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herre\OneDrive\Documents\PY - SPORTS\BASEBALL\BISMO_SIM\FICT_MLB\LEAGUE_DATA\"/>
    </mc:Choice>
  </mc:AlternateContent>
  <xr:revisionPtr revIDLastSave="0" documentId="13_ncr:1_{2B5ACC2E-8370-4EDE-A12D-5FD52A51F08E}" xr6:coauthVersionLast="47" xr6:coauthVersionMax="47" xr10:uidLastSave="{00000000-0000-0000-0000-000000000000}"/>
  <bookViews>
    <workbookView xWindow="-120" yWindow="-120" windowWidth="29040" windowHeight="15720" activeTab="3" xr2:uid="{4D9B2D6D-BC88-4ACC-939D-27D8D7930DCA}"/>
  </bookViews>
  <sheets>
    <sheet name="FICT_TEAMS" sheetId="2" r:id="rId1"/>
    <sheet name="STANDINGS" sheetId="9" r:id="rId2"/>
    <sheet name="SCHEDULE" sheetId="6" r:id="rId3"/>
    <sheet name="STREAKS" sheetId="15" r:id="rId4"/>
    <sheet name="RPI" sheetId="10" r:id="rId5"/>
    <sheet name="PLAYOFFS" sheetId="12" r:id="rId6"/>
    <sheet name="SKED" sheetId="14" r:id="rId7"/>
    <sheet name="CALCsX" sheetId="3" r:id="rId8"/>
    <sheet name="BATR" sheetId="4" r:id="rId9"/>
    <sheet name="NAMES" sheetId="13" r:id="rId10"/>
  </sheets>
  <externalReferences>
    <externalReference r:id="rId11"/>
  </externalReferences>
  <definedNames>
    <definedName name="_xlnm._FilterDatabase" localSheetId="8" hidden="1">BATR!$A$2:$AF$2</definedName>
    <definedName name="_xlnm._FilterDatabase" localSheetId="7" hidden="1">CALCsX!$N$8:$Y$8</definedName>
    <definedName name="_xlnm._FilterDatabase" localSheetId="0" hidden="1">FICT_TEAMS!$B$2:$D$2</definedName>
    <definedName name="_xlnm._FilterDatabase" localSheetId="2" hidden="1">SCHEDULE!$A$2:$M$2595</definedName>
    <definedName name="AWLOGO">INDIRECT([1]GAMEDAY!$CE$2)</definedName>
    <definedName name="CITY">[1]STADIUMS!$C$3:$C$32</definedName>
    <definedName name="HMLOGO">INDIRECT([1]GAMEDAY!$CE$16)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" i="2" l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4" i="2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F4" i="2"/>
  <c r="F5" i="2" s="1"/>
  <c r="F6" i="2" s="1"/>
  <c r="F7" i="2" s="1"/>
  <c r="F8" i="2" s="1"/>
  <c r="F10" i="2" s="1"/>
  <c r="F11" i="2" s="1"/>
  <c r="F12" i="2" s="1"/>
  <c r="F13" i="2" s="1"/>
  <c r="F14" i="2" s="1"/>
  <c r="F15" i="2" s="1"/>
  <c r="F17" i="2" s="1"/>
  <c r="F18" i="2" s="1"/>
  <c r="F19" i="2" s="1"/>
  <c r="F20" i="2" s="1"/>
  <c r="F21" i="2" s="1"/>
  <c r="F22" i="2" s="1"/>
  <c r="F24" i="2" s="1"/>
  <c r="F25" i="2" s="1"/>
  <c r="F26" i="2" s="1"/>
  <c r="F27" i="2" s="1"/>
  <c r="F28" i="2" s="1"/>
  <c r="F29" i="2" s="1"/>
  <c r="F31" i="2" s="1"/>
  <c r="F32" i="2" s="1"/>
  <c r="F33" i="2" s="1"/>
  <c r="F34" i="2" s="1"/>
  <c r="F35" i="2" s="1"/>
  <c r="F36" i="2" s="1"/>
  <c r="F38" i="2" s="1"/>
  <c r="F39" i="2" s="1"/>
  <c r="F40" i="2" s="1"/>
  <c r="F41" i="2" s="1"/>
  <c r="F42" i="2" s="1"/>
  <c r="F43" i="2" s="1"/>
  <c r="DL2" i="10"/>
  <c r="DM2" i="10" s="1"/>
  <c r="A2433" i="6" l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I2433" i="6" a="1"/>
  <c r="I2433" i="6" s="1"/>
  <c r="J2433" i="6" s="1"/>
  <c r="I2434" i="6" a="1"/>
  <c r="I2434" i="6" s="1"/>
  <c r="J2434" i="6" s="1"/>
  <c r="I2435" i="6" a="1"/>
  <c r="I2435" i="6" s="1"/>
  <c r="J2435" i="6" s="1"/>
  <c r="I2436" i="6" a="1"/>
  <c r="I2436" i="6" s="1"/>
  <c r="J2436" i="6" s="1"/>
  <c r="I2437" i="6" a="1"/>
  <c r="I2437" i="6" s="1"/>
  <c r="J2437" i="6" s="1"/>
  <c r="I2438" i="6" a="1"/>
  <c r="I2438" i="6" s="1"/>
  <c r="J2438" i="6" s="1"/>
  <c r="I2439" i="6" a="1"/>
  <c r="I2439" i="6" s="1"/>
  <c r="J2439" i="6" s="1"/>
  <c r="I2440" i="6" a="1"/>
  <c r="I2440" i="6" s="1"/>
  <c r="J2440" i="6" s="1"/>
  <c r="I2441" i="6" a="1"/>
  <c r="I2441" i="6" s="1"/>
  <c r="J2441" i="6" s="1"/>
  <c r="I2442" i="6" a="1"/>
  <c r="I2442" i="6" s="1"/>
  <c r="J2442" i="6" s="1"/>
  <c r="I2443" i="6" a="1"/>
  <c r="I2443" i="6" s="1"/>
  <c r="J2443" i="6" s="1"/>
  <c r="I2444" i="6" a="1"/>
  <c r="I2444" i="6" s="1"/>
  <c r="J2444" i="6" s="1"/>
  <c r="I2445" i="6" a="1"/>
  <c r="I2445" i="6" s="1"/>
  <c r="J2445" i="6" s="1"/>
  <c r="I2446" i="6" a="1"/>
  <c r="I2446" i="6" s="1"/>
  <c r="J2446" i="6" s="1"/>
  <c r="I2447" i="6" a="1"/>
  <c r="I2447" i="6" s="1"/>
  <c r="J2447" i="6" s="1"/>
  <c r="I2448" i="6" a="1"/>
  <c r="I2448" i="6" s="1"/>
  <c r="J2448" i="6" s="1"/>
  <c r="I2449" i="6" a="1"/>
  <c r="I2449" i="6" s="1"/>
  <c r="J2449" i="6" s="1"/>
  <c r="I2450" i="6" a="1"/>
  <c r="I2450" i="6" s="1"/>
  <c r="J2450" i="6" s="1"/>
  <c r="I2451" i="6" a="1"/>
  <c r="I2451" i="6" s="1"/>
  <c r="J2451" i="6" s="1"/>
  <c r="I2452" i="6" a="1"/>
  <c r="I2452" i="6" s="1"/>
  <c r="J2452" i="6" s="1"/>
  <c r="I2453" i="6" a="1"/>
  <c r="I2453" i="6" s="1"/>
  <c r="J2453" i="6" s="1"/>
  <c r="I2454" i="6" a="1"/>
  <c r="I2454" i="6" s="1"/>
  <c r="J2454" i="6" s="1"/>
  <c r="I2455" i="6" a="1"/>
  <c r="I2455" i="6" s="1"/>
  <c r="J2455" i="6" s="1"/>
  <c r="I2456" i="6" a="1"/>
  <c r="I2456" i="6" s="1"/>
  <c r="J2456" i="6" s="1"/>
  <c r="I2457" i="6" a="1"/>
  <c r="I2457" i="6" s="1"/>
  <c r="J2457" i="6" s="1"/>
  <c r="I2458" i="6" a="1"/>
  <c r="I2458" i="6" s="1"/>
  <c r="J2458" i="6" s="1"/>
  <c r="I2459" i="6" a="1"/>
  <c r="I2459" i="6" s="1"/>
  <c r="J2459" i="6" s="1"/>
  <c r="I2460" i="6" a="1"/>
  <c r="I2460" i="6" s="1"/>
  <c r="J2460" i="6" s="1"/>
  <c r="I2461" i="6" a="1"/>
  <c r="I2461" i="6" s="1"/>
  <c r="J2461" i="6" s="1"/>
  <c r="I2462" i="6" a="1"/>
  <c r="I2462" i="6" s="1"/>
  <c r="J2462" i="6" s="1"/>
  <c r="I2463" i="6" a="1"/>
  <c r="I2463" i="6" s="1"/>
  <c r="J2463" i="6" s="1"/>
  <c r="I2464" i="6" a="1"/>
  <c r="I2464" i="6" s="1"/>
  <c r="J2464" i="6" s="1"/>
  <c r="I2465" i="6" a="1"/>
  <c r="I2465" i="6" s="1"/>
  <c r="J2465" i="6" s="1"/>
  <c r="I2466" i="6" a="1"/>
  <c r="I2466" i="6" s="1"/>
  <c r="J2466" i="6" s="1"/>
  <c r="I2467" i="6" a="1"/>
  <c r="I2467" i="6" s="1"/>
  <c r="J2467" i="6" s="1"/>
  <c r="I2468" i="6" a="1"/>
  <c r="I2468" i="6" s="1"/>
  <c r="J2468" i="6" s="1"/>
  <c r="I2469" i="6" a="1"/>
  <c r="I2469" i="6" s="1"/>
  <c r="J2469" i="6" s="1"/>
  <c r="I2470" i="6" a="1"/>
  <c r="I2470" i="6" s="1"/>
  <c r="J2470" i="6" s="1"/>
  <c r="I2471" i="6" a="1"/>
  <c r="I2471" i="6" s="1"/>
  <c r="J2471" i="6" s="1"/>
  <c r="I2472" i="6" a="1"/>
  <c r="I2472" i="6" s="1"/>
  <c r="J2472" i="6" s="1"/>
  <c r="I2473" i="6" a="1"/>
  <c r="I2473" i="6" s="1"/>
  <c r="J2473" i="6" s="1"/>
  <c r="I2474" i="6" a="1"/>
  <c r="I2474" i="6" s="1"/>
  <c r="J2474" i="6" s="1"/>
  <c r="I2475" i="6" a="1"/>
  <c r="I2475" i="6" s="1"/>
  <c r="J2475" i="6" s="1"/>
  <c r="I2476" i="6" a="1"/>
  <c r="I2476" i="6" s="1"/>
  <c r="J2476" i="6" s="1"/>
  <c r="I2477" i="6" a="1"/>
  <c r="I2477" i="6" s="1"/>
  <c r="J2477" i="6" s="1"/>
  <c r="I2478" i="6" a="1"/>
  <c r="I2478" i="6" s="1"/>
  <c r="J2478" i="6" s="1"/>
  <c r="I2479" i="6" a="1"/>
  <c r="I2479" i="6" s="1"/>
  <c r="J2479" i="6" s="1"/>
  <c r="I2480" i="6" a="1"/>
  <c r="I2480" i="6" s="1"/>
  <c r="J2480" i="6" s="1"/>
  <c r="I2481" i="6" a="1"/>
  <c r="I2481" i="6" s="1"/>
  <c r="J2481" i="6" s="1"/>
  <c r="I2482" i="6" a="1"/>
  <c r="I2482" i="6" s="1"/>
  <c r="J2482" i="6" s="1"/>
  <c r="I2483" i="6" a="1"/>
  <c r="I2483" i="6" s="1"/>
  <c r="J2483" i="6" s="1"/>
  <c r="I2484" i="6" a="1"/>
  <c r="I2484" i="6" s="1"/>
  <c r="J2484" i="6" s="1"/>
  <c r="I2485" i="6" a="1"/>
  <c r="I2485" i="6" s="1"/>
  <c r="J2485" i="6" s="1"/>
  <c r="I2486" i="6" a="1"/>
  <c r="I2486" i="6" s="1"/>
  <c r="J2486" i="6" s="1"/>
  <c r="I2487" i="6" a="1"/>
  <c r="I2487" i="6" s="1"/>
  <c r="J2487" i="6" s="1"/>
  <c r="I2488" i="6" a="1"/>
  <c r="I2488" i="6" s="1"/>
  <c r="J2488" i="6" s="1"/>
  <c r="I2489" i="6" a="1"/>
  <c r="I2489" i="6" s="1"/>
  <c r="J2489" i="6" s="1"/>
  <c r="I2490" i="6" a="1"/>
  <c r="I2490" i="6" s="1"/>
  <c r="J2490" i="6" s="1"/>
  <c r="I2491" i="6" a="1"/>
  <c r="I2491" i="6" s="1"/>
  <c r="J2491" i="6" s="1"/>
  <c r="I2492" i="6" a="1"/>
  <c r="I2492" i="6" s="1"/>
  <c r="J2492" i="6" s="1"/>
  <c r="I2493" i="6" a="1"/>
  <c r="I2493" i="6" s="1"/>
  <c r="J2493" i="6" s="1"/>
  <c r="I2494" i="6" a="1"/>
  <c r="I2494" i="6" s="1"/>
  <c r="J2494" i="6" s="1"/>
  <c r="I2495" i="6" a="1"/>
  <c r="I2495" i="6" s="1"/>
  <c r="J2495" i="6" s="1"/>
  <c r="I2496" i="6" a="1"/>
  <c r="I2496" i="6" s="1"/>
  <c r="J2496" i="6" s="1"/>
  <c r="I2497" i="6" a="1"/>
  <c r="I2497" i="6" s="1"/>
  <c r="J2497" i="6" s="1"/>
  <c r="I2498" i="6" a="1"/>
  <c r="I2498" i="6" s="1"/>
  <c r="J2498" i="6" s="1"/>
  <c r="I2499" i="6" a="1"/>
  <c r="I2499" i="6" s="1"/>
  <c r="J2499" i="6" s="1"/>
  <c r="I2500" i="6" a="1"/>
  <c r="I2500" i="6" s="1"/>
  <c r="J2500" i="6" s="1"/>
  <c r="I2501" i="6" a="1"/>
  <c r="I2501" i="6" s="1"/>
  <c r="J2501" i="6" s="1"/>
  <c r="I2502" i="6" a="1"/>
  <c r="I2502" i="6" s="1"/>
  <c r="J2502" i="6" s="1"/>
  <c r="I2503" i="6" a="1"/>
  <c r="I2503" i="6" s="1"/>
  <c r="J2503" i="6" s="1"/>
  <c r="I2504" i="6" a="1"/>
  <c r="I2504" i="6" s="1"/>
  <c r="J2504" i="6" s="1"/>
  <c r="I2505" i="6" a="1"/>
  <c r="I2505" i="6" s="1"/>
  <c r="J2505" i="6" s="1"/>
  <c r="I2506" i="6" a="1"/>
  <c r="I2506" i="6" s="1"/>
  <c r="J2506" i="6" s="1"/>
  <c r="I2507" i="6" a="1"/>
  <c r="I2507" i="6" s="1"/>
  <c r="J2507" i="6" s="1"/>
  <c r="I2508" i="6" a="1"/>
  <c r="I2508" i="6" s="1"/>
  <c r="J2508" i="6" s="1"/>
  <c r="I2509" i="6" a="1"/>
  <c r="I2509" i="6" s="1"/>
  <c r="J2509" i="6" s="1"/>
  <c r="I2510" i="6" a="1"/>
  <c r="I2510" i="6" s="1"/>
  <c r="J2510" i="6" s="1"/>
  <c r="I2511" i="6" a="1"/>
  <c r="I2511" i="6" s="1"/>
  <c r="J2511" i="6" s="1"/>
  <c r="I2512" i="6" a="1"/>
  <c r="I2512" i="6" s="1"/>
  <c r="J2512" i="6" s="1"/>
  <c r="I2513" i="6" a="1"/>
  <c r="I2513" i="6" s="1"/>
  <c r="J2513" i="6" s="1"/>
  <c r="I2514" i="6" a="1"/>
  <c r="I2514" i="6" s="1"/>
  <c r="J2514" i="6" s="1"/>
  <c r="I2515" i="6" a="1"/>
  <c r="I2515" i="6" s="1"/>
  <c r="J2515" i="6" s="1"/>
  <c r="I2516" i="6" a="1"/>
  <c r="I2516" i="6" s="1"/>
  <c r="J2516" i="6" s="1"/>
  <c r="I2517" i="6" a="1"/>
  <c r="I2517" i="6" s="1"/>
  <c r="J2517" i="6" s="1"/>
  <c r="I2518" i="6" a="1"/>
  <c r="I2518" i="6" s="1"/>
  <c r="J2518" i="6" s="1"/>
  <c r="I2519" i="6" a="1"/>
  <c r="I2519" i="6" s="1"/>
  <c r="J2519" i="6" s="1"/>
  <c r="I2520" i="6" a="1"/>
  <c r="I2520" i="6" s="1"/>
  <c r="J2520" i="6" s="1"/>
  <c r="I2521" i="6" a="1"/>
  <c r="I2521" i="6" s="1"/>
  <c r="J2521" i="6" s="1"/>
  <c r="I2522" i="6" a="1"/>
  <c r="I2522" i="6" s="1"/>
  <c r="J2522" i="6" s="1"/>
  <c r="I2523" i="6" a="1"/>
  <c r="I2523" i="6" s="1"/>
  <c r="J2523" i="6" s="1"/>
  <c r="I2524" i="6" a="1"/>
  <c r="I2524" i="6" s="1"/>
  <c r="J2524" i="6" s="1"/>
  <c r="I2525" i="6" a="1"/>
  <c r="I2525" i="6" s="1"/>
  <c r="J2525" i="6" s="1"/>
  <c r="I2526" i="6" a="1"/>
  <c r="I2526" i="6" s="1"/>
  <c r="J2526" i="6" s="1"/>
  <c r="I2527" i="6" a="1"/>
  <c r="I2527" i="6" s="1"/>
  <c r="J2527" i="6" s="1"/>
  <c r="I2528" i="6" a="1"/>
  <c r="I2528" i="6" s="1"/>
  <c r="J2528" i="6" s="1"/>
  <c r="I2529" i="6" a="1"/>
  <c r="I2529" i="6" s="1"/>
  <c r="J2529" i="6" s="1"/>
  <c r="I2530" i="6" a="1"/>
  <c r="I2530" i="6" s="1"/>
  <c r="J2530" i="6" s="1"/>
  <c r="I2531" i="6" a="1"/>
  <c r="I2531" i="6" s="1"/>
  <c r="J2531" i="6" s="1"/>
  <c r="I2532" i="6" a="1"/>
  <c r="I2532" i="6" s="1"/>
  <c r="J2532" i="6" s="1"/>
  <c r="I2533" i="6" a="1"/>
  <c r="I2533" i="6" s="1"/>
  <c r="J2533" i="6" s="1"/>
  <c r="I2534" i="6" a="1"/>
  <c r="I2534" i="6" s="1"/>
  <c r="J2534" i="6" s="1"/>
  <c r="I2535" i="6" a="1"/>
  <c r="I2535" i="6" s="1"/>
  <c r="J2535" i="6" s="1"/>
  <c r="I2536" i="6" a="1"/>
  <c r="I2536" i="6" s="1"/>
  <c r="J2536" i="6" s="1"/>
  <c r="I2537" i="6" a="1"/>
  <c r="I2537" i="6" s="1"/>
  <c r="J2537" i="6" s="1"/>
  <c r="I2538" i="6" a="1"/>
  <c r="I2538" i="6" s="1"/>
  <c r="J2538" i="6" s="1"/>
  <c r="I2539" i="6" a="1"/>
  <c r="I2539" i="6" s="1"/>
  <c r="J2539" i="6" s="1"/>
  <c r="I2540" i="6" a="1"/>
  <c r="I2540" i="6" s="1"/>
  <c r="J2540" i="6" s="1"/>
  <c r="I2541" i="6" a="1"/>
  <c r="I2541" i="6" s="1"/>
  <c r="J2541" i="6" s="1"/>
  <c r="I2542" i="6" a="1"/>
  <c r="I2542" i="6" s="1"/>
  <c r="J2542" i="6" s="1"/>
  <c r="I2543" i="6" a="1"/>
  <c r="I2543" i="6" s="1"/>
  <c r="J2543" i="6" s="1"/>
  <c r="I2544" i="6" a="1"/>
  <c r="I2544" i="6" s="1"/>
  <c r="J2544" i="6" s="1"/>
  <c r="I2545" i="6" a="1"/>
  <c r="I2545" i="6" s="1"/>
  <c r="J2545" i="6" s="1"/>
  <c r="I2546" i="6" a="1"/>
  <c r="I2546" i="6" s="1"/>
  <c r="J2546" i="6" s="1"/>
  <c r="I2547" i="6" a="1"/>
  <c r="I2547" i="6" s="1"/>
  <c r="J2547" i="6" s="1"/>
  <c r="I2548" i="6" a="1"/>
  <c r="I2548" i="6" s="1"/>
  <c r="J2548" i="6" s="1"/>
  <c r="I2549" i="6" a="1"/>
  <c r="I2549" i="6" s="1"/>
  <c r="J2549" i="6" s="1"/>
  <c r="I2550" i="6" a="1"/>
  <c r="I2550" i="6" s="1"/>
  <c r="J2550" i="6" s="1"/>
  <c r="I2551" i="6" a="1"/>
  <c r="I2551" i="6" s="1"/>
  <c r="J2551" i="6" s="1"/>
  <c r="I2552" i="6" a="1"/>
  <c r="I2552" i="6" s="1"/>
  <c r="J2552" i="6" s="1"/>
  <c r="I2553" i="6" a="1"/>
  <c r="I2553" i="6" s="1"/>
  <c r="J2553" i="6" s="1"/>
  <c r="I2554" i="6" a="1"/>
  <c r="I2554" i="6" s="1"/>
  <c r="J2554" i="6" s="1"/>
  <c r="I2555" i="6" a="1"/>
  <c r="I2555" i="6" s="1"/>
  <c r="J2555" i="6" s="1"/>
  <c r="I2556" i="6" a="1"/>
  <c r="I2556" i="6" s="1"/>
  <c r="J2556" i="6" s="1"/>
  <c r="I2557" i="6" a="1"/>
  <c r="I2557" i="6" s="1"/>
  <c r="J2557" i="6" s="1"/>
  <c r="I2558" i="6" a="1"/>
  <c r="I2558" i="6" s="1"/>
  <c r="J2558" i="6" s="1"/>
  <c r="I2559" i="6" a="1"/>
  <c r="I2559" i="6" s="1"/>
  <c r="J2559" i="6" s="1"/>
  <c r="I2560" i="6" a="1"/>
  <c r="I2560" i="6" s="1"/>
  <c r="J2560" i="6" s="1"/>
  <c r="I2561" i="6" a="1"/>
  <c r="I2561" i="6" s="1"/>
  <c r="J2561" i="6" s="1"/>
  <c r="I2562" i="6" a="1"/>
  <c r="I2562" i="6" s="1"/>
  <c r="J2562" i="6" s="1"/>
  <c r="I2563" i="6" a="1"/>
  <c r="I2563" i="6" s="1"/>
  <c r="J2563" i="6" s="1"/>
  <c r="I2564" i="6" a="1"/>
  <c r="I2564" i="6" s="1"/>
  <c r="J2564" i="6" s="1"/>
  <c r="I2565" i="6" a="1"/>
  <c r="I2565" i="6" s="1"/>
  <c r="J2565" i="6" s="1"/>
  <c r="I2566" i="6" a="1"/>
  <c r="I2566" i="6" s="1"/>
  <c r="J2566" i="6" s="1"/>
  <c r="I2567" i="6" a="1"/>
  <c r="I2567" i="6" s="1"/>
  <c r="J2567" i="6" s="1"/>
  <c r="I2568" i="6" a="1"/>
  <c r="I2568" i="6" s="1"/>
  <c r="J2568" i="6" s="1"/>
  <c r="I2569" i="6" a="1"/>
  <c r="I2569" i="6" s="1"/>
  <c r="J2569" i="6" s="1"/>
  <c r="I2570" i="6" a="1"/>
  <c r="I2570" i="6" s="1"/>
  <c r="J2570" i="6" s="1"/>
  <c r="I2571" i="6" a="1"/>
  <c r="I2571" i="6" s="1"/>
  <c r="J2571" i="6" s="1"/>
  <c r="I2572" i="6" a="1"/>
  <c r="I2572" i="6" s="1"/>
  <c r="J2572" i="6" s="1"/>
  <c r="I2573" i="6" a="1"/>
  <c r="I2573" i="6" s="1"/>
  <c r="J2573" i="6" s="1"/>
  <c r="I2574" i="6" a="1"/>
  <c r="I2574" i="6" s="1"/>
  <c r="J2574" i="6" s="1"/>
  <c r="I2575" i="6" a="1"/>
  <c r="I2575" i="6" s="1"/>
  <c r="J2575" i="6" s="1"/>
  <c r="I2576" i="6" a="1"/>
  <c r="I2576" i="6" s="1"/>
  <c r="J2576" i="6" s="1"/>
  <c r="I2577" i="6" a="1"/>
  <c r="I2577" i="6" s="1"/>
  <c r="J2577" i="6" s="1"/>
  <c r="I2578" i="6" a="1"/>
  <c r="I2578" i="6" s="1"/>
  <c r="J2578" i="6" s="1"/>
  <c r="I2579" i="6" a="1"/>
  <c r="I2579" i="6" s="1"/>
  <c r="J2579" i="6" s="1"/>
  <c r="I2580" i="6" a="1"/>
  <c r="I2580" i="6" s="1"/>
  <c r="J2580" i="6" s="1"/>
  <c r="I2581" i="6" a="1"/>
  <c r="I2581" i="6" s="1"/>
  <c r="J2581" i="6" s="1"/>
  <c r="I2582" i="6" a="1"/>
  <c r="I2582" i="6" s="1"/>
  <c r="J2582" i="6" s="1"/>
  <c r="I2583" i="6" a="1"/>
  <c r="I2583" i="6" s="1"/>
  <c r="J2583" i="6" s="1"/>
  <c r="I2584" i="6" a="1"/>
  <c r="I2584" i="6" s="1"/>
  <c r="J2584" i="6" s="1"/>
  <c r="I2585" i="6" a="1"/>
  <c r="I2585" i="6" s="1"/>
  <c r="J2585" i="6" s="1"/>
  <c r="I2586" i="6" a="1"/>
  <c r="I2586" i="6" s="1"/>
  <c r="J2586" i="6" s="1"/>
  <c r="I2587" i="6" a="1"/>
  <c r="I2587" i="6" s="1"/>
  <c r="J2587" i="6" s="1"/>
  <c r="I2588" i="6" a="1"/>
  <c r="I2588" i="6" s="1"/>
  <c r="J2588" i="6" s="1"/>
  <c r="I2589" i="6" a="1"/>
  <c r="I2589" i="6" s="1"/>
  <c r="J2589" i="6" s="1"/>
  <c r="I2590" i="6" a="1"/>
  <c r="I2590" i="6" s="1"/>
  <c r="J2590" i="6" s="1"/>
  <c r="I2591" i="6" a="1"/>
  <c r="I2591" i="6" s="1"/>
  <c r="J2591" i="6" s="1"/>
  <c r="I2592" i="6" a="1"/>
  <c r="I2592" i="6" s="1"/>
  <c r="J2592" i="6" s="1"/>
  <c r="I2593" i="6" a="1"/>
  <c r="I2593" i="6" s="1"/>
  <c r="J2593" i="6" s="1"/>
  <c r="I2594" i="6" a="1"/>
  <c r="I2594" i="6" s="1"/>
  <c r="J2594" i="6" s="1"/>
  <c r="F2433" i="6" a="1"/>
  <c r="F2433" i="6" s="1"/>
  <c r="E2433" i="6" s="1"/>
  <c r="F2434" i="6" a="1"/>
  <c r="F2434" i="6" s="1"/>
  <c r="E2434" i="6" s="1"/>
  <c r="F2435" i="6" a="1"/>
  <c r="F2435" i="6" s="1"/>
  <c r="E2435" i="6" s="1"/>
  <c r="F2436" i="6" a="1"/>
  <c r="F2436" i="6" s="1"/>
  <c r="E2436" i="6" s="1"/>
  <c r="F2437" i="6" a="1"/>
  <c r="F2437" i="6" s="1"/>
  <c r="E2437" i="6" s="1"/>
  <c r="F2438" i="6" a="1"/>
  <c r="F2438" i="6" s="1"/>
  <c r="E2438" i="6" s="1"/>
  <c r="F2439" i="6" a="1"/>
  <c r="F2439" i="6" s="1"/>
  <c r="E2439" i="6" s="1"/>
  <c r="F2440" i="6" a="1"/>
  <c r="F2440" i="6" s="1"/>
  <c r="E2440" i="6" s="1"/>
  <c r="F2441" i="6" a="1"/>
  <c r="F2441" i="6" s="1"/>
  <c r="E2441" i="6" s="1"/>
  <c r="F2442" i="6" a="1"/>
  <c r="F2442" i="6" s="1"/>
  <c r="E2442" i="6" s="1"/>
  <c r="F2443" i="6" a="1"/>
  <c r="F2443" i="6" s="1"/>
  <c r="E2443" i="6" s="1"/>
  <c r="F2444" i="6" a="1"/>
  <c r="F2444" i="6" s="1"/>
  <c r="E2444" i="6" s="1"/>
  <c r="F2445" i="6" a="1"/>
  <c r="F2445" i="6" s="1"/>
  <c r="E2445" i="6" s="1"/>
  <c r="F2446" i="6" a="1"/>
  <c r="F2446" i="6" s="1"/>
  <c r="E2446" i="6" s="1"/>
  <c r="F2447" i="6" a="1"/>
  <c r="F2447" i="6" s="1"/>
  <c r="E2447" i="6" s="1"/>
  <c r="F2448" i="6" a="1"/>
  <c r="F2448" i="6" s="1"/>
  <c r="E2448" i="6" s="1"/>
  <c r="F2449" i="6" a="1"/>
  <c r="F2449" i="6" s="1"/>
  <c r="E2449" i="6" s="1"/>
  <c r="F2450" i="6" a="1"/>
  <c r="F2450" i="6" s="1"/>
  <c r="E2450" i="6" s="1"/>
  <c r="F2451" i="6" a="1"/>
  <c r="F2451" i="6" s="1"/>
  <c r="E2451" i="6" s="1"/>
  <c r="F2452" i="6" a="1"/>
  <c r="F2452" i="6" s="1"/>
  <c r="E2452" i="6" s="1"/>
  <c r="F2453" i="6" a="1"/>
  <c r="F2453" i="6" s="1"/>
  <c r="E2453" i="6" s="1"/>
  <c r="F2454" i="6" a="1"/>
  <c r="F2454" i="6" s="1"/>
  <c r="E2454" i="6" s="1"/>
  <c r="F2455" i="6" a="1"/>
  <c r="F2455" i="6" s="1"/>
  <c r="E2455" i="6" s="1"/>
  <c r="F2456" i="6" a="1"/>
  <c r="F2456" i="6" s="1"/>
  <c r="E2456" i="6" s="1"/>
  <c r="F2457" i="6" a="1"/>
  <c r="F2457" i="6" s="1"/>
  <c r="E2457" i="6" s="1"/>
  <c r="F2458" i="6" a="1"/>
  <c r="F2458" i="6" s="1"/>
  <c r="E2458" i="6" s="1"/>
  <c r="F2459" i="6" a="1"/>
  <c r="F2459" i="6" s="1"/>
  <c r="E2459" i="6" s="1"/>
  <c r="F2460" i="6" a="1"/>
  <c r="F2460" i="6" s="1"/>
  <c r="E2460" i="6" s="1"/>
  <c r="F2461" i="6" a="1"/>
  <c r="F2461" i="6" s="1"/>
  <c r="E2461" i="6" s="1"/>
  <c r="F2462" i="6" a="1"/>
  <c r="F2462" i="6" s="1"/>
  <c r="E2462" i="6" s="1"/>
  <c r="F2463" i="6" a="1"/>
  <c r="F2463" i="6" s="1"/>
  <c r="E2463" i="6" s="1"/>
  <c r="F2464" i="6" a="1"/>
  <c r="F2464" i="6" s="1"/>
  <c r="E2464" i="6" s="1"/>
  <c r="F2465" i="6" a="1"/>
  <c r="F2465" i="6" s="1"/>
  <c r="E2465" i="6" s="1"/>
  <c r="F2466" i="6" a="1"/>
  <c r="F2466" i="6" s="1"/>
  <c r="E2466" i="6" s="1"/>
  <c r="F2467" i="6" a="1"/>
  <c r="F2467" i="6" s="1"/>
  <c r="E2467" i="6" s="1"/>
  <c r="F2468" i="6" a="1"/>
  <c r="F2468" i="6" s="1"/>
  <c r="E2468" i="6" s="1"/>
  <c r="F2469" i="6" a="1"/>
  <c r="F2469" i="6" s="1"/>
  <c r="E2469" i="6" s="1"/>
  <c r="F2470" i="6" a="1"/>
  <c r="F2470" i="6" s="1"/>
  <c r="E2470" i="6" s="1"/>
  <c r="F2471" i="6" a="1"/>
  <c r="F2471" i="6" s="1"/>
  <c r="E2471" i="6" s="1"/>
  <c r="F2472" i="6" a="1"/>
  <c r="F2472" i="6" s="1"/>
  <c r="E2472" i="6" s="1"/>
  <c r="F2473" i="6" a="1"/>
  <c r="F2473" i="6" s="1"/>
  <c r="E2473" i="6" s="1"/>
  <c r="F2474" i="6" a="1"/>
  <c r="F2474" i="6" s="1"/>
  <c r="E2474" i="6" s="1"/>
  <c r="F2475" i="6" a="1"/>
  <c r="F2475" i="6" s="1"/>
  <c r="E2475" i="6" s="1"/>
  <c r="F2476" i="6" a="1"/>
  <c r="F2476" i="6" s="1"/>
  <c r="E2476" i="6" s="1"/>
  <c r="F2477" i="6" a="1"/>
  <c r="F2477" i="6" s="1"/>
  <c r="E2477" i="6" s="1"/>
  <c r="F2478" i="6" a="1"/>
  <c r="F2478" i="6" s="1"/>
  <c r="E2478" i="6" s="1"/>
  <c r="F2479" i="6" a="1"/>
  <c r="F2479" i="6" s="1"/>
  <c r="E2479" i="6" s="1"/>
  <c r="F2480" i="6" a="1"/>
  <c r="F2480" i="6" s="1"/>
  <c r="E2480" i="6" s="1"/>
  <c r="F2481" i="6" a="1"/>
  <c r="F2481" i="6" s="1"/>
  <c r="E2481" i="6" s="1"/>
  <c r="F2482" i="6" a="1"/>
  <c r="F2482" i="6" s="1"/>
  <c r="E2482" i="6" s="1"/>
  <c r="F2483" i="6" a="1"/>
  <c r="F2483" i="6" s="1"/>
  <c r="E2483" i="6" s="1"/>
  <c r="F2484" i="6" a="1"/>
  <c r="F2484" i="6" s="1"/>
  <c r="E2484" i="6" s="1"/>
  <c r="F2485" i="6" a="1"/>
  <c r="F2485" i="6" s="1"/>
  <c r="E2485" i="6" s="1"/>
  <c r="F2486" i="6" a="1"/>
  <c r="F2486" i="6" s="1"/>
  <c r="E2486" i="6" s="1"/>
  <c r="F2487" i="6" a="1"/>
  <c r="F2487" i="6" s="1"/>
  <c r="E2487" i="6" s="1"/>
  <c r="F2488" i="6" a="1"/>
  <c r="F2488" i="6" s="1"/>
  <c r="E2488" i="6" s="1"/>
  <c r="F2489" i="6" a="1"/>
  <c r="F2489" i="6" s="1"/>
  <c r="E2489" i="6" s="1"/>
  <c r="F2490" i="6" a="1"/>
  <c r="F2490" i="6" s="1"/>
  <c r="E2490" i="6" s="1"/>
  <c r="F2491" i="6" a="1"/>
  <c r="F2491" i="6" s="1"/>
  <c r="E2491" i="6" s="1"/>
  <c r="F2492" i="6" a="1"/>
  <c r="F2492" i="6" s="1"/>
  <c r="E2492" i="6" s="1"/>
  <c r="F2493" i="6" a="1"/>
  <c r="F2493" i="6" s="1"/>
  <c r="E2493" i="6" s="1"/>
  <c r="F2494" i="6" a="1"/>
  <c r="F2494" i="6" s="1"/>
  <c r="E2494" i="6" s="1"/>
  <c r="F2495" i="6" a="1"/>
  <c r="F2495" i="6" s="1"/>
  <c r="E2495" i="6" s="1"/>
  <c r="F2496" i="6" a="1"/>
  <c r="F2496" i="6" s="1"/>
  <c r="E2496" i="6" s="1"/>
  <c r="F2497" i="6" a="1"/>
  <c r="F2497" i="6" s="1"/>
  <c r="E2497" i="6" s="1"/>
  <c r="F2498" i="6" a="1"/>
  <c r="F2498" i="6" s="1"/>
  <c r="E2498" i="6" s="1"/>
  <c r="F2499" i="6" a="1"/>
  <c r="F2499" i="6" s="1"/>
  <c r="E2499" i="6" s="1"/>
  <c r="F2500" i="6" a="1"/>
  <c r="F2500" i="6" s="1"/>
  <c r="E2500" i="6" s="1"/>
  <c r="F2501" i="6" a="1"/>
  <c r="F2501" i="6" s="1"/>
  <c r="E2501" i="6" s="1"/>
  <c r="F2502" i="6" a="1"/>
  <c r="F2502" i="6" s="1"/>
  <c r="E2502" i="6" s="1"/>
  <c r="F2503" i="6" a="1"/>
  <c r="F2503" i="6" s="1"/>
  <c r="E2503" i="6" s="1"/>
  <c r="F2504" i="6" a="1"/>
  <c r="F2504" i="6" s="1"/>
  <c r="E2504" i="6" s="1"/>
  <c r="F2505" i="6" a="1"/>
  <c r="F2505" i="6" s="1"/>
  <c r="E2505" i="6" s="1"/>
  <c r="F2506" i="6" a="1"/>
  <c r="F2506" i="6" s="1"/>
  <c r="E2506" i="6" s="1"/>
  <c r="F2507" i="6" a="1"/>
  <c r="F2507" i="6" s="1"/>
  <c r="E2507" i="6" s="1"/>
  <c r="F2508" i="6" a="1"/>
  <c r="F2508" i="6" s="1"/>
  <c r="E2508" i="6" s="1"/>
  <c r="F2509" i="6" a="1"/>
  <c r="F2509" i="6" s="1"/>
  <c r="E2509" i="6" s="1"/>
  <c r="F2510" i="6" a="1"/>
  <c r="F2510" i="6" s="1"/>
  <c r="E2510" i="6" s="1"/>
  <c r="F2511" i="6" a="1"/>
  <c r="F2511" i="6" s="1"/>
  <c r="E2511" i="6" s="1"/>
  <c r="F2512" i="6" a="1"/>
  <c r="F2512" i="6" s="1"/>
  <c r="E2512" i="6" s="1"/>
  <c r="F2513" i="6" a="1"/>
  <c r="F2513" i="6" s="1"/>
  <c r="E2513" i="6" s="1"/>
  <c r="F2514" i="6" a="1"/>
  <c r="F2514" i="6" s="1"/>
  <c r="E2514" i="6" s="1"/>
  <c r="F2515" i="6" a="1"/>
  <c r="F2515" i="6" s="1"/>
  <c r="E2515" i="6" s="1"/>
  <c r="F2516" i="6" a="1"/>
  <c r="F2516" i="6" s="1"/>
  <c r="E2516" i="6" s="1"/>
  <c r="F2517" i="6" a="1"/>
  <c r="F2517" i="6" s="1"/>
  <c r="E2517" i="6" s="1"/>
  <c r="F2518" i="6" a="1"/>
  <c r="F2518" i="6" s="1"/>
  <c r="E2518" i="6" s="1"/>
  <c r="F2519" i="6" a="1"/>
  <c r="F2519" i="6" s="1"/>
  <c r="E2519" i="6" s="1"/>
  <c r="F2520" i="6" a="1"/>
  <c r="F2520" i="6" s="1"/>
  <c r="E2520" i="6" s="1"/>
  <c r="F2521" i="6" a="1"/>
  <c r="F2521" i="6" s="1"/>
  <c r="E2521" i="6" s="1"/>
  <c r="F2522" i="6" a="1"/>
  <c r="F2522" i="6" s="1"/>
  <c r="E2522" i="6" s="1"/>
  <c r="F2523" i="6" a="1"/>
  <c r="F2523" i="6" s="1"/>
  <c r="E2523" i="6" s="1"/>
  <c r="F2524" i="6" a="1"/>
  <c r="F2524" i="6" s="1"/>
  <c r="E2524" i="6" s="1"/>
  <c r="F2525" i="6" a="1"/>
  <c r="F2525" i="6" s="1"/>
  <c r="E2525" i="6" s="1"/>
  <c r="F2526" i="6" a="1"/>
  <c r="F2526" i="6" s="1"/>
  <c r="E2526" i="6" s="1"/>
  <c r="F2527" i="6" a="1"/>
  <c r="F2527" i="6" s="1"/>
  <c r="E2527" i="6" s="1"/>
  <c r="F2528" i="6" a="1"/>
  <c r="F2528" i="6" s="1"/>
  <c r="E2528" i="6" s="1"/>
  <c r="F2529" i="6" a="1"/>
  <c r="F2529" i="6" s="1"/>
  <c r="E2529" i="6" s="1"/>
  <c r="F2530" i="6" a="1"/>
  <c r="F2530" i="6" s="1"/>
  <c r="E2530" i="6" s="1"/>
  <c r="F2531" i="6" a="1"/>
  <c r="F2531" i="6" s="1"/>
  <c r="E2531" i="6" s="1"/>
  <c r="F2532" i="6" a="1"/>
  <c r="F2532" i="6" s="1"/>
  <c r="E2532" i="6" s="1"/>
  <c r="F2533" i="6" a="1"/>
  <c r="F2533" i="6" s="1"/>
  <c r="E2533" i="6" s="1"/>
  <c r="F2534" i="6" a="1"/>
  <c r="F2534" i="6" s="1"/>
  <c r="E2534" i="6" s="1"/>
  <c r="F2535" i="6" a="1"/>
  <c r="F2535" i="6" s="1"/>
  <c r="E2535" i="6" s="1"/>
  <c r="F2536" i="6" a="1"/>
  <c r="F2536" i="6" s="1"/>
  <c r="E2536" i="6" s="1"/>
  <c r="F2537" i="6" a="1"/>
  <c r="F2537" i="6" s="1"/>
  <c r="E2537" i="6" s="1"/>
  <c r="F2538" i="6" a="1"/>
  <c r="F2538" i="6" s="1"/>
  <c r="E2538" i="6" s="1"/>
  <c r="F2539" i="6" a="1"/>
  <c r="F2539" i="6" s="1"/>
  <c r="E2539" i="6" s="1"/>
  <c r="F2540" i="6" a="1"/>
  <c r="F2540" i="6" s="1"/>
  <c r="E2540" i="6" s="1"/>
  <c r="F2541" i="6" a="1"/>
  <c r="F2541" i="6" s="1"/>
  <c r="E2541" i="6" s="1"/>
  <c r="F2542" i="6" a="1"/>
  <c r="F2542" i="6" s="1"/>
  <c r="E2542" i="6" s="1"/>
  <c r="F2543" i="6" a="1"/>
  <c r="F2543" i="6" s="1"/>
  <c r="E2543" i="6" s="1"/>
  <c r="F2544" i="6" a="1"/>
  <c r="F2544" i="6" s="1"/>
  <c r="E2544" i="6" s="1"/>
  <c r="F2545" i="6" a="1"/>
  <c r="F2545" i="6" s="1"/>
  <c r="E2545" i="6" s="1"/>
  <c r="F2546" i="6" a="1"/>
  <c r="F2546" i="6" s="1"/>
  <c r="E2546" i="6" s="1"/>
  <c r="F2547" i="6" a="1"/>
  <c r="F2547" i="6" s="1"/>
  <c r="E2547" i="6" s="1"/>
  <c r="F2548" i="6" a="1"/>
  <c r="F2548" i="6" s="1"/>
  <c r="E2548" i="6" s="1"/>
  <c r="F2549" i="6" a="1"/>
  <c r="F2549" i="6" s="1"/>
  <c r="E2549" i="6" s="1"/>
  <c r="F2550" i="6" a="1"/>
  <c r="F2550" i="6" s="1"/>
  <c r="E2550" i="6" s="1"/>
  <c r="F2551" i="6" a="1"/>
  <c r="F2551" i="6" s="1"/>
  <c r="E2551" i="6" s="1"/>
  <c r="F2552" i="6" a="1"/>
  <c r="F2552" i="6" s="1"/>
  <c r="E2552" i="6" s="1"/>
  <c r="F2553" i="6" a="1"/>
  <c r="F2553" i="6" s="1"/>
  <c r="E2553" i="6" s="1"/>
  <c r="F2554" i="6" a="1"/>
  <c r="F2554" i="6" s="1"/>
  <c r="E2554" i="6" s="1"/>
  <c r="F2555" i="6" a="1"/>
  <c r="F2555" i="6" s="1"/>
  <c r="E2555" i="6" s="1"/>
  <c r="F2556" i="6" a="1"/>
  <c r="F2556" i="6" s="1"/>
  <c r="E2556" i="6" s="1"/>
  <c r="F2557" i="6" a="1"/>
  <c r="F2557" i="6" s="1"/>
  <c r="E2557" i="6" s="1"/>
  <c r="F2558" i="6" a="1"/>
  <c r="F2558" i="6" s="1"/>
  <c r="E2558" i="6" s="1"/>
  <c r="F2559" i="6" a="1"/>
  <c r="F2559" i="6" s="1"/>
  <c r="E2559" i="6" s="1"/>
  <c r="F2560" i="6" a="1"/>
  <c r="F2560" i="6" s="1"/>
  <c r="E2560" i="6" s="1"/>
  <c r="F2561" i="6" a="1"/>
  <c r="F2561" i="6" s="1"/>
  <c r="E2561" i="6" s="1"/>
  <c r="F2562" i="6" a="1"/>
  <c r="F2562" i="6" s="1"/>
  <c r="E2562" i="6" s="1"/>
  <c r="F2563" i="6" a="1"/>
  <c r="F2563" i="6" s="1"/>
  <c r="E2563" i="6" s="1"/>
  <c r="F2564" i="6" a="1"/>
  <c r="F2564" i="6" s="1"/>
  <c r="E2564" i="6" s="1"/>
  <c r="F2565" i="6" a="1"/>
  <c r="F2565" i="6" s="1"/>
  <c r="E2565" i="6" s="1"/>
  <c r="F2566" i="6" a="1"/>
  <c r="F2566" i="6" s="1"/>
  <c r="E2566" i="6" s="1"/>
  <c r="F2567" i="6" a="1"/>
  <c r="F2567" i="6" s="1"/>
  <c r="E2567" i="6" s="1"/>
  <c r="F2568" i="6" a="1"/>
  <c r="F2568" i="6" s="1"/>
  <c r="E2568" i="6" s="1"/>
  <c r="F2569" i="6" a="1"/>
  <c r="F2569" i="6" s="1"/>
  <c r="E2569" i="6" s="1"/>
  <c r="F2570" i="6" a="1"/>
  <c r="F2570" i="6" s="1"/>
  <c r="E2570" i="6" s="1"/>
  <c r="F2571" i="6" a="1"/>
  <c r="F2571" i="6" s="1"/>
  <c r="E2571" i="6" s="1"/>
  <c r="F2572" i="6" a="1"/>
  <c r="F2572" i="6" s="1"/>
  <c r="E2572" i="6" s="1"/>
  <c r="F2573" i="6" a="1"/>
  <c r="F2573" i="6" s="1"/>
  <c r="E2573" i="6" s="1"/>
  <c r="F2574" i="6" a="1"/>
  <c r="F2574" i="6" s="1"/>
  <c r="E2574" i="6" s="1"/>
  <c r="F2575" i="6" a="1"/>
  <c r="F2575" i="6" s="1"/>
  <c r="E2575" i="6" s="1"/>
  <c r="F2576" i="6" a="1"/>
  <c r="F2576" i="6" s="1"/>
  <c r="E2576" i="6" s="1"/>
  <c r="F2577" i="6" a="1"/>
  <c r="F2577" i="6" s="1"/>
  <c r="E2577" i="6" s="1"/>
  <c r="F2578" i="6" a="1"/>
  <c r="F2578" i="6" s="1"/>
  <c r="E2578" i="6" s="1"/>
  <c r="F2579" i="6" a="1"/>
  <c r="F2579" i="6" s="1"/>
  <c r="E2579" i="6" s="1"/>
  <c r="F2580" i="6" a="1"/>
  <c r="F2580" i="6" s="1"/>
  <c r="E2580" i="6" s="1"/>
  <c r="F2581" i="6" a="1"/>
  <c r="F2581" i="6" s="1"/>
  <c r="E2581" i="6" s="1"/>
  <c r="F2582" i="6" a="1"/>
  <c r="F2582" i="6" s="1"/>
  <c r="E2582" i="6" s="1"/>
  <c r="F2583" i="6" a="1"/>
  <c r="F2583" i="6" s="1"/>
  <c r="E2583" i="6" s="1"/>
  <c r="F2584" i="6" a="1"/>
  <c r="F2584" i="6" s="1"/>
  <c r="E2584" i="6" s="1"/>
  <c r="F2585" i="6" a="1"/>
  <c r="F2585" i="6" s="1"/>
  <c r="E2585" i="6" s="1"/>
  <c r="F2586" i="6" a="1"/>
  <c r="F2586" i="6" s="1"/>
  <c r="E2586" i="6" s="1"/>
  <c r="F2587" i="6" a="1"/>
  <c r="F2587" i="6" s="1"/>
  <c r="E2587" i="6" s="1"/>
  <c r="F2588" i="6" a="1"/>
  <c r="F2588" i="6" s="1"/>
  <c r="E2588" i="6" s="1"/>
  <c r="F2589" i="6" a="1"/>
  <c r="F2589" i="6" s="1"/>
  <c r="E2589" i="6" s="1"/>
  <c r="F2590" i="6" a="1"/>
  <c r="F2590" i="6" s="1"/>
  <c r="E2590" i="6" s="1"/>
  <c r="F2591" i="6" a="1"/>
  <c r="F2591" i="6" s="1"/>
  <c r="E2591" i="6" s="1"/>
  <c r="F2592" i="6" a="1"/>
  <c r="F2592" i="6" s="1"/>
  <c r="E2592" i="6" s="1"/>
  <c r="F2593" i="6" a="1"/>
  <c r="F2593" i="6" s="1"/>
  <c r="E2593" i="6" s="1"/>
  <c r="F2594" i="6" a="1"/>
  <c r="F2594" i="6" s="1"/>
  <c r="E2594" i="6" s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3" i="6"/>
  <c r="P37" i="6"/>
  <c r="O38" i="6"/>
  <c r="O39" i="6" s="1"/>
  <c r="E65" i="12"/>
  <c r="D65" i="12" s="1"/>
  <c r="H65" i="12"/>
  <c r="I65" i="12" s="1"/>
  <c r="E66" i="12"/>
  <c r="D66" i="12" s="1"/>
  <c r="H66" i="12"/>
  <c r="I66" i="12" s="1"/>
  <c r="E59" i="12"/>
  <c r="D59" i="12" s="1"/>
  <c r="H59" i="12"/>
  <c r="I59" i="12" s="1"/>
  <c r="E60" i="12"/>
  <c r="D60" i="12" s="1"/>
  <c r="H60" i="12"/>
  <c r="I60" i="12" s="1"/>
  <c r="E61" i="12"/>
  <c r="D61" i="12" s="1"/>
  <c r="H61" i="12"/>
  <c r="I61" i="12" s="1"/>
  <c r="E62" i="12"/>
  <c r="D62" i="12" s="1"/>
  <c r="H62" i="12"/>
  <c r="I62" i="12" s="1"/>
  <c r="E63" i="12"/>
  <c r="D63" i="12" s="1"/>
  <c r="H63" i="12"/>
  <c r="I63" i="12" s="1"/>
  <c r="E64" i="12"/>
  <c r="D64" i="12" s="1"/>
  <c r="H64" i="12"/>
  <c r="I64" i="12" s="1"/>
  <c r="E38" i="12"/>
  <c r="D38" i="12" s="1"/>
  <c r="H38" i="12"/>
  <c r="I38" i="12" s="1"/>
  <c r="E39" i="12"/>
  <c r="D39" i="12" s="1"/>
  <c r="H39" i="12"/>
  <c r="I39" i="12" s="1"/>
  <c r="E40" i="12"/>
  <c r="D40" i="12" s="1"/>
  <c r="H40" i="12"/>
  <c r="I40" i="12" s="1"/>
  <c r="E41" i="12"/>
  <c r="D41" i="12" s="1"/>
  <c r="H41" i="12"/>
  <c r="I41" i="12" s="1"/>
  <c r="E42" i="12"/>
  <c r="D42" i="12" s="1"/>
  <c r="H42" i="12"/>
  <c r="I42" i="12" s="1"/>
  <c r="E43" i="12"/>
  <c r="D43" i="12" s="1"/>
  <c r="H43" i="12"/>
  <c r="I43" i="12" s="1"/>
  <c r="E44" i="12"/>
  <c r="D44" i="12" s="1"/>
  <c r="H44" i="12"/>
  <c r="I44" i="12" s="1"/>
  <c r="E45" i="12"/>
  <c r="D45" i="12" s="1"/>
  <c r="H45" i="12"/>
  <c r="I45" i="12" s="1"/>
  <c r="E46" i="12"/>
  <c r="D46" i="12" s="1"/>
  <c r="H46" i="12"/>
  <c r="I46" i="12" s="1"/>
  <c r="E47" i="12"/>
  <c r="D47" i="12" s="1"/>
  <c r="H47" i="12"/>
  <c r="I47" i="12" s="1"/>
  <c r="E48" i="12"/>
  <c r="D48" i="12" s="1"/>
  <c r="H48" i="12"/>
  <c r="I48" i="12" s="1"/>
  <c r="E49" i="12"/>
  <c r="D49" i="12" s="1"/>
  <c r="H49" i="12"/>
  <c r="I49" i="12" s="1"/>
  <c r="E50" i="12"/>
  <c r="D50" i="12" s="1"/>
  <c r="H50" i="12"/>
  <c r="I50" i="12" s="1"/>
  <c r="E51" i="12"/>
  <c r="D51" i="12" s="1"/>
  <c r="H51" i="12"/>
  <c r="I51" i="12" s="1"/>
  <c r="E53" i="12"/>
  <c r="D53" i="12" s="1"/>
  <c r="H53" i="12"/>
  <c r="I53" i="12" s="1"/>
  <c r="E54" i="12"/>
  <c r="D54" i="12" s="1"/>
  <c r="H54" i="12"/>
  <c r="I54" i="12" s="1"/>
  <c r="E55" i="12"/>
  <c r="D55" i="12" s="1"/>
  <c r="H55" i="12"/>
  <c r="I55" i="12" s="1"/>
  <c r="E56" i="12"/>
  <c r="D56" i="12" s="1"/>
  <c r="H56" i="12"/>
  <c r="I56" i="12" s="1"/>
  <c r="E57" i="12"/>
  <c r="D57" i="12" s="1"/>
  <c r="H57" i="12"/>
  <c r="I57" i="12" s="1"/>
  <c r="E58" i="12"/>
  <c r="D58" i="12" s="1"/>
  <c r="H58" i="12"/>
  <c r="I58" i="12" s="1"/>
  <c r="J5" i="10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M2" i="10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AH2" i="10" s="1"/>
  <c r="AI2" i="10" s="1"/>
  <c r="AJ2" i="10" s="1"/>
  <c r="AK2" i="10" s="1"/>
  <c r="AL2" i="10" s="1"/>
  <c r="AM2" i="10" s="1"/>
  <c r="AN2" i="10" s="1"/>
  <c r="AO2" i="10" s="1"/>
  <c r="AP2" i="10" s="1"/>
  <c r="AQ2" i="10" s="1"/>
  <c r="AU5" i="10"/>
  <c r="AU6" i="10" s="1"/>
  <c r="AU7" i="10" s="1"/>
  <c r="AU8" i="10" s="1"/>
  <c r="AU9" i="10" s="1"/>
  <c r="AU10" i="10" s="1"/>
  <c r="AU11" i="10" s="1"/>
  <c r="AU12" i="10" s="1"/>
  <c r="AU13" i="10" s="1"/>
  <c r="AU14" i="10" s="1"/>
  <c r="AU15" i="10" s="1"/>
  <c r="AU16" i="10" s="1"/>
  <c r="AU17" i="10" s="1"/>
  <c r="AU18" i="10" s="1"/>
  <c r="AU19" i="10" s="1"/>
  <c r="AU20" i="10" s="1"/>
  <c r="AU21" i="10" s="1"/>
  <c r="AU22" i="10" s="1"/>
  <c r="AU23" i="10" s="1"/>
  <c r="AU24" i="10" s="1"/>
  <c r="AU25" i="10" s="1"/>
  <c r="AU26" i="10" s="1"/>
  <c r="AU27" i="10" s="1"/>
  <c r="AU28" i="10" s="1"/>
  <c r="AU29" i="10" s="1"/>
  <c r="AU30" i="10" s="1"/>
  <c r="AU31" i="10" s="1"/>
  <c r="AU32" i="10" s="1"/>
  <c r="AU33" i="10" s="1"/>
  <c r="AU34" i="10" s="1"/>
  <c r="AU35" i="10" s="1"/>
  <c r="AX2" i="10"/>
  <c r="AY2" i="10" s="1"/>
  <c r="AZ2" i="10" s="1"/>
  <c r="BA2" i="10" s="1"/>
  <c r="BB2" i="10" s="1"/>
  <c r="BC2" i="10" s="1"/>
  <c r="BD2" i="10" s="1"/>
  <c r="BE2" i="10" s="1"/>
  <c r="BF2" i="10" s="1"/>
  <c r="BG2" i="10" s="1"/>
  <c r="BH2" i="10" s="1"/>
  <c r="BI2" i="10" s="1"/>
  <c r="BJ2" i="10" s="1"/>
  <c r="BK2" i="10" s="1"/>
  <c r="BL2" i="10" s="1"/>
  <c r="BM2" i="10" s="1"/>
  <c r="BN2" i="10" s="1"/>
  <c r="BO2" i="10" s="1"/>
  <c r="BP2" i="10" s="1"/>
  <c r="BQ2" i="10" s="1"/>
  <c r="BR2" i="10" s="1"/>
  <c r="BS2" i="10" s="1"/>
  <c r="BT2" i="10" s="1"/>
  <c r="BU2" i="10" s="1"/>
  <c r="BV2" i="10" s="1"/>
  <c r="BW2" i="10" s="1"/>
  <c r="BX2" i="10" s="1"/>
  <c r="BY2" i="10" s="1"/>
  <c r="BZ2" i="10" s="1"/>
  <c r="X19" i="4"/>
  <c r="F19" i="4" s="1"/>
  <c r="AE13" i="4"/>
  <c r="K13" i="4" s="1"/>
  <c r="AE14" i="4"/>
  <c r="K14" i="4" s="1"/>
  <c r="AE15" i="4"/>
  <c r="K15" i="4" s="1"/>
  <c r="AD16" i="4"/>
  <c r="J16" i="4" s="1"/>
  <c r="AE16" i="4"/>
  <c r="K16" i="4" s="1"/>
  <c r="AE17" i="4"/>
  <c r="K17" i="4" s="1"/>
  <c r="AE18" i="4"/>
  <c r="K18" i="4" s="1"/>
  <c r="AE19" i="4"/>
  <c r="K19" i="4" s="1"/>
  <c r="AD20" i="4"/>
  <c r="J20" i="4" s="1"/>
  <c r="AE20" i="4"/>
  <c r="K20" i="4" s="1"/>
  <c r="AE12" i="4"/>
  <c r="K12" i="4" s="1"/>
  <c r="AB13" i="4"/>
  <c r="Z13" i="4" s="1"/>
  <c r="H13" i="4" s="1"/>
  <c r="AC13" i="4"/>
  <c r="AA13" i="4" s="1"/>
  <c r="I13" i="4" s="1"/>
  <c r="AB14" i="4"/>
  <c r="Z14" i="4" s="1"/>
  <c r="H14" i="4" s="1"/>
  <c r="AC14" i="4"/>
  <c r="AA14" i="4" s="1"/>
  <c r="I14" i="4" s="1"/>
  <c r="AB15" i="4"/>
  <c r="Z15" i="4" s="1"/>
  <c r="H15" i="4" s="1"/>
  <c r="AC15" i="4"/>
  <c r="AA15" i="4" s="1"/>
  <c r="I15" i="4" s="1"/>
  <c r="AB16" i="4"/>
  <c r="Z16" i="4" s="1"/>
  <c r="H16" i="4" s="1"/>
  <c r="AC16" i="4"/>
  <c r="AA16" i="4" s="1"/>
  <c r="I16" i="4" s="1"/>
  <c r="AB17" i="4"/>
  <c r="Z17" i="4" s="1"/>
  <c r="H17" i="4" s="1"/>
  <c r="AC17" i="4"/>
  <c r="AA17" i="4" s="1"/>
  <c r="I17" i="4" s="1"/>
  <c r="AB18" i="4"/>
  <c r="Z18" i="4" s="1"/>
  <c r="H18" i="4" s="1"/>
  <c r="AC18" i="4"/>
  <c r="AA18" i="4" s="1"/>
  <c r="I18" i="4" s="1"/>
  <c r="AB19" i="4"/>
  <c r="Z19" i="4" s="1"/>
  <c r="H19" i="4" s="1"/>
  <c r="AC19" i="4"/>
  <c r="AA19" i="4" s="1"/>
  <c r="I19" i="4" s="1"/>
  <c r="AB20" i="4"/>
  <c r="Z20" i="4" s="1"/>
  <c r="H20" i="4" s="1"/>
  <c r="AC20" i="4"/>
  <c r="AA20" i="4" s="1"/>
  <c r="I20" i="4" s="1"/>
  <c r="AC12" i="4"/>
  <c r="AA12" i="4" s="1"/>
  <c r="I12" i="4" s="1"/>
  <c r="AB12" i="4"/>
  <c r="Z12" i="4" s="1"/>
  <c r="H12" i="4" s="1"/>
  <c r="Y12" i="4"/>
  <c r="G12" i="4" s="1"/>
  <c r="Y13" i="4"/>
  <c r="G13" i="4" s="1"/>
  <c r="Y14" i="4"/>
  <c r="G14" i="4" s="1"/>
  <c r="Y15" i="4"/>
  <c r="G15" i="4" s="1"/>
  <c r="Y16" i="4"/>
  <c r="G16" i="4" s="1"/>
  <c r="Y17" i="4"/>
  <c r="G17" i="4" s="1"/>
  <c r="Y18" i="4"/>
  <c r="G18" i="4" s="1"/>
  <c r="Y19" i="4"/>
  <c r="G19" i="4" s="1"/>
  <c r="Y20" i="4"/>
  <c r="G20" i="4" s="1"/>
  <c r="X13" i="4"/>
  <c r="F13" i="4" s="1"/>
  <c r="X15" i="4"/>
  <c r="F15" i="4" s="1"/>
  <c r="X17" i="4"/>
  <c r="F17" i="4" s="1"/>
  <c r="X18" i="4"/>
  <c r="F18" i="4" s="1"/>
  <c r="O18" i="4" s="1"/>
  <c r="X12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3" i="4"/>
  <c r="F1946" i="6" a="1"/>
  <c r="F1946" i="6" s="1"/>
  <c r="E1946" i="6" s="1"/>
  <c r="I1946" i="6" a="1"/>
  <c r="I1946" i="6" s="1"/>
  <c r="J1946" i="6" s="1"/>
  <c r="F1947" i="6" a="1"/>
  <c r="F1947" i="6" s="1"/>
  <c r="E1947" i="6" s="1"/>
  <c r="I1947" i="6" a="1"/>
  <c r="I1947" i="6" s="1"/>
  <c r="J1947" i="6" s="1"/>
  <c r="F1948" i="6" a="1"/>
  <c r="F1948" i="6" s="1"/>
  <c r="E1948" i="6" s="1"/>
  <c r="I1948" i="6" a="1"/>
  <c r="I1948" i="6" s="1"/>
  <c r="J1948" i="6" s="1"/>
  <c r="F1949" i="6" a="1"/>
  <c r="F1949" i="6" s="1"/>
  <c r="E1949" i="6" s="1"/>
  <c r="I1949" i="6" a="1"/>
  <c r="I1949" i="6" s="1"/>
  <c r="J1949" i="6" s="1"/>
  <c r="F1950" i="6" a="1"/>
  <c r="F1950" i="6" s="1"/>
  <c r="E1950" i="6" s="1"/>
  <c r="I1950" i="6" a="1"/>
  <c r="I1950" i="6" s="1"/>
  <c r="J1950" i="6" s="1"/>
  <c r="F1951" i="6" a="1"/>
  <c r="F1951" i="6" s="1"/>
  <c r="E1951" i="6" s="1"/>
  <c r="I1951" i="6" a="1"/>
  <c r="I1951" i="6" s="1"/>
  <c r="J1951" i="6" s="1"/>
  <c r="F1952" i="6" a="1"/>
  <c r="F1952" i="6" s="1"/>
  <c r="E1952" i="6" s="1"/>
  <c r="I1952" i="6" a="1"/>
  <c r="I1952" i="6" s="1"/>
  <c r="J1952" i="6" s="1"/>
  <c r="F1953" i="6" a="1"/>
  <c r="F1953" i="6" s="1"/>
  <c r="E1953" i="6" s="1"/>
  <c r="I1953" i="6" a="1"/>
  <c r="I1953" i="6" s="1"/>
  <c r="J1953" i="6" s="1"/>
  <c r="F1954" i="6" a="1"/>
  <c r="F1954" i="6" s="1"/>
  <c r="E1954" i="6" s="1"/>
  <c r="I1954" i="6" a="1"/>
  <c r="I1954" i="6" s="1"/>
  <c r="J1954" i="6" s="1"/>
  <c r="F1955" i="6" a="1"/>
  <c r="F1955" i="6" s="1"/>
  <c r="E1955" i="6" s="1"/>
  <c r="I1955" i="6" a="1"/>
  <c r="I1955" i="6" s="1"/>
  <c r="J1955" i="6" s="1"/>
  <c r="F1956" i="6" a="1"/>
  <c r="F1956" i="6" s="1"/>
  <c r="E1956" i="6" s="1"/>
  <c r="I1956" i="6" a="1"/>
  <c r="I1956" i="6" s="1"/>
  <c r="J1956" i="6" s="1"/>
  <c r="F1957" i="6" a="1"/>
  <c r="F1957" i="6" s="1"/>
  <c r="E1957" i="6" s="1"/>
  <c r="I1957" i="6" a="1"/>
  <c r="I1957" i="6" s="1"/>
  <c r="J1957" i="6" s="1"/>
  <c r="F1958" i="6" a="1"/>
  <c r="F1958" i="6" s="1"/>
  <c r="E1958" i="6" s="1"/>
  <c r="I1958" i="6" a="1"/>
  <c r="I1958" i="6" s="1"/>
  <c r="J1958" i="6" s="1"/>
  <c r="F1959" i="6" a="1"/>
  <c r="F1959" i="6" s="1"/>
  <c r="E1959" i="6" s="1"/>
  <c r="I1959" i="6" a="1"/>
  <c r="I1959" i="6" s="1"/>
  <c r="J1959" i="6" s="1"/>
  <c r="F1960" i="6" a="1"/>
  <c r="F1960" i="6" s="1"/>
  <c r="E1960" i="6" s="1"/>
  <c r="I1960" i="6" a="1"/>
  <c r="I1960" i="6" s="1"/>
  <c r="J1960" i="6" s="1"/>
  <c r="F1961" i="6" a="1"/>
  <c r="F1961" i="6" s="1"/>
  <c r="E1961" i="6" s="1"/>
  <c r="I1961" i="6" a="1"/>
  <c r="I1961" i="6" s="1"/>
  <c r="J1961" i="6" s="1"/>
  <c r="F1962" i="6" a="1"/>
  <c r="F1962" i="6" s="1"/>
  <c r="E1962" i="6" s="1"/>
  <c r="I1962" i="6" a="1"/>
  <c r="I1962" i="6" s="1"/>
  <c r="J1962" i="6" s="1"/>
  <c r="F1963" i="6" a="1"/>
  <c r="F1963" i="6" s="1"/>
  <c r="E1963" i="6" s="1"/>
  <c r="I1963" i="6" a="1"/>
  <c r="I1963" i="6" s="1"/>
  <c r="J1963" i="6" s="1"/>
  <c r="F1964" i="6" a="1"/>
  <c r="F1964" i="6" s="1"/>
  <c r="E1964" i="6" s="1"/>
  <c r="I1964" i="6" a="1"/>
  <c r="I1964" i="6" s="1"/>
  <c r="J1964" i="6" s="1"/>
  <c r="F1965" i="6" a="1"/>
  <c r="F1965" i="6" s="1"/>
  <c r="E1965" i="6" s="1"/>
  <c r="I1965" i="6" a="1"/>
  <c r="I1965" i="6" s="1"/>
  <c r="J1965" i="6" s="1"/>
  <c r="F1966" i="6" a="1"/>
  <c r="F1966" i="6" s="1"/>
  <c r="E1966" i="6" s="1"/>
  <c r="I1966" i="6" a="1"/>
  <c r="I1966" i="6" s="1"/>
  <c r="J1966" i="6" s="1"/>
  <c r="F1967" i="6" a="1"/>
  <c r="F1967" i="6" s="1"/>
  <c r="E1967" i="6" s="1"/>
  <c r="I1967" i="6" a="1"/>
  <c r="I1967" i="6" s="1"/>
  <c r="J1967" i="6" s="1"/>
  <c r="F1968" i="6" a="1"/>
  <c r="F1968" i="6" s="1"/>
  <c r="E1968" i="6" s="1"/>
  <c r="I1968" i="6" a="1"/>
  <c r="I1968" i="6" s="1"/>
  <c r="J1968" i="6" s="1"/>
  <c r="F1969" i="6" a="1"/>
  <c r="F1969" i="6" s="1"/>
  <c r="E1969" i="6" s="1"/>
  <c r="I1969" i="6" a="1"/>
  <c r="I1969" i="6" s="1"/>
  <c r="J1969" i="6" s="1"/>
  <c r="F1970" i="6" a="1"/>
  <c r="F1970" i="6" s="1"/>
  <c r="E1970" i="6" s="1"/>
  <c r="I1970" i="6" a="1"/>
  <c r="I1970" i="6" s="1"/>
  <c r="J1970" i="6" s="1"/>
  <c r="F1971" i="6" a="1"/>
  <c r="F1971" i="6" s="1"/>
  <c r="E1971" i="6" s="1"/>
  <c r="I1971" i="6" a="1"/>
  <c r="I1971" i="6" s="1"/>
  <c r="J1971" i="6" s="1"/>
  <c r="F1972" i="6" a="1"/>
  <c r="F1972" i="6" s="1"/>
  <c r="E1972" i="6" s="1"/>
  <c r="I1972" i="6" a="1"/>
  <c r="I1972" i="6" s="1"/>
  <c r="J1972" i="6" s="1"/>
  <c r="F1973" i="6" a="1"/>
  <c r="F1973" i="6" s="1"/>
  <c r="E1973" i="6" s="1"/>
  <c r="I1973" i="6" a="1"/>
  <c r="I1973" i="6" s="1"/>
  <c r="J1973" i="6" s="1"/>
  <c r="F1974" i="6" a="1"/>
  <c r="F1974" i="6" s="1"/>
  <c r="E1974" i="6" s="1"/>
  <c r="I1974" i="6" a="1"/>
  <c r="I1974" i="6" s="1"/>
  <c r="J1974" i="6" s="1"/>
  <c r="F1975" i="6" a="1"/>
  <c r="F1975" i="6" s="1"/>
  <c r="E1975" i="6" s="1"/>
  <c r="I1975" i="6" a="1"/>
  <c r="I1975" i="6" s="1"/>
  <c r="J1975" i="6" s="1"/>
  <c r="F1976" i="6" a="1"/>
  <c r="F1976" i="6" s="1"/>
  <c r="E1976" i="6" s="1"/>
  <c r="I1976" i="6" a="1"/>
  <c r="I1976" i="6" s="1"/>
  <c r="J1976" i="6" s="1"/>
  <c r="F1977" i="6" a="1"/>
  <c r="F1977" i="6" s="1"/>
  <c r="E1977" i="6" s="1"/>
  <c r="I1977" i="6" a="1"/>
  <c r="I1977" i="6" s="1"/>
  <c r="J1977" i="6" s="1"/>
  <c r="F1978" i="6" a="1"/>
  <c r="F1978" i="6" s="1"/>
  <c r="E1978" i="6" s="1"/>
  <c r="I1978" i="6" a="1"/>
  <c r="I1978" i="6" s="1"/>
  <c r="J1978" i="6" s="1"/>
  <c r="F1979" i="6" a="1"/>
  <c r="F1979" i="6" s="1"/>
  <c r="E1979" i="6" s="1"/>
  <c r="I1979" i="6" a="1"/>
  <c r="I1979" i="6" s="1"/>
  <c r="J1979" i="6" s="1"/>
  <c r="F1980" i="6" a="1"/>
  <c r="F1980" i="6" s="1"/>
  <c r="E1980" i="6" s="1"/>
  <c r="I1980" i="6" a="1"/>
  <c r="I1980" i="6" s="1"/>
  <c r="J1980" i="6" s="1"/>
  <c r="F1981" i="6" a="1"/>
  <c r="F1981" i="6" s="1"/>
  <c r="E1981" i="6" s="1"/>
  <c r="I1981" i="6" a="1"/>
  <c r="I1981" i="6" s="1"/>
  <c r="J1981" i="6" s="1"/>
  <c r="F1982" i="6" a="1"/>
  <c r="F1982" i="6" s="1"/>
  <c r="E1982" i="6" s="1"/>
  <c r="I1982" i="6" a="1"/>
  <c r="I1982" i="6" s="1"/>
  <c r="J1982" i="6" s="1"/>
  <c r="F1983" i="6" a="1"/>
  <c r="F1983" i="6" s="1"/>
  <c r="E1983" i="6" s="1"/>
  <c r="I1983" i="6" a="1"/>
  <c r="I1983" i="6" s="1"/>
  <c r="J1983" i="6" s="1"/>
  <c r="F1984" i="6" a="1"/>
  <c r="F1984" i="6" s="1"/>
  <c r="E1984" i="6" s="1"/>
  <c r="I1984" i="6" a="1"/>
  <c r="I1984" i="6" s="1"/>
  <c r="J1984" i="6" s="1"/>
  <c r="F1985" i="6" a="1"/>
  <c r="F1985" i="6" s="1"/>
  <c r="E1985" i="6" s="1"/>
  <c r="I1985" i="6" a="1"/>
  <c r="I1985" i="6" s="1"/>
  <c r="J1985" i="6" s="1"/>
  <c r="F1986" i="6" a="1"/>
  <c r="F1986" i="6" s="1"/>
  <c r="E1986" i="6" s="1"/>
  <c r="I1986" i="6" a="1"/>
  <c r="I1986" i="6" s="1"/>
  <c r="J1986" i="6" s="1"/>
  <c r="F1987" i="6" a="1"/>
  <c r="F1987" i="6" s="1"/>
  <c r="E1987" i="6" s="1"/>
  <c r="I1987" i="6" a="1"/>
  <c r="I1987" i="6" s="1"/>
  <c r="J1987" i="6" s="1"/>
  <c r="F1988" i="6" a="1"/>
  <c r="F1988" i="6" s="1"/>
  <c r="E1988" i="6" s="1"/>
  <c r="I1988" i="6" a="1"/>
  <c r="I1988" i="6" s="1"/>
  <c r="J1988" i="6" s="1"/>
  <c r="F1989" i="6" a="1"/>
  <c r="F1989" i="6" s="1"/>
  <c r="E1989" i="6" s="1"/>
  <c r="I1989" i="6" a="1"/>
  <c r="I1989" i="6" s="1"/>
  <c r="J1989" i="6" s="1"/>
  <c r="F1990" i="6" a="1"/>
  <c r="F1990" i="6" s="1"/>
  <c r="E1990" i="6" s="1"/>
  <c r="I1990" i="6" a="1"/>
  <c r="I1990" i="6" s="1"/>
  <c r="J1990" i="6" s="1"/>
  <c r="F1991" i="6" a="1"/>
  <c r="F1991" i="6" s="1"/>
  <c r="E1991" i="6" s="1"/>
  <c r="I1991" i="6" a="1"/>
  <c r="I1991" i="6" s="1"/>
  <c r="J1991" i="6" s="1"/>
  <c r="F1992" i="6" a="1"/>
  <c r="F1992" i="6" s="1"/>
  <c r="E1992" i="6" s="1"/>
  <c r="I1992" i="6" a="1"/>
  <c r="I1992" i="6" s="1"/>
  <c r="J1992" i="6" s="1"/>
  <c r="F1993" i="6" a="1"/>
  <c r="F1993" i="6" s="1"/>
  <c r="E1993" i="6" s="1"/>
  <c r="I1993" i="6" a="1"/>
  <c r="I1993" i="6" s="1"/>
  <c r="J1993" i="6" s="1"/>
  <c r="F1994" i="6" a="1"/>
  <c r="F1994" i="6" s="1"/>
  <c r="E1994" i="6" s="1"/>
  <c r="I1994" i="6" a="1"/>
  <c r="I1994" i="6" s="1"/>
  <c r="J1994" i="6" s="1"/>
  <c r="F1995" i="6" a="1"/>
  <c r="F1995" i="6" s="1"/>
  <c r="E1995" i="6" s="1"/>
  <c r="I1995" i="6" a="1"/>
  <c r="I1995" i="6" s="1"/>
  <c r="J1995" i="6" s="1"/>
  <c r="F1996" i="6" a="1"/>
  <c r="F1996" i="6" s="1"/>
  <c r="E1996" i="6" s="1"/>
  <c r="I1996" i="6" a="1"/>
  <c r="I1996" i="6" s="1"/>
  <c r="J1996" i="6" s="1"/>
  <c r="F1997" i="6" a="1"/>
  <c r="F1997" i="6" s="1"/>
  <c r="E1997" i="6" s="1"/>
  <c r="I1997" i="6" a="1"/>
  <c r="I1997" i="6" s="1"/>
  <c r="J1997" i="6" s="1"/>
  <c r="F1998" i="6" a="1"/>
  <c r="F1998" i="6" s="1"/>
  <c r="E1998" i="6" s="1"/>
  <c r="I1998" i="6" a="1"/>
  <c r="I1998" i="6" s="1"/>
  <c r="J1998" i="6" s="1"/>
  <c r="F1999" i="6" a="1"/>
  <c r="F1999" i="6" s="1"/>
  <c r="E1999" i="6" s="1"/>
  <c r="I1999" i="6" a="1"/>
  <c r="I1999" i="6" s="1"/>
  <c r="J1999" i="6" s="1"/>
  <c r="F2000" i="6" a="1"/>
  <c r="F2000" i="6" s="1"/>
  <c r="E2000" i="6" s="1"/>
  <c r="I2000" i="6" a="1"/>
  <c r="I2000" i="6" s="1"/>
  <c r="J2000" i="6" s="1"/>
  <c r="F2001" i="6" a="1"/>
  <c r="F2001" i="6" s="1"/>
  <c r="E2001" i="6" s="1"/>
  <c r="I2001" i="6" a="1"/>
  <c r="I2001" i="6" s="1"/>
  <c r="J2001" i="6" s="1"/>
  <c r="F2002" i="6" a="1"/>
  <c r="F2002" i="6" s="1"/>
  <c r="E2002" i="6" s="1"/>
  <c r="I2002" i="6" a="1"/>
  <c r="I2002" i="6" s="1"/>
  <c r="J2002" i="6" s="1"/>
  <c r="F2003" i="6" a="1"/>
  <c r="F2003" i="6" s="1"/>
  <c r="E2003" i="6" s="1"/>
  <c r="I2003" i="6" a="1"/>
  <c r="I2003" i="6" s="1"/>
  <c r="J2003" i="6" s="1"/>
  <c r="F2004" i="6" a="1"/>
  <c r="F2004" i="6" s="1"/>
  <c r="E2004" i="6" s="1"/>
  <c r="I2004" i="6" a="1"/>
  <c r="I2004" i="6" s="1"/>
  <c r="J2004" i="6" s="1"/>
  <c r="F2005" i="6" a="1"/>
  <c r="F2005" i="6" s="1"/>
  <c r="E2005" i="6" s="1"/>
  <c r="I2005" i="6" a="1"/>
  <c r="I2005" i="6" s="1"/>
  <c r="J2005" i="6" s="1"/>
  <c r="F2006" i="6" a="1"/>
  <c r="F2006" i="6" s="1"/>
  <c r="E2006" i="6" s="1"/>
  <c r="I2006" i="6" a="1"/>
  <c r="I2006" i="6" s="1"/>
  <c r="J2006" i="6" s="1"/>
  <c r="F2007" i="6" a="1"/>
  <c r="F2007" i="6" s="1"/>
  <c r="E2007" i="6" s="1"/>
  <c r="I2007" i="6" a="1"/>
  <c r="I2007" i="6" s="1"/>
  <c r="J2007" i="6" s="1"/>
  <c r="F2008" i="6" a="1"/>
  <c r="F2008" i="6" s="1"/>
  <c r="E2008" i="6" s="1"/>
  <c r="I2008" i="6" a="1"/>
  <c r="I2008" i="6" s="1"/>
  <c r="J2008" i="6" s="1"/>
  <c r="F2009" i="6" a="1"/>
  <c r="F2009" i="6" s="1"/>
  <c r="E2009" i="6" s="1"/>
  <c r="I2009" i="6" a="1"/>
  <c r="I2009" i="6" s="1"/>
  <c r="J2009" i="6" s="1"/>
  <c r="F2010" i="6" a="1"/>
  <c r="F2010" i="6" s="1"/>
  <c r="E2010" i="6" s="1"/>
  <c r="I2010" i="6" a="1"/>
  <c r="I2010" i="6" s="1"/>
  <c r="J2010" i="6" s="1"/>
  <c r="F2011" i="6" a="1"/>
  <c r="F2011" i="6" s="1"/>
  <c r="E2011" i="6" s="1"/>
  <c r="I2011" i="6" a="1"/>
  <c r="I2011" i="6" s="1"/>
  <c r="J2011" i="6" s="1"/>
  <c r="F2012" i="6" a="1"/>
  <c r="F2012" i="6" s="1"/>
  <c r="E2012" i="6" s="1"/>
  <c r="I2012" i="6" a="1"/>
  <c r="I2012" i="6" s="1"/>
  <c r="J2012" i="6" s="1"/>
  <c r="F2013" i="6" a="1"/>
  <c r="F2013" i="6" s="1"/>
  <c r="E2013" i="6" s="1"/>
  <c r="I2013" i="6" a="1"/>
  <c r="I2013" i="6" s="1"/>
  <c r="J2013" i="6" s="1"/>
  <c r="F2014" i="6" a="1"/>
  <c r="F2014" i="6" s="1"/>
  <c r="E2014" i="6" s="1"/>
  <c r="I2014" i="6" a="1"/>
  <c r="I2014" i="6" s="1"/>
  <c r="J2014" i="6" s="1"/>
  <c r="F2015" i="6" a="1"/>
  <c r="F2015" i="6" s="1"/>
  <c r="E2015" i="6" s="1"/>
  <c r="I2015" i="6" a="1"/>
  <c r="I2015" i="6" s="1"/>
  <c r="J2015" i="6" s="1"/>
  <c r="F2016" i="6" a="1"/>
  <c r="F2016" i="6" s="1"/>
  <c r="E2016" i="6" s="1"/>
  <c r="I2016" i="6" a="1"/>
  <c r="I2016" i="6" s="1"/>
  <c r="J2016" i="6" s="1"/>
  <c r="F2017" i="6" a="1"/>
  <c r="F2017" i="6" s="1"/>
  <c r="E2017" i="6" s="1"/>
  <c r="I2017" i="6" a="1"/>
  <c r="I2017" i="6" s="1"/>
  <c r="J2017" i="6" s="1"/>
  <c r="F2018" i="6" a="1"/>
  <c r="F2018" i="6" s="1"/>
  <c r="E2018" i="6" s="1"/>
  <c r="I2018" i="6" a="1"/>
  <c r="I2018" i="6" s="1"/>
  <c r="J2018" i="6" s="1"/>
  <c r="F2019" i="6" a="1"/>
  <c r="F2019" i="6" s="1"/>
  <c r="E2019" i="6" s="1"/>
  <c r="I2019" i="6" a="1"/>
  <c r="I2019" i="6" s="1"/>
  <c r="J2019" i="6" s="1"/>
  <c r="F2020" i="6" a="1"/>
  <c r="F2020" i="6" s="1"/>
  <c r="E2020" i="6" s="1"/>
  <c r="I2020" i="6" a="1"/>
  <c r="I2020" i="6" s="1"/>
  <c r="J2020" i="6" s="1"/>
  <c r="F2021" i="6" a="1"/>
  <c r="F2021" i="6" s="1"/>
  <c r="E2021" i="6" s="1"/>
  <c r="I2021" i="6" a="1"/>
  <c r="I2021" i="6" s="1"/>
  <c r="J2021" i="6" s="1"/>
  <c r="F2022" i="6" a="1"/>
  <c r="F2022" i="6" s="1"/>
  <c r="E2022" i="6" s="1"/>
  <c r="I2022" i="6" a="1"/>
  <c r="I2022" i="6" s="1"/>
  <c r="J2022" i="6" s="1"/>
  <c r="F2023" i="6" a="1"/>
  <c r="F2023" i="6" s="1"/>
  <c r="E2023" i="6" s="1"/>
  <c r="I2023" i="6" a="1"/>
  <c r="I2023" i="6" s="1"/>
  <c r="J2023" i="6" s="1"/>
  <c r="F2024" i="6" a="1"/>
  <c r="F2024" i="6" s="1"/>
  <c r="E2024" i="6" s="1"/>
  <c r="I2024" i="6" a="1"/>
  <c r="I2024" i="6" s="1"/>
  <c r="J2024" i="6" s="1"/>
  <c r="F2025" i="6" a="1"/>
  <c r="F2025" i="6" s="1"/>
  <c r="E2025" i="6" s="1"/>
  <c r="I2025" i="6" a="1"/>
  <c r="I2025" i="6" s="1"/>
  <c r="J2025" i="6" s="1"/>
  <c r="F2026" i="6" a="1"/>
  <c r="F2026" i="6" s="1"/>
  <c r="E2026" i="6" s="1"/>
  <c r="I2026" i="6" a="1"/>
  <c r="I2026" i="6" s="1"/>
  <c r="J2026" i="6" s="1"/>
  <c r="F2027" i="6" a="1"/>
  <c r="F2027" i="6" s="1"/>
  <c r="E2027" i="6" s="1"/>
  <c r="I2027" i="6" a="1"/>
  <c r="I2027" i="6" s="1"/>
  <c r="J2027" i="6" s="1"/>
  <c r="F2028" i="6" a="1"/>
  <c r="F2028" i="6" s="1"/>
  <c r="E2028" i="6" s="1"/>
  <c r="I2028" i="6" a="1"/>
  <c r="I2028" i="6" s="1"/>
  <c r="J2028" i="6" s="1"/>
  <c r="F2029" i="6" a="1"/>
  <c r="F2029" i="6" s="1"/>
  <c r="E2029" i="6" s="1"/>
  <c r="I2029" i="6" a="1"/>
  <c r="I2029" i="6" s="1"/>
  <c r="J2029" i="6" s="1"/>
  <c r="F2030" i="6" a="1"/>
  <c r="F2030" i="6" s="1"/>
  <c r="E2030" i="6" s="1"/>
  <c r="I2030" i="6" a="1"/>
  <c r="I2030" i="6" s="1"/>
  <c r="J2030" i="6" s="1"/>
  <c r="F2031" i="6" a="1"/>
  <c r="F2031" i="6" s="1"/>
  <c r="E2031" i="6" s="1"/>
  <c r="I2031" i="6" a="1"/>
  <c r="I2031" i="6" s="1"/>
  <c r="J2031" i="6" s="1"/>
  <c r="F2032" i="6" a="1"/>
  <c r="F2032" i="6" s="1"/>
  <c r="E2032" i="6" s="1"/>
  <c r="I2032" i="6" a="1"/>
  <c r="I2032" i="6" s="1"/>
  <c r="J2032" i="6" s="1"/>
  <c r="F2033" i="6" a="1"/>
  <c r="F2033" i="6" s="1"/>
  <c r="E2033" i="6" s="1"/>
  <c r="I2033" i="6" a="1"/>
  <c r="I2033" i="6" s="1"/>
  <c r="J2033" i="6" s="1"/>
  <c r="F2034" i="6" a="1"/>
  <c r="F2034" i="6" s="1"/>
  <c r="E2034" i="6" s="1"/>
  <c r="I2034" i="6" a="1"/>
  <c r="I2034" i="6" s="1"/>
  <c r="J2034" i="6" s="1"/>
  <c r="F2035" i="6" a="1"/>
  <c r="F2035" i="6" s="1"/>
  <c r="E2035" i="6" s="1"/>
  <c r="I2035" i="6" a="1"/>
  <c r="I2035" i="6" s="1"/>
  <c r="J2035" i="6" s="1"/>
  <c r="F2036" i="6" a="1"/>
  <c r="F2036" i="6" s="1"/>
  <c r="E2036" i="6" s="1"/>
  <c r="I2036" i="6" a="1"/>
  <c r="I2036" i="6" s="1"/>
  <c r="J2036" i="6" s="1"/>
  <c r="F2037" i="6" a="1"/>
  <c r="F2037" i="6" s="1"/>
  <c r="E2037" i="6" s="1"/>
  <c r="I2037" i="6" a="1"/>
  <c r="I2037" i="6" s="1"/>
  <c r="J2037" i="6" s="1"/>
  <c r="F2038" i="6" a="1"/>
  <c r="F2038" i="6" s="1"/>
  <c r="E2038" i="6" s="1"/>
  <c r="I2038" i="6" a="1"/>
  <c r="I2038" i="6" s="1"/>
  <c r="J2038" i="6" s="1"/>
  <c r="F2039" i="6" a="1"/>
  <c r="F2039" i="6" s="1"/>
  <c r="E2039" i="6" s="1"/>
  <c r="I2039" i="6" a="1"/>
  <c r="I2039" i="6" s="1"/>
  <c r="J2039" i="6" s="1"/>
  <c r="F2040" i="6" a="1"/>
  <c r="F2040" i="6" s="1"/>
  <c r="E2040" i="6" s="1"/>
  <c r="I2040" i="6" a="1"/>
  <c r="I2040" i="6" s="1"/>
  <c r="J2040" i="6" s="1"/>
  <c r="F2041" i="6" a="1"/>
  <c r="F2041" i="6" s="1"/>
  <c r="E2041" i="6" s="1"/>
  <c r="I2041" i="6" a="1"/>
  <c r="I2041" i="6" s="1"/>
  <c r="J2041" i="6" s="1"/>
  <c r="F2042" i="6" a="1"/>
  <c r="F2042" i="6" s="1"/>
  <c r="E2042" i="6" s="1"/>
  <c r="I2042" i="6" a="1"/>
  <c r="I2042" i="6" s="1"/>
  <c r="J2042" i="6" s="1"/>
  <c r="F2043" i="6" a="1"/>
  <c r="F2043" i="6" s="1"/>
  <c r="E2043" i="6" s="1"/>
  <c r="I2043" i="6" a="1"/>
  <c r="I2043" i="6" s="1"/>
  <c r="J2043" i="6" s="1"/>
  <c r="F2044" i="6" a="1"/>
  <c r="F2044" i="6" s="1"/>
  <c r="E2044" i="6" s="1"/>
  <c r="I2044" i="6" a="1"/>
  <c r="I2044" i="6" s="1"/>
  <c r="J2044" i="6" s="1"/>
  <c r="F2045" i="6" a="1"/>
  <c r="F2045" i="6" s="1"/>
  <c r="E2045" i="6" s="1"/>
  <c r="I2045" i="6" a="1"/>
  <c r="I2045" i="6" s="1"/>
  <c r="J2045" i="6" s="1"/>
  <c r="F2046" i="6" a="1"/>
  <c r="F2046" i="6" s="1"/>
  <c r="E2046" i="6" s="1"/>
  <c r="I2046" i="6" a="1"/>
  <c r="I2046" i="6" s="1"/>
  <c r="J2046" i="6" s="1"/>
  <c r="F2047" i="6" a="1"/>
  <c r="F2047" i="6" s="1"/>
  <c r="E2047" i="6" s="1"/>
  <c r="I2047" i="6" a="1"/>
  <c r="I2047" i="6" s="1"/>
  <c r="J2047" i="6" s="1"/>
  <c r="F2048" i="6" a="1"/>
  <c r="F2048" i="6" s="1"/>
  <c r="E2048" i="6" s="1"/>
  <c r="I2048" i="6" a="1"/>
  <c r="I2048" i="6" s="1"/>
  <c r="J2048" i="6" s="1"/>
  <c r="F2049" i="6" a="1"/>
  <c r="F2049" i="6" s="1"/>
  <c r="E2049" i="6" s="1"/>
  <c r="I2049" i="6" a="1"/>
  <c r="I2049" i="6" s="1"/>
  <c r="J2049" i="6" s="1"/>
  <c r="F2050" i="6" a="1"/>
  <c r="F2050" i="6" s="1"/>
  <c r="E2050" i="6" s="1"/>
  <c r="I2050" i="6" a="1"/>
  <c r="I2050" i="6" s="1"/>
  <c r="J2050" i="6" s="1"/>
  <c r="F2051" i="6" a="1"/>
  <c r="F2051" i="6" s="1"/>
  <c r="E2051" i="6" s="1"/>
  <c r="I2051" i="6" a="1"/>
  <c r="I2051" i="6" s="1"/>
  <c r="J2051" i="6" s="1"/>
  <c r="F2052" i="6" a="1"/>
  <c r="F2052" i="6" s="1"/>
  <c r="E2052" i="6" s="1"/>
  <c r="I2052" i="6" a="1"/>
  <c r="I2052" i="6" s="1"/>
  <c r="J2052" i="6" s="1"/>
  <c r="F2053" i="6" a="1"/>
  <c r="F2053" i="6" s="1"/>
  <c r="E2053" i="6" s="1"/>
  <c r="I2053" i="6" a="1"/>
  <c r="I2053" i="6" s="1"/>
  <c r="J2053" i="6" s="1"/>
  <c r="F2054" i="6" a="1"/>
  <c r="F2054" i="6" s="1"/>
  <c r="E2054" i="6" s="1"/>
  <c r="I2054" i="6" a="1"/>
  <c r="I2054" i="6" s="1"/>
  <c r="J2054" i="6" s="1"/>
  <c r="F2055" i="6" a="1"/>
  <c r="F2055" i="6" s="1"/>
  <c r="E2055" i="6" s="1"/>
  <c r="I2055" i="6" a="1"/>
  <c r="I2055" i="6" s="1"/>
  <c r="J2055" i="6" s="1"/>
  <c r="F2056" i="6" a="1"/>
  <c r="F2056" i="6" s="1"/>
  <c r="E2056" i="6" s="1"/>
  <c r="I2056" i="6" a="1"/>
  <c r="I2056" i="6" s="1"/>
  <c r="J2056" i="6" s="1"/>
  <c r="F2057" i="6" a="1"/>
  <c r="F2057" i="6" s="1"/>
  <c r="E2057" i="6" s="1"/>
  <c r="I2057" i="6" a="1"/>
  <c r="I2057" i="6" s="1"/>
  <c r="J2057" i="6" s="1"/>
  <c r="F2058" i="6" a="1"/>
  <c r="F2058" i="6" s="1"/>
  <c r="E2058" i="6" s="1"/>
  <c r="I2058" i="6" a="1"/>
  <c r="I2058" i="6" s="1"/>
  <c r="J2058" i="6" s="1"/>
  <c r="F2059" i="6" a="1"/>
  <c r="F2059" i="6" s="1"/>
  <c r="E2059" i="6" s="1"/>
  <c r="I2059" i="6" a="1"/>
  <c r="I2059" i="6" s="1"/>
  <c r="J2059" i="6" s="1"/>
  <c r="F2060" i="6" a="1"/>
  <c r="F2060" i="6" s="1"/>
  <c r="E2060" i="6" s="1"/>
  <c r="I2060" i="6" a="1"/>
  <c r="I2060" i="6" s="1"/>
  <c r="J2060" i="6" s="1"/>
  <c r="F2061" i="6" a="1"/>
  <c r="F2061" i="6" s="1"/>
  <c r="E2061" i="6" s="1"/>
  <c r="I2061" i="6" a="1"/>
  <c r="I2061" i="6" s="1"/>
  <c r="J2061" i="6" s="1"/>
  <c r="F2062" i="6" a="1"/>
  <c r="F2062" i="6" s="1"/>
  <c r="E2062" i="6" s="1"/>
  <c r="I2062" i="6" a="1"/>
  <c r="I2062" i="6" s="1"/>
  <c r="J2062" i="6" s="1"/>
  <c r="F2063" i="6" a="1"/>
  <c r="F2063" i="6" s="1"/>
  <c r="E2063" i="6" s="1"/>
  <c r="I2063" i="6" a="1"/>
  <c r="I2063" i="6" s="1"/>
  <c r="J2063" i="6" s="1"/>
  <c r="F2064" i="6" a="1"/>
  <c r="F2064" i="6" s="1"/>
  <c r="E2064" i="6" s="1"/>
  <c r="I2064" i="6" a="1"/>
  <c r="I2064" i="6" s="1"/>
  <c r="J2064" i="6" s="1"/>
  <c r="F2065" i="6" a="1"/>
  <c r="F2065" i="6" s="1"/>
  <c r="E2065" i="6" s="1"/>
  <c r="I2065" i="6" a="1"/>
  <c r="I2065" i="6" s="1"/>
  <c r="J2065" i="6" s="1"/>
  <c r="F2066" i="6" a="1"/>
  <c r="F2066" i="6" s="1"/>
  <c r="E2066" i="6" s="1"/>
  <c r="I2066" i="6" a="1"/>
  <c r="I2066" i="6" s="1"/>
  <c r="J2066" i="6" s="1"/>
  <c r="F2067" i="6" a="1"/>
  <c r="F2067" i="6" s="1"/>
  <c r="E2067" i="6" s="1"/>
  <c r="I2067" i="6" a="1"/>
  <c r="I2067" i="6" s="1"/>
  <c r="J2067" i="6" s="1"/>
  <c r="F2068" i="6" a="1"/>
  <c r="F2068" i="6" s="1"/>
  <c r="E2068" i="6" s="1"/>
  <c r="I2068" i="6" a="1"/>
  <c r="I2068" i="6" s="1"/>
  <c r="J2068" i="6" s="1"/>
  <c r="F2069" i="6" a="1"/>
  <c r="F2069" i="6" s="1"/>
  <c r="E2069" i="6" s="1"/>
  <c r="I2069" i="6" a="1"/>
  <c r="I2069" i="6" s="1"/>
  <c r="J2069" i="6" s="1"/>
  <c r="F2070" i="6" a="1"/>
  <c r="F2070" i="6" s="1"/>
  <c r="E2070" i="6" s="1"/>
  <c r="I2070" i="6" a="1"/>
  <c r="I2070" i="6" s="1"/>
  <c r="J2070" i="6" s="1"/>
  <c r="F2071" i="6" a="1"/>
  <c r="F2071" i="6" s="1"/>
  <c r="E2071" i="6" s="1"/>
  <c r="I2071" i="6" a="1"/>
  <c r="I2071" i="6" s="1"/>
  <c r="J2071" i="6" s="1"/>
  <c r="F2072" i="6" a="1"/>
  <c r="F2072" i="6" s="1"/>
  <c r="E2072" i="6" s="1"/>
  <c r="I2072" i="6" a="1"/>
  <c r="I2072" i="6" s="1"/>
  <c r="J2072" i="6" s="1"/>
  <c r="F2073" i="6" a="1"/>
  <c r="F2073" i="6" s="1"/>
  <c r="E2073" i="6" s="1"/>
  <c r="I2073" i="6" a="1"/>
  <c r="I2073" i="6" s="1"/>
  <c r="J2073" i="6" s="1"/>
  <c r="F2074" i="6" a="1"/>
  <c r="F2074" i="6" s="1"/>
  <c r="E2074" i="6" s="1"/>
  <c r="I2074" i="6" a="1"/>
  <c r="I2074" i="6" s="1"/>
  <c r="J2074" i="6" s="1"/>
  <c r="F2075" i="6" a="1"/>
  <c r="F2075" i="6" s="1"/>
  <c r="E2075" i="6" s="1"/>
  <c r="I2075" i="6" a="1"/>
  <c r="I2075" i="6" s="1"/>
  <c r="J2075" i="6" s="1"/>
  <c r="F2076" i="6" a="1"/>
  <c r="F2076" i="6" s="1"/>
  <c r="E2076" i="6" s="1"/>
  <c r="I2076" i="6" a="1"/>
  <c r="I2076" i="6" s="1"/>
  <c r="J2076" i="6" s="1"/>
  <c r="F2077" i="6" a="1"/>
  <c r="F2077" i="6" s="1"/>
  <c r="E2077" i="6" s="1"/>
  <c r="I2077" i="6" a="1"/>
  <c r="I2077" i="6" s="1"/>
  <c r="J2077" i="6" s="1"/>
  <c r="F2078" i="6" a="1"/>
  <c r="F2078" i="6" s="1"/>
  <c r="E2078" i="6" s="1"/>
  <c r="I2078" i="6" a="1"/>
  <c r="I2078" i="6" s="1"/>
  <c r="J2078" i="6" s="1"/>
  <c r="F2079" i="6" a="1"/>
  <c r="F2079" i="6" s="1"/>
  <c r="E2079" i="6" s="1"/>
  <c r="I2079" i="6" a="1"/>
  <c r="I2079" i="6" s="1"/>
  <c r="J2079" i="6" s="1"/>
  <c r="F2080" i="6" a="1"/>
  <c r="F2080" i="6" s="1"/>
  <c r="E2080" i="6" s="1"/>
  <c r="I2080" i="6" a="1"/>
  <c r="I2080" i="6" s="1"/>
  <c r="J2080" i="6" s="1"/>
  <c r="F2081" i="6" a="1"/>
  <c r="F2081" i="6" s="1"/>
  <c r="E2081" i="6" s="1"/>
  <c r="I2081" i="6" a="1"/>
  <c r="I2081" i="6" s="1"/>
  <c r="J2081" i="6" s="1"/>
  <c r="F2082" i="6" a="1"/>
  <c r="F2082" i="6" s="1"/>
  <c r="E2082" i="6" s="1"/>
  <c r="I2082" i="6" a="1"/>
  <c r="I2082" i="6" s="1"/>
  <c r="J2082" i="6" s="1"/>
  <c r="F2083" i="6" a="1"/>
  <c r="F2083" i="6" s="1"/>
  <c r="E2083" i="6" s="1"/>
  <c r="I2083" i="6" a="1"/>
  <c r="I2083" i="6" s="1"/>
  <c r="J2083" i="6" s="1"/>
  <c r="F2084" i="6" a="1"/>
  <c r="F2084" i="6" s="1"/>
  <c r="E2084" i="6" s="1"/>
  <c r="I2084" i="6" a="1"/>
  <c r="I2084" i="6" s="1"/>
  <c r="J2084" i="6" s="1"/>
  <c r="F2085" i="6" a="1"/>
  <c r="F2085" i="6" s="1"/>
  <c r="E2085" i="6" s="1"/>
  <c r="I2085" i="6" a="1"/>
  <c r="I2085" i="6" s="1"/>
  <c r="J2085" i="6" s="1"/>
  <c r="F2086" i="6" a="1"/>
  <c r="F2086" i="6" s="1"/>
  <c r="E2086" i="6" s="1"/>
  <c r="I2086" i="6" a="1"/>
  <c r="I2086" i="6" s="1"/>
  <c r="J2086" i="6" s="1"/>
  <c r="F2087" i="6" a="1"/>
  <c r="F2087" i="6" s="1"/>
  <c r="E2087" i="6" s="1"/>
  <c r="I2087" i="6" a="1"/>
  <c r="I2087" i="6" s="1"/>
  <c r="J2087" i="6" s="1"/>
  <c r="F2088" i="6" a="1"/>
  <c r="F2088" i="6" s="1"/>
  <c r="E2088" i="6" s="1"/>
  <c r="I2088" i="6" a="1"/>
  <c r="I2088" i="6" s="1"/>
  <c r="J2088" i="6" s="1"/>
  <c r="F2089" i="6" a="1"/>
  <c r="F2089" i="6" s="1"/>
  <c r="E2089" i="6" s="1"/>
  <c r="I2089" i="6" a="1"/>
  <c r="I2089" i="6" s="1"/>
  <c r="J2089" i="6" s="1"/>
  <c r="F2090" i="6" a="1"/>
  <c r="F2090" i="6" s="1"/>
  <c r="E2090" i="6" s="1"/>
  <c r="I2090" i="6" a="1"/>
  <c r="I2090" i="6" s="1"/>
  <c r="J2090" i="6" s="1"/>
  <c r="F2091" i="6" a="1"/>
  <c r="F2091" i="6" s="1"/>
  <c r="E2091" i="6" s="1"/>
  <c r="I2091" i="6" a="1"/>
  <c r="I2091" i="6" s="1"/>
  <c r="J2091" i="6" s="1"/>
  <c r="F2092" i="6" a="1"/>
  <c r="F2092" i="6" s="1"/>
  <c r="E2092" i="6" s="1"/>
  <c r="I2092" i="6" a="1"/>
  <c r="I2092" i="6" s="1"/>
  <c r="J2092" i="6" s="1"/>
  <c r="F2093" i="6" a="1"/>
  <c r="F2093" i="6" s="1"/>
  <c r="E2093" i="6" s="1"/>
  <c r="I2093" i="6" a="1"/>
  <c r="I2093" i="6" s="1"/>
  <c r="J2093" i="6" s="1"/>
  <c r="F2094" i="6" a="1"/>
  <c r="F2094" i="6" s="1"/>
  <c r="E2094" i="6" s="1"/>
  <c r="I2094" i="6" a="1"/>
  <c r="I2094" i="6" s="1"/>
  <c r="J2094" i="6" s="1"/>
  <c r="F2095" i="6" a="1"/>
  <c r="F2095" i="6" s="1"/>
  <c r="E2095" i="6" s="1"/>
  <c r="I2095" i="6" a="1"/>
  <c r="I2095" i="6" s="1"/>
  <c r="J2095" i="6" s="1"/>
  <c r="F2096" i="6" a="1"/>
  <c r="F2096" i="6" s="1"/>
  <c r="E2096" i="6" s="1"/>
  <c r="I2096" i="6" a="1"/>
  <c r="I2096" i="6" s="1"/>
  <c r="J2096" i="6" s="1"/>
  <c r="F2097" i="6" a="1"/>
  <c r="F2097" i="6" s="1"/>
  <c r="E2097" i="6" s="1"/>
  <c r="I2097" i="6" a="1"/>
  <c r="I2097" i="6" s="1"/>
  <c r="J2097" i="6" s="1"/>
  <c r="F2098" i="6" a="1"/>
  <c r="F2098" i="6" s="1"/>
  <c r="E2098" i="6" s="1"/>
  <c r="I2098" i="6" a="1"/>
  <c r="I2098" i="6" s="1"/>
  <c r="J2098" i="6" s="1"/>
  <c r="F2099" i="6" a="1"/>
  <c r="F2099" i="6" s="1"/>
  <c r="E2099" i="6" s="1"/>
  <c r="I2099" i="6" a="1"/>
  <c r="I2099" i="6" s="1"/>
  <c r="J2099" i="6" s="1"/>
  <c r="F2100" i="6" a="1"/>
  <c r="F2100" i="6" s="1"/>
  <c r="E2100" i="6" s="1"/>
  <c r="I2100" i="6" a="1"/>
  <c r="I2100" i="6" s="1"/>
  <c r="J2100" i="6" s="1"/>
  <c r="F2101" i="6" a="1"/>
  <c r="F2101" i="6" s="1"/>
  <c r="E2101" i="6" s="1"/>
  <c r="I2101" i="6" a="1"/>
  <c r="I2101" i="6" s="1"/>
  <c r="J2101" i="6" s="1"/>
  <c r="F2102" i="6" a="1"/>
  <c r="F2102" i="6" s="1"/>
  <c r="E2102" i="6" s="1"/>
  <c r="I2102" i="6" a="1"/>
  <c r="I2102" i="6" s="1"/>
  <c r="J2102" i="6" s="1"/>
  <c r="F2103" i="6" a="1"/>
  <c r="F2103" i="6" s="1"/>
  <c r="E2103" i="6" s="1"/>
  <c r="I2103" i="6" a="1"/>
  <c r="I2103" i="6" s="1"/>
  <c r="J2103" i="6" s="1"/>
  <c r="F2104" i="6" a="1"/>
  <c r="F2104" i="6" s="1"/>
  <c r="E2104" i="6" s="1"/>
  <c r="I2104" i="6" a="1"/>
  <c r="I2104" i="6" s="1"/>
  <c r="J2104" i="6" s="1"/>
  <c r="F2105" i="6" a="1"/>
  <c r="F2105" i="6" s="1"/>
  <c r="E2105" i="6" s="1"/>
  <c r="I2105" i="6" a="1"/>
  <c r="I2105" i="6" s="1"/>
  <c r="J2105" i="6" s="1"/>
  <c r="F2106" i="6" a="1"/>
  <c r="F2106" i="6" s="1"/>
  <c r="E2106" i="6" s="1"/>
  <c r="I2106" i="6" a="1"/>
  <c r="I2106" i="6" s="1"/>
  <c r="J2106" i="6" s="1"/>
  <c r="F2107" i="6" a="1"/>
  <c r="F2107" i="6" s="1"/>
  <c r="E2107" i="6" s="1"/>
  <c r="I2107" i="6" a="1"/>
  <c r="I2107" i="6" s="1"/>
  <c r="J2107" i="6" s="1"/>
  <c r="F2108" i="6" a="1"/>
  <c r="F2108" i="6" s="1"/>
  <c r="E2108" i="6" s="1"/>
  <c r="I2108" i="6" a="1"/>
  <c r="I2108" i="6" s="1"/>
  <c r="J2108" i="6" s="1"/>
  <c r="F2109" i="6" a="1"/>
  <c r="F2109" i="6" s="1"/>
  <c r="E2109" i="6" s="1"/>
  <c r="I2109" i="6" a="1"/>
  <c r="I2109" i="6" s="1"/>
  <c r="J2109" i="6" s="1"/>
  <c r="F2110" i="6" a="1"/>
  <c r="F2110" i="6" s="1"/>
  <c r="E2110" i="6" s="1"/>
  <c r="I2110" i="6" a="1"/>
  <c r="I2110" i="6" s="1"/>
  <c r="J2110" i="6" s="1"/>
  <c r="F2111" i="6" a="1"/>
  <c r="F2111" i="6" s="1"/>
  <c r="E2111" i="6" s="1"/>
  <c r="I2111" i="6" a="1"/>
  <c r="I2111" i="6" s="1"/>
  <c r="J2111" i="6" s="1"/>
  <c r="F2112" i="6" a="1"/>
  <c r="F2112" i="6" s="1"/>
  <c r="E2112" i="6" s="1"/>
  <c r="I2112" i="6" a="1"/>
  <c r="I2112" i="6" s="1"/>
  <c r="J2112" i="6" s="1"/>
  <c r="F2113" i="6" a="1"/>
  <c r="F2113" i="6" s="1"/>
  <c r="E2113" i="6" s="1"/>
  <c r="I2113" i="6" a="1"/>
  <c r="I2113" i="6" s="1"/>
  <c r="J2113" i="6" s="1"/>
  <c r="F2114" i="6" a="1"/>
  <c r="F2114" i="6" s="1"/>
  <c r="E2114" i="6" s="1"/>
  <c r="I2114" i="6" a="1"/>
  <c r="I2114" i="6" s="1"/>
  <c r="J2114" i="6" s="1"/>
  <c r="F2115" i="6" a="1"/>
  <c r="F2115" i="6" s="1"/>
  <c r="E2115" i="6" s="1"/>
  <c r="I2115" i="6" a="1"/>
  <c r="I2115" i="6" s="1"/>
  <c r="J2115" i="6" s="1"/>
  <c r="F2116" i="6" a="1"/>
  <c r="F2116" i="6" s="1"/>
  <c r="E2116" i="6" s="1"/>
  <c r="I2116" i="6" a="1"/>
  <c r="I2116" i="6" s="1"/>
  <c r="J2116" i="6" s="1"/>
  <c r="F2117" i="6" a="1"/>
  <c r="F2117" i="6" s="1"/>
  <c r="E2117" i="6" s="1"/>
  <c r="I2117" i="6" a="1"/>
  <c r="I2117" i="6" s="1"/>
  <c r="J2117" i="6" s="1"/>
  <c r="F2118" i="6" a="1"/>
  <c r="F2118" i="6" s="1"/>
  <c r="E2118" i="6" s="1"/>
  <c r="I2118" i="6" a="1"/>
  <c r="I2118" i="6" s="1"/>
  <c r="J2118" i="6" s="1"/>
  <c r="F2119" i="6" a="1"/>
  <c r="F2119" i="6" s="1"/>
  <c r="E2119" i="6" s="1"/>
  <c r="I2119" i="6" a="1"/>
  <c r="I2119" i="6" s="1"/>
  <c r="J2119" i="6" s="1"/>
  <c r="F2120" i="6" a="1"/>
  <c r="F2120" i="6" s="1"/>
  <c r="E2120" i="6" s="1"/>
  <c r="I2120" i="6" a="1"/>
  <c r="I2120" i="6" s="1"/>
  <c r="J2120" i="6" s="1"/>
  <c r="F2121" i="6" a="1"/>
  <c r="F2121" i="6" s="1"/>
  <c r="E2121" i="6" s="1"/>
  <c r="I2121" i="6" a="1"/>
  <c r="I2121" i="6" s="1"/>
  <c r="J2121" i="6" s="1"/>
  <c r="F2122" i="6" a="1"/>
  <c r="F2122" i="6" s="1"/>
  <c r="E2122" i="6" s="1"/>
  <c r="I2122" i="6" a="1"/>
  <c r="I2122" i="6" s="1"/>
  <c r="J2122" i="6" s="1"/>
  <c r="F2123" i="6" a="1"/>
  <c r="F2123" i="6" s="1"/>
  <c r="E2123" i="6" s="1"/>
  <c r="I2123" i="6" a="1"/>
  <c r="I2123" i="6" s="1"/>
  <c r="J2123" i="6" s="1"/>
  <c r="F2124" i="6" a="1"/>
  <c r="F2124" i="6" s="1"/>
  <c r="E2124" i="6" s="1"/>
  <c r="I2124" i="6" a="1"/>
  <c r="I2124" i="6" s="1"/>
  <c r="J2124" i="6" s="1"/>
  <c r="F2125" i="6" a="1"/>
  <c r="F2125" i="6" s="1"/>
  <c r="E2125" i="6" s="1"/>
  <c r="I2125" i="6" a="1"/>
  <c r="I2125" i="6" s="1"/>
  <c r="J2125" i="6" s="1"/>
  <c r="F2126" i="6" a="1"/>
  <c r="F2126" i="6" s="1"/>
  <c r="E2126" i="6" s="1"/>
  <c r="I2126" i="6" a="1"/>
  <c r="I2126" i="6" s="1"/>
  <c r="J2126" i="6" s="1"/>
  <c r="F2127" i="6" a="1"/>
  <c r="F2127" i="6" s="1"/>
  <c r="E2127" i="6" s="1"/>
  <c r="I2127" i="6" a="1"/>
  <c r="I2127" i="6" s="1"/>
  <c r="J2127" i="6" s="1"/>
  <c r="F2128" i="6" a="1"/>
  <c r="F2128" i="6" s="1"/>
  <c r="E2128" i="6" s="1"/>
  <c r="I2128" i="6" a="1"/>
  <c r="I2128" i="6" s="1"/>
  <c r="J2128" i="6" s="1"/>
  <c r="F2129" i="6" a="1"/>
  <c r="F2129" i="6" s="1"/>
  <c r="E2129" i="6" s="1"/>
  <c r="I2129" i="6" a="1"/>
  <c r="I2129" i="6" s="1"/>
  <c r="J2129" i="6" s="1"/>
  <c r="F2130" i="6" a="1"/>
  <c r="F2130" i="6" s="1"/>
  <c r="E2130" i="6" s="1"/>
  <c r="I2130" i="6" a="1"/>
  <c r="I2130" i="6" s="1"/>
  <c r="J2130" i="6" s="1"/>
  <c r="F2131" i="6" a="1"/>
  <c r="F2131" i="6" s="1"/>
  <c r="E2131" i="6" s="1"/>
  <c r="I2131" i="6" a="1"/>
  <c r="I2131" i="6" s="1"/>
  <c r="J2131" i="6" s="1"/>
  <c r="F2132" i="6" a="1"/>
  <c r="F2132" i="6" s="1"/>
  <c r="E2132" i="6" s="1"/>
  <c r="I2132" i="6" a="1"/>
  <c r="I2132" i="6" s="1"/>
  <c r="J2132" i="6" s="1"/>
  <c r="F2133" i="6" a="1"/>
  <c r="F2133" i="6" s="1"/>
  <c r="E2133" i="6" s="1"/>
  <c r="I2133" i="6" a="1"/>
  <c r="I2133" i="6" s="1"/>
  <c r="J2133" i="6" s="1"/>
  <c r="F2134" i="6" a="1"/>
  <c r="F2134" i="6" s="1"/>
  <c r="E2134" i="6" s="1"/>
  <c r="I2134" i="6" a="1"/>
  <c r="I2134" i="6" s="1"/>
  <c r="J2134" i="6" s="1"/>
  <c r="F2135" i="6" a="1"/>
  <c r="F2135" i="6" s="1"/>
  <c r="E2135" i="6" s="1"/>
  <c r="I2135" i="6" a="1"/>
  <c r="I2135" i="6" s="1"/>
  <c r="J2135" i="6" s="1"/>
  <c r="F2136" i="6" a="1"/>
  <c r="F2136" i="6" s="1"/>
  <c r="E2136" i="6" s="1"/>
  <c r="I2136" i="6" a="1"/>
  <c r="I2136" i="6" s="1"/>
  <c r="J2136" i="6" s="1"/>
  <c r="F2137" i="6" a="1"/>
  <c r="F2137" i="6" s="1"/>
  <c r="E2137" i="6" s="1"/>
  <c r="I2137" i="6" a="1"/>
  <c r="I2137" i="6" s="1"/>
  <c r="J2137" i="6" s="1"/>
  <c r="F2138" i="6" a="1"/>
  <c r="F2138" i="6" s="1"/>
  <c r="E2138" i="6" s="1"/>
  <c r="I2138" i="6" a="1"/>
  <c r="I2138" i="6" s="1"/>
  <c r="J2138" i="6" s="1"/>
  <c r="F2139" i="6" a="1"/>
  <c r="F2139" i="6" s="1"/>
  <c r="E2139" i="6" s="1"/>
  <c r="I2139" i="6" a="1"/>
  <c r="I2139" i="6" s="1"/>
  <c r="J2139" i="6" s="1"/>
  <c r="F2140" i="6" a="1"/>
  <c r="F2140" i="6" s="1"/>
  <c r="E2140" i="6" s="1"/>
  <c r="I2140" i="6" a="1"/>
  <c r="I2140" i="6" s="1"/>
  <c r="J2140" i="6" s="1"/>
  <c r="F2141" i="6" a="1"/>
  <c r="F2141" i="6" s="1"/>
  <c r="E2141" i="6" s="1"/>
  <c r="I2141" i="6" a="1"/>
  <c r="I2141" i="6" s="1"/>
  <c r="J2141" i="6" s="1"/>
  <c r="F2142" i="6" a="1"/>
  <c r="F2142" i="6" s="1"/>
  <c r="E2142" i="6" s="1"/>
  <c r="I2142" i="6" a="1"/>
  <c r="I2142" i="6" s="1"/>
  <c r="J2142" i="6" s="1"/>
  <c r="F2143" i="6" a="1"/>
  <c r="F2143" i="6" s="1"/>
  <c r="E2143" i="6" s="1"/>
  <c r="I2143" i="6" a="1"/>
  <c r="I2143" i="6" s="1"/>
  <c r="J2143" i="6" s="1"/>
  <c r="F2144" i="6" a="1"/>
  <c r="F2144" i="6" s="1"/>
  <c r="E2144" i="6" s="1"/>
  <c r="I2144" i="6" a="1"/>
  <c r="I2144" i="6" s="1"/>
  <c r="J2144" i="6" s="1"/>
  <c r="F2145" i="6" a="1"/>
  <c r="F2145" i="6" s="1"/>
  <c r="E2145" i="6" s="1"/>
  <c r="I2145" i="6" a="1"/>
  <c r="I2145" i="6" s="1"/>
  <c r="J2145" i="6" s="1"/>
  <c r="F2146" i="6" a="1"/>
  <c r="F2146" i="6" s="1"/>
  <c r="E2146" i="6" s="1"/>
  <c r="I2146" i="6" a="1"/>
  <c r="I2146" i="6" s="1"/>
  <c r="J2146" i="6" s="1"/>
  <c r="F2147" i="6" a="1"/>
  <c r="F2147" i="6" s="1"/>
  <c r="E2147" i="6" s="1"/>
  <c r="I2147" i="6" a="1"/>
  <c r="I2147" i="6" s="1"/>
  <c r="J2147" i="6" s="1"/>
  <c r="F2148" i="6" a="1"/>
  <c r="F2148" i="6" s="1"/>
  <c r="E2148" i="6" s="1"/>
  <c r="I2148" i="6" a="1"/>
  <c r="I2148" i="6" s="1"/>
  <c r="J2148" i="6" s="1"/>
  <c r="F2149" i="6" a="1"/>
  <c r="F2149" i="6" s="1"/>
  <c r="E2149" i="6" s="1"/>
  <c r="I2149" i="6" a="1"/>
  <c r="I2149" i="6" s="1"/>
  <c r="J2149" i="6" s="1"/>
  <c r="F2150" i="6" a="1"/>
  <c r="F2150" i="6" s="1"/>
  <c r="E2150" i="6" s="1"/>
  <c r="I2150" i="6" a="1"/>
  <c r="I2150" i="6" s="1"/>
  <c r="J2150" i="6" s="1"/>
  <c r="F2151" i="6" a="1"/>
  <c r="F2151" i="6" s="1"/>
  <c r="E2151" i="6" s="1"/>
  <c r="I2151" i="6" a="1"/>
  <c r="I2151" i="6" s="1"/>
  <c r="J2151" i="6" s="1"/>
  <c r="F2152" i="6" a="1"/>
  <c r="F2152" i="6" s="1"/>
  <c r="E2152" i="6" s="1"/>
  <c r="I2152" i="6" a="1"/>
  <c r="I2152" i="6" s="1"/>
  <c r="J2152" i="6" s="1"/>
  <c r="F2153" i="6" a="1"/>
  <c r="F2153" i="6" s="1"/>
  <c r="E2153" i="6" s="1"/>
  <c r="I2153" i="6" a="1"/>
  <c r="I2153" i="6" s="1"/>
  <c r="J2153" i="6" s="1"/>
  <c r="F2154" i="6" a="1"/>
  <c r="F2154" i="6" s="1"/>
  <c r="E2154" i="6" s="1"/>
  <c r="I2154" i="6" a="1"/>
  <c r="I2154" i="6" s="1"/>
  <c r="J2154" i="6" s="1"/>
  <c r="F2155" i="6" a="1"/>
  <c r="F2155" i="6" s="1"/>
  <c r="E2155" i="6" s="1"/>
  <c r="I2155" i="6" a="1"/>
  <c r="I2155" i="6" s="1"/>
  <c r="J2155" i="6" s="1"/>
  <c r="F2156" i="6" a="1"/>
  <c r="F2156" i="6" s="1"/>
  <c r="E2156" i="6" s="1"/>
  <c r="I2156" i="6" a="1"/>
  <c r="I2156" i="6" s="1"/>
  <c r="J2156" i="6" s="1"/>
  <c r="F2157" i="6" a="1"/>
  <c r="F2157" i="6" s="1"/>
  <c r="E2157" i="6" s="1"/>
  <c r="I2157" i="6" a="1"/>
  <c r="I2157" i="6" s="1"/>
  <c r="J2157" i="6" s="1"/>
  <c r="F2158" i="6" a="1"/>
  <c r="F2158" i="6" s="1"/>
  <c r="E2158" i="6" s="1"/>
  <c r="I2158" i="6" a="1"/>
  <c r="I2158" i="6" s="1"/>
  <c r="J2158" i="6" s="1"/>
  <c r="F2159" i="6" a="1"/>
  <c r="F2159" i="6" s="1"/>
  <c r="E2159" i="6" s="1"/>
  <c r="I2159" i="6" a="1"/>
  <c r="I2159" i="6" s="1"/>
  <c r="J2159" i="6" s="1"/>
  <c r="F2160" i="6" a="1"/>
  <c r="F2160" i="6" s="1"/>
  <c r="E2160" i="6" s="1"/>
  <c r="I2160" i="6" a="1"/>
  <c r="I2160" i="6" s="1"/>
  <c r="J2160" i="6" s="1"/>
  <c r="F2161" i="6" a="1"/>
  <c r="F2161" i="6" s="1"/>
  <c r="E2161" i="6" s="1"/>
  <c r="I2161" i="6" a="1"/>
  <c r="I2161" i="6" s="1"/>
  <c r="J2161" i="6" s="1"/>
  <c r="F2162" i="6" a="1"/>
  <c r="F2162" i="6" s="1"/>
  <c r="E2162" i="6" s="1"/>
  <c r="I2162" i="6" a="1"/>
  <c r="I2162" i="6" s="1"/>
  <c r="J2162" i="6" s="1"/>
  <c r="F2163" i="6" a="1"/>
  <c r="F2163" i="6" s="1"/>
  <c r="E2163" i="6" s="1"/>
  <c r="I2163" i="6" a="1"/>
  <c r="I2163" i="6" s="1"/>
  <c r="J2163" i="6" s="1"/>
  <c r="F2164" i="6" a="1"/>
  <c r="F2164" i="6" s="1"/>
  <c r="E2164" i="6" s="1"/>
  <c r="I2164" i="6" a="1"/>
  <c r="I2164" i="6" s="1"/>
  <c r="J2164" i="6" s="1"/>
  <c r="F2165" i="6" a="1"/>
  <c r="F2165" i="6" s="1"/>
  <c r="E2165" i="6" s="1"/>
  <c r="I2165" i="6" a="1"/>
  <c r="I2165" i="6" s="1"/>
  <c r="J2165" i="6" s="1"/>
  <c r="F2166" i="6" a="1"/>
  <c r="F2166" i="6" s="1"/>
  <c r="E2166" i="6" s="1"/>
  <c r="I2166" i="6" a="1"/>
  <c r="I2166" i="6" s="1"/>
  <c r="J2166" i="6" s="1"/>
  <c r="F2167" i="6" a="1"/>
  <c r="F2167" i="6" s="1"/>
  <c r="E2167" i="6" s="1"/>
  <c r="I2167" i="6" a="1"/>
  <c r="I2167" i="6" s="1"/>
  <c r="J2167" i="6" s="1"/>
  <c r="F2168" i="6" a="1"/>
  <c r="F2168" i="6" s="1"/>
  <c r="E2168" i="6" s="1"/>
  <c r="I2168" i="6" a="1"/>
  <c r="I2168" i="6" s="1"/>
  <c r="J2168" i="6" s="1"/>
  <c r="F2169" i="6" a="1"/>
  <c r="F2169" i="6" s="1"/>
  <c r="E2169" i="6" s="1"/>
  <c r="I2169" i="6" a="1"/>
  <c r="I2169" i="6" s="1"/>
  <c r="J2169" i="6" s="1"/>
  <c r="F2170" i="6" a="1"/>
  <c r="F2170" i="6" s="1"/>
  <c r="E2170" i="6" s="1"/>
  <c r="I2170" i="6" a="1"/>
  <c r="I2170" i="6" s="1"/>
  <c r="J2170" i="6" s="1"/>
  <c r="F2171" i="6" a="1"/>
  <c r="F2171" i="6" s="1"/>
  <c r="E2171" i="6" s="1"/>
  <c r="I2171" i="6" a="1"/>
  <c r="I2171" i="6" s="1"/>
  <c r="J2171" i="6" s="1"/>
  <c r="F2172" i="6" a="1"/>
  <c r="F2172" i="6" s="1"/>
  <c r="E2172" i="6" s="1"/>
  <c r="I2172" i="6" a="1"/>
  <c r="I2172" i="6" s="1"/>
  <c r="J2172" i="6" s="1"/>
  <c r="F2173" i="6" a="1"/>
  <c r="F2173" i="6" s="1"/>
  <c r="E2173" i="6" s="1"/>
  <c r="I2173" i="6" a="1"/>
  <c r="I2173" i="6" s="1"/>
  <c r="J2173" i="6" s="1"/>
  <c r="F2174" i="6" a="1"/>
  <c r="F2174" i="6" s="1"/>
  <c r="E2174" i="6" s="1"/>
  <c r="I2174" i="6" a="1"/>
  <c r="I2174" i="6" s="1"/>
  <c r="J2174" i="6" s="1"/>
  <c r="F2175" i="6" a="1"/>
  <c r="F2175" i="6" s="1"/>
  <c r="E2175" i="6" s="1"/>
  <c r="I2175" i="6" a="1"/>
  <c r="I2175" i="6" s="1"/>
  <c r="J2175" i="6" s="1"/>
  <c r="F2176" i="6" a="1"/>
  <c r="F2176" i="6" s="1"/>
  <c r="E2176" i="6" s="1"/>
  <c r="I2176" i="6" a="1"/>
  <c r="I2176" i="6" s="1"/>
  <c r="J2176" i="6" s="1"/>
  <c r="F2177" i="6" a="1"/>
  <c r="F2177" i="6" s="1"/>
  <c r="E2177" i="6" s="1"/>
  <c r="I2177" i="6" a="1"/>
  <c r="I2177" i="6" s="1"/>
  <c r="J2177" i="6" s="1"/>
  <c r="F2178" i="6" a="1"/>
  <c r="F2178" i="6" s="1"/>
  <c r="E2178" i="6" s="1"/>
  <c r="I2178" i="6" a="1"/>
  <c r="I2178" i="6" s="1"/>
  <c r="J2178" i="6" s="1"/>
  <c r="F2179" i="6" a="1"/>
  <c r="F2179" i="6" s="1"/>
  <c r="E2179" i="6" s="1"/>
  <c r="I2179" i="6" a="1"/>
  <c r="I2179" i="6" s="1"/>
  <c r="J2179" i="6" s="1"/>
  <c r="F2180" i="6" a="1"/>
  <c r="F2180" i="6" s="1"/>
  <c r="E2180" i="6" s="1"/>
  <c r="I2180" i="6" a="1"/>
  <c r="I2180" i="6" s="1"/>
  <c r="J2180" i="6" s="1"/>
  <c r="F2181" i="6" a="1"/>
  <c r="F2181" i="6" s="1"/>
  <c r="E2181" i="6" s="1"/>
  <c r="I2181" i="6" a="1"/>
  <c r="I2181" i="6" s="1"/>
  <c r="J2181" i="6" s="1"/>
  <c r="F2182" i="6" a="1"/>
  <c r="F2182" i="6" s="1"/>
  <c r="E2182" i="6" s="1"/>
  <c r="I2182" i="6" a="1"/>
  <c r="I2182" i="6" s="1"/>
  <c r="J2182" i="6" s="1"/>
  <c r="F2183" i="6" a="1"/>
  <c r="F2183" i="6" s="1"/>
  <c r="E2183" i="6" s="1"/>
  <c r="I2183" i="6" a="1"/>
  <c r="I2183" i="6" s="1"/>
  <c r="J2183" i="6" s="1"/>
  <c r="F2184" i="6" a="1"/>
  <c r="F2184" i="6" s="1"/>
  <c r="E2184" i="6" s="1"/>
  <c r="I2184" i="6" a="1"/>
  <c r="I2184" i="6" s="1"/>
  <c r="J2184" i="6" s="1"/>
  <c r="F2185" i="6" a="1"/>
  <c r="F2185" i="6" s="1"/>
  <c r="E2185" i="6" s="1"/>
  <c r="I2185" i="6" a="1"/>
  <c r="I2185" i="6" s="1"/>
  <c r="J2185" i="6" s="1"/>
  <c r="F2186" i="6" a="1"/>
  <c r="F2186" i="6" s="1"/>
  <c r="E2186" i="6" s="1"/>
  <c r="I2186" i="6" a="1"/>
  <c r="I2186" i="6" s="1"/>
  <c r="J2186" i="6" s="1"/>
  <c r="F2187" i="6" a="1"/>
  <c r="F2187" i="6" s="1"/>
  <c r="E2187" i="6" s="1"/>
  <c r="I2187" i="6" a="1"/>
  <c r="I2187" i="6" s="1"/>
  <c r="J2187" i="6" s="1"/>
  <c r="F2188" i="6" a="1"/>
  <c r="F2188" i="6" s="1"/>
  <c r="E2188" i="6" s="1"/>
  <c r="I2188" i="6" a="1"/>
  <c r="I2188" i="6" s="1"/>
  <c r="J2188" i="6" s="1"/>
  <c r="F2189" i="6" a="1"/>
  <c r="F2189" i="6" s="1"/>
  <c r="E2189" i="6" s="1"/>
  <c r="I2189" i="6" a="1"/>
  <c r="I2189" i="6" s="1"/>
  <c r="J2189" i="6" s="1"/>
  <c r="F2190" i="6" a="1"/>
  <c r="F2190" i="6" s="1"/>
  <c r="E2190" i="6" s="1"/>
  <c r="I2190" i="6" a="1"/>
  <c r="I2190" i="6" s="1"/>
  <c r="J2190" i="6" s="1"/>
  <c r="F2191" i="6" a="1"/>
  <c r="F2191" i="6" s="1"/>
  <c r="E2191" i="6" s="1"/>
  <c r="I2191" i="6" a="1"/>
  <c r="I2191" i="6" s="1"/>
  <c r="J2191" i="6" s="1"/>
  <c r="F2192" i="6" a="1"/>
  <c r="F2192" i="6" s="1"/>
  <c r="E2192" i="6" s="1"/>
  <c r="I2192" i="6" a="1"/>
  <c r="I2192" i="6" s="1"/>
  <c r="J2192" i="6" s="1"/>
  <c r="F2193" i="6" a="1"/>
  <c r="F2193" i="6" s="1"/>
  <c r="E2193" i="6" s="1"/>
  <c r="I2193" i="6" a="1"/>
  <c r="I2193" i="6" s="1"/>
  <c r="J2193" i="6" s="1"/>
  <c r="F2194" i="6" a="1"/>
  <c r="F2194" i="6" s="1"/>
  <c r="E2194" i="6" s="1"/>
  <c r="I2194" i="6" a="1"/>
  <c r="I2194" i="6" s="1"/>
  <c r="J2194" i="6" s="1"/>
  <c r="F2195" i="6" a="1"/>
  <c r="F2195" i="6" s="1"/>
  <c r="E2195" i="6" s="1"/>
  <c r="I2195" i="6" a="1"/>
  <c r="I2195" i="6" s="1"/>
  <c r="J2195" i="6" s="1"/>
  <c r="F2196" i="6" a="1"/>
  <c r="F2196" i="6" s="1"/>
  <c r="E2196" i="6" s="1"/>
  <c r="I2196" i="6" a="1"/>
  <c r="I2196" i="6" s="1"/>
  <c r="J2196" i="6" s="1"/>
  <c r="F2197" i="6" a="1"/>
  <c r="F2197" i="6" s="1"/>
  <c r="E2197" i="6" s="1"/>
  <c r="I2197" i="6" a="1"/>
  <c r="I2197" i="6" s="1"/>
  <c r="J2197" i="6" s="1"/>
  <c r="F2198" i="6" a="1"/>
  <c r="F2198" i="6" s="1"/>
  <c r="E2198" i="6" s="1"/>
  <c r="I2198" i="6" a="1"/>
  <c r="I2198" i="6" s="1"/>
  <c r="J2198" i="6" s="1"/>
  <c r="F2199" i="6" a="1"/>
  <c r="F2199" i="6" s="1"/>
  <c r="E2199" i="6" s="1"/>
  <c r="I2199" i="6" a="1"/>
  <c r="I2199" i="6" s="1"/>
  <c r="J2199" i="6" s="1"/>
  <c r="F2200" i="6" a="1"/>
  <c r="F2200" i="6" s="1"/>
  <c r="E2200" i="6" s="1"/>
  <c r="I2200" i="6" a="1"/>
  <c r="I2200" i="6" s="1"/>
  <c r="J2200" i="6" s="1"/>
  <c r="F2201" i="6" a="1"/>
  <c r="F2201" i="6" s="1"/>
  <c r="E2201" i="6" s="1"/>
  <c r="I2201" i="6" a="1"/>
  <c r="I2201" i="6" s="1"/>
  <c r="J2201" i="6" s="1"/>
  <c r="F2202" i="6" a="1"/>
  <c r="F2202" i="6" s="1"/>
  <c r="E2202" i="6" s="1"/>
  <c r="I2202" i="6" a="1"/>
  <c r="I2202" i="6" s="1"/>
  <c r="J2202" i="6" s="1"/>
  <c r="F2203" i="6" a="1"/>
  <c r="F2203" i="6" s="1"/>
  <c r="E2203" i="6" s="1"/>
  <c r="I2203" i="6" a="1"/>
  <c r="I2203" i="6" s="1"/>
  <c r="J2203" i="6" s="1"/>
  <c r="F2204" i="6" a="1"/>
  <c r="F2204" i="6" s="1"/>
  <c r="E2204" i="6" s="1"/>
  <c r="I2204" i="6" a="1"/>
  <c r="I2204" i="6" s="1"/>
  <c r="J2204" i="6" s="1"/>
  <c r="F2205" i="6" a="1"/>
  <c r="F2205" i="6" s="1"/>
  <c r="E2205" i="6" s="1"/>
  <c r="I2205" i="6" a="1"/>
  <c r="I2205" i="6" s="1"/>
  <c r="J2205" i="6" s="1"/>
  <c r="F2206" i="6" a="1"/>
  <c r="F2206" i="6" s="1"/>
  <c r="E2206" i="6" s="1"/>
  <c r="I2206" i="6" a="1"/>
  <c r="I2206" i="6" s="1"/>
  <c r="J2206" i="6" s="1"/>
  <c r="F2207" i="6" a="1"/>
  <c r="F2207" i="6" s="1"/>
  <c r="E2207" i="6" s="1"/>
  <c r="I2207" i="6" a="1"/>
  <c r="I2207" i="6" s="1"/>
  <c r="J2207" i="6" s="1"/>
  <c r="F2208" i="6" a="1"/>
  <c r="F2208" i="6" s="1"/>
  <c r="E2208" i="6" s="1"/>
  <c r="I2208" i="6" a="1"/>
  <c r="I2208" i="6" s="1"/>
  <c r="J2208" i="6" s="1"/>
  <c r="F2209" i="6" a="1"/>
  <c r="F2209" i="6" s="1"/>
  <c r="E2209" i="6" s="1"/>
  <c r="I2209" i="6" a="1"/>
  <c r="I2209" i="6" s="1"/>
  <c r="J2209" i="6" s="1"/>
  <c r="F2210" i="6" a="1"/>
  <c r="F2210" i="6" s="1"/>
  <c r="E2210" i="6" s="1"/>
  <c r="I2210" i="6" a="1"/>
  <c r="I2210" i="6" s="1"/>
  <c r="J2210" i="6" s="1"/>
  <c r="F2211" i="6" a="1"/>
  <c r="F2211" i="6" s="1"/>
  <c r="E2211" i="6" s="1"/>
  <c r="I2211" i="6" a="1"/>
  <c r="I2211" i="6" s="1"/>
  <c r="J2211" i="6" s="1"/>
  <c r="F2212" i="6" a="1"/>
  <c r="F2212" i="6" s="1"/>
  <c r="E2212" i="6" s="1"/>
  <c r="I2212" i="6" a="1"/>
  <c r="I2212" i="6" s="1"/>
  <c r="J2212" i="6" s="1"/>
  <c r="F2213" i="6" a="1"/>
  <c r="F2213" i="6" s="1"/>
  <c r="E2213" i="6" s="1"/>
  <c r="I2213" i="6" a="1"/>
  <c r="I2213" i="6" s="1"/>
  <c r="J2213" i="6" s="1"/>
  <c r="F2214" i="6" a="1"/>
  <c r="F2214" i="6" s="1"/>
  <c r="E2214" i="6" s="1"/>
  <c r="I2214" i="6" a="1"/>
  <c r="I2214" i="6" s="1"/>
  <c r="J2214" i="6" s="1"/>
  <c r="F2215" i="6" a="1"/>
  <c r="F2215" i="6" s="1"/>
  <c r="E2215" i="6" s="1"/>
  <c r="I2215" i="6" a="1"/>
  <c r="I2215" i="6" s="1"/>
  <c r="J2215" i="6" s="1"/>
  <c r="F2216" i="6" a="1"/>
  <c r="F2216" i="6" s="1"/>
  <c r="E2216" i="6" s="1"/>
  <c r="I2216" i="6" a="1"/>
  <c r="I2216" i="6" s="1"/>
  <c r="J2216" i="6" s="1"/>
  <c r="F2217" i="6" a="1"/>
  <c r="F2217" i="6" s="1"/>
  <c r="E2217" i="6" s="1"/>
  <c r="I2217" i="6" a="1"/>
  <c r="I2217" i="6" s="1"/>
  <c r="J2217" i="6" s="1"/>
  <c r="F2218" i="6" a="1"/>
  <c r="F2218" i="6" s="1"/>
  <c r="E2218" i="6" s="1"/>
  <c r="I2218" i="6" a="1"/>
  <c r="I2218" i="6" s="1"/>
  <c r="J2218" i="6" s="1"/>
  <c r="F2219" i="6" a="1"/>
  <c r="F2219" i="6" s="1"/>
  <c r="E2219" i="6" s="1"/>
  <c r="I2219" i="6" a="1"/>
  <c r="I2219" i="6" s="1"/>
  <c r="J2219" i="6" s="1"/>
  <c r="F2220" i="6" a="1"/>
  <c r="F2220" i="6" s="1"/>
  <c r="E2220" i="6" s="1"/>
  <c r="I2220" i="6" a="1"/>
  <c r="I2220" i="6" s="1"/>
  <c r="J2220" i="6" s="1"/>
  <c r="F2221" i="6" a="1"/>
  <c r="F2221" i="6" s="1"/>
  <c r="E2221" i="6" s="1"/>
  <c r="I2221" i="6" a="1"/>
  <c r="I2221" i="6" s="1"/>
  <c r="J2221" i="6" s="1"/>
  <c r="F2222" i="6" a="1"/>
  <c r="F2222" i="6" s="1"/>
  <c r="E2222" i="6" s="1"/>
  <c r="I2222" i="6" a="1"/>
  <c r="I2222" i="6" s="1"/>
  <c r="J2222" i="6" s="1"/>
  <c r="F2223" i="6" a="1"/>
  <c r="F2223" i="6" s="1"/>
  <c r="E2223" i="6" s="1"/>
  <c r="I2223" i="6" a="1"/>
  <c r="I2223" i="6" s="1"/>
  <c r="J2223" i="6" s="1"/>
  <c r="F2224" i="6" a="1"/>
  <c r="F2224" i="6" s="1"/>
  <c r="E2224" i="6" s="1"/>
  <c r="I2224" i="6" a="1"/>
  <c r="I2224" i="6" s="1"/>
  <c r="J2224" i="6" s="1"/>
  <c r="F2225" i="6" a="1"/>
  <c r="F2225" i="6" s="1"/>
  <c r="E2225" i="6" s="1"/>
  <c r="I2225" i="6" a="1"/>
  <c r="I2225" i="6" s="1"/>
  <c r="J2225" i="6" s="1"/>
  <c r="F2226" i="6" a="1"/>
  <c r="F2226" i="6" s="1"/>
  <c r="E2226" i="6" s="1"/>
  <c r="I2226" i="6" a="1"/>
  <c r="I2226" i="6" s="1"/>
  <c r="J2226" i="6" s="1"/>
  <c r="F2227" i="6" a="1"/>
  <c r="F2227" i="6" s="1"/>
  <c r="E2227" i="6" s="1"/>
  <c r="I2227" i="6" a="1"/>
  <c r="I2227" i="6" s="1"/>
  <c r="J2227" i="6" s="1"/>
  <c r="F2228" i="6" a="1"/>
  <c r="F2228" i="6" s="1"/>
  <c r="E2228" i="6" s="1"/>
  <c r="I2228" i="6" a="1"/>
  <c r="I2228" i="6" s="1"/>
  <c r="J2228" i="6" s="1"/>
  <c r="F2229" i="6" a="1"/>
  <c r="F2229" i="6" s="1"/>
  <c r="E2229" i="6" s="1"/>
  <c r="I2229" i="6" a="1"/>
  <c r="I2229" i="6" s="1"/>
  <c r="J2229" i="6" s="1"/>
  <c r="F2230" i="6" a="1"/>
  <c r="F2230" i="6" s="1"/>
  <c r="E2230" i="6" s="1"/>
  <c r="I2230" i="6" a="1"/>
  <c r="I2230" i="6" s="1"/>
  <c r="J2230" i="6" s="1"/>
  <c r="F2231" i="6" a="1"/>
  <c r="F2231" i="6" s="1"/>
  <c r="E2231" i="6" s="1"/>
  <c r="I2231" i="6" a="1"/>
  <c r="I2231" i="6" s="1"/>
  <c r="J2231" i="6" s="1"/>
  <c r="F2232" i="6" a="1"/>
  <c r="F2232" i="6" s="1"/>
  <c r="E2232" i="6" s="1"/>
  <c r="I2232" i="6" a="1"/>
  <c r="I2232" i="6" s="1"/>
  <c r="J2232" i="6" s="1"/>
  <c r="F2233" i="6" a="1"/>
  <c r="F2233" i="6" s="1"/>
  <c r="E2233" i="6" s="1"/>
  <c r="I2233" i="6" a="1"/>
  <c r="I2233" i="6" s="1"/>
  <c r="J2233" i="6" s="1"/>
  <c r="F2234" i="6" a="1"/>
  <c r="F2234" i="6" s="1"/>
  <c r="E2234" i="6" s="1"/>
  <c r="I2234" i="6" a="1"/>
  <c r="I2234" i="6" s="1"/>
  <c r="J2234" i="6" s="1"/>
  <c r="F2235" i="6" a="1"/>
  <c r="F2235" i="6" s="1"/>
  <c r="E2235" i="6" s="1"/>
  <c r="I2235" i="6" a="1"/>
  <c r="I2235" i="6" s="1"/>
  <c r="J2235" i="6" s="1"/>
  <c r="F2236" i="6" a="1"/>
  <c r="F2236" i="6" s="1"/>
  <c r="E2236" i="6" s="1"/>
  <c r="I2236" i="6" a="1"/>
  <c r="I2236" i="6" s="1"/>
  <c r="J2236" i="6" s="1"/>
  <c r="F2237" i="6" a="1"/>
  <c r="F2237" i="6" s="1"/>
  <c r="E2237" i="6" s="1"/>
  <c r="I2237" i="6" a="1"/>
  <c r="I2237" i="6" s="1"/>
  <c r="J2237" i="6" s="1"/>
  <c r="F2238" i="6" a="1"/>
  <c r="F2238" i="6" s="1"/>
  <c r="E2238" i="6" s="1"/>
  <c r="I2238" i="6" a="1"/>
  <c r="I2238" i="6" s="1"/>
  <c r="J2238" i="6" s="1"/>
  <c r="F2239" i="6" a="1"/>
  <c r="F2239" i="6" s="1"/>
  <c r="E2239" i="6" s="1"/>
  <c r="I2239" i="6" a="1"/>
  <c r="I2239" i="6" s="1"/>
  <c r="J2239" i="6" s="1"/>
  <c r="F2240" i="6" a="1"/>
  <c r="F2240" i="6" s="1"/>
  <c r="E2240" i="6" s="1"/>
  <c r="I2240" i="6" a="1"/>
  <c r="I2240" i="6" s="1"/>
  <c r="J2240" i="6" s="1"/>
  <c r="F2241" i="6" a="1"/>
  <c r="F2241" i="6" s="1"/>
  <c r="E2241" i="6" s="1"/>
  <c r="I2241" i="6" a="1"/>
  <c r="I2241" i="6" s="1"/>
  <c r="J2241" i="6" s="1"/>
  <c r="F2242" i="6" a="1"/>
  <c r="F2242" i="6" s="1"/>
  <c r="E2242" i="6" s="1"/>
  <c r="I2242" i="6" a="1"/>
  <c r="I2242" i="6" s="1"/>
  <c r="J2242" i="6" s="1"/>
  <c r="F2243" i="6" a="1"/>
  <c r="F2243" i="6" s="1"/>
  <c r="E2243" i="6" s="1"/>
  <c r="I2243" i="6" a="1"/>
  <c r="I2243" i="6" s="1"/>
  <c r="J2243" i="6" s="1"/>
  <c r="F2244" i="6" a="1"/>
  <c r="F2244" i="6" s="1"/>
  <c r="E2244" i="6" s="1"/>
  <c r="I2244" i="6" a="1"/>
  <c r="I2244" i="6" s="1"/>
  <c r="J2244" i="6" s="1"/>
  <c r="F2245" i="6" a="1"/>
  <c r="F2245" i="6" s="1"/>
  <c r="E2245" i="6" s="1"/>
  <c r="I2245" i="6" a="1"/>
  <c r="I2245" i="6" s="1"/>
  <c r="J2245" i="6" s="1"/>
  <c r="F2246" i="6" a="1"/>
  <c r="F2246" i="6" s="1"/>
  <c r="E2246" i="6" s="1"/>
  <c r="I2246" i="6" a="1"/>
  <c r="I2246" i="6" s="1"/>
  <c r="J2246" i="6" s="1"/>
  <c r="F2247" i="6" a="1"/>
  <c r="F2247" i="6" s="1"/>
  <c r="E2247" i="6" s="1"/>
  <c r="I2247" i="6" a="1"/>
  <c r="I2247" i="6" s="1"/>
  <c r="J2247" i="6" s="1"/>
  <c r="F2248" i="6" a="1"/>
  <c r="F2248" i="6" s="1"/>
  <c r="E2248" i="6" s="1"/>
  <c r="I2248" i="6" a="1"/>
  <c r="I2248" i="6" s="1"/>
  <c r="J2248" i="6" s="1"/>
  <c r="F2249" i="6" a="1"/>
  <c r="F2249" i="6" s="1"/>
  <c r="E2249" i="6" s="1"/>
  <c r="I2249" i="6" a="1"/>
  <c r="I2249" i="6" s="1"/>
  <c r="J2249" i="6" s="1"/>
  <c r="F2250" i="6" a="1"/>
  <c r="F2250" i="6" s="1"/>
  <c r="E2250" i="6" s="1"/>
  <c r="I2250" i="6" a="1"/>
  <c r="I2250" i="6" s="1"/>
  <c r="J2250" i="6" s="1"/>
  <c r="F2251" i="6" a="1"/>
  <c r="F2251" i="6" s="1"/>
  <c r="E2251" i="6" s="1"/>
  <c r="I2251" i="6" a="1"/>
  <c r="I2251" i="6" s="1"/>
  <c r="J2251" i="6" s="1"/>
  <c r="F2252" i="6" a="1"/>
  <c r="F2252" i="6" s="1"/>
  <c r="E2252" i="6" s="1"/>
  <c r="I2252" i="6" a="1"/>
  <c r="I2252" i="6" s="1"/>
  <c r="J2252" i="6" s="1"/>
  <c r="F2253" i="6" a="1"/>
  <c r="F2253" i="6" s="1"/>
  <c r="E2253" i="6" s="1"/>
  <c r="I2253" i="6" a="1"/>
  <c r="I2253" i="6" s="1"/>
  <c r="J2253" i="6" s="1"/>
  <c r="F2254" i="6" a="1"/>
  <c r="F2254" i="6" s="1"/>
  <c r="E2254" i="6" s="1"/>
  <c r="I2254" i="6" a="1"/>
  <c r="I2254" i="6" s="1"/>
  <c r="J2254" i="6" s="1"/>
  <c r="F2255" i="6" a="1"/>
  <c r="F2255" i="6" s="1"/>
  <c r="E2255" i="6" s="1"/>
  <c r="I2255" i="6" a="1"/>
  <c r="I2255" i="6" s="1"/>
  <c r="J2255" i="6" s="1"/>
  <c r="F2256" i="6" a="1"/>
  <c r="F2256" i="6" s="1"/>
  <c r="E2256" i="6" s="1"/>
  <c r="I2256" i="6" a="1"/>
  <c r="I2256" i="6" s="1"/>
  <c r="J2256" i="6" s="1"/>
  <c r="F2257" i="6" a="1"/>
  <c r="F2257" i="6" s="1"/>
  <c r="E2257" i="6" s="1"/>
  <c r="I2257" i="6" a="1"/>
  <c r="I2257" i="6" s="1"/>
  <c r="J2257" i="6" s="1"/>
  <c r="F2258" i="6" a="1"/>
  <c r="F2258" i="6" s="1"/>
  <c r="E2258" i="6" s="1"/>
  <c r="I2258" i="6" a="1"/>
  <c r="I2258" i="6" s="1"/>
  <c r="J2258" i="6" s="1"/>
  <c r="F2259" i="6" a="1"/>
  <c r="F2259" i="6" s="1"/>
  <c r="E2259" i="6" s="1"/>
  <c r="I2259" i="6" a="1"/>
  <c r="I2259" i="6" s="1"/>
  <c r="J2259" i="6" s="1"/>
  <c r="F2260" i="6" a="1"/>
  <c r="F2260" i="6" s="1"/>
  <c r="E2260" i="6" s="1"/>
  <c r="I2260" i="6" a="1"/>
  <c r="I2260" i="6" s="1"/>
  <c r="J2260" i="6" s="1"/>
  <c r="F2261" i="6" a="1"/>
  <c r="F2261" i="6" s="1"/>
  <c r="E2261" i="6" s="1"/>
  <c r="I2261" i="6" a="1"/>
  <c r="I2261" i="6" s="1"/>
  <c r="J2261" i="6" s="1"/>
  <c r="F2262" i="6" a="1"/>
  <c r="F2262" i="6" s="1"/>
  <c r="E2262" i="6" s="1"/>
  <c r="I2262" i="6" a="1"/>
  <c r="I2262" i="6" s="1"/>
  <c r="J2262" i="6" s="1"/>
  <c r="F2263" i="6" a="1"/>
  <c r="F2263" i="6" s="1"/>
  <c r="E2263" i="6" s="1"/>
  <c r="I2263" i="6" a="1"/>
  <c r="I2263" i="6" s="1"/>
  <c r="J2263" i="6" s="1"/>
  <c r="F2264" i="6" a="1"/>
  <c r="F2264" i="6" s="1"/>
  <c r="E2264" i="6" s="1"/>
  <c r="I2264" i="6" a="1"/>
  <c r="I2264" i="6" s="1"/>
  <c r="J2264" i="6" s="1"/>
  <c r="F2265" i="6" a="1"/>
  <c r="F2265" i="6" s="1"/>
  <c r="E2265" i="6" s="1"/>
  <c r="I2265" i="6" a="1"/>
  <c r="I2265" i="6" s="1"/>
  <c r="J2265" i="6" s="1"/>
  <c r="F2266" i="6" a="1"/>
  <c r="F2266" i="6" s="1"/>
  <c r="E2266" i="6" s="1"/>
  <c r="I2266" i="6" a="1"/>
  <c r="I2266" i="6" s="1"/>
  <c r="J2266" i="6" s="1"/>
  <c r="F2267" i="6" a="1"/>
  <c r="F2267" i="6" s="1"/>
  <c r="E2267" i="6" s="1"/>
  <c r="I2267" i="6" a="1"/>
  <c r="I2267" i="6" s="1"/>
  <c r="J2267" i="6" s="1"/>
  <c r="F2268" i="6" a="1"/>
  <c r="F2268" i="6" s="1"/>
  <c r="E2268" i="6" s="1"/>
  <c r="I2268" i="6" a="1"/>
  <c r="I2268" i="6" s="1"/>
  <c r="J2268" i="6" s="1"/>
  <c r="F2269" i="6" a="1"/>
  <c r="F2269" i="6" s="1"/>
  <c r="E2269" i="6" s="1"/>
  <c r="I2269" i="6" a="1"/>
  <c r="I2269" i="6" s="1"/>
  <c r="J2269" i="6" s="1"/>
  <c r="F2270" i="6" a="1"/>
  <c r="F2270" i="6" s="1"/>
  <c r="E2270" i="6" s="1"/>
  <c r="I2270" i="6" a="1"/>
  <c r="I2270" i="6" s="1"/>
  <c r="J2270" i="6" s="1"/>
  <c r="F2271" i="6" a="1"/>
  <c r="F2271" i="6" s="1"/>
  <c r="E2271" i="6" s="1"/>
  <c r="I2271" i="6" a="1"/>
  <c r="I2271" i="6" s="1"/>
  <c r="J2271" i="6" s="1"/>
  <c r="F2272" i="6" a="1"/>
  <c r="F2272" i="6" s="1"/>
  <c r="E2272" i="6" s="1"/>
  <c r="I2272" i="6" a="1"/>
  <c r="I2272" i="6" s="1"/>
  <c r="J2272" i="6" s="1"/>
  <c r="F2273" i="6" a="1"/>
  <c r="F2273" i="6" s="1"/>
  <c r="E2273" i="6" s="1"/>
  <c r="I2273" i="6" a="1"/>
  <c r="I2273" i="6" s="1"/>
  <c r="J2273" i="6" s="1"/>
  <c r="F2274" i="6" a="1"/>
  <c r="F2274" i="6" s="1"/>
  <c r="E2274" i="6" s="1"/>
  <c r="I2274" i="6" a="1"/>
  <c r="I2274" i="6" s="1"/>
  <c r="J2274" i="6" s="1"/>
  <c r="F2275" i="6" a="1"/>
  <c r="F2275" i="6" s="1"/>
  <c r="E2275" i="6" s="1"/>
  <c r="I2275" i="6" a="1"/>
  <c r="I2275" i="6" s="1"/>
  <c r="J2275" i="6" s="1"/>
  <c r="F2276" i="6" a="1"/>
  <c r="F2276" i="6" s="1"/>
  <c r="E2276" i="6" s="1"/>
  <c r="I2276" i="6" a="1"/>
  <c r="I2276" i="6" s="1"/>
  <c r="J2276" i="6" s="1"/>
  <c r="F2277" i="6" a="1"/>
  <c r="F2277" i="6" s="1"/>
  <c r="E2277" i="6" s="1"/>
  <c r="I2277" i="6" a="1"/>
  <c r="I2277" i="6" s="1"/>
  <c r="J2277" i="6" s="1"/>
  <c r="F2278" i="6" a="1"/>
  <c r="F2278" i="6" s="1"/>
  <c r="E2278" i="6" s="1"/>
  <c r="I2278" i="6" a="1"/>
  <c r="I2278" i="6" s="1"/>
  <c r="J2278" i="6" s="1"/>
  <c r="F2279" i="6" a="1"/>
  <c r="F2279" i="6" s="1"/>
  <c r="E2279" i="6" s="1"/>
  <c r="I2279" i="6" a="1"/>
  <c r="I2279" i="6" s="1"/>
  <c r="J2279" i="6" s="1"/>
  <c r="F2280" i="6" a="1"/>
  <c r="F2280" i="6" s="1"/>
  <c r="E2280" i="6" s="1"/>
  <c r="I2280" i="6" a="1"/>
  <c r="I2280" i="6" s="1"/>
  <c r="J2280" i="6" s="1"/>
  <c r="F2281" i="6" a="1"/>
  <c r="F2281" i="6" s="1"/>
  <c r="E2281" i="6" s="1"/>
  <c r="I2281" i="6" a="1"/>
  <c r="I2281" i="6" s="1"/>
  <c r="J2281" i="6" s="1"/>
  <c r="F2282" i="6" a="1"/>
  <c r="F2282" i="6" s="1"/>
  <c r="E2282" i="6" s="1"/>
  <c r="I2282" i="6" a="1"/>
  <c r="I2282" i="6" s="1"/>
  <c r="J2282" i="6" s="1"/>
  <c r="F2283" i="6" a="1"/>
  <c r="F2283" i="6" s="1"/>
  <c r="E2283" i="6" s="1"/>
  <c r="I2283" i="6" a="1"/>
  <c r="I2283" i="6" s="1"/>
  <c r="J2283" i="6" s="1"/>
  <c r="F2284" i="6" a="1"/>
  <c r="F2284" i="6" s="1"/>
  <c r="E2284" i="6" s="1"/>
  <c r="I2284" i="6" a="1"/>
  <c r="I2284" i="6" s="1"/>
  <c r="J2284" i="6" s="1"/>
  <c r="F2285" i="6" a="1"/>
  <c r="F2285" i="6" s="1"/>
  <c r="E2285" i="6" s="1"/>
  <c r="I2285" i="6" a="1"/>
  <c r="I2285" i="6" s="1"/>
  <c r="J2285" i="6" s="1"/>
  <c r="F2286" i="6" a="1"/>
  <c r="F2286" i="6" s="1"/>
  <c r="E2286" i="6" s="1"/>
  <c r="I2286" i="6" a="1"/>
  <c r="I2286" i="6" s="1"/>
  <c r="J2286" i="6" s="1"/>
  <c r="F2287" i="6" a="1"/>
  <c r="F2287" i="6" s="1"/>
  <c r="E2287" i="6" s="1"/>
  <c r="I2287" i="6" a="1"/>
  <c r="I2287" i="6" s="1"/>
  <c r="J2287" i="6" s="1"/>
  <c r="F2288" i="6" a="1"/>
  <c r="F2288" i="6" s="1"/>
  <c r="E2288" i="6" s="1"/>
  <c r="I2288" i="6" a="1"/>
  <c r="I2288" i="6" s="1"/>
  <c r="J2288" i="6" s="1"/>
  <c r="F2289" i="6" a="1"/>
  <c r="F2289" i="6" s="1"/>
  <c r="E2289" i="6" s="1"/>
  <c r="I2289" i="6" a="1"/>
  <c r="I2289" i="6" s="1"/>
  <c r="J2289" i="6" s="1"/>
  <c r="F2290" i="6" a="1"/>
  <c r="F2290" i="6" s="1"/>
  <c r="E2290" i="6" s="1"/>
  <c r="I2290" i="6" a="1"/>
  <c r="I2290" i="6" s="1"/>
  <c r="J2290" i="6" s="1"/>
  <c r="F2291" i="6" a="1"/>
  <c r="F2291" i="6" s="1"/>
  <c r="E2291" i="6" s="1"/>
  <c r="I2291" i="6" a="1"/>
  <c r="I2291" i="6" s="1"/>
  <c r="J2291" i="6" s="1"/>
  <c r="F2292" i="6" a="1"/>
  <c r="F2292" i="6" s="1"/>
  <c r="E2292" i="6" s="1"/>
  <c r="I2292" i="6" a="1"/>
  <c r="I2292" i="6" s="1"/>
  <c r="J2292" i="6" s="1"/>
  <c r="F2293" i="6" a="1"/>
  <c r="F2293" i="6" s="1"/>
  <c r="E2293" i="6" s="1"/>
  <c r="I2293" i="6" a="1"/>
  <c r="I2293" i="6" s="1"/>
  <c r="J2293" i="6" s="1"/>
  <c r="F2294" i="6" a="1"/>
  <c r="F2294" i="6" s="1"/>
  <c r="E2294" i="6" s="1"/>
  <c r="I2294" i="6" a="1"/>
  <c r="I2294" i="6" s="1"/>
  <c r="J2294" i="6" s="1"/>
  <c r="F2295" i="6" a="1"/>
  <c r="F2295" i="6" s="1"/>
  <c r="E2295" i="6" s="1"/>
  <c r="I2295" i="6" a="1"/>
  <c r="I2295" i="6" s="1"/>
  <c r="J2295" i="6" s="1"/>
  <c r="F2296" i="6" a="1"/>
  <c r="F2296" i="6" s="1"/>
  <c r="E2296" i="6" s="1"/>
  <c r="I2296" i="6" a="1"/>
  <c r="I2296" i="6" s="1"/>
  <c r="J2296" i="6" s="1"/>
  <c r="F2297" i="6" a="1"/>
  <c r="F2297" i="6" s="1"/>
  <c r="E2297" i="6" s="1"/>
  <c r="I2297" i="6" a="1"/>
  <c r="I2297" i="6" s="1"/>
  <c r="J2297" i="6" s="1"/>
  <c r="F2298" i="6" a="1"/>
  <c r="F2298" i="6" s="1"/>
  <c r="E2298" i="6" s="1"/>
  <c r="I2298" i="6" a="1"/>
  <c r="I2298" i="6" s="1"/>
  <c r="J2298" i="6" s="1"/>
  <c r="F2299" i="6" a="1"/>
  <c r="F2299" i="6" s="1"/>
  <c r="E2299" i="6" s="1"/>
  <c r="I2299" i="6" a="1"/>
  <c r="I2299" i="6" s="1"/>
  <c r="J2299" i="6" s="1"/>
  <c r="F2300" i="6" a="1"/>
  <c r="F2300" i="6" s="1"/>
  <c r="E2300" i="6" s="1"/>
  <c r="I2300" i="6" a="1"/>
  <c r="I2300" i="6" s="1"/>
  <c r="J2300" i="6" s="1"/>
  <c r="F2301" i="6" a="1"/>
  <c r="F2301" i="6" s="1"/>
  <c r="E2301" i="6" s="1"/>
  <c r="I2301" i="6" a="1"/>
  <c r="I2301" i="6" s="1"/>
  <c r="J2301" i="6" s="1"/>
  <c r="F2302" i="6" a="1"/>
  <c r="F2302" i="6" s="1"/>
  <c r="E2302" i="6" s="1"/>
  <c r="I2302" i="6" a="1"/>
  <c r="I2302" i="6" s="1"/>
  <c r="J2302" i="6" s="1"/>
  <c r="F2303" i="6" a="1"/>
  <c r="F2303" i="6" s="1"/>
  <c r="E2303" i="6" s="1"/>
  <c r="I2303" i="6" a="1"/>
  <c r="I2303" i="6" s="1"/>
  <c r="J2303" i="6" s="1"/>
  <c r="F2304" i="6" a="1"/>
  <c r="F2304" i="6" s="1"/>
  <c r="E2304" i="6" s="1"/>
  <c r="I2304" i="6" a="1"/>
  <c r="I2304" i="6" s="1"/>
  <c r="J2304" i="6" s="1"/>
  <c r="F2305" i="6" a="1"/>
  <c r="F2305" i="6" s="1"/>
  <c r="E2305" i="6" s="1"/>
  <c r="I2305" i="6" a="1"/>
  <c r="I2305" i="6" s="1"/>
  <c r="J2305" i="6" s="1"/>
  <c r="F2306" i="6" a="1"/>
  <c r="F2306" i="6" s="1"/>
  <c r="E2306" i="6" s="1"/>
  <c r="I2306" i="6" a="1"/>
  <c r="I2306" i="6" s="1"/>
  <c r="J2306" i="6" s="1"/>
  <c r="F2307" i="6" a="1"/>
  <c r="F2307" i="6" s="1"/>
  <c r="E2307" i="6" s="1"/>
  <c r="I2307" i="6" a="1"/>
  <c r="I2307" i="6" s="1"/>
  <c r="J2307" i="6" s="1"/>
  <c r="F2308" i="6" a="1"/>
  <c r="F2308" i="6" s="1"/>
  <c r="E2308" i="6" s="1"/>
  <c r="I2308" i="6" a="1"/>
  <c r="I2308" i="6" s="1"/>
  <c r="J2308" i="6" s="1"/>
  <c r="F2309" i="6" a="1"/>
  <c r="F2309" i="6" s="1"/>
  <c r="E2309" i="6" s="1"/>
  <c r="I2309" i="6" a="1"/>
  <c r="I2309" i="6" s="1"/>
  <c r="J2309" i="6" s="1"/>
  <c r="F2310" i="6" a="1"/>
  <c r="F2310" i="6" s="1"/>
  <c r="E2310" i="6" s="1"/>
  <c r="I2310" i="6" a="1"/>
  <c r="I2310" i="6" s="1"/>
  <c r="J2310" i="6" s="1"/>
  <c r="F2311" i="6" a="1"/>
  <c r="F2311" i="6" s="1"/>
  <c r="E2311" i="6" s="1"/>
  <c r="I2311" i="6" a="1"/>
  <c r="I2311" i="6" s="1"/>
  <c r="J2311" i="6" s="1"/>
  <c r="F2312" i="6" a="1"/>
  <c r="F2312" i="6" s="1"/>
  <c r="E2312" i="6" s="1"/>
  <c r="I2312" i="6" a="1"/>
  <c r="I2312" i="6" s="1"/>
  <c r="J2312" i="6" s="1"/>
  <c r="F2313" i="6" a="1"/>
  <c r="F2313" i="6" s="1"/>
  <c r="E2313" i="6" s="1"/>
  <c r="I2313" i="6" a="1"/>
  <c r="I2313" i="6" s="1"/>
  <c r="J2313" i="6" s="1"/>
  <c r="F2314" i="6" a="1"/>
  <c r="F2314" i="6" s="1"/>
  <c r="E2314" i="6" s="1"/>
  <c r="I2314" i="6" a="1"/>
  <c r="I2314" i="6" s="1"/>
  <c r="J2314" i="6" s="1"/>
  <c r="F2315" i="6" a="1"/>
  <c r="F2315" i="6" s="1"/>
  <c r="E2315" i="6" s="1"/>
  <c r="I2315" i="6" a="1"/>
  <c r="I2315" i="6" s="1"/>
  <c r="J2315" i="6" s="1"/>
  <c r="F2316" i="6" a="1"/>
  <c r="F2316" i="6" s="1"/>
  <c r="E2316" i="6" s="1"/>
  <c r="I2316" i="6" a="1"/>
  <c r="I2316" i="6" s="1"/>
  <c r="J2316" i="6" s="1"/>
  <c r="F2317" i="6" a="1"/>
  <c r="F2317" i="6" s="1"/>
  <c r="E2317" i="6" s="1"/>
  <c r="I2317" i="6" a="1"/>
  <c r="I2317" i="6" s="1"/>
  <c r="J2317" i="6" s="1"/>
  <c r="F2318" i="6" a="1"/>
  <c r="F2318" i="6" s="1"/>
  <c r="E2318" i="6" s="1"/>
  <c r="I2318" i="6" a="1"/>
  <c r="I2318" i="6" s="1"/>
  <c r="J2318" i="6" s="1"/>
  <c r="F2319" i="6" a="1"/>
  <c r="F2319" i="6" s="1"/>
  <c r="E2319" i="6" s="1"/>
  <c r="I2319" i="6" a="1"/>
  <c r="I2319" i="6" s="1"/>
  <c r="J2319" i="6" s="1"/>
  <c r="F2320" i="6" a="1"/>
  <c r="F2320" i="6" s="1"/>
  <c r="E2320" i="6" s="1"/>
  <c r="I2320" i="6" a="1"/>
  <c r="I2320" i="6" s="1"/>
  <c r="J2320" i="6" s="1"/>
  <c r="F2321" i="6" a="1"/>
  <c r="F2321" i="6" s="1"/>
  <c r="E2321" i="6" s="1"/>
  <c r="I2321" i="6" a="1"/>
  <c r="I2321" i="6" s="1"/>
  <c r="J2321" i="6" s="1"/>
  <c r="F2322" i="6" a="1"/>
  <c r="F2322" i="6" s="1"/>
  <c r="E2322" i="6" s="1"/>
  <c r="I2322" i="6" a="1"/>
  <c r="I2322" i="6" s="1"/>
  <c r="J2322" i="6" s="1"/>
  <c r="F2323" i="6" a="1"/>
  <c r="F2323" i="6" s="1"/>
  <c r="E2323" i="6" s="1"/>
  <c r="I2323" i="6" a="1"/>
  <c r="I2323" i="6" s="1"/>
  <c r="J2323" i="6" s="1"/>
  <c r="F2324" i="6" a="1"/>
  <c r="F2324" i="6" s="1"/>
  <c r="E2324" i="6" s="1"/>
  <c r="I2324" i="6" a="1"/>
  <c r="I2324" i="6" s="1"/>
  <c r="J2324" i="6" s="1"/>
  <c r="F2325" i="6" a="1"/>
  <c r="F2325" i="6" s="1"/>
  <c r="E2325" i="6" s="1"/>
  <c r="I2325" i="6" a="1"/>
  <c r="I2325" i="6" s="1"/>
  <c r="J2325" i="6" s="1"/>
  <c r="F2326" i="6" a="1"/>
  <c r="F2326" i="6" s="1"/>
  <c r="E2326" i="6" s="1"/>
  <c r="I2326" i="6" a="1"/>
  <c r="I2326" i="6" s="1"/>
  <c r="J2326" i="6" s="1"/>
  <c r="F2327" i="6" a="1"/>
  <c r="F2327" i="6" s="1"/>
  <c r="E2327" i="6" s="1"/>
  <c r="I2327" i="6" a="1"/>
  <c r="I2327" i="6" s="1"/>
  <c r="J2327" i="6" s="1"/>
  <c r="F2328" i="6" a="1"/>
  <c r="F2328" i="6" s="1"/>
  <c r="E2328" i="6" s="1"/>
  <c r="I2328" i="6" a="1"/>
  <c r="I2328" i="6" s="1"/>
  <c r="J2328" i="6" s="1"/>
  <c r="F2329" i="6" a="1"/>
  <c r="F2329" i="6" s="1"/>
  <c r="E2329" i="6" s="1"/>
  <c r="I2329" i="6" a="1"/>
  <c r="I2329" i="6" s="1"/>
  <c r="J2329" i="6" s="1"/>
  <c r="F2330" i="6" a="1"/>
  <c r="F2330" i="6" s="1"/>
  <c r="E2330" i="6" s="1"/>
  <c r="I2330" i="6" a="1"/>
  <c r="I2330" i="6" s="1"/>
  <c r="J2330" i="6" s="1"/>
  <c r="F2331" i="6" a="1"/>
  <c r="F2331" i="6" s="1"/>
  <c r="E2331" i="6" s="1"/>
  <c r="I2331" i="6" a="1"/>
  <c r="I2331" i="6" s="1"/>
  <c r="J2331" i="6" s="1"/>
  <c r="F2332" i="6" a="1"/>
  <c r="F2332" i="6" s="1"/>
  <c r="E2332" i="6" s="1"/>
  <c r="I2332" i="6" a="1"/>
  <c r="I2332" i="6" s="1"/>
  <c r="J2332" i="6" s="1"/>
  <c r="F2333" i="6" a="1"/>
  <c r="F2333" i="6" s="1"/>
  <c r="E2333" i="6" s="1"/>
  <c r="I2333" i="6" a="1"/>
  <c r="I2333" i="6" s="1"/>
  <c r="J2333" i="6" s="1"/>
  <c r="F2334" i="6" a="1"/>
  <c r="F2334" i="6" s="1"/>
  <c r="E2334" i="6" s="1"/>
  <c r="I2334" i="6" a="1"/>
  <c r="I2334" i="6" s="1"/>
  <c r="J2334" i="6" s="1"/>
  <c r="F2335" i="6" a="1"/>
  <c r="F2335" i="6" s="1"/>
  <c r="E2335" i="6" s="1"/>
  <c r="I2335" i="6" a="1"/>
  <c r="I2335" i="6" s="1"/>
  <c r="J2335" i="6" s="1"/>
  <c r="F2336" i="6" a="1"/>
  <c r="F2336" i="6" s="1"/>
  <c r="E2336" i="6" s="1"/>
  <c r="I2336" i="6" a="1"/>
  <c r="I2336" i="6" s="1"/>
  <c r="J2336" i="6" s="1"/>
  <c r="F2337" i="6" a="1"/>
  <c r="F2337" i="6" s="1"/>
  <c r="E2337" i="6" s="1"/>
  <c r="I2337" i="6" a="1"/>
  <c r="I2337" i="6" s="1"/>
  <c r="J2337" i="6" s="1"/>
  <c r="F2338" i="6" a="1"/>
  <c r="F2338" i="6" s="1"/>
  <c r="E2338" i="6" s="1"/>
  <c r="I2338" i="6" a="1"/>
  <c r="I2338" i="6" s="1"/>
  <c r="J2338" i="6" s="1"/>
  <c r="F2339" i="6" a="1"/>
  <c r="F2339" i="6" s="1"/>
  <c r="E2339" i="6" s="1"/>
  <c r="I2339" i="6" a="1"/>
  <c r="I2339" i="6" s="1"/>
  <c r="J2339" i="6" s="1"/>
  <c r="F2340" i="6" a="1"/>
  <c r="F2340" i="6" s="1"/>
  <c r="E2340" i="6" s="1"/>
  <c r="I2340" i="6" a="1"/>
  <c r="I2340" i="6" s="1"/>
  <c r="J2340" i="6" s="1"/>
  <c r="F2341" i="6" a="1"/>
  <c r="F2341" i="6" s="1"/>
  <c r="E2341" i="6" s="1"/>
  <c r="I2341" i="6" a="1"/>
  <c r="I2341" i="6" s="1"/>
  <c r="J2341" i="6" s="1"/>
  <c r="F2342" i="6" a="1"/>
  <c r="F2342" i="6" s="1"/>
  <c r="E2342" i="6" s="1"/>
  <c r="I2342" i="6" a="1"/>
  <c r="I2342" i="6" s="1"/>
  <c r="J2342" i="6" s="1"/>
  <c r="F2343" i="6" a="1"/>
  <c r="F2343" i="6" s="1"/>
  <c r="E2343" i="6" s="1"/>
  <c r="I2343" i="6" a="1"/>
  <c r="I2343" i="6" s="1"/>
  <c r="J2343" i="6" s="1"/>
  <c r="F2344" i="6" a="1"/>
  <c r="F2344" i="6" s="1"/>
  <c r="E2344" i="6" s="1"/>
  <c r="I2344" i="6" a="1"/>
  <c r="I2344" i="6" s="1"/>
  <c r="J2344" i="6" s="1"/>
  <c r="F2345" i="6" a="1"/>
  <c r="F2345" i="6" s="1"/>
  <c r="E2345" i="6" s="1"/>
  <c r="I2345" i="6" a="1"/>
  <c r="I2345" i="6" s="1"/>
  <c r="J2345" i="6" s="1"/>
  <c r="F2346" i="6" a="1"/>
  <c r="F2346" i="6" s="1"/>
  <c r="E2346" i="6" s="1"/>
  <c r="I2346" i="6" a="1"/>
  <c r="I2346" i="6" s="1"/>
  <c r="J2346" i="6" s="1"/>
  <c r="F2347" i="6" a="1"/>
  <c r="F2347" i="6" s="1"/>
  <c r="E2347" i="6" s="1"/>
  <c r="I2347" i="6" a="1"/>
  <c r="I2347" i="6" s="1"/>
  <c r="J2347" i="6" s="1"/>
  <c r="F2348" i="6" a="1"/>
  <c r="F2348" i="6" s="1"/>
  <c r="E2348" i="6" s="1"/>
  <c r="I2348" i="6" a="1"/>
  <c r="I2348" i="6" s="1"/>
  <c r="J2348" i="6" s="1"/>
  <c r="F2349" i="6" a="1"/>
  <c r="F2349" i="6" s="1"/>
  <c r="E2349" i="6" s="1"/>
  <c r="I2349" i="6" a="1"/>
  <c r="I2349" i="6" s="1"/>
  <c r="J2349" i="6" s="1"/>
  <c r="F2350" i="6" a="1"/>
  <c r="F2350" i="6" s="1"/>
  <c r="E2350" i="6" s="1"/>
  <c r="I2350" i="6" a="1"/>
  <c r="I2350" i="6" s="1"/>
  <c r="J2350" i="6" s="1"/>
  <c r="F2351" i="6" a="1"/>
  <c r="F2351" i="6" s="1"/>
  <c r="E2351" i="6" s="1"/>
  <c r="I2351" i="6" a="1"/>
  <c r="I2351" i="6" s="1"/>
  <c r="J2351" i="6" s="1"/>
  <c r="F2352" i="6" a="1"/>
  <c r="F2352" i="6" s="1"/>
  <c r="E2352" i="6" s="1"/>
  <c r="I2352" i="6" a="1"/>
  <c r="I2352" i="6" s="1"/>
  <c r="J2352" i="6" s="1"/>
  <c r="F2353" i="6" a="1"/>
  <c r="F2353" i="6" s="1"/>
  <c r="E2353" i="6" s="1"/>
  <c r="I2353" i="6" a="1"/>
  <c r="I2353" i="6" s="1"/>
  <c r="J2353" i="6" s="1"/>
  <c r="F2354" i="6" a="1"/>
  <c r="F2354" i="6" s="1"/>
  <c r="E2354" i="6" s="1"/>
  <c r="I2354" i="6" a="1"/>
  <c r="I2354" i="6" s="1"/>
  <c r="J2354" i="6" s="1"/>
  <c r="F2355" i="6" a="1"/>
  <c r="F2355" i="6" s="1"/>
  <c r="E2355" i="6" s="1"/>
  <c r="I2355" i="6" a="1"/>
  <c r="I2355" i="6" s="1"/>
  <c r="J2355" i="6" s="1"/>
  <c r="F2356" i="6" a="1"/>
  <c r="F2356" i="6" s="1"/>
  <c r="E2356" i="6" s="1"/>
  <c r="I2356" i="6" a="1"/>
  <c r="I2356" i="6" s="1"/>
  <c r="J2356" i="6" s="1"/>
  <c r="F2357" i="6" a="1"/>
  <c r="F2357" i="6" s="1"/>
  <c r="E2357" i="6" s="1"/>
  <c r="I2357" i="6" a="1"/>
  <c r="I2357" i="6" s="1"/>
  <c r="J2357" i="6" s="1"/>
  <c r="F2358" i="6" a="1"/>
  <c r="F2358" i="6" s="1"/>
  <c r="E2358" i="6" s="1"/>
  <c r="I2358" i="6" a="1"/>
  <c r="I2358" i="6" s="1"/>
  <c r="J2358" i="6" s="1"/>
  <c r="F2359" i="6" a="1"/>
  <c r="F2359" i="6" s="1"/>
  <c r="E2359" i="6" s="1"/>
  <c r="I2359" i="6" a="1"/>
  <c r="I2359" i="6" s="1"/>
  <c r="J2359" i="6" s="1"/>
  <c r="F2360" i="6" a="1"/>
  <c r="F2360" i="6" s="1"/>
  <c r="E2360" i="6" s="1"/>
  <c r="I2360" i="6" a="1"/>
  <c r="I2360" i="6" s="1"/>
  <c r="J2360" i="6" s="1"/>
  <c r="F2361" i="6" a="1"/>
  <c r="F2361" i="6" s="1"/>
  <c r="E2361" i="6" s="1"/>
  <c r="I2361" i="6" a="1"/>
  <c r="I2361" i="6" s="1"/>
  <c r="J2361" i="6" s="1"/>
  <c r="F2362" i="6" a="1"/>
  <c r="F2362" i="6" s="1"/>
  <c r="E2362" i="6" s="1"/>
  <c r="I2362" i="6" a="1"/>
  <c r="I2362" i="6" s="1"/>
  <c r="J2362" i="6" s="1"/>
  <c r="F2363" i="6" a="1"/>
  <c r="F2363" i="6" s="1"/>
  <c r="E2363" i="6" s="1"/>
  <c r="I2363" i="6" a="1"/>
  <c r="I2363" i="6" s="1"/>
  <c r="J2363" i="6" s="1"/>
  <c r="F2364" i="6" a="1"/>
  <c r="F2364" i="6" s="1"/>
  <c r="E2364" i="6" s="1"/>
  <c r="I2364" i="6" a="1"/>
  <c r="I2364" i="6" s="1"/>
  <c r="J2364" i="6" s="1"/>
  <c r="F2365" i="6" a="1"/>
  <c r="F2365" i="6" s="1"/>
  <c r="E2365" i="6" s="1"/>
  <c r="I2365" i="6" a="1"/>
  <c r="I2365" i="6" s="1"/>
  <c r="J2365" i="6" s="1"/>
  <c r="F2366" i="6" a="1"/>
  <c r="F2366" i="6" s="1"/>
  <c r="E2366" i="6" s="1"/>
  <c r="I2366" i="6" a="1"/>
  <c r="I2366" i="6" s="1"/>
  <c r="J2366" i="6" s="1"/>
  <c r="F2367" i="6" a="1"/>
  <c r="F2367" i="6" s="1"/>
  <c r="E2367" i="6" s="1"/>
  <c r="I2367" i="6" a="1"/>
  <c r="I2367" i="6" s="1"/>
  <c r="J2367" i="6" s="1"/>
  <c r="F2368" i="6" a="1"/>
  <c r="F2368" i="6" s="1"/>
  <c r="E2368" i="6" s="1"/>
  <c r="I2368" i="6" a="1"/>
  <c r="I2368" i="6" s="1"/>
  <c r="J2368" i="6" s="1"/>
  <c r="F2369" i="6" a="1"/>
  <c r="F2369" i="6" s="1"/>
  <c r="E2369" i="6" s="1"/>
  <c r="I2369" i="6" a="1"/>
  <c r="I2369" i="6" s="1"/>
  <c r="J2369" i="6" s="1"/>
  <c r="F2370" i="6" a="1"/>
  <c r="F2370" i="6" s="1"/>
  <c r="E2370" i="6" s="1"/>
  <c r="I2370" i="6" a="1"/>
  <c r="I2370" i="6" s="1"/>
  <c r="J2370" i="6" s="1"/>
  <c r="F2371" i="6" a="1"/>
  <c r="F2371" i="6" s="1"/>
  <c r="E2371" i="6" s="1"/>
  <c r="I2371" i="6" a="1"/>
  <c r="I2371" i="6" s="1"/>
  <c r="J2371" i="6" s="1"/>
  <c r="F2372" i="6" a="1"/>
  <c r="F2372" i="6" s="1"/>
  <c r="E2372" i="6" s="1"/>
  <c r="I2372" i="6" a="1"/>
  <c r="I2372" i="6" s="1"/>
  <c r="J2372" i="6" s="1"/>
  <c r="F2373" i="6" a="1"/>
  <c r="F2373" i="6" s="1"/>
  <c r="E2373" i="6" s="1"/>
  <c r="I2373" i="6" a="1"/>
  <c r="I2373" i="6" s="1"/>
  <c r="J2373" i="6" s="1"/>
  <c r="F2374" i="6" a="1"/>
  <c r="F2374" i="6" s="1"/>
  <c r="E2374" i="6" s="1"/>
  <c r="I2374" i="6" a="1"/>
  <c r="I2374" i="6" s="1"/>
  <c r="J2374" i="6" s="1"/>
  <c r="F2375" i="6" a="1"/>
  <c r="F2375" i="6" s="1"/>
  <c r="E2375" i="6" s="1"/>
  <c r="I2375" i="6" a="1"/>
  <c r="I2375" i="6" s="1"/>
  <c r="J2375" i="6" s="1"/>
  <c r="F2376" i="6" a="1"/>
  <c r="F2376" i="6" s="1"/>
  <c r="E2376" i="6" s="1"/>
  <c r="I2376" i="6" a="1"/>
  <c r="I2376" i="6" s="1"/>
  <c r="J2376" i="6" s="1"/>
  <c r="F2377" i="6" a="1"/>
  <c r="F2377" i="6" s="1"/>
  <c r="E2377" i="6" s="1"/>
  <c r="I2377" i="6" a="1"/>
  <c r="I2377" i="6" s="1"/>
  <c r="J2377" i="6" s="1"/>
  <c r="F2378" i="6" a="1"/>
  <c r="F2378" i="6" s="1"/>
  <c r="E2378" i="6" s="1"/>
  <c r="I2378" i="6" a="1"/>
  <c r="I2378" i="6" s="1"/>
  <c r="J2378" i="6" s="1"/>
  <c r="F2379" i="6" a="1"/>
  <c r="F2379" i="6" s="1"/>
  <c r="E2379" i="6" s="1"/>
  <c r="I2379" i="6" a="1"/>
  <c r="I2379" i="6" s="1"/>
  <c r="J2379" i="6" s="1"/>
  <c r="F2380" i="6" a="1"/>
  <c r="F2380" i="6" s="1"/>
  <c r="E2380" i="6" s="1"/>
  <c r="I2380" i="6" a="1"/>
  <c r="I2380" i="6" s="1"/>
  <c r="J2380" i="6" s="1"/>
  <c r="F2381" i="6" a="1"/>
  <c r="F2381" i="6" s="1"/>
  <c r="E2381" i="6" s="1"/>
  <c r="I2381" i="6" a="1"/>
  <c r="I2381" i="6" s="1"/>
  <c r="J2381" i="6" s="1"/>
  <c r="F2382" i="6" a="1"/>
  <c r="F2382" i="6" s="1"/>
  <c r="E2382" i="6" s="1"/>
  <c r="I2382" i="6" a="1"/>
  <c r="I2382" i="6" s="1"/>
  <c r="J2382" i="6" s="1"/>
  <c r="F2383" i="6" a="1"/>
  <c r="F2383" i="6" s="1"/>
  <c r="E2383" i="6" s="1"/>
  <c r="I2383" i="6" a="1"/>
  <c r="I2383" i="6" s="1"/>
  <c r="J2383" i="6" s="1"/>
  <c r="F2384" i="6" a="1"/>
  <c r="F2384" i="6" s="1"/>
  <c r="E2384" i="6" s="1"/>
  <c r="I2384" i="6" a="1"/>
  <c r="I2384" i="6" s="1"/>
  <c r="J2384" i="6" s="1"/>
  <c r="F2385" i="6" a="1"/>
  <c r="F2385" i="6" s="1"/>
  <c r="E2385" i="6" s="1"/>
  <c r="I2385" i="6" a="1"/>
  <c r="I2385" i="6" s="1"/>
  <c r="J2385" i="6" s="1"/>
  <c r="F2386" i="6" a="1"/>
  <c r="F2386" i="6" s="1"/>
  <c r="E2386" i="6" s="1"/>
  <c r="I2386" i="6" a="1"/>
  <c r="I2386" i="6" s="1"/>
  <c r="J2386" i="6" s="1"/>
  <c r="F2387" i="6" a="1"/>
  <c r="F2387" i="6" s="1"/>
  <c r="E2387" i="6" s="1"/>
  <c r="I2387" i="6" a="1"/>
  <c r="I2387" i="6" s="1"/>
  <c r="J2387" i="6" s="1"/>
  <c r="F2388" i="6" a="1"/>
  <c r="F2388" i="6" s="1"/>
  <c r="E2388" i="6" s="1"/>
  <c r="I2388" i="6" a="1"/>
  <c r="I2388" i="6" s="1"/>
  <c r="J2388" i="6" s="1"/>
  <c r="F2389" i="6" a="1"/>
  <c r="F2389" i="6" s="1"/>
  <c r="E2389" i="6" s="1"/>
  <c r="I2389" i="6" a="1"/>
  <c r="I2389" i="6" s="1"/>
  <c r="J2389" i="6" s="1"/>
  <c r="F2390" i="6" a="1"/>
  <c r="F2390" i="6" s="1"/>
  <c r="E2390" i="6" s="1"/>
  <c r="I2390" i="6" a="1"/>
  <c r="I2390" i="6" s="1"/>
  <c r="J2390" i="6" s="1"/>
  <c r="F2391" i="6" a="1"/>
  <c r="F2391" i="6" s="1"/>
  <c r="E2391" i="6" s="1"/>
  <c r="I2391" i="6" a="1"/>
  <c r="I2391" i="6" s="1"/>
  <c r="J2391" i="6" s="1"/>
  <c r="F2392" i="6" a="1"/>
  <c r="F2392" i="6" s="1"/>
  <c r="E2392" i="6" s="1"/>
  <c r="I2392" i="6" a="1"/>
  <c r="I2392" i="6" s="1"/>
  <c r="J2392" i="6" s="1"/>
  <c r="F2393" i="6" a="1"/>
  <c r="F2393" i="6" s="1"/>
  <c r="E2393" i="6" s="1"/>
  <c r="I2393" i="6" a="1"/>
  <c r="I2393" i="6" s="1"/>
  <c r="J2393" i="6" s="1"/>
  <c r="F2394" i="6" a="1"/>
  <c r="F2394" i="6" s="1"/>
  <c r="E2394" i="6" s="1"/>
  <c r="I2394" i="6" a="1"/>
  <c r="I2394" i="6" s="1"/>
  <c r="J2394" i="6" s="1"/>
  <c r="F2395" i="6" a="1"/>
  <c r="F2395" i="6" s="1"/>
  <c r="E2395" i="6" s="1"/>
  <c r="I2395" i="6" a="1"/>
  <c r="I2395" i="6" s="1"/>
  <c r="J2395" i="6" s="1"/>
  <c r="F2396" i="6" a="1"/>
  <c r="F2396" i="6" s="1"/>
  <c r="E2396" i="6" s="1"/>
  <c r="I2396" i="6" a="1"/>
  <c r="I2396" i="6" s="1"/>
  <c r="J2396" i="6" s="1"/>
  <c r="F2397" i="6" a="1"/>
  <c r="F2397" i="6" s="1"/>
  <c r="E2397" i="6" s="1"/>
  <c r="I2397" i="6" a="1"/>
  <c r="I2397" i="6" s="1"/>
  <c r="J2397" i="6" s="1"/>
  <c r="F2398" i="6" a="1"/>
  <c r="F2398" i="6" s="1"/>
  <c r="E2398" i="6" s="1"/>
  <c r="I2398" i="6" a="1"/>
  <c r="I2398" i="6" s="1"/>
  <c r="J2398" i="6" s="1"/>
  <c r="F2399" i="6" a="1"/>
  <c r="F2399" i="6" s="1"/>
  <c r="E2399" i="6" s="1"/>
  <c r="I2399" i="6" a="1"/>
  <c r="I2399" i="6" s="1"/>
  <c r="J2399" i="6" s="1"/>
  <c r="F2400" i="6" a="1"/>
  <c r="F2400" i="6" s="1"/>
  <c r="E2400" i="6" s="1"/>
  <c r="I2400" i="6" a="1"/>
  <c r="I2400" i="6" s="1"/>
  <c r="J2400" i="6" s="1"/>
  <c r="F2401" i="6" a="1"/>
  <c r="F2401" i="6" s="1"/>
  <c r="E2401" i="6" s="1"/>
  <c r="I2401" i="6" a="1"/>
  <c r="I2401" i="6" s="1"/>
  <c r="J2401" i="6" s="1"/>
  <c r="F2402" i="6" a="1"/>
  <c r="F2402" i="6" s="1"/>
  <c r="E2402" i="6" s="1"/>
  <c r="I2402" i="6" a="1"/>
  <c r="I2402" i="6" s="1"/>
  <c r="J2402" i="6" s="1"/>
  <c r="F2403" i="6" a="1"/>
  <c r="F2403" i="6" s="1"/>
  <c r="E2403" i="6" s="1"/>
  <c r="I2403" i="6" a="1"/>
  <c r="I2403" i="6" s="1"/>
  <c r="J2403" i="6" s="1"/>
  <c r="F2404" i="6" a="1"/>
  <c r="F2404" i="6" s="1"/>
  <c r="E2404" i="6" s="1"/>
  <c r="I2404" i="6" a="1"/>
  <c r="I2404" i="6" s="1"/>
  <c r="J2404" i="6" s="1"/>
  <c r="F2405" i="6" a="1"/>
  <c r="F2405" i="6" s="1"/>
  <c r="E2405" i="6" s="1"/>
  <c r="I2405" i="6" a="1"/>
  <c r="I2405" i="6" s="1"/>
  <c r="J2405" i="6" s="1"/>
  <c r="F2406" i="6" a="1"/>
  <c r="F2406" i="6" s="1"/>
  <c r="E2406" i="6" s="1"/>
  <c r="I2406" i="6" a="1"/>
  <c r="I2406" i="6" s="1"/>
  <c r="J2406" i="6" s="1"/>
  <c r="F2407" i="6" a="1"/>
  <c r="F2407" i="6" s="1"/>
  <c r="E2407" i="6" s="1"/>
  <c r="I2407" i="6" a="1"/>
  <c r="I2407" i="6" s="1"/>
  <c r="J2407" i="6" s="1"/>
  <c r="F2408" i="6" a="1"/>
  <c r="F2408" i="6" s="1"/>
  <c r="E2408" i="6" s="1"/>
  <c r="I2408" i="6" a="1"/>
  <c r="I2408" i="6" s="1"/>
  <c r="J2408" i="6" s="1"/>
  <c r="F2409" i="6" a="1"/>
  <c r="F2409" i="6" s="1"/>
  <c r="E2409" i="6" s="1"/>
  <c r="I2409" i="6" a="1"/>
  <c r="I2409" i="6" s="1"/>
  <c r="J2409" i="6" s="1"/>
  <c r="F2410" i="6" a="1"/>
  <c r="F2410" i="6" s="1"/>
  <c r="E2410" i="6" s="1"/>
  <c r="I2410" i="6" a="1"/>
  <c r="I2410" i="6" s="1"/>
  <c r="J2410" i="6" s="1"/>
  <c r="F2411" i="6" a="1"/>
  <c r="F2411" i="6" s="1"/>
  <c r="E2411" i="6" s="1"/>
  <c r="I2411" i="6" a="1"/>
  <c r="I2411" i="6" s="1"/>
  <c r="J2411" i="6" s="1"/>
  <c r="F2412" i="6" a="1"/>
  <c r="F2412" i="6" s="1"/>
  <c r="E2412" i="6" s="1"/>
  <c r="I2412" i="6" a="1"/>
  <c r="I2412" i="6" s="1"/>
  <c r="J2412" i="6" s="1"/>
  <c r="F2413" i="6" a="1"/>
  <c r="F2413" i="6" s="1"/>
  <c r="E2413" i="6" s="1"/>
  <c r="I2413" i="6" a="1"/>
  <c r="I2413" i="6" s="1"/>
  <c r="J2413" i="6" s="1"/>
  <c r="F2414" i="6" a="1"/>
  <c r="F2414" i="6" s="1"/>
  <c r="E2414" i="6" s="1"/>
  <c r="I2414" i="6" a="1"/>
  <c r="I2414" i="6" s="1"/>
  <c r="J2414" i="6" s="1"/>
  <c r="F2415" i="6" a="1"/>
  <c r="F2415" i="6" s="1"/>
  <c r="E2415" i="6" s="1"/>
  <c r="I2415" i="6" a="1"/>
  <c r="I2415" i="6" s="1"/>
  <c r="J2415" i="6" s="1"/>
  <c r="F2416" i="6" a="1"/>
  <c r="F2416" i="6" s="1"/>
  <c r="E2416" i="6" s="1"/>
  <c r="I2416" i="6" a="1"/>
  <c r="I2416" i="6" s="1"/>
  <c r="J2416" i="6" s="1"/>
  <c r="F2417" i="6" a="1"/>
  <c r="F2417" i="6" s="1"/>
  <c r="E2417" i="6" s="1"/>
  <c r="I2417" i="6" a="1"/>
  <c r="I2417" i="6" s="1"/>
  <c r="J2417" i="6" s="1"/>
  <c r="F2418" i="6" a="1"/>
  <c r="F2418" i="6" s="1"/>
  <c r="E2418" i="6" s="1"/>
  <c r="I2418" i="6" a="1"/>
  <c r="I2418" i="6" s="1"/>
  <c r="J2418" i="6" s="1"/>
  <c r="F2419" i="6" a="1"/>
  <c r="F2419" i="6" s="1"/>
  <c r="E2419" i="6" s="1"/>
  <c r="I2419" i="6" a="1"/>
  <c r="I2419" i="6" s="1"/>
  <c r="J2419" i="6" s="1"/>
  <c r="F2420" i="6" a="1"/>
  <c r="F2420" i="6" s="1"/>
  <c r="E2420" i="6" s="1"/>
  <c r="I2420" i="6" a="1"/>
  <c r="I2420" i="6" s="1"/>
  <c r="J2420" i="6" s="1"/>
  <c r="F2421" i="6" a="1"/>
  <c r="F2421" i="6" s="1"/>
  <c r="E2421" i="6" s="1"/>
  <c r="I2421" i="6" a="1"/>
  <c r="I2421" i="6" s="1"/>
  <c r="J2421" i="6" s="1"/>
  <c r="F2422" i="6" a="1"/>
  <c r="F2422" i="6" s="1"/>
  <c r="E2422" i="6" s="1"/>
  <c r="I2422" i="6" a="1"/>
  <c r="I2422" i="6" s="1"/>
  <c r="J2422" i="6" s="1"/>
  <c r="F2423" i="6" a="1"/>
  <c r="F2423" i="6" s="1"/>
  <c r="E2423" i="6" s="1"/>
  <c r="I2423" i="6" a="1"/>
  <c r="I2423" i="6" s="1"/>
  <c r="J2423" i="6" s="1"/>
  <c r="F2424" i="6" a="1"/>
  <c r="F2424" i="6" s="1"/>
  <c r="E2424" i="6" s="1"/>
  <c r="I2424" i="6" a="1"/>
  <c r="I2424" i="6" s="1"/>
  <c r="J2424" i="6" s="1"/>
  <c r="F2425" i="6" a="1"/>
  <c r="F2425" i="6" s="1"/>
  <c r="E2425" i="6" s="1"/>
  <c r="I2425" i="6" a="1"/>
  <c r="I2425" i="6" s="1"/>
  <c r="J2425" i="6" s="1"/>
  <c r="F2426" i="6" a="1"/>
  <c r="F2426" i="6" s="1"/>
  <c r="E2426" i="6" s="1"/>
  <c r="I2426" i="6" a="1"/>
  <c r="I2426" i="6" s="1"/>
  <c r="J2426" i="6" s="1"/>
  <c r="F2427" i="6" a="1"/>
  <c r="F2427" i="6" s="1"/>
  <c r="E2427" i="6" s="1"/>
  <c r="I2427" i="6" a="1"/>
  <c r="I2427" i="6" s="1"/>
  <c r="J2427" i="6" s="1"/>
  <c r="F2428" i="6" a="1"/>
  <c r="F2428" i="6" s="1"/>
  <c r="E2428" i="6" s="1"/>
  <c r="I2428" i="6" a="1"/>
  <c r="I2428" i="6" s="1"/>
  <c r="J2428" i="6" s="1"/>
  <c r="F2429" i="6" a="1"/>
  <c r="F2429" i="6" s="1"/>
  <c r="E2429" i="6" s="1"/>
  <c r="I2429" i="6" a="1"/>
  <c r="I2429" i="6" s="1"/>
  <c r="J2429" i="6" s="1"/>
  <c r="F2430" i="6" a="1"/>
  <c r="F2430" i="6" s="1"/>
  <c r="E2430" i="6" s="1"/>
  <c r="I2430" i="6" a="1"/>
  <c r="I2430" i="6" s="1"/>
  <c r="J2430" i="6" s="1"/>
  <c r="F2431" i="6" a="1"/>
  <c r="F2431" i="6" s="1"/>
  <c r="E2431" i="6" s="1"/>
  <c r="I2431" i="6" a="1"/>
  <c r="I2431" i="6" s="1"/>
  <c r="J2431" i="6" s="1"/>
  <c r="F2432" i="6" a="1"/>
  <c r="F2432" i="6" s="1"/>
  <c r="E2432" i="6" s="1"/>
  <c r="I2432" i="6" a="1"/>
  <c r="I2432" i="6" s="1"/>
  <c r="J2432" i="6" s="1"/>
  <c r="A2" i="13"/>
  <c r="A3" i="13" s="1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86" i="13" s="1"/>
  <c r="A787" i="13" s="1"/>
  <c r="A788" i="13" s="1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814" i="13" s="1"/>
  <c r="A815" i="13" s="1"/>
  <c r="A816" i="13" s="1"/>
  <c r="A817" i="13" s="1"/>
  <c r="A818" i="13" s="1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42" i="13" s="1"/>
  <c r="A843" i="13" s="1"/>
  <c r="A844" i="13" s="1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70" i="13" s="1"/>
  <c r="A871" i="13" s="1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98" i="13" s="1"/>
  <c r="A899" i="13" s="1"/>
  <c r="A900" i="13" s="1"/>
  <c r="A901" i="13" s="1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26" i="13" s="1"/>
  <c r="A927" i="13" s="1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54" i="13" s="1"/>
  <c r="A955" i="13" s="1"/>
  <c r="A956" i="13" s="1"/>
  <c r="A957" i="13" s="1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82" i="13" s="1"/>
  <c r="A983" i="13" s="1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1010" i="13" s="1"/>
  <c r="A1011" i="13" s="1"/>
  <c r="A1012" i="13" s="1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38" i="13" s="1"/>
  <c r="A1039" i="13" s="1"/>
  <c r="A1040" i="13" s="1"/>
  <c r="A1041" i="13" s="1"/>
  <c r="A1042" i="13" s="1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66" i="13" s="1"/>
  <c r="A1067" i="13" s="1"/>
  <c r="A1068" i="13" s="1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94" i="13" s="1"/>
  <c r="A1095" i="13" s="1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122" i="13" s="1"/>
  <c r="A1123" i="13" s="1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150" i="13" s="1"/>
  <c r="A1151" i="13" s="1"/>
  <c r="A1152" i="13" s="1"/>
  <c r="A1153" i="13" s="1"/>
  <c r="A1154" i="13" s="1"/>
  <c r="A1155" i="13" s="1"/>
  <c r="A1156" i="13" s="1"/>
  <c r="A1157" i="13" s="1"/>
  <c r="A1158" i="13" s="1"/>
  <c r="A1159" i="13" s="1"/>
  <c r="A1160" i="13" s="1"/>
  <c r="A1161" i="13" s="1"/>
  <c r="A1162" i="13" s="1"/>
  <c r="A1163" i="13" s="1"/>
  <c r="A1164" i="13" s="1"/>
  <c r="A1165" i="13" s="1"/>
  <c r="A1166" i="13" s="1"/>
  <c r="A1167" i="13" s="1"/>
  <c r="A1168" i="13" s="1"/>
  <c r="A1169" i="13" s="1"/>
  <c r="A1170" i="13" s="1"/>
  <c r="A1171" i="13" s="1"/>
  <c r="A1172" i="13" s="1"/>
  <c r="A1173" i="13" s="1"/>
  <c r="A1174" i="13" s="1"/>
  <c r="A1175" i="13" s="1"/>
  <c r="A1176" i="13" s="1"/>
  <c r="A1177" i="13" s="1"/>
  <c r="A1178" i="13" s="1"/>
  <c r="A1179" i="13" s="1"/>
  <c r="A1180" i="13" s="1"/>
  <c r="A1181" i="13" s="1"/>
  <c r="A1182" i="13" s="1"/>
  <c r="A1183" i="13" s="1"/>
  <c r="A1184" i="13" s="1"/>
  <c r="A1185" i="13" s="1"/>
  <c r="A1186" i="13" s="1"/>
  <c r="A1187" i="13" s="1"/>
  <c r="A1188" i="13" s="1"/>
  <c r="A1189" i="13" s="1"/>
  <c r="A1190" i="13" s="1"/>
  <c r="A1191" i="13" s="1"/>
  <c r="A1192" i="13" s="1"/>
  <c r="A1193" i="13" s="1"/>
  <c r="A1194" i="13" s="1"/>
  <c r="A1195" i="13" s="1"/>
  <c r="A1196" i="13" s="1"/>
  <c r="A1197" i="13" s="1"/>
  <c r="A1198" i="13" s="1"/>
  <c r="A1199" i="13" s="1"/>
  <c r="A1200" i="13" s="1"/>
  <c r="A1201" i="13" s="1"/>
  <c r="A1202" i="13" s="1"/>
  <c r="A1203" i="13" s="1"/>
  <c r="A1204" i="13" s="1"/>
  <c r="A1205" i="13" s="1"/>
  <c r="A1206" i="13" s="1"/>
  <c r="A1207" i="13" s="1"/>
  <c r="A1208" i="13" s="1"/>
  <c r="A1209" i="13" s="1"/>
  <c r="A1210" i="13" s="1"/>
  <c r="A1211" i="13" s="1"/>
  <c r="A1212" i="13" s="1"/>
  <c r="A1213" i="13" s="1"/>
  <c r="A1214" i="13" s="1"/>
  <c r="A1215" i="13" s="1"/>
  <c r="A1216" i="13" s="1"/>
  <c r="A1217" i="13" s="1"/>
  <c r="A1218" i="13" s="1"/>
  <c r="A1219" i="13" s="1"/>
  <c r="A1220" i="13" s="1"/>
  <c r="A1221" i="13" s="1"/>
  <c r="A1222" i="13" s="1"/>
  <c r="A1223" i="13" s="1"/>
  <c r="A1224" i="13" s="1"/>
  <c r="A1225" i="13" s="1"/>
  <c r="A1226" i="13" s="1"/>
  <c r="A1227" i="13" s="1"/>
  <c r="A1228" i="13" s="1"/>
  <c r="A1229" i="13" s="1"/>
  <c r="A1230" i="13" s="1"/>
  <c r="A1231" i="13" s="1"/>
  <c r="A1232" i="13" s="1"/>
  <c r="A1233" i="13" s="1"/>
  <c r="A1234" i="13" s="1"/>
  <c r="A1235" i="13" s="1"/>
  <c r="A1236" i="13" s="1"/>
  <c r="A1237" i="13" s="1"/>
  <c r="A1238" i="13" s="1"/>
  <c r="A1239" i="13" s="1"/>
  <c r="A1240" i="13" s="1"/>
  <c r="A1241" i="13" s="1"/>
  <c r="A1242" i="13" s="1"/>
  <c r="A1243" i="13" s="1"/>
  <c r="A1244" i="13" s="1"/>
  <c r="A1245" i="13" s="1"/>
  <c r="A1246" i="13" s="1"/>
  <c r="A1247" i="13" s="1"/>
  <c r="A1248" i="13" s="1"/>
  <c r="A1249" i="13" s="1"/>
  <c r="A1250" i="13" s="1"/>
  <c r="A1251" i="13" s="1"/>
  <c r="A1252" i="13" s="1"/>
  <c r="A1253" i="13" s="1"/>
  <c r="A1254" i="13" s="1"/>
  <c r="A1255" i="13" s="1"/>
  <c r="A1256" i="13" s="1"/>
  <c r="A1257" i="13" s="1"/>
  <c r="A1258" i="13" s="1"/>
  <c r="A1259" i="13" s="1"/>
  <c r="A1260" i="13" s="1"/>
  <c r="A1261" i="13" s="1"/>
  <c r="A1262" i="13" s="1"/>
  <c r="A1263" i="13" s="1"/>
  <c r="A1264" i="13" s="1"/>
  <c r="A1265" i="13" s="1"/>
  <c r="A1266" i="13" s="1"/>
  <c r="A1267" i="13" s="1"/>
  <c r="A1268" i="13" s="1"/>
  <c r="A1269" i="13" s="1"/>
  <c r="A1270" i="13" s="1"/>
  <c r="A1271" i="13" s="1"/>
  <c r="A1272" i="13" s="1"/>
  <c r="A1273" i="13" s="1"/>
  <c r="A1274" i="13" s="1"/>
  <c r="A1275" i="13" s="1"/>
  <c r="A1276" i="13" s="1"/>
  <c r="A1277" i="13" s="1"/>
  <c r="A1278" i="13" s="1"/>
  <c r="A1279" i="13" s="1"/>
  <c r="A1280" i="13" s="1"/>
  <c r="A1281" i="13" s="1"/>
  <c r="A1282" i="13" s="1"/>
  <c r="A1283" i="13" s="1"/>
  <c r="A1284" i="13" s="1"/>
  <c r="A1285" i="13" s="1"/>
  <c r="A1286" i="13" s="1"/>
  <c r="A1287" i="13" s="1"/>
  <c r="A1288" i="13" s="1"/>
  <c r="A1289" i="13" s="1"/>
  <c r="A1290" i="13" s="1"/>
  <c r="A1291" i="13" s="1"/>
  <c r="A1292" i="13" s="1"/>
  <c r="A1293" i="13" s="1"/>
  <c r="A1294" i="13" s="1"/>
  <c r="A1295" i="13" s="1"/>
  <c r="A1296" i="13" s="1"/>
  <c r="A1297" i="13" s="1"/>
  <c r="A1298" i="13" s="1"/>
  <c r="A1299" i="13" s="1"/>
  <c r="A1300" i="13" s="1"/>
  <c r="A1301" i="13" s="1"/>
  <c r="A1302" i="13" s="1"/>
  <c r="A1303" i="13" s="1"/>
  <c r="A1304" i="13" s="1"/>
  <c r="A1305" i="13" s="1"/>
  <c r="A1306" i="13" s="1"/>
  <c r="A1307" i="13" s="1"/>
  <c r="A1308" i="13" s="1"/>
  <c r="A1309" i="13" s="1"/>
  <c r="A1310" i="13" s="1"/>
  <c r="A1311" i="13" s="1"/>
  <c r="A1312" i="13" s="1"/>
  <c r="A1313" i="13" s="1"/>
  <c r="A1314" i="13" s="1"/>
  <c r="A1315" i="13" s="1"/>
  <c r="A1316" i="13" s="1"/>
  <c r="A1317" i="13" s="1"/>
  <c r="A1318" i="13" s="1"/>
  <c r="A1319" i="13" s="1"/>
  <c r="A1320" i="13" s="1"/>
  <c r="A1321" i="13" s="1"/>
  <c r="A1322" i="13" s="1"/>
  <c r="A1323" i="13" s="1"/>
  <c r="A1324" i="13" s="1"/>
  <c r="A1325" i="13" s="1"/>
  <c r="A1326" i="13" s="1"/>
  <c r="A1327" i="13" s="1"/>
  <c r="A1328" i="13" s="1"/>
  <c r="A1329" i="13" s="1"/>
  <c r="A1330" i="13" s="1"/>
  <c r="A1331" i="13" s="1"/>
  <c r="A1332" i="13" s="1"/>
  <c r="A1333" i="13" s="1"/>
  <c r="A1334" i="13" s="1"/>
  <c r="A1335" i="13" s="1"/>
  <c r="A1336" i="13" s="1"/>
  <c r="A1337" i="13" s="1"/>
  <c r="A1338" i="13" s="1"/>
  <c r="A1339" i="13" s="1"/>
  <c r="A1340" i="13" s="1"/>
  <c r="A1341" i="13" s="1"/>
  <c r="A1342" i="13" s="1"/>
  <c r="A1343" i="13" s="1"/>
  <c r="A1344" i="13" s="1"/>
  <c r="A1345" i="13" s="1"/>
  <c r="A1346" i="13" s="1"/>
  <c r="A1347" i="13" s="1"/>
  <c r="A1348" i="13" s="1"/>
  <c r="A1349" i="13" s="1"/>
  <c r="A1350" i="13" s="1"/>
  <c r="A1351" i="13" s="1"/>
  <c r="A1352" i="13" s="1"/>
  <c r="A1353" i="13" s="1"/>
  <c r="A1354" i="13" s="1"/>
  <c r="A1355" i="13" s="1"/>
  <c r="A1356" i="13" s="1"/>
  <c r="A1357" i="13" s="1"/>
  <c r="A1358" i="13" s="1"/>
  <c r="A1359" i="13" s="1"/>
  <c r="A1360" i="13" s="1"/>
  <c r="A1361" i="13" s="1"/>
  <c r="A1362" i="13" s="1"/>
  <c r="A1363" i="13" s="1"/>
  <c r="A1364" i="13" s="1"/>
  <c r="A1365" i="13" s="1"/>
  <c r="A1366" i="13" s="1"/>
  <c r="A1367" i="13" s="1"/>
  <c r="A1368" i="13" s="1"/>
  <c r="A1369" i="13" s="1"/>
  <c r="A1370" i="13" s="1"/>
  <c r="A1371" i="13" s="1"/>
  <c r="A1372" i="13" s="1"/>
  <c r="A1373" i="13" s="1"/>
  <c r="A1374" i="13" s="1"/>
  <c r="A1375" i="13" s="1"/>
  <c r="A1376" i="13" s="1"/>
  <c r="A1377" i="13" s="1"/>
  <c r="A1378" i="13" s="1"/>
  <c r="A1379" i="13" s="1"/>
  <c r="A1380" i="13" s="1"/>
  <c r="A1381" i="13" s="1"/>
  <c r="A1382" i="13" s="1"/>
  <c r="A1383" i="13" s="1"/>
  <c r="A1384" i="13" s="1"/>
  <c r="A1385" i="13" s="1"/>
  <c r="A1386" i="13" s="1"/>
  <c r="A1387" i="13" s="1"/>
  <c r="A1388" i="13" s="1"/>
  <c r="A1389" i="13" s="1"/>
  <c r="A1390" i="13" s="1"/>
  <c r="A1391" i="13" s="1"/>
  <c r="A1392" i="13" s="1"/>
  <c r="A1393" i="13" s="1"/>
  <c r="A1394" i="13" s="1"/>
  <c r="A1395" i="13" s="1"/>
  <c r="A1396" i="13" s="1"/>
  <c r="A1397" i="13" s="1"/>
  <c r="A1398" i="13" s="1"/>
  <c r="A1399" i="13" s="1"/>
  <c r="A1400" i="13" s="1"/>
  <c r="A1401" i="13" s="1"/>
  <c r="A1402" i="13" s="1"/>
  <c r="A1403" i="13" s="1"/>
  <c r="A1404" i="13" s="1"/>
  <c r="A1405" i="13" s="1"/>
  <c r="A1406" i="13" s="1"/>
  <c r="A1407" i="13" s="1"/>
  <c r="A1408" i="13" s="1"/>
  <c r="A1409" i="13" s="1"/>
  <c r="A1410" i="13" s="1"/>
  <c r="A1411" i="13" s="1"/>
  <c r="A1412" i="13" s="1"/>
  <c r="A1413" i="13" s="1"/>
  <c r="A1414" i="13" s="1"/>
  <c r="A1415" i="13" s="1"/>
  <c r="A1416" i="13" s="1"/>
  <c r="A1417" i="13" s="1"/>
  <c r="A1418" i="13" s="1"/>
  <c r="A1419" i="13" s="1"/>
  <c r="A1420" i="13" s="1"/>
  <c r="A1421" i="13" s="1"/>
  <c r="A1422" i="13" s="1"/>
  <c r="A1423" i="13" s="1"/>
  <c r="A1424" i="13" s="1"/>
  <c r="A1425" i="13" s="1"/>
  <c r="A1426" i="13" s="1"/>
  <c r="A1427" i="13" s="1"/>
  <c r="A1428" i="13" s="1"/>
  <c r="A1429" i="13" s="1"/>
  <c r="A1430" i="13" s="1"/>
  <c r="A1431" i="13" s="1"/>
  <c r="A1432" i="13" s="1"/>
  <c r="A1433" i="13" s="1"/>
  <c r="A1434" i="13" s="1"/>
  <c r="A1435" i="13" s="1"/>
  <c r="A1436" i="13" s="1"/>
  <c r="A1437" i="13" s="1"/>
  <c r="A1438" i="13" s="1"/>
  <c r="A1439" i="13" s="1"/>
  <c r="A1440" i="13" s="1"/>
  <c r="A1441" i="13" s="1"/>
  <c r="A1442" i="13" s="1"/>
  <c r="A1443" i="13" s="1"/>
  <c r="A1444" i="13" s="1"/>
  <c r="A1445" i="13" s="1"/>
  <c r="A1446" i="13" s="1"/>
  <c r="A1447" i="13" s="1"/>
  <c r="A1448" i="13" s="1"/>
  <c r="A1449" i="13" s="1"/>
  <c r="A1450" i="13" s="1"/>
  <c r="A1451" i="13" s="1"/>
  <c r="A1452" i="13" s="1"/>
  <c r="A1453" i="13" s="1"/>
  <c r="A1454" i="13" s="1"/>
  <c r="A1455" i="13" s="1"/>
  <c r="A1456" i="13" s="1"/>
  <c r="A1457" i="13" s="1"/>
  <c r="A1458" i="13" s="1"/>
  <c r="A1459" i="13" s="1"/>
  <c r="A1460" i="13" s="1"/>
  <c r="A1461" i="13" s="1"/>
  <c r="A1462" i="13" s="1"/>
  <c r="A1463" i="13" s="1"/>
  <c r="A1464" i="13" s="1"/>
  <c r="A1465" i="13" s="1"/>
  <c r="A1466" i="13" s="1"/>
  <c r="A1467" i="13" s="1"/>
  <c r="A1468" i="13" s="1"/>
  <c r="A1469" i="13" s="1"/>
  <c r="A1470" i="13" s="1"/>
  <c r="A1471" i="13" s="1"/>
  <c r="A1472" i="13" s="1"/>
  <c r="A1473" i="13" s="1"/>
  <c r="A1474" i="13" s="1"/>
  <c r="A1475" i="13" s="1"/>
  <c r="A1476" i="13" s="1"/>
  <c r="A1477" i="13" s="1"/>
  <c r="A1478" i="13" s="1"/>
  <c r="A1479" i="13" s="1"/>
  <c r="A1480" i="13" s="1"/>
  <c r="A1481" i="13" s="1"/>
  <c r="A1482" i="13" s="1"/>
  <c r="A1483" i="13" s="1"/>
  <c r="A1484" i="13" s="1"/>
  <c r="A1485" i="13" s="1"/>
  <c r="A1486" i="13" s="1"/>
  <c r="A1487" i="13" s="1"/>
  <c r="A1488" i="13" s="1"/>
  <c r="A1489" i="13" s="1"/>
  <c r="A1490" i="13" s="1"/>
  <c r="A1491" i="13" s="1"/>
  <c r="A1492" i="13" s="1"/>
  <c r="A1493" i="13" s="1"/>
  <c r="A1494" i="13" s="1"/>
  <c r="A1495" i="13" s="1"/>
  <c r="A1496" i="13" s="1"/>
  <c r="A1497" i="13" s="1"/>
  <c r="A1498" i="13" s="1"/>
  <c r="A1499" i="13" s="1"/>
  <c r="A1500" i="13" s="1"/>
  <c r="A1501" i="13" s="1"/>
  <c r="A1502" i="13" s="1"/>
  <c r="A1503" i="13" s="1"/>
  <c r="A1504" i="13" s="1"/>
  <c r="A1505" i="13" s="1"/>
  <c r="A1506" i="13" s="1"/>
  <c r="A1507" i="13" s="1"/>
  <c r="A1508" i="13" s="1"/>
  <c r="A1509" i="13" s="1"/>
  <c r="A1510" i="13" s="1"/>
  <c r="A1511" i="13" s="1"/>
  <c r="A1512" i="13" s="1"/>
  <c r="A1513" i="13" s="1"/>
  <c r="A1514" i="13" s="1"/>
  <c r="A1515" i="13" s="1"/>
  <c r="A1516" i="13" s="1"/>
  <c r="A1517" i="13" s="1"/>
  <c r="A1518" i="13" s="1"/>
  <c r="A1519" i="13" s="1"/>
  <c r="A1520" i="13" s="1"/>
  <c r="A1521" i="13" s="1"/>
  <c r="A1522" i="13" s="1"/>
  <c r="A1523" i="13" s="1"/>
  <c r="A1524" i="13" s="1"/>
  <c r="A1525" i="13" s="1"/>
  <c r="A1526" i="13" s="1"/>
  <c r="A1527" i="13" s="1"/>
  <c r="A1528" i="13" s="1"/>
  <c r="A1529" i="13" s="1"/>
  <c r="A1530" i="13" s="1"/>
  <c r="A1531" i="13" s="1"/>
  <c r="A1532" i="13" s="1"/>
  <c r="A1533" i="13" s="1"/>
  <c r="A1534" i="13" s="1"/>
  <c r="A1535" i="13" s="1"/>
  <c r="A1536" i="13" s="1"/>
  <c r="A1537" i="13" s="1"/>
  <c r="A1538" i="13" s="1"/>
  <c r="A1539" i="13" s="1"/>
  <c r="A1540" i="13" s="1"/>
  <c r="A1541" i="13" s="1"/>
  <c r="A1542" i="13" s="1"/>
  <c r="A1543" i="13" s="1"/>
  <c r="A1544" i="13" s="1"/>
  <c r="A1545" i="13" s="1"/>
  <c r="A1546" i="13" s="1"/>
  <c r="A1547" i="13" s="1"/>
  <c r="A1548" i="13" s="1"/>
  <c r="A1549" i="13" s="1"/>
  <c r="A1550" i="13" s="1"/>
  <c r="A1551" i="13" s="1"/>
  <c r="A1552" i="13" s="1"/>
  <c r="A1553" i="13" s="1"/>
  <c r="A1554" i="13" s="1"/>
  <c r="A1555" i="13" s="1"/>
  <c r="A1556" i="13" s="1"/>
  <c r="A1557" i="13" s="1"/>
  <c r="A1558" i="13" s="1"/>
  <c r="A1559" i="13" s="1"/>
  <c r="A1560" i="13" s="1"/>
  <c r="A1561" i="13" s="1"/>
  <c r="A1562" i="13" s="1"/>
  <c r="A1563" i="13" s="1"/>
  <c r="A1564" i="13" s="1"/>
  <c r="A1565" i="13" s="1"/>
  <c r="A1566" i="13" s="1"/>
  <c r="A1567" i="13" s="1"/>
  <c r="A1568" i="13" s="1"/>
  <c r="A1569" i="13" s="1"/>
  <c r="A1570" i="13" s="1"/>
  <c r="A1571" i="13" s="1"/>
  <c r="A1572" i="13" s="1"/>
  <c r="A1573" i="13" s="1"/>
  <c r="A1574" i="13" s="1"/>
  <c r="A1575" i="13" s="1"/>
  <c r="A1576" i="13" s="1"/>
  <c r="A1577" i="13" s="1"/>
  <c r="A1578" i="13" s="1"/>
  <c r="A1579" i="13" s="1"/>
  <c r="A1580" i="13" s="1"/>
  <c r="A1581" i="13" s="1"/>
  <c r="A1582" i="13" s="1"/>
  <c r="A1583" i="13" s="1"/>
  <c r="A1584" i="13" s="1"/>
  <c r="A1585" i="13" s="1"/>
  <c r="A1586" i="13" s="1"/>
  <c r="A1587" i="13" s="1"/>
  <c r="A1588" i="13" s="1"/>
  <c r="A1589" i="13" s="1"/>
  <c r="A1590" i="13" s="1"/>
  <c r="A1591" i="13" s="1"/>
  <c r="A1592" i="13" s="1"/>
  <c r="A1593" i="13" s="1"/>
  <c r="A1594" i="13" s="1"/>
  <c r="A1595" i="13" s="1"/>
  <c r="A1596" i="13" s="1"/>
  <c r="A1597" i="13" s="1"/>
  <c r="A1598" i="13" s="1"/>
  <c r="A1599" i="13" s="1"/>
  <c r="A1600" i="13" s="1"/>
  <c r="A1601" i="13" s="1"/>
  <c r="A1602" i="13" s="1"/>
  <c r="A1603" i="13" s="1"/>
  <c r="A1604" i="13" s="1"/>
  <c r="A1605" i="13" s="1"/>
  <c r="A1606" i="13" s="1"/>
  <c r="A1607" i="13" s="1"/>
  <c r="A1608" i="13" s="1"/>
  <c r="A1609" i="13" s="1"/>
  <c r="A1610" i="13" s="1"/>
  <c r="A1611" i="13" s="1"/>
  <c r="A1612" i="13" s="1"/>
  <c r="A1613" i="13" s="1"/>
  <c r="A1614" i="13" s="1"/>
  <c r="A1615" i="13" s="1"/>
  <c r="A1616" i="13" s="1"/>
  <c r="A1617" i="13" s="1"/>
  <c r="A1618" i="13" s="1"/>
  <c r="A1619" i="13" s="1"/>
  <c r="A1620" i="13" s="1"/>
  <c r="A1621" i="13" s="1"/>
  <c r="A1622" i="13" s="1"/>
  <c r="A1623" i="13" s="1"/>
  <c r="A1624" i="13" s="1"/>
  <c r="A1625" i="13" s="1"/>
  <c r="A1626" i="13" s="1"/>
  <c r="A1627" i="13" s="1"/>
  <c r="A1628" i="13" s="1"/>
  <c r="A1629" i="13" s="1"/>
  <c r="A1630" i="13" s="1"/>
  <c r="A1631" i="13" s="1"/>
  <c r="A1632" i="13" s="1"/>
  <c r="A1633" i="13" s="1"/>
  <c r="A1634" i="13" s="1"/>
  <c r="A1635" i="13" s="1"/>
  <c r="A1636" i="13" s="1"/>
  <c r="A1637" i="13" s="1"/>
  <c r="A1638" i="13" s="1"/>
  <c r="A1639" i="13" s="1"/>
  <c r="A1640" i="13" s="1"/>
  <c r="A1641" i="13" s="1"/>
  <c r="A1642" i="13" s="1"/>
  <c r="A1643" i="13" s="1"/>
  <c r="A1644" i="13" s="1"/>
  <c r="A1645" i="13" s="1"/>
  <c r="A1646" i="13" s="1"/>
  <c r="A1647" i="13" s="1"/>
  <c r="A1648" i="13" s="1"/>
  <c r="A1649" i="13" s="1"/>
  <c r="A1650" i="13" s="1"/>
  <c r="A1651" i="13" s="1"/>
  <c r="A1652" i="13" s="1"/>
  <c r="A1653" i="13" s="1"/>
  <c r="A1654" i="13" s="1"/>
  <c r="A1655" i="13" s="1"/>
  <c r="A1656" i="13" s="1"/>
  <c r="A1657" i="13" s="1"/>
  <c r="A1658" i="13" s="1"/>
  <c r="A1659" i="13" s="1"/>
  <c r="A1660" i="13" s="1"/>
  <c r="A1661" i="13" s="1"/>
  <c r="A1662" i="13" s="1"/>
  <c r="A1663" i="13" s="1"/>
  <c r="A1664" i="13" s="1"/>
  <c r="A1665" i="13" s="1"/>
  <c r="A1666" i="13" s="1"/>
  <c r="A1667" i="13" s="1"/>
  <c r="A1668" i="13" s="1"/>
  <c r="A1669" i="13" s="1"/>
  <c r="A1670" i="13" s="1"/>
  <c r="A1671" i="13" s="1"/>
  <c r="A1672" i="13" s="1"/>
  <c r="A1673" i="13" s="1"/>
  <c r="A1674" i="13" s="1"/>
  <c r="A1675" i="13" s="1"/>
  <c r="A1676" i="13" s="1"/>
  <c r="A1677" i="13" s="1"/>
  <c r="A1678" i="13" s="1"/>
  <c r="A1679" i="13" s="1"/>
  <c r="A1680" i="13" s="1"/>
  <c r="A1681" i="13" s="1"/>
  <c r="A1682" i="13" s="1"/>
  <c r="A1683" i="13" s="1"/>
  <c r="A1684" i="13" s="1"/>
  <c r="A1685" i="13" s="1"/>
  <c r="A1686" i="13" s="1"/>
  <c r="A1687" i="13" s="1"/>
  <c r="A1688" i="13" s="1"/>
  <c r="A1689" i="13" s="1"/>
  <c r="A1690" i="13" s="1"/>
  <c r="A1691" i="13" s="1"/>
  <c r="A1692" i="13" s="1"/>
  <c r="A1693" i="13" s="1"/>
  <c r="A1694" i="13" s="1"/>
  <c r="A1695" i="13" s="1"/>
  <c r="A1696" i="13" s="1"/>
  <c r="A1697" i="13" s="1"/>
  <c r="A1698" i="13" s="1"/>
  <c r="A1699" i="13" s="1"/>
  <c r="A1700" i="13" s="1"/>
  <c r="A1701" i="13" s="1"/>
  <c r="A1702" i="13" s="1"/>
  <c r="A1703" i="13" s="1"/>
  <c r="A1704" i="13" s="1"/>
  <c r="A1705" i="13" s="1"/>
  <c r="A1706" i="13" s="1"/>
  <c r="A1707" i="13" s="1"/>
  <c r="A1708" i="13" s="1"/>
  <c r="A1709" i="13" s="1"/>
  <c r="A1710" i="13" s="1"/>
  <c r="A1711" i="13" s="1"/>
  <c r="A1712" i="13" s="1"/>
  <c r="A1713" i="13" s="1"/>
  <c r="A1714" i="13" s="1"/>
  <c r="A1715" i="13" s="1"/>
  <c r="A1716" i="13" s="1"/>
  <c r="A1717" i="13" s="1"/>
  <c r="A1718" i="13" s="1"/>
  <c r="A1719" i="13" s="1"/>
  <c r="A1720" i="13" s="1"/>
  <c r="A1721" i="13" s="1"/>
  <c r="A1722" i="13" s="1"/>
  <c r="A1723" i="13" s="1"/>
  <c r="A1724" i="13" s="1"/>
  <c r="A1725" i="13" s="1"/>
  <c r="A1726" i="13" s="1"/>
  <c r="A1727" i="13" s="1"/>
  <c r="A1728" i="13" s="1"/>
  <c r="A1729" i="13" s="1"/>
  <c r="A1730" i="13" s="1"/>
  <c r="A1731" i="13" s="1"/>
  <c r="A1732" i="13" s="1"/>
  <c r="A1733" i="13" s="1"/>
  <c r="A1734" i="13" s="1"/>
  <c r="A1735" i="13" s="1"/>
  <c r="A1736" i="13" s="1"/>
  <c r="A1737" i="13" s="1"/>
  <c r="A1738" i="13" s="1"/>
  <c r="A1739" i="13" s="1"/>
  <c r="A1740" i="13" s="1"/>
  <c r="A1741" i="13" s="1"/>
  <c r="A1742" i="13" s="1"/>
  <c r="A1743" i="13" s="1"/>
  <c r="A1744" i="13" s="1"/>
  <c r="A1745" i="13" s="1"/>
  <c r="A1746" i="13" s="1"/>
  <c r="A1747" i="13" s="1"/>
  <c r="A1748" i="13" s="1"/>
  <c r="A1749" i="13" s="1"/>
  <c r="A1750" i="13" s="1"/>
  <c r="A1751" i="13" s="1"/>
  <c r="A1752" i="13" s="1"/>
  <c r="A1753" i="13" s="1"/>
  <c r="A1754" i="13" s="1"/>
  <c r="A1755" i="13" s="1"/>
  <c r="A1756" i="13" s="1"/>
  <c r="A1757" i="13" s="1"/>
  <c r="A1758" i="13" s="1"/>
  <c r="A1759" i="13" s="1"/>
  <c r="A1760" i="13" s="1"/>
  <c r="A1761" i="13" s="1"/>
  <c r="A1762" i="13" s="1"/>
  <c r="A1763" i="13" s="1"/>
  <c r="A1764" i="13" s="1"/>
  <c r="A1765" i="13" s="1"/>
  <c r="A1766" i="13" s="1"/>
  <c r="A1767" i="13" s="1"/>
  <c r="A1768" i="13" s="1"/>
  <c r="A1769" i="13" s="1"/>
  <c r="A1770" i="13" s="1"/>
  <c r="A1771" i="13" s="1"/>
  <c r="A1772" i="13" s="1"/>
  <c r="A1773" i="13" s="1"/>
  <c r="A1774" i="13" s="1"/>
  <c r="A1775" i="13" s="1"/>
  <c r="A1776" i="13" s="1"/>
  <c r="A1777" i="13" s="1"/>
  <c r="A1778" i="13" s="1"/>
  <c r="A1779" i="13" s="1"/>
  <c r="A1780" i="13" s="1"/>
  <c r="A1781" i="13" s="1"/>
  <c r="A1782" i="13" s="1"/>
  <c r="A1783" i="13" s="1"/>
  <c r="A1784" i="13" s="1"/>
  <c r="A1785" i="13" s="1"/>
  <c r="A1786" i="13" s="1"/>
  <c r="A1787" i="13" s="1"/>
  <c r="A1788" i="13" s="1"/>
  <c r="A1789" i="13" s="1"/>
  <c r="A1790" i="13" s="1"/>
  <c r="A1791" i="13" s="1"/>
  <c r="A1792" i="13" s="1"/>
  <c r="A1793" i="13" s="1"/>
  <c r="A1794" i="13" s="1"/>
  <c r="A1795" i="13" s="1"/>
  <c r="A1796" i="13" s="1"/>
  <c r="A1797" i="13" s="1"/>
  <c r="A1798" i="13" s="1"/>
  <c r="A1799" i="13" s="1"/>
  <c r="A1800" i="13" s="1"/>
  <c r="A1801" i="13" s="1"/>
  <c r="A1802" i="13" s="1"/>
  <c r="A1803" i="13" s="1"/>
  <c r="A1804" i="13" s="1"/>
  <c r="A1805" i="13" s="1"/>
  <c r="A1806" i="13" s="1"/>
  <c r="A1807" i="13" s="1"/>
  <c r="A1808" i="13" s="1"/>
  <c r="A1809" i="13" s="1"/>
  <c r="A1810" i="13" s="1"/>
  <c r="A1811" i="13" s="1"/>
  <c r="A1812" i="13" s="1"/>
  <c r="A1813" i="13" s="1"/>
  <c r="A1814" i="13" s="1"/>
  <c r="A1815" i="13" s="1"/>
  <c r="A1816" i="13" s="1"/>
  <c r="A1817" i="13" s="1"/>
  <c r="A1818" i="13" s="1"/>
  <c r="A1819" i="13" s="1"/>
  <c r="A1820" i="13" s="1"/>
  <c r="A1821" i="13" s="1"/>
  <c r="A1822" i="13" s="1"/>
  <c r="A1823" i="13" s="1"/>
  <c r="A1824" i="13" s="1"/>
  <c r="A1825" i="13" s="1"/>
  <c r="A1826" i="13" s="1"/>
  <c r="A1827" i="13" s="1"/>
  <c r="A1828" i="13" s="1"/>
  <c r="A1829" i="13" s="1"/>
  <c r="A1830" i="13" s="1"/>
  <c r="A1831" i="13" s="1"/>
  <c r="A1832" i="13" s="1"/>
  <c r="A1833" i="13" s="1"/>
  <c r="A1834" i="13" s="1"/>
  <c r="A1835" i="13" s="1"/>
  <c r="A1836" i="13" s="1"/>
  <c r="A1837" i="13" s="1"/>
  <c r="A1838" i="13" s="1"/>
  <c r="A1839" i="13" s="1"/>
  <c r="A1840" i="13" s="1"/>
  <c r="A1841" i="13" s="1"/>
  <c r="A1842" i="13" s="1"/>
  <c r="A1843" i="13" s="1"/>
  <c r="A1844" i="13" s="1"/>
  <c r="A1845" i="13" s="1"/>
  <c r="A1846" i="13" s="1"/>
  <c r="A1847" i="13" s="1"/>
  <c r="A1848" i="13" s="1"/>
  <c r="A1849" i="13" s="1"/>
  <c r="A1850" i="13" s="1"/>
  <c r="A1851" i="13" s="1"/>
  <c r="A1852" i="13" s="1"/>
  <c r="A1853" i="13" s="1"/>
  <c r="A1854" i="13" s="1"/>
  <c r="A1855" i="13" s="1"/>
  <c r="A1856" i="13" s="1"/>
  <c r="A1857" i="13" s="1"/>
  <c r="A1858" i="13" s="1"/>
  <c r="A1859" i="13" s="1"/>
  <c r="A1860" i="13" s="1"/>
  <c r="A1861" i="13" s="1"/>
  <c r="A1862" i="13" s="1"/>
  <c r="A1863" i="13" s="1"/>
  <c r="A1864" i="13" s="1"/>
  <c r="A1865" i="13" s="1"/>
  <c r="A1866" i="13" s="1"/>
  <c r="A1867" i="13" s="1"/>
  <c r="A1868" i="13" s="1"/>
  <c r="A1869" i="13" s="1"/>
  <c r="A1870" i="13" s="1"/>
  <c r="A1871" i="13" s="1"/>
  <c r="A1872" i="13" s="1"/>
  <c r="A1873" i="13" s="1"/>
  <c r="A1874" i="13" s="1"/>
  <c r="A1875" i="13" s="1"/>
  <c r="A1876" i="13" s="1"/>
  <c r="A1877" i="13" s="1"/>
  <c r="A1878" i="13" s="1"/>
  <c r="A1879" i="13" s="1"/>
  <c r="A1880" i="13" s="1"/>
  <c r="A1881" i="13" s="1"/>
  <c r="A1882" i="13" s="1"/>
  <c r="A1883" i="13" s="1"/>
  <c r="A1884" i="13" s="1"/>
  <c r="A1885" i="13" s="1"/>
  <c r="A1886" i="13" s="1"/>
  <c r="A1887" i="13" s="1"/>
  <c r="A1888" i="13" s="1"/>
  <c r="A1889" i="13" s="1"/>
  <c r="A1890" i="13" s="1"/>
  <c r="A1891" i="13" s="1"/>
  <c r="A1892" i="13" s="1"/>
  <c r="A1893" i="13" s="1"/>
  <c r="A1894" i="13" s="1"/>
  <c r="A1895" i="13" s="1"/>
  <c r="A1896" i="13" s="1"/>
  <c r="A1897" i="13" s="1"/>
  <c r="A1898" i="13" s="1"/>
  <c r="A1899" i="13" s="1"/>
  <c r="A1900" i="13" s="1"/>
  <c r="A1901" i="13" s="1"/>
  <c r="A1902" i="13" s="1"/>
  <c r="A1903" i="13" s="1"/>
  <c r="A1904" i="13" s="1"/>
  <c r="A1905" i="13" s="1"/>
  <c r="A1906" i="13" s="1"/>
  <c r="A1907" i="13" s="1"/>
  <c r="A1908" i="13" s="1"/>
  <c r="A1909" i="13" s="1"/>
  <c r="A1910" i="13" s="1"/>
  <c r="A1911" i="13" s="1"/>
  <c r="A1912" i="13" s="1"/>
  <c r="A1913" i="13" s="1"/>
  <c r="A1914" i="13" s="1"/>
  <c r="A1915" i="13" s="1"/>
  <c r="A1916" i="13" s="1"/>
  <c r="A1917" i="13" s="1"/>
  <c r="A1918" i="13" s="1"/>
  <c r="A1919" i="13" s="1"/>
  <c r="A1920" i="13" s="1"/>
  <c r="A1921" i="13" s="1"/>
  <c r="A1922" i="13" s="1"/>
  <c r="A1923" i="13" s="1"/>
  <c r="A1924" i="13" s="1"/>
  <c r="A1925" i="13" s="1"/>
  <c r="A1926" i="13" s="1"/>
  <c r="A1927" i="13" s="1"/>
  <c r="A1928" i="13" s="1"/>
  <c r="A1929" i="13" s="1"/>
  <c r="A1930" i="13" s="1"/>
  <c r="A1931" i="13" s="1"/>
  <c r="A1932" i="13" s="1"/>
  <c r="A1933" i="13" s="1"/>
  <c r="A1934" i="13" s="1"/>
  <c r="A1935" i="13" s="1"/>
  <c r="A1936" i="13" s="1"/>
  <c r="A1937" i="13" s="1"/>
  <c r="A1938" i="13" s="1"/>
  <c r="A1939" i="13" s="1"/>
  <c r="A1940" i="13" s="1"/>
  <c r="A1941" i="13" s="1"/>
  <c r="A1942" i="13" s="1"/>
  <c r="A1943" i="13" s="1"/>
  <c r="A1944" i="13" s="1"/>
  <c r="A1945" i="13" s="1"/>
  <c r="A1946" i="13" s="1"/>
  <c r="A1947" i="13" s="1"/>
  <c r="A1948" i="13" s="1"/>
  <c r="A1949" i="13" s="1"/>
  <c r="A1950" i="13" s="1"/>
  <c r="A1951" i="13" s="1"/>
  <c r="A1952" i="13" s="1"/>
  <c r="A1953" i="13" s="1"/>
  <c r="A1954" i="13" s="1"/>
  <c r="A1955" i="13" s="1"/>
  <c r="A1956" i="13" s="1"/>
  <c r="A1957" i="13" s="1"/>
  <c r="A1958" i="13" s="1"/>
  <c r="A1959" i="13" s="1"/>
  <c r="A1960" i="13" s="1"/>
  <c r="A1961" i="13" s="1"/>
  <c r="A1962" i="13" s="1"/>
  <c r="A1963" i="13" s="1"/>
  <c r="A1964" i="13" s="1"/>
  <c r="A1965" i="13" s="1"/>
  <c r="A1966" i="13" s="1"/>
  <c r="A1967" i="13" s="1"/>
  <c r="A1968" i="13" s="1"/>
  <c r="A1969" i="13" s="1"/>
  <c r="A1970" i="13" s="1"/>
  <c r="A1971" i="13" s="1"/>
  <c r="A1972" i="13" s="1"/>
  <c r="A1973" i="13" s="1"/>
  <c r="A1974" i="13" s="1"/>
  <c r="A1975" i="13" s="1"/>
  <c r="A1976" i="13" s="1"/>
  <c r="A1977" i="13" s="1"/>
  <c r="A1978" i="13" s="1"/>
  <c r="A1979" i="13" s="1"/>
  <c r="A1980" i="13" s="1"/>
  <c r="A1981" i="13" s="1"/>
  <c r="A1982" i="13" s="1"/>
  <c r="A1983" i="13" s="1"/>
  <c r="A1984" i="13" s="1"/>
  <c r="A1985" i="13" s="1"/>
  <c r="A1986" i="13" s="1"/>
  <c r="A1987" i="13" s="1"/>
  <c r="A1988" i="13" s="1"/>
  <c r="A1989" i="13" s="1"/>
  <c r="A1990" i="13" s="1"/>
  <c r="A1991" i="13" s="1"/>
  <c r="A1992" i="13" s="1"/>
  <c r="A1993" i="13" s="1"/>
  <c r="A1994" i="13" s="1"/>
  <c r="A1995" i="13" s="1"/>
  <c r="A1996" i="13" s="1"/>
  <c r="A1997" i="13" s="1"/>
  <c r="A1998" i="13" s="1"/>
  <c r="A1999" i="13" s="1"/>
  <c r="A2000" i="13" s="1"/>
  <c r="A2001" i="13" s="1"/>
  <c r="A2002" i="13" s="1"/>
  <c r="A2003" i="13" s="1"/>
  <c r="A2004" i="13" s="1"/>
  <c r="A2005" i="13" s="1"/>
  <c r="A2006" i="13" s="1"/>
  <c r="A2007" i="13" s="1"/>
  <c r="A2008" i="13" s="1"/>
  <c r="A2009" i="13" s="1"/>
  <c r="A2010" i="13" s="1"/>
  <c r="A2011" i="13" s="1"/>
  <c r="A2012" i="13" s="1"/>
  <c r="A2013" i="13" s="1"/>
  <c r="A2014" i="13" s="1"/>
  <c r="A2015" i="13" s="1"/>
  <c r="A2016" i="13" s="1"/>
  <c r="A2017" i="13" s="1"/>
  <c r="A2018" i="13" s="1"/>
  <c r="A2019" i="13" s="1"/>
  <c r="A2020" i="13" s="1"/>
  <c r="A2021" i="13" s="1"/>
  <c r="A2022" i="13" s="1"/>
  <c r="A2023" i="13" s="1"/>
  <c r="A2024" i="13" s="1"/>
  <c r="A2025" i="13" s="1"/>
  <c r="A2026" i="13" s="1"/>
  <c r="A2027" i="13" s="1"/>
  <c r="A2028" i="13" s="1"/>
  <c r="A2029" i="13" s="1"/>
  <c r="A2030" i="13" s="1"/>
  <c r="A2031" i="13" s="1"/>
  <c r="A2032" i="13" s="1"/>
  <c r="A2033" i="13" s="1"/>
  <c r="A2034" i="13" s="1"/>
  <c r="A2035" i="13" s="1"/>
  <c r="A2036" i="13" s="1"/>
  <c r="A2037" i="13" s="1"/>
  <c r="A2038" i="13" s="1"/>
  <c r="A2039" i="13" s="1"/>
  <c r="A2040" i="13" s="1"/>
  <c r="A2041" i="13" s="1"/>
  <c r="A2042" i="13" s="1"/>
  <c r="A2043" i="13" s="1"/>
  <c r="A2044" i="13" s="1"/>
  <c r="A2045" i="13" s="1"/>
  <c r="A2046" i="13" s="1"/>
  <c r="A2047" i="13" s="1"/>
  <c r="A2048" i="13" s="1"/>
  <c r="A2049" i="13" s="1"/>
  <c r="A2050" i="13" s="1"/>
  <c r="A2051" i="13" s="1"/>
  <c r="A2052" i="13" s="1"/>
  <c r="A2053" i="13" s="1"/>
  <c r="A2054" i="13" s="1"/>
  <c r="A2055" i="13" s="1"/>
  <c r="A2056" i="13" s="1"/>
  <c r="A2057" i="13" s="1"/>
  <c r="A2058" i="13" s="1"/>
  <c r="A2059" i="13" s="1"/>
  <c r="A2060" i="13" s="1"/>
  <c r="A2061" i="13" s="1"/>
  <c r="A2062" i="13" s="1"/>
  <c r="A2063" i="13" s="1"/>
  <c r="A2064" i="13" s="1"/>
  <c r="A2065" i="13" s="1"/>
  <c r="A2066" i="13" s="1"/>
  <c r="A2067" i="13" s="1"/>
  <c r="A2068" i="13" s="1"/>
  <c r="A2069" i="13" s="1"/>
  <c r="A2070" i="13" s="1"/>
  <c r="A2071" i="13" s="1"/>
  <c r="A2072" i="13" s="1"/>
  <c r="A2073" i="13" s="1"/>
  <c r="A2074" i="13" s="1"/>
  <c r="A2075" i="13" s="1"/>
  <c r="A2076" i="13" s="1"/>
  <c r="A2077" i="13" s="1"/>
  <c r="A2078" i="13" s="1"/>
  <c r="A2079" i="13" s="1"/>
  <c r="A2080" i="13" s="1"/>
  <c r="A2081" i="13" s="1"/>
  <c r="A2082" i="13" s="1"/>
  <c r="A2083" i="13" s="1"/>
  <c r="A2084" i="13" s="1"/>
  <c r="A2085" i="13" s="1"/>
  <c r="A2086" i="13" s="1"/>
  <c r="A2087" i="13" s="1"/>
  <c r="A2088" i="13" s="1"/>
  <c r="A2089" i="13" s="1"/>
  <c r="A2090" i="13" s="1"/>
  <c r="A2091" i="13" s="1"/>
  <c r="A2092" i="13" s="1"/>
  <c r="A2093" i="13" s="1"/>
  <c r="A2094" i="13" s="1"/>
  <c r="A2095" i="13" s="1"/>
  <c r="A2096" i="13" s="1"/>
  <c r="A2097" i="13" s="1"/>
  <c r="A2098" i="13" s="1"/>
  <c r="A2099" i="13" s="1"/>
  <c r="A2100" i="13" s="1"/>
  <c r="A2101" i="13" s="1"/>
  <c r="A2102" i="13" s="1"/>
  <c r="A2103" i="13" s="1"/>
  <c r="A2104" i="13" s="1"/>
  <c r="A2105" i="13" s="1"/>
  <c r="A2106" i="13" s="1"/>
  <c r="A2107" i="13" s="1"/>
  <c r="A2108" i="13" s="1"/>
  <c r="A2109" i="13" s="1"/>
  <c r="A2110" i="13" s="1"/>
  <c r="A2111" i="13" s="1"/>
  <c r="A2112" i="13" s="1"/>
  <c r="A2113" i="13" s="1"/>
  <c r="A2114" i="13" s="1"/>
  <c r="A2115" i="13" s="1"/>
  <c r="A2116" i="13" s="1"/>
  <c r="A2117" i="13" s="1"/>
  <c r="A2118" i="13" s="1"/>
  <c r="A2119" i="13" s="1"/>
  <c r="A2120" i="13" s="1"/>
  <c r="A2121" i="13" s="1"/>
  <c r="A2122" i="13" s="1"/>
  <c r="A2123" i="13" s="1"/>
  <c r="A2124" i="13" s="1"/>
  <c r="A2125" i="13" s="1"/>
  <c r="A2126" i="13" s="1"/>
  <c r="A2127" i="13" s="1"/>
  <c r="A2128" i="13" s="1"/>
  <c r="A2129" i="13" s="1"/>
  <c r="A2130" i="13" s="1"/>
  <c r="A2131" i="13" s="1"/>
  <c r="A2132" i="13" s="1"/>
  <c r="A2133" i="13" s="1"/>
  <c r="A2134" i="13" s="1"/>
  <c r="A2135" i="13" s="1"/>
  <c r="A2136" i="13" s="1"/>
  <c r="A2137" i="13" s="1"/>
  <c r="A2138" i="13" s="1"/>
  <c r="A2139" i="13" s="1"/>
  <c r="A2140" i="13" s="1"/>
  <c r="A2141" i="13" s="1"/>
  <c r="A2142" i="13" s="1"/>
  <c r="A2143" i="13" s="1"/>
  <c r="A2144" i="13" s="1"/>
  <c r="A2145" i="13" s="1"/>
  <c r="A2146" i="13" s="1"/>
  <c r="A2147" i="13" s="1"/>
  <c r="A2148" i="13" s="1"/>
  <c r="A2149" i="13" s="1"/>
  <c r="A2150" i="13" s="1"/>
  <c r="A2151" i="13" s="1"/>
  <c r="A2152" i="13" s="1"/>
  <c r="A2153" i="13" s="1"/>
  <c r="A2154" i="13" s="1"/>
  <c r="A2155" i="13" s="1"/>
  <c r="A2156" i="13" s="1"/>
  <c r="A2157" i="13" s="1"/>
  <c r="A2158" i="13" s="1"/>
  <c r="A2159" i="13" s="1"/>
  <c r="A2160" i="13" s="1"/>
  <c r="A2161" i="13" s="1"/>
  <c r="A2162" i="13" s="1"/>
  <c r="A2163" i="13" s="1"/>
  <c r="A2164" i="13" s="1"/>
  <c r="A2165" i="13" s="1"/>
  <c r="A2166" i="13" s="1"/>
  <c r="A2167" i="13" s="1"/>
  <c r="A2168" i="13" s="1"/>
  <c r="A2169" i="13" s="1"/>
  <c r="A2170" i="13" s="1"/>
  <c r="A2171" i="13" s="1"/>
  <c r="A2172" i="13" s="1"/>
  <c r="A2173" i="13" s="1"/>
  <c r="A2174" i="13" s="1"/>
  <c r="A2175" i="13" s="1"/>
  <c r="A2176" i="13" s="1"/>
  <c r="A2177" i="13" s="1"/>
  <c r="A2178" i="13" s="1"/>
  <c r="A2179" i="13" s="1"/>
  <c r="A2180" i="13" s="1"/>
  <c r="A2181" i="13" s="1"/>
  <c r="A2182" i="13" s="1"/>
  <c r="A2183" i="13" s="1"/>
  <c r="A2184" i="13" s="1"/>
  <c r="A2185" i="13" s="1"/>
  <c r="A2186" i="13" s="1"/>
  <c r="A2187" i="13" s="1"/>
  <c r="A2188" i="13" s="1"/>
  <c r="A2189" i="13" s="1"/>
  <c r="A2190" i="13" s="1"/>
  <c r="A2191" i="13" s="1"/>
  <c r="A2192" i="13" s="1"/>
  <c r="A2193" i="13" s="1"/>
  <c r="A2194" i="13" s="1"/>
  <c r="A2195" i="13" s="1"/>
  <c r="A2196" i="13" s="1"/>
  <c r="A2197" i="13" s="1"/>
  <c r="A2198" i="13" s="1"/>
  <c r="A2199" i="13" s="1"/>
  <c r="A2200" i="13" s="1"/>
  <c r="A2201" i="13" s="1"/>
  <c r="A2202" i="13" s="1"/>
  <c r="A2203" i="13" s="1"/>
  <c r="A2204" i="13" s="1"/>
  <c r="A2205" i="13" s="1"/>
  <c r="A2206" i="13" s="1"/>
  <c r="A2207" i="13" s="1"/>
  <c r="A2208" i="13" s="1"/>
  <c r="A2209" i="13" s="1"/>
  <c r="A2210" i="13" s="1"/>
  <c r="A2211" i="13" s="1"/>
  <c r="A2212" i="13" s="1"/>
  <c r="A2213" i="13" s="1"/>
  <c r="A2214" i="13" s="1"/>
  <c r="A2215" i="13" s="1"/>
  <c r="A2216" i="13" s="1"/>
  <c r="A2217" i="13" s="1"/>
  <c r="A2218" i="13" s="1"/>
  <c r="A2219" i="13" s="1"/>
  <c r="A2220" i="13" s="1"/>
  <c r="A2221" i="13" s="1"/>
  <c r="A2222" i="13" s="1"/>
  <c r="A2223" i="13" s="1"/>
  <c r="A2224" i="13" s="1"/>
  <c r="A2225" i="13" s="1"/>
  <c r="A2226" i="13" s="1"/>
  <c r="A2227" i="13" s="1"/>
  <c r="A2228" i="13" s="1"/>
  <c r="A2229" i="13" s="1"/>
  <c r="A2230" i="13" s="1"/>
  <c r="A2231" i="13" s="1"/>
  <c r="A2232" i="13" s="1"/>
  <c r="A2233" i="13" s="1"/>
  <c r="A2234" i="13" s="1"/>
  <c r="A2235" i="13" s="1"/>
  <c r="A2236" i="13" s="1"/>
  <c r="A2237" i="13" s="1"/>
  <c r="A2238" i="13" s="1"/>
  <c r="A2239" i="13" s="1"/>
  <c r="A2240" i="13" s="1"/>
  <c r="A2241" i="13" s="1"/>
  <c r="A2242" i="13" s="1"/>
  <c r="A2243" i="13" s="1"/>
  <c r="A2244" i="13" s="1"/>
  <c r="A2245" i="13" s="1"/>
  <c r="A2246" i="13" s="1"/>
  <c r="A2247" i="13" s="1"/>
  <c r="A2248" i="13" s="1"/>
  <c r="A2249" i="13" s="1"/>
  <c r="A2250" i="13" s="1"/>
  <c r="A2251" i="13" s="1"/>
  <c r="A2252" i="13" s="1"/>
  <c r="A2253" i="13" s="1"/>
  <c r="A2254" i="13" s="1"/>
  <c r="A2255" i="13" s="1"/>
  <c r="A2256" i="13" s="1"/>
  <c r="A2257" i="13" s="1"/>
  <c r="A2258" i="13" s="1"/>
  <c r="A2259" i="13" s="1"/>
  <c r="A2260" i="13" s="1"/>
  <c r="A2261" i="13" s="1"/>
  <c r="A2262" i="13" s="1"/>
  <c r="A2263" i="13" s="1"/>
  <c r="A2264" i="13" s="1"/>
  <c r="A2265" i="13" s="1"/>
  <c r="A2266" i="13" s="1"/>
  <c r="A2267" i="13" s="1"/>
  <c r="A2268" i="13" s="1"/>
  <c r="A2269" i="13" s="1"/>
  <c r="A2270" i="13" s="1"/>
  <c r="A2271" i="13" s="1"/>
  <c r="A2272" i="13" s="1"/>
  <c r="A2273" i="13" s="1"/>
  <c r="A2274" i="13" s="1"/>
  <c r="A2275" i="13" s="1"/>
  <c r="A2276" i="13" s="1"/>
  <c r="A2277" i="13" s="1"/>
  <c r="A2278" i="13" s="1"/>
  <c r="A2279" i="13" s="1"/>
  <c r="A2280" i="13" s="1"/>
  <c r="A2281" i="13" s="1"/>
  <c r="A2282" i="13" s="1"/>
  <c r="A2283" i="13" s="1"/>
  <c r="A2284" i="13" s="1"/>
  <c r="A2285" i="13" s="1"/>
  <c r="A2286" i="13" s="1"/>
  <c r="A2287" i="13" s="1"/>
  <c r="A2288" i="13" s="1"/>
  <c r="A2289" i="13" s="1"/>
  <c r="A2290" i="13" s="1"/>
  <c r="A2291" i="13" s="1"/>
  <c r="A2292" i="13" s="1"/>
  <c r="A2293" i="13" s="1"/>
  <c r="A2294" i="13" s="1"/>
  <c r="A2295" i="13" s="1"/>
  <c r="A2296" i="13" s="1"/>
  <c r="A2297" i="13" s="1"/>
  <c r="A2298" i="13" s="1"/>
  <c r="A2299" i="13" s="1"/>
  <c r="A2300" i="13" s="1"/>
  <c r="A2301" i="13" s="1"/>
  <c r="A2302" i="13" s="1"/>
  <c r="A2303" i="13" s="1"/>
  <c r="A2304" i="13" s="1"/>
  <c r="A2305" i="13" s="1"/>
  <c r="A2306" i="13" s="1"/>
  <c r="A2307" i="13" s="1"/>
  <c r="A2308" i="13" s="1"/>
  <c r="A2309" i="13" s="1"/>
  <c r="A2310" i="13" s="1"/>
  <c r="A2311" i="13" s="1"/>
  <c r="A2312" i="13" s="1"/>
  <c r="A2313" i="13" s="1"/>
  <c r="A2314" i="13" s="1"/>
  <c r="A2315" i="13" s="1"/>
  <c r="A2316" i="13" s="1"/>
  <c r="A2317" i="13" s="1"/>
  <c r="A2318" i="13" s="1"/>
  <c r="A2319" i="13" s="1"/>
  <c r="A2320" i="13" s="1"/>
  <c r="A2321" i="13" s="1"/>
  <c r="A2322" i="13" s="1"/>
  <c r="A2323" i="13" s="1"/>
  <c r="A2324" i="13" s="1"/>
  <c r="A2325" i="13" s="1"/>
  <c r="A2326" i="13" s="1"/>
  <c r="A2327" i="13" s="1"/>
  <c r="A2328" i="13" s="1"/>
  <c r="A2329" i="13" s="1"/>
  <c r="A2330" i="13" s="1"/>
  <c r="A2331" i="13" s="1"/>
  <c r="A2332" i="13" s="1"/>
  <c r="A2333" i="13" s="1"/>
  <c r="A2334" i="13" s="1"/>
  <c r="A2335" i="13" s="1"/>
  <c r="A2336" i="13" s="1"/>
  <c r="A2337" i="13" s="1"/>
  <c r="A2338" i="13" s="1"/>
  <c r="A2339" i="13" s="1"/>
  <c r="A2340" i="13" s="1"/>
  <c r="A2341" i="13" s="1"/>
  <c r="A2342" i="13" s="1"/>
  <c r="A2343" i="13" s="1"/>
  <c r="A2344" i="13" s="1"/>
  <c r="A2345" i="13" s="1"/>
  <c r="A2346" i="13" s="1"/>
  <c r="A2347" i="13" s="1"/>
  <c r="A2348" i="13" s="1"/>
  <c r="A2349" i="13" s="1"/>
  <c r="A2350" i="13" s="1"/>
  <c r="A2351" i="13" s="1"/>
  <c r="A2352" i="13" s="1"/>
  <c r="A2353" i="13" s="1"/>
  <c r="A2354" i="13" s="1"/>
  <c r="A2355" i="13" s="1"/>
  <c r="A2356" i="13" s="1"/>
  <c r="A2357" i="13" s="1"/>
  <c r="A2358" i="13" s="1"/>
  <c r="A2359" i="13" s="1"/>
  <c r="A2360" i="13" s="1"/>
  <c r="A2361" i="13" s="1"/>
  <c r="A2362" i="13" s="1"/>
  <c r="A2363" i="13" s="1"/>
  <c r="A2364" i="13" s="1"/>
  <c r="A2365" i="13" s="1"/>
  <c r="A2366" i="13" s="1"/>
  <c r="A2367" i="13" s="1"/>
  <c r="A2368" i="13" s="1"/>
  <c r="A2369" i="13" s="1"/>
  <c r="A2370" i="13" s="1"/>
  <c r="A2371" i="13" s="1"/>
  <c r="A2372" i="13" s="1"/>
  <c r="A2373" i="13" s="1"/>
  <c r="A2374" i="13" s="1"/>
  <c r="A2375" i="13" s="1"/>
  <c r="A2376" i="13" s="1"/>
  <c r="A2377" i="13" s="1"/>
  <c r="A2378" i="13" s="1"/>
  <c r="A2379" i="13" s="1"/>
  <c r="A2380" i="13" s="1"/>
  <c r="A2381" i="13" s="1"/>
  <c r="A2382" i="13" s="1"/>
  <c r="A2383" i="13" s="1"/>
  <c r="A2384" i="13" s="1"/>
  <c r="A2385" i="13" s="1"/>
  <c r="A2386" i="13" s="1"/>
  <c r="A2387" i="13" s="1"/>
  <c r="A2388" i="13" s="1"/>
  <c r="A2389" i="13" s="1"/>
  <c r="A2390" i="13" s="1"/>
  <c r="A2391" i="13" s="1"/>
  <c r="A2392" i="13" s="1"/>
  <c r="A2393" i="13" s="1"/>
  <c r="A2394" i="13" s="1"/>
  <c r="A2395" i="13" s="1"/>
  <c r="A2396" i="13" s="1"/>
  <c r="A2397" i="13" s="1"/>
  <c r="A2398" i="13" s="1"/>
  <c r="A2399" i="13" s="1"/>
  <c r="A2400" i="13" s="1"/>
  <c r="A2401" i="13" s="1"/>
  <c r="A2402" i="13" s="1"/>
  <c r="A2403" i="13" s="1"/>
  <c r="A2404" i="13" s="1"/>
  <c r="A2405" i="13" s="1"/>
  <c r="A2406" i="13" s="1"/>
  <c r="A2407" i="13" s="1"/>
  <c r="A2408" i="13" s="1"/>
  <c r="A2409" i="13" s="1"/>
  <c r="A2410" i="13" s="1"/>
  <c r="A2411" i="13" s="1"/>
  <c r="A2412" i="13" s="1"/>
  <c r="A2413" i="13" s="1"/>
  <c r="A2414" i="13" s="1"/>
  <c r="A2415" i="13" s="1"/>
  <c r="A2416" i="13" s="1"/>
  <c r="A2417" i="13" s="1"/>
  <c r="A2418" i="13" s="1"/>
  <c r="A2419" i="13" s="1"/>
  <c r="A2420" i="13" s="1"/>
  <c r="A2421" i="13" s="1"/>
  <c r="A2422" i="13" s="1"/>
  <c r="A2423" i="13" s="1"/>
  <c r="A2424" i="13" s="1"/>
  <c r="A2425" i="13" s="1"/>
  <c r="A2426" i="13" s="1"/>
  <c r="A2427" i="13" s="1"/>
  <c r="A2428" i="13" s="1"/>
  <c r="A2429" i="13" s="1"/>
  <c r="A2430" i="13" s="1"/>
  <c r="A2431" i="13" s="1"/>
  <c r="A2432" i="13" s="1"/>
  <c r="A2433" i="13" s="1"/>
  <c r="A2434" i="13" s="1"/>
  <c r="A2435" i="13" s="1"/>
  <c r="A2436" i="13" s="1"/>
  <c r="A2437" i="13" s="1"/>
  <c r="A2438" i="13" s="1"/>
  <c r="A2439" i="13" s="1"/>
  <c r="A2440" i="13" s="1"/>
  <c r="A2441" i="13" s="1"/>
  <c r="A2442" i="13" s="1"/>
  <c r="A2443" i="13" s="1"/>
  <c r="A2444" i="13" s="1"/>
  <c r="A2445" i="13" s="1"/>
  <c r="A2446" i="13" s="1"/>
  <c r="A2447" i="13" s="1"/>
  <c r="A2448" i="13" s="1"/>
  <c r="A2449" i="13" s="1"/>
  <c r="A2450" i="13" s="1"/>
  <c r="A2451" i="13" s="1"/>
  <c r="A2452" i="13" s="1"/>
  <c r="A2453" i="13" s="1"/>
  <c r="A2454" i="13" s="1"/>
  <c r="A2455" i="13" s="1"/>
  <c r="A2456" i="13" s="1"/>
  <c r="A2457" i="13" s="1"/>
  <c r="A2458" i="13" s="1"/>
  <c r="A2459" i="13" s="1"/>
  <c r="A2460" i="13" s="1"/>
  <c r="A2461" i="13" s="1"/>
  <c r="A2462" i="13" s="1"/>
  <c r="A2463" i="13" s="1"/>
  <c r="A2464" i="13" s="1"/>
  <c r="A2465" i="13" s="1"/>
  <c r="A2466" i="13" s="1"/>
  <c r="A2467" i="13" s="1"/>
  <c r="A2468" i="13" s="1"/>
  <c r="A2469" i="13" s="1"/>
  <c r="A2470" i="13" s="1"/>
  <c r="A2471" i="13" s="1"/>
  <c r="A2472" i="13" s="1"/>
  <c r="A2473" i="13" s="1"/>
  <c r="A2474" i="13" s="1"/>
  <c r="A2475" i="13" s="1"/>
  <c r="A2476" i="13" s="1"/>
  <c r="A2477" i="13" s="1"/>
  <c r="A2478" i="13" s="1"/>
  <c r="A2479" i="13" s="1"/>
  <c r="A2480" i="13" s="1"/>
  <c r="A2481" i="13" s="1"/>
  <c r="A2482" i="13" s="1"/>
  <c r="A2483" i="13" s="1"/>
  <c r="A2484" i="13" s="1"/>
  <c r="A2485" i="13" s="1"/>
  <c r="A2486" i="13" s="1"/>
  <c r="A2487" i="13" s="1"/>
  <c r="A2488" i="13" s="1"/>
  <c r="A2489" i="13" s="1"/>
  <c r="A2490" i="13" s="1"/>
  <c r="A2491" i="13" s="1"/>
  <c r="A2492" i="13" s="1"/>
  <c r="A2493" i="13" s="1"/>
  <c r="A2494" i="13" s="1"/>
  <c r="A2495" i="13" s="1"/>
  <c r="A2496" i="13" s="1"/>
  <c r="A2497" i="13" s="1"/>
  <c r="A2498" i="13" s="1"/>
  <c r="A2499" i="13" s="1"/>
  <c r="A2500" i="13" s="1"/>
  <c r="A2501" i="13" s="1"/>
  <c r="A2502" i="13" s="1"/>
  <c r="A2503" i="13" s="1"/>
  <c r="A2504" i="13" s="1"/>
  <c r="A2505" i="13" s="1"/>
  <c r="A2506" i="13" s="1"/>
  <c r="A2507" i="13" s="1"/>
  <c r="A2508" i="13" s="1"/>
  <c r="A2509" i="13" s="1"/>
  <c r="A2510" i="13" s="1"/>
  <c r="A2511" i="13" s="1"/>
  <c r="A2512" i="13" s="1"/>
  <c r="A2513" i="13" s="1"/>
  <c r="A2514" i="13" s="1"/>
  <c r="A2515" i="13" s="1"/>
  <c r="A2516" i="13" s="1"/>
  <c r="A2517" i="13" s="1"/>
  <c r="A2518" i="13" s="1"/>
  <c r="A2519" i="13" s="1"/>
  <c r="A2520" i="13" s="1"/>
  <c r="A2521" i="13" s="1"/>
  <c r="A2522" i="13" s="1"/>
  <c r="A2523" i="13" s="1"/>
  <c r="A2524" i="13" s="1"/>
  <c r="A2525" i="13" s="1"/>
  <c r="A2526" i="13" s="1"/>
  <c r="A2527" i="13" s="1"/>
  <c r="A2528" i="13" s="1"/>
  <c r="A2529" i="13" s="1"/>
  <c r="A2530" i="13" s="1"/>
  <c r="A2531" i="13" s="1"/>
  <c r="A2532" i="13" s="1"/>
  <c r="A2533" i="13" s="1"/>
  <c r="A2534" i="13" s="1"/>
  <c r="A2535" i="13" s="1"/>
  <c r="A2536" i="13" s="1"/>
  <c r="A2537" i="13" s="1"/>
  <c r="A2538" i="13" s="1"/>
  <c r="A2539" i="13" s="1"/>
  <c r="A2540" i="13" s="1"/>
  <c r="A2541" i="13" s="1"/>
  <c r="A2542" i="13" s="1"/>
  <c r="A2543" i="13" s="1"/>
  <c r="A2544" i="13" s="1"/>
  <c r="A2545" i="13" s="1"/>
  <c r="A2546" i="13" s="1"/>
  <c r="A2547" i="13" s="1"/>
  <c r="A2548" i="13" s="1"/>
  <c r="A2549" i="13" s="1"/>
  <c r="A2550" i="13" s="1"/>
  <c r="A2551" i="13" s="1"/>
  <c r="A2552" i="13" s="1"/>
  <c r="A2553" i="13" s="1"/>
  <c r="A2554" i="13" s="1"/>
  <c r="A2555" i="13" s="1"/>
  <c r="A2556" i="13" s="1"/>
  <c r="A2557" i="13" s="1"/>
  <c r="A2558" i="13" s="1"/>
  <c r="A2559" i="13" s="1"/>
  <c r="A2560" i="13" s="1"/>
  <c r="A2561" i="13" s="1"/>
  <c r="A2562" i="13" s="1"/>
  <c r="A2563" i="13" s="1"/>
  <c r="A2564" i="13" s="1"/>
  <c r="A2565" i="13" s="1"/>
  <c r="A2566" i="13" s="1"/>
  <c r="A2567" i="13" s="1"/>
  <c r="A2568" i="13" s="1"/>
  <c r="A2569" i="13" s="1"/>
  <c r="A2570" i="13" s="1"/>
  <c r="A2571" i="13" s="1"/>
  <c r="A2572" i="13" s="1"/>
  <c r="A2573" i="13" s="1"/>
  <c r="A2574" i="13" s="1"/>
  <c r="A2575" i="13" s="1"/>
  <c r="A2576" i="13" s="1"/>
  <c r="A2577" i="13" s="1"/>
  <c r="A2578" i="13" s="1"/>
  <c r="A2579" i="13" s="1"/>
  <c r="A2580" i="13" s="1"/>
  <c r="A2581" i="13" s="1"/>
  <c r="A2582" i="13" s="1"/>
  <c r="A2583" i="13" s="1"/>
  <c r="A2584" i="13" s="1"/>
  <c r="A2585" i="13" s="1"/>
  <c r="A2586" i="13" s="1"/>
  <c r="A2587" i="13" s="1"/>
  <c r="A2588" i="13" s="1"/>
  <c r="A2589" i="13" s="1"/>
  <c r="A2590" i="13" s="1"/>
  <c r="A2591" i="13" s="1"/>
  <c r="A2592" i="13" s="1"/>
  <c r="A2593" i="13" s="1"/>
  <c r="A2594" i="13" s="1"/>
  <c r="A2595" i="13" s="1"/>
  <c r="A2596" i="13" s="1"/>
  <c r="A2597" i="13" s="1"/>
  <c r="A2598" i="13" s="1"/>
  <c r="A2599" i="13" s="1"/>
  <c r="A2600" i="13" s="1"/>
  <c r="A2601" i="13" s="1"/>
  <c r="A2602" i="13" s="1"/>
  <c r="A2603" i="13" s="1"/>
  <c r="A2604" i="13" s="1"/>
  <c r="A2605" i="13" s="1"/>
  <c r="A2606" i="13" s="1"/>
  <c r="A2607" i="13" s="1"/>
  <c r="A2608" i="13" s="1"/>
  <c r="A2609" i="13" s="1"/>
  <c r="A2610" i="13" s="1"/>
  <c r="A2611" i="13" s="1"/>
  <c r="A2612" i="13" s="1"/>
  <c r="A2613" i="13" s="1"/>
  <c r="A2614" i="13" s="1"/>
  <c r="A2615" i="13" s="1"/>
  <c r="A2616" i="13" s="1"/>
  <c r="A2617" i="13" s="1"/>
  <c r="A2618" i="13" s="1"/>
  <c r="A2619" i="13" s="1"/>
  <c r="A2620" i="13" s="1"/>
  <c r="A2621" i="13" s="1"/>
  <c r="A2622" i="13" s="1"/>
  <c r="A2623" i="13" s="1"/>
  <c r="A2624" i="13" s="1"/>
  <c r="A2625" i="13" s="1"/>
  <c r="A2626" i="13" s="1"/>
  <c r="A2627" i="13" s="1"/>
  <c r="A2628" i="13" s="1"/>
  <c r="A2629" i="13" s="1"/>
  <c r="A2630" i="13" s="1"/>
  <c r="A2631" i="13" s="1"/>
  <c r="A2632" i="13" s="1"/>
  <c r="A2633" i="13" s="1"/>
  <c r="A2634" i="13" s="1"/>
  <c r="A2635" i="13" s="1"/>
  <c r="A2636" i="13" s="1"/>
  <c r="A2637" i="13" s="1"/>
  <c r="A2638" i="13" s="1"/>
  <c r="A2639" i="13" s="1"/>
  <c r="A2640" i="13" s="1"/>
  <c r="A2641" i="13" s="1"/>
  <c r="A2642" i="13" s="1"/>
  <c r="A2643" i="13" s="1"/>
  <c r="A2644" i="13" s="1"/>
  <c r="A2645" i="13" s="1"/>
  <c r="A2646" i="13" s="1"/>
  <c r="A2647" i="13" s="1"/>
  <c r="A2648" i="13" s="1"/>
  <c r="A2649" i="13" s="1"/>
  <c r="A2650" i="13" s="1"/>
  <c r="A2651" i="13" s="1"/>
  <c r="A2652" i="13" s="1"/>
  <c r="A2653" i="13" s="1"/>
  <c r="A2654" i="13" s="1"/>
  <c r="A2655" i="13" s="1"/>
  <c r="A2656" i="13" s="1"/>
  <c r="A2657" i="13" s="1"/>
  <c r="A2658" i="13" s="1"/>
  <c r="A2659" i="13" s="1"/>
  <c r="A2660" i="13" s="1"/>
  <c r="A2661" i="13" s="1"/>
  <c r="A2662" i="13" s="1"/>
  <c r="A2663" i="13" s="1"/>
  <c r="A2664" i="13" s="1"/>
  <c r="A2665" i="13" s="1"/>
  <c r="A2666" i="13" s="1"/>
  <c r="A2667" i="13" s="1"/>
  <c r="A2668" i="13" s="1"/>
  <c r="A2669" i="13" s="1"/>
  <c r="A2670" i="13" s="1"/>
  <c r="A2671" i="13" s="1"/>
  <c r="A2672" i="13" s="1"/>
  <c r="A2673" i="13" s="1"/>
  <c r="A2674" i="13" s="1"/>
  <c r="A2675" i="13" s="1"/>
  <c r="A2676" i="13" s="1"/>
  <c r="A2677" i="13" s="1"/>
  <c r="A2678" i="13" s="1"/>
  <c r="A2679" i="13" s="1"/>
  <c r="A2680" i="13" s="1"/>
  <c r="A2681" i="13" s="1"/>
  <c r="A2682" i="13" s="1"/>
  <c r="A2683" i="13" s="1"/>
  <c r="A2684" i="13" s="1"/>
  <c r="A2685" i="13" s="1"/>
  <c r="A2686" i="13" s="1"/>
  <c r="A2687" i="13" s="1"/>
  <c r="A2688" i="13" s="1"/>
  <c r="A2689" i="13" s="1"/>
  <c r="A2690" i="13" s="1"/>
  <c r="A2691" i="13" s="1"/>
  <c r="A2692" i="13" s="1"/>
  <c r="A2693" i="13" s="1"/>
  <c r="A2694" i="13" s="1"/>
  <c r="A2695" i="13" s="1"/>
  <c r="A2696" i="13" s="1"/>
  <c r="A2697" i="13" s="1"/>
  <c r="A2698" i="13" s="1"/>
  <c r="A2699" i="13" s="1"/>
  <c r="A2700" i="13" s="1"/>
  <c r="A2701" i="13" s="1"/>
  <c r="A2702" i="13" s="1"/>
  <c r="A2703" i="13" s="1"/>
  <c r="A2704" i="13" s="1"/>
  <c r="A2705" i="13" s="1"/>
  <c r="A2706" i="13" s="1"/>
  <c r="A2707" i="13" s="1"/>
  <c r="A2708" i="13" s="1"/>
  <c r="A2709" i="13" s="1"/>
  <c r="A2710" i="13" s="1"/>
  <c r="A2711" i="13" s="1"/>
  <c r="A2712" i="13" s="1"/>
  <c r="A2713" i="13" s="1"/>
  <c r="A2714" i="13" s="1"/>
  <c r="A2715" i="13" s="1"/>
  <c r="A2716" i="13" s="1"/>
  <c r="A2717" i="13" s="1"/>
  <c r="A2718" i="13" s="1"/>
  <c r="A2719" i="13" s="1"/>
  <c r="A2720" i="13" s="1"/>
  <c r="A2721" i="13" s="1"/>
  <c r="A2722" i="13" s="1"/>
  <c r="A2723" i="13" s="1"/>
  <c r="A2724" i="13" s="1"/>
  <c r="A2725" i="13" s="1"/>
  <c r="A2726" i="13" s="1"/>
  <c r="A2727" i="13" s="1"/>
  <c r="A2728" i="13" s="1"/>
  <c r="A2729" i="13" s="1"/>
  <c r="A2730" i="13" s="1"/>
  <c r="A2731" i="13" s="1"/>
  <c r="A2732" i="13" s="1"/>
  <c r="A2733" i="13" s="1"/>
  <c r="A2734" i="13" s="1"/>
  <c r="A2735" i="13" s="1"/>
  <c r="A2736" i="13" s="1"/>
  <c r="A2737" i="13" s="1"/>
  <c r="A2738" i="13" s="1"/>
  <c r="A2739" i="13" s="1"/>
  <c r="A2740" i="13" s="1"/>
  <c r="A2741" i="13" s="1"/>
  <c r="A2742" i="13" s="1"/>
  <c r="A2743" i="13" s="1"/>
  <c r="A2744" i="13" s="1"/>
  <c r="A2745" i="13" s="1"/>
  <c r="A2746" i="13" s="1"/>
  <c r="A2747" i="13" s="1"/>
  <c r="A2748" i="13" s="1"/>
  <c r="A2749" i="13" s="1"/>
  <c r="A2750" i="13" s="1"/>
  <c r="A2751" i="13" s="1"/>
  <c r="A2752" i="13" s="1"/>
  <c r="A2753" i="13" s="1"/>
  <c r="A2754" i="13" s="1"/>
  <c r="A2755" i="13" s="1"/>
  <c r="A2756" i="13" s="1"/>
  <c r="A2757" i="13" s="1"/>
  <c r="A2758" i="13" s="1"/>
  <c r="A2759" i="13" s="1"/>
  <c r="A2760" i="13" s="1"/>
  <c r="A2761" i="13" s="1"/>
  <c r="A2762" i="13" s="1"/>
  <c r="A2763" i="13" s="1"/>
  <c r="A2764" i="13" s="1"/>
  <c r="A2765" i="13" s="1"/>
  <c r="A2766" i="13" s="1"/>
  <c r="A2767" i="13" s="1"/>
  <c r="A2768" i="13" s="1"/>
  <c r="A2769" i="13" s="1"/>
  <c r="A2770" i="13" s="1"/>
  <c r="A2771" i="13" s="1"/>
  <c r="A2772" i="13" s="1"/>
  <c r="A2773" i="13" s="1"/>
  <c r="A2774" i="13" s="1"/>
  <c r="A2775" i="13" s="1"/>
  <c r="A2776" i="13" s="1"/>
  <c r="A2777" i="13" s="1"/>
  <c r="A2778" i="13" s="1"/>
  <c r="A2779" i="13" s="1"/>
  <c r="A2780" i="13" s="1"/>
  <c r="A2781" i="13" s="1"/>
  <c r="A2782" i="13" s="1"/>
  <c r="A2783" i="13" s="1"/>
  <c r="A2784" i="13" s="1"/>
  <c r="A2785" i="13" s="1"/>
  <c r="A2786" i="13" s="1"/>
  <c r="A2787" i="13" s="1"/>
  <c r="A2788" i="13" s="1"/>
  <c r="A2789" i="13" s="1"/>
  <c r="A2790" i="13" s="1"/>
  <c r="A2791" i="13" s="1"/>
  <c r="A2792" i="13" s="1"/>
  <c r="A2793" i="13" s="1"/>
  <c r="A2794" i="13" s="1"/>
  <c r="A2795" i="13" s="1"/>
  <c r="A2796" i="13" s="1"/>
  <c r="A2797" i="13" s="1"/>
  <c r="A2798" i="13" s="1"/>
  <c r="A2799" i="13" s="1"/>
  <c r="A2800" i="13" s="1"/>
  <c r="A2801" i="13" s="1"/>
  <c r="A2802" i="13" s="1"/>
  <c r="A2803" i="13" s="1"/>
  <c r="A2804" i="13" s="1"/>
  <c r="A2805" i="13" s="1"/>
  <c r="A2806" i="13" s="1"/>
  <c r="A2807" i="13" s="1"/>
  <c r="A2808" i="13" s="1"/>
  <c r="A2809" i="13" s="1"/>
  <c r="A2810" i="13" s="1"/>
  <c r="A2811" i="13" s="1"/>
  <c r="A2812" i="13" s="1"/>
  <c r="A2813" i="13" s="1"/>
  <c r="A2814" i="13" s="1"/>
  <c r="A2815" i="13" s="1"/>
  <c r="A2816" i="13" s="1"/>
  <c r="A2817" i="13" s="1"/>
  <c r="A2818" i="13" s="1"/>
  <c r="A2819" i="13" s="1"/>
  <c r="A2820" i="13" s="1"/>
  <c r="A2821" i="13" s="1"/>
  <c r="A2822" i="13" s="1"/>
  <c r="A2823" i="13" s="1"/>
  <c r="A2824" i="13" s="1"/>
  <c r="A2825" i="13" s="1"/>
  <c r="A2826" i="13" s="1"/>
  <c r="A2827" i="13" s="1"/>
  <c r="A2828" i="13" s="1"/>
  <c r="A2829" i="13" s="1"/>
  <c r="A2830" i="13" s="1"/>
  <c r="A2831" i="13" s="1"/>
  <c r="A2832" i="13" s="1"/>
  <c r="A2833" i="13" s="1"/>
  <c r="A2834" i="13" s="1"/>
  <c r="A2835" i="13" s="1"/>
  <c r="A2836" i="13" s="1"/>
  <c r="A2837" i="13" s="1"/>
  <c r="A2838" i="13" s="1"/>
  <c r="A2839" i="13" s="1"/>
  <c r="A2840" i="13" s="1"/>
  <c r="A2841" i="13" s="1"/>
  <c r="A2842" i="13" s="1"/>
  <c r="A2843" i="13" s="1"/>
  <c r="A2844" i="13" s="1"/>
  <c r="A2845" i="13" s="1"/>
  <c r="A2846" i="13" s="1"/>
  <c r="A2847" i="13" s="1"/>
  <c r="A2848" i="13" s="1"/>
  <c r="A2849" i="13" s="1"/>
  <c r="A2850" i="13" s="1"/>
  <c r="A2851" i="13" s="1"/>
  <c r="A2852" i="13" s="1"/>
  <c r="A2853" i="13" s="1"/>
  <c r="A2854" i="13" s="1"/>
  <c r="A2855" i="13" s="1"/>
  <c r="A2856" i="13" s="1"/>
  <c r="A2857" i="13" s="1"/>
  <c r="A2858" i="13" s="1"/>
  <c r="A2859" i="13" s="1"/>
  <c r="A2860" i="13" s="1"/>
  <c r="A2861" i="13" s="1"/>
  <c r="A2862" i="13" s="1"/>
  <c r="A2863" i="13" s="1"/>
  <c r="A2864" i="13" s="1"/>
  <c r="A2865" i="13" s="1"/>
  <c r="A2866" i="13" s="1"/>
  <c r="A2867" i="13" s="1"/>
  <c r="A2868" i="13" s="1"/>
  <c r="A2869" i="13" s="1"/>
  <c r="A2870" i="13" s="1"/>
  <c r="A2871" i="13" s="1"/>
  <c r="A2872" i="13" s="1"/>
  <c r="A2873" i="13" s="1"/>
  <c r="A2874" i="13" s="1"/>
  <c r="A2875" i="13" s="1"/>
  <c r="A2876" i="13" s="1"/>
  <c r="A2877" i="13" s="1"/>
  <c r="A2878" i="13" s="1"/>
  <c r="A2879" i="13" s="1"/>
  <c r="A2880" i="13" s="1"/>
  <c r="A2881" i="13" s="1"/>
  <c r="A2882" i="13" s="1"/>
  <c r="A2883" i="13" s="1"/>
  <c r="A2884" i="13" s="1"/>
  <c r="A2885" i="13" s="1"/>
  <c r="A2886" i="13" s="1"/>
  <c r="A2887" i="13" s="1"/>
  <c r="A2888" i="13" s="1"/>
  <c r="A2889" i="13" s="1"/>
  <c r="A2890" i="13" s="1"/>
  <c r="A2891" i="13" s="1"/>
  <c r="A2892" i="13" s="1"/>
  <c r="A2893" i="13" s="1"/>
  <c r="A2894" i="13" s="1"/>
  <c r="A2895" i="13" s="1"/>
  <c r="A2896" i="13" s="1"/>
  <c r="A2897" i="13" s="1"/>
  <c r="A2898" i="13" s="1"/>
  <c r="A2899" i="13" s="1"/>
  <c r="A2900" i="13" s="1"/>
  <c r="A2901" i="13" s="1"/>
  <c r="A2902" i="13" s="1"/>
  <c r="A2903" i="13" s="1"/>
  <c r="A2904" i="13" s="1"/>
  <c r="A2905" i="13" s="1"/>
  <c r="A2906" i="13" s="1"/>
  <c r="A2907" i="13" s="1"/>
  <c r="A2908" i="13" s="1"/>
  <c r="A2909" i="13" s="1"/>
  <c r="A2910" i="13" s="1"/>
  <c r="A2911" i="13" s="1"/>
  <c r="A2912" i="13" s="1"/>
  <c r="A2913" i="13" s="1"/>
  <c r="A2914" i="13" s="1"/>
  <c r="A2915" i="13" s="1"/>
  <c r="A2916" i="13" s="1"/>
  <c r="A2917" i="13" s="1"/>
  <c r="A2918" i="13" s="1"/>
  <c r="A2919" i="13" s="1"/>
  <c r="A2920" i="13" s="1"/>
  <c r="A2921" i="13" s="1"/>
  <c r="A2922" i="13" s="1"/>
  <c r="A2923" i="13" s="1"/>
  <c r="A2924" i="13" s="1"/>
  <c r="A2925" i="13" s="1"/>
  <c r="A2926" i="13" s="1"/>
  <c r="A2927" i="13" s="1"/>
  <c r="A2928" i="13" s="1"/>
  <c r="A2929" i="13" s="1"/>
  <c r="A2930" i="13" s="1"/>
  <c r="A2931" i="13" s="1"/>
  <c r="A2932" i="13" s="1"/>
  <c r="A2933" i="13" s="1"/>
  <c r="A2934" i="13" s="1"/>
  <c r="A2935" i="13" s="1"/>
  <c r="A2936" i="13" s="1"/>
  <c r="A2937" i="13" s="1"/>
  <c r="A2938" i="13" s="1"/>
  <c r="A2939" i="13" s="1"/>
  <c r="A2940" i="13" s="1"/>
  <c r="A2941" i="13" s="1"/>
  <c r="A2942" i="13" s="1"/>
  <c r="A2943" i="13" s="1"/>
  <c r="A2944" i="13" s="1"/>
  <c r="A2945" i="13" s="1"/>
  <c r="A2946" i="13" s="1"/>
  <c r="A2947" i="13" s="1"/>
  <c r="A2948" i="13" s="1"/>
  <c r="A2949" i="13" s="1"/>
  <c r="A2950" i="13" s="1"/>
  <c r="A2951" i="13" s="1"/>
  <c r="A2952" i="13" s="1"/>
  <c r="A2953" i="13" s="1"/>
  <c r="A2954" i="13" s="1"/>
  <c r="A2955" i="13" s="1"/>
  <c r="A2956" i="13" s="1"/>
  <c r="A2957" i="13" s="1"/>
  <c r="A2958" i="13" s="1"/>
  <c r="A2959" i="13" s="1"/>
  <c r="A2960" i="13" s="1"/>
  <c r="A2961" i="13" s="1"/>
  <c r="A2962" i="13" s="1"/>
  <c r="A2963" i="13" s="1"/>
  <c r="A2964" i="13" s="1"/>
  <c r="A2965" i="13" s="1"/>
  <c r="A2966" i="13" s="1"/>
  <c r="A2967" i="13" s="1"/>
  <c r="A2968" i="13" s="1"/>
  <c r="A2969" i="13" s="1"/>
  <c r="A2970" i="13" s="1"/>
  <c r="A2971" i="13" s="1"/>
  <c r="A2972" i="13" s="1"/>
  <c r="A2973" i="13" s="1"/>
  <c r="A2974" i="13" s="1"/>
  <c r="A2975" i="13" s="1"/>
  <c r="A2976" i="13" s="1"/>
  <c r="A2977" i="13" s="1"/>
  <c r="A2978" i="13" s="1"/>
  <c r="A2979" i="13" s="1"/>
  <c r="A2980" i="13" s="1"/>
  <c r="A2981" i="13" s="1"/>
  <c r="A2982" i="13" s="1"/>
  <c r="A2983" i="13" s="1"/>
  <c r="A2984" i="13" s="1"/>
  <c r="A2985" i="13" s="1"/>
  <c r="A2986" i="13" s="1"/>
  <c r="A2987" i="13" s="1"/>
  <c r="A2988" i="13" s="1"/>
  <c r="A2989" i="13" s="1"/>
  <c r="A2990" i="13" s="1"/>
  <c r="A2991" i="13" s="1"/>
  <c r="A2992" i="13" s="1"/>
  <c r="A2993" i="13" s="1"/>
  <c r="A2994" i="13" s="1"/>
  <c r="A2995" i="13" s="1"/>
  <c r="A2996" i="13" s="1"/>
  <c r="A2997" i="13" s="1"/>
  <c r="A2998" i="13" s="1"/>
  <c r="A2999" i="13" s="1"/>
  <c r="A3000" i="13" s="1"/>
  <c r="A3001" i="13" s="1"/>
  <c r="A3002" i="13" s="1"/>
  <c r="A3003" i="13" s="1"/>
  <c r="A3004" i="13" s="1"/>
  <c r="A3005" i="13" s="1"/>
  <c r="A3006" i="13" s="1"/>
  <c r="A3007" i="13" s="1"/>
  <c r="A3008" i="13" s="1"/>
  <c r="A3009" i="13" s="1"/>
  <c r="A3010" i="13" s="1"/>
  <c r="A3011" i="13" s="1"/>
  <c r="A3012" i="13" s="1"/>
  <c r="A3013" i="13" s="1"/>
  <c r="A3014" i="13" s="1"/>
  <c r="A3015" i="13" s="1"/>
  <c r="A3016" i="13" s="1"/>
  <c r="A3017" i="13" s="1"/>
  <c r="A3018" i="13" s="1"/>
  <c r="A3019" i="13" s="1"/>
  <c r="A3020" i="13" s="1"/>
  <c r="A3021" i="13" s="1"/>
  <c r="A3022" i="13" s="1"/>
  <c r="A3023" i="13" s="1"/>
  <c r="A3024" i="13" s="1"/>
  <c r="A3025" i="13" s="1"/>
  <c r="A3026" i="13" s="1"/>
  <c r="A3027" i="13" s="1"/>
  <c r="A3028" i="13" s="1"/>
  <c r="A3029" i="13" s="1"/>
  <c r="A3030" i="13" s="1"/>
  <c r="A3031" i="13" s="1"/>
  <c r="A3032" i="13" s="1"/>
  <c r="A3033" i="13" s="1"/>
  <c r="A3034" i="13" s="1"/>
  <c r="A3035" i="13" s="1"/>
  <c r="A3036" i="13" s="1"/>
  <c r="A3037" i="13" s="1"/>
  <c r="A3038" i="13" s="1"/>
  <c r="A3039" i="13" s="1"/>
  <c r="A3040" i="13" s="1"/>
  <c r="A3041" i="13" s="1"/>
  <c r="A3042" i="13" s="1"/>
  <c r="A3043" i="13" s="1"/>
  <c r="A3044" i="13" s="1"/>
  <c r="A3045" i="13" s="1"/>
  <c r="A3046" i="13" s="1"/>
  <c r="A3047" i="13" s="1"/>
  <c r="A3048" i="13" s="1"/>
  <c r="A3049" i="13" s="1"/>
  <c r="A3050" i="13" s="1"/>
  <c r="A3051" i="13" s="1"/>
  <c r="A3052" i="13" s="1"/>
  <c r="A3053" i="13" s="1"/>
  <c r="A3054" i="13" s="1"/>
  <c r="A3055" i="13" s="1"/>
  <c r="A3056" i="13" s="1"/>
  <c r="A3057" i="13" s="1"/>
  <c r="A3058" i="13" s="1"/>
  <c r="A3059" i="13" s="1"/>
  <c r="A3060" i="13" s="1"/>
  <c r="A3061" i="13" s="1"/>
  <c r="A3062" i="13" s="1"/>
  <c r="A3063" i="13" s="1"/>
  <c r="A3064" i="13" s="1"/>
  <c r="A3065" i="13" s="1"/>
  <c r="A3066" i="13" s="1"/>
  <c r="A3067" i="13" s="1"/>
  <c r="A3068" i="13" s="1"/>
  <c r="A3069" i="13" s="1"/>
  <c r="A3070" i="13" s="1"/>
  <c r="A3071" i="13" s="1"/>
  <c r="A3072" i="13" s="1"/>
  <c r="A3073" i="13" s="1"/>
  <c r="A3074" i="13" s="1"/>
  <c r="A3075" i="13" s="1"/>
  <c r="A3076" i="13" s="1"/>
  <c r="A3077" i="13" s="1"/>
  <c r="A3078" i="13" s="1"/>
  <c r="A3079" i="13" s="1"/>
  <c r="A3080" i="13" s="1"/>
  <c r="A3081" i="13" s="1"/>
  <c r="A3082" i="13" s="1"/>
  <c r="A3083" i="13" s="1"/>
  <c r="A3084" i="13" s="1"/>
  <c r="A3085" i="13" s="1"/>
  <c r="A3086" i="13" s="1"/>
  <c r="A3087" i="13" s="1"/>
  <c r="A3088" i="13" s="1"/>
  <c r="A3089" i="13" s="1"/>
  <c r="A3090" i="13" s="1"/>
  <c r="A3091" i="13" s="1"/>
  <c r="A3092" i="13" s="1"/>
  <c r="A3093" i="13" s="1"/>
  <c r="A3094" i="13" s="1"/>
  <c r="A3095" i="13" s="1"/>
  <c r="A3096" i="13" s="1"/>
  <c r="A3097" i="13" s="1"/>
  <c r="A3098" i="13" s="1"/>
  <c r="A3099" i="13" s="1"/>
  <c r="A3100" i="13" s="1"/>
  <c r="A3101" i="13" s="1"/>
  <c r="A3102" i="13" s="1"/>
  <c r="A3103" i="13" s="1"/>
  <c r="A3104" i="13" s="1"/>
  <c r="A3105" i="13" s="1"/>
  <c r="A3106" i="13" s="1"/>
  <c r="A3107" i="13" s="1"/>
  <c r="A3108" i="13" s="1"/>
  <c r="A3109" i="13" s="1"/>
  <c r="A3110" i="13" s="1"/>
  <c r="A3111" i="13" s="1"/>
  <c r="A3112" i="13" s="1"/>
  <c r="A3113" i="13" s="1"/>
  <c r="A3114" i="13" s="1"/>
  <c r="A3115" i="13" s="1"/>
  <c r="A3116" i="13" s="1"/>
  <c r="A3117" i="13" s="1"/>
  <c r="A3118" i="13" s="1"/>
  <c r="A3119" i="13" s="1"/>
  <c r="A3120" i="13" s="1"/>
  <c r="A3121" i="13" s="1"/>
  <c r="A3122" i="13" s="1"/>
  <c r="A3123" i="13" s="1"/>
  <c r="A3124" i="13" s="1"/>
  <c r="A3125" i="13" s="1"/>
  <c r="A3126" i="13" s="1"/>
  <c r="A3127" i="13" s="1"/>
  <c r="A3128" i="13" s="1"/>
  <c r="A3129" i="13" s="1"/>
  <c r="A3130" i="13" s="1"/>
  <c r="A3131" i="13" s="1"/>
  <c r="A3132" i="13" s="1"/>
  <c r="A3133" i="13" s="1"/>
  <c r="A3134" i="13" s="1"/>
  <c r="A3135" i="13" s="1"/>
  <c r="A3136" i="13" s="1"/>
  <c r="A3137" i="13" s="1"/>
  <c r="A3138" i="13" s="1"/>
  <c r="A3139" i="13" s="1"/>
  <c r="A3140" i="13" s="1"/>
  <c r="A3141" i="13" s="1"/>
  <c r="A3142" i="13" s="1"/>
  <c r="A3143" i="13" s="1"/>
  <c r="A3144" i="13" s="1"/>
  <c r="A3145" i="13" s="1"/>
  <c r="A3146" i="13" s="1"/>
  <c r="A3147" i="13" s="1"/>
  <c r="A3148" i="13" s="1"/>
  <c r="A3149" i="13" s="1"/>
  <c r="A3150" i="13" s="1"/>
  <c r="A3151" i="13" s="1"/>
  <c r="A3152" i="13" s="1"/>
  <c r="A3153" i="13" s="1"/>
  <c r="A3154" i="13" s="1"/>
  <c r="A3155" i="13" s="1"/>
  <c r="A3156" i="13" s="1"/>
  <c r="A3157" i="13" s="1"/>
  <c r="A3158" i="13" s="1"/>
  <c r="A3159" i="13" s="1"/>
  <c r="A3160" i="13" s="1"/>
  <c r="A3161" i="13" s="1"/>
  <c r="A3162" i="13" s="1"/>
  <c r="A3163" i="13" s="1"/>
  <c r="A3164" i="13" s="1"/>
  <c r="A3165" i="13" s="1"/>
  <c r="A3166" i="13" s="1"/>
  <c r="A3167" i="13" s="1"/>
  <c r="A3168" i="13" s="1"/>
  <c r="A3169" i="13" s="1"/>
  <c r="A3170" i="13" s="1"/>
  <c r="A3171" i="13" s="1"/>
  <c r="A3172" i="13" s="1"/>
  <c r="A3173" i="13" s="1"/>
  <c r="A3174" i="13" s="1"/>
  <c r="A3175" i="13" s="1"/>
  <c r="A3176" i="13" s="1"/>
  <c r="A3177" i="13" s="1"/>
  <c r="A3178" i="13" s="1"/>
  <c r="A3179" i="13" s="1"/>
  <c r="A3180" i="13" s="1"/>
  <c r="A3181" i="13" s="1"/>
  <c r="A3182" i="13" s="1"/>
  <c r="A3183" i="13" s="1"/>
  <c r="A3184" i="13" s="1"/>
  <c r="A3185" i="13" s="1"/>
  <c r="A3186" i="13" s="1"/>
  <c r="A3187" i="13" s="1"/>
  <c r="A3188" i="13" s="1"/>
  <c r="A3189" i="13" s="1"/>
  <c r="A3190" i="13" s="1"/>
  <c r="A3191" i="13" s="1"/>
  <c r="A3192" i="13" s="1"/>
  <c r="A3193" i="13" s="1"/>
  <c r="A3194" i="13" s="1"/>
  <c r="A3195" i="13" s="1"/>
  <c r="A3196" i="13" s="1"/>
  <c r="A3197" i="13" s="1"/>
  <c r="A3198" i="13" s="1"/>
  <c r="A3199" i="13" s="1"/>
  <c r="A3200" i="13" s="1"/>
  <c r="A3201" i="13" s="1"/>
  <c r="A3202" i="13" s="1"/>
  <c r="A3203" i="13" s="1"/>
  <c r="A3204" i="13" s="1"/>
  <c r="A3205" i="13" s="1"/>
  <c r="A3206" i="13" s="1"/>
  <c r="A3207" i="13" s="1"/>
  <c r="A3208" i="13" s="1"/>
  <c r="A3209" i="13" s="1"/>
  <c r="A3210" i="13" s="1"/>
  <c r="A3211" i="13" s="1"/>
  <c r="A3212" i="13" s="1"/>
  <c r="A3213" i="13" s="1"/>
  <c r="A3214" i="13" s="1"/>
  <c r="A3215" i="13" s="1"/>
  <c r="A3216" i="13" s="1"/>
  <c r="A3217" i="13" s="1"/>
  <c r="A3218" i="13" s="1"/>
  <c r="A3219" i="13" s="1"/>
  <c r="A3220" i="13" s="1"/>
  <c r="A3221" i="13" s="1"/>
  <c r="A3222" i="13" s="1"/>
  <c r="A3223" i="13" s="1"/>
  <c r="A3224" i="13" s="1"/>
  <c r="A3225" i="13" s="1"/>
  <c r="A3226" i="13" s="1"/>
  <c r="A3227" i="13" s="1"/>
  <c r="A3228" i="13" s="1"/>
  <c r="A3229" i="13" s="1"/>
  <c r="A3230" i="13" s="1"/>
  <c r="A3231" i="13" s="1"/>
  <c r="A3232" i="13" s="1"/>
  <c r="A3233" i="13" s="1"/>
  <c r="A3234" i="13" s="1"/>
  <c r="A3235" i="13" s="1"/>
  <c r="A3236" i="13" s="1"/>
  <c r="A3237" i="13" s="1"/>
  <c r="A3238" i="13" s="1"/>
  <c r="A3239" i="13" s="1"/>
  <c r="A3240" i="13" s="1"/>
  <c r="A3241" i="13" s="1"/>
  <c r="A3242" i="13" s="1"/>
  <c r="A3243" i="13" s="1"/>
  <c r="A3244" i="13" s="1"/>
  <c r="A3245" i="13" s="1"/>
  <c r="A3246" i="13" s="1"/>
  <c r="A3247" i="13" s="1"/>
  <c r="A3248" i="13" s="1"/>
  <c r="A3249" i="13" s="1"/>
  <c r="A3250" i="13" s="1"/>
  <c r="A3251" i="13" s="1"/>
  <c r="A3252" i="13" s="1"/>
  <c r="A3253" i="13" s="1"/>
  <c r="A3254" i="13" s="1"/>
  <c r="A3255" i="13" s="1"/>
  <c r="A3256" i="13" s="1"/>
  <c r="A3257" i="13" s="1"/>
  <c r="A3258" i="13" s="1"/>
  <c r="A3259" i="13" s="1"/>
  <c r="A3260" i="13" s="1"/>
  <c r="A3261" i="13" s="1"/>
  <c r="A3262" i="13" s="1"/>
  <c r="A3263" i="13" s="1"/>
  <c r="A3264" i="13" s="1"/>
  <c r="A3265" i="13" s="1"/>
  <c r="A3266" i="13" s="1"/>
  <c r="A3267" i="13" s="1"/>
  <c r="A3268" i="13" s="1"/>
  <c r="A3269" i="13" s="1"/>
  <c r="A3270" i="13" s="1"/>
  <c r="A3271" i="13" s="1"/>
  <c r="A3272" i="13" s="1"/>
  <c r="A3273" i="13" s="1"/>
  <c r="A3274" i="13" s="1"/>
  <c r="A3275" i="13" s="1"/>
  <c r="A3276" i="13" s="1"/>
  <c r="A3277" i="13" s="1"/>
  <c r="A3278" i="13" s="1"/>
  <c r="A3279" i="13" s="1"/>
  <c r="A3280" i="13" s="1"/>
  <c r="A3281" i="13" s="1"/>
  <c r="A3282" i="13" s="1"/>
  <c r="A3283" i="13" s="1"/>
  <c r="A3284" i="13" s="1"/>
  <c r="A3285" i="13" s="1"/>
  <c r="A3286" i="13" s="1"/>
  <c r="A3287" i="13" s="1"/>
  <c r="A3288" i="13" s="1"/>
  <c r="A3289" i="13" s="1"/>
  <c r="A3290" i="13" s="1"/>
  <c r="A3291" i="13" s="1"/>
  <c r="A3292" i="13" s="1"/>
  <c r="A3293" i="13" s="1"/>
  <c r="A3294" i="13" s="1"/>
  <c r="A3295" i="13" s="1"/>
  <c r="A3296" i="13" s="1"/>
  <c r="A3297" i="13" s="1"/>
  <c r="A3298" i="13" s="1"/>
  <c r="A3299" i="13" s="1"/>
  <c r="A3300" i="13" s="1"/>
  <c r="A3301" i="13" s="1"/>
  <c r="A3302" i="13" s="1"/>
  <c r="A3303" i="13" s="1"/>
  <c r="A3304" i="13" s="1"/>
  <c r="A3305" i="13" s="1"/>
  <c r="A3306" i="13" s="1"/>
  <c r="A3307" i="13" s="1"/>
  <c r="A3308" i="13" s="1"/>
  <c r="A3309" i="13" s="1"/>
  <c r="A3310" i="13" s="1"/>
  <c r="A3311" i="13" s="1"/>
  <c r="A3312" i="13" s="1"/>
  <c r="A3313" i="13" s="1"/>
  <c r="A3314" i="13" s="1"/>
  <c r="A3315" i="13" s="1"/>
  <c r="A3316" i="13" s="1"/>
  <c r="A3317" i="13" s="1"/>
  <c r="A3318" i="13" s="1"/>
  <c r="A3319" i="13" s="1"/>
  <c r="A3320" i="13" s="1"/>
  <c r="A3321" i="13" s="1"/>
  <c r="A3322" i="13" s="1"/>
  <c r="A3323" i="13" s="1"/>
  <c r="A3324" i="13" s="1"/>
  <c r="A3325" i="13" s="1"/>
  <c r="A3326" i="13" s="1"/>
  <c r="A3327" i="13" s="1"/>
  <c r="A3328" i="13" s="1"/>
  <c r="A3329" i="13" s="1"/>
  <c r="A3330" i="13" s="1"/>
  <c r="A3331" i="13" s="1"/>
  <c r="A3332" i="13" s="1"/>
  <c r="A3333" i="13" s="1"/>
  <c r="A3334" i="13" s="1"/>
  <c r="A3335" i="13" s="1"/>
  <c r="A3336" i="13" s="1"/>
  <c r="A3337" i="13" s="1"/>
  <c r="A3338" i="13" s="1"/>
  <c r="A3339" i="13" s="1"/>
  <c r="A3340" i="13" s="1"/>
  <c r="A3341" i="13" s="1"/>
  <c r="A3342" i="13" s="1"/>
  <c r="A3343" i="13" s="1"/>
  <c r="A3344" i="13" s="1"/>
  <c r="A3345" i="13" s="1"/>
  <c r="A3346" i="13" s="1"/>
  <c r="A3347" i="13" s="1"/>
  <c r="A3348" i="13" s="1"/>
  <c r="A3349" i="13" s="1"/>
  <c r="A3350" i="13" s="1"/>
  <c r="A3351" i="13" s="1"/>
  <c r="A3352" i="13" s="1"/>
  <c r="A3353" i="13" s="1"/>
  <c r="A3354" i="13" s="1"/>
  <c r="A3355" i="13" s="1"/>
  <c r="A3356" i="13" s="1"/>
  <c r="A3357" i="13" s="1"/>
  <c r="A3358" i="13" s="1"/>
  <c r="A3359" i="13" s="1"/>
  <c r="A3360" i="13" s="1"/>
  <c r="A3361" i="13" s="1"/>
  <c r="A3362" i="13" s="1"/>
  <c r="A3363" i="13" s="1"/>
  <c r="A3364" i="13" s="1"/>
  <c r="A3365" i="13" s="1"/>
  <c r="A3366" i="13" s="1"/>
  <c r="A3367" i="13" s="1"/>
  <c r="A3368" i="13" s="1"/>
  <c r="A3369" i="13" s="1"/>
  <c r="A3370" i="13" s="1"/>
  <c r="A3371" i="13" s="1"/>
  <c r="A3372" i="13" s="1"/>
  <c r="A3373" i="13" s="1"/>
  <c r="A3374" i="13" s="1"/>
  <c r="A3375" i="13" s="1"/>
  <c r="A3376" i="13" s="1"/>
  <c r="A3377" i="13" s="1"/>
  <c r="A3378" i="13" s="1"/>
  <c r="A3379" i="13" s="1"/>
  <c r="A3380" i="13" s="1"/>
  <c r="A3381" i="13" s="1"/>
  <c r="A3382" i="13" s="1"/>
  <c r="A3383" i="13" s="1"/>
  <c r="A3384" i="13" s="1"/>
  <c r="A3385" i="13" s="1"/>
  <c r="A3386" i="13" s="1"/>
  <c r="A3387" i="13" s="1"/>
  <c r="A3388" i="13" s="1"/>
  <c r="A3389" i="13" s="1"/>
  <c r="A3390" i="13" s="1"/>
  <c r="A3391" i="13" s="1"/>
  <c r="A3392" i="13" s="1"/>
  <c r="A3393" i="13" s="1"/>
  <c r="A3394" i="13" s="1"/>
  <c r="A3395" i="13" s="1"/>
  <c r="A3396" i="13" s="1"/>
  <c r="A3397" i="13" s="1"/>
  <c r="A3398" i="13" s="1"/>
  <c r="A3399" i="13" s="1"/>
  <c r="A3400" i="13" s="1"/>
  <c r="A3401" i="13" s="1"/>
  <c r="A3402" i="13" s="1"/>
  <c r="A3403" i="13" s="1"/>
  <c r="A3404" i="13" s="1"/>
  <c r="A3405" i="13" s="1"/>
  <c r="A3406" i="13" s="1"/>
  <c r="A3407" i="13" s="1"/>
  <c r="A3408" i="13" s="1"/>
  <c r="A3409" i="13" s="1"/>
  <c r="A3410" i="13" s="1"/>
  <c r="A3411" i="13" s="1"/>
  <c r="A3412" i="13" s="1"/>
  <c r="A3413" i="13" s="1"/>
  <c r="A3414" i="13" s="1"/>
  <c r="A3415" i="13" s="1"/>
  <c r="A3416" i="13" s="1"/>
  <c r="A3417" i="13" s="1"/>
  <c r="A3418" i="13" s="1"/>
  <c r="A3419" i="13" s="1"/>
  <c r="A3420" i="13" s="1"/>
  <c r="A3421" i="13" s="1"/>
  <c r="A3422" i="13" s="1"/>
  <c r="A3423" i="13" s="1"/>
  <c r="A3424" i="13" s="1"/>
  <c r="A3425" i="13" s="1"/>
  <c r="A3426" i="13" s="1"/>
  <c r="A3427" i="13" s="1"/>
  <c r="A3428" i="13" s="1"/>
  <c r="A3429" i="13" s="1"/>
  <c r="A3430" i="13" s="1"/>
  <c r="A3431" i="13" s="1"/>
  <c r="A3432" i="13" s="1"/>
  <c r="A3433" i="13" s="1"/>
  <c r="A3434" i="13" s="1"/>
  <c r="A3435" i="13" s="1"/>
  <c r="A3436" i="13" s="1"/>
  <c r="A3437" i="13" s="1"/>
  <c r="A3438" i="13" s="1"/>
  <c r="A3439" i="13" s="1"/>
  <c r="A3440" i="13" s="1"/>
  <c r="A3441" i="13" s="1"/>
  <c r="A3442" i="13" s="1"/>
  <c r="A3443" i="13" s="1"/>
  <c r="A3444" i="13" s="1"/>
  <c r="A3445" i="13" s="1"/>
  <c r="A3446" i="13" s="1"/>
  <c r="A3447" i="13" s="1"/>
  <c r="A3448" i="13" s="1"/>
  <c r="A3449" i="13" s="1"/>
  <c r="A3450" i="13" s="1"/>
  <c r="A3451" i="13" s="1"/>
  <c r="A3452" i="13" s="1"/>
  <c r="A3453" i="13" s="1"/>
  <c r="A3454" i="13" s="1"/>
  <c r="A3455" i="13" s="1"/>
  <c r="A3456" i="13" s="1"/>
  <c r="A3457" i="13" s="1"/>
  <c r="A3458" i="13" s="1"/>
  <c r="A3459" i="13" s="1"/>
  <c r="A3460" i="13" s="1"/>
  <c r="A3461" i="13" s="1"/>
  <c r="A3462" i="13" s="1"/>
  <c r="A3463" i="13" s="1"/>
  <c r="A3464" i="13" s="1"/>
  <c r="A3465" i="13" s="1"/>
  <c r="A3466" i="13" s="1"/>
  <c r="A3467" i="13" s="1"/>
  <c r="A3468" i="13" s="1"/>
  <c r="A3469" i="13" s="1"/>
  <c r="A3470" i="13" s="1"/>
  <c r="A3471" i="13" s="1"/>
  <c r="A3472" i="13" s="1"/>
  <c r="A3473" i="13" s="1"/>
  <c r="A3474" i="13" s="1"/>
  <c r="A3475" i="13" s="1"/>
  <c r="A3476" i="13" s="1"/>
  <c r="A3477" i="13" s="1"/>
  <c r="A3478" i="13" s="1"/>
  <c r="A3479" i="13" s="1"/>
  <c r="A3480" i="13" s="1"/>
  <c r="A3481" i="13" s="1"/>
  <c r="A3482" i="13" s="1"/>
  <c r="A3483" i="13" s="1"/>
  <c r="A3484" i="13" s="1"/>
  <c r="A3485" i="13" s="1"/>
  <c r="A3486" i="13" s="1"/>
  <c r="A3487" i="13" s="1"/>
  <c r="A3488" i="13" s="1"/>
  <c r="A3489" i="13" s="1"/>
  <c r="A3490" i="13" s="1"/>
  <c r="A3491" i="13" s="1"/>
  <c r="A3492" i="13" s="1"/>
  <c r="A3493" i="13" s="1"/>
  <c r="A3494" i="13" s="1"/>
  <c r="A3495" i="13" s="1"/>
  <c r="A3496" i="13" s="1"/>
  <c r="A3497" i="13" s="1"/>
  <c r="A3498" i="13" s="1"/>
  <c r="A3499" i="13" s="1"/>
  <c r="A3500" i="13" s="1"/>
  <c r="A3501" i="13" s="1"/>
  <c r="A3502" i="13" s="1"/>
  <c r="A3503" i="13" s="1"/>
  <c r="A3504" i="13" s="1"/>
  <c r="A3505" i="13" s="1"/>
  <c r="A3506" i="13" s="1"/>
  <c r="A3507" i="13" s="1"/>
  <c r="A3508" i="13" s="1"/>
  <c r="A3509" i="13" s="1"/>
  <c r="A3510" i="13" s="1"/>
  <c r="A3511" i="13" s="1"/>
  <c r="A3512" i="13" s="1"/>
  <c r="A3513" i="13" s="1"/>
  <c r="A3514" i="13" s="1"/>
  <c r="A3515" i="13" s="1"/>
  <c r="A3516" i="13" s="1"/>
  <c r="A3517" i="13" s="1"/>
  <c r="A3518" i="13" s="1"/>
  <c r="A3519" i="13" s="1"/>
  <c r="A3520" i="13" s="1"/>
  <c r="A3521" i="13" s="1"/>
  <c r="A3522" i="13" s="1"/>
  <c r="A3523" i="13" s="1"/>
  <c r="A3524" i="13" s="1"/>
  <c r="A3525" i="13" s="1"/>
  <c r="A3526" i="13" s="1"/>
  <c r="A3527" i="13" s="1"/>
  <c r="A3528" i="13" s="1"/>
  <c r="A3529" i="13" s="1"/>
  <c r="A3530" i="13" s="1"/>
  <c r="A3531" i="13" s="1"/>
  <c r="A3532" i="13" s="1"/>
  <c r="A3533" i="13" s="1"/>
  <c r="A3534" i="13" s="1"/>
  <c r="A3535" i="13" s="1"/>
  <c r="A3536" i="13" s="1"/>
  <c r="A3537" i="13" s="1"/>
  <c r="A3538" i="13" s="1"/>
  <c r="A3539" i="13" s="1"/>
  <c r="A3540" i="13" s="1"/>
  <c r="A3541" i="13" s="1"/>
  <c r="A3542" i="13" s="1"/>
  <c r="A3543" i="13" s="1"/>
  <c r="A3544" i="13" s="1"/>
  <c r="A3545" i="13" s="1"/>
  <c r="A3546" i="13" s="1"/>
  <c r="A3547" i="13" s="1"/>
  <c r="A3548" i="13" s="1"/>
  <c r="A3549" i="13" s="1"/>
  <c r="A3550" i="13" s="1"/>
  <c r="A3551" i="13" s="1"/>
  <c r="A3552" i="13" s="1"/>
  <c r="A3553" i="13" s="1"/>
  <c r="A3554" i="13" s="1"/>
  <c r="A3555" i="13" s="1"/>
  <c r="A3556" i="13" s="1"/>
  <c r="A3557" i="13" s="1"/>
  <c r="A3558" i="13" s="1"/>
  <c r="A3559" i="13" s="1"/>
  <c r="A3560" i="13" s="1"/>
  <c r="A3561" i="13" s="1"/>
  <c r="A3562" i="13" s="1"/>
  <c r="A3563" i="13" s="1"/>
  <c r="A3564" i="13" s="1"/>
  <c r="A3565" i="13" s="1"/>
  <c r="A3566" i="13" s="1"/>
  <c r="A3567" i="13" s="1"/>
  <c r="A3568" i="13" s="1"/>
  <c r="A3569" i="13" s="1"/>
  <c r="A3570" i="13" s="1"/>
  <c r="A3571" i="13" s="1"/>
  <c r="A3572" i="13" s="1"/>
  <c r="A3573" i="13" s="1"/>
  <c r="A3574" i="13" s="1"/>
  <c r="A3575" i="13" s="1"/>
  <c r="A3576" i="13" s="1"/>
  <c r="A3577" i="13" s="1"/>
  <c r="A3578" i="13" s="1"/>
  <c r="A3579" i="13" s="1"/>
  <c r="A3580" i="13" s="1"/>
  <c r="A3581" i="13" s="1"/>
  <c r="A3582" i="13" s="1"/>
  <c r="A3583" i="13" s="1"/>
  <c r="A3584" i="13" s="1"/>
  <c r="A3585" i="13" s="1"/>
  <c r="A3586" i="13" s="1"/>
  <c r="A3587" i="13" s="1"/>
  <c r="A3588" i="13" s="1"/>
  <c r="A3589" i="13" s="1"/>
  <c r="A3590" i="13" s="1"/>
  <c r="A3591" i="13" s="1"/>
  <c r="A3592" i="13" s="1"/>
  <c r="A3593" i="13" s="1"/>
  <c r="A3594" i="13" s="1"/>
  <c r="A3595" i="13" s="1"/>
  <c r="A3596" i="13" s="1"/>
  <c r="A3597" i="13" s="1"/>
  <c r="A3598" i="13" s="1"/>
  <c r="A3599" i="13" s="1"/>
  <c r="A3600" i="13" s="1"/>
  <c r="A3601" i="13" s="1"/>
  <c r="A3602" i="13" s="1"/>
  <c r="A3603" i="13" s="1"/>
  <c r="A3604" i="13" s="1"/>
  <c r="A3605" i="13" s="1"/>
  <c r="A3606" i="13" s="1"/>
  <c r="A3607" i="13" s="1"/>
  <c r="A3608" i="13" s="1"/>
  <c r="A3609" i="13" s="1"/>
  <c r="A3610" i="13" s="1"/>
  <c r="A3611" i="13" s="1"/>
  <c r="A3612" i="13" s="1"/>
  <c r="A3613" i="13" s="1"/>
  <c r="A3614" i="13" s="1"/>
  <c r="A3615" i="13" s="1"/>
  <c r="A3616" i="13" s="1"/>
  <c r="A3617" i="13" s="1"/>
  <c r="A3618" i="13" s="1"/>
  <c r="A3619" i="13" s="1"/>
  <c r="A3620" i="13" s="1"/>
  <c r="A3621" i="13" s="1"/>
  <c r="A3622" i="13" s="1"/>
  <c r="A3623" i="13" s="1"/>
  <c r="A3624" i="13" s="1"/>
  <c r="A3625" i="13" s="1"/>
  <c r="A3626" i="13" s="1"/>
  <c r="A3627" i="13" s="1"/>
  <c r="A3628" i="13" s="1"/>
  <c r="A3629" i="13" s="1"/>
  <c r="A3630" i="13" s="1"/>
  <c r="A3631" i="13" s="1"/>
  <c r="A3632" i="13" s="1"/>
  <c r="A3633" i="13" s="1"/>
  <c r="A3634" i="13" s="1"/>
  <c r="A3635" i="13" s="1"/>
  <c r="A3636" i="13" s="1"/>
  <c r="A3637" i="13" s="1"/>
  <c r="A3638" i="13" s="1"/>
  <c r="A3639" i="13" s="1"/>
  <c r="A3640" i="13" s="1"/>
  <c r="A3641" i="13" s="1"/>
  <c r="A3642" i="13" s="1"/>
  <c r="A3643" i="13" s="1"/>
  <c r="A3644" i="13" s="1"/>
  <c r="A3645" i="13" s="1"/>
  <c r="A3646" i="13" s="1"/>
  <c r="A3647" i="13" s="1"/>
  <c r="A3648" i="13" s="1"/>
  <c r="A3649" i="13" s="1"/>
  <c r="A3650" i="13" s="1"/>
  <c r="A3651" i="13" s="1"/>
  <c r="A3652" i="13" s="1"/>
  <c r="A3653" i="13" s="1"/>
  <c r="A3654" i="13" s="1"/>
  <c r="A3655" i="13" s="1"/>
  <c r="A3656" i="13" s="1"/>
  <c r="A3657" i="13" s="1"/>
  <c r="A3658" i="13" s="1"/>
  <c r="A3659" i="13" s="1"/>
  <c r="A3660" i="13" s="1"/>
  <c r="A3661" i="13" s="1"/>
  <c r="A3662" i="13" s="1"/>
  <c r="A3663" i="13" s="1"/>
  <c r="A3664" i="13" s="1"/>
  <c r="A3665" i="13" s="1"/>
  <c r="A3666" i="13" s="1"/>
  <c r="A3667" i="13" s="1"/>
  <c r="A3668" i="13" s="1"/>
  <c r="A3669" i="13" s="1"/>
  <c r="A3670" i="13" s="1"/>
  <c r="A3671" i="13" s="1"/>
  <c r="A3672" i="13" s="1"/>
  <c r="A3673" i="13" s="1"/>
  <c r="A3674" i="13" s="1"/>
  <c r="A3675" i="13" s="1"/>
  <c r="A3676" i="13" s="1"/>
  <c r="A3677" i="13" s="1"/>
  <c r="A3678" i="13" s="1"/>
  <c r="A3679" i="13" s="1"/>
  <c r="A3680" i="13" s="1"/>
  <c r="A3681" i="13" s="1"/>
  <c r="A3682" i="13" s="1"/>
  <c r="A3683" i="13" s="1"/>
  <c r="A3684" i="13" s="1"/>
  <c r="A3685" i="13" s="1"/>
  <c r="A3686" i="13" s="1"/>
  <c r="A3687" i="13" s="1"/>
  <c r="A3688" i="13" s="1"/>
  <c r="A3689" i="13" s="1"/>
  <c r="A3690" i="13" s="1"/>
  <c r="A3691" i="13" s="1"/>
  <c r="A3692" i="13" s="1"/>
  <c r="A3693" i="13" s="1"/>
  <c r="A3694" i="13" s="1"/>
  <c r="A3695" i="13" s="1"/>
  <c r="A3696" i="13" s="1"/>
  <c r="A3697" i="13" s="1"/>
  <c r="A3698" i="13" s="1"/>
  <c r="A3699" i="13" s="1"/>
  <c r="A3700" i="13" s="1"/>
  <c r="A3701" i="13" s="1"/>
  <c r="A3702" i="13" s="1"/>
  <c r="A3703" i="13" s="1"/>
  <c r="A3704" i="13" s="1"/>
  <c r="A3705" i="13" s="1"/>
  <c r="A3706" i="13" s="1"/>
  <c r="A3707" i="13" s="1"/>
  <c r="A3708" i="13" s="1"/>
  <c r="A3709" i="13" s="1"/>
  <c r="A3710" i="13" s="1"/>
  <c r="A3711" i="13" s="1"/>
  <c r="A3712" i="13" s="1"/>
  <c r="A3713" i="13" s="1"/>
  <c r="A3714" i="13" s="1"/>
  <c r="A3715" i="13" s="1"/>
  <c r="A3716" i="13" s="1"/>
  <c r="A3717" i="13" s="1"/>
  <c r="A3718" i="13" s="1"/>
  <c r="A3719" i="13" s="1"/>
  <c r="A3720" i="13" s="1"/>
  <c r="A3721" i="13" s="1"/>
  <c r="A3722" i="13" s="1"/>
  <c r="A3723" i="13" s="1"/>
  <c r="A3724" i="13" s="1"/>
  <c r="A3725" i="13" s="1"/>
  <c r="A3726" i="13" s="1"/>
  <c r="A3727" i="13" s="1"/>
  <c r="A3728" i="13" s="1"/>
  <c r="A3729" i="13" s="1"/>
  <c r="A3730" i="13" s="1"/>
  <c r="A3731" i="13" s="1"/>
  <c r="A3732" i="13" s="1"/>
  <c r="A3733" i="13" s="1"/>
  <c r="A3734" i="13" s="1"/>
  <c r="A3735" i="13" s="1"/>
  <c r="A3736" i="13" s="1"/>
  <c r="A3737" i="13" s="1"/>
  <c r="A3738" i="13" s="1"/>
  <c r="A3739" i="13" s="1"/>
  <c r="A3740" i="13" s="1"/>
  <c r="A3741" i="13" s="1"/>
  <c r="A3742" i="13" s="1"/>
  <c r="A3743" i="13" s="1"/>
  <c r="A3744" i="13" s="1"/>
  <c r="A3745" i="13" s="1"/>
  <c r="A3746" i="13" s="1"/>
  <c r="A3747" i="13" s="1"/>
  <c r="A3748" i="13" s="1"/>
  <c r="A3749" i="13" s="1"/>
  <c r="A3750" i="13" s="1"/>
  <c r="A3751" i="13" s="1"/>
  <c r="A3752" i="13" s="1"/>
  <c r="A3753" i="13" s="1"/>
  <c r="A3754" i="13" s="1"/>
  <c r="A3755" i="13" s="1"/>
  <c r="A3756" i="13" s="1"/>
  <c r="A3757" i="13" s="1"/>
  <c r="A3758" i="13" s="1"/>
  <c r="A3759" i="13" s="1"/>
  <c r="A3760" i="13" s="1"/>
  <c r="A3761" i="13" s="1"/>
  <c r="A3762" i="13" s="1"/>
  <c r="A3763" i="13" s="1"/>
  <c r="A3764" i="13" s="1"/>
  <c r="A3765" i="13" s="1"/>
  <c r="A3766" i="13" s="1"/>
  <c r="A3767" i="13" s="1"/>
  <c r="A3768" i="13" s="1"/>
  <c r="A3769" i="13" s="1"/>
  <c r="A3770" i="13" s="1"/>
  <c r="A3771" i="13" s="1"/>
  <c r="A3772" i="13" s="1"/>
  <c r="A3773" i="13" s="1"/>
  <c r="A3774" i="13" s="1"/>
  <c r="A3775" i="13" s="1"/>
  <c r="A3776" i="13" s="1"/>
  <c r="A3777" i="13" s="1"/>
  <c r="A3778" i="13" s="1"/>
  <c r="A3779" i="13" s="1"/>
  <c r="A3780" i="13" s="1"/>
  <c r="A3781" i="13" s="1"/>
  <c r="A3782" i="13" s="1"/>
  <c r="A3783" i="13" s="1"/>
  <c r="A3784" i="13" s="1"/>
  <c r="A3785" i="13" s="1"/>
  <c r="A3786" i="13" s="1"/>
  <c r="A3787" i="13" s="1"/>
  <c r="A3788" i="13" s="1"/>
  <c r="A3789" i="13" s="1"/>
  <c r="A3790" i="13" s="1"/>
  <c r="A3791" i="13" s="1"/>
  <c r="A3792" i="13" s="1"/>
  <c r="A3793" i="13" s="1"/>
  <c r="A3794" i="13" s="1"/>
  <c r="A3795" i="13" s="1"/>
  <c r="A3796" i="13" s="1"/>
  <c r="A3797" i="13" s="1"/>
  <c r="A3798" i="13" s="1"/>
  <c r="A3799" i="13" s="1"/>
  <c r="A3800" i="13" s="1"/>
  <c r="A3801" i="13" s="1"/>
  <c r="A3802" i="13" s="1"/>
  <c r="A3803" i="13" s="1"/>
  <c r="A3804" i="13" s="1"/>
  <c r="A3805" i="13" s="1"/>
  <c r="A3806" i="13" s="1"/>
  <c r="A3807" i="13" s="1"/>
  <c r="A3808" i="13" s="1"/>
  <c r="A3809" i="13" s="1"/>
  <c r="A3810" i="13" s="1"/>
  <c r="A3811" i="13" s="1"/>
  <c r="A3812" i="13" s="1"/>
  <c r="A3813" i="13" s="1"/>
  <c r="A3814" i="13" s="1"/>
  <c r="A3815" i="13" s="1"/>
  <c r="A3816" i="13" s="1"/>
  <c r="A3817" i="13" s="1"/>
  <c r="A3818" i="13" s="1"/>
  <c r="A3819" i="13" s="1"/>
  <c r="A3820" i="13" s="1"/>
  <c r="A3821" i="13" s="1"/>
  <c r="A3822" i="13" s="1"/>
  <c r="A3823" i="13" s="1"/>
  <c r="A3824" i="13" s="1"/>
  <c r="A3825" i="13" s="1"/>
  <c r="A3826" i="13" s="1"/>
  <c r="A3827" i="13" s="1"/>
  <c r="A3828" i="13" s="1"/>
  <c r="A3829" i="13" s="1"/>
  <c r="A3830" i="13" s="1"/>
  <c r="A3831" i="13" s="1"/>
  <c r="A3832" i="13" s="1"/>
  <c r="A3833" i="13" s="1"/>
  <c r="A3834" i="13" s="1"/>
  <c r="A3835" i="13" s="1"/>
  <c r="A3836" i="13" s="1"/>
  <c r="A3837" i="13" s="1"/>
  <c r="A3838" i="13" s="1"/>
  <c r="A3839" i="13" s="1"/>
  <c r="A3840" i="13" s="1"/>
  <c r="A3841" i="13" s="1"/>
  <c r="A3842" i="13" s="1"/>
  <c r="A3843" i="13" s="1"/>
  <c r="A3844" i="13" s="1"/>
  <c r="A3845" i="13" s="1"/>
  <c r="A3846" i="13" s="1"/>
  <c r="A3847" i="13" s="1"/>
  <c r="A3848" i="13" s="1"/>
  <c r="A3849" i="13" s="1"/>
  <c r="A3850" i="13" s="1"/>
  <c r="A3851" i="13" s="1"/>
  <c r="A3852" i="13" s="1"/>
  <c r="A3853" i="13" s="1"/>
  <c r="A3854" i="13" s="1"/>
  <c r="A3855" i="13" s="1"/>
  <c r="A3856" i="13" s="1"/>
  <c r="A3857" i="13" s="1"/>
  <c r="A3858" i="13" s="1"/>
  <c r="A3859" i="13" s="1"/>
  <c r="A3860" i="13" s="1"/>
  <c r="A3861" i="13" s="1"/>
  <c r="A3862" i="13" s="1"/>
  <c r="A3863" i="13" s="1"/>
  <c r="A3864" i="13" s="1"/>
  <c r="A3865" i="13" s="1"/>
  <c r="A3866" i="13" s="1"/>
  <c r="A3867" i="13" s="1"/>
  <c r="A3868" i="13" s="1"/>
  <c r="A3869" i="13" s="1"/>
  <c r="A3870" i="13" s="1"/>
  <c r="A3871" i="13" s="1"/>
  <c r="A3872" i="13" s="1"/>
  <c r="A3873" i="13" s="1"/>
  <c r="A3874" i="13" s="1"/>
  <c r="A3875" i="13" s="1"/>
  <c r="A3876" i="13" s="1"/>
  <c r="A3877" i="13" s="1"/>
  <c r="A3878" i="13" s="1"/>
  <c r="A3879" i="13" s="1"/>
  <c r="A3880" i="13" s="1"/>
  <c r="A3881" i="13" s="1"/>
  <c r="A3882" i="13" s="1"/>
  <c r="A3883" i="13" s="1"/>
  <c r="A3884" i="13" s="1"/>
  <c r="A3885" i="13" s="1"/>
  <c r="A3886" i="13" s="1"/>
  <c r="A3887" i="13" s="1"/>
  <c r="A3888" i="13" s="1"/>
  <c r="A3889" i="13" s="1"/>
  <c r="A3890" i="13" s="1"/>
  <c r="A3891" i="13" s="1"/>
  <c r="A3892" i="13" s="1"/>
  <c r="A3893" i="13" s="1"/>
  <c r="A3894" i="13" s="1"/>
  <c r="A3895" i="13" s="1"/>
  <c r="A3896" i="13" s="1"/>
  <c r="A3897" i="13" s="1"/>
  <c r="A3898" i="13" s="1"/>
  <c r="A3899" i="13" s="1"/>
  <c r="A3900" i="13" s="1"/>
  <c r="A3901" i="13" s="1"/>
  <c r="A3902" i="13" s="1"/>
  <c r="A3903" i="13" s="1"/>
  <c r="A3904" i="13" s="1"/>
  <c r="A3905" i="13" s="1"/>
  <c r="A3906" i="13" s="1"/>
  <c r="A3907" i="13" s="1"/>
  <c r="A3908" i="13" s="1"/>
  <c r="A3909" i="13" s="1"/>
  <c r="A3910" i="13" s="1"/>
  <c r="A3911" i="13" s="1"/>
  <c r="A3912" i="13" s="1"/>
  <c r="A3913" i="13" s="1"/>
  <c r="A3914" i="13" s="1"/>
  <c r="A3915" i="13" s="1"/>
  <c r="A3916" i="13" s="1"/>
  <c r="A3917" i="13" s="1"/>
  <c r="A3918" i="13" s="1"/>
  <c r="A3919" i="13" s="1"/>
  <c r="A3920" i="13" s="1"/>
  <c r="A3921" i="13" s="1"/>
  <c r="A3922" i="13" s="1"/>
  <c r="A3923" i="13" s="1"/>
  <c r="A3924" i="13" s="1"/>
  <c r="A3925" i="13" s="1"/>
  <c r="A3926" i="13" s="1"/>
  <c r="A3927" i="13" s="1"/>
  <c r="A3928" i="13" s="1"/>
  <c r="A3929" i="13" s="1"/>
  <c r="A3930" i="13" s="1"/>
  <c r="A3931" i="13" s="1"/>
  <c r="A3932" i="13" s="1"/>
  <c r="A3933" i="13" s="1"/>
  <c r="A3934" i="13" s="1"/>
  <c r="A3935" i="13" s="1"/>
  <c r="A3936" i="13" s="1"/>
  <c r="A3937" i="13" s="1"/>
  <c r="A3938" i="13" s="1"/>
  <c r="A3939" i="13" s="1"/>
  <c r="A3940" i="13" s="1"/>
  <c r="A3941" i="13" s="1"/>
  <c r="A3942" i="13" s="1"/>
  <c r="A3943" i="13" s="1"/>
  <c r="A3944" i="13" s="1"/>
  <c r="A3945" i="13" s="1"/>
  <c r="A3946" i="13" s="1"/>
  <c r="A3947" i="13" s="1"/>
  <c r="A3948" i="13" s="1"/>
  <c r="A3949" i="13" s="1"/>
  <c r="A3950" i="13" s="1"/>
  <c r="A3951" i="13" s="1"/>
  <c r="A3952" i="13" s="1"/>
  <c r="A3953" i="13" s="1"/>
  <c r="A3954" i="13" s="1"/>
  <c r="A3955" i="13" s="1"/>
  <c r="A3956" i="13" s="1"/>
  <c r="A3957" i="13" s="1"/>
  <c r="A3958" i="13" s="1"/>
  <c r="A3959" i="13" s="1"/>
  <c r="A3960" i="13" s="1"/>
  <c r="A3961" i="13" s="1"/>
  <c r="A3962" i="13" s="1"/>
  <c r="A3963" i="13" s="1"/>
  <c r="A3964" i="13" s="1"/>
  <c r="A3965" i="13" s="1"/>
  <c r="A3966" i="13" s="1"/>
  <c r="A3967" i="13" s="1"/>
  <c r="A3968" i="13" s="1"/>
  <c r="A3969" i="13" s="1"/>
  <c r="A3970" i="13" s="1"/>
  <c r="A3971" i="13" s="1"/>
  <c r="A3972" i="13" s="1"/>
  <c r="A3973" i="13" s="1"/>
  <c r="A3974" i="13" s="1"/>
  <c r="A3975" i="13" s="1"/>
  <c r="A3976" i="13" s="1"/>
  <c r="A3977" i="13" s="1"/>
  <c r="A3978" i="13" s="1"/>
  <c r="A3979" i="13" s="1"/>
  <c r="A3980" i="13" s="1"/>
  <c r="A3981" i="13" s="1"/>
  <c r="A3982" i="13" s="1"/>
  <c r="A3983" i="13" s="1"/>
  <c r="A3984" i="13" s="1"/>
  <c r="A3985" i="13" s="1"/>
  <c r="A3986" i="13" s="1"/>
  <c r="A3987" i="13" s="1"/>
  <c r="A3988" i="13" s="1"/>
  <c r="A3989" i="13" s="1"/>
  <c r="A3990" i="13" s="1"/>
  <c r="A3991" i="13" s="1"/>
  <c r="A3992" i="13" s="1"/>
  <c r="A3993" i="13" s="1"/>
  <c r="A3994" i="13" s="1"/>
  <c r="A3995" i="13" s="1"/>
  <c r="A3996" i="13" s="1"/>
  <c r="A3997" i="13" s="1"/>
  <c r="A3998" i="13" s="1"/>
  <c r="A3999" i="13" s="1"/>
  <c r="A4000" i="13" s="1"/>
  <c r="A4001" i="13" s="1"/>
  <c r="A4002" i="13" s="1"/>
  <c r="A4003" i="13" s="1"/>
  <c r="A4004" i="13" s="1"/>
  <c r="A4005" i="13" s="1"/>
  <c r="A4006" i="13" s="1"/>
  <c r="A4007" i="13" s="1"/>
  <c r="A4008" i="13" s="1"/>
  <c r="A4009" i="13" s="1"/>
  <c r="A4010" i="13" s="1"/>
  <c r="A4011" i="13" s="1"/>
  <c r="A4012" i="13" s="1"/>
  <c r="A4013" i="13" s="1"/>
  <c r="A4014" i="13" s="1"/>
  <c r="A4015" i="13" s="1"/>
  <c r="A4016" i="13" s="1"/>
  <c r="A4017" i="13" s="1"/>
  <c r="A4018" i="13" s="1"/>
  <c r="A4019" i="13" s="1"/>
  <c r="A4020" i="13" s="1"/>
  <c r="A4021" i="13" s="1"/>
  <c r="A4022" i="13" s="1"/>
  <c r="A4023" i="13" s="1"/>
  <c r="A4024" i="13" s="1"/>
  <c r="A4025" i="13" s="1"/>
  <c r="A4026" i="13" s="1"/>
  <c r="A4027" i="13" s="1"/>
  <c r="A4028" i="13" s="1"/>
  <c r="A4029" i="13" s="1"/>
  <c r="A4030" i="13" s="1"/>
  <c r="A4031" i="13" s="1"/>
  <c r="A4032" i="13" s="1"/>
  <c r="A4033" i="13" s="1"/>
  <c r="A4034" i="13" s="1"/>
  <c r="A4035" i="13" s="1"/>
  <c r="A4036" i="13" s="1"/>
  <c r="A4037" i="13" s="1"/>
  <c r="A4038" i="13" s="1"/>
  <c r="A4039" i="13" s="1"/>
  <c r="A4040" i="13" s="1"/>
  <c r="A4041" i="13" s="1"/>
  <c r="A4042" i="13" s="1"/>
  <c r="A4043" i="13" s="1"/>
  <c r="A4044" i="13" s="1"/>
  <c r="A4045" i="13" s="1"/>
  <c r="A4046" i="13" s="1"/>
  <c r="A4047" i="13" s="1"/>
  <c r="A4048" i="13" s="1"/>
  <c r="A4049" i="13" s="1"/>
  <c r="A4050" i="13" s="1"/>
  <c r="A4051" i="13" s="1"/>
  <c r="A4052" i="13" s="1"/>
  <c r="A4053" i="13" s="1"/>
  <c r="A4054" i="13" s="1"/>
  <c r="A4055" i="13" s="1"/>
  <c r="A4056" i="13" s="1"/>
  <c r="A4057" i="13" s="1"/>
  <c r="A4058" i="13" s="1"/>
  <c r="A4059" i="13" s="1"/>
  <c r="A4060" i="13" s="1"/>
  <c r="A4061" i="13" s="1"/>
  <c r="A4062" i="13" s="1"/>
  <c r="A4063" i="13" s="1"/>
  <c r="A4064" i="13" s="1"/>
  <c r="A4065" i="13" s="1"/>
  <c r="A4066" i="13" s="1"/>
  <c r="A4067" i="13" s="1"/>
  <c r="A4068" i="13" s="1"/>
  <c r="A4069" i="13" s="1"/>
  <c r="A4070" i="13" s="1"/>
  <c r="A4071" i="13" s="1"/>
  <c r="A4072" i="13" s="1"/>
  <c r="A4073" i="13" s="1"/>
  <c r="A4074" i="13" s="1"/>
  <c r="A4075" i="13" s="1"/>
  <c r="A4076" i="13" s="1"/>
  <c r="A4077" i="13" s="1"/>
  <c r="A4078" i="13" s="1"/>
  <c r="A4079" i="13" s="1"/>
  <c r="A4080" i="13" s="1"/>
  <c r="A4081" i="13" s="1"/>
  <c r="A4082" i="13" s="1"/>
  <c r="A4083" i="13" s="1"/>
  <c r="A4084" i="13" s="1"/>
  <c r="A4085" i="13" s="1"/>
  <c r="A4086" i="13" s="1"/>
  <c r="A4087" i="13" s="1"/>
  <c r="A4088" i="13" s="1"/>
  <c r="A4089" i="13" s="1"/>
  <c r="A4090" i="13" s="1"/>
  <c r="A4091" i="13" s="1"/>
  <c r="A4092" i="13" s="1"/>
  <c r="A4093" i="13" s="1"/>
  <c r="A4094" i="13" s="1"/>
  <c r="A4095" i="13" s="1"/>
  <c r="A4096" i="13" s="1"/>
  <c r="A4097" i="13" s="1"/>
  <c r="A4098" i="13" s="1"/>
  <c r="A4099" i="13" s="1"/>
  <c r="A4100" i="13" s="1"/>
  <c r="A4101" i="13" s="1"/>
  <c r="A4102" i="13" s="1"/>
  <c r="A4103" i="13" s="1"/>
  <c r="A4104" i="13" s="1"/>
  <c r="A4105" i="13" s="1"/>
  <c r="A4106" i="13" s="1"/>
  <c r="A4107" i="13" s="1"/>
  <c r="A4108" i="13" s="1"/>
  <c r="A4109" i="13" s="1"/>
  <c r="A4110" i="13" s="1"/>
  <c r="A4111" i="13" s="1"/>
  <c r="A4112" i="13" s="1"/>
  <c r="A4113" i="13" s="1"/>
  <c r="A4114" i="13" s="1"/>
  <c r="A4115" i="13" s="1"/>
  <c r="A4116" i="13" s="1"/>
  <c r="A4117" i="13" s="1"/>
  <c r="A4118" i="13" s="1"/>
  <c r="A4119" i="13" s="1"/>
  <c r="A4120" i="13" s="1"/>
  <c r="A4121" i="13" s="1"/>
  <c r="A4122" i="13" s="1"/>
  <c r="A4123" i="13" s="1"/>
  <c r="A4124" i="13" s="1"/>
  <c r="A4125" i="13" s="1"/>
  <c r="A4126" i="13" s="1"/>
  <c r="A4127" i="13" s="1"/>
  <c r="A4128" i="13" s="1"/>
  <c r="A4129" i="13" s="1"/>
  <c r="A4130" i="13" s="1"/>
  <c r="A4131" i="13" s="1"/>
  <c r="A4132" i="13" s="1"/>
  <c r="A4133" i="13" s="1"/>
  <c r="A4134" i="13" s="1"/>
  <c r="A4135" i="13" s="1"/>
  <c r="A4136" i="13" s="1"/>
  <c r="A4137" i="13" s="1"/>
  <c r="A4138" i="13" s="1"/>
  <c r="A4139" i="13" s="1"/>
  <c r="A4140" i="13" s="1"/>
  <c r="A4141" i="13" s="1"/>
  <c r="A4142" i="13" s="1"/>
  <c r="A4143" i="13" s="1"/>
  <c r="A4144" i="13" s="1"/>
  <c r="A4145" i="13" s="1"/>
  <c r="A4146" i="13" s="1"/>
  <c r="A4147" i="13" s="1"/>
  <c r="A4148" i="13" s="1"/>
  <c r="A4149" i="13" s="1"/>
  <c r="A4150" i="13" s="1"/>
  <c r="A4151" i="13" s="1"/>
  <c r="A4152" i="13" s="1"/>
  <c r="A4153" i="13" s="1"/>
  <c r="A4154" i="13" s="1"/>
  <c r="A4155" i="13" s="1"/>
  <c r="A4156" i="13" s="1"/>
  <c r="A4157" i="13" s="1"/>
  <c r="A4158" i="13" s="1"/>
  <c r="A4159" i="13" s="1"/>
  <c r="A4160" i="13" s="1"/>
  <c r="A4161" i="13" s="1"/>
  <c r="A4162" i="13" s="1"/>
  <c r="A4163" i="13" s="1"/>
  <c r="A4164" i="13" s="1"/>
  <c r="A4165" i="13" s="1"/>
  <c r="A4166" i="13" s="1"/>
  <c r="A4167" i="13" s="1"/>
  <c r="A4168" i="13" s="1"/>
  <c r="A4169" i="13" s="1"/>
  <c r="A4170" i="13" s="1"/>
  <c r="A4171" i="13" s="1"/>
  <c r="A4172" i="13" s="1"/>
  <c r="A4173" i="13" s="1"/>
  <c r="A4174" i="13" s="1"/>
  <c r="A4175" i="13" s="1"/>
  <c r="A4176" i="13" s="1"/>
  <c r="A4177" i="13" s="1"/>
  <c r="A4178" i="13" s="1"/>
  <c r="A4179" i="13" s="1"/>
  <c r="A4180" i="13" s="1"/>
  <c r="A4181" i="13" s="1"/>
  <c r="A4182" i="13" s="1"/>
  <c r="A4183" i="13" s="1"/>
  <c r="A4184" i="13" s="1"/>
  <c r="A4185" i="13" s="1"/>
  <c r="A4186" i="13" s="1"/>
  <c r="A4187" i="13" s="1"/>
  <c r="A4188" i="13" s="1"/>
  <c r="A4189" i="13" s="1"/>
  <c r="A4190" i="13" s="1"/>
  <c r="A4191" i="13" s="1"/>
  <c r="A4192" i="13" s="1"/>
  <c r="A4193" i="13" s="1"/>
  <c r="A4194" i="13" s="1"/>
  <c r="A4195" i="13" s="1"/>
  <c r="A4196" i="13" s="1"/>
  <c r="A4197" i="13" s="1"/>
  <c r="A4198" i="13" s="1"/>
  <c r="A4199" i="13" s="1"/>
  <c r="A4200" i="13" s="1"/>
  <c r="A4201" i="13" s="1"/>
  <c r="A4202" i="13" s="1"/>
  <c r="A4203" i="13" s="1"/>
  <c r="A4204" i="13" s="1"/>
  <c r="A4205" i="13" s="1"/>
  <c r="A4206" i="13" s="1"/>
  <c r="A4207" i="13" s="1"/>
  <c r="A4208" i="13" s="1"/>
  <c r="A4209" i="13" s="1"/>
  <c r="A4210" i="13" s="1"/>
  <c r="A4211" i="13" s="1"/>
  <c r="A4212" i="13" s="1"/>
  <c r="A4213" i="13" s="1"/>
  <c r="A4214" i="13" s="1"/>
  <c r="A4215" i="13" s="1"/>
  <c r="A4216" i="13" s="1"/>
  <c r="A4217" i="13" s="1"/>
  <c r="A4218" i="13" s="1"/>
  <c r="A4219" i="13" s="1"/>
  <c r="A4220" i="13" s="1"/>
  <c r="A4221" i="13" s="1"/>
  <c r="A4222" i="13" s="1"/>
  <c r="A4223" i="13" s="1"/>
  <c r="A4224" i="13" s="1"/>
  <c r="A4225" i="13" s="1"/>
  <c r="A4226" i="13" s="1"/>
  <c r="A4227" i="13" s="1"/>
  <c r="A4228" i="13" s="1"/>
  <c r="A4229" i="13" s="1"/>
  <c r="A4230" i="13" s="1"/>
  <c r="A4231" i="13" s="1"/>
  <c r="A4232" i="13" s="1"/>
  <c r="A4233" i="13" s="1"/>
  <c r="A4234" i="13" s="1"/>
  <c r="A4235" i="13" s="1"/>
  <c r="A4236" i="13" s="1"/>
  <c r="A4237" i="13" s="1"/>
  <c r="A4238" i="13" s="1"/>
  <c r="A4239" i="13" s="1"/>
  <c r="A4240" i="13" s="1"/>
  <c r="A4241" i="13" s="1"/>
  <c r="A4242" i="13" s="1"/>
  <c r="A4243" i="13" s="1"/>
  <c r="A4244" i="13" s="1"/>
  <c r="A4245" i="13" s="1"/>
  <c r="A4246" i="13" s="1"/>
  <c r="A4247" i="13" s="1"/>
  <c r="A4248" i="13" s="1"/>
  <c r="A4249" i="13" s="1"/>
  <c r="A4250" i="13" s="1"/>
  <c r="A4251" i="13" s="1"/>
  <c r="A4252" i="13" s="1"/>
  <c r="A4253" i="13" s="1"/>
  <c r="A4254" i="13" s="1"/>
  <c r="A4255" i="13" s="1"/>
  <c r="A4256" i="13" s="1"/>
  <c r="A4257" i="13" s="1"/>
  <c r="A4258" i="13" s="1"/>
  <c r="A4259" i="13" s="1"/>
  <c r="A4260" i="13" s="1"/>
  <c r="A4261" i="13" s="1"/>
  <c r="A4262" i="13" s="1"/>
  <c r="A4263" i="13" s="1"/>
  <c r="A4264" i="13" s="1"/>
  <c r="A4265" i="13" s="1"/>
  <c r="A4266" i="13" s="1"/>
  <c r="A4267" i="13" s="1"/>
  <c r="A4268" i="13" s="1"/>
  <c r="A4269" i="13" s="1"/>
  <c r="A4270" i="13" s="1"/>
  <c r="A4271" i="13" s="1"/>
  <c r="A4272" i="13" s="1"/>
  <c r="A4273" i="13" s="1"/>
  <c r="A4274" i="13" s="1"/>
  <c r="A4275" i="13" s="1"/>
  <c r="A4276" i="13" s="1"/>
  <c r="A4277" i="13" s="1"/>
  <c r="A4278" i="13" s="1"/>
  <c r="A4279" i="13" s="1"/>
  <c r="A4280" i="13" s="1"/>
  <c r="A4281" i="13" s="1"/>
  <c r="A4282" i="13" s="1"/>
  <c r="A4283" i="13" s="1"/>
  <c r="A4284" i="13" s="1"/>
  <c r="A4285" i="13" s="1"/>
  <c r="A4286" i="13" s="1"/>
  <c r="A4287" i="13" s="1"/>
  <c r="A4288" i="13" s="1"/>
  <c r="A4289" i="13" s="1"/>
  <c r="A4290" i="13" s="1"/>
  <c r="A4291" i="13" s="1"/>
  <c r="A4292" i="13" s="1"/>
  <c r="A4293" i="13" s="1"/>
  <c r="A4294" i="13" s="1"/>
  <c r="A4295" i="13" s="1"/>
  <c r="A4296" i="13" s="1"/>
  <c r="A4297" i="13" s="1"/>
  <c r="A4298" i="13" s="1"/>
  <c r="A4299" i="13" s="1"/>
  <c r="A4300" i="13" s="1"/>
  <c r="A4301" i="13" s="1"/>
  <c r="A4302" i="13" s="1"/>
  <c r="A4303" i="13" s="1"/>
  <c r="A4304" i="13" s="1"/>
  <c r="A4305" i="13" s="1"/>
  <c r="A4306" i="13" s="1"/>
  <c r="A4307" i="13" s="1"/>
  <c r="A4308" i="13" s="1"/>
  <c r="A4309" i="13" s="1"/>
  <c r="A4310" i="13" s="1"/>
  <c r="A4311" i="13" s="1"/>
  <c r="A4312" i="13" s="1"/>
  <c r="A4313" i="13" s="1"/>
  <c r="A4314" i="13" s="1"/>
  <c r="A4315" i="13" s="1"/>
  <c r="A4316" i="13" s="1"/>
  <c r="A4317" i="13" s="1"/>
  <c r="A4318" i="13" s="1"/>
  <c r="A4319" i="13" s="1"/>
  <c r="A4320" i="13" s="1"/>
  <c r="A4321" i="13" s="1"/>
  <c r="A4322" i="13" s="1"/>
  <c r="A4323" i="13" s="1"/>
  <c r="A4324" i="13" s="1"/>
  <c r="A4325" i="13" s="1"/>
  <c r="A4326" i="13" s="1"/>
  <c r="A4327" i="13" s="1"/>
  <c r="A4328" i="13" s="1"/>
  <c r="A4329" i="13" s="1"/>
  <c r="A4330" i="13" s="1"/>
  <c r="A4331" i="13" s="1"/>
  <c r="A4332" i="13" s="1"/>
  <c r="A4333" i="13" s="1"/>
  <c r="A4334" i="13" s="1"/>
  <c r="A4335" i="13" s="1"/>
  <c r="A4336" i="13" s="1"/>
  <c r="A4337" i="13" s="1"/>
  <c r="A4338" i="13" s="1"/>
  <c r="A4339" i="13" s="1"/>
  <c r="A4340" i="13" s="1"/>
  <c r="A4341" i="13" s="1"/>
  <c r="A4342" i="13" s="1"/>
  <c r="A4343" i="13" s="1"/>
  <c r="A4344" i="13" s="1"/>
  <c r="A4345" i="13" s="1"/>
  <c r="A4346" i="13" s="1"/>
  <c r="A4347" i="13" s="1"/>
  <c r="A4348" i="13" s="1"/>
  <c r="A4349" i="13" s="1"/>
  <c r="A4350" i="13" s="1"/>
  <c r="A4351" i="13" s="1"/>
  <c r="A4352" i="13" s="1"/>
  <c r="A4353" i="13" s="1"/>
  <c r="A4354" i="13" s="1"/>
  <c r="A4355" i="13" s="1"/>
  <c r="A4356" i="13" s="1"/>
  <c r="A4357" i="13" s="1"/>
  <c r="A4358" i="13" s="1"/>
  <c r="A4359" i="13" s="1"/>
  <c r="A4360" i="13" s="1"/>
  <c r="A4361" i="13" s="1"/>
  <c r="A4362" i="13" s="1"/>
  <c r="A4363" i="13" s="1"/>
  <c r="A4364" i="13" s="1"/>
  <c r="A4365" i="13" s="1"/>
  <c r="A4366" i="13" s="1"/>
  <c r="A4367" i="13" s="1"/>
  <c r="A4368" i="13" s="1"/>
  <c r="A4369" i="13" s="1"/>
  <c r="A4370" i="13" s="1"/>
  <c r="A4371" i="13" s="1"/>
  <c r="A4372" i="13" s="1"/>
  <c r="A4373" i="13" s="1"/>
  <c r="A4374" i="13" s="1"/>
  <c r="A4375" i="13" s="1"/>
  <c r="A4376" i="13" s="1"/>
  <c r="A4377" i="13" s="1"/>
  <c r="A4378" i="13" s="1"/>
  <c r="A4379" i="13" s="1"/>
  <c r="A4380" i="13" s="1"/>
  <c r="A4381" i="13" s="1"/>
  <c r="A4382" i="13" s="1"/>
  <c r="A4383" i="13" s="1"/>
  <c r="A4384" i="13" s="1"/>
  <c r="A4385" i="13" s="1"/>
  <c r="A4386" i="13" s="1"/>
  <c r="A4387" i="13" s="1"/>
  <c r="A4388" i="13" s="1"/>
  <c r="A4389" i="13" s="1"/>
  <c r="A4390" i="13" s="1"/>
  <c r="A4391" i="13" s="1"/>
  <c r="A4392" i="13" s="1"/>
  <c r="A4393" i="13" s="1"/>
  <c r="A4394" i="13" s="1"/>
  <c r="A4395" i="13" s="1"/>
  <c r="A4396" i="13" s="1"/>
  <c r="A4397" i="13" s="1"/>
  <c r="A4398" i="13" s="1"/>
  <c r="A4399" i="13" s="1"/>
  <c r="A4400" i="13" s="1"/>
  <c r="A4401" i="13" s="1"/>
  <c r="A4402" i="13" s="1"/>
  <c r="A4403" i="13" s="1"/>
  <c r="A4404" i="13" s="1"/>
  <c r="A4405" i="13" s="1"/>
  <c r="A4406" i="13" s="1"/>
  <c r="A4407" i="13" s="1"/>
  <c r="A4408" i="13" s="1"/>
  <c r="A4409" i="13" s="1"/>
  <c r="A4410" i="13" s="1"/>
  <c r="A4411" i="13" s="1"/>
  <c r="A4412" i="13" s="1"/>
  <c r="A4413" i="13" s="1"/>
  <c r="A4414" i="13" s="1"/>
  <c r="A4415" i="13" s="1"/>
  <c r="A4416" i="13" s="1"/>
  <c r="A4417" i="13" s="1"/>
  <c r="A4418" i="13" s="1"/>
  <c r="A4419" i="13" s="1"/>
  <c r="A4420" i="13" s="1"/>
  <c r="A4421" i="13" s="1"/>
  <c r="A4422" i="13" s="1"/>
  <c r="A4423" i="13" s="1"/>
  <c r="A4424" i="13" s="1"/>
  <c r="A4425" i="13" s="1"/>
  <c r="A4426" i="13" s="1"/>
  <c r="A4427" i="13" s="1"/>
  <c r="A4428" i="13" s="1"/>
  <c r="A4429" i="13" s="1"/>
  <c r="A4430" i="13" s="1"/>
  <c r="A4431" i="13" s="1"/>
  <c r="A4432" i="13" s="1"/>
  <c r="A4433" i="13" s="1"/>
  <c r="A4434" i="13" s="1"/>
  <c r="A4435" i="13" s="1"/>
  <c r="A4436" i="13" s="1"/>
  <c r="A4437" i="13" s="1"/>
  <c r="A4438" i="13" s="1"/>
  <c r="A4439" i="13" s="1"/>
  <c r="A4440" i="13" s="1"/>
  <c r="A4441" i="13" s="1"/>
  <c r="A4442" i="13" s="1"/>
  <c r="A4443" i="13" s="1"/>
  <c r="A4444" i="13" s="1"/>
  <c r="A4445" i="13" s="1"/>
  <c r="A4446" i="13" s="1"/>
  <c r="A4447" i="13" s="1"/>
  <c r="A4448" i="13" s="1"/>
  <c r="A4449" i="13" s="1"/>
  <c r="A4450" i="13" s="1"/>
  <c r="A4451" i="13" s="1"/>
  <c r="A4452" i="13" s="1"/>
  <c r="A4453" i="13" s="1"/>
  <c r="A4454" i="13" s="1"/>
  <c r="A4455" i="13" s="1"/>
  <c r="A4456" i="13" s="1"/>
  <c r="A4457" i="13" s="1"/>
  <c r="A4458" i="13" s="1"/>
  <c r="A4459" i="13" s="1"/>
  <c r="A4460" i="13" s="1"/>
  <c r="A4461" i="13" s="1"/>
  <c r="A4462" i="13" s="1"/>
  <c r="A4463" i="13" s="1"/>
  <c r="A4464" i="13" s="1"/>
  <c r="A4465" i="13" s="1"/>
  <c r="A4466" i="13" s="1"/>
  <c r="A4467" i="13" s="1"/>
  <c r="A4468" i="13" s="1"/>
  <c r="A4469" i="13" s="1"/>
  <c r="A4470" i="13" s="1"/>
  <c r="A4471" i="13" s="1"/>
  <c r="A4472" i="13" s="1"/>
  <c r="A4473" i="13" s="1"/>
  <c r="A4474" i="13" s="1"/>
  <c r="A4475" i="13" s="1"/>
  <c r="A4476" i="13" s="1"/>
  <c r="A4477" i="13" s="1"/>
  <c r="A4478" i="13" s="1"/>
  <c r="A4479" i="13" s="1"/>
  <c r="A4480" i="13" s="1"/>
  <c r="A4481" i="13" s="1"/>
  <c r="A4482" i="13" s="1"/>
  <c r="A4483" i="13" s="1"/>
  <c r="A4484" i="13" s="1"/>
  <c r="A4485" i="13" s="1"/>
  <c r="A4486" i="13" s="1"/>
  <c r="A4487" i="13" s="1"/>
  <c r="A4488" i="13" s="1"/>
  <c r="A4489" i="13" s="1"/>
  <c r="A4490" i="13" s="1"/>
  <c r="A4491" i="13" s="1"/>
  <c r="A4492" i="13" s="1"/>
  <c r="A4493" i="13" s="1"/>
  <c r="A4494" i="13" s="1"/>
  <c r="A4495" i="13" s="1"/>
  <c r="A4496" i="13" s="1"/>
  <c r="A4497" i="13" s="1"/>
  <c r="A4498" i="13" s="1"/>
  <c r="A4499" i="13" s="1"/>
  <c r="A4500" i="13" s="1"/>
  <c r="A4501" i="13" s="1"/>
  <c r="A4502" i="13" s="1"/>
  <c r="A4503" i="13" s="1"/>
  <c r="A4504" i="13" s="1"/>
  <c r="A4505" i="13" s="1"/>
  <c r="A4506" i="13" s="1"/>
  <c r="A4507" i="13" s="1"/>
  <c r="A4508" i="13" s="1"/>
  <c r="A4509" i="13" s="1"/>
  <c r="A4510" i="13" s="1"/>
  <c r="A4511" i="13" s="1"/>
  <c r="A4512" i="13" s="1"/>
  <c r="A4513" i="13" s="1"/>
  <c r="A4514" i="13" s="1"/>
  <c r="A4515" i="13" s="1"/>
  <c r="A4516" i="13" s="1"/>
  <c r="A4517" i="13" s="1"/>
  <c r="A4518" i="13" s="1"/>
  <c r="A4519" i="13" s="1"/>
  <c r="A4520" i="13" s="1"/>
  <c r="A4521" i="13" s="1"/>
  <c r="A4522" i="13" s="1"/>
  <c r="A4523" i="13" s="1"/>
  <c r="A4524" i="13" s="1"/>
  <c r="A4525" i="13" s="1"/>
  <c r="A4526" i="13" s="1"/>
  <c r="A4527" i="13" s="1"/>
  <c r="A4528" i="13" s="1"/>
  <c r="A4529" i="13" s="1"/>
  <c r="A4530" i="13" s="1"/>
  <c r="A4531" i="13" s="1"/>
  <c r="A4532" i="13" s="1"/>
  <c r="A4533" i="13" s="1"/>
  <c r="A4534" i="13" s="1"/>
  <c r="A4535" i="13" s="1"/>
  <c r="A4536" i="13" s="1"/>
  <c r="A4537" i="13" s="1"/>
  <c r="A4538" i="13" s="1"/>
  <c r="A4539" i="13" s="1"/>
  <c r="A4540" i="13" s="1"/>
  <c r="A4541" i="13" s="1"/>
  <c r="A4542" i="13" s="1"/>
  <c r="A4543" i="13" s="1"/>
  <c r="A4544" i="13" s="1"/>
  <c r="A4545" i="13" s="1"/>
  <c r="A4546" i="13" s="1"/>
  <c r="A4547" i="13" s="1"/>
  <c r="A4548" i="13" s="1"/>
  <c r="A4549" i="13" s="1"/>
  <c r="A4550" i="13" s="1"/>
  <c r="A4551" i="13" s="1"/>
  <c r="A4552" i="13" s="1"/>
  <c r="A4553" i="13" s="1"/>
  <c r="A4554" i="13" s="1"/>
  <c r="A4555" i="13" s="1"/>
  <c r="A4556" i="13" s="1"/>
  <c r="A4557" i="13" s="1"/>
  <c r="A4558" i="13" s="1"/>
  <c r="A4559" i="13" s="1"/>
  <c r="A4560" i="13" s="1"/>
  <c r="A4561" i="13" s="1"/>
  <c r="A4562" i="13" s="1"/>
  <c r="A4563" i="13" s="1"/>
  <c r="A4564" i="13" s="1"/>
  <c r="A4565" i="13" s="1"/>
  <c r="A4566" i="13" s="1"/>
  <c r="A4567" i="13" s="1"/>
  <c r="A4568" i="13" s="1"/>
  <c r="A4569" i="13" s="1"/>
  <c r="A4570" i="13" s="1"/>
  <c r="A4571" i="13" s="1"/>
  <c r="A4572" i="13" s="1"/>
  <c r="A4573" i="13" s="1"/>
  <c r="A4574" i="13" s="1"/>
  <c r="A4575" i="13" s="1"/>
  <c r="A4576" i="13" s="1"/>
  <c r="A4577" i="13" s="1"/>
  <c r="A4578" i="13" s="1"/>
  <c r="A4579" i="13" s="1"/>
  <c r="A4580" i="13" s="1"/>
  <c r="A4581" i="13" s="1"/>
  <c r="A4582" i="13" s="1"/>
  <c r="A4583" i="13" s="1"/>
  <c r="A4584" i="13" s="1"/>
  <c r="A4585" i="13" s="1"/>
  <c r="A4586" i="13" s="1"/>
  <c r="A4587" i="13" s="1"/>
  <c r="A4588" i="13" s="1"/>
  <c r="A4589" i="13" s="1"/>
  <c r="A4590" i="13" s="1"/>
  <c r="A4591" i="13" s="1"/>
  <c r="A4592" i="13" s="1"/>
  <c r="A4593" i="13" s="1"/>
  <c r="A4594" i="13" s="1"/>
  <c r="A4595" i="13" s="1"/>
  <c r="A4596" i="13" s="1"/>
  <c r="A4597" i="13" s="1"/>
  <c r="A4598" i="13" s="1"/>
  <c r="A4599" i="13" s="1"/>
  <c r="A4600" i="13" s="1"/>
  <c r="A4601" i="13" s="1"/>
  <c r="A4602" i="13" s="1"/>
  <c r="A4603" i="13" s="1"/>
  <c r="A4604" i="13" s="1"/>
  <c r="A4605" i="13" s="1"/>
  <c r="A4606" i="13" s="1"/>
  <c r="A4607" i="13" s="1"/>
  <c r="A4608" i="13" s="1"/>
  <c r="A4609" i="13" s="1"/>
  <c r="A4610" i="13" s="1"/>
  <c r="A4611" i="13" s="1"/>
  <c r="A4612" i="13" s="1"/>
  <c r="A4613" i="13" s="1"/>
  <c r="A4614" i="13" s="1"/>
  <c r="A4615" i="13" s="1"/>
  <c r="A4616" i="13" s="1"/>
  <c r="A4617" i="13" s="1"/>
  <c r="A4618" i="13" s="1"/>
  <c r="A4619" i="13" s="1"/>
  <c r="A4620" i="13" s="1"/>
  <c r="A4621" i="13" s="1"/>
  <c r="A4622" i="13" s="1"/>
  <c r="A4623" i="13" s="1"/>
  <c r="A4624" i="13" s="1"/>
  <c r="A4625" i="13" s="1"/>
  <c r="A4626" i="13" s="1"/>
  <c r="A4627" i="13" s="1"/>
  <c r="A4628" i="13" s="1"/>
  <c r="A4629" i="13" s="1"/>
  <c r="A4630" i="13" s="1"/>
  <c r="A4631" i="13" s="1"/>
  <c r="A4632" i="13" s="1"/>
  <c r="A4633" i="13" s="1"/>
  <c r="A4634" i="13" s="1"/>
  <c r="A4635" i="13" s="1"/>
  <c r="A4636" i="13" s="1"/>
  <c r="A4637" i="13" s="1"/>
  <c r="A4638" i="13" s="1"/>
  <c r="A4639" i="13" s="1"/>
  <c r="A4640" i="13" s="1"/>
  <c r="A4641" i="13" s="1"/>
  <c r="A4642" i="13" s="1"/>
  <c r="A4643" i="13" s="1"/>
  <c r="A4644" i="13" s="1"/>
  <c r="A4645" i="13" s="1"/>
  <c r="A4646" i="13" s="1"/>
  <c r="A4647" i="13" s="1"/>
  <c r="A4648" i="13" s="1"/>
  <c r="A4649" i="13" s="1"/>
  <c r="A4650" i="13" s="1"/>
  <c r="A4651" i="13" s="1"/>
  <c r="A4652" i="13" s="1"/>
  <c r="A4653" i="13" s="1"/>
  <c r="A4654" i="13" s="1"/>
  <c r="A4655" i="13" s="1"/>
  <c r="A4656" i="13" s="1"/>
  <c r="A4657" i="13" s="1"/>
  <c r="A4658" i="13" s="1"/>
  <c r="A4659" i="13" s="1"/>
  <c r="A4660" i="13" s="1"/>
  <c r="A4661" i="13" s="1"/>
  <c r="A4662" i="13" s="1"/>
  <c r="A4663" i="13" s="1"/>
  <c r="A4664" i="13" s="1"/>
  <c r="A4665" i="13" s="1"/>
  <c r="A4666" i="13" s="1"/>
  <c r="A4667" i="13" s="1"/>
  <c r="A4668" i="13" s="1"/>
  <c r="A4669" i="13" s="1"/>
  <c r="A4670" i="13" s="1"/>
  <c r="A4671" i="13" s="1"/>
  <c r="A4672" i="13" s="1"/>
  <c r="A4673" i="13" s="1"/>
  <c r="A4674" i="13" s="1"/>
  <c r="A4675" i="13" s="1"/>
  <c r="A4676" i="13" s="1"/>
  <c r="A4677" i="13" s="1"/>
  <c r="A4678" i="13" s="1"/>
  <c r="A4679" i="13" s="1"/>
  <c r="A4680" i="13" s="1"/>
  <c r="A4681" i="13" s="1"/>
  <c r="A4682" i="13" s="1"/>
  <c r="A4683" i="13" s="1"/>
  <c r="A4684" i="13" s="1"/>
  <c r="A4685" i="13" s="1"/>
  <c r="A4686" i="13" s="1"/>
  <c r="A4687" i="13" s="1"/>
  <c r="A4688" i="13" s="1"/>
  <c r="A4689" i="13" s="1"/>
  <c r="A4690" i="13" s="1"/>
  <c r="A4691" i="13" s="1"/>
  <c r="A4692" i="13" s="1"/>
  <c r="A4693" i="13" s="1"/>
  <c r="A4694" i="13" s="1"/>
  <c r="A4695" i="13" s="1"/>
  <c r="A4696" i="13" s="1"/>
  <c r="A4697" i="13" s="1"/>
  <c r="A4698" i="13" s="1"/>
  <c r="A4699" i="13" s="1"/>
  <c r="A4700" i="13" s="1"/>
  <c r="A4701" i="13" s="1"/>
  <c r="A4702" i="13" s="1"/>
  <c r="A4703" i="13" s="1"/>
  <c r="A4704" i="13" s="1"/>
  <c r="A4705" i="13" s="1"/>
  <c r="A4706" i="13" s="1"/>
  <c r="A4707" i="13" s="1"/>
  <c r="A4708" i="13" s="1"/>
  <c r="A4709" i="13" s="1"/>
  <c r="A4710" i="13" s="1"/>
  <c r="A4711" i="13" s="1"/>
  <c r="A4712" i="13" s="1"/>
  <c r="A4713" i="13" s="1"/>
  <c r="A4714" i="13" s="1"/>
  <c r="A4715" i="13" s="1"/>
  <c r="A4716" i="13" s="1"/>
  <c r="A4717" i="13" s="1"/>
  <c r="A4718" i="13" s="1"/>
  <c r="A4719" i="13" s="1"/>
  <c r="A4720" i="13" s="1"/>
  <c r="A4721" i="13" s="1"/>
  <c r="A4722" i="13" s="1"/>
  <c r="A4723" i="13" s="1"/>
  <c r="A4724" i="13" s="1"/>
  <c r="A4725" i="13" s="1"/>
  <c r="A4726" i="13" s="1"/>
  <c r="A4727" i="13" s="1"/>
  <c r="A4728" i="13" s="1"/>
  <c r="A4729" i="13" s="1"/>
  <c r="A4730" i="13" s="1"/>
  <c r="A4731" i="13" s="1"/>
  <c r="A4732" i="13" s="1"/>
  <c r="A4733" i="13" s="1"/>
  <c r="A4734" i="13" s="1"/>
  <c r="A4735" i="13" s="1"/>
  <c r="A4736" i="13" s="1"/>
  <c r="A4737" i="13" s="1"/>
  <c r="A4738" i="13" s="1"/>
  <c r="A4739" i="13" s="1"/>
  <c r="A4740" i="13" s="1"/>
  <c r="A4741" i="13" s="1"/>
  <c r="A4742" i="13" s="1"/>
  <c r="A4743" i="13" s="1"/>
  <c r="A4744" i="13" s="1"/>
  <c r="A4745" i="13" s="1"/>
  <c r="A4746" i="13" s="1"/>
  <c r="A4747" i="13" s="1"/>
  <c r="A4748" i="13" s="1"/>
  <c r="A4749" i="13" s="1"/>
  <c r="A4750" i="13" s="1"/>
  <c r="A4751" i="13" s="1"/>
  <c r="A4752" i="13" s="1"/>
  <c r="A4753" i="13" s="1"/>
  <c r="A4754" i="13" s="1"/>
  <c r="A4755" i="13" s="1"/>
  <c r="A4756" i="13" s="1"/>
  <c r="A4757" i="13" s="1"/>
  <c r="A4758" i="13" s="1"/>
  <c r="A4759" i="13" s="1"/>
  <c r="A4760" i="13" s="1"/>
  <c r="A4761" i="13" s="1"/>
  <c r="A4762" i="13" s="1"/>
  <c r="A4763" i="13" s="1"/>
  <c r="A4764" i="13" s="1"/>
  <c r="A4765" i="13" s="1"/>
  <c r="A4766" i="13" s="1"/>
  <c r="A4767" i="13" s="1"/>
  <c r="A4768" i="13" s="1"/>
  <c r="A4769" i="13" s="1"/>
  <c r="A4770" i="13" s="1"/>
  <c r="A4771" i="13" s="1"/>
  <c r="A4772" i="13" s="1"/>
  <c r="A4773" i="13" s="1"/>
  <c r="A4774" i="13" s="1"/>
  <c r="A4775" i="13" s="1"/>
  <c r="A4776" i="13" s="1"/>
  <c r="A4777" i="13" s="1"/>
  <c r="A4778" i="13" s="1"/>
  <c r="A4779" i="13" s="1"/>
  <c r="A4780" i="13" s="1"/>
  <c r="A4781" i="13" s="1"/>
  <c r="A4782" i="13" s="1"/>
  <c r="A4783" i="13" s="1"/>
  <c r="A4784" i="13" s="1"/>
  <c r="A4785" i="13" s="1"/>
  <c r="A4786" i="13" s="1"/>
  <c r="A4787" i="13" s="1"/>
  <c r="A4788" i="13" s="1"/>
  <c r="A4789" i="13" s="1"/>
  <c r="A4790" i="13" s="1"/>
  <c r="A4791" i="13" s="1"/>
  <c r="A4792" i="13" s="1"/>
  <c r="A4793" i="13" s="1"/>
  <c r="A4794" i="13" s="1"/>
  <c r="A4795" i="13" s="1"/>
  <c r="A4796" i="13" s="1"/>
  <c r="A4797" i="13" s="1"/>
  <c r="A4798" i="13" s="1"/>
  <c r="A4799" i="13" s="1"/>
  <c r="A4800" i="13" s="1"/>
  <c r="A4801" i="13" s="1"/>
  <c r="A4802" i="13" s="1"/>
  <c r="A4803" i="13" s="1"/>
  <c r="A4804" i="13" s="1"/>
  <c r="A4805" i="13" s="1"/>
  <c r="A4806" i="13" s="1"/>
  <c r="A4807" i="13" s="1"/>
  <c r="A4808" i="13" s="1"/>
  <c r="A4809" i="13" s="1"/>
  <c r="A4810" i="13" s="1"/>
  <c r="A4811" i="13" s="1"/>
  <c r="A4812" i="13" s="1"/>
  <c r="A4813" i="13" s="1"/>
  <c r="A4814" i="13" s="1"/>
  <c r="A4815" i="13" s="1"/>
  <c r="A4816" i="13" s="1"/>
  <c r="A4817" i="13" s="1"/>
  <c r="A4818" i="13" s="1"/>
  <c r="A4819" i="13" s="1"/>
  <c r="A4820" i="13" s="1"/>
  <c r="A4821" i="13" s="1"/>
  <c r="A4822" i="13" s="1"/>
  <c r="A4823" i="13" s="1"/>
  <c r="A4824" i="13" s="1"/>
  <c r="A4825" i="13" s="1"/>
  <c r="A4826" i="13" s="1"/>
  <c r="A4827" i="13" s="1"/>
  <c r="A4828" i="13" s="1"/>
  <c r="A4829" i="13" s="1"/>
  <c r="A4830" i="13" s="1"/>
  <c r="A4831" i="13" s="1"/>
  <c r="A4832" i="13" s="1"/>
  <c r="A4833" i="13" s="1"/>
  <c r="A4834" i="13" s="1"/>
  <c r="A4835" i="13" s="1"/>
  <c r="A4836" i="13" s="1"/>
  <c r="A4837" i="13" s="1"/>
  <c r="A4838" i="13" s="1"/>
  <c r="A4839" i="13" s="1"/>
  <c r="A4840" i="13" s="1"/>
  <c r="A4841" i="13" s="1"/>
  <c r="A4842" i="13" s="1"/>
  <c r="A4843" i="13" s="1"/>
  <c r="A4844" i="13" s="1"/>
  <c r="A4845" i="13" s="1"/>
  <c r="A4846" i="13" s="1"/>
  <c r="A4847" i="13" s="1"/>
  <c r="A4848" i="13" s="1"/>
  <c r="A4849" i="13" s="1"/>
  <c r="A4850" i="13" s="1"/>
  <c r="A4851" i="13" s="1"/>
  <c r="A4852" i="13" s="1"/>
  <c r="A4853" i="13" s="1"/>
  <c r="A4854" i="13" s="1"/>
  <c r="A4855" i="13" s="1"/>
  <c r="A4856" i="13" s="1"/>
  <c r="A4857" i="13" s="1"/>
  <c r="A4858" i="13" s="1"/>
  <c r="A4859" i="13" s="1"/>
  <c r="A4860" i="13" s="1"/>
  <c r="A4861" i="13" s="1"/>
  <c r="A4862" i="13" s="1"/>
  <c r="A4863" i="13" s="1"/>
  <c r="A4864" i="13" s="1"/>
  <c r="A4865" i="13" s="1"/>
  <c r="A4866" i="13" s="1"/>
  <c r="A4867" i="13" s="1"/>
  <c r="A4868" i="13" s="1"/>
  <c r="A4869" i="13" s="1"/>
  <c r="A4870" i="13" s="1"/>
  <c r="A4871" i="13" s="1"/>
  <c r="A4872" i="13" s="1"/>
  <c r="A4873" i="13" s="1"/>
  <c r="A4874" i="13" s="1"/>
  <c r="A4875" i="13" s="1"/>
  <c r="A4876" i="13" s="1"/>
  <c r="A4877" i="13" s="1"/>
  <c r="A4878" i="13" s="1"/>
  <c r="A4879" i="13" s="1"/>
  <c r="A4880" i="13" s="1"/>
  <c r="A4881" i="13" s="1"/>
  <c r="A4882" i="13" s="1"/>
  <c r="A4883" i="13" s="1"/>
  <c r="A4884" i="13" s="1"/>
  <c r="A4885" i="13" s="1"/>
  <c r="A4886" i="13" s="1"/>
  <c r="A4887" i="13" s="1"/>
  <c r="A4888" i="13" s="1"/>
  <c r="A4889" i="13" s="1"/>
  <c r="A4890" i="13" s="1"/>
  <c r="A4891" i="13" s="1"/>
  <c r="A4892" i="13" s="1"/>
  <c r="A4893" i="13" s="1"/>
  <c r="A4894" i="13" s="1"/>
  <c r="A4895" i="13" s="1"/>
  <c r="A4896" i="13" s="1"/>
  <c r="A4897" i="13" s="1"/>
  <c r="A4898" i="13" s="1"/>
  <c r="A4899" i="13" s="1"/>
  <c r="A4900" i="13" s="1"/>
  <c r="A4901" i="13" s="1"/>
  <c r="A4902" i="13" s="1"/>
  <c r="A4903" i="13" s="1"/>
  <c r="A4904" i="13" s="1"/>
  <c r="A4905" i="13" s="1"/>
  <c r="A4906" i="13" s="1"/>
  <c r="A4907" i="13" s="1"/>
  <c r="A4908" i="13" s="1"/>
  <c r="A4909" i="13" s="1"/>
  <c r="A4910" i="13" s="1"/>
  <c r="A4911" i="13" s="1"/>
  <c r="A4912" i="13" s="1"/>
  <c r="A4913" i="13" s="1"/>
  <c r="A4914" i="13" s="1"/>
  <c r="A4915" i="13" s="1"/>
  <c r="A4916" i="13" s="1"/>
  <c r="A4917" i="13" s="1"/>
  <c r="A4918" i="13" s="1"/>
  <c r="A4919" i="13" s="1"/>
  <c r="A4920" i="13" s="1"/>
  <c r="A4921" i="13" s="1"/>
  <c r="A4922" i="13" s="1"/>
  <c r="A4923" i="13" s="1"/>
  <c r="A4924" i="13" s="1"/>
  <c r="A4925" i="13" s="1"/>
  <c r="A4926" i="13" s="1"/>
  <c r="A4927" i="13" s="1"/>
  <c r="A4928" i="13" s="1"/>
  <c r="A4929" i="13" s="1"/>
  <c r="A4930" i="13" s="1"/>
  <c r="A4931" i="13" s="1"/>
  <c r="A4932" i="13" s="1"/>
  <c r="A4933" i="13" s="1"/>
  <c r="A4934" i="13" s="1"/>
  <c r="A4935" i="13" s="1"/>
  <c r="A4936" i="13" s="1"/>
  <c r="A4937" i="13" s="1"/>
  <c r="A4938" i="13" s="1"/>
  <c r="A4939" i="13" s="1"/>
  <c r="A4940" i="13" s="1"/>
  <c r="A4941" i="13" s="1"/>
  <c r="A4942" i="13" s="1"/>
  <c r="A4943" i="13" s="1"/>
  <c r="A4944" i="13" s="1"/>
  <c r="A4945" i="13" s="1"/>
  <c r="A4946" i="13" s="1"/>
  <c r="A4947" i="13" s="1"/>
  <c r="A4948" i="13" s="1"/>
  <c r="A4949" i="13" s="1"/>
  <c r="A4950" i="13" s="1"/>
  <c r="A4951" i="13" s="1"/>
  <c r="A4952" i="13" s="1"/>
  <c r="A4953" i="13" s="1"/>
  <c r="A4954" i="13" s="1"/>
  <c r="A4955" i="13" s="1"/>
  <c r="A4956" i="13" s="1"/>
  <c r="A4957" i="13" s="1"/>
  <c r="A4958" i="13" s="1"/>
  <c r="A4959" i="13" s="1"/>
  <c r="A4960" i="13" s="1"/>
  <c r="A4961" i="13" s="1"/>
  <c r="A4962" i="13" s="1"/>
  <c r="A4963" i="13" s="1"/>
  <c r="A4964" i="13" s="1"/>
  <c r="A4965" i="13" s="1"/>
  <c r="A4966" i="13" s="1"/>
  <c r="A4967" i="13" s="1"/>
  <c r="A4968" i="13" s="1"/>
  <c r="A4969" i="13" s="1"/>
  <c r="A4970" i="13" s="1"/>
  <c r="A4971" i="13" s="1"/>
  <c r="A4972" i="13" s="1"/>
  <c r="A4973" i="13" s="1"/>
  <c r="A4974" i="13" s="1"/>
  <c r="A4975" i="13" s="1"/>
  <c r="A4976" i="13" s="1"/>
  <c r="A4977" i="13" s="1"/>
  <c r="A4978" i="13" s="1"/>
  <c r="A4979" i="13" s="1"/>
  <c r="A4980" i="13" s="1"/>
  <c r="A4981" i="13" s="1"/>
  <c r="A4982" i="13" s="1"/>
  <c r="A4983" i="13" s="1"/>
  <c r="A4984" i="13" s="1"/>
  <c r="A4985" i="13" s="1"/>
  <c r="A4986" i="13" s="1"/>
  <c r="A4987" i="13" s="1"/>
  <c r="A4988" i="13" s="1"/>
  <c r="A4989" i="13" s="1"/>
  <c r="A4990" i="13" s="1"/>
  <c r="A4991" i="13" s="1"/>
  <c r="A4992" i="13" s="1"/>
  <c r="A4993" i="13" s="1"/>
  <c r="A4994" i="13" s="1"/>
  <c r="A4995" i="13" s="1"/>
  <c r="A4996" i="13" s="1"/>
  <c r="A4997" i="13" s="1"/>
  <c r="A4998" i="13" s="1"/>
  <c r="A4999" i="13" s="1"/>
  <c r="A5000" i="13" s="1"/>
  <c r="A5001" i="13" s="1"/>
  <c r="A5002" i="13" s="1"/>
  <c r="A5003" i="13" s="1"/>
  <c r="A5004" i="13" s="1"/>
  <c r="A5005" i="13" s="1"/>
  <c r="A5006" i="13" s="1"/>
  <c r="A5007" i="13" s="1"/>
  <c r="A5008" i="13" s="1"/>
  <c r="A5009" i="13" s="1"/>
  <c r="A5010" i="13" s="1"/>
  <c r="A5011" i="13" s="1"/>
  <c r="A5012" i="13" s="1"/>
  <c r="A5013" i="13" s="1"/>
  <c r="A5014" i="13" s="1"/>
  <c r="A5015" i="13" s="1"/>
  <c r="A5016" i="13" s="1"/>
  <c r="A5017" i="13" s="1"/>
  <c r="A5018" i="13" s="1"/>
  <c r="A5019" i="13" s="1"/>
  <c r="A5020" i="13" s="1"/>
  <c r="A5021" i="13" s="1"/>
  <c r="A5022" i="13" s="1"/>
  <c r="A5023" i="13" s="1"/>
  <c r="A5024" i="13" s="1"/>
  <c r="A5025" i="13" s="1"/>
  <c r="A5026" i="13" s="1"/>
  <c r="A5027" i="13" s="1"/>
  <c r="A5028" i="13" s="1"/>
  <c r="A5029" i="13" s="1"/>
  <c r="A5030" i="13" s="1"/>
  <c r="A5031" i="13" s="1"/>
  <c r="A5032" i="13" s="1"/>
  <c r="A5033" i="13" s="1"/>
  <c r="A5034" i="13" s="1"/>
  <c r="A5035" i="13" s="1"/>
  <c r="A5036" i="13" s="1"/>
  <c r="A5037" i="13" s="1"/>
  <c r="A5038" i="13" s="1"/>
  <c r="A5039" i="13" s="1"/>
  <c r="A5040" i="13" s="1"/>
  <c r="A5041" i="13" s="1"/>
  <c r="A5042" i="13" s="1"/>
  <c r="A5043" i="13" s="1"/>
  <c r="A5044" i="13" s="1"/>
  <c r="A5045" i="13" s="1"/>
  <c r="A5046" i="13" s="1"/>
  <c r="A5047" i="13" s="1"/>
  <c r="A5048" i="13" s="1"/>
  <c r="A5049" i="13" s="1"/>
  <c r="A5050" i="13" s="1"/>
  <c r="A5051" i="13" s="1"/>
  <c r="A5052" i="13" s="1"/>
  <c r="A5053" i="13" s="1"/>
  <c r="A5054" i="13" s="1"/>
  <c r="A5055" i="13" s="1"/>
  <c r="A5056" i="13" s="1"/>
  <c r="A5057" i="13" s="1"/>
  <c r="A5058" i="13" s="1"/>
  <c r="A5059" i="13" s="1"/>
  <c r="A5060" i="13" s="1"/>
  <c r="A5061" i="13" s="1"/>
  <c r="A5062" i="13" s="1"/>
  <c r="A5063" i="13" s="1"/>
  <c r="A5064" i="13" s="1"/>
  <c r="A5065" i="13" s="1"/>
  <c r="A5066" i="13" s="1"/>
  <c r="A5067" i="13" s="1"/>
  <c r="A5068" i="13" s="1"/>
  <c r="A5069" i="13" s="1"/>
  <c r="A5070" i="13" s="1"/>
  <c r="A5071" i="13" s="1"/>
  <c r="A5072" i="13" s="1"/>
  <c r="A5073" i="13" s="1"/>
  <c r="A5074" i="13" s="1"/>
  <c r="A5075" i="13" s="1"/>
  <c r="A5076" i="13" s="1"/>
  <c r="A5077" i="13" s="1"/>
  <c r="A5078" i="13" s="1"/>
  <c r="A5079" i="13" s="1"/>
  <c r="A5080" i="13" s="1"/>
  <c r="A5081" i="13" s="1"/>
  <c r="A5082" i="13" s="1"/>
  <c r="A5083" i="13" s="1"/>
  <c r="A5084" i="13" s="1"/>
  <c r="A5085" i="13" s="1"/>
  <c r="A5086" i="13" s="1"/>
  <c r="A5087" i="13" s="1"/>
  <c r="A5088" i="13" s="1"/>
  <c r="A5089" i="13" s="1"/>
  <c r="A5090" i="13" s="1"/>
  <c r="A5091" i="13" s="1"/>
  <c r="A5092" i="13" s="1"/>
  <c r="A5093" i="13" s="1"/>
  <c r="A5094" i="13" s="1"/>
  <c r="A5095" i="13" s="1"/>
  <c r="A5096" i="13" s="1"/>
  <c r="A5097" i="13" s="1"/>
  <c r="A5098" i="13" s="1"/>
  <c r="A5099" i="13" s="1"/>
  <c r="A5100" i="13" s="1"/>
  <c r="A5101" i="13" s="1"/>
  <c r="A5102" i="13" s="1"/>
  <c r="A5103" i="13" s="1"/>
  <c r="A5104" i="13" s="1"/>
  <c r="A5105" i="13" s="1"/>
  <c r="A5106" i="13" s="1"/>
  <c r="A5107" i="13" s="1"/>
  <c r="A5108" i="13" s="1"/>
  <c r="A5109" i="13" s="1"/>
  <c r="A5110" i="13" s="1"/>
  <c r="A5111" i="13" s="1"/>
  <c r="A5112" i="13" s="1"/>
  <c r="A5113" i="13" s="1"/>
  <c r="A5114" i="13" s="1"/>
  <c r="A5115" i="13" s="1"/>
  <c r="A5116" i="13" s="1"/>
  <c r="A5117" i="13" s="1"/>
  <c r="A5118" i="13" s="1"/>
  <c r="A5119" i="13" s="1"/>
  <c r="A5120" i="13" s="1"/>
  <c r="A5121" i="13" s="1"/>
  <c r="A5122" i="13" s="1"/>
  <c r="A5123" i="13" s="1"/>
  <c r="A5124" i="13" s="1"/>
  <c r="A5125" i="13" s="1"/>
  <c r="A5126" i="13" s="1"/>
  <c r="A5127" i="13" s="1"/>
  <c r="A5128" i="13" s="1"/>
  <c r="A5129" i="13" s="1"/>
  <c r="A5130" i="13" s="1"/>
  <c r="A5131" i="13" s="1"/>
  <c r="A5132" i="13" s="1"/>
  <c r="A5133" i="13" s="1"/>
  <c r="A5134" i="13" s="1"/>
  <c r="A5135" i="13" s="1"/>
  <c r="A5136" i="13" s="1"/>
  <c r="A5137" i="13" s="1"/>
  <c r="A5138" i="13" s="1"/>
  <c r="A5139" i="13" s="1"/>
  <c r="A5140" i="13" s="1"/>
  <c r="A5141" i="13" s="1"/>
  <c r="A5142" i="13" s="1"/>
  <c r="A5143" i="13" s="1"/>
  <c r="A5144" i="13" s="1"/>
  <c r="A5145" i="13" s="1"/>
  <c r="A5146" i="13" s="1"/>
  <c r="A5147" i="13" s="1"/>
  <c r="A5148" i="13" s="1"/>
  <c r="A5149" i="13" s="1"/>
  <c r="A5150" i="13" s="1"/>
  <c r="A5151" i="13" s="1"/>
  <c r="A5152" i="13" s="1"/>
  <c r="A5153" i="13" s="1"/>
  <c r="A5154" i="13" s="1"/>
  <c r="A5155" i="13" s="1"/>
  <c r="A5156" i="13" s="1"/>
  <c r="A5157" i="13" s="1"/>
  <c r="A5158" i="13" s="1"/>
  <c r="A5159" i="13" s="1"/>
  <c r="A5160" i="13" s="1"/>
  <c r="A5161" i="13" s="1"/>
  <c r="A5162" i="13" s="1"/>
  <c r="A5163" i="13" s="1"/>
  <c r="A5164" i="13" s="1"/>
  <c r="A5165" i="13" s="1"/>
  <c r="A5166" i="13" s="1"/>
  <c r="A5167" i="13" s="1"/>
  <c r="A5168" i="13" s="1"/>
  <c r="A5169" i="13" s="1"/>
  <c r="A5170" i="13" s="1"/>
  <c r="A5171" i="13" s="1"/>
  <c r="A5172" i="13" s="1"/>
  <c r="A5173" i="13" s="1"/>
  <c r="A5174" i="13" s="1"/>
  <c r="A5175" i="13" s="1"/>
  <c r="A5176" i="13" s="1"/>
  <c r="A5177" i="13" s="1"/>
  <c r="A5178" i="13" s="1"/>
  <c r="A5179" i="13" s="1"/>
  <c r="A5180" i="13" s="1"/>
  <c r="A5181" i="13" s="1"/>
  <c r="A5182" i="13" s="1"/>
  <c r="A5183" i="13" s="1"/>
  <c r="A5184" i="13" s="1"/>
  <c r="A5185" i="13" s="1"/>
  <c r="A5186" i="13" s="1"/>
  <c r="A5187" i="13" s="1"/>
  <c r="A5188" i="13" s="1"/>
  <c r="A5189" i="13" s="1"/>
  <c r="A5190" i="13" s="1"/>
  <c r="A5191" i="13" s="1"/>
  <c r="A5192" i="13" s="1"/>
  <c r="A5193" i="13" s="1"/>
  <c r="A5194" i="13" s="1"/>
  <c r="A5195" i="13" s="1"/>
  <c r="A5196" i="13" s="1"/>
  <c r="A5197" i="13" s="1"/>
  <c r="A5198" i="13" s="1"/>
  <c r="A5199" i="13" s="1"/>
  <c r="A5200" i="13" s="1"/>
  <c r="A5201" i="13" s="1"/>
  <c r="A5202" i="13" s="1"/>
  <c r="A5203" i="13" s="1"/>
  <c r="A5204" i="13" s="1"/>
  <c r="A5205" i="13" s="1"/>
  <c r="A5206" i="13" s="1"/>
  <c r="A5207" i="13" s="1"/>
  <c r="A5208" i="13" s="1"/>
  <c r="A5209" i="13" s="1"/>
  <c r="A5210" i="13" s="1"/>
  <c r="A5211" i="13" s="1"/>
  <c r="A5212" i="13" s="1"/>
  <c r="A5213" i="13" s="1"/>
  <c r="A5214" i="13" s="1"/>
  <c r="A5215" i="13" s="1"/>
  <c r="A5216" i="13" s="1"/>
  <c r="A5217" i="13" s="1"/>
  <c r="A5218" i="13" s="1"/>
  <c r="A5219" i="13" s="1"/>
  <c r="A5220" i="13" s="1"/>
  <c r="A5221" i="13" s="1"/>
  <c r="A5222" i="13" s="1"/>
  <c r="A5223" i="13" s="1"/>
  <c r="A5224" i="13" s="1"/>
  <c r="A5225" i="13" s="1"/>
  <c r="A5226" i="13" s="1"/>
  <c r="A5227" i="13" s="1"/>
  <c r="A5228" i="13" s="1"/>
  <c r="A5229" i="13" s="1"/>
  <c r="A5230" i="13" s="1"/>
  <c r="A5231" i="13" s="1"/>
  <c r="A5232" i="13" s="1"/>
  <c r="A5233" i="13" s="1"/>
  <c r="A5234" i="13" s="1"/>
  <c r="A5235" i="13" s="1"/>
  <c r="A5236" i="13" s="1"/>
  <c r="A5237" i="13" s="1"/>
  <c r="A5238" i="13" s="1"/>
  <c r="A5239" i="13" s="1"/>
  <c r="A5240" i="13" s="1"/>
  <c r="A5241" i="13" s="1"/>
  <c r="A5242" i="13" s="1"/>
  <c r="A5243" i="13" s="1"/>
  <c r="A5244" i="13" s="1"/>
  <c r="A5245" i="13" s="1"/>
  <c r="A5246" i="13" s="1"/>
  <c r="A5247" i="13" s="1"/>
  <c r="A5248" i="13" s="1"/>
  <c r="A5249" i="13" s="1"/>
  <c r="A5250" i="13" s="1"/>
  <c r="A5251" i="13" s="1"/>
  <c r="A5252" i="13" s="1"/>
  <c r="A5253" i="13" s="1"/>
  <c r="A5254" i="13" s="1"/>
  <c r="A5255" i="13" s="1"/>
  <c r="A5256" i="13" s="1"/>
  <c r="A5257" i="13" s="1"/>
  <c r="A5258" i="13" s="1"/>
  <c r="A5259" i="13" s="1"/>
  <c r="A5260" i="13" s="1"/>
  <c r="A5261" i="13" s="1"/>
  <c r="A5262" i="13" s="1"/>
  <c r="A5263" i="13" s="1"/>
  <c r="A5264" i="13" s="1"/>
  <c r="A5265" i="13" s="1"/>
  <c r="A5266" i="13" s="1"/>
  <c r="A5267" i="13" s="1"/>
  <c r="A5268" i="13" s="1"/>
  <c r="A5269" i="13" s="1"/>
  <c r="A5270" i="13" s="1"/>
  <c r="A5271" i="13" s="1"/>
  <c r="A5272" i="13" s="1"/>
  <c r="A5273" i="13" s="1"/>
  <c r="A5274" i="13" s="1"/>
  <c r="A5275" i="13" s="1"/>
  <c r="A5276" i="13" s="1"/>
  <c r="A5277" i="13" s="1"/>
  <c r="A5278" i="13" s="1"/>
  <c r="A5279" i="13" s="1"/>
  <c r="A5280" i="13" s="1"/>
  <c r="A5281" i="13" s="1"/>
  <c r="A5282" i="13" s="1"/>
  <c r="A5283" i="13" s="1"/>
  <c r="A5284" i="13" s="1"/>
  <c r="A5285" i="13" s="1"/>
  <c r="A5286" i="13" s="1"/>
  <c r="A5287" i="13" s="1"/>
  <c r="A5288" i="13" s="1"/>
  <c r="A5289" i="13" s="1"/>
  <c r="A5290" i="13" s="1"/>
  <c r="A5291" i="13" s="1"/>
  <c r="A5292" i="13" s="1"/>
  <c r="A5293" i="13" s="1"/>
  <c r="A5294" i="13" s="1"/>
  <c r="A5295" i="13" s="1"/>
  <c r="A5296" i="13" s="1"/>
  <c r="A5297" i="13" s="1"/>
  <c r="A5298" i="13" s="1"/>
  <c r="A5299" i="13" s="1"/>
  <c r="A5300" i="13" s="1"/>
  <c r="A5301" i="13" s="1"/>
  <c r="A5302" i="13" s="1"/>
  <c r="A5303" i="13" s="1"/>
  <c r="A5304" i="13" s="1"/>
  <c r="A5305" i="13" s="1"/>
  <c r="A5306" i="13" s="1"/>
  <c r="A5307" i="13" s="1"/>
  <c r="A5308" i="13" s="1"/>
  <c r="A5309" i="13" s="1"/>
  <c r="A5310" i="13" s="1"/>
  <c r="A5311" i="13" s="1"/>
  <c r="A5312" i="13" s="1"/>
  <c r="A5313" i="13" s="1"/>
  <c r="A5314" i="13" s="1"/>
  <c r="A5315" i="13" s="1"/>
  <c r="A5316" i="13" s="1"/>
  <c r="A5317" i="13" s="1"/>
  <c r="A5318" i="13" s="1"/>
  <c r="A5319" i="13" s="1"/>
  <c r="A5320" i="13" s="1"/>
  <c r="A5321" i="13" s="1"/>
  <c r="A5322" i="13" s="1"/>
  <c r="A5323" i="13" s="1"/>
  <c r="A5324" i="13" s="1"/>
  <c r="A5325" i="13" s="1"/>
  <c r="A5326" i="13" s="1"/>
  <c r="A5327" i="13" s="1"/>
  <c r="A5328" i="13" s="1"/>
  <c r="A5329" i="13" s="1"/>
  <c r="A5330" i="13" s="1"/>
  <c r="A5331" i="13" s="1"/>
  <c r="A5332" i="13" s="1"/>
  <c r="A5333" i="13" s="1"/>
  <c r="A5334" i="13" s="1"/>
  <c r="A5335" i="13" s="1"/>
  <c r="A5336" i="13" s="1"/>
  <c r="A5337" i="13" s="1"/>
  <c r="A5338" i="13" s="1"/>
  <c r="A5339" i="13" s="1"/>
  <c r="A5340" i="13" s="1"/>
  <c r="A5341" i="13" s="1"/>
  <c r="A5342" i="13" s="1"/>
  <c r="A5343" i="13" s="1"/>
  <c r="A5344" i="13" s="1"/>
  <c r="A5345" i="13" s="1"/>
  <c r="A5346" i="13" s="1"/>
  <c r="A5347" i="13" s="1"/>
  <c r="A5348" i="13" s="1"/>
  <c r="A5349" i="13" s="1"/>
  <c r="A5350" i="13" s="1"/>
  <c r="A5351" i="13" s="1"/>
  <c r="A5352" i="13" s="1"/>
  <c r="A5353" i="13" s="1"/>
  <c r="A5354" i="13" s="1"/>
  <c r="A5355" i="13" s="1"/>
  <c r="A5356" i="13" s="1"/>
  <c r="A5357" i="13" s="1"/>
  <c r="A5358" i="13" s="1"/>
  <c r="A5359" i="13" s="1"/>
  <c r="A5360" i="13" s="1"/>
  <c r="A5361" i="13" s="1"/>
  <c r="A5362" i="13" s="1"/>
  <c r="A5363" i="13" s="1"/>
  <c r="A5364" i="13" s="1"/>
  <c r="A5365" i="13" s="1"/>
  <c r="A5366" i="13" s="1"/>
  <c r="A5367" i="13" s="1"/>
  <c r="A5368" i="13" s="1"/>
  <c r="A5369" i="13" s="1"/>
  <c r="A5370" i="13" s="1"/>
  <c r="A5371" i="13" s="1"/>
  <c r="A5372" i="13" s="1"/>
  <c r="A5373" i="13" s="1"/>
  <c r="A5374" i="13" s="1"/>
  <c r="A5375" i="13" s="1"/>
  <c r="A5376" i="13" s="1"/>
  <c r="A5377" i="13" s="1"/>
  <c r="A5378" i="13" s="1"/>
  <c r="A5379" i="13" s="1"/>
  <c r="A5380" i="13" s="1"/>
  <c r="A5381" i="13" s="1"/>
  <c r="A5382" i="13" s="1"/>
  <c r="A5383" i="13" s="1"/>
  <c r="A5384" i="13" s="1"/>
  <c r="A5385" i="13" s="1"/>
  <c r="A5386" i="13" s="1"/>
  <c r="A5387" i="13" s="1"/>
  <c r="A5388" i="13" s="1"/>
  <c r="A5389" i="13" s="1"/>
  <c r="A5390" i="13" s="1"/>
  <c r="A5391" i="13" s="1"/>
  <c r="A5392" i="13" s="1"/>
  <c r="A5393" i="13" s="1"/>
  <c r="A5394" i="13" s="1"/>
  <c r="A5395" i="13" s="1"/>
  <c r="A5396" i="13" s="1"/>
  <c r="A5397" i="13" s="1"/>
  <c r="A5398" i="13" s="1"/>
  <c r="A5399" i="13" s="1"/>
  <c r="A5400" i="13" s="1"/>
  <c r="A5401" i="13" s="1"/>
  <c r="A5402" i="13" s="1"/>
  <c r="A5403" i="13" s="1"/>
  <c r="A5404" i="13" s="1"/>
  <c r="A5405" i="13" s="1"/>
  <c r="A5406" i="13" s="1"/>
  <c r="A5407" i="13" s="1"/>
  <c r="A5408" i="13" s="1"/>
  <c r="A5409" i="13" s="1"/>
  <c r="A5410" i="13" s="1"/>
  <c r="A5411" i="13" s="1"/>
  <c r="A5412" i="13" s="1"/>
  <c r="A5413" i="13" s="1"/>
  <c r="A5414" i="13" s="1"/>
  <c r="A5415" i="13" s="1"/>
  <c r="A5416" i="13" s="1"/>
  <c r="A5417" i="13" s="1"/>
  <c r="A5418" i="13" s="1"/>
  <c r="A5419" i="13" s="1"/>
  <c r="A5420" i="13" s="1"/>
  <c r="A5421" i="13" s="1"/>
  <c r="A5422" i="13" s="1"/>
  <c r="A5423" i="13" s="1"/>
  <c r="A5424" i="13" s="1"/>
  <c r="A5425" i="13" s="1"/>
  <c r="A5426" i="13" s="1"/>
  <c r="A5427" i="13" s="1"/>
  <c r="A5428" i="13" s="1"/>
  <c r="A5429" i="13" s="1"/>
  <c r="A5430" i="13" s="1"/>
  <c r="A5431" i="13" s="1"/>
  <c r="A5432" i="13" s="1"/>
  <c r="A5433" i="13" s="1"/>
  <c r="A5434" i="13" s="1"/>
  <c r="A5435" i="13" s="1"/>
  <c r="A5436" i="13" s="1"/>
  <c r="A5437" i="13" s="1"/>
  <c r="A5438" i="13" s="1"/>
  <c r="A5439" i="13" s="1"/>
  <c r="A5440" i="13" s="1"/>
  <c r="A5441" i="13" s="1"/>
  <c r="A5442" i="13" s="1"/>
  <c r="A5443" i="13" s="1"/>
  <c r="A5444" i="13" s="1"/>
  <c r="A5445" i="13" s="1"/>
  <c r="A5446" i="13" s="1"/>
  <c r="A5447" i="13" s="1"/>
  <c r="A5448" i="13" s="1"/>
  <c r="A5449" i="13" s="1"/>
  <c r="A5450" i="13" s="1"/>
  <c r="A5451" i="13" s="1"/>
  <c r="A5452" i="13" s="1"/>
  <c r="A5453" i="13" s="1"/>
  <c r="A5454" i="13" s="1"/>
  <c r="A5455" i="13" s="1"/>
  <c r="A5456" i="13" s="1"/>
  <c r="A5457" i="13" s="1"/>
  <c r="A5458" i="13" s="1"/>
  <c r="A5459" i="13" s="1"/>
  <c r="A5460" i="13" s="1"/>
  <c r="A5461" i="13" s="1"/>
  <c r="A5462" i="13" s="1"/>
  <c r="A5463" i="13" s="1"/>
  <c r="A5464" i="13" s="1"/>
  <c r="A5465" i="13" s="1"/>
  <c r="A5466" i="13" s="1"/>
  <c r="A5467" i="13" s="1"/>
  <c r="A5468" i="13" s="1"/>
  <c r="A5469" i="13" s="1"/>
  <c r="A5470" i="13" s="1"/>
  <c r="A5471" i="13" s="1"/>
  <c r="A5472" i="13" s="1"/>
  <c r="A5473" i="13" s="1"/>
  <c r="A5474" i="13" s="1"/>
  <c r="A5475" i="13" s="1"/>
  <c r="A5476" i="13" s="1"/>
  <c r="A5477" i="13" s="1"/>
  <c r="A5478" i="13" s="1"/>
  <c r="A5479" i="13" s="1"/>
  <c r="A5480" i="13" s="1"/>
  <c r="A5481" i="13" s="1"/>
  <c r="A5482" i="13" s="1"/>
  <c r="A5483" i="13" s="1"/>
  <c r="A5484" i="13" s="1"/>
  <c r="A5485" i="13" s="1"/>
  <c r="A5486" i="13" s="1"/>
  <c r="A5487" i="13" s="1"/>
  <c r="A5488" i="13" s="1"/>
  <c r="A5489" i="13" s="1"/>
  <c r="A5490" i="13" s="1"/>
  <c r="A5491" i="13" s="1"/>
  <c r="A5492" i="13" s="1"/>
  <c r="A5493" i="13" s="1"/>
  <c r="A5494" i="13" s="1"/>
  <c r="A5495" i="13" s="1"/>
  <c r="A5496" i="13" s="1"/>
  <c r="A5497" i="13" s="1"/>
  <c r="A5498" i="13" s="1"/>
  <c r="A5499" i="13" s="1"/>
  <c r="A5500" i="13" s="1"/>
  <c r="A5501" i="13" s="1"/>
  <c r="A5502" i="13" s="1"/>
  <c r="A5503" i="13" s="1"/>
  <c r="A5504" i="13" s="1"/>
  <c r="A5505" i="13" s="1"/>
  <c r="A5506" i="13" s="1"/>
  <c r="A5507" i="13" s="1"/>
  <c r="A5508" i="13" s="1"/>
  <c r="A5509" i="13" s="1"/>
  <c r="A5510" i="13" s="1"/>
  <c r="A5511" i="13" s="1"/>
  <c r="A5512" i="13" s="1"/>
  <c r="A5513" i="13" s="1"/>
  <c r="A5514" i="13" s="1"/>
  <c r="A5515" i="13" s="1"/>
  <c r="A5516" i="13" s="1"/>
  <c r="A5517" i="13" s="1"/>
  <c r="A5518" i="13" s="1"/>
  <c r="A5519" i="13" s="1"/>
  <c r="A5520" i="13" s="1"/>
  <c r="A5521" i="13" s="1"/>
  <c r="A5522" i="13" s="1"/>
  <c r="A5523" i="13" s="1"/>
  <c r="A5524" i="13" s="1"/>
  <c r="A5525" i="13" s="1"/>
  <c r="A5526" i="13" s="1"/>
  <c r="A5527" i="13" s="1"/>
  <c r="A5528" i="13" s="1"/>
  <c r="A5529" i="13" s="1"/>
  <c r="A5530" i="13" s="1"/>
  <c r="A5531" i="13" s="1"/>
  <c r="A5532" i="13" s="1"/>
  <c r="A5533" i="13" s="1"/>
  <c r="A5534" i="13" s="1"/>
  <c r="A5535" i="13" s="1"/>
  <c r="A5536" i="13" s="1"/>
  <c r="A5537" i="13" s="1"/>
  <c r="A5538" i="13" s="1"/>
  <c r="A5539" i="13" s="1"/>
  <c r="A5540" i="13" s="1"/>
  <c r="A5541" i="13" s="1"/>
  <c r="A5542" i="13" s="1"/>
  <c r="A5543" i="13" s="1"/>
  <c r="A5544" i="13" s="1"/>
  <c r="A5545" i="13" s="1"/>
  <c r="A5546" i="13" s="1"/>
  <c r="A5547" i="13" s="1"/>
  <c r="A5548" i="13" s="1"/>
  <c r="A5549" i="13" s="1"/>
  <c r="A5550" i="13" s="1"/>
  <c r="A5551" i="13" s="1"/>
  <c r="A5552" i="13" s="1"/>
  <c r="A5553" i="13" s="1"/>
  <c r="A5554" i="13" s="1"/>
  <c r="A5555" i="13" s="1"/>
  <c r="A5556" i="13" s="1"/>
  <c r="A5557" i="13" s="1"/>
  <c r="A5558" i="13" s="1"/>
  <c r="A5559" i="13" s="1"/>
  <c r="A5560" i="13" s="1"/>
  <c r="A5561" i="13" s="1"/>
  <c r="A5562" i="13" s="1"/>
  <c r="A5563" i="13" s="1"/>
  <c r="A5564" i="13" s="1"/>
  <c r="A5565" i="13" s="1"/>
  <c r="A5566" i="13" s="1"/>
  <c r="A5567" i="13" s="1"/>
  <c r="A5568" i="13" s="1"/>
  <c r="A5569" i="13" s="1"/>
  <c r="A5570" i="13" s="1"/>
  <c r="A5571" i="13" s="1"/>
  <c r="A5572" i="13" s="1"/>
  <c r="A5573" i="13" s="1"/>
  <c r="A5574" i="13" s="1"/>
  <c r="A5575" i="13" s="1"/>
  <c r="A5576" i="13" s="1"/>
  <c r="A5577" i="13" s="1"/>
  <c r="A5578" i="13" s="1"/>
  <c r="A5579" i="13" s="1"/>
  <c r="A5580" i="13" s="1"/>
  <c r="A5581" i="13" s="1"/>
  <c r="A5582" i="13" s="1"/>
  <c r="A5583" i="13" s="1"/>
  <c r="A5584" i="13" s="1"/>
  <c r="A5585" i="13" s="1"/>
  <c r="A5586" i="13" s="1"/>
  <c r="A5587" i="13" s="1"/>
  <c r="A5588" i="13" s="1"/>
  <c r="A5589" i="13" s="1"/>
  <c r="A5590" i="13" s="1"/>
  <c r="A5591" i="13" s="1"/>
  <c r="A5592" i="13" s="1"/>
  <c r="A5593" i="13" s="1"/>
  <c r="A5594" i="13" s="1"/>
  <c r="A5595" i="13" s="1"/>
  <c r="A5596" i="13" s="1"/>
  <c r="A5597" i="13" s="1"/>
  <c r="A5598" i="13" s="1"/>
  <c r="A5599" i="13" s="1"/>
  <c r="A5600" i="13" s="1"/>
  <c r="A5601" i="13" s="1"/>
  <c r="A5602" i="13" s="1"/>
  <c r="A5603" i="13" s="1"/>
  <c r="A5604" i="13" s="1"/>
  <c r="A5605" i="13" s="1"/>
  <c r="A5606" i="13" s="1"/>
  <c r="A5607" i="13" s="1"/>
  <c r="A5608" i="13" s="1"/>
  <c r="A5609" i="13" s="1"/>
  <c r="A5610" i="13" s="1"/>
  <c r="A5611" i="13" s="1"/>
  <c r="A5612" i="13" s="1"/>
  <c r="A5613" i="13" s="1"/>
  <c r="A5614" i="13" s="1"/>
  <c r="A5615" i="13" s="1"/>
  <c r="A5616" i="13" s="1"/>
  <c r="A5617" i="13" s="1"/>
  <c r="A5618" i="13" s="1"/>
  <c r="A5619" i="13" s="1"/>
  <c r="A5620" i="13" s="1"/>
  <c r="A5621" i="13" s="1"/>
  <c r="A5622" i="13" s="1"/>
  <c r="A5623" i="13" s="1"/>
  <c r="A5624" i="13" s="1"/>
  <c r="A5625" i="13" s="1"/>
  <c r="A5626" i="13" s="1"/>
  <c r="A5627" i="13" s="1"/>
  <c r="A5628" i="13" s="1"/>
  <c r="A5629" i="13" s="1"/>
  <c r="A5630" i="13" s="1"/>
  <c r="A5631" i="13" s="1"/>
  <c r="A5632" i="13" s="1"/>
  <c r="A5633" i="13" s="1"/>
  <c r="A5634" i="13" s="1"/>
  <c r="A5635" i="13" s="1"/>
  <c r="A5636" i="13" s="1"/>
  <c r="A5637" i="13" s="1"/>
  <c r="A5638" i="13" s="1"/>
  <c r="A5639" i="13" s="1"/>
  <c r="A5640" i="13" s="1"/>
  <c r="A5641" i="13" s="1"/>
  <c r="A5642" i="13" s="1"/>
  <c r="A5643" i="13" s="1"/>
  <c r="A5644" i="13" s="1"/>
  <c r="A5645" i="13" s="1"/>
  <c r="A5646" i="13" s="1"/>
  <c r="A5647" i="13" s="1"/>
  <c r="A5648" i="13" s="1"/>
  <c r="A5649" i="13" s="1"/>
  <c r="A5650" i="13" s="1"/>
  <c r="A5651" i="13" s="1"/>
  <c r="A5652" i="13" s="1"/>
  <c r="A5653" i="13" s="1"/>
  <c r="A5654" i="13" s="1"/>
  <c r="A5655" i="13" s="1"/>
  <c r="A5656" i="13" s="1"/>
  <c r="A5657" i="13" s="1"/>
  <c r="A5658" i="13" s="1"/>
  <c r="A5659" i="13" s="1"/>
  <c r="A5660" i="13" s="1"/>
  <c r="A5661" i="13" s="1"/>
  <c r="A5662" i="13" s="1"/>
  <c r="A5663" i="13" s="1"/>
  <c r="A5664" i="13" s="1"/>
  <c r="A5665" i="13" s="1"/>
  <c r="A5666" i="13" s="1"/>
  <c r="A5667" i="13" s="1"/>
  <c r="A5668" i="13" s="1"/>
  <c r="A5669" i="13" s="1"/>
  <c r="A5670" i="13" s="1"/>
  <c r="A5671" i="13" s="1"/>
  <c r="A5672" i="13" s="1"/>
  <c r="A5673" i="13" s="1"/>
  <c r="A5674" i="13" s="1"/>
  <c r="A5675" i="13" s="1"/>
  <c r="A5676" i="13" s="1"/>
  <c r="A5677" i="13" s="1"/>
  <c r="A5678" i="13" s="1"/>
  <c r="A5679" i="13" s="1"/>
  <c r="A5680" i="13" s="1"/>
  <c r="A5681" i="13" s="1"/>
  <c r="A5682" i="13" s="1"/>
  <c r="A5683" i="13" s="1"/>
  <c r="A5684" i="13" s="1"/>
  <c r="A5685" i="13" s="1"/>
  <c r="A5686" i="13" s="1"/>
  <c r="A5687" i="13" s="1"/>
  <c r="A5688" i="13" s="1"/>
  <c r="A5689" i="13" s="1"/>
  <c r="A5690" i="13" s="1"/>
  <c r="A5691" i="13" s="1"/>
  <c r="A5692" i="13" s="1"/>
  <c r="A5693" i="13" s="1"/>
  <c r="A5694" i="13" s="1"/>
  <c r="A5695" i="13" s="1"/>
  <c r="A5696" i="13" s="1"/>
  <c r="A5697" i="13" s="1"/>
  <c r="A5698" i="13" s="1"/>
  <c r="A5699" i="13" s="1"/>
  <c r="A5700" i="13" s="1"/>
  <c r="A5701" i="13" s="1"/>
  <c r="A5702" i="13" s="1"/>
  <c r="A5703" i="13" s="1"/>
  <c r="A5704" i="13" s="1"/>
  <c r="A5705" i="13" s="1"/>
  <c r="A5706" i="13" s="1"/>
  <c r="A5707" i="13" s="1"/>
  <c r="A5708" i="13" s="1"/>
  <c r="A5709" i="13" s="1"/>
  <c r="A5710" i="13" s="1"/>
  <c r="A5711" i="13" s="1"/>
  <c r="A5712" i="13" s="1"/>
  <c r="A5713" i="13" s="1"/>
  <c r="A5714" i="13" s="1"/>
  <c r="A5715" i="13" s="1"/>
  <c r="A5716" i="13" s="1"/>
  <c r="A5717" i="13" s="1"/>
  <c r="A5718" i="13" s="1"/>
  <c r="A5719" i="13" s="1"/>
  <c r="A5720" i="13" s="1"/>
  <c r="A5721" i="13" s="1"/>
  <c r="A5722" i="13" s="1"/>
  <c r="A5723" i="13" s="1"/>
  <c r="A5724" i="13" s="1"/>
  <c r="A5725" i="13" s="1"/>
  <c r="A5726" i="13" s="1"/>
  <c r="A5727" i="13" s="1"/>
  <c r="A5728" i="13" s="1"/>
  <c r="A5729" i="13" s="1"/>
  <c r="A5730" i="13" s="1"/>
  <c r="A5731" i="13" s="1"/>
  <c r="A5732" i="13" s="1"/>
  <c r="A5733" i="13" s="1"/>
  <c r="A5734" i="13" s="1"/>
  <c r="A5735" i="13" s="1"/>
  <c r="A5736" i="13" s="1"/>
  <c r="A5737" i="13" s="1"/>
  <c r="A5738" i="13" s="1"/>
  <c r="A5739" i="13" s="1"/>
  <c r="A5740" i="13" s="1"/>
  <c r="A5741" i="13" s="1"/>
  <c r="A5742" i="13" s="1"/>
  <c r="A5743" i="13" s="1"/>
  <c r="A5744" i="13" s="1"/>
  <c r="A5745" i="13" s="1"/>
  <c r="A5746" i="13" s="1"/>
  <c r="A5747" i="13" s="1"/>
  <c r="A5748" i="13" s="1"/>
  <c r="A5749" i="13" s="1"/>
  <c r="A5750" i="13" s="1"/>
  <c r="A5751" i="13" s="1"/>
  <c r="A5752" i="13" s="1"/>
  <c r="A5753" i="13" s="1"/>
  <c r="A5754" i="13" s="1"/>
  <c r="A5755" i="13" s="1"/>
  <c r="A5756" i="13" s="1"/>
  <c r="A5757" i="13" s="1"/>
  <c r="A5758" i="13" s="1"/>
  <c r="A5759" i="13" s="1"/>
  <c r="A5760" i="13" s="1"/>
  <c r="A5761" i="13" s="1"/>
  <c r="A5762" i="13" s="1"/>
  <c r="A5763" i="13" s="1"/>
  <c r="A5764" i="13" s="1"/>
  <c r="A5765" i="13" s="1"/>
  <c r="A5766" i="13" s="1"/>
  <c r="A5767" i="13" s="1"/>
  <c r="A5768" i="13" s="1"/>
  <c r="A5769" i="13" s="1"/>
  <c r="A5770" i="13" s="1"/>
  <c r="A5771" i="13" s="1"/>
  <c r="A5772" i="13" s="1"/>
  <c r="A5773" i="13" s="1"/>
  <c r="A5774" i="13" s="1"/>
  <c r="A5775" i="13" s="1"/>
  <c r="A5776" i="13" s="1"/>
  <c r="A5777" i="13" s="1"/>
  <c r="A5778" i="13" s="1"/>
  <c r="A5779" i="13" s="1"/>
  <c r="A5780" i="13" s="1"/>
  <c r="A5781" i="13" s="1"/>
  <c r="A5782" i="13" s="1"/>
  <c r="A5783" i="13" s="1"/>
  <c r="A5784" i="13" s="1"/>
  <c r="A5785" i="13" s="1"/>
  <c r="A5786" i="13" s="1"/>
  <c r="A5787" i="13" s="1"/>
  <c r="A5788" i="13" s="1"/>
  <c r="A5789" i="13" s="1"/>
  <c r="A5790" i="13" s="1"/>
  <c r="A5791" i="13" s="1"/>
  <c r="A5792" i="13" s="1"/>
  <c r="A5793" i="13" s="1"/>
  <c r="A5794" i="13" s="1"/>
  <c r="A5795" i="13" s="1"/>
  <c r="A5796" i="13" s="1"/>
  <c r="A5797" i="13" s="1"/>
  <c r="A5798" i="13" s="1"/>
  <c r="A5799" i="13" s="1"/>
  <c r="A5800" i="13" s="1"/>
  <c r="A5801" i="13" s="1"/>
  <c r="A5802" i="13" s="1"/>
  <c r="A5803" i="13" s="1"/>
  <c r="A5804" i="13" s="1"/>
  <c r="A5805" i="13" s="1"/>
  <c r="A5806" i="13" s="1"/>
  <c r="A5807" i="13" s="1"/>
  <c r="A5808" i="13" s="1"/>
  <c r="A5809" i="13" s="1"/>
  <c r="A5810" i="13" s="1"/>
  <c r="A5811" i="13" s="1"/>
  <c r="A5812" i="13" s="1"/>
  <c r="A5813" i="13" s="1"/>
  <c r="A5814" i="13" s="1"/>
  <c r="A5815" i="13" s="1"/>
  <c r="A5816" i="13" s="1"/>
  <c r="A5817" i="13" s="1"/>
  <c r="A5818" i="13" s="1"/>
  <c r="A5819" i="13" s="1"/>
  <c r="A5820" i="13" s="1"/>
  <c r="A5821" i="13" s="1"/>
  <c r="A5822" i="13" s="1"/>
  <c r="A5823" i="13" s="1"/>
  <c r="A5824" i="13" s="1"/>
  <c r="A5825" i="13" s="1"/>
  <c r="A5826" i="13" s="1"/>
  <c r="A5827" i="13" s="1"/>
  <c r="A5828" i="13" s="1"/>
  <c r="A5829" i="13" s="1"/>
  <c r="A5830" i="13" s="1"/>
  <c r="A5831" i="13" s="1"/>
  <c r="A5832" i="13" s="1"/>
  <c r="A5833" i="13" s="1"/>
  <c r="A5834" i="13" s="1"/>
  <c r="A5835" i="13" s="1"/>
  <c r="A5836" i="13" s="1"/>
  <c r="A5837" i="13" s="1"/>
  <c r="A5838" i="13" s="1"/>
  <c r="A5839" i="13" s="1"/>
  <c r="A5840" i="13" s="1"/>
  <c r="A5841" i="13" s="1"/>
  <c r="A5842" i="13" s="1"/>
  <c r="A5843" i="13" s="1"/>
  <c r="A5844" i="13" s="1"/>
  <c r="A5845" i="13" s="1"/>
  <c r="A5846" i="13" s="1"/>
  <c r="A5847" i="13" s="1"/>
  <c r="A5848" i="13" s="1"/>
  <c r="A5849" i="13" s="1"/>
  <c r="A5850" i="13" s="1"/>
  <c r="A5851" i="13" s="1"/>
  <c r="A5852" i="13" s="1"/>
  <c r="A5853" i="13" s="1"/>
  <c r="A5854" i="13" s="1"/>
  <c r="A5855" i="13" s="1"/>
  <c r="A5856" i="13" s="1"/>
  <c r="A5857" i="13" s="1"/>
  <c r="A5858" i="13" s="1"/>
  <c r="A5859" i="13" s="1"/>
  <c r="A5860" i="13" s="1"/>
  <c r="A5861" i="13" s="1"/>
  <c r="A5862" i="13" s="1"/>
  <c r="A5863" i="13" s="1"/>
  <c r="A5864" i="13" s="1"/>
  <c r="A5865" i="13" s="1"/>
  <c r="A5866" i="13" s="1"/>
  <c r="A5867" i="13" s="1"/>
  <c r="A5868" i="13" s="1"/>
  <c r="A5869" i="13" s="1"/>
  <c r="A5870" i="13" s="1"/>
  <c r="A5871" i="13" s="1"/>
  <c r="A5872" i="13" s="1"/>
  <c r="A5873" i="13" s="1"/>
  <c r="A5874" i="13" s="1"/>
  <c r="A5875" i="13" s="1"/>
  <c r="A5876" i="13" s="1"/>
  <c r="A5877" i="13" s="1"/>
  <c r="A5878" i="13" s="1"/>
  <c r="A5879" i="13" s="1"/>
  <c r="A5880" i="13" s="1"/>
  <c r="A5881" i="13" s="1"/>
  <c r="A5882" i="13" s="1"/>
  <c r="A5883" i="13" s="1"/>
  <c r="A5884" i="13" s="1"/>
  <c r="A5885" i="13" s="1"/>
  <c r="A5886" i="13" s="1"/>
  <c r="A5887" i="13" s="1"/>
  <c r="A5888" i="13" s="1"/>
  <c r="A5889" i="13" s="1"/>
  <c r="A5890" i="13" s="1"/>
  <c r="A5891" i="13" s="1"/>
  <c r="A5892" i="13" s="1"/>
  <c r="A5893" i="13" s="1"/>
  <c r="A5894" i="13" s="1"/>
  <c r="A5895" i="13" s="1"/>
  <c r="A5896" i="13" s="1"/>
  <c r="A5897" i="13" s="1"/>
  <c r="A5898" i="13" s="1"/>
  <c r="A5899" i="13" s="1"/>
  <c r="A5900" i="13" s="1"/>
  <c r="A5901" i="13" s="1"/>
  <c r="A5902" i="13" s="1"/>
  <c r="A5903" i="13" s="1"/>
  <c r="A5904" i="13" s="1"/>
  <c r="A5905" i="13" s="1"/>
  <c r="A5906" i="13" s="1"/>
  <c r="A5907" i="13" s="1"/>
  <c r="A5908" i="13" s="1"/>
  <c r="A5909" i="13" s="1"/>
  <c r="A5910" i="13" s="1"/>
  <c r="A5911" i="13" s="1"/>
  <c r="A5912" i="13" s="1"/>
  <c r="A5913" i="13" s="1"/>
  <c r="A5914" i="13" s="1"/>
  <c r="A5915" i="13" s="1"/>
  <c r="A5916" i="13" s="1"/>
  <c r="A5917" i="13" s="1"/>
  <c r="A5918" i="13" s="1"/>
  <c r="A5919" i="13" s="1"/>
  <c r="A5920" i="13" s="1"/>
  <c r="A5921" i="13" s="1"/>
  <c r="A5922" i="13" s="1"/>
  <c r="A5923" i="13" s="1"/>
  <c r="A5924" i="13" s="1"/>
  <c r="A5925" i="13" s="1"/>
  <c r="A5926" i="13" s="1"/>
  <c r="A5927" i="13" s="1"/>
  <c r="A5928" i="13" s="1"/>
  <c r="A5929" i="13" s="1"/>
  <c r="A5930" i="13" s="1"/>
  <c r="A5931" i="13" s="1"/>
  <c r="A5932" i="13" s="1"/>
  <c r="A5933" i="13" s="1"/>
  <c r="A5934" i="13" s="1"/>
  <c r="A5935" i="13" s="1"/>
  <c r="A5936" i="13" s="1"/>
  <c r="A5937" i="13" s="1"/>
  <c r="A5938" i="13" s="1"/>
  <c r="A5939" i="13" s="1"/>
  <c r="A5940" i="13" s="1"/>
  <c r="A5941" i="13" s="1"/>
  <c r="A5942" i="13" s="1"/>
  <c r="A5943" i="13" s="1"/>
  <c r="A5944" i="13" s="1"/>
  <c r="A5945" i="13" s="1"/>
  <c r="A5946" i="13" s="1"/>
  <c r="A5947" i="13" s="1"/>
  <c r="A5948" i="13" s="1"/>
  <c r="A5949" i="13" s="1"/>
  <c r="A5950" i="13" s="1"/>
  <c r="A5951" i="13" s="1"/>
  <c r="A5952" i="13" s="1"/>
  <c r="A5953" i="13" s="1"/>
  <c r="A5954" i="13" s="1"/>
  <c r="A5955" i="13" s="1"/>
  <c r="A5956" i="13" s="1"/>
  <c r="A5957" i="13" s="1"/>
  <c r="A5958" i="13" s="1"/>
  <c r="A5959" i="13" s="1"/>
  <c r="A5960" i="13" s="1"/>
  <c r="A5961" i="13" s="1"/>
  <c r="A5962" i="13" s="1"/>
  <c r="A5963" i="13" s="1"/>
  <c r="A5964" i="13" s="1"/>
  <c r="A5965" i="13" s="1"/>
  <c r="A5966" i="13" s="1"/>
  <c r="A5967" i="13" s="1"/>
  <c r="A5968" i="13" s="1"/>
  <c r="A5969" i="13" s="1"/>
  <c r="A5970" i="13" s="1"/>
  <c r="A5971" i="13" s="1"/>
  <c r="A5972" i="13" s="1"/>
  <c r="A5973" i="13" s="1"/>
  <c r="A5974" i="13" s="1"/>
  <c r="A5975" i="13" s="1"/>
  <c r="A5976" i="13" s="1"/>
  <c r="A5977" i="13" s="1"/>
  <c r="A5978" i="13" s="1"/>
  <c r="A5979" i="13" s="1"/>
  <c r="A5980" i="13" s="1"/>
  <c r="A5981" i="13" s="1"/>
  <c r="A5982" i="13" s="1"/>
  <c r="A5983" i="13" s="1"/>
  <c r="A5984" i="13" s="1"/>
  <c r="A5985" i="13" s="1"/>
  <c r="A5986" i="13" s="1"/>
  <c r="A5987" i="13" s="1"/>
  <c r="A5988" i="13" s="1"/>
  <c r="A5989" i="13" s="1"/>
  <c r="A5990" i="13" s="1"/>
  <c r="A5991" i="13" s="1"/>
  <c r="A5992" i="13" s="1"/>
  <c r="A5993" i="13" s="1"/>
  <c r="A5994" i="13" s="1"/>
  <c r="A5995" i="13" s="1"/>
  <c r="A5996" i="13" s="1"/>
  <c r="A5997" i="13" s="1"/>
  <c r="A5998" i="13" s="1"/>
  <c r="A5999" i="13" s="1"/>
  <c r="A6000" i="13" s="1"/>
  <c r="A6001" i="13" s="1"/>
  <c r="A6002" i="13" s="1"/>
  <c r="A6003" i="13" s="1"/>
  <c r="A6004" i="13" s="1"/>
  <c r="A6005" i="13" s="1"/>
  <c r="A6006" i="13" s="1"/>
  <c r="A6007" i="13" s="1"/>
  <c r="A6008" i="13" s="1"/>
  <c r="A6009" i="13" s="1"/>
  <c r="A6010" i="13" s="1"/>
  <c r="A6011" i="13" s="1"/>
  <c r="A6012" i="13" s="1"/>
  <c r="A6013" i="13" s="1"/>
  <c r="A6014" i="13" s="1"/>
  <c r="A6015" i="13" s="1"/>
  <c r="A6016" i="13" s="1"/>
  <c r="A6017" i="13" s="1"/>
  <c r="A6018" i="13" s="1"/>
  <c r="A6019" i="13" s="1"/>
  <c r="A6020" i="13" s="1"/>
  <c r="A6021" i="13" s="1"/>
  <c r="A6022" i="13" s="1"/>
  <c r="A6023" i="13" s="1"/>
  <c r="A6024" i="13" s="1"/>
  <c r="A6025" i="13" s="1"/>
  <c r="A6026" i="13" s="1"/>
  <c r="A6027" i="13" s="1"/>
  <c r="A6028" i="13" s="1"/>
  <c r="A6029" i="13" s="1"/>
  <c r="A6030" i="13" s="1"/>
  <c r="A6031" i="13" s="1"/>
  <c r="A6032" i="13" s="1"/>
  <c r="A6033" i="13" s="1"/>
  <c r="A6034" i="13" s="1"/>
  <c r="A6035" i="13" s="1"/>
  <c r="A6036" i="13" s="1"/>
  <c r="A6037" i="13" s="1"/>
  <c r="A6038" i="13" s="1"/>
  <c r="A6039" i="13" s="1"/>
  <c r="A6040" i="13" s="1"/>
  <c r="A6041" i="13" s="1"/>
  <c r="A6042" i="13" s="1"/>
  <c r="A6043" i="13" s="1"/>
  <c r="A6044" i="13" s="1"/>
  <c r="A6045" i="13" s="1"/>
  <c r="A6046" i="13" s="1"/>
  <c r="A6047" i="13" s="1"/>
  <c r="A6048" i="13" s="1"/>
  <c r="A6049" i="13" s="1"/>
  <c r="A6050" i="13" s="1"/>
  <c r="A6051" i="13" s="1"/>
  <c r="A6052" i="13" s="1"/>
  <c r="A6053" i="13" s="1"/>
  <c r="A6054" i="13" s="1"/>
  <c r="A6055" i="13" s="1"/>
  <c r="A6056" i="13" s="1"/>
  <c r="A6057" i="13" s="1"/>
  <c r="A6058" i="13" s="1"/>
  <c r="A6059" i="13" s="1"/>
  <c r="A6060" i="13" s="1"/>
  <c r="A6061" i="13" s="1"/>
  <c r="A6062" i="13" s="1"/>
  <c r="A6063" i="13" s="1"/>
  <c r="A6064" i="13" s="1"/>
  <c r="A6065" i="13" s="1"/>
  <c r="A6066" i="13" s="1"/>
  <c r="A6067" i="13" s="1"/>
  <c r="A6068" i="13" s="1"/>
  <c r="A6069" i="13" s="1"/>
  <c r="A6070" i="13" s="1"/>
  <c r="A6071" i="13" s="1"/>
  <c r="A6072" i="13" s="1"/>
  <c r="A6073" i="13" s="1"/>
  <c r="A6074" i="13" s="1"/>
  <c r="A6075" i="13" s="1"/>
  <c r="A6076" i="13" s="1"/>
  <c r="A6077" i="13" s="1"/>
  <c r="A6078" i="13" s="1"/>
  <c r="A6079" i="13" s="1"/>
  <c r="A6080" i="13" s="1"/>
  <c r="A6081" i="13" s="1"/>
  <c r="A6082" i="13" s="1"/>
  <c r="A6083" i="13" s="1"/>
  <c r="A6084" i="13" s="1"/>
  <c r="A6085" i="13" s="1"/>
  <c r="A6086" i="13" s="1"/>
  <c r="A6087" i="13" s="1"/>
  <c r="A6088" i="13" s="1"/>
  <c r="A6089" i="13" s="1"/>
  <c r="A6090" i="13" s="1"/>
  <c r="A6091" i="13" s="1"/>
  <c r="A6092" i="13" s="1"/>
  <c r="A6093" i="13" s="1"/>
  <c r="A6094" i="13" s="1"/>
  <c r="A6095" i="13" s="1"/>
  <c r="A6096" i="13" s="1"/>
  <c r="A6097" i="13" s="1"/>
  <c r="A6098" i="13" s="1"/>
  <c r="A6099" i="13" s="1"/>
  <c r="A6100" i="13" s="1"/>
  <c r="A6101" i="13" s="1"/>
  <c r="A6102" i="13" s="1"/>
  <c r="A6103" i="13" s="1"/>
  <c r="A6104" i="13" s="1"/>
  <c r="A6105" i="13" s="1"/>
  <c r="A6106" i="13" s="1"/>
  <c r="A6107" i="13" s="1"/>
  <c r="A6108" i="13" s="1"/>
  <c r="A6109" i="13" s="1"/>
  <c r="A6110" i="13" s="1"/>
  <c r="A6111" i="13" s="1"/>
  <c r="A6112" i="13" s="1"/>
  <c r="A6113" i="13" s="1"/>
  <c r="A6114" i="13" s="1"/>
  <c r="A6115" i="13" s="1"/>
  <c r="A6116" i="13" s="1"/>
  <c r="A6117" i="13" s="1"/>
  <c r="A6118" i="13" s="1"/>
  <c r="A6119" i="13" s="1"/>
  <c r="A6120" i="13" s="1"/>
  <c r="A6121" i="13" s="1"/>
  <c r="A6122" i="13" s="1"/>
  <c r="A6123" i="13" s="1"/>
  <c r="A6124" i="13" s="1"/>
  <c r="A6125" i="13" s="1"/>
  <c r="A6126" i="13" s="1"/>
  <c r="A6127" i="13" s="1"/>
  <c r="A6128" i="13" s="1"/>
  <c r="A6129" i="13" s="1"/>
  <c r="A6130" i="13" s="1"/>
  <c r="A6131" i="13" s="1"/>
  <c r="A6132" i="13" s="1"/>
  <c r="A6133" i="13" s="1"/>
  <c r="A6134" i="13" s="1"/>
  <c r="A6135" i="13" s="1"/>
  <c r="A6136" i="13" s="1"/>
  <c r="A6137" i="13" s="1"/>
  <c r="A6138" i="13" s="1"/>
  <c r="A6139" i="13" s="1"/>
  <c r="A6140" i="13" s="1"/>
  <c r="A6141" i="13" s="1"/>
  <c r="A6142" i="13" s="1"/>
  <c r="A6143" i="13" s="1"/>
  <c r="A6144" i="13" s="1"/>
  <c r="A6145" i="13" s="1"/>
  <c r="A6146" i="13" s="1"/>
  <c r="A6147" i="13" s="1"/>
  <c r="A6148" i="13" s="1"/>
  <c r="A6149" i="13" s="1"/>
  <c r="A6150" i="13" s="1"/>
  <c r="A6151" i="13" s="1"/>
  <c r="A6152" i="13" s="1"/>
  <c r="A6153" i="13" s="1"/>
  <c r="A6154" i="13" s="1"/>
  <c r="A6155" i="13" s="1"/>
  <c r="A6156" i="13" s="1"/>
  <c r="A6157" i="13" s="1"/>
  <c r="A6158" i="13" s="1"/>
  <c r="A6159" i="13" s="1"/>
  <c r="A6160" i="13" s="1"/>
  <c r="A6161" i="13" s="1"/>
  <c r="A6162" i="13" s="1"/>
  <c r="A6163" i="13" s="1"/>
  <c r="A6164" i="13" s="1"/>
  <c r="A6165" i="13" s="1"/>
  <c r="A6166" i="13" s="1"/>
  <c r="A6167" i="13" s="1"/>
  <c r="A6168" i="13" s="1"/>
  <c r="A6169" i="13" s="1"/>
  <c r="A6170" i="13" s="1"/>
  <c r="A6171" i="13" s="1"/>
  <c r="A6172" i="13" s="1"/>
  <c r="A6173" i="13" s="1"/>
  <c r="A6174" i="13" s="1"/>
  <c r="A6175" i="13" s="1"/>
  <c r="A6176" i="13" s="1"/>
  <c r="A6177" i="13" s="1"/>
  <c r="A6178" i="13" s="1"/>
  <c r="A6179" i="13" s="1"/>
  <c r="A6180" i="13" s="1"/>
  <c r="A6181" i="13" s="1"/>
  <c r="A6182" i="13" s="1"/>
  <c r="A6183" i="13" s="1"/>
  <c r="A6184" i="13" s="1"/>
  <c r="A6185" i="13" s="1"/>
  <c r="A6186" i="13" s="1"/>
  <c r="A6187" i="13" s="1"/>
  <c r="A6188" i="13" s="1"/>
  <c r="A6189" i="13" s="1"/>
  <c r="A6190" i="13" s="1"/>
  <c r="A6191" i="13" s="1"/>
  <c r="A6192" i="13" s="1"/>
  <c r="A6193" i="13" s="1"/>
  <c r="A6194" i="13" s="1"/>
  <c r="A6195" i="13" s="1"/>
  <c r="A6196" i="13" s="1"/>
  <c r="A6197" i="13" s="1"/>
  <c r="A6198" i="13" s="1"/>
  <c r="A6199" i="13" s="1"/>
  <c r="A6200" i="13" s="1"/>
  <c r="A6201" i="13" s="1"/>
  <c r="A6202" i="13" s="1"/>
  <c r="A6203" i="13" s="1"/>
  <c r="A6204" i="13" s="1"/>
  <c r="A6205" i="13" s="1"/>
  <c r="A6206" i="13" s="1"/>
  <c r="A6207" i="13" s="1"/>
  <c r="A6208" i="13" s="1"/>
  <c r="A6209" i="13" s="1"/>
  <c r="A6210" i="13" s="1"/>
  <c r="A6211" i="13" s="1"/>
  <c r="A6212" i="13" s="1"/>
  <c r="A6213" i="13" s="1"/>
  <c r="A6214" i="13" s="1"/>
  <c r="A6215" i="13" s="1"/>
  <c r="A6216" i="13" s="1"/>
  <c r="A6217" i="13" s="1"/>
  <c r="A6218" i="13" s="1"/>
  <c r="A6219" i="13" s="1"/>
  <c r="A6220" i="13" s="1"/>
  <c r="A6221" i="13" s="1"/>
  <c r="A6222" i="13" s="1"/>
  <c r="A6223" i="13" s="1"/>
  <c r="A6224" i="13" s="1"/>
  <c r="A6225" i="13" s="1"/>
  <c r="A6226" i="13" s="1"/>
  <c r="A6227" i="13" s="1"/>
  <c r="A6228" i="13" s="1"/>
  <c r="A6229" i="13" s="1"/>
  <c r="A6230" i="13" s="1"/>
  <c r="A6231" i="13" s="1"/>
  <c r="A6232" i="13" s="1"/>
  <c r="A6233" i="13" s="1"/>
  <c r="A6234" i="13" s="1"/>
  <c r="A6235" i="13" s="1"/>
  <c r="A6236" i="13" s="1"/>
  <c r="A6237" i="13" s="1"/>
  <c r="A6238" i="13" s="1"/>
  <c r="A6239" i="13" s="1"/>
  <c r="A6240" i="13" s="1"/>
  <c r="A6241" i="13" s="1"/>
  <c r="A6242" i="13" s="1"/>
  <c r="A6243" i="13" s="1"/>
  <c r="A6244" i="13" s="1"/>
  <c r="A6245" i="13" s="1"/>
  <c r="A6246" i="13" s="1"/>
  <c r="A6247" i="13" s="1"/>
  <c r="A6248" i="13" s="1"/>
  <c r="A6249" i="13" s="1"/>
  <c r="A6250" i="13" s="1"/>
  <c r="A6251" i="13" s="1"/>
  <c r="A6252" i="13" s="1"/>
  <c r="A6253" i="13" s="1"/>
  <c r="A6254" i="13" s="1"/>
  <c r="A6255" i="13" s="1"/>
  <c r="A6256" i="13" s="1"/>
  <c r="A6257" i="13" s="1"/>
  <c r="A6258" i="13" s="1"/>
  <c r="A6259" i="13" s="1"/>
  <c r="A6260" i="13" s="1"/>
  <c r="A6261" i="13" s="1"/>
  <c r="A6262" i="13" s="1"/>
  <c r="A6263" i="13" s="1"/>
  <c r="A6264" i="13" s="1"/>
  <c r="A6265" i="13" s="1"/>
  <c r="A6266" i="13" s="1"/>
  <c r="A6267" i="13" s="1"/>
  <c r="A6268" i="13" s="1"/>
  <c r="A6269" i="13" s="1"/>
  <c r="A6270" i="13" s="1"/>
  <c r="A6271" i="13" s="1"/>
  <c r="A6272" i="13" s="1"/>
  <c r="A6273" i="13" s="1"/>
  <c r="A6274" i="13" s="1"/>
  <c r="A6275" i="13" s="1"/>
  <c r="A6276" i="13" s="1"/>
  <c r="A6277" i="13" s="1"/>
  <c r="A6278" i="13" s="1"/>
  <c r="A6279" i="13" s="1"/>
  <c r="A6280" i="13" s="1"/>
  <c r="A6281" i="13" s="1"/>
  <c r="A6282" i="13" s="1"/>
  <c r="A6283" i="13" s="1"/>
  <c r="A6284" i="13" s="1"/>
  <c r="A6285" i="13" s="1"/>
  <c r="A6286" i="13" s="1"/>
  <c r="A6287" i="13" s="1"/>
  <c r="A6288" i="13" s="1"/>
  <c r="A6289" i="13" s="1"/>
  <c r="A6290" i="13" s="1"/>
  <c r="A6291" i="13" s="1"/>
  <c r="A6292" i="13" s="1"/>
  <c r="A6293" i="13" s="1"/>
  <c r="A6294" i="13" s="1"/>
  <c r="A6295" i="13" s="1"/>
  <c r="A6296" i="13" s="1"/>
  <c r="A6297" i="13" s="1"/>
  <c r="A6298" i="13" s="1"/>
  <c r="A6299" i="13" s="1"/>
  <c r="A6300" i="13" s="1"/>
  <c r="A6301" i="13" s="1"/>
  <c r="A6302" i="13" s="1"/>
  <c r="A6303" i="13" s="1"/>
  <c r="A6304" i="13" s="1"/>
  <c r="A6305" i="13" s="1"/>
  <c r="A6306" i="13" s="1"/>
  <c r="A6307" i="13" s="1"/>
  <c r="A6308" i="13" s="1"/>
  <c r="A6309" i="13" s="1"/>
  <c r="A6310" i="13" s="1"/>
  <c r="A6311" i="13" s="1"/>
  <c r="A6312" i="13" s="1"/>
  <c r="A6313" i="13" s="1"/>
  <c r="A6314" i="13" s="1"/>
  <c r="A6315" i="13" s="1"/>
  <c r="A6316" i="13" s="1"/>
  <c r="A6317" i="13" s="1"/>
  <c r="A6318" i="13" s="1"/>
  <c r="A6319" i="13" s="1"/>
  <c r="A6320" i="13" s="1"/>
  <c r="A6321" i="13" s="1"/>
  <c r="A6322" i="13" s="1"/>
  <c r="A6323" i="13" s="1"/>
  <c r="A6324" i="13" s="1"/>
  <c r="A6325" i="13" s="1"/>
  <c r="A6326" i="13" s="1"/>
  <c r="A6327" i="13" s="1"/>
  <c r="A6328" i="13" s="1"/>
  <c r="A6329" i="13" s="1"/>
  <c r="A6330" i="13" s="1"/>
  <c r="A6331" i="13" s="1"/>
  <c r="A6332" i="13" s="1"/>
  <c r="A6333" i="13" s="1"/>
  <c r="A6334" i="13" s="1"/>
  <c r="A6335" i="13" s="1"/>
  <c r="A6336" i="13" s="1"/>
  <c r="A6337" i="13" s="1"/>
  <c r="A6338" i="13" s="1"/>
  <c r="A6339" i="13" s="1"/>
  <c r="A6340" i="13" s="1"/>
  <c r="A6341" i="13" s="1"/>
  <c r="A6342" i="13" s="1"/>
  <c r="A6343" i="13" s="1"/>
  <c r="A6344" i="13" s="1"/>
  <c r="A6345" i="13" s="1"/>
  <c r="A6346" i="13" s="1"/>
  <c r="A6347" i="13" s="1"/>
  <c r="A6348" i="13" s="1"/>
  <c r="A6349" i="13" s="1"/>
  <c r="A6350" i="13" s="1"/>
  <c r="A6351" i="13" s="1"/>
  <c r="A6352" i="13" s="1"/>
  <c r="A6353" i="13" s="1"/>
  <c r="A6354" i="13" s="1"/>
  <c r="A6355" i="13" s="1"/>
  <c r="A6356" i="13" s="1"/>
  <c r="A6357" i="13" s="1"/>
  <c r="A6358" i="13" s="1"/>
  <c r="A6359" i="13" s="1"/>
  <c r="A6360" i="13" s="1"/>
  <c r="A6361" i="13" s="1"/>
  <c r="A6362" i="13" s="1"/>
  <c r="A6363" i="13" s="1"/>
  <c r="A6364" i="13" s="1"/>
  <c r="A6365" i="13" s="1"/>
  <c r="A6366" i="13" s="1"/>
  <c r="A6367" i="13" s="1"/>
  <c r="A6368" i="13" s="1"/>
  <c r="A6369" i="13" s="1"/>
  <c r="A6370" i="13" s="1"/>
  <c r="A6371" i="13" s="1"/>
  <c r="A6372" i="13" s="1"/>
  <c r="A6373" i="13" s="1"/>
  <c r="A6374" i="13" s="1"/>
  <c r="A6375" i="13" s="1"/>
  <c r="A6376" i="13" s="1"/>
  <c r="A6377" i="13" s="1"/>
  <c r="A6378" i="13" s="1"/>
  <c r="A6379" i="13" s="1"/>
  <c r="A6380" i="13" s="1"/>
  <c r="A6381" i="13" s="1"/>
  <c r="A6382" i="13" s="1"/>
  <c r="A6383" i="13" s="1"/>
  <c r="A6384" i="13" s="1"/>
  <c r="A6385" i="13" s="1"/>
  <c r="A6386" i="13" s="1"/>
  <c r="A6387" i="13" s="1"/>
  <c r="A6388" i="13" s="1"/>
  <c r="A6389" i="13" s="1"/>
  <c r="A6390" i="13" s="1"/>
  <c r="A6391" i="13" s="1"/>
  <c r="A6392" i="13" s="1"/>
  <c r="A6393" i="13" s="1"/>
  <c r="A6394" i="13" s="1"/>
  <c r="A6395" i="13" s="1"/>
  <c r="A6396" i="13" s="1"/>
  <c r="A6397" i="13" s="1"/>
  <c r="A6398" i="13" s="1"/>
  <c r="A6399" i="13" s="1"/>
  <c r="A6400" i="13" s="1"/>
  <c r="A6401" i="13" s="1"/>
  <c r="A6402" i="13" s="1"/>
  <c r="A6403" i="13" s="1"/>
  <c r="A6404" i="13" s="1"/>
  <c r="A6405" i="13" s="1"/>
  <c r="A6406" i="13" s="1"/>
  <c r="A6407" i="13" s="1"/>
  <c r="A6408" i="13" s="1"/>
  <c r="A6409" i="13" s="1"/>
  <c r="A6410" i="13" s="1"/>
  <c r="A6411" i="13" s="1"/>
  <c r="A6412" i="13" s="1"/>
  <c r="A6413" i="13" s="1"/>
  <c r="A6414" i="13" s="1"/>
  <c r="A6415" i="13" s="1"/>
  <c r="A6416" i="13" s="1"/>
  <c r="A6417" i="13" s="1"/>
  <c r="A6418" i="13" s="1"/>
  <c r="A6419" i="13" s="1"/>
  <c r="A6420" i="13" s="1"/>
  <c r="A6421" i="13" s="1"/>
  <c r="A6422" i="13" s="1"/>
  <c r="A6423" i="13" s="1"/>
  <c r="A6424" i="13" s="1"/>
  <c r="A6425" i="13" s="1"/>
  <c r="A6426" i="13" s="1"/>
  <c r="A6427" i="13" s="1"/>
  <c r="A6428" i="13" s="1"/>
  <c r="A6429" i="13" s="1"/>
  <c r="A6430" i="13" s="1"/>
  <c r="A6431" i="13" s="1"/>
  <c r="A6432" i="13" s="1"/>
  <c r="A6433" i="13" s="1"/>
  <c r="A6434" i="13" s="1"/>
  <c r="A6435" i="13" s="1"/>
  <c r="A6436" i="13" s="1"/>
  <c r="A6437" i="13" s="1"/>
  <c r="A6438" i="13" s="1"/>
  <c r="A6439" i="13" s="1"/>
  <c r="A6440" i="13" s="1"/>
  <c r="A6441" i="13" s="1"/>
  <c r="A6442" i="13" s="1"/>
  <c r="A6443" i="13" s="1"/>
  <c r="A6444" i="13" s="1"/>
  <c r="A6445" i="13" s="1"/>
  <c r="A6446" i="13" s="1"/>
  <c r="A6447" i="13" s="1"/>
  <c r="A6448" i="13" s="1"/>
  <c r="A6449" i="13" s="1"/>
  <c r="A6450" i="13" s="1"/>
  <c r="A6451" i="13" s="1"/>
  <c r="A6452" i="13" s="1"/>
  <c r="A6453" i="13" s="1"/>
  <c r="A6454" i="13" s="1"/>
  <c r="A6455" i="13" s="1"/>
  <c r="A6456" i="13" s="1"/>
  <c r="A6457" i="13" s="1"/>
  <c r="A6458" i="13" s="1"/>
  <c r="A6459" i="13" s="1"/>
  <c r="A6460" i="13" s="1"/>
  <c r="A6461" i="13" s="1"/>
  <c r="A6462" i="13" s="1"/>
  <c r="A6463" i="13" s="1"/>
  <c r="A6464" i="13" s="1"/>
  <c r="A6465" i="13" s="1"/>
  <c r="A6466" i="13" s="1"/>
  <c r="A6467" i="13" s="1"/>
  <c r="A6468" i="13" s="1"/>
  <c r="A6469" i="13" s="1"/>
  <c r="A6470" i="13" s="1"/>
  <c r="A6471" i="13" s="1"/>
  <c r="A6472" i="13" s="1"/>
  <c r="A6473" i="13" s="1"/>
  <c r="A6474" i="13" s="1"/>
  <c r="A6475" i="13" s="1"/>
  <c r="A6476" i="13" s="1"/>
  <c r="A6477" i="13" s="1"/>
  <c r="A6478" i="13" s="1"/>
  <c r="A6479" i="13" s="1"/>
  <c r="A6480" i="13" s="1"/>
  <c r="A6481" i="13" s="1"/>
  <c r="A6482" i="13" s="1"/>
  <c r="A6483" i="13" s="1"/>
  <c r="A6484" i="13" s="1"/>
  <c r="A6485" i="13" s="1"/>
  <c r="A6486" i="13" s="1"/>
  <c r="A6487" i="13" s="1"/>
  <c r="A6488" i="13" s="1"/>
  <c r="A6489" i="13" s="1"/>
  <c r="A6490" i="13" s="1"/>
  <c r="A6491" i="13" s="1"/>
  <c r="A6492" i="13" s="1"/>
  <c r="A6493" i="13" s="1"/>
  <c r="A6494" i="13" s="1"/>
  <c r="A6495" i="13" s="1"/>
  <c r="A6496" i="13" s="1"/>
  <c r="A6497" i="13" s="1"/>
  <c r="A6498" i="13" s="1"/>
  <c r="A6499" i="13" s="1"/>
  <c r="A6500" i="13" s="1"/>
  <c r="A6501" i="13" s="1"/>
  <c r="A6502" i="13" s="1"/>
  <c r="A6503" i="13" s="1"/>
  <c r="A6504" i="13" s="1"/>
  <c r="A6505" i="13" s="1"/>
  <c r="A6506" i="13" s="1"/>
  <c r="A6507" i="13" s="1"/>
  <c r="A6508" i="13" s="1"/>
  <c r="A6509" i="13" s="1"/>
  <c r="A6510" i="13" s="1"/>
  <c r="A6511" i="13" s="1"/>
  <c r="A6512" i="13" s="1"/>
  <c r="A6513" i="13" s="1"/>
  <c r="A6514" i="13" s="1"/>
  <c r="A6515" i="13" s="1"/>
  <c r="A6516" i="13" s="1"/>
  <c r="A6517" i="13" s="1"/>
  <c r="A6518" i="13" s="1"/>
  <c r="A6519" i="13" s="1"/>
  <c r="A6520" i="13" s="1"/>
  <c r="A6521" i="13" s="1"/>
  <c r="A6522" i="13" s="1"/>
  <c r="A6523" i="13" s="1"/>
  <c r="A6524" i="13" s="1"/>
  <c r="A6525" i="13" s="1"/>
  <c r="A6526" i="13" s="1"/>
  <c r="A6527" i="13" s="1"/>
  <c r="A6528" i="13" s="1"/>
  <c r="A6529" i="13" s="1"/>
  <c r="A6530" i="13" s="1"/>
  <c r="A6531" i="13" s="1"/>
  <c r="A6532" i="13" s="1"/>
  <c r="A6533" i="13" s="1"/>
  <c r="A6534" i="13" s="1"/>
  <c r="A6535" i="13" s="1"/>
  <c r="A6536" i="13" s="1"/>
  <c r="A6537" i="13" s="1"/>
  <c r="A6538" i="13" s="1"/>
  <c r="A6539" i="13" s="1"/>
  <c r="A6540" i="13" s="1"/>
  <c r="A6541" i="13" s="1"/>
  <c r="A6542" i="13" s="1"/>
  <c r="A6543" i="13" s="1"/>
  <c r="A6544" i="13" s="1"/>
  <c r="A6545" i="13" s="1"/>
  <c r="A6546" i="13" s="1"/>
  <c r="A6547" i="13" s="1"/>
  <c r="A6548" i="13" s="1"/>
  <c r="A6549" i="13" s="1"/>
  <c r="A6550" i="13" s="1"/>
  <c r="A6551" i="13" s="1"/>
  <c r="A6552" i="13" s="1"/>
  <c r="A6553" i="13" s="1"/>
  <c r="A6554" i="13" s="1"/>
  <c r="A6555" i="13" s="1"/>
  <c r="A6556" i="13" s="1"/>
  <c r="A6557" i="13" s="1"/>
  <c r="A6558" i="13" s="1"/>
  <c r="A6559" i="13" s="1"/>
  <c r="A6560" i="13" s="1"/>
  <c r="A6561" i="13" s="1"/>
  <c r="A6562" i="13" s="1"/>
  <c r="A6563" i="13" s="1"/>
  <c r="A6564" i="13" s="1"/>
  <c r="A6565" i="13" s="1"/>
  <c r="A6566" i="13" s="1"/>
  <c r="A6567" i="13" s="1"/>
  <c r="A6568" i="13" s="1"/>
  <c r="A6569" i="13" s="1"/>
  <c r="A6570" i="13" s="1"/>
  <c r="A6571" i="13" s="1"/>
  <c r="A6572" i="13" s="1"/>
  <c r="A6573" i="13" s="1"/>
  <c r="A6574" i="13" s="1"/>
  <c r="A6575" i="13" s="1"/>
  <c r="A6576" i="13" s="1"/>
  <c r="A6577" i="13" s="1"/>
  <c r="A6578" i="13" s="1"/>
  <c r="A6579" i="13" s="1"/>
  <c r="A6580" i="13" s="1"/>
  <c r="A6581" i="13" s="1"/>
  <c r="A6582" i="13" s="1"/>
  <c r="A6583" i="13" s="1"/>
  <c r="A6584" i="13" s="1"/>
  <c r="A6585" i="13" s="1"/>
  <c r="A6586" i="13" s="1"/>
  <c r="A6587" i="13" s="1"/>
  <c r="A6588" i="13" s="1"/>
  <c r="A6589" i="13" s="1"/>
  <c r="A6590" i="13" s="1"/>
  <c r="A6591" i="13" s="1"/>
  <c r="A6592" i="13" s="1"/>
  <c r="A6593" i="13" s="1"/>
  <c r="A6594" i="13" s="1"/>
  <c r="A6595" i="13" s="1"/>
  <c r="A6596" i="13" s="1"/>
  <c r="A6597" i="13" s="1"/>
  <c r="A6598" i="13" s="1"/>
  <c r="A6599" i="13" s="1"/>
  <c r="A6600" i="13" s="1"/>
  <c r="A6601" i="13" s="1"/>
  <c r="A6602" i="13" s="1"/>
  <c r="A6603" i="13" s="1"/>
  <c r="A6604" i="13" s="1"/>
  <c r="A6605" i="13" s="1"/>
  <c r="A6606" i="13" s="1"/>
  <c r="A6607" i="13" s="1"/>
  <c r="A6608" i="13" s="1"/>
  <c r="A6609" i="13" s="1"/>
  <c r="A6610" i="13" s="1"/>
  <c r="A6611" i="13" s="1"/>
  <c r="A6612" i="13" s="1"/>
  <c r="A6613" i="13" s="1"/>
  <c r="A6614" i="13" s="1"/>
  <c r="A6615" i="13" s="1"/>
  <c r="A6616" i="13" s="1"/>
  <c r="A6617" i="13" s="1"/>
  <c r="A6618" i="13" s="1"/>
  <c r="A6619" i="13" s="1"/>
  <c r="A6620" i="13" s="1"/>
  <c r="A6621" i="13" s="1"/>
  <c r="A6622" i="13" s="1"/>
  <c r="A6623" i="13" s="1"/>
  <c r="A6624" i="13" s="1"/>
  <c r="A6625" i="13" s="1"/>
  <c r="A6626" i="13" s="1"/>
  <c r="A6627" i="13" s="1"/>
  <c r="A6628" i="13" s="1"/>
  <c r="A6629" i="13" s="1"/>
  <c r="A6630" i="13" s="1"/>
  <c r="A6631" i="13" s="1"/>
  <c r="A6632" i="13" s="1"/>
  <c r="A6633" i="13" s="1"/>
  <c r="A6634" i="13" s="1"/>
  <c r="A6635" i="13" s="1"/>
  <c r="A6636" i="13" s="1"/>
  <c r="A6637" i="13" s="1"/>
  <c r="A6638" i="13" s="1"/>
  <c r="A6639" i="13" s="1"/>
  <c r="A6640" i="13" s="1"/>
  <c r="A6641" i="13" s="1"/>
  <c r="A6642" i="13" s="1"/>
  <c r="A6643" i="13" s="1"/>
  <c r="A6644" i="13" s="1"/>
  <c r="A6645" i="13" s="1"/>
  <c r="A6646" i="13" s="1"/>
  <c r="A6647" i="13" s="1"/>
  <c r="A6648" i="13" s="1"/>
  <c r="A6649" i="13" s="1"/>
  <c r="A6650" i="13" s="1"/>
  <c r="A6651" i="13" s="1"/>
  <c r="A6652" i="13" s="1"/>
  <c r="A6653" i="13" s="1"/>
  <c r="A6654" i="13" s="1"/>
  <c r="A6655" i="13" s="1"/>
  <c r="A6656" i="13" s="1"/>
  <c r="A6657" i="13" s="1"/>
  <c r="A6658" i="13" s="1"/>
  <c r="A6659" i="13" s="1"/>
  <c r="A6660" i="13" s="1"/>
  <c r="A6661" i="13" s="1"/>
  <c r="A6662" i="13" s="1"/>
  <c r="A6663" i="13" s="1"/>
  <c r="A6664" i="13" s="1"/>
  <c r="A6665" i="13" s="1"/>
  <c r="A6666" i="13" s="1"/>
  <c r="A6667" i="13" s="1"/>
  <c r="A6668" i="13" s="1"/>
  <c r="A6669" i="13" s="1"/>
  <c r="A6670" i="13" s="1"/>
  <c r="A6671" i="13" s="1"/>
  <c r="A6672" i="13" s="1"/>
  <c r="A6673" i="13" s="1"/>
  <c r="A6674" i="13" s="1"/>
  <c r="A6675" i="13" s="1"/>
  <c r="A6676" i="13" s="1"/>
  <c r="A6677" i="13" s="1"/>
  <c r="A6678" i="13" s="1"/>
  <c r="A6679" i="13" s="1"/>
  <c r="A6680" i="13" s="1"/>
  <c r="A6681" i="13" s="1"/>
  <c r="A6682" i="13" s="1"/>
  <c r="A6683" i="13" s="1"/>
  <c r="A6684" i="13" s="1"/>
  <c r="A6685" i="13" s="1"/>
  <c r="A6686" i="13" s="1"/>
  <c r="A6687" i="13" s="1"/>
  <c r="A6688" i="13" s="1"/>
  <c r="A6689" i="13" s="1"/>
  <c r="A6690" i="13" s="1"/>
  <c r="A6691" i="13" s="1"/>
  <c r="A6692" i="13" s="1"/>
  <c r="A6693" i="13" s="1"/>
  <c r="A6694" i="13" s="1"/>
  <c r="A6695" i="13" s="1"/>
  <c r="A6696" i="13" s="1"/>
  <c r="A6697" i="13" s="1"/>
  <c r="A6698" i="13" s="1"/>
  <c r="A6699" i="13" s="1"/>
  <c r="A6700" i="13" s="1"/>
  <c r="A6701" i="13" s="1"/>
  <c r="A6702" i="13" s="1"/>
  <c r="A6703" i="13" s="1"/>
  <c r="A6704" i="13" s="1"/>
  <c r="A6705" i="13" s="1"/>
  <c r="A6706" i="13" s="1"/>
  <c r="A6707" i="13" s="1"/>
  <c r="A6708" i="13" s="1"/>
  <c r="A6709" i="13" s="1"/>
  <c r="A6710" i="13" s="1"/>
  <c r="A6711" i="13" s="1"/>
  <c r="A6712" i="13" s="1"/>
  <c r="A6713" i="13" s="1"/>
  <c r="A6714" i="13" s="1"/>
  <c r="A6715" i="13" s="1"/>
  <c r="A6716" i="13" s="1"/>
  <c r="A6717" i="13" s="1"/>
  <c r="A6718" i="13" s="1"/>
  <c r="A6719" i="13" s="1"/>
  <c r="A6720" i="13" s="1"/>
  <c r="A6721" i="13" s="1"/>
  <c r="A6722" i="13" s="1"/>
  <c r="A6723" i="13" s="1"/>
  <c r="A6724" i="13" s="1"/>
  <c r="A6725" i="13" s="1"/>
  <c r="A6726" i="13" s="1"/>
  <c r="A6727" i="13" s="1"/>
  <c r="A6728" i="13" s="1"/>
  <c r="A6729" i="13" s="1"/>
  <c r="A6730" i="13" s="1"/>
  <c r="A6731" i="13" s="1"/>
  <c r="A6732" i="13" s="1"/>
  <c r="A6733" i="13" s="1"/>
  <c r="A6734" i="13" s="1"/>
  <c r="A6735" i="13" s="1"/>
  <c r="A6736" i="13" s="1"/>
  <c r="A6737" i="13" s="1"/>
  <c r="A6738" i="13" s="1"/>
  <c r="A6739" i="13" s="1"/>
  <c r="A6740" i="13" s="1"/>
  <c r="A6741" i="13" s="1"/>
  <c r="A6742" i="13" s="1"/>
  <c r="A6743" i="13" s="1"/>
  <c r="A6744" i="13" s="1"/>
  <c r="A6745" i="13" s="1"/>
  <c r="A6746" i="13" s="1"/>
  <c r="A6747" i="13" s="1"/>
  <c r="A6748" i="13" s="1"/>
  <c r="A6749" i="13" s="1"/>
  <c r="A6750" i="13" s="1"/>
  <c r="A6751" i="13" s="1"/>
  <c r="A6752" i="13" s="1"/>
  <c r="A6753" i="13" s="1"/>
  <c r="A6754" i="13" s="1"/>
  <c r="A6755" i="13" s="1"/>
  <c r="A6756" i="13" s="1"/>
  <c r="A6757" i="13" s="1"/>
  <c r="A6758" i="13" s="1"/>
  <c r="A6759" i="13" s="1"/>
  <c r="A6760" i="13" s="1"/>
  <c r="A6761" i="13" s="1"/>
  <c r="A6762" i="13" s="1"/>
  <c r="A6763" i="13" s="1"/>
  <c r="A6764" i="13" s="1"/>
  <c r="A6765" i="13" s="1"/>
  <c r="A6766" i="13" s="1"/>
  <c r="A6767" i="13" s="1"/>
  <c r="A6768" i="13" s="1"/>
  <c r="A6769" i="13" s="1"/>
  <c r="A6770" i="13" s="1"/>
  <c r="A6771" i="13" s="1"/>
  <c r="A6772" i="13" s="1"/>
  <c r="A6773" i="13" s="1"/>
  <c r="A6774" i="13" s="1"/>
  <c r="A6775" i="13" s="1"/>
  <c r="A6776" i="13" s="1"/>
  <c r="A6777" i="13" s="1"/>
  <c r="A6778" i="13" s="1"/>
  <c r="A6779" i="13" s="1"/>
  <c r="A6780" i="13" s="1"/>
  <c r="A6781" i="13" s="1"/>
  <c r="A6782" i="13" s="1"/>
  <c r="A6783" i="13" s="1"/>
  <c r="A6784" i="13" s="1"/>
  <c r="A6785" i="13" s="1"/>
  <c r="A6786" i="13" s="1"/>
  <c r="A6787" i="13" s="1"/>
  <c r="A6788" i="13" s="1"/>
  <c r="A6789" i="13" s="1"/>
  <c r="A6790" i="13" s="1"/>
  <c r="A6791" i="13" s="1"/>
  <c r="A6792" i="13" s="1"/>
  <c r="A6793" i="13" s="1"/>
  <c r="A6794" i="13" s="1"/>
  <c r="A6795" i="13" s="1"/>
  <c r="A6796" i="13" s="1"/>
  <c r="A6797" i="13" s="1"/>
  <c r="A6798" i="13" s="1"/>
  <c r="A6799" i="13" s="1"/>
  <c r="A6800" i="13" s="1"/>
  <c r="A6801" i="13" s="1"/>
  <c r="A6802" i="13" s="1"/>
  <c r="A6803" i="13" s="1"/>
  <c r="A6804" i="13" s="1"/>
  <c r="A6805" i="13" s="1"/>
  <c r="A6806" i="13" s="1"/>
  <c r="A6807" i="13" s="1"/>
  <c r="A6808" i="13" s="1"/>
  <c r="A6809" i="13" s="1"/>
  <c r="A6810" i="13" s="1"/>
  <c r="A6811" i="13" s="1"/>
  <c r="A6812" i="13" s="1"/>
  <c r="A6813" i="13" s="1"/>
  <c r="A6814" i="13" s="1"/>
  <c r="A6815" i="13" s="1"/>
  <c r="A6816" i="13" s="1"/>
  <c r="A6817" i="13" s="1"/>
  <c r="A6818" i="13" s="1"/>
  <c r="A6819" i="13" s="1"/>
  <c r="A6820" i="13" s="1"/>
  <c r="A6821" i="13" s="1"/>
  <c r="A6822" i="13" s="1"/>
  <c r="A6823" i="13" s="1"/>
  <c r="A6824" i="13" s="1"/>
  <c r="A6825" i="13" s="1"/>
  <c r="A6826" i="13" s="1"/>
  <c r="A6827" i="13" s="1"/>
  <c r="A6828" i="13" s="1"/>
  <c r="A6829" i="13" s="1"/>
  <c r="A6830" i="13" s="1"/>
  <c r="A6831" i="13" s="1"/>
  <c r="A6832" i="13" s="1"/>
  <c r="A6833" i="13" s="1"/>
  <c r="A6834" i="13" s="1"/>
  <c r="A6835" i="13" s="1"/>
  <c r="A6836" i="13" s="1"/>
  <c r="A6837" i="13" s="1"/>
  <c r="A6838" i="13" s="1"/>
  <c r="A6839" i="13" s="1"/>
  <c r="A6840" i="13" s="1"/>
  <c r="A6841" i="13" s="1"/>
  <c r="A6842" i="13" s="1"/>
  <c r="A6843" i="13" s="1"/>
  <c r="A6844" i="13" s="1"/>
  <c r="A6845" i="13" s="1"/>
  <c r="A6846" i="13" s="1"/>
  <c r="A6847" i="13" s="1"/>
  <c r="A6848" i="13" s="1"/>
  <c r="A6849" i="13" s="1"/>
  <c r="A6850" i="13" s="1"/>
  <c r="A6851" i="13" s="1"/>
  <c r="A6852" i="13" s="1"/>
  <c r="A6853" i="13" s="1"/>
  <c r="A6854" i="13" s="1"/>
  <c r="A6855" i="13" s="1"/>
  <c r="A6856" i="13" s="1"/>
  <c r="A6857" i="13" s="1"/>
  <c r="A6858" i="13" s="1"/>
  <c r="A6859" i="13" s="1"/>
  <c r="A6860" i="13" s="1"/>
  <c r="A6861" i="13" s="1"/>
  <c r="A6862" i="13" s="1"/>
  <c r="A6863" i="13" s="1"/>
  <c r="A6864" i="13" s="1"/>
  <c r="A6865" i="13" s="1"/>
  <c r="A6866" i="13" s="1"/>
  <c r="A6867" i="13" s="1"/>
  <c r="A6868" i="13" s="1"/>
  <c r="A6869" i="13" s="1"/>
  <c r="A6870" i="13" s="1"/>
  <c r="A6871" i="13" s="1"/>
  <c r="A6872" i="13" s="1"/>
  <c r="A6873" i="13" s="1"/>
  <c r="A6874" i="13" s="1"/>
  <c r="A6875" i="13" s="1"/>
  <c r="A6876" i="13" s="1"/>
  <c r="A6877" i="13" s="1"/>
  <c r="A6878" i="13" s="1"/>
  <c r="A6879" i="13" s="1"/>
  <c r="A6880" i="13" s="1"/>
  <c r="A6881" i="13" s="1"/>
  <c r="A6882" i="13" s="1"/>
  <c r="A6883" i="13" s="1"/>
  <c r="A6884" i="13" s="1"/>
  <c r="A6885" i="13" s="1"/>
  <c r="A6886" i="13" s="1"/>
  <c r="A6887" i="13" s="1"/>
  <c r="A6888" i="13" s="1"/>
  <c r="A6889" i="13" s="1"/>
  <c r="A6890" i="13" s="1"/>
  <c r="A6891" i="13" s="1"/>
  <c r="A6892" i="13" s="1"/>
  <c r="A6893" i="13" s="1"/>
  <c r="A6894" i="13" s="1"/>
  <c r="A6895" i="13" s="1"/>
  <c r="A6896" i="13" s="1"/>
  <c r="A6897" i="13" s="1"/>
  <c r="A6898" i="13" s="1"/>
  <c r="A6899" i="13" s="1"/>
  <c r="A6900" i="13" s="1"/>
  <c r="A6901" i="13" s="1"/>
  <c r="A6902" i="13" s="1"/>
  <c r="A6903" i="13" s="1"/>
  <c r="A6904" i="13" s="1"/>
  <c r="A6905" i="13" s="1"/>
  <c r="A6906" i="13" s="1"/>
  <c r="A6907" i="13" s="1"/>
  <c r="A6908" i="13" s="1"/>
  <c r="A6909" i="13" s="1"/>
  <c r="A6910" i="13" s="1"/>
  <c r="A6911" i="13" s="1"/>
  <c r="A6912" i="13" s="1"/>
  <c r="A6913" i="13" s="1"/>
  <c r="A6914" i="13" s="1"/>
  <c r="A6915" i="13" s="1"/>
  <c r="A6916" i="13" s="1"/>
  <c r="A6917" i="13" s="1"/>
  <c r="A6918" i="13" s="1"/>
  <c r="A6919" i="13" s="1"/>
  <c r="A6920" i="13" s="1"/>
  <c r="A6921" i="13" s="1"/>
  <c r="A6922" i="13" s="1"/>
  <c r="A6923" i="13" s="1"/>
  <c r="A6924" i="13" s="1"/>
  <c r="A6925" i="13" s="1"/>
  <c r="A6926" i="13" s="1"/>
  <c r="A6927" i="13" s="1"/>
  <c r="A6928" i="13" s="1"/>
  <c r="A6929" i="13" s="1"/>
  <c r="A6930" i="13" s="1"/>
  <c r="A6931" i="13" s="1"/>
  <c r="A6932" i="13" s="1"/>
  <c r="A6933" i="13" s="1"/>
  <c r="A6934" i="13" s="1"/>
  <c r="A6935" i="13" s="1"/>
  <c r="A6936" i="13" s="1"/>
  <c r="A6937" i="13" s="1"/>
  <c r="A6938" i="13" s="1"/>
  <c r="A6939" i="13" s="1"/>
  <c r="A6940" i="13" s="1"/>
  <c r="A6941" i="13" s="1"/>
  <c r="A6942" i="13" s="1"/>
  <c r="A6943" i="13" s="1"/>
  <c r="A6944" i="13" s="1"/>
  <c r="A6945" i="13" s="1"/>
  <c r="A6946" i="13" s="1"/>
  <c r="A6947" i="13" s="1"/>
  <c r="A6948" i="13" s="1"/>
  <c r="A6949" i="13" s="1"/>
  <c r="A6950" i="13" s="1"/>
  <c r="A6951" i="13" s="1"/>
  <c r="A6952" i="13" s="1"/>
  <c r="A6953" i="13" s="1"/>
  <c r="A6954" i="13" s="1"/>
  <c r="A6955" i="13" s="1"/>
  <c r="A6956" i="13" s="1"/>
  <c r="A6957" i="13" s="1"/>
  <c r="A6958" i="13" s="1"/>
  <c r="A6959" i="13" s="1"/>
  <c r="A6960" i="13" s="1"/>
  <c r="A6961" i="13" s="1"/>
  <c r="A6962" i="13" s="1"/>
  <c r="A6963" i="13" s="1"/>
  <c r="A6964" i="13" s="1"/>
  <c r="A6965" i="13" s="1"/>
  <c r="A6966" i="13" s="1"/>
  <c r="A6967" i="13" s="1"/>
  <c r="A6968" i="13" s="1"/>
  <c r="A6969" i="13" s="1"/>
  <c r="A6970" i="13" s="1"/>
  <c r="A6971" i="13" s="1"/>
  <c r="A6972" i="13" s="1"/>
  <c r="A6973" i="13" s="1"/>
  <c r="A6974" i="13" s="1"/>
  <c r="A6975" i="13" s="1"/>
  <c r="A6976" i="13" s="1"/>
  <c r="A6977" i="13" s="1"/>
  <c r="A6978" i="13" s="1"/>
  <c r="A6979" i="13" s="1"/>
  <c r="A6980" i="13" s="1"/>
  <c r="A6981" i="13" s="1"/>
  <c r="A6982" i="13" s="1"/>
  <c r="A6983" i="13" s="1"/>
  <c r="A6984" i="13" s="1"/>
  <c r="A6985" i="13" s="1"/>
  <c r="A6986" i="13" s="1"/>
  <c r="A6987" i="13" s="1"/>
  <c r="A6988" i="13" s="1"/>
  <c r="A6989" i="13" s="1"/>
  <c r="A6990" i="13" s="1"/>
  <c r="A6991" i="13" s="1"/>
  <c r="A6992" i="13" s="1"/>
  <c r="A6993" i="13" s="1"/>
  <c r="A6994" i="13" s="1"/>
  <c r="A6995" i="13" s="1"/>
  <c r="A6996" i="13" s="1"/>
  <c r="A6997" i="13" s="1"/>
  <c r="A6998" i="13" s="1"/>
  <c r="A6999" i="13" s="1"/>
  <c r="A7000" i="13" s="1"/>
  <c r="A7001" i="13" s="1"/>
  <c r="A7002" i="13" s="1"/>
  <c r="A7003" i="13" s="1"/>
  <c r="A7004" i="13" s="1"/>
  <c r="A7005" i="13" s="1"/>
  <c r="A7006" i="13" s="1"/>
  <c r="A7007" i="13" s="1"/>
  <c r="A7008" i="13" s="1"/>
  <c r="A7009" i="13" s="1"/>
  <c r="A7010" i="13" s="1"/>
  <c r="A7011" i="13" s="1"/>
  <c r="A7012" i="13" s="1"/>
  <c r="A7013" i="13" s="1"/>
  <c r="A7014" i="13" s="1"/>
  <c r="A7015" i="13" s="1"/>
  <c r="A7016" i="13" s="1"/>
  <c r="A7017" i="13" s="1"/>
  <c r="A7018" i="13" s="1"/>
  <c r="A7019" i="13" s="1"/>
  <c r="A7020" i="13" s="1"/>
  <c r="A7021" i="13" s="1"/>
  <c r="A7022" i="13" s="1"/>
  <c r="A7023" i="13" s="1"/>
  <c r="A7024" i="13" s="1"/>
  <c r="A7025" i="13" s="1"/>
  <c r="A7026" i="13" s="1"/>
  <c r="A7027" i="13" s="1"/>
  <c r="A7028" i="13" s="1"/>
  <c r="A7029" i="13" s="1"/>
  <c r="A7030" i="13" s="1"/>
  <c r="A7031" i="13" s="1"/>
  <c r="A7032" i="13" s="1"/>
  <c r="A7033" i="13" s="1"/>
  <c r="A7034" i="13" s="1"/>
  <c r="A7035" i="13" s="1"/>
  <c r="A7036" i="13" s="1"/>
  <c r="A7037" i="13" s="1"/>
  <c r="A7038" i="13" s="1"/>
  <c r="A7039" i="13" s="1"/>
  <c r="A7040" i="13" s="1"/>
  <c r="A7041" i="13" s="1"/>
  <c r="A7042" i="13" s="1"/>
  <c r="A7043" i="13" s="1"/>
  <c r="A7044" i="13" s="1"/>
  <c r="A7045" i="13" s="1"/>
  <c r="A7046" i="13" s="1"/>
  <c r="A7047" i="13" s="1"/>
  <c r="A7048" i="13" s="1"/>
  <c r="A7049" i="13" s="1"/>
  <c r="A7050" i="13" s="1"/>
  <c r="A7051" i="13" s="1"/>
  <c r="A7052" i="13" s="1"/>
  <c r="A7053" i="13" s="1"/>
  <c r="A7054" i="13" s="1"/>
  <c r="A7055" i="13" s="1"/>
  <c r="A7056" i="13" s="1"/>
  <c r="A7057" i="13" s="1"/>
  <c r="A7058" i="13" s="1"/>
  <c r="A7059" i="13" s="1"/>
  <c r="A7060" i="13" s="1"/>
  <c r="A7061" i="13" s="1"/>
  <c r="A7062" i="13" s="1"/>
  <c r="A7063" i="13" s="1"/>
  <c r="A7064" i="13" s="1"/>
  <c r="A7065" i="13" s="1"/>
  <c r="A7066" i="13" s="1"/>
  <c r="A7067" i="13" s="1"/>
  <c r="A7068" i="13" s="1"/>
  <c r="A7069" i="13" s="1"/>
  <c r="A7070" i="13" s="1"/>
  <c r="A7071" i="13" s="1"/>
  <c r="A7072" i="13" s="1"/>
  <c r="A7073" i="13" s="1"/>
  <c r="A7074" i="13" s="1"/>
  <c r="A7075" i="13" s="1"/>
  <c r="A7076" i="13" s="1"/>
  <c r="A7077" i="13" s="1"/>
  <c r="A7078" i="13" s="1"/>
  <c r="A7079" i="13" s="1"/>
  <c r="A7080" i="13" s="1"/>
  <c r="A7081" i="13" s="1"/>
  <c r="A7082" i="13" s="1"/>
  <c r="A7083" i="13" s="1"/>
  <c r="A7084" i="13" s="1"/>
  <c r="A7085" i="13" s="1"/>
  <c r="A7086" i="13" s="1"/>
  <c r="A7087" i="13" s="1"/>
  <c r="A7088" i="13" s="1"/>
  <c r="A7089" i="13" s="1"/>
  <c r="A7090" i="13" s="1"/>
  <c r="A7091" i="13" s="1"/>
  <c r="A7092" i="13" s="1"/>
  <c r="A7093" i="13" s="1"/>
  <c r="A7094" i="13" s="1"/>
  <c r="A7095" i="13" s="1"/>
  <c r="A7096" i="13" s="1"/>
  <c r="A7097" i="13" s="1"/>
  <c r="A7098" i="13" s="1"/>
  <c r="A7099" i="13" s="1"/>
  <c r="A7100" i="13" s="1"/>
  <c r="A7101" i="13" s="1"/>
  <c r="A7102" i="13" s="1"/>
  <c r="A7103" i="13" s="1"/>
  <c r="A7104" i="13" s="1"/>
  <c r="A7105" i="13" s="1"/>
  <c r="A7106" i="13" s="1"/>
  <c r="A7107" i="13" s="1"/>
  <c r="A7108" i="13" s="1"/>
  <c r="A7109" i="13" s="1"/>
  <c r="A7110" i="13" s="1"/>
  <c r="A7111" i="13" s="1"/>
  <c r="A7112" i="13" s="1"/>
  <c r="A7113" i="13" s="1"/>
  <c r="A7114" i="13" s="1"/>
  <c r="A7115" i="13" s="1"/>
  <c r="A7116" i="13" s="1"/>
  <c r="A7117" i="13" s="1"/>
  <c r="A7118" i="13" s="1"/>
  <c r="A7119" i="13" s="1"/>
  <c r="A7120" i="13" s="1"/>
  <c r="A7121" i="13" s="1"/>
  <c r="A7122" i="13" s="1"/>
  <c r="A7123" i="13" s="1"/>
  <c r="A7124" i="13" s="1"/>
  <c r="A7125" i="13" s="1"/>
  <c r="A7126" i="13" s="1"/>
  <c r="A7127" i="13" s="1"/>
  <c r="A7128" i="13" s="1"/>
  <c r="A7129" i="13" s="1"/>
  <c r="A7130" i="13" s="1"/>
  <c r="A7131" i="13" s="1"/>
  <c r="A7132" i="13" s="1"/>
  <c r="A7133" i="13" s="1"/>
  <c r="A7134" i="13" s="1"/>
  <c r="A7135" i="13" s="1"/>
  <c r="A7136" i="13" s="1"/>
  <c r="A7137" i="13" s="1"/>
  <c r="A7138" i="13" s="1"/>
  <c r="A7139" i="13" s="1"/>
  <c r="A7140" i="13" s="1"/>
  <c r="A7141" i="13" s="1"/>
  <c r="A7142" i="13" s="1"/>
  <c r="A7143" i="13" s="1"/>
  <c r="A7144" i="13" s="1"/>
  <c r="A7145" i="13" s="1"/>
  <c r="A7146" i="13" s="1"/>
  <c r="A7147" i="13" s="1"/>
  <c r="A7148" i="13" s="1"/>
  <c r="A7149" i="13" s="1"/>
  <c r="A7150" i="13" s="1"/>
  <c r="A7151" i="13" s="1"/>
  <c r="A7152" i="13" s="1"/>
  <c r="A7153" i="13" s="1"/>
  <c r="A7154" i="13" s="1"/>
  <c r="A7155" i="13" s="1"/>
  <c r="A7156" i="13" s="1"/>
  <c r="A7157" i="13" s="1"/>
  <c r="A7158" i="13" s="1"/>
  <c r="A7159" i="13" s="1"/>
  <c r="A7160" i="13" s="1"/>
  <c r="A7161" i="13" s="1"/>
  <c r="A7162" i="13" s="1"/>
  <c r="A7163" i="13" s="1"/>
  <c r="A7164" i="13" s="1"/>
  <c r="A7165" i="13" s="1"/>
  <c r="A7166" i="13" s="1"/>
  <c r="A7167" i="13" s="1"/>
  <c r="A7168" i="13" s="1"/>
  <c r="A7169" i="13" s="1"/>
  <c r="A7170" i="13" s="1"/>
  <c r="A7171" i="13" s="1"/>
  <c r="A7172" i="13" s="1"/>
  <c r="A7173" i="13" s="1"/>
  <c r="A7174" i="13" s="1"/>
  <c r="A7175" i="13" s="1"/>
  <c r="A7176" i="13" s="1"/>
  <c r="A7177" i="13" s="1"/>
  <c r="A7178" i="13" s="1"/>
  <c r="A7179" i="13" s="1"/>
  <c r="A7180" i="13" s="1"/>
  <c r="A7181" i="13" s="1"/>
  <c r="A7182" i="13" s="1"/>
  <c r="A7183" i="13" s="1"/>
  <c r="A7184" i="13" s="1"/>
  <c r="A7185" i="13" s="1"/>
  <c r="A7186" i="13" s="1"/>
  <c r="A7187" i="13" s="1"/>
  <c r="A7188" i="13" s="1"/>
  <c r="A7189" i="13" s="1"/>
  <c r="A7190" i="13" s="1"/>
  <c r="A7191" i="13" s="1"/>
  <c r="A7192" i="13" s="1"/>
  <c r="A7193" i="13" s="1"/>
  <c r="A7194" i="13" s="1"/>
  <c r="A7195" i="13" s="1"/>
  <c r="A7196" i="13" s="1"/>
  <c r="A7197" i="13" s="1"/>
  <c r="A7198" i="13" s="1"/>
  <c r="A7199" i="13" s="1"/>
  <c r="A7200" i="13" s="1"/>
  <c r="A7201" i="13" s="1"/>
  <c r="A7202" i="13" s="1"/>
  <c r="A7203" i="13" s="1"/>
  <c r="A7204" i="13" s="1"/>
  <c r="A7205" i="13" s="1"/>
  <c r="A7206" i="13" s="1"/>
  <c r="A7207" i="13" s="1"/>
  <c r="A7208" i="13" s="1"/>
  <c r="A7209" i="13" s="1"/>
  <c r="A7210" i="13" s="1"/>
  <c r="A7211" i="13" s="1"/>
  <c r="A7212" i="13" s="1"/>
  <c r="A7213" i="13" s="1"/>
  <c r="A7214" i="13" s="1"/>
  <c r="A7215" i="13" s="1"/>
  <c r="A7216" i="13" s="1"/>
  <c r="A7217" i="13" s="1"/>
  <c r="A7218" i="13" s="1"/>
  <c r="A7219" i="13" s="1"/>
  <c r="A7220" i="13" s="1"/>
  <c r="A7221" i="13" s="1"/>
  <c r="A7222" i="13" s="1"/>
  <c r="A7223" i="13" s="1"/>
  <c r="A7224" i="13" s="1"/>
  <c r="A7225" i="13" s="1"/>
  <c r="A7226" i="13" s="1"/>
  <c r="A7227" i="13" s="1"/>
  <c r="A7228" i="13" s="1"/>
  <c r="A7229" i="13" s="1"/>
  <c r="A7230" i="13" s="1"/>
  <c r="A7231" i="13" s="1"/>
  <c r="A7232" i="13" s="1"/>
  <c r="A7233" i="13" s="1"/>
  <c r="A7234" i="13" s="1"/>
  <c r="A7235" i="13" s="1"/>
  <c r="A7236" i="13" s="1"/>
  <c r="A7237" i="13" s="1"/>
  <c r="A7238" i="13" s="1"/>
  <c r="A7239" i="13" s="1"/>
  <c r="A7240" i="13" s="1"/>
  <c r="A7241" i="13" s="1"/>
  <c r="A7242" i="13" s="1"/>
  <c r="A7243" i="13" s="1"/>
  <c r="A7244" i="13" s="1"/>
  <c r="A7245" i="13" s="1"/>
  <c r="A7246" i="13" s="1"/>
  <c r="A7247" i="13" s="1"/>
  <c r="A7248" i="13" s="1"/>
  <c r="A7249" i="13" s="1"/>
  <c r="A7250" i="13" s="1"/>
  <c r="A7251" i="13" s="1"/>
  <c r="A7252" i="13" s="1"/>
  <c r="A7253" i="13" s="1"/>
  <c r="A7254" i="13" s="1"/>
  <c r="A7255" i="13" s="1"/>
  <c r="A7256" i="13" s="1"/>
  <c r="A7257" i="13" s="1"/>
  <c r="A7258" i="13" s="1"/>
  <c r="A7259" i="13" s="1"/>
  <c r="A7260" i="13" s="1"/>
  <c r="A7261" i="13" s="1"/>
  <c r="A7262" i="13" s="1"/>
  <c r="A7263" i="13" s="1"/>
  <c r="A7264" i="13" s="1"/>
  <c r="A7265" i="13" s="1"/>
  <c r="A7266" i="13" s="1"/>
  <c r="A7267" i="13" s="1"/>
  <c r="A7268" i="13" s="1"/>
  <c r="A7269" i="13" s="1"/>
  <c r="A7270" i="13" s="1"/>
  <c r="A7271" i="13" s="1"/>
  <c r="A7272" i="13" s="1"/>
  <c r="A7273" i="13" s="1"/>
  <c r="A7274" i="13" s="1"/>
  <c r="A7275" i="13" s="1"/>
  <c r="A7276" i="13" s="1"/>
  <c r="A7277" i="13" s="1"/>
  <c r="A7278" i="13" s="1"/>
  <c r="A7279" i="13" s="1"/>
  <c r="A7280" i="13" s="1"/>
  <c r="A7281" i="13" s="1"/>
  <c r="A7282" i="13" s="1"/>
  <c r="A7283" i="13" s="1"/>
  <c r="A7284" i="13" s="1"/>
  <c r="A7285" i="13" s="1"/>
  <c r="A7286" i="13" s="1"/>
  <c r="A7287" i="13" s="1"/>
  <c r="A7288" i="13" s="1"/>
  <c r="A7289" i="13" s="1"/>
  <c r="A7290" i="13" s="1"/>
  <c r="A7291" i="13" s="1"/>
  <c r="A7292" i="13" s="1"/>
  <c r="A7293" i="13" s="1"/>
  <c r="A7294" i="13" s="1"/>
  <c r="A7295" i="13" s="1"/>
  <c r="A7296" i="13" s="1"/>
  <c r="A7297" i="13" s="1"/>
  <c r="A7298" i="13" s="1"/>
  <c r="A7299" i="13" s="1"/>
  <c r="A7300" i="13" s="1"/>
  <c r="A7301" i="13" s="1"/>
  <c r="A7302" i="13" s="1"/>
  <c r="A7303" i="13" s="1"/>
  <c r="A7304" i="13" s="1"/>
  <c r="A7305" i="13" s="1"/>
  <c r="A7306" i="13" s="1"/>
  <c r="A7307" i="13" s="1"/>
  <c r="A7308" i="13" s="1"/>
  <c r="A7309" i="13" s="1"/>
  <c r="A7310" i="13" s="1"/>
  <c r="A7311" i="13" s="1"/>
  <c r="A7312" i="13" s="1"/>
  <c r="A7313" i="13" s="1"/>
  <c r="A7314" i="13" s="1"/>
  <c r="A7315" i="13" s="1"/>
  <c r="A7316" i="13" s="1"/>
  <c r="A7317" i="13" s="1"/>
  <c r="A7318" i="13" s="1"/>
  <c r="A7319" i="13" s="1"/>
  <c r="A7320" i="13" s="1"/>
  <c r="A7321" i="13" s="1"/>
  <c r="A7322" i="13" s="1"/>
  <c r="A7323" i="13" s="1"/>
  <c r="A7324" i="13" s="1"/>
  <c r="A7325" i="13" s="1"/>
  <c r="A7326" i="13" s="1"/>
  <c r="A7327" i="13" s="1"/>
  <c r="A7328" i="13" s="1"/>
  <c r="A7329" i="13" s="1"/>
  <c r="A7330" i="13" s="1"/>
  <c r="A7331" i="13" s="1"/>
  <c r="A7332" i="13" s="1"/>
  <c r="A7333" i="13" s="1"/>
  <c r="A7334" i="13" s="1"/>
  <c r="A7335" i="13" s="1"/>
  <c r="A7336" i="13" s="1"/>
  <c r="A7337" i="13" s="1"/>
  <c r="A7338" i="13" s="1"/>
  <c r="A7339" i="13" s="1"/>
  <c r="A7340" i="13" s="1"/>
  <c r="A7341" i="13" s="1"/>
  <c r="A7342" i="13" s="1"/>
  <c r="A7343" i="13" s="1"/>
  <c r="A7344" i="13" s="1"/>
  <c r="A7345" i="13" s="1"/>
  <c r="A7346" i="13" s="1"/>
  <c r="A7347" i="13" s="1"/>
  <c r="A7348" i="13" s="1"/>
  <c r="A7349" i="13" s="1"/>
  <c r="A7350" i="13" s="1"/>
  <c r="A7351" i="13" s="1"/>
  <c r="A7352" i="13" s="1"/>
  <c r="A7353" i="13" s="1"/>
  <c r="A7354" i="13" s="1"/>
  <c r="A7355" i="13" s="1"/>
  <c r="A7356" i="13" s="1"/>
  <c r="A7357" i="13" s="1"/>
  <c r="A7358" i="13" s="1"/>
  <c r="A7359" i="13" s="1"/>
  <c r="A7360" i="13" s="1"/>
  <c r="A7361" i="13" s="1"/>
  <c r="A7362" i="13" s="1"/>
  <c r="A7363" i="13" s="1"/>
  <c r="A7364" i="13" s="1"/>
  <c r="A7365" i="13" s="1"/>
  <c r="A7366" i="13" s="1"/>
  <c r="A7367" i="13" s="1"/>
  <c r="A7368" i="13" s="1"/>
  <c r="A7369" i="13" s="1"/>
  <c r="A7370" i="13" s="1"/>
  <c r="A7371" i="13" s="1"/>
  <c r="A7372" i="13" s="1"/>
  <c r="A7373" i="13" s="1"/>
  <c r="A7374" i="13" s="1"/>
  <c r="A7375" i="13" s="1"/>
  <c r="A7376" i="13" s="1"/>
  <c r="A7377" i="13" s="1"/>
  <c r="A7378" i="13" s="1"/>
  <c r="A7379" i="13" s="1"/>
  <c r="A7380" i="13" s="1"/>
  <c r="A7381" i="13" s="1"/>
  <c r="A7382" i="13" s="1"/>
  <c r="A7383" i="13" s="1"/>
  <c r="A7384" i="13" s="1"/>
  <c r="A7385" i="13" s="1"/>
  <c r="A7386" i="13" s="1"/>
  <c r="A7387" i="13" s="1"/>
  <c r="A7388" i="13" s="1"/>
  <c r="A7389" i="13" s="1"/>
  <c r="A7390" i="13" s="1"/>
  <c r="A7391" i="13" s="1"/>
  <c r="A7392" i="13" s="1"/>
  <c r="A7393" i="13" s="1"/>
  <c r="A7394" i="13" s="1"/>
  <c r="A7395" i="13" s="1"/>
  <c r="A7396" i="13" s="1"/>
  <c r="A7397" i="13" s="1"/>
  <c r="A7398" i="13" s="1"/>
  <c r="A7399" i="13" s="1"/>
  <c r="A7400" i="13" s="1"/>
  <c r="A7401" i="13" s="1"/>
  <c r="A7402" i="13" s="1"/>
  <c r="A7403" i="13" s="1"/>
  <c r="A7404" i="13" s="1"/>
  <c r="A7405" i="13" s="1"/>
  <c r="A7406" i="13" s="1"/>
  <c r="A7407" i="13" s="1"/>
  <c r="A7408" i="13" s="1"/>
  <c r="A7409" i="13" s="1"/>
  <c r="A7410" i="13" s="1"/>
  <c r="A7411" i="13" s="1"/>
  <c r="A7412" i="13" s="1"/>
  <c r="A7413" i="13" s="1"/>
  <c r="A7414" i="13" s="1"/>
  <c r="A7415" i="13" s="1"/>
  <c r="A7416" i="13" s="1"/>
  <c r="A7417" i="13" s="1"/>
  <c r="A7418" i="13" s="1"/>
  <c r="A7419" i="13" s="1"/>
  <c r="A7420" i="13" s="1"/>
  <c r="A7421" i="13" s="1"/>
  <c r="A7422" i="13" s="1"/>
  <c r="A7423" i="13" s="1"/>
  <c r="A7424" i="13" s="1"/>
  <c r="A7425" i="13" s="1"/>
  <c r="A7426" i="13" s="1"/>
  <c r="A7427" i="13" s="1"/>
  <c r="A7428" i="13" s="1"/>
  <c r="A7429" i="13" s="1"/>
  <c r="A7430" i="13" s="1"/>
  <c r="A7431" i="13" s="1"/>
  <c r="A7432" i="13" s="1"/>
  <c r="A7433" i="13" s="1"/>
  <c r="A7434" i="13" s="1"/>
  <c r="A7435" i="13" s="1"/>
  <c r="A7436" i="13" s="1"/>
  <c r="A7437" i="13" s="1"/>
  <c r="A7438" i="13" s="1"/>
  <c r="A7439" i="13" s="1"/>
  <c r="A7440" i="13" s="1"/>
  <c r="A7441" i="13" s="1"/>
  <c r="A7442" i="13" s="1"/>
  <c r="A7443" i="13" s="1"/>
  <c r="A7444" i="13" s="1"/>
  <c r="A7445" i="13" s="1"/>
  <c r="A7446" i="13" s="1"/>
  <c r="A7447" i="13" s="1"/>
  <c r="A7448" i="13" s="1"/>
  <c r="A7449" i="13" s="1"/>
  <c r="A7450" i="13" s="1"/>
  <c r="A7451" i="13" s="1"/>
  <c r="A7452" i="13" s="1"/>
  <c r="A7453" i="13" s="1"/>
  <c r="A7454" i="13" s="1"/>
  <c r="A7455" i="13" s="1"/>
  <c r="A7456" i="13" s="1"/>
  <c r="A7457" i="13" s="1"/>
  <c r="A7458" i="13" s="1"/>
  <c r="A7459" i="13" s="1"/>
  <c r="A7460" i="13" s="1"/>
  <c r="A7461" i="13" s="1"/>
  <c r="A7462" i="13" s="1"/>
  <c r="A7463" i="13" s="1"/>
  <c r="A7464" i="13" s="1"/>
  <c r="A7465" i="13" s="1"/>
  <c r="A7466" i="13" s="1"/>
  <c r="A7467" i="13" s="1"/>
  <c r="A7468" i="13" s="1"/>
  <c r="A7469" i="13" s="1"/>
  <c r="A7470" i="13" s="1"/>
  <c r="A7471" i="13" s="1"/>
  <c r="A7472" i="13" s="1"/>
  <c r="A7473" i="13" s="1"/>
  <c r="A7474" i="13" s="1"/>
  <c r="A7475" i="13" s="1"/>
  <c r="A7476" i="13" s="1"/>
  <c r="A7477" i="13" s="1"/>
  <c r="A7478" i="13" s="1"/>
  <c r="A7479" i="13" s="1"/>
  <c r="A7480" i="13" s="1"/>
  <c r="A7481" i="13" s="1"/>
  <c r="A7482" i="13" s="1"/>
  <c r="A7483" i="13" s="1"/>
  <c r="A7484" i="13" s="1"/>
  <c r="A7485" i="13" s="1"/>
  <c r="A7486" i="13" s="1"/>
  <c r="A7487" i="13" s="1"/>
  <c r="A7488" i="13" s="1"/>
  <c r="A7489" i="13" s="1"/>
  <c r="A7490" i="13" s="1"/>
  <c r="A7491" i="13" s="1"/>
  <c r="A7492" i="13" s="1"/>
  <c r="A7493" i="13" s="1"/>
  <c r="A7494" i="13" s="1"/>
  <c r="A7495" i="13" s="1"/>
  <c r="A7496" i="13" s="1"/>
  <c r="A7497" i="13" s="1"/>
  <c r="A7498" i="13" s="1"/>
  <c r="A7499" i="13" s="1"/>
  <c r="A7500" i="13" s="1"/>
  <c r="A7501" i="13" s="1"/>
  <c r="A7502" i="13" s="1"/>
  <c r="A7503" i="13" s="1"/>
  <c r="A7504" i="13" s="1"/>
  <c r="A7505" i="13" s="1"/>
  <c r="A7506" i="13" s="1"/>
  <c r="A7507" i="13" s="1"/>
  <c r="A7508" i="13" s="1"/>
  <c r="A7509" i="13" s="1"/>
  <c r="A7510" i="13" s="1"/>
  <c r="A7511" i="13" s="1"/>
  <c r="A7512" i="13" s="1"/>
  <c r="A7513" i="13" s="1"/>
  <c r="A7514" i="13" s="1"/>
  <c r="A7515" i="13" s="1"/>
  <c r="A7516" i="13" s="1"/>
  <c r="A7517" i="13" s="1"/>
  <c r="A7518" i="13" s="1"/>
  <c r="A7519" i="13" s="1"/>
  <c r="A7520" i="13" s="1"/>
  <c r="A7521" i="13" s="1"/>
  <c r="A7522" i="13" s="1"/>
  <c r="A7523" i="13" s="1"/>
  <c r="A7524" i="13" s="1"/>
  <c r="A7525" i="13" s="1"/>
  <c r="A7526" i="13" s="1"/>
  <c r="A7527" i="13" s="1"/>
  <c r="A7528" i="13" s="1"/>
  <c r="A7529" i="13" s="1"/>
  <c r="A7530" i="13" s="1"/>
  <c r="A7531" i="13" s="1"/>
  <c r="A7532" i="13" s="1"/>
  <c r="A7533" i="13" s="1"/>
  <c r="A7534" i="13" s="1"/>
  <c r="A7535" i="13" s="1"/>
  <c r="A7536" i="13" s="1"/>
  <c r="A7537" i="13" s="1"/>
  <c r="A7538" i="13" s="1"/>
  <c r="A7539" i="13" s="1"/>
  <c r="A7540" i="13" s="1"/>
  <c r="A7541" i="13" s="1"/>
  <c r="A7542" i="13" s="1"/>
  <c r="A7543" i="13" s="1"/>
  <c r="A7544" i="13" s="1"/>
  <c r="A7545" i="13" s="1"/>
  <c r="A7546" i="13" s="1"/>
  <c r="A7547" i="13" s="1"/>
  <c r="A7548" i="13" s="1"/>
  <c r="A7549" i="13" s="1"/>
  <c r="A7550" i="13" s="1"/>
  <c r="A7551" i="13" s="1"/>
  <c r="A7552" i="13" s="1"/>
  <c r="A7553" i="13" s="1"/>
  <c r="A7554" i="13" s="1"/>
  <c r="A7555" i="13" s="1"/>
  <c r="A7556" i="13" s="1"/>
  <c r="A7557" i="13" s="1"/>
  <c r="A7558" i="13" s="1"/>
  <c r="A7559" i="13" s="1"/>
  <c r="A7560" i="13" s="1"/>
  <c r="A7561" i="13" s="1"/>
  <c r="A7562" i="13" s="1"/>
  <c r="A7563" i="13" s="1"/>
  <c r="A7564" i="13" s="1"/>
  <c r="A7565" i="13" s="1"/>
  <c r="A7566" i="13" s="1"/>
  <c r="A7567" i="13" s="1"/>
  <c r="A7568" i="13" s="1"/>
  <c r="A7569" i="13" s="1"/>
  <c r="A7570" i="13" s="1"/>
  <c r="A7571" i="13" s="1"/>
  <c r="A7572" i="13" s="1"/>
  <c r="A7573" i="13" s="1"/>
  <c r="A7574" i="13" s="1"/>
  <c r="A7575" i="13" s="1"/>
  <c r="A7576" i="13" s="1"/>
  <c r="A7577" i="13" s="1"/>
  <c r="A7578" i="13" s="1"/>
  <c r="A7579" i="13" s="1"/>
  <c r="A7580" i="13" s="1"/>
  <c r="A7581" i="13" s="1"/>
  <c r="A7582" i="13" s="1"/>
  <c r="A7583" i="13" s="1"/>
  <c r="A7584" i="13" s="1"/>
  <c r="A7585" i="13" s="1"/>
  <c r="A7586" i="13" s="1"/>
  <c r="A7587" i="13" s="1"/>
  <c r="A7588" i="13" s="1"/>
  <c r="A7589" i="13" s="1"/>
  <c r="A7590" i="13" s="1"/>
  <c r="A7591" i="13" s="1"/>
  <c r="A7592" i="13" s="1"/>
  <c r="A7593" i="13" s="1"/>
  <c r="A7594" i="13" s="1"/>
  <c r="A7595" i="13" s="1"/>
  <c r="A7596" i="13" s="1"/>
  <c r="A7597" i="13" s="1"/>
  <c r="A7598" i="13" s="1"/>
  <c r="A7599" i="13" s="1"/>
  <c r="A7600" i="13" s="1"/>
  <c r="A7601" i="13" s="1"/>
  <c r="A7602" i="13" s="1"/>
  <c r="A7603" i="13" s="1"/>
  <c r="A7604" i="13" s="1"/>
  <c r="A7605" i="13" s="1"/>
  <c r="A7606" i="13" s="1"/>
  <c r="A7607" i="13" s="1"/>
  <c r="A7608" i="13" s="1"/>
  <c r="A7609" i="13" s="1"/>
  <c r="A7610" i="13" s="1"/>
  <c r="A7611" i="13" s="1"/>
  <c r="A7612" i="13" s="1"/>
  <c r="A7613" i="13" s="1"/>
  <c r="A7614" i="13" s="1"/>
  <c r="A7615" i="13" s="1"/>
  <c r="A7616" i="13" s="1"/>
  <c r="A7617" i="13" s="1"/>
  <c r="A7618" i="13" s="1"/>
  <c r="A7619" i="13" s="1"/>
  <c r="A7620" i="13" s="1"/>
  <c r="A7621" i="13" s="1"/>
  <c r="A7622" i="13" s="1"/>
  <c r="A7623" i="13" s="1"/>
  <c r="A7624" i="13" s="1"/>
  <c r="A7625" i="13" s="1"/>
  <c r="A7626" i="13" s="1"/>
  <c r="A7627" i="13" s="1"/>
  <c r="A7628" i="13" s="1"/>
  <c r="A7629" i="13" s="1"/>
  <c r="A7630" i="13" s="1"/>
  <c r="A7631" i="13" s="1"/>
  <c r="A7632" i="13" s="1"/>
  <c r="A7633" i="13" s="1"/>
  <c r="A7634" i="13" s="1"/>
  <c r="A7635" i="13" s="1"/>
  <c r="A7636" i="13" s="1"/>
  <c r="A7637" i="13" s="1"/>
  <c r="A7638" i="13" s="1"/>
  <c r="A7639" i="13" s="1"/>
  <c r="A7640" i="13" s="1"/>
  <c r="A7641" i="13" s="1"/>
  <c r="A7642" i="13" s="1"/>
  <c r="A7643" i="13" s="1"/>
  <c r="A7644" i="13" s="1"/>
  <c r="A7645" i="13" s="1"/>
  <c r="A7646" i="13" s="1"/>
  <c r="A7647" i="13" s="1"/>
  <c r="A7648" i="13" s="1"/>
  <c r="A7649" i="13" s="1"/>
  <c r="A7650" i="13" s="1"/>
  <c r="A7651" i="13" s="1"/>
  <c r="A7652" i="13" s="1"/>
  <c r="A7653" i="13" s="1"/>
  <c r="A7654" i="13" s="1"/>
  <c r="A7655" i="13" s="1"/>
  <c r="A7656" i="13" s="1"/>
  <c r="A7657" i="13" s="1"/>
  <c r="A7658" i="13" s="1"/>
  <c r="A7659" i="13" s="1"/>
  <c r="A7660" i="13" s="1"/>
  <c r="A7661" i="13" s="1"/>
  <c r="A7662" i="13" s="1"/>
  <c r="A7663" i="13" s="1"/>
  <c r="A7664" i="13" s="1"/>
  <c r="A7665" i="13" s="1"/>
  <c r="A7666" i="13" s="1"/>
  <c r="A7667" i="13" s="1"/>
  <c r="A7668" i="13" s="1"/>
  <c r="A7669" i="13" s="1"/>
  <c r="A7670" i="13" s="1"/>
  <c r="A7671" i="13" s="1"/>
  <c r="A7672" i="13" s="1"/>
  <c r="A7673" i="13" s="1"/>
  <c r="A7674" i="13" s="1"/>
  <c r="A7675" i="13" s="1"/>
  <c r="A7676" i="13" s="1"/>
  <c r="A7677" i="13" s="1"/>
  <c r="A7678" i="13" s="1"/>
  <c r="A7679" i="13" s="1"/>
  <c r="A7680" i="13" s="1"/>
  <c r="A7681" i="13" s="1"/>
  <c r="A7682" i="13" s="1"/>
  <c r="A7683" i="13" s="1"/>
  <c r="A7684" i="13" s="1"/>
  <c r="A7685" i="13" s="1"/>
  <c r="A7686" i="13" s="1"/>
  <c r="A7687" i="13" s="1"/>
  <c r="A7688" i="13" s="1"/>
  <c r="A7689" i="13" s="1"/>
  <c r="A7690" i="13" s="1"/>
  <c r="A7691" i="13" s="1"/>
  <c r="A7692" i="13" s="1"/>
  <c r="A7693" i="13" s="1"/>
  <c r="A7694" i="13" s="1"/>
  <c r="A7695" i="13" s="1"/>
  <c r="A7696" i="13" s="1"/>
  <c r="A7697" i="13" s="1"/>
  <c r="A7698" i="13" s="1"/>
  <c r="A7699" i="13" s="1"/>
  <c r="A7700" i="13" s="1"/>
  <c r="A7701" i="13" s="1"/>
  <c r="A7702" i="13" s="1"/>
  <c r="A7703" i="13" s="1"/>
  <c r="A7704" i="13" s="1"/>
  <c r="A7705" i="13" s="1"/>
  <c r="A7706" i="13" s="1"/>
  <c r="A7707" i="13" s="1"/>
  <c r="A7708" i="13" s="1"/>
  <c r="A7709" i="13" s="1"/>
  <c r="A7710" i="13" s="1"/>
  <c r="A7711" i="13" s="1"/>
  <c r="A7712" i="13" s="1"/>
  <c r="A7713" i="13" s="1"/>
  <c r="A7714" i="13" s="1"/>
  <c r="A7715" i="13" s="1"/>
  <c r="A7716" i="13" s="1"/>
  <c r="A7717" i="13" s="1"/>
  <c r="A7718" i="13" s="1"/>
  <c r="A7719" i="13" s="1"/>
  <c r="A7720" i="13" s="1"/>
  <c r="A7721" i="13" s="1"/>
  <c r="A7722" i="13" s="1"/>
  <c r="A7723" i="13" s="1"/>
  <c r="A7724" i="13" s="1"/>
  <c r="A7725" i="13" s="1"/>
  <c r="A7726" i="13" s="1"/>
  <c r="A7727" i="13" s="1"/>
  <c r="A7728" i="13" s="1"/>
  <c r="A7729" i="13" s="1"/>
  <c r="A7730" i="13" s="1"/>
  <c r="A7731" i="13" s="1"/>
  <c r="A7732" i="13" s="1"/>
  <c r="A7733" i="13" s="1"/>
  <c r="A7734" i="13" s="1"/>
  <c r="A7735" i="13" s="1"/>
  <c r="A7736" i="13" s="1"/>
  <c r="A7737" i="13" s="1"/>
  <c r="A7738" i="13" s="1"/>
  <c r="A7739" i="13" s="1"/>
  <c r="A7740" i="13" s="1"/>
  <c r="A7741" i="13" s="1"/>
  <c r="A7742" i="13" s="1"/>
  <c r="A7743" i="13" s="1"/>
  <c r="A7744" i="13" s="1"/>
  <c r="A7745" i="13" s="1"/>
  <c r="A7746" i="13" s="1"/>
  <c r="A7747" i="13" s="1"/>
  <c r="A7748" i="13" s="1"/>
  <c r="A7749" i="13" s="1"/>
  <c r="A7750" i="13" s="1"/>
  <c r="A7751" i="13" s="1"/>
  <c r="A7752" i="13" s="1"/>
  <c r="A7753" i="13" s="1"/>
  <c r="A7754" i="13" s="1"/>
  <c r="A7755" i="13" s="1"/>
  <c r="A7756" i="13" s="1"/>
  <c r="A7757" i="13" s="1"/>
  <c r="A7758" i="13" s="1"/>
  <c r="A7759" i="13" s="1"/>
  <c r="A7760" i="13" s="1"/>
  <c r="A7761" i="13" s="1"/>
  <c r="A7762" i="13" s="1"/>
  <c r="A7763" i="13" s="1"/>
  <c r="A7764" i="13" s="1"/>
  <c r="A7765" i="13" s="1"/>
  <c r="A7766" i="13" s="1"/>
  <c r="A7767" i="13" s="1"/>
  <c r="A7768" i="13" s="1"/>
  <c r="A7769" i="13" s="1"/>
  <c r="A7770" i="13" s="1"/>
  <c r="A7771" i="13" s="1"/>
  <c r="A7772" i="13" s="1"/>
  <c r="A7773" i="13" s="1"/>
  <c r="A7774" i="13" s="1"/>
  <c r="A7775" i="13" s="1"/>
  <c r="A7776" i="13" s="1"/>
  <c r="A7777" i="13" s="1"/>
  <c r="A7778" i="13" s="1"/>
  <c r="A7779" i="13" s="1"/>
  <c r="A7780" i="13" s="1"/>
  <c r="A7781" i="13" s="1"/>
  <c r="A7782" i="13" s="1"/>
  <c r="A7783" i="13" s="1"/>
  <c r="A7784" i="13" s="1"/>
  <c r="A7785" i="13" s="1"/>
  <c r="A7786" i="13" s="1"/>
  <c r="A7787" i="13" s="1"/>
  <c r="A7788" i="13" s="1"/>
  <c r="A7789" i="13" s="1"/>
  <c r="A7790" i="13" s="1"/>
  <c r="A7791" i="13" s="1"/>
  <c r="A7792" i="13" s="1"/>
  <c r="A7793" i="13" s="1"/>
  <c r="A7794" i="13" s="1"/>
  <c r="A7795" i="13" s="1"/>
  <c r="A7796" i="13" s="1"/>
  <c r="A7797" i="13" s="1"/>
  <c r="A7798" i="13" s="1"/>
  <c r="A7799" i="13" s="1"/>
  <c r="A7800" i="13" s="1"/>
  <c r="A7801" i="13" s="1"/>
  <c r="A7802" i="13" s="1"/>
  <c r="A7803" i="13" s="1"/>
  <c r="A7804" i="13" s="1"/>
  <c r="A7805" i="13" s="1"/>
  <c r="A7806" i="13" s="1"/>
  <c r="A7807" i="13" s="1"/>
  <c r="A7808" i="13" s="1"/>
  <c r="A7809" i="13" s="1"/>
  <c r="A7810" i="13" s="1"/>
  <c r="A7811" i="13" s="1"/>
  <c r="A7812" i="13" s="1"/>
  <c r="A7813" i="13" s="1"/>
  <c r="A7814" i="13" s="1"/>
  <c r="A7815" i="13" s="1"/>
  <c r="A7816" i="13" s="1"/>
  <c r="A7817" i="13" s="1"/>
  <c r="A7818" i="13" s="1"/>
  <c r="A7819" i="13" s="1"/>
  <c r="A7820" i="13" s="1"/>
  <c r="A7821" i="13" s="1"/>
  <c r="A7822" i="13" s="1"/>
  <c r="A7823" i="13" s="1"/>
  <c r="A7824" i="13" s="1"/>
  <c r="A7825" i="13" s="1"/>
  <c r="A7826" i="13" s="1"/>
  <c r="A7827" i="13" s="1"/>
  <c r="A7828" i="13" s="1"/>
  <c r="A7829" i="13" s="1"/>
  <c r="A7830" i="13" s="1"/>
  <c r="A7831" i="13" s="1"/>
  <c r="A7832" i="13" s="1"/>
  <c r="A7833" i="13" s="1"/>
  <c r="A7834" i="13" s="1"/>
  <c r="A7835" i="13" s="1"/>
  <c r="A7836" i="13" s="1"/>
  <c r="A7837" i="13" s="1"/>
  <c r="A7838" i="13" s="1"/>
  <c r="A7839" i="13" s="1"/>
  <c r="A7840" i="13" s="1"/>
  <c r="A7841" i="13" s="1"/>
  <c r="A7842" i="13" s="1"/>
  <c r="A7843" i="13" s="1"/>
  <c r="A7844" i="13" s="1"/>
  <c r="A7845" i="13" s="1"/>
  <c r="A7846" i="13" s="1"/>
  <c r="A7847" i="13" s="1"/>
  <c r="A7848" i="13" s="1"/>
  <c r="A7849" i="13" s="1"/>
  <c r="A7850" i="13" s="1"/>
  <c r="A7851" i="13" s="1"/>
  <c r="A7852" i="13" s="1"/>
  <c r="A7853" i="13" s="1"/>
  <c r="A7854" i="13" s="1"/>
  <c r="A7855" i="13" s="1"/>
  <c r="A7856" i="13" s="1"/>
  <c r="A7857" i="13" s="1"/>
  <c r="A7858" i="13" s="1"/>
  <c r="A7859" i="13" s="1"/>
  <c r="A7860" i="13" s="1"/>
  <c r="A7861" i="13" s="1"/>
  <c r="A7862" i="13" s="1"/>
  <c r="A7863" i="13" s="1"/>
  <c r="A7864" i="13" s="1"/>
  <c r="A7865" i="13" s="1"/>
  <c r="A7866" i="13" s="1"/>
  <c r="A7867" i="13" s="1"/>
  <c r="A7868" i="13" s="1"/>
  <c r="A7869" i="13" s="1"/>
  <c r="A7870" i="13" s="1"/>
  <c r="A7871" i="13" s="1"/>
  <c r="A7872" i="13" s="1"/>
  <c r="A7873" i="13" s="1"/>
  <c r="A7874" i="13" s="1"/>
  <c r="A7875" i="13" s="1"/>
  <c r="A7876" i="13" s="1"/>
  <c r="A7877" i="13" s="1"/>
  <c r="A7878" i="13" s="1"/>
  <c r="A7879" i="13" s="1"/>
  <c r="A7880" i="13" s="1"/>
  <c r="A7881" i="13" s="1"/>
  <c r="A7882" i="13" s="1"/>
  <c r="A7883" i="13" s="1"/>
  <c r="A7884" i="13" s="1"/>
  <c r="A7885" i="13" s="1"/>
  <c r="A7886" i="13" s="1"/>
  <c r="A7887" i="13" s="1"/>
  <c r="A7888" i="13" s="1"/>
  <c r="A7889" i="13" s="1"/>
  <c r="A7890" i="13" s="1"/>
  <c r="A7891" i="13" s="1"/>
  <c r="A7892" i="13" s="1"/>
  <c r="A7893" i="13" s="1"/>
  <c r="A7894" i="13" s="1"/>
  <c r="A7895" i="13" s="1"/>
  <c r="A7896" i="13" s="1"/>
  <c r="A7897" i="13" s="1"/>
  <c r="A7898" i="13" s="1"/>
  <c r="A7899" i="13" s="1"/>
  <c r="A7900" i="13" s="1"/>
  <c r="A7901" i="13" s="1"/>
  <c r="A7902" i="13" s="1"/>
  <c r="A7903" i="13" s="1"/>
  <c r="A7904" i="13" s="1"/>
  <c r="A7905" i="13" s="1"/>
  <c r="A7906" i="13" s="1"/>
  <c r="A7907" i="13" s="1"/>
  <c r="A7908" i="13" s="1"/>
  <c r="A7909" i="13" s="1"/>
  <c r="A7910" i="13" s="1"/>
  <c r="A7911" i="13" s="1"/>
  <c r="A7912" i="13" s="1"/>
  <c r="A7913" i="13" s="1"/>
  <c r="A7914" i="13" s="1"/>
  <c r="A7915" i="13" s="1"/>
  <c r="A7916" i="13" s="1"/>
  <c r="A7917" i="13" s="1"/>
  <c r="A7918" i="13" s="1"/>
  <c r="A7919" i="13" s="1"/>
  <c r="A7920" i="13" s="1"/>
  <c r="A7921" i="13" s="1"/>
  <c r="A7922" i="13" s="1"/>
  <c r="A7923" i="13" s="1"/>
  <c r="A7924" i="13" s="1"/>
  <c r="A7925" i="13" s="1"/>
  <c r="A7926" i="13" s="1"/>
  <c r="A7927" i="13" s="1"/>
  <c r="A7928" i="13" s="1"/>
  <c r="A7929" i="13" s="1"/>
  <c r="A7930" i="13" s="1"/>
  <c r="A7931" i="13" s="1"/>
  <c r="A7932" i="13" s="1"/>
  <c r="A7933" i="13" s="1"/>
  <c r="A7934" i="13" s="1"/>
  <c r="A7935" i="13" s="1"/>
  <c r="A7936" i="13" s="1"/>
  <c r="A7937" i="13" s="1"/>
  <c r="A7938" i="13" s="1"/>
  <c r="A7939" i="13" s="1"/>
  <c r="A7940" i="13" s="1"/>
  <c r="A7941" i="13" s="1"/>
  <c r="A7942" i="13" s="1"/>
  <c r="A7943" i="13" s="1"/>
  <c r="A7944" i="13" s="1"/>
  <c r="A7945" i="13" s="1"/>
  <c r="A7946" i="13" s="1"/>
  <c r="A7947" i="13" s="1"/>
  <c r="A7948" i="13" s="1"/>
  <c r="A7949" i="13" s="1"/>
  <c r="A7950" i="13" s="1"/>
  <c r="A7951" i="13" s="1"/>
  <c r="A7952" i="13" s="1"/>
  <c r="A7953" i="13" s="1"/>
  <c r="A7954" i="13" s="1"/>
  <c r="A7955" i="13" s="1"/>
  <c r="A7956" i="13" s="1"/>
  <c r="A7957" i="13" s="1"/>
  <c r="A7958" i="13" s="1"/>
  <c r="A7959" i="13" s="1"/>
  <c r="A7960" i="13" s="1"/>
  <c r="A7961" i="13" s="1"/>
  <c r="A7962" i="13" s="1"/>
  <c r="A7963" i="13" s="1"/>
  <c r="A7964" i="13" s="1"/>
  <c r="A7965" i="13" s="1"/>
  <c r="A7966" i="13" s="1"/>
  <c r="A7967" i="13" s="1"/>
  <c r="A7968" i="13" s="1"/>
  <c r="A7969" i="13" s="1"/>
  <c r="A7970" i="13" s="1"/>
  <c r="A7971" i="13" s="1"/>
  <c r="A7972" i="13" s="1"/>
  <c r="A7973" i="13" s="1"/>
  <c r="A7974" i="13" s="1"/>
  <c r="A7975" i="13" s="1"/>
  <c r="A7976" i="13" s="1"/>
  <c r="A7977" i="13" s="1"/>
  <c r="A7978" i="13" s="1"/>
  <c r="A7979" i="13" s="1"/>
  <c r="A7980" i="13" s="1"/>
  <c r="A7981" i="13" s="1"/>
  <c r="A7982" i="13" s="1"/>
  <c r="A7983" i="13" s="1"/>
  <c r="A7984" i="13" s="1"/>
  <c r="A7985" i="13" s="1"/>
  <c r="A7986" i="13" s="1"/>
  <c r="A7987" i="13" s="1"/>
  <c r="A7988" i="13" s="1"/>
  <c r="A7989" i="13" s="1"/>
  <c r="A7990" i="13" s="1"/>
  <c r="A7991" i="13" s="1"/>
  <c r="A7992" i="13" s="1"/>
  <c r="A7993" i="13" s="1"/>
  <c r="A7994" i="13" s="1"/>
  <c r="A7995" i="13" s="1"/>
  <c r="A7996" i="13" s="1"/>
  <c r="A7997" i="13" s="1"/>
  <c r="A7998" i="13" s="1"/>
  <c r="A7999" i="13" s="1"/>
  <c r="A8000" i="13" s="1"/>
  <c r="A8001" i="13" s="1"/>
  <c r="A8002" i="13" s="1"/>
  <c r="A8003" i="13" s="1"/>
  <c r="A8004" i="13" s="1"/>
  <c r="A8005" i="13" s="1"/>
  <c r="A8006" i="13" s="1"/>
  <c r="A8007" i="13" s="1"/>
  <c r="A8008" i="13" s="1"/>
  <c r="A8009" i="13" s="1"/>
  <c r="A8010" i="13" s="1"/>
  <c r="A8011" i="13" s="1"/>
  <c r="A8012" i="13" s="1"/>
  <c r="A8013" i="13" s="1"/>
  <c r="A8014" i="13" s="1"/>
  <c r="A8015" i="13" s="1"/>
  <c r="A8016" i="13" s="1"/>
  <c r="A8017" i="13" s="1"/>
  <c r="A8018" i="13" s="1"/>
  <c r="A8019" i="13" s="1"/>
  <c r="A8020" i="13" s="1"/>
  <c r="A8021" i="13" s="1"/>
  <c r="A8022" i="13" s="1"/>
  <c r="A8023" i="13" s="1"/>
  <c r="A8024" i="13" s="1"/>
  <c r="A8025" i="13" s="1"/>
  <c r="A8026" i="13" s="1"/>
  <c r="A8027" i="13" s="1"/>
  <c r="A8028" i="13" s="1"/>
  <c r="A8029" i="13" s="1"/>
  <c r="A8030" i="13" s="1"/>
  <c r="A8031" i="13" s="1"/>
  <c r="A8032" i="13" s="1"/>
  <c r="A8033" i="13" s="1"/>
  <c r="A8034" i="13" s="1"/>
  <c r="A8035" i="13" s="1"/>
  <c r="A8036" i="13" s="1"/>
  <c r="A8037" i="13" s="1"/>
  <c r="A8038" i="13" s="1"/>
  <c r="A8039" i="13" s="1"/>
  <c r="A8040" i="13" s="1"/>
  <c r="A8041" i="13" s="1"/>
  <c r="A8042" i="13" s="1"/>
  <c r="A8043" i="13" s="1"/>
  <c r="A8044" i="13" s="1"/>
  <c r="A8045" i="13" s="1"/>
  <c r="A8046" i="13" s="1"/>
  <c r="A8047" i="13" s="1"/>
  <c r="A8048" i="13" s="1"/>
  <c r="A8049" i="13" s="1"/>
  <c r="A8050" i="13" s="1"/>
  <c r="A8051" i="13" s="1"/>
  <c r="A8052" i="13" s="1"/>
  <c r="A8053" i="13" s="1"/>
  <c r="A8054" i="13" s="1"/>
  <c r="A8055" i="13" s="1"/>
  <c r="A8056" i="13" s="1"/>
  <c r="A8057" i="13" s="1"/>
  <c r="A8058" i="13" s="1"/>
  <c r="A8059" i="13" s="1"/>
  <c r="A8060" i="13" s="1"/>
  <c r="A8061" i="13" s="1"/>
  <c r="A8062" i="13" s="1"/>
  <c r="A8063" i="13" s="1"/>
  <c r="A8064" i="13" s="1"/>
  <c r="A8065" i="13" s="1"/>
  <c r="A8066" i="13" s="1"/>
  <c r="A8067" i="13" s="1"/>
  <c r="A8068" i="13" s="1"/>
  <c r="A8069" i="13" s="1"/>
  <c r="A8070" i="13" s="1"/>
  <c r="A8071" i="13" s="1"/>
  <c r="A8072" i="13" s="1"/>
  <c r="A8073" i="13" s="1"/>
  <c r="A8074" i="13" s="1"/>
  <c r="A8075" i="13" s="1"/>
  <c r="A8076" i="13" s="1"/>
  <c r="A8077" i="13" s="1"/>
  <c r="A8078" i="13" s="1"/>
  <c r="A8079" i="13" s="1"/>
  <c r="A8080" i="13" s="1"/>
  <c r="A8081" i="13" s="1"/>
  <c r="A8082" i="13" s="1"/>
  <c r="A8083" i="13" s="1"/>
  <c r="A8084" i="13" s="1"/>
  <c r="A8085" i="13" s="1"/>
  <c r="A8086" i="13" s="1"/>
  <c r="A8087" i="13" s="1"/>
  <c r="A8088" i="13" s="1"/>
  <c r="A8089" i="13" s="1"/>
  <c r="A8090" i="13" s="1"/>
  <c r="A8091" i="13" s="1"/>
  <c r="A8092" i="13" s="1"/>
  <c r="A8093" i="13" s="1"/>
  <c r="A8094" i="13" s="1"/>
  <c r="A8095" i="13" s="1"/>
  <c r="A8096" i="13" s="1"/>
  <c r="A8097" i="13" s="1"/>
  <c r="A8098" i="13" s="1"/>
  <c r="A8099" i="13" s="1"/>
  <c r="A8100" i="13" s="1"/>
  <c r="A8101" i="13" s="1"/>
  <c r="A8102" i="13" s="1"/>
  <c r="A8103" i="13" s="1"/>
  <c r="A8104" i="13" s="1"/>
  <c r="A8105" i="13" s="1"/>
  <c r="A8106" i="13" s="1"/>
  <c r="A8107" i="13" s="1"/>
  <c r="A8108" i="13" s="1"/>
  <c r="A8109" i="13" s="1"/>
  <c r="A8110" i="13" s="1"/>
  <c r="A8111" i="13" s="1"/>
  <c r="A8112" i="13" s="1"/>
  <c r="A8113" i="13" s="1"/>
  <c r="A8114" i="13" s="1"/>
  <c r="A8115" i="13" s="1"/>
  <c r="A8116" i="13" s="1"/>
  <c r="A8117" i="13" s="1"/>
  <c r="A8118" i="13" s="1"/>
  <c r="A8119" i="13" s="1"/>
  <c r="A8120" i="13" s="1"/>
  <c r="A8121" i="13" s="1"/>
  <c r="A8122" i="13" s="1"/>
  <c r="A8123" i="13" s="1"/>
  <c r="A8124" i="13" s="1"/>
  <c r="A8125" i="13" s="1"/>
  <c r="A8126" i="13" s="1"/>
  <c r="A8127" i="13" s="1"/>
  <c r="A8128" i="13" s="1"/>
  <c r="A8129" i="13" s="1"/>
  <c r="A8130" i="13" s="1"/>
  <c r="A8131" i="13" s="1"/>
  <c r="A8132" i="13" s="1"/>
  <c r="A8133" i="13" s="1"/>
  <c r="A8134" i="13" s="1"/>
  <c r="A8135" i="13" s="1"/>
  <c r="A8136" i="13" s="1"/>
  <c r="A8137" i="13" s="1"/>
  <c r="A8138" i="13" s="1"/>
  <c r="A8139" i="13" s="1"/>
  <c r="A8140" i="13" s="1"/>
  <c r="A8141" i="13" s="1"/>
  <c r="A8142" i="13" s="1"/>
  <c r="A8143" i="13" s="1"/>
  <c r="A8144" i="13" s="1"/>
  <c r="A8145" i="13" s="1"/>
  <c r="A8146" i="13" s="1"/>
  <c r="A8147" i="13" s="1"/>
  <c r="A8148" i="13" s="1"/>
  <c r="A8149" i="13" s="1"/>
  <c r="A8150" i="13" s="1"/>
  <c r="A8151" i="13" s="1"/>
  <c r="A8152" i="13" s="1"/>
  <c r="A8153" i="13" s="1"/>
  <c r="A8154" i="13" s="1"/>
  <c r="A8155" i="13" s="1"/>
  <c r="A8156" i="13" s="1"/>
  <c r="A8157" i="13" s="1"/>
  <c r="A8158" i="13" s="1"/>
  <c r="A8159" i="13" s="1"/>
  <c r="A8160" i="13" s="1"/>
  <c r="A8161" i="13" s="1"/>
  <c r="A8162" i="13" s="1"/>
  <c r="A8163" i="13" s="1"/>
  <c r="A8164" i="13" s="1"/>
  <c r="A8165" i="13" s="1"/>
  <c r="A8166" i="13" s="1"/>
  <c r="A8167" i="13" s="1"/>
  <c r="A8168" i="13" s="1"/>
  <c r="A8169" i="13" s="1"/>
  <c r="A8170" i="13" s="1"/>
  <c r="A8171" i="13" s="1"/>
  <c r="A8172" i="13" s="1"/>
  <c r="A8173" i="13" s="1"/>
  <c r="A8174" i="13" s="1"/>
  <c r="A8175" i="13" s="1"/>
  <c r="A8176" i="13" s="1"/>
  <c r="A8177" i="13" s="1"/>
  <c r="A8178" i="13" s="1"/>
  <c r="A8179" i="13" s="1"/>
  <c r="A8180" i="13" s="1"/>
  <c r="A8181" i="13" s="1"/>
  <c r="A8182" i="13" s="1"/>
  <c r="A8183" i="13" s="1"/>
  <c r="A8184" i="13" s="1"/>
  <c r="A8185" i="13" s="1"/>
  <c r="A8186" i="13" s="1"/>
  <c r="A8187" i="13" s="1"/>
  <c r="A8188" i="13" s="1"/>
  <c r="A8189" i="13" s="1"/>
  <c r="A8190" i="13" s="1"/>
  <c r="A8191" i="13" s="1"/>
  <c r="A8192" i="13" s="1"/>
  <c r="A8193" i="13" s="1"/>
  <c r="A8194" i="13" s="1"/>
  <c r="A8195" i="13" s="1"/>
  <c r="A8196" i="13" s="1"/>
  <c r="A8197" i="13" s="1"/>
  <c r="A8198" i="13" s="1"/>
  <c r="A8199" i="13" s="1"/>
  <c r="A8200" i="13" s="1"/>
  <c r="A8201" i="13" s="1"/>
  <c r="A8202" i="13" s="1"/>
  <c r="A8203" i="13" s="1"/>
  <c r="A8204" i="13" s="1"/>
  <c r="A8205" i="13" s="1"/>
  <c r="A8206" i="13" s="1"/>
  <c r="A8207" i="13" s="1"/>
  <c r="A8208" i="13" s="1"/>
  <c r="A8209" i="13" s="1"/>
  <c r="A8210" i="13" s="1"/>
  <c r="A8211" i="13" s="1"/>
  <c r="A8212" i="13" s="1"/>
  <c r="A8213" i="13" s="1"/>
  <c r="A8214" i="13" s="1"/>
  <c r="A8215" i="13" s="1"/>
  <c r="A8216" i="13" s="1"/>
  <c r="A8217" i="13" s="1"/>
  <c r="A8218" i="13" s="1"/>
  <c r="A8219" i="13" s="1"/>
  <c r="A8220" i="13" s="1"/>
  <c r="A8221" i="13" s="1"/>
  <c r="A8222" i="13" s="1"/>
  <c r="A8223" i="13" s="1"/>
  <c r="A8224" i="13" s="1"/>
  <c r="A8225" i="13" s="1"/>
  <c r="A8226" i="13" s="1"/>
  <c r="A8227" i="13" s="1"/>
  <c r="A8228" i="13" s="1"/>
  <c r="A8229" i="13" s="1"/>
  <c r="A8230" i="13" s="1"/>
  <c r="A8231" i="13" s="1"/>
  <c r="A8232" i="13" s="1"/>
  <c r="A8233" i="13" s="1"/>
  <c r="A8234" i="13" s="1"/>
  <c r="A8235" i="13" s="1"/>
  <c r="A8236" i="13" s="1"/>
  <c r="A8237" i="13" s="1"/>
  <c r="A8238" i="13" s="1"/>
  <c r="A8239" i="13" s="1"/>
  <c r="A8240" i="13" s="1"/>
  <c r="A8241" i="13" s="1"/>
  <c r="A8242" i="13" s="1"/>
  <c r="A8243" i="13" s="1"/>
  <c r="A8244" i="13" s="1"/>
  <c r="A8245" i="13" s="1"/>
  <c r="A8246" i="13" s="1"/>
  <c r="A8247" i="13" s="1"/>
  <c r="A8248" i="13" s="1"/>
  <c r="A8249" i="13" s="1"/>
  <c r="A8250" i="13" s="1"/>
  <c r="A8251" i="13" s="1"/>
  <c r="A8252" i="13" s="1"/>
  <c r="A8253" i="13" s="1"/>
  <c r="A8254" i="13" s="1"/>
  <c r="A8255" i="13" s="1"/>
  <c r="A8256" i="13" s="1"/>
  <c r="A8257" i="13" s="1"/>
  <c r="A8258" i="13" s="1"/>
  <c r="A8259" i="13" s="1"/>
  <c r="A8260" i="13" s="1"/>
  <c r="A8261" i="13" s="1"/>
  <c r="A8262" i="13" s="1"/>
  <c r="A8263" i="13" s="1"/>
  <c r="A8264" i="13" s="1"/>
  <c r="A8265" i="13" s="1"/>
  <c r="A8266" i="13" s="1"/>
  <c r="A8267" i="13" s="1"/>
  <c r="A8268" i="13" s="1"/>
  <c r="A8269" i="13" s="1"/>
  <c r="A8270" i="13" s="1"/>
  <c r="A8271" i="13" s="1"/>
  <c r="A8272" i="13" s="1"/>
  <c r="A8273" i="13" s="1"/>
  <c r="A8274" i="13" s="1"/>
  <c r="A8275" i="13" s="1"/>
  <c r="A8276" i="13" s="1"/>
  <c r="A8277" i="13" s="1"/>
  <c r="A8278" i="13" s="1"/>
  <c r="A8279" i="13" s="1"/>
  <c r="A8280" i="13" s="1"/>
  <c r="A8281" i="13" s="1"/>
  <c r="A8282" i="13" s="1"/>
  <c r="A8283" i="13" s="1"/>
  <c r="A8284" i="13" s="1"/>
  <c r="A8285" i="13" s="1"/>
  <c r="A8286" i="13" s="1"/>
  <c r="A8287" i="13" s="1"/>
  <c r="A8288" i="13" s="1"/>
  <c r="A8289" i="13" s="1"/>
  <c r="A8290" i="13" s="1"/>
  <c r="A8291" i="13" s="1"/>
  <c r="A8292" i="13" s="1"/>
  <c r="A8293" i="13" s="1"/>
  <c r="A8294" i="13" s="1"/>
  <c r="A8295" i="13" s="1"/>
  <c r="A8296" i="13" s="1"/>
  <c r="A8297" i="13" s="1"/>
  <c r="A8298" i="13" s="1"/>
  <c r="A8299" i="13" s="1"/>
  <c r="A8300" i="13" s="1"/>
  <c r="A8301" i="13" s="1"/>
  <c r="A8302" i="13" s="1"/>
  <c r="A8303" i="13" s="1"/>
  <c r="A8304" i="13" s="1"/>
  <c r="A8305" i="13" s="1"/>
  <c r="A8306" i="13" s="1"/>
  <c r="A8307" i="13" s="1"/>
  <c r="A8308" i="13" s="1"/>
  <c r="A8309" i="13" s="1"/>
  <c r="A8310" i="13" s="1"/>
  <c r="A8311" i="13" s="1"/>
  <c r="A8312" i="13" s="1"/>
  <c r="A8313" i="13" s="1"/>
  <c r="A8314" i="13" s="1"/>
  <c r="A8315" i="13" s="1"/>
  <c r="A8316" i="13" s="1"/>
  <c r="A8317" i="13" s="1"/>
  <c r="A8318" i="13" s="1"/>
  <c r="A8319" i="13" s="1"/>
  <c r="A8320" i="13" s="1"/>
  <c r="A8321" i="13" s="1"/>
  <c r="A8322" i="13" s="1"/>
  <c r="A8323" i="13" s="1"/>
  <c r="A8324" i="13" s="1"/>
  <c r="A8325" i="13" s="1"/>
  <c r="A8326" i="13" s="1"/>
  <c r="A8327" i="13" s="1"/>
  <c r="A8328" i="13" s="1"/>
  <c r="A8329" i="13" s="1"/>
  <c r="A8330" i="13" s="1"/>
  <c r="A8331" i="13" s="1"/>
  <c r="A8332" i="13" s="1"/>
  <c r="A8333" i="13" s="1"/>
  <c r="A8334" i="13" s="1"/>
  <c r="A8335" i="13" s="1"/>
  <c r="A8336" i="13" s="1"/>
  <c r="A8337" i="13" s="1"/>
  <c r="A8338" i="13" s="1"/>
  <c r="A8339" i="13" s="1"/>
  <c r="A8340" i="13" s="1"/>
  <c r="A8341" i="13" s="1"/>
  <c r="A8342" i="13" s="1"/>
  <c r="A8343" i="13" s="1"/>
  <c r="A8344" i="13" s="1"/>
  <c r="A8345" i="13" s="1"/>
  <c r="A8346" i="13" s="1"/>
  <c r="A8347" i="13" s="1"/>
  <c r="A8348" i="13" s="1"/>
  <c r="A8349" i="13" s="1"/>
  <c r="A8350" i="13" s="1"/>
  <c r="A8351" i="13" s="1"/>
  <c r="A8352" i="13" s="1"/>
  <c r="A8353" i="13" s="1"/>
  <c r="A8354" i="13" s="1"/>
  <c r="A8355" i="13" s="1"/>
  <c r="A8356" i="13" s="1"/>
  <c r="A8357" i="13" s="1"/>
  <c r="A8358" i="13" s="1"/>
  <c r="A8359" i="13" s="1"/>
  <c r="A8360" i="13" s="1"/>
  <c r="A8361" i="13" s="1"/>
  <c r="A8362" i="13" s="1"/>
  <c r="A8363" i="13" s="1"/>
  <c r="A8364" i="13" s="1"/>
  <c r="A8365" i="13" s="1"/>
  <c r="A8366" i="13" s="1"/>
  <c r="A8367" i="13" s="1"/>
  <c r="A8368" i="13" s="1"/>
  <c r="A8369" i="13" s="1"/>
  <c r="A8370" i="13" s="1"/>
  <c r="A8371" i="13" s="1"/>
  <c r="A8372" i="13" s="1"/>
  <c r="A8373" i="13" s="1"/>
  <c r="A8374" i="13" s="1"/>
  <c r="A8375" i="13" s="1"/>
  <c r="A8376" i="13" s="1"/>
  <c r="A8377" i="13" s="1"/>
  <c r="A8378" i="13" s="1"/>
  <c r="A8379" i="13" s="1"/>
  <c r="A8380" i="13" s="1"/>
  <c r="A8381" i="13" s="1"/>
  <c r="A8382" i="13" s="1"/>
  <c r="A8383" i="13" s="1"/>
  <c r="A8384" i="13" s="1"/>
  <c r="A8385" i="13" s="1"/>
  <c r="A8386" i="13" s="1"/>
  <c r="A8387" i="13" s="1"/>
  <c r="A8388" i="13" s="1"/>
  <c r="A8389" i="13" s="1"/>
  <c r="A8390" i="13" s="1"/>
  <c r="A8391" i="13" s="1"/>
  <c r="A8392" i="13" s="1"/>
  <c r="A8393" i="13" s="1"/>
  <c r="A8394" i="13" s="1"/>
  <c r="A8395" i="13" s="1"/>
  <c r="A8396" i="13" s="1"/>
  <c r="A8397" i="13" s="1"/>
  <c r="A8398" i="13" s="1"/>
  <c r="A8399" i="13" s="1"/>
  <c r="A8400" i="13" s="1"/>
  <c r="A8401" i="13" s="1"/>
  <c r="A8402" i="13" s="1"/>
  <c r="A8403" i="13" s="1"/>
  <c r="A8404" i="13" s="1"/>
  <c r="A8405" i="13" s="1"/>
  <c r="A8406" i="13" s="1"/>
  <c r="A8407" i="13" s="1"/>
  <c r="A8408" i="13" s="1"/>
  <c r="A8409" i="13" s="1"/>
  <c r="A8410" i="13" s="1"/>
  <c r="A8411" i="13" s="1"/>
  <c r="A8412" i="13" s="1"/>
  <c r="A8413" i="13" s="1"/>
  <c r="A8414" i="13" s="1"/>
  <c r="A8415" i="13" s="1"/>
  <c r="A8416" i="13" s="1"/>
  <c r="A8417" i="13" s="1"/>
  <c r="A8418" i="13" s="1"/>
  <c r="A8419" i="13" s="1"/>
  <c r="A8420" i="13" s="1"/>
  <c r="A8421" i="13" s="1"/>
  <c r="A8422" i="13" s="1"/>
  <c r="A8423" i="13" s="1"/>
  <c r="A8424" i="13" s="1"/>
  <c r="A8425" i="13" s="1"/>
  <c r="A8426" i="13" s="1"/>
  <c r="A8427" i="13" s="1"/>
  <c r="A8428" i="13" s="1"/>
  <c r="A8429" i="13" s="1"/>
  <c r="A8430" i="13" s="1"/>
  <c r="A8431" i="13" s="1"/>
  <c r="A8432" i="13" s="1"/>
  <c r="A8433" i="13" s="1"/>
  <c r="A8434" i="13" s="1"/>
  <c r="A8435" i="13" s="1"/>
  <c r="A8436" i="13" s="1"/>
  <c r="A8437" i="13" s="1"/>
  <c r="A8438" i="13" s="1"/>
  <c r="A8439" i="13" s="1"/>
  <c r="A8440" i="13" s="1"/>
  <c r="A8441" i="13" s="1"/>
  <c r="A8442" i="13" s="1"/>
  <c r="A8443" i="13" s="1"/>
  <c r="A8444" i="13" s="1"/>
  <c r="A8445" i="13" s="1"/>
  <c r="A8446" i="13" s="1"/>
  <c r="A8447" i="13" s="1"/>
  <c r="A8448" i="13" s="1"/>
  <c r="A8449" i="13" s="1"/>
  <c r="A8450" i="13" s="1"/>
  <c r="A8451" i="13" s="1"/>
  <c r="A8452" i="13" s="1"/>
  <c r="A8453" i="13" s="1"/>
  <c r="A8454" i="13" s="1"/>
  <c r="A8455" i="13" s="1"/>
  <c r="A8456" i="13" s="1"/>
  <c r="A8457" i="13" s="1"/>
  <c r="A8458" i="13" s="1"/>
  <c r="A8459" i="13" s="1"/>
  <c r="A8460" i="13" s="1"/>
  <c r="A8461" i="13" s="1"/>
  <c r="A8462" i="13" s="1"/>
  <c r="A8463" i="13" s="1"/>
  <c r="A8464" i="13" s="1"/>
  <c r="A8465" i="13" s="1"/>
  <c r="A8466" i="13" s="1"/>
  <c r="A8467" i="13" s="1"/>
  <c r="A8468" i="13" s="1"/>
  <c r="A8469" i="13" s="1"/>
  <c r="A8470" i="13" s="1"/>
  <c r="A8471" i="13" s="1"/>
  <c r="A8472" i="13" s="1"/>
  <c r="A8473" i="13" s="1"/>
  <c r="A8474" i="13" s="1"/>
  <c r="A8475" i="13" s="1"/>
  <c r="A8476" i="13" s="1"/>
  <c r="A8477" i="13" s="1"/>
  <c r="A8478" i="13" s="1"/>
  <c r="A8479" i="13" s="1"/>
  <c r="A8480" i="13" s="1"/>
  <c r="A8481" i="13" s="1"/>
  <c r="A8482" i="13" s="1"/>
  <c r="A8483" i="13" s="1"/>
  <c r="A8484" i="13" s="1"/>
  <c r="A8485" i="13" s="1"/>
  <c r="A8486" i="13" s="1"/>
  <c r="A8487" i="13" s="1"/>
  <c r="A8488" i="13" s="1"/>
  <c r="A8489" i="13" s="1"/>
  <c r="A8490" i="13" s="1"/>
  <c r="A8491" i="13" s="1"/>
  <c r="A8492" i="13" s="1"/>
  <c r="A8493" i="13" s="1"/>
  <c r="A8494" i="13" s="1"/>
  <c r="A8495" i="13" s="1"/>
  <c r="A8496" i="13" s="1"/>
  <c r="A8497" i="13" s="1"/>
  <c r="A8498" i="13" s="1"/>
  <c r="A8499" i="13" s="1"/>
  <c r="A8500" i="13" s="1"/>
  <c r="A8501" i="13" s="1"/>
  <c r="A8502" i="13" s="1"/>
  <c r="A8503" i="13" s="1"/>
  <c r="A8504" i="13" s="1"/>
  <c r="A8505" i="13" s="1"/>
  <c r="A8506" i="13" s="1"/>
  <c r="A8507" i="13" s="1"/>
  <c r="A8508" i="13" s="1"/>
  <c r="A8509" i="13" s="1"/>
  <c r="A8510" i="13" s="1"/>
  <c r="A8511" i="13" s="1"/>
  <c r="A8512" i="13" s="1"/>
  <c r="A8513" i="13" s="1"/>
  <c r="A8514" i="13" s="1"/>
  <c r="A8515" i="13" s="1"/>
  <c r="A8516" i="13" s="1"/>
  <c r="A8517" i="13" s="1"/>
  <c r="A8518" i="13" s="1"/>
  <c r="A8519" i="13" s="1"/>
  <c r="A8520" i="13" s="1"/>
  <c r="A8521" i="13" s="1"/>
  <c r="A8522" i="13" s="1"/>
  <c r="A8523" i="13" s="1"/>
  <c r="A8524" i="13" s="1"/>
  <c r="A8525" i="13" s="1"/>
  <c r="A8526" i="13" s="1"/>
  <c r="A8527" i="13" s="1"/>
  <c r="A8528" i="13" s="1"/>
  <c r="A8529" i="13" s="1"/>
  <c r="A8530" i="13" s="1"/>
  <c r="A8531" i="13" s="1"/>
  <c r="A8532" i="13" s="1"/>
  <c r="A8533" i="13" s="1"/>
  <c r="A8534" i="13" s="1"/>
  <c r="A8535" i="13" s="1"/>
  <c r="A8536" i="13" s="1"/>
  <c r="A8537" i="13" s="1"/>
  <c r="A8538" i="13" s="1"/>
  <c r="A8539" i="13" s="1"/>
  <c r="A8540" i="13" s="1"/>
  <c r="A8541" i="13" s="1"/>
  <c r="A8542" i="13" s="1"/>
  <c r="A8543" i="13" s="1"/>
  <c r="A8544" i="13" s="1"/>
  <c r="A8545" i="13" s="1"/>
  <c r="A8546" i="13" s="1"/>
  <c r="A8547" i="13" s="1"/>
  <c r="A8548" i="13" s="1"/>
  <c r="A8549" i="13" s="1"/>
  <c r="A8550" i="13" s="1"/>
  <c r="A8551" i="13" s="1"/>
  <c r="A8552" i="13" s="1"/>
  <c r="A8553" i="13" s="1"/>
  <c r="A8554" i="13" s="1"/>
  <c r="A8555" i="13" s="1"/>
  <c r="A8556" i="13" s="1"/>
  <c r="A8557" i="13" s="1"/>
  <c r="A8558" i="13" s="1"/>
  <c r="A8559" i="13" s="1"/>
  <c r="A8560" i="13" s="1"/>
  <c r="A8561" i="13" s="1"/>
  <c r="A8562" i="13" s="1"/>
  <c r="A8563" i="13" s="1"/>
  <c r="A8564" i="13" s="1"/>
  <c r="A8565" i="13" s="1"/>
  <c r="A8566" i="13" s="1"/>
  <c r="A8567" i="13" s="1"/>
  <c r="A8568" i="13" s="1"/>
  <c r="A8569" i="13" s="1"/>
  <c r="A8570" i="13" s="1"/>
  <c r="A8571" i="13" s="1"/>
  <c r="A8572" i="13" s="1"/>
  <c r="A8573" i="13" s="1"/>
  <c r="A8574" i="13" s="1"/>
  <c r="A8575" i="13" s="1"/>
  <c r="A8576" i="13" s="1"/>
  <c r="A8577" i="13" s="1"/>
  <c r="A8578" i="13" s="1"/>
  <c r="A8579" i="13" s="1"/>
  <c r="A8580" i="13" s="1"/>
  <c r="A8581" i="13" s="1"/>
  <c r="A8582" i="13" s="1"/>
  <c r="A8583" i="13" s="1"/>
  <c r="A8584" i="13" s="1"/>
  <c r="A8585" i="13" s="1"/>
  <c r="A8586" i="13" s="1"/>
  <c r="A8587" i="13" s="1"/>
  <c r="A8588" i="13" s="1"/>
  <c r="A8589" i="13" s="1"/>
  <c r="A8590" i="13" s="1"/>
  <c r="A8591" i="13" s="1"/>
  <c r="A8592" i="13" s="1"/>
  <c r="A8593" i="13" s="1"/>
  <c r="A8594" i="13" s="1"/>
  <c r="A8595" i="13" s="1"/>
  <c r="A8596" i="13" s="1"/>
  <c r="A8597" i="13" s="1"/>
  <c r="A8598" i="13" s="1"/>
  <c r="A8599" i="13" s="1"/>
  <c r="A8600" i="13" s="1"/>
  <c r="A8601" i="13" s="1"/>
  <c r="A8602" i="13" s="1"/>
  <c r="A8603" i="13" s="1"/>
  <c r="A8604" i="13" s="1"/>
  <c r="A8605" i="13" s="1"/>
  <c r="A8606" i="13" s="1"/>
  <c r="A8607" i="13" s="1"/>
  <c r="A8608" i="13" s="1"/>
  <c r="A8609" i="13" s="1"/>
  <c r="A8610" i="13" s="1"/>
  <c r="A8611" i="13" s="1"/>
  <c r="A8612" i="13" s="1"/>
  <c r="A8613" i="13" s="1"/>
  <c r="A8614" i="13" s="1"/>
  <c r="A8615" i="13" s="1"/>
  <c r="A8616" i="13" s="1"/>
  <c r="A8617" i="13" s="1"/>
  <c r="A8618" i="13" s="1"/>
  <c r="A8619" i="13" s="1"/>
  <c r="A8620" i="13" s="1"/>
  <c r="A8621" i="13" s="1"/>
  <c r="A8622" i="13" s="1"/>
  <c r="A8623" i="13" s="1"/>
  <c r="A8624" i="13" s="1"/>
  <c r="A8625" i="13" s="1"/>
  <c r="A8626" i="13" s="1"/>
  <c r="A8627" i="13" s="1"/>
  <c r="A8628" i="13" s="1"/>
  <c r="A8629" i="13" s="1"/>
  <c r="A8630" i="13" s="1"/>
  <c r="A8631" i="13" s="1"/>
  <c r="A8632" i="13" s="1"/>
  <c r="A8633" i="13" s="1"/>
  <c r="A8634" i="13" s="1"/>
  <c r="A8635" i="13" s="1"/>
  <c r="A8636" i="13" s="1"/>
  <c r="A8637" i="13" s="1"/>
  <c r="A8638" i="13" s="1"/>
  <c r="A8639" i="13" s="1"/>
  <c r="A8640" i="13" s="1"/>
  <c r="A8641" i="13" s="1"/>
  <c r="A8642" i="13" s="1"/>
  <c r="A8643" i="13" s="1"/>
  <c r="A8644" i="13" s="1"/>
  <c r="A8645" i="13" s="1"/>
  <c r="A8646" i="13" s="1"/>
  <c r="A8647" i="13" s="1"/>
  <c r="A8648" i="13" s="1"/>
  <c r="A8649" i="13" s="1"/>
  <c r="A8650" i="13" s="1"/>
  <c r="A8651" i="13" s="1"/>
  <c r="A8652" i="13" s="1"/>
  <c r="A8653" i="13" s="1"/>
  <c r="A8654" i="13" s="1"/>
  <c r="A8655" i="13" s="1"/>
  <c r="A8656" i="13" s="1"/>
  <c r="A8657" i="13" s="1"/>
  <c r="A8658" i="13" s="1"/>
  <c r="A8659" i="13" s="1"/>
  <c r="A8660" i="13" s="1"/>
  <c r="A8661" i="13" s="1"/>
  <c r="A8662" i="13" s="1"/>
  <c r="A8663" i="13" s="1"/>
  <c r="A8664" i="13" s="1"/>
  <c r="A8665" i="13" s="1"/>
  <c r="A8666" i="13" s="1"/>
  <c r="A8667" i="13" s="1"/>
  <c r="A8668" i="13" s="1"/>
  <c r="A8669" i="13" s="1"/>
  <c r="A8670" i="13" s="1"/>
  <c r="A8671" i="13" s="1"/>
  <c r="A8672" i="13" s="1"/>
  <c r="A8673" i="13" s="1"/>
  <c r="A8674" i="13" s="1"/>
  <c r="A8675" i="13" s="1"/>
  <c r="A8676" i="13" s="1"/>
  <c r="A8677" i="13" s="1"/>
  <c r="A8678" i="13" s="1"/>
  <c r="A8679" i="13" s="1"/>
  <c r="A8680" i="13" s="1"/>
  <c r="A8681" i="13" s="1"/>
  <c r="A8682" i="13" s="1"/>
  <c r="A8683" i="13" s="1"/>
  <c r="A8684" i="13" s="1"/>
  <c r="A8685" i="13" s="1"/>
  <c r="A8686" i="13" s="1"/>
  <c r="A8687" i="13" s="1"/>
  <c r="A8688" i="13" s="1"/>
  <c r="A8689" i="13" s="1"/>
  <c r="A8690" i="13" s="1"/>
  <c r="A8691" i="13" s="1"/>
  <c r="A8692" i="13" s="1"/>
  <c r="A8693" i="13" s="1"/>
  <c r="A8694" i="13" s="1"/>
  <c r="A8695" i="13" s="1"/>
  <c r="A8696" i="13" s="1"/>
  <c r="A8697" i="13" s="1"/>
  <c r="A8698" i="13" s="1"/>
  <c r="A8699" i="13" s="1"/>
  <c r="A8700" i="13" s="1"/>
  <c r="A8701" i="13" s="1"/>
  <c r="A8702" i="13" s="1"/>
  <c r="A8703" i="13" s="1"/>
  <c r="A8704" i="13" s="1"/>
  <c r="A8705" i="13" s="1"/>
  <c r="A8706" i="13" s="1"/>
  <c r="A8707" i="13" s="1"/>
  <c r="A8708" i="13" s="1"/>
  <c r="A8709" i="13" s="1"/>
  <c r="A8710" i="13" s="1"/>
  <c r="A8711" i="13" s="1"/>
  <c r="A8712" i="13" s="1"/>
  <c r="A8713" i="13" s="1"/>
  <c r="A8714" i="13" s="1"/>
  <c r="A8715" i="13" s="1"/>
  <c r="A8716" i="13" s="1"/>
  <c r="A8717" i="13" s="1"/>
  <c r="A8718" i="13" s="1"/>
  <c r="A8719" i="13" s="1"/>
  <c r="A8720" i="13" s="1"/>
  <c r="A8721" i="13" s="1"/>
  <c r="A8722" i="13" s="1"/>
  <c r="A8723" i="13" s="1"/>
  <c r="A8724" i="13" s="1"/>
  <c r="A8725" i="13" s="1"/>
  <c r="A8726" i="13" s="1"/>
  <c r="A8727" i="13" s="1"/>
  <c r="A8728" i="13" s="1"/>
  <c r="A8729" i="13" s="1"/>
  <c r="A8730" i="13" s="1"/>
  <c r="A8731" i="13" s="1"/>
  <c r="A8732" i="13" s="1"/>
  <c r="A8733" i="13" s="1"/>
  <c r="A8734" i="13" s="1"/>
  <c r="A8735" i="13" s="1"/>
  <c r="A8736" i="13" s="1"/>
  <c r="A8737" i="13" s="1"/>
  <c r="A8738" i="13" s="1"/>
  <c r="A8739" i="13" s="1"/>
  <c r="A8740" i="13" s="1"/>
  <c r="A8741" i="13" s="1"/>
  <c r="A8742" i="13" s="1"/>
  <c r="A8743" i="13" s="1"/>
  <c r="A8744" i="13" s="1"/>
  <c r="A8745" i="13" s="1"/>
  <c r="A8746" i="13" s="1"/>
  <c r="A8747" i="13" s="1"/>
  <c r="A8748" i="13" s="1"/>
  <c r="A8749" i="13" s="1"/>
  <c r="A8750" i="13" s="1"/>
  <c r="A8751" i="13" s="1"/>
  <c r="A8752" i="13" s="1"/>
  <c r="A8753" i="13" s="1"/>
  <c r="A8754" i="13" s="1"/>
  <c r="A8755" i="13" s="1"/>
  <c r="A8756" i="13" s="1"/>
  <c r="A8757" i="13" s="1"/>
  <c r="A8758" i="13" s="1"/>
  <c r="A8759" i="13" s="1"/>
  <c r="A8760" i="13" s="1"/>
  <c r="A8761" i="13" s="1"/>
  <c r="A8762" i="13" s="1"/>
  <c r="A8763" i="13" s="1"/>
  <c r="A8764" i="13" s="1"/>
  <c r="A8765" i="13" s="1"/>
  <c r="A8766" i="13" s="1"/>
  <c r="A8767" i="13" s="1"/>
  <c r="A8768" i="13" s="1"/>
  <c r="A8769" i="13" s="1"/>
  <c r="A8770" i="13" s="1"/>
  <c r="A8771" i="13" s="1"/>
  <c r="A8772" i="13" s="1"/>
  <c r="A8773" i="13" s="1"/>
  <c r="A8774" i="13" s="1"/>
  <c r="A8775" i="13" s="1"/>
  <c r="A8776" i="13" s="1"/>
  <c r="A8777" i="13" s="1"/>
  <c r="A8778" i="13" s="1"/>
  <c r="A8779" i="13" s="1"/>
  <c r="A8780" i="13" s="1"/>
  <c r="A8781" i="13" s="1"/>
  <c r="A8782" i="13" s="1"/>
  <c r="A8783" i="13" s="1"/>
  <c r="A8784" i="13" s="1"/>
  <c r="A8785" i="13" s="1"/>
  <c r="A8786" i="13" s="1"/>
  <c r="A8787" i="13" s="1"/>
  <c r="A8788" i="13" s="1"/>
  <c r="A8789" i="13" s="1"/>
  <c r="A8790" i="13" s="1"/>
  <c r="A8791" i="13" s="1"/>
  <c r="A8792" i="13" s="1"/>
  <c r="A8793" i="13" s="1"/>
  <c r="A8794" i="13" s="1"/>
  <c r="A8795" i="13" s="1"/>
  <c r="A8796" i="13" s="1"/>
  <c r="A8797" i="13" s="1"/>
  <c r="A8798" i="13" s="1"/>
  <c r="A8799" i="13" s="1"/>
  <c r="A8800" i="13" s="1"/>
  <c r="A8801" i="13" s="1"/>
  <c r="A8802" i="13" s="1"/>
  <c r="A8803" i="13" s="1"/>
  <c r="A8804" i="13" s="1"/>
  <c r="A8805" i="13" s="1"/>
  <c r="A8806" i="13" s="1"/>
  <c r="A8807" i="13" s="1"/>
  <c r="A8808" i="13" s="1"/>
  <c r="A8809" i="13" s="1"/>
  <c r="A8810" i="13" s="1"/>
  <c r="A8811" i="13" s="1"/>
  <c r="A8812" i="13" s="1"/>
  <c r="A8813" i="13" s="1"/>
  <c r="A8814" i="13" s="1"/>
  <c r="A8815" i="13" s="1"/>
  <c r="A8816" i="13" s="1"/>
  <c r="A8817" i="13" s="1"/>
  <c r="A8818" i="13" s="1"/>
  <c r="A8819" i="13" s="1"/>
  <c r="A8820" i="13" s="1"/>
  <c r="A8821" i="13" s="1"/>
  <c r="A8822" i="13" s="1"/>
  <c r="A8823" i="13" s="1"/>
  <c r="A8824" i="13" s="1"/>
  <c r="A8825" i="13" s="1"/>
  <c r="A8826" i="13" s="1"/>
  <c r="A8827" i="13" s="1"/>
  <c r="A8828" i="13" s="1"/>
  <c r="A8829" i="13" s="1"/>
  <c r="A8830" i="13" s="1"/>
  <c r="A8831" i="13" s="1"/>
  <c r="A8832" i="13" s="1"/>
  <c r="A8833" i="13" s="1"/>
  <c r="A8834" i="13" s="1"/>
  <c r="A8835" i="13" s="1"/>
  <c r="A8836" i="13" s="1"/>
  <c r="A8837" i="13" s="1"/>
  <c r="A8838" i="13" s="1"/>
  <c r="A8839" i="13" s="1"/>
  <c r="A8840" i="13" s="1"/>
  <c r="A8841" i="13" s="1"/>
  <c r="A8842" i="13" s="1"/>
  <c r="A8843" i="13" s="1"/>
  <c r="A8844" i="13" s="1"/>
  <c r="A8845" i="13" s="1"/>
  <c r="A8846" i="13" s="1"/>
  <c r="A8847" i="13" s="1"/>
  <c r="A8848" i="13" s="1"/>
  <c r="A8849" i="13" s="1"/>
  <c r="A8850" i="13" s="1"/>
  <c r="A8851" i="13" s="1"/>
  <c r="A8852" i="13" s="1"/>
  <c r="A8853" i="13" s="1"/>
  <c r="A8854" i="13" s="1"/>
  <c r="A8855" i="13" s="1"/>
  <c r="A8856" i="13" s="1"/>
  <c r="A8857" i="13" s="1"/>
  <c r="A8858" i="13" s="1"/>
  <c r="A8859" i="13" s="1"/>
  <c r="A8860" i="13" s="1"/>
  <c r="A8861" i="13" s="1"/>
  <c r="A8862" i="13" s="1"/>
  <c r="A8863" i="13" s="1"/>
  <c r="A8864" i="13" s="1"/>
  <c r="A8865" i="13" s="1"/>
  <c r="A8866" i="13" s="1"/>
  <c r="A8867" i="13" s="1"/>
  <c r="A8868" i="13" s="1"/>
  <c r="A8869" i="13" s="1"/>
  <c r="A8870" i="13" s="1"/>
  <c r="A8871" i="13" s="1"/>
  <c r="A8872" i="13" s="1"/>
  <c r="A8873" i="13" s="1"/>
  <c r="A8874" i="13" s="1"/>
  <c r="A8875" i="13" s="1"/>
  <c r="A8876" i="13" s="1"/>
  <c r="A8877" i="13" s="1"/>
  <c r="A8878" i="13" s="1"/>
  <c r="A8879" i="13" s="1"/>
  <c r="A8880" i="13" s="1"/>
  <c r="A8881" i="13" s="1"/>
  <c r="A8882" i="13" s="1"/>
  <c r="A8883" i="13" s="1"/>
  <c r="A8884" i="13" s="1"/>
  <c r="A8885" i="13" s="1"/>
  <c r="A8886" i="13" s="1"/>
  <c r="A8887" i="13" s="1"/>
  <c r="A8888" i="13" s="1"/>
  <c r="A8889" i="13" s="1"/>
  <c r="A8890" i="13" s="1"/>
  <c r="A8891" i="13" s="1"/>
  <c r="A8892" i="13" s="1"/>
  <c r="A8893" i="13" s="1"/>
  <c r="A8894" i="13" s="1"/>
  <c r="A8895" i="13" s="1"/>
  <c r="A8896" i="13" s="1"/>
  <c r="A8897" i="13" s="1"/>
  <c r="A8898" i="13" s="1"/>
  <c r="A8899" i="13" s="1"/>
  <c r="A8900" i="13" s="1"/>
  <c r="A8901" i="13" s="1"/>
  <c r="A8902" i="13" s="1"/>
  <c r="A8903" i="13" s="1"/>
  <c r="A8904" i="13" s="1"/>
  <c r="A8905" i="13" s="1"/>
  <c r="A8906" i="13" s="1"/>
  <c r="A8907" i="13" s="1"/>
  <c r="A8908" i="13" s="1"/>
  <c r="A8909" i="13" s="1"/>
  <c r="A8910" i="13" s="1"/>
  <c r="A8911" i="13" s="1"/>
  <c r="A8912" i="13" s="1"/>
  <c r="A8913" i="13" s="1"/>
  <c r="A8914" i="13" s="1"/>
  <c r="A8915" i="13" s="1"/>
  <c r="A8916" i="13" s="1"/>
  <c r="A8917" i="13" s="1"/>
  <c r="A8918" i="13" s="1"/>
  <c r="A8919" i="13" s="1"/>
  <c r="A8920" i="13" s="1"/>
  <c r="A8921" i="13" s="1"/>
  <c r="A8922" i="13" s="1"/>
  <c r="A8923" i="13" s="1"/>
  <c r="A8924" i="13" s="1"/>
  <c r="A8925" i="13" s="1"/>
  <c r="A8926" i="13" s="1"/>
  <c r="A8927" i="13" s="1"/>
  <c r="A8928" i="13" s="1"/>
  <c r="A8929" i="13" s="1"/>
  <c r="A8930" i="13" s="1"/>
  <c r="A8931" i="13" s="1"/>
  <c r="A8932" i="13" s="1"/>
  <c r="A8933" i="13" s="1"/>
  <c r="A8934" i="13" s="1"/>
  <c r="A8935" i="13" s="1"/>
  <c r="A8936" i="13" s="1"/>
  <c r="A8937" i="13" s="1"/>
  <c r="A8938" i="13" s="1"/>
  <c r="A8939" i="13" s="1"/>
  <c r="A8940" i="13" s="1"/>
  <c r="A8941" i="13" s="1"/>
  <c r="A8942" i="13" s="1"/>
  <c r="A8943" i="13" s="1"/>
  <c r="A8944" i="13" s="1"/>
  <c r="A8945" i="13" s="1"/>
  <c r="A8946" i="13" s="1"/>
  <c r="A8947" i="13" s="1"/>
  <c r="A8948" i="13" s="1"/>
  <c r="A8949" i="13" s="1"/>
  <c r="A8950" i="13" s="1"/>
  <c r="A8951" i="13" s="1"/>
  <c r="A8952" i="13" s="1"/>
  <c r="A8953" i="13" s="1"/>
  <c r="A8954" i="13" s="1"/>
  <c r="A8955" i="13" s="1"/>
  <c r="A8956" i="13" s="1"/>
  <c r="A8957" i="13" s="1"/>
  <c r="A8958" i="13" s="1"/>
  <c r="A8959" i="13" s="1"/>
  <c r="A8960" i="13" s="1"/>
  <c r="A8961" i="13" s="1"/>
  <c r="A8962" i="13" s="1"/>
  <c r="A8963" i="13" s="1"/>
  <c r="A8964" i="13" s="1"/>
  <c r="A8965" i="13" s="1"/>
  <c r="A8966" i="13" s="1"/>
  <c r="A8967" i="13" s="1"/>
  <c r="A8968" i="13" s="1"/>
  <c r="A8969" i="13" s="1"/>
  <c r="A8970" i="13" s="1"/>
  <c r="A8971" i="13" s="1"/>
  <c r="A8972" i="13" s="1"/>
  <c r="A8973" i="13" s="1"/>
  <c r="A8974" i="13" s="1"/>
  <c r="A8975" i="13" s="1"/>
  <c r="A8976" i="13" s="1"/>
  <c r="A8977" i="13" s="1"/>
  <c r="A8978" i="13" s="1"/>
  <c r="A8979" i="13" s="1"/>
  <c r="A8980" i="13" s="1"/>
  <c r="A8981" i="13" s="1"/>
  <c r="A8982" i="13" s="1"/>
  <c r="A8983" i="13" s="1"/>
  <c r="A8984" i="13" s="1"/>
  <c r="A8985" i="13" s="1"/>
  <c r="A8986" i="13" s="1"/>
  <c r="A8987" i="13" s="1"/>
  <c r="A8988" i="13" s="1"/>
  <c r="A8989" i="13" s="1"/>
  <c r="A8990" i="13" s="1"/>
  <c r="A8991" i="13" s="1"/>
  <c r="A8992" i="13" s="1"/>
  <c r="A8993" i="13" s="1"/>
  <c r="A8994" i="13" s="1"/>
  <c r="A8995" i="13" s="1"/>
  <c r="A8996" i="13" s="1"/>
  <c r="A8997" i="13" s="1"/>
  <c r="A8998" i="13" s="1"/>
  <c r="A8999" i="13" s="1"/>
  <c r="A9000" i="13" s="1"/>
  <c r="A9001" i="13" s="1"/>
  <c r="A9002" i="13" s="1"/>
  <c r="A9003" i="13" s="1"/>
  <c r="A9004" i="13" s="1"/>
  <c r="A9005" i="13" s="1"/>
  <c r="A9006" i="13" s="1"/>
  <c r="A9007" i="13" s="1"/>
  <c r="A9008" i="13" s="1"/>
  <c r="A9009" i="13" s="1"/>
  <c r="A9010" i="13" s="1"/>
  <c r="A9011" i="13" s="1"/>
  <c r="A9012" i="13" s="1"/>
  <c r="A9013" i="13" s="1"/>
  <c r="A9014" i="13" s="1"/>
  <c r="A9015" i="13" s="1"/>
  <c r="A9016" i="13" s="1"/>
  <c r="A9017" i="13" s="1"/>
  <c r="A9018" i="13" s="1"/>
  <c r="A9019" i="13" s="1"/>
  <c r="A9020" i="13" s="1"/>
  <c r="A9021" i="13" s="1"/>
  <c r="A9022" i="13" s="1"/>
  <c r="A9023" i="13" s="1"/>
  <c r="A9024" i="13" s="1"/>
  <c r="A9025" i="13" s="1"/>
  <c r="A9026" i="13" s="1"/>
  <c r="A9027" i="13" s="1"/>
  <c r="A9028" i="13" s="1"/>
  <c r="A9029" i="13" s="1"/>
  <c r="A9030" i="13" s="1"/>
  <c r="A9031" i="13" s="1"/>
  <c r="A9032" i="13" s="1"/>
  <c r="A9033" i="13" s="1"/>
  <c r="A9034" i="13" s="1"/>
  <c r="A9035" i="13" s="1"/>
  <c r="A9036" i="13" s="1"/>
  <c r="A9037" i="13" s="1"/>
  <c r="A9038" i="13" s="1"/>
  <c r="A9039" i="13" s="1"/>
  <c r="A9040" i="13" s="1"/>
  <c r="A9041" i="13" s="1"/>
  <c r="A9042" i="13" s="1"/>
  <c r="A9043" i="13" s="1"/>
  <c r="A9044" i="13" s="1"/>
  <c r="A9045" i="13" s="1"/>
  <c r="A9046" i="13" s="1"/>
  <c r="A9047" i="13" s="1"/>
  <c r="A9048" i="13" s="1"/>
  <c r="A9049" i="13" s="1"/>
  <c r="A9050" i="13" s="1"/>
  <c r="A9051" i="13" s="1"/>
  <c r="A9052" i="13" s="1"/>
  <c r="A9053" i="13" s="1"/>
  <c r="A9054" i="13" s="1"/>
  <c r="A9055" i="13" s="1"/>
  <c r="A9056" i="13" s="1"/>
  <c r="A9057" i="13" s="1"/>
  <c r="A9058" i="13" s="1"/>
  <c r="A9059" i="13" s="1"/>
  <c r="A9060" i="13" s="1"/>
  <c r="A9061" i="13" s="1"/>
  <c r="A9062" i="13" s="1"/>
  <c r="A9063" i="13" s="1"/>
  <c r="A9064" i="13" s="1"/>
  <c r="A9065" i="13" s="1"/>
  <c r="A9066" i="13" s="1"/>
  <c r="A9067" i="13" s="1"/>
  <c r="A9068" i="13" s="1"/>
  <c r="A9069" i="13" s="1"/>
  <c r="A9070" i="13" s="1"/>
  <c r="A9071" i="13" s="1"/>
  <c r="A9072" i="13" s="1"/>
  <c r="A9073" i="13" s="1"/>
  <c r="A9074" i="13" s="1"/>
  <c r="A9075" i="13" s="1"/>
  <c r="A9076" i="13" s="1"/>
  <c r="A9077" i="13" s="1"/>
  <c r="A9078" i="13" s="1"/>
  <c r="A9079" i="13" s="1"/>
  <c r="A9080" i="13" s="1"/>
  <c r="A9081" i="13" s="1"/>
  <c r="A9082" i="13" s="1"/>
  <c r="A9083" i="13" s="1"/>
  <c r="A9084" i="13" s="1"/>
  <c r="A9085" i="13" s="1"/>
  <c r="A9086" i="13" s="1"/>
  <c r="A9087" i="13" s="1"/>
  <c r="A9088" i="13" s="1"/>
  <c r="A9089" i="13" s="1"/>
  <c r="A9090" i="13" s="1"/>
  <c r="A9091" i="13" s="1"/>
  <c r="A9092" i="13" s="1"/>
  <c r="A9093" i="13" s="1"/>
  <c r="A9094" i="13" s="1"/>
  <c r="A9095" i="13" s="1"/>
  <c r="A9096" i="13" s="1"/>
  <c r="A9097" i="13" s="1"/>
  <c r="A9098" i="13" s="1"/>
  <c r="A9099" i="13" s="1"/>
  <c r="A9100" i="13" s="1"/>
  <c r="A9101" i="13" s="1"/>
  <c r="A9102" i="13" s="1"/>
  <c r="A9103" i="13" s="1"/>
  <c r="A9104" i="13" s="1"/>
  <c r="A9105" i="13" s="1"/>
  <c r="A9106" i="13" s="1"/>
  <c r="A9107" i="13" s="1"/>
  <c r="A9108" i="13" s="1"/>
  <c r="A9109" i="13" s="1"/>
  <c r="A9110" i="13" s="1"/>
  <c r="A9111" i="13" s="1"/>
  <c r="A9112" i="13" s="1"/>
  <c r="A9113" i="13" s="1"/>
  <c r="A9114" i="13" s="1"/>
  <c r="A9115" i="13" s="1"/>
  <c r="A9116" i="13" s="1"/>
  <c r="A9117" i="13" s="1"/>
  <c r="A9118" i="13" s="1"/>
  <c r="A9119" i="13" s="1"/>
  <c r="A9120" i="13" s="1"/>
  <c r="A9121" i="13" s="1"/>
  <c r="A9122" i="13" s="1"/>
  <c r="A9123" i="13" s="1"/>
  <c r="A9124" i="13" s="1"/>
  <c r="A9125" i="13" s="1"/>
  <c r="A9126" i="13" s="1"/>
  <c r="A9127" i="13" s="1"/>
  <c r="A9128" i="13" s="1"/>
  <c r="A9129" i="13" s="1"/>
  <c r="A9130" i="13" s="1"/>
  <c r="A9131" i="13" s="1"/>
  <c r="A9132" i="13" s="1"/>
  <c r="A9133" i="13" s="1"/>
  <c r="A9134" i="13" s="1"/>
  <c r="A9135" i="13" s="1"/>
  <c r="A9136" i="13" s="1"/>
  <c r="A9137" i="13" s="1"/>
  <c r="A9138" i="13" s="1"/>
  <c r="A9139" i="13" s="1"/>
  <c r="A9140" i="13" s="1"/>
  <c r="A9141" i="13" s="1"/>
  <c r="A9142" i="13" s="1"/>
  <c r="A9143" i="13" s="1"/>
  <c r="A9144" i="13" s="1"/>
  <c r="A9145" i="13" s="1"/>
  <c r="A9146" i="13" s="1"/>
  <c r="A9147" i="13" s="1"/>
  <c r="A9148" i="13" s="1"/>
  <c r="A9149" i="13" s="1"/>
  <c r="A9150" i="13" s="1"/>
  <c r="A9151" i="13" s="1"/>
  <c r="A9152" i="13" s="1"/>
  <c r="A9153" i="13" s="1"/>
  <c r="A9154" i="13" s="1"/>
  <c r="A9155" i="13" s="1"/>
  <c r="A9156" i="13" s="1"/>
  <c r="A9157" i="13" s="1"/>
  <c r="A9158" i="13" s="1"/>
  <c r="A9159" i="13" s="1"/>
  <c r="A9160" i="13" s="1"/>
  <c r="A9161" i="13" s="1"/>
  <c r="A9162" i="13" s="1"/>
  <c r="A9163" i="13" s="1"/>
  <c r="A9164" i="13" s="1"/>
  <c r="A9165" i="13" s="1"/>
  <c r="A9166" i="13" s="1"/>
  <c r="A9167" i="13" s="1"/>
  <c r="A9168" i="13" s="1"/>
  <c r="A9169" i="13" s="1"/>
  <c r="A9170" i="13" s="1"/>
  <c r="A9171" i="13" s="1"/>
  <c r="A9172" i="13" s="1"/>
  <c r="A9173" i="13" s="1"/>
  <c r="A9174" i="13" s="1"/>
  <c r="A9175" i="13" s="1"/>
  <c r="A9176" i="13" s="1"/>
  <c r="A9177" i="13" s="1"/>
  <c r="A9178" i="13" s="1"/>
  <c r="A9179" i="13" s="1"/>
  <c r="A9180" i="13" s="1"/>
  <c r="A9181" i="13" s="1"/>
  <c r="A9182" i="13" s="1"/>
  <c r="A9183" i="13" s="1"/>
  <c r="A9184" i="13" s="1"/>
  <c r="A9185" i="13" s="1"/>
  <c r="A9186" i="13" s="1"/>
  <c r="A9187" i="13" s="1"/>
  <c r="A9188" i="13" s="1"/>
  <c r="A9189" i="13" s="1"/>
  <c r="A9190" i="13" s="1"/>
  <c r="A9191" i="13" s="1"/>
  <c r="A9192" i="13" s="1"/>
  <c r="A9193" i="13" s="1"/>
  <c r="A9194" i="13" s="1"/>
  <c r="A9195" i="13" s="1"/>
  <c r="A9196" i="13" s="1"/>
  <c r="A9197" i="13" s="1"/>
  <c r="A9198" i="13" s="1"/>
  <c r="A9199" i="13" s="1"/>
  <c r="A9200" i="13" s="1"/>
  <c r="A9201" i="13" s="1"/>
  <c r="A9202" i="13" s="1"/>
  <c r="A9203" i="13" s="1"/>
  <c r="A9204" i="13" s="1"/>
  <c r="A9205" i="13" s="1"/>
  <c r="A9206" i="13" s="1"/>
  <c r="A9207" i="13" s="1"/>
  <c r="A9208" i="13" s="1"/>
  <c r="A9209" i="13" s="1"/>
  <c r="A9210" i="13" s="1"/>
  <c r="A9211" i="13" s="1"/>
  <c r="A9212" i="13" s="1"/>
  <c r="A9213" i="13" s="1"/>
  <c r="A9214" i="13" s="1"/>
  <c r="A9215" i="13" s="1"/>
  <c r="A9216" i="13" s="1"/>
  <c r="A9217" i="13" s="1"/>
  <c r="A9218" i="13" s="1"/>
  <c r="A9219" i="13" s="1"/>
  <c r="A9220" i="13" s="1"/>
  <c r="A9221" i="13" s="1"/>
  <c r="A9222" i="13" s="1"/>
  <c r="A9223" i="13" s="1"/>
  <c r="A9224" i="13" s="1"/>
  <c r="A9225" i="13" s="1"/>
  <c r="A9226" i="13" s="1"/>
  <c r="A9227" i="13" s="1"/>
  <c r="A9228" i="13" s="1"/>
  <c r="A9229" i="13" s="1"/>
  <c r="A9230" i="13" s="1"/>
  <c r="A9231" i="13" s="1"/>
  <c r="A9232" i="13" s="1"/>
  <c r="A9233" i="13" s="1"/>
  <c r="A9234" i="13" s="1"/>
  <c r="A9235" i="13" s="1"/>
  <c r="A9236" i="13" s="1"/>
  <c r="A9237" i="13" s="1"/>
  <c r="A9238" i="13" s="1"/>
  <c r="A9239" i="13" s="1"/>
  <c r="A9240" i="13" s="1"/>
  <c r="A9241" i="13" s="1"/>
  <c r="A9242" i="13" s="1"/>
  <c r="A9243" i="13" s="1"/>
  <c r="A9244" i="13" s="1"/>
  <c r="A9245" i="13" s="1"/>
  <c r="A9246" i="13" s="1"/>
  <c r="A9247" i="13" s="1"/>
  <c r="A9248" i="13" s="1"/>
  <c r="A9249" i="13" s="1"/>
  <c r="A9250" i="13" s="1"/>
  <c r="A9251" i="13" s="1"/>
  <c r="A9252" i="13" s="1"/>
  <c r="A9253" i="13" s="1"/>
  <c r="A9254" i="13" s="1"/>
  <c r="A9255" i="13" s="1"/>
  <c r="A9256" i="13" s="1"/>
  <c r="A9257" i="13" s="1"/>
  <c r="A9258" i="13" s="1"/>
  <c r="A9259" i="13" s="1"/>
  <c r="A9260" i="13" s="1"/>
  <c r="A9261" i="13" s="1"/>
  <c r="A9262" i="13" s="1"/>
  <c r="A9263" i="13" s="1"/>
  <c r="A9264" i="13" s="1"/>
  <c r="A9265" i="13" s="1"/>
  <c r="A9266" i="13" s="1"/>
  <c r="A9267" i="13" s="1"/>
  <c r="A9268" i="13" s="1"/>
  <c r="A9269" i="13" s="1"/>
  <c r="A9270" i="13" s="1"/>
  <c r="A9271" i="13" s="1"/>
  <c r="A9272" i="13" s="1"/>
  <c r="A9273" i="13" s="1"/>
  <c r="A9274" i="13" s="1"/>
  <c r="A9275" i="13" s="1"/>
  <c r="A9276" i="13" s="1"/>
  <c r="A9277" i="13" s="1"/>
  <c r="A9278" i="13" s="1"/>
  <c r="A9279" i="13" s="1"/>
  <c r="A9280" i="13" s="1"/>
  <c r="A9281" i="13" s="1"/>
  <c r="A9282" i="13" s="1"/>
  <c r="A9283" i="13" s="1"/>
  <c r="A9284" i="13" s="1"/>
  <c r="A9285" i="13" s="1"/>
  <c r="A9286" i="13" s="1"/>
  <c r="A9287" i="13" s="1"/>
  <c r="A9288" i="13" s="1"/>
  <c r="A9289" i="13" s="1"/>
  <c r="A9290" i="13" s="1"/>
  <c r="A9291" i="13" s="1"/>
  <c r="A9292" i="13" s="1"/>
  <c r="A9293" i="13" s="1"/>
  <c r="A9294" i="13" s="1"/>
  <c r="A9295" i="13" s="1"/>
  <c r="A9296" i="13" s="1"/>
  <c r="A9297" i="13" s="1"/>
  <c r="A9298" i="13" s="1"/>
  <c r="A9299" i="13" s="1"/>
  <c r="A9300" i="13" s="1"/>
  <c r="A9301" i="13" s="1"/>
  <c r="A9302" i="13" s="1"/>
  <c r="A9303" i="13" s="1"/>
  <c r="A9304" i="13" s="1"/>
  <c r="A9305" i="13" s="1"/>
  <c r="A9306" i="13" s="1"/>
  <c r="A9307" i="13" s="1"/>
  <c r="A9308" i="13" s="1"/>
  <c r="A9309" i="13" s="1"/>
  <c r="A9310" i="13" s="1"/>
  <c r="A9311" i="13" s="1"/>
  <c r="A9312" i="13" s="1"/>
  <c r="A9313" i="13" s="1"/>
  <c r="A9314" i="13" s="1"/>
  <c r="A9315" i="13" s="1"/>
  <c r="A9316" i="13" s="1"/>
  <c r="A9317" i="13" s="1"/>
  <c r="A9318" i="13" s="1"/>
  <c r="A9319" i="13" s="1"/>
  <c r="A9320" i="13" s="1"/>
  <c r="A9321" i="13" s="1"/>
  <c r="A9322" i="13" s="1"/>
  <c r="A9323" i="13" s="1"/>
  <c r="A9324" i="13" s="1"/>
  <c r="A9325" i="13" s="1"/>
  <c r="A9326" i="13" s="1"/>
  <c r="A9327" i="13" s="1"/>
  <c r="A9328" i="13" s="1"/>
  <c r="A9329" i="13" s="1"/>
  <c r="A9330" i="13" s="1"/>
  <c r="A9331" i="13" s="1"/>
  <c r="A9332" i="13" s="1"/>
  <c r="A9333" i="13" s="1"/>
  <c r="A9334" i="13" s="1"/>
  <c r="A9335" i="13" s="1"/>
  <c r="A9336" i="13" s="1"/>
  <c r="A9337" i="13" s="1"/>
  <c r="A9338" i="13" s="1"/>
  <c r="A9339" i="13" s="1"/>
  <c r="A9340" i="13" s="1"/>
  <c r="A9341" i="13" s="1"/>
  <c r="A9342" i="13" s="1"/>
  <c r="A9343" i="13" s="1"/>
  <c r="A9344" i="13" s="1"/>
  <c r="A9345" i="13" s="1"/>
  <c r="A9346" i="13" s="1"/>
  <c r="A9347" i="13" s="1"/>
  <c r="A9348" i="13" s="1"/>
  <c r="A9349" i="13" s="1"/>
  <c r="A9350" i="13" s="1"/>
  <c r="A9351" i="13" s="1"/>
  <c r="A9352" i="13" s="1"/>
  <c r="A9353" i="13" s="1"/>
  <c r="A9354" i="13" s="1"/>
  <c r="A9355" i="13" s="1"/>
  <c r="A9356" i="13" s="1"/>
  <c r="A9357" i="13" s="1"/>
  <c r="A9358" i="13" s="1"/>
  <c r="A9359" i="13" s="1"/>
  <c r="A9360" i="13" s="1"/>
  <c r="A9361" i="13" s="1"/>
  <c r="A9362" i="13" s="1"/>
  <c r="A9363" i="13" s="1"/>
  <c r="A9364" i="13" s="1"/>
  <c r="A9365" i="13" s="1"/>
  <c r="A9366" i="13" s="1"/>
  <c r="A9367" i="13" s="1"/>
  <c r="A9368" i="13" s="1"/>
  <c r="A9369" i="13" s="1"/>
  <c r="A9370" i="13" s="1"/>
  <c r="A9371" i="13" s="1"/>
  <c r="A9372" i="13" s="1"/>
  <c r="A9373" i="13" s="1"/>
  <c r="A9374" i="13" s="1"/>
  <c r="A9375" i="13" s="1"/>
  <c r="A9376" i="13" s="1"/>
  <c r="A9377" i="13" s="1"/>
  <c r="A9378" i="13" s="1"/>
  <c r="A9379" i="13" s="1"/>
  <c r="A9380" i="13" s="1"/>
  <c r="A9381" i="13" s="1"/>
  <c r="A9382" i="13" s="1"/>
  <c r="A9383" i="13" s="1"/>
  <c r="A9384" i="13" s="1"/>
  <c r="A9385" i="13" s="1"/>
  <c r="A9386" i="13" s="1"/>
  <c r="A9387" i="13" s="1"/>
  <c r="A9388" i="13" s="1"/>
  <c r="A9389" i="13" s="1"/>
  <c r="A9390" i="13" s="1"/>
  <c r="A9391" i="13" s="1"/>
  <c r="A9392" i="13" s="1"/>
  <c r="A9393" i="13" s="1"/>
  <c r="A9394" i="13" s="1"/>
  <c r="A9395" i="13" s="1"/>
  <c r="A9396" i="13" s="1"/>
  <c r="A9397" i="13" s="1"/>
  <c r="A9398" i="13" s="1"/>
  <c r="A9399" i="13" s="1"/>
  <c r="A9400" i="13" s="1"/>
  <c r="A9401" i="13" s="1"/>
  <c r="A9402" i="13" s="1"/>
  <c r="A9403" i="13" s="1"/>
  <c r="A9404" i="13" s="1"/>
  <c r="A9405" i="13" s="1"/>
  <c r="A9406" i="13" s="1"/>
  <c r="A9407" i="13" s="1"/>
  <c r="A9408" i="13" s="1"/>
  <c r="A9409" i="13" s="1"/>
  <c r="A9410" i="13" s="1"/>
  <c r="A9411" i="13" s="1"/>
  <c r="A9412" i="13" s="1"/>
  <c r="A9413" i="13" s="1"/>
  <c r="A9414" i="13" s="1"/>
  <c r="A9415" i="13" s="1"/>
  <c r="A9416" i="13" s="1"/>
  <c r="A9417" i="13" s="1"/>
  <c r="A9418" i="13" s="1"/>
  <c r="A9419" i="13" s="1"/>
  <c r="A9420" i="13" s="1"/>
  <c r="A9421" i="13" s="1"/>
  <c r="A9422" i="13" s="1"/>
  <c r="A9423" i="13" s="1"/>
  <c r="A9424" i="13" s="1"/>
  <c r="A9425" i="13" s="1"/>
  <c r="A9426" i="13" s="1"/>
  <c r="A9427" i="13" s="1"/>
  <c r="A9428" i="13" s="1"/>
  <c r="A9429" i="13" s="1"/>
  <c r="A9430" i="13" s="1"/>
  <c r="A9431" i="13" s="1"/>
  <c r="A9432" i="13" s="1"/>
  <c r="A9433" i="13" s="1"/>
  <c r="A9434" i="13" s="1"/>
  <c r="A9435" i="13" s="1"/>
  <c r="A9436" i="13" s="1"/>
  <c r="A9437" i="13" s="1"/>
  <c r="A9438" i="13" s="1"/>
  <c r="A9439" i="13" s="1"/>
  <c r="A9440" i="13" s="1"/>
  <c r="A9441" i="13" s="1"/>
  <c r="A9442" i="13" s="1"/>
  <c r="A9443" i="13" s="1"/>
  <c r="A9444" i="13" s="1"/>
  <c r="A9445" i="13" s="1"/>
  <c r="A9446" i="13" s="1"/>
  <c r="A9447" i="13" s="1"/>
  <c r="A9448" i="13" s="1"/>
  <c r="A9449" i="13" s="1"/>
  <c r="A9450" i="13" s="1"/>
  <c r="A9451" i="13" s="1"/>
  <c r="A9452" i="13" s="1"/>
  <c r="A9453" i="13" s="1"/>
  <c r="A9454" i="13" s="1"/>
  <c r="A9455" i="13" s="1"/>
  <c r="A9456" i="13" s="1"/>
  <c r="A9457" i="13" s="1"/>
  <c r="A9458" i="13" s="1"/>
  <c r="A9459" i="13" s="1"/>
  <c r="A9460" i="13" s="1"/>
  <c r="A9461" i="13" s="1"/>
  <c r="A9462" i="13" s="1"/>
  <c r="A9463" i="13" s="1"/>
  <c r="A9464" i="13" s="1"/>
  <c r="A9465" i="13" s="1"/>
  <c r="A9466" i="13" s="1"/>
  <c r="A9467" i="13" s="1"/>
  <c r="A9468" i="13" s="1"/>
  <c r="A9469" i="13" s="1"/>
  <c r="A9470" i="13" s="1"/>
  <c r="A9471" i="13" s="1"/>
  <c r="A9472" i="13" s="1"/>
  <c r="A9473" i="13" s="1"/>
  <c r="A9474" i="13" s="1"/>
  <c r="A9475" i="13" s="1"/>
  <c r="A9476" i="13" s="1"/>
  <c r="A9477" i="13" s="1"/>
  <c r="A9478" i="13" s="1"/>
  <c r="A9479" i="13" s="1"/>
  <c r="A9480" i="13" s="1"/>
  <c r="A9481" i="13" s="1"/>
  <c r="A9482" i="13" s="1"/>
  <c r="A9483" i="13" s="1"/>
  <c r="A9484" i="13" s="1"/>
  <c r="A9485" i="13" s="1"/>
  <c r="A9486" i="13" s="1"/>
  <c r="A9487" i="13" s="1"/>
  <c r="A9488" i="13" s="1"/>
  <c r="A9489" i="13" s="1"/>
  <c r="A9490" i="13" s="1"/>
  <c r="A9491" i="13" s="1"/>
  <c r="A9492" i="13" s="1"/>
  <c r="A9493" i="13" s="1"/>
  <c r="A9494" i="13" s="1"/>
  <c r="A9495" i="13" s="1"/>
  <c r="A9496" i="13" s="1"/>
  <c r="A9497" i="13" s="1"/>
  <c r="A9498" i="13" s="1"/>
  <c r="A9499" i="13" s="1"/>
  <c r="A9500" i="13" s="1"/>
  <c r="A9501" i="13" s="1"/>
  <c r="A9502" i="13" s="1"/>
  <c r="A9503" i="13" s="1"/>
  <c r="A9504" i="13" s="1"/>
  <c r="A9505" i="13" s="1"/>
  <c r="A9506" i="13" s="1"/>
  <c r="A9507" i="13" s="1"/>
  <c r="A9508" i="13" s="1"/>
  <c r="A9509" i="13" s="1"/>
  <c r="A9510" i="13" s="1"/>
  <c r="A9511" i="13" s="1"/>
  <c r="A9512" i="13" s="1"/>
  <c r="A9513" i="13" s="1"/>
  <c r="A9514" i="13" s="1"/>
  <c r="A9515" i="13" s="1"/>
  <c r="A9516" i="13" s="1"/>
  <c r="A9517" i="13" s="1"/>
  <c r="A9518" i="13" s="1"/>
  <c r="A9519" i="13" s="1"/>
  <c r="A9520" i="13" s="1"/>
  <c r="A9521" i="13" s="1"/>
  <c r="A9522" i="13" s="1"/>
  <c r="A9523" i="13" s="1"/>
  <c r="A9524" i="13" s="1"/>
  <c r="A9525" i="13" s="1"/>
  <c r="A9526" i="13" s="1"/>
  <c r="A9527" i="13" s="1"/>
  <c r="A9528" i="13" s="1"/>
  <c r="A9529" i="13" s="1"/>
  <c r="A9530" i="13" s="1"/>
  <c r="A9531" i="13" s="1"/>
  <c r="A9532" i="13" s="1"/>
  <c r="A9533" i="13" s="1"/>
  <c r="A9534" i="13" s="1"/>
  <c r="A9535" i="13" s="1"/>
  <c r="A9536" i="13" s="1"/>
  <c r="A9537" i="13" s="1"/>
  <c r="A9538" i="13" s="1"/>
  <c r="A9539" i="13" s="1"/>
  <c r="A9540" i="13" s="1"/>
  <c r="A9541" i="13" s="1"/>
  <c r="A9542" i="13" s="1"/>
  <c r="A9543" i="13" s="1"/>
  <c r="A9544" i="13" s="1"/>
  <c r="A9545" i="13" s="1"/>
  <c r="A9546" i="13" s="1"/>
  <c r="A9547" i="13" s="1"/>
  <c r="A9548" i="13" s="1"/>
  <c r="A9549" i="13" s="1"/>
  <c r="A9550" i="13" s="1"/>
  <c r="A9551" i="13" s="1"/>
  <c r="A9552" i="13" s="1"/>
  <c r="A9553" i="13" s="1"/>
  <c r="A9554" i="13" s="1"/>
  <c r="A9555" i="13" s="1"/>
  <c r="A9556" i="13" s="1"/>
  <c r="A9557" i="13" s="1"/>
  <c r="A9558" i="13" s="1"/>
  <c r="A9559" i="13" s="1"/>
  <c r="A9560" i="13" s="1"/>
  <c r="A9561" i="13" s="1"/>
  <c r="A9562" i="13" s="1"/>
  <c r="A9563" i="13" s="1"/>
  <c r="A9564" i="13" s="1"/>
  <c r="A9565" i="13" s="1"/>
  <c r="A9566" i="13" s="1"/>
  <c r="A9567" i="13" s="1"/>
  <c r="A9568" i="13" s="1"/>
  <c r="A9569" i="13" s="1"/>
  <c r="A9570" i="13" s="1"/>
  <c r="A9571" i="13" s="1"/>
  <c r="A9572" i="13" s="1"/>
  <c r="A9573" i="13" s="1"/>
  <c r="A9574" i="13" s="1"/>
  <c r="A9575" i="13" s="1"/>
  <c r="A9576" i="13" s="1"/>
  <c r="A9577" i="13" s="1"/>
  <c r="A9578" i="13" s="1"/>
  <c r="A9579" i="13" s="1"/>
  <c r="A9580" i="13" s="1"/>
  <c r="A9581" i="13" s="1"/>
  <c r="A9582" i="13" s="1"/>
  <c r="A9583" i="13" s="1"/>
  <c r="A9584" i="13" s="1"/>
  <c r="A9585" i="13" s="1"/>
  <c r="A9586" i="13" s="1"/>
  <c r="A9587" i="13" s="1"/>
  <c r="A9588" i="13" s="1"/>
  <c r="A9589" i="13" s="1"/>
  <c r="A9590" i="13" s="1"/>
  <c r="A9591" i="13" s="1"/>
  <c r="A9592" i="13" s="1"/>
  <c r="A9593" i="13" s="1"/>
  <c r="A9594" i="13" s="1"/>
  <c r="A9595" i="13" s="1"/>
  <c r="A9596" i="13" s="1"/>
  <c r="A9597" i="13" s="1"/>
  <c r="A9598" i="13" s="1"/>
  <c r="A9599" i="13" s="1"/>
  <c r="A9600" i="13" s="1"/>
  <c r="A9601" i="13" s="1"/>
  <c r="A9602" i="13" s="1"/>
  <c r="A9603" i="13" s="1"/>
  <c r="A9604" i="13" s="1"/>
  <c r="A9605" i="13" s="1"/>
  <c r="A9606" i="13" s="1"/>
  <c r="A9607" i="13" s="1"/>
  <c r="A9608" i="13" s="1"/>
  <c r="A9609" i="13" s="1"/>
  <c r="A9610" i="13" s="1"/>
  <c r="A9611" i="13" s="1"/>
  <c r="A9612" i="13" s="1"/>
  <c r="A9613" i="13" s="1"/>
  <c r="A9614" i="13" s="1"/>
  <c r="A9615" i="13" s="1"/>
  <c r="A9616" i="13" s="1"/>
  <c r="A9617" i="13" s="1"/>
  <c r="A9618" i="13" s="1"/>
  <c r="A9619" i="13" s="1"/>
  <c r="A9620" i="13" s="1"/>
  <c r="A9621" i="13" s="1"/>
  <c r="A9622" i="13" s="1"/>
  <c r="A9623" i="13" s="1"/>
  <c r="A9624" i="13" s="1"/>
  <c r="A9625" i="13" s="1"/>
  <c r="A9626" i="13" s="1"/>
  <c r="A9627" i="13" s="1"/>
  <c r="A9628" i="13" s="1"/>
  <c r="A9629" i="13" s="1"/>
  <c r="A9630" i="13" s="1"/>
  <c r="A9631" i="13" s="1"/>
  <c r="A9632" i="13" s="1"/>
  <c r="A9633" i="13" s="1"/>
  <c r="A9634" i="13" s="1"/>
  <c r="A9635" i="13" s="1"/>
  <c r="A9636" i="13" s="1"/>
  <c r="A9637" i="13" s="1"/>
  <c r="A9638" i="13" s="1"/>
  <c r="A9639" i="13" s="1"/>
  <c r="A9640" i="13" s="1"/>
  <c r="A9641" i="13" s="1"/>
  <c r="A9642" i="13" s="1"/>
  <c r="A9643" i="13" s="1"/>
  <c r="A9644" i="13" s="1"/>
  <c r="A9645" i="13" s="1"/>
  <c r="A9646" i="13" s="1"/>
  <c r="A9647" i="13" s="1"/>
  <c r="A9648" i="13" s="1"/>
  <c r="A9649" i="13" s="1"/>
  <c r="A9650" i="13" s="1"/>
  <c r="A9651" i="13" s="1"/>
  <c r="A9652" i="13" s="1"/>
  <c r="A9653" i="13" s="1"/>
  <c r="A9654" i="13" s="1"/>
  <c r="A9655" i="13" s="1"/>
  <c r="A9656" i="13" s="1"/>
  <c r="A9657" i="13" s="1"/>
  <c r="A9658" i="13" s="1"/>
  <c r="A9659" i="13" s="1"/>
  <c r="A9660" i="13" s="1"/>
  <c r="A9661" i="13" s="1"/>
  <c r="A9662" i="13" s="1"/>
  <c r="A9663" i="13" s="1"/>
  <c r="A9664" i="13" s="1"/>
  <c r="A9665" i="13" s="1"/>
  <c r="A9666" i="13" s="1"/>
  <c r="A9667" i="13" s="1"/>
  <c r="A9668" i="13" s="1"/>
  <c r="A9669" i="13" s="1"/>
  <c r="A9670" i="13" s="1"/>
  <c r="A9671" i="13" s="1"/>
  <c r="A9672" i="13" s="1"/>
  <c r="A9673" i="13" s="1"/>
  <c r="A9674" i="13" s="1"/>
  <c r="A9675" i="13" s="1"/>
  <c r="A9676" i="13" s="1"/>
  <c r="A9677" i="13" s="1"/>
  <c r="A9678" i="13" s="1"/>
  <c r="A9679" i="13" s="1"/>
  <c r="A9680" i="13" s="1"/>
  <c r="A9681" i="13" s="1"/>
  <c r="A9682" i="13" s="1"/>
  <c r="A9683" i="13" s="1"/>
  <c r="A9684" i="13" s="1"/>
  <c r="A9685" i="13" s="1"/>
  <c r="A9686" i="13" s="1"/>
  <c r="A9687" i="13" s="1"/>
  <c r="A9688" i="13" s="1"/>
  <c r="A9689" i="13" s="1"/>
  <c r="A9690" i="13" s="1"/>
  <c r="A9691" i="13" s="1"/>
  <c r="A9692" i="13" s="1"/>
  <c r="A9693" i="13" s="1"/>
  <c r="A9694" i="13" s="1"/>
  <c r="A9695" i="13" s="1"/>
  <c r="A9696" i="13" s="1"/>
  <c r="A9697" i="13" s="1"/>
  <c r="A9698" i="13" s="1"/>
  <c r="A9699" i="13" s="1"/>
  <c r="A9700" i="13" s="1"/>
  <c r="A9701" i="13" s="1"/>
  <c r="A9702" i="13" s="1"/>
  <c r="A9703" i="13" s="1"/>
  <c r="A9704" i="13" s="1"/>
  <c r="A9705" i="13" s="1"/>
  <c r="A9706" i="13" s="1"/>
  <c r="A9707" i="13" s="1"/>
  <c r="A9708" i="13" s="1"/>
  <c r="A9709" i="13" s="1"/>
  <c r="A9710" i="13" s="1"/>
  <c r="A9711" i="13" s="1"/>
  <c r="A9712" i="13" s="1"/>
  <c r="A9713" i="13" s="1"/>
  <c r="A9714" i="13" s="1"/>
  <c r="A9715" i="13" s="1"/>
  <c r="A9716" i="13" s="1"/>
  <c r="A9717" i="13" s="1"/>
  <c r="A9718" i="13" s="1"/>
  <c r="A9719" i="13" s="1"/>
  <c r="A9720" i="13" s="1"/>
  <c r="A9721" i="13" s="1"/>
  <c r="A9722" i="13" s="1"/>
  <c r="A9723" i="13" s="1"/>
  <c r="A9724" i="13" s="1"/>
  <c r="A9725" i="13" s="1"/>
  <c r="A9726" i="13" s="1"/>
  <c r="A9727" i="13" s="1"/>
  <c r="A9728" i="13" s="1"/>
  <c r="A9729" i="13" s="1"/>
  <c r="A9730" i="13" s="1"/>
  <c r="A9731" i="13" s="1"/>
  <c r="A9732" i="13" s="1"/>
  <c r="A9733" i="13" s="1"/>
  <c r="A9734" i="13" s="1"/>
  <c r="A9735" i="13" s="1"/>
  <c r="A9736" i="13" s="1"/>
  <c r="A9737" i="13" s="1"/>
  <c r="A9738" i="13" s="1"/>
  <c r="A9739" i="13" s="1"/>
  <c r="A9740" i="13" s="1"/>
  <c r="A9741" i="13" s="1"/>
  <c r="A9742" i="13" s="1"/>
  <c r="A9743" i="13" s="1"/>
  <c r="A9744" i="13" s="1"/>
  <c r="A9745" i="13" s="1"/>
  <c r="A9746" i="13" s="1"/>
  <c r="A9747" i="13" s="1"/>
  <c r="A9748" i="13" s="1"/>
  <c r="A9749" i="13" s="1"/>
  <c r="A9750" i="13" s="1"/>
  <c r="A9751" i="13" s="1"/>
  <c r="A9752" i="13" s="1"/>
  <c r="A9753" i="13" s="1"/>
  <c r="A9754" i="13" s="1"/>
  <c r="A9755" i="13" s="1"/>
  <c r="A9756" i="13" s="1"/>
  <c r="A9757" i="13" s="1"/>
  <c r="A9758" i="13" s="1"/>
  <c r="A9759" i="13" s="1"/>
  <c r="A9760" i="13" s="1"/>
  <c r="A9761" i="13" s="1"/>
  <c r="A9762" i="13" s="1"/>
  <c r="A9763" i="13" s="1"/>
  <c r="A9764" i="13" s="1"/>
  <c r="A9765" i="13" s="1"/>
  <c r="A9766" i="13" s="1"/>
  <c r="A9767" i="13" s="1"/>
  <c r="A9768" i="13" s="1"/>
  <c r="A9769" i="13" s="1"/>
  <c r="A9770" i="13" s="1"/>
  <c r="A9771" i="13" s="1"/>
  <c r="A9772" i="13" s="1"/>
  <c r="A9773" i="13" s="1"/>
  <c r="A9774" i="13" s="1"/>
  <c r="A9775" i="13" s="1"/>
  <c r="A9776" i="13" s="1"/>
  <c r="A9777" i="13" s="1"/>
  <c r="A9778" i="13" s="1"/>
  <c r="A9779" i="13" s="1"/>
  <c r="A9780" i="13" s="1"/>
  <c r="A9781" i="13" s="1"/>
  <c r="A9782" i="13" s="1"/>
  <c r="A9783" i="13" s="1"/>
  <c r="A9784" i="13" s="1"/>
  <c r="A9785" i="13" s="1"/>
  <c r="A9786" i="13" s="1"/>
  <c r="A9787" i="13" s="1"/>
  <c r="A9788" i="13" s="1"/>
  <c r="A9789" i="13" s="1"/>
  <c r="A9790" i="13" s="1"/>
  <c r="A9791" i="13" s="1"/>
  <c r="A9792" i="13" s="1"/>
  <c r="A9793" i="13" s="1"/>
  <c r="A9794" i="13" s="1"/>
  <c r="A9795" i="13" s="1"/>
  <c r="A9796" i="13" s="1"/>
  <c r="A9797" i="13" s="1"/>
  <c r="A9798" i="13" s="1"/>
  <c r="A9799" i="13" s="1"/>
  <c r="A9800" i="13" s="1"/>
  <c r="A9801" i="13" s="1"/>
  <c r="A9802" i="13" s="1"/>
  <c r="A9803" i="13" s="1"/>
  <c r="A9804" i="13" s="1"/>
  <c r="A9805" i="13" s="1"/>
  <c r="A9806" i="13" s="1"/>
  <c r="A9807" i="13" s="1"/>
  <c r="A9808" i="13" s="1"/>
  <c r="A9809" i="13" s="1"/>
  <c r="A9810" i="13" s="1"/>
  <c r="A9811" i="13" s="1"/>
  <c r="A9812" i="13" s="1"/>
  <c r="A9813" i="13" s="1"/>
  <c r="A9814" i="13" s="1"/>
  <c r="A9815" i="13" s="1"/>
  <c r="A9816" i="13" s="1"/>
  <c r="A9817" i="13" s="1"/>
  <c r="A9818" i="13" s="1"/>
  <c r="A9819" i="13" s="1"/>
  <c r="A9820" i="13" s="1"/>
  <c r="A9821" i="13" s="1"/>
  <c r="A9822" i="13" s="1"/>
  <c r="A9823" i="13" s="1"/>
  <c r="A9824" i="13" s="1"/>
  <c r="A9825" i="13" s="1"/>
  <c r="A9826" i="13" s="1"/>
  <c r="A9827" i="13" s="1"/>
  <c r="A9828" i="13" s="1"/>
  <c r="A9829" i="13" s="1"/>
  <c r="A9830" i="13" s="1"/>
  <c r="A9831" i="13" s="1"/>
  <c r="A9832" i="13" s="1"/>
  <c r="A9833" i="13" s="1"/>
  <c r="A9834" i="13" s="1"/>
  <c r="A9835" i="13" s="1"/>
  <c r="A9836" i="13" s="1"/>
  <c r="A9837" i="13" s="1"/>
  <c r="A9838" i="13" s="1"/>
  <c r="A9839" i="13" s="1"/>
  <c r="A9840" i="13" s="1"/>
  <c r="A9841" i="13" s="1"/>
  <c r="A9842" i="13" s="1"/>
  <c r="A9843" i="13" s="1"/>
  <c r="A9844" i="13" s="1"/>
  <c r="A9845" i="13" s="1"/>
  <c r="A9846" i="13" s="1"/>
  <c r="A9847" i="13" s="1"/>
  <c r="A9848" i="13" s="1"/>
  <c r="A9849" i="13" s="1"/>
  <c r="A9850" i="13" s="1"/>
  <c r="A9851" i="13" s="1"/>
  <c r="A9852" i="13" s="1"/>
  <c r="A9853" i="13" s="1"/>
  <c r="A9854" i="13" s="1"/>
  <c r="A9855" i="13" s="1"/>
  <c r="A9856" i="13" s="1"/>
  <c r="A9857" i="13" s="1"/>
  <c r="A9858" i="13" s="1"/>
  <c r="A9859" i="13" s="1"/>
  <c r="A9860" i="13" s="1"/>
  <c r="A9861" i="13" s="1"/>
  <c r="A9862" i="13" s="1"/>
  <c r="A9863" i="13" s="1"/>
  <c r="A9864" i="13" s="1"/>
  <c r="A9865" i="13" s="1"/>
  <c r="A9866" i="13" s="1"/>
  <c r="A9867" i="13" s="1"/>
  <c r="A9868" i="13" s="1"/>
  <c r="A9869" i="13" s="1"/>
  <c r="A9870" i="13" s="1"/>
  <c r="A9871" i="13" s="1"/>
  <c r="A9872" i="13" s="1"/>
  <c r="A9873" i="13" s="1"/>
  <c r="A9874" i="13" s="1"/>
  <c r="A9875" i="13" s="1"/>
  <c r="A9876" i="13" s="1"/>
  <c r="A9877" i="13" s="1"/>
  <c r="A9878" i="13" s="1"/>
  <c r="A9879" i="13" s="1"/>
  <c r="A9880" i="13" s="1"/>
  <c r="A9881" i="13" s="1"/>
  <c r="A9882" i="13" s="1"/>
  <c r="A9883" i="13" s="1"/>
  <c r="A9884" i="13" s="1"/>
  <c r="A9885" i="13" s="1"/>
  <c r="A9886" i="13" s="1"/>
  <c r="A9887" i="13" s="1"/>
  <c r="A9888" i="13" s="1"/>
  <c r="A9889" i="13" s="1"/>
  <c r="A9890" i="13" s="1"/>
  <c r="A9891" i="13" s="1"/>
  <c r="A9892" i="13" s="1"/>
  <c r="A9893" i="13" s="1"/>
  <c r="A9894" i="13" s="1"/>
  <c r="A9895" i="13" s="1"/>
  <c r="A9896" i="13" s="1"/>
  <c r="A9897" i="13" s="1"/>
  <c r="A9898" i="13" s="1"/>
  <c r="A9899" i="13" s="1"/>
  <c r="A9900" i="13" s="1"/>
  <c r="A9901" i="13" s="1"/>
  <c r="A9902" i="13" s="1"/>
  <c r="A9903" i="13" s="1"/>
  <c r="A9904" i="13" s="1"/>
  <c r="A9905" i="13" s="1"/>
  <c r="A9906" i="13" s="1"/>
  <c r="A9907" i="13" s="1"/>
  <c r="A9908" i="13" s="1"/>
  <c r="A9909" i="13" s="1"/>
  <c r="A9910" i="13" s="1"/>
  <c r="A9911" i="13" s="1"/>
  <c r="A9912" i="13" s="1"/>
  <c r="A9913" i="13" s="1"/>
  <c r="A9914" i="13" s="1"/>
  <c r="A9915" i="13" s="1"/>
  <c r="A9916" i="13" s="1"/>
  <c r="A9917" i="13" s="1"/>
  <c r="A9918" i="13" s="1"/>
  <c r="A9919" i="13" s="1"/>
  <c r="A9920" i="13" s="1"/>
  <c r="A9921" i="13" s="1"/>
  <c r="A9922" i="13" s="1"/>
  <c r="A9923" i="13" s="1"/>
  <c r="A9924" i="13" s="1"/>
  <c r="A9925" i="13" s="1"/>
  <c r="A9926" i="13" s="1"/>
  <c r="A9927" i="13" s="1"/>
  <c r="A9928" i="13" s="1"/>
  <c r="A9929" i="13" s="1"/>
  <c r="A9930" i="13" s="1"/>
  <c r="A9931" i="13" s="1"/>
  <c r="A9932" i="13" s="1"/>
  <c r="A9933" i="13" s="1"/>
  <c r="A9934" i="13" s="1"/>
  <c r="A9935" i="13" s="1"/>
  <c r="A9936" i="13" s="1"/>
  <c r="A9937" i="13" s="1"/>
  <c r="A9938" i="13" s="1"/>
  <c r="A9939" i="13" s="1"/>
  <c r="A9940" i="13" s="1"/>
  <c r="A9941" i="13" s="1"/>
  <c r="A9942" i="13" s="1"/>
  <c r="A9943" i="13" s="1"/>
  <c r="A9944" i="13" s="1"/>
  <c r="A9945" i="13" s="1"/>
  <c r="A9946" i="13" s="1"/>
  <c r="A9947" i="13" s="1"/>
  <c r="A9948" i="13" s="1"/>
  <c r="A9949" i="13" s="1"/>
  <c r="A9950" i="13" s="1"/>
  <c r="A9951" i="13" s="1"/>
  <c r="A9952" i="13" s="1"/>
  <c r="A9953" i="13" s="1"/>
  <c r="A9954" i="13" s="1"/>
  <c r="A9955" i="13" s="1"/>
  <c r="A9956" i="13" s="1"/>
  <c r="A9957" i="13" s="1"/>
  <c r="A9958" i="13" s="1"/>
  <c r="A9959" i="13" s="1"/>
  <c r="A9960" i="13" s="1"/>
  <c r="A9961" i="13" s="1"/>
  <c r="A9962" i="13" s="1"/>
  <c r="A9963" i="13" s="1"/>
  <c r="A9964" i="13" s="1"/>
  <c r="A9965" i="13" s="1"/>
  <c r="A9966" i="13" s="1"/>
  <c r="A9967" i="13" s="1"/>
  <c r="A9968" i="13" s="1"/>
  <c r="A9969" i="13" s="1"/>
  <c r="A9970" i="13" s="1"/>
  <c r="A9971" i="13" s="1"/>
  <c r="A9972" i="13" s="1"/>
  <c r="A9973" i="13" s="1"/>
  <c r="A9974" i="13" s="1"/>
  <c r="A9975" i="13" s="1"/>
  <c r="A9976" i="13" s="1"/>
  <c r="A9977" i="13" s="1"/>
  <c r="A9978" i="13" s="1"/>
  <c r="A9979" i="13" s="1"/>
  <c r="A9980" i="13" s="1"/>
  <c r="A9981" i="13" s="1"/>
  <c r="A9982" i="13" s="1"/>
  <c r="A9983" i="13" s="1"/>
  <c r="A9984" i="13" s="1"/>
  <c r="A9985" i="13" s="1"/>
  <c r="A9986" i="13" s="1"/>
  <c r="A9987" i="13" s="1"/>
  <c r="A9988" i="13" s="1"/>
  <c r="A9989" i="13" s="1"/>
  <c r="A9990" i="13" s="1"/>
  <c r="A9991" i="13" s="1"/>
  <c r="A9992" i="13" s="1"/>
  <c r="A9993" i="13" s="1"/>
  <c r="A9994" i="13" s="1"/>
  <c r="A9995" i="13" s="1"/>
  <c r="A9996" i="13" s="1"/>
  <c r="A9997" i="13" s="1"/>
  <c r="A9998" i="13" s="1"/>
  <c r="A9999" i="13" s="1"/>
  <c r="A10000" i="13" s="1"/>
  <c r="A10001" i="13" s="1"/>
  <c r="A10002" i="13" s="1"/>
  <c r="A10003" i="13" s="1"/>
  <c r="A10004" i="13" s="1"/>
  <c r="A10005" i="13" s="1"/>
  <c r="A10006" i="13" s="1"/>
  <c r="A10007" i="13" s="1"/>
  <c r="A10008" i="13" s="1"/>
  <c r="A10009" i="13" s="1"/>
  <c r="A10010" i="13" s="1"/>
  <c r="A10011" i="13" s="1"/>
  <c r="A10012" i="13" s="1"/>
  <c r="A10013" i="13" s="1"/>
  <c r="A10014" i="13" s="1"/>
  <c r="A10015" i="13" s="1"/>
  <c r="A10016" i="13" s="1"/>
  <c r="A10017" i="13" s="1"/>
  <c r="A10018" i="13" s="1"/>
  <c r="A10019" i="13" s="1"/>
  <c r="A10020" i="13" s="1"/>
  <c r="A10021" i="13" s="1"/>
  <c r="A10022" i="13" s="1"/>
  <c r="A10023" i="13" s="1"/>
  <c r="A10024" i="13" s="1"/>
  <c r="A10025" i="13" s="1"/>
  <c r="A10026" i="13" s="1"/>
  <c r="A10027" i="13" s="1"/>
  <c r="A10028" i="13" s="1"/>
  <c r="A10029" i="13" s="1"/>
  <c r="A10030" i="13" s="1"/>
  <c r="A10031" i="13" s="1"/>
  <c r="A10032" i="13" s="1"/>
  <c r="A10033" i="13" s="1"/>
  <c r="A10034" i="13" s="1"/>
  <c r="A10035" i="13" s="1"/>
  <c r="A10036" i="13" s="1"/>
  <c r="A10037" i="13" s="1"/>
  <c r="A10038" i="13" s="1"/>
  <c r="A10039" i="13" s="1"/>
  <c r="A10040" i="13" s="1"/>
  <c r="A10041" i="13" s="1"/>
  <c r="A10042" i="13" s="1"/>
  <c r="A10043" i="13" s="1"/>
  <c r="A10044" i="13" s="1"/>
  <c r="A10045" i="13" s="1"/>
  <c r="A10046" i="13" s="1"/>
  <c r="A10047" i="13" s="1"/>
  <c r="A10048" i="13" s="1"/>
  <c r="A10049" i="13" s="1"/>
  <c r="A10050" i="13" s="1"/>
  <c r="A10051" i="13" s="1"/>
  <c r="A10052" i="13" s="1"/>
  <c r="A10053" i="13" s="1"/>
  <c r="A10054" i="13" s="1"/>
  <c r="A10055" i="13" s="1"/>
  <c r="A10056" i="13" s="1"/>
  <c r="A10057" i="13" s="1"/>
  <c r="A10058" i="13" s="1"/>
  <c r="A10059" i="13" s="1"/>
  <c r="A10060" i="13" s="1"/>
  <c r="A10061" i="13" s="1"/>
  <c r="A10062" i="13" s="1"/>
  <c r="A10063" i="13" s="1"/>
  <c r="A10064" i="13" s="1"/>
  <c r="A10065" i="13" s="1"/>
  <c r="A10066" i="13" s="1"/>
  <c r="A10067" i="13" s="1"/>
  <c r="A10068" i="13" s="1"/>
  <c r="A10069" i="13" s="1"/>
  <c r="A10070" i="13" s="1"/>
  <c r="A10071" i="13" s="1"/>
  <c r="A10072" i="13" s="1"/>
  <c r="A10073" i="13" s="1"/>
  <c r="A10074" i="13" s="1"/>
  <c r="A10075" i="13" s="1"/>
  <c r="A10076" i="13" s="1"/>
  <c r="A10077" i="13" s="1"/>
  <c r="A10078" i="13" s="1"/>
  <c r="A10079" i="13" s="1"/>
  <c r="A10080" i="13" s="1"/>
  <c r="A10081" i="13" s="1"/>
  <c r="A10082" i="13" s="1"/>
  <c r="A10083" i="13" s="1"/>
  <c r="A10084" i="13" s="1"/>
  <c r="A10085" i="13" s="1"/>
  <c r="A10086" i="13" s="1"/>
  <c r="A10087" i="13" s="1"/>
  <c r="A10088" i="13" s="1"/>
  <c r="A10089" i="13" s="1"/>
  <c r="A10090" i="13" s="1"/>
  <c r="A10091" i="13" s="1"/>
  <c r="A10092" i="13" s="1"/>
  <c r="A10093" i="13" s="1"/>
  <c r="A10094" i="13" s="1"/>
  <c r="A10095" i="13" s="1"/>
  <c r="A10096" i="13" s="1"/>
  <c r="A10097" i="13" s="1"/>
  <c r="A10098" i="13" s="1"/>
  <c r="A10099" i="13" s="1"/>
  <c r="A10100" i="13" s="1"/>
  <c r="A10101" i="13" s="1"/>
  <c r="A10102" i="13" s="1"/>
  <c r="A10103" i="13" s="1"/>
  <c r="A10104" i="13" s="1"/>
  <c r="A10105" i="13" s="1"/>
  <c r="A10106" i="13" s="1"/>
  <c r="A10107" i="13" s="1"/>
  <c r="A10108" i="13" s="1"/>
  <c r="A10109" i="13" s="1"/>
  <c r="A10110" i="13" s="1"/>
  <c r="A10111" i="13" s="1"/>
  <c r="A10112" i="13" s="1"/>
  <c r="A10113" i="13" s="1"/>
  <c r="A10114" i="13" s="1"/>
  <c r="A10115" i="13" s="1"/>
  <c r="A10116" i="13" s="1"/>
  <c r="A10117" i="13" s="1"/>
  <c r="A10118" i="13" s="1"/>
  <c r="A10119" i="13" s="1"/>
  <c r="A10120" i="13" s="1"/>
  <c r="A10121" i="13" s="1"/>
  <c r="A10122" i="13" s="1"/>
  <c r="A10123" i="13" s="1"/>
  <c r="A10124" i="13" s="1"/>
  <c r="A10125" i="13" s="1"/>
  <c r="A10126" i="13" s="1"/>
  <c r="A10127" i="13" s="1"/>
  <c r="A10128" i="13" s="1"/>
  <c r="A10129" i="13" s="1"/>
  <c r="A10130" i="13" s="1"/>
  <c r="A10131" i="13" s="1"/>
  <c r="A10132" i="13" s="1"/>
  <c r="A10133" i="13" s="1"/>
  <c r="A10134" i="13" s="1"/>
  <c r="A10135" i="13" s="1"/>
  <c r="A10136" i="13" s="1"/>
  <c r="A10137" i="13" s="1"/>
  <c r="A10138" i="13" s="1"/>
  <c r="A10139" i="13" s="1"/>
  <c r="A10140" i="13" s="1"/>
  <c r="A10141" i="13" s="1"/>
  <c r="A10142" i="13" s="1"/>
  <c r="A10143" i="13" s="1"/>
  <c r="A10144" i="13" s="1"/>
  <c r="A10145" i="13" s="1"/>
  <c r="A10146" i="13" s="1"/>
  <c r="A10147" i="13" s="1"/>
  <c r="A10148" i="13" s="1"/>
  <c r="A10149" i="13" s="1"/>
  <c r="A10150" i="13" s="1"/>
  <c r="A10151" i="13" s="1"/>
  <c r="A10152" i="13" s="1"/>
  <c r="A10153" i="13" s="1"/>
  <c r="A10154" i="13" s="1"/>
  <c r="A10155" i="13" s="1"/>
  <c r="A10156" i="13" s="1"/>
  <c r="A10157" i="13" s="1"/>
  <c r="A10158" i="13" s="1"/>
  <c r="A10159" i="13" s="1"/>
  <c r="A10160" i="13" s="1"/>
  <c r="A10161" i="13" s="1"/>
  <c r="A10162" i="13" s="1"/>
  <c r="A10163" i="13" s="1"/>
  <c r="A10164" i="13" s="1"/>
  <c r="A10165" i="13" s="1"/>
  <c r="A10166" i="13" s="1"/>
  <c r="A10167" i="13" s="1"/>
  <c r="A10168" i="13" s="1"/>
  <c r="A10169" i="13" s="1"/>
  <c r="A10170" i="13" s="1"/>
  <c r="A10171" i="13" s="1"/>
  <c r="A10172" i="13" s="1"/>
  <c r="A10173" i="13" s="1"/>
  <c r="A10174" i="13" s="1"/>
  <c r="A10175" i="13" s="1"/>
  <c r="A10176" i="13" s="1"/>
  <c r="A10177" i="13" s="1"/>
  <c r="A10178" i="13" s="1"/>
  <c r="A10179" i="13" s="1"/>
  <c r="A10180" i="13" s="1"/>
  <c r="A10181" i="13" s="1"/>
  <c r="A10182" i="13" s="1"/>
  <c r="A10183" i="13" s="1"/>
  <c r="A10184" i="13" s="1"/>
  <c r="A10185" i="13" s="1"/>
  <c r="A10186" i="13" s="1"/>
  <c r="A10187" i="13" s="1"/>
  <c r="A10188" i="13" s="1"/>
  <c r="A10189" i="13" s="1"/>
  <c r="A10190" i="13" s="1"/>
  <c r="A10191" i="13" s="1"/>
  <c r="A10192" i="13" s="1"/>
  <c r="A10193" i="13" s="1"/>
  <c r="A10194" i="13" s="1"/>
  <c r="A10195" i="13" s="1"/>
  <c r="A10196" i="13" s="1"/>
  <c r="A10197" i="13" s="1"/>
  <c r="A10198" i="13" s="1"/>
  <c r="A10199" i="13" s="1"/>
  <c r="A10200" i="13" s="1"/>
  <c r="A10201" i="13" s="1"/>
  <c r="A10202" i="13" s="1"/>
  <c r="A10203" i="13" s="1"/>
  <c r="A10204" i="13" s="1"/>
  <c r="A10205" i="13" s="1"/>
  <c r="A10206" i="13" s="1"/>
  <c r="A10207" i="13" s="1"/>
  <c r="A10208" i="13" s="1"/>
  <c r="A10209" i="13" s="1"/>
  <c r="A10210" i="13" s="1"/>
  <c r="A10211" i="13" s="1"/>
  <c r="A10212" i="13" s="1"/>
  <c r="A10213" i="13" s="1"/>
  <c r="A10214" i="13" s="1"/>
  <c r="A10215" i="13" s="1"/>
  <c r="A10216" i="13" s="1"/>
  <c r="A10217" i="13" s="1"/>
  <c r="A10218" i="13" s="1"/>
  <c r="A10219" i="13" s="1"/>
  <c r="A10220" i="13" s="1"/>
  <c r="A10221" i="13" s="1"/>
  <c r="A10222" i="13" s="1"/>
  <c r="A10223" i="13" s="1"/>
  <c r="A10224" i="13" s="1"/>
  <c r="A10225" i="13" s="1"/>
  <c r="A10226" i="13" s="1"/>
  <c r="A10227" i="13" s="1"/>
  <c r="A10228" i="13" s="1"/>
  <c r="A10229" i="13" s="1"/>
  <c r="A10230" i="13" s="1"/>
  <c r="A10231" i="13" s="1"/>
  <c r="A10232" i="13" s="1"/>
  <c r="A10233" i="13" s="1"/>
  <c r="A10234" i="13" s="1"/>
  <c r="A10235" i="13" s="1"/>
  <c r="A10236" i="13" s="1"/>
  <c r="A10237" i="13" s="1"/>
  <c r="A10238" i="13" s="1"/>
  <c r="A10239" i="13" s="1"/>
  <c r="A10240" i="13" s="1"/>
  <c r="A10241" i="13" s="1"/>
  <c r="A10242" i="13" s="1"/>
  <c r="A10243" i="13" s="1"/>
  <c r="A10244" i="13" s="1"/>
  <c r="A10245" i="13" s="1"/>
  <c r="A10246" i="13" s="1"/>
  <c r="A10247" i="13" s="1"/>
  <c r="A10248" i="13" s="1"/>
  <c r="A10249" i="13" s="1"/>
  <c r="A10250" i="13" s="1"/>
  <c r="A10251" i="13" s="1"/>
  <c r="A10252" i="13" s="1"/>
  <c r="A10253" i="13" s="1"/>
  <c r="A10254" i="13" s="1"/>
  <c r="A10255" i="13" s="1"/>
  <c r="A10256" i="13" s="1"/>
  <c r="A10257" i="13" s="1"/>
  <c r="A10258" i="13" s="1"/>
  <c r="A10259" i="13" s="1"/>
  <c r="A10260" i="13" s="1"/>
  <c r="A10261" i="13" s="1"/>
  <c r="A10262" i="13" s="1"/>
  <c r="A10263" i="13" s="1"/>
  <c r="A10264" i="13" s="1"/>
  <c r="A10265" i="13" s="1"/>
  <c r="A10266" i="13" s="1"/>
  <c r="A10267" i="13" s="1"/>
  <c r="A10268" i="13" s="1"/>
  <c r="A10269" i="13" s="1"/>
  <c r="A10270" i="13" s="1"/>
  <c r="A10271" i="13" s="1"/>
  <c r="A10272" i="13" s="1"/>
  <c r="A10273" i="13" s="1"/>
  <c r="A10274" i="13" s="1"/>
  <c r="A10275" i="13" s="1"/>
  <c r="A10276" i="13" s="1"/>
  <c r="A10277" i="13" s="1"/>
  <c r="A10278" i="13" s="1"/>
  <c r="A10279" i="13" s="1"/>
  <c r="A10280" i="13" s="1"/>
  <c r="A10281" i="13" s="1"/>
  <c r="A10282" i="13" s="1"/>
  <c r="A10283" i="13" s="1"/>
  <c r="A10284" i="13" s="1"/>
  <c r="A10285" i="13" s="1"/>
  <c r="A10286" i="13" s="1"/>
  <c r="A10287" i="13" s="1"/>
  <c r="A10288" i="13" s="1"/>
  <c r="A10289" i="13" s="1"/>
  <c r="A10290" i="13" s="1"/>
  <c r="A10291" i="13" s="1"/>
  <c r="A10292" i="13" s="1"/>
  <c r="A10293" i="13" s="1"/>
  <c r="A10294" i="13" s="1"/>
  <c r="A10295" i="13" s="1"/>
  <c r="A10296" i="13" s="1"/>
  <c r="A10297" i="13" s="1"/>
  <c r="A10298" i="13" s="1"/>
  <c r="A10299" i="13" s="1"/>
  <c r="A10300" i="13" s="1"/>
  <c r="A10301" i="13" s="1"/>
  <c r="A10302" i="13" s="1"/>
  <c r="A10303" i="13" s="1"/>
  <c r="A10304" i="13" s="1"/>
  <c r="A10305" i="13" s="1"/>
  <c r="A10306" i="13" s="1"/>
  <c r="A10307" i="13" s="1"/>
  <c r="A10308" i="13" s="1"/>
  <c r="A10309" i="13" s="1"/>
  <c r="A10310" i="13" s="1"/>
  <c r="A10311" i="13" s="1"/>
  <c r="A10312" i="13" s="1"/>
  <c r="A10313" i="13" s="1"/>
  <c r="A10314" i="13" s="1"/>
  <c r="A10315" i="13" s="1"/>
  <c r="A10316" i="13" s="1"/>
  <c r="A10317" i="13" s="1"/>
  <c r="A10318" i="13" s="1"/>
  <c r="A10319" i="13" s="1"/>
  <c r="A10320" i="13" s="1"/>
  <c r="A10321" i="13" s="1"/>
  <c r="A10322" i="13" s="1"/>
  <c r="A10323" i="13" s="1"/>
  <c r="A10324" i="13" s="1"/>
  <c r="A10325" i="13" s="1"/>
  <c r="A10326" i="13" s="1"/>
  <c r="A10327" i="13" s="1"/>
  <c r="A10328" i="13" s="1"/>
  <c r="A10329" i="13" s="1"/>
  <c r="A10330" i="13" s="1"/>
  <c r="A10331" i="13" s="1"/>
  <c r="A10332" i="13" s="1"/>
  <c r="A10333" i="13" s="1"/>
  <c r="A10334" i="13" s="1"/>
  <c r="A10335" i="13" s="1"/>
  <c r="A10336" i="13" s="1"/>
  <c r="A10337" i="13" s="1"/>
  <c r="A10338" i="13" s="1"/>
  <c r="A10339" i="13" s="1"/>
  <c r="A10340" i="13" s="1"/>
  <c r="A10341" i="13" s="1"/>
  <c r="A10342" i="13" s="1"/>
  <c r="A10343" i="13" s="1"/>
  <c r="A10344" i="13" s="1"/>
  <c r="A10345" i="13" s="1"/>
  <c r="A10346" i="13" s="1"/>
  <c r="A10347" i="13" s="1"/>
  <c r="A10348" i="13" s="1"/>
  <c r="A10349" i="13" s="1"/>
  <c r="A10350" i="13" s="1"/>
  <c r="A10351" i="13" s="1"/>
  <c r="A10352" i="13" s="1"/>
  <c r="A10353" i="13" s="1"/>
  <c r="A10354" i="13" s="1"/>
  <c r="A10355" i="13" s="1"/>
  <c r="A10356" i="13" s="1"/>
  <c r="A10357" i="13" s="1"/>
  <c r="A10358" i="13" s="1"/>
  <c r="A10359" i="13" s="1"/>
  <c r="A10360" i="13" s="1"/>
  <c r="A10361" i="13" s="1"/>
  <c r="A10362" i="13" s="1"/>
  <c r="A10363" i="13" s="1"/>
  <c r="A10364" i="13" s="1"/>
  <c r="A10365" i="13" s="1"/>
  <c r="A10366" i="13" s="1"/>
  <c r="A10367" i="13" s="1"/>
  <c r="A10368" i="13" s="1"/>
  <c r="A10369" i="13" s="1"/>
  <c r="A10370" i="13" s="1"/>
  <c r="A10371" i="13" s="1"/>
  <c r="A10372" i="13" s="1"/>
  <c r="A10373" i="13" s="1"/>
  <c r="A10374" i="13" s="1"/>
  <c r="A10375" i="13" s="1"/>
  <c r="A10376" i="13" s="1"/>
  <c r="A10377" i="13" s="1"/>
  <c r="A10378" i="13" s="1"/>
  <c r="A10379" i="13" s="1"/>
  <c r="A10380" i="13" s="1"/>
  <c r="A10381" i="13" s="1"/>
  <c r="A10382" i="13" s="1"/>
  <c r="A10383" i="13" s="1"/>
  <c r="A10384" i="13" s="1"/>
  <c r="A10385" i="13" s="1"/>
  <c r="A10386" i="13" s="1"/>
  <c r="A10387" i="13" s="1"/>
  <c r="A10388" i="13" s="1"/>
  <c r="A10389" i="13" s="1"/>
  <c r="A10390" i="13" s="1"/>
  <c r="A10391" i="13" s="1"/>
  <c r="A10392" i="13" s="1"/>
  <c r="A10393" i="13" s="1"/>
  <c r="A10394" i="13" s="1"/>
  <c r="A10395" i="13" s="1"/>
  <c r="A10396" i="13" s="1"/>
  <c r="A10397" i="13" s="1"/>
  <c r="A10398" i="13" s="1"/>
  <c r="A10399" i="13" s="1"/>
  <c r="A10400" i="13" s="1"/>
  <c r="A10401" i="13" s="1"/>
  <c r="A10402" i="13" s="1"/>
  <c r="A10403" i="13" s="1"/>
  <c r="A10404" i="13" s="1"/>
  <c r="A10405" i="13" s="1"/>
  <c r="A10406" i="13" s="1"/>
  <c r="A10407" i="13" s="1"/>
  <c r="A10408" i="13" s="1"/>
  <c r="A10409" i="13" s="1"/>
  <c r="A10410" i="13" s="1"/>
  <c r="A10411" i="13" s="1"/>
  <c r="A10412" i="13" s="1"/>
  <c r="A10413" i="13" s="1"/>
  <c r="A10414" i="13" s="1"/>
  <c r="A10415" i="13" s="1"/>
  <c r="A10416" i="13" s="1"/>
  <c r="A10417" i="13" s="1"/>
  <c r="A10418" i="13" s="1"/>
  <c r="A10419" i="13" s="1"/>
  <c r="A10420" i="13" s="1"/>
  <c r="A10421" i="13" s="1"/>
  <c r="A10422" i="13" s="1"/>
  <c r="A10423" i="13" s="1"/>
  <c r="A10424" i="13" s="1"/>
  <c r="A10425" i="13" s="1"/>
  <c r="A10426" i="13" s="1"/>
  <c r="A10427" i="13" s="1"/>
  <c r="A10428" i="13" s="1"/>
  <c r="A10429" i="13" s="1"/>
  <c r="A10430" i="13" s="1"/>
  <c r="A10431" i="13" s="1"/>
  <c r="A10432" i="13" s="1"/>
  <c r="A10433" i="13" s="1"/>
  <c r="A10434" i="13" s="1"/>
  <c r="A10435" i="13" s="1"/>
  <c r="A10436" i="13" s="1"/>
  <c r="A10437" i="13" s="1"/>
  <c r="A10438" i="13" s="1"/>
  <c r="A10439" i="13" s="1"/>
  <c r="A10440" i="13" s="1"/>
  <c r="A10441" i="13" s="1"/>
  <c r="A10442" i="13" s="1"/>
  <c r="A10443" i="13" s="1"/>
  <c r="A10444" i="13" s="1"/>
  <c r="A10445" i="13" s="1"/>
  <c r="A10446" i="13" s="1"/>
  <c r="A10447" i="13" s="1"/>
  <c r="A10448" i="13" s="1"/>
  <c r="A10449" i="13" s="1"/>
  <c r="A10450" i="13" s="1"/>
  <c r="A10451" i="13" s="1"/>
  <c r="A10452" i="13" s="1"/>
  <c r="A10453" i="13" s="1"/>
  <c r="A10454" i="13" s="1"/>
  <c r="A10455" i="13" s="1"/>
  <c r="A10456" i="13" s="1"/>
  <c r="A10457" i="13" s="1"/>
  <c r="A10458" i="13" s="1"/>
  <c r="A10459" i="13" s="1"/>
  <c r="A10460" i="13" s="1"/>
  <c r="A10461" i="13" s="1"/>
  <c r="A10462" i="13" s="1"/>
  <c r="A10463" i="13" s="1"/>
  <c r="A10464" i="13" s="1"/>
  <c r="A10465" i="13" s="1"/>
  <c r="A10466" i="13" s="1"/>
  <c r="A10467" i="13" s="1"/>
  <c r="A10468" i="13" s="1"/>
  <c r="A10469" i="13" s="1"/>
  <c r="A10470" i="13" s="1"/>
  <c r="A10471" i="13" s="1"/>
  <c r="A10472" i="13" s="1"/>
  <c r="A10473" i="13" s="1"/>
  <c r="A10474" i="13" s="1"/>
  <c r="A10475" i="13" s="1"/>
  <c r="A10476" i="13" s="1"/>
  <c r="A10477" i="13" s="1"/>
  <c r="A10478" i="13" s="1"/>
  <c r="A10479" i="13" s="1"/>
  <c r="A10480" i="13" s="1"/>
  <c r="A10481" i="13" s="1"/>
  <c r="A10482" i="13" s="1"/>
  <c r="A10483" i="13" s="1"/>
  <c r="A10484" i="13" s="1"/>
  <c r="A10485" i="13" s="1"/>
  <c r="A10486" i="13" s="1"/>
  <c r="A10487" i="13" s="1"/>
  <c r="A10488" i="13" s="1"/>
  <c r="A10489" i="13" s="1"/>
  <c r="A10490" i="13" s="1"/>
  <c r="A10491" i="13" s="1"/>
  <c r="A10492" i="13" s="1"/>
  <c r="A10493" i="13" s="1"/>
  <c r="A10494" i="13" s="1"/>
  <c r="A10495" i="13" s="1"/>
  <c r="A10496" i="13" s="1"/>
  <c r="A10497" i="13" s="1"/>
  <c r="A10498" i="13" s="1"/>
  <c r="A10499" i="13" s="1"/>
  <c r="A10500" i="13" s="1"/>
  <c r="A10501" i="13" s="1"/>
  <c r="A10502" i="13" s="1"/>
  <c r="A10503" i="13" s="1"/>
  <c r="A10504" i="13" s="1"/>
  <c r="A10505" i="13" s="1"/>
  <c r="A10506" i="13" s="1"/>
  <c r="A10507" i="13" s="1"/>
  <c r="A10508" i="13" s="1"/>
  <c r="A10509" i="13" s="1"/>
  <c r="A10510" i="13" s="1"/>
  <c r="A10511" i="13" s="1"/>
  <c r="A10512" i="13" s="1"/>
  <c r="A10513" i="13" s="1"/>
  <c r="A10514" i="13" s="1"/>
  <c r="A10515" i="13" s="1"/>
  <c r="A10516" i="13" s="1"/>
  <c r="A10517" i="13" s="1"/>
  <c r="A10518" i="13" s="1"/>
  <c r="A10519" i="13" s="1"/>
  <c r="A10520" i="13" s="1"/>
  <c r="A10521" i="13" s="1"/>
  <c r="A10522" i="13" s="1"/>
  <c r="A10523" i="13" s="1"/>
  <c r="A10524" i="13" s="1"/>
  <c r="A10525" i="13" s="1"/>
  <c r="A10526" i="13" s="1"/>
  <c r="A10527" i="13" s="1"/>
  <c r="A10528" i="13" s="1"/>
  <c r="A10529" i="13" s="1"/>
  <c r="A10530" i="13" s="1"/>
  <c r="A10531" i="13" s="1"/>
  <c r="A10532" i="13" s="1"/>
  <c r="A10533" i="13" s="1"/>
  <c r="A10534" i="13" s="1"/>
  <c r="A10535" i="13" s="1"/>
  <c r="A10536" i="13" s="1"/>
  <c r="A10537" i="13" s="1"/>
  <c r="A10538" i="13" s="1"/>
  <c r="A10539" i="13" s="1"/>
  <c r="A10540" i="13" s="1"/>
  <c r="A10541" i="13" s="1"/>
  <c r="A10542" i="13" s="1"/>
  <c r="A10543" i="13" s="1"/>
  <c r="A10544" i="13" s="1"/>
  <c r="A10545" i="13" s="1"/>
  <c r="A10546" i="13" s="1"/>
  <c r="A10547" i="13" s="1"/>
  <c r="A10548" i="13" s="1"/>
  <c r="A10549" i="13" s="1"/>
  <c r="A10550" i="13" s="1"/>
  <c r="A10551" i="13" s="1"/>
  <c r="A10552" i="13" s="1"/>
  <c r="A10553" i="13" s="1"/>
  <c r="A10554" i="13" s="1"/>
  <c r="A10555" i="13" s="1"/>
  <c r="A10556" i="13" s="1"/>
  <c r="A10557" i="13" s="1"/>
  <c r="A10558" i="13" s="1"/>
  <c r="A10559" i="13" s="1"/>
  <c r="A10560" i="13" s="1"/>
  <c r="A10561" i="13" s="1"/>
  <c r="A10562" i="13" s="1"/>
  <c r="A10563" i="13" s="1"/>
  <c r="A10564" i="13" s="1"/>
  <c r="A10565" i="13" s="1"/>
  <c r="A10566" i="13" s="1"/>
  <c r="A10567" i="13" s="1"/>
  <c r="A10568" i="13" s="1"/>
  <c r="A10569" i="13" s="1"/>
  <c r="A10570" i="13" s="1"/>
  <c r="A10571" i="13" s="1"/>
  <c r="A10572" i="13" s="1"/>
  <c r="A10573" i="13" s="1"/>
  <c r="A10574" i="13" s="1"/>
  <c r="A10575" i="13" s="1"/>
  <c r="A10576" i="13" s="1"/>
  <c r="A10577" i="13" s="1"/>
  <c r="A10578" i="13" s="1"/>
  <c r="A10579" i="13" s="1"/>
  <c r="A10580" i="13" s="1"/>
  <c r="A10581" i="13" s="1"/>
  <c r="A10582" i="13" s="1"/>
  <c r="A10583" i="13" s="1"/>
  <c r="A10584" i="13" s="1"/>
  <c r="A10585" i="13" s="1"/>
  <c r="A10586" i="13" s="1"/>
  <c r="A10587" i="13" s="1"/>
  <c r="A10588" i="13" s="1"/>
  <c r="A10589" i="13" s="1"/>
  <c r="A10590" i="13" s="1"/>
  <c r="A10591" i="13" s="1"/>
  <c r="A10592" i="13" s="1"/>
  <c r="A10593" i="13" s="1"/>
  <c r="A10594" i="13" s="1"/>
  <c r="A10595" i="13" s="1"/>
  <c r="A10596" i="13" s="1"/>
  <c r="A10597" i="13" s="1"/>
  <c r="A10598" i="13" s="1"/>
  <c r="A10599" i="13" s="1"/>
  <c r="A10600" i="13" s="1"/>
  <c r="A10601" i="13" s="1"/>
  <c r="A10602" i="13" s="1"/>
  <c r="A10603" i="13" s="1"/>
  <c r="A10604" i="13" s="1"/>
  <c r="A10605" i="13" s="1"/>
  <c r="A10606" i="13" s="1"/>
  <c r="A10607" i="13" s="1"/>
  <c r="A10608" i="13" s="1"/>
  <c r="A10609" i="13" s="1"/>
  <c r="A10610" i="13" s="1"/>
  <c r="A10611" i="13" s="1"/>
  <c r="A10612" i="13" s="1"/>
  <c r="A10613" i="13" s="1"/>
  <c r="A10614" i="13" s="1"/>
  <c r="A10615" i="13" s="1"/>
  <c r="A10616" i="13" s="1"/>
  <c r="A10617" i="13" s="1"/>
  <c r="A10618" i="13" s="1"/>
  <c r="A10619" i="13" s="1"/>
  <c r="A10620" i="13" s="1"/>
  <c r="A10621" i="13" s="1"/>
  <c r="A10622" i="13" s="1"/>
  <c r="A10623" i="13" s="1"/>
  <c r="A10624" i="13" s="1"/>
  <c r="A10625" i="13" s="1"/>
  <c r="A10626" i="13" s="1"/>
  <c r="A10627" i="13" s="1"/>
  <c r="A10628" i="13" s="1"/>
  <c r="A10629" i="13" s="1"/>
  <c r="A10630" i="13" s="1"/>
  <c r="A10631" i="13" s="1"/>
  <c r="A10632" i="13" s="1"/>
  <c r="A10633" i="13" s="1"/>
  <c r="A10634" i="13" s="1"/>
  <c r="A10635" i="13" s="1"/>
  <c r="A10636" i="13" s="1"/>
  <c r="A10637" i="13" s="1"/>
  <c r="A10638" i="13" s="1"/>
  <c r="A10639" i="13" s="1"/>
  <c r="A10640" i="13" s="1"/>
  <c r="A10641" i="13" s="1"/>
  <c r="A10642" i="13" s="1"/>
  <c r="A10643" i="13" s="1"/>
  <c r="A10644" i="13" s="1"/>
  <c r="A10645" i="13" s="1"/>
  <c r="A10646" i="13" s="1"/>
  <c r="A10647" i="13" s="1"/>
  <c r="A10648" i="13" s="1"/>
  <c r="A10649" i="13" s="1"/>
  <c r="A10650" i="13" s="1"/>
  <c r="A10651" i="13" s="1"/>
  <c r="A10652" i="13" s="1"/>
  <c r="A10653" i="13" s="1"/>
  <c r="A10654" i="13" s="1"/>
  <c r="A10655" i="13" s="1"/>
  <c r="A10656" i="13" s="1"/>
  <c r="A10657" i="13" s="1"/>
  <c r="A10658" i="13" s="1"/>
  <c r="A10659" i="13" s="1"/>
  <c r="A10660" i="13" s="1"/>
  <c r="A10661" i="13" s="1"/>
  <c r="A10662" i="13" s="1"/>
  <c r="A10663" i="13" s="1"/>
  <c r="A10664" i="13" s="1"/>
  <c r="A10665" i="13" s="1"/>
  <c r="A10666" i="13" s="1"/>
  <c r="A10667" i="13" s="1"/>
  <c r="A10668" i="13" s="1"/>
  <c r="A10669" i="13" s="1"/>
  <c r="A10670" i="13" s="1"/>
  <c r="A10671" i="13" s="1"/>
  <c r="A10672" i="13" s="1"/>
  <c r="A10673" i="13" s="1"/>
  <c r="A10674" i="13" s="1"/>
  <c r="A10675" i="13" s="1"/>
  <c r="A10676" i="13" s="1"/>
  <c r="A10677" i="13" s="1"/>
  <c r="A10678" i="13" s="1"/>
  <c r="A10679" i="13" s="1"/>
  <c r="A10680" i="13" s="1"/>
  <c r="A10681" i="13" s="1"/>
  <c r="A10682" i="13" s="1"/>
  <c r="A10683" i="13" s="1"/>
  <c r="A10684" i="13" s="1"/>
  <c r="A10685" i="13" s="1"/>
  <c r="A10686" i="13" s="1"/>
  <c r="A10687" i="13" s="1"/>
  <c r="A10688" i="13" s="1"/>
  <c r="A10689" i="13" s="1"/>
  <c r="A10690" i="13" s="1"/>
  <c r="A10691" i="13" s="1"/>
  <c r="A10692" i="13" s="1"/>
  <c r="A10693" i="13" s="1"/>
  <c r="A10694" i="13" s="1"/>
  <c r="A10695" i="13" s="1"/>
  <c r="A10696" i="13" s="1"/>
  <c r="A10697" i="13" s="1"/>
  <c r="A10698" i="13" s="1"/>
  <c r="A10699" i="13" s="1"/>
  <c r="A10700" i="13" s="1"/>
  <c r="A10701" i="13" s="1"/>
  <c r="A10702" i="13" s="1"/>
  <c r="A10703" i="13" s="1"/>
  <c r="A10704" i="13" s="1"/>
  <c r="A10705" i="13" s="1"/>
  <c r="A10706" i="13" s="1"/>
  <c r="A10707" i="13" s="1"/>
  <c r="A10708" i="13" s="1"/>
  <c r="A10709" i="13" s="1"/>
  <c r="A10710" i="13" s="1"/>
  <c r="A10711" i="13" s="1"/>
  <c r="A10712" i="13" s="1"/>
  <c r="A10713" i="13" s="1"/>
  <c r="A10714" i="13" s="1"/>
  <c r="A10715" i="13" s="1"/>
  <c r="A10716" i="13" s="1"/>
  <c r="A10717" i="13" s="1"/>
  <c r="A10718" i="13" s="1"/>
  <c r="A10719" i="13" s="1"/>
  <c r="A10720" i="13" s="1"/>
  <c r="A10721" i="13" s="1"/>
  <c r="A10722" i="13" s="1"/>
  <c r="A10723" i="13" s="1"/>
  <c r="A10724" i="13" s="1"/>
  <c r="A10725" i="13" s="1"/>
  <c r="A10726" i="13" s="1"/>
  <c r="A10727" i="13" s="1"/>
  <c r="A10728" i="13" s="1"/>
  <c r="A10729" i="13" s="1"/>
  <c r="A10730" i="13" s="1"/>
  <c r="A10731" i="13" s="1"/>
  <c r="A10732" i="13" s="1"/>
  <c r="A10733" i="13" s="1"/>
  <c r="A10734" i="13" s="1"/>
  <c r="A10735" i="13" s="1"/>
  <c r="A10736" i="13" s="1"/>
  <c r="A10737" i="13" s="1"/>
  <c r="A10738" i="13" s="1"/>
  <c r="A10739" i="13" s="1"/>
  <c r="A10740" i="13" s="1"/>
  <c r="A10741" i="13" s="1"/>
  <c r="A10742" i="13" s="1"/>
  <c r="A10743" i="13" s="1"/>
  <c r="A10744" i="13" s="1"/>
  <c r="A10745" i="13" s="1"/>
  <c r="A10746" i="13" s="1"/>
  <c r="A10747" i="13" s="1"/>
  <c r="A10748" i="13" s="1"/>
  <c r="A10749" i="13" s="1"/>
  <c r="A10750" i="13" s="1"/>
  <c r="A10751" i="13" s="1"/>
  <c r="A10752" i="13" s="1"/>
  <c r="A10753" i="13" s="1"/>
  <c r="A10754" i="13" s="1"/>
  <c r="A10755" i="13" s="1"/>
  <c r="A10756" i="13" s="1"/>
  <c r="A10757" i="13" s="1"/>
  <c r="A10758" i="13" s="1"/>
  <c r="A10759" i="13" s="1"/>
  <c r="A10760" i="13" s="1"/>
  <c r="A10761" i="13" s="1"/>
  <c r="A10762" i="13" s="1"/>
  <c r="A10763" i="13" s="1"/>
  <c r="A10764" i="13" s="1"/>
  <c r="A10765" i="13" s="1"/>
  <c r="A10766" i="13" s="1"/>
  <c r="A10767" i="13" s="1"/>
  <c r="A10768" i="13" s="1"/>
  <c r="A10769" i="13" s="1"/>
  <c r="A10770" i="13" s="1"/>
  <c r="A10771" i="13" s="1"/>
  <c r="A10772" i="13" s="1"/>
  <c r="A10773" i="13" s="1"/>
  <c r="A10774" i="13" s="1"/>
  <c r="A10775" i="13" s="1"/>
  <c r="A10776" i="13" s="1"/>
  <c r="A10777" i="13" s="1"/>
  <c r="A10778" i="13" s="1"/>
  <c r="A10779" i="13" s="1"/>
  <c r="A10780" i="13" s="1"/>
  <c r="A10781" i="13" s="1"/>
  <c r="A10782" i="13" s="1"/>
  <c r="A10783" i="13" s="1"/>
  <c r="A10784" i="13" s="1"/>
  <c r="A10785" i="13" s="1"/>
  <c r="A10786" i="13" s="1"/>
  <c r="A10787" i="13" s="1"/>
  <c r="A10788" i="13" s="1"/>
  <c r="A10789" i="13" s="1"/>
  <c r="A10790" i="13" s="1"/>
  <c r="A10791" i="13" s="1"/>
  <c r="A10792" i="13" s="1"/>
  <c r="A10793" i="13" s="1"/>
  <c r="A10794" i="13" s="1"/>
  <c r="A10795" i="13" s="1"/>
  <c r="A10796" i="13" s="1"/>
  <c r="A10797" i="13" s="1"/>
  <c r="A10798" i="13" s="1"/>
  <c r="A10799" i="13" s="1"/>
  <c r="A10800" i="13" s="1"/>
  <c r="A10801" i="13" s="1"/>
  <c r="A10802" i="13" s="1"/>
  <c r="A10803" i="13" s="1"/>
  <c r="A10804" i="13" s="1"/>
  <c r="A10805" i="13" s="1"/>
  <c r="A10806" i="13" s="1"/>
  <c r="A10807" i="13" s="1"/>
  <c r="A10808" i="13" s="1"/>
  <c r="A10809" i="13" s="1"/>
  <c r="A10810" i="13" s="1"/>
  <c r="A10811" i="13" s="1"/>
  <c r="A10812" i="13" s="1"/>
  <c r="A10813" i="13" s="1"/>
  <c r="A10814" i="13" s="1"/>
  <c r="A10815" i="13" s="1"/>
  <c r="A10816" i="13" s="1"/>
  <c r="A10817" i="13" s="1"/>
  <c r="A10818" i="13" s="1"/>
  <c r="A10819" i="13" s="1"/>
  <c r="A10820" i="13" s="1"/>
  <c r="A10821" i="13" s="1"/>
  <c r="A10822" i="13" s="1"/>
  <c r="A10823" i="13" s="1"/>
  <c r="A10824" i="13" s="1"/>
  <c r="A10825" i="13" s="1"/>
  <c r="A10826" i="13" s="1"/>
  <c r="A10827" i="13" s="1"/>
  <c r="A10828" i="13" s="1"/>
  <c r="A10829" i="13" s="1"/>
  <c r="A10830" i="13" s="1"/>
  <c r="A10831" i="13" s="1"/>
  <c r="A10832" i="13" s="1"/>
  <c r="A10833" i="13" s="1"/>
  <c r="A10834" i="13" s="1"/>
  <c r="A10835" i="13" s="1"/>
  <c r="A10836" i="13" s="1"/>
  <c r="A10837" i="13" s="1"/>
  <c r="A10838" i="13" s="1"/>
  <c r="A10839" i="13" s="1"/>
  <c r="A10840" i="13" s="1"/>
  <c r="A10841" i="13" s="1"/>
  <c r="A10842" i="13" s="1"/>
  <c r="A10843" i="13" s="1"/>
  <c r="A10844" i="13" s="1"/>
  <c r="A10845" i="13" s="1"/>
  <c r="A10846" i="13" s="1"/>
  <c r="A10847" i="13" s="1"/>
  <c r="A10848" i="13" s="1"/>
  <c r="A10849" i="13" s="1"/>
  <c r="A10850" i="13" s="1"/>
  <c r="A10851" i="13" s="1"/>
  <c r="A10852" i="13" s="1"/>
  <c r="A10853" i="13" s="1"/>
  <c r="A10854" i="13" s="1"/>
  <c r="A10855" i="13" s="1"/>
  <c r="A10856" i="13" s="1"/>
  <c r="A10857" i="13" s="1"/>
  <c r="A10858" i="13" s="1"/>
  <c r="A10859" i="13" s="1"/>
  <c r="A10860" i="13" s="1"/>
  <c r="A10861" i="13" s="1"/>
  <c r="A10862" i="13" s="1"/>
  <c r="A10863" i="13" s="1"/>
  <c r="A10864" i="13" s="1"/>
  <c r="A10865" i="13" s="1"/>
  <c r="A10866" i="13" s="1"/>
  <c r="A10867" i="13" s="1"/>
  <c r="A10868" i="13" s="1"/>
  <c r="A10869" i="13" s="1"/>
  <c r="A10870" i="13" s="1"/>
  <c r="A10871" i="13" s="1"/>
  <c r="A10872" i="13" s="1"/>
  <c r="A10873" i="13" s="1"/>
  <c r="A10874" i="13" s="1"/>
  <c r="A10875" i="13" s="1"/>
  <c r="A10876" i="13" s="1"/>
  <c r="A10877" i="13" s="1"/>
  <c r="A10878" i="13" s="1"/>
  <c r="A10879" i="13" s="1"/>
  <c r="A10880" i="13" s="1"/>
  <c r="A10881" i="13" s="1"/>
  <c r="A10882" i="13" s="1"/>
  <c r="A10883" i="13" s="1"/>
  <c r="A10884" i="13" s="1"/>
  <c r="A10885" i="13" s="1"/>
  <c r="A10886" i="13" s="1"/>
  <c r="A10887" i="13" s="1"/>
  <c r="A10888" i="13" s="1"/>
  <c r="A10889" i="13" s="1"/>
  <c r="A10890" i="13" s="1"/>
  <c r="A10891" i="13" s="1"/>
  <c r="A10892" i="13" s="1"/>
  <c r="A10893" i="13" s="1"/>
  <c r="A10894" i="13" s="1"/>
  <c r="A10895" i="13" s="1"/>
  <c r="A10896" i="13" s="1"/>
  <c r="A10897" i="13" s="1"/>
  <c r="A10898" i="13" s="1"/>
  <c r="A10899" i="13" s="1"/>
  <c r="A10900" i="13" s="1"/>
  <c r="A10901" i="13" s="1"/>
  <c r="A10902" i="13" s="1"/>
  <c r="A10903" i="13" s="1"/>
  <c r="A10904" i="13" s="1"/>
  <c r="A10905" i="13" s="1"/>
  <c r="A10906" i="13" s="1"/>
  <c r="A10907" i="13" s="1"/>
  <c r="A10908" i="13" s="1"/>
  <c r="A10909" i="13" s="1"/>
  <c r="A10910" i="13" s="1"/>
  <c r="A10911" i="13" s="1"/>
  <c r="A10912" i="13" s="1"/>
  <c r="A10913" i="13" s="1"/>
  <c r="A10914" i="13" s="1"/>
  <c r="A10915" i="13" s="1"/>
  <c r="A10916" i="13" s="1"/>
  <c r="A10917" i="13" s="1"/>
  <c r="A10918" i="13" s="1"/>
  <c r="A10919" i="13" s="1"/>
  <c r="A10920" i="13" s="1"/>
  <c r="A10921" i="13" s="1"/>
  <c r="A10922" i="13" s="1"/>
  <c r="A10923" i="13" s="1"/>
  <c r="A10924" i="13" s="1"/>
  <c r="A10925" i="13" s="1"/>
  <c r="A10926" i="13" s="1"/>
  <c r="A10927" i="13" s="1"/>
  <c r="A10928" i="13" s="1"/>
  <c r="A10929" i="13" s="1"/>
  <c r="A10930" i="13" s="1"/>
  <c r="A10931" i="13" s="1"/>
  <c r="A10932" i="13" s="1"/>
  <c r="A10933" i="13" s="1"/>
  <c r="A10934" i="13" s="1"/>
  <c r="A10935" i="13" s="1"/>
  <c r="A10936" i="13" s="1"/>
  <c r="A10937" i="13" s="1"/>
  <c r="A10938" i="13" s="1"/>
  <c r="A10939" i="13" s="1"/>
  <c r="A10940" i="13" s="1"/>
  <c r="A10941" i="13" s="1"/>
  <c r="A10942" i="13" s="1"/>
  <c r="A10943" i="13" s="1"/>
  <c r="A10944" i="13" s="1"/>
  <c r="A10945" i="13" s="1"/>
  <c r="A10946" i="13" s="1"/>
  <c r="A10947" i="13" s="1"/>
  <c r="A10948" i="13" s="1"/>
  <c r="A10949" i="13" s="1"/>
  <c r="A10950" i="13" s="1"/>
  <c r="A10951" i="13" s="1"/>
  <c r="A10952" i="13" s="1"/>
  <c r="A10953" i="13" s="1"/>
  <c r="A10954" i="13" s="1"/>
  <c r="A10955" i="13" s="1"/>
  <c r="A10956" i="13" s="1"/>
  <c r="A10957" i="13" s="1"/>
  <c r="A10958" i="13" s="1"/>
  <c r="A10959" i="13" s="1"/>
  <c r="A10960" i="13" s="1"/>
  <c r="A10961" i="13" s="1"/>
  <c r="A10962" i="13" s="1"/>
  <c r="A10963" i="13" s="1"/>
  <c r="A10964" i="13" s="1"/>
  <c r="A10965" i="13" s="1"/>
  <c r="A10966" i="13" s="1"/>
  <c r="A10967" i="13" s="1"/>
  <c r="A10968" i="13" s="1"/>
  <c r="A10969" i="13" s="1"/>
  <c r="A10970" i="13" s="1"/>
  <c r="A10971" i="13" s="1"/>
  <c r="A10972" i="13" s="1"/>
  <c r="A10973" i="13" s="1"/>
  <c r="A10974" i="13" s="1"/>
  <c r="A10975" i="13" s="1"/>
  <c r="A10976" i="13" s="1"/>
  <c r="A10977" i="13" s="1"/>
  <c r="A10978" i="13" s="1"/>
  <c r="A10979" i="13" s="1"/>
  <c r="A10980" i="13" s="1"/>
  <c r="A10981" i="13" s="1"/>
  <c r="A10982" i="13" s="1"/>
  <c r="A10983" i="13" s="1"/>
  <c r="A10984" i="13" s="1"/>
  <c r="A10985" i="13" s="1"/>
  <c r="A10986" i="13" s="1"/>
  <c r="A10987" i="13" s="1"/>
  <c r="A10988" i="13" s="1"/>
  <c r="A10989" i="13" s="1"/>
  <c r="A10990" i="13" s="1"/>
  <c r="A10991" i="13" s="1"/>
  <c r="A10992" i="13" s="1"/>
  <c r="A10993" i="13" s="1"/>
  <c r="A10994" i="13" s="1"/>
  <c r="A10995" i="13" s="1"/>
  <c r="A10996" i="13" s="1"/>
  <c r="A10997" i="13" s="1"/>
  <c r="A10998" i="13" s="1"/>
  <c r="A10999" i="13" s="1"/>
  <c r="A11000" i="13" s="1"/>
  <c r="A11001" i="13" s="1"/>
  <c r="A11002" i="13" s="1"/>
  <c r="A11003" i="13" s="1"/>
  <c r="A11004" i="13" s="1"/>
  <c r="A11005" i="13" s="1"/>
  <c r="A11006" i="13" s="1"/>
  <c r="A11007" i="13" s="1"/>
  <c r="A11008" i="13" s="1"/>
  <c r="A11009" i="13" s="1"/>
  <c r="A11010" i="13" s="1"/>
  <c r="A11011" i="13" s="1"/>
  <c r="A11012" i="13" s="1"/>
  <c r="A11013" i="13" s="1"/>
  <c r="A11014" i="13" s="1"/>
  <c r="A11015" i="13" s="1"/>
  <c r="A11016" i="13" s="1"/>
  <c r="A11017" i="13" s="1"/>
  <c r="A11018" i="13" s="1"/>
  <c r="A11019" i="13" s="1"/>
  <c r="A11020" i="13" s="1"/>
  <c r="A11021" i="13" s="1"/>
  <c r="A11022" i="13" s="1"/>
  <c r="A11023" i="13" s="1"/>
  <c r="A11024" i="13" s="1"/>
  <c r="A11025" i="13" s="1"/>
  <c r="A11026" i="13" s="1"/>
  <c r="A11027" i="13" s="1"/>
  <c r="A11028" i="13" s="1"/>
  <c r="A11029" i="13" s="1"/>
  <c r="A11030" i="13" s="1"/>
  <c r="A11031" i="13" s="1"/>
  <c r="A11032" i="13" s="1"/>
  <c r="A11033" i="13" s="1"/>
  <c r="A11034" i="13" s="1"/>
  <c r="A11035" i="13" s="1"/>
  <c r="A11036" i="13" s="1"/>
  <c r="A11037" i="13" s="1"/>
  <c r="A11038" i="13" s="1"/>
  <c r="A11039" i="13" s="1"/>
  <c r="A11040" i="13" s="1"/>
  <c r="A11041" i="13" s="1"/>
  <c r="A11042" i="13" s="1"/>
  <c r="A11043" i="13" s="1"/>
  <c r="A11044" i="13" s="1"/>
  <c r="A11045" i="13" s="1"/>
  <c r="A11046" i="13" s="1"/>
  <c r="A11047" i="13" s="1"/>
  <c r="A11048" i="13" s="1"/>
  <c r="A11049" i="13" s="1"/>
  <c r="A11050" i="13" s="1"/>
  <c r="A11051" i="13" s="1"/>
  <c r="A11052" i="13" s="1"/>
  <c r="A11053" i="13" s="1"/>
  <c r="A11054" i="13" s="1"/>
  <c r="A11055" i="13" s="1"/>
  <c r="A11056" i="13" s="1"/>
  <c r="A11057" i="13" s="1"/>
  <c r="A11058" i="13" s="1"/>
  <c r="A11059" i="13" s="1"/>
  <c r="A11060" i="13" s="1"/>
  <c r="A11061" i="13" s="1"/>
  <c r="A11062" i="13" s="1"/>
  <c r="A11063" i="13" s="1"/>
  <c r="A11064" i="13" s="1"/>
  <c r="A11065" i="13" s="1"/>
  <c r="A11066" i="13" s="1"/>
  <c r="A11067" i="13" s="1"/>
  <c r="A11068" i="13" s="1"/>
  <c r="A11069" i="13" s="1"/>
  <c r="A11070" i="13" s="1"/>
  <c r="A11071" i="13" s="1"/>
  <c r="A11072" i="13" s="1"/>
  <c r="A11073" i="13" s="1"/>
  <c r="A11074" i="13" s="1"/>
  <c r="A11075" i="13" s="1"/>
  <c r="A11076" i="13" s="1"/>
  <c r="A11077" i="13" s="1"/>
  <c r="A11078" i="13" s="1"/>
  <c r="A11079" i="13" s="1"/>
  <c r="A11080" i="13" s="1"/>
  <c r="A11081" i="13" s="1"/>
  <c r="A11082" i="13" s="1"/>
  <c r="A11083" i="13" s="1"/>
  <c r="A11084" i="13" s="1"/>
  <c r="A11085" i="13" s="1"/>
  <c r="A11086" i="13" s="1"/>
  <c r="A11087" i="13" s="1"/>
  <c r="A11088" i="13" s="1"/>
  <c r="A11089" i="13" s="1"/>
  <c r="A11090" i="13" s="1"/>
  <c r="A11091" i="13" s="1"/>
  <c r="A11092" i="13" s="1"/>
  <c r="A11093" i="13" s="1"/>
  <c r="A11094" i="13" s="1"/>
  <c r="A11095" i="13" s="1"/>
  <c r="A11096" i="13" s="1"/>
  <c r="A11097" i="13" s="1"/>
  <c r="A11098" i="13" s="1"/>
  <c r="A11099" i="13" s="1"/>
  <c r="A11100" i="13" s="1"/>
  <c r="A11101" i="13" s="1"/>
  <c r="A11102" i="13" s="1"/>
  <c r="A11103" i="13" s="1"/>
  <c r="A11104" i="13" s="1"/>
  <c r="A11105" i="13" s="1"/>
  <c r="A11106" i="13" s="1"/>
  <c r="A11107" i="13" s="1"/>
  <c r="A11108" i="13" s="1"/>
  <c r="A11109" i="13" s="1"/>
  <c r="A11110" i="13" s="1"/>
  <c r="A11111" i="13" s="1"/>
  <c r="A11112" i="13" s="1"/>
  <c r="A11113" i="13" s="1"/>
  <c r="A11114" i="13" s="1"/>
  <c r="A11115" i="13" s="1"/>
  <c r="A11116" i="13" s="1"/>
  <c r="A11117" i="13" s="1"/>
  <c r="A11118" i="13" s="1"/>
  <c r="A11119" i="13" s="1"/>
  <c r="A11120" i="13" s="1"/>
  <c r="A11121" i="13" s="1"/>
  <c r="A11122" i="13" s="1"/>
  <c r="A11123" i="13" s="1"/>
  <c r="A11124" i="13" s="1"/>
  <c r="A11125" i="13" s="1"/>
  <c r="A11126" i="13" s="1"/>
  <c r="A11127" i="13" s="1"/>
  <c r="A11128" i="13" s="1"/>
  <c r="A11129" i="13" s="1"/>
  <c r="A11130" i="13" s="1"/>
  <c r="A11131" i="13" s="1"/>
  <c r="A11132" i="13" s="1"/>
  <c r="A11133" i="13" s="1"/>
  <c r="A11134" i="13" s="1"/>
  <c r="A11135" i="13" s="1"/>
  <c r="A11136" i="13" s="1"/>
  <c r="A11137" i="13" s="1"/>
  <c r="A11138" i="13" s="1"/>
  <c r="A11139" i="13" s="1"/>
  <c r="A11140" i="13" s="1"/>
  <c r="A11141" i="13" s="1"/>
  <c r="A11142" i="13" s="1"/>
  <c r="A11143" i="13" s="1"/>
  <c r="A11144" i="13" s="1"/>
  <c r="A11145" i="13" s="1"/>
  <c r="A11146" i="13" s="1"/>
  <c r="A11147" i="13" s="1"/>
  <c r="A11148" i="13" s="1"/>
  <c r="A11149" i="13" s="1"/>
  <c r="A11150" i="13" s="1"/>
  <c r="A11151" i="13" s="1"/>
  <c r="A11152" i="13" s="1"/>
  <c r="A11153" i="13" s="1"/>
  <c r="A11154" i="13" s="1"/>
  <c r="A11155" i="13" s="1"/>
  <c r="A11156" i="13" s="1"/>
  <c r="A11157" i="13" s="1"/>
  <c r="A11158" i="13" s="1"/>
  <c r="A11159" i="13" s="1"/>
  <c r="A11160" i="13" s="1"/>
  <c r="A11161" i="13" s="1"/>
  <c r="A11162" i="13" s="1"/>
  <c r="A11163" i="13" s="1"/>
  <c r="A11164" i="13" s="1"/>
  <c r="A11165" i="13" s="1"/>
  <c r="A11166" i="13" s="1"/>
  <c r="A11167" i="13" s="1"/>
  <c r="A11168" i="13" s="1"/>
  <c r="A11169" i="13" s="1"/>
  <c r="A11170" i="13" s="1"/>
  <c r="A11171" i="13" s="1"/>
  <c r="A11172" i="13" s="1"/>
  <c r="A11173" i="13" s="1"/>
  <c r="A11174" i="13" s="1"/>
  <c r="A11175" i="13" s="1"/>
  <c r="A11176" i="13" s="1"/>
  <c r="A11177" i="13" s="1"/>
  <c r="A11178" i="13" s="1"/>
  <c r="A11179" i="13" s="1"/>
  <c r="A11180" i="13" s="1"/>
  <c r="A11181" i="13" s="1"/>
  <c r="A11182" i="13" s="1"/>
  <c r="A11183" i="13" s="1"/>
  <c r="A11184" i="13" s="1"/>
  <c r="A11185" i="13" s="1"/>
  <c r="A11186" i="13" s="1"/>
  <c r="A11187" i="13" s="1"/>
  <c r="A11188" i="13" s="1"/>
  <c r="A11189" i="13" s="1"/>
  <c r="A11190" i="13" s="1"/>
  <c r="A11191" i="13" s="1"/>
  <c r="A11192" i="13" s="1"/>
  <c r="A11193" i="13" s="1"/>
  <c r="A11194" i="13" s="1"/>
  <c r="A11195" i="13" s="1"/>
  <c r="A11196" i="13" s="1"/>
  <c r="A11197" i="13" s="1"/>
  <c r="A11198" i="13" s="1"/>
  <c r="A11199" i="13" s="1"/>
  <c r="A11200" i="13" s="1"/>
  <c r="A11201" i="13" s="1"/>
  <c r="A11202" i="13" s="1"/>
  <c r="A11203" i="13" s="1"/>
  <c r="A11204" i="13" s="1"/>
  <c r="A11205" i="13" s="1"/>
  <c r="A11206" i="13" s="1"/>
  <c r="A11207" i="13" s="1"/>
  <c r="A11208" i="13" s="1"/>
  <c r="A11209" i="13" s="1"/>
  <c r="A11210" i="13" s="1"/>
  <c r="A11211" i="13" s="1"/>
  <c r="A11212" i="13" s="1"/>
  <c r="A11213" i="13" s="1"/>
  <c r="A11214" i="13" s="1"/>
  <c r="A11215" i="13" s="1"/>
  <c r="A11216" i="13" s="1"/>
  <c r="A11217" i="13" s="1"/>
  <c r="A11218" i="13" s="1"/>
  <c r="A11219" i="13" s="1"/>
  <c r="A11220" i="13" s="1"/>
  <c r="A11221" i="13" s="1"/>
  <c r="A11222" i="13" s="1"/>
  <c r="A11223" i="13" s="1"/>
  <c r="A11224" i="13" s="1"/>
  <c r="A11225" i="13" s="1"/>
  <c r="A11226" i="13" s="1"/>
  <c r="A11227" i="13" s="1"/>
  <c r="A11228" i="13" s="1"/>
  <c r="A11229" i="13" s="1"/>
  <c r="A11230" i="13" s="1"/>
  <c r="A11231" i="13" s="1"/>
  <c r="A11232" i="13" s="1"/>
  <c r="A11233" i="13" s="1"/>
  <c r="A11234" i="13" s="1"/>
  <c r="A11235" i="13" s="1"/>
  <c r="A11236" i="13" s="1"/>
  <c r="A11237" i="13" s="1"/>
  <c r="A11238" i="13" s="1"/>
  <c r="A11239" i="13" s="1"/>
  <c r="A11240" i="13" s="1"/>
  <c r="A11241" i="13" s="1"/>
  <c r="A11242" i="13" s="1"/>
  <c r="A11243" i="13" s="1"/>
  <c r="A11244" i="13" s="1"/>
  <c r="A11245" i="13" s="1"/>
  <c r="A11246" i="13" s="1"/>
  <c r="A11247" i="13" s="1"/>
  <c r="A11248" i="13" s="1"/>
  <c r="A11249" i="13" s="1"/>
  <c r="A11250" i="13" s="1"/>
  <c r="A11251" i="13" s="1"/>
  <c r="A11252" i="13" s="1"/>
  <c r="A11253" i="13" s="1"/>
  <c r="A11254" i="13" s="1"/>
  <c r="A11255" i="13" s="1"/>
  <c r="A11256" i="13" s="1"/>
  <c r="A11257" i="13" s="1"/>
  <c r="A11258" i="13" s="1"/>
  <c r="A11259" i="13" s="1"/>
  <c r="A11260" i="13" s="1"/>
  <c r="A11261" i="13" s="1"/>
  <c r="A11262" i="13" s="1"/>
  <c r="A11263" i="13" s="1"/>
  <c r="A11264" i="13" s="1"/>
  <c r="A11265" i="13" s="1"/>
  <c r="A11266" i="13" s="1"/>
  <c r="A11267" i="13" s="1"/>
  <c r="A11268" i="13" s="1"/>
  <c r="A11269" i="13" s="1"/>
  <c r="A11270" i="13" s="1"/>
  <c r="A11271" i="13" s="1"/>
  <c r="A11272" i="13" s="1"/>
  <c r="A11273" i="13" s="1"/>
  <c r="A11274" i="13" s="1"/>
  <c r="A11275" i="13" s="1"/>
  <c r="A11276" i="13" s="1"/>
  <c r="A11277" i="13" s="1"/>
  <c r="A11278" i="13" s="1"/>
  <c r="A11279" i="13" s="1"/>
  <c r="A11280" i="13" s="1"/>
  <c r="A11281" i="13" s="1"/>
  <c r="A11282" i="13" s="1"/>
  <c r="A11283" i="13" s="1"/>
  <c r="A11284" i="13" s="1"/>
  <c r="A11285" i="13" s="1"/>
  <c r="A11286" i="13" s="1"/>
  <c r="A11287" i="13" s="1"/>
  <c r="A11288" i="13" s="1"/>
  <c r="A11289" i="13" s="1"/>
  <c r="A11290" i="13" s="1"/>
  <c r="A11291" i="13" s="1"/>
  <c r="A11292" i="13" s="1"/>
  <c r="A11293" i="13" s="1"/>
  <c r="A11294" i="13" s="1"/>
  <c r="A11295" i="13" s="1"/>
  <c r="A11296" i="13" s="1"/>
  <c r="A11297" i="13" s="1"/>
  <c r="A11298" i="13" s="1"/>
  <c r="A11299" i="13" s="1"/>
  <c r="A11300" i="13" s="1"/>
  <c r="A11301" i="13" s="1"/>
  <c r="A11302" i="13" s="1"/>
  <c r="A11303" i="13" s="1"/>
  <c r="A11304" i="13" s="1"/>
  <c r="A11305" i="13" s="1"/>
  <c r="A11306" i="13" s="1"/>
  <c r="A11307" i="13" s="1"/>
  <c r="A11308" i="13" s="1"/>
  <c r="A11309" i="13" s="1"/>
  <c r="A11310" i="13" s="1"/>
  <c r="A11311" i="13" s="1"/>
  <c r="A11312" i="13" s="1"/>
  <c r="A11313" i="13" s="1"/>
  <c r="A11314" i="13" s="1"/>
  <c r="A11315" i="13" s="1"/>
  <c r="A11316" i="13" s="1"/>
  <c r="A11317" i="13" s="1"/>
  <c r="A11318" i="13" s="1"/>
  <c r="A11319" i="13" s="1"/>
  <c r="A11320" i="13" s="1"/>
  <c r="A11321" i="13" s="1"/>
  <c r="A11322" i="13" s="1"/>
  <c r="A11323" i="13" s="1"/>
  <c r="A11324" i="13" s="1"/>
  <c r="A11325" i="13" s="1"/>
  <c r="A11326" i="13" s="1"/>
  <c r="A11327" i="13" s="1"/>
  <c r="A11328" i="13" s="1"/>
  <c r="A11329" i="13" s="1"/>
  <c r="A11330" i="13" s="1"/>
  <c r="A11331" i="13" s="1"/>
  <c r="A11332" i="13" s="1"/>
  <c r="A11333" i="13" s="1"/>
  <c r="A11334" i="13" s="1"/>
  <c r="A11335" i="13" s="1"/>
  <c r="A11336" i="13" s="1"/>
  <c r="A11337" i="13" s="1"/>
  <c r="A11338" i="13" s="1"/>
  <c r="A11339" i="13" s="1"/>
  <c r="A11340" i="13" s="1"/>
  <c r="A11341" i="13" s="1"/>
  <c r="A11342" i="13" s="1"/>
  <c r="A11343" i="13" s="1"/>
  <c r="A11344" i="13" s="1"/>
  <c r="A11345" i="13" s="1"/>
  <c r="A11346" i="13" s="1"/>
  <c r="A11347" i="13" s="1"/>
  <c r="A11348" i="13" s="1"/>
  <c r="A11349" i="13" s="1"/>
  <c r="A11350" i="13" s="1"/>
  <c r="A11351" i="13" s="1"/>
  <c r="A11352" i="13" s="1"/>
  <c r="A11353" i="13" s="1"/>
  <c r="A11354" i="13" s="1"/>
  <c r="A11355" i="13" s="1"/>
  <c r="A11356" i="13" s="1"/>
  <c r="A11357" i="13" s="1"/>
  <c r="A11358" i="13" s="1"/>
  <c r="A11359" i="13" s="1"/>
  <c r="A11360" i="13" s="1"/>
  <c r="A11361" i="13" s="1"/>
  <c r="A11362" i="13" s="1"/>
  <c r="A11363" i="13" s="1"/>
  <c r="A11364" i="13" s="1"/>
  <c r="A11365" i="13" s="1"/>
  <c r="A11366" i="13" s="1"/>
  <c r="A11367" i="13" s="1"/>
  <c r="A11368" i="13" s="1"/>
  <c r="A11369" i="13" s="1"/>
  <c r="A11370" i="13" s="1"/>
  <c r="A11371" i="13" s="1"/>
  <c r="A11372" i="13" s="1"/>
  <c r="A11373" i="13" s="1"/>
  <c r="A11374" i="13" s="1"/>
  <c r="A11375" i="13" s="1"/>
  <c r="A11376" i="13" s="1"/>
  <c r="A11377" i="13" s="1"/>
  <c r="A11378" i="13" s="1"/>
  <c r="A11379" i="13" s="1"/>
  <c r="A11380" i="13" s="1"/>
  <c r="A11381" i="13" s="1"/>
  <c r="A11382" i="13" s="1"/>
  <c r="A11383" i="13" s="1"/>
  <c r="A11384" i="13" s="1"/>
  <c r="A11385" i="13" s="1"/>
  <c r="A11386" i="13" s="1"/>
  <c r="A11387" i="13" s="1"/>
  <c r="A11388" i="13" s="1"/>
  <c r="A11389" i="13" s="1"/>
  <c r="A11390" i="13" s="1"/>
  <c r="A11391" i="13" s="1"/>
  <c r="A11392" i="13" s="1"/>
  <c r="A11393" i="13" s="1"/>
  <c r="A11394" i="13" s="1"/>
  <c r="A11395" i="13" s="1"/>
  <c r="A11396" i="13" s="1"/>
  <c r="A11397" i="13" s="1"/>
  <c r="A11398" i="13" s="1"/>
  <c r="A11399" i="13" s="1"/>
  <c r="A11400" i="13" s="1"/>
  <c r="A11401" i="13" s="1"/>
  <c r="A11402" i="13" s="1"/>
  <c r="A11403" i="13" s="1"/>
  <c r="A11404" i="13" s="1"/>
  <c r="A11405" i="13" s="1"/>
  <c r="A11406" i="13" s="1"/>
  <c r="A11407" i="13" s="1"/>
  <c r="A11408" i="13" s="1"/>
  <c r="A11409" i="13" s="1"/>
  <c r="A11410" i="13" s="1"/>
  <c r="A11411" i="13" s="1"/>
  <c r="A11412" i="13" s="1"/>
  <c r="A11413" i="13" s="1"/>
  <c r="A11414" i="13" s="1"/>
  <c r="A11415" i="13" s="1"/>
  <c r="A11416" i="13" s="1"/>
  <c r="A11417" i="13" s="1"/>
  <c r="A11418" i="13" s="1"/>
  <c r="A11419" i="13" s="1"/>
  <c r="A11420" i="13" s="1"/>
  <c r="A11421" i="13" s="1"/>
  <c r="A11422" i="13" s="1"/>
  <c r="A11423" i="13" s="1"/>
  <c r="A11424" i="13" s="1"/>
  <c r="A11425" i="13" s="1"/>
  <c r="A11426" i="13" s="1"/>
  <c r="A11427" i="13" s="1"/>
  <c r="A11428" i="13" s="1"/>
  <c r="A11429" i="13" s="1"/>
  <c r="A11430" i="13" s="1"/>
  <c r="A11431" i="13" s="1"/>
  <c r="A11432" i="13" s="1"/>
  <c r="A11433" i="13" s="1"/>
  <c r="A11434" i="13" s="1"/>
  <c r="A11435" i="13" s="1"/>
  <c r="A11436" i="13" s="1"/>
  <c r="A11437" i="13" s="1"/>
  <c r="A11438" i="13" s="1"/>
  <c r="A11439" i="13" s="1"/>
  <c r="A11440" i="13" s="1"/>
  <c r="A11441" i="13" s="1"/>
  <c r="A11442" i="13" s="1"/>
  <c r="A11443" i="13" s="1"/>
  <c r="A11444" i="13" s="1"/>
  <c r="A11445" i="13" s="1"/>
  <c r="A11446" i="13" s="1"/>
  <c r="A11447" i="13" s="1"/>
  <c r="A11448" i="13" s="1"/>
  <c r="A11449" i="13" s="1"/>
  <c r="A11450" i="13" s="1"/>
  <c r="A11451" i="13" s="1"/>
  <c r="A11452" i="13" s="1"/>
  <c r="A11453" i="13" s="1"/>
  <c r="A11454" i="13" s="1"/>
  <c r="A11455" i="13" s="1"/>
  <c r="A11456" i="13" s="1"/>
  <c r="A11457" i="13" s="1"/>
  <c r="A11458" i="13" s="1"/>
  <c r="A11459" i="13" s="1"/>
  <c r="A11460" i="13" s="1"/>
  <c r="A11461" i="13" s="1"/>
  <c r="A11462" i="13" s="1"/>
  <c r="A11463" i="13" s="1"/>
  <c r="A11464" i="13" s="1"/>
  <c r="A11465" i="13" s="1"/>
  <c r="A11466" i="13" s="1"/>
  <c r="A11467" i="13" s="1"/>
  <c r="A11468" i="13" s="1"/>
  <c r="A11469" i="13" s="1"/>
  <c r="A11470" i="13" s="1"/>
  <c r="A11471" i="13" s="1"/>
  <c r="A11472" i="13" s="1"/>
  <c r="A11473" i="13" s="1"/>
  <c r="A11474" i="13" s="1"/>
  <c r="A11475" i="13" s="1"/>
  <c r="A11476" i="13" s="1"/>
  <c r="A11477" i="13" s="1"/>
  <c r="A11478" i="13" s="1"/>
  <c r="A11479" i="13" s="1"/>
  <c r="A11480" i="13" s="1"/>
  <c r="A11481" i="13" s="1"/>
  <c r="A11482" i="13" s="1"/>
  <c r="A11483" i="13" s="1"/>
  <c r="A11484" i="13" s="1"/>
  <c r="A11485" i="13" s="1"/>
  <c r="A11486" i="13" s="1"/>
  <c r="A11487" i="13" s="1"/>
  <c r="A11488" i="13" s="1"/>
  <c r="A11489" i="13" s="1"/>
  <c r="A11490" i="13" s="1"/>
  <c r="A11491" i="13" s="1"/>
  <c r="A11492" i="13" s="1"/>
  <c r="A11493" i="13" s="1"/>
  <c r="A11494" i="13" s="1"/>
  <c r="A11495" i="13" s="1"/>
  <c r="A11496" i="13" s="1"/>
  <c r="A11497" i="13" s="1"/>
  <c r="A11498" i="13" s="1"/>
  <c r="A11499" i="13" s="1"/>
  <c r="A11500" i="13" s="1"/>
  <c r="A11501" i="13" s="1"/>
  <c r="A11502" i="13" s="1"/>
  <c r="A11503" i="13" s="1"/>
  <c r="A11504" i="13" s="1"/>
  <c r="A11505" i="13" s="1"/>
  <c r="A11506" i="13" s="1"/>
  <c r="A11507" i="13" s="1"/>
  <c r="A11508" i="13" s="1"/>
  <c r="A11509" i="13" s="1"/>
  <c r="A11510" i="13" s="1"/>
  <c r="A11511" i="13" s="1"/>
  <c r="A11512" i="13" s="1"/>
  <c r="A11513" i="13" s="1"/>
  <c r="A11514" i="13" s="1"/>
  <c r="A11515" i="13" s="1"/>
  <c r="A11516" i="13" s="1"/>
  <c r="A11517" i="13" s="1"/>
  <c r="A11518" i="13" s="1"/>
  <c r="A11519" i="13" s="1"/>
  <c r="A11520" i="13" s="1"/>
  <c r="A11521" i="13" s="1"/>
  <c r="A11522" i="13" s="1"/>
  <c r="A11523" i="13" s="1"/>
  <c r="A11524" i="13" s="1"/>
  <c r="A11525" i="13" s="1"/>
  <c r="A11526" i="13" s="1"/>
  <c r="A11527" i="13" s="1"/>
  <c r="A11528" i="13" s="1"/>
  <c r="A11529" i="13" s="1"/>
  <c r="A11530" i="13" s="1"/>
  <c r="A11531" i="13" s="1"/>
  <c r="A11532" i="13" s="1"/>
  <c r="A11533" i="13" s="1"/>
  <c r="A11534" i="13" s="1"/>
  <c r="A11535" i="13" s="1"/>
  <c r="A11536" i="13" s="1"/>
  <c r="A11537" i="13" s="1"/>
  <c r="A11538" i="13" s="1"/>
  <c r="A11539" i="13" s="1"/>
  <c r="A11540" i="13" s="1"/>
  <c r="A11541" i="13" s="1"/>
  <c r="A11542" i="13" s="1"/>
  <c r="A11543" i="13" s="1"/>
  <c r="A11544" i="13" s="1"/>
  <c r="A11545" i="13" s="1"/>
  <c r="A11546" i="13" s="1"/>
  <c r="A11547" i="13" s="1"/>
  <c r="A11548" i="13" s="1"/>
  <c r="A11549" i="13" s="1"/>
  <c r="A11550" i="13" s="1"/>
  <c r="A11551" i="13" s="1"/>
  <c r="A11552" i="13" s="1"/>
  <c r="A11553" i="13" s="1"/>
  <c r="A11554" i="13" s="1"/>
  <c r="A11555" i="13" s="1"/>
  <c r="A11556" i="13" s="1"/>
  <c r="A11557" i="13" s="1"/>
  <c r="A11558" i="13" s="1"/>
  <c r="A11559" i="13" s="1"/>
  <c r="A11560" i="13" s="1"/>
  <c r="A11561" i="13" s="1"/>
  <c r="A11562" i="13" s="1"/>
  <c r="A11563" i="13" s="1"/>
  <c r="A11564" i="13" s="1"/>
  <c r="A11565" i="13" s="1"/>
  <c r="A11566" i="13" s="1"/>
  <c r="A11567" i="13" s="1"/>
  <c r="A11568" i="13" s="1"/>
  <c r="A11569" i="13" s="1"/>
  <c r="A11570" i="13" s="1"/>
  <c r="A11571" i="13" s="1"/>
  <c r="A11572" i="13" s="1"/>
  <c r="A11573" i="13" s="1"/>
  <c r="A11574" i="13" s="1"/>
  <c r="A11575" i="13" s="1"/>
  <c r="A11576" i="13" s="1"/>
  <c r="A11577" i="13" s="1"/>
  <c r="A11578" i="13" s="1"/>
  <c r="A11579" i="13" s="1"/>
  <c r="A11580" i="13" s="1"/>
  <c r="A11581" i="13" s="1"/>
  <c r="A11582" i="13" s="1"/>
  <c r="A11583" i="13" s="1"/>
  <c r="A11584" i="13" s="1"/>
  <c r="A11585" i="13" s="1"/>
  <c r="A11586" i="13" s="1"/>
  <c r="A11587" i="13" s="1"/>
  <c r="A11588" i="13" s="1"/>
  <c r="A11589" i="13" s="1"/>
  <c r="A11590" i="13" s="1"/>
  <c r="A11591" i="13" s="1"/>
  <c r="A11592" i="13" s="1"/>
  <c r="A11593" i="13" s="1"/>
  <c r="A11594" i="13" s="1"/>
  <c r="A11595" i="13" s="1"/>
  <c r="A11596" i="13" s="1"/>
  <c r="A11597" i="13" s="1"/>
  <c r="A11598" i="13" s="1"/>
  <c r="A11599" i="13" s="1"/>
  <c r="A11600" i="13" s="1"/>
  <c r="A11601" i="13" s="1"/>
  <c r="A11602" i="13" s="1"/>
  <c r="A11603" i="13" s="1"/>
  <c r="A11604" i="13" s="1"/>
  <c r="A11605" i="13" s="1"/>
  <c r="A11606" i="13" s="1"/>
  <c r="A11607" i="13" s="1"/>
  <c r="A11608" i="13" s="1"/>
  <c r="A11609" i="13" s="1"/>
  <c r="A11610" i="13" s="1"/>
  <c r="A11611" i="13" s="1"/>
  <c r="A11612" i="13" s="1"/>
  <c r="A11613" i="13" s="1"/>
  <c r="A11614" i="13" s="1"/>
  <c r="A11615" i="13" s="1"/>
  <c r="A11616" i="13" s="1"/>
  <c r="A11617" i="13" s="1"/>
  <c r="A11618" i="13" s="1"/>
  <c r="A11619" i="13" s="1"/>
  <c r="A11620" i="13" s="1"/>
  <c r="A11621" i="13" s="1"/>
  <c r="A11622" i="13" s="1"/>
  <c r="A11623" i="13" s="1"/>
  <c r="A11624" i="13" s="1"/>
  <c r="A11625" i="13" s="1"/>
  <c r="A11626" i="13" s="1"/>
  <c r="A11627" i="13" s="1"/>
  <c r="A11628" i="13" s="1"/>
  <c r="A11629" i="13" s="1"/>
  <c r="A11630" i="13" s="1"/>
  <c r="A11631" i="13" s="1"/>
  <c r="A11632" i="13" s="1"/>
  <c r="A11633" i="13" s="1"/>
  <c r="A11634" i="13" s="1"/>
  <c r="A11635" i="13" s="1"/>
  <c r="A11636" i="13" s="1"/>
  <c r="A11637" i="13" s="1"/>
  <c r="A11638" i="13" s="1"/>
  <c r="A11639" i="13" s="1"/>
  <c r="A11640" i="13" s="1"/>
  <c r="A11641" i="13" s="1"/>
  <c r="A11642" i="13" s="1"/>
  <c r="A11643" i="13" s="1"/>
  <c r="A11644" i="13" s="1"/>
  <c r="A11645" i="13" s="1"/>
  <c r="A11646" i="13" s="1"/>
  <c r="A11647" i="13" s="1"/>
  <c r="A11648" i="13" s="1"/>
  <c r="A11649" i="13" s="1"/>
  <c r="A11650" i="13" s="1"/>
  <c r="A11651" i="13" s="1"/>
  <c r="A11652" i="13" s="1"/>
  <c r="A11653" i="13" s="1"/>
  <c r="A11654" i="13" s="1"/>
  <c r="A11655" i="13" s="1"/>
  <c r="A11656" i="13" s="1"/>
  <c r="A11657" i="13" s="1"/>
  <c r="A11658" i="13" s="1"/>
  <c r="A11659" i="13" s="1"/>
  <c r="A11660" i="13" s="1"/>
  <c r="A11661" i="13" s="1"/>
  <c r="A11662" i="13" s="1"/>
  <c r="A11663" i="13" s="1"/>
  <c r="A11664" i="13" s="1"/>
  <c r="A11665" i="13" s="1"/>
  <c r="A11666" i="13" s="1"/>
  <c r="A11667" i="13" s="1"/>
  <c r="A11668" i="13" s="1"/>
  <c r="A11669" i="13" s="1"/>
  <c r="A11670" i="13" s="1"/>
  <c r="A11671" i="13" s="1"/>
  <c r="A11672" i="13" s="1"/>
  <c r="A11673" i="13" s="1"/>
  <c r="A11674" i="13" s="1"/>
  <c r="A11675" i="13" s="1"/>
  <c r="A11676" i="13" s="1"/>
  <c r="A11677" i="13" s="1"/>
  <c r="A11678" i="13" s="1"/>
  <c r="A11679" i="13" s="1"/>
  <c r="A11680" i="13" s="1"/>
  <c r="A11681" i="13" s="1"/>
  <c r="A11682" i="13" s="1"/>
  <c r="A11683" i="13" s="1"/>
  <c r="A11684" i="13" s="1"/>
  <c r="A11685" i="13" s="1"/>
  <c r="A11686" i="13" s="1"/>
  <c r="A11687" i="13" s="1"/>
  <c r="A11688" i="13" s="1"/>
  <c r="A11689" i="13" s="1"/>
  <c r="A11690" i="13" s="1"/>
  <c r="A11691" i="13" s="1"/>
  <c r="A11692" i="13" s="1"/>
  <c r="A11693" i="13" s="1"/>
  <c r="A11694" i="13" s="1"/>
  <c r="A11695" i="13" s="1"/>
  <c r="A11696" i="13" s="1"/>
  <c r="A11697" i="13" s="1"/>
  <c r="A11698" i="13" s="1"/>
  <c r="A11699" i="13" s="1"/>
  <c r="A11700" i="13" s="1"/>
  <c r="A11701" i="13" s="1"/>
  <c r="A11702" i="13" s="1"/>
  <c r="A11703" i="13" s="1"/>
  <c r="A11704" i="13" s="1"/>
  <c r="A11705" i="13" s="1"/>
  <c r="A11706" i="13" s="1"/>
  <c r="A11707" i="13" s="1"/>
  <c r="A11708" i="13" s="1"/>
  <c r="A11709" i="13" s="1"/>
  <c r="A11710" i="13" s="1"/>
  <c r="A11711" i="13" s="1"/>
  <c r="A11712" i="13" s="1"/>
  <c r="A11713" i="13" s="1"/>
  <c r="A11714" i="13" s="1"/>
  <c r="A11715" i="13" s="1"/>
  <c r="A11716" i="13" s="1"/>
  <c r="A11717" i="13" s="1"/>
  <c r="A11718" i="13" s="1"/>
  <c r="A11719" i="13" s="1"/>
  <c r="A11720" i="13" s="1"/>
  <c r="A11721" i="13" s="1"/>
  <c r="A11722" i="13" s="1"/>
  <c r="A11723" i="13" s="1"/>
  <c r="A11724" i="13" s="1"/>
  <c r="A11725" i="13" s="1"/>
  <c r="A11726" i="13" s="1"/>
  <c r="A11727" i="13" s="1"/>
  <c r="A11728" i="13" s="1"/>
  <c r="A11729" i="13" s="1"/>
  <c r="A11730" i="13" s="1"/>
  <c r="A11731" i="13" s="1"/>
  <c r="A11732" i="13" s="1"/>
  <c r="A11733" i="13" s="1"/>
  <c r="A11734" i="13" s="1"/>
  <c r="A11735" i="13" s="1"/>
  <c r="A11736" i="13" s="1"/>
  <c r="A11737" i="13" s="1"/>
  <c r="A11738" i="13" s="1"/>
  <c r="A11739" i="13" s="1"/>
  <c r="A11740" i="13" s="1"/>
  <c r="A11741" i="13" s="1"/>
  <c r="A11742" i="13" s="1"/>
  <c r="A11743" i="13" s="1"/>
  <c r="A11744" i="13" s="1"/>
  <c r="A11745" i="13" s="1"/>
  <c r="A11746" i="13" s="1"/>
  <c r="A11747" i="13" s="1"/>
  <c r="A11748" i="13" s="1"/>
  <c r="A11749" i="13" s="1"/>
  <c r="A11750" i="13" s="1"/>
  <c r="A11751" i="13" s="1"/>
  <c r="A11752" i="13" s="1"/>
  <c r="A11753" i="13" s="1"/>
  <c r="A11754" i="13" s="1"/>
  <c r="A11755" i="13" s="1"/>
  <c r="A11756" i="13" s="1"/>
  <c r="A11757" i="13" s="1"/>
  <c r="A11758" i="13" s="1"/>
  <c r="A11759" i="13" s="1"/>
  <c r="A11760" i="13" s="1"/>
  <c r="A11761" i="13" s="1"/>
  <c r="A11762" i="13" s="1"/>
  <c r="A11763" i="13" s="1"/>
  <c r="A11764" i="13" s="1"/>
  <c r="A11765" i="13" s="1"/>
  <c r="A11766" i="13" s="1"/>
  <c r="A11767" i="13" s="1"/>
  <c r="A11768" i="13" s="1"/>
  <c r="A11769" i="13" s="1"/>
  <c r="A11770" i="13" s="1"/>
  <c r="A11771" i="13" s="1"/>
  <c r="A11772" i="13" s="1"/>
  <c r="A11773" i="13" s="1"/>
  <c r="A11774" i="13" s="1"/>
  <c r="A11775" i="13" s="1"/>
  <c r="A11776" i="13" s="1"/>
  <c r="A11777" i="13" s="1"/>
  <c r="A11778" i="13" s="1"/>
  <c r="A11779" i="13" s="1"/>
  <c r="A11780" i="13" s="1"/>
  <c r="A11781" i="13" s="1"/>
  <c r="A11782" i="13" s="1"/>
  <c r="A11783" i="13" s="1"/>
  <c r="A11784" i="13" s="1"/>
  <c r="A11785" i="13" s="1"/>
  <c r="A11786" i="13" s="1"/>
  <c r="A11787" i="13" s="1"/>
  <c r="A11788" i="13" s="1"/>
  <c r="A11789" i="13" s="1"/>
  <c r="A11790" i="13" s="1"/>
  <c r="A11791" i="13" s="1"/>
  <c r="A11792" i="13" s="1"/>
  <c r="A11793" i="13" s="1"/>
  <c r="A11794" i="13" s="1"/>
  <c r="A11795" i="13" s="1"/>
  <c r="A11796" i="13" s="1"/>
  <c r="A11797" i="13" s="1"/>
  <c r="A11798" i="13" s="1"/>
  <c r="A11799" i="13" s="1"/>
  <c r="A11800" i="13" s="1"/>
  <c r="A11801" i="13" s="1"/>
  <c r="A11802" i="13" s="1"/>
  <c r="A11803" i="13" s="1"/>
  <c r="A11804" i="13" s="1"/>
  <c r="A11805" i="13" s="1"/>
  <c r="A11806" i="13" s="1"/>
  <c r="A11807" i="13" s="1"/>
  <c r="A11808" i="13" s="1"/>
  <c r="A11809" i="13" s="1"/>
  <c r="A11810" i="13" s="1"/>
  <c r="A11811" i="13" s="1"/>
  <c r="A11812" i="13" s="1"/>
  <c r="A11813" i="13" s="1"/>
  <c r="A11814" i="13" s="1"/>
  <c r="A11815" i="13" s="1"/>
  <c r="A11816" i="13" s="1"/>
  <c r="A11817" i="13" s="1"/>
  <c r="A11818" i="13" s="1"/>
  <c r="A11819" i="13" s="1"/>
  <c r="A11820" i="13" s="1"/>
  <c r="A11821" i="13" s="1"/>
  <c r="A11822" i="13" s="1"/>
  <c r="A11823" i="13" s="1"/>
  <c r="A11824" i="13" s="1"/>
  <c r="A11825" i="13" s="1"/>
  <c r="A11826" i="13" s="1"/>
  <c r="A11827" i="13" s="1"/>
  <c r="A11828" i="13" s="1"/>
  <c r="A11829" i="13" s="1"/>
  <c r="A11830" i="13" s="1"/>
  <c r="A11831" i="13" s="1"/>
  <c r="A11832" i="13" s="1"/>
  <c r="A11833" i="13" s="1"/>
  <c r="A11834" i="13" s="1"/>
  <c r="A11835" i="13" s="1"/>
  <c r="A11836" i="13" s="1"/>
  <c r="A11837" i="13" s="1"/>
  <c r="A11838" i="13" s="1"/>
  <c r="A11839" i="13" s="1"/>
  <c r="A11840" i="13" s="1"/>
  <c r="A11841" i="13" s="1"/>
  <c r="A11842" i="13" s="1"/>
  <c r="A11843" i="13" s="1"/>
  <c r="A11844" i="13" s="1"/>
  <c r="A11845" i="13" s="1"/>
  <c r="A11846" i="13" s="1"/>
  <c r="A11847" i="13" s="1"/>
  <c r="A11848" i="13" s="1"/>
  <c r="A11849" i="13" s="1"/>
  <c r="A11850" i="13" s="1"/>
  <c r="A11851" i="13" s="1"/>
  <c r="A11852" i="13" s="1"/>
  <c r="A11853" i="13" s="1"/>
  <c r="A11854" i="13" s="1"/>
  <c r="A11855" i="13" s="1"/>
  <c r="A11856" i="13" s="1"/>
  <c r="A11857" i="13" s="1"/>
  <c r="A11858" i="13" s="1"/>
  <c r="A11859" i="13" s="1"/>
  <c r="A11860" i="13" s="1"/>
  <c r="A11861" i="13" s="1"/>
  <c r="A11862" i="13" s="1"/>
  <c r="A11863" i="13" s="1"/>
  <c r="A11864" i="13" s="1"/>
  <c r="A11865" i="13" s="1"/>
  <c r="A11866" i="13" s="1"/>
  <c r="A11867" i="13" s="1"/>
  <c r="A11868" i="13" s="1"/>
  <c r="A11869" i="13" s="1"/>
  <c r="A11870" i="13" s="1"/>
  <c r="A11871" i="13" s="1"/>
  <c r="A11872" i="13" s="1"/>
  <c r="A11873" i="13" s="1"/>
  <c r="A11874" i="13" s="1"/>
  <c r="A11875" i="13" s="1"/>
  <c r="A11876" i="13" s="1"/>
  <c r="A11877" i="13" s="1"/>
  <c r="A11878" i="13" s="1"/>
  <c r="A11879" i="13" s="1"/>
  <c r="A11880" i="13" s="1"/>
  <c r="A11881" i="13" s="1"/>
  <c r="A11882" i="13" s="1"/>
  <c r="A11883" i="13" s="1"/>
  <c r="A11884" i="13" s="1"/>
  <c r="A11885" i="13" s="1"/>
  <c r="A11886" i="13" s="1"/>
  <c r="A11887" i="13" s="1"/>
  <c r="A11888" i="13" s="1"/>
  <c r="A11889" i="13" s="1"/>
  <c r="A11890" i="13" s="1"/>
  <c r="A11891" i="13" s="1"/>
  <c r="A11892" i="13" s="1"/>
  <c r="A11893" i="13" s="1"/>
  <c r="A11894" i="13" s="1"/>
  <c r="A11895" i="13" s="1"/>
  <c r="A11896" i="13" s="1"/>
  <c r="A11897" i="13" s="1"/>
  <c r="A11898" i="13" s="1"/>
  <c r="A11899" i="13" s="1"/>
  <c r="A11900" i="13" s="1"/>
  <c r="A11901" i="13" s="1"/>
  <c r="A11902" i="13" s="1"/>
  <c r="A11903" i="13" s="1"/>
  <c r="A11904" i="13" s="1"/>
  <c r="A11905" i="13" s="1"/>
  <c r="A11906" i="13" s="1"/>
  <c r="A11907" i="13" s="1"/>
  <c r="A11908" i="13" s="1"/>
  <c r="A11909" i="13" s="1"/>
  <c r="A11910" i="13" s="1"/>
  <c r="A11911" i="13" s="1"/>
  <c r="A11912" i="13" s="1"/>
  <c r="A11913" i="13" s="1"/>
  <c r="A11914" i="13" s="1"/>
  <c r="A11915" i="13" s="1"/>
  <c r="A11916" i="13" s="1"/>
  <c r="A11917" i="13" s="1"/>
  <c r="A11918" i="13" s="1"/>
  <c r="A11919" i="13" s="1"/>
  <c r="A11920" i="13" s="1"/>
  <c r="A11921" i="13" s="1"/>
  <c r="A11922" i="13" s="1"/>
  <c r="A11923" i="13" s="1"/>
  <c r="A11924" i="13" s="1"/>
  <c r="A11925" i="13" s="1"/>
  <c r="A11926" i="13" s="1"/>
  <c r="A11927" i="13" s="1"/>
  <c r="A11928" i="13" s="1"/>
  <c r="A11929" i="13" s="1"/>
  <c r="A11930" i="13" s="1"/>
  <c r="A11931" i="13" s="1"/>
  <c r="A11932" i="13" s="1"/>
  <c r="A11933" i="13" s="1"/>
  <c r="A11934" i="13" s="1"/>
  <c r="A11935" i="13" s="1"/>
  <c r="A11936" i="13" s="1"/>
  <c r="A11937" i="13" s="1"/>
  <c r="A11938" i="13" s="1"/>
  <c r="A11939" i="13" s="1"/>
  <c r="A11940" i="13" s="1"/>
  <c r="A11941" i="13" s="1"/>
  <c r="A11942" i="13" s="1"/>
  <c r="A11943" i="13" s="1"/>
  <c r="A11944" i="13" s="1"/>
  <c r="A11945" i="13" s="1"/>
  <c r="A11946" i="13" s="1"/>
  <c r="A11947" i="13" s="1"/>
  <c r="A11948" i="13" s="1"/>
  <c r="A11949" i="13" s="1"/>
  <c r="A11950" i="13" s="1"/>
  <c r="A11951" i="13" s="1"/>
  <c r="A11952" i="13" s="1"/>
  <c r="A11953" i="13" s="1"/>
  <c r="A11954" i="13" s="1"/>
  <c r="A11955" i="13" s="1"/>
  <c r="A11956" i="13" s="1"/>
  <c r="A11957" i="13" s="1"/>
  <c r="A11958" i="13" s="1"/>
  <c r="A11959" i="13" s="1"/>
  <c r="A11960" i="13" s="1"/>
  <c r="A11961" i="13" s="1"/>
  <c r="A11962" i="13" s="1"/>
  <c r="A11963" i="13" s="1"/>
  <c r="A11964" i="13" s="1"/>
  <c r="A11965" i="13" s="1"/>
  <c r="A11966" i="13" s="1"/>
  <c r="A11967" i="13" s="1"/>
  <c r="A11968" i="13" s="1"/>
  <c r="A11969" i="13" s="1"/>
  <c r="A11970" i="13" s="1"/>
  <c r="A11971" i="13" s="1"/>
  <c r="A11972" i="13" s="1"/>
  <c r="A11973" i="13" s="1"/>
  <c r="A11974" i="13" s="1"/>
  <c r="A11975" i="13" s="1"/>
  <c r="A11976" i="13" s="1"/>
  <c r="A11977" i="13" s="1"/>
  <c r="A11978" i="13" s="1"/>
  <c r="A11979" i="13" s="1"/>
  <c r="A11980" i="13" s="1"/>
  <c r="A11981" i="13" s="1"/>
  <c r="A11982" i="13" s="1"/>
  <c r="A11983" i="13" s="1"/>
  <c r="A11984" i="13" s="1"/>
  <c r="A11985" i="13" s="1"/>
  <c r="A11986" i="13" s="1"/>
  <c r="A11987" i="13" s="1"/>
  <c r="A11988" i="13" s="1"/>
  <c r="A11989" i="13" s="1"/>
  <c r="A11990" i="13" s="1"/>
  <c r="A11991" i="13" s="1"/>
  <c r="A11992" i="13" s="1"/>
  <c r="A11993" i="13" s="1"/>
  <c r="A11994" i="13" s="1"/>
  <c r="A11995" i="13" s="1"/>
  <c r="A11996" i="13" s="1"/>
  <c r="A11997" i="13" s="1"/>
  <c r="A11998" i="13" s="1"/>
  <c r="A11999" i="13" s="1"/>
  <c r="A12000" i="13" s="1"/>
  <c r="A12001" i="13" s="1"/>
  <c r="A12002" i="13" s="1"/>
  <c r="A12003" i="13" s="1"/>
  <c r="A12004" i="13" s="1"/>
  <c r="A12005" i="13" s="1"/>
  <c r="A12006" i="13" s="1"/>
  <c r="A12007" i="13" s="1"/>
  <c r="A12008" i="13" s="1"/>
  <c r="A12009" i="13" s="1"/>
  <c r="A12010" i="13" s="1"/>
  <c r="A12011" i="13" s="1"/>
  <c r="A12012" i="13" s="1"/>
  <c r="A12013" i="13" s="1"/>
  <c r="A12014" i="13" s="1"/>
  <c r="A12015" i="13" s="1"/>
  <c r="A12016" i="13" s="1"/>
  <c r="A12017" i="13" s="1"/>
  <c r="A12018" i="13" s="1"/>
  <c r="A12019" i="13" s="1"/>
  <c r="A12020" i="13" s="1"/>
  <c r="A12021" i="13" s="1"/>
  <c r="A12022" i="13" s="1"/>
  <c r="A12023" i="13" s="1"/>
  <c r="A12024" i="13" s="1"/>
  <c r="A12025" i="13" s="1"/>
  <c r="A12026" i="13" s="1"/>
  <c r="A12027" i="13" s="1"/>
  <c r="A12028" i="13" s="1"/>
  <c r="A12029" i="13" s="1"/>
  <c r="A12030" i="13" s="1"/>
  <c r="A12031" i="13" s="1"/>
  <c r="A12032" i="13" s="1"/>
  <c r="A12033" i="13" s="1"/>
  <c r="A12034" i="13" s="1"/>
  <c r="A12035" i="13" s="1"/>
  <c r="A12036" i="13" s="1"/>
  <c r="A12037" i="13" s="1"/>
  <c r="A12038" i="13" s="1"/>
  <c r="A12039" i="13" s="1"/>
  <c r="A12040" i="13" s="1"/>
  <c r="A12041" i="13" s="1"/>
  <c r="A12042" i="13" s="1"/>
  <c r="A12043" i="13" s="1"/>
  <c r="A12044" i="13" s="1"/>
  <c r="A12045" i="13" s="1"/>
  <c r="A12046" i="13" s="1"/>
  <c r="A12047" i="13" s="1"/>
  <c r="A12048" i="13" s="1"/>
  <c r="A12049" i="13" s="1"/>
  <c r="A12050" i="13" s="1"/>
  <c r="A12051" i="13" s="1"/>
  <c r="A12052" i="13" s="1"/>
  <c r="A12053" i="13" s="1"/>
  <c r="A12054" i="13" s="1"/>
  <c r="A12055" i="13" s="1"/>
  <c r="A12056" i="13" s="1"/>
  <c r="A12057" i="13" s="1"/>
  <c r="A12058" i="13" s="1"/>
  <c r="A12059" i="13" s="1"/>
  <c r="A12060" i="13" s="1"/>
  <c r="A12061" i="13" s="1"/>
  <c r="A12062" i="13" s="1"/>
  <c r="A12063" i="13" s="1"/>
  <c r="A12064" i="13" s="1"/>
  <c r="A12065" i="13" s="1"/>
  <c r="A12066" i="13" s="1"/>
  <c r="A12067" i="13" s="1"/>
  <c r="A12068" i="13" s="1"/>
  <c r="A12069" i="13" s="1"/>
  <c r="A12070" i="13" s="1"/>
  <c r="A12071" i="13" s="1"/>
  <c r="A12072" i="13" s="1"/>
  <c r="A12073" i="13" s="1"/>
  <c r="A12074" i="13" s="1"/>
  <c r="A12075" i="13" s="1"/>
  <c r="A12076" i="13" s="1"/>
  <c r="A12077" i="13" s="1"/>
  <c r="A12078" i="13" s="1"/>
  <c r="A12079" i="13" s="1"/>
  <c r="A12080" i="13" s="1"/>
  <c r="A12081" i="13" s="1"/>
  <c r="A12082" i="13" s="1"/>
  <c r="A12083" i="13" s="1"/>
  <c r="A12084" i="13" s="1"/>
  <c r="A12085" i="13" s="1"/>
  <c r="A12086" i="13" s="1"/>
  <c r="A12087" i="13" s="1"/>
  <c r="A12088" i="13" s="1"/>
  <c r="A12089" i="13" s="1"/>
  <c r="A12090" i="13" s="1"/>
  <c r="A12091" i="13" s="1"/>
  <c r="A12092" i="13" s="1"/>
  <c r="A12093" i="13" s="1"/>
  <c r="A12094" i="13" s="1"/>
  <c r="A12095" i="13" s="1"/>
  <c r="A12096" i="13" s="1"/>
  <c r="A12097" i="13" s="1"/>
  <c r="A12098" i="13" s="1"/>
  <c r="A12099" i="13" s="1"/>
  <c r="A12100" i="13" s="1"/>
  <c r="A12101" i="13" s="1"/>
  <c r="A12102" i="13" s="1"/>
  <c r="A12103" i="13" s="1"/>
  <c r="A12104" i="13" s="1"/>
  <c r="A12105" i="13" s="1"/>
  <c r="A12106" i="13" s="1"/>
  <c r="A12107" i="13" s="1"/>
  <c r="A12108" i="13" s="1"/>
  <c r="A12109" i="13" s="1"/>
  <c r="A12110" i="13" s="1"/>
  <c r="A12111" i="13" s="1"/>
  <c r="A12112" i="13" s="1"/>
  <c r="A12113" i="13" s="1"/>
  <c r="A12114" i="13" s="1"/>
  <c r="A12115" i="13" s="1"/>
  <c r="A12116" i="13" s="1"/>
  <c r="A12117" i="13" s="1"/>
  <c r="A12118" i="13" s="1"/>
  <c r="A12119" i="13" s="1"/>
  <c r="A12120" i="13" s="1"/>
  <c r="A12121" i="13" s="1"/>
  <c r="A12122" i="13" s="1"/>
  <c r="A12123" i="13" s="1"/>
  <c r="A12124" i="13" s="1"/>
  <c r="A12125" i="13" s="1"/>
  <c r="A12126" i="13" s="1"/>
  <c r="A12127" i="13" s="1"/>
  <c r="A12128" i="13" s="1"/>
  <c r="A12129" i="13" s="1"/>
  <c r="A12130" i="13" s="1"/>
  <c r="A12131" i="13" s="1"/>
  <c r="A12132" i="13" s="1"/>
  <c r="A12133" i="13" s="1"/>
  <c r="A12134" i="13" s="1"/>
  <c r="A12135" i="13" s="1"/>
  <c r="A12136" i="13" s="1"/>
  <c r="A12137" i="13" s="1"/>
  <c r="A12138" i="13" s="1"/>
  <c r="A12139" i="13" s="1"/>
  <c r="A12140" i="13" s="1"/>
  <c r="A12141" i="13" s="1"/>
  <c r="A12142" i="13" s="1"/>
  <c r="A12143" i="13" s="1"/>
  <c r="A12144" i="13" s="1"/>
  <c r="A12145" i="13" s="1"/>
  <c r="A12146" i="13" s="1"/>
  <c r="A12147" i="13" s="1"/>
  <c r="A12148" i="13" s="1"/>
  <c r="A12149" i="13" s="1"/>
  <c r="A12150" i="13" s="1"/>
  <c r="A12151" i="13" s="1"/>
  <c r="A12152" i="13" s="1"/>
  <c r="A12153" i="13" s="1"/>
  <c r="A12154" i="13" s="1"/>
  <c r="A12155" i="13" s="1"/>
  <c r="A12156" i="13" s="1"/>
  <c r="A12157" i="13" s="1"/>
  <c r="A12158" i="13" s="1"/>
  <c r="A12159" i="13" s="1"/>
  <c r="A12160" i="13" s="1"/>
  <c r="A12161" i="13" s="1"/>
  <c r="A12162" i="13" s="1"/>
  <c r="A12163" i="13" s="1"/>
  <c r="A12164" i="13" s="1"/>
  <c r="A12165" i="13" s="1"/>
  <c r="A12166" i="13" s="1"/>
  <c r="A12167" i="13" s="1"/>
  <c r="A12168" i="13" s="1"/>
  <c r="A12169" i="13" s="1"/>
  <c r="A12170" i="13" s="1"/>
  <c r="A12171" i="13" s="1"/>
  <c r="A12172" i="13" s="1"/>
  <c r="A12173" i="13" s="1"/>
  <c r="A12174" i="13" s="1"/>
  <c r="A12175" i="13" s="1"/>
  <c r="A12176" i="13" s="1"/>
  <c r="A12177" i="13" s="1"/>
  <c r="A12178" i="13" s="1"/>
  <c r="A12179" i="13" s="1"/>
  <c r="A12180" i="13" s="1"/>
  <c r="A12181" i="13" s="1"/>
  <c r="A12182" i="13" s="1"/>
  <c r="A12183" i="13" s="1"/>
  <c r="A12184" i="13" s="1"/>
  <c r="A12185" i="13" s="1"/>
  <c r="A12186" i="13" s="1"/>
  <c r="A12187" i="13" s="1"/>
  <c r="A12188" i="13" s="1"/>
  <c r="A12189" i="13" s="1"/>
  <c r="A12190" i="13" s="1"/>
  <c r="A12191" i="13" s="1"/>
  <c r="A12192" i="13" s="1"/>
  <c r="A12193" i="13" s="1"/>
  <c r="A12194" i="13" s="1"/>
  <c r="A12195" i="13" s="1"/>
  <c r="A12196" i="13" s="1"/>
  <c r="A12197" i="13" s="1"/>
  <c r="A12198" i="13" s="1"/>
  <c r="A12199" i="13" s="1"/>
  <c r="A12200" i="13" s="1"/>
  <c r="A12201" i="13" s="1"/>
  <c r="A12202" i="13" s="1"/>
  <c r="A12203" i="13" s="1"/>
  <c r="A12204" i="13" s="1"/>
  <c r="A12205" i="13" s="1"/>
  <c r="A12206" i="13" s="1"/>
  <c r="A12207" i="13" s="1"/>
  <c r="A12208" i="13" s="1"/>
  <c r="A12209" i="13" s="1"/>
  <c r="A12210" i="13" s="1"/>
  <c r="A12211" i="13" s="1"/>
  <c r="A12212" i="13" s="1"/>
  <c r="A12213" i="13" s="1"/>
  <c r="A12214" i="13" s="1"/>
  <c r="A12215" i="13" s="1"/>
  <c r="A12216" i="13" s="1"/>
  <c r="A12217" i="13" s="1"/>
  <c r="A12218" i="13" s="1"/>
  <c r="A12219" i="13" s="1"/>
  <c r="A12220" i="13" s="1"/>
  <c r="A12221" i="13" s="1"/>
  <c r="A12222" i="13" s="1"/>
  <c r="A12223" i="13" s="1"/>
  <c r="A12224" i="13" s="1"/>
  <c r="A12225" i="13" s="1"/>
  <c r="A12226" i="13" s="1"/>
  <c r="A12227" i="13" s="1"/>
  <c r="A12228" i="13" s="1"/>
  <c r="A12229" i="13" s="1"/>
  <c r="A12230" i="13" s="1"/>
  <c r="A12231" i="13" s="1"/>
  <c r="A12232" i="13" s="1"/>
  <c r="A12233" i="13" s="1"/>
  <c r="A12234" i="13" s="1"/>
  <c r="A12235" i="13" s="1"/>
  <c r="A12236" i="13" s="1"/>
  <c r="A12237" i="13" s="1"/>
  <c r="A12238" i="13" s="1"/>
  <c r="A12239" i="13" s="1"/>
  <c r="A12240" i="13" s="1"/>
  <c r="A12241" i="13" s="1"/>
  <c r="A12242" i="13" s="1"/>
  <c r="A12243" i="13" s="1"/>
  <c r="A12244" i="13" s="1"/>
  <c r="A12245" i="13" s="1"/>
  <c r="A12246" i="13" s="1"/>
  <c r="A12247" i="13" s="1"/>
  <c r="A12248" i="13" s="1"/>
  <c r="A12249" i="13" s="1"/>
  <c r="A12250" i="13" s="1"/>
  <c r="A12251" i="13" s="1"/>
  <c r="A12252" i="13" s="1"/>
  <c r="A12253" i="13" s="1"/>
  <c r="A12254" i="13" s="1"/>
  <c r="A12255" i="13" s="1"/>
  <c r="A12256" i="13" s="1"/>
  <c r="A12257" i="13" s="1"/>
  <c r="A12258" i="13" s="1"/>
  <c r="A12259" i="13" s="1"/>
  <c r="A12260" i="13" s="1"/>
  <c r="A12261" i="13" s="1"/>
  <c r="A12262" i="13" s="1"/>
  <c r="A12263" i="13" s="1"/>
  <c r="A12264" i="13" s="1"/>
  <c r="A12265" i="13" s="1"/>
  <c r="A12266" i="13" s="1"/>
  <c r="A12267" i="13" s="1"/>
  <c r="A12268" i="13" s="1"/>
  <c r="A12269" i="13" s="1"/>
  <c r="A12270" i="13" s="1"/>
  <c r="A12271" i="13" s="1"/>
  <c r="A12272" i="13" s="1"/>
  <c r="A12273" i="13" s="1"/>
  <c r="A12274" i="13" s="1"/>
  <c r="A12275" i="13" s="1"/>
  <c r="A12276" i="13" s="1"/>
  <c r="A12277" i="13" s="1"/>
  <c r="A12278" i="13" s="1"/>
  <c r="A12279" i="13" s="1"/>
  <c r="A12280" i="13" s="1"/>
  <c r="A12281" i="13" s="1"/>
  <c r="A12282" i="13" s="1"/>
  <c r="A12283" i="13" s="1"/>
  <c r="A12284" i="13" s="1"/>
  <c r="A12285" i="13" s="1"/>
  <c r="A12286" i="13" s="1"/>
  <c r="A12287" i="13" s="1"/>
  <c r="A12288" i="13" s="1"/>
  <c r="A12289" i="13" s="1"/>
  <c r="A12290" i="13" s="1"/>
  <c r="A12291" i="13" s="1"/>
  <c r="A12292" i="13" s="1"/>
  <c r="A12293" i="13" s="1"/>
  <c r="A12294" i="13" s="1"/>
  <c r="A12295" i="13" s="1"/>
  <c r="A12296" i="13" s="1"/>
  <c r="A12297" i="13" s="1"/>
  <c r="A12298" i="13" s="1"/>
  <c r="A12299" i="13" s="1"/>
  <c r="A12300" i="13" s="1"/>
  <c r="A12301" i="13" s="1"/>
  <c r="A12302" i="13" s="1"/>
  <c r="A12303" i="13" s="1"/>
  <c r="A12304" i="13" s="1"/>
  <c r="A12305" i="13" s="1"/>
  <c r="A12306" i="13" s="1"/>
  <c r="A12307" i="13" s="1"/>
  <c r="A12308" i="13" s="1"/>
  <c r="A12309" i="13" s="1"/>
  <c r="A12310" i="13" s="1"/>
  <c r="A12311" i="13" s="1"/>
  <c r="A12312" i="13" s="1"/>
  <c r="A12313" i="13" s="1"/>
  <c r="A12314" i="13" s="1"/>
  <c r="A12315" i="13" s="1"/>
  <c r="A12316" i="13" s="1"/>
  <c r="A12317" i="13" s="1"/>
  <c r="A12318" i="13" s="1"/>
  <c r="A12319" i="13" s="1"/>
  <c r="A12320" i="13" s="1"/>
  <c r="A12321" i="13" s="1"/>
  <c r="A12322" i="13" s="1"/>
  <c r="A12323" i="13" s="1"/>
  <c r="A12324" i="13" s="1"/>
  <c r="A12325" i="13" s="1"/>
  <c r="A12326" i="13" s="1"/>
  <c r="A12327" i="13" s="1"/>
  <c r="A12328" i="13" s="1"/>
  <c r="A12329" i="13" s="1"/>
  <c r="A12330" i="13" s="1"/>
  <c r="A12331" i="13" s="1"/>
  <c r="A12332" i="13" s="1"/>
  <c r="A12333" i="13" s="1"/>
  <c r="A12334" i="13" s="1"/>
  <c r="A12335" i="13" s="1"/>
  <c r="A12336" i="13" s="1"/>
  <c r="A12337" i="13" s="1"/>
  <c r="A12338" i="13" s="1"/>
  <c r="A12339" i="13" s="1"/>
  <c r="A12340" i="13" s="1"/>
  <c r="A12341" i="13" s="1"/>
  <c r="A12342" i="13" s="1"/>
  <c r="A12343" i="13" s="1"/>
  <c r="A12344" i="13" s="1"/>
  <c r="A12345" i="13" s="1"/>
  <c r="A12346" i="13" s="1"/>
  <c r="A12347" i="13" s="1"/>
  <c r="A12348" i="13" s="1"/>
  <c r="A12349" i="13" s="1"/>
  <c r="A12350" i="13" s="1"/>
  <c r="A12351" i="13" s="1"/>
  <c r="A12352" i="13" s="1"/>
  <c r="A12353" i="13" s="1"/>
  <c r="A12354" i="13" s="1"/>
  <c r="A12355" i="13" s="1"/>
  <c r="A12356" i="13" s="1"/>
  <c r="A12357" i="13" s="1"/>
  <c r="A12358" i="13" s="1"/>
  <c r="A12359" i="13" s="1"/>
  <c r="A12360" i="13" s="1"/>
  <c r="A12361" i="13" s="1"/>
  <c r="A12362" i="13" s="1"/>
  <c r="A12363" i="13" s="1"/>
  <c r="A12364" i="13" s="1"/>
  <c r="A12365" i="13" s="1"/>
  <c r="A12366" i="13" s="1"/>
  <c r="A12367" i="13" s="1"/>
  <c r="A12368" i="13" s="1"/>
  <c r="A12369" i="13" s="1"/>
  <c r="A12370" i="13" s="1"/>
  <c r="A12371" i="13" s="1"/>
  <c r="A12372" i="13" s="1"/>
  <c r="A12373" i="13" s="1"/>
  <c r="A12374" i="13" s="1"/>
  <c r="A12375" i="13" s="1"/>
  <c r="A12376" i="13" s="1"/>
  <c r="A12377" i="13" s="1"/>
  <c r="A12378" i="13" s="1"/>
  <c r="A12379" i="13" s="1"/>
  <c r="A12380" i="13" s="1"/>
  <c r="A12381" i="13" s="1"/>
  <c r="A12382" i="13" s="1"/>
  <c r="A12383" i="13" s="1"/>
  <c r="A12384" i="13" s="1"/>
  <c r="A12385" i="13" s="1"/>
  <c r="A12386" i="13" s="1"/>
  <c r="A12387" i="13" s="1"/>
  <c r="A12388" i="13" s="1"/>
  <c r="A12389" i="13" s="1"/>
  <c r="A12390" i="13" s="1"/>
  <c r="A12391" i="13" s="1"/>
  <c r="A12392" i="13" s="1"/>
  <c r="A12393" i="13" s="1"/>
  <c r="A12394" i="13" s="1"/>
  <c r="A12395" i="13" s="1"/>
  <c r="A12396" i="13" s="1"/>
  <c r="A12397" i="13" s="1"/>
  <c r="A12398" i="13" s="1"/>
  <c r="A12399" i="13" s="1"/>
  <c r="A12400" i="13" s="1"/>
  <c r="A12401" i="13" s="1"/>
  <c r="A12402" i="13" s="1"/>
  <c r="A12403" i="13" s="1"/>
  <c r="A12404" i="13" s="1"/>
  <c r="A12405" i="13" s="1"/>
  <c r="A12406" i="13" s="1"/>
  <c r="A12407" i="13" s="1"/>
  <c r="A12408" i="13" s="1"/>
  <c r="A12409" i="13" s="1"/>
  <c r="A12410" i="13" s="1"/>
  <c r="A12411" i="13" s="1"/>
  <c r="A12412" i="13" s="1"/>
  <c r="A12413" i="13" s="1"/>
  <c r="A12414" i="13" s="1"/>
  <c r="A12415" i="13" s="1"/>
  <c r="A12416" i="13" s="1"/>
  <c r="A12417" i="13" s="1"/>
  <c r="A12418" i="13" s="1"/>
  <c r="A12419" i="13" s="1"/>
  <c r="A12420" i="13" s="1"/>
  <c r="A12421" i="13" s="1"/>
  <c r="A12422" i="13" s="1"/>
  <c r="A12423" i="13" s="1"/>
  <c r="A12424" i="13" s="1"/>
  <c r="A12425" i="13" s="1"/>
  <c r="A12426" i="13" s="1"/>
  <c r="A12427" i="13" s="1"/>
  <c r="A12428" i="13" s="1"/>
  <c r="A12429" i="13" s="1"/>
  <c r="A12430" i="13" s="1"/>
  <c r="A12431" i="13" s="1"/>
  <c r="A12432" i="13" s="1"/>
  <c r="A12433" i="13" s="1"/>
  <c r="A12434" i="13" s="1"/>
  <c r="A12435" i="13" s="1"/>
  <c r="A12436" i="13" s="1"/>
  <c r="A12437" i="13" s="1"/>
  <c r="A12438" i="13" s="1"/>
  <c r="A12439" i="13" s="1"/>
  <c r="A12440" i="13" s="1"/>
  <c r="A12441" i="13" s="1"/>
  <c r="A12442" i="13" s="1"/>
  <c r="A12443" i="13" s="1"/>
  <c r="A12444" i="13" s="1"/>
  <c r="A12445" i="13" s="1"/>
  <c r="A12446" i="13" s="1"/>
  <c r="A12447" i="13" s="1"/>
  <c r="A12448" i="13" s="1"/>
  <c r="A12449" i="13" s="1"/>
  <c r="A12450" i="13" s="1"/>
  <c r="A12451" i="13" s="1"/>
  <c r="A12452" i="13" s="1"/>
  <c r="A12453" i="13" s="1"/>
  <c r="A12454" i="13" s="1"/>
  <c r="A12455" i="13" s="1"/>
  <c r="A12456" i="13" s="1"/>
  <c r="A12457" i="13" s="1"/>
  <c r="A12458" i="13" s="1"/>
  <c r="A12459" i="13" s="1"/>
  <c r="A12460" i="13" s="1"/>
  <c r="A12461" i="13" s="1"/>
  <c r="A12462" i="13" s="1"/>
  <c r="A12463" i="13" s="1"/>
  <c r="A12464" i="13" s="1"/>
  <c r="A12465" i="13" s="1"/>
  <c r="A12466" i="13" s="1"/>
  <c r="A12467" i="13" s="1"/>
  <c r="A12468" i="13" s="1"/>
  <c r="A12469" i="13" s="1"/>
  <c r="A12470" i="13" s="1"/>
  <c r="A12471" i="13" s="1"/>
  <c r="A12472" i="13" s="1"/>
  <c r="A12473" i="13" s="1"/>
  <c r="A12474" i="13" s="1"/>
  <c r="A12475" i="13" s="1"/>
  <c r="A12476" i="13" s="1"/>
  <c r="A12477" i="13" s="1"/>
  <c r="A12478" i="13" s="1"/>
  <c r="A12479" i="13" s="1"/>
  <c r="A12480" i="13" s="1"/>
  <c r="A12481" i="13" s="1"/>
  <c r="A12482" i="13" s="1"/>
  <c r="A12483" i="13" s="1"/>
  <c r="A12484" i="13" s="1"/>
  <c r="A12485" i="13" s="1"/>
  <c r="A12486" i="13" s="1"/>
  <c r="A12487" i="13" s="1"/>
  <c r="A12488" i="13" s="1"/>
  <c r="A12489" i="13" s="1"/>
  <c r="A12490" i="13" s="1"/>
  <c r="A12491" i="13" s="1"/>
  <c r="A12492" i="13" s="1"/>
  <c r="A12493" i="13" s="1"/>
  <c r="A12494" i="13" s="1"/>
  <c r="A12495" i="13" s="1"/>
  <c r="A12496" i="13" s="1"/>
  <c r="A12497" i="13" s="1"/>
  <c r="A12498" i="13" s="1"/>
  <c r="A12499" i="13" s="1"/>
  <c r="A12500" i="13" s="1"/>
  <c r="A12501" i="13" s="1"/>
  <c r="A12502" i="13" s="1"/>
  <c r="A12503" i="13" s="1"/>
  <c r="A12504" i="13" s="1"/>
  <c r="A12505" i="13" s="1"/>
  <c r="A12506" i="13" s="1"/>
  <c r="A12507" i="13" s="1"/>
  <c r="A12508" i="13" s="1"/>
  <c r="A12509" i="13" s="1"/>
  <c r="A12510" i="13" s="1"/>
  <c r="A12511" i="13" s="1"/>
  <c r="A12512" i="13" s="1"/>
  <c r="A12513" i="13" s="1"/>
  <c r="A12514" i="13" s="1"/>
  <c r="A12515" i="13" s="1"/>
  <c r="A12516" i="13" s="1"/>
  <c r="A12517" i="13" s="1"/>
  <c r="A12518" i="13" s="1"/>
  <c r="A12519" i="13" s="1"/>
  <c r="A12520" i="13" s="1"/>
  <c r="A12521" i="13" s="1"/>
  <c r="A12522" i="13" s="1"/>
  <c r="A12523" i="13" s="1"/>
  <c r="A12524" i="13" s="1"/>
  <c r="A12525" i="13" s="1"/>
  <c r="A12526" i="13" s="1"/>
  <c r="A12527" i="13" s="1"/>
  <c r="A12528" i="13" s="1"/>
  <c r="A12529" i="13" s="1"/>
  <c r="A12530" i="13" s="1"/>
  <c r="A12531" i="13" s="1"/>
  <c r="A12532" i="13" s="1"/>
  <c r="A12533" i="13" s="1"/>
  <c r="A12534" i="13" s="1"/>
  <c r="A12535" i="13" s="1"/>
  <c r="A12536" i="13" s="1"/>
  <c r="A12537" i="13" s="1"/>
  <c r="A12538" i="13" s="1"/>
  <c r="A12539" i="13" s="1"/>
  <c r="A12540" i="13" s="1"/>
  <c r="A12541" i="13" s="1"/>
  <c r="A12542" i="13" s="1"/>
  <c r="A12543" i="13" s="1"/>
  <c r="A12544" i="13" s="1"/>
  <c r="A12545" i="13" s="1"/>
  <c r="A12546" i="13" s="1"/>
  <c r="A12547" i="13" s="1"/>
  <c r="A12548" i="13" s="1"/>
  <c r="A12549" i="13" s="1"/>
  <c r="A12550" i="13" s="1"/>
  <c r="A12551" i="13" s="1"/>
  <c r="A12552" i="13" s="1"/>
  <c r="A12553" i="13" s="1"/>
  <c r="A12554" i="13" s="1"/>
  <c r="A12555" i="13" s="1"/>
  <c r="A12556" i="13" s="1"/>
  <c r="A12557" i="13" s="1"/>
  <c r="A12558" i="13" s="1"/>
  <c r="A12559" i="13" s="1"/>
  <c r="A12560" i="13" s="1"/>
  <c r="A12561" i="13" s="1"/>
  <c r="A12562" i="13" s="1"/>
  <c r="A12563" i="13" s="1"/>
  <c r="A12564" i="13" s="1"/>
  <c r="A12565" i="13" s="1"/>
  <c r="A12566" i="13" s="1"/>
  <c r="A12567" i="13" s="1"/>
  <c r="A12568" i="13" s="1"/>
  <c r="A12569" i="13" s="1"/>
  <c r="A12570" i="13" s="1"/>
  <c r="A12571" i="13" s="1"/>
  <c r="A12572" i="13" s="1"/>
  <c r="A12573" i="13" s="1"/>
  <c r="A12574" i="13" s="1"/>
  <c r="A12575" i="13" s="1"/>
  <c r="A12576" i="13" s="1"/>
  <c r="A12577" i="13" s="1"/>
  <c r="A12578" i="13" s="1"/>
  <c r="A12579" i="13" s="1"/>
  <c r="A12580" i="13" s="1"/>
  <c r="A12581" i="13" s="1"/>
  <c r="A12582" i="13" s="1"/>
  <c r="A12583" i="13" s="1"/>
  <c r="A12584" i="13" s="1"/>
  <c r="A12585" i="13" s="1"/>
  <c r="A12586" i="13" s="1"/>
  <c r="A12587" i="13" s="1"/>
  <c r="A12588" i="13" s="1"/>
  <c r="A12589" i="13" s="1"/>
  <c r="A12590" i="13" s="1"/>
  <c r="A12591" i="13" s="1"/>
  <c r="A12592" i="13" s="1"/>
  <c r="A12593" i="13" s="1"/>
  <c r="A12594" i="13" s="1"/>
  <c r="A12595" i="13" s="1"/>
  <c r="A12596" i="13" s="1"/>
  <c r="A12597" i="13" s="1"/>
  <c r="A12598" i="13" s="1"/>
  <c r="A12599" i="13" s="1"/>
  <c r="A12600" i="13" s="1"/>
  <c r="A12601" i="13" s="1"/>
  <c r="A12602" i="13" s="1"/>
  <c r="A12603" i="13" s="1"/>
  <c r="A12604" i="13" s="1"/>
  <c r="A12605" i="13" s="1"/>
  <c r="A12606" i="13" s="1"/>
  <c r="A12607" i="13" s="1"/>
  <c r="A12608" i="13" s="1"/>
  <c r="A12609" i="13" s="1"/>
  <c r="A12610" i="13" s="1"/>
  <c r="A12611" i="13" s="1"/>
  <c r="A12612" i="13" s="1"/>
  <c r="A12613" i="13" s="1"/>
  <c r="A12614" i="13" s="1"/>
  <c r="A12615" i="13" s="1"/>
  <c r="A12616" i="13" s="1"/>
  <c r="A12617" i="13" s="1"/>
  <c r="A12618" i="13" s="1"/>
  <c r="A12619" i="13" s="1"/>
  <c r="A12620" i="13" s="1"/>
  <c r="A12621" i="13" s="1"/>
  <c r="A12622" i="13" s="1"/>
  <c r="A12623" i="13" s="1"/>
  <c r="A12624" i="13" s="1"/>
  <c r="A12625" i="13" s="1"/>
  <c r="A12626" i="13" s="1"/>
  <c r="A12627" i="13" s="1"/>
  <c r="A12628" i="13" s="1"/>
  <c r="A12629" i="13" s="1"/>
  <c r="A12630" i="13" s="1"/>
  <c r="A12631" i="13" s="1"/>
  <c r="A12632" i="13" s="1"/>
  <c r="A12633" i="13" s="1"/>
  <c r="A12634" i="13" s="1"/>
  <c r="A12635" i="13" s="1"/>
  <c r="A12636" i="13" s="1"/>
  <c r="A12637" i="13" s="1"/>
  <c r="A12638" i="13" s="1"/>
  <c r="A12639" i="13" s="1"/>
  <c r="A12640" i="13" s="1"/>
  <c r="A12641" i="13" s="1"/>
  <c r="A12642" i="13" s="1"/>
  <c r="A12643" i="13" s="1"/>
  <c r="A12644" i="13" s="1"/>
  <c r="A12645" i="13" s="1"/>
  <c r="A12646" i="13" s="1"/>
  <c r="A12647" i="13" s="1"/>
  <c r="A12648" i="13" s="1"/>
  <c r="A12649" i="13" s="1"/>
  <c r="A12650" i="13" s="1"/>
  <c r="A12651" i="13" s="1"/>
  <c r="A12652" i="13" s="1"/>
  <c r="A12653" i="13" s="1"/>
  <c r="A12654" i="13" s="1"/>
  <c r="A12655" i="13" s="1"/>
  <c r="A12656" i="13" s="1"/>
  <c r="A12657" i="13" s="1"/>
  <c r="A12658" i="13" s="1"/>
  <c r="A12659" i="13" s="1"/>
  <c r="A12660" i="13" s="1"/>
  <c r="A12661" i="13" s="1"/>
  <c r="A12662" i="13" s="1"/>
  <c r="A12663" i="13" s="1"/>
  <c r="A12664" i="13" s="1"/>
  <c r="A12665" i="13" s="1"/>
  <c r="A12666" i="13" s="1"/>
  <c r="A12667" i="13" s="1"/>
  <c r="A12668" i="13" s="1"/>
  <c r="A12669" i="13" s="1"/>
  <c r="A12670" i="13" s="1"/>
  <c r="A12671" i="13" s="1"/>
  <c r="A12672" i="13" s="1"/>
  <c r="A12673" i="13" s="1"/>
  <c r="A12674" i="13" s="1"/>
  <c r="A12675" i="13" s="1"/>
  <c r="A12676" i="13" s="1"/>
  <c r="A12677" i="13" s="1"/>
  <c r="A12678" i="13" s="1"/>
  <c r="A12679" i="13" s="1"/>
  <c r="A12680" i="13" s="1"/>
  <c r="A12681" i="13" s="1"/>
  <c r="A12682" i="13" s="1"/>
  <c r="A12683" i="13" s="1"/>
  <c r="A12684" i="13" s="1"/>
  <c r="A12685" i="13" s="1"/>
  <c r="A12686" i="13" s="1"/>
  <c r="A12687" i="13" s="1"/>
  <c r="A12688" i="13" s="1"/>
  <c r="A12689" i="13" s="1"/>
  <c r="A12690" i="13" s="1"/>
  <c r="A12691" i="13" s="1"/>
  <c r="A12692" i="13" s="1"/>
  <c r="A12693" i="13" s="1"/>
  <c r="A12694" i="13" s="1"/>
  <c r="A12695" i="13" s="1"/>
  <c r="A12696" i="13" s="1"/>
  <c r="A12697" i="13" s="1"/>
  <c r="A12698" i="13" s="1"/>
  <c r="A12699" i="13" s="1"/>
  <c r="A12700" i="13" s="1"/>
  <c r="A12701" i="13" s="1"/>
  <c r="A12702" i="13" s="1"/>
  <c r="A12703" i="13" s="1"/>
  <c r="A12704" i="13" s="1"/>
  <c r="A12705" i="13" s="1"/>
  <c r="A12706" i="13" s="1"/>
  <c r="A12707" i="13" s="1"/>
  <c r="A12708" i="13" s="1"/>
  <c r="A12709" i="13" s="1"/>
  <c r="A12710" i="13" s="1"/>
  <c r="A12711" i="13" s="1"/>
  <c r="A12712" i="13" s="1"/>
  <c r="A12713" i="13" s="1"/>
  <c r="A12714" i="13" s="1"/>
  <c r="A12715" i="13" s="1"/>
  <c r="A12716" i="13" s="1"/>
  <c r="A12717" i="13" s="1"/>
  <c r="A12718" i="13" s="1"/>
  <c r="A12719" i="13" s="1"/>
  <c r="A12720" i="13" s="1"/>
  <c r="A12721" i="13" s="1"/>
  <c r="A12722" i="13" s="1"/>
  <c r="A12723" i="13" s="1"/>
  <c r="A12724" i="13" s="1"/>
  <c r="A12725" i="13" s="1"/>
  <c r="A12726" i="13" s="1"/>
  <c r="A12727" i="13" s="1"/>
  <c r="A12728" i="13" s="1"/>
  <c r="A12729" i="13" s="1"/>
  <c r="A12730" i="13" s="1"/>
  <c r="A12731" i="13" s="1"/>
  <c r="A12732" i="13" s="1"/>
  <c r="A12733" i="13" s="1"/>
  <c r="A12734" i="13" s="1"/>
  <c r="A12735" i="13" s="1"/>
  <c r="A12736" i="13" s="1"/>
  <c r="A12737" i="13" s="1"/>
  <c r="A12738" i="13" s="1"/>
  <c r="A12739" i="13" s="1"/>
  <c r="A12740" i="13" s="1"/>
  <c r="A12741" i="13" s="1"/>
  <c r="A12742" i="13" s="1"/>
  <c r="A12743" i="13" s="1"/>
  <c r="A12744" i="13" s="1"/>
  <c r="A12745" i="13" s="1"/>
  <c r="A12746" i="13" s="1"/>
  <c r="A12747" i="13" s="1"/>
  <c r="A12748" i="13" s="1"/>
  <c r="A12749" i="13" s="1"/>
  <c r="A12750" i="13" s="1"/>
  <c r="A12751" i="13" s="1"/>
  <c r="A12752" i="13" s="1"/>
  <c r="A12753" i="13" s="1"/>
  <c r="A12754" i="13" s="1"/>
  <c r="A12755" i="13" s="1"/>
  <c r="A12756" i="13" s="1"/>
  <c r="A12757" i="13" s="1"/>
  <c r="A12758" i="13" s="1"/>
  <c r="A12759" i="13" s="1"/>
  <c r="A12760" i="13" s="1"/>
  <c r="A12761" i="13" s="1"/>
  <c r="A12762" i="13" s="1"/>
  <c r="A12763" i="13" s="1"/>
  <c r="A12764" i="13" s="1"/>
  <c r="A12765" i="13" s="1"/>
  <c r="A12766" i="13" s="1"/>
  <c r="A12767" i="13" s="1"/>
  <c r="A12768" i="13" s="1"/>
  <c r="A12769" i="13" s="1"/>
  <c r="A12770" i="13" s="1"/>
  <c r="A12771" i="13" s="1"/>
  <c r="A12772" i="13" s="1"/>
  <c r="A12773" i="13" s="1"/>
  <c r="A12774" i="13" s="1"/>
  <c r="A12775" i="13" s="1"/>
  <c r="A12776" i="13" s="1"/>
  <c r="A12777" i="13" s="1"/>
  <c r="A12778" i="13" s="1"/>
  <c r="A12779" i="13" s="1"/>
  <c r="A12780" i="13" s="1"/>
  <c r="A12781" i="13" s="1"/>
  <c r="A12782" i="13" s="1"/>
  <c r="A12783" i="13" s="1"/>
  <c r="A12784" i="13" s="1"/>
  <c r="A12785" i="13" s="1"/>
  <c r="A12786" i="13" s="1"/>
  <c r="A12787" i="13" s="1"/>
  <c r="A12788" i="13" s="1"/>
  <c r="A12789" i="13" s="1"/>
  <c r="A12790" i="13" s="1"/>
  <c r="A12791" i="13" s="1"/>
  <c r="A12792" i="13" s="1"/>
  <c r="A12793" i="13" s="1"/>
  <c r="A12794" i="13" s="1"/>
  <c r="A12795" i="13" s="1"/>
  <c r="A12796" i="13" s="1"/>
  <c r="A12797" i="13" s="1"/>
  <c r="A12798" i="13" s="1"/>
  <c r="A12799" i="13" s="1"/>
  <c r="A12800" i="13" s="1"/>
  <c r="A12801" i="13" s="1"/>
  <c r="A12802" i="13" s="1"/>
  <c r="A12803" i="13" s="1"/>
  <c r="A12804" i="13" s="1"/>
  <c r="A12805" i="13" s="1"/>
  <c r="A12806" i="13" s="1"/>
  <c r="A12807" i="13" s="1"/>
  <c r="A12808" i="13" s="1"/>
  <c r="A12809" i="13" s="1"/>
  <c r="A12810" i="13" s="1"/>
  <c r="A12811" i="13" s="1"/>
  <c r="A12812" i="13" s="1"/>
  <c r="A12813" i="13" s="1"/>
  <c r="A12814" i="13" s="1"/>
  <c r="A12815" i="13" s="1"/>
  <c r="A12816" i="13" s="1"/>
  <c r="A12817" i="13" s="1"/>
  <c r="A12818" i="13" s="1"/>
  <c r="A12819" i="13" s="1"/>
  <c r="A12820" i="13" s="1"/>
  <c r="A12821" i="13" s="1"/>
  <c r="A12822" i="13" s="1"/>
  <c r="A12823" i="13" s="1"/>
  <c r="A12824" i="13" s="1"/>
  <c r="A12825" i="13" s="1"/>
  <c r="A12826" i="13" s="1"/>
  <c r="A12827" i="13" s="1"/>
  <c r="A12828" i="13" s="1"/>
  <c r="A12829" i="13" s="1"/>
  <c r="A12830" i="13" s="1"/>
  <c r="A12831" i="13" s="1"/>
  <c r="A12832" i="13" s="1"/>
  <c r="A12833" i="13" s="1"/>
  <c r="A12834" i="13" s="1"/>
  <c r="A12835" i="13" s="1"/>
  <c r="A12836" i="13" s="1"/>
  <c r="A12837" i="13" s="1"/>
  <c r="A12838" i="13" s="1"/>
  <c r="A12839" i="13" s="1"/>
  <c r="A12840" i="13" s="1"/>
  <c r="A12841" i="13" s="1"/>
  <c r="A12842" i="13" s="1"/>
  <c r="A12843" i="13" s="1"/>
  <c r="A12844" i="13" s="1"/>
  <c r="A12845" i="13" s="1"/>
  <c r="A12846" i="13" s="1"/>
  <c r="A12847" i="13" s="1"/>
  <c r="A12848" i="13" s="1"/>
  <c r="A12849" i="13" s="1"/>
  <c r="A12850" i="13" s="1"/>
  <c r="A12851" i="13" s="1"/>
  <c r="A12852" i="13" s="1"/>
  <c r="A12853" i="13" s="1"/>
  <c r="A12854" i="13" s="1"/>
  <c r="A12855" i="13" s="1"/>
  <c r="A12856" i="13" s="1"/>
  <c r="A12857" i="13" s="1"/>
  <c r="A12858" i="13" s="1"/>
  <c r="A12859" i="13" s="1"/>
  <c r="A12860" i="13" s="1"/>
  <c r="A12861" i="13" s="1"/>
  <c r="A12862" i="13" s="1"/>
  <c r="A12863" i="13" s="1"/>
  <c r="A12864" i="13" s="1"/>
  <c r="A12865" i="13" s="1"/>
  <c r="A12866" i="13" s="1"/>
  <c r="A12867" i="13" s="1"/>
  <c r="A12868" i="13" s="1"/>
  <c r="A12869" i="13" s="1"/>
  <c r="A12870" i="13" s="1"/>
  <c r="A12871" i="13" s="1"/>
  <c r="A12872" i="13" s="1"/>
  <c r="A12873" i="13" s="1"/>
  <c r="A12874" i="13" s="1"/>
  <c r="A12875" i="13" s="1"/>
  <c r="A12876" i="13" s="1"/>
  <c r="A12877" i="13" s="1"/>
  <c r="A12878" i="13" s="1"/>
  <c r="A12879" i="13" s="1"/>
  <c r="A12880" i="13" s="1"/>
  <c r="A12881" i="13" s="1"/>
  <c r="A12882" i="13" s="1"/>
  <c r="A12883" i="13" s="1"/>
  <c r="A12884" i="13" s="1"/>
  <c r="A12885" i="13" s="1"/>
  <c r="A12886" i="13" s="1"/>
  <c r="A12887" i="13" s="1"/>
  <c r="A12888" i="13" s="1"/>
  <c r="A12889" i="13" s="1"/>
  <c r="A12890" i="13" s="1"/>
  <c r="A12891" i="13" s="1"/>
  <c r="A12892" i="13" s="1"/>
  <c r="A12893" i="13" s="1"/>
  <c r="A12894" i="13" s="1"/>
  <c r="A12895" i="13" s="1"/>
  <c r="A12896" i="13" s="1"/>
  <c r="A12897" i="13" s="1"/>
  <c r="A12898" i="13" s="1"/>
  <c r="A12899" i="13" s="1"/>
  <c r="A12900" i="13" s="1"/>
  <c r="A12901" i="13" s="1"/>
  <c r="A12902" i="13" s="1"/>
  <c r="A12903" i="13" s="1"/>
  <c r="A12904" i="13" s="1"/>
  <c r="A12905" i="13" s="1"/>
  <c r="A12906" i="13" s="1"/>
  <c r="A12907" i="13" s="1"/>
  <c r="A12908" i="13" s="1"/>
  <c r="A12909" i="13" s="1"/>
  <c r="A12910" i="13" s="1"/>
  <c r="A12911" i="13" s="1"/>
  <c r="A12912" i="13" s="1"/>
  <c r="A12913" i="13" s="1"/>
  <c r="A12914" i="13" s="1"/>
  <c r="A12915" i="13" s="1"/>
  <c r="A12916" i="13" s="1"/>
  <c r="A12917" i="13" s="1"/>
  <c r="A12918" i="13" s="1"/>
  <c r="A12919" i="13" s="1"/>
  <c r="A12920" i="13" s="1"/>
  <c r="A12921" i="13" s="1"/>
  <c r="A12922" i="13" s="1"/>
  <c r="A12923" i="13" s="1"/>
  <c r="A12924" i="13" s="1"/>
  <c r="A12925" i="13" s="1"/>
  <c r="A12926" i="13" s="1"/>
  <c r="A12927" i="13" s="1"/>
  <c r="A12928" i="13" s="1"/>
  <c r="A12929" i="13" s="1"/>
  <c r="A12930" i="13" s="1"/>
  <c r="A12931" i="13" s="1"/>
  <c r="A12932" i="13" s="1"/>
  <c r="A12933" i="13" s="1"/>
  <c r="A12934" i="13" s="1"/>
  <c r="A12935" i="13" s="1"/>
  <c r="A12936" i="13" s="1"/>
  <c r="A12937" i="13" s="1"/>
  <c r="A12938" i="13" s="1"/>
  <c r="A12939" i="13" s="1"/>
  <c r="A12940" i="13" s="1"/>
  <c r="A12941" i="13" s="1"/>
  <c r="A12942" i="13" s="1"/>
  <c r="A12943" i="13" s="1"/>
  <c r="A12944" i="13" s="1"/>
  <c r="A12945" i="13" s="1"/>
  <c r="A12946" i="13" s="1"/>
  <c r="A12947" i="13" s="1"/>
  <c r="A12948" i="13" s="1"/>
  <c r="A12949" i="13" s="1"/>
  <c r="A12950" i="13" s="1"/>
  <c r="A12951" i="13" s="1"/>
  <c r="A12952" i="13" s="1"/>
  <c r="A12953" i="13" s="1"/>
  <c r="A12954" i="13" s="1"/>
  <c r="A12955" i="13" s="1"/>
  <c r="A12956" i="13" s="1"/>
  <c r="A12957" i="13" s="1"/>
  <c r="A12958" i="13" s="1"/>
  <c r="A12959" i="13" s="1"/>
  <c r="A12960" i="13" s="1"/>
  <c r="A12961" i="13" s="1"/>
  <c r="A12962" i="13" s="1"/>
  <c r="A12963" i="13" s="1"/>
  <c r="A12964" i="13" s="1"/>
  <c r="A12965" i="13" s="1"/>
  <c r="A12966" i="13" s="1"/>
  <c r="A12967" i="13" s="1"/>
  <c r="A12968" i="13" s="1"/>
  <c r="A12969" i="13" s="1"/>
  <c r="A12970" i="13" s="1"/>
  <c r="A12971" i="13" s="1"/>
  <c r="A12972" i="13" s="1"/>
  <c r="A12973" i="13" s="1"/>
  <c r="A12974" i="13" s="1"/>
  <c r="A12975" i="13" s="1"/>
  <c r="A12976" i="13" s="1"/>
  <c r="A12977" i="13" s="1"/>
  <c r="A12978" i="13" s="1"/>
  <c r="A12979" i="13" s="1"/>
  <c r="A12980" i="13" s="1"/>
  <c r="A12981" i="13" s="1"/>
  <c r="A12982" i="13" s="1"/>
  <c r="A12983" i="13" s="1"/>
  <c r="A12984" i="13" s="1"/>
  <c r="A12985" i="13" s="1"/>
  <c r="A12986" i="13" s="1"/>
  <c r="A12987" i="13" s="1"/>
  <c r="A12988" i="13" s="1"/>
  <c r="A12989" i="13" s="1"/>
  <c r="A12990" i="13" s="1"/>
  <c r="A12991" i="13" s="1"/>
  <c r="A12992" i="13" s="1"/>
  <c r="A12993" i="13" s="1"/>
  <c r="A12994" i="13" s="1"/>
  <c r="A12995" i="13" s="1"/>
  <c r="A12996" i="13" s="1"/>
  <c r="A12997" i="13" s="1"/>
  <c r="A12998" i="13" s="1"/>
  <c r="A12999" i="13" s="1"/>
  <c r="A13000" i="13" s="1"/>
  <c r="A13001" i="13" s="1"/>
  <c r="A13002" i="13" s="1"/>
  <c r="A13003" i="13" s="1"/>
  <c r="A13004" i="13" s="1"/>
  <c r="A13005" i="13" s="1"/>
  <c r="A13006" i="13" s="1"/>
  <c r="A13007" i="13" s="1"/>
  <c r="A13008" i="13" s="1"/>
  <c r="A13009" i="13" s="1"/>
  <c r="A13010" i="13" s="1"/>
  <c r="A13011" i="13" s="1"/>
  <c r="A13012" i="13" s="1"/>
  <c r="A13013" i="13" s="1"/>
  <c r="A13014" i="13" s="1"/>
  <c r="A13015" i="13" s="1"/>
  <c r="A13016" i="13" s="1"/>
  <c r="A13017" i="13" s="1"/>
  <c r="A13018" i="13" s="1"/>
  <c r="A13019" i="13" s="1"/>
  <c r="A13020" i="13" s="1"/>
  <c r="A13021" i="13" s="1"/>
  <c r="A13022" i="13" s="1"/>
  <c r="A13023" i="13" s="1"/>
  <c r="A13024" i="13" s="1"/>
  <c r="A13025" i="13" s="1"/>
  <c r="A13026" i="13" s="1"/>
  <c r="A13027" i="13" s="1"/>
  <c r="A13028" i="13" s="1"/>
  <c r="A13029" i="13" s="1"/>
  <c r="A13030" i="13" s="1"/>
  <c r="A13031" i="13" s="1"/>
  <c r="A13032" i="13" s="1"/>
  <c r="A13033" i="13" s="1"/>
  <c r="A13034" i="13" s="1"/>
  <c r="A13035" i="13" s="1"/>
  <c r="A13036" i="13" s="1"/>
  <c r="A13037" i="13" s="1"/>
  <c r="A13038" i="13" s="1"/>
  <c r="A13039" i="13" s="1"/>
  <c r="A13040" i="13" s="1"/>
  <c r="A13041" i="13" s="1"/>
  <c r="A13042" i="13" s="1"/>
  <c r="A13043" i="13" s="1"/>
  <c r="A13044" i="13" s="1"/>
  <c r="A13045" i="13" s="1"/>
  <c r="A13046" i="13" s="1"/>
  <c r="A13047" i="13" s="1"/>
  <c r="A13048" i="13" s="1"/>
  <c r="A13049" i="13" s="1"/>
  <c r="A13050" i="13" s="1"/>
  <c r="A13051" i="13" s="1"/>
  <c r="A13052" i="13" s="1"/>
  <c r="A13053" i="13" s="1"/>
  <c r="A13054" i="13" s="1"/>
  <c r="A13055" i="13" s="1"/>
  <c r="A13056" i="13" s="1"/>
  <c r="A13057" i="13" s="1"/>
  <c r="A13058" i="13" s="1"/>
  <c r="A13059" i="13" s="1"/>
  <c r="A13060" i="13" s="1"/>
  <c r="A13061" i="13" s="1"/>
  <c r="A13062" i="13" s="1"/>
  <c r="A13063" i="13" s="1"/>
  <c r="A13064" i="13" s="1"/>
  <c r="A13065" i="13" s="1"/>
  <c r="A13066" i="13" s="1"/>
  <c r="A13067" i="13" s="1"/>
  <c r="A13068" i="13" s="1"/>
  <c r="A13069" i="13" s="1"/>
  <c r="A13070" i="13" s="1"/>
  <c r="A13071" i="13" s="1"/>
  <c r="A13072" i="13" s="1"/>
  <c r="A13073" i="13" s="1"/>
  <c r="A13074" i="13" s="1"/>
  <c r="A13075" i="13" s="1"/>
  <c r="A13076" i="13" s="1"/>
  <c r="A13077" i="13" s="1"/>
  <c r="A13078" i="13" s="1"/>
  <c r="A13079" i="13" s="1"/>
  <c r="A13080" i="13" s="1"/>
  <c r="A13081" i="13" s="1"/>
  <c r="A13082" i="13" s="1"/>
  <c r="A13083" i="13" s="1"/>
  <c r="A13084" i="13" s="1"/>
  <c r="A13085" i="13" s="1"/>
  <c r="A13086" i="13" s="1"/>
  <c r="A13087" i="13" s="1"/>
  <c r="A13088" i="13" s="1"/>
  <c r="A13089" i="13" s="1"/>
  <c r="A13090" i="13" s="1"/>
  <c r="A13091" i="13" s="1"/>
  <c r="A13092" i="13" s="1"/>
  <c r="A13093" i="13" s="1"/>
  <c r="A13094" i="13" s="1"/>
  <c r="A13095" i="13" s="1"/>
  <c r="A13096" i="13" s="1"/>
  <c r="A13097" i="13" s="1"/>
  <c r="A13098" i="13" s="1"/>
  <c r="A13099" i="13" s="1"/>
  <c r="A13100" i="13" s="1"/>
  <c r="A13101" i="13" s="1"/>
  <c r="A13102" i="13" s="1"/>
  <c r="A13103" i="13" s="1"/>
  <c r="A13104" i="13" s="1"/>
  <c r="A13105" i="13" s="1"/>
  <c r="A13106" i="13" s="1"/>
  <c r="A13107" i="13" s="1"/>
  <c r="A13108" i="13" s="1"/>
  <c r="A13109" i="13" s="1"/>
  <c r="A13110" i="13" s="1"/>
  <c r="A13111" i="13" s="1"/>
  <c r="A13112" i="13" s="1"/>
  <c r="A13113" i="13" s="1"/>
  <c r="A13114" i="13" s="1"/>
  <c r="A13115" i="13" s="1"/>
  <c r="A13116" i="13" s="1"/>
  <c r="A13117" i="13" s="1"/>
  <c r="A13118" i="13" s="1"/>
  <c r="A13119" i="13" s="1"/>
  <c r="A13120" i="13" s="1"/>
  <c r="A13121" i="13" s="1"/>
  <c r="A13122" i="13" s="1"/>
  <c r="A13123" i="13" s="1"/>
  <c r="A13124" i="13" s="1"/>
  <c r="A13125" i="13" s="1"/>
  <c r="A13126" i="13" s="1"/>
  <c r="A13127" i="13" s="1"/>
  <c r="A13128" i="13" s="1"/>
  <c r="A13129" i="13" s="1"/>
  <c r="A13130" i="13" s="1"/>
  <c r="A13131" i="13" s="1"/>
  <c r="A13132" i="13" s="1"/>
  <c r="A13133" i="13" s="1"/>
  <c r="A13134" i="13" s="1"/>
  <c r="A13135" i="13" s="1"/>
  <c r="A13136" i="13" s="1"/>
  <c r="A13137" i="13" s="1"/>
  <c r="A13138" i="13" s="1"/>
  <c r="A13139" i="13" s="1"/>
  <c r="A13140" i="13" s="1"/>
  <c r="A13141" i="13" s="1"/>
  <c r="A13142" i="13" s="1"/>
  <c r="A13143" i="13" s="1"/>
  <c r="A13144" i="13" s="1"/>
  <c r="A13145" i="13" s="1"/>
  <c r="A13146" i="13" s="1"/>
  <c r="A13147" i="13" s="1"/>
  <c r="A13148" i="13" s="1"/>
  <c r="A13149" i="13" s="1"/>
  <c r="A13150" i="13" s="1"/>
  <c r="A13151" i="13" s="1"/>
  <c r="A13152" i="13" s="1"/>
  <c r="A13153" i="13" s="1"/>
  <c r="A13154" i="13" s="1"/>
  <c r="A13155" i="13" s="1"/>
  <c r="A13156" i="13" s="1"/>
  <c r="A13157" i="13" s="1"/>
  <c r="A13158" i="13" s="1"/>
  <c r="A13159" i="13" s="1"/>
  <c r="A13160" i="13" s="1"/>
  <c r="A13161" i="13" s="1"/>
  <c r="A13162" i="13" s="1"/>
  <c r="A13163" i="13" s="1"/>
  <c r="A13164" i="13" s="1"/>
  <c r="A13165" i="13" s="1"/>
  <c r="A13166" i="13" s="1"/>
  <c r="A13167" i="13" s="1"/>
  <c r="A13168" i="13" s="1"/>
  <c r="A13169" i="13" s="1"/>
  <c r="A13170" i="13" s="1"/>
  <c r="A13171" i="13" s="1"/>
  <c r="A13172" i="13" s="1"/>
  <c r="A13173" i="13" s="1"/>
  <c r="A13174" i="13" s="1"/>
  <c r="A13175" i="13" s="1"/>
  <c r="A13176" i="13" s="1"/>
  <c r="A13177" i="13" s="1"/>
  <c r="A13178" i="13" s="1"/>
  <c r="A13179" i="13" s="1"/>
  <c r="A13180" i="13" s="1"/>
  <c r="A13181" i="13" s="1"/>
  <c r="A13182" i="13" s="1"/>
  <c r="A13183" i="13" s="1"/>
  <c r="A13184" i="13" s="1"/>
  <c r="A13185" i="13" s="1"/>
  <c r="A13186" i="13" s="1"/>
  <c r="A13187" i="13" s="1"/>
  <c r="A13188" i="13" s="1"/>
  <c r="A13189" i="13" s="1"/>
  <c r="A13190" i="13" s="1"/>
  <c r="A13191" i="13" s="1"/>
  <c r="A13192" i="13" s="1"/>
  <c r="A13193" i="13" s="1"/>
  <c r="A13194" i="13" s="1"/>
  <c r="A13195" i="13" s="1"/>
  <c r="A13196" i="13" s="1"/>
  <c r="A13197" i="13" s="1"/>
  <c r="A13198" i="13" s="1"/>
  <c r="A13199" i="13" s="1"/>
  <c r="A13200" i="13" s="1"/>
  <c r="A13201" i="13" s="1"/>
  <c r="A13202" i="13" s="1"/>
  <c r="A13203" i="13" s="1"/>
  <c r="A13204" i="13" s="1"/>
  <c r="A13205" i="13" s="1"/>
  <c r="A13206" i="13" s="1"/>
  <c r="A13207" i="13" s="1"/>
  <c r="A13208" i="13" s="1"/>
  <c r="A13209" i="13" s="1"/>
  <c r="A13210" i="13" s="1"/>
  <c r="A13211" i="13" s="1"/>
  <c r="A13212" i="13" s="1"/>
  <c r="A13213" i="13" s="1"/>
  <c r="A13214" i="13" s="1"/>
  <c r="A13215" i="13" s="1"/>
  <c r="A13216" i="13" s="1"/>
  <c r="A13217" i="13" s="1"/>
  <c r="A13218" i="13" s="1"/>
  <c r="A13219" i="13" s="1"/>
  <c r="A13220" i="13" s="1"/>
  <c r="A13221" i="13" s="1"/>
  <c r="A13222" i="13" s="1"/>
  <c r="A13223" i="13" s="1"/>
  <c r="A13224" i="13" s="1"/>
  <c r="A13225" i="13" s="1"/>
  <c r="A13226" i="13" s="1"/>
  <c r="A13227" i="13" s="1"/>
  <c r="A13228" i="13" s="1"/>
  <c r="A13229" i="13" s="1"/>
  <c r="A13230" i="13" s="1"/>
  <c r="A13231" i="13" s="1"/>
  <c r="A13232" i="13" s="1"/>
  <c r="A13233" i="13" s="1"/>
  <c r="A13234" i="13" s="1"/>
  <c r="A13235" i="13" s="1"/>
  <c r="A13236" i="13" s="1"/>
  <c r="A13237" i="13" s="1"/>
  <c r="A13238" i="13" s="1"/>
  <c r="A13239" i="13" s="1"/>
  <c r="A13240" i="13" s="1"/>
  <c r="A13241" i="13" s="1"/>
  <c r="A13242" i="13" s="1"/>
  <c r="A13243" i="13" s="1"/>
  <c r="A13244" i="13" s="1"/>
  <c r="A13245" i="13" s="1"/>
  <c r="A13246" i="13" s="1"/>
  <c r="A13247" i="13" s="1"/>
  <c r="A13248" i="13" s="1"/>
  <c r="A13249" i="13" s="1"/>
  <c r="A13250" i="13" s="1"/>
  <c r="A13251" i="13" s="1"/>
  <c r="A13252" i="13" s="1"/>
  <c r="A13253" i="13" s="1"/>
  <c r="A13254" i="13" s="1"/>
  <c r="A13255" i="13" s="1"/>
  <c r="A13256" i="13" s="1"/>
  <c r="A13257" i="13" s="1"/>
  <c r="A13258" i="13" s="1"/>
  <c r="A13259" i="13" s="1"/>
  <c r="A13260" i="13" s="1"/>
  <c r="A13261" i="13" s="1"/>
  <c r="A13262" i="13" s="1"/>
  <c r="A13263" i="13" s="1"/>
  <c r="A13264" i="13" s="1"/>
  <c r="A13265" i="13" s="1"/>
  <c r="A13266" i="13" s="1"/>
  <c r="A13267" i="13" s="1"/>
  <c r="A13268" i="13" s="1"/>
  <c r="A13269" i="13" s="1"/>
  <c r="A13270" i="13" s="1"/>
  <c r="A13271" i="13" s="1"/>
  <c r="A13272" i="13" s="1"/>
  <c r="A13273" i="13" s="1"/>
  <c r="A13274" i="13" s="1"/>
  <c r="A13275" i="13" s="1"/>
  <c r="A13276" i="13" s="1"/>
  <c r="A13277" i="13" s="1"/>
  <c r="A13278" i="13" s="1"/>
  <c r="A13279" i="13" s="1"/>
  <c r="A13280" i="13" s="1"/>
  <c r="A13281" i="13" s="1"/>
  <c r="A13282" i="13" s="1"/>
  <c r="A13283" i="13" s="1"/>
  <c r="A13284" i="13" s="1"/>
  <c r="A13285" i="13" s="1"/>
  <c r="A13286" i="13" s="1"/>
  <c r="A13287" i="13" s="1"/>
  <c r="A13288" i="13" s="1"/>
  <c r="A13289" i="13" s="1"/>
  <c r="A13290" i="13" s="1"/>
  <c r="A13291" i="13" s="1"/>
  <c r="A13292" i="13" s="1"/>
  <c r="A13293" i="13" s="1"/>
  <c r="A13294" i="13" s="1"/>
  <c r="A13295" i="13" s="1"/>
  <c r="A13296" i="13" s="1"/>
  <c r="A13297" i="13" s="1"/>
  <c r="A13298" i="13" s="1"/>
  <c r="A13299" i="13" s="1"/>
  <c r="A13300" i="13" s="1"/>
  <c r="A13301" i="13" s="1"/>
  <c r="A13302" i="13" s="1"/>
  <c r="A13303" i="13" s="1"/>
  <c r="A13304" i="13" s="1"/>
  <c r="A13305" i="13" s="1"/>
  <c r="A13306" i="13" s="1"/>
  <c r="A13307" i="13" s="1"/>
  <c r="A13308" i="13" s="1"/>
  <c r="A13309" i="13" s="1"/>
  <c r="A13310" i="13" s="1"/>
  <c r="A13311" i="13" s="1"/>
  <c r="A13312" i="13" s="1"/>
  <c r="A13313" i="13" s="1"/>
  <c r="A13314" i="13" s="1"/>
  <c r="A13315" i="13" s="1"/>
  <c r="A13316" i="13" s="1"/>
  <c r="A13317" i="13" s="1"/>
  <c r="A13318" i="13" s="1"/>
  <c r="A13319" i="13" s="1"/>
  <c r="A13320" i="13" s="1"/>
  <c r="A13321" i="13" s="1"/>
  <c r="A13322" i="13" s="1"/>
  <c r="A13323" i="13" s="1"/>
  <c r="A13324" i="13" s="1"/>
  <c r="A13325" i="13" s="1"/>
  <c r="A13326" i="13" s="1"/>
  <c r="A13327" i="13" s="1"/>
  <c r="A13328" i="13" s="1"/>
  <c r="A13329" i="13" s="1"/>
  <c r="A13330" i="13" s="1"/>
  <c r="A13331" i="13" s="1"/>
  <c r="A13332" i="13" s="1"/>
  <c r="A13333" i="13" s="1"/>
  <c r="A13334" i="13" s="1"/>
  <c r="A13335" i="13" s="1"/>
  <c r="A13336" i="13" s="1"/>
  <c r="A13337" i="13" s="1"/>
  <c r="A13338" i="13" s="1"/>
  <c r="A13339" i="13" s="1"/>
  <c r="A13340" i="13" s="1"/>
  <c r="A13341" i="13" s="1"/>
  <c r="A13342" i="13" s="1"/>
  <c r="A13343" i="13" s="1"/>
  <c r="A13344" i="13" s="1"/>
  <c r="A13345" i="13" s="1"/>
  <c r="A13346" i="13" s="1"/>
  <c r="A13347" i="13" s="1"/>
  <c r="A13348" i="13" s="1"/>
  <c r="A13349" i="13" s="1"/>
  <c r="A13350" i="13" s="1"/>
  <c r="A13351" i="13" s="1"/>
  <c r="A13352" i="13" s="1"/>
  <c r="A13353" i="13" s="1"/>
  <c r="A13354" i="13" s="1"/>
  <c r="A13355" i="13" s="1"/>
  <c r="A13356" i="13" s="1"/>
  <c r="A13357" i="13" s="1"/>
  <c r="A13358" i="13" s="1"/>
  <c r="A13359" i="13" s="1"/>
  <c r="A13360" i="13" s="1"/>
  <c r="A13361" i="13" s="1"/>
  <c r="A13362" i="13" s="1"/>
  <c r="A13363" i="13" s="1"/>
  <c r="A13364" i="13" s="1"/>
  <c r="A13365" i="13" s="1"/>
  <c r="A13366" i="13" s="1"/>
  <c r="A13367" i="13" s="1"/>
  <c r="A13368" i="13" s="1"/>
  <c r="A13369" i="13" s="1"/>
  <c r="A13370" i="13" s="1"/>
  <c r="A13371" i="13" s="1"/>
  <c r="A13372" i="13" s="1"/>
  <c r="A13373" i="13" s="1"/>
  <c r="A13374" i="13" s="1"/>
  <c r="A13375" i="13" s="1"/>
  <c r="A13376" i="13" s="1"/>
  <c r="A13377" i="13" s="1"/>
  <c r="A13378" i="13" s="1"/>
  <c r="A13379" i="13" s="1"/>
  <c r="A13380" i="13" s="1"/>
  <c r="A13381" i="13" s="1"/>
  <c r="A13382" i="13" s="1"/>
  <c r="A13383" i="13" s="1"/>
  <c r="A13384" i="13" s="1"/>
  <c r="A13385" i="13" s="1"/>
  <c r="A13386" i="13" s="1"/>
  <c r="A13387" i="13" s="1"/>
  <c r="A13388" i="13" s="1"/>
  <c r="A13389" i="13" s="1"/>
  <c r="A13390" i="13" s="1"/>
  <c r="A13391" i="13" s="1"/>
  <c r="A13392" i="13" s="1"/>
  <c r="A13393" i="13" s="1"/>
  <c r="A13394" i="13" s="1"/>
  <c r="A13395" i="13" s="1"/>
  <c r="A13396" i="13" s="1"/>
  <c r="A13397" i="13" s="1"/>
  <c r="A13398" i="13" s="1"/>
  <c r="A13399" i="13" s="1"/>
  <c r="A13400" i="13" s="1"/>
  <c r="A13401" i="13" s="1"/>
  <c r="A13402" i="13" s="1"/>
  <c r="A13403" i="13" s="1"/>
  <c r="A13404" i="13" s="1"/>
  <c r="A13405" i="13" s="1"/>
  <c r="A13406" i="13" s="1"/>
  <c r="A13407" i="13" s="1"/>
  <c r="A13408" i="13" s="1"/>
  <c r="A13409" i="13" s="1"/>
  <c r="A13410" i="13" s="1"/>
  <c r="A13411" i="13" s="1"/>
  <c r="A13412" i="13" s="1"/>
  <c r="A13413" i="13" s="1"/>
  <c r="A13414" i="13" s="1"/>
  <c r="A13415" i="13" s="1"/>
  <c r="A13416" i="13" s="1"/>
  <c r="A13417" i="13" s="1"/>
  <c r="A13418" i="13" s="1"/>
  <c r="A13419" i="13" s="1"/>
  <c r="A13420" i="13" s="1"/>
  <c r="A13421" i="13" s="1"/>
  <c r="A13422" i="13" s="1"/>
  <c r="A13423" i="13" s="1"/>
  <c r="A13424" i="13" s="1"/>
  <c r="A13425" i="13" s="1"/>
  <c r="A13426" i="13" s="1"/>
  <c r="A13427" i="13" s="1"/>
  <c r="A13428" i="13" s="1"/>
  <c r="A13429" i="13" s="1"/>
  <c r="A13430" i="13" s="1"/>
  <c r="A13431" i="13" s="1"/>
  <c r="A13432" i="13" s="1"/>
  <c r="A13433" i="13" s="1"/>
  <c r="A13434" i="13" s="1"/>
  <c r="A13435" i="13" s="1"/>
  <c r="A13436" i="13" s="1"/>
  <c r="A13437" i="13" s="1"/>
  <c r="A13438" i="13" s="1"/>
  <c r="A13439" i="13" s="1"/>
  <c r="A13440" i="13" s="1"/>
  <c r="A13441" i="13" s="1"/>
  <c r="A13442" i="13" s="1"/>
  <c r="A13443" i="13" s="1"/>
  <c r="A13444" i="13" s="1"/>
  <c r="A13445" i="13" s="1"/>
  <c r="A13446" i="13" s="1"/>
  <c r="A13447" i="13" s="1"/>
  <c r="A13448" i="13" s="1"/>
  <c r="A13449" i="13" s="1"/>
  <c r="A13450" i="13" s="1"/>
  <c r="A13451" i="13" s="1"/>
  <c r="A13452" i="13" s="1"/>
  <c r="A13453" i="13" s="1"/>
  <c r="A13454" i="13" s="1"/>
  <c r="A13455" i="13" s="1"/>
  <c r="A13456" i="13" s="1"/>
  <c r="A13457" i="13" s="1"/>
  <c r="A13458" i="13" s="1"/>
  <c r="A13459" i="13" s="1"/>
  <c r="A13460" i="13" s="1"/>
  <c r="A13461" i="13" s="1"/>
  <c r="A13462" i="13" s="1"/>
  <c r="A13463" i="13" s="1"/>
  <c r="A13464" i="13" s="1"/>
  <c r="A13465" i="13" s="1"/>
  <c r="A13466" i="13" s="1"/>
  <c r="A13467" i="13" s="1"/>
  <c r="A13468" i="13" s="1"/>
  <c r="A13469" i="13" s="1"/>
  <c r="A13470" i="13" s="1"/>
  <c r="A13471" i="13" s="1"/>
  <c r="A13472" i="13" s="1"/>
  <c r="A13473" i="13" s="1"/>
  <c r="A13474" i="13" s="1"/>
  <c r="A13475" i="13" s="1"/>
  <c r="A13476" i="13" s="1"/>
  <c r="A13477" i="13" s="1"/>
  <c r="A13478" i="13" s="1"/>
  <c r="A13479" i="13" s="1"/>
  <c r="A13480" i="13" s="1"/>
  <c r="A13481" i="13" s="1"/>
  <c r="A13482" i="13" s="1"/>
  <c r="A13483" i="13" s="1"/>
  <c r="A13484" i="13" s="1"/>
  <c r="A13485" i="13" s="1"/>
  <c r="A13486" i="13" s="1"/>
  <c r="A13487" i="13" s="1"/>
  <c r="A13488" i="13" s="1"/>
  <c r="A13489" i="13" s="1"/>
  <c r="A13490" i="13" s="1"/>
  <c r="A13491" i="13" s="1"/>
  <c r="A13492" i="13" s="1"/>
  <c r="A13493" i="13" s="1"/>
  <c r="A13494" i="13" s="1"/>
  <c r="A13495" i="13" s="1"/>
  <c r="A13496" i="13" s="1"/>
  <c r="A13497" i="13" s="1"/>
  <c r="A13498" i="13" s="1"/>
  <c r="A13499" i="13" s="1"/>
  <c r="A13500" i="13" s="1"/>
  <c r="A13501" i="13" s="1"/>
  <c r="A13502" i="13" s="1"/>
  <c r="A13503" i="13" s="1"/>
  <c r="A13504" i="13" s="1"/>
  <c r="A13505" i="13" s="1"/>
  <c r="A13506" i="13" s="1"/>
  <c r="A13507" i="13" s="1"/>
  <c r="A13508" i="13" s="1"/>
  <c r="A13509" i="13" s="1"/>
  <c r="A13510" i="13" s="1"/>
  <c r="A13511" i="13" s="1"/>
  <c r="A13512" i="13" s="1"/>
  <c r="A13513" i="13" s="1"/>
  <c r="A13514" i="13" s="1"/>
  <c r="A13515" i="13" s="1"/>
  <c r="A13516" i="13" s="1"/>
  <c r="A13517" i="13" s="1"/>
  <c r="A13518" i="13" s="1"/>
  <c r="A13519" i="13" s="1"/>
  <c r="A13520" i="13" s="1"/>
  <c r="A13521" i="13" s="1"/>
  <c r="A13522" i="13" s="1"/>
  <c r="A13523" i="13" s="1"/>
  <c r="A13524" i="13" s="1"/>
  <c r="A13525" i="13" s="1"/>
  <c r="A13526" i="13" s="1"/>
  <c r="A13527" i="13" s="1"/>
  <c r="A13528" i="13" s="1"/>
  <c r="A13529" i="13" s="1"/>
  <c r="A13530" i="13" s="1"/>
  <c r="A13531" i="13" s="1"/>
  <c r="A13532" i="13" s="1"/>
  <c r="A13533" i="13" s="1"/>
  <c r="A13534" i="13" s="1"/>
  <c r="A13535" i="13" s="1"/>
  <c r="A13536" i="13" s="1"/>
  <c r="A13537" i="13" s="1"/>
  <c r="A13538" i="13" s="1"/>
  <c r="A13539" i="13" s="1"/>
  <c r="A13540" i="13" s="1"/>
  <c r="A13541" i="13" s="1"/>
  <c r="A13542" i="13" s="1"/>
  <c r="A13543" i="13" s="1"/>
  <c r="A13544" i="13" s="1"/>
  <c r="A13545" i="13" s="1"/>
  <c r="A13546" i="13" s="1"/>
  <c r="A13547" i="13" s="1"/>
  <c r="A13548" i="13" s="1"/>
  <c r="A13549" i="13" s="1"/>
  <c r="A13550" i="13" s="1"/>
  <c r="A13551" i="13" s="1"/>
  <c r="A13552" i="13" s="1"/>
  <c r="A13553" i="13" s="1"/>
  <c r="A13554" i="13" s="1"/>
  <c r="A13555" i="13" s="1"/>
  <c r="A13556" i="13" s="1"/>
  <c r="A13557" i="13" s="1"/>
  <c r="A13558" i="13" s="1"/>
  <c r="A13559" i="13" s="1"/>
  <c r="A13560" i="13" s="1"/>
  <c r="A13561" i="13" s="1"/>
  <c r="A13562" i="13" s="1"/>
  <c r="A13563" i="13" s="1"/>
  <c r="A13564" i="13" s="1"/>
  <c r="A13565" i="13" s="1"/>
  <c r="A13566" i="13" s="1"/>
  <c r="A13567" i="13" s="1"/>
  <c r="A13568" i="13" s="1"/>
  <c r="A13569" i="13" s="1"/>
  <c r="A13570" i="13" s="1"/>
  <c r="A13571" i="13" s="1"/>
  <c r="A13572" i="13" s="1"/>
  <c r="A13573" i="13" s="1"/>
  <c r="A13574" i="13" s="1"/>
  <c r="A13575" i="13" s="1"/>
  <c r="A13576" i="13" s="1"/>
  <c r="A13577" i="13" s="1"/>
  <c r="A13578" i="13" s="1"/>
  <c r="A13579" i="13" s="1"/>
  <c r="A13580" i="13" s="1"/>
  <c r="A13581" i="13" s="1"/>
  <c r="A13582" i="13" s="1"/>
  <c r="A13583" i="13" s="1"/>
  <c r="A13584" i="13" s="1"/>
  <c r="A13585" i="13" s="1"/>
  <c r="A13586" i="13" s="1"/>
  <c r="A13587" i="13" s="1"/>
  <c r="A13588" i="13" s="1"/>
  <c r="A13589" i="13" s="1"/>
  <c r="A13590" i="13" s="1"/>
  <c r="A13591" i="13" s="1"/>
  <c r="A13592" i="13" s="1"/>
  <c r="A13593" i="13" s="1"/>
  <c r="A13594" i="13" s="1"/>
  <c r="A13595" i="13" s="1"/>
  <c r="A13596" i="13" s="1"/>
  <c r="A13597" i="13" s="1"/>
  <c r="A13598" i="13" s="1"/>
  <c r="A13599" i="13" s="1"/>
  <c r="A13600" i="13" s="1"/>
  <c r="A13601" i="13" s="1"/>
  <c r="A13602" i="13" s="1"/>
  <c r="A13603" i="13" s="1"/>
  <c r="A13604" i="13" s="1"/>
  <c r="A13605" i="13" s="1"/>
  <c r="A13606" i="13" s="1"/>
  <c r="A13607" i="13" s="1"/>
  <c r="A13608" i="13" s="1"/>
  <c r="A13609" i="13" s="1"/>
  <c r="A13610" i="13" s="1"/>
  <c r="A13611" i="13" s="1"/>
  <c r="A13612" i="13" s="1"/>
  <c r="A13613" i="13" s="1"/>
  <c r="A13614" i="13" s="1"/>
  <c r="A13615" i="13" s="1"/>
  <c r="A13616" i="13" s="1"/>
  <c r="A13617" i="13" s="1"/>
  <c r="A13618" i="13" s="1"/>
  <c r="A13619" i="13" s="1"/>
  <c r="A13620" i="13" s="1"/>
  <c r="A13621" i="13" s="1"/>
  <c r="A13622" i="13" s="1"/>
  <c r="A13623" i="13" s="1"/>
  <c r="A13624" i="13" s="1"/>
  <c r="A13625" i="13" s="1"/>
  <c r="A13626" i="13" s="1"/>
  <c r="A13627" i="13" s="1"/>
  <c r="A13628" i="13" s="1"/>
  <c r="A13629" i="13" s="1"/>
  <c r="A13630" i="13" s="1"/>
  <c r="A13631" i="13" s="1"/>
  <c r="A13632" i="13" s="1"/>
  <c r="A13633" i="13" s="1"/>
  <c r="A13634" i="13" s="1"/>
  <c r="A13635" i="13" s="1"/>
  <c r="A13636" i="13" s="1"/>
  <c r="A13637" i="13" s="1"/>
  <c r="A13638" i="13" s="1"/>
  <c r="A13639" i="13" s="1"/>
  <c r="A13640" i="13" s="1"/>
  <c r="A13641" i="13" s="1"/>
  <c r="A13642" i="13" s="1"/>
  <c r="A13643" i="13" s="1"/>
  <c r="A13644" i="13" s="1"/>
  <c r="A13645" i="13" s="1"/>
  <c r="A13646" i="13" s="1"/>
  <c r="A13647" i="13" s="1"/>
  <c r="A13648" i="13" s="1"/>
  <c r="A13649" i="13" s="1"/>
  <c r="A13650" i="13" s="1"/>
  <c r="A13651" i="13" s="1"/>
  <c r="A13652" i="13" s="1"/>
  <c r="A13653" i="13" s="1"/>
  <c r="A13654" i="13" s="1"/>
  <c r="A13655" i="13" s="1"/>
  <c r="A13656" i="13" s="1"/>
  <c r="A13657" i="13" s="1"/>
  <c r="A13658" i="13" s="1"/>
  <c r="A13659" i="13" s="1"/>
  <c r="A13660" i="13" s="1"/>
  <c r="A13661" i="13" s="1"/>
  <c r="A13662" i="13" s="1"/>
  <c r="A13663" i="13" s="1"/>
  <c r="A13664" i="13" s="1"/>
  <c r="A13665" i="13" s="1"/>
  <c r="A13666" i="13" s="1"/>
  <c r="A13667" i="13" s="1"/>
  <c r="A13668" i="13" s="1"/>
  <c r="A13669" i="13" s="1"/>
  <c r="A13670" i="13" s="1"/>
  <c r="A13671" i="13" s="1"/>
  <c r="A13672" i="13" s="1"/>
  <c r="A13673" i="13" s="1"/>
  <c r="A13674" i="13" s="1"/>
  <c r="A13675" i="13" s="1"/>
  <c r="A13676" i="13" s="1"/>
  <c r="A13677" i="13" s="1"/>
  <c r="A13678" i="13" s="1"/>
  <c r="A13679" i="13" s="1"/>
  <c r="A13680" i="13" s="1"/>
  <c r="A13681" i="13" s="1"/>
  <c r="A13682" i="13" s="1"/>
  <c r="A13683" i="13" s="1"/>
  <c r="A13684" i="13" s="1"/>
  <c r="A13685" i="13" s="1"/>
  <c r="A13686" i="13" s="1"/>
  <c r="A13687" i="13" s="1"/>
  <c r="A13688" i="13" s="1"/>
  <c r="A13689" i="13" s="1"/>
  <c r="A13690" i="13" s="1"/>
  <c r="A13691" i="13" s="1"/>
  <c r="A13692" i="13" s="1"/>
  <c r="A13693" i="13" s="1"/>
  <c r="A13694" i="13" s="1"/>
  <c r="A13695" i="13" s="1"/>
  <c r="A13696" i="13" s="1"/>
  <c r="A13697" i="13" s="1"/>
  <c r="A13698" i="13" s="1"/>
  <c r="A13699" i="13" s="1"/>
  <c r="A13700" i="13" s="1"/>
  <c r="A13701" i="13" s="1"/>
  <c r="A13702" i="13" s="1"/>
  <c r="A13703" i="13" s="1"/>
  <c r="A13704" i="13" s="1"/>
  <c r="A13705" i="13" s="1"/>
  <c r="A13706" i="13" s="1"/>
  <c r="A13707" i="13" s="1"/>
  <c r="A13708" i="13" s="1"/>
  <c r="A13709" i="13" s="1"/>
  <c r="A13710" i="13" s="1"/>
  <c r="A13711" i="13" s="1"/>
  <c r="A13712" i="13" s="1"/>
  <c r="A13713" i="13" s="1"/>
  <c r="A13714" i="13" s="1"/>
  <c r="A13715" i="13" s="1"/>
  <c r="A13716" i="13" s="1"/>
  <c r="A13717" i="13" s="1"/>
  <c r="A13718" i="13" s="1"/>
  <c r="A13719" i="13" s="1"/>
  <c r="A13720" i="13" s="1"/>
  <c r="A13721" i="13" s="1"/>
  <c r="A13722" i="13" s="1"/>
  <c r="A13723" i="13" s="1"/>
  <c r="A13724" i="13" s="1"/>
  <c r="A13725" i="13" s="1"/>
  <c r="A13726" i="13" s="1"/>
  <c r="A13727" i="13" s="1"/>
  <c r="A13728" i="13" s="1"/>
  <c r="A13729" i="13" s="1"/>
  <c r="A13730" i="13" s="1"/>
  <c r="A13731" i="13" s="1"/>
  <c r="A13732" i="13" s="1"/>
  <c r="A13733" i="13" s="1"/>
  <c r="A13734" i="13" s="1"/>
  <c r="A13735" i="13" s="1"/>
  <c r="A13736" i="13" s="1"/>
  <c r="A13737" i="13" s="1"/>
  <c r="A13738" i="13" s="1"/>
  <c r="A13739" i="13" s="1"/>
  <c r="A13740" i="13" s="1"/>
  <c r="A13741" i="13" s="1"/>
  <c r="A13742" i="13" s="1"/>
  <c r="A13743" i="13" s="1"/>
  <c r="A13744" i="13" s="1"/>
  <c r="A13745" i="13" s="1"/>
  <c r="A13746" i="13" s="1"/>
  <c r="A13747" i="13" s="1"/>
  <c r="A13748" i="13" s="1"/>
  <c r="A13749" i="13" s="1"/>
  <c r="A13750" i="13" s="1"/>
  <c r="A13751" i="13" s="1"/>
  <c r="A13752" i="13" s="1"/>
  <c r="A13753" i="13" s="1"/>
  <c r="A13754" i="13" s="1"/>
  <c r="A13755" i="13" s="1"/>
  <c r="A13756" i="13" s="1"/>
  <c r="A13757" i="13" s="1"/>
  <c r="A13758" i="13" s="1"/>
  <c r="A13759" i="13" s="1"/>
  <c r="A13760" i="13" s="1"/>
  <c r="A13761" i="13" s="1"/>
  <c r="A13762" i="13" s="1"/>
  <c r="A13763" i="13" s="1"/>
  <c r="A13764" i="13" s="1"/>
  <c r="A13765" i="13" s="1"/>
  <c r="A13766" i="13" s="1"/>
  <c r="A13767" i="13" s="1"/>
  <c r="A13768" i="13" s="1"/>
  <c r="A13769" i="13" s="1"/>
  <c r="A13770" i="13" s="1"/>
  <c r="A13771" i="13" s="1"/>
  <c r="A13772" i="13" s="1"/>
  <c r="A13773" i="13" s="1"/>
  <c r="A13774" i="13" s="1"/>
  <c r="A13775" i="13" s="1"/>
  <c r="A13776" i="13" s="1"/>
  <c r="A13777" i="13" s="1"/>
  <c r="A13778" i="13" s="1"/>
  <c r="A13779" i="13" s="1"/>
  <c r="A13780" i="13" s="1"/>
  <c r="A13781" i="13" s="1"/>
  <c r="A13782" i="13" s="1"/>
  <c r="A13783" i="13" s="1"/>
  <c r="A13784" i="13" s="1"/>
  <c r="A13785" i="13" s="1"/>
  <c r="A13786" i="13" s="1"/>
  <c r="A13787" i="13" s="1"/>
  <c r="A13788" i="13" s="1"/>
  <c r="A13789" i="13" s="1"/>
  <c r="A13790" i="13" s="1"/>
  <c r="A13791" i="13" s="1"/>
  <c r="A13792" i="13" s="1"/>
  <c r="A13793" i="13" s="1"/>
  <c r="A13794" i="13" s="1"/>
  <c r="A13795" i="13" s="1"/>
  <c r="A13796" i="13" s="1"/>
  <c r="A13797" i="13" s="1"/>
  <c r="A13798" i="13" s="1"/>
  <c r="A13799" i="13" s="1"/>
  <c r="A13800" i="13" s="1"/>
  <c r="A13801" i="13" s="1"/>
  <c r="A13802" i="13" s="1"/>
  <c r="A13803" i="13" s="1"/>
  <c r="A13804" i="13" s="1"/>
  <c r="A13805" i="13" s="1"/>
  <c r="A13806" i="13" s="1"/>
  <c r="A13807" i="13" s="1"/>
  <c r="A13808" i="13" s="1"/>
  <c r="A13809" i="13" s="1"/>
  <c r="A13810" i="13" s="1"/>
  <c r="A13811" i="13" s="1"/>
  <c r="A13812" i="13" s="1"/>
  <c r="A13813" i="13" s="1"/>
  <c r="A13814" i="13" s="1"/>
  <c r="A13815" i="13" s="1"/>
  <c r="A13816" i="13" s="1"/>
  <c r="A13817" i="13" s="1"/>
  <c r="A13818" i="13" s="1"/>
  <c r="A13819" i="13" s="1"/>
  <c r="A13820" i="13" s="1"/>
  <c r="A13821" i="13" s="1"/>
  <c r="A13822" i="13" s="1"/>
  <c r="A13823" i="13" s="1"/>
  <c r="A13824" i="13" s="1"/>
  <c r="A13825" i="13" s="1"/>
  <c r="A13826" i="13" s="1"/>
  <c r="A13827" i="13" s="1"/>
  <c r="A13828" i="13" s="1"/>
  <c r="A13829" i="13" s="1"/>
  <c r="A13830" i="13" s="1"/>
  <c r="A13831" i="13" s="1"/>
  <c r="A13832" i="13" s="1"/>
  <c r="A13833" i="13" s="1"/>
  <c r="A13834" i="13" s="1"/>
  <c r="A13835" i="13" s="1"/>
  <c r="A13836" i="13" s="1"/>
  <c r="A13837" i="13" s="1"/>
  <c r="A13838" i="13" s="1"/>
  <c r="A13839" i="13" s="1"/>
  <c r="A13840" i="13" s="1"/>
  <c r="A13841" i="13" s="1"/>
  <c r="A13842" i="13" s="1"/>
  <c r="A13843" i="13" s="1"/>
  <c r="A13844" i="13" s="1"/>
  <c r="A13845" i="13" s="1"/>
  <c r="A13846" i="13" s="1"/>
  <c r="A13847" i="13" s="1"/>
  <c r="A13848" i="13" s="1"/>
  <c r="A13849" i="13" s="1"/>
  <c r="A13850" i="13" s="1"/>
  <c r="A13851" i="13" s="1"/>
  <c r="A13852" i="13" s="1"/>
  <c r="A13853" i="13" s="1"/>
  <c r="A13854" i="13" s="1"/>
  <c r="A13855" i="13" s="1"/>
  <c r="A13856" i="13" s="1"/>
  <c r="A13857" i="13" s="1"/>
  <c r="A13858" i="13" s="1"/>
  <c r="A13859" i="13" s="1"/>
  <c r="A13860" i="13" s="1"/>
  <c r="A13861" i="13" s="1"/>
  <c r="A13862" i="13" s="1"/>
  <c r="A13863" i="13" s="1"/>
  <c r="A13864" i="13" s="1"/>
  <c r="A13865" i="13" s="1"/>
  <c r="A13866" i="13" s="1"/>
  <c r="A13867" i="13" s="1"/>
  <c r="A13868" i="13" s="1"/>
  <c r="A13869" i="13" s="1"/>
  <c r="A13870" i="13" s="1"/>
  <c r="A13871" i="13" s="1"/>
  <c r="A13872" i="13" s="1"/>
  <c r="A13873" i="13" s="1"/>
  <c r="A13874" i="13" s="1"/>
  <c r="A13875" i="13" s="1"/>
  <c r="A13876" i="13" s="1"/>
  <c r="A13877" i="13" s="1"/>
  <c r="A13878" i="13" s="1"/>
  <c r="A13879" i="13" s="1"/>
  <c r="A13880" i="13" s="1"/>
  <c r="A13881" i="13" s="1"/>
  <c r="A13882" i="13" s="1"/>
  <c r="A13883" i="13" s="1"/>
  <c r="A13884" i="13" s="1"/>
  <c r="A13885" i="13" s="1"/>
  <c r="A13886" i="13" s="1"/>
  <c r="A13887" i="13" s="1"/>
  <c r="A13888" i="13" s="1"/>
  <c r="A13889" i="13" s="1"/>
  <c r="A13890" i="13" s="1"/>
  <c r="A13891" i="13" s="1"/>
  <c r="A13892" i="13" s="1"/>
  <c r="A13893" i="13" s="1"/>
  <c r="A13894" i="13" s="1"/>
  <c r="A13895" i="13" s="1"/>
  <c r="A13896" i="13" s="1"/>
  <c r="A13897" i="13" s="1"/>
  <c r="A13898" i="13" s="1"/>
  <c r="A13899" i="13" s="1"/>
  <c r="A13900" i="13" s="1"/>
  <c r="A13901" i="13" s="1"/>
  <c r="A13902" i="13" s="1"/>
  <c r="A13903" i="13" s="1"/>
  <c r="A13904" i="13" s="1"/>
  <c r="A13905" i="13" s="1"/>
  <c r="A13906" i="13" s="1"/>
  <c r="A13907" i="13" s="1"/>
  <c r="A13908" i="13" s="1"/>
  <c r="A13909" i="13" s="1"/>
  <c r="A13910" i="13" s="1"/>
  <c r="A13911" i="13" s="1"/>
  <c r="A13912" i="13" s="1"/>
  <c r="A13913" i="13" s="1"/>
  <c r="A13914" i="13" s="1"/>
  <c r="A13915" i="13" s="1"/>
  <c r="A13916" i="13" s="1"/>
  <c r="A13917" i="13" s="1"/>
  <c r="A13918" i="13" s="1"/>
  <c r="A13919" i="13" s="1"/>
  <c r="A13920" i="13" s="1"/>
  <c r="A13921" i="13" s="1"/>
  <c r="A13922" i="13" s="1"/>
  <c r="A13923" i="13" s="1"/>
  <c r="A13924" i="13" s="1"/>
  <c r="A13925" i="13" s="1"/>
  <c r="A13926" i="13" s="1"/>
  <c r="A13927" i="13" s="1"/>
  <c r="A13928" i="13" s="1"/>
  <c r="A13929" i="13" s="1"/>
  <c r="A13930" i="13" s="1"/>
  <c r="A13931" i="13" s="1"/>
  <c r="A13932" i="13" s="1"/>
  <c r="A13933" i="13" s="1"/>
  <c r="A13934" i="13" s="1"/>
  <c r="A13935" i="13" s="1"/>
  <c r="A13936" i="13" s="1"/>
  <c r="A13937" i="13" s="1"/>
  <c r="A13938" i="13" s="1"/>
  <c r="A13939" i="13" s="1"/>
  <c r="A13940" i="13" s="1"/>
  <c r="A13941" i="13" s="1"/>
  <c r="A13942" i="13" s="1"/>
  <c r="A13943" i="13" s="1"/>
  <c r="A13944" i="13" s="1"/>
  <c r="A13945" i="13" s="1"/>
  <c r="A13946" i="13" s="1"/>
  <c r="A13947" i="13" s="1"/>
  <c r="A13948" i="13" s="1"/>
  <c r="A13949" i="13" s="1"/>
  <c r="A13950" i="13" s="1"/>
  <c r="A13951" i="13" s="1"/>
  <c r="A13952" i="13" s="1"/>
  <c r="A13953" i="13" s="1"/>
  <c r="A13954" i="13" s="1"/>
  <c r="A13955" i="13" s="1"/>
  <c r="A13956" i="13" s="1"/>
  <c r="A13957" i="13" s="1"/>
  <c r="A13958" i="13" s="1"/>
  <c r="A13959" i="13" s="1"/>
  <c r="A13960" i="13" s="1"/>
  <c r="A13961" i="13" s="1"/>
  <c r="A13962" i="13" s="1"/>
  <c r="A13963" i="13" s="1"/>
  <c r="A13964" i="13" s="1"/>
  <c r="A13965" i="13" s="1"/>
  <c r="A13966" i="13" s="1"/>
  <c r="A13967" i="13" s="1"/>
  <c r="A13968" i="13" s="1"/>
  <c r="A13969" i="13" s="1"/>
  <c r="A13970" i="13" s="1"/>
  <c r="A13971" i="13" s="1"/>
  <c r="A13972" i="13" s="1"/>
  <c r="A13973" i="13" s="1"/>
  <c r="A13974" i="13" s="1"/>
  <c r="A13975" i="13" s="1"/>
  <c r="A13976" i="13" s="1"/>
  <c r="A13977" i="13" s="1"/>
  <c r="A13978" i="13" s="1"/>
  <c r="A13979" i="13" s="1"/>
  <c r="A13980" i="13" s="1"/>
  <c r="A13981" i="13" s="1"/>
  <c r="A13982" i="13" s="1"/>
  <c r="A13983" i="13" s="1"/>
  <c r="A13984" i="13" s="1"/>
  <c r="A13985" i="13" s="1"/>
  <c r="A13986" i="13" s="1"/>
  <c r="A13987" i="13" s="1"/>
  <c r="A13988" i="13" s="1"/>
  <c r="A13989" i="13" s="1"/>
  <c r="A13990" i="13" s="1"/>
  <c r="A13991" i="13" s="1"/>
  <c r="A13992" i="13" s="1"/>
  <c r="A13993" i="13" s="1"/>
  <c r="A13994" i="13" s="1"/>
  <c r="A13995" i="13" s="1"/>
  <c r="A13996" i="13" s="1"/>
  <c r="A13997" i="13" s="1"/>
  <c r="A13998" i="13" s="1"/>
  <c r="A13999" i="13" s="1"/>
  <c r="A14000" i="13" s="1"/>
  <c r="A14001" i="13" s="1"/>
  <c r="A14002" i="13" s="1"/>
  <c r="A14003" i="13" s="1"/>
  <c r="A14004" i="13" s="1"/>
  <c r="A14005" i="13" s="1"/>
  <c r="A14006" i="13" s="1"/>
  <c r="A14007" i="13" s="1"/>
  <c r="A14008" i="13" s="1"/>
  <c r="A14009" i="13" s="1"/>
  <c r="A14010" i="13" s="1"/>
  <c r="A14011" i="13" s="1"/>
  <c r="A14012" i="13" s="1"/>
  <c r="A14013" i="13" s="1"/>
  <c r="A14014" i="13" s="1"/>
  <c r="A14015" i="13" s="1"/>
  <c r="A14016" i="13" s="1"/>
  <c r="A14017" i="13" s="1"/>
  <c r="A14018" i="13" s="1"/>
  <c r="A14019" i="13" s="1"/>
  <c r="A14020" i="13" s="1"/>
  <c r="A14021" i="13" s="1"/>
  <c r="A14022" i="13" s="1"/>
  <c r="A14023" i="13" s="1"/>
  <c r="A14024" i="13" s="1"/>
  <c r="A14025" i="13" s="1"/>
  <c r="A14026" i="13" s="1"/>
  <c r="A14027" i="13" s="1"/>
  <c r="A14028" i="13" s="1"/>
  <c r="A14029" i="13" s="1"/>
  <c r="A14030" i="13" s="1"/>
  <c r="A14031" i="13" s="1"/>
  <c r="A14032" i="13" s="1"/>
  <c r="A14033" i="13" s="1"/>
  <c r="A14034" i="13" s="1"/>
  <c r="A14035" i="13" s="1"/>
  <c r="A14036" i="13" s="1"/>
  <c r="A14037" i="13" s="1"/>
  <c r="A14038" i="13" s="1"/>
  <c r="A14039" i="13" s="1"/>
  <c r="A14040" i="13" s="1"/>
  <c r="A14041" i="13" s="1"/>
  <c r="A14042" i="13" s="1"/>
  <c r="A14043" i="13" s="1"/>
  <c r="A14044" i="13" s="1"/>
  <c r="A14045" i="13" s="1"/>
  <c r="A14046" i="13" s="1"/>
  <c r="A14047" i="13" s="1"/>
  <c r="A14048" i="13" s="1"/>
  <c r="A14049" i="13" s="1"/>
  <c r="A14050" i="13" s="1"/>
  <c r="A14051" i="13" s="1"/>
  <c r="A14052" i="13" s="1"/>
  <c r="A14053" i="13" s="1"/>
  <c r="A14054" i="13" s="1"/>
  <c r="A14055" i="13" s="1"/>
  <c r="A14056" i="13" s="1"/>
  <c r="A14057" i="13" s="1"/>
  <c r="A14058" i="13" s="1"/>
  <c r="A14059" i="13" s="1"/>
  <c r="A14060" i="13" s="1"/>
  <c r="A14061" i="13" s="1"/>
  <c r="A14062" i="13" s="1"/>
  <c r="A14063" i="13" s="1"/>
  <c r="A14064" i="13" s="1"/>
  <c r="A14065" i="13" s="1"/>
  <c r="A14066" i="13" s="1"/>
  <c r="A14067" i="13" s="1"/>
  <c r="A14068" i="13" s="1"/>
  <c r="A14069" i="13" s="1"/>
  <c r="A14070" i="13" s="1"/>
  <c r="A14071" i="13" s="1"/>
  <c r="A14072" i="13" s="1"/>
  <c r="A14073" i="13" s="1"/>
  <c r="A14074" i="13" s="1"/>
  <c r="A14075" i="13" s="1"/>
  <c r="A14076" i="13" s="1"/>
  <c r="A14077" i="13" s="1"/>
  <c r="A14078" i="13" s="1"/>
  <c r="A14079" i="13" s="1"/>
  <c r="A14080" i="13" s="1"/>
  <c r="A14081" i="13" s="1"/>
  <c r="A14082" i="13" s="1"/>
  <c r="A14083" i="13" s="1"/>
  <c r="A14084" i="13" s="1"/>
  <c r="A14085" i="13" s="1"/>
  <c r="A14086" i="13" s="1"/>
  <c r="A14087" i="13" s="1"/>
  <c r="A14088" i="13" s="1"/>
  <c r="A14089" i="13" s="1"/>
  <c r="A14090" i="13" s="1"/>
  <c r="A14091" i="13" s="1"/>
  <c r="A14092" i="13" s="1"/>
  <c r="A14093" i="13" s="1"/>
  <c r="A14094" i="13" s="1"/>
  <c r="A14095" i="13" s="1"/>
  <c r="A14096" i="13" s="1"/>
  <c r="A14097" i="13" s="1"/>
  <c r="A14098" i="13" s="1"/>
  <c r="A14099" i="13" s="1"/>
  <c r="A14100" i="13" s="1"/>
  <c r="A14101" i="13" s="1"/>
  <c r="A14102" i="13" s="1"/>
  <c r="A14103" i="13" s="1"/>
  <c r="A14104" i="13" s="1"/>
  <c r="A14105" i="13" s="1"/>
  <c r="A14106" i="13" s="1"/>
  <c r="A14107" i="13" s="1"/>
  <c r="A14108" i="13" s="1"/>
  <c r="A14109" i="13" s="1"/>
  <c r="A14110" i="13" s="1"/>
  <c r="A14111" i="13" s="1"/>
  <c r="A14112" i="13" s="1"/>
  <c r="A14113" i="13" s="1"/>
  <c r="A14114" i="13" s="1"/>
  <c r="A14115" i="13" s="1"/>
  <c r="A14116" i="13" s="1"/>
  <c r="A14117" i="13" s="1"/>
  <c r="A14118" i="13" s="1"/>
  <c r="A14119" i="13" s="1"/>
  <c r="A14120" i="13" s="1"/>
  <c r="A14121" i="13" s="1"/>
  <c r="A14122" i="13" s="1"/>
  <c r="A14123" i="13" s="1"/>
  <c r="A14124" i="13" s="1"/>
  <c r="A14125" i="13" s="1"/>
  <c r="A14126" i="13" s="1"/>
  <c r="A14127" i="13" s="1"/>
  <c r="A14128" i="13" s="1"/>
  <c r="A14129" i="13" s="1"/>
  <c r="A14130" i="13" s="1"/>
  <c r="A14131" i="13" s="1"/>
  <c r="A14132" i="13" s="1"/>
  <c r="A14133" i="13" s="1"/>
  <c r="A14134" i="13" s="1"/>
  <c r="A14135" i="13" s="1"/>
  <c r="A14136" i="13" s="1"/>
  <c r="A14137" i="13" s="1"/>
  <c r="A14138" i="13" s="1"/>
  <c r="A14139" i="13" s="1"/>
  <c r="A14140" i="13" s="1"/>
  <c r="A14141" i="13" s="1"/>
  <c r="A14142" i="13" s="1"/>
  <c r="A14143" i="13" s="1"/>
  <c r="A14144" i="13" s="1"/>
  <c r="A14145" i="13" s="1"/>
  <c r="A14146" i="13" s="1"/>
  <c r="A14147" i="13" s="1"/>
  <c r="A14148" i="13" s="1"/>
  <c r="A14149" i="13" s="1"/>
  <c r="A14150" i="13" s="1"/>
  <c r="A14151" i="13" s="1"/>
  <c r="A14152" i="13" s="1"/>
  <c r="A14153" i="13" s="1"/>
  <c r="A14154" i="13" s="1"/>
  <c r="A14155" i="13" s="1"/>
  <c r="A14156" i="13" s="1"/>
  <c r="A14157" i="13" s="1"/>
  <c r="A14158" i="13" s="1"/>
  <c r="A14159" i="13" s="1"/>
  <c r="A14160" i="13" s="1"/>
  <c r="A14161" i="13" s="1"/>
  <c r="A14162" i="13" s="1"/>
  <c r="A14163" i="13" s="1"/>
  <c r="A14164" i="13" s="1"/>
  <c r="A14165" i="13" s="1"/>
  <c r="A14166" i="13" s="1"/>
  <c r="A14167" i="13" s="1"/>
  <c r="A14168" i="13" s="1"/>
  <c r="A14169" i="13" s="1"/>
  <c r="A14170" i="13" s="1"/>
  <c r="A14171" i="13" s="1"/>
  <c r="A14172" i="13" s="1"/>
  <c r="A14173" i="13" s="1"/>
  <c r="A14174" i="13" s="1"/>
  <c r="A14175" i="13" s="1"/>
  <c r="A14176" i="13" s="1"/>
  <c r="A14177" i="13" s="1"/>
  <c r="A14178" i="13" s="1"/>
  <c r="A14179" i="13" s="1"/>
  <c r="A14180" i="13" s="1"/>
  <c r="A14181" i="13" s="1"/>
  <c r="A14182" i="13" s="1"/>
  <c r="A14183" i="13" s="1"/>
  <c r="A14184" i="13" s="1"/>
  <c r="A14185" i="13" s="1"/>
  <c r="A14186" i="13" s="1"/>
  <c r="A14187" i="13" s="1"/>
  <c r="A14188" i="13" s="1"/>
  <c r="A14189" i="13" s="1"/>
  <c r="A14190" i="13" s="1"/>
  <c r="A14191" i="13" s="1"/>
  <c r="A14192" i="13" s="1"/>
  <c r="A14193" i="13" s="1"/>
  <c r="A14194" i="13" s="1"/>
  <c r="A14195" i="13" s="1"/>
  <c r="A14196" i="13" s="1"/>
  <c r="A14197" i="13" s="1"/>
  <c r="A14198" i="13" s="1"/>
  <c r="A14199" i="13" s="1"/>
  <c r="A14200" i="13" s="1"/>
  <c r="A14201" i="13" s="1"/>
  <c r="A14202" i="13" s="1"/>
  <c r="A14203" i="13" s="1"/>
  <c r="A14204" i="13" s="1"/>
  <c r="A14205" i="13" s="1"/>
  <c r="A14206" i="13" s="1"/>
  <c r="A14207" i="13" s="1"/>
  <c r="A14208" i="13" s="1"/>
  <c r="A14209" i="13" s="1"/>
  <c r="A14210" i="13" s="1"/>
  <c r="A14211" i="13" s="1"/>
  <c r="A14212" i="13" s="1"/>
  <c r="A14213" i="13" s="1"/>
  <c r="A14214" i="13" s="1"/>
  <c r="A14215" i="13" s="1"/>
  <c r="A14216" i="13" s="1"/>
  <c r="A14217" i="13" s="1"/>
  <c r="A14218" i="13" s="1"/>
  <c r="A14219" i="13" s="1"/>
  <c r="A14220" i="13" s="1"/>
  <c r="A14221" i="13" s="1"/>
  <c r="A14222" i="13" s="1"/>
  <c r="A14223" i="13" s="1"/>
  <c r="A14224" i="13" s="1"/>
  <c r="A14225" i="13" s="1"/>
  <c r="A14226" i="13" s="1"/>
  <c r="A14227" i="13" s="1"/>
  <c r="A14228" i="13" s="1"/>
  <c r="A14229" i="13" s="1"/>
  <c r="A14230" i="13" s="1"/>
  <c r="A14231" i="13" s="1"/>
  <c r="A14232" i="13" s="1"/>
  <c r="A14233" i="13" s="1"/>
  <c r="A14234" i="13" s="1"/>
  <c r="A14235" i="13" s="1"/>
  <c r="A14236" i="13" s="1"/>
  <c r="A14237" i="13" s="1"/>
  <c r="A14238" i="13" s="1"/>
  <c r="A14239" i="13" s="1"/>
  <c r="A14240" i="13" s="1"/>
  <c r="A14241" i="13" s="1"/>
  <c r="A14242" i="13" s="1"/>
  <c r="A14243" i="13" s="1"/>
  <c r="A14244" i="13" s="1"/>
  <c r="A14245" i="13" s="1"/>
  <c r="A14246" i="13" s="1"/>
  <c r="A14247" i="13" s="1"/>
  <c r="A14248" i="13" s="1"/>
  <c r="A14249" i="13" s="1"/>
  <c r="A14250" i="13" s="1"/>
  <c r="A14251" i="13" s="1"/>
  <c r="A14252" i="13" s="1"/>
  <c r="A14253" i="13" s="1"/>
  <c r="A14254" i="13" s="1"/>
  <c r="A14255" i="13" s="1"/>
  <c r="A14256" i="13" s="1"/>
  <c r="A14257" i="13" s="1"/>
  <c r="A14258" i="13" s="1"/>
  <c r="A14259" i="13" s="1"/>
  <c r="A14260" i="13" s="1"/>
  <c r="A14261" i="13" s="1"/>
  <c r="A14262" i="13" s="1"/>
  <c r="A14263" i="13" s="1"/>
  <c r="A14264" i="13" s="1"/>
  <c r="A14265" i="13" s="1"/>
  <c r="A14266" i="13" s="1"/>
  <c r="A14267" i="13" s="1"/>
  <c r="A14268" i="13" s="1"/>
  <c r="A14269" i="13" s="1"/>
  <c r="A14270" i="13" s="1"/>
  <c r="A14271" i="13" s="1"/>
  <c r="A14272" i="13" s="1"/>
  <c r="A14273" i="13" s="1"/>
  <c r="A14274" i="13" s="1"/>
  <c r="A14275" i="13" s="1"/>
  <c r="A14276" i="13" s="1"/>
  <c r="A14277" i="13" s="1"/>
  <c r="A14278" i="13" s="1"/>
  <c r="A14279" i="13" s="1"/>
  <c r="A14280" i="13" s="1"/>
  <c r="A14281" i="13" s="1"/>
  <c r="A14282" i="13" s="1"/>
  <c r="A14283" i="13" s="1"/>
  <c r="A14284" i="13" s="1"/>
  <c r="A14285" i="13" s="1"/>
  <c r="A14286" i="13" s="1"/>
  <c r="A14287" i="13" s="1"/>
  <c r="A14288" i="13" s="1"/>
  <c r="A14289" i="13" s="1"/>
  <c r="A14290" i="13" s="1"/>
  <c r="A14291" i="13" s="1"/>
  <c r="A14292" i="13" s="1"/>
  <c r="A14293" i="13" s="1"/>
  <c r="A14294" i="13" s="1"/>
  <c r="A14295" i="13" s="1"/>
  <c r="A14296" i="13" s="1"/>
  <c r="A14297" i="13" s="1"/>
  <c r="A14298" i="13" s="1"/>
  <c r="A14299" i="13" s="1"/>
  <c r="A14300" i="13" s="1"/>
  <c r="A14301" i="13" s="1"/>
  <c r="A14302" i="13" s="1"/>
  <c r="A14303" i="13" s="1"/>
  <c r="A14304" i="13" s="1"/>
  <c r="A14305" i="13" s="1"/>
  <c r="A14306" i="13" s="1"/>
  <c r="A14307" i="13" s="1"/>
  <c r="A14308" i="13" s="1"/>
  <c r="A14309" i="13" s="1"/>
  <c r="A14310" i="13" s="1"/>
  <c r="A14311" i="13" s="1"/>
  <c r="A14312" i="13" s="1"/>
  <c r="A14313" i="13" s="1"/>
  <c r="A14314" i="13" s="1"/>
  <c r="A14315" i="13" s="1"/>
  <c r="A14316" i="13" s="1"/>
  <c r="A14317" i="13" s="1"/>
  <c r="A14318" i="13" s="1"/>
  <c r="A14319" i="13" s="1"/>
  <c r="A14320" i="13" s="1"/>
  <c r="A14321" i="13" s="1"/>
  <c r="A14322" i="13" s="1"/>
  <c r="A14323" i="13" s="1"/>
  <c r="A14324" i="13" s="1"/>
  <c r="A14325" i="13" s="1"/>
  <c r="A14326" i="13" s="1"/>
  <c r="A14327" i="13" s="1"/>
  <c r="A14328" i="13" s="1"/>
  <c r="A14329" i="13" s="1"/>
  <c r="A14330" i="13" s="1"/>
  <c r="A14331" i="13" s="1"/>
  <c r="A14332" i="13" s="1"/>
  <c r="A14333" i="13" s="1"/>
  <c r="A14334" i="13" s="1"/>
  <c r="A14335" i="13" s="1"/>
  <c r="A14336" i="13" s="1"/>
  <c r="A14337" i="13" s="1"/>
  <c r="A14338" i="13" s="1"/>
  <c r="A14339" i="13" s="1"/>
  <c r="A14340" i="13" s="1"/>
  <c r="A14341" i="13" s="1"/>
  <c r="A14342" i="13" s="1"/>
  <c r="A14343" i="13" s="1"/>
  <c r="A14344" i="13" s="1"/>
  <c r="A14345" i="13" s="1"/>
  <c r="A14346" i="13" s="1"/>
  <c r="A14347" i="13" s="1"/>
  <c r="A14348" i="13" s="1"/>
  <c r="A14349" i="13" s="1"/>
  <c r="A14350" i="13" s="1"/>
  <c r="A14351" i="13" s="1"/>
  <c r="A14352" i="13" s="1"/>
  <c r="A14353" i="13" s="1"/>
  <c r="A14354" i="13" s="1"/>
  <c r="A14355" i="13" s="1"/>
  <c r="A14356" i="13" s="1"/>
  <c r="A14357" i="13" s="1"/>
  <c r="A14358" i="13" s="1"/>
  <c r="A14359" i="13" s="1"/>
  <c r="A14360" i="13" s="1"/>
  <c r="A14361" i="13" s="1"/>
  <c r="A14362" i="13" s="1"/>
  <c r="A14363" i="13" s="1"/>
  <c r="A14364" i="13" s="1"/>
  <c r="A14365" i="13" s="1"/>
  <c r="A14366" i="13" s="1"/>
  <c r="A14367" i="13" s="1"/>
  <c r="A14368" i="13" s="1"/>
  <c r="A14369" i="13" s="1"/>
  <c r="A14370" i="13" s="1"/>
  <c r="A14371" i="13" s="1"/>
  <c r="A14372" i="13" s="1"/>
  <c r="A14373" i="13" s="1"/>
  <c r="A14374" i="13" s="1"/>
  <c r="A14375" i="13" s="1"/>
  <c r="A14376" i="13" s="1"/>
  <c r="A14377" i="13" s="1"/>
  <c r="A14378" i="13" s="1"/>
  <c r="A14379" i="13" s="1"/>
  <c r="A14380" i="13" s="1"/>
  <c r="A14381" i="13" s="1"/>
  <c r="A14382" i="13" s="1"/>
  <c r="A14383" i="13" s="1"/>
  <c r="A14384" i="13" s="1"/>
  <c r="A14385" i="13" s="1"/>
  <c r="A14386" i="13" s="1"/>
  <c r="A14387" i="13" s="1"/>
  <c r="A14388" i="13" s="1"/>
  <c r="A14389" i="13" s="1"/>
  <c r="A14390" i="13" s="1"/>
  <c r="A14391" i="13" s="1"/>
  <c r="A14392" i="13" s="1"/>
  <c r="A14393" i="13" s="1"/>
  <c r="A14394" i="13" s="1"/>
  <c r="A14395" i="13" s="1"/>
  <c r="A14396" i="13" s="1"/>
  <c r="A14397" i="13" s="1"/>
  <c r="A14398" i="13" s="1"/>
  <c r="A14399" i="13" s="1"/>
  <c r="A14400" i="13" s="1"/>
  <c r="A14401" i="13" s="1"/>
  <c r="A14402" i="13" s="1"/>
  <c r="A14403" i="13" s="1"/>
  <c r="A14404" i="13" s="1"/>
  <c r="A14405" i="13" s="1"/>
  <c r="A14406" i="13" s="1"/>
  <c r="A14407" i="13" s="1"/>
  <c r="A14408" i="13" s="1"/>
  <c r="A14409" i="13" s="1"/>
  <c r="A14410" i="13" s="1"/>
  <c r="A14411" i="13" s="1"/>
  <c r="A14412" i="13" s="1"/>
  <c r="A14413" i="13" s="1"/>
  <c r="A14414" i="13" s="1"/>
  <c r="A14415" i="13" s="1"/>
  <c r="A14416" i="13" s="1"/>
  <c r="A14417" i="13" s="1"/>
  <c r="A14418" i="13" s="1"/>
  <c r="A14419" i="13" s="1"/>
  <c r="A14420" i="13" s="1"/>
  <c r="A14421" i="13" s="1"/>
  <c r="A14422" i="13" s="1"/>
  <c r="A14423" i="13" s="1"/>
  <c r="A14424" i="13" s="1"/>
  <c r="A14425" i="13" s="1"/>
  <c r="A14426" i="13" s="1"/>
  <c r="A14427" i="13" s="1"/>
  <c r="A14428" i="13" s="1"/>
  <c r="A14429" i="13" s="1"/>
  <c r="A14430" i="13" s="1"/>
  <c r="A14431" i="13" s="1"/>
  <c r="A14432" i="13" s="1"/>
  <c r="A14433" i="13" s="1"/>
  <c r="A14434" i="13" s="1"/>
  <c r="A14435" i="13" s="1"/>
  <c r="A14436" i="13" s="1"/>
  <c r="A14437" i="13" s="1"/>
  <c r="A14438" i="13" s="1"/>
  <c r="A14439" i="13" s="1"/>
  <c r="A14440" i="13" s="1"/>
  <c r="A14441" i="13" s="1"/>
  <c r="A14442" i="13" s="1"/>
  <c r="A14443" i="13" s="1"/>
  <c r="A14444" i="13" s="1"/>
  <c r="A14445" i="13" s="1"/>
  <c r="A14446" i="13" s="1"/>
  <c r="A14447" i="13" s="1"/>
  <c r="A14448" i="13" s="1"/>
  <c r="A14449" i="13" s="1"/>
  <c r="A14450" i="13" s="1"/>
  <c r="A14451" i="13" s="1"/>
  <c r="A14452" i="13" s="1"/>
  <c r="A14453" i="13" s="1"/>
  <c r="A14454" i="13" s="1"/>
  <c r="A14455" i="13" s="1"/>
  <c r="A14456" i="13" s="1"/>
  <c r="A14457" i="13" s="1"/>
  <c r="A14458" i="13" s="1"/>
  <c r="A14459" i="13" s="1"/>
  <c r="A14460" i="13" s="1"/>
  <c r="A14461" i="13" s="1"/>
  <c r="A14462" i="13" s="1"/>
  <c r="A14463" i="13" s="1"/>
  <c r="A14464" i="13" s="1"/>
  <c r="A14465" i="13" s="1"/>
  <c r="A14466" i="13" s="1"/>
  <c r="A14467" i="13" s="1"/>
  <c r="A14468" i="13" s="1"/>
  <c r="A14469" i="13" s="1"/>
  <c r="A14470" i="13" s="1"/>
  <c r="A14471" i="13" s="1"/>
  <c r="A14472" i="13" s="1"/>
  <c r="A14473" i="13" s="1"/>
  <c r="A14474" i="13" s="1"/>
  <c r="A14475" i="13" s="1"/>
  <c r="A14476" i="13" s="1"/>
  <c r="A14477" i="13" s="1"/>
  <c r="A14478" i="13" s="1"/>
  <c r="A14479" i="13" s="1"/>
  <c r="A14480" i="13" s="1"/>
  <c r="A14481" i="13" s="1"/>
  <c r="A14482" i="13" s="1"/>
  <c r="A14483" i="13" s="1"/>
  <c r="A14484" i="13" s="1"/>
  <c r="A14485" i="13" s="1"/>
  <c r="A14486" i="13" s="1"/>
  <c r="A14487" i="13" s="1"/>
  <c r="A14488" i="13" s="1"/>
  <c r="A14489" i="13" s="1"/>
  <c r="A14490" i="13" s="1"/>
  <c r="A14491" i="13" s="1"/>
  <c r="A14492" i="13" s="1"/>
  <c r="A14493" i="13" s="1"/>
  <c r="A14494" i="13" s="1"/>
  <c r="A14495" i="13" s="1"/>
  <c r="A14496" i="13" s="1"/>
  <c r="A14497" i="13" s="1"/>
  <c r="A14498" i="13" s="1"/>
  <c r="A14499" i="13" s="1"/>
  <c r="A14500" i="13" s="1"/>
  <c r="A14501" i="13" s="1"/>
  <c r="A14502" i="13" s="1"/>
  <c r="A14503" i="13" s="1"/>
  <c r="A14504" i="13" s="1"/>
  <c r="A14505" i="13" s="1"/>
  <c r="A14506" i="13" s="1"/>
  <c r="A14507" i="13" s="1"/>
  <c r="A14508" i="13" s="1"/>
  <c r="A14509" i="13" s="1"/>
  <c r="A14510" i="13" s="1"/>
  <c r="A14511" i="13" s="1"/>
  <c r="A14512" i="13" s="1"/>
  <c r="A14513" i="13" s="1"/>
  <c r="A14514" i="13" s="1"/>
  <c r="A14515" i="13" s="1"/>
  <c r="A14516" i="13" s="1"/>
  <c r="A14517" i="13" s="1"/>
  <c r="A14518" i="13" s="1"/>
  <c r="A14519" i="13" s="1"/>
  <c r="A14520" i="13" s="1"/>
  <c r="A14521" i="13" s="1"/>
  <c r="A14522" i="13" s="1"/>
  <c r="A14523" i="13" s="1"/>
  <c r="A14524" i="13" s="1"/>
  <c r="A14525" i="13" s="1"/>
  <c r="A14526" i="13" s="1"/>
  <c r="A14527" i="13" s="1"/>
  <c r="A14528" i="13" s="1"/>
  <c r="A14529" i="13" s="1"/>
  <c r="A14530" i="13" s="1"/>
  <c r="A14531" i="13" s="1"/>
  <c r="A14532" i="13" s="1"/>
  <c r="A14533" i="13" s="1"/>
  <c r="A14534" i="13" s="1"/>
  <c r="A14535" i="13" s="1"/>
  <c r="A14536" i="13" s="1"/>
  <c r="A14537" i="13" s="1"/>
  <c r="A14538" i="13" s="1"/>
  <c r="A14539" i="13" s="1"/>
  <c r="A14540" i="13" s="1"/>
  <c r="A14541" i="13" s="1"/>
  <c r="A14542" i="13" s="1"/>
  <c r="A14543" i="13" s="1"/>
  <c r="A14544" i="13" s="1"/>
  <c r="A14545" i="13" s="1"/>
  <c r="A14546" i="13" s="1"/>
  <c r="A14547" i="13" s="1"/>
  <c r="A14548" i="13" s="1"/>
  <c r="A14549" i="13" s="1"/>
  <c r="A14550" i="13" s="1"/>
  <c r="A14551" i="13" s="1"/>
  <c r="A14552" i="13" s="1"/>
  <c r="A14553" i="13" s="1"/>
  <c r="A14554" i="13" s="1"/>
  <c r="A14555" i="13" s="1"/>
  <c r="A14556" i="13" s="1"/>
  <c r="A14557" i="13" s="1"/>
  <c r="A14558" i="13" s="1"/>
  <c r="A14559" i="13" s="1"/>
  <c r="A14560" i="13" s="1"/>
  <c r="A14561" i="13" s="1"/>
  <c r="A14562" i="13" s="1"/>
  <c r="A14563" i="13" s="1"/>
  <c r="A14564" i="13" s="1"/>
  <c r="A14565" i="13" s="1"/>
  <c r="A14566" i="13" s="1"/>
  <c r="A14567" i="13" s="1"/>
  <c r="A14568" i="13" s="1"/>
  <c r="A14569" i="13" s="1"/>
  <c r="A14570" i="13" s="1"/>
  <c r="A14571" i="13" s="1"/>
  <c r="A14572" i="13" s="1"/>
  <c r="A14573" i="13" s="1"/>
  <c r="A14574" i="13" s="1"/>
  <c r="A14575" i="13" s="1"/>
  <c r="A14576" i="13" s="1"/>
  <c r="A14577" i="13" s="1"/>
  <c r="A14578" i="13" s="1"/>
  <c r="A14579" i="13" s="1"/>
  <c r="A14580" i="13" s="1"/>
  <c r="A14581" i="13" s="1"/>
  <c r="A14582" i="13" s="1"/>
  <c r="A14583" i="13" s="1"/>
  <c r="A14584" i="13" s="1"/>
  <c r="A14585" i="13" s="1"/>
  <c r="A14586" i="13" s="1"/>
  <c r="A14587" i="13" s="1"/>
  <c r="A14588" i="13" s="1"/>
  <c r="A14589" i="13" s="1"/>
  <c r="A14590" i="13" s="1"/>
  <c r="A14591" i="13" s="1"/>
  <c r="A14592" i="13" s="1"/>
  <c r="A14593" i="13" s="1"/>
  <c r="A14594" i="13" s="1"/>
  <c r="A14595" i="13" s="1"/>
  <c r="A14596" i="13" s="1"/>
  <c r="A14597" i="13" s="1"/>
  <c r="A14598" i="13" s="1"/>
  <c r="A14599" i="13" s="1"/>
  <c r="A14600" i="13" s="1"/>
  <c r="A14601" i="13" s="1"/>
  <c r="A14602" i="13" s="1"/>
  <c r="A14603" i="13" s="1"/>
  <c r="A14604" i="13" s="1"/>
  <c r="A14605" i="13" s="1"/>
  <c r="A14606" i="13" s="1"/>
  <c r="A14607" i="13" s="1"/>
  <c r="A14608" i="13" s="1"/>
  <c r="A14609" i="13" s="1"/>
  <c r="A14610" i="13" s="1"/>
  <c r="A14611" i="13" s="1"/>
  <c r="A14612" i="13" s="1"/>
  <c r="A14613" i="13" s="1"/>
  <c r="A14614" i="13" s="1"/>
  <c r="A14615" i="13" s="1"/>
  <c r="A14616" i="13" s="1"/>
  <c r="A14617" i="13" s="1"/>
  <c r="A14618" i="13" s="1"/>
  <c r="A14619" i="13" s="1"/>
  <c r="A14620" i="13" s="1"/>
  <c r="A14621" i="13" s="1"/>
  <c r="A14622" i="13" s="1"/>
  <c r="A14623" i="13" s="1"/>
  <c r="A14624" i="13" s="1"/>
  <c r="A14625" i="13" s="1"/>
  <c r="A14626" i="13" s="1"/>
  <c r="A14627" i="13" s="1"/>
  <c r="A14628" i="13" s="1"/>
  <c r="A14629" i="13" s="1"/>
  <c r="A14630" i="13" s="1"/>
  <c r="A14631" i="13" s="1"/>
  <c r="A14632" i="13" s="1"/>
  <c r="A14633" i="13" s="1"/>
  <c r="A14634" i="13" s="1"/>
  <c r="A14635" i="13" s="1"/>
  <c r="A14636" i="13" s="1"/>
  <c r="A14637" i="13" s="1"/>
  <c r="A14638" i="13" s="1"/>
  <c r="A14639" i="13" s="1"/>
  <c r="A14640" i="13" s="1"/>
  <c r="A14641" i="13" s="1"/>
  <c r="A14642" i="13" s="1"/>
  <c r="A14643" i="13" s="1"/>
  <c r="A14644" i="13" s="1"/>
  <c r="A14645" i="13" s="1"/>
  <c r="A14646" i="13" s="1"/>
  <c r="A14647" i="13" s="1"/>
  <c r="A14648" i="13" s="1"/>
  <c r="A14649" i="13" s="1"/>
  <c r="A14650" i="13" s="1"/>
  <c r="A14651" i="13" s="1"/>
  <c r="A14652" i="13" s="1"/>
  <c r="A14653" i="13" s="1"/>
  <c r="A14654" i="13" s="1"/>
  <c r="A14655" i="13" s="1"/>
  <c r="A14656" i="13" s="1"/>
  <c r="A14657" i="13" s="1"/>
  <c r="A14658" i="13" s="1"/>
  <c r="A14659" i="13" s="1"/>
  <c r="A14660" i="13" s="1"/>
  <c r="A14661" i="13" s="1"/>
  <c r="A14662" i="13" s="1"/>
  <c r="A14663" i="13" s="1"/>
  <c r="A14664" i="13" s="1"/>
  <c r="A14665" i="13" s="1"/>
  <c r="A14666" i="13" s="1"/>
  <c r="A14667" i="13" s="1"/>
  <c r="A14668" i="13" s="1"/>
  <c r="A14669" i="13" s="1"/>
  <c r="A14670" i="13" s="1"/>
  <c r="A14671" i="13" s="1"/>
  <c r="A14672" i="13" s="1"/>
  <c r="A14673" i="13" s="1"/>
  <c r="A14674" i="13" s="1"/>
  <c r="A14675" i="13" s="1"/>
  <c r="A14676" i="13" s="1"/>
  <c r="A14677" i="13" s="1"/>
  <c r="A14678" i="13" s="1"/>
  <c r="A14679" i="13" s="1"/>
  <c r="A14680" i="13" s="1"/>
  <c r="A14681" i="13" s="1"/>
  <c r="A14682" i="13" s="1"/>
  <c r="A14683" i="13" s="1"/>
  <c r="A14684" i="13" s="1"/>
  <c r="A14685" i="13" s="1"/>
  <c r="A14686" i="13" s="1"/>
  <c r="A14687" i="13" s="1"/>
  <c r="A14688" i="13" s="1"/>
  <c r="A14689" i="13" s="1"/>
  <c r="A14690" i="13" s="1"/>
  <c r="A14691" i="13" s="1"/>
  <c r="A14692" i="13" s="1"/>
  <c r="A14693" i="13" s="1"/>
  <c r="A14694" i="13" s="1"/>
  <c r="A14695" i="13" s="1"/>
  <c r="A14696" i="13" s="1"/>
  <c r="A14697" i="13" s="1"/>
  <c r="A14698" i="13" s="1"/>
  <c r="A14699" i="13" s="1"/>
  <c r="A14700" i="13" s="1"/>
  <c r="A14701" i="13" s="1"/>
  <c r="A14702" i="13" s="1"/>
  <c r="A14703" i="13" s="1"/>
  <c r="A14704" i="13" s="1"/>
  <c r="A14705" i="13" s="1"/>
  <c r="A14706" i="13" s="1"/>
  <c r="A14707" i="13" s="1"/>
  <c r="A14708" i="13" s="1"/>
  <c r="A14709" i="13" s="1"/>
  <c r="A14710" i="13" s="1"/>
  <c r="A14711" i="13" s="1"/>
  <c r="A14712" i="13" s="1"/>
  <c r="A14713" i="13" s="1"/>
  <c r="A14714" i="13" s="1"/>
  <c r="A14715" i="13" s="1"/>
  <c r="A14716" i="13" s="1"/>
  <c r="A14717" i="13" s="1"/>
  <c r="A14718" i="13" s="1"/>
  <c r="A14719" i="13" s="1"/>
  <c r="A14720" i="13" s="1"/>
  <c r="A14721" i="13" s="1"/>
  <c r="A14722" i="13" s="1"/>
  <c r="A14723" i="13" s="1"/>
  <c r="A14724" i="13" s="1"/>
  <c r="A14725" i="13" s="1"/>
  <c r="A14726" i="13" s="1"/>
  <c r="A14727" i="13" s="1"/>
  <c r="A14728" i="13" s="1"/>
  <c r="A14729" i="13" s="1"/>
  <c r="A14730" i="13" s="1"/>
  <c r="A14731" i="13" s="1"/>
  <c r="A14732" i="13" s="1"/>
  <c r="A14733" i="13" s="1"/>
  <c r="A14734" i="13" s="1"/>
  <c r="A14735" i="13" s="1"/>
  <c r="A14736" i="13" s="1"/>
  <c r="A14737" i="13" s="1"/>
  <c r="A14738" i="13" s="1"/>
  <c r="A14739" i="13" s="1"/>
  <c r="A14740" i="13" s="1"/>
  <c r="A14741" i="13" s="1"/>
  <c r="A14742" i="13" s="1"/>
  <c r="A14743" i="13" s="1"/>
  <c r="A14744" i="13" s="1"/>
  <c r="A14745" i="13" s="1"/>
  <c r="A14746" i="13" s="1"/>
  <c r="A14747" i="13" s="1"/>
  <c r="A14748" i="13" s="1"/>
  <c r="A14749" i="13" s="1"/>
  <c r="A14750" i="13" s="1"/>
  <c r="A14751" i="13" s="1"/>
  <c r="A14752" i="13" s="1"/>
  <c r="A14753" i="13" s="1"/>
  <c r="A14754" i="13" s="1"/>
  <c r="A14755" i="13" s="1"/>
  <c r="A14756" i="13" s="1"/>
  <c r="A14757" i="13" s="1"/>
  <c r="A14758" i="13" s="1"/>
  <c r="A14759" i="13" s="1"/>
  <c r="A14760" i="13" s="1"/>
  <c r="A14761" i="13" s="1"/>
  <c r="A14762" i="13" s="1"/>
  <c r="A14763" i="13" s="1"/>
  <c r="A14764" i="13" s="1"/>
  <c r="A14765" i="13" s="1"/>
  <c r="A14766" i="13" s="1"/>
  <c r="A14767" i="13" s="1"/>
  <c r="A14768" i="13" s="1"/>
  <c r="A14769" i="13" s="1"/>
  <c r="A14770" i="13" s="1"/>
  <c r="A14771" i="13" s="1"/>
  <c r="A14772" i="13" s="1"/>
  <c r="A14773" i="13" s="1"/>
  <c r="A14774" i="13" s="1"/>
  <c r="A14775" i="13" s="1"/>
  <c r="A14776" i="13" s="1"/>
  <c r="A14777" i="13" s="1"/>
  <c r="A14778" i="13" s="1"/>
  <c r="A14779" i="13" s="1"/>
  <c r="A14780" i="13" s="1"/>
  <c r="A14781" i="13" s="1"/>
  <c r="A14782" i="13" s="1"/>
  <c r="A14783" i="13" s="1"/>
  <c r="A14784" i="13" s="1"/>
  <c r="A14785" i="13" s="1"/>
  <c r="A14786" i="13" s="1"/>
  <c r="A14787" i="13" s="1"/>
  <c r="A14788" i="13" s="1"/>
  <c r="A14789" i="13" s="1"/>
  <c r="A14790" i="13" s="1"/>
  <c r="A14791" i="13" s="1"/>
  <c r="A14792" i="13" s="1"/>
  <c r="A14793" i="13" s="1"/>
  <c r="A14794" i="13" s="1"/>
  <c r="A14795" i="13" s="1"/>
  <c r="A14796" i="13" s="1"/>
  <c r="A14797" i="13" s="1"/>
  <c r="A14798" i="13" s="1"/>
  <c r="A14799" i="13" s="1"/>
  <c r="A14800" i="13" s="1"/>
  <c r="A14801" i="13" s="1"/>
  <c r="A14802" i="13" s="1"/>
  <c r="A14803" i="13" s="1"/>
  <c r="A14804" i="13" s="1"/>
  <c r="A14805" i="13" s="1"/>
  <c r="A14806" i="13" s="1"/>
  <c r="A14807" i="13" s="1"/>
  <c r="A14808" i="13" s="1"/>
  <c r="A14809" i="13" s="1"/>
  <c r="A14810" i="13" s="1"/>
  <c r="A14811" i="13" s="1"/>
  <c r="A14812" i="13" s="1"/>
  <c r="A14813" i="13" s="1"/>
  <c r="A14814" i="13" s="1"/>
  <c r="A14815" i="13" s="1"/>
  <c r="A14816" i="13" s="1"/>
  <c r="A14817" i="13" s="1"/>
  <c r="A14818" i="13" s="1"/>
  <c r="A14819" i="13" s="1"/>
  <c r="A14820" i="13" s="1"/>
  <c r="A14821" i="13" s="1"/>
  <c r="A14822" i="13" s="1"/>
  <c r="A14823" i="13" s="1"/>
  <c r="A14824" i="13" s="1"/>
  <c r="A14825" i="13" s="1"/>
  <c r="A14826" i="13" s="1"/>
  <c r="A14827" i="13" s="1"/>
  <c r="A14828" i="13" s="1"/>
  <c r="A14829" i="13" s="1"/>
  <c r="A14830" i="13" s="1"/>
  <c r="A14831" i="13" s="1"/>
  <c r="A14832" i="13" s="1"/>
  <c r="A14833" i="13" s="1"/>
  <c r="A14834" i="13" s="1"/>
  <c r="A14835" i="13" s="1"/>
  <c r="A14836" i="13" s="1"/>
  <c r="A14837" i="13" s="1"/>
  <c r="A14838" i="13" s="1"/>
  <c r="A14839" i="13" s="1"/>
  <c r="A14840" i="13" s="1"/>
  <c r="A14841" i="13" s="1"/>
  <c r="A14842" i="13" s="1"/>
  <c r="A14843" i="13" s="1"/>
  <c r="A14844" i="13" s="1"/>
  <c r="A14845" i="13" s="1"/>
  <c r="A14846" i="13" s="1"/>
  <c r="A14847" i="13" s="1"/>
  <c r="A14848" i="13" s="1"/>
  <c r="A14849" i="13" s="1"/>
  <c r="A14850" i="13" s="1"/>
  <c r="A14851" i="13" s="1"/>
  <c r="A14852" i="13" s="1"/>
  <c r="A14853" i="13" s="1"/>
  <c r="A14854" i="13" s="1"/>
  <c r="A14855" i="13" s="1"/>
  <c r="A14856" i="13" s="1"/>
  <c r="A14857" i="13" s="1"/>
  <c r="A14858" i="13" s="1"/>
  <c r="A14859" i="13" s="1"/>
  <c r="A14860" i="13" s="1"/>
  <c r="A14861" i="13" s="1"/>
  <c r="A14862" i="13" s="1"/>
  <c r="A14863" i="13" s="1"/>
  <c r="A14864" i="13" s="1"/>
  <c r="A14865" i="13" s="1"/>
  <c r="A14866" i="13" s="1"/>
  <c r="A14867" i="13" s="1"/>
  <c r="A14868" i="13" s="1"/>
  <c r="A14869" i="13" s="1"/>
  <c r="A14870" i="13" s="1"/>
  <c r="A14871" i="13" s="1"/>
  <c r="A14872" i="13" s="1"/>
  <c r="A14873" i="13" s="1"/>
  <c r="A14874" i="13" s="1"/>
  <c r="A14875" i="13" s="1"/>
  <c r="A14876" i="13" s="1"/>
  <c r="A14877" i="13" s="1"/>
  <c r="A14878" i="13" s="1"/>
  <c r="A14879" i="13" s="1"/>
  <c r="A14880" i="13" s="1"/>
  <c r="A14881" i="13" s="1"/>
  <c r="A14882" i="13" s="1"/>
  <c r="A14883" i="13" s="1"/>
  <c r="A14884" i="13" s="1"/>
  <c r="A14885" i="13" s="1"/>
  <c r="A14886" i="13" s="1"/>
  <c r="A14887" i="13" s="1"/>
  <c r="A14888" i="13" s="1"/>
  <c r="A14889" i="13" s="1"/>
  <c r="A14890" i="13" s="1"/>
  <c r="A14891" i="13" s="1"/>
  <c r="A14892" i="13" s="1"/>
  <c r="A14893" i="13" s="1"/>
  <c r="A14894" i="13" s="1"/>
  <c r="A14895" i="13" s="1"/>
  <c r="A14896" i="13" s="1"/>
  <c r="A14897" i="13" s="1"/>
  <c r="A14898" i="13" s="1"/>
  <c r="A14899" i="13" s="1"/>
  <c r="A14900" i="13" s="1"/>
  <c r="A14901" i="13" s="1"/>
  <c r="A14902" i="13" s="1"/>
  <c r="A14903" i="13" s="1"/>
  <c r="A14904" i="13" s="1"/>
  <c r="A14905" i="13" s="1"/>
  <c r="A14906" i="13" s="1"/>
  <c r="A14907" i="13" s="1"/>
  <c r="A14908" i="13" s="1"/>
  <c r="A14909" i="13" s="1"/>
  <c r="A14910" i="13" s="1"/>
  <c r="A14911" i="13" s="1"/>
  <c r="A14912" i="13" s="1"/>
  <c r="A14913" i="13" s="1"/>
  <c r="A14914" i="13" s="1"/>
  <c r="A14915" i="13" s="1"/>
  <c r="A14916" i="13" s="1"/>
  <c r="A14917" i="13" s="1"/>
  <c r="A14918" i="13" s="1"/>
  <c r="A14919" i="13" s="1"/>
  <c r="A14920" i="13" s="1"/>
  <c r="A14921" i="13" s="1"/>
  <c r="A14922" i="13" s="1"/>
  <c r="A14923" i="13" s="1"/>
  <c r="A14924" i="13" s="1"/>
  <c r="A14925" i="13" s="1"/>
  <c r="A14926" i="13" s="1"/>
  <c r="A14927" i="13" s="1"/>
  <c r="A14928" i="13" s="1"/>
  <c r="A14929" i="13" s="1"/>
  <c r="A14930" i="13" s="1"/>
  <c r="A14931" i="13" s="1"/>
  <c r="A14932" i="13" s="1"/>
  <c r="A14933" i="13" s="1"/>
  <c r="A14934" i="13" s="1"/>
  <c r="A14935" i="13" s="1"/>
  <c r="A14936" i="13" s="1"/>
  <c r="A14937" i="13" s="1"/>
  <c r="A14938" i="13" s="1"/>
  <c r="A14939" i="13" s="1"/>
  <c r="A14940" i="13" s="1"/>
  <c r="A14941" i="13" s="1"/>
  <c r="A14942" i="13" s="1"/>
  <c r="A14943" i="13" s="1"/>
  <c r="A14944" i="13" s="1"/>
  <c r="A14945" i="13" s="1"/>
  <c r="A14946" i="13" s="1"/>
  <c r="A14947" i="13" s="1"/>
  <c r="A14948" i="13" s="1"/>
  <c r="A14949" i="13" s="1"/>
  <c r="A14950" i="13" s="1"/>
  <c r="A14951" i="13" s="1"/>
  <c r="A14952" i="13" s="1"/>
  <c r="A14953" i="13" s="1"/>
  <c r="A14954" i="13" s="1"/>
  <c r="A14955" i="13" s="1"/>
  <c r="A14956" i="13" s="1"/>
  <c r="A14957" i="13" s="1"/>
  <c r="A14958" i="13" s="1"/>
  <c r="A14959" i="13" s="1"/>
  <c r="A14960" i="13" s="1"/>
  <c r="A14961" i="13" s="1"/>
  <c r="A14962" i="13" s="1"/>
  <c r="A14963" i="13" s="1"/>
  <c r="A14964" i="13" s="1"/>
  <c r="A14965" i="13" s="1"/>
  <c r="A14966" i="13" s="1"/>
  <c r="A14967" i="13" s="1"/>
  <c r="A14968" i="13" s="1"/>
  <c r="A14969" i="13" s="1"/>
  <c r="A14970" i="13" s="1"/>
  <c r="A14971" i="13" s="1"/>
  <c r="A14972" i="13" s="1"/>
  <c r="A14973" i="13" s="1"/>
  <c r="A14974" i="13" s="1"/>
  <c r="A14975" i="13" s="1"/>
  <c r="A14976" i="13" s="1"/>
  <c r="A14977" i="13" s="1"/>
  <c r="A14978" i="13" s="1"/>
  <c r="A14979" i="13" s="1"/>
  <c r="A14980" i="13" s="1"/>
  <c r="A14981" i="13" s="1"/>
  <c r="A14982" i="13" s="1"/>
  <c r="A14983" i="13" s="1"/>
  <c r="A14984" i="13" s="1"/>
  <c r="A14985" i="13" s="1"/>
  <c r="A14986" i="13" s="1"/>
  <c r="A14987" i="13" s="1"/>
  <c r="A14988" i="13" s="1"/>
  <c r="A14989" i="13" s="1"/>
  <c r="A14990" i="13" s="1"/>
  <c r="A14991" i="13" s="1"/>
  <c r="A14992" i="13" s="1"/>
  <c r="A14993" i="13" s="1"/>
  <c r="A14994" i="13" s="1"/>
  <c r="A14995" i="13" s="1"/>
  <c r="A14996" i="13" s="1"/>
  <c r="A14997" i="13" s="1"/>
  <c r="A14998" i="13" s="1"/>
  <c r="A14999" i="13" s="1"/>
  <c r="A15000" i="13" s="1"/>
  <c r="A15001" i="13" s="1"/>
  <c r="A15002" i="13" s="1"/>
  <c r="A15003" i="13" s="1"/>
  <c r="A15004" i="13" s="1"/>
  <c r="A15005" i="13" s="1"/>
  <c r="A15006" i="13" s="1"/>
  <c r="A15007" i="13" s="1"/>
  <c r="A15008" i="13" s="1"/>
  <c r="A15009" i="13" s="1"/>
  <c r="A15010" i="13" s="1"/>
  <c r="A15011" i="13" s="1"/>
  <c r="A15012" i="13" s="1"/>
  <c r="A15013" i="13" s="1"/>
  <c r="A15014" i="13" s="1"/>
  <c r="A15015" i="13" s="1"/>
  <c r="A15016" i="13" s="1"/>
  <c r="A15017" i="13" s="1"/>
  <c r="A15018" i="13" s="1"/>
  <c r="A15019" i="13" s="1"/>
  <c r="A15020" i="13" s="1"/>
  <c r="A15021" i="13" s="1"/>
  <c r="A15022" i="13" s="1"/>
  <c r="A15023" i="13" s="1"/>
  <c r="A15024" i="13" s="1"/>
  <c r="A15025" i="13" s="1"/>
  <c r="A15026" i="13" s="1"/>
  <c r="A15027" i="13" s="1"/>
  <c r="A15028" i="13" s="1"/>
  <c r="A15029" i="13" s="1"/>
  <c r="A15030" i="13" s="1"/>
  <c r="A15031" i="13" s="1"/>
  <c r="A15032" i="13" s="1"/>
  <c r="A15033" i="13" s="1"/>
  <c r="A15034" i="13" s="1"/>
  <c r="A15035" i="13" s="1"/>
  <c r="A15036" i="13" s="1"/>
  <c r="A15037" i="13" s="1"/>
  <c r="A15038" i="13" s="1"/>
  <c r="A15039" i="13" s="1"/>
  <c r="A15040" i="13" s="1"/>
  <c r="A15041" i="13" s="1"/>
  <c r="A15042" i="13" s="1"/>
  <c r="A15043" i="13" s="1"/>
  <c r="A15044" i="13" s="1"/>
  <c r="A15045" i="13" s="1"/>
  <c r="A15046" i="13" s="1"/>
  <c r="A15047" i="13" s="1"/>
  <c r="A15048" i="13" s="1"/>
  <c r="A15049" i="13" s="1"/>
  <c r="A15050" i="13" s="1"/>
  <c r="A15051" i="13" s="1"/>
  <c r="A15052" i="13" s="1"/>
  <c r="A15053" i="13" s="1"/>
  <c r="A15054" i="13" s="1"/>
  <c r="A15055" i="13" s="1"/>
  <c r="A15056" i="13" s="1"/>
  <c r="A15057" i="13" s="1"/>
  <c r="A15058" i="13" s="1"/>
  <c r="A15059" i="13" s="1"/>
  <c r="A15060" i="13" s="1"/>
  <c r="A15061" i="13" s="1"/>
  <c r="A15062" i="13" s="1"/>
  <c r="A15063" i="13" s="1"/>
  <c r="A15064" i="13" s="1"/>
  <c r="A15065" i="13" s="1"/>
  <c r="A15066" i="13" s="1"/>
  <c r="A15067" i="13" s="1"/>
  <c r="A15068" i="13" s="1"/>
  <c r="A15069" i="13" s="1"/>
  <c r="A15070" i="13" s="1"/>
  <c r="A15071" i="13" s="1"/>
  <c r="A15072" i="13" s="1"/>
  <c r="A15073" i="13" s="1"/>
  <c r="A15074" i="13" s="1"/>
  <c r="A15075" i="13" s="1"/>
  <c r="A15076" i="13" s="1"/>
  <c r="A15077" i="13" s="1"/>
  <c r="A15078" i="13" s="1"/>
  <c r="A15079" i="13" s="1"/>
  <c r="A15080" i="13" s="1"/>
  <c r="A15081" i="13" s="1"/>
  <c r="A15082" i="13" s="1"/>
  <c r="A15083" i="13" s="1"/>
  <c r="A15084" i="13" s="1"/>
  <c r="A15085" i="13" s="1"/>
  <c r="A15086" i="13" s="1"/>
  <c r="A15087" i="13" s="1"/>
  <c r="A15088" i="13" s="1"/>
  <c r="A15089" i="13" s="1"/>
  <c r="A15090" i="13" s="1"/>
  <c r="A15091" i="13" s="1"/>
  <c r="A15092" i="13" s="1"/>
  <c r="A15093" i="13" s="1"/>
  <c r="A15094" i="13" s="1"/>
  <c r="A15095" i="13" s="1"/>
  <c r="A15096" i="13" s="1"/>
  <c r="A15097" i="13" s="1"/>
  <c r="A15098" i="13" s="1"/>
  <c r="A15099" i="13" s="1"/>
  <c r="A15100" i="13" s="1"/>
  <c r="A15101" i="13" s="1"/>
  <c r="A15102" i="13" s="1"/>
  <c r="A15103" i="13" s="1"/>
  <c r="A15104" i="13" s="1"/>
  <c r="A15105" i="13" s="1"/>
  <c r="A15106" i="13" s="1"/>
  <c r="A15107" i="13" s="1"/>
  <c r="A15108" i="13" s="1"/>
  <c r="A15109" i="13" s="1"/>
  <c r="A15110" i="13" s="1"/>
  <c r="A15111" i="13" s="1"/>
  <c r="A15112" i="13" s="1"/>
  <c r="A15113" i="13" s="1"/>
  <c r="A15114" i="13" s="1"/>
  <c r="A15115" i="13" s="1"/>
  <c r="A15116" i="13" s="1"/>
  <c r="A15117" i="13" s="1"/>
  <c r="A15118" i="13" s="1"/>
  <c r="A15119" i="13" s="1"/>
  <c r="A15120" i="13" s="1"/>
  <c r="A15121" i="13" s="1"/>
  <c r="A15122" i="13" s="1"/>
  <c r="A15123" i="13" s="1"/>
  <c r="A15124" i="13" s="1"/>
  <c r="A15125" i="13" s="1"/>
  <c r="A15126" i="13" s="1"/>
  <c r="A15127" i="13" s="1"/>
  <c r="A15128" i="13" s="1"/>
  <c r="A15129" i="13" s="1"/>
  <c r="A15130" i="13" s="1"/>
  <c r="A15131" i="13" s="1"/>
  <c r="A15132" i="13" s="1"/>
  <c r="A15133" i="13" s="1"/>
  <c r="A15134" i="13" s="1"/>
  <c r="A15135" i="13" s="1"/>
  <c r="A15136" i="13" s="1"/>
  <c r="A15137" i="13" s="1"/>
  <c r="A15138" i="13" s="1"/>
  <c r="A15139" i="13" s="1"/>
  <c r="A15140" i="13" s="1"/>
  <c r="A15141" i="13" s="1"/>
  <c r="A15142" i="13" s="1"/>
  <c r="A15143" i="13" s="1"/>
  <c r="A15144" i="13" s="1"/>
  <c r="A15145" i="13" s="1"/>
  <c r="A15146" i="13" s="1"/>
  <c r="A15147" i="13" s="1"/>
  <c r="A15148" i="13" s="1"/>
  <c r="A15149" i="13" s="1"/>
  <c r="A15150" i="13" s="1"/>
  <c r="A15151" i="13" s="1"/>
  <c r="A15152" i="13" s="1"/>
  <c r="A15153" i="13" s="1"/>
  <c r="A15154" i="13" s="1"/>
  <c r="A15155" i="13" s="1"/>
  <c r="A15156" i="13" s="1"/>
  <c r="A15157" i="13" s="1"/>
  <c r="A15158" i="13" s="1"/>
  <c r="A15159" i="13" s="1"/>
  <c r="A15160" i="13" s="1"/>
  <c r="A15161" i="13" s="1"/>
  <c r="A15162" i="13" s="1"/>
  <c r="A15163" i="13" s="1"/>
  <c r="A15164" i="13" s="1"/>
  <c r="A15165" i="13" s="1"/>
  <c r="A15166" i="13" s="1"/>
  <c r="A15167" i="13" s="1"/>
  <c r="A15168" i="13" s="1"/>
  <c r="A15169" i="13" s="1"/>
  <c r="A15170" i="13" s="1"/>
  <c r="A15171" i="13" s="1"/>
  <c r="A15172" i="13" s="1"/>
  <c r="A15173" i="13" s="1"/>
  <c r="A15174" i="13" s="1"/>
  <c r="A15175" i="13" s="1"/>
  <c r="A15176" i="13" s="1"/>
  <c r="A15177" i="13" s="1"/>
  <c r="A15178" i="13" s="1"/>
  <c r="A15179" i="13" s="1"/>
  <c r="A15180" i="13" s="1"/>
  <c r="A15181" i="13" s="1"/>
  <c r="A15182" i="13" s="1"/>
  <c r="A15183" i="13" s="1"/>
  <c r="A15184" i="13" s="1"/>
  <c r="A15185" i="13" s="1"/>
  <c r="A15186" i="13" s="1"/>
  <c r="A15187" i="13" s="1"/>
  <c r="A15188" i="13" s="1"/>
  <c r="A15189" i="13" s="1"/>
  <c r="A15190" i="13" s="1"/>
  <c r="A15191" i="13" s="1"/>
  <c r="A15192" i="13" s="1"/>
  <c r="A15193" i="13" s="1"/>
  <c r="A15194" i="13" s="1"/>
  <c r="A15195" i="13" s="1"/>
  <c r="A15196" i="13" s="1"/>
  <c r="A15197" i="13" s="1"/>
  <c r="A15198" i="13" s="1"/>
  <c r="A15199" i="13" s="1"/>
  <c r="A15200" i="13" s="1"/>
  <c r="A15201" i="13" s="1"/>
  <c r="A15202" i="13" s="1"/>
  <c r="A15203" i="13" s="1"/>
  <c r="A15204" i="13" s="1"/>
  <c r="A15205" i="13" s="1"/>
  <c r="A15206" i="13" s="1"/>
  <c r="A15207" i="13" s="1"/>
  <c r="A15208" i="13" s="1"/>
  <c r="A15209" i="13" s="1"/>
  <c r="A15210" i="13" s="1"/>
  <c r="A15211" i="13" s="1"/>
  <c r="A15212" i="13" s="1"/>
  <c r="A15213" i="13" s="1"/>
  <c r="A15214" i="13" s="1"/>
  <c r="A15215" i="13" s="1"/>
  <c r="A15216" i="13" s="1"/>
  <c r="A15217" i="13" s="1"/>
  <c r="A15218" i="13" s="1"/>
  <c r="A15219" i="13" s="1"/>
  <c r="A15220" i="13" s="1"/>
  <c r="A15221" i="13" s="1"/>
  <c r="A15222" i="13" s="1"/>
  <c r="A15223" i="13" s="1"/>
  <c r="A15224" i="13" s="1"/>
  <c r="A15225" i="13" s="1"/>
  <c r="A15226" i="13" s="1"/>
  <c r="A15227" i="13" s="1"/>
  <c r="A15228" i="13" s="1"/>
  <c r="A15229" i="13" s="1"/>
  <c r="A15230" i="13" s="1"/>
  <c r="A15231" i="13" s="1"/>
  <c r="A15232" i="13" s="1"/>
  <c r="A15233" i="13" s="1"/>
  <c r="A15234" i="13" s="1"/>
  <c r="A15235" i="13" s="1"/>
  <c r="A15236" i="13" s="1"/>
  <c r="A15237" i="13" s="1"/>
  <c r="A15238" i="13" s="1"/>
  <c r="A15239" i="13" s="1"/>
  <c r="A15240" i="13" s="1"/>
  <c r="A15241" i="13" s="1"/>
  <c r="A15242" i="13" s="1"/>
  <c r="A15243" i="13" s="1"/>
  <c r="A15244" i="13" s="1"/>
  <c r="A15245" i="13" s="1"/>
  <c r="A15246" i="13" s="1"/>
  <c r="A15247" i="13" s="1"/>
  <c r="A15248" i="13" s="1"/>
  <c r="A15249" i="13" s="1"/>
  <c r="A15250" i="13" s="1"/>
  <c r="A15251" i="13" s="1"/>
  <c r="A15252" i="13" s="1"/>
  <c r="A15253" i="13" s="1"/>
  <c r="A15254" i="13" s="1"/>
  <c r="A15255" i="13" s="1"/>
  <c r="A15256" i="13" s="1"/>
  <c r="A15257" i="13" s="1"/>
  <c r="A15258" i="13" s="1"/>
  <c r="A15259" i="13" s="1"/>
  <c r="A15260" i="13" s="1"/>
  <c r="A15261" i="13" s="1"/>
  <c r="A15262" i="13" s="1"/>
  <c r="A15263" i="13" s="1"/>
  <c r="A15264" i="13" s="1"/>
  <c r="A15265" i="13" s="1"/>
  <c r="A15266" i="13" s="1"/>
  <c r="A15267" i="13" s="1"/>
  <c r="A15268" i="13" s="1"/>
  <c r="A15269" i="13" s="1"/>
  <c r="A15270" i="13" s="1"/>
  <c r="A15271" i="13" s="1"/>
  <c r="A15272" i="13" s="1"/>
  <c r="A15273" i="13" s="1"/>
  <c r="A15274" i="13" s="1"/>
  <c r="A15275" i="13" s="1"/>
  <c r="A15276" i="13" s="1"/>
  <c r="A15277" i="13" s="1"/>
  <c r="A15278" i="13" s="1"/>
  <c r="A15279" i="13" s="1"/>
  <c r="A15280" i="13" s="1"/>
  <c r="A15281" i="13" s="1"/>
  <c r="A15282" i="13" s="1"/>
  <c r="A15283" i="13" s="1"/>
  <c r="A15284" i="13" s="1"/>
  <c r="A15285" i="13" s="1"/>
  <c r="A15286" i="13" s="1"/>
  <c r="A15287" i="13" s="1"/>
  <c r="A15288" i="13" s="1"/>
  <c r="A15289" i="13" s="1"/>
  <c r="A15290" i="13" s="1"/>
  <c r="A15291" i="13" s="1"/>
  <c r="A15292" i="13" s="1"/>
  <c r="A15293" i="13" s="1"/>
  <c r="A15294" i="13" s="1"/>
  <c r="A15295" i="13" s="1"/>
  <c r="A15296" i="13" s="1"/>
  <c r="A15297" i="13" s="1"/>
  <c r="A15298" i="13" s="1"/>
  <c r="A15299" i="13" s="1"/>
  <c r="A15300" i="13" s="1"/>
  <c r="A15301" i="13" s="1"/>
  <c r="A15302" i="13" s="1"/>
  <c r="A15303" i="13" s="1"/>
  <c r="A15304" i="13" s="1"/>
  <c r="A15305" i="13" s="1"/>
  <c r="A15306" i="13" s="1"/>
  <c r="A15307" i="13" s="1"/>
  <c r="A15308" i="13" s="1"/>
  <c r="A15309" i="13" s="1"/>
  <c r="A15310" i="13" s="1"/>
  <c r="A15311" i="13" s="1"/>
  <c r="A15312" i="13" s="1"/>
  <c r="A15313" i="13" s="1"/>
  <c r="A15314" i="13" s="1"/>
  <c r="A15315" i="13" s="1"/>
  <c r="A15316" i="13" s="1"/>
  <c r="A15317" i="13" s="1"/>
  <c r="A15318" i="13" s="1"/>
  <c r="A15319" i="13" s="1"/>
  <c r="A15320" i="13" s="1"/>
  <c r="A15321" i="13" s="1"/>
  <c r="A15322" i="13" s="1"/>
  <c r="A15323" i="13" s="1"/>
  <c r="A15324" i="13" s="1"/>
  <c r="A15325" i="13" s="1"/>
  <c r="A15326" i="13" s="1"/>
  <c r="A15327" i="13" s="1"/>
  <c r="A15328" i="13" s="1"/>
  <c r="A15329" i="13" s="1"/>
  <c r="A15330" i="13" s="1"/>
  <c r="A15331" i="13" s="1"/>
  <c r="A15332" i="13" s="1"/>
  <c r="A15333" i="13" s="1"/>
  <c r="A15334" i="13" s="1"/>
  <c r="A15335" i="13" s="1"/>
  <c r="A15336" i="13" s="1"/>
  <c r="A15337" i="13" s="1"/>
  <c r="A15338" i="13" s="1"/>
  <c r="A15339" i="13" s="1"/>
  <c r="A15340" i="13" s="1"/>
  <c r="A15341" i="13" s="1"/>
  <c r="A15342" i="13" s="1"/>
  <c r="A15343" i="13" s="1"/>
  <c r="A15344" i="13" s="1"/>
  <c r="A15345" i="13" s="1"/>
  <c r="A15346" i="13" s="1"/>
  <c r="A15347" i="13" s="1"/>
  <c r="A15348" i="13" s="1"/>
  <c r="A15349" i="13" s="1"/>
  <c r="A15350" i="13" s="1"/>
  <c r="A15351" i="13" s="1"/>
  <c r="A15352" i="13" s="1"/>
  <c r="A15353" i="13" s="1"/>
  <c r="A15354" i="13" s="1"/>
  <c r="A15355" i="13" s="1"/>
  <c r="A15356" i="13" s="1"/>
  <c r="A15357" i="13" s="1"/>
  <c r="A15358" i="13" s="1"/>
  <c r="A15359" i="13" s="1"/>
  <c r="A15360" i="13" s="1"/>
  <c r="A15361" i="13" s="1"/>
  <c r="A15362" i="13" s="1"/>
  <c r="A15363" i="13" s="1"/>
  <c r="A15364" i="13" s="1"/>
  <c r="A15365" i="13" s="1"/>
  <c r="A15366" i="13" s="1"/>
  <c r="A15367" i="13" s="1"/>
  <c r="A15368" i="13" s="1"/>
  <c r="A15369" i="13" s="1"/>
  <c r="A15370" i="13" s="1"/>
  <c r="A15371" i="13" s="1"/>
  <c r="A15372" i="13" s="1"/>
  <c r="A15373" i="13" s="1"/>
  <c r="A15374" i="13" s="1"/>
  <c r="A15375" i="13" s="1"/>
  <c r="A15376" i="13" s="1"/>
  <c r="A15377" i="13" s="1"/>
  <c r="A15378" i="13" s="1"/>
  <c r="A15379" i="13" s="1"/>
  <c r="A15380" i="13" s="1"/>
  <c r="A15381" i="13" s="1"/>
  <c r="A15382" i="13" s="1"/>
  <c r="A15383" i="13" s="1"/>
  <c r="A15384" i="13" s="1"/>
  <c r="A15385" i="13" s="1"/>
  <c r="A15386" i="13" s="1"/>
  <c r="A15387" i="13" s="1"/>
  <c r="A15388" i="13" s="1"/>
  <c r="A15389" i="13" s="1"/>
  <c r="A15390" i="13" s="1"/>
  <c r="A15391" i="13" s="1"/>
  <c r="A15392" i="13" s="1"/>
  <c r="A15393" i="13" s="1"/>
  <c r="A15394" i="13" s="1"/>
  <c r="A15395" i="13" s="1"/>
  <c r="A15396" i="13" s="1"/>
  <c r="A15397" i="13" s="1"/>
  <c r="A15398" i="13" s="1"/>
  <c r="A15399" i="13" s="1"/>
  <c r="A15400" i="13" s="1"/>
  <c r="A15401" i="13" s="1"/>
  <c r="A15402" i="13" s="1"/>
  <c r="A15403" i="13" s="1"/>
  <c r="A15404" i="13" s="1"/>
  <c r="A15405" i="13" s="1"/>
  <c r="A15406" i="13" s="1"/>
  <c r="A15407" i="13" s="1"/>
  <c r="A15408" i="13" s="1"/>
  <c r="A15409" i="13" s="1"/>
  <c r="A15410" i="13" s="1"/>
  <c r="A15411" i="13" s="1"/>
  <c r="A15412" i="13" s="1"/>
  <c r="A15413" i="13" s="1"/>
  <c r="A15414" i="13" s="1"/>
  <c r="A15415" i="13" s="1"/>
  <c r="A15416" i="13" s="1"/>
  <c r="A15417" i="13" s="1"/>
  <c r="A15418" i="13" s="1"/>
  <c r="A15419" i="13" s="1"/>
  <c r="A15420" i="13" s="1"/>
  <c r="A15421" i="13" s="1"/>
  <c r="A15422" i="13" s="1"/>
  <c r="A15423" i="13" s="1"/>
  <c r="A15424" i="13" s="1"/>
  <c r="A15425" i="13" s="1"/>
  <c r="A15426" i="13" s="1"/>
  <c r="A15427" i="13" s="1"/>
  <c r="A15428" i="13" s="1"/>
  <c r="A15429" i="13" s="1"/>
  <c r="A15430" i="13" s="1"/>
  <c r="A15431" i="13" s="1"/>
  <c r="A15432" i="13" s="1"/>
  <c r="A15433" i="13" s="1"/>
  <c r="A15434" i="13" s="1"/>
  <c r="A15435" i="13" s="1"/>
  <c r="A15436" i="13" s="1"/>
  <c r="A15437" i="13" s="1"/>
  <c r="A15438" i="13" s="1"/>
  <c r="A15439" i="13" s="1"/>
  <c r="A15440" i="13" s="1"/>
  <c r="A15441" i="13" s="1"/>
  <c r="A15442" i="13" s="1"/>
  <c r="A15443" i="13" s="1"/>
  <c r="A15444" i="13" s="1"/>
  <c r="A15445" i="13" s="1"/>
  <c r="A15446" i="13" s="1"/>
  <c r="A15447" i="13" s="1"/>
  <c r="A15448" i="13" s="1"/>
  <c r="A15449" i="13" s="1"/>
  <c r="A15450" i="13" s="1"/>
  <c r="A15451" i="13" s="1"/>
  <c r="A15452" i="13" s="1"/>
  <c r="A15453" i="13" s="1"/>
  <c r="A15454" i="13" s="1"/>
  <c r="A15455" i="13" s="1"/>
  <c r="A15456" i="13" s="1"/>
  <c r="A15457" i="13" s="1"/>
  <c r="A15458" i="13" s="1"/>
  <c r="A15459" i="13" s="1"/>
  <c r="A15460" i="13" s="1"/>
  <c r="A15461" i="13" s="1"/>
  <c r="A15462" i="13" s="1"/>
  <c r="A15463" i="13" s="1"/>
  <c r="A15464" i="13" s="1"/>
  <c r="A15465" i="13" s="1"/>
  <c r="A15466" i="13" s="1"/>
  <c r="A15467" i="13" s="1"/>
  <c r="A15468" i="13" s="1"/>
  <c r="A15469" i="13" s="1"/>
  <c r="A15470" i="13" s="1"/>
  <c r="A15471" i="13" s="1"/>
  <c r="A15472" i="13" s="1"/>
  <c r="A15473" i="13" s="1"/>
  <c r="A15474" i="13" s="1"/>
  <c r="A15475" i="13" s="1"/>
  <c r="A15476" i="13" s="1"/>
  <c r="A15477" i="13" s="1"/>
  <c r="A15478" i="13" s="1"/>
  <c r="A15479" i="13" s="1"/>
  <c r="A15480" i="13" s="1"/>
  <c r="A15481" i="13" s="1"/>
  <c r="A15482" i="13" s="1"/>
  <c r="A15483" i="13" s="1"/>
  <c r="A15484" i="13" s="1"/>
  <c r="A15485" i="13" s="1"/>
  <c r="A15486" i="13" s="1"/>
  <c r="A15487" i="13" s="1"/>
  <c r="A15488" i="13" s="1"/>
  <c r="A15489" i="13" s="1"/>
  <c r="A15490" i="13" s="1"/>
  <c r="A15491" i="13" s="1"/>
  <c r="A15492" i="13" s="1"/>
  <c r="A15493" i="13" s="1"/>
  <c r="A15494" i="13" s="1"/>
  <c r="A15495" i="13" s="1"/>
  <c r="A15496" i="13" s="1"/>
  <c r="A15497" i="13" s="1"/>
  <c r="A15498" i="13" s="1"/>
  <c r="A15499" i="13" s="1"/>
  <c r="A15500" i="13" s="1"/>
  <c r="A15501" i="13" s="1"/>
  <c r="A15502" i="13" s="1"/>
  <c r="A15503" i="13" s="1"/>
  <c r="A15504" i="13" s="1"/>
  <c r="A15505" i="13" s="1"/>
  <c r="A15506" i="13" s="1"/>
  <c r="A15507" i="13" s="1"/>
  <c r="A15508" i="13" s="1"/>
  <c r="A15509" i="13" s="1"/>
  <c r="A15510" i="13" s="1"/>
  <c r="A15511" i="13" s="1"/>
  <c r="A15512" i="13" s="1"/>
  <c r="A15513" i="13" s="1"/>
  <c r="A15514" i="13" s="1"/>
  <c r="A15515" i="13" s="1"/>
  <c r="A15516" i="13" s="1"/>
  <c r="A15517" i="13" s="1"/>
  <c r="A15518" i="13" s="1"/>
  <c r="A15519" i="13" s="1"/>
  <c r="A15520" i="13" s="1"/>
  <c r="A15521" i="13" s="1"/>
  <c r="A15522" i="13" s="1"/>
  <c r="A15523" i="13" s="1"/>
  <c r="A15524" i="13" s="1"/>
  <c r="A15525" i="13" s="1"/>
  <c r="A15526" i="13" s="1"/>
  <c r="A15527" i="13" s="1"/>
  <c r="A15528" i="13" s="1"/>
  <c r="A15529" i="13" s="1"/>
  <c r="A15530" i="13" s="1"/>
  <c r="A15531" i="13" s="1"/>
  <c r="A15532" i="13" s="1"/>
  <c r="A15533" i="13" s="1"/>
  <c r="A15534" i="13" s="1"/>
  <c r="A15535" i="13" s="1"/>
  <c r="A15536" i="13" s="1"/>
  <c r="A15537" i="13" s="1"/>
  <c r="A15538" i="13" s="1"/>
  <c r="A15539" i="13" s="1"/>
  <c r="A15540" i="13" s="1"/>
  <c r="A15541" i="13" s="1"/>
  <c r="A15542" i="13" s="1"/>
  <c r="A15543" i="13" s="1"/>
  <c r="A15544" i="13" s="1"/>
  <c r="A15545" i="13" s="1"/>
  <c r="A15546" i="13" s="1"/>
  <c r="A15547" i="13" s="1"/>
  <c r="A15548" i="13" s="1"/>
  <c r="A15549" i="13" s="1"/>
  <c r="A15550" i="13" s="1"/>
  <c r="A15551" i="13" s="1"/>
  <c r="A15552" i="13" s="1"/>
  <c r="A15553" i="13" s="1"/>
  <c r="A15554" i="13" s="1"/>
  <c r="A15555" i="13" s="1"/>
  <c r="A15556" i="13" s="1"/>
  <c r="A15557" i="13" s="1"/>
  <c r="A15558" i="13" s="1"/>
  <c r="A15559" i="13" s="1"/>
  <c r="A15560" i="13" s="1"/>
  <c r="A15561" i="13" s="1"/>
  <c r="A15562" i="13" s="1"/>
  <c r="A15563" i="13" s="1"/>
  <c r="A15564" i="13" s="1"/>
  <c r="A15565" i="13" s="1"/>
  <c r="A15566" i="13" s="1"/>
  <c r="A15567" i="13" s="1"/>
  <c r="A15568" i="13" s="1"/>
  <c r="A15569" i="13" s="1"/>
  <c r="A15570" i="13" s="1"/>
  <c r="A15571" i="13" s="1"/>
  <c r="A15572" i="13" s="1"/>
  <c r="A15573" i="13" s="1"/>
  <c r="A15574" i="13" s="1"/>
  <c r="A15575" i="13" s="1"/>
  <c r="A15576" i="13" s="1"/>
  <c r="A15577" i="13" s="1"/>
  <c r="A15578" i="13" s="1"/>
  <c r="A15579" i="13" s="1"/>
  <c r="A15580" i="13" s="1"/>
  <c r="A15581" i="13" s="1"/>
  <c r="A15582" i="13" s="1"/>
  <c r="A15583" i="13" s="1"/>
  <c r="A15584" i="13" s="1"/>
  <c r="A15585" i="13" s="1"/>
  <c r="A15586" i="13" s="1"/>
  <c r="A15587" i="13" s="1"/>
  <c r="A15588" i="13" s="1"/>
  <c r="A15589" i="13" s="1"/>
  <c r="A15590" i="13" s="1"/>
  <c r="A15591" i="13" s="1"/>
  <c r="A15592" i="13" s="1"/>
  <c r="A15593" i="13" s="1"/>
  <c r="A15594" i="13" s="1"/>
  <c r="A15595" i="13" s="1"/>
  <c r="A15596" i="13" s="1"/>
  <c r="A15597" i="13" s="1"/>
  <c r="A15598" i="13" s="1"/>
  <c r="A15599" i="13" s="1"/>
  <c r="A15600" i="13" s="1"/>
  <c r="A15601" i="13" s="1"/>
  <c r="A15602" i="13" s="1"/>
  <c r="A15603" i="13" s="1"/>
  <c r="A15604" i="13" s="1"/>
  <c r="A15605" i="13" s="1"/>
  <c r="A15606" i="13" s="1"/>
  <c r="A15607" i="13" s="1"/>
  <c r="A15608" i="13" s="1"/>
  <c r="A15609" i="13" s="1"/>
  <c r="A15610" i="13" s="1"/>
  <c r="A15611" i="13" s="1"/>
  <c r="A15612" i="13" s="1"/>
  <c r="A15613" i="13" s="1"/>
  <c r="A15614" i="13" s="1"/>
  <c r="A15615" i="13" s="1"/>
  <c r="A15616" i="13" s="1"/>
  <c r="A15617" i="13" s="1"/>
  <c r="A15618" i="13" s="1"/>
  <c r="A15619" i="13" s="1"/>
  <c r="A15620" i="13" s="1"/>
  <c r="A15621" i="13" s="1"/>
  <c r="A15622" i="13" s="1"/>
  <c r="A15623" i="13" s="1"/>
  <c r="A15624" i="13" s="1"/>
  <c r="A15625" i="13" s="1"/>
  <c r="A15626" i="13" s="1"/>
  <c r="A15627" i="13" s="1"/>
  <c r="A15628" i="13" s="1"/>
  <c r="A15629" i="13" s="1"/>
  <c r="A15630" i="13" s="1"/>
  <c r="A15631" i="13" s="1"/>
  <c r="A15632" i="13" s="1"/>
  <c r="A15633" i="13" s="1"/>
  <c r="A15634" i="13" s="1"/>
  <c r="A15635" i="13" s="1"/>
  <c r="A15636" i="13" s="1"/>
  <c r="A15637" i="13" s="1"/>
  <c r="A15638" i="13" s="1"/>
  <c r="A15639" i="13" s="1"/>
  <c r="A15640" i="13" s="1"/>
  <c r="A15641" i="13" s="1"/>
  <c r="A15642" i="13" s="1"/>
  <c r="A15643" i="13" s="1"/>
  <c r="A15644" i="13" s="1"/>
  <c r="A15645" i="13" s="1"/>
  <c r="A15646" i="13" s="1"/>
  <c r="A15647" i="13" s="1"/>
  <c r="A15648" i="13" s="1"/>
  <c r="A15649" i="13" s="1"/>
  <c r="A15650" i="13" s="1"/>
  <c r="A15651" i="13" s="1"/>
  <c r="A15652" i="13" s="1"/>
  <c r="A15653" i="13" s="1"/>
  <c r="A15654" i="13" s="1"/>
  <c r="A15655" i="13" s="1"/>
  <c r="A15656" i="13" s="1"/>
  <c r="A15657" i="13" s="1"/>
  <c r="A15658" i="13" s="1"/>
  <c r="A15659" i="13" s="1"/>
  <c r="A15660" i="13" s="1"/>
  <c r="A15661" i="13" s="1"/>
  <c r="A15662" i="13" s="1"/>
  <c r="A15663" i="13" s="1"/>
  <c r="A15664" i="13" s="1"/>
  <c r="A15665" i="13" s="1"/>
  <c r="A15666" i="13" s="1"/>
  <c r="A15667" i="13" s="1"/>
  <c r="A15668" i="13" s="1"/>
  <c r="A15669" i="13" s="1"/>
  <c r="A15670" i="13" s="1"/>
  <c r="A15671" i="13" s="1"/>
  <c r="A15672" i="13" s="1"/>
  <c r="A15673" i="13" s="1"/>
  <c r="A15674" i="13" s="1"/>
  <c r="A15675" i="13" s="1"/>
  <c r="A15676" i="13" s="1"/>
  <c r="A15677" i="13" s="1"/>
  <c r="A15678" i="13" s="1"/>
  <c r="A15679" i="13" s="1"/>
  <c r="A15680" i="13" s="1"/>
  <c r="A15681" i="13" s="1"/>
  <c r="A15682" i="13" s="1"/>
  <c r="A15683" i="13" s="1"/>
  <c r="A15684" i="13" s="1"/>
  <c r="A15685" i="13" s="1"/>
  <c r="A15686" i="13" s="1"/>
  <c r="A15687" i="13" s="1"/>
  <c r="A15688" i="13" s="1"/>
  <c r="A15689" i="13" s="1"/>
  <c r="A15690" i="13" s="1"/>
  <c r="A15691" i="13" s="1"/>
  <c r="A15692" i="13" s="1"/>
  <c r="A15693" i="13" s="1"/>
  <c r="A15694" i="13" s="1"/>
  <c r="A15695" i="13" s="1"/>
  <c r="A15696" i="13" s="1"/>
  <c r="A15697" i="13" s="1"/>
  <c r="A15698" i="13" s="1"/>
  <c r="A15699" i="13" s="1"/>
  <c r="A15700" i="13" s="1"/>
  <c r="A15701" i="13" s="1"/>
  <c r="A15702" i="13" s="1"/>
  <c r="A15703" i="13" s="1"/>
  <c r="A15704" i="13" s="1"/>
  <c r="A15705" i="13" s="1"/>
  <c r="A15706" i="13" s="1"/>
  <c r="A15707" i="13" s="1"/>
  <c r="A15708" i="13" s="1"/>
  <c r="A15709" i="13" s="1"/>
  <c r="A15710" i="13" s="1"/>
  <c r="A15711" i="13" s="1"/>
  <c r="A15712" i="13" s="1"/>
  <c r="A15713" i="13" s="1"/>
  <c r="A15714" i="13" s="1"/>
  <c r="A15715" i="13" s="1"/>
  <c r="A15716" i="13" s="1"/>
  <c r="A15717" i="13" s="1"/>
  <c r="A15718" i="13" s="1"/>
  <c r="A15719" i="13" s="1"/>
  <c r="A15720" i="13" s="1"/>
  <c r="A15721" i="13" s="1"/>
  <c r="A15722" i="13" s="1"/>
  <c r="A15723" i="13" s="1"/>
  <c r="A15724" i="13" s="1"/>
  <c r="A15725" i="13" s="1"/>
  <c r="A15726" i="13" s="1"/>
  <c r="A15727" i="13" s="1"/>
  <c r="A15728" i="13" s="1"/>
  <c r="A15729" i="13" s="1"/>
  <c r="A15730" i="13" s="1"/>
  <c r="A15731" i="13" s="1"/>
  <c r="A15732" i="13" s="1"/>
  <c r="A15733" i="13" s="1"/>
  <c r="A15734" i="13" s="1"/>
  <c r="A15735" i="13" s="1"/>
  <c r="A15736" i="13" s="1"/>
  <c r="A15737" i="13" s="1"/>
  <c r="A15738" i="13" s="1"/>
  <c r="A15739" i="13" s="1"/>
  <c r="A15740" i="13" s="1"/>
  <c r="A15741" i="13" s="1"/>
  <c r="A15742" i="13" s="1"/>
  <c r="A15743" i="13" s="1"/>
  <c r="A15744" i="13" s="1"/>
  <c r="A15745" i="13" s="1"/>
  <c r="A15746" i="13" s="1"/>
  <c r="A15747" i="13" s="1"/>
  <c r="A15748" i="13" s="1"/>
  <c r="A15749" i="13" s="1"/>
  <c r="A15750" i="13" s="1"/>
  <c r="A15751" i="13" s="1"/>
  <c r="A15752" i="13" s="1"/>
  <c r="A15753" i="13" s="1"/>
  <c r="A15754" i="13" s="1"/>
  <c r="A15755" i="13" s="1"/>
  <c r="A15756" i="13" s="1"/>
  <c r="A15757" i="13" s="1"/>
  <c r="A15758" i="13" s="1"/>
  <c r="A15759" i="13" s="1"/>
  <c r="A15760" i="13" s="1"/>
  <c r="A15761" i="13" s="1"/>
  <c r="A15762" i="13" s="1"/>
  <c r="A15763" i="13" s="1"/>
  <c r="A15764" i="13" s="1"/>
  <c r="A15765" i="13" s="1"/>
  <c r="A15766" i="13" s="1"/>
  <c r="A15767" i="13" s="1"/>
  <c r="A15768" i="13" s="1"/>
  <c r="A15769" i="13" s="1"/>
  <c r="A15770" i="13" s="1"/>
  <c r="A15771" i="13" s="1"/>
  <c r="A15772" i="13" s="1"/>
  <c r="A15773" i="13" s="1"/>
  <c r="A15774" i="13" s="1"/>
  <c r="A15775" i="13" s="1"/>
  <c r="A15776" i="13" s="1"/>
  <c r="A15777" i="13" s="1"/>
  <c r="A15778" i="13" s="1"/>
  <c r="A15779" i="13" s="1"/>
  <c r="A15780" i="13" s="1"/>
  <c r="A15781" i="13" s="1"/>
  <c r="A15782" i="13" s="1"/>
  <c r="A15783" i="13" s="1"/>
  <c r="A15784" i="13" s="1"/>
  <c r="A15785" i="13" s="1"/>
  <c r="A15786" i="13" s="1"/>
  <c r="A15787" i="13" s="1"/>
  <c r="A15788" i="13" s="1"/>
  <c r="A15789" i="13" s="1"/>
  <c r="A15790" i="13" s="1"/>
  <c r="A15791" i="13" s="1"/>
  <c r="A15792" i="13" s="1"/>
  <c r="A15793" i="13" s="1"/>
  <c r="A15794" i="13" s="1"/>
  <c r="A15795" i="13" s="1"/>
  <c r="A15796" i="13" s="1"/>
  <c r="A15797" i="13" s="1"/>
  <c r="A15798" i="13" s="1"/>
  <c r="A15799" i="13" s="1"/>
  <c r="A15800" i="13" s="1"/>
  <c r="A15801" i="13" s="1"/>
  <c r="A15802" i="13" s="1"/>
  <c r="A15803" i="13" s="1"/>
  <c r="A15804" i="13" s="1"/>
  <c r="A15805" i="13" s="1"/>
  <c r="A15806" i="13" s="1"/>
  <c r="A15807" i="13" s="1"/>
  <c r="A15808" i="13" s="1"/>
  <c r="A15809" i="13" s="1"/>
  <c r="A15810" i="13" s="1"/>
  <c r="A15811" i="13" s="1"/>
  <c r="A15812" i="13" s="1"/>
  <c r="A15813" i="13" s="1"/>
  <c r="A15814" i="13" s="1"/>
  <c r="A15815" i="13" s="1"/>
  <c r="A15816" i="13" s="1"/>
  <c r="A15817" i="13" s="1"/>
  <c r="A15818" i="13" s="1"/>
  <c r="A15819" i="13" s="1"/>
  <c r="A15820" i="13" s="1"/>
  <c r="A15821" i="13" s="1"/>
  <c r="A15822" i="13" s="1"/>
  <c r="A15823" i="13" s="1"/>
  <c r="A15824" i="13" s="1"/>
  <c r="A15825" i="13" s="1"/>
  <c r="A15826" i="13" s="1"/>
  <c r="A15827" i="13" s="1"/>
  <c r="A15828" i="13" s="1"/>
  <c r="A15829" i="13" s="1"/>
  <c r="A15830" i="13" s="1"/>
  <c r="A15831" i="13" s="1"/>
  <c r="A15832" i="13" s="1"/>
  <c r="A15833" i="13" s="1"/>
  <c r="A15834" i="13" s="1"/>
  <c r="A15835" i="13" s="1"/>
  <c r="A15836" i="13" s="1"/>
  <c r="A15837" i="13" s="1"/>
  <c r="A15838" i="13" s="1"/>
  <c r="A15839" i="13" s="1"/>
  <c r="A15840" i="13" s="1"/>
  <c r="A15841" i="13" s="1"/>
  <c r="A15842" i="13" s="1"/>
  <c r="A15843" i="13" s="1"/>
  <c r="A15844" i="13" s="1"/>
  <c r="A15845" i="13" s="1"/>
  <c r="A15846" i="13" s="1"/>
  <c r="A15847" i="13" s="1"/>
  <c r="A15848" i="13" s="1"/>
  <c r="A15849" i="13" s="1"/>
  <c r="A15850" i="13" s="1"/>
  <c r="A15851" i="13" s="1"/>
  <c r="A15852" i="13" s="1"/>
  <c r="A15853" i="13" s="1"/>
  <c r="A15854" i="13" s="1"/>
  <c r="A15855" i="13" s="1"/>
  <c r="A15856" i="13" s="1"/>
  <c r="A15857" i="13" s="1"/>
  <c r="A15858" i="13" s="1"/>
  <c r="A15859" i="13" s="1"/>
  <c r="A15860" i="13" s="1"/>
  <c r="A15861" i="13" s="1"/>
  <c r="A15862" i="13" s="1"/>
  <c r="A15863" i="13" s="1"/>
  <c r="A15864" i="13" s="1"/>
  <c r="A15865" i="13" s="1"/>
  <c r="A15866" i="13" s="1"/>
  <c r="A15867" i="13" s="1"/>
  <c r="A15868" i="13" s="1"/>
  <c r="A15869" i="13" s="1"/>
  <c r="A15870" i="13" s="1"/>
  <c r="A15871" i="13" s="1"/>
  <c r="A15872" i="13" s="1"/>
  <c r="A15873" i="13" s="1"/>
  <c r="A15874" i="13" s="1"/>
  <c r="A15875" i="13" s="1"/>
  <c r="A15876" i="13" s="1"/>
  <c r="A15877" i="13" s="1"/>
  <c r="A15878" i="13" s="1"/>
  <c r="A15879" i="13" s="1"/>
  <c r="A15880" i="13" s="1"/>
  <c r="A15881" i="13" s="1"/>
  <c r="A15882" i="13" s="1"/>
  <c r="A15883" i="13" s="1"/>
  <c r="A15884" i="13" s="1"/>
  <c r="A15885" i="13" s="1"/>
  <c r="A15886" i="13" s="1"/>
  <c r="A15887" i="13" s="1"/>
  <c r="A15888" i="13" s="1"/>
  <c r="A15889" i="13" s="1"/>
  <c r="A15890" i="13" s="1"/>
  <c r="A15891" i="13" s="1"/>
  <c r="A15892" i="13" s="1"/>
  <c r="A15893" i="13" s="1"/>
  <c r="A15894" i="13" s="1"/>
  <c r="A15895" i="13" s="1"/>
  <c r="A15896" i="13" s="1"/>
  <c r="A15897" i="13" s="1"/>
  <c r="A15898" i="13" s="1"/>
  <c r="A15899" i="13" s="1"/>
  <c r="A15900" i="13" s="1"/>
  <c r="A15901" i="13" s="1"/>
  <c r="A15902" i="13" s="1"/>
  <c r="A15903" i="13" s="1"/>
  <c r="A15904" i="13" s="1"/>
  <c r="A15905" i="13" s="1"/>
  <c r="A15906" i="13" s="1"/>
  <c r="A15907" i="13" s="1"/>
  <c r="A15908" i="13" s="1"/>
  <c r="A15909" i="13" s="1"/>
  <c r="A15910" i="13" s="1"/>
  <c r="A15911" i="13" s="1"/>
  <c r="A15912" i="13" s="1"/>
  <c r="A15913" i="13" s="1"/>
  <c r="A15914" i="13" s="1"/>
  <c r="A15915" i="13" s="1"/>
  <c r="A15916" i="13" s="1"/>
  <c r="A15917" i="13" s="1"/>
  <c r="A15918" i="13" s="1"/>
  <c r="A15919" i="13" s="1"/>
  <c r="A15920" i="13" s="1"/>
  <c r="A15921" i="13" s="1"/>
  <c r="A15922" i="13" s="1"/>
  <c r="A15923" i="13" s="1"/>
  <c r="A15924" i="13" s="1"/>
  <c r="A15925" i="13" s="1"/>
  <c r="A15926" i="13" s="1"/>
  <c r="A15927" i="13" s="1"/>
  <c r="A15928" i="13" s="1"/>
  <c r="A15929" i="13" s="1"/>
  <c r="A15930" i="13" s="1"/>
  <c r="A15931" i="13" s="1"/>
  <c r="A15932" i="13" s="1"/>
  <c r="A15933" i="13" s="1"/>
  <c r="A15934" i="13" s="1"/>
  <c r="A15935" i="13" s="1"/>
  <c r="A15936" i="13" s="1"/>
  <c r="A15937" i="13" s="1"/>
  <c r="A15938" i="13" s="1"/>
  <c r="A15939" i="13" s="1"/>
  <c r="A15940" i="13" s="1"/>
  <c r="A15941" i="13" s="1"/>
  <c r="A15942" i="13" s="1"/>
  <c r="A15943" i="13" s="1"/>
  <c r="A15944" i="13" s="1"/>
  <c r="A15945" i="13" s="1"/>
  <c r="A15946" i="13" s="1"/>
  <c r="A15947" i="13" s="1"/>
  <c r="A15948" i="13" s="1"/>
  <c r="A15949" i="13" s="1"/>
  <c r="A15950" i="13" s="1"/>
  <c r="A15951" i="13" s="1"/>
  <c r="A15952" i="13" s="1"/>
  <c r="A15953" i="13" s="1"/>
  <c r="A15954" i="13" s="1"/>
  <c r="A15955" i="13" s="1"/>
  <c r="A15956" i="13" s="1"/>
  <c r="A15957" i="13" s="1"/>
  <c r="A15958" i="13" s="1"/>
  <c r="A15959" i="13" s="1"/>
  <c r="A15960" i="13" s="1"/>
  <c r="A15961" i="13" s="1"/>
  <c r="A15962" i="13" s="1"/>
  <c r="A15963" i="13" s="1"/>
  <c r="A15964" i="13" s="1"/>
  <c r="A15965" i="13" s="1"/>
  <c r="A15966" i="13" s="1"/>
  <c r="A15967" i="13" s="1"/>
  <c r="A15968" i="13" s="1"/>
  <c r="A15969" i="13" s="1"/>
  <c r="A15970" i="13" s="1"/>
  <c r="A15971" i="13" s="1"/>
  <c r="A15972" i="13" s="1"/>
  <c r="A15973" i="13" s="1"/>
  <c r="A15974" i="13" s="1"/>
  <c r="A15975" i="13" s="1"/>
  <c r="A15976" i="13" s="1"/>
  <c r="A15977" i="13" s="1"/>
  <c r="A15978" i="13" s="1"/>
  <c r="A15979" i="13" s="1"/>
  <c r="A15980" i="13" s="1"/>
  <c r="A15981" i="13" s="1"/>
  <c r="A15982" i="13" s="1"/>
  <c r="A15983" i="13" s="1"/>
  <c r="A15984" i="13" s="1"/>
  <c r="A15985" i="13" s="1"/>
  <c r="A15986" i="13" s="1"/>
  <c r="A15987" i="13" s="1"/>
  <c r="A15988" i="13" s="1"/>
  <c r="A15989" i="13" s="1"/>
  <c r="A15990" i="13" s="1"/>
  <c r="A15991" i="13" s="1"/>
  <c r="A15992" i="13" s="1"/>
  <c r="A15993" i="13" s="1"/>
  <c r="A15994" i="13" s="1"/>
  <c r="A15995" i="13" s="1"/>
  <c r="A15996" i="13" s="1"/>
  <c r="A15997" i="13" s="1"/>
  <c r="A15998" i="13" s="1"/>
  <c r="A15999" i="13" s="1"/>
  <c r="A16000" i="13" s="1"/>
  <c r="A16001" i="13" s="1"/>
  <c r="A16002" i="13" s="1"/>
  <c r="A16003" i="13" s="1"/>
  <c r="A16004" i="13" s="1"/>
  <c r="A16005" i="13" s="1"/>
  <c r="A16006" i="13" s="1"/>
  <c r="A16007" i="13" s="1"/>
  <c r="A16008" i="13" s="1"/>
  <c r="A16009" i="13" s="1"/>
  <c r="A16010" i="13" s="1"/>
  <c r="A16011" i="13" s="1"/>
  <c r="A16012" i="13" s="1"/>
  <c r="A16013" i="13" s="1"/>
  <c r="A16014" i="13" s="1"/>
  <c r="A16015" i="13" s="1"/>
  <c r="A16016" i="13" s="1"/>
  <c r="A16017" i="13" s="1"/>
  <c r="A16018" i="13" s="1"/>
  <c r="A16019" i="13" s="1"/>
  <c r="A16020" i="13" s="1"/>
  <c r="A16021" i="13" s="1"/>
  <c r="A16022" i="13" s="1"/>
  <c r="A16023" i="13" s="1"/>
  <c r="A16024" i="13" s="1"/>
  <c r="A16025" i="13" s="1"/>
  <c r="A16026" i="13" s="1"/>
  <c r="A16027" i="13" s="1"/>
  <c r="A16028" i="13" s="1"/>
  <c r="A16029" i="13" s="1"/>
  <c r="A16030" i="13" s="1"/>
  <c r="A16031" i="13" s="1"/>
  <c r="A16032" i="13" s="1"/>
  <c r="A16033" i="13" s="1"/>
  <c r="A16034" i="13" s="1"/>
  <c r="A16035" i="13" s="1"/>
  <c r="A16036" i="13" s="1"/>
  <c r="A16037" i="13" s="1"/>
  <c r="A16038" i="13" s="1"/>
  <c r="A16039" i="13" s="1"/>
  <c r="A16040" i="13" s="1"/>
  <c r="A16041" i="13" s="1"/>
  <c r="A16042" i="13" s="1"/>
  <c r="A16043" i="13" s="1"/>
  <c r="A16044" i="13" s="1"/>
  <c r="A16045" i="13" s="1"/>
  <c r="A16046" i="13" s="1"/>
  <c r="A16047" i="13" s="1"/>
  <c r="A16048" i="13" s="1"/>
  <c r="A16049" i="13" s="1"/>
  <c r="A16050" i="13" s="1"/>
  <c r="A16051" i="13" s="1"/>
  <c r="A16052" i="13" s="1"/>
  <c r="A16053" i="13" s="1"/>
  <c r="A16054" i="13" s="1"/>
  <c r="A16055" i="13" s="1"/>
  <c r="A16056" i="13" s="1"/>
  <c r="A16057" i="13" s="1"/>
  <c r="A16058" i="13" s="1"/>
  <c r="A16059" i="13" s="1"/>
  <c r="A16060" i="13" s="1"/>
  <c r="A16061" i="13" s="1"/>
  <c r="A16062" i="13" s="1"/>
  <c r="A16063" i="13" s="1"/>
  <c r="A16064" i="13" s="1"/>
  <c r="A16065" i="13" s="1"/>
  <c r="A16066" i="13" s="1"/>
  <c r="A16067" i="13" s="1"/>
  <c r="A16068" i="13" s="1"/>
  <c r="A16069" i="13" s="1"/>
  <c r="A16070" i="13" s="1"/>
  <c r="A16071" i="13" s="1"/>
  <c r="A16072" i="13" s="1"/>
  <c r="A16073" i="13" s="1"/>
  <c r="A16074" i="13" s="1"/>
  <c r="A16075" i="13" s="1"/>
  <c r="A16076" i="13" s="1"/>
  <c r="A16077" i="13" s="1"/>
  <c r="A16078" i="13" s="1"/>
  <c r="A16079" i="13" s="1"/>
  <c r="A16080" i="13" s="1"/>
  <c r="A16081" i="13" s="1"/>
  <c r="A16082" i="13" s="1"/>
  <c r="A16083" i="13" s="1"/>
  <c r="A16084" i="13" s="1"/>
  <c r="A16085" i="13" s="1"/>
  <c r="A16086" i="13" s="1"/>
  <c r="A16087" i="13" s="1"/>
  <c r="A16088" i="13" s="1"/>
  <c r="A16089" i="13" s="1"/>
  <c r="A16090" i="13" s="1"/>
  <c r="A16091" i="13" s="1"/>
  <c r="A16092" i="13" s="1"/>
  <c r="A16093" i="13" s="1"/>
  <c r="A16094" i="13" s="1"/>
  <c r="A16095" i="13" s="1"/>
  <c r="A16096" i="13" s="1"/>
  <c r="A16097" i="13" s="1"/>
  <c r="A16098" i="13" s="1"/>
  <c r="A16099" i="13" s="1"/>
  <c r="A16100" i="13" s="1"/>
  <c r="A16101" i="13" s="1"/>
  <c r="A16102" i="13" s="1"/>
  <c r="A16103" i="13" s="1"/>
  <c r="A16104" i="13" s="1"/>
  <c r="A16105" i="13" s="1"/>
  <c r="A16106" i="13" s="1"/>
  <c r="A16107" i="13" s="1"/>
  <c r="A16108" i="13" s="1"/>
  <c r="A16109" i="13" s="1"/>
  <c r="A16110" i="13" s="1"/>
  <c r="A16111" i="13" s="1"/>
  <c r="A16112" i="13" s="1"/>
  <c r="A16113" i="13" s="1"/>
  <c r="A16114" i="13" s="1"/>
  <c r="A16115" i="13" s="1"/>
  <c r="A16116" i="13" s="1"/>
  <c r="A16117" i="13" s="1"/>
  <c r="A16118" i="13" s="1"/>
  <c r="A16119" i="13" s="1"/>
  <c r="A16120" i="13" s="1"/>
  <c r="A16121" i="13" s="1"/>
  <c r="A16122" i="13" s="1"/>
  <c r="A16123" i="13" s="1"/>
  <c r="A16124" i="13" s="1"/>
  <c r="A16125" i="13" s="1"/>
  <c r="A16126" i="13" s="1"/>
  <c r="A16127" i="13" s="1"/>
  <c r="A16128" i="13" s="1"/>
  <c r="A16129" i="13" s="1"/>
  <c r="A16130" i="13" s="1"/>
  <c r="A16131" i="13" s="1"/>
  <c r="A16132" i="13" s="1"/>
  <c r="A16133" i="13" s="1"/>
  <c r="A16134" i="13" s="1"/>
  <c r="A16135" i="13" s="1"/>
  <c r="A16136" i="13" s="1"/>
  <c r="A16137" i="13" s="1"/>
  <c r="A16138" i="13" s="1"/>
  <c r="A16139" i="13" s="1"/>
  <c r="A16140" i="13" s="1"/>
  <c r="A16141" i="13" s="1"/>
  <c r="A16142" i="13" s="1"/>
  <c r="A16143" i="13" s="1"/>
  <c r="A16144" i="13" s="1"/>
  <c r="A16145" i="13" s="1"/>
  <c r="A16146" i="13" s="1"/>
  <c r="A16147" i="13" s="1"/>
  <c r="A16148" i="13" s="1"/>
  <c r="A16149" i="13" s="1"/>
  <c r="A16150" i="13" s="1"/>
  <c r="A16151" i="13" s="1"/>
  <c r="A16152" i="13" s="1"/>
  <c r="A16153" i="13" s="1"/>
  <c r="A16154" i="13" s="1"/>
  <c r="A16155" i="13" s="1"/>
  <c r="A16156" i="13" s="1"/>
  <c r="A16157" i="13" s="1"/>
  <c r="A16158" i="13" s="1"/>
  <c r="A16159" i="13" s="1"/>
  <c r="A16160" i="13" s="1"/>
  <c r="A16161" i="13" s="1"/>
  <c r="A16162" i="13" s="1"/>
  <c r="A16163" i="13" s="1"/>
  <c r="A16164" i="13" s="1"/>
  <c r="A16165" i="13" s="1"/>
  <c r="A16166" i="13" s="1"/>
  <c r="A16167" i="13" s="1"/>
  <c r="A16168" i="13" s="1"/>
  <c r="A16169" i="13" s="1"/>
  <c r="A16170" i="13" s="1"/>
  <c r="A16171" i="13" s="1"/>
  <c r="A16172" i="13" s="1"/>
  <c r="A16173" i="13" s="1"/>
  <c r="A16174" i="13" s="1"/>
  <c r="A16175" i="13" s="1"/>
  <c r="A16176" i="13" s="1"/>
  <c r="A16177" i="13" s="1"/>
  <c r="A16178" i="13" s="1"/>
  <c r="A16179" i="13" s="1"/>
  <c r="A16180" i="13" s="1"/>
  <c r="A16181" i="13" s="1"/>
  <c r="A16182" i="13" s="1"/>
  <c r="A16183" i="13" s="1"/>
  <c r="A16184" i="13" s="1"/>
  <c r="A16185" i="13" s="1"/>
  <c r="A16186" i="13" s="1"/>
  <c r="A16187" i="13" s="1"/>
  <c r="A16188" i="13" s="1"/>
  <c r="A16189" i="13" s="1"/>
  <c r="A16190" i="13" s="1"/>
  <c r="A16191" i="13" s="1"/>
  <c r="A16192" i="13" s="1"/>
  <c r="A16193" i="13" s="1"/>
  <c r="A16194" i="13" s="1"/>
  <c r="A16195" i="13" s="1"/>
  <c r="A16196" i="13" s="1"/>
  <c r="A16197" i="13" s="1"/>
  <c r="A16198" i="13" s="1"/>
  <c r="A16199" i="13" s="1"/>
  <c r="A16200" i="13" s="1"/>
  <c r="A16201" i="13" s="1"/>
  <c r="A16202" i="13" s="1"/>
  <c r="A16203" i="13" s="1"/>
  <c r="A16204" i="13" s="1"/>
  <c r="A16205" i="13" s="1"/>
  <c r="A16206" i="13" s="1"/>
  <c r="A16207" i="13" s="1"/>
  <c r="A16208" i="13" s="1"/>
  <c r="A16209" i="13" s="1"/>
  <c r="A16210" i="13" s="1"/>
  <c r="A16211" i="13" s="1"/>
  <c r="A16212" i="13" s="1"/>
  <c r="A16213" i="13" s="1"/>
  <c r="A16214" i="13" s="1"/>
  <c r="A16215" i="13" s="1"/>
  <c r="A16216" i="13" s="1"/>
  <c r="A16217" i="13" s="1"/>
  <c r="A16218" i="13" s="1"/>
  <c r="A16219" i="13" s="1"/>
  <c r="A16220" i="13" s="1"/>
  <c r="A16221" i="13" s="1"/>
  <c r="A16222" i="13" s="1"/>
  <c r="A16223" i="13" s="1"/>
  <c r="A16224" i="13" s="1"/>
  <c r="A16225" i="13" s="1"/>
  <c r="A16226" i="13" s="1"/>
  <c r="A16227" i="13" s="1"/>
  <c r="A16228" i="13" s="1"/>
  <c r="A16229" i="13" s="1"/>
  <c r="A16230" i="13" s="1"/>
  <c r="A16231" i="13" s="1"/>
  <c r="A16232" i="13" s="1"/>
  <c r="A16233" i="13" s="1"/>
  <c r="A16234" i="13" s="1"/>
  <c r="A16235" i="13" s="1"/>
  <c r="A16236" i="13" s="1"/>
  <c r="A16237" i="13" s="1"/>
  <c r="A16238" i="13" s="1"/>
  <c r="A16239" i="13" s="1"/>
  <c r="A16240" i="13" s="1"/>
  <c r="A16241" i="13" s="1"/>
  <c r="A16242" i="13" s="1"/>
  <c r="A16243" i="13" s="1"/>
  <c r="A16244" i="13" s="1"/>
  <c r="A16245" i="13" s="1"/>
  <c r="A16246" i="13" s="1"/>
  <c r="A16247" i="13" s="1"/>
  <c r="A16248" i="13" s="1"/>
  <c r="A16249" i="13" s="1"/>
  <c r="A16250" i="13" s="1"/>
  <c r="A16251" i="13" s="1"/>
  <c r="A16252" i="13" s="1"/>
  <c r="A16253" i="13" s="1"/>
  <c r="A16254" i="13" s="1"/>
  <c r="A16255" i="13" s="1"/>
  <c r="A16256" i="13" s="1"/>
  <c r="A16257" i="13" s="1"/>
  <c r="A16258" i="13" s="1"/>
  <c r="A16259" i="13" s="1"/>
  <c r="A16260" i="13" s="1"/>
  <c r="A16261" i="13" s="1"/>
  <c r="A16262" i="13" s="1"/>
  <c r="A16263" i="13" s="1"/>
  <c r="A16264" i="13" s="1"/>
  <c r="A16265" i="13" s="1"/>
  <c r="A16266" i="13" s="1"/>
  <c r="A16267" i="13" s="1"/>
  <c r="A16268" i="13" s="1"/>
  <c r="A16269" i="13" s="1"/>
  <c r="A16270" i="13" s="1"/>
  <c r="A16271" i="13" s="1"/>
  <c r="A16272" i="13" s="1"/>
  <c r="A16273" i="13" s="1"/>
  <c r="A16274" i="13" s="1"/>
  <c r="A16275" i="13" s="1"/>
  <c r="A16276" i="13" s="1"/>
  <c r="A16277" i="13" s="1"/>
  <c r="A16278" i="13" s="1"/>
  <c r="A16279" i="13" s="1"/>
  <c r="A16280" i="13" s="1"/>
  <c r="A16281" i="13" s="1"/>
  <c r="A16282" i="13" s="1"/>
  <c r="A16283" i="13" s="1"/>
  <c r="A16284" i="13" s="1"/>
  <c r="A16285" i="13" s="1"/>
  <c r="A16286" i="13" s="1"/>
  <c r="A16287" i="13" s="1"/>
  <c r="A16288" i="13" s="1"/>
  <c r="A16289" i="13" s="1"/>
  <c r="A16290" i="13" s="1"/>
  <c r="A16291" i="13" s="1"/>
  <c r="A16292" i="13" s="1"/>
  <c r="A16293" i="13" s="1"/>
  <c r="A16294" i="13" s="1"/>
  <c r="A16295" i="13" s="1"/>
  <c r="A16296" i="13" s="1"/>
  <c r="A16297" i="13" s="1"/>
  <c r="A16298" i="13" s="1"/>
  <c r="A16299" i="13" s="1"/>
  <c r="A16300" i="13" s="1"/>
  <c r="A16301" i="13" s="1"/>
  <c r="A16302" i="13" s="1"/>
  <c r="A16303" i="13" s="1"/>
  <c r="A16304" i="13" s="1"/>
  <c r="A16305" i="13" s="1"/>
  <c r="A16306" i="13" s="1"/>
  <c r="A16307" i="13" s="1"/>
  <c r="A16308" i="13" s="1"/>
  <c r="A16309" i="13" s="1"/>
  <c r="A16310" i="13" s="1"/>
  <c r="A16311" i="13" s="1"/>
  <c r="A16312" i="13" s="1"/>
  <c r="A16313" i="13" s="1"/>
  <c r="A16314" i="13" s="1"/>
  <c r="A16315" i="13" s="1"/>
  <c r="A16316" i="13" s="1"/>
  <c r="A16317" i="13" s="1"/>
  <c r="A16318" i="13" s="1"/>
  <c r="A16319" i="13" s="1"/>
  <c r="A16320" i="13" s="1"/>
  <c r="A16321" i="13" s="1"/>
  <c r="A16322" i="13" s="1"/>
  <c r="A16323" i="13" s="1"/>
  <c r="A16324" i="13" s="1"/>
  <c r="A16325" i="13" s="1"/>
  <c r="A16326" i="13" s="1"/>
  <c r="A16327" i="13" s="1"/>
  <c r="A16328" i="13" s="1"/>
  <c r="A16329" i="13" s="1"/>
  <c r="A16330" i="13" s="1"/>
  <c r="A16331" i="13" s="1"/>
  <c r="A16332" i="13" s="1"/>
  <c r="A16333" i="13" s="1"/>
  <c r="A16334" i="13" s="1"/>
  <c r="A16335" i="13" s="1"/>
  <c r="A16336" i="13" s="1"/>
  <c r="A16337" i="13" s="1"/>
  <c r="A16338" i="13" s="1"/>
  <c r="A16339" i="13" s="1"/>
  <c r="A16340" i="13" s="1"/>
  <c r="A16341" i="13" s="1"/>
  <c r="A16342" i="13" s="1"/>
  <c r="A16343" i="13" s="1"/>
  <c r="A16344" i="13" s="1"/>
  <c r="A16345" i="13" s="1"/>
  <c r="A16346" i="13" s="1"/>
  <c r="A16347" i="13" s="1"/>
  <c r="A16348" i="13" s="1"/>
  <c r="A16349" i="13" s="1"/>
  <c r="A16350" i="13" s="1"/>
  <c r="A16351" i="13" s="1"/>
  <c r="A16352" i="13" s="1"/>
  <c r="A16353" i="13" s="1"/>
  <c r="A16354" i="13" s="1"/>
  <c r="A16355" i="13" s="1"/>
  <c r="A16356" i="13" s="1"/>
  <c r="A16357" i="13" s="1"/>
  <c r="A16358" i="13" s="1"/>
  <c r="A16359" i="13" s="1"/>
  <c r="A16360" i="13" s="1"/>
  <c r="A16361" i="13" s="1"/>
  <c r="A16362" i="13" s="1"/>
  <c r="A16363" i="13" s="1"/>
  <c r="A16364" i="13" s="1"/>
  <c r="A16365" i="13" s="1"/>
  <c r="A16366" i="13" s="1"/>
  <c r="A16367" i="13" s="1"/>
  <c r="A16368" i="13" s="1"/>
  <c r="A16369" i="13" s="1"/>
  <c r="A16370" i="13" s="1"/>
  <c r="A16371" i="13" s="1"/>
  <c r="A16372" i="13" s="1"/>
  <c r="A16373" i="13" s="1"/>
  <c r="A16374" i="13" s="1"/>
  <c r="A16375" i="13" s="1"/>
  <c r="A16376" i="13" s="1"/>
  <c r="A16377" i="13" s="1"/>
  <c r="A16378" i="13" s="1"/>
  <c r="A16379" i="13" s="1"/>
  <c r="A16380" i="13" s="1"/>
  <c r="A16381" i="13" s="1"/>
  <c r="A16382" i="13" s="1"/>
  <c r="A16383" i="13" s="1"/>
  <c r="A16384" i="13" s="1"/>
  <c r="A16385" i="13" s="1"/>
  <c r="A16386" i="13" s="1"/>
  <c r="A16387" i="13" s="1"/>
  <c r="A16388" i="13" s="1"/>
  <c r="A16389" i="13" s="1"/>
  <c r="A16390" i="13" s="1"/>
  <c r="A16391" i="13" s="1"/>
  <c r="A16392" i="13" s="1"/>
  <c r="A16393" i="13" s="1"/>
  <c r="A16394" i="13" s="1"/>
  <c r="A16395" i="13" s="1"/>
  <c r="A16396" i="13" s="1"/>
  <c r="A16397" i="13" s="1"/>
  <c r="A16398" i="13" s="1"/>
  <c r="A16399" i="13" s="1"/>
  <c r="A16400" i="13" s="1"/>
  <c r="A16401" i="13" s="1"/>
  <c r="A16402" i="13" s="1"/>
  <c r="A16403" i="13" s="1"/>
  <c r="A16404" i="13" s="1"/>
  <c r="A16405" i="13" s="1"/>
  <c r="A16406" i="13" s="1"/>
  <c r="A16407" i="13" s="1"/>
  <c r="A16408" i="13" s="1"/>
  <c r="A16409" i="13" s="1"/>
  <c r="A16410" i="13" s="1"/>
  <c r="A16411" i="13" s="1"/>
  <c r="A16412" i="13" s="1"/>
  <c r="A16413" i="13" s="1"/>
  <c r="A16414" i="13" s="1"/>
  <c r="A16415" i="13" s="1"/>
  <c r="A16416" i="13" s="1"/>
  <c r="A16417" i="13" s="1"/>
  <c r="A16418" i="13" s="1"/>
  <c r="A16419" i="13" s="1"/>
  <c r="A16420" i="13" s="1"/>
  <c r="A16421" i="13" s="1"/>
  <c r="A16422" i="13" s="1"/>
  <c r="A16423" i="13" s="1"/>
  <c r="A16424" i="13" s="1"/>
  <c r="A16425" i="13" s="1"/>
  <c r="A16426" i="13" s="1"/>
  <c r="A16427" i="13" s="1"/>
  <c r="A16428" i="13" s="1"/>
  <c r="A16429" i="13" s="1"/>
  <c r="A16430" i="13" s="1"/>
  <c r="A16431" i="13" s="1"/>
  <c r="A16432" i="13" s="1"/>
  <c r="A16433" i="13" s="1"/>
  <c r="A16434" i="13" s="1"/>
  <c r="A16435" i="13" s="1"/>
  <c r="A16436" i="13" s="1"/>
  <c r="A16437" i="13" s="1"/>
  <c r="A16438" i="13" s="1"/>
  <c r="A16439" i="13" s="1"/>
  <c r="A16440" i="13" s="1"/>
  <c r="A16441" i="13" s="1"/>
  <c r="A16442" i="13" s="1"/>
  <c r="A16443" i="13" s="1"/>
  <c r="A16444" i="13" s="1"/>
  <c r="A16445" i="13" s="1"/>
  <c r="A16446" i="13" s="1"/>
  <c r="A16447" i="13" s="1"/>
  <c r="A16448" i="13" s="1"/>
  <c r="A16449" i="13" s="1"/>
  <c r="A16450" i="13" s="1"/>
  <c r="A16451" i="13" s="1"/>
  <c r="A16452" i="13" s="1"/>
  <c r="A16453" i="13" s="1"/>
  <c r="A16454" i="13" s="1"/>
  <c r="A16455" i="13" s="1"/>
  <c r="A16456" i="13" s="1"/>
  <c r="A16457" i="13" s="1"/>
  <c r="A16458" i="13" s="1"/>
  <c r="A16459" i="13" s="1"/>
  <c r="A16460" i="13" s="1"/>
  <c r="A16461" i="13" s="1"/>
  <c r="A16462" i="13" s="1"/>
  <c r="A16463" i="13" s="1"/>
  <c r="A16464" i="13" s="1"/>
  <c r="A16465" i="13" s="1"/>
  <c r="A16466" i="13" s="1"/>
  <c r="A16467" i="13" s="1"/>
  <c r="A16468" i="13" s="1"/>
  <c r="A16469" i="13" s="1"/>
  <c r="A16470" i="13" s="1"/>
  <c r="A16471" i="13" s="1"/>
  <c r="A16472" i="13" s="1"/>
  <c r="A16473" i="13" s="1"/>
  <c r="A16474" i="13" s="1"/>
  <c r="A16475" i="13" s="1"/>
  <c r="A16476" i="13" s="1"/>
  <c r="A16477" i="13" s="1"/>
  <c r="A16478" i="13" s="1"/>
  <c r="A16479" i="13" s="1"/>
  <c r="A16480" i="13" s="1"/>
  <c r="A16481" i="13" s="1"/>
  <c r="A16482" i="13" s="1"/>
  <c r="A16483" i="13" s="1"/>
  <c r="A16484" i="13" s="1"/>
  <c r="A16485" i="13" s="1"/>
  <c r="A16486" i="13" s="1"/>
  <c r="A16487" i="13" s="1"/>
  <c r="A16488" i="13" s="1"/>
  <c r="A16489" i="13" s="1"/>
  <c r="A16490" i="13" s="1"/>
  <c r="A16491" i="13" s="1"/>
  <c r="A16492" i="13" s="1"/>
  <c r="A16493" i="13" s="1"/>
  <c r="A16494" i="13" s="1"/>
  <c r="A16495" i="13" s="1"/>
  <c r="A16496" i="13" s="1"/>
  <c r="A16497" i="13" s="1"/>
  <c r="A16498" i="13" s="1"/>
  <c r="A16499" i="13" s="1"/>
  <c r="A16500" i="13" s="1"/>
  <c r="A16501" i="13" s="1"/>
  <c r="A16502" i="13" s="1"/>
  <c r="A16503" i="13" s="1"/>
  <c r="A16504" i="13" s="1"/>
  <c r="A16505" i="13" s="1"/>
  <c r="A16506" i="13" s="1"/>
  <c r="A16507" i="13" s="1"/>
  <c r="A16508" i="13" s="1"/>
  <c r="A16509" i="13" s="1"/>
  <c r="A16510" i="13" s="1"/>
  <c r="A16511" i="13" s="1"/>
  <c r="A16512" i="13" s="1"/>
  <c r="A16513" i="13" s="1"/>
  <c r="A16514" i="13" s="1"/>
  <c r="A16515" i="13" s="1"/>
  <c r="A16516" i="13" s="1"/>
  <c r="A16517" i="13" s="1"/>
  <c r="A16518" i="13" s="1"/>
  <c r="A16519" i="13" s="1"/>
  <c r="A16520" i="13" s="1"/>
  <c r="A16521" i="13" s="1"/>
  <c r="A16522" i="13" s="1"/>
  <c r="A16523" i="13" s="1"/>
  <c r="A16524" i="13" s="1"/>
  <c r="A16525" i="13" s="1"/>
  <c r="A16526" i="13" s="1"/>
  <c r="A16527" i="13" s="1"/>
  <c r="A16528" i="13" s="1"/>
  <c r="A16529" i="13" s="1"/>
  <c r="A16530" i="13" s="1"/>
  <c r="A16531" i="13" s="1"/>
  <c r="A16532" i="13" s="1"/>
  <c r="A16533" i="13" s="1"/>
  <c r="A16534" i="13" s="1"/>
  <c r="A16535" i="13" s="1"/>
  <c r="A16536" i="13" s="1"/>
  <c r="A16537" i="13" s="1"/>
  <c r="A16538" i="13" s="1"/>
  <c r="A16539" i="13" s="1"/>
  <c r="A16540" i="13" s="1"/>
  <c r="A16541" i="13" s="1"/>
  <c r="A16542" i="13" s="1"/>
  <c r="A16543" i="13" s="1"/>
  <c r="A16544" i="13" s="1"/>
  <c r="A16545" i="13" s="1"/>
  <c r="A16546" i="13" s="1"/>
  <c r="A16547" i="13" s="1"/>
  <c r="A16548" i="13" s="1"/>
  <c r="A16549" i="13" s="1"/>
  <c r="A16550" i="13" s="1"/>
  <c r="A16551" i="13" s="1"/>
  <c r="A16552" i="13" s="1"/>
  <c r="A16553" i="13" s="1"/>
  <c r="A16554" i="13" s="1"/>
  <c r="A16555" i="13" s="1"/>
  <c r="A16556" i="13" s="1"/>
  <c r="A16557" i="13" s="1"/>
  <c r="A16558" i="13" s="1"/>
  <c r="A16559" i="13" s="1"/>
  <c r="A16560" i="13" s="1"/>
  <c r="A16561" i="13" s="1"/>
  <c r="A16562" i="13" s="1"/>
  <c r="A16563" i="13" s="1"/>
  <c r="A16564" i="13" s="1"/>
  <c r="A16565" i="13" s="1"/>
  <c r="A16566" i="13" s="1"/>
  <c r="A16567" i="13" s="1"/>
  <c r="A16568" i="13" s="1"/>
  <c r="A16569" i="13" s="1"/>
  <c r="A16570" i="13" s="1"/>
  <c r="A16571" i="13" s="1"/>
  <c r="A16572" i="13" s="1"/>
  <c r="A16573" i="13" s="1"/>
  <c r="A16574" i="13" s="1"/>
  <c r="A16575" i="13" s="1"/>
  <c r="A16576" i="13" s="1"/>
  <c r="A16577" i="13" s="1"/>
  <c r="A16578" i="13" s="1"/>
  <c r="A16579" i="13" s="1"/>
  <c r="A16580" i="13" s="1"/>
  <c r="A16581" i="13" s="1"/>
  <c r="A16582" i="13" s="1"/>
  <c r="A16583" i="13" s="1"/>
  <c r="A16584" i="13" s="1"/>
  <c r="A16585" i="13" s="1"/>
  <c r="A16586" i="13" s="1"/>
  <c r="A16587" i="13" s="1"/>
  <c r="A16588" i="13" s="1"/>
  <c r="A16589" i="13" s="1"/>
  <c r="A16590" i="13" s="1"/>
  <c r="A16591" i="13" s="1"/>
  <c r="A16592" i="13" s="1"/>
  <c r="A16593" i="13" s="1"/>
  <c r="A16594" i="13" s="1"/>
  <c r="A16595" i="13" s="1"/>
  <c r="A16596" i="13" s="1"/>
  <c r="A16597" i="13" s="1"/>
  <c r="A16598" i="13" s="1"/>
  <c r="A16599" i="13" s="1"/>
  <c r="A16600" i="13" s="1"/>
  <c r="A16601" i="13" s="1"/>
  <c r="A16602" i="13" s="1"/>
  <c r="A16603" i="13" s="1"/>
  <c r="A16604" i="13" s="1"/>
  <c r="A16605" i="13" s="1"/>
  <c r="A16606" i="13" s="1"/>
  <c r="A16607" i="13" s="1"/>
  <c r="A16608" i="13" s="1"/>
  <c r="A16609" i="13" s="1"/>
  <c r="A16610" i="13" s="1"/>
  <c r="A16611" i="13" s="1"/>
  <c r="A16612" i="13" s="1"/>
  <c r="A16613" i="13" s="1"/>
  <c r="A16614" i="13" s="1"/>
  <c r="A16615" i="13" s="1"/>
  <c r="A16616" i="13" s="1"/>
  <c r="A16617" i="13" s="1"/>
  <c r="A16618" i="13" s="1"/>
  <c r="A16619" i="13" s="1"/>
  <c r="A16620" i="13" s="1"/>
  <c r="A16621" i="13" s="1"/>
  <c r="A16622" i="13" s="1"/>
  <c r="A16623" i="13" s="1"/>
  <c r="A16624" i="13" s="1"/>
  <c r="A16625" i="13" s="1"/>
  <c r="A16626" i="13" s="1"/>
  <c r="A16627" i="13" s="1"/>
  <c r="A16628" i="13" s="1"/>
  <c r="A16629" i="13" s="1"/>
  <c r="A16630" i="13" s="1"/>
  <c r="A16631" i="13" s="1"/>
  <c r="A16632" i="13" s="1"/>
  <c r="A16633" i="13" s="1"/>
  <c r="A16634" i="13" s="1"/>
  <c r="A16635" i="13" s="1"/>
  <c r="A16636" i="13" s="1"/>
  <c r="A16637" i="13" s="1"/>
  <c r="A16638" i="13" s="1"/>
  <c r="A16639" i="13" s="1"/>
  <c r="A16640" i="13" s="1"/>
  <c r="A16641" i="13" s="1"/>
  <c r="A16642" i="13" s="1"/>
  <c r="A16643" i="13" s="1"/>
  <c r="A16644" i="13" s="1"/>
  <c r="A16645" i="13" s="1"/>
  <c r="A16646" i="13" s="1"/>
  <c r="A16647" i="13" s="1"/>
  <c r="A16648" i="13" s="1"/>
  <c r="A16649" i="13" s="1"/>
  <c r="A16650" i="13" s="1"/>
  <c r="A16651" i="13" s="1"/>
  <c r="A16652" i="13" s="1"/>
  <c r="A16653" i="13" s="1"/>
  <c r="A16654" i="13" s="1"/>
  <c r="A16655" i="13" s="1"/>
  <c r="A16656" i="13" s="1"/>
  <c r="A16657" i="13" s="1"/>
  <c r="A16658" i="13" s="1"/>
  <c r="A16659" i="13" s="1"/>
  <c r="A16660" i="13" s="1"/>
  <c r="A16661" i="13" s="1"/>
  <c r="A16662" i="13" s="1"/>
  <c r="A16663" i="13" s="1"/>
  <c r="A16664" i="13" s="1"/>
  <c r="A16665" i="13" s="1"/>
  <c r="A16666" i="13" s="1"/>
  <c r="A16667" i="13" s="1"/>
  <c r="A16668" i="13" s="1"/>
  <c r="A16669" i="13" s="1"/>
  <c r="A16670" i="13" s="1"/>
  <c r="A16671" i="13" s="1"/>
  <c r="A16672" i="13" s="1"/>
  <c r="A16673" i="13" s="1"/>
  <c r="A16674" i="13" s="1"/>
  <c r="A16675" i="13" s="1"/>
  <c r="A16676" i="13" s="1"/>
  <c r="A16677" i="13" s="1"/>
  <c r="A16678" i="13" s="1"/>
  <c r="A16679" i="13" s="1"/>
  <c r="A16680" i="13" s="1"/>
  <c r="A16681" i="13" s="1"/>
  <c r="A16682" i="13" s="1"/>
  <c r="A16683" i="13" s="1"/>
  <c r="A16684" i="13" s="1"/>
  <c r="A16685" i="13" s="1"/>
  <c r="A16686" i="13" s="1"/>
  <c r="A16687" i="13" s="1"/>
  <c r="A16688" i="13" s="1"/>
  <c r="A16689" i="13" s="1"/>
  <c r="A16690" i="13" s="1"/>
  <c r="A16691" i="13" s="1"/>
  <c r="A16692" i="13" s="1"/>
  <c r="A16693" i="13" s="1"/>
  <c r="A16694" i="13" s="1"/>
  <c r="A16695" i="13" s="1"/>
  <c r="A16696" i="13" s="1"/>
  <c r="A16697" i="13" s="1"/>
  <c r="A16698" i="13" s="1"/>
  <c r="A16699" i="13" s="1"/>
  <c r="A16700" i="13" s="1"/>
  <c r="A16701" i="13" s="1"/>
  <c r="A16702" i="13" s="1"/>
  <c r="A16703" i="13" s="1"/>
  <c r="A16704" i="13" s="1"/>
  <c r="A16705" i="13" s="1"/>
  <c r="A16706" i="13" s="1"/>
  <c r="A16707" i="13" s="1"/>
  <c r="A16708" i="13" s="1"/>
  <c r="A16709" i="13" s="1"/>
  <c r="A16710" i="13" s="1"/>
  <c r="A16711" i="13" s="1"/>
  <c r="A16712" i="13" s="1"/>
  <c r="A16713" i="13" s="1"/>
  <c r="A16714" i="13" s="1"/>
  <c r="A16715" i="13" s="1"/>
  <c r="A16716" i="13" s="1"/>
  <c r="A16717" i="13" s="1"/>
  <c r="A16718" i="13" s="1"/>
  <c r="A16719" i="13" s="1"/>
  <c r="A16720" i="13" s="1"/>
  <c r="A16721" i="13" s="1"/>
  <c r="A16722" i="13" s="1"/>
  <c r="A16723" i="13" s="1"/>
  <c r="A16724" i="13" s="1"/>
  <c r="A16725" i="13" s="1"/>
  <c r="A16726" i="13" s="1"/>
  <c r="A16727" i="13" s="1"/>
  <c r="A16728" i="13" s="1"/>
  <c r="A16729" i="13" s="1"/>
  <c r="A16730" i="13" s="1"/>
  <c r="A16731" i="13" s="1"/>
  <c r="A16732" i="13" s="1"/>
  <c r="A16733" i="13" s="1"/>
  <c r="A16734" i="13" s="1"/>
  <c r="A16735" i="13" s="1"/>
  <c r="A16736" i="13" s="1"/>
  <c r="A16737" i="13" s="1"/>
  <c r="A16738" i="13" s="1"/>
  <c r="A16739" i="13" s="1"/>
  <c r="A16740" i="13" s="1"/>
  <c r="A16741" i="13" s="1"/>
  <c r="A16742" i="13" s="1"/>
  <c r="A16743" i="13" s="1"/>
  <c r="A16744" i="13" s="1"/>
  <c r="A16745" i="13" s="1"/>
  <c r="A16746" i="13" s="1"/>
  <c r="A16747" i="13" s="1"/>
  <c r="A16748" i="13" s="1"/>
  <c r="A16749" i="13" s="1"/>
  <c r="A16750" i="13" s="1"/>
  <c r="A16751" i="13" s="1"/>
  <c r="A16752" i="13" s="1"/>
  <c r="A16753" i="13" s="1"/>
  <c r="A16754" i="13" s="1"/>
  <c r="A16755" i="13" s="1"/>
  <c r="A16756" i="13" s="1"/>
  <c r="A16757" i="13" s="1"/>
  <c r="A16758" i="13" s="1"/>
  <c r="A16759" i="13" s="1"/>
  <c r="A16760" i="13" s="1"/>
  <c r="A16761" i="13" s="1"/>
  <c r="A16762" i="13" s="1"/>
  <c r="A16763" i="13" s="1"/>
  <c r="A16764" i="13" s="1"/>
  <c r="A16765" i="13" s="1"/>
  <c r="A16766" i="13" s="1"/>
  <c r="A16767" i="13" s="1"/>
  <c r="A16768" i="13" s="1"/>
  <c r="A16769" i="13" s="1"/>
  <c r="A16770" i="13" s="1"/>
  <c r="A16771" i="13" s="1"/>
  <c r="A16772" i="13" s="1"/>
  <c r="A16773" i="13" s="1"/>
  <c r="A16774" i="13" s="1"/>
  <c r="A16775" i="13" s="1"/>
  <c r="A16776" i="13" s="1"/>
  <c r="A16777" i="13" s="1"/>
  <c r="A16778" i="13" s="1"/>
  <c r="A16779" i="13" s="1"/>
  <c r="A16780" i="13" s="1"/>
  <c r="A16781" i="13" s="1"/>
  <c r="A16782" i="13" s="1"/>
  <c r="A16783" i="13" s="1"/>
  <c r="A16784" i="13" s="1"/>
  <c r="A16785" i="13" s="1"/>
  <c r="A16786" i="13" s="1"/>
  <c r="A16787" i="13" s="1"/>
  <c r="A16788" i="13" s="1"/>
  <c r="A16789" i="13" s="1"/>
  <c r="A16790" i="13" s="1"/>
  <c r="A16791" i="13" s="1"/>
  <c r="A16792" i="13" s="1"/>
  <c r="A16793" i="13" s="1"/>
  <c r="A16794" i="13" s="1"/>
  <c r="A16795" i="13" s="1"/>
  <c r="A16796" i="13" s="1"/>
  <c r="A16797" i="13" s="1"/>
  <c r="A16798" i="13" s="1"/>
  <c r="A16799" i="13" s="1"/>
  <c r="A16800" i="13" s="1"/>
  <c r="A16801" i="13" s="1"/>
  <c r="A16802" i="13" s="1"/>
  <c r="A16803" i="13" s="1"/>
  <c r="A16804" i="13" s="1"/>
  <c r="A16805" i="13" s="1"/>
  <c r="A16806" i="13" s="1"/>
  <c r="A16807" i="13" s="1"/>
  <c r="A16808" i="13" s="1"/>
  <c r="A16809" i="13" s="1"/>
  <c r="A16810" i="13" s="1"/>
  <c r="A16811" i="13" s="1"/>
  <c r="A16812" i="13" s="1"/>
  <c r="A16813" i="13" s="1"/>
  <c r="A16814" i="13" s="1"/>
  <c r="A16815" i="13" s="1"/>
  <c r="A16816" i="13" s="1"/>
  <c r="A16817" i="13" s="1"/>
  <c r="A16818" i="13" s="1"/>
  <c r="A16819" i="13" s="1"/>
  <c r="A16820" i="13" s="1"/>
  <c r="A16821" i="13" s="1"/>
  <c r="A16822" i="13" s="1"/>
  <c r="A16823" i="13" s="1"/>
  <c r="A16824" i="13" s="1"/>
  <c r="A16825" i="13" s="1"/>
  <c r="A16826" i="13" s="1"/>
  <c r="A16827" i="13" s="1"/>
  <c r="A16828" i="13" s="1"/>
  <c r="A16829" i="13" s="1"/>
  <c r="A16830" i="13" s="1"/>
  <c r="A16831" i="13" s="1"/>
  <c r="A16832" i="13" s="1"/>
  <c r="A16833" i="13" s="1"/>
  <c r="A16834" i="13" s="1"/>
  <c r="A16835" i="13" s="1"/>
  <c r="A16836" i="13" s="1"/>
  <c r="A16837" i="13" s="1"/>
  <c r="A16838" i="13" s="1"/>
  <c r="A16839" i="13" s="1"/>
  <c r="A16840" i="13" s="1"/>
  <c r="A16841" i="13" s="1"/>
  <c r="A16842" i="13" s="1"/>
  <c r="A16843" i="13" s="1"/>
  <c r="A16844" i="13" s="1"/>
  <c r="A16845" i="13" s="1"/>
  <c r="A16846" i="13" s="1"/>
  <c r="A16847" i="13" s="1"/>
  <c r="A16848" i="13" s="1"/>
  <c r="A16849" i="13" s="1"/>
  <c r="A16850" i="13" s="1"/>
  <c r="A16851" i="13" s="1"/>
  <c r="A16852" i="13" s="1"/>
  <c r="A16853" i="13" s="1"/>
  <c r="A16854" i="13" s="1"/>
  <c r="A16855" i="13" s="1"/>
  <c r="A16856" i="13" s="1"/>
  <c r="A16857" i="13" s="1"/>
  <c r="A16858" i="13" s="1"/>
  <c r="A16859" i="13" s="1"/>
  <c r="A16860" i="13" s="1"/>
  <c r="A16861" i="13" s="1"/>
  <c r="A16862" i="13" s="1"/>
  <c r="A16863" i="13" s="1"/>
  <c r="A16864" i="13" s="1"/>
  <c r="A16865" i="13" s="1"/>
  <c r="A16866" i="13" s="1"/>
  <c r="A16867" i="13" s="1"/>
  <c r="A16868" i="13" s="1"/>
  <c r="A16869" i="13" s="1"/>
  <c r="A16870" i="13" s="1"/>
  <c r="A16871" i="13" s="1"/>
  <c r="A16872" i="13" s="1"/>
  <c r="A16873" i="13" s="1"/>
  <c r="A16874" i="13" s="1"/>
  <c r="A16875" i="13" s="1"/>
  <c r="A16876" i="13" s="1"/>
  <c r="A16877" i="13" s="1"/>
  <c r="A16878" i="13" s="1"/>
  <c r="A16879" i="13" s="1"/>
  <c r="A16880" i="13" s="1"/>
  <c r="A16881" i="13" s="1"/>
  <c r="A16882" i="13" s="1"/>
  <c r="A16883" i="13" s="1"/>
  <c r="A16884" i="13" s="1"/>
  <c r="A16885" i="13" s="1"/>
  <c r="A16886" i="13" s="1"/>
  <c r="A16887" i="13" s="1"/>
  <c r="A16888" i="13" s="1"/>
  <c r="A16889" i="13" s="1"/>
  <c r="A16890" i="13" s="1"/>
  <c r="A16891" i="13" s="1"/>
  <c r="A16892" i="13" s="1"/>
  <c r="A16893" i="13" s="1"/>
  <c r="A16894" i="13" s="1"/>
  <c r="A16895" i="13" s="1"/>
  <c r="A16896" i="13" s="1"/>
  <c r="A16897" i="13" s="1"/>
  <c r="A16898" i="13" s="1"/>
  <c r="A16899" i="13" s="1"/>
  <c r="A16900" i="13" s="1"/>
  <c r="A16901" i="13" s="1"/>
  <c r="A16902" i="13" s="1"/>
  <c r="A16903" i="13" s="1"/>
  <c r="A16904" i="13" s="1"/>
  <c r="A16905" i="13" s="1"/>
  <c r="A16906" i="13" s="1"/>
  <c r="A16907" i="13" s="1"/>
  <c r="A16908" i="13" s="1"/>
  <c r="A16909" i="13" s="1"/>
  <c r="A16910" i="13" s="1"/>
  <c r="A16911" i="13" s="1"/>
  <c r="A16912" i="13" s="1"/>
  <c r="A16913" i="13" s="1"/>
  <c r="A16914" i="13" s="1"/>
  <c r="A16915" i="13" s="1"/>
  <c r="A16916" i="13" s="1"/>
  <c r="A16917" i="13" s="1"/>
  <c r="A16918" i="13" s="1"/>
  <c r="A16919" i="13" s="1"/>
  <c r="A16920" i="13" s="1"/>
  <c r="A16921" i="13" s="1"/>
  <c r="A16922" i="13" s="1"/>
  <c r="A16923" i="13" s="1"/>
  <c r="A16924" i="13" s="1"/>
  <c r="A16925" i="13" s="1"/>
  <c r="A16926" i="13" s="1"/>
  <c r="A16927" i="13" s="1"/>
  <c r="A16928" i="13" s="1"/>
  <c r="A16929" i="13" s="1"/>
  <c r="A16930" i="13" s="1"/>
  <c r="A16931" i="13" s="1"/>
  <c r="A16932" i="13" s="1"/>
  <c r="A16933" i="13" s="1"/>
  <c r="A16934" i="13" s="1"/>
  <c r="A16935" i="13" s="1"/>
  <c r="A16936" i="13" s="1"/>
  <c r="A16937" i="13" s="1"/>
  <c r="A16938" i="13" s="1"/>
  <c r="A16939" i="13" s="1"/>
  <c r="A16940" i="13" s="1"/>
  <c r="A16941" i="13" s="1"/>
  <c r="A16942" i="13" s="1"/>
  <c r="A16943" i="13" s="1"/>
  <c r="A16944" i="13" s="1"/>
  <c r="A16945" i="13" s="1"/>
  <c r="A16946" i="13" s="1"/>
  <c r="A16947" i="13" s="1"/>
  <c r="A16948" i="13" s="1"/>
  <c r="A16949" i="13" s="1"/>
  <c r="A16950" i="13" s="1"/>
  <c r="A16951" i="13" s="1"/>
  <c r="A16952" i="13" s="1"/>
  <c r="A16953" i="13" s="1"/>
  <c r="A16954" i="13" s="1"/>
  <c r="A16955" i="13" s="1"/>
  <c r="A16956" i="13" s="1"/>
  <c r="A16957" i="13" s="1"/>
  <c r="A16958" i="13" s="1"/>
  <c r="A16959" i="13" s="1"/>
  <c r="A16960" i="13" s="1"/>
  <c r="A16961" i="13" s="1"/>
  <c r="A16962" i="13" s="1"/>
  <c r="A16963" i="13" s="1"/>
  <c r="A16964" i="13" s="1"/>
  <c r="A16965" i="13" s="1"/>
  <c r="A16966" i="13" s="1"/>
  <c r="A16967" i="13" s="1"/>
  <c r="A16968" i="13" s="1"/>
  <c r="A16969" i="13" s="1"/>
  <c r="A16970" i="13" s="1"/>
  <c r="A16971" i="13" s="1"/>
  <c r="A16972" i="13" s="1"/>
  <c r="A16973" i="13" s="1"/>
  <c r="A16974" i="13" s="1"/>
  <c r="A16975" i="13" s="1"/>
  <c r="A16976" i="13" s="1"/>
  <c r="A16977" i="13" s="1"/>
  <c r="A16978" i="13" s="1"/>
  <c r="A16979" i="13" s="1"/>
  <c r="A16980" i="13" s="1"/>
  <c r="A16981" i="13" s="1"/>
  <c r="A16982" i="13" s="1"/>
  <c r="A16983" i="13" s="1"/>
  <c r="A16984" i="13" s="1"/>
  <c r="A16985" i="13" s="1"/>
  <c r="A16986" i="13" s="1"/>
  <c r="A16987" i="13" s="1"/>
  <c r="A16988" i="13" s="1"/>
  <c r="A16989" i="13" s="1"/>
  <c r="A16990" i="13" s="1"/>
  <c r="A16991" i="13" s="1"/>
  <c r="A16992" i="13" s="1"/>
  <c r="A16993" i="13" s="1"/>
  <c r="A16994" i="13" s="1"/>
  <c r="A16995" i="13" s="1"/>
  <c r="A16996" i="13" s="1"/>
  <c r="A16997" i="13" s="1"/>
  <c r="A16998" i="13" s="1"/>
  <c r="A16999" i="13" s="1"/>
  <c r="A17000" i="13" s="1"/>
  <c r="A17001" i="13" s="1"/>
  <c r="A17002" i="13" s="1"/>
  <c r="A17003" i="13" s="1"/>
  <c r="A17004" i="13" s="1"/>
  <c r="A17005" i="13" s="1"/>
  <c r="A17006" i="13" s="1"/>
  <c r="A17007" i="13" s="1"/>
  <c r="A17008" i="13" s="1"/>
  <c r="A17009" i="13" s="1"/>
  <c r="A17010" i="13" s="1"/>
  <c r="A17011" i="13" s="1"/>
  <c r="A17012" i="13" s="1"/>
  <c r="A17013" i="13" s="1"/>
  <c r="A17014" i="13" s="1"/>
  <c r="A17015" i="13" s="1"/>
  <c r="A17016" i="13" s="1"/>
  <c r="A17017" i="13" s="1"/>
  <c r="A17018" i="13" s="1"/>
  <c r="A17019" i="13" s="1"/>
  <c r="A17020" i="13" s="1"/>
  <c r="A17021" i="13" s="1"/>
  <c r="A17022" i="13" s="1"/>
  <c r="A17023" i="13" s="1"/>
  <c r="A17024" i="13" s="1"/>
  <c r="A17025" i="13" s="1"/>
  <c r="A17026" i="13" s="1"/>
  <c r="A17027" i="13" s="1"/>
  <c r="A17028" i="13" s="1"/>
  <c r="A17029" i="13" s="1"/>
  <c r="A17030" i="13" s="1"/>
  <c r="A17031" i="13" s="1"/>
  <c r="A17032" i="13" s="1"/>
  <c r="A17033" i="13" s="1"/>
  <c r="A17034" i="13" s="1"/>
  <c r="A17035" i="13" s="1"/>
  <c r="A17036" i="13" s="1"/>
  <c r="A17037" i="13" s="1"/>
  <c r="A17038" i="13" s="1"/>
  <c r="A17039" i="13" s="1"/>
  <c r="A17040" i="13" s="1"/>
  <c r="A17041" i="13" s="1"/>
  <c r="A17042" i="13" s="1"/>
  <c r="A17043" i="13" s="1"/>
  <c r="A17044" i="13" s="1"/>
  <c r="A17045" i="13" s="1"/>
  <c r="A17046" i="13" s="1"/>
  <c r="A17047" i="13" s="1"/>
  <c r="A17048" i="13" s="1"/>
  <c r="A17049" i="13" s="1"/>
  <c r="A17050" i="13" s="1"/>
  <c r="A17051" i="13" s="1"/>
  <c r="A17052" i="13" s="1"/>
  <c r="A17053" i="13" s="1"/>
  <c r="A17054" i="13" s="1"/>
  <c r="A17055" i="13" s="1"/>
  <c r="A17056" i="13" s="1"/>
  <c r="A17057" i="13" s="1"/>
  <c r="A17058" i="13" s="1"/>
  <c r="A17059" i="13" s="1"/>
  <c r="A17060" i="13" s="1"/>
  <c r="A17061" i="13" s="1"/>
  <c r="A17062" i="13" s="1"/>
  <c r="A17063" i="13" s="1"/>
  <c r="A17064" i="13" s="1"/>
  <c r="A17065" i="13" s="1"/>
  <c r="A17066" i="13" s="1"/>
  <c r="A17067" i="13" s="1"/>
  <c r="A17068" i="13" s="1"/>
  <c r="A17069" i="13" s="1"/>
  <c r="A17070" i="13" s="1"/>
  <c r="A17071" i="13" s="1"/>
  <c r="A17072" i="13" s="1"/>
  <c r="A17073" i="13" s="1"/>
  <c r="A17074" i="13" s="1"/>
  <c r="A17075" i="13" s="1"/>
  <c r="A17076" i="13" s="1"/>
  <c r="A17077" i="13" s="1"/>
  <c r="A17078" i="13" s="1"/>
  <c r="A17079" i="13" s="1"/>
  <c r="A17080" i="13" s="1"/>
  <c r="A17081" i="13" s="1"/>
  <c r="A17082" i="13" s="1"/>
  <c r="A17083" i="13" s="1"/>
  <c r="A17084" i="13" s="1"/>
  <c r="A17085" i="13" s="1"/>
  <c r="A17086" i="13" s="1"/>
  <c r="A17087" i="13" s="1"/>
  <c r="A17088" i="13" s="1"/>
  <c r="A17089" i="13" s="1"/>
  <c r="A17090" i="13" s="1"/>
  <c r="A17091" i="13" s="1"/>
  <c r="A17092" i="13" s="1"/>
  <c r="A17093" i="13" s="1"/>
  <c r="A17094" i="13" s="1"/>
  <c r="A17095" i="13" s="1"/>
  <c r="A17096" i="13" s="1"/>
  <c r="A17097" i="13" s="1"/>
  <c r="A17098" i="13" s="1"/>
  <c r="A17099" i="13" s="1"/>
  <c r="A17100" i="13" s="1"/>
  <c r="A17101" i="13" s="1"/>
  <c r="A17102" i="13" s="1"/>
  <c r="A17103" i="13" s="1"/>
  <c r="A17104" i="13" s="1"/>
  <c r="A17105" i="13" s="1"/>
  <c r="A17106" i="13" s="1"/>
  <c r="A17107" i="13" s="1"/>
  <c r="A17108" i="13" s="1"/>
  <c r="A17109" i="13" s="1"/>
  <c r="A17110" i="13" s="1"/>
  <c r="A17111" i="13" s="1"/>
  <c r="A17112" i="13" s="1"/>
  <c r="A17113" i="13" s="1"/>
  <c r="A17114" i="13" s="1"/>
  <c r="A17115" i="13" s="1"/>
  <c r="A17116" i="13" s="1"/>
  <c r="A17117" i="13" s="1"/>
  <c r="A17118" i="13" s="1"/>
  <c r="A17119" i="13" s="1"/>
  <c r="A17120" i="13" s="1"/>
  <c r="A17121" i="13" s="1"/>
  <c r="A17122" i="13" s="1"/>
  <c r="A17123" i="13" s="1"/>
  <c r="A17124" i="13" s="1"/>
  <c r="A17125" i="13" s="1"/>
  <c r="A17126" i="13" s="1"/>
  <c r="A17127" i="13" s="1"/>
  <c r="A17128" i="13" s="1"/>
  <c r="A17129" i="13" s="1"/>
  <c r="A17130" i="13" s="1"/>
  <c r="A17131" i="13" s="1"/>
  <c r="A17132" i="13" s="1"/>
  <c r="A17133" i="13" s="1"/>
  <c r="A17134" i="13" s="1"/>
  <c r="A17135" i="13" s="1"/>
  <c r="A17136" i="13" s="1"/>
  <c r="A17137" i="13" s="1"/>
  <c r="A17138" i="13" s="1"/>
  <c r="A17139" i="13" s="1"/>
  <c r="A17140" i="13" s="1"/>
  <c r="A17141" i="13" s="1"/>
  <c r="A17142" i="13" s="1"/>
  <c r="A17143" i="13" s="1"/>
  <c r="A17144" i="13" s="1"/>
  <c r="A17145" i="13" s="1"/>
  <c r="A17146" i="13" s="1"/>
  <c r="A17147" i="13" s="1"/>
  <c r="A17148" i="13" s="1"/>
  <c r="A17149" i="13" s="1"/>
  <c r="A17150" i="13" s="1"/>
  <c r="A17151" i="13" s="1"/>
  <c r="A17152" i="13" s="1"/>
  <c r="A17153" i="13" s="1"/>
  <c r="A17154" i="13" s="1"/>
  <c r="A17155" i="13" s="1"/>
  <c r="A17156" i="13" s="1"/>
  <c r="A17157" i="13" s="1"/>
  <c r="A17158" i="13" s="1"/>
  <c r="A17159" i="13" s="1"/>
  <c r="A17160" i="13" s="1"/>
  <c r="A17161" i="13" s="1"/>
  <c r="A17162" i="13" s="1"/>
  <c r="A17163" i="13" s="1"/>
  <c r="A17164" i="13" s="1"/>
  <c r="A17165" i="13" s="1"/>
  <c r="A17166" i="13" s="1"/>
  <c r="A17167" i="13" s="1"/>
  <c r="A17168" i="13" s="1"/>
  <c r="A17169" i="13" s="1"/>
  <c r="A17170" i="13" s="1"/>
  <c r="A17171" i="13" s="1"/>
  <c r="A17172" i="13" s="1"/>
  <c r="A17173" i="13" s="1"/>
  <c r="A17174" i="13" s="1"/>
  <c r="A17175" i="13" s="1"/>
  <c r="A17176" i="13" s="1"/>
  <c r="A17177" i="13" s="1"/>
  <c r="A17178" i="13" s="1"/>
  <c r="A17179" i="13" s="1"/>
  <c r="A17180" i="13" s="1"/>
  <c r="A17181" i="13" s="1"/>
  <c r="A17182" i="13" s="1"/>
  <c r="A17183" i="13" s="1"/>
  <c r="A17184" i="13" s="1"/>
  <c r="A17185" i="13" s="1"/>
  <c r="A17186" i="13" s="1"/>
  <c r="A17187" i="13" s="1"/>
  <c r="A17188" i="13" s="1"/>
  <c r="A17189" i="13" s="1"/>
  <c r="A17190" i="13" s="1"/>
  <c r="A17191" i="13" s="1"/>
  <c r="A17192" i="13" s="1"/>
  <c r="A17193" i="13" s="1"/>
  <c r="A17194" i="13" s="1"/>
  <c r="A17195" i="13" s="1"/>
  <c r="A17196" i="13" s="1"/>
  <c r="A17197" i="13" s="1"/>
  <c r="A17198" i="13" s="1"/>
  <c r="A17199" i="13" s="1"/>
  <c r="A17200" i="13" s="1"/>
  <c r="A17201" i="13" s="1"/>
  <c r="A17202" i="13" s="1"/>
  <c r="A17203" i="13" s="1"/>
  <c r="A17204" i="13" s="1"/>
  <c r="A17205" i="13" s="1"/>
  <c r="A17206" i="13" s="1"/>
  <c r="A17207" i="13" s="1"/>
  <c r="A17208" i="13" s="1"/>
  <c r="A17209" i="13" s="1"/>
  <c r="A17210" i="13" s="1"/>
  <c r="A17211" i="13" s="1"/>
  <c r="A17212" i="13" s="1"/>
  <c r="A17213" i="13" s="1"/>
  <c r="A17214" i="13" s="1"/>
  <c r="A17215" i="13" s="1"/>
  <c r="A17216" i="13" s="1"/>
  <c r="A17217" i="13" s="1"/>
  <c r="A17218" i="13" s="1"/>
  <c r="A17219" i="13" s="1"/>
  <c r="A17220" i="13" s="1"/>
  <c r="A17221" i="13" s="1"/>
  <c r="A17222" i="13" s="1"/>
  <c r="A17223" i="13" s="1"/>
  <c r="A17224" i="13" s="1"/>
  <c r="A17225" i="13" s="1"/>
  <c r="A17226" i="13" s="1"/>
  <c r="A17227" i="13" s="1"/>
  <c r="A17228" i="13" s="1"/>
  <c r="A17229" i="13" s="1"/>
  <c r="A17230" i="13" s="1"/>
  <c r="A17231" i="13" s="1"/>
  <c r="A17232" i="13" s="1"/>
  <c r="A17233" i="13" s="1"/>
  <c r="A17234" i="13" s="1"/>
  <c r="A17235" i="13" s="1"/>
  <c r="A17236" i="13" s="1"/>
  <c r="A17237" i="13" s="1"/>
  <c r="A17238" i="13" s="1"/>
  <c r="A17239" i="13" s="1"/>
  <c r="A17240" i="13" s="1"/>
  <c r="A17241" i="13" s="1"/>
  <c r="A17242" i="13" s="1"/>
  <c r="A17243" i="13" s="1"/>
  <c r="A17244" i="13" s="1"/>
  <c r="A17245" i="13" s="1"/>
  <c r="A17246" i="13" s="1"/>
  <c r="A17247" i="13" s="1"/>
  <c r="A17248" i="13" s="1"/>
  <c r="A17249" i="13" s="1"/>
  <c r="A17250" i="13" s="1"/>
  <c r="A17251" i="13" s="1"/>
  <c r="A17252" i="13" s="1"/>
  <c r="A17253" i="13" s="1"/>
  <c r="A17254" i="13" s="1"/>
  <c r="A17255" i="13" s="1"/>
  <c r="A17256" i="13" s="1"/>
  <c r="A17257" i="13" s="1"/>
  <c r="A17258" i="13" s="1"/>
  <c r="A17259" i="13" s="1"/>
  <c r="A17260" i="13" s="1"/>
  <c r="A17261" i="13" s="1"/>
  <c r="A17262" i="13" s="1"/>
  <c r="A17263" i="13" s="1"/>
  <c r="A17264" i="13" s="1"/>
  <c r="A17265" i="13" s="1"/>
  <c r="A17266" i="13" s="1"/>
  <c r="A17267" i="13" s="1"/>
  <c r="A17268" i="13" s="1"/>
  <c r="A17269" i="13" s="1"/>
  <c r="A17270" i="13" s="1"/>
  <c r="A17271" i="13" s="1"/>
  <c r="A17272" i="13" s="1"/>
  <c r="A17273" i="13" s="1"/>
  <c r="A17274" i="13" s="1"/>
  <c r="A17275" i="13" s="1"/>
  <c r="A17276" i="13" s="1"/>
  <c r="A17277" i="13" s="1"/>
  <c r="A17278" i="13" s="1"/>
  <c r="A17279" i="13" s="1"/>
  <c r="A17280" i="13" s="1"/>
  <c r="A17281" i="13" s="1"/>
  <c r="A17282" i="13" s="1"/>
  <c r="A17283" i="13" s="1"/>
  <c r="A17284" i="13" s="1"/>
  <c r="A17285" i="13" s="1"/>
  <c r="A17286" i="13" s="1"/>
  <c r="A17287" i="13" s="1"/>
  <c r="A17288" i="13" s="1"/>
  <c r="A17289" i="13" s="1"/>
  <c r="A17290" i="13" s="1"/>
  <c r="A17291" i="13" s="1"/>
  <c r="A17292" i="13" s="1"/>
  <c r="A17293" i="13" s="1"/>
  <c r="A17294" i="13" s="1"/>
  <c r="A17295" i="13" s="1"/>
  <c r="A17296" i="13" s="1"/>
  <c r="A17297" i="13" s="1"/>
  <c r="A17298" i="13" s="1"/>
  <c r="A17299" i="13" s="1"/>
  <c r="A17300" i="13" s="1"/>
  <c r="A17301" i="13" s="1"/>
  <c r="A17302" i="13" s="1"/>
  <c r="A17303" i="13" s="1"/>
  <c r="A17304" i="13" s="1"/>
  <c r="A17305" i="13" s="1"/>
  <c r="A17306" i="13" s="1"/>
  <c r="A17307" i="13" s="1"/>
  <c r="A17308" i="13" s="1"/>
  <c r="A17309" i="13" s="1"/>
  <c r="A17310" i="13" s="1"/>
  <c r="A17311" i="13" s="1"/>
  <c r="A17312" i="13" s="1"/>
  <c r="A17313" i="13" s="1"/>
  <c r="A17314" i="13" s="1"/>
  <c r="A17315" i="13" s="1"/>
  <c r="A17316" i="13" s="1"/>
  <c r="A17317" i="13" s="1"/>
  <c r="A17318" i="13" s="1"/>
  <c r="A17319" i="13" s="1"/>
  <c r="A17320" i="13" s="1"/>
  <c r="A17321" i="13" s="1"/>
  <c r="A17322" i="13" s="1"/>
  <c r="A17323" i="13" s="1"/>
  <c r="A17324" i="13" s="1"/>
  <c r="A17325" i="13" s="1"/>
  <c r="A17326" i="13" s="1"/>
  <c r="A17327" i="13" s="1"/>
  <c r="A17328" i="13" s="1"/>
  <c r="A17329" i="13" s="1"/>
  <c r="A17330" i="13" s="1"/>
  <c r="A17331" i="13" s="1"/>
  <c r="A17332" i="13" s="1"/>
  <c r="A17333" i="13" s="1"/>
  <c r="A17334" i="13" s="1"/>
  <c r="A17335" i="13" s="1"/>
  <c r="A17336" i="13" s="1"/>
  <c r="A17337" i="13" s="1"/>
  <c r="A17338" i="13" s="1"/>
  <c r="A17339" i="13" s="1"/>
  <c r="A17340" i="13" s="1"/>
  <c r="A17341" i="13" s="1"/>
  <c r="A17342" i="13" s="1"/>
  <c r="A17343" i="13" s="1"/>
  <c r="A17344" i="13" s="1"/>
  <c r="A17345" i="13" s="1"/>
  <c r="A17346" i="13" s="1"/>
  <c r="A17347" i="13" s="1"/>
  <c r="A17348" i="13" s="1"/>
  <c r="A17349" i="13" s="1"/>
  <c r="A17350" i="13" s="1"/>
  <c r="A17351" i="13" s="1"/>
  <c r="A17352" i="13" s="1"/>
  <c r="A17353" i="13" s="1"/>
  <c r="A17354" i="13" s="1"/>
  <c r="A17355" i="13" s="1"/>
  <c r="A17356" i="13" s="1"/>
  <c r="A17357" i="13" s="1"/>
  <c r="A17358" i="13" s="1"/>
  <c r="A17359" i="13" s="1"/>
  <c r="A17360" i="13" s="1"/>
  <c r="A17361" i="13" s="1"/>
  <c r="A17362" i="13" s="1"/>
  <c r="A17363" i="13" s="1"/>
  <c r="A17364" i="13" s="1"/>
  <c r="A17365" i="13" s="1"/>
  <c r="A17366" i="13" s="1"/>
  <c r="A17367" i="13" s="1"/>
  <c r="A17368" i="13" s="1"/>
  <c r="A17369" i="13" s="1"/>
  <c r="A17370" i="13" s="1"/>
  <c r="A17371" i="13" s="1"/>
  <c r="A17372" i="13" s="1"/>
  <c r="A17373" i="13" s="1"/>
  <c r="A17374" i="13" s="1"/>
  <c r="A17375" i="13" s="1"/>
  <c r="A17376" i="13" s="1"/>
  <c r="A17377" i="13" s="1"/>
  <c r="A17378" i="13" s="1"/>
  <c r="A17379" i="13" s="1"/>
  <c r="A17380" i="13" s="1"/>
  <c r="A17381" i="13" s="1"/>
  <c r="A17382" i="13" s="1"/>
  <c r="A17383" i="13" s="1"/>
  <c r="A17384" i="13" s="1"/>
  <c r="A17385" i="13" s="1"/>
  <c r="A17386" i="13" s="1"/>
  <c r="A17387" i="13" s="1"/>
  <c r="A17388" i="13" s="1"/>
  <c r="A17389" i="13" s="1"/>
  <c r="A17390" i="13" s="1"/>
  <c r="A17391" i="13" s="1"/>
  <c r="A17392" i="13" s="1"/>
  <c r="A17393" i="13" s="1"/>
  <c r="A17394" i="13" s="1"/>
  <c r="A17395" i="13" s="1"/>
  <c r="A17396" i="13" s="1"/>
  <c r="A17397" i="13" s="1"/>
  <c r="A17398" i="13" s="1"/>
  <c r="A17399" i="13" s="1"/>
  <c r="A17400" i="13" s="1"/>
  <c r="A17401" i="13" s="1"/>
  <c r="A17402" i="13" s="1"/>
  <c r="A17403" i="13" s="1"/>
  <c r="A17404" i="13" s="1"/>
  <c r="A17405" i="13" s="1"/>
  <c r="A17406" i="13" s="1"/>
  <c r="A17407" i="13" s="1"/>
  <c r="A17408" i="13" s="1"/>
  <c r="A17409" i="13" s="1"/>
  <c r="A17410" i="13" s="1"/>
  <c r="A17411" i="13" s="1"/>
  <c r="A17412" i="13" s="1"/>
  <c r="A17413" i="13" s="1"/>
  <c r="A17414" i="13" s="1"/>
  <c r="A17415" i="13" s="1"/>
  <c r="A17416" i="13" s="1"/>
  <c r="A17417" i="13" s="1"/>
  <c r="A17418" i="13" s="1"/>
  <c r="A17419" i="13" s="1"/>
  <c r="A17420" i="13" s="1"/>
  <c r="A17421" i="13" s="1"/>
  <c r="A17422" i="13" s="1"/>
  <c r="A17423" i="13" s="1"/>
  <c r="A17424" i="13" s="1"/>
  <c r="A17425" i="13" s="1"/>
  <c r="A17426" i="13" s="1"/>
  <c r="A17427" i="13" s="1"/>
  <c r="A17428" i="13" s="1"/>
  <c r="A17429" i="13" s="1"/>
  <c r="A17430" i="13" s="1"/>
  <c r="A17431" i="13" s="1"/>
  <c r="A17432" i="13" s="1"/>
  <c r="A17433" i="13" s="1"/>
  <c r="A17434" i="13" s="1"/>
  <c r="A17435" i="13" s="1"/>
  <c r="A17436" i="13" s="1"/>
  <c r="A17437" i="13" s="1"/>
  <c r="A17438" i="13" s="1"/>
  <c r="A17439" i="13" s="1"/>
  <c r="A17440" i="13" s="1"/>
  <c r="A17441" i="13" s="1"/>
  <c r="A17442" i="13" s="1"/>
  <c r="A17443" i="13" s="1"/>
  <c r="A17444" i="13" s="1"/>
  <c r="A17445" i="13" s="1"/>
  <c r="A17446" i="13" s="1"/>
  <c r="A17447" i="13" s="1"/>
  <c r="A17448" i="13" s="1"/>
  <c r="A17449" i="13" s="1"/>
  <c r="A17450" i="13" s="1"/>
  <c r="A17451" i="13" s="1"/>
  <c r="A17452" i="13" s="1"/>
  <c r="A17453" i="13" s="1"/>
  <c r="A17454" i="13" s="1"/>
  <c r="A17455" i="13" s="1"/>
  <c r="A17456" i="13" s="1"/>
  <c r="A17457" i="13" s="1"/>
  <c r="A17458" i="13" s="1"/>
  <c r="A17459" i="13" s="1"/>
  <c r="A17460" i="13" s="1"/>
  <c r="A17461" i="13" s="1"/>
  <c r="A17462" i="13" s="1"/>
  <c r="A17463" i="13" s="1"/>
  <c r="A17464" i="13" s="1"/>
  <c r="A17465" i="13" s="1"/>
  <c r="A17466" i="13" s="1"/>
  <c r="A17467" i="13" s="1"/>
  <c r="A17468" i="13" s="1"/>
  <c r="A17469" i="13" s="1"/>
  <c r="A17470" i="13" s="1"/>
  <c r="A17471" i="13" s="1"/>
  <c r="A17472" i="13" s="1"/>
  <c r="A17473" i="13" s="1"/>
  <c r="A17474" i="13" s="1"/>
  <c r="A17475" i="13" s="1"/>
  <c r="A17476" i="13" s="1"/>
  <c r="A17477" i="13" s="1"/>
  <c r="A17478" i="13" s="1"/>
  <c r="A17479" i="13" s="1"/>
  <c r="A17480" i="13" s="1"/>
  <c r="A17481" i="13" s="1"/>
  <c r="A17482" i="13" s="1"/>
  <c r="A17483" i="13" s="1"/>
  <c r="A17484" i="13" s="1"/>
  <c r="A17485" i="13" s="1"/>
  <c r="A17486" i="13" s="1"/>
  <c r="A17487" i="13" s="1"/>
  <c r="A17488" i="13" s="1"/>
  <c r="A17489" i="13" s="1"/>
  <c r="A17490" i="13" s="1"/>
  <c r="A17491" i="13" s="1"/>
  <c r="A17492" i="13" s="1"/>
  <c r="A17493" i="13" s="1"/>
  <c r="A17494" i="13" s="1"/>
  <c r="A17495" i="13" s="1"/>
  <c r="A17496" i="13" s="1"/>
  <c r="A17497" i="13" s="1"/>
  <c r="A17498" i="13" s="1"/>
  <c r="A17499" i="13" s="1"/>
  <c r="A17500" i="13" s="1"/>
  <c r="A17501" i="13" s="1"/>
  <c r="A17502" i="13" s="1"/>
  <c r="A17503" i="13" s="1"/>
  <c r="A17504" i="13" s="1"/>
  <c r="A17505" i="13" s="1"/>
  <c r="A17506" i="13" s="1"/>
  <c r="A17507" i="13" s="1"/>
  <c r="A17508" i="13" s="1"/>
  <c r="A17509" i="13" s="1"/>
  <c r="A17510" i="13" s="1"/>
  <c r="A17511" i="13" s="1"/>
  <c r="A17512" i="13" s="1"/>
  <c r="A17513" i="13" s="1"/>
  <c r="A17514" i="13" s="1"/>
  <c r="A17515" i="13" s="1"/>
  <c r="A17516" i="13" s="1"/>
  <c r="A17517" i="13" s="1"/>
  <c r="A17518" i="13" s="1"/>
  <c r="A17519" i="13" s="1"/>
  <c r="A17520" i="13" s="1"/>
  <c r="A17521" i="13" s="1"/>
  <c r="A17522" i="13" s="1"/>
  <c r="A17523" i="13" s="1"/>
  <c r="A17524" i="13" s="1"/>
  <c r="A17525" i="13" s="1"/>
  <c r="A17526" i="13" s="1"/>
  <c r="A17527" i="13" s="1"/>
  <c r="A17528" i="13" s="1"/>
  <c r="A17529" i="13" s="1"/>
  <c r="A17530" i="13" s="1"/>
  <c r="A17531" i="13" s="1"/>
  <c r="A17532" i="13" s="1"/>
  <c r="A17533" i="13" s="1"/>
  <c r="A17534" i="13" s="1"/>
  <c r="A17535" i="13" s="1"/>
  <c r="A17536" i="13" s="1"/>
  <c r="A17537" i="13" s="1"/>
  <c r="A17538" i="13" s="1"/>
  <c r="A17539" i="13" s="1"/>
  <c r="A17540" i="13" s="1"/>
  <c r="A17541" i="13" s="1"/>
  <c r="A17542" i="13" s="1"/>
  <c r="A17543" i="13" s="1"/>
  <c r="A17544" i="13" s="1"/>
  <c r="A17545" i="13" s="1"/>
  <c r="A17546" i="13" s="1"/>
  <c r="A17547" i="13" s="1"/>
  <c r="A17548" i="13" s="1"/>
  <c r="A17549" i="13" s="1"/>
  <c r="A17550" i="13" s="1"/>
  <c r="A17551" i="13" s="1"/>
  <c r="A17552" i="13" s="1"/>
  <c r="A17553" i="13" s="1"/>
  <c r="A17554" i="13" s="1"/>
  <c r="A17555" i="13" s="1"/>
  <c r="A17556" i="13" s="1"/>
  <c r="A17557" i="13" s="1"/>
  <c r="A17558" i="13" s="1"/>
  <c r="A17559" i="13" s="1"/>
  <c r="A17560" i="13" s="1"/>
  <c r="A17561" i="13" s="1"/>
  <c r="A17562" i="13" s="1"/>
  <c r="A17563" i="13" s="1"/>
  <c r="A17564" i="13" s="1"/>
  <c r="A17565" i="13" s="1"/>
  <c r="A17566" i="13" s="1"/>
  <c r="A17567" i="13" s="1"/>
  <c r="A17568" i="13" s="1"/>
  <c r="A17569" i="13" s="1"/>
  <c r="A17570" i="13" s="1"/>
  <c r="A17571" i="13" s="1"/>
  <c r="A17572" i="13" s="1"/>
  <c r="A17573" i="13" s="1"/>
  <c r="A17574" i="13" s="1"/>
  <c r="A17575" i="13" s="1"/>
  <c r="A17576" i="13" s="1"/>
  <c r="A17577" i="13" s="1"/>
  <c r="A17578" i="13" s="1"/>
  <c r="A17579" i="13" s="1"/>
  <c r="A17580" i="13" s="1"/>
  <c r="A17581" i="13" s="1"/>
  <c r="A17582" i="13" s="1"/>
  <c r="A17583" i="13" s="1"/>
  <c r="A17584" i="13" s="1"/>
  <c r="A17585" i="13" s="1"/>
  <c r="A17586" i="13" s="1"/>
  <c r="A17587" i="13" s="1"/>
  <c r="A17588" i="13" s="1"/>
  <c r="A17589" i="13" s="1"/>
  <c r="A17590" i="13" s="1"/>
  <c r="A17591" i="13" s="1"/>
  <c r="A17592" i="13" s="1"/>
  <c r="A17593" i="13" s="1"/>
  <c r="A17594" i="13" s="1"/>
  <c r="A17595" i="13" s="1"/>
  <c r="A17596" i="13" s="1"/>
  <c r="A17597" i="13" s="1"/>
  <c r="A17598" i="13" s="1"/>
  <c r="A17599" i="13" s="1"/>
  <c r="A17600" i="13" s="1"/>
  <c r="A17601" i="13" s="1"/>
  <c r="A17602" i="13" s="1"/>
  <c r="A17603" i="13" s="1"/>
  <c r="A17604" i="13" s="1"/>
  <c r="A17605" i="13" s="1"/>
  <c r="A17606" i="13" s="1"/>
  <c r="A17607" i="13" s="1"/>
  <c r="A17608" i="13" s="1"/>
  <c r="A17609" i="13" s="1"/>
  <c r="A17610" i="13" s="1"/>
  <c r="A17611" i="13" s="1"/>
  <c r="A17612" i="13" s="1"/>
  <c r="A17613" i="13" s="1"/>
  <c r="A17614" i="13" s="1"/>
  <c r="A17615" i="13" s="1"/>
  <c r="A17616" i="13" s="1"/>
  <c r="A17617" i="13" s="1"/>
  <c r="A17618" i="13" s="1"/>
  <c r="A17619" i="13" s="1"/>
  <c r="A17620" i="13" s="1"/>
  <c r="A17621" i="13" s="1"/>
  <c r="A17622" i="13" s="1"/>
  <c r="A17623" i="13" s="1"/>
  <c r="A17624" i="13" s="1"/>
  <c r="A17625" i="13" s="1"/>
  <c r="A17626" i="13" s="1"/>
  <c r="A17627" i="13" s="1"/>
  <c r="A17628" i="13" s="1"/>
  <c r="A17629" i="13" s="1"/>
  <c r="A17630" i="13" s="1"/>
  <c r="A17631" i="13" s="1"/>
  <c r="A17632" i="13" s="1"/>
  <c r="A17633" i="13" s="1"/>
  <c r="A17634" i="13" s="1"/>
  <c r="A17635" i="13" s="1"/>
  <c r="A17636" i="13" s="1"/>
  <c r="A17637" i="13" s="1"/>
  <c r="A17638" i="13" s="1"/>
  <c r="A17639" i="13" s="1"/>
  <c r="A17640" i="13" s="1"/>
  <c r="A17641" i="13" s="1"/>
  <c r="A17642" i="13" s="1"/>
  <c r="A17643" i="13" s="1"/>
  <c r="A17644" i="13" s="1"/>
  <c r="A17645" i="13" s="1"/>
  <c r="A17646" i="13" s="1"/>
  <c r="A17647" i="13" s="1"/>
  <c r="A17648" i="13" s="1"/>
  <c r="A17649" i="13" s="1"/>
  <c r="A17650" i="13" s="1"/>
  <c r="A17651" i="13" s="1"/>
  <c r="A17652" i="13" s="1"/>
  <c r="A17653" i="13" s="1"/>
  <c r="A17654" i="13" s="1"/>
  <c r="A17655" i="13" s="1"/>
  <c r="A17656" i="13" s="1"/>
  <c r="A17657" i="13" s="1"/>
  <c r="A17658" i="13" s="1"/>
  <c r="A17659" i="13" s="1"/>
  <c r="A17660" i="13" s="1"/>
  <c r="A17661" i="13" s="1"/>
  <c r="A17662" i="13" s="1"/>
  <c r="A17663" i="13" s="1"/>
  <c r="A17664" i="13" s="1"/>
  <c r="A17665" i="13" s="1"/>
  <c r="A17666" i="13" s="1"/>
  <c r="A17667" i="13" s="1"/>
  <c r="A17668" i="13" s="1"/>
  <c r="A17669" i="13" s="1"/>
  <c r="A17670" i="13" s="1"/>
  <c r="A17671" i="13" s="1"/>
  <c r="A17672" i="13" s="1"/>
  <c r="A17673" i="13" s="1"/>
  <c r="A17674" i="13" s="1"/>
  <c r="A17675" i="13" s="1"/>
  <c r="A17676" i="13" s="1"/>
  <c r="A17677" i="13" s="1"/>
  <c r="A17678" i="13" s="1"/>
  <c r="A17679" i="13" s="1"/>
  <c r="A17680" i="13" s="1"/>
  <c r="A17681" i="13" s="1"/>
  <c r="A17682" i="13" s="1"/>
  <c r="A17683" i="13" s="1"/>
  <c r="A17684" i="13" s="1"/>
  <c r="A17685" i="13" s="1"/>
  <c r="A17686" i="13" s="1"/>
  <c r="A17687" i="13" s="1"/>
  <c r="A17688" i="13" s="1"/>
  <c r="A17689" i="13" s="1"/>
  <c r="A17690" i="13" s="1"/>
  <c r="A17691" i="13" s="1"/>
  <c r="A17692" i="13" s="1"/>
  <c r="A17693" i="13" s="1"/>
  <c r="A17694" i="13" s="1"/>
  <c r="A17695" i="13" s="1"/>
  <c r="A17696" i="13" s="1"/>
  <c r="A17697" i="13" s="1"/>
  <c r="A17698" i="13" s="1"/>
  <c r="A17699" i="13" s="1"/>
  <c r="A17700" i="13" s="1"/>
  <c r="A17701" i="13" s="1"/>
  <c r="A17702" i="13" s="1"/>
  <c r="A17703" i="13" s="1"/>
  <c r="A17704" i="13" s="1"/>
  <c r="A17705" i="13" s="1"/>
  <c r="A17706" i="13" s="1"/>
  <c r="A17707" i="13" s="1"/>
  <c r="A17708" i="13" s="1"/>
  <c r="A17709" i="13" s="1"/>
  <c r="A17710" i="13" s="1"/>
  <c r="A17711" i="13" s="1"/>
  <c r="A17712" i="13" s="1"/>
  <c r="A17713" i="13" s="1"/>
  <c r="A17714" i="13" s="1"/>
  <c r="A17715" i="13" s="1"/>
  <c r="A17716" i="13" s="1"/>
  <c r="A17717" i="13" s="1"/>
  <c r="A17718" i="13" s="1"/>
  <c r="A17719" i="13" s="1"/>
  <c r="A17720" i="13" s="1"/>
  <c r="A17721" i="13" s="1"/>
  <c r="A17722" i="13" s="1"/>
  <c r="A17723" i="13" s="1"/>
  <c r="A17724" i="13" s="1"/>
  <c r="A17725" i="13" s="1"/>
  <c r="A17726" i="13" s="1"/>
  <c r="A17727" i="13" s="1"/>
  <c r="A17728" i="13" s="1"/>
  <c r="A17729" i="13" s="1"/>
  <c r="A17730" i="13" s="1"/>
  <c r="A17731" i="13" s="1"/>
  <c r="A17732" i="13" s="1"/>
  <c r="A17733" i="13" s="1"/>
  <c r="A17734" i="13" s="1"/>
  <c r="A17735" i="13" s="1"/>
  <c r="A17736" i="13" s="1"/>
  <c r="A17737" i="13" s="1"/>
  <c r="A17738" i="13" s="1"/>
  <c r="A17739" i="13" s="1"/>
  <c r="A17740" i="13" s="1"/>
  <c r="A17741" i="13" s="1"/>
  <c r="A17742" i="13" s="1"/>
  <c r="A17743" i="13" s="1"/>
  <c r="A17744" i="13" s="1"/>
  <c r="A17745" i="13" s="1"/>
  <c r="A17746" i="13" s="1"/>
  <c r="A17747" i="13" s="1"/>
  <c r="A17748" i="13" s="1"/>
  <c r="A17749" i="13" s="1"/>
  <c r="A17750" i="13" s="1"/>
  <c r="A17751" i="13" s="1"/>
  <c r="A17752" i="13" s="1"/>
  <c r="A17753" i="13" s="1"/>
  <c r="A17754" i="13" s="1"/>
  <c r="A17755" i="13" s="1"/>
  <c r="A17756" i="13" s="1"/>
  <c r="A17757" i="13" s="1"/>
  <c r="A17758" i="13" s="1"/>
  <c r="A17759" i="13" s="1"/>
  <c r="A17760" i="13" s="1"/>
  <c r="A17761" i="13" s="1"/>
  <c r="A17762" i="13" s="1"/>
  <c r="A17763" i="13" s="1"/>
  <c r="A17764" i="13" s="1"/>
  <c r="A17765" i="13" s="1"/>
  <c r="A17766" i="13" s="1"/>
  <c r="A17767" i="13" s="1"/>
  <c r="A17768" i="13" s="1"/>
  <c r="A17769" i="13" s="1"/>
  <c r="A17770" i="13" s="1"/>
  <c r="A17771" i="13" s="1"/>
  <c r="A17772" i="13" s="1"/>
  <c r="A17773" i="13" s="1"/>
  <c r="A17774" i="13" s="1"/>
  <c r="A17775" i="13" s="1"/>
  <c r="A17776" i="13" s="1"/>
  <c r="A17777" i="13" s="1"/>
  <c r="A17778" i="13" s="1"/>
  <c r="A17779" i="13" s="1"/>
  <c r="A17780" i="13" s="1"/>
  <c r="A17781" i="13" s="1"/>
  <c r="A17782" i="13" s="1"/>
  <c r="A17783" i="13" s="1"/>
  <c r="A17784" i="13" s="1"/>
  <c r="A17785" i="13" s="1"/>
  <c r="A17786" i="13" s="1"/>
  <c r="A17787" i="13" s="1"/>
  <c r="A17788" i="13" s="1"/>
  <c r="A17789" i="13" s="1"/>
  <c r="A17790" i="13" s="1"/>
  <c r="A17791" i="13" s="1"/>
  <c r="A17792" i="13" s="1"/>
  <c r="A17793" i="13" s="1"/>
  <c r="A17794" i="13" s="1"/>
  <c r="A17795" i="13" s="1"/>
  <c r="A17796" i="13" s="1"/>
  <c r="A17797" i="13" s="1"/>
  <c r="A17798" i="13" s="1"/>
  <c r="A17799" i="13" s="1"/>
  <c r="A17800" i="13" s="1"/>
  <c r="A17801" i="13" s="1"/>
  <c r="A17802" i="13" s="1"/>
  <c r="A17803" i="13" s="1"/>
  <c r="A17804" i="13" s="1"/>
  <c r="A17805" i="13" s="1"/>
  <c r="A17806" i="13" s="1"/>
  <c r="A17807" i="13" s="1"/>
  <c r="A17808" i="13" s="1"/>
  <c r="A17809" i="13" s="1"/>
  <c r="A17810" i="13" s="1"/>
  <c r="A17811" i="13" s="1"/>
  <c r="A17812" i="13" s="1"/>
  <c r="A17813" i="13" s="1"/>
  <c r="A17814" i="13" s="1"/>
  <c r="A17815" i="13" s="1"/>
  <c r="A17816" i="13" s="1"/>
  <c r="A17817" i="13" s="1"/>
  <c r="A17818" i="13" s="1"/>
  <c r="A17819" i="13" s="1"/>
  <c r="A17820" i="13" s="1"/>
  <c r="A17821" i="13" s="1"/>
  <c r="A17822" i="13" s="1"/>
  <c r="A17823" i="13" s="1"/>
  <c r="A17824" i="13" s="1"/>
  <c r="A17825" i="13" s="1"/>
  <c r="A17826" i="13" s="1"/>
  <c r="A17827" i="13" s="1"/>
  <c r="A17828" i="13" s="1"/>
  <c r="A17829" i="13" s="1"/>
  <c r="A17830" i="13" s="1"/>
  <c r="A17831" i="13" s="1"/>
  <c r="A17832" i="13" s="1"/>
  <c r="A17833" i="13" s="1"/>
  <c r="A17834" i="13" s="1"/>
  <c r="A17835" i="13" s="1"/>
  <c r="A17836" i="13" s="1"/>
  <c r="A17837" i="13" s="1"/>
  <c r="A17838" i="13" s="1"/>
  <c r="A17839" i="13" s="1"/>
  <c r="A17840" i="13" s="1"/>
  <c r="A17841" i="13" s="1"/>
  <c r="A17842" i="13" s="1"/>
  <c r="A17843" i="13" s="1"/>
  <c r="A17844" i="13" s="1"/>
  <c r="A17845" i="13" s="1"/>
  <c r="A17846" i="13" s="1"/>
  <c r="A17847" i="13" s="1"/>
  <c r="A17848" i="13" s="1"/>
  <c r="A17849" i="13" s="1"/>
  <c r="A17850" i="13" s="1"/>
  <c r="A17851" i="13" s="1"/>
  <c r="A17852" i="13" s="1"/>
  <c r="A17853" i="13" s="1"/>
  <c r="A17854" i="13" s="1"/>
  <c r="A17855" i="13" s="1"/>
  <c r="A17856" i="13" s="1"/>
  <c r="A17857" i="13" s="1"/>
  <c r="A17858" i="13" s="1"/>
  <c r="A17859" i="13" s="1"/>
  <c r="A17860" i="13" s="1"/>
  <c r="A17861" i="13" s="1"/>
  <c r="A17862" i="13" s="1"/>
  <c r="A17863" i="13" s="1"/>
  <c r="A17864" i="13" s="1"/>
  <c r="A17865" i="13" s="1"/>
  <c r="A17866" i="13" s="1"/>
  <c r="A17867" i="13" s="1"/>
  <c r="A17868" i="13" s="1"/>
  <c r="A17869" i="13" s="1"/>
  <c r="A17870" i="13" s="1"/>
  <c r="A17871" i="13" s="1"/>
  <c r="A17872" i="13" s="1"/>
  <c r="A17873" i="13" s="1"/>
  <c r="A17874" i="13" s="1"/>
  <c r="A17875" i="13" s="1"/>
  <c r="A17876" i="13" s="1"/>
  <c r="A17877" i="13" s="1"/>
  <c r="A17878" i="13" s="1"/>
  <c r="A17879" i="13" s="1"/>
  <c r="A17880" i="13" s="1"/>
  <c r="A17881" i="13" s="1"/>
  <c r="A17882" i="13" s="1"/>
  <c r="A17883" i="13" s="1"/>
  <c r="A17884" i="13" s="1"/>
  <c r="A17885" i="13" s="1"/>
  <c r="A17886" i="13" s="1"/>
  <c r="A17887" i="13" s="1"/>
  <c r="A17888" i="13" s="1"/>
  <c r="A17889" i="13" s="1"/>
  <c r="A17890" i="13" s="1"/>
  <c r="A17891" i="13" s="1"/>
  <c r="A17892" i="13" s="1"/>
  <c r="A17893" i="13" s="1"/>
  <c r="A17894" i="13" s="1"/>
  <c r="A17895" i="13" s="1"/>
  <c r="A17896" i="13" s="1"/>
  <c r="A17897" i="13" s="1"/>
  <c r="A17898" i="13" s="1"/>
  <c r="A17899" i="13" s="1"/>
  <c r="A17900" i="13" s="1"/>
  <c r="A17901" i="13" s="1"/>
  <c r="A17902" i="13" s="1"/>
  <c r="A17903" i="13" s="1"/>
  <c r="A17904" i="13" s="1"/>
  <c r="A17905" i="13" s="1"/>
  <c r="A17906" i="13" s="1"/>
  <c r="A17907" i="13" s="1"/>
  <c r="A17908" i="13" s="1"/>
  <c r="A17909" i="13" s="1"/>
  <c r="A17910" i="13" s="1"/>
  <c r="A17911" i="13" s="1"/>
  <c r="A17912" i="13" s="1"/>
  <c r="A17913" i="13" s="1"/>
  <c r="A17914" i="13" s="1"/>
  <c r="A17915" i="13" s="1"/>
  <c r="A17916" i="13" s="1"/>
  <c r="A17917" i="13" s="1"/>
  <c r="A17918" i="13" s="1"/>
  <c r="A17919" i="13" s="1"/>
  <c r="A17920" i="13" s="1"/>
  <c r="A17921" i="13" s="1"/>
  <c r="A17922" i="13" s="1"/>
  <c r="A17923" i="13" s="1"/>
  <c r="A17924" i="13" s="1"/>
  <c r="A17925" i="13" s="1"/>
  <c r="A17926" i="13" s="1"/>
  <c r="A17927" i="13" s="1"/>
  <c r="A17928" i="13" s="1"/>
  <c r="A17929" i="13" s="1"/>
  <c r="A17930" i="13" s="1"/>
  <c r="A17931" i="13" s="1"/>
  <c r="A17932" i="13" s="1"/>
  <c r="A17933" i="13" s="1"/>
  <c r="A17934" i="13" s="1"/>
  <c r="A17935" i="13" s="1"/>
  <c r="A17936" i="13" s="1"/>
  <c r="A17937" i="13" s="1"/>
  <c r="A17938" i="13" s="1"/>
  <c r="A17939" i="13" s="1"/>
  <c r="A17940" i="13" s="1"/>
  <c r="A17941" i="13" s="1"/>
  <c r="A17942" i="13" s="1"/>
  <c r="A17943" i="13" s="1"/>
  <c r="A17944" i="13" s="1"/>
  <c r="A17945" i="13" s="1"/>
  <c r="A17946" i="13" s="1"/>
  <c r="A17947" i="13" s="1"/>
  <c r="A17948" i="13" s="1"/>
  <c r="A17949" i="13" s="1"/>
  <c r="A17950" i="13" s="1"/>
  <c r="A17951" i="13" s="1"/>
  <c r="A17952" i="13" s="1"/>
  <c r="A17953" i="13" s="1"/>
  <c r="A17954" i="13" s="1"/>
  <c r="A17955" i="13" s="1"/>
  <c r="A17956" i="13" s="1"/>
  <c r="A17957" i="13" s="1"/>
  <c r="A17958" i="13" s="1"/>
  <c r="A17959" i="13" s="1"/>
  <c r="A17960" i="13" s="1"/>
  <c r="A17961" i="13" s="1"/>
  <c r="A17962" i="13" s="1"/>
  <c r="A17963" i="13" s="1"/>
  <c r="A17964" i="13" s="1"/>
  <c r="A17965" i="13" s="1"/>
  <c r="A17966" i="13" s="1"/>
  <c r="A17967" i="13" s="1"/>
  <c r="A17968" i="13" s="1"/>
  <c r="A17969" i="13" s="1"/>
  <c r="A17970" i="13" s="1"/>
  <c r="A17971" i="13" s="1"/>
  <c r="A17972" i="13" s="1"/>
  <c r="A17973" i="13" s="1"/>
  <c r="A17974" i="13" s="1"/>
  <c r="A17975" i="13" s="1"/>
  <c r="A17976" i="13" s="1"/>
  <c r="A17977" i="13" s="1"/>
  <c r="A17978" i="13" s="1"/>
  <c r="A17979" i="13" s="1"/>
  <c r="A17980" i="13" s="1"/>
  <c r="A17981" i="13" s="1"/>
  <c r="A17982" i="13" s="1"/>
  <c r="A17983" i="13" s="1"/>
  <c r="A17984" i="13" s="1"/>
  <c r="A17985" i="13" s="1"/>
  <c r="A17986" i="13" s="1"/>
  <c r="A17987" i="13" s="1"/>
  <c r="A17988" i="13" s="1"/>
  <c r="A17989" i="13" s="1"/>
  <c r="A17990" i="13" s="1"/>
  <c r="A17991" i="13" s="1"/>
  <c r="A17992" i="13" s="1"/>
  <c r="A17993" i="13" s="1"/>
  <c r="A17994" i="13" s="1"/>
  <c r="A17995" i="13" s="1"/>
  <c r="A17996" i="13" s="1"/>
  <c r="A17997" i="13" s="1"/>
  <c r="A17998" i="13" s="1"/>
  <c r="A17999" i="13" s="1"/>
  <c r="A18000" i="13" s="1"/>
  <c r="A18001" i="13" s="1"/>
  <c r="A18002" i="13" s="1"/>
  <c r="A18003" i="13" s="1"/>
  <c r="A18004" i="13" s="1"/>
  <c r="A18005" i="13" s="1"/>
  <c r="A18006" i="13" s="1"/>
  <c r="A18007" i="13" s="1"/>
  <c r="A18008" i="13" s="1"/>
  <c r="A18009" i="13" s="1"/>
  <c r="A18010" i="13" s="1"/>
  <c r="A18011" i="13" s="1"/>
  <c r="A18012" i="13" s="1"/>
  <c r="A18013" i="13" s="1"/>
  <c r="A18014" i="13" s="1"/>
  <c r="A18015" i="13" s="1"/>
  <c r="A18016" i="13" s="1"/>
  <c r="A18017" i="13" s="1"/>
  <c r="A18018" i="13" s="1"/>
  <c r="A18019" i="13" s="1"/>
  <c r="A18020" i="13" s="1"/>
  <c r="A18021" i="13" s="1"/>
  <c r="A18022" i="13" s="1"/>
  <c r="A18023" i="13" s="1"/>
  <c r="A18024" i="13" s="1"/>
  <c r="A18025" i="13" s="1"/>
  <c r="A18026" i="13" s="1"/>
  <c r="A18027" i="13" s="1"/>
  <c r="A18028" i="13" s="1"/>
  <c r="A18029" i="13" s="1"/>
  <c r="A18030" i="13" s="1"/>
  <c r="A18031" i="13" s="1"/>
  <c r="A18032" i="13" s="1"/>
  <c r="A18033" i="13" s="1"/>
  <c r="A18034" i="13" s="1"/>
  <c r="A18035" i="13" s="1"/>
  <c r="A18036" i="13" s="1"/>
  <c r="A18037" i="13" s="1"/>
  <c r="A18038" i="13" s="1"/>
  <c r="A18039" i="13" s="1"/>
  <c r="A18040" i="13" s="1"/>
  <c r="A18041" i="13" s="1"/>
  <c r="A18042" i="13" s="1"/>
  <c r="A18043" i="13" s="1"/>
  <c r="A18044" i="13" s="1"/>
  <c r="A18045" i="13" s="1"/>
  <c r="A18046" i="13" s="1"/>
  <c r="A18047" i="13" s="1"/>
  <c r="A18048" i="13" s="1"/>
  <c r="A18049" i="13" s="1"/>
  <c r="A18050" i="13" s="1"/>
  <c r="A18051" i="13" s="1"/>
  <c r="A18052" i="13" s="1"/>
  <c r="A18053" i="13" s="1"/>
  <c r="A18054" i="13" s="1"/>
  <c r="A18055" i="13" s="1"/>
  <c r="A18056" i="13" s="1"/>
  <c r="A18057" i="13" s="1"/>
  <c r="A18058" i="13" s="1"/>
  <c r="A18059" i="13" s="1"/>
  <c r="A18060" i="13" s="1"/>
  <c r="A18061" i="13" s="1"/>
  <c r="A18062" i="13" s="1"/>
  <c r="A18063" i="13" s="1"/>
  <c r="A18064" i="13" s="1"/>
  <c r="A18065" i="13" s="1"/>
  <c r="A18066" i="13" s="1"/>
  <c r="A18067" i="13" s="1"/>
  <c r="A18068" i="13" s="1"/>
  <c r="A18069" i="13" s="1"/>
  <c r="A18070" i="13" s="1"/>
  <c r="A18071" i="13" s="1"/>
  <c r="A18072" i="13" s="1"/>
  <c r="A18073" i="13" s="1"/>
  <c r="A18074" i="13" s="1"/>
  <c r="A18075" i="13" s="1"/>
  <c r="A18076" i="13" s="1"/>
  <c r="A18077" i="13" s="1"/>
  <c r="A18078" i="13" s="1"/>
  <c r="A18079" i="13" s="1"/>
  <c r="A18080" i="13" s="1"/>
  <c r="A18081" i="13" s="1"/>
  <c r="A18082" i="13" s="1"/>
  <c r="A18083" i="13" s="1"/>
  <c r="A18084" i="13" s="1"/>
  <c r="A18085" i="13" s="1"/>
  <c r="A18086" i="13" s="1"/>
  <c r="A18087" i="13" s="1"/>
  <c r="A18088" i="13" s="1"/>
  <c r="A18089" i="13" s="1"/>
  <c r="A18090" i="13" s="1"/>
  <c r="A18091" i="13" s="1"/>
  <c r="A18092" i="13" s="1"/>
  <c r="A18093" i="13" s="1"/>
  <c r="A18094" i="13" s="1"/>
  <c r="A18095" i="13" s="1"/>
  <c r="A18096" i="13" s="1"/>
  <c r="A18097" i="13" s="1"/>
  <c r="A18098" i="13" s="1"/>
  <c r="A18099" i="13" s="1"/>
  <c r="A18100" i="13" s="1"/>
  <c r="A18101" i="13" s="1"/>
  <c r="A18102" i="13" s="1"/>
  <c r="A18103" i="13" s="1"/>
  <c r="A18104" i="13" s="1"/>
  <c r="A18105" i="13" s="1"/>
  <c r="A18106" i="13" s="1"/>
  <c r="A18107" i="13" s="1"/>
  <c r="A18108" i="13" s="1"/>
  <c r="A18109" i="13" s="1"/>
  <c r="A18110" i="13" s="1"/>
  <c r="A18111" i="13" s="1"/>
  <c r="A18112" i="13" s="1"/>
  <c r="A18113" i="13" s="1"/>
  <c r="A18114" i="13" s="1"/>
  <c r="A18115" i="13" s="1"/>
  <c r="A18116" i="13" s="1"/>
  <c r="A18117" i="13" s="1"/>
  <c r="A18118" i="13" s="1"/>
  <c r="A18119" i="13" s="1"/>
  <c r="A18120" i="13" s="1"/>
  <c r="A18121" i="13" s="1"/>
  <c r="A18122" i="13" s="1"/>
  <c r="A18123" i="13" s="1"/>
  <c r="A18124" i="13" s="1"/>
  <c r="A18125" i="13" s="1"/>
  <c r="A18126" i="13" s="1"/>
  <c r="A18127" i="13" s="1"/>
  <c r="A18128" i="13" s="1"/>
  <c r="A18129" i="13" s="1"/>
  <c r="A18130" i="13" s="1"/>
  <c r="A18131" i="13" s="1"/>
  <c r="A18132" i="13" s="1"/>
  <c r="A18133" i="13" s="1"/>
  <c r="A18134" i="13" s="1"/>
  <c r="A18135" i="13" s="1"/>
  <c r="A18136" i="13" s="1"/>
  <c r="A18137" i="13" s="1"/>
  <c r="A18138" i="13" s="1"/>
  <c r="A18139" i="13" s="1"/>
  <c r="A18140" i="13" s="1"/>
  <c r="A18141" i="13" s="1"/>
  <c r="A18142" i="13" s="1"/>
  <c r="A18143" i="13" s="1"/>
  <c r="A18144" i="13" s="1"/>
  <c r="A18145" i="13" s="1"/>
  <c r="A18146" i="13" s="1"/>
  <c r="A18147" i="13" s="1"/>
  <c r="A18148" i="13" s="1"/>
  <c r="A18149" i="13" s="1"/>
  <c r="A18150" i="13" s="1"/>
  <c r="A18151" i="13" s="1"/>
  <c r="A18152" i="13" s="1"/>
  <c r="A18153" i="13" s="1"/>
  <c r="A18154" i="13" s="1"/>
  <c r="A18155" i="13" s="1"/>
  <c r="A18156" i="13" s="1"/>
  <c r="A18157" i="13" s="1"/>
  <c r="A18158" i="13" s="1"/>
  <c r="A18159" i="13" s="1"/>
  <c r="A18160" i="13" s="1"/>
  <c r="A18161" i="13" s="1"/>
  <c r="A18162" i="13" s="1"/>
  <c r="A18163" i="13" s="1"/>
  <c r="A18164" i="13" s="1"/>
  <c r="A18165" i="13" s="1"/>
  <c r="A18166" i="13" s="1"/>
  <c r="A18167" i="13" s="1"/>
  <c r="A18168" i="13" s="1"/>
  <c r="A18169" i="13" s="1"/>
  <c r="A18170" i="13" s="1"/>
  <c r="A18171" i="13" s="1"/>
  <c r="A18172" i="13" s="1"/>
  <c r="A18173" i="13" s="1"/>
  <c r="A18174" i="13" s="1"/>
  <c r="A18175" i="13" s="1"/>
  <c r="A18176" i="13" s="1"/>
  <c r="A18177" i="13" s="1"/>
  <c r="A18178" i="13" s="1"/>
  <c r="A18179" i="13" s="1"/>
  <c r="A18180" i="13" s="1"/>
  <c r="A18181" i="13" s="1"/>
  <c r="A18182" i="13" s="1"/>
  <c r="A18183" i="13" s="1"/>
  <c r="A18184" i="13" s="1"/>
  <c r="A18185" i="13" s="1"/>
  <c r="A18186" i="13" s="1"/>
  <c r="A18187" i="13" s="1"/>
  <c r="A18188" i="13" s="1"/>
  <c r="A18189" i="13" s="1"/>
  <c r="A18190" i="13" s="1"/>
  <c r="A18191" i="13" s="1"/>
  <c r="A18192" i="13" s="1"/>
  <c r="A18193" i="13" s="1"/>
  <c r="A18194" i="13" s="1"/>
  <c r="A18195" i="13" s="1"/>
  <c r="A18196" i="13" s="1"/>
  <c r="A18197" i="13" s="1"/>
  <c r="A18198" i="13" s="1"/>
  <c r="A18199" i="13" s="1"/>
  <c r="A18200" i="13" s="1"/>
  <c r="A18201" i="13" s="1"/>
  <c r="A18202" i="13" s="1"/>
  <c r="A18203" i="13" s="1"/>
  <c r="A18204" i="13" s="1"/>
  <c r="A18205" i="13" s="1"/>
  <c r="A18206" i="13" s="1"/>
  <c r="A18207" i="13" s="1"/>
  <c r="A18208" i="13" s="1"/>
  <c r="A18209" i="13" s="1"/>
  <c r="A18210" i="13" s="1"/>
  <c r="A18211" i="13" s="1"/>
  <c r="A18212" i="13" s="1"/>
  <c r="A18213" i="13" s="1"/>
  <c r="A18214" i="13" s="1"/>
  <c r="A18215" i="13" s="1"/>
  <c r="A18216" i="13" s="1"/>
  <c r="A18217" i="13" s="1"/>
  <c r="A18218" i="13" s="1"/>
  <c r="A18219" i="13" s="1"/>
  <c r="A18220" i="13" s="1"/>
  <c r="A18221" i="13" s="1"/>
  <c r="A18222" i="13" s="1"/>
  <c r="A18223" i="13" s="1"/>
  <c r="A18224" i="13" s="1"/>
  <c r="A18225" i="13" s="1"/>
  <c r="A18226" i="13" s="1"/>
  <c r="A18227" i="13" s="1"/>
  <c r="A18228" i="13" s="1"/>
  <c r="A18229" i="13" s="1"/>
  <c r="A18230" i="13" s="1"/>
  <c r="A18231" i="13" s="1"/>
  <c r="A18232" i="13" s="1"/>
  <c r="A18233" i="13" s="1"/>
  <c r="A18234" i="13" s="1"/>
  <c r="A18235" i="13" s="1"/>
  <c r="A18236" i="13" s="1"/>
  <c r="A18237" i="13" s="1"/>
  <c r="A18238" i="13" s="1"/>
  <c r="A18239" i="13" s="1"/>
  <c r="A18240" i="13" s="1"/>
  <c r="A18241" i="13" s="1"/>
  <c r="A18242" i="13" s="1"/>
  <c r="A18243" i="13" s="1"/>
  <c r="A18244" i="13" s="1"/>
  <c r="A18245" i="13" s="1"/>
  <c r="A18246" i="13" s="1"/>
  <c r="A18247" i="13" s="1"/>
  <c r="A18248" i="13" s="1"/>
  <c r="A18249" i="13" s="1"/>
  <c r="A18250" i="13" s="1"/>
  <c r="A18251" i="13" s="1"/>
  <c r="A18252" i="13" s="1"/>
  <c r="A18253" i="13" s="1"/>
  <c r="A18254" i="13" s="1"/>
  <c r="A18255" i="13" s="1"/>
  <c r="A18256" i="13" s="1"/>
  <c r="A18257" i="13" s="1"/>
  <c r="A18258" i="13" s="1"/>
  <c r="A18259" i="13" s="1"/>
  <c r="A18260" i="13" s="1"/>
  <c r="A18261" i="13" s="1"/>
  <c r="A18262" i="13" s="1"/>
  <c r="A18263" i="13" s="1"/>
  <c r="A18264" i="13" s="1"/>
  <c r="A18265" i="13" s="1"/>
  <c r="A18266" i="13" s="1"/>
  <c r="A18267" i="13" s="1"/>
  <c r="A18268" i="13" s="1"/>
  <c r="A18269" i="13" s="1"/>
  <c r="A18270" i="13" s="1"/>
  <c r="A18271" i="13" s="1"/>
  <c r="A18272" i="13" s="1"/>
  <c r="A18273" i="13" s="1"/>
  <c r="A18274" i="13" s="1"/>
  <c r="A18275" i="13" s="1"/>
  <c r="A18276" i="13" s="1"/>
  <c r="A18277" i="13" s="1"/>
  <c r="A18278" i="13" s="1"/>
  <c r="A18279" i="13" s="1"/>
  <c r="A18280" i="13" s="1"/>
  <c r="A18281" i="13" s="1"/>
  <c r="A18282" i="13" s="1"/>
  <c r="A18283" i="13" s="1"/>
  <c r="A18284" i="13" s="1"/>
  <c r="A18285" i="13" s="1"/>
  <c r="A18286" i="13" s="1"/>
  <c r="A18287" i="13" s="1"/>
  <c r="A18288" i="13" s="1"/>
  <c r="A18289" i="13" s="1"/>
  <c r="A18290" i="13" s="1"/>
  <c r="A18291" i="13" s="1"/>
  <c r="A18292" i="13" s="1"/>
  <c r="A18293" i="13" s="1"/>
  <c r="A18294" i="13" s="1"/>
  <c r="A18295" i="13" s="1"/>
  <c r="A18296" i="13" s="1"/>
  <c r="A18297" i="13" s="1"/>
  <c r="A18298" i="13" s="1"/>
  <c r="A18299" i="13" s="1"/>
  <c r="A18300" i="13" s="1"/>
  <c r="A18301" i="13" s="1"/>
  <c r="A18302" i="13" s="1"/>
  <c r="A18303" i="13" s="1"/>
  <c r="A18304" i="13" s="1"/>
  <c r="A18305" i="13" s="1"/>
  <c r="A18306" i="13" s="1"/>
  <c r="A18307" i="13" s="1"/>
  <c r="A18308" i="13" s="1"/>
  <c r="A18309" i="13" s="1"/>
  <c r="A18310" i="13" s="1"/>
  <c r="A18311" i="13" s="1"/>
  <c r="A18312" i="13" s="1"/>
  <c r="A18313" i="13" s="1"/>
  <c r="A18314" i="13" s="1"/>
  <c r="A18315" i="13" s="1"/>
  <c r="A18316" i="13" s="1"/>
  <c r="A18317" i="13" s="1"/>
  <c r="A18318" i="13" s="1"/>
  <c r="A18319" i="13" s="1"/>
  <c r="A18320" i="13" s="1"/>
  <c r="A18321" i="13" s="1"/>
  <c r="A18322" i="13" s="1"/>
  <c r="A18323" i="13" s="1"/>
  <c r="A18324" i="13" s="1"/>
  <c r="A18325" i="13" s="1"/>
  <c r="A18326" i="13" s="1"/>
  <c r="A18327" i="13" s="1"/>
  <c r="A18328" i="13" s="1"/>
  <c r="A18329" i="13" s="1"/>
  <c r="A18330" i="13" s="1"/>
  <c r="A18331" i="13" s="1"/>
  <c r="A18332" i="13" s="1"/>
  <c r="A18333" i="13" s="1"/>
  <c r="A18334" i="13" s="1"/>
  <c r="A18335" i="13" s="1"/>
  <c r="A18336" i="13" s="1"/>
  <c r="A18337" i="13" s="1"/>
  <c r="A18338" i="13" s="1"/>
  <c r="A18339" i="13" s="1"/>
  <c r="A18340" i="13" s="1"/>
  <c r="A18341" i="13" s="1"/>
  <c r="A18342" i="13" s="1"/>
  <c r="A18343" i="13" s="1"/>
  <c r="A18344" i="13" s="1"/>
  <c r="A18345" i="13" s="1"/>
  <c r="A18346" i="13" s="1"/>
  <c r="A18347" i="13" s="1"/>
  <c r="A18348" i="13" s="1"/>
  <c r="A18349" i="13" s="1"/>
  <c r="A18350" i="13" s="1"/>
  <c r="A18351" i="13" s="1"/>
  <c r="A18352" i="13" s="1"/>
  <c r="A18353" i="13" s="1"/>
  <c r="A18354" i="13" s="1"/>
  <c r="A18355" i="13" s="1"/>
  <c r="A18356" i="13" s="1"/>
  <c r="A18357" i="13" s="1"/>
  <c r="A18358" i="13" s="1"/>
  <c r="A18359" i="13" s="1"/>
  <c r="A18360" i="13" s="1"/>
  <c r="A18361" i="13" s="1"/>
  <c r="A18362" i="13" s="1"/>
  <c r="A18363" i="13" s="1"/>
  <c r="A18364" i="13" s="1"/>
  <c r="A18365" i="13" s="1"/>
  <c r="A18366" i="13" s="1"/>
  <c r="A18367" i="13" s="1"/>
  <c r="A18368" i="13" s="1"/>
  <c r="A18369" i="13" s="1"/>
  <c r="A18370" i="13" s="1"/>
  <c r="A18371" i="13" s="1"/>
  <c r="A18372" i="13" s="1"/>
  <c r="A18373" i="13" s="1"/>
  <c r="A18374" i="13" s="1"/>
  <c r="A18375" i="13" s="1"/>
  <c r="A18376" i="13" s="1"/>
  <c r="A18377" i="13" s="1"/>
  <c r="A18378" i="13" s="1"/>
  <c r="A18379" i="13" s="1"/>
  <c r="A18380" i="13" s="1"/>
  <c r="A18381" i="13" s="1"/>
  <c r="A18382" i="13" s="1"/>
  <c r="A18383" i="13" s="1"/>
  <c r="A18384" i="13" s="1"/>
  <c r="A18385" i="13" s="1"/>
  <c r="A18386" i="13" s="1"/>
  <c r="A18387" i="13" s="1"/>
  <c r="A18388" i="13" s="1"/>
  <c r="A18389" i="13" s="1"/>
  <c r="A18390" i="13" s="1"/>
  <c r="A18391" i="13" s="1"/>
  <c r="A18392" i="13" s="1"/>
  <c r="A18393" i="13" s="1"/>
  <c r="A18394" i="13" s="1"/>
  <c r="A18395" i="13" s="1"/>
  <c r="A18396" i="13" s="1"/>
  <c r="A18397" i="13" s="1"/>
  <c r="A18398" i="13" s="1"/>
  <c r="A18399" i="13" s="1"/>
  <c r="A18400" i="13" s="1"/>
  <c r="A18401" i="13" s="1"/>
  <c r="A18402" i="13" s="1"/>
  <c r="A18403" i="13" s="1"/>
  <c r="A18404" i="13" s="1"/>
  <c r="A18405" i="13" s="1"/>
  <c r="A18406" i="13" s="1"/>
  <c r="A18407" i="13" s="1"/>
  <c r="A18408" i="13" s="1"/>
  <c r="A18409" i="13" s="1"/>
  <c r="A18410" i="13" s="1"/>
  <c r="A18411" i="13" s="1"/>
  <c r="A18412" i="13" s="1"/>
  <c r="A18413" i="13" s="1"/>
  <c r="A18414" i="13" s="1"/>
  <c r="A18415" i="13" s="1"/>
  <c r="A18416" i="13" s="1"/>
  <c r="A18417" i="13" s="1"/>
  <c r="A18418" i="13" s="1"/>
  <c r="A18419" i="13" s="1"/>
  <c r="A18420" i="13" s="1"/>
  <c r="A18421" i="13" s="1"/>
  <c r="A18422" i="13" s="1"/>
  <c r="A18423" i="13" s="1"/>
  <c r="A18424" i="13" s="1"/>
  <c r="A18425" i="13" s="1"/>
  <c r="A18426" i="13" s="1"/>
  <c r="A18427" i="13" s="1"/>
  <c r="A18428" i="13" s="1"/>
  <c r="A18429" i="13" s="1"/>
  <c r="A18430" i="13" s="1"/>
  <c r="A18431" i="13" s="1"/>
  <c r="A18432" i="13" s="1"/>
  <c r="A18433" i="13" s="1"/>
  <c r="A18434" i="13" s="1"/>
  <c r="A18435" i="13" s="1"/>
  <c r="A18436" i="13" s="1"/>
  <c r="A18437" i="13" s="1"/>
  <c r="A18438" i="13" s="1"/>
  <c r="A18439" i="13" s="1"/>
  <c r="A18440" i="13" s="1"/>
  <c r="A18441" i="13" s="1"/>
  <c r="A18442" i="13" s="1"/>
  <c r="A18443" i="13" s="1"/>
  <c r="A18444" i="13" s="1"/>
  <c r="A18445" i="13" s="1"/>
  <c r="A18446" i="13" s="1"/>
  <c r="A18447" i="13" s="1"/>
  <c r="A18448" i="13" s="1"/>
  <c r="A18449" i="13" s="1"/>
  <c r="A18450" i="13" s="1"/>
  <c r="A18451" i="13" s="1"/>
  <c r="A18452" i="13" s="1"/>
  <c r="A18453" i="13" s="1"/>
  <c r="A18454" i="13" s="1"/>
  <c r="A18455" i="13" s="1"/>
  <c r="A18456" i="13" s="1"/>
  <c r="A18457" i="13" s="1"/>
  <c r="A18458" i="13" s="1"/>
  <c r="A18459" i="13" s="1"/>
  <c r="A18460" i="13" s="1"/>
  <c r="A18461" i="13" s="1"/>
  <c r="A18462" i="13" s="1"/>
  <c r="A18463" i="13" s="1"/>
  <c r="A18464" i="13" s="1"/>
  <c r="A18465" i="13" s="1"/>
  <c r="A18466" i="13" s="1"/>
  <c r="A18467" i="13" s="1"/>
  <c r="A18468" i="13" s="1"/>
  <c r="A18469" i="13" s="1"/>
  <c r="A18470" i="13" s="1"/>
  <c r="A18471" i="13" s="1"/>
  <c r="A18472" i="13" s="1"/>
  <c r="A18473" i="13" s="1"/>
  <c r="A18474" i="13" s="1"/>
  <c r="A18475" i="13" s="1"/>
  <c r="A18476" i="13" s="1"/>
  <c r="A18477" i="13" s="1"/>
  <c r="A18478" i="13" s="1"/>
  <c r="A18479" i="13" s="1"/>
  <c r="A18480" i="13" s="1"/>
  <c r="A18481" i="13" s="1"/>
  <c r="A18482" i="13" s="1"/>
  <c r="A18483" i="13" s="1"/>
  <c r="A18484" i="13" s="1"/>
  <c r="A18485" i="13" s="1"/>
  <c r="A18486" i="13" s="1"/>
  <c r="A18487" i="13" s="1"/>
  <c r="A18488" i="13" s="1"/>
  <c r="A18489" i="13" s="1"/>
  <c r="A18490" i="13" s="1"/>
  <c r="A18491" i="13" s="1"/>
  <c r="A18492" i="13" s="1"/>
  <c r="A18493" i="13" s="1"/>
  <c r="A18494" i="13" s="1"/>
  <c r="A18495" i="13" s="1"/>
  <c r="A18496" i="13" s="1"/>
  <c r="A18497" i="13" s="1"/>
  <c r="A18498" i="13" s="1"/>
  <c r="A18499" i="13" s="1"/>
  <c r="A18500" i="13" s="1"/>
  <c r="A18501" i="13" s="1"/>
  <c r="A18502" i="13" s="1"/>
  <c r="A18503" i="13" s="1"/>
  <c r="A18504" i="13" s="1"/>
  <c r="A18505" i="13" s="1"/>
  <c r="A18506" i="13" s="1"/>
  <c r="A18507" i="13" s="1"/>
  <c r="A18508" i="13" s="1"/>
  <c r="A18509" i="13" s="1"/>
  <c r="A18510" i="13" s="1"/>
  <c r="A18511" i="13" s="1"/>
  <c r="A18512" i="13" s="1"/>
  <c r="A18513" i="13" s="1"/>
  <c r="A18514" i="13" s="1"/>
  <c r="A18515" i="13" s="1"/>
  <c r="A18516" i="13" s="1"/>
  <c r="A18517" i="13" s="1"/>
  <c r="A18518" i="13" s="1"/>
  <c r="A18519" i="13" s="1"/>
  <c r="A18520" i="13" s="1"/>
  <c r="A18521" i="13" s="1"/>
  <c r="A18522" i="13" s="1"/>
  <c r="A18523" i="13" s="1"/>
  <c r="A18524" i="13" s="1"/>
  <c r="A18525" i="13" s="1"/>
  <c r="A18526" i="13" s="1"/>
  <c r="A18527" i="13" s="1"/>
  <c r="A18528" i="13" s="1"/>
  <c r="A18529" i="13" s="1"/>
  <c r="A18530" i="13" s="1"/>
  <c r="A18531" i="13" s="1"/>
  <c r="A18532" i="13" s="1"/>
  <c r="A18533" i="13" s="1"/>
  <c r="A18534" i="13" s="1"/>
  <c r="A18535" i="13" s="1"/>
  <c r="A18536" i="13" s="1"/>
  <c r="A18537" i="13" s="1"/>
  <c r="A18538" i="13" s="1"/>
  <c r="A18539" i="13" s="1"/>
  <c r="A18540" i="13" s="1"/>
  <c r="A18541" i="13" s="1"/>
  <c r="A18542" i="13" s="1"/>
  <c r="A18543" i="13" s="1"/>
  <c r="A18544" i="13" s="1"/>
  <c r="A18545" i="13" s="1"/>
  <c r="A18546" i="13" s="1"/>
  <c r="A18547" i="13" s="1"/>
  <c r="A18548" i="13" s="1"/>
  <c r="A18549" i="13" s="1"/>
  <c r="A18550" i="13" s="1"/>
  <c r="A18551" i="13" s="1"/>
  <c r="A18552" i="13" s="1"/>
  <c r="A18553" i="13" s="1"/>
  <c r="A18554" i="13" s="1"/>
  <c r="A18555" i="13" s="1"/>
  <c r="A18556" i="13" s="1"/>
  <c r="A18557" i="13" s="1"/>
  <c r="A18558" i="13" s="1"/>
  <c r="A18559" i="13" s="1"/>
  <c r="A18560" i="13" s="1"/>
  <c r="A18561" i="13" s="1"/>
  <c r="A18562" i="13" s="1"/>
  <c r="A18563" i="13" s="1"/>
  <c r="A18564" i="13" s="1"/>
  <c r="A18565" i="13" s="1"/>
  <c r="A18566" i="13" s="1"/>
  <c r="A18567" i="13" s="1"/>
  <c r="A18568" i="13" s="1"/>
  <c r="A18569" i="13" s="1"/>
  <c r="A18570" i="13" s="1"/>
  <c r="A18571" i="13" s="1"/>
  <c r="A18572" i="13" s="1"/>
  <c r="A18573" i="13" s="1"/>
  <c r="A18574" i="13" s="1"/>
  <c r="A18575" i="13" s="1"/>
  <c r="A18576" i="13" s="1"/>
  <c r="A18577" i="13" s="1"/>
  <c r="A18578" i="13" s="1"/>
  <c r="A18579" i="13" s="1"/>
  <c r="A18580" i="13" s="1"/>
  <c r="A18581" i="13" s="1"/>
  <c r="A18582" i="13" s="1"/>
  <c r="A18583" i="13" s="1"/>
  <c r="A18584" i="13" s="1"/>
  <c r="A18585" i="13" s="1"/>
  <c r="A18586" i="13" s="1"/>
  <c r="A18587" i="13" s="1"/>
  <c r="A18588" i="13" s="1"/>
  <c r="A18589" i="13" s="1"/>
  <c r="A18590" i="13" s="1"/>
  <c r="A18591" i="13" s="1"/>
  <c r="A18592" i="13" s="1"/>
  <c r="A18593" i="13" s="1"/>
  <c r="A18594" i="13" s="1"/>
  <c r="A18595" i="13" s="1"/>
  <c r="A18596" i="13" s="1"/>
  <c r="A18597" i="13" s="1"/>
  <c r="A18598" i="13" s="1"/>
  <c r="A18599" i="13" s="1"/>
  <c r="A18600" i="13" s="1"/>
  <c r="A18601" i="13" s="1"/>
  <c r="A18602" i="13" s="1"/>
  <c r="A18603" i="13" s="1"/>
  <c r="A18604" i="13" s="1"/>
  <c r="A18605" i="13" s="1"/>
  <c r="A18606" i="13" s="1"/>
  <c r="A18607" i="13" s="1"/>
  <c r="A18608" i="13" s="1"/>
  <c r="A18609" i="13" s="1"/>
  <c r="A18610" i="13" s="1"/>
  <c r="A18611" i="13" s="1"/>
  <c r="A18612" i="13" s="1"/>
  <c r="A18613" i="13" s="1"/>
  <c r="A18614" i="13" s="1"/>
  <c r="A18615" i="13" s="1"/>
  <c r="A18616" i="13" s="1"/>
  <c r="A18617" i="13" s="1"/>
  <c r="A18618" i="13" s="1"/>
  <c r="A18619" i="13" s="1"/>
  <c r="A18620" i="13" s="1"/>
  <c r="A18621" i="13" s="1"/>
  <c r="A18622" i="13" s="1"/>
  <c r="A18623" i="13" s="1"/>
  <c r="A18624" i="13" s="1"/>
  <c r="A18625" i="13" s="1"/>
  <c r="A18626" i="13" s="1"/>
  <c r="A18627" i="13" s="1"/>
  <c r="A18628" i="13" s="1"/>
  <c r="A18629" i="13" s="1"/>
  <c r="A18630" i="13" s="1"/>
  <c r="A18631" i="13" s="1"/>
  <c r="A18632" i="13" s="1"/>
  <c r="A18633" i="13" s="1"/>
  <c r="A18634" i="13" s="1"/>
  <c r="A18635" i="13" s="1"/>
  <c r="A18636" i="13" s="1"/>
  <c r="A18637" i="13" s="1"/>
  <c r="A18638" i="13" s="1"/>
  <c r="A18639" i="13" s="1"/>
  <c r="A18640" i="13" s="1"/>
  <c r="A18641" i="13" s="1"/>
  <c r="A18642" i="13" s="1"/>
  <c r="A18643" i="13" s="1"/>
  <c r="A18644" i="13" s="1"/>
  <c r="A18645" i="13" s="1"/>
  <c r="A18646" i="13" s="1"/>
  <c r="A18647" i="13" s="1"/>
  <c r="A18648" i="13" s="1"/>
  <c r="A18649" i="13" s="1"/>
  <c r="A18650" i="13" s="1"/>
  <c r="A18651" i="13" s="1"/>
  <c r="A18652" i="13" s="1"/>
  <c r="A18653" i="13" s="1"/>
  <c r="A18654" i="13" s="1"/>
  <c r="A18655" i="13" s="1"/>
  <c r="A18656" i="13" s="1"/>
  <c r="A18657" i="13" s="1"/>
  <c r="A18658" i="13" s="1"/>
  <c r="A18659" i="13" s="1"/>
  <c r="A18660" i="13" s="1"/>
  <c r="A18661" i="13" s="1"/>
  <c r="A18662" i="13" s="1"/>
  <c r="A18663" i="13" s="1"/>
  <c r="A18664" i="13" s="1"/>
  <c r="A18665" i="13" s="1"/>
  <c r="A18666" i="13" s="1"/>
  <c r="A18667" i="13" s="1"/>
  <c r="A18668" i="13" s="1"/>
  <c r="A18669" i="13" s="1"/>
  <c r="A18670" i="13" s="1"/>
  <c r="A18671" i="13" s="1"/>
  <c r="A18672" i="13" s="1"/>
  <c r="A18673" i="13" s="1"/>
  <c r="A18674" i="13" s="1"/>
  <c r="A18675" i="13" s="1"/>
  <c r="A18676" i="13" s="1"/>
  <c r="A18677" i="13" s="1"/>
  <c r="A18678" i="13" s="1"/>
  <c r="A18679" i="13" s="1"/>
  <c r="A18680" i="13" s="1"/>
  <c r="A18681" i="13" s="1"/>
  <c r="A18682" i="13" s="1"/>
  <c r="A18683" i="13" s="1"/>
  <c r="A18684" i="13" s="1"/>
  <c r="A18685" i="13" s="1"/>
  <c r="A18686" i="13" s="1"/>
  <c r="A18687" i="13" s="1"/>
  <c r="A18688" i="13" s="1"/>
  <c r="A18689" i="13" s="1"/>
  <c r="A18690" i="13" s="1"/>
  <c r="A18691" i="13" s="1"/>
  <c r="A18692" i="13" s="1"/>
  <c r="A18693" i="13" s="1"/>
  <c r="A18694" i="13" s="1"/>
  <c r="A18695" i="13" s="1"/>
  <c r="A18696" i="13" s="1"/>
  <c r="A18697" i="13" s="1"/>
  <c r="A18698" i="13" s="1"/>
  <c r="A18699" i="13" s="1"/>
  <c r="A18700" i="13" s="1"/>
  <c r="A18701" i="13" s="1"/>
  <c r="A18702" i="13" s="1"/>
  <c r="A18703" i="13" s="1"/>
  <c r="A18704" i="13" s="1"/>
  <c r="A18705" i="13" s="1"/>
  <c r="A18706" i="13" s="1"/>
  <c r="A18707" i="13" s="1"/>
  <c r="A18708" i="13" s="1"/>
  <c r="A18709" i="13" s="1"/>
  <c r="A18710" i="13" s="1"/>
  <c r="A18711" i="13" s="1"/>
  <c r="A18712" i="13" s="1"/>
  <c r="A18713" i="13" s="1"/>
  <c r="A18714" i="13" s="1"/>
  <c r="A18715" i="13" s="1"/>
  <c r="A18716" i="13" s="1"/>
  <c r="A18717" i="13" s="1"/>
  <c r="A18718" i="13" s="1"/>
  <c r="A18719" i="13" s="1"/>
  <c r="A18720" i="13" s="1"/>
  <c r="A18721" i="13" s="1"/>
  <c r="A18722" i="13" s="1"/>
  <c r="A18723" i="13" s="1"/>
  <c r="A18724" i="13" s="1"/>
  <c r="A18725" i="13" s="1"/>
  <c r="A18726" i="13" s="1"/>
  <c r="A18727" i="13" s="1"/>
  <c r="A18728" i="13" s="1"/>
  <c r="A18729" i="13" s="1"/>
  <c r="A18730" i="13" s="1"/>
  <c r="A18731" i="13" s="1"/>
  <c r="A18732" i="13" s="1"/>
  <c r="A18733" i="13" s="1"/>
  <c r="A18734" i="13" s="1"/>
  <c r="A18735" i="13" s="1"/>
  <c r="A18736" i="13" s="1"/>
  <c r="A18737" i="13" s="1"/>
  <c r="A18738" i="13" s="1"/>
  <c r="A18739" i="13" s="1"/>
  <c r="A18740" i="13" s="1"/>
  <c r="A18741" i="13" s="1"/>
  <c r="A18742" i="13" s="1"/>
  <c r="A18743" i="13" s="1"/>
  <c r="A18744" i="13" s="1"/>
  <c r="A18745" i="13" s="1"/>
  <c r="A18746" i="13" s="1"/>
  <c r="A18747" i="13" s="1"/>
  <c r="A18748" i="13" s="1"/>
  <c r="A18749" i="13" s="1"/>
  <c r="A18750" i="13" s="1"/>
  <c r="A18751" i="13" s="1"/>
  <c r="A18752" i="13" s="1"/>
  <c r="A18753" i="13" s="1"/>
  <c r="A18754" i="13" s="1"/>
  <c r="A18755" i="13" s="1"/>
  <c r="A18756" i="13" s="1"/>
  <c r="A18757" i="13" s="1"/>
  <c r="A18758" i="13" s="1"/>
  <c r="A18759" i="13" s="1"/>
  <c r="A18760" i="13" s="1"/>
  <c r="A18761" i="13" s="1"/>
  <c r="A18762" i="13" s="1"/>
  <c r="A18763" i="13" s="1"/>
  <c r="A18764" i="13" s="1"/>
  <c r="A18765" i="13" s="1"/>
  <c r="A18766" i="13" s="1"/>
  <c r="A18767" i="13" s="1"/>
  <c r="A18768" i="13" s="1"/>
  <c r="A18769" i="13" s="1"/>
  <c r="A18770" i="13" s="1"/>
  <c r="A18771" i="13" s="1"/>
  <c r="A18772" i="13" s="1"/>
  <c r="A18773" i="13" s="1"/>
  <c r="A18774" i="13" s="1"/>
  <c r="A18775" i="13" s="1"/>
  <c r="A18776" i="13" s="1"/>
  <c r="A18777" i="13" s="1"/>
  <c r="A18778" i="13" s="1"/>
  <c r="A18779" i="13" s="1"/>
  <c r="A18780" i="13" s="1"/>
  <c r="A18781" i="13" s="1"/>
  <c r="A18782" i="13" s="1"/>
  <c r="A18783" i="13" s="1"/>
  <c r="A18784" i="13" s="1"/>
  <c r="A18785" i="13" s="1"/>
  <c r="A18786" i="13" s="1"/>
  <c r="A18787" i="13" s="1"/>
  <c r="A18788" i="13" s="1"/>
  <c r="A18789" i="13" s="1"/>
  <c r="A18790" i="13" s="1"/>
  <c r="A18791" i="13" s="1"/>
  <c r="A18792" i="13" s="1"/>
  <c r="A18793" i="13" s="1"/>
  <c r="A18794" i="13" s="1"/>
  <c r="A18795" i="13" s="1"/>
  <c r="A18796" i="13" s="1"/>
  <c r="A18797" i="13" s="1"/>
  <c r="A18798" i="13" s="1"/>
  <c r="A18799" i="13" s="1"/>
  <c r="A18800" i="13" s="1"/>
  <c r="A18801" i="13" s="1"/>
  <c r="A18802" i="13" s="1"/>
  <c r="A18803" i="13" s="1"/>
  <c r="A18804" i="13" s="1"/>
  <c r="A18805" i="13" s="1"/>
  <c r="A18806" i="13" s="1"/>
  <c r="A18807" i="13" s="1"/>
  <c r="A18808" i="13" s="1"/>
  <c r="A18809" i="13" s="1"/>
  <c r="A18810" i="13" s="1"/>
  <c r="A18811" i="13" s="1"/>
  <c r="A18812" i="13" s="1"/>
  <c r="A18813" i="13" s="1"/>
  <c r="A18814" i="13" s="1"/>
  <c r="A18815" i="13" s="1"/>
  <c r="A18816" i="13" s="1"/>
  <c r="A18817" i="13" s="1"/>
  <c r="A18818" i="13" s="1"/>
  <c r="A18819" i="13" s="1"/>
  <c r="A18820" i="13" s="1"/>
  <c r="A18821" i="13" s="1"/>
  <c r="A18822" i="13" s="1"/>
  <c r="A18823" i="13" s="1"/>
  <c r="A18824" i="13" s="1"/>
  <c r="A18825" i="13" s="1"/>
  <c r="A18826" i="13" s="1"/>
  <c r="A18827" i="13" s="1"/>
  <c r="A18828" i="13" s="1"/>
  <c r="A18829" i="13" s="1"/>
  <c r="A18830" i="13" s="1"/>
  <c r="A18831" i="13" s="1"/>
  <c r="A18832" i="13" s="1"/>
  <c r="A18833" i="13" s="1"/>
  <c r="A18834" i="13" s="1"/>
  <c r="A18835" i="13" s="1"/>
  <c r="A18836" i="13" s="1"/>
  <c r="A18837" i="13" s="1"/>
  <c r="A18838" i="13" s="1"/>
  <c r="A18839" i="13" s="1"/>
  <c r="A18840" i="13" s="1"/>
  <c r="A18841" i="13" s="1"/>
  <c r="A18842" i="13" s="1"/>
  <c r="A18843" i="13" s="1"/>
  <c r="A18844" i="13" s="1"/>
  <c r="A18845" i="13" s="1"/>
  <c r="A18846" i="13" s="1"/>
  <c r="A18847" i="13" s="1"/>
  <c r="A18848" i="13" s="1"/>
  <c r="A18849" i="13" s="1"/>
  <c r="A18850" i="13" s="1"/>
  <c r="A18851" i="13" s="1"/>
  <c r="A18852" i="13" s="1"/>
  <c r="A18853" i="13" s="1"/>
  <c r="A18854" i="13" s="1"/>
  <c r="A18855" i="13" s="1"/>
  <c r="A18856" i="13" s="1"/>
  <c r="A18857" i="13" s="1"/>
  <c r="A18858" i="13" s="1"/>
  <c r="A18859" i="13" s="1"/>
  <c r="A18860" i="13" s="1"/>
  <c r="A18861" i="13" s="1"/>
  <c r="A18862" i="13" s="1"/>
  <c r="A18863" i="13" s="1"/>
  <c r="A18864" i="13" s="1"/>
  <c r="A18865" i="13" s="1"/>
  <c r="A18866" i="13" s="1"/>
  <c r="A18867" i="13" s="1"/>
  <c r="A18868" i="13" s="1"/>
  <c r="A18869" i="13" s="1"/>
  <c r="A18870" i="13" s="1"/>
  <c r="A18871" i="13" s="1"/>
  <c r="A18872" i="13" s="1"/>
  <c r="A18873" i="13" s="1"/>
  <c r="A18874" i="13" s="1"/>
  <c r="A18875" i="13" s="1"/>
  <c r="A18876" i="13" s="1"/>
  <c r="A18877" i="13" s="1"/>
  <c r="A18878" i="13" s="1"/>
  <c r="A18879" i="13" s="1"/>
  <c r="A18880" i="13" s="1"/>
  <c r="A18881" i="13" s="1"/>
  <c r="A18882" i="13" s="1"/>
  <c r="A18883" i="13" s="1"/>
  <c r="A18884" i="13" s="1"/>
  <c r="A18885" i="13" s="1"/>
  <c r="A18886" i="13" s="1"/>
  <c r="A18887" i="13" s="1"/>
  <c r="A18888" i="13" s="1"/>
  <c r="A18889" i="13" s="1"/>
  <c r="A18890" i="13" s="1"/>
  <c r="A18891" i="13" s="1"/>
  <c r="A18892" i="13" s="1"/>
  <c r="A18893" i="13" s="1"/>
  <c r="A18894" i="13" s="1"/>
  <c r="A18895" i="13" s="1"/>
  <c r="A18896" i="13" s="1"/>
  <c r="A18897" i="13" s="1"/>
  <c r="A18898" i="13" s="1"/>
  <c r="A18899" i="13" s="1"/>
  <c r="A18900" i="13" s="1"/>
  <c r="A18901" i="13" s="1"/>
  <c r="A18902" i="13" s="1"/>
  <c r="A18903" i="13" s="1"/>
  <c r="A18904" i="13" s="1"/>
  <c r="A18905" i="13" s="1"/>
  <c r="A18906" i="13" s="1"/>
  <c r="A18907" i="13" s="1"/>
  <c r="A18908" i="13" s="1"/>
  <c r="A18909" i="13" s="1"/>
  <c r="A18910" i="13" s="1"/>
  <c r="A18911" i="13" s="1"/>
  <c r="A18912" i="13" s="1"/>
  <c r="A18913" i="13" s="1"/>
  <c r="A18914" i="13" s="1"/>
  <c r="A18915" i="13" s="1"/>
  <c r="A18916" i="13" s="1"/>
  <c r="A18917" i="13" s="1"/>
  <c r="A18918" i="13" s="1"/>
  <c r="A18919" i="13" s="1"/>
  <c r="A18920" i="13" s="1"/>
  <c r="A18921" i="13" s="1"/>
  <c r="A18922" i="13" s="1"/>
  <c r="A18923" i="13" s="1"/>
  <c r="A18924" i="13" s="1"/>
  <c r="A18925" i="13" s="1"/>
  <c r="A18926" i="13" s="1"/>
  <c r="A18927" i="13" s="1"/>
  <c r="A18928" i="13" s="1"/>
  <c r="A18929" i="13" s="1"/>
  <c r="A18930" i="13" s="1"/>
  <c r="A18931" i="13" s="1"/>
  <c r="A18932" i="13" s="1"/>
  <c r="A18933" i="13" s="1"/>
  <c r="A18934" i="13" s="1"/>
  <c r="A18935" i="13" s="1"/>
  <c r="A18936" i="13" s="1"/>
  <c r="A18937" i="13" s="1"/>
  <c r="A18938" i="13" s="1"/>
  <c r="A18939" i="13" s="1"/>
  <c r="A18940" i="13" s="1"/>
  <c r="A18941" i="13" s="1"/>
  <c r="A18942" i="13" s="1"/>
  <c r="A18943" i="13" s="1"/>
  <c r="A18944" i="13" s="1"/>
  <c r="A18945" i="13" s="1"/>
  <c r="A18946" i="13" s="1"/>
  <c r="A18947" i="13" s="1"/>
  <c r="A18948" i="13" s="1"/>
  <c r="A18949" i="13" s="1"/>
  <c r="A18950" i="13" s="1"/>
  <c r="A18951" i="13" s="1"/>
  <c r="A18952" i="13" s="1"/>
  <c r="A18953" i="13" s="1"/>
  <c r="A18954" i="13" s="1"/>
  <c r="A18955" i="13" s="1"/>
  <c r="A18956" i="13" s="1"/>
  <c r="A18957" i="13" s="1"/>
  <c r="A18958" i="13" s="1"/>
  <c r="A18959" i="13" s="1"/>
  <c r="A18960" i="13" s="1"/>
  <c r="A18961" i="13" s="1"/>
  <c r="A18962" i="13" s="1"/>
  <c r="A18963" i="13" s="1"/>
  <c r="A18964" i="13" s="1"/>
  <c r="A18965" i="13" s="1"/>
  <c r="A18966" i="13" s="1"/>
  <c r="A18967" i="13" s="1"/>
  <c r="A18968" i="13" s="1"/>
  <c r="A18969" i="13" s="1"/>
  <c r="A18970" i="13" s="1"/>
  <c r="A18971" i="13" s="1"/>
  <c r="A18972" i="13" s="1"/>
  <c r="A18973" i="13" s="1"/>
  <c r="A18974" i="13" s="1"/>
  <c r="A18975" i="13" s="1"/>
  <c r="A18976" i="13" s="1"/>
  <c r="A18977" i="13" s="1"/>
  <c r="A18978" i="13" s="1"/>
  <c r="A18979" i="13" s="1"/>
  <c r="A18980" i="13" s="1"/>
  <c r="A18981" i="13" s="1"/>
  <c r="A18982" i="13" s="1"/>
  <c r="A18983" i="13" s="1"/>
  <c r="A18984" i="13" s="1"/>
  <c r="A18985" i="13" s="1"/>
  <c r="A18986" i="13" s="1"/>
  <c r="A18987" i="13" s="1"/>
  <c r="A18988" i="13" s="1"/>
  <c r="A18989" i="13" s="1"/>
  <c r="A18990" i="13" s="1"/>
  <c r="A18991" i="13" s="1"/>
  <c r="A18992" i="13" s="1"/>
  <c r="A18993" i="13" s="1"/>
  <c r="A18994" i="13" s="1"/>
  <c r="A18995" i="13" s="1"/>
  <c r="A18996" i="13" s="1"/>
  <c r="A18997" i="13" s="1"/>
  <c r="A18998" i="13" s="1"/>
  <c r="A18999" i="13" s="1"/>
  <c r="A19000" i="13" s="1"/>
  <c r="A19001" i="13" s="1"/>
  <c r="A19002" i="13" s="1"/>
  <c r="A19003" i="13" s="1"/>
  <c r="A19004" i="13" s="1"/>
  <c r="A19005" i="13" s="1"/>
  <c r="A19006" i="13" s="1"/>
  <c r="A19007" i="13" s="1"/>
  <c r="A19008" i="13" s="1"/>
  <c r="A19009" i="13" s="1"/>
  <c r="A19010" i="13" s="1"/>
  <c r="A19011" i="13" s="1"/>
  <c r="A19012" i="13" s="1"/>
  <c r="A19013" i="13" s="1"/>
  <c r="A19014" i="13" s="1"/>
  <c r="A19015" i="13" s="1"/>
  <c r="A19016" i="13" s="1"/>
  <c r="A19017" i="13" s="1"/>
  <c r="A19018" i="13" s="1"/>
  <c r="A19019" i="13" s="1"/>
  <c r="A19020" i="13" s="1"/>
  <c r="A19021" i="13" s="1"/>
  <c r="A19022" i="13" s="1"/>
  <c r="A19023" i="13" s="1"/>
  <c r="A19024" i="13" s="1"/>
  <c r="A19025" i="13" s="1"/>
  <c r="A19026" i="13" s="1"/>
  <c r="A19027" i="13" s="1"/>
  <c r="A19028" i="13" s="1"/>
  <c r="A19029" i="13" s="1"/>
  <c r="A19030" i="13" s="1"/>
  <c r="A19031" i="13" s="1"/>
  <c r="A19032" i="13" s="1"/>
  <c r="A19033" i="13" s="1"/>
  <c r="A19034" i="13" s="1"/>
  <c r="A19035" i="13" s="1"/>
  <c r="A19036" i="13" s="1"/>
  <c r="A19037" i="13" s="1"/>
  <c r="A19038" i="13" s="1"/>
  <c r="A19039" i="13" s="1"/>
  <c r="A19040" i="13" s="1"/>
  <c r="A19041" i="13" s="1"/>
  <c r="A19042" i="13" s="1"/>
  <c r="A19043" i="13" s="1"/>
  <c r="A19044" i="13" s="1"/>
  <c r="A19045" i="13" s="1"/>
  <c r="A19046" i="13" s="1"/>
  <c r="A19047" i="13" s="1"/>
  <c r="A19048" i="13" s="1"/>
  <c r="A19049" i="13" s="1"/>
  <c r="A19050" i="13" s="1"/>
  <c r="A19051" i="13" s="1"/>
  <c r="A19052" i="13" s="1"/>
  <c r="A19053" i="13" s="1"/>
  <c r="A19054" i="13" s="1"/>
  <c r="A19055" i="13" s="1"/>
  <c r="A19056" i="13" s="1"/>
  <c r="A19057" i="13" s="1"/>
  <c r="A19058" i="13" s="1"/>
  <c r="A19059" i="13" s="1"/>
  <c r="A19060" i="13" s="1"/>
  <c r="A19061" i="13" s="1"/>
  <c r="A19062" i="13" s="1"/>
  <c r="A19063" i="13" s="1"/>
  <c r="A19064" i="13" s="1"/>
  <c r="A19065" i="13" s="1"/>
  <c r="A19066" i="13" s="1"/>
  <c r="A19067" i="13" s="1"/>
  <c r="A19068" i="13" s="1"/>
  <c r="A19069" i="13" s="1"/>
  <c r="A19070" i="13" s="1"/>
  <c r="A19071" i="13" s="1"/>
  <c r="A19072" i="13" s="1"/>
  <c r="A19073" i="13" s="1"/>
  <c r="A19074" i="13" s="1"/>
  <c r="A19075" i="13" s="1"/>
  <c r="A19076" i="13" s="1"/>
  <c r="A19077" i="13" s="1"/>
  <c r="A19078" i="13" s="1"/>
  <c r="A19079" i="13" s="1"/>
  <c r="A19080" i="13" s="1"/>
  <c r="A19081" i="13" s="1"/>
  <c r="A19082" i="13" s="1"/>
  <c r="A19083" i="13" s="1"/>
  <c r="A19084" i="13" s="1"/>
  <c r="A19085" i="13" s="1"/>
  <c r="A19086" i="13" s="1"/>
  <c r="A19087" i="13" s="1"/>
  <c r="A19088" i="13" s="1"/>
  <c r="A19089" i="13" s="1"/>
  <c r="A19090" i="13" s="1"/>
  <c r="A19091" i="13" s="1"/>
  <c r="A19092" i="13" s="1"/>
  <c r="A19093" i="13" s="1"/>
  <c r="A19094" i="13" s="1"/>
  <c r="A19095" i="13" s="1"/>
  <c r="A19096" i="13" s="1"/>
  <c r="A19097" i="13" s="1"/>
  <c r="A19098" i="13" s="1"/>
  <c r="A19099" i="13" s="1"/>
  <c r="A19100" i="13" s="1"/>
  <c r="A19101" i="13" s="1"/>
  <c r="A19102" i="13" s="1"/>
  <c r="A19103" i="13" s="1"/>
  <c r="A19104" i="13" s="1"/>
  <c r="A19105" i="13" s="1"/>
  <c r="A19106" i="13" s="1"/>
  <c r="A19107" i="13" s="1"/>
  <c r="A19108" i="13" s="1"/>
  <c r="A19109" i="13" s="1"/>
  <c r="A19110" i="13" s="1"/>
  <c r="A19111" i="13" s="1"/>
  <c r="A19112" i="13" s="1"/>
  <c r="A19113" i="13" s="1"/>
  <c r="A19114" i="13" s="1"/>
  <c r="A19115" i="13" s="1"/>
  <c r="A19116" i="13" s="1"/>
  <c r="A19117" i="13" s="1"/>
  <c r="A19118" i="13" s="1"/>
  <c r="A19119" i="13" s="1"/>
  <c r="A19120" i="13" s="1"/>
  <c r="A19121" i="13" s="1"/>
  <c r="A19122" i="13" s="1"/>
  <c r="A19123" i="13" s="1"/>
  <c r="A19124" i="13" s="1"/>
  <c r="A19125" i="13" s="1"/>
  <c r="A19126" i="13" s="1"/>
  <c r="A19127" i="13" s="1"/>
  <c r="A19128" i="13" s="1"/>
  <c r="A19129" i="13" s="1"/>
  <c r="A19130" i="13" s="1"/>
  <c r="A19131" i="13" s="1"/>
  <c r="A19132" i="13" s="1"/>
  <c r="A19133" i="13" s="1"/>
  <c r="A19134" i="13" s="1"/>
  <c r="A19135" i="13" s="1"/>
  <c r="A19136" i="13" s="1"/>
  <c r="A19137" i="13" s="1"/>
  <c r="A19138" i="13" s="1"/>
  <c r="A19139" i="13" s="1"/>
  <c r="A19140" i="13" s="1"/>
  <c r="A19141" i="13" s="1"/>
  <c r="A19142" i="13" s="1"/>
  <c r="A19143" i="13" s="1"/>
  <c r="A19144" i="13" s="1"/>
  <c r="A19145" i="13" s="1"/>
  <c r="A19146" i="13" s="1"/>
  <c r="A19147" i="13" s="1"/>
  <c r="A19148" i="13" s="1"/>
  <c r="A19149" i="13" s="1"/>
  <c r="A19150" i="13" s="1"/>
  <c r="A19151" i="13" s="1"/>
  <c r="A19152" i="13" s="1"/>
  <c r="A19153" i="13" s="1"/>
  <c r="A19154" i="13" s="1"/>
  <c r="A19155" i="13" s="1"/>
  <c r="A19156" i="13" s="1"/>
  <c r="A19157" i="13" s="1"/>
  <c r="A19158" i="13" s="1"/>
  <c r="A19159" i="13" s="1"/>
  <c r="A19160" i="13" s="1"/>
  <c r="A19161" i="13" s="1"/>
  <c r="A19162" i="13" s="1"/>
  <c r="A19163" i="13" s="1"/>
  <c r="A19164" i="13" s="1"/>
  <c r="A19165" i="13" s="1"/>
  <c r="A19166" i="13" s="1"/>
  <c r="A19167" i="13" s="1"/>
  <c r="A19168" i="13" s="1"/>
  <c r="A19169" i="13" s="1"/>
  <c r="A19170" i="13" s="1"/>
  <c r="A19171" i="13" s="1"/>
  <c r="A19172" i="13" s="1"/>
  <c r="A19173" i="13" s="1"/>
  <c r="A19174" i="13" s="1"/>
  <c r="A19175" i="13" s="1"/>
  <c r="A19176" i="13" s="1"/>
  <c r="A19177" i="13" s="1"/>
  <c r="A19178" i="13" s="1"/>
  <c r="A19179" i="13" s="1"/>
  <c r="A19180" i="13" s="1"/>
  <c r="A19181" i="13" s="1"/>
  <c r="A19182" i="13" s="1"/>
  <c r="A19183" i="13" s="1"/>
  <c r="A19184" i="13" s="1"/>
  <c r="A19185" i="13" s="1"/>
  <c r="A19186" i="13" s="1"/>
  <c r="A19187" i="13" s="1"/>
  <c r="A19188" i="13" s="1"/>
  <c r="A19189" i="13" s="1"/>
  <c r="A19190" i="13" s="1"/>
  <c r="A19191" i="13" s="1"/>
  <c r="A19192" i="13" s="1"/>
  <c r="A19193" i="13" s="1"/>
  <c r="A19194" i="13" s="1"/>
  <c r="A19195" i="13" s="1"/>
  <c r="A19196" i="13" s="1"/>
  <c r="A19197" i="13" s="1"/>
  <c r="A19198" i="13" s="1"/>
  <c r="A19199" i="13" s="1"/>
  <c r="A19200" i="13" s="1"/>
  <c r="A19201" i="13" s="1"/>
  <c r="A19202" i="13" s="1"/>
  <c r="A19203" i="13" s="1"/>
  <c r="A19204" i="13" s="1"/>
  <c r="A19205" i="13" s="1"/>
  <c r="A19206" i="13" s="1"/>
  <c r="A19207" i="13" s="1"/>
  <c r="A19208" i="13" s="1"/>
  <c r="A19209" i="13" s="1"/>
  <c r="A19210" i="13" s="1"/>
  <c r="A19211" i="13" s="1"/>
  <c r="A19212" i="13" s="1"/>
  <c r="A19213" i="13" s="1"/>
  <c r="A19214" i="13" s="1"/>
  <c r="A19215" i="13" s="1"/>
  <c r="A19216" i="13" s="1"/>
  <c r="A19217" i="13" s="1"/>
  <c r="A19218" i="13" s="1"/>
  <c r="A19219" i="13" s="1"/>
  <c r="A19220" i="13" s="1"/>
  <c r="A19221" i="13" s="1"/>
  <c r="A19222" i="13" s="1"/>
  <c r="A19223" i="13" s="1"/>
  <c r="A19224" i="13" s="1"/>
  <c r="A19225" i="13" s="1"/>
  <c r="A19226" i="13" s="1"/>
  <c r="A19227" i="13" s="1"/>
  <c r="A19228" i="13" s="1"/>
  <c r="A19229" i="13" s="1"/>
  <c r="A19230" i="13" s="1"/>
  <c r="A19231" i="13" s="1"/>
  <c r="A19232" i="13" s="1"/>
  <c r="A19233" i="13" s="1"/>
  <c r="A19234" i="13" s="1"/>
  <c r="A19235" i="13" s="1"/>
  <c r="A19236" i="13" s="1"/>
  <c r="A19237" i="13" s="1"/>
  <c r="A19238" i="13" s="1"/>
  <c r="A19239" i="13" s="1"/>
  <c r="A19240" i="13" s="1"/>
  <c r="A19241" i="13" s="1"/>
  <c r="A19242" i="13" s="1"/>
  <c r="A19243" i="13" s="1"/>
  <c r="A19244" i="13" s="1"/>
  <c r="A19245" i="13" s="1"/>
  <c r="A19246" i="13" s="1"/>
  <c r="A19247" i="13" s="1"/>
  <c r="A19248" i="13" s="1"/>
  <c r="A19249" i="13" s="1"/>
  <c r="A19250" i="13" s="1"/>
  <c r="A19251" i="13" s="1"/>
  <c r="A19252" i="13" s="1"/>
  <c r="A19253" i="13" s="1"/>
  <c r="A19254" i="13" s="1"/>
  <c r="A19255" i="13" s="1"/>
  <c r="A19256" i="13" s="1"/>
  <c r="A19257" i="13" s="1"/>
  <c r="A19258" i="13" s="1"/>
  <c r="A19259" i="13" s="1"/>
  <c r="A19260" i="13" s="1"/>
  <c r="A19261" i="13" s="1"/>
  <c r="A19262" i="13" s="1"/>
  <c r="A19263" i="13" s="1"/>
  <c r="A19264" i="13" s="1"/>
  <c r="A19265" i="13" s="1"/>
  <c r="A19266" i="13" s="1"/>
  <c r="A19267" i="13" s="1"/>
  <c r="A19268" i="13" s="1"/>
  <c r="A19269" i="13" s="1"/>
  <c r="A19270" i="13" s="1"/>
  <c r="A19271" i="13" s="1"/>
  <c r="A19272" i="13" s="1"/>
  <c r="A19273" i="13" s="1"/>
  <c r="A19274" i="13" s="1"/>
  <c r="A19275" i="13" s="1"/>
  <c r="A19276" i="13" s="1"/>
  <c r="A19277" i="13" s="1"/>
  <c r="A19278" i="13" s="1"/>
  <c r="A19279" i="13" s="1"/>
  <c r="A19280" i="13" s="1"/>
  <c r="A19281" i="13" s="1"/>
  <c r="A19282" i="13" s="1"/>
  <c r="A19283" i="13" s="1"/>
  <c r="A19284" i="13" s="1"/>
  <c r="A19285" i="13" s="1"/>
  <c r="A19286" i="13" s="1"/>
  <c r="A19287" i="13" s="1"/>
  <c r="A19288" i="13" s="1"/>
  <c r="A19289" i="13" s="1"/>
  <c r="A19290" i="13" s="1"/>
  <c r="A19291" i="13" s="1"/>
  <c r="A19292" i="13" s="1"/>
  <c r="A19293" i="13" s="1"/>
  <c r="A19294" i="13" s="1"/>
  <c r="A19295" i="13" s="1"/>
  <c r="A19296" i="13" s="1"/>
  <c r="A19297" i="13" s="1"/>
  <c r="A19298" i="13" s="1"/>
  <c r="A19299" i="13" s="1"/>
  <c r="A19300" i="13" s="1"/>
  <c r="A19301" i="13" s="1"/>
  <c r="A19302" i="13" s="1"/>
  <c r="A19303" i="13" s="1"/>
  <c r="A19304" i="13" s="1"/>
  <c r="A19305" i="13" s="1"/>
  <c r="A19306" i="13" s="1"/>
  <c r="A19307" i="13" s="1"/>
  <c r="A19308" i="13" s="1"/>
  <c r="A19309" i="13" s="1"/>
  <c r="A19310" i="13" s="1"/>
  <c r="A19311" i="13" s="1"/>
  <c r="A19312" i="13" s="1"/>
  <c r="A19313" i="13" s="1"/>
  <c r="A19314" i="13" s="1"/>
  <c r="A19315" i="13" s="1"/>
  <c r="A19316" i="13" s="1"/>
  <c r="A19317" i="13" s="1"/>
  <c r="A19318" i="13" s="1"/>
  <c r="A19319" i="13" s="1"/>
  <c r="A19320" i="13" s="1"/>
  <c r="A19321" i="13" s="1"/>
  <c r="A19322" i="13" s="1"/>
  <c r="A19323" i="13" s="1"/>
  <c r="A19324" i="13" s="1"/>
  <c r="A19325" i="13" s="1"/>
  <c r="A19326" i="13" s="1"/>
  <c r="A19327" i="13" s="1"/>
  <c r="A19328" i="13" s="1"/>
  <c r="A19329" i="13" s="1"/>
  <c r="A19330" i="13" s="1"/>
  <c r="A19331" i="13" s="1"/>
  <c r="A19332" i="13" s="1"/>
  <c r="A19333" i="13" s="1"/>
  <c r="A19334" i="13" s="1"/>
  <c r="A19335" i="13" s="1"/>
  <c r="A19336" i="13" s="1"/>
  <c r="A19337" i="13" s="1"/>
  <c r="A19338" i="13" s="1"/>
  <c r="A19339" i="13" s="1"/>
  <c r="A19340" i="13" s="1"/>
  <c r="A19341" i="13" s="1"/>
  <c r="A19342" i="13" s="1"/>
  <c r="A19343" i="13" s="1"/>
  <c r="A19344" i="13" s="1"/>
  <c r="A19345" i="13" s="1"/>
  <c r="A19346" i="13" s="1"/>
  <c r="A19347" i="13" s="1"/>
  <c r="A19348" i="13" s="1"/>
  <c r="A19349" i="13" s="1"/>
  <c r="A19350" i="13" s="1"/>
  <c r="A19351" i="13" s="1"/>
  <c r="A19352" i="13" s="1"/>
  <c r="A19353" i="13" s="1"/>
  <c r="A19354" i="13" s="1"/>
  <c r="A19355" i="13" s="1"/>
  <c r="A19356" i="13" s="1"/>
  <c r="A19357" i="13" s="1"/>
  <c r="A19358" i="13" s="1"/>
  <c r="A19359" i="13" s="1"/>
  <c r="A19360" i="13" s="1"/>
  <c r="A19361" i="13" s="1"/>
  <c r="A19362" i="13" s="1"/>
  <c r="A19363" i="13" s="1"/>
  <c r="A19364" i="13" s="1"/>
  <c r="A19365" i="13" s="1"/>
  <c r="A19366" i="13" s="1"/>
  <c r="A19367" i="13" s="1"/>
  <c r="A19368" i="13" s="1"/>
  <c r="A19369" i="13" s="1"/>
  <c r="A19370" i="13" s="1"/>
  <c r="A19371" i="13" s="1"/>
  <c r="A19372" i="13" s="1"/>
  <c r="A19373" i="13" s="1"/>
  <c r="A19374" i="13" s="1"/>
  <c r="A19375" i="13" s="1"/>
  <c r="A19376" i="13" s="1"/>
  <c r="A19377" i="13" s="1"/>
  <c r="A19378" i="13" s="1"/>
  <c r="A19379" i="13" s="1"/>
  <c r="A19380" i="13" s="1"/>
  <c r="A19381" i="13" s="1"/>
  <c r="A19382" i="13" s="1"/>
  <c r="A19383" i="13" s="1"/>
  <c r="A19384" i="13" s="1"/>
  <c r="A19385" i="13" s="1"/>
  <c r="A19386" i="13" s="1"/>
  <c r="A19387" i="13" s="1"/>
  <c r="A19388" i="13" s="1"/>
  <c r="A19389" i="13" s="1"/>
  <c r="A19390" i="13" s="1"/>
  <c r="A19391" i="13" s="1"/>
  <c r="A19392" i="13" s="1"/>
  <c r="A19393" i="13" s="1"/>
  <c r="A19394" i="13" s="1"/>
  <c r="A19395" i="13" s="1"/>
  <c r="A19396" i="13" s="1"/>
  <c r="A19397" i="13" s="1"/>
  <c r="A19398" i="13" s="1"/>
  <c r="A19399" i="13" s="1"/>
  <c r="A19400" i="13" s="1"/>
  <c r="A19401" i="13" s="1"/>
  <c r="A19402" i="13" s="1"/>
  <c r="A19403" i="13" s="1"/>
  <c r="A19404" i="13" s="1"/>
  <c r="A19405" i="13" s="1"/>
  <c r="A19406" i="13" s="1"/>
  <c r="A19407" i="13" s="1"/>
  <c r="A19408" i="13" s="1"/>
  <c r="A19409" i="13" s="1"/>
  <c r="A19410" i="13" s="1"/>
  <c r="A19411" i="13" s="1"/>
  <c r="A19412" i="13" s="1"/>
  <c r="A19413" i="13" s="1"/>
  <c r="A19414" i="13" s="1"/>
  <c r="A19415" i="13" s="1"/>
  <c r="A19416" i="13" s="1"/>
  <c r="A19417" i="13" s="1"/>
  <c r="A19418" i="13" s="1"/>
  <c r="A19419" i="13" s="1"/>
  <c r="A19420" i="13" s="1"/>
  <c r="A19421" i="13" s="1"/>
  <c r="A19422" i="13" s="1"/>
  <c r="A19423" i="13" s="1"/>
  <c r="A19424" i="13" s="1"/>
  <c r="A19425" i="13" s="1"/>
  <c r="A19426" i="13" s="1"/>
  <c r="A19427" i="13" s="1"/>
  <c r="A19428" i="13" s="1"/>
  <c r="A19429" i="13" s="1"/>
  <c r="A19430" i="13" s="1"/>
  <c r="A19431" i="13" s="1"/>
  <c r="A19432" i="13" s="1"/>
  <c r="A19433" i="13" s="1"/>
  <c r="A19434" i="13" s="1"/>
  <c r="A19435" i="13" s="1"/>
  <c r="A19436" i="13" s="1"/>
  <c r="A19437" i="13" s="1"/>
  <c r="A19438" i="13" s="1"/>
  <c r="A19439" i="13" s="1"/>
  <c r="A19440" i="13" s="1"/>
  <c r="A19441" i="13" s="1"/>
  <c r="A19442" i="13" s="1"/>
  <c r="A19443" i="13" s="1"/>
  <c r="A19444" i="13" s="1"/>
  <c r="A19445" i="13" s="1"/>
  <c r="A19446" i="13" s="1"/>
  <c r="A19447" i="13" s="1"/>
  <c r="A19448" i="13" s="1"/>
  <c r="A19449" i="13" s="1"/>
  <c r="A19450" i="13" s="1"/>
  <c r="A19451" i="13" s="1"/>
  <c r="A19452" i="13" s="1"/>
  <c r="A19453" i="13" s="1"/>
  <c r="A19454" i="13" s="1"/>
  <c r="A19455" i="13" s="1"/>
  <c r="A19456" i="13" s="1"/>
  <c r="A19457" i="13" s="1"/>
  <c r="A19458" i="13" s="1"/>
  <c r="A19459" i="13" s="1"/>
  <c r="A19460" i="13" s="1"/>
  <c r="A19461" i="13" s="1"/>
  <c r="A19462" i="13" s="1"/>
  <c r="A19463" i="13" s="1"/>
  <c r="A19464" i="13" s="1"/>
  <c r="A19465" i="13" s="1"/>
  <c r="A19466" i="13" s="1"/>
  <c r="A19467" i="13" s="1"/>
  <c r="A19468" i="13" s="1"/>
  <c r="A19469" i="13" s="1"/>
  <c r="A19470" i="13" s="1"/>
  <c r="A19471" i="13" s="1"/>
  <c r="A19472" i="13" s="1"/>
  <c r="A19473" i="13" s="1"/>
  <c r="A19474" i="13" s="1"/>
  <c r="A19475" i="13" s="1"/>
  <c r="A19476" i="13" s="1"/>
  <c r="A19477" i="13" s="1"/>
  <c r="A19478" i="13" s="1"/>
  <c r="A19479" i="13" s="1"/>
  <c r="A19480" i="13" s="1"/>
  <c r="A19481" i="13" s="1"/>
  <c r="A19482" i="13" s="1"/>
  <c r="A19483" i="13" s="1"/>
  <c r="A19484" i="13" s="1"/>
  <c r="A19485" i="13" s="1"/>
  <c r="A19486" i="13" s="1"/>
  <c r="A19487" i="13" s="1"/>
  <c r="A19488" i="13" s="1"/>
  <c r="A19489" i="13" s="1"/>
  <c r="A19490" i="13" s="1"/>
  <c r="A19491" i="13" s="1"/>
  <c r="A19492" i="13" s="1"/>
  <c r="A19493" i="13" s="1"/>
  <c r="A19494" i="13" s="1"/>
  <c r="A19495" i="13" s="1"/>
  <c r="A19496" i="13" s="1"/>
  <c r="A19497" i="13" s="1"/>
  <c r="A19498" i="13" s="1"/>
  <c r="A19499" i="13" s="1"/>
  <c r="A19500" i="13" s="1"/>
  <c r="A19501" i="13" s="1"/>
  <c r="A19502" i="13" s="1"/>
  <c r="A19503" i="13" s="1"/>
  <c r="A19504" i="13" s="1"/>
  <c r="A19505" i="13" s="1"/>
  <c r="A19506" i="13" s="1"/>
  <c r="A19507" i="13" s="1"/>
  <c r="A19508" i="13" s="1"/>
  <c r="A19509" i="13" s="1"/>
  <c r="A19510" i="13" s="1"/>
  <c r="A19511" i="13" s="1"/>
  <c r="A19512" i="13" s="1"/>
  <c r="A19513" i="13" s="1"/>
  <c r="A19514" i="13" s="1"/>
  <c r="A19515" i="13" s="1"/>
  <c r="A19516" i="13" s="1"/>
  <c r="A19517" i="13" s="1"/>
  <c r="A19518" i="13" s="1"/>
  <c r="A19519" i="13" s="1"/>
  <c r="A19520" i="13" s="1"/>
  <c r="A19521" i="13" s="1"/>
  <c r="A19522" i="13" s="1"/>
  <c r="A19523" i="13" s="1"/>
  <c r="A19524" i="13" s="1"/>
  <c r="A19525" i="13" s="1"/>
  <c r="A19526" i="13" s="1"/>
  <c r="A19527" i="13" s="1"/>
  <c r="A19528" i="13" s="1"/>
  <c r="A19529" i="13" s="1"/>
  <c r="A19530" i="13" s="1"/>
  <c r="A19531" i="13" s="1"/>
  <c r="A19532" i="13" s="1"/>
  <c r="A19533" i="13" s="1"/>
  <c r="A19534" i="13" s="1"/>
  <c r="A19535" i="13" s="1"/>
  <c r="A19536" i="13" s="1"/>
  <c r="A19537" i="13" s="1"/>
  <c r="A19538" i="13" s="1"/>
  <c r="A19539" i="13" s="1"/>
  <c r="A19540" i="13" s="1"/>
  <c r="A19541" i="13" s="1"/>
  <c r="A19542" i="13" s="1"/>
  <c r="A19543" i="13" s="1"/>
  <c r="A19544" i="13" s="1"/>
  <c r="A19545" i="13" s="1"/>
  <c r="A19546" i="13" s="1"/>
  <c r="A19547" i="13" s="1"/>
  <c r="A19548" i="13" s="1"/>
  <c r="A19549" i="13" s="1"/>
  <c r="A19550" i="13" s="1"/>
  <c r="A19551" i="13" s="1"/>
  <c r="A19552" i="13" s="1"/>
  <c r="A19553" i="13" s="1"/>
  <c r="A19554" i="13" s="1"/>
  <c r="A19555" i="13" s="1"/>
  <c r="A19556" i="13" s="1"/>
  <c r="A19557" i="13" s="1"/>
  <c r="A19558" i="13" s="1"/>
  <c r="A19559" i="13" s="1"/>
  <c r="A19560" i="13" s="1"/>
  <c r="A19561" i="13" s="1"/>
  <c r="A19562" i="13" s="1"/>
  <c r="A19563" i="13" s="1"/>
  <c r="A19564" i="13" s="1"/>
  <c r="A19565" i="13" s="1"/>
  <c r="A19566" i="13" s="1"/>
  <c r="A19567" i="13" s="1"/>
  <c r="A19568" i="13" s="1"/>
  <c r="A19569" i="13" s="1"/>
  <c r="A19570" i="13" s="1"/>
  <c r="A19571" i="13" s="1"/>
  <c r="A19572" i="13" s="1"/>
  <c r="A19573" i="13" s="1"/>
  <c r="A19574" i="13" s="1"/>
  <c r="A19575" i="13" s="1"/>
  <c r="A19576" i="13" s="1"/>
  <c r="A19577" i="13" s="1"/>
  <c r="A19578" i="13" s="1"/>
  <c r="A19579" i="13" s="1"/>
  <c r="A19580" i="13" s="1"/>
  <c r="A19581" i="13" s="1"/>
  <c r="A19582" i="13" s="1"/>
  <c r="A19583" i="13" s="1"/>
  <c r="A19584" i="13" s="1"/>
  <c r="A19585" i="13" s="1"/>
  <c r="A19586" i="13" s="1"/>
  <c r="A19587" i="13" s="1"/>
  <c r="A19588" i="13" s="1"/>
  <c r="A19589" i="13" s="1"/>
  <c r="A19590" i="13" s="1"/>
  <c r="A19591" i="13" s="1"/>
  <c r="A19592" i="13" s="1"/>
  <c r="A19593" i="13" s="1"/>
  <c r="A19594" i="13" s="1"/>
  <c r="A19595" i="13" s="1"/>
  <c r="A19596" i="13" s="1"/>
  <c r="A19597" i="13" s="1"/>
  <c r="A19598" i="13" s="1"/>
  <c r="A19599" i="13" s="1"/>
  <c r="A19600" i="13" s="1"/>
  <c r="A19601" i="13" s="1"/>
  <c r="A19602" i="13" s="1"/>
  <c r="A19603" i="13" s="1"/>
  <c r="A19604" i="13" s="1"/>
  <c r="A19605" i="13" s="1"/>
  <c r="A19606" i="13" s="1"/>
  <c r="A19607" i="13" s="1"/>
  <c r="A19608" i="13" s="1"/>
  <c r="A19609" i="13" s="1"/>
  <c r="A19610" i="13" s="1"/>
  <c r="A19611" i="13" s="1"/>
  <c r="A19612" i="13" s="1"/>
  <c r="A19613" i="13" s="1"/>
  <c r="A19614" i="13" s="1"/>
  <c r="A19615" i="13" s="1"/>
  <c r="A19616" i="13" s="1"/>
  <c r="A19617" i="13" s="1"/>
  <c r="A19618" i="13" s="1"/>
  <c r="A19619" i="13" s="1"/>
  <c r="A19620" i="13" s="1"/>
  <c r="A19621" i="13" s="1"/>
  <c r="A19622" i="13" s="1"/>
  <c r="A19623" i="13" s="1"/>
  <c r="A19624" i="13" s="1"/>
  <c r="A19625" i="13" s="1"/>
  <c r="A19626" i="13" s="1"/>
  <c r="A19627" i="13" s="1"/>
  <c r="A19628" i="13" s="1"/>
  <c r="A19629" i="13" s="1"/>
  <c r="A19630" i="13" s="1"/>
  <c r="A19631" i="13" s="1"/>
  <c r="A19632" i="13" s="1"/>
  <c r="A19633" i="13" s="1"/>
  <c r="A19634" i="13" s="1"/>
  <c r="A19635" i="13" s="1"/>
  <c r="A19636" i="13" s="1"/>
  <c r="A19637" i="13" s="1"/>
  <c r="A19638" i="13" s="1"/>
  <c r="A19639" i="13" s="1"/>
  <c r="A19640" i="13" s="1"/>
  <c r="A19641" i="13" s="1"/>
  <c r="A19642" i="13" s="1"/>
  <c r="A19643" i="13" s="1"/>
  <c r="A19644" i="13" s="1"/>
  <c r="A19645" i="13" s="1"/>
  <c r="A19646" i="13" s="1"/>
  <c r="A19647" i="13" s="1"/>
  <c r="A19648" i="13" s="1"/>
  <c r="A19649" i="13" s="1"/>
  <c r="A19650" i="13" s="1"/>
  <c r="A19651" i="13" s="1"/>
  <c r="A19652" i="13" s="1"/>
  <c r="A19653" i="13" s="1"/>
  <c r="A19654" i="13" s="1"/>
  <c r="A19655" i="13" s="1"/>
  <c r="A19656" i="13" s="1"/>
  <c r="A19657" i="13" s="1"/>
  <c r="A19658" i="13" s="1"/>
  <c r="A19659" i="13" s="1"/>
  <c r="A19660" i="13" s="1"/>
  <c r="A19661" i="13" s="1"/>
  <c r="A19662" i="13" s="1"/>
  <c r="A19663" i="13" s="1"/>
  <c r="A19664" i="13" s="1"/>
  <c r="A19665" i="13" s="1"/>
  <c r="A19666" i="13" s="1"/>
  <c r="A19667" i="13" s="1"/>
  <c r="A19668" i="13" s="1"/>
  <c r="A19669" i="13" s="1"/>
  <c r="A19670" i="13" s="1"/>
  <c r="A19671" i="13" s="1"/>
  <c r="A19672" i="13" s="1"/>
  <c r="A19673" i="13" s="1"/>
  <c r="A19674" i="13" s="1"/>
  <c r="A19675" i="13" s="1"/>
  <c r="A19676" i="13" s="1"/>
  <c r="A19677" i="13" s="1"/>
  <c r="A19678" i="13" s="1"/>
  <c r="A19679" i="13" s="1"/>
  <c r="A19680" i="13" s="1"/>
  <c r="A19681" i="13" s="1"/>
  <c r="A19682" i="13" s="1"/>
  <c r="A19683" i="13" s="1"/>
  <c r="A19684" i="13" s="1"/>
  <c r="A19685" i="13" s="1"/>
  <c r="A19686" i="13" s="1"/>
  <c r="A19687" i="13" s="1"/>
  <c r="A19688" i="13" s="1"/>
  <c r="A19689" i="13" s="1"/>
  <c r="A19690" i="13" s="1"/>
  <c r="A19691" i="13" s="1"/>
  <c r="A19692" i="13" s="1"/>
  <c r="A19693" i="13" s="1"/>
  <c r="A19694" i="13" s="1"/>
  <c r="A19695" i="13" s="1"/>
  <c r="A19696" i="13" s="1"/>
  <c r="A19697" i="13" s="1"/>
  <c r="A19698" i="13" s="1"/>
  <c r="A19699" i="13" s="1"/>
  <c r="A19700" i="13" s="1"/>
  <c r="A19701" i="13" s="1"/>
  <c r="A19702" i="13" s="1"/>
  <c r="A19703" i="13" s="1"/>
  <c r="A19704" i="13" s="1"/>
  <c r="A19705" i="13" s="1"/>
  <c r="A19706" i="13" s="1"/>
  <c r="A19707" i="13" s="1"/>
  <c r="A19708" i="13" s="1"/>
  <c r="A19709" i="13" s="1"/>
  <c r="A19710" i="13" s="1"/>
  <c r="A19711" i="13" s="1"/>
  <c r="A19712" i="13" s="1"/>
  <c r="A19713" i="13" s="1"/>
  <c r="A19714" i="13" s="1"/>
  <c r="A19715" i="13" s="1"/>
  <c r="A19716" i="13" s="1"/>
  <c r="A19717" i="13" s="1"/>
  <c r="A19718" i="13" s="1"/>
  <c r="A19719" i="13" s="1"/>
  <c r="A19720" i="13" s="1"/>
  <c r="A19721" i="13" s="1"/>
  <c r="A19722" i="13" s="1"/>
  <c r="A19723" i="13" s="1"/>
  <c r="A19724" i="13" s="1"/>
  <c r="A19725" i="13" s="1"/>
  <c r="A19726" i="13" s="1"/>
  <c r="A19727" i="13" s="1"/>
  <c r="A19728" i="13" s="1"/>
  <c r="A19729" i="13" s="1"/>
  <c r="A19730" i="13" s="1"/>
  <c r="A19731" i="13" s="1"/>
  <c r="A19732" i="13" s="1"/>
  <c r="A19733" i="13" s="1"/>
  <c r="A19734" i="13" s="1"/>
  <c r="A19735" i="13" s="1"/>
  <c r="A19736" i="13" s="1"/>
  <c r="A19737" i="13" s="1"/>
  <c r="A19738" i="13" s="1"/>
  <c r="A19739" i="13" s="1"/>
  <c r="A19740" i="13" s="1"/>
  <c r="A19741" i="13" s="1"/>
  <c r="A19742" i="13" s="1"/>
  <c r="A19743" i="13" s="1"/>
  <c r="A19744" i="13" s="1"/>
  <c r="A19745" i="13" s="1"/>
  <c r="A19746" i="13" s="1"/>
  <c r="A19747" i="13" s="1"/>
  <c r="A19748" i="13" s="1"/>
  <c r="A19749" i="13" s="1"/>
  <c r="A19750" i="13" s="1"/>
  <c r="A19751" i="13" s="1"/>
  <c r="A19752" i="13" s="1"/>
  <c r="A19753" i="13" s="1"/>
  <c r="A19754" i="13" s="1"/>
  <c r="A19755" i="13" s="1"/>
  <c r="A19756" i="13" s="1"/>
  <c r="A19757" i="13" s="1"/>
  <c r="A19758" i="13" s="1"/>
  <c r="A19759" i="13" s="1"/>
  <c r="A19760" i="13" s="1"/>
  <c r="A19761" i="13" s="1"/>
  <c r="A19762" i="13" s="1"/>
  <c r="A19763" i="13" s="1"/>
  <c r="A19764" i="13" s="1"/>
  <c r="A19765" i="13" s="1"/>
  <c r="A19766" i="13" s="1"/>
  <c r="A19767" i="13" s="1"/>
  <c r="A19768" i="13" s="1"/>
  <c r="A19769" i="13" s="1"/>
  <c r="A19770" i="13" s="1"/>
  <c r="A19771" i="13" s="1"/>
  <c r="A19772" i="13" s="1"/>
  <c r="A19773" i="13" s="1"/>
  <c r="A19774" i="13" s="1"/>
  <c r="A19775" i="13" s="1"/>
  <c r="A19776" i="13" s="1"/>
  <c r="A19777" i="13" s="1"/>
  <c r="A19778" i="13" s="1"/>
  <c r="A19779" i="13" s="1"/>
  <c r="A19780" i="13" s="1"/>
  <c r="A19781" i="13" s="1"/>
  <c r="A19782" i="13" s="1"/>
  <c r="A19783" i="13" s="1"/>
  <c r="A19784" i="13" s="1"/>
  <c r="A19785" i="13" s="1"/>
  <c r="A19786" i="13" s="1"/>
  <c r="A19787" i="13" s="1"/>
  <c r="A19788" i="13" s="1"/>
  <c r="A19789" i="13" s="1"/>
  <c r="A19790" i="13" s="1"/>
  <c r="A19791" i="13" s="1"/>
  <c r="A19792" i="13" s="1"/>
  <c r="A19793" i="13" s="1"/>
  <c r="A19794" i="13" s="1"/>
  <c r="A19795" i="13" s="1"/>
  <c r="A19796" i="13" s="1"/>
  <c r="A19797" i="13" s="1"/>
  <c r="A19798" i="13" s="1"/>
  <c r="A19799" i="13" s="1"/>
  <c r="A19800" i="13" s="1"/>
  <c r="A19801" i="13" s="1"/>
  <c r="A19802" i="13" s="1"/>
  <c r="A19803" i="13" s="1"/>
  <c r="A19804" i="13" s="1"/>
  <c r="A19805" i="13" s="1"/>
  <c r="A19806" i="13" s="1"/>
  <c r="A19807" i="13" s="1"/>
  <c r="A19808" i="13" s="1"/>
  <c r="A19809" i="13" s="1"/>
  <c r="A19810" i="13" s="1"/>
  <c r="A19811" i="13" s="1"/>
  <c r="A19812" i="13" s="1"/>
  <c r="A19813" i="13" s="1"/>
  <c r="A19814" i="13" s="1"/>
  <c r="A19815" i="13" s="1"/>
  <c r="A19816" i="13" s="1"/>
  <c r="A19817" i="13" s="1"/>
  <c r="A19818" i="13" s="1"/>
  <c r="A19819" i="13" s="1"/>
  <c r="A19820" i="13" s="1"/>
  <c r="A19821" i="13" s="1"/>
  <c r="A19822" i="13" s="1"/>
  <c r="A19823" i="13" s="1"/>
  <c r="A19824" i="13" s="1"/>
  <c r="A19825" i="13" s="1"/>
  <c r="A19826" i="13" s="1"/>
  <c r="A19827" i="13" s="1"/>
  <c r="A19828" i="13" s="1"/>
  <c r="A19829" i="13" s="1"/>
  <c r="A19830" i="13" s="1"/>
  <c r="A19831" i="13" s="1"/>
  <c r="A19832" i="13" s="1"/>
  <c r="A19833" i="13" s="1"/>
  <c r="A19834" i="13" s="1"/>
  <c r="A19835" i="13" s="1"/>
  <c r="A19836" i="13" s="1"/>
  <c r="A19837" i="13" s="1"/>
  <c r="A19838" i="13" s="1"/>
  <c r="A19839" i="13" s="1"/>
  <c r="A19840" i="13" s="1"/>
  <c r="A19841" i="13" s="1"/>
  <c r="A19842" i="13" s="1"/>
  <c r="A19843" i="13" s="1"/>
  <c r="A19844" i="13" s="1"/>
  <c r="A19845" i="13" s="1"/>
  <c r="A19846" i="13" s="1"/>
  <c r="A19847" i="13" s="1"/>
  <c r="A19848" i="13" s="1"/>
  <c r="A19849" i="13" s="1"/>
  <c r="A19850" i="13" s="1"/>
  <c r="A19851" i="13" s="1"/>
  <c r="A19852" i="13" s="1"/>
  <c r="A19853" i="13" s="1"/>
  <c r="A19854" i="13" s="1"/>
  <c r="A19855" i="13" s="1"/>
  <c r="A19856" i="13" s="1"/>
  <c r="A19857" i="13" s="1"/>
  <c r="A19858" i="13" s="1"/>
  <c r="A19859" i="13" s="1"/>
  <c r="A19860" i="13" s="1"/>
  <c r="A19861" i="13" s="1"/>
  <c r="A19862" i="13" s="1"/>
  <c r="A19863" i="13" s="1"/>
  <c r="A19864" i="13" s="1"/>
  <c r="A19865" i="13" s="1"/>
  <c r="A19866" i="13" s="1"/>
  <c r="A19867" i="13" s="1"/>
  <c r="A19868" i="13" s="1"/>
  <c r="A19869" i="13" s="1"/>
  <c r="A19870" i="13" s="1"/>
  <c r="A19871" i="13" s="1"/>
  <c r="A19872" i="13" s="1"/>
  <c r="A19873" i="13" s="1"/>
  <c r="A19874" i="13" s="1"/>
  <c r="A19875" i="13" s="1"/>
  <c r="A19876" i="13" s="1"/>
  <c r="A19877" i="13" s="1"/>
  <c r="A19878" i="13" s="1"/>
  <c r="A19879" i="13" s="1"/>
  <c r="A19880" i="13" s="1"/>
  <c r="A19881" i="13" s="1"/>
  <c r="A19882" i="13" s="1"/>
  <c r="A19883" i="13" s="1"/>
  <c r="A19884" i="13" s="1"/>
  <c r="A19885" i="13" s="1"/>
  <c r="A19886" i="13" s="1"/>
  <c r="A19887" i="13" s="1"/>
  <c r="A19888" i="13" s="1"/>
  <c r="A19889" i="13" s="1"/>
  <c r="A19890" i="13" s="1"/>
  <c r="A19891" i="13" s="1"/>
  <c r="A19892" i="13" s="1"/>
  <c r="A19893" i="13" s="1"/>
  <c r="A19894" i="13" s="1"/>
  <c r="A19895" i="13" s="1"/>
  <c r="A19896" i="13" s="1"/>
  <c r="A19897" i="13" s="1"/>
  <c r="A19898" i="13" s="1"/>
  <c r="A19899" i="13" s="1"/>
  <c r="A19900" i="13" s="1"/>
  <c r="A19901" i="13" s="1"/>
  <c r="A19902" i="13" s="1"/>
  <c r="A19903" i="13" s="1"/>
  <c r="A19904" i="13" s="1"/>
  <c r="A19905" i="13" s="1"/>
  <c r="A19906" i="13" s="1"/>
  <c r="A19907" i="13" s="1"/>
  <c r="A19908" i="13" s="1"/>
  <c r="A19909" i="13" s="1"/>
  <c r="A19910" i="13" s="1"/>
  <c r="A19911" i="13" s="1"/>
  <c r="A19912" i="13" s="1"/>
  <c r="A19913" i="13" s="1"/>
  <c r="A19914" i="13" s="1"/>
  <c r="A19915" i="13" s="1"/>
  <c r="A19916" i="13" s="1"/>
  <c r="A19917" i="13" s="1"/>
  <c r="A19918" i="13" s="1"/>
  <c r="A19919" i="13" s="1"/>
  <c r="A19920" i="13" s="1"/>
  <c r="A19921" i="13" s="1"/>
  <c r="A19922" i="13" s="1"/>
  <c r="A19923" i="13" s="1"/>
  <c r="A19924" i="13" s="1"/>
  <c r="A19925" i="13" s="1"/>
  <c r="A19926" i="13" s="1"/>
  <c r="A19927" i="13" s="1"/>
  <c r="A19928" i="13" s="1"/>
  <c r="A19929" i="13" s="1"/>
  <c r="A19930" i="13" s="1"/>
  <c r="A19931" i="13" s="1"/>
  <c r="A19932" i="13" s="1"/>
  <c r="A19933" i="13" s="1"/>
  <c r="A19934" i="13" s="1"/>
  <c r="A19935" i="13" s="1"/>
  <c r="A19936" i="13" s="1"/>
  <c r="A19937" i="13" s="1"/>
  <c r="A19938" i="13" s="1"/>
  <c r="A19939" i="13" s="1"/>
  <c r="A19940" i="13" s="1"/>
  <c r="A19941" i="13" s="1"/>
  <c r="A19942" i="13" s="1"/>
  <c r="A19943" i="13" s="1"/>
  <c r="A19944" i="13" s="1"/>
  <c r="A19945" i="13" s="1"/>
  <c r="A19946" i="13" s="1"/>
  <c r="A19947" i="13" s="1"/>
  <c r="A19948" i="13" s="1"/>
  <c r="A19949" i="13" s="1"/>
  <c r="A19950" i="13" s="1"/>
  <c r="A19951" i="13" s="1"/>
  <c r="A19952" i="13" s="1"/>
  <c r="A19953" i="13" s="1"/>
  <c r="A19954" i="13" s="1"/>
  <c r="A19955" i="13" s="1"/>
  <c r="A19956" i="13" s="1"/>
  <c r="A19957" i="13" s="1"/>
  <c r="A19958" i="13" s="1"/>
  <c r="A19959" i="13" s="1"/>
  <c r="A19960" i="13" s="1"/>
  <c r="A19961" i="13" s="1"/>
  <c r="A19962" i="13" s="1"/>
  <c r="A19963" i="13" s="1"/>
  <c r="A19964" i="13" s="1"/>
  <c r="A19965" i="13" s="1"/>
  <c r="A19966" i="13" s="1"/>
  <c r="A19967" i="13" s="1"/>
  <c r="A19968" i="13" s="1"/>
  <c r="A19969" i="13" s="1"/>
  <c r="A19970" i="13" s="1"/>
  <c r="A19971" i="13" s="1"/>
  <c r="A19972" i="13" s="1"/>
  <c r="A19973" i="13" s="1"/>
  <c r="A19974" i="13" s="1"/>
  <c r="A19975" i="13" s="1"/>
  <c r="A19976" i="13" s="1"/>
  <c r="A19977" i="13" s="1"/>
  <c r="A19978" i="13" s="1"/>
  <c r="A19979" i="13" s="1"/>
  <c r="A19980" i="13" s="1"/>
  <c r="A19981" i="13" s="1"/>
  <c r="A19982" i="13" s="1"/>
  <c r="A19983" i="13" s="1"/>
  <c r="A19984" i="13" s="1"/>
  <c r="A19985" i="13" s="1"/>
  <c r="A19986" i="13" s="1"/>
  <c r="A19987" i="13" s="1"/>
  <c r="A19988" i="13" s="1"/>
  <c r="A19989" i="13" s="1"/>
  <c r="A19990" i="13" s="1"/>
  <c r="A19991" i="13" s="1"/>
  <c r="A19992" i="13" s="1"/>
  <c r="A19993" i="13" s="1"/>
  <c r="A19994" i="13" s="1"/>
  <c r="A19995" i="13" s="1"/>
  <c r="A19996" i="13" s="1"/>
  <c r="A19997" i="13" s="1"/>
  <c r="A19998" i="13" s="1"/>
  <c r="A19999" i="13" s="1"/>
  <c r="A20000" i="13" s="1"/>
  <c r="A20001" i="13" s="1"/>
  <c r="A20002" i="13" s="1"/>
  <c r="A20003" i="13" s="1"/>
  <c r="A20004" i="13" s="1"/>
  <c r="A20005" i="13" s="1"/>
  <c r="A20006" i="13" s="1"/>
  <c r="A20007" i="13" s="1"/>
  <c r="A20008" i="13" s="1"/>
  <c r="A20009" i="13" s="1"/>
  <c r="A20010" i="13" s="1"/>
  <c r="A20011" i="13" s="1"/>
  <c r="A20012" i="13" s="1"/>
  <c r="A20013" i="13" s="1"/>
  <c r="A20014" i="13" s="1"/>
  <c r="A20015" i="13" s="1"/>
  <c r="A20016" i="13" s="1"/>
  <c r="A20017" i="13" s="1"/>
  <c r="A20018" i="13" s="1"/>
  <c r="A20019" i="13" s="1"/>
  <c r="A20020" i="13" s="1"/>
  <c r="A20021" i="13" s="1"/>
  <c r="A20022" i="13" s="1"/>
  <c r="A20023" i="13" s="1"/>
  <c r="A20024" i="13" s="1"/>
  <c r="A20025" i="13" s="1"/>
  <c r="A20026" i="13" s="1"/>
  <c r="A20027" i="13" s="1"/>
  <c r="A20028" i="13" s="1"/>
  <c r="A20029" i="13" s="1"/>
  <c r="A20030" i="13" s="1"/>
  <c r="A20031" i="13" s="1"/>
  <c r="A20032" i="13" s="1"/>
  <c r="A20033" i="13" s="1"/>
  <c r="A20034" i="13" s="1"/>
  <c r="A20035" i="13" s="1"/>
  <c r="A20036" i="13" s="1"/>
  <c r="A20037" i="13" s="1"/>
  <c r="A20038" i="13" s="1"/>
  <c r="A20039" i="13" s="1"/>
  <c r="A20040" i="13" s="1"/>
  <c r="A20041" i="13" s="1"/>
  <c r="A20042" i="13" s="1"/>
  <c r="A20043" i="13" s="1"/>
  <c r="A20044" i="13" s="1"/>
  <c r="A20045" i="13" s="1"/>
  <c r="A20046" i="13" s="1"/>
  <c r="A20047" i="13" s="1"/>
  <c r="A20048" i="13" s="1"/>
  <c r="A20049" i="13" s="1"/>
  <c r="A20050" i="13" s="1"/>
  <c r="A20051" i="13" s="1"/>
  <c r="A20052" i="13" s="1"/>
  <c r="A20053" i="13" s="1"/>
  <c r="A20054" i="13" s="1"/>
  <c r="A20055" i="13" s="1"/>
  <c r="A20056" i="13" s="1"/>
  <c r="A20057" i="13" s="1"/>
  <c r="A20058" i="13" s="1"/>
  <c r="A20059" i="13" s="1"/>
  <c r="A20060" i="13" s="1"/>
  <c r="A20061" i="13" s="1"/>
  <c r="A20062" i="13" s="1"/>
  <c r="A20063" i="13" s="1"/>
  <c r="A20064" i="13" s="1"/>
  <c r="A20065" i="13" s="1"/>
  <c r="A20066" i="13" s="1"/>
  <c r="A20067" i="13" s="1"/>
  <c r="A20068" i="13" s="1"/>
  <c r="A20069" i="13" s="1"/>
  <c r="A20070" i="13" s="1"/>
  <c r="A20071" i="13" s="1"/>
  <c r="A20072" i="13" s="1"/>
  <c r="A20073" i="13" s="1"/>
  <c r="A20074" i="13" s="1"/>
  <c r="A20075" i="13" s="1"/>
  <c r="A20076" i="13" s="1"/>
  <c r="A20077" i="13" s="1"/>
  <c r="A20078" i="13" s="1"/>
  <c r="A20079" i="13" s="1"/>
  <c r="A20080" i="13" s="1"/>
  <c r="A20081" i="13" s="1"/>
  <c r="A20082" i="13" s="1"/>
  <c r="A20083" i="13" s="1"/>
  <c r="A20084" i="13" s="1"/>
  <c r="A20085" i="13" s="1"/>
  <c r="A20086" i="13" s="1"/>
  <c r="A20087" i="13" s="1"/>
  <c r="A20088" i="13" s="1"/>
  <c r="A20089" i="13" s="1"/>
  <c r="A20090" i="13" s="1"/>
  <c r="A20091" i="13" s="1"/>
  <c r="A20092" i="13" s="1"/>
  <c r="A20093" i="13" s="1"/>
  <c r="A20094" i="13" s="1"/>
  <c r="A20095" i="13" s="1"/>
  <c r="A20096" i="13" s="1"/>
  <c r="A20097" i="13" s="1"/>
  <c r="A20098" i="13" s="1"/>
  <c r="A20099" i="13" s="1"/>
  <c r="A20100" i="13" s="1"/>
  <c r="A20101" i="13" s="1"/>
  <c r="A20102" i="13" s="1"/>
  <c r="A20103" i="13" s="1"/>
  <c r="A20104" i="13" s="1"/>
  <c r="A20105" i="13" s="1"/>
  <c r="A20106" i="13" s="1"/>
  <c r="A20107" i="13" s="1"/>
  <c r="A20108" i="13" s="1"/>
  <c r="A20109" i="13" s="1"/>
  <c r="A20110" i="13" s="1"/>
  <c r="A20111" i="13" s="1"/>
  <c r="A20112" i="13" s="1"/>
  <c r="A20113" i="13" s="1"/>
  <c r="A20114" i="13" s="1"/>
  <c r="A20115" i="13" s="1"/>
  <c r="A20116" i="13" s="1"/>
  <c r="A20117" i="13" s="1"/>
  <c r="A20118" i="13" s="1"/>
  <c r="A20119" i="13" s="1"/>
  <c r="A20120" i="13" s="1"/>
  <c r="A20121" i="13" s="1"/>
  <c r="A20122" i="13" s="1"/>
  <c r="A20123" i="13" s="1"/>
  <c r="A20124" i="13" s="1"/>
  <c r="A20125" i="13" s="1"/>
  <c r="A20126" i="13" s="1"/>
  <c r="A20127" i="13" s="1"/>
  <c r="A20128" i="13" s="1"/>
  <c r="A20129" i="13" s="1"/>
  <c r="A20130" i="13" s="1"/>
  <c r="A20131" i="13" s="1"/>
  <c r="A20132" i="13" s="1"/>
  <c r="A20133" i="13" s="1"/>
  <c r="A20134" i="13" s="1"/>
  <c r="A20135" i="13" s="1"/>
  <c r="A20136" i="13" s="1"/>
  <c r="A20137" i="13" s="1"/>
  <c r="A20138" i="13" s="1"/>
  <c r="A20139" i="13" s="1"/>
  <c r="A20140" i="13" s="1"/>
  <c r="A20141" i="13" s="1"/>
  <c r="A20142" i="13" s="1"/>
  <c r="A20143" i="13" s="1"/>
  <c r="A20144" i="13" s="1"/>
  <c r="A20145" i="13" s="1"/>
  <c r="A20146" i="13" s="1"/>
  <c r="A20147" i="13" s="1"/>
  <c r="A20148" i="13" s="1"/>
  <c r="A20149" i="13" s="1"/>
  <c r="A20150" i="13" s="1"/>
  <c r="A20151" i="13" s="1"/>
  <c r="A20152" i="13" s="1"/>
  <c r="A20153" i="13" s="1"/>
  <c r="A20154" i="13" s="1"/>
  <c r="A20155" i="13" s="1"/>
  <c r="A20156" i="13" s="1"/>
  <c r="A20157" i="13" s="1"/>
  <c r="A20158" i="13" s="1"/>
  <c r="A20159" i="13" s="1"/>
  <c r="A20160" i="13" s="1"/>
  <c r="A20161" i="13" s="1"/>
  <c r="A20162" i="13" s="1"/>
  <c r="A20163" i="13" s="1"/>
  <c r="A20164" i="13" s="1"/>
  <c r="A20165" i="13" s="1"/>
  <c r="A20166" i="13" s="1"/>
  <c r="A20167" i="13" s="1"/>
  <c r="A20168" i="13" s="1"/>
  <c r="A20169" i="13" s="1"/>
  <c r="A20170" i="13" s="1"/>
  <c r="A20171" i="13" s="1"/>
  <c r="A20172" i="13" s="1"/>
  <c r="A20173" i="13" s="1"/>
  <c r="A20174" i="13" s="1"/>
  <c r="A20175" i="13" s="1"/>
  <c r="A20176" i="13" s="1"/>
  <c r="A20177" i="13" s="1"/>
  <c r="A20178" i="13" s="1"/>
  <c r="A20179" i="13" s="1"/>
  <c r="A20180" i="13" s="1"/>
  <c r="A20181" i="13" s="1"/>
  <c r="A20182" i="13" s="1"/>
  <c r="A20183" i="13" s="1"/>
  <c r="A20184" i="13" s="1"/>
  <c r="A20185" i="13" s="1"/>
  <c r="A20186" i="13" s="1"/>
  <c r="A20187" i="13" s="1"/>
  <c r="A20188" i="13" s="1"/>
  <c r="A20189" i="13" s="1"/>
  <c r="A20190" i="13" s="1"/>
  <c r="A20191" i="13" s="1"/>
  <c r="A20192" i="13" s="1"/>
  <c r="A20193" i="13" s="1"/>
  <c r="A20194" i="13" s="1"/>
  <c r="A20195" i="13" s="1"/>
  <c r="A20196" i="13" s="1"/>
  <c r="A20197" i="13" s="1"/>
  <c r="A20198" i="13" s="1"/>
  <c r="A20199" i="13" s="1"/>
  <c r="A20200" i="13" s="1"/>
  <c r="A20201" i="13" s="1"/>
  <c r="A20202" i="13" s="1"/>
  <c r="A20203" i="13" s="1"/>
  <c r="A20204" i="13" s="1"/>
  <c r="A20205" i="13" s="1"/>
  <c r="A20206" i="13" s="1"/>
  <c r="A20207" i="13" s="1"/>
  <c r="A20208" i="13" s="1"/>
  <c r="A20209" i="13" s="1"/>
  <c r="A20210" i="13" s="1"/>
  <c r="A20211" i="13" s="1"/>
  <c r="A20212" i="13" s="1"/>
  <c r="A20213" i="13" s="1"/>
  <c r="A20214" i="13" s="1"/>
  <c r="A20215" i="13" s="1"/>
  <c r="A20216" i="13" s="1"/>
  <c r="A20217" i="13" s="1"/>
  <c r="A20218" i="13" s="1"/>
  <c r="A20219" i="13" s="1"/>
  <c r="A20220" i="13" s="1"/>
  <c r="A20221" i="13" s="1"/>
  <c r="A20222" i="13" s="1"/>
  <c r="A20223" i="13" s="1"/>
  <c r="A20224" i="13" s="1"/>
  <c r="A20225" i="13" s="1"/>
  <c r="A20226" i="13" s="1"/>
  <c r="A20227" i="13" s="1"/>
  <c r="A20228" i="13" s="1"/>
  <c r="A20229" i="13" s="1"/>
  <c r="A20230" i="13" s="1"/>
  <c r="A20231" i="13" s="1"/>
  <c r="A20232" i="13" s="1"/>
  <c r="A20233" i="13" s="1"/>
  <c r="A20234" i="13" s="1"/>
  <c r="A20235" i="13" s="1"/>
  <c r="A20236" i="13" s="1"/>
  <c r="A20237" i="13" s="1"/>
  <c r="A20238" i="13" s="1"/>
  <c r="A20239" i="13" s="1"/>
  <c r="A20240" i="13" s="1"/>
  <c r="A20241" i="13" s="1"/>
  <c r="A20242" i="13" s="1"/>
  <c r="A20243" i="13" s="1"/>
  <c r="A20244" i="13" s="1"/>
  <c r="A20245" i="13" s="1"/>
  <c r="A20246" i="13" s="1"/>
  <c r="A20247" i="13" s="1"/>
  <c r="A20248" i="13" s="1"/>
  <c r="A20249" i="13" s="1"/>
  <c r="A20250" i="13" s="1"/>
  <c r="A20251" i="13" s="1"/>
  <c r="A20252" i="13" s="1"/>
  <c r="A20253" i="13" s="1"/>
  <c r="A20254" i="13" s="1"/>
  <c r="A20255" i="13" s="1"/>
  <c r="A20256" i="13" s="1"/>
  <c r="A20257" i="13" s="1"/>
  <c r="A20258" i="13" s="1"/>
  <c r="A20259" i="13" s="1"/>
  <c r="A20260" i="13" s="1"/>
  <c r="A20261" i="13" s="1"/>
  <c r="A20262" i="13" s="1"/>
  <c r="A20263" i="13" s="1"/>
  <c r="A20264" i="13" s="1"/>
  <c r="A20265" i="13" s="1"/>
  <c r="A20266" i="13" s="1"/>
  <c r="A20267" i="13" s="1"/>
  <c r="A20268" i="13" s="1"/>
  <c r="A20269" i="13" s="1"/>
  <c r="A20270" i="13" s="1"/>
  <c r="A20271" i="13" s="1"/>
  <c r="A20272" i="13" s="1"/>
  <c r="A20273" i="13" s="1"/>
  <c r="A20274" i="13" s="1"/>
  <c r="A20275" i="13" s="1"/>
  <c r="A20276" i="13" s="1"/>
  <c r="A20277" i="13" s="1"/>
  <c r="A20278" i="13" s="1"/>
  <c r="A20279" i="13" s="1"/>
  <c r="A20280" i="13" s="1"/>
  <c r="A20281" i="13" s="1"/>
  <c r="A20282" i="13" s="1"/>
  <c r="A20283" i="13" s="1"/>
  <c r="A20284" i="13" s="1"/>
  <c r="A20285" i="13" s="1"/>
  <c r="A20286" i="13" s="1"/>
  <c r="A20287" i="13" s="1"/>
  <c r="A20288" i="13" s="1"/>
  <c r="A20289" i="13" s="1"/>
  <c r="A20290" i="13" s="1"/>
  <c r="A20291" i="13" s="1"/>
  <c r="A20292" i="13" s="1"/>
  <c r="A20293" i="13" s="1"/>
  <c r="A20294" i="13" s="1"/>
  <c r="A20295" i="13" s="1"/>
  <c r="A20296" i="13" s="1"/>
  <c r="A20297" i="13" s="1"/>
  <c r="A20298" i="13" s="1"/>
  <c r="A20299" i="13" s="1"/>
  <c r="A20300" i="13" s="1"/>
  <c r="A20301" i="13" s="1"/>
  <c r="A20302" i="13" s="1"/>
  <c r="A20303" i="13" s="1"/>
  <c r="A20304" i="13" s="1"/>
  <c r="A20305" i="13" s="1"/>
  <c r="A20306" i="13" s="1"/>
  <c r="A20307" i="13" s="1"/>
  <c r="A20308" i="13" s="1"/>
  <c r="A20309" i="13" s="1"/>
  <c r="A20310" i="13" s="1"/>
  <c r="A20311" i="13" s="1"/>
  <c r="A20312" i="13" s="1"/>
  <c r="A20313" i="13" s="1"/>
  <c r="A20314" i="13" s="1"/>
  <c r="A20315" i="13" s="1"/>
  <c r="A20316" i="13" s="1"/>
  <c r="A20317" i="13" s="1"/>
  <c r="A20318" i="13" s="1"/>
  <c r="A20319" i="13" s="1"/>
  <c r="A20320" i="13" s="1"/>
  <c r="A20321" i="13" s="1"/>
  <c r="A20322" i="13" s="1"/>
  <c r="A20323" i="13" s="1"/>
  <c r="A20324" i="13" s="1"/>
  <c r="A20325" i="13" s="1"/>
  <c r="A20326" i="13" s="1"/>
  <c r="A20327" i="13" s="1"/>
  <c r="A20328" i="13" s="1"/>
  <c r="A20329" i="13" s="1"/>
  <c r="A20330" i="13" s="1"/>
  <c r="A20331" i="13" s="1"/>
  <c r="A20332" i="13" s="1"/>
  <c r="A20333" i="13" s="1"/>
  <c r="A20334" i="13" s="1"/>
  <c r="A20335" i="13" s="1"/>
  <c r="A20336" i="13" s="1"/>
  <c r="A20337" i="13" s="1"/>
  <c r="A20338" i="13" s="1"/>
  <c r="A20339" i="13" s="1"/>
  <c r="A20340" i="13" s="1"/>
  <c r="A20341" i="13" s="1"/>
  <c r="A20342" i="13" s="1"/>
  <c r="A20343" i="13" s="1"/>
  <c r="A20344" i="13" s="1"/>
  <c r="A20345" i="13" s="1"/>
  <c r="A20346" i="13" s="1"/>
  <c r="A20347" i="13" s="1"/>
  <c r="A20348" i="13" s="1"/>
  <c r="A20349" i="13" s="1"/>
  <c r="A20350" i="13" s="1"/>
  <c r="A20351" i="13" s="1"/>
  <c r="A20352" i="13" s="1"/>
  <c r="A20353" i="13" s="1"/>
  <c r="A20354" i="13" s="1"/>
  <c r="A20355" i="13" s="1"/>
  <c r="A20356" i="13" s="1"/>
  <c r="A20357" i="13" s="1"/>
  <c r="A20358" i="13" s="1"/>
  <c r="A20359" i="13" s="1"/>
  <c r="A20360" i="13" s="1"/>
  <c r="A20361" i="13" s="1"/>
  <c r="A20362" i="13" s="1"/>
  <c r="A20363" i="13" s="1"/>
  <c r="A20364" i="13" s="1"/>
  <c r="A20365" i="13" s="1"/>
  <c r="A20366" i="13" s="1"/>
  <c r="A20367" i="13" s="1"/>
  <c r="A20368" i="13" s="1"/>
  <c r="A20369" i="13" s="1"/>
  <c r="A20370" i="13" s="1"/>
  <c r="A20371" i="13" s="1"/>
  <c r="A20372" i="13" s="1"/>
  <c r="A20373" i="13" s="1"/>
  <c r="A20374" i="13" s="1"/>
  <c r="A20375" i="13" s="1"/>
  <c r="A20376" i="13" s="1"/>
  <c r="A20377" i="13" s="1"/>
  <c r="A20378" i="13" s="1"/>
  <c r="A20379" i="13" s="1"/>
  <c r="A20380" i="13" s="1"/>
  <c r="A20381" i="13" s="1"/>
  <c r="A20382" i="13" s="1"/>
  <c r="A20383" i="13" s="1"/>
  <c r="A20384" i="13" s="1"/>
  <c r="A20385" i="13" s="1"/>
  <c r="A20386" i="13" s="1"/>
  <c r="A20387" i="13" s="1"/>
  <c r="A20388" i="13" s="1"/>
  <c r="A20389" i="13" s="1"/>
  <c r="A20390" i="13" s="1"/>
  <c r="A20391" i="13" s="1"/>
  <c r="A20392" i="13" s="1"/>
  <c r="A20393" i="13" s="1"/>
  <c r="A20394" i="13" s="1"/>
  <c r="A20395" i="13" s="1"/>
  <c r="A20396" i="13" s="1"/>
  <c r="A20397" i="13" s="1"/>
  <c r="A20398" i="13" s="1"/>
  <c r="A20399" i="13" s="1"/>
  <c r="A20400" i="13" s="1"/>
  <c r="A20401" i="13" s="1"/>
  <c r="A20402" i="13" s="1"/>
  <c r="A20403" i="13" s="1"/>
  <c r="A20404" i="13" s="1"/>
  <c r="A20405" i="13" s="1"/>
  <c r="A20406" i="13" s="1"/>
  <c r="A20407" i="13" s="1"/>
  <c r="A20408" i="13" s="1"/>
  <c r="A20409" i="13" s="1"/>
  <c r="A20410" i="13" s="1"/>
  <c r="A20411" i="13" s="1"/>
  <c r="A20412" i="13" s="1"/>
  <c r="A20413" i="13" s="1"/>
  <c r="A20414" i="13" s="1"/>
  <c r="A20415" i="13" s="1"/>
  <c r="A20416" i="13" s="1"/>
  <c r="A20417" i="13" s="1"/>
  <c r="A20418" i="13" s="1"/>
  <c r="A20419" i="13" s="1"/>
  <c r="A20420" i="13" s="1"/>
  <c r="A20421" i="13" s="1"/>
  <c r="A20422" i="13" s="1"/>
  <c r="A20423" i="13" s="1"/>
  <c r="A20424" i="13" s="1"/>
  <c r="A20425" i="13" s="1"/>
  <c r="A20426" i="13" s="1"/>
  <c r="A20427" i="13" s="1"/>
  <c r="A20428" i="13" s="1"/>
  <c r="A20429" i="13" s="1"/>
  <c r="A20430" i="13" s="1"/>
  <c r="A20431" i="13" s="1"/>
  <c r="A20432" i="13" s="1"/>
  <c r="A20433" i="13" s="1"/>
  <c r="A20434" i="13" s="1"/>
  <c r="A20435" i="13" s="1"/>
  <c r="A20436" i="13" s="1"/>
  <c r="A20437" i="13" s="1"/>
  <c r="A20438" i="13" s="1"/>
  <c r="A20439" i="13" s="1"/>
  <c r="A20440" i="13" s="1"/>
  <c r="A20441" i="13" s="1"/>
  <c r="A20442" i="13" s="1"/>
  <c r="A20443" i="13" s="1"/>
  <c r="A20444" i="13" s="1"/>
  <c r="A20445" i="13" s="1"/>
  <c r="A20446" i="13" s="1"/>
  <c r="A20447" i="13" s="1"/>
  <c r="A20448" i="13" s="1"/>
  <c r="A20449" i="13" s="1"/>
  <c r="A20450" i="13" s="1"/>
  <c r="A20451" i="13" s="1"/>
  <c r="A20452" i="13" s="1"/>
  <c r="A20453" i="13" s="1"/>
  <c r="A20454" i="13" s="1"/>
  <c r="A20455" i="13" s="1"/>
  <c r="A20456" i="13" s="1"/>
  <c r="A20457" i="13" s="1"/>
  <c r="A20458" i="13" s="1"/>
  <c r="A20459" i="13" s="1"/>
  <c r="A20460" i="13" s="1"/>
  <c r="A20461" i="13" s="1"/>
  <c r="A20462" i="13" s="1"/>
  <c r="A20463" i="13" s="1"/>
  <c r="A20464" i="13" s="1"/>
  <c r="A20465" i="13" s="1"/>
  <c r="A20466" i="13" s="1"/>
  <c r="A20467" i="13" s="1"/>
  <c r="A20468" i="13" s="1"/>
  <c r="A20469" i="13" s="1"/>
  <c r="A20470" i="13" s="1"/>
  <c r="A20471" i="13" s="1"/>
  <c r="A20472" i="13" s="1"/>
  <c r="A20473" i="13" s="1"/>
  <c r="A20474" i="13" s="1"/>
  <c r="A20475" i="13" s="1"/>
  <c r="A20476" i="13" s="1"/>
  <c r="A20477" i="13" s="1"/>
  <c r="A20478" i="13" s="1"/>
  <c r="A20479" i="13" s="1"/>
  <c r="A20480" i="13" s="1"/>
  <c r="A20481" i="13" s="1"/>
  <c r="A20482" i="13" s="1"/>
  <c r="A20483" i="13" s="1"/>
  <c r="A20484" i="13" s="1"/>
  <c r="A20485" i="13" s="1"/>
  <c r="A20486" i="13" s="1"/>
  <c r="A20487" i="13" s="1"/>
  <c r="A20488" i="13" s="1"/>
  <c r="A20489" i="13" s="1"/>
  <c r="A20490" i="13" s="1"/>
  <c r="A20491" i="13" s="1"/>
  <c r="A20492" i="13" s="1"/>
  <c r="A20493" i="13" s="1"/>
  <c r="A20494" i="13" s="1"/>
  <c r="A20495" i="13" s="1"/>
  <c r="A20496" i="13" s="1"/>
  <c r="A20497" i="13" s="1"/>
  <c r="A20498" i="13" s="1"/>
  <c r="A20499" i="13" s="1"/>
  <c r="A20500" i="13" s="1"/>
  <c r="A20501" i="13" s="1"/>
  <c r="A20502" i="13" s="1"/>
  <c r="A20503" i="13" s="1"/>
  <c r="A20504" i="13" s="1"/>
  <c r="A20505" i="13" s="1"/>
  <c r="A20506" i="13" s="1"/>
  <c r="A20507" i="13" s="1"/>
  <c r="A20508" i="13" s="1"/>
  <c r="A20509" i="13" s="1"/>
  <c r="A20510" i="13" s="1"/>
  <c r="A20511" i="13" s="1"/>
  <c r="A20512" i="13" s="1"/>
  <c r="A20513" i="13" s="1"/>
  <c r="A20514" i="13" s="1"/>
  <c r="A20515" i="13" s="1"/>
  <c r="A20516" i="13" s="1"/>
  <c r="A20517" i="13" s="1"/>
  <c r="A20518" i="13" s="1"/>
  <c r="A20519" i="13" s="1"/>
  <c r="A20520" i="13" s="1"/>
  <c r="A20521" i="13" s="1"/>
  <c r="A20522" i="13" s="1"/>
  <c r="A20523" i="13" s="1"/>
  <c r="A20524" i="13" s="1"/>
  <c r="A20525" i="13" s="1"/>
  <c r="A20526" i="13" s="1"/>
  <c r="A20527" i="13" s="1"/>
  <c r="A20528" i="13" s="1"/>
  <c r="A20529" i="13" s="1"/>
  <c r="A20530" i="13" s="1"/>
  <c r="A20531" i="13" s="1"/>
  <c r="A20532" i="13" s="1"/>
  <c r="A20533" i="13" s="1"/>
  <c r="A20534" i="13" s="1"/>
  <c r="A20535" i="13" s="1"/>
  <c r="A20536" i="13" s="1"/>
  <c r="A20537" i="13" s="1"/>
  <c r="A20538" i="13" s="1"/>
  <c r="A20539" i="13" s="1"/>
  <c r="A20540" i="13" s="1"/>
  <c r="A20541" i="13" s="1"/>
  <c r="A20542" i="13" s="1"/>
  <c r="A20543" i="13" s="1"/>
  <c r="A20544" i="13" s="1"/>
  <c r="A20545" i="13" s="1"/>
  <c r="A20546" i="13" s="1"/>
  <c r="A20547" i="13" s="1"/>
  <c r="A20548" i="13" s="1"/>
  <c r="A20549" i="13" s="1"/>
  <c r="A20550" i="13" s="1"/>
  <c r="A20551" i="13" s="1"/>
  <c r="A20552" i="13" s="1"/>
  <c r="A20553" i="13" s="1"/>
  <c r="A20554" i="13" s="1"/>
  <c r="A20555" i="13" s="1"/>
  <c r="A20556" i="13" s="1"/>
  <c r="A20557" i="13" s="1"/>
  <c r="A20558" i="13" s="1"/>
  <c r="A20559" i="13" s="1"/>
  <c r="A20560" i="13" s="1"/>
  <c r="A20561" i="13" s="1"/>
  <c r="A20562" i="13" s="1"/>
  <c r="A20563" i="13" s="1"/>
  <c r="A20564" i="13" s="1"/>
  <c r="A20565" i="13" s="1"/>
  <c r="A20566" i="13" s="1"/>
  <c r="A20567" i="13" s="1"/>
  <c r="A20568" i="13" s="1"/>
  <c r="A20569" i="13" s="1"/>
  <c r="A20570" i="13" s="1"/>
  <c r="A20571" i="13" s="1"/>
  <c r="A20572" i="13" s="1"/>
  <c r="A20573" i="13" s="1"/>
  <c r="A20574" i="13" s="1"/>
  <c r="A20575" i="13" s="1"/>
  <c r="A20576" i="13" s="1"/>
  <c r="A20577" i="13" s="1"/>
  <c r="A20578" i="13" s="1"/>
  <c r="A20579" i="13" s="1"/>
  <c r="A20580" i="13" s="1"/>
  <c r="A20581" i="13" s="1"/>
  <c r="A20582" i="13" s="1"/>
  <c r="A20583" i="13" s="1"/>
  <c r="A20584" i="13" s="1"/>
  <c r="A20585" i="13" s="1"/>
  <c r="A20586" i="13" s="1"/>
  <c r="A20587" i="13" s="1"/>
  <c r="A20588" i="13" s="1"/>
  <c r="A20589" i="13" s="1"/>
  <c r="A20590" i="13" s="1"/>
  <c r="A20591" i="13" s="1"/>
  <c r="A20592" i="13" s="1"/>
  <c r="A20593" i="13" s="1"/>
  <c r="A20594" i="13" s="1"/>
  <c r="A20595" i="13" s="1"/>
  <c r="A20596" i="13" s="1"/>
  <c r="A20597" i="13" s="1"/>
  <c r="A20598" i="13" s="1"/>
  <c r="A20599" i="13" s="1"/>
  <c r="A20600" i="13" s="1"/>
  <c r="A20601" i="13" s="1"/>
  <c r="A20602" i="13" s="1"/>
  <c r="A20603" i="13" s="1"/>
  <c r="A20604" i="13" s="1"/>
  <c r="A20605" i="13" s="1"/>
  <c r="A20606" i="13" s="1"/>
  <c r="A20607" i="13" s="1"/>
  <c r="A20608" i="13" s="1"/>
  <c r="A20609" i="13" s="1"/>
  <c r="A20610" i="13" s="1"/>
  <c r="A20611" i="13" s="1"/>
  <c r="A20612" i="13" s="1"/>
  <c r="A20613" i="13" s="1"/>
  <c r="A20614" i="13" s="1"/>
  <c r="A20615" i="13" s="1"/>
  <c r="A20616" i="13" s="1"/>
  <c r="A20617" i="13" s="1"/>
  <c r="A20618" i="13" s="1"/>
  <c r="A20619" i="13" s="1"/>
  <c r="A20620" i="13" s="1"/>
  <c r="A20621" i="13" s="1"/>
  <c r="A20622" i="13" s="1"/>
  <c r="A20623" i="13" s="1"/>
  <c r="A20624" i="13" s="1"/>
  <c r="A20625" i="13" s="1"/>
  <c r="A20626" i="13" s="1"/>
  <c r="A20627" i="13" s="1"/>
  <c r="A20628" i="13" s="1"/>
  <c r="A20629" i="13" s="1"/>
  <c r="A20630" i="13" s="1"/>
  <c r="A20631" i="13" s="1"/>
  <c r="A20632" i="13" s="1"/>
  <c r="A20633" i="13" s="1"/>
  <c r="A20634" i="13" s="1"/>
  <c r="A20635" i="13" s="1"/>
  <c r="A20636" i="13" s="1"/>
  <c r="A20637" i="13" s="1"/>
  <c r="A20638" i="13" s="1"/>
  <c r="A20639" i="13" s="1"/>
  <c r="A20640" i="13" s="1"/>
  <c r="A20641" i="13" s="1"/>
  <c r="A20642" i="13" s="1"/>
  <c r="A20643" i="13" s="1"/>
  <c r="A20644" i="13" s="1"/>
  <c r="A20645" i="13" s="1"/>
  <c r="A20646" i="13" s="1"/>
  <c r="A20647" i="13" s="1"/>
  <c r="A20648" i="13" s="1"/>
  <c r="A20649" i="13" s="1"/>
  <c r="A20650" i="13" s="1"/>
  <c r="A20651" i="13" s="1"/>
  <c r="A20652" i="13" s="1"/>
  <c r="A20653" i="13" s="1"/>
  <c r="A20654" i="13" s="1"/>
  <c r="A20655" i="13" s="1"/>
  <c r="A20656" i="13" s="1"/>
  <c r="A20657" i="13" s="1"/>
  <c r="A20658" i="13" s="1"/>
  <c r="A20659" i="13" s="1"/>
  <c r="A20660" i="13" s="1"/>
  <c r="A20661" i="13" s="1"/>
  <c r="A20662" i="13" s="1"/>
  <c r="A20663" i="13" s="1"/>
  <c r="A20664" i="13" s="1"/>
  <c r="A20665" i="13" s="1"/>
  <c r="A20666" i="13" s="1"/>
  <c r="A20667" i="13" s="1"/>
  <c r="A20668" i="13" s="1"/>
  <c r="A20669" i="13" s="1"/>
  <c r="A20670" i="13" s="1"/>
  <c r="A20671" i="13" s="1"/>
  <c r="A20672" i="13" s="1"/>
  <c r="A20673" i="13" s="1"/>
  <c r="A20674" i="13" s="1"/>
  <c r="A20675" i="13" s="1"/>
  <c r="A20676" i="13" s="1"/>
  <c r="A20677" i="13" s="1"/>
  <c r="A20678" i="13" s="1"/>
  <c r="A20679" i="13" s="1"/>
  <c r="A20680" i="13" s="1"/>
  <c r="A20681" i="13" s="1"/>
  <c r="A20682" i="13" s="1"/>
  <c r="A20683" i="13" s="1"/>
  <c r="A20684" i="13" s="1"/>
  <c r="A20685" i="13" s="1"/>
  <c r="A20686" i="13" s="1"/>
  <c r="A20687" i="13" s="1"/>
  <c r="A20688" i="13" s="1"/>
  <c r="A20689" i="13" s="1"/>
  <c r="A20690" i="13" s="1"/>
  <c r="A20691" i="13" s="1"/>
  <c r="A20692" i="13" s="1"/>
  <c r="A20693" i="13" s="1"/>
  <c r="A20694" i="13" s="1"/>
  <c r="A20695" i="13" s="1"/>
  <c r="A20696" i="13" s="1"/>
  <c r="A20697" i="13" s="1"/>
  <c r="A20698" i="13" s="1"/>
  <c r="A20699" i="13" s="1"/>
  <c r="A20700" i="13" s="1"/>
  <c r="A20701" i="13" s="1"/>
  <c r="A20702" i="13" s="1"/>
  <c r="A20703" i="13" s="1"/>
  <c r="A20704" i="13" s="1"/>
  <c r="A20705" i="13" s="1"/>
  <c r="A20706" i="13" s="1"/>
  <c r="A20707" i="13" s="1"/>
  <c r="A20708" i="13" s="1"/>
  <c r="A20709" i="13" s="1"/>
  <c r="A20710" i="13" s="1"/>
  <c r="A20711" i="13" s="1"/>
  <c r="A20712" i="13" s="1"/>
  <c r="A20713" i="13" s="1"/>
  <c r="A20714" i="13" s="1"/>
  <c r="A20715" i="13" s="1"/>
  <c r="A20716" i="13" s="1"/>
  <c r="A20717" i="13" s="1"/>
  <c r="A20718" i="13" s="1"/>
  <c r="A20719" i="13" s="1"/>
  <c r="A20720" i="13" s="1"/>
  <c r="A20721" i="13" s="1"/>
  <c r="A20722" i="13" s="1"/>
  <c r="A20723" i="13" s="1"/>
  <c r="A20724" i="13" s="1"/>
  <c r="A20725" i="13" s="1"/>
  <c r="A20726" i="13" s="1"/>
  <c r="A20727" i="13" s="1"/>
  <c r="A20728" i="13" s="1"/>
  <c r="A20729" i="13" s="1"/>
  <c r="A20730" i="13" s="1"/>
  <c r="A20731" i="13" s="1"/>
  <c r="A20732" i="13" s="1"/>
  <c r="A20733" i="13" s="1"/>
  <c r="A20734" i="13" s="1"/>
  <c r="A20735" i="13" s="1"/>
  <c r="A20736" i="13" s="1"/>
  <c r="A20737" i="13" s="1"/>
  <c r="A20738" i="13" s="1"/>
  <c r="A20739" i="13" s="1"/>
  <c r="A20740" i="13" s="1"/>
  <c r="A20741" i="13" s="1"/>
  <c r="A20742" i="13" s="1"/>
  <c r="A20743" i="13" s="1"/>
  <c r="A20744" i="13" s="1"/>
  <c r="A20745" i="13" s="1"/>
  <c r="A20746" i="13" s="1"/>
  <c r="A20747" i="13" s="1"/>
  <c r="A20748" i="13" s="1"/>
  <c r="A20749" i="13" s="1"/>
  <c r="A20750" i="13" s="1"/>
  <c r="A20751" i="13" s="1"/>
  <c r="A20752" i="13" s="1"/>
  <c r="A20753" i="13" s="1"/>
  <c r="A20754" i="13" s="1"/>
  <c r="A20755" i="13" s="1"/>
  <c r="A20756" i="13" s="1"/>
  <c r="A20757" i="13" s="1"/>
  <c r="A20758" i="13" s="1"/>
  <c r="A20759" i="13" s="1"/>
  <c r="A20760" i="13" s="1"/>
  <c r="A20761" i="13" s="1"/>
  <c r="A20762" i="13" s="1"/>
  <c r="A20763" i="13" s="1"/>
  <c r="A20764" i="13" s="1"/>
  <c r="A20765" i="13" s="1"/>
  <c r="A20766" i="13" s="1"/>
  <c r="A20767" i="13" s="1"/>
  <c r="A20768" i="13" s="1"/>
  <c r="A20769" i="13" s="1"/>
  <c r="A20770" i="13" s="1"/>
  <c r="A20771" i="13" s="1"/>
  <c r="A20772" i="13" s="1"/>
  <c r="A20773" i="13" s="1"/>
  <c r="A20774" i="13" s="1"/>
  <c r="A20775" i="13" s="1"/>
  <c r="A20776" i="13" s="1"/>
  <c r="A20777" i="13" s="1"/>
  <c r="A20778" i="13" s="1"/>
  <c r="A20779" i="13" s="1"/>
  <c r="A20780" i="13" s="1"/>
  <c r="A20781" i="13" s="1"/>
  <c r="H11" i="12"/>
  <c r="H12" i="12"/>
  <c r="H13" i="12"/>
  <c r="H14" i="12"/>
  <c r="H15" i="12"/>
  <c r="H16" i="12"/>
  <c r="H17" i="12"/>
  <c r="H18" i="12"/>
  <c r="H19" i="12"/>
  <c r="H20" i="12"/>
  <c r="H21" i="12"/>
  <c r="H22" i="12"/>
  <c r="E10" i="12"/>
  <c r="D10" i="12" s="1"/>
  <c r="E11" i="12"/>
  <c r="E12" i="12"/>
  <c r="E13" i="12"/>
  <c r="E14" i="12"/>
  <c r="E15" i="12"/>
  <c r="E16" i="12"/>
  <c r="E17" i="12"/>
  <c r="E18" i="12"/>
  <c r="E19" i="12"/>
  <c r="E20" i="12"/>
  <c r="E21" i="12"/>
  <c r="E22" i="12"/>
  <c r="H74" i="12"/>
  <c r="I74" i="12" s="1"/>
  <c r="E74" i="12"/>
  <c r="D74" i="12" s="1"/>
  <c r="H73" i="12"/>
  <c r="I73" i="12" s="1"/>
  <c r="E73" i="12"/>
  <c r="D73" i="12" s="1"/>
  <c r="H72" i="12"/>
  <c r="I72" i="12" s="1"/>
  <c r="E72" i="12"/>
  <c r="D72" i="12" s="1"/>
  <c r="H71" i="12"/>
  <c r="I71" i="12" s="1"/>
  <c r="E71" i="12"/>
  <c r="D71" i="12" s="1"/>
  <c r="H70" i="12"/>
  <c r="I70" i="12" s="1"/>
  <c r="E70" i="12"/>
  <c r="D70" i="12" s="1"/>
  <c r="H69" i="12"/>
  <c r="I69" i="12" s="1"/>
  <c r="E69" i="12"/>
  <c r="D69" i="12" s="1"/>
  <c r="H68" i="12"/>
  <c r="I68" i="12" s="1"/>
  <c r="E68" i="12"/>
  <c r="D68" i="12" s="1"/>
  <c r="H37" i="12"/>
  <c r="I37" i="12" s="1"/>
  <c r="E37" i="12"/>
  <c r="D37" i="12" s="1"/>
  <c r="H36" i="12"/>
  <c r="I36" i="12" s="1"/>
  <c r="E36" i="12"/>
  <c r="D36" i="12" s="1"/>
  <c r="H35" i="12"/>
  <c r="I35" i="12" s="1"/>
  <c r="E35" i="12"/>
  <c r="D35" i="12" s="1"/>
  <c r="H34" i="12"/>
  <c r="I34" i="12" s="1"/>
  <c r="E34" i="12"/>
  <c r="D34" i="12" s="1"/>
  <c r="H33" i="12"/>
  <c r="I33" i="12" s="1"/>
  <c r="E33" i="12"/>
  <c r="D33" i="12" s="1"/>
  <c r="H32" i="12"/>
  <c r="I32" i="12" s="1"/>
  <c r="E32" i="12"/>
  <c r="D32" i="12" s="1"/>
  <c r="H31" i="12"/>
  <c r="I31" i="12" s="1"/>
  <c r="E31" i="12"/>
  <c r="D31" i="12" s="1"/>
  <c r="H30" i="12"/>
  <c r="I30" i="12" s="1"/>
  <c r="E30" i="12"/>
  <c r="D30" i="12" s="1"/>
  <c r="H29" i="12"/>
  <c r="I29" i="12" s="1"/>
  <c r="E29" i="12"/>
  <c r="D29" i="12" s="1"/>
  <c r="H28" i="12"/>
  <c r="I28" i="12" s="1"/>
  <c r="E28" i="12"/>
  <c r="D28" i="12" s="1"/>
  <c r="H27" i="12"/>
  <c r="I27" i="12" s="1"/>
  <c r="E27" i="12"/>
  <c r="D27" i="12" s="1"/>
  <c r="H26" i="12"/>
  <c r="I26" i="12" s="1"/>
  <c r="E26" i="12"/>
  <c r="D26" i="12" s="1"/>
  <c r="H25" i="12"/>
  <c r="I25" i="12" s="1"/>
  <c r="E25" i="12"/>
  <c r="D25" i="12" s="1"/>
  <c r="H24" i="12"/>
  <c r="I24" i="12" s="1"/>
  <c r="E24" i="12"/>
  <c r="D24" i="12" s="1"/>
  <c r="H10" i="12"/>
  <c r="I10" i="12" s="1"/>
  <c r="H9" i="12"/>
  <c r="I9" i="12" s="1"/>
  <c r="E9" i="12"/>
  <c r="D9" i="12" s="1"/>
  <c r="H8" i="12"/>
  <c r="I8" i="12" s="1"/>
  <c r="E8" i="12"/>
  <c r="D8" i="12" s="1"/>
  <c r="H7" i="12"/>
  <c r="I7" i="12" s="1"/>
  <c r="E7" i="12"/>
  <c r="D7" i="12" s="1"/>
  <c r="H6" i="12"/>
  <c r="I6" i="12" s="1"/>
  <c r="E6" i="12"/>
  <c r="D6" i="12" s="1"/>
  <c r="H5" i="12"/>
  <c r="I5" i="12" s="1"/>
  <c r="E5" i="12"/>
  <c r="D5" i="12" s="1"/>
  <c r="H4" i="12"/>
  <c r="I4" i="12" s="1"/>
  <c r="E4" i="12"/>
  <c r="D4" i="12" s="1"/>
  <c r="H3" i="12"/>
  <c r="I3" i="12" s="1"/>
  <c r="E3" i="12"/>
  <c r="R13" i="6" l="1"/>
  <c r="R5" i="6"/>
  <c r="R29" i="6"/>
  <c r="R21" i="6"/>
  <c r="CJ26" i="9"/>
  <c r="CJ14" i="9"/>
  <c r="CJ7" i="9"/>
  <c r="CI26" i="9"/>
  <c r="CI18" i="9"/>
  <c r="CI11" i="9"/>
  <c r="CI5" i="9"/>
  <c r="CI13" i="9"/>
  <c r="CJ32" i="9"/>
  <c r="CJ28" i="9"/>
  <c r="CJ18" i="9"/>
  <c r="CJ16" i="9"/>
  <c r="CJ9" i="9"/>
  <c r="CI41" i="9"/>
  <c r="CI37" i="9"/>
  <c r="CI35" i="9"/>
  <c r="CI28" i="9"/>
  <c r="CI20" i="9"/>
  <c r="CI16" i="9"/>
  <c r="CI9" i="9"/>
  <c r="CI15" i="9"/>
  <c r="CI4" i="9"/>
  <c r="CJ41" i="9"/>
  <c r="CJ39" i="9"/>
  <c r="CJ37" i="9"/>
  <c r="CJ35" i="9"/>
  <c r="CJ30" i="9"/>
  <c r="CJ20" i="9"/>
  <c r="CJ11" i="9"/>
  <c r="CJ5" i="9"/>
  <c r="CI39" i="9"/>
  <c r="CI32" i="9"/>
  <c r="CI7" i="9"/>
  <c r="CI10" i="9"/>
  <c r="CI30" i="9"/>
  <c r="CI14" i="9"/>
  <c r="CJ40" i="9"/>
  <c r="CJ36" i="9"/>
  <c r="CJ15" i="9"/>
  <c r="CJ10" i="9"/>
  <c r="CJ4" i="9"/>
  <c r="CI38" i="9"/>
  <c r="CI36" i="9"/>
  <c r="CI31" i="9"/>
  <c r="CI27" i="9"/>
  <c r="CI19" i="9"/>
  <c r="CI6" i="9"/>
  <c r="CJ38" i="9"/>
  <c r="CJ34" i="9"/>
  <c r="CJ31" i="9"/>
  <c r="CJ29" i="9"/>
  <c r="CJ27" i="9"/>
  <c r="CJ25" i="9"/>
  <c r="CJ19" i="9"/>
  <c r="CJ17" i="9"/>
  <c r="CJ13" i="9"/>
  <c r="CJ8" i="9"/>
  <c r="CJ6" i="9"/>
  <c r="CI40" i="9"/>
  <c r="CI34" i="9"/>
  <c r="CI29" i="9"/>
  <c r="CI25" i="9"/>
  <c r="CI17" i="9"/>
  <c r="CI8" i="9"/>
  <c r="R28" i="6"/>
  <c r="R20" i="6"/>
  <c r="R12" i="6"/>
  <c r="R4" i="6"/>
  <c r="R3" i="6"/>
  <c r="R27" i="6"/>
  <c r="R19" i="6"/>
  <c r="R11" i="6"/>
  <c r="R34" i="6"/>
  <c r="R26" i="6"/>
  <c r="R18" i="6"/>
  <c r="R10" i="6"/>
  <c r="CH5" i="10"/>
  <c r="CP5" i="10"/>
  <c r="CX5" i="10"/>
  <c r="DF5" i="10"/>
  <c r="CH6" i="10"/>
  <c r="CP6" i="10"/>
  <c r="CX6" i="10"/>
  <c r="DF6" i="10"/>
  <c r="CH7" i="10"/>
  <c r="CP7" i="10"/>
  <c r="CX7" i="10"/>
  <c r="DF7" i="10"/>
  <c r="CH8" i="10"/>
  <c r="CP8" i="10"/>
  <c r="CX8" i="10"/>
  <c r="DF8" i="10"/>
  <c r="CH9" i="10"/>
  <c r="CP9" i="10"/>
  <c r="CX9" i="10"/>
  <c r="DF9" i="10"/>
  <c r="CH10" i="10"/>
  <c r="CP10" i="10"/>
  <c r="CX10" i="10"/>
  <c r="DF10" i="10"/>
  <c r="CH11" i="10"/>
  <c r="CP11" i="10"/>
  <c r="CX11" i="10"/>
  <c r="DF11" i="10"/>
  <c r="CH12" i="10"/>
  <c r="CP12" i="10"/>
  <c r="BE12" i="10" s="1"/>
  <c r="T12" i="10" s="1"/>
  <c r="CX12" i="10"/>
  <c r="DF12" i="10"/>
  <c r="CH13" i="10"/>
  <c r="CP13" i="10"/>
  <c r="CX13" i="10"/>
  <c r="DF13" i="10"/>
  <c r="CH14" i="10"/>
  <c r="CP14" i="10"/>
  <c r="CX14" i="10"/>
  <c r="DF14" i="10"/>
  <c r="CH15" i="10"/>
  <c r="CP15" i="10"/>
  <c r="CX15" i="10"/>
  <c r="DF15" i="10"/>
  <c r="CH16" i="10"/>
  <c r="CP16" i="10"/>
  <c r="CX16" i="10"/>
  <c r="DF16" i="10"/>
  <c r="CH17" i="10"/>
  <c r="CP17" i="10"/>
  <c r="CX17" i="10"/>
  <c r="DF17" i="10"/>
  <c r="CH18" i="10"/>
  <c r="CP18" i="10"/>
  <c r="CX18" i="10"/>
  <c r="DF18" i="10"/>
  <c r="CH19" i="10"/>
  <c r="CP19" i="10"/>
  <c r="CX19" i="10"/>
  <c r="DF19" i="10"/>
  <c r="CH20" i="10"/>
  <c r="CP20" i="10"/>
  <c r="CX20" i="10"/>
  <c r="BM20" i="10" s="1"/>
  <c r="AB20" i="10" s="1"/>
  <c r="DF20" i="10"/>
  <c r="CI5" i="10"/>
  <c r="AX5" i="10" s="1"/>
  <c r="M5" i="10" s="1"/>
  <c r="CQ5" i="10"/>
  <c r="CY5" i="10"/>
  <c r="DG5" i="10"/>
  <c r="CI6" i="10"/>
  <c r="CQ6" i="10"/>
  <c r="CY6" i="10"/>
  <c r="DG6" i="10"/>
  <c r="CI7" i="10"/>
  <c r="CQ7" i="10"/>
  <c r="CY7" i="10"/>
  <c r="DG7" i="10"/>
  <c r="CI8" i="10"/>
  <c r="CQ8" i="10"/>
  <c r="CY8" i="10"/>
  <c r="DG8" i="10"/>
  <c r="CI9" i="10"/>
  <c r="CQ9" i="10"/>
  <c r="CY9" i="10"/>
  <c r="DG9" i="10"/>
  <c r="CI10" i="10"/>
  <c r="CQ10" i="10"/>
  <c r="CY10" i="10"/>
  <c r="DG10" i="10"/>
  <c r="CI11" i="10"/>
  <c r="CQ11" i="10"/>
  <c r="CY11" i="10"/>
  <c r="DG11" i="10"/>
  <c r="CI12" i="10"/>
  <c r="CQ12" i="10"/>
  <c r="CY12" i="10"/>
  <c r="DG12" i="10"/>
  <c r="CI13" i="10"/>
  <c r="CQ13" i="10"/>
  <c r="BF13" i="10" s="1"/>
  <c r="U13" i="10" s="1"/>
  <c r="CY13" i="10"/>
  <c r="DG13" i="10"/>
  <c r="CI14" i="10"/>
  <c r="CQ14" i="10"/>
  <c r="CY14" i="10"/>
  <c r="DG14" i="10"/>
  <c r="CI15" i="10"/>
  <c r="CQ15" i="10"/>
  <c r="CY15" i="10"/>
  <c r="DG15" i="10"/>
  <c r="CI16" i="10"/>
  <c r="CQ16" i="10"/>
  <c r="CY16" i="10"/>
  <c r="DG16" i="10"/>
  <c r="CJ5" i="10"/>
  <c r="CR5" i="10"/>
  <c r="CZ5" i="10"/>
  <c r="DH5" i="10"/>
  <c r="CJ6" i="10"/>
  <c r="AY6" i="10" s="1"/>
  <c r="N6" i="10" s="1"/>
  <c r="CR6" i="10"/>
  <c r="CZ6" i="10"/>
  <c r="DH6" i="10"/>
  <c r="CJ7" i="10"/>
  <c r="CR7" i="10"/>
  <c r="CZ7" i="10"/>
  <c r="DH7" i="10"/>
  <c r="CJ8" i="10"/>
  <c r="CR8" i="10"/>
  <c r="CZ8" i="10"/>
  <c r="DH8" i="10"/>
  <c r="CJ9" i="10"/>
  <c r="CR9" i="10"/>
  <c r="CZ9" i="10"/>
  <c r="DH9" i="10"/>
  <c r="CJ10" i="10"/>
  <c r="CR10" i="10"/>
  <c r="CZ10" i="10"/>
  <c r="DH10" i="10"/>
  <c r="CJ11" i="10"/>
  <c r="CR11" i="10"/>
  <c r="CZ11" i="10"/>
  <c r="DH11" i="10"/>
  <c r="CJ12" i="10"/>
  <c r="CR12" i="10"/>
  <c r="CZ12" i="10"/>
  <c r="DH12" i="10"/>
  <c r="CJ13" i="10"/>
  <c r="CR13" i="10"/>
  <c r="CZ13" i="10"/>
  <c r="DH13" i="10"/>
  <c r="CJ14" i="10"/>
  <c r="CR14" i="10"/>
  <c r="BG14" i="10" s="1"/>
  <c r="V14" i="10" s="1"/>
  <c r="CZ14" i="10"/>
  <c r="DH14" i="10"/>
  <c r="CJ15" i="10"/>
  <c r="CR15" i="10"/>
  <c r="CZ15" i="10"/>
  <c r="DH15" i="10"/>
  <c r="CJ16" i="10"/>
  <c r="CR16" i="10"/>
  <c r="CZ16" i="10"/>
  <c r="DH16" i="10"/>
  <c r="CJ17" i="10"/>
  <c r="CR17" i="10"/>
  <c r="CZ17" i="10"/>
  <c r="DH17" i="10"/>
  <c r="CJ18" i="10"/>
  <c r="CR18" i="10"/>
  <c r="CZ18" i="10"/>
  <c r="DH18" i="10"/>
  <c r="CJ19" i="10"/>
  <c r="CR19" i="10"/>
  <c r="CZ19" i="10"/>
  <c r="DH19" i="10"/>
  <c r="CJ20" i="10"/>
  <c r="CR20" i="10"/>
  <c r="CZ20" i="10"/>
  <c r="DH20" i="10"/>
  <c r="CJ21" i="10"/>
  <c r="CR21" i="10"/>
  <c r="CZ21" i="10"/>
  <c r="DH21" i="10"/>
  <c r="CK5" i="10"/>
  <c r="CS5" i="10"/>
  <c r="DA5" i="10"/>
  <c r="DI5" i="10"/>
  <c r="CK6" i="10"/>
  <c r="CS6" i="10"/>
  <c r="DA6" i="10"/>
  <c r="DI6" i="10"/>
  <c r="CK7" i="10"/>
  <c r="AZ7" i="10" s="1"/>
  <c r="O7" i="10" s="1"/>
  <c r="CS7" i="10"/>
  <c r="DA7" i="10"/>
  <c r="DI7" i="10"/>
  <c r="CK8" i="10"/>
  <c r="CS8" i="10"/>
  <c r="DA8" i="10"/>
  <c r="DI8" i="10"/>
  <c r="CK9" i="10"/>
  <c r="CS9" i="10"/>
  <c r="DA9" i="10"/>
  <c r="DI9" i="10"/>
  <c r="CK10" i="10"/>
  <c r="CS10" i="10"/>
  <c r="DA10" i="10"/>
  <c r="DI10" i="10"/>
  <c r="CK11" i="10"/>
  <c r="CS11" i="10"/>
  <c r="DA11" i="10"/>
  <c r="DI11" i="10"/>
  <c r="CK12" i="10"/>
  <c r="CS12" i="10"/>
  <c r="DA12" i="10"/>
  <c r="DI12" i="10"/>
  <c r="CK13" i="10"/>
  <c r="CS13" i="10"/>
  <c r="DA13" i="10"/>
  <c r="DI13" i="10"/>
  <c r="CK14" i="10"/>
  <c r="CS14" i="10"/>
  <c r="DA14" i="10"/>
  <c r="DI14" i="10"/>
  <c r="CK15" i="10"/>
  <c r="CS15" i="10"/>
  <c r="BH15" i="10" s="1"/>
  <c r="W15" i="10" s="1"/>
  <c r="DA15" i="10"/>
  <c r="DI15" i="10"/>
  <c r="CK16" i="10"/>
  <c r="CS16" i="10"/>
  <c r="DA16" i="10"/>
  <c r="DI16" i="10"/>
  <c r="CK17" i="10"/>
  <c r="CS17" i="10"/>
  <c r="DA17" i="10"/>
  <c r="DI17" i="10"/>
  <c r="CK18" i="10"/>
  <c r="CS18" i="10"/>
  <c r="DA18" i="10"/>
  <c r="DI18" i="10"/>
  <c r="CK19" i="10"/>
  <c r="CL5" i="10"/>
  <c r="CT5" i="10"/>
  <c r="DB5" i="10"/>
  <c r="DJ5" i="10"/>
  <c r="CL6" i="10"/>
  <c r="CT6" i="10"/>
  <c r="DB6" i="10"/>
  <c r="DJ6" i="10"/>
  <c r="CL7" i="10"/>
  <c r="CT7" i="10"/>
  <c r="DB7" i="10"/>
  <c r="DJ7" i="10"/>
  <c r="CL8" i="10"/>
  <c r="BA8" i="10" s="1"/>
  <c r="P8" i="10" s="1"/>
  <c r="CT8" i="10"/>
  <c r="DB8" i="10"/>
  <c r="DJ8" i="10"/>
  <c r="CL9" i="10"/>
  <c r="CT9" i="10"/>
  <c r="DB9" i="10"/>
  <c r="DJ9" i="10"/>
  <c r="CL10" i="10"/>
  <c r="CT10" i="10"/>
  <c r="DB10" i="10"/>
  <c r="DJ10" i="10"/>
  <c r="CL11" i="10"/>
  <c r="CT11" i="10"/>
  <c r="DB11" i="10"/>
  <c r="DJ11" i="10"/>
  <c r="CL12" i="10"/>
  <c r="CT12" i="10"/>
  <c r="DB12" i="10"/>
  <c r="DJ12" i="10"/>
  <c r="CL13" i="10"/>
  <c r="CT13" i="10"/>
  <c r="DB13" i="10"/>
  <c r="DJ13" i="10"/>
  <c r="CL14" i="10"/>
  <c r="CT14" i="10"/>
  <c r="DB14" i="10"/>
  <c r="DJ14" i="10"/>
  <c r="CL15" i="10"/>
  <c r="CT15" i="10"/>
  <c r="DB15" i="10"/>
  <c r="DJ15" i="10"/>
  <c r="CL16" i="10"/>
  <c r="CT16" i="10"/>
  <c r="BI16" i="10" s="1"/>
  <c r="X16" i="10" s="1"/>
  <c r="DB16" i="10"/>
  <c r="DJ16" i="10"/>
  <c r="CL17" i="10"/>
  <c r="CT17" i="10"/>
  <c r="DB17" i="10"/>
  <c r="DJ17" i="10"/>
  <c r="CL18" i="10"/>
  <c r="CT18" i="10"/>
  <c r="DB18" i="10"/>
  <c r="DJ18" i="10"/>
  <c r="CL19" i="10"/>
  <c r="CT19" i="10"/>
  <c r="DB19" i="10"/>
  <c r="DJ19" i="10"/>
  <c r="CL20" i="10"/>
  <c r="CT20" i="10"/>
  <c r="DB20" i="10"/>
  <c r="DJ20" i="10"/>
  <c r="CL21" i="10"/>
  <c r="CT21" i="10"/>
  <c r="DB21" i="10"/>
  <c r="DJ21" i="10"/>
  <c r="CL22" i="10"/>
  <c r="CT22" i="10"/>
  <c r="DB22" i="10"/>
  <c r="DJ22" i="10"/>
  <c r="CL23" i="10"/>
  <c r="CM5" i="10"/>
  <c r="CU5" i="10"/>
  <c r="DC5" i="10"/>
  <c r="DK5" i="10"/>
  <c r="CM6" i="10"/>
  <c r="CU6" i="10"/>
  <c r="DC6" i="10"/>
  <c r="DK6" i="10"/>
  <c r="CM7" i="10"/>
  <c r="CU7" i="10"/>
  <c r="DC7" i="10"/>
  <c r="DK7" i="10"/>
  <c r="CM8" i="10"/>
  <c r="CU8" i="10"/>
  <c r="DC8" i="10"/>
  <c r="DK8" i="10"/>
  <c r="CM9" i="10"/>
  <c r="BB9" i="10" s="1"/>
  <c r="Q9" i="10" s="1"/>
  <c r="CU9" i="10"/>
  <c r="DC9" i="10"/>
  <c r="DK9" i="10"/>
  <c r="CM10" i="10"/>
  <c r="CU10" i="10"/>
  <c r="DC10" i="10"/>
  <c r="DK10" i="10"/>
  <c r="CM11" i="10"/>
  <c r="CU11" i="10"/>
  <c r="DC11" i="10"/>
  <c r="DK11" i="10"/>
  <c r="CM12" i="10"/>
  <c r="CU12" i="10"/>
  <c r="DC12" i="10"/>
  <c r="DK12" i="10"/>
  <c r="CM13" i="10"/>
  <c r="CU13" i="10"/>
  <c r="DC13" i="10"/>
  <c r="DK13" i="10"/>
  <c r="CM14" i="10"/>
  <c r="CU14" i="10"/>
  <c r="DC14" i="10"/>
  <c r="DK14" i="10"/>
  <c r="CM15" i="10"/>
  <c r="CU15" i="10"/>
  <c r="DC15" i="10"/>
  <c r="DK15" i="10"/>
  <c r="CM16" i="10"/>
  <c r="CU16" i="10"/>
  <c r="DC16" i="10"/>
  <c r="DK16" i="10"/>
  <c r="CM17" i="10"/>
  <c r="CU17" i="10"/>
  <c r="BJ17" i="10" s="1"/>
  <c r="Y17" i="10" s="1"/>
  <c r="DC17" i="10"/>
  <c r="DK17" i="10"/>
  <c r="CM18" i="10"/>
  <c r="CU18" i="10"/>
  <c r="DC18" i="10"/>
  <c r="DK18" i="10"/>
  <c r="CM19" i="10"/>
  <c r="CU19" i="10"/>
  <c r="DC19" i="10"/>
  <c r="DK19" i="10"/>
  <c r="CM20" i="10"/>
  <c r="CU20" i="10"/>
  <c r="DC20" i="10"/>
  <c r="DK20" i="10"/>
  <c r="CM21" i="10"/>
  <c r="CU21" i="10"/>
  <c r="DC21" i="10"/>
  <c r="DK21" i="10"/>
  <c r="CM22" i="10"/>
  <c r="CU22" i="10"/>
  <c r="DC22" i="10"/>
  <c r="DK22" i="10"/>
  <c r="CM23" i="10"/>
  <c r="CU23" i="10"/>
  <c r="DC23" i="10"/>
  <c r="DK23" i="10"/>
  <c r="CM24" i="10"/>
  <c r="CU24" i="10"/>
  <c r="DC24" i="10"/>
  <c r="DK24" i="10"/>
  <c r="CM25" i="10"/>
  <c r="CN5" i="10"/>
  <c r="CV5" i="10"/>
  <c r="DD5" i="10"/>
  <c r="DL5" i="10"/>
  <c r="CN6" i="10"/>
  <c r="CV6" i="10"/>
  <c r="DD6" i="10"/>
  <c r="DL6" i="10"/>
  <c r="CN7" i="10"/>
  <c r="CV7" i="10"/>
  <c r="DD7" i="10"/>
  <c r="DL7" i="10"/>
  <c r="CN8" i="10"/>
  <c r="CV8" i="10"/>
  <c r="DD8" i="10"/>
  <c r="DL8" i="10"/>
  <c r="CN9" i="10"/>
  <c r="CV9" i="10"/>
  <c r="DD9" i="10"/>
  <c r="DL9" i="10"/>
  <c r="CN10" i="10"/>
  <c r="BC10" i="10" s="1"/>
  <c r="R10" i="10" s="1"/>
  <c r="CV10" i="10"/>
  <c r="DD10" i="10"/>
  <c r="DL10" i="10"/>
  <c r="CN11" i="10"/>
  <c r="CV11" i="10"/>
  <c r="DD11" i="10"/>
  <c r="DL11" i="10"/>
  <c r="CN12" i="10"/>
  <c r="CV12" i="10"/>
  <c r="DD12" i="10"/>
  <c r="DL12" i="10"/>
  <c r="CN13" i="10"/>
  <c r="CV13" i="10"/>
  <c r="DD13" i="10"/>
  <c r="DL13" i="10"/>
  <c r="CN14" i="10"/>
  <c r="CV14" i="10"/>
  <c r="DD14" i="10"/>
  <c r="DL14" i="10"/>
  <c r="CN15" i="10"/>
  <c r="CV15" i="10"/>
  <c r="DD15" i="10"/>
  <c r="DL15" i="10"/>
  <c r="CN16" i="10"/>
  <c r="CV16" i="10"/>
  <c r="DD16" i="10"/>
  <c r="DL16" i="10"/>
  <c r="CN17" i="10"/>
  <c r="CV17" i="10"/>
  <c r="DD17" i="10"/>
  <c r="DL17" i="10"/>
  <c r="CN18" i="10"/>
  <c r="CV18" i="10"/>
  <c r="BK18" i="10" s="1"/>
  <c r="Z18" i="10" s="1"/>
  <c r="DD18" i="10"/>
  <c r="DL18" i="10"/>
  <c r="CN19" i="10"/>
  <c r="CV19" i="10"/>
  <c r="DD19" i="10"/>
  <c r="DL19" i="10"/>
  <c r="CN20" i="10"/>
  <c r="CV20" i="10"/>
  <c r="DD20" i="10"/>
  <c r="DL20" i="10"/>
  <c r="CN21" i="10"/>
  <c r="CV21" i="10"/>
  <c r="DD21" i="10"/>
  <c r="DL21" i="10"/>
  <c r="CN22" i="10"/>
  <c r="CV22" i="10"/>
  <c r="CO6" i="10"/>
  <c r="CO8" i="10"/>
  <c r="CO10" i="10"/>
  <c r="CO12" i="10"/>
  <c r="CO14" i="10"/>
  <c r="CO16" i="10"/>
  <c r="CY17" i="10"/>
  <c r="CY18" i="10"/>
  <c r="CW19" i="10"/>
  <c r="BL19" i="10" s="1"/>
  <c r="AA19" i="10" s="1"/>
  <c r="CK20" i="10"/>
  <c r="DG20" i="10"/>
  <c r="CQ21" i="10"/>
  <c r="DG21" i="10"/>
  <c r="CP22" i="10"/>
  <c r="DA22" i="10"/>
  <c r="DM22" i="10"/>
  <c r="CQ23" i="10"/>
  <c r="CZ23" i="10"/>
  <c r="DI23" i="10"/>
  <c r="CL24" i="10"/>
  <c r="CV24" i="10"/>
  <c r="DE24" i="10"/>
  <c r="CH25" i="10"/>
  <c r="CQ25" i="10"/>
  <c r="CY25" i="10"/>
  <c r="DG25" i="10"/>
  <c r="CI26" i="10"/>
  <c r="CQ26" i="10"/>
  <c r="CY26" i="10"/>
  <c r="DG26" i="10"/>
  <c r="CI27" i="10"/>
  <c r="CQ27" i="10"/>
  <c r="CY27" i="10"/>
  <c r="DG27" i="10"/>
  <c r="CI28" i="10"/>
  <c r="CQ28" i="10"/>
  <c r="CY28" i="10"/>
  <c r="DG28" i="10"/>
  <c r="CI29" i="10"/>
  <c r="CQ29" i="10"/>
  <c r="CY29" i="10"/>
  <c r="DG29" i="10"/>
  <c r="BV29" i="10" s="1"/>
  <c r="AK29" i="10" s="1"/>
  <c r="CI30" i="10"/>
  <c r="CQ30" i="10"/>
  <c r="CY30" i="10"/>
  <c r="DG30" i="10"/>
  <c r="CI31" i="10"/>
  <c r="CQ31" i="10"/>
  <c r="CY31" i="10"/>
  <c r="CW6" i="10"/>
  <c r="CW8" i="10"/>
  <c r="CW10" i="10"/>
  <c r="CW12" i="10"/>
  <c r="CW14" i="10"/>
  <c r="CW16" i="10"/>
  <c r="DE17" i="10"/>
  <c r="DE18" i="10"/>
  <c r="CY19" i="10"/>
  <c r="CO20" i="10"/>
  <c r="DI20" i="10"/>
  <c r="CS21" i="10"/>
  <c r="DI21" i="10"/>
  <c r="CQ22" i="10"/>
  <c r="DD22" i="10"/>
  <c r="CH23" i="10"/>
  <c r="CR23" i="10"/>
  <c r="DA23" i="10"/>
  <c r="BP23" i="10" s="1"/>
  <c r="AE23" i="10" s="1"/>
  <c r="DJ23" i="10"/>
  <c r="CN24" i="10"/>
  <c r="CW24" i="10"/>
  <c r="DF24" i="10"/>
  <c r="CI25" i="10"/>
  <c r="CR25" i="10"/>
  <c r="CZ25" i="10"/>
  <c r="DH25" i="10"/>
  <c r="CJ26" i="10"/>
  <c r="CR26" i="10"/>
  <c r="CZ26" i="10"/>
  <c r="DH26" i="10"/>
  <c r="CJ27" i="10"/>
  <c r="CR27" i="10"/>
  <c r="CZ27" i="10"/>
  <c r="DH27" i="10"/>
  <c r="CJ28" i="10"/>
  <c r="CR28" i="10"/>
  <c r="CZ28" i="10"/>
  <c r="DH28" i="10"/>
  <c r="CJ29" i="10"/>
  <c r="CR29" i="10"/>
  <c r="CZ29" i="10"/>
  <c r="DH29" i="10"/>
  <c r="CJ30" i="10"/>
  <c r="CR30" i="10"/>
  <c r="CZ30" i="10"/>
  <c r="DH30" i="10"/>
  <c r="BW30" i="10" s="1"/>
  <c r="AL30" i="10" s="1"/>
  <c r="CJ31" i="10"/>
  <c r="CR31" i="10"/>
  <c r="CZ31" i="10"/>
  <c r="DH31" i="10"/>
  <c r="CJ32" i="10"/>
  <c r="CR32" i="10"/>
  <c r="CZ32" i="10"/>
  <c r="DH32" i="10"/>
  <c r="CJ33" i="10"/>
  <c r="CR33" i="10"/>
  <c r="CZ33" i="10"/>
  <c r="DH33" i="10"/>
  <c r="CJ34" i="10"/>
  <c r="CR34" i="10"/>
  <c r="CZ34" i="10"/>
  <c r="DH34" i="10"/>
  <c r="CJ35" i="10"/>
  <c r="CR35" i="10"/>
  <c r="CZ35" i="10"/>
  <c r="DH35" i="10"/>
  <c r="CK4" i="10"/>
  <c r="CS4" i="10"/>
  <c r="DA4" i="10"/>
  <c r="DI4" i="10"/>
  <c r="DB4" i="10"/>
  <c r="DJ4" i="10"/>
  <c r="DJ35" i="10"/>
  <c r="CM4" i="10"/>
  <c r="CU4" i="10"/>
  <c r="DK4" i="10"/>
  <c r="DE13" i="10"/>
  <c r="CQ17" i="10"/>
  <c r="CQ19" i="10"/>
  <c r="DM19" i="10"/>
  <c r="DA20" i="10"/>
  <c r="CY22" i="10"/>
  <c r="CJ24" i="10"/>
  <c r="DB24" i="10"/>
  <c r="BQ24" i="10" s="1"/>
  <c r="AF24" i="10" s="1"/>
  <c r="DE6" i="10"/>
  <c r="DE8" i="10"/>
  <c r="DE10" i="10"/>
  <c r="DE12" i="10"/>
  <c r="DE14" i="10"/>
  <c r="DE16" i="10"/>
  <c r="DG17" i="10"/>
  <c r="DG18" i="10"/>
  <c r="DA19" i="10"/>
  <c r="CQ20" i="10"/>
  <c r="DM20" i="10"/>
  <c r="CW21" i="10"/>
  <c r="DM21" i="10"/>
  <c r="CR22" i="10"/>
  <c r="DE22" i="10"/>
  <c r="CI23" i="10"/>
  <c r="CS23" i="10"/>
  <c r="DB23" i="10"/>
  <c r="DL23" i="10"/>
  <c r="CO24" i="10"/>
  <c r="CX24" i="10"/>
  <c r="DG24" i="10"/>
  <c r="CJ25" i="10"/>
  <c r="CS25" i="10"/>
  <c r="DA25" i="10"/>
  <c r="DI25" i="10"/>
  <c r="CK26" i="10"/>
  <c r="CS26" i="10"/>
  <c r="DA26" i="10"/>
  <c r="DI26" i="10"/>
  <c r="CK27" i="10"/>
  <c r="CS27" i="10"/>
  <c r="DA27" i="10"/>
  <c r="DI27" i="10"/>
  <c r="CK28" i="10"/>
  <c r="CS28" i="10"/>
  <c r="DA28" i="10"/>
  <c r="DI28" i="10"/>
  <c r="CK29" i="10"/>
  <c r="CS29" i="10"/>
  <c r="DA29" i="10"/>
  <c r="DI29" i="10"/>
  <c r="CK30" i="10"/>
  <c r="CS30" i="10"/>
  <c r="DA30" i="10"/>
  <c r="DI30" i="10"/>
  <c r="CK31" i="10"/>
  <c r="CS31" i="10"/>
  <c r="DA31" i="10"/>
  <c r="DI31" i="10"/>
  <c r="BX31" i="10" s="1"/>
  <c r="AM31" i="10" s="1"/>
  <c r="CK32" i="10"/>
  <c r="CS32" i="10"/>
  <c r="DA32" i="10"/>
  <c r="DI32" i="10"/>
  <c r="CK33" i="10"/>
  <c r="CS33" i="10"/>
  <c r="DA33" i="10"/>
  <c r="DI33" i="10"/>
  <c r="CK34" i="10"/>
  <c r="CS34" i="10"/>
  <c r="DA34" i="10"/>
  <c r="DI34" i="10"/>
  <c r="CK35" i="10"/>
  <c r="CS35" i="10"/>
  <c r="DA35" i="10"/>
  <c r="DI35" i="10"/>
  <c r="CL4" i="10"/>
  <c r="CT4" i="10"/>
  <c r="DC4" i="10"/>
  <c r="DM6" i="10"/>
  <c r="DM8" i="10"/>
  <c r="DM10" i="10"/>
  <c r="DM12" i="10"/>
  <c r="DM14" i="10"/>
  <c r="DM16" i="10"/>
  <c r="DM17" i="10"/>
  <c r="DM18" i="10"/>
  <c r="DE19" i="10"/>
  <c r="CS20" i="10"/>
  <c r="CH21" i="10"/>
  <c r="CX21" i="10"/>
  <c r="CH22" i="10"/>
  <c r="CS22" i="10"/>
  <c r="DF22" i="10"/>
  <c r="CJ23" i="10"/>
  <c r="CT23" i="10"/>
  <c r="DD23" i="10"/>
  <c r="DM23" i="10"/>
  <c r="CP24" i="10"/>
  <c r="CY24" i="10"/>
  <c r="DH24" i="10"/>
  <c r="CK25" i="10"/>
  <c r="CT25" i="10"/>
  <c r="DB25" i="10"/>
  <c r="DJ25" i="10"/>
  <c r="CL26" i="10"/>
  <c r="CT26" i="10"/>
  <c r="DB26" i="10"/>
  <c r="DJ26" i="10"/>
  <c r="CL27" i="10"/>
  <c r="CT27" i="10"/>
  <c r="DB27" i="10"/>
  <c r="DJ27" i="10"/>
  <c r="CL28" i="10"/>
  <c r="CT28" i="10"/>
  <c r="DB28" i="10"/>
  <c r="DJ28" i="10"/>
  <c r="CL29" i="10"/>
  <c r="CT29" i="10"/>
  <c r="DB29" i="10"/>
  <c r="DJ29" i="10"/>
  <c r="CL30" i="10"/>
  <c r="CT30" i="10"/>
  <c r="DB30" i="10"/>
  <c r="DJ30" i="10"/>
  <c r="CL31" i="10"/>
  <c r="CT31" i="10"/>
  <c r="DB31" i="10"/>
  <c r="DJ31" i="10"/>
  <c r="CL32" i="10"/>
  <c r="CT32" i="10"/>
  <c r="DB32" i="10"/>
  <c r="DJ32" i="10"/>
  <c r="BY32" i="10" s="1"/>
  <c r="AN32" i="10" s="1"/>
  <c r="CL33" i="10"/>
  <c r="CT33" i="10"/>
  <c r="DB33" i="10"/>
  <c r="DJ33" i="10"/>
  <c r="CL34" i="10"/>
  <c r="CT34" i="10"/>
  <c r="DB34" i="10"/>
  <c r="DJ34" i="10"/>
  <c r="CL35" i="10"/>
  <c r="CT35" i="10"/>
  <c r="DB35" i="10"/>
  <c r="DG23" i="10"/>
  <c r="DL24" i="10"/>
  <c r="CO5" i="10"/>
  <c r="CO7" i="10"/>
  <c r="CO9" i="10"/>
  <c r="CO11" i="10"/>
  <c r="BD11" i="10" s="1"/>
  <c r="S11" i="10" s="1"/>
  <c r="CO13" i="10"/>
  <c r="CO15" i="10"/>
  <c r="CI17" i="10"/>
  <c r="CI18" i="10"/>
  <c r="CI19" i="10"/>
  <c r="DG19" i="10"/>
  <c r="CW20" i="10"/>
  <c r="CI21" i="10"/>
  <c r="CY21" i="10"/>
  <c r="BN21" i="10" s="1"/>
  <c r="AC21" i="10" s="1"/>
  <c r="CI22" i="10"/>
  <c r="CW22" i="10"/>
  <c r="DG22" i="10"/>
  <c r="CK23" i="10"/>
  <c r="CV23" i="10"/>
  <c r="DE23" i="10"/>
  <c r="CH24" i="10"/>
  <c r="CQ24" i="10"/>
  <c r="CZ24" i="10"/>
  <c r="DI24" i="10"/>
  <c r="CL25" i="10"/>
  <c r="CU25" i="10"/>
  <c r="DC25" i="10"/>
  <c r="BR25" i="10" s="1"/>
  <c r="AG25" i="10" s="1"/>
  <c r="DK25" i="10"/>
  <c r="CM26" i="10"/>
  <c r="CU26" i="10"/>
  <c r="DC26" i="10"/>
  <c r="DK26" i="10"/>
  <c r="CM27" i="10"/>
  <c r="CU27" i="10"/>
  <c r="DC27" i="10"/>
  <c r="DK27" i="10"/>
  <c r="CM28" i="10"/>
  <c r="CU28" i="10"/>
  <c r="DC28" i="10"/>
  <c r="DK28" i="10"/>
  <c r="CM29" i="10"/>
  <c r="CU29" i="10"/>
  <c r="DC29" i="10"/>
  <c r="DK29" i="10"/>
  <c r="CM30" i="10"/>
  <c r="CU30" i="10"/>
  <c r="DC30" i="10"/>
  <c r="DK30" i="10"/>
  <c r="CM31" i="10"/>
  <c r="CU31" i="10"/>
  <c r="DC31" i="10"/>
  <c r="DK31" i="10"/>
  <c r="CM32" i="10"/>
  <c r="CU32" i="10"/>
  <c r="DC32" i="10"/>
  <c r="DK32" i="10"/>
  <c r="CM33" i="10"/>
  <c r="CU33" i="10"/>
  <c r="DC33" i="10"/>
  <c r="DK33" i="10"/>
  <c r="BZ33" i="10" s="1"/>
  <c r="AO33" i="10" s="1"/>
  <c r="CM34" i="10"/>
  <c r="CU34" i="10"/>
  <c r="DC34" i="10"/>
  <c r="DK34" i="10"/>
  <c r="CM35" i="10"/>
  <c r="CU35" i="10"/>
  <c r="DC35" i="10"/>
  <c r="DK35" i="10"/>
  <c r="CN4" i="10"/>
  <c r="CV4" i="10"/>
  <c r="DD4" i="10"/>
  <c r="DL4" i="10"/>
  <c r="DE7" i="10"/>
  <c r="DE21" i="10"/>
  <c r="CK22" i="10"/>
  <c r="CX23" i="10"/>
  <c r="CS24" i="10"/>
  <c r="CW5" i="10"/>
  <c r="CW7" i="10"/>
  <c r="CW9" i="10"/>
  <c r="CW11" i="10"/>
  <c r="CW13" i="10"/>
  <c r="CW15" i="10"/>
  <c r="CO17" i="10"/>
  <c r="CO18" i="10"/>
  <c r="CO19" i="10"/>
  <c r="DI19" i="10"/>
  <c r="CY20" i="10"/>
  <c r="CK21" i="10"/>
  <c r="DA21" i="10"/>
  <c r="CJ22" i="10"/>
  <c r="CX22" i="10"/>
  <c r="DH22" i="10"/>
  <c r="CN23" i="10"/>
  <c r="CW23" i="10"/>
  <c r="DF23" i="10"/>
  <c r="CI24" i="10"/>
  <c r="CR24" i="10"/>
  <c r="DA24" i="10"/>
  <c r="DJ24" i="10"/>
  <c r="CN25" i="10"/>
  <c r="CV25" i="10"/>
  <c r="DD25" i="10"/>
  <c r="DL25" i="10"/>
  <c r="CN26" i="10"/>
  <c r="CV26" i="10"/>
  <c r="DD26" i="10"/>
  <c r="BS26" i="10" s="1"/>
  <c r="AH26" i="10" s="1"/>
  <c r="DL26" i="10"/>
  <c r="CN27" i="10"/>
  <c r="CV27" i="10"/>
  <c r="DD27" i="10"/>
  <c r="DL27" i="10"/>
  <c r="CN28" i="10"/>
  <c r="CV28" i="10"/>
  <c r="DD28" i="10"/>
  <c r="DL28" i="10"/>
  <c r="CN29" i="10"/>
  <c r="CV29" i="10"/>
  <c r="DD29" i="10"/>
  <c r="DL29" i="10"/>
  <c r="CN30" i="10"/>
  <c r="CV30" i="10"/>
  <c r="DD30" i="10"/>
  <c r="DL30" i="10"/>
  <c r="CN31" i="10"/>
  <c r="CV31" i="10"/>
  <c r="DD31" i="10"/>
  <c r="DL31" i="10"/>
  <c r="CN32" i="10"/>
  <c r="CV32" i="10"/>
  <c r="DD32" i="10"/>
  <c r="DL32" i="10"/>
  <c r="CN33" i="10"/>
  <c r="CV33" i="10"/>
  <c r="DD33" i="10"/>
  <c r="DL33" i="10"/>
  <c r="CN34" i="10"/>
  <c r="CV34" i="10"/>
  <c r="DD34" i="10"/>
  <c r="DL34" i="10"/>
  <c r="CA34" i="10" s="1"/>
  <c r="AP34" i="10" s="1"/>
  <c r="CN35" i="10"/>
  <c r="CV35" i="10"/>
  <c r="DD35" i="10"/>
  <c r="DL35" i="10"/>
  <c r="CO4" i="10"/>
  <c r="CW4" i="10"/>
  <c r="DE4" i="10"/>
  <c r="DM4" i="10"/>
  <c r="DE5" i="10"/>
  <c r="DE9" i="10"/>
  <c r="DE11" i="10"/>
  <c r="DE15" i="10"/>
  <c r="CQ18" i="10"/>
  <c r="CO21" i="10"/>
  <c r="DI22" i="10"/>
  <c r="CO23" i="10"/>
  <c r="CO25" i="10"/>
  <c r="DM5" i="10"/>
  <c r="CS19" i="10"/>
  <c r="CP23" i="10"/>
  <c r="CW25" i="10"/>
  <c r="CW26" i="10"/>
  <c r="CW27" i="10"/>
  <c r="CW28" i="10"/>
  <c r="CW29" i="10"/>
  <c r="CW30" i="10"/>
  <c r="CW31" i="10"/>
  <c r="CO32" i="10"/>
  <c r="DG32" i="10"/>
  <c r="CX33" i="10"/>
  <c r="CO34" i="10"/>
  <c r="DG34" i="10"/>
  <c r="CX35" i="10"/>
  <c r="CP4" i="10"/>
  <c r="DH4" i="10"/>
  <c r="CI33" i="10"/>
  <c r="CI35" i="10"/>
  <c r="CX4" i="10"/>
  <c r="CY32" i="10"/>
  <c r="DM33" i="10"/>
  <c r="DM24" i="10"/>
  <c r="CO27" i="10"/>
  <c r="CO31" i="10"/>
  <c r="CQ33" i="10"/>
  <c r="CP25" i="10"/>
  <c r="CP28" i="10"/>
  <c r="DF34" i="10"/>
  <c r="CJ4" i="10"/>
  <c r="DM7" i="10"/>
  <c r="CI20" i="10"/>
  <c r="CY23" i="10"/>
  <c r="CX25" i="10"/>
  <c r="CX26" i="10"/>
  <c r="CX27" i="10"/>
  <c r="CX28" i="10"/>
  <c r="CX29" i="10"/>
  <c r="CX30" i="10"/>
  <c r="CX31" i="10"/>
  <c r="CP32" i="10"/>
  <c r="DM32" i="10"/>
  <c r="CY33" i="10"/>
  <c r="CP34" i="10"/>
  <c r="DM34" i="10"/>
  <c r="CY35" i="10"/>
  <c r="CQ4" i="10"/>
  <c r="CH4" i="10"/>
  <c r="AW4" i="10" s="1"/>
  <c r="L4" i="10" s="1"/>
  <c r="DF26" i="10"/>
  <c r="DF27" i="10"/>
  <c r="DF28" i="10"/>
  <c r="BU28" i="10" s="1"/>
  <c r="AJ28" i="10" s="1"/>
  <c r="DF29" i="10"/>
  <c r="DF30" i="10"/>
  <c r="DF31" i="10"/>
  <c r="DF33" i="10"/>
  <c r="CW34" i="10"/>
  <c r="CH31" i="10"/>
  <c r="CO26" i="10"/>
  <c r="CO28" i="10"/>
  <c r="CQ35" i="10"/>
  <c r="CW18" i="10"/>
  <c r="CP31" i="10"/>
  <c r="DF32" i="10"/>
  <c r="CI34" i="10"/>
  <c r="DM9" i="10"/>
  <c r="DE20" i="10"/>
  <c r="DH23" i="10"/>
  <c r="DE25" i="10"/>
  <c r="DE26" i="10"/>
  <c r="DE27" i="10"/>
  <c r="BT27" i="10" s="1"/>
  <c r="AI27" i="10" s="1"/>
  <c r="DE28" i="10"/>
  <c r="DE29" i="10"/>
  <c r="DE30" i="10"/>
  <c r="DE31" i="10"/>
  <c r="CQ32" i="10"/>
  <c r="CH33" i="10"/>
  <c r="DE33" i="10"/>
  <c r="CQ34" i="10"/>
  <c r="CH35" i="10"/>
  <c r="DE35" i="10"/>
  <c r="CR4" i="10"/>
  <c r="CK24" i="10"/>
  <c r="DF25" i="10"/>
  <c r="CW32" i="10"/>
  <c r="DF35" i="10"/>
  <c r="CH28" i="10"/>
  <c r="CH29" i="10"/>
  <c r="DM31" i="10"/>
  <c r="CP33" i="10"/>
  <c r="CY34" i="10"/>
  <c r="DM35" i="10"/>
  <c r="CB35" i="10" s="1"/>
  <c r="AQ35" i="10" s="1"/>
  <c r="CW17" i="10"/>
  <c r="CH32" i="10"/>
  <c r="DE32" i="10"/>
  <c r="CH34" i="10"/>
  <c r="DE34" i="10"/>
  <c r="CP26" i="10"/>
  <c r="CP27" i="10"/>
  <c r="CP29" i="10"/>
  <c r="CW35" i="10"/>
  <c r="DG4" i="10"/>
  <c r="DM11" i="10"/>
  <c r="CP21" i="10"/>
  <c r="DM13" i="10"/>
  <c r="DF21" i="10"/>
  <c r="CT24" i="10"/>
  <c r="DM25" i="10"/>
  <c r="DM26" i="10"/>
  <c r="DM27" i="10"/>
  <c r="DM28" i="10"/>
  <c r="DM29" i="10"/>
  <c r="DM30" i="10"/>
  <c r="DG31" i="10"/>
  <c r="CX32" i="10"/>
  <c r="CO33" i="10"/>
  <c r="DG33" i="10"/>
  <c r="CX34" i="10"/>
  <c r="CO35" i="10"/>
  <c r="DG35" i="10"/>
  <c r="CY4" i="10"/>
  <c r="DM15" i="10"/>
  <c r="CO22" i="10"/>
  <c r="DD24" i="10"/>
  <c r="CH26" i="10"/>
  <c r="CH27" i="10"/>
  <c r="CH30" i="10"/>
  <c r="CP35" i="10"/>
  <c r="CZ4" i="10"/>
  <c r="CZ22" i="10"/>
  <c r="BO22" i="10" s="1"/>
  <c r="AD22" i="10" s="1"/>
  <c r="CO29" i="10"/>
  <c r="CO30" i="10"/>
  <c r="CI4" i="10"/>
  <c r="DF4" i="10"/>
  <c r="DL22" i="10"/>
  <c r="CP30" i="10"/>
  <c r="CI32" i="10"/>
  <c r="CW33" i="10"/>
  <c r="CR41" i="9"/>
  <c r="CR39" i="9"/>
  <c r="CR37" i="9"/>
  <c r="CR35" i="9"/>
  <c r="CR32" i="9"/>
  <c r="CA32" i="9" s="1"/>
  <c r="CR30" i="9"/>
  <c r="CR28" i="9"/>
  <c r="CR26" i="9"/>
  <c r="CR20" i="9"/>
  <c r="CR18" i="9"/>
  <c r="CR16" i="9"/>
  <c r="CR14" i="9"/>
  <c r="CR11" i="9"/>
  <c r="CA11" i="9" s="1"/>
  <c r="CR9" i="9"/>
  <c r="CA9" i="9" s="1"/>
  <c r="CR7" i="9"/>
  <c r="CR5" i="9"/>
  <c r="CQ41" i="9"/>
  <c r="CQ39" i="9"/>
  <c r="CQ37" i="9"/>
  <c r="CQ35" i="9"/>
  <c r="CQ32" i="9"/>
  <c r="CQ30" i="9"/>
  <c r="CQ28" i="9"/>
  <c r="CQ26" i="9"/>
  <c r="CQ20" i="9"/>
  <c r="CQ18" i="9"/>
  <c r="BZ18" i="9" s="1"/>
  <c r="CQ16" i="9"/>
  <c r="CQ14" i="9"/>
  <c r="CQ11" i="9"/>
  <c r="BZ11" i="9" s="1"/>
  <c r="CQ9" i="9"/>
  <c r="CQ7" i="9"/>
  <c r="CQ5" i="9"/>
  <c r="CR40" i="9"/>
  <c r="CR38" i="9"/>
  <c r="CR36" i="9"/>
  <c r="CR34" i="9"/>
  <c r="CR31" i="9"/>
  <c r="CR29" i="9"/>
  <c r="CR27" i="9"/>
  <c r="CR25" i="9"/>
  <c r="CR19" i="9"/>
  <c r="CR17" i="9"/>
  <c r="CR15" i="9"/>
  <c r="CR13" i="9"/>
  <c r="CR10" i="9"/>
  <c r="CR8" i="9"/>
  <c r="CR6" i="9"/>
  <c r="CR4" i="9"/>
  <c r="CQ40" i="9"/>
  <c r="CQ38" i="9"/>
  <c r="CQ36" i="9"/>
  <c r="CQ34" i="9"/>
  <c r="CQ31" i="9"/>
  <c r="CQ29" i="9"/>
  <c r="CQ27" i="9"/>
  <c r="CQ25" i="9"/>
  <c r="CQ19" i="9"/>
  <c r="CQ17" i="9"/>
  <c r="CQ15" i="9"/>
  <c r="CQ13" i="9"/>
  <c r="CQ10" i="9"/>
  <c r="CQ8" i="9"/>
  <c r="CQ6" i="9"/>
  <c r="CQ4" i="9"/>
  <c r="R33" i="6"/>
  <c r="R25" i="6"/>
  <c r="R17" i="6"/>
  <c r="R9" i="6"/>
  <c r="R32" i="6"/>
  <c r="R24" i="6"/>
  <c r="R16" i="6"/>
  <c r="R8" i="6"/>
  <c r="R31" i="6"/>
  <c r="R23" i="6"/>
  <c r="R15" i="6"/>
  <c r="R7" i="6"/>
  <c r="R30" i="6"/>
  <c r="R22" i="6"/>
  <c r="R14" i="6"/>
  <c r="R6" i="6"/>
  <c r="CK11" i="9"/>
  <c r="O40" i="6"/>
  <c r="P39" i="6"/>
  <c r="P38" i="6"/>
  <c r="X16" i="4"/>
  <c r="F16" i="4" s="1"/>
  <c r="O16" i="4" s="1"/>
  <c r="X14" i="4"/>
  <c r="F14" i="4" s="1"/>
  <c r="O14" i="4" s="1"/>
  <c r="X20" i="4"/>
  <c r="F20" i="4" s="1"/>
  <c r="O20" i="4" s="1"/>
  <c r="AD19" i="4"/>
  <c r="J19" i="4" s="1"/>
  <c r="L19" i="4" s="1"/>
  <c r="M19" i="4" s="1"/>
  <c r="AD15" i="4"/>
  <c r="J15" i="4" s="1"/>
  <c r="L15" i="4" s="1"/>
  <c r="M15" i="4" s="1"/>
  <c r="AD18" i="4"/>
  <c r="J18" i="4" s="1"/>
  <c r="S18" i="4" s="1"/>
  <c r="AD14" i="4"/>
  <c r="J14" i="4" s="1"/>
  <c r="AD12" i="4"/>
  <c r="J12" i="4" s="1"/>
  <c r="AD17" i="4"/>
  <c r="J17" i="4" s="1"/>
  <c r="L17" i="4" s="1"/>
  <c r="M17" i="4" s="1"/>
  <c r="AD13" i="4"/>
  <c r="J13" i="4" s="1"/>
  <c r="T13" i="4" s="1"/>
  <c r="Q18" i="4"/>
  <c r="R13" i="4"/>
  <c r="R15" i="4"/>
  <c r="P19" i="4"/>
  <c r="P13" i="4"/>
  <c r="R19" i="4"/>
  <c r="O15" i="4"/>
  <c r="Q17" i="4"/>
  <c r="R18" i="4"/>
  <c r="O17" i="4"/>
  <c r="P18" i="4"/>
  <c r="P15" i="4"/>
  <c r="R17" i="4"/>
  <c r="O13" i="4"/>
  <c r="Q15" i="4"/>
  <c r="P17" i="4"/>
  <c r="Q19" i="4"/>
  <c r="Q13" i="4"/>
  <c r="O19" i="4"/>
  <c r="D3" i="12"/>
  <c r="CK15" i="9" l="1"/>
  <c r="CK10" i="9"/>
  <c r="CA40" i="9"/>
  <c r="CK40" i="9"/>
  <c r="CK39" i="9"/>
  <c r="CK17" i="9"/>
  <c r="CK13" i="9"/>
  <c r="CA34" i="9"/>
  <c r="CK20" i="9"/>
  <c r="BZ20" i="9"/>
  <c r="CK16" i="9"/>
  <c r="BZ30" i="9"/>
  <c r="BZ40" i="9"/>
  <c r="BZ10" i="9"/>
  <c r="CS9" i="9"/>
  <c r="CK38" i="9"/>
  <c r="CK35" i="9"/>
  <c r="CK14" i="9"/>
  <c r="CA14" i="9"/>
  <c r="CA31" i="9"/>
  <c r="CA35" i="9"/>
  <c r="CS30" i="9"/>
  <c r="CS35" i="9"/>
  <c r="CA16" i="9"/>
  <c r="CS36" i="9"/>
  <c r="CS16" i="9"/>
  <c r="CS37" i="9"/>
  <c r="CA37" i="9"/>
  <c r="CK36" i="9"/>
  <c r="CS32" i="9"/>
  <c r="CA36" i="9"/>
  <c r="CS20" i="9"/>
  <c r="CS38" i="9"/>
  <c r="CS39" i="9"/>
  <c r="CK30" i="9"/>
  <c r="CK18" i="9"/>
  <c r="BZ19" i="9"/>
  <c r="BZ41" i="9"/>
  <c r="CK19" i="9"/>
  <c r="CK34" i="9"/>
  <c r="CK31" i="9"/>
  <c r="BZ9" i="9"/>
  <c r="CD9" i="9" s="1"/>
  <c r="CA30" i="9"/>
  <c r="CA18" i="9"/>
  <c r="BY18" i="9" s="1"/>
  <c r="CK9" i="9"/>
  <c r="BZ31" i="9"/>
  <c r="BZ14" i="9"/>
  <c r="CS13" i="9"/>
  <c r="BZ34" i="9"/>
  <c r="CS15" i="9"/>
  <c r="CK32" i="9"/>
  <c r="CK37" i="9"/>
  <c r="CA19" i="9"/>
  <c r="CA20" i="9"/>
  <c r="BZ32" i="9"/>
  <c r="CD32" i="9" s="1"/>
  <c r="BZ37" i="9"/>
  <c r="CA10" i="9"/>
  <c r="BZ17" i="9"/>
  <c r="CA17" i="9"/>
  <c r="CA38" i="9"/>
  <c r="CA41" i="9"/>
  <c r="CS40" i="9"/>
  <c r="CS19" i="9"/>
  <c r="CS11" i="9"/>
  <c r="BZ36" i="9"/>
  <c r="CS41" i="9"/>
  <c r="BZ15" i="9"/>
  <c r="CS10" i="9"/>
  <c r="CS31" i="9"/>
  <c r="CK41" i="9"/>
  <c r="BZ38" i="9"/>
  <c r="CS18" i="9"/>
  <c r="CS34" i="9"/>
  <c r="CS17" i="9"/>
  <c r="BZ13" i="9"/>
  <c r="CS14" i="9"/>
  <c r="BZ16" i="9"/>
  <c r="BZ35" i="9"/>
  <c r="CA13" i="9"/>
  <c r="CA39" i="9"/>
  <c r="CA15" i="9"/>
  <c r="BZ39" i="9"/>
  <c r="CD11" i="9"/>
  <c r="BY11" i="9"/>
  <c r="O41" i="6"/>
  <c r="P40" i="6"/>
  <c r="R20" i="4"/>
  <c r="S20" i="4"/>
  <c r="T16" i="4"/>
  <c r="R16" i="4"/>
  <c r="Q16" i="4"/>
  <c r="P16" i="4"/>
  <c r="L16" i="4"/>
  <c r="M16" i="4" s="1"/>
  <c r="S16" i="4"/>
  <c r="T14" i="4"/>
  <c r="L14" i="4"/>
  <c r="U14" i="4" s="1"/>
  <c r="R14" i="4"/>
  <c r="S17" i="4"/>
  <c r="P14" i="4"/>
  <c r="Q14" i="4"/>
  <c r="T17" i="4"/>
  <c r="S14" i="4"/>
  <c r="S19" i="4"/>
  <c r="T20" i="4"/>
  <c r="P20" i="4"/>
  <c r="L20" i="4"/>
  <c r="U20" i="4" s="1"/>
  <c r="T15" i="4"/>
  <c r="S15" i="4"/>
  <c r="Q20" i="4"/>
  <c r="T19" i="4"/>
  <c r="L18" i="4"/>
  <c r="U18" i="4" s="1"/>
  <c r="T18" i="4"/>
  <c r="S13" i="4"/>
  <c r="L13" i="4"/>
  <c r="M13" i="4" s="1"/>
  <c r="U15" i="4"/>
  <c r="U19" i="4"/>
  <c r="U17" i="4"/>
  <c r="BY40" i="9" l="1"/>
  <c r="BY34" i="9"/>
  <c r="CD20" i="9"/>
  <c r="CD30" i="9"/>
  <c r="CD19" i="9"/>
  <c r="CD40" i="9"/>
  <c r="CD10" i="9"/>
  <c r="CD14" i="9"/>
  <c r="CD35" i="9"/>
  <c r="BY31" i="9"/>
  <c r="CD16" i="9"/>
  <c r="BY14" i="9"/>
  <c r="BY30" i="9"/>
  <c r="BY37" i="9"/>
  <c r="CD15" i="9"/>
  <c r="BY32" i="9"/>
  <c r="CD18" i="9"/>
  <c r="CD17" i="9"/>
  <c r="CD36" i="9"/>
  <c r="BY41" i="9"/>
  <c r="CD31" i="9"/>
  <c r="CD34" i="9"/>
  <c r="BY9" i="9"/>
  <c r="CD37" i="9"/>
  <c r="CD38" i="9"/>
  <c r="BY13" i="9"/>
  <c r="BY20" i="9"/>
  <c r="BY17" i="9"/>
  <c r="BY35" i="9"/>
  <c r="BY19" i="9"/>
  <c r="BY36" i="9"/>
  <c r="BY15" i="9"/>
  <c r="CD41" i="9"/>
  <c r="BY10" i="9"/>
  <c r="BY38" i="9"/>
  <c r="BY16" i="9"/>
  <c r="CD39" i="9"/>
  <c r="BY39" i="9"/>
  <c r="CD13" i="9"/>
  <c r="O42" i="6"/>
  <c r="P41" i="6"/>
  <c r="U16" i="4"/>
  <c r="M14" i="4"/>
  <c r="M20" i="4"/>
  <c r="M18" i="4"/>
  <c r="U13" i="4"/>
  <c r="I1557" i="6" a="1"/>
  <c r="I1557" i="6" s="1"/>
  <c r="I1484" i="6" a="1"/>
  <c r="I1484" i="6" s="1"/>
  <c r="I1393" i="6" a="1"/>
  <c r="I1393" i="6" s="1"/>
  <c r="O43" i="6" l="1"/>
  <c r="P42" i="6"/>
  <c r="I4" i="6" a="1"/>
  <c r="I4" i="6" s="1"/>
  <c r="I6" i="6" a="1"/>
  <c r="I6" i="6" s="1"/>
  <c r="I8" i="6" a="1"/>
  <c r="I8" i="6" s="1"/>
  <c r="I9" i="6" a="1"/>
  <c r="I9" i="6" s="1"/>
  <c r="I12" i="6" a="1"/>
  <c r="I12" i="6" s="1"/>
  <c r="I13" i="6" a="1"/>
  <c r="I13" i="6" s="1"/>
  <c r="I14" i="6" a="1"/>
  <c r="I14" i="6" s="1"/>
  <c r="I15" i="6" a="1"/>
  <c r="I15" i="6" s="1"/>
  <c r="I16" i="6" a="1"/>
  <c r="I16" i="6" s="1"/>
  <c r="I5" i="6" a="1"/>
  <c r="I5" i="6" s="1"/>
  <c r="I18" i="6" a="1"/>
  <c r="I18" i="6" s="1"/>
  <c r="I7" i="6" a="1"/>
  <c r="I7" i="6" s="1"/>
  <c r="I20" i="6" a="1"/>
  <c r="I20" i="6" s="1"/>
  <c r="I21" i="6" a="1"/>
  <c r="I21" i="6" s="1"/>
  <c r="J21" i="6" s="1"/>
  <c r="I10" i="6" a="1"/>
  <c r="I10" i="6" s="1"/>
  <c r="I11" i="6" a="1"/>
  <c r="I11" i="6" s="1"/>
  <c r="I24" i="6" a="1"/>
  <c r="I24" i="6" s="1"/>
  <c r="J24" i="6" s="1"/>
  <c r="I25" i="6" a="1"/>
  <c r="I25" i="6" s="1"/>
  <c r="J25" i="6" s="1"/>
  <c r="I26" i="6" a="1"/>
  <c r="I26" i="6" s="1"/>
  <c r="I27" i="6" a="1"/>
  <c r="I27" i="6" s="1"/>
  <c r="J27" i="6" s="1"/>
  <c r="I17" i="6" a="1"/>
  <c r="I17" i="6" s="1"/>
  <c r="J17" i="6" s="1"/>
  <c r="I31" i="6" a="1"/>
  <c r="I31" i="6" s="1"/>
  <c r="J31" i="6" s="1"/>
  <c r="I19" i="6" a="1"/>
  <c r="I19" i="6" s="1"/>
  <c r="I32" i="6" a="1"/>
  <c r="I32" i="6" s="1"/>
  <c r="J32" i="6" s="1"/>
  <c r="I33" i="6" a="1"/>
  <c r="I33" i="6" s="1"/>
  <c r="J33" i="6" s="1"/>
  <c r="I22" i="6" a="1"/>
  <c r="I22" i="6" s="1"/>
  <c r="I23" i="6" a="1"/>
  <c r="I23" i="6" s="1"/>
  <c r="J23" i="6" s="1"/>
  <c r="I35" i="6" a="1"/>
  <c r="I35" i="6" s="1"/>
  <c r="J35" i="6" s="1"/>
  <c r="I38" i="6" a="1"/>
  <c r="I38" i="6" s="1"/>
  <c r="I30" i="6" a="1"/>
  <c r="I30" i="6" s="1"/>
  <c r="J30" i="6" s="1"/>
  <c r="I29" i="6" a="1"/>
  <c r="I29" i="6" s="1"/>
  <c r="J29" i="6" s="1"/>
  <c r="I28" i="6" a="1"/>
  <c r="I28" i="6" s="1"/>
  <c r="J28" i="6" s="1"/>
  <c r="I44" i="6" a="1"/>
  <c r="I44" i="6" s="1"/>
  <c r="J44" i="6" s="1"/>
  <c r="I42" i="6" a="1"/>
  <c r="I42" i="6" s="1"/>
  <c r="J42" i="6" s="1"/>
  <c r="I34" i="6" a="1"/>
  <c r="I34" i="6" s="1"/>
  <c r="J34" i="6" s="1"/>
  <c r="I46" i="6" a="1"/>
  <c r="I46" i="6" s="1"/>
  <c r="I45" i="6" a="1"/>
  <c r="I45" i="6" s="1"/>
  <c r="I37" i="6" a="1"/>
  <c r="I37" i="6" s="1"/>
  <c r="J37" i="6" s="1"/>
  <c r="I36" i="6" a="1"/>
  <c r="I36" i="6" s="1"/>
  <c r="J36" i="6" s="1"/>
  <c r="I41" i="6" a="1"/>
  <c r="I41" i="6" s="1"/>
  <c r="J41" i="6" s="1"/>
  <c r="I40" i="6" a="1"/>
  <c r="I40" i="6" s="1"/>
  <c r="J40" i="6" s="1"/>
  <c r="I39" i="6" a="1"/>
  <c r="I39" i="6" s="1"/>
  <c r="J39" i="6" s="1"/>
  <c r="I43" i="6" a="1"/>
  <c r="I43" i="6" s="1"/>
  <c r="I56" i="6" a="1"/>
  <c r="I56" i="6" s="1"/>
  <c r="J56" i="6" s="1"/>
  <c r="I54" i="6" a="1"/>
  <c r="I54" i="6" s="1"/>
  <c r="I47" i="6" a="1"/>
  <c r="I47" i="6" s="1"/>
  <c r="J47" i="6" s="1"/>
  <c r="I58" i="6" a="1"/>
  <c r="I58" i="6" s="1"/>
  <c r="J58" i="6" s="1"/>
  <c r="I57" i="6" a="1"/>
  <c r="I57" i="6" s="1"/>
  <c r="I50" i="6" a="1"/>
  <c r="I50" i="6" s="1"/>
  <c r="J50" i="6" s="1"/>
  <c r="I48" i="6" a="1"/>
  <c r="I48" i="6" s="1"/>
  <c r="I49" i="6" a="1"/>
  <c r="I49" i="6" s="1"/>
  <c r="I53" i="6" a="1"/>
  <c r="I53" i="6" s="1"/>
  <c r="J53" i="6" s="1"/>
  <c r="I52" i="6" a="1"/>
  <c r="I52" i="6" s="1"/>
  <c r="I51" i="6" a="1"/>
  <c r="I51" i="6" s="1"/>
  <c r="J51" i="6" s="1"/>
  <c r="I55" i="6" a="1"/>
  <c r="I55" i="6" s="1"/>
  <c r="I68" i="6" a="1"/>
  <c r="I68" i="6" s="1"/>
  <c r="J68" i="6" s="1"/>
  <c r="I66" i="6" a="1"/>
  <c r="I66" i="6" s="1"/>
  <c r="J66" i="6" s="1"/>
  <c r="I59" i="6" a="1"/>
  <c r="I59" i="6" s="1"/>
  <c r="J59" i="6" s="1"/>
  <c r="I70" i="6" a="1"/>
  <c r="I70" i="6" s="1"/>
  <c r="I69" i="6" a="1"/>
  <c r="I69" i="6" s="1"/>
  <c r="J69" i="6" s="1"/>
  <c r="I62" i="6" a="1"/>
  <c r="I62" i="6" s="1"/>
  <c r="I60" i="6" a="1"/>
  <c r="I60" i="6" s="1"/>
  <c r="J60" i="6" s="1"/>
  <c r="I61" i="6" a="1"/>
  <c r="I61" i="6" s="1"/>
  <c r="J61" i="6" s="1"/>
  <c r="I65" i="6" a="1"/>
  <c r="I65" i="6" s="1"/>
  <c r="J65" i="6" s="1"/>
  <c r="I64" i="6" a="1"/>
  <c r="I64" i="6" s="1"/>
  <c r="J64" i="6" s="1"/>
  <c r="I63" i="6" a="1"/>
  <c r="I63" i="6" s="1"/>
  <c r="J63" i="6" s="1"/>
  <c r="I67" i="6" a="1"/>
  <c r="I67" i="6" s="1"/>
  <c r="I80" i="6" a="1"/>
  <c r="I80" i="6" s="1"/>
  <c r="J80" i="6" s="1"/>
  <c r="I78" i="6" a="1"/>
  <c r="I78" i="6" s="1"/>
  <c r="I71" i="6" a="1"/>
  <c r="I71" i="6" s="1"/>
  <c r="I82" i="6" a="1"/>
  <c r="I82" i="6" s="1"/>
  <c r="J82" i="6" s="1"/>
  <c r="I81" i="6" a="1"/>
  <c r="I81" i="6" s="1"/>
  <c r="J81" i="6" s="1"/>
  <c r="I74" i="6" a="1"/>
  <c r="I74" i="6" s="1"/>
  <c r="J74" i="6" s="1"/>
  <c r="I72" i="6" a="1"/>
  <c r="I72" i="6" s="1"/>
  <c r="J72" i="6" s="1"/>
  <c r="I73" i="6" a="1"/>
  <c r="I73" i="6" s="1"/>
  <c r="J73" i="6" s="1"/>
  <c r="I75" i="6" a="1"/>
  <c r="I75" i="6" s="1"/>
  <c r="J75" i="6" s="1"/>
  <c r="I79" i="6" a="1"/>
  <c r="I79" i="6" s="1"/>
  <c r="I93" i="6" a="1"/>
  <c r="I93" i="6" s="1"/>
  <c r="J93" i="6" s="1"/>
  <c r="I83" i="6" a="1"/>
  <c r="I83" i="6" s="1"/>
  <c r="J83" i="6" s="1"/>
  <c r="I87" i="6" a="1"/>
  <c r="I87" i="6" s="1"/>
  <c r="J87" i="6" s="1"/>
  <c r="I76" i="6" a="1"/>
  <c r="I76" i="6" s="1"/>
  <c r="J76" i="6" s="1"/>
  <c r="I88" i="6" a="1"/>
  <c r="I88" i="6" s="1"/>
  <c r="J88" i="6" s="1"/>
  <c r="I77" i="6" a="1"/>
  <c r="I77" i="6" s="1"/>
  <c r="J77" i="6" s="1"/>
  <c r="I91" i="6" a="1"/>
  <c r="I91" i="6" s="1"/>
  <c r="J91" i="6" s="1"/>
  <c r="I92" i="6" a="1"/>
  <c r="I92" i="6" s="1"/>
  <c r="I105" i="6" a="1"/>
  <c r="I105" i="6" s="1"/>
  <c r="J105" i="6" s="1"/>
  <c r="I84" i="6" a="1"/>
  <c r="I84" i="6" s="1"/>
  <c r="J84" i="6" s="1"/>
  <c r="I94" i="6" a="1"/>
  <c r="I94" i="6" s="1"/>
  <c r="J94" i="6" s="1"/>
  <c r="I85" i="6" a="1"/>
  <c r="I85" i="6" s="1"/>
  <c r="J85" i="6" s="1"/>
  <c r="I97" i="6" a="1"/>
  <c r="I97" i="6" s="1"/>
  <c r="J97" i="6" s="1"/>
  <c r="I86" i="6" a="1"/>
  <c r="I86" i="6" s="1"/>
  <c r="J86" i="6" s="1"/>
  <c r="I99" i="6" a="1"/>
  <c r="I99" i="6" s="1"/>
  <c r="I89" i="6" a="1"/>
  <c r="I89" i="6" s="1"/>
  <c r="J89" i="6" s="1"/>
  <c r="I100" i="6" a="1"/>
  <c r="I100" i="6" s="1"/>
  <c r="I90" i="6" a="1"/>
  <c r="I90" i="6" s="1"/>
  <c r="J90" i="6" s="1"/>
  <c r="I103" i="6" a="1"/>
  <c r="I103" i="6" s="1"/>
  <c r="I104" i="6" a="1"/>
  <c r="I104" i="6" s="1"/>
  <c r="I116" i="6" a="1"/>
  <c r="I116" i="6" s="1"/>
  <c r="J116" i="6" s="1"/>
  <c r="I95" i="6" a="1"/>
  <c r="I95" i="6" s="1"/>
  <c r="I106" i="6" a="1"/>
  <c r="I106" i="6" s="1"/>
  <c r="I96" i="6" a="1"/>
  <c r="I96" i="6" s="1"/>
  <c r="I109" i="6" a="1"/>
  <c r="I109" i="6" s="1"/>
  <c r="J109" i="6" s="1"/>
  <c r="I98" i="6" a="1"/>
  <c r="I98" i="6" s="1"/>
  <c r="I101" i="6" a="1"/>
  <c r="I101" i="6" s="1"/>
  <c r="I111" i="6" a="1"/>
  <c r="I111" i="6" s="1"/>
  <c r="J111" i="6" s="1"/>
  <c r="I107" i="6" a="1"/>
  <c r="I107" i="6" s="1"/>
  <c r="I120" i="6" a="1"/>
  <c r="I120" i="6" s="1"/>
  <c r="J120" i="6" s="1"/>
  <c r="I113" i="6" a="1"/>
  <c r="I113" i="6" s="1"/>
  <c r="J113" i="6" s="1"/>
  <c r="I123" i="6" a="1"/>
  <c r="I123" i="6" s="1"/>
  <c r="I112" i="6" a="1"/>
  <c r="I112" i="6" s="1"/>
  <c r="J112" i="6" s="1"/>
  <c r="I127" i="6" a="1"/>
  <c r="I127" i="6" s="1"/>
  <c r="J127" i="6" s="1"/>
  <c r="I115" i="6" a="1"/>
  <c r="I115" i="6" s="1"/>
  <c r="J115" i="6" s="1"/>
  <c r="I102" i="6" a="1"/>
  <c r="I102" i="6" s="1"/>
  <c r="I117" i="6" a="1"/>
  <c r="I117" i="6" s="1"/>
  <c r="J117" i="6" s="1"/>
  <c r="I118" i="6" a="1"/>
  <c r="I118" i="6" s="1"/>
  <c r="J118" i="6" s="1"/>
  <c r="I129" i="6" a="1"/>
  <c r="I129" i="6" s="1"/>
  <c r="J129" i="6" s="1"/>
  <c r="I122" i="6" a="1"/>
  <c r="I122" i="6" s="1"/>
  <c r="I108" i="6" a="1"/>
  <c r="I108" i="6" s="1"/>
  <c r="I110" i="6" a="1"/>
  <c r="I110" i="6" s="1"/>
  <c r="J110" i="6" s="1"/>
  <c r="I125" i="6" a="1"/>
  <c r="I125" i="6" s="1"/>
  <c r="J125" i="6" s="1"/>
  <c r="I135" i="6" a="1"/>
  <c r="I135" i="6" s="1"/>
  <c r="J135" i="6" s="1"/>
  <c r="I124" i="6" a="1"/>
  <c r="I124" i="6" s="1"/>
  <c r="J124" i="6" s="1"/>
  <c r="I139" i="6" a="1"/>
  <c r="I139" i="6" s="1"/>
  <c r="I128" i="6" a="1"/>
  <c r="I128" i="6" s="1"/>
  <c r="I114" i="6" a="1"/>
  <c r="I114" i="6" s="1"/>
  <c r="J114" i="6" s="1"/>
  <c r="I130" i="6" a="1"/>
  <c r="I130" i="6" s="1"/>
  <c r="J130" i="6" s="1"/>
  <c r="I131" i="6" a="1"/>
  <c r="I131" i="6" s="1"/>
  <c r="J131" i="6" s="1"/>
  <c r="I142" i="6" a="1"/>
  <c r="I142" i="6" s="1"/>
  <c r="J142" i="6" s="1"/>
  <c r="I134" i="6" a="1"/>
  <c r="I134" i="6" s="1"/>
  <c r="J134" i="6" s="1"/>
  <c r="I119" i="6" a="1"/>
  <c r="I119" i="6" s="1"/>
  <c r="J119" i="6" s="1"/>
  <c r="I121" i="6" a="1"/>
  <c r="I121" i="6" s="1"/>
  <c r="I137" i="6" a="1"/>
  <c r="I137" i="6" s="1"/>
  <c r="J137" i="6" s="1"/>
  <c r="I147" i="6" a="1"/>
  <c r="I147" i="6" s="1"/>
  <c r="J147" i="6" s="1"/>
  <c r="I136" i="6" a="1"/>
  <c r="I136" i="6" s="1"/>
  <c r="J136" i="6" s="1"/>
  <c r="I151" i="6" a="1"/>
  <c r="I151" i="6" s="1"/>
  <c r="J151" i="6" s="1"/>
  <c r="I141" i="6" a="1"/>
  <c r="I141" i="6" s="1"/>
  <c r="J141" i="6" s="1"/>
  <c r="I126" i="6" a="1"/>
  <c r="I126" i="6" s="1"/>
  <c r="J126" i="6" s="1"/>
  <c r="I143" i="6" a="1"/>
  <c r="I143" i="6" s="1"/>
  <c r="J143" i="6" s="1"/>
  <c r="I144" i="6" a="1"/>
  <c r="I144" i="6" s="1"/>
  <c r="I153" i="6" a="1"/>
  <c r="I153" i="6" s="1"/>
  <c r="J153" i="6" s="1"/>
  <c r="I146" i="6" a="1"/>
  <c r="I146" i="6" s="1"/>
  <c r="I132" i="6" a="1"/>
  <c r="I132" i="6" s="1"/>
  <c r="J132" i="6" s="1"/>
  <c r="I133" i="6" a="1"/>
  <c r="I133" i="6" s="1"/>
  <c r="J133" i="6" s="1"/>
  <c r="I148" i="6" a="1"/>
  <c r="I148" i="6" s="1"/>
  <c r="J148" i="6" s="1"/>
  <c r="I149" i="6" a="1"/>
  <c r="I149" i="6" s="1"/>
  <c r="J149" i="6" s="1"/>
  <c r="I159" i="6" a="1"/>
  <c r="I159" i="6" s="1"/>
  <c r="J159" i="6" s="1"/>
  <c r="I140" i="6" a="1"/>
  <c r="I140" i="6" s="1"/>
  <c r="I163" i="6" a="1"/>
  <c r="I163" i="6" s="1"/>
  <c r="J163" i="6" s="1"/>
  <c r="I155" i="6" a="1"/>
  <c r="I155" i="6" s="1"/>
  <c r="J155" i="6" s="1"/>
  <c r="I166" i="6" a="1"/>
  <c r="I166" i="6" s="1"/>
  <c r="J166" i="6" s="1"/>
  <c r="I158" i="6" a="1"/>
  <c r="I158" i="6" s="1"/>
  <c r="I145" i="6" a="1"/>
  <c r="I145" i="6" s="1"/>
  <c r="J145" i="6" s="1"/>
  <c r="I160" i="6" a="1"/>
  <c r="I160" i="6" s="1"/>
  <c r="J160" i="6" s="1"/>
  <c r="I161" i="6" a="1"/>
  <c r="I161" i="6" s="1"/>
  <c r="J161" i="6" s="1"/>
  <c r="I171" i="6" a="1"/>
  <c r="I171" i="6" s="1"/>
  <c r="I152" i="6" a="1"/>
  <c r="I152" i="6" s="1"/>
  <c r="J152" i="6" s="1"/>
  <c r="I138" i="6" a="1"/>
  <c r="I138" i="6" s="1"/>
  <c r="J138" i="6" s="1"/>
  <c r="I175" i="6" a="1"/>
  <c r="I175" i="6" s="1"/>
  <c r="J175" i="6" s="1"/>
  <c r="I167" i="6" a="1"/>
  <c r="I167" i="6" s="1"/>
  <c r="J167" i="6" s="1"/>
  <c r="I154" i="6" a="1"/>
  <c r="I154" i="6" s="1"/>
  <c r="J154" i="6" s="1"/>
  <c r="I178" i="6" a="1"/>
  <c r="I178" i="6" s="1"/>
  <c r="J178" i="6" s="1"/>
  <c r="I157" i="6" a="1"/>
  <c r="I157" i="6" s="1"/>
  <c r="J157" i="6" s="1"/>
  <c r="I170" i="6" a="1"/>
  <c r="I170" i="6" s="1"/>
  <c r="I156" i="6" a="1"/>
  <c r="I156" i="6" s="1"/>
  <c r="J156" i="6" s="1"/>
  <c r="I172" i="6" a="1"/>
  <c r="I172" i="6" s="1"/>
  <c r="J172" i="6" s="1"/>
  <c r="I173" i="6" a="1"/>
  <c r="I173" i="6" s="1"/>
  <c r="J173" i="6" s="1"/>
  <c r="I183" i="6" a="1"/>
  <c r="I183" i="6" s="1"/>
  <c r="J183" i="6" s="1"/>
  <c r="I164" i="6" a="1"/>
  <c r="I164" i="6" s="1"/>
  <c r="I150" i="6" a="1"/>
  <c r="I150" i="6" s="1"/>
  <c r="J150" i="6" s="1"/>
  <c r="I188" i="6" a="1"/>
  <c r="I188" i="6" s="1"/>
  <c r="J188" i="6" s="1"/>
  <c r="I179" i="6" a="1"/>
  <c r="I179" i="6" s="1"/>
  <c r="I165" i="6" a="1"/>
  <c r="I165" i="6" s="1"/>
  <c r="J165" i="6" s="1"/>
  <c r="I192" i="6" a="1"/>
  <c r="I192" i="6" s="1"/>
  <c r="J192" i="6" s="1"/>
  <c r="I169" i="6" a="1"/>
  <c r="I169" i="6" s="1"/>
  <c r="J169" i="6" s="1"/>
  <c r="I182" i="6" a="1"/>
  <c r="I182" i="6" s="1"/>
  <c r="J182" i="6" s="1"/>
  <c r="I168" i="6" a="1"/>
  <c r="I168" i="6" s="1"/>
  <c r="J168" i="6" s="1"/>
  <c r="I195" i="6" a="1"/>
  <c r="I195" i="6" s="1"/>
  <c r="J195" i="6" s="1"/>
  <c r="I176" i="6" a="1"/>
  <c r="I176" i="6" s="1"/>
  <c r="J176" i="6" s="1"/>
  <c r="I162" i="6" a="1"/>
  <c r="I162" i="6" s="1"/>
  <c r="I193" i="6" a="1"/>
  <c r="I193" i="6" s="1"/>
  <c r="I177" i="6" a="1"/>
  <c r="I177" i="6" s="1"/>
  <c r="I181" i="6" a="1"/>
  <c r="I181" i="6" s="1"/>
  <c r="J181" i="6" s="1"/>
  <c r="I180" i="6" a="1"/>
  <c r="I180" i="6" s="1"/>
  <c r="J180" i="6" s="1"/>
  <c r="I194" i="6" a="1"/>
  <c r="I194" i="6" s="1"/>
  <c r="J194" i="6" s="1"/>
  <c r="I206" i="6" a="1"/>
  <c r="I206" i="6" s="1"/>
  <c r="J206" i="6" s="1"/>
  <c r="I207" i="6" a="1"/>
  <c r="I207" i="6" s="1"/>
  <c r="J207" i="6" s="1"/>
  <c r="I184" i="6" a="1"/>
  <c r="I184" i="6" s="1"/>
  <c r="I197" i="6" a="1"/>
  <c r="I197" i="6" s="1"/>
  <c r="J197" i="6" s="1"/>
  <c r="I198" i="6" a="1"/>
  <c r="I198" i="6" s="1"/>
  <c r="I185" i="6" a="1"/>
  <c r="I185" i="6" s="1"/>
  <c r="J185" i="6" s="1"/>
  <c r="I186" i="6" a="1"/>
  <c r="I186" i="6" s="1"/>
  <c r="J186" i="6" s="1"/>
  <c r="I174" i="6" a="1"/>
  <c r="I174" i="6" s="1"/>
  <c r="J174" i="6" s="1"/>
  <c r="I189" i="6" a="1"/>
  <c r="I189" i="6" s="1"/>
  <c r="J189" i="6" s="1"/>
  <c r="I190" i="6" a="1"/>
  <c r="I190" i="6" s="1"/>
  <c r="J190" i="6" s="1"/>
  <c r="I191" i="6" a="1"/>
  <c r="I191" i="6" s="1"/>
  <c r="I205" i="6" a="1"/>
  <c r="I205" i="6" s="1"/>
  <c r="J205" i="6" s="1"/>
  <c r="I218" i="6" a="1"/>
  <c r="I218" i="6" s="1"/>
  <c r="J218" i="6" s="1"/>
  <c r="I219" i="6" a="1"/>
  <c r="I219" i="6" s="1"/>
  <c r="J219" i="6" s="1"/>
  <c r="I196" i="6" a="1"/>
  <c r="I196" i="6" s="1"/>
  <c r="J196" i="6" s="1"/>
  <c r="I209" i="6" a="1"/>
  <c r="I209" i="6" s="1"/>
  <c r="J209" i="6" s="1"/>
  <c r="I210" i="6" a="1"/>
  <c r="I210" i="6" s="1"/>
  <c r="J210" i="6" s="1"/>
  <c r="I199" i="6" a="1"/>
  <c r="I199" i="6" s="1"/>
  <c r="I200" i="6" a="1"/>
  <c r="I200" i="6" s="1"/>
  <c r="I187" i="6" a="1"/>
  <c r="I187" i="6" s="1"/>
  <c r="J187" i="6" s="1"/>
  <c r="I202" i="6" a="1"/>
  <c r="I202" i="6" s="1"/>
  <c r="J202" i="6" s="1"/>
  <c r="I203" i="6" a="1"/>
  <c r="I203" i="6" s="1"/>
  <c r="J203" i="6" s="1"/>
  <c r="I204" i="6" a="1"/>
  <c r="I204" i="6" s="1"/>
  <c r="J204" i="6" s="1"/>
  <c r="I216" i="6" a="1"/>
  <c r="I216" i="6" s="1"/>
  <c r="I227" i="6" a="1"/>
  <c r="I227" i="6" s="1"/>
  <c r="J227" i="6" s="1"/>
  <c r="I231" i="6" a="1"/>
  <c r="I231" i="6" s="1"/>
  <c r="J231" i="6" s="1"/>
  <c r="I208" i="6" a="1"/>
  <c r="I208" i="6" s="1"/>
  <c r="I220" i="6" a="1"/>
  <c r="I220" i="6" s="1"/>
  <c r="J220" i="6" s="1"/>
  <c r="I221" i="6" a="1"/>
  <c r="I221" i="6" s="1"/>
  <c r="J221" i="6" s="1"/>
  <c r="I211" i="6" a="1"/>
  <c r="I211" i="6" s="1"/>
  <c r="J211" i="6" s="1"/>
  <c r="I212" i="6" a="1"/>
  <c r="I212" i="6" s="1"/>
  <c r="J212" i="6" s="1"/>
  <c r="I201" i="6" a="1"/>
  <c r="I201" i="6" s="1"/>
  <c r="J201" i="6" s="1"/>
  <c r="I213" i="6" a="1"/>
  <c r="I213" i="6" s="1"/>
  <c r="J213" i="6" s="1"/>
  <c r="I214" i="6" a="1"/>
  <c r="I214" i="6" s="1"/>
  <c r="J214" i="6" s="1"/>
  <c r="I215" i="6" a="1"/>
  <c r="I215" i="6" s="1"/>
  <c r="I224" i="6" a="1"/>
  <c r="I224" i="6" s="1"/>
  <c r="I223" i="6" a="1"/>
  <c r="I223" i="6" s="1"/>
  <c r="J223" i="6" s="1"/>
  <c r="I222" i="6" a="1"/>
  <c r="I222" i="6" s="1"/>
  <c r="J222" i="6" s="1"/>
  <c r="I244" i="6" a="1"/>
  <c r="I244" i="6" s="1"/>
  <c r="J244" i="6" s="1"/>
  <c r="I234" i="6" a="1"/>
  <c r="I234" i="6" s="1"/>
  <c r="J234" i="6" s="1"/>
  <c r="I233" i="6" a="1"/>
  <c r="I233" i="6" s="1"/>
  <c r="J233" i="6" s="1"/>
  <c r="I230" i="6" a="1"/>
  <c r="I230" i="6" s="1"/>
  <c r="J230" i="6" s="1"/>
  <c r="I229" i="6" a="1"/>
  <c r="I229" i="6" s="1"/>
  <c r="I217" i="6" a="1"/>
  <c r="I217" i="6" s="1"/>
  <c r="J217" i="6" s="1"/>
  <c r="I225" i="6" a="1"/>
  <c r="I225" i="6" s="1"/>
  <c r="J225" i="6" s="1"/>
  <c r="I228" i="6" a="1"/>
  <c r="I228" i="6" s="1"/>
  <c r="J228" i="6" s="1"/>
  <c r="I239" i="6" a="1"/>
  <c r="I239" i="6" s="1"/>
  <c r="J239" i="6" s="1"/>
  <c r="I236" i="6" a="1"/>
  <c r="I236" i="6" s="1"/>
  <c r="J236" i="6" s="1"/>
  <c r="I235" i="6" a="1"/>
  <c r="I235" i="6" s="1"/>
  <c r="J235" i="6" s="1"/>
  <c r="I232" i="6" a="1"/>
  <c r="I232" i="6" s="1"/>
  <c r="J232" i="6" s="1"/>
  <c r="I260" i="6" a="1"/>
  <c r="I260" i="6" s="1"/>
  <c r="I247" i="6" a="1"/>
  <c r="I247" i="6" s="1"/>
  <c r="J247" i="6" s="1"/>
  <c r="I246" i="6" a="1"/>
  <c r="I246" i="6" s="1"/>
  <c r="J246" i="6" s="1"/>
  <c r="I242" i="6" a="1"/>
  <c r="I242" i="6" s="1"/>
  <c r="J242" i="6" s="1"/>
  <c r="I241" i="6" a="1"/>
  <c r="I241" i="6" s="1"/>
  <c r="J241" i="6" s="1"/>
  <c r="I226" i="6" a="1"/>
  <c r="I226" i="6" s="1"/>
  <c r="I237" i="6" a="1"/>
  <c r="I237" i="6" s="1"/>
  <c r="J237" i="6" s="1"/>
  <c r="I240" i="6" a="1"/>
  <c r="I240" i="6" s="1"/>
  <c r="J240" i="6" s="1"/>
  <c r="I251" i="6" a="1"/>
  <c r="I251" i="6" s="1"/>
  <c r="I249" i="6" a="1"/>
  <c r="I249" i="6" s="1"/>
  <c r="I248" i="6" a="1"/>
  <c r="I248" i="6" s="1"/>
  <c r="J248" i="6" s="1"/>
  <c r="I245" i="6" a="1"/>
  <c r="I245" i="6" s="1"/>
  <c r="J245" i="6" s="1"/>
  <c r="I273" i="6" a="1"/>
  <c r="I273" i="6" s="1"/>
  <c r="J273" i="6" s="1"/>
  <c r="I263" i="6" a="1"/>
  <c r="I263" i="6" s="1"/>
  <c r="J263" i="6" s="1"/>
  <c r="I262" i="6" a="1"/>
  <c r="I262" i="6" s="1"/>
  <c r="J262" i="6" s="1"/>
  <c r="I254" i="6" a="1"/>
  <c r="I254" i="6" s="1"/>
  <c r="J254" i="6" s="1"/>
  <c r="I253" i="6" a="1"/>
  <c r="I253" i="6" s="1"/>
  <c r="I238" i="6" a="1"/>
  <c r="I238" i="6" s="1"/>
  <c r="J238" i="6" s="1"/>
  <c r="I250" i="6" a="1"/>
  <c r="I250" i="6" s="1"/>
  <c r="J250" i="6" s="1"/>
  <c r="I252" i="6" a="1"/>
  <c r="I252" i="6" s="1"/>
  <c r="J252" i="6" s="1"/>
  <c r="I266" i="6" a="1"/>
  <c r="I266" i="6" s="1"/>
  <c r="J266" i="6" s="1"/>
  <c r="I255" i="6" a="1"/>
  <c r="I255" i="6" s="1"/>
  <c r="J255" i="6" s="1"/>
  <c r="I243" i="6" a="1"/>
  <c r="I243" i="6" s="1"/>
  <c r="J243" i="6" s="1"/>
  <c r="I257" i="6" a="1"/>
  <c r="I257" i="6" s="1"/>
  <c r="J257" i="6" s="1"/>
  <c r="I258" i="6" a="1"/>
  <c r="I258" i="6" s="1"/>
  <c r="J258" i="6" s="1"/>
  <c r="I259" i="6" a="1"/>
  <c r="I259" i="6" s="1"/>
  <c r="J259" i="6" s="1"/>
  <c r="I285" i="6" a="1"/>
  <c r="I285" i="6" s="1"/>
  <c r="I261" i="6" a="1"/>
  <c r="I261" i="6" s="1"/>
  <c r="J261" i="6" s="1"/>
  <c r="I275" i="6" a="1"/>
  <c r="I275" i="6" s="1"/>
  <c r="J275" i="6" s="1"/>
  <c r="I264" i="6" a="1"/>
  <c r="I264" i="6" s="1"/>
  <c r="J264" i="6" s="1"/>
  <c r="I265" i="6" a="1"/>
  <c r="I265" i="6" s="1"/>
  <c r="J265" i="6" s="1"/>
  <c r="I268" i="6" a="1"/>
  <c r="I268" i="6" s="1"/>
  <c r="J268" i="6" s="1"/>
  <c r="I256" i="6" a="1"/>
  <c r="I256" i="6" s="1"/>
  <c r="J256" i="6" s="1"/>
  <c r="I270" i="6" a="1"/>
  <c r="I270" i="6" s="1"/>
  <c r="J270" i="6" s="1"/>
  <c r="I271" i="6" a="1"/>
  <c r="I271" i="6" s="1"/>
  <c r="I272" i="6" a="1"/>
  <c r="I272" i="6" s="1"/>
  <c r="J272" i="6" s="1"/>
  <c r="I267" i="6" a="1"/>
  <c r="I267" i="6" s="1"/>
  <c r="J267" i="6" s="1"/>
  <c r="I278" i="6" a="1"/>
  <c r="I278" i="6" s="1"/>
  <c r="I297" i="6" a="1"/>
  <c r="I297" i="6" s="1"/>
  <c r="J297" i="6" s="1"/>
  <c r="I274" i="6" a="1"/>
  <c r="I274" i="6" s="1"/>
  <c r="J274" i="6" s="1"/>
  <c r="I287" i="6" a="1"/>
  <c r="I287" i="6" s="1"/>
  <c r="I276" i="6" a="1"/>
  <c r="I276" i="6" s="1"/>
  <c r="J276" i="6" s="1"/>
  <c r="I277" i="6" a="1"/>
  <c r="I277" i="6" s="1"/>
  <c r="I280" i="6" a="1"/>
  <c r="I280" i="6" s="1"/>
  <c r="J280" i="6" s="1"/>
  <c r="I269" i="6" a="1"/>
  <c r="I269" i="6" s="1"/>
  <c r="J269" i="6" s="1"/>
  <c r="I282" i="6" a="1"/>
  <c r="I282" i="6" s="1"/>
  <c r="J282" i="6" s="1"/>
  <c r="I283" i="6" a="1"/>
  <c r="I283" i="6" s="1"/>
  <c r="J283" i="6" s="1"/>
  <c r="I284" i="6" a="1"/>
  <c r="I284" i="6" s="1"/>
  <c r="J284" i="6" s="1"/>
  <c r="I279" i="6" a="1"/>
  <c r="I279" i="6" s="1"/>
  <c r="I290" i="6" a="1"/>
  <c r="I290" i="6" s="1"/>
  <c r="I309" i="6" a="1"/>
  <c r="I309" i="6" s="1"/>
  <c r="J309" i="6" s="1"/>
  <c r="I286" i="6" a="1"/>
  <c r="I286" i="6" s="1"/>
  <c r="J286" i="6" s="1"/>
  <c r="I299" i="6" a="1"/>
  <c r="I299" i="6" s="1"/>
  <c r="J299" i="6" s="1"/>
  <c r="I288" i="6" a="1"/>
  <c r="I288" i="6" s="1"/>
  <c r="J288" i="6" s="1"/>
  <c r="I289" i="6" a="1"/>
  <c r="I289" i="6" s="1"/>
  <c r="J289" i="6" s="1"/>
  <c r="I292" i="6" a="1"/>
  <c r="I292" i="6" s="1"/>
  <c r="J292" i="6" s="1"/>
  <c r="I281" i="6" a="1"/>
  <c r="I281" i="6" s="1"/>
  <c r="I294" i="6" a="1"/>
  <c r="I294" i="6" s="1"/>
  <c r="J294" i="6" s="1"/>
  <c r="I295" i="6" a="1"/>
  <c r="I295" i="6" s="1"/>
  <c r="J295" i="6" s="1"/>
  <c r="I296" i="6" a="1"/>
  <c r="I296" i="6" s="1"/>
  <c r="J296" i="6" s="1"/>
  <c r="I291" i="6" a="1"/>
  <c r="I291" i="6" s="1"/>
  <c r="J291" i="6" s="1"/>
  <c r="I302" i="6" a="1"/>
  <c r="I302" i="6" s="1"/>
  <c r="J302" i="6" s="1"/>
  <c r="I321" i="6" a="1"/>
  <c r="I321" i="6" s="1"/>
  <c r="J321" i="6" s="1"/>
  <c r="I298" i="6" a="1"/>
  <c r="I298" i="6" s="1"/>
  <c r="J298" i="6" s="1"/>
  <c r="I312" i="6" a="1"/>
  <c r="I312" i="6" s="1"/>
  <c r="I300" i="6" a="1"/>
  <c r="I300" i="6" s="1"/>
  <c r="I301" i="6" a="1"/>
  <c r="I301" i="6" s="1"/>
  <c r="I306" i="6" a="1"/>
  <c r="I306" i="6" s="1"/>
  <c r="J306" i="6" s="1"/>
  <c r="I305" i="6" a="1"/>
  <c r="I305" i="6" s="1"/>
  <c r="J305" i="6" s="1"/>
  <c r="I314" i="6" a="1"/>
  <c r="I314" i="6" s="1"/>
  <c r="J314" i="6" s="1"/>
  <c r="I313" i="6" a="1"/>
  <c r="I313" i="6" s="1"/>
  <c r="J313" i="6" s="1"/>
  <c r="I310" i="6" a="1"/>
  <c r="I310" i="6" s="1"/>
  <c r="J310" i="6" s="1"/>
  <c r="I324" i="6" a="1"/>
  <c r="I324" i="6" s="1"/>
  <c r="J324" i="6" s="1"/>
  <c r="I318" i="6" a="1"/>
  <c r="I318" i="6" s="1"/>
  <c r="J318" i="6" s="1"/>
  <c r="I317" i="6" a="1"/>
  <c r="I317" i="6" s="1"/>
  <c r="I308" i="6" a="1"/>
  <c r="I308" i="6" s="1"/>
  <c r="J308" i="6" s="1"/>
  <c r="I307" i="6" a="1"/>
  <c r="I307" i="6" s="1"/>
  <c r="J307" i="6" s="1"/>
  <c r="I293" i="6" a="1"/>
  <c r="I293" i="6" s="1"/>
  <c r="J293" i="6" s="1"/>
  <c r="I303" i="6" a="1"/>
  <c r="I303" i="6" s="1"/>
  <c r="J303" i="6" s="1"/>
  <c r="I326" i="6" a="1"/>
  <c r="I326" i="6" s="1"/>
  <c r="J326" i="6" s="1"/>
  <c r="I325" i="6" a="1"/>
  <c r="I325" i="6" s="1"/>
  <c r="J325" i="6" s="1"/>
  <c r="I322" i="6" a="1"/>
  <c r="I322" i="6" s="1"/>
  <c r="I333" i="6" a="1"/>
  <c r="I333" i="6" s="1"/>
  <c r="I336" i="6" a="1"/>
  <c r="I336" i="6" s="1"/>
  <c r="J336" i="6" s="1"/>
  <c r="I311" i="6" a="1"/>
  <c r="I311" i="6" s="1"/>
  <c r="J311" i="6" s="1"/>
  <c r="I330" i="6" a="1"/>
  <c r="I330" i="6" s="1"/>
  <c r="J330" i="6" s="1"/>
  <c r="I329" i="6" a="1"/>
  <c r="I329" i="6" s="1"/>
  <c r="J329" i="6" s="1"/>
  <c r="I320" i="6" a="1"/>
  <c r="I320" i="6" s="1"/>
  <c r="J320" i="6" s="1"/>
  <c r="I319" i="6" a="1"/>
  <c r="I319" i="6" s="1"/>
  <c r="J319" i="6" s="1"/>
  <c r="I304" i="6" a="1"/>
  <c r="I304" i="6" s="1"/>
  <c r="J304" i="6" s="1"/>
  <c r="I315" i="6" a="1"/>
  <c r="I315" i="6" s="1"/>
  <c r="J315" i="6" s="1"/>
  <c r="I338" i="6" a="1"/>
  <c r="I338" i="6" s="1"/>
  <c r="J338" i="6" s="1"/>
  <c r="I337" i="6" a="1"/>
  <c r="I337" i="6" s="1"/>
  <c r="J337" i="6" s="1"/>
  <c r="I334" i="6" a="1"/>
  <c r="I334" i="6" s="1"/>
  <c r="J334" i="6" s="1"/>
  <c r="I343" i="6" a="1"/>
  <c r="I343" i="6" s="1"/>
  <c r="J343" i="6" s="1"/>
  <c r="I345" i="6" a="1"/>
  <c r="I345" i="6" s="1"/>
  <c r="J345" i="6" s="1"/>
  <c r="I323" i="6" a="1"/>
  <c r="I323" i="6" s="1"/>
  <c r="I332" i="6" a="1"/>
  <c r="I332" i="6" s="1"/>
  <c r="J332" i="6" s="1"/>
  <c r="I331" i="6" a="1"/>
  <c r="I331" i="6" s="1"/>
  <c r="J331" i="6" s="1"/>
  <c r="I316" i="6" a="1"/>
  <c r="I316" i="6" s="1"/>
  <c r="J316" i="6" s="1"/>
  <c r="I327" i="6" a="1"/>
  <c r="I327" i="6" s="1"/>
  <c r="J327" i="6" s="1"/>
  <c r="I356" i="6" a="1"/>
  <c r="I356" i="6" s="1"/>
  <c r="J356" i="6" s="1"/>
  <c r="I335" i="6" a="1"/>
  <c r="I335" i="6" s="1"/>
  <c r="J335" i="6" s="1"/>
  <c r="I339" i="6" a="1"/>
  <c r="I339" i="6" s="1"/>
  <c r="J339" i="6" s="1"/>
  <c r="I352" i="6" a="1"/>
  <c r="I352" i="6" s="1"/>
  <c r="I363" i="6" a="1"/>
  <c r="I363" i="6" s="1"/>
  <c r="J363" i="6" s="1"/>
  <c r="I342" i="6" a="1"/>
  <c r="I342" i="6" s="1"/>
  <c r="I328" i="6" a="1"/>
  <c r="I328" i="6" s="1"/>
  <c r="J328" i="6" s="1"/>
  <c r="I341" i="6" a="1"/>
  <c r="I341" i="6" s="1"/>
  <c r="J341" i="6" s="1"/>
  <c r="I347" i="6" a="1"/>
  <c r="I347" i="6" s="1"/>
  <c r="J347" i="6" s="1"/>
  <c r="I344" i="6" a="1"/>
  <c r="I344" i="6" s="1"/>
  <c r="J344" i="6" s="1"/>
  <c r="I346" i="6" a="1"/>
  <c r="I346" i="6" s="1"/>
  <c r="J346" i="6" s="1"/>
  <c r="I349" i="6" a="1"/>
  <c r="I349" i="6" s="1"/>
  <c r="I350" i="6" a="1"/>
  <c r="I350" i="6" s="1"/>
  <c r="I348" i="6" a="1"/>
  <c r="I348" i="6" s="1"/>
  <c r="J348" i="6" s="1"/>
  <c r="I351" i="6" a="1"/>
  <c r="I351" i="6" s="1"/>
  <c r="J351" i="6" s="1"/>
  <c r="I365" i="6" a="1"/>
  <c r="I365" i="6" s="1"/>
  <c r="J365" i="6" s="1"/>
  <c r="I375" i="6" a="1"/>
  <c r="I375" i="6" s="1"/>
  <c r="J375" i="6" s="1"/>
  <c r="I355" i="6" a="1"/>
  <c r="I355" i="6" s="1"/>
  <c r="J355" i="6" s="1"/>
  <c r="I340" i="6" a="1"/>
  <c r="I340" i="6" s="1"/>
  <c r="J340" i="6" s="1"/>
  <c r="I354" i="6" a="1"/>
  <c r="I354" i="6" s="1"/>
  <c r="I359" i="6" a="1"/>
  <c r="I359" i="6" s="1"/>
  <c r="J359" i="6" s="1"/>
  <c r="I357" i="6" a="1"/>
  <c r="I357" i="6" s="1"/>
  <c r="J357" i="6" s="1"/>
  <c r="I358" i="6" a="1"/>
  <c r="I358" i="6" s="1"/>
  <c r="J358" i="6" s="1"/>
  <c r="I361" i="6" a="1"/>
  <c r="I361" i="6" s="1"/>
  <c r="J361" i="6" s="1"/>
  <c r="I362" i="6" a="1"/>
  <c r="I362" i="6" s="1"/>
  <c r="J362" i="6" s="1"/>
  <c r="I360" i="6" a="1"/>
  <c r="I360" i="6" s="1"/>
  <c r="J360" i="6" s="1"/>
  <c r="I364" i="6" a="1"/>
  <c r="I364" i="6" s="1"/>
  <c r="J364" i="6" s="1"/>
  <c r="I376" i="6" a="1"/>
  <c r="I376" i="6" s="1"/>
  <c r="I387" i="6" a="1"/>
  <c r="I387" i="6" s="1"/>
  <c r="J387" i="6" s="1"/>
  <c r="I367" i="6" a="1"/>
  <c r="I367" i="6" s="1"/>
  <c r="J367" i="6" s="1"/>
  <c r="I353" i="6" a="1"/>
  <c r="I353" i="6" s="1"/>
  <c r="J353" i="6" s="1"/>
  <c r="I366" i="6" a="1"/>
  <c r="I366" i="6" s="1"/>
  <c r="J366" i="6" s="1"/>
  <c r="I370" i="6" a="1"/>
  <c r="I370" i="6" s="1"/>
  <c r="J370" i="6" s="1"/>
  <c r="I368" i="6" a="1"/>
  <c r="I368" i="6" s="1"/>
  <c r="J368" i="6" s="1"/>
  <c r="I369" i="6" a="1"/>
  <c r="I369" i="6" s="1"/>
  <c r="J369" i="6" s="1"/>
  <c r="I373" i="6" a="1"/>
  <c r="I373" i="6" s="1"/>
  <c r="I374" i="6" a="1"/>
  <c r="I374" i="6" s="1"/>
  <c r="I371" i="6" a="1"/>
  <c r="I371" i="6" s="1"/>
  <c r="I377" i="6" a="1"/>
  <c r="I377" i="6" s="1"/>
  <c r="J377" i="6" s="1"/>
  <c r="I378" i="6" a="1"/>
  <c r="I378" i="6" s="1"/>
  <c r="J378" i="6" s="1"/>
  <c r="I381" i="6" a="1"/>
  <c r="I381" i="6" s="1"/>
  <c r="J381" i="6" s="1"/>
  <c r="I380" i="6" a="1"/>
  <c r="I380" i="6" s="1"/>
  <c r="J380" i="6" s="1"/>
  <c r="I372" i="6" a="1"/>
  <c r="I372" i="6" s="1"/>
  <c r="J372" i="6" s="1"/>
  <c r="I388" i="6" a="1"/>
  <c r="I388" i="6" s="1"/>
  <c r="I389" i="6" a="1"/>
  <c r="I389" i="6" s="1"/>
  <c r="J389" i="6" s="1"/>
  <c r="I390" i="6" a="1"/>
  <c r="I390" i="6" s="1"/>
  <c r="I393" i="6" a="1"/>
  <c r="I393" i="6" s="1"/>
  <c r="J393" i="6" s="1"/>
  <c r="I379" i="6" a="1"/>
  <c r="I379" i="6" s="1"/>
  <c r="J379" i="6" s="1"/>
  <c r="I392" i="6" a="1"/>
  <c r="I392" i="6" s="1"/>
  <c r="J392" i="6" s="1"/>
  <c r="I405" i="6" a="1"/>
  <c r="I405" i="6" s="1"/>
  <c r="J405" i="6" s="1"/>
  <c r="I382" i="6" a="1"/>
  <c r="I382" i="6" s="1"/>
  <c r="J382" i="6" s="1"/>
  <c r="I383" i="6" a="1"/>
  <c r="I383" i="6" s="1"/>
  <c r="I385" i="6" a="1"/>
  <c r="I385" i="6" s="1"/>
  <c r="J385" i="6" s="1"/>
  <c r="I386" i="6" a="1"/>
  <c r="I386" i="6" s="1"/>
  <c r="J386" i="6" s="1"/>
  <c r="I384" i="6" a="1"/>
  <c r="I384" i="6" s="1"/>
  <c r="J384" i="6" s="1"/>
  <c r="I399" i="6" a="1"/>
  <c r="I399" i="6" s="1"/>
  <c r="J399" i="6" s="1"/>
  <c r="I400" i="6" a="1"/>
  <c r="I400" i="6" s="1"/>
  <c r="J400" i="6" s="1"/>
  <c r="I401" i="6" a="1"/>
  <c r="I401" i="6" s="1"/>
  <c r="J401" i="6" s="1"/>
  <c r="I404" i="6" a="1"/>
  <c r="I404" i="6" s="1"/>
  <c r="J404" i="6" s="1"/>
  <c r="I391" i="6" a="1"/>
  <c r="I391" i="6" s="1"/>
  <c r="I403" i="6" a="1"/>
  <c r="I403" i="6" s="1"/>
  <c r="J403" i="6" s="1"/>
  <c r="I422" i="6" a="1"/>
  <c r="I422" i="6" s="1"/>
  <c r="I394" i="6" a="1"/>
  <c r="I394" i="6" s="1"/>
  <c r="J394" i="6" s="1"/>
  <c r="I395" i="6" a="1"/>
  <c r="I395" i="6" s="1"/>
  <c r="J395" i="6" s="1"/>
  <c r="I397" i="6" a="1"/>
  <c r="I397" i="6" s="1"/>
  <c r="J397" i="6" s="1"/>
  <c r="I398" i="6" a="1"/>
  <c r="I398" i="6" s="1"/>
  <c r="J398" i="6" s="1"/>
  <c r="I396" i="6" a="1"/>
  <c r="I396" i="6" s="1"/>
  <c r="J396" i="6" s="1"/>
  <c r="I420" i="6" a="1"/>
  <c r="I420" i="6" s="1"/>
  <c r="I402" i="6" a="1"/>
  <c r="I402" i="6" s="1"/>
  <c r="J402" i="6" s="1"/>
  <c r="I406" i="6" a="1"/>
  <c r="I406" i="6" s="1"/>
  <c r="I407" i="6" a="1"/>
  <c r="I407" i="6" s="1"/>
  <c r="J407" i="6" s="1"/>
  <c r="I409" i="6" a="1"/>
  <c r="I409" i="6" s="1"/>
  <c r="J409" i="6" s="1"/>
  <c r="I410" i="6" a="1"/>
  <c r="I410" i="6" s="1"/>
  <c r="J410" i="6" s="1"/>
  <c r="I408" i="6" a="1"/>
  <c r="I408" i="6" s="1"/>
  <c r="J408" i="6" s="1"/>
  <c r="I414" i="6" a="1"/>
  <c r="I414" i="6" s="1"/>
  <c r="J414" i="6" s="1"/>
  <c r="I415" i="6" a="1"/>
  <c r="I415" i="6" s="1"/>
  <c r="I423" i="6" a="1"/>
  <c r="I423" i="6" s="1"/>
  <c r="J423" i="6" s="1"/>
  <c r="I411" i="6" a="1"/>
  <c r="I411" i="6" s="1"/>
  <c r="I412" i="6" a="1"/>
  <c r="I412" i="6" s="1"/>
  <c r="J412" i="6" s="1"/>
  <c r="I413" i="6" a="1"/>
  <c r="I413" i="6" s="1"/>
  <c r="J413" i="6" s="1"/>
  <c r="I433" i="6" a="1"/>
  <c r="I433" i="6" s="1"/>
  <c r="J433" i="6" s="1"/>
  <c r="I421" i="6" a="1"/>
  <c r="I421" i="6" s="1"/>
  <c r="J421" i="6" s="1"/>
  <c r="I416" i="6" a="1"/>
  <c r="I416" i="6" s="1"/>
  <c r="J416" i="6" s="1"/>
  <c r="I417" i="6" a="1"/>
  <c r="I417" i="6" s="1"/>
  <c r="I418" i="6" a="1"/>
  <c r="I418" i="6" s="1"/>
  <c r="J418" i="6" s="1"/>
  <c r="I419" i="6" a="1"/>
  <c r="I419" i="6" s="1"/>
  <c r="J419" i="6" s="1"/>
  <c r="I427" i="6" a="1"/>
  <c r="I427" i="6" s="1"/>
  <c r="J427" i="6" s="1"/>
  <c r="I428" i="6" a="1"/>
  <c r="I428" i="6" s="1"/>
  <c r="J428" i="6" s="1"/>
  <c r="I435" i="6" a="1"/>
  <c r="I435" i="6" s="1"/>
  <c r="J435" i="6" s="1"/>
  <c r="I424" i="6" a="1"/>
  <c r="I424" i="6" s="1"/>
  <c r="J424" i="6" s="1"/>
  <c r="I425" i="6" a="1"/>
  <c r="I425" i="6" s="1"/>
  <c r="J425" i="6" s="1"/>
  <c r="I426" i="6" a="1"/>
  <c r="I426" i="6" s="1"/>
  <c r="I445" i="6" a="1"/>
  <c r="I445" i="6" s="1"/>
  <c r="J445" i="6" s="1"/>
  <c r="I434" i="6" a="1"/>
  <c r="I434" i="6" s="1"/>
  <c r="J434" i="6" s="1"/>
  <c r="I429" i="6" a="1"/>
  <c r="I429" i="6" s="1"/>
  <c r="J429" i="6" s="1"/>
  <c r="I430" i="6" a="1"/>
  <c r="I430" i="6" s="1"/>
  <c r="J430" i="6" s="1"/>
  <c r="I431" i="6" a="1"/>
  <c r="I431" i="6" s="1"/>
  <c r="J431" i="6" s="1"/>
  <c r="I432" i="6" a="1"/>
  <c r="I432" i="6" s="1"/>
  <c r="J432" i="6" s="1"/>
  <c r="I439" i="6" a="1"/>
  <c r="I439" i="6" s="1"/>
  <c r="J439" i="6" s="1"/>
  <c r="I440" i="6" a="1"/>
  <c r="I440" i="6" s="1"/>
  <c r="I447" i="6" a="1"/>
  <c r="I447" i="6" s="1"/>
  <c r="J447" i="6" s="1"/>
  <c r="I436" i="6" a="1"/>
  <c r="I436" i="6" s="1"/>
  <c r="I437" i="6" a="1"/>
  <c r="I437" i="6" s="1"/>
  <c r="J437" i="6" s="1"/>
  <c r="I438" i="6" a="1"/>
  <c r="I438" i="6" s="1"/>
  <c r="J438" i="6" s="1"/>
  <c r="I457" i="6" a="1"/>
  <c r="I457" i="6" s="1"/>
  <c r="J457" i="6" s="1"/>
  <c r="I446" i="6" a="1"/>
  <c r="I446" i="6" s="1"/>
  <c r="J446" i="6" s="1"/>
  <c r="I441" i="6" a="1"/>
  <c r="I441" i="6" s="1"/>
  <c r="I442" i="6" a="1"/>
  <c r="I442" i="6" s="1"/>
  <c r="I443" i="6" a="1"/>
  <c r="I443" i="6" s="1"/>
  <c r="J443" i="6" s="1"/>
  <c r="I444" i="6" a="1"/>
  <c r="I444" i="6" s="1"/>
  <c r="I449" i="6" a="1"/>
  <c r="I449" i="6" s="1"/>
  <c r="J449" i="6" s="1"/>
  <c r="I450" i="6" a="1"/>
  <c r="I450" i="6" s="1"/>
  <c r="J450" i="6" s="1"/>
  <c r="I451" i="6" a="1"/>
  <c r="I451" i="6" s="1"/>
  <c r="J451" i="6" s="1"/>
  <c r="I452" i="6" a="1"/>
  <c r="I452" i="6" s="1"/>
  <c r="J452" i="6" s="1"/>
  <c r="I459" i="6" a="1"/>
  <c r="I459" i="6" s="1"/>
  <c r="J459" i="6" s="1"/>
  <c r="I448" i="6" a="1"/>
  <c r="I448" i="6" s="1"/>
  <c r="I455" i="6" a="1"/>
  <c r="I455" i="6" s="1"/>
  <c r="J455" i="6" s="1"/>
  <c r="I456" i="6" a="1"/>
  <c r="I456" i="6" s="1"/>
  <c r="J456" i="6" s="1"/>
  <c r="I469" i="6" a="1"/>
  <c r="I469" i="6" s="1"/>
  <c r="J469" i="6" s="1"/>
  <c r="I458" i="6" a="1"/>
  <c r="I458" i="6" s="1"/>
  <c r="J458" i="6" s="1"/>
  <c r="I453" i="6" a="1"/>
  <c r="I453" i="6" s="1"/>
  <c r="J453" i="6" s="1"/>
  <c r="I454" i="6" a="1"/>
  <c r="I454" i="6" s="1"/>
  <c r="J454" i="6" s="1"/>
  <c r="I461" i="6" a="1"/>
  <c r="I461" i="6" s="1"/>
  <c r="J461" i="6" s="1"/>
  <c r="I462" i="6" a="1"/>
  <c r="I462" i="6" s="1"/>
  <c r="I463" i="6" a="1"/>
  <c r="I463" i="6" s="1"/>
  <c r="I464" i="6" a="1"/>
  <c r="I464" i="6" s="1"/>
  <c r="I471" i="6" a="1"/>
  <c r="I471" i="6" s="1"/>
  <c r="J471" i="6" s="1"/>
  <c r="I460" i="6" a="1"/>
  <c r="I460" i="6" s="1"/>
  <c r="J460" i="6" s="1"/>
  <c r="I467" i="6" a="1"/>
  <c r="I467" i="6" s="1"/>
  <c r="J467" i="6" s="1"/>
  <c r="I468" i="6" a="1"/>
  <c r="I468" i="6" s="1"/>
  <c r="J468" i="6" s="1"/>
  <c r="I481" i="6" a="1"/>
  <c r="I481" i="6" s="1"/>
  <c r="J481" i="6" s="1"/>
  <c r="I470" i="6" a="1"/>
  <c r="I470" i="6" s="1"/>
  <c r="I465" i="6" a="1"/>
  <c r="I465" i="6" s="1"/>
  <c r="J465" i="6" s="1"/>
  <c r="I466" i="6" a="1"/>
  <c r="I466" i="6" s="1"/>
  <c r="I473" i="6" a="1"/>
  <c r="I473" i="6" s="1"/>
  <c r="J473" i="6" s="1"/>
  <c r="I474" i="6" a="1"/>
  <c r="I474" i="6" s="1"/>
  <c r="J474" i="6" s="1"/>
  <c r="I475" i="6" a="1"/>
  <c r="I475" i="6" s="1"/>
  <c r="J475" i="6" s="1"/>
  <c r="I476" i="6" a="1"/>
  <c r="I476" i="6" s="1"/>
  <c r="J476" i="6" s="1"/>
  <c r="I483" i="6" a="1"/>
  <c r="I483" i="6" s="1"/>
  <c r="J483" i="6" s="1"/>
  <c r="I472" i="6" a="1"/>
  <c r="I472" i="6" s="1"/>
  <c r="I479" i="6" a="1"/>
  <c r="I479" i="6" s="1"/>
  <c r="J479" i="6" s="1"/>
  <c r="I480" i="6" a="1"/>
  <c r="I480" i="6" s="1"/>
  <c r="I489" i="6" a="1"/>
  <c r="I489" i="6" s="1"/>
  <c r="J489" i="6" s="1"/>
  <c r="I482" i="6" a="1"/>
  <c r="I482" i="6" s="1"/>
  <c r="J482" i="6" s="1"/>
  <c r="I477" i="6" a="1"/>
  <c r="I477" i="6" s="1"/>
  <c r="J477" i="6" s="1"/>
  <c r="I478" i="6" a="1"/>
  <c r="I478" i="6" s="1"/>
  <c r="J478" i="6" s="1"/>
  <c r="I485" i="6" a="1"/>
  <c r="I485" i="6" s="1"/>
  <c r="J485" i="6" s="1"/>
  <c r="I484" i="6" a="1"/>
  <c r="I484" i="6" s="1"/>
  <c r="I486" i="6" a="1"/>
  <c r="I486" i="6" s="1"/>
  <c r="J486" i="6" s="1"/>
  <c r="I488" i="6" a="1"/>
  <c r="I488" i="6" s="1"/>
  <c r="J488" i="6" s="1"/>
  <c r="I487" i="6" a="1"/>
  <c r="I487" i="6" s="1"/>
  <c r="J487" i="6" s="1"/>
  <c r="I500" i="6" a="1"/>
  <c r="I500" i="6" s="1"/>
  <c r="J500" i="6" s="1"/>
  <c r="I490" i="6" a="1"/>
  <c r="I490" i="6" s="1"/>
  <c r="J490" i="6" s="1"/>
  <c r="I501" i="6" a="1"/>
  <c r="I501" i="6" s="1"/>
  <c r="J501" i="6" s="1"/>
  <c r="I491" i="6" a="1"/>
  <c r="I491" i="6" s="1"/>
  <c r="J491" i="6" s="1"/>
  <c r="I493" i="6" a="1"/>
  <c r="I493" i="6" s="1"/>
  <c r="I492" i="6" a="1"/>
  <c r="I492" i="6" s="1"/>
  <c r="J492" i="6" s="1"/>
  <c r="I494" i="6" a="1"/>
  <c r="I494" i="6" s="1"/>
  <c r="I496" i="6" a="1"/>
  <c r="I496" i="6" s="1"/>
  <c r="J496" i="6" s="1"/>
  <c r="I495" i="6" a="1"/>
  <c r="I495" i="6" s="1"/>
  <c r="J495" i="6" s="1"/>
  <c r="I497" i="6" a="1"/>
  <c r="I497" i="6" s="1"/>
  <c r="J497" i="6" s="1"/>
  <c r="I499" i="6" a="1"/>
  <c r="I499" i="6" s="1"/>
  <c r="J499" i="6" s="1"/>
  <c r="I498" i="6" a="1"/>
  <c r="I498" i="6" s="1"/>
  <c r="J498" i="6" s="1"/>
  <c r="I512" i="6" a="1"/>
  <c r="I512" i="6" s="1"/>
  <c r="I502" i="6" a="1"/>
  <c r="I502" i="6" s="1"/>
  <c r="J502" i="6" s="1"/>
  <c r="I513" i="6" a="1"/>
  <c r="I513" i="6" s="1"/>
  <c r="I503" i="6" a="1"/>
  <c r="I503" i="6" s="1"/>
  <c r="J503" i="6" s="1"/>
  <c r="I505" i="6" a="1"/>
  <c r="I505" i="6" s="1"/>
  <c r="J505" i="6" s="1"/>
  <c r="I504" i="6" a="1"/>
  <c r="I504" i="6" s="1"/>
  <c r="J504" i="6" s="1"/>
  <c r="I506" i="6" a="1"/>
  <c r="I506" i="6" s="1"/>
  <c r="J506" i="6" s="1"/>
  <c r="I508" i="6" a="1"/>
  <c r="I508" i="6" s="1"/>
  <c r="J508" i="6" s="1"/>
  <c r="I507" i="6" a="1"/>
  <c r="I507" i="6" s="1"/>
  <c r="I509" i="6" a="1"/>
  <c r="I509" i="6" s="1"/>
  <c r="J509" i="6" s="1"/>
  <c r="I511" i="6" a="1"/>
  <c r="I511" i="6" s="1"/>
  <c r="I510" i="6" a="1"/>
  <c r="I510" i="6" s="1"/>
  <c r="J510" i="6" s="1"/>
  <c r="I524" i="6" a="1"/>
  <c r="I524" i="6" s="1"/>
  <c r="J524" i="6" s="1"/>
  <c r="I514" i="6" a="1"/>
  <c r="I514" i="6" s="1"/>
  <c r="J514" i="6" s="1"/>
  <c r="I525" i="6" a="1"/>
  <c r="I525" i="6" s="1"/>
  <c r="J525" i="6" s="1"/>
  <c r="I515" i="6" a="1"/>
  <c r="I515" i="6" s="1"/>
  <c r="J515" i="6" s="1"/>
  <c r="I517" i="6" a="1"/>
  <c r="I517" i="6" s="1"/>
  <c r="I516" i="6" a="1"/>
  <c r="I516" i="6" s="1"/>
  <c r="J516" i="6" s="1"/>
  <c r="I518" i="6" a="1"/>
  <c r="I518" i="6" s="1"/>
  <c r="J518" i="6" s="1"/>
  <c r="I520" i="6" a="1"/>
  <c r="I520" i="6" s="1"/>
  <c r="J520" i="6" s="1"/>
  <c r="I519" i="6" a="1"/>
  <c r="I519" i="6" s="1"/>
  <c r="J519" i="6" s="1"/>
  <c r="I521" i="6" a="1"/>
  <c r="I521" i="6" s="1"/>
  <c r="J521" i="6" s="1"/>
  <c r="I523" i="6" a="1"/>
  <c r="I523" i="6" s="1"/>
  <c r="J523" i="6" s="1"/>
  <c r="I522" i="6" a="1"/>
  <c r="I522" i="6" s="1"/>
  <c r="J522" i="6" s="1"/>
  <c r="I535" i="6" a="1"/>
  <c r="I535" i="6" s="1"/>
  <c r="I526" i="6" a="1"/>
  <c r="I526" i="6" s="1"/>
  <c r="I537" i="6" a="1"/>
  <c r="I537" i="6" s="1"/>
  <c r="I527" i="6" a="1"/>
  <c r="I527" i="6" s="1"/>
  <c r="J527" i="6" s="1"/>
  <c r="I529" i="6" a="1"/>
  <c r="I529" i="6" s="1"/>
  <c r="J529" i="6" s="1"/>
  <c r="I528" i="6" a="1"/>
  <c r="I528" i="6" s="1"/>
  <c r="J528" i="6" s="1"/>
  <c r="I530" i="6" a="1"/>
  <c r="I530" i="6" s="1"/>
  <c r="J530" i="6" s="1"/>
  <c r="I543" i="6" a="1"/>
  <c r="I543" i="6" s="1"/>
  <c r="J543" i="6" s="1"/>
  <c r="I531" i="6" a="1"/>
  <c r="I531" i="6" s="1"/>
  <c r="I541" i="6" a="1"/>
  <c r="I541" i="6" s="1"/>
  <c r="J541" i="6" s="1"/>
  <c r="I555" i="6" a="1"/>
  <c r="I555" i="6" s="1"/>
  <c r="I532" i="6" a="1"/>
  <c r="I532" i="6" s="1"/>
  <c r="J532" i="6" s="1"/>
  <c r="I544" i="6" a="1"/>
  <c r="I544" i="6" s="1"/>
  <c r="J544" i="6" s="1"/>
  <c r="I533" i="6" a="1"/>
  <c r="I533" i="6" s="1"/>
  <c r="J533" i="6" s="1"/>
  <c r="I536" i="6" a="1"/>
  <c r="I536" i="6" s="1"/>
  <c r="J536" i="6" s="1"/>
  <c r="I534" i="6" a="1"/>
  <c r="I534" i="6" s="1"/>
  <c r="J534" i="6" s="1"/>
  <c r="I538" i="6" a="1"/>
  <c r="I538" i="6" s="1"/>
  <c r="I540" i="6" a="1"/>
  <c r="I540" i="6" s="1"/>
  <c r="J540" i="6" s="1"/>
  <c r="I539" i="6" a="1"/>
  <c r="I539" i="6" s="1"/>
  <c r="J539" i="6" s="1"/>
  <c r="I552" i="6" a="1"/>
  <c r="I552" i="6" s="1"/>
  <c r="J552" i="6" s="1"/>
  <c r="I554" i="6" a="1"/>
  <c r="I554" i="6" s="1"/>
  <c r="J554" i="6" s="1"/>
  <c r="I542" i="6" a="1"/>
  <c r="I542" i="6" s="1"/>
  <c r="J542" i="6" s="1"/>
  <c r="I567" i="6" a="1"/>
  <c r="I567" i="6" s="1"/>
  <c r="J567" i="6" s="1"/>
  <c r="I545" i="6" a="1"/>
  <c r="I545" i="6" s="1"/>
  <c r="J545" i="6" s="1"/>
  <c r="I557" i="6" a="1"/>
  <c r="I557" i="6" s="1"/>
  <c r="I546" i="6" a="1"/>
  <c r="I546" i="6" s="1"/>
  <c r="J546" i="6" s="1"/>
  <c r="I548" i="6" a="1"/>
  <c r="I548" i="6" s="1"/>
  <c r="J548" i="6" s="1"/>
  <c r="I547" i="6" a="1"/>
  <c r="I547" i="6" s="1"/>
  <c r="I549" i="6" a="1"/>
  <c r="I549" i="6" s="1"/>
  <c r="J549" i="6" s="1"/>
  <c r="I551" i="6" a="1"/>
  <c r="I551" i="6" s="1"/>
  <c r="J551" i="6" s="1"/>
  <c r="I550" i="6" a="1"/>
  <c r="I550" i="6" s="1"/>
  <c r="J550" i="6" s="1"/>
  <c r="I563" i="6" a="1"/>
  <c r="I563" i="6" s="1"/>
  <c r="J563" i="6" s="1"/>
  <c r="I566" i="6" a="1"/>
  <c r="I566" i="6" s="1"/>
  <c r="I553" i="6" a="1"/>
  <c r="I553" i="6" s="1"/>
  <c r="J553" i="6" s="1"/>
  <c r="I559" i="6" a="1"/>
  <c r="I559" i="6" s="1"/>
  <c r="I560" i="6" a="1"/>
  <c r="I560" i="6" s="1"/>
  <c r="J560" i="6" s="1"/>
  <c r="I561" i="6" a="1"/>
  <c r="I561" i="6" s="1"/>
  <c r="J561" i="6" s="1"/>
  <c r="I562" i="6" a="1"/>
  <c r="I562" i="6" s="1"/>
  <c r="J562" i="6" s="1"/>
  <c r="I565" i="6" a="1"/>
  <c r="I565" i="6" s="1"/>
  <c r="J565" i="6" s="1"/>
  <c r="I556" i="6" a="1"/>
  <c r="I556" i="6" s="1"/>
  <c r="J556" i="6" s="1"/>
  <c r="I570" i="6" a="1"/>
  <c r="I570" i="6" s="1"/>
  <c r="I558" i="6" a="1"/>
  <c r="I558" i="6" s="1"/>
  <c r="J558" i="6" s="1"/>
  <c r="I572" i="6" a="1"/>
  <c r="I572" i="6" s="1"/>
  <c r="J572" i="6" s="1"/>
  <c r="I579" i="6" a="1"/>
  <c r="I579" i="6" s="1"/>
  <c r="J579" i="6" s="1"/>
  <c r="I568" i="6" a="1"/>
  <c r="I568" i="6" s="1"/>
  <c r="J568" i="6" s="1"/>
  <c r="I577" i="6" a="1"/>
  <c r="I577" i="6" s="1"/>
  <c r="J577" i="6" s="1"/>
  <c r="I578" i="6" a="1"/>
  <c r="I578" i="6" s="1"/>
  <c r="J578" i="6" s="1"/>
  <c r="I573" i="6" a="1"/>
  <c r="I573" i="6" s="1"/>
  <c r="J573" i="6" s="1"/>
  <c r="I574" i="6" a="1"/>
  <c r="I574" i="6" s="1"/>
  <c r="I564" i="6" a="1"/>
  <c r="I564" i="6" s="1"/>
  <c r="J564" i="6" s="1"/>
  <c r="I576" i="6" a="1"/>
  <c r="I576" i="6" s="1"/>
  <c r="I569" i="6" a="1"/>
  <c r="I569" i="6" s="1"/>
  <c r="J569" i="6" s="1"/>
  <c r="I582" i="6" a="1"/>
  <c r="I582" i="6" s="1"/>
  <c r="J582" i="6" s="1"/>
  <c r="I571" i="6" a="1"/>
  <c r="I571" i="6" s="1"/>
  <c r="J571" i="6" s="1"/>
  <c r="I584" i="6" a="1"/>
  <c r="I584" i="6" s="1"/>
  <c r="J584" i="6" s="1"/>
  <c r="I591" i="6" a="1"/>
  <c r="I591" i="6" s="1"/>
  <c r="J591" i="6" s="1"/>
  <c r="I580" i="6" a="1"/>
  <c r="I580" i="6" s="1"/>
  <c r="I589" i="6" a="1"/>
  <c r="I589" i="6" s="1"/>
  <c r="J589" i="6" s="1"/>
  <c r="I590" i="6" a="1"/>
  <c r="I590" i="6" s="1"/>
  <c r="J590" i="6" s="1"/>
  <c r="I585" i="6" a="1"/>
  <c r="I585" i="6" s="1"/>
  <c r="J585" i="6" s="1"/>
  <c r="I586" i="6" a="1"/>
  <c r="I586" i="6" s="1"/>
  <c r="J586" i="6" s="1"/>
  <c r="I575" i="6" a="1"/>
  <c r="I575" i="6" s="1"/>
  <c r="J575" i="6" s="1"/>
  <c r="I588" i="6" a="1"/>
  <c r="I588" i="6" s="1"/>
  <c r="J588" i="6" s="1"/>
  <c r="I581" i="6" a="1"/>
  <c r="I581" i="6" s="1"/>
  <c r="J581" i="6" s="1"/>
  <c r="I593" i="6" a="1"/>
  <c r="I593" i="6" s="1"/>
  <c r="J593" i="6" s="1"/>
  <c r="I583" i="6" a="1"/>
  <c r="I583" i="6" s="1"/>
  <c r="J583" i="6" s="1"/>
  <c r="I594" i="6" a="1"/>
  <c r="I594" i="6" s="1"/>
  <c r="J594" i="6" s="1"/>
  <c r="I603" i="6" a="1"/>
  <c r="I603" i="6" s="1"/>
  <c r="J603" i="6" s="1"/>
  <c r="I592" i="6" a="1"/>
  <c r="I592" i="6" s="1"/>
  <c r="J592" i="6" s="1"/>
  <c r="I601" i="6" a="1"/>
  <c r="I601" i="6" s="1"/>
  <c r="J601" i="6" s="1"/>
  <c r="I602" i="6" a="1"/>
  <c r="I602" i="6" s="1"/>
  <c r="J602" i="6" s="1"/>
  <c r="I597" i="6" a="1"/>
  <c r="I597" i="6" s="1"/>
  <c r="J597" i="6" s="1"/>
  <c r="I598" i="6" a="1"/>
  <c r="I598" i="6" s="1"/>
  <c r="I587" i="6" a="1"/>
  <c r="I587" i="6" s="1"/>
  <c r="J587" i="6" s="1"/>
  <c r="I600" i="6" a="1"/>
  <c r="I600" i="6" s="1"/>
  <c r="J600" i="6" s="1"/>
  <c r="I604" i="6" a="1"/>
  <c r="I604" i="6" s="1"/>
  <c r="J604" i="6" s="1"/>
  <c r="I615" i="6" a="1"/>
  <c r="I615" i="6" s="1"/>
  <c r="J615" i="6" s="1"/>
  <c r="I614" i="6" a="1"/>
  <c r="I614" i="6" s="1"/>
  <c r="J614" i="6" s="1"/>
  <c r="I599" i="6" a="1"/>
  <c r="I599" i="6" s="1"/>
  <c r="J599" i="6" s="1"/>
  <c r="I595" i="6" a="1"/>
  <c r="I595" i="6" s="1"/>
  <c r="J595" i="6" s="1"/>
  <c r="I609" i="6" a="1"/>
  <c r="I609" i="6" s="1"/>
  <c r="I608" i="6" a="1"/>
  <c r="I608" i="6" s="1"/>
  <c r="J608" i="6" s="1"/>
  <c r="I606" i="6" a="1"/>
  <c r="I606" i="6" s="1"/>
  <c r="J606" i="6" s="1"/>
  <c r="I605" i="6" a="1"/>
  <c r="I605" i="6" s="1"/>
  <c r="J605" i="6" s="1"/>
  <c r="I607" i="6" a="1"/>
  <c r="I607" i="6" s="1"/>
  <c r="J607" i="6" s="1"/>
  <c r="I616" i="6" a="1"/>
  <c r="I616" i="6" s="1"/>
  <c r="J616" i="6" s="1"/>
  <c r="I627" i="6" a="1"/>
  <c r="I627" i="6" s="1"/>
  <c r="J627" i="6" s="1"/>
  <c r="I626" i="6" a="1"/>
  <c r="I626" i="6" s="1"/>
  <c r="J626" i="6" s="1"/>
  <c r="I613" i="6" a="1"/>
  <c r="I613" i="6" s="1"/>
  <c r="I611" i="6" a="1"/>
  <c r="I611" i="6" s="1"/>
  <c r="J611" i="6" s="1"/>
  <c r="I610" i="6" a="1"/>
  <c r="I610" i="6" s="1"/>
  <c r="J610" i="6" s="1"/>
  <c r="I596" i="6" a="1"/>
  <c r="I596" i="6" s="1"/>
  <c r="J596" i="6" s="1"/>
  <c r="I621" i="6" a="1"/>
  <c r="I621" i="6" s="1"/>
  <c r="J621" i="6" s="1"/>
  <c r="I620" i="6" a="1"/>
  <c r="I620" i="6" s="1"/>
  <c r="J620" i="6" s="1"/>
  <c r="I618" i="6" a="1"/>
  <c r="I618" i="6" s="1"/>
  <c r="J618" i="6" s="1"/>
  <c r="I617" i="6" a="1"/>
  <c r="I617" i="6" s="1"/>
  <c r="J617" i="6" s="1"/>
  <c r="I619" i="6" a="1"/>
  <c r="I619" i="6" s="1"/>
  <c r="I628" i="6" a="1"/>
  <c r="I628" i="6" s="1"/>
  <c r="J628" i="6" s="1"/>
  <c r="I639" i="6" a="1"/>
  <c r="I639" i="6" s="1"/>
  <c r="J639" i="6" s="1"/>
  <c r="I638" i="6" a="1"/>
  <c r="I638" i="6" s="1"/>
  <c r="J638" i="6" s="1"/>
  <c r="I625" i="6" a="1"/>
  <c r="I625" i="6" s="1"/>
  <c r="J625" i="6" s="1"/>
  <c r="I623" i="6" a="1"/>
  <c r="I623" i="6" s="1"/>
  <c r="J623" i="6" s="1"/>
  <c r="I622" i="6" a="1"/>
  <c r="I622" i="6" s="1"/>
  <c r="J622" i="6" s="1"/>
  <c r="I612" i="6" a="1"/>
  <c r="I612" i="6" s="1"/>
  <c r="J612" i="6" s="1"/>
  <c r="I633" i="6" a="1"/>
  <c r="I633" i="6" s="1"/>
  <c r="I632" i="6" a="1"/>
  <c r="I632" i="6" s="1"/>
  <c r="J632" i="6" s="1"/>
  <c r="I630" i="6" a="1"/>
  <c r="I630" i="6" s="1"/>
  <c r="J630" i="6" s="1"/>
  <c r="I629" i="6" a="1"/>
  <c r="I629" i="6" s="1"/>
  <c r="J629" i="6" s="1"/>
  <c r="I631" i="6" a="1"/>
  <c r="I631" i="6" s="1"/>
  <c r="J631" i="6" s="1"/>
  <c r="I640" i="6" a="1"/>
  <c r="I640" i="6" s="1"/>
  <c r="J640" i="6" s="1"/>
  <c r="I651" i="6" a="1"/>
  <c r="I651" i="6" s="1"/>
  <c r="J651" i="6" s="1"/>
  <c r="I650" i="6" a="1"/>
  <c r="I650" i="6" s="1"/>
  <c r="J650" i="6" s="1"/>
  <c r="I637" i="6" a="1"/>
  <c r="I637" i="6" s="1"/>
  <c r="I635" i="6" a="1"/>
  <c r="I635" i="6" s="1"/>
  <c r="J635" i="6" s="1"/>
  <c r="I624" i="6" a="1"/>
  <c r="I624" i="6" s="1"/>
  <c r="J624" i="6" s="1"/>
  <c r="I641" i="6" a="1"/>
  <c r="I641" i="6" s="1"/>
  <c r="J641" i="6" s="1"/>
  <c r="I663" i="6" a="1"/>
  <c r="I663" i="6" s="1"/>
  <c r="J663" i="6" s="1"/>
  <c r="I643" i="6" a="1"/>
  <c r="I643" i="6" s="1"/>
  <c r="J643" i="6" s="1"/>
  <c r="I634" i="6" a="1"/>
  <c r="I634" i="6" s="1"/>
  <c r="J634" i="6" s="1"/>
  <c r="I656" i="6" a="1"/>
  <c r="I656" i="6" s="1"/>
  <c r="J656" i="6" s="1"/>
  <c r="I636" i="6" a="1"/>
  <c r="I636" i="6" s="1"/>
  <c r="J636" i="6" s="1"/>
  <c r="I646" i="6" a="1"/>
  <c r="I646" i="6" s="1"/>
  <c r="J646" i="6" s="1"/>
  <c r="I645" i="6" a="1"/>
  <c r="I645" i="6" s="1"/>
  <c r="J645" i="6" s="1"/>
  <c r="I648" i="6" a="1"/>
  <c r="I648" i="6" s="1"/>
  <c r="J648" i="6" s="1"/>
  <c r="I647" i="6" a="1"/>
  <c r="I647" i="6" s="1"/>
  <c r="J647" i="6" s="1"/>
  <c r="I662" i="6" a="1"/>
  <c r="I662" i="6" s="1"/>
  <c r="J662" i="6" s="1"/>
  <c r="I649" i="6" a="1"/>
  <c r="I649" i="6" s="1"/>
  <c r="J649" i="6" s="1"/>
  <c r="I652" i="6" a="1"/>
  <c r="I652" i="6" s="1"/>
  <c r="J652" i="6" s="1"/>
  <c r="I677" i="6" a="1"/>
  <c r="I677" i="6" s="1"/>
  <c r="J677" i="6" s="1"/>
  <c r="I654" i="6" a="1"/>
  <c r="I654" i="6" s="1"/>
  <c r="J654" i="6" s="1"/>
  <c r="I642" i="6" a="1"/>
  <c r="I642" i="6" s="1"/>
  <c r="J642" i="6" s="1"/>
  <c r="I668" i="6" a="1"/>
  <c r="I668" i="6" s="1"/>
  <c r="J668" i="6" s="1"/>
  <c r="I644" i="6" a="1"/>
  <c r="I644" i="6" s="1"/>
  <c r="J644" i="6" s="1"/>
  <c r="I658" i="6" a="1"/>
  <c r="I658" i="6" s="1"/>
  <c r="J658" i="6" s="1"/>
  <c r="I657" i="6" a="1"/>
  <c r="I657" i="6" s="1"/>
  <c r="J657" i="6" s="1"/>
  <c r="I660" i="6" a="1"/>
  <c r="I660" i="6" s="1"/>
  <c r="J660" i="6" s="1"/>
  <c r="I659" i="6" a="1"/>
  <c r="I659" i="6" s="1"/>
  <c r="I674" i="6" a="1"/>
  <c r="I674" i="6" s="1"/>
  <c r="I661" i="6" a="1"/>
  <c r="I661" i="6" s="1"/>
  <c r="I664" i="6" a="1"/>
  <c r="I664" i="6" s="1"/>
  <c r="J664" i="6" s="1"/>
  <c r="I689" i="6" a="1"/>
  <c r="I689" i="6" s="1"/>
  <c r="J689" i="6" s="1"/>
  <c r="I666" i="6" a="1"/>
  <c r="I666" i="6" s="1"/>
  <c r="J666" i="6" s="1"/>
  <c r="I653" i="6" a="1"/>
  <c r="I653" i="6" s="1"/>
  <c r="J653" i="6" s="1"/>
  <c r="I682" i="6" a="1"/>
  <c r="I682" i="6" s="1"/>
  <c r="J682" i="6" s="1"/>
  <c r="I655" i="6" a="1"/>
  <c r="I655" i="6" s="1"/>
  <c r="J655" i="6" s="1"/>
  <c r="I670" i="6" a="1"/>
  <c r="I670" i="6" s="1"/>
  <c r="J670" i="6" s="1"/>
  <c r="I669" i="6" a="1"/>
  <c r="I669" i="6" s="1"/>
  <c r="I672" i="6" a="1"/>
  <c r="I672" i="6" s="1"/>
  <c r="J672" i="6" s="1"/>
  <c r="I671" i="6" a="1"/>
  <c r="I671" i="6" s="1"/>
  <c r="J671" i="6" s="1"/>
  <c r="I686" i="6" a="1"/>
  <c r="I686" i="6" s="1"/>
  <c r="J686" i="6" s="1"/>
  <c r="I673" i="6" a="1"/>
  <c r="I673" i="6" s="1"/>
  <c r="J673" i="6" s="1"/>
  <c r="I702" i="6" a="1"/>
  <c r="I702" i="6" s="1"/>
  <c r="J702" i="6" s="1"/>
  <c r="I678" i="6" a="1"/>
  <c r="I678" i="6" s="1"/>
  <c r="I680" i="6" a="1"/>
  <c r="I680" i="6" s="1"/>
  <c r="J680" i="6" s="1"/>
  <c r="I667" i="6" a="1"/>
  <c r="I667" i="6" s="1"/>
  <c r="J667" i="6" s="1"/>
  <c r="I694" i="6" a="1"/>
  <c r="I694" i="6" s="1"/>
  <c r="I683" i="6" a="1"/>
  <c r="I683" i="6" s="1"/>
  <c r="J683" i="6" s="1"/>
  <c r="I684" i="6" a="1"/>
  <c r="I684" i="6" s="1"/>
  <c r="J684" i="6" s="1"/>
  <c r="I698" i="6" a="1"/>
  <c r="I698" i="6" s="1"/>
  <c r="J698" i="6" s="1"/>
  <c r="I675" i="6" a="1"/>
  <c r="I675" i="6" s="1"/>
  <c r="J675" i="6" s="1"/>
  <c r="I676" i="6" a="1"/>
  <c r="I676" i="6" s="1"/>
  <c r="J676" i="6" s="1"/>
  <c r="I715" i="6" a="1"/>
  <c r="I715" i="6" s="1"/>
  <c r="J715" i="6" s="1"/>
  <c r="I690" i="6" a="1"/>
  <c r="I690" i="6" s="1"/>
  <c r="J690" i="6" s="1"/>
  <c r="I665" i="6" a="1"/>
  <c r="I665" i="6" s="1"/>
  <c r="J665" i="6" s="1"/>
  <c r="I692" i="6" a="1"/>
  <c r="I692" i="6" s="1"/>
  <c r="J692" i="6" s="1"/>
  <c r="I681" i="6" a="1"/>
  <c r="I681" i="6" s="1"/>
  <c r="J681" i="6" s="1"/>
  <c r="I706" i="6" a="1"/>
  <c r="I706" i="6" s="1"/>
  <c r="J706" i="6" s="1"/>
  <c r="I695" i="6" a="1"/>
  <c r="I695" i="6" s="1"/>
  <c r="J695" i="6" s="1"/>
  <c r="I696" i="6" a="1"/>
  <c r="I696" i="6" s="1"/>
  <c r="I685" i="6" a="1"/>
  <c r="I685" i="6" s="1"/>
  <c r="J685" i="6" s="1"/>
  <c r="I710" i="6" a="1"/>
  <c r="I710" i="6" s="1"/>
  <c r="I687" i="6" a="1"/>
  <c r="I687" i="6" s="1"/>
  <c r="J687" i="6" s="1"/>
  <c r="I688" i="6" a="1"/>
  <c r="I688" i="6" s="1"/>
  <c r="J688" i="6" s="1"/>
  <c r="I728" i="6" a="1"/>
  <c r="I728" i="6" s="1"/>
  <c r="J728" i="6" s="1"/>
  <c r="I703" i="6" a="1"/>
  <c r="I703" i="6" s="1"/>
  <c r="J703" i="6" s="1"/>
  <c r="I679" i="6" a="1"/>
  <c r="I679" i="6" s="1"/>
  <c r="J679" i="6" s="1"/>
  <c r="I705" i="6" a="1"/>
  <c r="I705" i="6" s="1"/>
  <c r="I693" i="6" a="1"/>
  <c r="I693" i="6" s="1"/>
  <c r="J693" i="6" s="1"/>
  <c r="I718" i="6" a="1"/>
  <c r="I718" i="6" s="1"/>
  <c r="I707" i="6" a="1"/>
  <c r="I707" i="6" s="1"/>
  <c r="J707" i="6" s="1"/>
  <c r="I708" i="6" a="1"/>
  <c r="I708" i="6" s="1"/>
  <c r="J708" i="6" s="1"/>
  <c r="I697" i="6" a="1"/>
  <c r="I697" i="6" s="1"/>
  <c r="J697" i="6" s="1"/>
  <c r="I722" i="6" a="1"/>
  <c r="I722" i="6" s="1"/>
  <c r="J722" i="6" s="1"/>
  <c r="I700" i="6" a="1"/>
  <c r="I700" i="6" s="1"/>
  <c r="J700" i="6" s="1"/>
  <c r="I701" i="6" a="1"/>
  <c r="I701" i="6" s="1"/>
  <c r="I711" i="6" a="1"/>
  <c r="I711" i="6" s="1"/>
  <c r="I691" i="6" a="1"/>
  <c r="I691" i="6" s="1"/>
  <c r="J691" i="6" s="1"/>
  <c r="I699" i="6" a="1"/>
  <c r="I699" i="6" s="1"/>
  <c r="J699" i="6" s="1"/>
  <c r="I713" i="6" a="1"/>
  <c r="I713" i="6" s="1"/>
  <c r="J713" i="6" s="1"/>
  <c r="I714" i="6" a="1"/>
  <c r="I714" i="6" s="1"/>
  <c r="J714" i="6" s="1"/>
  <c r="I709" i="6" a="1"/>
  <c r="I709" i="6" s="1"/>
  <c r="J709" i="6" s="1"/>
  <c r="I716" i="6" a="1"/>
  <c r="I716" i="6" s="1"/>
  <c r="J716" i="6" s="1"/>
  <c r="I731" i="6" a="1"/>
  <c r="I731" i="6" s="1"/>
  <c r="I719" i="6" a="1"/>
  <c r="I719" i="6" s="1"/>
  <c r="J719" i="6" s="1"/>
  <c r="I720" i="6" a="1"/>
  <c r="I720" i="6" s="1"/>
  <c r="J720" i="6" s="1"/>
  <c r="I723" i="6" a="1"/>
  <c r="I723" i="6" s="1"/>
  <c r="J723" i="6" s="1"/>
  <c r="I735" i="6" a="1"/>
  <c r="I735" i="6" s="1"/>
  <c r="J735" i="6" s="1"/>
  <c r="I712" i="6" a="1"/>
  <c r="I712" i="6" s="1"/>
  <c r="J712" i="6" s="1"/>
  <c r="I725" i="6" a="1"/>
  <c r="I725" i="6" s="1"/>
  <c r="J725" i="6" s="1"/>
  <c r="I726" i="6" a="1"/>
  <c r="I726" i="6" s="1"/>
  <c r="J726" i="6" s="1"/>
  <c r="I727" i="6" a="1"/>
  <c r="I727" i="6" s="1"/>
  <c r="I704" i="6" a="1"/>
  <c r="I704" i="6" s="1"/>
  <c r="J704" i="6" s="1"/>
  <c r="I729" i="6" a="1"/>
  <c r="I729" i="6" s="1"/>
  <c r="J729" i="6" s="1"/>
  <c r="I743" i="6" a="1"/>
  <c r="I743" i="6" s="1"/>
  <c r="J743" i="6" s="1"/>
  <c r="I732" i="6" a="1"/>
  <c r="I732" i="6" s="1"/>
  <c r="J732" i="6" s="1"/>
  <c r="I733" i="6" a="1"/>
  <c r="I733" i="6" s="1"/>
  <c r="J733" i="6" s="1"/>
  <c r="I721" i="6" a="1"/>
  <c r="I721" i="6" s="1"/>
  <c r="J721" i="6" s="1"/>
  <c r="I737" i="6" a="1"/>
  <c r="I737" i="6" s="1"/>
  <c r="J737" i="6" s="1"/>
  <c r="I747" i="6" a="1"/>
  <c r="I747" i="6" s="1"/>
  <c r="I724" i="6" a="1"/>
  <c r="I724" i="6" s="1"/>
  <c r="J724" i="6" s="1"/>
  <c r="I739" i="6" a="1"/>
  <c r="I739" i="6" s="1"/>
  <c r="J739" i="6" s="1"/>
  <c r="I740" i="6" a="1"/>
  <c r="I740" i="6" s="1"/>
  <c r="J740" i="6" s="1"/>
  <c r="I741" i="6" a="1"/>
  <c r="I741" i="6" s="1"/>
  <c r="J741" i="6" s="1"/>
  <c r="I717" i="6" a="1"/>
  <c r="I717" i="6" s="1"/>
  <c r="J717" i="6" s="1"/>
  <c r="I742" i="6" a="1"/>
  <c r="I742" i="6" s="1"/>
  <c r="J742" i="6" s="1"/>
  <c r="I756" i="6" a="1"/>
  <c r="I756" i="6" s="1"/>
  <c r="J756" i="6" s="1"/>
  <c r="I744" i="6" a="1"/>
  <c r="I744" i="6" s="1"/>
  <c r="I745" i="6" a="1"/>
  <c r="I745" i="6" s="1"/>
  <c r="J745" i="6" s="1"/>
  <c r="I734" i="6" a="1"/>
  <c r="I734" i="6" s="1"/>
  <c r="I749" i="6" a="1"/>
  <c r="I749" i="6" s="1"/>
  <c r="J749" i="6" s="1"/>
  <c r="I759" i="6" a="1"/>
  <c r="I759" i="6" s="1"/>
  <c r="J759" i="6" s="1"/>
  <c r="I738" i="6" a="1"/>
  <c r="I738" i="6" s="1"/>
  <c r="J738" i="6" s="1"/>
  <c r="I750" i="6" a="1"/>
  <c r="I750" i="6" s="1"/>
  <c r="J750" i="6" s="1"/>
  <c r="I751" i="6" a="1"/>
  <c r="I751" i="6" s="1"/>
  <c r="J751" i="6" s="1"/>
  <c r="I753" i="6" a="1"/>
  <c r="I753" i="6" s="1"/>
  <c r="I730" i="6" a="1"/>
  <c r="I730" i="6" s="1"/>
  <c r="J730" i="6" s="1"/>
  <c r="I754" i="6" a="1"/>
  <c r="I754" i="6" s="1"/>
  <c r="J754" i="6" s="1"/>
  <c r="I767" i="6" a="1"/>
  <c r="I767" i="6" s="1"/>
  <c r="J767" i="6" s="1"/>
  <c r="I757" i="6" a="1"/>
  <c r="I757" i="6" s="1"/>
  <c r="J757" i="6" s="1"/>
  <c r="I758" i="6" a="1"/>
  <c r="I758" i="6" s="1"/>
  <c r="J758" i="6" s="1"/>
  <c r="I746" i="6" a="1"/>
  <c r="I746" i="6" s="1"/>
  <c r="J746" i="6" s="1"/>
  <c r="I736" i="6" a="1"/>
  <c r="I736" i="6" s="1"/>
  <c r="J736" i="6" s="1"/>
  <c r="I760" i="6" a="1"/>
  <c r="I760" i="6" s="1"/>
  <c r="I765" i="6" a="1"/>
  <c r="I765" i="6" s="1"/>
  <c r="J765" i="6" s="1"/>
  <c r="I769" i="6" a="1"/>
  <c r="I769" i="6" s="1"/>
  <c r="I748" i="6" a="1"/>
  <c r="I748" i="6" s="1"/>
  <c r="J748" i="6" s="1"/>
  <c r="I771" i="6" a="1"/>
  <c r="I771" i="6" s="1"/>
  <c r="J771" i="6" s="1"/>
  <c r="I772" i="6" a="1"/>
  <c r="I772" i="6" s="1"/>
  <c r="J772" i="6" s="1"/>
  <c r="I752" i="6" a="1"/>
  <c r="I752" i="6" s="1"/>
  <c r="J752" i="6" s="1"/>
  <c r="I764" i="6" a="1"/>
  <c r="I764" i="6" s="1"/>
  <c r="J764" i="6" s="1"/>
  <c r="I762" i="6" a="1"/>
  <c r="I762" i="6" s="1"/>
  <c r="I755" i="6" a="1"/>
  <c r="I755" i="6" s="1"/>
  <c r="J755" i="6" s="1"/>
  <c r="I778" i="6" a="1"/>
  <c r="I778" i="6" s="1"/>
  <c r="J778" i="6" s="1"/>
  <c r="I777" i="6" a="1"/>
  <c r="I777" i="6" s="1"/>
  <c r="J777" i="6" s="1"/>
  <c r="I770" i="6" a="1"/>
  <c r="I770" i="6" s="1"/>
  <c r="J770" i="6" s="1"/>
  <c r="I768" i="6" a="1"/>
  <c r="I768" i="6" s="1"/>
  <c r="J768" i="6" s="1"/>
  <c r="I780" i="6" a="1"/>
  <c r="I780" i="6" s="1"/>
  <c r="J780" i="6" s="1"/>
  <c r="I761" i="6" a="1"/>
  <c r="I761" i="6" s="1"/>
  <c r="J761" i="6" s="1"/>
  <c r="I783" i="6" a="1"/>
  <c r="I783" i="6" s="1"/>
  <c r="I763" i="6" a="1"/>
  <c r="I763" i="6" s="1"/>
  <c r="J763" i="6" s="1"/>
  <c r="I776" i="6" a="1"/>
  <c r="I776" i="6" s="1"/>
  <c r="J776" i="6" s="1"/>
  <c r="I775" i="6" a="1"/>
  <c r="I775" i="6" s="1"/>
  <c r="J775" i="6" s="1"/>
  <c r="I766" i="6" a="1"/>
  <c r="I766" i="6" s="1"/>
  <c r="J766" i="6" s="1"/>
  <c r="I789" i="6" a="1"/>
  <c r="I789" i="6" s="1"/>
  <c r="J789" i="6" s="1"/>
  <c r="I788" i="6" a="1"/>
  <c r="I788" i="6" s="1"/>
  <c r="J788" i="6" s="1"/>
  <c r="I781" i="6" a="1"/>
  <c r="I781" i="6" s="1"/>
  <c r="J781" i="6" s="1"/>
  <c r="I779" i="6" a="1"/>
  <c r="I779" i="6" s="1"/>
  <c r="I784" i="6" a="1"/>
  <c r="I784" i="6" s="1"/>
  <c r="J784" i="6" s="1"/>
  <c r="I795" i="6" a="1"/>
  <c r="I795" i="6" s="1"/>
  <c r="I773" i="6" a="1"/>
  <c r="I773" i="6" s="1"/>
  <c r="J773" i="6" s="1"/>
  <c r="I799" i="6" a="1"/>
  <c r="I799" i="6" s="1"/>
  <c r="J799" i="6" s="1"/>
  <c r="I774" i="6" a="1"/>
  <c r="I774" i="6" s="1"/>
  <c r="J774" i="6" s="1"/>
  <c r="I791" i="6" a="1"/>
  <c r="I791" i="6" s="1"/>
  <c r="J791" i="6" s="1"/>
  <c r="I790" i="6" a="1"/>
  <c r="I790" i="6" s="1"/>
  <c r="J790" i="6" s="1"/>
  <c r="I792" i="6" a="1"/>
  <c r="I792" i="6" s="1"/>
  <c r="I794" i="6" a="1"/>
  <c r="I794" i="6" s="1"/>
  <c r="I782" i="6" a="1"/>
  <c r="I782" i="6" s="1"/>
  <c r="J782" i="6" s="1"/>
  <c r="I787" i="6" a="1"/>
  <c r="I787" i="6" s="1"/>
  <c r="J787" i="6" s="1"/>
  <c r="I796" i="6" a="1"/>
  <c r="I796" i="6" s="1"/>
  <c r="J796" i="6" s="1"/>
  <c r="I807" i="6" a="1"/>
  <c r="I807" i="6" s="1"/>
  <c r="J807" i="6" s="1"/>
  <c r="I785" i="6" a="1"/>
  <c r="I785" i="6" s="1"/>
  <c r="J785" i="6" s="1"/>
  <c r="I811" i="6" a="1"/>
  <c r="I811" i="6" s="1"/>
  <c r="J811" i="6" s="1"/>
  <c r="I786" i="6" a="1"/>
  <c r="I786" i="6" s="1"/>
  <c r="I803" i="6" a="1"/>
  <c r="I803" i="6" s="1"/>
  <c r="J803" i="6" s="1"/>
  <c r="I802" i="6" a="1"/>
  <c r="I802" i="6" s="1"/>
  <c r="J802" i="6" s="1"/>
  <c r="I804" i="6" a="1"/>
  <c r="I804" i="6" s="1"/>
  <c r="J804" i="6" s="1"/>
  <c r="I806" i="6" a="1"/>
  <c r="I806" i="6" s="1"/>
  <c r="J806" i="6" s="1"/>
  <c r="I793" i="6" a="1"/>
  <c r="I793" i="6" s="1"/>
  <c r="J793" i="6" s="1"/>
  <c r="I801" i="6" a="1"/>
  <c r="I801" i="6" s="1"/>
  <c r="J801" i="6" s="1"/>
  <c r="I800" i="6" a="1"/>
  <c r="I800" i="6" s="1"/>
  <c r="J800" i="6" s="1"/>
  <c r="I808" i="6" a="1"/>
  <c r="I808" i="6" s="1"/>
  <c r="I819" i="6" a="1"/>
  <c r="I819" i="6" s="1"/>
  <c r="J819" i="6" s="1"/>
  <c r="I797" i="6" a="1"/>
  <c r="I797" i="6" s="1"/>
  <c r="J797" i="6" s="1"/>
  <c r="I823" i="6" a="1"/>
  <c r="I823" i="6" s="1"/>
  <c r="J823" i="6" s="1"/>
  <c r="I798" i="6" a="1"/>
  <c r="I798" i="6" s="1"/>
  <c r="J798" i="6" s="1"/>
  <c r="I815" i="6" a="1"/>
  <c r="I815" i="6" s="1"/>
  <c r="J815" i="6" s="1"/>
  <c r="I814" i="6" a="1"/>
  <c r="I814" i="6" s="1"/>
  <c r="J814" i="6" s="1"/>
  <c r="I816" i="6" a="1"/>
  <c r="I816" i="6" s="1"/>
  <c r="J816" i="6" s="1"/>
  <c r="I818" i="6" a="1"/>
  <c r="I818" i="6" s="1"/>
  <c r="I805" i="6" a="1"/>
  <c r="I805" i="6" s="1"/>
  <c r="J805" i="6" s="1"/>
  <c r="I813" i="6" a="1"/>
  <c r="I813" i="6" s="1"/>
  <c r="I812" i="6" a="1"/>
  <c r="I812" i="6" s="1"/>
  <c r="J812" i="6" s="1"/>
  <c r="I820" i="6" a="1"/>
  <c r="I820" i="6" s="1"/>
  <c r="J820" i="6" s="1"/>
  <c r="I831" i="6" a="1"/>
  <c r="I831" i="6" s="1"/>
  <c r="J831" i="6" s="1"/>
  <c r="I809" i="6" a="1"/>
  <c r="I809" i="6" s="1"/>
  <c r="J809" i="6" s="1"/>
  <c r="I836" i="6" a="1"/>
  <c r="I836" i="6" s="1"/>
  <c r="J836" i="6" s="1"/>
  <c r="I810" i="6" a="1"/>
  <c r="I810" i="6" s="1"/>
  <c r="I826" i="6" a="1"/>
  <c r="I826" i="6" s="1"/>
  <c r="J826" i="6" s="1"/>
  <c r="I825" i="6" a="1"/>
  <c r="I825" i="6" s="1"/>
  <c r="J825" i="6" s="1"/>
  <c r="I828" i="6" a="1"/>
  <c r="I828" i="6" s="1"/>
  <c r="J828" i="6" s="1"/>
  <c r="I830" i="6" a="1"/>
  <c r="I830" i="6" s="1"/>
  <c r="J830" i="6" s="1"/>
  <c r="I817" i="6" a="1"/>
  <c r="I817" i="6" s="1"/>
  <c r="J817" i="6" s="1"/>
  <c r="I824" i="6" a="1"/>
  <c r="I824" i="6" s="1"/>
  <c r="J824" i="6" s="1"/>
  <c r="I848" i="6" a="1"/>
  <c r="I848" i="6" s="1"/>
  <c r="J848" i="6" s="1"/>
  <c r="I822" i="6" a="1"/>
  <c r="I822" i="6" s="1"/>
  <c r="I832" i="6" a="1"/>
  <c r="I832" i="6" s="1"/>
  <c r="J832" i="6" s="1"/>
  <c r="I843" i="6" a="1"/>
  <c r="I843" i="6" s="1"/>
  <c r="I834" i="6" a="1"/>
  <c r="I834" i="6" s="1"/>
  <c r="J834" i="6" s="1"/>
  <c r="I821" i="6" a="1"/>
  <c r="I821" i="6" s="1"/>
  <c r="J821" i="6" s="1"/>
  <c r="I840" i="6" a="1"/>
  <c r="I840" i="6" s="1"/>
  <c r="J840" i="6" s="1"/>
  <c r="I827" i="6" a="1"/>
  <c r="I827" i="6" s="1"/>
  <c r="J827" i="6" s="1"/>
  <c r="I842" i="6" a="1"/>
  <c r="I842" i="6" s="1"/>
  <c r="J842" i="6" s="1"/>
  <c r="I829" i="6" a="1"/>
  <c r="I829" i="6" s="1"/>
  <c r="I838" i="6" a="1"/>
  <c r="I838" i="6" s="1"/>
  <c r="J838" i="6" s="1"/>
  <c r="I837" i="6" a="1"/>
  <c r="I837" i="6" s="1"/>
  <c r="J837" i="6" s="1"/>
  <c r="I860" i="6" a="1"/>
  <c r="I860" i="6" s="1"/>
  <c r="J860" i="6" s="1"/>
  <c r="I835" i="6" a="1"/>
  <c r="I835" i="6" s="1"/>
  <c r="J835" i="6" s="1"/>
  <c r="I844" i="6" a="1"/>
  <c r="I844" i="6" s="1"/>
  <c r="J844" i="6" s="1"/>
  <c r="I855" i="6" a="1"/>
  <c r="I855" i="6" s="1"/>
  <c r="J855" i="6" s="1"/>
  <c r="I846" i="6" a="1"/>
  <c r="I846" i="6" s="1"/>
  <c r="J846" i="6" s="1"/>
  <c r="I833" i="6" a="1"/>
  <c r="I833" i="6" s="1"/>
  <c r="I852" i="6" a="1"/>
  <c r="I852" i="6" s="1"/>
  <c r="J852" i="6" s="1"/>
  <c r="I839" i="6" a="1"/>
  <c r="I839" i="6" s="1"/>
  <c r="I854" i="6" a="1"/>
  <c r="I854" i="6" s="1"/>
  <c r="J854" i="6" s="1"/>
  <c r="I841" i="6" a="1"/>
  <c r="I841" i="6" s="1"/>
  <c r="J841" i="6" s="1"/>
  <c r="I850" i="6" a="1"/>
  <c r="I850" i="6" s="1"/>
  <c r="J850" i="6" s="1"/>
  <c r="I849" i="6" a="1"/>
  <c r="I849" i="6" s="1"/>
  <c r="J849" i="6" s="1"/>
  <c r="I870" i="6" a="1"/>
  <c r="I870" i="6" s="1"/>
  <c r="J870" i="6" s="1"/>
  <c r="I847" i="6" a="1"/>
  <c r="I847" i="6" s="1"/>
  <c r="I856" i="6" a="1"/>
  <c r="I856" i="6" s="1"/>
  <c r="J856" i="6" s="1"/>
  <c r="I867" i="6" a="1"/>
  <c r="I867" i="6" s="1"/>
  <c r="J867" i="6" s="1"/>
  <c r="I858" i="6" a="1"/>
  <c r="I858" i="6" s="1"/>
  <c r="J858" i="6" s="1"/>
  <c r="I845" i="6" a="1"/>
  <c r="I845" i="6" s="1"/>
  <c r="J845" i="6" s="1"/>
  <c r="I864" i="6" a="1"/>
  <c r="I864" i="6" s="1"/>
  <c r="J864" i="6" s="1"/>
  <c r="I851" i="6" a="1"/>
  <c r="I851" i="6" s="1"/>
  <c r="J851" i="6" s="1"/>
  <c r="I866" i="6" a="1"/>
  <c r="I866" i="6" s="1"/>
  <c r="J866" i="6" s="1"/>
  <c r="I853" i="6" a="1"/>
  <c r="I853" i="6" s="1"/>
  <c r="I862" i="6" a="1"/>
  <c r="I862" i="6" s="1"/>
  <c r="J862" i="6" s="1"/>
  <c r="I861" i="6" a="1"/>
  <c r="I861" i="6" s="1"/>
  <c r="J861" i="6" s="1"/>
  <c r="I880" i="6" a="1"/>
  <c r="I880" i="6" s="1"/>
  <c r="J880" i="6" s="1"/>
  <c r="I859" i="6" a="1"/>
  <c r="I859" i="6" s="1"/>
  <c r="J859" i="6" s="1"/>
  <c r="I868" i="6" a="1"/>
  <c r="I868" i="6" s="1"/>
  <c r="J868" i="6" s="1"/>
  <c r="I879" i="6" a="1"/>
  <c r="I879" i="6" s="1"/>
  <c r="J879" i="6" s="1"/>
  <c r="I869" i="6" a="1"/>
  <c r="I869" i="6" s="1"/>
  <c r="J869" i="6" s="1"/>
  <c r="I857" i="6" a="1"/>
  <c r="I857" i="6" s="1"/>
  <c r="I876" i="6" a="1"/>
  <c r="I876" i="6" s="1"/>
  <c r="J876" i="6" s="1"/>
  <c r="I863" i="6" a="1"/>
  <c r="I863" i="6" s="1"/>
  <c r="J863" i="6" s="1"/>
  <c r="I878" i="6" a="1"/>
  <c r="I878" i="6" s="1"/>
  <c r="J878" i="6" s="1"/>
  <c r="I865" i="6" a="1"/>
  <c r="I865" i="6" s="1"/>
  <c r="J865" i="6" s="1"/>
  <c r="I874" i="6" a="1"/>
  <c r="I874" i="6" s="1"/>
  <c r="J874" i="6" s="1"/>
  <c r="I873" i="6" a="1"/>
  <c r="I873" i="6" s="1"/>
  <c r="J873" i="6" s="1"/>
  <c r="I883" i="6" a="1"/>
  <c r="I883" i="6" s="1"/>
  <c r="J883" i="6" s="1"/>
  <c r="I871" i="6" a="1"/>
  <c r="I871" i="6" s="1"/>
  <c r="I896" i="6" a="1"/>
  <c r="I896" i="6" s="1"/>
  <c r="J896" i="6" s="1"/>
  <c r="I872" i="6" a="1"/>
  <c r="I872" i="6" s="1"/>
  <c r="J872" i="6" s="1"/>
  <c r="I881" i="6" a="1"/>
  <c r="I881" i="6" s="1"/>
  <c r="J881" i="6" s="1"/>
  <c r="I891" i="6" a="1"/>
  <c r="I891" i="6" s="1"/>
  <c r="J891" i="6" s="1"/>
  <c r="I888" i="6" a="1"/>
  <c r="I888" i="6" s="1"/>
  <c r="J888" i="6" s="1"/>
  <c r="I875" i="6" a="1"/>
  <c r="I875" i="6" s="1"/>
  <c r="J875" i="6" s="1"/>
  <c r="I890" i="6" a="1"/>
  <c r="I890" i="6" s="1"/>
  <c r="J890" i="6" s="1"/>
  <c r="I877" i="6" a="1"/>
  <c r="I877" i="6" s="1"/>
  <c r="I886" i="6" a="1"/>
  <c r="I886" i="6" s="1"/>
  <c r="J886" i="6" s="1"/>
  <c r="I885" i="6" a="1"/>
  <c r="I885" i="6" s="1"/>
  <c r="I894" i="6" a="1"/>
  <c r="I894" i="6" s="1"/>
  <c r="J894" i="6" s="1"/>
  <c r="I882" i="6" a="1"/>
  <c r="I882" i="6" s="1"/>
  <c r="J882" i="6" s="1"/>
  <c r="I910" i="6" a="1"/>
  <c r="I910" i="6" s="1"/>
  <c r="J910" i="6" s="1"/>
  <c r="I884" i="6" a="1"/>
  <c r="I884" i="6" s="1"/>
  <c r="J884" i="6" s="1"/>
  <c r="I892" i="6" a="1"/>
  <c r="I892" i="6" s="1"/>
  <c r="J892" i="6" s="1"/>
  <c r="I907" i="6" a="1"/>
  <c r="I907" i="6" s="1"/>
  <c r="I900" i="6" a="1"/>
  <c r="I900" i="6" s="1"/>
  <c r="J900" i="6" s="1"/>
  <c r="I887" i="6" a="1"/>
  <c r="I887" i="6" s="1"/>
  <c r="J887" i="6" s="1"/>
  <c r="I902" i="6" a="1"/>
  <c r="I902" i="6" s="1"/>
  <c r="J902" i="6" s="1"/>
  <c r="I889" i="6" a="1"/>
  <c r="I889" i="6" s="1"/>
  <c r="J889" i="6" s="1"/>
  <c r="I898" i="6" a="1"/>
  <c r="I898" i="6" s="1"/>
  <c r="J898" i="6" s="1"/>
  <c r="I897" i="6" a="1"/>
  <c r="I897" i="6" s="1"/>
  <c r="J897" i="6" s="1"/>
  <c r="I909" i="6" a="1"/>
  <c r="I909" i="6" s="1"/>
  <c r="J909" i="6" s="1"/>
  <c r="I893" i="6" a="1"/>
  <c r="I893" i="6" s="1"/>
  <c r="I926" i="6" a="1"/>
  <c r="I926" i="6" s="1"/>
  <c r="J926" i="6" s="1"/>
  <c r="I895" i="6" a="1"/>
  <c r="I895" i="6" s="1"/>
  <c r="J895" i="6" s="1"/>
  <c r="I908" i="6" a="1"/>
  <c r="I908" i="6" s="1"/>
  <c r="J908" i="6" s="1"/>
  <c r="I925" i="6" a="1"/>
  <c r="I925" i="6" s="1"/>
  <c r="J925" i="6" s="1"/>
  <c r="I913" i="6" a="1"/>
  <c r="I913" i="6" s="1"/>
  <c r="J913" i="6" s="1"/>
  <c r="I899" i="6" a="1"/>
  <c r="I899" i="6" s="1"/>
  <c r="J899" i="6" s="1"/>
  <c r="I914" i="6" a="1"/>
  <c r="I914" i="6" s="1"/>
  <c r="J914" i="6" s="1"/>
  <c r="I901" i="6" a="1"/>
  <c r="I901" i="6" s="1"/>
  <c r="I912" i="6" a="1"/>
  <c r="I912" i="6" s="1"/>
  <c r="J912" i="6" s="1"/>
  <c r="I911" i="6" a="1"/>
  <c r="I911" i="6" s="1"/>
  <c r="J911" i="6" s="1"/>
  <c r="I927" i="6" a="1"/>
  <c r="I927" i="6" s="1"/>
  <c r="J927" i="6" s="1"/>
  <c r="I932" i="6" a="1"/>
  <c r="I932" i="6" s="1"/>
  <c r="J932" i="6" s="1"/>
  <c r="I922" i="6" a="1"/>
  <c r="I922" i="6" s="1"/>
  <c r="J922" i="6" s="1"/>
  <c r="I905" i="6" a="1"/>
  <c r="I905" i="6" s="1"/>
  <c r="J905" i="6" s="1"/>
  <c r="I915" i="6" a="1"/>
  <c r="I915" i="6" s="1"/>
  <c r="J915" i="6" s="1"/>
  <c r="I939" i="6" a="1"/>
  <c r="I939" i="6" s="1"/>
  <c r="I917" i="6" a="1"/>
  <c r="I917" i="6" s="1"/>
  <c r="J917" i="6" s="1"/>
  <c r="I903" i="6" a="1"/>
  <c r="I903" i="6" s="1"/>
  <c r="J903" i="6" s="1"/>
  <c r="I943" i="6" a="1"/>
  <c r="I943" i="6" s="1"/>
  <c r="J943" i="6" s="1"/>
  <c r="I904" i="6" a="1"/>
  <c r="I904" i="6" s="1"/>
  <c r="J904" i="6" s="1"/>
  <c r="I920" i="6" a="1"/>
  <c r="I920" i="6" s="1"/>
  <c r="J920" i="6" s="1"/>
  <c r="I919" i="6" a="1"/>
  <c r="I919" i="6" s="1"/>
  <c r="J919" i="6" s="1"/>
  <c r="I936" i="6" a="1"/>
  <c r="I936" i="6" s="1"/>
  <c r="J936" i="6" s="1"/>
  <c r="I921" i="6" a="1"/>
  <c r="I921" i="6" s="1"/>
  <c r="I924" i="6" a="1"/>
  <c r="I924" i="6" s="1"/>
  <c r="I906" i="6" a="1"/>
  <c r="I906" i="6" s="1"/>
  <c r="I928" i="6" a="1"/>
  <c r="I928" i="6" s="1"/>
  <c r="J928" i="6" s="1"/>
  <c r="I951" i="6" a="1"/>
  <c r="I951" i="6" s="1"/>
  <c r="J951" i="6" s="1"/>
  <c r="I930" i="6" a="1"/>
  <c r="I930" i="6" s="1"/>
  <c r="J930" i="6" s="1"/>
  <c r="I916" i="6" a="1"/>
  <c r="I916" i="6" s="1"/>
  <c r="J916" i="6" s="1"/>
  <c r="I954" i="6" a="1"/>
  <c r="I954" i="6" s="1"/>
  <c r="J954" i="6" s="1"/>
  <c r="I918" i="6" a="1"/>
  <c r="I918" i="6" s="1"/>
  <c r="I934" i="6" a="1"/>
  <c r="I934" i="6" s="1"/>
  <c r="J934" i="6" s="1"/>
  <c r="I933" i="6" a="1"/>
  <c r="I933" i="6" s="1"/>
  <c r="J933" i="6" s="1"/>
  <c r="I946" i="6" a="1"/>
  <c r="I946" i="6" s="1"/>
  <c r="J946" i="6" s="1"/>
  <c r="I935" i="6" a="1"/>
  <c r="I935" i="6" s="1"/>
  <c r="J935" i="6" s="1"/>
  <c r="I938" i="6" a="1"/>
  <c r="I938" i="6" s="1"/>
  <c r="J938" i="6" s="1"/>
  <c r="I923" i="6" a="1"/>
  <c r="I923" i="6" s="1"/>
  <c r="J923" i="6" s="1"/>
  <c r="I940" i="6" a="1"/>
  <c r="I940" i="6" s="1"/>
  <c r="J940" i="6" s="1"/>
  <c r="I942" i="6" a="1"/>
  <c r="I942" i="6" s="1"/>
  <c r="I929" i="6" a="1"/>
  <c r="I929" i="6" s="1"/>
  <c r="J929" i="6" s="1"/>
  <c r="I931" i="6" a="1"/>
  <c r="I931" i="6" s="1"/>
  <c r="J931" i="6" s="1"/>
  <c r="I945" i="6" a="1"/>
  <c r="I945" i="6" s="1"/>
  <c r="J945" i="6" s="1"/>
  <c r="I944" i="6" a="1"/>
  <c r="I944" i="6" s="1"/>
  <c r="J944" i="6" s="1"/>
  <c r="I948" i="6" a="1"/>
  <c r="I948" i="6" s="1"/>
  <c r="J948" i="6" s="1"/>
  <c r="I937" i="6" a="1"/>
  <c r="I937" i="6" s="1"/>
  <c r="J937" i="6" s="1"/>
  <c r="I941" i="6" a="1"/>
  <c r="I941" i="6" s="1"/>
  <c r="J941" i="6" s="1"/>
  <c r="I953" i="6" a="1"/>
  <c r="I953" i="6" s="1"/>
  <c r="I963" i="6" a="1"/>
  <c r="I963" i="6" s="1"/>
  <c r="J963" i="6" s="1"/>
  <c r="I957" i="6" a="1"/>
  <c r="I957" i="6" s="1"/>
  <c r="J957" i="6" s="1"/>
  <c r="I955" i="6" a="1"/>
  <c r="I955" i="6" s="1"/>
  <c r="J955" i="6" s="1"/>
  <c r="I947" i="6" a="1"/>
  <c r="I947" i="6" s="1"/>
  <c r="J947" i="6" s="1"/>
  <c r="I971" i="6" a="1"/>
  <c r="I971" i="6" s="1"/>
  <c r="J971" i="6" s="1"/>
  <c r="I958" i="6" a="1"/>
  <c r="I958" i="6" s="1"/>
  <c r="J958" i="6" s="1"/>
  <c r="I949" i="6" a="1"/>
  <c r="I949" i="6" s="1"/>
  <c r="J949" i="6" s="1"/>
  <c r="I950" i="6" a="1"/>
  <c r="I950" i="6" s="1"/>
  <c r="I962" i="6" a="1"/>
  <c r="I962" i="6" s="1"/>
  <c r="J962" i="6" s="1"/>
  <c r="I960" i="6" a="1"/>
  <c r="I960" i="6" s="1"/>
  <c r="J960" i="6" s="1"/>
  <c r="I952" i="6" a="1"/>
  <c r="I952" i="6" s="1"/>
  <c r="J952" i="6" s="1"/>
  <c r="I965" i="6" a="1"/>
  <c r="I965" i="6" s="1"/>
  <c r="J965" i="6" s="1"/>
  <c r="I975" i="6" a="1"/>
  <c r="I975" i="6" s="1"/>
  <c r="J975" i="6" s="1"/>
  <c r="I968" i="6" a="1"/>
  <c r="I968" i="6" s="1"/>
  <c r="J968" i="6" s="1"/>
  <c r="I966" i="6" a="1"/>
  <c r="I966" i="6" s="1"/>
  <c r="J966" i="6" s="1"/>
  <c r="I956" i="6" a="1"/>
  <c r="I956" i="6" s="1"/>
  <c r="I983" i="6" a="1"/>
  <c r="I983" i="6" s="1"/>
  <c r="J983" i="6" s="1"/>
  <c r="I969" i="6" a="1"/>
  <c r="I969" i="6" s="1"/>
  <c r="J969" i="6" s="1"/>
  <c r="I959" i="6" a="1"/>
  <c r="I959" i="6" s="1"/>
  <c r="J959" i="6" s="1"/>
  <c r="I961" i="6" a="1"/>
  <c r="I961" i="6" s="1"/>
  <c r="J961" i="6" s="1"/>
  <c r="I974" i="6" a="1"/>
  <c r="I974" i="6" s="1"/>
  <c r="J974" i="6" s="1"/>
  <c r="I972" i="6" a="1"/>
  <c r="I972" i="6" s="1"/>
  <c r="J972" i="6" s="1"/>
  <c r="I964" i="6" a="1"/>
  <c r="I964" i="6" s="1"/>
  <c r="J964" i="6" s="1"/>
  <c r="I977" i="6" a="1"/>
  <c r="I977" i="6" s="1"/>
  <c r="I987" i="6" a="1"/>
  <c r="I987" i="6" s="1"/>
  <c r="J987" i="6" s="1"/>
  <c r="I980" i="6" a="1"/>
  <c r="I980" i="6" s="1"/>
  <c r="J980" i="6" s="1"/>
  <c r="I978" i="6" a="1"/>
  <c r="I978" i="6" s="1"/>
  <c r="J978" i="6" s="1"/>
  <c r="I967" i="6" a="1"/>
  <c r="I967" i="6" s="1"/>
  <c r="J967" i="6" s="1"/>
  <c r="I995" i="6" a="1"/>
  <c r="I995" i="6" s="1"/>
  <c r="J995" i="6" s="1"/>
  <c r="I981" i="6" a="1"/>
  <c r="I981" i="6" s="1"/>
  <c r="J981" i="6" s="1"/>
  <c r="I970" i="6" a="1"/>
  <c r="I970" i="6" s="1"/>
  <c r="J970" i="6" s="1"/>
  <c r="I973" i="6" a="1"/>
  <c r="I973" i="6" s="1"/>
  <c r="I986" i="6" a="1"/>
  <c r="I986" i="6" s="1"/>
  <c r="J986" i="6" s="1"/>
  <c r="I984" i="6" a="1"/>
  <c r="I984" i="6" s="1"/>
  <c r="J984" i="6" s="1"/>
  <c r="I999" i="6" a="1"/>
  <c r="I999" i="6" s="1"/>
  <c r="J999" i="6" s="1"/>
  <c r="I976" i="6" a="1"/>
  <c r="I976" i="6" s="1"/>
  <c r="J976" i="6" s="1"/>
  <c r="I989" i="6" a="1"/>
  <c r="I989" i="6" s="1"/>
  <c r="J989" i="6" s="1"/>
  <c r="I979" i="6" a="1"/>
  <c r="I979" i="6" s="1"/>
  <c r="J979" i="6" s="1"/>
  <c r="I991" i="6" a="1"/>
  <c r="I991" i="6" s="1"/>
  <c r="J991" i="6" s="1"/>
  <c r="I993" i="6" a="1"/>
  <c r="I993" i="6" s="1"/>
  <c r="I982" i="6" a="1"/>
  <c r="I982" i="6" s="1"/>
  <c r="J982" i="6" s="1"/>
  <c r="I1007" i="6" a="1"/>
  <c r="I1007" i="6" s="1"/>
  <c r="J1007" i="6" s="1"/>
  <c r="I998" i="6" a="1"/>
  <c r="I998" i="6" s="1"/>
  <c r="J998" i="6" s="1"/>
  <c r="I985" i="6" a="1"/>
  <c r="I985" i="6" s="1"/>
  <c r="J985" i="6" s="1"/>
  <c r="I1011" i="6" a="1"/>
  <c r="I1011" i="6" s="1"/>
  <c r="J1011" i="6" s="1"/>
  <c r="I988" i="6" a="1"/>
  <c r="I988" i="6" s="1"/>
  <c r="J988" i="6" s="1"/>
  <c r="I1001" i="6" a="1"/>
  <c r="I1001" i="6" s="1"/>
  <c r="J1001" i="6" s="1"/>
  <c r="I990" i="6" a="1"/>
  <c r="I990" i="6" s="1"/>
  <c r="I992" i="6" a="1"/>
  <c r="I992" i="6" s="1"/>
  <c r="J992" i="6" s="1"/>
  <c r="I1003" i="6" a="1"/>
  <c r="I1003" i="6" s="1"/>
  <c r="J1003" i="6" s="1"/>
  <c r="I1005" i="6" a="1"/>
  <c r="I1005" i="6" s="1"/>
  <c r="J1005" i="6" s="1"/>
  <c r="I994" i="6" a="1"/>
  <c r="I994" i="6" s="1"/>
  <c r="J994" i="6" s="1"/>
  <c r="I1018" i="6" a="1"/>
  <c r="I1018" i="6" s="1"/>
  <c r="J1018" i="6" s="1"/>
  <c r="I996" i="6" a="1"/>
  <c r="I996" i="6" s="1"/>
  <c r="J996" i="6" s="1"/>
  <c r="I1010" i="6" a="1"/>
  <c r="I1010" i="6" s="1"/>
  <c r="J1010" i="6" s="1"/>
  <c r="I997" i="6" a="1"/>
  <c r="I997" i="6" s="1"/>
  <c r="J997" i="6" s="1"/>
  <c r="I1000" i="6" a="1"/>
  <c r="I1000" i="6" s="1"/>
  <c r="J1000" i="6" s="1"/>
  <c r="I1014" i="6" a="1"/>
  <c r="I1014" i="6" s="1"/>
  <c r="J1014" i="6" s="1"/>
  <c r="I1002" i="6" a="1"/>
  <c r="I1002" i="6" s="1"/>
  <c r="J1002" i="6" s="1"/>
  <c r="I1004" i="6" a="1"/>
  <c r="I1004" i="6" s="1"/>
  <c r="J1004" i="6" s="1"/>
  <c r="I1016" i="6" a="1"/>
  <c r="I1016" i="6" s="1"/>
  <c r="J1016" i="6" s="1"/>
  <c r="I1006" i="6" a="1"/>
  <c r="I1006" i="6" s="1"/>
  <c r="J1006" i="6" s="1"/>
  <c r="I1031" i="6" a="1"/>
  <c r="I1031" i="6" s="1"/>
  <c r="J1031" i="6" s="1"/>
  <c r="I1008" i="6" a="1"/>
  <c r="I1008" i="6" s="1"/>
  <c r="I1022" i="6" a="1"/>
  <c r="I1022" i="6" s="1"/>
  <c r="J1022" i="6" s="1"/>
  <c r="I1009" i="6" a="1"/>
  <c r="I1009" i="6" s="1"/>
  <c r="J1009" i="6" s="1"/>
  <c r="I1025" i="6" a="1"/>
  <c r="I1025" i="6" s="1"/>
  <c r="J1025" i="6" s="1"/>
  <c r="I1012" i="6" a="1"/>
  <c r="I1012" i="6" s="1"/>
  <c r="J1012" i="6" s="1"/>
  <c r="I1013" i="6" a="1"/>
  <c r="I1013" i="6" s="1"/>
  <c r="J1013" i="6" s="1"/>
  <c r="I1015" i="6" a="1"/>
  <c r="I1015" i="6" s="1"/>
  <c r="J1015" i="6" s="1"/>
  <c r="I1028" i="6" a="1"/>
  <c r="I1028" i="6" s="1"/>
  <c r="J1028" i="6" s="1"/>
  <c r="I1017" i="6" a="1"/>
  <c r="I1017" i="6" s="1"/>
  <c r="J1017" i="6" s="1"/>
  <c r="I1043" i="6" a="1"/>
  <c r="I1043" i="6" s="1"/>
  <c r="J1043" i="6" s="1"/>
  <c r="I1029" i="6" a="1"/>
  <c r="I1029" i="6" s="1"/>
  <c r="J1029" i="6" s="1"/>
  <c r="I1019" i="6" a="1"/>
  <c r="I1019" i="6" s="1"/>
  <c r="J1019" i="6" s="1"/>
  <c r="I1020" i="6" a="1"/>
  <c r="I1020" i="6" s="1"/>
  <c r="J1020" i="6" s="1"/>
  <c r="I1037" i="6" a="1"/>
  <c r="I1037" i="6" s="1"/>
  <c r="J1037" i="6" s="1"/>
  <c r="I1023" i="6" a="1"/>
  <c r="I1023" i="6" s="1"/>
  <c r="J1023" i="6" s="1"/>
  <c r="I1024" i="6" a="1"/>
  <c r="I1024" i="6" s="1"/>
  <c r="J1024" i="6" s="1"/>
  <c r="I1040" i="6" a="1"/>
  <c r="I1040" i="6" s="1"/>
  <c r="J1040" i="6" s="1"/>
  <c r="I1026" i="6" a="1"/>
  <c r="I1026" i="6" s="1"/>
  <c r="I1027" i="6" a="1"/>
  <c r="I1027" i="6" s="1"/>
  <c r="I1030" i="6" a="1"/>
  <c r="I1030" i="6" s="1"/>
  <c r="J1030" i="6" s="1"/>
  <c r="I1056" i="6" a="1"/>
  <c r="I1056" i="6" s="1"/>
  <c r="J1056" i="6" s="1"/>
  <c r="I1041" i="6" a="1"/>
  <c r="I1041" i="6" s="1"/>
  <c r="J1041" i="6" s="1"/>
  <c r="I1033" i="6" a="1"/>
  <c r="I1033" i="6" s="1"/>
  <c r="I1021" i="6" a="1"/>
  <c r="I1021" i="6" s="1"/>
  <c r="J1021" i="6" s="1"/>
  <c r="I1032" i="6" a="1"/>
  <c r="I1032" i="6" s="1"/>
  <c r="J1032" i="6" s="1"/>
  <c r="I1049" i="6" a="1"/>
  <c r="I1049" i="6" s="1"/>
  <c r="J1049" i="6" s="1"/>
  <c r="I1035" i="6" a="1"/>
  <c r="I1035" i="6" s="1"/>
  <c r="I1036" i="6" a="1"/>
  <c r="I1036" i="6" s="1"/>
  <c r="J1036" i="6" s="1"/>
  <c r="I1053" i="6" a="1"/>
  <c r="I1053" i="6" s="1"/>
  <c r="J1053" i="6" s="1"/>
  <c r="I1038" i="6" a="1"/>
  <c r="I1038" i="6" s="1"/>
  <c r="J1038" i="6" s="1"/>
  <c r="I1039" i="6" a="1"/>
  <c r="I1039" i="6" s="1"/>
  <c r="J1039" i="6" s="1"/>
  <c r="I1042" i="6" a="1"/>
  <c r="I1042" i="6" s="1"/>
  <c r="J1042" i="6" s="1"/>
  <c r="I1068" i="6" a="1"/>
  <c r="I1068" i="6" s="1"/>
  <c r="J1068" i="6" s="1"/>
  <c r="I1054" i="6" a="1"/>
  <c r="I1054" i="6" s="1"/>
  <c r="J1054" i="6" s="1"/>
  <c r="I1045" i="6" a="1"/>
  <c r="I1045" i="6" s="1"/>
  <c r="J1045" i="6" s="1"/>
  <c r="I1034" i="6" a="1"/>
  <c r="I1034" i="6" s="1"/>
  <c r="J1034" i="6" s="1"/>
  <c r="I1044" i="6" a="1"/>
  <c r="I1044" i="6" s="1"/>
  <c r="J1044" i="6" s="1"/>
  <c r="I1060" i="6" a="1"/>
  <c r="I1060" i="6" s="1"/>
  <c r="J1060" i="6" s="1"/>
  <c r="I1047" i="6" a="1"/>
  <c r="I1047" i="6" s="1"/>
  <c r="J1047" i="6" s="1"/>
  <c r="I1048" i="6" a="1"/>
  <c r="I1048" i="6" s="1"/>
  <c r="J1048" i="6" s="1"/>
  <c r="I1064" i="6" a="1"/>
  <c r="I1064" i="6" s="1"/>
  <c r="J1064" i="6" s="1"/>
  <c r="I1050" i="6" a="1"/>
  <c r="I1050" i="6" s="1"/>
  <c r="J1050" i="6" s="1"/>
  <c r="I1051" i="6" a="1"/>
  <c r="I1051" i="6" s="1"/>
  <c r="J1051" i="6" s="1"/>
  <c r="I1055" i="6" a="1"/>
  <c r="I1055" i="6" s="1"/>
  <c r="J1055" i="6" s="1"/>
  <c r="I1080" i="6" a="1"/>
  <c r="I1080" i="6" s="1"/>
  <c r="J1080" i="6" s="1"/>
  <c r="I1065" i="6" a="1"/>
  <c r="I1065" i="6" s="1"/>
  <c r="J1065" i="6" s="1"/>
  <c r="I1058" i="6" a="1"/>
  <c r="I1058" i="6" s="1"/>
  <c r="J1058" i="6" s="1"/>
  <c r="I1046" i="6" a="1"/>
  <c r="I1046" i="6" s="1"/>
  <c r="J1046" i="6" s="1"/>
  <c r="I1057" i="6" a="1"/>
  <c r="I1057" i="6" s="1"/>
  <c r="J1057" i="6" s="1"/>
  <c r="I1052" i="6" a="1"/>
  <c r="I1052" i="6" s="1"/>
  <c r="J1052" i="6" s="1"/>
  <c r="I1076" i="6" a="1"/>
  <c r="I1076" i="6" s="1"/>
  <c r="J1076" i="6" s="1"/>
  <c r="I1061" i="6" a="1"/>
  <c r="I1061" i="6" s="1"/>
  <c r="J1061" i="6" s="1"/>
  <c r="I1062" i="6" a="1"/>
  <c r="I1062" i="6" s="1"/>
  <c r="J1062" i="6" s="1"/>
  <c r="I1067" i="6" a="1"/>
  <c r="I1067" i="6" s="1"/>
  <c r="J1067" i="6" s="1"/>
  <c r="I1092" i="6" a="1"/>
  <c r="I1092" i="6" s="1"/>
  <c r="J1092" i="6" s="1"/>
  <c r="I1066" i="6" a="1"/>
  <c r="I1066" i="6" s="1"/>
  <c r="J1066" i="6" s="1"/>
  <c r="I1078" i="6" a="1"/>
  <c r="I1078" i="6" s="1"/>
  <c r="J1078" i="6" s="1"/>
  <c r="I1063" i="6" a="1"/>
  <c r="I1063" i="6" s="1"/>
  <c r="J1063" i="6" s="1"/>
  <c r="I1088" i="6" a="1"/>
  <c r="I1088" i="6" s="1"/>
  <c r="J1088" i="6" s="1"/>
  <c r="I1073" i="6" a="1"/>
  <c r="I1073" i="6" s="1"/>
  <c r="J1073" i="6" s="1"/>
  <c r="I1074" i="6" a="1"/>
  <c r="I1074" i="6" s="1"/>
  <c r="J1074" i="6" s="1"/>
  <c r="I1071" i="6" a="1"/>
  <c r="I1071" i="6" s="1"/>
  <c r="J1071" i="6" s="1"/>
  <c r="I1059" i="6" a="1"/>
  <c r="I1059" i="6" s="1"/>
  <c r="J1059" i="6" s="1"/>
  <c r="I1069" i="6" a="1"/>
  <c r="I1069" i="6" s="1"/>
  <c r="J1069" i="6" s="1"/>
  <c r="I1070" i="6" a="1"/>
  <c r="I1070" i="6" s="1"/>
  <c r="I1079" i="6" a="1"/>
  <c r="I1079" i="6" s="1"/>
  <c r="J1079" i="6" s="1"/>
  <c r="I1104" i="6" a="1"/>
  <c r="I1104" i="6" s="1"/>
  <c r="J1104" i="6" s="1"/>
  <c r="I1077" i="6" a="1"/>
  <c r="I1077" i="6" s="1"/>
  <c r="J1077" i="6" s="1"/>
  <c r="I1090" i="6" a="1"/>
  <c r="I1090" i="6" s="1"/>
  <c r="J1090" i="6" s="1"/>
  <c r="I1075" i="6" a="1"/>
  <c r="I1075" i="6" s="1"/>
  <c r="J1075" i="6" s="1"/>
  <c r="I1100" i="6" a="1"/>
  <c r="I1100" i="6" s="1"/>
  <c r="J1100" i="6" s="1"/>
  <c r="I1085" i="6" a="1"/>
  <c r="I1085" i="6" s="1"/>
  <c r="J1085" i="6" s="1"/>
  <c r="I1086" i="6" a="1"/>
  <c r="I1086" i="6" s="1"/>
  <c r="I1083" i="6" a="1"/>
  <c r="I1083" i="6" s="1"/>
  <c r="J1083" i="6" s="1"/>
  <c r="I1072" i="6" a="1"/>
  <c r="I1072" i="6" s="1"/>
  <c r="J1072" i="6" s="1"/>
  <c r="I1081" i="6" a="1"/>
  <c r="I1081" i="6" s="1"/>
  <c r="J1081" i="6" s="1"/>
  <c r="I1082" i="6" a="1"/>
  <c r="I1082" i="6" s="1"/>
  <c r="J1082" i="6" s="1"/>
  <c r="I1091" i="6" a="1"/>
  <c r="I1091" i="6" s="1"/>
  <c r="J1091" i="6" s="1"/>
  <c r="I1114" i="6" a="1"/>
  <c r="I1114" i="6" s="1"/>
  <c r="J1114" i="6" s="1"/>
  <c r="I1089" i="6" a="1"/>
  <c r="I1089" i="6" s="1"/>
  <c r="J1089" i="6" s="1"/>
  <c r="I1102" i="6" a="1"/>
  <c r="I1102" i="6" s="1"/>
  <c r="I1087" i="6" a="1"/>
  <c r="I1087" i="6" s="1"/>
  <c r="I1111" i="6" a="1"/>
  <c r="I1111" i="6" s="1"/>
  <c r="J1111" i="6" s="1"/>
  <c r="I1097" i="6" a="1"/>
  <c r="I1097" i="6" s="1"/>
  <c r="J1097" i="6" s="1"/>
  <c r="I1098" i="6" a="1"/>
  <c r="I1098" i="6" s="1"/>
  <c r="J1098" i="6" s="1"/>
  <c r="I1095" i="6" a="1"/>
  <c r="I1095" i="6" s="1"/>
  <c r="J1095" i="6" s="1"/>
  <c r="I1084" i="6" a="1"/>
  <c r="I1084" i="6" s="1"/>
  <c r="J1084" i="6" s="1"/>
  <c r="I1093" i="6" a="1"/>
  <c r="I1093" i="6" s="1"/>
  <c r="J1093" i="6" s="1"/>
  <c r="I1094" i="6" a="1"/>
  <c r="I1094" i="6" s="1"/>
  <c r="I1103" i="6" a="1"/>
  <c r="I1103" i="6" s="1"/>
  <c r="J1103" i="6" s="1"/>
  <c r="I1125" i="6" a="1"/>
  <c r="I1125" i="6" s="1"/>
  <c r="J1125" i="6" s="1"/>
  <c r="I1101" i="6" a="1"/>
  <c r="I1101" i="6" s="1"/>
  <c r="J1101" i="6" s="1"/>
  <c r="I1113" i="6" a="1"/>
  <c r="I1113" i="6" s="1"/>
  <c r="J1113" i="6" s="1"/>
  <c r="I1099" i="6" a="1"/>
  <c r="I1099" i="6" s="1"/>
  <c r="J1099" i="6" s="1"/>
  <c r="I1107" i="6" a="1"/>
  <c r="I1107" i="6" s="1"/>
  <c r="J1107" i="6" s="1"/>
  <c r="I1121" i="6" a="1"/>
  <c r="I1121" i="6" s="1"/>
  <c r="J1121" i="6" s="1"/>
  <c r="I1109" i="6" a="1"/>
  <c r="I1109" i="6" s="1"/>
  <c r="I1115" i="6" a="1"/>
  <c r="I1115" i="6" s="1"/>
  <c r="J1115" i="6" s="1"/>
  <c r="I1116" i="6" a="1"/>
  <c r="I1116" i="6" s="1"/>
  <c r="J1116" i="6" s="1"/>
  <c r="I1105" i="6" a="1"/>
  <c r="I1105" i="6" s="1"/>
  <c r="J1105" i="6" s="1"/>
  <c r="I1106" i="6" a="1"/>
  <c r="I1106" i="6" s="1"/>
  <c r="J1106" i="6" s="1"/>
  <c r="I1112" i="6" a="1"/>
  <c r="I1112" i="6" s="1"/>
  <c r="J1112" i="6" s="1"/>
  <c r="I1110" i="6" a="1"/>
  <c r="I1110" i="6" s="1"/>
  <c r="J1110" i="6" s="1"/>
  <c r="I1119" i="6" a="1"/>
  <c r="I1119" i="6" s="1"/>
  <c r="J1119" i="6" s="1"/>
  <c r="I1096" i="6" a="1"/>
  <c r="I1096" i="6" s="1"/>
  <c r="I1133" i="6" a="1"/>
  <c r="I1133" i="6" s="1"/>
  <c r="J1133" i="6" s="1"/>
  <c r="I1122" i="6" a="1"/>
  <c r="I1122" i="6" s="1"/>
  <c r="J1122" i="6" s="1"/>
  <c r="I1135" i="6" a="1"/>
  <c r="I1135" i="6" s="1"/>
  <c r="J1135" i="6" s="1"/>
  <c r="I1126" i="6" a="1"/>
  <c r="I1126" i="6" s="1"/>
  <c r="J1126" i="6" s="1"/>
  <c r="I1127" i="6" a="1"/>
  <c r="I1127" i="6" s="1"/>
  <c r="J1127" i="6" s="1"/>
  <c r="I1117" i="6" a="1"/>
  <c r="I1117" i="6" s="1"/>
  <c r="J1117" i="6" s="1"/>
  <c r="I1118" i="6" a="1"/>
  <c r="I1118" i="6" s="1"/>
  <c r="J1118" i="6" s="1"/>
  <c r="I1130" i="6" a="1"/>
  <c r="I1130" i="6" s="1"/>
  <c r="I1124" i="6" a="1"/>
  <c r="I1124" i="6" s="1"/>
  <c r="J1124" i="6" s="1"/>
  <c r="I1123" i="6" a="1"/>
  <c r="I1123" i="6" s="1"/>
  <c r="J1123" i="6" s="1"/>
  <c r="I1131" i="6" a="1"/>
  <c r="I1131" i="6" s="1"/>
  <c r="J1131" i="6" s="1"/>
  <c r="I1108" i="6" a="1"/>
  <c r="I1108" i="6" s="1"/>
  <c r="J1108" i="6" s="1"/>
  <c r="I1144" i="6" a="1"/>
  <c r="I1144" i="6" s="1"/>
  <c r="J1144" i="6" s="1"/>
  <c r="I1134" i="6" a="1"/>
  <c r="I1134" i="6" s="1"/>
  <c r="J1134" i="6" s="1"/>
  <c r="I1146" i="6" a="1"/>
  <c r="I1146" i="6" s="1"/>
  <c r="J1146" i="6" s="1"/>
  <c r="I1139" i="6" a="1"/>
  <c r="I1139" i="6" s="1"/>
  <c r="I1140" i="6" a="1"/>
  <c r="I1140" i="6" s="1"/>
  <c r="J1140" i="6" s="1"/>
  <c r="I1128" i="6" a="1"/>
  <c r="I1128" i="6" s="1"/>
  <c r="I1129" i="6" a="1"/>
  <c r="I1129" i="6" s="1"/>
  <c r="J1129" i="6" s="1"/>
  <c r="I1142" i="6" a="1"/>
  <c r="I1142" i="6" s="1"/>
  <c r="J1142" i="6" s="1"/>
  <c r="I1138" i="6" a="1"/>
  <c r="I1138" i="6" s="1"/>
  <c r="J1138" i="6" s="1"/>
  <c r="I1136" i="6" a="1"/>
  <c r="I1136" i="6" s="1"/>
  <c r="J1136" i="6" s="1"/>
  <c r="I1120" i="6" a="1"/>
  <c r="I1120" i="6" s="1"/>
  <c r="J1120" i="6" s="1"/>
  <c r="I1157" i="6" a="1"/>
  <c r="I1157" i="6" s="1"/>
  <c r="I1154" i="6" a="1"/>
  <c r="I1154" i="6" s="1"/>
  <c r="J1154" i="6" s="1"/>
  <c r="I1151" i="6" a="1"/>
  <c r="I1151" i="6" s="1"/>
  <c r="J1151" i="6" s="1"/>
  <c r="I1168" i="6" a="1"/>
  <c r="I1168" i="6" s="1"/>
  <c r="J1168" i="6" s="1"/>
  <c r="I1132" i="6" a="1"/>
  <c r="I1132" i="6" s="1"/>
  <c r="J1132" i="6" s="1"/>
  <c r="I1145" i="6" a="1"/>
  <c r="I1145" i="6" s="1"/>
  <c r="J1145" i="6" s="1"/>
  <c r="I1148" i="6" a="1"/>
  <c r="I1148" i="6" s="1"/>
  <c r="J1148" i="6" s="1"/>
  <c r="I1137" i="6" a="1"/>
  <c r="I1137" i="6" s="1"/>
  <c r="J1137" i="6" s="1"/>
  <c r="I1147" i="6" a="1"/>
  <c r="I1147" i="6" s="1"/>
  <c r="J1147" i="6" s="1"/>
  <c r="I1162" i="6" a="1"/>
  <c r="I1162" i="6" s="1"/>
  <c r="J1162" i="6" s="1"/>
  <c r="I1163" i="6" a="1"/>
  <c r="I1163" i="6" s="1"/>
  <c r="J1163" i="6" s="1"/>
  <c r="I1150" i="6" a="1"/>
  <c r="I1150" i="6" s="1"/>
  <c r="J1150" i="6" s="1"/>
  <c r="I1166" i="6" a="1"/>
  <c r="I1166" i="6" s="1"/>
  <c r="J1166" i="6" s="1"/>
  <c r="I1152" i="6" a="1"/>
  <c r="I1152" i="6" s="1"/>
  <c r="J1152" i="6" s="1"/>
  <c r="I1141" i="6" a="1"/>
  <c r="I1141" i="6" s="1"/>
  <c r="J1141" i="6" s="1"/>
  <c r="I1180" i="6" a="1"/>
  <c r="I1180" i="6" s="1"/>
  <c r="J1180" i="6" s="1"/>
  <c r="I1143" i="6" a="1"/>
  <c r="I1143" i="6" s="1"/>
  <c r="I1156" i="6" a="1"/>
  <c r="I1156" i="6" s="1"/>
  <c r="J1156" i="6" s="1"/>
  <c r="I1159" i="6" a="1"/>
  <c r="I1159" i="6" s="1"/>
  <c r="I1149" i="6" a="1"/>
  <c r="I1149" i="6" s="1"/>
  <c r="J1149" i="6" s="1"/>
  <c r="I1158" i="6" a="1"/>
  <c r="I1158" i="6" s="1"/>
  <c r="J1158" i="6" s="1"/>
  <c r="I1174" i="6" a="1"/>
  <c r="I1174" i="6" s="1"/>
  <c r="J1174" i="6" s="1"/>
  <c r="I1175" i="6" a="1"/>
  <c r="I1175" i="6" s="1"/>
  <c r="J1175" i="6" s="1"/>
  <c r="I1161" i="6" a="1"/>
  <c r="I1161" i="6" s="1"/>
  <c r="J1161" i="6" s="1"/>
  <c r="I1178" i="6" a="1"/>
  <c r="I1178" i="6" s="1"/>
  <c r="I1164" i="6" a="1"/>
  <c r="I1164" i="6" s="1"/>
  <c r="J1164" i="6" s="1"/>
  <c r="I1153" i="6" a="1"/>
  <c r="I1153" i="6" s="1"/>
  <c r="J1153" i="6" s="1"/>
  <c r="I1193" i="6" a="1"/>
  <c r="I1193" i="6" s="1"/>
  <c r="J1193" i="6" s="1"/>
  <c r="I1155" i="6" a="1"/>
  <c r="I1155" i="6" s="1"/>
  <c r="J1155" i="6" s="1"/>
  <c r="I1167" i="6" a="1"/>
  <c r="I1167" i="6" s="1"/>
  <c r="J1167" i="6" s="1"/>
  <c r="I1170" i="6" a="1"/>
  <c r="I1170" i="6" s="1"/>
  <c r="J1170" i="6" s="1"/>
  <c r="I1160" i="6" a="1"/>
  <c r="I1160" i="6" s="1"/>
  <c r="J1160" i="6" s="1"/>
  <c r="I1169" i="6" a="1"/>
  <c r="I1169" i="6" s="1"/>
  <c r="I1186" i="6" a="1"/>
  <c r="I1186" i="6" s="1"/>
  <c r="J1186" i="6" s="1"/>
  <c r="I1187" i="6" a="1"/>
  <c r="I1187" i="6" s="1"/>
  <c r="J1187" i="6" s="1"/>
  <c r="I1172" i="6" a="1"/>
  <c r="I1172" i="6" s="1"/>
  <c r="J1172" i="6" s="1"/>
  <c r="I1190" i="6" a="1"/>
  <c r="I1190" i="6" s="1"/>
  <c r="J1190" i="6" s="1"/>
  <c r="I1176" i="6" a="1"/>
  <c r="I1176" i="6" s="1"/>
  <c r="J1176" i="6" s="1"/>
  <c r="I1165" i="6" a="1"/>
  <c r="I1165" i="6" s="1"/>
  <c r="J1165" i="6" s="1"/>
  <c r="I1179" i="6" a="1"/>
  <c r="I1179" i="6" s="1"/>
  <c r="J1179" i="6" s="1"/>
  <c r="I1205" i="6" a="1"/>
  <c r="I1205" i="6" s="1"/>
  <c r="J1205" i="6" s="1"/>
  <c r="I1181" i="6" a="1"/>
  <c r="I1181" i="6" s="1"/>
  <c r="J1181" i="6" s="1"/>
  <c r="I1182" i="6" a="1"/>
  <c r="I1182" i="6" s="1"/>
  <c r="I1184" i="6" a="1"/>
  <c r="I1184" i="6" s="1"/>
  <c r="J1184" i="6" s="1"/>
  <c r="I1173" i="6" a="1"/>
  <c r="I1173" i="6" s="1"/>
  <c r="J1173" i="6" s="1"/>
  <c r="I1177" i="6" a="1"/>
  <c r="I1177" i="6" s="1"/>
  <c r="J1177" i="6" s="1"/>
  <c r="I1202" i="6" a="1"/>
  <c r="I1202" i="6" s="1"/>
  <c r="J1202" i="6" s="1"/>
  <c r="I1188" i="6" a="1"/>
  <c r="I1188" i="6" s="1"/>
  <c r="J1188" i="6" s="1"/>
  <c r="I1192" i="6" a="1"/>
  <c r="I1192" i="6" s="1"/>
  <c r="J1192" i="6" s="1"/>
  <c r="I1217" i="6" a="1"/>
  <c r="I1217" i="6" s="1"/>
  <c r="J1217" i="6" s="1"/>
  <c r="I1191" i="6" a="1"/>
  <c r="I1191" i="6" s="1"/>
  <c r="I1171" i="6" a="1"/>
  <c r="I1171" i="6" s="1"/>
  <c r="J1171" i="6" s="1"/>
  <c r="I1194" i="6" a="1"/>
  <c r="I1194" i="6" s="1"/>
  <c r="J1194" i="6" s="1"/>
  <c r="I1195" i="6" a="1"/>
  <c r="I1195" i="6" s="1"/>
  <c r="J1195" i="6" s="1"/>
  <c r="I1199" i="6" a="1"/>
  <c r="I1199" i="6" s="1"/>
  <c r="J1199" i="6" s="1"/>
  <c r="I1197" i="6" a="1"/>
  <c r="I1197" i="6" s="1"/>
  <c r="J1197" i="6" s="1"/>
  <c r="I1185" i="6" a="1"/>
  <c r="I1185" i="6" s="1"/>
  <c r="J1185" i="6" s="1"/>
  <c r="I1189" i="6" a="1"/>
  <c r="I1189" i="6" s="1"/>
  <c r="J1189" i="6" s="1"/>
  <c r="I1214" i="6" a="1"/>
  <c r="I1214" i="6" s="1"/>
  <c r="J1214" i="6" s="1"/>
  <c r="I1200" i="6" a="1"/>
  <c r="I1200" i="6" s="1"/>
  <c r="J1200" i="6" s="1"/>
  <c r="I1204" i="6" a="1"/>
  <c r="I1204" i="6" s="1"/>
  <c r="J1204" i="6" s="1"/>
  <c r="I1227" i="6" a="1"/>
  <c r="I1227" i="6" s="1"/>
  <c r="J1227" i="6" s="1"/>
  <c r="I1203" i="6" a="1"/>
  <c r="I1203" i="6" s="1"/>
  <c r="J1203" i="6" s="1"/>
  <c r="I1183" i="6" a="1"/>
  <c r="I1183" i="6" s="1"/>
  <c r="J1183" i="6" s="1"/>
  <c r="I1206" i="6" a="1"/>
  <c r="I1206" i="6" s="1"/>
  <c r="J1206" i="6" s="1"/>
  <c r="I1207" i="6" a="1"/>
  <c r="I1207" i="6" s="1"/>
  <c r="J1207" i="6" s="1"/>
  <c r="I1210" i="6" a="1"/>
  <c r="I1210" i="6" s="1"/>
  <c r="J1210" i="6" s="1"/>
  <c r="I1208" i="6" a="1"/>
  <c r="I1208" i="6" s="1"/>
  <c r="J1208" i="6" s="1"/>
  <c r="I1198" i="6" a="1"/>
  <c r="I1198" i="6" s="1"/>
  <c r="J1198" i="6" s="1"/>
  <c r="I1201" i="6" a="1"/>
  <c r="I1201" i="6" s="1"/>
  <c r="J1201" i="6" s="1"/>
  <c r="I1226" i="6" a="1"/>
  <c r="I1226" i="6" s="1"/>
  <c r="J1226" i="6" s="1"/>
  <c r="I1211" i="6" a="1"/>
  <c r="I1211" i="6" s="1"/>
  <c r="J1211" i="6" s="1"/>
  <c r="I1216" i="6" a="1"/>
  <c r="I1216" i="6" s="1"/>
  <c r="J1216" i="6" s="1"/>
  <c r="I1239" i="6" a="1"/>
  <c r="I1239" i="6" s="1"/>
  <c r="J1239" i="6" s="1"/>
  <c r="I1215" i="6" a="1"/>
  <c r="I1215" i="6" s="1"/>
  <c r="J1215" i="6" s="1"/>
  <c r="I1196" i="6" a="1"/>
  <c r="I1196" i="6" s="1"/>
  <c r="J1196" i="6" s="1"/>
  <c r="I1218" i="6" a="1"/>
  <c r="I1218" i="6" s="1"/>
  <c r="J1218" i="6" s="1"/>
  <c r="I1219" i="6" a="1"/>
  <c r="I1219" i="6" s="1"/>
  <c r="J1219" i="6" s="1"/>
  <c r="I1222" i="6" a="1"/>
  <c r="I1222" i="6" s="1"/>
  <c r="J1222" i="6" s="1"/>
  <c r="I1220" i="6" a="1"/>
  <c r="I1220" i="6" s="1"/>
  <c r="J1220" i="6" s="1"/>
  <c r="I1209" i="6" a="1"/>
  <c r="I1209" i="6" s="1"/>
  <c r="J1209" i="6" s="1"/>
  <c r="I1213" i="6" a="1"/>
  <c r="I1213" i="6" s="1"/>
  <c r="J1213" i="6" s="1"/>
  <c r="I1238" i="6" a="1"/>
  <c r="I1238" i="6" s="1"/>
  <c r="J1238" i="6" s="1"/>
  <c r="I1232" i="6" a="1"/>
  <c r="I1232" i="6" s="1"/>
  <c r="J1232" i="6" s="1"/>
  <c r="I1259" i="6" a="1"/>
  <c r="I1259" i="6" s="1"/>
  <c r="J1259" i="6" s="1"/>
  <c r="I1228" i="6" a="1"/>
  <c r="I1228" i="6" s="1"/>
  <c r="J1228" i="6" s="1"/>
  <c r="I1221" i="6" a="1"/>
  <c r="I1221" i="6" s="1"/>
  <c r="J1221" i="6" s="1"/>
  <c r="I1230" i="6" a="1"/>
  <c r="I1230" i="6" s="1"/>
  <c r="J1230" i="6" s="1"/>
  <c r="I1231" i="6" a="1"/>
  <c r="I1231" i="6" s="1"/>
  <c r="I1225" i="6" a="1"/>
  <c r="I1225" i="6" s="1"/>
  <c r="J1225" i="6" s="1"/>
  <c r="I1250" i="6" a="1"/>
  <c r="I1250" i="6" s="1"/>
  <c r="J1250" i="6" s="1"/>
  <c r="I1233" i="6" a="1"/>
  <c r="I1233" i="6" s="1"/>
  <c r="J1233" i="6" s="1"/>
  <c r="I1234" i="6" a="1"/>
  <c r="I1234" i="6" s="1"/>
  <c r="J1234" i="6" s="1"/>
  <c r="I1223" i="6" a="1"/>
  <c r="I1223" i="6" s="1"/>
  <c r="J1223" i="6" s="1"/>
  <c r="I1212" i="6" a="1"/>
  <c r="I1212" i="6" s="1"/>
  <c r="J1212" i="6" s="1"/>
  <c r="I1245" i="6" a="1"/>
  <c r="I1245" i="6" s="1"/>
  <c r="J1245" i="6" s="1"/>
  <c r="I1273" i="6" a="1"/>
  <c r="I1273" i="6" s="1"/>
  <c r="J1273" i="6" s="1"/>
  <c r="I1241" i="6" a="1"/>
  <c r="I1241" i="6" s="1"/>
  <c r="J1241" i="6" s="1"/>
  <c r="I1229" i="6" a="1"/>
  <c r="I1229" i="6" s="1"/>
  <c r="J1229" i="6" s="1"/>
  <c r="I1243" i="6" a="1"/>
  <c r="I1243" i="6" s="1"/>
  <c r="J1243" i="6" s="1"/>
  <c r="I1244" i="6" a="1"/>
  <c r="I1244" i="6" s="1"/>
  <c r="J1244" i="6" s="1"/>
  <c r="I1237" i="6" a="1"/>
  <c r="I1237" i="6" s="1"/>
  <c r="J1237" i="6" s="1"/>
  <c r="I1262" i="6" a="1"/>
  <c r="I1262" i="6" s="1"/>
  <c r="J1262" i="6" s="1"/>
  <c r="I1246" i="6" a="1"/>
  <c r="I1246" i="6" s="1"/>
  <c r="J1246" i="6" s="1"/>
  <c r="I1247" i="6" a="1"/>
  <c r="I1247" i="6" s="1"/>
  <c r="J1247" i="6" s="1"/>
  <c r="I1235" i="6" a="1"/>
  <c r="I1235" i="6" s="1"/>
  <c r="J1235" i="6" s="1"/>
  <c r="I1224" i="6" a="1"/>
  <c r="I1224" i="6" s="1"/>
  <c r="J1224" i="6" s="1"/>
  <c r="I1258" i="6" a="1"/>
  <c r="I1258" i="6" s="1"/>
  <c r="J1258" i="6" s="1"/>
  <c r="I1286" i="6" a="1"/>
  <c r="I1286" i="6" s="1"/>
  <c r="J1286" i="6" s="1"/>
  <c r="I1255" i="6" a="1"/>
  <c r="I1255" i="6" s="1"/>
  <c r="J1255" i="6" s="1"/>
  <c r="I1242" i="6" a="1"/>
  <c r="I1242" i="6" s="1"/>
  <c r="J1242" i="6" s="1"/>
  <c r="I1256" i="6" a="1"/>
  <c r="I1256" i="6" s="1"/>
  <c r="J1256" i="6" s="1"/>
  <c r="I1257" i="6" a="1"/>
  <c r="I1257" i="6" s="1"/>
  <c r="J1257" i="6" s="1"/>
  <c r="I1249" i="6" a="1"/>
  <c r="I1249" i="6" s="1"/>
  <c r="J1249" i="6" s="1"/>
  <c r="I1274" i="6" a="1"/>
  <c r="I1274" i="6" s="1"/>
  <c r="J1274" i="6" s="1"/>
  <c r="I1260" i="6" a="1"/>
  <c r="I1260" i="6" s="1"/>
  <c r="J1260" i="6" s="1"/>
  <c r="I1261" i="6" a="1"/>
  <c r="I1261" i="6" s="1"/>
  <c r="J1261" i="6" s="1"/>
  <c r="I1248" i="6" a="1"/>
  <c r="I1248" i="6" s="1"/>
  <c r="J1248" i="6" s="1"/>
  <c r="I1236" i="6" a="1"/>
  <c r="I1236" i="6" s="1"/>
  <c r="J1236" i="6" s="1"/>
  <c r="I1292" i="6" a="1"/>
  <c r="I1292" i="6" s="1"/>
  <c r="J1292" i="6" s="1"/>
  <c r="I1267" i="6" a="1"/>
  <c r="I1267" i="6" s="1"/>
  <c r="J1267" i="6" s="1"/>
  <c r="I1251" i="6" a="1"/>
  <c r="I1251" i="6" s="1"/>
  <c r="J1251" i="6" s="1"/>
  <c r="I1263" i="6" a="1"/>
  <c r="I1263" i="6" s="1"/>
  <c r="I1266" i="6" a="1"/>
  <c r="I1266" i="6" s="1"/>
  <c r="J1266" i="6" s="1"/>
  <c r="I1285" i="6" a="1"/>
  <c r="I1285" i="6" s="1"/>
  <c r="J1285" i="6" s="1"/>
  <c r="I1269" i="6" a="1"/>
  <c r="I1269" i="6" s="1"/>
  <c r="J1269" i="6" s="1"/>
  <c r="I1268" i="6" a="1"/>
  <c r="I1268" i="6" s="1"/>
  <c r="J1268" i="6" s="1"/>
  <c r="I1240" i="6" a="1"/>
  <c r="I1240" i="6" s="1"/>
  <c r="J1240" i="6" s="1"/>
  <c r="I1252" i="6" a="1"/>
  <c r="I1252" i="6" s="1"/>
  <c r="J1252" i="6" s="1"/>
  <c r="I1301" i="6" a="1"/>
  <c r="I1301" i="6" s="1"/>
  <c r="J1301" i="6" s="1"/>
  <c r="I1279" i="6" a="1"/>
  <c r="I1279" i="6" s="1"/>
  <c r="I1264" i="6" a="1"/>
  <c r="I1264" i="6" s="1"/>
  <c r="J1264" i="6" s="1"/>
  <c r="I1275" i="6" a="1"/>
  <c r="I1275" i="6" s="1"/>
  <c r="J1275" i="6" s="1"/>
  <c r="I1278" i="6" a="1"/>
  <c r="I1278" i="6" s="1"/>
  <c r="J1278" i="6" s="1"/>
  <c r="I1265" i="6" a="1"/>
  <c r="I1265" i="6" s="1"/>
  <c r="J1265" i="6" s="1"/>
  <c r="I1296" i="6" a="1"/>
  <c r="I1296" i="6" s="1"/>
  <c r="J1296" i="6" s="1"/>
  <c r="I1254" i="6" a="1"/>
  <c r="I1254" i="6" s="1"/>
  <c r="J1254" i="6" s="1"/>
  <c r="I1281" i="6" a="1"/>
  <c r="I1281" i="6" s="1"/>
  <c r="J1281" i="6" s="1"/>
  <c r="I1280" i="6" a="1"/>
  <c r="I1280" i="6" s="1"/>
  <c r="J1280" i="6" s="1"/>
  <c r="I1253" i="6" a="1"/>
  <c r="I1253" i="6" s="1"/>
  <c r="J1253" i="6" s="1"/>
  <c r="I1270" i="6" a="1"/>
  <c r="I1270" i="6" s="1"/>
  <c r="J1270" i="6" s="1"/>
  <c r="I1313" i="6" a="1"/>
  <c r="I1313" i="6" s="1"/>
  <c r="J1313" i="6" s="1"/>
  <c r="I1291" i="6" a="1"/>
  <c r="I1291" i="6" s="1"/>
  <c r="J1291" i="6" s="1"/>
  <c r="I1276" i="6" a="1"/>
  <c r="I1276" i="6" s="1"/>
  <c r="J1276" i="6" s="1"/>
  <c r="I1287" i="6" a="1"/>
  <c r="I1287" i="6" s="1"/>
  <c r="J1287" i="6" s="1"/>
  <c r="I1290" i="6" a="1"/>
  <c r="I1290" i="6" s="1"/>
  <c r="J1290" i="6" s="1"/>
  <c r="I1277" i="6" a="1"/>
  <c r="I1277" i="6" s="1"/>
  <c r="J1277" i="6" s="1"/>
  <c r="I1304" i="6" a="1"/>
  <c r="I1304" i="6" s="1"/>
  <c r="J1304" i="6" s="1"/>
  <c r="I1272" i="6" a="1"/>
  <c r="I1272" i="6" s="1"/>
  <c r="J1272" i="6" s="1"/>
  <c r="I1294" i="6" a="1"/>
  <c r="I1294" i="6" s="1"/>
  <c r="J1294" i="6" s="1"/>
  <c r="I1293" i="6" a="1"/>
  <c r="I1293" i="6" s="1"/>
  <c r="J1293" i="6" s="1"/>
  <c r="I1271" i="6" a="1"/>
  <c r="I1271" i="6" s="1"/>
  <c r="J1271" i="6" s="1"/>
  <c r="I1282" i="6" a="1"/>
  <c r="I1282" i="6" s="1"/>
  <c r="J1282" i="6" s="1"/>
  <c r="I1299" i="6" a="1"/>
  <c r="I1299" i="6" s="1"/>
  <c r="J1299" i="6" s="1"/>
  <c r="I1288" i="6" a="1"/>
  <c r="I1288" i="6" s="1"/>
  <c r="J1288" i="6" s="1"/>
  <c r="I1283" i="6" a="1"/>
  <c r="I1283" i="6" s="1"/>
  <c r="J1283" i="6" s="1"/>
  <c r="I1316" i="6" a="1"/>
  <c r="I1316" i="6" s="1"/>
  <c r="J1316" i="6" s="1"/>
  <c r="I1306" i="6" a="1"/>
  <c r="I1306" i="6" s="1"/>
  <c r="J1306" i="6" s="1"/>
  <c r="I1307" i="6" a="1"/>
  <c r="I1307" i="6" s="1"/>
  <c r="J1307" i="6" s="1"/>
  <c r="I1289" i="6" a="1"/>
  <c r="I1289" i="6" s="1"/>
  <c r="J1289" i="6" s="1"/>
  <c r="I1284" i="6" a="1"/>
  <c r="I1284" i="6" s="1"/>
  <c r="J1284" i="6" s="1"/>
  <c r="I1308" i="6" a="1"/>
  <c r="I1308" i="6" s="1"/>
  <c r="J1308" i="6" s="1"/>
  <c r="I1297" i="6" a="1"/>
  <c r="I1297" i="6" s="1"/>
  <c r="J1297" i="6" s="1"/>
  <c r="I1325" i="6" a="1"/>
  <c r="I1325" i="6" s="1"/>
  <c r="J1325" i="6" s="1"/>
  <c r="I1311" i="6" a="1"/>
  <c r="I1311" i="6" s="1"/>
  <c r="J1311" i="6" s="1"/>
  <c r="I1300" i="6" a="1"/>
  <c r="I1300" i="6" s="1"/>
  <c r="J1300" i="6" s="1"/>
  <c r="I1295" i="6" a="1"/>
  <c r="I1295" i="6" s="1"/>
  <c r="J1295" i="6" s="1"/>
  <c r="I1328" i="6" a="1"/>
  <c r="I1328" i="6" s="1"/>
  <c r="J1328" i="6" s="1"/>
  <c r="I1302" i="6" a="1"/>
  <c r="I1302" i="6" s="1"/>
  <c r="J1302" i="6" s="1"/>
  <c r="I1318" i="6" a="1"/>
  <c r="I1318" i="6" s="1"/>
  <c r="J1318" i="6" s="1"/>
  <c r="I1319" i="6" a="1"/>
  <c r="I1319" i="6" s="1"/>
  <c r="I1305" i="6" a="1"/>
  <c r="I1305" i="6" s="1"/>
  <c r="J1305" i="6" s="1"/>
  <c r="I1298" i="6" a="1"/>
  <c r="I1298" i="6" s="1"/>
  <c r="J1298" i="6" s="1"/>
  <c r="I1320" i="6" a="1"/>
  <c r="I1320" i="6" s="1"/>
  <c r="J1320" i="6" s="1"/>
  <c r="I1309" i="6" a="1"/>
  <c r="I1309" i="6" s="1"/>
  <c r="J1309" i="6" s="1"/>
  <c r="I1337" i="6" a="1"/>
  <c r="I1337" i="6" s="1"/>
  <c r="J1337" i="6" s="1"/>
  <c r="I1323" i="6" a="1"/>
  <c r="I1323" i="6" s="1"/>
  <c r="J1323" i="6" s="1"/>
  <c r="I1312" i="6" a="1"/>
  <c r="I1312" i="6" s="1"/>
  <c r="J1312" i="6" s="1"/>
  <c r="I1303" i="6" a="1"/>
  <c r="I1303" i="6" s="1"/>
  <c r="J1303" i="6" s="1"/>
  <c r="I1341" i="6" a="1"/>
  <c r="I1341" i="6" s="1"/>
  <c r="J1341" i="6" s="1"/>
  <c r="I1314" i="6" a="1"/>
  <c r="I1314" i="6" s="1"/>
  <c r="J1314" i="6" s="1"/>
  <c r="I1330" i="6" a="1"/>
  <c r="I1330" i="6" s="1"/>
  <c r="J1330" i="6" s="1"/>
  <c r="I1331" i="6" a="1"/>
  <c r="I1331" i="6" s="1"/>
  <c r="J1331" i="6" s="1"/>
  <c r="I1317" i="6" a="1"/>
  <c r="I1317" i="6" s="1"/>
  <c r="J1317" i="6" s="1"/>
  <c r="I1310" i="6" a="1"/>
  <c r="I1310" i="6" s="1"/>
  <c r="I1332" i="6" a="1"/>
  <c r="I1332" i="6" s="1"/>
  <c r="J1332" i="6" s="1"/>
  <c r="I1321" i="6" a="1"/>
  <c r="I1321" i="6" s="1"/>
  <c r="J1321" i="6" s="1"/>
  <c r="I1349" i="6" a="1"/>
  <c r="I1349" i="6" s="1"/>
  <c r="J1349" i="6" s="1"/>
  <c r="I1335" i="6" a="1"/>
  <c r="I1335" i="6" s="1"/>
  <c r="J1335" i="6" s="1"/>
  <c r="I1324" i="6" a="1"/>
  <c r="I1324" i="6" s="1"/>
  <c r="J1324" i="6" s="1"/>
  <c r="I1315" i="6" a="1"/>
  <c r="I1315" i="6" s="1"/>
  <c r="J1315" i="6" s="1"/>
  <c r="I1353" i="6" a="1"/>
  <c r="I1353" i="6" s="1"/>
  <c r="J1353" i="6" s="1"/>
  <c r="I1326" i="6" a="1"/>
  <c r="I1326" i="6" s="1"/>
  <c r="J1326" i="6" s="1"/>
  <c r="I1343" i="6" a="1"/>
  <c r="I1343" i="6" s="1"/>
  <c r="J1343" i="6" s="1"/>
  <c r="I1344" i="6" a="1"/>
  <c r="I1344" i="6" s="1"/>
  <c r="I1329" i="6" a="1"/>
  <c r="I1329" i="6" s="1"/>
  <c r="J1329" i="6" s="1"/>
  <c r="I1322" i="6" a="1"/>
  <c r="I1322" i="6" s="1"/>
  <c r="J1322" i="6" s="1"/>
  <c r="I1345" i="6" a="1"/>
  <c r="I1345" i="6" s="1"/>
  <c r="J1345" i="6" s="1"/>
  <c r="I1333" i="6" a="1"/>
  <c r="I1333" i="6" s="1"/>
  <c r="J1333" i="6" s="1"/>
  <c r="I1348" i="6" a="1"/>
  <c r="I1348" i="6" s="1"/>
  <c r="J1348" i="6" s="1"/>
  <c r="I1339" i="6" a="1"/>
  <c r="I1339" i="6" s="1"/>
  <c r="J1339" i="6" s="1"/>
  <c r="I1354" i="6" a="1"/>
  <c r="I1354" i="6" s="1"/>
  <c r="J1354" i="6" s="1"/>
  <c r="I1342" i="6" a="1"/>
  <c r="I1342" i="6" s="1"/>
  <c r="I1357" i="6" a="1"/>
  <c r="I1357" i="6" s="1"/>
  <c r="J1357" i="6" s="1"/>
  <c r="I1334" i="6" a="1"/>
  <c r="I1334" i="6" s="1"/>
  <c r="J1334" i="6" s="1"/>
  <c r="I1336" i="6" a="1"/>
  <c r="I1336" i="6" s="1"/>
  <c r="J1336" i="6" s="1"/>
  <c r="I1359" i="6" a="1"/>
  <c r="I1359" i="6" s="1"/>
  <c r="J1359" i="6" s="1"/>
  <c r="I1360" i="6" a="1"/>
  <c r="I1360" i="6" s="1"/>
  <c r="J1360" i="6" s="1"/>
  <c r="I1338" i="6" a="1"/>
  <c r="I1338" i="6" s="1"/>
  <c r="J1338" i="6" s="1"/>
  <c r="I1351" i="6" a="1"/>
  <c r="I1351" i="6" s="1"/>
  <c r="J1351" i="6" s="1"/>
  <c r="I1327" i="6" a="1"/>
  <c r="I1327" i="6" s="1"/>
  <c r="J1327" i="6" s="1"/>
  <c r="I1355" i="6" a="1"/>
  <c r="I1355" i="6" s="1"/>
  <c r="J1355" i="6" s="1"/>
  <c r="I1356" i="6" a="1"/>
  <c r="I1356" i="6" s="1"/>
  <c r="J1356" i="6" s="1"/>
  <c r="I1367" i="6" a="1"/>
  <c r="I1367" i="6" s="1"/>
  <c r="J1367" i="6" s="1"/>
  <c r="I1346" i="6" a="1"/>
  <c r="I1346" i="6" s="1"/>
  <c r="J1346" i="6" s="1"/>
  <c r="I1369" i="6" a="1"/>
  <c r="I1369" i="6" s="1"/>
  <c r="J1369" i="6" s="1"/>
  <c r="I1347" i="6" a="1"/>
  <c r="I1347" i="6" s="1"/>
  <c r="J1347" i="6" s="1"/>
  <c r="I1372" i="6" a="1"/>
  <c r="I1372" i="6" s="1"/>
  <c r="J1372" i="6" s="1"/>
  <c r="I1373" i="6" a="1"/>
  <c r="I1373" i="6" s="1"/>
  <c r="J1373" i="6" s="1"/>
  <c r="I1350" i="6" a="1"/>
  <c r="I1350" i="6" s="1"/>
  <c r="J1350" i="6" s="1"/>
  <c r="I1362" i="6" a="1"/>
  <c r="I1362" i="6" s="1"/>
  <c r="J1362" i="6" s="1"/>
  <c r="I1340" i="6" a="1"/>
  <c r="I1340" i="6" s="1"/>
  <c r="J1340" i="6" s="1"/>
  <c r="I1365" i="6" a="1"/>
  <c r="I1365" i="6" s="1"/>
  <c r="J1365" i="6" s="1"/>
  <c r="I1366" i="6" a="1"/>
  <c r="I1366" i="6" s="1"/>
  <c r="J1366" i="6" s="1"/>
  <c r="I1378" i="6" a="1"/>
  <c r="I1378" i="6" s="1"/>
  <c r="J1378" i="6" s="1"/>
  <c r="I1358" i="6" a="1"/>
  <c r="I1358" i="6" s="1"/>
  <c r="J1358" i="6" s="1"/>
  <c r="I1381" i="6" a="1"/>
  <c r="I1381" i="6" s="1"/>
  <c r="J1381" i="6" s="1"/>
  <c r="I1374" i="6" a="1"/>
  <c r="I1374" i="6" s="1"/>
  <c r="J1374" i="6" s="1"/>
  <c r="I1352" i="6" a="1"/>
  <c r="I1352" i="6" s="1"/>
  <c r="J1352" i="6" s="1"/>
  <c r="I1361" i="6" a="1"/>
  <c r="I1361" i="6" s="1"/>
  <c r="J1361" i="6" s="1"/>
  <c r="I1376" i="6" a="1"/>
  <c r="I1376" i="6" s="1"/>
  <c r="J1376" i="6" s="1"/>
  <c r="I1364" i="6" a="1"/>
  <c r="I1364" i="6" s="1"/>
  <c r="J1364" i="6" s="1"/>
  <c r="I1386" i="6" a="1"/>
  <c r="I1386" i="6" s="1"/>
  <c r="I1363" i="6" a="1"/>
  <c r="I1363" i="6" s="1"/>
  <c r="J1363" i="6" s="1"/>
  <c r="I1384" i="6" a="1"/>
  <c r="I1384" i="6" s="1"/>
  <c r="J1384" i="6" s="1"/>
  <c r="I1385" i="6" a="1"/>
  <c r="I1385" i="6" s="1"/>
  <c r="J1385" i="6" s="1"/>
  <c r="I1370" i="6" a="1"/>
  <c r="I1370" i="6" s="1"/>
  <c r="J1370" i="6" s="1"/>
  <c r="I1371" i="6" a="1"/>
  <c r="I1371" i="6" s="1"/>
  <c r="J1371" i="6" s="1"/>
  <c r="I1368" i="6" a="1"/>
  <c r="I1368" i="6" s="1"/>
  <c r="J1368" i="6" s="1"/>
  <c r="J1393" i="6"/>
  <c r="I1390" i="6" a="1"/>
  <c r="I1390" i="6" s="1"/>
  <c r="J1390" i="6" s="1"/>
  <c r="I1379" i="6" a="1"/>
  <c r="I1379" i="6" s="1"/>
  <c r="J1379" i="6" s="1"/>
  <c r="I1388" i="6" a="1"/>
  <c r="I1388" i="6" s="1"/>
  <c r="J1388" i="6" s="1"/>
  <c r="I1377" i="6" a="1"/>
  <c r="I1377" i="6" s="1"/>
  <c r="J1377" i="6" s="1"/>
  <c r="I1398" i="6" a="1"/>
  <c r="I1398" i="6" s="1"/>
  <c r="J1398" i="6" s="1"/>
  <c r="I1375" i="6" a="1"/>
  <c r="I1375" i="6" s="1"/>
  <c r="J1375" i="6" s="1"/>
  <c r="I1396" i="6" a="1"/>
  <c r="I1396" i="6" s="1"/>
  <c r="J1396" i="6" s="1"/>
  <c r="I1397" i="6" a="1"/>
  <c r="I1397" i="6" s="1"/>
  <c r="J1397" i="6" s="1"/>
  <c r="I1382" i="6" a="1"/>
  <c r="I1382" i="6" s="1"/>
  <c r="J1382" i="6" s="1"/>
  <c r="I1383" i="6" a="1"/>
  <c r="I1383" i="6" s="1"/>
  <c r="J1383" i="6" s="1"/>
  <c r="I1380" i="6" a="1"/>
  <c r="I1380" i="6" s="1"/>
  <c r="J1380" i="6" s="1"/>
  <c r="I1405" i="6" a="1"/>
  <c r="I1405" i="6" s="1"/>
  <c r="J1405" i="6" s="1"/>
  <c r="I1401" i="6" a="1"/>
  <c r="I1401" i="6" s="1"/>
  <c r="J1401" i="6" s="1"/>
  <c r="I1391" i="6" a="1"/>
  <c r="I1391" i="6" s="1"/>
  <c r="J1391" i="6" s="1"/>
  <c r="I1399" i="6" a="1"/>
  <c r="I1399" i="6" s="1"/>
  <c r="J1399" i="6" s="1"/>
  <c r="I1389" i="6" a="1"/>
  <c r="I1389" i="6" s="1"/>
  <c r="J1389" i="6" s="1"/>
  <c r="I1411" i="6" a="1"/>
  <c r="I1411" i="6" s="1"/>
  <c r="J1411" i="6" s="1"/>
  <c r="I1387" i="6" a="1"/>
  <c r="I1387" i="6" s="1"/>
  <c r="J1387" i="6" s="1"/>
  <c r="I1409" i="6" a="1"/>
  <c r="I1409" i="6" s="1"/>
  <c r="J1409" i="6" s="1"/>
  <c r="I1410" i="6" a="1"/>
  <c r="I1410" i="6" s="1"/>
  <c r="J1410" i="6" s="1"/>
  <c r="I1394" i="6" a="1"/>
  <c r="I1394" i="6" s="1"/>
  <c r="J1394" i="6" s="1"/>
  <c r="I1395" i="6" a="1"/>
  <c r="I1395" i="6" s="1"/>
  <c r="J1395" i="6" s="1"/>
  <c r="I1392" i="6" a="1"/>
  <c r="I1392" i="6" s="1"/>
  <c r="J1392" i="6" s="1"/>
  <c r="I1417" i="6" a="1"/>
  <c r="I1417" i="6" s="1"/>
  <c r="J1417" i="6" s="1"/>
  <c r="I1413" i="6" a="1"/>
  <c r="I1413" i="6" s="1"/>
  <c r="J1413" i="6" s="1"/>
  <c r="I1402" i="6" a="1"/>
  <c r="I1402" i="6" s="1"/>
  <c r="J1402" i="6" s="1"/>
  <c r="I1412" i="6" a="1"/>
  <c r="I1412" i="6" s="1"/>
  <c r="J1412" i="6" s="1"/>
  <c r="I1400" i="6" a="1"/>
  <c r="I1400" i="6" s="1"/>
  <c r="J1400" i="6" s="1"/>
  <c r="I1423" i="6" a="1"/>
  <c r="I1423" i="6" s="1"/>
  <c r="J1423" i="6" s="1"/>
  <c r="I1408" i="6" a="1"/>
  <c r="I1408" i="6" s="1"/>
  <c r="J1408" i="6" s="1"/>
  <c r="I1407" i="6" a="1"/>
  <c r="I1407" i="6" s="1"/>
  <c r="J1407" i="6" s="1"/>
  <c r="I1421" i="6" a="1"/>
  <c r="I1421" i="6" s="1"/>
  <c r="J1421" i="6" s="1"/>
  <c r="I1406" i="6" a="1"/>
  <c r="I1406" i="6" s="1"/>
  <c r="J1406" i="6" s="1"/>
  <c r="I1404" i="6" a="1"/>
  <c r="I1404" i="6" s="1"/>
  <c r="J1404" i="6" s="1"/>
  <c r="I1414" i="6" a="1"/>
  <c r="I1414" i="6" s="1"/>
  <c r="J1414" i="6" s="1"/>
  <c r="I1426" i="6" a="1"/>
  <c r="I1426" i="6" s="1"/>
  <c r="J1426" i="6" s="1"/>
  <c r="I1403" i="6" a="1"/>
  <c r="I1403" i="6" s="1"/>
  <c r="J1403" i="6" s="1"/>
  <c r="I1425" i="6" a="1"/>
  <c r="I1425" i="6" s="1"/>
  <c r="J1425" i="6" s="1"/>
  <c r="I1435" i="6" a="1"/>
  <c r="I1435" i="6" s="1"/>
  <c r="J1435" i="6" s="1"/>
  <c r="I1422" i="6" a="1"/>
  <c r="I1422" i="6" s="1"/>
  <c r="J1422" i="6" s="1"/>
  <c r="I1420" i="6" a="1"/>
  <c r="I1420" i="6" s="1"/>
  <c r="J1420" i="6" s="1"/>
  <c r="I1419" i="6" a="1"/>
  <c r="I1419" i="6" s="1"/>
  <c r="J1419" i="6" s="1"/>
  <c r="I1433" i="6" a="1"/>
  <c r="I1433" i="6" s="1"/>
  <c r="J1433" i="6" s="1"/>
  <c r="I1418" i="6" a="1"/>
  <c r="I1418" i="6" s="1"/>
  <c r="J1418" i="6" s="1"/>
  <c r="I1416" i="6" a="1"/>
  <c r="I1416" i="6" s="1"/>
  <c r="J1416" i="6" s="1"/>
  <c r="I1427" i="6" a="1"/>
  <c r="I1427" i="6" s="1"/>
  <c r="J1427" i="6" s="1"/>
  <c r="I1438" i="6" a="1"/>
  <c r="I1438" i="6" s="1"/>
  <c r="J1438" i="6" s="1"/>
  <c r="I1415" i="6" a="1"/>
  <c r="I1415" i="6" s="1"/>
  <c r="J1415" i="6" s="1"/>
  <c r="I1437" i="6" a="1"/>
  <c r="I1437" i="6" s="1"/>
  <c r="J1437" i="6" s="1"/>
  <c r="I1424" i="6" a="1"/>
  <c r="I1424" i="6" s="1"/>
  <c r="J1424" i="6" s="1"/>
  <c r="I1449" i="6" a="1"/>
  <c r="I1449" i="6" s="1"/>
  <c r="J1449" i="6" s="1"/>
  <c r="I1434" i="6" a="1"/>
  <c r="I1434" i="6" s="1"/>
  <c r="J1434" i="6" s="1"/>
  <c r="I1432" i="6" a="1"/>
  <c r="I1432" i="6" s="1"/>
  <c r="J1432" i="6" s="1"/>
  <c r="I1431" i="6" a="1"/>
  <c r="I1431" i="6" s="1"/>
  <c r="J1431" i="6" s="1"/>
  <c r="I1445" i="6" a="1"/>
  <c r="I1445" i="6" s="1"/>
  <c r="J1445" i="6" s="1"/>
  <c r="I1430" i="6" a="1"/>
  <c r="I1430" i="6" s="1"/>
  <c r="J1430" i="6" s="1"/>
  <c r="I1429" i="6" a="1"/>
  <c r="I1429" i="6" s="1"/>
  <c r="J1429" i="6" s="1"/>
  <c r="I1439" i="6" a="1"/>
  <c r="I1439" i="6" s="1"/>
  <c r="J1439" i="6" s="1"/>
  <c r="I1452" i="6" a="1"/>
  <c r="I1452" i="6" s="1"/>
  <c r="J1452" i="6" s="1"/>
  <c r="I1428" i="6" a="1"/>
  <c r="I1428" i="6" s="1"/>
  <c r="J1428" i="6" s="1"/>
  <c r="I1451" i="6" a="1"/>
  <c r="I1451" i="6" s="1"/>
  <c r="J1451" i="6" s="1"/>
  <c r="I1436" i="6" a="1"/>
  <c r="I1436" i="6" s="1"/>
  <c r="J1436" i="6" s="1"/>
  <c r="I1446" i="6" a="1"/>
  <c r="I1446" i="6" s="1"/>
  <c r="J1446" i="6" s="1"/>
  <c r="I1444" i="6" a="1"/>
  <c r="I1444" i="6" s="1"/>
  <c r="J1444" i="6" s="1"/>
  <c r="I1443" i="6" a="1"/>
  <c r="I1443" i="6" s="1"/>
  <c r="J1443" i="6" s="1"/>
  <c r="I1458" i="6" a="1"/>
  <c r="I1458" i="6" s="1"/>
  <c r="J1458" i="6" s="1"/>
  <c r="I1442" i="6" a="1"/>
  <c r="I1442" i="6" s="1"/>
  <c r="J1442" i="6" s="1"/>
  <c r="I1441" i="6" a="1"/>
  <c r="I1441" i="6" s="1"/>
  <c r="J1441" i="6" s="1"/>
  <c r="I1453" i="6" a="1"/>
  <c r="I1453" i="6" s="1"/>
  <c r="J1453" i="6" s="1"/>
  <c r="I1465" i="6" a="1"/>
  <c r="I1465" i="6" s="1"/>
  <c r="J1465" i="6" s="1"/>
  <c r="I1440" i="6" a="1"/>
  <c r="I1440" i="6" s="1"/>
  <c r="J1440" i="6" s="1"/>
  <c r="I1450" i="6" a="1"/>
  <c r="I1450" i="6" s="1"/>
  <c r="J1450" i="6" s="1"/>
  <c r="I1457" i="6" a="1"/>
  <c r="I1457" i="6" s="1"/>
  <c r="J1457" i="6" s="1"/>
  <c r="I1456" i="6" a="1"/>
  <c r="I1456" i="6" s="1"/>
  <c r="J1456" i="6" s="1"/>
  <c r="I1459" i="6" a="1"/>
  <c r="I1459" i="6" s="1"/>
  <c r="J1459" i="6" s="1"/>
  <c r="I1470" i="6" a="1"/>
  <c r="I1470" i="6" s="1"/>
  <c r="J1470" i="6" s="1"/>
  <c r="I1455" i="6" a="1"/>
  <c r="I1455" i="6" s="1"/>
  <c r="J1455" i="6" s="1"/>
  <c r="I1454" i="6" a="1"/>
  <c r="I1454" i="6" s="1"/>
  <c r="J1454" i="6" s="1"/>
  <c r="I1447" i="6" a="1"/>
  <c r="I1447" i="6" s="1"/>
  <c r="J1447" i="6" s="1"/>
  <c r="I1461" i="6" a="1"/>
  <c r="I1461" i="6" s="1"/>
  <c r="J1461" i="6" s="1"/>
  <c r="I1464" i="6" a="1"/>
  <c r="I1464" i="6" s="1"/>
  <c r="J1464" i="6" s="1"/>
  <c r="I1448" i="6" a="1"/>
  <c r="I1448" i="6" s="1"/>
  <c r="J1448" i="6" s="1"/>
  <c r="I1460" i="6" a="1"/>
  <c r="I1460" i="6" s="1"/>
  <c r="J1460" i="6" s="1"/>
  <c r="I1472" i="6" a="1"/>
  <c r="I1472" i="6" s="1"/>
  <c r="J1472" i="6" s="1"/>
  <c r="I1469" i="6" a="1"/>
  <c r="I1469" i="6" s="1"/>
  <c r="J1469" i="6" s="1"/>
  <c r="I1468" i="6" a="1"/>
  <c r="I1468" i="6" s="1"/>
  <c r="J1468" i="6" s="1"/>
  <c r="I1471" i="6" a="1"/>
  <c r="I1471" i="6" s="1"/>
  <c r="J1471" i="6" s="1"/>
  <c r="I1482" i="6" a="1"/>
  <c r="I1482" i="6" s="1"/>
  <c r="J1482" i="6" s="1"/>
  <c r="I1467" i="6" a="1"/>
  <c r="I1467" i="6" s="1"/>
  <c r="J1467" i="6" s="1"/>
  <c r="I1466" i="6" a="1"/>
  <c r="I1466" i="6" s="1"/>
  <c r="J1466" i="6" s="1"/>
  <c r="I1462" i="6" a="1"/>
  <c r="I1462" i="6" s="1"/>
  <c r="J1462" i="6" s="1"/>
  <c r="I1474" i="6" a="1"/>
  <c r="I1474" i="6" s="1"/>
  <c r="J1474" i="6" s="1"/>
  <c r="I1477" i="6" a="1"/>
  <c r="I1477" i="6" s="1"/>
  <c r="J1477" i="6" s="1"/>
  <c r="I1463" i="6" a="1"/>
  <c r="I1463" i="6" s="1"/>
  <c r="J1463" i="6" s="1"/>
  <c r="I1473" i="6" a="1"/>
  <c r="I1473" i="6" s="1"/>
  <c r="J1473" i="6" s="1"/>
  <c r="J1484" i="6"/>
  <c r="I1481" i="6" a="1"/>
  <c r="I1481" i="6" s="1"/>
  <c r="J1481" i="6" s="1"/>
  <c r="I1480" i="6" a="1"/>
  <c r="I1480" i="6" s="1"/>
  <c r="J1480" i="6" s="1"/>
  <c r="I1483" i="6" a="1"/>
  <c r="I1483" i="6" s="1"/>
  <c r="J1483" i="6" s="1"/>
  <c r="I1490" i="6" a="1"/>
  <c r="I1490" i="6" s="1"/>
  <c r="J1490" i="6" s="1"/>
  <c r="I1479" i="6" a="1"/>
  <c r="I1479" i="6" s="1"/>
  <c r="J1479" i="6" s="1"/>
  <c r="I1478" i="6" a="1"/>
  <c r="I1478" i="6" s="1"/>
  <c r="J1478" i="6" s="1"/>
  <c r="I1475" i="6" a="1"/>
  <c r="I1475" i="6" s="1"/>
  <c r="J1475" i="6" s="1"/>
  <c r="I1486" i="6" a="1"/>
  <c r="I1486" i="6" s="1"/>
  <c r="J1486" i="6" s="1"/>
  <c r="I1487" i="6" a="1"/>
  <c r="I1487" i="6" s="1"/>
  <c r="J1487" i="6" s="1"/>
  <c r="I1476" i="6" a="1"/>
  <c r="I1476" i="6" s="1"/>
  <c r="J1476" i="6" s="1"/>
  <c r="I1485" i="6" a="1"/>
  <c r="I1485" i="6" s="1"/>
  <c r="J1485" i="6" s="1"/>
  <c r="I1491" i="6" a="1"/>
  <c r="I1491" i="6" s="1"/>
  <c r="J1491" i="6" s="1"/>
  <c r="I1494" i="6" a="1"/>
  <c r="I1494" i="6" s="1"/>
  <c r="J1494" i="6" s="1"/>
  <c r="I1495" i="6" a="1"/>
  <c r="I1495" i="6" s="1"/>
  <c r="J1495" i="6" s="1"/>
  <c r="I1506" i="6" a="1"/>
  <c r="I1506" i="6" s="1"/>
  <c r="J1506" i="6" s="1"/>
  <c r="I1496" i="6" a="1"/>
  <c r="I1496" i="6" s="1"/>
  <c r="J1496" i="6" s="1"/>
  <c r="I1492" i="6" a="1"/>
  <c r="I1492" i="6" s="1"/>
  <c r="J1492" i="6" s="1"/>
  <c r="I1493" i="6" a="1"/>
  <c r="I1493" i="6" s="1"/>
  <c r="J1493" i="6" s="1"/>
  <c r="I1488" i="6" a="1"/>
  <c r="I1488" i="6" s="1"/>
  <c r="J1488" i="6" s="1"/>
  <c r="I1489" i="6" a="1"/>
  <c r="I1489" i="6" s="1"/>
  <c r="J1489" i="6" s="1"/>
  <c r="I1501" i="6" a="1"/>
  <c r="I1501" i="6" s="1"/>
  <c r="J1501" i="6" s="1"/>
  <c r="I1508" i="6" a="1"/>
  <c r="I1508" i="6" s="1"/>
  <c r="J1508" i="6" s="1"/>
  <c r="I1497" i="6" a="1"/>
  <c r="I1497" i="6" s="1"/>
  <c r="J1497" i="6" s="1"/>
  <c r="I1504" i="6" a="1"/>
  <c r="I1504" i="6" s="1"/>
  <c r="J1504" i="6" s="1"/>
  <c r="I1505" i="6" a="1"/>
  <c r="I1505" i="6" s="1"/>
  <c r="J1505" i="6" s="1"/>
  <c r="I1520" i="6" a="1"/>
  <c r="I1520" i="6" s="1"/>
  <c r="J1520" i="6" s="1"/>
  <c r="I1507" i="6" a="1"/>
  <c r="I1507" i="6" s="1"/>
  <c r="J1507" i="6" s="1"/>
  <c r="I1502" i="6" a="1"/>
  <c r="I1502" i="6" s="1"/>
  <c r="J1502" i="6" s="1"/>
  <c r="I1503" i="6" a="1"/>
  <c r="I1503" i="6" s="1"/>
  <c r="J1503" i="6" s="1"/>
  <c r="I1498" i="6" a="1"/>
  <c r="I1498" i="6" s="1"/>
  <c r="J1498" i="6" s="1"/>
  <c r="I1499" i="6" a="1"/>
  <c r="I1499" i="6" s="1"/>
  <c r="J1499" i="6" s="1"/>
  <c r="I1500" i="6" a="1"/>
  <c r="I1500" i="6" s="1"/>
  <c r="J1500" i="6" s="1"/>
  <c r="I1513" i="6" a="1"/>
  <c r="I1513" i="6" s="1"/>
  <c r="J1513" i="6" s="1"/>
  <c r="I1522" i="6" a="1"/>
  <c r="I1522" i="6" s="1"/>
  <c r="J1522" i="6" s="1"/>
  <c r="I1509" i="6" a="1"/>
  <c r="I1509" i="6" s="1"/>
  <c r="J1509" i="6" s="1"/>
  <c r="I1518" i="6" a="1"/>
  <c r="I1518" i="6" s="1"/>
  <c r="J1518" i="6" s="1"/>
  <c r="I1519" i="6" a="1"/>
  <c r="I1519" i="6" s="1"/>
  <c r="J1519" i="6" s="1"/>
  <c r="I1534" i="6" a="1"/>
  <c r="I1534" i="6" s="1"/>
  <c r="J1534" i="6" s="1"/>
  <c r="I1521" i="6" a="1"/>
  <c r="I1521" i="6" s="1"/>
  <c r="J1521" i="6" s="1"/>
  <c r="I1516" i="6" a="1"/>
  <c r="I1516" i="6" s="1"/>
  <c r="J1516" i="6" s="1"/>
  <c r="I1517" i="6" a="1"/>
  <c r="I1517" i="6" s="1"/>
  <c r="I1510" i="6" a="1"/>
  <c r="I1510" i="6" s="1"/>
  <c r="J1510" i="6" s="1"/>
  <c r="I1511" i="6" a="1"/>
  <c r="I1511" i="6" s="1"/>
  <c r="J1511" i="6" s="1"/>
  <c r="I1512" i="6" a="1"/>
  <c r="I1512" i="6" s="1"/>
  <c r="J1512" i="6" s="1"/>
  <c r="I1525" i="6" a="1"/>
  <c r="I1525" i="6" s="1"/>
  <c r="J1525" i="6" s="1"/>
  <c r="I1535" i="6" a="1"/>
  <c r="I1535" i="6" s="1"/>
  <c r="J1535" i="6" s="1"/>
  <c r="I1523" i="6" a="1"/>
  <c r="I1523" i="6" s="1"/>
  <c r="J1523" i="6" s="1"/>
  <c r="I1526" i="6" a="1"/>
  <c r="I1526" i="6" s="1"/>
  <c r="J1526" i="6" s="1"/>
  <c r="I1527" i="6" a="1"/>
  <c r="I1527" i="6" s="1"/>
  <c r="J1527" i="6" s="1"/>
  <c r="I1528" i="6" a="1"/>
  <c r="I1528" i="6" s="1"/>
  <c r="J1528" i="6" s="1"/>
  <c r="I1524" i="6" a="1"/>
  <c r="I1524" i="6" s="1"/>
  <c r="J1524" i="6" s="1"/>
  <c r="I1515" i="6" a="1"/>
  <c r="I1515" i="6" s="1"/>
  <c r="J1515" i="6" s="1"/>
  <c r="I1532" i="6" a="1"/>
  <c r="I1532" i="6" s="1"/>
  <c r="J1532" i="6" s="1"/>
  <c r="I1533" i="6" a="1"/>
  <c r="I1533" i="6" s="1"/>
  <c r="J1533" i="6" s="1"/>
  <c r="I1546" i="6" a="1"/>
  <c r="I1546" i="6" s="1"/>
  <c r="J1546" i="6" s="1"/>
  <c r="I1537" i="6" a="1"/>
  <c r="I1537" i="6" s="1"/>
  <c r="J1537" i="6" s="1"/>
  <c r="I1538" i="6" a="1"/>
  <c r="I1538" i="6" s="1"/>
  <c r="J1538" i="6" s="1"/>
  <c r="I1539" i="6" a="1"/>
  <c r="I1539" i="6" s="1"/>
  <c r="J1539" i="6" s="1"/>
  <c r="I1540" i="6" a="1"/>
  <c r="I1540" i="6" s="1"/>
  <c r="J1540" i="6" s="1"/>
  <c r="I1529" i="6" a="1"/>
  <c r="I1529" i="6" s="1"/>
  <c r="J1529" i="6" s="1"/>
  <c r="I1514" i="6" a="1"/>
  <c r="I1514" i="6" s="1"/>
  <c r="J1514" i="6" s="1"/>
  <c r="I1531" i="6" a="1"/>
  <c r="I1531" i="6" s="1"/>
  <c r="J1531" i="6" s="1"/>
  <c r="I1544" i="6" a="1"/>
  <c r="I1544" i="6" s="1"/>
  <c r="J1544" i="6" s="1"/>
  <c r="I1545" i="6" a="1"/>
  <c r="I1545" i="6" s="1"/>
  <c r="J1545" i="6" s="1"/>
  <c r="I1558" i="6" a="1"/>
  <c r="I1558" i="6" s="1"/>
  <c r="J1558" i="6" s="1"/>
  <c r="I1547" i="6" a="1"/>
  <c r="I1547" i="6" s="1"/>
  <c r="J1547" i="6" s="1"/>
  <c r="I1536" i="6" a="1"/>
  <c r="I1536" i="6" s="1"/>
  <c r="J1536" i="6" s="1"/>
  <c r="I1549" i="6" a="1"/>
  <c r="I1549" i="6" s="1"/>
  <c r="J1549" i="6" s="1"/>
  <c r="I1550" i="6" a="1"/>
  <c r="I1550" i="6" s="1"/>
  <c r="J1550" i="6" s="1"/>
  <c r="I1551" i="6" a="1"/>
  <c r="I1551" i="6" s="1"/>
  <c r="J1551" i="6" s="1"/>
  <c r="I1552" i="6" a="1"/>
  <c r="I1552" i="6" s="1"/>
  <c r="J1552" i="6" s="1"/>
  <c r="I1541" i="6" a="1"/>
  <c r="I1541" i="6" s="1"/>
  <c r="J1541" i="6" s="1"/>
  <c r="I1530" i="6" a="1"/>
  <c r="I1530" i="6" s="1"/>
  <c r="J1530" i="6" s="1"/>
  <c r="I1543" i="6" a="1"/>
  <c r="I1543" i="6" s="1"/>
  <c r="J1543" i="6" s="1"/>
  <c r="I1556" i="6" a="1"/>
  <c r="I1556" i="6" s="1"/>
  <c r="J1556" i="6" s="1"/>
  <c r="J1557" i="6"/>
  <c r="I1569" i="6" a="1"/>
  <c r="I1569" i="6" s="1"/>
  <c r="J1569" i="6" s="1"/>
  <c r="I1559" i="6" a="1"/>
  <c r="I1559" i="6" s="1"/>
  <c r="J1559" i="6" s="1"/>
  <c r="I1548" i="6" a="1"/>
  <c r="I1548" i="6" s="1"/>
  <c r="J1548" i="6" s="1"/>
  <c r="I1561" i="6" a="1"/>
  <c r="I1561" i="6" s="1"/>
  <c r="J1561" i="6" s="1"/>
  <c r="I1562" i="6" a="1"/>
  <c r="I1562" i="6" s="1"/>
  <c r="J1562" i="6" s="1"/>
  <c r="I1563" i="6" a="1"/>
  <c r="I1563" i="6" s="1"/>
  <c r="J1563" i="6" s="1"/>
  <c r="I1564" i="6" a="1"/>
  <c r="I1564" i="6" s="1"/>
  <c r="J1564" i="6" s="1"/>
  <c r="I1553" i="6" a="1"/>
  <c r="I1553" i="6" s="1"/>
  <c r="J1553" i="6" s="1"/>
  <c r="I1542" i="6" a="1"/>
  <c r="I1542" i="6" s="1"/>
  <c r="J1542" i="6" s="1"/>
  <c r="I1555" i="6" a="1"/>
  <c r="I1555" i="6" s="1"/>
  <c r="J1555" i="6" s="1"/>
  <c r="I1567" i="6" a="1"/>
  <c r="I1567" i="6" s="1"/>
  <c r="J1567" i="6" s="1"/>
  <c r="I1568" i="6" a="1"/>
  <c r="I1568" i="6" s="1"/>
  <c r="J1568" i="6" s="1"/>
  <c r="I1581" i="6" a="1"/>
  <c r="I1581" i="6" s="1"/>
  <c r="J1581" i="6" s="1"/>
  <c r="I1570" i="6" a="1"/>
  <c r="I1570" i="6" s="1"/>
  <c r="J1570" i="6" s="1"/>
  <c r="I1560" i="6" a="1"/>
  <c r="I1560" i="6" s="1"/>
  <c r="J1560" i="6" s="1"/>
  <c r="I1573" i="6" a="1"/>
  <c r="I1573" i="6" s="1"/>
  <c r="J1573" i="6" s="1"/>
  <c r="I1577" i="6" a="1"/>
  <c r="I1577" i="6" s="1"/>
  <c r="J1577" i="6" s="1"/>
  <c r="I1554" i="6" a="1"/>
  <c r="I1554" i="6" s="1"/>
  <c r="J1554" i="6" s="1"/>
  <c r="I1571" i="6" a="1"/>
  <c r="I1571" i="6" s="1"/>
  <c r="J1571" i="6" s="1"/>
  <c r="I1585" i="6" a="1"/>
  <c r="I1585" i="6" s="1"/>
  <c r="J1585" i="6" s="1"/>
  <c r="I1572" i="6" a="1"/>
  <c r="I1572" i="6" s="1"/>
  <c r="J1572" i="6" s="1"/>
  <c r="I1574" i="6" a="1"/>
  <c r="I1574" i="6" s="1"/>
  <c r="J1574" i="6" s="1"/>
  <c r="I1575" i="6" a="1"/>
  <c r="I1575" i="6" s="1"/>
  <c r="J1575" i="6" s="1"/>
  <c r="I1576" i="6" a="1"/>
  <c r="I1576" i="6" s="1"/>
  <c r="J1576" i="6" s="1"/>
  <c r="I1589" i="6" a="1"/>
  <c r="I1589" i="6" s="1"/>
  <c r="J1589" i="6" s="1"/>
  <c r="I1566" i="6" a="1"/>
  <c r="I1566" i="6" s="1"/>
  <c r="J1566" i="6" s="1"/>
  <c r="I1565" i="6" a="1"/>
  <c r="I1565" i="6" s="1"/>
  <c r="J1565" i="6" s="1"/>
  <c r="I1580" i="6" a="1"/>
  <c r="I1580" i="6" s="1"/>
  <c r="J1580" i="6" s="1"/>
  <c r="I1592" i="6" a="1"/>
  <c r="I1592" i="6" s="1"/>
  <c r="J1592" i="6" s="1"/>
  <c r="I1582" i="6" a="1"/>
  <c r="I1582" i="6" s="1"/>
  <c r="J1582" i="6" s="1"/>
  <c r="I1583" i="6" a="1"/>
  <c r="I1583" i="6" s="1"/>
  <c r="J1583" i="6" s="1"/>
  <c r="I1597" i="6" a="1"/>
  <c r="I1597" i="6" s="1"/>
  <c r="J1597" i="6" s="1"/>
  <c r="I1584" i="6" a="1"/>
  <c r="I1584" i="6" s="1"/>
  <c r="J1584" i="6" s="1"/>
  <c r="I1586" i="6" a="1"/>
  <c r="I1586" i="6" s="1"/>
  <c r="J1586" i="6" s="1"/>
  <c r="I1587" i="6" a="1"/>
  <c r="I1587" i="6" s="1"/>
  <c r="J1587" i="6" s="1"/>
  <c r="I1588" i="6" a="1"/>
  <c r="I1588" i="6" s="1"/>
  <c r="J1588" i="6" s="1"/>
  <c r="I1600" i="6" a="1"/>
  <c r="I1600" i="6" s="1"/>
  <c r="J1600" i="6" s="1"/>
  <c r="I1579" i="6" a="1"/>
  <c r="I1579" i="6" s="1"/>
  <c r="J1579" i="6" s="1"/>
  <c r="I1578" i="6" a="1"/>
  <c r="I1578" i="6" s="1"/>
  <c r="J1578" i="6" s="1"/>
  <c r="I1591" i="6" a="1"/>
  <c r="I1591" i="6" s="1"/>
  <c r="J1591" i="6" s="1"/>
  <c r="I1604" i="6" a="1"/>
  <c r="I1604" i="6" s="1"/>
  <c r="J1604" i="6" s="1"/>
  <c r="I1593" i="6" a="1"/>
  <c r="I1593" i="6" s="1"/>
  <c r="J1593" i="6" s="1"/>
  <c r="I1594" i="6" a="1"/>
  <c r="I1594" i="6" s="1"/>
  <c r="J1594" i="6" s="1"/>
  <c r="I1609" i="6" a="1"/>
  <c r="I1609" i="6" s="1"/>
  <c r="J1609" i="6" s="1"/>
  <c r="I1598" i="6" a="1"/>
  <c r="I1598" i="6" s="1"/>
  <c r="J1598" i="6" s="1"/>
  <c r="I1599" i="6" a="1"/>
  <c r="I1599" i="6" s="1"/>
  <c r="J1599" i="6" s="1"/>
  <c r="I1590" i="6" a="1"/>
  <c r="I1590" i="6" s="1"/>
  <c r="J1590" i="6" s="1"/>
  <c r="I1613" i="6" a="1"/>
  <c r="I1613" i="6" s="1"/>
  <c r="J1613" i="6" s="1"/>
  <c r="I1602" i="6" a="1"/>
  <c r="I1602" i="6" s="1"/>
  <c r="J1602" i="6" s="1"/>
  <c r="I1603" i="6" a="1"/>
  <c r="I1603" i="6" s="1"/>
  <c r="J1603" i="6" s="1"/>
  <c r="I1596" i="6" a="1"/>
  <c r="I1596" i="6" s="1"/>
  <c r="J1596" i="6" s="1"/>
  <c r="I1595" i="6" a="1"/>
  <c r="I1595" i="6" s="1"/>
  <c r="J1595" i="6" s="1"/>
  <c r="I1612" i="6" a="1"/>
  <c r="I1612" i="6" s="1"/>
  <c r="J1612" i="6" s="1"/>
  <c r="I1610" i="6" a="1"/>
  <c r="I1610" i="6" s="1"/>
  <c r="J1610" i="6" s="1"/>
  <c r="I1611" i="6" a="1"/>
  <c r="I1611" i="6" s="1"/>
  <c r="J1611" i="6" s="1"/>
  <c r="I1615" i="6" a="1"/>
  <c r="I1615" i="6" s="1"/>
  <c r="J1615" i="6" s="1"/>
  <c r="I1601" i="6" a="1"/>
  <c r="I1601" i="6" s="1"/>
  <c r="J1601" i="6" s="1"/>
  <c r="I1625" i="6" a="1"/>
  <c r="I1625" i="6" s="1"/>
  <c r="J1625" i="6" s="1"/>
  <c r="I1617" i="6" a="1"/>
  <c r="I1617" i="6" s="1"/>
  <c r="J1617" i="6" s="1"/>
  <c r="I1605" i="6" a="1"/>
  <c r="I1605" i="6" s="1"/>
  <c r="J1605" i="6" s="1"/>
  <c r="I1616" i="6" a="1"/>
  <c r="I1616" i="6" s="1"/>
  <c r="J1616" i="6" s="1"/>
  <c r="I1608" i="6" a="1"/>
  <c r="I1608" i="6" s="1"/>
  <c r="J1608" i="6" s="1"/>
  <c r="I1607" i="6" a="1"/>
  <c r="I1607" i="6" s="1"/>
  <c r="J1607" i="6" s="1"/>
  <c r="I1606" i="6" a="1"/>
  <c r="I1606" i="6" s="1"/>
  <c r="J1606" i="6" s="1"/>
  <c r="I1624" i="6" a="1"/>
  <c r="I1624" i="6" s="1"/>
  <c r="J1624" i="6" s="1"/>
  <c r="I1622" i="6" a="1"/>
  <c r="I1622" i="6" s="1"/>
  <c r="J1622" i="6" s="1"/>
  <c r="I1623" i="6" a="1"/>
  <c r="I1623" i="6" s="1"/>
  <c r="J1623" i="6" s="1"/>
  <c r="I1627" i="6" a="1"/>
  <c r="I1627" i="6" s="1"/>
  <c r="J1627" i="6" s="1"/>
  <c r="I1614" i="6" a="1"/>
  <c r="I1614" i="6" s="1"/>
  <c r="J1614" i="6" s="1"/>
  <c r="I1638" i="6" a="1"/>
  <c r="I1638" i="6" s="1"/>
  <c r="J1638" i="6" s="1"/>
  <c r="I1629" i="6" a="1"/>
  <c r="I1629" i="6" s="1"/>
  <c r="J1629" i="6" s="1"/>
  <c r="I1618" i="6" a="1"/>
  <c r="I1618" i="6" s="1"/>
  <c r="J1618" i="6" s="1"/>
  <c r="I1628" i="6" a="1"/>
  <c r="I1628" i="6" s="1"/>
  <c r="J1628" i="6" s="1"/>
  <c r="I1621" i="6" a="1"/>
  <c r="I1621" i="6" s="1"/>
  <c r="J1621" i="6" s="1"/>
  <c r="I1620" i="6" a="1"/>
  <c r="I1620" i="6" s="1"/>
  <c r="J1620" i="6" s="1"/>
  <c r="I1619" i="6" a="1"/>
  <c r="I1619" i="6" s="1"/>
  <c r="J1619" i="6" s="1"/>
  <c r="I1636" i="6" a="1"/>
  <c r="I1636" i="6" s="1"/>
  <c r="I1634" i="6" a="1"/>
  <c r="I1634" i="6" s="1"/>
  <c r="J1634" i="6" s="1"/>
  <c r="I1635" i="6" a="1"/>
  <c r="I1635" i="6" s="1"/>
  <c r="J1635" i="6" s="1"/>
  <c r="I1641" i="6" a="1"/>
  <c r="I1641" i="6" s="1"/>
  <c r="J1641" i="6" s="1"/>
  <c r="I1626" i="6" a="1"/>
  <c r="I1626" i="6" s="1"/>
  <c r="J1626" i="6" s="1"/>
  <c r="I1649" i="6" a="1"/>
  <c r="I1649" i="6" s="1"/>
  <c r="J1649" i="6" s="1"/>
  <c r="I1643" i="6" a="1"/>
  <c r="I1643" i="6" s="1"/>
  <c r="J1643" i="6" s="1"/>
  <c r="I1630" i="6" a="1"/>
  <c r="I1630" i="6" s="1"/>
  <c r="J1630" i="6" s="1"/>
  <c r="I1642" i="6" a="1"/>
  <c r="I1642" i="6" s="1"/>
  <c r="J1642" i="6" s="1"/>
  <c r="I1633" i="6" a="1"/>
  <c r="I1633" i="6" s="1"/>
  <c r="J1633" i="6" s="1"/>
  <c r="I1632" i="6" a="1"/>
  <c r="I1632" i="6" s="1"/>
  <c r="J1632" i="6" s="1"/>
  <c r="I1631" i="6" a="1"/>
  <c r="I1631" i="6" s="1"/>
  <c r="J1631" i="6" s="1"/>
  <c r="I1637" i="6" a="1"/>
  <c r="I1637" i="6" s="1"/>
  <c r="J1637" i="6" s="1"/>
  <c r="I1639" i="6" a="1"/>
  <c r="I1639" i="6" s="1"/>
  <c r="J1639" i="6" s="1"/>
  <c r="I1640" i="6" a="1"/>
  <c r="I1640" i="6" s="1"/>
  <c r="J1640" i="6" s="1"/>
  <c r="I1654" i="6" a="1"/>
  <c r="I1654" i="6" s="1"/>
  <c r="J1654" i="6" s="1"/>
  <c r="I1653" i="6" a="1"/>
  <c r="I1653" i="6" s="1"/>
  <c r="J1653" i="6" s="1"/>
  <c r="I1645" i="6" a="1"/>
  <c r="I1645" i="6" s="1"/>
  <c r="J1645" i="6" s="1"/>
  <c r="I1648" i="6" a="1"/>
  <c r="I1648" i="6" s="1"/>
  <c r="J1648" i="6" s="1"/>
  <c r="I1646" i="6" a="1"/>
  <c r="I1646" i="6" s="1"/>
  <c r="J1646" i="6" s="1"/>
  <c r="I1647" i="6" a="1"/>
  <c r="I1647" i="6" s="1"/>
  <c r="J1647" i="6" s="1"/>
  <c r="I1652" i="6" a="1"/>
  <c r="I1652" i="6" s="1"/>
  <c r="J1652" i="6" s="1"/>
  <c r="I1650" i="6" a="1"/>
  <c r="I1650" i="6" s="1"/>
  <c r="J1650" i="6" s="1"/>
  <c r="I1651" i="6" a="1"/>
  <c r="I1651" i="6" s="1"/>
  <c r="J1651" i="6" s="1"/>
  <c r="I1666" i="6" a="1"/>
  <c r="I1666" i="6" s="1"/>
  <c r="J1666" i="6" s="1"/>
  <c r="I1655" i="6" a="1"/>
  <c r="I1655" i="6" s="1"/>
  <c r="J1655" i="6" s="1"/>
  <c r="I1665" i="6" a="1"/>
  <c r="I1665" i="6" s="1"/>
  <c r="J1665" i="6" s="1"/>
  <c r="I1644" i="6" a="1"/>
  <c r="I1644" i="6" s="1"/>
  <c r="J1644" i="6" s="1"/>
  <c r="I1657" i="6" a="1"/>
  <c r="I1657" i="6" s="1"/>
  <c r="J1657" i="6" s="1"/>
  <c r="I1668" i="6" a="1"/>
  <c r="I1668" i="6" s="1"/>
  <c r="J1668" i="6" s="1"/>
  <c r="I1660" i="6" a="1"/>
  <c r="I1660" i="6" s="1"/>
  <c r="J1660" i="6" s="1"/>
  <c r="I1658" i="6" a="1"/>
  <c r="I1658" i="6" s="1"/>
  <c r="J1658" i="6" s="1"/>
  <c r="I1659" i="6" a="1"/>
  <c r="I1659" i="6" s="1"/>
  <c r="J1659" i="6" s="1"/>
  <c r="I1664" i="6" a="1"/>
  <c r="I1664" i="6" s="1"/>
  <c r="J1664" i="6" s="1"/>
  <c r="I1663" i="6" a="1"/>
  <c r="I1663" i="6" s="1"/>
  <c r="J1663" i="6" s="1"/>
  <c r="I1667" i="6" a="1"/>
  <c r="I1667" i="6" s="1"/>
  <c r="J1667" i="6" s="1"/>
  <c r="I1675" i="6" a="1"/>
  <c r="I1675" i="6" s="1"/>
  <c r="J1675" i="6" s="1"/>
  <c r="I1656" i="6" a="1"/>
  <c r="I1656" i="6" s="1"/>
  <c r="J1656" i="6" s="1"/>
  <c r="I1669" i="6" a="1"/>
  <c r="I1669" i="6" s="1"/>
  <c r="J1669" i="6" s="1"/>
  <c r="I1681" i="6" a="1"/>
  <c r="I1681" i="6" s="1"/>
  <c r="J1681" i="6" s="1"/>
  <c r="I1673" i="6" a="1"/>
  <c r="I1673" i="6" s="1"/>
  <c r="J1673" i="6" s="1"/>
  <c r="I1674" i="6" a="1"/>
  <c r="I1674" i="6" s="1"/>
  <c r="J1674" i="6" s="1"/>
  <c r="I1682" i="6" a="1"/>
  <c r="I1682" i="6" s="1"/>
  <c r="J1682" i="6" s="1"/>
  <c r="I1661" i="6" a="1"/>
  <c r="I1661" i="6" s="1"/>
  <c r="J1661" i="6" s="1"/>
  <c r="I1662" i="6" a="1"/>
  <c r="I1662" i="6" s="1"/>
  <c r="J1662" i="6" s="1"/>
  <c r="I1672" i="6" a="1"/>
  <c r="I1672" i="6" s="1"/>
  <c r="J1672" i="6" s="1"/>
  <c r="I1677" i="6" a="1"/>
  <c r="I1677" i="6" s="1"/>
  <c r="J1677" i="6" s="1"/>
  <c r="I1678" i="6" a="1"/>
  <c r="I1678" i="6" s="1"/>
  <c r="J1678" i="6" s="1"/>
  <c r="I1679" i="6" a="1"/>
  <c r="I1679" i="6" s="1"/>
  <c r="J1679" i="6" s="1"/>
  <c r="I1680" i="6" a="1"/>
  <c r="I1680" i="6" s="1"/>
  <c r="J1680" i="6" s="1"/>
  <c r="I1688" i="6" a="1"/>
  <c r="I1688" i="6" s="1"/>
  <c r="J1688" i="6" s="1"/>
  <c r="I1676" i="6" a="1"/>
  <c r="I1676" i="6" s="1"/>
  <c r="J1676" i="6" s="1"/>
  <c r="I1686" i="6" a="1"/>
  <c r="I1686" i="6" s="1"/>
  <c r="J1686" i="6" s="1"/>
  <c r="I1687" i="6" a="1"/>
  <c r="I1687" i="6" s="1"/>
  <c r="J1687" i="6" s="1"/>
  <c r="I1694" i="6" a="1"/>
  <c r="I1694" i="6" s="1"/>
  <c r="J1694" i="6" s="1"/>
  <c r="I1670" i="6" a="1"/>
  <c r="I1670" i="6" s="1"/>
  <c r="J1670" i="6" s="1"/>
  <c r="I1671" i="6" a="1"/>
  <c r="I1671" i="6" s="1"/>
  <c r="J1671" i="6" s="1"/>
  <c r="I1685" i="6" a="1"/>
  <c r="I1685" i="6" s="1"/>
  <c r="J1685" i="6" s="1"/>
  <c r="I1690" i="6" a="1"/>
  <c r="I1690" i="6" s="1"/>
  <c r="J1690" i="6" s="1"/>
  <c r="I1691" i="6" a="1"/>
  <c r="I1691" i="6" s="1"/>
  <c r="J1691" i="6" s="1"/>
  <c r="I1692" i="6" a="1"/>
  <c r="I1692" i="6" s="1"/>
  <c r="J1692" i="6" s="1"/>
  <c r="I1693" i="6" a="1"/>
  <c r="I1693" i="6" s="1"/>
  <c r="J1693" i="6" s="1"/>
  <c r="I1700" i="6" a="1"/>
  <c r="I1700" i="6" s="1"/>
  <c r="J1700" i="6" s="1"/>
  <c r="I1689" i="6" a="1"/>
  <c r="I1689" i="6" s="1"/>
  <c r="J1689" i="6" s="1"/>
  <c r="I1698" i="6" a="1"/>
  <c r="I1698" i="6" s="1"/>
  <c r="J1698" i="6" s="1"/>
  <c r="I1699" i="6" a="1"/>
  <c r="I1699" i="6" s="1"/>
  <c r="J1699" i="6" s="1"/>
  <c r="I1706" i="6" a="1"/>
  <c r="I1706" i="6" s="1"/>
  <c r="J1706" i="6" s="1"/>
  <c r="I1683" i="6" a="1"/>
  <c r="I1683" i="6" s="1"/>
  <c r="J1683" i="6" s="1"/>
  <c r="I1684" i="6" a="1"/>
  <c r="I1684" i="6" s="1"/>
  <c r="J1684" i="6" s="1"/>
  <c r="I1697" i="6" a="1"/>
  <c r="I1697" i="6" s="1"/>
  <c r="J1697" i="6" s="1"/>
  <c r="I1702" i="6" a="1"/>
  <c r="I1702" i="6" s="1"/>
  <c r="J1702" i="6" s="1"/>
  <c r="I1703" i="6" a="1"/>
  <c r="I1703" i="6" s="1"/>
  <c r="J1703" i="6" s="1"/>
  <c r="I1704" i="6" a="1"/>
  <c r="I1704" i="6" s="1"/>
  <c r="I1705" i="6" a="1"/>
  <c r="I1705" i="6" s="1"/>
  <c r="J1705" i="6" s="1"/>
  <c r="I1711" i="6" a="1"/>
  <c r="I1711" i="6" s="1"/>
  <c r="J1711" i="6" s="1"/>
  <c r="I1701" i="6" a="1"/>
  <c r="I1701" i="6" s="1"/>
  <c r="J1701" i="6" s="1"/>
  <c r="I1709" i="6" a="1"/>
  <c r="I1709" i="6" s="1"/>
  <c r="J1709" i="6" s="1"/>
  <c r="I1710" i="6" a="1"/>
  <c r="I1710" i="6" s="1"/>
  <c r="J1710" i="6" s="1"/>
  <c r="I1719" i="6" a="1"/>
  <c r="I1719" i="6" s="1"/>
  <c r="J1719" i="6" s="1"/>
  <c r="I1695" i="6" a="1"/>
  <c r="I1695" i="6" s="1"/>
  <c r="J1695" i="6" s="1"/>
  <c r="I1696" i="6" a="1"/>
  <c r="I1696" i="6" s="1"/>
  <c r="J1696" i="6" s="1"/>
  <c r="I1708" i="6" a="1"/>
  <c r="I1708" i="6" s="1"/>
  <c r="J1708" i="6" s="1"/>
  <c r="I1713" i="6" a="1"/>
  <c r="I1713" i="6" s="1"/>
  <c r="J1713" i="6" s="1"/>
  <c r="I1714" i="6" a="1"/>
  <c r="I1714" i="6" s="1"/>
  <c r="J1714" i="6" s="1"/>
  <c r="I1715" i="6" a="1"/>
  <c r="I1715" i="6" s="1"/>
  <c r="J1715" i="6" s="1"/>
  <c r="I1716" i="6" a="1"/>
  <c r="I1716" i="6" s="1"/>
  <c r="J1716" i="6" s="1"/>
  <c r="I1724" i="6" a="1"/>
  <c r="I1724" i="6" s="1"/>
  <c r="J1724" i="6" s="1"/>
  <c r="I1712" i="6" a="1"/>
  <c r="I1712" i="6" s="1"/>
  <c r="J1712" i="6" s="1"/>
  <c r="I1707" i="6" a="1"/>
  <c r="I1707" i="6" s="1"/>
  <c r="J1707" i="6" s="1"/>
  <c r="I1721" i="6" a="1"/>
  <c r="I1721" i="6" s="1"/>
  <c r="J1721" i="6" s="1"/>
  <c r="I1723" i="6" a="1"/>
  <c r="I1723" i="6" s="1"/>
  <c r="J1723" i="6" s="1"/>
  <c r="I1722" i="6" a="1"/>
  <c r="I1722" i="6" s="1"/>
  <c r="J1722" i="6" s="1"/>
  <c r="I1718" i="6" a="1"/>
  <c r="I1718" i="6" s="1"/>
  <c r="J1718" i="6" s="1"/>
  <c r="I1717" i="6" a="1"/>
  <c r="I1717" i="6" s="1"/>
  <c r="J1717" i="6" s="1"/>
  <c r="I1736" i="6" a="1"/>
  <c r="I1736" i="6" s="1"/>
  <c r="J1736" i="6" s="1"/>
  <c r="I1726" i="6" a="1"/>
  <c r="I1726" i="6" s="1"/>
  <c r="J1726" i="6" s="1"/>
  <c r="I1728" i="6" a="1"/>
  <c r="I1728" i="6" s="1"/>
  <c r="J1728" i="6" s="1"/>
  <c r="I1727" i="6" a="1"/>
  <c r="I1727" i="6" s="1"/>
  <c r="J1727" i="6" s="1"/>
  <c r="I1720" i="6" a="1"/>
  <c r="I1720" i="6" s="1"/>
  <c r="J1720" i="6" s="1"/>
  <c r="I1731" i="6" a="1"/>
  <c r="I1731" i="6" s="1"/>
  <c r="J1731" i="6" s="1"/>
  <c r="I1733" i="6" a="1"/>
  <c r="I1733" i="6" s="1"/>
  <c r="J1733" i="6" s="1"/>
  <c r="I1735" i="6" a="1"/>
  <c r="I1735" i="6" s="1"/>
  <c r="J1735" i="6" s="1"/>
  <c r="I1734" i="6" a="1"/>
  <c r="I1734" i="6" s="1"/>
  <c r="J1734" i="6" s="1"/>
  <c r="I1730" i="6" a="1"/>
  <c r="I1730" i="6" s="1"/>
  <c r="J1730" i="6" s="1"/>
  <c r="I1729" i="6" a="1"/>
  <c r="I1729" i="6" s="1"/>
  <c r="J1729" i="6" s="1"/>
  <c r="I1725" i="6" a="1"/>
  <c r="I1725" i="6" s="1"/>
  <c r="J1725" i="6" s="1"/>
  <c r="I1747" i="6" a="1"/>
  <c r="I1747" i="6" s="1"/>
  <c r="J1747" i="6" s="1"/>
  <c r="I1738" i="6" a="1"/>
  <c r="I1738" i="6" s="1"/>
  <c r="J1738" i="6" s="1"/>
  <c r="I1740" i="6" a="1"/>
  <c r="I1740" i="6" s="1"/>
  <c r="J1740" i="6" s="1"/>
  <c r="I1739" i="6" a="1"/>
  <c r="I1739" i="6" s="1"/>
  <c r="J1739" i="6" s="1"/>
  <c r="I1732" i="6" a="1"/>
  <c r="I1732" i="6" s="1"/>
  <c r="J1732" i="6" s="1"/>
  <c r="I1743" i="6" a="1"/>
  <c r="I1743" i="6" s="1"/>
  <c r="J1743" i="6" s="1"/>
  <c r="I1744" i="6" a="1"/>
  <c r="I1744" i="6" s="1"/>
  <c r="J1744" i="6" s="1"/>
  <c r="I1746" i="6" a="1"/>
  <c r="I1746" i="6" s="1"/>
  <c r="J1746" i="6" s="1"/>
  <c r="I1745" i="6" a="1"/>
  <c r="I1745" i="6" s="1"/>
  <c r="J1745" i="6" s="1"/>
  <c r="I1742" i="6" a="1"/>
  <c r="I1742" i="6" s="1"/>
  <c r="J1742" i="6" s="1"/>
  <c r="I1741" i="6" a="1"/>
  <c r="I1741" i="6" s="1"/>
  <c r="J1741" i="6" s="1"/>
  <c r="I1737" i="6" a="1"/>
  <c r="I1737" i="6" s="1"/>
  <c r="J1737" i="6" s="1"/>
  <c r="I1760" i="6" a="1"/>
  <c r="I1760" i="6" s="1"/>
  <c r="J1760" i="6" s="1"/>
  <c r="I1749" i="6" a="1"/>
  <c r="I1749" i="6" s="1"/>
  <c r="J1749" i="6" s="1"/>
  <c r="I1751" i="6" a="1"/>
  <c r="I1751" i="6" s="1"/>
  <c r="J1751" i="6" s="1"/>
  <c r="I1750" i="6" a="1"/>
  <c r="I1750" i="6" s="1"/>
  <c r="J1750" i="6" s="1"/>
  <c r="I1757" i="6" a="1"/>
  <c r="I1757" i="6" s="1"/>
  <c r="J1757" i="6" s="1"/>
  <c r="I1754" i="6" a="1"/>
  <c r="I1754" i="6" s="1"/>
  <c r="J1754" i="6" s="1"/>
  <c r="I1759" i="6" a="1"/>
  <c r="I1759" i="6" s="1"/>
  <c r="J1759" i="6" s="1"/>
  <c r="I1755" i="6" a="1"/>
  <c r="I1755" i="6" s="1"/>
  <c r="J1755" i="6" s="1"/>
  <c r="I1762" i="6" a="1"/>
  <c r="I1762" i="6" s="1"/>
  <c r="J1762" i="6" s="1"/>
  <c r="I1753" i="6" a="1"/>
  <c r="I1753" i="6" s="1"/>
  <c r="J1753" i="6" s="1"/>
  <c r="I1748" i="6" a="1"/>
  <c r="I1748" i="6" s="1"/>
  <c r="J1748" i="6" s="1"/>
  <c r="I1752" i="6" a="1"/>
  <c r="I1752" i="6" s="1"/>
  <c r="J1752" i="6" s="1"/>
  <c r="I1767" i="6" a="1"/>
  <c r="I1767" i="6" s="1"/>
  <c r="J1767" i="6" s="1"/>
  <c r="I1756" i="6" a="1"/>
  <c r="I1756" i="6" s="1"/>
  <c r="J1756" i="6" s="1"/>
  <c r="I1766" i="6" a="1"/>
  <c r="I1766" i="6" s="1"/>
  <c r="J1766" i="6" s="1"/>
  <c r="I1771" i="6" a="1"/>
  <c r="I1771" i="6" s="1"/>
  <c r="J1771" i="6" s="1"/>
  <c r="I1769" i="6" a="1"/>
  <c r="I1769" i="6" s="1"/>
  <c r="J1769" i="6" s="1"/>
  <c r="I1758" i="6" a="1"/>
  <c r="I1758" i="6" s="1"/>
  <c r="J1758" i="6" s="1"/>
  <c r="I1774" i="6" a="1"/>
  <c r="I1774" i="6" s="1"/>
  <c r="J1774" i="6" s="1"/>
  <c r="I1772" i="6" a="1"/>
  <c r="I1772" i="6" s="1"/>
  <c r="J1772" i="6" s="1"/>
  <c r="I1761" i="6" a="1"/>
  <c r="I1761" i="6" s="1"/>
  <c r="J1761" i="6" s="1"/>
  <c r="I1764" i="6" a="1"/>
  <c r="I1764" i="6" s="1"/>
  <c r="J1764" i="6" s="1"/>
  <c r="I1765" i="6" a="1"/>
  <c r="I1765" i="6" s="1"/>
  <c r="J1765" i="6" s="1"/>
  <c r="I1763" i="6" a="1"/>
  <c r="I1763" i="6" s="1"/>
  <c r="J1763" i="6" s="1"/>
  <c r="I1779" i="6" a="1"/>
  <c r="I1779" i="6" s="1"/>
  <c r="J1779" i="6" s="1"/>
  <c r="I1768" i="6" a="1"/>
  <c r="I1768" i="6" s="1"/>
  <c r="J1768" i="6" s="1"/>
  <c r="I1778" i="6" a="1"/>
  <c r="I1778" i="6" s="1"/>
  <c r="I1783" i="6" a="1"/>
  <c r="I1783" i="6" s="1"/>
  <c r="J1783" i="6" s="1"/>
  <c r="I1781" i="6" a="1"/>
  <c r="I1781" i="6" s="1"/>
  <c r="J1781" i="6" s="1"/>
  <c r="I1770" i="6" a="1"/>
  <c r="I1770" i="6" s="1"/>
  <c r="J1770" i="6" s="1"/>
  <c r="I1786" i="6" a="1"/>
  <c r="I1786" i="6" s="1"/>
  <c r="J1786" i="6" s="1"/>
  <c r="I1784" i="6" a="1"/>
  <c r="I1784" i="6" s="1"/>
  <c r="J1784" i="6" s="1"/>
  <c r="I1773" i="6" a="1"/>
  <c r="I1773" i="6" s="1"/>
  <c r="J1773" i="6" s="1"/>
  <c r="I1776" i="6" a="1"/>
  <c r="I1776" i="6" s="1"/>
  <c r="J1776" i="6" s="1"/>
  <c r="I1777" i="6" a="1"/>
  <c r="I1777" i="6" s="1"/>
  <c r="J1777" i="6" s="1"/>
  <c r="I1775" i="6" a="1"/>
  <c r="I1775" i="6" s="1"/>
  <c r="J1775" i="6" s="1"/>
  <c r="I1791" i="6" a="1"/>
  <c r="I1791" i="6" s="1"/>
  <c r="J1791" i="6" s="1"/>
  <c r="I1780" i="6" a="1"/>
  <c r="I1780" i="6" s="1"/>
  <c r="J1780" i="6" s="1"/>
  <c r="I1790" i="6" a="1"/>
  <c r="I1790" i="6" s="1"/>
  <c r="J1790" i="6" s="1"/>
  <c r="I1796" i="6" a="1"/>
  <c r="I1796" i="6" s="1"/>
  <c r="J1796" i="6" s="1"/>
  <c r="I1793" i="6" a="1"/>
  <c r="I1793" i="6" s="1"/>
  <c r="J1793" i="6" s="1"/>
  <c r="I1782" i="6" a="1"/>
  <c r="I1782" i="6" s="1"/>
  <c r="J1782" i="6" s="1"/>
  <c r="I1800" i="6" a="1"/>
  <c r="I1800" i="6" s="1"/>
  <c r="J1800" i="6" s="1"/>
  <c r="I1798" i="6" a="1"/>
  <c r="I1798" i="6" s="1"/>
  <c r="J1798" i="6" s="1"/>
  <c r="I1785" i="6" a="1"/>
  <c r="I1785" i="6" s="1"/>
  <c r="J1785" i="6" s="1"/>
  <c r="I1788" i="6" a="1"/>
  <c r="I1788" i="6" s="1"/>
  <c r="J1788" i="6" s="1"/>
  <c r="I1789" i="6" a="1"/>
  <c r="I1789" i="6" s="1"/>
  <c r="J1789" i="6" s="1"/>
  <c r="I1787" i="6" a="1"/>
  <c r="I1787" i="6" s="1"/>
  <c r="J1787" i="6" s="1"/>
  <c r="I1802" i="6" a="1"/>
  <c r="I1802" i="6" s="1"/>
  <c r="J1802" i="6" s="1"/>
  <c r="I1797" i="6" a="1"/>
  <c r="I1797" i="6" s="1"/>
  <c r="J1797" i="6" s="1"/>
  <c r="I1810" i="6" a="1"/>
  <c r="I1810" i="6" s="1"/>
  <c r="J1810" i="6" s="1"/>
  <c r="I1801" i="6" a="1"/>
  <c r="I1801" i="6" s="1"/>
  <c r="J1801" i="6" s="1"/>
  <c r="I1814" i="6" a="1"/>
  <c r="I1814" i="6" s="1"/>
  <c r="J1814" i="6" s="1"/>
  <c r="I1792" i="6" a="1"/>
  <c r="I1792" i="6" s="1"/>
  <c r="J1792" i="6" s="1"/>
  <c r="I1804" i="6" a="1"/>
  <c r="I1804" i="6" s="1"/>
  <c r="J1804" i="6" s="1"/>
  <c r="I1794" i="6" a="1"/>
  <c r="I1794" i="6" s="1"/>
  <c r="J1794" i="6" s="1"/>
  <c r="I1807" i="6" a="1"/>
  <c r="I1807" i="6" s="1"/>
  <c r="J1807" i="6" s="1"/>
  <c r="I1795" i="6" a="1"/>
  <c r="I1795" i="6" s="1"/>
  <c r="J1795" i="6" s="1"/>
  <c r="I1799" i="6" a="1"/>
  <c r="I1799" i="6" s="1"/>
  <c r="J1799" i="6" s="1"/>
  <c r="I1809" i="6" a="1"/>
  <c r="I1809" i="6" s="1"/>
  <c r="J1809" i="6" s="1"/>
  <c r="I1822" i="6" a="1"/>
  <c r="I1822" i="6" s="1"/>
  <c r="J1822" i="6" s="1"/>
  <c r="I1811" i="6" a="1"/>
  <c r="I1811" i="6" s="1"/>
  <c r="J1811" i="6" s="1"/>
  <c r="I1813" i="6" a="1"/>
  <c r="I1813" i="6" s="1"/>
  <c r="J1813" i="6" s="1"/>
  <c r="I1812" i="6" a="1"/>
  <c r="I1812" i="6" s="1"/>
  <c r="J1812" i="6" s="1"/>
  <c r="I1826" i="6" a="1"/>
  <c r="I1826" i="6" s="1"/>
  <c r="J1826" i="6" s="1"/>
  <c r="I1803" i="6" a="1"/>
  <c r="I1803" i="6" s="1"/>
  <c r="J1803" i="6" s="1"/>
  <c r="I1816" i="6" a="1"/>
  <c r="I1816" i="6" s="1"/>
  <c r="J1816" i="6" s="1"/>
  <c r="I1805" i="6" a="1"/>
  <c r="I1805" i="6" s="1"/>
  <c r="J1805" i="6" s="1"/>
  <c r="I1819" i="6" a="1"/>
  <c r="I1819" i="6" s="1"/>
  <c r="J1819" i="6" s="1"/>
  <c r="I1806" i="6" a="1"/>
  <c r="I1806" i="6" s="1"/>
  <c r="J1806" i="6" s="1"/>
  <c r="I1808" i="6" a="1"/>
  <c r="I1808" i="6" s="1"/>
  <c r="J1808" i="6" s="1"/>
  <c r="I1821" i="6" a="1"/>
  <c r="I1821" i="6" s="1"/>
  <c r="J1821" i="6" s="1"/>
  <c r="I1834" i="6" a="1"/>
  <c r="I1834" i="6" s="1"/>
  <c r="J1834" i="6" s="1"/>
  <c r="I1823" i="6" a="1"/>
  <c r="I1823" i="6" s="1"/>
  <c r="J1823" i="6" s="1"/>
  <c r="I1825" i="6" a="1"/>
  <c r="I1825" i="6" s="1"/>
  <c r="J1825" i="6" s="1"/>
  <c r="I1824" i="6" a="1"/>
  <c r="I1824" i="6" s="1"/>
  <c r="J1824" i="6" s="1"/>
  <c r="I1815" i="6" a="1"/>
  <c r="I1815" i="6" s="1"/>
  <c r="J1815" i="6" s="1"/>
  <c r="I1829" i="6" a="1"/>
  <c r="I1829" i="6" s="1"/>
  <c r="J1829" i="6" s="1"/>
  <c r="I1817" i="6" a="1"/>
  <c r="I1817" i="6" s="1"/>
  <c r="J1817" i="6" s="1"/>
  <c r="I1818" i="6" a="1"/>
  <c r="I1818" i="6" s="1"/>
  <c r="J1818" i="6" s="1"/>
  <c r="I1820" i="6" a="1"/>
  <c r="I1820" i="6" s="1"/>
  <c r="J1820" i="6" s="1"/>
  <c r="I1833" i="6" a="1"/>
  <c r="I1833" i="6" s="1"/>
  <c r="J1833" i="6" s="1"/>
  <c r="I1836" i="6" a="1"/>
  <c r="I1836" i="6" s="1"/>
  <c r="J1836" i="6" s="1"/>
  <c r="I1837" i="6" a="1"/>
  <c r="I1837" i="6" s="1"/>
  <c r="J1837" i="6" s="1"/>
  <c r="I1838" i="6" a="1"/>
  <c r="I1838" i="6" s="1"/>
  <c r="J1838" i="6" s="1"/>
  <c r="I1827" i="6" a="1"/>
  <c r="I1827" i="6" s="1"/>
  <c r="J1827" i="6" s="1"/>
  <c r="I1828" i="6" a="1"/>
  <c r="I1828" i="6" s="1"/>
  <c r="J1828" i="6" s="1"/>
  <c r="I1831" i="6" a="1"/>
  <c r="I1831" i="6" s="1"/>
  <c r="J1831" i="6" s="1"/>
  <c r="I1830" i="6" a="1"/>
  <c r="I1830" i="6" s="1"/>
  <c r="J1830" i="6" s="1"/>
  <c r="I1832" i="6" a="1"/>
  <c r="I1832" i="6" s="1"/>
  <c r="J1832" i="6" s="1"/>
  <c r="I1844" i="6" a="1"/>
  <c r="I1844" i="6" s="1"/>
  <c r="J1844" i="6" s="1"/>
  <c r="I1845" i="6" a="1"/>
  <c r="I1845" i="6" s="1"/>
  <c r="J1845" i="6" s="1"/>
  <c r="I1846" i="6" a="1"/>
  <c r="I1846" i="6" s="1"/>
  <c r="J1846" i="6" s="1"/>
  <c r="I1848" i="6" a="1"/>
  <c r="I1848" i="6" s="1"/>
  <c r="J1848" i="6" s="1"/>
  <c r="I1835" i="6" a="1"/>
  <c r="I1835" i="6" s="1"/>
  <c r="J1835" i="6" s="1"/>
  <c r="I1849" i="6" a="1"/>
  <c r="I1849" i="6" s="1"/>
  <c r="J1849" i="6" s="1"/>
  <c r="I1850" i="6" a="1"/>
  <c r="I1850" i="6" s="1"/>
  <c r="J1850" i="6" s="1"/>
  <c r="I1839" i="6" a="1"/>
  <c r="I1839" i="6" s="1"/>
  <c r="J1839" i="6" s="1"/>
  <c r="I1840" i="6" a="1"/>
  <c r="I1840" i="6" s="1"/>
  <c r="J1840" i="6" s="1"/>
  <c r="I1842" i="6" a="1"/>
  <c r="I1842" i="6" s="1"/>
  <c r="J1842" i="6" s="1"/>
  <c r="I1841" i="6" a="1"/>
  <c r="I1841" i="6" s="1"/>
  <c r="J1841" i="6" s="1"/>
  <c r="I1843" i="6" a="1"/>
  <c r="I1843" i="6" s="1"/>
  <c r="J1843" i="6" s="1"/>
  <c r="I1856" i="6" a="1"/>
  <c r="I1856" i="6" s="1"/>
  <c r="J1856" i="6" s="1"/>
  <c r="I1857" i="6" a="1"/>
  <c r="I1857" i="6" s="1"/>
  <c r="J1857" i="6" s="1"/>
  <c r="I1858" i="6" a="1"/>
  <c r="I1858" i="6" s="1"/>
  <c r="J1858" i="6" s="1"/>
  <c r="I1860" i="6" a="1"/>
  <c r="I1860" i="6" s="1"/>
  <c r="J1860" i="6" s="1"/>
  <c r="I1847" i="6" a="1"/>
  <c r="I1847" i="6" s="1"/>
  <c r="I1861" i="6" a="1"/>
  <c r="I1861" i="6" s="1"/>
  <c r="J1861" i="6" s="1"/>
  <c r="I1862" i="6" a="1"/>
  <c r="I1862" i="6" s="1"/>
  <c r="J1862" i="6" s="1"/>
  <c r="I1851" i="6" a="1"/>
  <c r="I1851" i="6" s="1"/>
  <c r="J1851" i="6" s="1"/>
  <c r="I1852" i="6" a="1"/>
  <c r="I1852" i="6" s="1"/>
  <c r="J1852" i="6" s="1"/>
  <c r="I1854" i="6" a="1"/>
  <c r="I1854" i="6" s="1"/>
  <c r="J1854" i="6" s="1"/>
  <c r="I1853" i="6" a="1"/>
  <c r="I1853" i="6" s="1"/>
  <c r="J1853" i="6" s="1"/>
  <c r="I1855" i="6" a="1"/>
  <c r="I1855" i="6" s="1"/>
  <c r="J1855" i="6" s="1"/>
  <c r="I1866" i="6" a="1"/>
  <c r="I1866" i="6" s="1"/>
  <c r="J1866" i="6" s="1"/>
  <c r="I1867" i="6" a="1"/>
  <c r="I1867" i="6" s="1"/>
  <c r="J1867" i="6" s="1"/>
  <c r="I1869" i="6" a="1"/>
  <c r="I1869" i="6" s="1"/>
  <c r="J1869" i="6" s="1"/>
  <c r="I1871" i="6" a="1"/>
  <c r="I1871" i="6" s="1"/>
  <c r="J1871" i="6" s="1"/>
  <c r="I1859" i="6" a="1"/>
  <c r="I1859" i="6" s="1"/>
  <c r="J1859" i="6" s="1"/>
  <c r="I1872" i="6" a="1"/>
  <c r="I1872" i="6" s="1"/>
  <c r="J1872" i="6" s="1"/>
  <c r="I1875" i="6" a="1"/>
  <c r="I1875" i="6" s="1"/>
  <c r="J1875" i="6" s="1"/>
  <c r="I1876" i="6" a="1"/>
  <c r="I1876" i="6" s="1"/>
  <c r="J1876" i="6" s="1"/>
  <c r="I1874" i="6" a="1"/>
  <c r="I1874" i="6" s="1"/>
  <c r="J1874" i="6" s="1"/>
  <c r="I1864" i="6" a="1"/>
  <c r="I1864" i="6" s="1"/>
  <c r="J1864" i="6" s="1"/>
  <c r="I1879" i="6" a="1"/>
  <c r="I1879" i="6" s="1"/>
  <c r="J1879" i="6" s="1"/>
  <c r="I1863" i="6" a="1"/>
  <c r="I1863" i="6" s="1"/>
  <c r="J1863" i="6" s="1"/>
  <c r="I1865" i="6" a="1"/>
  <c r="I1865" i="6" s="1"/>
  <c r="J1865" i="6" s="1"/>
  <c r="I1868" i="6" a="1"/>
  <c r="I1868" i="6" s="1"/>
  <c r="J1868" i="6" s="1"/>
  <c r="I1873" i="6" a="1"/>
  <c r="I1873" i="6" s="1"/>
  <c r="J1873" i="6" s="1"/>
  <c r="I1870" i="6" a="1"/>
  <c r="I1870" i="6" s="1"/>
  <c r="J1870" i="6" s="1"/>
  <c r="I1887" i="6" a="1"/>
  <c r="I1887" i="6" s="1"/>
  <c r="J1887" i="6" s="1"/>
  <c r="I1888" i="6" a="1"/>
  <c r="I1888" i="6" s="1"/>
  <c r="J1888" i="6" s="1"/>
  <c r="I1886" i="6" a="1"/>
  <c r="I1886" i="6" s="1"/>
  <c r="J1886" i="6" s="1"/>
  <c r="I1878" i="6" a="1"/>
  <c r="I1878" i="6" s="1"/>
  <c r="J1878" i="6" s="1"/>
  <c r="I1891" i="6" a="1"/>
  <c r="I1891" i="6" s="1"/>
  <c r="J1891" i="6" s="1"/>
  <c r="I1877" i="6" a="1"/>
  <c r="I1877" i="6" s="1"/>
  <c r="J1877" i="6" s="1"/>
  <c r="I1882" i="6" a="1"/>
  <c r="I1882" i="6" s="1"/>
  <c r="J1882" i="6" s="1"/>
  <c r="I1880" i="6" a="1"/>
  <c r="I1880" i="6" s="1"/>
  <c r="J1880" i="6" s="1"/>
  <c r="I1881" i="6" a="1"/>
  <c r="I1881" i="6" s="1"/>
  <c r="J1881" i="6" s="1"/>
  <c r="I1885" i="6" a="1"/>
  <c r="I1885" i="6" s="1"/>
  <c r="J1885" i="6" s="1"/>
  <c r="I1883" i="6" a="1"/>
  <c r="I1883" i="6" s="1"/>
  <c r="J1883" i="6" s="1"/>
  <c r="I1884" i="6" a="1"/>
  <c r="I1884" i="6" s="1"/>
  <c r="J1884" i="6" s="1"/>
  <c r="I1899" i="6" a="1"/>
  <c r="I1899" i="6" s="1"/>
  <c r="J1899" i="6" s="1"/>
  <c r="I1900" i="6" a="1"/>
  <c r="I1900" i="6" s="1"/>
  <c r="J1900" i="6" s="1"/>
  <c r="I1890" i="6" a="1"/>
  <c r="I1890" i="6" s="1"/>
  <c r="J1890" i="6" s="1"/>
  <c r="I1889" i="6" a="1"/>
  <c r="I1889" i="6" s="1"/>
  <c r="J1889" i="6" s="1"/>
  <c r="I1894" i="6" a="1"/>
  <c r="I1894" i="6" s="1"/>
  <c r="J1894" i="6" s="1"/>
  <c r="I1892" i="6" a="1"/>
  <c r="I1892" i="6" s="1"/>
  <c r="J1892" i="6" s="1"/>
  <c r="I1893" i="6" a="1"/>
  <c r="I1893" i="6" s="1"/>
  <c r="J1893" i="6" s="1"/>
  <c r="I1897" i="6" a="1"/>
  <c r="I1897" i="6" s="1"/>
  <c r="J1897" i="6" s="1"/>
  <c r="I1895" i="6" a="1"/>
  <c r="I1895" i="6" s="1"/>
  <c r="J1895" i="6" s="1"/>
  <c r="I1896" i="6" a="1"/>
  <c r="I1896" i="6" s="1"/>
  <c r="J1896" i="6" s="1"/>
  <c r="I1901" i="6" a="1"/>
  <c r="I1901" i="6" s="1"/>
  <c r="J1901" i="6" s="1"/>
  <c r="I1898" i="6" a="1"/>
  <c r="I1898" i="6" s="1"/>
  <c r="J1898" i="6" s="1"/>
  <c r="I1904" i="6" a="1"/>
  <c r="I1904" i="6" s="1"/>
  <c r="J1904" i="6" s="1"/>
  <c r="I1903" i="6" a="1"/>
  <c r="I1903" i="6" s="1"/>
  <c r="J1903" i="6" s="1"/>
  <c r="I1902" i="6" a="1"/>
  <c r="I1902" i="6" s="1"/>
  <c r="J1902" i="6" s="1"/>
  <c r="I1906" i="6" a="1"/>
  <c r="I1906" i="6" s="1"/>
  <c r="J1906" i="6" s="1"/>
  <c r="I1905" i="6" a="1"/>
  <c r="I1905" i="6" s="1"/>
  <c r="J1905" i="6" s="1"/>
  <c r="I1909" i="6" a="1"/>
  <c r="I1909" i="6" s="1"/>
  <c r="J1909" i="6" s="1"/>
  <c r="I1908" i="6" a="1"/>
  <c r="I1908" i="6" s="1"/>
  <c r="J1908" i="6" s="1"/>
  <c r="I1907" i="6" a="1"/>
  <c r="I1907" i="6" s="1"/>
  <c r="J1907" i="6" s="1"/>
  <c r="I1912" i="6" a="1"/>
  <c r="I1912" i="6" s="1"/>
  <c r="J1912" i="6" s="1"/>
  <c r="I1911" i="6" a="1"/>
  <c r="I1911" i="6" s="1"/>
  <c r="J1911" i="6" s="1"/>
  <c r="I1910" i="6" a="1"/>
  <c r="I1910" i="6" s="1"/>
  <c r="J1910" i="6" s="1"/>
  <c r="I1915" i="6" a="1"/>
  <c r="I1915" i="6" s="1"/>
  <c r="J1915" i="6" s="1"/>
  <c r="I1914" i="6" a="1"/>
  <c r="I1914" i="6" s="1"/>
  <c r="J1914" i="6" s="1"/>
  <c r="I1913" i="6" a="1"/>
  <c r="I1913" i="6" s="1"/>
  <c r="J1913" i="6" s="1"/>
  <c r="I1918" i="6" a="1"/>
  <c r="I1918" i="6" s="1"/>
  <c r="J1918" i="6" s="1"/>
  <c r="I1917" i="6" a="1"/>
  <c r="I1917" i="6" s="1"/>
  <c r="J1917" i="6" s="1"/>
  <c r="I1916" i="6" a="1"/>
  <c r="I1916" i="6" s="1"/>
  <c r="J1916" i="6" s="1"/>
  <c r="I1921" i="6" a="1"/>
  <c r="I1921" i="6" s="1"/>
  <c r="J1921" i="6" s="1"/>
  <c r="I1920" i="6" a="1"/>
  <c r="I1920" i="6" s="1"/>
  <c r="J1920" i="6" s="1"/>
  <c r="I1919" i="6" a="1"/>
  <c r="I1919" i="6" s="1"/>
  <c r="J1919" i="6" s="1"/>
  <c r="I1924" i="6" a="1"/>
  <c r="I1924" i="6" s="1"/>
  <c r="J1924" i="6" s="1"/>
  <c r="I1923" i="6" a="1"/>
  <c r="I1923" i="6" s="1"/>
  <c r="J1923" i="6" s="1"/>
  <c r="I1922" i="6" a="1"/>
  <c r="I1922" i="6" s="1"/>
  <c r="J1922" i="6" s="1"/>
  <c r="I1927" i="6" a="1"/>
  <c r="I1927" i="6" s="1"/>
  <c r="J1927" i="6" s="1"/>
  <c r="I1926" i="6" a="1"/>
  <c r="I1926" i="6" s="1"/>
  <c r="J1926" i="6" s="1"/>
  <c r="I1925" i="6" a="1"/>
  <c r="I1925" i="6" s="1"/>
  <c r="J1925" i="6" s="1"/>
  <c r="I1930" i="6" a="1"/>
  <c r="I1930" i="6" s="1"/>
  <c r="J1930" i="6" s="1"/>
  <c r="I1929" i="6" a="1"/>
  <c r="I1929" i="6" s="1"/>
  <c r="J1929" i="6" s="1"/>
  <c r="I1928" i="6" a="1"/>
  <c r="I1928" i="6" s="1"/>
  <c r="J1928" i="6" s="1"/>
  <c r="I1933" i="6" a="1"/>
  <c r="I1933" i="6" s="1"/>
  <c r="J1933" i="6" s="1"/>
  <c r="I1932" i="6" a="1"/>
  <c r="I1932" i="6" s="1"/>
  <c r="J1932" i="6" s="1"/>
  <c r="I1931" i="6" a="1"/>
  <c r="I1931" i="6" s="1"/>
  <c r="J1931" i="6" s="1"/>
  <c r="I1936" i="6" a="1"/>
  <c r="I1936" i="6" s="1"/>
  <c r="J1936" i="6" s="1"/>
  <c r="I1935" i="6" a="1"/>
  <c r="I1935" i="6" s="1"/>
  <c r="J1935" i="6" s="1"/>
  <c r="I1934" i="6" a="1"/>
  <c r="I1934" i="6" s="1"/>
  <c r="J1934" i="6" s="1"/>
  <c r="I1939" i="6" a="1"/>
  <c r="I1939" i="6" s="1"/>
  <c r="J1939" i="6" s="1"/>
  <c r="I1938" i="6" a="1"/>
  <c r="I1938" i="6" s="1"/>
  <c r="J1938" i="6" s="1"/>
  <c r="I1937" i="6" a="1"/>
  <c r="I1937" i="6" s="1"/>
  <c r="J1937" i="6" s="1"/>
  <c r="I1942" i="6" a="1"/>
  <c r="I1942" i="6" s="1"/>
  <c r="J1942" i="6" s="1"/>
  <c r="I1941" i="6" a="1"/>
  <c r="I1941" i="6" s="1"/>
  <c r="J1941" i="6" s="1"/>
  <c r="I1940" i="6" a="1"/>
  <c r="I1940" i="6" s="1"/>
  <c r="J1940" i="6" s="1"/>
  <c r="I1945" i="6" a="1"/>
  <c r="I1945" i="6" s="1"/>
  <c r="J1945" i="6" s="1"/>
  <c r="I1944" i="6" a="1"/>
  <c r="I1944" i="6" s="1"/>
  <c r="J1944" i="6" s="1"/>
  <c r="I1943" i="6" a="1"/>
  <c r="I1943" i="6" s="1"/>
  <c r="J1943" i="6" s="1"/>
  <c r="I3" i="6" a="1"/>
  <c r="I3" i="6" s="1"/>
  <c r="F4" i="6" a="1"/>
  <c r="F4" i="6" s="1"/>
  <c r="F6" i="6" a="1"/>
  <c r="F6" i="6" s="1"/>
  <c r="F8" i="6" a="1"/>
  <c r="F8" i="6" s="1"/>
  <c r="F9" i="6" a="1"/>
  <c r="F9" i="6" s="1"/>
  <c r="E9" i="6" s="1"/>
  <c r="F12" i="6" a="1"/>
  <c r="F12" i="6" s="1"/>
  <c r="F13" i="6" a="1"/>
  <c r="F13" i="6" s="1"/>
  <c r="F14" i="6" a="1"/>
  <c r="F14" i="6" s="1"/>
  <c r="F15" i="6" a="1"/>
  <c r="F15" i="6" s="1"/>
  <c r="F16" i="6" a="1"/>
  <c r="F16" i="6" s="1"/>
  <c r="F5" i="6" a="1"/>
  <c r="F5" i="6" s="1"/>
  <c r="F18" i="6" a="1"/>
  <c r="F18" i="6" s="1"/>
  <c r="F7" i="6" a="1"/>
  <c r="F7" i="6" s="1"/>
  <c r="F20" i="6" a="1"/>
  <c r="F20" i="6" s="1"/>
  <c r="F21" i="6" a="1"/>
  <c r="F21" i="6" s="1"/>
  <c r="E21" i="6" s="1"/>
  <c r="F10" i="6" a="1"/>
  <c r="F10" i="6" s="1"/>
  <c r="F11" i="6" a="1"/>
  <c r="F11" i="6" s="1"/>
  <c r="F24" i="6" a="1"/>
  <c r="F24" i="6" s="1"/>
  <c r="E24" i="6" s="1"/>
  <c r="F25" i="6" a="1"/>
  <c r="F25" i="6" s="1"/>
  <c r="E25" i="6" s="1"/>
  <c r="F26" i="6" a="1"/>
  <c r="F26" i="6" s="1"/>
  <c r="E26" i="6" s="1"/>
  <c r="F27" i="6" a="1"/>
  <c r="F27" i="6" s="1"/>
  <c r="E27" i="6" s="1"/>
  <c r="F17" i="6" a="1"/>
  <c r="F17" i="6" s="1"/>
  <c r="F31" i="6" a="1"/>
  <c r="F31" i="6" s="1"/>
  <c r="E31" i="6" s="1"/>
  <c r="F19" i="6" a="1"/>
  <c r="F19" i="6" s="1"/>
  <c r="F32" i="6" a="1"/>
  <c r="F32" i="6" s="1"/>
  <c r="E32" i="6" s="1"/>
  <c r="F33" i="6" a="1"/>
  <c r="F33" i="6" s="1"/>
  <c r="E33" i="6" s="1"/>
  <c r="F22" i="6" a="1"/>
  <c r="F22" i="6" s="1"/>
  <c r="F23" i="6" a="1"/>
  <c r="F23" i="6" s="1"/>
  <c r="E23" i="6" s="1"/>
  <c r="F35" i="6" a="1"/>
  <c r="F35" i="6" s="1"/>
  <c r="E35" i="6" s="1"/>
  <c r="F38" i="6" a="1"/>
  <c r="F38" i="6" s="1"/>
  <c r="E38" i="6" s="1"/>
  <c r="F30" i="6" a="1"/>
  <c r="F30" i="6" s="1"/>
  <c r="E30" i="6" s="1"/>
  <c r="F29" i="6" a="1"/>
  <c r="F29" i="6" s="1"/>
  <c r="E29" i="6" s="1"/>
  <c r="F28" i="6" a="1"/>
  <c r="F28" i="6" s="1"/>
  <c r="E28" i="6" s="1"/>
  <c r="F44" i="6" a="1"/>
  <c r="F44" i="6" s="1"/>
  <c r="E44" i="6" s="1"/>
  <c r="F42" i="6" a="1"/>
  <c r="F42" i="6" s="1"/>
  <c r="E42" i="6" s="1"/>
  <c r="F34" i="6" a="1"/>
  <c r="F34" i="6" s="1"/>
  <c r="E34" i="6" s="1"/>
  <c r="F46" i="6" a="1"/>
  <c r="F46" i="6" s="1"/>
  <c r="E46" i="6" s="1"/>
  <c r="F45" i="6" a="1"/>
  <c r="F45" i="6" s="1"/>
  <c r="F37" i="6" a="1"/>
  <c r="F37" i="6" s="1"/>
  <c r="E37" i="6" s="1"/>
  <c r="F36" i="6" a="1"/>
  <c r="F36" i="6" s="1"/>
  <c r="E36" i="6" s="1"/>
  <c r="F41" i="6" a="1"/>
  <c r="F41" i="6" s="1"/>
  <c r="E41" i="6" s="1"/>
  <c r="F40" i="6" a="1"/>
  <c r="F40" i="6" s="1"/>
  <c r="E40" i="6" s="1"/>
  <c r="F39" i="6" a="1"/>
  <c r="F39" i="6" s="1"/>
  <c r="E39" i="6" s="1"/>
  <c r="F43" i="6" a="1"/>
  <c r="F43" i="6" s="1"/>
  <c r="F56" i="6" a="1"/>
  <c r="F56" i="6" s="1"/>
  <c r="E56" i="6" s="1"/>
  <c r="F54" i="6" a="1"/>
  <c r="F54" i="6" s="1"/>
  <c r="E54" i="6" s="1"/>
  <c r="F47" i="6" a="1"/>
  <c r="F47" i="6" s="1"/>
  <c r="E47" i="6" s="1"/>
  <c r="F58" i="6" a="1"/>
  <c r="F58" i="6" s="1"/>
  <c r="F57" i="6" a="1"/>
  <c r="F57" i="6" s="1"/>
  <c r="F50" i="6" a="1"/>
  <c r="F50" i="6" s="1"/>
  <c r="F48" i="6" a="1"/>
  <c r="F48" i="6" s="1"/>
  <c r="F49" i="6" a="1"/>
  <c r="F49" i="6" s="1"/>
  <c r="E49" i="6" s="1"/>
  <c r="F53" i="6" a="1"/>
  <c r="F53" i="6" s="1"/>
  <c r="F52" i="6" a="1"/>
  <c r="F52" i="6" s="1"/>
  <c r="F51" i="6" a="1"/>
  <c r="F51" i="6" s="1"/>
  <c r="E51" i="6" s="1"/>
  <c r="F55" i="6" a="1"/>
  <c r="F55" i="6" s="1"/>
  <c r="F68" i="6" a="1"/>
  <c r="F68" i="6" s="1"/>
  <c r="E68" i="6" s="1"/>
  <c r="F66" i="6" a="1"/>
  <c r="F66" i="6" s="1"/>
  <c r="E66" i="6" s="1"/>
  <c r="F59" i="6" a="1"/>
  <c r="F59" i="6" s="1"/>
  <c r="E59" i="6" s="1"/>
  <c r="F70" i="6" a="1"/>
  <c r="F70" i="6" s="1"/>
  <c r="E70" i="6" s="1"/>
  <c r="F69" i="6" a="1"/>
  <c r="F69" i="6" s="1"/>
  <c r="E69" i="6" s="1"/>
  <c r="F62" i="6" a="1"/>
  <c r="F62" i="6" s="1"/>
  <c r="E62" i="6" s="1"/>
  <c r="F60" i="6" a="1"/>
  <c r="F60" i="6" s="1"/>
  <c r="E60" i="6" s="1"/>
  <c r="F61" i="6" a="1"/>
  <c r="F61" i="6" s="1"/>
  <c r="E61" i="6" s="1"/>
  <c r="F65" i="6" a="1"/>
  <c r="F65" i="6" s="1"/>
  <c r="E65" i="6" s="1"/>
  <c r="F64" i="6" a="1"/>
  <c r="F64" i="6" s="1"/>
  <c r="E64" i="6" s="1"/>
  <c r="F63" i="6" a="1"/>
  <c r="F63" i="6" s="1"/>
  <c r="E63" i="6" s="1"/>
  <c r="F67" i="6" a="1"/>
  <c r="F67" i="6" s="1"/>
  <c r="E67" i="6" s="1"/>
  <c r="F80" i="6" a="1"/>
  <c r="F80" i="6" s="1"/>
  <c r="E80" i="6" s="1"/>
  <c r="F78" i="6" a="1"/>
  <c r="F78" i="6" s="1"/>
  <c r="E78" i="6" s="1"/>
  <c r="F71" i="6" a="1"/>
  <c r="F71" i="6" s="1"/>
  <c r="E71" i="6" s="1"/>
  <c r="F82" i="6" a="1"/>
  <c r="F82" i="6" s="1"/>
  <c r="E82" i="6" s="1"/>
  <c r="F81" i="6" a="1"/>
  <c r="F81" i="6" s="1"/>
  <c r="E81" i="6" s="1"/>
  <c r="F74" i="6" a="1"/>
  <c r="F74" i="6" s="1"/>
  <c r="E74" i="6" s="1"/>
  <c r="F72" i="6" a="1"/>
  <c r="F72" i="6" s="1"/>
  <c r="E72" i="6" s="1"/>
  <c r="F73" i="6" a="1"/>
  <c r="F73" i="6" s="1"/>
  <c r="E73" i="6" s="1"/>
  <c r="F75" i="6" a="1"/>
  <c r="F75" i="6" s="1"/>
  <c r="E75" i="6" s="1"/>
  <c r="F79" i="6" a="1"/>
  <c r="F79" i="6" s="1"/>
  <c r="E79" i="6" s="1"/>
  <c r="F93" i="6" a="1"/>
  <c r="F93" i="6" s="1"/>
  <c r="E93" i="6" s="1"/>
  <c r="F83" i="6" a="1"/>
  <c r="F83" i="6" s="1"/>
  <c r="E83" i="6" s="1"/>
  <c r="F87" i="6" a="1"/>
  <c r="F87" i="6" s="1"/>
  <c r="E87" i="6" s="1"/>
  <c r="F76" i="6" a="1"/>
  <c r="F76" i="6" s="1"/>
  <c r="E76" i="6" s="1"/>
  <c r="F88" i="6" a="1"/>
  <c r="F88" i="6" s="1"/>
  <c r="E88" i="6" s="1"/>
  <c r="F77" i="6" a="1"/>
  <c r="F77" i="6" s="1"/>
  <c r="E77" i="6" s="1"/>
  <c r="F91" i="6" a="1"/>
  <c r="F91" i="6" s="1"/>
  <c r="F92" i="6" a="1"/>
  <c r="F92" i="6" s="1"/>
  <c r="E92" i="6" s="1"/>
  <c r="F105" i="6" a="1"/>
  <c r="F105" i="6" s="1"/>
  <c r="F84" i="6" a="1"/>
  <c r="F84" i="6" s="1"/>
  <c r="E84" i="6" s="1"/>
  <c r="F94" i="6" a="1"/>
  <c r="F94" i="6" s="1"/>
  <c r="F85" i="6" a="1"/>
  <c r="F85" i="6" s="1"/>
  <c r="E85" i="6" s="1"/>
  <c r="F97" i="6" a="1"/>
  <c r="F97" i="6" s="1"/>
  <c r="E97" i="6" s="1"/>
  <c r="F86" i="6" a="1"/>
  <c r="F86" i="6" s="1"/>
  <c r="E86" i="6" s="1"/>
  <c r="F99" i="6" a="1"/>
  <c r="F99" i="6" s="1"/>
  <c r="F89" i="6" a="1"/>
  <c r="F89" i="6" s="1"/>
  <c r="E89" i="6" s="1"/>
  <c r="F100" i="6" a="1"/>
  <c r="F100" i="6" s="1"/>
  <c r="F90" i="6" a="1"/>
  <c r="F90" i="6" s="1"/>
  <c r="E90" i="6" s="1"/>
  <c r="F103" i="6" a="1"/>
  <c r="F103" i="6" s="1"/>
  <c r="F104" i="6" a="1"/>
  <c r="F104" i="6" s="1"/>
  <c r="F116" i="6" a="1"/>
  <c r="F116" i="6" s="1"/>
  <c r="E116" i="6" s="1"/>
  <c r="F95" i="6" a="1"/>
  <c r="F95" i="6" s="1"/>
  <c r="F106" i="6" a="1"/>
  <c r="F106" i="6" s="1"/>
  <c r="F96" i="6" a="1"/>
  <c r="F96" i="6" s="1"/>
  <c r="F109" i="6" a="1"/>
  <c r="F109" i="6" s="1"/>
  <c r="F98" i="6" a="1"/>
  <c r="F98" i="6" s="1"/>
  <c r="F101" i="6" a="1"/>
  <c r="F101" i="6" s="1"/>
  <c r="F111" i="6" a="1"/>
  <c r="F111" i="6" s="1"/>
  <c r="F107" i="6" a="1"/>
  <c r="F107" i="6" s="1"/>
  <c r="E107" i="6" s="1"/>
  <c r="F120" i="6" a="1"/>
  <c r="F120" i="6" s="1"/>
  <c r="E120" i="6" s="1"/>
  <c r="F113" i="6" a="1"/>
  <c r="F113" i="6" s="1"/>
  <c r="E113" i="6" s="1"/>
  <c r="F123" i="6" a="1"/>
  <c r="F123" i="6" s="1"/>
  <c r="E123" i="6" s="1"/>
  <c r="F112" i="6" a="1"/>
  <c r="F112" i="6" s="1"/>
  <c r="E112" i="6" s="1"/>
  <c r="F127" i="6" a="1"/>
  <c r="F127" i="6" s="1"/>
  <c r="E127" i="6" s="1"/>
  <c r="F115" i="6" a="1"/>
  <c r="F115" i="6" s="1"/>
  <c r="E115" i="6" s="1"/>
  <c r="F102" i="6" a="1"/>
  <c r="F102" i="6" s="1"/>
  <c r="F117" i="6" a="1"/>
  <c r="F117" i="6" s="1"/>
  <c r="E117" i="6" s="1"/>
  <c r="F118" i="6" a="1"/>
  <c r="F118" i="6" s="1"/>
  <c r="E118" i="6" s="1"/>
  <c r="F129" i="6" a="1"/>
  <c r="F129" i="6" s="1"/>
  <c r="E129" i="6" s="1"/>
  <c r="F122" i="6" a="1"/>
  <c r="F122" i="6" s="1"/>
  <c r="E122" i="6" s="1"/>
  <c r="F108" i="6" a="1"/>
  <c r="F108" i="6" s="1"/>
  <c r="F110" i="6" a="1"/>
  <c r="F110" i="6" s="1"/>
  <c r="E110" i="6" s="1"/>
  <c r="F125" i="6" a="1"/>
  <c r="F125" i="6" s="1"/>
  <c r="E125" i="6" s="1"/>
  <c r="F135" i="6" a="1"/>
  <c r="F135" i="6" s="1"/>
  <c r="E135" i="6" s="1"/>
  <c r="F124" i="6" a="1"/>
  <c r="F124" i="6" s="1"/>
  <c r="E124" i="6" s="1"/>
  <c r="F139" i="6" a="1"/>
  <c r="F139" i="6" s="1"/>
  <c r="E139" i="6" s="1"/>
  <c r="F128" i="6" a="1"/>
  <c r="F128" i="6" s="1"/>
  <c r="E128" i="6" s="1"/>
  <c r="F114" i="6" a="1"/>
  <c r="F114" i="6" s="1"/>
  <c r="E114" i="6" s="1"/>
  <c r="F130" i="6" a="1"/>
  <c r="F130" i="6" s="1"/>
  <c r="E130" i="6" s="1"/>
  <c r="F131" i="6" a="1"/>
  <c r="F131" i="6" s="1"/>
  <c r="E131" i="6" s="1"/>
  <c r="F142" i="6" a="1"/>
  <c r="F142" i="6" s="1"/>
  <c r="E142" i="6" s="1"/>
  <c r="F134" i="6" a="1"/>
  <c r="F134" i="6" s="1"/>
  <c r="E134" i="6" s="1"/>
  <c r="F119" i="6" a="1"/>
  <c r="F119" i="6" s="1"/>
  <c r="E119" i="6" s="1"/>
  <c r="F121" i="6" a="1"/>
  <c r="F121" i="6" s="1"/>
  <c r="E121" i="6" s="1"/>
  <c r="F137" i="6" a="1"/>
  <c r="F137" i="6" s="1"/>
  <c r="E137" i="6" s="1"/>
  <c r="F147" i="6" a="1"/>
  <c r="F147" i="6" s="1"/>
  <c r="F136" i="6" a="1"/>
  <c r="F136" i="6" s="1"/>
  <c r="E136" i="6" s="1"/>
  <c r="F151" i="6" a="1"/>
  <c r="F151" i="6" s="1"/>
  <c r="E151" i="6" s="1"/>
  <c r="F141" i="6" a="1"/>
  <c r="F141" i="6" s="1"/>
  <c r="E141" i="6" s="1"/>
  <c r="F126" i="6" a="1"/>
  <c r="F126" i="6" s="1"/>
  <c r="E126" i="6" s="1"/>
  <c r="F143" i="6" a="1"/>
  <c r="F143" i="6" s="1"/>
  <c r="E143" i="6" s="1"/>
  <c r="F144" i="6" a="1"/>
  <c r="F144" i="6" s="1"/>
  <c r="E144" i="6" s="1"/>
  <c r="F153" i="6" a="1"/>
  <c r="F153" i="6" s="1"/>
  <c r="E153" i="6" s="1"/>
  <c r="F146" i="6" a="1"/>
  <c r="F146" i="6" s="1"/>
  <c r="E146" i="6" s="1"/>
  <c r="F132" i="6" a="1"/>
  <c r="F132" i="6" s="1"/>
  <c r="E132" i="6" s="1"/>
  <c r="F133" i="6" a="1"/>
  <c r="F133" i="6" s="1"/>
  <c r="E133" i="6" s="1"/>
  <c r="F148" i="6" a="1"/>
  <c r="F148" i="6" s="1"/>
  <c r="E148" i="6" s="1"/>
  <c r="F149" i="6" a="1"/>
  <c r="F149" i="6" s="1"/>
  <c r="E149" i="6" s="1"/>
  <c r="F159" i="6" a="1"/>
  <c r="F159" i="6" s="1"/>
  <c r="F140" i="6" a="1"/>
  <c r="F140" i="6" s="1"/>
  <c r="E140" i="6" s="1"/>
  <c r="F163" i="6" a="1"/>
  <c r="F163" i="6" s="1"/>
  <c r="E163" i="6" s="1"/>
  <c r="F155" i="6" a="1"/>
  <c r="F155" i="6" s="1"/>
  <c r="E155" i="6" s="1"/>
  <c r="F166" i="6" a="1"/>
  <c r="F166" i="6" s="1"/>
  <c r="E166" i="6" s="1"/>
  <c r="F158" i="6" a="1"/>
  <c r="F158" i="6" s="1"/>
  <c r="E158" i="6" s="1"/>
  <c r="F145" i="6" a="1"/>
  <c r="F145" i="6" s="1"/>
  <c r="E145" i="6" s="1"/>
  <c r="F160" i="6" a="1"/>
  <c r="F160" i="6" s="1"/>
  <c r="E160" i="6" s="1"/>
  <c r="F161" i="6" a="1"/>
  <c r="F161" i="6" s="1"/>
  <c r="E161" i="6" s="1"/>
  <c r="F171" i="6" a="1"/>
  <c r="F171" i="6" s="1"/>
  <c r="E171" i="6" s="1"/>
  <c r="F152" i="6" a="1"/>
  <c r="F152" i="6" s="1"/>
  <c r="F138" i="6" a="1"/>
  <c r="F138" i="6" s="1"/>
  <c r="E138" i="6" s="1"/>
  <c r="F175" i="6" a="1"/>
  <c r="F175" i="6" s="1"/>
  <c r="E175" i="6" s="1"/>
  <c r="F167" i="6" a="1"/>
  <c r="F167" i="6" s="1"/>
  <c r="E167" i="6" s="1"/>
  <c r="F154" i="6" a="1"/>
  <c r="F154" i="6" s="1"/>
  <c r="E154" i="6" s="1"/>
  <c r="F178" i="6" a="1"/>
  <c r="F178" i="6" s="1"/>
  <c r="E178" i="6" s="1"/>
  <c r="F157" i="6" a="1"/>
  <c r="F157" i="6" s="1"/>
  <c r="E157" i="6" s="1"/>
  <c r="F170" i="6" a="1"/>
  <c r="F170" i="6" s="1"/>
  <c r="E170" i="6" s="1"/>
  <c r="F156" i="6" a="1"/>
  <c r="F156" i="6" s="1"/>
  <c r="E156" i="6" s="1"/>
  <c r="F172" i="6" a="1"/>
  <c r="F172" i="6" s="1"/>
  <c r="E172" i="6" s="1"/>
  <c r="F173" i="6" a="1"/>
  <c r="F173" i="6" s="1"/>
  <c r="E173" i="6" s="1"/>
  <c r="F183" i="6" a="1"/>
  <c r="F183" i="6" s="1"/>
  <c r="E183" i="6" s="1"/>
  <c r="F164" i="6" a="1"/>
  <c r="F164" i="6" s="1"/>
  <c r="E164" i="6" s="1"/>
  <c r="F150" i="6" a="1"/>
  <c r="F150" i="6" s="1"/>
  <c r="E150" i="6" s="1"/>
  <c r="F188" i="6" a="1"/>
  <c r="F188" i="6" s="1"/>
  <c r="E188" i="6" s="1"/>
  <c r="F179" i="6" a="1"/>
  <c r="F179" i="6" s="1"/>
  <c r="E179" i="6" s="1"/>
  <c r="F165" i="6" a="1"/>
  <c r="F165" i="6" s="1"/>
  <c r="E165" i="6" s="1"/>
  <c r="F192" i="6" a="1"/>
  <c r="F192" i="6" s="1"/>
  <c r="E192" i="6" s="1"/>
  <c r="F169" i="6" a="1"/>
  <c r="F169" i="6" s="1"/>
  <c r="E169" i="6" s="1"/>
  <c r="F182" i="6" a="1"/>
  <c r="F182" i="6" s="1"/>
  <c r="E182" i="6" s="1"/>
  <c r="F168" i="6" a="1"/>
  <c r="F168" i="6" s="1"/>
  <c r="E168" i="6" s="1"/>
  <c r="F195" i="6" a="1"/>
  <c r="F195" i="6" s="1"/>
  <c r="E195" i="6" s="1"/>
  <c r="F176" i="6" a="1"/>
  <c r="F176" i="6" s="1"/>
  <c r="E176" i="6" s="1"/>
  <c r="F162" i="6" a="1"/>
  <c r="F162" i="6" s="1"/>
  <c r="E162" i="6" s="1"/>
  <c r="F193" i="6" a="1"/>
  <c r="F193" i="6" s="1"/>
  <c r="E193" i="6" s="1"/>
  <c r="F177" i="6" a="1"/>
  <c r="F177" i="6" s="1"/>
  <c r="E177" i="6" s="1"/>
  <c r="F181" i="6" a="1"/>
  <c r="F181" i="6" s="1"/>
  <c r="E181" i="6" s="1"/>
  <c r="F180" i="6" a="1"/>
  <c r="F180" i="6" s="1"/>
  <c r="E180" i="6" s="1"/>
  <c r="F194" i="6" a="1"/>
  <c r="F194" i="6" s="1"/>
  <c r="E194" i="6" s="1"/>
  <c r="F206" i="6" a="1"/>
  <c r="F206" i="6" s="1"/>
  <c r="F207" i="6" a="1"/>
  <c r="F207" i="6" s="1"/>
  <c r="E207" i="6" s="1"/>
  <c r="F184" i="6" a="1"/>
  <c r="F184" i="6" s="1"/>
  <c r="E184" i="6" s="1"/>
  <c r="F197" i="6" a="1"/>
  <c r="F197" i="6" s="1"/>
  <c r="E197" i="6" s="1"/>
  <c r="F198" i="6" a="1"/>
  <c r="F198" i="6" s="1"/>
  <c r="E198" i="6" s="1"/>
  <c r="F185" i="6" a="1"/>
  <c r="F185" i="6" s="1"/>
  <c r="E185" i="6" s="1"/>
  <c r="F186" i="6" a="1"/>
  <c r="F186" i="6" s="1"/>
  <c r="E186" i="6" s="1"/>
  <c r="F174" i="6" a="1"/>
  <c r="F174" i="6" s="1"/>
  <c r="E174" i="6" s="1"/>
  <c r="F189" i="6" a="1"/>
  <c r="F189" i="6" s="1"/>
  <c r="E189" i="6" s="1"/>
  <c r="F190" i="6" a="1"/>
  <c r="F190" i="6" s="1"/>
  <c r="E190" i="6" s="1"/>
  <c r="F191" i="6" a="1"/>
  <c r="F191" i="6" s="1"/>
  <c r="E191" i="6" s="1"/>
  <c r="F205" i="6" a="1"/>
  <c r="F205" i="6" s="1"/>
  <c r="E205" i="6" s="1"/>
  <c r="F218" i="6" a="1"/>
  <c r="F218" i="6" s="1"/>
  <c r="E218" i="6" s="1"/>
  <c r="F219" i="6" a="1"/>
  <c r="F219" i="6" s="1"/>
  <c r="E219" i="6" s="1"/>
  <c r="F196" i="6" a="1"/>
  <c r="F196" i="6" s="1"/>
  <c r="E196" i="6" s="1"/>
  <c r="F209" i="6" a="1"/>
  <c r="F209" i="6" s="1"/>
  <c r="E209" i="6" s="1"/>
  <c r="F210" i="6" a="1"/>
  <c r="F210" i="6" s="1"/>
  <c r="E210" i="6" s="1"/>
  <c r="F199" i="6" a="1"/>
  <c r="F199" i="6" s="1"/>
  <c r="E199" i="6" s="1"/>
  <c r="F200" i="6" a="1"/>
  <c r="F200" i="6" s="1"/>
  <c r="E200" i="6" s="1"/>
  <c r="F187" i="6" a="1"/>
  <c r="F187" i="6" s="1"/>
  <c r="E187" i="6" s="1"/>
  <c r="F202" i="6" a="1"/>
  <c r="F202" i="6" s="1"/>
  <c r="E202" i="6" s="1"/>
  <c r="F203" i="6" a="1"/>
  <c r="F203" i="6" s="1"/>
  <c r="E203" i="6" s="1"/>
  <c r="F204" i="6" a="1"/>
  <c r="F204" i="6" s="1"/>
  <c r="E204" i="6" s="1"/>
  <c r="F216" i="6" a="1"/>
  <c r="F216" i="6" s="1"/>
  <c r="E216" i="6" s="1"/>
  <c r="F227" i="6" a="1"/>
  <c r="F227" i="6" s="1"/>
  <c r="E227" i="6" s="1"/>
  <c r="F231" i="6" a="1"/>
  <c r="F231" i="6" s="1"/>
  <c r="E231" i="6" s="1"/>
  <c r="F208" i="6" a="1"/>
  <c r="F208" i="6" s="1"/>
  <c r="E208" i="6" s="1"/>
  <c r="F220" i="6" a="1"/>
  <c r="F220" i="6" s="1"/>
  <c r="E220" i="6" s="1"/>
  <c r="F221" i="6" a="1"/>
  <c r="F221" i="6" s="1"/>
  <c r="E221" i="6" s="1"/>
  <c r="F211" i="6" a="1"/>
  <c r="F211" i="6" s="1"/>
  <c r="E211" i="6" s="1"/>
  <c r="F212" i="6" a="1"/>
  <c r="F212" i="6" s="1"/>
  <c r="E212" i="6" s="1"/>
  <c r="F201" i="6" a="1"/>
  <c r="F201" i="6" s="1"/>
  <c r="E201" i="6" s="1"/>
  <c r="F213" i="6" a="1"/>
  <c r="F213" i="6" s="1"/>
  <c r="E213" i="6" s="1"/>
  <c r="F214" i="6" a="1"/>
  <c r="F214" i="6" s="1"/>
  <c r="E214" i="6" s="1"/>
  <c r="F215" i="6" a="1"/>
  <c r="F215" i="6" s="1"/>
  <c r="E215" i="6" s="1"/>
  <c r="F224" i="6" a="1"/>
  <c r="F224" i="6" s="1"/>
  <c r="E224" i="6" s="1"/>
  <c r="F223" i="6" a="1"/>
  <c r="F223" i="6" s="1"/>
  <c r="E223" i="6" s="1"/>
  <c r="F222" i="6" a="1"/>
  <c r="F222" i="6" s="1"/>
  <c r="E222" i="6" s="1"/>
  <c r="F244" i="6" a="1"/>
  <c r="F244" i="6" s="1"/>
  <c r="E244" i="6" s="1"/>
  <c r="F234" i="6" a="1"/>
  <c r="F234" i="6" s="1"/>
  <c r="E234" i="6" s="1"/>
  <c r="F233" i="6" a="1"/>
  <c r="F233" i="6" s="1"/>
  <c r="E233" i="6" s="1"/>
  <c r="F230" i="6" a="1"/>
  <c r="F230" i="6" s="1"/>
  <c r="E230" i="6" s="1"/>
  <c r="F229" i="6" a="1"/>
  <c r="F229" i="6" s="1"/>
  <c r="E229" i="6" s="1"/>
  <c r="F217" i="6" a="1"/>
  <c r="F217" i="6" s="1"/>
  <c r="E217" i="6" s="1"/>
  <c r="F225" i="6" a="1"/>
  <c r="F225" i="6" s="1"/>
  <c r="E225" i="6" s="1"/>
  <c r="F228" i="6" a="1"/>
  <c r="F228" i="6" s="1"/>
  <c r="E228" i="6" s="1"/>
  <c r="F239" i="6" a="1"/>
  <c r="F239" i="6" s="1"/>
  <c r="E239" i="6" s="1"/>
  <c r="F236" i="6" a="1"/>
  <c r="F236" i="6" s="1"/>
  <c r="E236" i="6" s="1"/>
  <c r="F235" i="6" a="1"/>
  <c r="F235" i="6" s="1"/>
  <c r="E235" i="6" s="1"/>
  <c r="F232" i="6" a="1"/>
  <c r="F232" i="6" s="1"/>
  <c r="E232" i="6" s="1"/>
  <c r="F260" i="6" a="1"/>
  <c r="F260" i="6" s="1"/>
  <c r="E260" i="6" s="1"/>
  <c r="F247" i="6" a="1"/>
  <c r="F247" i="6" s="1"/>
  <c r="E247" i="6" s="1"/>
  <c r="F246" i="6" a="1"/>
  <c r="F246" i="6" s="1"/>
  <c r="E246" i="6" s="1"/>
  <c r="F242" i="6" a="1"/>
  <c r="F242" i="6" s="1"/>
  <c r="E242" i="6" s="1"/>
  <c r="F241" i="6" a="1"/>
  <c r="F241" i="6" s="1"/>
  <c r="E241" i="6" s="1"/>
  <c r="F226" i="6" a="1"/>
  <c r="F226" i="6" s="1"/>
  <c r="E226" i="6" s="1"/>
  <c r="F237" i="6" a="1"/>
  <c r="F237" i="6" s="1"/>
  <c r="E237" i="6" s="1"/>
  <c r="F240" i="6" a="1"/>
  <c r="F240" i="6" s="1"/>
  <c r="E240" i="6" s="1"/>
  <c r="F251" i="6" a="1"/>
  <c r="F251" i="6" s="1"/>
  <c r="E251" i="6" s="1"/>
  <c r="F249" i="6" a="1"/>
  <c r="F249" i="6" s="1"/>
  <c r="E249" i="6" s="1"/>
  <c r="F248" i="6" a="1"/>
  <c r="F248" i="6" s="1"/>
  <c r="E248" i="6" s="1"/>
  <c r="F245" i="6" a="1"/>
  <c r="F245" i="6" s="1"/>
  <c r="E245" i="6" s="1"/>
  <c r="F273" i="6" a="1"/>
  <c r="F273" i="6" s="1"/>
  <c r="E273" i="6" s="1"/>
  <c r="F263" i="6" a="1"/>
  <c r="F263" i="6" s="1"/>
  <c r="E263" i="6" s="1"/>
  <c r="F262" i="6" a="1"/>
  <c r="F262" i="6" s="1"/>
  <c r="E262" i="6" s="1"/>
  <c r="F254" i="6" a="1"/>
  <c r="F254" i="6" s="1"/>
  <c r="E254" i="6" s="1"/>
  <c r="F253" i="6" a="1"/>
  <c r="F253" i="6" s="1"/>
  <c r="E253" i="6" s="1"/>
  <c r="F238" i="6" a="1"/>
  <c r="F238" i="6" s="1"/>
  <c r="E238" i="6" s="1"/>
  <c r="F250" i="6" a="1"/>
  <c r="F250" i="6" s="1"/>
  <c r="E250" i="6" s="1"/>
  <c r="F252" i="6" a="1"/>
  <c r="F252" i="6" s="1"/>
  <c r="E252" i="6" s="1"/>
  <c r="F266" i="6" a="1"/>
  <c r="F266" i="6" s="1"/>
  <c r="E266" i="6" s="1"/>
  <c r="F255" i="6" a="1"/>
  <c r="F255" i="6" s="1"/>
  <c r="E255" i="6" s="1"/>
  <c r="F243" i="6" a="1"/>
  <c r="F243" i="6" s="1"/>
  <c r="E243" i="6" s="1"/>
  <c r="F257" i="6" a="1"/>
  <c r="F257" i="6" s="1"/>
  <c r="E257" i="6" s="1"/>
  <c r="F258" i="6" a="1"/>
  <c r="F258" i="6" s="1"/>
  <c r="E258" i="6" s="1"/>
  <c r="F259" i="6" a="1"/>
  <c r="F259" i="6" s="1"/>
  <c r="E259" i="6" s="1"/>
  <c r="F285" i="6" a="1"/>
  <c r="F285" i="6" s="1"/>
  <c r="E285" i="6" s="1"/>
  <c r="F261" i="6" a="1"/>
  <c r="F261" i="6" s="1"/>
  <c r="E261" i="6" s="1"/>
  <c r="F275" i="6" a="1"/>
  <c r="F275" i="6" s="1"/>
  <c r="E275" i="6" s="1"/>
  <c r="F264" i="6" a="1"/>
  <c r="F264" i="6" s="1"/>
  <c r="E264" i="6" s="1"/>
  <c r="F265" i="6" a="1"/>
  <c r="F265" i="6" s="1"/>
  <c r="E265" i="6" s="1"/>
  <c r="F268" i="6" a="1"/>
  <c r="F268" i="6" s="1"/>
  <c r="E268" i="6" s="1"/>
  <c r="F256" i="6" a="1"/>
  <c r="F256" i="6" s="1"/>
  <c r="E256" i="6" s="1"/>
  <c r="F270" i="6" a="1"/>
  <c r="F270" i="6" s="1"/>
  <c r="E270" i="6" s="1"/>
  <c r="F271" i="6" a="1"/>
  <c r="F271" i="6" s="1"/>
  <c r="E271" i="6" s="1"/>
  <c r="F272" i="6" a="1"/>
  <c r="F272" i="6" s="1"/>
  <c r="E272" i="6" s="1"/>
  <c r="F267" i="6" a="1"/>
  <c r="F267" i="6" s="1"/>
  <c r="E267" i="6" s="1"/>
  <c r="F278" i="6" a="1"/>
  <c r="F278" i="6" s="1"/>
  <c r="E278" i="6" s="1"/>
  <c r="F297" i="6" a="1"/>
  <c r="F297" i="6" s="1"/>
  <c r="E297" i="6" s="1"/>
  <c r="F274" i="6" a="1"/>
  <c r="F274" i="6" s="1"/>
  <c r="E274" i="6" s="1"/>
  <c r="F287" i="6" a="1"/>
  <c r="F287" i="6" s="1"/>
  <c r="E287" i="6" s="1"/>
  <c r="F276" i="6" a="1"/>
  <c r="F276" i="6" s="1"/>
  <c r="E276" i="6" s="1"/>
  <c r="F277" i="6" a="1"/>
  <c r="F277" i="6" s="1"/>
  <c r="E277" i="6" s="1"/>
  <c r="F280" i="6" a="1"/>
  <c r="F280" i="6" s="1"/>
  <c r="E280" i="6" s="1"/>
  <c r="F269" i="6" a="1"/>
  <c r="F269" i="6" s="1"/>
  <c r="E269" i="6" s="1"/>
  <c r="F282" i="6" a="1"/>
  <c r="F282" i="6" s="1"/>
  <c r="E282" i="6" s="1"/>
  <c r="F283" i="6" a="1"/>
  <c r="F283" i="6" s="1"/>
  <c r="E283" i="6" s="1"/>
  <c r="F284" i="6" a="1"/>
  <c r="F284" i="6" s="1"/>
  <c r="E284" i="6" s="1"/>
  <c r="F279" i="6" a="1"/>
  <c r="F279" i="6" s="1"/>
  <c r="E279" i="6" s="1"/>
  <c r="F290" i="6" a="1"/>
  <c r="F290" i="6" s="1"/>
  <c r="E290" i="6" s="1"/>
  <c r="F309" i="6" a="1"/>
  <c r="F309" i="6" s="1"/>
  <c r="E309" i="6" s="1"/>
  <c r="F286" i="6" a="1"/>
  <c r="F286" i="6" s="1"/>
  <c r="E286" i="6" s="1"/>
  <c r="F299" i="6" a="1"/>
  <c r="F299" i="6" s="1"/>
  <c r="E299" i="6" s="1"/>
  <c r="F288" i="6" a="1"/>
  <c r="F288" i="6" s="1"/>
  <c r="E288" i="6" s="1"/>
  <c r="F289" i="6" a="1"/>
  <c r="F289" i="6" s="1"/>
  <c r="E289" i="6" s="1"/>
  <c r="F292" i="6" a="1"/>
  <c r="F292" i="6" s="1"/>
  <c r="E292" i="6" s="1"/>
  <c r="F281" i="6" a="1"/>
  <c r="F281" i="6" s="1"/>
  <c r="E281" i="6" s="1"/>
  <c r="F294" i="6" a="1"/>
  <c r="F294" i="6" s="1"/>
  <c r="E294" i="6" s="1"/>
  <c r="F295" i="6" a="1"/>
  <c r="F295" i="6" s="1"/>
  <c r="E295" i="6" s="1"/>
  <c r="F296" i="6" a="1"/>
  <c r="F296" i="6" s="1"/>
  <c r="E296" i="6" s="1"/>
  <c r="F291" i="6" a="1"/>
  <c r="F291" i="6" s="1"/>
  <c r="E291" i="6" s="1"/>
  <c r="F302" i="6" a="1"/>
  <c r="F302" i="6" s="1"/>
  <c r="E302" i="6" s="1"/>
  <c r="F321" i="6" a="1"/>
  <c r="F321" i="6" s="1"/>
  <c r="E321" i="6" s="1"/>
  <c r="F298" i="6" a="1"/>
  <c r="F298" i="6" s="1"/>
  <c r="E298" i="6" s="1"/>
  <c r="F312" i="6" a="1"/>
  <c r="F312" i="6" s="1"/>
  <c r="E312" i="6" s="1"/>
  <c r="F300" i="6" a="1"/>
  <c r="F300" i="6" s="1"/>
  <c r="F301" i="6" a="1"/>
  <c r="F301" i="6" s="1"/>
  <c r="E301" i="6" s="1"/>
  <c r="F306" i="6" a="1"/>
  <c r="F306" i="6" s="1"/>
  <c r="E306" i="6" s="1"/>
  <c r="F305" i="6" a="1"/>
  <c r="F305" i="6" s="1"/>
  <c r="E305" i="6" s="1"/>
  <c r="F314" i="6" a="1"/>
  <c r="F314" i="6" s="1"/>
  <c r="E314" i="6" s="1"/>
  <c r="F313" i="6" a="1"/>
  <c r="F313" i="6" s="1"/>
  <c r="E313" i="6" s="1"/>
  <c r="F310" i="6" a="1"/>
  <c r="F310" i="6" s="1"/>
  <c r="E310" i="6" s="1"/>
  <c r="F324" i="6" a="1"/>
  <c r="F324" i="6" s="1"/>
  <c r="E324" i="6" s="1"/>
  <c r="F318" i="6" a="1"/>
  <c r="F318" i="6" s="1"/>
  <c r="E318" i="6" s="1"/>
  <c r="F317" i="6" a="1"/>
  <c r="F317" i="6" s="1"/>
  <c r="E317" i="6" s="1"/>
  <c r="F308" i="6" a="1"/>
  <c r="F308" i="6" s="1"/>
  <c r="E308" i="6" s="1"/>
  <c r="F307" i="6" a="1"/>
  <c r="F307" i="6" s="1"/>
  <c r="E307" i="6" s="1"/>
  <c r="F293" i="6" a="1"/>
  <c r="F293" i="6" s="1"/>
  <c r="E293" i="6" s="1"/>
  <c r="F303" i="6" a="1"/>
  <c r="F303" i="6" s="1"/>
  <c r="E303" i="6" s="1"/>
  <c r="F326" i="6" a="1"/>
  <c r="F326" i="6" s="1"/>
  <c r="E326" i="6" s="1"/>
  <c r="F325" i="6" a="1"/>
  <c r="F325" i="6" s="1"/>
  <c r="E325" i="6" s="1"/>
  <c r="F322" i="6" a="1"/>
  <c r="F322" i="6" s="1"/>
  <c r="E322" i="6" s="1"/>
  <c r="F333" i="6" a="1"/>
  <c r="F333" i="6" s="1"/>
  <c r="E333" i="6" s="1"/>
  <c r="F336" i="6" a="1"/>
  <c r="F336" i="6" s="1"/>
  <c r="E336" i="6" s="1"/>
  <c r="F311" i="6" a="1"/>
  <c r="F311" i="6" s="1"/>
  <c r="E311" i="6" s="1"/>
  <c r="F330" i="6" a="1"/>
  <c r="F330" i="6" s="1"/>
  <c r="E330" i="6" s="1"/>
  <c r="F329" i="6" a="1"/>
  <c r="F329" i="6" s="1"/>
  <c r="E329" i="6" s="1"/>
  <c r="F320" i="6" a="1"/>
  <c r="F320" i="6" s="1"/>
  <c r="E320" i="6" s="1"/>
  <c r="F319" i="6" a="1"/>
  <c r="F319" i="6" s="1"/>
  <c r="E319" i="6" s="1"/>
  <c r="F304" i="6" a="1"/>
  <c r="F304" i="6" s="1"/>
  <c r="E304" i="6" s="1"/>
  <c r="F315" i="6" a="1"/>
  <c r="F315" i="6" s="1"/>
  <c r="E315" i="6" s="1"/>
  <c r="F338" i="6" a="1"/>
  <c r="F338" i="6" s="1"/>
  <c r="E338" i="6" s="1"/>
  <c r="F337" i="6" a="1"/>
  <c r="F337" i="6" s="1"/>
  <c r="E337" i="6" s="1"/>
  <c r="F334" i="6" a="1"/>
  <c r="F334" i="6" s="1"/>
  <c r="E334" i="6" s="1"/>
  <c r="F343" i="6" a="1"/>
  <c r="F343" i="6" s="1"/>
  <c r="E343" i="6" s="1"/>
  <c r="F345" i="6" a="1"/>
  <c r="F345" i="6" s="1"/>
  <c r="E345" i="6" s="1"/>
  <c r="F323" i="6" a="1"/>
  <c r="F323" i="6" s="1"/>
  <c r="E323" i="6" s="1"/>
  <c r="F332" i="6" a="1"/>
  <c r="F332" i="6" s="1"/>
  <c r="E332" i="6" s="1"/>
  <c r="F331" i="6" a="1"/>
  <c r="F331" i="6" s="1"/>
  <c r="E331" i="6" s="1"/>
  <c r="F316" i="6" a="1"/>
  <c r="F316" i="6" s="1"/>
  <c r="E316" i="6" s="1"/>
  <c r="F327" i="6" a="1"/>
  <c r="F327" i="6" s="1"/>
  <c r="E327" i="6" s="1"/>
  <c r="F356" i="6" a="1"/>
  <c r="F356" i="6" s="1"/>
  <c r="E356" i="6" s="1"/>
  <c r="F335" i="6" a="1"/>
  <c r="F335" i="6" s="1"/>
  <c r="E335" i="6" s="1"/>
  <c r="F339" i="6" a="1"/>
  <c r="F339" i="6" s="1"/>
  <c r="E339" i="6" s="1"/>
  <c r="F352" i="6" a="1"/>
  <c r="F352" i="6" s="1"/>
  <c r="E352" i="6" s="1"/>
  <c r="F363" i="6" a="1"/>
  <c r="F363" i="6" s="1"/>
  <c r="E363" i="6" s="1"/>
  <c r="F342" i="6" a="1"/>
  <c r="F342" i="6" s="1"/>
  <c r="E342" i="6" s="1"/>
  <c r="F328" i="6" a="1"/>
  <c r="F328" i="6" s="1"/>
  <c r="E328" i="6" s="1"/>
  <c r="F341" i="6" a="1"/>
  <c r="F341" i="6" s="1"/>
  <c r="E341" i="6" s="1"/>
  <c r="F347" i="6" a="1"/>
  <c r="F347" i="6" s="1"/>
  <c r="E347" i="6" s="1"/>
  <c r="F344" i="6" a="1"/>
  <c r="F344" i="6" s="1"/>
  <c r="E344" i="6" s="1"/>
  <c r="F346" i="6" a="1"/>
  <c r="F346" i="6" s="1"/>
  <c r="E346" i="6" s="1"/>
  <c r="F349" i="6" a="1"/>
  <c r="F349" i="6" s="1"/>
  <c r="E349" i="6" s="1"/>
  <c r="F350" i="6" a="1"/>
  <c r="F350" i="6" s="1"/>
  <c r="E350" i="6" s="1"/>
  <c r="F348" i="6" a="1"/>
  <c r="F348" i="6" s="1"/>
  <c r="E348" i="6" s="1"/>
  <c r="F351" i="6" a="1"/>
  <c r="F351" i="6" s="1"/>
  <c r="E351" i="6" s="1"/>
  <c r="F365" i="6" a="1"/>
  <c r="F365" i="6" s="1"/>
  <c r="E365" i="6" s="1"/>
  <c r="F375" i="6" a="1"/>
  <c r="F375" i="6" s="1"/>
  <c r="E375" i="6" s="1"/>
  <c r="F355" i="6" a="1"/>
  <c r="F355" i="6" s="1"/>
  <c r="E355" i="6" s="1"/>
  <c r="F340" i="6" a="1"/>
  <c r="F340" i="6" s="1"/>
  <c r="E340" i="6" s="1"/>
  <c r="F354" i="6" a="1"/>
  <c r="F354" i="6" s="1"/>
  <c r="E354" i="6" s="1"/>
  <c r="F359" i="6" a="1"/>
  <c r="F359" i="6" s="1"/>
  <c r="E359" i="6" s="1"/>
  <c r="F357" i="6" a="1"/>
  <c r="F357" i="6" s="1"/>
  <c r="E357" i="6" s="1"/>
  <c r="F358" i="6" a="1"/>
  <c r="F358" i="6" s="1"/>
  <c r="E358" i="6" s="1"/>
  <c r="F361" i="6" a="1"/>
  <c r="F361" i="6" s="1"/>
  <c r="E361" i="6" s="1"/>
  <c r="F362" i="6" a="1"/>
  <c r="F362" i="6" s="1"/>
  <c r="E362" i="6" s="1"/>
  <c r="F360" i="6" a="1"/>
  <c r="F360" i="6" s="1"/>
  <c r="E360" i="6" s="1"/>
  <c r="F364" i="6" a="1"/>
  <c r="F364" i="6" s="1"/>
  <c r="E364" i="6" s="1"/>
  <c r="F376" i="6" a="1"/>
  <c r="F376" i="6" s="1"/>
  <c r="E376" i="6" s="1"/>
  <c r="F387" i="6" a="1"/>
  <c r="F387" i="6" s="1"/>
  <c r="E387" i="6" s="1"/>
  <c r="F367" i="6" a="1"/>
  <c r="F367" i="6" s="1"/>
  <c r="E367" i="6" s="1"/>
  <c r="F353" i="6" a="1"/>
  <c r="F353" i="6" s="1"/>
  <c r="E353" i="6" s="1"/>
  <c r="F366" i="6" a="1"/>
  <c r="F366" i="6" s="1"/>
  <c r="E366" i="6" s="1"/>
  <c r="F370" i="6" a="1"/>
  <c r="F370" i="6" s="1"/>
  <c r="E370" i="6" s="1"/>
  <c r="F368" i="6" a="1"/>
  <c r="F368" i="6" s="1"/>
  <c r="E368" i="6" s="1"/>
  <c r="F369" i="6" a="1"/>
  <c r="F369" i="6" s="1"/>
  <c r="E369" i="6" s="1"/>
  <c r="F373" i="6" a="1"/>
  <c r="F373" i="6" s="1"/>
  <c r="E373" i="6" s="1"/>
  <c r="F374" i="6" a="1"/>
  <c r="F374" i="6" s="1"/>
  <c r="E374" i="6" s="1"/>
  <c r="F371" i="6" a="1"/>
  <c r="F371" i="6" s="1"/>
  <c r="E371" i="6" s="1"/>
  <c r="F377" i="6" a="1"/>
  <c r="F377" i="6" s="1"/>
  <c r="E377" i="6" s="1"/>
  <c r="F378" i="6" a="1"/>
  <c r="F378" i="6" s="1"/>
  <c r="E378" i="6" s="1"/>
  <c r="F381" i="6" a="1"/>
  <c r="F381" i="6" s="1"/>
  <c r="E381" i="6" s="1"/>
  <c r="F380" i="6" a="1"/>
  <c r="F380" i="6" s="1"/>
  <c r="E380" i="6" s="1"/>
  <c r="F372" i="6" a="1"/>
  <c r="F372" i="6" s="1"/>
  <c r="E372" i="6" s="1"/>
  <c r="F388" i="6" a="1"/>
  <c r="F388" i="6" s="1"/>
  <c r="E388" i="6" s="1"/>
  <c r="F389" i="6" a="1"/>
  <c r="F389" i="6" s="1"/>
  <c r="E389" i="6" s="1"/>
  <c r="F390" i="6" a="1"/>
  <c r="F390" i="6" s="1"/>
  <c r="E390" i="6" s="1"/>
  <c r="F393" i="6" a="1"/>
  <c r="F393" i="6" s="1"/>
  <c r="E393" i="6" s="1"/>
  <c r="F379" i="6" a="1"/>
  <c r="F379" i="6" s="1"/>
  <c r="E379" i="6" s="1"/>
  <c r="F392" i="6" a="1"/>
  <c r="F392" i="6" s="1"/>
  <c r="E392" i="6" s="1"/>
  <c r="F405" i="6" a="1"/>
  <c r="F405" i="6" s="1"/>
  <c r="E405" i="6" s="1"/>
  <c r="F382" i="6" a="1"/>
  <c r="F382" i="6" s="1"/>
  <c r="E382" i="6" s="1"/>
  <c r="F383" i="6" a="1"/>
  <c r="F383" i="6" s="1"/>
  <c r="E383" i="6" s="1"/>
  <c r="F385" i="6" a="1"/>
  <c r="F385" i="6" s="1"/>
  <c r="E385" i="6" s="1"/>
  <c r="F386" i="6" a="1"/>
  <c r="F386" i="6" s="1"/>
  <c r="E386" i="6" s="1"/>
  <c r="F384" i="6" a="1"/>
  <c r="F384" i="6" s="1"/>
  <c r="E384" i="6" s="1"/>
  <c r="F399" i="6" a="1"/>
  <c r="F399" i="6" s="1"/>
  <c r="E399" i="6" s="1"/>
  <c r="F400" i="6" a="1"/>
  <c r="F400" i="6" s="1"/>
  <c r="E400" i="6" s="1"/>
  <c r="F401" i="6" a="1"/>
  <c r="F401" i="6" s="1"/>
  <c r="E401" i="6" s="1"/>
  <c r="F404" i="6" a="1"/>
  <c r="F404" i="6" s="1"/>
  <c r="E404" i="6" s="1"/>
  <c r="F391" i="6" a="1"/>
  <c r="F391" i="6" s="1"/>
  <c r="E391" i="6" s="1"/>
  <c r="F403" i="6" a="1"/>
  <c r="F403" i="6" s="1"/>
  <c r="E403" i="6" s="1"/>
  <c r="F422" i="6" a="1"/>
  <c r="F422" i="6" s="1"/>
  <c r="E422" i="6" s="1"/>
  <c r="F394" i="6" a="1"/>
  <c r="F394" i="6" s="1"/>
  <c r="E394" i="6" s="1"/>
  <c r="F395" i="6" a="1"/>
  <c r="F395" i="6" s="1"/>
  <c r="E395" i="6" s="1"/>
  <c r="F397" i="6" a="1"/>
  <c r="F397" i="6" s="1"/>
  <c r="E397" i="6" s="1"/>
  <c r="F398" i="6" a="1"/>
  <c r="F398" i="6" s="1"/>
  <c r="E398" i="6" s="1"/>
  <c r="F396" i="6" a="1"/>
  <c r="F396" i="6" s="1"/>
  <c r="E396" i="6" s="1"/>
  <c r="F420" i="6" a="1"/>
  <c r="F420" i="6" s="1"/>
  <c r="E420" i="6" s="1"/>
  <c r="F402" i="6" a="1"/>
  <c r="F402" i="6" s="1"/>
  <c r="E402" i="6" s="1"/>
  <c r="F406" i="6" a="1"/>
  <c r="F406" i="6" s="1"/>
  <c r="E406" i="6" s="1"/>
  <c r="F407" i="6" a="1"/>
  <c r="F407" i="6" s="1"/>
  <c r="E407" i="6" s="1"/>
  <c r="F409" i="6" a="1"/>
  <c r="F409" i="6" s="1"/>
  <c r="E409" i="6" s="1"/>
  <c r="F410" i="6" a="1"/>
  <c r="F410" i="6" s="1"/>
  <c r="E410" i="6" s="1"/>
  <c r="F408" i="6" a="1"/>
  <c r="F408" i="6" s="1"/>
  <c r="E408" i="6" s="1"/>
  <c r="F414" i="6" a="1"/>
  <c r="F414" i="6" s="1"/>
  <c r="E414" i="6" s="1"/>
  <c r="F415" i="6" a="1"/>
  <c r="F415" i="6" s="1"/>
  <c r="E415" i="6" s="1"/>
  <c r="F423" i="6" a="1"/>
  <c r="F423" i="6" s="1"/>
  <c r="E423" i="6" s="1"/>
  <c r="F411" i="6" a="1"/>
  <c r="F411" i="6" s="1"/>
  <c r="E411" i="6" s="1"/>
  <c r="F412" i="6" a="1"/>
  <c r="F412" i="6" s="1"/>
  <c r="E412" i="6" s="1"/>
  <c r="F413" i="6" a="1"/>
  <c r="F413" i="6" s="1"/>
  <c r="E413" i="6" s="1"/>
  <c r="F433" i="6" a="1"/>
  <c r="F433" i="6" s="1"/>
  <c r="E433" i="6" s="1"/>
  <c r="F421" i="6" a="1"/>
  <c r="F421" i="6" s="1"/>
  <c r="E421" i="6" s="1"/>
  <c r="F416" i="6" a="1"/>
  <c r="F416" i="6" s="1"/>
  <c r="E416" i="6" s="1"/>
  <c r="F417" i="6" a="1"/>
  <c r="F417" i="6" s="1"/>
  <c r="E417" i="6" s="1"/>
  <c r="F418" i="6" a="1"/>
  <c r="F418" i="6" s="1"/>
  <c r="E418" i="6" s="1"/>
  <c r="F419" i="6" a="1"/>
  <c r="F419" i="6" s="1"/>
  <c r="E419" i="6" s="1"/>
  <c r="F427" i="6" a="1"/>
  <c r="F427" i="6" s="1"/>
  <c r="E427" i="6" s="1"/>
  <c r="F428" i="6" a="1"/>
  <c r="F428" i="6" s="1"/>
  <c r="E428" i="6" s="1"/>
  <c r="F435" i="6" a="1"/>
  <c r="F435" i="6" s="1"/>
  <c r="E435" i="6" s="1"/>
  <c r="F424" i="6" a="1"/>
  <c r="F424" i="6" s="1"/>
  <c r="E424" i="6" s="1"/>
  <c r="F425" i="6" a="1"/>
  <c r="F425" i="6" s="1"/>
  <c r="E425" i="6" s="1"/>
  <c r="F426" i="6" a="1"/>
  <c r="F426" i="6" s="1"/>
  <c r="E426" i="6" s="1"/>
  <c r="F445" i="6" a="1"/>
  <c r="F445" i="6" s="1"/>
  <c r="E445" i="6" s="1"/>
  <c r="F434" i="6" a="1"/>
  <c r="F434" i="6" s="1"/>
  <c r="E434" i="6" s="1"/>
  <c r="F429" i="6" a="1"/>
  <c r="F429" i="6" s="1"/>
  <c r="E429" i="6" s="1"/>
  <c r="F430" i="6" a="1"/>
  <c r="F430" i="6" s="1"/>
  <c r="E430" i="6" s="1"/>
  <c r="F431" i="6" a="1"/>
  <c r="F431" i="6" s="1"/>
  <c r="E431" i="6" s="1"/>
  <c r="F432" i="6" a="1"/>
  <c r="F432" i="6" s="1"/>
  <c r="E432" i="6" s="1"/>
  <c r="F439" i="6" a="1"/>
  <c r="F439" i="6" s="1"/>
  <c r="E439" i="6" s="1"/>
  <c r="F440" i="6" a="1"/>
  <c r="F440" i="6" s="1"/>
  <c r="E440" i="6" s="1"/>
  <c r="F447" i="6" a="1"/>
  <c r="F447" i="6" s="1"/>
  <c r="E447" i="6" s="1"/>
  <c r="F436" i="6" a="1"/>
  <c r="F436" i="6" s="1"/>
  <c r="E436" i="6" s="1"/>
  <c r="F437" i="6" a="1"/>
  <c r="F437" i="6" s="1"/>
  <c r="E437" i="6" s="1"/>
  <c r="F438" i="6" a="1"/>
  <c r="F438" i="6" s="1"/>
  <c r="E438" i="6" s="1"/>
  <c r="F457" i="6" a="1"/>
  <c r="F457" i="6" s="1"/>
  <c r="E457" i="6" s="1"/>
  <c r="F446" i="6" a="1"/>
  <c r="F446" i="6" s="1"/>
  <c r="E446" i="6" s="1"/>
  <c r="F441" i="6" a="1"/>
  <c r="F441" i="6" s="1"/>
  <c r="E441" i="6" s="1"/>
  <c r="F442" i="6" a="1"/>
  <c r="F442" i="6" s="1"/>
  <c r="E442" i="6" s="1"/>
  <c r="F443" i="6" a="1"/>
  <c r="F443" i="6" s="1"/>
  <c r="E443" i="6" s="1"/>
  <c r="F444" i="6" a="1"/>
  <c r="F444" i="6" s="1"/>
  <c r="E444" i="6" s="1"/>
  <c r="F449" i="6" a="1"/>
  <c r="F449" i="6" s="1"/>
  <c r="E449" i="6" s="1"/>
  <c r="F450" i="6" a="1"/>
  <c r="F450" i="6" s="1"/>
  <c r="E450" i="6" s="1"/>
  <c r="F451" i="6" a="1"/>
  <c r="F451" i="6" s="1"/>
  <c r="E451" i="6" s="1"/>
  <c r="F452" i="6" a="1"/>
  <c r="F452" i="6" s="1"/>
  <c r="E452" i="6" s="1"/>
  <c r="F459" i="6" a="1"/>
  <c r="F459" i="6" s="1"/>
  <c r="E459" i="6" s="1"/>
  <c r="F448" i="6" a="1"/>
  <c r="F448" i="6" s="1"/>
  <c r="E448" i="6" s="1"/>
  <c r="F455" i="6" a="1"/>
  <c r="F455" i="6" s="1"/>
  <c r="E455" i="6" s="1"/>
  <c r="F456" i="6" a="1"/>
  <c r="F456" i="6" s="1"/>
  <c r="E456" i="6" s="1"/>
  <c r="F469" i="6" a="1"/>
  <c r="F469" i="6" s="1"/>
  <c r="E469" i="6" s="1"/>
  <c r="F458" i="6" a="1"/>
  <c r="F458" i="6" s="1"/>
  <c r="E458" i="6" s="1"/>
  <c r="F453" i="6" a="1"/>
  <c r="F453" i="6" s="1"/>
  <c r="E453" i="6" s="1"/>
  <c r="F454" i="6" a="1"/>
  <c r="F454" i="6" s="1"/>
  <c r="E454" i="6" s="1"/>
  <c r="F461" i="6" a="1"/>
  <c r="F461" i="6" s="1"/>
  <c r="E461" i="6" s="1"/>
  <c r="F462" i="6" a="1"/>
  <c r="F462" i="6" s="1"/>
  <c r="E462" i="6" s="1"/>
  <c r="F463" i="6" a="1"/>
  <c r="F463" i="6" s="1"/>
  <c r="E463" i="6" s="1"/>
  <c r="F464" i="6" a="1"/>
  <c r="F464" i="6" s="1"/>
  <c r="E464" i="6" s="1"/>
  <c r="F471" i="6" a="1"/>
  <c r="F471" i="6" s="1"/>
  <c r="E471" i="6" s="1"/>
  <c r="F460" i="6" a="1"/>
  <c r="F460" i="6" s="1"/>
  <c r="E460" i="6" s="1"/>
  <c r="F467" i="6" a="1"/>
  <c r="F467" i="6" s="1"/>
  <c r="E467" i="6" s="1"/>
  <c r="F468" i="6" a="1"/>
  <c r="F468" i="6" s="1"/>
  <c r="E468" i="6" s="1"/>
  <c r="F481" i="6" a="1"/>
  <c r="F481" i="6" s="1"/>
  <c r="E481" i="6" s="1"/>
  <c r="F470" i="6" a="1"/>
  <c r="F470" i="6" s="1"/>
  <c r="E470" i="6" s="1"/>
  <c r="F465" i="6" a="1"/>
  <c r="F465" i="6" s="1"/>
  <c r="E465" i="6" s="1"/>
  <c r="F466" i="6" a="1"/>
  <c r="F466" i="6" s="1"/>
  <c r="E466" i="6" s="1"/>
  <c r="F473" i="6" a="1"/>
  <c r="F473" i="6" s="1"/>
  <c r="E473" i="6" s="1"/>
  <c r="F474" i="6" a="1"/>
  <c r="F474" i="6" s="1"/>
  <c r="E474" i="6" s="1"/>
  <c r="F475" i="6" a="1"/>
  <c r="F475" i="6" s="1"/>
  <c r="E475" i="6" s="1"/>
  <c r="F476" i="6" a="1"/>
  <c r="F476" i="6" s="1"/>
  <c r="E476" i="6" s="1"/>
  <c r="F483" i="6" a="1"/>
  <c r="F483" i="6" s="1"/>
  <c r="E483" i="6" s="1"/>
  <c r="F472" i="6" a="1"/>
  <c r="F472" i="6" s="1"/>
  <c r="E472" i="6" s="1"/>
  <c r="F479" i="6" a="1"/>
  <c r="F479" i="6" s="1"/>
  <c r="E479" i="6" s="1"/>
  <c r="F480" i="6" a="1"/>
  <c r="F480" i="6" s="1"/>
  <c r="E480" i="6" s="1"/>
  <c r="F489" i="6" a="1"/>
  <c r="F489" i="6" s="1"/>
  <c r="E489" i="6" s="1"/>
  <c r="F482" i="6" a="1"/>
  <c r="F482" i="6" s="1"/>
  <c r="E482" i="6" s="1"/>
  <c r="F477" i="6" a="1"/>
  <c r="F477" i="6" s="1"/>
  <c r="E477" i="6" s="1"/>
  <c r="F478" i="6" a="1"/>
  <c r="F478" i="6" s="1"/>
  <c r="E478" i="6" s="1"/>
  <c r="F485" i="6" a="1"/>
  <c r="F485" i="6" s="1"/>
  <c r="E485" i="6" s="1"/>
  <c r="F484" i="6" a="1"/>
  <c r="F484" i="6" s="1"/>
  <c r="E484" i="6" s="1"/>
  <c r="F486" i="6" a="1"/>
  <c r="F486" i="6" s="1"/>
  <c r="E486" i="6" s="1"/>
  <c r="F488" i="6" a="1"/>
  <c r="F488" i="6" s="1"/>
  <c r="E488" i="6" s="1"/>
  <c r="F487" i="6" a="1"/>
  <c r="F487" i="6" s="1"/>
  <c r="E487" i="6" s="1"/>
  <c r="F500" i="6" a="1"/>
  <c r="F500" i="6" s="1"/>
  <c r="E500" i="6" s="1"/>
  <c r="F490" i="6" a="1"/>
  <c r="F490" i="6" s="1"/>
  <c r="E490" i="6" s="1"/>
  <c r="F501" i="6" a="1"/>
  <c r="F501" i="6" s="1"/>
  <c r="E501" i="6" s="1"/>
  <c r="F491" i="6" a="1"/>
  <c r="F491" i="6" s="1"/>
  <c r="E491" i="6" s="1"/>
  <c r="F493" i="6" a="1"/>
  <c r="F493" i="6" s="1"/>
  <c r="E493" i="6" s="1"/>
  <c r="F492" i="6" a="1"/>
  <c r="F492" i="6" s="1"/>
  <c r="E492" i="6" s="1"/>
  <c r="F494" i="6" a="1"/>
  <c r="F494" i="6" s="1"/>
  <c r="E494" i="6" s="1"/>
  <c r="F496" i="6" a="1"/>
  <c r="F496" i="6" s="1"/>
  <c r="E496" i="6" s="1"/>
  <c r="F495" i="6" a="1"/>
  <c r="F495" i="6" s="1"/>
  <c r="E495" i="6" s="1"/>
  <c r="F497" i="6" a="1"/>
  <c r="F497" i="6" s="1"/>
  <c r="E497" i="6" s="1"/>
  <c r="F499" i="6" a="1"/>
  <c r="F499" i="6" s="1"/>
  <c r="E499" i="6" s="1"/>
  <c r="F498" i="6" a="1"/>
  <c r="F498" i="6" s="1"/>
  <c r="E498" i="6" s="1"/>
  <c r="F512" i="6" a="1"/>
  <c r="F512" i="6" s="1"/>
  <c r="E512" i="6" s="1"/>
  <c r="F502" i="6" a="1"/>
  <c r="F502" i="6" s="1"/>
  <c r="E502" i="6" s="1"/>
  <c r="F513" i="6" a="1"/>
  <c r="F513" i="6" s="1"/>
  <c r="E513" i="6" s="1"/>
  <c r="F503" i="6" a="1"/>
  <c r="F503" i="6" s="1"/>
  <c r="E503" i="6" s="1"/>
  <c r="F505" i="6" a="1"/>
  <c r="F505" i="6" s="1"/>
  <c r="E505" i="6" s="1"/>
  <c r="F504" i="6" a="1"/>
  <c r="F504" i="6" s="1"/>
  <c r="E504" i="6" s="1"/>
  <c r="F506" i="6" a="1"/>
  <c r="F506" i="6" s="1"/>
  <c r="E506" i="6" s="1"/>
  <c r="F508" i="6" a="1"/>
  <c r="F508" i="6" s="1"/>
  <c r="E508" i="6" s="1"/>
  <c r="F507" i="6" a="1"/>
  <c r="F507" i="6" s="1"/>
  <c r="E507" i="6" s="1"/>
  <c r="F509" i="6" a="1"/>
  <c r="F509" i="6" s="1"/>
  <c r="E509" i="6" s="1"/>
  <c r="F511" i="6" a="1"/>
  <c r="F511" i="6" s="1"/>
  <c r="E511" i="6" s="1"/>
  <c r="F510" i="6" a="1"/>
  <c r="F510" i="6" s="1"/>
  <c r="E510" i="6" s="1"/>
  <c r="F524" i="6" a="1"/>
  <c r="F524" i="6" s="1"/>
  <c r="E524" i="6" s="1"/>
  <c r="F514" i="6" a="1"/>
  <c r="F514" i="6" s="1"/>
  <c r="E514" i="6" s="1"/>
  <c r="F525" i="6" a="1"/>
  <c r="F525" i="6" s="1"/>
  <c r="E525" i="6" s="1"/>
  <c r="F515" i="6" a="1"/>
  <c r="F515" i="6" s="1"/>
  <c r="E515" i="6" s="1"/>
  <c r="F517" i="6" a="1"/>
  <c r="F517" i="6" s="1"/>
  <c r="E517" i="6" s="1"/>
  <c r="F516" i="6" a="1"/>
  <c r="F516" i="6" s="1"/>
  <c r="E516" i="6" s="1"/>
  <c r="F518" i="6" a="1"/>
  <c r="F518" i="6" s="1"/>
  <c r="E518" i="6" s="1"/>
  <c r="F520" i="6" a="1"/>
  <c r="F520" i="6" s="1"/>
  <c r="E520" i="6" s="1"/>
  <c r="F519" i="6" a="1"/>
  <c r="F519" i="6" s="1"/>
  <c r="E519" i="6" s="1"/>
  <c r="F521" i="6" a="1"/>
  <c r="F521" i="6" s="1"/>
  <c r="E521" i="6" s="1"/>
  <c r="F523" i="6" a="1"/>
  <c r="F523" i="6" s="1"/>
  <c r="E523" i="6" s="1"/>
  <c r="F522" i="6" a="1"/>
  <c r="F522" i="6" s="1"/>
  <c r="E522" i="6" s="1"/>
  <c r="F535" i="6" a="1"/>
  <c r="F535" i="6" s="1"/>
  <c r="E535" i="6" s="1"/>
  <c r="F526" i="6" a="1"/>
  <c r="F526" i="6" s="1"/>
  <c r="E526" i="6" s="1"/>
  <c r="F537" i="6" a="1"/>
  <c r="F537" i="6" s="1"/>
  <c r="E537" i="6" s="1"/>
  <c r="F527" i="6" a="1"/>
  <c r="F527" i="6" s="1"/>
  <c r="E527" i="6" s="1"/>
  <c r="F529" i="6" a="1"/>
  <c r="F529" i="6" s="1"/>
  <c r="E529" i="6" s="1"/>
  <c r="F528" i="6" a="1"/>
  <c r="F528" i="6" s="1"/>
  <c r="E528" i="6" s="1"/>
  <c r="F530" i="6" a="1"/>
  <c r="F530" i="6" s="1"/>
  <c r="E530" i="6" s="1"/>
  <c r="F543" i="6" a="1"/>
  <c r="F543" i="6" s="1"/>
  <c r="E543" i="6" s="1"/>
  <c r="F531" i="6" a="1"/>
  <c r="F531" i="6" s="1"/>
  <c r="E531" i="6" s="1"/>
  <c r="F541" i="6" a="1"/>
  <c r="F541" i="6" s="1"/>
  <c r="E541" i="6" s="1"/>
  <c r="F555" i="6" a="1"/>
  <c r="F555" i="6" s="1"/>
  <c r="E555" i="6" s="1"/>
  <c r="F532" i="6" a="1"/>
  <c r="F532" i="6" s="1"/>
  <c r="E532" i="6" s="1"/>
  <c r="F544" i="6" a="1"/>
  <c r="F544" i="6" s="1"/>
  <c r="E544" i="6" s="1"/>
  <c r="F533" i="6" a="1"/>
  <c r="F533" i="6" s="1"/>
  <c r="E533" i="6" s="1"/>
  <c r="F536" i="6" a="1"/>
  <c r="F536" i="6" s="1"/>
  <c r="E536" i="6" s="1"/>
  <c r="F534" i="6" a="1"/>
  <c r="F534" i="6" s="1"/>
  <c r="E534" i="6" s="1"/>
  <c r="F538" i="6" a="1"/>
  <c r="F538" i="6" s="1"/>
  <c r="E538" i="6" s="1"/>
  <c r="F540" i="6" a="1"/>
  <c r="F540" i="6" s="1"/>
  <c r="E540" i="6" s="1"/>
  <c r="F539" i="6" a="1"/>
  <c r="F539" i="6" s="1"/>
  <c r="E539" i="6" s="1"/>
  <c r="F552" i="6" a="1"/>
  <c r="F552" i="6" s="1"/>
  <c r="E552" i="6" s="1"/>
  <c r="F554" i="6" a="1"/>
  <c r="F554" i="6" s="1"/>
  <c r="E554" i="6" s="1"/>
  <c r="F542" i="6" a="1"/>
  <c r="F542" i="6" s="1"/>
  <c r="E542" i="6" s="1"/>
  <c r="F567" i="6" a="1"/>
  <c r="F567" i="6" s="1"/>
  <c r="E567" i="6" s="1"/>
  <c r="F545" i="6" a="1"/>
  <c r="F545" i="6" s="1"/>
  <c r="E545" i="6" s="1"/>
  <c r="F557" i="6" a="1"/>
  <c r="F557" i="6" s="1"/>
  <c r="E557" i="6" s="1"/>
  <c r="F546" i="6" a="1"/>
  <c r="F546" i="6" s="1"/>
  <c r="E546" i="6" s="1"/>
  <c r="F548" i="6" a="1"/>
  <c r="F548" i="6" s="1"/>
  <c r="E548" i="6" s="1"/>
  <c r="F547" i="6" a="1"/>
  <c r="F547" i="6" s="1"/>
  <c r="E547" i="6" s="1"/>
  <c r="F549" i="6" a="1"/>
  <c r="F549" i="6" s="1"/>
  <c r="E549" i="6" s="1"/>
  <c r="F551" i="6" a="1"/>
  <c r="F551" i="6" s="1"/>
  <c r="E551" i="6" s="1"/>
  <c r="F550" i="6" a="1"/>
  <c r="F550" i="6" s="1"/>
  <c r="E550" i="6" s="1"/>
  <c r="F563" i="6" a="1"/>
  <c r="F563" i="6" s="1"/>
  <c r="E563" i="6" s="1"/>
  <c r="F566" i="6" a="1"/>
  <c r="F566" i="6" s="1"/>
  <c r="E566" i="6" s="1"/>
  <c r="F553" i="6" a="1"/>
  <c r="F553" i="6" s="1"/>
  <c r="E553" i="6" s="1"/>
  <c r="F559" i="6" a="1"/>
  <c r="F559" i="6" s="1"/>
  <c r="E559" i="6" s="1"/>
  <c r="F560" i="6" a="1"/>
  <c r="F560" i="6" s="1"/>
  <c r="E560" i="6" s="1"/>
  <c r="F561" i="6" a="1"/>
  <c r="F561" i="6" s="1"/>
  <c r="E561" i="6" s="1"/>
  <c r="F562" i="6" a="1"/>
  <c r="F562" i="6" s="1"/>
  <c r="E562" i="6" s="1"/>
  <c r="F565" i="6" a="1"/>
  <c r="F565" i="6" s="1"/>
  <c r="E565" i="6" s="1"/>
  <c r="F556" i="6" a="1"/>
  <c r="F556" i="6" s="1"/>
  <c r="E556" i="6" s="1"/>
  <c r="F570" i="6" a="1"/>
  <c r="F570" i="6" s="1"/>
  <c r="E570" i="6" s="1"/>
  <c r="F558" i="6" a="1"/>
  <c r="F558" i="6" s="1"/>
  <c r="E558" i="6" s="1"/>
  <c r="F572" i="6" a="1"/>
  <c r="F572" i="6" s="1"/>
  <c r="E572" i="6" s="1"/>
  <c r="F579" i="6" a="1"/>
  <c r="F579" i="6" s="1"/>
  <c r="E579" i="6" s="1"/>
  <c r="F568" i="6" a="1"/>
  <c r="F568" i="6" s="1"/>
  <c r="E568" i="6" s="1"/>
  <c r="F577" i="6" a="1"/>
  <c r="F577" i="6" s="1"/>
  <c r="E577" i="6" s="1"/>
  <c r="F578" i="6" a="1"/>
  <c r="F578" i="6" s="1"/>
  <c r="E578" i="6" s="1"/>
  <c r="F573" i="6" a="1"/>
  <c r="F573" i="6" s="1"/>
  <c r="E573" i="6" s="1"/>
  <c r="F574" i="6" a="1"/>
  <c r="F574" i="6" s="1"/>
  <c r="E574" i="6" s="1"/>
  <c r="F564" i="6" a="1"/>
  <c r="F564" i="6" s="1"/>
  <c r="E564" i="6" s="1"/>
  <c r="F576" i="6" a="1"/>
  <c r="F576" i="6" s="1"/>
  <c r="E576" i="6" s="1"/>
  <c r="F569" i="6" a="1"/>
  <c r="F569" i="6" s="1"/>
  <c r="E569" i="6" s="1"/>
  <c r="F582" i="6" a="1"/>
  <c r="F582" i="6" s="1"/>
  <c r="E582" i="6" s="1"/>
  <c r="F571" i="6" a="1"/>
  <c r="F571" i="6" s="1"/>
  <c r="E571" i="6" s="1"/>
  <c r="F584" i="6" a="1"/>
  <c r="F584" i="6" s="1"/>
  <c r="E584" i="6" s="1"/>
  <c r="F591" i="6" a="1"/>
  <c r="F591" i="6" s="1"/>
  <c r="E591" i="6" s="1"/>
  <c r="F580" i="6" a="1"/>
  <c r="F580" i="6" s="1"/>
  <c r="E580" i="6" s="1"/>
  <c r="F589" i="6" a="1"/>
  <c r="F589" i="6" s="1"/>
  <c r="E589" i="6" s="1"/>
  <c r="F590" i="6" a="1"/>
  <c r="F590" i="6" s="1"/>
  <c r="E590" i="6" s="1"/>
  <c r="F585" i="6" a="1"/>
  <c r="F585" i="6" s="1"/>
  <c r="E585" i="6" s="1"/>
  <c r="F586" i="6" a="1"/>
  <c r="F586" i="6" s="1"/>
  <c r="E586" i="6" s="1"/>
  <c r="F575" i="6" a="1"/>
  <c r="F575" i="6" s="1"/>
  <c r="E575" i="6" s="1"/>
  <c r="F588" i="6" a="1"/>
  <c r="F588" i="6" s="1"/>
  <c r="E588" i="6" s="1"/>
  <c r="F581" i="6" a="1"/>
  <c r="F581" i="6" s="1"/>
  <c r="E581" i="6" s="1"/>
  <c r="F593" i="6" a="1"/>
  <c r="F593" i="6" s="1"/>
  <c r="E593" i="6" s="1"/>
  <c r="F583" i="6" a="1"/>
  <c r="F583" i="6" s="1"/>
  <c r="E583" i="6" s="1"/>
  <c r="F594" i="6" a="1"/>
  <c r="F594" i="6" s="1"/>
  <c r="E594" i="6" s="1"/>
  <c r="F603" i="6" a="1"/>
  <c r="F603" i="6" s="1"/>
  <c r="E603" i="6" s="1"/>
  <c r="F592" i="6" a="1"/>
  <c r="F592" i="6" s="1"/>
  <c r="E592" i="6" s="1"/>
  <c r="F601" i="6" a="1"/>
  <c r="F601" i="6" s="1"/>
  <c r="E601" i="6" s="1"/>
  <c r="F602" i="6" a="1"/>
  <c r="F602" i="6" s="1"/>
  <c r="E602" i="6" s="1"/>
  <c r="F597" i="6" a="1"/>
  <c r="F597" i="6" s="1"/>
  <c r="E597" i="6" s="1"/>
  <c r="F598" i="6" a="1"/>
  <c r="F598" i="6" s="1"/>
  <c r="E598" i="6" s="1"/>
  <c r="F587" i="6" a="1"/>
  <c r="F587" i="6" s="1"/>
  <c r="E587" i="6" s="1"/>
  <c r="F600" i="6" a="1"/>
  <c r="F600" i="6" s="1"/>
  <c r="E600" i="6" s="1"/>
  <c r="F604" i="6" a="1"/>
  <c r="F604" i="6" s="1"/>
  <c r="E604" i="6" s="1"/>
  <c r="F615" i="6" a="1"/>
  <c r="F615" i="6" s="1"/>
  <c r="E615" i="6" s="1"/>
  <c r="F614" i="6" a="1"/>
  <c r="F614" i="6" s="1"/>
  <c r="E614" i="6" s="1"/>
  <c r="F599" i="6" a="1"/>
  <c r="F599" i="6" s="1"/>
  <c r="E599" i="6" s="1"/>
  <c r="F595" i="6" a="1"/>
  <c r="F595" i="6" s="1"/>
  <c r="E595" i="6" s="1"/>
  <c r="F609" i="6" a="1"/>
  <c r="F609" i="6" s="1"/>
  <c r="E609" i="6" s="1"/>
  <c r="F608" i="6" a="1"/>
  <c r="F608" i="6" s="1"/>
  <c r="E608" i="6" s="1"/>
  <c r="F606" i="6" a="1"/>
  <c r="F606" i="6" s="1"/>
  <c r="E606" i="6" s="1"/>
  <c r="F605" i="6" a="1"/>
  <c r="F605" i="6" s="1"/>
  <c r="E605" i="6" s="1"/>
  <c r="F607" i="6" a="1"/>
  <c r="F607" i="6" s="1"/>
  <c r="E607" i="6" s="1"/>
  <c r="F616" i="6" a="1"/>
  <c r="F616" i="6" s="1"/>
  <c r="E616" i="6" s="1"/>
  <c r="F627" i="6" a="1"/>
  <c r="F627" i="6" s="1"/>
  <c r="E627" i="6" s="1"/>
  <c r="F626" i="6" a="1"/>
  <c r="F626" i="6" s="1"/>
  <c r="E626" i="6" s="1"/>
  <c r="F613" i="6" a="1"/>
  <c r="F613" i="6" s="1"/>
  <c r="E613" i="6" s="1"/>
  <c r="F611" i="6" a="1"/>
  <c r="F611" i="6" s="1"/>
  <c r="E611" i="6" s="1"/>
  <c r="F610" i="6" a="1"/>
  <c r="F610" i="6" s="1"/>
  <c r="E610" i="6" s="1"/>
  <c r="F596" i="6" a="1"/>
  <c r="F596" i="6" s="1"/>
  <c r="E596" i="6" s="1"/>
  <c r="F621" i="6" a="1"/>
  <c r="F621" i="6" s="1"/>
  <c r="E621" i="6" s="1"/>
  <c r="F620" i="6" a="1"/>
  <c r="F620" i="6" s="1"/>
  <c r="E620" i="6" s="1"/>
  <c r="F618" i="6" a="1"/>
  <c r="F618" i="6" s="1"/>
  <c r="E618" i="6" s="1"/>
  <c r="F617" i="6" a="1"/>
  <c r="F617" i="6" s="1"/>
  <c r="E617" i="6" s="1"/>
  <c r="F619" i="6" a="1"/>
  <c r="F619" i="6" s="1"/>
  <c r="E619" i="6" s="1"/>
  <c r="F628" i="6" a="1"/>
  <c r="F628" i="6" s="1"/>
  <c r="E628" i="6" s="1"/>
  <c r="F639" i="6" a="1"/>
  <c r="F639" i="6" s="1"/>
  <c r="E639" i="6" s="1"/>
  <c r="F638" i="6" a="1"/>
  <c r="F638" i="6" s="1"/>
  <c r="E638" i="6" s="1"/>
  <c r="F625" i="6" a="1"/>
  <c r="F625" i="6" s="1"/>
  <c r="E625" i="6" s="1"/>
  <c r="F623" i="6" a="1"/>
  <c r="F623" i="6" s="1"/>
  <c r="E623" i="6" s="1"/>
  <c r="F622" i="6" a="1"/>
  <c r="F622" i="6" s="1"/>
  <c r="E622" i="6" s="1"/>
  <c r="F612" i="6" a="1"/>
  <c r="F612" i="6" s="1"/>
  <c r="E612" i="6" s="1"/>
  <c r="F633" i="6" a="1"/>
  <c r="F633" i="6" s="1"/>
  <c r="E633" i="6" s="1"/>
  <c r="F632" i="6" a="1"/>
  <c r="F632" i="6" s="1"/>
  <c r="E632" i="6" s="1"/>
  <c r="F630" i="6" a="1"/>
  <c r="F630" i="6" s="1"/>
  <c r="E630" i="6" s="1"/>
  <c r="F629" i="6" a="1"/>
  <c r="F629" i="6" s="1"/>
  <c r="E629" i="6" s="1"/>
  <c r="F631" i="6" a="1"/>
  <c r="F631" i="6" s="1"/>
  <c r="E631" i="6" s="1"/>
  <c r="F640" i="6" a="1"/>
  <c r="F640" i="6" s="1"/>
  <c r="E640" i="6" s="1"/>
  <c r="F651" i="6" a="1"/>
  <c r="F651" i="6" s="1"/>
  <c r="E651" i="6" s="1"/>
  <c r="F650" i="6" a="1"/>
  <c r="F650" i="6" s="1"/>
  <c r="E650" i="6" s="1"/>
  <c r="F637" i="6" a="1"/>
  <c r="F637" i="6" s="1"/>
  <c r="E637" i="6" s="1"/>
  <c r="F635" i="6" a="1"/>
  <c r="F635" i="6" s="1"/>
  <c r="E635" i="6" s="1"/>
  <c r="F624" i="6" a="1"/>
  <c r="F624" i="6" s="1"/>
  <c r="E624" i="6" s="1"/>
  <c r="F641" i="6" a="1"/>
  <c r="F641" i="6" s="1"/>
  <c r="E641" i="6" s="1"/>
  <c r="F663" i="6" a="1"/>
  <c r="F663" i="6" s="1"/>
  <c r="E663" i="6" s="1"/>
  <c r="F643" i="6" a="1"/>
  <c r="F643" i="6" s="1"/>
  <c r="E643" i="6" s="1"/>
  <c r="F634" i="6" a="1"/>
  <c r="F634" i="6" s="1"/>
  <c r="E634" i="6" s="1"/>
  <c r="F656" i="6" a="1"/>
  <c r="F656" i="6" s="1"/>
  <c r="E656" i="6" s="1"/>
  <c r="F636" i="6" a="1"/>
  <c r="F636" i="6" s="1"/>
  <c r="E636" i="6" s="1"/>
  <c r="F646" i="6" a="1"/>
  <c r="F646" i="6" s="1"/>
  <c r="E646" i="6" s="1"/>
  <c r="F645" i="6" a="1"/>
  <c r="F645" i="6" s="1"/>
  <c r="E645" i="6" s="1"/>
  <c r="F648" i="6" a="1"/>
  <c r="F648" i="6" s="1"/>
  <c r="E648" i="6" s="1"/>
  <c r="F647" i="6" a="1"/>
  <c r="F647" i="6" s="1"/>
  <c r="E647" i="6" s="1"/>
  <c r="F662" i="6" a="1"/>
  <c r="F662" i="6" s="1"/>
  <c r="E662" i="6" s="1"/>
  <c r="F649" i="6" a="1"/>
  <c r="F649" i="6" s="1"/>
  <c r="E649" i="6" s="1"/>
  <c r="F652" i="6" a="1"/>
  <c r="F652" i="6" s="1"/>
  <c r="E652" i="6" s="1"/>
  <c r="F677" i="6" a="1"/>
  <c r="F677" i="6" s="1"/>
  <c r="E677" i="6" s="1"/>
  <c r="F654" i="6" a="1"/>
  <c r="F654" i="6" s="1"/>
  <c r="E654" i="6" s="1"/>
  <c r="F642" i="6" a="1"/>
  <c r="F642" i="6" s="1"/>
  <c r="E642" i="6" s="1"/>
  <c r="F668" i="6" a="1"/>
  <c r="F668" i="6" s="1"/>
  <c r="E668" i="6" s="1"/>
  <c r="F644" i="6" a="1"/>
  <c r="F644" i="6" s="1"/>
  <c r="E644" i="6" s="1"/>
  <c r="F658" i="6" a="1"/>
  <c r="F658" i="6" s="1"/>
  <c r="E658" i="6" s="1"/>
  <c r="F657" i="6" a="1"/>
  <c r="F657" i="6" s="1"/>
  <c r="E657" i="6" s="1"/>
  <c r="F660" i="6" a="1"/>
  <c r="F660" i="6" s="1"/>
  <c r="E660" i="6" s="1"/>
  <c r="F659" i="6" a="1"/>
  <c r="F659" i="6" s="1"/>
  <c r="E659" i="6" s="1"/>
  <c r="F674" i="6" a="1"/>
  <c r="F674" i="6" s="1"/>
  <c r="E674" i="6" s="1"/>
  <c r="F661" i="6" a="1"/>
  <c r="F661" i="6" s="1"/>
  <c r="E661" i="6" s="1"/>
  <c r="F664" i="6" a="1"/>
  <c r="F664" i="6" s="1"/>
  <c r="E664" i="6" s="1"/>
  <c r="F689" i="6" a="1"/>
  <c r="F689" i="6" s="1"/>
  <c r="E689" i="6" s="1"/>
  <c r="F666" i="6" a="1"/>
  <c r="F666" i="6" s="1"/>
  <c r="E666" i="6" s="1"/>
  <c r="F653" i="6" a="1"/>
  <c r="F653" i="6" s="1"/>
  <c r="E653" i="6" s="1"/>
  <c r="F682" i="6" a="1"/>
  <c r="F682" i="6" s="1"/>
  <c r="E682" i="6" s="1"/>
  <c r="F655" i="6" a="1"/>
  <c r="F655" i="6" s="1"/>
  <c r="E655" i="6" s="1"/>
  <c r="F670" i="6" a="1"/>
  <c r="F670" i="6" s="1"/>
  <c r="E670" i="6" s="1"/>
  <c r="F669" i="6" a="1"/>
  <c r="F669" i="6" s="1"/>
  <c r="E669" i="6" s="1"/>
  <c r="F672" i="6" a="1"/>
  <c r="F672" i="6" s="1"/>
  <c r="E672" i="6" s="1"/>
  <c r="F671" i="6" a="1"/>
  <c r="F671" i="6" s="1"/>
  <c r="E671" i="6" s="1"/>
  <c r="F686" i="6" a="1"/>
  <c r="F686" i="6" s="1"/>
  <c r="E686" i="6" s="1"/>
  <c r="F673" i="6" a="1"/>
  <c r="F673" i="6" s="1"/>
  <c r="E673" i="6" s="1"/>
  <c r="F702" i="6" a="1"/>
  <c r="F702" i="6" s="1"/>
  <c r="E702" i="6" s="1"/>
  <c r="F678" i="6" a="1"/>
  <c r="F678" i="6" s="1"/>
  <c r="E678" i="6" s="1"/>
  <c r="F680" i="6" a="1"/>
  <c r="F680" i="6" s="1"/>
  <c r="E680" i="6" s="1"/>
  <c r="F667" i="6" a="1"/>
  <c r="F667" i="6" s="1"/>
  <c r="E667" i="6" s="1"/>
  <c r="F694" i="6" a="1"/>
  <c r="F694" i="6" s="1"/>
  <c r="E694" i="6" s="1"/>
  <c r="F683" i="6" a="1"/>
  <c r="F683" i="6" s="1"/>
  <c r="E683" i="6" s="1"/>
  <c r="F684" i="6" a="1"/>
  <c r="F684" i="6" s="1"/>
  <c r="E684" i="6" s="1"/>
  <c r="F698" i="6" a="1"/>
  <c r="F698" i="6" s="1"/>
  <c r="E698" i="6" s="1"/>
  <c r="F675" i="6" a="1"/>
  <c r="F675" i="6" s="1"/>
  <c r="E675" i="6" s="1"/>
  <c r="F676" i="6" a="1"/>
  <c r="F676" i="6" s="1"/>
  <c r="E676" i="6" s="1"/>
  <c r="F715" i="6" a="1"/>
  <c r="F715" i="6" s="1"/>
  <c r="E715" i="6" s="1"/>
  <c r="F690" i="6" a="1"/>
  <c r="F690" i="6" s="1"/>
  <c r="E690" i="6" s="1"/>
  <c r="F665" i="6" a="1"/>
  <c r="F665" i="6" s="1"/>
  <c r="E665" i="6" s="1"/>
  <c r="F692" i="6" a="1"/>
  <c r="F692" i="6" s="1"/>
  <c r="E692" i="6" s="1"/>
  <c r="F681" i="6" a="1"/>
  <c r="F681" i="6" s="1"/>
  <c r="E681" i="6" s="1"/>
  <c r="F706" i="6" a="1"/>
  <c r="F706" i="6" s="1"/>
  <c r="E706" i="6" s="1"/>
  <c r="F695" i="6" a="1"/>
  <c r="F695" i="6" s="1"/>
  <c r="E695" i="6" s="1"/>
  <c r="F696" i="6" a="1"/>
  <c r="F696" i="6" s="1"/>
  <c r="E696" i="6" s="1"/>
  <c r="F685" i="6" a="1"/>
  <c r="F685" i="6" s="1"/>
  <c r="E685" i="6" s="1"/>
  <c r="F710" i="6" a="1"/>
  <c r="F710" i="6" s="1"/>
  <c r="E710" i="6" s="1"/>
  <c r="F687" i="6" a="1"/>
  <c r="F687" i="6" s="1"/>
  <c r="E687" i="6" s="1"/>
  <c r="F688" i="6" a="1"/>
  <c r="F688" i="6" s="1"/>
  <c r="E688" i="6" s="1"/>
  <c r="F728" i="6" a="1"/>
  <c r="F728" i="6" s="1"/>
  <c r="E728" i="6" s="1"/>
  <c r="F703" i="6" a="1"/>
  <c r="F703" i="6" s="1"/>
  <c r="E703" i="6" s="1"/>
  <c r="F679" i="6" a="1"/>
  <c r="F679" i="6" s="1"/>
  <c r="E679" i="6" s="1"/>
  <c r="F705" i="6" a="1"/>
  <c r="F705" i="6" s="1"/>
  <c r="E705" i="6" s="1"/>
  <c r="F693" i="6" a="1"/>
  <c r="F693" i="6" s="1"/>
  <c r="E693" i="6" s="1"/>
  <c r="F718" i="6" a="1"/>
  <c r="F718" i="6" s="1"/>
  <c r="E718" i="6" s="1"/>
  <c r="F707" i="6" a="1"/>
  <c r="F707" i="6" s="1"/>
  <c r="E707" i="6" s="1"/>
  <c r="F708" i="6" a="1"/>
  <c r="F708" i="6" s="1"/>
  <c r="E708" i="6" s="1"/>
  <c r="F697" i="6" a="1"/>
  <c r="F697" i="6" s="1"/>
  <c r="E697" i="6" s="1"/>
  <c r="F722" i="6" a="1"/>
  <c r="F722" i="6" s="1"/>
  <c r="E722" i="6" s="1"/>
  <c r="F700" i="6" a="1"/>
  <c r="F700" i="6" s="1"/>
  <c r="E700" i="6" s="1"/>
  <c r="F701" i="6" a="1"/>
  <c r="F701" i="6" s="1"/>
  <c r="E701" i="6" s="1"/>
  <c r="F711" i="6" a="1"/>
  <c r="F711" i="6" s="1"/>
  <c r="E711" i="6" s="1"/>
  <c r="F691" i="6" a="1"/>
  <c r="F691" i="6" s="1"/>
  <c r="E691" i="6" s="1"/>
  <c r="F699" i="6" a="1"/>
  <c r="F699" i="6" s="1"/>
  <c r="E699" i="6" s="1"/>
  <c r="F713" i="6" a="1"/>
  <c r="F713" i="6" s="1"/>
  <c r="E713" i="6" s="1"/>
  <c r="F714" i="6" a="1"/>
  <c r="F714" i="6" s="1"/>
  <c r="E714" i="6" s="1"/>
  <c r="F709" i="6" a="1"/>
  <c r="F709" i="6" s="1"/>
  <c r="E709" i="6" s="1"/>
  <c r="F716" i="6" a="1"/>
  <c r="F716" i="6" s="1"/>
  <c r="E716" i="6" s="1"/>
  <c r="F731" i="6" a="1"/>
  <c r="F731" i="6" s="1"/>
  <c r="E731" i="6" s="1"/>
  <c r="F719" i="6" a="1"/>
  <c r="F719" i="6" s="1"/>
  <c r="E719" i="6" s="1"/>
  <c r="F720" i="6" a="1"/>
  <c r="F720" i="6" s="1"/>
  <c r="E720" i="6" s="1"/>
  <c r="F723" i="6" a="1"/>
  <c r="F723" i="6" s="1"/>
  <c r="E723" i="6" s="1"/>
  <c r="F735" i="6" a="1"/>
  <c r="F735" i="6" s="1"/>
  <c r="E735" i="6" s="1"/>
  <c r="F712" i="6" a="1"/>
  <c r="F712" i="6" s="1"/>
  <c r="E712" i="6" s="1"/>
  <c r="F725" i="6" a="1"/>
  <c r="F725" i="6" s="1"/>
  <c r="E725" i="6" s="1"/>
  <c r="F726" i="6" a="1"/>
  <c r="F726" i="6" s="1"/>
  <c r="E726" i="6" s="1"/>
  <c r="F727" i="6" a="1"/>
  <c r="F727" i="6" s="1"/>
  <c r="E727" i="6" s="1"/>
  <c r="F704" i="6" a="1"/>
  <c r="F704" i="6" s="1"/>
  <c r="E704" i="6" s="1"/>
  <c r="F729" i="6" a="1"/>
  <c r="F729" i="6" s="1"/>
  <c r="E729" i="6" s="1"/>
  <c r="F743" i="6" a="1"/>
  <c r="F743" i="6" s="1"/>
  <c r="E743" i="6" s="1"/>
  <c r="F732" i="6" a="1"/>
  <c r="F732" i="6" s="1"/>
  <c r="E732" i="6" s="1"/>
  <c r="F733" i="6" a="1"/>
  <c r="F733" i="6" s="1"/>
  <c r="E733" i="6" s="1"/>
  <c r="F721" i="6" a="1"/>
  <c r="F721" i="6" s="1"/>
  <c r="E721" i="6" s="1"/>
  <c r="F737" i="6" a="1"/>
  <c r="F737" i="6" s="1"/>
  <c r="E737" i="6" s="1"/>
  <c r="F747" i="6" a="1"/>
  <c r="F747" i="6" s="1"/>
  <c r="E747" i="6" s="1"/>
  <c r="F724" i="6" a="1"/>
  <c r="F724" i="6" s="1"/>
  <c r="E724" i="6" s="1"/>
  <c r="F739" i="6" a="1"/>
  <c r="F739" i="6" s="1"/>
  <c r="E739" i="6" s="1"/>
  <c r="F740" i="6" a="1"/>
  <c r="F740" i="6" s="1"/>
  <c r="E740" i="6" s="1"/>
  <c r="F741" i="6" a="1"/>
  <c r="F741" i="6" s="1"/>
  <c r="E741" i="6" s="1"/>
  <c r="F717" i="6" a="1"/>
  <c r="F717" i="6" s="1"/>
  <c r="E717" i="6" s="1"/>
  <c r="F742" i="6" a="1"/>
  <c r="F742" i="6" s="1"/>
  <c r="E742" i="6" s="1"/>
  <c r="F756" i="6" a="1"/>
  <c r="F756" i="6" s="1"/>
  <c r="E756" i="6" s="1"/>
  <c r="F744" i="6" a="1"/>
  <c r="F744" i="6" s="1"/>
  <c r="E744" i="6" s="1"/>
  <c r="F745" i="6" a="1"/>
  <c r="F745" i="6" s="1"/>
  <c r="E745" i="6" s="1"/>
  <c r="F734" i="6" a="1"/>
  <c r="F734" i="6" s="1"/>
  <c r="E734" i="6" s="1"/>
  <c r="F749" i="6" a="1"/>
  <c r="F749" i="6" s="1"/>
  <c r="E749" i="6" s="1"/>
  <c r="F759" i="6" a="1"/>
  <c r="F759" i="6" s="1"/>
  <c r="E759" i="6" s="1"/>
  <c r="F738" i="6" a="1"/>
  <c r="F738" i="6" s="1"/>
  <c r="E738" i="6" s="1"/>
  <c r="F750" i="6" a="1"/>
  <c r="F750" i="6" s="1"/>
  <c r="E750" i="6" s="1"/>
  <c r="F751" i="6" a="1"/>
  <c r="F751" i="6" s="1"/>
  <c r="E751" i="6" s="1"/>
  <c r="F753" i="6" a="1"/>
  <c r="F753" i="6" s="1"/>
  <c r="E753" i="6" s="1"/>
  <c r="F730" i="6" a="1"/>
  <c r="F730" i="6" s="1"/>
  <c r="E730" i="6" s="1"/>
  <c r="F754" i="6" a="1"/>
  <c r="F754" i="6" s="1"/>
  <c r="E754" i="6" s="1"/>
  <c r="F767" i="6" a="1"/>
  <c r="F767" i="6" s="1"/>
  <c r="E767" i="6" s="1"/>
  <c r="F757" i="6" a="1"/>
  <c r="F757" i="6" s="1"/>
  <c r="E757" i="6" s="1"/>
  <c r="F758" i="6" a="1"/>
  <c r="F758" i="6" s="1"/>
  <c r="E758" i="6" s="1"/>
  <c r="F746" i="6" a="1"/>
  <c r="F746" i="6" s="1"/>
  <c r="E746" i="6" s="1"/>
  <c r="F736" i="6" a="1"/>
  <c r="F736" i="6" s="1"/>
  <c r="E736" i="6" s="1"/>
  <c r="F760" i="6" a="1"/>
  <c r="F760" i="6" s="1"/>
  <c r="E760" i="6" s="1"/>
  <c r="F765" i="6" a="1"/>
  <c r="F765" i="6" s="1"/>
  <c r="E765" i="6" s="1"/>
  <c r="F769" i="6" a="1"/>
  <c r="F769" i="6" s="1"/>
  <c r="E769" i="6" s="1"/>
  <c r="F748" i="6" a="1"/>
  <c r="F748" i="6" s="1"/>
  <c r="E748" i="6" s="1"/>
  <c r="F771" i="6" a="1"/>
  <c r="F771" i="6" s="1"/>
  <c r="E771" i="6" s="1"/>
  <c r="F772" i="6" a="1"/>
  <c r="F772" i="6" s="1"/>
  <c r="E772" i="6" s="1"/>
  <c r="F752" i="6" a="1"/>
  <c r="F752" i="6" s="1"/>
  <c r="E752" i="6" s="1"/>
  <c r="F764" i="6" a="1"/>
  <c r="F764" i="6" s="1"/>
  <c r="E764" i="6" s="1"/>
  <c r="F762" i="6" a="1"/>
  <c r="F762" i="6" s="1"/>
  <c r="E762" i="6" s="1"/>
  <c r="F755" i="6" a="1"/>
  <c r="F755" i="6" s="1"/>
  <c r="E755" i="6" s="1"/>
  <c r="F778" i="6" a="1"/>
  <c r="F778" i="6" s="1"/>
  <c r="E778" i="6" s="1"/>
  <c r="F777" i="6" a="1"/>
  <c r="F777" i="6" s="1"/>
  <c r="E777" i="6" s="1"/>
  <c r="F770" i="6" a="1"/>
  <c r="F770" i="6" s="1"/>
  <c r="E770" i="6" s="1"/>
  <c r="F768" i="6" a="1"/>
  <c r="F768" i="6" s="1"/>
  <c r="E768" i="6" s="1"/>
  <c r="F780" i="6" a="1"/>
  <c r="F780" i="6" s="1"/>
  <c r="E780" i="6" s="1"/>
  <c r="F761" i="6" a="1"/>
  <c r="F761" i="6" s="1"/>
  <c r="E761" i="6" s="1"/>
  <c r="F783" i="6" a="1"/>
  <c r="F783" i="6" s="1"/>
  <c r="E783" i="6" s="1"/>
  <c r="F763" i="6" a="1"/>
  <c r="F763" i="6" s="1"/>
  <c r="E763" i="6" s="1"/>
  <c r="F776" i="6" a="1"/>
  <c r="F776" i="6" s="1"/>
  <c r="E776" i="6" s="1"/>
  <c r="F775" i="6" a="1"/>
  <c r="F775" i="6" s="1"/>
  <c r="E775" i="6" s="1"/>
  <c r="F766" i="6" a="1"/>
  <c r="F766" i="6" s="1"/>
  <c r="E766" i="6" s="1"/>
  <c r="F789" i="6" a="1"/>
  <c r="F789" i="6" s="1"/>
  <c r="E789" i="6" s="1"/>
  <c r="F788" i="6" a="1"/>
  <c r="F788" i="6" s="1"/>
  <c r="E788" i="6" s="1"/>
  <c r="F781" i="6" a="1"/>
  <c r="F781" i="6" s="1"/>
  <c r="E781" i="6" s="1"/>
  <c r="F779" i="6" a="1"/>
  <c r="F779" i="6" s="1"/>
  <c r="E779" i="6" s="1"/>
  <c r="F784" i="6" a="1"/>
  <c r="F784" i="6" s="1"/>
  <c r="E784" i="6" s="1"/>
  <c r="F795" i="6" a="1"/>
  <c r="F795" i="6" s="1"/>
  <c r="E795" i="6" s="1"/>
  <c r="F773" i="6" a="1"/>
  <c r="F773" i="6" s="1"/>
  <c r="E773" i="6" s="1"/>
  <c r="F799" i="6" a="1"/>
  <c r="F799" i="6" s="1"/>
  <c r="E799" i="6" s="1"/>
  <c r="F774" i="6" a="1"/>
  <c r="F774" i="6" s="1"/>
  <c r="E774" i="6" s="1"/>
  <c r="F791" i="6" a="1"/>
  <c r="F791" i="6" s="1"/>
  <c r="E791" i="6" s="1"/>
  <c r="F790" i="6" a="1"/>
  <c r="F790" i="6" s="1"/>
  <c r="E790" i="6" s="1"/>
  <c r="F792" i="6" a="1"/>
  <c r="F792" i="6" s="1"/>
  <c r="E792" i="6" s="1"/>
  <c r="F794" i="6" a="1"/>
  <c r="F794" i="6" s="1"/>
  <c r="E794" i="6" s="1"/>
  <c r="F782" i="6" a="1"/>
  <c r="F782" i="6" s="1"/>
  <c r="E782" i="6" s="1"/>
  <c r="F787" i="6" a="1"/>
  <c r="F787" i="6" s="1"/>
  <c r="E787" i="6" s="1"/>
  <c r="F796" i="6" a="1"/>
  <c r="F796" i="6" s="1"/>
  <c r="E796" i="6" s="1"/>
  <c r="F807" i="6" a="1"/>
  <c r="F807" i="6" s="1"/>
  <c r="E807" i="6" s="1"/>
  <c r="F785" i="6" a="1"/>
  <c r="F785" i="6" s="1"/>
  <c r="E785" i="6" s="1"/>
  <c r="F811" i="6" a="1"/>
  <c r="F811" i="6" s="1"/>
  <c r="E811" i="6" s="1"/>
  <c r="F786" i="6" a="1"/>
  <c r="F786" i="6" s="1"/>
  <c r="E786" i="6" s="1"/>
  <c r="F803" i="6" a="1"/>
  <c r="F803" i="6" s="1"/>
  <c r="E803" i="6" s="1"/>
  <c r="F802" i="6" a="1"/>
  <c r="F802" i="6" s="1"/>
  <c r="E802" i="6" s="1"/>
  <c r="F804" i="6" a="1"/>
  <c r="F804" i="6" s="1"/>
  <c r="E804" i="6" s="1"/>
  <c r="F806" i="6" a="1"/>
  <c r="F806" i="6" s="1"/>
  <c r="E806" i="6" s="1"/>
  <c r="F793" i="6" a="1"/>
  <c r="F793" i="6" s="1"/>
  <c r="E793" i="6" s="1"/>
  <c r="F801" i="6" a="1"/>
  <c r="F801" i="6" s="1"/>
  <c r="E801" i="6" s="1"/>
  <c r="F800" i="6" a="1"/>
  <c r="F800" i="6" s="1"/>
  <c r="E800" i="6" s="1"/>
  <c r="F808" i="6" a="1"/>
  <c r="F808" i="6" s="1"/>
  <c r="E808" i="6" s="1"/>
  <c r="F819" i="6" a="1"/>
  <c r="F819" i="6" s="1"/>
  <c r="E819" i="6" s="1"/>
  <c r="F797" i="6" a="1"/>
  <c r="F797" i="6" s="1"/>
  <c r="E797" i="6" s="1"/>
  <c r="F823" i="6" a="1"/>
  <c r="F823" i="6" s="1"/>
  <c r="E823" i="6" s="1"/>
  <c r="F798" i="6" a="1"/>
  <c r="F798" i="6" s="1"/>
  <c r="E798" i="6" s="1"/>
  <c r="F815" i="6" a="1"/>
  <c r="F815" i="6" s="1"/>
  <c r="E815" i="6" s="1"/>
  <c r="F814" i="6" a="1"/>
  <c r="F814" i="6" s="1"/>
  <c r="E814" i="6" s="1"/>
  <c r="F816" i="6" a="1"/>
  <c r="F816" i="6" s="1"/>
  <c r="E816" i="6" s="1"/>
  <c r="F818" i="6" a="1"/>
  <c r="F818" i="6" s="1"/>
  <c r="E818" i="6" s="1"/>
  <c r="F805" i="6" a="1"/>
  <c r="F805" i="6" s="1"/>
  <c r="E805" i="6" s="1"/>
  <c r="F813" i="6" a="1"/>
  <c r="F813" i="6" s="1"/>
  <c r="E813" i="6" s="1"/>
  <c r="F812" i="6" a="1"/>
  <c r="F812" i="6" s="1"/>
  <c r="E812" i="6" s="1"/>
  <c r="F820" i="6" a="1"/>
  <c r="F820" i="6" s="1"/>
  <c r="E820" i="6" s="1"/>
  <c r="F831" i="6" a="1"/>
  <c r="F831" i="6" s="1"/>
  <c r="E831" i="6" s="1"/>
  <c r="F809" i="6" a="1"/>
  <c r="F809" i="6" s="1"/>
  <c r="E809" i="6" s="1"/>
  <c r="F836" i="6" a="1"/>
  <c r="F836" i="6" s="1"/>
  <c r="E836" i="6" s="1"/>
  <c r="F810" i="6" a="1"/>
  <c r="F810" i="6" s="1"/>
  <c r="E810" i="6" s="1"/>
  <c r="F826" i="6" a="1"/>
  <c r="F826" i="6" s="1"/>
  <c r="E826" i="6" s="1"/>
  <c r="F825" i="6" a="1"/>
  <c r="F825" i="6" s="1"/>
  <c r="E825" i="6" s="1"/>
  <c r="F828" i="6" a="1"/>
  <c r="F828" i="6" s="1"/>
  <c r="E828" i="6" s="1"/>
  <c r="F830" i="6" a="1"/>
  <c r="F830" i="6" s="1"/>
  <c r="E830" i="6" s="1"/>
  <c r="F817" i="6" a="1"/>
  <c r="F817" i="6" s="1"/>
  <c r="E817" i="6" s="1"/>
  <c r="F824" i="6" a="1"/>
  <c r="F824" i="6" s="1"/>
  <c r="E824" i="6" s="1"/>
  <c r="F848" i="6" a="1"/>
  <c r="F848" i="6" s="1"/>
  <c r="E848" i="6" s="1"/>
  <c r="F822" i="6" a="1"/>
  <c r="F822" i="6" s="1"/>
  <c r="E822" i="6" s="1"/>
  <c r="F832" i="6" a="1"/>
  <c r="F832" i="6" s="1"/>
  <c r="E832" i="6" s="1"/>
  <c r="F843" i="6" a="1"/>
  <c r="F843" i="6" s="1"/>
  <c r="E843" i="6" s="1"/>
  <c r="F834" i="6" a="1"/>
  <c r="F834" i="6" s="1"/>
  <c r="E834" i="6" s="1"/>
  <c r="F821" i="6" a="1"/>
  <c r="F821" i="6" s="1"/>
  <c r="E821" i="6" s="1"/>
  <c r="F840" i="6" a="1"/>
  <c r="F840" i="6" s="1"/>
  <c r="E840" i="6" s="1"/>
  <c r="F827" i="6" a="1"/>
  <c r="F827" i="6" s="1"/>
  <c r="E827" i="6" s="1"/>
  <c r="F842" i="6" a="1"/>
  <c r="F842" i="6" s="1"/>
  <c r="E842" i="6" s="1"/>
  <c r="F829" i="6" a="1"/>
  <c r="F829" i="6" s="1"/>
  <c r="E829" i="6" s="1"/>
  <c r="F838" i="6" a="1"/>
  <c r="F838" i="6" s="1"/>
  <c r="E838" i="6" s="1"/>
  <c r="F837" i="6" a="1"/>
  <c r="F837" i="6" s="1"/>
  <c r="E837" i="6" s="1"/>
  <c r="F860" i="6" a="1"/>
  <c r="F860" i="6" s="1"/>
  <c r="E860" i="6" s="1"/>
  <c r="F835" i="6" a="1"/>
  <c r="F835" i="6" s="1"/>
  <c r="E835" i="6" s="1"/>
  <c r="F844" i="6" a="1"/>
  <c r="F844" i="6" s="1"/>
  <c r="E844" i="6" s="1"/>
  <c r="F855" i="6" a="1"/>
  <c r="F855" i="6" s="1"/>
  <c r="E855" i="6" s="1"/>
  <c r="F846" i="6" a="1"/>
  <c r="F846" i="6" s="1"/>
  <c r="E846" i="6" s="1"/>
  <c r="F833" i="6" a="1"/>
  <c r="F833" i="6" s="1"/>
  <c r="E833" i="6" s="1"/>
  <c r="F852" i="6" a="1"/>
  <c r="F852" i="6" s="1"/>
  <c r="E852" i="6" s="1"/>
  <c r="F839" i="6" a="1"/>
  <c r="F839" i="6" s="1"/>
  <c r="E839" i="6" s="1"/>
  <c r="F854" i="6" a="1"/>
  <c r="F854" i="6" s="1"/>
  <c r="E854" i="6" s="1"/>
  <c r="F841" i="6" a="1"/>
  <c r="F841" i="6" s="1"/>
  <c r="E841" i="6" s="1"/>
  <c r="F850" i="6" a="1"/>
  <c r="F850" i="6" s="1"/>
  <c r="E850" i="6" s="1"/>
  <c r="F849" i="6" a="1"/>
  <c r="F849" i="6" s="1"/>
  <c r="E849" i="6" s="1"/>
  <c r="F870" i="6" a="1"/>
  <c r="F870" i="6" s="1"/>
  <c r="E870" i="6" s="1"/>
  <c r="F847" i="6" a="1"/>
  <c r="F847" i="6" s="1"/>
  <c r="E847" i="6" s="1"/>
  <c r="F856" i="6" a="1"/>
  <c r="F856" i="6" s="1"/>
  <c r="E856" i="6" s="1"/>
  <c r="F867" i="6" a="1"/>
  <c r="F867" i="6" s="1"/>
  <c r="E867" i="6" s="1"/>
  <c r="F858" i="6" a="1"/>
  <c r="F858" i="6" s="1"/>
  <c r="E858" i="6" s="1"/>
  <c r="F845" i="6" a="1"/>
  <c r="F845" i="6" s="1"/>
  <c r="E845" i="6" s="1"/>
  <c r="F864" i="6" a="1"/>
  <c r="F864" i="6" s="1"/>
  <c r="E864" i="6" s="1"/>
  <c r="F851" i="6" a="1"/>
  <c r="F851" i="6" s="1"/>
  <c r="E851" i="6" s="1"/>
  <c r="F866" i="6" a="1"/>
  <c r="F866" i="6" s="1"/>
  <c r="E866" i="6" s="1"/>
  <c r="F853" i="6" a="1"/>
  <c r="F853" i="6" s="1"/>
  <c r="E853" i="6" s="1"/>
  <c r="F862" i="6" a="1"/>
  <c r="F862" i="6" s="1"/>
  <c r="E862" i="6" s="1"/>
  <c r="F861" i="6" a="1"/>
  <c r="F861" i="6" s="1"/>
  <c r="E861" i="6" s="1"/>
  <c r="F880" i="6" a="1"/>
  <c r="F880" i="6" s="1"/>
  <c r="E880" i="6" s="1"/>
  <c r="F859" i="6" a="1"/>
  <c r="F859" i="6" s="1"/>
  <c r="E859" i="6" s="1"/>
  <c r="F868" i="6" a="1"/>
  <c r="F868" i="6" s="1"/>
  <c r="E868" i="6" s="1"/>
  <c r="F879" i="6" a="1"/>
  <c r="F879" i="6" s="1"/>
  <c r="E879" i="6" s="1"/>
  <c r="F869" i="6" a="1"/>
  <c r="F869" i="6" s="1"/>
  <c r="E869" i="6" s="1"/>
  <c r="F857" i="6" a="1"/>
  <c r="F857" i="6" s="1"/>
  <c r="E857" i="6" s="1"/>
  <c r="F876" i="6" a="1"/>
  <c r="F876" i="6" s="1"/>
  <c r="E876" i="6" s="1"/>
  <c r="F863" i="6" a="1"/>
  <c r="F863" i="6" s="1"/>
  <c r="E863" i="6" s="1"/>
  <c r="F878" i="6" a="1"/>
  <c r="F878" i="6" s="1"/>
  <c r="E878" i="6" s="1"/>
  <c r="F865" i="6" a="1"/>
  <c r="F865" i="6" s="1"/>
  <c r="E865" i="6" s="1"/>
  <c r="F874" i="6" a="1"/>
  <c r="F874" i="6" s="1"/>
  <c r="E874" i="6" s="1"/>
  <c r="F873" i="6" a="1"/>
  <c r="F873" i="6" s="1"/>
  <c r="E873" i="6" s="1"/>
  <c r="F883" i="6" a="1"/>
  <c r="F883" i="6" s="1"/>
  <c r="E883" i="6" s="1"/>
  <c r="F871" i="6" a="1"/>
  <c r="F871" i="6" s="1"/>
  <c r="E871" i="6" s="1"/>
  <c r="F896" i="6" a="1"/>
  <c r="F896" i="6" s="1"/>
  <c r="E896" i="6" s="1"/>
  <c r="F872" i="6" a="1"/>
  <c r="F872" i="6" s="1"/>
  <c r="E872" i="6" s="1"/>
  <c r="F881" i="6" a="1"/>
  <c r="F881" i="6" s="1"/>
  <c r="E881" i="6" s="1"/>
  <c r="F891" i="6" a="1"/>
  <c r="F891" i="6" s="1"/>
  <c r="E891" i="6" s="1"/>
  <c r="F888" i="6" a="1"/>
  <c r="F888" i="6" s="1"/>
  <c r="E888" i="6" s="1"/>
  <c r="F875" i="6" a="1"/>
  <c r="F875" i="6" s="1"/>
  <c r="E875" i="6" s="1"/>
  <c r="F890" i="6" a="1"/>
  <c r="F890" i="6" s="1"/>
  <c r="E890" i="6" s="1"/>
  <c r="F877" i="6" a="1"/>
  <c r="F877" i="6" s="1"/>
  <c r="E877" i="6" s="1"/>
  <c r="F886" i="6" a="1"/>
  <c r="F886" i="6" s="1"/>
  <c r="E886" i="6" s="1"/>
  <c r="F885" i="6" a="1"/>
  <c r="F885" i="6" s="1"/>
  <c r="E885" i="6" s="1"/>
  <c r="F894" i="6" a="1"/>
  <c r="F894" i="6" s="1"/>
  <c r="E894" i="6" s="1"/>
  <c r="F882" i="6" a="1"/>
  <c r="F882" i="6" s="1"/>
  <c r="E882" i="6" s="1"/>
  <c r="F910" i="6" a="1"/>
  <c r="F910" i="6" s="1"/>
  <c r="E910" i="6" s="1"/>
  <c r="F884" i="6" a="1"/>
  <c r="F884" i="6" s="1"/>
  <c r="E884" i="6" s="1"/>
  <c r="F892" i="6" a="1"/>
  <c r="F892" i="6" s="1"/>
  <c r="E892" i="6" s="1"/>
  <c r="F907" i="6" a="1"/>
  <c r="F907" i="6" s="1"/>
  <c r="E907" i="6" s="1"/>
  <c r="F900" i="6" a="1"/>
  <c r="F900" i="6" s="1"/>
  <c r="E900" i="6" s="1"/>
  <c r="F887" i="6" a="1"/>
  <c r="F887" i="6" s="1"/>
  <c r="E887" i="6" s="1"/>
  <c r="F902" i="6" a="1"/>
  <c r="F902" i="6" s="1"/>
  <c r="E902" i="6" s="1"/>
  <c r="F889" i="6" a="1"/>
  <c r="F889" i="6" s="1"/>
  <c r="E889" i="6" s="1"/>
  <c r="F898" i="6" a="1"/>
  <c r="F898" i="6" s="1"/>
  <c r="E898" i="6" s="1"/>
  <c r="F897" i="6" a="1"/>
  <c r="F897" i="6" s="1"/>
  <c r="E897" i="6" s="1"/>
  <c r="F909" i="6" a="1"/>
  <c r="F909" i="6" s="1"/>
  <c r="E909" i="6" s="1"/>
  <c r="F893" i="6" a="1"/>
  <c r="F893" i="6" s="1"/>
  <c r="E893" i="6" s="1"/>
  <c r="F926" i="6" a="1"/>
  <c r="F926" i="6" s="1"/>
  <c r="E926" i="6" s="1"/>
  <c r="F895" i="6" a="1"/>
  <c r="F895" i="6" s="1"/>
  <c r="E895" i="6" s="1"/>
  <c r="F908" i="6" a="1"/>
  <c r="F908" i="6" s="1"/>
  <c r="E908" i="6" s="1"/>
  <c r="F925" i="6" a="1"/>
  <c r="F925" i="6" s="1"/>
  <c r="E925" i="6" s="1"/>
  <c r="F913" i="6" a="1"/>
  <c r="F913" i="6" s="1"/>
  <c r="E913" i="6" s="1"/>
  <c r="F899" i="6" a="1"/>
  <c r="F899" i="6" s="1"/>
  <c r="E899" i="6" s="1"/>
  <c r="F914" i="6" a="1"/>
  <c r="F914" i="6" s="1"/>
  <c r="E914" i="6" s="1"/>
  <c r="F901" i="6" a="1"/>
  <c r="F901" i="6" s="1"/>
  <c r="E901" i="6" s="1"/>
  <c r="F912" i="6" a="1"/>
  <c r="F912" i="6" s="1"/>
  <c r="E912" i="6" s="1"/>
  <c r="F911" i="6" a="1"/>
  <c r="F911" i="6" s="1"/>
  <c r="E911" i="6" s="1"/>
  <c r="F927" i="6" a="1"/>
  <c r="F927" i="6" s="1"/>
  <c r="E927" i="6" s="1"/>
  <c r="F932" i="6" a="1"/>
  <c r="F932" i="6" s="1"/>
  <c r="E932" i="6" s="1"/>
  <c r="F922" i="6" a="1"/>
  <c r="F922" i="6" s="1"/>
  <c r="E922" i="6" s="1"/>
  <c r="F905" i="6" a="1"/>
  <c r="F905" i="6" s="1"/>
  <c r="E905" i="6" s="1"/>
  <c r="F915" i="6" a="1"/>
  <c r="F915" i="6" s="1"/>
  <c r="E915" i="6" s="1"/>
  <c r="F939" i="6" a="1"/>
  <c r="F939" i="6" s="1"/>
  <c r="E939" i="6" s="1"/>
  <c r="F917" i="6" a="1"/>
  <c r="F917" i="6" s="1"/>
  <c r="E917" i="6" s="1"/>
  <c r="F903" i="6" a="1"/>
  <c r="F903" i="6" s="1"/>
  <c r="E903" i="6" s="1"/>
  <c r="F943" i="6" a="1"/>
  <c r="F943" i="6" s="1"/>
  <c r="E943" i="6" s="1"/>
  <c r="F904" i="6" a="1"/>
  <c r="F904" i="6" s="1"/>
  <c r="E904" i="6" s="1"/>
  <c r="F920" i="6" a="1"/>
  <c r="F920" i="6" s="1"/>
  <c r="E920" i="6" s="1"/>
  <c r="F919" i="6" a="1"/>
  <c r="F919" i="6" s="1"/>
  <c r="E919" i="6" s="1"/>
  <c r="F936" i="6" a="1"/>
  <c r="F936" i="6" s="1"/>
  <c r="E936" i="6" s="1"/>
  <c r="F921" i="6" a="1"/>
  <c r="F921" i="6" s="1"/>
  <c r="E921" i="6" s="1"/>
  <c r="F924" i="6" a="1"/>
  <c r="F924" i="6" s="1"/>
  <c r="E924" i="6" s="1"/>
  <c r="F906" i="6" a="1"/>
  <c r="F906" i="6" s="1"/>
  <c r="E906" i="6" s="1"/>
  <c r="F928" i="6" a="1"/>
  <c r="F928" i="6" s="1"/>
  <c r="E928" i="6" s="1"/>
  <c r="F951" i="6" a="1"/>
  <c r="F951" i="6" s="1"/>
  <c r="E951" i="6" s="1"/>
  <c r="F930" i="6" a="1"/>
  <c r="F930" i="6" s="1"/>
  <c r="E930" i="6" s="1"/>
  <c r="F916" i="6" a="1"/>
  <c r="F916" i="6" s="1"/>
  <c r="E916" i="6" s="1"/>
  <c r="F954" i="6" a="1"/>
  <c r="F954" i="6" s="1"/>
  <c r="E954" i="6" s="1"/>
  <c r="F918" i="6" a="1"/>
  <c r="F918" i="6" s="1"/>
  <c r="E918" i="6" s="1"/>
  <c r="F934" i="6" a="1"/>
  <c r="F934" i="6" s="1"/>
  <c r="E934" i="6" s="1"/>
  <c r="F933" i="6" a="1"/>
  <c r="F933" i="6" s="1"/>
  <c r="E933" i="6" s="1"/>
  <c r="F946" i="6" a="1"/>
  <c r="F946" i="6" s="1"/>
  <c r="E946" i="6" s="1"/>
  <c r="F935" i="6" a="1"/>
  <c r="F935" i="6" s="1"/>
  <c r="E935" i="6" s="1"/>
  <c r="F938" i="6" a="1"/>
  <c r="F938" i="6" s="1"/>
  <c r="E938" i="6" s="1"/>
  <c r="F923" i="6" a="1"/>
  <c r="F923" i="6" s="1"/>
  <c r="E923" i="6" s="1"/>
  <c r="F940" i="6" a="1"/>
  <c r="F940" i="6" s="1"/>
  <c r="E940" i="6" s="1"/>
  <c r="F942" i="6" a="1"/>
  <c r="F942" i="6" s="1"/>
  <c r="E942" i="6" s="1"/>
  <c r="F929" i="6" a="1"/>
  <c r="F929" i="6" s="1"/>
  <c r="E929" i="6" s="1"/>
  <c r="F931" i="6" a="1"/>
  <c r="F931" i="6" s="1"/>
  <c r="E931" i="6" s="1"/>
  <c r="F945" i="6" a="1"/>
  <c r="F945" i="6" s="1"/>
  <c r="E945" i="6" s="1"/>
  <c r="F944" i="6" a="1"/>
  <c r="F944" i="6" s="1"/>
  <c r="E944" i="6" s="1"/>
  <c r="F948" i="6" a="1"/>
  <c r="F948" i="6" s="1"/>
  <c r="E948" i="6" s="1"/>
  <c r="F937" i="6" a="1"/>
  <c r="F937" i="6" s="1"/>
  <c r="E937" i="6" s="1"/>
  <c r="F941" i="6" a="1"/>
  <c r="F941" i="6" s="1"/>
  <c r="E941" i="6" s="1"/>
  <c r="F953" i="6" a="1"/>
  <c r="F953" i="6" s="1"/>
  <c r="E953" i="6" s="1"/>
  <c r="F963" i="6" a="1"/>
  <c r="F963" i="6" s="1"/>
  <c r="E963" i="6" s="1"/>
  <c r="F957" i="6" a="1"/>
  <c r="F957" i="6" s="1"/>
  <c r="E957" i="6" s="1"/>
  <c r="F955" i="6" a="1"/>
  <c r="F955" i="6" s="1"/>
  <c r="E955" i="6" s="1"/>
  <c r="F947" i="6" a="1"/>
  <c r="F947" i="6" s="1"/>
  <c r="F971" i="6" a="1"/>
  <c r="F971" i="6" s="1"/>
  <c r="E971" i="6" s="1"/>
  <c r="F958" i="6" a="1"/>
  <c r="F958" i="6" s="1"/>
  <c r="E958" i="6" s="1"/>
  <c r="F949" i="6" a="1"/>
  <c r="F949" i="6" s="1"/>
  <c r="E949" i="6" s="1"/>
  <c r="F950" i="6" a="1"/>
  <c r="F950" i="6" s="1"/>
  <c r="E950" i="6" s="1"/>
  <c r="F962" i="6" a="1"/>
  <c r="F962" i="6" s="1"/>
  <c r="E962" i="6" s="1"/>
  <c r="F960" i="6" a="1"/>
  <c r="F960" i="6" s="1"/>
  <c r="E960" i="6" s="1"/>
  <c r="F952" i="6" a="1"/>
  <c r="F952" i="6" s="1"/>
  <c r="E952" i="6" s="1"/>
  <c r="F965" i="6" a="1"/>
  <c r="F965" i="6" s="1"/>
  <c r="E965" i="6" s="1"/>
  <c r="F975" i="6" a="1"/>
  <c r="F975" i="6" s="1"/>
  <c r="E975" i="6" s="1"/>
  <c r="F968" i="6" a="1"/>
  <c r="F968" i="6" s="1"/>
  <c r="E968" i="6" s="1"/>
  <c r="F966" i="6" a="1"/>
  <c r="F966" i="6" s="1"/>
  <c r="E966" i="6" s="1"/>
  <c r="F956" i="6" a="1"/>
  <c r="F956" i="6" s="1"/>
  <c r="E956" i="6" s="1"/>
  <c r="F983" i="6" a="1"/>
  <c r="F983" i="6" s="1"/>
  <c r="E983" i="6" s="1"/>
  <c r="F969" i="6" a="1"/>
  <c r="F969" i="6" s="1"/>
  <c r="E969" i="6" s="1"/>
  <c r="F959" i="6" a="1"/>
  <c r="F959" i="6" s="1"/>
  <c r="E959" i="6" s="1"/>
  <c r="F961" i="6" a="1"/>
  <c r="F961" i="6" s="1"/>
  <c r="F974" i="6" a="1"/>
  <c r="F974" i="6" s="1"/>
  <c r="E974" i="6" s="1"/>
  <c r="F972" i="6" a="1"/>
  <c r="F972" i="6" s="1"/>
  <c r="E972" i="6" s="1"/>
  <c r="F964" i="6" a="1"/>
  <c r="F964" i="6" s="1"/>
  <c r="E964" i="6" s="1"/>
  <c r="F977" i="6" a="1"/>
  <c r="F977" i="6" s="1"/>
  <c r="E977" i="6" s="1"/>
  <c r="F987" i="6" a="1"/>
  <c r="F987" i="6" s="1"/>
  <c r="E987" i="6" s="1"/>
  <c r="F980" i="6" a="1"/>
  <c r="F980" i="6" s="1"/>
  <c r="E980" i="6" s="1"/>
  <c r="F978" i="6" a="1"/>
  <c r="F978" i="6" s="1"/>
  <c r="E978" i="6" s="1"/>
  <c r="F967" i="6" a="1"/>
  <c r="F967" i="6" s="1"/>
  <c r="E967" i="6" s="1"/>
  <c r="F995" i="6" a="1"/>
  <c r="F995" i="6" s="1"/>
  <c r="E995" i="6" s="1"/>
  <c r="F981" i="6" a="1"/>
  <c r="F981" i="6" s="1"/>
  <c r="E981" i="6" s="1"/>
  <c r="F970" i="6" a="1"/>
  <c r="F970" i="6" s="1"/>
  <c r="E970" i="6" s="1"/>
  <c r="F973" i="6" a="1"/>
  <c r="F973" i="6" s="1"/>
  <c r="E973" i="6" s="1"/>
  <c r="F986" i="6" a="1"/>
  <c r="F986" i="6" s="1"/>
  <c r="E986" i="6" s="1"/>
  <c r="F984" i="6" a="1"/>
  <c r="F984" i="6" s="1"/>
  <c r="E984" i="6" s="1"/>
  <c r="F999" i="6" a="1"/>
  <c r="F999" i="6" s="1"/>
  <c r="E999" i="6" s="1"/>
  <c r="F976" i="6" a="1"/>
  <c r="F976" i="6" s="1"/>
  <c r="E976" i="6" s="1"/>
  <c r="F989" i="6" a="1"/>
  <c r="F989" i="6" s="1"/>
  <c r="E989" i="6" s="1"/>
  <c r="F979" i="6" a="1"/>
  <c r="F979" i="6" s="1"/>
  <c r="E979" i="6" s="1"/>
  <c r="F991" i="6" a="1"/>
  <c r="F991" i="6" s="1"/>
  <c r="E991" i="6" s="1"/>
  <c r="F993" i="6" a="1"/>
  <c r="F993" i="6" s="1"/>
  <c r="E993" i="6" s="1"/>
  <c r="F982" i="6" a="1"/>
  <c r="F982" i="6" s="1"/>
  <c r="E982" i="6" s="1"/>
  <c r="F1007" i="6" a="1"/>
  <c r="F1007" i="6" s="1"/>
  <c r="E1007" i="6" s="1"/>
  <c r="F998" i="6" a="1"/>
  <c r="F998" i="6" s="1"/>
  <c r="E998" i="6" s="1"/>
  <c r="F985" i="6" a="1"/>
  <c r="F985" i="6" s="1"/>
  <c r="E985" i="6" s="1"/>
  <c r="F1011" i="6" a="1"/>
  <c r="F1011" i="6" s="1"/>
  <c r="E1011" i="6" s="1"/>
  <c r="F988" i="6" a="1"/>
  <c r="F988" i="6" s="1"/>
  <c r="E988" i="6" s="1"/>
  <c r="F1001" i="6" a="1"/>
  <c r="F1001" i="6" s="1"/>
  <c r="E1001" i="6" s="1"/>
  <c r="F990" i="6" a="1"/>
  <c r="F990" i="6" s="1"/>
  <c r="E990" i="6" s="1"/>
  <c r="F992" i="6" a="1"/>
  <c r="F992" i="6" s="1"/>
  <c r="E992" i="6" s="1"/>
  <c r="F1003" i="6" a="1"/>
  <c r="F1003" i="6" s="1"/>
  <c r="E1003" i="6" s="1"/>
  <c r="F1005" i="6" a="1"/>
  <c r="F1005" i="6" s="1"/>
  <c r="E1005" i="6" s="1"/>
  <c r="F994" i="6" a="1"/>
  <c r="F994" i="6" s="1"/>
  <c r="E994" i="6" s="1"/>
  <c r="F1018" i="6" a="1"/>
  <c r="F1018" i="6" s="1"/>
  <c r="E1018" i="6" s="1"/>
  <c r="F996" i="6" a="1"/>
  <c r="F996" i="6" s="1"/>
  <c r="E996" i="6" s="1"/>
  <c r="F1010" i="6" a="1"/>
  <c r="F1010" i="6" s="1"/>
  <c r="E1010" i="6" s="1"/>
  <c r="F997" i="6" a="1"/>
  <c r="F997" i="6" s="1"/>
  <c r="E997" i="6" s="1"/>
  <c r="F1000" i="6" a="1"/>
  <c r="F1000" i="6" s="1"/>
  <c r="E1000" i="6" s="1"/>
  <c r="F1014" i="6" a="1"/>
  <c r="F1014" i="6" s="1"/>
  <c r="E1014" i="6" s="1"/>
  <c r="F1002" i="6" a="1"/>
  <c r="F1002" i="6" s="1"/>
  <c r="E1002" i="6" s="1"/>
  <c r="F1004" i="6" a="1"/>
  <c r="F1004" i="6" s="1"/>
  <c r="E1004" i="6" s="1"/>
  <c r="F1016" i="6" a="1"/>
  <c r="F1016" i="6" s="1"/>
  <c r="E1016" i="6" s="1"/>
  <c r="F1006" i="6" a="1"/>
  <c r="F1006" i="6" s="1"/>
  <c r="E1006" i="6" s="1"/>
  <c r="F1031" i="6" a="1"/>
  <c r="F1031" i="6" s="1"/>
  <c r="E1031" i="6" s="1"/>
  <c r="F1008" i="6" a="1"/>
  <c r="F1008" i="6" s="1"/>
  <c r="E1008" i="6" s="1"/>
  <c r="F1022" i="6" a="1"/>
  <c r="F1022" i="6" s="1"/>
  <c r="E1022" i="6" s="1"/>
  <c r="F1009" i="6" a="1"/>
  <c r="F1009" i="6" s="1"/>
  <c r="E1009" i="6" s="1"/>
  <c r="F1025" i="6" a="1"/>
  <c r="F1025" i="6" s="1"/>
  <c r="E1025" i="6" s="1"/>
  <c r="F1012" i="6" a="1"/>
  <c r="F1012" i="6" s="1"/>
  <c r="E1012" i="6" s="1"/>
  <c r="F1013" i="6" a="1"/>
  <c r="F1013" i="6" s="1"/>
  <c r="E1013" i="6" s="1"/>
  <c r="F1015" i="6" a="1"/>
  <c r="F1015" i="6" s="1"/>
  <c r="E1015" i="6" s="1"/>
  <c r="F1028" i="6" a="1"/>
  <c r="F1028" i="6" s="1"/>
  <c r="E1028" i="6" s="1"/>
  <c r="F1017" i="6" a="1"/>
  <c r="F1017" i="6" s="1"/>
  <c r="E1017" i="6" s="1"/>
  <c r="F1043" i="6" a="1"/>
  <c r="F1043" i="6" s="1"/>
  <c r="E1043" i="6" s="1"/>
  <c r="F1029" i="6" a="1"/>
  <c r="F1029" i="6" s="1"/>
  <c r="E1029" i="6" s="1"/>
  <c r="F1019" i="6" a="1"/>
  <c r="F1019" i="6" s="1"/>
  <c r="E1019" i="6" s="1"/>
  <c r="F1020" i="6" a="1"/>
  <c r="F1020" i="6" s="1"/>
  <c r="E1020" i="6" s="1"/>
  <c r="F1037" i="6" a="1"/>
  <c r="F1037" i="6" s="1"/>
  <c r="E1037" i="6" s="1"/>
  <c r="F1023" i="6" a="1"/>
  <c r="F1023" i="6" s="1"/>
  <c r="E1023" i="6" s="1"/>
  <c r="F1024" i="6" a="1"/>
  <c r="F1024" i="6" s="1"/>
  <c r="E1024" i="6" s="1"/>
  <c r="F1040" i="6" a="1"/>
  <c r="F1040" i="6" s="1"/>
  <c r="E1040" i="6" s="1"/>
  <c r="F1026" i="6" a="1"/>
  <c r="F1026" i="6" s="1"/>
  <c r="E1026" i="6" s="1"/>
  <c r="F1027" i="6" a="1"/>
  <c r="F1027" i="6" s="1"/>
  <c r="E1027" i="6" s="1"/>
  <c r="F1030" i="6" a="1"/>
  <c r="F1030" i="6" s="1"/>
  <c r="E1030" i="6" s="1"/>
  <c r="F1056" i="6" a="1"/>
  <c r="F1056" i="6" s="1"/>
  <c r="E1056" i="6" s="1"/>
  <c r="F1041" i="6" a="1"/>
  <c r="F1041" i="6" s="1"/>
  <c r="E1041" i="6" s="1"/>
  <c r="F1033" i="6" a="1"/>
  <c r="F1033" i="6" s="1"/>
  <c r="E1033" i="6" s="1"/>
  <c r="F1021" i="6" a="1"/>
  <c r="F1021" i="6" s="1"/>
  <c r="E1021" i="6" s="1"/>
  <c r="F1032" i="6" a="1"/>
  <c r="F1032" i="6" s="1"/>
  <c r="E1032" i="6" s="1"/>
  <c r="F1049" i="6" a="1"/>
  <c r="F1049" i="6" s="1"/>
  <c r="E1049" i="6" s="1"/>
  <c r="F1035" i="6" a="1"/>
  <c r="F1035" i="6" s="1"/>
  <c r="E1035" i="6" s="1"/>
  <c r="F1036" i="6" a="1"/>
  <c r="F1036" i="6" s="1"/>
  <c r="E1036" i="6" s="1"/>
  <c r="F1053" i="6" a="1"/>
  <c r="F1053" i="6" s="1"/>
  <c r="E1053" i="6" s="1"/>
  <c r="F1038" i="6" a="1"/>
  <c r="F1038" i="6" s="1"/>
  <c r="E1038" i="6" s="1"/>
  <c r="F1039" i="6" a="1"/>
  <c r="F1039" i="6" s="1"/>
  <c r="E1039" i="6" s="1"/>
  <c r="F1042" i="6" a="1"/>
  <c r="F1042" i="6" s="1"/>
  <c r="E1042" i="6" s="1"/>
  <c r="F1068" i="6" a="1"/>
  <c r="F1068" i="6" s="1"/>
  <c r="E1068" i="6" s="1"/>
  <c r="F1054" i="6" a="1"/>
  <c r="F1054" i="6" s="1"/>
  <c r="E1054" i="6" s="1"/>
  <c r="F1045" i="6" a="1"/>
  <c r="F1045" i="6" s="1"/>
  <c r="E1045" i="6" s="1"/>
  <c r="F1034" i="6" a="1"/>
  <c r="F1034" i="6" s="1"/>
  <c r="E1034" i="6" s="1"/>
  <c r="F1044" i="6" a="1"/>
  <c r="F1044" i="6" s="1"/>
  <c r="E1044" i="6" s="1"/>
  <c r="F1060" i="6" a="1"/>
  <c r="F1060" i="6" s="1"/>
  <c r="E1060" i="6" s="1"/>
  <c r="F1047" i="6" a="1"/>
  <c r="F1047" i="6" s="1"/>
  <c r="E1047" i="6" s="1"/>
  <c r="F1048" i="6" a="1"/>
  <c r="F1048" i="6" s="1"/>
  <c r="E1048" i="6" s="1"/>
  <c r="F1064" i="6" a="1"/>
  <c r="F1064" i="6" s="1"/>
  <c r="E1064" i="6" s="1"/>
  <c r="F1050" i="6" a="1"/>
  <c r="F1050" i="6" s="1"/>
  <c r="E1050" i="6" s="1"/>
  <c r="F1051" i="6" a="1"/>
  <c r="F1051" i="6" s="1"/>
  <c r="E1051" i="6" s="1"/>
  <c r="F1055" i="6" a="1"/>
  <c r="F1055" i="6" s="1"/>
  <c r="E1055" i="6" s="1"/>
  <c r="F1080" i="6" a="1"/>
  <c r="F1080" i="6" s="1"/>
  <c r="E1080" i="6" s="1"/>
  <c r="F1065" i="6" a="1"/>
  <c r="F1065" i="6" s="1"/>
  <c r="E1065" i="6" s="1"/>
  <c r="F1058" i="6" a="1"/>
  <c r="F1058" i="6" s="1"/>
  <c r="E1058" i="6" s="1"/>
  <c r="F1046" i="6" a="1"/>
  <c r="F1046" i="6" s="1"/>
  <c r="E1046" i="6" s="1"/>
  <c r="F1057" i="6" a="1"/>
  <c r="F1057" i="6" s="1"/>
  <c r="E1057" i="6" s="1"/>
  <c r="F1052" i="6" a="1"/>
  <c r="F1052" i="6" s="1"/>
  <c r="E1052" i="6" s="1"/>
  <c r="F1076" i="6" a="1"/>
  <c r="F1076" i="6" s="1"/>
  <c r="E1076" i="6" s="1"/>
  <c r="F1061" i="6" a="1"/>
  <c r="F1061" i="6" s="1"/>
  <c r="E1061" i="6" s="1"/>
  <c r="F1062" i="6" a="1"/>
  <c r="F1062" i="6" s="1"/>
  <c r="E1062" i="6" s="1"/>
  <c r="F1067" i="6" a="1"/>
  <c r="F1067" i="6" s="1"/>
  <c r="E1067" i="6" s="1"/>
  <c r="F1092" i="6" a="1"/>
  <c r="F1092" i="6" s="1"/>
  <c r="E1092" i="6" s="1"/>
  <c r="F1066" i="6" a="1"/>
  <c r="F1066" i="6" s="1"/>
  <c r="E1066" i="6" s="1"/>
  <c r="F1078" i="6" a="1"/>
  <c r="F1078" i="6" s="1"/>
  <c r="E1078" i="6" s="1"/>
  <c r="F1063" i="6" a="1"/>
  <c r="F1063" i="6" s="1"/>
  <c r="E1063" i="6" s="1"/>
  <c r="F1088" i="6" a="1"/>
  <c r="F1088" i="6" s="1"/>
  <c r="E1088" i="6" s="1"/>
  <c r="F1073" i="6" a="1"/>
  <c r="F1073" i="6" s="1"/>
  <c r="E1073" i="6" s="1"/>
  <c r="F1074" i="6" a="1"/>
  <c r="F1074" i="6" s="1"/>
  <c r="E1074" i="6" s="1"/>
  <c r="F1071" i="6" a="1"/>
  <c r="F1071" i="6" s="1"/>
  <c r="E1071" i="6" s="1"/>
  <c r="F1059" i="6" a="1"/>
  <c r="F1059" i="6" s="1"/>
  <c r="E1059" i="6" s="1"/>
  <c r="F1069" i="6" a="1"/>
  <c r="F1069" i="6" s="1"/>
  <c r="E1069" i="6" s="1"/>
  <c r="F1070" i="6" a="1"/>
  <c r="F1070" i="6" s="1"/>
  <c r="E1070" i="6" s="1"/>
  <c r="F1079" i="6" a="1"/>
  <c r="F1079" i="6" s="1"/>
  <c r="E1079" i="6" s="1"/>
  <c r="F1104" i="6" a="1"/>
  <c r="F1104" i="6" s="1"/>
  <c r="E1104" i="6" s="1"/>
  <c r="F1077" i="6" a="1"/>
  <c r="F1077" i="6" s="1"/>
  <c r="E1077" i="6" s="1"/>
  <c r="F1090" i="6" a="1"/>
  <c r="F1090" i="6" s="1"/>
  <c r="E1090" i="6" s="1"/>
  <c r="F1075" i="6" a="1"/>
  <c r="F1075" i="6" s="1"/>
  <c r="E1075" i="6" s="1"/>
  <c r="F1100" i="6" a="1"/>
  <c r="F1100" i="6" s="1"/>
  <c r="E1100" i="6" s="1"/>
  <c r="F1085" i="6" a="1"/>
  <c r="F1085" i="6" s="1"/>
  <c r="E1085" i="6" s="1"/>
  <c r="F1086" i="6" a="1"/>
  <c r="F1086" i="6" s="1"/>
  <c r="E1086" i="6" s="1"/>
  <c r="F1083" i="6" a="1"/>
  <c r="F1083" i="6" s="1"/>
  <c r="E1083" i="6" s="1"/>
  <c r="F1072" i="6" a="1"/>
  <c r="F1072" i="6" s="1"/>
  <c r="E1072" i="6" s="1"/>
  <c r="F1081" i="6" a="1"/>
  <c r="F1081" i="6" s="1"/>
  <c r="E1081" i="6" s="1"/>
  <c r="F1082" i="6" a="1"/>
  <c r="F1082" i="6" s="1"/>
  <c r="E1082" i="6" s="1"/>
  <c r="F1091" i="6" a="1"/>
  <c r="F1091" i="6" s="1"/>
  <c r="E1091" i="6" s="1"/>
  <c r="F1114" i="6" a="1"/>
  <c r="F1114" i="6" s="1"/>
  <c r="E1114" i="6" s="1"/>
  <c r="F1089" i="6" a="1"/>
  <c r="F1089" i="6" s="1"/>
  <c r="E1089" i="6" s="1"/>
  <c r="F1102" i="6" a="1"/>
  <c r="F1102" i="6" s="1"/>
  <c r="E1102" i="6" s="1"/>
  <c r="F1087" i="6" a="1"/>
  <c r="F1087" i="6" s="1"/>
  <c r="E1087" i="6" s="1"/>
  <c r="F1111" i="6" a="1"/>
  <c r="F1111" i="6" s="1"/>
  <c r="E1111" i="6" s="1"/>
  <c r="F1097" i="6" a="1"/>
  <c r="F1097" i="6" s="1"/>
  <c r="E1097" i="6" s="1"/>
  <c r="F1098" i="6" a="1"/>
  <c r="F1098" i="6" s="1"/>
  <c r="E1098" i="6" s="1"/>
  <c r="F1095" i="6" a="1"/>
  <c r="F1095" i="6" s="1"/>
  <c r="E1095" i="6" s="1"/>
  <c r="F1084" i="6" a="1"/>
  <c r="F1084" i="6" s="1"/>
  <c r="E1084" i="6" s="1"/>
  <c r="F1093" i="6" a="1"/>
  <c r="F1093" i="6" s="1"/>
  <c r="E1093" i="6" s="1"/>
  <c r="F1094" i="6" a="1"/>
  <c r="F1094" i="6" s="1"/>
  <c r="E1094" i="6" s="1"/>
  <c r="F1103" i="6" a="1"/>
  <c r="F1103" i="6" s="1"/>
  <c r="E1103" i="6" s="1"/>
  <c r="F1125" i="6" a="1"/>
  <c r="F1125" i="6" s="1"/>
  <c r="E1125" i="6" s="1"/>
  <c r="F1101" i="6" a="1"/>
  <c r="F1101" i="6" s="1"/>
  <c r="E1101" i="6" s="1"/>
  <c r="F1113" i="6" a="1"/>
  <c r="F1113" i="6" s="1"/>
  <c r="E1113" i="6" s="1"/>
  <c r="F1099" i="6" a="1"/>
  <c r="F1099" i="6" s="1"/>
  <c r="E1099" i="6" s="1"/>
  <c r="F1107" i="6" a="1"/>
  <c r="F1107" i="6" s="1"/>
  <c r="E1107" i="6" s="1"/>
  <c r="F1121" i="6" a="1"/>
  <c r="F1121" i="6" s="1"/>
  <c r="E1121" i="6" s="1"/>
  <c r="F1109" i="6" a="1"/>
  <c r="F1109" i="6" s="1"/>
  <c r="E1109" i="6" s="1"/>
  <c r="F1115" i="6" a="1"/>
  <c r="F1115" i="6" s="1"/>
  <c r="E1115" i="6" s="1"/>
  <c r="F1116" i="6" a="1"/>
  <c r="F1116" i="6" s="1"/>
  <c r="E1116" i="6" s="1"/>
  <c r="F1105" i="6" a="1"/>
  <c r="F1105" i="6" s="1"/>
  <c r="E1105" i="6" s="1"/>
  <c r="F1106" i="6" a="1"/>
  <c r="F1106" i="6" s="1"/>
  <c r="E1106" i="6" s="1"/>
  <c r="F1112" i="6" a="1"/>
  <c r="F1112" i="6" s="1"/>
  <c r="E1112" i="6" s="1"/>
  <c r="F1110" i="6" a="1"/>
  <c r="F1110" i="6" s="1"/>
  <c r="E1110" i="6" s="1"/>
  <c r="F1119" i="6" a="1"/>
  <c r="F1119" i="6" s="1"/>
  <c r="E1119" i="6" s="1"/>
  <c r="F1096" i="6" a="1"/>
  <c r="F1096" i="6" s="1"/>
  <c r="E1096" i="6" s="1"/>
  <c r="F1133" i="6" a="1"/>
  <c r="F1133" i="6" s="1"/>
  <c r="E1133" i="6" s="1"/>
  <c r="F1122" i="6" a="1"/>
  <c r="F1122" i="6" s="1"/>
  <c r="E1122" i="6" s="1"/>
  <c r="F1135" i="6" a="1"/>
  <c r="F1135" i="6" s="1"/>
  <c r="E1135" i="6" s="1"/>
  <c r="F1126" i="6" a="1"/>
  <c r="F1126" i="6" s="1"/>
  <c r="E1126" i="6" s="1"/>
  <c r="F1127" i="6" a="1"/>
  <c r="F1127" i="6" s="1"/>
  <c r="E1127" i="6" s="1"/>
  <c r="F1117" i="6" a="1"/>
  <c r="F1117" i="6" s="1"/>
  <c r="E1117" i="6" s="1"/>
  <c r="F1118" i="6" a="1"/>
  <c r="F1118" i="6" s="1"/>
  <c r="E1118" i="6" s="1"/>
  <c r="F1130" i="6" a="1"/>
  <c r="F1130" i="6" s="1"/>
  <c r="E1130" i="6" s="1"/>
  <c r="F1124" i="6" a="1"/>
  <c r="F1124" i="6" s="1"/>
  <c r="E1124" i="6" s="1"/>
  <c r="F1123" i="6" a="1"/>
  <c r="F1123" i="6" s="1"/>
  <c r="E1123" i="6" s="1"/>
  <c r="F1131" i="6" a="1"/>
  <c r="F1131" i="6" s="1"/>
  <c r="E1131" i="6" s="1"/>
  <c r="F1108" i="6" a="1"/>
  <c r="F1108" i="6" s="1"/>
  <c r="E1108" i="6" s="1"/>
  <c r="F1144" i="6" a="1"/>
  <c r="F1144" i="6" s="1"/>
  <c r="E1144" i="6" s="1"/>
  <c r="F1134" i="6" a="1"/>
  <c r="F1134" i="6" s="1"/>
  <c r="E1134" i="6" s="1"/>
  <c r="F1146" i="6" a="1"/>
  <c r="F1146" i="6" s="1"/>
  <c r="E1146" i="6" s="1"/>
  <c r="F1139" i="6" a="1"/>
  <c r="F1139" i="6" s="1"/>
  <c r="E1139" i="6" s="1"/>
  <c r="F1140" i="6" a="1"/>
  <c r="F1140" i="6" s="1"/>
  <c r="E1140" i="6" s="1"/>
  <c r="F1128" i="6" a="1"/>
  <c r="F1128" i="6" s="1"/>
  <c r="E1128" i="6" s="1"/>
  <c r="F1129" i="6" a="1"/>
  <c r="F1129" i="6" s="1"/>
  <c r="E1129" i="6" s="1"/>
  <c r="F1142" i="6" a="1"/>
  <c r="F1142" i="6" s="1"/>
  <c r="E1142" i="6" s="1"/>
  <c r="F1138" i="6" a="1"/>
  <c r="F1138" i="6" s="1"/>
  <c r="E1138" i="6" s="1"/>
  <c r="F1136" i="6" a="1"/>
  <c r="F1136" i="6" s="1"/>
  <c r="E1136" i="6" s="1"/>
  <c r="F1120" i="6" a="1"/>
  <c r="F1120" i="6" s="1"/>
  <c r="E1120" i="6" s="1"/>
  <c r="F1157" i="6" a="1"/>
  <c r="F1157" i="6" s="1"/>
  <c r="E1157" i="6" s="1"/>
  <c r="F1154" i="6" a="1"/>
  <c r="F1154" i="6" s="1"/>
  <c r="E1154" i="6" s="1"/>
  <c r="F1151" i="6" a="1"/>
  <c r="F1151" i="6" s="1"/>
  <c r="E1151" i="6" s="1"/>
  <c r="F1168" i="6" a="1"/>
  <c r="F1168" i="6" s="1"/>
  <c r="E1168" i="6" s="1"/>
  <c r="F1132" i="6" a="1"/>
  <c r="F1132" i="6" s="1"/>
  <c r="E1132" i="6" s="1"/>
  <c r="F1145" i="6" a="1"/>
  <c r="F1145" i="6" s="1"/>
  <c r="E1145" i="6" s="1"/>
  <c r="F1148" i="6" a="1"/>
  <c r="F1148" i="6" s="1"/>
  <c r="E1148" i="6" s="1"/>
  <c r="F1137" i="6" a="1"/>
  <c r="F1137" i="6" s="1"/>
  <c r="E1137" i="6" s="1"/>
  <c r="F1147" i="6" a="1"/>
  <c r="F1147" i="6" s="1"/>
  <c r="E1147" i="6" s="1"/>
  <c r="F1162" i="6" a="1"/>
  <c r="F1162" i="6" s="1"/>
  <c r="E1162" i="6" s="1"/>
  <c r="F1163" i="6" a="1"/>
  <c r="F1163" i="6" s="1"/>
  <c r="E1163" i="6" s="1"/>
  <c r="F1150" i="6" a="1"/>
  <c r="F1150" i="6" s="1"/>
  <c r="E1150" i="6" s="1"/>
  <c r="F1166" i="6" a="1"/>
  <c r="F1166" i="6" s="1"/>
  <c r="E1166" i="6" s="1"/>
  <c r="F1152" i="6" a="1"/>
  <c r="F1152" i="6" s="1"/>
  <c r="E1152" i="6" s="1"/>
  <c r="F1141" i="6" a="1"/>
  <c r="F1141" i="6" s="1"/>
  <c r="E1141" i="6" s="1"/>
  <c r="F1180" i="6" a="1"/>
  <c r="F1180" i="6" s="1"/>
  <c r="E1180" i="6" s="1"/>
  <c r="F1143" i="6" a="1"/>
  <c r="F1143" i="6" s="1"/>
  <c r="E1143" i="6" s="1"/>
  <c r="F1156" i="6" a="1"/>
  <c r="F1156" i="6" s="1"/>
  <c r="E1156" i="6" s="1"/>
  <c r="F1159" i="6" a="1"/>
  <c r="F1159" i="6" s="1"/>
  <c r="E1159" i="6" s="1"/>
  <c r="F1149" i="6" a="1"/>
  <c r="F1149" i="6" s="1"/>
  <c r="E1149" i="6" s="1"/>
  <c r="F1158" i="6" a="1"/>
  <c r="F1158" i="6" s="1"/>
  <c r="E1158" i="6" s="1"/>
  <c r="F1174" i="6" a="1"/>
  <c r="F1174" i="6" s="1"/>
  <c r="E1174" i="6" s="1"/>
  <c r="F1175" i="6" a="1"/>
  <c r="F1175" i="6" s="1"/>
  <c r="E1175" i="6" s="1"/>
  <c r="F1161" i="6" a="1"/>
  <c r="F1161" i="6" s="1"/>
  <c r="E1161" i="6" s="1"/>
  <c r="F1178" i="6" a="1"/>
  <c r="F1178" i="6" s="1"/>
  <c r="E1178" i="6" s="1"/>
  <c r="F1164" i="6" a="1"/>
  <c r="F1164" i="6" s="1"/>
  <c r="E1164" i="6" s="1"/>
  <c r="F1153" i="6" a="1"/>
  <c r="F1153" i="6" s="1"/>
  <c r="E1153" i="6" s="1"/>
  <c r="F1193" i="6" a="1"/>
  <c r="F1193" i="6" s="1"/>
  <c r="E1193" i="6" s="1"/>
  <c r="F1155" i="6" a="1"/>
  <c r="F1155" i="6" s="1"/>
  <c r="E1155" i="6" s="1"/>
  <c r="F1167" i="6" a="1"/>
  <c r="F1167" i="6" s="1"/>
  <c r="E1167" i="6" s="1"/>
  <c r="F1170" i="6" a="1"/>
  <c r="F1170" i="6" s="1"/>
  <c r="E1170" i="6" s="1"/>
  <c r="F1160" i="6" a="1"/>
  <c r="F1160" i="6" s="1"/>
  <c r="E1160" i="6" s="1"/>
  <c r="F1169" i="6" a="1"/>
  <c r="F1169" i="6" s="1"/>
  <c r="E1169" i="6" s="1"/>
  <c r="F1186" i="6" a="1"/>
  <c r="F1186" i="6" s="1"/>
  <c r="E1186" i="6" s="1"/>
  <c r="F1187" i="6" a="1"/>
  <c r="F1187" i="6" s="1"/>
  <c r="E1187" i="6" s="1"/>
  <c r="F1172" i="6" a="1"/>
  <c r="F1172" i="6" s="1"/>
  <c r="E1172" i="6" s="1"/>
  <c r="F1190" i="6" a="1"/>
  <c r="F1190" i="6" s="1"/>
  <c r="E1190" i="6" s="1"/>
  <c r="F1176" i="6" a="1"/>
  <c r="F1176" i="6" s="1"/>
  <c r="E1176" i="6" s="1"/>
  <c r="F1165" i="6" a="1"/>
  <c r="F1165" i="6" s="1"/>
  <c r="E1165" i="6" s="1"/>
  <c r="F1179" i="6" a="1"/>
  <c r="F1179" i="6" s="1"/>
  <c r="E1179" i="6" s="1"/>
  <c r="F1205" i="6" a="1"/>
  <c r="F1205" i="6" s="1"/>
  <c r="E1205" i="6" s="1"/>
  <c r="F1181" i="6" a="1"/>
  <c r="F1181" i="6" s="1"/>
  <c r="E1181" i="6" s="1"/>
  <c r="F1182" i="6" a="1"/>
  <c r="F1182" i="6" s="1"/>
  <c r="E1182" i="6" s="1"/>
  <c r="F1184" i="6" a="1"/>
  <c r="F1184" i="6" s="1"/>
  <c r="E1184" i="6" s="1"/>
  <c r="F1173" i="6" a="1"/>
  <c r="F1173" i="6" s="1"/>
  <c r="E1173" i="6" s="1"/>
  <c r="F1177" i="6" a="1"/>
  <c r="F1177" i="6" s="1"/>
  <c r="E1177" i="6" s="1"/>
  <c r="F1202" i="6" a="1"/>
  <c r="F1202" i="6" s="1"/>
  <c r="E1202" i="6" s="1"/>
  <c r="F1188" i="6" a="1"/>
  <c r="F1188" i="6" s="1"/>
  <c r="E1188" i="6" s="1"/>
  <c r="F1192" i="6" a="1"/>
  <c r="F1192" i="6" s="1"/>
  <c r="E1192" i="6" s="1"/>
  <c r="F1217" i="6" a="1"/>
  <c r="F1217" i="6" s="1"/>
  <c r="E1217" i="6" s="1"/>
  <c r="F1191" i="6" a="1"/>
  <c r="F1191" i="6" s="1"/>
  <c r="E1191" i="6" s="1"/>
  <c r="F1171" i="6" a="1"/>
  <c r="F1171" i="6" s="1"/>
  <c r="E1171" i="6" s="1"/>
  <c r="F1194" i="6" a="1"/>
  <c r="F1194" i="6" s="1"/>
  <c r="E1194" i="6" s="1"/>
  <c r="F1195" i="6" a="1"/>
  <c r="F1195" i="6" s="1"/>
  <c r="E1195" i="6" s="1"/>
  <c r="F1199" i="6" a="1"/>
  <c r="F1199" i="6" s="1"/>
  <c r="E1199" i="6" s="1"/>
  <c r="F1197" i="6" a="1"/>
  <c r="F1197" i="6" s="1"/>
  <c r="E1197" i="6" s="1"/>
  <c r="F1185" i="6" a="1"/>
  <c r="F1185" i="6" s="1"/>
  <c r="E1185" i="6" s="1"/>
  <c r="F1189" i="6" a="1"/>
  <c r="F1189" i="6" s="1"/>
  <c r="E1189" i="6" s="1"/>
  <c r="F1214" i="6" a="1"/>
  <c r="F1214" i="6" s="1"/>
  <c r="E1214" i="6" s="1"/>
  <c r="F1200" i="6" a="1"/>
  <c r="F1200" i="6" s="1"/>
  <c r="E1200" i="6" s="1"/>
  <c r="F1204" i="6" a="1"/>
  <c r="F1204" i="6" s="1"/>
  <c r="E1204" i="6" s="1"/>
  <c r="F1227" i="6" a="1"/>
  <c r="F1227" i="6" s="1"/>
  <c r="E1227" i="6" s="1"/>
  <c r="F1203" i="6" a="1"/>
  <c r="F1203" i="6" s="1"/>
  <c r="E1203" i="6" s="1"/>
  <c r="F1183" i="6" a="1"/>
  <c r="F1183" i="6" s="1"/>
  <c r="E1183" i="6" s="1"/>
  <c r="F1206" i="6" a="1"/>
  <c r="F1206" i="6" s="1"/>
  <c r="E1206" i="6" s="1"/>
  <c r="F1207" i="6" a="1"/>
  <c r="F1207" i="6" s="1"/>
  <c r="E1207" i="6" s="1"/>
  <c r="F1210" i="6" a="1"/>
  <c r="F1210" i="6" s="1"/>
  <c r="E1210" i="6" s="1"/>
  <c r="F1208" i="6" a="1"/>
  <c r="F1208" i="6" s="1"/>
  <c r="E1208" i="6" s="1"/>
  <c r="F1198" i="6" a="1"/>
  <c r="F1198" i="6" s="1"/>
  <c r="E1198" i="6" s="1"/>
  <c r="F1201" i="6" a="1"/>
  <c r="F1201" i="6" s="1"/>
  <c r="E1201" i="6" s="1"/>
  <c r="F1226" i="6" a="1"/>
  <c r="F1226" i="6" s="1"/>
  <c r="E1226" i="6" s="1"/>
  <c r="F1211" i="6" a="1"/>
  <c r="F1211" i="6" s="1"/>
  <c r="E1211" i="6" s="1"/>
  <c r="F1216" i="6" a="1"/>
  <c r="F1216" i="6" s="1"/>
  <c r="E1216" i="6" s="1"/>
  <c r="F1239" i="6" a="1"/>
  <c r="F1239" i="6" s="1"/>
  <c r="E1239" i="6" s="1"/>
  <c r="F1215" i="6" a="1"/>
  <c r="F1215" i="6" s="1"/>
  <c r="E1215" i="6" s="1"/>
  <c r="F1196" i="6" a="1"/>
  <c r="F1196" i="6" s="1"/>
  <c r="E1196" i="6" s="1"/>
  <c r="F1218" i="6" a="1"/>
  <c r="F1218" i="6" s="1"/>
  <c r="E1218" i="6" s="1"/>
  <c r="F1219" i="6" a="1"/>
  <c r="F1219" i="6" s="1"/>
  <c r="E1219" i="6" s="1"/>
  <c r="F1222" i="6" a="1"/>
  <c r="F1222" i="6" s="1"/>
  <c r="E1222" i="6" s="1"/>
  <c r="F1220" i="6" a="1"/>
  <c r="F1220" i="6" s="1"/>
  <c r="E1220" i="6" s="1"/>
  <c r="F1209" i="6" a="1"/>
  <c r="F1209" i="6" s="1"/>
  <c r="E1209" i="6" s="1"/>
  <c r="F1213" i="6" a="1"/>
  <c r="F1213" i="6" s="1"/>
  <c r="E1213" i="6" s="1"/>
  <c r="F1238" i="6" a="1"/>
  <c r="F1238" i="6" s="1"/>
  <c r="E1238" i="6" s="1"/>
  <c r="F1232" i="6" a="1"/>
  <c r="F1232" i="6" s="1"/>
  <c r="E1232" i="6" s="1"/>
  <c r="F1259" i="6" a="1"/>
  <c r="F1259" i="6" s="1"/>
  <c r="E1259" i="6" s="1"/>
  <c r="F1228" i="6" a="1"/>
  <c r="F1228" i="6" s="1"/>
  <c r="E1228" i="6" s="1"/>
  <c r="F1221" i="6" a="1"/>
  <c r="F1221" i="6" s="1"/>
  <c r="E1221" i="6" s="1"/>
  <c r="F1230" i="6" a="1"/>
  <c r="F1230" i="6" s="1"/>
  <c r="E1230" i="6" s="1"/>
  <c r="F1231" i="6" a="1"/>
  <c r="F1231" i="6" s="1"/>
  <c r="E1231" i="6" s="1"/>
  <c r="F1225" i="6" a="1"/>
  <c r="F1225" i="6" s="1"/>
  <c r="E1225" i="6" s="1"/>
  <c r="F1250" i="6" a="1"/>
  <c r="F1250" i="6" s="1"/>
  <c r="E1250" i="6" s="1"/>
  <c r="F1233" i="6" a="1"/>
  <c r="F1233" i="6" s="1"/>
  <c r="E1233" i="6" s="1"/>
  <c r="F1234" i="6" a="1"/>
  <c r="F1234" i="6" s="1"/>
  <c r="E1234" i="6" s="1"/>
  <c r="F1223" i="6" a="1"/>
  <c r="F1223" i="6" s="1"/>
  <c r="E1223" i="6" s="1"/>
  <c r="F1212" i="6" a="1"/>
  <c r="F1212" i="6" s="1"/>
  <c r="E1212" i="6" s="1"/>
  <c r="F1245" i="6" a="1"/>
  <c r="F1245" i="6" s="1"/>
  <c r="E1245" i="6" s="1"/>
  <c r="F1273" i="6" a="1"/>
  <c r="F1273" i="6" s="1"/>
  <c r="E1273" i="6" s="1"/>
  <c r="F1241" i="6" a="1"/>
  <c r="F1241" i="6" s="1"/>
  <c r="E1241" i="6" s="1"/>
  <c r="F1229" i="6" a="1"/>
  <c r="F1229" i="6" s="1"/>
  <c r="E1229" i="6" s="1"/>
  <c r="F1243" i="6" a="1"/>
  <c r="F1243" i="6" s="1"/>
  <c r="E1243" i="6" s="1"/>
  <c r="F1244" i="6" a="1"/>
  <c r="F1244" i="6" s="1"/>
  <c r="E1244" i="6" s="1"/>
  <c r="F1237" i="6" a="1"/>
  <c r="F1237" i="6" s="1"/>
  <c r="E1237" i="6" s="1"/>
  <c r="F1262" i="6" a="1"/>
  <c r="F1262" i="6" s="1"/>
  <c r="E1262" i="6" s="1"/>
  <c r="F1246" i="6" a="1"/>
  <c r="F1246" i="6" s="1"/>
  <c r="E1246" i="6" s="1"/>
  <c r="F1247" i="6" a="1"/>
  <c r="F1247" i="6" s="1"/>
  <c r="E1247" i="6" s="1"/>
  <c r="F1235" i="6" a="1"/>
  <c r="F1235" i="6" s="1"/>
  <c r="E1235" i="6" s="1"/>
  <c r="F1224" i="6" a="1"/>
  <c r="F1224" i="6" s="1"/>
  <c r="E1224" i="6" s="1"/>
  <c r="F1258" i="6" a="1"/>
  <c r="F1258" i="6" s="1"/>
  <c r="E1258" i="6" s="1"/>
  <c r="F1286" i="6" a="1"/>
  <c r="F1286" i="6" s="1"/>
  <c r="E1286" i="6" s="1"/>
  <c r="F1255" i="6" a="1"/>
  <c r="F1255" i="6" s="1"/>
  <c r="E1255" i="6" s="1"/>
  <c r="F1242" i="6" a="1"/>
  <c r="F1242" i="6" s="1"/>
  <c r="E1242" i="6" s="1"/>
  <c r="F1256" i="6" a="1"/>
  <c r="F1256" i="6" s="1"/>
  <c r="E1256" i="6" s="1"/>
  <c r="F1257" i="6" a="1"/>
  <c r="F1257" i="6" s="1"/>
  <c r="E1257" i="6" s="1"/>
  <c r="F1249" i="6" a="1"/>
  <c r="F1249" i="6" s="1"/>
  <c r="E1249" i="6" s="1"/>
  <c r="F1274" i="6" a="1"/>
  <c r="F1274" i="6" s="1"/>
  <c r="E1274" i="6" s="1"/>
  <c r="F1260" i="6" a="1"/>
  <c r="F1260" i="6" s="1"/>
  <c r="E1260" i="6" s="1"/>
  <c r="F1261" i="6" a="1"/>
  <c r="F1261" i="6" s="1"/>
  <c r="E1261" i="6" s="1"/>
  <c r="F1248" i="6" a="1"/>
  <c r="F1248" i="6" s="1"/>
  <c r="E1248" i="6" s="1"/>
  <c r="F1236" i="6" a="1"/>
  <c r="F1236" i="6" s="1"/>
  <c r="E1236" i="6" s="1"/>
  <c r="F1292" i="6" a="1"/>
  <c r="F1292" i="6" s="1"/>
  <c r="E1292" i="6" s="1"/>
  <c r="F1267" i="6" a="1"/>
  <c r="F1267" i="6" s="1"/>
  <c r="E1267" i="6" s="1"/>
  <c r="F1251" i="6" a="1"/>
  <c r="F1251" i="6" s="1"/>
  <c r="E1251" i="6" s="1"/>
  <c r="F1263" i="6" a="1"/>
  <c r="F1263" i="6" s="1"/>
  <c r="E1263" i="6" s="1"/>
  <c r="F1266" i="6" a="1"/>
  <c r="F1266" i="6" s="1"/>
  <c r="E1266" i="6" s="1"/>
  <c r="F1285" i="6" a="1"/>
  <c r="F1285" i="6" s="1"/>
  <c r="E1285" i="6" s="1"/>
  <c r="F1269" i="6" a="1"/>
  <c r="F1269" i="6" s="1"/>
  <c r="E1269" i="6" s="1"/>
  <c r="F1268" i="6" a="1"/>
  <c r="F1268" i="6" s="1"/>
  <c r="E1268" i="6" s="1"/>
  <c r="F1240" i="6" a="1"/>
  <c r="F1240" i="6" s="1"/>
  <c r="E1240" i="6" s="1"/>
  <c r="F1252" i="6" a="1"/>
  <c r="F1252" i="6" s="1"/>
  <c r="E1252" i="6" s="1"/>
  <c r="F1301" i="6" a="1"/>
  <c r="F1301" i="6" s="1"/>
  <c r="E1301" i="6" s="1"/>
  <c r="F1279" i="6" a="1"/>
  <c r="F1279" i="6" s="1"/>
  <c r="E1279" i="6" s="1"/>
  <c r="F1264" i="6" a="1"/>
  <c r="F1264" i="6" s="1"/>
  <c r="E1264" i="6" s="1"/>
  <c r="F1275" i="6" a="1"/>
  <c r="F1275" i="6" s="1"/>
  <c r="E1275" i="6" s="1"/>
  <c r="F1278" i="6" a="1"/>
  <c r="F1278" i="6" s="1"/>
  <c r="E1278" i="6" s="1"/>
  <c r="F1265" i="6" a="1"/>
  <c r="F1265" i="6" s="1"/>
  <c r="E1265" i="6" s="1"/>
  <c r="F1296" i="6" a="1"/>
  <c r="F1296" i="6" s="1"/>
  <c r="E1296" i="6" s="1"/>
  <c r="F1254" i="6" a="1"/>
  <c r="F1254" i="6" s="1"/>
  <c r="E1254" i="6" s="1"/>
  <c r="F1281" i="6" a="1"/>
  <c r="F1281" i="6" s="1"/>
  <c r="E1281" i="6" s="1"/>
  <c r="F1280" i="6" a="1"/>
  <c r="F1280" i="6" s="1"/>
  <c r="E1280" i="6" s="1"/>
  <c r="F1253" i="6" a="1"/>
  <c r="F1253" i="6" s="1"/>
  <c r="E1253" i="6" s="1"/>
  <c r="F1270" i="6" a="1"/>
  <c r="F1270" i="6" s="1"/>
  <c r="E1270" i="6" s="1"/>
  <c r="F1313" i="6" a="1"/>
  <c r="F1313" i="6" s="1"/>
  <c r="E1313" i="6" s="1"/>
  <c r="F1291" i="6" a="1"/>
  <c r="F1291" i="6" s="1"/>
  <c r="E1291" i="6" s="1"/>
  <c r="F1276" i="6" a="1"/>
  <c r="F1276" i="6" s="1"/>
  <c r="E1276" i="6" s="1"/>
  <c r="F1287" i="6" a="1"/>
  <c r="F1287" i="6" s="1"/>
  <c r="E1287" i="6" s="1"/>
  <c r="F1290" i="6" a="1"/>
  <c r="F1290" i="6" s="1"/>
  <c r="E1290" i="6" s="1"/>
  <c r="F1277" i="6" a="1"/>
  <c r="F1277" i="6" s="1"/>
  <c r="E1277" i="6" s="1"/>
  <c r="F1304" i="6" a="1"/>
  <c r="F1304" i="6" s="1"/>
  <c r="E1304" i="6" s="1"/>
  <c r="F1272" i="6" a="1"/>
  <c r="F1272" i="6" s="1"/>
  <c r="E1272" i="6" s="1"/>
  <c r="F1294" i="6" a="1"/>
  <c r="F1294" i="6" s="1"/>
  <c r="E1294" i="6" s="1"/>
  <c r="F1293" i="6" a="1"/>
  <c r="F1293" i="6" s="1"/>
  <c r="E1293" i="6" s="1"/>
  <c r="F1271" i="6" a="1"/>
  <c r="F1271" i="6" s="1"/>
  <c r="E1271" i="6" s="1"/>
  <c r="F1282" i="6" a="1"/>
  <c r="F1282" i="6" s="1"/>
  <c r="E1282" i="6" s="1"/>
  <c r="F1299" i="6" a="1"/>
  <c r="F1299" i="6" s="1"/>
  <c r="E1299" i="6" s="1"/>
  <c r="F1288" i="6" a="1"/>
  <c r="F1288" i="6" s="1"/>
  <c r="E1288" i="6" s="1"/>
  <c r="F1283" i="6" a="1"/>
  <c r="F1283" i="6" s="1"/>
  <c r="E1283" i="6" s="1"/>
  <c r="F1316" i="6" a="1"/>
  <c r="F1316" i="6" s="1"/>
  <c r="E1316" i="6" s="1"/>
  <c r="F1306" i="6" a="1"/>
  <c r="F1306" i="6" s="1"/>
  <c r="E1306" i="6" s="1"/>
  <c r="F1307" i="6" a="1"/>
  <c r="F1307" i="6" s="1"/>
  <c r="E1307" i="6" s="1"/>
  <c r="F1289" i="6" a="1"/>
  <c r="F1289" i="6" s="1"/>
  <c r="E1289" i="6" s="1"/>
  <c r="F1284" i="6" a="1"/>
  <c r="F1284" i="6" s="1"/>
  <c r="E1284" i="6" s="1"/>
  <c r="F1308" i="6" a="1"/>
  <c r="F1308" i="6" s="1"/>
  <c r="E1308" i="6" s="1"/>
  <c r="F1297" i="6" a="1"/>
  <c r="F1297" i="6" s="1"/>
  <c r="E1297" i="6" s="1"/>
  <c r="F1325" i="6" a="1"/>
  <c r="F1325" i="6" s="1"/>
  <c r="E1325" i="6" s="1"/>
  <c r="F1311" i="6" a="1"/>
  <c r="F1311" i="6" s="1"/>
  <c r="E1311" i="6" s="1"/>
  <c r="F1300" i="6" a="1"/>
  <c r="F1300" i="6" s="1"/>
  <c r="E1300" i="6" s="1"/>
  <c r="F1295" i="6" a="1"/>
  <c r="F1295" i="6" s="1"/>
  <c r="E1295" i="6" s="1"/>
  <c r="F1328" i="6" a="1"/>
  <c r="F1328" i="6" s="1"/>
  <c r="E1328" i="6" s="1"/>
  <c r="F1302" i="6" a="1"/>
  <c r="F1302" i="6" s="1"/>
  <c r="E1302" i="6" s="1"/>
  <c r="F1318" i="6" a="1"/>
  <c r="F1318" i="6" s="1"/>
  <c r="E1318" i="6" s="1"/>
  <c r="F1319" i="6" a="1"/>
  <c r="F1319" i="6" s="1"/>
  <c r="E1319" i="6" s="1"/>
  <c r="F1305" i="6" a="1"/>
  <c r="F1305" i="6" s="1"/>
  <c r="E1305" i="6" s="1"/>
  <c r="F1298" i="6" a="1"/>
  <c r="F1298" i="6" s="1"/>
  <c r="E1298" i="6" s="1"/>
  <c r="F1320" i="6" a="1"/>
  <c r="F1320" i="6" s="1"/>
  <c r="E1320" i="6" s="1"/>
  <c r="F1309" i="6" a="1"/>
  <c r="F1309" i="6" s="1"/>
  <c r="E1309" i="6" s="1"/>
  <c r="F1337" i="6" a="1"/>
  <c r="F1337" i="6" s="1"/>
  <c r="E1337" i="6" s="1"/>
  <c r="F1323" i="6" a="1"/>
  <c r="F1323" i="6" s="1"/>
  <c r="E1323" i="6" s="1"/>
  <c r="F1312" i="6" a="1"/>
  <c r="F1312" i="6" s="1"/>
  <c r="E1312" i="6" s="1"/>
  <c r="F1303" i="6" a="1"/>
  <c r="F1303" i="6" s="1"/>
  <c r="E1303" i="6" s="1"/>
  <c r="F1341" i="6" a="1"/>
  <c r="F1341" i="6" s="1"/>
  <c r="E1341" i="6" s="1"/>
  <c r="F1314" i="6" a="1"/>
  <c r="F1314" i="6" s="1"/>
  <c r="E1314" i="6" s="1"/>
  <c r="F1330" i="6" a="1"/>
  <c r="F1330" i="6" s="1"/>
  <c r="E1330" i="6" s="1"/>
  <c r="F1331" i="6" a="1"/>
  <c r="F1331" i="6" s="1"/>
  <c r="E1331" i="6" s="1"/>
  <c r="F1317" i="6" a="1"/>
  <c r="F1317" i="6" s="1"/>
  <c r="E1317" i="6" s="1"/>
  <c r="F1310" i="6" a="1"/>
  <c r="F1310" i="6" s="1"/>
  <c r="E1310" i="6" s="1"/>
  <c r="F1332" i="6" a="1"/>
  <c r="F1332" i="6" s="1"/>
  <c r="E1332" i="6" s="1"/>
  <c r="F1321" i="6" a="1"/>
  <c r="F1321" i="6" s="1"/>
  <c r="E1321" i="6" s="1"/>
  <c r="F1349" i="6" a="1"/>
  <c r="F1349" i="6" s="1"/>
  <c r="E1349" i="6" s="1"/>
  <c r="F1335" i="6" a="1"/>
  <c r="F1335" i="6" s="1"/>
  <c r="E1335" i="6" s="1"/>
  <c r="F1324" i="6" a="1"/>
  <c r="F1324" i="6" s="1"/>
  <c r="E1324" i="6" s="1"/>
  <c r="F1315" i="6" a="1"/>
  <c r="F1315" i="6" s="1"/>
  <c r="E1315" i="6" s="1"/>
  <c r="F1353" i="6" a="1"/>
  <c r="F1353" i="6" s="1"/>
  <c r="E1353" i="6" s="1"/>
  <c r="F1326" i="6" a="1"/>
  <c r="F1326" i="6" s="1"/>
  <c r="E1326" i="6" s="1"/>
  <c r="F1343" i="6" a="1"/>
  <c r="F1343" i="6" s="1"/>
  <c r="E1343" i="6" s="1"/>
  <c r="F1344" i="6" a="1"/>
  <c r="F1344" i="6" s="1"/>
  <c r="E1344" i="6" s="1"/>
  <c r="F1329" i="6" a="1"/>
  <c r="F1329" i="6" s="1"/>
  <c r="E1329" i="6" s="1"/>
  <c r="F1322" i="6" a="1"/>
  <c r="F1322" i="6" s="1"/>
  <c r="E1322" i="6" s="1"/>
  <c r="F1345" i="6" a="1"/>
  <c r="F1345" i="6" s="1"/>
  <c r="E1345" i="6" s="1"/>
  <c r="F1333" i="6" a="1"/>
  <c r="F1333" i="6" s="1"/>
  <c r="E1333" i="6" s="1"/>
  <c r="F1348" i="6" a="1"/>
  <c r="F1348" i="6" s="1"/>
  <c r="E1348" i="6" s="1"/>
  <c r="F1339" i="6" a="1"/>
  <c r="F1339" i="6" s="1"/>
  <c r="E1339" i="6" s="1"/>
  <c r="F1354" i="6" a="1"/>
  <c r="F1354" i="6" s="1"/>
  <c r="E1354" i="6" s="1"/>
  <c r="F1342" i="6" a="1"/>
  <c r="F1342" i="6" s="1"/>
  <c r="E1342" i="6" s="1"/>
  <c r="F1357" i="6" a="1"/>
  <c r="F1357" i="6" s="1"/>
  <c r="E1357" i="6" s="1"/>
  <c r="F1334" i="6" a="1"/>
  <c r="F1334" i="6" s="1"/>
  <c r="E1334" i="6" s="1"/>
  <c r="F1336" i="6" a="1"/>
  <c r="F1336" i="6" s="1"/>
  <c r="E1336" i="6" s="1"/>
  <c r="F1359" i="6" a="1"/>
  <c r="F1359" i="6" s="1"/>
  <c r="E1359" i="6" s="1"/>
  <c r="F1360" i="6" a="1"/>
  <c r="F1360" i="6" s="1"/>
  <c r="E1360" i="6" s="1"/>
  <c r="F1338" i="6" a="1"/>
  <c r="F1338" i="6" s="1"/>
  <c r="E1338" i="6" s="1"/>
  <c r="F1351" i="6" a="1"/>
  <c r="F1351" i="6" s="1"/>
  <c r="E1351" i="6" s="1"/>
  <c r="F1327" i="6" a="1"/>
  <c r="F1327" i="6" s="1"/>
  <c r="E1327" i="6" s="1"/>
  <c r="F1355" i="6" a="1"/>
  <c r="F1355" i="6" s="1"/>
  <c r="E1355" i="6" s="1"/>
  <c r="F1356" i="6" a="1"/>
  <c r="F1356" i="6" s="1"/>
  <c r="E1356" i="6" s="1"/>
  <c r="F1367" i="6" a="1"/>
  <c r="F1367" i="6" s="1"/>
  <c r="E1367" i="6" s="1"/>
  <c r="F1346" i="6" a="1"/>
  <c r="F1346" i="6" s="1"/>
  <c r="E1346" i="6" s="1"/>
  <c r="F1369" i="6" a="1"/>
  <c r="F1369" i="6" s="1"/>
  <c r="E1369" i="6" s="1"/>
  <c r="F1347" i="6" a="1"/>
  <c r="F1347" i="6" s="1"/>
  <c r="E1347" i="6" s="1"/>
  <c r="F1372" i="6" a="1"/>
  <c r="F1372" i="6" s="1"/>
  <c r="E1372" i="6" s="1"/>
  <c r="F1373" i="6" a="1"/>
  <c r="F1373" i="6" s="1"/>
  <c r="E1373" i="6" s="1"/>
  <c r="F1350" i="6" a="1"/>
  <c r="F1350" i="6" s="1"/>
  <c r="E1350" i="6" s="1"/>
  <c r="F1362" i="6" a="1"/>
  <c r="F1362" i="6" s="1"/>
  <c r="E1362" i="6" s="1"/>
  <c r="F1340" i="6" a="1"/>
  <c r="F1340" i="6" s="1"/>
  <c r="E1340" i="6" s="1"/>
  <c r="F1365" i="6" a="1"/>
  <c r="F1365" i="6" s="1"/>
  <c r="E1365" i="6" s="1"/>
  <c r="F1366" i="6" a="1"/>
  <c r="F1366" i="6" s="1"/>
  <c r="E1366" i="6" s="1"/>
  <c r="F1378" i="6" a="1"/>
  <c r="F1378" i="6" s="1"/>
  <c r="E1378" i="6" s="1"/>
  <c r="F1358" i="6" a="1"/>
  <c r="F1358" i="6" s="1"/>
  <c r="E1358" i="6" s="1"/>
  <c r="F1381" i="6" a="1"/>
  <c r="F1381" i="6" s="1"/>
  <c r="E1381" i="6" s="1"/>
  <c r="F1374" i="6" a="1"/>
  <c r="F1374" i="6" s="1"/>
  <c r="E1374" i="6" s="1"/>
  <c r="F1352" i="6" a="1"/>
  <c r="F1352" i="6" s="1"/>
  <c r="E1352" i="6" s="1"/>
  <c r="F1361" i="6" a="1"/>
  <c r="F1361" i="6" s="1"/>
  <c r="E1361" i="6" s="1"/>
  <c r="F1376" i="6" a="1"/>
  <c r="F1376" i="6" s="1"/>
  <c r="E1376" i="6" s="1"/>
  <c r="F1364" i="6" a="1"/>
  <c r="F1364" i="6" s="1"/>
  <c r="E1364" i="6" s="1"/>
  <c r="F1386" i="6" a="1"/>
  <c r="F1386" i="6" s="1"/>
  <c r="E1386" i="6" s="1"/>
  <c r="F1363" i="6" a="1"/>
  <c r="F1363" i="6" s="1"/>
  <c r="E1363" i="6" s="1"/>
  <c r="F1384" i="6" a="1"/>
  <c r="F1384" i="6" s="1"/>
  <c r="E1384" i="6" s="1"/>
  <c r="F1385" i="6" a="1"/>
  <c r="F1385" i="6" s="1"/>
  <c r="E1385" i="6" s="1"/>
  <c r="F1370" i="6" a="1"/>
  <c r="F1370" i="6" s="1"/>
  <c r="E1370" i="6" s="1"/>
  <c r="F1371" i="6" a="1"/>
  <c r="F1371" i="6" s="1"/>
  <c r="E1371" i="6" s="1"/>
  <c r="F1368" i="6" a="1"/>
  <c r="F1368" i="6" s="1"/>
  <c r="E1368" i="6" s="1"/>
  <c r="F1393" i="6" a="1"/>
  <c r="F1393" i="6" s="1"/>
  <c r="E1393" i="6" s="1"/>
  <c r="F1390" i="6" a="1"/>
  <c r="F1390" i="6" s="1"/>
  <c r="E1390" i="6" s="1"/>
  <c r="F1379" i="6" a="1"/>
  <c r="F1379" i="6" s="1"/>
  <c r="E1379" i="6" s="1"/>
  <c r="F1388" i="6" a="1"/>
  <c r="F1388" i="6" s="1"/>
  <c r="E1388" i="6" s="1"/>
  <c r="F1377" i="6" a="1"/>
  <c r="F1377" i="6" s="1"/>
  <c r="E1377" i="6" s="1"/>
  <c r="F1398" i="6" a="1"/>
  <c r="F1398" i="6" s="1"/>
  <c r="E1398" i="6" s="1"/>
  <c r="F1375" i="6" a="1"/>
  <c r="F1375" i="6" s="1"/>
  <c r="E1375" i="6" s="1"/>
  <c r="F1396" i="6" a="1"/>
  <c r="F1396" i="6" s="1"/>
  <c r="E1396" i="6" s="1"/>
  <c r="F1397" i="6" a="1"/>
  <c r="F1397" i="6" s="1"/>
  <c r="E1397" i="6" s="1"/>
  <c r="F1382" i="6" a="1"/>
  <c r="F1382" i="6" s="1"/>
  <c r="E1382" i="6" s="1"/>
  <c r="F1383" i="6" a="1"/>
  <c r="F1383" i="6" s="1"/>
  <c r="E1383" i="6" s="1"/>
  <c r="F1380" i="6" a="1"/>
  <c r="F1380" i="6" s="1"/>
  <c r="E1380" i="6" s="1"/>
  <c r="F1405" i="6" a="1"/>
  <c r="F1405" i="6" s="1"/>
  <c r="E1405" i="6" s="1"/>
  <c r="F1401" i="6" a="1"/>
  <c r="F1401" i="6" s="1"/>
  <c r="E1401" i="6" s="1"/>
  <c r="F1391" i="6" a="1"/>
  <c r="F1391" i="6" s="1"/>
  <c r="E1391" i="6" s="1"/>
  <c r="F1399" i="6" a="1"/>
  <c r="F1399" i="6" s="1"/>
  <c r="E1399" i="6" s="1"/>
  <c r="F1389" i="6" a="1"/>
  <c r="F1389" i="6" s="1"/>
  <c r="E1389" i="6" s="1"/>
  <c r="F1411" i="6" a="1"/>
  <c r="F1411" i="6" s="1"/>
  <c r="E1411" i="6" s="1"/>
  <c r="F1387" i="6" a="1"/>
  <c r="F1387" i="6" s="1"/>
  <c r="E1387" i="6" s="1"/>
  <c r="F1409" i="6" a="1"/>
  <c r="F1409" i="6" s="1"/>
  <c r="E1409" i="6" s="1"/>
  <c r="F1410" i="6" a="1"/>
  <c r="F1410" i="6" s="1"/>
  <c r="E1410" i="6" s="1"/>
  <c r="F1394" i="6" a="1"/>
  <c r="F1394" i="6" s="1"/>
  <c r="E1394" i="6" s="1"/>
  <c r="F1395" i="6" a="1"/>
  <c r="F1395" i="6" s="1"/>
  <c r="E1395" i="6" s="1"/>
  <c r="F1392" i="6" a="1"/>
  <c r="F1392" i="6" s="1"/>
  <c r="E1392" i="6" s="1"/>
  <c r="F1417" i="6" a="1"/>
  <c r="F1417" i="6" s="1"/>
  <c r="E1417" i="6" s="1"/>
  <c r="F1413" i="6" a="1"/>
  <c r="F1413" i="6" s="1"/>
  <c r="E1413" i="6" s="1"/>
  <c r="F1402" i="6" a="1"/>
  <c r="F1402" i="6" s="1"/>
  <c r="E1402" i="6" s="1"/>
  <c r="F1412" i="6" a="1"/>
  <c r="F1412" i="6" s="1"/>
  <c r="E1412" i="6" s="1"/>
  <c r="F1400" i="6" a="1"/>
  <c r="F1400" i="6" s="1"/>
  <c r="E1400" i="6" s="1"/>
  <c r="F1423" i="6" a="1"/>
  <c r="F1423" i="6" s="1"/>
  <c r="E1423" i="6" s="1"/>
  <c r="F1408" i="6" a="1"/>
  <c r="F1408" i="6" s="1"/>
  <c r="E1408" i="6" s="1"/>
  <c r="F1407" i="6" a="1"/>
  <c r="F1407" i="6" s="1"/>
  <c r="E1407" i="6" s="1"/>
  <c r="F1421" i="6" a="1"/>
  <c r="F1421" i="6" s="1"/>
  <c r="E1421" i="6" s="1"/>
  <c r="F1406" i="6" a="1"/>
  <c r="F1406" i="6" s="1"/>
  <c r="E1406" i="6" s="1"/>
  <c r="F1404" i="6" a="1"/>
  <c r="F1404" i="6" s="1"/>
  <c r="E1404" i="6" s="1"/>
  <c r="F1414" i="6" a="1"/>
  <c r="F1414" i="6" s="1"/>
  <c r="E1414" i="6" s="1"/>
  <c r="F1426" i="6" a="1"/>
  <c r="F1426" i="6" s="1"/>
  <c r="E1426" i="6" s="1"/>
  <c r="F1403" i="6" a="1"/>
  <c r="F1403" i="6" s="1"/>
  <c r="E1403" i="6" s="1"/>
  <c r="F1425" i="6" a="1"/>
  <c r="F1425" i="6" s="1"/>
  <c r="E1425" i="6" s="1"/>
  <c r="F1435" i="6" a="1"/>
  <c r="F1435" i="6" s="1"/>
  <c r="E1435" i="6" s="1"/>
  <c r="F1422" i="6" a="1"/>
  <c r="F1422" i="6" s="1"/>
  <c r="E1422" i="6" s="1"/>
  <c r="F1420" i="6" a="1"/>
  <c r="F1420" i="6" s="1"/>
  <c r="E1420" i="6" s="1"/>
  <c r="F1419" i="6" a="1"/>
  <c r="F1419" i="6" s="1"/>
  <c r="E1419" i="6" s="1"/>
  <c r="F1433" i="6" a="1"/>
  <c r="F1433" i="6" s="1"/>
  <c r="E1433" i="6" s="1"/>
  <c r="F1418" i="6" a="1"/>
  <c r="F1418" i="6" s="1"/>
  <c r="E1418" i="6" s="1"/>
  <c r="F1416" i="6" a="1"/>
  <c r="F1416" i="6" s="1"/>
  <c r="E1416" i="6" s="1"/>
  <c r="F1427" i="6" a="1"/>
  <c r="F1427" i="6" s="1"/>
  <c r="E1427" i="6" s="1"/>
  <c r="F1438" i="6" a="1"/>
  <c r="F1438" i="6" s="1"/>
  <c r="E1438" i="6" s="1"/>
  <c r="F1415" i="6" a="1"/>
  <c r="F1415" i="6" s="1"/>
  <c r="E1415" i="6" s="1"/>
  <c r="F1437" i="6" a="1"/>
  <c r="F1437" i="6" s="1"/>
  <c r="E1437" i="6" s="1"/>
  <c r="F1424" i="6" a="1"/>
  <c r="F1424" i="6" s="1"/>
  <c r="E1424" i="6" s="1"/>
  <c r="F1449" i="6" a="1"/>
  <c r="F1449" i="6" s="1"/>
  <c r="E1449" i="6" s="1"/>
  <c r="F1434" i="6" a="1"/>
  <c r="F1434" i="6" s="1"/>
  <c r="E1434" i="6" s="1"/>
  <c r="F1432" i="6" a="1"/>
  <c r="F1432" i="6" s="1"/>
  <c r="E1432" i="6" s="1"/>
  <c r="F1431" i="6" a="1"/>
  <c r="F1431" i="6" s="1"/>
  <c r="E1431" i="6" s="1"/>
  <c r="F1445" i="6" a="1"/>
  <c r="F1445" i="6" s="1"/>
  <c r="E1445" i="6" s="1"/>
  <c r="F1430" i="6" a="1"/>
  <c r="F1430" i="6" s="1"/>
  <c r="E1430" i="6" s="1"/>
  <c r="F1429" i="6" a="1"/>
  <c r="F1429" i="6" s="1"/>
  <c r="E1429" i="6" s="1"/>
  <c r="F1439" i="6" a="1"/>
  <c r="F1439" i="6" s="1"/>
  <c r="E1439" i="6" s="1"/>
  <c r="F1452" i="6" a="1"/>
  <c r="F1452" i="6" s="1"/>
  <c r="E1452" i="6" s="1"/>
  <c r="F1428" i="6" a="1"/>
  <c r="F1428" i="6" s="1"/>
  <c r="E1428" i="6" s="1"/>
  <c r="F1451" i="6" a="1"/>
  <c r="F1451" i="6" s="1"/>
  <c r="E1451" i="6" s="1"/>
  <c r="F1436" i="6" a="1"/>
  <c r="F1436" i="6" s="1"/>
  <c r="E1436" i="6" s="1"/>
  <c r="F1446" i="6" a="1"/>
  <c r="F1446" i="6" s="1"/>
  <c r="E1446" i="6" s="1"/>
  <c r="F1444" i="6" a="1"/>
  <c r="F1444" i="6" s="1"/>
  <c r="E1444" i="6" s="1"/>
  <c r="F1443" i="6" a="1"/>
  <c r="F1443" i="6" s="1"/>
  <c r="E1443" i="6" s="1"/>
  <c r="F1458" i="6" a="1"/>
  <c r="F1458" i="6" s="1"/>
  <c r="E1458" i="6" s="1"/>
  <c r="F1442" i="6" a="1"/>
  <c r="F1442" i="6" s="1"/>
  <c r="E1442" i="6" s="1"/>
  <c r="F1441" i="6" a="1"/>
  <c r="F1441" i="6" s="1"/>
  <c r="E1441" i="6" s="1"/>
  <c r="F1453" i="6" a="1"/>
  <c r="F1453" i="6" s="1"/>
  <c r="E1453" i="6" s="1"/>
  <c r="F1465" i="6" a="1"/>
  <c r="F1465" i="6" s="1"/>
  <c r="E1465" i="6" s="1"/>
  <c r="F1440" i="6" a="1"/>
  <c r="F1440" i="6" s="1"/>
  <c r="E1440" i="6" s="1"/>
  <c r="F1450" i="6" a="1"/>
  <c r="F1450" i="6" s="1"/>
  <c r="E1450" i="6" s="1"/>
  <c r="F1457" i="6" a="1"/>
  <c r="F1457" i="6" s="1"/>
  <c r="E1457" i="6" s="1"/>
  <c r="F1456" i="6" a="1"/>
  <c r="F1456" i="6" s="1"/>
  <c r="E1456" i="6" s="1"/>
  <c r="F1459" i="6" a="1"/>
  <c r="F1459" i="6" s="1"/>
  <c r="E1459" i="6" s="1"/>
  <c r="F1470" i="6" a="1"/>
  <c r="F1470" i="6" s="1"/>
  <c r="E1470" i="6" s="1"/>
  <c r="F1455" i="6" a="1"/>
  <c r="F1455" i="6" s="1"/>
  <c r="E1455" i="6" s="1"/>
  <c r="F1454" i="6" a="1"/>
  <c r="F1454" i="6" s="1"/>
  <c r="E1454" i="6" s="1"/>
  <c r="F1447" i="6" a="1"/>
  <c r="F1447" i="6" s="1"/>
  <c r="E1447" i="6" s="1"/>
  <c r="F1461" i="6" a="1"/>
  <c r="F1461" i="6" s="1"/>
  <c r="E1461" i="6" s="1"/>
  <c r="F1464" i="6" a="1"/>
  <c r="F1464" i="6" s="1"/>
  <c r="E1464" i="6" s="1"/>
  <c r="F1448" i="6" a="1"/>
  <c r="F1448" i="6" s="1"/>
  <c r="E1448" i="6" s="1"/>
  <c r="F1460" i="6" a="1"/>
  <c r="F1460" i="6" s="1"/>
  <c r="E1460" i="6" s="1"/>
  <c r="F1472" i="6" a="1"/>
  <c r="F1472" i="6" s="1"/>
  <c r="E1472" i="6" s="1"/>
  <c r="F1469" i="6" a="1"/>
  <c r="F1469" i="6" s="1"/>
  <c r="E1469" i="6" s="1"/>
  <c r="F1468" i="6" a="1"/>
  <c r="F1468" i="6" s="1"/>
  <c r="E1468" i="6" s="1"/>
  <c r="F1471" i="6" a="1"/>
  <c r="F1471" i="6" s="1"/>
  <c r="E1471" i="6" s="1"/>
  <c r="F1482" i="6" a="1"/>
  <c r="F1482" i="6" s="1"/>
  <c r="E1482" i="6" s="1"/>
  <c r="F1467" i="6" a="1"/>
  <c r="F1467" i="6" s="1"/>
  <c r="E1467" i="6" s="1"/>
  <c r="F1466" i="6" a="1"/>
  <c r="F1466" i="6" s="1"/>
  <c r="E1466" i="6" s="1"/>
  <c r="F1462" i="6" a="1"/>
  <c r="F1462" i="6" s="1"/>
  <c r="E1462" i="6" s="1"/>
  <c r="F1474" i="6" a="1"/>
  <c r="F1474" i="6" s="1"/>
  <c r="E1474" i="6" s="1"/>
  <c r="F1477" i="6" a="1"/>
  <c r="F1477" i="6" s="1"/>
  <c r="E1477" i="6" s="1"/>
  <c r="F1463" i="6" a="1"/>
  <c r="F1463" i="6" s="1"/>
  <c r="E1463" i="6" s="1"/>
  <c r="F1473" i="6" a="1"/>
  <c r="F1473" i="6" s="1"/>
  <c r="E1473" i="6" s="1"/>
  <c r="F1484" i="6" a="1"/>
  <c r="F1484" i="6" s="1"/>
  <c r="E1484" i="6" s="1"/>
  <c r="F1481" i="6" a="1"/>
  <c r="F1481" i="6" s="1"/>
  <c r="E1481" i="6" s="1"/>
  <c r="F1480" i="6" a="1"/>
  <c r="F1480" i="6" s="1"/>
  <c r="E1480" i="6" s="1"/>
  <c r="F1483" i="6" a="1"/>
  <c r="F1483" i="6" s="1"/>
  <c r="E1483" i="6" s="1"/>
  <c r="F1490" i="6" a="1"/>
  <c r="F1490" i="6" s="1"/>
  <c r="E1490" i="6" s="1"/>
  <c r="F1479" i="6" a="1"/>
  <c r="F1479" i="6" s="1"/>
  <c r="E1479" i="6" s="1"/>
  <c r="F1478" i="6" a="1"/>
  <c r="F1478" i="6" s="1"/>
  <c r="E1478" i="6" s="1"/>
  <c r="F1475" i="6" a="1"/>
  <c r="F1475" i="6" s="1"/>
  <c r="E1475" i="6" s="1"/>
  <c r="F1486" i="6" a="1"/>
  <c r="F1486" i="6" s="1"/>
  <c r="E1486" i="6" s="1"/>
  <c r="F1487" i="6" a="1"/>
  <c r="F1487" i="6" s="1"/>
  <c r="E1487" i="6" s="1"/>
  <c r="F1476" i="6" a="1"/>
  <c r="F1476" i="6" s="1"/>
  <c r="E1476" i="6" s="1"/>
  <c r="F1485" i="6" a="1"/>
  <c r="F1485" i="6" s="1"/>
  <c r="E1485" i="6" s="1"/>
  <c r="F1491" i="6" a="1"/>
  <c r="F1491" i="6" s="1"/>
  <c r="E1491" i="6" s="1"/>
  <c r="F1494" i="6" a="1"/>
  <c r="F1494" i="6" s="1"/>
  <c r="E1494" i="6" s="1"/>
  <c r="F1495" i="6" a="1"/>
  <c r="F1495" i="6" s="1"/>
  <c r="E1495" i="6" s="1"/>
  <c r="F1506" i="6" a="1"/>
  <c r="F1506" i="6" s="1"/>
  <c r="E1506" i="6" s="1"/>
  <c r="F1496" i="6" a="1"/>
  <c r="F1496" i="6" s="1"/>
  <c r="E1496" i="6" s="1"/>
  <c r="F1492" i="6" a="1"/>
  <c r="F1492" i="6" s="1"/>
  <c r="E1492" i="6" s="1"/>
  <c r="F1493" i="6" a="1"/>
  <c r="F1493" i="6" s="1"/>
  <c r="E1493" i="6" s="1"/>
  <c r="F1488" i="6" a="1"/>
  <c r="F1488" i="6" s="1"/>
  <c r="E1488" i="6" s="1"/>
  <c r="F1489" i="6" a="1"/>
  <c r="F1489" i="6" s="1"/>
  <c r="E1489" i="6" s="1"/>
  <c r="F1501" i="6" a="1"/>
  <c r="F1501" i="6" s="1"/>
  <c r="E1501" i="6" s="1"/>
  <c r="F1508" i="6" a="1"/>
  <c r="F1508" i="6" s="1"/>
  <c r="E1508" i="6" s="1"/>
  <c r="F1497" i="6" a="1"/>
  <c r="F1497" i="6" s="1"/>
  <c r="E1497" i="6" s="1"/>
  <c r="F1504" i="6" a="1"/>
  <c r="F1504" i="6" s="1"/>
  <c r="E1504" i="6" s="1"/>
  <c r="F1505" i="6" a="1"/>
  <c r="F1505" i="6" s="1"/>
  <c r="E1505" i="6" s="1"/>
  <c r="F1520" i="6" a="1"/>
  <c r="F1520" i="6" s="1"/>
  <c r="E1520" i="6" s="1"/>
  <c r="F1507" i="6" a="1"/>
  <c r="F1507" i="6" s="1"/>
  <c r="E1507" i="6" s="1"/>
  <c r="F1502" i="6" a="1"/>
  <c r="F1502" i="6" s="1"/>
  <c r="E1502" i="6" s="1"/>
  <c r="F1503" i="6" a="1"/>
  <c r="F1503" i="6" s="1"/>
  <c r="E1503" i="6" s="1"/>
  <c r="F1498" i="6" a="1"/>
  <c r="F1498" i="6" s="1"/>
  <c r="E1498" i="6" s="1"/>
  <c r="F1499" i="6" a="1"/>
  <c r="F1499" i="6" s="1"/>
  <c r="E1499" i="6" s="1"/>
  <c r="F1500" i="6" a="1"/>
  <c r="F1500" i="6" s="1"/>
  <c r="E1500" i="6" s="1"/>
  <c r="F1513" i="6" a="1"/>
  <c r="F1513" i="6" s="1"/>
  <c r="E1513" i="6" s="1"/>
  <c r="F1522" i="6" a="1"/>
  <c r="F1522" i="6" s="1"/>
  <c r="E1522" i="6" s="1"/>
  <c r="F1509" i="6" a="1"/>
  <c r="F1509" i="6" s="1"/>
  <c r="E1509" i="6" s="1"/>
  <c r="F1518" i="6" a="1"/>
  <c r="F1518" i="6" s="1"/>
  <c r="E1518" i="6" s="1"/>
  <c r="F1519" i="6" a="1"/>
  <c r="F1519" i="6" s="1"/>
  <c r="E1519" i="6" s="1"/>
  <c r="F1534" i="6" a="1"/>
  <c r="F1534" i="6" s="1"/>
  <c r="E1534" i="6" s="1"/>
  <c r="F1521" i="6" a="1"/>
  <c r="F1521" i="6" s="1"/>
  <c r="E1521" i="6" s="1"/>
  <c r="F1516" i="6" a="1"/>
  <c r="F1516" i="6" s="1"/>
  <c r="E1516" i="6" s="1"/>
  <c r="F1517" i="6" a="1"/>
  <c r="F1517" i="6" s="1"/>
  <c r="E1517" i="6" s="1"/>
  <c r="F1510" i="6" a="1"/>
  <c r="F1510" i="6" s="1"/>
  <c r="E1510" i="6" s="1"/>
  <c r="F1511" i="6" a="1"/>
  <c r="F1511" i="6" s="1"/>
  <c r="E1511" i="6" s="1"/>
  <c r="F1512" i="6" a="1"/>
  <c r="F1512" i="6" s="1"/>
  <c r="E1512" i="6" s="1"/>
  <c r="F1525" i="6" a="1"/>
  <c r="F1525" i="6" s="1"/>
  <c r="E1525" i="6" s="1"/>
  <c r="F1535" i="6" a="1"/>
  <c r="F1535" i="6" s="1"/>
  <c r="E1535" i="6" s="1"/>
  <c r="F1523" i="6" a="1"/>
  <c r="F1523" i="6" s="1"/>
  <c r="E1523" i="6" s="1"/>
  <c r="F1526" i="6" a="1"/>
  <c r="F1526" i="6" s="1"/>
  <c r="E1526" i="6" s="1"/>
  <c r="F1527" i="6" a="1"/>
  <c r="F1527" i="6" s="1"/>
  <c r="E1527" i="6" s="1"/>
  <c r="F1528" i="6" a="1"/>
  <c r="F1528" i="6" s="1"/>
  <c r="E1528" i="6" s="1"/>
  <c r="F1524" i="6" a="1"/>
  <c r="F1524" i="6" s="1"/>
  <c r="E1524" i="6" s="1"/>
  <c r="F1515" i="6" a="1"/>
  <c r="F1515" i="6" s="1"/>
  <c r="E1515" i="6" s="1"/>
  <c r="F1532" i="6" a="1"/>
  <c r="F1532" i="6" s="1"/>
  <c r="E1532" i="6" s="1"/>
  <c r="F1533" i="6" a="1"/>
  <c r="F1533" i="6" s="1"/>
  <c r="E1533" i="6" s="1"/>
  <c r="F1546" i="6" a="1"/>
  <c r="F1546" i="6" s="1"/>
  <c r="E1546" i="6" s="1"/>
  <c r="F1537" i="6" a="1"/>
  <c r="F1537" i="6" s="1"/>
  <c r="E1537" i="6" s="1"/>
  <c r="F1538" i="6" a="1"/>
  <c r="F1538" i="6" s="1"/>
  <c r="E1538" i="6" s="1"/>
  <c r="F1539" i="6" a="1"/>
  <c r="F1539" i="6" s="1"/>
  <c r="E1539" i="6" s="1"/>
  <c r="F1540" i="6" a="1"/>
  <c r="F1540" i="6" s="1"/>
  <c r="E1540" i="6" s="1"/>
  <c r="F1529" i="6" a="1"/>
  <c r="F1529" i="6" s="1"/>
  <c r="E1529" i="6" s="1"/>
  <c r="F1514" i="6" a="1"/>
  <c r="F1514" i="6" s="1"/>
  <c r="E1514" i="6" s="1"/>
  <c r="F1531" i="6" a="1"/>
  <c r="F1531" i="6" s="1"/>
  <c r="E1531" i="6" s="1"/>
  <c r="F1544" i="6" a="1"/>
  <c r="F1544" i="6" s="1"/>
  <c r="E1544" i="6" s="1"/>
  <c r="F1545" i="6" a="1"/>
  <c r="F1545" i="6" s="1"/>
  <c r="E1545" i="6" s="1"/>
  <c r="F1558" i="6" a="1"/>
  <c r="F1558" i="6" s="1"/>
  <c r="E1558" i="6" s="1"/>
  <c r="F1547" i="6" a="1"/>
  <c r="F1547" i="6" s="1"/>
  <c r="E1547" i="6" s="1"/>
  <c r="F1536" i="6" a="1"/>
  <c r="F1536" i="6" s="1"/>
  <c r="E1536" i="6" s="1"/>
  <c r="F1549" i="6" a="1"/>
  <c r="F1549" i="6" s="1"/>
  <c r="E1549" i="6" s="1"/>
  <c r="F1550" i="6" a="1"/>
  <c r="F1550" i="6" s="1"/>
  <c r="E1550" i="6" s="1"/>
  <c r="F1551" i="6" a="1"/>
  <c r="F1551" i="6" s="1"/>
  <c r="E1551" i="6" s="1"/>
  <c r="F1552" i="6" a="1"/>
  <c r="F1552" i="6" s="1"/>
  <c r="E1552" i="6" s="1"/>
  <c r="F1541" i="6" a="1"/>
  <c r="F1541" i="6" s="1"/>
  <c r="E1541" i="6" s="1"/>
  <c r="F1530" i="6" a="1"/>
  <c r="F1530" i="6" s="1"/>
  <c r="E1530" i="6" s="1"/>
  <c r="F1543" i="6" a="1"/>
  <c r="F1543" i="6" s="1"/>
  <c r="E1543" i="6" s="1"/>
  <c r="F1556" i="6" a="1"/>
  <c r="F1556" i="6" s="1"/>
  <c r="E1556" i="6" s="1"/>
  <c r="F1557" i="6" a="1"/>
  <c r="F1557" i="6" s="1"/>
  <c r="E1557" i="6" s="1"/>
  <c r="F1569" i="6" a="1"/>
  <c r="F1569" i="6" s="1"/>
  <c r="E1569" i="6" s="1"/>
  <c r="F1559" i="6" a="1"/>
  <c r="F1559" i="6" s="1"/>
  <c r="E1559" i="6" s="1"/>
  <c r="F1548" i="6" a="1"/>
  <c r="F1548" i="6" s="1"/>
  <c r="E1548" i="6" s="1"/>
  <c r="F1561" i="6" a="1"/>
  <c r="F1561" i="6" s="1"/>
  <c r="E1561" i="6" s="1"/>
  <c r="F1562" i="6" a="1"/>
  <c r="F1562" i="6" s="1"/>
  <c r="E1562" i="6" s="1"/>
  <c r="F1563" i="6" a="1"/>
  <c r="F1563" i="6" s="1"/>
  <c r="E1563" i="6" s="1"/>
  <c r="F1564" i="6" a="1"/>
  <c r="F1564" i="6" s="1"/>
  <c r="E1564" i="6" s="1"/>
  <c r="F1553" i="6" a="1"/>
  <c r="F1553" i="6" s="1"/>
  <c r="E1553" i="6" s="1"/>
  <c r="F1542" i="6" a="1"/>
  <c r="F1542" i="6" s="1"/>
  <c r="E1542" i="6" s="1"/>
  <c r="F1555" i="6" a="1"/>
  <c r="F1555" i="6" s="1"/>
  <c r="E1555" i="6" s="1"/>
  <c r="F1567" i="6" a="1"/>
  <c r="F1567" i="6" s="1"/>
  <c r="E1567" i="6" s="1"/>
  <c r="F1568" i="6" a="1"/>
  <c r="F1568" i="6" s="1"/>
  <c r="E1568" i="6" s="1"/>
  <c r="F1581" i="6" a="1"/>
  <c r="F1581" i="6" s="1"/>
  <c r="E1581" i="6" s="1"/>
  <c r="F1570" i="6" a="1"/>
  <c r="F1570" i="6" s="1"/>
  <c r="E1570" i="6" s="1"/>
  <c r="F1560" i="6" a="1"/>
  <c r="F1560" i="6" s="1"/>
  <c r="E1560" i="6" s="1"/>
  <c r="F1573" i="6" a="1"/>
  <c r="F1573" i="6" s="1"/>
  <c r="E1573" i="6" s="1"/>
  <c r="F1577" i="6" a="1"/>
  <c r="F1577" i="6" s="1"/>
  <c r="E1577" i="6" s="1"/>
  <c r="F1554" i="6" a="1"/>
  <c r="F1554" i="6" s="1"/>
  <c r="E1554" i="6" s="1"/>
  <c r="F1571" i="6" a="1"/>
  <c r="F1571" i="6" s="1"/>
  <c r="E1571" i="6" s="1"/>
  <c r="F1585" i="6" a="1"/>
  <c r="F1585" i="6" s="1"/>
  <c r="E1585" i="6" s="1"/>
  <c r="F1572" i="6" a="1"/>
  <c r="F1572" i="6" s="1"/>
  <c r="E1572" i="6" s="1"/>
  <c r="F1574" i="6" a="1"/>
  <c r="F1574" i="6" s="1"/>
  <c r="E1574" i="6" s="1"/>
  <c r="F1575" i="6" a="1"/>
  <c r="F1575" i="6" s="1"/>
  <c r="E1575" i="6" s="1"/>
  <c r="F1576" i="6" a="1"/>
  <c r="F1576" i="6" s="1"/>
  <c r="E1576" i="6" s="1"/>
  <c r="F1589" i="6" a="1"/>
  <c r="F1589" i="6" s="1"/>
  <c r="E1589" i="6" s="1"/>
  <c r="F1566" i="6" a="1"/>
  <c r="F1566" i="6" s="1"/>
  <c r="E1566" i="6" s="1"/>
  <c r="F1565" i="6" a="1"/>
  <c r="F1565" i="6" s="1"/>
  <c r="E1565" i="6" s="1"/>
  <c r="F1580" i="6" a="1"/>
  <c r="F1580" i="6" s="1"/>
  <c r="E1580" i="6" s="1"/>
  <c r="F1592" i="6" a="1"/>
  <c r="F1592" i="6" s="1"/>
  <c r="E1592" i="6" s="1"/>
  <c r="F1582" i="6" a="1"/>
  <c r="F1582" i="6" s="1"/>
  <c r="E1582" i="6" s="1"/>
  <c r="F1583" i="6" a="1"/>
  <c r="F1583" i="6" s="1"/>
  <c r="E1583" i="6" s="1"/>
  <c r="F1597" i="6" a="1"/>
  <c r="F1597" i="6" s="1"/>
  <c r="E1597" i="6" s="1"/>
  <c r="F1584" i="6" a="1"/>
  <c r="F1584" i="6" s="1"/>
  <c r="E1584" i="6" s="1"/>
  <c r="F1586" i="6" a="1"/>
  <c r="F1586" i="6" s="1"/>
  <c r="E1586" i="6" s="1"/>
  <c r="F1587" i="6" a="1"/>
  <c r="F1587" i="6" s="1"/>
  <c r="E1587" i="6" s="1"/>
  <c r="F1588" i="6" a="1"/>
  <c r="F1588" i="6" s="1"/>
  <c r="E1588" i="6" s="1"/>
  <c r="F1600" i="6" a="1"/>
  <c r="F1600" i="6" s="1"/>
  <c r="E1600" i="6" s="1"/>
  <c r="F1579" i="6" a="1"/>
  <c r="F1579" i="6" s="1"/>
  <c r="E1579" i="6" s="1"/>
  <c r="F1578" i="6" a="1"/>
  <c r="F1578" i="6" s="1"/>
  <c r="E1578" i="6" s="1"/>
  <c r="F1591" i="6" a="1"/>
  <c r="F1591" i="6" s="1"/>
  <c r="E1591" i="6" s="1"/>
  <c r="F1604" i="6" a="1"/>
  <c r="F1604" i="6" s="1"/>
  <c r="E1604" i="6" s="1"/>
  <c r="F1593" i="6" a="1"/>
  <c r="F1593" i="6" s="1"/>
  <c r="E1593" i="6" s="1"/>
  <c r="F1594" i="6" a="1"/>
  <c r="F1594" i="6" s="1"/>
  <c r="E1594" i="6" s="1"/>
  <c r="F1609" i="6" a="1"/>
  <c r="F1609" i="6" s="1"/>
  <c r="E1609" i="6" s="1"/>
  <c r="F1598" i="6" a="1"/>
  <c r="F1598" i="6" s="1"/>
  <c r="E1598" i="6" s="1"/>
  <c r="F1599" i="6" a="1"/>
  <c r="F1599" i="6" s="1"/>
  <c r="E1599" i="6" s="1"/>
  <c r="F1590" i="6" a="1"/>
  <c r="F1590" i="6" s="1"/>
  <c r="E1590" i="6" s="1"/>
  <c r="F1613" i="6" a="1"/>
  <c r="F1613" i="6" s="1"/>
  <c r="E1613" i="6" s="1"/>
  <c r="F1602" i="6" a="1"/>
  <c r="F1602" i="6" s="1"/>
  <c r="E1602" i="6" s="1"/>
  <c r="F1603" i="6" a="1"/>
  <c r="F1603" i="6" s="1"/>
  <c r="E1603" i="6" s="1"/>
  <c r="F1596" i="6" a="1"/>
  <c r="F1596" i="6" s="1"/>
  <c r="E1596" i="6" s="1"/>
  <c r="F1595" i="6" a="1"/>
  <c r="F1595" i="6" s="1"/>
  <c r="E1595" i="6" s="1"/>
  <c r="F1612" i="6" a="1"/>
  <c r="F1612" i="6" s="1"/>
  <c r="E1612" i="6" s="1"/>
  <c r="F1610" i="6" a="1"/>
  <c r="F1610" i="6" s="1"/>
  <c r="E1610" i="6" s="1"/>
  <c r="F1611" i="6" a="1"/>
  <c r="F1611" i="6" s="1"/>
  <c r="E1611" i="6" s="1"/>
  <c r="F1615" i="6" a="1"/>
  <c r="F1615" i="6" s="1"/>
  <c r="E1615" i="6" s="1"/>
  <c r="F1601" i="6" a="1"/>
  <c r="F1601" i="6" s="1"/>
  <c r="E1601" i="6" s="1"/>
  <c r="F1625" i="6" a="1"/>
  <c r="F1625" i="6" s="1"/>
  <c r="E1625" i="6" s="1"/>
  <c r="F1617" i="6" a="1"/>
  <c r="F1617" i="6" s="1"/>
  <c r="E1617" i="6" s="1"/>
  <c r="F1605" i="6" a="1"/>
  <c r="F1605" i="6" s="1"/>
  <c r="E1605" i="6" s="1"/>
  <c r="F1616" i="6" a="1"/>
  <c r="F1616" i="6" s="1"/>
  <c r="E1616" i="6" s="1"/>
  <c r="F1608" i="6" a="1"/>
  <c r="F1608" i="6" s="1"/>
  <c r="E1608" i="6" s="1"/>
  <c r="F1607" i="6" a="1"/>
  <c r="F1607" i="6" s="1"/>
  <c r="E1607" i="6" s="1"/>
  <c r="F1606" i="6" a="1"/>
  <c r="F1606" i="6" s="1"/>
  <c r="E1606" i="6" s="1"/>
  <c r="F1624" i="6" a="1"/>
  <c r="F1624" i="6" s="1"/>
  <c r="E1624" i="6" s="1"/>
  <c r="F1622" i="6" a="1"/>
  <c r="F1622" i="6" s="1"/>
  <c r="E1622" i="6" s="1"/>
  <c r="F1623" i="6" a="1"/>
  <c r="F1623" i="6" s="1"/>
  <c r="E1623" i="6" s="1"/>
  <c r="F1627" i="6" a="1"/>
  <c r="F1627" i="6" s="1"/>
  <c r="E1627" i="6" s="1"/>
  <c r="F1614" i="6" a="1"/>
  <c r="F1614" i="6" s="1"/>
  <c r="E1614" i="6" s="1"/>
  <c r="F1638" i="6" a="1"/>
  <c r="F1638" i="6" s="1"/>
  <c r="E1638" i="6" s="1"/>
  <c r="F1629" i="6" a="1"/>
  <c r="F1629" i="6" s="1"/>
  <c r="E1629" i="6" s="1"/>
  <c r="F1618" i="6" a="1"/>
  <c r="F1618" i="6" s="1"/>
  <c r="E1618" i="6" s="1"/>
  <c r="F1628" i="6" a="1"/>
  <c r="F1628" i="6" s="1"/>
  <c r="E1628" i="6" s="1"/>
  <c r="F1621" i="6" a="1"/>
  <c r="F1621" i="6" s="1"/>
  <c r="E1621" i="6" s="1"/>
  <c r="F1620" i="6" a="1"/>
  <c r="F1620" i="6" s="1"/>
  <c r="E1620" i="6" s="1"/>
  <c r="F1619" i="6" a="1"/>
  <c r="F1619" i="6" s="1"/>
  <c r="E1619" i="6" s="1"/>
  <c r="F1636" i="6" a="1"/>
  <c r="F1636" i="6" s="1"/>
  <c r="E1636" i="6" s="1"/>
  <c r="F1634" i="6" a="1"/>
  <c r="F1634" i="6" s="1"/>
  <c r="E1634" i="6" s="1"/>
  <c r="F1635" i="6" a="1"/>
  <c r="F1635" i="6" s="1"/>
  <c r="E1635" i="6" s="1"/>
  <c r="F1641" i="6" a="1"/>
  <c r="F1641" i="6" s="1"/>
  <c r="E1641" i="6" s="1"/>
  <c r="F1626" i="6" a="1"/>
  <c r="F1626" i="6" s="1"/>
  <c r="E1626" i="6" s="1"/>
  <c r="F1649" i="6" a="1"/>
  <c r="F1649" i="6" s="1"/>
  <c r="E1649" i="6" s="1"/>
  <c r="F1643" i="6" a="1"/>
  <c r="F1643" i="6" s="1"/>
  <c r="E1643" i="6" s="1"/>
  <c r="F1630" i="6" a="1"/>
  <c r="F1630" i="6" s="1"/>
  <c r="E1630" i="6" s="1"/>
  <c r="F1642" i="6" a="1"/>
  <c r="F1642" i="6" s="1"/>
  <c r="E1642" i="6" s="1"/>
  <c r="F1633" i="6" a="1"/>
  <c r="F1633" i="6" s="1"/>
  <c r="E1633" i="6" s="1"/>
  <c r="F1632" i="6" a="1"/>
  <c r="F1632" i="6" s="1"/>
  <c r="E1632" i="6" s="1"/>
  <c r="F1631" i="6" a="1"/>
  <c r="F1631" i="6" s="1"/>
  <c r="E1631" i="6" s="1"/>
  <c r="F1637" i="6" a="1"/>
  <c r="F1637" i="6" s="1"/>
  <c r="E1637" i="6" s="1"/>
  <c r="F1639" i="6" a="1"/>
  <c r="F1639" i="6" s="1"/>
  <c r="E1639" i="6" s="1"/>
  <c r="F1640" i="6" a="1"/>
  <c r="F1640" i="6" s="1"/>
  <c r="E1640" i="6" s="1"/>
  <c r="F1654" i="6" a="1"/>
  <c r="F1654" i="6" s="1"/>
  <c r="E1654" i="6" s="1"/>
  <c r="F1653" i="6" a="1"/>
  <c r="F1653" i="6" s="1"/>
  <c r="E1653" i="6" s="1"/>
  <c r="F1645" i="6" a="1"/>
  <c r="F1645" i="6" s="1"/>
  <c r="E1645" i="6" s="1"/>
  <c r="F1648" i="6" a="1"/>
  <c r="F1648" i="6" s="1"/>
  <c r="E1648" i="6" s="1"/>
  <c r="F1646" i="6" a="1"/>
  <c r="F1646" i="6" s="1"/>
  <c r="E1646" i="6" s="1"/>
  <c r="F1647" i="6" a="1"/>
  <c r="F1647" i="6" s="1"/>
  <c r="E1647" i="6" s="1"/>
  <c r="F1652" i="6" a="1"/>
  <c r="F1652" i="6" s="1"/>
  <c r="E1652" i="6" s="1"/>
  <c r="F1650" i="6" a="1"/>
  <c r="F1650" i="6" s="1"/>
  <c r="E1650" i="6" s="1"/>
  <c r="F1651" i="6" a="1"/>
  <c r="F1651" i="6" s="1"/>
  <c r="E1651" i="6" s="1"/>
  <c r="F1666" i="6" a="1"/>
  <c r="F1666" i="6" s="1"/>
  <c r="E1666" i="6" s="1"/>
  <c r="F1655" i="6" a="1"/>
  <c r="F1655" i="6" s="1"/>
  <c r="E1655" i="6" s="1"/>
  <c r="F1665" i="6" a="1"/>
  <c r="F1665" i="6" s="1"/>
  <c r="E1665" i="6" s="1"/>
  <c r="F1644" i="6" a="1"/>
  <c r="F1644" i="6" s="1"/>
  <c r="E1644" i="6" s="1"/>
  <c r="F1657" i="6" a="1"/>
  <c r="F1657" i="6" s="1"/>
  <c r="E1657" i="6" s="1"/>
  <c r="F1668" i="6" a="1"/>
  <c r="F1668" i="6" s="1"/>
  <c r="E1668" i="6" s="1"/>
  <c r="F1660" i="6" a="1"/>
  <c r="F1660" i="6" s="1"/>
  <c r="E1660" i="6" s="1"/>
  <c r="F1658" i="6" a="1"/>
  <c r="F1658" i="6" s="1"/>
  <c r="E1658" i="6" s="1"/>
  <c r="F1659" i="6" a="1"/>
  <c r="F1659" i="6" s="1"/>
  <c r="E1659" i="6" s="1"/>
  <c r="F1664" i="6" a="1"/>
  <c r="F1664" i="6" s="1"/>
  <c r="E1664" i="6" s="1"/>
  <c r="F1663" i="6" a="1"/>
  <c r="F1663" i="6" s="1"/>
  <c r="E1663" i="6" s="1"/>
  <c r="F1667" i="6" a="1"/>
  <c r="F1667" i="6" s="1"/>
  <c r="F1675" i="6" a="1"/>
  <c r="F1675" i="6" s="1"/>
  <c r="E1675" i="6" s="1"/>
  <c r="F1656" i="6" a="1"/>
  <c r="F1656" i="6" s="1"/>
  <c r="E1656" i="6" s="1"/>
  <c r="F1669" i="6" a="1"/>
  <c r="F1669" i="6" s="1"/>
  <c r="E1669" i="6" s="1"/>
  <c r="F1681" i="6" a="1"/>
  <c r="F1681" i="6" s="1"/>
  <c r="E1681" i="6" s="1"/>
  <c r="F1673" i="6" a="1"/>
  <c r="F1673" i="6" s="1"/>
  <c r="E1673" i="6" s="1"/>
  <c r="F1674" i="6" a="1"/>
  <c r="F1674" i="6" s="1"/>
  <c r="E1674" i="6" s="1"/>
  <c r="F1682" i="6" a="1"/>
  <c r="F1682" i="6" s="1"/>
  <c r="E1682" i="6" s="1"/>
  <c r="F1661" i="6" a="1"/>
  <c r="F1661" i="6" s="1"/>
  <c r="E1661" i="6" s="1"/>
  <c r="F1662" i="6" a="1"/>
  <c r="F1662" i="6" s="1"/>
  <c r="E1662" i="6" s="1"/>
  <c r="F1672" i="6" a="1"/>
  <c r="F1672" i="6" s="1"/>
  <c r="E1672" i="6" s="1"/>
  <c r="F1677" i="6" a="1"/>
  <c r="F1677" i="6" s="1"/>
  <c r="E1677" i="6" s="1"/>
  <c r="F1678" i="6" a="1"/>
  <c r="F1678" i="6" s="1"/>
  <c r="E1678" i="6" s="1"/>
  <c r="F1679" i="6" a="1"/>
  <c r="F1679" i="6" s="1"/>
  <c r="E1679" i="6" s="1"/>
  <c r="F1680" i="6" a="1"/>
  <c r="F1680" i="6" s="1"/>
  <c r="E1680" i="6" s="1"/>
  <c r="F1688" i="6" a="1"/>
  <c r="F1688" i="6" s="1"/>
  <c r="E1688" i="6" s="1"/>
  <c r="F1676" i="6" a="1"/>
  <c r="F1676" i="6" s="1"/>
  <c r="E1676" i="6" s="1"/>
  <c r="F1686" i="6" a="1"/>
  <c r="F1686" i="6" s="1"/>
  <c r="E1686" i="6" s="1"/>
  <c r="F1687" i="6" a="1"/>
  <c r="F1687" i="6" s="1"/>
  <c r="E1687" i="6" s="1"/>
  <c r="F1694" i="6" a="1"/>
  <c r="F1694" i="6" s="1"/>
  <c r="E1694" i="6" s="1"/>
  <c r="F1670" i="6" a="1"/>
  <c r="F1670" i="6" s="1"/>
  <c r="E1670" i="6" s="1"/>
  <c r="F1671" i="6" a="1"/>
  <c r="F1671" i="6" s="1"/>
  <c r="E1671" i="6" s="1"/>
  <c r="F1685" i="6" a="1"/>
  <c r="F1685" i="6" s="1"/>
  <c r="E1685" i="6" s="1"/>
  <c r="F1690" i="6" a="1"/>
  <c r="F1690" i="6" s="1"/>
  <c r="E1690" i="6" s="1"/>
  <c r="F1691" i="6" a="1"/>
  <c r="F1691" i="6" s="1"/>
  <c r="E1691" i="6" s="1"/>
  <c r="F1692" i="6" a="1"/>
  <c r="F1692" i="6" s="1"/>
  <c r="E1692" i="6" s="1"/>
  <c r="F1693" i="6" a="1"/>
  <c r="F1693" i="6" s="1"/>
  <c r="E1693" i="6" s="1"/>
  <c r="F1700" i="6" a="1"/>
  <c r="F1700" i="6" s="1"/>
  <c r="E1700" i="6" s="1"/>
  <c r="F1689" i="6" a="1"/>
  <c r="F1689" i="6" s="1"/>
  <c r="E1689" i="6" s="1"/>
  <c r="F1698" i="6" a="1"/>
  <c r="F1698" i="6" s="1"/>
  <c r="E1698" i="6" s="1"/>
  <c r="F1699" i="6" a="1"/>
  <c r="F1699" i="6" s="1"/>
  <c r="E1699" i="6" s="1"/>
  <c r="F1706" i="6" a="1"/>
  <c r="F1706" i="6" s="1"/>
  <c r="E1706" i="6" s="1"/>
  <c r="F1683" i="6" a="1"/>
  <c r="F1683" i="6" s="1"/>
  <c r="E1683" i="6" s="1"/>
  <c r="F1684" i="6" a="1"/>
  <c r="F1684" i="6" s="1"/>
  <c r="E1684" i="6" s="1"/>
  <c r="F1697" i="6" a="1"/>
  <c r="F1697" i="6" s="1"/>
  <c r="E1697" i="6" s="1"/>
  <c r="F1702" i="6" a="1"/>
  <c r="F1702" i="6" s="1"/>
  <c r="E1702" i="6" s="1"/>
  <c r="F1703" i="6" a="1"/>
  <c r="F1703" i="6" s="1"/>
  <c r="E1703" i="6" s="1"/>
  <c r="F1704" i="6" a="1"/>
  <c r="F1704" i="6" s="1"/>
  <c r="E1704" i="6" s="1"/>
  <c r="F1705" i="6" a="1"/>
  <c r="F1705" i="6" s="1"/>
  <c r="E1705" i="6" s="1"/>
  <c r="F1711" i="6" a="1"/>
  <c r="F1711" i="6" s="1"/>
  <c r="E1711" i="6" s="1"/>
  <c r="F1701" i="6" a="1"/>
  <c r="F1701" i="6" s="1"/>
  <c r="E1701" i="6" s="1"/>
  <c r="F1709" i="6" a="1"/>
  <c r="F1709" i="6" s="1"/>
  <c r="E1709" i="6" s="1"/>
  <c r="F1710" i="6" a="1"/>
  <c r="F1710" i="6" s="1"/>
  <c r="E1710" i="6" s="1"/>
  <c r="F1719" i="6" a="1"/>
  <c r="F1719" i="6" s="1"/>
  <c r="E1719" i="6" s="1"/>
  <c r="F1695" i="6" a="1"/>
  <c r="F1695" i="6" s="1"/>
  <c r="E1695" i="6" s="1"/>
  <c r="F1696" i="6" a="1"/>
  <c r="F1696" i="6" s="1"/>
  <c r="E1696" i="6" s="1"/>
  <c r="F1708" i="6" a="1"/>
  <c r="F1708" i="6" s="1"/>
  <c r="E1708" i="6" s="1"/>
  <c r="F1713" i="6" a="1"/>
  <c r="F1713" i="6" s="1"/>
  <c r="E1713" i="6" s="1"/>
  <c r="F1714" i="6" a="1"/>
  <c r="F1714" i="6" s="1"/>
  <c r="E1714" i="6" s="1"/>
  <c r="F1715" i="6" a="1"/>
  <c r="F1715" i="6" s="1"/>
  <c r="E1715" i="6" s="1"/>
  <c r="F1716" i="6" a="1"/>
  <c r="F1716" i="6" s="1"/>
  <c r="E1716" i="6" s="1"/>
  <c r="F1724" i="6" a="1"/>
  <c r="F1724" i="6" s="1"/>
  <c r="E1724" i="6" s="1"/>
  <c r="F1712" i="6" a="1"/>
  <c r="F1712" i="6" s="1"/>
  <c r="E1712" i="6" s="1"/>
  <c r="F1707" i="6" a="1"/>
  <c r="F1707" i="6" s="1"/>
  <c r="E1707" i="6" s="1"/>
  <c r="F1721" i="6" a="1"/>
  <c r="F1721" i="6" s="1"/>
  <c r="E1721" i="6" s="1"/>
  <c r="F1723" i="6" a="1"/>
  <c r="F1723" i="6" s="1"/>
  <c r="E1723" i="6" s="1"/>
  <c r="F1722" i="6" a="1"/>
  <c r="F1722" i="6" s="1"/>
  <c r="E1722" i="6" s="1"/>
  <c r="F1718" i="6" a="1"/>
  <c r="F1718" i="6" s="1"/>
  <c r="E1718" i="6" s="1"/>
  <c r="F1717" i="6" a="1"/>
  <c r="F1717" i="6" s="1"/>
  <c r="E1717" i="6" s="1"/>
  <c r="F1736" i="6" a="1"/>
  <c r="F1736" i="6" s="1"/>
  <c r="E1736" i="6" s="1"/>
  <c r="F1726" i="6" a="1"/>
  <c r="F1726" i="6" s="1"/>
  <c r="E1726" i="6" s="1"/>
  <c r="F1728" i="6" a="1"/>
  <c r="F1728" i="6" s="1"/>
  <c r="E1728" i="6" s="1"/>
  <c r="F1727" i="6" a="1"/>
  <c r="F1727" i="6" s="1"/>
  <c r="E1727" i="6" s="1"/>
  <c r="F1720" i="6" a="1"/>
  <c r="F1720" i="6" s="1"/>
  <c r="E1720" i="6" s="1"/>
  <c r="F1731" i="6" a="1"/>
  <c r="F1731" i="6" s="1"/>
  <c r="E1731" i="6" s="1"/>
  <c r="F1733" i="6" a="1"/>
  <c r="F1733" i="6" s="1"/>
  <c r="E1733" i="6" s="1"/>
  <c r="F1735" i="6" a="1"/>
  <c r="F1735" i="6" s="1"/>
  <c r="E1735" i="6" s="1"/>
  <c r="F1734" i="6" a="1"/>
  <c r="F1734" i="6" s="1"/>
  <c r="E1734" i="6" s="1"/>
  <c r="F1730" i="6" a="1"/>
  <c r="F1730" i="6" s="1"/>
  <c r="E1730" i="6" s="1"/>
  <c r="F1729" i="6" a="1"/>
  <c r="F1729" i="6" s="1"/>
  <c r="E1729" i="6" s="1"/>
  <c r="F1725" i="6" a="1"/>
  <c r="F1725" i="6" s="1"/>
  <c r="E1725" i="6" s="1"/>
  <c r="F1747" i="6" a="1"/>
  <c r="F1747" i="6" s="1"/>
  <c r="E1747" i="6" s="1"/>
  <c r="F1738" i="6" a="1"/>
  <c r="F1738" i="6" s="1"/>
  <c r="E1738" i="6" s="1"/>
  <c r="F1740" i="6" a="1"/>
  <c r="F1740" i="6" s="1"/>
  <c r="E1740" i="6" s="1"/>
  <c r="F1739" i="6" a="1"/>
  <c r="F1739" i="6" s="1"/>
  <c r="E1739" i="6" s="1"/>
  <c r="F1732" i="6" a="1"/>
  <c r="F1732" i="6" s="1"/>
  <c r="E1732" i="6" s="1"/>
  <c r="F1743" i="6" a="1"/>
  <c r="F1743" i="6" s="1"/>
  <c r="E1743" i="6" s="1"/>
  <c r="F1744" i="6" a="1"/>
  <c r="F1744" i="6" s="1"/>
  <c r="E1744" i="6" s="1"/>
  <c r="F1746" i="6" a="1"/>
  <c r="F1746" i="6" s="1"/>
  <c r="E1746" i="6" s="1"/>
  <c r="F1745" i="6" a="1"/>
  <c r="F1745" i="6" s="1"/>
  <c r="E1745" i="6" s="1"/>
  <c r="F1742" i="6" a="1"/>
  <c r="F1742" i="6" s="1"/>
  <c r="E1742" i="6" s="1"/>
  <c r="F1741" i="6" a="1"/>
  <c r="F1741" i="6" s="1"/>
  <c r="E1741" i="6" s="1"/>
  <c r="F1737" i="6" a="1"/>
  <c r="F1737" i="6" s="1"/>
  <c r="E1737" i="6" s="1"/>
  <c r="F1760" i="6" a="1"/>
  <c r="F1760" i="6" s="1"/>
  <c r="E1760" i="6" s="1"/>
  <c r="F1749" i="6" a="1"/>
  <c r="F1749" i="6" s="1"/>
  <c r="E1749" i="6" s="1"/>
  <c r="F1751" i="6" a="1"/>
  <c r="F1751" i="6" s="1"/>
  <c r="E1751" i="6" s="1"/>
  <c r="F1750" i="6" a="1"/>
  <c r="F1750" i="6" s="1"/>
  <c r="E1750" i="6" s="1"/>
  <c r="F1757" i="6" a="1"/>
  <c r="F1757" i="6" s="1"/>
  <c r="E1757" i="6" s="1"/>
  <c r="F1754" i="6" a="1"/>
  <c r="F1754" i="6" s="1"/>
  <c r="E1754" i="6" s="1"/>
  <c r="F1759" i="6" a="1"/>
  <c r="F1759" i="6" s="1"/>
  <c r="E1759" i="6" s="1"/>
  <c r="F1755" i="6" a="1"/>
  <c r="F1755" i="6" s="1"/>
  <c r="E1755" i="6" s="1"/>
  <c r="F1762" i="6" a="1"/>
  <c r="F1762" i="6" s="1"/>
  <c r="E1762" i="6" s="1"/>
  <c r="F1753" i="6" a="1"/>
  <c r="F1753" i="6" s="1"/>
  <c r="E1753" i="6" s="1"/>
  <c r="F1748" i="6" a="1"/>
  <c r="F1748" i="6" s="1"/>
  <c r="E1748" i="6" s="1"/>
  <c r="F1752" i="6" a="1"/>
  <c r="F1752" i="6" s="1"/>
  <c r="E1752" i="6" s="1"/>
  <c r="F1767" i="6" a="1"/>
  <c r="F1767" i="6" s="1"/>
  <c r="E1767" i="6" s="1"/>
  <c r="F1756" i="6" a="1"/>
  <c r="F1756" i="6" s="1"/>
  <c r="E1756" i="6" s="1"/>
  <c r="F1766" i="6" a="1"/>
  <c r="F1766" i="6" s="1"/>
  <c r="E1766" i="6" s="1"/>
  <c r="F1771" i="6" a="1"/>
  <c r="F1771" i="6" s="1"/>
  <c r="E1771" i="6" s="1"/>
  <c r="F1769" i="6" a="1"/>
  <c r="F1769" i="6" s="1"/>
  <c r="E1769" i="6" s="1"/>
  <c r="F1758" i="6" a="1"/>
  <c r="F1758" i="6" s="1"/>
  <c r="E1758" i="6" s="1"/>
  <c r="F1774" i="6" a="1"/>
  <c r="F1774" i="6" s="1"/>
  <c r="E1774" i="6" s="1"/>
  <c r="F1772" i="6" a="1"/>
  <c r="F1772" i="6" s="1"/>
  <c r="E1772" i="6" s="1"/>
  <c r="F1761" i="6" a="1"/>
  <c r="F1761" i="6" s="1"/>
  <c r="E1761" i="6" s="1"/>
  <c r="F1764" i="6" a="1"/>
  <c r="F1764" i="6" s="1"/>
  <c r="E1764" i="6" s="1"/>
  <c r="F1765" i="6" a="1"/>
  <c r="F1765" i="6" s="1"/>
  <c r="E1765" i="6" s="1"/>
  <c r="F1763" i="6" a="1"/>
  <c r="F1763" i="6" s="1"/>
  <c r="E1763" i="6" s="1"/>
  <c r="F1779" i="6" a="1"/>
  <c r="F1779" i="6" s="1"/>
  <c r="E1779" i="6" s="1"/>
  <c r="F1768" i="6" a="1"/>
  <c r="F1768" i="6" s="1"/>
  <c r="E1768" i="6" s="1"/>
  <c r="F1778" i="6" a="1"/>
  <c r="F1778" i="6" s="1"/>
  <c r="E1778" i="6" s="1"/>
  <c r="F1783" i="6" a="1"/>
  <c r="F1783" i="6" s="1"/>
  <c r="E1783" i="6" s="1"/>
  <c r="F1781" i="6" a="1"/>
  <c r="F1781" i="6" s="1"/>
  <c r="E1781" i="6" s="1"/>
  <c r="F1770" i="6" a="1"/>
  <c r="F1770" i="6" s="1"/>
  <c r="E1770" i="6" s="1"/>
  <c r="F1786" i="6" a="1"/>
  <c r="F1786" i="6" s="1"/>
  <c r="E1786" i="6" s="1"/>
  <c r="F1784" i="6" a="1"/>
  <c r="F1784" i="6" s="1"/>
  <c r="E1784" i="6" s="1"/>
  <c r="F1773" i="6" a="1"/>
  <c r="F1773" i="6" s="1"/>
  <c r="E1773" i="6" s="1"/>
  <c r="F1776" i="6" a="1"/>
  <c r="F1776" i="6" s="1"/>
  <c r="E1776" i="6" s="1"/>
  <c r="F1777" i="6" a="1"/>
  <c r="F1777" i="6" s="1"/>
  <c r="E1777" i="6" s="1"/>
  <c r="F1775" i="6" a="1"/>
  <c r="F1775" i="6" s="1"/>
  <c r="E1775" i="6" s="1"/>
  <c r="F1791" i="6" a="1"/>
  <c r="F1791" i="6" s="1"/>
  <c r="E1791" i="6" s="1"/>
  <c r="F1780" i="6" a="1"/>
  <c r="F1780" i="6" s="1"/>
  <c r="E1780" i="6" s="1"/>
  <c r="F1790" i="6" a="1"/>
  <c r="F1790" i="6" s="1"/>
  <c r="E1790" i="6" s="1"/>
  <c r="F1796" i="6" a="1"/>
  <c r="F1796" i="6" s="1"/>
  <c r="E1796" i="6" s="1"/>
  <c r="F1793" i="6" a="1"/>
  <c r="F1793" i="6" s="1"/>
  <c r="E1793" i="6" s="1"/>
  <c r="F1782" i="6" a="1"/>
  <c r="F1782" i="6" s="1"/>
  <c r="E1782" i="6" s="1"/>
  <c r="F1800" i="6" a="1"/>
  <c r="F1800" i="6" s="1"/>
  <c r="E1800" i="6" s="1"/>
  <c r="F1798" i="6" a="1"/>
  <c r="F1798" i="6" s="1"/>
  <c r="E1798" i="6" s="1"/>
  <c r="F1785" i="6" a="1"/>
  <c r="F1785" i="6" s="1"/>
  <c r="E1785" i="6" s="1"/>
  <c r="F1788" i="6" a="1"/>
  <c r="F1788" i="6" s="1"/>
  <c r="E1788" i="6" s="1"/>
  <c r="F1789" i="6" a="1"/>
  <c r="F1789" i="6" s="1"/>
  <c r="E1789" i="6" s="1"/>
  <c r="F1787" i="6" a="1"/>
  <c r="F1787" i="6" s="1"/>
  <c r="E1787" i="6" s="1"/>
  <c r="F1802" i="6" a="1"/>
  <c r="F1802" i="6" s="1"/>
  <c r="E1802" i="6" s="1"/>
  <c r="F1797" i="6" a="1"/>
  <c r="F1797" i="6" s="1"/>
  <c r="E1797" i="6" s="1"/>
  <c r="F1810" i="6" a="1"/>
  <c r="F1810" i="6" s="1"/>
  <c r="E1810" i="6" s="1"/>
  <c r="F1801" i="6" a="1"/>
  <c r="F1801" i="6" s="1"/>
  <c r="E1801" i="6" s="1"/>
  <c r="F1814" i="6" a="1"/>
  <c r="F1814" i="6" s="1"/>
  <c r="E1814" i="6" s="1"/>
  <c r="F1792" i="6" a="1"/>
  <c r="F1792" i="6" s="1"/>
  <c r="E1792" i="6" s="1"/>
  <c r="F1804" i="6" a="1"/>
  <c r="F1804" i="6" s="1"/>
  <c r="E1804" i="6" s="1"/>
  <c r="F1794" i="6" a="1"/>
  <c r="F1794" i="6" s="1"/>
  <c r="E1794" i="6" s="1"/>
  <c r="F1807" i="6" a="1"/>
  <c r="F1807" i="6" s="1"/>
  <c r="E1807" i="6" s="1"/>
  <c r="F1795" i="6" a="1"/>
  <c r="F1795" i="6" s="1"/>
  <c r="E1795" i="6" s="1"/>
  <c r="F1799" i="6" a="1"/>
  <c r="F1799" i="6" s="1"/>
  <c r="E1799" i="6" s="1"/>
  <c r="F1809" i="6" a="1"/>
  <c r="F1809" i="6" s="1"/>
  <c r="E1809" i="6" s="1"/>
  <c r="F1822" i="6" a="1"/>
  <c r="F1822" i="6" s="1"/>
  <c r="E1822" i="6" s="1"/>
  <c r="F1811" i="6" a="1"/>
  <c r="F1811" i="6" s="1"/>
  <c r="E1811" i="6" s="1"/>
  <c r="F1813" i="6" a="1"/>
  <c r="F1813" i="6" s="1"/>
  <c r="E1813" i="6" s="1"/>
  <c r="F1812" i="6" a="1"/>
  <c r="F1812" i="6" s="1"/>
  <c r="E1812" i="6" s="1"/>
  <c r="F1826" i="6" a="1"/>
  <c r="F1826" i="6" s="1"/>
  <c r="E1826" i="6" s="1"/>
  <c r="F1803" i="6" a="1"/>
  <c r="F1803" i="6" s="1"/>
  <c r="E1803" i="6" s="1"/>
  <c r="F1816" i="6" a="1"/>
  <c r="F1816" i="6" s="1"/>
  <c r="E1816" i="6" s="1"/>
  <c r="F1805" i="6" a="1"/>
  <c r="F1805" i="6" s="1"/>
  <c r="E1805" i="6" s="1"/>
  <c r="F1819" i="6" a="1"/>
  <c r="F1819" i="6" s="1"/>
  <c r="E1819" i="6" s="1"/>
  <c r="F1806" i="6" a="1"/>
  <c r="F1806" i="6" s="1"/>
  <c r="E1806" i="6" s="1"/>
  <c r="F1808" i="6" a="1"/>
  <c r="F1808" i="6" s="1"/>
  <c r="E1808" i="6" s="1"/>
  <c r="F1821" i="6" a="1"/>
  <c r="F1821" i="6" s="1"/>
  <c r="E1821" i="6" s="1"/>
  <c r="F1834" i="6" a="1"/>
  <c r="F1834" i="6" s="1"/>
  <c r="E1834" i="6" s="1"/>
  <c r="F1823" i="6" a="1"/>
  <c r="F1823" i="6" s="1"/>
  <c r="E1823" i="6" s="1"/>
  <c r="F1825" i="6" a="1"/>
  <c r="F1825" i="6" s="1"/>
  <c r="E1825" i="6" s="1"/>
  <c r="F1824" i="6" a="1"/>
  <c r="F1824" i="6" s="1"/>
  <c r="E1824" i="6" s="1"/>
  <c r="F1815" i="6" a="1"/>
  <c r="F1815" i="6" s="1"/>
  <c r="E1815" i="6" s="1"/>
  <c r="F1829" i="6" a="1"/>
  <c r="F1829" i="6" s="1"/>
  <c r="E1829" i="6" s="1"/>
  <c r="F1817" i="6" a="1"/>
  <c r="F1817" i="6" s="1"/>
  <c r="E1817" i="6" s="1"/>
  <c r="F1818" i="6" a="1"/>
  <c r="F1818" i="6" s="1"/>
  <c r="E1818" i="6" s="1"/>
  <c r="F1820" i="6" a="1"/>
  <c r="F1820" i="6" s="1"/>
  <c r="E1820" i="6" s="1"/>
  <c r="F1833" i="6" a="1"/>
  <c r="F1833" i="6" s="1"/>
  <c r="E1833" i="6" s="1"/>
  <c r="F1836" i="6" a="1"/>
  <c r="F1836" i="6" s="1"/>
  <c r="E1836" i="6" s="1"/>
  <c r="F1837" i="6" a="1"/>
  <c r="F1837" i="6" s="1"/>
  <c r="E1837" i="6" s="1"/>
  <c r="F1838" i="6" a="1"/>
  <c r="F1838" i="6" s="1"/>
  <c r="E1838" i="6" s="1"/>
  <c r="F1827" i="6" a="1"/>
  <c r="F1827" i="6" s="1"/>
  <c r="E1827" i="6" s="1"/>
  <c r="F1828" i="6" a="1"/>
  <c r="F1828" i="6" s="1"/>
  <c r="E1828" i="6" s="1"/>
  <c r="F1831" i="6" a="1"/>
  <c r="F1831" i="6" s="1"/>
  <c r="E1831" i="6" s="1"/>
  <c r="F1830" i="6" a="1"/>
  <c r="F1830" i="6" s="1"/>
  <c r="E1830" i="6" s="1"/>
  <c r="F1832" i="6" a="1"/>
  <c r="F1832" i="6" s="1"/>
  <c r="E1832" i="6" s="1"/>
  <c r="F1844" i="6" a="1"/>
  <c r="F1844" i="6" s="1"/>
  <c r="E1844" i="6" s="1"/>
  <c r="F1845" i="6" a="1"/>
  <c r="F1845" i="6" s="1"/>
  <c r="E1845" i="6" s="1"/>
  <c r="F1846" i="6" a="1"/>
  <c r="F1846" i="6" s="1"/>
  <c r="E1846" i="6" s="1"/>
  <c r="F1848" i="6" a="1"/>
  <c r="F1848" i="6" s="1"/>
  <c r="E1848" i="6" s="1"/>
  <c r="F1835" i="6" a="1"/>
  <c r="F1835" i="6" s="1"/>
  <c r="E1835" i="6" s="1"/>
  <c r="F1849" i="6" a="1"/>
  <c r="F1849" i="6" s="1"/>
  <c r="E1849" i="6" s="1"/>
  <c r="F1850" i="6" a="1"/>
  <c r="F1850" i="6" s="1"/>
  <c r="E1850" i="6" s="1"/>
  <c r="F1839" i="6" a="1"/>
  <c r="F1839" i="6" s="1"/>
  <c r="E1839" i="6" s="1"/>
  <c r="F1840" i="6" a="1"/>
  <c r="F1840" i="6" s="1"/>
  <c r="E1840" i="6" s="1"/>
  <c r="F1842" i="6" a="1"/>
  <c r="F1842" i="6" s="1"/>
  <c r="E1842" i="6" s="1"/>
  <c r="F1841" i="6" a="1"/>
  <c r="F1841" i="6" s="1"/>
  <c r="E1841" i="6" s="1"/>
  <c r="F1843" i="6" a="1"/>
  <c r="F1843" i="6" s="1"/>
  <c r="E1843" i="6" s="1"/>
  <c r="F1856" i="6" a="1"/>
  <c r="F1856" i="6" s="1"/>
  <c r="E1856" i="6" s="1"/>
  <c r="F1857" i="6" a="1"/>
  <c r="F1857" i="6" s="1"/>
  <c r="E1857" i="6" s="1"/>
  <c r="F1858" i="6" a="1"/>
  <c r="F1858" i="6" s="1"/>
  <c r="E1858" i="6" s="1"/>
  <c r="F1860" i="6" a="1"/>
  <c r="F1860" i="6" s="1"/>
  <c r="E1860" i="6" s="1"/>
  <c r="F1847" i="6" a="1"/>
  <c r="F1847" i="6" s="1"/>
  <c r="E1847" i="6" s="1"/>
  <c r="F1861" i="6" a="1"/>
  <c r="F1861" i="6" s="1"/>
  <c r="E1861" i="6" s="1"/>
  <c r="F1862" i="6" a="1"/>
  <c r="F1862" i="6" s="1"/>
  <c r="E1862" i="6" s="1"/>
  <c r="F1851" i="6" a="1"/>
  <c r="F1851" i="6" s="1"/>
  <c r="E1851" i="6" s="1"/>
  <c r="F1852" i="6" a="1"/>
  <c r="F1852" i="6" s="1"/>
  <c r="E1852" i="6" s="1"/>
  <c r="F1854" i="6" a="1"/>
  <c r="F1854" i="6" s="1"/>
  <c r="E1854" i="6" s="1"/>
  <c r="F1853" i="6" a="1"/>
  <c r="F1853" i="6" s="1"/>
  <c r="E1853" i="6" s="1"/>
  <c r="F1855" i="6" a="1"/>
  <c r="F1855" i="6" s="1"/>
  <c r="E1855" i="6" s="1"/>
  <c r="F1866" i="6" a="1"/>
  <c r="F1866" i="6" s="1"/>
  <c r="E1866" i="6" s="1"/>
  <c r="F1867" i="6" a="1"/>
  <c r="F1867" i="6" s="1"/>
  <c r="E1867" i="6" s="1"/>
  <c r="F1869" i="6" a="1"/>
  <c r="F1869" i="6" s="1"/>
  <c r="E1869" i="6" s="1"/>
  <c r="F1871" i="6" a="1"/>
  <c r="F1871" i="6" s="1"/>
  <c r="E1871" i="6" s="1"/>
  <c r="F1859" i="6" a="1"/>
  <c r="F1859" i="6" s="1"/>
  <c r="E1859" i="6" s="1"/>
  <c r="F1872" i="6" a="1"/>
  <c r="F1872" i="6" s="1"/>
  <c r="E1872" i="6" s="1"/>
  <c r="F1875" i="6" a="1"/>
  <c r="F1875" i="6" s="1"/>
  <c r="E1875" i="6" s="1"/>
  <c r="F1876" i="6" a="1"/>
  <c r="F1876" i="6" s="1"/>
  <c r="E1876" i="6" s="1"/>
  <c r="F1874" i="6" a="1"/>
  <c r="F1874" i="6" s="1"/>
  <c r="E1874" i="6" s="1"/>
  <c r="F1864" i="6" a="1"/>
  <c r="F1864" i="6" s="1"/>
  <c r="E1864" i="6" s="1"/>
  <c r="F1879" i="6" a="1"/>
  <c r="F1879" i="6" s="1"/>
  <c r="E1879" i="6" s="1"/>
  <c r="F1863" i="6" a="1"/>
  <c r="F1863" i="6" s="1"/>
  <c r="E1863" i="6" s="1"/>
  <c r="F1865" i="6" a="1"/>
  <c r="F1865" i="6" s="1"/>
  <c r="E1865" i="6" s="1"/>
  <c r="F1868" i="6" a="1"/>
  <c r="F1868" i="6" s="1"/>
  <c r="E1868" i="6" s="1"/>
  <c r="F1873" i="6" a="1"/>
  <c r="F1873" i="6" s="1"/>
  <c r="E1873" i="6" s="1"/>
  <c r="F1870" i="6" a="1"/>
  <c r="F1870" i="6" s="1"/>
  <c r="E1870" i="6" s="1"/>
  <c r="F1887" i="6" a="1"/>
  <c r="F1887" i="6" s="1"/>
  <c r="E1887" i="6" s="1"/>
  <c r="F1888" i="6" a="1"/>
  <c r="F1888" i="6" s="1"/>
  <c r="E1888" i="6" s="1"/>
  <c r="F1886" i="6" a="1"/>
  <c r="F1886" i="6" s="1"/>
  <c r="E1886" i="6" s="1"/>
  <c r="F1878" i="6" a="1"/>
  <c r="F1878" i="6" s="1"/>
  <c r="E1878" i="6" s="1"/>
  <c r="F1891" i="6" a="1"/>
  <c r="F1891" i="6" s="1"/>
  <c r="E1891" i="6" s="1"/>
  <c r="F1877" i="6" a="1"/>
  <c r="F1877" i="6" s="1"/>
  <c r="E1877" i="6" s="1"/>
  <c r="F1882" i="6" a="1"/>
  <c r="F1882" i="6" s="1"/>
  <c r="E1882" i="6" s="1"/>
  <c r="F1880" i="6" a="1"/>
  <c r="F1880" i="6" s="1"/>
  <c r="E1880" i="6" s="1"/>
  <c r="F1881" i="6" a="1"/>
  <c r="F1881" i="6" s="1"/>
  <c r="E1881" i="6" s="1"/>
  <c r="F1885" i="6" a="1"/>
  <c r="F1885" i="6" s="1"/>
  <c r="E1885" i="6" s="1"/>
  <c r="F1883" i="6" a="1"/>
  <c r="F1883" i="6" s="1"/>
  <c r="E1883" i="6" s="1"/>
  <c r="F1884" i="6" a="1"/>
  <c r="F1884" i="6" s="1"/>
  <c r="E1884" i="6" s="1"/>
  <c r="F1899" i="6" a="1"/>
  <c r="F1899" i="6" s="1"/>
  <c r="E1899" i="6" s="1"/>
  <c r="F1900" i="6" a="1"/>
  <c r="F1900" i="6" s="1"/>
  <c r="E1900" i="6" s="1"/>
  <c r="F1890" i="6" a="1"/>
  <c r="F1890" i="6" s="1"/>
  <c r="E1890" i="6" s="1"/>
  <c r="F1889" i="6" a="1"/>
  <c r="F1889" i="6" s="1"/>
  <c r="E1889" i="6" s="1"/>
  <c r="F1894" i="6" a="1"/>
  <c r="F1894" i="6" s="1"/>
  <c r="E1894" i="6" s="1"/>
  <c r="F1892" i="6" a="1"/>
  <c r="F1892" i="6" s="1"/>
  <c r="E1892" i="6" s="1"/>
  <c r="F1893" i="6" a="1"/>
  <c r="F1893" i="6" s="1"/>
  <c r="E1893" i="6" s="1"/>
  <c r="F1897" i="6" a="1"/>
  <c r="F1897" i="6" s="1"/>
  <c r="E1897" i="6" s="1"/>
  <c r="F1895" i="6" a="1"/>
  <c r="F1895" i="6" s="1"/>
  <c r="E1895" i="6" s="1"/>
  <c r="F1896" i="6" a="1"/>
  <c r="F1896" i="6" s="1"/>
  <c r="E1896" i="6" s="1"/>
  <c r="F1901" i="6" a="1"/>
  <c r="F1901" i="6" s="1"/>
  <c r="E1901" i="6" s="1"/>
  <c r="F1898" i="6" a="1"/>
  <c r="F1898" i="6" s="1"/>
  <c r="E1898" i="6" s="1"/>
  <c r="F1904" i="6" a="1"/>
  <c r="F1904" i="6" s="1"/>
  <c r="E1904" i="6" s="1"/>
  <c r="F1903" i="6" a="1"/>
  <c r="F1903" i="6" s="1"/>
  <c r="E1903" i="6" s="1"/>
  <c r="F1902" i="6" a="1"/>
  <c r="F1902" i="6" s="1"/>
  <c r="E1902" i="6" s="1"/>
  <c r="F1906" i="6" a="1"/>
  <c r="F1906" i="6" s="1"/>
  <c r="E1906" i="6" s="1"/>
  <c r="F1905" i="6" a="1"/>
  <c r="F1905" i="6" s="1"/>
  <c r="E1905" i="6" s="1"/>
  <c r="F1909" i="6" a="1"/>
  <c r="F1909" i="6" s="1"/>
  <c r="E1909" i="6" s="1"/>
  <c r="F1908" i="6" a="1"/>
  <c r="F1908" i="6" s="1"/>
  <c r="E1908" i="6" s="1"/>
  <c r="F1907" i="6" a="1"/>
  <c r="F1907" i="6" s="1"/>
  <c r="E1907" i="6" s="1"/>
  <c r="F1912" i="6" a="1"/>
  <c r="F1912" i="6" s="1"/>
  <c r="E1912" i="6" s="1"/>
  <c r="F1911" i="6" a="1"/>
  <c r="F1911" i="6" s="1"/>
  <c r="E1911" i="6" s="1"/>
  <c r="F1910" i="6" a="1"/>
  <c r="F1910" i="6" s="1"/>
  <c r="E1910" i="6" s="1"/>
  <c r="F1915" i="6" a="1"/>
  <c r="F1915" i="6" s="1"/>
  <c r="E1915" i="6" s="1"/>
  <c r="F1914" i="6" a="1"/>
  <c r="F1914" i="6" s="1"/>
  <c r="E1914" i="6" s="1"/>
  <c r="F1913" i="6" a="1"/>
  <c r="F1913" i="6" s="1"/>
  <c r="E1913" i="6" s="1"/>
  <c r="F1918" i="6" a="1"/>
  <c r="F1918" i="6" s="1"/>
  <c r="E1918" i="6" s="1"/>
  <c r="F1917" i="6" a="1"/>
  <c r="F1917" i="6" s="1"/>
  <c r="E1917" i="6" s="1"/>
  <c r="F1916" i="6" a="1"/>
  <c r="F1916" i="6" s="1"/>
  <c r="E1916" i="6" s="1"/>
  <c r="F1921" i="6" a="1"/>
  <c r="F1921" i="6" s="1"/>
  <c r="E1921" i="6" s="1"/>
  <c r="F1920" i="6" a="1"/>
  <c r="F1920" i="6" s="1"/>
  <c r="E1920" i="6" s="1"/>
  <c r="F1919" i="6" a="1"/>
  <c r="F1919" i="6" s="1"/>
  <c r="E1919" i="6" s="1"/>
  <c r="F1924" i="6" a="1"/>
  <c r="F1924" i="6" s="1"/>
  <c r="E1924" i="6" s="1"/>
  <c r="F1923" i="6" a="1"/>
  <c r="F1923" i="6" s="1"/>
  <c r="E1923" i="6" s="1"/>
  <c r="F1922" i="6" a="1"/>
  <c r="F1922" i="6" s="1"/>
  <c r="E1922" i="6" s="1"/>
  <c r="F1927" i="6" a="1"/>
  <c r="F1927" i="6" s="1"/>
  <c r="E1927" i="6" s="1"/>
  <c r="F1926" i="6" a="1"/>
  <c r="F1926" i="6" s="1"/>
  <c r="E1926" i="6" s="1"/>
  <c r="F1925" i="6" a="1"/>
  <c r="F1925" i="6" s="1"/>
  <c r="E1925" i="6" s="1"/>
  <c r="F1930" i="6" a="1"/>
  <c r="F1930" i="6" s="1"/>
  <c r="E1930" i="6" s="1"/>
  <c r="F1929" i="6" a="1"/>
  <c r="F1929" i="6" s="1"/>
  <c r="E1929" i="6" s="1"/>
  <c r="F1928" i="6" a="1"/>
  <c r="F1928" i="6" s="1"/>
  <c r="E1928" i="6" s="1"/>
  <c r="F1933" i="6" a="1"/>
  <c r="F1933" i="6" s="1"/>
  <c r="E1933" i="6" s="1"/>
  <c r="F1932" i="6" a="1"/>
  <c r="F1932" i="6" s="1"/>
  <c r="E1932" i="6" s="1"/>
  <c r="F1931" i="6" a="1"/>
  <c r="F1931" i="6" s="1"/>
  <c r="E1931" i="6" s="1"/>
  <c r="F1936" i="6" a="1"/>
  <c r="F1936" i="6" s="1"/>
  <c r="E1936" i="6" s="1"/>
  <c r="F1935" i="6" a="1"/>
  <c r="F1935" i="6" s="1"/>
  <c r="E1935" i="6" s="1"/>
  <c r="F1934" i="6" a="1"/>
  <c r="F1934" i="6" s="1"/>
  <c r="E1934" i="6" s="1"/>
  <c r="F1939" i="6" a="1"/>
  <c r="F1939" i="6" s="1"/>
  <c r="E1939" i="6" s="1"/>
  <c r="F1938" i="6" a="1"/>
  <c r="F1938" i="6" s="1"/>
  <c r="E1938" i="6" s="1"/>
  <c r="F1937" i="6" a="1"/>
  <c r="F1937" i="6" s="1"/>
  <c r="E1937" i="6" s="1"/>
  <c r="F1942" i="6" a="1"/>
  <c r="F1942" i="6" s="1"/>
  <c r="E1942" i="6" s="1"/>
  <c r="F1941" i="6" a="1"/>
  <c r="F1941" i="6" s="1"/>
  <c r="E1941" i="6" s="1"/>
  <c r="F1940" i="6" a="1"/>
  <c r="F1940" i="6" s="1"/>
  <c r="E1940" i="6" s="1"/>
  <c r="F1945" i="6" a="1"/>
  <c r="F1945" i="6" s="1"/>
  <c r="E1945" i="6" s="1"/>
  <c r="F1944" i="6" a="1"/>
  <c r="F1944" i="6" s="1"/>
  <c r="E1944" i="6" s="1"/>
  <c r="F1943" i="6" a="1"/>
  <c r="F1943" i="6" s="1"/>
  <c r="E1943" i="6" s="1"/>
  <c r="F3" i="6" a="1"/>
  <c r="F3" i="6" s="1"/>
  <c r="E91" i="6"/>
  <c r="E152" i="6"/>
  <c r="E300" i="6"/>
  <c r="J8" i="6"/>
  <c r="J9" i="6"/>
  <c r="J18" i="6"/>
  <c r="J20" i="6"/>
  <c r="J38" i="6"/>
  <c r="J45" i="6"/>
  <c r="J49" i="6"/>
  <c r="J70" i="6"/>
  <c r="J62" i="6"/>
  <c r="J67" i="6"/>
  <c r="J78" i="6"/>
  <c r="J79" i="6"/>
  <c r="J99" i="6"/>
  <c r="J96" i="6"/>
  <c r="J123" i="6"/>
  <c r="J122" i="6"/>
  <c r="J139" i="6"/>
  <c r="J128" i="6"/>
  <c r="J121" i="6"/>
  <c r="J144" i="6"/>
  <c r="J146" i="6"/>
  <c r="J140" i="6"/>
  <c r="J171" i="6"/>
  <c r="J170" i="6"/>
  <c r="J179" i="6"/>
  <c r="J162" i="6"/>
  <c r="J193" i="6"/>
  <c r="J177" i="6"/>
  <c r="J184" i="6"/>
  <c r="J198" i="6"/>
  <c r="J191" i="6"/>
  <c r="J200" i="6"/>
  <c r="J208" i="6"/>
  <c r="J215" i="6"/>
  <c r="J229" i="6"/>
  <c r="J260" i="6"/>
  <c r="J251" i="6"/>
  <c r="J249" i="6"/>
  <c r="J253" i="6"/>
  <c r="J285" i="6"/>
  <c r="J271" i="6"/>
  <c r="J287" i="6"/>
  <c r="J277" i="6"/>
  <c r="J279" i="6"/>
  <c r="J290" i="6"/>
  <c r="J281" i="6"/>
  <c r="J312" i="6"/>
  <c r="J301" i="6"/>
  <c r="J317" i="6"/>
  <c r="J322" i="6"/>
  <c r="J333" i="6"/>
  <c r="J323" i="6"/>
  <c r="J352" i="6"/>
  <c r="J342" i="6"/>
  <c r="J349" i="6"/>
  <c r="J350" i="6"/>
  <c r="J354" i="6"/>
  <c r="J376" i="6"/>
  <c r="J373" i="6"/>
  <c r="J374" i="6"/>
  <c r="J371" i="6"/>
  <c r="J388" i="6"/>
  <c r="J390" i="6"/>
  <c r="J383" i="6"/>
  <c r="J391" i="6"/>
  <c r="J422" i="6"/>
  <c r="J420" i="6"/>
  <c r="J406" i="6"/>
  <c r="J415" i="6"/>
  <c r="J417" i="6"/>
  <c r="J426" i="6"/>
  <c r="J440" i="6"/>
  <c r="J436" i="6"/>
  <c r="J442" i="6"/>
  <c r="J444" i="6"/>
  <c r="J448" i="6"/>
  <c r="J462" i="6"/>
  <c r="J463" i="6"/>
  <c r="J464" i="6"/>
  <c r="J470" i="6"/>
  <c r="J466" i="6"/>
  <c r="J472" i="6"/>
  <c r="J480" i="6"/>
  <c r="J484" i="6"/>
  <c r="J493" i="6"/>
  <c r="J494" i="6"/>
  <c r="J512" i="6"/>
  <c r="J513" i="6"/>
  <c r="J507" i="6"/>
  <c r="J511" i="6"/>
  <c r="J517" i="6"/>
  <c r="J535" i="6"/>
  <c r="J526" i="6"/>
  <c r="J537" i="6"/>
  <c r="J531" i="6"/>
  <c r="J555" i="6"/>
  <c r="J538" i="6"/>
  <c r="J557" i="6"/>
  <c r="J566" i="6"/>
  <c r="J559" i="6"/>
  <c r="J570" i="6"/>
  <c r="J574" i="6"/>
  <c r="J576" i="6"/>
  <c r="J580" i="6"/>
  <c r="J598" i="6"/>
  <c r="J609" i="6"/>
  <c r="J613" i="6"/>
  <c r="J619" i="6"/>
  <c r="J633" i="6"/>
  <c r="J637" i="6"/>
  <c r="J659" i="6"/>
  <c r="J674" i="6"/>
  <c r="J661" i="6"/>
  <c r="J669" i="6"/>
  <c r="J678" i="6"/>
  <c r="J696" i="6"/>
  <c r="J710" i="6"/>
  <c r="J705" i="6"/>
  <c r="J718" i="6"/>
  <c r="J701" i="6"/>
  <c r="J711" i="6"/>
  <c r="J731" i="6"/>
  <c r="J727" i="6"/>
  <c r="J747" i="6"/>
  <c r="J744" i="6"/>
  <c r="J734" i="6"/>
  <c r="J753" i="6"/>
  <c r="J760" i="6"/>
  <c r="J769" i="6"/>
  <c r="J762" i="6"/>
  <c r="J783" i="6"/>
  <c r="J779" i="6"/>
  <c r="J795" i="6"/>
  <c r="J792" i="6"/>
  <c r="J794" i="6"/>
  <c r="J786" i="6"/>
  <c r="J808" i="6"/>
  <c r="J818" i="6"/>
  <c r="J813" i="6"/>
  <c r="J810" i="6"/>
  <c r="J822" i="6"/>
  <c r="J843" i="6"/>
  <c r="J829" i="6"/>
  <c r="J833" i="6"/>
  <c r="J839" i="6"/>
  <c r="J847" i="6"/>
  <c r="J853" i="6"/>
  <c r="J857" i="6"/>
  <c r="J871" i="6"/>
  <c r="J877" i="6"/>
  <c r="J885" i="6"/>
  <c r="J907" i="6"/>
  <c r="J893" i="6"/>
  <c r="J901" i="6"/>
  <c r="J939" i="6"/>
  <c r="J921" i="6"/>
  <c r="J924" i="6"/>
  <c r="J906" i="6"/>
  <c r="J918" i="6"/>
  <c r="J942" i="6"/>
  <c r="J953" i="6"/>
  <c r="J950" i="6"/>
  <c r="J956" i="6"/>
  <c r="J977" i="6"/>
  <c r="J973" i="6"/>
  <c r="J993" i="6"/>
  <c r="J990" i="6"/>
  <c r="J1008" i="6"/>
  <c r="J1026" i="6"/>
  <c r="J1027" i="6"/>
  <c r="J1035" i="6"/>
  <c r="J1070" i="6"/>
  <c r="J1086" i="6"/>
  <c r="J1102" i="6"/>
  <c r="J1087" i="6"/>
  <c r="J1094" i="6"/>
  <c r="J1109" i="6"/>
  <c r="J1096" i="6"/>
  <c r="J1130" i="6"/>
  <c r="J1139" i="6"/>
  <c r="J1128" i="6"/>
  <c r="J1157" i="6"/>
  <c r="J1143" i="6"/>
  <c r="J1159" i="6"/>
  <c r="J1178" i="6"/>
  <c r="J1169" i="6"/>
  <c r="J1182" i="6"/>
  <c r="J1191" i="6"/>
  <c r="J1231" i="6"/>
  <c r="J1263" i="6"/>
  <c r="J1279" i="6"/>
  <c r="J1319" i="6"/>
  <c r="J1344" i="6"/>
  <c r="J1342" i="6"/>
  <c r="J1386" i="6"/>
  <c r="J1517" i="6"/>
  <c r="J1636" i="6"/>
  <c r="J1704" i="6"/>
  <c r="J1778" i="6"/>
  <c r="J1847" i="6"/>
  <c r="CI2" i="10"/>
  <c r="CJ2" i="10" s="1"/>
  <c r="CK2" i="10" s="1"/>
  <c r="CL2" i="10" s="1"/>
  <c r="CM2" i="10" s="1"/>
  <c r="CN2" i="10" s="1"/>
  <c r="CO2" i="10" s="1"/>
  <c r="CP2" i="10" s="1"/>
  <c r="CQ2" i="10" s="1"/>
  <c r="CR2" i="10" s="1"/>
  <c r="CS2" i="10" s="1"/>
  <c r="CT2" i="10" s="1"/>
  <c r="CU2" i="10" s="1"/>
  <c r="CV2" i="10" s="1"/>
  <c r="CW2" i="10" s="1"/>
  <c r="CX2" i="10" s="1"/>
  <c r="CY2" i="10" s="1"/>
  <c r="CZ2" i="10" s="1"/>
  <c r="DA2" i="10" s="1"/>
  <c r="DB2" i="10" s="1"/>
  <c r="DC2" i="10" s="1"/>
  <c r="DD2" i="10" s="1"/>
  <c r="DE2" i="10" s="1"/>
  <c r="DF2" i="10" s="1"/>
  <c r="DG2" i="10" s="1"/>
  <c r="DH2" i="10" s="1"/>
  <c r="DI2" i="10" s="1"/>
  <c r="DJ2" i="10" s="1"/>
  <c r="DK2" i="10" s="1"/>
  <c r="CF5" i="10"/>
  <c r="CF6" i="10" s="1"/>
  <c r="CF7" i="10" s="1"/>
  <c r="CF8" i="10" s="1"/>
  <c r="CF9" i="10" s="1"/>
  <c r="CF10" i="10" s="1"/>
  <c r="CF11" i="10" s="1"/>
  <c r="CF12" i="10" s="1"/>
  <c r="CF13" i="10" s="1"/>
  <c r="CF14" i="10" s="1"/>
  <c r="CF15" i="10" s="1"/>
  <c r="CF16" i="10" s="1"/>
  <c r="CF17" i="10" s="1"/>
  <c r="CF18" i="10" s="1"/>
  <c r="CF19" i="10" s="1"/>
  <c r="CF20" i="10" s="1"/>
  <c r="CF21" i="10" s="1"/>
  <c r="CF22" i="10" s="1"/>
  <c r="CF23" i="10" s="1"/>
  <c r="CF24" i="10" s="1"/>
  <c r="CF25" i="10" s="1"/>
  <c r="CF26" i="10" s="1"/>
  <c r="CF27" i="10" s="1"/>
  <c r="CF28" i="10" s="1"/>
  <c r="CF29" i="10" s="1"/>
  <c r="CF30" i="10" s="1"/>
  <c r="CF31" i="10" s="1"/>
  <c r="CF32" i="10" s="1"/>
  <c r="CF33" i="10" s="1"/>
  <c r="CF34" i="10" s="1"/>
  <c r="CF35" i="10" s="1"/>
  <c r="B25" i="9"/>
  <c r="Z5" i="9"/>
  <c r="Z6" i="9" s="1"/>
  <c r="Z7" i="9" s="1"/>
  <c r="Z8" i="9" s="1"/>
  <c r="Z9" i="9" s="1"/>
  <c r="Z10" i="9" s="1"/>
  <c r="B5" i="9"/>
  <c r="B6" i="9" s="1"/>
  <c r="E98" i="6" l="1"/>
  <c r="CP20" i="9"/>
  <c r="CO20" i="9"/>
  <c r="CO35" i="9"/>
  <c r="CP35" i="9"/>
  <c r="E58" i="6"/>
  <c r="CP40" i="9"/>
  <c r="CO40" i="9"/>
  <c r="J92" i="6"/>
  <c r="CH8" i="9"/>
  <c r="CG8" i="9"/>
  <c r="J52" i="6"/>
  <c r="CG26" i="9"/>
  <c r="CH26" i="9"/>
  <c r="J54" i="6"/>
  <c r="CG30" i="9"/>
  <c r="CH30" i="9"/>
  <c r="E147" i="6"/>
  <c r="CP25" i="9"/>
  <c r="CO25" i="9"/>
  <c r="E52" i="6"/>
  <c r="CO27" i="9"/>
  <c r="CP27" i="9"/>
  <c r="E45" i="6"/>
  <c r="CO9" i="9"/>
  <c r="CP9" i="9"/>
  <c r="J106" i="6"/>
  <c r="CH41" i="9"/>
  <c r="CG41" i="9"/>
  <c r="J46" i="6"/>
  <c r="CH11" i="9"/>
  <c r="CG11" i="9"/>
  <c r="E106" i="6"/>
  <c r="CP37" i="9"/>
  <c r="CO37" i="9"/>
  <c r="E99" i="6"/>
  <c r="CP29" i="9"/>
  <c r="CO29" i="9"/>
  <c r="CO10" i="9"/>
  <c r="CP10" i="9"/>
  <c r="E53" i="6"/>
  <c r="CP32" i="9"/>
  <c r="CO32" i="9"/>
  <c r="CG4" i="9"/>
  <c r="CH4" i="9"/>
  <c r="CH19" i="9"/>
  <c r="CG19" i="9"/>
  <c r="J43" i="6"/>
  <c r="CH6" i="9"/>
  <c r="CG6" i="9"/>
  <c r="E43" i="6"/>
  <c r="CP5" i="9"/>
  <c r="CO5" i="9"/>
  <c r="J199" i="6"/>
  <c r="CG34" i="9"/>
  <c r="CH34" i="9"/>
  <c r="J48" i="6"/>
  <c r="CG14" i="9"/>
  <c r="CH14" i="9"/>
  <c r="E159" i="6"/>
  <c r="CO39" i="9"/>
  <c r="CP39" i="9"/>
  <c r="E48" i="6"/>
  <c r="CO15" i="9"/>
  <c r="CP15" i="9"/>
  <c r="CH31" i="9"/>
  <c r="CG31" i="9"/>
  <c r="E206" i="6"/>
  <c r="CP13" i="9"/>
  <c r="CO13" i="9"/>
  <c r="E50" i="6"/>
  <c r="CP17" i="9"/>
  <c r="CO17" i="9"/>
  <c r="CH28" i="9"/>
  <c r="CG28" i="9"/>
  <c r="CG38" i="9"/>
  <c r="CH38" i="9"/>
  <c r="E94" i="6"/>
  <c r="CP7" i="9"/>
  <c r="CO7" i="9"/>
  <c r="J158" i="6"/>
  <c r="CG18" i="9"/>
  <c r="CH18" i="9"/>
  <c r="J98" i="6"/>
  <c r="CH16" i="9"/>
  <c r="CG16" i="9"/>
  <c r="J55" i="6"/>
  <c r="CH36" i="9"/>
  <c r="CG36" i="9"/>
  <c r="CP11" i="9"/>
  <c r="CO11" i="9"/>
  <c r="CH15" i="9"/>
  <c r="CG15" i="9"/>
  <c r="E20" i="6"/>
  <c r="CP36" i="9"/>
  <c r="CO36" i="9"/>
  <c r="CO16" i="9"/>
  <c r="CP16" i="9"/>
  <c r="CH5" i="9"/>
  <c r="CG5" i="9"/>
  <c r="CH37" i="9"/>
  <c r="CG37" i="9"/>
  <c r="CO4" i="9"/>
  <c r="CP4" i="9"/>
  <c r="CH32" i="9"/>
  <c r="CG32" i="9"/>
  <c r="CH7" i="9"/>
  <c r="CG7" i="9"/>
  <c r="E18" i="6"/>
  <c r="CP31" i="9"/>
  <c r="CO31" i="9"/>
  <c r="CO6" i="9"/>
  <c r="CP6" i="9"/>
  <c r="J22" i="6"/>
  <c r="CG40" i="9"/>
  <c r="CH40" i="9"/>
  <c r="CH29" i="9"/>
  <c r="CG29" i="9"/>
  <c r="CH39" i="9"/>
  <c r="CG39" i="9"/>
  <c r="CO8" i="9"/>
  <c r="CP8" i="9"/>
  <c r="CO19" i="9"/>
  <c r="CP19" i="9"/>
  <c r="E22" i="6"/>
  <c r="CP41" i="9"/>
  <c r="CO41" i="9"/>
  <c r="CP30" i="9"/>
  <c r="CO30" i="9"/>
  <c r="CP38" i="9"/>
  <c r="CO38" i="9"/>
  <c r="CH27" i="9"/>
  <c r="CG27" i="9"/>
  <c r="CH17" i="9"/>
  <c r="CG17" i="9"/>
  <c r="E19" i="6"/>
  <c r="CP34" i="9"/>
  <c r="CO34" i="9"/>
  <c r="CP28" i="9"/>
  <c r="CO28" i="9"/>
  <c r="CP18" i="9"/>
  <c r="CO18" i="9"/>
  <c r="CG13" i="9"/>
  <c r="CH13" i="9"/>
  <c r="CG25" i="9"/>
  <c r="CH25" i="9"/>
  <c r="CO14" i="9"/>
  <c r="CP14" i="9"/>
  <c r="CP26" i="9"/>
  <c r="CO26" i="9"/>
  <c r="CH9" i="9"/>
  <c r="CG9" i="9"/>
  <c r="J19" i="6"/>
  <c r="CG35" i="9"/>
  <c r="CH35" i="9"/>
  <c r="CH10" i="9"/>
  <c r="CG10" i="9"/>
  <c r="CG20" i="9"/>
  <c r="CH20" i="9"/>
  <c r="BW20" i="9" s="1"/>
  <c r="O44" i="6"/>
  <c r="P43" i="6"/>
  <c r="E111" i="6"/>
  <c r="J11" i="6"/>
  <c r="E102" i="6"/>
  <c r="E104" i="6"/>
  <c r="E16" i="6"/>
  <c r="E4" i="6"/>
  <c r="J164" i="6"/>
  <c r="J101" i="6"/>
  <c r="J103" i="6"/>
  <c r="J15" i="6"/>
  <c r="E101" i="6"/>
  <c r="E103" i="6"/>
  <c r="E57" i="6"/>
  <c r="E11" i="6"/>
  <c r="E15" i="6"/>
  <c r="J10" i="6"/>
  <c r="J14" i="6"/>
  <c r="E55" i="6"/>
  <c r="E10" i="6"/>
  <c r="E14" i="6"/>
  <c r="J108" i="6"/>
  <c r="J100" i="6"/>
  <c r="E108" i="6"/>
  <c r="E109" i="6"/>
  <c r="E100" i="6"/>
  <c r="E105" i="6"/>
  <c r="E13" i="6"/>
  <c r="J12" i="6"/>
  <c r="E96" i="6"/>
  <c r="E17" i="6"/>
  <c r="E12" i="6"/>
  <c r="J7" i="6"/>
  <c r="E7" i="6"/>
  <c r="J95" i="6"/>
  <c r="E95" i="6"/>
  <c r="E8" i="6"/>
  <c r="J107" i="6"/>
  <c r="J5" i="6"/>
  <c r="J6" i="6"/>
  <c r="E5" i="6"/>
  <c r="E6" i="6"/>
  <c r="J102" i="6"/>
  <c r="J104" i="6"/>
  <c r="J16" i="6"/>
  <c r="J4" i="6"/>
  <c r="E1667" i="6"/>
  <c r="J547" i="6"/>
  <c r="J411" i="6"/>
  <c r="J1033" i="6"/>
  <c r="J694" i="6"/>
  <c r="J57" i="6"/>
  <c r="J13" i="6"/>
  <c r="J441" i="6"/>
  <c r="J300" i="6"/>
  <c r="J216" i="6"/>
  <c r="J224" i="6"/>
  <c r="J26" i="6"/>
  <c r="J226" i="6"/>
  <c r="J71" i="6"/>
  <c r="J278" i="6"/>
  <c r="J1310" i="6"/>
  <c r="E961" i="6"/>
  <c r="E947" i="6"/>
  <c r="E3" i="6"/>
  <c r="B7" i="9"/>
  <c r="Z11" i="9"/>
  <c r="B26" i="9"/>
  <c r="BW41" i="9" l="1"/>
  <c r="BW9" i="9"/>
  <c r="BW30" i="9"/>
  <c r="BW40" i="9"/>
  <c r="BW11" i="9"/>
  <c r="BW18" i="9"/>
  <c r="BW14" i="9"/>
  <c r="BW13" i="9"/>
  <c r="BW37" i="9"/>
  <c r="BW31" i="9"/>
  <c r="BW32" i="9"/>
  <c r="BW39" i="9"/>
  <c r="BW19" i="9"/>
  <c r="BW34" i="9"/>
  <c r="CM36" i="9"/>
  <c r="CL36" i="9"/>
  <c r="CL11" i="9"/>
  <c r="CM11" i="9"/>
  <c r="CT40" i="9"/>
  <c r="CU40" i="9"/>
  <c r="BW36" i="9"/>
  <c r="CL34" i="9"/>
  <c r="CM34" i="9"/>
  <c r="CM19" i="9"/>
  <c r="CL19" i="9"/>
  <c r="CU10" i="9"/>
  <c r="CT10" i="9"/>
  <c r="CU15" i="9"/>
  <c r="CT15" i="9"/>
  <c r="CM30" i="9"/>
  <c r="CL30" i="9"/>
  <c r="BW17" i="9"/>
  <c r="CL16" i="9"/>
  <c r="CM16" i="9"/>
  <c r="CU13" i="9"/>
  <c r="CT13" i="9"/>
  <c r="CT17" i="9"/>
  <c r="CU17" i="9"/>
  <c r="CT39" i="9"/>
  <c r="CU39" i="9"/>
  <c r="CL41" i="9"/>
  <c r="CM41" i="9"/>
  <c r="BW10" i="9"/>
  <c r="BW15" i="9"/>
  <c r="CM38" i="9"/>
  <c r="CL38" i="9"/>
  <c r="CT35" i="9"/>
  <c r="CU35" i="9"/>
  <c r="BW35" i="9"/>
  <c r="CM31" i="9"/>
  <c r="CL31" i="9"/>
  <c r="CT32" i="9"/>
  <c r="CU32" i="9"/>
  <c r="CT37" i="9"/>
  <c r="CU37" i="9"/>
  <c r="CT20" i="9"/>
  <c r="CU20" i="9"/>
  <c r="BW38" i="9"/>
  <c r="BW16" i="9"/>
  <c r="CL18" i="9"/>
  <c r="CM18" i="9"/>
  <c r="CL14" i="9"/>
  <c r="CM14" i="9"/>
  <c r="CT9" i="9"/>
  <c r="CU9" i="9"/>
  <c r="CE35" i="9"/>
  <c r="CL35" i="9"/>
  <c r="CM35" i="9"/>
  <c r="BV35" i="9"/>
  <c r="CT34" i="9"/>
  <c r="CU34" i="9"/>
  <c r="CE34" i="9"/>
  <c r="BV34" i="9"/>
  <c r="CU30" i="9"/>
  <c r="CT30" i="9"/>
  <c r="CE30" i="9"/>
  <c r="BV30" i="9"/>
  <c r="CU16" i="9"/>
  <c r="CE16" i="9"/>
  <c r="BV16" i="9"/>
  <c r="CT16" i="9"/>
  <c r="BV41" i="9"/>
  <c r="CU41" i="9"/>
  <c r="CE41" i="9"/>
  <c r="CT41" i="9"/>
  <c r="CM32" i="9"/>
  <c r="BV32" i="9"/>
  <c r="CE32" i="9"/>
  <c r="CL32" i="9"/>
  <c r="CE9" i="9"/>
  <c r="BV9" i="9"/>
  <c r="CM9" i="9"/>
  <c r="CL9" i="9"/>
  <c r="CL39" i="9"/>
  <c r="BV39" i="9"/>
  <c r="CM39" i="9"/>
  <c r="CC39" i="9" s="1"/>
  <c r="CE39" i="9"/>
  <c r="BV36" i="9"/>
  <c r="CT36" i="9"/>
  <c r="CE36" i="9"/>
  <c r="CU36" i="9"/>
  <c r="BV31" i="9"/>
  <c r="CT31" i="9"/>
  <c r="CE31" i="9"/>
  <c r="CU31" i="9"/>
  <c r="BV20" i="9"/>
  <c r="BX20" i="9" s="1"/>
  <c r="CM20" i="9"/>
  <c r="CL20" i="9"/>
  <c r="CE20" i="9"/>
  <c r="CE18" i="9"/>
  <c r="BV18" i="9"/>
  <c r="CT18" i="9"/>
  <c r="CU18" i="9"/>
  <c r="CL37" i="9"/>
  <c r="CE37" i="9"/>
  <c r="BV37" i="9"/>
  <c r="CM37" i="9"/>
  <c r="CM15" i="9"/>
  <c r="CL15" i="9"/>
  <c r="BV15" i="9"/>
  <c r="CE15" i="9"/>
  <c r="CL17" i="9"/>
  <c r="CM17" i="9"/>
  <c r="BV17" i="9"/>
  <c r="CE17" i="9"/>
  <c r="CM10" i="9"/>
  <c r="CL10" i="9"/>
  <c r="CE10" i="9"/>
  <c r="BV10" i="9"/>
  <c r="CT14" i="9"/>
  <c r="BV14" i="9"/>
  <c r="CE14" i="9"/>
  <c r="CU14" i="9"/>
  <c r="CE38" i="9"/>
  <c r="CU38" i="9"/>
  <c r="CT38" i="9"/>
  <c r="BV38" i="9"/>
  <c r="CU19" i="9"/>
  <c r="BV19" i="9"/>
  <c r="CE19" i="9"/>
  <c r="CT19" i="9"/>
  <c r="BV40" i="9"/>
  <c r="CL40" i="9"/>
  <c r="CM40" i="9"/>
  <c r="CE40" i="9"/>
  <c r="CT11" i="9"/>
  <c r="BV11" i="9"/>
  <c r="CE11" i="9"/>
  <c r="CU11" i="9"/>
  <c r="CL13" i="9"/>
  <c r="CE13" i="9"/>
  <c r="BV13" i="9"/>
  <c r="CM13" i="9"/>
  <c r="O45" i="6"/>
  <c r="P44" i="6"/>
  <c r="B8" i="9"/>
  <c r="Z12" i="9"/>
  <c r="B27" i="9"/>
  <c r="BX41" i="9" l="1"/>
  <c r="BX9" i="9"/>
  <c r="BX30" i="9"/>
  <c r="BX13" i="9"/>
  <c r="BX11" i="9"/>
  <c r="BX40" i="9"/>
  <c r="BX18" i="9"/>
  <c r="BX38" i="9"/>
  <c r="BX17" i="9"/>
  <c r="BX37" i="9"/>
  <c r="BX14" i="9"/>
  <c r="CB20" i="9"/>
  <c r="BX34" i="9"/>
  <c r="CB15" i="9"/>
  <c r="CC32" i="9"/>
  <c r="BX19" i="9"/>
  <c r="CB17" i="9"/>
  <c r="BX36" i="9"/>
  <c r="CB41" i="9"/>
  <c r="CB13" i="9"/>
  <c r="CC10" i="9"/>
  <c r="BX31" i="9"/>
  <c r="CC15" i="9"/>
  <c r="BX32" i="9"/>
  <c r="CC36" i="9"/>
  <c r="CB9" i="9"/>
  <c r="CC35" i="9"/>
  <c r="CC13" i="9"/>
  <c r="BX10" i="9"/>
  <c r="CC40" i="9"/>
  <c r="BX15" i="9"/>
  <c r="CB32" i="9"/>
  <c r="CB11" i="9"/>
  <c r="CB40" i="9"/>
  <c r="CB10" i="9"/>
  <c r="BX16" i="9"/>
  <c r="BX39" i="9"/>
  <c r="CB39" i="9"/>
  <c r="CB14" i="9"/>
  <c r="CC30" i="9"/>
  <c r="CB30" i="9"/>
  <c r="CC37" i="9"/>
  <c r="BX35" i="9"/>
  <c r="CC18" i="9"/>
  <c r="CC38" i="9"/>
  <c r="CC17" i="9"/>
  <c r="CC9" i="9"/>
  <c r="CB18" i="9"/>
  <c r="CB34" i="9"/>
  <c r="CC20" i="9"/>
  <c r="CB35" i="9"/>
  <c r="CB31" i="9"/>
  <c r="CB38" i="9"/>
  <c r="CB37" i="9"/>
  <c r="CC31" i="9"/>
  <c r="CC41" i="9"/>
  <c r="CC16" i="9"/>
  <c r="CC11" i="9"/>
  <c r="CB16" i="9"/>
  <c r="CB19" i="9"/>
  <c r="BT13" i="9"/>
  <c r="CC19" i="9"/>
  <c r="CB36" i="9"/>
  <c r="CC14" i="9"/>
  <c r="CC34" i="9"/>
  <c r="BT38" i="9"/>
  <c r="BT19" i="9"/>
  <c r="BT20" i="9"/>
  <c r="BT36" i="9"/>
  <c r="BT41" i="9"/>
  <c r="BT14" i="9"/>
  <c r="BT37" i="9"/>
  <c r="BT40" i="9"/>
  <c r="BT15" i="9"/>
  <c r="BT39" i="9"/>
  <c r="BT16" i="9"/>
  <c r="BT17" i="9"/>
  <c r="BT18" i="9"/>
  <c r="BT34" i="9"/>
  <c r="BT35" i="9"/>
  <c r="O46" i="6"/>
  <c r="P45" i="6"/>
  <c r="Z13" i="9"/>
  <c r="B9" i="9"/>
  <c r="B28" i="9"/>
  <c r="AS35" i="9" l="1"/>
  <c r="AS36" i="9"/>
  <c r="AS34" i="9"/>
  <c r="AS37" i="9"/>
  <c r="AS38" i="9"/>
  <c r="AS39" i="9"/>
  <c r="AS40" i="9"/>
  <c r="AS41" i="9"/>
  <c r="AS14" i="9"/>
  <c r="AS15" i="9"/>
  <c r="AS13" i="9"/>
  <c r="AS16" i="9"/>
  <c r="AS17" i="9"/>
  <c r="AS18" i="9"/>
  <c r="AS19" i="9"/>
  <c r="AS20" i="9"/>
  <c r="O47" i="6"/>
  <c r="P46" i="6"/>
  <c r="B29" i="9"/>
  <c r="B10" i="9"/>
  <c r="Z14" i="9"/>
  <c r="BM41" i="9" l="1"/>
  <c r="BN41" i="9"/>
  <c r="BO41" i="9"/>
  <c r="BL41" i="9"/>
  <c r="BK41" i="9"/>
  <c r="BK40" i="9"/>
  <c r="BL40" i="9"/>
  <c r="BM40" i="9"/>
  <c r="BN40" i="9"/>
  <c r="BO40" i="9"/>
  <c r="BM20" i="9"/>
  <c r="BN20" i="9"/>
  <c r="BO20" i="9"/>
  <c r="BL20" i="9"/>
  <c r="BK20" i="9"/>
  <c r="BO18" i="9"/>
  <c r="BK18" i="9"/>
  <c r="BN18" i="9"/>
  <c r="BL18" i="9"/>
  <c r="BM18" i="9"/>
  <c r="BO39" i="9"/>
  <c r="BK39" i="9"/>
  <c r="BN39" i="9"/>
  <c r="BL39" i="9"/>
  <c r="BM39" i="9"/>
  <c r="BL13" i="9"/>
  <c r="BM13" i="9"/>
  <c r="BK13" i="9"/>
  <c r="BN13" i="9"/>
  <c r="BO13" i="9"/>
  <c r="BK19" i="9"/>
  <c r="BL19" i="9"/>
  <c r="BM19" i="9"/>
  <c r="BN19" i="9"/>
  <c r="BO19" i="9"/>
  <c r="BL17" i="9"/>
  <c r="BM17" i="9"/>
  <c r="BN17" i="9"/>
  <c r="BO17" i="9"/>
  <c r="BK17" i="9"/>
  <c r="BL38" i="9"/>
  <c r="BM38" i="9"/>
  <c r="BN38" i="9"/>
  <c r="BO38" i="9"/>
  <c r="BK38" i="9"/>
  <c r="BK16" i="9"/>
  <c r="BL16" i="9"/>
  <c r="BM16" i="9"/>
  <c r="BN16" i="9"/>
  <c r="BO16" i="9"/>
  <c r="BK37" i="9"/>
  <c r="BL37" i="9"/>
  <c r="BM37" i="9"/>
  <c r="BN37" i="9"/>
  <c r="BO37" i="9"/>
  <c r="BL34" i="9"/>
  <c r="BM34" i="9"/>
  <c r="BK34" i="9"/>
  <c r="BN34" i="9"/>
  <c r="BO34" i="9"/>
  <c r="BN15" i="9"/>
  <c r="BO15" i="9"/>
  <c r="BM15" i="9"/>
  <c r="BK15" i="9"/>
  <c r="BL15" i="9"/>
  <c r="BN36" i="9"/>
  <c r="BO36" i="9"/>
  <c r="BM36" i="9"/>
  <c r="BK36" i="9"/>
  <c r="BL36" i="9"/>
  <c r="BK14" i="9"/>
  <c r="BL14" i="9"/>
  <c r="BM14" i="9"/>
  <c r="BN14" i="9"/>
  <c r="BO14" i="9"/>
  <c r="BK35" i="9"/>
  <c r="BL35" i="9"/>
  <c r="BM35" i="9"/>
  <c r="BN35" i="9"/>
  <c r="BO35" i="9"/>
  <c r="BH36" i="9"/>
  <c r="BI36" i="9"/>
  <c r="BE36" i="9"/>
  <c r="BF36" i="9"/>
  <c r="BG36" i="9"/>
  <c r="BG14" i="9"/>
  <c r="AX14" i="9"/>
  <c r="AT14" i="9"/>
  <c r="BF14" i="9"/>
  <c r="AU14" i="9"/>
  <c r="BE14" i="9"/>
  <c r="BC14" i="9"/>
  <c r="AV14" i="9"/>
  <c r="BB14" i="9"/>
  <c r="AZ14" i="9"/>
  <c r="BH14" i="9"/>
  <c r="AY14" i="9"/>
  <c r="BA14" i="9"/>
  <c r="BI14" i="9"/>
  <c r="BE35" i="9"/>
  <c r="BF35" i="9"/>
  <c r="BG35" i="9"/>
  <c r="BH35" i="9"/>
  <c r="BI35" i="9"/>
  <c r="BI20" i="9"/>
  <c r="BC20" i="9"/>
  <c r="BH20" i="9"/>
  <c r="BG20" i="9"/>
  <c r="BB20" i="9"/>
  <c r="AT20" i="9"/>
  <c r="BF20" i="9"/>
  <c r="BA20" i="9"/>
  <c r="AU20" i="9"/>
  <c r="BE20" i="9"/>
  <c r="AZ20" i="9"/>
  <c r="AV20" i="9"/>
  <c r="AY20" i="9"/>
  <c r="AX20" i="9"/>
  <c r="BG41" i="9"/>
  <c r="BH41" i="9"/>
  <c r="BI41" i="9"/>
  <c r="BE41" i="9"/>
  <c r="BF41" i="9"/>
  <c r="BF19" i="9"/>
  <c r="AU19" i="9"/>
  <c r="BE19" i="9"/>
  <c r="BB19" i="9"/>
  <c r="AV19" i="9"/>
  <c r="BA19" i="9"/>
  <c r="AZ19" i="9"/>
  <c r="AY19" i="9"/>
  <c r="BG19" i="9"/>
  <c r="BC19" i="9"/>
  <c r="AT19" i="9"/>
  <c r="BI19" i="9"/>
  <c r="AX19" i="9"/>
  <c r="BH19" i="9"/>
  <c r="BE40" i="9"/>
  <c r="BF40" i="9"/>
  <c r="BG40" i="9"/>
  <c r="BH40" i="9"/>
  <c r="BI40" i="9"/>
  <c r="BB18" i="9"/>
  <c r="BA18" i="9"/>
  <c r="BI18" i="9"/>
  <c r="AZ18" i="9"/>
  <c r="BH18" i="9"/>
  <c r="AY18" i="9"/>
  <c r="BG18" i="9"/>
  <c r="AX18" i="9"/>
  <c r="AT18" i="9"/>
  <c r="BE18" i="9"/>
  <c r="BC18" i="9"/>
  <c r="AV18" i="9"/>
  <c r="BF18" i="9"/>
  <c r="AU18" i="9"/>
  <c r="BH17" i="9"/>
  <c r="BA17" i="9"/>
  <c r="BG17" i="9"/>
  <c r="AZ17" i="9"/>
  <c r="AT17" i="9"/>
  <c r="BF17" i="9"/>
  <c r="AY17" i="9"/>
  <c r="AU17" i="9"/>
  <c r="BE17" i="9"/>
  <c r="AX17" i="9"/>
  <c r="AV17" i="9"/>
  <c r="BI17" i="9"/>
  <c r="BB17" i="9"/>
  <c r="BC17" i="9"/>
  <c r="BF38" i="9"/>
  <c r="BG38" i="9"/>
  <c r="BH38" i="9"/>
  <c r="BI38" i="9"/>
  <c r="BE38" i="9"/>
  <c r="BE16" i="9"/>
  <c r="AZ16" i="9"/>
  <c r="AV16" i="9"/>
  <c r="AY16" i="9"/>
  <c r="AX16" i="9"/>
  <c r="BI16" i="9"/>
  <c r="BC16" i="9"/>
  <c r="BG16" i="9"/>
  <c r="BB16" i="9"/>
  <c r="BF16" i="9"/>
  <c r="BA16" i="9"/>
  <c r="AU16" i="9"/>
  <c r="BH16" i="9"/>
  <c r="AT16" i="9"/>
  <c r="BE37" i="9"/>
  <c r="BF37" i="9"/>
  <c r="BG37" i="9"/>
  <c r="BI37" i="9"/>
  <c r="BH37" i="9"/>
  <c r="AY15" i="9"/>
  <c r="BI15" i="9"/>
  <c r="AX15" i="9"/>
  <c r="BH15" i="9"/>
  <c r="BG15" i="9"/>
  <c r="BC15" i="9"/>
  <c r="AT15" i="9"/>
  <c r="BF15" i="9"/>
  <c r="AU15" i="9"/>
  <c r="AZ15" i="9"/>
  <c r="BE15" i="9"/>
  <c r="BB15" i="9"/>
  <c r="AV15" i="9"/>
  <c r="BA15" i="9"/>
  <c r="BI39" i="9"/>
  <c r="BE39" i="9"/>
  <c r="BF39" i="9"/>
  <c r="BG39" i="9"/>
  <c r="BH39" i="9"/>
  <c r="BC13" i="9"/>
  <c r="BI13" i="9"/>
  <c r="BB13" i="9"/>
  <c r="BH13" i="9"/>
  <c r="BA13" i="9"/>
  <c r="BF13" i="9"/>
  <c r="AY13" i="9"/>
  <c r="BE13" i="9"/>
  <c r="AX13" i="9"/>
  <c r="AT13" i="9"/>
  <c r="BG13" i="9"/>
  <c r="AZ13" i="9"/>
  <c r="AU13" i="9"/>
  <c r="AV13" i="9"/>
  <c r="BF34" i="9"/>
  <c r="BG34" i="9"/>
  <c r="BI34" i="9"/>
  <c r="BH34" i="9"/>
  <c r="BE34" i="9"/>
  <c r="AU40" i="9"/>
  <c r="BB40" i="9"/>
  <c r="AV40" i="9"/>
  <c r="BC40" i="9"/>
  <c r="BA40" i="9"/>
  <c r="AZ40" i="9"/>
  <c r="AY40" i="9"/>
  <c r="AT40" i="9"/>
  <c r="AX40" i="9"/>
  <c r="BC41" i="9"/>
  <c r="BB41" i="9"/>
  <c r="AT41" i="9"/>
  <c r="BA41" i="9"/>
  <c r="AU41" i="9"/>
  <c r="AZ41" i="9"/>
  <c r="AV41" i="9"/>
  <c r="AY41" i="9"/>
  <c r="AX41" i="9"/>
  <c r="BB39" i="9"/>
  <c r="BA39" i="9"/>
  <c r="AZ39" i="9"/>
  <c r="AY39" i="9"/>
  <c r="AX39" i="9"/>
  <c r="AT39" i="9"/>
  <c r="AU39" i="9"/>
  <c r="BC39" i="9"/>
  <c r="AV39" i="9"/>
  <c r="BA38" i="9"/>
  <c r="AZ38" i="9"/>
  <c r="AT38" i="9"/>
  <c r="AY38" i="9"/>
  <c r="AU38" i="9"/>
  <c r="BB38" i="9"/>
  <c r="AX38" i="9"/>
  <c r="AV38" i="9"/>
  <c r="BC38" i="9"/>
  <c r="AZ37" i="9"/>
  <c r="AV37" i="9"/>
  <c r="AY37" i="9"/>
  <c r="BA37" i="9"/>
  <c r="AU37" i="9"/>
  <c r="AX37" i="9"/>
  <c r="BC37" i="9"/>
  <c r="BB37" i="9"/>
  <c r="AT37" i="9"/>
  <c r="BC34" i="9"/>
  <c r="AX34" i="9"/>
  <c r="AT34" i="9"/>
  <c r="BB34" i="9"/>
  <c r="BA34" i="9"/>
  <c r="AZ34" i="9"/>
  <c r="AU34" i="9"/>
  <c r="AY34" i="9"/>
  <c r="AV34" i="9"/>
  <c r="AY36" i="9"/>
  <c r="AX36" i="9"/>
  <c r="AZ36" i="9"/>
  <c r="BC36" i="9"/>
  <c r="AT36" i="9"/>
  <c r="AU36" i="9"/>
  <c r="BB36" i="9"/>
  <c r="AV36" i="9"/>
  <c r="BA36" i="9"/>
  <c r="AX35" i="9"/>
  <c r="AT35" i="9"/>
  <c r="AU35" i="9"/>
  <c r="AY35" i="9"/>
  <c r="BC35" i="9"/>
  <c r="AV35" i="9"/>
  <c r="BB35" i="9"/>
  <c r="BA35" i="9"/>
  <c r="AZ35" i="9"/>
  <c r="O48" i="6"/>
  <c r="P47" i="6"/>
  <c r="Z15" i="9"/>
  <c r="B11" i="9"/>
  <c r="B30" i="9"/>
  <c r="AW17" i="9" l="1"/>
  <c r="AW18" i="9"/>
  <c r="AW19" i="9"/>
  <c r="AW20" i="9"/>
  <c r="AW14" i="9"/>
  <c r="AW15" i="9"/>
  <c r="AW16" i="9"/>
  <c r="AW36" i="9"/>
  <c r="AW37" i="9"/>
  <c r="AW38" i="9"/>
  <c r="AW39" i="9"/>
  <c r="AW40" i="9"/>
  <c r="AW41" i="9"/>
  <c r="AW35" i="9"/>
  <c r="O49" i="6"/>
  <c r="P48" i="6"/>
  <c r="B12" i="9"/>
  <c r="Z16" i="9"/>
  <c r="B31" i="9"/>
  <c r="O50" i="6" l="1"/>
  <c r="P49" i="6"/>
  <c r="B13" i="9"/>
  <c r="Z17" i="9"/>
  <c r="B32" i="9"/>
  <c r="O51" i="6" l="1"/>
  <c r="P50" i="6"/>
  <c r="B33" i="9"/>
  <c r="Z18" i="9"/>
  <c r="B14" i="9"/>
  <c r="O52" i="6" l="1"/>
  <c r="P51" i="6"/>
  <c r="B15" i="9"/>
  <c r="B16" i="9" s="1"/>
  <c r="B34" i="9"/>
  <c r="Z19" i="9"/>
  <c r="O53" i="6" l="1"/>
  <c r="P52" i="6"/>
  <c r="B17" i="9"/>
  <c r="B35" i="9"/>
  <c r="Z20" i="9"/>
  <c r="O54" i="6" l="1"/>
  <c r="P53" i="6"/>
  <c r="B36" i="9"/>
  <c r="B18" i="9"/>
  <c r="B19" i="9" s="1"/>
  <c r="Z21" i="9"/>
  <c r="O55" i="6" l="1"/>
  <c r="P54" i="6"/>
  <c r="B37" i="9"/>
  <c r="B38" i="9" s="1"/>
  <c r="B39" i="9" s="1"/>
  <c r="Z22" i="9"/>
  <c r="O56" i="6" l="1"/>
  <c r="P55" i="6"/>
  <c r="Z23" i="9"/>
  <c r="O57" i="6" l="1"/>
  <c r="P56" i="6"/>
  <c r="Z24" i="9"/>
  <c r="O58" i="6" l="1"/>
  <c r="P57" i="6"/>
  <c r="Z25" i="9"/>
  <c r="O59" i="6" l="1"/>
  <c r="P58" i="6"/>
  <c r="Z26" i="9"/>
  <c r="O60" i="6" l="1"/>
  <c r="P59" i="6"/>
  <c r="Z27" i="9"/>
  <c r="Z28" i="9" s="1"/>
  <c r="Z29" i="9" s="1"/>
  <c r="Z30" i="9" s="1"/>
  <c r="Z31" i="9" s="1"/>
  <c r="Z32" i="9" s="1"/>
  <c r="Z33" i="9" s="1"/>
  <c r="Z34" i="9" s="1"/>
  <c r="Z35" i="9" s="1"/>
  <c r="O61" i="6" l="1"/>
  <c r="P60" i="6"/>
  <c r="S4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9" i="3"/>
  <c r="T4" i="3"/>
  <c r="U4" i="3"/>
  <c r="U3" i="3" s="1"/>
  <c r="U6" i="3" s="1"/>
  <c r="V4" i="3"/>
  <c r="W4" i="3"/>
  <c r="X4" i="3"/>
  <c r="T5" i="3"/>
  <c r="U5" i="3"/>
  <c r="V5" i="3"/>
  <c r="W5" i="3"/>
  <c r="X5" i="3"/>
  <c r="S5" i="3"/>
  <c r="N10" i="3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O62" i="6" l="1"/>
  <c r="P61" i="6"/>
  <c r="S3" i="3"/>
  <c r="S6" i="3" s="1"/>
  <c r="W3" i="3"/>
  <c r="W6" i="3" s="1"/>
  <c r="X3" i="3"/>
  <c r="X6" i="3" s="1"/>
  <c r="V3" i="3"/>
  <c r="V6" i="3" s="1"/>
  <c r="T3" i="3"/>
  <c r="T6" i="3" s="1"/>
  <c r="D199" i="3"/>
  <c r="D935" i="3"/>
  <c r="G4" i="3"/>
  <c r="H4" i="3"/>
  <c r="I4" i="3"/>
  <c r="J4" i="3"/>
  <c r="K4" i="3"/>
  <c r="F4" i="3"/>
  <c r="D12" i="3"/>
  <c r="D10" i="3"/>
  <c r="D11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9" i="3"/>
  <c r="F5" i="3"/>
  <c r="G5" i="3"/>
  <c r="H5" i="3"/>
  <c r="I5" i="3"/>
  <c r="J5" i="3"/>
  <c r="K5" i="3"/>
  <c r="CS8" i="9" l="1"/>
  <c r="BZ8" i="9"/>
  <c r="BZ7" i="9"/>
  <c r="BZ6" i="9"/>
  <c r="BZ5" i="9"/>
  <c r="BV7" i="9"/>
  <c r="CU7" i="9"/>
  <c r="O63" i="6"/>
  <c r="P62" i="6"/>
  <c r="CS7" i="9"/>
  <c r="CS4" i="9"/>
  <c r="CS5" i="9"/>
  <c r="F3" i="3"/>
  <c r="F6" i="3" s="1"/>
  <c r="K3" i="3"/>
  <c r="K6" i="3" s="1"/>
  <c r="J3" i="3"/>
  <c r="J6" i="3" s="1"/>
  <c r="I3" i="3"/>
  <c r="I6" i="3" s="1"/>
  <c r="H3" i="3"/>
  <c r="H6" i="3" s="1"/>
  <c r="G3" i="3"/>
  <c r="G6" i="3" s="1"/>
  <c r="F12" i="4"/>
  <c r="BV4" i="9" l="1"/>
  <c r="BW29" i="9"/>
  <c r="CU29" i="9"/>
  <c r="CU5" i="9"/>
  <c r="CT4" i="9"/>
  <c r="CA6" i="9"/>
  <c r="CD6" i="9" s="1"/>
  <c r="BZ4" i="9"/>
  <c r="CS6" i="9"/>
  <c r="CM5" i="9"/>
  <c r="CK7" i="9"/>
  <c r="CU8" i="9"/>
  <c r="CA8" i="9"/>
  <c r="BY8" i="9" s="1"/>
  <c r="CK8" i="9"/>
  <c r="CK6" i="9"/>
  <c r="CL5" i="9"/>
  <c r="CT8" i="9"/>
  <c r="CL7" i="9"/>
  <c r="CM8" i="9"/>
  <c r="BW4" i="9"/>
  <c r="BW28" i="9"/>
  <c r="CT6" i="9"/>
  <c r="CU4" i="9"/>
  <c r="BV5" i="9"/>
  <c r="BW25" i="9"/>
  <c r="CK5" i="9"/>
  <c r="CM4" i="9"/>
  <c r="CA5" i="9"/>
  <c r="CD5" i="9" s="1"/>
  <c r="CE7" i="9"/>
  <c r="CM7" i="9"/>
  <c r="CK4" i="9"/>
  <c r="CE5" i="9"/>
  <c r="CS29" i="9"/>
  <c r="CT29" i="9"/>
  <c r="CU26" i="9"/>
  <c r="CK26" i="9"/>
  <c r="BZ26" i="9"/>
  <c r="CL26" i="9"/>
  <c r="CA29" i="9"/>
  <c r="CM29" i="9"/>
  <c r="CA7" i="9"/>
  <c r="CD7" i="9" s="1"/>
  <c r="BW7" i="9"/>
  <c r="BX7" i="9" s="1"/>
  <c r="CU6" i="9"/>
  <c r="BZ29" i="9"/>
  <c r="CL29" i="9"/>
  <c r="CK29" i="9"/>
  <c r="BZ25" i="9"/>
  <c r="CK25" i="9"/>
  <c r="CL25" i="9"/>
  <c r="BV26" i="9"/>
  <c r="CE26" i="9"/>
  <c r="BW27" i="9"/>
  <c r="CT28" i="9"/>
  <c r="CS28" i="9"/>
  <c r="CU28" i="9"/>
  <c r="CK27" i="9"/>
  <c r="CL27" i="9"/>
  <c r="BZ27" i="9"/>
  <c r="BV8" i="9"/>
  <c r="CE8" i="9"/>
  <c r="CL4" i="9"/>
  <c r="BW5" i="9"/>
  <c r="BW8" i="9"/>
  <c r="CT7" i="9"/>
  <c r="CL8" i="9"/>
  <c r="CS27" i="9"/>
  <c r="CT27" i="9"/>
  <c r="CA4" i="9"/>
  <c r="CE4" i="9"/>
  <c r="CT5" i="9"/>
  <c r="BV27" i="9"/>
  <c r="CE27" i="9"/>
  <c r="CA26" i="9"/>
  <c r="CM26" i="9"/>
  <c r="BV25" i="9"/>
  <c r="CE25" i="9"/>
  <c r="CS25" i="9"/>
  <c r="CT25" i="9"/>
  <c r="CM27" i="9"/>
  <c r="CA27" i="9"/>
  <c r="CE29" i="9"/>
  <c r="BV29" i="9"/>
  <c r="BW26" i="9"/>
  <c r="CA25" i="9"/>
  <c r="CM25" i="9"/>
  <c r="CA28" i="9"/>
  <c r="CM28" i="9"/>
  <c r="BV28" i="9"/>
  <c r="CE28" i="9"/>
  <c r="CU25" i="9"/>
  <c r="CU27" i="9"/>
  <c r="CK28" i="9"/>
  <c r="CL28" i="9"/>
  <c r="BZ28" i="9"/>
  <c r="CT26" i="9"/>
  <c r="CS26" i="9"/>
  <c r="O64" i="6"/>
  <c r="P63" i="6"/>
  <c r="O12" i="4"/>
  <c r="Q12" i="4"/>
  <c r="P12" i="4"/>
  <c r="T12" i="4"/>
  <c r="L12" i="4"/>
  <c r="U12" i="4" s="1"/>
  <c r="R12" i="4"/>
  <c r="S12" i="4"/>
  <c r="AB3" i="4"/>
  <c r="AB5" i="4"/>
  <c r="Z5" i="4" s="1"/>
  <c r="H5" i="4" s="1"/>
  <c r="AB9" i="4"/>
  <c r="Z9" i="4" s="1"/>
  <c r="H9" i="4" s="1"/>
  <c r="AB8" i="4"/>
  <c r="Z8" i="4" s="1"/>
  <c r="H8" i="4" s="1"/>
  <c r="AB4" i="4"/>
  <c r="Z4" i="4" s="1"/>
  <c r="H4" i="4" s="1"/>
  <c r="AB6" i="4"/>
  <c r="Z6" i="4" s="1"/>
  <c r="H6" i="4" s="1"/>
  <c r="AB10" i="4"/>
  <c r="Z10" i="4" s="1"/>
  <c r="H10" i="4" s="1"/>
  <c r="AB7" i="4"/>
  <c r="Z7" i="4" s="1"/>
  <c r="H7" i="4" s="1"/>
  <c r="AB11" i="4"/>
  <c r="Z11" i="4" s="1"/>
  <c r="H11" i="4" s="1"/>
  <c r="AC3" i="4"/>
  <c r="AA3" i="4" s="1"/>
  <c r="I3" i="4" s="1"/>
  <c r="AC4" i="4"/>
  <c r="AA4" i="4" s="1"/>
  <c r="I4" i="4" s="1"/>
  <c r="AC8" i="4"/>
  <c r="AA8" i="4" s="1"/>
  <c r="I8" i="4" s="1"/>
  <c r="AC7" i="4"/>
  <c r="AA7" i="4" s="1"/>
  <c r="I7" i="4" s="1"/>
  <c r="AC5" i="4"/>
  <c r="AA5" i="4" s="1"/>
  <c r="I5" i="4" s="1"/>
  <c r="AC9" i="4"/>
  <c r="AA9" i="4" s="1"/>
  <c r="I9" i="4" s="1"/>
  <c r="AC10" i="4"/>
  <c r="AA10" i="4" s="1"/>
  <c r="I10" i="4" s="1"/>
  <c r="AC6" i="4"/>
  <c r="AA6" i="4" s="1"/>
  <c r="I6" i="4" s="1"/>
  <c r="AC11" i="4"/>
  <c r="AA11" i="4" s="1"/>
  <c r="I11" i="4" s="1"/>
  <c r="AD3" i="4"/>
  <c r="J3" i="4" s="1"/>
  <c r="AD4" i="4"/>
  <c r="J4" i="4" s="1"/>
  <c r="AD8" i="4"/>
  <c r="J8" i="4" s="1"/>
  <c r="AD5" i="4"/>
  <c r="J5" i="4" s="1"/>
  <c r="AD9" i="4"/>
  <c r="J9" i="4" s="1"/>
  <c r="AD6" i="4"/>
  <c r="J6" i="4" s="1"/>
  <c r="AD10" i="4"/>
  <c r="J10" i="4" s="1"/>
  <c r="AD7" i="4"/>
  <c r="J7" i="4" s="1"/>
  <c r="AD11" i="4"/>
  <c r="J11" i="4" s="1"/>
  <c r="AE3" i="4"/>
  <c r="K3" i="4" s="1"/>
  <c r="AE4" i="4"/>
  <c r="K4" i="4" s="1"/>
  <c r="AE8" i="4"/>
  <c r="K8" i="4" s="1"/>
  <c r="AE7" i="4"/>
  <c r="K7" i="4" s="1"/>
  <c r="AE11" i="4"/>
  <c r="K11" i="4" s="1"/>
  <c r="AE5" i="4"/>
  <c r="K5" i="4" s="1"/>
  <c r="AE9" i="4"/>
  <c r="K9" i="4" s="1"/>
  <c r="AE6" i="4"/>
  <c r="K6" i="4" s="1"/>
  <c r="AE10" i="4"/>
  <c r="K10" i="4" s="1"/>
  <c r="X3" i="4"/>
  <c r="F3" i="4" s="1"/>
  <c r="X4" i="4"/>
  <c r="F4" i="4" s="1"/>
  <c r="X8" i="4"/>
  <c r="F8" i="4" s="1"/>
  <c r="X5" i="4"/>
  <c r="F5" i="4" s="1"/>
  <c r="O5" i="4" s="1"/>
  <c r="X9" i="4"/>
  <c r="F9" i="4" s="1"/>
  <c r="X6" i="4"/>
  <c r="F6" i="4" s="1"/>
  <c r="X10" i="4"/>
  <c r="F10" i="4" s="1"/>
  <c r="X7" i="4"/>
  <c r="F7" i="4" s="1"/>
  <c r="X11" i="4"/>
  <c r="F11" i="4" s="1"/>
  <c r="Y3" i="4"/>
  <c r="G3" i="4" s="1"/>
  <c r="Y11" i="4"/>
  <c r="G11" i="4" s="1"/>
  <c r="Y4" i="4"/>
  <c r="G4" i="4" s="1"/>
  <c r="Y8" i="4"/>
  <c r="G8" i="4" s="1"/>
  <c r="Y5" i="4"/>
  <c r="G5" i="4" s="1"/>
  <c r="Y9" i="4"/>
  <c r="G9" i="4" s="1"/>
  <c r="Y10" i="4"/>
  <c r="G10" i="4" s="1"/>
  <c r="Y7" i="4"/>
  <c r="G7" i="4" s="1"/>
  <c r="Y6" i="4"/>
  <c r="G6" i="4" s="1"/>
  <c r="CB4" i="9" l="1"/>
  <c r="CC28" i="9"/>
  <c r="BY4" i="9"/>
  <c r="CC26" i="9"/>
  <c r="BY6" i="9"/>
  <c r="CC29" i="9"/>
  <c r="BT27" i="9"/>
  <c r="BT28" i="9"/>
  <c r="BT29" i="9"/>
  <c r="BX27" i="9"/>
  <c r="BT26" i="9"/>
  <c r="BT25" i="9"/>
  <c r="BS25" i="9"/>
  <c r="BT30" i="9"/>
  <c r="BT31" i="9"/>
  <c r="BT32" i="9"/>
  <c r="CD8" i="9"/>
  <c r="BX4" i="9"/>
  <c r="BX5" i="9"/>
  <c r="BX29" i="9"/>
  <c r="BS35" i="9"/>
  <c r="BS39" i="9"/>
  <c r="BS41" i="9"/>
  <c r="BS38" i="9"/>
  <c r="BS37" i="9"/>
  <c r="BS34" i="9"/>
  <c r="BS36" i="9"/>
  <c r="BS40" i="9"/>
  <c r="BS32" i="9"/>
  <c r="BS30" i="9"/>
  <c r="BS31" i="9"/>
  <c r="BY7" i="9"/>
  <c r="BX28" i="9"/>
  <c r="CD4" i="9"/>
  <c r="BX25" i="9"/>
  <c r="BX8" i="9"/>
  <c r="CB29" i="9"/>
  <c r="BY5" i="9"/>
  <c r="CB25" i="9"/>
  <c r="CC25" i="9"/>
  <c r="CC27" i="9"/>
  <c r="BS26" i="9"/>
  <c r="BY27" i="9"/>
  <c r="CD27" i="9"/>
  <c r="BX26" i="9"/>
  <c r="BY25" i="9"/>
  <c r="CD25" i="9"/>
  <c r="BY28" i="9"/>
  <c r="CD28" i="9"/>
  <c r="CB27" i="9"/>
  <c r="CD29" i="9"/>
  <c r="BY29" i="9"/>
  <c r="CB26" i="9"/>
  <c r="CB28" i="9"/>
  <c r="CD26" i="9"/>
  <c r="BY26" i="9"/>
  <c r="BS28" i="9"/>
  <c r="BS29" i="9"/>
  <c r="BS27" i="9"/>
  <c r="O65" i="6"/>
  <c r="P64" i="6"/>
  <c r="M12" i="4"/>
  <c r="Z3" i="4"/>
  <c r="H3" i="4" s="1"/>
  <c r="L3" i="4" s="1"/>
  <c r="L6" i="4"/>
  <c r="U6" i="4" s="1"/>
  <c r="L9" i="4"/>
  <c r="U9" i="4" s="1"/>
  <c r="L5" i="4"/>
  <c r="U5" i="4" s="1"/>
  <c r="L11" i="4"/>
  <c r="U11" i="4" s="1"/>
  <c r="L7" i="4"/>
  <c r="U7" i="4" s="1"/>
  <c r="L8" i="4"/>
  <c r="U8" i="4" s="1"/>
  <c r="L4" i="4"/>
  <c r="U4" i="4" s="1"/>
  <c r="L10" i="4"/>
  <c r="U10" i="4" s="1"/>
  <c r="CC8" i="9"/>
  <c r="CB8" i="9"/>
  <c r="CC5" i="9"/>
  <c r="CB5" i="9"/>
  <c r="CC7" i="9"/>
  <c r="CB7" i="9"/>
  <c r="CC4" i="9"/>
  <c r="Q10" i="4"/>
  <c r="Q8" i="4"/>
  <c r="Q7" i="4"/>
  <c r="O4" i="4"/>
  <c r="P4" i="4"/>
  <c r="Q4" i="4"/>
  <c r="P3" i="4"/>
  <c r="O3" i="4"/>
  <c r="P11" i="4"/>
  <c r="O11" i="4"/>
  <c r="P9" i="4"/>
  <c r="O9" i="4"/>
  <c r="P10" i="4"/>
  <c r="O10" i="4"/>
  <c r="P7" i="4"/>
  <c r="O7" i="4"/>
  <c r="P5" i="4"/>
  <c r="O6" i="4"/>
  <c r="P6" i="4"/>
  <c r="P8" i="4"/>
  <c r="O8" i="4"/>
  <c r="AQ37" i="9" l="1"/>
  <c r="AQ41" i="9"/>
  <c r="AQ40" i="9"/>
  <c r="AQ39" i="9"/>
  <c r="AQ36" i="9"/>
  <c r="AQ35" i="9"/>
  <c r="AQ38" i="9"/>
  <c r="AQ34" i="9"/>
  <c r="AS26" i="9"/>
  <c r="AS27" i="9"/>
  <c r="AS25" i="9"/>
  <c r="AS28" i="9"/>
  <c r="AS29" i="9"/>
  <c r="AS30" i="9"/>
  <c r="AS31" i="9"/>
  <c r="AS32" i="9"/>
  <c r="O66" i="6"/>
  <c r="P66" i="6" s="1"/>
  <c r="P65" i="6"/>
  <c r="U3" i="4"/>
  <c r="T3" i="4"/>
  <c r="S3" i="4"/>
  <c r="R3" i="4"/>
  <c r="Q3" i="4"/>
  <c r="T8" i="4"/>
  <c r="T10" i="4"/>
  <c r="R6" i="4"/>
  <c r="Q6" i="4"/>
  <c r="S10" i="4"/>
  <c r="R10" i="4"/>
  <c r="R7" i="4"/>
  <c r="S6" i="4"/>
  <c r="S7" i="4"/>
  <c r="T7" i="4"/>
  <c r="T6" i="4"/>
  <c r="Q5" i="4"/>
  <c r="T11" i="4"/>
  <c r="S8" i="4"/>
  <c r="S11" i="4"/>
  <c r="R8" i="4"/>
  <c r="R11" i="4"/>
  <c r="Q11" i="4"/>
  <c r="T9" i="4"/>
  <c r="R9" i="4"/>
  <c r="Q9" i="4"/>
  <c r="S4" i="4"/>
  <c r="S9" i="4"/>
  <c r="T4" i="4"/>
  <c r="R4" i="4"/>
  <c r="BO30" i="9" l="1"/>
  <c r="BK30" i="9"/>
  <c r="BN30" i="9"/>
  <c r="BL30" i="9"/>
  <c r="BM30" i="9"/>
  <c r="BL29" i="9"/>
  <c r="BM29" i="9"/>
  <c r="BN29" i="9"/>
  <c r="BO29" i="9"/>
  <c r="BK29" i="9"/>
  <c r="BK28" i="9"/>
  <c r="BL28" i="9"/>
  <c r="BM28" i="9"/>
  <c r="BN28" i="9"/>
  <c r="BO28" i="9"/>
  <c r="BL25" i="9"/>
  <c r="BM25" i="9"/>
  <c r="BK25" i="9"/>
  <c r="BN25" i="9"/>
  <c r="BO25" i="9"/>
  <c r="BN27" i="9"/>
  <c r="BO27" i="9"/>
  <c r="BM27" i="9"/>
  <c r="BK27" i="9"/>
  <c r="BL27" i="9"/>
  <c r="BK26" i="9"/>
  <c r="BL26" i="9"/>
  <c r="BM26" i="9"/>
  <c r="BN26" i="9"/>
  <c r="BO26" i="9"/>
  <c r="BM32" i="9"/>
  <c r="BN32" i="9"/>
  <c r="BO32" i="9"/>
  <c r="BL32" i="9"/>
  <c r="BK32" i="9"/>
  <c r="BK31" i="9"/>
  <c r="BL31" i="9"/>
  <c r="BM31" i="9"/>
  <c r="BN31" i="9"/>
  <c r="BO31" i="9"/>
  <c r="BE26" i="9"/>
  <c r="BF26" i="9"/>
  <c r="BG26" i="9"/>
  <c r="BH26" i="9"/>
  <c r="BI26" i="9"/>
  <c r="BE31" i="9"/>
  <c r="BF31" i="9"/>
  <c r="BG31" i="9"/>
  <c r="BH31" i="9"/>
  <c r="BI31" i="9"/>
  <c r="BI30" i="9"/>
  <c r="BE30" i="9"/>
  <c r="BF30" i="9"/>
  <c r="BG30" i="9"/>
  <c r="BH30" i="9"/>
  <c r="BG32" i="9"/>
  <c r="BH32" i="9"/>
  <c r="BI32" i="9"/>
  <c r="BE32" i="9"/>
  <c r="BF32" i="9"/>
  <c r="BF29" i="9"/>
  <c r="BG29" i="9"/>
  <c r="BH29" i="9"/>
  <c r="BI29" i="9"/>
  <c r="BE29" i="9"/>
  <c r="BE28" i="9"/>
  <c r="BF28" i="9"/>
  <c r="BG28" i="9"/>
  <c r="BI28" i="9"/>
  <c r="BH28" i="9"/>
  <c r="BF25" i="9"/>
  <c r="BG25" i="9"/>
  <c r="BH25" i="9"/>
  <c r="BI25" i="9"/>
  <c r="BH27" i="9"/>
  <c r="BI27" i="9"/>
  <c r="BE27" i="9"/>
  <c r="BF27" i="9"/>
  <c r="BG27" i="9"/>
  <c r="BB30" i="9"/>
  <c r="BA30" i="9"/>
  <c r="AZ30" i="9"/>
  <c r="AY30" i="9"/>
  <c r="AX30" i="9"/>
  <c r="AT30" i="9"/>
  <c r="AU30" i="9"/>
  <c r="AQ30" i="9"/>
  <c r="BC30" i="9"/>
  <c r="AV30" i="9"/>
  <c r="AU31" i="9"/>
  <c r="BB31" i="9"/>
  <c r="AV31" i="9"/>
  <c r="BC31" i="9"/>
  <c r="BA31" i="9"/>
  <c r="AT31" i="9"/>
  <c r="AZ31" i="9"/>
  <c r="AY31" i="9"/>
  <c r="AQ31" i="9"/>
  <c r="AX31" i="9"/>
  <c r="BA29" i="9"/>
  <c r="AZ29" i="9"/>
  <c r="AT29" i="9"/>
  <c r="BB29" i="9"/>
  <c r="AY29" i="9"/>
  <c r="AU29" i="9"/>
  <c r="AX29" i="9"/>
  <c r="AV29" i="9"/>
  <c r="BC29" i="9"/>
  <c r="AQ29" i="9"/>
  <c r="AZ28" i="9"/>
  <c r="AV28" i="9"/>
  <c r="AY28" i="9"/>
  <c r="AX28" i="9"/>
  <c r="BC28" i="9"/>
  <c r="BA28" i="9"/>
  <c r="AU28" i="9"/>
  <c r="AQ28" i="9"/>
  <c r="BB28" i="9"/>
  <c r="AT28" i="9"/>
  <c r="BE25" i="9"/>
  <c r="BC25" i="9"/>
  <c r="AX25" i="9"/>
  <c r="AT25" i="9"/>
  <c r="AQ25" i="9"/>
  <c r="BB25" i="9"/>
  <c r="BA25" i="9"/>
  <c r="AZ25" i="9"/>
  <c r="AU25" i="9"/>
  <c r="AY25" i="9"/>
  <c r="AV25" i="9"/>
  <c r="AY27" i="9"/>
  <c r="AQ27" i="9"/>
  <c r="AX27" i="9"/>
  <c r="AZ27" i="9"/>
  <c r="BC27" i="9"/>
  <c r="AT27" i="9"/>
  <c r="AU27" i="9"/>
  <c r="BB27" i="9"/>
  <c r="AV27" i="9"/>
  <c r="BA27" i="9"/>
  <c r="BC32" i="9"/>
  <c r="BB32" i="9"/>
  <c r="AT32" i="9"/>
  <c r="BA32" i="9"/>
  <c r="AU32" i="9"/>
  <c r="AQ32" i="9"/>
  <c r="AZ32" i="9"/>
  <c r="AV32" i="9"/>
  <c r="AY32" i="9"/>
  <c r="AX32" i="9"/>
  <c r="AX26" i="9"/>
  <c r="AT26" i="9"/>
  <c r="AU26" i="9"/>
  <c r="AQ26" i="9"/>
  <c r="AY26" i="9"/>
  <c r="BC26" i="9"/>
  <c r="AV26" i="9"/>
  <c r="BB26" i="9"/>
  <c r="BA26" i="9"/>
  <c r="AZ26" i="9"/>
  <c r="P67" i="6"/>
  <c r="M3" i="4"/>
  <c r="M4" i="4"/>
  <c r="M10" i="4"/>
  <c r="M6" i="4"/>
  <c r="M7" i="4"/>
  <c r="R5" i="4"/>
  <c r="S5" i="4"/>
  <c r="T5" i="4"/>
  <c r="M8" i="4"/>
  <c r="M11" i="4"/>
  <c r="M9" i="4"/>
  <c r="AW28" i="9" l="1"/>
  <c r="AW29" i="9"/>
  <c r="AW30" i="9"/>
  <c r="AW31" i="9"/>
  <c r="AW26" i="9"/>
  <c r="AW32" i="9"/>
  <c r="AW27" i="9"/>
  <c r="AO26" i="9"/>
  <c r="AO38" i="9"/>
  <c r="AO35" i="9"/>
  <c r="AO40" i="9"/>
  <c r="AO41" i="9"/>
  <c r="AO37" i="9"/>
  <c r="AO39" i="9"/>
  <c r="AO36" i="9"/>
  <c r="AO30" i="9"/>
  <c r="AO27" i="9"/>
  <c r="AO32" i="9"/>
  <c r="AO34" i="9"/>
  <c r="AO25" i="9"/>
  <c r="AO28" i="9"/>
  <c r="AO29" i="9"/>
  <c r="AO31" i="9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6" i="6"/>
  <c r="Q65" i="6"/>
  <c r="M5" i="4"/>
  <c r="F27" i="9" l="1"/>
  <c r="G25" i="9"/>
  <c r="E25" i="9"/>
  <c r="F29" i="9"/>
  <c r="F36" i="9"/>
  <c r="G34" i="9"/>
  <c r="G27" i="9"/>
  <c r="G31" i="9"/>
  <c r="E34" i="9"/>
  <c r="F30" i="9"/>
  <c r="D39" i="9"/>
  <c r="F25" i="9"/>
  <c r="F24" i="9"/>
  <c r="E29" i="9"/>
  <c r="E28" i="9"/>
  <c r="E30" i="9"/>
  <c r="F34" i="9"/>
  <c r="G28" i="9"/>
  <c r="E33" i="9"/>
  <c r="G29" i="9"/>
  <c r="G32" i="9"/>
  <c r="G24" i="9"/>
  <c r="G26" i="9"/>
  <c r="E31" i="9"/>
  <c r="E24" i="9"/>
  <c r="E35" i="9"/>
  <c r="E37" i="9"/>
  <c r="F28" i="9"/>
  <c r="E39" i="9"/>
  <c r="E26" i="9"/>
  <c r="F35" i="9"/>
  <c r="G35" i="9"/>
  <c r="G33" i="9"/>
  <c r="F26" i="9"/>
  <c r="F32" i="9"/>
  <c r="F39" i="9"/>
  <c r="G37" i="9"/>
  <c r="G38" i="9"/>
  <c r="F31" i="9"/>
  <c r="F37" i="9"/>
  <c r="G36" i="9"/>
  <c r="G30" i="9"/>
  <c r="E36" i="9"/>
  <c r="G39" i="9"/>
  <c r="E32" i="9"/>
  <c r="E27" i="9"/>
  <c r="F38" i="9"/>
  <c r="F33" i="9"/>
  <c r="E38" i="9"/>
  <c r="J3" i="6"/>
  <c r="BW6" i="9"/>
  <c r="I39" i="9" l="1"/>
  <c r="J39" i="9" s="1"/>
  <c r="L39" i="9"/>
  <c r="P39" i="9"/>
  <c r="Q39" i="9"/>
  <c r="R39" i="9"/>
  <c r="K39" i="9"/>
  <c r="W39" i="9"/>
  <c r="O39" i="9"/>
  <c r="N39" i="9"/>
  <c r="X39" i="9"/>
  <c r="H39" i="9"/>
  <c r="B5" i="6"/>
  <c r="B69" i="6"/>
  <c r="B133" i="6"/>
  <c r="B197" i="6"/>
  <c r="B261" i="6"/>
  <c r="B325" i="6"/>
  <c r="B389" i="6"/>
  <c r="B453" i="6"/>
  <c r="B517" i="6"/>
  <c r="B581" i="6"/>
  <c r="B645" i="6"/>
  <c r="B38" i="6"/>
  <c r="B102" i="6"/>
  <c r="B166" i="6"/>
  <c r="B230" i="6"/>
  <c r="B294" i="6"/>
  <c r="B358" i="6"/>
  <c r="B422" i="6"/>
  <c r="B486" i="6"/>
  <c r="B550" i="6"/>
  <c r="B614" i="6"/>
  <c r="B23" i="6"/>
  <c r="B87" i="6"/>
  <c r="B151" i="6"/>
  <c r="B215" i="6"/>
  <c r="B279" i="6"/>
  <c r="B343" i="6"/>
  <c r="B407" i="6"/>
  <c r="B471" i="6"/>
  <c r="B535" i="6"/>
  <c r="B599" i="6"/>
  <c r="B48" i="6"/>
  <c r="B112" i="6"/>
  <c r="B176" i="6"/>
  <c r="B240" i="6"/>
  <c r="B304" i="6"/>
  <c r="B368" i="6"/>
  <c r="B432" i="6"/>
  <c r="B496" i="6"/>
  <c r="B560" i="6"/>
  <c r="B624" i="6"/>
  <c r="B25" i="6"/>
  <c r="B89" i="6"/>
  <c r="B153" i="6"/>
  <c r="B217" i="6"/>
  <c r="B281" i="6"/>
  <c r="B345" i="6"/>
  <c r="B409" i="6"/>
  <c r="B473" i="6"/>
  <c r="B537" i="6"/>
  <c r="B42" i="6"/>
  <c r="B106" i="6"/>
  <c r="B170" i="6"/>
  <c r="B234" i="6"/>
  <c r="B298" i="6"/>
  <c r="B362" i="6"/>
  <c r="B426" i="6"/>
  <c r="B490" i="6"/>
  <c r="B554" i="6"/>
  <c r="B35" i="6"/>
  <c r="B99" i="6"/>
  <c r="B163" i="6"/>
  <c r="B227" i="6"/>
  <c r="B291" i="6"/>
  <c r="B355" i="6"/>
  <c r="B419" i="6"/>
  <c r="B483" i="6"/>
  <c r="B4" i="6"/>
  <c r="B68" i="6"/>
  <c r="B132" i="6"/>
  <c r="B196" i="6"/>
  <c r="B260" i="6"/>
  <c r="B324" i="6"/>
  <c r="B388" i="6"/>
  <c r="B452" i="6"/>
  <c r="B516" i="6"/>
  <c r="B580" i="6"/>
  <c r="B644" i="6"/>
  <c r="B641" i="6"/>
  <c r="B719" i="6"/>
  <c r="B783" i="6"/>
  <c r="B847" i="6"/>
  <c r="B911" i="6"/>
  <c r="B975" i="6"/>
  <c r="B1039" i="6"/>
  <c r="B1103" i="6"/>
  <c r="B1167" i="6"/>
  <c r="B1231" i="6"/>
  <c r="B642" i="6"/>
  <c r="B720" i="6"/>
  <c r="B784" i="6"/>
  <c r="B848" i="6"/>
  <c r="B912" i="6"/>
  <c r="B976" i="6"/>
  <c r="B1040" i="6"/>
  <c r="B1104" i="6"/>
  <c r="B1168" i="6"/>
  <c r="B1232" i="6"/>
  <c r="B643" i="6"/>
  <c r="B721" i="6"/>
  <c r="B785" i="6"/>
  <c r="B849" i="6"/>
  <c r="B913" i="6"/>
  <c r="B977" i="6"/>
  <c r="B1041" i="6"/>
  <c r="B1105" i="6"/>
  <c r="B1169" i="6"/>
  <c r="B1233" i="6"/>
  <c r="B631" i="6"/>
  <c r="B714" i="6"/>
  <c r="B778" i="6"/>
  <c r="B842" i="6"/>
  <c r="B906" i="6"/>
  <c r="B970" i="6"/>
  <c r="B1034" i="6"/>
  <c r="B1098" i="6"/>
  <c r="B1162" i="6"/>
  <c r="B1226" i="6"/>
  <c r="B1290" i="6"/>
  <c r="B674" i="6"/>
  <c r="B739" i="6"/>
  <c r="B803" i="6"/>
  <c r="B867" i="6"/>
  <c r="B931" i="6"/>
  <c r="B995" i="6"/>
  <c r="B1059" i="6"/>
  <c r="B1123" i="6"/>
  <c r="B1187" i="6"/>
  <c r="B1251" i="6"/>
  <c r="B675" i="6"/>
  <c r="B740" i="6"/>
  <c r="B804" i="6"/>
  <c r="B868" i="6"/>
  <c r="B932" i="6"/>
  <c r="B996" i="6"/>
  <c r="B1060" i="6"/>
  <c r="B1124" i="6"/>
  <c r="B1188" i="6"/>
  <c r="B1252" i="6"/>
  <c r="B651" i="6"/>
  <c r="B725" i="6"/>
  <c r="B789" i="6"/>
  <c r="B853" i="6"/>
  <c r="B917" i="6"/>
  <c r="B981" i="6"/>
  <c r="B1045" i="6"/>
  <c r="B1109" i="6"/>
  <c r="B1173" i="6"/>
  <c r="B1237" i="6"/>
  <c r="B623" i="6"/>
  <c r="B710" i="6"/>
  <c r="B774" i="6"/>
  <c r="B838" i="6"/>
  <c r="B902" i="6"/>
  <c r="B966" i="6"/>
  <c r="B1030" i="6"/>
  <c r="B1094" i="6"/>
  <c r="B1158" i="6"/>
  <c r="B1222" i="6"/>
  <c r="B1295" i="6"/>
  <c r="B1360" i="6"/>
  <c r="B1424" i="6"/>
  <c r="B1488" i="6"/>
  <c r="B1552" i="6"/>
  <c r="B1616" i="6"/>
  <c r="B1680" i="6"/>
  <c r="B13" i="6"/>
  <c r="B77" i="6"/>
  <c r="B141" i="6"/>
  <c r="B205" i="6"/>
  <c r="B269" i="6"/>
  <c r="B333" i="6"/>
  <c r="B397" i="6"/>
  <c r="B461" i="6"/>
  <c r="B525" i="6"/>
  <c r="B589" i="6"/>
  <c r="B653" i="6"/>
  <c r="B46" i="6"/>
  <c r="B110" i="6"/>
  <c r="B174" i="6"/>
  <c r="B238" i="6"/>
  <c r="B302" i="6"/>
  <c r="B366" i="6"/>
  <c r="B430" i="6"/>
  <c r="B494" i="6"/>
  <c r="B558" i="6"/>
  <c r="B622" i="6"/>
  <c r="B31" i="6"/>
  <c r="B95" i="6"/>
  <c r="B159" i="6"/>
  <c r="B223" i="6"/>
  <c r="B287" i="6"/>
  <c r="B351" i="6"/>
  <c r="B415" i="6"/>
  <c r="B479" i="6"/>
  <c r="B543" i="6"/>
  <c r="B607" i="6"/>
  <c r="B56" i="6"/>
  <c r="B120" i="6"/>
  <c r="B184" i="6"/>
  <c r="B248" i="6"/>
  <c r="B312" i="6"/>
  <c r="B376" i="6"/>
  <c r="B440" i="6"/>
  <c r="B504" i="6"/>
  <c r="B568" i="6"/>
  <c r="B632" i="6"/>
  <c r="B33" i="6"/>
  <c r="B97" i="6"/>
  <c r="B161" i="6"/>
  <c r="B225" i="6"/>
  <c r="B289" i="6"/>
  <c r="B353" i="6"/>
  <c r="B417" i="6"/>
  <c r="B481" i="6"/>
  <c r="B545" i="6"/>
  <c r="B50" i="6"/>
  <c r="B114" i="6"/>
  <c r="B178" i="6"/>
  <c r="B242" i="6"/>
  <c r="B306" i="6"/>
  <c r="B370" i="6"/>
  <c r="B434" i="6"/>
  <c r="B498" i="6"/>
  <c r="B562" i="6"/>
  <c r="B43" i="6"/>
  <c r="B107" i="6"/>
  <c r="B171" i="6"/>
  <c r="B235" i="6"/>
  <c r="B299" i="6"/>
  <c r="B363" i="6"/>
  <c r="B427" i="6"/>
  <c r="B491" i="6"/>
  <c r="B12" i="6"/>
  <c r="B76" i="6"/>
  <c r="B140" i="6"/>
  <c r="B204" i="6"/>
  <c r="B268" i="6"/>
  <c r="B332" i="6"/>
  <c r="B396" i="6"/>
  <c r="B460" i="6"/>
  <c r="B524" i="6"/>
  <c r="B588" i="6"/>
  <c r="B652" i="6"/>
  <c r="B657" i="6"/>
  <c r="B727" i="6"/>
  <c r="B791" i="6"/>
  <c r="B855" i="6"/>
  <c r="B919" i="6"/>
  <c r="B983" i="6"/>
  <c r="B1047" i="6"/>
  <c r="B1111" i="6"/>
  <c r="B1175" i="6"/>
  <c r="B1239" i="6"/>
  <c r="B658" i="6"/>
  <c r="B728" i="6"/>
  <c r="B792" i="6"/>
  <c r="B856" i="6"/>
  <c r="B920" i="6"/>
  <c r="B984" i="6"/>
  <c r="B1048" i="6"/>
  <c r="B1112" i="6"/>
  <c r="B1176" i="6"/>
  <c r="B1240" i="6"/>
  <c r="B659" i="6"/>
  <c r="B729" i="6"/>
  <c r="B793" i="6"/>
  <c r="B857" i="6"/>
  <c r="B921" i="6"/>
  <c r="B985" i="6"/>
  <c r="B1049" i="6"/>
  <c r="B1113" i="6"/>
  <c r="B1177" i="6"/>
  <c r="B1241" i="6"/>
  <c r="B647" i="6"/>
  <c r="B722" i="6"/>
  <c r="B786" i="6"/>
  <c r="B850" i="6"/>
  <c r="B914" i="6"/>
  <c r="B978" i="6"/>
  <c r="B1042" i="6"/>
  <c r="B1106" i="6"/>
  <c r="B1170" i="6"/>
  <c r="B1234" i="6"/>
  <c r="B1298" i="6"/>
  <c r="B683" i="6"/>
  <c r="B747" i="6"/>
  <c r="B811" i="6"/>
  <c r="B875" i="6"/>
  <c r="B939" i="6"/>
  <c r="B1003" i="6"/>
  <c r="B1067" i="6"/>
  <c r="B1131" i="6"/>
  <c r="B1195" i="6"/>
  <c r="B1259" i="6"/>
  <c r="B684" i="6"/>
  <c r="B748" i="6"/>
  <c r="B812" i="6"/>
  <c r="B876" i="6"/>
  <c r="B940" i="6"/>
  <c r="B1004" i="6"/>
  <c r="B1068" i="6"/>
  <c r="B1132" i="6"/>
  <c r="B1196" i="6"/>
  <c r="B1260" i="6"/>
  <c r="B666" i="6"/>
  <c r="B733" i="6"/>
  <c r="B797" i="6"/>
  <c r="B861" i="6"/>
  <c r="B925" i="6"/>
  <c r="B989" i="6"/>
  <c r="B1053" i="6"/>
  <c r="B1117" i="6"/>
  <c r="B1181" i="6"/>
  <c r="B1245" i="6"/>
  <c r="B639" i="6"/>
  <c r="B718" i="6"/>
  <c r="B782" i="6"/>
  <c r="B846" i="6"/>
  <c r="B910" i="6"/>
  <c r="B974" i="6"/>
  <c r="B1038" i="6"/>
  <c r="B1102" i="6"/>
  <c r="B1166" i="6"/>
  <c r="B1230" i="6"/>
  <c r="B1304" i="6"/>
  <c r="B1368" i="6"/>
  <c r="B1432" i="6"/>
  <c r="B1496" i="6"/>
  <c r="B1560" i="6"/>
  <c r="B1624" i="6"/>
  <c r="B21" i="6"/>
  <c r="B85" i="6"/>
  <c r="B149" i="6"/>
  <c r="B213" i="6"/>
  <c r="B277" i="6"/>
  <c r="B341" i="6"/>
  <c r="B405" i="6"/>
  <c r="B469" i="6"/>
  <c r="B533" i="6"/>
  <c r="B597" i="6"/>
  <c r="B661" i="6"/>
  <c r="B54" i="6"/>
  <c r="B118" i="6"/>
  <c r="B182" i="6"/>
  <c r="B246" i="6"/>
  <c r="B310" i="6"/>
  <c r="B374" i="6"/>
  <c r="B438" i="6"/>
  <c r="B502" i="6"/>
  <c r="B566" i="6"/>
  <c r="B630" i="6"/>
  <c r="B39" i="6"/>
  <c r="B103" i="6"/>
  <c r="B167" i="6"/>
  <c r="B231" i="6"/>
  <c r="B295" i="6"/>
  <c r="B359" i="6"/>
  <c r="B423" i="6"/>
  <c r="B487" i="6"/>
  <c r="B551" i="6"/>
  <c r="B615" i="6"/>
  <c r="B64" i="6"/>
  <c r="B128" i="6"/>
  <c r="B192" i="6"/>
  <c r="B256" i="6"/>
  <c r="B320" i="6"/>
  <c r="B384" i="6"/>
  <c r="B448" i="6"/>
  <c r="B512" i="6"/>
  <c r="B576" i="6"/>
  <c r="B640" i="6"/>
  <c r="B41" i="6"/>
  <c r="B105" i="6"/>
  <c r="B169" i="6"/>
  <c r="B233" i="6"/>
  <c r="B297" i="6"/>
  <c r="B361" i="6"/>
  <c r="B425" i="6"/>
  <c r="B489" i="6"/>
  <c r="B553" i="6"/>
  <c r="B58" i="6"/>
  <c r="B122" i="6"/>
  <c r="B186" i="6"/>
  <c r="B250" i="6"/>
  <c r="B314" i="6"/>
  <c r="B378" i="6"/>
  <c r="B442" i="6"/>
  <c r="B506" i="6"/>
  <c r="B570" i="6"/>
  <c r="B51" i="6"/>
  <c r="B115" i="6"/>
  <c r="B179" i="6"/>
  <c r="B243" i="6"/>
  <c r="B307" i="6"/>
  <c r="B371" i="6"/>
  <c r="B435" i="6"/>
  <c r="B499" i="6"/>
  <c r="B20" i="6"/>
  <c r="B84" i="6"/>
  <c r="B148" i="6"/>
  <c r="B212" i="6"/>
  <c r="B276" i="6"/>
  <c r="B340" i="6"/>
  <c r="B404" i="6"/>
  <c r="B468" i="6"/>
  <c r="B532" i="6"/>
  <c r="B596" i="6"/>
  <c r="B660" i="6"/>
  <c r="B670" i="6"/>
  <c r="B735" i="6"/>
  <c r="B799" i="6"/>
  <c r="B863" i="6"/>
  <c r="B927" i="6"/>
  <c r="B991" i="6"/>
  <c r="B1055" i="6"/>
  <c r="B1119" i="6"/>
  <c r="B1183" i="6"/>
  <c r="B1247" i="6"/>
  <c r="B671" i="6"/>
  <c r="B736" i="6"/>
  <c r="B800" i="6"/>
  <c r="B864" i="6"/>
  <c r="B928" i="6"/>
  <c r="B992" i="6"/>
  <c r="B1056" i="6"/>
  <c r="B1120" i="6"/>
  <c r="B1184" i="6"/>
  <c r="B1248" i="6"/>
  <c r="B672" i="6"/>
  <c r="B737" i="6"/>
  <c r="B801" i="6"/>
  <c r="B865" i="6"/>
  <c r="B929" i="6"/>
  <c r="B993" i="6"/>
  <c r="B1057" i="6"/>
  <c r="B1121" i="6"/>
  <c r="B1185" i="6"/>
  <c r="B1249" i="6"/>
  <c r="B662" i="6"/>
  <c r="B730" i="6"/>
  <c r="B794" i="6"/>
  <c r="B858" i="6"/>
  <c r="B922" i="6"/>
  <c r="B986" i="6"/>
  <c r="B1050" i="6"/>
  <c r="B1114" i="6"/>
  <c r="B1178" i="6"/>
  <c r="B1242" i="6"/>
  <c r="B563" i="6"/>
  <c r="B691" i="6"/>
  <c r="B755" i="6"/>
  <c r="B819" i="6"/>
  <c r="B883" i="6"/>
  <c r="B947" i="6"/>
  <c r="B1011" i="6"/>
  <c r="B1075" i="6"/>
  <c r="B1139" i="6"/>
  <c r="B1203" i="6"/>
  <c r="B569" i="6"/>
  <c r="B692" i="6"/>
  <c r="B756" i="6"/>
  <c r="B820" i="6"/>
  <c r="B884" i="6"/>
  <c r="B948" i="6"/>
  <c r="B1012" i="6"/>
  <c r="B1076" i="6"/>
  <c r="B1140" i="6"/>
  <c r="B1204" i="6"/>
  <c r="B1268" i="6"/>
  <c r="B677" i="6"/>
  <c r="B741" i="6"/>
  <c r="B805" i="6"/>
  <c r="B869" i="6"/>
  <c r="B933" i="6"/>
  <c r="B997" i="6"/>
  <c r="B1061" i="6"/>
  <c r="B1125" i="6"/>
  <c r="B1189" i="6"/>
  <c r="B1253" i="6"/>
  <c r="B655" i="6"/>
  <c r="B726" i="6"/>
  <c r="B790" i="6"/>
  <c r="B854" i="6"/>
  <c r="B918" i="6"/>
  <c r="B982" i="6"/>
  <c r="B1046" i="6"/>
  <c r="B1110" i="6"/>
  <c r="B1174" i="6"/>
  <c r="B1238" i="6"/>
  <c r="B1312" i="6"/>
  <c r="B1376" i="6"/>
  <c r="B1440" i="6"/>
  <c r="B1504" i="6"/>
  <c r="B1568" i="6"/>
  <c r="B1632" i="6"/>
  <c r="B1696" i="6"/>
  <c r="B1760" i="6"/>
  <c r="B1824" i="6"/>
  <c r="B1888" i="6"/>
  <c r="B1337" i="6"/>
  <c r="B29" i="6"/>
  <c r="B93" i="6"/>
  <c r="B157" i="6"/>
  <c r="B221" i="6"/>
  <c r="B285" i="6"/>
  <c r="B349" i="6"/>
  <c r="B413" i="6"/>
  <c r="B477" i="6"/>
  <c r="B541" i="6"/>
  <c r="B605" i="6"/>
  <c r="B669" i="6"/>
  <c r="B62" i="6"/>
  <c r="B126" i="6"/>
  <c r="B190" i="6"/>
  <c r="B254" i="6"/>
  <c r="B318" i="6"/>
  <c r="B382" i="6"/>
  <c r="B446" i="6"/>
  <c r="B510" i="6"/>
  <c r="B574" i="6"/>
  <c r="B638" i="6"/>
  <c r="B47" i="6"/>
  <c r="B111" i="6"/>
  <c r="B175" i="6"/>
  <c r="B239" i="6"/>
  <c r="B303" i="6"/>
  <c r="B367" i="6"/>
  <c r="B431" i="6"/>
  <c r="B495" i="6"/>
  <c r="B559" i="6"/>
  <c r="B8" i="6"/>
  <c r="B72" i="6"/>
  <c r="B136" i="6"/>
  <c r="B200" i="6"/>
  <c r="B264" i="6"/>
  <c r="B328" i="6"/>
  <c r="B392" i="6"/>
  <c r="B456" i="6"/>
  <c r="B520" i="6"/>
  <c r="B584" i="6"/>
  <c r="B648" i="6"/>
  <c r="B49" i="6"/>
  <c r="B113" i="6"/>
  <c r="B177" i="6"/>
  <c r="B241" i="6"/>
  <c r="B305" i="6"/>
  <c r="B369" i="6"/>
  <c r="B433" i="6"/>
  <c r="B497" i="6"/>
  <c r="B561" i="6"/>
  <c r="B66" i="6"/>
  <c r="B130" i="6"/>
  <c r="B194" i="6"/>
  <c r="B258" i="6"/>
  <c r="B322" i="6"/>
  <c r="B386" i="6"/>
  <c r="B450" i="6"/>
  <c r="B514" i="6"/>
  <c r="B578" i="6"/>
  <c r="B59" i="6"/>
  <c r="B123" i="6"/>
  <c r="B187" i="6"/>
  <c r="B251" i="6"/>
  <c r="B315" i="6"/>
  <c r="B379" i="6"/>
  <c r="B443" i="6"/>
  <c r="B507" i="6"/>
  <c r="B28" i="6"/>
  <c r="B92" i="6"/>
  <c r="B156" i="6"/>
  <c r="B220" i="6"/>
  <c r="B284" i="6"/>
  <c r="B348" i="6"/>
  <c r="B412" i="6"/>
  <c r="B476" i="6"/>
  <c r="B540" i="6"/>
  <c r="B604" i="6"/>
  <c r="B668" i="6"/>
  <c r="B679" i="6"/>
  <c r="B743" i="6"/>
  <c r="B807" i="6"/>
  <c r="B871" i="6"/>
  <c r="B935" i="6"/>
  <c r="B999" i="6"/>
  <c r="B1063" i="6"/>
  <c r="B1127" i="6"/>
  <c r="B1191" i="6"/>
  <c r="B1255" i="6"/>
  <c r="B680" i="6"/>
  <c r="B744" i="6"/>
  <c r="B808" i="6"/>
  <c r="B872" i="6"/>
  <c r="B936" i="6"/>
  <c r="B1000" i="6"/>
  <c r="B1064" i="6"/>
  <c r="B1128" i="6"/>
  <c r="B1192" i="6"/>
  <c r="B1256" i="6"/>
  <c r="B681" i="6"/>
  <c r="B745" i="6"/>
  <c r="B809" i="6"/>
  <c r="B873" i="6"/>
  <c r="B937" i="6"/>
  <c r="B1001" i="6"/>
  <c r="B1065" i="6"/>
  <c r="B1129" i="6"/>
  <c r="B1193" i="6"/>
  <c r="B1257" i="6"/>
  <c r="B673" i="6"/>
  <c r="B738" i="6"/>
  <c r="B802" i="6"/>
  <c r="B866" i="6"/>
  <c r="B930" i="6"/>
  <c r="B994" i="6"/>
  <c r="B1058" i="6"/>
  <c r="B1122" i="6"/>
  <c r="B1186" i="6"/>
  <c r="B1250" i="6"/>
  <c r="B594" i="6"/>
  <c r="B699" i="6"/>
  <c r="B763" i="6"/>
  <c r="B827" i="6"/>
  <c r="B891" i="6"/>
  <c r="B955" i="6"/>
  <c r="B1019" i="6"/>
  <c r="B1083" i="6"/>
  <c r="B1147" i="6"/>
  <c r="B1211" i="6"/>
  <c r="B595" i="6"/>
  <c r="B700" i="6"/>
  <c r="B764" i="6"/>
  <c r="B828" i="6"/>
  <c r="B892" i="6"/>
  <c r="B956" i="6"/>
  <c r="B1020" i="6"/>
  <c r="B1084" i="6"/>
  <c r="B1148" i="6"/>
  <c r="B1212" i="6"/>
  <c r="B1276" i="6"/>
  <c r="B685" i="6"/>
  <c r="B749" i="6"/>
  <c r="B813" i="6"/>
  <c r="B877" i="6"/>
  <c r="B941" i="6"/>
  <c r="B1005" i="6"/>
  <c r="B1069" i="6"/>
  <c r="B1133" i="6"/>
  <c r="B1197" i="6"/>
  <c r="B1261" i="6"/>
  <c r="B667" i="6"/>
  <c r="B734" i="6"/>
  <c r="B798" i="6"/>
  <c r="B862" i="6"/>
  <c r="B926" i="6"/>
  <c r="B990" i="6"/>
  <c r="B1054" i="6"/>
  <c r="B1118" i="6"/>
  <c r="B1182" i="6"/>
  <c r="B1246" i="6"/>
  <c r="B1320" i="6"/>
  <c r="B1384" i="6"/>
  <c r="B1448" i="6"/>
  <c r="B1512" i="6"/>
  <c r="B1576" i="6"/>
  <c r="B1640" i="6"/>
  <c r="B1704" i="6"/>
  <c r="B1768" i="6"/>
  <c r="B1832" i="6"/>
  <c r="B1278" i="6"/>
  <c r="B1345" i="6"/>
  <c r="B37" i="6"/>
  <c r="B101" i="6"/>
  <c r="B165" i="6"/>
  <c r="B229" i="6"/>
  <c r="B293" i="6"/>
  <c r="B357" i="6"/>
  <c r="B421" i="6"/>
  <c r="B485" i="6"/>
  <c r="B549" i="6"/>
  <c r="B613" i="6"/>
  <c r="B6" i="6"/>
  <c r="B70" i="6"/>
  <c r="B134" i="6"/>
  <c r="B198" i="6"/>
  <c r="B262" i="6"/>
  <c r="B326" i="6"/>
  <c r="B390" i="6"/>
  <c r="B454" i="6"/>
  <c r="B518" i="6"/>
  <c r="B582" i="6"/>
  <c r="B646" i="6"/>
  <c r="B55" i="6"/>
  <c r="B119" i="6"/>
  <c r="B183" i="6"/>
  <c r="B247" i="6"/>
  <c r="B311" i="6"/>
  <c r="B375" i="6"/>
  <c r="B439" i="6"/>
  <c r="B503" i="6"/>
  <c r="B567" i="6"/>
  <c r="B16" i="6"/>
  <c r="B80" i="6"/>
  <c r="B144" i="6"/>
  <c r="B208" i="6"/>
  <c r="B272" i="6"/>
  <c r="B336" i="6"/>
  <c r="B400" i="6"/>
  <c r="B464" i="6"/>
  <c r="B528" i="6"/>
  <c r="B592" i="6"/>
  <c r="B656" i="6"/>
  <c r="B57" i="6"/>
  <c r="B121" i="6"/>
  <c r="B185" i="6"/>
  <c r="B249" i="6"/>
  <c r="B313" i="6"/>
  <c r="B377" i="6"/>
  <c r="B441" i="6"/>
  <c r="B505" i="6"/>
  <c r="B10" i="6"/>
  <c r="B74" i="6"/>
  <c r="B138" i="6"/>
  <c r="B202" i="6"/>
  <c r="B266" i="6"/>
  <c r="B330" i="6"/>
  <c r="B394" i="6"/>
  <c r="B458" i="6"/>
  <c r="B522" i="6"/>
  <c r="B586" i="6"/>
  <c r="B67" i="6"/>
  <c r="B131" i="6"/>
  <c r="B195" i="6"/>
  <c r="B259" i="6"/>
  <c r="B323" i="6"/>
  <c r="B387" i="6"/>
  <c r="B451" i="6"/>
  <c r="B515" i="6"/>
  <c r="B36" i="6"/>
  <c r="B100" i="6"/>
  <c r="B164" i="6"/>
  <c r="B228" i="6"/>
  <c r="B292" i="6"/>
  <c r="B356" i="6"/>
  <c r="B420" i="6"/>
  <c r="B484" i="6"/>
  <c r="B548" i="6"/>
  <c r="B612" i="6"/>
  <c r="B676" i="6"/>
  <c r="B687" i="6"/>
  <c r="B751" i="6"/>
  <c r="B815" i="6"/>
  <c r="B879" i="6"/>
  <c r="B943" i="6"/>
  <c r="B1007" i="6"/>
  <c r="B1071" i="6"/>
  <c r="B1135" i="6"/>
  <c r="B1199" i="6"/>
  <c r="B1263" i="6"/>
  <c r="B688" i="6"/>
  <c r="B752" i="6"/>
  <c r="B816" i="6"/>
  <c r="B880" i="6"/>
  <c r="B944" i="6"/>
  <c r="B1008" i="6"/>
  <c r="B1072" i="6"/>
  <c r="B1136" i="6"/>
  <c r="B1200" i="6"/>
  <c r="B547" i="6"/>
  <c r="B689" i="6"/>
  <c r="B753" i="6"/>
  <c r="B817" i="6"/>
  <c r="B881" i="6"/>
  <c r="B945" i="6"/>
  <c r="B1009" i="6"/>
  <c r="B1073" i="6"/>
  <c r="B1137" i="6"/>
  <c r="B1201" i="6"/>
  <c r="B1265" i="6"/>
  <c r="B682" i="6"/>
  <c r="B746" i="6"/>
  <c r="B810" i="6"/>
  <c r="B874" i="6"/>
  <c r="B938" i="6"/>
  <c r="B1002" i="6"/>
  <c r="B1066" i="6"/>
  <c r="B1130" i="6"/>
  <c r="B1194" i="6"/>
  <c r="B1258" i="6"/>
  <c r="B617" i="6"/>
  <c r="B707" i="6"/>
  <c r="B771" i="6"/>
  <c r="B835" i="6"/>
  <c r="B899" i="6"/>
  <c r="B963" i="6"/>
  <c r="B1027" i="6"/>
  <c r="B1091" i="6"/>
  <c r="B1155" i="6"/>
  <c r="B1219" i="6"/>
  <c r="B618" i="6"/>
  <c r="B708" i="6"/>
  <c r="B772" i="6"/>
  <c r="B836" i="6"/>
  <c r="B900" i="6"/>
  <c r="B964" i="6"/>
  <c r="B1028" i="6"/>
  <c r="B1092" i="6"/>
  <c r="B1156" i="6"/>
  <c r="B1220" i="6"/>
  <c r="B571" i="6"/>
  <c r="B693" i="6"/>
  <c r="B757" i="6"/>
  <c r="B821" i="6"/>
  <c r="B885" i="6"/>
  <c r="B949" i="6"/>
  <c r="B1013" i="6"/>
  <c r="B1077" i="6"/>
  <c r="B1141" i="6"/>
  <c r="B1205" i="6"/>
  <c r="B1269" i="6"/>
  <c r="B678" i="6"/>
  <c r="B742" i="6"/>
  <c r="B806" i="6"/>
  <c r="B870" i="6"/>
  <c r="B934" i="6"/>
  <c r="B998" i="6"/>
  <c r="B1062" i="6"/>
  <c r="B1126" i="6"/>
  <c r="B1190" i="6"/>
  <c r="B45" i="6"/>
  <c r="B109" i="6"/>
  <c r="B173" i="6"/>
  <c r="B237" i="6"/>
  <c r="B301" i="6"/>
  <c r="B365" i="6"/>
  <c r="B429" i="6"/>
  <c r="B493" i="6"/>
  <c r="B557" i="6"/>
  <c r="B621" i="6"/>
  <c r="B14" i="6"/>
  <c r="B78" i="6"/>
  <c r="B142" i="6"/>
  <c r="B206" i="6"/>
  <c r="B270" i="6"/>
  <c r="B334" i="6"/>
  <c r="B398" i="6"/>
  <c r="B462" i="6"/>
  <c r="B526" i="6"/>
  <c r="B590" i="6"/>
  <c r="B654" i="6"/>
  <c r="B63" i="6"/>
  <c r="B127" i="6"/>
  <c r="B191" i="6"/>
  <c r="B255" i="6"/>
  <c r="B319" i="6"/>
  <c r="B383" i="6"/>
  <c r="B447" i="6"/>
  <c r="B511" i="6"/>
  <c r="B575" i="6"/>
  <c r="B24" i="6"/>
  <c r="B88" i="6"/>
  <c r="B152" i="6"/>
  <c r="B216" i="6"/>
  <c r="B280" i="6"/>
  <c r="B344" i="6"/>
  <c r="B408" i="6"/>
  <c r="B472" i="6"/>
  <c r="B536" i="6"/>
  <c r="B600" i="6"/>
  <c r="B664" i="6"/>
  <c r="B65" i="6"/>
  <c r="B129" i="6"/>
  <c r="B193" i="6"/>
  <c r="B257" i="6"/>
  <c r="B321" i="6"/>
  <c r="B385" i="6"/>
  <c r="B449" i="6"/>
  <c r="B513" i="6"/>
  <c r="B18" i="6"/>
  <c r="B82" i="6"/>
  <c r="B146" i="6"/>
  <c r="B210" i="6"/>
  <c r="B274" i="6"/>
  <c r="B338" i="6"/>
  <c r="B402" i="6"/>
  <c r="B466" i="6"/>
  <c r="B530" i="6"/>
  <c r="B11" i="6"/>
  <c r="B75" i="6"/>
  <c r="B139" i="6"/>
  <c r="B203" i="6"/>
  <c r="B267" i="6"/>
  <c r="B331" i="6"/>
  <c r="B395" i="6"/>
  <c r="B459" i="6"/>
  <c r="B523" i="6"/>
  <c r="B44" i="6"/>
  <c r="B108" i="6"/>
  <c r="B172" i="6"/>
  <c r="B236" i="6"/>
  <c r="B300" i="6"/>
  <c r="B364" i="6"/>
  <c r="B428" i="6"/>
  <c r="B492" i="6"/>
  <c r="B556" i="6"/>
  <c r="B620" i="6"/>
  <c r="B579" i="6"/>
  <c r="B695" i="6"/>
  <c r="B759" i="6"/>
  <c r="B823" i="6"/>
  <c r="B887" i="6"/>
  <c r="B951" i="6"/>
  <c r="B1015" i="6"/>
  <c r="B1079" i="6"/>
  <c r="B1143" i="6"/>
  <c r="B1207" i="6"/>
  <c r="B585" i="6"/>
  <c r="B696" i="6"/>
  <c r="B760" i="6"/>
  <c r="B824" i="6"/>
  <c r="B888" i="6"/>
  <c r="B952" i="6"/>
  <c r="B1016" i="6"/>
  <c r="B1080" i="6"/>
  <c r="B1144" i="6"/>
  <c r="B1208" i="6"/>
  <c r="B587" i="6"/>
  <c r="B697" i="6"/>
  <c r="B761" i="6"/>
  <c r="B825" i="6"/>
  <c r="B889" i="6"/>
  <c r="B953" i="6"/>
  <c r="B1017" i="6"/>
  <c r="B1081" i="6"/>
  <c r="B1145" i="6"/>
  <c r="B1209" i="6"/>
  <c r="B555" i="6"/>
  <c r="B690" i="6"/>
  <c r="B754" i="6"/>
  <c r="B818" i="6"/>
  <c r="B882" i="6"/>
  <c r="B946" i="6"/>
  <c r="B1010" i="6"/>
  <c r="B1074" i="6"/>
  <c r="B1138" i="6"/>
  <c r="B1202" i="6"/>
  <c r="B1266" i="6"/>
  <c r="B633" i="6"/>
  <c r="B715" i="6"/>
  <c r="B779" i="6"/>
  <c r="B843" i="6"/>
  <c r="B53" i="6"/>
  <c r="B117" i="6"/>
  <c r="B181" i="6"/>
  <c r="B245" i="6"/>
  <c r="B309" i="6"/>
  <c r="B373" i="6"/>
  <c r="B437" i="6"/>
  <c r="B501" i="6"/>
  <c r="B565" i="6"/>
  <c r="B629" i="6"/>
  <c r="B22" i="6"/>
  <c r="B86" i="6"/>
  <c r="B150" i="6"/>
  <c r="B214" i="6"/>
  <c r="B278" i="6"/>
  <c r="B342" i="6"/>
  <c r="B406" i="6"/>
  <c r="B470" i="6"/>
  <c r="B534" i="6"/>
  <c r="B598" i="6"/>
  <c r="B7" i="6"/>
  <c r="B71" i="6"/>
  <c r="B135" i="6"/>
  <c r="B199" i="6"/>
  <c r="B263" i="6"/>
  <c r="B327" i="6"/>
  <c r="B391" i="6"/>
  <c r="B455" i="6"/>
  <c r="B519" i="6"/>
  <c r="B583" i="6"/>
  <c r="B32" i="6"/>
  <c r="B96" i="6"/>
  <c r="B160" i="6"/>
  <c r="B224" i="6"/>
  <c r="B288" i="6"/>
  <c r="B352" i="6"/>
  <c r="B416" i="6"/>
  <c r="B480" i="6"/>
  <c r="B544" i="6"/>
  <c r="B608" i="6"/>
  <c r="B9" i="6"/>
  <c r="B73" i="6"/>
  <c r="B137" i="6"/>
  <c r="B201" i="6"/>
  <c r="B265" i="6"/>
  <c r="B329" i="6"/>
  <c r="B393" i="6"/>
  <c r="B457" i="6"/>
  <c r="B521" i="6"/>
  <c r="B26" i="6"/>
  <c r="B90" i="6"/>
  <c r="B154" i="6"/>
  <c r="B218" i="6"/>
  <c r="B282" i="6"/>
  <c r="B346" i="6"/>
  <c r="B410" i="6"/>
  <c r="B474" i="6"/>
  <c r="B538" i="6"/>
  <c r="B19" i="6"/>
  <c r="B83" i="6"/>
  <c r="B147" i="6"/>
  <c r="B211" i="6"/>
  <c r="B275" i="6"/>
  <c r="B339" i="6"/>
  <c r="B403" i="6"/>
  <c r="B467" i="6"/>
  <c r="B531" i="6"/>
  <c r="B52" i="6"/>
  <c r="B116" i="6"/>
  <c r="B180" i="6"/>
  <c r="B244" i="6"/>
  <c r="B308" i="6"/>
  <c r="B372" i="6"/>
  <c r="B436" i="6"/>
  <c r="B500" i="6"/>
  <c r="B564" i="6"/>
  <c r="B628" i="6"/>
  <c r="B603" i="6"/>
  <c r="B703" i="6"/>
  <c r="B767" i="6"/>
  <c r="B831" i="6"/>
  <c r="B895" i="6"/>
  <c r="B959" i="6"/>
  <c r="B1023" i="6"/>
  <c r="B1087" i="6"/>
  <c r="B1151" i="6"/>
  <c r="B1215" i="6"/>
  <c r="B609" i="6"/>
  <c r="B704" i="6"/>
  <c r="B768" i="6"/>
  <c r="B832" i="6"/>
  <c r="B896" i="6"/>
  <c r="B960" i="6"/>
  <c r="B1024" i="6"/>
  <c r="B1088" i="6"/>
  <c r="B1152" i="6"/>
  <c r="B1216" i="6"/>
  <c r="B610" i="6"/>
  <c r="B705" i="6"/>
  <c r="B769" i="6"/>
  <c r="B833" i="6"/>
  <c r="B897" i="6"/>
  <c r="B961" i="6"/>
  <c r="B1025" i="6"/>
  <c r="B1089" i="6"/>
  <c r="B1153" i="6"/>
  <c r="B1217" i="6"/>
  <c r="B593" i="6"/>
  <c r="B698" i="6"/>
  <c r="B762" i="6"/>
  <c r="B826" i="6"/>
  <c r="B890" i="6"/>
  <c r="B954" i="6"/>
  <c r="B1018" i="6"/>
  <c r="B1082" i="6"/>
  <c r="B1146" i="6"/>
  <c r="B1210" i="6"/>
  <c r="B1274" i="6"/>
  <c r="B649" i="6"/>
  <c r="B723" i="6"/>
  <c r="B787" i="6"/>
  <c r="B851" i="6"/>
  <c r="B915" i="6"/>
  <c r="B979" i="6"/>
  <c r="B1043" i="6"/>
  <c r="B1107" i="6"/>
  <c r="B1171" i="6"/>
  <c r="B1235" i="6"/>
  <c r="B650" i="6"/>
  <c r="B724" i="6"/>
  <c r="B788" i="6"/>
  <c r="B852" i="6"/>
  <c r="B916" i="6"/>
  <c r="B980" i="6"/>
  <c r="B1044" i="6"/>
  <c r="B1108" i="6"/>
  <c r="B1172" i="6"/>
  <c r="B1236" i="6"/>
  <c r="B619" i="6"/>
  <c r="B709" i="6"/>
  <c r="B773" i="6"/>
  <c r="B837" i="6"/>
  <c r="B901" i="6"/>
  <c r="B965" i="6"/>
  <c r="B1029" i="6"/>
  <c r="B1093" i="6"/>
  <c r="B1157" i="6"/>
  <c r="B1221" i="6"/>
  <c r="B577" i="6"/>
  <c r="B694" i="6"/>
  <c r="B758" i="6"/>
  <c r="B822" i="6"/>
  <c r="B886" i="6"/>
  <c r="B950" i="6"/>
  <c r="B1014" i="6"/>
  <c r="B1078" i="6"/>
  <c r="B1142" i="6"/>
  <c r="B1206" i="6"/>
  <c r="B1275" i="6"/>
  <c r="B1344" i="6"/>
  <c r="B1408" i="6"/>
  <c r="B1472" i="6"/>
  <c r="B1536" i="6"/>
  <c r="B1600" i="6"/>
  <c r="B1664" i="6"/>
  <c r="B1728" i="6"/>
  <c r="B1792" i="6"/>
  <c r="B61" i="6"/>
  <c r="B573" i="6"/>
  <c r="B414" i="6"/>
  <c r="B271" i="6"/>
  <c r="B168" i="6"/>
  <c r="B17" i="6"/>
  <c r="B529" i="6"/>
  <c r="B482" i="6"/>
  <c r="B411" i="6"/>
  <c r="B380" i="6"/>
  <c r="B839" i="6"/>
  <c r="B712" i="6"/>
  <c r="B1224" i="6"/>
  <c r="B1097" i="6"/>
  <c r="B962" i="6"/>
  <c r="B795" i="6"/>
  <c r="B1099" i="6"/>
  <c r="B716" i="6"/>
  <c r="B972" i="6"/>
  <c r="B1228" i="6"/>
  <c r="B829" i="6"/>
  <c r="B1085" i="6"/>
  <c r="B686" i="6"/>
  <c r="B942" i="6"/>
  <c r="B1198" i="6"/>
  <c r="B1392" i="6"/>
  <c r="B1544" i="6"/>
  <c r="B1712" i="6"/>
  <c r="B1808" i="6"/>
  <c r="B1287" i="6"/>
  <c r="B1369" i="6"/>
  <c r="B1433" i="6"/>
  <c r="B1497" i="6"/>
  <c r="B1561" i="6"/>
  <c r="B1625" i="6"/>
  <c r="B1689" i="6"/>
  <c r="B1753" i="6"/>
  <c r="B1817" i="6"/>
  <c r="B1881" i="6"/>
  <c r="B1330" i="6"/>
  <c r="B1394" i="6"/>
  <c r="B1458" i="6"/>
  <c r="B1522" i="6"/>
  <c r="B1586" i="6"/>
  <c r="B1650" i="6"/>
  <c r="B1714" i="6"/>
  <c r="B1778" i="6"/>
  <c r="B1842" i="6"/>
  <c r="B1331" i="6"/>
  <c r="B1395" i="6"/>
  <c r="B1459" i="6"/>
  <c r="B1523" i="6"/>
  <c r="B1587" i="6"/>
  <c r="B1651" i="6"/>
  <c r="B1715" i="6"/>
  <c r="B1779" i="6"/>
  <c r="B1843" i="6"/>
  <c r="B1332" i="6"/>
  <c r="B1396" i="6"/>
  <c r="B1460" i="6"/>
  <c r="B1524" i="6"/>
  <c r="B1588" i="6"/>
  <c r="B1652" i="6"/>
  <c r="B1716" i="6"/>
  <c r="B1780" i="6"/>
  <c r="B1844" i="6"/>
  <c r="B1292" i="6"/>
  <c r="B1357" i="6"/>
  <c r="B1421" i="6"/>
  <c r="B1485" i="6"/>
  <c r="B1549" i="6"/>
  <c r="B1613" i="6"/>
  <c r="B1677" i="6"/>
  <c r="B1741" i="6"/>
  <c r="B1805" i="6"/>
  <c r="B1869" i="6"/>
  <c r="B1933" i="6"/>
  <c r="B1318" i="6"/>
  <c r="B1382" i="6"/>
  <c r="B1446" i="6"/>
  <c r="B1510" i="6"/>
  <c r="B1574" i="6"/>
  <c r="B1638" i="6"/>
  <c r="B1702" i="6"/>
  <c r="B1766" i="6"/>
  <c r="B1830" i="6"/>
  <c r="B1273" i="6"/>
  <c r="B1343" i="6"/>
  <c r="B1407" i="6"/>
  <c r="B1471" i="6"/>
  <c r="B1535" i="6"/>
  <c r="B1599" i="6"/>
  <c r="B1663" i="6"/>
  <c r="B1727" i="6"/>
  <c r="B1791" i="6"/>
  <c r="B1855" i="6"/>
  <c r="B1919" i="6"/>
  <c r="B1926" i="6"/>
  <c r="B1996" i="6"/>
  <c r="B2060" i="6"/>
  <c r="B2124" i="6"/>
  <c r="B2188" i="6"/>
  <c r="B2252" i="6"/>
  <c r="B2316" i="6"/>
  <c r="B2380" i="6"/>
  <c r="B2444" i="6"/>
  <c r="B2508" i="6"/>
  <c r="B2572" i="6"/>
  <c r="B1957" i="6"/>
  <c r="B2021" i="6"/>
  <c r="B2085" i="6"/>
  <c r="B2149" i="6"/>
  <c r="B2213" i="6"/>
  <c r="B2277" i="6"/>
  <c r="B2341" i="6"/>
  <c r="B2405" i="6"/>
  <c r="B2469" i="6"/>
  <c r="B2533" i="6"/>
  <c r="B1907" i="6"/>
  <c r="B1982" i="6"/>
  <c r="B2046" i="6"/>
  <c r="B2110" i="6"/>
  <c r="B2174" i="6"/>
  <c r="B2238" i="6"/>
  <c r="B2302" i="6"/>
  <c r="B2366" i="6"/>
  <c r="B2430" i="6"/>
  <c r="B2494" i="6"/>
  <c r="B2558" i="6"/>
  <c r="B1951" i="6"/>
  <c r="B2015" i="6"/>
  <c r="B2079" i="6"/>
  <c r="B2143" i="6"/>
  <c r="B2207" i="6"/>
  <c r="B2271" i="6"/>
  <c r="B2335" i="6"/>
  <c r="B2399" i="6"/>
  <c r="B2463" i="6"/>
  <c r="B2527" i="6"/>
  <c r="B1889" i="6"/>
  <c r="B1968" i="6"/>
  <c r="B2032" i="6"/>
  <c r="B2096" i="6"/>
  <c r="B2160" i="6"/>
  <c r="B2224" i="6"/>
  <c r="B2288" i="6"/>
  <c r="B2352" i="6"/>
  <c r="B2416" i="6"/>
  <c r="B2480" i="6"/>
  <c r="B1859" i="6"/>
  <c r="B1961" i="6"/>
  <c r="B2025" i="6"/>
  <c r="B2089" i="6"/>
  <c r="B2153" i="6"/>
  <c r="B2217" i="6"/>
  <c r="B2281" i="6"/>
  <c r="B2345" i="6"/>
  <c r="B2409" i="6"/>
  <c r="B2473" i="6"/>
  <c r="B2537" i="6"/>
  <c r="B1913" i="6"/>
  <c r="B1986" i="6"/>
  <c r="B2050" i="6"/>
  <c r="B2114" i="6"/>
  <c r="B2178" i="6"/>
  <c r="B2242" i="6"/>
  <c r="B2306" i="6"/>
  <c r="B2370" i="6"/>
  <c r="B125" i="6"/>
  <c r="B637" i="6"/>
  <c r="B478" i="6"/>
  <c r="B335" i="6"/>
  <c r="B232" i="6"/>
  <c r="B81" i="6"/>
  <c r="B34" i="6"/>
  <c r="B546" i="6"/>
  <c r="B475" i="6"/>
  <c r="B444" i="6"/>
  <c r="B903" i="6"/>
  <c r="B776" i="6"/>
  <c r="B627" i="6"/>
  <c r="B1161" i="6"/>
  <c r="B1026" i="6"/>
  <c r="B859" i="6"/>
  <c r="B1115" i="6"/>
  <c r="B732" i="6"/>
  <c r="B988" i="6"/>
  <c r="B1244" i="6"/>
  <c r="B845" i="6"/>
  <c r="B1101" i="6"/>
  <c r="B702" i="6"/>
  <c r="B958" i="6"/>
  <c r="B1214" i="6"/>
  <c r="B1400" i="6"/>
  <c r="B1584" i="6"/>
  <c r="B1720" i="6"/>
  <c r="B1816" i="6"/>
  <c r="B1296" i="6"/>
  <c r="B1377" i="6"/>
  <c r="B1441" i="6"/>
  <c r="B1505" i="6"/>
  <c r="B1569" i="6"/>
  <c r="B1633" i="6"/>
  <c r="B1697" i="6"/>
  <c r="B1761" i="6"/>
  <c r="B1825" i="6"/>
  <c r="B1264" i="6"/>
  <c r="B1338" i="6"/>
  <c r="B1402" i="6"/>
  <c r="B1466" i="6"/>
  <c r="B1530" i="6"/>
  <c r="B1594" i="6"/>
  <c r="B1658" i="6"/>
  <c r="B1722" i="6"/>
  <c r="B1786" i="6"/>
  <c r="B1267" i="6"/>
  <c r="B1339" i="6"/>
  <c r="B1403" i="6"/>
  <c r="B1467" i="6"/>
  <c r="B1531" i="6"/>
  <c r="B1595" i="6"/>
  <c r="B1659" i="6"/>
  <c r="B1723" i="6"/>
  <c r="B1787" i="6"/>
  <c r="B1270" i="6"/>
  <c r="B1340" i="6"/>
  <c r="B1404" i="6"/>
  <c r="B1468" i="6"/>
  <c r="B1532" i="6"/>
  <c r="B1596" i="6"/>
  <c r="B1660" i="6"/>
  <c r="B1724" i="6"/>
  <c r="B1788" i="6"/>
  <c r="B1852" i="6"/>
  <c r="B1301" i="6"/>
  <c r="B1365" i="6"/>
  <c r="B1429" i="6"/>
  <c r="B1493" i="6"/>
  <c r="B1557" i="6"/>
  <c r="B1621" i="6"/>
  <c r="B1685" i="6"/>
  <c r="B1749" i="6"/>
  <c r="B1813" i="6"/>
  <c r="B1877" i="6"/>
  <c r="B1941" i="6"/>
  <c r="B1326" i="6"/>
  <c r="B1390" i="6"/>
  <c r="B1454" i="6"/>
  <c r="B1518" i="6"/>
  <c r="B1582" i="6"/>
  <c r="B1646" i="6"/>
  <c r="B1710" i="6"/>
  <c r="B1774" i="6"/>
  <c r="B1838" i="6"/>
  <c r="B1285" i="6"/>
  <c r="B1351" i="6"/>
  <c r="B1415" i="6"/>
  <c r="B1479" i="6"/>
  <c r="B1543" i="6"/>
  <c r="B1607" i="6"/>
  <c r="B1671" i="6"/>
  <c r="B1735" i="6"/>
  <c r="B1799" i="6"/>
  <c r="B1863" i="6"/>
  <c r="B1927" i="6"/>
  <c r="B1937" i="6"/>
  <c r="B2004" i="6"/>
  <c r="B2068" i="6"/>
  <c r="B2132" i="6"/>
  <c r="B2196" i="6"/>
  <c r="B2260" i="6"/>
  <c r="B2324" i="6"/>
  <c r="B2388" i="6"/>
  <c r="B2452" i="6"/>
  <c r="B2516" i="6"/>
  <c r="B1875" i="6"/>
  <c r="B1965" i="6"/>
  <c r="B2029" i="6"/>
  <c r="B2093" i="6"/>
  <c r="B2157" i="6"/>
  <c r="B2221" i="6"/>
  <c r="B2285" i="6"/>
  <c r="B2349" i="6"/>
  <c r="B2413" i="6"/>
  <c r="B2477" i="6"/>
  <c r="B2541" i="6"/>
  <c r="B1918" i="6"/>
  <c r="B1990" i="6"/>
  <c r="B2054" i="6"/>
  <c r="B2118" i="6"/>
  <c r="B2182" i="6"/>
  <c r="B2246" i="6"/>
  <c r="B2310" i="6"/>
  <c r="B2374" i="6"/>
  <c r="B2438" i="6"/>
  <c r="B2502" i="6"/>
  <c r="B1851" i="6"/>
  <c r="B1959" i="6"/>
  <c r="B2023" i="6"/>
  <c r="B2087" i="6"/>
  <c r="B2151" i="6"/>
  <c r="B2215" i="6"/>
  <c r="B2279" i="6"/>
  <c r="B2343" i="6"/>
  <c r="B2407" i="6"/>
  <c r="B2471" i="6"/>
  <c r="B2535" i="6"/>
  <c r="B1899" i="6"/>
  <c r="B1976" i="6"/>
  <c r="B2040" i="6"/>
  <c r="B2104" i="6"/>
  <c r="B2168" i="6"/>
  <c r="B2232" i="6"/>
  <c r="B2296" i="6"/>
  <c r="B2360" i="6"/>
  <c r="B2424" i="6"/>
  <c r="B2488" i="6"/>
  <c r="B1890" i="6"/>
  <c r="B1969" i="6"/>
  <c r="B2033" i="6"/>
  <c r="B2097" i="6"/>
  <c r="B2161" i="6"/>
  <c r="B2225" i="6"/>
  <c r="B2289" i="6"/>
  <c r="B2353" i="6"/>
  <c r="B2417" i="6"/>
  <c r="B2481" i="6"/>
  <c r="B2545" i="6"/>
  <c r="B1923" i="6"/>
  <c r="B1994" i="6"/>
  <c r="B2058" i="6"/>
  <c r="B2122" i="6"/>
  <c r="B2186" i="6"/>
  <c r="B2250" i="6"/>
  <c r="B2314" i="6"/>
  <c r="B2378" i="6"/>
  <c r="B2442" i="6"/>
  <c r="B2506" i="6"/>
  <c r="B189" i="6"/>
  <c r="B30" i="6"/>
  <c r="B542" i="6"/>
  <c r="B399" i="6"/>
  <c r="B296" i="6"/>
  <c r="B145" i="6"/>
  <c r="B98" i="6"/>
  <c r="B27" i="6"/>
  <c r="B539" i="6"/>
  <c r="B508" i="6"/>
  <c r="B967" i="6"/>
  <c r="B840" i="6"/>
  <c r="B713" i="6"/>
  <c r="B1225" i="6"/>
  <c r="B1090" i="6"/>
  <c r="B907" i="6"/>
  <c r="B1163" i="6"/>
  <c r="B780" i="6"/>
  <c r="B1036" i="6"/>
  <c r="B601" i="6"/>
  <c r="B893" i="6"/>
  <c r="B1149" i="6"/>
  <c r="B750" i="6"/>
  <c r="B1006" i="6"/>
  <c r="B1254" i="6"/>
  <c r="B1416" i="6"/>
  <c r="B1592" i="6"/>
  <c r="B1736" i="6"/>
  <c r="B1840" i="6"/>
  <c r="B1305" i="6"/>
  <c r="B1385" i="6"/>
  <c r="B1449" i="6"/>
  <c r="B1513" i="6"/>
  <c r="B1577" i="6"/>
  <c r="B1641" i="6"/>
  <c r="B1705" i="6"/>
  <c r="B1769" i="6"/>
  <c r="B1833" i="6"/>
  <c r="B1279" i="6"/>
  <c r="B1346" i="6"/>
  <c r="B1410" i="6"/>
  <c r="B1474" i="6"/>
  <c r="B1538" i="6"/>
  <c r="B1602" i="6"/>
  <c r="B1666" i="6"/>
  <c r="B1730" i="6"/>
  <c r="B1794" i="6"/>
  <c r="B1280" i="6"/>
  <c r="B1347" i="6"/>
  <c r="B1411" i="6"/>
  <c r="B1475" i="6"/>
  <c r="B1539" i="6"/>
  <c r="B1603" i="6"/>
  <c r="B1667" i="6"/>
  <c r="B1731" i="6"/>
  <c r="B1795" i="6"/>
  <c r="B1281" i="6"/>
  <c r="B1348" i="6"/>
  <c r="B1412" i="6"/>
  <c r="B1476" i="6"/>
  <c r="B1540" i="6"/>
  <c r="B1604" i="6"/>
  <c r="B1668" i="6"/>
  <c r="B1732" i="6"/>
  <c r="B1796" i="6"/>
  <c r="B1860" i="6"/>
  <c r="B1309" i="6"/>
  <c r="B1373" i="6"/>
  <c r="B1437" i="6"/>
  <c r="B1501" i="6"/>
  <c r="B1565" i="6"/>
  <c r="B1629" i="6"/>
  <c r="B1693" i="6"/>
  <c r="B1757" i="6"/>
  <c r="B1821" i="6"/>
  <c r="B1885" i="6"/>
  <c r="B1949" i="6"/>
  <c r="B1334" i="6"/>
  <c r="B1398" i="6"/>
  <c r="B1462" i="6"/>
  <c r="B1526" i="6"/>
  <c r="B1590" i="6"/>
  <c r="B1654" i="6"/>
  <c r="B1718" i="6"/>
  <c r="B1782" i="6"/>
  <c r="B1846" i="6"/>
  <c r="B1294" i="6"/>
  <c r="B1359" i="6"/>
  <c r="B1423" i="6"/>
  <c r="B1487" i="6"/>
  <c r="B1551" i="6"/>
  <c r="B1615" i="6"/>
  <c r="B1679" i="6"/>
  <c r="B1743" i="6"/>
  <c r="B1807" i="6"/>
  <c r="B1871" i="6"/>
  <c r="B1935" i="6"/>
  <c r="B1947" i="6"/>
  <c r="B2012" i="6"/>
  <c r="B2076" i="6"/>
  <c r="B2140" i="6"/>
  <c r="B2204" i="6"/>
  <c r="B2268" i="6"/>
  <c r="B2332" i="6"/>
  <c r="B2396" i="6"/>
  <c r="B2460" i="6"/>
  <c r="B2524" i="6"/>
  <c r="B1896" i="6"/>
  <c r="B1973" i="6"/>
  <c r="B2037" i="6"/>
  <c r="B2101" i="6"/>
  <c r="B2165" i="6"/>
  <c r="B2229" i="6"/>
  <c r="B2293" i="6"/>
  <c r="B2357" i="6"/>
  <c r="B2421" i="6"/>
  <c r="B2485" i="6"/>
  <c r="B2549" i="6"/>
  <c r="B1929" i="6"/>
  <c r="B1998" i="6"/>
  <c r="B2062" i="6"/>
  <c r="B2126" i="6"/>
  <c r="B2190" i="6"/>
  <c r="B2254" i="6"/>
  <c r="B2318" i="6"/>
  <c r="B2382" i="6"/>
  <c r="B2446" i="6"/>
  <c r="B2510" i="6"/>
  <c r="B1883" i="6"/>
  <c r="B1967" i="6"/>
  <c r="B2031" i="6"/>
  <c r="B2095" i="6"/>
  <c r="B2159" i="6"/>
  <c r="B2223" i="6"/>
  <c r="B2287" i="6"/>
  <c r="B2351" i="6"/>
  <c r="B2415" i="6"/>
  <c r="B2479" i="6"/>
  <c r="B2543" i="6"/>
  <c r="B1910" i="6"/>
  <c r="B1984" i="6"/>
  <c r="B2048" i="6"/>
  <c r="B2112" i="6"/>
  <c r="B2176" i="6"/>
  <c r="B2240" i="6"/>
  <c r="B2304" i="6"/>
  <c r="B2368" i="6"/>
  <c r="B2432" i="6"/>
  <c r="B2496" i="6"/>
  <c r="B1900" i="6"/>
  <c r="B1977" i="6"/>
  <c r="B2041" i="6"/>
  <c r="B2105" i="6"/>
  <c r="B2169" i="6"/>
  <c r="B2233" i="6"/>
  <c r="B2297" i="6"/>
  <c r="B2361" i="6"/>
  <c r="B2425" i="6"/>
  <c r="B2489" i="6"/>
  <c r="B2553" i="6"/>
  <c r="B1934" i="6"/>
  <c r="B2002" i="6"/>
  <c r="B2066" i="6"/>
  <c r="B2130" i="6"/>
  <c r="B2194" i="6"/>
  <c r="B2258" i="6"/>
  <c r="B2322" i="6"/>
  <c r="B2386" i="6"/>
  <c r="B2450" i="6"/>
  <c r="B2514" i="6"/>
  <c r="B1867" i="6"/>
  <c r="B1963" i="6"/>
  <c r="B253" i="6"/>
  <c r="B94" i="6"/>
  <c r="B606" i="6"/>
  <c r="B463" i="6"/>
  <c r="B360" i="6"/>
  <c r="B209" i="6"/>
  <c r="B162" i="6"/>
  <c r="B91" i="6"/>
  <c r="B60" i="6"/>
  <c r="B572" i="6"/>
  <c r="B1031" i="6"/>
  <c r="B904" i="6"/>
  <c r="B777" i="6"/>
  <c r="B611" i="6"/>
  <c r="B1154" i="6"/>
  <c r="B923" i="6"/>
  <c r="B1179" i="6"/>
  <c r="B796" i="6"/>
  <c r="B1052" i="6"/>
  <c r="B635" i="6"/>
  <c r="B909" i="6"/>
  <c r="B1165" i="6"/>
  <c r="B766" i="6"/>
  <c r="B1022" i="6"/>
  <c r="B1262" i="6"/>
  <c r="B1456" i="6"/>
  <c r="B1608" i="6"/>
  <c r="B1744" i="6"/>
  <c r="B1848" i="6"/>
  <c r="B1313" i="6"/>
  <c r="B1393" i="6"/>
  <c r="B1457" i="6"/>
  <c r="B1521" i="6"/>
  <c r="B1585" i="6"/>
  <c r="B1649" i="6"/>
  <c r="B1713" i="6"/>
  <c r="B1777" i="6"/>
  <c r="B1841" i="6"/>
  <c r="B1288" i="6"/>
  <c r="B1354" i="6"/>
  <c r="B1418" i="6"/>
  <c r="B1482" i="6"/>
  <c r="B1546" i="6"/>
  <c r="B1610" i="6"/>
  <c r="B1674" i="6"/>
  <c r="B1738" i="6"/>
  <c r="B1802" i="6"/>
  <c r="B1289" i="6"/>
  <c r="B1355" i="6"/>
  <c r="B1419" i="6"/>
  <c r="B1483" i="6"/>
  <c r="B1547" i="6"/>
  <c r="B1611" i="6"/>
  <c r="B1675" i="6"/>
  <c r="B1739" i="6"/>
  <c r="B1803" i="6"/>
  <c r="B1291" i="6"/>
  <c r="B1356" i="6"/>
  <c r="B1420" i="6"/>
  <c r="B1484" i="6"/>
  <c r="B1548" i="6"/>
  <c r="B1612" i="6"/>
  <c r="B1676" i="6"/>
  <c r="B1740" i="6"/>
  <c r="B1804" i="6"/>
  <c r="B1868" i="6"/>
  <c r="B1317" i="6"/>
  <c r="B1381" i="6"/>
  <c r="B1445" i="6"/>
  <c r="B1509" i="6"/>
  <c r="B1573" i="6"/>
  <c r="B1637" i="6"/>
  <c r="B1701" i="6"/>
  <c r="B1765" i="6"/>
  <c r="B1829" i="6"/>
  <c r="B1893" i="6"/>
  <c r="B1272" i="6"/>
  <c r="B1342" i="6"/>
  <c r="B1406" i="6"/>
  <c r="B1470" i="6"/>
  <c r="B1534" i="6"/>
  <c r="B1598" i="6"/>
  <c r="B1662" i="6"/>
  <c r="B1726" i="6"/>
  <c r="B1790" i="6"/>
  <c r="B1854" i="6"/>
  <c r="B1303" i="6"/>
  <c r="B1367" i="6"/>
  <c r="B1431" i="6"/>
  <c r="B1495" i="6"/>
  <c r="B1559" i="6"/>
  <c r="B1623" i="6"/>
  <c r="B1687" i="6"/>
  <c r="B1751" i="6"/>
  <c r="B1815" i="6"/>
  <c r="B1879" i="6"/>
  <c r="B1943" i="6"/>
  <c r="B1956" i="6"/>
  <c r="B2020" i="6"/>
  <c r="B2084" i="6"/>
  <c r="B2148" i="6"/>
  <c r="B2212" i="6"/>
  <c r="B2276" i="6"/>
  <c r="B2340" i="6"/>
  <c r="B2404" i="6"/>
  <c r="B2468" i="6"/>
  <c r="B2532" i="6"/>
  <c r="B1906" i="6"/>
  <c r="B1981" i="6"/>
  <c r="B2045" i="6"/>
  <c r="B2109" i="6"/>
  <c r="B2173" i="6"/>
  <c r="B2237" i="6"/>
  <c r="B2301" i="6"/>
  <c r="B2365" i="6"/>
  <c r="B2429" i="6"/>
  <c r="B2493" i="6"/>
  <c r="B2557" i="6"/>
  <c r="B1939" i="6"/>
  <c r="B2006" i="6"/>
  <c r="B2070" i="6"/>
  <c r="B2134" i="6"/>
  <c r="B2198" i="6"/>
  <c r="B2262" i="6"/>
  <c r="B2326" i="6"/>
  <c r="B2390" i="6"/>
  <c r="B2454" i="6"/>
  <c r="B2518" i="6"/>
  <c r="B1898" i="6"/>
  <c r="B1975" i="6"/>
  <c r="B2039" i="6"/>
  <c r="B2103" i="6"/>
  <c r="B2167" i="6"/>
  <c r="B2231" i="6"/>
  <c r="B2295" i="6"/>
  <c r="B2359" i="6"/>
  <c r="B2423" i="6"/>
  <c r="B2487" i="6"/>
  <c r="B2551" i="6"/>
  <c r="B1921" i="6"/>
  <c r="B1992" i="6"/>
  <c r="B2056" i="6"/>
  <c r="B2120" i="6"/>
  <c r="B2184" i="6"/>
  <c r="B2248" i="6"/>
  <c r="B2312" i="6"/>
  <c r="B2376" i="6"/>
  <c r="B2440" i="6"/>
  <c r="B2504" i="6"/>
  <c r="B1912" i="6"/>
  <c r="B1985" i="6"/>
  <c r="B2049" i="6"/>
  <c r="B2113" i="6"/>
  <c r="B2177" i="6"/>
  <c r="B2241" i="6"/>
  <c r="B2305" i="6"/>
  <c r="B2369" i="6"/>
  <c r="B2433" i="6"/>
  <c r="B2497" i="6"/>
  <c r="B2561" i="6"/>
  <c r="B1945" i="6"/>
  <c r="B2010" i="6"/>
  <c r="B2074" i="6"/>
  <c r="B2138" i="6"/>
  <c r="B2202" i="6"/>
  <c r="B2266" i="6"/>
  <c r="B2330" i="6"/>
  <c r="B2394" i="6"/>
  <c r="B2458" i="6"/>
  <c r="B2522" i="6"/>
  <c r="B317" i="6"/>
  <c r="B158" i="6"/>
  <c r="B15" i="6"/>
  <c r="B527" i="6"/>
  <c r="B424" i="6"/>
  <c r="B273" i="6"/>
  <c r="B226" i="6"/>
  <c r="B155" i="6"/>
  <c r="B124" i="6"/>
  <c r="B636" i="6"/>
  <c r="B1095" i="6"/>
  <c r="B968" i="6"/>
  <c r="B841" i="6"/>
  <c r="B706" i="6"/>
  <c r="B1218" i="6"/>
  <c r="B971" i="6"/>
  <c r="B1227" i="6"/>
  <c r="B844" i="6"/>
  <c r="B1100" i="6"/>
  <c r="B701" i="6"/>
  <c r="B957" i="6"/>
  <c r="B1213" i="6"/>
  <c r="B814" i="6"/>
  <c r="B1070" i="6"/>
  <c r="B1286" i="6"/>
  <c r="B1464" i="6"/>
  <c r="B1648" i="6"/>
  <c r="B1752" i="6"/>
  <c r="B1856" i="6"/>
  <c r="B1321" i="6"/>
  <c r="B1401" i="6"/>
  <c r="B1465" i="6"/>
  <c r="B1529" i="6"/>
  <c r="B1593" i="6"/>
  <c r="B1657" i="6"/>
  <c r="B1721" i="6"/>
  <c r="B1785" i="6"/>
  <c r="B1849" i="6"/>
  <c r="B1297" i="6"/>
  <c r="B1362" i="6"/>
  <c r="B1426" i="6"/>
  <c r="B1490" i="6"/>
  <c r="B1554" i="6"/>
  <c r="B1618" i="6"/>
  <c r="B1682" i="6"/>
  <c r="B1746" i="6"/>
  <c r="B1810" i="6"/>
  <c r="B1299" i="6"/>
  <c r="B1363" i="6"/>
  <c r="B1427" i="6"/>
  <c r="B1491" i="6"/>
  <c r="B1555" i="6"/>
  <c r="B1619" i="6"/>
  <c r="B1683" i="6"/>
  <c r="B1747" i="6"/>
  <c r="B1811" i="6"/>
  <c r="B1300" i="6"/>
  <c r="B1364" i="6"/>
  <c r="B1428" i="6"/>
  <c r="B1492" i="6"/>
  <c r="B1556" i="6"/>
  <c r="B1620" i="6"/>
  <c r="B1684" i="6"/>
  <c r="B1748" i="6"/>
  <c r="B1812" i="6"/>
  <c r="B1876" i="6"/>
  <c r="B1325" i="6"/>
  <c r="B1389" i="6"/>
  <c r="B1453" i="6"/>
  <c r="B1517" i="6"/>
  <c r="B1581" i="6"/>
  <c r="B1645" i="6"/>
  <c r="B1709" i="6"/>
  <c r="B1773" i="6"/>
  <c r="B1837" i="6"/>
  <c r="B1901" i="6"/>
  <c r="B1284" i="6"/>
  <c r="B1350" i="6"/>
  <c r="B1414" i="6"/>
  <c r="B1478" i="6"/>
  <c r="B1542" i="6"/>
  <c r="B1606" i="6"/>
  <c r="B1670" i="6"/>
  <c r="B1734" i="6"/>
  <c r="B1798" i="6"/>
  <c r="B1862" i="6"/>
  <c r="B1311" i="6"/>
  <c r="B1375" i="6"/>
  <c r="B1439" i="6"/>
  <c r="B1503" i="6"/>
  <c r="B1567" i="6"/>
  <c r="B1631" i="6"/>
  <c r="B1695" i="6"/>
  <c r="B1759" i="6"/>
  <c r="B1823" i="6"/>
  <c r="B1887" i="6"/>
  <c r="B1874" i="6"/>
  <c r="B1964" i="6"/>
  <c r="B2028" i="6"/>
  <c r="B2092" i="6"/>
  <c r="B2156" i="6"/>
  <c r="B2220" i="6"/>
  <c r="B2284" i="6"/>
  <c r="B2348" i="6"/>
  <c r="B2412" i="6"/>
  <c r="B2476" i="6"/>
  <c r="B2540" i="6"/>
  <c r="B1916" i="6"/>
  <c r="B1989" i="6"/>
  <c r="B2053" i="6"/>
  <c r="B2117" i="6"/>
  <c r="B2181" i="6"/>
  <c r="B2245" i="6"/>
  <c r="B2309" i="6"/>
  <c r="B2373" i="6"/>
  <c r="B2437" i="6"/>
  <c r="B2501" i="6"/>
  <c r="B2565" i="6"/>
  <c r="B1950" i="6"/>
  <c r="B2014" i="6"/>
  <c r="B2078" i="6"/>
  <c r="B2142" i="6"/>
  <c r="B2206" i="6"/>
  <c r="B2270" i="6"/>
  <c r="B2334" i="6"/>
  <c r="B2398" i="6"/>
  <c r="B2462" i="6"/>
  <c r="B2526" i="6"/>
  <c r="B1908" i="6"/>
  <c r="B1983" i="6"/>
  <c r="B2047" i="6"/>
  <c r="B2111" i="6"/>
  <c r="B2175" i="6"/>
  <c r="B2239" i="6"/>
  <c r="B2303" i="6"/>
  <c r="B2367" i="6"/>
  <c r="B2431" i="6"/>
  <c r="B2495" i="6"/>
  <c r="B2559" i="6"/>
  <c r="B1931" i="6"/>
  <c r="B2000" i="6"/>
  <c r="B2064" i="6"/>
  <c r="B2128" i="6"/>
  <c r="B2192" i="6"/>
  <c r="B2256" i="6"/>
  <c r="B2320" i="6"/>
  <c r="B2384" i="6"/>
  <c r="B381" i="6"/>
  <c r="B222" i="6"/>
  <c r="B79" i="6"/>
  <c r="B591" i="6"/>
  <c r="B488" i="6"/>
  <c r="B337" i="6"/>
  <c r="B290" i="6"/>
  <c r="B219" i="6"/>
  <c r="B188" i="6"/>
  <c r="B625" i="6"/>
  <c r="B1159" i="6"/>
  <c r="B1032" i="6"/>
  <c r="B905" i="6"/>
  <c r="B770" i="6"/>
  <c r="B1282" i="6"/>
  <c r="B987" i="6"/>
  <c r="B1243" i="6"/>
  <c r="B860" i="6"/>
  <c r="B1116" i="6"/>
  <c r="B717" i="6"/>
  <c r="B973" i="6"/>
  <c r="B1229" i="6"/>
  <c r="B830" i="6"/>
  <c r="B1086" i="6"/>
  <c r="B1328" i="6"/>
  <c r="B1480" i="6"/>
  <c r="B1656" i="6"/>
  <c r="B1776" i="6"/>
  <c r="B1864" i="6"/>
  <c r="B1329" i="6"/>
  <c r="B1409" i="6"/>
  <c r="B1473" i="6"/>
  <c r="B1537" i="6"/>
  <c r="B1601" i="6"/>
  <c r="B1665" i="6"/>
  <c r="B1729" i="6"/>
  <c r="B1793" i="6"/>
  <c r="B1857" i="6"/>
  <c r="B1306" i="6"/>
  <c r="B1370" i="6"/>
  <c r="B1434" i="6"/>
  <c r="B1498" i="6"/>
  <c r="B1562" i="6"/>
  <c r="B1626" i="6"/>
  <c r="B1690" i="6"/>
  <c r="B1754" i="6"/>
  <c r="B1818" i="6"/>
  <c r="B1307" i="6"/>
  <c r="B1371" i="6"/>
  <c r="B1435" i="6"/>
  <c r="B1499" i="6"/>
  <c r="B1563" i="6"/>
  <c r="B1627" i="6"/>
  <c r="B1691" i="6"/>
  <c r="B1755" i="6"/>
  <c r="B1819" i="6"/>
  <c r="B1308" i="6"/>
  <c r="B1372" i="6"/>
  <c r="B1436" i="6"/>
  <c r="B1500" i="6"/>
  <c r="B1564" i="6"/>
  <c r="B1628" i="6"/>
  <c r="B1692" i="6"/>
  <c r="B1756" i="6"/>
  <c r="B1820" i="6"/>
  <c r="B1884" i="6"/>
  <c r="B1333" i="6"/>
  <c r="B1397" i="6"/>
  <c r="B1461" i="6"/>
  <c r="B1525" i="6"/>
  <c r="B1589" i="6"/>
  <c r="B1653" i="6"/>
  <c r="B1717" i="6"/>
  <c r="B1781" i="6"/>
  <c r="B1845" i="6"/>
  <c r="B1909" i="6"/>
  <c r="B1293" i="6"/>
  <c r="B1358" i="6"/>
  <c r="B1422" i="6"/>
  <c r="B1486" i="6"/>
  <c r="B1550" i="6"/>
  <c r="B1614" i="6"/>
  <c r="B1678" i="6"/>
  <c r="B1742" i="6"/>
  <c r="B1806" i="6"/>
  <c r="B1870" i="6"/>
  <c r="B1319" i="6"/>
  <c r="B1383" i="6"/>
  <c r="B1447" i="6"/>
  <c r="B1511" i="6"/>
  <c r="B1575" i="6"/>
  <c r="B1639" i="6"/>
  <c r="B1703" i="6"/>
  <c r="B1767" i="6"/>
  <c r="B1831" i="6"/>
  <c r="B1895" i="6"/>
  <c r="B1894" i="6"/>
  <c r="B1972" i="6"/>
  <c r="B2036" i="6"/>
  <c r="B2100" i="6"/>
  <c r="B2164" i="6"/>
  <c r="B2228" i="6"/>
  <c r="B2292" i="6"/>
  <c r="B2356" i="6"/>
  <c r="B2420" i="6"/>
  <c r="B2484" i="6"/>
  <c r="B2548" i="6"/>
  <c r="B1928" i="6"/>
  <c r="B1997" i="6"/>
  <c r="B2061" i="6"/>
  <c r="B2125" i="6"/>
  <c r="B2189" i="6"/>
  <c r="B2253" i="6"/>
  <c r="B2317" i="6"/>
  <c r="B2381" i="6"/>
  <c r="B2445" i="6"/>
  <c r="B2509" i="6"/>
  <c r="B1850" i="6"/>
  <c r="B1958" i="6"/>
  <c r="B2022" i="6"/>
  <c r="B2086" i="6"/>
  <c r="B2150" i="6"/>
  <c r="B2214" i="6"/>
  <c r="B2278" i="6"/>
  <c r="B2342" i="6"/>
  <c r="B2406" i="6"/>
  <c r="B2470" i="6"/>
  <c r="B2534" i="6"/>
  <c r="B1920" i="6"/>
  <c r="B1991" i="6"/>
  <c r="B2055" i="6"/>
  <c r="B2119" i="6"/>
  <c r="B2183" i="6"/>
  <c r="B2247" i="6"/>
  <c r="B2311" i="6"/>
  <c r="B2375" i="6"/>
  <c r="B2439" i="6"/>
  <c r="B2503" i="6"/>
  <c r="B2567" i="6"/>
  <c r="B1942" i="6"/>
  <c r="B2008" i="6"/>
  <c r="B2072" i="6"/>
  <c r="B2136" i="6"/>
  <c r="B2200" i="6"/>
  <c r="B2264" i="6"/>
  <c r="B2328" i="6"/>
  <c r="B2392" i="6"/>
  <c r="B2456" i="6"/>
  <c r="B2520" i="6"/>
  <c r="B1932" i="6"/>
  <c r="B2001" i="6"/>
  <c r="B2065" i="6"/>
  <c r="B2129" i="6"/>
  <c r="B2193" i="6"/>
  <c r="B2257" i="6"/>
  <c r="B2321" i="6"/>
  <c r="B2385" i="6"/>
  <c r="B2449" i="6"/>
  <c r="B2513" i="6"/>
  <c r="B1866" i="6"/>
  <c r="B1962" i="6"/>
  <c r="B2026" i="6"/>
  <c r="B2090" i="6"/>
  <c r="B2154" i="6"/>
  <c r="B2218" i="6"/>
  <c r="B2282" i="6"/>
  <c r="B2346" i="6"/>
  <c r="B2410" i="6"/>
  <c r="B2474" i="6"/>
  <c r="B445" i="6"/>
  <c r="B286" i="6"/>
  <c r="B143" i="6"/>
  <c r="B40" i="6"/>
  <c r="B552" i="6"/>
  <c r="B401" i="6"/>
  <c r="B354" i="6"/>
  <c r="B283" i="6"/>
  <c r="B252" i="6"/>
  <c r="B711" i="6"/>
  <c r="B1223" i="6"/>
  <c r="B1096" i="6"/>
  <c r="B969" i="6"/>
  <c r="B834" i="6"/>
  <c r="B663" i="6"/>
  <c r="B1035" i="6"/>
  <c r="B634" i="6"/>
  <c r="B908" i="6"/>
  <c r="B1164" i="6"/>
  <c r="B765" i="6"/>
  <c r="B1021" i="6"/>
  <c r="B1277" i="6"/>
  <c r="B878" i="6"/>
  <c r="B1134" i="6"/>
  <c r="B1336" i="6"/>
  <c r="B1520" i="6"/>
  <c r="B1672" i="6"/>
  <c r="B1784" i="6"/>
  <c r="B1872" i="6"/>
  <c r="B1353" i="6"/>
  <c r="B1417" i="6"/>
  <c r="B1481" i="6"/>
  <c r="B1545" i="6"/>
  <c r="B1609" i="6"/>
  <c r="B1673" i="6"/>
  <c r="B1737" i="6"/>
  <c r="B1801" i="6"/>
  <c r="B1865" i="6"/>
  <c r="B1314" i="6"/>
  <c r="B1378" i="6"/>
  <c r="B1442" i="6"/>
  <c r="B1506" i="6"/>
  <c r="B1570" i="6"/>
  <c r="B1634" i="6"/>
  <c r="B1698" i="6"/>
  <c r="B1762" i="6"/>
  <c r="B1826" i="6"/>
  <c r="B1315" i="6"/>
  <c r="B1379" i="6"/>
  <c r="B1443" i="6"/>
  <c r="B1507" i="6"/>
  <c r="B1571" i="6"/>
  <c r="B1635" i="6"/>
  <c r="B1699" i="6"/>
  <c r="B1763" i="6"/>
  <c r="B1827" i="6"/>
  <c r="B1316" i="6"/>
  <c r="B1380" i="6"/>
  <c r="B1444" i="6"/>
  <c r="B1508" i="6"/>
  <c r="B1572" i="6"/>
  <c r="B1636" i="6"/>
  <c r="B1700" i="6"/>
  <c r="B1764" i="6"/>
  <c r="B1828" i="6"/>
  <c r="B1271" i="6"/>
  <c r="B1341" i="6"/>
  <c r="B1405" i="6"/>
  <c r="B1469" i="6"/>
  <c r="B1533" i="6"/>
  <c r="B1597" i="6"/>
  <c r="B1661" i="6"/>
  <c r="B1725" i="6"/>
  <c r="B1789" i="6"/>
  <c r="B1853" i="6"/>
  <c r="B1917" i="6"/>
  <c r="B1302" i="6"/>
  <c r="B1366" i="6"/>
  <c r="B1430" i="6"/>
  <c r="B1494" i="6"/>
  <c r="B1558" i="6"/>
  <c r="B1622" i="6"/>
  <c r="B1686" i="6"/>
  <c r="B1750" i="6"/>
  <c r="B1814" i="6"/>
  <c r="B1878" i="6"/>
  <c r="B1327" i="6"/>
  <c r="B1391" i="6"/>
  <c r="B1455" i="6"/>
  <c r="B1519" i="6"/>
  <c r="B1583" i="6"/>
  <c r="B1647" i="6"/>
  <c r="B1711" i="6"/>
  <c r="B1775" i="6"/>
  <c r="B1839" i="6"/>
  <c r="B1903" i="6"/>
  <c r="B1905" i="6"/>
  <c r="B1980" i="6"/>
  <c r="B2044" i="6"/>
  <c r="B2108" i="6"/>
  <c r="B2172" i="6"/>
  <c r="B2236" i="6"/>
  <c r="B2300" i="6"/>
  <c r="B2364" i="6"/>
  <c r="B2428" i="6"/>
  <c r="B2492" i="6"/>
  <c r="B2556" i="6"/>
  <c r="B1938" i="6"/>
  <c r="B2005" i="6"/>
  <c r="B2069" i="6"/>
  <c r="B2133" i="6"/>
  <c r="B2197" i="6"/>
  <c r="B2261" i="6"/>
  <c r="B2325" i="6"/>
  <c r="B2389" i="6"/>
  <c r="B2453" i="6"/>
  <c r="B2517" i="6"/>
  <c r="B1882" i="6"/>
  <c r="B1966" i="6"/>
  <c r="B2030" i="6"/>
  <c r="B2094" i="6"/>
  <c r="B2158" i="6"/>
  <c r="B2222" i="6"/>
  <c r="B2286" i="6"/>
  <c r="B2350" i="6"/>
  <c r="B2414" i="6"/>
  <c r="B2478" i="6"/>
  <c r="B2542" i="6"/>
  <c r="B1930" i="6"/>
  <c r="B1999" i="6"/>
  <c r="B2063" i="6"/>
  <c r="B2127" i="6"/>
  <c r="B2191" i="6"/>
  <c r="B2255" i="6"/>
  <c r="B2319" i="6"/>
  <c r="B2383" i="6"/>
  <c r="B2447" i="6"/>
  <c r="B2511" i="6"/>
  <c r="B2575" i="6"/>
  <c r="B1952" i="6"/>
  <c r="B2016" i="6"/>
  <c r="B2080" i="6"/>
  <c r="B2144" i="6"/>
  <c r="B2208" i="6"/>
  <c r="B2272" i="6"/>
  <c r="B2336" i="6"/>
  <c r="B2400" i="6"/>
  <c r="B2464" i="6"/>
  <c r="B2528" i="6"/>
  <c r="B1944" i="6"/>
  <c r="B2009" i="6"/>
  <c r="B2073" i="6"/>
  <c r="B2137" i="6"/>
  <c r="B2201" i="6"/>
  <c r="B2265" i="6"/>
  <c r="B2329" i="6"/>
  <c r="B2393" i="6"/>
  <c r="B2457" i="6"/>
  <c r="B2521" i="6"/>
  <c r="B1891" i="6"/>
  <c r="B1970" i="6"/>
  <c r="B2034" i="6"/>
  <c r="B2098" i="6"/>
  <c r="B2162" i="6"/>
  <c r="B2226" i="6"/>
  <c r="B2290" i="6"/>
  <c r="B2354" i="6"/>
  <c r="B2418" i="6"/>
  <c r="B2482" i="6"/>
  <c r="B2546" i="6"/>
  <c r="B509" i="6"/>
  <c r="B316" i="6"/>
  <c r="B665" i="6"/>
  <c r="B1352" i="6"/>
  <c r="B1553" i="6"/>
  <c r="B1450" i="6"/>
  <c r="B1387" i="6"/>
  <c r="B1324" i="6"/>
  <c r="B1836" i="6"/>
  <c r="B1733" i="6"/>
  <c r="B1566" i="6"/>
  <c r="B1463" i="6"/>
  <c r="B1915" i="6"/>
  <c r="B2436" i="6"/>
  <c r="B2269" i="6"/>
  <c r="B2102" i="6"/>
  <c r="B1940" i="6"/>
  <c r="B2455" i="6"/>
  <c r="B2280" i="6"/>
  <c r="B1953" i="6"/>
  <c r="B2209" i="6"/>
  <c r="B2465" i="6"/>
  <c r="B2042" i="6"/>
  <c r="B2298" i="6"/>
  <c r="B2498" i="6"/>
  <c r="B1914" i="6"/>
  <c r="B1995" i="6"/>
  <c r="B2059" i="6"/>
  <c r="B2123" i="6"/>
  <c r="B2187" i="6"/>
  <c r="B2251" i="6"/>
  <c r="B2315" i="6"/>
  <c r="B2379" i="6"/>
  <c r="B2443" i="6"/>
  <c r="B2507" i="6"/>
  <c r="B2571" i="6"/>
  <c r="M33" i="6"/>
  <c r="M97" i="6"/>
  <c r="M161" i="6"/>
  <c r="M225" i="6"/>
  <c r="M289" i="6"/>
  <c r="M353" i="6"/>
  <c r="M417" i="6"/>
  <c r="M481" i="6"/>
  <c r="M34" i="6"/>
  <c r="M98" i="6"/>
  <c r="M162" i="6"/>
  <c r="M226" i="6"/>
  <c r="M290" i="6"/>
  <c r="M354" i="6"/>
  <c r="M418" i="6"/>
  <c r="M482" i="6"/>
  <c r="M546" i="6"/>
  <c r="M35" i="6"/>
  <c r="M99" i="6"/>
  <c r="M163" i="6"/>
  <c r="M227" i="6"/>
  <c r="M291" i="6"/>
  <c r="M355" i="6"/>
  <c r="M419" i="6"/>
  <c r="M483" i="6"/>
  <c r="M4" i="6"/>
  <c r="M68" i="6"/>
  <c r="M132" i="6"/>
  <c r="M196" i="6"/>
  <c r="M260" i="6"/>
  <c r="M324" i="6"/>
  <c r="M388" i="6"/>
  <c r="M452" i="6"/>
  <c r="B2560" i="6"/>
  <c r="M45" i="6"/>
  <c r="M109" i="6"/>
  <c r="M173" i="6"/>
  <c r="M237" i="6"/>
  <c r="M301" i="6"/>
  <c r="M365" i="6"/>
  <c r="M429" i="6"/>
  <c r="M493" i="6"/>
  <c r="M557" i="6"/>
  <c r="M621" i="6"/>
  <c r="M6" i="6"/>
  <c r="M70" i="6"/>
  <c r="M134" i="6"/>
  <c r="M198" i="6"/>
  <c r="M262" i="6"/>
  <c r="M326" i="6"/>
  <c r="M390" i="6"/>
  <c r="M454" i="6"/>
  <c r="M518" i="6"/>
  <c r="M39" i="6"/>
  <c r="M103" i="6"/>
  <c r="M167" i="6"/>
  <c r="M231" i="6"/>
  <c r="M295" i="6"/>
  <c r="M359" i="6"/>
  <c r="M423" i="6"/>
  <c r="M487" i="6"/>
  <c r="M551" i="6"/>
  <c r="M8" i="6"/>
  <c r="M72" i="6"/>
  <c r="M136" i="6"/>
  <c r="M200" i="6"/>
  <c r="M264" i="6"/>
  <c r="M328" i="6"/>
  <c r="M392" i="6"/>
  <c r="M456" i="6"/>
  <c r="M520" i="6"/>
  <c r="M584" i="6"/>
  <c r="M648" i="6"/>
  <c r="M603" i="6"/>
  <c r="M681" i="6"/>
  <c r="M745" i="6"/>
  <c r="M809" i="6"/>
  <c r="M873" i="6"/>
  <c r="M937" i="6"/>
  <c r="M1001" i="6"/>
  <c r="M1065" i="6"/>
  <c r="M1129" i="6"/>
  <c r="M1193" i="6"/>
  <c r="M604" i="6"/>
  <c r="M682" i="6"/>
  <c r="M746" i="6"/>
  <c r="M810" i="6"/>
  <c r="M874" i="6"/>
  <c r="M938" i="6"/>
  <c r="M1002" i="6"/>
  <c r="M1066" i="6"/>
  <c r="M1130" i="6"/>
  <c r="M571" i="6"/>
  <c r="M659" i="6"/>
  <c r="M723" i="6"/>
  <c r="M787" i="6"/>
  <c r="M851" i="6"/>
  <c r="M915" i="6"/>
  <c r="M979" i="6"/>
  <c r="M1043" i="6"/>
  <c r="M1107" i="6"/>
  <c r="M1171" i="6"/>
  <c r="M1235" i="6"/>
  <c r="M607" i="6"/>
  <c r="M684" i="6"/>
  <c r="M748" i="6"/>
  <c r="M812" i="6"/>
  <c r="M876" i="6"/>
  <c r="M940" i="6"/>
  <c r="M1004" i="6"/>
  <c r="M1068" i="6"/>
  <c r="M1132" i="6"/>
  <c r="M1196" i="6"/>
  <c r="M609" i="6"/>
  <c r="M685" i="6"/>
  <c r="M749" i="6"/>
  <c r="M813" i="6"/>
  <c r="M877" i="6"/>
  <c r="M941" i="6"/>
  <c r="M1005" i="6"/>
  <c r="M1069" i="6"/>
  <c r="M534" i="6"/>
  <c r="M631" i="6"/>
  <c r="M702" i="6"/>
  <c r="M766" i="6"/>
  <c r="M830" i="6"/>
  <c r="M894" i="6"/>
  <c r="M958" i="6"/>
  <c r="M1022" i="6"/>
  <c r="M1086" i="6"/>
  <c r="M564" i="6"/>
  <c r="M654" i="6"/>
  <c r="M719" i="6"/>
  <c r="M783" i="6"/>
  <c r="B350" i="6"/>
  <c r="B775" i="6"/>
  <c r="B924" i="6"/>
  <c r="B1528" i="6"/>
  <c r="B1617" i="6"/>
  <c r="B1514" i="6"/>
  <c r="B1451" i="6"/>
  <c r="B1388" i="6"/>
  <c r="B1283" i="6"/>
  <c r="B1797" i="6"/>
  <c r="B1630" i="6"/>
  <c r="B1527" i="6"/>
  <c r="B1988" i="6"/>
  <c r="B2500" i="6"/>
  <c r="B2333" i="6"/>
  <c r="B2166" i="6"/>
  <c r="B2007" i="6"/>
  <c r="B2519" i="6"/>
  <c r="B2344" i="6"/>
  <c r="B1993" i="6"/>
  <c r="B2249" i="6"/>
  <c r="B2505" i="6"/>
  <c r="B2082" i="6"/>
  <c r="B2338" i="6"/>
  <c r="B2530" i="6"/>
  <c r="B1924" i="6"/>
  <c r="B2003" i="6"/>
  <c r="B2067" i="6"/>
  <c r="B2131" i="6"/>
  <c r="B2195" i="6"/>
  <c r="B2259" i="6"/>
  <c r="B2323" i="6"/>
  <c r="B2387" i="6"/>
  <c r="B2451" i="6"/>
  <c r="B2515" i="6"/>
  <c r="B2579" i="6"/>
  <c r="M41" i="6"/>
  <c r="M105" i="6"/>
  <c r="M169" i="6"/>
  <c r="M233" i="6"/>
  <c r="M297" i="6"/>
  <c r="M361" i="6"/>
  <c r="M425" i="6"/>
  <c r="M489" i="6"/>
  <c r="M42" i="6"/>
  <c r="M106" i="6"/>
  <c r="M170" i="6"/>
  <c r="M234" i="6"/>
  <c r="M298" i="6"/>
  <c r="M362" i="6"/>
  <c r="M426" i="6"/>
  <c r="M490" i="6"/>
  <c r="B2544" i="6"/>
  <c r="M43" i="6"/>
  <c r="M107" i="6"/>
  <c r="M171" i="6"/>
  <c r="M235" i="6"/>
  <c r="M299" i="6"/>
  <c r="M363" i="6"/>
  <c r="M427" i="6"/>
  <c r="M491" i="6"/>
  <c r="M12" i="6"/>
  <c r="M76" i="6"/>
  <c r="M140" i="6"/>
  <c r="M204" i="6"/>
  <c r="M268" i="6"/>
  <c r="M332" i="6"/>
  <c r="M396" i="6"/>
  <c r="M460" i="6"/>
  <c r="B2580" i="6"/>
  <c r="M53" i="6"/>
  <c r="M117" i="6"/>
  <c r="M181" i="6"/>
  <c r="M245" i="6"/>
  <c r="M309" i="6"/>
  <c r="M373" i="6"/>
  <c r="M437" i="6"/>
  <c r="M501" i="6"/>
  <c r="M565" i="6"/>
  <c r="M629" i="6"/>
  <c r="M14" i="6"/>
  <c r="M78" i="6"/>
  <c r="M142" i="6"/>
  <c r="M206" i="6"/>
  <c r="M270" i="6"/>
  <c r="M334" i="6"/>
  <c r="M398" i="6"/>
  <c r="M462" i="6"/>
  <c r="B2568" i="6"/>
  <c r="M47" i="6"/>
  <c r="M111" i="6"/>
  <c r="M175" i="6"/>
  <c r="M239" i="6"/>
  <c r="M303" i="6"/>
  <c r="M367" i="6"/>
  <c r="M431" i="6"/>
  <c r="M495" i="6"/>
  <c r="M559" i="6"/>
  <c r="M16" i="6"/>
  <c r="M80" i="6"/>
  <c r="M144" i="6"/>
  <c r="M208" i="6"/>
  <c r="M272" i="6"/>
  <c r="M336" i="6"/>
  <c r="M400" i="6"/>
  <c r="M464" i="6"/>
  <c r="M528" i="6"/>
  <c r="M592" i="6"/>
  <c r="M656" i="6"/>
  <c r="M614" i="6"/>
  <c r="M689" i="6"/>
  <c r="M753" i="6"/>
  <c r="M817" i="6"/>
  <c r="M881" i="6"/>
  <c r="M945" i="6"/>
  <c r="M1009" i="6"/>
  <c r="M1073" i="6"/>
  <c r="M1137" i="6"/>
  <c r="M1201" i="6"/>
  <c r="M615" i="6"/>
  <c r="M690" i="6"/>
  <c r="M754" i="6"/>
  <c r="M818" i="6"/>
  <c r="M882" i="6"/>
  <c r="M946" i="6"/>
  <c r="M1010" i="6"/>
  <c r="M1074" i="6"/>
  <c r="M1138" i="6"/>
  <c r="M585" i="6"/>
  <c r="M667" i="6"/>
  <c r="M731" i="6"/>
  <c r="M795" i="6"/>
  <c r="M859" i="6"/>
  <c r="M923" i="6"/>
  <c r="M987" i="6"/>
  <c r="M1051" i="6"/>
  <c r="M1115" i="6"/>
  <c r="M1179" i="6"/>
  <c r="M505" i="6"/>
  <c r="M618" i="6"/>
  <c r="M692" i="6"/>
  <c r="M756" i="6"/>
  <c r="M820" i="6"/>
  <c r="M884" i="6"/>
  <c r="M948" i="6"/>
  <c r="M1012" i="6"/>
  <c r="M1076" i="6"/>
  <c r="M1140" i="6"/>
  <c r="M513" i="6"/>
  <c r="M619" i="6"/>
  <c r="M693" i="6"/>
  <c r="M757" i="6"/>
  <c r="M821" i="6"/>
  <c r="M885" i="6"/>
  <c r="M949" i="6"/>
  <c r="M1013" i="6"/>
  <c r="M1077" i="6"/>
  <c r="M550" i="6"/>
  <c r="M642" i="6"/>
  <c r="M710" i="6"/>
  <c r="M774" i="6"/>
  <c r="M838" i="6"/>
  <c r="M902" i="6"/>
  <c r="M966" i="6"/>
  <c r="M1030" i="6"/>
  <c r="M1094" i="6"/>
  <c r="M578" i="6"/>
  <c r="M663" i="6"/>
  <c r="M727" i="6"/>
  <c r="M791" i="6"/>
  <c r="M855" i="6"/>
  <c r="M919" i="6"/>
  <c r="B207" i="6"/>
  <c r="B626" i="6"/>
  <c r="B1180" i="6"/>
  <c r="B1688" i="6"/>
  <c r="B1681" i="6"/>
  <c r="B1578" i="6"/>
  <c r="B1515" i="6"/>
  <c r="B1452" i="6"/>
  <c r="B1349" i="6"/>
  <c r="B1861" i="6"/>
  <c r="B1694" i="6"/>
  <c r="B1591" i="6"/>
  <c r="B2052" i="6"/>
  <c r="B2564" i="6"/>
  <c r="B2397" i="6"/>
  <c r="B2230" i="6"/>
  <c r="B2071" i="6"/>
  <c r="B1858" i="6"/>
  <c r="B2408" i="6"/>
  <c r="B2017" i="6"/>
  <c r="B2273" i="6"/>
  <c r="B2529" i="6"/>
  <c r="B2106" i="6"/>
  <c r="B2362" i="6"/>
  <c r="B2538" i="6"/>
  <c r="B1936" i="6"/>
  <c r="B2011" i="6"/>
  <c r="B2075" i="6"/>
  <c r="B2139" i="6"/>
  <c r="B2203" i="6"/>
  <c r="B2267" i="6"/>
  <c r="B2331" i="6"/>
  <c r="B2395" i="6"/>
  <c r="B2459" i="6"/>
  <c r="B2523" i="6"/>
  <c r="B2574" i="6"/>
  <c r="M49" i="6"/>
  <c r="M113" i="6"/>
  <c r="M177" i="6"/>
  <c r="M241" i="6"/>
  <c r="M305" i="6"/>
  <c r="M369" i="6"/>
  <c r="M433" i="6"/>
  <c r="B2576" i="6"/>
  <c r="M50" i="6"/>
  <c r="M114" i="6"/>
  <c r="M178" i="6"/>
  <c r="M242" i="6"/>
  <c r="M306" i="6"/>
  <c r="M370" i="6"/>
  <c r="M434" i="6"/>
  <c r="M498" i="6"/>
  <c r="B2577" i="6"/>
  <c r="M51" i="6"/>
  <c r="M115" i="6"/>
  <c r="M179" i="6"/>
  <c r="M243" i="6"/>
  <c r="M307" i="6"/>
  <c r="M371" i="6"/>
  <c r="M435" i="6"/>
  <c r="M499" i="6"/>
  <c r="M20" i="6"/>
  <c r="M84" i="6"/>
  <c r="M148" i="6"/>
  <c r="M212" i="6"/>
  <c r="M276" i="6"/>
  <c r="M340" i="6"/>
  <c r="M404" i="6"/>
  <c r="M468" i="6"/>
  <c r="B2588" i="6"/>
  <c r="M61" i="6"/>
  <c r="M125" i="6"/>
  <c r="M189" i="6"/>
  <c r="M253" i="6"/>
  <c r="M317" i="6"/>
  <c r="M381" i="6"/>
  <c r="M445" i="6"/>
  <c r="M509" i="6"/>
  <c r="M573" i="6"/>
  <c r="M637" i="6"/>
  <c r="M22" i="6"/>
  <c r="M86" i="6"/>
  <c r="M150" i="6"/>
  <c r="M214" i="6"/>
  <c r="M278" i="6"/>
  <c r="M342" i="6"/>
  <c r="M406" i="6"/>
  <c r="M470" i="6"/>
  <c r="B2582" i="6"/>
  <c r="M55" i="6"/>
  <c r="M119" i="6"/>
  <c r="M183" i="6"/>
  <c r="M247" i="6"/>
  <c r="M311" i="6"/>
  <c r="M375" i="6"/>
  <c r="M439" i="6"/>
  <c r="M503" i="6"/>
  <c r="M567" i="6"/>
  <c r="M24" i="6"/>
  <c r="M88" i="6"/>
  <c r="M152" i="6"/>
  <c r="M216" i="6"/>
  <c r="M280" i="6"/>
  <c r="M344" i="6"/>
  <c r="M408" i="6"/>
  <c r="M472" i="6"/>
  <c r="M536" i="6"/>
  <c r="M600" i="6"/>
  <c r="M524" i="6"/>
  <c r="M625" i="6"/>
  <c r="M697" i="6"/>
  <c r="M761" i="6"/>
  <c r="M825" i="6"/>
  <c r="M889" i="6"/>
  <c r="M953" i="6"/>
  <c r="M1017" i="6"/>
  <c r="M1081" i="6"/>
  <c r="M1145" i="6"/>
  <c r="M526" i="6"/>
  <c r="M626" i="6"/>
  <c r="M698" i="6"/>
  <c r="M762" i="6"/>
  <c r="M826" i="6"/>
  <c r="M890" i="6"/>
  <c r="M954" i="6"/>
  <c r="M1018" i="6"/>
  <c r="M1082" i="6"/>
  <c r="M1146" i="6"/>
  <c r="M595" i="6"/>
  <c r="M675" i="6"/>
  <c r="M739" i="6"/>
  <c r="M803" i="6"/>
  <c r="M867" i="6"/>
  <c r="M931" i="6"/>
  <c r="M995" i="6"/>
  <c r="M1059" i="6"/>
  <c r="M1123" i="6"/>
  <c r="M1187" i="6"/>
  <c r="M531" i="6"/>
  <c r="M628" i="6"/>
  <c r="M700" i="6"/>
  <c r="M764" i="6"/>
  <c r="M828" i="6"/>
  <c r="M892" i="6"/>
  <c r="M956" i="6"/>
  <c r="M1020" i="6"/>
  <c r="M1084" i="6"/>
  <c r="M1148" i="6"/>
  <c r="M532" i="6"/>
  <c r="M630" i="6"/>
  <c r="M701" i="6"/>
  <c r="M765" i="6"/>
  <c r="M829" i="6"/>
  <c r="M893" i="6"/>
  <c r="M957" i="6"/>
  <c r="M1021" i="6"/>
  <c r="M1085" i="6"/>
  <c r="M563" i="6"/>
  <c r="M652" i="6"/>
  <c r="M718" i="6"/>
  <c r="M782" i="6"/>
  <c r="M846" i="6"/>
  <c r="M910" i="6"/>
  <c r="M974" i="6"/>
  <c r="M1038" i="6"/>
  <c r="M1102" i="6"/>
  <c r="M590" i="6"/>
  <c r="M671" i="6"/>
  <c r="M735" i="6"/>
  <c r="M799" i="6"/>
  <c r="M863" i="6"/>
  <c r="M927" i="6"/>
  <c r="B104" i="6"/>
  <c r="B1160" i="6"/>
  <c r="B781" i="6"/>
  <c r="B1800" i="6"/>
  <c r="B1745" i="6"/>
  <c r="B1642" i="6"/>
  <c r="B1579" i="6"/>
  <c r="B1516" i="6"/>
  <c r="B1413" i="6"/>
  <c r="B1925" i="6"/>
  <c r="B1758" i="6"/>
  <c r="B1655" i="6"/>
  <c r="B2116" i="6"/>
  <c r="B1948" i="6"/>
  <c r="B2461" i="6"/>
  <c r="B2294" i="6"/>
  <c r="B2135" i="6"/>
  <c r="B1960" i="6"/>
  <c r="B2448" i="6"/>
  <c r="B2057" i="6"/>
  <c r="B2313" i="6"/>
  <c r="B2569" i="6"/>
  <c r="B2146" i="6"/>
  <c r="B2402" i="6"/>
  <c r="B2554" i="6"/>
  <c r="B1946" i="6"/>
  <c r="B2019" i="6"/>
  <c r="B2083" i="6"/>
  <c r="B2147" i="6"/>
  <c r="B2211" i="6"/>
  <c r="B2275" i="6"/>
  <c r="B2339" i="6"/>
  <c r="B2403" i="6"/>
  <c r="B2467" i="6"/>
  <c r="B2531" i="6"/>
  <c r="B2584" i="6"/>
  <c r="M57" i="6"/>
  <c r="M121" i="6"/>
  <c r="M185" i="6"/>
  <c r="M249" i="6"/>
  <c r="M313" i="6"/>
  <c r="M377" i="6"/>
  <c r="M441" i="6"/>
  <c r="B2585" i="6"/>
  <c r="M58" i="6"/>
  <c r="M122" i="6"/>
  <c r="M186" i="6"/>
  <c r="M250" i="6"/>
  <c r="M314" i="6"/>
  <c r="M378" i="6"/>
  <c r="M442" i="6"/>
  <c r="M506" i="6"/>
  <c r="B2586" i="6"/>
  <c r="M59" i="6"/>
  <c r="M123" i="6"/>
  <c r="M187" i="6"/>
  <c r="M251" i="6"/>
  <c r="M315" i="6"/>
  <c r="M379" i="6"/>
  <c r="M443" i="6"/>
  <c r="M507" i="6"/>
  <c r="M28" i="6"/>
  <c r="M92" i="6"/>
  <c r="M156" i="6"/>
  <c r="M220" i="6"/>
  <c r="M284" i="6"/>
  <c r="M348" i="6"/>
  <c r="M412" i="6"/>
  <c r="M476" i="6"/>
  <c r="M5" i="6"/>
  <c r="M69" i="6"/>
  <c r="M133" i="6"/>
  <c r="M197" i="6"/>
  <c r="M261" i="6"/>
  <c r="M325" i="6"/>
  <c r="M389" i="6"/>
  <c r="M453" i="6"/>
  <c r="M517" i="6"/>
  <c r="M581" i="6"/>
  <c r="M645" i="6"/>
  <c r="M30" i="6"/>
  <c r="M94" i="6"/>
  <c r="M158" i="6"/>
  <c r="M222" i="6"/>
  <c r="M286" i="6"/>
  <c r="M350" i="6"/>
  <c r="M414" i="6"/>
  <c r="M478" i="6"/>
  <c r="B2590" i="6"/>
  <c r="M63" i="6"/>
  <c r="M127" i="6"/>
  <c r="M191" i="6"/>
  <c r="M255" i="6"/>
  <c r="M319" i="6"/>
  <c r="M383" i="6"/>
  <c r="M447" i="6"/>
  <c r="M511" i="6"/>
  <c r="M575" i="6"/>
  <c r="M32" i="6"/>
  <c r="M96" i="6"/>
  <c r="M160" i="6"/>
  <c r="M224" i="6"/>
  <c r="M288" i="6"/>
  <c r="M352" i="6"/>
  <c r="M416" i="6"/>
  <c r="M480" i="6"/>
  <c r="M544" i="6"/>
  <c r="M608" i="6"/>
  <c r="M540" i="6"/>
  <c r="M635" i="6"/>
  <c r="M705" i="6"/>
  <c r="M769" i="6"/>
  <c r="M833" i="6"/>
  <c r="M897" i="6"/>
  <c r="M961" i="6"/>
  <c r="M1025" i="6"/>
  <c r="M1089" i="6"/>
  <c r="M1153" i="6"/>
  <c r="M542" i="6"/>
  <c r="M636" i="6"/>
  <c r="M706" i="6"/>
  <c r="M770" i="6"/>
  <c r="M834" i="6"/>
  <c r="M898" i="6"/>
  <c r="M962" i="6"/>
  <c r="M1026" i="6"/>
  <c r="M1090" i="6"/>
  <c r="M1154" i="6"/>
  <c r="M606" i="6"/>
  <c r="M683" i="6"/>
  <c r="M747" i="6"/>
  <c r="M811" i="6"/>
  <c r="M875" i="6"/>
  <c r="M939" i="6"/>
  <c r="M1003" i="6"/>
  <c r="M1067" i="6"/>
  <c r="M1131" i="6"/>
  <c r="M1195" i="6"/>
  <c r="M547" i="6"/>
  <c r="M639" i="6"/>
  <c r="M708" i="6"/>
  <c r="M772" i="6"/>
  <c r="M836" i="6"/>
  <c r="M900" i="6"/>
  <c r="M964" i="6"/>
  <c r="M1028" i="6"/>
  <c r="M1092" i="6"/>
  <c r="M1156" i="6"/>
  <c r="M548" i="6"/>
  <c r="M641" i="6"/>
  <c r="M709" i="6"/>
  <c r="M773" i="6"/>
  <c r="M837" i="6"/>
  <c r="M901" i="6"/>
  <c r="M965" i="6"/>
  <c r="M1029" i="6"/>
  <c r="M1093" i="6"/>
  <c r="M577" i="6"/>
  <c r="M662" i="6"/>
  <c r="M726" i="6"/>
  <c r="M790" i="6"/>
  <c r="M854" i="6"/>
  <c r="M918" i="6"/>
  <c r="M982" i="6"/>
  <c r="M1046" i="6"/>
  <c r="M1110" i="6"/>
  <c r="M601" i="6"/>
  <c r="M679" i="6"/>
  <c r="M743" i="6"/>
  <c r="M807" i="6"/>
  <c r="M871" i="6"/>
  <c r="M935" i="6"/>
  <c r="M999" i="6"/>
  <c r="B616" i="6"/>
  <c r="B1033" i="6"/>
  <c r="B1037" i="6"/>
  <c r="B1880" i="6"/>
  <c r="B1809" i="6"/>
  <c r="B1706" i="6"/>
  <c r="B1643" i="6"/>
  <c r="B1580" i="6"/>
  <c r="B1477" i="6"/>
  <c r="B1310" i="6"/>
  <c r="B1822" i="6"/>
  <c r="B1719" i="6"/>
  <c r="B2180" i="6"/>
  <c r="B2013" i="6"/>
  <c r="B2525" i="6"/>
  <c r="B2358" i="6"/>
  <c r="B2199" i="6"/>
  <c r="B2024" i="6"/>
  <c r="B2472" i="6"/>
  <c r="B2081" i="6"/>
  <c r="B2337" i="6"/>
  <c r="B1902" i="6"/>
  <c r="B2170" i="6"/>
  <c r="B2426" i="6"/>
  <c r="B2562" i="6"/>
  <c r="B1955" i="6"/>
  <c r="B2027" i="6"/>
  <c r="B2091" i="6"/>
  <c r="B2155" i="6"/>
  <c r="B2219" i="6"/>
  <c r="B2283" i="6"/>
  <c r="B2347" i="6"/>
  <c r="B2411" i="6"/>
  <c r="B2475" i="6"/>
  <c r="B2539" i="6"/>
  <c r="B2592" i="6"/>
  <c r="M65" i="6"/>
  <c r="M129" i="6"/>
  <c r="M193" i="6"/>
  <c r="M257" i="6"/>
  <c r="M321" i="6"/>
  <c r="M385" i="6"/>
  <c r="M449" i="6"/>
  <c r="B2593" i="6"/>
  <c r="M66" i="6"/>
  <c r="M130" i="6"/>
  <c r="M194" i="6"/>
  <c r="M258" i="6"/>
  <c r="M322" i="6"/>
  <c r="M386" i="6"/>
  <c r="M450" i="6"/>
  <c r="M514" i="6"/>
  <c r="B2594" i="6"/>
  <c r="M67" i="6"/>
  <c r="M131" i="6"/>
  <c r="M195" i="6"/>
  <c r="M259" i="6"/>
  <c r="M323" i="6"/>
  <c r="M387" i="6"/>
  <c r="M451" i="6"/>
  <c r="M515" i="6"/>
  <c r="M36" i="6"/>
  <c r="M100" i="6"/>
  <c r="M164" i="6"/>
  <c r="M228" i="6"/>
  <c r="M292" i="6"/>
  <c r="M356" i="6"/>
  <c r="M420" i="6"/>
  <c r="M484" i="6"/>
  <c r="M13" i="6"/>
  <c r="M77" i="6"/>
  <c r="M141" i="6"/>
  <c r="M205" i="6"/>
  <c r="M269" i="6"/>
  <c r="M333" i="6"/>
  <c r="M397" i="6"/>
  <c r="M461" i="6"/>
  <c r="M525" i="6"/>
  <c r="M589" i="6"/>
  <c r="M653" i="6"/>
  <c r="M38" i="6"/>
  <c r="M102" i="6"/>
  <c r="M166" i="6"/>
  <c r="M230" i="6"/>
  <c r="M294" i="6"/>
  <c r="M358" i="6"/>
  <c r="M422" i="6"/>
  <c r="M486" i="6"/>
  <c r="M7" i="6"/>
  <c r="M71" i="6"/>
  <c r="M135" i="6"/>
  <c r="M199" i="6"/>
  <c r="M263" i="6"/>
  <c r="M327" i="6"/>
  <c r="M391" i="6"/>
  <c r="M455" i="6"/>
  <c r="M519" i="6"/>
  <c r="M583" i="6"/>
  <c r="M40" i="6"/>
  <c r="M104" i="6"/>
  <c r="M168" i="6"/>
  <c r="M232" i="6"/>
  <c r="M296" i="6"/>
  <c r="M360" i="6"/>
  <c r="M424" i="6"/>
  <c r="M488" i="6"/>
  <c r="M552" i="6"/>
  <c r="M616" i="6"/>
  <c r="M555" i="6"/>
  <c r="M646" i="6"/>
  <c r="M713" i="6"/>
  <c r="M777" i="6"/>
  <c r="M841" i="6"/>
  <c r="M905" i="6"/>
  <c r="M969" i="6"/>
  <c r="M1033" i="6"/>
  <c r="M1097" i="6"/>
  <c r="M1161" i="6"/>
  <c r="M556" i="6"/>
  <c r="M647" i="6"/>
  <c r="M714" i="6"/>
  <c r="M778" i="6"/>
  <c r="M842" i="6"/>
  <c r="M906" i="6"/>
  <c r="M970" i="6"/>
  <c r="M1034" i="6"/>
  <c r="M1098" i="6"/>
  <c r="M497" i="6"/>
  <c r="M617" i="6"/>
  <c r="M691" i="6"/>
  <c r="M755" i="6"/>
  <c r="M819" i="6"/>
  <c r="M883" i="6"/>
  <c r="M947" i="6"/>
  <c r="M1011" i="6"/>
  <c r="M1075" i="6"/>
  <c r="M1139" i="6"/>
  <c r="M1203" i="6"/>
  <c r="M561" i="6"/>
  <c r="M650" i="6"/>
  <c r="M716" i="6"/>
  <c r="M780" i="6"/>
  <c r="M844" i="6"/>
  <c r="M908" i="6"/>
  <c r="M972" i="6"/>
  <c r="M1036" i="6"/>
  <c r="M1100" i="6"/>
  <c r="M1164" i="6"/>
  <c r="B465" i="6"/>
  <c r="B898" i="6"/>
  <c r="B602" i="6"/>
  <c r="B1361" i="6"/>
  <c r="B1873" i="6"/>
  <c r="B1770" i="6"/>
  <c r="B1707" i="6"/>
  <c r="B1644" i="6"/>
  <c r="B1541" i="6"/>
  <c r="B1374" i="6"/>
  <c r="B1886" i="6"/>
  <c r="B1783" i="6"/>
  <c r="B2244" i="6"/>
  <c r="B2077" i="6"/>
  <c r="B1897" i="6"/>
  <c r="B2422" i="6"/>
  <c r="B2263" i="6"/>
  <c r="B2088" i="6"/>
  <c r="B2512" i="6"/>
  <c r="B2121" i="6"/>
  <c r="B2377" i="6"/>
  <c r="B1954" i="6"/>
  <c r="B2210" i="6"/>
  <c r="B2434" i="6"/>
  <c r="B2570" i="6"/>
  <c r="B1971" i="6"/>
  <c r="B2035" i="6"/>
  <c r="B2099" i="6"/>
  <c r="B2163" i="6"/>
  <c r="B2227" i="6"/>
  <c r="B2291" i="6"/>
  <c r="B2355" i="6"/>
  <c r="B2419" i="6"/>
  <c r="B2483" i="6"/>
  <c r="B2547" i="6"/>
  <c r="M9" i="6"/>
  <c r="M73" i="6"/>
  <c r="M137" i="6"/>
  <c r="M201" i="6"/>
  <c r="M265" i="6"/>
  <c r="M329" i="6"/>
  <c r="M393" i="6"/>
  <c r="M457" i="6"/>
  <c r="M10" i="6"/>
  <c r="M74" i="6"/>
  <c r="M138" i="6"/>
  <c r="M202" i="6"/>
  <c r="M266" i="6"/>
  <c r="M330" i="6"/>
  <c r="M394" i="6"/>
  <c r="M458" i="6"/>
  <c r="M522" i="6"/>
  <c r="M11" i="6"/>
  <c r="M75" i="6"/>
  <c r="M139" i="6"/>
  <c r="M203" i="6"/>
  <c r="M267" i="6"/>
  <c r="M331" i="6"/>
  <c r="M395" i="6"/>
  <c r="M459" i="6"/>
  <c r="B2552" i="6"/>
  <c r="M44" i="6"/>
  <c r="M108" i="6"/>
  <c r="M172" i="6"/>
  <c r="M236" i="6"/>
  <c r="M300" i="6"/>
  <c r="M364" i="6"/>
  <c r="M428" i="6"/>
  <c r="M492" i="6"/>
  <c r="M21" i="6"/>
  <c r="M85" i="6"/>
  <c r="M149" i="6"/>
  <c r="M213" i="6"/>
  <c r="M277" i="6"/>
  <c r="M341" i="6"/>
  <c r="M405" i="6"/>
  <c r="M469" i="6"/>
  <c r="M533" i="6"/>
  <c r="M597" i="6"/>
  <c r="B2566" i="6"/>
  <c r="M46" i="6"/>
  <c r="M110" i="6"/>
  <c r="M174" i="6"/>
  <c r="M238" i="6"/>
  <c r="M302" i="6"/>
  <c r="M366" i="6"/>
  <c r="M430" i="6"/>
  <c r="M494" i="6"/>
  <c r="M15" i="6"/>
  <c r="M79" i="6"/>
  <c r="M143" i="6"/>
  <c r="M207" i="6"/>
  <c r="M271" i="6"/>
  <c r="M335" i="6"/>
  <c r="M399" i="6"/>
  <c r="M463" i="6"/>
  <c r="M527" i="6"/>
  <c r="B2573" i="6"/>
  <c r="M48" i="6"/>
  <c r="M112" i="6"/>
  <c r="M176" i="6"/>
  <c r="M240" i="6"/>
  <c r="M304" i="6"/>
  <c r="M368" i="6"/>
  <c r="M432" i="6"/>
  <c r="M496" i="6"/>
  <c r="M560" i="6"/>
  <c r="M624" i="6"/>
  <c r="M569" i="6"/>
  <c r="M657" i="6"/>
  <c r="M721" i="6"/>
  <c r="M785" i="6"/>
  <c r="M849" i="6"/>
  <c r="M913" i="6"/>
  <c r="M977" i="6"/>
  <c r="M1041" i="6"/>
  <c r="M1105" i="6"/>
  <c r="M1169" i="6"/>
  <c r="M570" i="6"/>
  <c r="M658" i="6"/>
  <c r="M722" i="6"/>
  <c r="M786" i="6"/>
  <c r="M850" i="6"/>
  <c r="M914" i="6"/>
  <c r="M978" i="6"/>
  <c r="M1042" i="6"/>
  <c r="M1106" i="6"/>
  <c r="M529" i="6"/>
  <c r="M627" i="6"/>
  <c r="M699" i="6"/>
  <c r="M763" i="6"/>
  <c r="M827" i="6"/>
  <c r="M891" i="6"/>
  <c r="M955" i="6"/>
  <c r="M1019" i="6"/>
  <c r="M1083" i="6"/>
  <c r="M1147" i="6"/>
  <c r="M1211" i="6"/>
  <c r="M572" i="6"/>
  <c r="M660" i="6"/>
  <c r="M724" i="6"/>
  <c r="M788" i="6"/>
  <c r="M852" i="6"/>
  <c r="M916" i="6"/>
  <c r="M980" i="6"/>
  <c r="M1044" i="6"/>
  <c r="M1108" i="6"/>
  <c r="M1172" i="6"/>
  <c r="M574" i="6"/>
  <c r="M661" i="6"/>
  <c r="M725" i="6"/>
  <c r="M789" i="6"/>
  <c r="M853" i="6"/>
  <c r="M917" i="6"/>
  <c r="M981" i="6"/>
  <c r="M1045" i="6"/>
  <c r="M1109" i="6"/>
  <c r="M599" i="6"/>
  <c r="M678" i="6"/>
  <c r="M742" i="6"/>
  <c r="M806" i="6"/>
  <c r="M870" i="6"/>
  <c r="M934" i="6"/>
  <c r="M998" i="6"/>
  <c r="M1062" i="6"/>
  <c r="M521" i="6"/>
  <c r="M622" i="6"/>
  <c r="M695" i="6"/>
  <c r="M759" i="6"/>
  <c r="M823" i="6"/>
  <c r="B418" i="6"/>
  <c r="B731" i="6"/>
  <c r="B894" i="6"/>
  <c r="B1425" i="6"/>
  <c r="B1322" i="6"/>
  <c r="B1834" i="6"/>
  <c r="B1771" i="6"/>
  <c r="B1708" i="6"/>
  <c r="B1605" i="6"/>
  <c r="B1438" i="6"/>
  <c r="B1335" i="6"/>
  <c r="B1847" i="6"/>
  <c r="B2308" i="6"/>
  <c r="B2141" i="6"/>
  <c r="B1974" i="6"/>
  <c r="B2486" i="6"/>
  <c r="B2327" i="6"/>
  <c r="B2152" i="6"/>
  <c r="B2536" i="6"/>
  <c r="B2145" i="6"/>
  <c r="B2401" i="6"/>
  <c r="B1978" i="6"/>
  <c r="B2234" i="6"/>
  <c r="B2466" i="6"/>
  <c r="B1892" i="6"/>
  <c r="B1979" i="6"/>
  <c r="B2043" i="6"/>
  <c r="B2107" i="6"/>
  <c r="B2171" i="6"/>
  <c r="B2235" i="6"/>
  <c r="B2299" i="6"/>
  <c r="B2363" i="6"/>
  <c r="B2427" i="6"/>
  <c r="B2491" i="6"/>
  <c r="B2555" i="6"/>
  <c r="M17" i="6"/>
  <c r="M81" i="6"/>
  <c r="M145" i="6"/>
  <c r="M209" i="6"/>
  <c r="M273" i="6"/>
  <c r="M337" i="6"/>
  <c r="M401" i="6"/>
  <c r="M465" i="6"/>
  <c r="M18" i="6"/>
  <c r="M82" i="6"/>
  <c r="M146" i="6"/>
  <c r="M210" i="6"/>
  <c r="M274" i="6"/>
  <c r="M338" i="6"/>
  <c r="M402" i="6"/>
  <c r="M466" i="6"/>
  <c r="M530" i="6"/>
  <c r="M19" i="6"/>
  <c r="M83" i="6"/>
  <c r="M147" i="6"/>
  <c r="M211" i="6"/>
  <c r="M275" i="6"/>
  <c r="M339" i="6"/>
  <c r="M403" i="6"/>
  <c r="M467" i="6"/>
  <c r="B2578" i="6"/>
  <c r="M52" i="6"/>
  <c r="M116" i="6"/>
  <c r="M180" i="6"/>
  <c r="M244" i="6"/>
  <c r="M308" i="6"/>
  <c r="M372" i="6"/>
  <c r="M436" i="6"/>
  <c r="M500" i="6"/>
  <c r="M29" i="6"/>
  <c r="M93" i="6"/>
  <c r="M157" i="6"/>
  <c r="M221" i="6"/>
  <c r="M285" i="6"/>
  <c r="M349" i="6"/>
  <c r="M413" i="6"/>
  <c r="M477" i="6"/>
  <c r="M541" i="6"/>
  <c r="M605" i="6"/>
  <c r="B2581" i="6"/>
  <c r="M54" i="6"/>
  <c r="M118" i="6"/>
  <c r="M182" i="6"/>
  <c r="M246" i="6"/>
  <c r="M310" i="6"/>
  <c r="M374" i="6"/>
  <c r="M438" i="6"/>
  <c r="M502" i="6"/>
  <c r="M23" i="6"/>
  <c r="M87" i="6"/>
  <c r="M151" i="6"/>
  <c r="M215" i="6"/>
  <c r="M279" i="6"/>
  <c r="M343" i="6"/>
  <c r="M407" i="6"/>
  <c r="M471" i="6"/>
  <c r="M535" i="6"/>
  <c r="B2583" i="6"/>
  <c r="M56" i="6"/>
  <c r="M120" i="6"/>
  <c r="M184" i="6"/>
  <c r="M248" i="6"/>
  <c r="M312" i="6"/>
  <c r="M376" i="6"/>
  <c r="M440" i="6"/>
  <c r="M504" i="6"/>
  <c r="M568" i="6"/>
  <c r="M632" i="6"/>
  <c r="M580" i="6"/>
  <c r="M665" i="6"/>
  <c r="M729" i="6"/>
  <c r="M793" i="6"/>
  <c r="M857" i="6"/>
  <c r="M921" i="6"/>
  <c r="M985" i="6"/>
  <c r="M1049" i="6"/>
  <c r="M1113" i="6"/>
  <c r="M1177" i="6"/>
  <c r="M582" i="6"/>
  <c r="M666" i="6"/>
  <c r="M730" i="6"/>
  <c r="M794" i="6"/>
  <c r="M858" i="6"/>
  <c r="M922" i="6"/>
  <c r="M986" i="6"/>
  <c r="M1050" i="6"/>
  <c r="M1114" i="6"/>
  <c r="M545" i="6"/>
  <c r="M638" i="6"/>
  <c r="M707" i="6"/>
  <c r="M771" i="6"/>
  <c r="M835" i="6"/>
  <c r="M899" i="6"/>
  <c r="M963" i="6"/>
  <c r="M1027" i="6"/>
  <c r="M1091" i="6"/>
  <c r="M1155" i="6"/>
  <c r="M1219" i="6"/>
  <c r="M586" i="6"/>
  <c r="M668" i="6"/>
  <c r="M732" i="6"/>
  <c r="M796" i="6"/>
  <c r="M860" i="6"/>
  <c r="M924" i="6"/>
  <c r="M988" i="6"/>
  <c r="M1052" i="6"/>
  <c r="M1116" i="6"/>
  <c r="M1180" i="6"/>
  <c r="M587" i="6"/>
  <c r="M669" i="6"/>
  <c r="M733" i="6"/>
  <c r="M797" i="6"/>
  <c r="M861" i="6"/>
  <c r="M925" i="6"/>
  <c r="M989" i="6"/>
  <c r="M1053" i="6"/>
  <c r="M1117" i="6"/>
  <c r="M610" i="6"/>
  <c r="M686" i="6"/>
  <c r="M750" i="6"/>
  <c r="M814" i="6"/>
  <c r="M878" i="6"/>
  <c r="M942" i="6"/>
  <c r="M1006" i="6"/>
  <c r="M1070" i="6"/>
  <c r="M537" i="6"/>
  <c r="M633" i="6"/>
  <c r="M703" i="6"/>
  <c r="M767" i="6"/>
  <c r="M831" i="6"/>
  <c r="M895" i="6"/>
  <c r="M959" i="6"/>
  <c r="M1023" i="6"/>
  <c r="B347" i="6"/>
  <c r="B1669" i="6"/>
  <c r="B2391" i="6"/>
  <c r="B1904" i="6"/>
  <c r="B2435" i="6"/>
  <c r="M345" i="6"/>
  <c r="M346" i="6"/>
  <c r="M283" i="6"/>
  <c r="M252" i="6"/>
  <c r="M229" i="6"/>
  <c r="M62" i="6"/>
  <c r="M31" i="6"/>
  <c r="M543" i="6"/>
  <c r="M448" i="6"/>
  <c r="M865" i="6"/>
  <c r="M738" i="6"/>
  <c r="M649" i="6"/>
  <c r="M1163" i="6"/>
  <c r="M996" i="6"/>
  <c r="M717" i="6"/>
  <c r="M973" i="6"/>
  <c r="M670" i="6"/>
  <c r="M926" i="6"/>
  <c r="M611" i="6"/>
  <c r="M847" i="6"/>
  <c r="M975" i="6"/>
  <c r="M1055" i="6"/>
  <c r="M1119" i="6"/>
  <c r="M1183" i="6"/>
  <c r="M554" i="6"/>
  <c r="M644" i="6"/>
  <c r="M712" i="6"/>
  <c r="M776" i="6"/>
  <c r="M840" i="6"/>
  <c r="M904" i="6"/>
  <c r="M968" i="6"/>
  <c r="M1032" i="6"/>
  <c r="M1096" i="6"/>
  <c r="M1160" i="6"/>
  <c r="M1173" i="6"/>
  <c r="M1264" i="6"/>
  <c r="M1328" i="6"/>
  <c r="M1392" i="6"/>
  <c r="M1456" i="6"/>
  <c r="M1520" i="6"/>
  <c r="M1584" i="6"/>
  <c r="M1648" i="6"/>
  <c r="M1712" i="6"/>
  <c r="M1776" i="6"/>
  <c r="M1840" i="6"/>
  <c r="M1904" i="6"/>
  <c r="M1968" i="6"/>
  <c r="M2032" i="6"/>
  <c r="M1212" i="6"/>
  <c r="M1281" i="6"/>
  <c r="M1345" i="6"/>
  <c r="M1409" i="6"/>
  <c r="M1473" i="6"/>
  <c r="M1537" i="6"/>
  <c r="M1601" i="6"/>
  <c r="M1665" i="6"/>
  <c r="M1729" i="6"/>
  <c r="M1793" i="6"/>
  <c r="M1857" i="6"/>
  <c r="M1233" i="6"/>
  <c r="M1298" i="6"/>
  <c r="M1362" i="6"/>
  <c r="M1426" i="6"/>
  <c r="M1490" i="6"/>
  <c r="M1554" i="6"/>
  <c r="M1618" i="6"/>
  <c r="M1682" i="6"/>
  <c r="M1746" i="6"/>
  <c r="M1810" i="6"/>
  <c r="M1874" i="6"/>
  <c r="M1938" i="6"/>
  <c r="M2002" i="6"/>
  <c r="M1158" i="6"/>
  <c r="M1259" i="6"/>
  <c r="M1323" i="6"/>
  <c r="M1387" i="6"/>
  <c r="M1451" i="6"/>
  <c r="M1515" i="6"/>
  <c r="M1579" i="6"/>
  <c r="M1643" i="6"/>
  <c r="M1707" i="6"/>
  <c r="M1771" i="6"/>
  <c r="M1835" i="6"/>
  <c r="M1133" i="6"/>
  <c r="M1252" i="6"/>
  <c r="M1316" i="6"/>
  <c r="M1380" i="6"/>
  <c r="M1444" i="6"/>
  <c r="M1508" i="6"/>
  <c r="M1572" i="6"/>
  <c r="M1636" i="6"/>
  <c r="M1700" i="6"/>
  <c r="M1764" i="6"/>
  <c r="M1828" i="6"/>
  <c r="M1892" i="6"/>
  <c r="M1956" i="6"/>
  <c r="M1245" i="6"/>
  <c r="M1309" i="6"/>
  <c r="M1373" i="6"/>
  <c r="M1437" i="6"/>
  <c r="M1501" i="6"/>
  <c r="M1565" i="6"/>
  <c r="M1629" i="6"/>
  <c r="M1693" i="6"/>
  <c r="M1757" i="6"/>
  <c r="M1821" i="6"/>
  <c r="M1885" i="6"/>
  <c r="M1949" i="6"/>
  <c r="M2013" i="6"/>
  <c r="M1246" i="6"/>
  <c r="M1310" i="6"/>
  <c r="M1374" i="6"/>
  <c r="M1438" i="6"/>
  <c r="M1502" i="6"/>
  <c r="M1566" i="6"/>
  <c r="M1630" i="6"/>
  <c r="M1694" i="6"/>
  <c r="M1758" i="6"/>
  <c r="M1822" i="6"/>
  <c r="M1886" i="6"/>
  <c r="M1950" i="6"/>
  <c r="M1142" i="6"/>
  <c r="M1255" i="6"/>
  <c r="M1319" i="6"/>
  <c r="M1383" i="6"/>
  <c r="M1447" i="6"/>
  <c r="M1511" i="6"/>
  <c r="M1575" i="6"/>
  <c r="M1639" i="6"/>
  <c r="M1703" i="6"/>
  <c r="M1767" i="6"/>
  <c r="M1831" i="6"/>
  <c r="M1903" i="6"/>
  <c r="M2035" i="6"/>
  <c r="M2105" i="6"/>
  <c r="M2169" i="6"/>
  <c r="M2233" i="6"/>
  <c r="M2297" i="6"/>
  <c r="M2361" i="6"/>
  <c r="M2425" i="6"/>
  <c r="M2489" i="6"/>
  <c r="M2553" i="6"/>
  <c r="M1947" i="6"/>
  <c r="M2057" i="6"/>
  <c r="M2122" i="6"/>
  <c r="M2186" i="6"/>
  <c r="M2250" i="6"/>
  <c r="M2314" i="6"/>
  <c r="M2378" i="6"/>
  <c r="M2442" i="6"/>
  <c r="M2506" i="6"/>
  <c r="M2570" i="6"/>
  <c r="M1969" i="6"/>
  <c r="M2067" i="6"/>
  <c r="M2131" i="6"/>
  <c r="M2195" i="6"/>
  <c r="M2259" i="6"/>
  <c r="M2323" i="6"/>
  <c r="M2387" i="6"/>
  <c r="M2451" i="6"/>
  <c r="M2515" i="6"/>
  <c r="M2579" i="6"/>
  <c r="M2003" i="6"/>
  <c r="M2084" i="6"/>
  <c r="M2148" i="6"/>
  <c r="M2212" i="6"/>
  <c r="M2276" i="6"/>
  <c r="M2340" i="6"/>
  <c r="M2404" i="6"/>
  <c r="M2468" i="6"/>
  <c r="M2532" i="6"/>
  <c r="M1889" i="6"/>
  <c r="M2029" i="6"/>
  <c r="M2101" i="6"/>
  <c r="M2165" i="6"/>
  <c r="M2229" i="6"/>
  <c r="M2293" i="6"/>
  <c r="M2357" i="6"/>
  <c r="M2421" i="6"/>
  <c r="B1051" i="6"/>
  <c r="B1502" i="6"/>
  <c r="B2216" i="6"/>
  <c r="B1987" i="6"/>
  <c r="B2499" i="6"/>
  <c r="M409" i="6"/>
  <c r="M410" i="6"/>
  <c r="M347" i="6"/>
  <c r="M316" i="6"/>
  <c r="M293" i="6"/>
  <c r="M126" i="6"/>
  <c r="M95" i="6"/>
  <c r="B2591" i="6"/>
  <c r="M512" i="6"/>
  <c r="M929" i="6"/>
  <c r="M802" i="6"/>
  <c r="M715" i="6"/>
  <c r="M1227" i="6"/>
  <c r="M1060" i="6"/>
  <c r="M741" i="6"/>
  <c r="M997" i="6"/>
  <c r="M694" i="6"/>
  <c r="M950" i="6"/>
  <c r="M643" i="6"/>
  <c r="M879" i="6"/>
  <c r="M983" i="6"/>
  <c r="M1063" i="6"/>
  <c r="M1127" i="6"/>
  <c r="M1191" i="6"/>
  <c r="M566" i="6"/>
  <c r="M655" i="6"/>
  <c r="M720" i="6"/>
  <c r="M784" i="6"/>
  <c r="M848" i="6"/>
  <c r="M912" i="6"/>
  <c r="M976" i="6"/>
  <c r="M1040" i="6"/>
  <c r="M1104" i="6"/>
  <c r="M1168" i="6"/>
  <c r="M1194" i="6"/>
  <c r="M1272" i="6"/>
  <c r="M1336" i="6"/>
  <c r="M1400" i="6"/>
  <c r="M1464" i="6"/>
  <c r="M1528" i="6"/>
  <c r="M1592" i="6"/>
  <c r="M1656" i="6"/>
  <c r="M1720" i="6"/>
  <c r="M1784" i="6"/>
  <c r="M1848" i="6"/>
  <c r="M1912" i="6"/>
  <c r="M1976" i="6"/>
  <c r="M2040" i="6"/>
  <c r="M1222" i="6"/>
  <c r="M1289" i="6"/>
  <c r="M1353" i="6"/>
  <c r="M1417" i="6"/>
  <c r="M1481" i="6"/>
  <c r="M1545" i="6"/>
  <c r="M1609" i="6"/>
  <c r="M1673" i="6"/>
  <c r="M1737" i="6"/>
  <c r="M1801" i="6"/>
  <c r="M1865" i="6"/>
  <c r="M1242" i="6"/>
  <c r="M1306" i="6"/>
  <c r="M1370" i="6"/>
  <c r="M1434" i="6"/>
  <c r="M1498" i="6"/>
  <c r="M1562" i="6"/>
  <c r="M1626" i="6"/>
  <c r="M1690" i="6"/>
  <c r="M1754" i="6"/>
  <c r="M1818" i="6"/>
  <c r="M1882" i="6"/>
  <c r="M1946" i="6"/>
  <c r="M2010" i="6"/>
  <c r="M1181" i="6"/>
  <c r="M1267" i="6"/>
  <c r="M1331" i="6"/>
  <c r="M1395" i="6"/>
  <c r="M1459" i="6"/>
  <c r="M1523" i="6"/>
  <c r="M1587" i="6"/>
  <c r="M1651" i="6"/>
  <c r="M1715" i="6"/>
  <c r="M1779" i="6"/>
  <c r="M1843" i="6"/>
  <c r="M1162" i="6"/>
  <c r="M1260" i="6"/>
  <c r="M1324" i="6"/>
  <c r="M1388" i="6"/>
  <c r="M1452" i="6"/>
  <c r="M1516" i="6"/>
  <c r="M1580" i="6"/>
  <c r="M1644" i="6"/>
  <c r="M1708" i="6"/>
  <c r="M1772" i="6"/>
  <c r="M1836" i="6"/>
  <c r="M1900" i="6"/>
  <c r="M1134" i="6"/>
  <c r="M1253" i="6"/>
  <c r="M1317" i="6"/>
  <c r="M1381" i="6"/>
  <c r="M1445" i="6"/>
  <c r="M1509" i="6"/>
  <c r="M1573" i="6"/>
  <c r="M1637" i="6"/>
  <c r="M1701" i="6"/>
  <c r="M1765" i="6"/>
  <c r="M1829" i="6"/>
  <c r="M1893" i="6"/>
  <c r="M1957" i="6"/>
  <c r="M1141" i="6"/>
  <c r="M1254" i="6"/>
  <c r="M1318" i="6"/>
  <c r="M1382" i="6"/>
  <c r="M1446" i="6"/>
  <c r="M1510" i="6"/>
  <c r="M1574" i="6"/>
  <c r="M1638" i="6"/>
  <c r="M1702" i="6"/>
  <c r="M1766" i="6"/>
  <c r="M1830" i="6"/>
  <c r="M1894" i="6"/>
  <c r="M1958" i="6"/>
  <c r="M1170" i="6"/>
  <c r="M1263" i="6"/>
  <c r="M1327" i="6"/>
  <c r="M1391" i="6"/>
  <c r="M1455" i="6"/>
  <c r="M1519" i="6"/>
  <c r="M1583" i="6"/>
  <c r="M1647" i="6"/>
  <c r="M1711" i="6"/>
  <c r="M1775" i="6"/>
  <c r="M1839" i="6"/>
  <c r="M1923" i="6"/>
  <c r="M2045" i="6"/>
  <c r="M2113" i="6"/>
  <c r="M2177" i="6"/>
  <c r="M2241" i="6"/>
  <c r="M2305" i="6"/>
  <c r="M2369" i="6"/>
  <c r="M2433" i="6"/>
  <c r="M2497" i="6"/>
  <c r="M2561" i="6"/>
  <c r="M1967" i="6"/>
  <c r="M2066" i="6"/>
  <c r="M2130" i="6"/>
  <c r="M2194" i="6"/>
  <c r="M2258" i="6"/>
  <c r="M2322" i="6"/>
  <c r="M2386" i="6"/>
  <c r="M2450" i="6"/>
  <c r="M2514" i="6"/>
  <c r="M2578" i="6"/>
  <c r="M1985" i="6"/>
  <c r="M2075" i="6"/>
  <c r="M2139" i="6"/>
  <c r="M2203" i="6"/>
  <c r="M2267" i="6"/>
  <c r="M2331" i="6"/>
  <c r="M2395" i="6"/>
  <c r="M2459" i="6"/>
  <c r="M2523" i="6"/>
  <c r="M2587" i="6"/>
  <c r="M2017" i="6"/>
  <c r="M2092" i="6"/>
  <c r="M2156" i="6"/>
  <c r="M2220" i="6"/>
  <c r="M2284" i="6"/>
  <c r="M2348" i="6"/>
  <c r="M2412" i="6"/>
  <c r="M2476" i="6"/>
  <c r="M2540" i="6"/>
  <c r="M1913" i="6"/>
  <c r="M2039" i="6"/>
  <c r="M2109" i="6"/>
  <c r="B1150" i="6"/>
  <c r="B1399" i="6"/>
  <c r="B1922" i="6"/>
  <c r="B2051" i="6"/>
  <c r="B2563" i="6"/>
  <c r="M473" i="6"/>
  <c r="M474" i="6"/>
  <c r="M411" i="6"/>
  <c r="M380" i="6"/>
  <c r="M357" i="6"/>
  <c r="M190" i="6"/>
  <c r="M159" i="6"/>
  <c r="M64" i="6"/>
  <c r="M576" i="6"/>
  <c r="M993" i="6"/>
  <c r="M866" i="6"/>
  <c r="M779" i="6"/>
  <c r="M596" i="6"/>
  <c r="M1124" i="6"/>
  <c r="M781" i="6"/>
  <c r="M1037" i="6"/>
  <c r="M734" i="6"/>
  <c r="M990" i="6"/>
  <c r="M687" i="6"/>
  <c r="M887" i="6"/>
  <c r="M991" i="6"/>
  <c r="M1071" i="6"/>
  <c r="M1135" i="6"/>
  <c r="M1199" i="6"/>
  <c r="M579" i="6"/>
  <c r="M664" i="6"/>
  <c r="M728" i="6"/>
  <c r="M792" i="6"/>
  <c r="M856" i="6"/>
  <c r="M920" i="6"/>
  <c r="M984" i="6"/>
  <c r="M1048" i="6"/>
  <c r="M1112" i="6"/>
  <c r="M1176" i="6"/>
  <c r="M1210" i="6"/>
  <c r="M1280" i="6"/>
  <c r="M1344" i="6"/>
  <c r="M1408" i="6"/>
  <c r="M1472" i="6"/>
  <c r="M1536" i="6"/>
  <c r="M1600" i="6"/>
  <c r="M1664" i="6"/>
  <c r="M1728" i="6"/>
  <c r="M1792" i="6"/>
  <c r="M1856" i="6"/>
  <c r="M1920" i="6"/>
  <c r="M1984" i="6"/>
  <c r="M2048" i="6"/>
  <c r="M1232" i="6"/>
  <c r="M1297" i="6"/>
  <c r="M1361" i="6"/>
  <c r="M1425" i="6"/>
  <c r="M1489" i="6"/>
  <c r="M1553" i="6"/>
  <c r="M1617" i="6"/>
  <c r="M1681" i="6"/>
  <c r="M1745" i="6"/>
  <c r="M1809" i="6"/>
  <c r="M1125" i="6"/>
  <c r="M1250" i="6"/>
  <c r="M1314" i="6"/>
  <c r="M1378" i="6"/>
  <c r="M1442" i="6"/>
  <c r="M1506" i="6"/>
  <c r="M1570" i="6"/>
  <c r="M1634" i="6"/>
  <c r="M1698" i="6"/>
  <c r="M1762" i="6"/>
  <c r="M1826" i="6"/>
  <c r="M1890" i="6"/>
  <c r="M1954" i="6"/>
  <c r="M2018" i="6"/>
  <c r="M1202" i="6"/>
  <c r="M1275" i="6"/>
  <c r="M1339" i="6"/>
  <c r="M1403" i="6"/>
  <c r="M1467" i="6"/>
  <c r="M1531" i="6"/>
  <c r="M1595" i="6"/>
  <c r="M1659" i="6"/>
  <c r="M1723" i="6"/>
  <c r="M1787" i="6"/>
  <c r="M1851" i="6"/>
  <c r="M1182" i="6"/>
  <c r="M1268" i="6"/>
  <c r="M1332" i="6"/>
  <c r="M1396" i="6"/>
  <c r="M1460" i="6"/>
  <c r="M1524" i="6"/>
  <c r="M1588" i="6"/>
  <c r="M1652" i="6"/>
  <c r="M1716" i="6"/>
  <c r="M1780" i="6"/>
  <c r="M1844" i="6"/>
  <c r="M1908" i="6"/>
  <c r="M1165" i="6"/>
  <c r="M1261" i="6"/>
  <c r="M1325" i="6"/>
  <c r="M1389" i="6"/>
  <c r="M1453" i="6"/>
  <c r="M1517" i="6"/>
  <c r="M1581" i="6"/>
  <c r="M1645" i="6"/>
  <c r="M1709" i="6"/>
  <c r="M1773" i="6"/>
  <c r="M1837" i="6"/>
  <c r="M1901" i="6"/>
  <c r="M1965" i="6"/>
  <c r="M1166" i="6"/>
  <c r="M1262" i="6"/>
  <c r="M1326" i="6"/>
  <c r="M1390" i="6"/>
  <c r="M1454" i="6"/>
  <c r="M1518" i="6"/>
  <c r="M1582" i="6"/>
  <c r="M1646" i="6"/>
  <c r="M1710" i="6"/>
  <c r="M1774" i="6"/>
  <c r="M1838" i="6"/>
  <c r="M1902" i="6"/>
  <c r="M1966" i="6"/>
  <c r="M1190" i="6"/>
  <c r="M1271" i="6"/>
  <c r="M1335" i="6"/>
  <c r="M1399" i="6"/>
  <c r="M1463" i="6"/>
  <c r="M1527" i="6"/>
  <c r="M1591" i="6"/>
  <c r="M1655" i="6"/>
  <c r="M1719" i="6"/>
  <c r="M1783" i="6"/>
  <c r="M1847" i="6"/>
  <c r="M1945" i="6"/>
  <c r="M2055" i="6"/>
  <c r="M2121" i="6"/>
  <c r="M2185" i="6"/>
  <c r="M2249" i="6"/>
  <c r="M2313" i="6"/>
  <c r="M2377" i="6"/>
  <c r="M2441" i="6"/>
  <c r="M2505" i="6"/>
  <c r="M2569" i="6"/>
  <c r="M1983" i="6"/>
  <c r="M2074" i="6"/>
  <c r="M2138" i="6"/>
  <c r="M2202" i="6"/>
  <c r="M2266" i="6"/>
  <c r="M2330" i="6"/>
  <c r="M2394" i="6"/>
  <c r="M2458" i="6"/>
  <c r="M2522" i="6"/>
  <c r="M2586" i="6"/>
  <c r="M2001" i="6"/>
  <c r="M2083" i="6"/>
  <c r="M2147" i="6"/>
  <c r="M2211" i="6"/>
  <c r="M2275" i="6"/>
  <c r="M2339" i="6"/>
  <c r="M2403" i="6"/>
  <c r="M2467" i="6"/>
  <c r="M2531" i="6"/>
  <c r="M1881" i="6"/>
  <c r="M2028" i="6"/>
  <c r="M2100" i="6"/>
  <c r="M2164" i="6"/>
  <c r="M2228" i="6"/>
  <c r="M2292" i="6"/>
  <c r="M2356" i="6"/>
  <c r="M2420" i="6"/>
  <c r="M2484" i="6"/>
  <c r="M2548" i="6"/>
  <c r="M1935" i="6"/>
  <c r="M2051" i="6"/>
  <c r="M2117" i="6"/>
  <c r="M2181" i="6"/>
  <c r="M2245" i="6"/>
  <c r="M2309" i="6"/>
  <c r="M2373" i="6"/>
  <c r="B1489" i="6"/>
  <c r="B1911" i="6"/>
  <c r="B2185" i="6"/>
  <c r="B2115" i="6"/>
  <c r="M25" i="6"/>
  <c r="M26" i="6"/>
  <c r="M538" i="6"/>
  <c r="M475" i="6"/>
  <c r="M444" i="6"/>
  <c r="M421" i="6"/>
  <c r="M254" i="6"/>
  <c r="M223" i="6"/>
  <c r="M128" i="6"/>
  <c r="M640" i="6"/>
  <c r="M1057" i="6"/>
  <c r="M930" i="6"/>
  <c r="M843" i="6"/>
  <c r="M676" i="6"/>
  <c r="M1188" i="6"/>
  <c r="M805" i="6"/>
  <c r="M1061" i="6"/>
  <c r="M758" i="6"/>
  <c r="M1014" i="6"/>
  <c r="M711" i="6"/>
  <c r="M903" i="6"/>
  <c r="M1007" i="6"/>
  <c r="M1079" i="6"/>
  <c r="M1143" i="6"/>
  <c r="M1207" i="6"/>
  <c r="M591" i="6"/>
  <c r="M672" i="6"/>
  <c r="M736" i="6"/>
  <c r="M800" i="6"/>
  <c r="M864" i="6"/>
  <c r="M928" i="6"/>
  <c r="M992" i="6"/>
  <c r="M1056" i="6"/>
  <c r="M1120" i="6"/>
  <c r="M1184" i="6"/>
  <c r="M1221" i="6"/>
  <c r="M1288" i="6"/>
  <c r="M1352" i="6"/>
  <c r="M1416" i="6"/>
  <c r="M1480" i="6"/>
  <c r="M1544" i="6"/>
  <c r="M1608" i="6"/>
  <c r="M1672" i="6"/>
  <c r="M1736" i="6"/>
  <c r="M1800" i="6"/>
  <c r="M1864" i="6"/>
  <c r="M1928" i="6"/>
  <c r="M1992" i="6"/>
  <c r="M2056" i="6"/>
  <c r="M1241" i="6"/>
  <c r="M1305" i="6"/>
  <c r="M1369" i="6"/>
  <c r="M1433" i="6"/>
  <c r="M1497" i="6"/>
  <c r="M1561" i="6"/>
  <c r="M1625" i="6"/>
  <c r="M1689" i="6"/>
  <c r="M1753" i="6"/>
  <c r="M1817" i="6"/>
  <c r="M1157" i="6"/>
  <c r="M1258" i="6"/>
  <c r="M1322" i="6"/>
  <c r="M1386" i="6"/>
  <c r="M1450" i="6"/>
  <c r="M1514" i="6"/>
  <c r="M1578" i="6"/>
  <c r="M1642" i="6"/>
  <c r="M1706" i="6"/>
  <c r="M1770" i="6"/>
  <c r="M1834" i="6"/>
  <c r="M1898" i="6"/>
  <c r="M1962" i="6"/>
  <c r="M2026" i="6"/>
  <c r="M1214" i="6"/>
  <c r="M1283" i="6"/>
  <c r="M1347" i="6"/>
  <c r="M1411" i="6"/>
  <c r="M1475" i="6"/>
  <c r="M1539" i="6"/>
  <c r="M1603" i="6"/>
  <c r="M1667" i="6"/>
  <c r="M1731" i="6"/>
  <c r="M1795" i="6"/>
  <c r="M1859" i="6"/>
  <c r="M1204" i="6"/>
  <c r="M1276" i="6"/>
  <c r="M1340" i="6"/>
  <c r="M1404" i="6"/>
  <c r="M1468" i="6"/>
  <c r="M1532" i="6"/>
  <c r="M1596" i="6"/>
  <c r="M1660" i="6"/>
  <c r="M1724" i="6"/>
  <c r="M1788" i="6"/>
  <c r="M1852" i="6"/>
  <c r="M1916" i="6"/>
  <c r="M1186" i="6"/>
  <c r="M1269" i="6"/>
  <c r="M1333" i="6"/>
  <c r="M1397" i="6"/>
  <c r="M1461" i="6"/>
  <c r="M1525" i="6"/>
  <c r="M1589" i="6"/>
  <c r="M1653" i="6"/>
  <c r="M1717" i="6"/>
  <c r="M1781" i="6"/>
  <c r="M1845" i="6"/>
  <c r="M1909" i="6"/>
  <c r="M1973" i="6"/>
  <c r="M1189" i="6"/>
  <c r="M1270" i="6"/>
  <c r="M1334" i="6"/>
  <c r="M1398" i="6"/>
  <c r="M1462" i="6"/>
  <c r="M1526" i="6"/>
  <c r="M1590" i="6"/>
  <c r="M1654" i="6"/>
  <c r="M1718" i="6"/>
  <c r="M1782" i="6"/>
  <c r="M1846" i="6"/>
  <c r="M1910" i="6"/>
  <c r="M1974" i="6"/>
  <c r="M1209" i="6"/>
  <c r="M1279" i="6"/>
  <c r="M1343" i="6"/>
  <c r="M1407" i="6"/>
  <c r="M1471" i="6"/>
  <c r="M1535" i="6"/>
  <c r="M1599" i="6"/>
  <c r="M1663" i="6"/>
  <c r="M1727" i="6"/>
  <c r="M1791" i="6"/>
  <c r="M1855" i="6"/>
  <c r="M1964" i="6"/>
  <c r="M2065" i="6"/>
  <c r="M2129" i="6"/>
  <c r="M2193" i="6"/>
  <c r="M2257" i="6"/>
  <c r="M2321" i="6"/>
  <c r="M2385" i="6"/>
  <c r="M2449" i="6"/>
  <c r="M2513" i="6"/>
  <c r="M2577" i="6"/>
  <c r="M1999" i="6"/>
  <c r="M2082" i="6"/>
  <c r="M2146" i="6"/>
  <c r="M2210" i="6"/>
  <c r="M2274" i="6"/>
  <c r="M2338" i="6"/>
  <c r="M2402" i="6"/>
  <c r="M2466" i="6"/>
  <c r="M2530" i="6"/>
  <c r="M2594" i="6"/>
  <c r="M2015" i="6"/>
  <c r="M2091" i="6"/>
  <c r="M2155" i="6"/>
  <c r="M2219" i="6"/>
  <c r="M2283" i="6"/>
  <c r="M2347" i="6"/>
  <c r="M2411" i="6"/>
  <c r="M2475" i="6"/>
  <c r="M2539" i="6"/>
  <c r="M1911" i="6"/>
  <c r="M2038" i="6"/>
  <c r="M2108" i="6"/>
  <c r="M2172" i="6"/>
  <c r="M2236" i="6"/>
  <c r="M2300" i="6"/>
  <c r="M2364" i="6"/>
  <c r="M2428" i="6"/>
  <c r="M2492" i="6"/>
  <c r="M2556" i="6"/>
  <c r="M1955" i="6"/>
  <c r="M2060" i="6"/>
  <c r="M2125" i="6"/>
  <c r="M2189" i="6"/>
  <c r="M2253" i="6"/>
  <c r="M2317" i="6"/>
  <c r="M2381" i="6"/>
  <c r="B1386" i="6"/>
  <c r="B2372" i="6"/>
  <c r="B2441" i="6"/>
  <c r="B2179" i="6"/>
  <c r="M89" i="6"/>
  <c r="M90" i="6"/>
  <c r="M27" i="6"/>
  <c r="B2587" i="6"/>
  <c r="M508" i="6"/>
  <c r="M485" i="6"/>
  <c r="M318" i="6"/>
  <c r="M287" i="6"/>
  <c r="M192" i="6"/>
  <c r="M593" i="6"/>
  <c r="M1121" i="6"/>
  <c r="M994" i="6"/>
  <c r="M907" i="6"/>
  <c r="M740" i="6"/>
  <c r="M562" i="6"/>
  <c r="M845" i="6"/>
  <c r="M1101" i="6"/>
  <c r="M798" i="6"/>
  <c r="M1054" i="6"/>
  <c r="M751" i="6"/>
  <c r="M911" i="6"/>
  <c r="M1015" i="6"/>
  <c r="M1087" i="6"/>
  <c r="M1151" i="6"/>
  <c r="M1215" i="6"/>
  <c r="M602" i="6"/>
  <c r="M680" i="6"/>
  <c r="M744" i="6"/>
  <c r="M808" i="6"/>
  <c r="M872" i="6"/>
  <c r="M936" i="6"/>
  <c r="M1000" i="6"/>
  <c r="M1064" i="6"/>
  <c r="M1128" i="6"/>
  <c r="M1192" i="6"/>
  <c r="M1231" i="6"/>
  <c r="M1296" i="6"/>
  <c r="M1360" i="6"/>
  <c r="M1424" i="6"/>
  <c r="M1488" i="6"/>
  <c r="M1552" i="6"/>
  <c r="M1616" i="6"/>
  <c r="M1680" i="6"/>
  <c r="M1744" i="6"/>
  <c r="M1808" i="6"/>
  <c r="M1872" i="6"/>
  <c r="M1936" i="6"/>
  <c r="M2000" i="6"/>
  <c r="M2064" i="6"/>
  <c r="M1249" i="6"/>
  <c r="M1313" i="6"/>
  <c r="M1377" i="6"/>
  <c r="M1441" i="6"/>
  <c r="M1505" i="6"/>
  <c r="M1569" i="6"/>
  <c r="M1633" i="6"/>
  <c r="M1697" i="6"/>
  <c r="M1761" i="6"/>
  <c r="M1825" i="6"/>
  <c r="M1178" i="6"/>
  <c r="M1266" i="6"/>
  <c r="M1330" i="6"/>
  <c r="M1394" i="6"/>
  <c r="M1458" i="6"/>
  <c r="M1522" i="6"/>
  <c r="M1586" i="6"/>
  <c r="M1650" i="6"/>
  <c r="M1714" i="6"/>
  <c r="M1778" i="6"/>
  <c r="M1842" i="6"/>
  <c r="M1906" i="6"/>
  <c r="M1970" i="6"/>
  <c r="M2034" i="6"/>
  <c r="M1225" i="6"/>
  <c r="M1291" i="6"/>
  <c r="M1355" i="6"/>
  <c r="M1419" i="6"/>
  <c r="M1483" i="6"/>
  <c r="M1547" i="6"/>
  <c r="M1611" i="6"/>
  <c r="M1675" i="6"/>
  <c r="M1739" i="6"/>
  <c r="M1803" i="6"/>
  <c r="M1867" i="6"/>
  <c r="M1216" i="6"/>
  <c r="M1284" i="6"/>
  <c r="M1348" i="6"/>
  <c r="M1412" i="6"/>
  <c r="M1476" i="6"/>
  <c r="M1540" i="6"/>
  <c r="M1604" i="6"/>
  <c r="M1668" i="6"/>
  <c r="M1732" i="6"/>
  <c r="M1796" i="6"/>
  <c r="M1860" i="6"/>
  <c r="M1924" i="6"/>
  <c r="M1205" i="6"/>
  <c r="M1277" i="6"/>
  <c r="M1341" i="6"/>
  <c r="M1405" i="6"/>
  <c r="M1469" i="6"/>
  <c r="M1533" i="6"/>
  <c r="M1597" i="6"/>
  <c r="M1661" i="6"/>
  <c r="M1725" i="6"/>
  <c r="M1789" i="6"/>
  <c r="M1853" i="6"/>
  <c r="M1917" i="6"/>
  <c r="M1981" i="6"/>
  <c r="M1206" i="6"/>
  <c r="M1278" i="6"/>
  <c r="M1342" i="6"/>
  <c r="M1406" i="6"/>
  <c r="M1470" i="6"/>
  <c r="M1534" i="6"/>
  <c r="M1598" i="6"/>
  <c r="M1662" i="6"/>
  <c r="M1726" i="6"/>
  <c r="M1790" i="6"/>
  <c r="M1854" i="6"/>
  <c r="M1918" i="6"/>
  <c r="M1982" i="6"/>
  <c r="M1220" i="6"/>
  <c r="M1287" i="6"/>
  <c r="M1351" i="6"/>
  <c r="M1415" i="6"/>
  <c r="M1479" i="6"/>
  <c r="M1543" i="6"/>
  <c r="M1607" i="6"/>
  <c r="M1671" i="6"/>
  <c r="M1735" i="6"/>
  <c r="M1799" i="6"/>
  <c r="M1863" i="6"/>
  <c r="M1980" i="6"/>
  <c r="M2073" i="6"/>
  <c r="M2137" i="6"/>
  <c r="M2201" i="6"/>
  <c r="M2265" i="6"/>
  <c r="M2329" i="6"/>
  <c r="M2393" i="6"/>
  <c r="M2457" i="6"/>
  <c r="M2521" i="6"/>
  <c r="M2585" i="6"/>
  <c r="M2014" i="6"/>
  <c r="M2090" i="6"/>
  <c r="M2154" i="6"/>
  <c r="M2218" i="6"/>
  <c r="M2282" i="6"/>
  <c r="M2346" i="6"/>
  <c r="M2410" i="6"/>
  <c r="M2474" i="6"/>
  <c r="M2538" i="6"/>
  <c r="M1873" i="6"/>
  <c r="M2027" i="6"/>
  <c r="M2099" i="6"/>
  <c r="M2163" i="6"/>
  <c r="M2227" i="6"/>
  <c r="M2291" i="6"/>
  <c r="M2355" i="6"/>
  <c r="M2419" i="6"/>
  <c r="M2483" i="6"/>
  <c r="M2547" i="6"/>
  <c r="M1931" i="6"/>
  <c r="M2049" i="6"/>
  <c r="M2116" i="6"/>
  <c r="M2180" i="6"/>
  <c r="B1323" i="6"/>
  <c r="B2205" i="6"/>
  <c r="B2018" i="6"/>
  <c r="B2243" i="6"/>
  <c r="M153" i="6"/>
  <c r="M154" i="6"/>
  <c r="M91" i="6"/>
  <c r="M60" i="6"/>
  <c r="M37" i="6"/>
  <c r="M549" i="6"/>
  <c r="M382" i="6"/>
  <c r="M351" i="6"/>
  <c r="M256" i="6"/>
  <c r="M673" i="6"/>
  <c r="M1185" i="6"/>
  <c r="M1058" i="6"/>
  <c r="M971" i="6"/>
  <c r="M804" i="6"/>
  <c r="M598" i="6"/>
  <c r="M869" i="6"/>
  <c r="M516" i="6"/>
  <c r="M822" i="6"/>
  <c r="M1078" i="6"/>
  <c r="M775" i="6"/>
  <c r="M943" i="6"/>
  <c r="M1031" i="6"/>
  <c r="M1095" i="6"/>
  <c r="M1159" i="6"/>
  <c r="M1223" i="6"/>
  <c r="M612" i="6"/>
  <c r="M688" i="6"/>
  <c r="M752" i="6"/>
  <c r="M816" i="6"/>
  <c r="M880" i="6"/>
  <c r="M944" i="6"/>
  <c r="M1008" i="6"/>
  <c r="M1072" i="6"/>
  <c r="M1136" i="6"/>
  <c r="M1200" i="6"/>
  <c r="M1240" i="6"/>
  <c r="M1304" i="6"/>
  <c r="M1368" i="6"/>
  <c r="M1432" i="6"/>
  <c r="M1496" i="6"/>
  <c r="M1560" i="6"/>
  <c r="M1624" i="6"/>
  <c r="M1688" i="6"/>
  <c r="M1752" i="6"/>
  <c r="M1816" i="6"/>
  <c r="M1880" i="6"/>
  <c r="M1944" i="6"/>
  <c r="M2008" i="6"/>
  <c r="M1150" i="6"/>
  <c r="M1257" i="6"/>
  <c r="M1321" i="6"/>
  <c r="M1385" i="6"/>
  <c r="M1449" i="6"/>
  <c r="M1513" i="6"/>
  <c r="M1577" i="6"/>
  <c r="M1641" i="6"/>
  <c r="M1705" i="6"/>
  <c r="M1769" i="6"/>
  <c r="M1833" i="6"/>
  <c r="M1198" i="6"/>
  <c r="M1274" i="6"/>
  <c r="M1338" i="6"/>
  <c r="M1402" i="6"/>
  <c r="M1466" i="6"/>
  <c r="M1530" i="6"/>
  <c r="M1594" i="6"/>
  <c r="M1658" i="6"/>
  <c r="M1722" i="6"/>
  <c r="M1786" i="6"/>
  <c r="M1850" i="6"/>
  <c r="M1914" i="6"/>
  <c r="M1978" i="6"/>
  <c r="M2042" i="6"/>
  <c r="M1234" i="6"/>
  <c r="M1299" i="6"/>
  <c r="M1363" i="6"/>
  <c r="M1427" i="6"/>
  <c r="M1491" i="6"/>
  <c r="M1555" i="6"/>
  <c r="M1619" i="6"/>
  <c r="M1683" i="6"/>
  <c r="M1747" i="6"/>
  <c r="M1811" i="6"/>
  <c r="M1875" i="6"/>
  <c r="M1226" i="6"/>
  <c r="M1292" i="6"/>
  <c r="M1356" i="6"/>
  <c r="M1420" i="6"/>
  <c r="M1484" i="6"/>
  <c r="M1548" i="6"/>
  <c r="M1612" i="6"/>
  <c r="M1676" i="6"/>
  <c r="M1740" i="6"/>
  <c r="M1804" i="6"/>
  <c r="M1868" i="6"/>
  <c r="M1932" i="6"/>
  <c r="M1217" i="6"/>
  <c r="M1285" i="6"/>
  <c r="M1349" i="6"/>
  <c r="M1413" i="6"/>
  <c r="M1477" i="6"/>
  <c r="M1541" i="6"/>
  <c r="M1605" i="6"/>
  <c r="M1669" i="6"/>
  <c r="M1733" i="6"/>
  <c r="M1797" i="6"/>
  <c r="M1861" i="6"/>
  <c r="M1925" i="6"/>
  <c r="M1989" i="6"/>
  <c r="M1218" i="6"/>
  <c r="M1286" i="6"/>
  <c r="M1350" i="6"/>
  <c r="M1414" i="6"/>
  <c r="M1478" i="6"/>
  <c r="M1542" i="6"/>
  <c r="M1606" i="6"/>
  <c r="M1670" i="6"/>
  <c r="M1734" i="6"/>
  <c r="M1798" i="6"/>
  <c r="M1862" i="6"/>
  <c r="M1926" i="6"/>
  <c r="M1990" i="6"/>
  <c r="M1230" i="6"/>
  <c r="M1295" i="6"/>
  <c r="M1359" i="6"/>
  <c r="M1423" i="6"/>
  <c r="M1487" i="6"/>
  <c r="M1551" i="6"/>
  <c r="M1615" i="6"/>
  <c r="M1679" i="6"/>
  <c r="M1743" i="6"/>
  <c r="M1807" i="6"/>
  <c r="M1871" i="6"/>
  <c r="M1996" i="6"/>
  <c r="M2081" i="6"/>
  <c r="M2145" i="6"/>
  <c r="M2209" i="6"/>
  <c r="M2273" i="6"/>
  <c r="M2337" i="6"/>
  <c r="M2401" i="6"/>
  <c r="M2465" i="6"/>
  <c r="M2529" i="6"/>
  <c r="M2593" i="6"/>
  <c r="M2025" i="6"/>
  <c r="M2098" i="6"/>
  <c r="M2162" i="6"/>
  <c r="M2226" i="6"/>
  <c r="M2290" i="6"/>
  <c r="M2354" i="6"/>
  <c r="M2418" i="6"/>
  <c r="M2482" i="6"/>
  <c r="M2546" i="6"/>
  <c r="M1907" i="6"/>
  <c r="M2037" i="6"/>
  <c r="M2107" i="6"/>
  <c r="M2171" i="6"/>
  <c r="M2235" i="6"/>
  <c r="M2299" i="6"/>
  <c r="M2363" i="6"/>
  <c r="M2427" i="6"/>
  <c r="M2491" i="6"/>
  <c r="M2555" i="6"/>
  <c r="M1953" i="6"/>
  <c r="M2059" i="6"/>
  <c r="M2124" i="6"/>
  <c r="M2188" i="6"/>
  <c r="M2252" i="6"/>
  <c r="M2316" i="6"/>
  <c r="M2380" i="6"/>
  <c r="M2444" i="6"/>
  <c r="M2508" i="6"/>
  <c r="M2572" i="6"/>
  <c r="M1988" i="6"/>
  <c r="M2077" i="6"/>
  <c r="M2141" i="6"/>
  <c r="B1835" i="6"/>
  <c r="B2038" i="6"/>
  <c r="B2274" i="6"/>
  <c r="B2307" i="6"/>
  <c r="M217" i="6"/>
  <c r="M218" i="6"/>
  <c r="M155" i="6"/>
  <c r="M124" i="6"/>
  <c r="M101" i="6"/>
  <c r="M613" i="6"/>
  <c r="M446" i="6"/>
  <c r="M415" i="6"/>
  <c r="M320" i="6"/>
  <c r="M737" i="6"/>
  <c r="M594" i="6"/>
  <c r="M1122" i="6"/>
  <c r="M1035" i="6"/>
  <c r="M868" i="6"/>
  <c r="M651" i="6"/>
  <c r="M909" i="6"/>
  <c r="M588" i="6"/>
  <c r="M862" i="6"/>
  <c r="M1118" i="6"/>
  <c r="M815" i="6"/>
  <c r="M951" i="6"/>
  <c r="M1039" i="6"/>
  <c r="M1103" i="6"/>
  <c r="M1167" i="6"/>
  <c r="M523" i="6"/>
  <c r="M623" i="6"/>
  <c r="M696" i="6"/>
  <c r="M760" i="6"/>
  <c r="M824" i="6"/>
  <c r="M888" i="6"/>
  <c r="M952" i="6"/>
  <c r="M1016" i="6"/>
  <c r="M1080" i="6"/>
  <c r="M1144" i="6"/>
  <c r="M1208" i="6"/>
  <c r="M1248" i="6"/>
  <c r="M1312" i="6"/>
  <c r="M1376" i="6"/>
  <c r="M1440" i="6"/>
  <c r="M1504" i="6"/>
  <c r="M1568" i="6"/>
  <c r="M1632" i="6"/>
  <c r="M1696" i="6"/>
  <c r="M1760" i="6"/>
  <c r="M1824" i="6"/>
  <c r="M1888" i="6"/>
  <c r="M1952" i="6"/>
  <c r="M2016" i="6"/>
  <c r="M1174" i="6"/>
  <c r="M1265" i="6"/>
  <c r="M1329" i="6"/>
  <c r="M1393" i="6"/>
  <c r="M1457" i="6"/>
  <c r="M1521" i="6"/>
  <c r="M1585" i="6"/>
  <c r="M1649" i="6"/>
  <c r="M1713" i="6"/>
  <c r="M1777" i="6"/>
  <c r="M1841" i="6"/>
  <c r="M1213" i="6"/>
  <c r="M1282" i="6"/>
  <c r="M1346" i="6"/>
  <c r="M1410" i="6"/>
  <c r="M1474" i="6"/>
  <c r="M1538" i="6"/>
  <c r="M1602" i="6"/>
  <c r="M1666" i="6"/>
  <c r="M1730" i="6"/>
  <c r="M1794" i="6"/>
  <c r="M1858" i="6"/>
  <c r="M1922" i="6"/>
  <c r="M1986" i="6"/>
  <c r="M2050" i="6"/>
  <c r="M1243" i="6"/>
  <c r="M1307" i="6"/>
  <c r="M1371" i="6"/>
  <c r="M1435" i="6"/>
  <c r="M1499" i="6"/>
  <c r="M1563" i="6"/>
  <c r="M1627" i="6"/>
  <c r="M1691" i="6"/>
  <c r="M1755" i="6"/>
  <c r="M1819" i="6"/>
  <c r="M1883" i="6"/>
  <c r="M1236" i="6"/>
  <c r="M1300" i="6"/>
  <c r="M1364" i="6"/>
  <c r="M1428" i="6"/>
  <c r="M1492" i="6"/>
  <c r="M1556" i="6"/>
  <c r="M1620" i="6"/>
  <c r="M1684" i="6"/>
  <c r="M1748" i="6"/>
  <c r="M1812" i="6"/>
  <c r="M1876" i="6"/>
  <c r="M1940" i="6"/>
  <c r="M1228" i="6"/>
  <c r="M1293" i="6"/>
  <c r="M1357" i="6"/>
  <c r="M1421" i="6"/>
  <c r="M1485" i="6"/>
  <c r="M1549" i="6"/>
  <c r="M1613" i="6"/>
  <c r="M1677" i="6"/>
  <c r="M1741" i="6"/>
  <c r="M1805" i="6"/>
  <c r="M1869" i="6"/>
  <c r="M1933" i="6"/>
  <c r="M1997" i="6"/>
  <c r="M1229" i="6"/>
  <c r="M1294" i="6"/>
  <c r="M1358" i="6"/>
  <c r="M1422" i="6"/>
  <c r="M1486" i="6"/>
  <c r="M1550" i="6"/>
  <c r="M1614" i="6"/>
  <c r="M1678" i="6"/>
  <c r="M1742" i="6"/>
  <c r="M1806" i="6"/>
  <c r="M1870" i="6"/>
  <c r="M1934" i="6"/>
  <c r="M1998" i="6"/>
  <c r="M1239" i="6"/>
  <c r="M1303" i="6"/>
  <c r="M1367" i="6"/>
  <c r="M1431" i="6"/>
  <c r="M1495" i="6"/>
  <c r="M1559" i="6"/>
  <c r="M1623" i="6"/>
  <c r="M1687" i="6"/>
  <c r="M1751" i="6"/>
  <c r="M1815" i="6"/>
  <c r="M1879" i="6"/>
  <c r="M2012" i="6"/>
  <c r="M2089" i="6"/>
  <c r="M2153" i="6"/>
  <c r="M2217" i="6"/>
  <c r="M2281" i="6"/>
  <c r="M2345" i="6"/>
  <c r="M2409" i="6"/>
  <c r="M2473" i="6"/>
  <c r="M2537" i="6"/>
  <c r="M1905" i="6"/>
  <c r="M2036" i="6"/>
  <c r="M2106" i="6"/>
  <c r="M2170" i="6"/>
  <c r="M2234" i="6"/>
  <c r="M2298" i="6"/>
  <c r="M2362" i="6"/>
  <c r="M2426" i="6"/>
  <c r="M2490" i="6"/>
  <c r="M2554" i="6"/>
  <c r="M1929" i="6"/>
  <c r="M2047" i="6"/>
  <c r="M2115" i="6"/>
  <c r="M2179" i="6"/>
  <c r="M2243" i="6"/>
  <c r="M2307" i="6"/>
  <c r="M2371" i="6"/>
  <c r="M2435" i="6"/>
  <c r="M2499" i="6"/>
  <c r="M2563" i="6"/>
  <c r="M1971" i="6"/>
  <c r="M2068" i="6"/>
  <c r="M2132" i="6"/>
  <c r="M2196" i="6"/>
  <c r="M2260" i="6"/>
  <c r="M2324" i="6"/>
  <c r="M2388" i="6"/>
  <c r="M2452" i="6"/>
  <c r="M2516" i="6"/>
  <c r="M2580" i="6"/>
  <c r="M2004" i="6"/>
  <c r="M2085" i="6"/>
  <c r="M2149" i="6"/>
  <c r="M2213" i="6"/>
  <c r="M2277" i="6"/>
  <c r="M2341" i="6"/>
  <c r="B1772" i="6"/>
  <c r="M165" i="6"/>
  <c r="M1099" i="6"/>
  <c r="M967" i="6"/>
  <c r="M832" i="6"/>
  <c r="M1320" i="6"/>
  <c r="M1832" i="6"/>
  <c r="M1465" i="6"/>
  <c r="M1290" i="6"/>
  <c r="M1802" i="6"/>
  <c r="M1443" i="6"/>
  <c r="M1244" i="6"/>
  <c r="M1756" i="6"/>
  <c r="M1493" i="6"/>
  <c r="M2005" i="6"/>
  <c r="M1686" i="6"/>
  <c r="M1375" i="6"/>
  <c r="M1887" i="6"/>
  <c r="M2481" i="6"/>
  <c r="M2370" i="6"/>
  <c r="M2251" i="6"/>
  <c r="M2140" i="6"/>
  <c r="M2436" i="6"/>
  <c r="M2069" i="6"/>
  <c r="M2237" i="6"/>
  <c r="M2365" i="6"/>
  <c r="M2453" i="6"/>
  <c r="M2517" i="6"/>
  <c r="M2581" i="6"/>
  <c r="M2007" i="6"/>
  <c r="M2086" i="6"/>
  <c r="M2150" i="6"/>
  <c r="M2214" i="6"/>
  <c r="M2278" i="6"/>
  <c r="M2342" i="6"/>
  <c r="M2406" i="6"/>
  <c r="M2470" i="6"/>
  <c r="M2534" i="6"/>
  <c r="M1897" i="6"/>
  <c r="M2031" i="6"/>
  <c r="M2103" i="6"/>
  <c r="M2167" i="6"/>
  <c r="M2231" i="6"/>
  <c r="M2295" i="6"/>
  <c r="M2359" i="6"/>
  <c r="M2423" i="6"/>
  <c r="M2487" i="6"/>
  <c r="M2551" i="6"/>
  <c r="M1943" i="6"/>
  <c r="M2054" i="6"/>
  <c r="M2120" i="6"/>
  <c r="M2184" i="6"/>
  <c r="M2248" i="6"/>
  <c r="M2312" i="6"/>
  <c r="M2376" i="6"/>
  <c r="M2440" i="6"/>
  <c r="M2504" i="6"/>
  <c r="M2568" i="6"/>
  <c r="B2550" i="6"/>
  <c r="B2589" i="6"/>
  <c r="M932" i="6"/>
  <c r="M1047" i="6"/>
  <c r="M896" i="6"/>
  <c r="M1384" i="6"/>
  <c r="M1896" i="6"/>
  <c r="M1529" i="6"/>
  <c r="M1354" i="6"/>
  <c r="M1866" i="6"/>
  <c r="M1507" i="6"/>
  <c r="M1308" i="6"/>
  <c r="M1820" i="6"/>
  <c r="M1557" i="6"/>
  <c r="M1238" i="6"/>
  <c r="M1750" i="6"/>
  <c r="M1439" i="6"/>
  <c r="M2023" i="6"/>
  <c r="M2545" i="6"/>
  <c r="M2434" i="6"/>
  <c r="M2315" i="6"/>
  <c r="M2204" i="6"/>
  <c r="M2460" i="6"/>
  <c r="M2093" i="6"/>
  <c r="M2261" i="6"/>
  <c r="M2389" i="6"/>
  <c r="M2461" i="6"/>
  <c r="M2525" i="6"/>
  <c r="M2589" i="6"/>
  <c r="M2020" i="6"/>
  <c r="M2094" i="6"/>
  <c r="M2158" i="6"/>
  <c r="M2222" i="6"/>
  <c r="M2286" i="6"/>
  <c r="M2350" i="6"/>
  <c r="M2414" i="6"/>
  <c r="M2478" i="6"/>
  <c r="M2542" i="6"/>
  <c r="M1919" i="6"/>
  <c r="M2043" i="6"/>
  <c r="M2111" i="6"/>
  <c r="M2175" i="6"/>
  <c r="M2239" i="6"/>
  <c r="M2303" i="6"/>
  <c r="M2367" i="6"/>
  <c r="M2431" i="6"/>
  <c r="M2495" i="6"/>
  <c r="M2559" i="6"/>
  <c r="M1963" i="6"/>
  <c r="M2063" i="6"/>
  <c r="M2128" i="6"/>
  <c r="M2192" i="6"/>
  <c r="M2256" i="6"/>
  <c r="M2320" i="6"/>
  <c r="M2384" i="6"/>
  <c r="M2448" i="6"/>
  <c r="M2512" i="6"/>
  <c r="M2576" i="6"/>
  <c r="B2490" i="6"/>
  <c r="M510" i="6"/>
  <c r="M677" i="6"/>
  <c r="M1111" i="6"/>
  <c r="M960" i="6"/>
  <c r="M1448" i="6"/>
  <c r="M1960" i="6"/>
  <c r="M1593" i="6"/>
  <c r="M1418" i="6"/>
  <c r="M1930" i="6"/>
  <c r="M1571" i="6"/>
  <c r="M1372" i="6"/>
  <c r="M1884" i="6"/>
  <c r="M1621" i="6"/>
  <c r="M1302" i="6"/>
  <c r="M1814" i="6"/>
  <c r="M1503" i="6"/>
  <c r="M2097" i="6"/>
  <c r="M1927" i="6"/>
  <c r="M2498" i="6"/>
  <c r="M2379" i="6"/>
  <c r="M2244" i="6"/>
  <c r="M2500" i="6"/>
  <c r="M2133" i="6"/>
  <c r="M2269" i="6"/>
  <c r="M2397" i="6"/>
  <c r="M2469" i="6"/>
  <c r="M2533" i="6"/>
  <c r="M1895" i="6"/>
  <c r="M2030" i="6"/>
  <c r="M2102" i="6"/>
  <c r="M2166" i="6"/>
  <c r="M2230" i="6"/>
  <c r="M2294" i="6"/>
  <c r="M2358" i="6"/>
  <c r="M2422" i="6"/>
  <c r="M2486" i="6"/>
  <c r="M2550" i="6"/>
  <c r="M1939" i="6"/>
  <c r="M2053" i="6"/>
  <c r="M2119" i="6"/>
  <c r="M2183" i="6"/>
  <c r="M2247" i="6"/>
  <c r="M2311" i="6"/>
  <c r="M2375" i="6"/>
  <c r="M2439" i="6"/>
  <c r="M2503" i="6"/>
  <c r="M2567" i="6"/>
  <c r="M1979" i="6"/>
  <c r="M2072" i="6"/>
  <c r="M2136" i="6"/>
  <c r="M2200" i="6"/>
  <c r="M2264" i="6"/>
  <c r="M2328" i="6"/>
  <c r="M2392" i="6"/>
  <c r="M2456" i="6"/>
  <c r="M2520" i="6"/>
  <c r="M2584" i="6"/>
  <c r="B2371" i="6"/>
  <c r="M479" i="6"/>
  <c r="M933" i="6"/>
  <c r="M1175" i="6"/>
  <c r="M1024" i="6"/>
  <c r="M1512" i="6"/>
  <c r="M2024" i="6"/>
  <c r="M1657" i="6"/>
  <c r="M1482" i="6"/>
  <c r="M1994" i="6"/>
  <c r="M1635" i="6"/>
  <c r="M1436" i="6"/>
  <c r="M1948" i="6"/>
  <c r="M1685" i="6"/>
  <c r="M1366" i="6"/>
  <c r="M1878" i="6"/>
  <c r="M1567" i="6"/>
  <c r="M2161" i="6"/>
  <c r="M2046" i="6"/>
  <c r="M2562" i="6"/>
  <c r="M2443" i="6"/>
  <c r="M2268" i="6"/>
  <c r="M2524" i="6"/>
  <c r="M2157" i="6"/>
  <c r="M2285" i="6"/>
  <c r="M2405" i="6"/>
  <c r="M2477" i="6"/>
  <c r="M2541" i="6"/>
  <c r="M1915" i="6"/>
  <c r="M2041" i="6"/>
  <c r="M2110" i="6"/>
  <c r="M2174" i="6"/>
  <c r="M2238" i="6"/>
  <c r="M2302" i="6"/>
  <c r="M2366" i="6"/>
  <c r="M2430" i="6"/>
  <c r="M2494" i="6"/>
  <c r="M2558" i="6"/>
  <c r="M1961" i="6"/>
  <c r="M2062" i="6"/>
  <c r="M2127" i="6"/>
  <c r="M2191" i="6"/>
  <c r="M2255" i="6"/>
  <c r="M2319" i="6"/>
  <c r="M2383" i="6"/>
  <c r="M2447" i="6"/>
  <c r="M2511" i="6"/>
  <c r="M2575" i="6"/>
  <c r="M1995" i="6"/>
  <c r="M2080" i="6"/>
  <c r="M2144" i="6"/>
  <c r="M2208" i="6"/>
  <c r="M2272" i="6"/>
  <c r="M2336" i="6"/>
  <c r="M2400" i="6"/>
  <c r="M2464" i="6"/>
  <c r="M2528" i="6"/>
  <c r="M2592" i="6"/>
  <c r="M281" i="6"/>
  <c r="M384" i="6"/>
  <c r="M620" i="6"/>
  <c r="M539" i="6"/>
  <c r="M1088" i="6"/>
  <c r="M1576" i="6"/>
  <c r="M1197" i="6"/>
  <c r="M1721" i="6"/>
  <c r="M1546" i="6"/>
  <c r="M1126" i="6"/>
  <c r="M1699" i="6"/>
  <c r="M1500" i="6"/>
  <c r="M1237" i="6"/>
  <c r="M1749" i="6"/>
  <c r="M1430" i="6"/>
  <c r="M1942" i="6"/>
  <c r="M1631" i="6"/>
  <c r="M2225" i="6"/>
  <c r="M2114" i="6"/>
  <c r="M1951" i="6"/>
  <c r="M2507" i="6"/>
  <c r="M2308" i="6"/>
  <c r="M2564" i="6"/>
  <c r="M2173" i="6"/>
  <c r="M2301" i="6"/>
  <c r="M2413" i="6"/>
  <c r="M2485" i="6"/>
  <c r="M2549" i="6"/>
  <c r="M1937" i="6"/>
  <c r="M2052" i="6"/>
  <c r="M2118" i="6"/>
  <c r="M2182" i="6"/>
  <c r="M2246" i="6"/>
  <c r="M2310" i="6"/>
  <c r="M2374" i="6"/>
  <c r="M2438" i="6"/>
  <c r="M2502" i="6"/>
  <c r="M2566" i="6"/>
  <c r="M1977" i="6"/>
  <c r="M2071" i="6"/>
  <c r="M2135" i="6"/>
  <c r="M2199" i="6"/>
  <c r="M2263" i="6"/>
  <c r="M2327" i="6"/>
  <c r="M2391" i="6"/>
  <c r="M2455" i="6"/>
  <c r="M2519" i="6"/>
  <c r="M2583" i="6"/>
  <c r="M2011" i="6"/>
  <c r="M2088" i="6"/>
  <c r="M2152" i="6"/>
  <c r="M2216" i="6"/>
  <c r="M2280" i="6"/>
  <c r="M2344" i="6"/>
  <c r="M2408" i="6"/>
  <c r="M2472" i="6"/>
  <c r="M2536" i="6"/>
  <c r="M282" i="6"/>
  <c r="M801" i="6"/>
  <c r="M886" i="6"/>
  <c r="M634" i="6"/>
  <c r="M1152" i="6"/>
  <c r="M1640" i="6"/>
  <c r="M1273" i="6"/>
  <c r="M1785" i="6"/>
  <c r="M1610" i="6"/>
  <c r="M1251" i="6"/>
  <c r="M1763" i="6"/>
  <c r="M1564" i="6"/>
  <c r="M1301" i="6"/>
  <c r="M1813" i="6"/>
  <c r="M1494" i="6"/>
  <c r="M2006" i="6"/>
  <c r="M1695" i="6"/>
  <c r="M2289" i="6"/>
  <c r="M2178" i="6"/>
  <c r="M2058" i="6"/>
  <c r="M2571" i="6"/>
  <c r="M2332" i="6"/>
  <c r="M2588" i="6"/>
  <c r="M2197" i="6"/>
  <c r="M2325" i="6"/>
  <c r="M2429" i="6"/>
  <c r="M2493" i="6"/>
  <c r="M2557" i="6"/>
  <c r="M1959" i="6"/>
  <c r="M2061" i="6"/>
  <c r="M2126" i="6"/>
  <c r="M2190" i="6"/>
  <c r="M2254" i="6"/>
  <c r="M2318" i="6"/>
  <c r="M2382" i="6"/>
  <c r="M2446" i="6"/>
  <c r="M2510" i="6"/>
  <c r="M2574" i="6"/>
  <c r="M1993" i="6"/>
  <c r="M2079" i="6"/>
  <c r="M2143" i="6"/>
  <c r="M2207" i="6"/>
  <c r="M2271" i="6"/>
  <c r="M2335" i="6"/>
  <c r="M2399" i="6"/>
  <c r="M2463" i="6"/>
  <c r="M2527" i="6"/>
  <c r="M2591" i="6"/>
  <c r="M2022" i="6"/>
  <c r="M2096" i="6"/>
  <c r="M2160" i="6"/>
  <c r="M2224" i="6"/>
  <c r="M2288" i="6"/>
  <c r="M2352" i="6"/>
  <c r="M2416" i="6"/>
  <c r="M2480" i="6"/>
  <c r="M2544" i="6"/>
  <c r="M219" i="6"/>
  <c r="M674" i="6"/>
  <c r="M553" i="6"/>
  <c r="M704" i="6"/>
  <c r="M1149" i="6"/>
  <c r="M1704" i="6"/>
  <c r="M1337" i="6"/>
  <c r="M1849" i="6"/>
  <c r="M1674" i="6"/>
  <c r="M1315" i="6"/>
  <c r="M1827" i="6"/>
  <c r="M1628" i="6"/>
  <c r="M1365" i="6"/>
  <c r="M1877" i="6"/>
  <c r="M1558" i="6"/>
  <c r="M1247" i="6"/>
  <c r="M1759" i="6"/>
  <c r="M2353" i="6"/>
  <c r="M2242" i="6"/>
  <c r="M2123" i="6"/>
  <c r="M1987" i="6"/>
  <c r="M2372" i="6"/>
  <c r="M1972" i="6"/>
  <c r="M2205" i="6"/>
  <c r="M2333" i="6"/>
  <c r="M2437" i="6"/>
  <c r="M2501" i="6"/>
  <c r="M2565" i="6"/>
  <c r="M1975" i="6"/>
  <c r="M2070" i="6"/>
  <c r="M2134" i="6"/>
  <c r="M2198" i="6"/>
  <c r="M2262" i="6"/>
  <c r="M2326" i="6"/>
  <c r="M2390" i="6"/>
  <c r="M2454" i="6"/>
  <c r="M2518" i="6"/>
  <c r="M2582" i="6"/>
  <c r="M2009" i="6"/>
  <c r="M2087" i="6"/>
  <c r="M2151" i="6"/>
  <c r="M2215" i="6"/>
  <c r="M2279" i="6"/>
  <c r="M2343" i="6"/>
  <c r="M2407" i="6"/>
  <c r="M2471" i="6"/>
  <c r="M2535" i="6"/>
  <c r="M1899" i="6"/>
  <c r="M2033" i="6"/>
  <c r="M2104" i="6"/>
  <c r="M2168" i="6"/>
  <c r="M2232" i="6"/>
  <c r="M2296" i="6"/>
  <c r="M2360" i="6"/>
  <c r="M2424" i="6"/>
  <c r="M2488" i="6"/>
  <c r="M2552" i="6"/>
  <c r="M188" i="6"/>
  <c r="M558" i="6"/>
  <c r="M839" i="6"/>
  <c r="M768" i="6"/>
  <c r="M1256" i="6"/>
  <c r="M1768" i="6"/>
  <c r="M1401" i="6"/>
  <c r="M1224" i="6"/>
  <c r="M1738" i="6"/>
  <c r="M1379" i="6"/>
  <c r="M1891" i="6"/>
  <c r="M1692" i="6"/>
  <c r="M1429" i="6"/>
  <c r="M1941" i="6"/>
  <c r="M1622" i="6"/>
  <c r="M1311" i="6"/>
  <c r="M1823" i="6"/>
  <c r="M2417" i="6"/>
  <c r="M2306" i="6"/>
  <c r="M2187" i="6"/>
  <c r="M2076" i="6"/>
  <c r="M2396" i="6"/>
  <c r="M2019" i="6"/>
  <c r="M2221" i="6"/>
  <c r="M2349" i="6"/>
  <c r="M2445" i="6"/>
  <c r="M2509" i="6"/>
  <c r="M2573" i="6"/>
  <c r="M1991" i="6"/>
  <c r="M2078" i="6"/>
  <c r="M2142" i="6"/>
  <c r="M2206" i="6"/>
  <c r="M2270" i="6"/>
  <c r="M2334" i="6"/>
  <c r="M2398" i="6"/>
  <c r="M2462" i="6"/>
  <c r="M2526" i="6"/>
  <c r="M2590" i="6"/>
  <c r="M2021" i="6"/>
  <c r="M2095" i="6"/>
  <c r="M2159" i="6"/>
  <c r="M2223" i="6"/>
  <c r="M2287" i="6"/>
  <c r="M2351" i="6"/>
  <c r="M2415" i="6"/>
  <c r="M2479" i="6"/>
  <c r="M2543" i="6"/>
  <c r="M1921" i="6"/>
  <c r="M2044" i="6"/>
  <c r="M2112" i="6"/>
  <c r="M2176" i="6"/>
  <c r="M2240" i="6"/>
  <c r="M2304" i="6"/>
  <c r="M2368" i="6"/>
  <c r="M2432" i="6"/>
  <c r="M2496" i="6"/>
  <c r="M2560" i="6"/>
  <c r="B3" i="6"/>
  <c r="M3" i="6"/>
  <c r="CL6" i="9"/>
  <c r="CM6" i="9"/>
  <c r="BV6" i="9"/>
  <c r="CE6" i="9"/>
  <c r="BF159" i="15" l="1" a="1"/>
  <c r="BF159" i="15" s="1"/>
  <c r="AO159" i="15" a="1"/>
  <c r="AO159" i="15" s="1"/>
  <c r="AC159" i="15" a="1"/>
  <c r="AC159" i="15" s="1"/>
  <c r="K159" i="15" a="1"/>
  <c r="K159" i="15" s="1"/>
  <c r="AZ154" i="15" a="1"/>
  <c r="AZ154" i="15" s="1"/>
  <c r="AE154" i="15" a="1"/>
  <c r="AE154" i="15" s="1"/>
  <c r="Q154" i="15" a="1"/>
  <c r="Q154" i="15" s="1"/>
  <c r="BM149" i="15" a="1"/>
  <c r="BM149" i="15" s="1"/>
  <c r="BB149" i="15" a="1"/>
  <c r="BB149" i="15" s="1"/>
  <c r="AD149" i="15" a="1"/>
  <c r="AD149" i="15" s="1"/>
  <c r="S149" i="15" a="1"/>
  <c r="S149" i="15" s="1"/>
  <c r="K149" i="15" a="1"/>
  <c r="K149" i="15" s="1"/>
  <c r="AT144" i="15" a="1"/>
  <c r="AT144" i="15" s="1"/>
  <c r="AI144" i="15" a="1"/>
  <c r="AI144" i="15" s="1"/>
  <c r="O144" i="15" a="1"/>
  <c r="O144" i="15" s="1"/>
  <c r="G144" i="15" a="1"/>
  <c r="G144" i="15" s="1"/>
  <c r="AO139" i="15" a="1"/>
  <c r="AO139" i="15" s="1"/>
  <c r="Z139" i="15" a="1"/>
  <c r="Z139" i="15" s="1"/>
  <c r="O139" i="15" a="1"/>
  <c r="O139" i="15" s="1"/>
  <c r="BH134" i="15" a="1"/>
  <c r="BH134" i="15" s="1"/>
  <c r="AX134" i="15" a="1"/>
  <c r="AX134" i="15" s="1"/>
  <c r="AJ134" i="15" a="1"/>
  <c r="AJ134" i="15" s="1"/>
  <c r="Y134" i="15" a="1"/>
  <c r="Y134" i="15" s="1"/>
  <c r="BM129" i="15" a="1"/>
  <c r="BM129" i="15" s="1"/>
  <c r="Z129" i="15" a="1"/>
  <c r="Z129" i="15" s="1"/>
  <c r="L129" i="15" a="1"/>
  <c r="L129" i="15" s="1"/>
  <c r="BI124" i="15" a="1"/>
  <c r="BI124" i="15" s="1"/>
  <c r="AX124" i="15" a="1"/>
  <c r="AX124" i="15" s="1"/>
  <c r="AJ124" i="15" a="1"/>
  <c r="AJ124" i="15" s="1"/>
  <c r="Y124" i="15" a="1"/>
  <c r="Y124" i="15" s="1"/>
  <c r="G124" i="15" a="1"/>
  <c r="G124" i="15" s="1"/>
  <c r="BK119" i="15" a="1"/>
  <c r="BK119" i="15" s="1"/>
  <c r="AR119" i="15" a="1"/>
  <c r="AR119" i="15" s="1"/>
  <c r="T119" i="15" a="1"/>
  <c r="T119" i="15" s="1"/>
  <c r="L119" i="15" a="1"/>
  <c r="L119" i="15" s="1"/>
  <c r="BA114" i="15" a="1"/>
  <c r="BA114" i="15" s="1"/>
  <c r="AI114" i="15" a="1"/>
  <c r="AI114" i="15" s="1"/>
  <c r="R114" i="15" a="1"/>
  <c r="R114" i="15" s="1"/>
  <c r="G114" i="15" a="1"/>
  <c r="G114" i="15" s="1"/>
  <c r="BB109" i="15" a="1"/>
  <c r="BB109" i="15" s="1"/>
  <c r="AK109" i="15" a="1"/>
  <c r="AK109" i="15" s="1"/>
  <c r="BP159" i="15" a="1"/>
  <c r="BP159" i="15" s="1"/>
  <c r="BE159" i="15" a="1"/>
  <c r="BE159" i="15" s="1"/>
  <c r="AN159" i="15" a="1"/>
  <c r="AN159" i="15" s="1"/>
  <c r="AB159" i="15" a="1"/>
  <c r="AB159" i="15" s="1"/>
  <c r="J159" i="15" a="1"/>
  <c r="J159" i="15" s="1"/>
  <c r="BN154" i="15" a="1"/>
  <c r="BN154" i="15" s="1"/>
  <c r="AY154" i="15" a="1"/>
  <c r="AY154" i="15" s="1"/>
  <c r="AD154" i="15" a="1"/>
  <c r="AD154" i="15" s="1"/>
  <c r="P154" i="15" a="1"/>
  <c r="P154" i="15" s="1"/>
  <c r="BL149" i="15" a="1"/>
  <c r="BL149" i="15" s="1"/>
  <c r="AX149" i="15" a="1"/>
  <c r="AX149" i="15" s="1"/>
  <c r="AC149" i="15" a="1"/>
  <c r="AC149" i="15" s="1"/>
  <c r="R149" i="15" a="1"/>
  <c r="R149" i="15" s="1"/>
  <c r="J149" i="15" a="1"/>
  <c r="J149" i="15" s="1"/>
  <c r="AS144" i="15" a="1"/>
  <c r="AS144" i="15" s="1"/>
  <c r="AH144" i="15" a="1"/>
  <c r="AH144" i="15" s="1"/>
  <c r="N144" i="15" a="1"/>
  <c r="N144" i="15" s="1"/>
  <c r="F144" i="15" a="1"/>
  <c r="F144" i="15" s="1"/>
  <c r="AN139" i="15" a="1"/>
  <c r="AN139" i="15" s="1"/>
  <c r="Y139" i="15" a="1"/>
  <c r="Y139" i="15" s="1"/>
  <c r="N139" i="15" a="1"/>
  <c r="N139" i="15" s="1"/>
  <c r="BG134" i="15" a="1"/>
  <c r="BG134" i="15" s="1"/>
  <c r="AQ134" i="15" a="1"/>
  <c r="AQ134" i="15" s="1"/>
  <c r="AI134" i="15" a="1"/>
  <c r="AI134" i="15" s="1"/>
  <c r="K134" i="15" a="1"/>
  <c r="K134" i="15" s="1"/>
  <c r="BL129" i="15" a="1"/>
  <c r="BL129" i="15" s="1"/>
  <c r="Y129" i="15" a="1"/>
  <c r="Y129" i="15" s="1"/>
  <c r="K129" i="15" a="1"/>
  <c r="K129" i="15" s="1"/>
  <c r="BH124" i="15" a="1"/>
  <c r="BH124" i="15" s="1"/>
  <c r="AW124" i="15" a="1"/>
  <c r="AW124" i="15" s="1"/>
  <c r="AI124" i="15" a="1"/>
  <c r="AI124" i="15" s="1"/>
  <c r="X124" i="15" a="1"/>
  <c r="X124" i="15" s="1"/>
  <c r="BJ119" i="15" a="1"/>
  <c r="BJ119" i="15" s="1"/>
  <c r="AD119" i="15" a="1"/>
  <c r="AD119" i="15" s="1"/>
  <c r="S119" i="15" a="1"/>
  <c r="S119" i="15" s="1"/>
  <c r="H119" i="15" a="1"/>
  <c r="H119" i="15" s="1"/>
  <c r="AZ114" i="15" a="1"/>
  <c r="AZ114" i="15" s="1"/>
  <c r="AH114" i="15" a="1"/>
  <c r="AH114" i="15" s="1"/>
  <c r="Q114" i="15" a="1"/>
  <c r="Q114" i="15" s="1"/>
  <c r="BO159" i="15" a="1"/>
  <c r="BO159" i="15" s="1"/>
  <c r="BD159" i="15" a="1"/>
  <c r="BD159" i="15" s="1"/>
  <c r="AM159" i="15" a="1"/>
  <c r="AM159" i="15" s="1"/>
  <c r="AA159" i="15" a="1"/>
  <c r="AA159" i="15" s="1"/>
  <c r="BM154" i="15" a="1"/>
  <c r="BM154" i="15" s="1"/>
  <c r="AX154" i="15" a="1"/>
  <c r="AX154" i="15" s="1"/>
  <c r="AC154" i="15" a="1"/>
  <c r="AC154" i="15" s="1"/>
  <c r="O154" i="15" a="1"/>
  <c r="O154" i="15" s="1"/>
  <c r="BK149" i="15" a="1"/>
  <c r="BK149" i="15" s="1"/>
  <c r="AW149" i="15" a="1"/>
  <c r="AW149" i="15" s="1"/>
  <c r="AB149" i="15" a="1"/>
  <c r="AB149" i="15" s="1"/>
  <c r="Q149" i="15" a="1"/>
  <c r="Q149" i="15" s="1"/>
  <c r="AR144" i="15" a="1"/>
  <c r="AR144" i="15" s="1"/>
  <c r="AG144" i="15" a="1"/>
  <c r="AG144" i="15" s="1"/>
  <c r="M144" i="15" a="1"/>
  <c r="M144" i="15" s="1"/>
  <c r="E144" i="15" a="1"/>
  <c r="E144" i="15" s="1"/>
  <c r="BK139" i="15" a="1"/>
  <c r="BK139" i="15" s="1"/>
  <c r="AM139" i="15" a="1"/>
  <c r="AM139" i="15" s="1"/>
  <c r="X139" i="15" a="1"/>
  <c r="X139" i="15" s="1"/>
  <c r="M139" i="15" a="1"/>
  <c r="M139" i="15" s="1"/>
  <c r="BF134" i="15" a="1"/>
  <c r="BF134" i="15" s="1"/>
  <c r="AP134" i="15" a="1"/>
  <c r="AP134" i="15" s="1"/>
  <c r="AH134" i="15" a="1"/>
  <c r="AH134" i="15" s="1"/>
  <c r="J134" i="15" a="1"/>
  <c r="J134" i="15" s="1"/>
  <c r="AY129" i="15" a="1"/>
  <c r="AY129" i="15" s="1"/>
  <c r="X129" i="15" a="1"/>
  <c r="X129" i="15" s="1"/>
  <c r="J129" i="15" a="1"/>
  <c r="J129" i="15" s="1"/>
  <c r="BG124" i="15" a="1"/>
  <c r="BG124" i="15" s="1"/>
  <c r="AV124" i="15" a="1"/>
  <c r="AV124" i="15" s="1"/>
  <c r="AH124" i="15" a="1"/>
  <c r="AH124" i="15" s="1"/>
  <c r="W124" i="15" a="1"/>
  <c r="W124" i="15" s="1"/>
  <c r="BI119" i="15" a="1"/>
  <c r="BI119" i="15" s="1"/>
  <c r="AC119" i="15" a="1"/>
  <c r="AC119" i="15" s="1"/>
  <c r="R119" i="15" a="1"/>
  <c r="R119" i="15" s="1"/>
  <c r="G119" i="15" a="1"/>
  <c r="G119" i="15" s="1"/>
  <c r="AY114" i="15" a="1"/>
  <c r="AY114" i="15" s="1"/>
  <c r="AG114" i="15" a="1"/>
  <c r="AG114" i="15" s="1"/>
  <c r="P114" i="15" a="1"/>
  <c r="P114" i="15" s="1"/>
  <c r="BH109" i="15" a="1"/>
  <c r="BH109" i="15" s="1"/>
  <c r="AT109" i="15" a="1"/>
  <c r="AT109" i="15" s="1"/>
  <c r="AI109" i="15" a="1"/>
  <c r="AI109" i="15" s="1"/>
  <c r="BN159" i="15" a="1"/>
  <c r="BN159" i="15" s="1"/>
  <c r="BC159" i="15" a="1"/>
  <c r="BC159" i="15" s="1"/>
  <c r="AL159" i="15" a="1"/>
  <c r="AL159" i="15" s="1"/>
  <c r="Z159" i="15" a="1"/>
  <c r="Z159" i="15" s="1"/>
  <c r="BL154" i="15" a="1"/>
  <c r="BL154" i="15" s="1"/>
  <c r="AW154" i="15" a="1"/>
  <c r="AW154" i="15" s="1"/>
  <c r="Y154" i="15" a="1"/>
  <c r="Y154" i="15" s="1"/>
  <c r="N154" i="15" a="1"/>
  <c r="N154" i="15" s="1"/>
  <c r="BJ149" i="15" a="1"/>
  <c r="BJ149" i="15" s="1"/>
  <c r="AV149" i="15" a="1"/>
  <c r="AV149" i="15" s="1"/>
  <c r="AA149" i="15" a="1"/>
  <c r="AA149" i="15" s="1"/>
  <c r="P149" i="15" a="1"/>
  <c r="P149" i="15" s="1"/>
  <c r="AQ144" i="15" a="1"/>
  <c r="AQ144" i="15" s="1"/>
  <c r="AF144" i="15" a="1"/>
  <c r="AF144" i="15" s="1"/>
  <c r="L144" i="15" a="1"/>
  <c r="L144" i="15" s="1"/>
  <c r="BJ139" i="15" a="1"/>
  <c r="BJ139" i="15" s="1"/>
  <c r="AE139" i="15" a="1"/>
  <c r="AE139" i="15" s="1"/>
  <c r="W139" i="15" a="1"/>
  <c r="W139" i="15" s="1"/>
  <c r="L139" i="15" a="1"/>
  <c r="L139" i="15" s="1"/>
  <c r="BC134" i="15" a="1"/>
  <c r="BC134" i="15" s="1"/>
  <c r="AO134" i="15" a="1"/>
  <c r="AO134" i="15" s="1"/>
  <c r="AG134" i="15" a="1"/>
  <c r="AG134" i="15" s="1"/>
  <c r="I134" i="15" a="1"/>
  <c r="I134" i="15" s="1"/>
  <c r="AX129" i="15" a="1"/>
  <c r="AX129" i="15" s="1"/>
  <c r="T129" i="15" a="1"/>
  <c r="T129" i="15" s="1"/>
  <c r="I129" i="15" a="1"/>
  <c r="I129" i="15" s="1"/>
  <c r="BF124" i="15" a="1"/>
  <c r="BF124" i="15" s="1"/>
  <c r="AO124" i="15" a="1"/>
  <c r="AO124" i="15" s="1"/>
  <c r="AG124" i="15" a="1"/>
  <c r="AG124" i="15" s="1"/>
  <c r="L124" i="15" a="1"/>
  <c r="L124" i="15" s="1"/>
  <c r="AW119" i="15" a="1"/>
  <c r="AW119" i="15" s="1"/>
  <c r="AB119" i="15" a="1"/>
  <c r="AB119" i="15" s="1"/>
  <c r="Q119" i="15" a="1"/>
  <c r="Q119" i="15" s="1"/>
  <c r="F119" i="15" a="1"/>
  <c r="F119" i="15" s="1"/>
  <c r="BH114" i="15" a="1"/>
  <c r="BH114" i="15" s="1"/>
  <c r="AX114" i="15" a="1"/>
  <c r="AX114" i="15" s="1"/>
  <c r="AF114" i="15" a="1"/>
  <c r="AF114" i="15" s="1"/>
  <c r="O114" i="15" a="1"/>
  <c r="O114" i="15" s="1"/>
  <c r="BG109" i="15" a="1"/>
  <c r="BG109" i="15" s="1"/>
  <c r="BM159" i="15" a="1"/>
  <c r="BM159" i="15" s="1"/>
  <c r="AY159" i="15" a="1"/>
  <c r="AY159" i="15" s="1"/>
  <c r="AK159" i="15" a="1"/>
  <c r="AK159" i="15" s="1"/>
  <c r="Y159" i="15" a="1"/>
  <c r="Y159" i="15" s="1"/>
  <c r="BK154" i="15" a="1"/>
  <c r="BK154" i="15" s="1"/>
  <c r="AV154" i="15" a="1"/>
  <c r="AV154" i="15" s="1"/>
  <c r="X154" i="15" a="1"/>
  <c r="X154" i="15" s="1"/>
  <c r="M154" i="15" a="1"/>
  <c r="M154" i="15" s="1"/>
  <c r="BI149" i="15" a="1"/>
  <c r="BI149" i="15" s="1"/>
  <c r="AO149" i="15" a="1"/>
  <c r="AO149" i="15" s="1"/>
  <c r="Z149" i="15" a="1"/>
  <c r="Z149" i="15" s="1"/>
  <c r="O149" i="15" a="1"/>
  <c r="O149" i="15" s="1"/>
  <c r="AP144" i="15" a="1"/>
  <c r="AP144" i="15" s="1"/>
  <c r="AE144" i="15" a="1"/>
  <c r="AE144" i="15" s="1"/>
  <c r="K144" i="15" a="1"/>
  <c r="K144" i="15" s="1"/>
  <c r="BI139" i="15" a="1"/>
  <c r="BI139" i="15" s="1"/>
  <c r="AD139" i="15" a="1"/>
  <c r="AD139" i="15" s="1"/>
  <c r="S139" i="15" a="1"/>
  <c r="S139" i="15" s="1"/>
  <c r="K139" i="15" a="1"/>
  <c r="K139" i="15" s="1"/>
  <c r="BB134" i="15" a="1"/>
  <c r="BB134" i="15" s="1"/>
  <c r="AN134" i="15" a="1"/>
  <c r="AN134" i="15" s="1"/>
  <c r="AF134" i="15" a="1"/>
  <c r="AF134" i="15" s="1"/>
  <c r="H134" i="15" a="1"/>
  <c r="H134" i="15" s="1"/>
  <c r="AW129" i="15" a="1"/>
  <c r="AW129" i="15" s="1"/>
  <c r="S129" i="15" a="1"/>
  <c r="S129" i="15" s="1"/>
  <c r="H129" i="15" a="1"/>
  <c r="H129" i="15" s="1"/>
  <c r="BE124" i="15" a="1"/>
  <c r="BE124" i="15" s="1"/>
  <c r="AN124" i="15" a="1"/>
  <c r="AN124" i="15" s="1"/>
  <c r="AF124" i="15" a="1"/>
  <c r="AF124" i="15" s="1"/>
  <c r="K124" i="15" a="1"/>
  <c r="K124" i="15" s="1"/>
  <c r="AV119" i="15" a="1"/>
  <c r="AV119" i="15" s="1"/>
  <c r="X119" i="15" a="1"/>
  <c r="X119" i="15" s="1"/>
  <c r="P119" i="15" a="1"/>
  <c r="P119" i="15" s="1"/>
  <c r="E119" i="15" a="1"/>
  <c r="E119" i="15" s="1"/>
  <c r="BG114" i="15" a="1"/>
  <c r="BG114" i="15" s="1"/>
  <c r="AW114" i="15" a="1"/>
  <c r="AW114" i="15" s="1"/>
  <c r="Y114" i="15" a="1"/>
  <c r="Y114" i="15" s="1"/>
  <c r="N114" i="15" a="1"/>
  <c r="N114" i="15" s="1"/>
  <c r="BF109" i="15" a="1"/>
  <c r="BF109" i="15" s="1"/>
  <c r="AR109" i="15" a="1"/>
  <c r="AR109" i="15" s="1"/>
  <c r="AG109" i="15" a="1"/>
  <c r="AG109" i="15" s="1"/>
  <c r="BI159" i="15" a="1"/>
  <c r="BI159" i="15" s="1"/>
  <c r="AX159" i="15" a="1"/>
  <c r="AX159" i="15" s="1"/>
  <c r="AJ159" i="15" a="1"/>
  <c r="AJ159" i="15" s="1"/>
  <c r="X159" i="15" a="1"/>
  <c r="X159" i="15" s="1"/>
  <c r="BJ154" i="15" a="1"/>
  <c r="BJ154" i="15" s="1"/>
  <c r="AO154" i="15" a="1"/>
  <c r="AO154" i="15" s="1"/>
  <c r="W154" i="15" a="1"/>
  <c r="W154" i="15" s="1"/>
  <c r="F154" i="15" a="1"/>
  <c r="F154" i="15" s="1"/>
  <c r="BE149" i="15" a="1"/>
  <c r="BE149" i="15" s="1"/>
  <c r="AN149" i="15" a="1"/>
  <c r="AN149" i="15" s="1"/>
  <c r="Y149" i="15" a="1"/>
  <c r="Y149" i="15" s="1"/>
  <c r="N149" i="15" a="1"/>
  <c r="N149" i="15" s="1"/>
  <c r="BG144" i="15" a="1"/>
  <c r="BG144" i="15" s="1"/>
  <c r="AO144" i="15" a="1"/>
  <c r="AO144" i="15" s="1"/>
  <c r="U144" i="15" a="1"/>
  <c r="U144" i="15" s="1"/>
  <c r="J144" i="15" a="1"/>
  <c r="J144" i="15" s="1"/>
  <c r="AX139" i="15" a="1"/>
  <c r="AX139" i="15" s="1"/>
  <c r="AC139" i="15" a="1"/>
  <c r="AC139" i="15" s="1"/>
  <c r="R139" i="15" a="1"/>
  <c r="R139" i="15" s="1"/>
  <c r="J139" i="15" a="1"/>
  <c r="J139" i="15" s="1"/>
  <c r="BA134" i="15" a="1"/>
  <c r="BA134" i="15" s="1"/>
  <c r="AM134" i="15" a="1"/>
  <c r="AM134" i="15" s="1"/>
  <c r="AE134" i="15" a="1"/>
  <c r="AE134" i="15" s="1"/>
  <c r="G134" i="15" a="1"/>
  <c r="G134" i="15" s="1"/>
  <c r="AP129" i="15" a="1"/>
  <c r="AP129" i="15" s="1"/>
  <c r="R129" i="15" a="1"/>
  <c r="R129" i="15" s="1"/>
  <c r="G129" i="15" a="1"/>
  <c r="G129" i="15" s="1"/>
  <c r="BL124" i="15" a="1"/>
  <c r="BL124" i="15" s="1"/>
  <c r="BD124" i="15" a="1"/>
  <c r="BD124" i="15" s="1"/>
  <c r="AM124" i="15" a="1"/>
  <c r="AM124" i="15" s="1"/>
  <c r="AB124" i="15" a="1"/>
  <c r="AB124" i="15" s="1"/>
  <c r="J124" i="15" a="1"/>
  <c r="J124" i="15" s="1"/>
  <c r="BN119" i="15" a="1"/>
  <c r="BN119" i="15" s="1"/>
  <c r="AU119" i="15" a="1"/>
  <c r="AU119" i="15" s="1"/>
  <c r="W119" i="15" a="1"/>
  <c r="W119" i="15" s="1"/>
  <c r="O119" i="15" a="1"/>
  <c r="O119" i="15" s="1"/>
  <c r="BF114" i="15" a="1"/>
  <c r="BF114" i="15" s="1"/>
  <c r="AP114" i="15" a="1"/>
  <c r="AP114" i="15" s="1"/>
  <c r="X114" i="15" a="1"/>
  <c r="X114" i="15" s="1"/>
  <c r="M114" i="15" a="1"/>
  <c r="M114" i="15" s="1"/>
  <c r="BH159" i="15" a="1"/>
  <c r="BH159" i="15" s="1"/>
  <c r="AW159" i="15" a="1"/>
  <c r="AW159" i="15" s="1"/>
  <c r="AE159" i="15" a="1"/>
  <c r="AE159" i="15" s="1"/>
  <c r="W159" i="15" a="1"/>
  <c r="W159" i="15" s="1"/>
  <c r="BI154" i="15" a="1"/>
  <c r="BI154" i="15" s="1"/>
  <c r="AN154" i="15" a="1"/>
  <c r="AN154" i="15" s="1"/>
  <c r="S154" i="15" a="1"/>
  <c r="S154" i="15" s="1"/>
  <c r="E154" i="15" a="1"/>
  <c r="E154" i="15" s="1"/>
  <c r="BD149" i="15" a="1"/>
  <c r="BD149" i="15" s="1"/>
  <c r="AM149" i="15" a="1"/>
  <c r="AM149" i="15" s="1"/>
  <c r="X149" i="15" a="1"/>
  <c r="X149" i="15" s="1"/>
  <c r="M149" i="15" a="1"/>
  <c r="M149" i="15" s="1"/>
  <c r="BF144" i="15" a="1"/>
  <c r="BF144" i="15" s="1"/>
  <c r="AK144" i="15" a="1"/>
  <c r="AK144" i="15" s="1"/>
  <c r="T144" i="15" a="1"/>
  <c r="T144" i="15" s="1"/>
  <c r="I144" i="15" a="1"/>
  <c r="I144" i="15" s="1"/>
  <c r="AW139" i="15" a="1"/>
  <c r="AW139" i="15" s="1"/>
  <c r="AB139" i="15" a="1"/>
  <c r="AB139" i="15" s="1"/>
  <c r="Q139" i="15" a="1"/>
  <c r="Q139" i="15" s="1"/>
  <c r="F139" i="15" a="1"/>
  <c r="F139" i="15" s="1"/>
  <c r="AZ134" i="15" a="1"/>
  <c r="AZ134" i="15" s="1"/>
  <c r="AL134" i="15" a="1"/>
  <c r="AL134" i="15" s="1"/>
  <c r="AA134" i="15" a="1"/>
  <c r="AA134" i="15" s="1"/>
  <c r="F134" i="15" a="1"/>
  <c r="F134" i="15" s="1"/>
  <c r="AO129" i="15" a="1"/>
  <c r="AO129" i="15" s="1"/>
  <c r="N129" i="15" a="1"/>
  <c r="N129" i="15" s="1"/>
  <c r="F129" i="15" a="1"/>
  <c r="F129" i="15" s="1"/>
  <c r="BK124" i="15" a="1"/>
  <c r="BK124" i="15" s="1"/>
  <c r="BC124" i="15" a="1"/>
  <c r="BC124" i="15" s="1"/>
  <c r="AL124" i="15" a="1"/>
  <c r="AL124" i="15" s="1"/>
  <c r="AA124" i="15" a="1"/>
  <c r="AA124" i="15" s="1"/>
  <c r="I124" i="15" a="1"/>
  <c r="I124" i="15" s="1"/>
  <c r="BM119" i="15" a="1"/>
  <c r="BM119" i="15" s="1"/>
  <c r="AT119" i="15" a="1"/>
  <c r="AT119" i="15" s="1"/>
  <c r="V119" i="15" a="1"/>
  <c r="V119" i="15" s="1"/>
  <c r="N119" i="15" a="1"/>
  <c r="N119" i="15" s="1"/>
  <c r="BE114" i="15" a="1"/>
  <c r="BE114" i="15" s="1"/>
  <c r="AO114" i="15" a="1"/>
  <c r="AO114" i="15" s="1"/>
  <c r="W114" i="15" a="1"/>
  <c r="W114" i="15" s="1"/>
  <c r="I114" i="15" a="1"/>
  <c r="I114" i="15" s="1"/>
  <c r="BG159" i="15" a="1"/>
  <c r="BG159" i="15" s="1"/>
  <c r="AP159" i="15" a="1"/>
  <c r="AP159" i="15" s="1"/>
  <c r="AD159" i="15" a="1"/>
  <c r="AD159" i="15" s="1"/>
  <c r="L159" i="15" a="1"/>
  <c r="L159" i="15" s="1"/>
  <c r="BA154" i="15" a="1"/>
  <c r="BA154" i="15" s="1"/>
  <c r="AM154" i="15" a="1"/>
  <c r="AM154" i="15" s="1"/>
  <c r="R154" i="15" a="1"/>
  <c r="R154" i="15" s="1"/>
  <c r="BN149" i="15" a="1"/>
  <c r="BN149" i="15" s="1"/>
  <c r="BC149" i="15" a="1"/>
  <c r="BC149" i="15" s="1"/>
  <c r="AE149" i="15" a="1"/>
  <c r="AE149" i="15" s="1"/>
  <c r="W149" i="15" a="1"/>
  <c r="W149" i="15" s="1"/>
  <c r="L149" i="15" a="1"/>
  <c r="L149" i="15" s="1"/>
  <c r="BE144" i="15" a="1"/>
  <c r="BE144" i="15" s="1"/>
  <c r="AJ144" i="15" a="1"/>
  <c r="AJ144" i="15" s="1"/>
  <c r="S144" i="15" a="1"/>
  <c r="S144" i="15" s="1"/>
  <c r="H144" i="15" a="1"/>
  <c r="H144" i="15" s="1"/>
  <c r="AV139" i="15" a="1"/>
  <c r="AV139" i="15" s="1"/>
  <c r="AA139" i="15" a="1"/>
  <c r="AA139" i="15" s="1"/>
  <c r="P139" i="15" a="1"/>
  <c r="P139" i="15" s="1"/>
  <c r="E139" i="15" a="1"/>
  <c r="E139" i="15" s="1"/>
  <c r="AY134" i="15" a="1"/>
  <c r="AY134" i="15" s="1"/>
  <c r="AK134" i="15" a="1"/>
  <c r="AK134" i="15" s="1"/>
  <c r="Z134" i="15" a="1"/>
  <c r="Z134" i="15" s="1"/>
  <c r="E134" i="15" a="1"/>
  <c r="E134" i="15" s="1"/>
  <c r="BN129" i="15" a="1"/>
  <c r="BN129" i="15" s="1"/>
  <c r="AN129" i="15" a="1"/>
  <c r="AN129" i="15" s="1"/>
  <c r="M129" i="15" a="1"/>
  <c r="M129" i="15" s="1"/>
  <c r="E129" i="15" a="1"/>
  <c r="E129" i="15" s="1"/>
  <c r="BJ124" i="15" a="1"/>
  <c r="BJ124" i="15" s="1"/>
  <c r="BB124" i="15" a="1"/>
  <c r="BB124" i="15" s="1"/>
  <c r="AK124" i="15" a="1"/>
  <c r="AK124" i="15" s="1"/>
  <c r="Z124" i="15" a="1"/>
  <c r="Z124" i="15" s="1"/>
  <c r="H124" i="15" a="1"/>
  <c r="H124" i="15" s="1"/>
  <c r="BL119" i="15" a="1"/>
  <c r="BL119" i="15" s="1"/>
  <c r="AS119" i="15" a="1"/>
  <c r="AS119" i="15" s="1"/>
  <c r="U119" i="15" a="1"/>
  <c r="U119" i="15" s="1"/>
  <c r="M119" i="15" a="1"/>
  <c r="M119" i="15" s="1"/>
  <c r="BB114" i="15" a="1"/>
  <c r="BB114" i="15" s="1"/>
  <c r="AN114" i="15" a="1"/>
  <c r="AN114" i="15" s="1"/>
  <c r="S114" i="15" a="1"/>
  <c r="S114" i="15" s="1"/>
  <c r="H114" i="15" a="1"/>
  <c r="H114" i="15" s="1"/>
  <c r="BC109" i="15" a="1"/>
  <c r="BC109" i="15" s="1"/>
  <c r="AL109" i="15" a="1"/>
  <c r="AL109" i="15" s="1"/>
  <c r="AA109" i="15" a="1"/>
  <c r="AA109" i="15" s="1"/>
  <c r="AP109" i="15" a="1"/>
  <c r="AP109" i="15" s="1"/>
  <c r="T109" i="15" a="1"/>
  <c r="T109" i="15" s="1"/>
  <c r="BM104" i="15" a="1"/>
  <c r="BM104" i="15" s="1"/>
  <c r="AU104" i="15" a="1"/>
  <c r="AU104" i="15" s="1"/>
  <c r="AC104" i="15" a="1"/>
  <c r="AC104" i="15" s="1"/>
  <c r="O104" i="15" a="1"/>
  <c r="O104" i="15" s="1"/>
  <c r="BI99" i="15" a="1"/>
  <c r="BI99" i="15" s="1"/>
  <c r="AN99" i="15" a="1"/>
  <c r="AN99" i="15" s="1"/>
  <c r="AF99" i="15" a="1"/>
  <c r="AF99" i="15" s="1"/>
  <c r="K99" i="15" a="1"/>
  <c r="K99" i="15" s="1"/>
  <c r="BI94" i="15" a="1"/>
  <c r="BI94" i="15" s="1"/>
  <c r="BA94" i="15" a="1"/>
  <c r="BA94" i="15" s="1"/>
  <c r="AM94" i="15" a="1"/>
  <c r="AM94" i="15" s="1"/>
  <c r="AE94" i="15" a="1"/>
  <c r="AE94" i="15" s="1"/>
  <c r="Q94" i="15" a="1"/>
  <c r="Q94" i="15" s="1"/>
  <c r="AT89" i="15" a="1"/>
  <c r="AT89" i="15" s="1"/>
  <c r="AB89" i="15" a="1"/>
  <c r="AB89" i="15" s="1"/>
  <c r="Q89" i="15" a="1"/>
  <c r="Q89" i="15" s="1"/>
  <c r="BH84" i="15" a="1"/>
  <c r="BH84" i="15" s="1"/>
  <c r="AO84" i="15" a="1"/>
  <c r="AO84" i="15" s="1"/>
  <c r="AG84" i="15" a="1"/>
  <c r="AG84" i="15" s="1"/>
  <c r="BE79" i="15" a="1"/>
  <c r="BE79" i="15" s="1"/>
  <c r="AD79" i="15" a="1"/>
  <c r="AD79" i="15" s="1"/>
  <c r="S79" i="15" a="1"/>
  <c r="S79" i="15" s="1"/>
  <c r="K79" i="15" a="1"/>
  <c r="K79" i="15" s="1"/>
  <c r="BN74" i="15" a="1"/>
  <c r="BN74" i="15" s="1"/>
  <c r="AV74" i="15" a="1"/>
  <c r="AV74" i="15" s="1"/>
  <c r="AK74" i="15" a="1"/>
  <c r="AK74" i="15" s="1"/>
  <c r="V74" i="15" a="1"/>
  <c r="V74" i="15" s="1"/>
  <c r="BM69" i="15" a="1"/>
  <c r="BM69" i="15" s="1"/>
  <c r="BC69" i="15" a="1"/>
  <c r="BC69" i="15" s="1"/>
  <c r="AR69" i="15" a="1"/>
  <c r="AR69" i="15" s="1"/>
  <c r="AG69" i="15" a="1"/>
  <c r="AG69" i="15" s="1"/>
  <c r="F69" i="15" a="1"/>
  <c r="F69" i="15" s="1"/>
  <c r="AZ64" i="15" a="1"/>
  <c r="AZ64" i="15" s="1"/>
  <c r="AE64" i="15" a="1"/>
  <c r="AE64" i="15" s="1"/>
  <c r="T64" i="15" a="1"/>
  <c r="T64" i="15" s="1"/>
  <c r="I64" i="15" a="1"/>
  <c r="I64" i="15" s="1"/>
  <c r="AY59" i="15" a="1"/>
  <c r="AY59" i="15" s="1"/>
  <c r="AK59" i="15" a="1"/>
  <c r="AK59" i="15" s="1"/>
  <c r="T59" i="15" a="1"/>
  <c r="T59" i="15" s="1"/>
  <c r="AJ109" i="15" a="1"/>
  <c r="AJ109" i="15" s="1"/>
  <c r="L109" i="15" a="1"/>
  <c r="L109" i="15" s="1"/>
  <c r="BE104" i="15" a="1"/>
  <c r="BE104" i="15" s="1"/>
  <c r="AT104" i="15" a="1"/>
  <c r="AT104" i="15" s="1"/>
  <c r="V104" i="15" a="1"/>
  <c r="V104" i="15" s="1"/>
  <c r="N104" i="15" a="1"/>
  <c r="N104" i="15" s="1"/>
  <c r="BH99" i="15" a="1"/>
  <c r="BH99" i="15" s="1"/>
  <c r="AM99" i="15" a="1"/>
  <c r="AM99" i="15" s="1"/>
  <c r="AB99" i="15" a="1"/>
  <c r="AB99" i="15" s="1"/>
  <c r="J99" i="15" a="1"/>
  <c r="J99" i="15" s="1"/>
  <c r="BH94" i="15" a="1"/>
  <c r="BH94" i="15" s="1"/>
  <c r="AZ94" i="15" a="1"/>
  <c r="AZ94" i="15" s="1"/>
  <c r="AL94" i="15" a="1"/>
  <c r="AL94" i="15" s="1"/>
  <c r="AD94" i="15" a="1"/>
  <c r="AD94" i="15" s="1"/>
  <c r="P94" i="15" a="1"/>
  <c r="P94" i="15" s="1"/>
  <c r="AS89" i="15" a="1"/>
  <c r="AS89" i="15" s="1"/>
  <c r="AA89" i="15" a="1"/>
  <c r="AA89" i="15" s="1"/>
  <c r="P89" i="15" a="1"/>
  <c r="P89" i="15" s="1"/>
  <c r="BG84" i="15" a="1"/>
  <c r="BG84" i="15" s="1"/>
  <c r="AN84" i="15" a="1"/>
  <c r="AN84" i="15" s="1"/>
  <c r="AF84" i="15" a="1"/>
  <c r="AF84" i="15" s="1"/>
  <c r="BD79" i="15" a="1"/>
  <c r="BD79" i="15" s="1"/>
  <c r="AC79" i="15" a="1"/>
  <c r="AC79" i="15" s="1"/>
  <c r="R79" i="15" a="1"/>
  <c r="R79" i="15" s="1"/>
  <c r="J79" i="15" a="1"/>
  <c r="J79" i="15" s="1"/>
  <c r="BM74" i="15" a="1"/>
  <c r="BM74" i="15" s="1"/>
  <c r="AU74" i="15" a="1"/>
  <c r="AU74" i="15" s="1"/>
  <c r="AJ74" i="15" a="1"/>
  <c r="AJ74" i="15" s="1"/>
  <c r="U74" i="15" a="1"/>
  <c r="U74" i="15" s="1"/>
  <c r="BL69" i="15" a="1"/>
  <c r="BL69" i="15" s="1"/>
  <c r="BB69" i="15" a="1"/>
  <c r="BB69" i="15" s="1"/>
  <c r="AN69" i="15" a="1"/>
  <c r="AN69" i="15" s="1"/>
  <c r="AF69" i="15" a="1"/>
  <c r="AF69" i="15" s="1"/>
  <c r="E69" i="15" a="1"/>
  <c r="E69" i="15" s="1"/>
  <c r="AY64" i="15" a="1"/>
  <c r="AY64" i="15" s="1"/>
  <c r="AD64" i="15" a="1"/>
  <c r="AD64" i="15" s="1"/>
  <c r="S64" i="15" a="1"/>
  <c r="S64" i="15" s="1"/>
  <c r="H64" i="15" a="1"/>
  <c r="H64" i="15" s="1"/>
  <c r="AU59" i="15" a="1"/>
  <c r="AU59" i="15" s="1"/>
  <c r="AJ59" i="15" a="1"/>
  <c r="AJ59" i="15" s="1"/>
  <c r="I59" i="15" a="1"/>
  <c r="I59" i="15" s="1"/>
  <c r="AH109" i="15" a="1"/>
  <c r="AH109" i="15" s="1"/>
  <c r="K109" i="15" a="1"/>
  <c r="K109" i="15" s="1"/>
  <c r="BD104" i="15" a="1"/>
  <c r="BD104" i="15" s="1"/>
  <c r="AS104" i="15" a="1"/>
  <c r="AS104" i="15" s="1"/>
  <c r="U104" i="15" a="1"/>
  <c r="U104" i="15" s="1"/>
  <c r="M104" i="15" a="1"/>
  <c r="M104" i="15" s="1"/>
  <c r="BG99" i="15" a="1"/>
  <c r="BG99" i="15" s="1"/>
  <c r="AL99" i="15" a="1"/>
  <c r="AL99" i="15" s="1"/>
  <c r="AA99" i="15" a="1"/>
  <c r="AA99" i="15" s="1"/>
  <c r="I99" i="15" a="1"/>
  <c r="I99" i="15" s="1"/>
  <c r="BG94" i="15" a="1"/>
  <c r="BG94" i="15" s="1"/>
  <c r="AV94" i="15" a="1"/>
  <c r="AV94" i="15" s="1"/>
  <c r="AK94" i="15" a="1"/>
  <c r="AK94" i="15" s="1"/>
  <c r="AC94" i="15" a="1"/>
  <c r="AC94" i="15" s="1"/>
  <c r="O94" i="15" a="1"/>
  <c r="O94" i="15" s="1"/>
  <c r="AR89" i="15" a="1"/>
  <c r="AR89" i="15" s="1"/>
  <c r="Z89" i="15" a="1"/>
  <c r="Z89" i="15" s="1"/>
  <c r="L89" i="15" a="1"/>
  <c r="L89" i="15" s="1"/>
  <c r="BN84" i="15" a="1"/>
  <c r="BN84" i="15" s="1"/>
  <c r="BF84" i="15" a="1"/>
  <c r="BF84" i="15" s="1"/>
  <c r="AM84" i="15" a="1"/>
  <c r="AM84" i="15" s="1"/>
  <c r="Y84" i="15" a="1"/>
  <c r="Y84" i="15" s="1"/>
  <c r="AZ79" i="15" a="1"/>
  <c r="AZ79" i="15" s="1"/>
  <c r="AB79" i="15" a="1"/>
  <c r="AB79" i="15" s="1"/>
  <c r="Q79" i="15" a="1"/>
  <c r="Q79" i="15" s="1"/>
  <c r="I79" i="15" a="1"/>
  <c r="I79" i="15" s="1"/>
  <c r="BL74" i="15" a="1"/>
  <c r="BL74" i="15" s="1"/>
  <c r="AT74" i="15" a="1"/>
  <c r="AT74" i="15" s="1"/>
  <c r="AE74" i="15" a="1"/>
  <c r="AE74" i="15" s="1"/>
  <c r="T74" i="15" a="1"/>
  <c r="T74" i="15" s="1"/>
  <c r="BK69" i="15" a="1"/>
  <c r="BK69" i="15" s="1"/>
  <c r="BA69" i="15" a="1"/>
  <c r="BA69" i="15" s="1"/>
  <c r="AM69" i="15" a="1"/>
  <c r="AM69" i="15" s="1"/>
  <c r="AE69" i="15" a="1"/>
  <c r="AE69" i="15" s="1"/>
  <c r="AU64" i="15" a="1"/>
  <c r="AU64" i="15" s="1"/>
  <c r="AC64" i="15" a="1"/>
  <c r="AC64" i="15" s="1"/>
  <c r="R64" i="15" a="1"/>
  <c r="R64" i="15" s="1"/>
  <c r="G64" i="15" a="1"/>
  <c r="G64" i="15" s="1"/>
  <c r="BE109" i="15" a="1"/>
  <c r="BE109" i="15" s="1"/>
  <c r="AF109" i="15" a="1"/>
  <c r="AF109" i="15" s="1"/>
  <c r="J109" i="15" a="1"/>
  <c r="J109" i="15" s="1"/>
  <c r="BC104" i="15" a="1"/>
  <c r="BC104" i="15" s="1"/>
  <c r="AR104" i="15" a="1"/>
  <c r="AR104" i="15" s="1"/>
  <c r="T104" i="15" a="1"/>
  <c r="T104" i="15" s="1"/>
  <c r="BF99" i="15" a="1"/>
  <c r="BF99" i="15" s="1"/>
  <c r="AK99" i="15" a="1"/>
  <c r="AK99" i="15" s="1"/>
  <c r="Z99" i="15" a="1"/>
  <c r="Z99" i="15" s="1"/>
  <c r="H99" i="15" a="1"/>
  <c r="H99" i="15" s="1"/>
  <c r="BF94" i="15" a="1"/>
  <c r="BF94" i="15" s="1"/>
  <c r="AU94" i="15" a="1"/>
  <c r="AU94" i="15" s="1"/>
  <c r="AJ94" i="15" a="1"/>
  <c r="AJ94" i="15" s="1"/>
  <c r="AB94" i="15" a="1"/>
  <c r="AB94" i="15" s="1"/>
  <c r="AQ89" i="15" a="1"/>
  <c r="AQ89" i="15" s="1"/>
  <c r="Y89" i="15" a="1"/>
  <c r="Y89" i="15" s="1"/>
  <c r="K89" i="15" a="1"/>
  <c r="K89" i="15" s="1"/>
  <c r="BM84" i="15" a="1"/>
  <c r="BM84" i="15" s="1"/>
  <c r="BE84" i="15" a="1"/>
  <c r="BE84" i="15" s="1"/>
  <c r="AL84" i="15" a="1"/>
  <c r="AL84" i="15" s="1"/>
  <c r="X84" i="15" a="1"/>
  <c r="X84" i="15" s="1"/>
  <c r="AY79" i="15" a="1"/>
  <c r="AY79" i="15" s="1"/>
  <c r="AA79" i="15" a="1"/>
  <c r="AA79" i="15" s="1"/>
  <c r="P79" i="15" a="1"/>
  <c r="P79" i="15" s="1"/>
  <c r="BK74" i="15" a="1"/>
  <c r="BK74" i="15" s="1"/>
  <c r="AS74" i="15" a="1"/>
  <c r="AS74" i="15" s="1"/>
  <c r="AD74" i="15" a="1"/>
  <c r="AD74" i="15" s="1"/>
  <c r="L74" i="15" a="1"/>
  <c r="L74" i="15" s="1"/>
  <c r="BJ69" i="15" a="1"/>
  <c r="BJ69" i="15" s="1"/>
  <c r="AW69" i="15" a="1"/>
  <c r="AW69" i="15" s="1"/>
  <c r="AL69" i="15" a="1"/>
  <c r="AL69" i="15" s="1"/>
  <c r="X69" i="15" a="1"/>
  <c r="X69" i="15" s="1"/>
  <c r="AT64" i="15" a="1"/>
  <c r="AT64" i="15" s="1"/>
  <c r="AB64" i="15" a="1"/>
  <c r="AB64" i="15" s="1"/>
  <c r="Q64" i="15" a="1"/>
  <c r="Q64" i="15" s="1"/>
  <c r="F64" i="15" a="1"/>
  <c r="F64" i="15" s="1"/>
  <c r="BH59" i="15" a="1"/>
  <c r="BH59" i="15" s="1"/>
  <c r="AS59" i="15" a="1"/>
  <c r="AS59" i="15" s="1"/>
  <c r="AH59" i="15" a="1"/>
  <c r="AH59" i="15" s="1"/>
  <c r="G59" i="15" a="1"/>
  <c r="G59" i="15" s="1"/>
  <c r="BD109" i="15" a="1"/>
  <c r="BD109" i="15" s="1"/>
  <c r="AB109" i="15" a="1"/>
  <c r="AB109" i="15" s="1"/>
  <c r="I109" i="15" a="1"/>
  <c r="I109" i="15" s="1"/>
  <c r="BB104" i="15" a="1"/>
  <c r="BB104" i="15" s="1"/>
  <c r="AQ104" i="15" a="1"/>
  <c r="AQ104" i="15" s="1"/>
  <c r="S104" i="15" a="1"/>
  <c r="S104" i="15" s="1"/>
  <c r="AX99" i="15" a="1"/>
  <c r="AX99" i="15" s="1"/>
  <c r="AJ99" i="15" a="1"/>
  <c r="AJ99" i="15" s="1"/>
  <c r="Y99" i="15" a="1"/>
  <c r="Y99" i="15" s="1"/>
  <c r="G99" i="15" a="1"/>
  <c r="G99" i="15" s="1"/>
  <c r="BE94" i="15" a="1"/>
  <c r="BE94" i="15" s="1"/>
  <c r="AT94" i="15" a="1"/>
  <c r="AT94" i="15" s="1"/>
  <c r="AI94" i="15" a="1"/>
  <c r="AI94" i="15" s="1"/>
  <c r="AA94" i="15" a="1"/>
  <c r="AA94" i="15" s="1"/>
  <c r="BF89" i="15" a="1"/>
  <c r="BF89" i="15" s="1"/>
  <c r="AP89" i="15" a="1"/>
  <c r="AP89" i="15" s="1"/>
  <c r="U89" i="15" a="1"/>
  <c r="U89" i="15" s="1"/>
  <c r="J89" i="15" a="1"/>
  <c r="J89" i="15" s="1"/>
  <c r="BL84" i="15" a="1"/>
  <c r="BL84" i="15" s="1"/>
  <c r="BD84" i="15" a="1"/>
  <c r="BD84" i="15" s="1"/>
  <c r="AK84" i="15" a="1"/>
  <c r="AK84" i="15" s="1"/>
  <c r="W84" i="15" a="1"/>
  <c r="W84" i="15" s="1"/>
  <c r="AX79" i="15" a="1"/>
  <c r="AX79" i="15" s="1"/>
  <c r="Z79" i="15" a="1"/>
  <c r="Z79" i="15" s="1"/>
  <c r="O79" i="15" a="1"/>
  <c r="O79" i="15" s="1"/>
  <c r="BJ74" i="15" a="1"/>
  <c r="BJ74" i="15" s="1"/>
  <c r="AR74" i="15" a="1"/>
  <c r="AR74" i="15" s="1"/>
  <c r="AC74" i="15" a="1"/>
  <c r="AC74" i="15" s="1"/>
  <c r="K74" i="15" a="1"/>
  <c r="K74" i="15" s="1"/>
  <c r="BI69" i="15" a="1"/>
  <c r="BI69" i="15" s="1"/>
  <c r="AV69" i="15" a="1"/>
  <c r="AV69" i="15" s="1"/>
  <c r="AK69" i="15" a="1"/>
  <c r="AK69" i="15" s="1"/>
  <c r="W69" i="15" a="1"/>
  <c r="W69" i="15" s="1"/>
  <c r="AS64" i="15" a="1"/>
  <c r="AS64" i="15" s="1"/>
  <c r="AA64" i="15" a="1"/>
  <c r="AA64" i="15" s="1"/>
  <c r="P64" i="15" a="1"/>
  <c r="P64" i="15" s="1"/>
  <c r="E64" i="15" a="1"/>
  <c r="E64" i="15" s="1"/>
  <c r="BG59" i="15" a="1"/>
  <c r="BG59" i="15" s="1"/>
  <c r="AR59" i="15" a="1"/>
  <c r="AR59" i="15" s="1"/>
  <c r="AG59" i="15" a="1"/>
  <c r="AG59" i="15" s="1"/>
  <c r="F59" i="15" a="1"/>
  <c r="F59" i="15" s="1"/>
  <c r="BK54" i="15" a="1"/>
  <c r="BK54" i="15" s="1"/>
  <c r="AT54" i="15" a="1"/>
  <c r="AT54" i="15" s="1"/>
  <c r="AU109" i="15" a="1"/>
  <c r="AU109" i="15" s="1"/>
  <c r="Z109" i="15" a="1"/>
  <c r="Z109" i="15" s="1"/>
  <c r="H109" i="15" a="1"/>
  <c r="H109" i="15" s="1"/>
  <c r="BP104" i="15" a="1"/>
  <c r="BP104" i="15" s="1"/>
  <c r="BA104" i="15" a="1"/>
  <c r="BA104" i="15" s="1"/>
  <c r="AP104" i="15" a="1"/>
  <c r="AP104" i="15" s="1"/>
  <c r="R104" i="15" a="1"/>
  <c r="R104" i="15" s="1"/>
  <c r="BL99" i="15" a="1"/>
  <c r="BL99" i="15" s="1"/>
  <c r="AW99" i="15" a="1"/>
  <c r="AW99" i="15" s="1"/>
  <c r="AI99" i="15" a="1"/>
  <c r="AI99" i="15" s="1"/>
  <c r="X99" i="15" a="1"/>
  <c r="X99" i="15" s="1"/>
  <c r="F99" i="15" a="1"/>
  <c r="F99" i="15" s="1"/>
  <c r="BO94" i="15" a="1"/>
  <c r="BO94" i="15" s="1"/>
  <c r="BD94" i="15" a="1"/>
  <c r="BD94" i="15" s="1"/>
  <c r="AS94" i="15" a="1"/>
  <c r="AS94" i="15" s="1"/>
  <c r="AH94" i="15" a="1"/>
  <c r="AH94" i="15" s="1"/>
  <c r="W94" i="15" a="1"/>
  <c r="W94" i="15" s="1"/>
  <c r="BE89" i="15" a="1"/>
  <c r="BE89" i="15" s="1"/>
  <c r="AO89" i="15" a="1"/>
  <c r="AO89" i="15" s="1"/>
  <c r="T89" i="15" a="1"/>
  <c r="T89" i="15" s="1"/>
  <c r="I89" i="15" a="1"/>
  <c r="I89" i="15" s="1"/>
  <c r="BK84" i="15" a="1"/>
  <c r="BK84" i="15" s="1"/>
  <c r="AX84" i="15" a="1"/>
  <c r="AX84" i="15" s="1"/>
  <c r="AJ84" i="15" a="1"/>
  <c r="AJ84" i="15" s="1"/>
  <c r="L84" i="15" a="1"/>
  <c r="L84" i="15" s="1"/>
  <c r="AQ79" i="15" a="1"/>
  <c r="AQ79" i="15" s="1"/>
  <c r="Y79" i="15" a="1"/>
  <c r="Y79" i="15" s="1"/>
  <c r="N79" i="15" a="1"/>
  <c r="N79" i="15" s="1"/>
  <c r="BI74" i="15" a="1"/>
  <c r="BI74" i="15" s="1"/>
  <c r="AS109" i="15" a="1"/>
  <c r="AS109" i="15" s="1"/>
  <c r="V109" i="15" a="1"/>
  <c r="V109" i="15" s="1"/>
  <c r="G109" i="15" a="1"/>
  <c r="G109" i="15" s="1"/>
  <c r="BO104" i="15" a="1"/>
  <c r="BO104" i="15" s="1"/>
  <c r="AZ104" i="15" a="1"/>
  <c r="AZ104" i="15" s="1"/>
  <c r="AE104" i="15" a="1"/>
  <c r="AE104" i="15" s="1"/>
  <c r="Q104" i="15" a="1"/>
  <c r="Q104" i="15" s="1"/>
  <c r="BK99" i="15" a="1"/>
  <c r="BK99" i="15" s="1"/>
  <c r="AV99" i="15" a="1"/>
  <c r="AV99" i="15" s="1"/>
  <c r="AH99" i="15" a="1"/>
  <c r="AH99" i="15" s="1"/>
  <c r="W99" i="15" a="1"/>
  <c r="W99" i="15" s="1"/>
  <c r="E99" i="15" a="1"/>
  <c r="E99" i="15" s="1"/>
  <c r="BK94" i="15" a="1"/>
  <c r="BK94" i="15" s="1"/>
  <c r="BC94" i="15" a="1"/>
  <c r="BC94" i="15" s="1"/>
  <c r="AR94" i="15" a="1"/>
  <c r="AR94" i="15" s="1"/>
  <c r="AG94" i="15" a="1"/>
  <c r="AG94" i="15" s="1"/>
  <c r="V94" i="15" a="1"/>
  <c r="V94" i="15" s="1"/>
  <c r="BD89" i="15" a="1"/>
  <c r="BD89" i="15" s="1"/>
  <c r="AD89" i="15" a="1"/>
  <c r="AD89" i="15" s="1"/>
  <c r="S89" i="15" a="1"/>
  <c r="S89" i="15" s="1"/>
  <c r="H89" i="15" a="1"/>
  <c r="H89" i="15" s="1"/>
  <c r="BJ84" i="15" a="1"/>
  <c r="BJ84" i="15" s="1"/>
  <c r="AW84" i="15" a="1"/>
  <c r="AW84" i="15" s="1"/>
  <c r="AI84" i="15" a="1"/>
  <c r="AI84" i="15" s="1"/>
  <c r="K84" i="15" a="1"/>
  <c r="K84" i="15" s="1"/>
  <c r="AP79" i="15" a="1"/>
  <c r="AP79" i="15" s="1"/>
  <c r="U79" i="15" a="1"/>
  <c r="U79" i="15" s="1"/>
  <c r="M79" i="15" a="1"/>
  <c r="M79" i="15" s="1"/>
  <c r="BD74" i="15" a="1"/>
  <c r="BD74" i="15" s="1"/>
  <c r="AM74" i="15" a="1"/>
  <c r="AM74" i="15" s="1"/>
  <c r="AA74" i="15" a="1"/>
  <c r="AA74" i="15" s="1"/>
  <c r="F74" i="15" a="1"/>
  <c r="F74" i="15" s="1"/>
  <c r="BO69" i="15" a="1"/>
  <c r="BO69" i="15" s="1"/>
  <c r="BG69" i="15" a="1"/>
  <c r="BG69" i="15" s="1"/>
  <c r="AT69" i="15" a="1"/>
  <c r="AT69" i="15" s="1"/>
  <c r="AI69" i="15" a="1"/>
  <c r="AI69" i="15" s="1"/>
  <c r="H69" i="15" a="1"/>
  <c r="H69" i="15" s="1"/>
  <c r="BB64" i="15" a="1"/>
  <c r="BB64" i="15" s="1"/>
  <c r="AQ64" i="15" a="1"/>
  <c r="AQ64" i="15" s="1"/>
  <c r="V64" i="15" a="1"/>
  <c r="V64" i="15" s="1"/>
  <c r="N64" i="15" a="1"/>
  <c r="N64" i="15" s="1"/>
  <c r="BA59" i="15" a="1"/>
  <c r="BA59" i="15" s="1"/>
  <c r="AP59" i="15" a="1"/>
  <c r="AP59" i="15" s="1"/>
  <c r="V59" i="15" a="1"/>
  <c r="V59" i="15" s="1"/>
  <c r="AQ109" i="15" a="1"/>
  <c r="AQ109" i="15" s="1"/>
  <c r="U109" i="15" a="1"/>
  <c r="U109" i="15" s="1"/>
  <c r="BN104" i="15" a="1"/>
  <c r="BN104" i="15" s="1"/>
  <c r="AY104" i="15" a="1"/>
  <c r="AY104" i="15" s="1"/>
  <c r="AD104" i="15" a="1"/>
  <c r="AD104" i="15" s="1"/>
  <c r="P104" i="15" a="1"/>
  <c r="P104" i="15" s="1"/>
  <c r="BJ99" i="15" a="1"/>
  <c r="BJ99" i="15" s="1"/>
  <c r="AO99" i="15" a="1"/>
  <c r="AO99" i="15" s="1"/>
  <c r="AG99" i="15" a="1"/>
  <c r="AG99" i="15" s="1"/>
  <c r="L99" i="15" a="1"/>
  <c r="L99" i="15" s="1"/>
  <c r="BJ94" i="15" a="1"/>
  <c r="BJ94" i="15" s="1"/>
  <c r="BB94" i="15" a="1"/>
  <c r="BB94" i="15" s="1"/>
  <c r="AQ94" i="15" a="1"/>
  <c r="AQ94" i="15" s="1"/>
  <c r="AF94" i="15" a="1"/>
  <c r="AF94" i="15" s="1"/>
  <c r="U94" i="15" a="1"/>
  <c r="U94" i="15" s="1"/>
  <c r="BC89" i="15" a="1"/>
  <c r="BC89" i="15" s="1"/>
  <c r="AC89" i="15" a="1"/>
  <c r="AC89" i="15" s="1"/>
  <c r="R89" i="15" a="1"/>
  <c r="R89" i="15" s="1"/>
  <c r="G89" i="15" a="1"/>
  <c r="G89" i="15" s="1"/>
  <c r="BI84" i="15" a="1"/>
  <c r="BI84" i="15" s="1"/>
  <c r="AV84" i="15" a="1"/>
  <c r="AV84" i="15" s="1"/>
  <c r="AH84" i="15" a="1"/>
  <c r="AH84" i="15" s="1"/>
  <c r="J84" i="15" a="1"/>
  <c r="J84" i="15" s="1"/>
  <c r="AO79" i="15" a="1"/>
  <c r="AO79" i="15" s="1"/>
  <c r="T79" i="15" a="1"/>
  <c r="T79" i="15" s="1"/>
  <c r="L79" i="15" a="1"/>
  <c r="L79" i="15" s="1"/>
  <c r="BO74" i="15" a="1"/>
  <c r="BO74" i="15" s="1"/>
  <c r="BC74" i="15" a="1"/>
  <c r="BC74" i="15" s="1"/>
  <c r="AL74" i="15" a="1"/>
  <c r="AL74" i="15" s="1"/>
  <c r="Z74" i="15" a="1"/>
  <c r="Z74" i="15" s="1"/>
  <c r="E74" i="15" a="1"/>
  <c r="E74" i="15" s="1"/>
  <c r="BN69" i="15" a="1"/>
  <c r="BN69" i="15" s="1"/>
  <c r="BF69" i="15" a="1"/>
  <c r="BF69" i="15" s="1"/>
  <c r="AS69" i="15" a="1"/>
  <c r="AS69" i="15" s="1"/>
  <c r="AH69" i="15" a="1"/>
  <c r="AH69" i="15" s="1"/>
  <c r="G69" i="15" a="1"/>
  <c r="G69" i="15" s="1"/>
  <c r="BA64" i="15" a="1"/>
  <c r="BA64" i="15" s="1"/>
  <c r="AP64" i="15" a="1"/>
  <c r="AP64" i="15" s="1"/>
  <c r="U64" i="15" a="1"/>
  <c r="U64" i="15" s="1"/>
  <c r="M64" i="15" a="1"/>
  <c r="M64" i="15" s="1"/>
  <c r="AZ59" i="15" a="1"/>
  <c r="AZ59" i="15" s="1"/>
  <c r="AL59" i="15" a="1"/>
  <c r="AL59" i="15" s="1"/>
  <c r="U59" i="15" a="1"/>
  <c r="U59" i="15" s="1"/>
  <c r="BE54" i="15" a="1"/>
  <c r="BE54" i="15" s="1"/>
  <c r="AQ74" i="15" a="1"/>
  <c r="AQ74" i="15" s="1"/>
  <c r="AU69" i="15" a="1"/>
  <c r="AU69" i="15" s="1"/>
  <c r="Z64" i="15" a="1"/>
  <c r="Z64" i="15" s="1"/>
  <c r="AV54" i="15" a="1"/>
  <c r="AV54" i="15" s="1"/>
  <c r="W54" i="15" a="1"/>
  <c r="W54" i="15" s="1"/>
  <c r="O54" i="15" a="1"/>
  <c r="O54" i="15" s="1"/>
  <c r="BG49" i="15" a="1"/>
  <c r="BG49" i="15" s="1"/>
  <c r="AY49" i="15" a="1"/>
  <c r="AY49" i="15" s="1"/>
  <c r="AK49" i="15" a="1"/>
  <c r="AK49" i="15" s="1"/>
  <c r="T49" i="15" a="1"/>
  <c r="T49" i="15" s="1"/>
  <c r="AX44" i="15" a="1"/>
  <c r="AX44" i="15" s="1"/>
  <c r="AF44" i="15" a="1"/>
  <c r="AF44" i="15" s="1"/>
  <c r="O44" i="15" a="1"/>
  <c r="O44" i="15" s="1"/>
  <c r="BL39" i="15" a="1"/>
  <c r="BL39" i="15" s="1"/>
  <c r="AT39" i="15" a="1"/>
  <c r="AT39" i="15" s="1"/>
  <c r="V39" i="15" a="1"/>
  <c r="V39" i="15" s="1"/>
  <c r="N39" i="15" a="1"/>
  <c r="N39" i="15" s="1"/>
  <c r="BM34" i="15" a="1"/>
  <c r="BM34" i="15" s="1"/>
  <c r="BA34" i="15" a="1"/>
  <c r="BA34" i="15" s="1"/>
  <c r="AM34" i="15" a="1"/>
  <c r="AM34" i="15" s="1"/>
  <c r="AE34" i="15" a="1"/>
  <c r="AE34" i="15" s="1"/>
  <c r="E34" i="15" a="1"/>
  <c r="E34" i="15" s="1"/>
  <c r="BK29" i="15" a="1"/>
  <c r="BK29" i="15" s="1"/>
  <c r="AU29" i="15" a="1"/>
  <c r="AU29" i="15" s="1"/>
  <c r="AJ29" i="15" a="1"/>
  <c r="AJ29" i="15" s="1"/>
  <c r="U29" i="15" a="1"/>
  <c r="U29" i="15" s="1"/>
  <c r="BI24" i="15" a="1"/>
  <c r="BI24" i="15" s="1"/>
  <c r="AX24" i="15" a="1"/>
  <c r="AX24" i="15" s="1"/>
  <c r="AC24" i="15" a="1"/>
  <c r="AC24" i="15" s="1"/>
  <c r="R24" i="15" a="1"/>
  <c r="R24" i="15" s="1"/>
  <c r="AU19" i="15" a="1"/>
  <c r="AU19" i="15" s="1"/>
  <c r="AC19" i="15" a="1"/>
  <c r="AC19" i="15" s="1"/>
  <c r="O19" i="15" a="1"/>
  <c r="O19" i="15" s="1"/>
  <c r="BA14" i="15" a="1"/>
  <c r="BA14" i="15" s="1"/>
  <c r="AM14" i="15" a="1"/>
  <c r="AM14" i="15" s="1"/>
  <c r="AA14" i="15" a="1"/>
  <c r="AA14" i="15" s="1"/>
  <c r="M14" i="15" a="1"/>
  <c r="M14" i="15" s="1"/>
  <c r="BK9" i="15" a="1"/>
  <c r="BK9" i="15" s="1"/>
  <c r="AT9" i="15" a="1"/>
  <c r="AT9" i="15" s="1"/>
  <c r="AE9" i="15" a="1"/>
  <c r="AE9" i="15" s="1"/>
  <c r="K9" i="15" a="1"/>
  <c r="K9" i="15" s="1"/>
  <c r="K4" i="15" a="1"/>
  <c r="K4" i="15" s="1"/>
  <c r="AI4" i="15" a="1"/>
  <c r="AI4" i="15" s="1"/>
  <c r="AQ4" i="15" a="1"/>
  <c r="AQ4" i="15" s="1"/>
  <c r="BE4" i="15" a="1"/>
  <c r="BE4" i="15" s="1"/>
  <c r="AB74" i="15" a="1"/>
  <c r="AB74" i="15" s="1"/>
  <c r="AJ69" i="15" a="1"/>
  <c r="AJ69" i="15" s="1"/>
  <c r="O64" i="15" a="1"/>
  <c r="O64" i="15" s="1"/>
  <c r="BF59" i="15" a="1"/>
  <c r="BF59" i="15" s="1"/>
  <c r="BN54" i="15" a="1"/>
  <c r="BN54" i="15" s="1"/>
  <c r="AU54" i="15" a="1"/>
  <c r="AU54" i="15" s="1"/>
  <c r="V54" i="15" a="1"/>
  <c r="V54" i="15" s="1"/>
  <c r="N54" i="15" a="1"/>
  <c r="N54" i="15" s="1"/>
  <c r="BF49" i="15" a="1"/>
  <c r="BF49" i="15" s="1"/>
  <c r="AU49" i="15" a="1"/>
  <c r="AU49" i="15" s="1"/>
  <c r="AJ49" i="15" a="1"/>
  <c r="AJ49" i="15" s="1"/>
  <c r="I49" i="15" a="1"/>
  <c r="I49" i="15" s="1"/>
  <c r="AW44" i="15" a="1"/>
  <c r="AW44" i="15" s="1"/>
  <c r="Y44" i="15" a="1"/>
  <c r="Y44" i="15" s="1"/>
  <c r="N44" i="15" a="1"/>
  <c r="N44" i="15" s="1"/>
  <c r="BK39" i="15" a="1"/>
  <c r="BK39" i="15" s="1"/>
  <c r="AS39" i="15" a="1"/>
  <c r="AS39" i="15" s="1"/>
  <c r="U39" i="15" a="1"/>
  <c r="U39" i="15" s="1"/>
  <c r="M39" i="15" a="1"/>
  <c r="M39" i="15" s="1"/>
  <c r="BL34" i="15" a="1"/>
  <c r="BL34" i="15" s="1"/>
  <c r="AZ34" i="15" a="1"/>
  <c r="AZ34" i="15" s="1"/>
  <c r="AL34" i="15" a="1"/>
  <c r="AL34" i="15" s="1"/>
  <c r="X34" i="15" a="1"/>
  <c r="X34" i="15" s="1"/>
  <c r="BJ29" i="15" a="1"/>
  <c r="BJ29" i="15" s="1"/>
  <c r="AT29" i="15" a="1"/>
  <c r="AT29" i="15" s="1"/>
  <c r="AE29" i="15" a="1"/>
  <c r="AE29" i="15" s="1"/>
  <c r="T29" i="15" a="1"/>
  <c r="T29" i="15" s="1"/>
  <c r="BH24" i="15" a="1"/>
  <c r="BH24" i="15" s="1"/>
  <c r="AW24" i="15" a="1"/>
  <c r="AW24" i="15" s="1"/>
  <c r="AB24" i="15" a="1"/>
  <c r="AB24" i="15" s="1"/>
  <c r="Q24" i="15" a="1"/>
  <c r="Q24" i="15" s="1"/>
  <c r="BP19" i="15" a="1"/>
  <c r="BP19" i="15" s="1"/>
  <c r="AT19" i="15" a="1"/>
  <c r="AT19" i="15" s="1"/>
  <c r="V19" i="15" a="1"/>
  <c r="V19" i="15" s="1"/>
  <c r="N19" i="15" a="1"/>
  <c r="N19" i="15" s="1"/>
  <c r="BO14" i="15" a="1"/>
  <c r="BO14" i="15" s="1"/>
  <c r="AZ14" i="15" a="1"/>
  <c r="AZ14" i="15" s="1"/>
  <c r="AL14" i="15" a="1"/>
  <c r="AL14" i="15" s="1"/>
  <c r="Z14" i="15" a="1"/>
  <c r="Z14" i="15" s="1"/>
  <c r="F14" i="15" a="1"/>
  <c r="F14" i="15" s="1"/>
  <c r="BJ9" i="15" a="1"/>
  <c r="BJ9" i="15" s="1"/>
  <c r="AS9" i="15" a="1"/>
  <c r="AS9" i="15" s="1"/>
  <c r="J74" i="15" a="1"/>
  <c r="J74" i="15" s="1"/>
  <c r="V69" i="15" a="1"/>
  <c r="V69" i="15" s="1"/>
  <c r="AT59" i="15" a="1"/>
  <c r="AT59" i="15" s="1"/>
  <c r="BM54" i="15" a="1"/>
  <c r="BM54" i="15" s="1"/>
  <c r="AS54" i="15" a="1"/>
  <c r="AS54" i="15" s="1"/>
  <c r="U54" i="15" a="1"/>
  <c r="U54" i="15" s="1"/>
  <c r="M54" i="15" a="1"/>
  <c r="M54" i="15" s="1"/>
  <c r="BE49" i="15" a="1"/>
  <c r="BE49" i="15" s="1"/>
  <c r="AT49" i="15" a="1"/>
  <c r="AT49" i="15" s="1"/>
  <c r="AI49" i="15" a="1"/>
  <c r="AI49" i="15" s="1"/>
  <c r="H49" i="15" a="1"/>
  <c r="H49" i="15" s="1"/>
  <c r="BD44" i="15" a="1"/>
  <c r="BD44" i="15" s="1"/>
  <c r="AP44" i="15" a="1"/>
  <c r="AP44" i="15" s="1"/>
  <c r="X44" i="15" a="1"/>
  <c r="X44" i="15" s="1"/>
  <c r="M44" i="15" a="1"/>
  <c r="M44" i="15" s="1"/>
  <c r="BJ39" i="15" a="1"/>
  <c r="BJ39" i="15" s="1"/>
  <c r="AR39" i="15" a="1"/>
  <c r="AR39" i="15" s="1"/>
  <c r="T39" i="15" a="1"/>
  <c r="T39" i="15" s="1"/>
  <c r="I39" i="15" a="1"/>
  <c r="I39" i="15" s="1"/>
  <c r="BK34" i="15" a="1"/>
  <c r="BK34" i="15" s="1"/>
  <c r="AY34" i="15" a="1"/>
  <c r="AY34" i="15" s="1"/>
  <c r="AK34" i="15" a="1"/>
  <c r="AK34" i="15" s="1"/>
  <c r="W34" i="15" a="1"/>
  <c r="W34" i="15" s="1"/>
  <c r="BI29" i="15" a="1"/>
  <c r="BI29" i="15" s="1"/>
  <c r="AS29" i="15" a="1"/>
  <c r="AS29" i="15" s="1"/>
  <c r="AD29" i="15" a="1"/>
  <c r="AD29" i="15" s="1"/>
  <c r="L29" i="15" a="1"/>
  <c r="L29" i="15" s="1"/>
  <c r="BD24" i="15" a="1"/>
  <c r="BD24" i="15" s="1"/>
  <c r="AV24" i="15" a="1"/>
  <c r="AV24" i="15" s="1"/>
  <c r="AA24" i="15" a="1"/>
  <c r="AA24" i="15" s="1"/>
  <c r="P24" i="15" a="1"/>
  <c r="P24" i="15" s="1"/>
  <c r="BO19" i="15" a="1"/>
  <c r="BO19" i="15" s="1"/>
  <c r="AS19" i="15" a="1"/>
  <c r="AS19" i="15" s="1"/>
  <c r="U19" i="15" a="1"/>
  <c r="U19" i="15" s="1"/>
  <c r="M19" i="15" a="1"/>
  <c r="M19" i="15" s="1"/>
  <c r="BN14" i="15" a="1"/>
  <c r="BN14" i="15" s="1"/>
  <c r="AY14" i="15" a="1"/>
  <c r="AY14" i="15" s="1"/>
  <c r="AK14" i="15" a="1"/>
  <c r="AK14" i="15" s="1"/>
  <c r="Y14" i="15" a="1"/>
  <c r="Y14" i="15" s="1"/>
  <c r="E14" i="15" a="1"/>
  <c r="E14" i="15" s="1"/>
  <c r="BI9" i="15" a="1"/>
  <c r="BI9" i="15" s="1"/>
  <c r="AR9" i="15" a="1"/>
  <c r="AR9" i="15" s="1"/>
  <c r="AQ59" i="15" a="1"/>
  <c r="AQ59" i="15" s="1"/>
  <c r="BL54" i="15" a="1"/>
  <c r="BL54" i="15" s="1"/>
  <c r="AR54" i="15" a="1"/>
  <c r="AR54" i="15" s="1"/>
  <c r="T54" i="15" a="1"/>
  <c r="T54" i="15" s="1"/>
  <c r="L54" i="15" a="1"/>
  <c r="L54" i="15" s="1"/>
  <c r="BD49" i="15" a="1"/>
  <c r="BD49" i="15" s="1"/>
  <c r="AS49" i="15" a="1"/>
  <c r="AS49" i="15" s="1"/>
  <c r="AH49" i="15" a="1"/>
  <c r="AH49" i="15" s="1"/>
  <c r="G49" i="15" a="1"/>
  <c r="G49" i="15" s="1"/>
  <c r="BC44" i="15" a="1"/>
  <c r="BC44" i="15" s="1"/>
  <c r="AO44" i="15" a="1"/>
  <c r="AO44" i="15" s="1"/>
  <c r="W44" i="15" a="1"/>
  <c r="W44" i="15" s="1"/>
  <c r="I44" i="15" a="1"/>
  <c r="I44" i="15" s="1"/>
  <c r="BB39" i="15" a="1"/>
  <c r="BB39" i="15" s="1"/>
  <c r="AQ39" i="15" a="1"/>
  <c r="AQ39" i="15" s="1"/>
  <c r="S39" i="15" a="1"/>
  <c r="S39" i="15" s="1"/>
  <c r="H39" i="15" a="1"/>
  <c r="H39" i="15" s="1"/>
  <c r="BJ34" i="15" a="1"/>
  <c r="BJ34" i="15" s="1"/>
  <c r="AX34" i="15" a="1"/>
  <c r="AX34" i="15" s="1"/>
  <c r="AJ34" i="15" a="1"/>
  <c r="AJ34" i="15" s="1"/>
  <c r="V34" i="15" a="1"/>
  <c r="V34" i="15" s="1"/>
  <c r="BH29" i="15" a="1"/>
  <c r="BH29" i="15" s="1"/>
  <c r="AR29" i="15" a="1"/>
  <c r="AR29" i="15" s="1"/>
  <c r="AC29" i="15" a="1"/>
  <c r="AC29" i="15" s="1"/>
  <c r="K29" i="15" a="1"/>
  <c r="K29" i="15" s="1"/>
  <c r="BC24" i="15" a="1"/>
  <c r="BC24" i="15" s="1"/>
  <c r="AU24" i="15" a="1"/>
  <c r="AU24" i="15" s="1"/>
  <c r="Z24" i="15" a="1"/>
  <c r="Z24" i="15" s="1"/>
  <c r="BN19" i="15" a="1"/>
  <c r="BN19" i="15" s="1"/>
  <c r="AR19" i="15" a="1"/>
  <c r="AR19" i="15" s="1"/>
  <c r="T19" i="15" a="1"/>
  <c r="T19" i="15" s="1"/>
  <c r="F19" i="15" a="1"/>
  <c r="F19" i="15" s="1"/>
  <c r="BM14" i="15" a="1"/>
  <c r="BM14" i="15" s="1"/>
  <c r="AX14" i="15" a="1"/>
  <c r="AX14" i="15" s="1"/>
  <c r="AJ14" i="15" a="1"/>
  <c r="AJ14" i="15" s="1"/>
  <c r="X14" i="15" a="1"/>
  <c r="X14" i="15" s="1"/>
  <c r="BE9" i="15" a="1"/>
  <c r="BE9" i="15" s="1"/>
  <c r="AQ9" i="15" a="1"/>
  <c r="AQ9" i="15" s="1"/>
  <c r="S9" i="15" a="1"/>
  <c r="S9" i="15" s="1"/>
  <c r="H9" i="15" a="1"/>
  <c r="H9" i="15" s="1"/>
  <c r="AA4" i="15" a="1"/>
  <c r="AA4" i="15" s="1"/>
  <c r="AL4" i="15" a="1"/>
  <c r="AL4" i="15" s="1"/>
  <c r="AZ4" i="15" a="1"/>
  <c r="AZ4" i="15" s="1"/>
  <c r="BH4" i="15" a="1"/>
  <c r="BH4" i="15" s="1"/>
  <c r="AI59" i="15" a="1"/>
  <c r="AI59" i="15" s="1"/>
  <c r="BJ54" i="15" a="1"/>
  <c r="BJ54" i="15" s="1"/>
  <c r="AD54" i="15" a="1"/>
  <c r="AD54" i="15" s="1"/>
  <c r="S54" i="15" a="1"/>
  <c r="S54" i="15" s="1"/>
  <c r="BN49" i="15" a="1"/>
  <c r="BN49" i="15" s="1"/>
  <c r="BC49" i="15" a="1"/>
  <c r="BC49" i="15" s="1"/>
  <c r="AR49" i="15" a="1"/>
  <c r="AR49" i="15" s="1"/>
  <c r="AG49" i="15" a="1"/>
  <c r="AG49" i="15" s="1"/>
  <c r="BB44" i="15" a="1"/>
  <c r="BB44" i="15" s="1"/>
  <c r="AN44" i="15" a="1"/>
  <c r="AN44" i="15" s="1"/>
  <c r="S44" i="15" a="1"/>
  <c r="S44" i="15" s="1"/>
  <c r="H44" i="15" a="1"/>
  <c r="H44" i="15" s="1"/>
  <c r="BA39" i="15" a="1"/>
  <c r="BA39" i="15" s="1"/>
  <c r="AI39" i="15" a="1"/>
  <c r="AI39" i="15" s="1"/>
  <c r="R39" i="15" a="1"/>
  <c r="R39" i="15" s="1"/>
  <c r="G39" i="15" a="1"/>
  <c r="G39" i="15" s="1"/>
  <c r="BI34" i="15" a="1"/>
  <c r="BI34" i="15" s="1"/>
  <c r="AW34" i="15" a="1"/>
  <c r="AW34" i="15" s="1"/>
  <c r="AI34" i="15" a="1"/>
  <c r="AI34" i="15" s="1"/>
  <c r="O34" i="15" a="1"/>
  <c r="O34" i="15" s="1"/>
  <c r="BG29" i="15" a="1"/>
  <c r="BG29" i="15" s="1"/>
  <c r="AQ29" i="15" a="1"/>
  <c r="AQ29" i="15" s="1"/>
  <c r="AB29" i="15" a="1"/>
  <c r="AB29" i="15" s="1"/>
  <c r="J29" i="15" a="1"/>
  <c r="J29" i="15" s="1"/>
  <c r="BM24" i="15" a="1"/>
  <c r="BM24" i="15" s="1"/>
  <c r="BB24" i="15" a="1"/>
  <c r="BB24" i="15" s="1"/>
  <c r="AN24" i="15" a="1"/>
  <c r="AN24" i="15" s="1"/>
  <c r="Y24" i="15" a="1"/>
  <c r="Y24" i="15" s="1"/>
  <c r="BM19" i="15" a="1"/>
  <c r="BM19" i="15" s="1"/>
  <c r="AQ19" i="15" a="1"/>
  <c r="AQ19" i="15" s="1"/>
  <c r="S19" i="15" a="1"/>
  <c r="S19" i="15" s="1"/>
  <c r="E19" i="15" a="1"/>
  <c r="E19" i="15" s="1"/>
  <c r="BL14" i="15" a="1"/>
  <c r="BL14" i="15" s="1"/>
  <c r="AW14" i="15" a="1"/>
  <c r="AW14" i="15" s="1"/>
  <c r="AI14" i="15" a="1"/>
  <c r="AI14" i="15" s="1"/>
  <c r="W14" i="15" a="1"/>
  <c r="W14" i="15" s="1"/>
  <c r="BD9" i="15" a="1"/>
  <c r="BD9" i="15" s="1"/>
  <c r="AP9" i="15" a="1"/>
  <c r="AP9" i="15" s="1"/>
  <c r="R9" i="15" a="1"/>
  <c r="R9" i="15" s="1"/>
  <c r="G9" i="15" a="1"/>
  <c r="G9" i="15" s="1"/>
  <c r="AE4" i="15" a="1"/>
  <c r="AE4" i="15" s="1"/>
  <c r="AM4" i="15" a="1"/>
  <c r="AM4" i="15" s="1"/>
  <c r="BA4" i="15" a="1"/>
  <c r="BA4" i="15" s="1"/>
  <c r="AF59" i="15" a="1"/>
  <c r="AF59" i="15" s="1"/>
  <c r="BI54" i="15" a="1"/>
  <c r="BI54" i="15" s="1"/>
  <c r="AC54" i="15" a="1"/>
  <c r="AC54" i="15" s="1"/>
  <c r="R54" i="15" a="1"/>
  <c r="R54" i="15" s="1"/>
  <c r="BM49" i="15" a="1"/>
  <c r="BM49" i="15" s="1"/>
  <c r="BB49" i="15" a="1"/>
  <c r="BB49" i="15" s="1"/>
  <c r="AQ49" i="15" a="1"/>
  <c r="AQ49" i="15" s="1"/>
  <c r="AF49" i="15" a="1"/>
  <c r="AF49" i="15" s="1"/>
  <c r="BA44" i="15" a="1"/>
  <c r="BA44" i="15" s="1"/>
  <c r="AI44" i="15" a="1"/>
  <c r="AI44" i="15" s="1"/>
  <c r="R44" i="15" a="1"/>
  <c r="R44" i="15" s="1"/>
  <c r="G44" i="15" a="1"/>
  <c r="G44" i="15" s="1"/>
  <c r="AZ39" i="15" a="1"/>
  <c r="AZ39" i="15" s="1"/>
  <c r="AH39" i="15" a="1"/>
  <c r="AH39" i="15" s="1"/>
  <c r="Q39" i="15" a="1"/>
  <c r="Q39" i="15" s="1"/>
  <c r="F39" i="15" a="1"/>
  <c r="F39" i="15" s="1"/>
  <c r="BH34" i="15" a="1"/>
  <c r="BH34" i="15" s="1"/>
  <c r="AV34" i="15" a="1"/>
  <c r="AV34" i="15" s="1"/>
  <c r="AH34" i="15" a="1"/>
  <c r="AH34" i="15" s="1"/>
  <c r="N34" i="15" a="1"/>
  <c r="N34" i="15" s="1"/>
  <c r="BN29" i="15" a="1"/>
  <c r="BN29" i="15" s="1"/>
  <c r="BF29" i="15" a="1"/>
  <c r="BF29" i="15" s="1"/>
  <c r="AM29" i="15" a="1"/>
  <c r="AM29" i="15" s="1"/>
  <c r="AA29" i="15" a="1"/>
  <c r="AA29" i="15" s="1"/>
  <c r="BL24" i="15" a="1"/>
  <c r="BL24" i="15" s="1"/>
  <c r="BA24" i="15" a="1"/>
  <c r="BA24" i="15" s="1"/>
  <c r="AM24" i="15" a="1"/>
  <c r="AM24" i="15" s="1"/>
  <c r="X24" i="15" a="1"/>
  <c r="X24" i="15" s="1"/>
  <c r="BA19" i="15" a="1"/>
  <c r="BA19" i="15" s="1"/>
  <c r="AP19" i="15" a="1"/>
  <c r="AP19" i="15" s="1"/>
  <c r="R19" i="15" a="1"/>
  <c r="R19" i="15" s="1"/>
  <c r="BH14" i="15" a="1"/>
  <c r="BH14" i="15" s="1"/>
  <c r="AV14" i="15" a="1"/>
  <c r="AV14" i="15" s="1"/>
  <c r="AD14" i="15" a="1"/>
  <c r="AD14" i="15" s="1"/>
  <c r="V14" i="15" a="1"/>
  <c r="V14" i="15" s="1"/>
  <c r="BC9" i="15" a="1"/>
  <c r="BC9" i="15" s="1"/>
  <c r="AH9" i="15" a="1"/>
  <c r="AH9" i="15" s="1"/>
  <c r="Q9" i="15" a="1"/>
  <c r="Q9" i="15" s="1"/>
  <c r="AF4" i="15" a="1"/>
  <c r="AF4" i="15" s="1"/>
  <c r="AN4" i="15" a="1"/>
  <c r="AN4" i="15" s="1"/>
  <c r="BC64" i="15" a="1"/>
  <c r="BC64" i="15" s="1"/>
  <c r="H59" i="15" a="1"/>
  <c r="H59" i="15" s="1"/>
  <c r="BD54" i="15" a="1"/>
  <c r="BD54" i="15" s="1"/>
  <c r="AB54" i="15" a="1"/>
  <c r="AB54" i="15" s="1"/>
  <c r="Q54" i="15" a="1"/>
  <c r="Q54" i="15" s="1"/>
  <c r="BL49" i="15" a="1"/>
  <c r="BL49" i="15" s="1"/>
  <c r="BA49" i="15" a="1"/>
  <c r="BA49" i="15" s="1"/>
  <c r="AP49" i="15" a="1"/>
  <c r="AP49" i="15" s="1"/>
  <c r="V49" i="15" a="1"/>
  <c r="V49" i="15" s="1"/>
  <c r="AZ44" i="15" a="1"/>
  <c r="AZ44" i="15" s="1"/>
  <c r="AH44" i="15" a="1"/>
  <c r="AH44" i="15" s="1"/>
  <c r="Q44" i="15" a="1"/>
  <c r="Q44" i="15" s="1"/>
  <c r="F44" i="15" a="1"/>
  <c r="F44" i="15" s="1"/>
  <c r="AV39" i="15" a="1"/>
  <c r="AV39" i="15" s="1"/>
  <c r="AG39" i="15" a="1"/>
  <c r="AG39" i="15" s="1"/>
  <c r="P39" i="15" a="1"/>
  <c r="P39" i="15" s="1"/>
  <c r="E39" i="15" a="1"/>
  <c r="E39" i="15" s="1"/>
  <c r="BG34" i="15" a="1"/>
  <c r="BG34" i="15" s="1"/>
  <c r="AU34" i="15" a="1"/>
  <c r="AU34" i="15" s="1"/>
  <c r="AG34" i="15" a="1"/>
  <c r="AG34" i="15" s="1"/>
  <c r="M34" i="15" a="1"/>
  <c r="M34" i="15" s="1"/>
  <c r="BM29" i="15" a="1"/>
  <c r="BM29" i="15" s="1"/>
  <c r="BE29" i="15" a="1"/>
  <c r="BE29" i="15" s="1"/>
  <c r="AL29" i="15" a="1"/>
  <c r="AL29" i="15" s="1"/>
  <c r="Z29" i="15" a="1"/>
  <c r="Z29" i="15" s="1"/>
  <c r="BK24" i="15" a="1"/>
  <c r="BK24" i="15" s="1"/>
  <c r="AZ24" i="15" a="1"/>
  <c r="AZ24" i="15" s="1"/>
  <c r="AL24" i="15" a="1"/>
  <c r="AL24" i="15" s="1"/>
  <c r="W24" i="15" a="1"/>
  <c r="W24" i="15" s="1"/>
  <c r="AZ19" i="15" a="1"/>
  <c r="AZ19" i="15" s="1"/>
  <c r="AE19" i="15" a="1"/>
  <c r="AE19" i="15" s="1"/>
  <c r="Q19" i="15" a="1"/>
  <c r="Q19" i="15" s="1"/>
  <c r="BG14" i="15" a="1"/>
  <c r="BG14" i="15" s="1"/>
  <c r="AO14" i="15" a="1"/>
  <c r="AO14" i="15" s="1"/>
  <c r="AC14" i="15" a="1"/>
  <c r="AC14" i="15" s="1"/>
  <c r="O14" i="15" a="1"/>
  <c r="O14" i="15" s="1"/>
  <c r="BB9" i="15" a="1"/>
  <c r="BB9" i="15" s="1"/>
  <c r="AG9" i="15" a="1"/>
  <c r="AG9" i="15" s="1"/>
  <c r="P9" i="15" a="1"/>
  <c r="P9" i="15" s="1"/>
  <c r="I4" i="15" a="1"/>
  <c r="I4" i="15" s="1"/>
  <c r="AG4" i="15" a="1"/>
  <c r="AG4" i="15" s="1"/>
  <c r="AO4" i="15" a="1"/>
  <c r="AO4" i="15" s="1"/>
  <c r="BC4" i="15" a="1"/>
  <c r="BC4" i="15" s="1"/>
  <c r="BH69" i="15" a="1"/>
  <c r="BH69" i="15" s="1"/>
  <c r="AR64" i="15" a="1"/>
  <c r="AR64" i="15" s="1"/>
  <c r="E59" i="15" a="1"/>
  <c r="E59" i="15" s="1"/>
  <c r="AW54" i="15" a="1"/>
  <c r="AW54" i="15" s="1"/>
  <c r="X54" i="15" a="1"/>
  <c r="X54" i="15" s="1"/>
  <c r="P54" i="15" a="1"/>
  <c r="P54" i="15" s="1"/>
  <c r="BH49" i="15" a="1"/>
  <c r="BH49" i="15" s="1"/>
  <c r="AZ49" i="15" a="1"/>
  <c r="AZ49" i="15" s="1"/>
  <c r="AL49" i="15" a="1"/>
  <c r="AL49" i="15" s="1"/>
  <c r="U49" i="15" a="1"/>
  <c r="U49" i="15" s="1"/>
  <c r="AY44" i="15" a="1"/>
  <c r="AY44" i="15" s="1"/>
  <c r="AG44" i="15" a="1"/>
  <c r="AG44" i="15" s="1"/>
  <c r="P44" i="15" a="1"/>
  <c r="P44" i="15" s="1"/>
  <c r="E44" i="15" a="1"/>
  <c r="E44" i="15" s="1"/>
  <c r="BN34" i="15" a="1"/>
  <c r="BN34" i="15" s="1"/>
  <c r="BL29" i="15" a="1"/>
  <c r="BL29" i="15" s="1"/>
  <c r="BJ24" i="15" a="1"/>
  <c r="BJ24" i="15" s="1"/>
  <c r="AY19" i="15" a="1"/>
  <c r="AY19" i="15" s="1"/>
  <c r="BF14" i="15" a="1"/>
  <c r="BF14" i="15" s="1"/>
  <c r="AU9" i="15" a="1"/>
  <c r="AU9" i="15" s="1"/>
  <c r="AK4" i="15" a="1"/>
  <c r="AK4" i="15" s="1"/>
  <c r="I9" i="15" a="1"/>
  <c r="I9" i="15" s="1"/>
  <c r="AU39" i="15" a="1"/>
  <c r="AU39" i="15" s="1"/>
  <c r="BB34" i="15" a="1"/>
  <c r="BB34" i="15" s="1"/>
  <c r="AV29" i="15" a="1"/>
  <c r="AV29" i="15" s="1"/>
  <c r="AY24" i="15" a="1"/>
  <c r="AY24" i="15" s="1"/>
  <c r="AD19" i="15" a="1"/>
  <c r="AD19" i="15" s="1"/>
  <c r="AN14" i="15" a="1"/>
  <c r="AN14" i="15" s="1"/>
  <c r="AF9" i="15" a="1"/>
  <c r="AF9" i="15" s="1"/>
  <c r="AP4" i="15" a="1"/>
  <c r="AP4" i="15" s="1"/>
  <c r="AF39" i="15" a="1"/>
  <c r="AF39" i="15" s="1"/>
  <c r="AN34" i="15" a="1"/>
  <c r="AN34" i="15" s="1"/>
  <c r="AK29" i="15" a="1"/>
  <c r="AK29" i="15" s="1"/>
  <c r="AD24" i="15" a="1"/>
  <c r="AD24" i="15" s="1"/>
  <c r="P19" i="15" a="1"/>
  <c r="P19" i="15" s="1"/>
  <c r="AB14" i="15" a="1"/>
  <c r="AB14" i="15" s="1"/>
  <c r="U9" i="15" a="1"/>
  <c r="U9" i="15" s="1"/>
  <c r="AX4" i="15" a="1"/>
  <c r="AX4" i="15" s="1"/>
  <c r="O39" i="15" a="1"/>
  <c r="O39" i="15" s="1"/>
  <c r="AF34" i="15" a="1"/>
  <c r="AF34" i="15" s="1"/>
  <c r="V29" i="15" a="1"/>
  <c r="V29" i="15" s="1"/>
  <c r="V24" i="15" a="1"/>
  <c r="V24" i="15" s="1"/>
  <c r="N14" i="15" a="1"/>
  <c r="N14" i="15" s="1"/>
  <c r="T9" i="15" a="1"/>
  <c r="T9" i="15" s="1"/>
  <c r="J4" i="15" a="1"/>
  <c r="J4" i="15" s="1"/>
  <c r="AY4" i="15" a="1"/>
  <c r="AY4" i="15" s="1"/>
  <c r="F34" i="15" a="1"/>
  <c r="F34" i="15" s="1"/>
  <c r="L9" i="15" a="1"/>
  <c r="L9" i="15" s="1"/>
  <c r="Y4" i="15" a="1"/>
  <c r="Y4" i="15" s="1"/>
  <c r="BB4" i="15" a="1"/>
  <c r="BB4" i="15" s="1"/>
  <c r="BF4" i="15" a="1"/>
  <c r="BF4" i="15" s="1"/>
  <c r="J9" i="15" a="1"/>
  <c r="J9" i="15" s="1"/>
  <c r="Z4" i="15" a="1"/>
  <c r="Z4" i="15" s="1"/>
  <c r="BD4" i="15" a="1"/>
  <c r="BD4" i="15" s="1"/>
  <c r="AJ4" i="15" a="1"/>
  <c r="AJ4" i="15" s="1"/>
  <c r="BG4" i="15" a="1"/>
  <c r="BG4" i="15" s="1"/>
  <c r="AH4" i="15" a="1"/>
  <c r="AH4" i="15" s="1"/>
  <c r="AV158" i="15" a="1"/>
  <c r="AV158" i="15" s="1"/>
  <c r="AG158" i="15" a="1"/>
  <c r="AG158" i="15" s="1"/>
  <c r="P158" i="15" a="1"/>
  <c r="P158" i="15" s="1"/>
  <c r="E158" i="15" a="1"/>
  <c r="E158" i="15" s="1"/>
  <c r="BG153" i="15" a="1"/>
  <c r="BG153" i="15" s="1"/>
  <c r="AS153" i="15" a="1"/>
  <c r="AS153" i="15" s="1"/>
  <c r="AH153" i="15" a="1"/>
  <c r="AH153" i="15" s="1"/>
  <c r="T153" i="15" a="1"/>
  <c r="T153" i="15" s="1"/>
  <c r="AU148" i="15" a="1"/>
  <c r="AU148" i="15" s="1"/>
  <c r="AJ148" i="15" a="1"/>
  <c r="AJ148" i="15" s="1"/>
  <c r="I148" i="15" a="1"/>
  <c r="I148" i="15" s="1"/>
  <c r="BH143" i="15" a="1"/>
  <c r="BH143" i="15" s="1"/>
  <c r="AW143" i="15" a="1"/>
  <c r="AW143" i="15" s="1"/>
  <c r="AB143" i="15" a="1"/>
  <c r="AB143" i="15" s="1"/>
  <c r="Q143" i="15" a="1"/>
  <c r="Q143" i="15" s="1"/>
  <c r="BN138" i="15" a="1"/>
  <c r="BN138" i="15" s="1"/>
  <c r="BC138" i="15" a="1"/>
  <c r="BC138" i="15" s="1"/>
  <c r="AR138" i="15" a="1"/>
  <c r="AR138" i="15" s="1"/>
  <c r="AG138" i="15" a="1"/>
  <c r="AG138" i="15" s="1"/>
  <c r="BO133" i="15" a="1"/>
  <c r="BO133" i="15" s="1"/>
  <c r="BD133" i="15" a="1"/>
  <c r="BD133" i="15" s="1"/>
  <c r="AC133" i="15" a="1"/>
  <c r="AC133" i="15" s="1"/>
  <c r="R133" i="15" a="1"/>
  <c r="R133" i="15" s="1"/>
  <c r="BK128" i="15" a="1"/>
  <c r="BK128" i="15" s="1"/>
  <c r="BC128" i="15" a="1"/>
  <c r="BC128" i="15" s="1"/>
  <c r="AR128" i="15" a="1"/>
  <c r="AR128" i="15" s="1"/>
  <c r="AG128" i="15" a="1"/>
  <c r="AG128" i="15" s="1"/>
  <c r="V128" i="15" a="1"/>
  <c r="V128" i="15" s="1"/>
  <c r="AU123" i="15" a="1"/>
  <c r="AU123" i="15" s="1"/>
  <c r="AC123" i="15" a="1"/>
  <c r="AC123" i="15" s="1"/>
  <c r="O123" i="15" a="1"/>
  <c r="O123" i="15" s="1"/>
  <c r="BE118" i="15" a="1"/>
  <c r="BE118" i="15" s="1"/>
  <c r="AQ118" i="15" a="1"/>
  <c r="AQ118" i="15" s="1"/>
  <c r="AI118" i="15" a="1"/>
  <c r="AI118" i="15" s="1"/>
  <c r="K118" i="15" a="1"/>
  <c r="K118" i="15" s="1"/>
  <c r="BD113" i="15" a="1"/>
  <c r="BD113" i="15" s="1"/>
  <c r="AM113" i="15" a="1"/>
  <c r="AM113" i="15" s="1"/>
  <c r="AA113" i="15" a="1"/>
  <c r="AA113" i="15" s="1"/>
  <c r="F113" i="15" a="1"/>
  <c r="F113" i="15" s="1"/>
  <c r="AU158" i="15" a="1"/>
  <c r="AU158" i="15" s="1"/>
  <c r="AF158" i="15" a="1"/>
  <c r="AF158" i="15" s="1"/>
  <c r="O158" i="15" a="1"/>
  <c r="O158" i="15" s="1"/>
  <c r="BF153" i="15" a="1"/>
  <c r="BF153" i="15" s="1"/>
  <c r="AR153" i="15" a="1"/>
  <c r="AR153" i="15" s="1"/>
  <c r="AG153" i="15" a="1"/>
  <c r="AG153" i="15" s="1"/>
  <c r="L153" i="15" a="1"/>
  <c r="L153" i="15" s="1"/>
  <c r="AT148" i="15" a="1"/>
  <c r="AT148" i="15" s="1"/>
  <c r="AI148" i="15" a="1"/>
  <c r="AI148" i="15" s="1"/>
  <c r="H148" i="15" a="1"/>
  <c r="H148" i="15" s="1"/>
  <c r="BD143" i="15" a="1"/>
  <c r="BD143" i="15" s="1"/>
  <c r="AV143" i="15" a="1"/>
  <c r="AV143" i="15" s="1"/>
  <c r="AA143" i="15" a="1"/>
  <c r="AA143" i="15" s="1"/>
  <c r="P143" i="15" a="1"/>
  <c r="P143" i="15" s="1"/>
  <c r="BM138" i="15" a="1"/>
  <c r="BM138" i="15" s="1"/>
  <c r="BB138" i="15" a="1"/>
  <c r="BB138" i="15" s="1"/>
  <c r="AQ138" i="15" a="1"/>
  <c r="AQ138" i="15" s="1"/>
  <c r="AF138" i="15" a="1"/>
  <c r="AF138" i="15" s="1"/>
  <c r="BN133" i="15" a="1"/>
  <c r="BN133" i="15" s="1"/>
  <c r="AW133" i="15" a="1"/>
  <c r="AW133" i="15" s="1"/>
  <c r="AB133" i="15" a="1"/>
  <c r="AB133" i="15" s="1"/>
  <c r="Q133" i="15" a="1"/>
  <c r="Q133" i="15" s="1"/>
  <c r="BJ128" i="15" a="1"/>
  <c r="BJ128" i="15" s="1"/>
  <c r="BB128" i="15" a="1"/>
  <c r="BB128" i="15" s="1"/>
  <c r="AQ128" i="15" a="1"/>
  <c r="AQ128" i="15" s="1"/>
  <c r="AF128" i="15" a="1"/>
  <c r="AF128" i="15" s="1"/>
  <c r="U128" i="15" a="1"/>
  <c r="U128" i="15" s="1"/>
  <c r="BP123" i="15" a="1"/>
  <c r="BP123" i="15" s="1"/>
  <c r="AT123" i="15" a="1"/>
  <c r="AT123" i="15" s="1"/>
  <c r="V123" i="15" a="1"/>
  <c r="V123" i="15" s="1"/>
  <c r="N123" i="15" a="1"/>
  <c r="N123" i="15" s="1"/>
  <c r="BD118" i="15" a="1"/>
  <c r="BD118" i="15" s="1"/>
  <c r="AP118" i="15" a="1"/>
  <c r="AP118" i="15" s="1"/>
  <c r="AH118" i="15" a="1"/>
  <c r="AH118" i="15" s="1"/>
  <c r="J118" i="15" a="1"/>
  <c r="J118" i="15" s="1"/>
  <c r="BO113" i="15" a="1"/>
  <c r="BO113" i="15" s="1"/>
  <c r="BC113" i="15" a="1"/>
  <c r="BC113" i="15" s="1"/>
  <c r="BL158" i="15" a="1"/>
  <c r="BL158" i="15" s="1"/>
  <c r="AT158" i="15" a="1"/>
  <c r="AT158" i="15" s="1"/>
  <c r="V158" i="15" a="1"/>
  <c r="V158" i="15" s="1"/>
  <c r="N158" i="15" a="1"/>
  <c r="N158" i="15" s="1"/>
  <c r="BE153" i="15" a="1"/>
  <c r="BE153" i="15" s="1"/>
  <c r="AQ153" i="15" a="1"/>
  <c r="AQ153" i="15" s="1"/>
  <c r="AF153" i="15" a="1"/>
  <c r="AF153" i="15" s="1"/>
  <c r="K153" i="15" a="1"/>
  <c r="K153" i="15" s="1"/>
  <c r="BH148" i="15" a="1"/>
  <c r="BH148" i="15" s="1"/>
  <c r="AS148" i="15" a="1"/>
  <c r="AS148" i="15" s="1"/>
  <c r="AH148" i="15" a="1"/>
  <c r="AH148" i="15" s="1"/>
  <c r="G148" i="15" a="1"/>
  <c r="G148" i="15" s="1"/>
  <c r="BC143" i="15" a="1"/>
  <c r="BC143" i="15" s="1"/>
  <c r="AU143" i="15" a="1"/>
  <c r="AU143" i="15" s="1"/>
  <c r="Z143" i="15" a="1"/>
  <c r="Z143" i="15" s="1"/>
  <c r="BL138" i="15" a="1"/>
  <c r="BL138" i="15" s="1"/>
  <c r="BA138" i="15" a="1"/>
  <c r="BA138" i="15" s="1"/>
  <c r="AP138" i="15" a="1"/>
  <c r="AP138" i="15" s="1"/>
  <c r="V138" i="15" a="1"/>
  <c r="V138" i="15" s="1"/>
  <c r="BM133" i="15" a="1"/>
  <c r="BM133" i="15" s="1"/>
  <c r="AV133" i="15" a="1"/>
  <c r="AV133" i="15" s="1"/>
  <c r="X133" i="15" a="1"/>
  <c r="X133" i="15" s="1"/>
  <c r="P133" i="15" a="1"/>
  <c r="P133" i="15" s="1"/>
  <c r="BI128" i="15" a="1"/>
  <c r="BI128" i="15" s="1"/>
  <c r="BA128" i="15" a="1"/>
  <c r="BA128" i="15" s="1"/>
  <c r="AM128" i="15" a="1"/>
  <c r="AM128" i="15" s="1"/>
  <c r="AE128" i="15" a="1"/>
  <c r="AE128" i="15" s="1"/>
  <c r="Q128" i="15" a="1"/>
  <c r="Q128" i="15" s="1"/>
  <c r="BO123" i="15" a="1"/>
  <c r="BO123" i="15" s="1"/>
  <c r="AS123" i="15" a="1"/>
  <c r="AS123" i="15" s="1"/>
  <c r="U123" i="15" a="1"/>
  <c r="U123" i="15" s="1"/>
  <c r="M123" i="15" a="1"/>
  <c r="M123" i="15" s="1"/>
  <c r="BC118" i="15" a="1"/>
  <c r="BC118" i="15" s="1"/>
  <c r="AO118" i="15" a="1"/>
  <c r="AO118" i="15" s="1"/>
  <c r="AG118" i="15" a="1"/>
  <c r="AG118" i="15" s="1"/>
  <c r="I118" i="15" a="1"/>
  <c r="I118" i="15" s="1"/>
  <c r="BN113" i="15" a="1"/>
  <c r="BN113" i="15" s="1"/>
  <c r="AV113" i="15" a="1"/>
  <c r="AV113" i="15" s="1"/>
  <c r="AK113" i="15" a="1"/>
  <c r="AK113" i="15" s="1"/>
  <c r="V113" i="15" a="1"/>
  <c r="V113" i="15" s="1"/>
  <c r="BK158" i="15" a="1"/>
  <c r="BK158" i="15" s="1"/>
  <c r="AS158" i="15" a="1"/>
  <c r="AS158" i="15" s="1"/>
  <c r="U158" i="15" a="1"/>
  <c r="U158" i="15" s="1"/>
  <c r="M158" i="15" a="1"/>
  <c r="M158" i="15" s="1"/>
  <c r="BD153" i="15" a="1"/>
  <c r="BD153" i="15" s="1"/>
  <c r="AP153" i="15" a="1"/>
  <c r="AP153" i="15" s="1"/>
  <c r="AB153" i="15" a="1"/>
  <c r="AB153" i="15" s="1"/>
  <c r="J153" i="15" a="1"/>
  <c r="J153" i="15" s="1"/>
  <c r="BG148" i="15" a="1"/>
  <c r="BG148" i="15" s="1"/>
  <c r="AR148" i="15" a="1"/>
  <c r="AR148" i="15" s="1"/>
  <c r="AG148" i="15" a="1"/>
  <c r="AG148" i="15" s="1"/>
  <c r="F148" i="15" a="1"/>
  <c r="F148" i="15" s="1"/>
  <c r="BM143" i="15" a="1"/>
  <c r="BM143" i="15" s="1"/>
  <c r="BB143" i="15" a="1"/>
  <c r="BB143" i="15" s="1"/>
  <c r="AN143" i="15" a="1"/>
  <c r="AN143" i="15" s="1"/>
  <c r="Y143" i="15" a="1"/>
  <c r="Y143" i="15" s="1"/>
  <c r="BH138" i="15" a="1"/>
  <c r="BH138" i="15" s="1"/>
  <c r="AZ138" i="15" a="1"/>
  <c r="AZ138" i="15" s="1"/>
  <c r="AL138" i="15" a="1"/>
  <c r="AL138" i="15" s="1"/>
  <c r="U138" i="15" a="1"/>
  <c r="U138" i="15" s="1"/>
  <c r="BL133" i="15" a="1"/>
  <c r="BL133" i="15" s="1"/>
  <c r="AU133" i="15" a="1"/>
  <c r="AU133" i="15" s="1"/>
  <c r="W133" i="15" a="1"/>
  <c r="W133" i="15" s="1"/>
  <c r="O133" i="15" a="1"/>
  <c r="O133" i="15" s="1"/>
  <c r="BH128" i="15" a="1"/>
  <c r="BH128" i="15" s="1"/>
  <c r="AZ128" i="15" a="1"/>
  <c r="AZ128" i="15" s="1"/>
  <c r="AL128" i="15" a="1"/>
  <c r="AL128" i="15" s="1"/>
  <c r="AD128" i="15" a="1"/>
  <c r="AD128" i="15" s="1"/>
  <c r="P128" i="15" a="1"/>
  <c r="P128" i="15" s="1"/>
  <c r="BN123" i="15" a="1"/>
  <c r="BN123" i="15" s="1"/>
  <c r="AR123" i="15" a="1"/>
  <c r="AR123" i="15" s="1"/>
  <c r="T123" i="15" a="1"/>
  <c r="T123" i="15" s="1"/>
  <c r="F123" i="15" a="1"/>
  <c r="F123" i="15" s="1"/>
  <c r="BB118" i="15" a="1"/>
  <c r="BB118" i="15" s="1"/>
  <c r="AN118" i="15" a="1"/>
  <c r="AN118" i="15" s="1"/>
  <c r="AF118" i="15" a="1"/>
  <c r="AF118" i="15" s="1"/>
  <c r="BM113" i="15" a="1"/>
  <c r="BM113" i="15" s="1"/>
  <c r="AU113" i="15" a="1"/>
  <c r="AU113" i="15" s="1"/>
  <c r="AJ113" i="15" a="1"/>
  <c r="AJ113" i="15" s="1"/>
  <c r="U113" i="15" a="1"/>
  <c r="U113" i="15" s="1"/>
  <c r="BJ158" i="15" a="1"/>
  <c r="BJ158" i="15" s="1"/>
  <c r="AR158" i="15" a="1"/>
  <c r="AR158" i="15" s="1"/>
  <c r="T158" i="15" a="1"/>
  <c r="T158" i="15" s="1"/>
  <c r="I158" i="15" a="1"/>
  <c r="I158" i="15" s="1"/>
  <c r="BC153" i="15" a="1"/>
  <c r="BC153" i="15" s="1"/>
  <c r="AL153" i="15" a="1"/>
  <c r="AL153" i="15" s="1"/>
  <c r="AA153" i="15" a="1"/>
  <c r="AA153" i="15" s="1"/>
  <c r="I153" i="15" a="1"/>
  <c r="I153" i="15" s="1"/>
  <c r="BF148" i="15" a="1"/>
  <c r="BF148" i="15" s="1"/>
  <c r="AQ148" i="15" a="1"/>
  <c r="AQ148" i="15" s="1"/>
  <c r="AF148" i="15" a="1"/>
  <c r="AF148" i="15" s="1"/>
  <c r="E148" i="15" a="1"/>
  <c r="E148" i="15" s="1"/>
  <c r="BL143" i="15" a="1"/>
  <c r="BL143" i="15" s="1"/>
  <c r="BA143" i="15" a="1"/>
  <c r="BA143" i="15" s="1"/>
  <c r="AM143" i="15" a="1"/>
  <c r="AM143" i="15" s="1"/>
  <c r="X143" i="15" a="1"/>
  <c r="X143" i="15" s="1"/>
  <c r="BG138" i="15" a="1"/>
  <c r="BG138" i="15" s="1"/>
  <c r="AY138" i="15" a="1"/>
  <c r="AY138" i="15" s="1"/>
  <c r="AK138" i="15" a="1"/>
  <c r="AK138" i="15" s="1"/>
  <c r="T138" i="15" a="1"/>
  <c r="T138" i="15" s="1"/>
  <c r="BK133" i="15" a="1"/>
  <c r="BK133" i="15" s="1"/>
  <c r="AT133" i="15" a="1"/>
  <c r="AT133" i="15" s="1"/>
  <c r="V133" i="15" a="1"/>
  <c r="V133" i="15" s="1"/>
  <c r="N133" i="15" a="1"/>
  <c r="N133" i="15" s="1"/>
  <c r="BG128" i="15" a="1"/>
  <c r="BG128" i="15" s="1"/>
  <c r="AV128" i="15" a="1"/>
  <c r="AV128" i="15" s="1"/>
  <c r="AK128" i="15" a="1"/>
  <c r="AK128" i="15" s="1"/>
  <c r="AC128" i="15" a="1"/>
  <c r="AC128" i="15" s="1"/>
  <c r="O128" i="15" a="1"/>
  <c r="O128" i="15" s="1"/>
  <c r="BM123" i="15" a="1"/>
  <c r="BM123" i="15" s="1"/>
  <c r="AQ123" i="15" a="1"/>
  <c r="AQ123" i="15" s="1"/>
  <c r="S123" i="15" a="1"/>
  <c r="S123" i="15" s="1"/>
  <c r="E123" i="15" a="1"/>
  <c r="E123" i="15" s="1"/>
  <c r="BA118" i="15" a="1"/>
  <c r="BA118" i="15" s="1"/>
  <c r="AM118" i="15" a="1"/>
  <c r="AM118" i="15" s="1"/>
  <c r="AE118" i="15" a="1"/>
  <c r="AE118" i="15" s="1"/>
  <c r="BL113" i="15" a="1"/>
  <c r="BL113" i="15" s="1"/>
  <c r="AT113" i="15" a="1"/>
  <c r="AT113" i="15" s="1"/>
  <c r="AE113" i="15" a="1"/>
  <c r="AE113" i="15" s="1"/>
  <c r="T113" i="15" a="1"/>
  <c r="T113" i="15" s="1"/>
  <c r="BB158" i="15" a="1"/>
  <c r="BB158" i="15" s="1"/>
  <c r="AQ158" i="15" a="1"/>
  <c r="AQ158" i="15" s="1"/>
  <c r="S158" i="15" a="1"/>
  <c r="S158" i="15" s="1"/>
  <c r="H158" i="15" a="1"/>
  <c r="H158" i="15" s="1"/>
  <c r="BB153" i="15" a="1"/>
  <c r="BB153" i="15" s="1"/>
  <c r="AK153" i="15" a="1"/>
  <c r="AK153" i="15" s="1"/>
  <c r="Z153" i="15" a="1"/>
  <c r="Z153" i="15" s="1"/>
  <c r="H153" i="15" a="1"/>
  <c r="H153" i="15" s="1"/>
  <c r="BA148" i="15" a="1"/>
  <c r="BA148" i="15" s="1"/>
  <c r="AP148" i="15" a="1"/>
  <c r="AP148" i="15" s="1"/>
  <c r="V148" i="15" a="1"/>
  <c r="V148" i="15" s="1"/>
  <c r="BK143" i="15" a="1"/>
  <c r="BK143" i="15" s="1"/>
  <c r="AZ143" i="15" a="1"/>
  <c r="AZ143" i="15" s="1"/>
  <c r="AL143" i="15" a="1"/>
  <c r="AL143" i="15" s="1"/>
  <c r="W143" i="15" a="1"/>
  <c r="W143" i="15" s="1"/>
  <c r="BF138" i="15" a="1"/>
  <c r="BF138" i="15" s="1"/>
  <c r="AU138" i="15" a="1"/>
  <c r="AU138" i="15" s="1"/>
  <c r="AJ138" i="15" a="1"/>
  <c r="AJ138" i="15" s="1"/>
  <c r="I138" i="15" a="1"/>
  <c r="I138" i="15" s="1"/>
  <c r="BJ133" i="15" a="1"/>
  <c r="BJ133" i="15" s="1"/>
  <c r="AS133" i="15" a="1"/>
  <c r="AS133" i="15" s="1"/>
  <c r="U133" i="15" a="1"/>
  <c r="U133" i="15" s="1"/>
  <c r="M133" i="15" a="1"/>
  <c r="M133" i="15" s="1"/>
  <c r="BF128" i="15" a="1"/>
  <c r="BF128" i="15" s="1"/>
  <c r="AU128" i="15" a="1"/>
  <c r="AU128" i="15" s="1"/>
  <c r="AJ128" i="15" a="1"/>
  <c r="AJ128" i="15" s="1"/>
  <c r="AB128" i="15" a="1"/>
  <c r="AB128" i="15" s="1"/>
  <c r="BA123" i="15" a="1"/>
  <c r="BA123" i="15" s="1"/>
  <c r="AP123" i="15" a="1"/>
  <c r="AP123" i="15" s="1"/>
  <c r="R123" i="15" a="1"/>
  <c r="R123" i="15" s="1"/>
  <c r="BH118" i="15" a="1"/>
  <c r="BH118" i="15" s="1"/>
  <c r="AZ118" i="15" a="1"/>
  <c r="AZ118" i="15" s="1"/>
  <c r="AL118" i="15" a="1"/>
  <c r="AL118" i="15" s="1"/>
  <c r="AA118" i="15" a="1"/>
  <c r="AA118" i="15" s="1"/>
  <c r="BK113" i="15" a="1"/>
  <c r="BK113" i="15" s="1"/>
  <c r="AS113" i="15" a="1"/>
  <c r="AS113" i="15" s="1"/>
  <c r="AD113" i="15" a="1"/>
  <c r="AD113" i="15" s="1"/>
  <c r="L113" i="15" a="1"/>
  <c r="L113" i="15" s="1"/>
  <c r="BA158" i="15" a="1"/>
  <c r="BA158" i="15" s="1"/>
  <c r="AI158" i="15" a="1"/>
  <c r="AI158" i="15" s="1"/>
  <c r="R158" i="15" a="1"/>
  <c r="R158" i="15" s="1"/>
  <c r="G158" i="15" a="1"/>
  <c r="G158" i="15" s="1"/>
  <c r="AU153" i="15" a="1"/>
  <c r="AU153" i="15" s="1"/>
  <c r="AJ153" i="15" a="1"/>
  <c r="AJ153" i="15" s="1"/>
  <c r="V153" i="15" a="1"/>
  <c r="V153" i="15" s="1"/>
  <c r="G153" i="15" a="1"/>
  <c r="G153" i="15" s="1"/>
  <c r="AZ148" i="15" a="1"/>
  <c r="AZ148" i="15" s="1"/>
  <c r="AL148" i="15" a="1"/>
  <c r="AL148" i="15" s="1"/>
  <c r="U148" i="15" a="1"/>
  <c r="U148" i="15" s="1"/>
  <c r="BJ143" i="15" a="1"/>
  <c r="BJ143" i="15" s="1"/>
  <c r="AY143" i="15" a="1"/>
  <c r="AY143" i="15" s="1"/>
  <c r="AD143" i="15" a="1"/>
  <c r="AD143" i="15" s="1"/>
  <c r="V143" i="15" a="1"/>
  <c r="V143" i="15" s="1"/>
  <c r="BE138" i="15" a="1"/>
  <c r="BE138" i="15" s="1"/>
  <c r="AT138" i="15" a="1"/>
  <c r="AT138" i="15" s="1"/>
  <c r="AI138" i="15" a="1"/>
  <c r="AI138" i="15" s="1"/>
  <c r="H138" i="15" a="1"/>
  <c r="H138" i="15" s="1"/>
  <c r="BI133" i="15" a="1"/>
  <c r="BI133" i="15" s="1"/>
  <c r="AR133" i="15" a="1"/>
  <c r="AR133" i="15" s="1"/>
  <c r="T133" i="15" a="1"/>
  <c r="T133" i="15" s="1"/>
  <c r="L133" i="15" a="1"/>
  <c r="L133" i="15" s="1"/>
  <c r="BE128" i="15" a="1"/>
  <c r="BE128" i="15" s="1"/>
  <c r="AT128" i="15" a="1"/>
  <c r="AT128" i="15" s="1"/>
  <c r="AI128" i="15" a="1"/>
  <c r="AI128" i="15" s="1"/>
  <c r="AA128" i="15" a="1"/>
  <c r="AA128" i="15" s="1"/>
  <c r="AZ123" i="15" a="1"/>
  <c r="AZ123" i="15" s="1"/>
  <c r="AE123" i="15" a="1"/>
  <c r="AE123" i="15" s="1"/>
  <c r="Q123" i="15" a="1"/>
  <c r="Q123" i="15" s="1"/>
  <c r="BG118" i="15" a="1"/>
  <c r="BG118" i="15" s="1"/>
  <c r="AY118" i="15" a="1"/>
  <c r="AY118" i="15" s="1"/>
  <c r="AK118" i="15" a="1"/>
  <c r="AK118" i="15" s="1"/>
  <c r="Z118" i="15" a="1"/>
  <c r="Z118" i="15" s="1"/>
  <c r="BJ113" i="15" a="1"/>
  <c r="BJ113" i="15" s="1"/>
  <c r="AR113" i="15" a="1"/>
  <c r="AR113" i="15" s="1"/>
  <c r="AC113" i="15" a="1"/>
  <c r="AC113" i="15" s="1"/>
  <c r="K113" i="15" a="1"/>
  <c r="K113" i="15" s="1"/>
  <c r="AZ158" i="15" a="1"/>
  <c r="AZ158" i="15" s="1"/>
  <c r="AH158" i="15" a="1"/>
  <c r="AH158" i="15" s="1"/>
  <c r="Q158" i="15" a="1"/>
  <c r="Q158" i="15" s="1"/>
  <c r="F158" i="15" a="1"/>
  <c r="F158" i="15" s="1"/>
  <c r="BH153" i="15" a="1"/>
  <c r="BH153" i="15" s="1"/>
  <c r="AT153" i="15" a="1"/>
  <c r="AT153" i="15" s="1"/>
  <c r="AI153" i="15" a="1"/>
  <c r="AI153" i="15" s="1"/>
  <c r="U153" i="15" a="1"/>
  <c r="U153" i="15" s="1"/>
  <c r="AY148" i="15" a="1"/>
  <c r="AY148" i="15" s="1"/>
  <c r="AK148" i="15" a="1"/>
  <c r="AK148" i="15" s="1"/>
  <c r="T148" i="15" a="1"/>
  <c r="T148" i="15" s="1"/>
  <c r="BI143" i="15" a="1"/>
  <c r="BI143" i="15" s="1"/>
  <c r="AX143" i="15" a="1"/>
  <c r="AX143" i="15" s="1"/>
  <c r="AC143" i="15" a="1"/>
  <c r="AC143" i="15" s="1"/>
  <c r="R143" i="15" a="1"/>
  <c r="R143" i="15" s="1"/>
  <c r="BD138" i="15" a="1"/>
  <c r="BD138" i="15" s="1"/>
  <c r="AS138" i="15" a="1"/>
  <c r="AS138" i="15" s="1"/>
  <c r="AH138" i="15" a="1"/>
  <c r="AH138" i="15" s="1"/>
  <c r="G138" i="15" a="1"/>
  <c r="G138" i="15" s="1"/>
  <c r="BE133" i="15" a="1"/>
  <c r="BE133" i="15" s="1"/>
  <c r="AD133" i="15" a="1"/>
  <c r="AD133" i="15" s="1"/>
  <c r="S133" i="15" a="1"/>
  <c r="S133" i="15" s="1"/>
  <c r="BD128" i="15" a="1"/>
  <c r="BD128" i="15" s="1"/>
  <c r="AS128" i="15" a="1"/>
  <c r="AS128" i="15" s="1"/>
  <c r="AH128" i="15" a="1"/>
  <c r="AH128" i="15" s="1"/>
  <c r="W128" i="15" a="1"/>
  <c r="W128" i="15" s="1"/>
  <c r="AY123" i="15" a="1"/>
  <c r="AY123" i="15" s="1"/>
  <c r="AD123" i="15" a="1"/>
  <c r="AD123" i="15" s="1"/>
  <c r="P123" i="15" a="1"/>
  <c r="P123" i="15" s="1"/>
  <c r="BF118" i="15" a="1"/>
  <c r="BF118" i="15" s="1"/>
  <c r="AX118" i="15" a="1"/>
  <c r="AX118" i="15" s="1"/>
  <c r="AJ118" i="15" a="1"/>
  <c r="AJ118" i="15" s="1"/>
  <c r="Y118" i="15" a="1"/>
  <c r="Y118" i="15" s="1"/>
  <c r="BI113" i="15" a="1"/>
  <c r="BI113" i="15" s="1"/>
  <c r="AQ113" i="15" a="1"/>
  <c r="AQ113" i="15" s="1"/>
  <c r="AB113" i="15" a="1"/>
  <c r="AB113" i="15" s="1"/>
  <c r="J113" i="15" a="1"/>
  <c r="J113" i="15" s="1"/>
  <c r="AL113" i="15" a="1"/>
  <c r="AL113" i="15" s="1"/>
  <c r="BM108" i="15" a="1"/>
  <c r="BM108" i="15" s="1"/>
  <c r="AX108" i="15" a="1"/>
  <c r="AX108" i="15" s="1"/>
  <c r="AC108" i="15" a="1"/>
  <c r="AC108" i="15" s="1"/>
  <c r="O108" i="15" a="1"/>
  <c r="O108" i="15" s="1"/>
  <c r="BG103" i="15" a="1"/>
  <c r="BG103" i="15" s="1"/>
  <c r="AL103" i="15" a="1"/>
  <c r="AL103" i="15" s="1"/>
  <c r="AA103" i="15" a="1"/>
  <c r="AA103" i="15" s="1"/>
  <c r="I103" i="15" a="1"/>
  <c r="I103" i="15" s="1"/>
  <c r="BO98" i="15" a="1"/>
  <c r="BO98" i="15" s="1"/>
  <c r="AZ98" i="15" a="1"/>
  <c r="AZ98" i="15" s="1"/>
  <c r="AE98" i="15" a="1"/>
  <c r="AE98" i="15" s="1"/>
  <c r="Q98" i="15" a="1"/>
  <c r="Q98" i="15" s="1"/>
  <c r="AW93" i="15" a="1"/>
  <c r="AW93" i="15" s="1"/>
  <c r="S93" i="15" a="1"/>
  <c r="S93" i="15" s="1"/>
  <c r="H93" i="15" a="1"/>
  <c r="H93" i="15" s="1"/>
  <c r="BN88" i="15" a="1"/>
  <c r="BN88" i="15" s="1"/>
  <c r="BB88" i="15" a="1"/>
  <c r="BB88" i="15" s="1"/>
  <c r="AN88" i="15" a="1"/>
  <c r="AN88" i="15" s="1"/>
  <c r="AF88" i="15" a="1"/>
  <c r="AF88" i="15" s="1"/>
  <c r="F88" i="15" a="1"/>
  <c r="F88" i="15" s="1"/>
  <c r="BC83" i="15" a="1"/>
  <c r="BC83" i="15" s="1"/>
  <c r="AR83" i="15" a="1"/>
  <c r="AR83" i="15" s="1"/>
  <c r="Z83" i="15" a="1"/>
  <c r="Z83" i="15" s="1"/>
  <c r="O83" i="15" a="1"/>
  <c r="O83" i="15" s="1"/>
  <c r="BJ78" i="15" a="1"/>
  <c r="BJ78" i="15" s="1"/>
  <c r="AW78" i="15" a="1"/>
  <c r="AW78" i="15" s="1"/>
  <c r="AL78" i="15" a="1"/>
  <c r="AL78" i="15" s="1"/>
  <c r="X78" i="15" a="1"/>
  <c r="X78" i="15" s="1"/>
  <c r="BH73" i="15" a="1"/>
  <c r="BH73" i="15" s="1"/>
  <c r="AX73" i="15" a="1"/>
  <c r="AX73" i="15" s="1"/>
  <c r="AF73" i="15" a="1"/>
  <c r="AF73" i="15" s="1"/>
  <c r="O73" i="15" a="1"/>
  <c r="O73" i="15" s="1"/>
  <c r="AP68" i="15" a="1"/>
  <c r="AP68" i="15" s="1"/>
  <c r="U68" i="15" a="1"/>
  <c r="U68" i="15" s="1"/>
  <c r="M68" i="15" a="1"/>
  <c r="M68" i="15" s="1"/>
  <c r="BK63" i="15" a="1"/>
  <c r="BK63" i="15" s="1"/>
  <c r="AX63" i="15" a="1"/>
  <c r="AX63" i="15" s="1"/>
  <c r="AJ63" i="15" a="1"/>
  <c r="AJ63" i="15" s="1"/>
  <c r="L63" i="15" a="1"/>
  <c r="L63" i="15" s="1"/>
  <c r="BL58" i="15" a="1"/>
  <c r="BL58" i="15" s="1"/>
  <c r="AX58" i="15" a="1"/>
  <c r="AX58" i="15" s="1"/>
  <c r="AC58" i="15" a="1"/>
  <c r="AC58" i="15" s="1"/>
  <c r="R58" i="15" a="1"/>
  <c r="R58" i="15" s="1"/>
  <c r="Z113" i="15" a="1"/>
  <c r="Z113" i="15" s="1"/>
  <c r="BL108" i="15" a="1"/>
  <c r="BL108" i="15" s="1"/>
  <c r="AW108" i="15" a="1"/>
  <c r="AW108" i="15" s="1"/>
  <c r="Y108" i="15" a="1"/>
  <c r="Y108" i="15" s="1"/>
  <c r="N108" i="15" a="1"/>
  <c r="N108" i="15" s="1"/>
  <c r="BF103" i="15" a="1"/>
  <c r="BF103" i="15" s="1"/>
  <c r="AK103" i="15" a="1"/>
  <c r="AK103" i="15" s="1"/>
  <c r="Z103" i="15" a="1"/>
  <c r="Z103" i="15" s="1"/>
  <c r="H103" i="15" a="1"/>
  <c r="H103" i="15" s="1"/>
  <c r="BN98" i="15" a="1"/>
  <c r="BN98" i="15" s="1"/>
  <c r="AY98" i="15" a="1"/>
  <c r="AY98" i="15" s="1"/>
  <c r="AD98" i="15" a="1"/>
  <c r="AD98" i="15" s="1"/>
  <c r="P98" i="15" a="1"/>
  <c r="P98" i="15" s="1"/>
  <c r="AP93" i="15" a="1"/>
  <c r="AP93" i="15" s="1"/>
  <c r="R93" i="15" a="1"/>
  <c r="R93" i="15" s="1"/>
  <c r="G93" i="15" a="1"/>
  <c r="G93" i="15" s="1"/>
  <c r="BM88" i="15" a="1"/>
  <c r="BM88" i="15" s="1"/>
  <c r="BA88" i="15" a="1"/>
  <c r="BA88" i="15" s="1"/>
  <c r="AM88" i="15" a="1"/>
  <c r="AM88" i="15" s="1"/>
  <c r="AE88" i="15" a="1"/>
  <c r="AE88" i="15" s="1"/>
  <c r="E88" i="15" a="1"/>
  <c r="E88" i="15" s="1"/>
  <c r="BB83" i="15" a="1"/>
  <c r="BB83" i="15" s="1"/>
  <c r="AQ83" i="15" a="1"/>
  <c r="AQ83" i="15" s="1"/>
  <c r="V83" i="15" a="1"/>
  <c r="V83" i="15" s="1"/>
  <c r="N83" i="15" a="1"/>
  <c r="N83" i="15" s="1"/>
  <c r="BI78" i="15" a="1"/>
  <c r="BI78" i="15" s="1"/>
  <c r="AV78" i="15" a="1"/>
  <c r="AV78" i="15" s="1"/>
  <c r="AK78" i="15" a="1"/>
  <c r="AK78" i="15" s="1"/>
  <c r="W78" i="15" a="1"/>
  <c r="W78" i="15" s="1"/>
  <c r="BG73" i="15" a="1"/>
  <c r="BG73" i="15" s="1"/>
  <c r="AW73" i="15" a="1"/>
  <c r="AW73" i="15" s="1"/>
  <c r="Y73" i="15" a="1"/>
  <c r="Y73" i="15" s="1"/>
  <c r="N73" i="15" a="1"/>
  <c r="N73" i="15" s="1"/>
  <c r="AO68" i="15" a="1"/>
  <c r="AO68" i="15" s="1"/>
  <c r="T68" i="15" a="1"/>
  <c r="T68" i="15" s="1"/>
  <c r="L68" i="15" a="1"/>
  <c r="L68" i="15" s="1"/>
  <c r="BJ63" i="15" a="1"/>
  <c r="BJ63" i="15" s="1"/>
  <c r="AW63" i="15" a="1"/>
  <c r="AW63" i="15" s="1"/>
  <c r="AI63" i="15" a="1"/>
  <c r="AI63" i="15" s="1"/>
  <c r="K63" i="15" a="1"/>
  <c r="K63" i="15" s="1"/>
  <c r="BK58" i="15" a="1"/>
  <c r="BK58" i="15" s="1"/>
  <c r="AW58" i="15" a="1"/>
  <c r="AW58" i="15" s="1"/>
  <c r="AB58" i="15" a="1"/>
  <c r="AB58" i="15" s="1"/>
  <c r="Q58" i="15" a="1"/>
  <c r="Q58" i="15" s="1"/>
  <c r="E113" i="15" a="1"/>
  <c r="E113" i="15" s="1"/>
  <c r="BK108" i="15" a="1"/>
  <c r="BK108" i="15" s="1"/>
  <c r="AV108" i="15" a="1"/>
  <c r="AV108" i="15" s="1"/>
  <c r="X108" i="15" a="1"/>
  <c r="X108" i="15" s="1"/>
  <c r="M108" i="15" a="1"/>
  <c r="M108" i="15" s="1"/>
  <c r="AX103" i="15" a="1"/>
  <c r="AX103" i="15" s="1"/>
  <c r="AJ103" i="15" a="1"/>
  <c r="AJ103" i="15" s="1"/>
  <c r="Y103" i="15" a="1"/>
  <c r="Y103" i="15" s="1"/>
  <c r="G103" i="15" a="1"/>
  <c r="G103" i="15" s="1"/>
  <c r="BM98" i="15" a="1"/>
  <c r="BM98" i="15" s="1"/>
  <c r="AU98" i="15" a="1"/>
  <c r="AU98" i="15" s="1"/>
  <c r="AC98" i="15" a="1"/>
  <c r="AC98" i="15" s="1"/>
  <c r="O98" i="15" a="1"/>
  <c r="O98" i="15" s="1"/>
  <c r="AO93" i="15" a="1"/>
  <c r="AO93" i="15" s="1"/>
  <c r="N93" i="15" a="1"/>
  <c r="N93" i="15" s="1"/>
  <c r="F93" i="15" a="1"/>
  <c r="F93" i="15" s="1"/>
  <c r="BL88" i="15" a="1"/>
  <c r="BL88" i="15" s="1"/>
  <c r="AZ88" i="15" a="1"/>
  <c r="AZ88" i="15" s="1"/>
  <c r="AL88" i="15" a="1"/>
  <c r="AL88" i="15" s="1"/>
  <c r="X88" i="15" a="1"/>
  <c r="X88" i="15" s="1"/>
  <c r="BA83" i="15" a="1"/>
  <c r="BA83" i="15" s="1"/>
  <c r="AP83" i="15" a="1"/>
  <c r="AP83" i="15" s="1"/>
  <c r="U83" i="15" a="1"/>
  <c r="U83" i="15" s="1"/>
  <c r="M83" i="15" a="1"/>
  <c r="M83" i="15" s="1"/>
  <c r="BH78" i="15" a="1"/>
  <c r="BH78" i="15" s="1"/>
  <c r="AU78" i="15" a="1"/>
  <c r="AU78" i="15" s="1"/>
  <c r="AJ78" i="15" a="1"/>
  <c r="AJ78" i="15" s="1"/>
  <c r="V78" i="15" a="1"/>
  <c r="V78" i="15" s="1"/>
  <c r="BF73" i="15" a="1"/>
  <c r="BF73" i="15" s="1"/>
  <c r="AP73" i="15" a="1"/>
  <c r="AP73" i="15" s="1"/>
  <c r="X73" i="15" a="1"/>
  <c r="X73" i="15" s="1"/>
  <c r="M73" i="15" a="1"/>
  <c r="M73" i="15" s="1"/>
  <c r="BE68" i="15" a="1"/>
  <c r="BE68" i="15" s="1"/>
  <c r="AD68" i="15" a="1"/>
  <c r="AD68" i="15" s="1"/>
  <c r="S68" i="15" a="1"/>
  <c r="S68" i="15" s="1"/>
  <c r="K68" i="15" a="1"/>
  <c r="K68" i="15" s="1"/>
  <c r="BI63" i="15" a="1"/>
  <c r="BI63" i="15" s="1"/>
  <c r="BJ108" i="15" a="1"/>
  <c r="BJ108" i="15" s="1"/>
  <c r="AO108" i="15" a="1"/>
  <c r="AO108" i="15" s="1"/>
  <c r="W108" i="15" a="1"/>
  <c r="W108" i="15" s="1"/>
  <c r="F108" i="15" a="1"/>
  <c r="F108" i="15" s="1"/>
  <c r="BL103" i="15" a="1"/>
  <c r="BL103" i="15" s="1"/>
  <c r="AW103" i="15" a="1"/>
  <c r="AW103" i="15" s="1"/>
  <c r="AI103" i="15" a="1"/>
  <c r="AI103" i="15" s="1"/>
  <c r="X103" i="15" a="1"/>
  <c r="X103" i="15" s="1"/>
  <c r="F103" i="15" a="1"/>
  <c r="F103" i="15" s="1"/>
  <c r="BE98" i="15" a="1"/>
  <c r="BE98" i="15" s="1"/>
  <c r="AT98" i="15" a="1"/>
  <c r="AT98" i="15" s="1"/>
  <c r="V98" i="15" a="1"/>
  <c r="V98" i="15" s="1"/>
  <c r="N98" i="15" a="1"/>
  <c r="N98" i="15" s="1"/>
  <c r="BN93" i="15" a="1"/>
  <c r="BN93" i="15" s="1"/>
  <c r="AN93" i="15" a="1"/>
  <c r="AN93" i="15" s="1"/>
  <c r="M93" i="15" a="1"/>
  <c r="M93" i="15" s="1"/>
  <c r="E93" i="15" a="1"/>
  <c r="E93" i="15" s="1"/>
  <c r="BK88" i="15" a="1"/>
  <c r="BK88" i="15" s="1"/>
  <c r="AY88" i="15" a="1"/>
  <c r="AY88" i="15" s="1"/>
  <c r="AK88" i="15" a="1"/>
  <c r="AK88" i="15" s="1"/>
  <c r="W88" i="15" a="1"/>
  <c r="W88" i="15" s="1"/>
  <c r="AZ83" i="15" a="1"/>
  <c r="AZ83" i="15" s="1"/>
  <c r="AE83" i="15" a="1"/>
  <c r="AE83" i="15" s="1"/>
  <c r="T83" i="15" a="1"/>
  <c r="T83" i="15" s="1"/>
  <c r="I83" i="15" a="1"/>
  <c r="I83" i="15" s="1"/>
  <c r="BO78" i="15" a="1"/>
  <c r="BO78" i="15" s="1"/>
  <c r="BG78" i="15" a="1"/>
  <c r="BG78" i="15" s="1"/>
  <c r="AT78" i="15" a="1"/>
  <c r="AT78" i="15" s="1"/>
  <c r="AI78" i="15" a="1"/>
  <c r="AI78" i="15" s="1"/>
  <c r="H78" i="15" a="1"/>
  <c r="H78" i="15" s="1"/>
  <c r="BE73" i="15" a="1"/>
  <c r="BE73" i="15" s="1"/>
  <c r="AO73" i="15" a="1"/>
  <c r="AO73" i="15" s="1"/>
  <c r="W73" i="15" a="1"/>
  <c r="W73" i="15" s="1"/>
  <c r="I73" i="15" a="1"/>
  <c r="I73" i="15" s="1"/>
  <c r="BD68" i="15" a="1"/>
  <c r="BD68" i="15" s="1"/>
  <c r="AC68" i="15" a="1"/>
  <c r="AC68" i="15" s="1"/>
  <c r="R68" i="15" a="1"/>
  <c r="R68" i="15" s="1"/>
  <c r="J68" i="15" a="1"/>
  <c r="J68" i="15" s="1"/>
  <c r="BH63" i="15" a="1"/>
  <c r="BH63" i="15" s="1"/>
  <c r="AO63" i="15" a="1"/>
  <c r="AO63" i="15" s="1"/>
  <c r="AG63" i="15" a="1"/>
  <c r="AG63" i="15" s="1"/>
  <c r="BI58" i="15" a="1"/>
  <c r="BI58" i="15" s="1"/>
  <c r="AO58" i="15" a="1"/>
  <c r="AO58" i="15" s="1"/>
  <c r="Z58" i="15" a="1"/>
  <c r="Z58" i="15" s="1"/>
  <c r="O58" i="15" a="1"/>
  <c r="O58" i="15" s="1"/>
  <c r="BI108" i="15" a="1"/>
  <c r="BI108" i="15" s="1"/>
  <c r="AN108" i="15" a="1"/>
  <c r="AN108" i="15" s="1"/>
  <c r="S108" i="15" a="1"/>
  <c r="S108" i="15" s="1"/>
  <c r="E108" i="15" a="1"/>
  <c r="E108" i="15" s="1"/>
  <c r="BK103" i="15" a="1"/>
  <c r="BK103" i="15" s="1"/>
  <c r="AV103" i="15" a="1"/>
  <c r="AV103" i="15" s="1"/>
  <c r="AH103" i="15" a="1"/>
  <c r="AH103" i="15" s="1"/>
  <c r="W103" i="15" a="1"/>
  <c r="W103" i="15" s="1"/>
  <c r="E103" i="15" a="1"/>
  <c r="E103" i="15" s="1"/>
  <c r="BD98" i="15" a="1"/>
  <c r="BD98" i="15" s="1"/>
  <c r="AS98" i="15" a="1"/>
  <c r="AS98" i="15" s="1"/>
  <c r="U98" i="15" a="1"/>
  <c r="U98" i="15" s="1"/>
  <c r="M98" i="15" a="1"/>
  <c r="M98" i="15" s="1"/>
  <c r="BM93" i="15" a="1"/>
  <c r="BM93" i="15" s="1"/>
  <c r="Z93" i="15" a="1"/>
  <c r="Z93" i="15" s="1"/>
  <c r="L93" i="15" a="1"/>
  <c r="L93" i="15" s="1"/>
  <c r="BJ88" i="15" a="1"/>
  <c r="BJ88" i="15" s="1"/>
  <c r="AX88" i="15" a="1"/>
  <c r="AX88" i="15" s="1"/>
  <c r="AJ88" i="15" a="1"/>
  <c r="AJ88" i="15" s="1"/>
  <c r="V88" i="15" a="1"/>
  <c r="V88" i="15" s="1"/>
  <c r="AY83" i="15" a="1"/>
  <c r="AY83" i="15" s="1"/>
  <c r="AD83" i="15" a="1"/>
  <c r="AD83" i="15" s="1"/>
  <c r="S83" i="15" a="1"/>
  <c r="S83" i="15" s="1"/>
  <c r="H83" i="15" a="1"/>
  <c r="H83" i="15" s="1"/>
  <c r="BN78" i="15" a="1"/>
  <c r="BN78" i="15" s="1"/>
  <c r="BF78" i="15" a="1"/>
  <c r="BF78" i="15" s="1"/>
  <c r="AS78" i="15" a="1"/>
  <c r="AS78" i="15" s="1"/>
  <c r="AH78" i="15" a="1"/>
  <c r="AH78" i="15" s="1"/>
  <c r="G78" i="15" a="1"/>
  <c r="G78" i="15" s="1"/>
  <c r="BB73" i="15" a="1"/>
  <c r="BB73" i="15" s="1"/>
  <c r="AN73" i="15" a="1"/>
  <c r="AN73" i="15" s="1"/>
  <c r="S73" i="15" a="1"/>
  <c r="S73" i="15" s="1"/>
  <c r="H73" i="15" a="1"/>
  <c r="H73" i="15" s="1"/>
  <c r="AZ68" i="15" a="1"/>
  <c r="AZ68" i="15" s="1"/>
  <c r="AB68" i="15" a="1"/>
  <c r="AB68" i="15" s="1"/>
  <c r="Q68" i="15" a="1"/>
  <c r="Q68" i="15" s="1"/>
  <c r="I68" i="15" a="1"/>
  <c r="I68" i="15" s="1"/>
  <c r="BG63" i="15" a="1"/>
  <c r="BG63" i="15" s="1"/>
  <c r="AN63" i="15" a="1"/>
  <c r="AN63" i="15" s="1"/>
  <c r="AF63" i="15" a="1"/>
  <c r="AF63" i="15" s="1"/>
  <c r="BE58" i="15" a="1"/>
  <c r="BE58" i="15" s="1"/>
  <c r="AN58" i="15" a="1"/>
  <c r="AN58" i="15" s="1"/>
  <c r="Y58" i="15" a="1"/>
  <c r="Y58" i="15" s="1"/>
  <c r="N58" i="15" a="1"/>
  <c r="N58" i="15" s="1"/>
  <c r="BA108" i="15" a="1"/>
  <c r="BA108" i="15" s="1"/>
  <c r="AM108" i="15" a="1"/>
  <c r="AM108" i="15" s="1"/>
  <c r="R108" i="15" a="1"/>
  <c r="R108" i="15" s="1"/>
  <c r="BJ103" i="15" a="1"/>
  <c r="BJ103" i="15" s="1"/>
  <c r="AO103" i="15" a="1"/>
  <c r="AO103" i="15" s="1"/>
  <c r="AG103" i="15" a="1"/>
  <c r="AG103" i="15" s="1"/>
  <c r="L103" i="15" a="1"/>
  <c r="L103" i="15" s="1"/>
  <c r="BC98" i="15" a="1"/>
  <c r="BC98" i="15" s="1"/>
  <c r="AR98" i="15" a="1"/>
  <c r="AR98" i="15" s="1"/>
  <c r="T98" i="15" a="1"/>
  <c r="T98" i="15" s="1"/>
  <c r="BL93" i="15" a="1"/>
  <c r="BL93" i="15" s="1"/>
  <c r="Y93" i="15" a="1"/>
  <c r="Y93" i="15" s="1"/>
  <c r="K93" i="15" a="1"/>
  <c r="K93" i="15" s="1"/>
  <c r="BI88" i="15" a="1"/>
  <c r="BI88" i="15" s="1"/>
  <c r="AW88" i="15" a="1"/>
  <c r="AW88" i="15" s="1"/>
  <c r="AI88" i="15" a="1"/>
  <c r="AI88" i="15" s="1"/>
  <c r="O88" i="15" a="1"/>
  <c r="O88" i="15" s="1"/>
  <c r="AU83" i="15" a="1"/>
  <c r="AU83" i="15" s="1"/>
  <c r="AC83" i="15" a="1"/>
  <c r="AC83" i="15" s="1"/>
  <c r="R83" i="15" a="1"/>
  <c r="R83" i="15" s="1"/>
  <c r="G83" i="15" a="1"/>
  <c r="G83" i="15" s="1"/>
  <c r="BM78" i="15" a="1"/>
  <c r="BM78" i="15" s="1"/>
  <c r="BC78" i="15" a="1"/>
  <c r="BC78" i="15" s="1"/>
  <c r="AR78" i="15" a="1"/>
  <c r="AR78" i="15" s="1"/>
  <c r="AG78" i="15" a="1"/>
  <c r="AG78" i="15" s="1"/>
  <c r="F78" i="15" a="1"/>
  <c r="F78" i="15" s="1"/>
  <c r="AZ108" i="15" a="1"/>
  <c r="AZ108" i="15" s="1"/>
  <c r="AE108" i="15" a="1"/>
  <c r="AE108" i="15" s="1"/>
  <c r="Q108" i="15" a="1"/>
  <c r="Q108" i="15" s="1"/>
  <c r="BI103" i="15" a="1"/>
  <c r="BI103" i="15" s="1"/>
  <c r="AN103" i="15" a="1"/>
  <c r="AN103" i="15" s="1"/>
  <c r="AF103" i="15" a="1"/>
  <c r="AF103" i="15" s="1"/>
  <c r="K103" i="15" a="1"/>
  <c r="K103" i="15" s="1"/>
  <c r="BB98" i="15" a="1"/>
  <c r="BB98" i="15" s="1"/>
  <c r="AQ98" i="15" a="1"/>
  <c r="AQ98" i="15" s="1"/>
  <c r="S98" i="15" a="1"/>
  <c r="S98" i="15" s="1"/>
  <c r="AY93" i="15" a="1"/>
  <c r="AY93" i="15" s="1"/>
  <c r="X93" i="15" a="1"/>
  <c r="X93" i="15" s="1"/>
  <c r="J93" i="15" a="1"/>
  <c r="J93" i="15" s="1"/>
  <c r="BH88" i="15" a="1"/>
  <c r="BH88" i="15" s="1"/>
  <c r="AV88" i="15" a="1"/>
  <c r="AV88" i="15" s="1"/>
  <c r="AH88" i="15" a="1"/>
  <c r="AH88" i="15" s="1"/>
  <c r="N88" i="15" a="1"/>
  <c r="N88" i="15" s="1"/>
  <c r="AT83" i="15" a="1"/>
  <c r="AT83" i="15" s="1"/>
  <c r="AB83" i="15" a="1"/>
  <c r="AB83" i="15" s="1"/>
  <c r="Q83" i="15" a="1"/>
  <c r="Q83" i="15" s="1"/>
  <c r="F83" i="15" a="1"/>
  <c r="F83" i="15" s="1"/>
  <c r="BL78" i="15" a="1"/>
  <c r="BL78" i="15" s="1"/>
  <c r="BB78" i="15" a="1"/>
  <c r="BB78" i="15" s="1"/>
  <c r="AN78" i="15" a="1"/>
  <c r="AN78" i="15" s="1"/>
  <c r="AF78" i="15" a="1"/>
  <c r="AF78" i="15" s="1"/>
  <c r="E78" i="15" a="1"/>
  <c r="E78" i="15" s="1"/>
  <c r="AZ73" i="15" a="1"/>
  <c r="AZ73" i="15" s="1"/>
  <c r="AH73" i="15" a="1"/>
  <c r="AH73" i="15" s="1"/>
  <c r="Q73" i="15" a="1"/>
  <c r="Q73" i="15" s="1"/>
  <c r="AX68" i="15" a="1"/>
  <c r="AX68" i="15" s="1"/>
  <c r="Z68" i="15" a="1"/>
  <c r="Z68" i="15" s="1"/>
  <c r="O68" i="15" a="1"/>
  <c r="O68" i="15" s="1"/>
  <c r="BM63" i="15" a="1"/>
  <c r="BM63" i="15" s="1"/>
  <c r="BE63" i="15" a="1"/>
  <c r="BE63" i="15" s="1"/>
  <c r="AL63" i="15" a="1"/>
  <c r="AL63" i="15" s="1"/>
  <c r="X63" i="15" a="1"/>
  <c r="X63" i="15" s="1"/>
  <c r="BN58" i="15" a="1"/>
  <c r="BN58" i="15" s="1"/>
  <c r="BC58" i="15" a="1"/>
  <c r="BC58" i="15" s="1"/>
  <c r="AE58" i="15" a="1"/>
  <c r="AE58" i="15" s="1"/>
  <c r="W58" i="15" a="1"/>
  <c r="W58" i="15" s="1"/>
  <c r="L58" i="15" a="1"/>
  <c r="L58" i="15" s="1"/>
  <c r="BN108" i="15" a="1"/>
  <c r="BN108" i="15" s="1"/>
  <c r="AY108" i="15" a="1"/>
  <c r="AY108" i="15" s="1"/>
  <c r="AD108" i="15" a="1"/>
  <c r="AD108" i="15" s="1"/>
  <c r="P108" i="15" a="1"/>
  <c r="P108" i="15" s="1"/>
  <c r="BH103" i="15" a="1"/>
  <c r="BH103" i="15" s="1"/>
  <c r="AM103" i="15" a="1"/>
  <c r="AM103" i="15" s="1"/>
  <c r="AB103" i="15" a="1"/>
  <c r="AB103" i="15" s="1"/>
  <c r="J103" i="15" a="1"/>
  <c r="J103" i="15" s="1"/>
  <c r="BP98" i="15" a="1"/>
  <c r="BP98" i="15" s="1"/>
  <c r="BA98" i="15" a="1"/>
  <c r="BA98" i="15" s="1"/>
  <c r="AP98" i="15" a="1"/>
  <c r="AP98" i="15" s="1"/>
  <c r="R98" i="15" a="1"/>
  <c r="R98" i="15" s="1"/>
  <c r="AX93" i="15" a="1"/>
  <c r="AX93" i="15" s="1"/>
  <c r="T93" i="15" a="1"/>
  <c r="T93" i="15" s="1"/>
  <c r="I93" i="15" a="1"/>
  <c r="I93" i="15" s="1"/>
  <c r="BG88" i="15" a="1"/>
  <c r="BG88" i="15" s="1"/>
  <c r="AU88" i="15" a="1"/>
  <c r="AU88" i="15" s="1"/>
  <c r="AG88" i="15" a="1"/>
  <c r="AG88" i="15" s="1"/>
  <c r="M88" i="15" a="1"/>
  <c r="M88" i="15" s="1"/>
  <c r="AS83" i="15" a="1"/>
  <c r="AS83" i="15" s="1"/>
  <c r="AA83" i="15" a="1"/>
  <c r="AA83" i="15" s="1"/>
  <c r="P83" i="15" a="1"/>
  <c r="P83" i="15" s="1"/>
  <c r="E83" i="15" a="1"/>
  <c r="E83" i="15" s="1"/>
  <c r="BK78" i="15" a="1"/>
  <c r="BK78" i="15" s="1"/>
  <c r="BA78" i="15" a="1"/>
  <c r="BA78" i="15" s="1"/>
  <c r="AM78" i="15" a="1"/>
  <c r="AM78" i="15" s="1"/>
  <c r="AE78" i="15" a="1"/>
  <c r="AE78" i="15" s="1"/>
  <c r="AY73" i="15" a="1"/>
  <c r="AY73" i="15" s="1"/>
  <c r="AG73" i="15" a="1"/>
  <c r="AG73" i="15" s="1"/>
  <c r="P73" i="15" a="1"/>
  <c r="P73" i="15" s="1"/>
  <c r="AQ68" i="15" a="1"/>
  <c r="AQ68" i="15" s="1"/>
  <c r="Y68" i="15" a="1"/>
  <c r="Y68" i="15" s="1"/>
  <c r="N68" i="15" a="1"/>
  <c r="N68" i="15" s="1"/>
  <c r="BL63" i="15" a="1"/>
  <c r="BL63" i="15" s="1"/>
  <c r="BD63" i="15" a="1"/>
  <c r="BD63" i="15" s="1"/>
  <c r="AK63" i="15" a="1"/>
  <c r="AK63" i="15" s="1"/>
  <c r="W63" i="15" a="1"/>
  <c r="W63" i="15" s="1"/>
  <c r="BM58" i="15" a="1"/>
  <c r="BM58" i="15" s="1"/>
  <c r="BB58" i="15" a="1"/>
  <c r="BB58" i="15" s="1"/>
  <c r="AD58" i="15" a="1"/>
  <c r="AD58" i="15" s="1"/>
  <c r="S58" i="15" a="1"/>
  <c r="S58" i="15" s="1"/>
  <c r="K58" i="15" a="1"/>
  <c r="K58" i="15" s="1"/>
  <c r="J63" i="15" a="1"/>
  <c r="J63" i="15" s="1"/>
  <c r="BJ58" i="15" a="1"/>
  <c r="BJ58" i="15" s="1"/>
  <c r="J58" i="15" a="1"/>
  <c r="J58" i="15" s="1"/>
  <c r="BB53" i="15" a="1"/>
  <c r="BB53" i="15" s="1"/>
  <c r="AN53" i="15" a="1"/>
  <c r="AN53" i="15" s="1"/>
  <c r="AF53" i="15" a="1"/>
  <c r="AF53" i="15" s="1"/>
  <c r="H53" i="15" a="1"/>
  <c r="H53" i="15" s="1"/>
  <c r="AW48" i="15" a="1"/>
  <c r="AW48" i="15" s="1"/>
  <c r="AB48" i="15" a="1"/>
  <c r="AB48" i="15" s="1"/>
  <c r="Q48" i="15" a="1"/>
  <c r="Q48" i="15" s="1"/>
  <c r="F48" i="15" a="1"/>
  <c r="F48" i="15" s="1"/>
  <c r="BN43" i="15" a="1"/>
  <c r="BN43" i="15" s="1"/>
  <c r="BF43" i="15" a="1"/>
  <c r="BF43" i="15" s="1"/>
  <c r="AM43" i="15" a="1"/>
  <c r="AM43" i="15" s="1"/>
  <c r="AA43" i="15" a="1"/>
  <c r="AA43" i="15" s="1"/>
  <c r="BN38" i="15" a="1"/>
  <c r="BN38" i="15" s="1"/>
  <c r="BC38" i="15" a="1"/>
  <c r="BC38" i="15" s="1"/>
  <c r="AL38" i="15" a="1"/>
  <c r="AL38" i="15" s="1"/>
  <c r="Z38" i="15" a="1"/>
  <c r="Z38" i="15" s="1"/>
  <c r="AQ33" i="15" a="1"/>
  <c r="AQ33" i="15" s="1"/>
  <c r="Y33" i="15" a="1"/>
  <c r="Y33" i="15" s="1"/>
  <c r="K33" i="15" a="1"/>
  <c r="K33" i="15" s="1"/>
  <c r="BB28" i="15" a="1"/>
  <c r="BB28" i="15" s="1"/>
  <c r="AN28" i="15" a="1"/>
  <c r="AN28" i="15" s="1"/>
  <c r="S28" i="15" a="1"/>
  <c r="S28" i="15" s="1"/>
  <c r="H28" i="15" a="1"/>
  <c r="H28" i="15" s="1"/>
  <c r="AR23" i="15" a="1"/>
  <c r="AR23" i="15" s="1"/>
  <c r="AG23" i="15" a="1"/>
  <c r="AG23" i="15" s="1"/>
  <c r="M23" i="15" a="1"/>
  <c r="M23" i="15" s="1"/>
  <c r="E23" i="15" a="1"/>
  <c r="E23" i="15" s="1"/>
  <c r="BI18" i="15" a="1"/>
  <c r="BI18" i="15" s="1"/>
  <c r="AX18" i="15" a="1"/>
  <c r="AX18" i="15" s="1"/>
  <c r="AJ18" i="15" a="1"/>
  <c r="AJ18" i="15" s="1"/>
  <c r="Y18" i="15" a="1"/>
  <c r="Y18" i="15" s="1"/>
  <c r="G18" i="15" a="1"/>
  <c r="G18" i="15" s="1"/>
  <c r="BC13" i="15" a="1"/>
  <c r="BC13" i="15" s="1"/>
  <c r="AH13" i="15" a="1"/>
  <c r="AH13" i="15" s="1"/>
  <c r="Q13" i="15" a="1"/>
  <c r="Q13" i="15" s="1"/>
  <c r="BH8" i="15" a="1"/>
  <c r="BH8" i="15" s="1"/>
  <c r="AV8" i="15" a="1"/>
  <c r="AV8" i="15" s="1"/>
  <c r="AD8" i="15" a="1"/>
  <c r="AD8" i="15" s="1"/>
  <c r="V8" i="15" a="1"/>
  <c r="V8" i="15" s="1"/>
  <c r="BD58" i="15" a="1"/>
  <c r="BD58" i="15" s="1"/>
  <c r="BA53" i="15" a="1"/>
  <c r="BA53" i="15" s="1"/>
  <c r="AM53" i="15" a="1"/>
  <c r="AM53" i="15" s="1"/>
  <c r="AE53" i="15" a="1"/>
  <c r="AE53" i="15" s="1"/>
  <c r="G53" i="15" a="1"/>
  <c r="G53" i="15" s="1"/>
  <c r="AV48" i="15" a="1"/>
  <c r="AV48" i="15" s="1"/>
  <c r="AA48" i="15" a="1"/>
  <c r="AA48" i="15" s="1"/>
  <c r="P48" i="15" a="1"/>
  <c r="P48" i="15" s="1"/>
  <c r="E48" i="15" a="1"/>
  <c r="E48" i="15" s="1"/>
  <c r="BM43" i="15" a="1"/>
  <c r="BM43" i="15" s="1"/>
  <c r="BE43" i="15" a="1"/>
  <c r="BE43" i="15" s="1"/>
  <c r="AL43" i="15" a="1"/>
  <c r="AL43" i="15" s="1"/>
  <c r="Z43" i="15" a="1"/>
  <c r="Z43" i="15" s="1"/>
  <c r="BM38" i="15" a="1"/>
  <c r="BM38" i="15" s="1"/>
  <c r="AY38" i="15" a="1"/>
  <c r="AY38" i="15" s="1"/>
  <c r="AK38" i="15" a="1"/>
  <c r="AK38" i="15" s="1"/>
  <c r="Y38" i="15" a="1"/>
  <c r="Y38" i="15" s="1"/>
  <c r="BF33" i="15" a="1"/>
  <c r="BF33" i="15" s="1"/>
  <c r="AP33" i="15" a="1"/>
  <c r="AP33" i="15" s="1"/>
  <c r="U33" i="15" a="1"/>
  <c r="U33" i="15" s="1"/>
  <c r="J33" i="15" a="1"/>
  <c r="J33" i="15" s="1"/>
  <c r="BA28" i="15" a="1"/>
  <c r="BA28" i="15" s="1"/>
  <c r="AI28" i="15" a="1"/>
  <c r="AI28" i="15" s="1"/>
  <c r="R28" i="15" a="1"/>
  <c r="R28" i="15" s="1"/>
  <c r="G28" i="15" a="1"/>
  <c r="G28" i="15" s="1"/>
  <c r="AQ23" i="15" a="1"/>
  <c r="AQ23" i="15" s="1"/>
  <c r="AF23" i="15" a="1"/>
  <c r="AF23" i="15" s="1"/>
  <c r="L23" i="15" a="1"/>
  <c r="L23" i="15" s="1"/>
  <c r="BH18" i="15" a="1"/>
  <c r="BH18" i="15" s="1"/>
  <c r="AW18" i="15" a="1"/>
  <c r="AW18" i="15" s="1"/>
  <c r="AI18" i="15" a="1"/>
  <c r="AI18" i="15" s="1"/>
  <c r="X18" i="15" a="1"/>
  <c r="X18" i="15" s="1"/>
  <c r="BB13" i="15" a="1"/>
  <c r="BB13" i="15" s="1"/>
  <c r="AG13" i="15" a="1"/>
  <c r="AG13" i="15" s="1"/>
  <c r="P13" i="15" a="1"/>
  <c r="P13" i="15" s="1"/>
  <c r="BN63" i="15" a="1"/>
  <c r="BN63" i="15" s="1"/>
  <c r="AV58" i="15" a="1"/>
  <c r="AV58" i="15" s="1"/>
  <c r="AZ53" i="15" a="1"/>
  <c r="AZ53" i="15" s="1"/>
  <c r="AL53" i="15" a="1"/>
  <c r="AL53" i="15" s="1"/>
  <c r="AA53" i="15" a="1"/>
  <c r="AA53" i="15" s="1"/>
  <c r="F53" i="15" a="1"/>
  <c r="F53" i="15" s="1"/>
  <c r="AO48" i="15" a="1"/>
  <c r="AO48" i="15" s="1"/>
  <c r="Z48" i="15" a="1"/>
  <c r="Z48" i="15" s="1"/>
  <c r="O48" i="15" a="1"/>
  <c r="O48" i="15" s="1"/>
  <c r="BL43" i="15" a="1"/>
  <c r="BL43" i="15" s="1"/>
  <c r="AV43" i="15" a="1"/>
  <c r="AV43" i="15" s="1"/>
  <c r="AK43" i="15" a="1"/>
  <c r="AK43" i="15" s="1"/>
  <c r="V43" i="15" a="1"/>
  <c r="V43" i="15" s="1"/>
  <c r="BI38" i="15" a="1"/>
  <c r="BI38" i="15" s="1"/>
  <c r="AX38" i="15" a="1"/>
  <c r="AX38" i="15" s="1"/>
  <c r="AJ38" i="15" a="1"/>
  <c r="AJ38" i="15" s="1"/>
  <c r="X38" i="15" a="1"/>
  <c r="X38" i="15" s="1"/>
  <c r="BE33" i="15" a="1"/>
  <c r="BE33" i="15" s="1"/>
  <c r="AO33" i="15" a="1"/>
  <c r="AO33" i="15" s="1"/>
  <c r="T33" i="15" a="1"/>
  <c r="T33" i="15" s="1"/>
  <c r="I33" i="15" a="1"/>
  <c r="I33" i="15" s="1"/>
  <c r="AZ28" i="15" a="1"/>
  <c r="AZ28" i="15" s="1"/>
  <c r="AH28" i="15" a="1"/>
  <c r="AH28" i="15" s="1"/>
  <c r="Q28" i="15" a="1"/>
  <c r="Q28" i="15" s="1"/>
  <c r="F28" i="15" a="1"/>
  <c r="F28" i="15" s="1"/>
  <c r="AP23" i="15" a="1"/>
  <c r="AP23" i="15" s="1"/>
  <c r="AE23" i="15" a="1"/>
  <c r="AE23" i="15" s="1"/>
  <c r="K23" i="15" a="1"/>
  <c r="K23" i="15" s="1"/>
  <c r="BG18" i="15" a="1"/>
  <c r="BG18" i="15" s="1"/>
  <c r="AV18" i="15" a="1"/>
  <c r="AV18" i="15" s="1"/>
  <c r="AH18" i="15" a="1"/>
  <c r="AH18" i="15" s="1"/>
  <c r="W18" i="15" a="1"/>
  <c r="W18" i="15" s="1"/>
  <c r="AU13" i="15" a="1"/>
  <c r="AU13" i="15" s="1"/>
  <c r="AF13" i="15" a="1"/>
  <c r="AF13" i="15" s="1"/>
  <c r="L13" i="15" a="1"/>
  <c r="L13" i="15" s="1"/>
  <c r="BA73" i="15" a="1"/>
  <c r="BA73" i="15" s="1"/>
  <c r="AY68" i="15" a="1"/>
  <c r="AY68" i="15" s="1"/>
  <c r="BF63" i="15" a="1"/>
  <c r="BF63" i="15" s="1"/>
  <c r="AM58" i="15" a="1"/>
  <c r="AM58" i="15" s="1"/>
  <c r="AY53" i="15" a="1"/>
  <c r="AY53" i="15" s="1"/>
  <c r="AK53" i="15" a="1"/>
  <c r="AK53" i="15" s="1"/>
  <c r="Z53" i="15" a="1"/>
  <c r="Z53" i="15" s="1"/>
  <c r="E53" i="15" a="1"/>
  <c r="E53" i="15" s="1"/>
  <c r="AN48" i="15" a="1"/>
  <c r="AN48" i="15" s="1"/>
  <c r="Y48" i="15" a="1"/>
  <c r="Y48" i="15" s="1"/>
  <c r="N48" i="15" a="1"/>
  <c r="N48" i="15" s="1"/>
  <c r="BK43" i="15" a="1"/>
  <c r="BK43" i="15" s="1"/>
  <c r="AU43" i="15" a="1"/>
  <c r="AU43" i="15" s="1"/>
  <c r="AJ43" i="15" a="1"/>
  <c r="AJ43" i="15" s="1"/>
  <c r="U43" i="15" a="1"/>
  <c r="U43" i="15" s="1"/>
  <c r="BH38" i="15" a="1"/>
  <c r="BH38" i="15" s="1"/>
  <c r="AW38" i="15" a="1"/>
  <c r="AW38" i="15" s="1"/>
  <c r="AE38" i="15" a="1"/>
  <c r="AE38" i="15" s="1"/>
  <c r="W38" i="15" a="1"/>
  <c r="W38" i="15" s="1"/>
  <c r="BD33" i="15" a="1"/>
  <c r="BD33" i="15" s="1"/>
  <c r="AD33" i="15" a="1"/>
  <c r="AD33" i="15" s="1"/>
  <c r="S33" i="15" a="1"/>
  <c r="S33" i="15" s="1"/>
  <c r="H33" i="15" a="1"/>
  <c r="H33" i="15" s="1"/>
  <c r="AY28" i="15" a="1"/>
  <c r="AY28" i="15" s="1"/>
  <c r="AG28" i="15" a="1"/>
  <c r="AG28" i="15" s="1"/>
  <c r="P28" i="15" a="1"/>
  <c r="P28" i="15" s="1"/>
  <c r="E28" i="15" a="1"/>
  <c r="E28" i="15" s="1"/>
  <c r="BG23" i="15" a="1"/>
  <c r="BG23" i="15" s="1"/>
  <c r="AO23" i="15" a="1"/>
  <c r="AO23" i="15" s="1"/>
  <c r="U23" i="15" a="1"/>
  <c r="U23" i="15" s="1"/>
  <c r="J23" i="15" a="1"/>
  <c r="J23" i="15" s="1"/>
  <c r="BF18" i="15" a="1"/>
  <c r="BF18" i="15" s="1"/>
  <c r="AO18" i="15" a="1"/>
  <c r="AO18" i="15" s="1"/>
  <c r="AG18" i="15" a="1"/>
  <c r="AG18" i="15" s="1"/>
  <c r="L18" i="15" a="1"/>
  <c r="L18" i="15" s="1"/>
  <c r="BK13" i="15" a="1"/>
  <c r="BK13" i="15" s="1"/>
  <c r="AT13" i="15" a="1"/>
  <c r="AT13" i="15" s="1"/>
  <c r="AE13" i="15" a="1"/>
  <c r="AE13" i="15" s="1"/>
  <c r="K13" i="15" a="1"/>
  <c r="K13" i="15" s="1"/>
  <c r="BA8" i="15" a="1"/>
  <c r="BA8" i="15" s="1"/>
  <c r="AM8" i="15" a="1"/>
  <c r="AM8" i="15" s="1"/>
  <c r="AA8" i="15" a="1"/>
  <c r="AA8" i="15" s="1"/>
  <c r="M8" i="15" a="1"/>
  <c r="M8" i="15" s="1"/>
  <c r="P3" i="15" a="1"/>
  <c r="P3" i="15" s="1"/>
  <c r="AI73" i="15" a="1"/>
  <c r="AI73" i="15" s="1"/>
  <c r="AA68" i="15" a="1"/>
  <c r="AA68" i="15" s="1"/>
  <c r="AV63" i="15" a="1"/>
  <c r="AV63" i="15" s="1"/>
  <c r="AA58" i="15" a="1"/>
  <c r="AA58" i="15" s="1"/>
  <c r="BH53" i="15" a="1"/>
  <c r="BH53" i="15" s="1"/>
  <c r="AX53" i="15" a="1"/>
  <c r="AX53" i="15" s="1"/>
  <c r="AJ53" i="15" a="1"/>
  <c r="AJ53" i="15" s="1"/>
  <c r="Y53" i="15" a="1"/>
  <c r="Y53" i="15" s="1"/>
  <c r="BK48" i="15" a="1"/>
  <c r="BK48" i="15" s="1"/>
  <c r="AM48" i="15" a="1"/>
  <c r="AM48" i="15" s="1"/>
  <c r="X48" i="15" a="1"/>
  <c r="X48" i="15" s="1"/>
  <c r="M48" i="15" a="1"/>
  <c r="M48" i="15" s="1"/>
  <c r="BJ43" i="15" a="1"/>
  <c r="BJ43" i="15" s="1"/>
  <c r="AT43" i="15" a="1"/>
  <c r="AT43" i="15" s="1"/>
  <c r="AE43" i="15" a="1"/>
  <c r="AE43" i="15" s="1"/>
  <c r="T43" i="15" a="1"/>
  <c r="T43" i="15" s="1"/>
  <c r="BG38" i="15" a="1"/>
  <c r="BG38" i="15" s="1"/>
  <c r="AP38" i="15" a="1"/>
  <c r="AP38" i="15" s="1"/>
  <c r="AD38" i="15" a="1"/>
  <c r="AD38" i="15" s="1"/>
  <c r="L38" i="15" a="1"/>
  <c r="L38" i="15" s="1"/>
  <c r="BC33" i="15" a="1"/>
  <c r="BC33" i="15" s="1"/>
  <c r="AC33" i="15" a="1"/>
  <c r="AC33" i="15" s="1"/>
  <c r="R33" i="15" a="1"/>
  <c r="R33" i="15" s="1"/>
  <c r="G33" i="15" a="1"/>
  <c r="G33" i="15" s="1"/>
  <c r="AX28" i="15" a="1"/>
  <c r="AX28" i="15" s="1"/>
  <c r="AF28" i="15" a="1"/>
  <c r="AF28" i="15" s="1"/>
  <c r="O28" i="15" a="1"/>
  <c r="O28" i="15" s="1"/>
  <c r="BF23" i="15" a="1"/>
  <c r="BF23" i="15" s="1"/>
  <c r="AK23" i="15" a="1"/>
  <c r="AK23" i="15" s="1"/>
  <c r="T23" i="15" a="1"/>
  <c r="T23" i="15" s="1"/>
  <c r="I23" i="15" a="1"/>
  <c r="I23" i="15" s="1"/>
  <c r="BE18" i="15" a="1"/>
  <c r="BE18" i="15" s="1"/>
  <c r="AN18" i="15" a="1"/>
  <c r="AN18" i="15" s="1"/>
  <c r="AF18" i="15" a="1"/>
  <c r="AF18" i="15" s="1"/>
  <c r="K18" i="15" a="1"/>
  <c r="K18" i="15" s="1"/>
  <c r="BJ13" i="15" a="1"/>
  <c r="BJ13" i="15" s="1"/>
  <c r="AS13" i="15" a="1"/>
  <c r="AS13" i="15" s="1"/>
  <c r="U13" i="15" a="1"/>
  <c r="U13" i="15" s="1"/>
  <c r="J13" i="15" a="1"/>
  <c r="J13" i="15" s="1"/>
  <c r="AZ8" i="15" a="1"/>
  <c r="AZ8" i="15" s="1"/>
  <c r="AL8" i="15" a="1"/>
  <c r="AL8" i="15" s="1"/>
  <c r="Z8" i="15" a="1"/>
  <c r="Z8" i="15" s="1"/>
  <c r="F8" i="15" a="1"/>
  <c r="F8" i="15" s="1"/>
  <c r="F3" i="15" a="1"/>
  <c r="F3" i="15" s="1"/>
  <c r="R73" i="15" a="1"/>
  <c r="R73" i="15" s="1"/>
  <c r="P68" i="15" a="1"/>
  <c r="P68" i="15" s="1"/>
  <c r="AM63" i="15" a="1"/>
  <c r="AM63" i="15" s="1"/>
  <c r="X58" i="15" a="1"/>
  <c r="X58" i="15" s="1"/>
  <c r="BG53" i="15" a="1"/>
  <c r="BG53" i="15" s="1"/>
  <c r="AQ53" i="15" a="1"/>
  <c r="AQ53" i="15" s="1"/>
  <c r="AI53" i="15" a="1"/>
  <c r="AI53" i="15" s="1"/>
  <c r="K53" i="15" a="1"/>
  <c r="K53" i="15" s="1"/>
  <c r="BJ48" i="15" a="1"/>
  <c r="BJ48" i="15" s="1"/>
  <c r="AE48" i="15" a="1"/>
  <c r="AE48" i="15" s="1"/>
  <c r="W48" i="15" a="1"/>
  <c r="W48" i="15" s="1"/>
  <c r="L48" i="15" a="1"/>
  <c r="L48" i="15" s="1"/>
  <c r="BI43" i="15" a="1"/>
  <c r="BI43" i="15" s="1"/>
  <c r="AS43" i="15" a="1"/>
  <c r="AS43" i="15" s="1"/>
  <c r="AD43" i="15" a="1"/>
  <c r="AD43" i="15" s="1"/>
  <c r="L43" i="15" a="1"/>
  <c r="L43" i="15" s="1"/>
  <c r="BF38" i="15" a="1"/>
  <c r="BF38" i="15" s="1"/>
  <c r="AO38" i="15" a="1"/>
  <c r="AO38" i="15" s="1"/>
  <c r="AC38" i="15" a="1"/>
  <c r="AC38" i="15" s="1"/>
  <c r="K38" i="15" a="1"/>
  <c r="K38" i="15" s="1"/>
  <c r="AT33" i="15" a="1"/>
  <c r="AT33" i="15" s="1"/>
  <c r="AB33" i="15" a="1"/>
  <c r="AB33" i="15" s="1"/>
  <c r="Q33" i="15" a="1"/>
  <c r="Q33" i="15" s="1"/>
  <c r="BO28" i="15" a="1"/>
  <c r="BO28" i="15" s="1"/>
  <c r="AW28" i="15" a="1"/>
  <c r="AW28" i="15" s="1"/>
  <c r="Y28" i="15" a="1"/>
  <c r="Y28" i="15" s="1"/>
  <c r="N28" i="15" a="1"/>
  <c r="N28" i="15" s="1"/>
  <c r="BE23" i="15" a="1"/>
  <c r="BE23" i="15" s="1"/>
  <c r="AJ23" i="15" a="1"/>
  <c r="AJ23" i="15" s="1"/>
  <c r="S23" i="15" a="1"/>
  <c r="S23" i="15" s="1"/>
  <c r="H23" i="15" a="1"/>
  <c r="H23" i="15" s="1"/>
  <c r="BL18" i="15" a="1"/>
  <c r="BL18" i="15" s="1"/>
  <c r="BD18" i="15" a="1"/>
  <c r="BD18" i="15" s="1"/>
  <c r="AM18" i="15" a="1"/>
  <c r="AM18" i="15" s="1"/>
  <c r="AB18" i="15" a="1"/>
  <c r="AB18" i="15" s="1"/>
  <c r="J18" i="15" a="1"/>
  <c r="J18" i="15" s="1"/>
  <c r="BI13" i="15" a="1"/>
  <c r="BI13" i="15" s="1"/>
  <c r="AR13" i="15" a="1"/>
  <c r="AR13" i="15" s="1"/>
  <c r="T13" i="15" a="1"/>
  <c r="T13" i="15" s="1"/>
  <c r="I13" i="15" a="1"/>
  <c r="I13" i="15" s="1"/>
  <c r="BN8" i="15" a="1"/>
  <c r="BN8" i="15" s="1"/>
  <c r="AY8" i="15" a="1"/>
  <c r="AY8" i="15" s="1"/>
  <c r="AK8" i="15" a="1"/>
  <c r="AK8" i="15" s="1"/>
  <c r="Y8" i="15" a="1"/>
  <c r="Y8" i="15" s="1"/>
  <c r="E8" i="15" a="1"/>
  <c r="E8" i="15" s="1"/>
  <c r="G73" i="15" a="1"/>
  <c r="G73" i="15" s="1"/>
  <c r="AH63" i="15" a="1"/>
  <c r="AH63" i="15" s="1"/>
  <c r="P58" i="15" a="1"/>
  <c r="P58" i="15" s="1"/>
  <c r="BF53" i="15" a="1"/>
  <c r="BF53" i="15" s="1"/>
  <c r="AP53" i="15" a="1"/>
  <c r="AP53" i="15" s="1"/>
  <c r="AH53" i="15" a="1"/>
  <c r="AH53" i="15" s="1"/>
  <c r="J53" i="15" a="1"/>
  <c r="J53" i="15" s="1"/>
  <c r="BI48" i="15" a="1"/>
  <c r="BI48" i="15" s="1"/>
  <c r="AD48" i="15" a="1"/>
  <c r="AD48" i="15" s="1"/>
  <c r="S48" i="15" a="1"/>
  <c r="S48" i="15" s="1"/>
  <c r="K48" i="15" a="1"/>
  <c r="K48" i="15" s="1"/>
  <c r="BH43" i="15" a="1"/>
  <c r="BH43" i="15" s="1"/>
  <c r="AR43" i="15" a="1"/>
  <c r="AR43" i="15" s="1"/>
  <c r="AC43" i="15" a="1"/>
  <c r="AC43" i="15" s="1"/>
  <c r="K43" i="15" a="1"/>
  <c r="K43" i="15" s="1"/>
  <c r="BE38" i="15" a="1"/>
  <c r="BE38" i="15" s="1"/>
  <c r="AN38" i="15" a="1"/>
  <c r="AN38" i="15" s="1"/>
  <c r="AB38" i="15" a="1"/>
  <c r="AB38" i="15" s="1"/>
  <c r="J38" i="15" a="1"/>
  <c r="J38" i="15" s="1"/>
  <c r="AS33" i="15" a="1"/>
  <c r="AS33" i="15" s="1"/>
  <c r="AA33" i="15" a="1"/>
  <c r="AA33" i="15" s="1"/>
  <c r="P33" i="15" a="1"/>
  <c r="P33" i="15" s="1"/>
  <c r="BD28" i="15" a="1"/>
  <c r="BD28" i="15" s="1"/>
  <c r="AP28" i="15" a="1"/>
  <c r="AP28" i="15" s="1"/>
  <c r="X28" i="15" a="1"/>
  <c r="X28" i="15" s="1"/>
  <c r="M28" i="15" a="1"/>
  <c r="M28" i="15" s="1"/>
  <c r="AT23" i="15" a="1"/>
  <c r="AT23" i="15" s="1"/>
  <c r="AI23" i="15" a="1"/>
  <c r="AI23" i="15" s="1"/>
  <c r="O23" i="15" a="1"/>
  <c r="O23" i="15" s="1"/>
  <c r="G23" i="15" a="1"/>
  <c r="G23" i="15" s="1"/>
  <c r="BK18" i="15" a="1"/>
  <c r="BK18" i="15" s="1"/>
  <c r="BC18" i="15" a="1"/>
  <c r="BC18" i="15" s="1"/>
  <c r="AL18" i="15" a="1"/>
  <c r="AL18" i="15" s="1"/>
  <c r="AA18" i="15" a="1"/>
  <c r="AA18" i="15" s="1"/>
  <c r="I18" i="15" a="1"/>
  <c r="I18" i="15" s="1"/>
  <c r="BE13" i="15" a="1"/>
  <c r="BE13" i="15" s="1"/>
  <c r="AQ13" i="15" a="1"/>
  <c r="AQ13" i="15" s="1"/>
  <c r="S13" i="15" a="1"/>
  <c r="S13" i="15" s="1"/>
  <c r="H13" i="15" a="1"/>
  <c r="H13" i="15" s="1"/>
  <c r="BM8" i="15" a="1"/>
  <c r="BM8" i="15" s="1"/>
  <c r="AX8" i="15" a="1"/>
  <c r="AX8" i="15" s="1"/>
  <c r="AJ8" i="15" a="1"/>
  <c r="AJ8" i="15" s="1"/>
  <c r="X8" i="15" a="1"/>
  <c r="X8" i="15" s="1"/>
  <c r="H3" i="15" a="1"/>
  <c r="H3" i="15" s="1"/>
  <c r="S3" i="15" a="1"/>
  <c r="S3" i="15" s="1"/>
  <c r="Y63" i="15" a="1"/>
  <c r="Y63" i="15" s="1"/>
  <c r="M58" i="15" a="1"/>
  <c r="M58" i="15" s="1"/>
  <c r="BC53" i="15" a="1"/>
  <c r="BC53" i="15" s="1"/>
  <c r="AO53" i="15" a="1"/>
  <c r="AO53" i="15" s="1"/>
  <c r="AG53" i="15" a="1"/>
  <c r="AG53" i="15" s="1"/>
  <c r="I53" i="15" a="1"/>
  <c r="I53" i="15" s="1"/>
  <c r="AX48" i="15" a="1"/>
  <c r="AX48" i="15" s="1"/>
  <c r="AC48" i="15" a="1"/>
  <c r="AC48" i="15" s="1"/>
  <c r="R48" i="15" a="1"/>
  <c r="R48" i="15" s="1"/>
  <c r="J48" i="15" a="1"/>
  <c r="J48" i="15" s="1"/>
  <c r="BG43" i="15" a="1"/>
  <c r="BG43" i="15" s="1"/>
  <c r="AQ43" i="15" a="1"/>
  <c r="AQ43" i="15" s="1"/>
  <c r="AB43" i="15" a="1"/>
  <c r="AB43" i="15" s="1"/>
  <c r="J43" i="15" a="1"/>
  <c r="J43" i="15" s="1"/>
  <c r="BG8" i="15" a="1"/>
  <c r="BG8" i="15" s="1"/>
  <c r="W8" i="15" a="1"/>
  <c r="W8" i="15" s="1"/>
  <c r="G3" i="15" a="1"/>
  <c r="G3" i="15" s="1"/>
  <c r="U3" i="15" a="1"/>
  <c r="U3" i="15" s="1"/>
  <c r="AS3" i="15" a="1"/>
  <c r="AS3" i="15" s="1"/>
  <c r="BL3" i="15" a="1"/>
  <c r="BL3" i="15" s="1"/>
  <c r="BF8" i="15" a="1"/>
  <c r="BF8" i="15" s="1"/>
  <c r="O8" i="15" a="1"/>
  <c r="O8" i="15" s="1"/>
  <c r="L3" i="15" a="1"/>
  <c r="L3" i="15" s="1"/>
  <c r="V3" i="15" a="1"/>
  <c r="V3" i="15" s="1"/>
  <c r="AT3" i="15" a="1"/>
  <c r="AT3" i="15" s="1"/>
  <c r="BM3" i="15" a="1"/>
  <c r="BM3" i="15" s="1"/>
  <c r="AC8" i="15" a="1"/>
  <c r="AC8" i="15" s="1"/>
  <c r="AW8" i="15" a="1"/>
  <c r="AW8" i="15" s="1"/>
  <c r="N8" i="15" a="1"/>
  <c r="N8" i="15" s="1"/>
  <c r="M3" i="15" a="1"/>
  <c r="M3" i="15" s="1"/>
  <c r="W3" i="15" a="1"/>
  <c r="W3" i="15" s="1"/>
  <c r="AU3" i="15" a="1"/>
  <c r="AU3" i="15" s="1"/>
  <c r="BN3" i="15" a="1"/>
  <c r="BN3" i="15" s="1"/>
  <c r="R13" i="15" a="1"/>
  <c r="R13" i="15" s="1"/>
  <c r="R3" i="15" a="1"/>
  <c r="R3" i="15" s="1"/>
  <c r="BJ18" i="15" a="1"/>
  <c r="BJ18" i="15" s="1"/>
  <c r="AO8" i="15" a="1"/>
  <c r="AO8" i="15" s="1"/>
  <c r="N3" i="15" a="1"/>
  <c r="N3" i="15" s="1"/>
  <c r="X3" i="15" a="1"/>
  <c r="X3" i="15" s="1"/>
  <c r="AV3" i="15" a="1"/>
  <c r="AV3" i="15" s="1"/>
  <c r="BO3" i="15" a="1"/>
  <c r="BO3" i="15" s="1"/>
  <c r="Z18" i="15" a="1"/>
  <c r="Z18" i="15" s="1"/>
  <c r="AD3" i="15" a="1"/>
  <c r="AD3" i="15" s="1"/>
  <c r="BO38" i="15" a="1"/>
  <c r="BO38" i="15" s="1"/>
  <c r="BC28" i="15" a="1"/>
  <c r="BC28" i="15" s="1"/>
  <c r="AS23" i="15" a="1"/>
  <c r="AS23" i="15" s="1"/>
  <c r="BB18" i="15" a="1"/>
  <c r="BB18" i="15" s="1"/>
  <c r="BD13" i="15" a="1"/>
  <c r="BD13" i="15" s="1"/>
  <c r="AN8" i="15" a="1"/>
  <c r="AN8" i="15" s="1"/>
  <c r="O3" i="15" a="1"/>
  <c r="O3" i="15" s="1"/>
  <c r="AB3" i="15" a="1"/>
  <c r="AB3" i="15" s="1"/>
  <c r="AW3" i="15" a="1"/>
  <c r="AW3" i="15" s="1"/>
  <c r="E3" i="15" a="1"/>
  <c r="E3" i="15" s="1"/>
  <c r="N23" i="15" a="1"/>
  <c r="N23" i="15" s="1"/>
  <c r="BD38" i="15" a="1"/>
  <c r="BD38" i="15" s="1"/>
  <c r="AR33" i="15" a="1"/>
  <c r="AR33" i="15" s="1"/>
  <c r="AO28" i="15" a="1"/>
  <c r="AO28" i="15" s="1"/>
  <c r="AH23" i="15" a="1"/>
  <c r="AH23" i="15" s="1"/>
  <c r="AK18" i="15" a="1"/>
  <c r="AK18" i="15" s="1"/>
  <c r="AP13" i="15" a="1"/>
  <c r="AP13" i="15" s="1"/>
  <c r="AI8" i="15" a="1"/>
  <c r="AI8" i="15" s="1"/>
  <c r="Q3" i="15" a="1"/>
  <c r="Q3" i="15" s="1"/>
  <c r="AC3" i="15" a="1"/>
  <c r="AC3" i="15" s="1"/>
  <c r="BI3" i="15" a="1"/>
  <c r="BI3" i="15" s="1"/>
  <c r="AM38" i="15" a="1"/>
  <c r="AM38" i="15" s="1"/>
  <c r="W28" i="15" a="1"/>
  <c r="W28" i="15" s="1"/>
  <c r="BJ3" i="15" a="1"/>
  <c r="BJ3" i="15" s="1"/>
  <c r="AA38" i="15" a="1"/>
  <c r="AA38" i="15" s="1"/>
  <c r="L33" i="15" a="1"/>
  <c r="L33" i="15" s="1"/>
  <c r="I28" i="15" a="1"/>
  <c r="I28" i="15" s="1"/>
  <c r="F23" i="15" a="1"/>
  <c r="F23" i="15" s="1"/>
  <c r="H18" i="15" a="1"/>
  <c r="H18" i="15" s="1"/>
  <c r="G13" i="15" a="1"/>
  <c r="G13" i="15" s="1"/>
  <c r="BL8" i="15" a="1"/>
  <c r="BL8" i="15" s="1"/>
  <c r="AB8" i="15" a="1"/>
  <c r="AB8" i="15" s="1"/>
  <c r="T3" i="15" a="1"/>
  <c r="T3" i="15" s="1"/>
  <c r="AR3" i="15" a="1"/>
  <c r="AR3" i="15" s="1"/>
  <c r="BK3" i="15" a="1"/>
  <c r="BK3" i="15" s="1"/>
  <c r="Z33" i="15" a="1"/>
  <c r="Z33" i="15" s="1"/>
  <c r="FJ159" i="15" a="1"/>
  <c r="FJ159" i="15" s="1"/>
  <c r="FD159" i="15" a="1"/>
  <c r="FD159" i="15" s="1"/>
  <c r="EW159" i="15" a="1"/>
  <c r="EW159" i="15" s="1"/>
  <c r="EQ159" i="15" a="1"/>
  <c r="EQ159" i="15" s="1"/>
  <c r="EK159" i="15" a="1"/>
  <c r="EK159" i="15" s="1"/>
  <c r="EE159" i="15" a="1"/>
  <c r="EE159" i="15" s="1"/>
  <c r="DL159" i="15" a="1"/>
  <c r="DL159" i="15" s="1"/>
  <c r="DF159" i="15" a="1"/>
  <c r="DF159" i="15" s="1"/>
  <c r="CS159" i="15" a="1"/>
  <c r="CS159" i="15" s="1"/>
  <c r="CL159" i="15" a="1"/>
  <c r="CL159" i="15" s="1"/>
  <c r="CG159" i="15" a="1"/>
  <c r="CG159" i="15" s="1"/>
  <c r="CA159" i="15" a="1"/>
  <c r="CA159" i="15" s="1"/>
  <c r="BT159" i="15" a="1"/>
  <c r="BT159" i="15" s="1"/>
  <c r="AS159" i="15" a="1"/>
  <c r="AS159" i="15" s="1"/>
  <c r="AS160" i="15" s="1" a="1"/>
  <c r="AS160" i="15" s="1"/>
  <c r="U159" i="15" a="1"/>
  <c r="U159" i="15" s="1"/>
  <c r="U160" i="15" s="1" a="1"/>
  <c r="U160" i="15" s="1"/>
  <c r="P159" i="15" a="1"/>
  <c r="P159" i="15" s="1"/>
  <c r="P160" i="15" s="1" a="1"/>
  <c r="P160" i="15" s="1"/>
  <c r="FJ154" i="15" a="1"/>
  <c r="FJ154" i="15" s="1"/>
  <c r="FB154" i="15" a="1"/>
  <c r="FB154" i="15" s="1"/>
  <c r="EV154" i="15" a="1"/>
  <c r="EV154" i="15" s="1"/>
  <c r="EO154" i="15" a="1"/>
  <c r="EO154" i="15" s="1"/>
  <c r="EG154" i="15" a="1"/>
  <c r="EG154" i="15" s="1"/>
  <c r="DZ154" i="15" a="1"/>
  <c r="DZ154" i="15" s="1"/>
  <c r="DS154" i="15" a="1"/>
  <c r="DS154" i="15" s="1"/>
  <c r="DE154" i="15" a="1"/>
  <c r="DE154" i="15" s="1"/>
  <c r="CX154" i="15" a="1"/>
  <c r="CX154" i="15" s="1"/>
  <c r="CP154" i="15" a="1"/>
  <c r="CP154" i="15" s="1"/>
  <c r="CJ154" i="15" a="1"/>
  <c r="CJ154" i="15" s="1"/>
  <c r="CC154" i="15" a="1"/>
  <c r="CC154" i="15" s="1"/>
  <c r="BU154" i="15" a="1"/>
  <c r="BU154" i="15" s="1"/>
  <c r="BC154" i="15" a="1"/>
  <c r="BC154" i="15" s="1"/>
  <c r="BC155" i="15" s="1" a="1"/>
  <c r="BC155" i="15" s="1"/>
  <c r="AJ154" i="15" a="1"/>
  <c r="AJ154" i="15" s="1"/>
  <c r="AJ155" i="15" s="1" a="1"/>
  <c r="AJ155" i="15" s="1"/>
  <c r="H154" i="15" a="1"/>
  <c r="H154" i="15" s="1"/>
  <c r="H155" i="15" s="1" a="1"/>
  <c r="H155" i="15" s="1"/>
  <c r="FH149" i="15" a="1"/>
  <c r="FH149" i="15" s="1"/>
  <c r="EZ149" i="15" a="1"/>
  <c r="EZ149" i="15" s="1"/>
  <c r="ES149" i="15" a="1"/>
  <c r="ES149" i="15" s="1"/>
  <c r="EE149" i="15" a="1"/>
  <c r="EE149" i="15" s="1"/>
  <c r="DW149" i="15" a="1"/>
  <c r="DW149" i="15" s="1"/>
  <c r="DQ149" i="15" a="1"/>
  <c r="DQ149" i="15" s="1"/>
  <c r="DJ149" i="15" a="1"/>
  <c r="DJ149" i="15" s="1"/>
  <c r="DC149" i="15" a="1"/>
  <c r="DC149" i="15" s="1"/>
  <c r="CU149" i="15" a="1"/>
  <c r="CU149" i="15" s="1"/>
  <c r="CN149" i="15" a="1"/>
  <c r="CN149" i="15" s="1"/>
  <c r="BZ149" i="15" a="1"/>
  <c r="BZ149" i="15" s="1"/>
  <c r="BS149" i="15" a="1"/>
  <c r="BS149" i="15" s="1"/>
  <c r="AI149" i="15" a="1"/>
  <c r="AI149" i="15" s="1"/>
  <c r="AI150" i="15" s="1" a="1"/>
  <c r="AI150" i="15" s="1"/>
  <c r="V149" i="15" a="1"/>
  <c r="V149" i="15" s="1"/>
  <c r="V150" i="15" s="1" a="1"/>
  <c r="V150" i="15" s="1"/>
  <c r="I149" i="15" a="1"/>
  <c r="I149" i="15" s="1"/>
  <c r="I150" i="15" s="1" a="1"/>
  <c r="I150" i="15" s="1"/>
  <c r="FJ144" i="15" a="1"/>
  <c r="FJ144" i="15" s="1"/>
  <c r="FB144" i="15" a="1"/>
  <c r="FB144" i="15" s="1"/>
  <c r="ET144" i="15" a="1"/>
  <c r="ET144" i="15" s="1"/>
  <c r="EM144" i="15" a="1"/>
  <c r="EM144" i="15" s="1"/>
  <c r="EE144" i="15" a="1"/>
  <c r="EE144" i="15" s="1"/>
  <c r="DW144" i="15" a="1"/>
  <c r="DW144" i="15" s="1"/>
  <c r="DO144" i="15" a="1"/>
  <c r="DO144" i="15" s="1"/>
  <c r="DI144" i="15" a="1"/>
  <c r="DI144" i="15" s="1"/>
  <c r="DA144" i="15" a="1"/>
  <c r="DA144" i="15" s="1"/>
  <c r="CS144" i="15" a="1"/>
  <c r="CS144" i="15" s="1"/>
  <c r="CK144" i="15" a="1"/>
  <c r="CK144" i="15" s="1"/>
  <c r="CD144" i="15" a="1"/>
  <c r="CD144" i="15" s="1"/>
  <c r="BW144" i="15" a="1"/>
  <c r="BW144" i="15" s="1"/>
  <c r="BI144" i="15" a="1"/>
  <c r="BI144" i="15" s="1"/>
  <c r="BI145" i="15" s="1" a="1"/>
  <c r="BI145" i="15" s="1"/>
  <c r="BC144" i="15" a="1"/>
  <c r="BC144" i="15" s="1"/>
  <c r="BC145" i="15" s="1" a="1"/>
  <c r="BC145" i="15" s="1"/>
  <c r="AV144" i="15" a="1"/>
  <c r="AV144" i="15" s="1"/>
  <c r="AV145" i="15" s="1" a="1"/>
  <c r="AV145" i="15" s="1"/>
  <c r="AC144" i="15" a="1"/>
  <c r="AC144" i="15" s="1"/>
  <c r="AC145" i="15" s="1" a="1"/>
  <c r="AC145" i="15" s="1"/>
  <c r="FI159" i="15" a="1"/>
  <c r="FI159" i="15" s="1"/>
  <c r="FC159" i="15" a="1"/>
  <c r="FC159" i="15" s="1"/>
  <c r="EP159" i="15" a="1"/>
  <c r="EP159" i="15" s="1"/>
  <c r="EJ159" i="15" a="1"/>
  <c r="EJ159" i="15" s="1"/>
  <c r="ED159" i="15" a="1"/>
  <c r="ED159" i="15" s="1"/>
  <c r="DX159" i="15" a="1"/>
  <c r="DX159" i="15" s="1"/>
  <c r="DQ159" i="15" a="1"/>
  <c r="DQ159" i="15" s="1"/>
  <c r="DK159" i="15" a="1"/>
  <c r="DK159" i="15" s="1"/>
  <c r="DE159" i="15" a="1"/>
  <c r="DE159" i="15" s="1"/>
  <c r="CY159" i="15" a="1"/>
  <c r="CY159" i="15" s="1"/>
  <c r="CF159" i="15" a="1"/>
  <c r="CF159" i="15" s="1"/>
  <c r="BZ159" i="15" a="1"/>
  <c r="BZ159" i="15" s="1"/>
  <c r="AR159" i="15" a="1"/>
  <c r="AR159" i="15" s="1"/>
  <c r="AR160" i="15" s="1" a="1"/>
  <c r="AR160" i="15" s="1"/>
  <c r="AG159" i="15" a="1"/>
  <c r="AG159" i="15" s="1"/>
  <c r="AG160" i="15" s="1" a="1"/>
  <c r="AG160" i="15" s="1"/>
  <c r="T159" i="15" a="1"/>
  <c r="T159" i="15" s="1"/>
  <c r="T160" i="15" s="1" a="1"/>
  <c r="T160" i="15" s="1"/>
  <c r="FI154" i="15" a="1"/>
  <c r="FI154" i="15" s="1"/>
  <c r="FA154" i="15" a="1"/>
  <c r="FA154" i="15" s="1"/>
  <c r="EU154" i="15" a="1"/>
  <c r="EU154" i="15" s="1"/>
  <c r="EN154" i="15" a="1"/>
  <c r="EN154" i="15" s="1"/>
  <c r="DY154" i="15" a="1"/>
  <c r="DY154" i="15" s="1"/>
  <c r="DR154" i="15" a="1"/>
  <c r="DR154" i="15" s="1"/>
  <c r="DL154" i="15" a="1"/>
  <c r="DL154" i="15" s="1"/>
  <c r="DD154" i="15" a="1"/>
  <c r="DD154" i="15" s="1"/>
  <c r="CW154" i="15" a="1"/>
  <c r="CW154" i="15" s="1"/>
  <c r="CO154" i="15" a="1"/>
  <c r="CO154" i="15" s="1"/>
  <c r="CI154" i="15" a="1"/>
  <c r="CI154" i="15" s="1"/>
  <c r="CB154" i="15" a="1"/>
  <c r="CB154" i="15" s="1"/>
  <c r="BT154" i="15" a="1"/>
  <c r="BT154" i="15" s="1"/>
  <c r="AP154" i="15" a="1"/>
  <c r="AP154" i="15" s="1"/>
  <c r="AP155" i="15" s="1" a="1"/>
  <c r="AP155" i="15" s="1"/>
  <c r="AI154" i="15" a="1"/>
  <c r="AI154" i="15" s="1"/>
  <c r="AI155" i="15" s="1" a="1"/>
  <c r="AI155" i="15" s="1"/>
  <c r="G154" i="15" a="1"/>
  <c r="G154" i="15" s="1"/>
  <c r="G155" i="15" s="1" a="1"/>
  <c r="G155" i="15" s="1"/>
  <c r="FG149" i="15" a="1"/>
  <c r="FG149" i="15" s="1"/>
  <c r="EY149" i="15" a="1"/>
  <c r="EY149" i="15" s="1"/>
  <c r="ER149" i="15" a="1"/>
  <c r="ER149" i="15" s="1"/>
  <c r="EK149" i="15" a="1"/>
  <c r="EK149" i="15" s="1"/>
  <c r="ED149" i="15" a="1"/>
  <c r="ED149" i="15" s="1"/>
  <c r="DV149" i="15" a="1"/>
  <c r="DV149" i="15" s="1"/>
  <c r="DP149" i="15" a="1"/>
  <c r="DP149" i="15" s="1"/>
  <c r="DI149" i="15" a="1"/>
  <c r="DI149" i="15" s="1"/>
  <c r="DB149" i="15" a="1"/>
  <c r="DB149" i="15" s="1"/>
  <c r="CT149" i="15" a="1"/>
  <c r="CT149" i="15" s="1"/>
  <c r="CM149" i="15" a="1"/>
  <c r="CM149" i="15" s="1"/>
  <c r="CG149" i="15" a="1"/>
  <c r="CG149" i="15" s="1"/>
  <c r="BR149" i="15" a="1"/>
  <c r="BR149" i="15" s="1"/>
  <c r="BH149" i="15" a="1"/>
  <c r="BH149" i="15" s="1"/>
  <c r="BH150" i="15" s="1" a="1"/>
  <c r="BH150" i="15" s="1"/>
  <c r="BA149" i="15" a="1"/>
  <c r="BA149" i="15" s="1"/>
  <c r="AU149" i="15" a="1"/>
  <c r="AU149" i="15" s="1"/>
  <c r="AU150" i="15" s="1" a="1"/>
  <c r="AU150" i="15" s="1"/>
  <c r="AH149" i="15" a="1"/>
  <c r="AH149" i="15" s="1"/>
  <c r="AH150" i="15" s="1" a="1"/>
  <c r="AH150" i="15" s="1"/>
  <c r="U149" i="15" a="1"/>
  <c r="U149" i="15" s="1"/>
  <c r="U150" i="15" s="1" a="1"/>
  <c r="U150" i="15" s="1"/>
  <c r="FI144" i="15" a="1"/>
  <c r="FI144" i="15" s="1"/>
  <c r="FA144" i="15" a="1"/>
  <c r="FA144" i="15" s="1"/>
  <c r="EL144" i="15" a="1"/>
  <c r="EL144" i="15" s="1"/>
  <c r="ED144" i="15" a="1"/>
  <c r="ED144" i="15" s="1"/>
  <c r="DV144" i="15" a="1"/>
  <c r="DV144" i="15" s="1"/>
  <c r="DN144" i="15" a="1"/>
  <c r="DN144" i="15" s="1"/>
  <c r="DH144" i="15" a="1"/>
  <c r="DH144" i="15" s="1"/>
  <c r="CZ144" i="15" a="1"/>
  <c r="CZ144" i="15" s="1"/>
  <c r="CR144" i="15" a="1"/>
  <c r="CR144" i="15" s="1"/>
  <c r="CJ144" i="15" a="1"/>
  <c r="CJ144" i="15" s="1"/>
  <c r="BV144" i="15" a="1"/>
  <c r="BV144" i="15" s="1"/>
  <c r="BO144" i="15" a="1"/>
  <c r="BO144" i="15" s="1"/>
  <c r="BH144" i="15" a="1"/>
  <c r="BH144" i="15" s="1"/>
  <c r="BH145" i="15" s="1" a="1"/>
  <c r="BH145" i="15" s="1"/>
  <c r="BB144" i="15" a="1"/>
  <c r="BB144" i="15" s="1"/>
  <c r="BB145" i="15" s="1" a="1"/>
  <c r="BB145" i="15" s="1"/>
  <c r="AB144" i="15" a="1"/>
  <c r="AB144" i="15" s="1"/>
  <c r="AB145" i="15" s="1" a="1"/>
  <c r="AB145" i="15" s="1"/>
  <c r="V144" i="15" a="1"/>
  <c r="V144" i="15" s="1"/>
  <c r="V145" i="15" s="1" a="1"/>
  <c r="V145" i="15" s="1"/>
  <c r="FF139" i="15" a="1"/>
  <c r="FF139" i="15" s="1"/>
  <c r="EX139" i="15" a="1"/>
  <c r="EX139" i="15" s="1"/>
  <c r="EP139" i="15" a="1"/>
  <c r="EP139" i="15" s="1"/>
  <c r="EC139" i="15" a="1"/>
  <c r="EC139" i="15" s="1"/>
  <c r="DU139" i="15" a="1"/>
  <c r="DU139" i="15" s="1"/>
  <c r="DO139" i="15" a="1"/>
  <c r="DO139" i="15" s="1"/>
  <c r="DG139" i="15" a="1"/>
  <c r="DG139" i="15" s="1"/>
  <c r="CR139" i="15" a="1"/>
  <c r="CR139" i="15" s="1"/>
  <c r="CK139" i="15" a="1"/>
  <c r="CK139" i="15" s="1"/>
  <c r="CD139" i="15" a="1"/>
  <c r="CD139" i="15" s="1"/>
  <c r="BW139" i="15" a="1"/>
  <c r="BW139" i="15" s="1"/>
  <c r="BQ139" i="15" a="1"/>
  <c r="BQ139" i="15" s="1"/>
  <c r="BD139" i="15" a="1"/>
  <c r="BD139" i="15" s="1"/>
  <c r="BD140" i="15" s="1" a="1"/>
  <c r="BD140" i="15" s="1"/>
  <c r="AK139" i="15" a="1"/>
  <c r="AK139" i="15" s="1"/>
  <c r="AK140" i="15" s="1" a="1"/>
  <c r="AK140" i="15" s="1"/>
  <c r="FD134" i="15" a="1"/>
  <c r="FD134" i="15" s="1"/>
  <c r="EW134" i="15" a="1"/>
  <c r="EW134" i="15" s="1"/>
  <c r="EQ134" i="15" a="1"/>
  <c r="EQ134" i="15" s="1"/>
  <c r="EI134" i="15" a="1"/>
  <c r="EI134" i="15" s="1"/>
  <c r="DV134" i="15" a="1"/>
  <c r="DV134" i="15" s="1"/>
  <c r="DJ134" i="15" a="1"/>
  <c r="DJ134" i="15" s="1"/>
  <c r="DB134" i="15" a="1"/>
  <c r="DB134" i="15" s="1"/>
  <c r="CW134" i="15" a="1"/>
  <c r="CW134" i="15" s="1"/>
  <c r="CP134" i="15" a="1"/>
  <c r="CP134" i="15" s="1"/>
  <c r="CD134" i="15" a="1"/>
  <c r="CD134" i="15" s="1"/>
  <c r="BW134" i="15" a="1"/>
  <c r="BW134" i="15" s="1"/>
  <c r="BQ134" i="15" a="1"/>
  <c r="BQ134" i="15" s="1"/>
  <c r="BE134" i="15" a="1"/>
  <c r="BE134" i="15" s="1"/>
  <c r="BE135" i="15" s="1" a="1"/>
  <c r="BE135" i="15" s="1"/>
  <c r="U134" i="15" a="1"/>
  <c r="U134" i="15" s="1"/>
  <c r="U135" i="15" s="1" a="1"/>
  <c r="U135" i="15" s="1"/>
  <c r="O134" i="15" a="1"/>
  <c r="O134" i="15" s="1"/>
  <c r="O135" i="15" s="1" a="1"/>
  <c r="O135" i="15" s="1"/>
  <c r="FD129" i="15" a="1"/>
  <c r="FD129" i="15" s="1"/>
  <c r="EV129" i="15" a="1"/>
  <c r="EV129" i="15" s="1"/>
  <c r="EN129" i="15" a="1"/>
  <c r="EN129" i="15" s="1"/>
  <c r="EG129" i="15" a="1"/>
  <c r="EG129" i="15" s="1"/>
  <c r="DZ129" i="15" a="1"/>
  <c r="DZ129" i="15" s="1"/>
  <c r="FH159" i="15" a="1"/>
  <c r="FH159" i="15" s="1"/>
  <c r="FB159" i="15" a="1"/>
  <c r="FB159" i="15" s="1"/>
  <c r="EV159" i="15" a="1"/>
  <c r="EV159" i="15" s="1"/>
  <c r="EO159" i="15" a="1"/>
  <c r="EO159" i="15" s="1"/>
  <c r="EI159" i="15" a="1"/>
  <c r="EI159" i="15" s="1"/>
  <c r="EC159" i="15" a="1"/>
  <c r="EC159" i="15" s="1"/>
  <c r="DW159" i="15" a="1"/>
  <c r="DW159" i="15" s="1"/>
  <c r="DJ159" i="15" a="1"/>
  <c r="DJ159" i="15" s="1"/>
  <c r="DD159" i="15" a="1"/>
  <c r="DD159" i="15" s="1"/>
  <c r="CX159" i="15" a="1"/>
  <c r="CX159" i="15" s="1"/>
  <c r="CR159" i="15" a="1"/>
  <c r="CR159" i="15" s="1"/>
  <c r="CK159" i="15" a="1"/>
  <c r="CK159" i="15" s="1"/>
  <c r="CE159" i="15" a="1"/>
  <c r="CE159" i="15" s="1"/>
  <c r="BY159" i="15" a="1"/>
  <c r="BY159" i="15" s="1"/>
  <c r="BS159" i="15" a="1"/>
  <c r="BS159" i="15" s="1"/>
  <c r="BB159" i="15" a="1"/>
  <c r="BB159" i="15" s="1"/>
  <c r="AQ159" i="15" a="1"/>
  <c r="AQ159" i="15" s="1"/>
  <c r="AQ160" i="15" s="1" a="1"/>
  <c r="AQ160" i="15" s="1"/>
  <c r="AF159" i="15" a="1"/>
  <c r="AF159" i="15" s="1"/>
  <c r="AF160" i="15" s="1" a="1"/>
  <c r="AF160" i="15" s="1"/>
  <c r="O159" i="15" a="1"/>
  <c r="O159" i="15" s="1"/>
  <c r="O160" i="15" s="1" a="1"/>
  <c r="O160" i="15" s="1"/>
  <c r="I159" i="15" a="1"/>
  <c r="I159" i="15" s="1"/>
  <c r="I160" i="15" s="1" a="1"/>
  <c r="I160" i="15" s="1"/>
  <c r="FH154" i="15" a="1"/>
  <c r="FH154" i="15" s="1"/>
  <c r="ET154" i="15" a="1"/>
  <c r="ET154" i="15" s="1"/>
  <c r="EM154" i="15" a="1"/>
  <c r="EM154" i="15" s="1"/>
  <c r="EF154" i="15" a="1"/>
  <c r="EF154" i="15" s="1"/>
  <c r="DX154" i="15" a="1"/>
  <c r="DX154" i="15" s="1"/>
  <c r="DQ154" i="15" a="1"/>
  <c r="DQ154" i="15" s="1"/>
  <c r="DK154" i="15" a="1"/>
  <c r="DK154" i="15" s="1"/>
  <c r="DC154" i="15" a="1"/>
  <c r="DC154" i="15" s="1"/>
  <c r="CV154" i="15" a="1"/>
  <c r="CV154" i="15" s="1"/>
  <c r="CH154" i="15" a="1"/>
  <c r="CH154" i="15" s="1"/>
  <c r="CA154" i="15" a="1"/>
  <c r="CA154" i="15" s="1"/>
  <c r="BS154" i="15" a="1"/>
  <c r="BS154" i="15" s="1"/>
  <c r="BH154" i="15" a="1"/>
  <c r="BH154" i="15" s="1"/>
  <c r="BH155" i="15" s="1" a="1"/>
  <c r="BH155" i="15" s="1"/>
  <c r="BB154" i="15" a="1"/>
  <c r="BB154" i="15" s="1"/>
  <c r="BB155" i="15" s="1" a="1"/>
  <c r="BB155" i="15" s="1"/>
  <c r="AU154" i="15" a="1"/>
  <c r="AU154" i="15" s="1"/>
  <c r="AU155" i="15" s="1" a="1"/>
  <c r="AU155" i="15" s="1"/>
  <c r="AB154" i="15" a="1"/>
  <c r="AB154" i="15" s="1"/>
  <c r="AB155" i="15" s="1" a="1"/>
  <c r="AB155" i="15" s="1"/>
  <c r="V154" i="15" a="1"/>
  <c r="V154" i="15" s="1"/>
  <c r="V155" i="15" s="1" a="1"/>
  <c r="V155" i="15" s="1"/>
  <c r="FF149" i="15" a="1"/>
  <c r="FF149" i="15" s="1"/>
  <c r="EX149" i="15" a="1"/>
  <c r="EX149" i="15" s="1"/>
  <c r="EQ149" i="15" a="1"/>
  <c r="EQ149" i="15" s="1"/>
  <c r="EJ149" i="15" a="1"/>
  <c r="EJ149" i="15" s="1"/>
  <c r="EC149" i="15" a="1"/>
  <c r="EC149" i="15" s="1"/>
  <c r="DO149" i="15" a="1"/>
  <c r="DO149" i="15" s="1"/>
  <c r="DH149" i="15" a="1"/>
  <c r="DH149" i="15" s="1"/>
  <c r="DA149" i="15" a="1"/>
  <c r="DA149" i="15" s="1"/>
  <c r="CS149" i="15" a="1"/>
  <c r="CS149" i="15" s="1"/>
  <c r="CL149" i="15" a="1"/>
  <c r="CL149" i="15" s="1"/>
  <c r="CF149" i="15" a="1"/>
  <c r="CF149" i="15" s="1"/>
  <c r="BY149" i="15" a="1"/>
  <c r="BY149" i="15" s="1"/>
  <c r="BQ149" i="15" a="1"/>
  <c r="BQ149" i="15" s="1"/>
  <c r="BG149" i="15" a="1"/>
  <c r="BG149" i="15" s="1"/>
  <c r="BG150" i="15" s="1" a="1"/>
  <c r="BG150" i="15" s="1"/>
  <c r="AT149" i="15" a="1"/>
  <c r="AT149" i="15" s="1"/>
  <c r="AT150" i="15" s="1" a="1"/>
  <c r="AT150" i="15" s="1"/>
  <c r="AG149" i="15" a="1"/>
  <c r="AG149" i="15" s="1"/>
  <c r="AG150" i="15" s="1" a="1"/>
  <c r="AG150" i="15" s="1"/>
  <c r="H149" i="15" a="1"/>
  <c r="H149" i="15" s="1"/>
  <c r="H150" i="15" s="1" a="1"/>
  <c r="H150" i="15" s="1"/>
  <c r="FH144" i="15" a="1"/>
  <c r="FH144" i="15" s="1"/>
  <c r="EZ144" i="15" a="1"/>
  <c r="EZ144" i="15" s="1"/>
  <c r="ES144" i="15" a="1"/>
  <c r="ES144" i="15" s="1"/>
  <c r="EK144" i="15" a="1"/>
  <c r="EK144" i="15" s="1"/>
  <c r="EC144" i="15" a="1"/>
  <c r="EC144" i="15" s="1"/>
  <c r="DU144" i="15" a="1"/>
  <c r="DU144" i="15" s="1"/>
  <c r="DG144" i="15" a="1"/>
  <c r="DG144" i="15" s="1"/>
  <c r="CY144" i="15" a="1"/>
  <c r="CY144" i="15" s="1"/>
  <c r="CQ144" i="15" a="1"/>
  <c r="CQ144" i="15" s="1"/>
  <c r="CI144" i="15" a="1"/>
  <c r="CI144" i="15" s="1"/>
  <c r="CC144" i="15" a="1"/>
  <c r="CC144" i="15" s="1"/>
  <c r="BU144" i="15" a="1"/>
  <c r="BU144" i="15" s="1"/>
  <c r="BN144" i="15" a="1"/>
  <c r="BN144" i="15" s="1"/>
  <c r="BA144" i="15" a="1"/>
  <c r="BA144" i="15" s="1"/>
  <c r="BA145" i="15" s="1" a="1"/>
  <c r="BA145" i="15" s="1"/>
  <c r="AU144" i="15" a="1"/>
  <c r="AU144" i="15" s="1"/>
  <c r="AU145" i="15" s="1" a="1"/>
  <c r="AU145" i="15" s="1"/>
  <c r="AN144" i="15" a="1"/>
  <c r="AN144" i="15" s="1"/>
  <c r="AN145" i="15" s="1" a="1"/>
  <c r="AN145" i="15" s="1"/>
  <c r="FE139" i="15" a="1"/>
  <c r="FE139" i="15" s="1"/>
  <c r="EW139" i="15" a="1"/>
  <c r="EW139" i="15" s="1"/>
  <c r="EO139" i="15" a="1"/>
  <c r="EO139" i="15" s="1"/>
  <c r="EI139" i="15" a="1"/>
  <c r="EI139" i="15" s="1"/>
  <c r="EB139" i="15" a="1"/>
  <c r="EB139" i="15" s="1"/>
  <c r="DT139" i="15" a="1"/>
  <c r="DT139" i="15" s="1"/>
  <c r="DN139" i="15" a="1"/>
  <c r="DN139" i="15" s="1"/>
  <c r="DF139" i="15" a="1"/>
  <c r="DF139" i="15" s="1"/>
  <c r="CY139" i="15" a="1"/>
  <c r="CY139" i="15" s="1"/>
  <c r="CQ139" i="15" a="1"/>
  <c r="CQ139" i="15" s="1"/>
  <c r="CJ139" i="15" a="1"/>
  <c r="CJ139" i="15" s="1"/>
  <c r="CC139" i="15" a="1"/>
  <c r="CC139" i="15" s="1"/>
  <c r="BV139" i="15" a="1"/>
  <c r="BV139" i="15" s="1"/>
  <c r="BP139" i="15" a="1"/>
  <c r="BP139" i="15" s="1"/>
  <c r="AQ139" i="15" a="1"/>
  <c r="AQ139" i="15" s="1"/>
  <c r="AQ140" i="15" s="1" a="1"/>
  <c r="AQ140" i="15" s="1"/>
  <c r="AJ139" i="15" a="1"/>
  <c r="AJ139" i="15" s="1"/>
  <c r="AJ140" i="15" s="1" a="1"/>
  <c r="AJ140" i="15" s="1"/>
  <c r="FJ134" i="15" a="1"/>
  <c r="FJ134" i="15" s="1"/>
  <c r="FC134" i="15" a="1"/>
  <c r="FC134" i="15" s="1"/>
  <c r="EV134" i="15" a="1"/>
  <c r="EV134" i="15" s="1"/>
  <c r="EP134" i="15" a="1"/>
  <c r="EP134" i="15" s="1"/>
  <c r="EH134" i="15" a="1"/>
  <c r="EH134" i="15" s="1"/>
  <c r="EC134" i="15" a="1"/>
  <c r="EC134" i="15" s="1"/>
  <c r="DU134" i="15" a="1"/>
  <c r="DU134" i="15" s="1"/>
  <c r="DO134" i="15" a="1"/>
  <c r="DO134" i="15" s="1"/>
  <c r="DI134" i="15" a="1"/>
  <c r="DI134" i="15" s="1"/>
  <c r="CV134" i="15" a="1"/>
  <c r="CV134" i="15" s="1"/>
  <c r="CO134" i="15" a="1"/>
  <c r="CO134" i="15" s="1"/>
  <c r="CI134" i="15" a="1"/>
  <c r="CI134" i="15" s="1"/>
  <c r="CC134" i="15" a="1"/>
  <c r="CC134" i="15" s="1"/>
  <c r="BV134" i="15" a="1"/>
  <c r="BV134" i="15" s="1"/>
  <c r="BP134" i="15" a="1"/>
  <c r="BP134" i="15" s="1"/>
  <c r="BK134" i="15" a="1"/>
  <c r="BK134" i="15" s="1"/>
  <c r="BK135" i="15" s="1" a="1"/>
  <c r="BK135" i="15" s="1"/>
  <c r="BD134" i="15" a="1"/>
  <c r="BD134" i="15" s="1"/>
  <c r="BD135" i="15" s="1" a="1"/>
  <c r="BD135" i="15" s="1"/>
  <c r="AR134" i="15" a="1"/>
  <c r="AR134" i="15" s="1"/>
  <c r="AR135" i="15" s="1" a="1"/>
  <c r="AR135" i="15" s="1"/>
  <c r="N134" i="15" a="1"/>
  <c r="N134" i="15" s="1"/>
  <c r="N135" i="15" s="1" a="1"/>
  <c r="N135" i="15" s="1"/>
  <c r="FG159" i="15" a="1"/>
  <c r="FG159" i="15" s="1"/>
  <c r="FA159" i="15" a="1"/>
  <c r="FA159" i="15" s="1"/>
  <c r="EH159" i="15" a="1"/>
  <c r="EH159" i="15" s="1"/>
  <c r="EB159" i="15" a="1"/>
  <c r="EB159" i="15" s="1"/>
  <c r="DV159" i="15" a="1"/>
  <c r="DV159" i="15" s="1"/>
  <c r="DP159" i="15" a="1"/>
  <c r="DP159" i="15" s="1"/>
  <c r="DI159" i="15" a="1"/>
  <c r="DI159" i="15" s="1"/>
  <c r="DC159" i="15" a="1"/>
  <c r="DC159" i="15" s="1"/>
  <c r="CW159" i="15" a="1"/>
  <c r="CW159" i="15" s="1"/>
  <c r="CQ159" i="15" a="1"/>
  <c r="CQ159" i="15" s="1"/>
  <c r="CD159" i="15" a="1"/>
  <c r="CD159" i="15" s="1"/>
  <c r="BX159" i="15" a="1"/>
  <c r="BX159" i="15" s="1"/>
  <c r="BR159" i="15" a="1"/>
  <c r="BR159" i="15" s="1"/>
  <c r="BL159" i="15" a="1"/>
  <c r="BL159" i="15" s="1"/>
  <c r="BL160" i="15" s="1" a="1"/>
  <c r="BL160" i="15" s="1"/>
  <c r="S159" i="15" a="1"/>
  <c r="S159" i="15" s="1"/>
  <c r="S160" i="15" s="1" a="1"/>
  <c r="S160" i="15" s="1"/>
  <c r="N159" i="15" a="1"/>
  <c r="N159" i="15" s="1"/>
  <c r="N160" i="15" s="1" a="1"/>
  <c r="N160" i="15" s="1"/>
  <c r="H159" i="15" a="1"/>
  <c r="H159" i="15" s="1"/>
  <c r="H160" i="15" s="1" a="1"/>
  <c r="H160" i="15" s="1"/>
  <c r="FG154" i="15" a="1"/>
  <c r="FG154" i="15" s="1"/>
  <c r="EZ154" i="15" a="1"/>
  <c r="EZ154" i="15" s="1"/>
  <c r="ES154" i="15" a="1"/>
  <c r="ES154" i="15" s="1"/>
  <c r="EL154" i="15" a="1"/>
  <c r="EL154" i="15" s="1"/>
  <c r="EE154" i="15" a="1"/>
  <c r="EE154" i="15" s="1"/>
  <c r="DW154" i="15" a="1"/>
  <c r="DW154" i="15" s="1"/>
  <c r="DJ154" i="15" a="1"/>
  <c r="DJ154" i="15" s="1"/>
  <c r="DB154" i="15" a="1"/>
  <c r="DB154" i="15" s="1"/>
  <c r="CU154" i="15" a="1"/>
  <c r="CU154" i="15" s="1"/>
  <c r="CN154" i="15" a="1"/>
  <c r="CN154" i="15" s="1"/>
  <c r="CG154" i="15" a="1"/>
  <c r="CG154" i="15" s="1"/>
  <c r="BZ154" i="15" a="1"/>
  <c r="BZ154" i="15" s="1"/>
  <c r="BR154" i="15" a="1"/>
  <c r="BR154" i="15" s="1"/>
  <c r="BG154" i="15" a="1"/>
  <c r="BG154" i="15" s="1"/>
  <c r="BG155" i="15" s="1" a="1"/>
  <c r="BG155" i="15" s="1"/>
  <c r="AH154" i="15" a="1"/>
  <c r="AH154" i="15" s="1"/>
  <c r="AH155" i="15" s="1" a="1"/>
  <c r="AH155" i="15" s="1"/>
  <c r="AA154" i="15" a="1"/>
  <c r="AA154" i="15" s="1"/>
  <c r="AA155" i="15" s="1" a="1"/>
  <c r="AA155" i="15" s="1"/>
  <c r="U154" i="15" a="1"/>
  <c r="U154" i="15" s="1"/>
  <c r="U155" i="15" s="1" a="1"/>
  <c r="U155" i="15" s="1"/>
  <c r="FE149" i="15" a="1"/>
  <c r="FE149" i="15" s="1"/>
  <c r="EP149" i="15" a="1"/>
  <c r="EP149" i="15" s="1"/>
  <c r="EI149" i="15" a="1"/>
  <c r="EI149" i="15" s="1"/>
  <c r="EB149" i="15" a="1"/>
  <c r="EB149" i="15" s="1"/>
  <c r="DU149" i="15" a="1"/>
  <c r="DU149" i="15" s="1"/>
  <c r="DN149" i="15" a="1"/>
  <c r="DN149" i="15" s="1"/>
  <c r="DG149" i="15" a="1"/>
  <c r="DG149" i="15" s="1"/>
  <c r="CZ149" i="15" a="1"/>
  <c r="CZ149" i="15" s="1"/>
  <c r="CR149" i="15" a="1"/>
  <c r="CR149" i="15" s="1"/>
  <c r="CE149" i="15" a="1"/>
  <c r="CE149" i="15" s="1"/>
  <c r="BX149" i="15" a="1"/>
  <c r="BX149" i="15" s="1"/>
  <c r="BF149" i="15" a="1"/>
  <c r="BF149" i="15" s="1"/>
  <c r="BF150" i="15" s="1" a="1"/>
  <c r="BF150" i="15" s="1"/>
  <c r="AZ149" i="15" a="1"/>
  <c r="AZ149" i="15" s="1"/>
  <c r="AZ150" i="15" s="1" a="1"/>
  <c r="AZ150" i="15" s="1"/>
  <c r="AS149" i="15" a="1"/>
  <c r="AS149" i="15" s="1"/>
  <c r="AS150" i="15" s="1" a="1"/>
  <c r="AS150" i="15" s="1"/>
  <c r="T149" i="15" a="1"/>
  <c r="T149" i="15" s="1"/>
  <c r="T150" i="15" s="1" a="1"/>
  <c r="T150" i="15" s="1"/>
  <c r="G149" i="15" a="1"/>
  <c r="G149" i="15" s="1"/>
  <c r="G150" i="15" s="1" a="1"/>
  <c r="G150" i="15" s="1"/>
  <c r="FG144" i="15" a="1"/>
  <c r="FG144" i="15" s="1"/>
  <c r="EY144" i="15" a="1"/>
  <c r="EY144" i="15" s="1"/>
  <c r="ER144" i="15" a="1"/>
  <c r="ER144" i="15" s="1"/>
  <c r="EJ144" i="15" a="1"/>
  <c r="EJ144" i="15" s="1"/>
  <c r="EB144" i="15" a="1"/>
  <c r="EB144" i="15" s="1"/>
  <c r="DT144" i="15" a="1"/>
  <c r="DT144" i="15" s="1"/>
  <c r="DM144" i="15" a="1"/>
  <c r="DM144" i="15" s="1"/>
  <c r="DF144" i="15" a="1"/>
  <c r="DF144" i="15" s="1"/>
  <c r="CX144" i="15" a="1"/>
  <c r="CX144" i="15" s="1"/>
  <c r="CP144" i="15" a="1"/>
  <c r="CP144" i="15" s="1"/>
  <c r="CH144" i="15" a="1"/>
  <c r="CH144" i="15" s="1"/>
  <c r="CB144" i="15" a="1"/>
  <c r="CB144" i="15" s="1"/>
  <c r="BT144" i="15" a="1"/>
  <c r="BT144" i="15" s="1"/>
  <c r="BM144" i="15" a="1"/>
  <c r="BM144" i="15" s="1"/>
  <c r="BM145" i="15" s="1" a="1"/>
  <c r="BM145" i="15" s="1"/>
  <c r="AZ144" i="15" a="1"/>
  <c r="AZ144" i="15" s="1"/>
  <c r="AZ145" i="15" s="1" a="1"/>
  <c r="AZ145" i="15" s="1"/>
  <c r="AA144" i="15" a="1"/>
  <c r="AA144" i="15" s="1"/>
  <c r="AA145" i="15" s="1" a="1"/>
  <c r="AA145" i="15" s="1"/>
  <c r="FD139" i="15" a="1"/>
  <c r="FD139" i="15" s="1"/>
  <c r="EV139" i="15" a="1"/>
  <c r="EV139" i="15" s="1"/>
  <c r="EN139" i="15" a="1"/>
  <c r="EN139" i="15" s="1"/>
  <c r="EH139" i="15" a="1"/>
  <c r="EH139" i="15" s="1"/>
  <c r="EA139" i="15" a="1"/>
  <c r="EA139" i="15" s="1"/>
  <c r="DM139" i="15" a="1"/>
  <c r="DM139" i="15" s="1"/>
  <c r="DE139" i="15" a="1"/>
  <c r="DE139" i="15" s="1"/>
  <c r="CX139" i="15" a="1"/>
  <c r="CX139" i="15" s="1"/>
  <c r="CP139" i="15" a="1"/>
  <c r="CP139" i="15" s="1"/>
  <c r="CB139" i="15" a="1"/>
  <c r="CB139" i="15" s="1"/>
  <c r="BU139" i="15" a="1"/>
  <c r="BU139" i="15" s="1"/>
  <c r="BC139" i="15" a="1"/>
  <c r="BC139" i="15" s="1"/>
  <c r="BC140" i="15" s="1" a="1"/>
  <c r="BC140" i="15" s="1"/>
  <c r="AP139" i="15" a="1"/>
  <c r="AP139" i="15" s="1"/>
  <c r="AP140" i="15" s="1" a="1"/>
  <c r="AP140" i="15" s="1"/>
  <c r="I139" i="15" a="1"/>
  <c r="I139" i="15" s="1"/>
  <c r="I140" i="15" s="1" a="1"/>
  <c r="I140" i="15" s="1"/>
  <c r="FB134" i="15" a="1"/>
  <c r="FB134" i="15" s="1"/>
  <c r="EO134" i="15" a="1"/>
  <c r="EO134" i="15" s="1"/>
  <c r="EB134" i="15" a="1"/>
  <c r="EB134" i="15" s="1"/>
  <c r="DT134" i="15" a="1"/>
  <c r="DT134" i="15" s="1"/>
  <c r="DN134" i="15" a="1"/>
  <c r="DN134" i="15" s="1"/>
  <c r="DH134" i="15" a="1"/>
  <c r="DH134" i="15" s="1"/>
  <c r="DA134" i="15" a="1"/>
  <c r="DA134" i="15" s="1"/>
  <c r="CN134" i="15" a="1"/>
  <c r="CN134" i="15" s="1"/>
  <c r="CH134" i="15" a="1"/>
  <c r="CH134" i="15" s="1"/>
  <c r="CB134" i="15" a="1"/>
  <c r="CB134" i="15" s="1"/>
  <c r="BU134" i="15" a="1"/>
  <c r="BU134" i="15" s="1"/>
  <c r="BJ134" i="15" a="1"/>
  <c r="BJ134" i="15" s="1"/>
  <c r="BJ135" i="15" s="1" a="1"/>
  <c r="BJ135" i="15" s="1"/>
  <c r="T134" i="15" a="1"/>
  <c r="T134" i="15" s="1"/>
  <c r="T135" i="15" s="1" a="1"/>
  <c r="T135" i="15" s="1"/>
  <c r="M134" i="15" a="1"/>
  <c r="M134" i="15" s="1"/>
  <c r="M135" i="15" s="1" a="1"/>
  <c r="M135" i="15" s="1"/>
  <c r="FF159" i="15" a="1"/>
  <c r="FF159" i="15" s="1"/>
  <c r="EZ159" i="15" a="1"/>
  <c r="EZ159" i="15" s="1"/>
  <c r="EU159" i="15" a="1"/>
  <c r="EU159" i="15" s="1"/>
  <c r="EN159" i="15" a="1"/>
  <c r="EN159" i="15" s="1"/>
  <c r="EA159" i="15" a="1"/>
  <c r="EA159" i="15" s="1"/>
  <c r="DU159" i="15" a="1"/>
  <c r="DU159" i="15" s="1"/>
  <c r="DB159" i="15" a="1"/>
  <c r="DB159" i="15" s="1"/>
  <c r="CV159" i="15" a="1"/>
  <c r="CV159" i="15" s="1"/>
  <c r="CP159" i="15" a="1"/>
  <c r="CP159" i="15" s="1"/>
  <c r="CJ159" i="15" a="1"/>
  <c r="CJ159" i="15" s="1"/>
  <c r="CC159" i="15" a="1"/>
  <c r="CC159" i="15" s="1"/>
  <c r="BW159" i="15" a="1"/>
  <c r="BW159" i="15" s="1"/>
  <c r="BK159" i="15" a="1"/>
  <c r="BK159" i="15" s="1"/>
  <c r="BK160" i="15" s="1" a="1"/>
  <c r="BK160" i="15" s="1"/>
  <c r="BA159" i="15" a="1"/>
  <c r="BA159" i="15" s="1"/>
  <c r="BA160" i="15" s="1" a="1"/>
  <c r="BA160" i="15" s="1"/>
  <c r="AV159" i="15" a="1"/>
  <c r="AV159" i="15" s="1"/>
  <c r="AV160" i="15" s="1" a="1"/>
  <c r="AV160" i="15" s="1"/>
  <c r="M159" i="15" a="1"/>
  <c r="M159" i="15" s="1"/>
  <c r="M160" i="15" s="1" a="1"/>
  <c r="M160" i="15" s="1"/>
  <c r="G159" i="15" a="1"/>
  <c r="G159" i="15" s="1"/>
  <c r="G160" i="15" s="1" a="1"/>
  <c r="G160" i="15" s="1"/>
  <c r="FF154" i="15" a="1"/>
  <c r="FF154" i="15" s="1"/>
  <c r="EY154" i="15" a="1"/>
  <c r="EY154" i="15" s="1"/>
  <c r="EK154" i="15" a="1"/>
  <c r="EK154" i="15" s="1"/>
  <c r="ED154" i="15" a="1"/>
  <c r="ED154" i="15" s="1"/>
  <c r="DV154" i="15" a="1"/>
  <c r="DV154" i="15" s="1"/>
  <c r="DP154" i="15" a="1"/>
  <c r="DP154" i="15" s="1"/>
  <c r="DI154" i="15" a="1"/>
  <c r="DI154" i="15" s="1"/>
  <c r="DA154" i="15" a="1"/>
  <c r="DA154" i="15" s="1"/>
  <c r="CT154" i="15" a="1"/>
  <c r="CT154" i="15" s="1"/>
  <c r="CM154" i="15" a="1"/>
  <c r="CM154" i="15" s="1"/>
  <c r="BY154" i="15" a="1"/>
  <c r="BY154" i="15" s="1"/>
  <c r="BQ154" i="15" a="1"/>
  <c r="BQ154" i="15" s="1"/>
  <c r="AT154" i="15" a="1"/>
  <c r="AT154" i="15" s="1"/>
  <c r="AT155" i="15" s="1" a="1"/>
  <c r="AT155" i="15" s="1"/>
  <c r="AG154" i="15" a="1"/>
  <c r="AG154" i="15" s="1"/>
  <c r="AG155" i="15" s="1" a="1"/>
  <c r="AG155" i="15" s="1"/>
  <c r="T154" i="15" a="1"/>
  <c r="T154" i="15" s="1"/>
  <c r="T155" i="15" s="1" a="1"/>
  <c r="T155" i="15" s="1"/>
  <c r="L154" i="15" a="1"/>
  <c r="L154" i="15" s="1"/>
  <c r="L155" i="15" s="1" a="1"/>
  <c r="L155" i="15" s="1"/>
  <c r="FD149" i="15" a="1"/>
  <c r="FD149" i="15" s="1"/>
  <c r="EW149" i="15" a="1"/>
  <c r="EW149" i="15" s="1"/>
  <c r="EO149" i="15" a="1"/>
  <c r="EO149" i="15" s="1"/>
  <c r="EH149" i="15" a="1"/>
  <c r="EH149" i="15" s="1"/>
  <c r="EA149" i="15" a="1"/>
  <c r="EA149" i="15" s="1"/>
  <c r="DT149" i="15" a="1"/>
  <c r="DT149" i="15" s="1"/>
  <c r="DF149" i="15" a="1"/>
  <c r="DF149" i="15" s="1"/>
  <c r="CY149" i="15" a="1"/>
  <c r="CY149" i="15" s="1"/>
  <c r="CQ149" i="15" a="1"/>
  <c r="CQ149" i="15" s="1"/>
  <c r="CK149" i="15" a="1"/>
  <c r="CK149" i="15" s="1"/>
  <c r="CD149" i="15" a="1"/>
  <c r="CD149" i="15" s="1"/>
  <c r="BW149" i="15" a="1"/>
  <c r="BW149" i="15" s="1"/>
  <c r="BP149" i="15" a="1"/>
  <c r="BP149" i="15" s="1"/>
  <c r="AY149" i="15" a="1"/>
  <c r="AY149" i="15" s="1"/>
  <c r="AY150" i="15" s="1" a="1"/>
  <c r="AY150" i="15" s="1"/>
  <c r="AL149" i="15" a="1"/>
  <c r="AL149" i="15" s="1"/>
  <c r="AL150" i="15" s="1" a="1"/>
  <c r="AL150" i="15" s="1"/>
  <c r="AF149" i="15" a="1"/>
  <c r="AF149" i="15" s="1"/>
  <c r="AF150" i="15" s="1" a="1"/>
  <c r="AF150" i="15" s="1"/>
  <c r="F149" i="15" a="1"/>
  <c r="F149" i="15" s="1"/>
  <c r="F150" i="15" s="1" a="1"/>
  <c r="F150" i="15" s="1"/>
  <c r="FF144" i="15" a="1"/>
  <c r="FF144" i="15" s="1"/>
  <c r="EX144" i="15" a="1"/>
  <c r="EX144" i="15" s="1"/>
  <c r="EQ144" i="15" a="1"/>
  <c r="EQ144" i="15" s="1"/>
  <c r="EI144" i="15" a="1"/>
  <c r="EI144" i="15" s="1"/>
  <c r="EA144" i="15" a="1"/>
  <c r="EA144" i="15" s="1"/>
  <c r="DS144" i="15" a="1"/>
  <c r="DS144" i="15" s="1"/>
  <c r="DL144" i="15" a="1"/>
  <c r="DL144" i="15" s="1"/>
  <c r="DE144" i="15" a="1"/>
  <c r="DE144" i="15" s="1"/>
  <c r="CW144" i="15" a="1"/>
  <c r="CW144" i="15" s="1"/>
  <c r="CO144" i="15" a="1"/>
  <c r="CO144" i="15" s="1"/>
  <c r="CA144" i="15" a="1"/>
  <c r="CA144" i="15" s="1"/>
  <c r="BS144" i="15" a="1"/>
  <c r="BS144" i="15" s="1"/>
  <c r="BL144" i="15" a="1"/>
  <c r="BL144" i="15" s="1"/>
  <c r="BL145" i="15" s="1" a="1"/>
  <c r="BL145" i="15" s="1"/>
  <c r="AM144" i="15" a="1"/>
  <c r="AM144" i="15" s="1"/>
  <c r="AM145" i="15" s="1" a="1"/>
  <c r="AM145" i="15" s="1"/>
  <c r="Z144" i="15" a="1"/>
  <c r="Z144" i="15" s="1"/>
  <c r="Z145" i="15" s="1" a="1"/>
  <c r="Z145" i="15" s="1"/>
  <c r="FC139" i="15" a="1"/>
  <c r="FC139" i="15" s="1"/>
  <c r="EU139" i="15" a="1"/>
  <c r="EU139" i="15" s="1"/>
  <c r="EG139" i="15" a="1"/>
  <c r="EG139" i="15" s="1"/>
  <c r="DZ139" i="15" a="1"/>
  <c r="DZ139" i="15" s="1"/>
  <c r="DS139" i="15" a="1"/>
  <c r="DS139" i="15" s="1"/>
  <c r="DL139" i="15" a="1"/>
  <c r="DL139" i="15" s="1"/>
  <c r="DD139" i="15" a="1"/>
  <c r="DD139" i="15" s="1"/>
  <c r="CW139" i="15" a="1"/>
  <c r="CW139" i="15" s="1"/>
  <c r="CO139" i="15" a="1"/>
  <c r="CO139" i="15" s="1"/>
  <c r="CI139" i="15" a="1"/>
  <c r="CI139" i="15" s="1"/>
  <c r="CA139" i="15" a="1"/>
  <c r="CA139" i="15" s="1"/>
  <c r="BT139" i="15" a="1"/>
  <c r="BT139" i="15" s="1"/>
  <c r="BO139" i="15" a="1"/>
  <c r="BO139" i="15" s="1"/>
  <c r="BH139" i="15" a="1"/>
  <c r="BH139" i="15" s="1"/>
  <c r="BH140" i="15" s="1" a="1"/>
  <c r="BH140" i="15" s="1"/>
  <c r="BB139" i="15" a="1"/>
  <c r="BB139" i="15" s="1"/>
  <c r="BB140" i="15" s="1" a="1"/>
  <c r="BB140" i="15" s="1"/>
  <c r="AI139" i="15" a="1"/>
  <c r="AI139" i="15" s="1"/>
  <c r="AI140" i="15" s="1" a="1"/>
  <c r="AI140" i="15" s="1"/>
  <c r="V139" i="15" a="1"/>
  <c r="V139" i="15" s="1"/>
  <c r="V140" i="15" s="1" a="1"/>
  <c r="V140" i="15" s="1"/>
  <c r="H139" i="15" a="1"/>
  <c r="H139" i="15" s="1"/>
  <c r="H140" i="15" s="1" a="1"/>
  <c r="H140" i="15" s="1"/>
  <c r="FI134" i="15" a="1"/>
  <c r="FI134" i="15" s="1"/>
  <c r="FA134" i="15" a="1"/>
  <c r="FA134" i="15" s="1"/>
  <c r="EU134" i="15" a="1"/>
  <c r="EU134" i="15" s="1"/>
  <c r="EN134" i="15" a="1"/>
  <c r="EN134" i="15" s="1"/>
  <c r="EG134" i="15" a="1"/>
  <c r="EG134" i="15" s="1"/>
  <c r="EA134" i="15" a="1"/>
  <c r="EA134" i="15" s="1"/>
  <c r="DS134" i="15" a="1"/>
  <c r="DS134" i="15" s="1"/>
  <c r="DG134" i="15" a="1"/>
  <c r="DG134" i="15" s="1"/>
  <c r="CZ134" i="15" a="1"/>
  <c r="CZ134" i="15" s="1"/>
  <c r="CU134" i="15" a="1"/>
  <c r="CU134" i="15" s="1"/>
  <c r="CM134" i="15" a="1"/>
  <c r="CM134" i="15" s="1"/>
  <c r="CA134" i="15" a="1"/>
  <c r="CA134" i="15" s="1"/>
  <c r="BT134" i="15" a="1"/>
  <c r="BT134" i="15" s="1"/>
  <c r="BO134" i="15" a="1"/>
  <c r="BO134" i="15" s="1"/>
  <c r="BO135" i="15" s="1" a="1"/>
  <c r="BO135" i="15" s="1"/>
  <c r="BI134" i="15" a="1"/>
  <c r="BI134" i="15" s="1"/>
  <c r="BI135" i="15" s="1" a="1"/>
  <c r="BI135" i="15" s="1"/>
  <c r="AW134" i="15" a="1"/>
  <c r="AW134" i="15" s="1"/>
  <c r="AW135" i="15" s="1" a="1"/>
  <c r="AW135" i="15" s="1"/>
  <c r="AD134" i="15" a="1"/>
  <c r="AD134" i="15" s="1"/>
  <c r="AD135" i="15" s="1" a="1"/>
  <c r="AD135" i="15" s="1"/>
  <c r="EY159" i="15" a="1"/>
  <c r="EY159" i="15" s="1"/>
  <c r="ET159" i="15" a="1"/>
  <c r="ET159" i="15" s="1"/>
  <c r="EG159" i="15" a="1"/>
  <c r="EG159" i="15" s="1"/>
  <c r="DZ159" i="15" a="1"/>
  <c r="DZ159" i="15" s="1"/>
  <c r="DT159" i="15" a="1"/>
  <c r="DT159" i="15" s="1"/>
  <c r="DO159" i="15" a="1"/>
  <c r="DO159" i="15" s="1"/>
  <c r="DH159" i="15" a="1"/>
  <c r="DH159" i="15" s="1"/>
  <c r="CU159" i="15" a="1"/>
  <c r="CU159" i="15" s="1"/>
  <c r="CO159" i="15" a="1"/>
  <c r="CO159" i="15" s="1"/>
  <c r="BV159" i="15" a="1"/>
  <c r="BV159" i="15" s="1"/>
  <c r="BQ159" i="15" a="1"/>
  <c r="BQ159" i="15" s="1"/>
  <c r="AZ159" i="15" a="1"/>
  <c r="AZ159" i="15" s="1"/>
  <c r="AZ160" i="15" s="1" a="1"/>
  <c r="AZ160" i="15" s="1"/>
  <c r="R159" i="15" a="1"/>
  <c r="R159" i="15" s="1"/>
  <c r="R160" i="15" s="1" a="1"/>
  <c r="R160" i="15" s="1"/>
  <c r="FE154" i="15" a="1"/>
  <c r="FE154" i="15" s="1"/>
  <c r="EX154" i="15" a="1"/>
  <c r="EX154" i="15" s="1"/>
  <c r="ER154" i="15" a="1"/>
  <c r="ER154" i="15" s="1"/>
  <c r="EJ154" i="15" a="1"/>
  <c r="EJ154" i="15" s="1"/>
  <c r="EC154" i="15" a="1"/>
  <c r="EC154" i="15" s="1"/>
  <c r="DU154" i="15" a="1"/>
  <c r="DU154" i="15" s="1"/>
  <c r="DO154" i="15" a="1"/>
  <c r="DO154" i="15" s="1"/>
  <c r="DH154" i="15" a="1"/>
  <c r="DH154" i="15" s="1"/>
  <c r="CS154" i="15" a="1"/>
  <c r="CS154" i="15" s="1"/>
  <c r="CL154" i="15" a="1"/>
  <c r="CL154" i="15" s="1"/>
  <c r="CF154" i="15" a="1"/>
  <c r="CF154" i="15" s="1"/>
  <c r="BX154" i="15" a="1"/>
  <c r="BX154" i="15" s="1"/>
  <c r="BF154" i="15" a="1"/>
  <c r="BF154" i="15" s="1"/>
  <c r="BF155" i="15" s="1" a="1"/>
  <c r="BF155" i="15" s="1"/>
  <c r="AS154" i="15" a="1"/>
  <c r="AS154" i="15" s="1"/>
  <c r="AS155" i="15" s="1" a="1"/>
  <c r="AS155" i="15" s="1"/>
  <c r="AF154" i="15" a="1"/>
  <c r="AF154" i="15" s="1"/>
  <c r="AF155" i="15" s="1" a="1"/>
  <c r="AF155" i="15" s="1"/>
  <c r="Z154" i="15" a="1"/>
  <c r="Z154" i="15" s="1"/>
  <c r="Z155" i="15" s="1" a="1"/>
  <c r="Z155" i="15" s="1"/>
  <c r="K154" i="15" a="1"/>
  <c r="K154" i="15" s="1"/>
  <c r="K155" i="15" s="1" a="1"/>
  <c r="K155" i="15" s="1"/>
  <c r="FC149" i="15" a="1"/>
  <c r="FC149" i="15" s="1"/>
  <c r="EV149" i="15" a="1"/>
  <c r="EV149" i="15" s="1"/>
  <c r="EN149" i="15" a="1"/>
  <c r="EN149" i="15" s="1"/>
  <c r="DZ149" i="15" a="1"/>
  <c r="DZ149" i="15" s="1"/>
  <c r="DS149" i="15" a="1"/>
  <c r="DS149" i="15" s="1"/>
  <c r="DM149" i="15" a="1"/>
  <c r="DM149" i="15" s="1"/>
  <c r="CX149" i="15" a="1"/>
  <c r="CX149" i="15" s="1"/>
  <c r="CP149" i="15" a="1"/>
  <c r="CP149" i="15" s="1"/>
  <c r="CJ149" i="15" a="1"/>
  <c r="CJ149" i="15" s="1"/>
  <c r="CC149" i="15" a="1"/>
  <c r="CC149" i="15" s="1"/>
  <c r="BV149" i="15" a="1"/>
  <c r="BV149" i="15" s="1"/>
  <c r="AR149" i="15" a="1"/>
  <c r="AR149" i="15" s="1"/>
  <c r="AR150" i="15" s="1" a="1"/>
  <c r="AR150" i="15" s="1"/>
  <c r="AK149" i="15" a="1"/>
  <c r="AK149" i="15" s="1"/>
  <c r="AK150" i="15" s="1" a="1"/>
  <c r="AK150" i="15" s="1"/>
  <c r="E149" i="15" a="1"/>
  <c r="E149" i="15" s="1"/>
  <c r="E150" i="15" s="1" a="1"/>
  <c r="E150" i="15" s="1"/>
  <c r="FE144" i="15" a="1"/>
  <c r="FE144" i="15" s="1"/>
  <c r="EW144" i="15" a="1"/>
  <c r="EW144" i="15" s="1"/>
  <c r="EP144" i="15" a="1"/>
  <c r="EP144" i="15" s="1"/>
  <c r="EH144" i="15" a="1"/>
  <c r="EH144" i="15" s="1"/>
  <c r="DZ144" i="15" a="1"/>
  <c r="DZ144" i="15" s="1"/>
  <c r="DR144" i="15" a="1"/>
  <c r="DR144" i="15" s="1"/>
  <c r="DK144" i="15" a="1"/>
  <c r="DK144" i="15" s="1"/>
  <c r="DD144" i="15" a="1"/>
  <c r="DD144" i="15" s="1"/>
  <c r="CV144" i="15" a="1"/>
  <c r="CV144" i="15" s="1"/>
  <c r="CN144" i="15" a="1"/>
  <c r="CN144" i="15" s="1"/>
  <c r="CG144" i="15" a="1"/>
  <c r="CG144" i="15" s="1"/>
  <c r="BZ144" i="15" a="1"/>
  <c r="BZ144" i="15" s="1"/>
  <c r="BR144" i="15" a="1"/>
  <c r="BR144" i="15" s="1"/>
  <c r="AY144" i="15" a="1"/>
  <c r="AY144" i="15" s="1"/>
  <c r="AY145" i="15" s="1" a="1"/>
  <c r="AY145" i="15" s="1"/>
  <c r="AL144" i="15" a="1"/>
  <c r="AL144" i="15" s="1"/>
  <c r="AL145" i="15" s="1" a="1"/>
  <c r="AL145" i="15" s="1"/>
  <c r="Y144" i="15" a="1"/>
  <c r="Y144" i="15" s="1"/>
  <c r="Y145" i="15" s="1" a="1"/>
  <c r="Y145" i="15" s="1"/>
  <c r="FJ139" i="15" a="1"/>
  <c r="FJ139" i="15" s="1"/>
  <c r="FB139" i="15" a="1"/>
  <c r="FB139" i="15" s="1"/>
  <c r="ET139" i="15" a="1"/>
  <c r="ET139" i="15" s="1"/>
  <c r="EM139" i="15" a="1"/>
  <c r="EM139" i="15" s="1"/>
  <c r="EF139" i="15" a="1"/>
  <c r="EF139" i="15" s="1"/>
  <c r="DY139" i="15" a="1"/>
  <c r="DY139" i="15" s="1"/>
  <c r="DR139" i="15" a="1"/>
  <c r="DR139" i="15" s="1"/>
  <c r="DK139" i="15" a="1"/>
  <c r="DK139" i="15" s="1"/>
  <c r="DC139" i="15" a="1"/>
  <c r="DC139" i="15" s="1"/>
  <c r="CV139" i="15" a="1"/>
  <c r="CV139" i="15" s="1"/>
  <c r="CN139" i="15" a="1"/>
  <c r="CN139" i="15" s="1"/>
  <c r="CH139" i="15" a="1"/>
  <c r="CH139" i="15" s="1"/>
  <c r="BZ139" i="15" a="1"/>
  <c r="BZ139" i="15" s="1"/>
  <c r="BN139" i="15" a="1"/>
  <c r="BN139" i="15" s="1"/>
  <c r="BN140" i="15" s="1" a="1"/>
  <c r="BN140" i="15" s="1"/>
  <c r="BA139" i="15" a="1"/>
  <c r="BA139" i="15" s="1"/>
  <c r="BA140" i="15" s="1" a="1"/>
  <c r="BA140" i="15" s="1"/>
  <c r="AU139" i="15" a="1"/>
  <c r="AU139" i="15" s="1"/>
  <c r="AU140" i="15" s="1" a="1"/>
  <c r="AU140" i="15" s="1"/>
  <c r="AH139" i="15" a="1"/>
  <c r="AH139" i="15" s="1"/>
  <c r="AH140" i="15" s="1" a="1"/>
  <c r="AH140" i="15" s="1"/>
  <c r="U139" i="15" a="1"/>
  <c r="U139" i="15" s="1"/>
  <c r="U140" i="15" s="1" a="1"/>
  <c r="U140" i="15" s="1"/>
  <c r="G139" i="15" a="1"/>
  <c r="G139" i="15" s="1"/>
  <c r="G140" i="15" s="1" a="1"/>
  <c r="G140" i="15" s="1"/>
  <c r="FH134" i="15" a="1"/>
  <c r="FH134" i="15" s="1"/>
  <c r="EZ134" i="15" a="1"/>
  <c r="EZ134" i="15" s="1"/>
  <c r="ET134" i="15" a="1"/>
  <c r="ET134" i="15" s="1"/>
  <c r="EM134" i="15" a="1"/>
  <c r="EM134" i="15" s="1"/>
  <c r="EF134" i="15" a="1"/>
  <c r="EF134" i="15" s="1"/>
  <c r="DZ134" i="15" a="1"/>
  <c r="DZ134" i="15" s="1"/>
  <c r="DR134" i="15" a="1"/>
  <c r="DR134" i="15" s="1"/>
  <c r="DM134" i="15" a="1"/>
  <c r="DM134" i="15" s="1"/>
  <c r="DF134" i="15" a="1"/>
  <c r="DF134" i="15" s="1"/>
  <c r="CT134" i="15" a="1"/>
  <c r="CT134" i="15" s="1"/>
  <c r="CL134" i="15" a="1"/>
  <c r="CL134" i="15" s="1"/>
  <c r="CG134" i="15" a="1"/>
  <c r="CG134" i="15" s="1"/>
  <c r="BZ134" i="15" a="1"/>
  <c r="BZ134" i="15" s="1"/>
  <c r="BN134" i="15" a="1"/>
  <c r="BN134" i="15" s="1"/>
  <c r="BN135" i="15" s="1" a="1"/>
  <c r="BN135" i="15" s="1"/>
  <c r="AV134" i="15" a="1"/>
  <c r="AV134" i="15" s="1"/>
  <c r="AV135" i="15" s="1" a="1"/>
  <c r="AV135" i="15" s="1"/>
  <c r="S134" i="15" a="1"/>
  <c r="S134" i="15" s="1"/>
  <c r="S135" i="15" s="1" a="1"/>
  <c r="S135" i="15" s="1"/>
  <c r="L134" i="15" a="1"/>
  <c r="L134" i="15" s="1"/>
  <c r="L135" i="15" s="1" a="1"/>
  <c r="L135" i="15" s="1"/>
  <c r="FE159" i="15" a="1"/>
  <c r="FE159" i="15" s="1"/>
  <c r="EX159" i="15" a="1"/>
  <c r="EX159" i="15" s="1"/>
  <c r="ES159" i="15" a="1"/>
  <c r="ES159" i="15" s="1"/>
  <c r="EM159" i="15" a="1"/>
  <c r="EM159" i="15" s="1"/>
  <c r="EF159" i="15" a="1"/>
  <c r="EF159" i="15" s="1"/>
  <c r="DS159" i="15" a="1"/>
  <c r="DS159" i="15" s="1"/>
  <c r="DN159" i="15" a="1"/>
  <c r="DN159" i="15" s="1"/>
  <c r="DA159" i="15" a="1"/>
  <c r="DA159" i="15" s="1"/>
  <c r="CT159" i="15" a="1"/>
  <c r="CT159" i="15" s="1"/>
  <c r="CN159" i="15" a="1"/>
  <c r="CN159" i="15" s="1"/>
  <c r="CI159" i="15" a="1"/>
  <c r="CI159" i="15" s="1"/>
  <c r="CB159" i="15" a="1"/>
  <c r="CB159" i="15" s="1"/>
  <c r="BJ159" i="15" a="1"/>
  <c r="BJ159" i="15" s="1"/>
  <c r="BJ160" i="15" s="1" a="1"/>
  <c r="BJ160" i="15" s="1"/>
  <c r="AU159" i="15" a="1"/>
  <c r="AU159" i="15" s="1"/>
  <c r="AU160" i="15" s="1" a="1"/>
  <c r="AU160" i="15" s="1"/>
  <c r="AI159" i="15" a="1"/>
  <c r="AI159" i="15" s="1"/>
  <c r="AI160" i="15" s="1" a="1"/>
  <c r="AI160" i="15" s="1"/>
  <c r="F159" i="15" a="1"/>
  <c r="F159" i="15" s="1"/>
  <c r="F160" i="15" s="1" a="1"/>
  <c r="F160" i="15" s="1"/>
  <c r="FD154" i="15" a="1"/>
  <c r="FD154" i="15" s="1"/>
  <c r="EW154" i="15" a="1"/>
  <c r="EW154" i="15" s="1"/>
  <c r="EQ154" i="15" a="1"/>
  <c r="EQ154" i="15" s="1"/>
  <c r="EI154" i="15" a="1"/>
  <c r="EI154" i="15" s="1"/>
  <c r="EB154" i="15" a="1"/>
  <c r="EB154" i="15" s="1"/>
  <c r="DN154" i="15" a="1"/>
  <c r="DN154" i="15" s="1"/>
  <c r="DG154" i="15" a="1"/>
  <c r="DG154" i="15" s="1"/>
  <c r="CZ154" i="15" a="1"/>
  <c r="CZ154" i="15" s="1"/>
  <c r="CR154" i="15" a="1"/>
  <c r="CR154" i="15" s="1"/>
  <c r="CK154" i="15" a="1"/>
  <c r="CK154" i="15" s="1"/>
  <c r="CE154" i="15" a="1"/>
  <c r="CE154" i="15" s="1"/>
  <c r="BW154" i="15" a="1"/>
  <c r="BW154" i="15" s="1"/>
  <c r="BP154" i="15" a="1"/>
  <c r="BP154" i="15" s="1"/>
  <c r="BE154" i="15" a="1"/>
  <c r="BE154" i="15" s="1"/>
  <c r="BE155" i="15" s="1" a="1"/>
  <c r="BE155" i="15" s="1"/>
  <c r="AR154" i="15" a="1"/>
  <c r="AR154" i="15" s="1"/>
  <c r="AR155" i="15" s="1" a="1"/>
  <c r="AR155" i="15" s="1"/>
  <c r="AL154" i="15" a="1"/>
  <c r="AL154" i="15" s="1"/>
  <c r="AL155" i="15" s="1" a="1"/>
  <c r="AL155" i="15" s="1"/>
  <c r="J154" i="15" a="1"/>
  <c r="J154" i="15" s="1"/>
  <c r="J155" i="15" s="1" a="1"/>
  <c r="J155" i="15" s="1"/>
  <c r="FJ149" i="15" a="1"/>
  <c r="FJ149" i="15" s="1"/>
  <c r="FB149" i="15" a="1"/>
  <c r="FB149" i="15" s="1"/>
  <c r="EU149" i="15" a="1"/>
  <c r="EU149" i="15" s="1"/>
  <c r="EM149" i="15" a="1"/>
  <c r="EM149" i="15" s="1"/>
  <c r="EG149" i="15" a="1"/>
  <c r="EG149" i="15" s="1"/>
  <c r="DY149" i="15" a="1"/>
  <c r="DY149" i="15" s="1"/>
  <c r="DR149" i="15" a="1"/>
  <c r="DR149" i="15" s="1"/>
  <c r="DL149" i="15" a="1"/>
  <c r="DL149" i="15" s="1"/>
  <c r="DE149" i="15" a="1"/>
  <c r="DE149" i="15" s="1"/>
  <c r="CW149" i="15" a="1"/>
  <c r="CW149" i="15" s="1"/>
  <c r="CI149" i="15" a="1"/>
  <c r="CI149" i="15" s="1"/>
  <c r="CB149" i="15" a="1"/>
  <c r="CB149" i="15" s="1"/>
  <c r="BU149" i="15" a="1"/>
  <c r="BU149" i="15" s="1"/>
  <c r="BO149" i="15" a="1"/>
  <c r="BO149" i="15" s="1"/>
  <c r="AQ149" i="15" a="1"/>
  <c r="AQ149" i="15" s="1"/>
  <c r="AQ150" i="15" s="1" a="1"/>
  <c r="AQ150" i="15" s="1"/>
  <c r="FD144" i="15" a="1"/>
  <c r="FD144" i="15" s="1"/>
  <c r="EV144" i="15" a="1"/>
  <c r="EV144" i="15" s="1"/>
  <c r="EO144" i="15" a="1"/>
  <c r="EO144" i="15" s="1"/>
  <c r="EG144" i="15" a="1"/>
  <c r="EG144" i="15" s="1"/>
  <c r="DY144" i="15" a="1"/>
  <c r="DY144" i="15" s="1"/>
  <c r="DQ144" i="15" a="1"/>
  <c r="DQ144" i="15" s="1"/>
  <c r="DJ144" i="15" a="1"/>
  <c r="DJ144" i="15" s="1"/>
  <c r="DC144" i="15" a="1"/>
  <c r="DC144" i="15" s="1"/>
  <c r="CU144" i="15" a="1"/>
  <c r="CU144" i="15" s="1"/>
  <c r="CM144" i="15" a="1"/>
  <c r="CM144" i="15" s="1"/>
  <c r="CF144" i="15" a="1"/>
  <c r="CF144" i="15" s="1"/>
  <c r="BY144" i="15" a="1"/>
  <c r="BY144" i="15" s="1"/>
  <c r="BQ144" i="15" a="1"/>
  <c r="BQ144" i="15" s="1"/>
  <c r="BK144" i="15" a="1"/>
  <c r="BK144" i="15" s="1"/>
  <c r="BK145" i="15" s="1" a="1"/>
  <c r="BK145" i="15" s="1"/>
  <c r="BD144" i="15" a="1"/>
  <c r="BD144" i="15" s="1"/>
  <c r="BD145" i="15" s="1" a="1"/>
  <c r="BD145" i="15" s="1"/>
  <c r="AX144" i="15" a="1"/>
  <c r="AX144" i="15" s="1"/>
  <c r="AX145" i="15" s="1" a="1"/>
  <c r="AX145" i="15" s="1"/>
  <c r="X144" i="15" a="1"/>
  <c r="X144" i="15" s="1"/>
  <c r="X145" i="15" s="1" a="1"/>
  <c r="X145" i="15" s="1"/>
  <c r="R144" i="15" a="1"/>
  <c r="R144" i="15" s="1"/>
  <c r="R145" i="15" s="1" a="1"/>
  <c r="R145" i="15" s="1"/>
  <c r="FI139" i="15" a="1"/>
  <c r="FI139" i="15" s="1"/>
  <c r="FA139" i="15" a="1"/>
  <c r="FA139" i="15" s="1"/>
  <c r="ES139" i="15" a="1"/>
  <c r="ES139" i="15" s="1"/>
  <c r="EL139" i="15" a="1"/>
  <c r="EL139" i="15" s="1"/>
  <c r="DX139" i="15" a="1"/>
  <c r="DX139" i="15" s="1"/>
  <c r="DQ139" i="15" a="1"/>
  <c r="DQ139" i="15" s="1"/>
  <c r="DJ139" i="15" a="1"/>
  <c r="DJ139" i="15" s="1"/>
  <c r="DB139" i="15" a="1"/>
  <c r="DB139" i="15" s="1"/>
  <c r="CU139" i="15" a="1"/>
  <c r="CU139" i="15" s="1"/>
  <c r="CG139" i="15" a="1"/>
  <c r="CG139" i="15" s="1"/>
  <c r="BY139" i="15" a="1"/>
  <c r="BY139" i="15" s="1"/>
  <c r="BS139" i="15" a="1"/>
  <c r="BS139" i="15" s="1"/>
  <c r="BM139" i="15" a="1"/>
  <c r="BM139" i="15" s="1"/>
  <c r="BM140" i="15" s="1" a="1"/>
  <c r="BM140" i="15" s="1"/>
  <c r="BG139" i="15" a="1"/>
  <c r="BG139" i="15" s="1"/>
  <c r="BG140" i="15" s="1" a="1"/>
  <c r="BG140" i="15" s="1"/>
  <c r="AZ139" i="15" a="1"/>
  <c r="AZ139" i="15" s="1"/>
  <c r="AZ140" i="15" s="1" a="1"/>
  <c r="AZ140" i="15" s="1"/>
  <c r="AT139" i="15" a="1"/>
  <c r="AT139" i="15" s="1"/>
  <c r="AT140" i="15" s="1" a="1"/>
  <c r="AT140" i="15" s="1"/>
  <c r="AG139" i="15" a="1"/>
  <c r="AG139" i="15" s="1"/>
  <c r="AG140" i="15" s="1" a="1"/>
  <c r="AG140" i="15" s="1"/>
  <c r="T139" i="15" a="1"/>
  <c r="T139" i="15" s="1"/>
  <c r="T140" i="15" s="1" a="1"/>
  <c r="T140" i="15" s="1"/>
  <c r="FG134" i="15" a="1"/>
  <c r="FG134" i="15" s="1"/>
  <c r="EY134" i="15" a="1"/>
  <c r="EY134" i="15" s="1"/>
  <c r="ER159" i="15" a="1"/>
  <c r="ER159" i="15" s="1"/>
  <c r="EL159" i="15" a="1"/>
  <c r="EL159" i="15" s="1"/>
  <c r="DY159" i="15" a="1"/>
  <c r="DY159" i="15" s="1"/>
  <c r="DR159" i="15" a="1"/>
  <c r="DR159" i="15" s="1"/>
  <c r="DM159" i="15" a="1"/>
  <c r="DM159" i="15" s="1"/>
  <c r="DG159" i="15" a="1"/>
  <c r="DG159" i="15" s="1"/>
  <c r="CZ159" i="15" a="1"/>
  <c r="CZ159" i="15" s="1"/>
  <c r="CM159" i="15" a="1"/>
  <c r="CM159" i="15" s="1"/>
  <c r="CH159" i="15" a="1"/>
  <c r="CH159" i="15" s="1"/>
  <c r="BU159" i="15" a="1"/>
  <c r="BU159" i="15" s="1"/>
  <c r="AT159" i="15" a="1"/>
  <c r="AT159" i="15" s="1"/>
  <c r="AT160" i="15" s="1" a="1"/>
  <c r="AT160" i="15" s="1"/>
  <c r="AH159" i="15" a="1"/>
  <c r="AH159" i="15" s="1"/>
  <c r="AH160" i="15" s="1" a="1"/>
  <c r="AH160" i="15" s="1"/>
  <c r="V159" i="15" a="1"/>
  <c r="V159" i="15" s="1"/>
  <c r="V160" i="15" s="1" a="1"/>
  <c r="V160" i="15" s="1"/>
  <c r="Q159" i="15" a="1"/>
  <c r="Q159" i="15" s="1"/>
  <c r="Q160" i="15" s="1" a="1"/>
  <c r="Q160" i="15" s="1"/>
  <c r="E159" i="15" a="1"/>
  <c r="E159" i="15" s="1"/>
  <c r="E160" i="15" s="1" a="1"/>
  <c r="E160" i="15" s="1"/>
  <c r="FC154" i="15" a="1"/>
  <c r="FC154" i="15" s="1"/>
  <c r="EP154" i="15" a="1"/>
  <c r="EP154" i="15" s="1"/>
  <c r="EH154" i="15" a="1"/>
  <c r="EH154" i="15" s="1"/>
  <c r="EA154" i="15" a="1"/>
  <c r="EA154" i="15" s="1"/>
  <c r="DT154" i="15" a="1"/>
  <c r="DT154" i="15" s="1"/>
  <c r="DM154" i="15" a="1"/>
  <c r="DM154" i="15" s="1"/>
  <c r="DF154" i="15" a="1"/>
  <c r="DF154" i="15" s="1"/>
  <c r="CY154" i="15" a="1"/>
  <c r="CY154" i="15" s="1"/>
  <c r="CQ154" i="15" a="1"/>
  <c r="CQ154" i="15" s="1"/>
  <c r="CD154" i="15" a="1"/>
  <c r="CD154" i="15" s="1"/>
  <c r="BV154" i="15" a="1"/>
  <c r="BV154" i="15" s="1"/>
  <c r="BO154" i="15" a="1"/>
  <c r="BO154" i="15" s="1"/>
  <c r="BD154" i="15" a="1"/>
  <c r="BD154" i="15" s="1"/>
  <c r="BD155" i="15" s="1" a="1"/>
  <c r="BD155" i="15" s="1"/>
  <c r="AQ154" i="15" a="1"/>
  <c r="AQ154" i="15" s="1"/>
  <c r="AQ155" i="15" s="1" a="1"/>
  <c r="AQ155" i="15" s="1"/>
  <c r="AK154" i="15" a="1"/>
  <c r="AK154" i="15" s="1"/>
  <c r="AK155" i="15" s="1" a="1"/>
  <c r="AK155" i="15" s="1"/>
  <c r="I154" i="15" a="1"/>
  <c r="I154" i="15" s="1"/>
  <c r="I155" i="15" s="1" a="1"/>
  <c r="I155" i="15" s="1"/>
  <c r="FI149" i="15" a="1"/>
  <c r="FI149" i="15" s="1"/>
  <c r="FA149" i="15" a="1"/>
  <c r="FA149" i="15" s="1"/>
  <c r="ET149" i="15" a="1"/>
  <c r="ET149" i="15" s="1"/>
  <c r="EL149" i="15" a="1"/>
  <c r="EL149" i="15" s="1"/>
  <c r="EF149" i="15" a="1"/>
  <c r="EF149" i="15" s="1"/>
  <c r="DX149" i="15" a="1"/>
  <c r="DX149" i="15" s="1"/>
  <c r="DK149" i="15" a="1"/>
  <c r="DK149" i="15" s="1"/>
  <c r="DD149" i="15" a="1"/>
  <c r="DD149" i="15" s="1"/>
  <c r="CV149" i="15" a="1"/>
  <c r="CV149" i="15" s="1"/>
  <c r="CO149" i="15" a="1"/>
  <c r="CO149" i="15" s="1"/>
  <c r="CH149" i="15" a="1"/>
  <c r="CH149" i="15" s="1"/>
  <c r="CA149" i="15" a="1"/>
  <c r="CA149" i="15" s="1"/>
  <c r="BT149" i="15" a="1"/>
  <c r="BT149" i="15" s="1"/>
  <c r="AP149" i="15" a="1"/>
  <c r="AP149" i="15" s="1"/>
  <c r="AP150" i="15" s="1" a="1"/>
  <c r="AP150" i="15" s="1"/>
  <c r="AJ149" i="15" a="1"/>
  <c r="AJ149" i="15" s="1"/>
  <c r="AJ150" i="15" s="1" a="1"/>
  <c r="AJ150" i="15" s="1"/>
  <c r="FC144" i="15" a="1"/>
  <c r="FC144" i="15" s="1"/>
  <c r="EU144" i="15" a="1"/>
  <c r="EU144" i="15" s="1"/>
  <c r="EN144" i="15" a="1"/>
  <c r="EN144" i="15" s="1"/>
  <c r="EF144" i="15" a="1"/>
  <c r="EF144" i="15" s="1"/>
  <c r="DX144" i="15" a="1"/>
  <c r="DX144" i="15" s="1"/>
  <c r="DP144" i="15" a="1"/>
  <c r="DP144" i="15" s="1"/>
  <c r="DB144" i="15" a="1"/>
  <c r="DB144" i="15" s="1"/>
  <c r="CT144" i="15" a="1"/>
  <c r="CT144" i="15" s="1"/>
  <c r="CL144" i="15" a="1"/>
  <c r="CL144" i="15" s="1"/>
  <c r="CE144" i="15" a="1"/>
  <c r="CE144" i="15" s="1"/>
  <c r="BX144" i="15" a="1"/>
  <c r="BX144" i="15" s="1"/>
  <c r="BP144" i="15" a="1"/>
  <c r="BP144" i="15" s="1"/>
  <c r="BJ144" i="15" a="1"/>
  <c r="BJ144" i="15" s="1"/>
  <c r="BJ145" i="15" s="1" a="1"/>
  <c r="BJ145" i="15" s="1"/>
  <c r="AW144" i="15" a="1"/>
  <c r="AW144" i="15" s="1"/>
  <c r="AW145" i="15" s="1" a="1"/>
  <c r="AW145" i="15" s="1"/>
  <c r="AD144" i="15" a="1"/>
  <c r="AD144" i="15" s="1"/>
  <c r="AD145" i="15" s="1" a="1"/>
  <c r="AD145" i="15" s="1"/>
  <c r="Q144" i="15" a="1"/>
  <c r="Q144" i="15" s="1"/>
  <c r="Q145" i="15" s="1" a="1"/>
  <c r="Q145" i="15" s="1"/>
  <c r="FG139" i="15" a="1"/>
  <c r="FG139" i="15" s="1"/>
  <c r="ED139" i="15" a="1"/>
  <c r="ED139" i="15" s="1"/>
  <c r="CZ139" i="15" a="1"/>
  <c r="CZ139" i="15" s="1"/>
  <c r="BF139" i="15" a="1"/>
  <c r="BF139" i="15" s="1"/>
  <c r="BF140" i="15" s="1" a="1"/>
  <c r="BF140" i="15" s="1"/>
  <c r="AR139" i="15" a="1"/>
  <c r="AR139" i="15" s="1"/>
  <c r="AR140" i="15" s="1" a="1"/>
  <c r="AR140" i="15" s="1"/>
  <c r="FF134" i="15" a="1"/>
  <c r="FF134" i="15" s="1"/>
  <c r="EK134" i="15" a="1"/>
  <c r="EK134" i="15" s="1"/>
  <c r="DC134" i="15" a="1"/>
  <c r="DC134" i="15" s="1"/>
  <c r="CK134" i="15" a="1"/>
  <c r="CK134" i="15" s="1"/>
  <c r="BS134" i="15" a="1"/>
  <c r="BS134" i="15" s="1"/>
  <c r="AU134" i="15" a="1"/>
  <c r="AU134" i="15" s="1"/>
  <c r="AU135" i="15" s="1" a="1"/>
  <c r="AU135" i="15" s="1"/>
  <c r="W134" i="15" a="1"/>
  <c r="W134" i="15" s="1"/>
  <c r="W135" i="15" s="1" a="1"/>
  <c r="W135" i="15" s="1"/>
  <c r="FB129" i="15" a="1"/>
  <c r="FB129" i="15" s="1"/>
  <c r="ES129" i="15" a="1"/>
  <c r="ES129" i="15" s="1"/>
  <c r="EC129" i="15" a="1"/>
  <c r="EC129" i="15" s="1"/>
  <c r="DT129" i="15" a="1"/>
  <c r="DT129" i="15" s="1"/>
  <c r="DE129" i="15" a="1"/>
  <c r="DE129" i="15" s="1"/>
  <c r="CY129" i="15" a="1"/>
  <c r="CY129" i="15" s="1"/>
  <c r="CR129" i="15" a="1"/>
  <c r="CR129" i="15" s="1"/>
  <c r="CD129" i="15" a="1"/>
  <c r="CD129" i="15" s="1"/>
  <c r="BV129" i="15" a="1"/>
  <c r="BV129" i="15" s="1"/>
  <c r="BP129" i="15" a="1"/>
  <c r="BP129" i="15" s="1"/>
  <c r="BK129" i="15" a="1"/>
  <c r="BK129" i="15" s="1"/>
  <c r="BK130" i="15" s="1" a="1"/>
  <c r="BK130" i="15" s="1"/>
  <c r="AZ129" i="15" a="1"/>
  <c r="AZ129" i="15" s="1"/>
  <c r="AZ130" i="15" s="1" a="1"/>
  <c r="AZ130" i="15" s="1"/>
  <c r="AM129" i="15" a="1"/>
  <c r="AM129" i="15" s="1"/>
  <c r="AM130" i="15" s="1" a="1"/>
  <c r="AM130" i="15" s="1"/>
  <c r="AF129" i="15" a="1"/>
  <c r="AF129" i="15" s="1"/>
  <c r="AF130" i="15" s="1" a="1"/>
  <c r="AF130" i="15" s="1"/>
  <c r="P129" i="15" a="1"/>
  <c r="P129" i="15" s="1"/>
  <c r="P130" i="15" s="1" a="1"/>
  <c r="P130" i="15" s="1"/>
  <c r="FH124" i="15" a="1"/>
  <c r="FH124" i="15" s="1"/>
  <c r="EZ124" i="15" a="1"/>
  <c r="EZ124" i="15" s="1"/>
  <c r="ER124" i="15" a="1"/>
  <c r="ER124" i="15" s="1"/>
  <c r="EJ124" i="15" a="1"/>
  <c r="EJ124" i="15" s="1"/>
  <c r="EB124" i="15" a="1"/>
  <c r="EB124" i="15" s="1"/>
  <c r="DT124" i="15" a="1"/>
  <c r="DT124" i="15" s="1"/>
  <c r="DL124" i="15" a="1"/>
  <c r="DL124" i="15" s="1"/>
  <c r="DD124" i="15" a="1"/>
  <c r="DD124" i="15" s="1"/>
  <c r="CV124" i="15" a="1"/>
  <c r="CV124" i="15" s="1"/>
  <c r="CN124" i="15" a="1"/>
  <c r="CN124" i="15" s="1"/>
  <c r="CF124" i="15" a="1"/>
  <c r="CF124" i="15" s="1"/>
  <c r="BX124" i="15" a="1"/>
  <c r="BX124" i="15" s="1"/>
  <c r="BP124" i="15" a="1"/>
  <c r="BP124" i="15" s="1"/>
  <c r="BP125" i="15" s="1" a="1"/>
  <c r="BP125" i="15" s="1"/>
  <c r="AD124" i="15" a="1"/>
  <c r="AD124" i="15" s="1"/>
  <c r="AD125" i="15" s="1" a="1"/>
  <c r="AD125" i="15" s="1"/>
  <c r="V124" i="15" a="1"/>
  <c r="V124" i="15" s="1"/>
  <c r="V125" i="15" s="1" a="1"/>
  <c r="V125" i="15" s="1"/>
  <c r="N124" i="15" a="1"/>
  <c r="N124" i="15" s="1"/>
  <c r="N125" i="15" s="1" a="1"/>
  <c r="N125" i="15" s="1"/>
  <c r="F124" i="15" a="1"/>
  <c r="F124" i="15" s="1"/>
  <c r="F125" i="15" s="1" a="1"/>
  <c r="F125" i="15" s="1"/>
  <c r="FG119" i="15" a="1"/>
  <c r="FG119" i="15" s="1"/>
  <c r="EY119" i="15" a="1"/>
  <c r="EY119" i="15" s="1"/>
  <c r="EQ119" i="15" a="1"/>
  <c r="EQ119" i="15" s="1"/>
  <c r="EI119" i="15" a="1"/>
  <c r="EI119" i="15" s="1"/>
  <c r="EA119" i="15" a="1"/>
  <c r="EA119" i="15" s="1"/>
  <c r="DS119" i="15" a="1"/>
  <c r="DS119" i="15" s="1"/>
  <c r="DK119" i="15" a="1"/>
  <c r="DK119" i="15" s="1"/>
  <c r="DC119" i="15" a="1"/>
  <c r="DC119" i="15" s="1"/>
  <c r="CU119" i="15" a="1"/>
  <c r="CU119" i="15" s="1"/>
  <c r="CM119" i="15" a="1"/>
  <c r="CM119" i="15" s="1"/>
  <c r="CE119" i="15" a="1"/>
  <c r="CE119" i="15" s="1"/>
  <c r="BW119" i="15" a="1"/>
  <c r="BW119" i="15" s="1"/>
  <c r="BP119" i="15" a="1"/>
  <c r="BP119" i="15" s="1"/>
  <c r="BD119" i="15" a="1"/>
  <c r="BD119" i="15" s="1"/>
  <c r="BD120" i="15" s="1" a="1"/>
  <c r="BD120" i="15" s="1"/>
  <c r="AX119" i="15" a="1"/>
  <c r="AX119" i="15" s="1"/>
  <c r="AX120" i="15" s="1" a="1"/>
  <c r="AX120" i="15" s="1"/>
  <c r="AK119" i="15" a="1"/>
  <c r="AK119" i="15" s="1"/>
  <c r="AK120" i="15" s="1" a="1"/>
  <c r="AK120" i="15" s="1"/>
  <c r="FH114" i="15" a="1"/>
  <c r="FH114" i="15" s="1"/>
  <c r="EZ114" i="15" a="1"/>
  <c r="EZ114" i="15" s="1"/>
  <c r="ER114" i="15" a="1"/>
  <c r="ER114" i="15" s="1"/>
  <c r="EL114" i="15" a="1"/>
  <c r="EL114" i="15" s="1"/>
  <c r="EE114" i="15" a="1"/>
  <c r="EE114" i="15" s="1"/>
  <c r="DX114" i="15" a="1"/>
  <c r="DX114" i="15" s="1"/>
  <c r="DP114" i="15" a="1"/>
  <c r="DP114" i="15" s="1"/>
  <c r="DJ114" i="15" a="1"/>
  <c r="DJ114" i="15" s="1"/>
  <c r="DC114" i="15" a="1"/>
  <c r="DC114" i="15" s="1"/>
  <c r="CW114" i="15" a="1"/>
  <c r="CW114" i="15" s="1"/>
  <c r="CO114" i="15" a="1"/>
  <c r="CO114" i="15" s="1"/>
  <c r="CH114" i="15" a="1"/>
  <c r="CH114" i="15" s="1"/>
  <c r="CA114" i="15" a="1"/>
  <c r="CA114" i="15" s="1"/>
  <c r="BU114" i="15" a="1"/>
  <c r="BU114" i="15" s="1"/>
  <c r="BO114" i="15" a="1"/>
  <c r="BO114" i="15" s="1"/>
  <c r="BO115" i="15" s="1" a="1"/>
  <c r="BO115" i="15" s="1"/>
  <c r="BI114" i="15" a="1"/>
  <c r="BI114" i="15" s="1"/>
  <c r="BI115" i="15" s="1" a="1"/>
  <c r="BI115" i="15" s="1"/>
  <c r="AV114" i="15" a="1"/>
  <c r="AV114" i="15" s="1"/>
  <c r="AV115" i="15" s="1" a="1"/>
  <c r="AV115" i="15" s="1"/>
  <c r="AA114" i="15" a="1"/>
  <c r="AA114" i="15" s="1"/>
  <c r="AA115" i="15" s="1" a="1"/>
  <c r="AA115" i="15" s="1"/>
  <c r="K114" i="15" a="1"/>
  <c r="K114" i="15" s="1"/>
  <c r="K115" i="15" s="1" a="1"/>
  <c r="K115" i="15" s="1"/>
  <c r="FC109" i="15" a="1"/>
  <c r="FC109" i="15" s="1"/>
  <c r="EW109" i="15" a="1"/>
  <c r="EW109" i="15" s="1"/>
  <c r="EO109" i="15" a="1"/>
  <c r="EO109" i="15" s="1"/>
  <c r="EA109" i="15" a="1"/>
  <c r="EA109" i="15" s="1"/>
  <c r="DS109" i="15" a="1"/>
  <c r="DS109" i="15" s="1"/>
  <c r="DM109" i="15" a="1"/>
  <c r="DM109" i="15" s="1"/>
  <c r="DE109" i="15" a="1"/>
  <c r="DE109" i="15" s="1"/>
  <c r="CX109" i="15" a="1"/>
  <c r="CX109" i="15" s="1"/>
  <c r="CQ109" i="15" a="1"/>
  <c r="CQ109" i="15" s="1"/>
  <c r="CJ109" i="15" a="1"/>
  <c r="CJ109" i="15" s="1"/>
  <c r="CC109" i="15" a="1"/>
  <c r="CC109" i="15" s="1"/>
  <c r="BP109" i="15" a="1"/>
  <c r="BP109" i="15" s="1"/>
  <c r="AZ109" i="15" a="1"/>
  <c r="AZ109" i="15" s="1"/>
  <c r="AZ110" i="15" s="1" a="1"/>
  <c r="AZ110" i="15" s="1"/>
  <c r="EW104" i="15" a="1"/>
  <c r="EW104" i="15" s="1"/>
  <c r="EP104" i="15" a="1"/>
  <c r="EP104" i="15" s="1"/>
  <c r="EC104" i="15" a="1"/>
  <c r="EC104" i="15" s="1"/>
  <c r="DV104" i="15" a="1"/>
  <c r="DV104" i="15" s="1"/>
  <c r="DP104" i="15" a="1"/>
  <c r="DP104" i="15" s="1"/>
  <c r="DI104" i="15" a="1"/>
  <c r="DI104" i="15" s="1"/>
  <c r="DB104" i="15" a="1"/>
  <c r="DB104" i="15" s="1"/>
  <c r="CU104" i="15" a="1"/>
  <c r="CU104" i="15" s="1"/>
  <c r="CO104" i="15" a="1"/>
  <c r="CO104" i="15" s="1"/>
  <c r="CH104" i="15" a="1"/>
  <c r="CH104" i="15" s="1"/>
  <c r="BU104" i="15" a="1"/>
  <c r="BU104" i="15" s="1"/>
  <c r="AX104" i="15" a="1"/>
  <c r="AX104" i="15" s="1"/>
  <c r="AX105" i="15" s="1" a="1"/>
  <c r="AX105" i="15" s="1"/>
  <c r="AK104" i="15" a="1"/>
  <c r="AK104" i="15" s="1"/>
  <c r="AK105" i="15" s="1" a="1"/>
  <c r="AK105" i="15" s="1"/>
  <c r="L104" i="15" a="1"/>
  <c r="L104" i="15" s="1"/>
  <c r="L105" i="15" s="1" a="1"/>
  <c r="L105" i="15" s="1"/>
  <c r="F104" i="15" a="1"/>
  <c r="F104" i="15" s="1"/>
  <c r="F105" i="15" s="1" a="1"/>
  <c r="F105" i="15" s="1"/>
  <c r="FD99" i="15" a="1"/>
  <c r="FD99" i="15" s="1"/>
  <c r="EV99" i="15" a="1"/>
  <c r="EV99" i="15" s="1"/>
  <c r="EN99" i="15" a="1"/>
  <c r="EN99" i="15" s="1"/>
  <c r="EF99" i="15" a="1"/>
  <c r="EF99" i="15" s="1"/>
  <c r="DX99" i="15" a="1"/>
  <c r="DX99" i="15" s="1"/>
  <c r="DP99" i="15" a="1"/>
  <c r="DP99" i="15" s="1"/>
  <c r="DH99" i="15" a="1"/>
  <c r="DH99" i="15" s="1"/>
  <c r="CZ99" i="15" a="1"/>
  <c r="CZ99" i="15" s="1"/>
  <c r="CR99" i="15" a="1"/>
  <c r="CR99" i="15" s="1"/>
  <c r="CJ99" i="15" a="1"/>
  <c r="CJ99" i="15" s="1"/>
  <c r="CB99" i="15" a="1"/>
  <c r="CB99" i="15" s="1"/>
  <c r="BT99" i="15" a="1"/>
  <c r="BT99" i="15" s="1"/>
  <c r="BD99" i="15" a="1"/>
  <c r="BD99" i="15" s="1"/>
  <c r="BD100" i="15" s="1" a="1"/>
  <c r="BD100" i="15" s="1"/>
  <c r="P99" i="15" a="1"/>
  <c r="P99" i="15" s="1"/>
  <c r="P100" i="15" s="1" a="1"/>
  <c r="P100" i="15" s="1"/>
  <c r="FH94" i="15" a="1"/>
  <c r="FH94" i="15" s="1"/>
  <c r="EZ94" i="15" a="1"/>
  <c r="EZ94" i="15" s="1"/>
  <c r="ET94" i="15" a="1"/>
  <c r="ET94" i="15" s="1"/>
  <c r="EM94" i="15" a="1"/>
  <c r="EM94" i="15" s="1"/>
  <c r="EE94" i="15" a="1"/>
  <c r="EE94" i="15" s="1"/>
  <c r="DX94" i="15" a="1"/>
  <c r="DX94" i="15" s="1"/>
  <c r="DQ94" i="15" a="1"/>
  <c r="DQ94" i="15" s="1"/>
  <c r="DJ94" i="15" a="1"/>
  <c r="DJ94" i="15" s="1"/>
  <c r="DB94" i="15" a="1"/>
  <c r="DB94" i="15" s="1"/>
  <c r="CU94" i="15" a="1"/>
  <c r="CU94" i="15" s="1"/>
  <c r="CM94" i="15" a="1"/>
  <c r="CM94" i="15" s="1"/>
  <c r="CF94" i="15" a="1"/>
  <c r="CF94" i="15" s="1"/>
  <c r="BX94" i="15" a="1"/>
  <c r="BX94" i="15" s="1"/>
  <c r="EZ139" i="15" a="1"/>
  <c r="EZ139" i="15" s="1"/>
  <c r="DW139" i="15" a="1"/>
  <c r="DW139" i="15" s="1"/>
  <c r="CT139" i="15" a="1"/>
  <c r="CT139" i="15" s="1"/>
  <c r="BR139" i="15" a="1"/>
  <c r="BR139" i="15" s="1"/>
  <c r="BE139" i="15" a="1"/>
  <c r="BE139" i="15" s="1"/>
  <c r="BE140" i="15" s="1" a="1"/>
  <c r="BE140" i="15" s="1"/>
  <c r="FE134" i="15" a="1"/>
  <c r="FE134" i="15" s="1"/>
  <c r="EJ134" i="15" a="1"/>
  <c r="EJ134" i="15" s="1"/>
  <c r="DQ134" i="15" a="1"/>
  <c r="DQ134" i="15" s="1"/>
  <c r="CY134" i="15" a="1"/>
  <c r="CY134" i="15" s="1"/>
  <c r="CJ134" i="15" a="1"/>
  <c r="CJ134" i="15" s="1"/>
  <c r="BR134" i="15" a="1"/>
  <c r="BR134" i="15" s="1"/>
  <c r="AT134" i="15" a="1"/>
  <c r="AT134" i="15" s="1"/>
  <c r="AT135" i="15" s="1" a="1"/>
  <c r="AT135" i="15" s="1"/>
  <c r="AC134" i="15" a="1"/>
  <c r="AC134" i="15" s="1"/>
  <c r="AC135" i="15" s="1" a="1"/>
  <c r="AC135" i="15" s="1"/>
  <c r="V134" i="15" a="1"/>
  <c r="V134" i="15" s="1"/>
  <c r="V135" i="15" s="1" a="1"/>
  <c r="V135" i="15" s="1"/>
  <c r="FJ129" i="15" a="1"/>
  <c r="FJ129" i="15" s="1"/>
  <c r="FA129" i="15" a="1"/>
  <c r="FA129" i="15" s="1"/>
  <c r="ER129" i="15" a="1"/>
  <c r="ER129" i="15" s="1"/>
  <c r="EJ129" i="15" a="1"/>
  <c r="EJ129" i="15" s="1"/>
  <c r="EB129" i="15" a="1"/>
  <c r="EB129" i="15" s="1"/>
  <c r="DS129" i="15" a="1"/>
  <c r="DS129" i="15" s="1"/>
  <c r="DL129" i="15" a="1"/>
  <c r="DL129" i="15" s="1"/>
  <c r="CX129" i="15" a="1"/>
  <c r="CX129" i="15" s="1"/>
  <c r="CQ129" i="15" a="1"/>
  <c r="CQ129" i="15" s="1"/>
  <c r="CJ129" i="15" a="1"/>
  <c r="CJ129" i="15" s="1"/>
  <c r="CC129" i="15" a="1"/>
  <c r="CC129" i="15" s="1"/>
  <c r="BU129" i="15" a="1"/>
  <c r="BU129" i="15" s="1"/>
  <c r="BJ129" i="15" a="1"/>
  <c r="BJ129" i="15" s="1"/>
  <c r="BJ130" i="15" s="1" a="1"/>
  <c r="BJ130" i="15" s="1"/>
  <c r="BE129" i="15" a="1"/>
  <c r="BE129" i="15" s="1"/>
  <c r="BE130" i="15" s="1" a="1"/>
  <c r="BE130" i="15" s="1"/>
  <c r="AS129" i="15" a="1"/>
  <c r="AS129" i="15" s="1"/>
  <c r="AS130" i="15" s="1" a="1"/>
  <c r="AS130" i="15" s="1"/>
  <c r="AL129" i="15" a="1"/>
  <c r="AL129" i="15" s="1"/>
  <c r="AL130" i="15" s="1" a="1"/>
  <c r="AL130" i="15" s="1"/>
  <c r="AE129" i="15" a="1"/>
  <c r="AE129" i="15" s="1"/>
  <c r="AE130" i="15" s="1" a="1"/>
  <c r="AE130" i="15" s="1"/>
  <c r="W129" i="15" a="1"/>
  <c r="W129" i="15" s="1"/>
  <c r="W130" i="15" s="1" a="1"/>
  <c r="W130" i="15" s="1"/>
  <c r="O129" i="15" a="1"/>
  <c r="O129" i="15" s="1"/>
  <c r="O130" i="15" s="1" a="1"/>
  <c r="O130" i="15" s="1"/>
  <c r="FG124" i="15" a="1"/>
  <c r="FG124" i="15" s="1"/>
  <c r="EY124" i="15" a="1"/>
  <c r="EY124" i="15" s="1"/>
  <c r="EQ124" i="15" a="1"/>
  <c r="EQ124" i="15" s="1"/>
  <c r="EI124" i="15" a="1"/>
  <c r="EI124" i="15" s="1"/>
  <c r="EA124" i="15" a="1"/>
  <c r="EA124" i="15" s="1"/>
  <c r="DS124" i="15" a="1"/>
  <c r="DS124" i="15" s="1"/>
  <c r="DK124" i="15" a="1"/>
  <c r="DK124" i="15" s="1"/>
  <c r="DC124" i="15" a="1"/>
  <c r="DC124" i="15" s="1"/>
  <c r="CU124" i="15" a="1"/>
  <c r="CU124" i="15" s="1"/>
  <c r="CM124" i="15" a="1"/>
  <c r="CM124" i="15" s="1"/>
  <c r="CE124" i="15" a="1"/>
  <c r="CE124" i="15" s="1"/>
  <c r="BW124" i="15" a="1"/>
  <c r="BW124" i="15" s="1"/>
  <c r="BO124" i="15" a="1"/>
  <c r="BO124" i="15" s="1"/>
  <c r="BO125" i="15" s="1" a="1"/>
  <c r="BO125" i="15" s="1"/>
  <c r="AP124" i="15" a="1"/>
  <c r="AP124" i="15" s="1"/>
  <c r="AP125" i="15" s="1" a="1"/>
  <c r="AP125" i="15" s="1"/>
  <c r="AC124" i="15" a="1"/>
  <c r="AC124" i="15" s="1"/>
  <c r="AC125" i="15" s="1" a="1"/>
  <c r="AC125" i="15" s="1"/>
  <c r="U124" i="15" a="1"/>
  <c r="U124" i="15" s="1"/>
  <c r="U125" i="15" s="1" a="1"/>
  <c r="U125" i="15" s="1"/>
  <c r="M124" i="15" a="1"/>
  <c r="M124" i="15" s="1"/>
  <c r="M125" i="15" s="1" a="1"/>
  <c r="M125" i="15" s="1"/>
  <c r="E124" i="15" a="1"/>
  <c r="E124" i="15" s="1"/>
  <c r="E125" i="15" s="1" a="1"/>
  <c r="E125" i="15" s="1"/>
  <c r="FF119" i="15" a="1"/>
  <c r="FF119" i="15" s="1"/>
  <c r="EX119" i="15" a="1"/>
  <c r="EX119" i="15" s="1"/>
  <c r="EP119" i="15" a="1"/>
  <c r="EP119" i="15" s="1"/>
  <c r="EH119" i="15" a="1"/>
  <c r="EH119" i="15" s="1"/>
  <c r="DZ119" i="15" a="1"/>
  <c r="DZ119" i="15" s="1"/>
  <c r="DR119" i="15" a="1"/>
  <c r="DR119" i="15" s="1"/>
  <c r="DJ119" i="15" a="1"/>
  <c r="DJ119" i="15" s="1"/>
  <c r="DB119" i="15" a="1"/>
  <c r="DB119" i="15" s="1"/>
  <c r="CT119" i="15" a="1"/>
  <c r="CT119" i="15" s="1"/>
  <c r="CL119" i="15" a="1"/>
  <c r="CL119" i="15" s="1"/>
  <c r="CD119" i="15" a="1"/>
  <c r="CD119" i="15" s="1"/>
  <c r="BV119" i="15" a="1"/>
  <c r="BV119" i="15" s="1"/>
  <c r="BO119" i="15" a="1"/>
  <c r="BO119" i="15" s="1"/>
  <c r="BC119" i="15" a="1"/>
  <c r="BC119" i="15" s="1"/>
  <c r="BC120" i="15" s="1" a="1"/>
  <c r="BC120" i="15" s="1"/>
  <c r="AQ119" i="15" a="1"/>
  <c r="AQ119" i="15" s="1"/>
  <c r="AQ120" i="15" s="1" a="1"/>
  <c r="AQ120" i="15" s="1"/>
  <c r="AJ119" i="15" a="1"/>
  <c r="AJ119" i="15" s="1"/>
  <c r="AJ120" i="15" s="1" a="1"/>
  <c r="AJ120" i="15" s="1"/>
  <c r="FG114" i="15" a="1"/>
  <c r="FG114" i="15" s="1"/>
  <c r="EY114" i="15" a="1"/>
  <c r="EY114" i="15" s="1"/>
  <c r="EQ114" i="15" a="1"/>
  <c r="EQ114" i="15" s="1"/>
  <c r="EK114" i="15" a="1"/>
  <c r="EK114" i="15" s="1"/>
  <c r="DW114" i="15" a="1"/>
  <c r="DW114" i="15" s="1"/>
  <c r="DO114" i="15" a="1"/>
  <c r="DO114" i="15" s="1"/>
  <c r="DI114" i="15" a="1"/>
  <c r="DI114" i="15" s="1"/>
  <c r="CV114" i="15" a="1"/>
  <c r="CV114" i="15" s="1"/>
  <c r="CN114" i="15" a="1"/>
  <c r="CN114" i="15" s="1"/>
  <c r="CG114" i="15" a="1"/>
  <c r="CG114" i="15" s="1"/>
  <c r="BT114" i="15" a="1"/>
  <c r="BT114" i="15" s="1"/>
  <c r="AU114" i="15" a="1"/>
  <c r="AU114" i="15" s="1"/>
  <c r="AU115" i="15" s="1" a="1"/>
  <c r="AU115" i="15" s="1"/>
  <c r="Z114" i="15" a="1"/>
  <c r="Z114" i="15" s="1"/>
  <c r="Z115" i="15" s="1" a="1"/>
  <c r="Z115" i="15" s="1"/>
  <c r="J114" i="15" a="1"/>
  <c r="J114" i="15" s="1"/>
  <c r="J115" i="15" s="1" a="1"/>
  <c r="J115" i="15" s="1"/>
  <c r="FJ109" i="15" a="1"/>
  <c r="FJ109" i="15" s="1"/>
  <c r="FB109" i="15" a="1"/>
  <c r="FB109" i="15" s="1"/>
  <c r="EV109" i="15" a="1"/>
  <c r="EV109" i="15" s="1"/>
  <c r="EN109" i="15" a="1"/>
  <c r="EN109" i="15" s="1"/>
  <c r="EG109" i="15" a="1"/>
  <c r="EG109" i="15" s="1"/>
  <c r="DZ109" i="15" a="1"/>
  <c r="DZ109" i="15" s="1"/>
  <c r="DR109" i="15" a="1"/>
  <c r="DR109" i="15" s="1"/>
  <c r="DL109" i="15" a="1"/>
  <c r="DL109" i="15" s="1"/>
  <c r="DD109" i="15" a="1"/>
  <c r="DD109" i="15" s="1"/>
  <c r="CP109" i="15" a="1"/>
  <c r="CP109" i="15" s="1"/>
  <c r="CI109" i="15" a="1"/>
  <c r="CI109" i="15" s="1"/>
  <c r="CB109" i="15" a="1"/>
  <c r="CB109" i="15" s="1"/>
  <c r="BU109" i="15" a="1"/>
  <c r="BU109" i="15" s="1"/>
  <c r="BO109" i="15" a="1"/>
  <c r="BO109" i="15" s="1"/>
  <c r="AY109" i="15" a="1"/>
  <c r="AY109" i="15" s="1"/>
  <c r="AY110" i="15" s="1" a="1"/>
  <c r="AY110" i="15" s="1"/>
  <c r="S109" i="15" a="1"/>
  <c r="S109" i="15" s="1"/>
  <c r="S110" i="15" s="1" a="1"/>
  <c r="S110" i="15" s="1"/>
  <c r="FJ104" i="15" a="1"/>
  <c r="FJ104" i="15" s="1"/>
  <c r="FC104" i="15" a="1"/>
  <c r="FC104" i="15" s="1"/>
  <c r="EV104" i="15" a="1"/>
  <c r="EV104" i="15" s="1"/>
  <c r="EI104" i="15" a="1"/>
  <c r="EI104" i="15" s="1"/>
  <c r="EB104" i="15" a="1"/>
  <c r="EB104" i="15" s="1"/>
  <c r="DO104" i="15" a="1"/>
  <c r="DO104" i="15" s="1"/>
  <c r="DH104" i="15" a="1"/>
  <c r="DH104" i="15" s="1"/>
  <c r="DA104" i="15" a="1"/>
  <c r="DA104" i="15" s="1"/>
  <c r="CT104" i="15" a="1"/>
  <c r="CT104" i="15" s="1"/>
  <c r="CN104" i="15" a="1"/>
  <c r="CN104" i="15" s="1"/>
  <c r="CG104" i="15" a="1"/>
  <c r="CG104" i="15" s="1"/>
  <c r="CA104" i="15" a="1"/>
  <c r="CA104" i="15" s="1"/>
  <c r="BJ104" i="15" a="1"/>
  <c r="BJ104" i="15" s="1"/>
  <c r="BJ105" i="15" s="1" a="1"/>
  <c r="BJ105" i="15" s="1"/>
  <c r="AW104" i="15" a="1"/>
  <c r="AW104" i="15" s="1"/>
  <c r="AW105" i="15" s="1" a="1"/>
  <c r="AW105" i="15" s="1"/>
  <c r="AJ104" i="15" a="1"/>
  <c r="AJ104" i="15" s="1"/>
  <c r="AJ105" i="15" s="1" a="1"/>
  <c r="AJ105" i="15" s="1"/>
  <c r="X104" i="15" a="1"/>
  <c r="X104" i="15" s="1"/>
  <c r="X105" i="15" s="1" a="1"/>
  <c r="X105" i="15" s="1"/>
  <c r="K104" i="15" a="1"/>
  <c r="K104" i="15" s="1"/>
  <c r="K105" i="15" s="1" a="1"/>
  <c r="K105" i="15" s="1"/>
  <c r="E104" i="15" a="1"/>
  <c r="E104" i="15" s="1"/>
  <c r="E105" i="15" s="1" a="1"/>
  <c r="E105" i="15" s="1"/>
  <c r="FC99" i="15" a="1"/>
  <c r="FC99" i="15" s="1"/>
  <c r="EU99" i="15" a="1"/>
  <c r="EU99" i="15" s="1"/>
  <c r="EM99" i="15" a="1"/>
  <c r="EM99" i="15" s="1"/>
  <c r="EE99" i="15" a="1"/>
  <c r="EE99" i="15" s="1"/>
  <c r="DW99" i="15" a="1"/>
  <c r="DW99" i="15" s="1"/>
  <c r="DO99" i="15" a="1"/>
  <c r="DO99" i="15" s="1"/>
  <c r="DG99" i="15" a="1"/>
  <c r="DG99" i="15" s="1"/>
  <c r="CY99" i="15" a="1"/>
  <c r="CY99" i="15" s="1"/>
  <c r="CQ99" i="15" a="1"/>
  <c r="CQ99" i="15" s="1"/>
  <c r="CI99" i="15" a="1"/>
  <c r="CI99" i="15" s="1"/>
  <c r="CA99" i="15" a="1"/>
  <c r="CA99" i="15" s="1"/>
  <c r="BS99" i="15" a="1"/>
  <c r="BS99" i="15" s="1"/>
  <c r="BC99" i="15" a="1"/>
  <c r="BC99" i="15" s="1"/>
  <c r="BC100" i="15" s="1" a="1"/>
  <c r="BC100" i="15" s="1"/>
  <c r="AU99" i="15" a="1"/>
  <c r="AU99" i="15" s="1"/>
  <c r="AU100" i="15" s="1" a="1"/>
  <c r="AU100" i="15" s="1"/>
  <c r="AE99" i="15" a="1"/>
  <c r="AE99" i="15" s="1"/>
  <c r="AE100" i="15" s="1" a="1"/>
  <c r="AE100" i="15" s="1"/>
  <c r="O99" i="15" a="1"/>
  <c r="O99" i="15" s="1"/>
  <c r="O100" i="15" s="1" a="1"/>
  <c r="O100" i="15" s="1"/>
  <c r="FG94" i="15" a="1"/>
  <c r="FG94" i="15" s="1"/>
  <c r="EY94" i="15" a="1"/>
  <c r="EY94" i="15" s="1"/>
  <c r="ES94" i="15" a="1"/>
  <c r="ES94" i="15" s="1"/>
  <c r="EL94" i="15" a="1"/>
  <c r="EL94" i="15" s="1"/>
  <c r="DW94" i="15" a="1"/>
  <c r="DW94" i="15" s="1"/>
  <c r="DP94" i="15" a="1"/>
  <c r="DP94" i="15" s="1"/>
  <c r="W144" i="15" a="1"/>
  <c r="W144" i="15" s="1"/>
  <c r="W145" i="15" s="1" a="1"/>
  <c r="W145" i="15" s="1"/>
  <c r="EY139" i="15" a="1"/>
  <c r="EY139" i="15" s="1"/>
  <c r="DV139" i="15" a="1"/>
  <c r="DV139" i="15" s="1"/>
  <c r="CS139" i="15" a="1"/>
  <c r="CS139" i="15" s="1"/>
  <c r="EX134" i="15" a="1"/>
  <c r="EX134" i="15" s="1"/>
  <c r="DP134" i="15" a="1"/>
  <c r="DP134" i="15" s="1"/>
  <c r="CX134" i="15" a="1"/>
  <c r="CX134" i="15" s="1"/>
  <c r="CF134" i="15" a="1"/>
  <c r="CF134" i="15" s="1"/>
  <c r="AS134" i="15" a="1"/>
  <c r="AS134" i="15" s="1"/>
  <c r="AS135" i="15" s="1" a="1"/>
  <c r="AS135" i="15" s="1"/>
  <c r="FI129" i="15" a="1"/>
  <c r="FI129" i="15" s="1"/>
  <c r="EZ129" i="15" a="1"/>
  <c r="EZ129" i="15" s="1"/>
  <c r="EQ129" i="15" a="1"/>
  <c r="EQ129" i="15" s="1"/>
  <c r="EI129" i="15" a="1"/>
  <c r="EI129" i="15" s="1"/>
  <c r="EA129" i="15" a="1"/>
  <c r="EA129" i="15" s="1"/>
  <c r="DR129" i="15" a="1"/>
  <c r="DR129" i="15" s="1"/>
  <c r="DK129" i="15" a="1"/>
  <c r="DK129" i="15" s="1"/>
  <c r="DD129" i="15" a="1"/>
  <c r="DD129" i="15" s="1"/>
  <c r="CW129" i="15" a="1"/>
  <c r="CW129" i="15" s="1"/>
  <c r="CP129" i="15" a="1"/>
  <c r="CP129" i="15" s="1"/>
  <c r="CI129" i="15" a="1"/>
  <c r="CI129" i="15" s="1"/>
  <c r="CB129" i="15" a="1"/>
  <c r="CB129" i="15" s="1"/>
  <c r="BO129" i="15" a="1"/>
  <c r="BO129" i="15" s="1"/>
  <c r="BD129" i="15" a="1"/>
  <c r="BD129" i="15" s="1"/>
  <c r="BD130" i="15" s="1" a="1"/>
  <c r="BD130" i="15" s="1"/>
  <c r="AR129" i="15" a="1"/>
  <c r="AR129" i="15" s="1"/>
  <c r="AR130" i="15" s="1" a="1"/>
  <c r="AR130" i="15" s="1"/>
  <c r="AD129" i="15" a="1"/>
  <c r="AD129" i="15" s="1"/>
  <c r="AD130" i="15" s="1" a="1"/>
  <c r="AD130" i="15" s="1"/>
  <c r="V129" i="15" a="1"/>
  <c r="V129" i="15" s="1"/>
  <c r="V130" i="15" s="1" a="1"/>
  <c r="V130" i="15" s="1"/>
  <c r="FF124" i="15" a="1"/>
  <c r="FF124" i="15" s="1"/>
  <c r="EX124" i="15" a="1"/>
  <c r="EX124" i="15" s="1"/>
  <c r="EP124" i="15" a="1"/>
  <c r="EP124" i="15" s="1"/>
  <c r="EH124" i="15" a="1"/>
  <c r="EH124" i="15" s="1"/>
  <c r="DZ124" i="15" a="1"/>
  <c r="DZ124" i="15" s="1"/>
  <c r="DR124" i="15" a="1"/>
  <c r="DR124" i="15" s="1"/>
  <c r="DJ124" i="15" a="1"/>
  <c r="DJ124" i="15" s="1"/>
  <c r="DB124" i="15" a="1"/>
  <c r="DB124" i="15" s="1"/>
  <c r="CT124" i="15" a="1"/>
  <c r="CT124" i="15" s="1"/>
  <c r="CL124" i="15" a="1"/>
  <c r="CL124" i="15" s="1"/>
  <c r="CD124" i="15" a="1"/>
  <c r="CD124" i="15" s="1"/>
  <c r="BV124" i="15" a="1"/>
  <c r="BV124" i="15" s="1"/>
  <c r="AU124" i="15" a="1"/>
  <c r="AU124" i="15" s="1"/>
  <c r="AU125" i="15" s="1" a="1"/>
  <c r="AU125" i="15" s="1"/>
  <c r="T124" i="15" a="1"/>
  <c r="T124" i="15" s="1"/>
  <c r="T125" i="15" s="1" a="1"/>
  <c r="T125" i="15" s="1"/>
  <c r="FE119" i="15" a="1"/>
  <c r="FE119" i="15" s="1"/>
  <c r="EW119" i="15" a="1"/>
  <c r="EW119" i="15" s="1"/>
  <c r="EO119" i="15" a="1"/>
  <c r="EO119" i="15" s="1"/>
  <c r="EG119" i="15" a="1"/>
  <c r="EG119" i="15" s="1"/>
  <c r="DY119" i="15" a="1"/>
  <c r="DY119" i="15" s="1"/>
  <c r="DQ119" i="15" a="1"/>
  <c r="DQ119" i="15" s="1"/>
  <c r="DI119" i="15" a="1"/>
  <c r="DI119" i="15" s="1"/>
  <c r="DA119" i="15" a="1"/>
  <c r="DA119" i="15" s="1"/>
  <c r="CS119" i="15" a="1"/>
  <c r="CS119" i="15" s="1"/>
  <c r="CK119" i="15" a="1"/>
  <c r="CK119" i="15" s="1"/>
  <c r="CC119" i="15" a="1"/>
  <c r="CC119" i="15" s="1"/>
  <c r="BU119" i="15" a="1"/>
  <c r="BU119" i="15" s="1"/>
  <c r="AP119" i="15" a="1"/>
  <c r="AP119" i="15" s="1"/>
  <c r="AP120" i="15" s="1" a="1"/>
  <c r="AP120" i="15" s="1"/>
  <c r="AI119" i="15" a="1"/>
  <c r="AI119" i="15" s="1"/>
  <c r="AI120" i="15" s="1" a="1"/>
  <c r="AI120" i="15" s="1"/>
  <c r="FF114" i="15" a="1"/>
  <c r="FF114" i="15" s="1"/>
  <c r="EX114" i="15" a="1"/>
  <c r="EX114" i="15" s="1"/>
  <c r="EJ114" i="15" a="1"/>
  <c r="EJ114" i="15" s="1"/>
  <c r="ED114" i="15" a="1"/>
  <c r="ED114" i="15" s="1"/>
  <c r="DV114" i="15" a="1"/>
  <c r="DV114" i="15" s="1"/>
  <c r="DH114" i="15" a="1"/>
  <c r="DH114" i="15" s="1"/>
  <c r="DB114" i="15" a="1"/>
  <c r="DB114" i="15" s="1"/>
  <c r="CU114" i="15" a="1"/>
  <c r="CU114" i="15" s="1"/>
  <c r="CM114" i="15" a="1"/>
  <c r="CM114" i="15" s="1"/>
  <c r="CF114" i="15" a="1"/>
  <c r="CF114" i="15" s="1"/>
  <c r="BZ114" i="15" a="1"/>
  <c r="BZ114" i="15" s="1"/>
  <c r="BS114" i="15" a="1"/>
  <c r="BS114" i="15" s="1"/>
  <c r="BN114" i="15" a="1"/>
  <c r="BN114" i="15" s="1"/>
  <c r="BN115" i="15" s="1" a="1"/>
  <c r="BN115" i="15" s="1"/>
  <c r="FI109" i="15" a="1"/>
  <c r="FI109" i="15" s="1"/>
  <c r="FA109" i="15" a="1"/>
  <c r="FA109" i="15" s="1"/>
  <c r="EU109" i="15" a="1"/>
  <c r="EU109" i="15" s="1"/>
  <c r="EM109" i="15" a="1"/>
  <c r="EM109" i="15" s="1"/>
  <c r="EF109" i="15" a="1"/>
  <c r="EF109" i="15" s="1"/>
  <c r="DY109" i="15" a="1"/>
  <c r="DY109" i="15" s="1"/>
  <c r="DK109" i="15" a="1"/>
  <c r="DK109" i="15" s="1"/>
  <c r="DC109" i="15" a="1"/>
  <c r="DC109" i="15" s="1"/>
  <c r="CW109" i="15" a="1"/>
  <c r="CW109" i="15" s="1"/>
  <c r="CO109" i="15" a="1"/>
  <c r="CO109" i="15" s="1"/>
  <c r="CH109" i="15" a="1"/>
  <c r="CH109" i="15" s="1"/>
  <c r="CA109" i="15" a="1"/>
  <c r="CA109" i="15" s="1"/>
  <c r="BT109" i="15" a="1"/>
  <c r="BT109" i="15" s="1"/>
  <c r="BN109" i="15" a="1"/>
  <c r="BN109" i="15" s="1"/>
  <c r="BN110" i="15" s="1" a="1"/>
  <c r="BN110" i="15" s="1"/>
  <c r="AX109" i="15" a="1"/>
  <c r="AX109" i="15" s="1"/>
  <c r="AX110" i="15" s="1" a="1"/>
  <c r="AX110" i="15" s="1"/>
  <c r="R109" i="15" a="1"/>
  <c r="R109" i="15" s="1"/>
  <c r="R110" i="15" s="1" a="1"/>
  <c r="R110" i="15" s="1"/>
  <c r="FI104" i="15" a="1"/>
  <c r="FI104" i="15" s="1"/>
  <c r="FB104" i="15" a="1"/>
  <c r="FB104" i="15" s="1"/>
  <c r="EU104" i="15" a="1"/>
  <c r="EU104" i="15" s="1"/>
  <c r="EO104" i="15" a="1"/>
  <c r="EO104" i="15" s="1"/>
  <c r="EH104" i="15" a="1"/>
  <c r="EH104" i="15" s="1"/>
  <c r="EA104" i="15" a="1"/>
  <c r="EA104" i="15" s="1"/>
  <c r="DU104" i="15" a="1"/>
  <c r="DU104" i="15" s="1"/>
  <c r="DN104" i="15" a="1"/>
  <c r="DN104" i="15" s="1"/>
  <c r="CM104" i="15" a="1"/>
  <c r="CM104" i="15" s="1"/>
  <c r="CF104" i="15" a="1"/>
  <c r="CF104" i="15" s="1"/>
  <c r="BZ104" i="15" a="1"/>
  <c r="BZ104" i="15" s="1"/>
  <c r="BT104" i="15" a="1"/>
  <c r="BT104" i="15" s="1"/>
  <c r="BI104" i="15" a="1"/>
  <c r="BI104" i="15" s="1"/>
  <c r="BI105" i="15" s="1" a="1"/>
  <c r="BI105" i="15" s="1"/>
  <c r="AV104" i="15" a="1"/>
  <c r="AV104" i="15" s="1"/>
  <c r="AV105" i="15" s="1" a="1"/>
  <c r="AV105" i="15" s="1"/>
  <c r="AI104" i="15" a="1"/>
  <c r="AI104" i="15" s="1"/>
  <c r="AI105" i="15" s="1" a="1"/>
  <c r="AI105" i="15" s="1"/>
  <c r="W104" i="15" a="1"/>
  <c r="W104" i="15" s="1"/>
  <c r="W105" i="15" s="1" a="1"/>
  <c r="W105" i="15" s="1"/>
  <c r="FJ99" i="15" a="1"/>
  <c r="FJ99" i="15" s="1"/>
  <c r="FB99" i="15" a="1"/>
  <c r="FB99" i="15" s="1"/>
  <c r="ET99" i="15" a="1"/>
  <c r="ET99" i="15" s="1"/>
  <c r="EL99" i="15" a="1"/>
  <c r="EL99" i="15" s="1"/>
  <c r="ED99" i="15" a="1"/>
  <c r="ED99" i="15" s="1"/>
  <c r="DV99" i="15" a="1"/>
  <c r="DV99" i="15" s="1"/>
  <c r="DN99" i="15" a="1"/>
  <c r="DN99" i="15" s="1"/>
  <c r="DF99" i="15" a="1"/>
  <c r="DF99" i="15" s="1"/>
  <c r="CX99" i="15" a="1"/>
  <c r="CX99" i="15" s="1"/>
  <c r="CP99" i="15" a="1"/>
  <c r="CP99" i="15" s="1"/>
  <c r="CH99" i="15" a="1"/>
  <c r="CH99" i="15" s="1"/>
  <c r="BZ99" i="15" a="1"/>
  <c r="BZ99" i="15" s="1"/>
  <c r="BR99" i="15" a="1"/>
  <c r="BR99" i="15" s="1"/>
  <c r="BB99" i="15" a="1"/>
  <c r="BB99" i="15" s="1"/>
  <c r="BB100" i="15" s="1" a="1"/>
  <c r="BB100" i="15" s="1"/>
  <c r="AT99" i="15" a="1"/>
  <c r="AT99" i="15" s="1"/>
  <c r="AT100" i="15" s="1" a="1"/>
  <c r="AT100" i="15" s="1"/>
  <c r="AD99" i="15" a="1"/>
  <c r="AD99" i="15" s="1"/>
  <c r="AD100" i="15" s="1" a="1"/>
  <c r="AD100" i="15" s="1"/>
  <c r="V99" i="15" a="1"/>
  <c r="V99" i="15" s="1"/>
  <c r="V100" i="15" s="1" a="1"/>
  <c r="V100" i="15" s="1"/>
  <c r="N99" i="15" a="1"/>
  <c r="N99" i="15" s="1"/>
  <c r="N100" i="15" s="1" a="1"/>
  <c r="N100" i="15" s="1"/>
  <c r="FF94" i="15" a="1"/>
  <c r="FF94" i="15" s="1"/>
  <c r="ER94" i="15" a="1"/>
  <c r="ER94" i="15" s="1"/>
  <c r="EK94" i="15" a="1"/>
  <c r="EK94" i="15" s="1"/>
  <c r="ED94" i="15" a="1"/>
  <c r="ED94" i="15" s="1"/>
  <c r="DV94" i="15" a="1"/>
  <c r="DV94" i="15" s="1"/>
  <c r="DO94" i="15" a="1"/>
  <c r="DO94" i="15" s="1"/>
  <c r="DH94" i="15" a="1"/>
  <c r="DH94" i="15" s="1"/>
  <c r="CZ94" i="15" a="1"/>
  <c r="CZ94" i="15" s="1"/>
  <c r="CS94" i="15" a="1"/>
  <c r="CS94" i="15" s="1"/>
  <c r="CL94" i="15" a="1"/>
  <c r="CL94" i="15" s="1"/>
  <c r="CD94" i="15" a="1"/>
  <c r="CD94" i="15" s="1"/>
  <c r="BV94" i="15" a="1"/>
  <c r="BV94" i="15" s="1"/>
  <c r="BP94" i="15" a="1"/>
  <c r="BP94" i="15" s="1"/>
  <c r="AW94" i="15" a="1"/>
  <c r="AW94" i="15" s="1"/>
  <c r="AW95" i="15" s="1" a="1"/>
  <c r="AW95" i="15" s="1"/>
  <c r="AO94" i="15" a="1"/>
  <c r="AO94" i="15" s="1"/>
  <c r="AO95" i="15" s="1" a="1"/>
  <c r="AO95" i="15" s="1"/>
  <c r="Y94" i="15" a="1"/>
  <c r="Y94" i="15" s="1"/>
  <c r="Y95" i="15" s="1" a="1"/>
  <c r="Y95" i="15" s="1"/>
  <c r="I94" i="15" a="1"/>
  <c r="I94" i="15" s="1"/>
  <c r="I95" i="15" s="1" a="1"/>
  <c r="I95" i="15" s="1"/>
  <c r="ER139" i="15" a="1"/>
  <c r="ER139" i="15" s="1"/>
  <c r="DP139" i="15" a="1"/>
  <c r="DP139" i="15" s="1"/>
  <c r="CM139" i="15" a="1"/>
  <c r="CM139" i="15" s="1"/>
  <c r="BL139" i="15" a="1"/>
  <c r="BL139" i="15" s="1"/>
  <c r="BL140" i="15" s="1" a="1"/>
  <c r="BL140" i="15" s="1"/>
  <c r="AY139" i="15" a="1"/>
  <c r="AY139" i="15" s="1"/>
  <c r="AY140" i="15" s="1" a="1"/>
  <c r="AY140" i="15" s="1"/>
  <c r="EE134" i="15" a="1"/>
  <c r="EE134" i="15" s="1"/>
  <c r="DL134" i="15" a="1"/>
  <c r="DL134" i="15" s="1"/>
  <c r="BM134" i="15" a="1"/>
  <c r="BM134" i="15" s="1"/>
  <c r="BM135" i="15" s="1" a="1"/>
  <c r="BM135" i="15" s="1"/>
  <c r="AB134" i="15" a="1"/>
  <c r="AB134" i="15" s="1"/>
  <c r="AB135" i="15" s="1" a="1"/>
  <c r="AB135" i="15" s="1"/>
  <c r="FH129" i="15" a="1"/>
  <c r="FH129" i="15" s="1"/>
  <c r="EY129" i="15" a="1"/>
  <c r="EY129" i="15" s="1"/>
  <c r="EP129" i="15" a="1"/>
  <c r="EP129" i="15" s="1"/>
  <c r="EH129" i="15" a="1"/>
  <c r="EH129" i="15" s="1"/>
  <c r="DY129" i="15" a="1"/>
  <c r="DY129" i="15" s="1"/>
  <c r="DQ129" i="15" a="1"/>
  <c r="DQ129" i="15" s="1"/>
  <c r="DJ129" i="15" a="1"/>
  <c r="DJ129" i="15" s="1"/>
  <c r="DC129" i="15" a="1"/>
  <c r="DC129" i="15" s="1"/>
  <c r="CO129" i="15" a="1"/>
  <c r="CO129" i="15" s="1"/>
  <c r="CH129" i="15" a="1"/>
  <c r="CH129" i="15" s="1"/>
  <c r="CA129" i="15" a="1"/>
  <c r="CA129" i="15" s="1"/>
  <c r="BT129" i="15" a="1"/>
  <c r="BT129" i="15" s="1"/>
  <c r="BI129" i="15" a="1"/>
  <c r="BI129" i="15" s="1"/>
  <c r="BI130" i="15" s="1" a="1"/>
  <c r="BI130" i="15" s="1"/>
  <c r="AQ129" i="15" a="1"/>
  <c r="AQ129" i="15" s="1"/>
  <c r="AQ130" i="15" s="1" a="1"/>
  <c r="AQ130" i="15" s="1"/>
  <c r="AK129" i="15" a="1"/>
  <c r="AK129" i="15" s="1"/>
  <c r="AK130" i="15" s="1" a="1"/>
  <c r="AK130" i="15" s="1"/>
  <c r="AC129" i="15" a="1"/>
  <c r="AC129" i="15" s="1"/>
  <c r="AC130" i="15" s="1" a="1"/>
  <c r="AC130" i="15" s="1"/>
  <c r="U129" i="15" a="1"/>
  <c r="U129" i="15" s="1"/>
  <c r="U130" i="15" s="1" a="1"/>
  <c r="U130" i="15" s="1"/>
  <c r="FE124" i="15" a="1"/>
  <c r="FE124" i="15" s="1"/>
  <c r="EW124" i="15" a="1"/>
  <c r="EW124" i="15" s="1"/>
  <c r="EO124" i="15" a="1"/>
  <c r="EO124" i="15" s="1"/>
  <c r="EG124" i="15" a="1"/>
  <c r="EG124" i="15" s="1"/>
  <c r="DY124" i="15" a="1"/>
  <c r="DY124" i="15" s="1"/>
  <c r="DQ124" i="15" a="1"/>
  <c r="DQ124" i="15" s="1"/>
  <c r="DI124" i="15" a="1"/>
  <c r="DI124" i="15" s="1"/>
  <c r="DA124" i="15" a="1"/>
  <c r="DA124" i="15" s="1"/>
  <c r="CS124" i="15" a="1"/>
  <c r="CS124" i="15" s="1"/>
  <c r="CK124" i="15" a="1"/>
  <c r="CK124" i="15" s="1"/>
  <c r="CC124" i="15" a="1"/>
  <c r="CC124" i="15" s="1"/>
  <c r="BU124" i="15" a="1"/>
  <c r="BU124" i="15" s="1"/>
  <c r="BN124" i="15" a="1"/>
  <c r="BN124" i="15" s="1"/>
  <c r="BN125" i="15" s="1" a="1"/>
  <c r="BN125" i="15" s="1"/>
  <c r="BA124" i="15" a="1"/>
  <c r="BA124" i="15" s="1"/>
  <c r="BA125" i="15" s="1" a="1"/>
  <c r="BA125" i="15" s="1"/>
  <c r="S124" i="15" a="1"/>
  <c r="S124" i="15" s="1"/>
  <c r="S125" i="15" s="1" a="1"/>
  <c r="S125" i="15" s="1"/>
  <c r="FD119" i="15" a="1"/>
  <c r="FD119" i="15" s="1"/>
  <c r="EV119" i="15" a="1"/>
  <c r="EV119" i="15" s="1"/>
  <c r="EN119" i="15" a="1"/>
  <c r="EN119" i="15" s="1"/>
  <c r="EF119" i="15" a="1"/>
  <c r="EF119" i="15" s="1"/>
  <c r="DX119" i="15" a="1"/>
  <c r="DX119" i="15" s="1"/>
  <c r="DP119" i="15" a="1"/>
  <c r="DP119" i="15" s="1"/>
  <c r="DH119" i="15" a="1"/>
  <c r="DH119" i="15" s="1"/>
  <c r="CZ119" i="15" a="1"/>
  <c r="CZ119" i="15" s="1"/>
  <c r="CR119" i="15" a="1"/>
  <c r="CR119" i="15" s="1"/>
  <c r="CJ119" i="15" a="1"/>
  <c r="CJ119" i="15" s="1"/>
  <c r="CB119" i="15" a="1"/>
  <c r="CB119" i="15" s="1"/>
  <c r="BT119" i="15" a="1"/>
  <c r="BT119" i="15" s="1"/>
  <c r="BH119" i="15" a="1"/>
  <c r="BH119" i="15" s="1"/>
  <c r="BH120" i="15" s="1" a="1"/>
  <c r="BH120" i="15" s="1"/>
  <c r="BB119" i="15" a="1"/>
  <c r="BB119" i="15" s="1"/>
  <c r="BB120" i="15" s="1" a="1"/>
  <c r="BB120" i="15" s="1"/>
  <c r="AO119" i="15" a="1"/>
  <c r="AO119" i="15" s="1"/>
  <c r="AO120" i="15" s="1" a="1"/>
  <c r="AO120" i="15" s="1"/>
  <c r="FE114" i="15" a="1"/>
  <c r="FE114" i="15" s="1"/>
  <c r="EW114" i="15" a="1"/>
  <c r="EW114" i="15" s="1"/>
  <c r="EP114" i="15" a="1"/>
  <c r="EP114" i="15" s="1"/>
  <c r="EI114" i="15" a="1"/>
  <c r="EI114" i="15" s="1"/>
  <c r="EC114" i="15" a="1"/>
  <c r="EC114" i="15" s="1"/>
  <c r="DU114" i="15" a="1"/>
  <c r="DU114" i="15" s="1"/>
  <c r="DN114" i="15" a="1"/>
  <c r="DN114" i="15" s="1"/>
  <c r="DG114" i="15" a="1"/>
  <c r="DG114" i="15" s="1"/>
  <c r="DA114" i="15" a="1"/>
  <c r="DA114" i="15" s="1"/>
  <c r="CT114" i="15" a="1"/>
  <c r="CT114" i="15" s="1"/>
  <c r="CL114" i="15" a="1"/>
  <c r="CL114" i="15" s="1"/>
  <c r="CE114" i="15" a="1"/>
  <c r="CE114" i="15" s="1"/>
  <c r="BY114" i="15" a="1"/>
  <c r="BY114" i="15" s="1"/>
  <c r="BM114" i="15" a="1"/>
  <c r="BM114" i="15" s="1"/>
  <c r="BM115" i="15" s="1" a="1"/>
  <c r="BM115" i="15" s="1"/>
  <c r="AT114" i="15" a="1"/>
  <c r="AT114" i="15" s="1"/>
  <c r="AT115" i="15" s="1" a="1"/>
  <c r="AT115" i="15" s="1"/>
  <c r="AM114" i="15" a="1"/>
  <c r="AM114" i="15" s="1"/>
  <c r="AM115" i="15" s="1" a="1"/>
  <c r="AM115" i="15" s="1"/>
  <c r="FH109" i="15" a="1"/>
  <c r="FH109" i="15" s="1"/>
  <c r="EZ109" i="15" a="1"/>
  <c r="EZ109" i="15" s="1"/>
  <c r="ET109" i="15" a="1"/>
  <c r="ET109" i="15" s="1"/>
  <c r="EL109" i="15" a="1"/>
  <c r="EL109" i="15" s="1"/>
  <c r="EE109" i="15" a="1"/>
  <c r="EE109" i="15" s="1"/>
  <c r="DX109" i="15" a="1"/>
  <c r="DX109" i="15" s="1"/>
  <c r="DQ109" i="15" a="1"/>
  <c r="DQ109" i="15" s="1"/>
  <c r="DJ109" i="15" a="1"/>
  <c r="DJ109" i="15" s="1"/>
  <c r="DB109" i="15" a="1"/>
  <c r="DB109" i="15" s="1"/>
  <c r="CV109" i="15" a="1"/>
  <c r="CV109" i="15" s="1"/>
  <c r="CN109" i="15" a="1"/>
  <c r="CN109" i="15" s="1"/>
  <c r="BZ109" i="15" a="1"/>
  <c r="BZ109" i="15" s="1"/>
  <c r="BS109" i="15" a="1"/>
  <c r="BS109" i="15" s="1"/>
  <c r="BM109" i="15" a="1"/>
  <c r="BM109" i="15" s="1"/>
  <c r="BM110" i="15" s="1" a="1"/>
  <c r="BM110" i="15" s="1"/>
  <c r="AW109" i="15" a="1"/>
  <c r="AW109" i="15" s="1"/>
  <c r="AW110" i="15" s="1" a="1"/>
  <c r="AW110" i="15" s="1"/>
  <c r="AO109" i="15" a="1"/>
  <c r="AO109" i="15" s="1"/>
  <c r="AO110" i="15" s="1" a="1"/>
  <c r="AO110" i="15" s="1"/>
  <c r="Y109" i="15" a="1"/>
  <c r="Y109" i="15" s="1"/>
  <c r="Y110" i="15" s="1" a="1"/>
  <c r="Y110" i="15" s="1"/>
  <c r="Q109" i="15" a="1"/>
  <c r="Q109" i="15" s="1"/>
  <c r="Q110" i="15" s="1" a="1"/>
  <c r="Q110" i="15" s="1"/>
  <c r="FH104" i="15" a="1"/>
  <c r="FH104" i="15" s="1"/>
  <c r="ET104" i="15" a="1"/>
  <c r="ET104" i="15" s="1"/>
  <c r="EN104" i="15" a="1"/>
  <c r="EN104" i="15" s="1"/>
  <c r="EG104" i="15" a="1"/>
  <c r="EG104" i="15" s="1"/>
  <c r="DZ104" i="15" a="1"/>
  <c r="DZ104" i="15" s="1"/>
  <c r="DT104" i="15" a="1"/>
  <c r="DT104" i="15" s="1"/>
  <c r="DM104" i="15" a="1"/>
  <c r="DM104" i="15" s="1"/>
  <c r="DG104" i="15" a="1"/>
  <c r="DG104" i="15" s="1"/>
  <c r="CZ104" i="15" a="1"/>
  <c r="CZ104" i="15" s="1"/>
  <c r="CS104" i="15" a="1"/>
  <c r="CS104" i="15" s="1"/>
  <c r="CL104" i="15" a="1"/>
  <c r="CL104" i="15" s="1"/>
  <c r="CE104" i="15" a="1"/>
  <c r="CE104" i="15" s="1"/>
  <c r="BY104" i="15" a="1"/>
  <c r="BY104" i="15" s="1"/>
  <c r="BH104" i="15" a="1"/>
  <c r="BH104" i="15" s="1"/>
  <c r="BH105" i="15" s="1" a="1"/>
  <c r="BH105" i="15" s="1"/>
  <c r="AH104" i="15" a="1"/>
  <c r="AH104" i="15" s="1"/>
  <c r="AH105" i="15" s="1" a="1"/>
  <c r="AH105" i="15" s="1"/>
  <c r="J104" i="15" a="1"/>
  <c r="J104" i="15" s="1"/>
  <c r="J105" i="15" s="1" a="1"/>
  <c r="J105" i="15" s="1"/>
  <c r="FI99" i="15" a="1"/>
  <c r="FI99" i="15" s="1"/>
  <c r="FA99" i="15" a="1"/>
  <c r="FA99" i="15" s="1"/>
  <c r="ES99" i="15" a="1"/>
  <c r="ES99" i="15" s="1"/>
  <c r="EK99" i="15" a="1"/>
  <c r="EK99" i="15" s="1"/>
  <c r="EC99" i="15" a="1"/>
  <c r="EC99" i="15" s="1"/>
  <c r="DU99" i="15" a="1"/>
  <c r="DU99" i="15" s="1"/>
  <c r="DM99" i="15" a="1"/>
  <c r="DM99" i="15" s="1"/>
  <c r="DE99" i="15" a="1"/>
  <c r="DE99" i="15" s="1"/>
  <c r="CW99" i="15" a="1"/>
  <c r="CW99" i="15" s="1"/>
  <c r="CO99" i="15" a="1"/>
  <c r="CO99" i="15" s="1"/>
  <c r="CG99" i="15" a="1"/>
  <c r="CG99" i="15" s="1"/>
  <c r="BY99" i="15" a="1"/>
  <c r="BY99" i="15" s="1"/>
  <c r="BQ99" i="15" a="1"/>
  <c r="BQ99" i="15" s="1"/>
  <c r="BA99" i="15" a="1"/>
  <c r="BA99" i="15" s="1"/>
  <c r="BA100" i="15" s="1" a="1"/>
  <c r="BA100" i="15" s="1"/>
  <c r="AS99" i="15" a="1"/>
  <c r="AS99" i="15" s="1"/>
  <c r="AS100" i="15" s="1" a="1"/>
  <c r="AS100" i="15" s="1"/>
  <c r="AC99" i="15" a="1"/>
  <c r="AC99" i="15" s="1"/>
  <c r="AC100" i="15" s="1" a="1"/>
  <c r="AC100" i="15" s="1"/>
  <c r="U99" i="15" a="1"/>
  <c r="U99" i="15" s="1"/>
  <c r="U100" i="15" s="1" a="1"/>
  <c r="U100" i="15" s="1"/>
  <c r="M99" i="15" a="1"/>
  <c r="M99" i="15" s="1"/>
  <c r="M100" i="15" s="1" a="1"/>
  <c r="M100" i="15" s="1"/>
  <c r="FE94" i="15" a="1"/>
  <c r="FE94" i="15" s="1"/>
  <c r="EX94" i="15" a="1"/>
  <c r="EX94" i="15" s="1"/>
  <c r="EQ94" i="15" a="1"/>
  <c r="EQ94" i="15" s="1"/>
  <c r="EJ94" i="15" a="1"/>
  <c r="EJ94" i="15" s="1"/>
  <c r="EC94" i="15" a="1"/>
  <c r="EC94" i="15" s="1"/>
  <c r="DU94" i="15" a="1"/>
  <c r="DU94" i="15" s="1"/>
  <c r="DN94" i="15" a="1"/>
  <c r="DN94" i="15" s="1"/>
  <c r="DG94" i="15" a="1"/>
  <c r="DG94" i="15" s="1"/>
  <c r="CY94" i="15" a="1"/>
  <c r="CY94" i="15" s="1"/>
  <c r="CR94" i="15" a="1"/>
  <c r="CR94" i="15" s="1"/>
  <c r="CK94" i="15" a="1"/>
  <c r="CK94" i="15" s="1"/>
  <c r="CC94" i="15" a="1"/>
  <c r="CC94" i="15" s="1"/>
  <c r="BU94" i="15" a="1"/>
  <c r="BU94" i="15" s="1"/>
  <c r="AN94" i="15" a="1"/>
  <c r="AN94" i="15" s="1"/>
  <c r="AN95" i="15" s="1" a="1"/>
  <c r="AN95" i="15" s="1"/>
  <c r="EQ139" i="15" a="1"/>
  <c r="EQ139" i="15" s="1"/>
  <c r="CL139" i="15" a="1"/>
  <c r="CL139" i="15" s="1"/>
  <c r="AL139" i="15" a="1"/>
  <c r="AL139" i="15" s="1"/>
  <c r="AL140" i="15" s="1" a="1"/>
  <c r="AL140" i="15" s="1"/>
  <c r="ED134" i="15" a="1"/>
  <c r="ED134" i="15" s="1"/>
  <c r="CS134" i="15" a="1"/>
  <c r="CS134" i="15" s="1"/>
  <c r="CE134" i="15" a="1"/>
  <c r="CE134" i="15" s="1"/>
  <c r="R134" i="15" a="1"/>
  <c r="R134" i="15" s="1"/>
  <c r="R135" i="15" s="1" a="1"/>
  <c r="R135" i="15" s="1"/>
  <c r="FG129" i="15" a="1"/>
  <c r="FG129" i="15" s="1"/>
  <c r="EX129" i="15" a="1"/>
  <c r="EX129" i="15" s="1"/>
  <c r="EO129" i="15" a="1"/>
  <c r="EO129" i="15" s="1"/>
  <c r="DX129" i="15" a="1"/>
  <c r="DX129" i="15" s="1"/>
  <c r="DP129" i="15" a="1"/>
  <c r="DP129" i="15" s="1"/>
  <c r="DI129" i="15" a="1"/>
  <c r="DI129" i="15" s="1"/>
  <c r="DB129" i="15" a="1"/>
  <c r="DB129" i="15" s="1"/>
  <c r="CV129" i="15" a="1"/>
  <c r="CV129" i="15" s="1"/>
  <c r="CN129" i="15" a="1"/>
  <c r="CN129" i="15" s="1"/>
  <c r="CG129" i="15" a="1"/>
  <c r="CG129" i="15" s="1"/>
  <c r="BZ129" i="15" a="1"/>
  <c r="BZ129" i="15" s="1"/>
  <c r="BS129" i="15" a="1"/>
  <c r="BS129" i="15" s="1"/>
  <c r="BH129" i="15" a="1"/>
  <c r="BH129" i="15" s="1"/>
  <c r="BH130" i="15" s="1" a="1"/>
  <c r="BH130" i="15" s="1"/>
  <c r="BC129" i="15" a="1"/>
  <c r="BC129" i="15" s="1"/>
  <c r="BC130" i="15" s="1" a="1"/>
  <c r="BC130" i="15" s="1"/>
  <c r="AJ129" i="15" a="1"/>
  <c r="AJ129" i="15" s="1"/>
  <c r="AJ130" i="15" s="1" a="1"/>
  <c r="AJ130" i="15" s="1"/>
  <c r="AB129" i="15" a="1"/>
  <c r="AB129" i="15" s="1"/>
  <c r="AB130" i="15" s="1" a="1"/>
  <c r="AB130" i="15" s="1"/>
  <c r="FD124" i="15" a="1"/>
  <c r="FD124" i="15" s="1"/>
  <c r="EV124" i="15" a="1"/>
  <c r="EV124" i="15" s="1"/>
  <c r="EN124" i="15" a="1"/>
  <c r="EN124" i="15" s="1"/>
  <c r="EF124" i="15" a="1"/>
  <c r="EF124" i="15" s="1"/>
  <c r="DX124" i="15" a="1"/>
  <c r="DX124" i="15" s="1"/>
  <c r="DP124" i="15" a="1"/>
  <c r="DP124" i="15" s="1"/>
  <c r="DH124" i="15" a="1"/>
  <c r="DH124" i="15" s="1"/>
  <c r="CZ124" i="15" a="1"/>
  <c r="CZ124" i="15" s="1"/>
  <c r="CR124" i="15" a="1"/>
  <c r="CR124" i="15" s="1"/>
  <c r="CJ124" i="15" a="1"/>
  <c r="CJ124" i="15" s="1"/>
  <c r="CB124" i="15" a="1"/>
  <c r="CB124" i="15" s="1"/>
  <c r="BT124" i="15" a="1"/>
  <c r="BT124" i="15" s="1"/>
  <c r="BM124" i="15" a="1"/>
  <c r="BM124" i="15" s="1"/>
  <c r="BM125" i="15" s="1" a="1"/>
  <c r="BM125" i="15" s="1"/>
  <c r="AZ124" i="15" a="1"/>
  <c r="AZ124" i="15" s="1"/>
  <c r="AZ125" i="15" s="1" a="1"/>
  <c r="AZ125" i="15" s="1"/>
  <c r="AT124" i="15" a="1"/>
  <c r="AT124" i="15" s="1"/>
  <c r="AT125" i="15" s="1" a="1"/>
  <c r="AT125" i="15" s="1"/>
  <c r="R124" i="15" a="1"/>
  <c r="R124" i="15" s="1"/>
  <c r="R125" i="15" s="1" a="1"/>
  <c r="R125" i="15" s="1"/>
  <c r="FC119" i="15" a="1"/>
  <c r="FC119" i="15" s="1"/>
  <c r="EU119" i="15" a="1"/>
  <c r="EU119" i="15" s="1"/>
  <c r="EM119" i="15" a="1"/>
  <c r="EM119" i="15" s="1"/>
  <c r="EE119" i="15" a="1"/>
  <c r="EE119" i="15" s="1"/>
  <c r="DW119" i="15" a="1"/>
  <c r="DW119" i="15" s="1"/>
  <c r="DO119" i="15" a="1"/>
  <c r="DO119" i="15" s="1"/>
  <c r="DG119" i="15" a="1"/>
  <c r="DG119" i="15" s="1"/>
  <c r="CY119" i="15" a="1"/>
  <c r="CY119" i="15" s="1"/>
  <c r="CQ119" i="15" a="1"/>
  <c r="CQ119" i="15" s="1"/>
  <c r="CI119" i="15" a="1"/>
  <c r="CI119" i="15" s="1"/>
  <c r="CA119" i="15" a="1"/>
  <c r="CA119" i="15" s="1"/>
  <c r="BS119" i="15" a="1"/>
  <c r="BS119" i="15" s="1"/>
  <c r="BG119" i="15" a="1"/>
  <c r="BG119" i="15" s="1"/>
  <c r="BG120" i="15" s="1" a="1"/>
  <c r="BG120" i="15" s="1"/>
  <c r="BA119" i="15" a="1"/>
  <c r="BA119" i="15" s="1"/>
  <c r="BA120" i="15" s="1" a="1"/>
  <c r="BA120" i="15" s="1"/>
  <c r="AN119" i="15" a="1"/>
  <c r="AN119" i="15" s="1"/>
  <c r="AN120" i="15" s="1" a="1"/>
  <c r="AN120" i="15" s="1"/>
  <c r="AH119" i="15" a="1"/>
  <c r="AH119" i="15" s="1"/>
  <c r="AH120" i="15" s="1" a="1"/>
  <c r="AH120" i="15" s="1"/>
  <c r="AA119" i="15" a="1"/>
  <c r="AA119" i="15" s="1"/>
  <c r="AA120" i="15" s="1" a="1"/>
  <c r="AA120" i="15" s="1"/>
  <c r="K119" i="15" a="1"/>
  <c r="K119" i="15" s="1"/>
  <c r="K120" i="15" s="1" a="1"/>
  <c r="K120" i="15" s="1"/>
  <c r="FD114" i="15" a="1"/>
  <c r="FD114" i="15" s="1"/>
  <c r="EV114" i="15" a="1"/>
  <c r="EV114" i="15" s="1"/>
  <c r="EO114" i="15" a="1"/>
  <c r="EO114" i="15" s="1"/>
  <c r="EB114" i="15" a="1"/>
  <c r="EB114" i="15" s="1"/>
  <c r="DT114" i="15" a="1"/>
  <c r="DT114" i="15" s="1"/>
  <c r="DM114" i="15" a="1"/>
  <c r="DM114" i="15" s="1"/>
  <c r="CZ114" i="15" a="1"/>
  <c r="CZ114" i="15" s="1"/>
  <c r="CS114" i="15" a="1"/>
  <c r="CS114" i="15" s="1"/>
  <c r="CK114" i="15" a="1"/>
  <c r="CK114" i="15" s="1"/>
  <c r="BX114" i="15" a="1"/>
  <c r="BX114" i="15" s="1"/>
  <c r="BR114" i="15" a="1"/>
  <c r="BR114" i="15" s="1"/>
  <c r="BL114" i="15" a="1"/>
  <c r="BL114" i="15" s="1"/>
  <c r="BL115" i="15" s="1" a="1"/>
  <c r="BL115" i="15" s="1"/>
  <c r="AS114" i="15" a="1"/>
  <c r="AS114" i="15" s="1"/>
  <c r="AS115" i="15" s="1" a="1"/>
  <c r="AS115" i="15" s="1"/>
  <c r="AE114" i="15" a="1"/>
  <c r="AE114" i="15" s="1"/>
  <c r="AE115" i="15" s="1" a="1"/>
  <c r="AE115" i="15" s="1"/>
  <c r="FG109" i="15" a="1"/>
  <c r="FG109" i="15" s="1"/>
  <c r="ES109" i="15" a="1"/>
  <c r="ES109" i="15" s="1"/>
  <c r="EK109" i="15" a="1"/>
  <c r="EK109" i="15" s="1"/>
  <c r="ED109" i="15" a="1"/>
  <c r="ED109" i="15" s="1"/>
  <c r="DW109" i="15" a="1"/>
  <c r="DW109" i="15" s="1"/>
  <c r="DP109" i="15" a="1"/>
  <c r="DP109" i="15" s="1"/>
  <c r="DI109" i="15" a="1"/>
  <c r="DI109" i="15" s="1"/>
  <c r="CU109" i="15" a="1"/>
  <c r="CU109" i="15" s="1"/>
  <c r="CM109" i="15" a="1"/>
  <c r="CM109" i="15" s="1"/>
  <c r="CG109" i="15" a="1"/>
  <c r="CG109" i="15" s="1"/>
  <c r="BY109" i="15" a="1"/>
  <c r="BY109" i="15" s="1"/>
  <c r="BR109" i="15" a="1"/>
  <c r="BR109" i="15" s="1"/>
  <c r="BL109" i="15" a="1"/>
  <c r="BL109" i="15" s="1"/>
  <c r="BL110" i="15" s="1" a="1"/>
  <c r="BL110" i="15" s="1"/>
  <c r="AV109" i="15" a="1"/>
  <c r="AV109" i="15" s="1"/>
  <c r="AV110" i="15" s="1" a="1"/>
  <c r="AV110" i="15" s="1"/>
  <c r="AN109" i="15" a="1"/>
  <c r="AN109" i="15" s="1"/>
  <c r="AN110" i="15" s="1" a="1"/>
  <c r="AN110" i="15" s="1"/>
  <c r="X109" i="15" a="1"/>
  <c r="X109" i="15" s="1"/>
  <c r="X110" i="15" s="1" a="1"/>
  <c r="X110" i="15" s="1"/>
  <c r="P109" i="15" a="1"/>
  <c r="P109" i="15" s="1"/>
  <c r="P110" i="15" s="1" a="1"/>
  <c r="P110" i="15" s="1"/>
  <c r="FG104" i="15" a="1"/>
  <c r="FG104" i="15" s="1"/>
  <c r="FA104" i="15" a="1"/>
  <c r="FA104" i="15" s="1"/>
  <c r="ES104" i="15" a="1"/>
  <c r="ES104" i="15" s="1"/>
  <c r="EM104" i="15" a="1"/>
  <c r="EM104" i="15" s="1"/>
  <c r="DY104" i="15" a="1"/>
  <c r="DY104" i="15" s="1"/>
  <c r="DS104" i="15" a="1"/>
  <c r="DS104" i="15" s="1"/>
  <c r="DL104" i="15" a="1"/>
  <c r="DL104" i="15" s="1"/>
  <c r="DF104" i="15" a="1"/>
  <c r="DF104" i="15" s="1"/>
  <c r="CY104" i="15" a="1"/>
  <c r="CY104" i="15" s="1"/>
  <c r="CR104" i="15" a="1"/>
  <c r="CR104" i="15" s="1"/>
  <c r="CK104" i="15" a="1"/>
  <c r="CK104" i="15" s="1"/>
  <c r="CD104" i="15" a="1"/>
  <c r="CD104" i="15" s="1"/>
  <c r="BX104" i="15" a="1"/>
  <c r="BX104" i="15" s="1"/>
  <c r="BS104" i="15" a="1"/>
  <c r="BS104" i="15" s="1"/>
  <c r="BG104" i="15" a="1"/>
  <c r="BG104" i="15" s="1"/>
  <c r="BG105" i="15" s="1" a="1"/>
  <c r="BG105" i="15" s="1"/>
  <c r="AO104" i="15" a="1"/>
  <c r="AO104" i="15" s="1"/>
  <c r="AO105" i="15" s="1" a="1"/>
  <c r="AO105" i="15" s="1"/>
  <c r="AB104" i="15" a="1"/>
  <c r="AB104" i="15" s="1"/>
  <c r="AB105" i="15" s="1" a="1"/>
  <c r="AB105" i="15" s="1"/>
  <c r="FH99" i="15" a="1"/>
  <c r="FH99" i="15" s="1"/>
  <c r="EZ99" i="15" a="1"/>
  <c r="EZ99" i="15" s="1"/>
  <c r="ER99" i="15" a="1"/>
  <c r="ER99" i="15" s="1"/>
  <c r="EJ99" i="15" a="1"/>
  <c r="EJ99" i="15" s="1"/>
  <c r="EB99" i="15" a="1"/>
  <c r="EB99" i="15" s="1"/>
  <c r="DT99" i="15" a="1"/>
  <c r="DT99" i="15" s="1"/>
  <c r="DL99" i="15" a="1"/>
  <c r="DL99" i="15" s="1"/>
  <c r="DD99" i="15" a="1"/>
  <c r="DD99" i="15" s="1"/>
  <c r="CV99" i="15" a="1"/>
  <c r="CV99" i="15" s="1"/>
  <c r="CN99" i="15" a="1"/>
  <c r="CN99" i="15" s="1"/>
  <c r="CF99" i="15" a="1"/>
  <c r="CF99" i="15" s="1"/>
  <c r="BX99" i="15" a="1"/>
  <c r="BX99" i="15" s="1"/>
  <c r="BP99" i="15" a="1"/>
  <c r="BP99" i="15" s="1"/>
  <c r="BP100" i="15" s="1" a="1"/>
  <c r="BP100" i="15" s="1"/>
  <c r="AZ99" i="15" a="1"/>
  <c r="AZ99" i="15" s="1"/>
  <c r="AZ100" i="15" s="1" a="1"/>
  <c r="AZ100" i="15" s="1"/>
  <c r="AR99" i="15" a="1"/>
  <c r="AR99" i="15" s="1"/>
  <c r="AR100" i="15" s="1" a="1"/>
  <c r="AR100" i="15" s="1"/>
  <c r="T99" i="15" a="1"/>
  <c r="T99" i="15" s="1"/>
  <c r="T100" i="15" s="1" a="1"/>
  <c r="T100" i="15" s="1"/>
  <c r="EK139" i="15" a="1"/>
  <c r="EK139" i="15" s="1"/>
  <c r="DI139" i="15" a="1"/>
  <c r="DI139" i="15" s="1"/>
  <c r="CF139" i="15" a="1"/>
  <c r="CF139" i="15" s="1"/>
  <c r="AF139" i="15" a="1"/>
  <c r="AF139" i="15" s="1"/>
  <c r="AF140" i="15" s="1" a="1"/>
  <c r="AF140" i="15" s="1"/>
  <c r="ES134" i="15" a="1"/>
  <c r="ES134" i="15" s="1"/>
  <c r="DY134" i="15" a="1"/>
  <c r="DY134" i="15" s="1"/>
  <c r="DK134" i="15" a="1"/>
  <c r="DK134" i="15" s="1"/>
  <c r="CR134" i="15" a="1"/>
  <c r="CR134" i="15" s="1"/>
  <c r="BL134" i="15" a="1"/>
  <c r="BL134" i="15" s="1"/>
  <c r="BL135" i="15" s="1" a="1"/>
  <c r="BL135" i="15" s="1"/>
  <c r="Q134" i="15" a="1"/>
  <c r="Q134" i="15" s="1"/>
  <c r="Q135" i="15" s="1" a="1"/>
  <c r="Q135" i="15" s="1"/>
  <c r="FF129" i="15" a="1"/>
  <c r="FF129" i="15" s="1"/>
  <c r="EW129" i="15" a="1"/>
  <c r="EW129" i="15" s="1"/>
  <c r="EM129" i="15" a="1"/>
  <c r="EM129" i="15" s="1"/>
  <c r="EF129" i="15" a="1"/>
  <c r="EF129" i="15" s="1"/>
  <c r="DW129" i="15" a="1"/>
  <c r="DW129" i="15" s="1"/>
  <c r="DO129" i="15" a="1"/>
  <c r="DO129" i="15" s="1"/>
  <c r="DH129" i="15" a="1"/>
  <c r="DH129" i="15" s="1"/>
  <c r="DA129" i="15" a="1"/>
  <c r="DA129" i="15" s="1"/>
  <c r="CU129" i="15" a="1"/>
  <c r="CU129" i="15" s="1"/>
  <c r="CM129" i="15" a="1"/>
  <c r="CM129" i="15" s="1"/>
  <c r="BY129" i="15" a="1"/>
  <c r="BY129" i="15" s="1"/>
  <c r="BR129" i="15" a="1"/>
  <c r="BR129" i="15" s="1"/>
  <c r="BB129" i="15" a="1"/>
  <c r="BB129" i="15" s="1"/>
  <c r="BB130" i="15" s="1" a="1"/>
  <c r="BB130" i="15" s="1"/>
  <c r="AV129" i="15" a="1"/>
  <c r="AV129" i="15" s="1"/>
  <c r="AV130" i="15" s="1" a="1"/>
  <c r="AV130" i="15" s="1"/>
  <c r="AI129" i="15" a="1"/>
  <c r="AI129" i="15" s="1"/>
  <c r="AI130" i="15" s="1" a="1"/>
  <c r="AI130" i="15" s="1"/>
  <c r="AA129" i="15" a="1"/>
  <c r="AA129" i="15" s="1"/>
  <c r="AA130" i="15" s="1" a="1"/>
  <c r="AA130" i="15" s="1"/>
  <c r="FC124" i="15" a="1"/>
  <c r="FC124" i="15" s="1"/>
  <c r="EU124" i="15" a="1"/>
  <c r="EU124" i="15" s="1"/>
  <c r="EM124" i="15" a="1"/>
  <c r="EM124" i="15" s="1"/>
  <c r="EE124" i="15" a="1"/>
  <c r="EE124" i="15" s="1"/>
  <c r="DW124" i="15" a="1"/>
  <c r="DW124" i="15" s="1"/>
  <c r="DO124" i="15" a="1"/>
  <c r="DO124" i="15" s="1"/>
  <c r="DG124" i="15" a="1"/>
  <c r="DG124" i="15" s="1"/>
  <c r="CY124" i="15" a="1"/>
  <c r="CY124" i="15" s="1"/>
  <c r="CQ124" i="15" a="1"/>
  <c r="CQ124" i="15" s="1"/>
  <c r="CI124" i="15" a="1"/>
  <c r="CI124" i="15" s="1"/>
  <c r="CA124" i="15" a="1"/>
  <c r="CA124" i="15" s="1"/>
  <c r="BS124" i="15" a="1"/>
  <c r="BS124" i="15" s="1"/>
  <c r="AY124" i="15" a="1"/>
  <c r="AY124" i="15" s="1"/>
  <c r="AY125" i="15" s="1" a="1"/>
  <c r="AY125" i="15" s="1"/>
  <c r="AS124" i="15" a="1"/>
  <c r="AS124" i="15" s="1"/>
  <c r="AS125" i="15" s="1" a="1"/>
  <c r="AS125" i="15" s="1"/>
  <c r="Q124" i="15" a="1"/>
  <c r="Q124" i="15" s="1"/>
  <c r="Q125" i="15" s="1" a="1"/>
  <c r="Q125" i="15" s="1"/>
  <c r="FJ119" i="15" a="1"/>
  <c r="FJ119" i="15" s="1"/>
  <c r="FB119" i="15" a="1"/>
  <c r="FB119" i="15" s="1"/>
  <c r="ET119" i="15" a="1"/>
  <c r="ET119" i="15" s="1"/>
  <c r="EL119" i="15" a="1"/>
  <c r="EL119" i="15" s="1"/>
  <c r="ED119" i="15" a="1"/>
  <c r="ED119" i="15" s="1"/>
  <c r="DV119" i="15" a="1"/>
  <c r="DV119" i="15" s="1"/>
  <c r="DN119" i="15" a="1"/>
  <c r="DN119" i="15" s="1"/>
  <c r="DF119" i="15" a="1"/>
  <c r="DF119" i="15" s="1"/>
  <c r="CX119" i="15" a="1"/>
  <c r="CX119" i="15" s="1"/>
  <c r="CP119" i="15" a="1"/>
  <c r="CP119" i="15" s="1"/>
  <c r="CH119" i="15" a="1"/>
  <c r="CH119" i="15" s="1"/>
  <c r="BZ119" i="15" a="1"/>
  <c r="BZ119" i="15" s="1"/>
  <c r="BR119" i="15" a="1"/>
  <c r="BR119" i="15" s="1"/>
  <c r="AZ119" i="15" a="1"/>
  <c r="AZ119" i="15" s="1"/>
  <c r="AZ120" i="15" s="1" a="1"/>
  <c r="AZ120" i="15" s="1"/>
  <c r="AM119" i="15" a="1"/>
  <c r="AM119" i="15" s="1"/>
  <c r="AM120" i="15" s="1" a="1"/>
  <c r="AM120" i="15" s="1"/>
  <c r="AG119" i="15" a="1"/>
  <c r="AG119" i="15" s="1"/>
  <c r="AG120" i="15" s="1" a="1"/>
  <c r="AG120" i="15" s="1"/>
  <c r="Z119" i="15" a="1"/>
  <c r="Z119" i="15" s="1"/>
  <c r="Z120" i="15" s="1" a="1"/>
  <c r="Z120" i="15" s="1"/>
  <c r="J119" i="15" a="1"/>
  <c r="J119" i="15" s="1"/>
  <c r="J120" i="15" s="1" a="1"/>
  <c r="J120" i="15" s="1"/>
  <c r="FC114" i="15" a="1"/>
  <c r="FC114" i="15" s="1"/>
  <c r="EU114" i="15" a="1"/>
  <c r="EU114" i="15" s="1"/>
  <c r="EN114" i="15" a="1"/>
  <c r="EN114" i="15" s="1"/>
  <c r="EH114" i="15" a="1"/>
  <c r="EH114" i="15" s="1"/>
  <c r="EA114" i="15" a="1"/>
  <c r="EA114" i="15" s="1"/>
  <c r="DS114" i="15" a="1"/>
  <c r="DS114" i="15" s="1"/>
  <c r="DL114" i="15" a="1"/>
  <c r="DL114" i="15" s="1"/>
  <c r="DF114" i="15" a="1"/>
  <c r="DF114" i="15" s="1"/>
  <c r="CY114" i="15" a="1"/>
  <c r="CY114" i="15" s="1"/>
  <c r="CR114" i="15" a="1"/>
  <c r="CR114" i="15" s="1"/>
  <c r="CJ114" i="15" a="1"/>
  <c r="CJ114" i="15" s="1"/>
  <c r="CD114" i="15" a="1"/>
  <c r="CD114" i="15" s="1"/>
  <c r="BW114" i="15" a="1"/>
  <c r="BW114" i="15" s="1"/>
  <c r="BQ114" i="15" a="1"/>
  <c r="BQ114" i="15" s="1"/>
  <c r="BK114" i="15" a="1"/>
  <c r="BK114" i="15" s="1"/>
  <c r="BK115" i="15" s="1" a="1"/>
  <c r="BK115" i="15" s="1"/>
  <c r="AR114" i="15" a="1"/>
  <c r="AR114" i="15" s="1"/>
  <c r="AR115" i="15" s="1" a="1"/>
  <c r="AR115" i="15" s="1"/>
  <c r="AL114" i="15" a="1"/>
  <c r="AL114" i="15" s="1"/>
  <c r="AL115" i="15" s="1" a="1"/>
  <c r="AL115" i="15" s="1"/>
  <c r="AD114" i="15" a="1"/>
  <c r="AD114" i="15" s="1"/>
  <c r="AD115" i="15" s="1" a="1"/>
  <c r="AD115" i="15" s="1"/>
  <c r="V114" i="15" a="1"/>
  <c r="V114" i="15" s="1"/>
  <c r="V115" i="15" s="1" a="1"/>
  <c r="V115" i="15" s="1"/>
  <c r="F114" i="15" a="1"/>
  <c r="F114" i="15" s="1"/>
  <c r="F115" i="15" s="1" a="1"/>
  <c r="F115" i="15" s="1"/>
  <c r="FF109" i="15" a="1"/>
  <c r="FF109" i="15" s="1"/>
  <c r="EY109" i="15" a="1"/>
  <c r="EY109" i="15" s="1"/>
  <c r="ER109" i="15" a="1"/>
  <c r="ER109" i="15" s="1"/>
  <c r="EJ109" i="15" a="1"/>
  <c r="EJ109" i="15" s="1"/>
  <c r="DV109" i="15" a="1"/>
  <c r="DV109" i="15" s="1"/>
  <c r="DO109" i="15" a="1"/>
  <c r="DO109" i="15" s="1"/>
  <c r="DH109" i="15" a="1"/>
  <c r="DH109" i="15" s="1"/>
  <c r="DA109" i="15" a="1"/>
  <c r="DA109" i="15" s="1"/>
  <c r="CT109" i="15" a="1"/>
  <c r="CT109" i="15" s="1"/>
  <c r="CL109" i="15" a="1"/>
  <c r="CL109" i="15" s="1"/>
  <c r="CF109" i="15" a="1"/>
  <c r="CF109" i="15" s="1"/>
  <c r="BX109" i="15" a="1"/>
  <c r="BX109" i="15" s="1"/>
  <c r="BK109" i="15" a="1"/>
  <c r="BK109" i="15" s="1"/>
  <c r="BK110" i="15" s="1" a="1"/>
  <c r="BK110" i="15" s="1"/>
  <c r="AM109" i="15" a="1"/>
  <c r="AM109" i="15" s="1"/>
  <c r="AM110" i="15" s="1" a="1"/>
  <c r="AM110" i="15" s="1"/>
  <c r="AE109" i="15" a="1"/>
  <c r="AE109" i="15" s="1"/>
  <c r="AE110" i="15" s="1" a="1"/>
  <c r="AE110" i="15" s="1"/>
  <c r="W109" i="15" a="1"/>
  <c r="W109" i="15" s="1"/>
  <c r="W110" i="15" s="1" a="1"/>
  <c r="W110" i="15" s="1"/>
  <c r="O109" i="15" a="1"/>
  <c r="O109" i="15" s="1"/>
  <c r="O110" i="15" s="1" a="1"/>
  <c r="O110" i="15" s="1"/>
  <c r="FF104" i="15" a="1"/>
  <c r="FF104" i="15" s="1"/>
  <c r="EZ104" i="15" a="1"/>
  <c r="EZ104" i="15" s="1"/>
  <c r="EL104" i="15" a="1"/>
  <c r="EL104" i="15" s="1"/>
  <c r="EF104" i="15" a="1"/>
  <c r="EF104" i="15" s="1"/>
  <c r="DX104" i="15" a="1"/>
  <c r="DX104" i="15" s="1"/>
  <c r="DR104" i="15" a="1"/>
  <c r="DR104" i="15" s="1"/>
  <c r="DK104" i="15" a="1"/>
  <c r="DK104" i="15" s="1"/>
  <c r="DE104" i="15" a="1"/>
  <c r="DE104" i="15" s="1"/>
  <c r="CX104" i="15" a="1"/>
  <c r="CX104" i="15" s="1"/>
  <c r="BR104" i="15" a="1"/>
  <c r="BR104" i="15" s="1"/>
  <c r="BF104" i="15" a="1"/>
  <c r="BF104" i="15" s="1"/>
  <c r="BF105" i="15" s="1" a="1"/>
  <c r="BF105" i="15" s="1"/>
  <c r="AN104" i="15" a="1"/>
  <c r="AN104" i="15" s="1"/>
  <c r="AN105" i="15" s="1" a="1"/>
  <c r="AN105" i="15" s="1"/>
  <c r="AG104" i="15" a="1"/>
  <c r="AG104" i="15" s="1"/>
  <c r="AG105" i="15" s="1" a="1"/>
  <c r="AG105" i="15" s="1"/>
  <c r="AA104" i="15" a="1"/>
  <c r="AA104" i="15" s="1"/>
  <c r="AA105" i="15" s="1" a="1"/>
  <c r="AA105" i="15" s="1"/>
  <c r="I104" i="15" a="1"/>
  <c r="I104" i="15" s="1"/>
  <c r="I105" i="15" s="1" a="1"/>
  <c r="I105" i="15" s="1"/>
  <c r="FG99" i="15" a="1"/>
  <c r="FG99" i="15" s="1"/>
  <c r="EY99" i="15" a="1"/>
  <c r="EY99" i="15" s="1"/>
  <c r="EQ99" i="15" a="1"/>
  <c r="EQ99" i="15" s="1"/>
  <c r="EI99" i="15" a="1"/>
  <c r="EI99" i="15" s="1"/>
  <c r="EA99" i="15" a="1"/>
  <c r="EA99" i="15" s="1"/>
  <c r="DS99" i="15" a="1"/>
  <c r="DS99" i="15" s="1"/>
  <c r="DK99" i="15" a="1"/>
  <c r="DK99" i="15" s="1"/>
  <c r="DC99" i="15" a="1"/>
  <c r="DC99" i="15" s="1"/>
  <c r="CU99" i="15" a="1"/>
  <c r="CU99" i="15" s="1"/>
  <c r="CM99" i="15" a="1"/>
  <c r="CM99" i="15" s="1"/>
  <c r="CE99" i="15" a="1"/>
  <c r="CE99" i="15" s="1"/>
  <c r="BW99" i="15" a="1"/>
  <c r="BW99" i="15" s="1"/>
  <c r="BO99" i="15" a="1"/>
  <c r="BO99" i="15" s="1"/>
  <c r="BO100" i="15" s="1" a="1"/>
  <c r="BO100" i="15" s="1"/>
  <c r="AY99" i="15" a="1"/>
  <c r="AY99" i="15" s="1"/>
  <c r="AY100" i="15" s="1" a="1"/>
  <c r="AY100" i="15" s="1"/>
  <c r="AQ99" i="15" a="1"/>
  <c r="AQ99" i="15" s="1"/>
  <c r="AQ100" i="15" s="1" a="1"/>
  <c r="AQ100" i="15" s="1"/>
  <c r="S99" i="15" a="1"/>
  <c r="S99" i="15" s="1"/>
  <c r="S100" i="15" s="1" a="1"/>
  <c r="S100" i="15" s="1"/>
  <c r="FC94" i="15" a="1"/>
  <c r="FC94" i="15" s="1"/>
  <c r="EV94" i="15" a="1"/>
  <c r="EV94" i="15" s="1"/>
  <c r="EP94" i="15" a="1"/>
  <c r="EP94" i="15" s="1"/>
  <c r="EH94" i="15" a="1"/>
  <c r="EH94" i="15" s="1"/>
  <c r="EA94" i="15" a="1"/>
  <c r="EA94" i="15" s="1"/>
  <c r="DS94" i="15" a="1"/>
  <c r="DS94" i="15" s="1"/>
  <c r="DL94" i="15" a="1"/>
  <c r="DL94" i="15" s="1"/>
  <c r="DE94" i="15" a="1"/>
  <c r="DE94" i="15" s="1"/>
  <c r="CX94" i="15" a="1"/>
  <c r="CX94" i="15" s="1"/>
  <c r="CP94" i="15" a="1"/>
  <c r="CP94" i="15" s="1"/>
  <c r="EJ139" i="15" a="1"/>
  <c r="EJ139" i="15" s="1"/>
  <c r="DH139" i="15" a="1"/>
  <c r="DH139" i="15" s="1"/>
  <c r="CE139" i="15" a="1"/>
  <c r="CE139" i="15" s="1"/>
  <c r="ER134" i="15" a="1"/>
  <c r="ER134" i="15" s="1"/>
  <c r="DX134" i="15" a="1"/>
  <c r="DX134" i="15" s="1"/>
  <c r="DE134" i="15" a="1"/>
  <c r="DE134" i="15" s="1"/>
  <c r="CQ134" i="15" a="1"/>
  <c r="CQ134" i="15" s="1"/>
  <c r="BY134" i="15" a="1"/>
  <c r="BY134" i="15" s="1"/>
  <c r="P134" i="15" a="1"/>
  <c r="P134" i="15" s="1"/>
  <c r="P135" i="15" s="1" a="1"/>
  <c r="P135" i="15" s="1"/>
  <c r="FE129" i="15" a="1"/>
  <c r="FE129" i="15" s="1"/>
  <c r="EU129" i="15" a="1"/>
  <c r="EU129" i="15" s="1"/>
  <c r="EL129" i="15" a="1"/>
  <c r="EL129" i="15" s="1"/>
  <c r="EE129" i="15" a="1"/>
  <c r="EE129" i="15" s="1"/>
  <c r="DV129" i="15" a="1"/>
  <c r="DV129" i="15" s="1"/>
  <c r="DN129" i="15" a="1"/>
  <c r="DN129" i="15" s="1"/>
  <c r="DG129" i="15" a="1"/>
  <c r="DG129" i="15" s="1"/>
  <c r="CT129" i="15" a="1"/>
  <c r="CT129" i="15" s="1"/>
  <c r="CL129" i="15" a="1"/>
  <c r="CL129" i="15" s="1"/>
  <c r="CF129" i="15" a="1"/>
  <c r="CF129" i="15" s="1"/>
  <c r="BX129" i="15" a="1"/>
  <c r="BX129" i="15" s="1"/>
  <c r="BG129" i="15" a="1"/>
  <c r="BG129" i="15" s="1"/>
  <c r="BG130" i="15" s="1" a="1"/>
  <c r="BG130" i="15" s="1"/>
  <c r="AU129" i="15" a="1"/>
  <c r="AU129" i="15" s="1"/>
  <c r="AU130" i="15" s="1" a="1"/>
  <c r="AU130" i="15" s="1"/>
  <c r="AH129" i="15" a="1"/>
  <c r="AH129" i="15" s="1"/>
  <c r="AH130" i="15" s="1" a="1"/>
  <c r="AH130" i="15" s="1"/>
  <c r="FJ124" i="15" a="1"/>
  <c r="FJ124" i="15" s="1"/>
  <c r="FB124" i="15" a="1"/>
  <c r="FB124" i="15" s="1"/>
  <c r="ET124" i="15" a="1"/>
  <c r="ET124" i="15" s="1"/>
  <c r="EL124" i="15" a="1"/>
  <c r="EL124" i="15" s="1"/>
  <c r="ED124" i="15" a="1"/>
  <c r="ED124" i="15" s="1"/>
  <c r="DV124" i="15" a="1"/>
  <c r="DV124" i="15" s="1"/>
  <c r="DN124" i="15" a="1"/>
  <c r="DN124" i="15" s="1"/>
  <c r="DF124" i="15" a="1"/>
  <c r="DF124" i="15" s="1"/>
  <c r="CX124" i="15" a="1"/>
  <c r="CX124" i="15" s="1"/>
  <c r="CP124" i="15" a="1"/>
  <c r="CP124" i="15" s="1"/>
  <c r="CH124" i="15" a="1"/>
  <c r="CH124" i="15" s="1"/>
  <c r="BZ124" i="15" a="1"/>
  <c r="BZ124" i="15" s="1"/>
  <c r="BR124" i="15" a="1"/>
  <c r="BR124" i="15" s="1"/>
  <c r="AR124" i="15" a="1"/>
  <c r="AR124" i="15" s="1"/>
  <c r="AR125" i="15" s="1" a="1"/>
  <c r="AR125" i="15" s="1"/>
  <c r="AE124" i="15" a="1"/>
  <c r="AE124" i="15" s="1"/>
  <c r="AE125" i="15" s="1" a="1"/>
  <c r="AE125" i="15" s="1"/>
  <c r="P124" i="15" a="1"/>
  <c r="P124" i="15" s="1"/>
  <c r="P125" i="15" s="1" a="1"/>
  <c r="P125" i="15" s="1"/>
  <c r="FI119" i="15" a="1"/>
  <c r="FI119" i="15" s="1"/>
  <c r="FA119" i="15" a="1"/>
  <c r="FA119" i="15" s="1"/>
  <c r="ES119" i="15" a="1"/>
  <c r="ES119" i="15" s="1"/>
  <c r="EK119" i="15" a="1"/>
  <c r="EK119" i="15" s="1"/>
  <c r="EC119" i="15" a="1"/>
  <c r="EC119" i="15" s="1"/>
  <c r="DU119" i="15" a="1"/>
  <c r="DU119" i="15" s="1"/>
  <c r="DM119" i="15" a="1"/>
  <c r="DM119" i="15" s="1"/>
  <c r="DE119" i="15" a="1"/>
  <c r="DE119" i="15" s="1"/>
  <c r="CW119" i="15" a="1"/>
  <c r="CW119" i="15" s="1"/>
  <c r="CO119" i="15" a="1"/>
  <c r="CO119" i="15" s="1"/>
  <c r="CG119" i="15" a="1"/>
  <c r="CG119" i="15" s="1"/>
  <c r="BY119" i="15" a="1"/>
  <c r="BY119" i="15" s="1"/>
  <c r="BF119" i="15" a="1"/>
  <c r="BF119" i="15" s="1"/>
  <c r="BF120" i="15" s="1" a="1"/>
  <c r="BF120" i="15" s="1"/>
  <c r="AY119" i="15" a="1"/>
  <c r="AY119" i="15" s="1"/>
  <c r="AY120" i="15" s="1" a="1"/>
  <c r="AY120" i="15" s="1"/>
  <c r="AF119" i="15" a="1"/>
  <c r="AF119" i="15" s="1"/>
  <c r="AF120" i="15" s="1" a="1"/>
  <c r="AF120" i="15" s="1"/>
  <c r="Y119" i="15" a="1"/>
  <c r="Y119" i="15" s="1"/>
  <c r="Y120" i="15" s="1" a="1"/>
  <c r="Y120" i="15" s="1"/>
  <c r="I119" i="15" a="1"/>
  <c r="I119" i="15" s="1"/>
  <c r="I120" i="15" s="1" a="1"/>
  <c r="I120" i="15" s="1"/>
  <c r="FJ114" i="15" a="1"/>
  <c r="FJ114" i="15" s="1"/>
  <c r="FB114" i="15" a="1"/>
  <c r="FB114" i="15" s="1"/>
  <c r="ET114" i="15" a="1"/>
  <c r="ET114" i="15" s="1"/>
  <c r="EM114" i="15" a="1"/>
  <c r="EM114" i="15" s="1"/>
  <c r="EG114" i="15" a="1"/>
  <c r="EG114" i="15" s="1"/>
  <c r="DZ114" i="15" a="1"/>
  <c r="DZ114" i="15" s="1"/>
  <c r="DR114" i="15" a="1"/>
  <c r="DR114" i="15" s="1"/>
  <c r="DK114" i="15" a="1"/>
  <c r="DK114" i="15" s="1"/>
  <c r="DE114" i="15" a="1"/>
  <c r="DE114" i="15" s="1"/>
  <c r="CQ114" i="15" a="1"/>
  <c r="CQ114" i="15" s="1"/>
  <c r="CI114" i="15" a="1"/>
  <c r="CI114" i="15" s="1"/>
  <c r="CC114" i="15" a="1"/>
  <c r="CC114" i="15" s="1"/>
  <c r="BP114" i="15" a="1"/>
  <c r="BP114" i="15" s="1"/>
  <c r="BD114" i="15" a="1"/>
  <c r="BD114" i="15" s="1"/>
  <c r="BD115" i="15" s="1" a="1"/>
  <c r="BD115" i="15" s="1"/>
  <c r="AQ114" i="15" a="1"/>
  <c r="AQ114" i="15" s="1"/>
  <c r="AQ115" i="15" s="1" a="1"/>
  <c r="AQ115" i="15" s="1"/>
  <c r="AK114" i="15" a="1"/>
  <c r="AK114" i="15" s="1"/>
  <c r="AK115" i="15" s="1" a="1"/>
  <c r="AK115" i="15" s="1"/>
  <c r="AC114" i="15" a="1"/>
  <c r="AC114" i="15" s="1"/>
  <c r="AC115" i="15" s="1" a="1"/>
  <c r="AC115" i="15" s="1"/>
  <c r="U114" i="15" a="1"/>
  <c r="U114" i="15" s="1"/>
  <c r="U115" i="15" s="1" a="1"/>
  <c r="U115" i="15" s="1"/>
  <c r="E114" i="15" a="1"/>
  <c r="E114" i="15" s="1"/>
  <c r="E115" i="15" s="1" a="1"/>
  <c r="E115" i="15" s="1"/>
  <c r="FE109" i="15" a="1"/>
  <c r="FE109" i="15" s="1"/>
  <c r="EX109" i="15" a="1"/>
  <c r="EX109" i="15" s="1"/>
  <c r="EQ109" i="15" a="1"/>
  <c r="EQ109" i="15" s="1"/>
  <c r="EI109" i="15" a="1"/>
  <c r="EI109" i="15" s="1"/>
  <c r="EC109" i="15" a="1"/>
  <c r="EC109" i="15" s="1"/>
  <c r="DU109" i="15" a="1"/>
  <c r="DU109" i="15" s="1"/>
  <c r="DN109" i="15" a="1"/>
  <c r="DN109" i="15" s="1"/>
  <c r="DG109" i="15" a="1"/>
  <c r="DG109" i="15" s="1"/>
  <c r="CZ109" i="15" a="1"/>
  <c r="CZ109" i="15" s="1"/>
  <c r="CS109" i="15" a="1"/>
  <c r="CS109" i="15" s="1"/>
  <c r="CE109" i="15" a="1"/>
  <c r="CE109" i="15" s="1"/>
  <c r="BW109" i="15" a="1"/>
  <c r="BW109" i="15" s="1"/>
  <c r="BQ109" i="15" a="1"/>
  <c r="BQ109" i="15" s="1"/>
  <c r="BJ109" i="15" a="1"/>
  <c r="BJ109" i="15" s="1"/>
  <c r="BJ110" i="15" s="1" a="1"/>
  <c r="BJ110" i="15" s="1"/>
  <c r="AD109" i="15" a="1"/>
  <c r="AD109" i="15" s="1"/>
  <c r="AD110" i="15" s="1" a="1"/>
  <c r="AD110" i="15" s="1"/>
  <c r="N109" i="15" a="1"/>
  <c r="N109" i="15" s="1"/>
  <c r="N110" i="15" s="1" a="1"/>
  <c r="N110" i="15" s="1"/>
  <c r="F109" i="15" a="1"/>
  <c r="F109" i="15" s="1"/>
  <c r="F110" i="15" s="1" a="1"/>
  <c r="F110" i="15" s="1"/>
  <c r="FE104" i="15" a="1"/>
  <c r="FE104" i="15" s="1"/>
  <c r="EY104" i="15" a="1"/>
  <c r="EY104" i="15" s="1"/>
  <c r="ER104" i="15" a="1"/>
  <c r="ER104" i="15" s="1"/>
  <c r="EK104" i="15" a="1"/>
  <c r="EK104" i="15" s="1"/>
  <c r="EE104" i="15" a="1"/>
  <c r="EE104" i="15" s="1"/>
  <c r="DQ104" i="15" a="1"/>
  <c r="DQ104" i="15" s="1"/>
  <c r="DJ104" i="15" a="1"/>
  <c r="DJ104" i="15" s="1"/>
  <c r="DD104" i="15" a="1"/>
  <c r="DD104" i="15" s="1"/>
  <c r="CW104" i="15" a="1"/>
  <c r="CW104" i="15" s="1"/>
  <c r="CQ104" i="15" a="1"/>
  <c r="CQ104" i="15" s="1"/>
  <c r="CJ104" i="15" a="1"/>
  <c r="CJ104" i="15" s="1"/>
  <c r="CC104" i="15" a="1"/>
  <c r="CC104" i="15" s="1"/>
  <c r="BW104" i="15" a="1"/>
  <c r="BW104" i="15" s="1"/>
  <c r="BL104" i="15" a="1"/>
  <c r="BL104" i="15" s="1"/>
  <c r="BL105" i="15" s="1" a="1"/>
  <c r="BL105" i="15" s="1"/>
  <c r="AM104" i="15" a="1"/>
  <c r="AM104" i="15" s="1"/>
  <c r="AM105" i="15" s="1" a="1"/>
  <c r="AM105" i="15" s="1"/>
  <c r="Z104" i="15" a="1"/>
  <c r="Z104" i="15" s="1"/>
  <c r="Z105" i="15" s="1" a="1"/>
  <c r="Z105" i="15" s="1"/>
  <c r="H104" i="15" a="1"/>
  <c r="H104" i="15" s="1"/>
  <c r="H105" i="15" s="1" a="1"/>
  <c r="H105" i="15" s="1"/>
  <c r="FF99" i="15" a="1"/>
  <c r="FF99" i="15" s="1"/>
  <c r="EX99" i="15" a="1"/>
  <c r="EX99" i="15" s="1"/>
  <c r="EP99" i="15" a="1"/>
  <c r="EP99" i="15" s="1"/>
  <c r="EH99" i="15" a="1"/>
  <c r="EH99" i="15" s="1"/>
  <c r="DZ99" i="15" a="1"/>
  <c r="DZ99" i="15" s="1"/>
  <c r="DR99" i="15" a="1"/>
  <c r="DR99" i="15" s="1"/>
  <c r="DJ99" i="15" a="1"/>
  <c r="DJ99" i="15" s="1"/>
  <c r="DB99" i="15" a="1"/>
  <c r="DB99" i="15" s="1"/>
  <c r="CT99" i="15" a="1"/>
  <c r="CT99" i="15" s="1"/>
  <c r="CL99" i="15" a="1"/>
  <c r="CL99" i="15" s="1"/>
  <c r="CD99" i="15" a="1"/>
  <c r="CD99" i="15" s="1"/>
  <c r="BV99" i="15" a="1"/>
  <c r="BV99" i="15" s="1"/>
  <c r="BN99" i="15" a="1"/>
  <c r="BN99" i="15" s="1"/>
  <c r="BN100" i="15" s="1" a="1"/>
  <c r="BN100" i="15" s="1"/>
  <c r="AP99" i="15" a="1"/>
  <c r="AP99" i="15" s="1"/>
  <c r="AP100" i="15" s="1" a="1"/>
  <c r="AP100" i="15" s="1"/>
  <c r="R99" i="15" a="1"/>
  <c r="R99" i="15" s="1"/>
  <c r="R100" i="15" s="1" a="1"/>
  <c r="R100" i="15" s="1"/>
  <c r="FJ94" i="15" a="1"/>
  <c r="FJ94" i="15" s="1"/>
  <c r="FB94" i="15" a="1"/>
  <c r="FB94" i="15" s="1"/>
  <c r="P144" i="15" a="1"/>
  <c r="P144" i="15" s="1"/>
  <c r="P145" i="15" s="1" a="1"/>
  <c r="P145" i="15" s="1"/>
  <c r="FH139" i="15" a="1"/>
  <c r="FH139" i="15" s="1"/>
  <c r="EE139" i="15" a="1"/>
  <c r="EE139" i="15" s="1"/>
  <c r="DA139" i="15" a="1"/>
  <c r="DA139" i="15" s="1"/>
  <c r="BX139" i="15" a="1"/>
  <c r="BX139" i="15" s="1"/>
  <c r="AS139" i="15" a="1"/>
  <c r="AS139" i="15" s="1"/>
  <c r="AS140" i="15" s="1" a="1"/>
  <c r="AS140" i="15" s="1"/>
  <c r="EL134" i="15" a="1"/>
  <c r="EL134" i="15" s="1"/>
  <c r="DW134" i="15" a="1"/>
  <c r="DW134" i="15" s="1"/>
  <c r="DD134" i="15" a="1"/>
  <c r="DD134" i="15" s="1"/>
  <c r="BX134" i="15" a="1"/>
  <c r="BX134" i="15" s="1"/>
  <c r="X134" i="15" a="1"/>
  <c r="X134" i="15" s="1"/>
  <c r="X135" i="15" s="1" a="1"/>
  <c r="X135" i="15" s="1"/>
  <c r="FC129" i="15" a="1"/>
  <c r="FC129" i="15" s="1"/>
  <c r="ET129" i="15" a="1"/>
  <c r="ET129" i="15" s="1"/>
  <c r="EK129" i="15" a="1"/>
  <c r="EK129" i="15" s="1"/>
  <c r="ED129" i="15" a="1"/>
  <c r="ED129" i="15" s="1"/>
  <c r="DU129" i="15" a="1"/>
  <c r="DU129" i="15" s="1"/>
  <c r="DM129" i="15" a="1"/>
  <c r="DM129" i="15" s="1"/>
  <c r="DF129" i="15" a="1"/>
  <c r="DF129" i="15" s="1"/>
  <c r="CZ129" i="15" a="1"/>
  <c r="CZ129" i="15" s="1"/>
  <c r="CS129" i="15" a="1"/>
  <c r="CS129" i="15" s="1"/>
  <c r="CK129" i="15" a="1"/>
  <c r="CK129" i="15" s="1"/>
  <c r="CE129" i="15" a="1"/>
  <c r="CE129" i="15" s="1"/>
  <c r="BW129" i="15" a="1"/>
  <c r="BW129" i="15" s="1"/>
  <c r="BQ129" i="15" a="1"/>
  <c r="BQ129" i="15" s="1"/>
  <c r="BF129" i="15" a="1"/>
  <c r="BF129" i="15" s="1"/>
  <c r="BF130" i="15" s="1" a="1"/>
  <c r="BF130" i="15" s="1"/>
  <c r="BA129" i="15" a="1"/>
  <c r="BA129" i="15" s="1"/>
  <c r="BA130" i="15" s="1" a="1"/>
  <c r="BA130" i="15" s="1"/>
  <c r="AT129" i="15" a="1"/>
  <c r="AT129" i="15" s="1"/>
  <c r="AT130" i="15" s="1" a="1"/>
  <c r="AT130" i="15" s="1"/>
  <c r="AG129" i="15" a="1"/>
  <c r="AG129" i="15" s="1"/>
  <c r="AG130" i="15" s="1" a="1"/>
  <c r="AG130" i="15" s="1"/>
  <c r="Q129" i="15" a="1"/>
  <c r="Q129" i="15" s="1"/>
  <c r="Q130" i="15" s="1" a="1"/>
  <c r="Q130" i="15" s="1"/>
  <c r="FI124" i="15" a="1"/>
  <c r="FI124" i="15" s="1"/>
  <c r="FA124" i="15" a="1"/>
  <c r="FA124" i="15" s="1"/>
  <c r="ES124" i="15" a="1"/>
  <c r="ES124" i="15" s="1"/>
  <c r="EK124" i="15" a="1"/>
  <c r="EK124" i="15" s="1"/>
  <c r="EC124" i="15" a="1"/>
  <c r="EC124" i="15" s="1"/>
  <c r="DU124" i="15" a="1"/>
  <c r="DU124" i="15" s="1"/>
  <c r="DM124" i="15" a="1"/>
  <c r="DM124" i="15" s="1"/>
  <c r="DE124" i="15" a="1"/>
  <c r="DE124" i="15" s="1"/>
  <c r="CW124" i="15" a="1"/>
  <c r="CW124" i="15" s="1"/>
  <c r="CO124" i="15" a="1"/>
  <c r="CO124" i="15" s="1"/>
  <c r="CG124" i="15" a="1"/>
  <c r="CG124" i="15" s="1"/>
  <c r="BY124" i="15" a="1"/>
  <c r="BY124" i="15" s="1"/>
  <c r="BQ124" i="15" a="1"/>
  <c r="BQ124" i="15" s="1"/>
  <c r="AQ124" i="15" a="1"/>
  <c r="AQ124" i="15" s="1"/>
  <c r="AQ125" i="15" s="1" a="1"/>
  <c r="AQ125" i="15" s="1"/>
  <c r="O124" i="15" a="1"/>
  <c r="O124" i="15" s="1"/>
  <c r="O125" i="15" s="1" a="1"/>
  <c r="O125" i="15" s="1"/>
  <c r="FH119" i="15" a="1"/>
  <c r="FH119" i="15" s="1"/>
  <c r="EZ119" i="15" a="1"/>
  <c r="EZ119" i="15" s="1"/>
  <c r="ER119" i="15" a="1"/>
  <c r="ER119" i="15" s="1"/>
  <c r="EJ119" i="15" a="1"/>
  <c r="EJ119" i="15" s="1"/>
  <c r="EB119" i="15" a="1"/>
  <c r="EB119" i="15" s="1"/>
  <c r="DT119" i="15" a="1"/>
  <c r="DT119" i="15" s="1"/>
  <c r="DL119" i="15" a="1"/>
  <c r="DL119" i="15" s="1"/>
  <c r="DD119" i="15" a="1"/>
  <c r="DD119" i="15" s="1"/>
  <c r="CV119" i="15" a="1"/>
  <c r="CV119" i="15" s="1"/>
  <c r="CN119" i="15" a="1"/>
  <c r="CN119" i="15" s="1"/>
  <c r="CF119" i="15" a="1"/>
  <c r="CF119" i="15" s="1"/>
  <c r="BX119" i="15" a="1"/>
  <c r="BX119" i="15" s="1"/>
  <c r="BQ119" i="15" a="1"/>
  <c r="BQ119" i="15" s="1"/>
  <c r="BE119" i="15" a="1"/>
  <c r="BE119" i="15" s="1"/>
  <c r="BE120" i="15" s="1" a="1"/>
  <c r="BE120" i="15" s="1"/>
  <c r="AL119" i="15" a="1"/>
  <c r="AL119" i="15" s="1"/>
  <c r="AL120" i="15" s="1" a="1"/>
  <c r="AL120" i="15" s="1"/>
  <c r="AE119" i="15" a="1"/>
  <c r="AE119" i="15" s="1"/>
  <c r="AE120" i="15" s="1" a="1"/>
  <c r="AE120" i="15" s="1"/>
  <c r="FI114" i="15" a="1"/>
  <c r="FI114" i="15" s="1"/>
  <c r="FA114" i="15" a="1"/>
  <c r="FA114" i="15" s="1"/>
  <c r="ES114" i="15" a="1"/>
  <c r="ES114" i="15" s="1"/>
  <c r="EF114" i="15" a="1"/>
  <c r="EF114" i="15" s="1"/>
  <c r="DY114" i="15" a="1"/>
  <c r="DY114" i="15" s="1"/>
  <c r="DQ114" i="15" a="1"/>
  <c r="DQ114" i="15" s="1"/>
  <c r="DD114" i="15" a="1"/>
  <c r="DD114" i="15" s="1"/>
  <c r="CX114" i="15" a="1"/>
  <c r="CX114" i="15" s="1"/>
  <c r="CP114" i="15" a="1"/>
  <c r="CP114" i="15" s="1"/>
  <c r="CB114" i="15" a="1"/>
  <c r="CB114" i="15" s="1"/>
  <c r="BV114" i="15" a="1"/>
  <c r="BV114" i="15" s="1"/>
  <c r="BJ114" i="15" a="1"/>
  <c r="BJ114" i="15" s="1"/>
  <c r="BJ115" i="15" s="1" a="1"/>
  <c r="BJ115" i="15" s="1"/>
  <c r="BC114" i="15" a="1"/>
  <c r="BC114" i="15" s="1"/>
  <c r="BC115" i="15" s="1" a="1"/>
  <c r="BC115" i="15" s="1"/>
  <c r="AJ114" i="15" a="1"/>
  <c r="AJ114" i="15" s="1"/>
  <c r="AJ115" i="15" s="1" a="1"/>
  <c r="AJ115" i="15" s="1"/>
  <c r="AB114" i="15" a="1"/>
  <c r="AB114" i="15" s="1"/>
  <c r="AB115" i="15" s="1" a="1"/>
  <c r="AB115" i="15" s="1"/>
  <c r="T114" i="15" a="1"/>
  <c r="T114" i="15" s="1"/>
  <c r="T115" i="15" s="1" a="1"/>
  <c r="T115" i="15" s="1"/>
  <c r="L114" i="15" a="1"/>
  <c r="L114" i="15" s="1"/>
  <c r="L115" i="15" s="1" a="1"/>
  <c r="L115" i="15" s="1"/>
  <c r="FD109" i="15" a="1"/>
  <c r="FD109" i="15" s="1"/>
  <c r="EP109" i="15" a="1"/>
  <c r="EP109" i="15" s="1"/>
  <c r="EH109" i="15" a="1"/>
  <c r="EH109" i="15" s="1"/>
  <c r="EB109" i="15" a="1"/>
  <c r="EB109" i="15" s="1"/>
  <c r="DT109" i="15" a="1"/>
  <c r="DT109" i="15" s="1"/>
  <c r="DF109" i="15" a="1"/>
  <c r="DF109" i="15" s="1"/>
  <c r="CY109" i="15" a="1"/>
  <c r="CY109" i="15" s="1"/>
  <c r="CR109" i="15" a="1"/>
  <c r="CR109" i="15" s="1"/>
  <c r="CK109" i="15" a="1"/>
  <c r="CK109" i="15" s="1"/>
  <c r="CD109" i="15" a="1"/>
  <c r="CD109" i="15" s="1"/>
  <c r="BV109" i="15" a="1"/>
  <c r="BV109" i="15" s="1"/>
  <c r="BI109" i="15" a="1"/>
  <c r="BI109" i="15" s="1"/>
  <c r="BI110" i="15" s="1" a="1"/>
  <c r="BI110" i="15" s="1"/>
  <c r="BA109" i="15" a="1"/>
  <c r="BA109" i="15" s="1"/>
  <c r="BA110" i="15" s="1" a="1"/>
  <c r="BA110" i="15" s="1"/>
  <c r="AC109" i="15" a="1"/>
  <c r="AC109" i="15" s="1"/>
  <c r="AC110" i="15" s="1" a="1"/>
  <c r="AC110" i="15" s="1"/>
  <c r="M109" i="15" a="1"/>
  <c r="M109" i="15" s="1"/>
  <c r="M110" i="15" s="1" a="1"/>
  <c r="M110" i="15" s="1"/>
  <c r="E109" i="15" a="1"/>
  <c r="E109" i="15" s="1"/>
  <c r="E110" i="15" s="1" a="1"/>
  <c r="E110" i="15" s="1"/>
  <c r="FD104" i="15" a="1"/>
  <c r="FD104" i="15" s="1"/>
  <c r="EX104" i="15" a="1"/>
  <c r="EX104" i="15" s="1"/>
  <c r="EQ104" i="15" a="1"/>
  <c r="EQ104" i="15" s="1"/>
  <c r="EJ104" i="15" a="1"/>
  <c r="EJ104" i="15" s="1"/>
  <c r="ED104" i="15" a="1"/>
  <c r="ED104" i="15" s="1"/>
  <c r="DW104" i="15" a="1"/>
  <c r="DW104" i="15" s="1"/>
  <c r="DC104" i="15" a="1"/>
  <c r="DC104" i="15" s="1"/>
  <c r="CV104" i="15" a="1"/>
  <c r="CV104" i="15" s="1"/>
  <c r="CP104" i="15" a="1"/>
  <c r="CP104" i="15" s="1"/>
  <c r="CI104" i="15" a="1"/>
  <c r="CI104" i="15" s="1"/>
  <c r="CB104" i="15" a="1"/>
  <c r="CB104" i="15" s="1"/>
  <c r="BV104" i="15" a="1"/>
  <c r="BV104" i="15" s="1"/>
  <c r="BQ104" i="15" a="1"/>
  <c r="BQ104" i="15" s="1"/>
  <c r="BK104" i="15" a="1"/>
  <c r="BK104" i="15" s="1"/>
  <c r="BK105" i="15" s="1" a="1"/>
  <c r="BK105" i="15" s="1"/>
  <c r="AL104" i="15" a="1"/>
  <c r="AL104" i="15" s="1"/>
  <c r="AL105" i="15" s="1" a="1"/>
  <c r="AL105" i="15" s="1"/>
  <c r="AF104" i="15" a="1"/>
  <c r="AF104" i="15" s="1"/>
  <c r="AF105" i="15" s="1" a="1"/>
  <c r="AF105" i="15" s="1"/>
  <c r="Y104" i="15" a="1"/>
  <c r="Y104" i="15" s="1"/>
  <c r="Y105" i="15" s="1" a="1"/>
  <c r="Y105" i="15" s="1"/>
  <c r="G104" i="15" a="1"/>
  <c r="G104" i="15" s="1"/>
  <c r="G105" i="15" s="1" a="1"/>
  <c r="G105" i="15" s="1"/>
  <c r="FE99" i="15" a="1"/>
  <c r="FE99" i="15" s="1"/>
  <c r="EW99" i="15" a="1"/>
  <c r="EW99" i="15" s="1"/>
  <c r="EO99" i="15" a="1"/>
  <c r="EO99" i="15" s="1"/>
  <c r="EG99" i="15" a="1"/>
  <c r="EG99" i="15" s="1"/>
  <c r="DY99" i="15" a="1"/>
  <c r="DY99" i="15" s="1"/>
  <c r="DQ99" i="15" a="1"/>
  <c r="DQ99" i="15" s="1"/>
  <c r="DI99" i="15" a="1"/>
  <c r="DI99" i="15" s="1"/>
  <c r="DA99" i="15" a="1"/>
  <c r="DA99" i="15" s="1"/>
  <c r="CS99" i="15" a="1"/>
  <c r="CS99" i="15" s="1"/>
  <c r="CK99" i="15" a="1"/>
  <c r="CK99" i="15" s="1"/>
  <c r="CC99" i="15" a="1"/>
  <c r="CC99" i="15" s="1"/>
  <c r="BU99" i="15" a="1"/>
  <c r="BU99" i="15" s="1"/>
  <c r="BM99" i="15" a="1"/>
  <c r="BM99" i="15" s="1"/>
  <c r="BM100" i="15" s="1" a="1"/>
  <c r="BM100" i="15" s="1"/>
  <c r="BE99" i="15" a="1"/>
  <c r="BE99" i="15" s="1"/>
  <c r="BE100" i="15" s="1" a="1"/>
  <c r="BE100" i="15" s="1"/>
  <c r="Q99" i="15" a="1"/>
  <c r="Q99" i="15" s="1"/>
  <c r="Q100" i="15" s="1" a="1"/>
  <c r="Q100" i="15" s="1"/>
  <c r="FI94" i="15" a="1"/>
  <c r="FI94" i="15" s="1"/>
  <c r="FA94" i="15" a="1"/>
  <c r="FA94" i="15" s="1"/>
  <c r="EN94" i="15" a="1"/>
  <c r="EN94" i="15" s="1"/>
  <c r="EF94" i="15" a="1"/>
  <c r="EF94" i="15" s="1"/>
  <c r="DY94" i="15" a="1"/>
  <c r="DY94" i="15" s="1"/>
  <c r="DR94" i="15" a="1"/>
  <c r="DR94" i="15" s="1"/>
  <c r="DC94" i="15" a="1"/>
  <c r="DC94" i="15" s="1"/>
  <c r="CV94" i="15" a="1"/>
  <c r="CV94" i="15" s="1"/>
  <c r="DM94" i="15" a="1"/>
  <c r="DM94" i="15" s="1"/>
  <c r="CT94" i="15" a="1"/>
  <c r="CT94" i="15" s="1"/>
  <c r="CG94" i="15" a="1"/>
  <c r="CG94" i="15" s="1"/>
  <c r="BS94" i="15" a="1"/>
  <c r="BS94" i="15" s="1"/>
  <c r="BL94" i="15" a="1"/>
  <c r="BL94" i="15" s="1"/>
  <c r="BL95" i="15" s="1" a="1"/>
  <c r="BL95" i="15" s="1"/>
  <c r="AX94" i="15" a="1"/>
  <c r="AX94" i="15" s="1"/>
  <c r="AX95" i="15" s="1" a="1"/>
  <c r="AX95" i="15" s="1"/>
  <c r="N94" i="15" a="1"/>
  <c r="N94" i="15" s="1"/>
  <c r="N95" i="15" s="1" a="1"/>
  <c r="N95" i="15" s="1"/>
  <c r="E94" i="15" a="1"/>
  <c r="E94" i="15" s="1"/>
  <c r="E95" i="15" s="1" a="1"/>
  <c r="E95" i="15" s="1"/>
  <c r="FC89" i="15" a="1"/>
  <c r="FC89" i="15" s="1"/>
  <c r="EU89" i="15" a="1"/>
  <c r="EU89" i="15" s="1"/>
  <c r="EM89" i="15" a="1"/>
  <c r="EM89" i="15" s="1"/>
  <c r="EE89" i="15" a="1"/>
  <c r="EE89" i="15" s="1"/>
  <c r="DW89" i="15" a="1"/>
  <c r="DW89" i="15" s="1"/>
  <c r="DO89" i="15" a="1"/>
  <c r="DO89" i="15" s="1"/>
  <c r="DG89" i="15" a="1"/>
  <c r="DG89" i="15" s="1"/>
  <c r="CY89" i="15" a="1"/>
  <c r="CY89" i="15" s="1"/>
  <c r="CQ89" i="15" a="1"/>
  <c r="CQ89" i="15" s="1"/>
  <c r="CI89" i="15" a="1"/>
  <c r="CI89" i="15" s="1"/>
  <c r="CA89" i="15" a="1"/>
  <c r="CA89" i="15" s="1"/>
  <c r="BS89" i="15" a="1"/>
  <c r="BS89" i="15" s="1"/>
  <c r="BK89" i="15" a="1"/>
  <c r="BK89" i="15" s="1"/>
  <c r="BK90" i="15" s="1" a="1"/>
  <c r="BK90" i="15" s="1"/>
  <c r="AU89" i="15" a="1"/>
  <c r="AU89" i="15" s="1"/>
  <c r="AU90" i="15" s="1" a="1"/>
  <c r="AU90" i="15" s="1"/>
  <c r="AM89" i="15" a="1"/>
  <c r="AM89" i="15" s="1"/>
  <c r="AM90" i="15" s="1" a="1"/>
  <c r="AM90" i="15" s="1"/>
  <c r="AE89" i="15" a="1"/>
  <c r="AE89" i="15" s="1"/>
  <c r="AE90" i="15" s="1" a="1"/>
  <c r="AE90" i="15" s="1"/>
  <c r="W89" i="15" a="1"/>
  <c r="W89" i="15" s="1"/>
  <c r="W90" i="15" s="1" a="1"/>
  <c r="W90" i="15" s="1"/>
  <c r="O89" i="15" a="1"/>
  <c r="O89" i="15" s="1"/>
  <c r="O90" i="15" s="1" a="1"/>
  <c r="O90" i="15" s="1"/>
  <c r="FG84" i="15" a="1"/>
  <c r="FG84" i="15" s="1"/>
  <c r="EY84" i="15" a="1"/>
  <c r="EY84" i="15" s="1"/>
  <c r="ER84" i="15" a="1"/>
  <c r="ER84" i="15" s="1"/>
  <c r="EL84" i="15" a="1"/>
  <c r="EL84" i="15" s="1"/>
  <c r="EE84" i="15" a="1"/>
  <c r="EE84" i="15" s="1"/>
  <c r="DW84" i="15" a="1"/>
  <c r="DW84" i="15" s="1"/>
  <c r="DO84" i="15" a="1"/>
  <c r="DO84" i="15" s="1"/>
  <c r="DI84" i="15" a="1"/>
  <c r="DI84" i="15" s="1"/>
  <c r="DB84" i="15" a="1"/>
  <c r="DB84" i="15" s="1"/>
  <c r="CT84" i="15" a="1"/>
  <c r="CT84" i="15" s="1"/>
  <c r="CL84" i="15" a="1"/>
  <c r="CL84" i="15" s="1"/>
  <c r="CE84" i="15" a="1"/>
  <c r="CE84" i="15" s="1"/>
  <c r="BY84" i="15" a="1"/>
  <c r="BY84" i="15" s="1"/>
  <c r="BQ84" i="15" a="1"/>
  <c r="BQ84" i="15" s="1"/>
  <c r="BA84" i="15" a="1"/>
  <c r="BA84" i="15" s="1"/>
  <c r="BA85" i="15" s="1" a="1"/>
  <c r="BA85" i="15" s="1"/>
  <c r="AU84" i="15" a="1"/>
  <c r="AU84" i="15" s="1"/>
  <c r="AU85" i="15" s="1" a="1"/>
  <c r="AU85" i="15" s="1"/>
  <c r="AB84" i="15" a="1"/>
  <c r="AB84" i="15" s="1"/>
  <c r="AB85" i="15" s="1" a="1"/>
  <c r="AB85" i="15" s="1"/>
  <c r="U84" i="15" a="1"/>
  <c r="U84" i="15" s="1"/>
  <c r="U85" i="15" s="1" a="1"/>
  <c r="U85" i="15" s="1"/>
  <c r="N84" i="15" a="1"/>
  <c r="N84" i="15" s="1"/>
  <c r="N85" i="15" s="1" a="1"/>
  <c r="N85" i="15" s="1"/>
  <c r="F84" i="15" a="1"/>
  <c r="F84" i="15" s="1"/>
  <c r="F85" i="15" s="1" a="1"/>
  <c r="F85" i="15" s="1"/>
  <c r="FF79" i="15" a="1"/>
  <c r="FF79" i="15" s="1"/>
  <c r="EX79" i="15" a="1"/>
  <c r="EX79" i="15" s="1"/>
  <c r="EP79" i="15" a="1"/>
  <c r="EP79" i="15" s="1"/>
  <c r="EH79" i="15" a="1"/>
  <c r="EH79" i="15" s="1"/>
  <c r="DZ79" i="15" a="1"/>
  <c r="DZ79" i="15" s="1"/>
  <c r="DR79" i="15" a="1"/>
  <c r="DR79" i="15" s="1"/>
  <c r="DJ79" i="15" a="1"/>
  <c r="DJ79" i="15" s="1"/>
  <c r="DB79" i="15" a="1"/>
  <c r="DB79" i="15" s="1"/>
  <c r="CT79" i="15" a="1"/>
  <c r="CT79" i="15" s="1"/>
  <c r="CL79" i="15" a="1"/>
  <c r="CL79" i="15" s="1"/>
  <c r="CD79" i="15" a="1"/>
  <c r="CD79" i="15" s="1"/>
  <c r="BV79" i="15" a="1"/>
  <c r="BV79" i="15" s="1"/>
  <c r="BO79" i="15" a="1"/>
  <c r="BO79" i="15" s="1"/>
  <c r="BO80" i="15" s="1" a="1"/>
  <c r="BO80" i="15" s="1"/>
  <c r="BJ79" i="15" a="1"/>
  <c r="BJ79" i="15" s="1"/>
  <c r="BJ80" i="15" s="1" a="1"/>
  <c r="BJ80" i="15" s="1"/>
  <c r="AT79" i="15" a="1"/>
  <c r="AT79" i="15" s="1"/>
  <c r="AT80" i="15" s="1" a="1"/>
  <c r="AT80" i="15" s="1"/>
  <c r="AN79" i="15" a="1"/>
  <c r="AN79" i="15" s="1"/>
  <c r="AN80" i="15" s="1" a="1"/>
  <c r="AN80" i="15" s="1"/>
  <c r="AI79" i="15" a="1"/>
  <c r="AI79" i="15" s="1"/>
  <c r="AI80" i="15" s="1" a="1"/>
  <c r="AI80" i="15" s="1"/>
  <c r="X79" i="15" a="1"/>
  <c r="X79" i="15" s="1"/>
  <c r="X80" i="15" s="1" a="1"/>
  <c r="X80" i="15" s="1"/>
  <c r="FC74" i="15" a="1"/>
  <c r="FC74" i="15" s="1"/>
  <c r="EU74" i="15" a="1"/>
  <c r="EU74" i="15" s="1"/>
  <c r="EM74" i="15" a="1"/>
  <c r="EM74" i="15" s="1"/>
  <c r="EE74" i="15" a="1"/>
  <c r="EE74" i="15" s="1"/>
  <c r="DW74" i="15" a="1"/>
  <c r="DW74" i="15" s="1"/>
  <c r="DO74" i="15" a="1"/>
  <c r="DO74" i="15" s="1"/>
  <c r="DG74" i="15" a="1"/>
  <c r="DG74" i="15" s="1"/>
  <c r="CY74" i="15" a="1"/>
  <c r="CY74" i="15" s="1"/>
  <c r="CQ74" i="15" a="1"/>
  <c r="CQ74" i="15" s="1"/>
  <c r="CI74" i="15" a="1"/>
  <c r="CI74" i="15" s="1"/>
  <c r="CA74" i="15" a="1"/>
  <c r="CA74" i="15" s="1"/>
  <c r="BS74" i="15" a="1"/>
  <c r="BS74" i="15" s="1"/>
  <c r="W74" i="15" a="1"/>
  <c r="W74" i="15" s="1"/>
  <c r="W75" i="15" s="1" a="1"/>
  <c r="W75" i="15" s="1"/>
  <c r="O74" i="15" a="1"/>
  <c r="O74" i="15" s="1"/>
  <c r="O75" i="15" s="1" a="1"/>
  <c r="O75" i="15" s="1"/>
  <c r="G74" i="15" a="1"/>
  <c r="G74" i="15" s="1"/>
  <c r="G75" i="15" s="1" a="1"/>
  <c r="G75" i="15" s="1"/>
  <c r="FJ69" i="15" a="1"/>
  <c r="FJ69" i="15" s="1"/>
  <c r="FC69" i="15" a="1"/>
  <c r="FC69" i="15" s="1"/>
  <c r="EV69" i="15" a="1"/>
  <c r="EV69" i="15" s="1"/>
  <c r="EN69" i="15" a="1"/>
  <c r="EN69" i="15" s="1"/>
  <c r="EF69" i="15" a="1"/>
  <c r="EF69" i="15" s="1"/>
  <c r="DY69" i="15" a="1"/>
  <c r="DY69" i="15" s="1"/>
  <c r="DJ69" i="15" a="1"/>
  <c r="DJ69" i="15" s="1"/>
  <c r="DB69" i="15" a="1"/>
  <c r="DB69" i="15" s="1"/>
  <c r="CT69" i="15" a="1"/>
  <c r="CT69" i="15" s="1"/>
  <c r="CM69" i="15" a="1"/>
  <c r="CM69" i="15" s="1"/>
  <c r="CE69" i="15" a="1"/>
  <c r="CE69" i="15" s="1"/>
  <c r="BW69" i="15" a="1"/>
  <c r="BW69" i="15" s="1"/>
  <c r="BP69" i="15" a="1"/>
  <c r="BP69" i="15" s="1"/>
  <c r="AO69" i="15" a="1"/>
  <c r="AO69" i="15" s="1"/>
  <c r="AO70" i="15" s="1" a="1"/>
  <c r="AO70" i="15" s="1"/>
  <c r="AA69" i="15" a="1"/>
  <c r="AA69" i="15" s="1"/>
  <c r="AA70" i="15" s="1" a="1"/>
  <c r="AA70" i="15" s="1"/>
  <c r="U69" i="15" a="1"/>
  <c r="U69" i="15" s="1"/>
  <c r="U70" i="15" s="1" a="1"/>
  <c r="U70" i="15" s="1"/>
  <c r="N69" i="15" a="1"/>
  <c r="N69" i="15" s="1"/>
  <c r="N70" i="15" s="1" a="1"/>
  <c r="N70" i="15" s="1"/>
  <c r="FB64" i="15" a="1"/>
  <c r="FB64" i="15" s="1"/>
  <c r="EV64" i="15" a="1"/>
  <c r="EV64" i="15" s="1"/>
  <c r="EI64" i="15" a="1"/>
  <c r="EI64" i="15" s="1"/>
  <c r="DW64" i="15" a="1"/>
  <c r="DW64" i="15" s="1"/>
  <c r="DQ64" i="15" a="1"/>
  <c r="DQ64" i="15" s="1"/>
  <c r="DJ64" i="15" a="1"/>
  <c r="DJ64" i="15" s="1"/>
  <c r="DD64" i="15" a="1"/>
  <c r="DD64" i="15" s="1"/>
  <c r="CX64" i="15" a="1"/>
  <c r="CX64" i="15" s="1"/>
  <c r="CR64" i="15" a="1"/>
  <c r="CR64" i="15" s="1"/>
  <c r="CL64" i="15" a="1"/>
  <c r="CL64" i="15" s="1"/>
  <c r="CE64" i="15" a="1"/>
  <c r="CE64" i="15" s="1"/>
  <c r="BY64" i="15" a="1"/>
  <c r="BY64" i="15" s="1"/>
  <c r="BT64" i="15" a="1"/>
  <c r="BT64" i="15" s="1"/>
  <c r="BG64" i="15" a="1"/>
  <c r="BG64" i="15" s="1"/>
  <c r="BG65" i="15" s="1" a="1"/>
  <c r="BG65" i="15" s="1"/>
  <c r="AJ64" i="15" a="1"/>
  <c r="AJ64" i="15" s="1"/>
  <c r="AJ65" i="15" s="1" a="1"/>
  <c r="AJ65" i="15" s="1"/>
  <c r="Y64" i="15" a="1"/>
  <c r="Y64" i="15" s="1"/>
  <c r="Y65" i="15" s="1" a="1"/>
  <c r="Y65" i="15" s="1"/>
  <c r="FD59" i="15" a="1"/>
  <c r="FD59" i="15" s="1"/>
  <c r="EP59" i="15" a="1"/>
  <c r="EP59" i="15" s="1"/>
  <c r="EI59" i="15" a="1"/>
  <c r="EI59" i="15" s="1"/>
  <c r="EA59" i="15" a="1"/>
  <c r="EA59" i="15" s="1"/>
  <c r="DS59" i="15" a="1"/>
  <c r="DS59" i="15" s="1"/>
  <c r="DF59" i="15" a="1"/>
  <c r="DF59" i="15" s="1"/>
  <c r="CX59" i="15" a="1"/>
  <c r="CX59" i="15" s="1"/>
  <c r="CP59" i="15" a="1"/>
  <c r="CP59" i="15" s="1"/>
  <c r="CI59" i="15" a="1"/>
  <c r="CI59" i="15" s="1"/>
  <c r="BU59" i="15" a="1"/>
  <c r="BU59" i="15" s="1"/>
  <c r="BN59" i="15" a="1"/>
  <c r="BN59" i="15" s="1"/>
  <c r="BN60" i="15" s="1" a="1"/>
  <c r="BN60" i="15" s="1"/>
  <c r="AC59" i="15" a="1"/>
  <c r="AC59" i="15" s="1"/>
  <c r="AC60" i="15" s="1" a="1"/>
  <c r="AC60" i="15" s="1"/>
  <c r="P59" i="15" a="1"/>
  <c r="P59" i="15" s="1"/>
  <c r="P60" i="15" s="1" a="1"/>
  <c r="P60" i="15" s="1"/>
  <c r="J59" i="15" a="1"/>
  <c r="J59" i="15" s="1"/>
  <c r="J60" i="15" s="1" a="1"/>
  <c r="J60" i="15" s="1"/>
  <c r="FF54" i="15" a="1"/>
  <c r="FF54" i="15" s="1"/>
  <c r="EY54" i="15" a="1"/>
  <c r="EY54" i="15" s="1"/>
  <c r="ER54" i="15" a="1"/>
  <c r="ER54" i="15" s="1"/>
  <c r="EJ54" i="15" a="1"/>
  <c r="EJ54" i="15" s="1"/>
  <c r="ED54" i="15" a="1"/>
  <c r="ED54" i="15" s="1"/>
  <c r="DV54" i="15" a="1"/>
  <c r="DV54" i="15" s="1"/>
  <c r="DH54" i="15" a="1"/>
  <c r="DH54" i="15" s="1"/>
  <c r="DA54" i="15" a="1"/>
  <c r="DA54" i="15" s="1"/>
  <c r="CT54" i="15" a="1"/>
  <c r="CT54" i="15" s="1"/>
  <c r="CL54" i="15" a="1"/>
  <c r="CL54" i="15" s="1"/>
  <c r="CF54" i="15" a="1"/>
  <c r="CF54" i="15" s="1"/>
  <c r="BX54" i="15" a="1"/>
  <c r="BX54" i="15" s="1"/>
  <c r="BR54" i="15" a="1"/>
  <c r="BR54" i="15" s="1"/>
  <c r="EO94" i="15" a="1"/>
  <c r="EO94" i="15" s="1"/>
  <c r="DK94" i="15" a="1"/>
  <c r="DK94" i="15" s="1"/>
  <c r="CQ94" i="15" a="1"/>
  <c r="CQ94" i="15" s="1"/>
  <c r="CE94" i="15" a="1"/>
  <c r="CE94" i="15" s="1"/>
  <c r="M94" i="15" a="1"/>
  <c r="M94" i="15" s="1"/>
  <c r="M95" i="15" s="1" a="1"/>
  <c r="M95" i="15" s="1"/>
  <c r="FJ89" i="15" a="1"/>
  <c r="FJ89" i="15" s="1"/>
  <c r="FB89" i="15" a="1"/>
  <c r="FB89" i="15" s="1"/>
  <c r="ET89" i="15" a="1"/>
  <c r="ET89" i="15" s="1"/>
  <c r="EL89" i="15" a="1"/>
  <c r="EL89" i="15" s="1"/>
  <c r="ED89" i="15" a="1"/>
  <c r="ED89" i="15" s="1"/>
  <c r="DV89" i="15" a="1"/>
  <c r="DV89" i="15" s="1"/>
  <c r="DN89" i="15" a="1"/>
  <c r="DN89" i="15" s="1"/>
  <c r="DF89" i="15" a="1"/>
  <c r="DF89" i="15" s="1"/>
  <c r="CX89" i="15" a="1"/>
  <c r="CX89" i="15" s="1"/>
  <c r="CP89" i="15" a="1"/>
  <c r="CP89" i="15" s="1"/>
  <c r="CH89" i="15" a="1"/>
  <c r="CH89" i="15" s="1"/>
  <c r="BZ89" i="15" a="1"/>
  <c r="BZ89" i="15" s="1"/>
  <c r="BR89" i="15" a="1"/>
  <c r="BR89" i="15" s="1"/>
  <c r="BJ89" i="15" a="1"/>
  <c r="BJ89" i="15" s="1"/>
  <c r="BJ90" i="15" s="1" a="1"/>
  <c r="BJ90" i="15" s="1"/>
  <c r="BB89" i="15" a="1"/>
  <c r="BB89" i="15" s="1"/>
  <c r="BB90" i="15" s="1" a="1"/>
  <c r="BB90" i="15" s="1"/>
  <c r="AL89" i="15" a="1"/>
  <c r="AL89" i="15" s="1"/>
  <c r="AL90" i="15" s="1" a="1"/>
  <c r="AL90" i="15" s="1"/>
  <c r="V89" i="15" a="1"/>
  <c r="V89" i="15" s="1"/>
  <c r="V90" i="15" s="1" a="1"/>
  <c r="V90" i="15" s="1"/>
  <c r="N89" i="15" a="1"/>
  <c r="N89" i="15" s="1"/>
  <c r="N90" i="15" s="1" a="1"/>
  <c r="N90" i="15" s="1"/>
  <c r="F89" i="15" a="1"/>
  <c r="F89" i="15" s="1"/>
  <c r="F90" i="15" s="1" a="1"/>
  <c r="F90" i="15" s="1"/>
  <c r="FF84" i="15" a="1"/>
  <c r="FF84" i="15" s="1"/>
  <c r="EX84" i="15" a="1"/>
  <c r="EX84" i="15" s="1"/>
  <c r="EQ84" i="15" a="1"/>
  <c r="EQ84" i="15" s="1"/>
  <c r="EK84" i="15" a="1"/>
  <c r="EK84" i="15" s="1"/>
  <c r="ED84" i="15" a="1"/>
  <c r="ED84" i="15" s="1"/>
  <c r="DV84" i="15" a="1"/>
  <c r="DV84" i="15" s="1"/>
  <c r="DH84" i="15" a="1"/>
  <c r="DH84" i="15" s="1"/>
  <c r="DA84" i="15" a="1"/>
  <c r="DA84" i="15" s="1"/>
  <c r="CS84" i="15" a="1"/>
  <c r="CS84" i="15" s="1"/>
  <c r="CK84" i="15" a="1"/>
  <c r="CK84" i="15" s="1"/>
  <c r="BX84" i="15" a="1"/>
  <c r="BX84" i="15" s="1"/>
  <c r="AT84" i="15" a="1"/>
  <c r="AT84" i="15" s="1"/>
  <c r="AT85" i="15" s="1" a="1"/>
  <c r="AT85" i="15" s="1"/>
  <c r="AA84" i="15" a="1"/>
  <c r="AA84" i="15" s="1"/>
  <c r="AA85" i="15" s="1" a="1"/>
  <c r="AA85" i="15" s="1"/>
  <c r="M84" i="15" a="1"/>
  <c r="M84" i="15" s="1"/>
  <c r="M85" i="15" s="1" a="1"/>
  <c r="M85" i="15" s="1"/>
  <c r="E84" i="15" a="1"/>
  <c r="E84" i="15" s="1"/>
  <c r="E85" i="15" s="1" a="1"/>
  <c r="E85" i="15" s="1"/>
  <c r="FE79" i="15" a="1"/>
  <c r="FE79" i="15" s="1"/>
  <c r="EW79" i="15" a="1"/>
  <c r="EW79" i="15" s="1"/>
  <c r="EO79" i="15" a="1"/>
  <c r="EO79" i="15" s="1"/>
  <c r="EG79" i="15" a="1"/>
  <c r="EG79" i="15" s="1"/>
  <c r="DY79" i="15" a="1"/>
  <c r="DY79" i="15" s="1"/>
  <c r="DQ79" i="15" a="1"/>
  <c r="DQ79" i="15" s="1"/>
  <c r="DI79" i="15" a="1"/>
  <c r="DI79" i="15" s="1"/>
  <c r="DA79" i="15" a="1"/>
  <c r="DA79" i="15" s="1"/>
  <c r="CS79" i="15" a="1"/>
  <c r="CS79" i="15" s="1"/>
  <c r="CK79" i="15" a="1"/>
  <c r="CK79" i="15" s="1"/>
  <c r="CC79" i="15" a="1"/>
  <c r="CC79" i="15" s="1"/>
  <c r="BU79" i="15" a="1"/>
  <c r="BU79" i="15" s="1"/>
  <c r="BI79" i="15" a="1"/>
  <c r="BI79" i="15" s="1"/>
  <c r="BI80" i="15" s="1" a="1"/>
  <c r="BI80" i="15" s="1"/>
  <c r="AS79" i="15" a="1"/>
  <c r="AS79" i="15" s="1"/>
  <c r="AS80" i="15" s="1" a="1"/>
  <c r="AS80" i="15" s="1"/>
  <c r="F79" i="15" a="1"/>
  <c r="F79" i="15" s="1"/>
  <c r="F80" i="15" s="1" a="1"/>
  <c r="F80" i="15" s="1"/>
  <c r="FJ74" i="15" a="1"/>
  <c r="FJ74" i="15" s="1"/>
  <c r="FB74" i="15" a="1"/>
  <c r="FB74" i="15" s="1"/>
  <c r="ET74" i="15" a="1"/>
  <c r="ET74" i="15" s="1"/>
  <c r="EL74" i="15" a="1"/>
  <c r="EL74" i="15" s="1"/>
  <c r="ED74" i="15" a="1"/>
  <c r="ED74" i="15" s="1"/>
  <c r="DV74" i="15" a="1"/>
  <c r="DV74" i="15" s="1"/>
  <c r="DN74" i="15" a="1"/>
  <c r="DN74" i="15" s="1"/>
  <c r="DF74" i="15" a="1"/>
  <c r="DF74" i="15" s="1"/>
  <c r="CX74" i="15" a="1"/>
  <c r="CX74" i="15" s="1"/>
  <c r="CP74" i="15" a="1"/>
  <c r="CP74" i="15" s="1"/>
  <c r="CH74" i="15" a="1"/>
  <c r="CH74" i="15" s="1"/>
  <c r="BZ74" i="15" a="1"/>
  <c r="BZ74" i="15" s="1"/>
  <c r="BR74" i="15" a="1"/>
  <c r="BR74" i="15" s="1"/>
  <c r="BB74" i="15" a="1"/>
  <c r="BB74" i="15" s="1"/>
  <c r="BB75" i="15" s="1" a="1"/>
  <c r="BB75" i="15" s="1"/>
  <c r="N74" i="15" a="1"/>
  <c r="N74" i="15" s="1"/>
  <c r="N75" i="15" s="1" a="1"/>
  <c r="N75" i="15" s="1"/>
  <c r="FI69" i="15" a="1"/>
  <c r="FI69" i="15" s="1"/>
  <c r="FB69" i="15" a="1"/>
  <c r="FB69" i="15" s="1"/>
  <c r="EU69" i="15" a="1"/>
  <c r="EU69" i="15" s="1"/>
  <c r="EM69" i="15" a="1"/>
  <c r="EM69" i="15" s="1"/>
  <c r="EE69" i="15" a="1"/>
  <c r="EE69" i="15" s="1"/>
  <c r="DX69" i="15" a="1"/>
  <c r="DX69" i="15" s="1"/>
  <c r="DQ69" i="15" a="1"/>
  <c r="DQ69" i="15" s="1"/>
  <c r="DI69" i="15" a="1"/>
  <c r="DI69" i="15" s="1"/>
  <c r="DA69" i="15" a="1"/>
  <c r="DA69" i="15" s="1"/>
  <c r="CL69" i="15" a="1"/>
  <c r="CL69" i="15" s="1"/>
  <c r="CD69" i="15" a="1"/>
  <c r="CD69" i="15" s="1"/>
  <c r="BV69" i="15" a="1"/>
  <c r="BV69" i="15" s="1"/>
  <c r="Z69" i="15" a="1"/>
  <c r="Z69" i="15" s="1"/>
  <c r="Z70" i="15" s="1" a="1"/>
  <c r="Z70" i="15" s="1"/>
  <c r="T69" i="15" a="1"/>
  <c r="T69" i="15" s="1"/>
  <c r="T70" i="15" s="1" a="1"/>
  <c r="T70" i="15" s="1"/>
  <c r="M69" i="15" a="1"/>
  <c r="M69" i="15" s="1"/>
  <c r="M70" i="15" s="1" a="1"/>
  <c r="M70" i="15" s="1"/>
  <c r="FI64" i="15" a="1"/>
  <c r="FI64" i="15" s="1"/>
  <c r="FA64" i="15" a="1"/>
  <c r="FA64" i="15" s="1"/>
  <c r="EU64" i="15" a="1"/>
  <c r="EU64" i="15" s="1"/>
  <c r="EO64" i="15" a="1"/>
  <c r="EO64" i="15" s="1"/>
  <c r="EH64" i="15" a="1"/>
  <c r="EH64" i="15" s="1"/>
  <c r="EC64" i="15" a="1"/>
  <c r="EC64" i="15" s="1"/>
  <c r="DV64" i="15" a="1"/>
  <c r="DV64" i="15" s="1"/>
  <c r="DP64" i="15" a="1"/>
  <c r="DP64" i="15" s="1"/>
  <c r="DC64" i="15" a="1"/>
  <c r="DC64" i="15" s="1"/>
  <c r="CQ64" i="15" a="1"/>
  <c r="CQ64" i="15" s="1"/>
  <c r="CK64" i="15" a="1"/>
  <c r="CK64" i="15" s="1"/>
  <c r="BX64" i="15" a="1"/>
  <c r="BX64" i="15" s="1"/>
  <c r="BS64" i="15" a="1"/>
  <c r="BS64" i="15" s="1"/>
  <c r="BM64" i="15" a="1"/>
  <c r="BM64" i="15" s="1"/>
  <c r="BM65" i="15" s="1" a="1"/>
  <c r="BM65" i="15" s="1"/>
  <c r="AV64" i="15" a="1"/>
  <c r="AV64" i="15" s="1"/>
  <c r="AV65" i="15" s="1" a="1"/>
  <c r="AV65" i="15" s="1"/>
  <c r="AI64" i="15" a="1"/>
  <c r="AI64" i="15" s="1"/>
  <c r="AI65" i="15" s="1" a="1"/>
  <c r="AI65" i="15" s="1"/>
  <c r="L64" i="15" a="1"/>
  <c r="L64" i="15" s="1"/>
  <c r="L65" i="15" s="1" a="1"/>
  <c r="L65" i="15" s="1"/>
  <c r="FC59" i="15" a="1"/>
  <c r="FC59" i="15" s="1"/>
  <c r="EV59" i="15" a="1"/>
  <c r="EV59" i="15" s="1"/>
  <c r="EO59" i="15" a="1"/>
  <c r="EO59" i="15" s="1"/>
  <c r="EH59" i="15" a="1"/>
  <c r="EH59" i="15" s="1"/>
  <c r="DZ59" i="15" a="1"/>
  <c r="DZ59" i="15" s="1"/>
  <c r="DR59" i="15" a="1"/>
  <c r="DR59" i="15" s="1"/>
  <c r="DL59" i="15" a="1"/>
  <c r="DL59" i="15" s="1"/>
  <c r="DE59" i="15" a="1"/>
  <c r="DE59" i="15" s="1"/>
  <c r="CW59" i="15" a="1"/>
  <c r="CW59" i="15" s="1"/>
  <c r="CO59" i="15" a="1"/>
  <c r="CO59" i="15" s="1"/>
  <c r="CH59" i="15" a="1"/>
  <c r="CH59" i="15" s="1"/>
  <c r="CB59" i="15" a="1"/>
  <c r="CB59" i="15" s="1"/>
  <c r="BT59" i="15" a="1"/>
  <c r="BT59" i="15" s="1"/>
  <c r="BM59" i="15" a="1"/>
  <c r="BM59" i="15" s="1"/>
  <c r="BM60" i="15" s="1" a="1"/>
  <c r="BM60" i="15" s="1"/>
  <c r="AO59" i="15" a="1"/>
  <c r="AO59" i="15" s="1"/>
  <c r="AO60" i="15" s="1" a="1"/>
  <c r="AO60" i="15" s="1"/>
  <c r="AB59" i="15" a="1"/>
  <c r="AB59" i="15" s="1"/>
  <c r="AB60" i="15" s="1" a="1"/>
  <c r="AB60" i="15" s="1"/>
  <c r="O59" i="15" a="1"/>
  <c r="O59" i="15" s="1"/>
  <c r="O60" i="15" s="1" a="1"/>
  <c r="O60" i="15" s="1"/>
  <c r="FE54" i="15" a="1"/>
  <c r="FE54" i="15" s="1"/>
  <c r="EX54" i="15" a="1"/>
  <c r="EX54" i="15" s="1"/>
  <c r="EQ54" i="15" a="1"/>
  <c r="EQ54" i="15" s="1"/>
  <c r="EI54" i="15" a="1"/>
  <c r="EI54" i="15" s="1"/>
  <c r="EC54" i="15" a="1"/>
  <c r="EC54" i="15" s="1"/>
  <c r="DU54" i="15" a="1"/>
  <c r="DU54" i="15" s="1"/>
  <c r="DO54" i="15" a="1"/>
  <c r="DO54" i="15" s="1"/>
  <c r="DG54" i="15" a="1"/>
  <c r="DG54" i="15" s="1"/>
  <c r="EI94" i="15" a="1"/>
  <c r="EI94" i="15" s="1"/>
  <c r="DI94" i="15" a="1"/>
  <c r="DI94" i="15" s="1"/>
  <c r="CO94" i="15" a="1"/>
  <c r="CO94" i="15" s="1"/>
  <c r="CB94" i="15" a="1"/>
  <c r="CB94" i="15" s="1"/>
  <c r="BR94" i="15" a="1"/>
  <c r="BR94" i="15" s="1"/>
  <c r="T94" i="15" a="1"/>
  <c r="T94" i="15" s="1"/>
  <c r="T95" i="15" s="1" a="1"/>
  <c r="T95" i="15" s="1"/>
  <c r="L94" i="15" a="1"/>
  <c r="L94" i="15" s="1"/>
  <c r="L95" i="15" s="1" a="1"/>
  <c r="L95" i="15" s="1"/>
  <c r="FI89" i="15" a="1"/>
  <c r="FI89" i="15" s="1"/>
  <c r="FA89" i="15" a="1"/>
  <c r="FA89" i="15" s="1"/>
  <c r="ES89" i="15" a="1"/>
  <c r="ES89" i="15" s="1"/>
  <c r="EK89" i="15" a="1"/>
  <c r="EK89" i="15" s="1"/>
  <c r="EC89" i="15" a="1"/>
  <c r="EC89" i="15" s="1"/>
  <c r="DU89" i="15" a="1"/>
  <c r="DU89" i="15" s="1"/>
  <c r="DM89" i="15" a="1"/>
  <c r="DM89" i="15" s="1"/>
  <c r="DE89" i="15" a="1"/>
  <c r="DE89" i="15" s="1"/>
  <c r="CW89" i="15" a="1"/>
  <c r="CW89" i="15" s="1"/>
  <c r="CO89" i="15" a="1"/>
  <c r="CO89" i="15" s="1"/>
  <c r="CG89" i="15" a="1"/>
  <c r="CG89" i="15" s="1"/>
  <c r="BY89" i="15" a="1"/>
  <c r="BY89" i="15" s="1"/>
  <c r="BQ89" i="15" a="1"/>
  <c r="BQ89" i="15" s="1"/>
  <c r="BI89" i="15" a="1"/>
  <c r="BI89" i="15" s="1"/>
  <c r="BI90" i="15" s="1" a="1"/>
  <c r="BI90" i="15" s="1"/>
  <c r="BA89" i="15" a="1"/>
  <c r="BA89" i="15" s="1"/>
  <c r="BA90" i="15" s="1" a="1"/>
  <c r="BA90" i="15" s="1"/>
  <c r="AK89" i="15" a="1"/>
  <c r="AK89" i="15" s="1"/>
  <c r="AK90" i="15" s="1" a="1"/>
  <c r="AK90" i="15" s="1"/>
  <c r="M89" i="15" a="1"/>
  <c r="M89" i="15" s="1"/>
  <c r="M90" i="15" s="1" a="1"/>
  <c r="M90" i="15" s="1"/>
  <c r="E89" i="15" a="1"/>
  <c r="E89" i="15" s="1"/>
  <c r="E90" i="15" s="1" a="1"/>
  <c r="E90" i="15" s="1"/>
  <c r="FE84" i="15" a="1"/>
  <c r="FE84" i="15" s="1"/>
  <c r="EW84" i="15" a="1"/>
  <c r="EW84" i="15" s="1"/>
  <c r="EJ84" i="15" a="1"/>
  <c r="EJ84" i="15" s="1"/>
  <c r="EC84" i="15" a="1"/>
  <c r="EC84" i="15" s="1"/>
  <c r="DU84" i="15" a="1"/>
  <c r="DU84" i="15" s="1"/>
  <c r="DN84" i="15" a="1"/>
  <c r="DN84" i="15" s="1"/>
  <c r="DG84" i="15" a="1"/>
  <c r="DG84" i="15" s="1"/>
  <c r="CZ84" i="15" a="1"/>
  <c r="CZ84" i="15" s="1"/>
  <c r="CR84" i="15" a="1"/>
  <c r="CR84" i="15" s="1"/>
  <c r="CJ84" i="15" a="1"/>
  <c r="CJ84" i="15" s="1"/>
  <c r="CD84" i="15" a="1"/>
  <c r="CD84" i="15" s="1"/>
  <c r="BW84" i="15" a="1"/>
  <c r="BW84" i="15" s="1"/>
  <c r="BP84" i="15" a="1"/>
  <c r="BP84" i="15" s="1"/>
  <c r="AZ84" i="15" a="1"/>
  <c r="AZ84" i="15" s="1"/>
  <c r="AZ85" i="15" s="1" a="1"/>
  <c r="AZ85" i="15" s="1"/>
  <c r="AS84" i="15" a="1"/>
  <c r="AS84" i="15" s="1"/>
  <c r="AS85" i="15" s="1" a="1"/>
  <c r="AS85" i="15" s="1"/>
  <c r="Z84" i="15" a="1"/>
  <c r="Z84" i="15" s="1"/>
  <c r="Z85" i="15" s="1" a="1"/>
  <c r="Z85" i="15" s="1"/>
  <c r="T84" i="15" a="1"/>
  <c r="T84" i="15" s="1"/>
  <c r="T85" i="15" s="1" a="1"/>
  <c r="T85" i="15" s="1"/>
  <c r="FD79" i="15" a="1"/>
  <c r="FD79" i="15" s="1"/>
  <c r="EV79" i="15" a="1"/>
  <c r="EV79" i="15" s="1"/>
  <c r="EN79" i="15" a="1"/>
  <c r="EN79" i="15" s="1"/>
  <c r="EF79" i="15" a="1"/>
  <c r="EF79" i="15" s="1"/>
  <c r="DX79" i="15" a="1"/>
  <c r="DX79" i="15" s="1"/>
  <c r="DP79" i="15" a="1"/>
  <c r="DP79" i="15" s="1"/>
  <c r="DH79" i="15" a="1"/>
  <c r="DH79" i="15" s="1"/>
  <c r="CZ79" i="15" a="1"/>
  <c r="CZ79" i="15" s="1"/>
  <c r="CR79" i="15" a="1"/>
  <c r="CR79" i="15" s="1"/>
  <c r="CJ79" i="15" a="1"/>
  <c r="CJ79" i="15" s="1"/>
  <c r="CB79" i="15" a="1"/>
  <c r="CB79" i="15" s="1"/>
  <c r="BT79" i="15" a="1"/>
  <c r="BT79" i="15" s="1"/>
  <c r="BN79" i="15" a="1"/>
  <c r="BN79" i="15" s="1"/>
  <c r="BN80" i="15" s="1" a="1"/>
  <c r="BN80" i="15" s="1"/>
  <c r="BH79" i="15" a="1"/>
  <c r="BH79" i="15" s="1"/>
  <c r="BH80" i="15" s="1" a="1"/>
  <c r="BH80" i="15" s="1"/>
  <c r="BC79" i="15" a="1"/>
  <c r="BC79" i="15" s="1"/>
  <c r="BC80" i="15" s="1" a="1"/>
  <c r="BC80" i="15" s="1"/>
  <c r="AR79" i="15" a="1"/>
  <c r="AR79" i="15" s="1"/>
  <c r="AR80" i="15" s="1" a="1"/>
  <c r="AR80" i="15" s="1"/>
  <c r="AM79" i="15" a="1"/>
  <c r="AM79" i="15" s="1"/>
  <c r="AM80" i="15" s="1" a="1"/>
  <c r="AM80" i="15" s="1"/>
  <c r="AH79" i="15" a="1"/>
  <c r="AH79" i="15" s="1"/>
  <c r="AH80" i="15" s="1" a="1"/>
  <c r="AH80" i="15" s="1"/>
  <c r="W79" i="15" a="1"/>
  <c r="W79" i="15" s="1"/>
  <c r="W80" i="15" s="1" a="1"/>
  <c r="W80" i="15" s="1"/>
  <c r="E79" i="15" a="1"/>
  <c r="E79" i="15" s="1"/>
  <c r="E80" i="15" s="1" a="1"/>
  <c r="E80" i="15" s="1"/>
  <c r="FI74" i="15" a="1"/>
  <c r="FI74" i="15" s="1"/>
  <c r="FA74" i="15" a="1"/>
  <c r="FA74" i="15" s="1"/>
  <c r="ES74" i="15" a="1"/>
  <c r="ES74" i="15" s="1"/>
  <c r="EK74" i="15" a="1"/>
  <c r="EK74" i="15" s="1"/>
  <c r="EC74" i="15" a="1"/>
  <c r="EC74" i="15" s="1"/>
  <c r="DU74" i="15" a="1"/>
  <c r="DU74" i="15" s="1"/>
  <c r="DM74" i="15" a="1"/>
  <c r="DM74" i="15" s="1"/>
  <c r="DE74" i="15" a="1"/>
  <c r="DE74" i="15" s="1"/>
  <c r="CW74" i="15" a="1"/>
  <c r="CW74" i="15" s="1"/>
  <c r="CO74" i="15" a="1"/>
  <c r="CO74" i="15" s="1"/>
  <c r="CG74" i="15" a="1"/>
  <c r="CG74" i="15" s="1"/>
  <c r="BY74" i="15" a="1"/>
  <c r="BY74" i="15" s="1"/>
  <c r="BQ74" i="15" a="1"/>
  <c r="BQ74" i="15" s="1"/>
  <c r="BA74" i="15" a="1"/>
  <c r="BA74" i="15" s="1"/>
  <c r="BA75" i="15" s="1" a="1"/>
  <c r="BA75" i="15" s="1"/>
  <c r="M74" i="15" a="1"/>
  <c r="M74" i="15" s="1"/>
  <c r="M75" i="15" s="1" a="1"/>
  <c r="M75" i="15" s="1"/>
  <c r="FH69" i="15" a="1"/>
  <c r="FH69" i="15" s="1"/>
  <c r="FA69" i="15" a="1"/>
  <c r="FA69" i="15" s="1"/>
  <c r="ET69" i="15" a="1"/>
  <c r="ET69" i="15" s="1"/>
  <c r="EL69" i="15" a="1"/>
  <c r="EL69" i="15" s="1"/>
  <c r="ED69" i="15" a="1"/>
  <c r="ED69" i="15" s="1"/>
  <c r="DW69" i="15" a="1"/>
  <c r="DW69" i="15" s="1"/>
  <c r="DP69" i="15" a="1"/>
  <c r="DP69" i="15" s="1"/>
  <c r="DH69" i="15" a="1"/>
  <c r="DH69" i="15" s="1"/>
  <c r="CZ69" i="15" a="1"/>
  <c r="CZ69" i="15" s="1"/>
  <c r="CS69" i="15" a="1"/>
  <c r="CS69" i="15" s="1"/>
  <c r="CK69" i="15" a="1"/>
  <c r="CK69" i="15" s="1"/>
  <c r="CC69" i="15" a="1"/>
  <c r="CC69" i="15" s="1"/>
  <c r="BU69" i="15" a="1"/>
  <c r="BU69" i="15" s="1"/>
  <c r="S69" i="15" a="1"/>
  <c r="S69" i="15" s="1"/>
  <c r="S70" i="15" s="1" a="1"/>
  <c r="S70" i="15" s="1"/>
  <c r="L69" i="15" a="1"/>
  <c r="L69" i="15" s="1"/>
  <c r="L70" i="15" s="1" a="1"/>
  <c r="L70" i="15" s="1"/>
  <c r="FH64" i="15" a="1"/>
  <c r="FH64" i="15" s="1"/>
  <c r="ET64" i="15" a="1"/>
  <c r="ET64" i="15" s="1"/>
  <c r="EN64" i="15" a="1"/>
  <c r="EN64" i="15" s="1"/>
  <c r="EB64" i="15" a="1"/>
  <c r="EB64" i="15" s="1"/>
  <c r="DU64" i="15" a="1"/>
  <c r="DU64" i="15" s="1"/>
  <c r="DO64" i="15" a="1"/>
  <c r="DO64" i="15" s="1"/>
  <c r="DI64" i="15" a="1"/>
  <c r="DI64" i="15" s="1"/>
  <c r="DB64" i="15" a="1"/>
  <c r="DB64" i="15" s="1"/>
  <c r="CW64" i="15" a="1"/>
  <c r="CW64" i="15" s="1"/>
  <c r="CP64" i="15" a="1"/>
  <c r="CP64" i="15" s="1"/>
  <c r="CD64" i="15" a="1"/>
  <c r="CD64" i="15" s="1"/>
  <c r="BW64" i="15" a="1"/>
  <c r="BW64" i="15" s="1"/>
  <c r="BR64" i="15" a="1"/>
  <c r="BR64" i="15" s="1"/>
  <c r="BF64" i="15" a="1"/>
  <c r="BF64" i="15" s="1"/>
  <c r="BF65" i="15" s="1" a="1"/>
  <c r="BF65" i="15" s="1"/>
  <c r="AO64" i="15" a="1"/>
  <c r="AO64" i="15" s="1"/>
  <c r="AO65" i="15" s="1" a="1"/>
  <c r="AO65" i="15" s="1"/>
  <c r="X64" i="15" a="1"/>
  <c r="X64" i="15" s="1"/>
  <c r="X65" i="15" s="1" a="1"/>
  <c r="X65" i="15" s="1"/>
  <c r="K64" i="15" a="1"/>
  <c r="K64" i="15" s="1"/>
  <c r="K65" i="15" s="1" a="1"/>
  <c r="K65" i="15" s="1"/>
  <c r="FJ59" i="15" a="1"/>
  <c r="FJ59" i="15" s="1"/>
  <c r="FB59" i="15" a="1"/>
  <c r="FB59" i="15" s="1"/>
  <c r="EU59" i="15" a="1"/>
  <c r="EU59" i="15" s="1"/>
  <c r="EG59" i="15" a="1"/>
  <c r="EG59" i="15" s="1"/>
  <c r="DY59" i="15" a="1"/>
  <c r="DY59" i="15" s="1"/>
  <c r="DQ59" i="15" a="1"/>
  <c r="DQ59" i="15" s="1"/>
  <c r="DK59" i="15" a="1"/>
  <c r="DK59" i="15" s="1"/>
  <c r="DD59" i="15" a="1"/>
  <c r="DD59" i="15" s="1"/>
  <c r="CV59" i="15" a="1"/>
  <c r="CV59" i="15" s="1"/>
  <c r="CN59" i="15" a="1"/>
  <c r="CN59" i="15" s="1"/>
  <c r="CG59" i="15" a="1"/>
  <c r="CG59" i="15" s="1"/>
  <c r="CA59" i="15" a="1"/>
  <c r="CA59" i="15" s="1"/>
  <c r="BS59" i="15" a="1"/>
  <c r="BS59" i="15" s="1"/>
  <c r="AN59" i="15" a="1"/>
  <c r="AN59" i="15" s="1"/>
  <c r="AN60" i="15" s="1" a="1"/>
  <c r="AN60" i="15" s="1"/>
  <c r="AA59" i="15" a="1"/>
  <c r="AA59" i="15" s="1"/>
  <c r="AA60" i="15" s="1" a="1"/>
  <c r="AA60" i="15" s="1"/>
  <c r="N59" i="15" a="1"/>
  <c r="N59" i="15" s="1"/>
  <c r="N60" i="15" s="1" a="1"/>
  <c r="N60" i="15" s="1"/>
  <c r="FD54" i="15" a="1"/>
  <c r="FD54" i="15" s="1"/>
  <c r="EP54" i="15" a="1"/>
  <c r="EP54" i="15" s="1"/>
  <c r="EH54" i="15" a="1"/>
  <c r="EH54" i="15" s="1"/>
  <c r="EB54" i="15" a="1"/>
  <c r="EB54" i="15" s="1"/>
  <c r="DT54" i="15" a="1"/>
  <c r="DT54" i="15" s="1"/>
  <c r="DN54" i="15" a="1"/>
  <c r="DN54" i="15" s="1"/>
  <c r="DF54" i="15" a="1"/>
  <c r="DF54" i="15" s="1"/>
  <c r="EG94" i="15" a="1"/>
  <c r="EG94" i="15" s="1"/>
  <c r="DF94" i="15" a="1"/>
  <c r="DF94" i="15" s="1"/>
  <c r="CN94" i="15" a="1"/>
  <c r="CN94" i="15" s="1"/>
  <c r="CA94" i="15" a="1"/>
  <c r="CA94" i="15" s="1"/>
  <c r="BQ94" i="15" a="1"/>
  <c r="BQ94" i="15" s="1"/>
  <c r="S94" i="15" a="1"/>
  <c r="S94" i="15" s="1"/>
  <c r="S95" i="15" s="1" a="1"/>
  <c r="S95" i="15" s="1"/>
  <c r="K94" i="15" a="1"/>
  <c r="K94" i="15" s="1"/>
  <c r="K95" i="15" s="1" a="1"/>
  <c r="K95" i="15" s="1"/>
  <c r="FH89" i="15" a="1"/>
  <c r="FH89" i="15" s="1"/>
  <c r="EZ89" i="15" a="1"/>
  <c r="EZ89" i="15" s="1"/>
  <c r="ER89" i="15" a="1"/>
  <c r="ER89" i="15" s="1"/>
  <c r="EJ89" i="15" a="1"/>
  <c r="EJ89" i="15" s="1"/>
  <c r="EB89" i="15" a="1"/>
  <c r="EB89" i="15" s="1"/>
  <c r="DT89" i="15" a="1"/>
  <c r="DT89" i="15" s="1"/>
  <c r="DL89" i="15" a="1"/>
  <c r="DL89" i="15" s="1"/>
  <c r="DD89" i="15" a="1"/>
  <c r="DD89" i="15" s="1"/>
  <c r="CV89" i="15" a="1"/>
  <c r="CV89" i="15" s="1"/>
  <c r="CN89" i="15" a="1"/>
  <c r="CN89" i="15" s="1"/>
  <c r="CF89" i="15" a="1"/>
  <c r="CF89" i="15" s="1"/>
  <c r="BX89" i="15" a="1"/>
  <c r="BX89" i="15" s="1"/>
  <c r="BP89" i="15" a="1"/>
  <c r="BP89" i="15" s="1"/>
  <c r="BH89" i="15" a="1"/>
  <c r="BH89" i="15" s="1"/>
  <c r="BH90" i="15" s="1" a="1"/>
  <c r="BH90" i="15" s="1"/>
  <c r="AZ89" i="15" a="1"/>
  <c r="AZ89" i="15" s="1"/>
  <c r="AZ90" i="15" s="1" a="1"/>
  <c r="AZ90" i="15" s="1"/>
  <c r="AJ89" i="15" a="1"/>
  <c r="AJ89" i="15" s="1"/>
  <c r="AJ90" i="15" s="1" a="1"/>
  <c r="AJ90" i="15" s="1"/>
  <c r="FD84" i="15" a="1"/>
  <c r="FD84" i="15" s="1"/>
  <c r="EV84" i="15" a="1"/>
  <c r="EV84" i="15" s="1"/>
  <c r="EP84" i="15" a="1"/>
  <c r="EP84" i="15" s="1"/>
  <c r="EI84" i="15" a="1"/>
  <c r="EI84" i="15" s="1"/>
  <c r="EB84" i="15" a="1"/>
  <c r="EB84" i="15" s="1"/>
  <c r="DT84" i="15" a="1"/>
  <c r="DT84" i="15" s="1"/>
  <c r="DM84" i="15" a="1"/>
  <c r="DM84" i="15" s="1"/>
  <c r="CY84" i="15" a="1"/>
  <c r="CY84" i="15" s="1"/>
  <c r="CQ84" i="15" a="1"/>
  <c r="CQ84" i="15" s="1"/>
  <c r="CI84" i="15" a="1"/>
  <c r="CI84" i="15" s="1"/>
  <c r="CC84" i="15" a="1"/>
  <c r="CC84" i="15" s="1"/>
  <c r="BV84" i="15" a="1"/>
  <c r="BV84" i="15" s="1"/>
  <c r="AY84" i="15" a="1"/>
  <c r="AY84" i="15" s="1"/>
  <c r="AY85" i="15" s="1" a="1"/>
  <c r="AY85" i="15" s="1"/>
  <c r="S84" i="15" a="1"/>
  <c r="S84" i="15" s="1"/>
  <c r="S85" i="15" s="1" a="1"/>
  <c r="S85" i="15" s="1"/>
  <c r="FC79" i="15" a="1"/>
  <c r="FC79" i="15" s="1"/>
  <c r="EU79" i="15" a="1"/>
  <c r="EU79" i="15" s="1"/>
  <c r="EM79" i="15" a="1"/>
  <c r="EM79" i="15" s="1"/>
  <c r="EE79" i="15" a="1"/>
  <c r="EE79" i="15" s="1"/>
  <c r="DW79" i="15" a="1"/>
  <c r="DW79" i="15" s="1"/>
  <c r="DO79" i="15" a="1"/>
  <c r="DO79" i="15" s="1"/>
  <c r="DG79" i="15" a="1"/>
  <c r="DG79" i="15" s="1"/>
  <c r="CY79" i="15" a="1"/>
  <c r="CY79" i="15" s="1"/>
  <c r="CQ79" i="15" a="1"/>
  <c r="CQ79" i="15" s="1"/>
  <c r="CI79" i="15" a="1"/>
  <c r="CI79" i="15" s="1"/>
  <c r="CA79" i="15" a="1"/>
  <c r="CA79" i="15" s="1"/>
  <c r="BS79" i="15" a="1"/>
  <c r="BS79" i="15" s="1"/>
  <c r="BM79" i="15" a="1"/>
  <c r="BM79" i="15" s="1"/>
  <c r="BM80" i="15" s="1" a="1"/>
  <c r="BM80" i="15" s="1"/>
  <c r="AW79" i="15" a="1"/>
  <c r="AW79" i="15" s="1"/>
  <c r="AW80" i="15" s="1" a="1"/>
  <c r="AW80" i="15" s="1"/>
  <c r="AG79" i="15" a="1"/>
  <c r="AG79" i="15" s="1"/>
  <c r="AG80" i="15" s="1" a="1"/>
  <c r="AG80" i="15" s="1"/>
  <c r="FH74" i="15" a="1"/>
  <c r="FH74" i="15" s="1"/>
  <c r="EZ74" i="15" a="1"/>
  <c r="EZ74" i="15" s="1"/>
  <c r="ER74" i="15" a="1"/>
  <c r="ER74" i="15" s="1"/>
  <c r="EJ74" i="15" a="1"/>
  <c r="EJ74" i="15" s="1"/>
  <c r="EB74" i="15" a="1"/>
  <c r="EB74" i="15" s="1"/>
  <c r="DT74" i="15" a="1"/>
  <c r="DT74" i="15" s="1"/>
  <c r="DL74" i="15" a="1"/>
  <c r="DL74" i="15" s="1"/>
  <c r="DD74" i="15" a="1"/>
  <c r="DD74" i="15" s="1"/>
  <c r="CV74" i="15" a="1"/>
  <c r="CV74" i="15" s="1"/>
  <c r="CN74" i="15" a="1"/>
  <c r="CN74" i="15" s="1"/>
  <c r="CF74" i="15" a="1"/>
  <c r="CF74" i="15" s="1"/>
  <c r="BX74" i="15" a="1"/>
  <c r="BX74" i="15" s="1"/>
  <c r="BP74" i="15" a="1"/>
  <c r="BP74" i="15" s="1"/>
  <c r="BH74" i="15" a="1"/>
  <c r="BH74" i="15" s="1"/>
  <c r="BH75" i="15" s="1" a="1"/>
  <c r="BH75" i="15" s="1"/>
  <c r="AZ74" i="15" a="1"/>
  <c r="AZ74" i="15" s="1"/>
  <c r="AZ75" i="15" s="1" a="1"/>
  <c r="AZ75" i="15" s="1"/>
  <c r="FG69" i="15" a="1"/>
  <c r="FG69" i="15" s="1"/>
  <c r="EZ69" i="15" a="1"/>
  <c r="EZ69" i="15" s="1"/>
  <c r="ES69" i="15" a="1"/>
  <c r="ES69" i="15" s="1"/>
  <c r="EK69" i="15" a="1"/>
  <c r="EK69" i="15" s="1"/>
  <c r="EC69" i="15" a="1"/>
  <c r="EC69" i="15" s="1"/>
  <c r="DV69" i="15" a="1"/>
  <c r="DV69" i="15" s="1"/>
  <c r="DO69" i="15" a="1"/>
  <c r="DO69" i="15" s="1"/>
  <c r="DG69" i="15" a="1"/>
  <c r="DG69" i="15" s="1"/>
  <c r="CY69" i="15" a="1"/>
  <c r="CY69" i="15" s="1"/>
  <c r="CR69" i="15" a="1"/>
  <c r="CR69" i="15" s="1"/>
  <c r="CJ69" i="15" a="1"/>
  <c r="CJ69" i="15" s="1"/>
  <c r="CB69" i="15" a="1"/>
  <c r="CB69" i="15" s="1"/>
  <c r="BT69" i="15" a="1"/>
  <c r="BT69" i="15" s="1"/>
  <c r="AZ69" i="15" a="1"/>
  <c r="AZ69" i="15" s="1"/>
  <c r="AZ70" i="15" s="1" a="1"/>
  <c r="AZ70" i="15" s="1"/>
  <c r="Y69" i="15" a="1"/>
  <c r="Y69" i="15" s="1"/>
  <c r="Y70" i="15" s="1" a="1"/>
  <c r="Y70" i="15" s="1"/>
  <c r="R69" i="15" a="1"/>
  <c r="R69" i="15" s="1"/>
  <c r="R70" i="15" s="1" a="1"/>
  <c r="R70" i="15" s="1"/>
  <c r="K69" i="15" a="1"/>
  <c r="K69" i="15" s="1"/>
  <c r="K70" i="15" s="1" a="1"/>
  <c r="K70" i="15" s="1"/>
  <c r="FG64" i="15" a="1"/>
  <c r="FG64" i="15" s="1"/>
  <c r="EZ64" i="15" a="1"/>
  <c r="EZ64" i="15" s="1"/>
  <c r="ES64" i="15" a="1"/>
  <c r="ES64" i="15" s="1"/>
  <c r="EM64" i="15" a="1"/>
  <c r="EM64" i="15" s="1"/>
  <c r="EG64" i="15" a="1"/>
  <c r="EG64" i="15" s="1"/>
  <c r="EA64" i="15" a="1"/>
  <c r="EA64" i="15" s="1"/>
  <c r="DN64" i="15" a="1"/>
  <c r="DN64" i="15" s="1"/>
  <c r="DH64" i="15" a="1"/>
  <c r="DH64" i="15" s="1"/>
  <c r="CV64" i="15" a="1"/>
  <c r="CV64" i="15" s="1"/>
  <c r="CO64" i="15" a="1"/>
  <c r="CO64" i="15" s="1"/>
  <c r="CJ64" i="15" a="1"/>
  <c r="CJ64" i="15" s="1"/>
  <c r="BQ64" i="15" a="1"/>
  <c r="BQ64" i="15" s="1"/>
  <c r="BL64" i="15" a="1"/>
  <c r="BL64" i="15" s="1"/>
  <c r="BL65" i="15" s="1" a="1"/>
  <c r="BL65" i="15" s="1"/>
  <c r="AH64" i="15" a="1"/>
  <c r="AH64" i="15" s="1"/>
  <c r="AH65" i="15" s="1" a="1"/>
  <c r="AH65" i="15" s="1"/>
  <c r="W64" i="15" a="1"/>
  <c r="W64" i="15" s="1"/>
  <c r="W65" i="15" s="1" a="1"/>
  <c r="W65" i="15" s="1"/>
  <c r="FI59" i="15" a="1"/>
  <c r="FI59" i="15" s="1"/>
  <c r="FA59" i="15" a="1"/>
  <c r="FA59" i="15" s="1"/>
  <c r="ET59" i="15" a="1"/>
  <c r="ET59" i="15" s="1"/>
  <c r="EN59" i="15" a="1"/>
  <c r="EN59" i="15" s="1"/>
  <c r="EF59" i="15" a="1"/>
  <c r="EF59" i="15" s="1"/>
  <c r="DX59" i="15" a="1"/>
  <c r="DX59" i="15" s="1"/>
  <c r="DJ59" i="15" a="1"/>
  <c r="DJ59" i="15" s="1"/>
  <c r="DC59" i="15" a="1"/>
  <c r="DC59" i="15" s="1"/>
  <c r="CU59" i="15" a="1"/>
  <c r="CU59" i="15" s="1"/>
  <c r="CM59" i="15" a="1"/>
  <c r="CM59" i="15" s="1"/>
  <c r="BZ59" i="15" a="1"/>
  <c r="BZ59" i="15" s="1"/>
  <c r="BR59" i="15" a="1"/>
  <c r="BR59" i="15" s="1"/>
  <c r="BL59" i="15" a="1"/>
  <c r="BL59" i="15" s="1"/>
  <c r="BL60" i="15" s="1" a="1"/>
  <c r="BL60" i="15" s="1"/>
  <c r="BE59" i="15" a="1"/>
  <c r="BE59" i="15" s="1"/>
  <c r="BE60" i="15" s="1" a="1"/>
  <c r="BE60" i="15" s="1"/>
  <c r="AM59" i="15" a="1"/>
  <c r="AM59" i="15" s="1"/>
  <c r="AM60" i="15" s="1" a="1"/>
  <c r="AM60" i="15" s="1"/>
  <c r="Z59" i="15" a="1"/>
  <c r="Z59" i="15" s="1"/>
  <c r="Z60" i="15" s="1" a="1"/>
  <c r="Z60" i="15" s="1"/>
  <c r="FC54" i="15" a="1"/>
  <c r="FC54" i="15" s="1"/>
  <c r="EW54" i="15" a="1"/>
  <c r="EW54" i="15" s="1"/>
  <c r="EO54" i="15" a="1"/>
  <c r="EO54" i="15" s="1"/>
  <c r="EA54" i="15" a="1"/>
  <c r="EA54" i="15" s="1"/>
  <c r="DS54" i="15" a="1"/>
  <c r="DS54" i="15" s="1"/>
  <c r="DM54" i="15" a="1"/>
  <c r="DM54" i="15" s="1"/>
  <c r="DE54" i="15" a="1"/>
  <c r="DE54" i="15" s="1"/>
  <c r="CY54" i="15" a="1"/>
  <c r="CY54" i="15" s="1"/>
  <c r="CQ54" i="15" a="1"/>
  <c r="CQ54" i="15" s="1"/>
  <c r="CJ54" i="15" a="1"/>
  <c r="CJ54" i="15" s="1"/>
  <c r="CC54" i="15" a="1"/>
  <c r="CC54" i="15" s="1"/>
  <c r="BP54" i="15" a="1"/>
  <c r="BP54" i="15" s="1"/>
  <c r="BC54" i="15" a="1"/>
  <c r="BC54" i="15" s="1"/>
  <c r="BC55" i="15" s="1" a="1"/>
  <c r="BC55" i="15" s="1"/>
  <c r="AO54" i="15" a="1"/>
  <c r="AO54" i="15" s="1"/>
  <c r="AO55" i="15" s="1" a="1"/>
  <c r="AO55" i="15" s="1"/>
  <c r="AH54" i="15" a="1"/>
  <c r="AH54" i="15" s="1"/>
  <c r="AH55" i="15" s="1" a="1"/>
  <c r="AH55" i="15" s="1"/>
  <c r="G54" i="15" a="1"/>
  <c r="G54" i="15" s="1"/>
  <c r="G55" i="15" s="1" a="1"/>
  <c r="G55" i="15" s="1"/>
  <c r="EB94" i="15" a="1"/>
  <c r="EB94" i="15" s="1"/>
  <c r="DD94" i="15" a="1"/>
  <c r="DD94" i="15" s="1"/>
  <c r="BZ94" i="15" a="1"/>
  <c r="BZ94" i="15" s="1"/>
  <c r="R94" i="15" a="1"/>
  <c r="R94" i="15" s="1"/>
  <c r="R95" i="15" s="1" a="1"/>
  <c r="R95" i="15" s="1"/>
  <c r="J94" i="15" a="1"/>
  <c r="J94" i="15" s="1"/>
  <c r="J95" i="15" s="1" a="1"/>
  <c r="J95" i="15" s="1"/>
  <c r="FG89" i="15" a="1"/>
  <c r="FG89" i="15" s="1"/>
  <c r="EY89" i="15" a="1"/>
  <c r="EY89" i="15" s="1"/>
  <c r="EQ89" i="15" a="1"/>
  <c r="EQ89" i="15" s="1"/>
  <c r="EI89" i="15" a="1"/>
  <c r="EI89" i="15" s="1"/>
  <c r="EA89" i="15" a="1"/>
  <c r="EA89" i="15" s="1"/>
  <c r="DS89" i="15" a="1"/>
  <c r="DS89" i="15" s="1"/>
  <c r="DK89" i="15" a="1"/>
  <c r="DK89" i="15" s="1"/>
  <c r="DC89" i="15" a="1"/>
  <c r="DC89" i="15" s="1"/>
  <c r="CU89" i="15" a="1"/>
  <c r="CU89" i="15" s="1"/>
  <c r="CM89" i="15" a="1"/>
  <c r="CM89" i="15" s="1"/>
  <c r="CE89" i="15" a="1"/>
  <c r="CE89" i="15" s="1"/>
  <c r="BW89" i="15" a="1"/>
  <c r="BW89" i="15" s="1"/>
  <c r="BO89" i="15" a="1"/>
  <c r="BO89" i="15" s="1"/>
  <c r="BG89" i="15" a="1"/>
  <c r="BG89" i="15" s="1"/>
  <c r="BG90" i="15" s="1" a="1"/>
  <c r="BG90" i="15" s="1"/>
  <c r="AY89" i="15" a="1"/>
  <c r="AY89" i="15" s="1"/>
  <c r="AY90" i="15" s="1" a="1"/>
  <c r="AY90" i="15" s="1"/>
  <c r="AI89" i="15" a="1"/>
  <c r="AI89" i="15" s="1"/>
  <c r="AI90" i="15" s="1" a="1"/>
  <c r="AI90" i="15" s="1"/>
  <c r="FC84" i="15" a="1"/>
  <c r="FC84" i="15" s="1"/>
  <c r="EU84" i="15" a="1"/>
  <c r="EU84" i="15" s="1"/>
  <c r="EO84" i="15" a="1"/>
  <c r="EO84" i="15" s="1"/>
  <c r="EA84" i="15" a="1"/>
  <c r="EA84" i="15" s="1"/>
  <c r="DS84" i="15" a="1"/>
  <c r="DS84" i="15" s="1"/>
  <c r="DL84" i="15" a="1"/>
  <c r="DL84" i="15" s="1"/>
  <c r="DF84" i="15" a="1"/>
  <c r="DF84" i="15" s="1"/>
  <c r="CX84" i="15" a="1"/>
  <c r="CX84" i="15" s="1"/>
  <c r="CP84" i="15" a="1"/>
  <c r="CP84" i="15" s="1"/>
  <c r="CB84" i="15" a="1"/>
  <c r="CB84" i="15" s="1"/>
  <c r="BU84" i="15" a="1"/>
  <c r="BU84" i="15" s="1"/>
  <c r="BO84" i="15" a="1"/>
  <c r="BO84" i="15" s="1"/>
  <c r="AR84" i="15" a="1"/>
  <c r="AR84" i="15" s="1"/>
  <c r="AR85" i="15" s="1" a="1"/>
  <c r="AR85" i="15" s="1"/>
  <c r="AE84" i="15" a="1"/>
  <c r="AE84" i="15" s="1"/>
  <c r="AE85" i="15" s="1" a="1"/>
  <c r="AE85" i="15" s="1"/>
  <c r="R84" i="15" a="1"/>
  <c r="R84" i="15" s="1"/>
  <c r="R85" i="15" s="1" a="1"/>
  <c r="R85" i="15" s="1"/>
  <c r="FJ79" i="15" a="1"/>
  <c r="FJ79" i="15" s="1"/>
  <c r="FB79" i="15" a="1"/>
  <c r="FB79" i="15" s="1"/>
  <c r="ET79" i="15" a="1"/>
  <c r="ET79" i="15" s="1"/>
  <c r="EL79" i="15" a="1"/>
  <c r="EL79" i="15" s="1"/>
  <c r="ED79" i="15" a="1"/>
  <c r="ED79" i="15" s="1"/>
  <c r="DV79" i="15" a="1"/>
  <c r="DV79" i="15" s="1"/>
  <c r="DN79" i="15" a="1"/>
  <c r="DN79" i="15" s="1"/>
  <c r="DF79" i="15" a="1"/>
  <c r="DF79" i="15" s="1"/>
  <c r="CX79" i="15" a="1"/>
  <c r="CX79" i="15" s="1"/>
  <c r="CP79" i="15" a="1"/>
  <c r="CP79" i="15" s="1"/>
  <c r="CH79" i="15" a="1"/>
  <c r="CH79" i="15" s="1"/>
  <c r="BZ79" i="15" a="1"/>
  <c r="BZ79" i="15" s="1"/>
  <c r="BR79" i="15" a="1"/>
  <c r="BR79" i="15" s="1"/>
  <c r="BL79" i="15" a="1"/>
  <c r="BL79" i="15" s="1"/>
  <c r="BL80" i="15" s="1" a="1"/>
  <c r="BL80" i="15" s="1"/>
  <c r="BG79" i="15" a="1"/>
  <c r="BG79" i="15" s="1"/>
  <c r="BG80" i="15" s="1" a="1"/>
  <c r="BG80" i="15" s="1"/>
  <c r="BB79" i="15" a="1"/>
  <c r="BB79" i="15" s="1"/>
  <c r="BB80" i="15" s="1" a="1"/>
  <c r="BB80" i="15" s="1"/>
  <c r="AV79" i="15" a="1"/>
  <c r="AV79" i="15" s="1"/>
  <c r="AV80" i="15" s="1" a="1"/>
  <c r="AV80" i="15" s="1"/>
  <c r="AL79" i="15" a="1"/>
  <c r="AL79" i="15" s="1"/>
  <c r="AL80" i="15" s="1" a="1"/>
  <c r="AL80" i="15" s="1"/>
  <c r="AF79" i="15" a="1"/>
  <c r="AF79" i="15" s="1"/>
  <c r="AF80" i="15" s="1" a="1"/>
  <c r="AF80" i="15" s="1"/>
  <c r="V79" i="15" a="1"/>
  <c r="V79" i="15" s="1"/>
  <c r="V80" i="15" s="1" a="1"/>
  <c r="V80" i="15" s="1"/>
  <c r="FG74" i="15" a="1"/>
  <c r="FG74" i="15" s="1"/>
  <c r="EY74" i="15" a="1"/>
  <c r="EY74" i="15" s="1"/>
  <c r="EQ74" i="15" a="1"/>
  <c r="EQ74" i="15" s="1"/>
  <c r="EI74" i="15" a="1"/>
  <c r="EI74" i="15" s="1"/>
  <c r="EA74" i="15" a="1"/>
  <c r="EA74" i="15" s="1"/>
  <c r="DS74" i="15" a="1"/>
  <c r="DS74" i="15" s="1"/>
  <c r="DK74" i="15" a="1"/>
  <c r="DK74" i="15" s="1"/>
  <c r="DC74" i="15" a="1"/>
  <c r="DC74" i="15" s="1"/>
  <c r="CU74" i="15" a="1"/>
  <c r="CU74" i="15" s="1"/>
  <c r="CM74" i="15" a="1"/>
  <c r="CM74" i="15" s="1"/>
  <c r="CE74" i="15" a="1"/>
  <c r="CE74" i="15" s="1"/>
  <c r="BW74" i="15" a="1"/>
  <c r="BW74" i="15" s="1"/>
  <c r="BG74" i="15" a="1"/>
  <c r="BG74" i="15" s="1"/>
  <c r="BG75" i="15" s="1" a="1"/>
  <c r="BG75" i="15" s="1"/>
  <c r="AY74" i="15" a="1"/>
  <c r="AY74" i="15" s="1"/>
  <c r="AY75" i="15" s="1" a="1"/>
  <c r="AY75" i="15" s="1"/>
  <c r="AI74" i="15" a="1"/>
  <c r="AI74" i="15" s="1"/>
  <c r="AI75" i="15" s="1" a="1"/>
  <c r="AI75" i="15" s="1"/>
  <c r="S74" i="15" a="1"/>
  <c r="S74" i="15" s="1"/>
  <c r="S75" i="15" s="1" a="1"/>
  <c r="S75" i="15" s="1"/>
  <c r="FF69" i="15" a="1"/>
  <c r="FF69" i="15" s="1"/>
  <c r="EY69" i="15" a="1"/>
  <c r="EY69" i="15" s="1"/>
  <c r="ER69" i="15" a="1"/>
  <c r="ER69" i="15" s="1"/>
  <c r="EJ69" i="15" a="1"/>
  <c r="EJ69" i="15" s="1"/>
  <c r="EB69" i="15" a="1"/>
  <c r="EB69" i="15" s="1"/>
  <c r="DU69" i="15" a="1"/>
  <c r="DU69" i="15" s="1"/>
  <c r="DN69" i="15" a="1"/>
  <c r="DN69" i="15" s="1"/>
  <c r="DF69" i="15" a="1"/>
  <c r="DF69" i="15" s="1"/>
  <c r="CX69" i="15" a="1"/>
  <c r="CX69" i="15" s="1"/>
  <c r="CQ69" i="15" a="1"/>
  <c r="CQ69" i="15" s="1"/>
  <c r="CI69" i="15" a="1"/>
  <c r="CI69" i="15" s="1"/>
  <c r="CA69" i="15" a="1"/>
  <c r="CA69" i="15" s="1"/>
  <c r="BS69" i="15" a="1"/>
  <c r="BS69" i="15" s="1"/>
  <c r="AY69" i="15" a="1"/>
  <c r="AY69" i="15" s="1"/>
  <c r="AY70" i="15" s="1" a="1"/>
  <c r="AY70" i="15" s="1"/>
  <c r="Q69" i="15" a="1"/>
  <c r="Q69" i="15" s="1"/>
  <c r="Q70" i="15" s="1" a="1"/>
  <c r="Q70" i="15" s="1"/>
  <c r="J69" i="15" a="1"/>
  <c r="J69" i="15" s="1"/>
  <c r="J70" i="15" s="1" a="1"/>
  <c r="J70" i="15" s="1"/>
  <c r="FF64" i="15" a="1"/>
  <c r="FF64" i="15" s="1"/>
  <c r="EY64" i="15" a="1"/>
  <c r="EY64" i="15" s="1"/>
  <c r="ER64" i="15" a="1"/>
  <c r="ER64" i="15" s="1"/>
  <c r="DZ64" i="15" a="1"/>
  <c r="DZ64" i="15" s="1"/>
  <c r="DT64" i="15" a="1"/>
  <c r="DT64" i="15" s="1"/>
  <c r="DM64" i="15" a="1"/>
  <c r="DM64" i="15" s="1"/>
  <c r="DG64" i="15" a="1"/>
  <c r="DG64" i="15" s="1"/>
  <c r="DA64" i="15" a="1"/>
  <c r="DA64" i="15" s="1"/>
  <c r="CU64" i="15" a="1"/>
  <c r="CU64" i="15" s="1"/>
  <c r="CI64" i="15" a="1"/>
  <c r="CI64" i="15" s="1"/>
  <c r="CC64" i="15" a="1"/>
  <c r="CC64" i="15" s="1"/>
  <c r="BV64" i="15" a="1"/>
  <c r="BV64" i="15" s="1"/>
  <c r="BP64" i="15" a="1"/>
  <c r="BP64" i="15" s="1"/>
  <c r="BK64" i="15" a="1"/>
  <c r="BK64" i="15" s="1"/>
  <c r="BK65" i="15" s="1" a="1"/>
  <c r="BK65" i="15" s="1"/>
  <c r="BE64" i="15" a="1"/>
  <c r="BE64" i="15" s="1"/>
  <c r="BE65" i="15" s="1" a="1"/>
  <c r="BE65" i="15" s="1"/>
  <c r="AN64" i="15" a="1"/>
  <c r="AN64" i="15" s="1"/>
  <c r="AN65" i="15" s="1" a="1"/>
  <c r="AN65" i="15" s="1"/>
  <c r="J64" i="15" a="1"/>
  <c r="J64" i="15" s="1"/>
  <c r="J65" i="15" s="1" a="1"/>
  <c r="J65" i="15" s="1"/>
  <c r="FH59" i="15" a="1"/>
  <c r="FH59" i="15" s="1"/>
  <c r="EZ59" i="15" a="1"/>
  <c r="EZ59" i="15" s="1"/>
  <c r="ES59" i="15" a="1"/>
  <c r="ES59" i="15" s="1"/>
  <c r="EM59" i="15" a="1"/>
  <c r="EM59" i="15" s="1"/>
  <c r="EE59" i="15" a="1"/>
  <c r="EE59" i="15" s="1"/>
  <c r="DW59" i="15" a="1"/>
  <c r="DW59" i="15" s="1"/>
  <c r="DP59" i="15" a="1"/>
  <c r="DP59" i="15" s="1"/>
  <c r="DI59" i="15" a="1"/>
  <c r="DI59" i="15" s="1"/>
  <c r="DB59" i="15" a="1"/>
  <c r="DB59" i="15" s="1"/>
  <c r="CT59" i="15" a="1"/>
  <c r="CT59" i="15" s="1"/>
  <c r="CL59" i="15" a="1"/>
  <c r="CL59" i="15" s="1"/>
  <c r="CF59" i="15" a="1"/>
  <c r="CF59" i="15" s="1"/>
  <c r="BY59" i="15" a="1"/>
  <c r="BY59" i="15" s="1"/>
  <c r="BQ59" i="15" a="1"/>
  <c r="BQ59" i="15" s="1"/>
  <c r="BK59" i="15" a="1"/>
  <c r="BK59" i="15" s="1"/>
  <c r="BK60" i="15" s="1" a="1"/>
  <c r="BK60" i="15" s="1"/>
  <c r="BD59" i="15" a="1"/>
  <c r="BD59" i="15" s="1"/>
  <c r="BD60" i="15" s="1" a="1"/>
  <c r="BD60" i="15" s="1"/>
  <c r="Y59" i="15" a="1"/>
  <c r="Y59" i="15" s="1"/>
  <c r="Y60" i="15" s="1" a="1"/>
  <c r="Y60" i="15" s="1"/>
  <c r="S59" i="15" a="1"/>
  <c r="S59" i="15" s="1"/>
  <c r="S60" i="15" s="1" a="1"/>
  <c r="S60" i="15" s="1"/>
  <c r="M59" i="15" a="1"/>
  <c r="M59" i="15" s="1"/>
  <c r="M60" i="15" s="1" a="1"/>
  <c r="M60" i="15" s="1"/>
  <c r="FD94" i="15" a="1"/>
  <c r="FD94" i="15" s="1"/>
  <c r="DZ94" i="15" a="1"/>
  <c r="DZ94" i="15" s="1"/>
  <c r="DA94" i="15" a="1"/>
  <c r="DA94" i="15" s="1"/>
  <c r="CJ94" i="15" a="1"/>
  <c r="CJ94" i="15" s="1"/>
  <c r="BY94" i="15" a="1"/>
  <c r="BY94" i="15" s="1"/>
  <c r="Z94" i="15" a="1"/>
  <c r="Z94" i="15" s="1"/>
  <c r="Z95" i="15" s="1" a="1"/>
  <c r="Z95" i="15" s="1"/>
  <c r="H94" i="15" a="1"/>
  <c r="H94" i="15" s="1"/>
  <c r="H95" i="15" s="1" a="1"/>
  <c r="H95" i="15" s="1"/>
  <c r="FF89" i="15" a="1"/>
  <c r="FF89" i="15" s="1"/>
  <c r="EX89" i="15" a="1"/>
  <c r="EX89" i="15" s="1"/>
  <c r="EP89" i="15" a="1"/>
  <c r="EP89" i="15" s="1"/>
  <c r="EH89" i="15" a="1"/>
  <c r="EH89" i="15" s="1"/>
  <c r="DZ89" i="15" a="1"/>
  <c r="DZ89" i="15" s="1"/>
  <c r="DR89" i="15" a="1"/>
  <c r="DR89" i="15" s="1"/>
  <c r="DJ89" i="15" a="1"/>
  <c r="DJ89" i="15" s="1"/>
  <c r="DB89" i="15" a="1"/>
  <c r="DB89" i="15" s="1"/>
  <c r="CT89" i="15" a="1"/>
  <c r="CT89" i="15" s="1"/>
  <c r="CL89" i="15" a="1"/>
  <c r="CL89" i="15" s="1"/>
  <c r="CD89" i="15" a="1"/>
  <c r="CD89" i="15" s="1"/>
  <c r="BV89" i="15" a="1"/>
  <c r="BV89" i="15" s="1"/>
  <c r="BN89" i="15" a="1"/>
  <c r="BN89" i="15" s="1"/>
  <c r="BN90" i="15" s="1" a="1"/>
  <c r="BN90" i="15" s="1"/>
  <c r="AX89" i="15" a="1"/>
  <c r="AX89" i="15" s="1"/>
  <c r="AX90" i="15" s="1" a="1"/>
  <c r="AX90" i="15" s="1"/>
  <c r="AH89" i="15" a="1"/>
  <c r="AH89" i="15" s="1"/>
  <c r="AH90" i="15" s="1" a="1"/>
  <c r="AH90" i="15" s="1"/>
  <c r="FJ84" i="15" a="1"/>
  <c r="FJ84" i="15" s="1"/>
  <c r="FB84" i="15" a="1"/>
  <c r="FB84" i="15" s="1"/>
  <c r="EN84" i="15" a="1"/>
  <c r="EN84" i="15" s="1"/>
  <c r="EH84" i="15" a="1"/>
  <c r="EH84" i="15" s="1"/>
  <c r="DZ84" i="15" a="1"/>
  <c r="DZ84" i="15" s="1"/>
  <c r="DR84" i="15" a="1"/>
  <c r="DR84" i="15" s="1"/>
  <c r="DK84" i="15" a="1"/>
  <c r="DK84" i="15" s="1"/>
  <c r="DE84" i="15" a="1"/>
  <c r="DE84" i="15" s="1"/>
  <c r="CW84" i="15" a="1"/>
  <c r="CW84" i="15" s="1"/>
  <c r="CO84" i="15" a="1"/>
  <c r="CO84" i="15" s="1"/>
  <c r="CH84" i="15" a="1"/>
  <c r="CH84" i="15" s="1"/>
  <c r="CA84" i="15" a="1"/>
  <c r="CA84" i="15" s="1"/>
  <c r="BT84" i="15" a="1"/>
  <c r="BT84" i="15" s="1"/>
  <c r="AQ84" i="15" a="1"/>
  <c r="AQ84" i="15" s="1"/>
  <c r="AQ85" i="15" s="1" a="1"/>
  <c r="AQ85" i="15" s="1"/>
  <c r="AD84" i="15" a="1"/>
  <c r="AD84" i="15" s="1"/>
  <c r="AD85" i="15" s="1" a="1"/>
  <c r="AD85" i="15" s="1"/>
  <c r="Q84" i="15" a="1"/>
  <c r="Q84" i="15" s="1"/>
  <c r="Q85" i="15" s="1" a="1"/>
  <c r="Q85" i="15" s="1"/>
  <c r="I84" i="15" a="1"/>
  <c r="I84" i="15" s="1"/>
  <c r="I85" i="15" s="1" a="1"/>
  <c r="I85" i="15" s="1"/>
  <c r="FI79" i="15" a="1"/>
  <c r="FI79" i="15" s="1"/>
  <c r="FA79" i="15" a="1"/>
  <c r="FA79" i="15" s="1"/>
  <c r="ES79" i="15" a="1"/>
  <c r="ES79" i="15" s="1"/>
  <c r="EK79" i="15" a="1"/>
  <c r="EK79" i="15" s="1"/>
  <c r="EC79" i="15" a="1"/>
  <c r="EC79" i="15" s="1"/>
  <c r="DU79" i="15" a="1"/>
  <c r="DU79" i="15" s="1"/>
  <c r="DM79" i="15" a="1"/>
  <c r="DM79" i="15" s="1"/>
  <c r="DE79" i="15" a="1"/>
  <c r="DE79" i="15" s="1"/>
  <c r="CW79" i="15" a="1"/>
  <c r="CW79" i="15" s="1"/>
  <c r="CO79" i="15" a="1"/>
  <c r="CO79" i="15" s="1"/>
  <c r="CG79" i="15" a="1"/>
  <c r="CG79" i="15" s="1"/>
  <c r="BY79" i="15" a="1"/>
  <c r="BY79" i="15" s="1"/>
  <c r="BQ79" i="15" a="1"/>
  <c r="BQ79" i="15" s="1"/>
  <c r="BA79" i="15" a="1"/>
  <c r="BA79" i="15" s="1"/>
  <c r="BA80" i="15" s="1" a="1"/>
  <c r="BA80" i="15" s="1"/>
  <c r="AK79" i="15" a="1"/>
  <c r="AK79" i="15" s="1"/>
  <c r="AK80" i="15" s="1" a="1"/>
  <c r="AK80" i="15" s="1"/>
  <c r="FF74" i="15" a="1"/>
  <c r="FF74" i="15" s="1"/>
  <c r="EX74" i="15" a="1"/>
  <c r="EX74" i="15" s="1"/>
  <c r="EP74" i="15" a="1"/>
  <c r="EP74" i="15" s="1"/>
  <c r="EH74" i="15" a="1"/>
  <c r="EH74" i="15" s="1"/>
  <c r="DZ74" i="15" a="1"/>
  <c r="DZ74" i="15" s="1"/>
  <c r="DR74" i="15" a="1"/>
  <c r="DR74" i="15" s="1"/>
  <c r="DJ74" i="15" a="1"/>
  <c r="DJ74" i="15" s="1"/>
  <c r="DB74" i="15" a="1"/>
  <c r="DB74" i="15" s="1"/>
  <c r="CT74" i="15" a="1"/>
  <c r="CT74" i="15" s="1"/>
  <c r="CL74" i="15" a="1"/>
  <c r="CL74" i="15" s="1"/>
  <c r="CD74" i="15" a="1"/>
  <c r="CD74" i="15" s="1"/>
  <c r="BV74" i="15" a="1"/>
  <c r="BV74" i="15" s="1"/>
  <c r="BF74" i="15" a="1"/>
  <c r="BF74" i="15" s="1"/>
  <c r="BF75" i="15" s="1" a="1"/>
  <c r="BF75" i="15" s="1"/>
  <c r="AX74" i="15" a="1"/>
  <c r="AX74" i="15" s="1"/>
  <c r="AX75" i="15" s="1" a="1"/>
  <c r="AX75" i="15" s="1"/>
  <c r="AP74" i="15" a="1"/>
  <c r="AP74" i="15" s="1"/>
  <c r="AP75" i="15" s="1" a="1"/>
  <c r="AP75" i="15" s="1"/>
  <c r="AH74" i="15" a="1"/>
  <c r="AH74" i="15" s="1"/>
  <c r="AH75" i="15" s="1" a="1"/>
  <c r="AH75" i="15" s="1"/>
  <c r="R74" i="15" a="1"/>
  <c r="R74" i="15" s="1"/>
  <c r="R75" i="15" s="1" a="1"/>
  <c r="R75" i="15" s="1"/>
  <c r="EX69" i="15" a="1"/>
  <c r="EX69" i="15" s="1"/>
  <c r="EQ69" i="15" a="1"/>
  <c r="EQ69" i="15" s="1"/>
  <c r="EI69" i="15" a="1"/>
  <c r="EI69" i="15" s="1"/>
  <c r="EA69" i="15" a="1"/>
  <c r="EA69" i="15" s="1"/>
  <c r="DT69" i="15" a="1"/>
  <c r="DT69" i="15" s="1"/>
  <c r="DM69" i="15" a="1"/>
  <c r="DM69" i="15" s="1"/>
  <c r="DE69" i="15" a="1"/>
  <c r="DE69" i="15" s="1"/>
  <c r="CW69" i="15" a="1"/>
  <c r="CW69" i="15" s="1"/>
  <c r="CP69" i="15" a="1"/>
  <c r="CP69" i="15" s="1"/>
  <c r="CH69" i="15" a="1"/>
  <c r="CH69" i="15" s="1"/>
  <c r="BZ69" i="15" a="1"/>
  <c r="BZ69" i="15" s="1"/>
  <c r="BR69" i="15" a="1"/>
  <c r="BR69" i="15" s="1"/>
  <c r="BE69" i="15" a="1"/>
  <c r="BE69" i="15" s="1"/>
  <c r="BE70" i="15" s="1" a="1"/>
  <c r="BE70" i="15" s="1"/>
  <c r="AX69" i="15" a="1"/>
  <c r="AX69" i="15" s="1"/>
  <c r="AX70" i="15" s="1" a="1"/>
  <c r="AX70" i="15" s="1"/>
  <c r="AQ69" i="15" a="1"/>
  <c r="AQ69" i="15" s="1"/>
  <c r="AQ70" i="15" s="1" a="1"/>
  <c r="AQ70" i="15" s="1"/>
  <c r="AD69" i="15" a="1"/>
  <c r="AD69" i="15" s="1"/>
  <c r="AD70" i="15" s="1" a="1"/>
  <c r="AD70" i="15" s="1"/>
  <c r="FE64" i="15" a="1"/>
  <c r="FE64" i="15" s="1"/>
  <c r="EQ64" i="15" a="1"/>
  <c r="EQ64" i="15" s="1"/>
  <c r="EL64" i="15" a="1"/>
  <c r="EL64" i="15" s="1"/>
  <c r="EF64" i="15" a="1"/>
  <c r="EF64" i="15" s="1"/>
  <c r="DY64" i="15" a="1"/>
  <c r="DY64" i="15" s="1"/>
  <c r="DS64" i="15" a="1"/>
  <c r="DS64" i="15" s="1"/>
  <c r="DL64" i="15" a="1"/>
  <c r="DL64" i="15" s="1"/>
  <c r="CT64" i="15" a="1"/>
  <c r="CT64" i="15" s="1"/>
  <c r="CN64" i="15" a="1"/>
  <c r="CN64" i="15" s="1"/>
  <c r="CH64" i="15" a="1"/>
  <c r="CH64" i="15" s="1"/>
  <c r="CB64" i="15" a="1"/>
  <c r="CB64" i="15" s="1"/>
  <c r="BO64" i="15" a="1"/>
  <c r="BO64" i="15" s="1"/>
  <c r="BJ64" i="15" a="1"/>
  <c r="BJ64" i="15" s="1"/>
  <c r="BJ65" i="15" s="1" a="1"/>
  <c r="BJ65" i="15" s="1"/>
  <c r="AX64" i="15" a="1"/>
  <c r="AX64" i="15" s="1"/>
  <c r="AX65" i="15" s="1" a="1"/>
  <c r="AX65" i="15" s="1"/>
  <c r="AM64" i="15" a="1"/>
  <c r="AM64" i="15" s="1"/>
  <c r="AM65" i="15" s="1" a="1"/>
  <c r="AM65" i="15" s="1"/>
  <c r="AG64" i="15" a="1"/>
  <c r="AG64" i="15" s="1"/>
  <c r="AG65" i="15" s="1" a="1"/>
  <c r="AG65" i="15" s="1"/>
  <c r="FG59" i="15" a="1"/>
  <c r="FG59" i="15" s="1"/>
  <c r="EY59" i="15" a="1"/>
  <c r="EY59" i="15" s="1"/>
  <c r="EL59" i="15" a="1"/>
  <c r="EL59" i="15" s="1"/>
  <c r="ED59" i="15" a="1"/>
  <c r="ED59" i="15" s="1"/>
  <c r="DV59" i="15" a="1"/>
  <c r="DV59" i="15" s="1"/>
  <c r="DO59" i="15" a="1"/>
  <c r="DO59" i="15" s="1"/>
  <c r="DA59" i="15" a="1"/>
  <c r="DA59" i="15" s="1"/>
  <c r="CS59" i="15" a="1"/>
  <c r="CS59" i="15" s="1"/>
  <c r="CK59" i="15" a="1"/>
  <c r="CK59" i="15" s="1"/>
  <c r="CE59" i="15" a="1"/>
  <c r="CE59" i="15" s="1"/>
  <c r="BX59" i="15" a="1"/>
  <c r="BX59" i="15" s="1"/>
  <c r="BC59" i="15" a="1"/>
  <c r="BC59" i="15" s="1"/>
  <c r="BC60" i="15" s="1" a="1"/>
  <c r="BC60" i="15" s="1"/>
  <c r="AX59" i="15" a="1"/>
  <c r="AX59" i="15" s="1"/>
  <c r="AX60" i="15" s="1" a="1"/>
  <c r="AX60" i="15" s="1"/>
  <c r="AE59" i="15" a="1"/>
  <c r="AE59" i="15" s="1"/>
  <c r="AE60" i="15" s="1" a="1"/>
  <c r="AE60" i="15" s="1"/>
  <c r="X59" i="15" a="1"/>
  <c r="X59" i="15" s="1"/>
  <c r="X60" i="15" s="1" a="1"/>
  <c r="X60" i="15" s="1"/>
  <c r="FI54" i="15" a="1"/>
  <c r="FI54" i="15" s="1"/>
  <c r="FA54" i="15" a="1"/>
  <c r="FA54" i="15" s="1"/>
  <c r="EU54" i="15" a="1"/>
  <c r="EU54" i="15" s="1"/>
  <c r="EM54" i="15" a="1"/>
  <c r="EM54" i="15" s="1"/>
  <c r="EF54" i="15" a="1"/>
  <c r="EF54" i="15" s="1"/>
  <c r="DY54" i="15" a="1"/>
  <c r="DY54" i="15" s="1"/>
  <c r="DK54" i="15" a="1"/>
  <c r="DK54" i="15" s="1"/>
  <c r="DC54" i="15" a="1"/>
  <c r="DC54" i="15" s="1"/>
  <c r="CW54" i="15" a="1"/>
  <c r="CW54" i="15" s="1"/>
  <c r="CO54" i="15" a="1"/>
  <c r="CO54" i="15" s="1"/>
  <c r="CI54" i="15" a="1"/>
  <c r="CI54" i="15" s="1"/>
  <c r="CA54" i="15" a="1"/>
  <c r="CA54" i="15" s="1"/>
  <c r="BT54" i="15" a="1"/>
  <c r="BT54" i="15" s="1"/>
  <c r="BA54" i="15" a="1"/>
  <c r="BA54" i="15" s="1"/>
  <c r="BA55" i="15" s="1" a="1"/>
  <c r="BA55" i="15" s="1"/>
  <c r="EW94" i="15" a="1"/>
  <c r="EW94" i="15" s="1"/>
  <c r="DT94" i="15" a="1"/>
  <c r="DT94" i="15" s="1"/>
  <c r="CI94" i="15" a="1"/>
  <c r="CI94" i="15" s="1"/>
  <c r="BW94" i="15" a="1"/>
  <c r="BW94" i="15" s="1"/>
  <c r="BN94" i="15" a="1"/>
  <c r="BN94" i="15" s="1"/>
  <c r="BN95" i="15" s="1" a="1"/>
  <c r="BN95" i="15" s="1"/>
  <c r="X94" i="15" a="1"/>
  <c r="X94" i="15" s="1"/>
  <c r="X95" i="15" s="1" a="1"/>
  <c r="X95" i="15" s="1"/>
  <c r="G94" i="15" a="1"/>
  <c r="G94" i="15" s="1"/>
  <c r="G95" i="15" s="1" a="1"/>
  <c r="G95" i="15" s="1"/>
  <c r="FE89" i="15" a="1"/>
  <c r="FE89" i="15" s="1"/>
  <c r="EW89" i="15" a="1"/>
  <c r="EW89" i="15" s="1"/>
  <c r="EO89" i="15" a="1"/>
  <c r="EO89" i="15" s="1"/>
  <c r="EG89" i="15" a="1"/>
  <c r="EG89" i="15" s="1"/>
  <c r="DY89" i="15" a="1"/>
  <c r="DY89" i="15" s="1"/>
  <c r="DQ89" i="15" a="1"/>
  <c r="DQ89" i="15" s="1"/>
  <c r="DI89" i="15" a="1"/>
  <c r="DI89" i="15" s="1"/>
  <c r="DA89" i="15" a="1"/>
  <c r="DA89" i="15" s="1"/>
  <c r="CS89" i="15" a="1"/>
  <c r="CS89" i="15" s="1"/>
  <c r="CK89" i="15" a="1"/>
  <c r="CK89" i="15" s="1"/>
  <c r="CC89" i="15" a="1"/>
  <c r="CC89" i="15" s="1"/>
  <c r="BU89" i="15" a="1"/>
  <c r="BU89" i="15" s="1"/>
  <c r="BM89" i="15" a="1"/>
  <c r="BM89" i="15" s="1"/>
  <c r="BM90" i="15" s="1" a="1"/>
  <c r="BM90" i="15" s="1"/>
  <c r="AW89" i="15" a="1"/>
  <c r="AW89" i="15" s="1"/>
  <c r="AW90" i="15" s="1" a="1"/>
  <c r="AW90" i="15" s="1"/>
  <c r="AG89" i="15" a="1"/>
  <c r="AG89" i="15" s="1"/>
  <c r="AG90" i="15" s="1" a="1"/>
  <c r="AG90" i="15" s="1"/>
  <c r="FI84" i="15" a="1"/>
  <c r="FI84" i="15" s="1"/>
  <c r="FA84" i="15" a="1"/>
  <c r="FA84" i="15" s="1"/>
  <c r="ET84" i="15" a="1"/>
  <c r="ET84" i="15" s="1"/>
  <c r="EM84" i="15" a="1"/>
  <c r="EM84" i="15" s="1"/>
  <c r="EG84" i="15" a="1"/>
  <c r="EG84" i="15" s="1"/>
  <c r="DY84" i="15" a="1"/>
  <c r="DY84" i="15" s="1"/>
  <c r="DQ84" i="15" a="1"/>
  <c r="DQ84" i="15" s="1"/>
  <c r="DD84" i="15" a="1"/>
  <c r="DD84" i="15" s="1"/>
  <c r="CV84" i="15" a="1"/>
  <c r="CV84" i="15" s="1"/>
  <c r="CN84" i="15" a="1"/>
  <c r="CN84" i="15" s="1"/>
  <c r="CG84" i="15" a="1"/>
  <c r="CG84" i="15" s="1"/>
  <c r="BS84" i="15" a="1"/>
  <c r="BS84" i="15" s="1"/>
  <c r="BC84" i="15" a="1"/>
  <c r="BC84" i="15" s="1"/>
  <c r="BC85" i="15" s="1" a="1"/>
  <c r="BC85" i="15" s="1"/>
  <c r="AP84" i="15" a="1"/>
  <c r="AP84" i="15" s="1"/>
  <c r="AP85" i="15" s="1" a="1"/>
  <c r="AP85" i="15" s="1"/>
  <c r="AC84" i="15" a="1"/>
  <c r="AC84" i="15" s="1"/>
  <c r="AC85" i="15" s="1" a="1"/>
  <c r="AC85" i="15" s="1"/>
  <c r="P84" i="15" a="1"/>
  <c r="P84" i="15" s="1"/>
  <c r="P85" i="15" s="1" a="1"/>
  <c r="P85" i="15" s="1"/>
  <c r="H84" i="15" a="1"/>
  <c r="H84" i="15" s="1"/>
  <c r="H85" i="15" s="1" a="1"/>
  <c r="H85" i="15" s="1"/>
  <c r="FH79" i="15" a="1"/>
  <c r="FH79" i="15" s="1"/>
  <c r="EZ79" i="15" a="1"/>
  <c r="EZ79" i="15" s="1"/>
  <c r="ER79" i="15" a="1"/>
  <c r="ER79" i="15" s="1"/>
  <c r="EJ79" i="15" a="1"/>
  <c r="EJ79" i="15" s="1"/>
  <c r="EB79" i="15" a="1"/>
  <c r="EB79" i="15" s="1"/>
  <c r="DT79" i="15" a="1"/>
  <c r="DT79" i="15" s="1"/>
  <c r="DL79" i="15" a="1"/>
  <c r="DL79" i="15" s="1"/>
  <c r="DD79" i="15" a="1"/>
  <c r="DD79" i="15" s="1"/>
  <c r="CV79" i="15" a="1"/>
  <c r="CV79" i="15" s="1"/>
  <c r="CN79" i="15" a="1"/>
  <c r="CN79" i="15" s="1"/>
  <c r="CF79" i="15" a="1"/>
  <c r="CF79" i="15" s="1"/>
  <c r="BX79" i="15" a="1"/>
  <c r="BX79" i="15" s="1"/>
  <c r="BP79" i="15" a="1"/>
  <c r="BP79" i="15" s="1"/>
  <c r="BK79" i="15" a="1"/>
  <c r="BK79" i="15" s="1"/>
  <c r="BK80" i="15" s="1" a="1"/>
  <c r="BK80" i="15" s="1"/>
  <c r="BF79" i="15" a="1"/>
  <c r="BF79" i="15" s="1"/>
  <c r="BF80" i="15" s="1" a="1"/>
  <c r="BF80" i="15" s="1"/>
  <c r="AU79" i="15" a="1"/>
  <c r="AU79" i="15" s="1"/>
  <c r="AU80" i="15" s="1" a="1"/>
  <c r="AU80" i="15" s="1"/>
  <c r="AJ79" i="15" a="1"/>
  <c r="AJ79" i="15" s="1"/>
  <c r="AJ80" i="15" s="1" a="1"/>
  <c r="AJ80" i="15" s="1"/>
  <c r="AE79" i="15" a="1"/>
  <c r="AE79" i="15" s="1"/>
  <c r="AE80" i="15" s="1" a="1"/>
  <c r="AE80" i="15" s="1"/>
  <c r="H79" i="15" a="1"/>
  <c r="H79" i="15" s="1"/>
  <c r="H80" i="15" s="1" a="1"/>
  <c r="H80" i="15" s="1"/>
  <c r="FE74" i="15" a="1"/>
  <c r="FE74" i="15" s="1"/>
  <c r="EW74" i="15" a="1"/>
  <c r="EW74" i="15" s="1"/>
  <c r="EO74" i="15" a="1"/>
  <c r="EO74" i="15" s="1"/>
  <c r="EG74" i="15" a="1"/>
  <c r="EG74" i="15" s="1"/>
  <c r="DY74" i="15" a="1"/>
  <c r="DY74" i="15" s="1"/>
  <c r="DQ74" i="15" a="1"/>
  <c r="DQ74" i="15" s="1"/>
  <c r="DI74" i="15" a="1"/>
  <c r="DI74" i="15" s="1"/>
  <c r="DA74" i="15" a="1"/>
  <c r="DA74" i="15" s="1"/>
  <c r="CS74" i="15" a="1"/>
  <c r="CS74" i="15" s="1"/>
  <c r="CK74" i="15" a="1"/>
  <c r="CK74" i="15" s="1"/>
  <c r="CC74" i="15" a="1"/>
  <c r="CC74" i="15" s="1"/>
  <c r="BU74" i="15" a="1"/>
  <c r="BU74" i="15" s="1"/>
  <c r="BE74" i="15" a="1"/>
  <c r="BE74" i="15" s="1"/>
  <c r="BE75" i="15" s="1" a="1"/>
  <c r="BE75" i="15" s="1"/>
  <c r="AW74" i="15" a="1"/>
  <c r="AW74" i="15" s="1"/>
  <c r="AW75" i="15" s="1" a="1"/>
  <c r="AW75" i="15" s="1"/>
  <c r="AO74" i="15" a="1"/>
  <c r="AO74" i="15" s="1"/>
  <c r="AO75" i="15" s="1" a="1"/>
  <c r="AO75" i="15" s="1"/>
  <c r="AG74" i="15" a="1"/>
  <c r="AG74" i="15" s="1"/>
  <c r="AG75" i="15" s="1" a="1"/>
  <c r="AG75" i="15" s="1"/>
  <c r="Y74" i="15" a="1"/>
  <c r="Y74" i="15" s="1"/>
  <c r="Y75" i="15" s="1" a="1"/>
  <c r="Y75" i="15" s="1"/>
  <c r="Q74" i="15" a="1"/>
  <c r="Q74" i="15" s="1"/>
  <c r="Q75" i="15" s="1" a="1"/>
  <c r="Q75" i="15" s="1"/>
  <c r="I74" i="15" a="1"/>
  <c r="I74" i="15" s="1"/>
  <c r="I75" i="15" s="1" a="1"/>
  <c r="I75" i="15" s="1"/>
  <c r="FE69" i="15" a="1"/>
  <c r="FE69" i="15" s="1"/>
  <c r="EP69" i="15" a="1"/>
  <c r="EP69" i="15" s="1"/>
  <c r="EH69" i="15" a="1"/>
  <c r="EH69" i="15" s="1"/>
  <c r="DZ69" i="15" a="1"/>
  <c r="DZ69" i="15" s="1"/>
  <c r="DS69" i="15" a="1"/>
  <c r="DS69" i="15" s="1"/>
  <c r="DL69" i="15" a="1"/>
  <c r="DL69" i="15" s="1"/>
  <c r="DD69" i="15" a="1"/>
  <c r="DD69" i="15" s="1"/>
  <c r="CV69" i="15" a="1"/>
  <c r="CV69" i="15" s="1"/>
  <c r="CO69" i="15" a="1"/>
  <c r="CO69" i="15" s="1"/>
  <c r="CG69" i="15" a="1"/>
  <c r="CG69" i="15" s="1"/>
  <c r="BY69" i="15" a="1"/>
  <c r="BY69" i="15" s="1"/>
  <c r="BD69" i="15" a="1"/>
  <c r="BD69" i="15" s="1"/>
  <c r="BD70" i="15" s="1" a="1"/>
  <c r="BD70" i="15" s="1"/>
  <c r="AP69" i="15" a="1"/>
  <c r="AP69" i="15" s="1"/>
  <c r="AP70" i="15" s="1" a="1"/>
  <c r="AP70" i="15" s="1"/>
  <c r="AC69" i="15" a="1"/>
  <c r="AC69" i="15" s="1"/>
  <c r="AC70" i="15" s="1" a="1"/>
  <c r="AC70" i="15" s="1"/>
  <c r="P69" i="15" a="1"/>
  <c r="P69" i="15" s="1"/>
  <c r="P70" i="15" s="1" a="1"/>
  <c r="P70" i="15" s="1"/>
  <c r="I69" i="15" a="1"/>
  <c r="I69" i="15" s="1"/>
  <c r="I70" i="15" s="1" a="1"/>
  <c r="I70" i="15" s="1"/>
  <c r="FD64" i="15" a="1"/>
  <c r="FD64" i="15" s="1"/>
  <c r="EX64" i="15" a="1"/>
  <c r="EX64" i="15" s="1"/>
  <c r="EK64" i="15" a="1"/>
  <c r="EK64" i="15" s="1"/>
  <c r="EE64" i="15" a="1"/>
  <c r="EE64" i="15" s="1"/>
  <c r="DK64" i="15" a="1"/>
  <c r="DK64" i="15" s="1"/>
  <c r="DF64" i="15" a="1"/>
  <c r="DF64" i="15" s="1"/>
  <c r="CZ64" i="15" a="1"/>
  <c r="CZ64" i="15" s="1"/>
  <c r="CS64" i="15" a="1"/>
  <c r="CS64" i="15" s="1"/>
  <c r="CM64" i="15" a="1"/>
  <c r="CM64" i="15" s="1"/>
  <c r="CG64" i="15" a="1"/>
  <c r="CG64" i="15" s="1"/>
  <c r="CA64" i="15" a="1"/>
  <c r="CA64" i="15" s="1"/>
  <c r="BU64" i="15" a="1"/>
  <c r="BU64" i="15" s="1"/>
  <c r="BI64" i="15" a="1"/>
  <c r="BI64" i="15" s="1"/>
  <c r="BI65" i="15" s="1" a="1"/>
  <c r="BI65" i="15" s="1"/>
  <c r="BD64" i="15" a="1"/>
  <c r="BD64" i="15" s="1"/>
  <c r="BD65" i="15" s="1" a="1"/>
  <c r="BD65" i="15" s="1"/>
  <c r="AL64" i="15" a="1"/>
  <c r="AL64" i="15" s="1"/>
  <c r="AL65" i="15" s="1" a="1"/>
  <c r="AL65" i="15" s="1"/>
  <c r="FF59" i="15" a="1"/>
  <c r="FF59" i="15" s="1"/>
  <c r="EX59" i="15" a="1"/>
  <c r="EX59" i="15" s="1"/>
  <c r="ER59" i="15" a="1"/>
  <c r="ER59" i="15" s="1"/>
  <c r="EK59" i="15" a="1"/>
  <c r="EK59" i="15" s="1"/>
  <c r="EC59" i="15" a="1"/>
  <c r="EC59" i="15" s="1"/>
  <c r="DU59" i="15" a="1"/>
  <c r="DU59" i="15" s="1"/>
  <c r="DN59" i="15" a="1"/>
  <c r="DN59" i="15" s="1"/>
  <c r="DH59" i="15" a="1"/>
  <c r="DH59" i="15" s="1"/>
  <c r="CZ59" i="15" a="1"/>
  <c r="CZ59" i="15" s="1"/>
  <c r="CR59" i="15" a="1"/>
  <c r="CR59" i="15" s="1"/>
  <c r="CD59" i="15" a="1"/>
  <c r="CD59" i="15" s="1"/>
  <c r="BW59" i="15" a="1"/>
  <c r="BW59" i="15" s="1"/>
  <c r="BP59" i="15" a="1"/>
  <c r="BP59" i="15" s="1"/>
  <c r="BJ59" i="15" a="1"/>
  <c r="BJ59" i="15" s="1"/>
  <c r="BJ60" i="15" s="1" a="1"/>
  <c r="BJ60" i="15" s="1"/>
  <c r="AW59" i="15" a="1"/>
  <c r="AW59" i="15" s="1"/>
  <c r="AW60" i="15" s="1" a="1"/>
  <c r="AW60" i="15" s="1"/>
  <c r="W59" i="15" a="1"/>
  <c r="W59" i="15" s="1"/>
  <c r="W60" i="15" s="1" a="1"/>
  <c r="W60" i="15" s="1"/>
  <c r="R59" i="15" a="1"/>
  <c r="R59" i="15" s="1"/>
  <c r="R60" i="15" s="1" a="1"/>
  <c r="R60" i="15" s="1"/>
  <c r="L59" i="15" a="1"/>
  <c r="L59" i="15" s="1"/>
  <c r="L60" i="15" s="1" a="1"/>
  <c r="L60" i="15" s="1"/>
  <c r="FH54" i="15" a="1"/>
  <c r="FH54" i="15" s="1"/>
  <c r="EZ54" i="15" a="1"/>
  <c r="EZ54" i="15" s="1"/>
  <c r="ET54" i="15" a="1"/>
  <c r="ET54" i="15" s="1"/>
  <c r="EL54" i="15" a="1"/>
  <c r="EL54" i="15" s="1"/>
  <c r="DX54" i="15" a="1"/>
  <c r="DX54" i="15" s="1"/>
  <c r="DQ54" i="15" a="1"/>
  <c r="DQ54" i="15" s="1"/>
  <c r="DJ54" i="15" a="1"/>
  <c r="DJ54" i="15" s="1"/>
  <c r="DB54" i="15" a="1"/>
  <c r="DB54" i="15" s="1"/>
  <c r="CV54" i="15" a="1"/>
  <c r="CV54" i="15" s="1"/>
  <c r="CN54" i="15" a="1"/>
  <c r="CN54" i="15" s="1"/>
  <c r="CH54" i="15" a="1"/>
  <c r="CH54" i="15" s="1"/>
  <c r="EU94" i="15" a="1"/>
  <c r="EU94" i="15" s="1"/>
  <c r="CW94" i="15" a="1"/>
  <c r="CW94" i="15" s="1"/>
  <c r="CH94" i="15" a="1"/>
  <c r="CH94" i="15" s="1"/>
  <c r="BT94" i="15" a="1"/>
  <c r="BT94" i="15" s="1"/>
  <c r="BM94" i="15" a="1"/>
  <c r="BM94" i="15" s="1"/>
  <c r="BM95" i="15" s="1" a="1"/>
  <c r="BM95" i="15" s="1"/>
  <c r="AY94" i="15" a="1"/>
  <c r="AY94" i="15" s="1"/>
  <c r="AY95" i="15" s="1" a="1"/>
  <c r="AY95" i="15" s="1"/>
  <c r="AP94" i="15" a="1"/>
  <c r="AP94" i="15" s="1"/>
  <c r="AP95" i="15" s="1" a="1"/>
  <c r="AP95" i="15" s="1"/>
  <c r="F94" i="15" a="1"/>
  <c r="F94" i="15" s="1"/>
  <c r="F95" i="15" s="1" a="1"/>
  <c r="F95" i="15" s="1"/>
  <c r="FD89" i="15" a="1"/>
  <c r="FD89" i="15" s="1"/>
  <c r="EV89" i="15" a="1"/>
  <c r="EV89" i="15" s="1"/>
  <c r="EN89" i="15" a="1"/>
  <c r="EN89" i="15" s="1"/>
  <c r="EF89" i="15" a="1"/>
  <c r="EF89" i="15" s="1"/>
  <c r="DX89" i="15" a="1"/>
  <c r="DX89" i="15" s="1"/>
  <c r="DP89" i="15" a="1"/>
  <c r="DP89" i="15" s="1"/>
  <c r="DH89" i="15" a="1"/>
  <c r="DH89" i="15" s="1"/>
  <c r="CZ89" i="15" a="1"/>
  <c r="CZ89" i="15" s="1"/>
  <c r="CR89" i="15" a="1"/>
  <c r="CR89" i="15" s="1"/>
  <c r="CJ89" i="15" a="1"/>
  <c r="CJ89" i="15" s="1"/>
  <c r="CB89" i="15" a="1"/>
  <c r="CB89" i="15" s="1"/>
  <c r="BT89" i="15" a="1"/>
  <c r="BT89" i="15" s="1"/>
  <c r="BL89" i="15" a="1"/>
  <c r="BL89" i="15" s="1"/>
  <c r="BL90" i="15" s="1" a="1"/>
  <c r="BL90" i="15" s="1"/>
  <c r="AV89" i="15" a="1"/>
  <c r="AV89" i="15" s="1"/>
  <c r="AV90" i="15" s="1" a="1"/>
  <c r="AV90" i="15" s="1"/>
  <c r="AN89" i="15" a="1"/>
  <c r="AN89" i="15" s="1"/>
  <c r="AN90" i="15" s="1" a="1"/>
  <c r="AN90" i="15" s="1"/>
  <c r="AF89" i="15" a="1"/>
  <c r="AF89" i="15" s="1"/>
  <c r="AF90" i="15" s="1" a="1"/>
  <c r="AF90" i="15" s="1"/>
  <c r="X89" i="15" a="1"/>
  <c r="X89" i="15" s="1"/>
  <c r="X90" i="15" s="1" a="1"/>
  <c r="X90" i="15" s="1"/>
  <c r="FH84" i="15" a="1"/>
  <c r="FH84" i="15" s="1"/>
  <c r="EZ84" i="15" a="1"/>
  <c r="EZ84" i="15" s="1"/>
  <c r="ES84" i="15" a="1"/>
  <c r="ES84" i="15" s="1"/>
  <c r="EF84" i="15" a="1"/>
  <c r="EF84" i="15" s="1"/>
  <c r="DX84" i="15" a="1"/>
  <c r="DX84" i="15" s="1"/>
  <c r="DP84" i="15" a="1"/>
  <c r="DP84" i="15" s="1"/>
  <c r="DJ84" i="15" a="1"/>
  <c r="DJ84" i="15" s="1"/>
  <c r="DC84" i="15" a="1"/>
  <c r="DC84" i="15" s="1"/>
  <c r="CU84" i="15" a="1"/>
  <c r="CU84" i="15" s="1"/>
  <c r="CM84" i="15" a="1"/>
  <c r="CM84" i="15" s="1"/>
  <c r="CF84" i="15" a="1"/>
  <c r="CF84" i="15" s="1"/>
  <c r="BZ84" i="15" a="1"/>
  <c r="BZ84" i="15" s="1"/>
  <c r="BR84" i="15" a="1"/>
  <c r="BR84" i="15" s="1"/>
  <c r="BB84" i="15" a="1"/>
  <c r="BB84" i="15" s="1"/>
  <c r="BB85" i="15" s="1" a="1"/>
  <c r="BB85" i="15" s="1"/>
  <c r="V84" i="15" a="1"/>
  <c r="V84" i="15" s="1"/>
  <c r="V85" i="15" s="1" a="1"/>
  <c r="V85" i="15" s="1"/>
  <c r="O84" i="15" a="1"/>
  <c r="O84" i="15" s="1"/>
  <c r="O85" i="15" s="1" a="1"/>
  <c r="O85" i="15" s="1"/>
  <c r="G84" i="15" a="1"/>
  <c r="G84" i="15" s="1"/>
  <c r="G85" i="15" s="1" a="1"/>
  <c r="G85" i="15" s="1"/>
  <c r="FG79" i="15" a="1"/>
  <c r="FG79" i="15" s="1"/>
  <c r="EY79" i="15" a="1"/>
  <c r="EY79" i="15" s="1"/>
  <c r="EQ79" i="15" a="1"/>
  <c r="EQ79" i="15" s="1"/>
  <c r="EI79" i="15" a="1"/>
  <c r="EI79" i="15" s="1"/>
  <c r="EA79" i="15" a="1"/>
  <c r="EA79" i="15" s="1"/>
  <c r="DS79" i="15" a="1"/>
  <c r="DS79" i="15" s="1"/>
  <c r="DK79" i="15" a="1"/>
  <c r="DK79" i="15" s="1"/>
  <c r="DC79" i="15" a="1"/>
  <c r="DC79" i="15" s="1"/>
  <c r="CU79" i="15" a="1"/>
  <c r="CU79" i="15" s="1"/>
  <c r="CM79" i="15" a="1"/>
  <c r="CM79" i="15" s="1"/>
  <c r="CE79" i="15" a="1"/>
  <c r="CE79" i="15" s="1"/>
  <c r="BW79" i="15" a="1"/>
  <c r="BW79" i="15" s="1"/>
  <c r="G79" i="15" a="1"/>
  <c r="G79" i="15" s="1"/>
  <c r="G80" i="15" s="1" a="1"/>
  <c r="G80" i="15" s="1"/>
  <c r="FD74" i="15" a="1"/>
  <c r="FD74" i="15" s="1"/>
  <c r="EV74" i="15" a="1"/>
  <c r="EV74" i="15" s="1"/>
  <c r="EN74" i="15" a="1"/>
  <c r="EN74" i="15" s="1"/>
  <c r="EF74" i="15" a="1"/>
  <c r="EF74" i="15" s="1"/>
  <c r="DX74" i="15" a="1"/>
  <c r="DX74" i="15" s="1"/>
  <c r="DP74" i="15" a="1"/>
  <c r="DP74" i="15" s="1"/>
  <c r="DH74" i="15" a="1"/>
  <c r="DH74" i="15" s="1"/>
  <c r="CZ74" i="15" a="1"/>
  <c r="CZ74" i="15" s="1"/>
  <c r="CR74" i="15" a="1"/>
  <c r="CR74" i="15" s="1"/>
  <c r="CJ74" i="15" a="1"/>
  <c r="CJ74" i="15" s="1"/>
  <c r="CB74" i="15" a="1"/>
  <c r="CB74" i="15" s="1"/>
  <c r="BT74" i="15" a="1"/>
  <c r="BT74" i="15" s="1"/>
  <c r="AN74" i="15" a="1"/>
  <c r="AN74" i="15" s="1"/>
  <c r="AN75" i="15" s="1" a="1"/>
  <c r="AN75" i="15" s="1"/>
  <c r="AF74" i="15" a="1"/>
  <c r="AF74" i="15" s="1"/>
  <c r="AF75" i="15" s="1" a="1"/>
  <c r="AF75" i="15" s="1"/>
  <c r="X74" i="15" a="1"/>
  <c r="X74" i="15" s="1"/>
  <c r="X75" i="15" s="1" a="1"/>
  <c r="X75" i="15" s="1"/>
  <c r="P74" i="15" a="1"/>
  <c r="P74" i="15" s="1"/>
  <c r="P75" i="15" s="1" a="1"/>
  <c r="P75" i="15" s="1"/>
  <c r="H74" i="15" a="1"/>
  <c r="H74" i="15" s="1"/>
  <c r="H75" i="15" s="1" a="1"/>
  <c r="H75" i="15" s="1"/>
  <c r="FD69" i="15" a="1"/>
  <c r="FD69" i="15" s="1"/>
  <c r="EW69" i="15" a="1"/>
  <c r="EW69" i="15" s="1"/>
  <c r="EO69" i="15" a="1"/>
  <c r="EO69" i="15" s="1"/>
  <c r="EG69" i="15" a="1"/>
  <c r="EG69" i="15" s="1"/>
  <c r="DR69" i="15" a="1"/>
  <c r="DR69" i="15" s="1"/>
  <c r="DK69" i="15" a="1"/>
  <c r="DK69" i="15" s="1"/>
  <c r="DC69" i="15" a="1"/>
  <c r="DC69" i="15" s="1"/>
  <c r="CU69" i="15" a="1"/>
  <c r="CU69" i="15" s="1"/>
  <c r="CN69" i="15" a="1"/>
  <c r="CN69" i="15" s="1"/>
  <c r="CF69" i="15" a="1"/>
  <c r="CF69" i="15" s="1"/>
  <c r="BX69" i="15" a="1"/>
  <c r="BX69" i="15" s="1"/>
  <c r="BQ69" i="15" a="1"/>
  <c r="BQ69" i="15" s="1"/>
  <c r="AB69" i="15" a="1"/>
  <c r="AB69" i="15" s="1"/>
  <c r="AB70" i="15" s="1" a="1"/>
  <c r="AB70" i="15" s="1"/>
  <c r="O69" i="15" a="1"/>
  <c r="O69" i="15" s="1"/>
  <c r="O70" i="15" s="1" a="1"/>
  <c r="O70" i="15" s="1"/>
  <c r="FJ64" i="15" a="1"/>
  <c r="FJ64" i="15" s="1"/>
  <c r="FC64" i="15" a="1"/>
  <c r="FC64" i="15" s="1"/>
  <c r="EW64" i="15" a="1"/>
  <c r="EW64" i="15" s="1"/>
  <c r="EP64" i="15" a="1"/>
  <c r="EP64" i="15" s="1"/>
  <c r="EJ64" i="15" a="1"/>
  <c r="EJ64" i="15" s="1"/>
  <c r="ED64" i="15" a="1"/>
  <c r="ED64" i="15" s="1"/>
  <c r="DX64" i="15" a="1"/>
  <c r="DX64" i="15" s="1"/>
  <c r="DR64" i="15" a="1"/>
  <c r="DR64" i="15" s="1"/>
  <c r="DE64" i="15" a="1"/>
  <c r="DE64" i="15" s="1"/>
  <c r="CY64" i="15" a="1"/>
  <c r="CY64" i="15" s="1"/>
  <c r="CF64" i="15" a="1"/>
  <c r="CF64" i="15" s="1"/>
  <c r="BZ64" i="15" a="1"/>
  <c r="BZ64" i="15" s="1"/>
  <c r="BN64" i="15" a="1"/>
  <c r="BN64" i="15" s="1"/>
  <c r="BN65" i="15" s="1" a="1"/>
  <c r="BN65" i="15" s="1"/>
  <c r="BH64" i="15" a="1"/>
  <c r="BH64" i="15" s="1"/>
  <c r="BH65" i="15" s="1" a="1"/>
  <c r="BH65" i="15" s="1"/>
  <c r="AW64" i="15" a="1"/>
  <c r="AW64" i="15" s="1"/>
  <c r="AW65" i="15" s="1" a="1"/>
  <c r="AW65" i="15" s="1"/>
  <c r="AK64" i="15" a="1"/>
  <c r="AK64" i="15" s="1"/>
  <c r="AK65" i="15" s="1" a="1"/>
  <c r="AK65" i="15" s="1"/>
  <c r="AF64" i="15" a="1"/>
  <c r="AF64" i="15" s="1"/>
  <c r="AF65" i="15" s="1" a="1"/>
  <c r="AF65" i="15" s="1"/>
  <c r="FE59" i="15" a="1"/>
  <c r="FE59" i="15" s="1"/>
  <c r="EW59" i="15" a="1"/>
  <c r="EW59" i="15" s="1"/>
  <c r="EQ59" i="15" a="1"/>
  <c r="EQ59" i="15" s="1"/>
  <c r="EJ59" i="15" a="1"/>
  <c r="EJ59" i="15" s="1"/>
  <c r="EB59" i="15" a="1"/>
  <c r="EB59" i="15" s="1"/>
  <c r="DT59" i="15" a="1"/>
  <c r="DT59" i="15" s="1"/>
  <c r="DM59" i="15" a="1"/>
  <c r="DM59" i="15" s="1"/>
  <c r="DG59" i="15" a="1"/>
  <c r="DG59" i="15" s="1"/>
  <c r="CY59" i="15" a="1"/>
  <c r="CY59" i="15" s="1"/>
  <c r="CQ59" i="15" a="1"/>
  <c r="CQ59" i="15" s="1"/>
  <c r="CJ59" i="15" a="1"/>
  <c r="CJ59" i="15" s="1"/>
  <c r="CC59" i="15" a="1"/>
  <c r="CC59" i="15" s="1"/>
  <c r="BV59" i="15" a="1"/>
  <c r="BV59" i="15" s="1"/>
  <c r="BO59" i="15" a="1"/>
  <c r="BO59" i="15" s="1"/>
  <c r="BI59" i="15" a="1"/>
  <c r="BI59" i="15" s="1"/>
  <c r="BI60" i="15" s="1" a="1"/>
  <c r="BI60" i="15" s="1"/>
  <c r="BB59" i="15" a="1"/>
  <c r="BB59" i="15" s="1"/>
  <c r="BB60" i="15" s="1" a="1"/>
  <c r="BB60" i="15" s="1"/>
  <c r="AV59" i="15" a="1"/>
  <c r="AV59" i="15" s="1"/>
  <c r="AV60" i="15" s="1" a="1"/>
  <c r="AV60" i="15" s="1"/>
  <c r="AD59" i="15" a="1"/>
  <c r="AD59" i="15" s="1"/>
  <c r="AD60" i="15" s="1" a="1"/>
  <c r="AD60" i="15" s="1"/>
  <c r="Q59" i="15" a="1"/>
  <c r="Q59" i="15" s="1"/>
  <c r="Q60" i="15" s="1" a="1"/>
  <c r="Q60" i="15" s="1"/>
  <c r="K59" i="15" a="1"/>
  <c r="K59" i="15" s="1"/>
  <c r="K60" i="15" s="1" a="1"/>
  <c r="K60" i="15" s="1"/>
  <c r="FG54" i="15" a="1"/>
  <c r="FG54" i="15" s="1"/>
  <c r="ES54" i="15" a="1"/>
  <c r="ES54" i="15" s="1"/>
  <c r="EK54" i="15" a="1"/>
  <c r="EK54" i="15" s="1"/>
  <c r="EE54" i="15" a="1"/>
  <c r="EE54" i="15" s="1"/>
  <c r="DW54" i="15" a="1"/>
  <c r="DW54" i="15" s="1"/>
  <c r="DP54" i="15" a="1"/>
  <c r="DP54" i="15" s="1"/>
  <c r="DI54" i="15" a="1"/>
  <c r="DI54" i="15" s="1"/>
  <c r="CU54" i="15" a="1"/>
  <c r="CU54" i="15" s="1"/>
  <c r="CM54" i="15" a="1"/>
  <c r="CM54" i="15" s="1"/>
  <c r="CG54" i="15" a="1"/>
  <c r="CG54" i="15" s="1"/>
  <c r="BY54" i="15" a="1"/>
  <c r="BY54" i="15" s="1"/>
  <c r="BS54" i="15" a="1"/>
  <c r="BS54" i="15" s="1"/>
  <c r="BF54" i="15" a="1"/>
  <c r="BF54" i="15" s="1"/>
  <c r="BF55" i="15" s="1" a="1"/>
  <c r="BF55" i="15" s="1"/>
  <c r="AY54" i="15" a="1"/>
  <c r="AY54" i="15" s="1"/>
  <c r="AY55" i="15" s="1" a="1"/>
  <c r="AY55" i="15" s="1"/>
  <c r="AK54" i="15" a="1"/>
  <c r="AK54" i="15" s="1"/>
  <c r="AK55" i="15" s="1" a="1"/>
  <c r="AK55" i="15" s="1"/>
  <c r="DR54" i="15" a="1"/>
  <c r="DR54" i="15" s="1"/>
  <c r="CP54" i="15" a="1"/>
  <c r="CP54" i="15" s="1"/>
  <c r="BW54" i="15" a="1"/>
  <c r="BW54" i="15" s="1"/>
  <c r="AM54" i="15" a="1"/>
  <c r="AM54" i="15" s="1"/>
  <c r="AM55" i="15" s="1" a="1"/>
  <c r="AM55" i="15" s="1"/>
  <c r="AE54" i="15" a="1"/>
  <c r="AE54" i="15" s="1"/>
  <c r="AE55" i="15" s="1" a="1"/>
  <c r="AE55" i="15" s="1"/>
  <c r="J54" i="15" a="1"/>
  <c r="J54" i="15" s="1"/>
  <c r="J55" i="15" s="1" a="1"/>
  <c r="J55" i="15" s="1"/>
  <c r="FH49" i="15" a="1"/>
  <c r="FH49" i="15" s="1"/>
  <c r="EZ49" i="15" a="1"/>
  <c r="EZ49" i="15" s="1"/>
  <c r="ER49" i="15" a="1"/>
  <c r="ER49" i="15" s="1"/>
  <c r="EJ49" i="15" a="1"/>
  <c r="EJ49" i="15" s="1"/>
  <c r="EB49" i="15" a="1"/>
  <c r="EB49" i="15" s="1"/>
  <c r="DT49" i="15" a="1"/>
  <c r="DT49" i="15" s="1"/>
  <c r="DL49" i="15" a="1"/>
  <c r="DL49" i="15" s="1"/>
  <c r="DD49" i="15" a="1"/>
  <c r="DD49" i="15" s="1"/>
  <c r="CV49" i="15" a="1"/>
  <c r="CV49" i="15" s="1"/>
  <c r="CN49" i="15" a="1"/>
  <c r="CN49" i="15" s="1"/>
  <c r="CF49" i="15" a="1"/>
  <c r="CF49" i="15" s="1"/>
  <c r="BX49" i="15" a="1"/>
  <c r="BX49" i="15" s="1"/>
  <c r="BQ49" i="15" a="1"/>
  <c r="BQ49" i="15" s="1"/>
  <c r="AC49" i="15" a="1"/>
  <c r="AC49" i="15" s="1"/>
  <c r="AC50" i="15" s="1" a="1"/>
  <c r="AC50" i="15" s="1"/>
  <c r="W49" i="15" a="1"/>
  <c r="W49" i="15" s="1"/>
  <c r="W50" i="15" s="1" a="1"/>
  <c r="W50" i="15" s="1"/>
  <c r="J49" i="15" a="1"/>
  <c r="J49" i="15" s="1"/>
  <c r="J50" i="15" s="1" a="1"/>
  <c r="J50" i="15" s="1"/>
  <c r="FJ44" i="15" a="1"/>
  <c r="FJ44" i="15" s="1"/>
  <c r="FB44" i="15" a="1"/>
  <c r="FB44" i="15" s="1"/>
  <c r="EU44" i="15" a="1"/>
  <c r="EU44" i="15" s="1"/>
  <c r="EO44" i="15" a="1"/>
  <c r="EO44" i="15" s="1"/>
  <c r="EG44" i="15" a="1"/>
  <c r="EG44" i="15" s="1"/>
  <c r="DY44" i="15" a="1"/>
  <c r="DY44" i="15" s="1"/>
  <c r="DR44" i="15" a="1"/>
  <c r="DR44" i="15" s="1"/>
  <c r="DK44" i="15" a="1"/>
  <c r="DK44" i="15" s="1"/>
  <c r="DC44" i="15" a="1"/>
  <c r="DC44" i="15" s="1"/>
  <c r="CV44" i="15" a="1"/>
  <c r="CV44" i="15" s="1"/>
  <c r="CN44" i="15" a="1"/>
  <c r="CN44" i="15" s="1"/>
  <c r="CH44" i="15" a="1"/>
  <c r="CH44" i="15" s="1"/>
  <c r="BZ44" i="15" a="1"/>
  <c r="BZ44" i="15" s="1"/>
  <c r="BL44" i="15" a="1"/>
  <c r="BL44" i="15" s="1"/>
  <c r="BL45" i="15" s="1" a="1"/>
  <c r="BL45" i="15" s="1"/>
  <c r="AV44" i="15" a="1"/>
  <c r="AV44" i="15" s="1"/>
  <c r="AV45" i="15" s="1" a="1"/>
  <c r="AV45" i="15" s="1"/>
  <c r="FD39" i="15" a="1"/>
  <c r="FD39" i="15" s="1"/>
  <c r="EV39" i="15" a="1"/>
  <c r="EV39" i="15" s="1"/>
  <c r="EH39" i="15" a="1"/>
  <c r="EH39" i="15" s="1"/>
  <c r="EA39" i="15" a="1"/>
  <c r="EA39" i="15" s="1"/>
  <c r="DS39" i="15" a="1"/>
  <c r="DS39" i="15" s="1"/>
  <c r="DL39" i="15" a="1"/>
  <c r="DL39" i="15" s="1"/>
  <c r="DD39" i="15" a="1"/>
  <c r="DD39" i="15" s="1"/>
  <c r="CV39" i="15" a="1"/>
  <c r="CV39" i="15" s="1"/>
  <c r="CN39" i="15" a="1"/>
  <c r="CN39" i="15" s="1"/>
  <c r="CF39" i="15" a="1"/>
  <c r="CF39" i="15" s="1"/>
  <c r="BX39" i="15" a="1"/>
  <c r="BX39" i="15" s="1"/>
  <c r="AY39" i="15" a="1"/>
  <c r="AY39" i="15" s="1"/>
  <c r="AY40" i="15" s="1" a="1"/>
  <c r="AY40" i="15" s="1"/>
  <c r="AL39" i="15" a="1"/>
  <c r="AL39" i="15" s="1"/>
  <c r="AL40" i="15" s="1" a="1"/>
  <c r="AL40" i="15" s="1"/>
  <c r="X39" i="15" a="1"/>
  <c r="X39" i="15" s="1"/>
  <c r="X40" i="15" s="1" a="1"/>
  <c r="X40" i="15" s="1"/>
  <c r="FJ34" i="15" a="1"/>
  <c r="FJ34" i="15" s="1"/>
  <c r="FB34" i="15" a="1"/>
  <c r="FB34" i="15" s="1"/>
  <c r="ET34" i="15" a="1"/>
  <c r="ET34" i="15" s="1"/>
  <c r="EL34" i="15" a="1"/>
  <c r="EL34" i="15" s="1"/>
  <c r="ED34" i="15" a="1"/>
  <c r="ED34" i="15" s="1"/>
  <c r="DV34" i="15" a="1"/>
  <c r="DV34" i="15" s="1"/>
  <c r="DN34" i="15" a="1"/>
  <c r="DN34" i="15" s="1"/>
  <c r="DF34" i="15" a="1"/>
  <c r="DF34" i="15" s="1"/>
  <c r="CX34" i="15" a="1"/>
  <c r="CX34" i="15" s="1"/>
  <c r="CP34" i="15" a="1"/>
  <c r="CP34" i="15" s="1"/>
  <c r="CH34" i="15" a="1"/>
  <c r="CH34" i="15" s="1"/>
  <c r="BZ34" i="15" a="1"/>
  <c r="BZ34" i="15" s="1"/>
  <c r="BR34" i="15" a="1"/>
  <c r="BR34" i="15" s="1"/>
  <c r="BF34" i="15" a="1"/>
  <c r="BF34" i="15" s="1"/>
  <c r="BF35" i="15" s="1" a="1"/>
  <c r="BF35" i="15" s="1"/>
  <c r="AS34" i="15" a="1"/>
  <c r="AS34" i="15" s="1"/>
  <c r="AS35" i="15" s="1" a="1"/>
  <c r="AS35" i="15" s="1"/>
  <c r="Z34" i="15" a="1"/>
  <c r="Z34" i="15" s="1"/>
  <c r="Z35" i="15" s="1" a="1"/>
  <c r="Z35" i="15" s="1"/>
  <c r="T34" i="15" a="1"/>
  <c r="T34" i="15" s="1"/>
  <c r="T35" i="15" s="1" a="1"/>
  <c r="T35" i="15" s="1"/>
  <c r="L34" i="15" a="1"/>
  <c r="L34" i="15" s="1"/>
  <c r="L35" i="15" s="1" a="1"/>
  <c r="L35" i="15" s="1"/>
  <c r="FD29" i="15" a="1"/>
  <c r="FD29" i="15" s="1"/>
  <c r="EV29" i="15" a="1"/>
  <c r="EV29" i="15" s="1"/>
  <c r="EO29" i="15" a="1"/>
  <c r="EO29" i="15" s="1"/>
  <c r="EB29" i="15" a="1"/>
  <c r="EB29" i="15" s="1"/>
  <c r="DT29" i="15" a="1"/>
  <c r="DT29" i="15" s="1"/>
  <c r="DL29" i="15" a="1"/>
  <c r="DL29" i="15" s="1"/>
  <c r="DF29" i="15" a="1"/>
  <c r="DF29" i="15" s="1"/>
  <c r="CY29" i="15" a="1"/>
  <c r="CY29" i="15" s="1"/>
  <c r="CR29" i="15" a="1"/>
  <c r="CR29" i="15" s="1"/>
  <c r="CJ29" i="15" a="1"/>
  <c r="CJ29" i="15" s="1"/>
  <c r="CC29" i="15" a="1"/>
  <c r="CC29" i="15" s="1"/>
  <c r="BP29" i="15" a="1"/>
  <c r="BP29" i="15" s="1"/>
  <c r="BB29" i="15" a="1"/>
  <c r="BB29" i="15" s="1"/>
  <c r="BB30" i="15" s="1" a="1"/>
  <c r="BB30" i="15" s="1"/>
  <c r="AG29" i="15" a="1"/>
  <c r="AG29" i="15" s="1"/>
  <c r="AG30" i="15" s="1" a="1"/>
  <c r="AG30" i="15" s="1"/>
  <c r="R29" i="15" a="1"/>
  <c r="R29" i="15" s="1"/>
  <c r="R30" i="15" s="1" a="1"/>
  <c r="R30" i="15" s="1"/>
  <c r="FD24" i="15" a="1"/>
  <c r="FD24" i="15" s="1"/>
  <c r="EV24" i="15" a="1"/>
  <c r="EV24" i="15" s="1"/>
  <c r="EN24" i="15" a="1"/>
  <c r="EN24" i="15" s="1"/>
  <c r="EF24" i="15" a="1"/>
  <c r="EF24" i="15" s="1"/>
  <c r="DX24" i="15" a="1"/>
  <c r="DX24" i="15" s="1"/>
  <c r="DP24" i="15" a="1"/>
  <c r="DP24" i="15" s="1"/>
  <c r="DH24" i="15" a="1"/>
  <c r="DH24" i="15" s="1"/>
  <c r="CZ24" i="15" a="1"/>
  <c r="CZ24" i="15" s="1"/>
  <c r="CR24" i="15" a="1"/>
  <c r="CR24" i="15" s="1"/>
  <c r="CJ24" i="15" a="1"/>
  <c r="CJ24" i="15" s="1"/>
  <c r="CB24" i="15" a="1"/>
  <c r="CB24" i="15" s="1"/>
  <c r="BT24" i="15" a="1"/>
  <c r="BT24" i="15" s="1"/>
  <c r="AF24" i="15" a="1"/>
  <c r="AF24" i="15" s="1"/>
  <c r="AF25" i="15" s="1" a="1"/>
  <c r="AF25" i="15" s="1"/>
  <c r="H24" i="15" a="1"/>
  <c r="H24" i="15" s="1"/>
  <c r="H25" i="15" s="1" a="1"/>
  <c r="H25" i="15" s="1"/>
  <c r="FH19" i="15" a="1"/>
  <c r="FH19" i="15" s="1"/>
  <c r="EZ19" i="15" a="1"/>
  <c r="EZ19" i="15" s="1"/>
  <c r="ER19" i="15" a="1"/>
  <c r="ER19" i="15" s="1"/>
  <c r="EJ19" i="15" a="1"/>
  <c r="EJ19" i="15" s="1"/>
  <c r="EB19" i="15" a="1"/>
  <c r="EB19" i="15" s="1"/>
  <c r="DT19" i="15" a="1"/>
  <c r="DT19" i="15" s="1"/>
  <c r="DL19" i="15" a="1"/>
  <c r="DL19" i="15" s="1"/>
  <c r="DD19" i="15" a="1"/>
  <c r="DD19" i="15" s="1"/>
  <c r="CV19" i="15" a="1"/>
  <c r="CV19" i="15" s="1"/>
  <c r="CN19" i="15" a="1"/>
  <c r="CN19" i="15" s="1"/>
  <c r="CF19" i="15" a="1"/>
  <c r="CF19" i="15" s="1"/>
  <c r="BX19" i="15" a="1"/>
  <c r="BX19" i="15" s="1"/>
  <c r="BJ19" i="15" a="1"/>
  <c r="BJ19" i="15" s="1"/>
  <c r="BJ20" i="15" s="1" a="1"/>
  <c r="BJ20" i="15" s="1"/>
  <c r="BD19" i="15" a="1"/>
  <c r="BD19" i="15" s="1"/>
  <c r="BD20" i="15" s="1" a="1"/>
  <c r="BD20" i="15" s="1"/>
  <c r="AW19" i="15" a="1"/>
  <c r="AW19" i="15" s="1"/>
  <c r="AW20" i="15" s="1" a="1"/>
  <c r="AW20" i="15" s="1"/>
  <c r="X19" i="15" a="1"/>
  <c r="X19" i="15" s="1"/>
  <c r="X20" i="15" s="1" a="1"/>
  <c r="X20" i="15" s="1"/>
  <c r="K19" i="15" a="1"/>
  <c r="K19" i="15" s="1"/>
  <c r="K20" i="15" s="1" a="1"/>
  <c r="K20" i="15" s="1"/>
  <c r="FJ14" i="15" a="1"/>
  <c r="FJ14" i="15" s="1"/>
  <c r="FC14" i="15" a="1"/>
  <c r="FC14" i="15" s="1"/>
  <c r="EU14" i="15" a="1"/>
  <c r="EU14" i="15" s="1"/>
  <c r="EM14" i="15" a="1"/>
  <c r="EM14" i="15" s="1"/>
  <c r="EE14" i="15" a="1"/>
  <c r="EE14" i="15" s="1"/>
  <c r="DW14" i="15" a="1"/>
  <c r="DW14" i="15" s="1"/>
  <c r="DO14" i="15" a="1"/>
  <c r="DO14" i="15" s="1"/>
  <c r="DG14" i="15" a="1"/>
  <c r="DG14" i="15" s="1"/>
  <c r="CY14" i="15" a="1"/>
  <c r="CY14" i="15" s="1"/>
  <c r="CQ14" i="15" a="1"/>
  <c r="CQ14" i="15" s="1"/>
  <c r="CI14" i="15" a="1"/>
  <c r="CI14" i="15" s="1"/>
  <c r="CA14" i="15" a="1"/>
  <c r="CA14" i="15" s="1"/>
  <c r="BU14" i="15" a="1"/>
  <c r="BU14" i="15" s="1"/>
  <c r="AQ14" i="15" a="1"/>
  <c r="AQ14" i="15" s="1"/>
  <c r="AQ15" i="15" s="1" a="1"/>
  <c r="AQ15" i="15" s="1"/>
  <c r="T14" i="15" a="1"/>
  <c r="T14" i="15" s="1"/>
  <c r="T15" i="15" s="1" a="1"/>
  <c r="T15" i="15" s="1"/>
  <c r="DL54" i="15" a="1"/>
  <c r="DL54" i="15" s="1"/>
  <c r="BV54" i="15" a="1"/>
  <c r="BV54" i="15" s="1"/>
  <c r="AL54" i="15" a="1"/>
  <c r="AL54" i="15" s="1"/>
  <c r="AL55" i="15" s="1" a="1"/>
  <c r="AL55" i="15" s="1"/>
  <c r="I54" i="15" a="1"/>
  <c r="I54" i="15" s="1"/>
  <c r="I55" i="15" s="1" a="1"/>
  <c r="I55" i="15" s="1"/>
  <c r="FG49" i="15" a="1"/>
  <c r="FG49" i="15" s="1"/>
  <c r="EY49" i="15" a="1"/>
  <c r="EY49" i="15" s="1"/>
  <c r="EQ49" i="15" a="1"/>
  <c r="EQ49" i="15" s="1"/>
  <c r="EI49" i="15" a="1"/>
  <c r="EI49" i="15" s="1"/>
  <c r="EA49" i="15" a="1"/>
  <c r="EA49" i="15" s="1"/>
  <c r="DS49" i="15" a="1"/>
  <c r="DS49" i="15" s="1"/>
  <c r="DK49" i="15" a="1"/>
  <c r="DK49" i="15" s="1"/>
  <c r="DC49" i="15" a="1"/>
  <c r="DC49" i="15" s="1"/>
  <c r="CU49" i="15" a="1"/>
  <c r="CU49" i="15" s="1"/>
  <c r="CM49" i="15" a="1"/>
  <c r="CM49" i="15" s="1"/>
  <c r="CE49" i="15" a="1"/>
  <c r="CE49" i="15" s="1"/>
  <c r="BW49" i="15" a="1"/>
  <c r="BW49" i="15" s="1"/>
  <c r="AV49" i="15" a="1"/>
  <c r="AV49" i="15" s="1"/>
  <c r="AV50" i="15" s="1" a="1"/>
  <c r="AV50" i="15" s="1"/>
  <c r="AO49" i="15" a="1"/>
  <c r="AO49" i="15" s="1"/>
  <c r="AO50" i="15" s="1" a="1"/>
  <c r="AO50" i="15" s="1"/>
  <c r="P49" i="15" a="1"/>
  <c r="P49" i="15" s="1"/>
  <c r="P50" i="15" s="1" a="1"/>
  <c r="P50" i="15" s="1"/>
  <c r="FI44" i="15" a="1"/>
  <c r="FI44" i="15" s="1"/>
  <c r="FA44" i="15" a="1"/>
  <c r="FA44" i="15" s="1"/>
  <c r="EN44" i="15" a="1"/>
  <c r="EN44" i="15" s="1"/>
  <c r="EF44" i="15" a="1"/>
  <c r="EF44" i="15" s="1"/>
  <c r="DX44" i="15" a="1"/>
  <c r="DX44" i="15" s="1"/>
  <c r="DQ44" i="15" a="1"/>
  <c r="DQ44" i="15" s="1"/>
  <c r="DJ44" i="15" a="1"/>
  <c r="DJ44" i="15" s="1"/>
  <c r="DB44" i="15" a="1"/>
  <c r="DB44" i="15" s="1"/>
  <c r="CU44" i="15" a="1"/>
  <c r="CU44" i="15" s="1"/>
  <c r="CM44" i="15" a="1"/>
  <c r="CM44" i="15" s="1"/>
  <c r="CG44" i="15" a="1"/>
  <c r="CG44" i="15" s="1"/>
  <c r="BY44" i="15" a="1"/>
  <c r="BY44" i="15" s="1"/>
  <c r="BR44" i="15" a="1"/>
  <c r="BR44" i="15" s="1"/>
  <c r="BK44" i="15" a="1"/>
  <c r="BK44" i="15" s="1"/>
  <c r="BK45" i="15" s="1" a="1"/>
  <c r="BK45" i="15" s="1"/>
  <c r="AU44" i="15" a="1"/>
  <c r="AU44" i="15" s="1"/>
  <c r="AU45" i="15" s="1" a="1"/>
  <c r="AU45" i="15" s="1"/>
  <c r="AM44" i="15" a="1"/>
  <c r="AM44" i="15" s="1"/>
  <c r="AM45" i="15" s="1" a="1"/>
  <c r="AM45" i="15" s="1"/>
  <c r="AE44" i="15" a="1"/>
  <c r="AE44" i="15" s="1"/>
  <c r="AE45" i="15" s="1" a="1"/>
  <c r="AE45" i="15" s="1"/>
  <c r="FJ39" i="15" a="1"/>
  <c r="FJ39" i="15" s="1"/>
  <c r="FC39" i="15" a="1"/>
  <c r="FC39" i="15" s="1"/>
  <c r="EU39" i="15" a="1"/>
  <c r="EU39" i="15" s="1"/>
  <c r="EO39" i="15" a="1"/>
  <c r="EO39" i="15" s="1"/>
  <c r="EG39" i="15" a="1"/>
  <c r="EG39" i="15" s="1"/>
  <c r="DZ39" i="15" a="1"/>
  <c r="DZ39" i="15" s="1"/>
  <c r="DR39" i="15" a="1"/>
  <c r="DR39" i="15" s="1"/>
  <c r="DK39" i="15" a="1"/>
  <c r="DK39" i="15" s="1"/>
  <c r="DC39" i="15" a="1"/>
  <c r="DC39" i="15" s="1"/>
  <c r="CU39" i="15" a="1"/>
  <c r="CU39" i="15" s="1"/>
  <c r="CM39" i="15" a="1"/>
  <c r="CM39" i="15" s="1"/>
  <c r="CE39" i="15" a="1"/>
  <c r="CE39" i="15" s="1"/>
  <c r="BW39" i="15" a="1"/>
  <c r="BW39" i="15" s="1"/>
  <c r="BQ39" i="15" a="1"/>
  <c r="BQ39" i="15" s="1"/>
  <c r="BE39" i="15" a="1"/>
  <c r="BE39" i="15" s="1"/>
  <c r="BE40" i="15" s="1" a="1"/>
  <c r="BE40" i="15" s="1"/>
  <c r="AX39" i="15" a="1"/>
  <c r="AX39" i="15" s="1"/>
  <c r="AX40" i="15" s="1" a="1"/>
  <c r="AX40" i="15" s="1"/>
  <c r="AK39" i="15" a="1"/>
  <c r="AK39" i="15" s="1"/>
  <c r="AK40" i="15" s="1" a="1"/>
  <c r="AK40" i="15" s="1"/>
  <c r="AD39" i="15" a="1"/>
  <c r="AD39" i="15" s="1"/>
  <c r="AD40" i="15" s="1" a="1"/>
  <c r="AD40" i="15" s="1"/>
  <c r="W39" i="15" a="1"/>
  <c r="W39" i="15" s="1"/>
  <c r="W40" i="15" s="1" a="1"/>
  <c r="W40" i="15" s="1"/>
  <c r="FI34" i="15" a="1"/>
  <c r="FI34" i="15" s="1"/>
  <c r="FA34" i="15" a="1"/>
  <c r="FA34" i="15" s="1"/>
  <c r="ES34" i="15" a="1"/>
  <c r="ES34" i="15" s="1"/>
  <c r="EK34" i="15" a="1"/>
  <c r="EK34" i="15" s="1"/>
  <c r="EC34" i="15" a="1"/>
  <c r="EC34" i="15" s="1"/>
  <c r="DU34" i="15" a="1"/>
  <c r="DU34" i="15" s="1"/>
  <c r="DM34" i="15" a="1"/>
  <c r="DM34" i="15" s="1"/>
  <c r="DE34" i="15" a="1"/>
  <c r="DE34" i="15" s="1"/>
  <c r="CW34" i="15" a="1"/>
  <c r="CW34" i="15" s="1"/>
  <c r="CO34" i="15" a="1"/>
  <c r="CO34" i="15" s="1"/>
  <c r="CG34" i="15" a="1"/>
  <c r="CG34" i="15" s="1"/>
  <c r="BY34" i="15" a="1"/>
  <c r="BY34" i="15" s="1"/>
  <c r="BQ34" i="15" a="1"/>
  <c r="BQ34" i="15" s="1"/>
  <c r="BE34" i="15" a="1"/>
  <c r="BE34" i="15" s="1"/>
  <c r="BE35" i="15" s="1" a="1"/>
  <c r="BE35" i="15" s="1"/>
  <c r="Y34" i="15" a="1"/>
  <c r="Y34" i="15" s="1"/>
  <c r="Y35" i="15" s="1" a="1"/>
  <c r="Y35" i="15" s="1"/>
  <c r="S34" i="15" a="1"/>
  <c r="S34" i="15" s="1"/>
  <c r="S35" i="15" s="1" a="1"/>
  <c r="S35" i="15" s="1"/>
  <c r="K34" i="15" a="1"/>
  <c r="K34" i="15" s="1"/>
  <c r="K35" i="15" s="1" a="1"/>
  <c r="K35" i="15" s="1"/>
  <c r="FC29" i="15" a="1"/>
  <c r="FC29" i="15" s="1"/>
  <c r="EU29" i="15" a="1"/>
  <c r="EU29" i="15" s="1"/>
  <c r="EN29" i="15" a="1"/>
  <c r="EN29" i="15" s="1"/>
  <c r="EH29" i="15" a="1"/>
  <c r="EH29" i="15" s="1"/>
  <c r="EA29" i="15" a="1"/>
  <c r="EA29" i="15" s="1"/>
  <c r="DS29" i="15" a="1"/>
  <c r="DS29" i="15" s="1"/>
  <c r="DK29" i="15" a="1"/>
  <c r="DK29" i="15" s="1"/>
  <c r="DE29" i="15" a="1"/>
  <c r="DE29" i="15" s="1"/>
  <c r="CQ29" i="15" a="1"/>
  <c r="CQ29" i="15" s="1"/>
  <c r="CI29" i="15" a="1"/>
  <c r="CI29" i="15" s="1"/>
  <c r="CB29" i="15" a="1"/>
  <c r="CB29" i="15" s="1"/>
  <c r="BV29" i="15" a="1"/>
  <c r="BV29" i="15" s="1"/>
  <c r="BO29" i="15" a="1"/>
  <c r="BO29" i="15" s="1"/>
  <c r="BO30" i="15" s="1" a="1"/>
  <c r="BO30" i="15" s="1"/>
  <c r="BA29" i="15" a="1"/>
  <c r="BA29" i="15" s="1"/>
  <c r="BA30" i="15" s="1" a="1"/>
  <c r="BA30" i="15" s="1"/>
  <c r="AF29" i="15" a="1"/>
  <c r="AF29" i="15" s="1"/>
  <c r="AF30" i="15" s="1" a="1"/>
  <c r="AF30" i="15" s="1"/>
  <c r="Y29" i="15" a="1"/>
  <c r="Y29" i="15" s="1"/>
  <c r="Y30" i="15" s="1" a="1"/>
  <c r="Y30" i="15" s="1"/>
  <c r="Q29" i="15" a="1"/>
  <c r="Q29" i="15" s="1"/>
  <c r="Q30" i="15" s="1" a="1"/>
  <c r="Q30" i="15" s="1"/>
  <c r="FC24" i="15" a="1"/>
  <c r="FC24" i="15" s="1"/>
  <c r="EU24" i="15" a="1"/>
  <c r="EU24" i="15" s="1"/>
  <c r="EM24" i="15" a="1"/>
  <c r="EM24" i="15" s="1"/>
  <c r="EE24" i="15" a="1"/>
  <c r="EE24" i="15" s="1"/>
  <c r="DW24" i="15" a="1"/>
  <c r="DW24" i="15" s="1"/>
  <c r="DO24" i="15" a="1"/>
  <c r="DO24" i="15" s="1"/>
  <c r="DG24" i="15" a="1"/>
  <c r="DG24" i="15" s="1"/>
  <c r="CY24" i="15" a="1"/>
  <c r="CY24" i="15" s="1"/>
  <c r="CQ24" i="15" a="1"/>
  <c r="CQ24" i="15" s="1"/>
  <c r="CI24" i="15" a="1"/>
  <c r="CI24" i="15" s="1"/>
  <c r="CA24" i="15" a="1"/>
  <c r="CA24" i="15" s="1"/>
  <c r="BS24" i="15" a="1"/>
  <c r="BS24" i="15" s="1"/>
  <c r="AE24" i="15" a="1"/>
  <c r="AE24" i="15" s="1"/>
  <c r="AE25" i="15" s="1" a="1"/>
  <c r="AE25" i="15" s="1"/>
  <c r="O24" i="15" a="1"/>
  <c r="O24" i="15" s="1"/>
  <c r="O25" i="15" s="1" a="1"/>
  <c r="O25" i="15" s="1"/>
  <c r="G24" i="15" a="1"/>
  <c r="G24" i="15" s="1"/>
  <c r="G25" i="15" s="1" a="1"/>
  <c r="G25" i="15" s="1"/>
  <c r="FG19" i="15" a="1"/>
  <c r="FG19" i="15" s="1"/>
  <c r="EY19" i="15" a="1"/>
  <c r="EY19" i="15" s="1"/>
  <c r="EQ19" i="15" a="1"/>
  <c r="EQ19" i="15" s="1"/>
  <c r="EI19" i="15" a="1"/>
  <c r="EI19" i="15" s="1"/>
  <c r="EA19" i="15" a="1"/>
  <c r="EA19" i="15" s="1"/>
  <c r="DS19" i="15" a="1"/>
  <c r="DS19" i="15" s="1"/>
  <c r="DK19" i="15" a="1"/>
  <c r="DK19" i="15" s="1"/>
  <c r="DC19" i="15" a="1"/>
  <c r="DC19" i="15" s="1"/>
  <c r="CU19" i="15" a="1"/>
  <c r="CU19" i="15" s="1"/>
  <c r="CM19" i="15" a="1"/>
  <c r="CM19" i="15" s="1"/>
  <c r="CE19" i="15" a="1"/>
  <c r="CE19" i="15" s="1"/>
  <c r="BW19" i="15" a="1"/>
  <c r="BW19" i="15" s="1"/>
  <c r="BI19" i="15" a="1"/>
  <c r="BI19" i="15" s="1"/>
  <c r="BI20" i="15" s="1" a="1"/>
  <c r="BI20" i="15" s="1"/>
  <c r="BC19" i="15" a="1"/>
  <c r="BC19" i="15" s="1"/>
  <c r="BC20" i="15" s="1" a="1"/>
  <c r="BC20" i="15" s="1"/>
  <c r="AJ19" i="15" a="1"/>
  <c r="AJ19" i="15" s="1"/>
  <c r="AJ20" i="15" s="1" a="1"/>
  <c r="AJ20" i="15" s="1"/>
  <c r="W19" i="15" a="1"/>
  <c r="W19" i="15" s="1"/>
  <c r="W20" i="15" s="1" a="1"/>
  <c r="W20" i="15" s="1"/>
  <c r="J19" i="15" a="1"/>
  <c r="J19" i="15" s="1"/>
  <c r="J20" i="15" s="1" a="1"/>
  <c r="J20" i="15" s="1"/>
  <c r="FI14" i="15" a="1"/>
  <c r="FI14" i="15" s="1"/>
  <c r="FB14" i="15" a="1"/>
  <c r="FB14" i="15" s="1"/>
  <c r="ET14" i="15" a="1"/>
  <c r="ET14" i="15" s="1"/>
  <c r="EL14" i="15" a="1"/>
  <c r="EL14" i="15" s="1"/>
  <c r="ED14" i="15" a="1"/>
  <c r="ED14" i="15" s="1"/>
  <c r="DV14" i="15" a="1"/>
  <c r="DV14" i="15" s="1"/>
  <c r="DN14" i="15" a="1"/>
  <c r="DN14" i="15" s="1"/>
  <c r="DF14" i="15" a="1"/>
  <c r="DF14" i="15" s="1"/>
  <c r="CX14" i="15" a="1"/>
  <c r="CX14" i="15" s="1"/>
  <c r="CP14" i="15" a="1"/>
  <c r="CP14" i="15" s="1"/>
  <c r="CH14" i="15" a="1"/>
  <c r="CH14" i="15" s="1"/>
  <c r="BZ14" i="15" a="1"/>
  <c r="BZ14" i="15" s="1"/>
  <c r="BT14" i="15" a="1"/>
  <c r="BT14" i="15" s="1"/>
  <c r="BB14" i="15" a="1"/>
  <c r="BB14" i="15" s="1"/>
  <c r="BB15" i="15" s="1" a="1"/>
  <c r="BB15" i="15" s="1"/>
  <c r="AE14" i="15" a="1"/>
  <c r="AE14" i="15" s="1"/>
  <c r="AE15" i="15" s="1" a="1"/>
  <c r="AE15" i="15" s="1"/>
  <c r="FJ54" i="15" a="1"/>
  <c r="FJ54" i="15" s="1"/>
  <c r="DD54" i="15" a="1"/>
  <c r="DD54" i="15" s="1"/>
  <c r="CK54" i="15" a="1"/>
  <c r="CK54" i="15" s="1"/>
  <c r="BU54" i="15" a="1"/>
  <c r="BU54" i="15" s="1"/>
  <c r="H54" i="15" a="1"/>
  <c r="H54" i="15" s="1"/>
  <c r="H55" i="15" s="1" a="1"/>
  <c r="H55" i="15" s="1"/>
  <c r="FF49" i="15" a="1"/>
  <c r="FF49" i="15" s="1"/>
  <c r="EX49" i="15" a="1"/>
  <c r="EX49" i="15" s="1"/>
  <c r="EP49" i="15" a="1"/>
  <c r="EP49" i="15" s="1"/>
  <c r="EH49" i="15" a="1"/>
  <c r="EH49" i="15" s="1"/>
  <c r="DZ49" i="15" a="1"/>
  <c r="DZ49" i="15" s="1"/>
  <c r="DR49" i="15" a="1"/>
  <c r="DR49" i="15" s="1"/>
  <c r="DJ49" i="15" a="1"/>
  <c r="DJ49" i="15" s="1"/>
  <c r="DB49" i="15" a="1"/>
  <c r="DB49" i="15" s="1"/>
  <c r="CT49" i="15" a="1"/>
  <c r="CT49" i="15" s="1"/>
  <c r="CL49" i="15" a="1"/>
  <c r="CL49" i="15" s="1"/>
  <c r="CD49" i="15" a="1"/>
  <c r="CD49" i="15" s="1"/>
  <c r="BV49" i="15" a="1"/>
  <c r="BV49" i="15" s="1"/>
  <c r="BP49" i="15" a="1"/>
  <c r="BP49" i="15" s="1"/>
  <c r="BK49" i="15" a="1"/>
  <c r="BK49" i="15" s="1"/>
  <c r="BK50" i="15" s="1" a="1"/>
  <c r="BK50" i="15" s="1"/>
  <c r="AB49" i="15" a="1"/>
  <c r="AB49" i="15" s="1"/>
  <c r="AB50" i="15" s="1" a="1"/>
  <c r="AB50" i="15" s="1"/>
  <c r="O49" i="15" a="1"/>
  <c r="O49" i="15" s="1"/>
  <c r="O50" i="15" s="1" a="1"/>
  <c r="O50" i="15" s="1"/>
  <c r="FH44" i="15" a="1"/>
  <c r="FH44" i="15" s="1"/>
  <c r="EZ44" i="15" a="1"/>
  <c r="EZ44" i="15" s="1"/>
  <c r="ET44" i="15" a="1"/>
  <c r="ET44" i="15" s="1"/>
  <c r="EM44" i="15" a="1"/>
  <c r="EM44" i="15" s="1"/>
  <c r="EE44" i="15" a="1"/>
  <c r="EE44" i="15" s="1"/>
  <c r="DW44" i="15" a="1"/>
  <c r="DW44" i="15" s="1"/>
  <c r="DP44" i="15" a="1"/>
  <c r="DP44" i="15" s="1"/>
  <c r="DI44" i="15" a="1"/>
  <c r="DI44" i="15" s="1"/>
  <c r="DA44" i="15" a="1"/>
  <c r="DA44" i="15" s="1"/>
  <c r="CT44" i="15" a="1"/>
  <c r="CT44" i="15" s="1"/>
  <c r="CF44" i="15" a="1"/>
  <c r="CF44" i="15" s="1"/>
  <c r="BX44" i="15" a="1"/>
  <c r="BX44" i="15" s="1"/>
  <c r="BQ44" i="15" a="1"/>
  <c r="BQ44" i="15" s="1"/>
  <c r="BJ44" i="15" a="1"/>
  <c r="BJ44" i="15" s="1"/>
  <c r="BJ45" i="15" s="1" a="1"/>
  <c r="BJ45" i="15" s="1"/>
  <c r="AT44" i="15" a="1"/>
  <c r="AT44" i="15" s="1"/>
  <c r="AT45" i="15" s="1" a="1"/>
  <c r="AT45" i="15" s="1"/>
  <c r="AL44" i="15" a="1"/>
  <c r="AL44" i="15" s="1"/>
  <c r="AL45" i="15" s="1" a="1"/>
  <c r="AL45" i="15" s="1"/>
  <c r="AD44" i="15" a="1"/>
  <c r="AD44" i="15" s="1"/>
  <c r="AD45" i="15" s="1" a="1"/>
  <c r="AD45" i="15" s="1"/>
  <c r="V44" i="15" a="1"/>
  <c r="V44" i="15" s="1"/>
  <c r="V45" i="15" s="1" a="1"/>
  <c r="V45" i="15" s="1"/>
  <c r="FI39" i="15" a="1"/>
  <c r="FI39" i="15" s="1"/>
  <c r="FB39" i="15" a="1"/>
  <c r="FB39" i="15" s="1"/>
  <c r="EN39" i="15" a="1"/>
  <c r="EN39" i="15" s="1"/>
  <c r="EF39" i="15" a="1"/>
  <c r="EF39" i="15" s="1"/>
  <c r="DY39" i="15" a="1"/>
  <c r="DY39" i="15" s="1"/>
  <c r="DQ39" i="15" a="1"/>
  <c r="DQ39" i="15" s="1"/>
  <c r="DJ39" i="15" a="1"/>
  <c r="DJ39" i="15" s="1"/>
  <c r="DB39" i="15" a="1"/>
  <c r="DB39" i="15" s="1"/>
  <c r="CT39" i="15" a="1"/>
  <c r="CT39" i="15" s="1"/>
  <c r="CL39" i="15" a="1"/>
  <c r="CL39" i="15" s="1"/>
  <c r="CD39" i="15" a="1"/>
  <c r="CD39" i="15" s="1"/>
  <c r="BV39" i="15" a="1"/>
  <c r="BV39" i="15" s="1"/>
  <c r="BP39" i="15" a="1"/>
  <c r="BP39" i="15" s="1"/>
  <c r="BD39" i="15" a="1"/>
  <c r="BD39" i="15" s="1"/>
  <c r="BD40" i="15" s="1" a="1"/>
  <c r="BD40" i="15" s="1"/>
  <c r="AW39" i="15" a="1"/>
  <c r="AW39" i="15" s="1"/>
  <c r="AW40" i="15" s="1" a="1"/>
  <c r="AW40" i="15" s="1"/>
  <c r="AJ39" i="15" a="1"/>
  <c r="AJ39" i="15" s="1"/>
  <c r="AJ40" i="15" s="1" a="1"/>
  <c r="AJ40" i="15" s="1"/>
  <c r="AC39" i="15" a="1"/>
  <c r="AC39" i="15" s="1"/>
  <c r="AC40" i="15" s="1" a="1"/>
  <c r="AC40" i="15" s="1"/>
  <c r="FH34" i="15" a="1"/>
  <c r="FH34" i="15" s="1"/>
  <c r="EZ34" i="15" a="1"/>
  <c r="EZ34" i="15" s="1"/>
  <c r="ER34" i="15" a="1"/>
  <c r="ER34" i="15" s="1"/>
  <c r="EJ34" i="15" a="1"/>
  <c r="EJ34" i="15" s="1"/>
  <c r="EB34" i="15" a="1"/>
  <c r="EB34" i="15" s="1"/>
  <c r="DT34" i="15" a="1"/>
  <c r="DT34" i="15" s="1"/>
  <c r="DL34" i="15" a="1"/>
  <c r="DL34" i="15" s="1"/>
  <c r="DD34" i="15" a="1"/>
  <c r="DD34" i="15" s="1"/>
  <c r="CV34" i="15" a="1"/>
  <c r="CV34" i="15" s="1"/>
  <c r="CN34" i="15" a="1"/>
  <c r="CN34" i="15" s="1"/>
  <c r="CF34" i="15" a="1"/>
  <c r="CF34" i="15" s="1"/>
  <c r="BX34" i="15" a="1"/>
  <c r="BX34" i="15" s="1"/>
  <c r="AR34" i="15" a="1"/>
  <c r="AR34" i="15" s="1"/>
  <c r="AR35" i="15" s="1" a="1"/>
  <c r="AR35" i="15" s="1"/>
  <c r="R34" i="15" a="1"/>
  <c r="R34" i="15" s="1"/>
  <c r="R35" i="15" s="1" a="1"/>
  <c r="R35" i="15" s="1"/>
  <c r="J34" i="15" a="1"/>
  <c r="J34" i="15" s="1"/>
  <c r="J35" i="15" s="1" a="1"/>
  <c r="J35" i="15" s="1"/>
  <c r="FJ29" i="15" a="1"/>
  <c r="FJ29" i="15" s="1"/>
  <c r="FB29" i="15" a="1"/>
  <c r="FB29" i="15" s="1"/>
  <c r="ET29" i="15" a="1"/>
  <c r="ET29" i="15" s="1"/>
  <c r="EM29" i="15" a="1"/>
  <c r="EM29" i="15" s="1"/>
  <c r="EG29" i="15" a="1"/>
  <c r="EG29" i="15" s="1"/>
  <c r="DZ29" i="15" a="1"/>
  <c r="DZ29" i="15" s="1"/>
  <c r="DR29" i="15" a="1"/>
  <c r="DR29" i="15" s="1"/>
  <c r="DD29" i="15" a="1"/>
  <c r="DD29" i="15" s="1"/>
  <c r="CX29" i="15" a="1"/>
  <c r="CX29" i="15" s="1"/>
  <c r="CP29" i="15" a="1"/>
  <c r="CP29" i="15" s="1"/>
  <c r="CH29" i="15" a="1"/>
  <c r="CH29" i="15" s="1"/>
  <c r="CA29" i="15" a="1"/>
  <c r="CA29" i="15" s="1"/>
  <c r="BU29" i="15" a="1"/>
  <c r="BU29" i="15" s="1"/>
  <c r="AZ29" i="15" a="1"/>
  <c r="AZ29" i="15" s="1"/>
  <c r="AZ30" i="15" s="1" a="1"/>
  <c r="AZ30" i="15" s="1"/>
  <c r="X29" i="15" a="1"/>
  <c r="X29" i="15" s="1"/>
  <c r="X30" i="15" s="1" a="1"/>
  <c r="X30" i="15" s="1"/>
  <c r="P29" i="15" a="1"/>
  <c r="P29" i="15" s="1"/>
  <c r="P30" i="15" s="1" a="1"/>
  <c r="P30" i="15" s="1"/>
  <c r="I29" i="15" a="1"/>
  <c r="I29" i="15" s="1"/>
  <c r="I30" i="15" s="1" a="1"/>
  <c r="I30" i="15" s="1"/>
  <c r="FJ24" i="15" a="1"/>
  <c r="FJ24" i="15" s="1"/>
  <c r="FB24" i="15" a="1"/>
  <c r="FB24" i="15" s="1"/>
  <c r="ET24" i="15" a="1"/>
  <c r="ET24" i="15" s="1"/>
  <c r="EL24" i="15" a="1"/>
  <c r="EL24" i="15" s="1"/>
  <c r="ED24" i="15" a="1"/>
  <c r="ED24" i="15" s="1"/>
  <c r="DV24" i="15" a="1"/>
  <c r="DV24" i="15" s="1"/>
  <c r="DN24" i="15" a="1"/>
  <c r="DN24" i="15" s="1"/>
  <c r="DF24" i="15" a="1"/>
  <c r="DF24" i="15" s="1"/>
  <c r="CX24" i="15" a="1"/>
  <c r="CX24" i="15" s="1"/>
  <c r="CP24" i="15" a="1"/>
  <c r="CP24" i="15" s="1"/>
  <c r="CH24" i="15" a="1"/>
  <c r="CH24" i="15" s="1"/>
  <c r="BZ24" i="15" a="1"/>
  <c r="BZ24" i="15" s="1"/>
  <c r="BR24" i="15" a="1"/>
  <c r="BR24" i="15" s="1"/>
  <c r="AT24" i="15" a="1"/>
  <c r="AT24" i="15" s="1"/>
  <c r="AT25" i="15" s="1" a="1"/>
  <c r="AT25" i="15" s="1"/>
  <c r="N24" i="15" a="1"/>
  <c r="N24" i="15" s="1"/>
  <c r="N25" i="15" s="1" a="1"/>
  <c r="N25" i="15" s="1"/>
  <c r="F24" i="15" a="1"/>
  <c r="F24" i="15" s="1"/>
  <c r="F25" i="15" s="1" a="1"/>
  <c r="F25" i="15" s="1"/>
  <c r="FF19" i="15" a="1"/>
  <c r="FF19" i="15" s="1"/>
  <c r="EX19" i="15" a="1"/>
  <c r="EX19" i="15" s="1"/>
  <c r="EP19" i="15" a="1"/>
  <c r="EP19" i="15" s="1"/>
  <c r="EH19" i="15" a="1"/>
  <c r="EH19" i="15" s="1"/>
  <c r="DZ19" i="15" a="1"/>
  <c r="DZ19" i="15" s="1"/>
  <c r="DR19" i="15" a="1"/>
  <c r="DR19" i="15" s="1"/>
  <c r="DJ19" i="15" a="1"/>
  <c r="DJ19" i="15" s="1"/>
  <c r="DB19" i="15" a="1"/>
  <c r="DB19" i="15" s="1"/>
  <c r="CT19" i="15" a="1"/>
  <c r="CT19" i="15" s="1"/>
  <c r="CL19" i="15" a="1"/>
  <c r="CL19" i="15" s="1"/>
  <c r="CD19" i="15" a="1"/>
  <c r="CD19" i="15" s="1"/>
  <c r="BV19" i="15" a="1"/>
  <c r="BV19" i="15" s="1"/>
  <c r="BB19" i="15" a="1"/>
  <c r="BB19" i="15" s="1"/>
  <c r="BB20" i="15" s="1" a="1"/>
  <c r="BB20" i="15" s="1"/>
  <c r="AV19" i="15" a="1"/>
  <c r="AV19" i="15" s="1"/>
  <c r="AV20" i="15" s="1" a="1"/>
  <c r="AV20" i="15" s="1"/>
  <c r="AO19" i="15" a="1"/>
  <c r="AO19" i="15" s="1"/>
  <c r="AO20" i="15" s="1" a="1"/>
  <c r="AO20" i="15" s="1"/>
  <c r="AI19" i="15" a="1"/>
  <c r="AI19" i="15" s="1"/>
  <c r="AI20" i="15" s="1" a="1"/>
  <c r="AI20" i="15" s="1"/>
  <c r="I19" i="15" a="1"/>
  <c r="I19" i="15" s="1"/>
  <c r="I20" i="15" s="1" a="1"/>
  <c r="I20" i="15" s="1"/>
  <c r="FA14" i="15" a="1"/>
  <c r="FA14" i="15" s="1"/>
  <c r="ES14" i="15" a="1"/>
  <c r="ES14" i="15" s="1"/>
  <c r="EK14" i="15" a="1"/>
  <c r="EK14" i="15" s="1"/>
  <c r="EC14" i="15" a="1"/>
  <c r="EC14" i="15" s="1"/>
  <c r="DU14" i="15" a="1"/>
  <c r="DU14" i="15" s="1"/>
  <c r="DM14" i="15" a="1"/>
  <c r="DM14" i="15" s="1"/>
  <c r="DE14" i="15" a="1"/>
  <c r="DE14" i="15" s="1"/>
  <c r="CW14" i="15" a="1"/>
  <c r="CW14" i="15" s="1"/>
  <c r="CO14" i="15" a="1"/>
  <c r="CO14" i="15" s="1"/>
  <c r="CG14" i="15" a="1"/>
  <c r="CG14" i="15" s="1"/>
  <c r="BS14" i="15" a="1"/>
  <c r="BS14" i="15" s="1"/>
  <c r="AU14" i="15" a="1"/>
  <c r="AU14" i="15" s="1"/>
  <c r="AU15" i="15" s="1" a="1"/>
  <c r="AU15" i="15" s="1"/>
  <c r="AP14" i="15" a="1"/>
  <c r="AP14" i="15" s="1"/>
  <c r="AP15" i="15" s="1" a="1"/>
  <c r="AP15" i="15" s="1"/>
  <c r="S14" i="15" a="1"/>
  <c r="S14" i="15" s="1"/>
  <c r="S15" i="15" s="1" a="1"/>
  <c r="S15" i="15" s="1"/>
  <c r="L14" i="15" a="1"/>
  <c r="L14" i="15" s="1"/>
  <c r="L15" i="15" s="1" a="1"/>
  <c r="L15" i="15" s="1"/>
  <c r="G14" i="15" a="1"/>
  <c r="G14" i="15" s="1"/>
  <c r="G15" i="15" s="1" a="1"/>
  <c r="G15" i="15" s="1"/>
  <c r="FB54" i="15" a="1"/>
  <c r="FB54" i="15" s="1"/>
  <c r="CZ54" i="15" a="1"/>
  <c r="CZ54" i="15" s="1"/>
  <c r="BB54" i="15" a="1"/>
  <c r="BB54" i="15" s="1"/>
  <c r="BB55" i="15" s="1" a="1"/>
  <c r="BB55" i="15" s="1"/>
  <c r="AJ54" i="15" a="1"/>
  <c r="AJ54" i="15" s="1"/>
  <c r="AJ55" i="15" s="1" a="1"/>
  <c r="AJ55" i="15" s="1"/>
  <c r="F54" i="15" a="1"/>
  <c r="F54" i="15" s="1"/>
  <c r="F55" i="15" s="1" a="1"/>
  <c r="F55" i="15" s="1"/>
  <c r="FE49" i="15" a="1"/>
  <c r="FE49" i="15" s="1"/>
  <c r="EW49" i="15" a="1"/>
  <c r="EW49" i="15" s="1"/>
  <c r="EO49" i="15" a="1"/>
  <c r="EO49" i="15" s="1"/>
  <c r="EG49" i="15" a="1"/>
  <c r="EG49" i="15" s="1"/>
  <c r="DY49" i="15" a="1"/>
  <c r="DY49" i="15" s="1"/>
  <c r="DQ49" i="15" a="1"/>
  <c r="DQ49" i="15" s="1"/>
  <c r="DI49" i="15" a="1"/>
  <c r="DI49" i="15" s="1"/>
  <c r="DA49" i="15" a="1"/>
  <c r="DA49" i="15" s="1"/>
  <c r="CS49" i="15" a="1"/>
  <c r="CS49" i="15" s="1"/>
  <c r="CK49" i="15" a="1"/>
  <c r="CK49" i="15" s="1"/>
  <c r="CC49" i="15" a="1"/>
  <c r="CC49" i="15" s="1"/>
  <c r="BU49" i="15" a="1"/>
  <c r="BU49" i="15" s="1"/>
  <c r="BJ49" i="15" a="1"/>
  <c r="BJ49" i="15" s="1"/>
  <c r="BJ50" i="15" s="1" a="1"/>
  <c r="BJ50" i="15" s="1"/>
  <c r="AN49" i="15" a="1"/>
  <c r="AN49" i="15" s="1"/>
  <c r="AN50" i="15" s="1" a="1"/>
  <c r="AN50" i="15" s="1"/>
  <c r="AA49" i="15" a="1"/>
  <c r="AA49" i="15" s="1"/>
  <c r="AA50" i="15" s="1" a="1"/>
  <c r="AA50" i="15" s="1"/>
  <c r="N49" i="15" a="1"/>
  <c r="N49" i="15" s="1"/>
  <c r="N50" i="15" s="1" a="1"/>
  <c r="N50" i="15" s="1"/>
  <c r="FG44" i="15" a="1"/>
  <c r="FG44" i="15" s="1"/>
  <c r="EY44" i="15" a="1"/>
  <c r="EY44" i="15" s="1"/>
  <c r="ES44" i="15" a="1"/>
  <c r="ES44" i="15" s="1"/>
  <c r="EL44" i="15" a="1"/>
  <c r="EL44" i="15" s="1"/>
  <c r="ED44" i="15" a="1"/>
  <c r="ED44" i="15" s="1"/>
  <c r="DV44" i="15" a="1"/>
  <c r="DV44" i="15" s="1"/>
  <c r="DO44" i="15" a="1"/>
  <c r="DO44" i="15" s="1"/>
  <c r="DH44" i="15" a="1"/>
  <c r="DH44" i="15" s="1"/>
  <c r="CZ44" i="15" a="1"/>
  <c r="CZ44" i="15" s="1"/>
  <c r="CS44" i="15" a="1"/>
  <c r="CS44" i="15" s="1"/>
  <c r="CL44" i="15" a="1"/>
  <c r="CL44" i="15" s="1"/>
  <c r="CE44" i="15" a="1"/>
  <c r="CE44" i="15" s="1"/>
  <c r="BW44" i="15" a="1"/>
  <c r="BW44" i="15" s="1"/>
  <c r="BI44" i="15" a="1"/>
  <c r="BI44" i="15" s="1"/>
  <c r="BI45" i="15" s="1" a="1"/>
  <c r="BI45" i="15" s="1"/>
  <c r="AS44" i="15" a="1"/>
  <c r="AS44" i="15" s="1"/>
  <c r="AS45" i="15" s="1" a="1"/>
  <c r="AS45" i="15" s="1"/>
  <c r="AK44" i="15" a="1"/>
  <c r="AK44" i="15" s="1"/>
  <c r="AK45" i="15" s="1" a="1"/>
  <c r="AK45" i="15" s="1"/>
  <c r="AC44" i="15" a="1"/>
  <c r="AC44" i="15" s="1"/>
  <c r="AC45" i="15" s="1" a="1"/>
  <c r="AC45" i="15" s="1"/>
  <c r="U44" i="15" a="1"/>
  <c r="U44" i="15" s="1"/>
  <c r="U45" i="15" s="1" a="1"/>
  <c r="U45" i="15" s="1"/>
  <c r="FH39" i="15" a="1"/>
  <c r="FH39" i="15" s="1"/>
  <c r="FA39" i="15" a="1"/>
  <c r="FA39" i="15" s="1"/>
  <c r="ET39" i="15" a="1"/>
  <c r="ET39" i="15" s="1"/>
  <c r="EM39" i="15" a="1"/>
  <c r="EM39" i="15" s="1"/>
  <c r="EE39" i="15" a="1"/>
  <c r="EE39" i="15" s="1"/>
  <c r="DX39" i="15" a="1"/>
  <c r="DX39" i="15" s="1"/>
  <c r="DP39" i="15" a="1"/>
  <c r="DP39" i="15" s="1"/>
  <c r="DI39" i="15" a="1"/>
  <c r="DI39" i="15" s="1"/>
  <c r="DA39" i="15" a="1"/>
  <c r="DA39" i="15" s="1"/>
  <c r="CS39" i="15" a="1"/>
  <c r="CS39" i="15" s="1"/>
  <c r="CK39" i="15" a="1"/>
  <c r="CK39" i="15" s="1"/>
  <c r="CC39" i="15" a="1"/>
  <c r="CC39" i="15" s="1"/>
  <c r="BU39" i="15" a="1"/>
  <c r="BU39" i="15" s="1"/>
  <c r="BO39" i="15" a="1"/>
  <c r="BO39" i="15" s="1"/>
  <c r="BO40" i="15" s="1" a="1"/>
  <c r="BO40" i="15" s="1"/>
  <c r="BI39" i="15" a="1"/>
  <c r="BI39" i="15" s="1"/>
  <c r="BI40" i="15" s="1" a="1"/>
  <c r="BI40" i="15" s="1"/>
  <c r="BC39" i="15" a="1"/>
  <c r="BC39" i="15" s="1"/>
  <c r="BC40" i="15" s="1" a="1"/>
  <c r="BC40" i="15" s="1"/>
  <c r="AP39" i="15" a="1"/>
  <c r="AP39" i="15" s="1"/>
  <c r="AP40" i="15" s="1" a="1"/>
  <c r="AP40" i="15" s="1"/>
  <c r="AB39" i="15" a="1"/>
  <c r="AB39" i="15" s="1"/>
  <c r="AB40" i="15" s="1" a="1"/>
  <c r="AB40" i="15" s="1"/>
  <c r="FG34" i="15" a="1"/>
  <c r="FG34" i="15" s="1"/>
  <c r="EY34" i="15" a="1"/>
  <c r="EY34" i="15" s="1"/>
  <c r="EQ34" i="15" a="1"/>
  <c r="EQ34" i="15" s="1"/>
  <c r="EI34" i="15" a="1"/>
  <c r="EI34" i="15" s="1"/>
  <c r="EA34" i="15" a="1"/>
  <c r="EA34" i="15" s="1"/>
  <c r="DS34" i="15" a="1"/>
  <c r="DS34" i="15" s="1"/>
  <c r="DK34" i="15" a="1"/>
  <c r="DK34" i="15" s="1"/>
  <c r="DC34" i="15" a="1"/>
  <c r="DC34" i="15" s="1"/>
  <c r="CU34" i="15" a="1"/>
  <c r="CU34" i="15" s="1"/>
  <c r="CM34" i="15" a="1"/>
  <c r="CM34" i="15" s="1"/>
  <c r="CE34" i="15" a="1"/>
  <c r="CE34" i="15" s="1"/>
  <c r="BW34" i="15" a="1"/>
  <c r="BW34" i="15" s="1"/>
  <c r="BP34" i="15" a="1"/>
  <c r="BP34" i="15" s="1"/>
  <c r="BD34" i="15" a="1"/>
  <c r="BD34" i="15" s="1"/>
  <c r="BD35" i="15" s="1" a="1"/>
  <c r="BD35" i="15" s="1"/>
  <c r="AQ34" i="15" a="1"/>
  <c r="AQ34" i="15" s="1"/>
  <c r="AQ35" i="15" s="1" a="1"/>
  <c r="AQ35" i="15" s="1"/>
  <c r="AD34" i="15" a="1"/>
  <c r="AD34" i="15" s="1"/>
  <c r="AD35" i="15" s="1" a="1"/>
  <c r="AD35" i="15" s="1"/>
  <c r="Q34" i="15" a="1"/>
  <c r="Q34" i="15" s="1"/>
  <c r="Q35" i="15" s="1" a="1"/>
  <c r="Q35" i="15" s="1"/>
  <c r="I34" i="15" a="1"/>
  <c r="I34" i="15" s="1"/>
  <c r="I35" i="15" s="1" a="1"/>
  <c r="I35" i="15" s="1"/>
  <c r="FI29" i="15" a="1"/>
  <c r="FI29" i="15" s="1"/>
  <c r="FA29" i="15" a="1"/>
  <c r="FA29" i="15" s="1"/>
  <c r="ES29" i="15" a="1"/>
  <c r="ES29" i="15" s="1"/>
  <c r="EF29" i="15" a="1"/>
  <c r="EF29" i="15" s="1"/>
  <c r="DY29" i="15" a="1"/>
  <c r="DY29" i="15" s="1"/>
  <c r="DQ29" i="15" a="1"/>
  <c r="DQ29" i="15" s="1"/>
  <c r="DJ29" i="15" a="1"/>
  <c r="DJ29" i="15" s="1"/>
  <c r="DC29" i="15" a="1"/>
  <c r="DC29" i="15" s="1"/>
  <c r="CW29" i="15" a="1"/>
  <c r="CW29" i="15" s="1"/>
  <c r="CO29" i="15" a="1"/>
  <c r="CO29" i="15" s="1"/>
  <c r="CG29" i="15" a="1"/>
  <c r="CG29" i="15" s="1"/>
  <c r="BT29" i="15" a="1"/>
  <c r="BT29" i="15" s="1"/>
  <c r="AY29" i="15" a="1"/>
  <c r="AY29" i="15" s="1"/>
  <c r="AY30" i="15" s="1" a="1"/>
  <c r="AY30" i="15" s="1"/>
  <c r="W29" i="15" a="1"/>
  <c r="W29" i="15" s="1"/>
  <c r="W30" i="15" s="1" a="1"/>
  <c r="W30" i="15" s="1"/>
  <c r="O29" i="15" a="1"/>
  <c r="O29" i="15" s="1"/>
  <c r="O30" i="15" s="1" a="1"/>
  <c r="O30" i="15" s="1"/>
  <c r="H29" i="15" a="1"/>
  <c r="H29" i="15" s="1"/>
  <c r="H30" i="15" s="1" a="1"/>
  <c r="H30" i="15" s="1"/>
  <c r="FI24" i="15" a="1"/>
  <c r="FI24" i="15" s="1"/>
  <c r="FA24" i="15" a="1"/>
  <c r="FA24" i="15" s="1"/>
  <c r="ES24" i="15" a="1"/>
  <c r="ES24" i="15" s="1"/>
  <c r="EK24" i="15" a="1"/>
  <c r="EK24" i="15" s="1"/>
  <c r="EC24" i="15" a="1"/>
  <c r="EC24" i="15" s="1"/>
  <c r="DU24" i="15" a="1"/>
  <c r="DU24" i="15" s="1"/>
  <c r="DM24" i="15" a="1"/>
  <c r="DM24" i="15" s="1"/>
  <c r="DE24" i="15" a="1"/>
  <c r="DE24" i="15" s="1"/>
  <c r="CW24" i="15" a="1"/>
  <c r="CW24" i="15" s="1"/>
  <c r="CO24" i="15" a="1"/>
  <c r="CO24" i="15" s="1"/>
  <c r="CG24" i="15" a="1"/>
  <c r="CG24" i="15" s="1"/>
  <c r="BY24" i="15" a="1"/>
  <c r="BY24" i="15" s="1"/>
  <c r="BQ24" i="15" a="1"/>
  <c r="BQ24" i="15" s="1"/>
  <c r="AS24" i="15" a="1"/>
  <c r="AS24" i="15" s="1"/>
  <c r="AS25" i="15" s="1" a="1"/>
  <c r="AS25" i="15" s="1"/>
  <c r="AK24" i="15" a="1"/>
  <c r="AK24" i="15" s="1"/>
  <c r="AK25" i="15" s="1" a="1"/>
  <c r="AK25" i="15" s="1"/>
  <c r="U24" i="15" a="1"/>
  <c r="U24" i="15" s="1"/>
  <c r="U25" i="15" s="1" a="1"/>
  <c r="U25" i="15" s="1"/>
  <c r="M24" i="15" a="1"/>
  <c r="M24" i="15" s="1"/>
  <c r="M25" i="15" s="1" a="1"/>
  <c r="M25" i="15" s="1"/>
  <c r="E24" i="15" a="1"/>
  <c r="E24" i="15" s="1"/>
  <c r="E25" i="15" s="1" a="1"/>
  <c r="E25" i="15" s="1"/>
  <c r="FE19" i="15" a="1"/>
  <c r="FE19" i="15" s="1"/>
  <c r="EW19" i="15" a="1"/>
  <c r="EW19" i="15" s="1"/>
  <c r="EO19" i="15" a="1"/>
  <c r="EO19" i="15" s="1"/>
  <c r="EG19" i="15" a="1"/>
  <c r="EG19" i="15" s="1"/>
  <c r="DY19" i="15" a="1"/>
  <c r="DY19" i="15" s="1"/>
  <c r="DQ19" i="15" a="1"/>
  <c r="DQ19" i="15" s="1"/>
  <c r="DI19" i="15" a="1"/>
  <c r="DI19" i="15" s="1"/>
  <c r="DA19" i="15" a="1"/>
  <c r="DA19" i="15" s="1"/>
  <c r="CS19" i="15" a="1"/>
  <c r="CS19" i="15" s="1"/>
  <c r="CK19" i="15" a="1"/>
  <c r="CK19" i="15" s="1"/>
  <c r="CC19" i="15" a="1"/>
  <c r="CC19" i="15" s="1"/>
  <c r="BU19" i="15" a="1"/>
  <c r="BU19" i="15" s="1"/>
  <c r="BH19" i="15" a="1"/>
  <c r="BH19" i="15" s="1"/>
  <c r="BH20" i="15" s="1" a="1"/>
  <c r="BH20" i="15" s="1"/>
  <c r="AH19" i="15" a="1"/>
  <c r="AH19" i="15" s="1"/>
  <c r="AH20" i="15" s="1" a="1"/>
  <c r="AH20" i="15" s="1"/>
  <c r="AB19" i="15" a="1"/>
  <c r="AB19" i="15" s="1"/>
  <c r="AB20" i="15" s="1" a="1"/>
  <c r="AB20" i="15" s="1"/>
  <c r="FH14" i="15" a="1"/>
  <c r="FH14" i="15" s="1"/>
  <c r="EZ14" i="15" a="1"/>
  <c r="EZ14" i="15" s="1"/>
  <c r="EV54" i="15" a="1"/>
  <c r="EV54" i="15" s="1"/>
  <c r="CE54" i="15" a="1"/>
  <c r="CE54" i="15" s="1"/>
  <c r="BQ54" i="15" a="1"/>
  <c r="BQ54" i="15" s="1"/>
  <c r="AZ54" i="15" a="1"/>
  <c r="AZ54" i="15" s="1"/>
  <c r="AZ55" i="15" s="1" a="1"/>
  <c r="AZ55" i="15" s="1"/>
  <c r="AI54" i="15" a="1"/>
  <c r="AI54" i="15" s="1"/>
  <c r="AI55" i="15" s="1" a="1"/>
  <c r="AI55" i="15" s="1"/>
  <c r="AA54" i="15" a="1"/>
  <c r="AA54" i="15" s="1"/>
  <c r="AA55" i="15" s="1" a="1"/>
  <c r="AA55" i="15" s="1"/>
  <c r="E54" i="15" a="1"/>
  <c r="E54" i="15" s="1"/>
  <c r="E55" i="15" s="1" a="1"/>
  <c r="E55" i="15" s="1"/>
  <c r="FD49" i="15" a="1"/>
  <c r="FD49" i="15" s="1"/>
  <c r="EV49" i="15" a="1"/>
  <c r="EV49" i="15" s="1"/>
  <c r="EN49" i="15" a="1"/>
  <c r="EN49" i="15" s="1"/>
  <c r="EF49" i="15" a="1"/>
  <c r="EF49" i="15" s="1"/>
  <c r="DX49" i="15" a="1"/>
  <c r="DX49" i="15" s="1"/>
  <c r="DP49" i="15" a="1"/>
  <c r="DP49" i="15" s="1"/>
  <c r="DH49" i="15" a="1"/>
  <c r="DH49" i="15" s="1"/>
  <c r="CZ49" i="15" a="1"/>
  <c r="CZ49" i="15" s="1"/>
  <c r="CR49" i="15" a="1"/>
  <c r="CR49" i="15" s="1"/>
  <c r="CJ49" i="15" a="1"/>
  <c r="CJ49" i="15" s="1"/>
  <c r="CB49" i="15" a="1"/>
  <c r="CB49" i="15" s="1"/>
  <c r="BT49" i="15" a="1"/>
  <c r="BT49" i="15" s="1"/>
  <c r="BO49" i="15" a="1"/>
  <c r="BO49" i="15" s="1"/>
  <c r="AM49" i="15" a="1"/>
  <c r="AM49" i="15" s="1"/>
  <c r="AM50" i="15" s="1" a="1"/>
  <c r="AM50" i="15" s="1"/>
  <c r="Z49" i="15" a="1"/>
  <c r="Z49" i="15" s="1"/>
  <c r="Z50" i="15" s="1" a="1"/>
  <c r="Z50" i="15" s="1"/>
  <c r="M49" i="15" a="1"/>
  <c r="M49" i="15" s="1"/>
  <c r="M50" i="15" s="1" a="1"/>
  <c r="M50" i="15" s="1"/>
  <c r="FF44" i="15" a="1"/>
  <c r="FF44" i="15" s="1"/>
  <c r="ER44" i="15" a="1"/>
  <c r="ER44" i="15" s="1"/>
  <c r="EK44" i="15" a="1"/>
  <c r="EK44" i="15" s="1"/>
  <c r="EC44" i="15" a="1"/>
  <c r="EC44" i="15" s="1"/>
  <c r="DU44" i="15" a="1"/>
  <c r="DU44" i="15" s="1"/>
  <c r="DG44" i="15" a="1"/>
  <c r="DG44" i="15" s="1"/>
  <c r="CY44" i="15" a="1"/>
  <c r="CY44" i="15" s="1"/>
  <c r="CR44" i="15" a="1"/>
  <c r="CR44" i="15" s="1"/>
  <c r="CK44" i="15" a="1"/>
  <c r="CK44" i="15" s="1"/>
  <c r="CD44" i="15" a="1"/>
  <c r="CD44" i="15" s="1"/>
  <c r="BV44" i="15" a="1"/>
  <c r="BV44" i="15" s="1"/>
  <c r="BP44" i="15" a="1"/>
  <c r="BP44" i="15" s="1"/>
  <c r="BH44" i="15" a="1"/>
  <c r="BH44" i="15" s="1"/>
  <c r="BH45" i="15" s="1" a="1"/>
  <c r="BH45" i="15" s="1"/>
  <c r="AR44" i="15" a="1"/>
  <c r="AR44" i="15" s="1"/>
  <c r="AR45" i="15" s="1" a="1"/>
  <c r="AR45" i="15" s="1"/>
  <c r="AJ44" i="15" a="1"/>
  <c r="AJ44" i="15" s="1"/>
  <c r="AJ45" i="15" s="1" a="1"/>
  <c r="AJ45" i="15" s="1"/>
  <c r="AB44" i="15" a="1"/>
  <c r="AB44" i="15" s="1"/>
  <c r="AB45" i="15" s="1" a="1"/>
  <c r="AB45" i="15" s="1"/>
  <c r="T44" i="15" a="1"/>
  <c r="T44" i="15" s="1"/>
  <c r="T45" i="15" s="1" a="1"/>
  <c r="T45" i="15" s="1"/>
  <c r="L44" i="15" a="1"/>
  <c r="L44" i="15" s="1"/>
  <c r="L45" i="15" s="1" a="1"/>
  <c r="L45" i="15" s="1"/>
  <c r="FG39" i="15" a="1"/>
  <c r="FG39" i="15" s="1"/>
  <c r="EZ39" i="15" a="1"/>
  <c r="EZ39" i="15" s="1"/>
  <c r="ES39" i="15" a="1"/>
  <c r="ES39" i="15" s="1"/>
  <c r="EL39" i="15" a="1"/>
  <c r="EL39" i="15" s="1"/>
  <c r="DW39" i="15" a="1"/>
  <c r="DW39" i="15" s="1"/>
  <c r="DO39" i="15" a="1"/>
  <c r="DO39" i="15" s="1"/>
  <c r="DH39" i="15" a="1"/>
  <c r="DH39" i="15" s="1"/>
  <c r="CZ39" i="15" a="1"/>
  <c r="CZ39" i="15" s="1"/>
  <c r="CR39" i="15" a="1"/>
  <c r="CR39" i="15" s="1"/>
  <c r="CJ39" i="15" a="1"/>
  <c r="CJ39" i="15" s="1"/>
  <c r="CB39" i="15" a="1"/>
  <c r="CB39" i="15" s="1"/>
  <c r="BT39" i="15" a="1"/>
  <c r="BT39" i="15" s="1"/>
  <c r="BN39" i="15" a="1"/>
  <c r="BN39" i="15" s="1"/>
  <c r="BN40" i="15" s="1" a="1"/>
  <c r="BN40" i="15" s="1"/>
  <c r="BH39" i="15" a="1"/>
  <c r="BH39" i="15" s="1"/>
  <c r="BH40" i="15" s="1" a="1"/>
  <c r="BH40" i="15" s="1"/>
  <c r="AA39" i="15" a="1"/>
  <c r="AA39" i="15" s="1"/>
  <c r="AA40" i="15" s="1" a="1"/>
  <c r="AA40" i="15" s="1"/>
  <c r="FF34" i="15" a="1"/>
  <c r="FF34" i="15" s="1"/>
  <c r="EX34" i="15" a="1"/>
  <c r="EX34" i="15" s="1"/>
  <c r="EP34" i="15" a="1"/>
  <c r="EP34" i="15" s="1"/>
  <c r="EH34" i="15" a="1"/>
  <c r="EH34" i="15" s="1"/>
  <c r="DZ34" i="15" a="1"/>
  <c r="DZ34" i="15" s="1"/>
  <c r="DR34" i="15" a="1"/>
  <c r="DR34" i="15" s="1"/>
  <c r="DJ34" i="15" a="1"/>
  <c r="DJ34" i="15" s="1"/>
  <c r="DB34" i="15" a="1"/>
  <c r="DB34" i="15" s="1"/>
  <c r="CT34" i="15" a="1"/>
  <c r="CT34" i="15" s="1"/>
  <c r="CL34" i="15" a="1"/>
  <c r="CL34" i="15" s="1"/>
  <c r="CD34" i="15" a="1"/>
  <c r="CD34" i="15" s="1"/>
  <c r="BV34" i="15" a="1"/>
  <c r="BV34" i="15" s="1"/>
  <c r="BC34" i="15" a="1"/>
  <c r="BC34" i="15" s="1"/>
  <c r="BC35" i="15" s="1" a="1"/>
  <c r="BC35" i="15" s="1"/>
  <c r="AP34" i="15" a="1"/>
  <c r="AP34" i="15" s="1"/>
  <c r="AP35" i="15" s="1" a="1"/>
  <c r="AP35" i="15" s="1"/>
  <c r="AC34" i="15" a="1"/>
  <c r="AC34" i="15" s="1"/>
  <c r="AC35" i="15" s="1" a="1"/>
  <c r="AC35" i="15" s="1"/>
  <c r="P34" i="15" a="1"/>
  <c r="P34" i="15" s="1"/>
  <c r="P35" i="15" s="1" a="1"/>
  <c r="P35" i="15" s="1"/>
  <c r="H34" i="15" a="1"/>
  <c r="H34" i="15" s="1"/>
  <c r="H35" i="15" s="1" a="1"/>
  <c r="H35" i="15" s="1"/>
  <c r="FH29" i="15" a="1"/>
  <c r="FH29" i="15" s="1"/>
  <c r="EZ29" i="15" a="1"/>
  <c r="EZ29" i="15" s="1"/>
  <c r="ER29" i="15" a="1"/>
  <c r="ER29" i="15" s="1"/>
  <c r="EL29" i="15" a="1"/>
  <c r="EL29" i="15" s="1"/>
  <c r="EE29" i="15" a="1"/>
  <c r="EE29" i="15" s="1"/>
  <c r="DX29" i="15" a="1"/>
  <c r="DX29" i="15" s="1"/>
  <c r="DP29" i="15" a="1"/>
  <c r="DP29" i="15" s="1"/>
  <c r="DI29" i="15" a="1"/>
  <c r="DI29" i="15" s="1"/>
  <c r="CV29" i="15" a="1"/>
  <c r="CV29" i="15" s="1"/>
  <c r="CN29" i="15" a="1"/>
  <c r="CN29" i="15" s="1"/>
  <c r="CF29" i="15" a="1"/>
  <c r="CF29" i="15" s="1"/>
  <c r="BZ29" i="15" a="1"/>
  <c r="BZ29" i="15" s="1"/>
  <c r="BS29" i="15" a="1"/>
  <c r="BS29" i="15" s="1"/>
  <c r="AX29" i="15" a="1"/>
  <c r="AX29" i="15" s="1"/>
  <c r="AX30" i="15" s="1" a="1"/>
  <c r="AX30" i="15" s="1"/>
  <c r="N29" i="15" a="1"/>
  <c r="N29" i="15" s="1"/>
  <c r="N30" i="15" s="1" a="1"/>
  <c r="N30" i="15" s="1"/>
  <c r="G29" i="15" a="1"/>
  <c r="G29" i="15" s="1"/>
  <c r="G30" i="15" s="1" a="1"/>
  <c r="G30" i="15" s="1"/>
  <c r="FH24" i="15" a="1"/>
  <c r="FH24" i="15" s="1"/>
  <c r="EZ24" i="15" a="1"/>
  <c r="EZ24" i="15" s="1"/>
  <c r="ER24" i="15" a="1"/>
  <c r="ER24" i="15" s="1"/>
  <c r="EJ24" i="15" a="1"/>
  <c r="EJ24" i="15" s="1"/>
  <c r="EB24" i="15" a="1"/>
  <c r="EB24" i="15" s="1"/>
  <c r="DT24" i="15" a="1"/>
  <c r="DT24" i="15" s="1"/>
  <c r="DL24" i="15" a="1"/>
  <c r="DL24" i="15" s="1"/>
  <c r="DD24" i="15" a="1"/>
  <c r="DD24" i="15" s="1"/>
  <c r="CV24" i="15" a="1"/>
  <c r="CV24" i="15" s="1"/>
  <c r="CN24" i="15" a="1"/>
  <c r="CN24" i="15" s="1"/>
  <c r="CF24" i="15" a="1"/>
  <c r="CF24" i="15" s="1"/>
  <c r="BX24" i="15" a="1"/>
  <c r="BX24" i="15" s="1"/>
  <c r="BP24" i="15" a="1"/>
  <c r="BP24" i="15" s="1"/>
  <c r="AR24" i="15" a="1"/>
  <c r="AR24" i="15" s="1"/>
  <c r="AR25" i="15" s="1" a="1"/>
  <c r="AR25" i="15" s="1"/>
  <c r="AJ24" i="15" a="1"/>
  <c r="AJ24" i="15" s="1"/>
  <c r="AJ25" i="15" s="1" a="1"/>
  <c r="AJ25" i="15" s="1"/>
  <c r="T24" i="15" a="1"/>
  <c r="T24" i="15" s="1"/>
  <c r="T25" i="15" s="1" a="1"/>
  <c r="T25" i="15" s="1"/>
  <c r="L24" i="15" a="1"/>
  <c r="L24" i="15" s="1"/>
  <c r="L25" i="15" s="1" a="1"/>
  <c r="L25" i="15" s="1"/>
  <c r="FD19" i="15" a="1"/>
  <c r="FD19" i="15" s="1"/>
  <c r="EV19" i="15" a="1"/>
  <c r="EV19" i="15" s="1"/>
  <c r="EN19" i="15" a="1"/>
  <c r="EN19" i="15" s="1"/>
  <c r="EF19" i="15" a="1"/>
  <c r="EF19" i="15" s="1"/>
  <c r="DX19" i="15" a="1"/>
  <c r="DX19" i="15" s="1"/>
  <c r="DP19" i="15" a="1"/>
  <c r="DP19" i="15" s="1"/>
  <c r="DH19" i="15" a="1"/>
  <c r="DH19" i="15" s="1"/>
  <c r="CZ19" i="15" a="1"/>
  <c r="CZ19" i="15" s="1"/>
  <c r="CR19" i="15" a="1"/>
  <c r="CR19" i="15" s="1"/>
  <c r="CJ19" i="15" a="1"/>
  <c r="CJ19" i="15" s="1"/>
  <c r="CB19" i="15" a="1"/>
  <c r="CB19" i="15" s="1"/>
  <c r="BT19" i="15" a="1"/>
  <c r="BT19" i="15" s="1"/>
  <c r="BG19" i="15" a="1"/>
  <c r="BG19" i="15" s="1"/>
  <c r="BG20" i="15" s="1" a="1"/>
  <c r="BG20" i="15" s="1"/>
  <c r="AN19" i="15" a="1"/>
  <c r="AN19" i="15" s="1"/>
  <c r="AN20" i="15" s="1" a="1"/>
  <c r="AN20" i="15" s="1"/>
  <c r="AG19" i="15" a="1"/>
  <c r="AG19" i="15" s="1"/>
  <c r="AG20" i="15" s="1" a="1"/>
  <c r="AG20" i="15" s="1"/>
  <c r="AA19" i="15" a="1"/>
  <c r="AA19" i="15" s="1"/>
  <c r="AA20" i="15" s="1" a="1"/>
  <c r="AA20" i="15" s="1"/>
  <c r="H19" i="15" a="1"/>
  <c r="H19" i="15" s="1"/>
  <c r="H20" i="15" s="1" a="1"/>
  <c r="H20" i="15" s="1"/>
  <c r="FG14" i="15" a="1"/>
  <c r="FG14" i="15" s="1"/>
  <c r="EY14" i="15" a="1"/>
  <c r="EY14" i="15" s="1"/>
  <c r="EQ14" i="15" a="1"/>
  <c r="EQ14" i="15" s="1"/>
  <c r="EI14" i="15" a="1"/>
  <c r="EI14" i="15" s="1"/>
  <c r="EA14" i="15" a="1"/>
  <c r="EA14" i="15" s="1"/>
  <c r="DS14" i="15" a="1"/>
  <c r="DS14" i="15" s="1"/>
  <c r="DK14" i="15" a="1"/>
  <c r="DK14" i="15" s="1"/>
  <c r="DC14" i="15" a="1"/>
  <c r="DC14" i="15" s="1"/>
  <c r="CU14" i="15" a="1"/>
  <c r="CU14" i="15" s="1"/>
  <c r="CM14" i="15" a="1"/>
  <c r="CM14" i="15" s="1"/>
  <c r="CE14" i="15" a="1"/>
  <c r="CE14" i="15" s="1"/>
  <c r="BX14" i="15" a="1"/>
  <c r="BX14" i="15" s="1"/>
  <c r="BQ14" i="15" a="1"/>
  <c r="BQ14" i="15" s="1"/>
  <c r="BE14" i="15" a="1"/>
  <c r="BE14" i="15" s="1"/>
  <c r="BE15" i="15" s="1" a="1"/>
  <c r="BE15" i="15" s="1"/>
  <c r="AT14" i="15" a="1"/>
  <c r="AT14" i="15" s="1"/>
  <c r="AT15" i="15" s="1" a="1"/>
  <c r="AT15" i="15" s="1"/>
  <c r="AH14" i="15" a="1"/>
  <c r="AH14" i="15" s="1"/>
  <c r="AH15" i="15" s="1" a="1"/>
  <c r="AH15" i="15" s="1"/>
  <c r="Q14" i="15" a="1"/>
  <c r="Q14" i="15" s="1"/>
  <c r="Q15" i="15" s="1" a="1"/>
  <c r="Q15" i="15" s="1"/>
  <c r="K14" i="15" a="1"/>
  <c r="K14" i="15" s="1"/>
  <c r="K15" i="15" s="1" a="1"/>
  <c r="K15" i="15" s="1"/>
  <c r="EN54" i="15" a="1"/>
  <c r="EN54" i="15" s="1"/>
  <c r="CX54" i="15" a="1"/>
  <c r="CX54" i="15" s="1"/>
  <c r="CD54" i="15" a="1"/>
  <c r="CD54" i="15" s="1"/>
  <c r="AX54" i="15" a="1"/>
  <c r="AX54" i="15" s="1"/>
  <c r="AX55" i="15" s="1" a="1"/>
  <c r="AX55" i="15" s="1"/>
  <c r="AQ54" i="15" a="1"/>
  <c r="AQ54" i="15" s="1"/>
  <c r="AQ55" i="15" s="1" a="1"/>
  <c r="AQ55" i="15" s="1"/>
  <c r="Z54" i="15" a="1"/>
  <c r="Z54" i="15" s="1"/>
  <c r="Z55" i="15" s="1" a="1"/>
  <c r="Z55" i="15" s="1"/>
  <c r="FC49" i="15" a="1"/>
  <c r="FC49" i="15" s="1"/>
  <c r="EU49" i="15" a="1"/>
  <c r="EU49" i="15" s="1"/>
  <c r="EM49" i="15" a="1"/>
  <c r="EM49" i="15" s="1"/>
  <c r="EE49" i="15" a="1"/>
  <c r="EE49" i="15" s="1"/>
  <c r="DW49" i="15" a="1"/>
  <c r="DW49" i="15" s="1"/>
  <c r="DO49" i="15" a="1"/>
  <c r="DO49" i="15" s="1"/>
  <c r="DG49" i="15" a="1"/>
  <c r="DG49" i="15" s="1"/>
  <c r="CY49" i="15" a="1"/>
  <c r="CY49" i="15" s="1"/>
  <c r="CQ49" i="15" a="1"/>
  <c r="CQ49" i="15" s="1"/>
  <c r="CI49" i="15" a="1"/>
  <c r="CI49" i="15" s="1"/>
  <c r="CA49" i="15" a="1"/>
  <c r="CA49" i="15" s="1"/>
  <c r="BS49" i="15" a="1"/>
  <c r="BS49" i="15" s="1"/>
  <c r="BI49" i="15" a="1"/>
  <c r="BI49" i="15" s="1"/>
  <c r="BI50" i="15" s="1" a="1"/>
  <c r="BI50" i="15" s="1"/>
  <c r="AX49" i="15" a="1"/>
  <c r="AX49" i="15" s="1"/>
  <c r="AX50" i="15" s="1" a="1"/>
  <c r="AX50" i="15" s="1"/>
  <c r="Y49" i="15" a="1"/>
  <c r="Y49" i="15" s="1"/>
  <c r="Y50" i="15" s="1" a="1"/>
  <c r="Y50" i="15" s="1"/>
  <c r="S49" i="15" a="1"/>
  <c r="S49" i="15" s="1"/>
  <c r="S50" i="15" s="1" a="1"/>
  <c r="S50" i="15" s="1"/>
  <c r="F49" i="15" a="1"/>
  <c r="F49" i="15" s="1"/>
  <c r="F50" i="15" s="1" a="1"/>
  <c r="F50" i="15" s="1"/>
  <c r="FE44" i="15" a="1"/>
  <c r="FE44" i="15" s="1"/>
  <c r="EX44" i="15" a="1"/>
  <c r="EX44" i="15" s="1"/>
  <c r="EQ44" i="15" a="1"/>
  <c r="EQ44" i="15" s="1"/>
  <c r="EJ44" i="15" a="1"/>
  <c r="EJ44" i="15" s="1"/>
  <c r="EB44" i="15" a="1"/>
  <c r="EB44" i="15" s="1"/>
  <c r="DT44" i="15" a="1"/>
  <c r="DT44" i="15" s="1"/>
  <c r="DN44" i="15" a="1"/>
  <c r="DN44" i="15" s="1"/>
  <c r="DF44" i="15" a="1"/>
  <c r="DF44" i="15" s="1"/>
  <c r="CQ44" i="15" a="1"/>
  <c r="CQ44" i="15" s="1"/>
  <c r="CJ44" i="15" a="1"/>
  <c r="CJ44" i="15" s="1"/>
  <c r="CC44" i="15" a="1"/>
  <c r="CC44" i="15" s="1"/>
  <c r="BU44" i="15" a="1"/>
  <c r="BU44" i="15" s="1"/>
  <c r="BO44" i="15" a="1"/>
  <c r="BO44" i="15" s="1"/>
  <c r="BG44" i="15" a="1"/>
  <c r="BG44" i="15" s="1"/>
  <c r="BG45" i="15" s="1" a="1"/>
  <c r="BG45" i="15" s="1"/>
  <c r="AQ44" i="15" a="1"/>
  <c r="AQ44" i="15" s="1"/>
  <c r="AQ45" i="15" s="1" a="1"/>
  <c r="AQ45" i="15" s="1"/>
  <c r="AA44" i="15" a="1"/>
  <c r="AA44" i="15" s="1"/>
  <c r="AA45" i="15" s="1" a="1"/>
  <c r="AA45" i="15" s="1"/>
  <c r="K44" i="15" a="1"/>
  <c r="K44" i="15" s="1"/>
  <c r="K45" i="15" s="1" a="1"/>
  <c r="K45" i="15" s="1"/>
  <c r="FF39" i="15" a="1"/>
  <c r="FF39" i="15" s="1"/>
  <c r="EY39" i="15" a="1"/>
  <c r="EY39" i="15" s="1"/>
  <c r="ER39" i="15" a="1"/>
  <c r="ER39" i="15" s="1"/>
  <c r="EK39" i="15" a="1"/>
  <c r="EK39" i="15" s="1"/>
  <c r="ED39" i="15" a="1"/>
  <c r="ED39" i="15" s="1"/>
  <c r="DV39" i="15" a="1"/>
  <c r="DV39" i="15" s="1"/>
  <c r="DG39" i="15" a="1"/>
  <c r="DG39" i="15" s="1"/>
  <c r="CY39" i="15" a="1"/>
  <c r="CY39" i="15" s="1"/>
  <c r="CQ39" i="15" a="1"/>
  <c r="CQ39" i="15" s="1"/>
  <c r="CI39" i="15" a="1"/>
  <c r="CI39" i="15" s="1"/>
  <c r="CA39" i="15" a="1"/>
  <c r="CA39" i="15" s="1"/>
  <c r="BS39" i="15" a="1"/>
  <c r="BS39" i="15" s="1"/>
  <c r="BG39" i="15" a="1"/>
  <c r="BG39" i="15" s="1"/>
  <c r="BG40" i="15" s="1" a="1"/>
  <c r="BG40" i="15" s="1"/>
  <c r="AO39" i="15" a="1"/>
  <c r="AO39" i="15" s="1"/>
  <c r="AO40" i="15" s="1" a="1"/>
  <c r="AO40" i="15" s="1"/>
  <c r="Z39" i="15" a="1"/>
  <c r="Z39" i="15" s="1"/>
  <c r="Z40" i="15" s="1" a="1"/>
  <c r="Z40" i="15" s="1"/>
  <c r="L39" i="15" a="1"/>
  <c r="L39" i="15" s="1"/>
  <c r="L40" i="15" s="1" a="1"/>
  <c r="L40" i="15" s="1"/>
  <c r="FE34" i="15" a="1"/>
  <c r="FE34" i="15" s="1"/>
  <c r="EW34" i="15" a="1"/>
  <c r="EW34" i="15" s="1"/>
  <c r="EO34" i="15" a="1"/>
  <c r="EO34" i="15" s="1"/>
  <c r="EG34" i="15" a="1"/>
  <c r="EG34" i="15" s="1"/>
  <c r="DY34" i="15" a="1"/>
  <c r="DY34" i="15" s="1"/>
  <c r="DQ34" i="15" a="1"/>
  <c r="DQ34" i="15" s="1"/>
  <c r="DI34" i="15" a="1"/>
  <c r="DI34" i="15" s="1"/>
  <c r="DA34" i="15" a="1"/>
  <c r="DA34" i="15" s="1"/>
  <c r="CS34" i="15" a="1"/>
  <c r="CS34" i="15" s="1"/>
  <c r="CK34" i="15" a="1"/>
  <c r="CK34" i="15" s="1"/>
  <c r="CC34" i="15" a="1"/>
  <c r="CC34" i="15" s="1"/>
  <c r="BU34" i="15" a="1"/>
  <c r="BU34" i="15" s="1"/>
  <c r="BO34" i="15" a="1"/>
  <c r="BO34" i="15" s="1"/>
  <c r="AO34" i="15" a="1"/>
  <c r="AO34" i="15" s="1"/>
  <c r="AO35" i="15" s="1" a="1"/>
  <c r="AO35" i="15" s="1"/>
  <c r="G34" i="15" a="1"/>
  <c r="G34" i="15" s="1"/>
  <c r="G35" i="15" s="1" a="1"/>
  <c r="G35" i="15" s="1"/>
  <c r="FG29" i="15" a="1"/>
  <c r="FG29" i="15" s="1"/>
  <c r="EY29" i="15" a="1"/>
  <c r="EY29" i="15" s="1"/>
  <c r="EQ29" i="15" a="1"/>
  <c r="EQ29" i="15" s="1"/>
  <c r="EK29" i="15" a="1"/>
  <c r="EK29" i="15" s="1"/>
  <c r="DW29" i="15" a="1"/>
  <c r="DW29" i="15" s="1"/>
  <c r="DO29" i="15" a="1"/>
  <c r="DO29" i="15" s="1"/>
  <c r="DH29" i="15" a="1"/>
  <c r="DH29" i="15" s="1"/>
  <c r="DB29" i="15" a="1"/>
  <c r="DB29" i="15" s="1"/>
  <c r="CU29" i="15" a="1"/>
  <c r="CU29" i="15" s="1"/>
  <c r="CM29" i="15" a="1"/>
  <c r="CM29" i="15" s="1"/>
  <c r="CE29" i="15" a="1"/>
  <c r="CE29" i="15" s="1"/>
  <c r="BY29" i="15" a="1"/>
  <c r="BY29" i="15" s="1"/>
  <c r="AW29" i="15" a="1"/>
  <c r="AW29" i="15" s="1"/>
  <c r="AW30" i="15" s="1" a="1"/>
  <c r="AW30" i="15" s="1"/>
  <c r="AP29" i="15" a="1"/>
  <c r="AP29" i="15" s="1"/>
  <c r="AP30" i="15" s="1" a="1"/>
  <c r="AP30" i="15" s="1"/>
  <c r="AI29" i="15" a="1"/>
  <c r="AI29" i="15" s="1"/>
  <c r="AI30" i="15" s="1" a="1"/>
  <c r="AI30" i="15" s="1"/>
  <c r="M29" i="15" a="1"/>
  <c r="M29" i="15" s="1"/>
  <c r="M30" i="15" s="1" a="1"/>
  <c r="M30" i="15" s="1"/>
  <c r="FG24" i="15" a="1"/>
  <c r="FG24" i="15" s="1"/>
  <c r="EY24" i="15" a="1"/>
  <c r="EY24" i="15" s="1"/>
  <c r="EQ24" i="15" a="1"/>
  <c r="EQ24" i="15" s="1"/>
  <c r="EI24" i="15" a="1"/>
  <c r="EI24" i="15" s="1"/>
  <c r="EA24" i="15" a="1"/>
  <c r="EA24" i="15" s="1"/>
  <c r="DS24" i="15" a="1"/>
  <c r="DS24" i="15" s="1"/>
  <c r="DK24" i="15" a="1"/>
  <c r="DK24" i="15" s="1"/>
  <c r="DC24" i="15" a="1"/>
  <c r="DC24" i="15" s="1"/>
  <c r="CU24" i="15" a="1"/>
  <c r="CU24" i="15" s="1"/>
  <c r="CM24" i="15" a="1"/>
  <c r="CM24" i="15" s="1"/>
  <c r="CE24" i="15" a="1"/>
  <c r="CE24" i="15" s="1"/>
  <c r="BW24" i="15" a="1"/>
  <c r="BW24" i="15" s="1"/>
  <c r="BO24" i="15" a="1"/>
  <c r="BO24" i="15" s="1"/>
  <c r="BG24" i="15" a="1"/>
  <c r="BG24" i="15" s="1"/>
  <c r="BG25" i="15" s="1" a="1"/>
  <c r="BG25" i="15" s="1"/>
  <c r="AQ24" i="15" a="1"/>
  <c r="AQ24" i="15" s="1"/>
  <c r="AQ25" i="15" s="1" a="1"/>
  <c r="AQ25" i="15" s="1"/>
  <c r="AI24" i="15" a="1"/>
  <c r="AI24" i="15" s="1"/>
  <c r="AI25" i="15" s="1" a="1"/>
  <c r="AI25" i="15" s="1"/>
  <c r="S24" i="15" a="1"/>
  <c r="S24" i="15" s="1"/>
  <c r="S25" i="15" s="1" a="1"/>
  <c r="S25" i="15" s="1"/>
  <c r="K24" i="15" a="1"/>
  <c r="K24" i="15" s="1"/>
  <c r="K25" i="15" s="1" a="1"/>
  <c r="K25" i="15" s="1"/>
  <c r="FC19" i="15" a="1"/>
  <c r="FC19" i="15" s="1"/>
  <c r="EU19" i="15" a="1"/>
  <c r="EU19" i="15" s="1"/>
  <c r="EM19" i="15" a="1"/>
  <c r="EM19" i="15" s="1"/>
  <c r="EE19" i="15" a="1"/>
  <c r="EE19" i="15" s="1"/>
  <c r="DW19" i="15" a="1"/>
  <c r="DW19" i="15" s="1"/>
  <c r="DO19" i="15" a="1"/>
  <c r="DO19" i="15" s="1"/>
  <c r="DG19" i="15" a="1"/>
  <c r="DG19" i="15" s="1"/>
  <c r="CY19" i="15" a="1"/>
  <c r="CY19" i="15" s="1"/>
  <c r="CQ19" i="15" a="1"/>
  <c r="CQ19" i="15" s="1"/>
  <c r="CI19" i="15" a="1"/>
  <c r="CI19" i="15" s="1"/>
  <c r="CA19" i="15" a="1"/>
  <c r="CA19" i="15" s="1"/>
  <c r="BS19" i="15" a="1"/>
  <c r="BS19" i="15" s="1"/>
  <c r="BF19" i="15" a="1"/>
  <c r="BF19" i="15" s="1"/>
  <c r="BF20" i="15" s="1" a="1"/>
  <c r="BF20" i="15" s="1"/>
  <c r="AM19" i="15" a="1"/>
  <c r="AM19" i="15" s="1"/>
  <c r="AM20" i="15" s="1" a="1"/>
  <c r="AM20" i="15" s="1"/>
  <c r="Z19" i="15" a="1"/>
  <c r="Z19" i="15" s="1"/>
  <c r="Z20" i="15" s="1" a="1"/>
  <c r="Z20" i="15" s="1"/>
  <c r="G19" i="15" a="1"/>
  <c r="G19" i="15" s="1"/>
  <c r="G20" i="15" s="1" a="1"/>
  <c r="G20" i="15" s="1"/>
  <c r="FF14" i="15" a="1"/>
  <c r="FF14" i="15" s="1"/>
  <c r="EX14" i="15" a="1"/>
  <c r="EX14" i="15" s="1"/>
  <c r="EP14" i="15" a="1"/>
  <c r="EP14" i="15" s="1"/>
  <c r="EH14" i="15" a="1"/>
  <c r="EH14" i="15" s="1"/>
  <c r="DZ14" i="15" a="1"/>
  <c r="DZ14" i="15" s="1"/>
  <c r="DR14" i="15" a="1"/>
  <c r="DR14" i="15" s="1"/>
  <c r="DJ14" i="15" a="1"/>
  <c r="DJ14" i="15" s="1"/>
  <c r="DB14" i="15" a="1"/>
  <c r="DB14" i="15" s="1"/>
  <c r="CT14" i="15" a="1"/>
  <c r="CT14" i="15" s="1"/>
  <c r="CL14" i="15" a="1"/>
  <c r="CL14" i="15" s="1"/>
  <c r="CD14" i="15" a="1"/>
  <c r="CD14" i="15" s="1"/>
  <c r="BW14" i="15" a="1"/>
  <c r="BW14" i="15" s="1"/>
  <c r="BP14" i="15" a="1"/>
  <c r="BP14" i="15" s="1"/>
  <c r="BK14" i="15" a="1"/>
  <c r="BK14" i="15" s="1"/>
  <c r="BK15" i="15" s="1" a="1"/>
  <c r="BK15" i="15" s="1"/>
  <c r="BD14" i="15" a="1"/>
  <c r="BD14" i="15" s="1"/>
  <c r="BD15" i="15" s="1" a="1"/>
  <c r="BD15" i="15" s="1"/>
  <c r="AS14" i="15" a="1"/>
  <c r="AS14" i="15" s="1"/>
  <c r="AS15" i="15" s="1" a="1"/>
  <c r="AS15" i="15" s="1"/>
  <c r="AG14" i="15" a="1"/>
  <c r="AG14" i="15" s="1"/>
  <c r="AG15" i="15" s="1" a="1"/>
  <c r="AG15" i="15" s="1"/>
  <c r="P14" i="15" a="1"/>
  <c r="P14" i="15" s="1"/>
  <c r="P15" i="15" s="1" a="1"/>
  <c r="P15" i="15" s="1"/>
  <c r="EG54" i="15" a="1"/>
  <c r="EG54" i="15" s="1"/>
  <c r="CS54" i="15" a="1"/>
  <c r="CS54" i="15" s="1"/>
  <c r="CB54" i="15" a="1"/>
  <c r="CB54" i="15" s="1"/>
  <c r="BO54" i="15" a="1"/>
  <c r="BO54" i="15" s="1"/>
  <c r="BH54" i="15" a="1"/>
  <c r="BH54" i="15" s="1"/>
  <c r="BH55" i="15" s="1" a="1"/>
  <c r="BH55" i="15" s="1"/>
  <c r="AP54" i="15" a="1"/>
  <c r="AP54" i="15" s="1"/>
  <c r="AP55" i="15" s="1" a="1"/>
  <c r="AP55" i="15" s="1"/>
  <c r="AG54" i="15" a="1"/>
  <c r="AG54" i="15" s="1"/>
  <c r="AG55" i="15" s="1" a="1"/>
  <c r="AG55" i="15" s="1"/>
  <c r="Y54" i="15" a="1"/>
  <c r="Y54" i="15" s="1"/>
  <c r="Y55" i="15" s="1" a="1"/>
  <c r="Y55" i="15" s="1"/>
  <c r="FJ49" i="15" a="1"/>
  <c r="FJ49" i="15" s="1"/>
  <c r="FB49" i="15" a="1"/>
  <c r="FB49" i="15" s="1"/>
  <c r="ET49" i="15" a="1"/>
  <c r="ET49" i="15" s="1"/>
  <c r="EL49" i="15" a="1"/>
  <c r="EL49" i="15" s="1"/>
  <c r="ED49" i="15" a="1"/>
  <c r="ED49" i="15" s="1"/>
  <c r="DV49" i="15" a="1"/>
  <c r="DV49" i="15" s="1"/>
  <c r="DN49" i="15" a="1"/>
  <c r="DN49" i="15" s="1"/>
  <c r="DF49" i="15" a="1"/>
  <c r="DF49" i="15" s="1"/>
  <c r="CX49" i="15" a="1"/>
  <c r="CX49" i="15" s="1"/>
  <c r="CP49" i="15" a="1"/>
  <c r="CP49" i="15" s="1"/>
  <c r="CH49" i="15" a="1"/>
  <c r="CH49" i="15" s="1"/>
  <c r="BZ49" i="15" a="1"/>
  <c r="BZ49" i="15" s="1"/>
  <c r="BR49" i="15" a="1"/>
  <c r="BR49" i="15" s="1"/>
  <c r="AE49" i="15" a="1"/>
  <c r="AE49" i="15" s="1"/>
  <c r="AE50" i="15" s="1" a="1"/>
  <c r="AE50" i="15" s="1"/>
  <c r="R49" i="15" a="1"/>
  <c r="R49" i="15" s="1"/>
  <c r="R50" i="15" s="1" a="1"/>
  <c r="R50" i="15" s="1"/>
  <c r="L49" i="15" a="1"/>
  <c r="L49" i="15" s="1"/>
  <c r="L50" i="15" s="1" a="1"/>
  <c r="L50" i="15" s="1"/>
  <c r="E49" i="15" a="1"/>
  <c r="E49" i="15" s="1"/>
  <c r="E50" i="15" s="1" a="1"/>
  <c r="E50" i="15" s="1"/>
  <c r="FD44" i="15" a="1"/>
  <c r="FD44" i="15" s="1"/>
  <c r="EW44" i="15" a="1"/>
  <c r="EW44" i="15" s="1"/>
  <c r="EI44" i="15" a="1"/>
  <c r="EI44" i="15" s="1"/>
  <c r="EA44" i="15" a="1"/>
  <c r="EA44" i="15" s="1"/>
  <c r="DS44" i="15" a="1"/>
  <c r="DS44" i="15" s="1"/>
  <c r="DM44" i="15" a="1"/>
  <c r="DM44" i="15" s="1"/>
  <c r="DE44" i="15" a="1"/>
  <c r="DE44" i="15" s="1"/>
  <c r="CX44" i="15" a="1"/>
  <c r="CX44" i="15" s="1"/>
  <c r="CP44" i="15" a="1"/>
  <c r="CP44" i="15" s="1"/>
  <c r="CI44" i="15" a="1"/>
  <c r="CI44" i="15" s="1"/>
  <c r="CB44" i="15" a="1"/>
  <c r="CB44" i="15" s="1"/>
  <c r="BT44" i="15" a="1"/>
  <c r="BT44" i="15" s="1"/>
  <c r="BN44" i="15" a="1"/>
  <c r="BN44" i="15" s="1"/>
  <c r="BN45" i="15" s="1" a="1"/>
  <c r="BN45" i="15" s="1"/>
  <c r="BF44" i="15" a="1"/>
  <c r="BF44" i="15" s="1"/>
  <c r="BF45" i="15" s="1" a="1"/>
  <c r="BF45" i="15" s="1"/>
  <c r="Z44" i="15" a="1"/>
  <c r="Z44" i="15" s="1"/>
  <c r="Z45" i="15" s="1" a="1"/>
  <c r="Z45" i="15" s="1"/>
  <c r="J44" i="15" a="1"/>
  <c r="J44" i="15" s="1"/>
  <c r="J45" i="15" s="1" a="1"/>
  <c r="J45" i="15" s="1"/>
  <c r="EX39" i="15" a="1"/>
  <c r="EX39" i="15" s="1"/>
  <c r="EQ39" i="15" a="1"/>
  <c r="EQ39" i="15" s="1"/>
  <c r="EJ39" i="15" a="1"/>
  <c r="EJ39" i="15" s="1"/>
  <c r="EC39" i="15" a="1"/>
  <c r="EC39" i="15" s="1"/>
  <c r="DU39" i="15" a="1"/>
  <c r="DU39" i="15" s="1"/>
  <c r="DN39" i="15" a="1"/>
  <c r="DN39" i="15" s="1"/>
  <c r="DF39" i="15" a="1"/>
  <c r="DF39" i="15" s="1"/>
  <c r="CX39" i="15" a="1"/>
  <c r="CX39" i="15" s="1"/>
  <c r="CP39" i="15" a="1"/>
  <c r="CP39" i="15" s="1"/>
  <c r="CH39" i="15" a="1"/>
  <c r="CH39" i="15" s="1"/>
  <c r="BZ39" i="15" a="1"/>
  <c r="BZ39" i="15" s="1"/>
  <c r="BM39" i="15" a="1"/>
  <c r="BM39" i="15" s="1"/>
  <c r="BM40" i="15" s="1" a="1"/>
  <c r="BM40" i="15" s="1"/>
  <c r="AN39" i="15" a="1"/>
  <c r="AN39" i="15" s="1"/>
  <c r="AN40" i="15" s="1" a="1"/>
  <c r="AN40" i="15" s="1"/>
  <c r="K39" i="15" a="1"/>
  <c r="K39" i="15" s="1"/>
  <c r="K40" i="15" s="1" a="1"/>
  <c r="K40" i="15" s="1"/>
  <c r="FD34" i="15" a="1"/>
  <c r="FD34" i="15" s="1"/>
  <c r="EV34" i="15" a="1"/>
  <c r="EV34" i="15" s="1"/>
  <c r="EN34" i="15" a="1"/>
  <c r="EN34" i="15" s="1"/>
  <c r="EF34" i="15" a="1"/>
  <c r="EF34" i="15" s="1"/>
  <c r="DX34" i="15" a="1"/>
  <c r="DX34" i="15" s="1"/>
  <c r="DP34" i="15" a="1"/>
  <c r="DP34" i="15" s="1"/>
  <c r="DH34" i="15" a="1"/>
  <c r="DH34" i="15" s="1"/>
  <c r="CZ34" i="15" a="1"/>
  <c r="CZ34" i="15" s="1"/>
  <c r="CR34" i="15" a="1"/>
  <c r="CR34" i="15" s="1"/>
  <c r="CJ34" i="15" a="1"/>
  <c r="CJ34" i="15" s="1"/>
  <c r="CB34" i="15" a="1"/>
  <c r="CB34" i="15" s="1"/>
  <c r="BT34" i="15" a="1"/>
  <c r="BT34" i="15" s="1"/>
  <c r="AB34" i="15" a="1"/>
  <c r="AB34" i="15" s="1"/>
  <c r="AB35" i="15" s="1" a="1"/>
  <c r="AB35" i="15" s="1"/>
  <c r="U34" i="15" a="1"/>
  <c r="U34" i="15" s="1"/>
  <c r="U35" i="15" s="1" a="1"/>
  <c r="U35" i="15" s="1"/>
  <c r="FF29" i="15" a="1"/>
  <c r="FF29" i="15" s="1"/>
  <c r="EX29" i="15" a="1"/>
  <c r="EX29" i="15" s="1"/>
  <c r="EJ29" i="15" a="1"/>
  <c r="EJ29" i="15" s="1"/>
  <c r="ED29" i="15" a="1"/>
  <c r="ED29" i="15" s="1"/>
  <c r="DV29" i="15" a="1"/>
  <c r="DV29" i="15" s="1"/>
  <c r="DN29" i="15" a="1"/>
  <c r="DN29" i="15" s="1"/>
  <c r="DG29" i="15" a="1"/>
  <c r="DG29" i="15" s="1"/>
  <c r="DA29" i="15" a="1"/>
  <c r="DA29" i="15" s="1"/>
  <c r="CT29" i="15" a="1"/>
  <c r="CT29" i="15" s="1"/>
  <c r="CL29" i="15" a="1"/>
  <c r="CL29" i="15" s="1"/>
  <c r="BX29" i="15" a="1"/>
  <c r="BX29" i="15" s="1"/>
  <c r="BR29" i="15" a="1"/>
  <c r="BR29" i="15" s="1"/>
  <c r="BD29" i="15" a="1"/>
  <c r="BD29" i="15" s="1"/>
  <c r="BD30" i="15" s="1" a="1"/>
  <c r="BD30" i="15" s="1"/>
  <c r="AO29" i="15" a="1"/>
  <c r="AO29" i="15" s="1"/>
  <c r="AO30" i="15" s="1" a="1"/>
  <c r="AO30" i="15" s="1"/>
  <c r="F29" i="15" a="1"/>
  <c r="F29" i="15" s="1"/>
  <c r="F30" i="15" s="1" a="1"/>
  <c r="F30" i="15" s="1"/>
  <c r="FF24" i="15" a="1"/>
  <c r="FF24" i="15" s="1"/>
  <c r="EX24" i="15" a="1"/>
  <c r="EX24" i="15" s="1"/>
  <c r="EP24" i="15" a="1"/>
  <c r="EP24" i="15" s="1"/>
  <c r="EH24" i="15" a="1"/>
  <c r="EH24" i="15" s="1"/>
  <c r="DZ24" i="15" a="1"/>
  <c r="DZ24" i="15" s="1"/>
  <c r="DR24" i="15" a="1"/>
  <c r="DR24" i="15" s="1"/>
  <c r="DJ24" i="15" a="1"/>
  <c r="DJ24" i="15" s="1"/>
  <c r="DB24" i="15" a="1"/>
  <c r="DB24" i="15" s="1"/>
  <c r="CT24" i="15" a="1"/>
  <c r="CT24" i="15" s="1"/>
  <c r="CL24" i="15" a="1"/>
  <c r="CL24" i="15" s="1"/>
  <c r="CD24" i="15" a="1"/>
  <c r="CD24" i="15" s="1"/>
  <c r="BV24" i="15" a="1"/>
  <c r="BV24" i="15" s="1"/>
  <c r="BN24" i="15" a="1"/>
  <c r="BN24" i="15" s="1"/>
  <c r="BF24" i="15" a="1"/>
  <c r="BF24" i="15" s="1"/>
  <c r="BF25" i="15" s="1" a="1"/>
  <c r="BF25" i="15" s="1"/>
  <c r="AP24" i="15" a="1"/>
  <c r="AP24" i="15" s="1"/>
  <c r="AP25" i="15" s="1" a="1"/>
  <c r="AP25" i="15" s="1"/>
  <c r="AH24" i="15" a="1"/>
  <c r="AH24" i="15" s="1"/>
  <c r="AH25" i="15" s="1" a="1"/>
  <c r="AH25" i="15" s="1"/>
  <c r="J24" i="15" a="1"/>
  <c r="J24" i="15" s="1"/>
  <c r="J25" i="15" s="1" a="1"/>
  <c r="J25" i="15" s="1"/>
  <c r="FJ19" i="15" a="1"/>
  <c r="FJ19" i="15" s="1"/>
  <c r="FB19" i="15" a="1"/>
  <c r="FB19" i="15" s="1"/>
  <c r="ET19" i="15" a="1"/>
  <c r="ET19" i="15" s="1"/>
  <c r="EL19" i="15" a="1"/>
  <c r="EL19" i="15" s="1"/>
  <c r="ED19" i="15" a="1"/>
  <c r="ED19" i="15" s="1"/>
  <c r="DV19" i="15" a="1"/>
  <c r="DV19" i="15" s="1"/>
  <c r="DN19" i="15" a="1"/>
  <c r="DN19" i="15" s="1"/>
  <c r="DF19" i="15" a="1"/>
  <c r="DF19" i="15" s="1"/>
  <c r="CX19" i="15" a="1"/>
  <c r="CX19" i="15" s="1"/>
  <c r="CP19" i="15" a="1"/>
  <c r="CP19" i="15" s="1"/>
  <c r="CH19" i="15" a="1"/>
  <c r="CH19" i="15" s="1"/>
  <c r="BZ19" i="15" a="1"/>
  <c r="BZ19" i="15" s="1"/>
  <c r="BR19" i="15" a="1"/>
  <c r="BR19" i="15" s="1"/>
  <c r="BL19" i="15" a="1"/>
  <c r="BL19" i="15" s="1"/>
  <c r="BL20" i="15" s="1" a="1"/>
  <c r="BL20" i="15" s="1"/>
  <c r="BE19" i="15" a="1"/>
  <c r="BE19" i="15" s="1"/>
  <c r="BE20" i="15" s="1" a="1"/>
  <c r="BE20" i="15" s="1"/>
  <c r="AL19" i="15" a="1"/>
  <c r="AL19" i="15" s="1"/>
  <c r="AL20" i="15" s="1" a="1"/>
  <c r="AL20" i="15" s="1"/>
  <c r="AF19" i="15" a="1"/>
  <c r="AF19" i="15" s="1"/>
  <c r="AF20" i="15" s="1" a="1"/>
  <c r="AF20" i="15" s="1"/>
  <c r="Y19" i="15" a="1"/>
  <c r="Y19" i="15" s="1"/>
  <c r="Y20" i="15" s="1" a="1"/>
  <c r="Y20" i="15" s="1"/>
  <c r="FE14" i="15" a="1"/>
  <c r="FE14" i="15" s="1"/>
  <c r="EW14" i="15" a="1"/>
  <c r="EW14" i="15" s="1"/>
  <c r="EO14" i="15" a="1"/>
  <c r="EO14" i="15" s="1"/>
  <c r="EG14" i="15" a="1"/>
  <c r="EG14" i="15" s="1"/>
  <c r="DY14" i="15" a="1"/>
  <c r="DY14" i="15" s="1"/>
  <c r="DQ14" i="15" a="1"/>
  <c r="DQ14" i="15" s="1"/>
  <c r="DI14" i="15" a="1"/>
  <c r="DI14" i="15" s="1"/>
  <c r="DA14" i="15" a="1"/>
  <c r="DA14" i="15" s="1"/>
  <c r="CS14" i="15" a="1"/>
  <c r="CS14" i="15" s="1"/>
  <c r="CK14" i="15" a="1"/>
  <c r="CK14" i="15" s="1"/>
  <c r="CC14" i="15" a="1"/>
  <c r="CC14" i="15" s="1"/>
  <c r="BV14" i="15" a="1"/>
  <c r="BV14" i="15" s="1"/>
  <c r="BJ14" i="15" a="1"/>
  <c r="BJ14" i="15" s="1"/>
  <c r="BJ15" i="15" s="1" a="1"/>
  <c r="BJ15" i="15" s="1"/>
  <c r="AR14" i="15" a="1"/>
  <c r="AR14" i="15" s="1"/>
  <c r="AR15" i="15" s="1" a="1"/>
  <c r="AR15" i="15" s="1"/>
  <c r="DZ54" i="15" a="1"/>
  <c r="DZ54" i="15" s="1"/>
  <c r="CR54" i="15" a="1"/>
  <c r="CR54" i="15" s="1"/>
  <c r="BZ54" i="15" a="1"/>
  <c r="BZ54" i="15" s="1"/>
  <c r="BG54" i="15" a="1"/>
  <c r="BG54" i="15" s="1"/>
  <c r="BG55" i="15" s="1" a="1"/>
  <c r="BG55" i="15" s="1"/>
  <c r="AN54" i="15" a="1"/>
  <c r="AN54" i="15" s="1"/>
  <c r="AN55" i="15" s="1" a="1"/>
  <c r="AN55" i="15" s="1"/>
  <c r="AF54" i="15" a="1"/>
  <c r="AF54" i="15" s="1"/>
  <c r="AF55" i="15" s="1" a="1"/>
  <c r="AF55" i="15" s="1"/>
  <c r="K54" i="15" a="1"/>
  <c r="K54" i="15" s="1"/>
  <c r="K55" i="15" s="1" a="1"/>
  <c r="K55" i="15" s="1"/>
  <c r="FI49" i="15" a="1"/>
  <c r="FI49" i="15" s="1"/>
  <c r="FA49" i="15" a="1"/>
  <c r="FA49" i="15" s="1"/>
  <c r="ES49" i="15" a="1"/>
  <c r="ES49" i="15" s="1"/>
  <c r="EK49" i="15" a="1"/>
  <c r="EK49" i="15" s="1"/>
  <c r="EC49" i="15" a="1"/>
  <c r="EC49" i="15" s="1"/>
  <c r="DU49" i="15" a="1"/>
  <c r="DU49" i="15" s="1"/>
  <c r="DM49" i="15" a="1"/>
  <c r="DM49" i="15" s="1"/>
  <c r="DE49" i="15" a="1"/>
  <c r="DE49" i="15" s="1"/>
  <c r="CW49" i="15" a="1"/>
  <c r="CW49" i="15" s="1"/>
  <c r="CO49" i="15" a="1"/>
  <c r="CO49" i="15" s="1"/>
  <c r="CG49" i="15" a="1"/>
  <c r="CG49" i="15" s="1"/>
  <c r="BY49" i="15" a="1"/>
  <c r="BY49" i="15" s="1"/>
  <c r="AW49" i="15" a="1"/>
  <c r="AW49" i="15" s="1"/>
  <c r="AW50" i="15" s="1" a="1"/>
  <c r="AW50" i="15" s="1"/>
  <c r="AD49" i="15" a="1"/>
  <c r="AD49" i="15" s="1"/>
  <c r="AD50" i="15" s="1" a="1"/>
  <c r="AD50" i="15" s="1"/>
  <c r="X49" i="15" a="1"/>
  <c r="X49" i="15" s="1"/>
  <c r="X50" i="15" s="1" a="1"/>
  <c r="X50" i="15" s="1"/>
  <c r="Q49" i="15" a="1"/>
  <c r="Q49" i="15" s="1"/>
  <c r="Q50" i="15" s="1" a="1"/>
  <c r="Q50" i="15" s="1"/>
  <c r="K49" i="15" a="1"/>
  <c r="K49" i="15" s="1"/>
  <c r="K50" i="15" s="1" a="1"/>
  <c r="K50" i="15" s="1"/>
  <c r="FC44" i="15" a="1"/>
  <c r="FC44" i="15" s="1"/>
  <c r="EV44" i="15" a="1"/>
  <c r="EV44" i="15" s="1"/>
  <c r="EP44" i="15" a="1"/>
  <c r="EP44" i="15" s="1"/>
  <c r="EH44" i="15" a="1"/>
  <c r="EH44" i="15" s="1"/>
  <c r="DZ44" i="15" a="1"/>
  <c r="DZ44" i="15" s="1"/>
  <c r="DL44" i="15" a="1"/>
  <c r="DL44" i="15" s="1"/>
  <c r="DD44" i="15" a="1"/>
  <c r="DD44" i="15" s="1"/>
  <c r="CW44" i="15" a="1"/>
  <c r="CW44" i="15" s="1"/>
  <c r="CO44" i="15" a="1"/>
  <c r="CO44" i="15" s="1"/>
  <c r="CA44" i="15" a="1"/>
  <c r="CA44" i="15" s="1"/>
  <c r="BS44" i="15" a="1"/>
  <c r="BS44" i="15" s="1"/>
  <c r="BM44" i="15" a="1"/>
  <c r="BM44" i="15" s="1"/>
  <c r="BM45" i="15" s="1" a="1"/>
  <c r="BM45" i="15" s="1"/>
  <c r="BE44" i="15" a="1"/>
  <c r="BE44" i="15" s="1"/>
  <c r="BE45" i="15" s="1" a="1"/>
  <c r="BE45" i="15" s="1"/>
  <c r="FE39" i="15" a="1"/>
  <c r="FE39" i="15" s="1"/>
  <c r="EW39" i="15" a="1"/>
  <c r="EW39" i="15" s="1"/>
  <c r="EP39" i="15" a="1"/>
  <c r="EP39" i="15" s="1"/>
  <c r="EI39" i="15" a="1"/>
  <c r="EI39" i="15" s="1"/>
  <c r="EB39" i="15" a="1"/>
  <c r="EB39" i="15" s="1"/>
  <c r="DT39" i="15" a="1"/>
  <c r="DT39" i="15" s="1"/>
  <c r="DM39" i="15" a="1"/>
  <c r="DM39" i="15" s="1"/>
  <c r="DE39" i="15" a="1"/>
  <c r="DE39" i="15" s="1"/>
  <c r="CW39" i="15" a="1"/>
  <c r="CW39" i="15" s="1"/>
  <c r="CO39" i="15" a="1"/>
  <c r="CO39" i="15" s="1"/>
  <c r="CG39" i="15" a="1"/>
  <c r="CG39" i="15" s="1"/>
  <c r="BY39" i="15" a="1"/>
  <c r="BY39" i="15" s="1"/>
  <c r="BR39" i="15" a="1"/>
  <c r="BR39" i="15" s="1"/>
  <c r="BF39" i="15" a="1"/>
  <c r="BF39" i="15" s="1"/>
  <c r="BF40" i="15" s="1" a="1"/>
  <c r="BF40" i="15" s="1"/>
  <c r="AM39" i="15" a="1"/>
  <c r="AM39" i="15" s="1"/>
  <c r="AM40" i="15" s="1" a="1"/>
  <c r="AM40" i="15" s="1"/>
  <c r="AE39" i="15" a="1"/>
  <c r="AE39" i="15" s="1"/>
  <c r="AE40" i="15" s="1" a="1"/>
  <c r="AE40" i="15" s="1"/>
  <c r="Y39" i="15" a="1"/>
  <c r="Y39" i="15" s="1"/>
  <c r="Y40" i="15" s="1" a="1"/>
  <c r="Y40" i="15" s="1"/>
  <c r="J39" i="15" a="1"/>
  <c r="J39" i="15" s="1"/>
  <c r="J40" i="15" s="1" a="1"/>
  <c r="J40" i="15" s="1"/>
  <c r="FC34" i="15" a="1"/>
  <c r="FC34" i="15" s="1"/>
  <c r="EU34" i="15" a="1"/>
  <c r="EU34" i="15" s="1"/>
  <c r="EM34" i="15" a="1"/>
  <c r="EM34" i="15" s="1"/>
  <c r="EE34" i="15" a="1"/>
  <c r="EE34" i="15" s="1"/>
  <c r="DW34" i="15" a="1"/>
  <c r="DW34" i="15" s="1"/>
  <c r="DO34" i="15" a="1"/>
  <c r="DO34" i="15" s="1"/>
  <c r="DG34" i="15" a="1"/>
  <c r="DG34" i="15" s="1"/>
  <c r="CY34" i="15" a="1"/>
  <c r="CY34" i="15" s="1"/>
  <c r="CQ34" i="15" a="1"/>
  <c r="CQ34" i="15" s="1"/>
  <c r="CI34" i="15" a="1"/>
  <c r="CI34" i="15" s="1"/>
  <c r="CA34" i="15" a="1"/>
  <c r="CA34" i="15" s="1"/>
  <c r="BS34" i="15" a="1"/>
  <c r="BS34" i="15" s="1"/>
  <c r="AT34" i="15" a="1"/>
  <c r="AT34" i="15" s="1"/>
  <c r="AT35" i="15" s="1" a="1"/>
  <c r="AT35" i="15" s="1"/>
  <c r="AA34" i="15" a="1"/>
  <c r="AA34" i="15" s="1"/>
  <c r="AA35" i="15" s="1" a="1"/>
  <c r="AA35" i="15" s="1"/>
  <c r="FE29" i="15" a="1"/>
  <c r="FE29" i="15" s="1"/>
  <c r="EW29" i="15" a="1"/>
  <c r="EW29" i="15" s="1"/>
  <c r="EP29" i="15" a="1"/>
  <c r="EP29" i="15" s="1"/>
  <c r="EI29" i="15" a="1"/>
  <c r="EI29" i="15" s="1"/>
  <c r="EC29" i="15" a="1"/>
  <c r="EC29" i="15" s="1"/>
  <c r="DU29" i="15" a="1"/>
  <c r="DU29" i="15" s="1"/>
  <c r="DM29" i="15" a="1"/>
  <c r="DM29" i="15" s="1"/>
  <c r="CZ29" i="15" a="1"/>
  <c r="CZ29" i="15" s="1"/>
  <c r="CS29" i="15" a="1"/>
  <c r="CS29" i="15" s="1"/>
  <c r="CK29" i="15" a="1"/>
  <c r="CK29" i="15" s="1"/>
  <c r="CD29" i="15" a="1"/>
  <c r="CD29" i="15" s="1"/>
  <c r="BW29" i="15" a="1"/>
  <c r="BW29" i="15" s="1"/>
  <c r="BQ29" i="15" a="1"/>
  <c r="BQ29" i="15" s="1"/>
  <c r="BC29" i="15" a="1"/>
  <c r="BC29" i="15" s="1"/>
  <c r="BC30" i="15" s="1" a="1"/>
  <c r="BC30" i="15" s="1"/>
  <c r="AN29" i="15" a="1"/>
  <c r="AN29" i="15" s="1"/>
  <c r="AN30" i="15" s="1" a="1"/>
  <c r="AN30" i="15" s="1"/>
  <c r="AH29" i="15" a="1"/>
  <c r="AH29" i="15" s="1"/>
  <c r="AH30" i="15" s="1" a="1"/>
  <c r="AH30" i="15" s="1"/>
  <c r="S29" i="15" a="1"/>
  <c r="S29" i="15" s="1"/>
  <c r="S30" i="15" s="1" a="1"/>
  <c r="S30" i="15" s="1"/>
  <c r="E29" i="15" a="1"/>
  <c r="E29" i="15" s="1"/>
  <c r="E30" i="15" s="1" a="1"/>
  <c r="E30" i="15" s="1"/>
  <c r="FE24" i="15" a="1"/>
  <c r="FE24" i="15" s="1"/>
  <c r="EW24" i="15" a="1"/>
  <c r="EW24" i="15" s="1"/>
  <c r="EO24" i="15" a="1"/>
  <c r="EO24" i="15" s="1"/>
  <c r="EG24" i="15" a="1"/>
  <c r="EG24" i="15" s="1"/>
  <c r="DY24" i="15" a="1"/>
  <c r="DY24" i="15" s="1"/>
  <c r="DQ24" i="15" a="1"/>
  <c r="DQ24" i="15" s="1"/>
  <c r="DI24" i="15" a="1"/>
  <c r="DI24" i="15" s="1"/>
  <c r="DA24" i="15" a="1"/>
  <c r="DA24" i="15" s="1"/>
  <c r="CS24" i="15" a="1"/>
  <c r="CS24" i="15" s="1"/>
  <c r="CK24" i="15" a="1"/>
  <c r="CK24" i="15" s="1"/>
  <c r="CC24" i="15" a="1"/>
  <c r="CC24" i="15" s="1"/>
  <c r="BU24" i="15" a="1"/>
  <c r="BU24" i="15" s="1"/>
  <c r="BE24" i="15" a="1"/>
  <c r="BE24" i="15" s="1"/>
  <c r="BE25" i="15" s="1" a="1"/>
  <c r="BE25" i="15" s="1"/>
  <c r="AO24" i="15" a="1"/>
  <c r="AO24" i="15" s="1"/>
  <c r="AO25" i="15" s="1" a="1"/>
  <c r="AO25" i="15" s="1"/>
  <c r="AG24" i="15" a="1"/>
  <c r="AG24" i="15" s="1"/>
  <c r="AG25" i="15" s="1" a="1"/>
  <c r="AG25" i="15" s="1"/>
  <c r="I24" i="15" a="1"/>
  <c r="I24" i="15" s="1"/>
  <c r="I25" i="15" s="1" a="1"/>
  <c r="I25" i="15" s="1"/>
  <c r="FI19" i="15" a="1"/>
  <c r="FI19" i="15" s="1"/>
  <c r="FA19" i="15" a="1"/>
  <c r="FA19" i="15" s="1"/>
  <c r="ES19" i="15" a="1"/>
  <c r="ES19" i="15" s="1"/>
  <c r="EK19" i="15" a="1"/>
  <c r="EK19" i="15" s="1"/>
  <c r="EC19" i="15" a="1"/>
  <c r="EC19" i="15" s="1"/>
  <c r="DU19" i="15" a="1"/>
  <c r="DU19" i="15" s="1"/>
  <c r="DM19" i="15" a="1"/>
  <c r="DM19" i="15" s="1"/>
  <c r="DE19" i="15" a="1"/>
  <c r="DE19" i="15" s="1"/>
  <c r="CW19" i="15" a="1"/>
  <c r="CW19" i="15" s="1"/>
  <c r="CO19" i="15" a="1"/>
  <c r="CO19" i="15" s="1"/>
  <c r="CG19" i="15" a="1"/>
  <c r="CG19" i="15" s="1"/>
  <c r="BY19" i="15" a="1"/>
  <c r="BY19" i="15" s="1"/>
  <c r="BQ19" i="15" a="1"/>
  <c r="BQ19" i="15" s="1"/>
  <c r="BK19" i="15" a="1"/>
  <c r="BK19" i="15" s="1"/>
  <c r="BK20" i="15" s="1" a="1"/>
  <c r="BK20" i="15" s="1"/>
  <c r="AX19" i="15" a="1"/>
  <c r="AX19" i="15" s="1"/>
  <c r="AX20" i="15" s="1" a="1"/>
  <c r="AX20" i="15" s="1"/>
  <c r="AK19" i="15" a="1"/>
  <c r="AK19" i="15" s="1"/>
  <c r="AK20" i="15" s="1" a="1"/>
  <c r="AK20" i="15" s="1"/>
  <c r="L19" i="15" a="1"/>
  <c r="L19" i="15" s="1"/>
  <c r="L20" i="15" s="1" a="1"/>
  <c r="L20" i="15" s="1"/>
  <c r="FD14" i="15" a="1"/>
  <c r="FD14" i="15" s="1"/>
  <c r="EV14" i="15" a="1"/>
  <c r="EV14" i="15" s="1"/>
  <c r="EN14" i="15" a="1"/>
  <c r="EN14" i="15" s="1"/>
  <c r="EF14" i="15" a="1"/>
  <c r="EF14" i="15" s="1"/>
  <c r="DX14" i="15" a="1"/>
  <c r="DX14" i="15" s="1"/>
  <c r="DP14" i="15" a="1"/>
  <c r="DP14" i="15" s="1"/>
  <c r="DH14" i="15" a="1"/>
  <c r="DH14" i="15" s="1"/>
  <c r="CZ14" i="15" a="1"/>
  <c r="CZ14" i="15" s="1"/>
  <c r="CR14" i="15" a="1"/>
  <c r="CR14" i="15" s="1"/>
  <c r="CJ14" i="15" a="1"/>
  <c r="CJ14" i="15" s="1"/>
  <c r="CB14" i="15" a="1"/>
  <c r="CB14" i="15" s="1"/>
  <c r="BI14" i="15" a="1"/>
  <c r="BI14" i="15" s="1"/>
  <c r="BI15" i="15" s="1" a="1"/>
  <c r="BI15" i="15" s="1"/>
  <c r="BC14" i="15" a="1"/>
  <c r="BC14" i="15" s="1"/>
  <c r="BC15" i="15" s="1" a="1"/>
  <c r="BC15" i="15" s="1"/>
  <c r="AF14" i="15" a="1"/>
  <c r="AF14" i="15" s="1"/>
  <c r="AF15" i="15" s="1" a="1"/>
  <c r="AF15" i="15" s="1"/>
  <c r="I14" i="15" a="1"/>
  <c r="I14" i="15" s="1"/>
  <c r="I15" i="15" s="1" a="1"/>
  <c r="I15" i="15" s="1"/>
  <c r="DL14" i="15" a="1"/>
  <c r="DL14" i="15" s="1"/>
  <c r="FD9" i="15" a="1"/>
  <c r="FD9" i="15" s="1"/>
  <c r="EV9" i="15" a="1"/>
  <c r="EV9" i="15" s="1"/>
  <c r="EN9" i="15" a="1"/>
  <c r="EN9" i="15" s="1"/>
  <c r="EF9" i="15" a="1"/>
  <c r="EF9" i="15" s="1"/>
  <c r="DX9" i="15" a="1"/>
  <c r="DX9" i="15" s="1"/>
  <c r="DP9" i="15" a="1"/>
  <c r="DP9" i="15" s="1"/>
  <c r="DH9" i="15" a="1"/>
  <c r="DH9" i="15" s="1"/>
  <c r="CZ9" i="15" a="1"/>
  <c r="CZ9" i="15" s="1"/>
  <c r="CR9" i="15" a="1"/>
  <c r="CR9" i="15" s="1"/>
  <c r="CJ9" i="15" a="1"/>
  <c r="CJ9" i="15" s="1"/>
  <c r="CB9" i="15" a="1"/>
  <c r="CB9" i="15" s="1"/>
  <c r="BU9" i="15" a="1"/>
  <c r="BU9" i="15" s="1"/>
  <c r="BN9" i="15" a="1"/>
  <c r="BN9" i="15" s="1"/>
  <c r="BN10" i="15" s="1" a="1"/>
  <c r="BN10" i="15" s="1"/>
  <c r="BG9" i="15" a="1"/>
  <c r="BG9" i="15" s="1"/>
  <c r="BG10" i="15" s="1" a="1"/>
  <c r="BG10" i="15" s="1"/>
  <c r="AY9" i="15" a="1"/>
  <c r="AY9" i="15" s="1"/>
  <c r="AY10" i="15" s="1" a="1"/>
  <c r="AY10" i="15" s="1"/>
  <c r="AI9" i="15" a="1"/>
  <c r="AI9" i="15" s="1"/>
  <c r="AI10" i="15" s="1" a="1"/>
  <c r="AI10" i="15" s="1"/>
  <c r="AA9" i="15" a="1"/>
  <c r="AA9" i="15" s="1"/>
  <c r="AA10" i="15" s="1" a="1"/>
  <c r="AA10" i="15" s="1"/>
  <c r="Q4" i="15" a="1"/>
  <c r="Q4" i="15" s="1"/>
  <c r="Q5" i="15" s="1" a="1"/>
  <c r="Q5" i="15" s="1"/>
  <c r="W4" i="15" a="1"/>
  <c r="W4" i="15" s="1"/>
  <c r="W5" i="15" s="1" a="1"/>
  <c r="W5" i="15" s="1"/>
  <c r="AW4" i="15" a="1"/>
  <c r="AW4" i="15" s="1"/>
  <c r="AW5" i="15" s="1" a="1"/>
  <c r="AW5" i="15" s="1"/>
  <c r="BP4" i="15" a="1"/>
  <c r="BP4" i="15" s="1"/>
  <c r="BV4" i="15" a="1"/>
  <c r="BV4" i="15" s="1"/>
  <c r="CC4" i="15" a="1"/>
  <c r="CC4" i="15" s="1"/>
  <c r="CI4" i="15" a="1"/>
  <c r="CI4" i="15" s="1"/>
  <c r="CV4" i="15" a="1"/>
  <c r="CV4" i="15" s="1"/>
  <c r="DB4" i="15" a="1"/>
  <c r="DB4" i="15" s="1"/>
  <c r="DI4" i="15" a="1"/>
  <c r="DI4" i="15" s="1"/>
  <c r="DO4" i="15" a="1"/>
  <c r="DO4" i="15" s="1"/>
  <c r="EB4" i="15" a="1"/>
  <c r="EB4" i="15" s="1"/>
  <c r="EI4" i="15" a="1"/>
  <c r="EI4" i="15" s="1"/>
  <c r="EV4" i="15" a="1"/>
  <c r="EV4" i="15" s="1"/>
  <c r="FC4" i="15" a="1"/>
  <c r="FC4" i="15" s="1"/>
  <c r="E4" i="15" a="1"/>
  <c r="E4" i="15" s="1"/>
  <c r="E5" i="15" s="1" a="1"/>
  <c r="E5" i="15" s="1"/>
  <c r="DD14" i="15" a="1"/>
  <c r="DD14" i="15" s="1"/>
  <c r="FC9" i="15" a="1"/>
  <c r="FC9" i="15" s="1"/>
  <c r="EU9" i="15" a="1"/>
  <c r="EU9" i="15" s="1"/>
  <c r="EM9" i="15" a="1"/>
  <c r="EM9" i="15" s="1"/>
  <c r="EE9" i="15" a="1"/>
  <c r="EE9" i="15" s="1"/>
  <c r="DW9" i="15" a="1"/>
  <c r="DW9" i="15" s="1"/>
  <c r="DO9" i="15" a="1"/>
  <c r="DO9" i="15" s="1"/>
  <c r="DG9" i="15" a="1"/>
  <c r="DG9" i="15" s="1"/>
  <c r="CY9" i="15" a="1"/>
  <c r="CY9" i="15" s="1"/>
  <c r="CQ9" i="15" a="1"/>
  <c r="CQ9" i="15" s="1"/>
  <c r="CI9" i="15" a="1"/>
  <c r="CI9" i="15" s="1"/>
  <c r="CA9" i="15" a="1"/>
  <c r="CA9" i="15" s="1"/>
  <c r="BT9" i="15" a="1"/>
  <c r="BT9" i="15" s="1"/>
  <c r="BM9" i="15" a="1"/>
  <c r="BM9" i="15" s="1"/>
  <c r="BM10" i="15" s="1" a="1"/>
  <c r="BM10" i="15" s="1"/>
  <c r="BF9" i="15" a="1"/>
  <c r="BF9" i="15" s="1"/>
  <c r="BF10" i="15" s="1" a="1"/>
  <c r="BF10" i="15" s="1"/>
  <c r="AX9" i="15" a="1"/>
  <c r="AX9" i="15" s="1"/>
  <c r="AX10" i="15" s="1" a="1"/>
  <c r="AX10" i="15" s="1"/>
  <c r="Z9" i="15" a="1"/>
  <c r="Z9" i="15" s="1"/>
  <c r="Z10" i="15" s="1" a="1"/>
  <c r="Z10" i="15" s="1"/>
  <c r="X4" i="15" a="1"/>
  <c r="X4" i="15" s="1"/>
  <c r="X5" i="15" s="1" a="1"/>
  <c r="X5" i="15" s="1"/>
  <c r="AD4" i="15" a="1"/>
  <c r="AD4" i="15" s="1"/>
  <c r="AD5" i="15" s="1" a="1"/>
  <c r="AD5" i="15" s="1"/>
  <c r="BJ4" i="15" a="1"/>
  <c r="BJ4" i="15" s="1"/>
  <c r="BJ5" i="15" s="1" a="1"/>
  <c r="BJ5" i="15" s="1"/>
  <c r="BQ4" i="15" a="1"/>
  <c r="BQ4" i="15" s="1"/>
  <c r="BW4" i="15" a="1"/>
  <c r="BW4" i="15" s="1"/>
  <c r="CJ4" i="15" a="1"/>
  <c r="CJ4" i="15" s="1"/>
  <c r="CP4" i="15" a="1"/>
  <c r="CP4" i="15" s="1"/>
  <c r="CW4" i="15" a="1"/>
  <c r="CW4" i="15" s="1"/>
  <c r="DC4" i="15" a="1"/>
  <c r="DC4" i="15" s="1"/>
  <c r="DP4" i="15" a="1"/>
  <c r="DP4" i="15" s="1"/>
  <c r="DV4" i="15" a="1"/>
  <c r="DV4" i="15" s="1"/>
  <c r="EC4" i="15" a="1"/>
  <c r="EC4" i="15" s="1"/>
  <c r="EJ4" i="15" a="1"/>
  <c r="EJ4" i="15" s="1"/>
  <c r="EP4" i="15" a="1"/>
  <c r="EP4" i="15" s="1"/>
  <c r="EW4" i="15" a="1"/>
  <c r="EW4" i="15" s="1"/>
  <c r="FD4" i="15" a="1"/>
  <c r="FD4" i="15" s="1"/>
  <c r="CV14" i="15" a="1"/>
  <c r="CV14" i="15" s="1"/>
  <c r="J14" i="15" a="1"/>
  <c r="J14" i="15" s="1"/>
  <c r="J15" i="15" s="1" a="1"/>
  <c r="J15" i="15" s="1"/>
  <c r="FJ9" i="15" a="1"/>
  <c r="FJ9" i="15" s="1"/>
  <c r="FB9" i="15" a="1"/>
  <c r="FB9" i="15" s="1"/>
  <c r="ET9" i="15" a="1"/>
  <c r="ET9" i="15" s="1"/>
  <c r="EL9" i="15" a="1"/>
  <c r="EL9" i="15" s="1"/>
  <c r="ED9" i="15" a="1"/>
  <c r="ED9" i="15" s="1"/>
  <c r="DV9" i="15" a="1"/>
  <c r="DV9" i="15" s="1"/>
  <c r="DN9" i="15" a="1"/>
  <c r="DN9" i="15" s="1"/>
  <c r="DF9" i="15" a="1"/>
  <c r="DF9" i="15" s="1"/>
  <c r="CX9" i="15" a="1"/>
  <c r="CX9" i="15" s="1"/>
  <c r="CP9" i="15" a="1"/>
  <c r="CP9" i="15" s="1"/>
  <c r="CH9" i="15" a="1"/>
  <c r="CH9" i="15" s="1"/>
  <c r="BZ9" i="15" a="1"/>
  <c r="BZ9" i="15" s="1"/>
  <c r="BS9" i="15" a="1"/>
  <c r="BS9" i="15" s="1"/>
  <c r="BL9" i="15" a="1"/>
  <c r="BL9" i="15" s="1"/>
  <c r="BL10" i="15" s="1" a="1"/>
  <c r="BL10" i="15" s="1"/>
  <c r="AW9" i="15" a="1"/>
  <c r="AW9" i="15" s="1"/>
  <c r="AW10" i="15" s="1" a="1"/>
  <c r="AW10" i="15" s="1"/>
  <c r="AO9" i="15" a="1"/>
  <c r="AO9" i="15" s="1"/>
  <c r="AO10" i="15" s="1" a="1"/>
  <c r="AO10" i="15" s="1"/>
  <c r="Y9" i="15" a="1"/>
  <c r="Y9" i="15" s="1"/>
  <c r="Y10" i="15" s="1" a="1"/>
  <c r="Y10" i="15" s="1"/>
  <c r="L4" i="15" a="1"/>
  <c r="L4" i="15" s="1"/>
  <c r="L5" i="15" s="1" a="1"/>
  <c r="L5" i="15" s="1"/>
  <c r="R4" i="15" a="1"/>
  <c r="R4" i="15" s="1"/>
  <c r="R5" i="15" s="1" a="1"/>
  <c r="R5" i="15" s="1"/>
  <c r="AR4" i="15" a="1"/>
  <c r="AR4" i="15" s="1"/>
  <c r="AR5" i="15" s="1" a="1"/>
  <c r="AR5" i="15" s="1"/>
  <c r="BK4" i="15" a="1"/>
  <c r="BK4" i="15" s="1"/>
  <c r="BK5" i="15" s="1" a="1"/>
  <c r="BK5" i="15" s="1"/>
  <c r="BX4" i="15" a="1"/>
  <c r="BX4" i="15" s="1"/>
  <c r="CD4" i="15" a="1"/>
  <c r="CD4" i="15" s="1"/>
  <c r="CK4" i="15" a="1"/>
  <c r="CK4" i="15" s="1"/>
  <c r="CQ4" i="15" a="1"/>
  <c r="CQ4" i="15" s="1"/>
  <c r="DD4" i="15" a="1"/>
  <c r="DD4" i="15" s="1"/>
  <c r="DJ4" i="15" a="1"/>
  <c r="DJ4" i="15" s="1"/>
  <c r="DQ4" i="15" a="1"/>
  <c r="DQ4" i="15" s="1"/>
  <c r="DW4" i="15" a="1"/>
  <c r="DW4" i="15" s="1"/>
  <c r="ED4" i="15" a="1"/>
  <c r="ED4" i="15" s="1"/>
  <c r="EK4" i="15" a="1"/>
  <c r="EK4" i="15" s="1"/>
  <c r="EQ4" i="15" a="1"/>
  <c r="EQ4" i="15" s="1"/>
  <c r="FE4" i="15" a="1"/>
  <c r="FE4" i="15" s="1"/>
  <c r="CN14" i="15" a="1"/>
  <c r="CN14" i="15" s="1"/>
  <c r="U14" i="15" a="1"/>
  <c r="U14" i="15" s="1"/>
  <c r="U15" i="15" s="1" a="1"/>
  <c r="U15" i="15" s="1"/>
  <c r="H14" i="15" a="1"/>
  <c r="H14" i="15" s="1"/>
  <c r="H15" i="15" s="1" a="1"/>
  <c r="H15" i="15" s="1"/>
  <c r="FI9" i="15" a="1"/>
  <c r="FI9" i="15" s="1"/>
  <c r="FA9" i="15" a="1"/>
  <c r="FA9" i="15" s="1"/>
  <c r="ES9" i="15" a="1"/>
  <c r="ES9" i="15" s="1"/>
  <c r="EK9" i="15" a="1"/>
  <c r="EK9" i="15" s="1"/>
  <c r="EC9" i="15" a="1"/>
  <c r="EC9" i="15" s="1"/>
  <c r="DU9" i="15" a="1"/>
  <c r="DU9" i="15" s="1"/>
  <c r="DM9" i="15" a="1"/>
  <c r="DM9" i="15" s="1"/>
  <c r="DE9" i="15" a="1"/>
  <c r="DE9" i="15" s="1"/>
  <c r="CW9" i="15" a="1"/>
  <c r="CW9" i="15" s="1"/>
  <c r="CO9" i="15" a="1"/>
  <c r="CO9" i="15" s="1"/>
  <c r="CG9" i="15" a="1"/>
  <c r="CG9" i="15" s="1"/>
  <c r="BY9" i="15" a="1"/>
  <c r="BY9" i="15" s="1"/>
  <c r="BR9" i="15" a="1"/>
  <c r="BR9" i="15" s="1"/>
  <c r="AV9" i="15" a="1"/>
  <c r="AV9" i="15" s="1"/>
  <c r="AV10" i="15" s="1" a="1"/>
  <c r="AV10" i="15" s="1"/>
  <c r="AN9" i="15" a="1"/>
  <c r="AN9" i="15" s="1"/>
  <c r="AN10" i="15" s="1" a="1"/>
  <c r="AN10" i="15" s="1"/>
  <c r="X9" i="15" a="1"/>
  <c r="X9" i="15" s="1"/>
  <c r="X10" i="15" s="1" a="1"/>
  <c r="X10" i="15" s="1"/>
  <c r="F4" i="15" a="1"/>
  <c r="F4" i="15" s="1"/>
  <c r="F5" i="15" s="1" a="1"/>
  <c r="F5" i="15" s="1"/>
  <c r="M4" i="15" a="1"/>
  <c r="M4" i="15" s="1"/>
  <c r="M5" i="15" s="1" a="1"/>
  <c r="M5" i="15" s="1"/>
  <c r="S4" i="15" a="1"/>
  <c r="S4" i="15" s="1"/>
  <c r="S5" i="15" s="1" a="1"/>
  <c r="S5" i="15" s="1"/>
  <c r="AS4" i="15" a="1"/>
  <c r="AS4" i="15" s="1"/>
  <c r="AS5" i="15" s="1" a="1"/>
  <c r="AS5" i="15" s="1"/>
  <c r="BL4" i="15" a="1"/>
  <c r="BL4" i="15" s="1"/>
  <c r="BL5" i="15" s="1" a="1"/>
  <c r="BL5" i="15" s="1"/>
  <c r="BR4" i="15" a="1"/>
  <c r="BR4" i="15" s="1"/>
  <c r="BY4" i="15" a="1"/>
  <c r="BY4" i="15" s="1"/>
  <c r="CE4" i="15" a="1"/>
  <c r="CE4" i="15" s="1"/>
  <c r="CR4" i="15" a="1"/>
  <c r="CR4" i="15" s="1"/>
  <c r="CX4" i="15" a="1"/>
  <c r="CX4" i="15" s="1"/>
  <c r="DE4" i="15" a="1"/>
  <c r="DE4" i="15" s="1"/>
  <c r="DK4" i="15" a="1"/>
  <c r="DK4" i="15" s="1"/>
  <c r="DX4" i="15" a="1"/>
  <c r="DX4" i="15" s="1"/>
  <c r="EE4" i="15" a="1"/>
  <c r="EE4" i="15" s="1"/>
  <c r="ER4" i="15" a="1"/>
  <c r="ER4" i="15" s="1"/>
  <c r="EX4" i="15" a="1"/>
  <c r="EX4" i="15" s="1"/>
  <c r="FF4" i="15" a="1"/>
  <c r="FF4" i="15" s="1"/>
  <c r="ER14" i="15" a="1"/>
  <c r="ER14" i="15" s="1"/>
  <c r="CF14" i="15" a="1"/>
  <c r="CF14" i="15" s="1"/>
  <c r="R14" i="15" a="1"/>
  <c r="R14" i="15" s="1"/>
  <c r="R15" i="15" s="1" a="1"/>
  <c r="R15" i="15" s="1"/>
  <c r="FH9" i="15" a="1"/>
  <c r="FH9" i="15" s="1"/>
  <c r="EZ9" i="15" a="1"/>
  <c r="EZ9" i="15" s="1"/>
  <c r="ER9" i="15" a="1"/>
  <c r="ER9" i="15" s="1"/>
  <c r="EJ9" i="15" a="1"/>
  <c r="EJ9" i="15" s="1"/>
  <c r="EB9" i="15" a="1"/>
  <c r="EB9" i="15" s="1"/>
  <c r="DT9" i="15" a="1"/>
  <c r="DT9" i="15" s="1"/>
  <c r="DL9" i="15" a="1"/>
  <c r="DL9" i="15" s="1"/>
  <c r="DD9" i="15" a="1"/>
  <c r="DD9" i="15" s="1"/>
  <c r="CV9" i="15" a="1"/>
  <c r="CV9" i="15" s="1"/>
  <c r="CN9" i="15" a="1"/>
  <c r="CN9" i="15" s="1"/>
  <c r="CF9" i="15" a="1"/>
  <c r="CF9" i="15" s="1"/>
  <c r="BQ9" i="15" a="1"/>
  <c r="BQ9" i="15" s="1"/>
  <c r="AM9" i="15" a="1"/>
  <c r="AM9" i="15" s="1"/>
  <c r="AM10" i="15" s="1" a="1"/>
  <c r="AM10" i="15" s="1"/>
  <c r="W9" i="15" a="1"/>
  <c r="W9" i="15" s="1"/>
  <c r="W10" i="15" s="1" a="1"/>
  <c r="W10" i="15" s="1"/>
  <c r="O9" i="15" a="1"/>
  <c r="O9" i="15" s="1"/>
  <c r="O10" i="15" s="1" a="1"/>
  <c r="O10" i="15" s="1"/>
  <c r="EJ14" i="15" a="1"/>
  <c r="EJ14" i="15" s="1"/>
  <c r="BY14" i="15" a="1"/>
  <c r="BY14" i="15" s="1"/>
  <c r="FG9" i="15" a="1"/>
  <c r="FG9" i="15" s="1"/>
  <c r="EY9" i="15" a="1"/>
  <c r="EY9" i="15" s="1"/>
  <c r="EQ9" i="15" a="1"/>
  <c r="EQ9" i="15" s="1"/>
  <c r="EI9" i="15" a="1"/>
  <c r="EI9" i="15" s="1"/>
  <c r="EA9" i="15" a="1"/>
  <c r="EA9" i="15" s="1"/>
  <c r="DS9" i="15" a="1"/>
  <c r="DS9" i="15" s="1"/>
  <c r="DK9" i="15" a="1"/>
  <c r="DK9" i="15" s="1"/>
  <c r="DC9" i="15" a="1"/>
  <c r="DC9" i="15" s="1"/>
  <c r="CU9" i="15" a="1"/>
  <c r="CU9" i="15" s="1"/>
  <c r="CM9" i="15" a="1"/>
  <c r="CM9" i="15" s="1"/>
  <c r="CE9" i="15" a="1"/>
  <c r="CE9" i="15" s="1"/>
  <c r="BX9" i="15" a="1"/>
  <c r="BX9" i="15" s="1"/>
  <c r="BP9" i="15" a="1"/>
  <c r="BP9" i="15" s="1"/>
  <c r="AL9" i="15" a="1"/>
  <c r="AL9" i="15" s="1"/>
  <c r="AL10" i="15" s="1" a="1"/>
  <c r="AL10" i="15" s="1"/>
  <c r="AD9" i="15" a="1"/>
  <c r="AD9" i="15" s="1"/>
  <c r="AD10" i="15" s="1" a="1"/>
  <c r="AD10" i="15" s="1"/>
  <c r="V9" i="15" a="1"/>
  <c r="V9" i="15" s="1"/>
  <c r="V10" i="15" s="1" a="1"/>
  <c r="V10" i="15" s="1"/>
  <c r="N9" i="15" a="1"/>
  <c r="N9" i="15" s="1"/>
  <c r="N10" i="15" s="1" a="1"/>
  <c r="N10" i="15" s="1"/>
  <c r="F9" i="15" a="1"/>
  <c r="F9" i="15" s="1"/>
  <c r="F10" i="15" s="1" a="1"/>
  <c r="F10" i="15" s="1"/>
  <c r="H4" i="15" a="1"/>
  <c r="H4" i="15" s="1"/>
  <c r="H5" i="15" s="1" a="1"/>
  <c r="H5" i="15" s="1"/>
  <c r="N4" i="15" a="1"/>
  <c r="N4" i="15" s="1"/>
  <c r="N5" i="15" s="1" a="1"/>
  <c r="N5" i="15" s="1"/>
  <c r="U4" i="15" a="1"/>
  <c r="U4" i="15" s="1"/>
  <c r="U5" i="15" s="1" a="1"/>
  <c r="U5" i="15" s="1"/>
  <c r="AT4" i="15" a="1"/>
  <c r="AT4" i="15" s="1"/>
  <c r="AT5" i="15" s="1" a="1"/>
  <c r="AT5" i="15" s="1"/>
  <c r="BT4" i="15" a="1"/>
  <c r="BT4" i="15" s="1"/>
  <c r="BZ4" i="15" a="1"/>
  <c r="BZ4" i="15" s="1"/>
  <c r="CG4" i="15" a="1"/>
  <c r="CG4" i="15" s="1"/>
  <c r="CM4" i="15" a="1"/>
  <c r="CM4" i="15" s="1"/>
  <c r="CZ4" i="15" a="1"/>
  <c r="CZ4" i="15" s="1"/>
  <c r="DF4" i="15" a="1"/>
  <c r="DF4" i="15" s="1"/>
  <c r="DM4" i="15" a="1"/>
  <c r="DM4" i="15" s="1"/>
  <c r="DS4" i="15" a="1"/>
  <c r="DS4" i="15" s="1"/>
  <c r="EG4" i="15" a="1"/>
  <c r="EG4" i="15" s="1"/>
  <c r="EM4" i="15" a="1"/>
  <c r="EM4" i="15" s="1"/>
  <c r="EZ4" i="15" a="1"/>
  <c r="EZ4" i="15" s="1"/>
  <c r="FH4" i="15" a="1"/>
  <c r="FH4" i="15" s="1"/>
  <c r="EB14" i="15" a="1"/>
  <c r="EB14" i="15" s="1"/>
  <c r="BR14" i="15" a="1"/>
  <c r="BR14" i="15" s="1"/>
  <c r="FF9" i="15" a="1"/>
  <c r="FF9" i="15" s="1"/>
  <c r="EX9" i="15" a="1"/>
  <c r="EX9" i="15" s="1"/>
  <c r="EP9" i="15" a="1"/>
  <c r="EP9" i="15" s="1"/>
  <c r="EH9" i="15" a="1"/>
  <c r="EH9" i="15" s="1"/>
  <c r="DZ9" i="15" a="1"/>
  <c r="DZ9" i="15" s="1"/>
  <c r="DR9" i="15" a="1"/>
  <c r="DR9" i="15" s="1"/>
  <c r="DJ9" i="15" a="1"/>
  <c r="DJ9" i="15" s="1"/>
  <c r="DB9" i="15" a="1"/>
  <c r="DB9" i="15" s="1"/>
  <c r="CT9" i="15" a="1"/>
  <c r="CT9" i="15" s="1"/>
  <c r="CL9" i="15" a="1"/>
  <c r="CL9" i="15" s="1"/>
  <c r="CD9" i="15" a="1"/>
  <c r="CD9" i="15" s="1"/>
  <c r="BW9" i="15" a="1"/>
  <c r="BW9" i="15" s="1"/>
  <c r="BO9" i="15" a="1"/>
  <c r="BO9" i="15" s="1"/>
  <c r="BA9" i="15" a="1"/>
  <c r="BA9" i="15" s="1"/>
  <c r="BA10" i="15" s="1" a="1"/>
  <c r="BA10" i="15" s="1"/>
  <c r="AK9" i="15" a="1"/>
  <c r="AK9" i="15" s="1"/>
  <c r="AK10" i="15" s="1" a="1"/>
  <c r="AK10" i="15" s="1"/>
  <c r="AC9" i="15" a="1"/>
  <c r="AC9" i="15" s="1"/>
  <c r="AC10" i="15" s="1" a="1"/>
  <c r="AC10" i="15" s="1"/>
  <c r="M9" i="15" a="1"/>
  <c r="M9" i="15" s="1"/>
  <c r="M10" i="15" s="1" a="1"/>
  <c r="M10" i="15" s="1"/>
  <c r="E9" i="15" a="1"/>
  <c r="E9" i="15" s="1"/>
  <c r="E10" i="15" s="1" a="1"/>
  <c r="E10" i="15" s="1"/>
  <c r="O4" i="15" a="1"/>
  <c r="O4" i="15" s="1"/>
  <c r="O5" i="15" s="1" a="1"/>
  <c r="O5" i="15" s="1"/>
  <c r="AB4" i="15" a="1"/>
  <c r="AB4" i="15" s="1"/>
  <c r="AB5" i="15" s="1" a="1"/>
  <c r="AB5" i="15" s="1"/>
  <c r="AU4" i="15" a="1"/>
  <c r="AU4" i="15" s="1"/>
  <c r="AU5" i="15" s="1" a="1"/>
  <c r="AU5" i="15" s="1"/>
  <c r="BN4" i="15" a="1"/>
  <c r="BN4" i="15" s="1"/>
  <c r="BN5" i="15" s="1" a="1"/>
  <c r="BN5" i="15" s="1"/>
  <c r="BU4" i="15" a="1"/>
  <c r="BU4" i="15" s="1"/>
  <c r="CA4" i="15" a="1"/>
  <c r="CA4" i="15" s="1"/>
  <c r="CN4" i="15" a="1"/>
  <c r="CN4" i="15" s="1"/>
  <c r="CT4" i="15" a="1"/>
  <c r="CT4" i="15" s="1"/>
  <c r="DA4" i="15" a="1"/>
  <c r="DA4" i="15" s="1"/>
  <c r="DG4" i="15" a="1"/>
  <c r="DG4" i="15" s="1"/>
  <c r="DT4" i="15" a="1"/>
  <c r="DT4" i="15" s="1"/>
  <c r="DZ4" i="15" a="1"/>
  <c r="DZ4" i="15" s="1"/>
  <c r="EN4" i="15" a="1"/>
  <c r="EN4" i="15" s="1"/>
  <c r="ET4" i="15" a="1"/>
  <c r="ET4" i="15" s="1"/>
  <c r="FA4" i="15" a="1"/>
  <c r="FA4" i="15" s="1"/>
  <c r="FI4" i="15" a="1"/>
  <c r="FI4" i="15" s="1"/>
  <c r="DT14" i="15" a="1"/>
  <c r="DT14" i="15" s="1"/>
  <c r="FE9" i="15" a="1"/>
  <c r="FE9" i="15" s="1"/>
  <c r="EW9" i="15" a="1"/>
  <c r="EW9" i="15" s="1"/>
  <c r="EO9" i="15" a="1"/>
  <c r="EO9" i="15" s="1"/>
  <c r="EG9" i="15" a="1"/>
  <c r="EG9" i="15" s="1"/>
  <c r="DY9" i="15" a="1"/>
  <c r="DY9" i="15" s="1"/>
  <c r="DQ9" i="15" a="1"/>
  <c r="DQ9" i="15" s="1"/>
  <c r="DI9" i="15" a="1"/>
  <c r="DI9" i="15" s="1"/>
  <c r="DA9" i="15" a="1"/>
  <c r="DA9" i="15" s="1"/>
  <c r="CS9" i="15" a="1"/>
  <c r="CS9" i="15" s="1"/>
  <c r="CK9" i="15" a="1"/>
  <c r="CK9" i="15" s="1"/>
  <c r="CC9" i="15" a="1"/>
  <c r="CC9" i="15" s="1"/>
  <c r="BV9" i="15" a="1"/>
  <c r="BV9" i="15" s="1"/>
  <c r="BH9" i="15" a="1"/>
  <c r="BH9" i="15" s="1"/>
  <c r="BH10" i="15" s="1" a="1"/>
  <c r="BH10" i="15" s="1"/>
  <c r="AZ9" i="15" a="1"/>
  <c r="AZ9" i="15" s="1"/>
  <c r="AZ10" i="15" s="1" a="1"/>
  <c r="AZ10" i="15" s="1"/>
  <c r="AJ9" i="15" a="1"/>
  <c r="AJ9" i="15" s="1"/>
  <c r="AJ10" i="15" s="1" a="1"/>
  <c r="AJ10" i="15" s="1"/>
  <c r="AB9" i="15" a="1"/>
  <c r="AB9" i="15" s="1"/>
  <c r="AB10" i="15" s="1" a="1"/>
  <c r="AB10" i="15" s="1"/>
  <c r="P4" i="15" a="1"/>
  <c r="P4" i="15" s="1"/>
  <c r="P5" i="15" s="1" a="1"/>
  <c r="P5" i="15" s="1"/>
  <c r="V4" i="15" a="1"/>
  <c r="V4" i="15" s="1"/>
  <c r="V5" i="15" s="1" a="1"/>
  <c r="V5" i="15" s="1"/>
  <c r="AC4" i="15" a="1"/>
  <c r="AC4" i="15" s="1"/>
  <c r="AC5" i="15" s="1" a="1"/>
  <c r="AC5" i="15" s="1"/>
  <c r="AV4" i="15" a="1"/>
  <c r="AV4" i="15" s="1"/>
  <c r="AV5" i="15" s="1" a="1"/>
  <c r="AV5" i="15" s="1"/>
  <c r="BI4" i="15" a="1"/>
  <c r="BI4" i="15" s="1"/>
  <c r="BI5" i="15" s="1" a="1"/>
  <c r="BI5" i="15" s="1"/>
  <c r="BO4" i="15" a="1"/>
  <c r="BO4" i="15" s="1"/>
  <c r="BO5" i="15" s="1" a="1"/>
  <c r="BO5" i="15" s="1"/>
  <c r="CB4" i="15" a="1"/>
  <c r="CB4" i="15" s="1"/>
  <c r="CH4" i="15" a="1"/>
  <c r="CH4" i="15" s="1"/>
  <c r="CO4" i="15" a="1"/>
  <c r="CO4" i="15" s="1"/>
  <c r="CU4" i="15" a="1"/>
  <c r="CU4" i="15" s="1"/>
  <c r="DH4" i="15" a="1"/>
  <c r="DH4" i="15" s="1"/>
  <c r="DN4" i="15" a="1"/>
  <c r="DN4" i="15" s="1"/>
  <c r="DU4" i="15" a="1"/>
  <c r="DU4" i="15" s="1"/>
  <c r="EA4" i="15" a="1"/>
  <c r="EA4" i="15" s="1"/>
  <c r="EH4" i="15" a="1"/>
  <c r="EH4" i="15" s="1"/>
  <c r="EO4" i="15" a="1"/>
  <c r="EO4" i="15" s="1"/>
  <c r="EU4" i="15" a="1"/>
  <c r="EU4" i="15" s="1"/>
  <c r="FB4" i="15" a="1"/>
  <c r="FB4" i="15" s="1"/>
  <c r="FJ4" i="15" a="1"/>
  <c r="FJ4" i="15" s="1"/>
  <c r="T4" i="15" a="1"/>
  <c r="T4" i="15" s="1"/>
  <c r="T5" i="15" s="1" a="1"/>
  <c r="T5" i="15" s="1"/>
  <c r="FG4" i="15" a="1"/>
  <c r="FG4" i="15" s="1"/>
  <c r="BM4" i="15" a="1"/>
  <c r="BM4" i="15" s="1"/>
  <c r="BM5" i="15" s="1" a="1"/>
  <c r="BM5" i="15" s="1"/>
  <c r="DL4" i="15" a="1"/>
  <c r="DL4" i="15" s="1"/>
  <c r="BS4" i="15" a="1"/>
  <c r="BS4" i="15" s="1"/>
  <c r="DR4" i="15" a="1"/>
  <c r="DR4" i="15" s="1"/>
  <c r="G4" i="15" a="1"/>
  <c r="G4" i="15" s="1"/>
  <c r="G5" i="15" s="1" a="1"/>
  <c r="G5" i="15" s="1"/>
  <c r="DY4" i="15" a="1"/>
  <c r="DY4" i="15" s="1"/>
  <c r="CF4" i="15" a="1"/>
  <c r="CF4" i="15" s="1"/>
  <c r="EF4" i="15" a="1"/>
  <c r="EF4" i="15" s="1"/>
  <c r="CL4" i="15" a="1"/>
  <c r="CL4" i="15" s="1"/>
  <c r="EL4" i="15" a="1"/>
  <c r="EL4" i="15" s="1"/>
  <c r="CS4" i="15" a="1"/>
  <c r="CS4" i="15" s="1"/>
  <c r="ES4" i="15" a="1"/>
  <c r="ES4" i="15" s="1"/>
  <c r="CY4" i="15" a="1"/>
  <c r="CY4" i="15" s="1"/>
  <c r="EY4" i="15" a="1"/>
  <c r="EY4" i="15" s="1"/>
  <c r="FJ158" i="15" a="1"/>
  <c r="FJ158" i="15" s="1"/>
  <c r="FJ160" i="15" s="1" a="1"/>
  <c r="FJ160" i="15" s="1"/>
  <c r="FD158" i="15" a="1"/>
  <c r="FD158" i="15" s="1"/>
  <c r="FD160" i="15" s="1" a="1"/>
  <c r="FD160" i="15" s="1"/>
  <c r="EY158" i="15" a="1"/>
  <c r="EY158" i="15" s="1"/>
  <c r="EY160" i="15" s="1" a="1"/>
  <c r="EY160" i="15" s="1"/>
  <c r="EM158" i="15" a="1"/>
  <c r="EM158" i="15" s="1"/>
  <c r="EM160" i="15" s="1" a="1"/>
  <c r="EM160" i="15" s="1"/>
  <c r="EG158" i="15" a="1"/>
  <c r="EG158" i="15" s="1"/>
  <c r="EG160" i="15" s="1" a="1"/>
  <c r="EG160" i="15" s="1"/>
  <c r="DO158" i="15" a="1"/>
  <c r="DO158" i="15" s="1"/>
  <c r="DO160" i="15" s="1" a="1"/>
  <c r="DO160" i="15" s="1"/>
  <c r="DJ158" i="15" a="1"/>
  <c r="DJ158" i="15" s="1"/>
  <c r="DJ160" i="15" s="1" a="1"/>
  <c r="DJ160" i="15" s="1"/>
  <c r="DD158" i="15" a="1"/>
  <c r="DD158" i="15" s="1"/>
  <c r="DD160" i="15" s="1" a="1"/>
  <c r="DD160" i="15" s="1"/>
  <c r="CX158" i="15" a="1"/>
  <c r="CX158" i="15" s="1"/>
  <c r="CX160" i="15" s="1" a="1"/>
  <c r="CX160" i="15" s="1"/>
  <c r="CR158" i="15" a="1"/>
  <c r="CR158" i="15" s="1"/>
  <c r="CR160" i="15" s="1" a="1"/>
  <c r="CR160" i="15" s="1"/>
  <c r="CM158" i="15" a="1"/>
  <c r="CM158" i="15" s="1"/>
  <c r="CM160" i="15" s="1" a="1"/>
  <c r="CM160" i="15" s="1"/>
  <c r="BX158" i="15" a="1"/>
  <c r="BX158" i="15" s="1"/>
  <c r="BX160" i="15" s="1" a="1"/>
  <c r="BX160" i="15" s="1"/>
  <c r="BP158" i="15" a="1"/>
  <c r="BP158" i="15" s="1"/>
  <c r="BP160" i="15" s="1" a="1"/>
  <c r="BP160" i="15" s="1"/>
  <c r="BH158" i="15" a="1"/>
  <c r="BH158" i="15" s="1"/>
  <c r="BH160" i="15" s="1" a="1"/>
  <c r="BH160" i="15" s="1"/>
  <c r="AJ158" i="15" a="1"/>
  <c r="AJ158" i="15" s="1"/>
  <c r="AJ160" i="15" s="1" a="1"/>
  <c r="AJ160" i="15" s="1"/>
  <c r="AB158" i="15" a="1"/>
  <c r="AB158" i="15" s="1"/>
  <c r="AB160" i="15" s="1" a="1"/>
  <c r="AB160" i="15" s="1"/>
  <c r="L158" i="15" a="1"/>
  <c r="L158" i="15" s="1"/>
  <c r="L160" i="15" s="1" a="1"/>
  <c r="L160" i="15" s="1"/>
  <c r="FF153" i="15" a="1"/>
  <c r="FF153" i="15" s="1"/>
  <c r="FF155" i="15" s="1" a="1"/>
  <c r="FF155" i="15" s="1"/>
  <c r="EX153" i="15" a="1"/>
  <c r="EX153" i="15" s="1"/>
  <c r="EX155" i="15" s="1" a="1"/>
  <c r="EX155" i="15" s="1"/>
  <c r="EP153" i="15" a="1"/>
  <c r="EP153" i="15" s="1"/>
  <c r="EP155" i="15" s="1" a="1"/>
  <c r="EP155" i="15" s="1"/>
  <c r="EH153" i="15" a="1"/>
  <c r="EH153" i="15" s="1"/>
  <c r="EH155" i="15" s="1" a="1"/>
  <c r="EH155" i="15" s="1"/>
  <c r="EH156" i="15" s="1"/>
  <c r="DZ153" i="15" a="1"/>
  <c r="DZ153" i="15" s="1"/>
  <c r="DZ155" i="15" s="1" a="1"/>
  <c r="DZ155" i="15" s="1"/>
  <c r="DR153" i="15" a="1"/>
  <c r="DR153" i="15" s="1"/>
  <c r="DR155" i="15" s="1" a="1"/>
  <c r="DR155" i="15" s="1"/>
  <c r="DJ153" i="15" a="1"/>
  <c r="DJ153" i="15" s="1"/>
  <c r="DJ155" i="15" s="1" a="1"/>
  <c r="DJ155" i="15" s="1"/>
  <c r="DB153" i="15" a="1"/>
  <c r="DB153" i="15" s="1"/>
  <c r="DB155" i="15" s="1" a="1"/>
  <c r="DB155" i="15" s="1"/>
  <c r="CT153" i="15" a="1"/>
  <c r="CT153" i="15" s="1"/>
  <c r="CT155" i="15" s="1" a="1"/>
  <c r="CT155" i="15" s="1"/>
  <c r="CL153" i="15" a="1"/>
  <c r="CL153" i="15" s="1"/>
  <c r="CL155" i="15" s="1" a="1"/>
  <c r="CL155" i="15" s="1"/>
  <c r="CD153" i="15" a="1"/>
  <c r="CD153" i="15" s="1"/>
  <c r="CD155" i="15" s="1" a="1"/>
  <c r="CD155" i="15" s="1"/>
  <c r="CD156" i="15" s="1"/>
  <c r="BV153" i="15" a="1"/>
  <c r="BV153" i="15" s="1"/>
  <c r="BV155" i="15" s="1" a="1"/>
  <c r="BV155" i="15" s="1"/>
  <c r="BN153" i="15" a="1"/>
  <c r="BN153" i="15" s="1"/>
  <c r="BN155" i="15" s="1" a="1"/>
  <c r="BN155" i="15" s="1"/>
  <c r="AX153" i="15" a="1"/>
  <c r="AX153" i="15" s="1"/>
  <c r="AX155" i="15" s="1" a="1"/>
  <c r="AX155" i="15" s="1"/>
  <c r="R153" i="15" a="1"/>
  <c r="R153" i="15" s="1"/>
  <c r="R155" i="15" s="1" a="1"/>
  <c r="R155" i="15" s="1"/>
  <c r="FI148" i="15" a="1"/>
  <c r="FI148" i="15" s="1"/>
  <c r="FI150" i="15" s="1" a="1"/>
  <c r="FI150" i="15" s="1"/>
  <c r="EV148" i="15" a="1"/>
  <c r="EV148" i="15" s="1"/>
  <c r="EV150" i="15" s="1" a="1"/>
  <c r="EV150" i="15" s="1"/>
  <c r="EP148" i="15" a="1"/>
  <c r="EP148" i="15" s="1"/>
  <c r="EP150" i="15" s="1" a="1"/>
  <c r="EP150" i="15" s="1"/>
  <c r="EI148" i="15" a="1"/>
  <c r="EI148" i="15" s="1"/>
  <c r="EI150" i="15" s="1" a="1"/>
  <c r="EI150" i="15" s="1"/>
  <c r="EC148" i="15" a="1"/>
  <c r="EC148" i="15" s="1"/>
  <c r="EC150" i="15" s="1" a="1"/>
  <c r="EC150" i="15" s="1"/>
  <c r="DP148" i="15" a="1"/>
  <c r="DP148" i="15" s="1"/>
  <c r="DP150" i="15" s="1" a="1"/>
  <c r="DP150" i="15" s="1"/>
  <c r="DJ148" i="15" a="1"/>
  <c r="DJ148" i="15" s="1"/>
  <c r="DJ150" i="15" s="1" a="1"/>
  <c r="DJ150" i="15" s="1"/>
  <c r="DC148" i="15" a="1"/>
  <c r="DC148" i="15" s="1"/>
  <c r="DC150" i="15" s="1" a="1"/>
  <c r="DC150" i="15" s="1"/>
  <c r="CV148" i="15" a="1"/>
  <c r="CV148" i="15" s="1"/>
  <c r="CV150" i="15" s="1" a="1"/>
  <c r="CV150" i="15" s="1"/>
  <c r="CN148" i="15" a="1"/>
  <c r="CN148" i="15" s="1"/>
  <c r="CN150" i="15" s="1" a="1"/>
  <c r="CN150" i="15" s="1"/>
  <c r="CF148" i="15" a="1"/>
  <c r="CF148" i="15" s="1"/>
  <c r="CF150" i="15" s="1" a="1"/>
  <c r="CF150" i="15" s="1"/>
  <c r="BX148" i="15" a="1"/>
  <c r="BX148" i="15" s="1"/>
  <c r="BX150" i="15" s="1" a="1"/>
  <c r="BX150" i="15" s="1"/>
  <c r="BP148" i="15" a="1"/>
  <c r="BP148" i="15" s="1"/>
  <c r="BP150" i="15" s="1" a="1"/>
  <c r="BP150" i="15" s="1"/>
  <c r="AB148" i="15" a="1"/>
  <c r="AB148" i="15" s="1"/>
  <c r="AB150" i="15" s="1" a="1"/>
  <c r="AB150" i="15" s="1"/>
  <c r="L148" i="15" a="1"/>
  <c r="L148" i="15" s="1"/>
  <c r="L150" i="15" s="1" a="1"/>
  <c r="L150" i="15" s="1"/>
  <c r="EX158" i="15" a="1"/>
  <c r="EX158" i="15" s="1"/>
  <c r="EX160" i="15" s="1" a="1"/>
  <c r="EX160" i="15" s="1"/>
  <c r="ER158" i="15" a="1"/>
  <c r="ER158" i="15" s="1"/>
  <c r="ER160" i="15" s="1" a="1"/>
  <c r="ER160" i="15" s="1"/>
  <c r="EL158" i="15" a="1"/>
  <c r="EL158" i="15" s="1"/>
  <c r="EL160" i="15" s="1" a="1"/>
  <c r="EL160" i="15" s="1"/>
  <c r="EA158" i="15" a="1"/>
  <c r="EA158" i="15" s="1"/>
  <c r="EA160" i="15" s="1" a="1"/>
  <c r="EA160" i="15" s="1"/>
  <c r="EA161" i="15" s="1"/>
  <c r="DU158" i="15" a="1"/>
  <c r="DU158" i="15" s="1"/>
  <c r="DU160" i="15" s="1" a="1"/>
  <c r="DU160" i="15" s="1"/>
  <c r="DN158" i="15" a="1"/>
  <c r="DN158" i="15" s="1"/>
  <c r="DN160" i="15" s="1" a="1"/>
  <c r="DN160" i="15" s="1"/>
  <c r="CH158" i="15" a="1"/>
  <c r="CH158" i="15" s="1"/>
  <c r="CH160" i="15" s="1" a="1"/>
  <c r="CH160" i="15" s="1"/>
  <c r="CC158" i="15" a="1"/>
  <c r="CC158" i="15" s="1"/>
  <c r="CC160" i="15" s="1" a="1"/>
  <c r="CC160" i="15" s="1"/>
  <c r="BW158" i="15" a="1"/>
  <c r="BW158" i="15" s="1"/>
  <c r="BW160" i="15" s="1" a="1"/>
  <c r="BW160" i="15" s="1"/>
  <c r="BO158" i="15" a="1"/>
  <c r="BO158" i="15" s="1"/>
  <c r="BO160" i="15" s="1" a="1"/>
  <c r="BO160" i="15" s="1"/>
  <c r="BG158" i="15" a="1"/>
  <c r="BG158" i="15" s="1"/>
  <c r="BG160" i="15" s="1" a="1"/>
  <c r="BG160" i="15" s="1"/>
  <c r="AY158" i="15" a="1"/>
  <c r="AY158" i="15" s="1"/>
  <c r="AY160" i="15" s="1" a="1"/>
  <c r="AY160" i="15" s="1"/>
  <c r="AA158" i="15" a="1"/>
  <c r="AA158" i="15" s="1"/>
  <c r="AA160" i="15" s="1" a="1"/>
  <c r="AA160" i="15" s="1"/>
  <c r="K158" i="15" a="1"/>
  <c r="K158" i="15" s="1"/>
  <c r="K160" i="15" s="1" a="1"/>
  <c r="K160" i="15" s="1"/>
  <c r="FE153" i="15" a="1"/>
  <c r="FE153" i="15" s="1"/>
  <c r="FE155" i="15" s="1" a="1"/>
  <c r="FE155" i="15" s="1"/>
  <c r="EW153" i="15" a="1"/>
  <c r="EW153" i="15" s="1"/>
  <c r="EW155" i="15" s="1" a="1"/>
  <c r="EW155" i="15" s="1"/>
  <c r="EO153" i="15" a="1"/>
  <c r="EO153" i="15" s="1"/>
  <c r="EO155" i="15" s="1" a="1"/>
  <c r="EO155" i="15" s="1"/>
  <c r="EG153" i="15" a="1"/>
  <c r="EG153" i="15" s="1"/>
  <c r="EG155" i="15" s="1" a="1"/>
  <c r="EG155" i="15" s="1"/>
  <c r="DY153" i="15" a="1"/>
  <c r="DY153" i="15" s="1"/>
  <c r="DY155" i="15" s="1" a="1"/>
  <c r="DY155" i="15" s="1"/>
  <c r="DQ153" i="15" a="1"/>
  <c r="DQ153" i="15" s="1"/>
  <c r="DQ155" i="15" s="1" a="1"/>
  <c r="DQ155" i="15" s="1"/>
  <c r="DI153" i="15" a="1"/>
  <c r="DI153" i="15" s="1"/>
  <c r="DI155" i="15" s="1" a="1"/>
  <c r="DI155" i="15" s="1"/>
  <c r="DA153" i="15" a="1"/>
  <c r="DA153" i="15" s="1"/>
  <c r="DA155" i="15" s="1" a="1"/>
  <c r="DA155" i="15" s="1"/>
  <c r="CS153" i="15" a="1"/>
  <c r="CS153" i="15" s="1"/>
  <c r="CS155" i="15" s="1" a="1"/>
  <c r="CS155" i="15" s="1"/>
  <c r="CK153" i="15" a="1"/>
  <c r="CK153" i="15" s="1"/>
  <c r="CK155" i="15" s="1" a="1"/>
  <c r="CK155" i="15" s="1"/>
  <c r="CC153" i="15" a="1"/>
  <c r="CC153" i="15" s="1"/>
  <c r="CC155" i="15" s="1" a="1"/>
  <c r="CC155" i="15" s="1"/>
  <c r="BU153" i="15" a="1"/>
  <c r="BU153" i="15" s="1"/>
  <c r="BU155" i="15" s="1" a="1"/>
  <c r="BU155" i="15" s="1"/>
  <c r="BM153" i="15" a="1"/>
  <c r="BM153" i="15" s="1"/>
  <c r="BM155" i="15" s="1" a="1"/>
  <c r="BM155" i="15" s="1"/>
  <c r="AW153" i="15" a="1"/>
  <c r="AW153" i="15" s="1"/>
  <c r="AW155" i="15" s="1" a="1"/>
  <c r="AW155" i="15" s="1"/>
  <c r="AO153" i="15" a="1"/>
  <c r="AO153" i="15" s="1"/>
  <c r="AO155" i="15" s="1" a="1"/>
  <c r="AO155" i="15" s="1"/>
  <c r="Y153" i="15" a="1"/>
  <c r="Y153" i="15" s="1"/>
  <c r="Y155" i="15" s="1" a="1"/>
  <c r="Y155" i="15" s="1"/>
  <c r="Q153" i="15" a="1"/>
  <c r="Q153" i="15" s="1"/>
  <c r="Q155" i="15" s="1" a="1"/>
  <c r="Q155" i="15" s="1"/>
  <c r="FH148" i="15" a="1"/>
  <c r="FH148" i="15" s="1"/>
  <c r="FH150" i="15" s="1" a="1"/>
  <c r="FH150" i="15" s="1"/>
  <c r="FB148" i="15" a="1"/>
  <c r="FB148" i="15" s="1"/>
  <c r="FB150" i="15" s="1" a="1"/>
  <c r="FB150" i="15" s="1"/>
  <c r="EU148" i="15" a="1"/>
  <c r="EU148" i="15" s="1"/>
  <c r="EU150" i="15" s="1" a="1"/>
  <c r="EU150" i="15" s="1"/>
  <c r="EO148" i="15" a="1"/>
  <c r="EO148" i="15" s="1"/>
  <c r="EO150" i="15" s="1" a="1"/>
  <c r="EO150" i="15" s="1"/>
  <c r="EB148" i="15" a="1"/>
  <c r="EB148" i="15" s="1"/>
  <c r="EB150" i="15" s="1" a="1"/>
  <c r="EB150" i="15" s="1"/>
  <c r="DV148" i="15" a="1"/>
  <c r="DV148" i="15" s="1"/>
  <c r="DV150" i="15" s="1" a="1"/>
  <c r="DV150" i="15" s="1"/>
  <c r="DO148" i="15" a="1"/>
  <c r="DO148" i="15" s="1"/>
  <c r="DO150" i="15" s="1" a="1"/>
  <c r="DO150" i="15" s="1"/>
  <c r="DI148" i="15" a="1"/>
  <c r="DI148" i="15" s="1"/>
  <c r="DI150" i="15" s="1" a="1"/>
  <c r="DI150" i="15" s="1"/>
  <c r="CU148" i="15" a="1"/>
  <c r="CU148" i="15" s="1"/>
  <c r="CU150" i="15" s="1" a="1"/>
  <c r="CU150" i="15" s="1"/>
  <c r="CM148" i="15" a="1"/>
  <c r="CM148" i="15" s="1"/>
  <c r="CM150" i="15" s="1" a="1"/>
  <c r="CM150" i="15" s="1"/>
  <c r="CM151" i="15" s="1"/>
  <c r="CE148" i="15" a="1"/>
  <c r="CE148" i="15" s="1"/>
  <c r="CE150" i="15" s="1" a="1"/>
  <c r="CE150" i="15" s="1"/>
  <c r="BW148" i="15" a="1"/>
  <c r="BW148" i="15" s="1"/>
  <c r="BW150" i="15" s="1" a="1"/>
  <c r="BW150" i="15" s="1"/>
  <c r="BO148" i="15" a="1"/>
  <c r="BO148" i="15" s="1"/>
  <c r="BO150" i="15" s="1" a="1"/>
  <c r="BO150" i="15" s="1"/>
  <c r="AA148" i="15" a="1"/>
  <c r="AA148" i="15" s="1"/>
  <c r="AA150" i="15" s="1" a="1"/>
  <c r="AA150" i="15" s="1"/>
  <c r="S148" i="15" a="1"/>
  <c r="S148" i="15" s="1"/>
  <c r="S150" i="15" s="1" a="1"/>
  <c r="S150" i="15" s="1"/>
  <c r="K148" i="15" a="1"/>
  <c r="K148" i="15" s="1"/>
  <c r="K150" i="15" s="1" a="1"/>
  <c r="K150" i="15" s="1"/>
  <c r="FI143" i="15" a="1"/>
  <c r="FI143" i="15" s="1"/>
  <c r="FI145" i="15" s="1" a="1"/>
  <c r="FI145" i="15" s="1"/>
  <c r="FB143" i="15" a="1"/>
  <c r="FB143" i="15" s="1"/>
  <c r="FB145" i="15" s="1" a="1"/>
  <c r="FB145" i="15" s="1"/>
  <c r="EV143" i="15" a="1"/>
  <c r="EV143" i="15" s="1"/>
  <c r="EV145" i="15" s="1" a="1"/>
  <c r="EV145" i="15" s="1"/>
  <c r="EI143" i="15" a="1"/>
  <c r="EI143" i="15" s="1"/>
  <c r="EI145" i="15" s="1" a="1"/>
  <c r="EI145" i="15" s="1"/>
  <c r="EC143" i="15" a="1"/>
  <c r="EC143" i="15" s="1"/>
  <c r="EC145" i="15" s="1" a="1"/>
  <c r="EC145" i="15" s="1"/>
  <c r="DV143" i="15" a="1"/>
  <c r="DV143" i="15" s="1"/>
  <c r="DV145" i="15" s="1" a="1"/>
  <c r="DV145" i="15" s="1"/>
  <c r="DP143" i="15" a="1"/>
  <c r="DP143" i="15" s="1"/>
  <c r="DP145" i="15" s="1" a="1"/>
  <c r="DP145" i="15" s="1"/>
  <c r="DH143" i="15" a="1"/>
  <c r="DH143" i="15" s="1"/>
  <c r="DH145" i="15" s="1" a="1"/>
  <c r="DH145" i="15" s="1"/>
  <c r="CZ143" i="15" a="1"/>
  <c r="CZ143" i="15" s="1"/>
  <c r="CZ145" i="15" s="1" a="1"/>
  <c r="CZ145" i="15" s="1"/>
  <c r="CZ146" i="15" s="1"/>
  <c r="CR143" i="15" a="1"/>
  <c r="CR143" i="15" s="1"/>
  <c r="CR145" i="15" s="1" a="1"/>
  <c r="CR145" i="15" s="1"/>
  <c r="CJ143" i="15" a="1"/>
  <c r="CJ143" i="15" s="1"/>
  <c r="CJ145" i="15" s="1" a="1"/>
  <c r="CJ145" i="15" s="1"/>
  <c r="CB143" i="15" a="1"/>
  <c r="CB143" i="15" s="1"/>
  <c r="CB145" i="15" s="1" a="1"/>
  <c r="CB145" i="15" s="1"/>
  <c r="BT143" i="15" a="1"/>
  <c r="BT143" i="15" s="1"/>
  <c r="BT145" i="15" s="1" a="1"/>
  <c r="BT145" i="15" s="1"/>
  <c r="AF143" i="15" a="1"/>
  <c r="AF143" i="15" s="1"/>
  <c r="AF145" i="15" s="1" a="1"/>
  <c r="AF145" i="15" s="1"/>
  <c r="H143" i="15" a="1"/>
  <c r="H143" i="15" s="1"/>
  <c r="H145" i="15" s="1" a="1"/>
  <c r="H145" i="15" s="1"/>
  <c r="FI138" i="15" a="1"/>
  <c r="FI138" i="15" s="1"/>
  <c r="FI140" i="15" s="1" a="1"/>
  <c r="FI140" i="15" s="1"/>
  <c r="FA138" i="15" a="1"/>
  <c r="FA138" i="15" s="1"/>
  <c r="FA140" i="15" s="1" a="1"/>
  <c r="FA140" i="15" s="1"/>
  <c r="ES138" i="15" a="1"/>
  <c r="ES138" i="15" s="1"/>
  <c r="ES140" i="15" s="1" a="1"/>
  <c r="ES140" i="15" s="1"/>
  <c r="EK138" i="15" a="1"/>
  <c r="EK138" i="15" s="1"/>
  <c r="EK140" i="15" s="1" a="1"/>
  <c r="EK140" i="15" s="1"/>
  <c r="EC138" i="15" a="1"/>
  <c r="EC138" i="15" s="1"/>
  <c r="EC140" i="15" s="1" a="1"/>
  <c r="EC140" i="15" s="1"/>
  <c r="DU138" i="15" a="1"/>
  <c r="DU138" i="15" s="1"/>
  <c r="DU140" i="15" s="1" a="1"/>
  <c r="DU140" i="15" s="1"/>
  <c r="DM138" i="15" a="1"/>
  <c r="DM138" i="15" s="1"/>
  <c r="DM140" i="15" s="1" a="1"/>
  <c r="DM140" i="15" s="1"/>
  <c r="DE138" i="15" a="1"/>
  <c r="DE138" i="15" s="1"/>
  <c r="DE140" i="15" s="1" a="1"/>
  <c r="DE140" i="15" s="1"/>
  <c r="CW138" i="15" a="1"/>
  <c r="CW138" i="15" s="1"/>
  <c r="CW140" i="15" s="1" a="1"/>
  <c r="CW140" i="15" s="1"/>
  <c r="CO138" i="15" a="1"/>
  <c r="CO138" i="15" s="1"/>
  <c r="CO140" i="15" s="1" a="1"/>
  <c r="CO140" i="15" s="1"/>
  <c r="CG138" i="15" a="1"/>
  <c r="CG138" i="15" s="1"/>
  <c r="CG140" i="15" s="1" a="1"/>
  <c r="CG140" i="15" s="1"/>
  <c r="BY138" i="15" a="1"/>
  <c r="BY138" i="15" s="1"/>
  <c r="BY140" i="15" s="1" a="1"/>
  <c r="BY140" i="15" s="1"/>
  <c r="BQ138" i="15" a="1"/>
  <c r="BQ138" i="15" s="1"/>
  <c r="BQ140" i="15" s="1" a="1"/>
  <c r="BQ140" i="15" s="1"/>
  <c r="BI138" i="15" a="1"/>
  <c r="BI138" i="15" s="1"/>
  <c r="BI140" i="15" s="1" a="1"/>
  <c r="BI140" i="15" s="1"/>
  <c r="BI141" i="15" s="1"/>
  <c r="AC138" i="15" a="1"/>
  <c r="AC138" i="15" s="1"/>
  <c r="AC140" i="15" s="1" a="1"/>
  <c r="AC140" i="15" s="1"/>
  <c r="M138" i="15" a="1"/>
  <c r="M138" i="15" s="1"/>
  <c r="M140" i="15" s="1" a="1"/>
  <c r="M140" i="15" s="1"/>
  <c r="E138" i="15" a="1"/>
  <c r="E138" i="15" s="1"/>
  <c r="E140" i="15" s="1" a="1"/>
  <c r="E140" i="15" s="1"/>
  <c r="ES133" i="15" a="1"/>
  <c r="ES133" i="15" s="1"/>
  <c r="ES135" i="15" s="1" a="1"/>
  <c r="ES135" i="15" s="1"/>
  <c r="EL133" i="15" a="1"/>
  <c r="EL133" i="15" s="1"/>
  <c r="EL135" i="15" s="1" a="1"/>
  <c r="EL135" i="15" s="1"/>
  <c r="EF133" i="15" a="1"/>
  <c r="EF133" i="15" s="1"/>
  <c r="EF135" i="15" s="1" a="1"/>
  <c r="EF135" i="15" s="1"/>
  <c r="DU133" i="15" a="1"/>
  <c r="DU133" i="15" s="1"/>
  <c r="DU135" i="15" s="1" a="1"/>
  <c r="DU135" i="15" s="1"/>
  <c r="DO133" i="15" a="1"/>
  <c r="DO133" i="15" s="1"/>
  <c r="DO135" i="15" s="1" a="1"/>
  <c r="DO135" i="15" s="1"/>
  <c r="DI133" i="15" a="1"/>
  <c r="DI133" i="15" s="1"/>
  <c r="DI135" i="15" s="1" a="1"/>
  <c r="DI135" i="15" s="1"/>
  <c r="CG133" i="15" a="1"/>
  <c r="CG133" i="15" s="1"/>
  <c r="CG135" i="15" s="1" a="1"/>
  <c r="CG135" i="15" s="1"/>
  <c r="BZ133" i="15" a="1"/>
  <c r="BZ133" i="15" s="1"/>
  <c r="BZ135" i="15" s="1" a="1"/>
  <c r="BZ135" i="15" s="1"/>
  <c r="BT133" i="15" a="1"/>
  <c r="BT133" i="15" s="1"/>
  <c r="BT135" i="15" s="1" a="1"/>
  <c r="BT135" i="15" s="1"/>
  <c r="BC133" i="15" a="1"/>
  <c r="BC133" i="15" s="1"/>
  <c r="BC135" i="15" s="1" a="1"/>
  <c r="BC135" i="15" s="1"/>
  <c r="K133" i="15" a="1"/>
  <c r="K133" i="15" s="1"/>
  <c r="K135" i="15" s="1" a="1"/>
  <c r="K135" i="15" s="1"/>
  <c r="F133" i="15" a="1"/>
  <c r="F133" i="15" s="1"/>
  <c r="F135" i="15" s="1" a="1"/>
  <c r="F135" i="15" s="1"/>
  <c r="F136" i="15" s="1"/>
  <c r="FI158" i="15" a="1"/>
  <c r="FI158" i="15" s="1"/>
  <c r="FI160" i="15" s="1" a="1"/>
  <c r="FI160" i="15" s="1"/>
  <c r="FC158" i="15" a="1"/>
  <c r="FC158" i="15" s="1"/>
  <c r="FC160" i="15" s="1" a="1"/>
  <c r="FC160" i="15" s="1"/>
  <c r="EW158" i="15" a="1"/>
  <c r="EW158" i="15" s="1"/>
  <c r="EW160" i="15" s="1" a="1"/>
  <c r="EW160" i="15" s="1"/>
  <c r="EK158" i="15" a="1"/>
  <c r="EK158" i="15" s="1"/>
  <c r="EK160" i="15" s="1" a="1"/>
  <c r="EK160" i="15" s="1"/>
  <c r="EF158" i="15" a="1"/>
  <c r="EF158" i="15" s="1"/>
  <c r="EF160" i="15" s="1" a="1"/>
  <c r="EF160" i="15" s="1"/>
  <c r="DZ158" i="15" a="1"/>
  <c r="DZ158" i="15" s="1"/>
  <c r="DZ160" i="15" s="1" a="1"/>
  <c r="DZ160" i="15" s="1"/>
  <c r="DI158" i="15" a="1"/>
  <c r="DI158" i="15" s="1"/>
  <c r="DI160" i="15" s="1" a="1"/>
  <c r="DI160" i="15" s="1"/>
  <c r="DC158" i="15" a="1"/>
  <c r="DC158" i="15" s="1"/>
  <c r="DC160" i="15" s="1" a="1"/>
  <c r="DC160" i="15" s="1"/>
  <c r="DC161" i="15" s="1"/>
  <c r="CW158" i="15" a="1"/>
  <c r="CW158" i="15" s="1"/>
  <c r="CW160" i="15" s="1" a="1"/>
  <c r="CW160" i="15" s="1"/>
  <c r="CQ158" i="15" a="1"/>
  <c r="CQ158" i="15" s="1"/>
  <c r="CQ160" i="15" s="1" a="1"/>
  <c r="CQ160" i="15" s="1"/>
  <c r="CL158" i="15" a="1"/>
  <c r="CL158" i="15" s="1"/>
  <c r="CL160" i="15" s="1" a="1"/>
  <c r="CL160" i="15" s="1"/>
  <c r="BV158" i="15" a="1"/>
  <c r="BV158" i="15" s="1"/>
  <c r="BV160" i="15" s="1" a="1"/>
  <c r="BV160" i="15" s="1"/>
  <c r="BN158" i="15" a="1"/>
  <c r="BN158" i="15" s="1"/>
  <c r="BN160" i="15" s="1" a="1"/>
  <c r="BN160" i="15" s="1"/>
  <c r="BF158" i="15" a="1"/>
  <c r="BF158" i="15" s="1"/>
  <c r="BF160" i="15" s="1" a="1"/>
  <c r="BF160" i="15" s="1"/>
  <c r="AX158" i="15" a="1"/>
  <c r="AX158" i="15" s="1"/>
  <c r="AX160" i="15" s="1" a="1"/>
  <c r="AX160" i="15" s="1"/>
  <c r="AP158" i="15" a="1"/>
  <c r="AP158" i="15" s="1"/>
  <c r="AP160" i="15" s="1" a="1"/>
  <c r="AP160" i="15" s="1"/>
  <c r="Z158" i="15" a="1"/>
  <c r="Z158" i="15" s="1"/>
  <c r="Z160" i="15" s="1" a="1"/>
  <c r="Z160" i="15" s="1"/>
  <c r="J158" i="15" a="1"/>
  <c r="J158" i="15" s="1"/>
  <c r="J160" i="15" s="1" a="1"/>
  <c r="J160" i="15" s="1"/>
  <c r="FD153" i="15" a="1"/>
  <c r="FD153" i="15" s="1"/>
  <c r="FD155" i="15" s="1" a="1"/>
  <c r="FD155" i="15" s="1"/>
  <c r="EV153" i="15" a="1"/>
  <c r="EV153" i="15" s="1"/>
  <c r="EV155" i="15" s="1" a="1"/>
  <c r="EV155" i="15" s="1"/>
  <c r="EN153" i="15" a="1"/>
  <c r="EN153" i="15" s="1"/>
  <c r="EN155" i="15" s="1" a="1"/>
  <c r="EN155" i="15" s="1"/>
  <c r="EF153" i="15" a="1"/>
  <c r="EF153" i="15" s="1"/>
  <c r="EF155" i="15" s="1" a="1"/>
  <c r="EF155" i="15" s="1"/>
  <c r="DX153" i="15" a="1"/>
  <c r="DX153" i="15" s="1"/>
  <c r="DX155" i="15" s="1" a="1"/>
  <c r="DX155" i="15" s="1"/>
  <c r="DP153" i="15" a="1"/>
  <c r="DP153" i="15" s="1"/>
  <c r="DP155" i="15" s="1" a="1"/>
  <c r="DP155" i="15" s="1"/>
  <c r="DH153" i="15" a="1"/>
  <c r="DH153" i="15" s="1"/>
  <c r="DH155" i="15" s="1" a="1"/>
  <c r="DH155" i="15" s="1"/>
  <c r="CZ153" i="15" a="1"/>
  <c r="CZ153" i="15" s="1"/>
  <c r="CZ155" i="15" s="1" a="1"/>
  <c r="CZ155" i="15" s="1"/>
  <c r="CR153" i="15" a="1"/>
  <c r="CR153" i="15" s="1"/>
  <c r="CR155" i="15" s="1" a="1"/>
  <c r="CR155" i="15" s="1"/>
  <c r="CJ153" i="15" a="1"/>
  <c r="CJ153" i="15" s="1"/>
  <c r="CJ155" i="15" s="1" a="1"/>
  <c r="CJ155" i="15" s="1"/>
  <c r="CB153" i="15" a="1"/>
  <c r="CB153" i="15" s="1"/>
  <c r="CB155" i="15" s="1" a="1"/>
  <c r="CB155" i="15" s="1"/>
  <c r="BT153" i="15" a="1"/>
  <c r="BT153" i="15" s="1"/>
  <c r="BT155" i="15" s="1" a="1"/>
  <c r="BT155" i="15" s="1"/>
  <c r="BL153" i="15" a="1"/>
  <c r="BL153" i="15" s="1"/>
  <c r="BL155" i="15" s="1" a="1"/>
  <c r="BL155" i="15" s="1"/>
  <c r="AV153" i="15" a="1"/>
  <c r="AV153" i="15" s="1"/>
  <c r="AV155" i="15" s="1" a="1"/>
  <c r="AV155" i="15" s="1"/>
  <c r="AN153" i="15" a="1"/>
  <c r="AN153" i="15" s="1"/>
  <c r="AN155" i="15" s="1" a="1"/>
  <c r="AN155" i="15" s="1"/>
  <c r="X153" i="15" a="1"/>
  <c r="X153" i="15" s="1"/>
  <c r="X155" i="15" s="1" a="1"/>
  <c r="X155" i="15" s="1"/>
  <c r="P153" i="15" a="1"/>
  <c r="P153" i="15" s="1"/>
  <c r="P155" i="15" s="1" a="1"/>
  <c r="P155" i="15" s="1"/>
  <c r="FG148" i="15" a="1"/>
  <c r="FG148" i="15" s="1"/>
  <c r="FG150" i="15" s="1" a="1"/>
  <c r="FG150" i="15" s="1"/>
  <c r="FA148" i="15" a="1"/>
  <c r="FA148" i="15" s="1"/>
  <c r="FA150" i="15" s="1" a="1"/>
  <c r="FA150" i="15" s="1"/>
  <c r="EN148" i="15" a="1"/>
  <c r="EN148" i="15" s="1"/>
  <c r="EN150" i="15" s="1" a="1"/>
  <c r="EN150" i="15" s="1"/>
  <c r="EH148" i="15" a="1"/>
  <c r="EH148" i="15" s="1"/>
  <c r="EH150" i="15" s="1" a="1"/>
  <c r="EH150" i="15" s="1"/>
  <c r="EA148" i="15" a="1"/>
  <c r="EA148" i="15" s="1"/>
  <c r="EA150" i="15" s="1" a="1"/>
  <c r="EA150" i="15" s="1"/>
  <c r="DU148" i="15" a="1"/>
  <c r="DU148" i="15" s="1"/>
  <c r="DU150" i="15" s="1" a="1"/>
  <c r="DU150" i="15" s="1"/>
  <c r="DU151" i="15" s="1"/>
  <c r="DH148" i="15" a="1"/>
  <c r="DH148" i="15" s="1"/>
  <c r="DH150" i="15" s="1" a="1"/>
  <c r="DH150" i="15" s="1"/>
  <c r="DB148" i="15" a="1"/>
  <c r="DB148" i="15" s="1"/>
  <c r="DB150" i="15" s="1" a="1"/>
  <c r="DB150" i="15" s="1"/>
  <c r="CT148" i="15" a="1"/>
  <c r="CT148" i="15" s="1"/>
  <c r="CT150" i="15" s="1" a="1"/>
  <c r="CT150" i="15" s="1"/>
  <c r="CL148" i="15" a="1"/>
  <c r="CL148" i="15" s="1"/>
  <c r="CL150" i="15" s="1" a="1"/>
  <c r="CL150" i="15" s="1"/>
  <c r="CD148" i="15" a="1"/>
  <c r="CD148" i="15" s="1"/>
  <c r="CD150" i="15" s="1" a="1"/>
  <c r="CD150" i="15" s="1"/>
  <c r="BV148" i="15" a="1"/>
  <c r="BV148" i="15" s="1"/>
  <c r="BV150" i="15" s="1" a="1"/>
  <c r="BV150" i="15" s="1"/>
  <c r="BN148" i="15" a="1"/>
  <c r="BN148" i="15" s="1"/>
  <c r="BN150" i="15" s="1" a="1"/>
  <c r="BN150" i="15" s="1"/>
  <c r="AX148" i="15" a="1"/>
  <c r="AX148" i="15" s="1"/>
  <c r="AX150" i="15" s="1" a="1"/>
  <c r="AX150" i="15" s="1"/>
  <c r="Z148" i="15" a="1"/>
  <c r="Z148" i="15" s="1"/>
  <c r="Z150" i="15" s="1" a="1"/>
  <c r="Z150" i="15" s="1"/>
  <c r="R148" i="15" a="1"/>
  <c r="R148" i="15" s="1"/>
  <c r="R150" i="15" s="1" a="1"/>
  <c r="R150" i="15" s="1"/>
  <c r="J148" i="15" a="1"/>
  <c r="J148" i="15" s="1"/>
  <c r="J150" i="15" s="1" a="1"/>
  <c r="J150" i="15" s="1"/>
  <c r="FH143" i="15" a="1"/>
  <c r="FH143" i="15" s="1"/>
  <c r="FH145" i="15" s="1" a="1"/>
  <c r="FH145" i="15" s="1"/>
  <c r="EU143" i="15" a="1"/>
  <c r="EU143" i="15" s="1"/>
  <c r="EU145" i="15" s="1" a="1"/>
  <c r="EU145" i="15" s="1"/>
  <c r="EO143" i="15" a="1"/>
  <c r="EO143" i="15" s="1"/>
  <c r="EO145" i="15" s="1" a="1"/>
  <c r="EO145" i="15" s="1"/>
  <c r="EH143" i="15" a="1"/>
  <c r="EH143" i="15" s="1"/>
  <c r="EH145" i="15" s="1" a="1"/>
  <c r="EH145" i="15" s="1"/>
  <c r="EB143" i="15" a="1"/>
  <c r="EB143" i="15" s="1"/>
  <c r="EB145" i="15" s="1" a="1"/>
  <c r="EB145" i="15" s="1"/>
  <c r="DO143" i="15" a="1"/>
  <c r="DO143" i="15" s="1"/>
  <c r="DO145" i="15" s="1" a="1"/>
  <c r="DO145" i="15" s="1"/>
  <c r="DG143" i="15" a="1"/>
  <c r="DG143" i="15" s="1"/>
  <c r="DG145" i="15" s="1" a="1"/>
  <c r="DG145" i="15" s="1"/>
  <c r="DG146" i="15" s="1"/>
  <c r="CY143" i="15" a="1"/>
  <c r="CY143" i="15" s="1"/>
  <c r="CY145" i="15" s="1" a="1"/>
  <c r="CY145" i="15" s="1"/>
  <c r="CQ143" i="15" a="1"/>
  <c r="CQ143" i="15" s="1"/>
  <c r="CQ145" i="15" s="1" a="1"/>
  <c r="CQ145" i="15" s="1"/>
  <c r="CI143" i="15" a="1"/>
  <c r="CI143" i="15" s="1"/>
  <c r="CI145" i="15" s="1" a="1"/>
  <c r="CI145" i="15" s="1"/>
  <c r="CA143" i="15" a="1"/>
  <c r="CA143" i="15" s="1"/>
  <c r="CA145" i="15" s="1" a="1"/>
  <c r="CA145" i="15" s="1"/>
  <c r="BS143" i="15" a="1"/>
  <c r="BS143" i="15" s="1"/>
  <c r="BS145" i="15" s="1" a="1"/>
  <c r="BS145" i="15" s="1"/>
  <c r="AE143" i="15" a="1"/>
  <c r="AE143" i="15" s="1"/>
  <c r="AE145" i="15" s="1" a="1"/>
  <c r="AE145" i="15" s="1"/>
  <c r="O143" i="15" a="1"/>
  <c r="O143" i="15" s="1"/>
  <c r="O145" i="15" s="1" a="1"/>
  <c r="O145" i="15" s="1"/>
  <c r="G143" i="15" a="1"/>
  <c r="G143" i="15" s="1"/>
  <c r="G145" i="15" s="1" a="1"/>
  <c r="G145" i="15" s="1"/>
  <c r="G146" i="15" s="1"/>
  <c r="H146" i="15" s="1"/>
  <c r="FH138" i="15" a="1"/>
  <c r="FH138" i="15" s="1"/>
  <c r="FH140" i="15" s="1" a="1"/>
  <c r="FH140" i="15" s="1"/>
  <c r="EZ138" i="15" a="1"/>
  <c r="EZ138" i="15" s="1"/>
  <c r="EZ140" i="15" s="1" a="1"/>
  <c r="EZ140" i="15" s="1"/>
  <c r="ER138" i="15" a="1"/>
  <c r="ER138" i="15" s="1"/>
  <c r="ER140" i="15" s="1" a="1"/>
  <c r="ER140" i="15" s="1"/>
  <c r="EJ138" i="15" a="1"/>
  <c r="EJ138" i="15" s="1"/>
  <c r="EJ140" i="15" s="1" a="1"/>
  <c r="EJ140" i="15" s="1"/>
  <c r="EB138" i="15" a="1"/>
  <c r="EB138" i="15" s="1"/>
  <c r="EB140" i="15" s="1" a="1"/>
  <c r="EB140" i="15" s="1"/>
  <c r="DT138" i="15" a="1"/>
  <c r="DT138" i="15" s="1"/>
  <c r="DT140" i="15" s="1" a="1"/>
  <c r="DT140" i="15" s="1"/>
  <c r="DL138" i="15" a="1"/>
  <c r="DL138" i="15" s="1"/>
  <c r="DL140" i="15" s="1" a="1"/>
  <c r="DL140" i="15" s="1"/>
  <c r="DD138" i="15" a="1"/>
  <c r="DD138" i="15" s="1"/>
  <c r="DD140" i="15" s="1" a="1"/>
  <c r="DD140" i="15" s="1"/>
  <c r="CV138" i="15" a="1"/>
  <c r="CV138" i="15" s="1"/>
  <c r="CV140" i="15" s="1" a="1"/>
  <c r="CV140" i="15" s="1"/>
  <c r="CN138" i="15" a="1"/>
  <c r="CN138" i="15" s="1"/>
  <c r="CN140" i="15" s="1" a="1"/>
  <c r="CN140" i="15" s="1"/>
  <c r="CF138" i="15" a="1"/>
  <c r="CF138" i="15" s="1"/>
  <c r="CF140" i="15" s="1" a="1"/>
  <c r="CF140" i="15" s="1"/>
  <c r="BX138" i="15" a="1"/>
  <c r="BX138" i="15" s="1"/>
  <c r="BX140" i="15" s="1" a="1"/>
  <c r="BX140" i="15" s="1"/>
  <c r="BP138" i="15" a="1"/>
  <c r="BP138" i="15" s="1"/>
  <c r="BP140" i="15" s="1" a="1"/>
  <c r="BP140" i="15" s="1"/>
  <c r="AB138" i="15" a="1"/>
  <c r="AB138" i="15" s="1"/>
  <c r="AB140" i="15" s="1" a="1"/>
  <c r="AB140" i="15" s="1"/>
  <c r="L138" i="15" a="1"/>
  <c r="L138" i="15" s="1"/>
  <c r="L140" i="15" s="1" a="1"/>
  <c r="L140" i="15" s="1"/>
  <c r="FI133" i="15" a="1"/>
  <c r="FI133" i="15" s="1"/>
  <c r="FI135" i="15" s="1" a="1"/>
  <c r="FI135" i="15" s="1"/>
  <c r="FC133" i="15" a="1"/>
  <c r="FC133" i="15" s="1"/>
  <c r="FC135" i="15" s="1" a="1"/>
  <c r="FC135" i="15" s="1"/>
  <c r="EW133" i="15" a="1"/>
  <c r="EW133" i="15" s="1"/>
  <c r="EW135" i="15" s="1" a="1"/>
  <c r="EW135" i="15" s="1"/>
  <c r="ER133" i="15" a="1"/>
  <c r="ER133" i="15" s="1"/>
  <c r="ER135" i="15" s="1" a="1"/>
  <c r="ER135" i="15" s="1"/>
  <c r="ER136" i="15" s="1"/>
  <c r="DZ133" i="15" a="1"/>
  <c r="DZ133" i="15" s="1"/>
  <c r="DZ135" i="15" s="1" a="1"/>
  <c r="DZ135" i="15" s="1"/>
  <c r="DT133" i="15" a="1"/>
  <c r="DT133" i="15" s="1"/>
  <c r="DT135" i="15" s="1" a="1"/>
  <c r="DT135" i="15" s="1"/>
  <c r="DH133" i="15" a="1"/>
  <c r="DH133" i="15" s="1"/>
  <c r="DH135" i="15" s="1" a="1"/>
  <c r="DH135" i="15" s="1"/>
  <c r="DC133" i="15" a="1"/>
  <c r="DC133" i="15" s="1"/>
  <c r="DC135" i="15" s="1" a="1"/>
  <c r="DC135" i="15" s="1"/>
  <c r="FH158" i="15" a="1"/>
  <c r="FH158" i="15" s="1"/>
  <c r="FH160" i="15" s="1" a="1"/>
  <c r="FH160" i="15" s="1"/>
  <c r="FB158" i="15" a="1"/>
  <c r="FB158" i="15" s="1"/>
  <c r="FB160" i="15" s="1" a="1"/>
  <c r="FB160" i="15" s="1"/>
  <c r="EV158" i="15" a="1"/>
  <c r="EV158" i="15" s="1"/>
  <c r="EV160" i="15" s="1" a="1"/>
  <c r="EV160" i="15" s="1"/>
  <c r="EQ158" i="15" a="1"/>
  <c r="EQ158" i="15" s="1"/>
  <c r="EQ160" i="15" s="1" a="1"/>
  <c r="EQ160" i="15" s="1"/>
  <c r="EQ161" i="15" s="1"/>
  <c r="EE158" i="15" a="1"/>
  <c r="EE158" i="15" s="1"/>
  <c r="EE160" i="15" s="1" a="1"/>
  <c r="EE160" i="15" s="1"/>
  <c r="DY158" i="15" a="1"/>
  <c r="DY158" i="15" s="1"/>
  <c r="DY160" i="15" s="1" a="1"/>
  <c r="DY160" i="15" s="1"/>
  <c r="DT158" i="15" a="1"/>
  <c r="DT158" i="15" s="1"/>
  <c r="DT160" i="15" s="1" a="1"/>
  <c r="DT160" i="15" s="1"/>
  <c r="DM158" i="15" a="1"/>
  <c r="DM158" i="15" s="1"/>
  <c r="DM160" i="15" s="1" a="1"/>
  <c r="DM160" i="15" s="1"/>
  <c r="DH158" i="15" a="1"/>
  <c r="DH158" i="15" s="1"/>
  <c r="DH160" i="15" s="1" a="1"/>
  <c r="DH160" i="15" s="1"/>
  <c r="DB158" i="15" a="1"/>
  <c r="DB158" i="15" s="1"/>
  <c r="DB160" i="15" s="1" a="1"/>
  <c r="DB160" i="15" s="1"/>
  <c r="CV158" i="15" a="1"/>
  <c r="CV158" i="15" s="1"/>
  <c r="CV160" i="15" s="1" a="1"/>
  <c r="CV160" i="15" s="1"/>
  <c r="CP158" i="15" a="1"/>
  <c r="CP158" i="15" s="1"/>
  <c r="CP160" i="15" s="1" a="1"/>
  <c r="CP160" i="15" s="1"/>
  <c r="CG158" i="15" a="1"/>
  <c r="CG158" i="15" s="1"/>
  <c r="CG160" i="15" s="1" a="1"/>
  <c r="CG160" i="15" s="1"/>
  <c r="CB158" i="15" a="1"/>
  <c r="CB158" i="15" s="1"/>
  <c r="CB160" i="15" s="1" a="1"/>
  <c r="CB160" i="15" s="1"/>
  <c r="BU158" i="15" a="1"/>
  <c r="BU158" i="15" s="1"/>
  <c r="BU160" i="15" s="1" a="1"/>
  <c r="BU160" i="15" s="1"/>
  <c r="BM158" i="15" a="1"/>
  <c r="BM158" i="15" s="1"/>
  <c r="BM160" i="15" s="1" a="1"/>
  <c r="BM160" i="15" s="1"/>
  <c r="BE158" i="15" a="1"/>
  <c r="BE158" i="15" s="1"/>
  <c r="BE160" i="15" s="1" a="1"/>
  <c r="BE160" i="15" s="1"/>
  <c r="AW158" i="15" a="1"/>
  <c r="AW158" i="15" s="1"/>
  <c r="AW160" i="15" s="1" a="1"/>
  <c r="AW160" i="15" s="1"/>
  <c r="AO158" i="15" a="1"/>
  <c r="AO158" i="15" s="1"/>
  <c r="AO160" i="15" s="1" a="1"/>
  <c r="AO160" i="15" s="1"/>
  <c r="Y158" i="15" a="1"/>
  <c r="Y158" i="15" s="1"/>
  <c r="Y160" i="15" s="1" a="1"/>
  <c r="Y160" i="15" s="1"/>
  <c r="FC153" i="15" a="1"/>
  <c r="FC153" i="15" s="1"/>
  <c r="FC155" i="15" s="1" a="1"/>
  <c r="FC155" i="15" s="1"/>
  <c r="EU153" i="15" a="1"/>
  <c r="EU153" i="15" s="1"/>
  <c r="EU155" i="15" s="1" a="1"/>
  <c r="EU155" i="15" s="1"/>
  <c r="EM153" i="15" a="1"/>
  <c r="EM153" i="15" s="1"/>
  <c r="EM155" i="15" s="1" a="1"/>
  <c r="EM155" i="15" s="1"/>
  <c r="EE153" i="15" a="1"/>
  <c r="EE153" i="15" s="1"/>
  <c r="EE155" i="15" s="1" a="1"/>
  <c r="EE155" i="15" s="1"/>
  <c r="DW153" i="15" a="1"/>
  <c r="DW153" i="15" s="1"/>
  <c r="DW155" i="15" s="1" a="1"/>
  <c r="DW155" i="15" s="1"/>
  <c r="DO153" i="15" a="1"/>
  <c r="DO153" i="15" s="1"/>
  <c r="DO155" i="15" s="1" a="1"/>
  <c r="DO155" i="15" s="1"/>
  <c r="DG153" i="15" a="1"/>
  <c r="DG153" i="15" s="1"/>
  <c r="DG155" i="15" s="1" a="1"/>
  <c r="DG155" i="15" s="1"/>
  <c r="CY153" i="15" a="1"/>
  <c r="CY153" i="15" s="1"/>
  <c r="CY155" i="15" s="1" a="1"/>
  <c r="CY155" i="15" s="1"/>
  <c r="CQ153" i="15" a="1"/>
  <c r="CQ153" i="15" s="1"/>
  <c r="CQ155" i="15" s="1" a="1"/>
  <c r="CQ155" i="15" s="1"/>
  <c r="CI153" i="15" a="1"/>
  <c r="CI153" i="15" s="1"/>
  <c r="CI155" i="15" s="1" a="1"/>
  <c r="CI155" i="15" s="1"/>
  <c r="CA153" i="15" a="1"/>
  <c r="CA153" i="15" s="1"/>
  <c r="CA155" i="15" s="1" a="1"/>
  <c r="CA155" i="15" s="1"/>
  <c r="BS153" i="15" a="1"/>
  <c r="BS153" i="15" s="1"/>
  <c r="BS155" i="15" s="1" a="1"/>
  <c r="BS155" i="15" s="1"/>
  <c r="BK153" i="15" a="1"/>
  <c r="BK153" i="15" s="1"/>
  <c r="BK155" i="15" s="1" a="1"/>
  <c r="BK155" i="15" s="1"/>
  <c r="AM153" i="15" a="1"/>
  <c r="AM153" i="15" s="1"/>
  <c r="AM155" i="15" s="1" a="1"/>
  <c r="AM155" i="15" s="1"/>
  <c r="AE153" i="15" a="1"/>
  <c r="AE153" i="15" s="1"/>
  <c r="AE155" i="15" s="1" a="1"/>
  <c r="AE155" i="15" s="1"/>
  <c r="W153" i="15" a="1"/>
  <c r="W153" i="15" s="1"/>
  <c r="W155" i="15" s="1" a="1"/>
  <c r="W155" i="15" s="1"/>
  <c r="W156" i="15" s="1"/>
  <c r="O153" i="15" a="1"/>
  <c r="O153" i="15" s="1"/>
  <c r="O155" i="15" s="1" a="1"/>
  <c r="O155" i="15" s="1"/>
  <c r="EZ148" i="15" a="1"/>
  <c r="EZ148" i="15" s="1"/>
  <c r="EZ150" i="15" s="1" a="1"/>
  <c r="EZ150" i="15" s="1"/>
  <c r="ET148" i="15" a="1"/>
  <c r="ET148" i="15" s="1"/>
  <c r="ET150" i="15" s="1" a="1"/>
  <c r="ET150" i="15" s="1"/>
  <c r="EM148" i="15" a="1"/>
  <c r="EM148" i="15" s="1"/>
  <c r="EM150" i="15" s="1" a="1"/>
  <c r="EM150" i="15" s="1"/>
  <c r="EG148" i="15" a="1"/>
  <c r="EG148" i="15" s="1"/>
  <c r="EG150" i="15" s="1" a="1"/>
  <c r="EG150" i="15" s="1"/>
  <c r="DT148" i="15" a="1"/>
  <c r="DT148" i="15" s="1"/>
  <c r="DT150" i="15" s="1" a="1"/>
  <c r="DT150" i="15" s="1"/>
  <c r="DN148" i="15" a="1"/>
  <c r="DN148" i="15" s="1"/>
  <c r="DN150" i="15" s="1" a="1"/>
  <c r="DN150" i="15" s="1"/>
  <c r="DG148" i="15" a="1"/>
  <c r="DG148" i="15" s="1"/>
  <c r="DG150" i="15" s="1" a="1"/>
  <c r="DG150" i="15" s="1"/>
  <c r="DA148" i="15" a="1"/>
  <c r="DA148" i="15" s="1"/>
  <c r="DA150" i="15" s="1" a="1"/>
  <c r="DA150" i="15" s="1"/>
  <c r="CS148" i="15" a="1"/>
  <c r="CS148" i="15" s="1"/>
  <c r="CS150" i="15" s="1" a="1"/>
  <c r="CS150" i="15" s="1"/>
  <c r="CK148" i="15" a="1"/>
  <c r="CK148" i="15" s="1"/>
  <c r="CK150" i="15" s="1" a="1"/>
  <c r="CK150" i="15" s="1"/>
  <c r="CC148" i="15" a="1"/>
  <c r="CC148" i="15" s="1"/>
  <c r="CC150" i="15" s="1" a="1"/>
  <c r="CC150" i="15" s="1"/>
  <c r="BU148" i="15" a="1"/>
  <c r="BU148" i="15" s="1"/>
  <c r="BU150" i="15" s="1" a="1"/>
  <c r="BU150" i="15" s="1"/>
  <c r="BM148" i="15" a="1"/>
  <c r="BM148" i="15" s="1"/>
  <c r="BM150" i="15" s="1" a="1"/>
  <c r="BM150" i="15" s="1"/>
  <c r="BE148" i="15" a="1"/>
  <c r="BE148" i="15" s="1"/>
  <c r="BE150" i="15" s="1" a="1"/>
  <c r="BE150" i="15" s="1"/>
  <c r="AW148" i="15" a="1"/>
  <c r="AW148" i="15" s="1"/>
  <c r="AW150" i="15" s="1" a="1"/>
  <c r="AW150" i="15" s="1"/>
  <c r="AO148" i="15" a="1"/>
  <c r="AO148" i="15" s="1"/>
  <c r="AO150" i="15" s="1" a="1"/>
  <c r="AO150" i="15" s="1"/>
  <c r="Y148" i="15" a="1"/>
  <c r="Y148" i="15" s="1"/>
  <c r="Y150" i="15" s="1" a="1"/>
  <c r="Y150" i="15" s="1"/>
  <c r="Y151" i="15" s="1"/>
  <c r="Q148" i="15" a="1"/>
  <c r="Q148" i="15" s="1"/>
  <c r="Q150" i="15" s="1" a="1"/>
  <c r="Q150" i="15" s="1"/>
  <c r="FG143" i="15" a="1"/>
  <c r="FG143" i="15" s="1"/>
  <c r="FG145" i="15" s="1" a="1"/>
  <c r="FG145" i="15" s="1"/>
  <c r="FA143" i="15" a="1"/>
  <c r="FA143" i="15" s="1"/>
  <c r="FA145" i="15" s="1" a="1"/>
  <c r="FA145" i="15" s="1"/>
  <c r="ET143" i="15" a="1"/>
  <c r="ET143" i="15" s="1"/>
  <c r="ET145" i="15" s="1" a="1"/>
  <c r="ET145" i="15" s="1"/>
  <c r="EN143" i="15" a="1"/>
  <c r="EN143" i="15" s="1"/>
  <c r="EN145" i="15" s="1" a="1"/>
  <c r="EN145" i="15" s="1"/>
  <c r="EA143" i="15" a="1"/>
  <c r="EA143" i="15" s="1"/>
  <c r="EA145" i="15" s="1" a="1"/>
  <c r="EA145" i="15" s="1"/>
  <c r="DU143" i="15" a="1"/>
  <c r="DU143" i="15" s="1"/>
  <c r="DU145" i="15" s="1" a="1"/>
  <c r="DU145" i="15" s="1"/>
  <c r="DN143" i="15" a="1"/>
  <c r="DN143" i="15" s="1"/>
  <c r="DN145" i="15" s="1" a="1"/>
  <c r="DN145" i="15" s="1"/>
  <c r="DF143" i="15" a="1"/>
  <c r="DF143" i="15" s="1"/>
  <c r="DF145" i="15" s="1" a="1"/>
  <c r="DF145" i="15" s="1"/>
  <c r="CX143" i="15" a="1"/>
  <c r="CX143" i="15" s="1"/>
  <c r="CX145" i="15" s="1" a="1"/>
  <c r="CX145" i="15" s="1"/>
  <c r="CP143" i="15" a="1"/>
  <c r="CP143" i="15" s="1"/>
  <c r="CP145" i="15" s="1" a="1"/>
  <c r="CP145" i="15" s="1"/>
  <c r="CH143" i="15" a="1"/>
  <c r="CH143" i="15" s="1"/>
  <c r="CH145" i="15" s="1" a="1"/>
  <c r="CH145" i="15" s="1"/>
  <c r="BZ143" i="15" a="1"/>
  <c r="BZ143" i="15" s="1"/>
  <c r="BZ145" i="15" s="1" a="1"/>
  <c r="BZ145" i="15" s="1"/>
  <c r="BR143" i="15" a="1"/>
  <c r="BR143" i="15" s="1"/>
  <c r="BR145" i="15" s="1" a="1"/>
  <c r="BR145" i="15" s="1"/>
  <c r="AT143" i="15" a="1"/>
  <c r="AT143" i="15" s="1"/>
  <c r="AT145" i="15" s="1" a="1"/>
  <c r="AT145" i="15" s="1"/>
  <c r="N143" i="15" a="1"/>
  <c r="N143" i="15" s="1"/>
  <c r="N145" i="15" s="1" a="1"/>
  <c r="N145" i="15" s="1"/>
  <c r="F143" i="15" a="1"/>
  <c r="F143" i="15" s="1"/>
  <c r="F145" i="15" s="1" a="1"/>
  <c r="F145" i="15" s="1"/>
  <c r="FG138" i="15" a="1"/>
  <c r="FG138" i="15" s="1"/>
  <c r="FG140" i="15" s="1" a="1"/>
  <c r="FG140" i="15" s="1"/>
  <c r="EY138" i="15" a="1"/>
  <c r="EY138" i="15" s="1"/>
  <c r="EY140" i="15" s="1" a="1"/>
  <c r="EY140" i="15" s="1"/>
  <c r="EQ138" i="15" a="1"/>
  <c r="EQ138" i="15" s="1"/>
  <c r="EQ140" i="15" s="1" a="1"/>
  <c r="EQ140" i="15" s="1"/>
  <c r="EI138" i="15" a="1"/>
  <c r="EI138" i="15" s="1"/>
  <c r="EI140" i="15" s="1" a="1"/>
  <c r="EI140" i="15" s="1"/>
  <c r="EA138" i="15" a="1"/>
  <c r="EA138" i="15" s="1"/>
  <c r="EA140" i="15" s="1" a="1"/>
  <c r="EA140" i="15" s="1"/>
  <c r="DS138" i="15" a="1"/>
  <c r="DS138" i="15" s="1"/>
  <c r="DS140" i="15" s="1" a="1"/>
  <c r="DS140" i="15" s="1"/>
  <c r="DK138" i="15" a="1"/>
  <c r="DK138" i="15" s="1"/>
  <c r="DK140" i="15" s="1" a="1"/>
  <c r="DK140" i="15" s="1"/>
  <c r="DC138" i="15" a="1"/>
  <c r="DC138" i="15" s="1"/>
  <c r="DC140" i="15" s="1" a="1"/>
  <c r="DC140" i="15" s="1"/>
  <c r="CU138" i="15" a="1"/>
  <c r="CU138" i="15" s="1"/>
  <c r="CU140" i="15" s="1" a="1"/>
  <c r="CU140" i="15" s="1"/>
  <c r="CU141" i="15" s="1"/>
  <c r="CM138" i="15" a="1"/>
  <c r="CM138" i="15" s="1"/>
  <c r="CM140" i="15" s="1" a="1"/>
  <c r="CM140" i="15" s="1"/>
  <c r="CE138" i="15" a="1"/>
  <c r="CE138" i="15" s="1"/>
  <c r="CE140" i="15" s="1" a="1"/>
  <c r="CE140" i="15" s="1"/>
  <c r="BW138" i="15" a="1"/>
  <c r="BW138" i="15" s="1"/>
  <c r="BW140" i="15" s="1" a="1"/>
  <c r="BW140" i="15" s="1"/>
  <c r="BO138" i="15" a="1"/>
  <c r="BO138" i="15" s="1"/>
  <c r="BO140" i="15" s="1" a="1"/>
  <c r="BO140" i="15" s="1"/>
  <c r="AA138" i="15" a="1"/>
  <c r="AA138" i="15" s="1"/>
  <c r="AA140" i="15" s="1" a="1"/>
  <c r="AA140" i="15" s="1"/>
  <c r="S138" i="15" a="1"/>
  <c r="S138" i="15" s="1"/>
  <c r="S140" i="15" s="1" a="1"/>
  <c r="S140" i="15" s="1"/>
  <c r="K138" i="15" a="1"/>
  <c r="K138" i="15" s="1"/>
  <c r="K140" i="15" s="1" a="1"/>
  <c r="K140" i="15" s="1"/>
  <c r="FH133" i="15" a="1"/>
  <c r="FH133" i="15" s="1"/>
  <c r="FH135" i="15" s="1" a="1"/>
  <c r="FH135" i="15" s="1"/>
  <c r="EV133" i="15" a="1"/>
  <c r="EV133" i="15" s="1"/>
  <c r="EV135" i="15" s="1" a="1"/>
  <c r="EV135" i="15" s="1"/>
  <c r="EQ133" i="15" a="1"/>
  <c r="EQ133" i="15" s="1"/>
  <c r="EQ135" i="15" s="1" a="1"/>
  <c r="EQ135" i="15" s="1"/>
  <c r="EK133" i="15" a="1"/>
  <c r="EK133" i="15" s="1"/>
  <c r="EK135" i="15" s="1" a="1"/>
  <c r="EK135" i="15" s="1"/>
  <c r="EE133" i="15" a="1"/>
  <c r="EE133" i="15" s="1"/>
  <c r="EE135" i="15" s="1" a="1"/>
  <c r="EE135" i="15" s="1"/>
  <c r="DY133" i="15" a="1"/>
  <c r="DY133" i="15" s="1"/>
  <c r="DY135" i="15" s="1" a="1"/>
  <c r="DY135" i="15" s="1"/>
  <c r="DS133" i="15" a="1"/>
  <c r="DS133" i="15" s="1"/>
  <c r="DS135" i="15" s="1" a="1"/>
  <c r="DS135" i="15" s="1"/>
  <c r="DN133" i="15" a="1"/>
  <c r="DN133" i="15" s="1"/>
  <c r="DN135" i="15" s="1" a="1"/>
  <c r="DN135" i="15" s="1"/>
  <c r="DG133" i="15" a="1"/>
  <c r="DG133" i="15" s="1"/>
  <c r="DG135" i="15" s="1" a="1"/>
  <c r="DG135" i="15" s="1"/>
  <c r="DB133" i="15" a="1"/>
  <c r="DB133" i="15" s="1"/>
  <c r="DB135" i="15" s="1" a="1"/>
  <c r="DB135" i="15" s="1"/>
  <c r="CV133" i="15" a="1"/>
  <c r="CV133" i="15" s="1"/>
  <c r="CV135" i="15" s="1" a="1"/>
  <c r="CV135" i="15" s="1"/>
  <c r="EU158" i="15" a="1"/>
  <c r="EU158" i="15" s="1"/>
  <c r="EU160" i="15" s="1" a="1"/>
  <c r="EU160" i="15" s="1"/>
  <c r="EP158" i="15" a="1"/>
  <c r="EP158" i="15" s="1"/>
  <c r="EP160" i="15" s="1" a="1"/>
  <c r="EP160" i="15" s="1"/>
  <c r="EJ158" i="15" a="1"/>
  <c r="EJ158" i="15" s="1"/>
  <c r="EJ160" i="15" s="1" a="1"/>
  <c r="EJ160" i="15" s="1"/>
  <c r="ED158" i="15" a="1"/>
  <c r="ED158" i="15" s="1"/>
  <c r="ED160" i="15" s="1" a="1"/>
  <c r="ED160" i="15" s="1"/>
  <c r="DX158" i="15" a="1"/>
  <c r="DX158" i="15" s="1"/>
  <c r="DX160" i="15" s="1" a="1"/>
  <c r="DX160" i="15" s="1"/>
  <c r="DS158" i="15" a="1"/>
  <c r="DS158" i="15" s="1"/>
  <c r="DS160" i="15" s="1" a="1"/>
  <c r="DS160" i="15" s="1"/>
  <c r="DG158" i="15" a="1"/>
  <c r="DG158" i="15" s="1"/>
  <c r="DG160" i="15" s="1" a="1"/>
  <c r="DG160" i="15" s="1"/>
  <c r="DA158" i="15" a="1"/>
  <c r="DA158" i="15" s="1"/>
  <c r="DA160" i="15" s="1" a="1"/>
  <c r="DA160" i="15" s="1"/>
  <c r="CK158" i="15" a="1"/>
  <c r="CK158" i="15" s="1"/>
  <c r="CK160" i="15" s="1" a="1"/>
  <c r="CK160" i="15" s="1"/>
  <c r="CA158" i="15" a="1"/>
  <c r="CA158" i="15" s="1"/>
  <c r="CA160" i="15" s="1" a="1"/>
  <c r="CA160" i="15" s="1"/>
  <c r="BT158" i="15" a="1"/>
  <c r="BT158" i="15" s="1"/>
  <c r="BT160" i="15" s="1" a="1"/>
  <c r="BT160" i="15" s="1"/>
  <c r="BD158" i="15" a="1"/>
  <c r="BD158" i="15" s="1"/>
  <c r="BD160" i="15" s="1" a="1"/>
  <c r="BD160" i="15" s="1"/>
  <c r="AN158" i="15" a="1"/>
  <c r="AN158" i="15" s="1"/>
  <c r="AN160" i="15" s="1" a="1"/>
  <c r="AN160" i="15" s="1"/>
  <c r="X158" i="15" a="1"/>
  <c r="X158" i="15" s="1"/>
  <c r="X160" i="15" s="1" a="1"/>
  <c r="X160" i="15" s="1"/>
  <c r="FJ153" i="15" a="1"/>
  <c r="FJ153" i="15" s="1"/>
  <c r="FJ155" i="15" s="1" a="1"/>
  <c r="FJ155" i="15" s="1"/>
  <c r="FB153" i="15" a="1"/>
  <c r="FB153" i="15" s="1"/>
  <c r="FB155" i="15" s="1" a="1"/>
  <c r="FB155" i="15" s="1"/>
  <c r="ET153" i="15" a="1"/>
  <c r="ET153" i="15" s="1"/>
  <c r="ET155" i="15" s="1" a="1"/>
  <c r="ET155" i="15" s="1"/>
  <c r="EL153" i="15" a="1"/>
  <c r="EL153" i="15" s="1"/>
  <c r="EL155" i="15" s="1" a="1"/>
  <c r="EL155" i="15" s="1"/>
  <c r="ED153" i="15" a="1"/>
  <c r="ED153" i="15" s="1"/>
  <c r="ED155" i="15" s="1" a="1"/>
  <c r="ED155" i="15" s="1"/>
  <c r="DV153" i="15" a="1"/>
  <c r="DV153" i="15" s="1"/>
  <c r="DV155" i="15" s="1" a="1"/>
  <c r="DV155" i="15" s="1"/>
  <c r="DN153" i="15" a="1"/>
  <c r="DN153" i="15" s="1"/>
  <c r="DN155" i="15" s="1" a="1"/>
  <c r="DN155" i="15" s="1"/>
  <c r="DF153" i="15" a="1"/>
  <c r="DF153" i="15" s="1"/>
  <c r="DF155" i="15" s="1" a="1"/>
  <c r="DF155" i="15" s="1"/>
  <c r="CX153" i="15" a="1"/>
  <c r="CX153" i="15" s="1"/>
  <c r="CX155" i="15" s="1" a="1"/>
  <c r="CX155" i="15" s="1"/>
  <c r="CP153" i="15" a="1"/>
  <c r="CP153" i="15" s="1"/>
  <c r="CP155" i="15" s="1" a="1"/>
  <c r="CP155" i="15" s="1"/>
  <c r="CH153" i="15" a="1"/>
  <c r="CH153" i="15" s="1"/>
  <c r="CH155" i="15" s="1" a="1"/>
  <c r="CH155" i="15" s="1"/>
  <c r="BZ153" i="15" a="1"/>
  <c r="BZ153" i="15" s="1"/>
  <c r="BZ155" i="15" s="1" a="1"/>
  <c r="BZ155" i="15" s="1"/>
  <c r="BR153" i="15" a="1"/>
  <c r="BR153" i="15" s="1"/>
  <c r="BR155" i="15" s="1" a="1"/>
  <c r="BR155" i="15" s="1"/>
  <c r="BJ153" i="15" a="1"/>
  <c r="BJ153" i="15" s="1"/>
  <c r="BJ155" i="15" s="1" a="1"/>
  <c r="BJ155" i="15" s="1"/>
  <c r="AD153" i="15" a="1"/>
  <c r="AD153" i="15" s="1"/>
  <c r="AD155" i="15" s="1" a="1"/>
  <c r="AD155" i="15" s="1"/>
  <c r="N153" i="15" a="1"/>
  <c r="N153" i="15" s="1"/>
  <c r="N155" i="15" s="1" a="1"/>
  <c r="N155" i="15" s="1"/>
  <c r="F153" i="15" a="1"/>
  <c r="F153" i="15" s="1"/>
  <c r="F155" i="15" s="1" a="1"/>
  <c r="F155" i="15" s="1"/>
  <c r="FF148" i="15" a="1"/>
  <c r="FF148" i="15" s="1"/>
  <c r="FF150" i="15" s="1" a="1"/>
  <c r="FF150" i="15" s="1"/>
  <c r="EY148" i="15" a="1"/>
  <c r="EY148" i="15" s="1"/>
  <c r="EY150" i="15" s="1" a="1"/>
  <c r="EY150" i="15" s="1"/>
  <c r="ES148" i="15" a="1"/>
  <c r="ES148" i="15" s="1"/>
  <c r="ES150" i="15" s="1" a="1"/>
  <c r="ES150" i="15" s="1"/>
  <c r="EF148" i="15" a="1"/>
  <c r="EF148" i="15" s="1"/>
  <c r="EF150" i="15" s="1" a="1"/>
  <c r="EF150" i="15" s="1"/>
  <c r="DZ148" i="15" a="1"/>
  <c r="DZ148" i="15" s="1"/>
  <c r="DZ150" i="15" s="1" a="1"/>
  <c r="DZ150" i="15" s="1"/>
  <c r="DS148" i="15" a="1"/>
  <c r="DS148" i="15" s="1"/>
  <c r="DS150" i="15" s="1" a="1"/>
  <c r="DS150" i="15" s="1"/>
  <c r="DM148" i="15" a="1"/>
  <c r="DM148" i="15" s="1"/>
  <c r="DM150" i="15" s="1" a="1"/>
  <c r="DM150" i="15" s="1"/>
  <c r="CZ148" i="15" a="1"/>
  <c r="CZ148" i="15" s="1"/>
  <c r="CZ150" i="15" s="1" a="1"/>
  <c r="CZ150" i="15" s="1"/>
  <c r="CR148" i="15" a="1"/>
  <c r="CR148" i="15" s="1"/>
  <c r="CR150" i="15" s="1" a="1"/>
  <c r="CR150" i="15" s="1"/>
  <c r="CJ148" i="15" a="1"/>
  <c r="CJ148" i="15" s="1"/>
  <c r="CJ150" i="15" s="1" a="1"/>
  <c r="CJ150" i="15" s="1"/>
  <c r="CJ151" i="15" s="1"/>
  <c r="CB148" i="15" a="1"/>
  <c r="CB148" i="15" s="1"/>
  <c r="CB150" i="15" s="1" a="1"/>
  <c r="CB150" i="15" s="1"/>
  <c r="BT148" i="15" a="1"/>
  <c r="BT148" i="15" s="1"/>
  <c r="BT150" i="15" s="1" a="1"/>
  <c r="BT150" i="15" s="1"/>
  <c r="BL148" i="15" a="1"/>
  <c r="BL148" i="15" s="1"/>
  <c r="BL150" i="15" s="1" a="1"/>
  <c r="BL150" i="15" s="1"/>
  <c r="BD148" i="15" a="1"/>
  <c r="BD148" i="15" s="1"/>
  <c r="BD150" i="15" s="1" a="1"/>
  <c r="BD150" i="15" s="1"/>
  <c r="AV148" i="15" a="1"/>
  <c r="AV148" i="15" s="1"/>
  <c r="AV150" i="15" s="1" a="1"/>
  <c r="AV150" i="15" s="1"/>
  <c r="AN148" i="15" a="1"/>
  <c r="AN148" i="15" s="1"/>
  <c r="AN150" i="15" s="1" a="1"/>
  <c r="AN150" i="15" s="1"/>
  <c r="X148" i="15" a="1"/>
  <c r="X148" i="15" s="1"/>
  <c r="X150" i="15" s="1" a="1"/>
  <c r="X150" i="15" s="1"/>
  <c r="P148" i="15" a="1"/>
  <c r="P148" i="15" s="1"/>
  <c r="P150" i="15" s="1" a="1"/>
  <c r="P150" i="15" s="1"/>
  <c r="FF143" i="15" a="1"/>
  <c r="FF143" i="15" s="1"/>
  <c r="FF145" i="15" s="1" a="1"/>
  <c r="FF145" i="15" s="1"/>
  <c r="EZ143" i="15" a="1"/>
  <c r="EZ143" i="15" s="1"/>
  <c r="EZ145" i="15" s="1" a="1"/>
  <c r="EZ145" i="15" s="1"/>
  <c r="EM143" i="15" a="1"/>
  <c r="EM143" i="15" s="1"/>
  <c r="EM145" i="15" s="1" a="1"/>
  <c r="EM145" i="15" s="1"/>
  <c r="EG143" i="15" a="1"/>
  <c r="EG143" i="15" s="1"/>
  <c r="EG145" i="15" s="1" a="1"/>
  <c r="EG145" i="15" s="1"/>
  <c r="DZ143" i="15" a="1"/>
  <c r="DZ143" i="15" s="1"/>
  <c r="DZ145" i="15" s="1" a="1"/>
  <c r="DZ145" i="15" s="1"/>
  <c r="DT143" i="15" a="1"/>
  <c r="DT143" i="15" s="1"/>
  <c r="DT145" i="15" s="1" a="1"/>
  <c r="DT145" i="15" s="1"/>
  <c r="DM143" i="15" a="1"/>
  <c r="DM143" i="15" s="1"/>
  <c r="DM145" i="15" s="1" a="1"/>
  <c r="DM145" i="15" s="1"/>
  <c r="DE143" i="15" a="1"/>
  <c r="DE143" i="15" s="1"/>
  <c r="DE145" i="15" s="1" a="1"/>
  <c r="DE145" i="15" s="1"/>
  <c r="CW143" i="15" a="1"/>
  <c r="CW143" i="15" s="1"/>
  <c r="CW145" i="15" s="1" a="1"/>
  <c r="CW145" i="15" s="1"/>
  <c r="CO143" i="15" a="1"/>
  <c r="CO143" i="15" s="1"/>
  <c r="CO145" i="15" s="1" a="1"/>
  <c r="CO145" i="15" s="1"/>
  <c r="CG143" i="15" a="1"/>
  <c r="CG143" i="15" s="1"/>
  <c r="CG145" i="15" s="1" a="1"/>
  <c r="CG145" i="15" s="1"/>
  <c r="BY143" i="15" a="1"/>
  <c r="BY143" i="15" s="1"/>
  <c r="BY145" i="15" s="1" a="1"/>
  <c r="BY145" i="15" s="1"/>
  <c r="BQ143" i="15" a="1"/>
  <c r="BQ143" i="15" s="1"/>
  <c r="BQ145" i="15" s="1" a="1"/>
  <c r="BQ145" i="15" s="1"/>
  <c r="AS143" i="15" a="1"/>
  <c r="AS143" i="15" s="1"/>
  <c r="AS145" i="15" s="1" a="1"/>
  <c r="AS145" i="15" s="1"/>
  <c r="AK143" i="15" a="1"/>
  <c r="AK143" i="15" s="1"/>
  <c r="AK145" i="15" s="1" a="1"/>
  <c r="AK145" i="15" s="1"/>
  <c r="U143" i="15" a="1"/>
  <c r="U143" i="15" s="1"/>
  <c r="U145" i="15" s="1" a="1"/>
  <c r="U145" i="15" s="1"/>
  <c r="M143" i="15" a="1"/>
  <c r="M143" i="15" s="1"/>
  <c r="M145" i="15" s="1" a="1"/>
  <c r="M145" i="15" s="1"/>
  <c r="E143" i="15" a="1"/>
  <c r="E143" i="15" s="1"/>
  <c r="E145" i="15" s="1" a="1"/>
  <c r="E145" i="15" s="1"/>
  <c r="FF138" i="15" a="1"/>
  <c r="FF138" i="15" s="1"/>
  <c r="FF140" i="15" s="1" a="1"/>
  <c r="FF140" i="15" s="1"/>
  <c r="EX138" i="15" a="1"/>
  <c r="EX138" i="15" s="1"/>
  <c r="EX140" i="15" s="1" a="1"/>
  <c r="EX140" i="15" s="1"/>
  <c r="EP138" i="15" a="1"/>
  <c r="EP138" i="15" s="1"/>
  <c r="EP140" i="15" s="1" a="1"/>
  <c r="EP140" i="15" s="1"/>
  <c r="EH138" i="15" a="1"/>
  <c r="EH138" i="15" s="1"/>
  <c r="EH140" i="15" s="1" a="1"/>
  <c r="EH140" i="15" s="1"/>
  <c r="DZ138" i="15" a="1"/>
  <c r="DZ138" i="15" s="1"/>
  <c r="DZ140" i="15" s="1" a="1"/>
  <c r="DZ140" i="15" s="1"/>
  <c r="DR138" i="15" a="1"/>
  <c r="DR138" i="15" s="1"/>
  <c r="DR140" i="15" s="1" a="1"/>
  <c r="DR140" i="15" s="1"/>
  <c r="DJ138" i="15" a="1"/>
  <c r="DJ138" i="15" s="1"/>
  <c r="DJ140" i="15" s="1" a="1"/>
  <c r="DJ140" i="15" s="1"/>
  <c r="DB138" i="15" a="1"/>
  <c r="DB138" i="15" s="1"/>
  <c r="DB140" i="15" s="1" a="1"/>
  <c r="DB140" i="15" s="1"/>
  <c r="CT138" i="15" a="1"/>
  <c r="CT138" i="15" s="1"/>
  <c r="CT140" i="15" s="1" a="1"/>
  <c r="CT140" i="15" s="1"/>
  <c r="CL138" i="15" a="1"/>
  <c r="CL138" i="15" s="1"/>
  <c r="CL140" i="15" s="1" a="1"/>
  <c r="CL140" i="15" s="1"/>
  <c r="CD138" i="15" a="1"/>
  <c r="CD138" i="15" s="1"/>
  <c r="CD140" i="15" s="1" a="1"/>
  <c r="CD140" i="15" s="1"/>
  <c r="BV138" i="15" a="1"/>
  <c r="BV138" i="15" s="1"/>
  <c r="BV140" i="15" s="1" a="1"/>
  <c r="BV140" i="15" s="1"/>
  <c r="AX138" i="15" a="1"/>
  <c r="AX138" i="15" s="1"/>
  <c r="AX140" i="15" s="1" a="1"/>
  <c r="AX140" i="15" s="1"/>
  <c r="Z138" i="15" a="1"/>
  <c r="Z138" i="15" s="1"/>
  <c r="Z140" i="15" s="1" a="1"/>
  <c r="Z140" i="15" s="1"/>
  <c r="R138" i="15" a="1"/>
  <c r="R138" i="15" s="1"/>
  <c r="R140" i="15" s="1" a="1"/>
  <c r="R140" i="15" s="1"/>
  <c r="J138" i="15" a="1"/>
  <c r="J138" i="15" s="1"/>
  <c r="J140" i="15" s="1" a="1"/>
  <c r="J140" i="15" s="1"/>
  <c r="FG158" i="15" a="1"/>
  <c r="FG158" i="15" s="1"/>
  <c r="FG160" i="15" s="1" a="1"/>
  <c r="FG160" i="15" s="1"/>
  <c r="FA158" i="15" a="1"/>
  <c r="FA158" i="15" s="1"/>
  <c r="FA160" i="15" s="1" a="1"/>
  <c r="FA160" i="15" s="1"/>
  <c r="ET158" i="15" a="1"/>
  <c r="ET158" i="15" s="1"/>
  <c r="ET160" i="15" s="1" a="1"/>
  <c r="ET160" i="15" s="1"/>
  <c r="DR158" i="15" a="1"/>
  <c r="DR158" i="15" s="1"/>
  <c r="DR160" i="15" s="1" a="1"/>
  <c r="DR160" i="15" s="1"/>
  <c r="DL158" i="15" a="1"/>
  <c r="DL158" i="15" s="1"/>
  <c r="DL160" i="15" s="1" a="1"/>
  <c r="DL160" i="15" s="1"/>
  <c r="DF158" i="15" a="1"/>
  <c r="DF158" i="15" s="1"/>
  <c r="DF160" i="15" s="1" a="1"/>
  <c r="DF160" i="15" s="1"/>
  <c r="CU158" i="15" a="1"/>
  <c r="CU158" i="15" s="1"/>
  <c r="CU160" i="15" s="1" a="1"/>
  <c r="CU160" i="15" s="1"/>
  <c r="CU161" i="15" s="1"/>
  <c r="CO158" i="15" a="1"/>
  <c r="CO158" i="15" s="1"/>
  <c r="CO160" i="15" s="1" a="1"/>
  <c r="CO160" i="15" s="1"/>
  <c r="CF158" i="15" a="1"/>
  <c r="CF158" i="15" s="1"/>
  <c r="CF160" i="15" s="1" a="1"/>
  <c r="CF160" i="15" s="1"/>
  <c r="BZ158" i="15" a="1"/>
  <c r="BZ158" i="15" s="1"/>
  <c r="BZ160" i="15" s="1" a="1"/>
  <c r="BZ160" i="15" s="1"/>
  <c r="BS158" i="15" a="1"/>
  <c r="BS158" i="15" s="1"/>
  <c r="BS160" i="15" s="1" a="1"/>
  <c r="BS160" i="15" s="1"/>
  <c r="BC158" i="15" a="1"/>
  <c r="BC158" i="15" s="1"/>
  <c r="BC160" i="15" s="1" a="1"/>
  <c r="BC160" i="15" s="1"/>
  <c r="AM158" i="15" a="1"/>
  <c r="AM158" i="15" s="1"/>
  <c r="AM160" i="15" s="1" a="1"/>
  <c r="AM160" i="15" s="1"/>
  <c r="AE158" i="15" a="1"/>
  <c r="AE158" i="15" s="1"/>
  <c r="AE160" i="15" s="1" a="1"/>
  <c r="AE160" i="15" s="1"/>
  <c r="W158" i="15" a="1"/>
  <c r="W158" i="15" s="1"/>
  <c r="W160" i="15" s="1" a="1"/>
  <c r="W160" i="15" s="1"/>
  <c r="FI153" i="15" a="1"/>
  <c r="FI153" i="15" s="1"/>
  <c r="FI155" i="15" s="1" a="1"/>
  <c r="FI155" i="15" s="1"/>
  <c r="FA153" i="15" a="1"/>
  <c r="FA153" i="15" s="1"/>
  <c r="FA155" i="15" s="1" a="1"/>
  <c r="FA155" i="15" s="1"/>
  <c r="ES153" i="15" a="1"/>
  <c r="ES153" i="15" s="1"/>
  <c r="ES155" i="15" s="1" a="1"/>
  <c r="ES155" i="15" s="1"/>
  <c r="EK153" i="15" a="1"/>
  <c r="EK153" i="15" s="1"/>
  <c r="EK155" i="15" s="1" a="1"/>
  <c r="EK155" i="15" s="1"/>
  <c r="EC153" i="15" a="1"/>
  <c r="EC153" i="15" s="1"/>
  <c r="EC155" i="15" s="1" a="1"/>
  <c r="EC155" i="15" s="1"/>
  <c r="DU153" i="15" a="1"/>
  <c r="DU153" i="15" s="1"/>
  <c r="DU155" i="15" s="1" a="1"/>
  <c r="DU155" i="15" s="1"/>
  <c r="DM153" i="15" a="1"/>
  <c r="DM153" i="15" s="1"/>
  <c r="DM155" i="15" s="1" a="1"/>
  <c r="DM155" i="15" s="1"/>
  <c r="DE153" i="15" a="1"/>
  <c r="DE153" i="15" s="1"/>
  <c r="DE155" i="15" s="1" a="1"/>
  <c r="DE155" i="15" s="1"/>
  <c r="CW153" i="15" a="1"/>
  <c r="CW153" i="15" s="1"/>
  <c r="CW155" i="15" s="1" a="1"/>
  <c r="CW155" i="15" s="1"/>
  <c r="CO153" i="15" a="1"/>
  <c r="CO153" i="15" s="1"/>
  <c r="CO155" i="15" s="1" a="1"/>
  <c r="CO155" i="15" s="1"/>
  <c r="CG153" i="15" a="1"/>
  <c r="CG153" i="15" s="1"/>
  <c r="CG155" i="15" s="1" a="1"/>
  <c r="CG155" i="15" s="1"/>
  <c r="BY153" i="15" a="1"/>
  <c r="BY153" i="15" s="1"/>
  <c r="BY155" i="15" s="1" a="1"/>
  <c r="BY155" i="15" s="1"/>
  <c r="BQ153" i="15" a="1"/>
  <c r="BQ153" i="15" s="1"/>
  <c r="BQ155" i="15" s="1" a="1"/>
  <c r="BQ155" i="15" s="1"/>
  <c r="BI153" i="15" a="1"/>
  <c r="BI153" i="15" s="1"/>
  <c r="BI155" i="15" s="1" a="1"/>
  <c r="BI155" i="15" s="1"/>
  <c r="BA153" i="15" a="1"/>
  <c r="BA153" i="15" s="1"/>
  <c r="BA155" i="15" s="1" a="1"/>
  <c r="BA155" i="15" s="1"/>
  <c r="AC153" i="15" a="1"/>
  <c r="AC153" i="15" s="1"/>
  <c r="AC155" i="15" s="1" a="1"/>
  <c r="AC155" i="15" s="1"/>
  <c r="M153" i="15" a="1"/>
  <c r="M153" i="15" s="1"/>
  <c r="M155" i="15" s="1" a="1"/>
  <c r="M155" i="15" s="1"/>
  <c r="E153" i="15" a="1"/>
  <c r="E153" i="15" s="1"/>
  <c r="E155" i="15" s="1" a="1"/>
  <c r="E155" i="15" s="1"/>
  <c r="FE148" i="15" a="1"/>
  <c r="FE148" i="15" s="1"/>
  <c r="FE150" i="15" s="1" a="1"/>
  <c r="FE150" i="15" s="1"/>
  <c r="ER148" i="15" a="1"/>
  <c r="ER148" i="15" s="1"/>
  <c r="ER150" i="15" s="1" a="1"/>
  <c r="ER150" i="15" s="1"/>
  <c r="EL148" i="15" a="1"/>
  <c r="EL148" i="15" s="1"/>
  <c r="EL150" i="15" s="1" a="1"/>
  <c r="EL150" i="15" s="1"/>
  <c r="EE148" i="15" a="1"/>
  <c r="EE148" i="15" s="1"/>
  <c r="EE150" i="15" s="1" a="1"/>
  <c r="EE150" i="15" s="1"/>
  <c r="DY148" i="15" a="1"/>
  <c r="DY148" i="15" s="1"/>
  <c r="DY150" i="15" s="1" a="1"/>
  <c r="DY150" i="15" s="1"/>
  <c r="DL148" i="15" a="1"/>
  <c r="DL148" i="15" s="1"/>
  <c r="DL150" i="15" s="1" a="1"/>
  <c r="DL150" i="15" s="1"/>
  <c r="DF148" i="15" a="1"/>
  <c r="DF148" i="15" s="1"/>
  <c r="DF150" i="15" s="1" a="1"/>
  <c r="DF150" i="15" s="1"/>
  <c r="CY148" i="15" a="1"/>
  <c r="CY148" i="15" s="1"/>
  <c r="CY150" i="15" s="1" a="1"/>
  <c r="CY150" i="15" s="1"/>
  <c r="CQ148" i="15" a="1"/>
  <c r="CQ148" i="15" s="1"/>
  <c r="CQ150" i="15" s="1" a="1"/>
  <c r="CQ150" i="15" s="1"/>
  <c r="CI148" i="15" a="1"/>
  <c r="CI148" i="15" s="1"/>
  <c r="CI150" i="15" s="1" a="1"/>
  <c r="CI150" i="15" s="1"/>
  <c r="CA148" i="15" a="1"/>
  <c r="CA148" i="15" s="1"/>
  <c r="CA150" i="15" s="1" a="1"/>
  <c r="CA150" i="15" s="1"/>
  <c r="BS148" i="15" a="1"/>
  <c r="BS148" i="15" s="1"/>
  <c r="BS150" i="15" s="1" a="1"/>
  <c r="BS150" i="15" s="1"/>
  <c r="BK148" i="15" a="1"/>
  <c r="BK148" i="15" s="1"/>
  <c r="BK150" i="15" s="1" a="1"/>
  <c r="BK150" i="15" s="1"/>
  <c r="BC148" i="15" a="1"/>
  <c r="BC148" i="15" s="1"/>
  <c r="BC150" i="15" s="1" a="1"/>
  <c r="BC150" i="15" s="1"/>
  <c r="AM148" i="15" a="1"/>
  <c r="AM148" i="15" s="1"/>
  <c r="AM150" i="15" s="1" a="1"/>
  <c r="AM150" i="15" s="1"/>
  <c r="AE148" i="15" a="1"/>
  <c r="AE148" i="15" s="1"/>
  <c r="AE150" i="15" s="1" a="1"/>
  <c r="AE150" i="15" s="1"/>
  <c r="W148" i="15" a="1"/>
  <c r="W148" i="15" s="1"/>
  <c r="W150" i="15" s="1" a="1"/>
  <c r="W150" i="15" s="1"/>
  <c r="O148" i="15" a="1"/>
  <c r="O148" i="15" s="1"/>
  <c r="O150" i="15" s="1" a="1"/>
  <c r="O150" i="15" s="1"/>
  <c r="EY143" i="15" a="1"/>
  <c r="EY143" i="15" s="1"/>
  <c r="EY145" i="15" s="1" a="1"/>
  <c r="EY145" i="15" s="1"/>
  <c r="ES143" i="15" a="1"/>
  <c r="ES143" i="15" s="1"/>
  <c r="ES145" i="15" s="1" a="1"/>
  <c r="ES145" i="15" s="1"/>
  <c r="EL143" i="15" a="1"/>
  <c r="EL143" i="15" s="1"/>
  <c r="EL145" i="15" s="1" a="1"/>
  <c r="EL145" i="15" s="1"/>
  <c r="EF143" i="15" a="1"/>
  <c r="EF143" i="15" s="1"/>
  <c r="EF145" i="15" s="1" a="1"/>
  <c r="EF145" i="15" s="1"/>
  <c r="DS143" i="15" a="1"/>
  <c r="DS143" i="15" s="1"/>
  <c r="DS145" i="15" s="1" a="1"/>
  <c r="DS145" i="15" s="1"/>
  <c r="DL143" i="15" a="1"/>
  <c r="DL143" i="15" s="1"/>
  <c r="DL145" i="15" s="1" a="1"/>
  <c r="DL145" i="15" s="1"/>
  <c r="DD143" i="15" a="1"/>
  <c r="DD143" i="15" s="1"/>
  <c r="DD145" i="15" s="1" a="1"/>
  <c r="DD145" i="15" s="1"/>
  <c r="CV143" i="15" a="1"/>
  <c r="CV143" i="15" s="1"/>
  <c r="CV145" i="15" s="1" a="1"/>
  <c r="CV145" i="15" s="1"/>
  <c r="CN143" i="15" a="1"/>
  <c r="CN143" i="15" s="1"/>
  <c r="CN145" i="15" s="1" a="1"/>
  <c r="CN145" i="15" s="1"/>
  <c r="CF143" i="15" a="1"/>
  <c r="CF143" i="15" s="1"/>
  <c r="CF145" i="15" s="1" a="1"/>
  <c r="CF145" i="15" s="1"/>
  <c r="BX143" i="15" a="1"/>
  <c r="BX143" i="15" s="1"/>
  <c r="BX145" i="15" s="1" a="1"/>
  <c r="BX145" i="15" s="1"/>
  <c r="BP143" i="15" a="1"/>
  <c r="BP143" i="15" s="1"/>
  <c r="BP145" i="15" s="1" a="1"/>
  <c r="BP145" i="15" s="1"/>
  <c r="AR143" i="15" a="1"/>
  <c r="AR143" i="15" s="1"/>
  <c r="AR145" i="15" s="1" a="1"/>
  <c r="AR145" i="15" s="1"/>
  <c r="AJ143" i="15" a="1"/>
  <c r="AJ143" i="15" s="1"/>
  <c r="AJ145" i="15" s="1" a="1"/>
  <c r="AJ145" i="15" s="1"/>
  <c r="T143" i="15" a="1"/>
  <c r="T143" i="15" s="1"/>
  <c r="T145" i="15" s="1" a="1"/>
  <c r="T145" i="15" s="1"/>
  <c r="L143" i="15" a="1"/>
  <c r="L143" i="15" s="1"/>
  <c r="L145" i="15" s="1" a="1"/>
  <c r="L145" i="15" s="1"/>
  <c r="FE138" i="15" a="1"/>
  <c r="FE138" i="15" s="1"/>
  <c r="FE140" i="15" s="1" a="1"/>
  <c r="FE140" i="15" s="1"/>
  <c r="EW138" i="15" a="1"/>
  <c r="EW138" i="15" s="1"/>
  <c r="EW140" i="15" s="1" a="1"/>
  <c r="EW140" i="15" s="1"/>
  <c r="EO138" i="15" a="1"/>
  <c r="EO138" i="15" s="1"/>
  <c r="EO140" i="15" s="1" a="1"/>
  <c r="EO140" i="15" s="1"/>
  <c r="EG138" i="15" a="1"/>
  <c r="EG138" i="15" s="1"/>
  <c r="EG140" i="15" s="1" a="1"/>
  <c r="EG140" i="15" s="1"/>
  <c r="DY138" i="15" a="1"/>
  <c r="DY138" i="15" s="1"/>
  <c r="DY140" i="15" s="1" a="1"/>
  <c r="DY140" i="15" s="1"/>
  <c r="DQ138" i="15" a="1"/>
  <c r="DQ138" i="15" s="1"/>
  <c r="DQ140" i="15" s="1" a="1"/>
  <c r="DQ140" i="15" s="1"/>
  <c r="DI138" i="15" a="1"/>
  <c r="DI138" i="15" s="1"/>
  <c r="DI140" i="15" s="1" a="1"/>
  <c r="DI140" i="15" s="1"/>
  <c r="DA138" i="15" a="1"/>
  <c r="DA138" i="15" s="1"/>
  <c r="DA140" i="15" s="1" a="1"/>
  <c r="DA140" i="15" s="1"/>
  <c r="CS138" i="15" a="1"/>
  <c r="CS138" i="15" s="1"/>
  <c r="CS140" i="15" s="1" a="1"/>
  <c r="CS140" i="15" s="1"/>
  <c r="CK138" i="15" a="1"/>
  <c r="CK138" i="15" s="1"/>
  <c r="CK140" i="15" s="1" a="1"/>
  <c r="CK140" i="15" s="1"/>
  <c r="CC138" i="15" a="1"/>
  <c r="CC138" i="15" s="1"/>
  <c r="CC140" i="15" s="1" a="1"/>
  <c r="CC140" i="15" s="1"/>
  <c r="BU138" i="15" a="1"/>
  <c r="BU138" i="15" s="1"/>
  <c r="BU140" i="15" s="1" a="1"/>
  <c r="BU140" i="15" s="1"/>
  <c r="AW138" i="15" a="1"/>
  <c r="AW138" i="15" s="1"/>
  <c r="AW140" i="15" s="1" a="1"/>
  <c r="AW140" i="15" s="1"/>
  <c r="AO138" i="15" a="1"/>
  <c r="AO138" i="15" s="1"/>
  <c r="AO140" i="15" s="1" a="1"/>
  <c r="AO140" i="15" s="1"/>
  <c r="Y138" i="15" a="1"/>
  <c r="Y138" i="15" s="1"/>
  <c r="Y140" i="15" s="1" a="1"/>
  <c r="Y140" i="15" s="1"/>
  <c r="Q138" i="15" a="1"/>
  <c r="Q138" i="15" s="1"/>
  <c r="Q140" i="15" s="1" a="1"/>
  <c r="Q140" i="15" s="1"/>
  <c r="FA133" i="15" a="1"/>
  <c r="FA133" i="15" s="1"/>
  <c r="FA135" i="15" s="1" a="1"/>
  <c r="FA135" i="15" s="1"/>
  <c r="EU133" i="15" a="1"/>
  <c r="EU133" i="15" s="1"/>
  <c r="EU135" i="15" s="1" a="1"/>
  <c r="EU135" i="15" s="1"/>
  <c r="FF158" i="15" a="1"/>
  <c r="FF158" i="15" s="1"/>
  <c r="FF160" i="15" s="1" a="1"/>
  <c r="FF160" i="15" s="1"/>
  <c r="EO158" i="15" a="1"/>
  <c r="EO158" i="15" s="1"/>
  <c r="EO160" i="15" s="1" a="1"/>
  <c r="EO160" i="15" s="1"/>
  <c r="EI158" i="15" a="1"/>
  <c r="EI158" i="15" s="1"/>
  <c r="EI160" i="15" s="1" a="1"/>
  <c r="EI160" i="15" s="1"/>
  <c r="EC158" i="15" a="1"/>
  <c r="EC158" i="15" s="1"/>
  <c r="EC160" i="15" s="1" a="1"/>
  <c r="EC160" i="15" s="1"/>
  <c r="DW158" i="15" a="1"/>
  <c r="DW158" i="15" s="1"/>
  <c r="DW160" i="15" s="1" a="1"/>
  <c r="DW160" i="15" s="1"/>
  <c r="DQ158" i="15" a="1"/>
  <c r="DQ158" i="15" s="1"/>
  <c r="DQ160" i="15" s="1" a="1"/>
  <c r="DQ160" i="15" s="1"/>
  <c r="DE158" i="15" a="1"/>
  <c r="DE158" i="15" s="1"/>
  <c r="DE160" i="15" s="1" a="1"/>
  <c r="DE160" i="15" s="1"/>
  <c r="CZ158" i="15" a="1"/>
  <c r="CZ158" i="15" s="1"/>
  <c r="CZ160" i="15" s="1" a="1"/>
  <c r="CZ160" i="15" s="1"/>
  <c r="CT158" i="15" a="1"/>
  <c r="CT158" i="15" s="1"/>
  <c r="CT160" i="15" s="1" a="1"/>
  <c r="CT160" i="15" s="1"/>
  <c r="CJ158" i="15" a="1"/>
  <c r="CJ158" i="15" s="1"/>
  <c r="CJ160" i="15" s="1" a="1"/>
  <c r="CJ160" i="15" s="1"/>
  <c r="CE158" i="15" a="1"/>
  <c r="CE158" i="15" s="1"/>
  <c r="CE160" i="15" s="1" a="1"/>
  <c r="CE160" i="15" s="1"/>
  <c r="BR158" i="15" a="1"/>
  <c r="BR158" i="15" s="1"/>
  <c r="BR160" i="15" s="1" a="1"/>
  <c r="BR160" i="15" s="1"/>
  <c r="AL158" i="15" a="1"/>
  <c r="AL158" i="15" s="1"/>
  <c r="AL160" i="15" s="1" a="1"/>
  <c r="AL160" i="15" s="1"/>
  <c r="AD158" i="15" a="1"/>
  <c r="AD158" i="15" s="1"/>
  <c r="AD160" i="15" s="1" a="1"/>
  <c r="AD160" i="15" s="1"/>
  <c r="FH153" i="15" a="1"/>
  <c r="FH153" i="15" s="1"/>
  <c r="FH155" i="15" s="1" a="1"/>
  <c r="FH155" i="15" s="1"/>
  <c r="EZ153" i="15" a="1"/>
  <c r="EZ153" i="15" s="1"/>
  <c r="EZ155" i="15" s="1" a="1"/>
  <c r="EZ155" i="15" s="1"/>
  <c r="ER153" i="15" a="1"/>
  <c r="ER153" i="15" s="1"/>
  <c r="ER155" i="15" s="1" a="1"/>
  <c r="ER155" i="15" s="1"/>
  <c r="EJ153" i="15" a="1"/>
  <c r="EJ153" i="15" s="1"/>
  <c r="EJ155" i="15" s="1" a="1"/>
  <c r="EJ155" i="15" s="1"/>
  <c r="EB153" i="15" a="1"/>
  <c r="EB153" i="15" s="1"/>
  <c r="EB155" i="15" s="1" a="1"/>
  <c r="EB155" i="15" s="1"/>
  <c r="DT153" i="15" a="1"/>
  <c r="DT153" i="15" s="1"/>
  <c r="DT155" i="15" s="1" a="1"/>
  <c r="DT155" i="15" s="1"/>
  <c r="DL153" i="15" a="1"/>
  <c r="DL153" i="15" s="1"/>
  <c r="DL155" i="15" s="1" a="1"/>
  <c r="DL155" i="15" s="1"/>
  <c r="DD153" i="15" a="1"/>
  <c r="DD153" i="15" s="1"/>
  <c r="DD155" i="15" s="1" a="1"/>
  <c r="DD155" i="15" s="1"/>
  <c r="CV153" i="15" a="1"/>
  <c r="CV153" i="15" s="1"/>
  <c r="CV155" i="15" s="1" a="1"/>
  <c r="CV155" i="15" s="1"/>
  <c r="CN153" i="15" a="1"/>
  <c r="CN153" i="15" s="1"/>
  <c r="CN155" i="15" s="1" a="1"/>
  <c r="CN155" i="15" s="1"/>
  <c r="CF153" i="15" a="1"/>
  <c r="CF153" i="15" s="1"/>
  <c r="CF155" i="15" s="1" a="1"/>
  <c r="CF155" i="15" s="1"/>
  <c r="BX153" i="15" a="1"/>
  <c r="BX153" i="15" s="1"/>
  <c r="BX155" i="15" s="1" a="1"/>
  <c r="BX155" i="15" s="1"/>
  <c r="BP153" i="15" a="1"/>
  <c r="BP153" i="15" s="1"/>
  <c r="BP155" i="15" s="1" a="1"/>
  <c r="BP155" i="15" s="1"/>
  <c r="AZ153" i="15" a="1"/>
  <c r="AZ153" i="15" s="1"/>
  <c r="AZ155" i="15" s="1" a="1"/>
  <c r="AZ155" i="15" s="1"/>
  <c r="FD148" i="15" a="1"/>
  <c r="FD148" i="15" s="1"/>
  <c r="FD150" i="15" s="1" a="1"/>
  <c r="FD150" i="15" s="1"/>
  <c r="EX148" i="15" a="1"/>
  <c r="EX148" i="15" s="1"/>
  <c r="EX150" i="15" s="1" a="1"/>
  <c r="EX150" i="15" s="1"/>
  <c r="EQ148" i="15" a="1"/>
  <c r="EQ148" i="15" s="1"/>
  <c r="EQ150" i="15" s="1" a="1"/>
  <c r="EQ150" i="15" s="1"/>
  <c r="EK148" i="15" a="1"/>
  <c r="EK148" i="15" s="1"/>
  <c r="EK150" i="15" s="1" a="1"/>
  <c r="EK150" i="15" s="1"/>
  <c r="DX148" i="15" a="1"/>
  <c r="DX148" i="15" s="1"/>
  <c r="DX150" i="15" s="1" a="1"/>
  <c r="DX150" i="15" s="1"/>
  <c r="DR148" i="15" a="1"/>
  <c r="DR148" i="15" s="1"/>
  <c r="DR150" i="15" s="1" a="1"/>
  <c r="DR150" i="15" s="1"/>
  <c r="DK148" i="15" a="1"/>
  <c r="DK148" i="15" s="1"/>
  <c r="DK150" i="15" s="1" a="1"/>
  <c r="DK150" i="15" s="1"/>
  <c r="DE148" i="15" a="1"/>
  <c r="DE148" i="15" s="1"/>
  <c r="DE150" i="15" s="1" a="1"/>
  <c r="DE150" i="15" s="1"/>
  <c r="CX148" i="15" a="1"/>
  <c r="CX148" i="15" s="1"/>
  <c r="CX150" i="15" s="1" a="1"/>
  <c r="CX150" i="15" s="1"/>
  <c r="CP148" i="15" a="1"/>
  <c r="CP148" i="15" s="1"/>
  <c r="CP150" i="15" s="1" a="1"/>
  <c r="CP150" i="15" s="1"/>
  <c r="CH148" i="15" a="1"/>
  <c r="CH148" i="15" s="1"/>
  <c r="CH150" i="15" s="1" a="1"/>
  <c r="CH150" i="15" s="1"/>
  <c r="BZ148" i="15" a="1"/>
  <c r="BZ148" i="15" s="1"/>
  <c r="BZ150" i="15" s="1" a="1"/>
  <c r="BZ150" i="15" s="1"/>
  <c r="BR148" i="15" a="1"/>
  <c r="BR148" i="15" s="1"/>
  <c r="BR150" i="15" s="1" a="1"/>
  <c r="BR150" i="15" s="1"/>
  <c r="BJ148" i="15" a="1"/>
  <c r="BJ148" i="15" s="1"/>
  <c r="BJ150" i="15" s="1" a="1"/>
  <c r="BJ150" i="15" s="1"/>
  <c r="BB148" i="15" a="1"/>
  <c r="BB148" i="15" s="1"/>
  <c r="BB150" i="15" s="1" a="1"/>
  <c r="BB150" i="15" s="1"/>
  <c r="AD148" i="15" a="1"/>
  <c r="AD148" i="15" s="1"/>
  <c r="AD150" i="15" s="1" a="1"/>
  <c r="AD150" i="15" s="1"/>
  <c r="N148" i="15" a="1"/>
  <c r="N148" i="15" s="1"/>
  <c r="N150" i="15" s="1" a="1"/>
  <c r="N150" i="15" s="1"/>
  <c r="FE143" i="15" a="1"/>
  <c r="FE143" i="15" s="1"/>
  <c r="FE145" i="15" s="1" a="1"/>
  <c r="FE145" i="15" s="1"/>
  <c r="EX143" i="15" a="1"/>
  <c r="EX143" i="15" s="1"/>
  <c r="EX145" i="15" s="1" a="1"/>
  <c r="EX145" i="15" s="1"/>
  <c r="ER143" i="15" a="1"/>
  <c r="ER143" i="15" s="1"/>
  <c r="ER145" i="15" s="1" a="1"/>
  <c r="ER145" i="15" s="1"/>
  <c r="EE143" i="15" a="1"/>
  <c r="EE143" i="15" s="1"/>
  <c r="EE145" i="15" s="1" a="1"/>
  <c r="EE145" i="15" s="1"/>
  <c r="DY143" i="15" a="1"/>
  <c r="DY143" i="15" s="1"/>
  <c r="DY145" i="15" s="1" a="1"/>
  <c r="DY145" i="15" s="1"/>
  <c r="DR143" i="15" a="1"/>
  <c r="DR143" i="15" s="1"/>
  <c r="DR145" i="15" s="1" a="1"/>
  <c r="DR145" i="15" s="1"/>
  <c r="DK143" i="15" a="1"/>
  <c r="DK143" i="15" s="1"/>
  <c r="DK145" i="15" s="1" a="1"/>
  <c r="DK145" i="15" s="1"/>
  <c r="DC143" i="15" a="1"/>
  <c r="DC143" i="15" s="1"/>
  <c r="DC145" i="15" s="1" a="1"/>
  <c r="DC145" i="15" s="1"/>
  <c r="CU143" i="15" a="1"/>
  <c r="CU143" i="15" s="1"/>
  <c r="CU145" i="15" s="1" a="1"/>
  <c r="CU145" i="15" s="1"/>
  <c r="CM143" i="15" a="1"/>
  <c r="CM143" i="15" s="1"/>
  <c r="CM145" i="15" s="1" a="1"/>
  <c r="CM145" i="15" s="1"/>
  <c r="CE143" i="15" a="1"/>
  <c r="CE143" i="15" s="1"/>
  <c r="CE145" i="15" s="1" a="1"/>
  <c r="CE145" i="15" s="1"/>
  <c r="BW143" i="15" a="1"/>
  <c r="BW143" i="15" s="1"/>
  <c r="BW145" i="15" s="1" a="1"/>
  <c r="BW145" i="15" s="1"/>
  <c r="BO143" i="15" a="1"/>
  <c r="BO143" i="15" s="1"/>
  <c r="BO145" i="15" s="1" a="1"/>
  <c r="BO145" i="15" s="1"/>
  <c r="BG143" i="15" a="1"/>
  <c r="BG143" i="15" s="1"/>
  <c r="BG145" i="15" s="1" a="1"/>
  <c r="BG145" i="15" s="1"/>
  <c r="AQ143" i="15" a="1"/>
  <c r="AQ143" i="15" s="1"/>
  <c r="AQ145" i="15" s="1" a="1"/>
  <c r="AQ145" i="15" s="1"/>
  <c r="AI143" i="15" a="1"/>
  <c r="AI143" i="15" s="1"/>
  <c r="AI145" i="15" s="1" a="1"/>
  <c r="AI145" i="15" s="1"/>
  <c r="S143" i="15" a="1"/>
  <c r="S143" i="15" s="1"/>
  <c r="S145" i="15" s="1" a="1"/>
  <c r="S145" i="15" s="1"/>
  <c r="K143" i="15" a="1"/>
  <c r="K143" i="15" s="1"/>
  <c r="K145" i="15" s="1" a="1"/>
  <c r="K145" i="15" s="1"/>
  <c r="FD138" i="15" a="1"/>
  <c r="FD138" i="15" s="1"/>
  <c r="FD140" i="15" s="1" a="1"/>
  <c r="FD140" i="15" s="1"/>
  <c r="EV138" i="15" a="1"/>
  <c r="EV138" i="15" s="1"/>
  <c r="EV140" i="15" s="1" a="1"/>
  <c r="EV140" i="15" s="1"/>
  <c r="EN138" i="15" a="1"/>
  <c r="EN138" i="15" s="1"/>
  <c r="EN140" i="15" s="1" a="1"/>
  <c r="EN140" i="15" s="1"/>
  <c r="EF138" i="15" a="1"/>
  <c r="EF138" i="15" s="1"/>
  <c r="EF140" i="15" s="1" a="1"/>
  <c r="EF140" i="15" s="1"/>
  <c r="DX138" i="15" a="1"/>
  <c r="DX138" i="15" s="1"/>
  <c r="DX140" i="15" s="1" a="1"/>
  <c r="DX140" i="15" s="1"/>
  <c r="DX141" i="15" s="1"/>
  <c r="DP138" i="15" a="1"/>
  <c r="DP138" i="15" s="1"/>
  <c r="DP140" i="15" s="1" a="1"/>
  <c r="DP140" i="15" s="1"/>
  <c r="DH138" i="15" a="1"/>
  <c r="DH138" i="15" s="1"/>
  <c r="DH140" i="15" s="1" a="1"/>
  <c r="DH140" i="15" s="1"/>
  <c r="CZ138" i="15" a="1"/>
  <c r="CZ138" i="15" s="1"/>
  <c r="CZ140" i="15" s="1" a="1"/>
  <c r="CZ140" i="15" s="1"/>
  <c r="CR138" i="15" a="1"/>
  <c r="CR138" i="15" s="1"/>
  <c r="CR140" i="15" s="1" a="1"/>
  <c r="CR140" i="15" s="1"/>
  <c r="CJ138" i="15" a="1"/>
  <c r="CJ138" i="15" s="1"/>
  <c r="CJ140" i="15" s="1" a="1"/>
  <c r="CJ140" i="15" s="1"/>
  <c r="CB138" i="15" a="1"/>
  <c r="CB138" i="15" s="1"/>
  <c r="CB140" i="15" s="1" a="1"/>
  <c r="CB140" i="15" s="1"/>
  <c r="BT138" i="15" a="1"/>
  <c r="BT138" i="15" s="1"/>
  <c r="BT140" i="15" s="1" a="1"/>
  <c r="BT140" i="15" s="1"/>
  <c r="AV138" i="15" a="1"/>
  <c r="AV138" i="15" s="1"/>
  <c r="AV140" i="15" s="1" a="1"/>
  <c r="AV140" i="15" s="1"/>
  <c r="AN138" i="15" a="1"/>
  <c r="AN138" i="15" s="1"/>
  <c r="AN140" i="15" s="1" a="1"/>
  <c r="AN140" i="15" s="1"/>
  <c r="X138" i="15" a="1"/>
  <c r="X138" i="15" s="1"/>
  <c r="X140" i="15" s="1" a="1"/>
  <c r="X140" i="15" s="1"/>
  <c r="P138" i="15" a="1"/>
  <c r="P138" i="15" s="1"/>
  <c r="P140" i="15" s="1" a="1"/>
  <c r="P140" i="15" s="1"/>
  <c r="FE158" i="15" a="1"/>
  <c r="FE158" i="15" s="1"/>
  <c r="FE160" i="15" s="1" a="1"/>
  <c r="FE160" i="15" s="1"/>
  <c r="EZ158" i="15" a="1"/>
  <c r="EZ158" i="15" s="1"/>
  <c r="EZ160" i="15" s="1" a="1"/>
  <c r="EZ160" i="15" s="1"/>
  <c r="ES158" i="15" a="1"/>
  <c r="ES158" i="15" s="1"/>
  <c r="ES160" i="15" s="1" a="1"/>
  <c r="ES160" i="15" s="1"/>
  <c r="EN158" i="15" a="1"/>
  <c r="EN158" i="15" s="1"/>
  <c r="EN160" i="15" s="1" a="1"/>
  <c r="EN160" i="15" s="1"/>
  <c r="EH158" i="15" a="1"/>
  <c r="EH158" i="15" s="1"/>
  <c r="EH160" i="15" s="1" a="1"/>
  <c r="EH160" i="15" s="1"/>
  <c r="EB158" i="15" a="1"/>
  <c r="EB158" i="15" s="1"/>
  <c r="EB160" i="15" s="1" a="1"/>
  <c r="EB160" i="15" s="1"/>
  <c r="EB161" i="15" s="1"/>
  <c r="DV158" i="15" a="1"/>
  <c r="DV158" i="15" s="1"/>
  <c r="DV160" i="15" s="1" a="1"/>
  <c r="DV160" i="15" s="1"/>
  <c r="DP158" i="15" a="1"/>
  <c r="DP158" i="15" s="1"/>
  <c r="DP160" i="15" s="1" a="1"/>
  <c r="DP160" i="15" s="1"/>
  <c r="DK158" i="15" a="1"/>
  <c r="DK158" i="15" s="1"/>
  <c r="DK160" i="15" s="1" a="1"/>
  <c r="DK160" i="15" s="1"/>
  <c r="CY158" i="15" a="1"/>
  <c r="CY158" i="15" s="1"/>
  <c r="CY160" i="15" s="1" a="1"/>
  <c r="CY160" i="15" s="1"/>
  <c r="CS158" i="15" a="1"/>
  <c r="CS158" i="15" s="1"/>
  <c r="CS160" i="15" s="1" a="1"/>
  <c r="CS160" i="15" s="1"/>
  <c r="CN158" i="15" a="1"/>
  <c r="CN158" i="15" s="1"/>
  <c r="CN160" i="15" s="1" a="1"/>
  <c r="CN160" i="15" s="1"/>
  <c r="CI158" i="15" a="1"/>
  <c r="CI158" i="15" s="1"/>
  <c r="CI160" i="15" s="1" a="1"/>
  <c r="CI160" i="15" s="1"/>
  <c r="CD158" i="15" a="1"/>
  <c r="CD158" i="15" s="1"/>
  <c r="CD160" i="15" s="1" a="1"/>
  <c r="CD160" i="15" s="1"/>
  <c r="BY158" i="15" a="1"/>
  <c r="BY158" i="15" s="1"/>
  <c r="BY160" i="15" s="1" a="1"/>
  <c r="BY160" i="15" s="1"/>
  <c r="BQ158" i="15" a="1"/>
  <c r="BQ158" i="15" s="1"/>
  <c r="BQ160" i="15" s="1" a="1"/>
  <c r="BQ160" i="15" s="1"/>
  <c r="BI158" i="15" a="1"/>
  <c r="BI158" i="15" s="1"/>
  <c r="BI160" i="15" s="1" a="1"/>
  <c r="BI160" i="15" s="1"/>
  <c r="AK158" i="15" a="1"/>
  <c r="AK158" i="15" s="1"/>
  <c r="AK160" i="15" s="1" a="1"/>
  <c r="AK160" i="15" s="1"/>
  <c r="AC158" i="15" a="1"/>
  <c r="AC158" i="15" s="1"/>
  <c r="AC160" i="15" s="1" a="1"/>
  <c r="AC160" i="15" s="1"/>
  <c r="FG153" i="15" a="1"/>
  <c r="FG153" i="15" s="1"/>
  <c r="FG155" i="15" s="1" a="1"/>
  <c r="FG155" i="15" s="1"/>
  <c r="EY153" i="15" a="1"/>
  <c r="EY153" i="15" s="1"/>
  <c r="EY155" i="15" s="1" a="1"/>
  <c r="EY155" i="15" s="1"/>
  <c r="EQ153" i="15" a="1"/>
  <c r="EQ153" i="15" s="1"/>
  <c r="EQ155" i="15" s="1" a="1"/>
  <c r="EQ155" i="15" s="1"/>
  <c r="EI153" i="15" a="1"/>
  <c r="EI153" i="15" s="1"/>
  <c r="EI155" i="15" s="1" a="1"/>
  <c r="EI155" i="15" s="1"/>
  <c r="EI156" i="15" s="1"/>
  <c r="EA153" i="15" a="1"/>
  <c r="EA153" i="15" s="1"/>
  <c r="EA155" i="15" s="1" a="1"/>
  <c r="EA155" i="15" s="1"/>
  <c r="DS153" i="15" a="1"/>
  <c r="DS153" i="15" s="1"/>
  <c r="DS155" i="15" s="1" a="1"/>
  <c r="DS155" i="15" s="1"/>
  <c r="DK153" i="15" a="1"/>
  <c r="DK153" i="15" s="1"/>
  <c r="DK155" i="15" s="1" a="1"/>
  <c r="DK155" i="15" s="1"/>
  <c r="DC153" i="15" a="1"/>
  <c r="DC153" i="15" s="1"/>
  <c r="DC155" i="15" s="1" a="1"/>
  <c r="DC155" i="15" s="1"/>
  <c r="CU153" i="15" a="1"/>
  <c r="CU153" i="15" s="1"/>
  <c r="CU155" i="15" s="1" a="1"/>
  <c r="CU155" i="15" s="1"/>
  <c r="CM153" i="15" a="1"/>
  <c r="CM153" i="15" s="1"/>
  <c r="CM155" i="15" s="1" a="1"/>
  <c r="CM155" i="15" s="1"/>
  <c r="CE153" i="15" a="1"/>
  <c r="CE153" i="15" s="1"/>
  <c r="CE155" i="15" s="1" a="1"/>
  <c r="CE155" i="15" s="1"/>
  <c r="CE156" i="15" s="1"/>
  <c r="BW153" i="15" a="1"/>
  <c r="BW153" i="15" s="1"/>
  <c r="BW155" i="15" s="1" a="1"/>
  <c r="BW155" i="15" s="1"/>
  <c r="BW156" i="15" s="1"/>
  <c r="BO153" i="15" a="1"/>
  <c r="BO153" i="15" s="1"/>
  <c r="BO155" i="15" s="1" a="1"/>
  <c r="BO155" i="15" s="1"/>
  <c r="AY153" i="15" a="1"/>
  <c r="AY153" i="15" s="1"/>
  <c r="AY155" i="15" s="1" a="1"/>
  <c r="AY155" i="15" s="1"/>
  <c r="S153" i="15" a="1"/>
  <c r="S153" i="15" s="1"/>
  <c r="S155" i="15" s="1" a="1"/>
  <c r="S155" i="15" s="1"/>
  <c r="FJ148" i="15" a="1"/>
  <c r="FJ148" i="15" s="1"/>
  <c r="FJ150" i="15" s="1" a="1"/>
  <c r="FJ150" i="15" s="1"/>
  <c r="FC148" i="15" a="1"/>
  <c r="FC148" i="15" s="1"/>
  <c r="FC150" i="15" s="1" a="1"/>
  <c r="FC150" i="15" s="1"/>
  <c r="EW148" i="15" a="1"/>
  <c r="EW148" i="15" s="1"/>
  <c r="EW150" i="15" s="1" a="1"/>
  <c r="EW150" i="15" s="1"/>
  <c r="EJ148" i="15" a="1"/>
  <c r="EJ148" i="15" s="1"/>
  <c r="EJ150" i="15" s="1" a="1"/>
  <c r="EJ150" i="15" s="1"/>
  <c r="ED148" i="15" a="1"/>
  <c r="ED148" i="15" s="1"/>
  <c r="ED150" i="15" s="1" a="1"/>
  <c r="ED150" i="15" s="1"/>
  <c r="DW148" i="15" a="1"/>
  <c r="DW148" i="15" s="1"/>
  <c r="DW150" i="15" s="1" a="1"/>
  <c r="DW150" i="15" s="1"/>
  <c r="DQ148" i="15" a="1"/>
  <c r="DQ148" i="15" s="1"/>
  <c r="DQ150" i="15" s="1" a="1"/>
  <c r="DQ150" i="15" s="1"/>
  <c r="DD148" i="15" a="1"/>
  <c r="DD148" i="15" s="1"/>
  <c r="DD150" i="15" s="1" a="1"/>
  <c r="DD150" i="15" s="1"/>
  <c r="CW148" i="15" a="1"/>
  <c r="CW148" i="15" s="1"/>
  <c r="CW150" i="15" s="1" a="1"/>
  <c r="CW150" i="15" s="1"/>
  <c r="CO148" i="15" a="1"/>
  <c r="CO148" i="15" s="1"/>
  <c r="CO150" i="15" s="1" a="1"/>
  <c r="CO150" i="15" s="1"/>
  <c r="CG148" i="15" a="1"/>
  <c r="CG148" i="15" s="1"/>
  <c r="CG150" i="15" s="1" a="1"/>
  <c r="CG150" i="15" s="1"/>
  <c r="BY148" i="15" a="1"/>
  <c r="BY148" i="15" s="1"/>
  <c r="BY150" i="15" s="1" a="1"/>
  <c r="BY150" i="15" s="1"/>
  <c r="BQ148" i="15" a="1"/>
  <c r="BQ148" i="15" s="1"/>
  <c r="BQ150" i="15" s="1" a="1"/>
  <c r="BQ150" i="15" s="1"/>
  <c r="BI148" i="15" a="1"/>
  <c r="BI148" i="15" s="1"/>
  <c r="BI150" i="15" s="1" a="1"/>
  <c r="BI150" i="15" s="1"/>
  <c r="AC148" i="15" a="1"/>
  <c r="AC148" i="15" s="1"/>
  <c r="AC150" i="15" s="1" a="1"/>
  <c r="AC150" i="15" s="1"/>
  <c r="M148" i="15" a="1"/>
  <c r="M148" i="15" s="1"/>
  <c r="M150" i="15" s="1" a="1"/>
  <c r="M150" i="15" s="1"/>
  <c r="M151" i="15" s="1"/>
  <c r="FJ143" i="15" a="1"/>
  <c r="FJ143" i="15" s="1"/>
  <c r="FJ145" i="15" s="1" a="1"/>
  <c r="FJ145" i="15" s="1"/>
  <c r="FD143" i="15" a="1"/>
  <c r="FD143" i="15" s="1"/>
  <c r="FD145" i="15" s="1" a="1"/>
  <c r="FD145" i="15" s="1"/>
  <c r="EQ143" i="15" a="1"/>
  <c r="EQ143" i="15" s="1"/>
  <c r="EQ145" i="15" s="1" a="1"/>
  <c r="EQ145" i="15" s="1"/>
  <c r="EK143" i="15" a="1"/>
  <c r="EK143" i="15" s="1"/>
  <c r="EK145" i="15" s="1" a="1"/>
  <c r="EK145" i="15" s="1"/>
  <c r="ED143" i="15" a="1"/>
  <c r="ED143" i="15" s="1"/>
  <c r="ED145" i="15" s="1" a="1"/>
  <c r="ED145" i="15" s="1"/>
  <c r="DX143" i="15" a="1"/>
  <c r="DX143" i="15" s="1"/>
  <c r="DX145" i="15" s="1" a="1"/>
  <c r="DX145" i="15" s="1"/>
  <c r="DJ143" i="15" a="1"/>
  <c r="DJ143" i="15" s="1"/>
  <c r="DJ145" i="15" s="1" a="1"/>
  <c r="DJ145" i="15" s="1"/>
  <c r="DB143" i="15" a="1"/>
  <c r="DB143" i="15" s="1"/>
  <c r="DB145" i="15" s="1" a="1"/>
  <c r="DB145" i="15" s="1"/>
  <c r="CT143" i="15" a="1"/>
  <c r="CT143" i="15" s="1"/>
  <c r="CT145" i="15" s="1" a="1"/>
  <c r="CT145" i="15" s="1"/>
  <c r="CL143" i="15" a="1"/>
  <c r="CL143" i="15" s="1"/>
  <c r="CL145" i="15" s="1" a="1"/>
  <c r="CL145" i="15" s="1"/>
  <c r="CD143" i="15" a="1"/>
  <c r="CD143" i="15" s="1"/>
  <c r="CD145" i="15" s="1" a="1"/>
  <c r="CD145" i="15" s="1"/>
  <c r="BV143" i="15" a="1"/>
  <c r="BV143" i="15" s="1"/>
  <c r="BV145" i="15" s="1" a="1"/>
  <c r="BV145" i="15" s="1"/>
  <c r="BN143" i="15" a="1"/>
  <c r="BN143" i="15" s="1"/>
  <c r="BN145" i="15" s="1" a="1"/>
  <c r="BN145" i="15" s="1"/>
  <c r="BF143" i="15" a="1"/>
  <c r="BF143" i="15" s="1"/>
  <c r="BF145" i="15" s="1" a="1"/>
  <c r="BF145" i="15" s="1"/>
  <c r="BU143" i="15" a="1"/>
  <c r="BU143" i="15" s="1"/>
  <c r="BU145" i="15" s="1" a="1"/>
  <c r="BU145" i="15" s="1"/>
  <c r="AG143" i="15" a="1"/>
  <c r="AG143" i="15" s="1"/>
  <c r="AG145" i="15" s="1" a="1"/>
  <c r="AG145" i="15" s="1"/>
  <c r="FB138" i="15" a="1"/>
  <c r="FB138" i="15" s="1"/>
  <c r="FB140" i="15" s="1" a="1"/>
  <c r="FB140" i="15" s="1"/>
  <c r="DV138" i="15" a="1"/>
  <c r="DV138" i="15" s="1"/>
  <c r="DV140" i="15" s="1" a="1"/>
  <c r="DV140" i="15" s="1"/>
  <c r="CP138" i="15" a="1"/>
  <c r="CP138" i="15" s="1"/>
  <c r="CP140" i="15" s="1" a="1"/>
  <c r="CP140" i="15" s="1"/>
  <c r="EY133" i="15" a="1"/>
  <c r="EY133" i="15" s="1"/>
  <c r="EY135" i="15" s="1" a="1"/>
  <c r="EY135" i="15" s="1"/>
  <c r="EN133" i="15" a="1"/>
  <c r="EN133" i="15" s="1"/>
  <c r="EN135" i="15" s="1" a="1"/>
  <c r="EN135" i="15" s="1"/>
  <c r="ED133" i="15" a="1"/>
  <c r="ED133" i="15" s="1"/>
  <c r="ED135" i="15" s="1" a="1"/>
  <c r="ED135" i="15" s="1"/>
  <c r="DM133" i="15" a="1"/>
  <c r="DM133" i="15" s="1"/>
  <c r="DM135" i="15" s="1" a="1"/>
  <c r="DM135" i="15" s="1"/>
  <c r="DD133" i="15" a="1"/>
  <c r="DD133" i="15" s="1"/>
  <c r="DD135" i="15" s="1" a="1"/>
  <c r="DD135" i="15" s="1"/>
  <c r="CN133" i="15" a="1"/>
  <c r="CN133" i="15" s="1"/>
  <c r="CN135" i="15" s="1" a="1"/>
  <c r="CN135" i="15" s="1"/>
  <c r="CH133" i="15" a="1"/>
  <c r="CH133" i="15" s="1"/>
  <c r="CH135" i="15" s="1" a="1"/>
  <c r="CH135" i="15" s="1"/>
  <c r="BG133" i="15" a="1"/>
  <c r="BG133" i="15" s="1"/>
  <c r="BG135" i="15" s="1" a="1"/>
  <c r="BG135" i="15" s="1"/>
  <c r="AN133" i="15" a="1"/>
  <c r="AN133" i="15" s="1"/>
  <c r="AN135" i="15" s="1" a="1"/>
  <c r="AN135" i="15" s="1"/>
  <c r="AH133" i="15" a="1"/>
  <c r="AH133" i="15" s="1"/>
  <c r="AH135" i="15" s="1" a="1"/>
  <c r="AH135" i="15" s="1"/>
  <c r="AA133" i="15" a="1"/>
  <c r="AA133" i="15" s="1"/>
  <c r="AA135" i="15" s="1" a="1"/>
  <c r="AA135" i="15" s="1"/>
  <c r="E133" i="15" a="1"/>
  <c r="E133" i="15" s="1"/>
  <c r="E135" i="15" s="1" a="1"/>
  <c r="E135" i="15" s="1"/>
  <c r="FF128" i="15" a="1"/>
  <c r="FF128" i="15" s="1"/>
  <c r="FF130" i="15" s="1" a="1"/>
  <c r="FF130" i="15" s="1"/>
  <c r="EX128" i="15" a="1"/>
  <c r="EX128" i="15" s="1"/>
  <c r="EX130" i="15" s="1" a="1"/>
  <c r="EX130" i="15" s="1"/>
  <c r="EP128" i="15" a="1"/>
  <c r="EP128" i="15" s="1"/>
  <c r="EP130" i="15" s="1" a="1"/>
  <c r="EP130" i="15" s="1"/>
  <c r="EH128" i="15" a="1"/>
  <c r="EH128" i="15" s="1"/>
  <c r="EH130" i="15" s="1" a="1"/>
  <c r="EH130" i="15" s="1"/>
  <c r="DZ128" i="15" a="1"/>
  <c r="DZ128" i="15" s="1"/>
  <c r="DZ130" i="15" s="1" a="1"/>
  <c r="DZ130" i="15" s="1"/>
  <c r="DR128" i="15" a="1"/>
  <c r="DR128" i="15" s="1"/>
  <c r="DR130" i="15" s="1" a="1"/>
  <c r="DR130" i="15" s="1"/>
  <c r="DJ128" i="15" a="1"/>
  <c r="DJ128" i="15" s="1"/>
  <c r="DJ130" i="15" s="1" a="1"/>
  <c r="DJ130" i="15" s="1"/>
  <c r="DB128" i="15" a="1"/>
  <c r="DB128" i="15" s="1"/>
  <c r="DB130" i="15" s="1" a="1"/>
  <c r="DB130" i="15" s="1"/>
  <c r="CT128" i="15" a="1"/>
  <c r="CT128" i="15" s="1"/>
  <c r="CT130" i="15" s="1" a="1"/>
  <c r="CT130" i="15" s="1"/>
  <c r="CL128" i="15" a="1"/>
  <c r="CL128" i="15" s="1"/>
  <c r="CL130" i="15" s="1" a="1"/>
  <c r="CL130" i="15" s="1"/>
  <c r="CD128" i="15" a="1"/>
  <c r="CD128" i="15" s="1"/>
  <c r="CD130" i="15" s="1" a="1"/>
  <c r="CD130" i="15" s="1"/>
  <c r="BV128" i="15" a="1"/>
  <c r="BV128" i="15" s="1"/>
  <c r="BV130" i="15" s="1" a="1"/>
  <c r="BV130" i="15" s="1"/>
  <c r="BN128" i="15" a="1"/>
  <c r="BN128" i="15" s="1"/>
  <c r="BN130" i="15" s="1" a="1"/>
  <c r="BN130" i="15" s="1"/>
  <c r="AX128" i="15" a="1"/>
  <c r="AX128" i="15" s="1"/>
  <c r="AX130" i="15" s="1" a="1"/>
  <c r="AX130" i="15" s="1"/>
  <c r="AP128" i="15" a="1"/>
  <c r="AP128" i="15" s="1"/>
  <c r="AP130" i="15" s="1" a="1"/>
  <c r="AP130" i="15" s="1"/>
  <c r="Z128" i="15" a="1"/>
  <c r="Z128" i="15" s="1"/>
  <c r="Z130" i="15" s="1" a="1"/>
  <c r="Z130" i="15" s="1"/>
  <c r="R128" i="15" a="1"/>
  <c r="R128" i="15" s="1"/>
  <c r="R130" i="15" s="1" a="1"/>
  <c r="R130" i="15" s="1"/>
  <c r="J128" i="15" a="1"/>
  <c r="J128" i="15" s="1"/>
  <c r="J130" i="15" s="1" a="1"/>
  <c r="J130" i="15" s="1"/>
  <c r="FD123" i="15" a="1"/>
  <c r="FD123" i="15" s="1"/>
  <c r="FD125" i="15" s="1" a="1"/>
  <c r="FD125" i="15" s="1"/>
  <c r="EV123" i="15" a="1"/>
  <c r="EV123" i="15" s="1"/>
  <c r="EV125" i="15" s="1" a="1"/>
  <c r="EV125" i="15" s="1"/>
  <c r="EN123" i="15" a="1"/>
  <c r="EN123" i="15" s="1"/>
  <c r="EN125" i="15" s="1" a="1"/>
  <c r="EN125" i="15" s="1"/>
  <c r="EF123" i="15" a="1"/>
  <c r="EF123" i="15" s="1"/>
  <c r="EF125" i="15" s="1" a="1"/>
  <c r="EF125" i="15" s="1"/>
  <c r="DX123" i="15" a="1"/>
  <c r="DX123" i="15" s="1"/>
  <c r="DX125" i="15" s="1" a="1"/>
  <c r="DX125" i="15" s="1"/>
  <c r="DP123" i="15" a="1"/>
  <c r="DP123" i="15" s="1"/>
  <c r="DP125" i="15" s="1" a="1"/>
  <c r="DP125" i="15" s="1"/>
  <c r="DH123" i="15" a="1"/>
  <c r="DH123" i="15" s="1"/>
  <c r="DH125" i="15" s="1" a="1"/>
  <c r="DH125" i="15" s="1"/>
  <c r="CZ123" i="15" a="1"/>
  <c r="CZ123" i="15" s="1"/>
  <c r="CZ125" i="15" s="1" a="1"/>
  <c r="CZ125" i="15" s="1"/>
  <c r="CR123" i="15" a="1"/>
  <c r="CR123" i="15" s="1"/>
  <c r="CR125" i="15" s="1" a="1"/>
  <c r="CR125" i="15" s="1"/>
  <c r="CJ123" i="15" a="1"/>
  <c r="CJ123" i="15" s="1"/>
  <c r="CJ125" i="15" s="1" a="1"/>
  <c r="CJ125" i="15" s="1"/>
  <c r="CB123" i="15" a="1"/>
  <c r="CB123" i="15" s="1"/>
  <c r="CB125" i="15" s="1" a="1"/>
  <c r="CB125" i="15" s="1"/>
  <c r="BT123" i="15" a="1"/>
  <c r="BT123" i="15" s="1"/>
  <c r="BT125" i="15" s="1" a="1"/>
  <c r="BT125" i="15" s="1"/>
  <c r="BL123" i="15" a="1"/>
  <c r="BL123" i="15" s="1"/>
  <c r="BL125" i="15" s="1" a="1"/>
  <c r="BL125" i="15" s="1"/>
  <c r="BD123" i="15" a="1"/>
  <c r="BD123" i="15" s="1"/>
  <c r="BD125" i="15" s="1" a="1"/>
  <c r="BD125" i="15" s="1"/>
  <c r="AV123" i="15" a="1"/>
  <c r="AV123" i="15" s="1"/>
  <c r="AV125" i="15" s="1" a="1"/>
  <c r="AV125" i="15" s="1"/>
  <c r="AN123" i="15" a="1"/>
  <c r="AN123" i="15" s="1"/>
  <c r="AN125" i="15" s="1" a="1"/>
  <c r="AN125" i="15" s="1"/>
  <c r="AF123" i="15" a="1"/>
  <c r="AF123" i="15" s="1"/>
  <c r="AF125" i="15" s="1" a="1"/>
  <c r="AF125" i="15" s="1"/>
  <c r="X123" i="15" a="1"/>
  <c r="X123" i="15" s="1"/>
  <c r="X125" i="15" s="1" a="1"/>
  <c r="X125" i="15" s="1"/>
  <c r="H123" i="15" a="1"/>
  <c r="H123" i="15" s="1"/>
  <c r="H125" i="15" s="1" a="1"/>
  <c r="H125" i="15" s="1"/>
  <c r="FE118" i="15" a="1"/>
  <c r="FE118" i="15" s="1"/>
  <c r="FE120" i="15" s="1" a="1"/>
  <c r="FE120" i="15" s="1"/>
  <c r="EW118" i="15" a="1"/>
  <c r="EW118" i="15" s="1"/>
  <c r="EW120" i="15" s="1" a="1"/>
  <c r="EW120" i="15" s="1"/>
  <c r="EO118" i="15" a="1"/>
  <c r="EO118" i="15" s="1"/>
  <c r="EO120" i="15" s="1" a="1"/>
  <c r="EO120" i="15" s="1"/>
  <c r="EG118" i="15" a="1"/>
  <c r="EG118" i="15" s="1"/>
  <c r="EG120" i="15" s="1" a="1"/>
  <c r="EG120" i="15" s="1"/>
  <c r="DY118" i="15" a="1"/>
  <c r="DY118" i="15" s="1"/>
  <c r="DY120" i="15" s="1" a="1"/>
  <c r="DY120" i="15" s="1"/>
  <c r="DQ118" i="15" a="1"/>
  <c r="DQ118" i="15" s="1"/>
  <c r="DQ120" i="15" s="1" a="1"/>
  <c r="DQ120" i="15" s="1"/>
  <c r="DI118" i="15" a="1"/>
  <c r="DI118" i="15" s="1"/>
  <c r="DI120" i="15" s="1" a="1"/>
  <c r="DI120" i="15" s="1"/>
  <c r="DA118" i="15" a="1"/>
  <c r="DA118" i="15" s="1"/>
  <c r="DA120" i="15" s="1" a="1"/>
  <c r="DA120" i="15" s="1"/>
  <c r="CS118" i="15" a="1"/>
  <c r="CS118" i="15" s="1"/>
  <c r="CS120" i="15" s="1" a="1"/>
  <c r="CS120" i="15" s="1"/>
  <c r="CK118" i="15" a="1"/>
  <c r="CK118" i="15" s="1"/>
  <c r="CK120" i="15" s="1" a="1"/>
  <c r="CK120" i="15" s="1"/>
  <c r="CC118" i="15" a="1"/>
  <c r="CC118" i="15" s="1"/>
  <c r="CC120" i="15" s="1" a="1"/>
  <c r="CC120" i="15" s="1"/>
  <c r="BU118" i="15" a="1"/>
  <c r="BU118" i="15" s="1"/>
  <c r="BU120" i="15" s="1" a="1"/>
  <c r="BU120" i="15" s="1"/>
  <c r="BM118" i="15" a="1"/>
  <c r="BM118" i="15" s="1"/>
  <c r="BM120" i="15" s="1" a="1"/>
  <c r="BM120" i="15" s="1"/>
  <c r="AW118" i="15" a="1"/>
  <c r="AW118" i="15" s="1"/>
  <c r="AW120" i="15" s="1" a="1"/>
  <c r="AW120" i="15" s="1"/>
  <c r="Q118" i="15" a="1"/>
  <c r="Q118" i="15" s="1"/>
  <c r="Q120" i="15" s="1" a="1"/>
  <c r="Q120" i="15" s="1"/>
  <c r="FI113" i="15" a="1"/>
  <c r="FI113" i="15" s="1"/>
  <c r="FI115" i="15" s="1" a="1"/>
  <c r="FI115" i="15" s="1"/>
  <c r="FA113" i="15" a="1"/>
  <c r="FA113" i="15" s="1"/>
  <c r="FA115" i="15" s="1" a="1"/>
  <c r="FA115" i="15" s="1"/>
  <c r="ES113" i="15" a="1"/>
  <c r="ES113" i="15" s="1"/>
  <c r="ES115" i="15" s="1" a="1"/>
  <c r="ES115" i="15" s="1"/>
  <c r="EK113" i="15" a="1"/>
  <c r="EK113" i="15" s="1"/>
  <c r="EK115" i="15" s="1" a="1"/>
  <c r="EK115" i="15" s="1"/>
  <c r="EC113" i="15" a="1"/>
  <c r="EC113" i="15" s="1"/>
  <c r="EC115" i="15" s="1" a="1"/>
  <c r="EC115" i="15" s="1"/>
  <c r="DU113" i="15" a="1"/>
  <c r="DU113" i="15" s="1"/>
  <c r="DU115" i="15" s="1" a="1"/>
  <c r="DU115" i="15" s="1"/>
  <c r="DM113" i="15" a="1"/>
  <c r="DM113" i="15" s="1"/>
  <c r="DM115" i="15" s="1" a="1"/>
  <c r="DM115" i="15" s="1"/>
  <c r="DE113" i="15" a="1"/>
  <c r="DE113" i="15" s="1"/>
  <c r="DE115" i="15" s="1" a="1"/>
  <c r="DE115" i="15" s="1"/>
  <c r="CW113" i="15" a="1"/>
  <c r="CW113" i="15" s="1"/>
  <c r="CW115" i="15" s="1" a="1"/>
  <c r="CW115" i="15" s="1"/>
  <c r="CO113" i="15" a="1"/>
  <c r="CO113" i="15" s="1"/>
  <c r="CO115" i="15" s="1" a="1"/>
  <c r="CO115" i="15" s="1"/>
  <c r="CG113" i="15" a="1"/>
  <c r="CG113" i="15" s="1"/>
  <c r="CG115" i="15" s="1" a="1"/>
  <c r="CG115" i="15" s="1"/>
  <c r="BY113" i="15" a="1"/>
  <c r="BY113" i="15" s="1"/>
  <c r="BY115" i="15" s="1" a="1"/>
  <c r="BY115" i="15" s="1"/>
  <c r="BQ113" i="15" a="1"/>
  <c r="BQ113" i="15" s="1"/>
  <c r="BQ115" i="15" s="1" a="1"/>
  <c r="BQ115" i="15" s="1"/>
  <c r="BA113" i="15" a="1"/>
  <c r="BA113" i="15" s="1"/>
  <c r="BA115" i="15" s="1" a="1"/>
  <c r="BA115" i="15" s="1"/>
  <c r="M113" i="15" a="1"/>
  <c r="M113" i="15" s="1"/>
  <c r="M115" i="15" s="1" a="1"/>
  <c r="M115" i="15" s="1"/>
  <c r="FJ108" i="15" a="1"/>
  <c r="FJ108" i="15" s="1"/>
  <c r="FJ110" i="15" s="1" a="1"/>
  <c r="FJ110" i="15" s="1"/>
  <c r="FC108" i="15" a="1"/>
  <c r="FC108" i="15" s="1"/>
  <c r="FC110" i="15" s="1" a="1"/>
  <c r="FC110" i="15" s="1"/>
  <c r="EW108" i="15" a="1"/>
  <c r="EW108" i="15" s="1"/>
  <c r="EW110" i="15" s="1" a="1"/>
  <c r="EW110" i="15" s="1"/>
  <c r="ER108" i="15" a="1"/>
  <c r="ER108" i="15" s="1"/>
  <c r="ER110" i="15" s="1" a="1"/>
  <c r="ER110" i="15" s="1"/>
  <c r="EL108" i="15" a="1"/>
  <c r="EL108" i="15" s="1"/>
  <c r="EL110" i="15" s="1" a="1"/>
  <c r="EL110" i="15" s="1"/>
  <c r="DZ108" i="15" a="1"/>
  <c r="DZ108" i="15" s="1"/>
  <c r="DZ110" i="15" s="1" a="1"/>
  <c r="DZ110" i="15" s="1"/>
  <c r="DU108" i="15" a="1"/>
  <c r="DU108" i="15" s="1"/>
  <c r="DU110" i="15" s="1" a="1"/>
  <c r="DU110" i="15" s="1"/>
  <c r="DH108" i="15" a="1"/>
  <c r="DH108" i="15" s="1"/>
  <c r="DH110" i="15" s="1" a="1"/>
  <c r="DH110" i="15" s="1"/>
  <c r="DC108" i="15" a="1"/>
  <c r="DC108" i="15" s="1"/>
  <c r="DC110" i="15" s="1" a="1"/>
  <c r="DC110" i="15" s="1"/>
  <c r="CQ108" i="15" a="1"/>
  <c r="CQ108" i="15" s="1"/>
  <c r="CQ110" i="15" s="1" a="1"/>
  <c r="CQ110" i="15" s="1"/>
  <c r="CK108" i="15" a="1"/>
  <c r="CK108" i="15" s="1"/>
  <c r="CK110" i="15" s="1" a="1"/>
  <c r="CK110" i="15" s="1"/>
  <c r="CF108" i="15" a="1"/>
  <c r="CF108" i="15" s="1"/>
  <c r="CF110" i="15" s="1" a="1"/>
  <c r="CF110" i="15" s="1"/>
  <c r="BZ108" i="15" a="1"/>
  <c r="BZ108" i="15" s="1"/>
  <c r="BZ110" i="15" s="1" a="1"/>
  <c r="BZ110" i="15" s="1"/>
  <c r="BC108" i="15" a="1"/>
  <c r="BC108" i="15" s="1"/>
  <c r="BC110" i="15" s="1" a="1"/>
  <c r="BC110" i="15" s="1"/>
  <c r="AT108" i="15" a="1"/>
  <c r="AT108" i="15" s="1"/>
  <c r="AT110" i="15" s="1" a="1"/>
  <c r="AT110" i="15" s="1"/>
  <c r="U108" i="15" a="1"/>
  <c r="U108" i="15" s="1"/>
  <c r="U110" i="15" s="1" a="1"/>
  <c r="U110" i="15" s="1"/>
  <c r="FF103" i="15" a="1"/>
  <c r="FF103" i="15" s="1"/>
  <c r="FF105" i="15" s="1" a="1"/>
  <c r="FF105" i="15" s="1"/>
  <c r="EY103" i="15" a="1"/>
  <c r="EY103" i="15" s="1"/>
  <c r="EY105" i="15" s="1" a="1"/>
  <c r="EY105" i="15" s="1"/>
  <c r="ES103" i="15" a="1"/>
  <c r="ES103" i="15" s="1"/>
  <c r="ES105" i="15" s="1" a="1"/>
  <c r="ES105" i="15" s="1"/>
  <c r="EG103" i="15" a="1"/>
  <c r="EG103" i="15" s="1"/>
  <c r="EG105" i="15" s="1" a="1"/>
  <c r="EG105" i="15" s="1"/>
  <c r="DT103" i="15" a="1"/>
  <c r="DT103" i="15" s="1"/>
  <c r="DT105" i="15" s="1" a="1"/>
  <c r="DT105" i="15" s="1"/>
  <c r="DN103" i="15" a="1"/>
  <c r="DN103" i="15" s="1"/>
  <c r="DN105" i="15" s="1" a="1"/>
  <c r="DN105" i="15" s="1"/>
  <c r="DG103" i="15" a="1"/>
  <c r="DG103" i="15" s="1"/>
  <c r="DG105" i="15" s="1" a="1"/>
  <c r="DG105" i="15" s="1"/>
  <c r="DG106" i="15" s="1"/>
  <c r="DB103" i="15" a="1"/>
  <c r="DB103" i="15" s="1"/>
  <c r="DB105" i="15" s="1" a="1"/>
  <c r="DB105" i="15" s="1"/>
  <c r="CU103" i="15" a="1"/>
  <c r="CU103" i="15" s="1"/>
  <c r="CU105" i="15" s="1" a="1"/>
  <c r="CU105" i="15" s="1"/>
  <c r="CO103" i="15" a="1"/>
  <c r="CO103" i="15" s="1"/>
  <c r="CO105" i="15" s="1" a="1"/>
  <c r="CO105" i="15" s="1"/>
  <c r="CI103" i="15" a="1"/>
  <c r="CI103" i="15" s="1"/>
  <c r="CI105" i="15" s="1" a="1"/>
  <c r="CI105" i="15" s="1"/>
  <c r="CB103" i="15" a="1"/>
  <c r="CB103" i="15" s="1"/>
  <c r="CB105" i="15" s="1" a="1"/>
  <c r="CB105" i="15" s="1"/>
  <c r="BW103" i="15" a="1"/>
  <c r="BW103" i="15" s="1"/>
  <c r="BW105" i="15" s="1" a="1"/>
  <c r="BW105" i="15" s="1"/>
  <c r="BQ103" i="15" a="1"/>
  <c r="BQ103" i="15" s="1"/>
  <c r="BQ105" i="15" s="1" a="1"/>
  <c r="BQ105" i="15" s="1"/>
  <c r="AZ103" i="15" a="1"/>
  <c r="AZ103" i="15" s="1"/>
  <c r="AZ105" i="15" s="1" a="1"/>
  <c r="AZ105" i="15" s="1"/>
  <c r="AT103" i="15" a="1"/>
  <c r="AT103" i="15" s="1"/>
  <c r="AT105" i="15" s="1" a="1"/>
  <c r="AT105" i="15" s="1"/>
  <c r="AD103" i="15" a="1"/>
  <c r="AD103" i="15" s="1"/>
  <c r="AD105" i="15" s="1" a="1"/>
  <c r="AD105" i="15" s="1"/>
  <c r="V103" i="15" a="1"/>
  <c r="V103" i="15" s="1"/>
  <c r="V105" i="15" s="1" a="1"/>
  <c r="V105" i="15" s="1"/>
  <c r="N103" i="15" a="1"/>
  <c r="N103" i="15" s="1"/>
  <c r="N105" i="15" s="1" a="1"/>
  <c r="N105" i="15" s="1"/>
  <c r="FF98" i="15" a="1"/>
  <c r="FF98" i="15" s="1"/>
  <c r="FF100" i="15" s="1" a="1"/>
  <c r="FF100" i="15" s="1"/>
  <c r="EX98" i="15" a="1"/>
  <c r="EX98" i="15" s="1"/>
  <c r="EX100" i="15" s="1" a="1"/>
  <c r="EX100" i="15" s="1"/>
  <c r="EP98" i="15" a="1"/>
  <c r="EP98" i="15" s="1"/>
  <c r="EP100" i="15" s="1" a="1"/>
  <c r="EP100" i="15" s="1"/>
  <c r="EH98" i="15" a="1"/>
  <c r="EH98" i="15" s="1"/>
  <c r="EH100" i="15" s="1" a="1"/>
  <c r="EH100" i="15" s="1"/>
  <c r="DZ98" i="15" a="1"/>
  <c r="DZ98" i="15" s="1"/>
  <c r="DZ100" i="15" s="1" a="1"/>
  <c r="DZ100" i="15" s="1"/>
  <c r="DR98" i="15" a="1"/>
  <c r="DR98" i="15" s="1"/>
  <c r="DR100" i="15" s="1" a="1"/>
  <c r="DR100" i="15" s="1"/>
  <c r="DJ98" i="15" a="1"/>
  <c r="DJ98" i="15" s="1"/>
  <c r="DJ100" i="15" s="1" a="1"/>
  <c r="DJ100" i="15" s="1"/>
  <c r="DB98" i="15" a="1"/>
  <c r="DB98" i="15" s="1"/>
  <c r="DB100" i="15" s="1" a="1"/>
  <c r="DB100" i="15" s="1"/>
  <c r="CT98" i="15" a="1"/>
  <c r="CT98" i="15" s="1"/>
  <c r="CT100" i="15" s="1" a="1"/>
  <c r="CT100" i="15" s="1"/>
  <c r="CL98" i="15" a="1"/>
  <c r="CL98" i="15" s="1"/>
  <c r="CL100" i="15" s="1" a="1"/>
  <c r="CL100" i="15" s="1"/>
  <c r="CD98" i="15" a="1"/>
  <c r="CD98" i="15" s="1"/>
  <c r="CD100" i="15" s="1" a="1"/>
  <c r="CD100" i="15" s="1"/>
  <c r="BV98" i="15" a="1"/>
  <c r="BV98" i="15" s="1"/>
  <c r="BV100" i="15" s="1" a="1"/>
  <c r="BV100" i="15" s="1"/>
  <c r="BF98" i="15" a="1"/>
  <c r="BF98" i="15" s="1"/>
  <c r="BF100" i="15" s="1" a="1"/>
  <c r="BF100" i="15" s="1"/>
  <c r="AX98" i="15" a="1"/>
  <c r="AX98" i="15" s="1"/>
  <c r="AX100" i="15" s="1" a="1"/>
  <c r="AX100" i="15" s="1"/>
  <c r="AH98" i="15" a="1"/>
  <c r="AH98" i="15" s="1"/>
  <c r="AH100" i="15" s="1" a="1"/>
  <c r="AH100" i="15" s="1"/>
  <c r="Z98" i="15" a="1"/>
  <c r="Z98" i="15" s="1"/>
  <c r="Z100" i="15" s="1" a="1"/>
  <c r="Z100" i="15" s="1"/>
  <c r="J98" i="15" a="1"/>
  <c r="J98" i="15" s="1"/>
  <c r="J100" i="15" s="1" a="1"/>
  <c r="J100" i="15" s="1"/>
  <c r="DW143" i="15" a="1"/>
  <c r="DW143" i="15" s="1"/>
  <c r="DW145" i="15" s="1" a="1"/>
  <c r="DW145" i="15" s="1"/>
  <c r="EU138" i="15" a="1"/>
  <c r="EU138" i="15" s="1"/>
  <c r="EU140" i="15" s="1" a="1"/>
  <c r="EU140" i="15" s="1"/>
  <c r="DO138" i="15" a="1"/>
  <c r="DO138" i="15" s="1"/>
  <c r="DO140" i="15" s="1" a="1"/>
  <c r="DO140" i="15" s="1"/>
  <c r="CI138" i="15" a="1"/>
  <c r="CI138" i="15" s="1"/>
  <c r="CI140" i="15" s="1" a="1"/>
  <c r="CI140" i="15" s="1"/>
  <c r="FJ133" i="15" a="1"/>
  <c r="FJ133" i="15" s="1"/>
  <c r="FJ135" i="15" s="1" a="1"/>
  <c r="FJ135" i="15" s="1"/>
  <c r="EX133" i="15" a="1"/>
  <c r="EX133" i="15" s="1"/>
  <c r="EX135" i="15" s="1" a="1"/>
  <c r="EX135" i="15" s="1"/>
  <c r="EM133" i="15" a="1"/>
  <c r="EM133" i="15" s="1"/>
  <c r="EM135" i="15" s="1" a="1"/>
  <c r="EM135" i="15" s="1"/>
  <c r="DV133" i="15" a="1"/>
  <c r="DV133" i="15" s="1"/>
  <c r="DV135" i="15" s="1" a="1"/>
  <c r="DV135" i="15" s="1"/>
  <c r="DL133" i="15" a="1"/>
  <c r="DL133" i="15" s="1"/>
  <c r="DL135" i="15" s="1" a="1"/>
  <c r="DL135" i="15" s="1"/>
  <c r="DA133" i="15" a="1"/>
  <c r="DA133" i="15" s="1"/>
  <c r="DA135" i="15" s="1" a="1"/>
  <c r="DA135" i="15" s="1"/>
  <c r="DA136" i="15" s="1"/>
  <c r="CT133" i="15" a="1"/>
  <c r="CT133" i="15" s="1"/>
  <c r="CT135" i="15" s="1" a="1"/>
  <c r="CT135" i="15" s="1"/>
  <c r="CM133" i="15" a="1"/>
  <c r="CM133" i="15" s="1"/>
  <c r="CM135" i="15" s="1" a="1"/>
  <c r="CM135" i="15" s="1"/>
  <c r="BS133" i="15" a="1"/>
  <c r="BS133" i="15" s="1"/>
  <c r="BS135" i="15" s="1" a="1"/>
  <c r="BS135" i="15" s="1"/>
  <c r="BF133" i="15" a="1"/>
  <c r="BF133" i="15" s="1"/>
  <c r="BF135" i="15" s="1" a="1"/>
  <c r="BF135" i="15" s="1"/>
  <c r="BA133" i="15" a="1"/>
  <c r="BA133" i="15" s="1"/>
  <c r="BA135" i="15" s="1" a="1"/>
  <c r="BA135" i="15" s="1"/>
  <c r="AG133" i="15" a="1"/>
  <c r="AG133" i="15" s="1"/>
  <c r="AG135" i="15" s="1" a="1"/>
  <c r="AG135" i="15" s="1"/>
  <c r="Z133" i="15" a="1"/>
  <c r="Z133" i="15" s="1"/>
  <c r="Z135" i="15" s="1" a="1"/>
  <c r="Z135" i="15" s="1"/>
  <c r="FE128" i="15" a="1"/>
  <c r="FE128" i="15" s="1"/>
  <c r="FE130" i="15" s="1" a="1"/>
  <c r="FE130" i="15" s="1"/>
  <c r="EW128" i="15" a="1"/>
  <c r="EW128" i="15" s="1"/>
  <c r="EW130" i="15" s="1" a="1"/>
  <c r="EW130" i="15" s="1"/>
  <c r="EO128" i="15" a="1"/>
  <c r="EO128" i="15" s="1"/>
  <c r="EO130" i="15" s="1" a="1"/>
  <c r="EO130" i="15" s="1"/>
  <c r="EG128" i="15" a="1"/>
  <c r="EG128" i="15" s="1"/>
  <c r="EG130" i="15" s="1" a="1"/>
  <c r="EG130" i="15" s="1"/>
  <c r="DY128" i="15" a="1"/>
  <c r="DY128" i="15" s="1"/>
  <c r="DY130" i="15" s="1" a="1"/>
  <c r="DY130" i="15" s="1"/>
  <c r="DQ128" i="15" a="1"/>
  <c r="DQ128" i="15" s="1"/>
  <c r="DQ130" i="15" s="1" a="1"/>
  <c r="DQ130" i="15" s="1"/>
  <c r="DI128" i="15" a="1"/>
  <c r="DI128" i="15" s="1"/>
  <c r="DI130" i="15" s="1" a="1"/>
  <c r="DI130" i="15" s="1"/>
  <c r="DA128" i="15" a="1"/>
  <c r="DA128" i="15" s="1"/>
  <c r="DA130" i="15" s="1" a="1"/>
  <c r="DA130" i="15" s="1"/>
  <c r="CS128" i="15" a="1"/>
  <c r="CS128" i="15" s="1"/>
  <c r="CS130" i="15" s="1" a="1"/>
  <c r="CS130" i="15" s="1"/>
  <c r="CK128" i="15" a="1"/>
  <c r="CK128" i="15" s="1"/>
  <c r="CK130" i="15" s="1" a="1"/>
  <c r="CK130" i="15" s="1"/>
  <c r="CC128" i="15" a="1"/>
  <c r="CC128" i="15" s="1"/>
  <c r="CC130" i="15" s="1" a="1"/>
  <c r="CC130" i="15" s="1"/>
  <c r="BU128" i="15" a="1"/>
  <c r="BU128" i="15" s="1"/>
  <c r="BU130" i="15" s="1" a="1"/>
  <c r="BU130" i="15" s="1"/>
  <c r="BM128" i="15" a="1"/>
  <c r="BM128" i="15" s="1"/>
  <c r="BM130" i="15" s="1" a="1"/>
  <c r="BM130" i="15" s="1"/>
  <c r="AW128" i="15" a="1"/>
  <c r="AW128" i="15" s="1"/>
  <c r="AW130" i="15" s="1" a="1"/>
  <c r="AW130" i="15" s="1"/>
  <c r="AO128" i="15" a="1"/>
  <c r="AO128" i="15" s="1"/>
  <c r="AO130" i="15" s="1" a="1"/>
  <c r="AO130" i="15" s="1"/>
  <c r="Y128" i="15" a="1"/>
  <c r="Y128" i="15" s="1"/>
  <c r="Y130" i="15" s="1" a="1"/>
  <c r="Y130" i="15" s="1"/>
  <c r="I128" i="15" a="1"/>
  <c r="I128" i="15" s="1"/>
  <c r="I130" i="15" s="1" a="1"/>
  <c r="I130" i="15" s="1"/>
  <c r="FC123" i="15" a="1"/>
  <c r="FC123" i="15" s="1"/>
  <c r="FC125" i="15" s="1" a="1"/>
  <c r="FC125" i="15" s="1"/>
  <c r="EU123" i="15" a="1"/>
  <c r="EU123" i="15" s="1"/>
  <c r="EU125" i="15" s="1" a="1"/>
  <c r="EU125" i="15" s="1"/>
  <c r="EM123" i="15" a="1"/>
  <c r="EM123" i="15" s="1"/>
  <c r="EM125" i="15" s="1" a="1"/>
  <c r="EM125" i="15" s="1"/>
  <c r="EE123" i="15" a="1"/>
  <c r="EE123" i="15" s="1"/>
  <c r="EE125" i="15" s="1" a="1"/>
  <c r="EE125" i="15" s="1"/>
  <c r="DW123" i="15" a="1"/>
  <c r="DW123" i="15" s="1"/>
  <c r="DW125" i="15" s="1" a="1"/>
  <c r="DW125" i="15" s="1"/>
  <c r="DO123" i="15" a="1"/>
  <c r="DO123" i="15" s="1"/>
  <c r="DO125" i="15" s="1" a="1"/>
  <c r="DO125" i="15" s="1"/>
  <c r="DG123" i="15" a="1"/>
  <c r="DG123" i="15" s="1"/>
  <c r="DG125" i="15" s="1" a="1"/>
  <c r="DG125" i="15" s="1"/>
  <c r="CY123" i="15" a="1"/>
  <c r="CY123" i="15" s="1"/>
  <c r="CY125" i="15" s="1" a="1"/>
  <c r="CY125" i="15" s="1"/>
  <c r="CQ123" i="15" a="1"/>
  <c r="CQ123" i="15" s="1"/>
  <c r="CQ125" i="15" s="1" a="1"/>
  <c r="CQ125" i="15" s="1"/>
  <c r="CI123" i="15" a="1"/>
  <c r="CI123" i="15" s="1"/>
  <c r="CI125" i="15" s="1" a="1"/>
  <c r="CI125" i="15" s="1"/>
  <c r="CA123" i="15" a="1"/>
  <c r="CA123" i="15" s="1"/>
  <c r="CA125" i="15" s="1" a="1"/>
  <c r="CA125" i="15" s="1"/>
  <c r="BS123" i="15" a="1"/>
  <c r="BS123" i="15" s="1"/>
  <c r="BS125" i="15" s="1" a="1"/>
  <c r="BS125" i="15" s="1"/>
  <c r="BK123" i="15" a="1"/>
  <c r="BK123" i="15" s="1"/>
  <c r="BK125" i="15" s="1" a="1"/>
  <c r="BK125" i="15" s="1"/>
  <c r="BC123" i="15" a="1"/>
  <c r="BC123" i="15" s="1"/>
  <c r="BC125" i="15" s="1" a="1"/>
  <c r="BC125" i="15" s="1"/>
  <c r="AM123" i="15" a="1"/>
  <c r="AM123" i="15" s="1"/>
  <c r="AM125" i="15" s="1" a="1"/>
  <c r="AM125" i="15" s="1"/>
  <c r="W123" i="15" a="1"/>
  <c r="W123" i="15" s="1"/>
  <c r="W125" i="15" s="1" a="1"/>
  <c r="W125" i="15" s="1"/>
  <c r="G123" i="15" a="1"/>
  <c r="G123" i="15" s="1"/>
  <c r="G125" i="15" s="1" a="1"/>
  <c r="G125" i="15" s="1"/>
  <c r="FD118" i="15" a="1"/>
  <c r="FD118" i="15" s="1"/>
  <c r="FD120" i="15" s="1" a="1"/>
  <c r="FD120" i="15" s="1"/>
  <c r="EV118" i="15" a="1"/>
  <c r="EV118" i="15" s="1"/>
  <c r="EV120" i="15" s="1" a="1"/>
  <c r="EV120" i="15" s="1"/>
  <c r="EN118" i="15" a="1"/>
  <c r="EN118" i="15" s="1"/>
  <c r="EN120" i="15" s="1" a="1"/>
  <c r="EN120" i="15" s="1"/>
  <c r="EF118" i="15" a="1"/>
  <c r="EF118" i="15" s="1"/>
  <c r="EF120" i="15" s="1" a="1"/>
  <c r="EF120" i="15" s="1"/>
  <c r="DX118" i="15" a="1"/>
  <c r="DX118" i="15" s="1"/>
  <c r="DX120" i="15" s="1" a="1"/>
  <c r="DX120" i="15" s="1"/>
  <c r="DP118" i="15" a="1"/>
  <c r="DP118" i="15" s="1"/>
  <c r="DP120" i="15" s="1" a="1"/>
  <c r="DP120" i="15" s="1"/>
  <c r="DH118" i="15" a="1"/>
  <c r="DH118" i="15" s="1"/>
  <c r="DH120" i="15" s="1" a="1"/>
  <c r="DH120" i="15" s="1"/>
  <c r="CZ118" i="15" a="1"/>
  <c r="CZ118" i="15" s="1"/>
  <c r="CZ120" i="15" s="1" a="1"/>
  <c r="CZ120" i="15" s="1"/>
  <c r="CR118" i="15" a="1"/>
  <c r="CR118" i="15" s="1"/>
  <c r="CR120" i="15" s="1" a="1"/>
  <c r="CR120" i="15" s="1"/>
  <c r="CJ118" i="15" a="1"/>
  <c r="CJ118" i="15" s="1"/>
  <c r="CJ120" i="15" s="1" a="1"/>
  <c r="CJ120" i="15" s="1"/>
  <c r="CB118" i="15" a="1"/>
  <c r="CB118" i="15" s="1"/>
  <c r="CB120" i="15" s="1" a="1"/>
  <c r="CB120" i="15" s="1"/>
  <c r="BT118" i="15" a="1"/>
  <c r="BT118" i="15" s="1"/>
  <c r="BT120" i="15" s="1" a="1"/>
  <c r="BT120" i="15" s="1"/>
  <c r="BL118" i="15" a="1"/>
  <c r="BL118" i="15" s="1"/>
  <c r="BL120" i="15" s="1" a="1"/>
  <c r="BL120" i="15" s="1"/>
  <c r="AV118" i="15" a="1"/>
  <c r="AV118" i="15" s="1"/>
  <c r="AV120" i="15" s="1" a="1"/>
  <c r="AV120" i="15" s="1"/>
  <c r="X118" i="15" a="1"/>
  <c r="X118" i="15" s="1"/>
  <c r="X120" i="15" s="1" a="1"/>
  <c r="X120" i="15" s="1"/>
  <c r="P118" i="15" a="1"/>
  <c r="P118" i="15" s="1"/>
  <c r="P120" i="15" s="1" a="1"/>
  <c r="P120" i="15" s="1"/>
  <c r="H118" i="15" a="1"/>
  <c r="H118" i="15" s="1"/>
  <c r="H120" i="15" s="1" a="1"/>
  <c r="H120" i="15" s="1"/>
  <c r="FH113" i="15" a="1"/>
  <c r="FH113" i="15" s="1"/>
  <c r="FH115" i="15" s="1" a="1"/>
  <c r="FH115" i="15" s="1"/>
  <c r="EZ113" i="15" a="1"/>
  <c r="EZ113" i="15" s="1"/>
  <c r="EZ115" i="15" s="1" a="1"/>
  <c r="EZ115" i="15" s="1"/>
  <c r="ER113" i="15" a="1"/>
  <c r="ER113" i="15" s="1"/>
  <c r="ER115" i="15" s="1" a="1"/>
  <c r="ER115" i="15" s="1"/>
  <c r="EJ113" i="15" a="1"/>
  <c r="EJ113" i="15" s="1"/>
  <c r="EJ115" i="15" s="1" a="1"/>
  <c r="EJ115" i="15" s="1"/>
  <c r="EB113" i="15" a="1"/>
  <c r="EB113" i="15" s="1"/>
  <c r="EB115" i="15" s="1" a="1"/>
  <c r="EB115" i="15" s="1"/>
  <c r="DT113" i="15" a="1"/>
  <c r="DT113" i="15" s="1"/>
  <c r="DT115" i="15" s="1" a="1"/>
  <c r="DT115" i="15" s="1"/>
  <c r="DL113" i="15" a="1"/>
  <c r="DL113" i="15" s="1"/>
  <c r="DL115" i="15" s="1" a="1"/>
  <c r="DL115" i="15" s="1"/>
  <c r="DD113" i="15" a="1"/>
  <c r="DD113" i="15" s="1"/>
  <c r="DD115" i="15" s="1" a="1"/>
  <c r="DD115" i="15" s="1"/>
  <c r="CV113" i="15" a="1"/>
  <c r="CV113" i="15" s="1"/>
  <c r="CV115" i="15" s="1" a="1"/>
  <c r="CV115" i="15" s="1"/>
  <c r="CN113" i="15" a="1"/>
  <c r="CN113" i="15" s="1"/>
  <c r="CN115" i="15" s="1" a="1"/>
  <c r="CN115" i="15" s="1"/>
  <c r="CF113" i="15" a="1"/>
  <c r="CF113" i="15" s="1"/>
  <c r="CF115" i="15" s="1" a="1"/>
  <c r="CF115" i="15" s="1"/>
  <c r="BX113" i="15" a="1"/>
  <c r="BX113" i="15" s="1"/>
  <c r="BX115" i="15" s="1" a="1"/>
  <c r="BX115" i="15" s="1"/>
  <c r="BP113" i="15" a="1"/>
  <c r="BP113" i="15" s="1"/>
  <c r="BP115" i="15" s="1" a="1"/>
  <c r="BP115" i="15" s="1"/>
  <c r="BH113" i="15" a="1"/>
  <c r="BH113" i="15" s="1"/>
  <c r="BH115" i="15" s="1" a="1"/>
  <c r="BH115" i="15" s="1"/>
  <c r="AZ113" i="15" a="1"/>
  <c r="AZ113" i="15" s="1"/>
  <c r="AZ115" i="15" s="1" a="1"/>
  <c r="AZ115" i="15" s="1"/>
  <c r="FI108" i="15" a="1"/>
  <c r="FI108" i="15" s="1"/>
  <c r="FI110" i="15" s="1" a="1"/>
  <c r="FI110" i="15" s="1"/>
  <c r="EV108" i="15" a="1"/>
  <c r="EV108" i="15" s="1"/>
  <c r="EV110" i="15" s="1" a="1"/>
  <c r="EV110" i="15" s="1"/>
  <c r="EQ108" i="15" a="1"/>
  <c r="EQ108" i="15" s="1"/>
  <c r="EQ110" i="15" s="1" a="1"/>
  <c r="EQ110" i="15" s="1"/>
  <c r="EE108" i="15" a="1"/>
  <c r="EE108" i="15" s="1"/>
  <c r="EE110" i="15" s="1" a="1"/>
  <c r="EE110" i="15" s="1"/>
  <c r="DY108" i="15" a="1"/>
  <c r="DY108" i="15" s="1"/>
  <c r="DY110" i="15" s="1" a="1"/>
  <c r="DY110" i="15" s="1"/>
  <c r="DT108" i="15" a="1"/>
  <c r="DT108" i="15" s="1"/>
  <c r="DT110" i="15" s="1" a="1"/>
  <c r="DT110" i="15" s="1"/>
  <c r="DN108" i="15" a="1"/>
  <c r="DN108" i="15" s="1"/>
  <c r="DN110" i="15" s="1" a="1"/>
  <c r="DN110" i="15" s="1"/>
  <c r="DB108" i="15" a="1"/>
  <c r="DB108" i="15" s="1"/>
  <c r="DB110" i="15" s="1" a="1"/>
  <c r="DB110" i="15" s="1"/>
  <c r="CW108" i="15" a="1"/>
  <c r="CW108" i="15" s="1"/>
  <c r="CW110" i="15" s="1" a="1"/>
  <c r="CW110" i="15" s="1"/>
  <c r="CJ108" i="15" a="1"/>
  <c r="CJ108" i="15" s="1"/>
  <c r="CJ110" i="15" s="1" a="1"/>
  <c r="CJ110" i="15" s="1"/>
  <c r="CE108" i="15" a="1"/>
  <c r="CE108" i="15" s="1"/>
  <c r="CE110" i="15" s="1" a="1"/>
  <c r="CE110" i="15" s="1"/>
  <c r="BS108" i="15" a="1"/>
  <c r="BS108" i="15" s="1"/>
  <c r="BS110" i="15" s="1" a="1"/>
  <c r="BS110" i="15" s="1"/>
  <c r="BO108" i="15" a="1"/>
  <c r="BO108" i="15" s="1"/>
  <c r="BO110" i="15" s="1" a="1"/>
  <c r="BO110" i="15" s="1"/>
  <c r="BG108" i="15" a="1"/>
  <c r="BG108" i="15" s="1"/>
  <c r="BG110" i="15" s="1" a="1"/>
  <c r="BG110" i="15" s="1"/>
  <c r="AS108" i="15" a="1"/>
  <c r="AS108" i="15" s="1"/>
  <c r="AS110" i="15" s="1" a="1"/>
  <c r="AS110" i="15" s="1"/>
  <c r="AJ108" i="15" a="1"/>
  <c r="AJ108" i="15" s="1"/>
  <c r="AJ110" i="15" s="1" a="1"/>
  <c r="AJ110" i="15" s="1"/>
  <c r="Z108" i="15" a="1"/>
  <c r="Z108" i="15" s="1"/>
  <c r="Z110" i="15" s="1" a="1"/>
  <c r="Z110" i="15" s="1"/>
  <c r="Z111" i="15" s="1"/>
  <c r="T108" i="15" a="1"/>
  <c r="T108" i="15" s="1"/>
  <c r="T110" i="15" s="1" a="1"/>
  <c r="T110" i="15" s="1"/>
  <c r="J108" i="15" a="1"/>
  <c r="J108" i="15" s="1"/>
  <c r="J110" i="15" s="1" a="1"/>
  <c r="J110" i="15" s="1"/>
  <c r="J111" i="15" s="1"/>
  <c r="FE103" i="15" a="1"/>
  <c r="FE103" i="15" s="1"/>
  <c r="FE105" i="15" s="1" a="1"/>
  <c r="FE105" i="15" s="1"/>
  <c r="EL103" i="15" a="1"/>
  <c r="EL103" i="15" s="1"/>
  <c r="EL105" i="15" s="1" a="1"/>
  <c r="EL105" i="15" s="1"/>
  <c r="EF103" i="15" a="1"/>
  <c r="EF103" i="15" s="1"/>
  <c r="EF105" i="15" s="1" a="1"/>
  <c r="EF105" i="15" s="1"/>
  <c r="DZ103" i="15" a="1"/>
  <c r="DZ103" i="15" s="1"/>
  <c r="DZ105" i="15" s="1" a="1"/>
  <c r="DZ105" i="15" s="1"/>
  <c r="DS103" i="15" a="1"/>
  <c r="DS103" i="15" s="1"/>
  <c r="DS105" i="15" s="1" a="1"/>
  <c r="DS105" i="15" s="1"/>
  <c r="DM103" i="15" a="1"/>
  <c r="DM103" i="15" s="1"/>
  <c r="DM105" i="15" s="1" a="1"/>
  <c r="DM105" i="15" s="1"/>
  <c r="DA103" i="15" a="1"/>
  <c r="DA103" i="15" s="1"/>
  <c r="DA105" i="15" s="1" a="1"/>
  <c r="DA105" i="15" s="1"/>
  <c r="CN103" i="15" a="1"/>
  <c r="CN103" i="15" s="1"/>
  <c r="CN105" i="15" s="1" a="1"/>
  <c r="CN105" i="15" s="1"/>
  <c r="CH103" i="15" a="1"/>
  <c r="CH103" i="15" s="1"/>
  <c r="CH105" i="15" s="1" a="1"/>
  <c r="CH105" i="15" s="1"/>
  <c r="CA103" i="15" a="1"/>
  <c r="CA103" i="15" s="1"/>
  <c r="CA105" i="15" s="1" a="1"/>
  <c r="CA105" i="15" s="1"/>
  <c r="BV103" i="15" a="1"/>
  <c r="BV103" i="15" s="1"/>
  <c r="BV105" i="15" s="1" a="1"/>
  <c r="BV105" i="15" s="1"/>
  <c r="AS103" i="15" a="1"/>
  <c r="AS103" i="15" s="1"/>
  <c r="AS105" i="15" s="1" a="1"/>
  <c r="AS105" i="15" s="1"/>
  <c r="AC103" i="15" a="1"/>
  <c r="AC103" i="15" s="1"/>
  <c r="AC105" i="15" s="1" a="1"/>
  <c r="AC105" i="15" s="1"/>
  <c r="U103" i="15" a="1"/>
  <c r="U103" i="15" s="1"/>
  <c r="U105" i="15" s="1" a="1"/>
  <c r="U105" i="15" s="1"/>
  <c r="M103" i="15" a="1"/>
  <c r="M103" i="15" s="1"/>
  <c r="M105" i="15" s="1" a="1"/>
  <c r="M105" i="15" s="1"/>
  <c r="M106" i="15" s="1"/>
  <c r="FE98" i="15" a="1"/>
  <c r="FE98" i="15" s="1"/>
  <c r="FE100" i="15" s="1" a="1"/>
  <c r="FE100" i="15" s="1"/>
  <c r="EW98" i="15" a="1"/>
  <c r="EW98" i="15" s="1"/>
  <c r="EW100" i="15" s="1" a="1"/>
  <c r="EW100" i="15" s="1"/>
  <c r="EO98" i="15" a="1"/>
  <c r="EO98" i="15" s="1"/>
  <c r="EO100" i="15" s="1" a="1"/>
  <c r="EO100" i="15" s="1"/>
  <c r="EG98" i="15" a="1"/>
  <c r="EG98" i="15" s="1"/>
  <c r="EG100" i="15" s="1" a="1"/>
  <c r="EG100" i="15" s="1"/>
  <c r="DY98" i="15" a="1"/>
  <c r="DY98" i="15" s="1"/>
  <c r="DY100" i="15" s="1" a="1"/>
  <c r="DY100" i="15" s="1"/>
  <c r="DQ98" i="15" a="1"/>
  <c r="DQ98" i="15" s="1"/>
  <c r="DQ100" i="15" s="1" a="1"/>
  <c r="DQ100" i="15" s="1"/>
  <c r="DI98" i="15" a="1"/>
  <c r="DI98" i="15" s="1"/>
  <c r="DI100" i="15" s="1" a="1"/>
  <c r="DI100" i="15" s="1"/>
  <c r="DA98" i="15" a="1"/>
  <c r="DA98" i="15" s="1"/>
  <c r="DA100" i="15" s="1" a="1"/>
  <c r="DA100" i="15" s="1"/>
  <c r="CS98" i="15" a="1"/>
  <c r="CS98" i="15" s="1"/>
  <c r="CS100" i="15" s="1" a="1"/>
  <c r="CS100" i="15" s="1"/>
  <c r="CK98" i="15" a="1"/>
  <c r="CK98" i="15" s="1"/>
  <c r="CK100" i="15" s="1" a="1"/>
  <c r="CK100" i="15" s="1"/>
  <c r="CC98" i="15" a="1"/>
  <c r="CC98" i="15" s="1"/>
  <c r="CC100" i="15" s="1" a="1"/>
  <c r="CC100" i="15" s="1"/>
  <c r="BU98" i="15" a="1"/>
  <c r="BU98" i="15" s="1"/>
  <c r="BU100" i="15" s="1" a="1"/>
  <c r="BU100" i="15" s="1"/>
  <c r="AW98" i="15" a="1"/>
  <c r="AW98" i="15" s="1"/>
  <c r="AW100" i="15" s="1" a="1"/>
  <c r="AW100" i="15" s="1"/>
  <c r="AW101" i="15" s="1"/>
  <c r="AO98" i="15" a="1"/>
  <c r="AO98" i="15" s="1"/>
  <c r="AO100" i="15" s="1" a="1"/>
  <c r="AO100" i="15" s="1"/>
  <c r="AG98" i="15" a="1"/>
  <c r="AG98" i="15" s="1"/>
  <c r="AG100" i="15" s="1" a="1"/>
  <c r="AG100" i="15" s="1"/>
  <c r="Y98" i="15" a="1"/>
  <c r="Y98" i="15" s="1"/>
  <c r="Y100" i="15" s="1" a="1"/>
  <c r="Y100" i="15" s="1"/>
  <c r="I98" i="15" a="1"/>
  <c r="I98" i="15" s="1"/>
  <c r="I100" i="15" s="1" a="1"/>
  <c r="I100" i="15" s="1"/>
  <c r="DQ143" i="15" a="1"/>
  <c r="DQ143" i="15" s="1"/>
  <c r="DQ145" i="15" s="1" a="1"/>
  <c r="DQ145" i="15" s="1"/>
  <c r="AP143" i="15" a="1"/>
  <c r="AP143" i="15" s="1"/>
  <c r="AP145" i="15" s="1" a="1"/>
  <c r="AP145" i="15" s="1"/>
  <c r="ET138" i="15" a="1"/>
  <c r="ET138" i="15" s="1"/>
  <c r="ET140" i="15" s="1" a="1"/>
  <c r="ET140" i="15" s="1"/>
  <c r="DN138" i="15" a="1"/>
  <c r="DN138" i="15" s="1"/>
  <c r="DN140" i="15" s="1" a="1"/>
  <c r="DN140" i="15" s="1"/>
  <c r="CH138" i="15" a="1"/>
  <c r="CH138" i="15" s="1"/>
  <c r="CH140" i="15" s="1" a="1"/>
  <c r="CH140" i="15" s="1"/>
  <c r="BK138" i="15" a="1"/>
  <c r="BK138" i="15" s="1"/>
  <c r="BK140" i="15" s="1" a="1"/>
  <c r="BK140" i="15" s="1"/>
  <c r="O138" i="15" a="1"/>
  <c r="O138" i="15" s="1"/>
  <c r="O140" i="15" s="1" a="1"/>
  <c r="O140" i="15" s="1"/>
  <c r="FG133" i="15" a="1"/>
  <c r="FG133" i="15" s="1"/>
  <c r="FG135" i="15" s="1" a="1"/>
  <c r="FG135" i="15" s="1"/>
  <c r="EC133" i="15" a="1"/>
  <c r="EC133" i="15" s="1"/>
  <c r="EC135" i="15" s="1" a="1"/>
  <c r="EC135" i="15" s="1"/>
  <c r="EC136" i="15" s="1"/>
  <c r="DR133" i="15" a="1"/>
  <c r="DR133" i="15" s="1"/>
  <c r="DR135" i="15" s="1" a="1"/>
  <c r="DR135" i="15" s="1"/>
  <c r="DK133" i="15" a="1"/>
  <c r="DK133" i="15" s="1"/>
  <c r="DK135" i="15" s="1" a="1"/>
  <c r="DK135" i="15" s="1"/>
  <c r="CZ133" i="15" a="1"/>
  <c r="CZ133" i="15" s="1"/>
  <c r="CZ135" i="15" s="1" a="1"/>
  <c r="CZ135" i="15" s="1"/>
  <c r="CS133" i="15" a="1"/>
  <c r="CS133" i="15" s="1"/>
  <c r="CS135" i="15" s="1" a="1"/>
  <c r="CS135" i="15" s="1"/>
  <c r="CL133" i="15" a="1"/>
  <c r="CL133" i="15" s="1"/>
  <c r="CL135" i="15" s="1" a="1"/>
  <c r="CL135" i="15" s="1"/>
  <c r="CF133" i="15" a="1"/>
  <c r="CF133" i="15" s="1"/>
  <c r="CF135" i="15" s="1" a="1"/>
  <c r="CF135" i="15" s="1"/>
  <c r="BY133" i="15" a="1"/>
  <c r="BY133" i="15" s="1"/>
  <c r="BY135" i="15" s="1" a="1"/>
  <c r="BY135" i="15" s="1"/>
  <c r="BR133" i="15" a="1"/>
  <c r="BR133" i="15" s="1"/>
  <c r="BR135" i="15" s="1" a="1"/>
  <c r="BR135" i="15" s="1"/>
  <c r="AZ133" i="15" a="1"/>
  <c r="AZ133" i="15" s="1"/>
  <c r="AZ135" i="15" s="1" a="1"/>
  <c r="AZ135" i="15" s="1"/>
  <c r="AM133" i="15" a="1"/>
  <c r="AM133" i="15" s="1"/>
  <c r="AM135" i="15" s="1" a="1"/>
  <c r="AM135" i="15" s="1"/>
  <c r="AF133" i="15" a="1"/>
  <c r="AF133" i="15" s="1"/>
  <c r="AF135" i="15" s="1" a="1"/>
  <c r="AF135" i="15" s="1"/>
  <c r="Y133" i="15" a="1"/>
  <c r="Y133" i="15" s="1"/>
  <c r="Y135" i="15" s="1" a="1"/>
  <c r="Y135" i="15" s="1"/>
  <c r="J133" i="15" a="1"/>
  <c r="J133" i="15" s="1"/>
  <c r="J135" i="15" s="1" a="1"/>
  <c r="J135" i="15" s="1"/>
  <c r="FD128" i="15" a="1"/>
  <c r="FD128" i="15" s="1"/>
  <c r="FD130" i="15" s="1" a="1"/>
  <c r="FD130" i="15" s="1"/>
  <c r="EV128" i="15" a="1"/>
  <c r="EV128" i="15" s="1"/>
  <c r="EV130" i="15" s="1" a="1"/>
  <c r="EV130" i="15" s="1"/>
  <c r="EV131" i="15" s="1"/>
  <c r="EN128" i="15" a="1"/>
  <c r="EN128" i="15" s="1"/>
  <c r="EN130" i="15" s="1" a="1"/>
  <c r="EN130" i="15" s="1"/>
  <c r="EF128" i="15" a="1"/>
  <c r="EF128" i="15" s="1"/>
  <c r="EF130" i="15" s="1" a="1"/>
  <c r="EF130" i="15" s="1"/>
  <c r="DX128" i="15" a="1"/>
  <c r="DX128" i="15" s="1"/>
  <c r="DX130" i="15" s="1" a="1"/>
  <c r="DX130" i="15" s="1"/>
  <c r="DP128" i="15" a="1"/>
  <c r="DP128" i="15" s="1"/>
  <c r="DP130" i="15" s="1" a="1"/>
  <c r="DP130" i="15" s="1"/>
  <c r="DH128" i="15" a="1"/>
  <c r="DH128" i="15" s="1"/>
  <c r="DH130" i="15" s="1" a="1"/>
  <c r="DH130" i="15" s="1"/>
  <c r="CZ128" i="15" a="1"/>
  <c r="CZ128" i="15" s="1"/>
  <c r="CZ130" i="15" s="1" a="1"/>
  <c r="CZ130" i="15" s="1"/>
  <c r="CR128" i="15" a="1"/>
  <c r="CR128" i="15" s="1"/>
  <c r="CR130" i="15" s="1" a="1"/>
  <c r="CR130" i="15" s="1"/>
  <c r="CJ128" i="15" a="1"/>
  <c r="CJ128" i="15" s="1"/>
  <c r="CJ130" i="15" s="1" a="1"/>
  <c r="CJ130" i="15" s="1"/>
  <c r="CB128" i="15" a="1"/>
  <c r="CB128" i="15" s="1"/>
  <c r="CB130" i="15" s="1" a="1"/>
  <c r="CB130" i="15" s="1"/>
  <c r="BT128" i="15" a="1"/>
  <c r="BT128" i="15" s="1"/>
  <c r="BT130" i="15" s="1" a="1"/>
  <c r="BT130" i="15" s="1"/>
  <c r="BL128" i="15" a="1"/>
  <c r="BL128" i="15" s="1"/>
  <c r="BL130" i="15" s="1" a="1"/>
  <c r="BL130" i="15" s="1"/>
  <c r="BL131" i="15" s="1"/>
  <c r="AN128" i="15" a="1"/>
  <c r="AN128" i="15" s="1"/>
  <c r="AN130" i="15" s="1" a="1"/>
  <c r="AN130" i="15" s="1"/>
  <c r="X128" i="15" a="1"/>
  <c r="X128" i="15" s="1"/>
  <c r="X130" i="15" s="1" a="1"/>
  <c r="X130" i="15" s="1"/>
  <c r="H128" i="15" a="1"/>
  <c r="H128" i="15" s="1"/>
  <c r="H130" i="15" s="1" a="1"/>
  <c r="H130" i="15" s="1"/>
  <c r="FJ123" i="15" a="1"/>
  <c r="FJ123" i="15" s="1"/>
  <c r="FJ125" i="15" s="1" a="1"/>
  <c r="FJ125" i="15" s="1"/>
  <c r="FB123" i="15" a="1"/>
  <c r="FB123" i="15" s="1"/>
  <c r="FB125" i="15" s="1" a="1"/>
  <c r="FB125" i="15" s="1"/>
  <c r="ET123" i="15" a="1"/>
  <c r="ET123" i="15" s="1"/>
  <c r="ET125" i="15" s="1" a="1"/>
  <c r="ET125" i="15" s="1"/>
  <c r="EL123" i="15" a="1"/>
  <c r="EL123" i="15" s="1"/>
  <c r="EL125" i="15" s="1" a="1"/>
  <c r="EL125" i="15" s="1"/>
  <c r="ED123" i="15" a="1"/>
  <c r="ED123" i="15" s="1"/>
  <c r="ED125" i="15" s="1" a="1"/>
  <c r="ED125" i="15" s="1"/>
  <c r="DV123" i="15" a="1"/>
  <c r="DV123" i="15" s="1"/>
  <c r="DV125" i="15" s="1" a="1"/>
  <c r="DV125" i="15" s="1"/>
  <c r="DN123" i="15" a="1"/>
  <c r="DN123" i="15" s="1"/>
  <c r="DN125" i="15" s="1" a="1"/>
  <c r="DN125" i="15" s="1"/>
  <c r="DF123" i="15" a="1"/>
  <c r="DF123" i="15" s="1"/>
  <c r="DF125" i="15" s="1" a="1"/>
  <c r="DF125" i="15" s="1"/>
  <c r="CX123" i="15" a="1"/>
  <c r="CX123" i="15" s="1"/>
  <c r="CX125" i="15" s="1" a="1"/>
  <c r="CX125" i="15" s="1"/>
  <c r="CP123" i="15" a="1"/>
  <c r="CP123" i="15" s="1"/>
  <c r="CP125" i="15" s="1" a="1"/>
  <c r="CP125" i="15" s="1"/>
  <c r="CH123" i="15" a="1"/>
  <c r="CH123" i="15" s="1"/>
  <c r="CH125" i="15" s="1" a="1"/>
  <c r="CH125" i="15" s="1"/>
  <c r="BZ123" i="15" a="1"/>
  <c r="BZ123" i="15" s="1"/>
  <c r="BZ125" i="15" s="1" a="1"/>
  <c r="BZ125" i="15" s="1"/>
  <c r="BR123" i="15" a="1"/>
  <c r="BR123" i="15" s="1"/>
  <c r="BR125" i="15" s="1" a="1"/>
  <c r="BR125" i="15" s="1"/>
  <c r="BJ123" i="15" a="1"/>
  <c r="BJ123" i="15" s="1"/>
  <c r="BJ125" i="15" s="1" a="1"/>
  <c r="BJ125" i="15" s="1"/>
  <c r="BJ126" i="15" s="1"/>
  <c r="BB123" i="15" a="1"/>
  <c r="BB123" i="15" s="1"/>
  <c r="BB125" i="15" s="1" a="1"/>
  <c r="BB125" i="15" s="1"/>
  <c r="AL123" i="15" a="1"/>
  <c r="AL123" i="15" s="1"/>
  <c r="AL125" i="15" s="1" a="1"/>
  <c r="AL125" i="15" s="1"/>
  <c r="FC118" i="15" a="1"/>
  <c r="FC118" i="15" s="1"/>
  <c r="FC120" i="15" s="1" a="1"/>
  <c r="FC120" i="15" s="1"/>
  <c r="EU118" i="15" a="1"/>
  <c r="EU118" i="15" s="1"/>
  <c r="EU120" i="15" s="1" a="1"/>
  <c r="EU120" i="15" s="1"/>
  <c r="EM118" i="15" a="1"/>
  <c r="EM118" i="15" s="1"/>
  <c r="EM120" i="15" s="1" a="1"/>
  <c r="EM120" i="15" s="1"/>
  <c r="EE118" i="15" a="1"/>
  <c r="EE118" i="15" s="1"/>
  <c r="EE120" i="15" s="1" a="1"/>
  <c r="EE120" i="15" s="1"/>
  <c r="DW118" i="15" a="1"/>
  <c r="DW118" i="15" s="1"/>
  <c r="DW120" i="15" s="1" a="1"/>
  <c r="DW120" i="15" s="1"/>
  <c r="DO118" i="15" a="1"/>
  <c r="DO118" i="15" s="1"/>
  <c r="DO120" i="15" s="1" a="1"/>
  <c r="DO120" i="15" s="1"/>
  <c r="DG118" i="15" a="1"/>
  <c r="DG118" i="15" s="1"/>
  <c r="DG120" i="15" s="1" a="1"/>
  <c r="DG120" i="15" s="1"/>
  <c r="DG121" i="15" s="1"/>
  <c r="CY118" i="15" a="1"/>
  <c r="CY118" i="15" s="1"/>
  <c r="CY120" i="15" s="1" a="1"/>
  <c r="CY120" i="15" s="1"/>
  <c r="CQ118" i="15" a="1"/>
  <c r="CQ118" i="15" s="1"/>
  <c r="CQ120" i="15" s="1" a="1"/>
  <c r="CQ120" i="15" s="1"/>
  <c r="CI118" i="15" a="1"/>
  <c r="CI118" i="15" s="1"/>
  <c r="CI120" i="15" s="1" a="1"/>
  <c r="CI120" i="15" s="1"/>
  <c r="CA118" i="15" a="1"/>
  <c r="CA118" i="15" s="1"/>
  <c r="CA120" i="15" s="1" a="1"/>
  <c r="CA120" i="15" s="1"/>
  <c r="BS118" i="15" a="1"/>
  <c r="BS118" i="15" s="1"/>
  <c r="BS120" i="15" s="1" a="1"/>
  <c r="BS120" i="15" s="1"/>
  <c r="BK118" i="15" a="1"/>
  <c r="BK118" i="15" s="1"/>
  <c r="BK120" i="15" s="1" a="1"/>
  <c r="BK120" i="15" s="1"/>
  <c r="AU118" i="15" a="1"/>
  <c r="AU118" i="15" s="1"/>
  <c r="AU120" i="15" s="1" a="1"/>
  <c r="AU120" i="15" s="1"/>
  <c r="W118" i="15" a="1"/>
  <c r="W118" i="15" s="1"/>
  <c r="W120" i="15" s="1" a="1"/>
  <c r="W120" i="15" s="1"/>
  <c r="O118" i="15" a="1"/>
  <c r="O118" i="15" s="1"/>
  <c r="O120" i="15" s="1" a="1"/>
  <c r="O120" i="15" s="1"/>
  <c r="G118" i="15" a="1"/>
  <c r="G118" i="15" s="1"/>
  <c r="G120" i="15" s="1" a="1"/>
  <c r="G120" i="15" s="1"/>
  <c r="FG113" i="15" a="1"/>
  <c r="FG113" i="15" s="1"/>
  <c r="FG115" i="15" s="1" a="1"/>
  <c r="FG115" i="15" s="1"/>
  <c r="EY113" i="15" a="1"/>
  <c r="EY113" i="15" s="1"/>
  <c r="EY115" i="15" s="1" a="1"/>
  <c r="EY115" i="15" s="1"/>
  <c r="EQ113" i="15" a="1"/>
  <c r="EQ113" i="15" s="1"/>
  <c r="EQ115" i="15" s="1" a="1"/>
  <c r="EQ115" i="15" s="1"/>
  <c r="EI113" i="15" a="1"/>
  <c r="EI113" i="15" s="1"/>
  <c r="EI115" i="15" s="1" a="1"/>
  <c r="EI115" i="15" s="1"/>
  <c r="EA113" i="15" a="1"/>
  <c r="EA113" i="15" s="1"/>
  <c r="EA115" i="15" s="1" a="1"/>
  <c r="EA115" i="15" s="1"/>
  <c r="DS113" i="15" a="1"/>
  <c r="DS113" i="15" s="1"/>
  <c r="DS115" i="15" s="1" a="1"/>
  <c r="DS115" i="15" s="1"/>
  <c r="DK113" i="15" a="1"/>
  <c r="DK113" i="15" s="1"/>
  <c r="DK115" i="15" s="1" a="1"/>
  <c r="DK115" i="15" s="1"/>
  <c r="DC113" i="15" a="1"/>
  <c r="DC113" i="15" s="1"/>
  <c r="DC115" i="15" s="1" a="1"/>
  <c r="DC115" i="15" s="1"/>
  <c r="CU113" i="15" a="1"/>
  <c r="CU113" i="15" s="1"/>
  <c r="CU115" i="15" s="1" a="1"/>
  <c r="CU115" i="15" s="1"/>
  <c r="CM113" i="15" a="1"/>
  <c r="CM113" i="15" s="1"/>
  <c r="CM115" i="15" s="1" a="1"/>
  <c r="CM115" i="15" s="1"/>
  <c r="CE113" i="15" a="1"/>
  <c r="CE113" i="15" s="1"/>
  <c r="CE115" i="15" s="1" a="1"/>
  <c r="CE115" i="15" s="1"/>
  <c r="BW113" i="15" a="1"/>
  <c r="BW113" i="15" s="1"/>
  <c r="BW115" i="15" s="1" a="1"/>
  <c r="BW115" i="15" s="1"/>
  <c r="BG113" i="15" a="1"/>
  <c r="BG113" i="15" s="1"/>
  <c r="BG115" i="15" s="1" a="1"/>
  <c r="BG115" i="15" s="1"/>
  <c r="AY113" i="15" a="1"/>
  <c r="AY113" i="15" s="1"/>
  <c r="AY115" i="15" s="1" a="1"/>
  <c r="AY115" i="15" s="1"/>
  <c r="AI113" i="15" a="1"/>
  <c r="AI113" i="15" s="1"/>
  <c r="AI115" i="15" s="1" a="1"/>
  <c r="AI115" i="15" s="1"/>
  <c r="S113" i="15" a="1"/>
  <c r="S113" i="15" s="1"/>
  <c r="S115" i="15" s="1" a="1"/>
  <c r="S115" i="15" s="1"/>
  <c r="FH108" i="15" a="1"/>
  <c r="FH108" i="15" s="1"/>
  <c r="FH110" i="15" s="1" a="1"/>
  <c r="FH110" i="15" s="1"/>
  <c r="FB108" i="15" a="1"/>
  <c r="FB108" i="15" s="1"/>
  <c r="FB110" i="15" s="1" a="1"/>
  <c r="FB110" i="15" s="1"/>
  <c r="EP108" i="15" a="1"/>
  <c r="EP108" i="15" s="1"/>
  <c r="EP110" i="15" s="1" a="1"/>
  <c r="EP110" i="15" s="1"/>
  <c r="EK108" i="15" a="1"/>
  <c r="EK108" i="15" s="1"/>
  <c r="EK110" i="15" s="1" a="1"/>
  <c r="EK110" i="15" s="1"/>
  <c r="DX108" i="15" a="1"/>
  <c r="DX108" i="15" s="1"/>
  <c r="DX110" i="15" s="1" a="1"/>
  <c r="DX110" i="15" s="1"/>
  <c r="DS108" i="15" a="1"/>
  <c r="DS108" i="15" s="1"/>
  <c r="DS110" i="15" s="1" a="1"/>
  <c r="DS110" i="15" s="1"/>
  <c r="DG108" i="15" a="1"/>
  <c r="DG108" i="15" s="1"/>
  <c r="DG110" i="15" s="1" a="1"/>
  <c r="DG110" i="15" s="1"/>
  <c r="DA108" i="15" a="1"/>
  <c r="DA108" i="15" s="1"/>
  <c r="DA110" i="15" s="1" a="1"/>
  <c r="DA110" i="15" s="1"/>
  <c r="CV108" i="15" a="1"/>
  <c r="CV108" i="15" s="1"/>
  <c r="CV110" i="15" s="1" a="1"/>
  <c r="CV110" i="15" s="1"/>
  <c r="CP108" i="15" a="1"/>
  <c r="CP108" i="15" s="1"/>
  <c r="CP110" i="15" s="1" a="1"/>
  <c r="CP110" i="15" s="1"/>
  <c r="CP111" i="15" s="1"/>
  <c r="CD108" i="15" a="1"/>
  <c r="CD108" i="15" s="1"/>
  <c r="CD110" i="15" s="1" a="1"/>
  <c r="CD110" i="15" s="1"/>
  <c r="BY108" i="15" a="1"/>
  <c r="BY108" i="15" s="1"/>
  <c r="BY110" i="15" s="1" a="1"/>
  <c r="BY110" i="15" s="1"/>
  <c r="BB108" i="15" a="1"/>
  <c r="BB108" i="15" s="1"/>
  <c r="BB110" i="15" s="1" a="1"/>
  <c r="BB110" i="15" s="1"/>
  <c r="I108" i="15" a="1"/>
  <c r="I108" i="15" s="1"/>
  <c r="I110" i="15" s="1" a="1"/>
  <c r="I110" i="15" s="1"/>
  <c r="FJ103" i="15" a="1"/>
  <c r="FJ103" i="15" s="1"/>
  <c r="FJ105" i="15" s="1" a="1"/>
  <c r="FJ105" i="15" s="1"/>
  <c r="EX103" i="15" a="1"/>
  <c r="EX103" i="15" s="1"/>
  <c r="EX105" i="15" s="1" a="1"/>
  <c r="EX105" i="15" s="1"/>
  <c r="ER103" i="15" a="1"/>
  <c r="ER103" i="15" s="1"/>
  <c r="ER105" i="15" s="1" a="1"/>
  <c r="ER105" i="15" s="1"/>
  <c r="EK103" i="15" a="1"/>
  <c r="EK103" i="15" s="1"/>
  <c r="EK105" i="15" s="1" a="1"/>
  <c r="EK105" i="15" s="1"/>
  <c r="EE103" i="15" a="1"/>
  <c r="EE103" i="15" s="1"/>
  <c r="EE105" i="15" s="1" a="1"/>
  <c r="EE105" i="15" s="1"/>
  <c r="DY103" i="15" a="1"/>
  <c r="DY103" i="15" s="1"/>
  <c r="DY105" i="15" s="1" a="1"/>
  <c r="DY105" i="15" s="1"/>
  <c r="DF103" i="15" a="1"/>
  <c r="DF103" i="15" s="1"/>
  <c r="DF105" i="15" s="1" a="1"/>
  <c r="DF105" i="15" s="1"/>
  <c r="CZ103" i="15" a="1"/>
  <c r="CZ103" i="15" s="1"/>
  <c r="CZ105" i="15" s="1" a="1"/>
  <c r="CZ105" i="15" s="1"/>
  <c r="CT103" i="15" a="1"/>
  <c r="CT103" i="15" s="1"/>
  <c r="CT105" i="15" s="1" a="1"/>
  <c r="CT105" i="15" s="1"/>
  <c r="CM103" i="15" a="1"/>
  <c r="CM103" i="15" s="1"/>
  <c r="CM105" i="15" s="1" a="1"/>
  <c r="CM105" i="15" s="1"/>
  <c r="CG103" i="15" a="1"/>
  <c r="CG103" i="15" s="1"/>
  <c r="CG105" i="15" s="1" a="1"/>
  <c r="CG105" i="15" s="1"/>
  <c r="BU103" i="15" a="1"/>
  <c r="BU103" i="15" s="1"/>
  <c r="BU105" i="15" s="1" a="1"/>
  <c r="BU105" i="15" s="1"/>
  <c r="BU106" i="15" s="1"/>
  <c r="BP103" i="15" a="1"/>
  <c r="BP103" i="15" s="1"/>
  <c r="BP105" i="15" s="1" a="1"/>
  <c r="BP105" i="15" s="1"/>
  <c r="BE103" i="15" a="1"/>
  <c r="BE103" i="15" s="1"/>
  <c r="BE105" i="15" s="1" a="1"/>
  <c r="BE105" i="15" s="1"/>
  <c r="AY103" i="15" a="1"/>
  <c r="AY103" i="15" s="1"/>
  <c r="AY105" i="15" s="1" a="1"/>
  <c r="AY105" i="15" s="1"/>
  <c r="AR103" i="15" a="1"/>
  <c r="AR103" i="15" s="1"/>
  <c r="AR105" i="15" s="1" a="1"/>
  <c r="AR105" i="15" s="1"/>
  <c r="T103" i="15" a="1"/>
  <c r="T103" i="15" s="1"/>
  <c r="T105" i="15" s="1" a="1"/>
  <c r="T105" i="15" s="1"/>
  <c r="FD98" i="15" a="1"/>
  <c r="FD98" i="15" s="1"/>
  <c r="FD100" i="15" s="1" a="1"/>
  <c r="FD100" i="15" s="1"/>
  <c r="EV98" i="15" a="1"/>
  <c r="EV98" i="15" s="1"/>
  <c r="EV100" i="15" s="1" a="1"/>
  <c r="EV100" i="15" s="1"/>
  <c r="EN98" i="15" a="1"/>
  <c r="EN98" i="15" s="1"/>
  <c r="EN100" i="15" s="1" a="1"/>
  <c r="EN100" i="15" s="1"/>
  <c r="EF98" i="15" a="1"/>
  <c r="EF98" i="15" s="1"/>
  <c r="EF100" i="15" s="1" a="1"/>
  <c r="EF100" i="15" s="1"/>
  <c r="DX98" i="15" a="1"/>
  <c r="DX98" i="15" s="1"/>
  <c r="DX100" i="15" s="1" a="1"/>
  <c r="DX100" i="15" s="1"/>
  <c r="DP98" i="15" a="1"/>
  <c r="DP98" i="15" s="1"/>
  <c r="DP100" i="15" s="1" a="1"/>
  <c r="DP100" i="15" s="1"/>
  <c r="DH98" i="15" a="1"/>
  <c r="DH98" i="15" s="1"/>
  <c r="DH100" i="15" s="1" a="1"/>
  <c r="DH100" i="15" s="1"/>
  <c r="CZ98" i="15" a="1"/>
  <c r="CZ98" i="15" s="1"/>
  <c r="CZ100" i="15" s="1" a="1"/>
  <c r="CZ100" i="15" s="1"/>
  <c r="CR98" i="15" a="1"/>
  <c r="CR98" i="15" s="1"/>
  <c r="CR100" i="15" s="1" a="1"/>
  <c r="CR100" i="15" s="1"/>
  <c r="CJ98" i="15" a="1"/>
  <c r="CJ98" i="15" s="1"/>
  <c r="CJ100" i="15" s="1" a="1"/>
  <c r="CJ100" i="15" s="1"/>
  <c r="CB98" i="15" a="1"/>
  <c r="CB98" i="15" s="1"/>
  <c r="CB100" i="15" s="1" a="1"/>
  <c r="CB100" i="15" s="1"/>
  <c r="BT98" i="15" a="1"/>
  <c r="BT98" i="15" s="1"/>
  <c r="BT100" i="15" s="1" a="1"/>
  <c r="BT100" i="15" s="1"/>
  <c r="BL98" i="15" a="1"/>
  <c r="BL98" i="15" s="1"/>
  <c r="BL100" i="15" s="1" a="1"/>
  <c r="BL100" i="15" s="1"/>
  <c r="AV98" i="15" a="1"/>
  <c r="AV98" i="15" s="1"/>
  <c r="AV100" i="15" s="1" a="1"/>
  <c r="AV100" i="15" s="1"/>
  <c r="AN98" i="15" a="1"/>
  <c r="AN98" i="15" s="1"/>
  <c r="AN100" i="15" s="1" a="1"/>
  <c r="AN100" i="15" s="1"/>
  <c r="AF98" i="15" a="1"/>
  <c r="AF98" i="15" s="1"/>
  <c r="AF100" i="15" s="1" a="1"/>
  <c r="AF100" i="15" s="1"/>
  <c r="X98" i="15" a="1"/>
  <c r="X98" i="15" s="1"/>
  <c r="X100" i="15" s="1" a="1"/>
  <c r="X100" i="15" s="1"/>
  <c r="H98" i="15" a="1"/>
  <c r="H98" i="15" s="1"/>
  <c r="H100" i="15" s="1" a="1"/>
  <c r="H100" i="15" s="1"/>
  <c r="FG93" i="15" a="1"/>
  <c r="FG93" i="15" s="1"/>
  <c r="FG95" i="15" s="1" a="1"/>
  <c r="FG95" i="15" s="1"/>
  <c r="EY93" i="15" a="1"/>
  <c r="EY93" i="15" s="1"/>
  <c r="EY95" i="15" s="1" a="1"/>
  <c r="EY95" i="15" s="1"/>
  <c r="DI143" i="15" a="1"/>
  <c r="DI143" i="15" s="1"/>
  <c r="DI145" i="15" s="1" a="1"/>
  <c r="DI145" i="15" s="1"/>
  <c r="DI146" i="15" s="1"/>
  <c r="AO143" i="15" a="1"/>
  <c r="AO143" i="15" s="1"/>
  <c r="AO145" i="15" s="1" a="1"/>
  <c r="AO145" i="15" s="1"/>
  <c r="EM138" i="15" a="1"/>
  <c r="EM138" i="15" s="1"/>
  <c r="EM140" i="15" s="1" a="1"/>
  <c r="EM140" i="15" s="1"/>
  <c r="DG138" i="15" a="1"/>
  <c r="DG138" i="15" s="1"/>
  <c r="DG140" i="15" s="1" a="1"/>
  <c r="DG140" i="15" s="1"/>
  <c r="CA138" i="15" a="1"/>
  <c r="CA138" i="15" s="1"/>
  <c r="CA140" i="15" s="1" a="1"/>
  <c r="CA140" i="15" s="1"/>
  <c r="BJ138" i="15" a="1"/>
  <c r="BJ138" i="15" s="1"/>
  <c r="BJ140" i="15" s="1" a="1"/>
  <c r="BJ140" i="15" s="1"/>
  <c r="N138" i="15" a="1"/>
  <c r="N138" i="15" s="1"/>
  <c r="N140" i="15" s="1" a="1"/>
  <c r="N140" i="15" s="1"/>
  <c r="FF133" i="15" a="1"/>
  <c r="FF133" i="15" s="1"/>
  <c r="FF135" i="15" s="1" a="1"/>
  <c r="FF135" i="15" s="1"/>
  <c r="EJ133" i="15" a="1"/>
  <c r="EJ133" i="15" s="1"/>
  <c r="EJ135" i="15" s="1" a="1"/>
  <c r="EJ135" i="15" s="1"/>
  <c r="EB133" i="15" a="1"/>
  <c r="EB133" i="15" s="1"/>
  <c r="EB135" i="15" s="1" a="1"/>
  <c r="EB135" i="15" s="1"/>
  <c r="DJ133" i="15" a="1"/>
  <c r="DJ133" i="15" s="1"/>
  <c r="DJ135" i="15" s="1" a="1"/>
  <c r="DJ135" i="15" s="1"/>
  <c r="CR133" i="15" a="1"/>
  <c r="CR133" i="15" s="1"/>
  <c r="CR135" i="15" s="1" a="1"/>
  <c r="CR135" i="15" s="1"/>
  <c r="CK133" i="15" a="1"/>
  <c r="CK133" i="15" s="1"/>
  <c r="CK135" i="15" s="1" a="1"/>
  <c r="CK135" i="15" s="1"/>
  <c r="CE133" i="15" a="1"/>
  <c r="CE133" i="15" s="1"/>
  <c r="CE135" i="15" s="1" a="1"/>
  <c r="CE135" i="15" s="1"/>
  <c r="BX133" i="15" a="1"/>
  <c r="BX133" i="15" s="1"/>
  <c r="BX135" i="15" s="1" a="1"/>
  <c r="BX135" i="15" s="1"/>
  <c r="AY133" i="15" a="1"/>
  <c r="AY133" i="15" s="1"/>
  <c r="AY135" i="15" s="1" a="1"/>
  <c r="AY135" i="15" s="1"/>
  <c r="AL133" i="15" a="1"/>
  <c r="AL133" i="15" s="1"/>
  <c r="AL135" i="15" s="1" a="1"/>
  <c r="AL135" i="15" s="1"/>
  <c r="AE133" i="15" a="1"/>
  <c r="AE133" i="15" s="1"/>
  <c r="AE135" i="15" s="1" a="1"/>
  <c r="AE135" i="15" s="1"/>
  <c r="I133" i="15" a="1"/>
  <c r="I133" i="15" s="1"/>
  <c r="I135" i="15" s="1" a="1"/>
  <c r="I135" i="15" s="1"/>
  <c r="FC128" i="15" a="1"/>
  <c r="FC128" i="15" s="1"/>
  <c r="FC130" i="15" s="1" a="1"/>
  <c r="FC130" i="15" s="1"/>
  <c r="EU128" i="15" a="1"/>
  <c r="EU128" i="15" s="1"/>
  <c r="EU130" i="15" s="1" a="1"/>
  <c r="EU130" i="15" s="1"/>
  <c r="EM128" i="15" a="1"/>
  <c r="EM128" i="15" s="1"/>
  <c r="EM130" i="15" s="1" a="1"/>
  <c r="EM130" i="15" s="1"/>
  <c r="EE128" i="15" a="1"/>
  <c r="EE128" i="15" s="1"/>
  <c r="EE130" i="15" s="1" a="1"/>
  <c r="EE130" i="15" s="1"/>
  <c r="DW128" i="15" a="1"/>
  <c r="DW128" i="15" s="1"/>
  <c r="DW130" i="15" s="1" a="1"/>
  <c r="DW130" i="15" s="1"/>
  <c r="DO128" i="15" a="1"/>
  <c r="DO128" i="15" s="1"/>
  <c r="DO130" i="15" s="1" a="1"/>
  <c r="DO130" i="15" s="1"/>
  <c r="DG128" i="15" a="1"/>
  <c r="DG128" i="15" s="1"/>
  <c r="DG130" i="15" s="1" a="1"/>
  <c r="DG130" i="15" s="1"/>
  <c r="CY128" i="15" a="1"/>
  <c r="CY128" i="15" s="1"/>
  <c r="CY130" i="15" s="1" a="1"/>
  <c r="CY130" i="15" s="1"/>
  <c r="CQ128" i="15" a="1"/>
  <c r="CQ128" i="15" s="1"/>
  <c r="CQ130" i="15" s="1" a="1"/>
  <c r="CQ130" i="15" s="1"/>
  <c r="CI128" i="15" a="1"/>
  <c r="CI128" i="15" s="1"/>
  <c r="CI130" i="15" s="1" a="1"/>
  <c r="CI130" i="15" s="1"/>
  <c r="CA128" i="15" a="1"/>
  <c r="CA128" i="15" s="1"/>
  <c r="CA130" i="15" s="1" a="1"/>
  <c r="CA130" i="15" s="1"/>
  <c r="BS128" i="15" a="1"/>
  <c r="BS128" i="15" s="1"/>
  <c r="BS130" i="15" s="1" a="1"/>
  <c r="BS130" i="15" s="1"/>
  <c r="G128" i="15" a="1"/>
  <c r="G128" i="15" s="1"/>
  <c r="G130" i="15" s="1" a="1"/>
  <c r="G130" i="15" s="1"/>
  <c r="FI123" i="15" a="1"/>
  <c r="FI123" i="15" s="1"/>
  <c r="FI125" i="15" s="1" a="1"/>
  <c r="FI125" i="15" s="1"/>
  <c r="FA123" i="15" a="1"/>
  <c r="FA123" i="15" s="1"/>
  <c r="FA125" i="15" s="1" a="1"/>
  <c r="FA125" i="15" s="1"/>
  <c r="ES123" i="15" a="1"/>
  <c r="ES123" i="15" s="1"/>
  <c r="ES125" i="15" s="1" a="1"/>
  <c r="ES125" i="15" s="1"/>
  <c r="EK123" i="15" a="1"/>
  <c r="EK123" i="15" s="1"/>
  <c r="EK125" i="15" s="1" a="1"/>
  <c r="EK125" i="15" s="1"/>
  <c r="EC123" i="15" a="1"/>
  <c r="EC123" i="15" s="1"/>
  <c r="EC125" i="15" s="1" a="1"/>
  <c r="EC125" i="15" s="1"/>
  <c r="DU123" i="15" a="1"/>
  <c r="DU123" i="15" s="1"/>
  <c r="DU125" i="15" s="1" a="1"/>
  <c r="DU125" i="15" s="1"/>
  <c r="DM123" i="15" a="1"/>
  <c r="DM123" i="15" s="1"/>
  <c r="DM125" i="15" s="1" a="1"/>
  <c r="DM125" i="15" s="1"/>
  <c r="DE123" i="15" a="1"/>
  <c r="DE123" i="15" s="1"/>
  <c r="DE125" i="15" s="1" a="1"/>
  <c r="DE125" i="15" s="1"/>
  <c r="CW123" i="15" a="1"/>
  <c r="CW123" i="15" s="1"/>
  <c r="CW125" i="15" s="1" a="1"/>
  <c r="CW125" i="15" s="1"/>
  <c r="CO123" i="15" a="1"/>
  <c r="CO123" i="15" s="1"/>
  <c r="CO125" i="15" s="1" a="1"/>
  <c r="CO125" i="15" s="1"/>
  <c r="CG123" i="15" a="1"/>
  <c r="CG123" i="15" s="1"/>
  <c r="CG125" i="15" s="1" a="1"/>
  <c r="CG125" i="15" s="1"/>
  <c r="BY123" i="15" a="1"/>
  <c r="BY123" i="15" s="1"/>
  <c r="BY125" i="15" s="1" a="1"/>
  <c r="BY125" i="15" s="1"/>
  <c r="BQ123" i="15" a="1"/>
  <c r="BQ123" i="15" s="1"/>
  <c r="BQ125" i="15" s="1" a="1"/>
  <c r="BQ125" i="15" s="1"/>
  <c r="BI123" i="15" a="1"/>
  <c r="BI123" i="15" s="1"/>
  <c r="BI125" i="15" s="1" a="1"/>
  <c r="BI125" i="15" s="1"/>
  <c r="AK123" i="15" a="1"/>
  <c r="AK123" i="15" s="1"/>
  <c r="AK125" i="15" s="1" a="1"/>
  <c r="AK125" i="15" s="1"/>
  <c r="FJ118" i="15" a="1"/>
  <c r="FJ118" i="15" s="1"/>
  <c r="FJ120" i="15" s="1" a="1"/>
  <c r="FJ120" i="15" s="1"/>
  <c r="FB118" i="15" a="1"/>
  <c r="FB118" i="15" s="1"/>
  <c r="FB120" i="15" s="1" a="1"/>
  <c r="FB120" i="15" s="1"/>
  <c r="ET118" i="15" a="1"/>
  <c r="ET118" i="15" s="1"/>
  <c r="ET120" i="15" s="1" a="1"/>
  <c r="ET120" i="15" s="1"/>
  <c r="EL118" i="15" a="1"/>
  <c r="EL118" i="15" s="1"/>
  <c r="EL120" i="15" s="1" a="1"/>
  <c r="EL120" i="15" s="1"/>
  <c r="ED118" i="15" a="1"/>
  <c r="ED118" i="15" s="1"/>
  <c r="ED120" i="15" s="1" a="1"/>
  <c r="ED120" i="15" s="1"/>
  <c r="DV118" i="15" a="1"/>
  <c r="DV118" i="15" s="1"/>
  <c r="DV120" i="15" s="1" a="1"/>
  <c r="DV120" i="15" s="1"/>
  <c r="DN118" i="15" a="1"/>
  <c r="DN118" i="15" s="1"/>
  <c r="DN120" i="15" s="1" a="1"/>
  <c r="DN120" i="15" s="1"/>
  <c r="DF118" i="15" a="1"/>
  <c r="DF118" i="15" s="1"/>
  <c r="DF120" i="15" s="1" a="1"/>
  <c r="DF120" i="15" s="1"/>
  <c r="CX118" i="15" a="1"/>
  <c r="CX118" i="15" s="1"/>
  <c r="CX120" i="15" s="1" a="1"/>
  <c r="CX120" i="15" s="1"/>
  <c r="CP118" i="15" a="1"/>
  <c r="CP118" i="15" s="1"/>
  <c r="CP120" i="15" s="1" a="1"/>
  <c r="CP120" i="15" s="1"/>
  <c r="CH118" i="15" a="1"/>
  <c r="CH118" i="15" s="1"/>
  <c r="CH120" i="15" s="1" a="1"/>
  <c r="CH120" i="15" s="1"/>
  <c r="BZ118" i="15" a="1"/>
  <c r="BZ118" i="15" s="1"/>
  <c r="BZ120" i="15" s="1" a="1"/>
  <c r="BZ120" i="15" s="1"/>
  <c r="BR118" i="15" a="1"/>
  <c r="BR118" i="15" s="1"/>
  <c r="BR120" i="15" s="1" a="1"/>
  <c r="BR120" i="15" s="1"/>
  <c r="BJ118" i="15" a="1"/>
  <c r="BJ118" i="15" s="1"/>
  <c r="BJ120" i="15" s="1" a="1"/>
  <c r="BJ120" i="15" s="1"/>
  <c r="AT118" i="15" a="1"/>
  <c r="AT118" i="15" s="1"/>
  <c r="AT120" i="15" s="1" a="1"/>
  <c r="AT120" i="15" s="1"/>
  <c r="AT121" i="15" s="1"/>
  <c r="AD118" i="15" a="1"/>
  <c r="AD118" i="15" s="1"/>
  <c r="AD120" i="15" s="1" a="1"/>
  <c r="AD120" i="15" s="1"/>
  <c r="V118" i="15" a="1"/>
  <c r="V118" i="15" s="1"/>
  <c r="V120" i="15" s="1" a="1"/>
  <c r="V120" i="15" s="1"/>
  <c r="N118" i="15" a="1"/>
  <c r="N118" i="15" s="1"/>
  <c r="N120" i="15" s="1" a="1"/>
  <c r="N120" i="15" s="1"/>
  <c r="F118" i="15" a="1"/>
  <c r="F118" i="15" s="1"/>
  <c r="F120" i="15" s="1" a="1"/>
  <c r="F120" i="15" s="1"/>
  <c r="FF113" i="15" a="1"/>
  <c r="FF113" i="15" s="1"/>
  <c r="FF115" i="15" s="1" a="1"/>
  <c r="FF115" i="15" s="1"/>
  <c r="EX113" i="15" a="1"/>
  <c r="EX113" i="15" s="1"/>
  <c r="EX115" i="15" s="1" a="1"/>
  <c r="EX115" i="15" s="1"/>
  <c r="EP113" i="15" a="1"/>
  <c r="EP113" i="15" s="1"/>
  <c r="EP115" i="15" s="1" a="1"/>
  <c r="EP115" i="15" s="1"/>
  <c r="EH113" i="15" a="1"/>
  <c r="EH113" i="15" s="1"/>
  <c r="EH115" i="15" s="1" a="1"/>
  <c r="EH115" i="15" s="1"/>
  <c r="DZ113" i="15" a="1"/>
  <c r="DZ113" i="15" s="1"/>
  <c r="DZ115" i="15" s="1" a="1"/>
  <c r="DZ115" i="15" s="1"/>
  <c r="DR113" i="15" a="1"/>
  <c r="DR113" i="15" s="1"/>
  <c r="DR115" i="15" s="1" a="1"/>
  <c r="DR115" i="15" s="1"/>
  <c r="DJ113" i="15" a="1"/>
  <c r="DJ113" i="15" s="1"/>
  <c r="DJ115" i="15" s="1" a="1"/>
  <c r="DJ115" i="15" s="1"/>
  <c r="DB113" i="15" a="1"/>
  <c r="DB113" i="15" s="1"/>
  <c r="DB115" i="15" s="1" a="1"/>
  <c r="DB115" i="15" s="1"/>
  <c r="CT113" i="15" a="1"/>
  <c r="CT113" i="15" s="1"/>
  <c r="CT115" i="15" s="1" a="1"/>
  <c r="CT115" i="15" s="1"/>
  <c r="CL113" i="15" a="1"/>
  <c r="CL113" i="15" s="1"/>
  <c r="CL115" i="15" s="1" a="1"/>
  <c r="CL115" i="15" s="1"/>
  <c r="CD113" i="15" a="1"/>
  <c r="CD113" i="15" s="1"/>
  <c r="CD115" i="15" s="1" a="1"/>
  <c r="CD115" i="15" s="1"/>
  <c r="BV113" i="15" a="1"/>
  <c r="BV113" i="15" s="1"/>
  <c r="BV115" i="15" s="1" a="1"/>
  <c r="BV115" i="15" s="1"/>
  <c r="BF113" i="15" a="1"/>
  <c r="BF113" i="15" s="1"/>
  <c r="BF115" i="15" s="1" a="1"/>
  <c r="BF115" i="15" s="1"/>
  <c r="AX113" i="15" a="1"/>
  <c r="AX113" i="15" s="1"/>
  <c r="AX115" i="15" s="1" a="1"/>
  <c r="AX115" i="15" s="1"/>
  <c r="AP113" i="15" a="1"/>
  <c r="AP113" i="15" s="1"/>
  <c r="AP115" i="15" s="1" a="1"/>
  <c r="AP115" i="15" s="1"/>
  <c r="AH113" i="15" a="1"/>
  <c r="AH113" i="15" s="1"/>
  <c r="AH115" i="15" s="1" a="1"/>
  <c r="AH115" i="15" s="1"/>
  <c r="R113" i="15" a="1"/>
  <c r="R113" i="15" s="1"/>
  <c r="R115" i="15" s="1" a="1"/>
  <c r="R115" i="15" s="1"/>
  <c r="FG108" i="15" a="1"/>
  <c r="FG108" i="15" s="1"/>
  <c r="FG110" i="15" s="1" a="1"/>
  <c r="FG110" i="15" s="1"/>
  <c r="EU108" i="15" a="1"/>
  <c r="EU108" i="15" s="1"/>
  <c r="EU110" i="15" s="1" a="1"/>
  <c r="EU110" i="15" s="1"/>
  <c r="EO108" i="15" a="1"/>
  <c r="EO108" i="15" s="1"/>
  <c r="EO110" i="15" s="1" a="1"/>
  <c r="EO110" i="15" s="1"/>
  <c r="EJ108" i="15" a="1"/>
  <c r="EJ108" i="15" s="1"/>
  <c r="EJ110" i="15" s="1" a="1"/>
  <c r="EJ110" i="15" s="1"/>
  <c r="ED108" i="15" a="1"/>
  <c r="ED108" i="15" s="1"/>
  <c r="ED110" i="15" s="1" a="1"/>
  <c r="ED110" i="15" s="1"/>
  <c r="DR108" i="15" a="1"/>
  <c r="DR108" i="15" s="1"/>
  <c r="DR110" i="15" s="1" a="1"/>
  <c r="DR110" i="15" s="1"/>
  <c r="DM108" i="15" a="1"/>
  <c r="DM108" i="15" s="1"/>
  <c r="DM110" i="15" s="1" a="1"/>
  <c r="DM110" i="15" s="1"/>
  <c r="CZ108" i="15" a="1"/>
  <c r="CZ108" i="15" s="1"/>
  <c r="CZ110" i="15" s="1" a="1"/>
  <c r="CZ110" i="15" s="1"/>
  <c r="CU108" i="15" a="1"/>
  <c r="CU108" i="15" s="1"/>
  <c r="CU110" i="15" s="1" a="1"/>
  <c r="CU110" i="15" s="1"/>
  <c r="CI108" i="15" a="1"/>
  <c r="CI108" i="15" s="1"/>
  <c r="CI110" i="15" s="1" a="1"/>
  <c r="CI110" i="15" s="1"/>
  <c r="CC108" i="15" a="1"/>
  <c r="CC108" i="15" s="1"/>
  <c r="CC110" i="15" s="1" a="1"/>
  <c r="CC110" i="15" s="1"/>
  <c r="BX108" i="15" a="1"/>
  <c r="BX108" i="15" s="1"/>
  <c r="BX110" i="15" s="1" a="1"/>
  <c r="BX110" i="15" s="1"/>
  <c r="BR108" i="15" a="1"/>
  <c r="BR108" i="15" s="1"/>
  <c r="BR110" i="15" s="1" a="1"/>
  <c r="BR110" i="15" s="1"/>
  <c r="BF108" i="15" a="1"/>
  <c r="BF108" i="15" s="1"/>
  <c r="BF110" i="15" s="1" a="1"/>
  <c r="BF110" i="15" s="1"/>
  <c r="AR108" i="15" a="1"/>
  <c r="AR108" i="15" s="1"/>
  <c r="AR110" i="15" s="1" a="1"/>
  <c r="AR110" i="15" s="1"/>
  <c r="AI108" i="15" a="1"/>
  <c r="AI108" i="15" s="1"/>
  <c r="AI110" i="15" s="1" a="1"/>
  <c r="AI110" i="15" s="1"/>
  <c r="H108" i="15" a="1"/>
  <c r="H108" i="15" s="1"/>
  <c r="H110" i="15" s="1" a="1"/>
  <c r="H110" i="15" s="1"/>
  <c r="FI103" i="15" a="1"/>
  <c r="FI103" i="15" s="1"/>
  <c r="FI105" i="15" s="1" a="1"/>
  <c r="FI105" i="15" s="1"/>
  <c r="FD103" i="15" a="1"/>
  <c r="FD103" i="15" s="1"/>
  <c r="FD105" i="15" s="1" a="1"/>
  <c r="FD105" i="15" s="1"/>
  <c r="EW103" i="15" a="1"/>
  <c r="EW103" i="15" s="1"/>
  <c r="EW105" i="15" s="1" a="1"/>
  <c r="EW105" i="15" s="1"/>
  <c r="EQ103" i="15" a="1"/>
  <c r="EQ103" i="15" s="1"/>
  <c r="EQ105" i="15" s="1" a="1"/>
  <c r="EQ105" i="15" s="1"/>
  <c r="ED103" i="15" a="1"/>
  <c r="ED103" i="15" s="1"/>
  <c r="ED105" i="15" s="1" a="1"/>
  <c r="ED105" i="15" s="1"/>
  <c r="DR103" i="15" a="1"/>
  <c r="DR103" i="15" s="1"/>
  <c r="DR105" i="15" s="1" a="1"/>
  <c r="DR105" i="15" s="1"/>
  <c r="DL103" i="15" a="1"/>
  <c r="DL103" i="15" s="1"/>
  <c r="DL105" i="15" s="1" a="1"/>
  <c r="DL105" i="15" s="1"/>
  <c r="DE103" i="15" a="1"/>
  <c r="DE103" i="15" s="1"/>
  <c r="DE105" i="15" s="1" a="1"/>
  <c r="DE105" i="15" s="1"/>
  <c r="CY103" i="15" a="1"/>
  <c r="CY103" i="15" s="1"/>
  <c r="CY105" i="15" s="1" a="1"/>
  <c r="CY105" i="15" s="1"/>
  <c r="CS103" i="15" a="1"/>
  <c r="CS103" i="15" s="1"/>
  <c r="CS105" i="15" s="1" a="1"/>
  <c r="CS105" i="15" s="1"/>
  <c r="BZ103" i="15" a="1"/>
  <c r="BZ103" i="15" s="1"/>
  <c r="BZ105" i="15" s="1" a="1"/>
  <c r="BZ105" i="15" s="1"/>
  <c r="BD103" i="15" a="1"/>
  <c r="BD103" i="15" s="1"/>
  <c r="BD105" i="15" s="1" a="1"/>
  <c r="BD105" i="15" s="1"/>
  <c r="AQ103" i="15" a="1"/>
  <c r="AQ103" i="15" s="1"/>
  <c r="AQ105" i="15" s="1" a="1"/>
  <c r="AQ105" i="15" s="1"/>
  <c r="S103" i="15" a="1"/>
  <c r="S103" i="15" s="1"/>
  <c r="S105" i="15" s="1" a="1"/>
  <c r="S105" i="15" s="1"/>
  <c r="FC98" i="15" a="1"/>
  <c r="FC98" i="15" s="1"/>
  <c r="FC100" i="15" s="1" a="1"/>
  <c r="FC100" i="15" s="1"/>
  <c r="EU98" i="15" a="1"/>
  <c r="EU98" i="15" s="1"/>
  <c r="EU100" i="15" s="1" a="1"/>
  <c r="EU100" i="15" s="1"/>
  <c r="EM98" i="15" a="1"/>
  <c r="EM98" i="15" s="1"/>
  <c r="EM100" i="15" s="1" a="1"/>
  <c r="EM100" i="15" s="1"/>
  <c r="EE98" i="15" a="1"/>
  <c r="EE98" i="15" s="1"/>
  <c r="EE100" i="15" s="1" a="1"/>
  <c r="EE100" i="15" s="1"/>
  <c r="DW98" i="15" a="1"/>
  <c r="DW98" i="15" s="1"/>
  <c r="DW100" i="15" s="1" a="1"/>
  <c r="DW100" i="15" s="1"/>
  <c r="DO98" i="15" a="1"/>
  <c r="DO98" i="15" s="1"/>
  <c r="DO100" i="15" s="1" a="1"/>
  <c r="DO100" i="15" s="1"/>
  <c r="DG98" i="15" a="1"/>
  <c r="DG98" i="15" s="1"/>
  <c r="DG100" i="15" s="1" a="1"/>
  <c r="DG100" i="15" s="1"/>
  <c r="CY98" i="15" a="1"/>
  <c r="CY98" i="15" s="1"/>
  <c r="CY100" i="15" s="1" a="1"/>
  <c r="CY100" i="15" s="1"/>
  <c r="CQ98" i="15" a="1"/>
  <c r="CQ98" i="15" s="1"/>
  <c r="CQ100" i="15" s="1" a="1"/>
  <c r="CQ100" i="15" s="1"/>
  <c r="CI98" i="15" a="1"/>
  <c r="CI98" i="15" s="1"/>
  <c r="CI100" i="15" s="1" a="1"/>
  <c r="CI100" i="15" s="1"/>
  <c r="CA98" i="15" a="1"/>
  <c r="CA98" i="15" s="1"/>
  <c r="CA100" i="15" s="1" a="1"/>
  <c r="CA100" i="15" s="1"/>
  <c r="BS98" i="15" a="1"/>
  <c r="BS98" i="15" s="1"/>
  <c r="BS100" i="15" s="1" a="1"/>
  <c r="BS100" i="15" s="1"/>
  <c r="BK98" i="15" a="1"/>
  <c r="BK98" i="15" s="1"/>
  <c r="BK100" i="15" s="1" a="1"/>
  <c r="BK100" i="15" s="1"/>
  <c r="AM98" i="15" a="1"/>
  <c r="AM98" i="15" s="1"/>
  <c r="AM100" i="15" s="1" a="1"/>
  <c r="AM100" i="15" s="1"/>
  <c r="W98" i="15" a="1"/>
  <c r="W98" i="15" s="1"/>
  <c r="W100" i="15" s="1" a="1"/>
  <c r="W100" i="15" s="1"/>
  <c r="G98" i="15" a="1"/>
  <c r="G98" i="15" s="1"/>
  <c r="G100" i="15" s="1" a="1"/>
  <c r="G100" i="15" s="1"/>
  <c r="FC143" i="15" a="1"/>
  <c r="FC143" i="15" s="1"/>
  <c r="FC145" i="15" s="1" a="1"/>
  <c r="FC145" i="15" s="1"/>
  <c r="DA143" i="15" a="1"/>
  <c r="DA143" i="15" s="1"/>
  <c r="DA145" i="15" s="1" a="1"/>
  <c r="DA145" i="15" s="1"/>
  <c r="DA146" i="15" s="1"/>
  <c r="EL138" i="15" a="1"/>
  <c r="EL138" i="15" s="1"/>
  <c r="EL140" i="15" s="1" a="1"/>
  <c r="EL140" i="15" s="1"/>
  <c r="DF138" i="15" a="1"/>
  <c r="DF138" i="15" s="1"/>
  <c r="DF140" i="15" s="1" a="1"/>
  <c r="DF140" i="15" s="1"/>
  <c r="BZ138" i="15" a="1"/>
  <c r="BZ138" i="15" s="1"/>
  <c r="BZ140" i="15" s="1" a="1"/>
  <c r="BZ140" i="15" s="1"/>
  <c r="AM138" i="15" a="1"/>
  <c r="AM138" i="15" s="1"/>
  <c r="AM140" i="15" s="1" a="1"/>
  <c r="AM140" i="15" s="1"/>
  <c r="AE138" i="15" a="1"/>
  <c r="AE138" i="15" s="1"/>
  <c r="AE140" i="15" s="1" a="1"/>
  <c r="AE140" i="15" s="1"/>
  <c r="FE133" i="15" a="1"/>
  <c r="FE133" i="15" s="1"/>
  <c r="FE135" i="15" s="1" a="1"/>
  <c r="FE135" i="15" s="1"/>
  <c r="ET133" i="15" a="1"/>
  <c r="ET133" i="15" s="1"/>
  <c r="ET135" i="15" s="1" a="1"/>
  <c r="ET135" i="15" s="1"/>
  <c r="EA133" i="15" a="1"/>
  <c r="EA133" i="15" s="1"/>
  <c r="EA135" i="15" s="1" a="1"/>
  <c r="EA135" i="15" s="1"/>
  <c r="DQ133" i="15" a="1"/>
  <c r="DQ133" i="15" s="1"/>
  <c r="DQ135" i="15" s="1" a="1"/>
  <c r="DQ135" i="15" s="1"/>
  <c r="CY133" i="15" a="1"/>
  <c r="CY133" i="15" s="1"/>
  <c r="CY135" i="15" s="1" a="1"/>
  <c r="CY135" i="15" s="1"/>
  <c r="CQ133" i="15" a="1"/>
  <c r="CQ133" i="15" s="1"/>
  <c r="CQ135" i="15" s="1" a="1"/>
  <c r="CQ135" i="15" s="1"/>
  <c r="CJ133" i="15" a="1"/>
  <c r="CJ133" i="15" s="1"/>
  <c r="CJ135" i="15" s="1" a="1"/>
  <c r="CJ135" i="15" s="1"/>
  <c r="CD133" i="15" a="1"/>
  <c r="CD133" i="15" s="1"/>
  <c r="CD135" i="15" s="1" a="1"/>
  <c r="CD135" i="15" s="1"/>
  <c r="BQ133" i="15" a="1"/>
  <c r="BQ133" i="15" s="1"/>
  <c r="BQ135" i="15" s="1" a="1"/>
  <c r="BQ135" i="15" s="1"/>
  <c r="AX133" i="15" a="1"/>
  <c r="AX133" i="15" s="1"/>
  <c r="AX135" i="15" s="1" a="1"/>
  <c r="AX135" i="15" s="1"/>
  <c r="AK133" i="15" a="1"/>
  <c r="AK133" i="15" s="1"/>
  <c r="AK135" i="15" s="1" a="1"/>
  <c r="AK135" i="15" s="1"/>
  <c r="H133" i="15" a="1"/>
  <c r="H133" i="15" s="1"/>
  <c r="H135" i="15" s="1" a="1"/>
  <c r="H135" i="15" s="1"/>
  <c r="FJ128" i="15" a="1"/>
  <c r="FJ128" i="15" s="1"/>
  <c r="FJ130" i="15" s="1" a="1"/>
  <c r="FJ130" i="15" s="1"/>
  <c r="FB128" i="15" a="1"/>
  <c r="FB128" i="15" s="1"/>
  <c r="FB130" i="15" s="1" a="1"/>
  <c r="FB130" i="15" s="1"/>
  <c r="ET128" i="15" a="1"/>
  <c r="ET128" i="15" s="1"/>
  <c r="ET130" i="15" s="1" a="1"/>
  <c r="ET130" i="15" s="1"/>
  <c r="EL128" i="15" a="1"/>
  <c r="EL128" i="15" s="1"/>
  <c r="EL130" i="15" s="1" a="1"/>
  <c r="EL130" i="15" s="1"/>
  <c r="ED128" i="15" a="1"/>
  <c r="ED128" i="15" s="1"/>
  <c r="ED130" i="15" s="1" a="1"/>
  <c r="ED130" i="15" s="1"/>
  <c r="DV128" i="15" a="1"/>
  <c r="DV128" i="15" s="1"/>
  <c r="DV130" i="15" s="1" a="1"/>
  <c r="DV130" i="15" s="1"/>
  <c r="DN128" i="15" a="1"/>
  <c r="DN128" i="15" s="1"/>
  <c r="DN130" i="15" s="1" a="1"/>
  <c r="DN130" i="15" s="1"/>
  <c r="DF128" i="15" a="1"/>
  <c r="DF128" i="15" s="1"/>
  <c r="DF130" i="15" s="1" a="1"/>
  <c r="DF130" i="15" s="1"/>
  <c r="CX128" i="15" a="1"/>
  <c r="CX128" i="15" s="1"/>
  <c r="CX130" i="15" s="1" a="1"/>
  <c r="CX130" i="15" s="1"/>
  <c r="CP128" i="15" a="1"/>
  <c r="CP128" i="15" s="1"/>
  <c r="CP130" i="15" s="1" a="1"/>
  <c r="CP130" i="15" s="1"/>
  <c r="CH128" i="15" a="1"/>
  <c r="CH128" i="15" s="1"/>
  <c r="CH130" i="15" s="1" a="1"/>
  <c r="CH130" i="15" s="1"/>
  <c r="BZ128" i="15" a="1"/>
  <c r="BZ128" i="15" s="1"/>
  <c r="BZ130" i="15" s="1" a="1"/>
  <c r="BZ130" i="15" s="1"/>
  <c r="BR128" i="15" a="1"/>
  <c r="BR128" i="15" s="1"/>
  <c r="BR130" i="15" s="1" a="1"/>
  <c r="BR130" i="15" s="1"/>
  <c r="N128" i="15" a="1"/>
  <c r="N128" i="15" s="1"/>
  <c r="N130" i="15" s="1" a="1"/>
  <c r="N130" i="15" s="1"/>
  <c r="F128" i="15" a="1"/>
  <c r="F128" i="15" s="1"/>
  <c r="F130" i="15" s="1" a="1"/>
  <c r="F130" i="15" s="1"/>
  <c r="FH123" i="15" a="1"/>
  <c r="FH123" i="15" s="1"/>
  <c r="FH125" i="15" s="1" a="1"/>
  <c r="FH125" i="15" s="1"/>
  <c r="EZ123" i="15" a="1"/>
  <c r="EZ123" i="15" s="1"/>
  <c r="EZ125" i="15" s="1" a="1"/>
  <c r="EZ125" i="15" s="1"/>
  <c r="ER123" i="15" a="1"/>
  <c r="ER123" i="15" s="1"/>
  <c r="ER125" i="15" s="1" a="1"/>
  <c r="ER125" i="15" s="1"/>
  <c r="EJ123" i="15" a="1"/>
  <c r="EJ123" i="15" s="1"/>
  <c r="EJ125" i="15" s="1" a="1"/>
  <c r="EJ125" i="15" s="1"/>
  <c r="EB123" i="15" a="1"/>
  <c r="EB123" i="15" s="1"/>
  <c r="EB125" i="15" s="1" a="1"/>
  <c r="EB125" i="15" s="1"/>
  <c r="DT123" i="15" a="1"/>
  <c r="DT123" i="15" s="1"/>
  <c r="DT125" i="15" s="1" a="1"/>
  <c r="DT125" i="15" s="1"/>
  <c r="DL123" i="15" a="1"/>
  <c r="DL123" i="15" s="1"/>
  <c r="DL125" i="15" s="1" a="1"/>
  <c r="DL125" i="15" s="1"/>
  <c r="DD123" i="15" a="1"/>
  <c r="DD123" i="15" s="1"/>
  <c r="DD125" i="15" s="1" a="1"/>
  <c r="DD125" i="15" s="1"/>
  <c r="CV123" i="15" a="1"/>
  <c r="CV123" i="15" s="1"/>
  <c r="CV125" i="15" s="1" a="1"/>
  <c r="CV125" i="15" s="1"/>
  <c r="CN123" i="15" a="1"/>
  <c r="CN123" i="15" s="1"/>
  <c r="CN125" i="15" s="1" a="1"/>
  <c r="CN125" i="15" s="1"/>
  <c r="CF123" i="15" a="1"/>
  <c r="CF123" i="15" s="1"/>
  <c r="CF125" i="15" s="1" a="1"/>
  <c r="CF125" i="15" s="1"/>
  <c r="BX123" i="15" a="1"/>
  <c r="BX123" i="15" s="1"/>
  <c r="BX125" i="15" s="1" a="1"/>
  <c r="BX125" i="15" s="1"/>
  <c r="BH123" i="15" a="1"/>
  <c r="BH123" i="15" s="1"/>
  <c r="BH125" i="15" s="1" a="1"/>
  <c r="BH125" i="15" s="1"/>
  <c r="AJ123" i="15" a="1"/>
  <c r="AJ123" i="15" s="1"/>
  <c r="AJ125" i="15" s="1" a="1"/>
  <c r="AJ125" i="15" s="1"/>
  <c r="AB123" i="15" a="1"/>
  <c r="AB123" i="15" s="1"/>
  <c r="AB125" i="15" s="1" a="1"/>
  <c r="AB125" i="15" s="1"/>
  <c r="L123" i="15" a="1"/>
  <c r="L123" i="15" s="1"/>
  <c r="L125" i="15" s="1" a="1"/>
  <c r="L125" i="15" s="1"/>
  <c r="FI118" i="15" a="1"/>
  <c r="FI118" i="15" s="1"/>
  <c r="FI120" i="15" s="1" a="1"/>
  <c r="FI120" i="15" s="1"/>
  <c r="FA118" i="15" a="1"/>
  <c r="FA118" i="15" s="1"/>
  <c r="FA120" i="15" s="1" a="1"/>
  <c r="FA120" i="15" s="1"/>
  <c r="ES118" i="15" a="1"/>
  <c r="ES118" i="15" s="1"/>
  <c r="ES120" i="15" s="1" a="1"/>
  <c r="ES120" i="15" s="1"/>
  <c r="EK118" i="15" a="1"/>
  <c r="EK118" i="15" s="1"/>
  <c r="EK120" i="15" s="1" a="1"/>
  <c r="EK120" i="15" s="1"/>
  <c r="EC118" i="15" a="1"/>
  <c r="EC118" i="15" s="1"/>
  <c r="EC120" i="15" s="1" a="1"/>
  <c r="EC120" i="15" s="1"/>
  <c r="DU118" i="15" a="1"/>
  <c r="DU118" i="15" s="1"/>
  <c r="DU120" i="15" s="1" a="1"/>
  <c r="DU120" i="15" s="1"/>
  <c r="DM118" i="15" a="1"/>
  <c r="DM118" i="15" s="1"/>
  <c r="DM120" i="15" s="1" a="1"/>
  <c r="DM120" i="15" s="1"/>
  <c r="DE118" i="15" a="1"/>
  <c r="DE118" i="15" s="1"/>
  <c r="DE120" i="15" s="1" a="1"/>
  <c r="DE120" i="15" s="1"/>
  <c r="CW118" i="15" a="1"/>
  <c r="CW118" i="15" s="1"/>
  <c r="CW120" i="15" s="1" a="1"/>
  <c r="CW120" i="15" s="1"/>
  <c r="CO118" i="15" a="1"/>
  <c r="CO118" i="15" s="1"/>
  <c r="CO120" i="15" s="1" a="1"/>
  <c r="CO120" i="15" s="1"/>
  <c r="CG118" i="15" a="1"/>
  <c r="CG118" i="15" s="1"/>
  <c r="CG120" i="15" s="1" a="1"/>
  <c r="CG120" i="15" s="1"/>
  <c r="BY118" i="15" a="1"/>
  <c r="BY118" i="15" s="1"/>
  <c r="BY120" i="15" s="1" a="1"/>
  <c r="BY120" i="15" s="1"/>
  <c r="BQ118" i="15" a="1"/>
  <c r="BQ118" i="15" s="1"/>
  <c r="BQ120" i="15" s="1" a="1"/>
  <c r="BQ120" i="15" s="1"/>
  <c r="BI118" i="15" a="1"/>
  <c r="BI118" i="15" s="1"/>
  <c r="BI120" i="15" s="1" a="1"/>
  <c r="BI120" i="15" s="1"/>
  <c r="AS118" i="15" a="1"/>
  <c r="AS118" i="15" s="1"/>
  <c r="AS120" i="15" s="1" a="1"/>
  <c r="AS120" i="15" s="1"/>
  <c r="AC118" i="15" a="1"/>
  <c r="AC118" i="15" s="1"/>
  <c r="AC120" i="15" s="1" a="1"/>
  <c r="AC120" i="15" s="1"/>
  <c r="U118" i="15" a="1"/>
  <c r="U118" i="15" s="1"/>
  <c r="U120" i="15" s="1" a="1"/>
  <c r="U120" i="15" s="1"/>
  <c r="M118" i="15" a="1"/>
  <c r="M118" i="15" s="1"/>
  <c r="M120" i="15" s="1" a="1"/>
  <c r="M120" i="15" s="1"/>
  <c r="E118" i="15" a="1"/>
  <c r="E118" i="15" s="1"/>
  <c r="E120" i="15" s="1" a="1"/>
  <c r="E120" i="15" s="1"/>
  <c r="FE113" i="15" a="1"/>
  <c r="FE113" i="15" s="1"/>
  <c r="FE115" i="15" s="1" a="1"/>
  <c r="FE115" i="15" s="1"/>
  <c r="EW113" i="15" a="1"/>
  <c r="EW113" i="15" s="1"/>
  <c r="EW115" i="15" s="1" a="1"/>
  <c r="EW115" i="15" s="1"/>
  <c r="EO113" i="15" a="1"/>
  <c r="EO113" i="15" s="1"/>
  <c r="EO115" i="15" s="1" a="1"/>
  <c r="EO115" i="15" s="1"/>
  <c r="EG113" i="15" a="1"/>
  <c r="EG113" i="15" s="1"/>
  <c r="EG115" i="15" s="1" a="1"/>
  <c r="EG115" i="15" s="1"/>
  <c r="DY113" i="15" a="1"/>
  <c r="DY113" i="15" s="1"/>
  <c r="DY115" i="15" s="1" a="1"/>
  <c r="DY115" i="15" s="1"/>
  <c r="DQ113" i="15" a="1"/>
  <c r="DQ113" i="15" s="1"/>
  <c r="DQ115" i="15" s="1" a="1"/>
  <c r="DQ115" i="15" s="1"/>
  <c r="DI113" i="15" a="1"/>
  <c r="DI113" i="15" s="1"/>
  <c r="DI115" i="15" s="1" a="1"/>
  <c r="DI115" i="15" s="1"/>
  <c r="DA113" i="15" a="1"/>
  <c r="DA113" i="15" s="1"/>
  <c r="DA115" i="15" s="1" a="1"/>
  <c r="DA115" i="15" s="1"/>
  <c r="CS113" i="15" a="1"/>
  <c r="CS113" i="15" s="1"/>
  <c r="CS115" i="15" s="1" a="1"/>
  <c r="CS115" i="15" s="1"/>
  <c r="CK113" i="15" a="1"/>
  <c r="CK113" i="15" s="1"/>
  <c r="CK115" i="15" s="1" a="1"/>
  <c r="CK115" i="15" s="1"/>
  <c r="CC113" i="15" a="1"/>
  <c r="CC113" i="15" s="1"/>
  <c r="CC115" i="15" s="1" a="1"/>
  <c r="CC115" i="15" s="1"/>
  <c r="BU113" i="15" a="1"/>
  <c r="BU113" i="15" s="1"/>
  <c r="BU115" i="15" s="1" a="1"/>
  <c r="BU115" i="15" s="1"/>
  <c r="BE113" i="15" a="1"/>
  <c r="BE113" i="15" s="1"/>
  <c r="BE115" i="15" s="1" a="1"/>
  <c r="BE115" i="15" s="1"/>
  <c r="AW113" i="15" a="1"/>
  <c r="AW113" i="15" s="1"/>
  <c r="AW115" i="15" s="1" a="1"/>
  <c r="AW115" i="15" s="1"/>
  <c r="AW116" i="15" s="1"/>
  <c r="AO113" i="15" a="1"/>
  <c r="AO113" i="15" s="1"/>
  <c r="AO115" i="15" s="1" a="1"/>
  <c r="AO115" i="15" s="1"/>
  <c r="AG113" i="15" a="1"/>
  <c r="AG113" i="15" s="1"/>
  <c r="AG115" i="15" s="1" a="1"/>
  <c r="AG115" i="15" s="1"/>
  <c r="Y113" i="15" a="1"/>
  <c r="Y113" i="15" s="1"/>
  <c r="Y115" i="15" s="1" a="1"/>
  <c r="Y115" i="15" s="1"/>
  <c r="Q113" i="15" a="1"/>
  <c r="Q113" i="15" s="1"/>
  <c r="Q115" i="15" s="1" a="1"/>
  <c r="Q115" i="15" s="1"/>
  <c r="I113" i="15" a="1"/>
  <c r="I113" i="15" s="1"/>
  <c r="I115" i="15" s="1" a="1"/>
  <c r="I115" i="15" s="1"/>
  <c r="FF108" i="15" a="1"/>
  <c r="FF108" i="15" s="1"/>
  <c r="FF110" i="15" s="1" a="1"/>
  <c r="FF110" i="15" s="1"/>
  <c r="FA108" i="15" a="1"/>
  <c r="FA108" i="15" s="1"/>
  <c r="FA110" i="15" s="1" a="1"/>
  <c r="FA110" i="15" s="1"/>
  <c r="EN108" i="15" a="1"/>
  <c r="EN108" i="15" s="1"/>
  <c r="EN110" i="15" s="1" a="1"/>
  <c r="EN110" i="15" s="1"/>
  <c r="EN111" i="15" s="1"/>
  <c r="EI108" i="15" a="1"/>
  <c r="EI108" i="15" s="1"/>
  <c r="EI110" i="15" s="1" a="1"/>
  <c r="EI110" i="15" s="1"/>
  <c r="DW108" i="15" a="1"/>
  <c r="DW108" i="15" s="1"/>
  <c r="DW110" i="15" s="1" a="1"/>
  <c r="DW110" i="15" s="1"/>
  <c r="DQ108" i="15" a="1"/>
  <c r="DQ108" i="15" s="1"/>
  <c r="DQ110" i="15" s="1" a="1"/>
  <c r="DQ110" i="15" s="1"/>
  <c r="DQ111" i="15" s="1"/>
  <c r="DL108" i="15" a="1"/>
  <c r="DL108" i="15" s="1"/>
  <c r="DL110" i="15" s="1" a="1"/>
  <c r="DL110" i="15" s="1"/>
  <c r="DF108" i="15" a="1"/>
  <c r="DF108" i="15" s="1"/>
  <c r="DF110" i="15" s="1" a="1"/>
  <c r="DF110" i="15" s="1"/>
  <c r="CT108" i="15" a="1"/>
  <c r="CT108" i="15" s="1"/>
  <c r="CT110" i="15" s="1" a="1"/>
  <c r="CT110" i="15" s="1"/>
  <c r="CO108" i="15" a="1"/>
  <c r="CO108" i="15" s="1"/>
  <c r="CO110" i="15" s="1" a="1"/>
  <c r="CO110" i="15" s="1"/>
  <c r="CB108" i="15" a="1"/>
  <c r="CB108" i="15" s="1"/>
  <c r="CB110" i="15" s="1" a="1"/>
  <c r="CB110" i="15" s="1"/>
  <c r="BW108" i="15" a="1"/>
  <c r="BW108" i="15" s="1"/>
  <c r="BW110" i="15" s="1" a="1"/>
  <c r="BW110" i="15" s="1"/>
  <c r="BE108" i="15" a="1"/>
  <c r="BE108" i="15" s="1"/>
  <c r="BE110" i="15" s="1" a="1"/>
  <c r="BE110" i="15" s="1"/>
  <c r="FH103" i="15" a="1"/>
  <c r="FH103" i="15" s="1"/>
  <c r="FH105" i="15" s="1" a="1"/>
  <c r="FH105" i="15" s="1"/>
  <c r="FC103" i="15" a="1"/>
  <c r="FC103" i="15" s="1"/>
  <c r="FC105" i="15" s="1" a="1"/>
  <c r="FC105" i="15" s="1"/>
  <c r="EV103" i="15" a="1"/>
  <c r="EV103" i="15" s="1"/>
  <c r="EV105" i="15" s="1" a="1"/>
  <c r="EV105" i="15" s="1"/>
  <c r="EP103" i="15" a="1"/>
  <c r="EP103" i="15" s="1"/>
  <c r="EP105" i="15" s="1" a="1"/>
  <c r="EP105" i="15" s="1"/>
  <c r="EJ103" i="15" a="1"/>
  <c r="EJ103" i="15" s="1"/>
  <c r="EJ105" i="15" s="1" a="1"/>
  <c r="EJ105" i="15" s="1"/>
  <c r="EC103" i="15" a="1"/>
  <c r="EC103" i="15" s="1"/>
  <c r="EC105" i="15" s="1" a="1"/>
  <c r="EC105" i="15" s="1"/>
  <c r="DX103" i="15" a="1"/>
  <c r="DX103" i="15" s="1"/>
  <c r="DX105" i="15" s="1" a="1"/>
  <c r="DX105" i="15" s="1"/>
  <c r="DQ103" i="15" a="1"/>
  <c r="DQ103" i="15" s="1"/>
  <c r="DQ105" i="15" s="1" a="1"/>
  <c r="DQ105" i="15" s="1"/>
  <c r="DK103" i="15" a="1"/>
  <c r="DK103" i="15" s="1"/>
  <c r="DK105" i="15" s="1" a="1"/>
  <c r="DK105" i="15" s="1"/>
  <c r="CX103" i="15" a="1"/>
  <c r="CX103" i="15" s="1"/>
  <c r="CX105" i="15" s="1" a="1"/>
  <c r="CX105" i="15" s="1"/>
  <c r="CL103" i="15" a="1"/>
  <c r="CL103" i="15" s="1"/>
  <c r="CL105" i="15" s="1" a="1"/>
  <c r="CL105" i="15" s="1"/>
  <c r="CF103" i="15" a="1"/>
  <c r="CF103" i="15" s="1"/>
  <c r="CF105" i="15" s="1" a="1"/>
  <c r="CF105" i="15" s="1"/>
  <c r="BY103" i="15" a="1"/>
  <c r="BY103" i="15" s="1"/>
  <c r="BY105" i="15" s="1" a="1"/>
  <c r="BY105" i="15" s="1"/>
  <c r="BT103" i="15" a="1"/>
  <c r="BT103" i="15" s="1"/>
  <c r="BT105" i="15" s="1" a="1"/>
  <c r="BT105" i="15" s="1"/>
  <c r="BO103" i="15" a="1"/>
  <c r="BO103" i="15" s="1"/>
  <c r="BO105" i="15" s="1" a="1"/>
  <c r="BO105" i="15" s="1"/>
  <c r="AP103" i="15" a="1"/>
  <c r="AP103" i="15" s="1"/>
  <c r="AP105" i="15" s="1" a="1"/>
  <c r="AP105" i="15" s="1"/>
  <c r="R103" i="15" a="1"/>
  <c r="R103" i="15" s="1"/>
  <c r="R105" i="15" s="1" a="1"/>
  <c r="R105" i="15" s="1"/>
  <c r="FJ98" i="15" a="1"/>
  <c r="FJ98" i="15" s="1"/>
  <c r="FJ100" i="15" s="1" a="1"/>
  <c r="FJ100" i="15" s="1"/>
  <c r="FB98" i="15" a="1"/>
  <c r="FB98" i="15" s="1"/>
  <c r="FB100" i="15" s="1" a="1"/>
  <c r="FB100" i="15" s="1"/>
  <c r="ET98" i="15" a="1"/>
  <c r="ET98" i="15" s="1"/>
  <c r="ET100" i="15" s="1" a="1"/>
  <c r="ET100" i="15" s="1"/>
  <c r="EL98" i="15" a="1"/>
  <c r="EL98" i="15" s="1"/>
  <c r="EL100" i="15" s="1" a="1"/>
  <c r="EL100" i="15" s="1"/>
  <c r="ED98" i="15" a="1"/>
  <c r="ED98" i="15" s="1"/>
  <c r="ED100" i="15" s="1" a="1"/>
  <c r="ED100" i="15" s="1"/>
  <c r="DV98" i="15" a="1"/>
  <c r="DV98" i="15" s="1"/>
  <c r="DV100" i="15" s="1" a="1"/>
  <c r="DV100" i="15" s="1"/>
  <c r="DN98" i="15" a="1"/>
  <c r="DN98" i="15" s="1"/>
  <c r="DN100" i="15" s="1" a="1"/>
  <c r="DN100" i="15" s="1"/>
  <c r="DF98" i="15" a="1"/>
  <c r="DF98" i="15" s="1"/>
  <c r="DF100" i="15" s="1" a="1"/>
  <c r="DF100" i="15" s="1"/>
  <c r="CX98" i="15" a="1"/>
  <c r="CX98" i="15" s="1"/>
  <c r="CX100" i="15" s="1" a="1"/>
  <c r="CX100" i="15" s="1"/>
  <c r="CP98" i="15" a="1"/>
  <c r="CP98" i="15" s="1"/>
  <c r="CP100" i="15" s="1" a="1"/>
  <c r="CP100" i="15" s="1"/>
  <c r="CH98" i="15" a="1"/>
  <c r="CH98" i="15" s="1"/>
  <c r="CH100" i="15" s="1" a="1"/>
  <c r="CH100" i="15" s="1"/>
  <c r="BZ98" i="15" a="1"/>
  <c r="BZ98" i="15" s="1"/>
  <c r="BZ100" i="15" s="1" a="1"/>
  <c r="BZ100" i="15" s="1"/>
  <c r="BR98" i="15" a="1"/>
  <c r="BR98" i="15" s="1"/>
  <c r="BR100" i="15" s="1" a="1"/>
  <c r="BR100" i="15" s="1"/>
  <c r="BJ98" i="15" a="1"/>
  <c r="BJ98" i="15" s="1"/>
  <c r="BJ100" i="15" s="1" a="1"/>
  <c r="BJ100" i="15" s="1"/>
  <c r="AL98" i="15" a="1"/>
  <c r="AL98" i="15" s="1"/>
  <c r="AL100" i="15" s="1" a="1"/>
  <c r="AL100" i="15" s="1"/>
  <c r="EW143" i="15" a="1"/>
  <c r="EW143" i="15" s="1"/>
  <c r="EW145" i="15" s="1" a="1"/>
  <c r="EW145" i="15" s="1"/>
  <c r="CS143" i="15" a="1"/>
  <c r="CS143" i="15" s="1"/>
  <c r="CS145" i="15" s="1" a="1"/>
  <c r="CS145" i="15" s="1"/>
  <c r="J143" i="15" a="1"/>
  <c r="J143" i="15" s="1"/>
  <c r="J145" i="15" s="1" a="1"/>
  <c r="J145" i="15" s="1"/>
  <c r="EE138" i="15" a="1"/>
  <c r="EE138" i="15" s="1"/>
  <c r="EE140" i="15" s="1" a="1"/>
  <c r="EE140" i="15" s="1"/>
  <c r="CY138" i="15" a="1"/>
  <c r="CY138" i="15" s="1"/>
  <c r="CY140" i="15" s="1" a="1"/>
  <c r="CY140" i="15" s="1"/>
  <c r="BS138" i="15" a="1"/>
  <c r="BS138" i="15" s="1"/>
  <c r="BS140" i="15" s="1" a="1"/>
  <c r="BS140" i="15" s="1"/>
  <c r="AD138" i="15" a="1"/>
  <c r="AD138" i="15" s="1"/>
  <c r="AD140" i="15" s="1" a="1"/>
  <c r="AD140" i="15" s="1"/>
  <c r="FD133" i="15" a="1"/>
  <c r="FD133" i="15" s="1"/>
  <c r="FD135" i="15" s="1" a="1"/>
  <c r="FD135" i="15" s="1"/>
  <c r="EI133" i="15" a="1"/>
  <c r="EI133" i="15" s="1"/>
  <c r="EI135" i="15" s="1" a="1"/>
  <c r="EI135" i="15" s="1"/>
  <c r="DX133" i="15" a="1"/>
  <c r="DX133" i="15" s="1"/>
  <c r="DX135" i="15" s="1" a="1"/>
  <c r="DX135" i="15" s="1"/>
  <c r="DP133" i="15" a="1"/>
  <c r="DP133" i="15" s="1"/>
  <c r="DP135" i="15" s="1" a="1"/>
  <c r="DP135" i="15" s="1"/>
  <c r="DF133" i="15" a="1"/>
  <c r="DF133" i="15" s="1"/>
  <c r="DF135" i="15" s="1" a="1"/>
  <c r="DF135" i="15" s="1"/>
  <c r="CX133" i="15" a="1"/>
  <c r="CX133" i="15" s="1"/>
  <c r="CX135" i="15" s="1" a="1"/>
  <c r="CX135" i="15" s="1"/>
  <c r="CC133" i="15" a="1"/>
  <c r="CC133" i="15" s="1"/>
  <c r="CC135" i="15" s="1" a="1"/>
  <c r="CC135" i="15" s="1"/>
  <c r="BW133" i="15" a="1"/>
  <c r="BW133" i="15" s="1"/>
  <c r="BW135" i="15" s="1" a="1"/>
  <c r="BW135" i="15" s="1"/>
  <c r="BW136" i="15" s="1"/>
  <c r="BP133" i="15" a="1"/>
  <c r="BP133" i="15" s="1"/>
  <c r="BP135" i="15" s="1" a="1"/>
  <c r="BP135" i="15" s="1"/>
  <c r="AQ133" i="15" a="1"/>
  <c r="AQ133" i="15" s="1"/>
  <c r="AQ135" i="15" s="1" a="1"/>
  <c r="AQ135" i="15" s="1"/>
  <c r="AJ133" i="15" a="1"/>
  <c r="AJ133" i="15" s="1"/>
  <c r="AJ135" i="15" s="1" a="1"/>
  <c r="AJ135" i="15" s="1"/>
  <c r="FI128" i="15" a="1"/>
  <c r="FI128" i="15" s="1"/>
  <c r="FI130" i="15" s="1" a="1"/>
  <c r="FI130" i="15" s="1"/>
  <c r="FA128" i="15" a="1"/>
  <c r="FA128" i="15" s="1"/>
  <c r="FA130" i="15" s="1" a="1"/>
  <c r="FA130" i="15" s="1"/>
  <c r="ES128" i="15" a="1"/>
  <c r="ES128" i="15" s="1"/>
  <c r="ES130" i="15" s="1" a="1"/>
  <c r="ES130" i="15" s="1"/>
  <c r="EK128" i="15" a="1"/>
  <c r="EK128" i="15" s="1"/>
  <c r="EK130" i="15" s="1" a="1"/>
  <c r="EK130" i="15" s="1"/>
  <c r="EC128" i="15" a="1"/>
  <c r="EC128" i="15" s="1"/>
  <c r="EC130" i="15" s="1" a="1"/>
  <c r="EC130" i="15" s="1"/>
  <c r="DU128" i="15" a="1"/>
  <c r="DU128" i="15" s="1"/>
  <c r="DU130" i="15" s="1" a="1"/>
  <c r="DU130" i="15" s="1"/>
  <c r="DM128" i="15" a="1"/>
  <c r="DM128" i="15" s="1"/>
  <c r="DM130" i="15" s="1" a="1"/>
  <c r="DM130" i="15" s="1"/>
  <c r="DE128" i="15" a="1"/>
  <c r="DE128" i="15" s="1"/>
  <c r="DE130" i="15" s="1" a="1"/>
  <c r="DE130" i="15" s="1"/>
  <c r="CW128" i="15" a="1"/>
  <c r="CW128" i="15" s="1"/>
  <c r="CW130" i="15" s="1" a="1"/>
  <c r="CW130" i="15" s="1"/>
  <c r="CO128" i="15" a="1"/>
  <c r="CO128" i="15" s="1"/>
  <c r="CO130" i="15" s="1" a="1"/>
  <c r="CO130" i="15" s="1"/>
  <c r="CG128" i="15" a="1"/>
  <c r="CG128" i="15" s="1"/>
  <c r="CG130" i="15" s="1" a="1"/>
  <c r="CG130" i="15" s="1"/>
  <c r="CG131" i="15" s="1"/>
  <c r="BY128" i="15" a="1"/>
  <c r="BY128" i="15" s="1"/>
  <c r="BY130" i="15" s="1" a="1"/>
  <c r="BY130" i="15" s="1"/>
  <c r="BY131" i="15" s="1"/>
  <c r="BQ128" i="15" a="1"/>
  <c r="BQ128" i="15" s="1"/>
  <c r="BQ130" i="15" s="1" a="1"/>
  <c r="BQ130" i="15" s="1"/>
  <c r="M128" i="15" a="1"/>
  <c r="M128" i="15" s="1"/>
  <c r="M130" i="15" s="1" a="1"/>
  <c r="M130" i="15" s="1"/>
  <c r="E128" i="15" a="1"/>
  <c r="E128" i="15" s="1"/>
  <c r="E130" i="15" s="1" a="1"/>
  <c r="E130" i="15" s="1"/>
  <c r="FG123" i="15" a="1"/>
  <c r="FG123" i="15" s="1"/>
  <c r="FG125" i="15" s="1" a="1"/>
  <c r="FG125" i="15" s="1"/>
  <c r="EY123" i="15" a="1"/>
  <c r="EY123" i="15" s="1"/>
  <c r="EY125" i="15" s="1" a="1"/>
  <c r="EY125" i="15" s="1"/>
  <c r="EQ123" i="15" a="1"/>
  <c r="EQ123" i="15" s="1"/>
  <c r="EQ125" i="15" s="1" a="1"/>
  <c r="EQ125" i="15" s="1"/>
  <c r="EI123" i="15" a="1"/>
  <c r="EI123" i="15" s="1"/>
  <c r="EI125" i="15" s="1" a="1"/>
  <c r="EI125" i="15" s="1"/>
  <c r="EI126" i="15" s="1"/>
  <c r="EA123" i="15" a="1"/>
  <c r="EA123" i="15" s="1"/>
  <c r="EA125" i="15" s="1" a="1"/>
  <c r="EA125" i="15" s="1"/>
  <c r="DS123" i="15" a="1"/>
  <c r="DS123" i="15" s="1"/>
  <c r="DS125" i="15" s="1" a="1"/>
  <c r="DS125" i="15" s="1"/>
  <c r="DK123" i="15" a="1"/>
  <c r="DK123" i="15" s="1"/>
  <c r="DK125" i="15" s="1" a="1"/>
  <c r="DK125" i="15" s="1"/>
  <c r="DC123" i="15" a="1"/>
  <c r="DC123" i="15" s="1"/>
  <c r="DC125" i="15" s="1" a="1"/>
  <c r="DC125" i="15" s="1"/>
  <c r="CU123" i="15" a="1"/>
  <c r="CU123" i="15" s="1"/>
  <c r="CU125" i="15" s="1" a="1"/>
  <c r="CU125" i="15" s="1"/>
  <c r="CM123" i="15" a="1"/>
  <c r="CM123" i="15" s="1"/>
  <c r="CM125" i="15" s="1" a="1"/>
  <c r="CM125" i="15" s="1"/>
  <c r="CE123" i="15" a="1"/>
  <c r="CE123" i="15" s="1"/>
  <c r="CE125" i="15" s="1" a="1"/>
  <c r="CE125" i="15" s="1"/>
  <c r="BW123" i="15" a="1"/>
  <c r="BW123" i="15" s="1"/>
  <c r="BW125" i="15" s="1" a="1"/>
  <c r="BW125" i="15" s="1"/>
  <c r="BG123" i="15" a="1"/>
  <c r="BG123" i="15" s="1"/>
  <c r="BG125" i="15" s="1" a="1"/>
  <c r="BG125" i="15" s="1"/>
  <c r="AI123" i="15" a="1"/>
  <c r="AI123" i="15" s="1"/>
  <c r="AI125" i="15" s="1" a="1"/>
  <c r="AI125" i="15" s="1"/>
  <c r="AA123" i="15" a="1"/>
  <c r="AA123" i="15" s="1"/>
  <c r="AA125" i="15" s="1" a="1"/>
  <c r="AA125" i="15" s="1"/>
  <c r="K123" i="15" a="1"/>
  <c r="K123" i="15" s="1"/>
  <c r="K125" i="15" s="1" a="1"/>
  <c r="K125" i="15" s="1"/>
  <c r="FH118" i="15" a="1"/>
  <c r="FH118" i="15" s="1"/>
  <c r="FH120" i="15" s="1" a="1"/>
  <c r="FH120" i="15" s="1"/>
  <c r="EZ118" i="15" a="1"/>
  <c r="EZ118" i="15" s="1"/>
  <c r="EZ120" i="15" s="1" a="1"/>
  <c r="EZ120" i="15" s="1"/>
  <c r="ER118" i="15" a="1"/>
  <c r="ER118" i="15" s="1"/>
  <c r="ER120" i="15" s="1" a="1"/>
  <c r="ER120" i="15" s="1"/>
  <c r="EJ118" i="15" a="1"/>
  <c r="EJ118" i="15" s="1"/>
  <c r="EJ120" i="15" s="1" a="1"/>
  <c r="EJ120" i="15" s="1"/>
  <c r="EB118" i="15" a="1"/>
  <c r="EB118" i="15" s="1"/>
  <c r="EB120" i="15" s="1" a="1"/>
  <c r="EB120" i="15" s="1"/>
  <c r="DT118" i="15" a="1"/>
  <c r="DT118" i="15" s="1"/>
  <c r="DT120" i="15" s="1" a="1"/>
  <c r="DT120" i="15" s="1"/>
  <c r="DL118" i="15" a="1"/>
  <c r="DL118" i="15" s="1"/>
  <c r="DL120" i="15" s="1" a="1"/>
  <c r="DL120" i="15" s="1"/>
  <c r="DD118" i="15" a="1"/>
  <c r="DD118" i="15" s="1"/>
  <c r="DD120" i="15" s="1" a="1"/>
  <c r="DD120" i="15" s="1"/>
  <c r="CV118" i="15" a="1"/>
  <c r="CV118" i="15" s="1"/>
  <c r="CV120" i="15" s="1" a="1"/>
  <c r="CV120" i="15" s="1"/>
  <c r="CN118" i="15" a="1"/>
  <c r="CN118" i="15" s="1"/>
  <c r="CN120" i="15" s="1" a="1"/>
  <c r="CN120" i="15" s="1"/>
  <c r="CF118" i="15" a="1"/>
  <c r="CF118" i="15" s="1"/>
  <c r="CF120" i="15" s="1" a="1"/>
  <c r="CF120" i="15" s="1"/>
  <c r="BX118" i="15" a="1"/>
  <c r="BX118" i="15" s="1"/>
  <c r="BX120" i="15" s="1" a="1"/>
  <c r="BX120" i="15" s="1"/>
  <c r="BP118" i="15" a="1"/>
  <c r="BP118" i="15" s="1"/>
  <c r="BP120" i="15" s="1" a="1"/>
  <c r="BP120" i="15" s="1"/>
  <c r="AR118" i="15" a="1"/>
  <c r="AR118" i="15" s="1"/>
  <c r="AR120" i="15" s="1" a="1"/>
  <c r="AR120" i="15" s="1"/>
  <c r="AB118" i="15" a="1"/>
  <c r="AB118" i="15" s="1"/>
  <c r="AB120" i="15" s="1" a="1"/>
  <c r="AB120" i="15" s="1"/>
  <c r="T118" i="15" a="1"/>
  <c r="T118" i="15" s="1"/>
  <c r="T120" i="15" s="1" a="1"/>
  <c r="T120" i="15" s="1"/>
  <c r="L118" i="15" a="1"/>
  <c r="L118" i="15" s="1"/>
  <c r="L120" i="15" s="1" a="1"/>
  <c r="L120" i="15" s="1"/>
  <c r="FD113" i="15" a="1"/>
  <c r="FD113" i="15" s="1"/>
  <c r="FD115" i="15" s="1" a="1"/>
  <c r="FD115" i="15" s="1"/>
  <c r="EV113" i="15" a="1"/>
  <c r="EV113" i="15" s="1"/>
  <c r="EV115" i="15" s="1" a="1"/>
  <c r="EV115" i="15" s="1"/>
  <c r="EN113" i="15" a="1"/>
  <c r="EN113" i="15" s="1"/>
  <c r="EN115" i="15" s="1" a="1"/>
  <c r="EN115" i="15" s="1"/>
  <c r="EF113" i="15" a="1"/>
  <c r="EF113" i="15" s="1"/>
  <c r="EF115" i="15" s="1" a="1"/>
  <c r="EF115" i="15" s="1"/>
  <c r="DX113" i="15" a="1"/>
  <c r="DX113" i="15" s="1"/>
  <c r="DX115" i="15" s="1" a="1"/>
  <c r="DX115" i="15" s="1"/>
  <c r="DP113" i="15" a="1"/>
  <c r="DP113" i="15" s="1"/>
  <c r="DP115" i="15" s="1" a="1"/>
  <c r="DP115" i="15" s="1"/>
  <c r="DH113" i="15" a="1"/>
  <c r="DH113" i="15" s="1"/>
  <c r="DH115" i="15" s="1" a="1"/>
  <c r="DH115" i="15" s="1"/>
  <c r="CZ113" i="15" a="1"/>
  <c r="CZ113" i="15" s="1"/>
  <c r="CZ115" i="15" s="1" a="1"/>
  <c r="CZ115" i="15" s="1"/>
  <c r="CR113" i="15" a="1"/>
  <c r="CR113" i="15" s="1"/>
  <c r="CR115" i="15" s="1" a="1"/>
  <c r="CR115" i="15" s="1"/>
  <c r="CJ113" i="15" a="1"/>
  <c r="CJ113" i="15" s="1"/>
  <c r="CJ115" i="15" s="1" a="1"/>
  <c r="CJ115" i="15" s="1"/>
  <c r="CB113" i="15" a="1"/>
  <c r="CB113" i="15" s="1"/>
  <c r="CB115" i="15" s="1" a="1"/>
  <c r="CB115" i="15" s="1"/>
  <c r="BT113" i="15" a="1"/>
  <c r="BT113" i="15" s="1"/>
  <c r="BT115" i="15" s="1" a="1"/>
  <c r="BT115" i="15" s="1"/>
  <c r="AN113" i="15" a="1"/>
  <c r="AN113" i="15" s="1"/>
  <c r="AN115" i="15" s="1" a="1"/>
  <c r="AN115" i="15" s="1"/>
  <c r="AF113" i="15" a="1"/>
  <c r="AF113" i="15" s="1"/>
  <c r="AF115" i="15" s="1" a="1"/>
  <c r="AF115" i="15" s="1"/>
  <c r="X113" i="15" a="1"/>
  <c r="X113" i="15" s="1"/>
  <c r="X115" i="15" s="1" a="1"/>
  <c r="X115" i="15" s="1"/>
  <c r="P113" i="15" a="1"/>
  <c r="P113" i="15" s="1"/>
  <c r="P115" i="15" s="1" a="1"/>
  <c r="P115" i="15" s="1"/>
  <c r="H113" i="15" a="1"/>
  <c r="H113" i="15" s="1"/>
  <c r="H115" i="15" s="1" a="1"/>
  <c r="H115" i="15" s="1"/>
  <c r="FE108" i="15" a="1"/>
  <c r="FE108" i="15" s="1"/>
  <c r="FE110" i="15" s="1" a="1"/>
  <c r="FE110" i="15" s="1"/>
  <c r="EZ108" i="15" a="1"/>
  <c r="EZ108" i="15" s="1"/>
  <c r="EZ110" i="15" s="1" a="1"/>
  <c r="EZ110" i="15" s="1"/>
  <c r="ET108" i="15" a="1"/>
  <c r="ET108" i="15" s="1"/>
  <c r="ET110" i="15" s="1" a="1"/>
  <c r="ET110" i="15" s="1"/>
  <c r="EH108" i="15" a="1"/>
  <c r="EH108" i="15" s="1"/>
  <c r="EH110" i="15" s="1" a="1"/>
  <c r="EH110" i="15" s="1"/>
  <c r="EC108" i="15" a="1"/>
  <c r="EC108" i="15" s="1"/>
  <c r="EC110" i="15" s="1" a="1"/>
  <c r="EC110" i="15" s="1"/>
  <c r="DP108" i="15" a="1"/>
  <c r="DP108" i="15" s="1"/>
  <c r="DP110" i="15" s="1" a="1"/>
  <c r="DP110" i="15" s="1"/>
  <c r="DK108" i="15" a="1"/>
  <c r="DK108" i="15" s="1"/>
  <c r="DK110" i="15" s="1" a="1"/>
  <c r="DK110" i="15" s="1"/>
  <c r="CY108" i="15" a="1"/>
  <c r="CY108" i="15" s="1"/>
  <c r="CY110" i="15" s="1" a="1"/>
  <c r="CY110" i="15" s="1"/>
  <c r="CS108" i="15" a="1"/>
  <c r="CS108" i="15" s="1"/>
  <c r="CS110" i="15" s="1" a="1"/>
  <c r="CS110" i="15" s="1"/>
  <c r="CN108" i="15" a="1"/>
  <c r="CN108" i="15" s="1"/>
  <c r="CN110" i="15" s="1" a="1"/>
  <c r="CN110" i="15" s="1"/>
  <c r="CH108" i="15" a="1"/>
  <c r="CH108" i="15" s="1"/>
  <c r="CH110" i="15" s="1" a="1"/>
  <c r="CH110" i="15" s="1"/>
  <c r="BV108" i="15" a="1"/>
  <c r="BV108" i="15" s="1"/>
  <c r="BV110" i="15" s="1" a="1"/>
  <c r="BV110" i="15" s="1"/>
  <c r="BQ108" i="15" a="1"/>
  <c r="BQ108" i="15" s="1"/>
  <c r="BQ110" i="15" s="1" a="1"/>
  <c r="BQ110" i="15" s="1"/>
  <c r="AQ108" i="15" a="1"/>
  <c r="AQ108" i="15" s="1"/>
  <c r="AQ110" i="15" s="1" a="1"/>
  <c r="AQ110" i="15" s="1"/>
  <c r="AH108" i="15" a="1"/>
  <c r="AH108" i="15" s="1"/>
  <c r="AH110" i="15" s="1" a="1"/>
  <c r="AH110" i="15" s="1"/>
  <c r="AB108" i="15" a="1"/>
  <c r="AB108" i="15" s="1"/>
  <c r="AB110" i="15" s="1" a="1"/>
  <c r="AB110" i="15" s="1"/>
  <c r="L108" i="15" a="1"/>
  <c r="L108" i="15" s="1"/>
  <c r="L110" i="15" s="1" a="1"/>
  <c r="L110" i="15" s="1"/>
  <c r="G108" i="15" a="1"/>
  <c r="G108" i="15" s="1"/>
  <c r="G110" i="15" s="1" a="1"/>
  <c r="G110" i="15" s="1"/>
  <c r="FB103" i="15" a="1"/>
  <c r="FB103" i="15" s="1"/>
  <c r="FB105" i="15" s="1" a="1"/>
  <c r="FB105" i="15" s="1"/>
  <c r="EO103" i="15" a="1"/>
  <c r="EO103" i="15" s="1"/>
  <c r="EO105" i="15" s="1" a="1"/>
  <c r="EO105" i="15" s="1"/>
  <c r="EB103" i="15" a="1"/>
  <c r="EB103" i="15" s="1"/>
  <c r="EB105" i="15" s="1" a="1"/>
  <c r="EB105" i="15" s="1"/>
  <c r="DW103" i="15" a="1"/>
  <c r="DW103" i="15" s="1"/>
  <c r="DW105" i="15" s="1" a="1"/>
  <c r="DW105" i="15" s="1"/>
  <c r="DP103" i="15" a="1"/>
  <c r="DP103" i="15" s="1"/>
  <c r="DP105" i="15" s="1" a="1"/>
  <c r="DP105" i="15" s="1"/>
  <c r="DJ103" i="15" a="1"/>
  <c r="DJ103" i="15" s="1"/>
  <c r="DJ105" i="15" s="1" a="1"/>
  <c r="DJ105" i="15" s="1"/>
  <c r="DD103" i="15" a="1"/>
  <c r="DD103" i="15" s="1"/>
  <c r="DD105" i="15" s="1" a="1"/>
  <c r="DD105" i="15" s="1"/>
  <c r="CW103" i="15" a="1"/>
  <c r="CW103" i="15" s="1"/>
  <c r="CW105" i="15" s="1" a="1"/>
  <c r="CW105" i="15" s="1"/>
  <c r="CR103" i="15" a="1"/>
  <c r="CR103" i="15" s="1"/>
  <c r="CR105" i="15" s="1" a="1"/>
  <c r="CR105" i="15" s="1"/>
  <c r="CK103" i="15" a="1"/>
  <c r="CK103" i="15" s="1"/>
  <c r="CK105" i="15" s="1" a="1"/>
  <c r="CK105" i="15" s="1"/>
  <c r="CE103" i="15" a="1"/>
  <c r="CE103" i="15" s="1"/>
  <c r="CE105" i="15" s="1" a="1"/>
  <c r="CE105" i="15" s="1"/>
  <c r="BN103" i="15" a="1"/>
  <c r="BN103" i="15" s="1"/>
  <c r="BN105" i="15" s="1" a="1"/>
  <c r="BN105" i="15" s="1"/>
  <c r="BC103" i="15" a="1"/>
  <c r="BC103" i="15" s="1"/>
  <c r="BC105" i="15" s="1" a="1"/>
  <c r="BC105" i="15" s="1"/>
  <c r="Q103" i="15" a="1"/>
  <c r="Q103" i="15" s="1"/>
  <c r="Q105" i="15" s="1" a="1"/>
  <c r="Q105" i="15" s="1"/>
  <c r="FI98" i="15" a="1"/>
  <c r="FI98" i="15" s="1"/>
  <c r="FI100" i="15" s="1" a="1"/>
  <c r="FI100" i="15" s="1"/>
  <c r="FA98" i="15" a="1"/>
  <c r="FA98" i="15" s="1"/>
  <c r="FA100" i="15" s="1" a="1"/>
  <c r="FA100" i="15" s="1"/>
  <c r="ES98" i="15" a="1"/>
  <c r="ES98" i="15" s="1"/>
  <c r="ES100" i="15" s="1" a="1"/>
  <c r="ES100" i="15" s="1"/>
  <c r="EK98" i="15" a="1"/>
  <c r="EK98" i="15" s="1"/>
  <c r="EK100" i="15" s="1" a="1"/>
  <c r="EK100" i="15" s="1"/>
  <c r="EC98" i="15" a="1"/>
  <c r="EC98" i="15" s="1"/>
  <c r="EC100" i="15" s="1" a="1"/>
  <c r="EC100" i="15" s="1"/>
  <c r="DU98" i="15" a="1"/>
  <c r="DU98" i="15" s="1"/>
  <c r="DU100" i="15" s="1" a="1"/>
  <c r="DU100" i="15" s="1"/>
  <c r="DM98" i="15" a="1"/>
  <c r="DM98" i="15" s="1"/>
  <c r="DM100" i="15" s="1" a="1"/>
  <c r="DM100" i="15" s="1"/>
  <c r="DE98" i="15" a="1"/>
  <c r="DE98" i="15" s="1"/>
  <c r="DE100" i="15" s="1" a="1"/>
  <c r="DE100" i="15" s="1"/>
  <c r="CW98" i="15" a="1"/>
  <c r="CW98" i="15" s="1"/>
  <c r="CW100" i="15" s="1" a="1"/>
  <c r="CW100" i="15" s="1"/>
  <c r="CO98" i="15" a="1"/>
  <c r="CO98" i="15" s="1"/>
  <c r="CO100" i="15" s="1" a="1"/>
  <c r="CO100" i="15" s="1"/>
  <c r="CG98" i="15" a="1"/>
  <c r="CG98" i="15" s="1"/>
  <c r="CG100" i="15" s="1" a="1"/>
  <c r="CG100" i="15" s="1"/>
  <c r="BY98" i="15" a="1"/>
  <c r="BY98" i="15" s="1"/>
  <c r="BY100" i="15" s="1" a="1"/>
  <c r="BY100" i="15" s="1"/>
  <c r="BQ98" i="15" a="1"/>
  <c r="BQ98" i="15" s="1"/>
  <c r="BQ100" i="15" s="1" a="1"/>
  <c r="BQ100" i="15" s="1"/>
  <c r="BI98" i="15" a="1"/>
  <c r="BI98" i="15" s="1"/>
  <c r="BI100" i="15" s="1" a="1"/>
  <c r="BI100" i="15" s="1"/>
  <c r="AK98" i="15" a="1"/>
  <c r="AK98" i="15" s="1"/>
  <c r="AK100" i="15" s="1" a="1"/>
  <c r="AK100" i="15" s="1"/>
  <c r="E98" i="15" a="1"/>
  <c r="E98" i="15" s="1"/>
  <c r="E100" i="15" s="1" a="1"/>
  <c r="E100" i="15" s="1"/>
  <c r="EP143" i="15" a="1"/>
  <c r="EP143" i="15" s="1"/>
  <c r="EP145" i="15" s="1" a="1"/>
  <c r="EP145" i="15" s="1"/>
  <c r="CK143" i="15" a="1"/>
  <c r="CK143" i="15" s="1"/>
  <c r="CK145" i="15" s="1" a="1"/>
  <c r="CK145" i="15" s="1"/>
  <c r="I143" i="15" a="1"/>
  <c r="I143" i="15" s="1"/>
  <c r="I145" i="15" s="1" a="1"/>
  <c r="I145" i="15" s="1"/>
  <c r="I146" i="15" s="1"/>
  <c r="FJ138" i="15" a="1"/>
  <c r="FJ138" i="15" s="1"/>
  <c r="FJ140" i="15" s="1" a="1"/>
  <c r="FJ140" i="15" s="1"/>
  <c r="ED138" i="15" a="1"/>
  <c r="ED138" i="15" s="1"/>
  <c r="ED140" i="15" s="1" a="1"/>
  <c r="ED140" i="15" s="1"/>
  <c r="CX138" i="15" a="1"/>
  <c r="CX138" i="15" s="1"/>
  <c r="CX140" i="15" s="1" a="1"/>
  <c r="CX140" i="15" s="1"/>
  <c r="BR138" i="15" a="1"/>
  <c r="BR138" i="15" s="1"/>
  <c r="BR140" i="15" s="1" a="1"/>
  <c r="BR140" i="15" s="1"/>
  <c r="W138" i="15" a="1"/>
  <c r="W138" i="15" s="1"/>
  <c r="W140" i="15" s="1" a="1"/>
  <c r="W140" i="15" s="1"/>
  <c r="FB133" i="15" a="1"/>
  <c r="FB133" i="15" s="1"/>
  <c r="FB135" i="15" s="1" a="1"/>
  <c r="FB135" i="15" s="1"/>
  <c r="EP133" i="15" a="1"/>
  <c r="EP133" i="15" s="1"/>
  <c r="EP135" i="15" s="1" a="1"/>
  <c r="EP135" i="15" s="1"/>
  <c r="EH133" i="15" a="1"/>
  <c r="EH133" i="15" s="1"/>
  <c r="EH135" i="15" s="1" a="1"/>
  <c r="EH135" i="15" s="1"/>
  <c r="CW133" i="15" a="1"/>
  <c r="CW133" i="15" s="1"/>
  <c r="CW135" i="15" s="1" a="1"/>
  <c r="CW135" i="15" s="1"/>
  <c r="CP133" i="15" a="1"/>
  <c r="CP133" i="15" s="1"/>
  <c r="CP135" i="15" s="1" a="1"/>
  <c r="CP135" i="15" s="1"/>
  <c r="CI133" i="15" a="1"/>
  <c r="CI133" i="15" s="1"/>
  <c r="CI135" i="15" s="1" a="1"/>
  <c r="CI135" i="15" s="1"/>
  <c r="CB133" i="15" a="1"/>
  <c r="CB133" i="15" s="1"/>
  <c r="CB135" i="15" s="1" a="1"/>
  <c r="CB135" i="15" s="1"/>
  <c r="BV133" i="15" a="1"/>
  <c r="BV133" i="15" s="1"/>
  <c r="BV135" i="15" s="1" a="1"/>
  <c r="BV135" i="15" s="1"/>
  <c r="AP133" i="15" a="1"/>
  <c r="AP133" i="15" s="1"/>
  <c r="AP135" i="15" s="1" a="1"/>
  <c r="AP135" i="15" s="1"/>
  <c r="AI133" i="15" a="1"/>
  <c r="AI133" i="15" s="1"/>
  <c r="AI135" i="15" s="1" a="1"/>
  <c r="AI135" i="15" s="1"/>
  <c r="G133" i="15" a="1"/>
  <c r="G133" i="15" s="1"/>
  <c r="G135" i="15" s="1" a="1"/>
  <c r="G135" i="15" s="1"/>
  <c r="G136" i="15" s="1"/>
  <c r="H136" i="15" s="1"/>
  <c r="FH128" i="15" a="1"/>
  <c r="FH128" i="15" s="1"/>
  <c r="FH130" i="15" s="1" a="1"/>
  <c r="FH130" i="15" s="1"/>
  <c r="EZ128" i="15" a="1"/>
  <c r="EZ128" i="15" s="1"/>
  <c r="EZ130" i="15" s="1" a="1"/>
  <c r="EZ130" i="15" s="1"/>
  <c r="ER128" i="15" a="1"/>
  <c r="ER128" i="15" s="1"/>
  <c r="ER130" i="15" s="1" a="1"/>
  <c r="ER130" i="15" s="1"/>
  <c r="EJ128" i="15" a="1"/>
  <c r="EJ128" i="15" s="1"/>
  <c r="EJ130" i="15" s="1" a="1"/>
  <c r="EJ130" i="15" s="1"/>
  <c r="EB128" i="15" a="1"/>
  <c r="EB128" i="15" s="1"/>
  <c r="EB130" i="15" s="1" a="1"/>
  <c r="EB130" i="15" s="1"/>
  <c r="DT128" i="15" a="1"/>
  <c r="DT128" i="15" s="1"/>
  <c r="DT130" i="15" s="1" a="1"/>
  <c r="DT130" i="15" s="1"/>
  <c r="DL128" i="15" a="1"/>
  <c r="DL128" i="15" s="1"/>
  <c r="DL130" i="15" s="1" a="1"/>
  <c r="DL130" i="15" s="1"/>
  <c r="DD128" i="15" a="1"/>
  <c r="DD128" i="15" s="1"/>
  <c r="DD130" i="15" s="1" a="1"/>
  <c r="DD130" i="15" s="1"/>
  <c r="CV128" i="15" a="1"/>
  <c r="CV128" i="15" s="1"/>
  <c r="CV130" i="15" s="1" a="1"/>
  <c r="CV130" i="15" s="1"/>
  <c r="CN128" i="15" a="1"/>
  <c r="CN128" i="15" s="1"/>
  <c r="CN130" i="15" s="1" a="1"/>
  <c r="CN130" i="15" s="1"/>
  <c r="CF128" i="15" a="1"/>
  <c r="CF128" i="15" s="1"/>
  <c r="CF130" i="15" s="1" a="1"/>
  <c r="CF130" i="15" s="1"/>
  <c r="BX128" i="15" a="1"/>
  <c r="BX128" i="15" s="1"/>
  <c r="BX130" i="15" s="1" a="1"/>
  <c r="BX130" i="15" s="1"/>
  <c r="BP128" i="15" a="1"/>
  <c r="BP128" i="15" s="1"/>
  <c r="BP130" i="15" s="1" a="1"/>
  <c r="BP130" i="15" s="1"/>
  <c r="T128" i="15" a="1"/>
  <c r="T128" i="15" s="1"/>
  <c r="T130" i="15" s="1" a="1"/>
  <c r="T130" i="15" s="1"/>
  <c r="L128" i="15" a="1"/>
  <c r="L128" i="15" s="1"/>
  <c r="L130" i="15" s="1" a="1"/>
  <c r="L130" i="15" s="1"/>
  <c r="FF123" i="15" a="1"/>
  <c r="FF123" i="15" s="1"/>
  <c r="FF125" i="15" s="1" a="1"/>
  <c r="FF125" i="15" s="1"/>
  <c r="EX123" i="15" a="1"/>
  <c r="EX123" i="15" s="1"/>
  <c r="EX125" i="15" s="1" a="1"/>
  <c r="EX125" i="15" s="1"/>
  <c r="EP123" i="15" a="1"/>
  <c r="EP123" i="15" s="1"/>
  <c r="EP125" i="15" s="1" a="1"/>
  <c r="EP125" i="15" s="1"/>
  <c r="EH123" i="15" a="1"/>
  <c r="EH123" i="15" s="1"/>
  <c r="EH125" i="15" s="1" a="1"/>
  <c r="EH125" i="15" s="1"/>
  <c r="DZ123" i="15" a="1"/>
  <c r="DZ123" i="15" s="1"/>
  <c r="DZ125" i="15" s="1" a="1"/>
  <c r="DZ125" i="15" s="1"/>
  <c r="DR123" i="15" a="1"/>
  <c r="DR123" i="15" s="1"/>
  <c r="DR125" i="15" s="1" a="1"/>
  <c r="DR125" i="15" s="1"/>
  <c r="DJ123" i="15" a="1"/>
  <c r="DJ123" i="15" s="1"/>
  <c r="DJ125" i="15" s="1" a="1"/>
  <c r="DJ125" i="15" s="1"/>
  <c r="DB123" i="15" a="1"/>
  <c r="DB123" i="15" s="1"/>
  <c r="DB125" i="15" s="1" a="1"/>
  <c r="DB125" i="15" s="1"/>
  <c r="CT123" i="15" a="1"/>
  <c r="CT123" i="15" s="1"/>
  <c r="CT125" i="15" s="1" a="1"/>
  <c r="CT125" i="15" s="1"/>
  <c r="CL123" i="15" a="1"/>
  <c r="CL123" i="15" s="1"/>
  <c r="CL125" i="15" s="1" a="1"/>
  <c r="CL125" i="15" s="1"/>
  <c r="CD123" i="15" a="1"/>
  <c r="CD123" i="15" s="1"/>
  <c r="CD125" i="15" s="1" a="1"/>
  <c r="CD125" i="15" s="1"/>
  <c r="BV123" i="15" a="1"/>
  <c r="BV123" i="15" s="1"/>
  <c r="BV125" i="15" s="1" a="1"/>
  <c r="BV125" i="15" s="1"/>
  <c r="BF123" i="15" a="1"/>
  <c r="BF123" i="15" s="1"/>
  <c r="BF125" i="15" s="1" a="1"/>
  <c r="BF125" i="15" s="1"/>
  <c r="AX123" i="15" a="1"/>
  <c r="AX123" i="15" s="1"/>
  <c r="AX125" i="15" s="1" a="1"/>
  <c r="AX125" i="15" s="1"/>
  <c r="AH123" i="15" a="1"/>
  <c r="AH123" i="15" s="1"/>
  <c r="AH125" i="15" s="1" a="1"/>
  <c r="AH125" i="15" s="1"/>
  <c r="Z123" i="15" a="1"/>
  <c r="Z123" i="15" s="1"/>
  <c r="Z125" i="15" s="1" a="1"/>
  <c r="Z125" i="15" s="1"/>
  <c r="J123" i="15" a="1"/>
  <c r="J123" i="15" s="1"/>
  <c r="J125" i="15" s="1" a="1"/>
  <c r="J125" i="15" s="1"/>
  <c r="FG118" i="15" a="1"/>
  <c r="FG118" i="15" s="1"/>
  <c r="FG120" i="15" s="1" a="1"/>
  <c r="FG120" i="15" s="1"/>
  <c r="EY118" i="15" a="1"/>
  <c r="EY118" i="15" s="1"/>
  <c r="EY120" i="15" s="1" a="1"/>
  <c r="EY120" i="15" s="1"/>
  <c r="EQ118" i="15" a="1"/>
  <c r="EQ118" i="15" s="1"/>
  <c r="EQ120" i="15" s="1" a="1"/>
  <c r="EQ120" i="15" s="1"/>
  <c r="EI118" i="15" a="1"/>
  <c r="EI118" i="15" s="1"/>
  <c r="EI120" i="15" s="1" a="1"/>
  <c r="EI120" i="15" s="1"/>
  <c r="EA118" i="15" a="1"/>
  <c r="EA118" i="15" s="1"/>
  <c r="EA120" i="15" s="1" a="1"/>
  <c r="EA120" i="15" s="1"/>
  <c r="DS118" i="15" a="1"/>
  <c r="DS118" i="15" s="1"/>
  <c r="DS120" i="15" s="1" a="1"/>
  <c r="DS120" i="15" s="1"/>
  <c r="DK118" i="15" a="1"/>
  <c r="DK118" i="15" s="1"/>
  <c r="DK120" i="15" s="1" a="1"/>
  <c r="DK120" i="15" s="1"/>
  <c r="DC118" i="15" a="1"/>
  <c r="DC118" i="15" s="1"/>
  <c r="DC120" i="15" s="1" a="1"/>
  <c r="DC120" i="15" s="1"/>
  <c r="CU118" i="15" a="1"/>
  <c r="CU118" i="15" s="1"/>
  <c r="CU120" i="15" s="1" a="1"/>
  <c r="CU120" i="15" s="1"/>
  <c r="CM118" i="15" a="1"/>
  <c r="CM118" i="15" s="1"/>
  <c r="CM120" i="15" s="1" a="1"/>
  <c r="CM120" i="15" s="1"/>
  <c r="CE118" i="15" a="1"/>
  <c r="CE118" i="15" s="1"/>
  <c r="CE120" i="15" s="1" a="1"/>
  <c r="CE120" i="15" s="1"/>
  <c r="CE121" i="15" s="1"/>
  <c r="BW118" i="15" a="1"/>
  <c r="BW118" i="15" s="1"/>
  <c r="BW120" i="15" s="1" a="1"/>
  <c r="BW120" i="15" s="1"/>
  <c r="BO118" i="15" a="1"/>
  <c r="BO118" i="15" s="1"/>
  <c r="BO120" i="15" s="1" a="1"/>
  <c r="BO120" i="15" s="1"/>
  <c r="S118" i="15" a="1"/>
  <c r="S118" i="15" s="1"/>
  <c r="S120" i="15" s="1" a="1"/>
  <c r="S120" i="15" s="1"/>
  <c r="FC113" i="15" a="1"/>
  <c r="FC113" i="15" s="1"/>
  <c r="FC115" i="15" s="1" a="1"/>
  <c r="FC115" i="15" s="1"/>
  <c r="EU113" i="15" a="1"/>
  <c r="EU113" i="15" s="1"/>
  <c r="EU115" i="15" s="1" a="1"/>
  <c r="EU115" i="15" s="1"/>
  <c r="EM113" i="15" a="1"/>
  <c r="EM113" i="15" s="1"/>
  <c r="EM115" i="15" s="1" a="1"/>
  <c r="EM115" i="15" s="1"/>
  <c r="EE113" i="15" a="1"/>
  <c r="EE113" i="15" s="1"/>
  <c r="EE115" i="15" s="1" a="1"/>
  <c r="EE115" i="15" s="1"/>
  <c r="DW113" i="15" a="1"/>
  <c r="DW113" i="15" s="1"/>
  <c r="DW115" i="15" s="1" a="1"/>
  <c r="DW115" i="15" s="1"/>
  <c r="DO113" i="15" a="1"/>
  <c r="DO113" i="15" s="1"/>
  <c r="DO115" i="15" s="1" a="1"/>
  <c r="DO115" i="15" s="1"/>
  <c r="DG113" i="15" a="1"/>
  <c r="DG113" i="15" s="1"/>
  <c r="DG115" i="15" s="1" a="1"/>
  <c r="DG115" i="15" s="1"/>
  <c r="CY113" i="15" a="1"/>
  <c r="CY113" i="15" s="1"/>
  <c r="CY115" i="15" s="1" a="1"/>
  <c r="CY115" i="15" s="1"/>
  <c r="CQ113" i="15" a="1"/>
  <c r="CQ113" i="15" s="1"/>
  <c r="CQ115" i="15" s="1" a="1"/>
  <c r="CQ115" i="15" s="1"/>
  <c r="CI113" i="15" a="1"/>
  <c r="CI113" i="15" s="1"/>
  <c r="CI115" i="15" s="1" a="1"/>
  <c r="CI115" i="15" s="1"/>
  <c r="CA113" i="15" a="1"/>
  <c r="CA113" i="15" s="1"/>
  <c r="CA115" i="15" s="1" a="1"/>
  <c r="CA115" i="15" s="1"/>
  <c r="BS113" i="15" a="1"/>
  <c r="BS113" i="15" s="1"/>
  <c r="BS115" i="15" s="1" a="1"/>
  <c r="BS115" i="15" s="1"/>
  <c r="W113" i="15" a="1"/>
  <c r="W113" i="15" s="1"/>
  <c r="W115" i="15" s="1" a="1"/>
  <c r="W115" i="15" s="1"/>
  <c r="O113" i="15" a="1"/>
  <c r="O113" i="15" s="1"/>
  <c r="O115" i="15" s="1" a="1"/>
  <c r="O115" i="15" s="1"/>
  <c r="G113" i="15" a="1"/>
  <c r="G113" i="15" s="1"/>
  <c r="G115" i="15" s="1" a="1"/>
  <c r="G115" i="15" s="1"/>
  <c r="FD108" i="15" a="1"/>
  <c r="FD108" i="15" s="1"/>
  <c r="FD110" i="15" s="1" a="1"/>
  <c r="FD110" i="15" s="1"/>
  <c r="EY108" i="15" a="1"/>
  <c r="EY108" i="15" s="1"/>
  <c r="EY110" i="15" s="1" a="1"/>
  <c r="EY110" i="15" s="1"/>
  <c r="EM108" i="15" a="1"/>
  <c r="EM108" i="15" s="1"/>
  <c r="EM110" i="15" s="1" a="1"/>
  <c r="EM110" i="15" s="1"/>
  <c r="EG108" i="15" a="1"/>
  <c r="EG108" i="15" s="1"/>
  <c r="EG110" i="15" s="1" a="1"/>
  <c r="EG110" i="15" s="1"/>
  <c r="EB108" i="15" a="1"/>
  <c r="EB108" i="15" s="1"/>
  <c r="EB110" i="15" s="1" a="1"/>
  <c r="EB110" i="15" s="1"/>
  <c r="DV108" i="15" a="1"/>
  <c r="DV108" i="15" s="1"/>
  <c r="DV110" i="15" s="1" a="1"/>
  <c r="DV110" i="15" s="1"/>
  <c r="DJ108" i="15" a="1"/>
  <c r="DJ108" i="15" s="1"/>
  <c r="DJ110" i="15" s="1" a="1"/>
  <c r="DJ110" i="15" s="1"/>
  <c r="DE108" i="15" a="1"/>
  <c r="DE108" i="15" s="1"/>
  <c r="DE110" i="15" s="1" a="1"/>
  <c r="DE110" i="15" s="1"/>
  <c r="CR108" i="15" a="1"/>
  <c r="CR108" i="15" s="1"/>
  <c r="CR110" i="15" s="1" a="1"/>
  <c r="CR110" i="15" s="1"/>
  <c r="CM108" i="15" a="1"/>
  <c r="CM108" i="15" s="1"/>
  <c r="CM110" i="15" s="1" a="1"/>
  <c r="CM110" i="15" s="1"/>
  <c r="CA108" i="15" a="1"/>
  <c r="CA108" i="15" s="1"/>
  <c r="CA110" i="15" s="1" a="1"/>
  <c r="CA110" i="15" s="1"/>
  <c r="BU108" i="15" a="1"/>
  <c r="BU108" i="15" s="1"/>
  <c r="BU110" i="15" s="1" a="1"/>
  <c r="BU110" i="15" s="1"/>
  <c r="BD108" i="15" a="1"/>
  <c r="BD108" i="15" s="1"/>
  <c r="BD110" i="15" s="1" a="1"/>
  <c r="BD110" i="15" s="1"/>
  <c r="AU108" i="15" a="1"/>
  <c r="AU108" i="15" s="1"/>
  <c r="AU110" i="15" s="1" a="1"/>
  <c r="AU110" i="15" s="1"/>
  <c r="AL108" i="15" a="1"/>
  <c r="AL108" i="15" s="1"/>
  <c r="AL110" i="15" s="1" a="1"/>
  <c r="AL110" i="15" s="1"/>
  <c r="AG108" i="15" a="1"/>
  <c r="AG108" i="15" s="1"/>
  <c r="AG110" i="15" s="1" a="1"/>
  <c r="AG110" i="15" s="1"/>
  <c r="FG103" i="15" a="1"/>
  <c r="FG103" i="15" s="1"/>
  <c r="FG105" i="15" s="1" a="1"/>
  <c r="FG105" i="15" s="1"/>
  <c r="FA103" i="15" a="1"/>
  <c r="FA103" i="15" s="1"/>
  <c r="FA105" i="15" s="1" a="1"/>
  <c r="FA105" i="15" s="1"/>
  <c r="EU103" i="15" a="1"/>
  <c r="EU103" i="15" s="1"/>
  <c r="EU105" i="15" s="1" a="1"/>
  <c r="EU105" i="15" s="1"/>
  <c r="EN103" i="15" a="1"/>
  <c r="EN103" i="15" s="1"/>
  <c r="EN105" i="15" s="1" a="1"/>
  <c r="EN105" i="15" s="1"/>
  <c r="EI103" i="15" a="1"/>
  <c r="EI103" i="15" s="1"/>
  <c r="EI105" i="15" s="1" a="1"/>
  <c r="EI105" i="15" s="1"/>
  <c r="DV103" i="15" a="1"/>
  <c r="DV103" i="15" s="1"/>
  <c r="DV105" i="15" s="1" a="1"/>
  <c r="DV105" i="15" s="1"/>
  <c r="DI103" i="15" a="1"/>
  <c r="DI103" i="15" s="1"/>
  <c r="DI105" i="15" s="1" a="1"/>
  <c r="DI105" i="15" s="1"/>
  <c r="CV103" i="15" a="1"/>
  <c r="CV103" i="15" s="1"/>
  <c r="CV105" i="15" s="1" a="1"/>
  <c r="CV105" i="15" s="1"/>
  <c r="CQ103" i="15" a="1"/>
  <c r="CQ103" i="15" s="1"/>
  <c r="CQ105" i="15" s="1" a="1"/>
  <c r="CQ105" i="15" s="1"/>
  <c r="CJ103" i="15" a="1"/>
  <c r="CJ103" i="15" s="1"/>
  <c r="CJ105" i="15" s="1" a="1"/>
  <c r="CJ105" i="15" s="1"/>
  <c r="CD103" i="15" a="1"/>
  <c r="CD103" i="15" s="1"/>
  <c r="CD105" i="15" s="1" a="1"/>
  <c r="CD105" i="15" s="1"/>
  <c r="BX103" i="15" a="1"/>
  <c r="BX103" i="15" s="1"/>
  <c r="BX105" i="15" s="1" a="1"/>
  <c r="BX105" i="15" s="1"/>
  <c r="BS103" i="15" a="1"/>
  <c r="BS103" i="15" s="1"/>
  <c r="BS105" i="15" s="1" a="1"/>
  <c r="BS105" i="15" s="1"/>
  <c r="BM103" i="15" a="1"/>
  <c r="BM103" i="15" s="1"/>
  <c r="BM105" i="15" s="1" a="1"/>
  <c r="BM105" i="15" s="1"/>
  <c r="BB103" i="15" a="1"/>
  <c r="BB103" i="15" s="1"/>
  <c r="BB105" i="15" s="1" a="1"/>
  <c r="BB105" i="15" s="1"/>
  <c r="P103" i="15" a="1"/>
  <c r="P103" i="15" s="1"/>
  <c r="P105" i="15" s="1" a="1"/>
  <c r="P105" i="15" s="1"/>
  <c r="FH98" i="15" a="1"/>
  <c r="FH98" i="15" s="1"/>
  <c r="FH100" i="15" s="1" a="1"/>
  <c r="FH100" i="15" s="1"/>
  <c r="EZ98" i="15" a="1"/>
  <c r="EZ98" i="15" s="1"/>
  <c r="EZ100" i="15" s="1" a="1"/>
  <c r="EZ100" i="15" s="1"/>
  <c r="ER98" i="15" a="1"/>
  <c r="ER98" i="15" s="1"/>
  <c r="ER100" i="15" s="1" a="1"/>
  <c r="ER100" i="15" s="1"/>
  <c r="EJ98" i="15" a="1"/>
  <c r="EJ98" i="15" s="1"/>
  <c r="EJ100" i="15" s="1" a="1"/>
  <c r="EJ100" i="15" s="1"/>
  <c r="EB98" i="15" a="1"/>
  <c r="EB98" i="15" s="1"/>
  <c r="EB100" i="15" s="1" a="1"/>
  <c r="EB100" i="15" s="1"/>
  <c r="DT98" i="15" a="1"/>
  <c r="DT98" i="15" s="1"/>
  <c r="DT100" i="15" s="1" a="1"/>
  <c r="DT100" i="15" s="1"/>
  <c r="DL98" i="15" a="1"/>
  <c r="DL98" i="15" s="1"/>
  <c r="DL100" i="15" s="1" a="1"/>
  <c r="DL100" i="15" s="1"/>
  <c r="DD98" i="15" a="1"/>
  <c r="DD98" i="15" s="1"/>
  <c r="DD100" i="15" s="1" a="1"/>
  <c r="DD100" i="15" s="1"/>
  <c r="CV98" i="15" a="1"/>
  <c r="CV98" i="15" s="1"/>
  <c r="CV100" i="15" s="1" a="1"/>
  <c r="CV100" i="15" s="1"/>
  <c r="CN98" i="15" a="1"/>
  <c r="CN98" i="15" s="1"/>
  <c r="CN100" i="15" s="1" a="1"/>
  <c r="CN100" i="15" s="1"/>
  <c r="CF98" i="15" a="1"/>
  <c r="CF98" i="15" s="1"/>
  <c r="CF100" i="15" s="1" a="1"/>
  <c r="CF100" i="15" s="1"/>
  <c r="BX98" i="15" a="1"/>
  <c r="BX98" i="15" s="1"/>
  <c r="BX100" i="15" s="1" a="1"/>
  <c r="BX100" i="15" s="1"/>
  <c r="BH98" i="15" a="1"/>
  <c r="BH98" i="15" s="1"/>
  <c r="BH100" i="15" s="1" a="1"/>
  <c r="BH100" i="15" s="1"/>
  <c r="AJ98" i="15" a="1"/>
  <c r="AJ98" i="15" s="1"/>
  <c r="AJ100" i="15" s="1" a="1"/>
  <c r="AJ100" i="15" s="1"/>
  <c r="AB98" i="15" a="1"/>
  <c r="AB98" i="15" s="1"/>
  <c r="AB100" i="15" s="1" a="1"/>
  <c r="AB100" i="15" s="1"/>
  <c r="L98" i="15" a="1"/>
  <c r="L98" i="15" s="1"/>
  <c r="L100" i="15" s="1" a="1"/>
  <c r="L100" i="15" s="1"/>
  <c r="EJ143" i="15" a="1"/>
  <c r="EJ143" i="15" s="1"/>
  <c r="EJ145" i="15" s="1" a="1"/>
  <c r="EJ145" i="15" s="1"/>
  <c r="CC143" i="15" a="1"/>
  <c r="CC143" i="15" s="1"/>
  <c r="CC145" i="15" s="1" a="1"/>
  <c r="CC145" i="15" s="1"/>
  <c r="BE143" i="15" a="1"/>
  <c r="BE143" i="15" s="1"/>
  <c r="BE145" i="15" s="1" a="1"/>
  <c r="BE145" i="15" s="1"/>
  <c r="AH143" i="15" a="1"/>
  <c r="AH143" i="15" s="1"/>
  <c r="AH145" i="15" s="1" a="1"/>
  <c r="AH145" i="15" s="1"/>
  <c r="FC138" i="15" a="1"/>
  <c r="FC138" i="15" s="1"/>
  <c r="FC140" i="15" s="1" a="1"/>
  <c r="FC140" i="15" s="1"/>
  <c r="DW138" i="15" a="1"/>
  <c r="DW138" i="15" s="1"/>
  <c r="DW140" i="15" s="1" a="1"/>
  <c r="DW140" i="15" s="1"/>
  <c r="CQ138" i="15" a="1"/>
  <c r="CQ138" i="15" s="1"/>
  <c r="CQ140" i="15" s="1" a="1"/>
  <c r="CQ140" i="15" s="1"/>
  <c r="F138" i="15" a="1"/>
  <c r="F138" i="15" s="1"/>
  <c r="F140" i="15" s="1" a="1"/>
  <c r="F140" i="15" s="1"/>
  <c r="EZ133" i="15" a="1"/>
  <c r="EZ133" i="15" s="1"/>
  <c r="EZ135" i="15" s="1" a="1"/>
  <c r="EZ135" i="15" s="1"/>
  <c r="EO133" i="15" a="1"/>
  <c r="EO133" i="15" s="1"/>
  <c r="EO135" i="15" s="1" a="1"/>
  <c r="EO135" i="15" s="1"/>
  <c r="EG133" i="15" a="1"/>
  <c r="EG133" i="15" s="1"/>
  <c r="EG135" i="15" s="1" a="1"/>
  <c r="EG135" i="15" s="1"/>
  <c r="DW133" i="15" a="1"/>
  <c r="DW133" i="15" s="1"/>
  <c r="DW135" i="15" s="1" a="1"/>
  <c r="DW135" i="15" s="1"/>
  <c r="DE133" i="15" a="1"/>
  <c r="DE133" i="15" s="1"/>
  <c r="DE135" i="15" s="1" a="1"/>
  <c r="DE135" i="15" s="1"/>
  <c r="CU133" i="15" a="1"/>
  <c r="CU133" i="15" s="1"/>
  <c r="CU135" i="15" s="1" a="1"/>
  <c r="CU135" i="15" s="1"/>
  <c r="CO133" i="15" a="1"/>
  <c r="CO133" i="15" s="1"/>
  <c r="CO135" i="15" s="1" a="1"/>
  <c r="CO135" i="15" s="1"/>
  <c r="CA133" i="15" a="1"/>
  <c r="CA133" i="15" s="1"/>
  <c r="CA135" i="15" s="1" a="1"/>
  <c r="CA135" i="15" s="1"/>
  <c r="BU133" i="15" a="1"/>
  <c r="BU133" i="15" s="1"/>
  <c r="BU135" i="15" s="1" a="1"/>
  <c r="BU135" i="15" s="1"/>
  <c r="BH133" i="15" a="1"/>
  <c r="BH133" i="15" s="1"/>
  <c r="BH135" i="15" s="1" a="1"/>
  <c r="BH135" i="15" s="1"/>
  <c r="BB133" i="15" a="1"/>
  <c r="BB133" i="15" s="1"/>
  <c r="BB135" i="15" s="1" a="1"/>
  <c r="BB135" i="15" s="1"/>
  <c r="BB136" i="15" s="1"/>
  <c r="AO133" i="15" a="1"/>
  <c r="AO133" i="15" s="1"/>
  <c r="AO135" i="15" s="1" a="1"/>
  <c r="AO135" i="15" s="1"/>
  <c r="FG128" i="15" a="1"/>
  <c r="FG128" i="15" s="1"/>
  <c r="FG130" i="15" s="1" a="1"/>
  <c r="FG130" i="15" s="1"/>
  <c r="EY128" i="15" a="1"/>
  <c r="EY128" i="15" s="1"/>
  <c r="EY130" i="15" s="1" a="1"/>
  <c r="EY130" i="15" s="1"/>
  <c r="EQ128" i="15" a="1"/>
  <c r="EQ128" i="15" s="1"/>
  <c r="EQ130" i="15" s="1" a="1"/>
  <c r="EQ130" i="15" s="1"/>
  <c r="EI128" i="15" a="1"/>
  <c r="EI128" i="15" s="1"/>
  <c r="EI130" i="15" s="1" a="1"/>
  <c r="EI130" i="15" s="1"/>
  <c r="EA128" i="15" a="1"/>
  <c r="EA128" i="15" s="1"/>
  <c r="EA130" i="15" s="1" a="1"/>
  <c r="EA130" i="15" s="1"/>
  <c r="DS128" i="15" a="1"/>
  <c r="DS128" i="15" s="1"/>
  <c r="DS130" i="15" s="1" a="1"/>
  <c r="DS130" i="15" s="1"/>
  <c r="DK128" i="15" a="1"/>
  <c r="DK128" i="15" s="1"/>
  <c r="DK130" i="15" s="1" a="1"/>
  <c r="DK130" i="15" s="1"/>
  <c r="DC128" i="15" a="1"/>
  <c r="DC128" i="15" s="1"/>
  <c r="DC130" i="15" s="1" a="1"/>
  <c r="DC130" i="15" s="1"/>
  <c r="CU128" i="15" a="1"/>
  <c r="CU128" i="15" s="1"/>
  <c r="CU130" i="15" s="1" a="1"/>
  <c r="CU130" i="15" s="1"/>
  <c r="CM128" i="15" a="1"/>
  <c r="CM128" i="15" s="1"/>
  <c r="CM130" i="15" s="1" a="1"/>
  <c r="CM130" i="15" s="1"/>
  <c r="CE128" i="15" a="1"/>
  <c r="CE128" i="15" s="1"/>
  <c r="CE130" i="15" s="1" a="1"/>
  <c r="CE130" i="15" s="1"/>
  <c r="BW128" i="15" a="1"/>
  <c r="BW128" i="15" s="1"/>
  <c r="BW130" i="15" s="1" a="1"/>
  <c r="BW130" i="15" s="1"/>
  <c r="BO128" i="15" a="1"/>
  <c r="BO128" i="15" s="1"/>
  <c r="BO130" i="15" s="1" a="1"/>
  <c r="BO130" i="15" s="1"/>
  <c r="AY128" i="15" a="1"/>
  <c r="AY128" i="15" s="1"/>
  <c r="AY130" i="15" s="1" a="1"/>
  <c r="AY130" i="15" s="1"/>
  <c r="S128" i="15" a="1"/>
  <c r="S128" i="15" s="1"/>
  <c r="S130" i="15" s="1" a="1"/>
  <c r="S130" i="15" s="1"/>
  <c r="K128" i="15" a="1"/>
  <c r="K128" i="15" s="1"/>
  <c r="K130" i="15" s="1" a="1"/>
  <c r="K130" i="15" s="1"/>
  <c r="FE123" i="15" a="1"/>
  <c r="FE123" i="15" s="1"/>
  <c r="FE125" i="15" s="1" a="1"/>
  <c r="FE125" i="15" s="1"/>
  <c r="EW123" i="15" a="1"/>
  <c r="EW123" i="15" s="1"/>
  <c r="EW125" i="15" s="1" a="1"/>
  <c r="EW125" i="15" s="1"/>
  <c r="EO123" i="15" a="1"/>
  <c r="EO123" i="15" s="1"/>
  <c r="EO125" i="15" s="1" a="1"/>
  <c r="EO125" i="15" s="1"/>
  <c r="EG123" i="15" a="1"/>
  <c r="EG123" i="15" s="1"/>
  <c r="EG125" i="15" s="1" a="1"/>
  <c r="EG125" i="15" s="1"/>
  <c r="DY123" i="15" a="1"/>
  <c r="DY123" i="15" s="1"/>
  <c r="DY125" i="15" s="1" a="1"/>
  <c r="DY125" i="15" s="1"/>
  <c r="DQ123" i="15" a="1"/>
  <c r="DQ123" i="15" s="1"/>
  <c r="DQ125" i="15" s="1" a="1"/>
  <c r="DQ125" i="15" s="1"/>
  <c r="DI123" i="15" a="1"/>
  <c r="DI123" i="15" s="1"/>
  <c r="DI125" i="15" s="1" a="1"/>
  <c r="DI125" i="15" s="1"/>
  <c r="DA123" i="15" a="1"/>
  <c r="DA123" i="15" s="1"/>
  <c r="DA125" i="15" s="1" a="1"/>
  <c r="DA125" i="15" s="1"/>
  <c r="CS123" i="15" a="1"/>
  <c r="CS123" i="15" s="1"/>
  <c r="CS125" i="15" s="1" a="1"/>
  <c r="CS125" i="15" s="1"/>
  <c r="CK123" i="15" a="1"/>
  <c r="CK123" i="15" s="1"/>
  <c r="CK125" i="15" s="1" a="1"/>
  <c r="CK125" i="15" s="1"/>
  <c r="CC123" i="15" a="1"/>
  <c r="CC123" i="15" s="1"/>
  <c r="CC125" i="15" s="1" a="1"/>
  <c r="CC125" i="15" s="1"/>
  <c r="BU123" i="15" a="1"/>
  <c r="BU123" i="15" s="1"/>
  <c r="BU125" i="15" s="1" a="1"/>
  <c r="BU125" i="15" s="1"/>
  <c r="BE123" i="15" a="1"/>
  <c r="BE123" i="15" s="1"/>
  <c r="BE125" i="15" s="1" a="1"/>
  <c r="BE125" i="15" s="1"/>
  <c r="AW123" i="15" a="1"/>
  <c r="AW123" i="15" s="1"/>
  <c r="AW125" i="15" s="1" a="1"/>
  <c r="AW125" i="15" s="1"/>
  <c r="AO123" i="15" a="1"/>
  <c r="AO123" i="15" s="1"/>
  <c r="AO125" i="15" s="1" a="1"/>
  <c r="AO125" i="15" s="1"/>
  <c r="AO126" i="15" s="1"/>
  <c r="AG123" i="15" a="1"/>
  <c r="AG123" i="15" s="1"/>
  <c r="AG125" i="15" s="1" a="1"/>
  <c r="AG125" i="15" s="1"/>
  <c r="Y123" i="15" a="1"/>
  <c r="Y123" i="15" s="1"/>
  <c r="Y125" i="15" s="1" a="1"/>
  <c r="Y125" i="15" s="1"/>
  <c r="I123" i="15" a="1"/>
  <c r="I123" i="15" s="1"/>
  <c r="I125" i="15" s="1" a="1"/>
  <c r="I125" i="15" s="1"/>
  <c r="FF118" i="15" a="1"/>
  <c r="FF118" i="15" s="1"/>
  <c r="FF120" i="15" s="1" a="1"/>
  <c r="FF120" i="15" s="1"/>
  <c r="FF121" i="15" s="1"/>
  <c r="EX118" i="15" a="1"/>
  <c r="EX118" i="15" s="1"/>
  <c r="EX120" i="15" s="1" a="1"/>
  <c r="EX120" i="15" s="1"/>
  <c r="EP118" i="15" a="1"/>
  <c r="EP118" i="15" s="1"/>
  <c r="EP120" i="15" s="1" a="1"/>
  <c r="EP120" i="15" s="1"/>
  <c r="EH118" i="15" a="1"/>
  <c r="EH118" i="15" s="1"/>
  <c r="EH120" i="15" s="1" a="1"/>
  <c r="EH120" i="15" s="1"/>
  <c r="DZ118" i="15" a="1"/>
  <c r="DZ118" i="15" s="1"/>
  <c r="DZ120" i="15" s="1" a="1"/>
  <c r="DZ120" i="15" s="1"/>
  <c r="DR118" i="15" a="1"/>
  <c r="DR118" i="15" s="1"/>
  <c r="DR120" i="15" s="1" a="1"/>
  <c r="DR120" i="15" s="1"/>
  <c r="DJ118" i="15" a="1"/>
  <c r="DJ118" i="15" s="1"/>
  <c r="DJ120" i="15" s="1" a="1"/>
  <c r="DJ120" i="15" s="1"/>
  <c r="DB118" i="15" a="1"/>
  <c r="DB118" i="15" s="1"/>
  <c r="DB120" i="15" s="1" a="1"/>
  <c r="DB120" i="15" s="1"/>
  <c r="CT118" i="15" a="1"/>
  <c r="CT118" i="15" s="1"/>
  <c r="CT120" i="15" s="1" a="1"/>
  <c r="CT120" i="15" s="1"/>
  <c r="CL118" i="15" a="1"/>
  <c r="CL118" i="15" s="1"/>
  <c r="CL120" i="15" s="1" a="1"/>
  <c r="CL120" i="15" s="1"/>
  <c r="CD118" i="15" a="1"/>
  <c r="CD118" i="15" s="1"/>
  <c r="CD120" i="15" s="1" a="1"/>
  <c r="CD120" i="15" s="1"/>
  <c r="BV118" i="15" a="1"/>
  <c r="BV118" i="15" s="1"/>
  <c r="BV120" i="15" s="1" a="1"/>
  <c r="BV120" i="15" s="1"/>
  <c r="BN118" i="15" a="1"/>
  <c r="BN118" i="15" s="1"/>
  <c r="BN120" i="15" s="1" a="1"/>
  <c r="BN120" i="15" s="1"/>
  <c r="R118" i="15" a="1"/>
  <c r="R118" i="15" s="1"/>
  <c r="R120" i="15" s="1" a="1"/>
  <c r="R120" i="15" s="1"/>
  <c r="FJ113" i="15" a="1"/>
  <c r="FJ113" i="15" s="1"/>
  <c r="FJ115" i="15" s="1" a="1"/>
  <c r="FJ115" i="15" s="1"/>
  <c r="FB113" i="15" a="1"/>
  <c r="FB113" i="15" s="1"/>
  <c r="FB115" i="15" s="1" a="1"/>
  <c r="FB115" i="15" s="1"/>
  <c r="ET113" i="15" a="1"/>
  <c r="ET113" i="15" s="1"/>
  <c r="ET115" i="15" s="1" a="1"/>
  <c r="ET115" i="15" s="1"/>
  <c r="EL113" i="15" a="1"/>
  <c r="EL113" i="15" s="1"/>
  <c r="EL115" i="15" s="1" a="1"/>
  <c r="EL115" i="15" s="1"/>
  <c r="ED113" i="15" a="1"/>
  <c r="ED113" i="15" s="1"/>
  <c r="ED115" i="15" s="1" a="1"/>
  <c r="ED115" i="15" s="1"/>
  <c r="DV113" i="15" a="1"/>
  <c r="DV113" i="15" s="1"/>
  <c r="DV115" i="15" s="1" a="1"/>
  <c r="DV115" i="15" s="1"/>
  <c r="DN113" i="15" a="1"/>
  <c r="DN113" i="15" s="1"/>
  <c r="DN115" i="15" s="1" a="1"/>
  <c r="DN115" i="15" s="1"/>
  <c r="DF113" i="15" a="1"/>
  <c r="DF113" i="15" s="1"/>
  <c r="DF115" i="15" s="1" a="1"/>
  <c r="DF115" i="15" s="1"/>
  <c r="CX113" i="15" a="1"/>
  <c r="CX113" i="15" s="1"/>
  <c r="CX115" i="15" s="1" a="1"/>
  <c r="CX115" i="15" s="1"/>
  <c r="CP113" i="15" a="1"/>
  <c r="CP113" i="15" s="1"/>
  <c r="CP115" i="15" s="1" a="1"/>
  <c r="CP115" i="15" s="1"/>
  <c r="CH113" i="15" a="1"/>
  <c r="CH113" i="15" s="1"/>
  <c r="CH115" i="15" s="1" a="1"/>
  <c r="CH115" i="15" s="1"/>
  <c r="BZ113" i="15" a="1"/>
  <c r="BZ113" i="15" s="1"/>
  <c r="BZ115" i="15" s="1" a="1"/>
  <c r="BZ115" i="15" s="1"/>
  <c r="BR113" i="15" a="1"/>
  <c r="BR113" i="15" s="1"/>
  <c r="BR115" i="15" s="1" a="1"/>
  <c r="BR115" i="15" s="1"/>
  <c r="BB113" i="15" a="1"/>
  <c r="BB113" i="15" s="1"/>
  <c r="BB115" i="15" s="1" a="1"/>
  <c r="BB115" i="15" s="1"/>
  <c r="N113" i="15" a="1"/>
  <c r="N113" i="15" s="1"/>
  <c r="N115" i="15" s="1" a="1"/>
  <c r="N115" i="15" s="1"/>
  <c r="EX108" i="15" a="1"/>
  <c r="EX108" i="15" s="1"/>
  <c r="EX110" i="15" s="1" a="1"/>
  <c r="EX110" i="15" s="1"/>
  <c r="ES108" i="15" a="1"/>
  <c r="ES108" i="15" s="1"/>
  <c r="ES110" i="15" s="1" a="1"/>
  <c r="ES110" i="15" s="1"/>
  <c r="EF108" i="15" a="1"/>
  <c r="EF108" i="15" s="1"/>
  <c r="EF110" i="15" s="1" a="1"/>
  <c r="EF110" i="15" s="1"/>
  <c r="EA108" i="15" a="1"/>
  <c r="EA108" i="15" s="1"/>
  <c r="EA110" i="15" s="1" a="1"/>
  <c r="EA110" i="15" s="1"/>
  <c r="DO108" i="15" a="1"/>
  <c r="DO108" i="15" s="1"/>
  <c r="DI108" i="15" a="1"/>
  <c r="DI108" i="15" s="1"/>
  <c r="DI110" i="15" s="1" a="1"/>
  <c r="DI110" i="15" s="1"/>
  <c r="DD108" i="15" a="1"/>
  <c r="DD108" i="15" s="1"/>
  <c r="DD110" i="15" s="1" a="1"/>
  <c r="DD110" i="15" s="1"/>
  <c r="CX108" i="15" a="1"/>
  <c r="CX108" i="15" s="1"/>
  <c r="CX110" i="15" s="1" a="1"/>
  <c r="CX110" i="15" s="1"/>
  <c r="CL108" i="15" a="1"/>
  <c r="CL108" i="15" s="1"/>
  <c r="CL110" i="15" s="1" a="1"/>
  <c r="CL110" i="15" s="1"/>
  <c r="CG108" i="15" a="1"/>
  <c r="CG108" i="15" s="1"/>
  <c r="CG110" i="15" s="1" a="1"/>
  <c r="CG110" i="15" s="1"/>
  <c r="BT108" i="15" a="1"/>
  <c r="BT108" i="15" s="1"/>
  <c r="BT110" i="15" s="1" a="1"/>
  <c r="BT110" i="15" s="1"/>
  <c r="BP108" i="15" a="1"/>
  <c r="BP108" i="15" s="1"/>
  <c r="BP110" i="15" s="1" a="1"/>
  <c r="BP110" i="15" s="1"/>
  <c r="BH108" i="15" a="1"/>
  <c r="BH108" i="15" s="1"/>
  <c r="BH110" i="15" s="1" a="1"/>
  <c r="BH110" i="15" s="1"/>
  <c r="AP108" i="15" a="1"/>
  <c r="AP108" i="15" s="1"/>
  <c r="AP110" i="15" s="1" a="1"/>
  <c r="AP110" i="15" s="1"/>
  <c r="AK108" i="15" a="1"/>
  <c r="AK108" i="15" s="1"/>
  <c r="AK110" i="15" s="1" a="1"/>
  <c r="AK110" i="15" s="1"/>
  <c r="AF108" i="15" a="1"/>
  <c r="AF108" i="15" s="1"/>
  <c r="AF110" i="15" s="1" a="1"/>
  <c r="AF110" i="15" s="1"/>
  <c r="AA108" i="15" a="1"/>
  <c r="AA108" i="15" s="1"/>
  <c r="AA110" i="15" s="1" a="1"/>
  <c r="AA110" i="15" s="1"/>
  <c r="AA111" i="15" s="1"/>
  <c r="V108" i="15" a="1"/>
  <c r="V108" i="15" s="1"/>
  <c r="V110" i="15" s="1" a="1"/>
  <c r="V110" i="15" s="1"/>
  <c r="K108" i="15" a="1"/>
  <c r="K108" i="15" s="1"/>
  <c r="K110" i="15" s="1" a="1"/>
  <c r="K110" i="15" s="1"/>
  <c r="EZ103" i="15" a="1"/>
  <c r="EZ103" i="15" s="1"/>
  <c r="EZ105" i="15" s="1" a="1"/>
  <c r="EZ105" i="15" s="1"/>
  <c r="ET103" i="15" a="1"/>
  <c r="ET103" i="15" s="1"/>
  <c r="ET105" i="15" s="1" a="1"/>
  <c r="ET105" i="15" s="1"/>
  <c r="EM103" i="15" a="1"/>
  <c r="EM103" i="15" s="1"/>
  <c r="EM105" i="15" s="1" a="1"/>
  <c r="EM105" i="15" s="1"/>
  <c r="EH103" i="15" a="1"/>
  <c r="EH103" i="15" s="1"/>
  <c r="EH105" i="15" s="1" a="1"/>
  <c r="EH105" i="15" s="1"/>
  <c r="EA103" i="15" a="1"/>
  <c r="EA103" i="15" s="1"/>
  <c r="EA105" i="15" s="1" a="1"/>
  <c r="EA105" i="15" s="1"/>
  <c r="DU103" i="15" a="1"/>
  <c r="DU103" i="15" s="1"/>
  <c r="DU105" i="15" s="1" a="1"/>
  <c r="DU105" i="15" s="1"/>
  <c r="DO103" i="15" a="1"/>
  <c r="DO103" i="15" s="1"/>
  <c r="DO105" i="15" s="1" a="1"/>
  <c r="DO105" i="15" s="1"/>
  <c r="DH103" i="15" a="1"/>
  <c r="DH103" i="15" s="1"/>
  <c r="DH105" i="15" s="1" a="1"/>
  <c r="DH105" i="15" s="1"/>
  <c r="DH106" i="15" s="1"/>
  <c r="DC103" i="15" a="1"/>
  <c r="DC103" i="15" s="1"/>
  <c r="DC105" i="15" s="1" a="1"/>
  <c r="DC105" i="15" s="1"/>
  <c r="CP103" i="15" a="1"/>
  <c r="CP103" i="15" s="1"/>
  <c r="CP105" i="15" s="1" a="1"/>
  <c r="CP105" i="15" s="1"/>
  <c r="CC103" i="15" a="1"/>
  <c r="CC103" i="15" s="1"/>
  <c r="CC105" i="15" s="1" a="1"/>
  <c r="CC105" i="15" s="1"/>
  <c r="BR103" i="15" a="1"/>
  <c r="BR103" i="15" s="1"/>
  <c r="BR105" i="15" s="1" a="1"/>
  <c r="BR105" i="15" s="1"/>
  <c r="BA103" i="15" a="1"/>
  <c r="BA103" i="15" s="1"/>
  <c r="BA105" i="15" s="1" a="1"/>
  <c r="BA105" i="15" s="1"/>
  <c r="AU103" i="15" a="1"/>
  <c r="AU103" i="15" s="1"/>
  <c r="AU105" i="15" s="1" a="1"/>
  <c r="AU105" i="15" s="1"/>
  <c r="AE103" i="15" a="1"/>
  <c r="AE103" i="15" s="1"/>
  <c r="AE105" i="15" s="1" a="1"/>
  <c r="AE105" i="15" s="1"/>
  <c r="AE106" i="15" s="1"/>
  <c r="O103" i="15" a="1"/>
  <c r="O103" i="15" s="1"/>
  <c r="O105" i="15" s="1" a="1"/>
  <c r="O105" i="15" s="1"/>
  <c r="FG98" i="15" a="1"/>
  <c r="FG98" i="15" s="1"/>
  <c r="FG100" i="15" s="1" a="1"/>
  <c r="FG100" i="15" s="1"/>
  <c r="EY98" i="15" a="1"/>
  <c r="EY98" i="15" s="1"/>
  <c r="EY100" i="15" s="1" a="1"/>
  <c r="EY100" i="15" s="1"/>
  <c r="EQ98" i="15" a="1"/>
  <c r="EQ98" i="15" s="1"/>
  <c r="EQ100" i="15" s="1" a="1"/>
  <c r="EQ100" i="15" s="1"/>
  <c r="EI98" i="15" a="1"/>
  <c r="EI98" i="15" s="1"/>
  <c r="EI100" i="15" s="1" a="1"/>
  <c r="EI100" i="15" s="1"/>
  <c r="EA98" i="15" a="1"/>
  <c r="EA98" i="15" s="1"/>
  <c r="EA100" i="15" s="1" a="1"/>
  <c r="EA100" i="15" s="1"/>
  <c r="DS98" i="15" a="1"/>
  <c r="DS98" i="15" s="1"/>
  <c r="DS100" i="15" s="1" a="1"/>
  <c r="DS100" i="15" s="1"/>
  <c r="DK98" i="15" a="1"/>
  <c r="DK98" i="15" s="1"/>
  <c r="DK100" i="15" s="1" a="1"/>
  <c r="DK100" i="15" s="1"/>
  <c r="DC98" i="15" a="1"/>
  <c r="DC98" i="15" s="1"/>
  <c r="DC100" i="15" s="1" a="1"/>
  <c r="DC100" i="15" s="1"/>
  <c r="CU98" i="15" a="1"/>
  <c r="CU98" i="15" s="1"/>
  <c r="CU100" i="15" s="1" a="1"/>
  <c r="CU100" i="15" s="1"/>
  <c r="CM98" i="15" a="1"/>
  <c r="CM98" i="15" s="1"/>
  <c r="CM100" i="15" s="1" a="1"/>
  <c r="CM100" i="15" s="1"/>
  <c r="CM101" i="15" s="1"/>
  <c r="CE98" i="15" a="1"/>
  <c r="CE98" i="15" s="1"/>
  <c r="CE100" i="15" s="1" a="1"/>
  <c r="CE100" i="15" s="1"/>
  <c r="BW98" i="15" a="1"/>
  <c r="BW98" i="15" s="1"/>
  <c r="BW100" i="15" s="1" a="1"/>
  <c r="BW100" i="15" s="1"/>
  <c r="BG98" i="15" a="1"/>
  <c r="BG98" i="15" s="1"/>
  <c r="BG100" i="15" s="1" a="1"/>
  <c r="BG100" i="15" s="1"/>
  <c r="AI98" i="15" a="1"/>
  <c r="AI98" i="15" s="1"/>
  <c r="AI100" i="15" s="1" a="1"/>
  <c r="AI100" i="15" s="1"/>
  <c r="AI101" i="15" s="1"/>
  <c r="AA98" i="15" a="1"/>
  <c r="AA98" i="15" s="1"/>
  <c r="AA100" i="15" s="1" a="1"/>
  <c r="AA100" i="15" s="1"/>
  <c r="K98" i="15" a="1"/>
  <c r="K98" i="15" s="1"/>
  <c r="K100" i="15" s="1" a="1"/>
  <c r="K100" i="15" s="1"/>
  <c r="FB93" i="15" a="1"/>
  <c r="FB93" i="15" s="1"/>
  <c r="FB95" i="15" s="1" a="1"/>
  <c r="FB95" i="15" s="1"/>
  <c r="ES93" i="15" a="1"/>
  <c r="ES93" i="15" s="1"/>
  <c r="ES95" i="15" s="1" a="1"/>
  <c r="ES95" i="15" s="1"/>
  <c r="EK93" i="15" a="1"/>
  <c r="EK93" i="15" s="1"/>
  <c r="EK95" i="15" s="1" a="1"/>
  <c r="EK95" i="15" s="1"/>
  <c r="EC93" i="15" a="1"/>
  <c r="EC93" i="15" s="1"/>
  <c r="EC95" i="15" s="1" a="1"/>
  <c r="EC95" i="15" s="1"/>
  <c r="DU93" i="15" a="1"/>
  <c r="DU93" i="15" s="1"/>
  <c r="DU95" i="15" s="1" a="1"/>
  <c r="DU95" i="15" s="1"/>
  <c r="DM93" i="15" a="1"/>
  <c r="DM93" i="15" s="1"/>
  <c r="DM95" i="15" s="1" a="1"/>
  <c r="DM95" i="15" s="1"/>
  <c r="DE93" i="15" a="1"/>
  <c r="DE93" i="15" s="1"/>
  <c r="DE95" i="15" s="1" a="1"/>
  <c r="DE95" i="15" s="1"/>
  <c r="CW93" i="15" a="1"/>
  <c r="CW93" i="15" s="1"/>
  <c r="CW95" i="15" s="1" a="1"/>
  <c r="CW95" i="15" s="1"/>
  <c r="CO93" i="15" a="1"/>
  <c r="CO93" i="15" s="1"/>
  <c r="CO95" i="15" s="1" a="1"/>
  <c r="CO95" i="15" s="1"/>
  <c r="CG93" i="15" a="1"/>
  <c r="CG93" i="15" s="1"/>
  <c r="CG95" i="15" s="1" a="1"/>
  <c r="CG95" i="15" s="1"/>
  <c r="BY93" i="15" a="1"/>
  <c r="BY93" i="15" s="1"/>
  <c r="BY95" i="15" s="1" a="1"/>
  <c r="BY95" i="15" s="1"/>
  <c r="BQ93" i="15" a="1"/>
  <c r="BQ93" i="15" s="1"/>
  <c r="BQ95" i="15" s="1" a="1"/>
  <c r="BQ95" i="15" s="1"/>
  <c r="BI93" i="15" a="1"/>
  <c r="BI93" i="15" s="1"/>
  <c r="BI95" i="15" s="1" a="1"/>
  <c r="BI95" i="15" s="1"/>
  <c r="BA93" i="15" a="1"/>
  <c r="BA93" i="15" s="1"/>
  <c r="BA95" i="15" s="1" a="1"/>
  <c r="BA95" i="15" s="1"/>
  <c r="AS93" i="15" a="1"/>
  <c r="AS93" i="15" s="1"/>
  <c r="AS95" i="15" s="1" a="1"/>
  <c r="AS95" i="15" s="1"/>
  <c r="AK93" i="15" a="1"/>
  <c r="AK93" i="15" s="1"/>
  <c r="AK95" i="15" s="1" a="1"/>
  <c r="AK95" i="15" s="1"/>
  <c r="AC93" i="15" a="1"/>
  <c r="AC93" i="15" s="1"/>
  <c r="AC95" i="15" s="1" a="1"/>
  <c r="AC95" i="15" s="1"/>
  <c r="U93" i="15" a="1"/>
  <c r="U93" i="15" s="1"/>
  <c r="U95" i="15" s="1" a="1"/>
  <c r="U95" i="15" s="1"/>
  <c r="FE88" i="15" a="1"/>
  <c r="FE88" i="15" s="1"/>
  <c r="FE90" i="15" s="1" a="1"/>
  <c r="FE90" i="15" s="1"/>
  <c r="EW88" i="15" a="1"/>
  <c r="EW88" i="15" s="1"/>
  <c r="EW90" i="15" s="1" a="1"/>
  <c r="EW90" i="15" s="1"/>
  <c r="EO88" i="15" a="1"/>
  <c r="EO88" i="15" s="1"/>
  <c r="EO90" i="15" s="1" a="1"/>
  <c r="EO90" i="15" s="1"/>
  <c r="EG88" i="15" a="1"/>
  <c r="EG88" i="15" s="1"/>
  <c r="EG90" i="15" s="1" a="1"/>
  <c r="EG90" i="15" s="1"/>
  <c r="DY88" i="15" a="1"/>
  <c r="DY88" i="15" s="1"/>
  <c r="DY90" i="15" s="1" a="1"/>
  <c r="DY90" i="15" s="1"/>
  <c r="DQ88" i="15" a="1"/>
  <c r="DQ88" i="15" s="1"/>
  <c r="DQ90" i="15" s="1" a="1"/>
  <c r="DQ90" i="15" s="1"/>
  <c r="DI88" i="15" a="1"/>
  <c r="DI88" i="15" s="1"/>
  <c r="DI90" i="15" s="1" a="1"/>
  <c r="DI90" i="15" s="1"/>
  <c r="DA88" i="15" a="1"/>
  <c r="DA88" i="15" s="1"/>
  <c r="DA90" i="15" s="1" a="1"/>
  <c r="DA90" i="15" s="1"/>
  <c r="CS88" i="15" a="1"/>
  <c r="CS88" i="15" s="1"/>
  <c r="CS90" i="15" s="1" a="1"/>
  <c r="CS90" i="15" s="1"/>
  <c r="CK88" i="15" a="1"/>
  <c r="CK88" i="15" s="1"/>
  <c r="CK90" i="15" s="1" a="1"/>
  <c r="CK90" i="15" s="1"/>
  <c r="CK91" i="15" s="1"/>
  <c r="CC88" i="15" a="1"/>
  <c r="CC88" i="15" s="1"/>
  <c r="CC90" i="15" s="1" a="1"/>
  <c r="CC90" i="15" s="1"/>
  <c r="BU88" i="15" a="1"/>
  <c r="BU88" i="15" s="1"/>
  <c r="BU90" i="15" s="1" a="1"/>
  <c r="BU90" i="15" s="1"/>
  <c r="BE88" i="15" a="1"/>
  <c r="BE88" i="15" s="1"/>
  <c r="BE90" i="15" s="1" a="1"/>
  <c r="BE90" i="15" s="1"/>
  <c r="AO88" i="15" a="1"/>
  <c r="AO88" i="15" s="1"/>
  <c r="AO90" i="15" s="1" a="1"/>
  <c r="AO90" i="15" s="1"/>
  <c r="Y88" i="15" a="1"/>
  <c r="Y88" i="15" s="1"/>
  <c r="Y90" i="15" s="1" a="1"/>
  <c r="Y90" i="15" s="1"/>
  <c r="Q88" i="15" a="1"/>
  <c r="Q88" i="15" s="1"/>
  <c r="Q90" i="15" s="1" a="1"/>
  <c r="Q90" i="15" s="1"/>
  <c r="I88" i="15" a="1"/>
  <c r="I88" i="15" s="1"/>
  <c r="I90" i="15" s="1" a="1"/>
  <c r="I90" i="15" s="1"/>
  <c r="FD83" i="15" a="1"/>
  <c r="FD83" i="15" s="1"/>
  <c r="FD85" i="15" s="1" a="1"/>
  <c r="FD85" i="15" s="1"/>
  <c r="EV83" i="15" a="1"/>
  <c r="EV83" i="15" s="1"/>
  <c r="EV85" i="15" s="1" a="1"/>
  <c r="EV85" i="15" s="1"/>
  <c r="EN83" i="15" a="1"/>
  <c r="EN83" i="15" s="1"/>
  <c r="EN85" i="15" s="1" a="1"/>
  <c r="EN85" i="15" s="1"/>
  <c r="EF83" i="15" a="1"/>
  <c r="EF83" i="15" s="1"/>
  <c r="EF85" i="15" s="1" a="1"/>
  <c r="EF85" i="15" s="1"/>
  <c r="DX83" i="15" a="1"/>
  <c r="DX83" i="15" s="1"/>
  <c r="DX85" i="15" s="1" a="1"/>
  <c r="DX85" i="15" s="1"/>
  <c r="DP83" i="15" a="1"/>
  <c r="DP83" i="15" s="1"/>
  <c r="DP85" i="15" s="1" a="1"/>
  <c r="DP85" i="15" s="1"/>
  <c r="DH83" i="15" a="1"/>
  <c r="DH83" i="15" s="1"/>
  <c r="DH85" i="15" s="1" a="1"/>
  <c r="DH85" i="15" s="1"/>
  <c r="CZ83" i="15" a="1"/>
  <c r="CZ83" i="15" s="1"/>
  <c r="CZ85" i="15" s="1" a="1"/>
  <c r="CZ85" i="15" s="1"/>
  <c r="CR83" i="15" a="1"/>
  <c r="CR83" i="15" s="1"/>
  <c r="CR85" i="15" s="1" a="1"/>
  <c r="CR85" i="15" s="1"/>
  <c r="CJ83" i="15" a="1"/>
  <c r="CJ83" i="15" s="1"/>
  <c r="CJ85" i="15" s="1" a="1"/>
  <c r="CJ85" i="15" s="1"/>
  <c r="CJ86" i="15" s="1"/>
  <c r="CB83" i="15" a="1"/>
  <c r="CB83" i="15" s="1"/>
  <c r="CB85" i="15" s="1" a="1"/>
  <c r="CB85" i="15" s="1"/>
  <c r="BT83" i="15" a="1"/>
  <c r="BT83" i="15" s="1"/>
  <c r="BT85" i="15" s="1" a="1"/>
  <c r="BT85" i="15" s="1"/>
  <c r="BL83" i="15" a="1"/>
  <c r="BL83" i="15" s="1"/>
  <c r="BL85" i="15" s="1" a="1"/>
  <c r="BL85" i="15" s="1"/>
  <c r="BD83" i="15" a="1"/>
  <c r="BD83" i="15" s="1"/>
  <c r="BD85" i="15" s="1" a="1"/>
  <c r="BD85" i="15" s="1"/>
  <c r="AV83" i="15" a="1"/>
  <c r="AV83" i="15" s="1"/>
  <c r="AV85" i="15" s="1" a="1"/>
  <c r="AV85" i="15" s="1"/>
  <c r="AN83" i="15" a="1"/>
  <c r="AN83" i="15" s="1"/>
  <c r="AN85" i="15" s="1" a="1"/>
  <c r="AN85" i="15" s="1"/>
  <c r="AF83" i="15" a="1"/>
  <c r="AF83" i="15" s="1"/>
  <c r="AF85" i="15" s="1" a="1"/>
  <c r="AF85" i="15" s="1"/>
  <c r="X83" i="15" a="1"/>
  <c r="X83" i="15" s="1"/>
  <c r="X85" i="15" s="1" a="1"/>
  <c r="X85" i="15" s="1"/>
  <c r="FF78" i="15" a="1"/>
  <c r="FF78" i="15" s="1"/>
  <c r="FF80" i="15" s="1" a="1"/>
  <c r="FF80" i="15" s="1"/>
  <c r="EZ78" i="15" a="1"/>
  <c r="EZ78" i="15" s="1"/>
  <c r="EZ80" i="15" s="1" a="1"/>
  <c r="EZ80" i="15" s="1"/>
  <c r="ES78" i="15" a="1"/>
  <c r="ES78" i="15" s="1"/>
  <c r="ES80" i="15" s="1" a="1"/>
  <c r="ES80" i="15" s="1"/>
  <c r="EM78" i="15" a="1"/>
  <c r="EM78" i="15" s="1"/>
  <c r="EM80" i="15" s="1" a="1"/>
  <c r="EM80" i="15" s="1"/>
  <c r="DZ78" i="15" a="1"/>
  <c r="DZ78" i="15" s="1"/>
  <c r="DZ80" i="15" s="1" a="1"/>
  <c r="DZ80" i="15" s="1"/>
  <c r="DT78" i="15" a="1"/>
  <c r="DT78" i="15" s="1"/>
  <c r="DT80" i="15" s="1" a="1"/>
  <c r="DT80" i="15" s="1"/>
  <c r="DM78" i="15" a="1"/>
  <c r="DM78" i="15" s="1"/>
  <c r="DM80" i="15" s="1" a="1"/>
  <c r="DM80" i="15" s="1"/>
  <c r="DG78" i="15" a="1"/>
  <c r="DG78" i="15" s="1"/>
  <c r="DG80" i="15" s="1" a="1"/>
  <c r="DG80" i="15" s="1"/>
  <c r="CT78" i="15" a="1"/>
  <c r="CT78" i="15" s="1"/>
  <c r="CT80" i="15" s="1" a="1"/>
  <c r="CT80" i="15" s="1"/>
  <c r="CN78" i="15" a="1"/>
  <c r="CN78" i="15" s="1"/>
  <c r="CN80" i="15" s="1" a="1"/>
  <c r="CN80" i="15" s="1"/>
  <c r="CF78" i="15" a="1"/>
  <c r="CF78" i="15" s="1"/>
  <c r="CF80" i="15" s="1" a="1"/>
  <c r="CF80" i="15" s="1"/>
  <c r="BX78" i="15" a="1"/>
  <c r="BX78" i="15" s="1"/>
  <c r="BX80" i="15" s="1" a="1"/>
  <c r="BX80" i="15" s="1"/>
  <c r="BP78" i="15" a="1"/>
  <c r="BP78" i="15" s="1"/>
  <c r="BP80" i="15" s="1" a="1"/>
  <c r="BP80" i="15" s="1"/>
  <c r="AZ78" i="15" a="1"/>
  <c r="AZ78" i="15" s="1"/>
  <c r="AZ80" i="15" s="1" a="1"/>
  <c r="AZ80" i="15" s="1"/>
  <c r="AB78" i="15" a="1"/>
  <c r="AB78" i="15" s="1"/>
  <c r="AB80" i="15" s="1" a="1"/>
  <c r="AB80" i="15" s="1"/>
  <c r="T78" i="15" a="1"/>
  <c r="T78" i="15" s="1"/>
  <c r="T80" i="15" s="1" a="1"/>
  <c r="T80" i="15" s="1"/>
  <c r="L78" i="15" a="1"/>
  <c r="L78" i="15" s="1"/>
  <c r="L80" i="15" s="1" a="1"/>
  <c r="L80" i="15" s="1"/>
  <c r="FE73" i="15" a="1"/>
  <c r="FE73" i="15" s="1"/>
  <c r="FE75" i="15" s="1" a="1"/>
  <c r="FE75" i="15" s="1"/>
  <c r="EW73" i="15" a="1"/>
  <c r="EW73" i="15" s="1"/>
  <c r="EW75" i="15" s="1" a="1"/>
  <c r="EW75" i="15" s="1"/>
  <c r="EO73" i="15" a="1"/>
  <c r="EO73" i="15" s="1"/>
  <c r="EO75" i="15" s="1" a="1"/>
  <c r="EO75" i="15" s="1"/>
  <c r="EG73" i="15" a="1"/>
  <c r="EG73" i="15" s="1"/>
  <c r="EG75" i="15" s="1" a="1"/>
  <c r="EG75" i="15" s="1"/>
  <c r="DY73" i="15" a="1"/>
  <c r="DY73" i="15" s="1"/>
  <c r="DY75" i="15" s="1" a="1"/>
  <c r="DY75" i="15" s="1"/>
  <c r="DQ73" i="15" a="1"/>
  <c r="DQ73" i="15" s="1"/>
  <c r="DQ75" i="15" s="1" a="1"/>
  <c r="DQ75" i="15" s="1"/>
  <c r="DI73" i="15" a="1"/>
  <c r="DI73" i="15" s="1"/>
  <c r="DI75" i="15" s="1" a="1"/>
  <c r="DI75" i="15" s="1"/>
  <c r="DA73" i="15" a="1"/>
  <c r="DA73" i="15" s="1"/>
  <c r="DA75" i="15" s="1" a="1"/>
  <c r="DA75" i="15" s="1"/>
  <c r="CM73" i="15" a="1"/>
  <c r="CM73" i="15" s="1"/>
  <c r="CM75" i="15" s="1" a="1"/>
  <c r="CM75" i="15" s="1"/>
  <c r="CG73" i="15" a="1"/>
  <c r="CG73" i="15" s="1"/>
  <c r="CG75" i="15" s="1" a="1"/>
  <c r="CG75" i="15" s="1"/>
  <c r="BN73" i="15" a="1"/>
  <c r="BN73" i="15" s="1"/>
  <c r="BN75" i="15" s="1" a="1"/>
  <c r="BN75" i="15" s="1"/>
  <c r="AV73" i="15" a="1"/>
  <c r="AV73" i="15" s="1"/>
  <c r="AV75" i="15" s="1" a="1"/>
  <c r="AV75" i="15" s="1"/>
  <c r="AC73" i="15" a="1"/>
  <c r="AC73" i="15" s="1"/>
  <c r="AC75" i="15" s="1" a="1"/>
  <c r="AC75" i="15" s="1"/>
  <c r="J73" i="15" a="1"/>
  <c r="J73" i="15" s="1"/>
  <c r="J75" i="15" s="1" a="1"/>
  <c r="J75" i="15" s="1"/>
  <c r="EU68" i="15" a="1"/>
  <c r="EU68" i="15" s="1"/>
  <c r="EU70" i="15" s="1" a="1"/>
  <c r="EU70" i="15" s="1"/>
  <c r="EO68" i="15" a="1"/>
  <c r="EO68" i="15" s="1"/>
  <c r="EO70" i="15" s="1" a="1"/>
  <c r="EO70" i="15" s="1"/>
  <c r="EI68" i="15" a="1"/>
  <c r="EI68" i="15" s="1"/>
  <c r="EI70" i="15" s="1" a="1"/>
  <c r="EI70" i="15" s="1"/>
  <c r="EC68" i="15" a="1"/>
  <c r="EC68" i="15" s="1"/>
  <c r="EC70" i="15" s="1" a="1"/>
  <c r="EC70" i="15" s="1"/>
  <c r="DW68" i="15" a="1"/>
  <c r="DW68" i="15" s="1"/>
  <c r="DW70" i="15" s="1" a="1"/>
  <c r="DW70" i="15" s="1"/>
  <c r="DK68" i="15" a="1"/>
  <c r="DK68" i="15" s="1"/>
  <c r="DK70" i="15" s="1" a="1"/>
  <c r="DK70" i="15" s="1"/>
  <c r="DF68" i="15" a="1"/>
  <c r="DF68" i="15" s="1"/>
  <c r="DF70" i="15" s="1" a="1"/>
  <c r="DF70" i="15" s="1"/>
  <c r="CZ68" i="15" a="1"/>
  <c r="CZ68" i="15" s="1"/>
  <c r="CZ70" i="15" s="1" a="1"/>
  <c r="CZ70" i="15" s="1"/>
  <c r="CI68" i="15" a="1"/>
  <c r="CI68" i="15" s="1"/>
  <c r="CI70" i="15" s="1" a="1"/>
  <c r="CI70" i="15" s="1"/>
  <c r="CC68" i="15" a="1"/>
  <c r="CC68" i="15" s="1"/>
  <c r="CC70" i="15" s="1" a="1"/>
  <c r="CC70" i="15" s="1"/>
  <c r="BW68" i="15" a="1"/>
  <c r="BW68" i="15" s="1"/>
  <c r="BW70" i="15" s="1" a="1"/>
  <c r="BW70" i="15" s="1"/>
  <c r="BQ68" i="15" a="1"/>
  <c r="BQ68" i="15" s="1"/>
  <c r="BQ70" i="15" s="1" a="1"/>
  <c r="BQ70" i="15" s="1"/>
  <c r="BK68" i="15" a="1"/>
  <c r="BK68" i="15" s="1"/>
  <c r="BK70" i="15" s="1" a="1"/>
  <c r="BK70" i="15" s="1"/>
  <c r="AT68" i="15" a="1"/>
  <c r="AT68" i="15" s="1"/>
  <c r="AT70" i="15" s="1" a="1"/>
  <c r="AT70" i="15" s="1"/>
  <c r="AN68" i="15" a="1"/>
  <c r="AN68" i="15" s="1"/>
  <c r="AN70" i="15" s="1" a="1"/>
  <c r="AN70" i="15" s="1"/>
  <c r="FA63" i="15" a="1"/>
  <c r="FA63" i="15" s="1"/>
  <c r="FA65" i="15" s="1" a="1"/>
  <c r="FA65" i="15" s="1"/>
  <c r="EV63" i="15" a="1"/>
  <c r="EV63" i="15" s="1"/>
  <c r="EV65" i="15" s="1" a="1"/>
  <c r="EV65" i="15" s="1"/>
  <c r="EJ63" i="15" a="1"/>
  <c r="EJ63" i="15" s="1"/>
  <c r="EJ65" i="15" s="1" a="1"/>
  <c r="EJ65" i="15" s="1"/>
  <c r="ED63" i="15" a="1"/>
  <c r="ED63" i="15" s="1"/>
  <c r="ED65" i="15" s="1" a="1"/>
  <c r="ED65" i="15" s="1"/>
  <c r="DY63" i="15" a="1"/>
  <c r="DY63" i="15" s="1"/>
  <c r="DY65" i="15" s="1" a="1"/>
  <c r="DY65" i="15" s="1"/>
  <c r="DS63" i="15" a="1"/>
  <c r="DS63" i="15" s="1"/>
  <c r="DS65" i="15" s="1" a="1"/>
  <c r="DS65" i="15" s="1"/>
  <c r="DG63" i="15" a="1"/>
  <c r="DG63" i="15" s="1"/>
  <c r="DG65" i="15" s="1" a="1"/>
  <c r="DG65" i="15" s="1"/>
  <c r="DB63" i="15" a="1"/>
  <c r="DB63" i="15" s="1"/>
  <c r="DB65" i="15" s="1" a="1"/>
  <c r="DB65" i="15" s="1"/>
  <c r="CO63" i="15" a="1"/>
  <c r="CO63" i="15" s="1"/>
  <c r="CO65" i="15" s="1" a="1"/>
  <c r="CO65" i="15" s="1"/>
  <c r="CJ63" i="15" a="1"/>
  <c r="CJ63" i="15" s="1"/>
  <c r="CJ65" i="15" s="1" a="1"/>
  <c r="CJ65" i="15" s="1"/>
  <c r="BX63" i="15" a="1"/>
  <c r="BX63" i="15" s="1"/>
  <c r="BX65" i="15" s="1" a="1"/>
  <c r="BX65" i="15" s="1"/>
  <c r="BR63" i="15" a="1"/>
  <c r="BR63" i="15" s="1"/>
  <c r="BR65" i="15" s="1" a="1"/>
  <c r="BR65" i="15" s="1"/>
  <c r="BB63" i="15" a="1"/>
  <c r="BB63" i="15" s="1"/>
  <c r="BB65" i="15" s="1" a="1"/>
  <c r="BB65" i="15" s="1"/>
  <c r="AT63" i="15" a="1"/>
  <c r="AT63" i="15" s="1"/>
  <c r="AT65" i="15" s="1" a="1"/>
  <c r="AT65" i="15" s="1"/>
  <c r="AD63" i="15" a="1"/>
  <c r="AD63" i="15" s="1"/>
  <c r="AD65" i="15" s="1" a="1"/>
  <c r="AD65" i="15" s="1"/>
  <c r="V63" i="15" a="1"/>
  <c r="V63" i="15" s="1"/>
  <c r="V65" i="15" s="1" a="1"/>
  <c r="V65" i="15" s="1"/>
  <c r="N63" i="15" a="1"/>
  <c r="N63" i="15" s="1"/>
  <c r="N65" i="15" s="1" a="1"/>
  <c r="N65" i="15" s="1"/>
  <c r="F63" i="15" a="1"/>
  <c r="F63" i="15" s="1"/>
  <c r="F65" i="15" s="1" a="1"/>
  <c r="F65" i="15" s="1"/>
  <c r="F66" i="15" s="1"/>
  <c r="FI58" i="15" a="1"/>
  <c r="FI58" i="15" s="1"/>
  <c r="FI60" i="15" s="1" a="1"/>
  <c r="FI60" i="15" s="1"/>
  <c r="FC58" i="15" a="1"/>
  <c r="FC58" i="15" s="1"/>
  <c r="FC60" i="15" s="1" a="1"/>
  <c r="FC60" i="15" s="1"/>
  <c r="EV58" i="15" a="1"/>
  <c r="EV58" i="15" s="1"/>
  <c r="EV60" i="15" s="1" a="1"/>
  <c r="EV60" i="15" s="1"/>
  <c r="EP58" i="15" a="1"/>
  <c r="EP58" i="15" s="1"/>
  <c r="EP60" i="15" s="1" a="1"/>
  <c r="EP60" i="15" s="1"/>
  <c r="EJ58" i="15" a="1"/>
  <c r="EJ58" i="15" s="1"/>
  <c r="EJ60" i="15" s="1" a="1"/>
  <c r="EJ60" i="15" s="1"/>
  <c r="ED58" i="15" a="1"/>
  <c r="ED58" i="15" s="1"/>
  <c r="ED60" i="15" s="1" a="1"/>
  <c r="ED60" i="15" s="1"/>
  <c r="DX58" i="15" a="1"/>
  <c r="DX58" i="15" s="1"/>
  <c r="DX60" i="15" s="1" a="1"/>
  <c r="DX60" i="15" s="1"/>
  <c r="DP58" i="15" a="1"/>
  <c r="DP58" i="15" s="1"/>
  <c r="DP60" i="15" s="1" a="1"/>
  <c r="DP60" i="15" s="1"/>
  <c r="DJ58" i="15" a="1"/>
  <c r="DJ58" i="15" s="1"/>
  <c r="DJ60" i="15" s="1" a="1"/>
  <c r="DJ60" i="15" s="1"/>
  <c r="CV58" i="15" a="1"/>
  <c r="CV58" i="15" s="1"/>
  <c r="CV60" i="15" s="1" a="1"/>
  <c r="CV60" i="15" s="1"/>
  <c r="CP58" i="15" a="1"/>
  <c r="CP58" i="15" s="1"/>
  <c r="CP60" i="15" s="1" a="1"/>
  <c r="CP60" i="15" s="1"/>
  <c r="CC58" i="15" a="1"/>
  <c r="CC58" i="15" s="1"/>
  <c r="CC60" i="15" s="1" a="1"/>
  <c r="CC60" i="15" s="1"/>
  <c r="BW58" i="15" a="1"/>
  <c r="BW58" i="15" s="1"/>
  <c r="BW60" i="15" s="1" a="1"/>
  <c r="BW60" i="15" s="1"/>
  <c r="BO58" i="15" a="1"/>
  <c r="BO58" i="15" s="1"/>
  <c r="BO60" i="15" s="1" a="1"/>
  <c r="BO60" i="15" s="1"/>
  <c r="AU58" i="15" a="1"/>
  <c r="AU58" i="15" s="1"/>
  <c r="AU60" i="15" s="1" a="1"/>
  <c r="AU60" i="15" s="1"/>
  <c r="AH58" i="15" a="1"/>
  <c r="AH58" i="15" s="1"/>
  <c r="AH60" i="15" s="1" a="1"/>
  <c r="AH60" i="15" s="1"/>
  <c r="T58" i="15" a="1"/>
  <c r="T58" i="15" s="1"/>
  <c r="T60" i="15" s="1" a="1"/>
  <c r="T60" i="15" s="1"/>
  <c r="FJ93" i="15" a="1"/>
  <c r="FJ93" i="15" s="1"/>
  <c r="FJ95" i="15" s="1" a="1"/>
  <c r="FJ95" i="15" s="1"/>
  <c r="FA93" i="15" a="1"/>
  <c r="FA93" i="15" s="1"/>
  <c r="FA95" i="15" s="1" a="1"/>
  <c r="FA95" i="15" s="1"/>
  <c r="ER93" i="15" a="1"/>
  <c r="ER93" i="15" s="1"/>
  <c r="ER95" i="15" s="1" a="1"/>
  <c r="ER95" i="15" s="1"/>
  <c r="EJ93" i="15" a="1"/>
  <c r="EJ93" i="15" s="1"/>
  <c r="EJ95" i="15" s="1" a="1"/>
  <c r="EJ95" i="15" s="1"/>
  <c r="EB93" i="15" a="1"/>
  <c r="EB93" i="15" s="1"/>
  <c r="EB95" i="15" s="1" a="1"/>
  <c r="EB95" i="15" s="1"/>
  <c r="DT93" i="15" a="1"/>
  <c r="DT93" i="15" s="1"/>
  <c r="DT95" i="15" s="1" a="1"/>
  <c r="DT95" i="15" s="1"/>
  <c r="DL93" i="15" a="1"/>
  <c r="DL93" i="15" s="1"/>
  <c r="DL95" i="15" s="1" a="1"/>
  <c r="DL95" i="15" s="1"/>
  <c r="DD93" i="15" a="1"/>
  <c r="DD93" i="15" s="1"/>
  <c r="DD95" i="15" s="1" a="1"/>
  <c r="DD95" i="15" s="1"/>
  <c r="CV93" i="15" a="1"/>
  <c r="CV93" i="15" s="1"/>
  <c r="CV95" i="15" s="1" a="1"/>
  <c r="CV95" i="15" s="1"/>
  <c r="CN93" i="15" a="1"/>
  <c r="CN93" i="15" s="1"/>
  <c r="CN95" i="15" s="1" a="1"/>
  <c r="CN95" i="15" s="1"/>
  <c r="CF93" i="15" a="1"/>
  <c r="CF93" i="15" s="1"/>
  <c r="CF95" i="15" s="1" a="1"/>
  <c r="CF95" i="15" s="1"/>
  <c r="BX93" i="15" a="1"/>
  <c r="BX93" i="15" s="1"/>
  <c r="BX95" i="15" s="1" a="1"/>
  <c r="BX95" i="15" s="1"/>
  <c r="BP93" i="15" a="1"/>
  <c r="BP93" i="15" s="1"/>
  <c r="BP95" i="15" s="1" a="1"/>
  <c r="BP95" i="15" s="1"/>
  <c r="BH93" i="15" a="1"/>
  <c r="BH93" i="15" s="1"/>
  <c r="BH95" i="15" s="1" a="1"/>
  <c r="BH95" i="15" s="1"/>
  <c r="AZ93" i="15" a="1"/>
  <c r="AZ93" i="15" s="1"/>
  <c r="AZ95" i="15" s="1" a="1"/>
  <c r="AZ95" i="15" s="1"/>
  <c r="AR93" i="15" a="1"/>
  <c r="AR93" i="15" s="1"/>
  <c r="AR95" i="15" s="1" a="1"/>
  <c r="AR95" i="15" s="1"/>
  <c r="AJ93" i="15" a="1"/>
  <c r="AJ93" i="15" s="1"/>
  <c r="AJ95" i="15" s="1" a="1"/>
  <c r="AJ95" i="15" s="1"/>
  <c r="AB93" i="15" a="1"/>
  <c r="AB93" i="15" s="1"/>
  <c r="AB95" i="15" s="1" a="1"/>
  <c r="AB95" i="15" s="1"/>
  <c r="FD88" i="15" a="1"/>
  <c r="FD88" i="15" s="1"/>
  <c r="FD90" i="15" s="1" a="1"/>
  <c r="FD90" i="15" s="1"/>
  <c r="EV88" i="15" a="1"/>
  <c r="EV88" i="15" s="1"/>
  <c r="EV90" i="15" s="1" a="1"/>
  <c r="EV90" i="15" s="1"/>
  <c r="EN88" i="15" a="1"/>
  <c r="EN88" i="15" s="1"/>
  <c r="EN90" i="15" s="1" a="1"/>
  <c r="EN90" i="15" s="1"/>
  <c r="EN91" i="15" s="1"/>
  <c r="EF88" i="15" a="1"/>
  <c r="EF88" i="15" s="1"/>
  <c r="EF90" i="15" s="1" a="1"/>
  <c r="EF90" i="15" s="1"/>
  <c r="DX88" i="15" a="1"/>
  <c r="DX88" i="15" s="1"/>
  <c r="DX90" i="15" s="1" a="1"/>
  <c r="DX90" i="15" s="1"/>
  <c r="DP88" i="15" a="1"/>
  <c r="DP88" i="15" s="1"/>
  <c r="DP90" i="15" s="1" a="1"/>
  <c r="DP90" i="15" s="1"/>
  <c r="DH88" i="15" a="1"/>
  <c r="DH88" i="15" s="1"/>
  <c r="DH90" i="15" s="1" a="1"/>
  <c r="DH90" i="15" s="1"/>
  <c r="CZ88" i="15" a="1"/>
  <c r="CZ88" i="15" s="1"/>
  <c r="CZ90" i="15" s="1" a="1"/>
  <c r="CZ90" i="15" s="1"/>
  <c r="CR88" i="15" a="1"/>
  <c r="CR88" i="15" s="1"/>
  <c r="CR90" i="15" s="1" a="1"/>
  <c r="CR90" i="15" s="1"/>
  <c r="CJ88" i="15" a="1"/>
  <c r="CJ88" i="15" s="1"/>
  <c r="CJ90" i="15" s="1" a="1"/>
  <c r="CJ90" i="15" s="1"/>
  <c r="CB88" i="15" a="1"/>
  <c r="CB88" i="15" s="1"/>
  <c r="CB90" i="15" s="1" a="1"/>
  <c r="CB90" i="15" s="1"/>
  <c r="BT88" i="15" a="1"/>
  <c r="BT88" i="15" s="1"/>
  <c r="BT90" i="15" s="1" a="1"/>
  <c r="BT90" i="15" s="1"/>
  <c r="BD88" i="15" a="1"/>
  <c r="BD88" i="15" s="1"/>
  <c r="BD90" i="15" s="1" a="1"/>
  <c r="BD90" i="15" s="1"/>
  <c r="P88" i="15" a="1"/>
  <c r="P88" i="15" s="1"/>
  <c r="P90" i="15" s="1" a="1"/>
  <c r="P90" i="15" s="1"/>
  <c r="H88" i="15" a="1"/>
  <c r="H88" i="15" s="1"/>
  <c r="H90" i="15" s="1" a="1"/>
  <c r="H90" i="15" s="1"/>
  <c r="FC83" i="15" a="1"/>
  <c r="FC83" i="15" s="1"/>
  <c r="FC85" i="15" s="1" a="1"/>
  <c r="FC85" i="15" s="1"/>
  <c r="EU83" i="15" a="1"/>
  <c r="EU83" i="15" s="1"/>
  <c r="EU85" i="15" s="1" a="1"/>
  <c r="EU85" i="15" s="1"/>
  <c r="EM83" i="15" a="1"/>
  <c r="EM83" i="15" s="1"/>
  <c r="EM85" i="15" s="1" a="1"/>
  <c r="EM85" i="15" s="1"/>
  <c r="EE83" i="15" a="1"/>
  <c r="EE83" i="15" s="1"/>
  <c r="EE85" i="15" s="1" a="1"/>
  <c r="EE85" i="15" s="1"/>
  <c r="DW83" i="15" a="1"/>
  <c r="DW83" i="15" s="1"/>
  <c r="DW85" i="15" s="1" a="1"/>
  <c r="DW85" i="15" s="1"/>
  <c r="DO83" i="15" a="1"/>
  <c r="DO83" i="15" s="1"/>
  <c r="DO85" i="15" s="1" a="1"/>
  <c r="DO85" i="15" s="1"/>
  <c r="DG83" i="15" a="1"/>
  <c r="DG83" i="15" s="1"/>
  <c r="DG85" i="15" s="1" a="1"/>
  <c r="DG85" i="15" s="1"/>
  <c r="CY83" i="15" a="1"/>
  <c r="CY83" i="15" s="1"/>
  <c r="CY85" i="15" s="1" a="1"/>
  <c r="CY85" i="15" s="1"/>
  <c r="CQ83" i="15" a="1"/>
  <c r="CQ83" i="15" s="1"/>
  <c r="CQ85" i="15" s="1" a="1"/>
  <c r="CQ85" i="15" s="1"/>
  <c r="CI83" i="15" a="1"/>
  <c r="CI83" i="15" s="1"/>
  <c r="CI85" i="15" s="1" a="1"/>
  <c r="CI85" i="15" s="1"/>
  <c r="CA83" i="15" a="1"/>
  <c r="CA83" i="15" s="1"/>
  <c r="CA85" i="15" s="1" a="1"/>
  <c r="CA85" i="15" s="1"/>
  <c r="BS83" i="15" a="1"/>
  <c r="BS83" i="15" s="1"/>
  <c r="BS85" i="15" s="1" a="1"/>
  <c r="BS85" i="15" s="1"/>
  <c r="BK83" i="15" a="1"/>
  <c r="BK83" i="15" s="1"/>
  <c r="BK85" i="15" s="1" a="1"/>
  <c r="BK85" i="15" s="1"/>
  <c r="AM83" i="15" a="1"/>
  <c r="AM83" i="15" s="1"/>
  <c r="AM85" i="15" s="1" a="1"/>
  <c r="AM85" i="15" s="1"/>
  <c r="W83" i="15" a="1"/>
  <c r="W83" i="15" s="1"/>
  <c r="W85" i="15" s="1" a="1"/>
  <c r="W85" i="15" s="1"/>
  <c r="FE78" i="15" a="1"/>
  <c r="FE78" i="15" s="1"/>
  <c r="FE80" i="15" s="1" a="1"/>
  <c r="FE80" i="15" s="1"/>
  <c r="EY78" i="15" a="1"/>
  <c r="EY78" i="15" s="1"/>
  <c r="EY80" i="15" s="1" a="1"/>
  <c r="EY80" i="15" s="1"/>
  <c r="EL78" i="15" a="1"/>
  <c r="EL78" i="15" s="1"/>
  <c r="EL80" i="15" s="1" a="1"/>
  <c r="EL80" i="15" s="1"/>
  <c r="EF78" i="15" a="1"/>
  <c r="EF78" i="15" s="1"/>
  <c r="EF80" i="15" s="1" a="1"/>
  <c r="EF80" i="15" s="1"/>
  <c r="DY78" i="15" a="1"/>
  <c r="DY78" i="15" s="1"/>
  <c r="DY80" i="15" s="1" a="1"/>
  <c r="DY80" i="15" s="1"/>
  <c r="DS78" i="15" a="1"/>
  <c r="DS78" i="15" s="1"/>
  <c r="DS80" i="15" s="1" a="1"/>
  <c r="DS80" i="15" s="1"/>
  <c r="DF78" i="15" a="1"/>
  <c r="DF78" i="15" s="1"/>
  <c r="DF80" i="15" s="1" a="1"/>
  <c r="DF80" i="15" s="1"/>
  <c r="CZ78" i="15" a="1"/>
  <c r="CZ78" i="15" s="1"/>
  <c r="CZ80" i="15" s="1" a="1"/>
  <c r="CZ80" i="15" s="1"/>
  <c r="CS78" i="15" a="1"/>
  <c r="CS78" i="15" s="1"/>
  <c r="CS80" i="15" s="1" a="1"/>
  <c r="CS80" i="15" s="1"/>
  <c r="CM78" i="15" a="1"/>
  <c r="CM78" i="15" s="1"/>
  <c r="CM80" i="15" s="1" a="1"/>
  <c r="CM80" i="15" s="1"/>
  <c r="CE78" i="15" a="1"/>
  <c r="CE78" i="15" s="1"/>
  <c r="CE80" i="15" s="1" a="1"/>
  <c r="CE80" i="15" s="1"/>
  <c r="BW78" i="15" a="1"/>
  <c r="BW78" i="15" s="1"/>
  <c r="BW80" i="15" s="1" a="1"/>
  <c r="BW80" i="15" s="1"/>
  <c r="AY78" i="15" a="1"/>
  <c r="AY78" i="15" s="1"/>
  <c r="AY80" i="15" s="1" a="1"/>
  <c r="AY80" i="15" s="1"/>
  <c r="AQ78" i="15" a="1"/>
  <c r="AQ78" i="15" s="1"/>
  <c r="AQ80" i="15" s="1" a="1"/>
  <c r="AQ80" i="15" s="1"/>
  <c r="AA78" i="15" a="1"/>
  <c r="AA78" i="15" s="1"/>
  <c r="AA80" i="15" s="1" a="1"/>
  <c r="AA80" i="15" s="1"/>
  <c r="S78" i="15" a="1"/>
  <c r="S78" i="15" s="1"/>
  <c r="S80" i="15" s="1" a="1"/>
  <c r="S80" i="15" s="1"/>
  <c r="K78" i="15" a="1"/>
  <c r="K78" i="15" s="1"/>
  <c r="K80" i="15" s="1" a="1"/>
  <c r="K80" i="15" s="1"/>
  <c r="FD73" i="15" a="1"/>
  <c r="FD73" i="15" s="1"/>
  <c r="FD75" i="15" s="1" a="1"/>
  <c r="FD75" i="15" s="1"/>
  <c r="EV73" i="15" a="1"/>
  <c r="EV73" i="15" s="1"/>
  <c r="EV75" i="15" s="1" a="1"/>
  <c r="EV75" i="15" s="1"/>
  <c r="EN73" i="15" a="1"/>
  <c r="EN73" i="15" s="1"/>
  <c r="EN75" i="15" s="1" a="1"/>
  <c r="EN75" i="15" s="1"/>
  <c r="EF73" i="15" a="1"/>
  <c r="EF73" i="15" s="1"/>
  <c r="EF75" i="15" s="1" a="1"/>
  <c r="EF75" i="15" s="1"/>
  <c r="DX73" i="15" a="1"/>
  <c r="DX73" i="15" s="1"/>
  <c r="DX75" i="15" s="1" a="1"/>
  <c r="DX75" i="15" s="1"/>
  <c r="DP73" i="15" a="1"/>
  <c r="DP73" i="15" s="1"/>
  <c r="DP75" i="15" s="1" a="1"/>
  <c r="DP75" i="15" s="1"/>
  <c r="DH73" i="15" a="1"/>
  <c r="DH73" i="15" s="1"/>
  <c r="DH75" i="15" s="1" a="1"/>
  <c r="DH75" i="15" s="1"/>
  <c r="CZ73" i="15" a="1"/>
  <c r="CZ73" i="15" s="1"/>
  <c r="CZ75" i="15" s="1" a="1"/>
  <c r="CZ75" i="15" s="1"/>
  <c r="CS73" i="15" a="1"/>
  <c r="CS73" i="15" s="1"/>
  <c r="CS75" i="15" s="1" a="1"/>
  <c r="CS75" i="15" s="1"/>
  <c r="CL73" i="15" a="1"/>
  <c r="CL73" i="15" s="1"/>
  <c r="CL75" i="15" s="1" a="1"/>
  <c r="CL75" i="15" s="1"/>
  <c r="CF73" i="15" a="1"/>
  <c r="CF73" i="15" s="1"/>
  <c r="CF75" i="15" s="1" a="1"/>
  <c r="CF75" i="15" s="1"/>
  <c r="CA73" i="15" a="1"/>
  <c r="CA73" i="15" s="1"/>
  <c r="CA75" i="15" s="1" a="1"/>
  <c r="CA75" i="15" s="1"/>
  <c r="BT73" i="15" a="1"/>
  <c r="BT73" i="15" s="1"/>
  <c r="BT75" i="15" s="1" a="1"/>
  <c r="BT75" i="15" s="1"/>
  <c r="AB73" i="15" a="1"/>
  <c r="AB73" i="15" s="1"/>
  <c r="AB75" i="15" s="1" a="1"/>
  <c r="AB75" i="15" s="1"/>
  <c r="V73" i="15" a="1"/>
  <c r="V73" i="15" s="1"/>
  <c r="V75" i="15" s="1" a="1"/>
  <c r="V75" i="15" s="1"/>
  <c r="FF68" i="15" a="1"/>
  <c r="FF68" i="15" s="1"/>
  <c r="FF70" i="15" s="1" a="1"/>
  <c r="FF70" i="15" s="1"/>
  <c r="EY68" i="15" a="1"/>
  <c r="EY68" i="15" s="1"/>
  <c r="EY70" i="15" s="1" a="1"/>
  <c r="EY70" i="15" s="1"/>
  <c r="ET68" i="15" a="1"/>
  <c r="ET68" i="15" s="1"/>
  <c r="ET70" i="15" s="1" a="1"/>
  <c r="ET70" i="15" s="1"/>
  <c r="EN68" i="15" a="1"/>
  <c r="EN68" i="15" s="1"/>
  <c r="EN70" i="15" s="1" a="1"/>
  <c r="EN70" i="15" s="1"/>
  <c r="EH68" i="15" a="1"/>
  <c r="EH68" i="15" s="1"/>
  <c r="EH70" i="15" s="1" a="1"/>
  <c r="EH70" i="15" s="1"/>
  <c r="EB68" i="15" a="1"/>
  <c r="EB68" i="15" s="1"/>
  <c r="EB70" i="15" s="1" a="1"/>
  <c r="EB70" i="15" s="1"/>
  <c r="DV68" i="15" a="1"/>
  <c r="DV68" i="15" s="1"/>
  <c r="DV70" i="15" s="1" a="1"/>
  <c r="DV70" i="15" s="1"/>
  <c r="DV71" i="15" s="1"/>
  <c r="DQ68" i="15" a="1"/>
  <c r="DQ68" i="15" s="1"/>
  <c r="DQ70" i="15" s="1" a="1"/>
  <c r="DQ70" i="15" s="1"/>
  <c r="DE68" i="15" a="1"/>
  <c r="DE68" i="15" s="1"/>
  <c r="DE70" i="15" s="1" a="1"/>
  <c r="DE70" i="15" s="1"/>
  <c r="CY68" i="15" a="1"/>
  <c r="CY68" i="15" s="1"/>
  <c r="CY70" i="15" s="1" a="1"/>
  <c r="CY70" i="15" s="1"/>
  <c r="CT68" i="15" a="1"/>
  <c r="CT68" i="15" s="1"/>
  <c r="CT70" i="15" s="1" a="1"/>
  <c r="CT70" i="15" s="1"/>
  <c r="CM68" i="15" a="1"/>
  <c r="CM68" i="15" s="1"/>
  <c r="CM70" i="15" s="1" a="1"/>
  <c r="CM70" i="15" s="1"/>
  <c r="CH68" i="15" a="1"/>
  <c r="CH68" i="15" s="1"/>
  <c r="CH70" i="15" s="1" a="1"/>
  <c r="CH70" i="15" s="1"/>
  <c r="CB68" i="15" a="1"/>
  <c r="CB68" i="15" s="1"/>
  <c r="CB70" i="15" s="1" a="1"/>
  <c r="CB70" i="15" s="1"/>
  <c r="BV68" i="15" a="1"/>
  <c r="BV68" i="15" s="1"/>
  <c r="BV70" i="15" s="1" a="1"/>
  <c r="BV70" i="15" s="1"/>
  <c r="BP68" i="15" a="1"/>
  <c r="BP68" i="15" s="1"/>
  <c r="BP70" i="15" s="1" a="1"/>
  <c r="BP70" i="15" s="1"/>
  <c r="BJ68" i="15" a="1"/>
  <c r="BJ68" i="15" s="1"/>
  <c r="BJ70" i="15" s="1" a="1"/>
  <c r="BJ70" i="15" s="1"/>
  <c r="AS68" i="15" a="1"/>
  <c r="AS68" i="15" s="1"/>
  <c r="AS70" i="15" s="1" a="1"/>
  <c r="AS70" i="15" s="1"/>
  <c r="AM68" i="15" a="1"/>
  <c r="AM68" i="15" s="1"/>
  <c r="AM70" i="15" s="1" a="1"/>
  <c r="AM70" i="15" s="1"/>
  <c r="AH68" i="15" a="1"/>
  <c r="AH68" i="15" s="1"/>
  <c r="AH70" i="15" s="1" a="1"/>
  <c r="AH70" i="15" s="1"/>
  <c r="V68" i="15" a="1"/>
  <c r="V68" i="15" s="1"/>
  <c r="V70" i="15" s="1" a="1"/>
  <c r="V70" i="15" s="1"/>
  <c r="FG63" i="15" a="1"/>
  <c r="FG63" i="15" s="1"/>
  <c r="FG65" i="15" s="1" a="1"/>
  <c r="FG65" i="15" s="1"/>
  <c r="EU63" i="15" a="1"/>
  <c r="EU63" i="15" s="1"/>
  <c r="EU65" i="15" s="1" a="1"/>
  <c r="EU65" i="15" s="1"/>
  <c r="EP63" i="15" a="1"/>
  <c r="EP63" i="15" s="1"/>
  <c r="EP65" i="15" s="1" a="1"/>
  <c r="EP65" i="15" s="1"/>
  <c r="EC63" i="15" a="1"/>
  <c r="EC63" i="15" s="1"/>
  <c r="EC65" i="15" s="1" a="1"/>
  <c r="EC65" i="15" s="1"/>
  <c r="DX63" i="15" a="1"/>
  <c r="DX63" i="15" s="1"/>
  <c r="DX65" i="15" s="1" a="1"/>
  <c r="DX65" i="15" s="1"/>
  <c r="DL63" i="15" a="1"/>
  <c r="DL63" i="15" s="1"/>
  <c r="DL65" i="15" s="1" a="1"/>
  <c r="DL65" i="15" s="1"/>
  <c r="DF63" i="15" a="1"/>
  <c r="DF63" i="15" s="1"/>
  <c r="DF65" i="15" s="1" a="1"/>
  <c r="DF65" i="15" s="1"/>
  <c r="DA63" i="15" a="1"/>
  <c r="DA63" i="15" s="1"/>
  <c r="DA65" i="15" s="1" a="1"/>
  <c r="DA65" i="15" s="1"/>
  <c r="CU63" i="15" a="1"/>
  <c r="CU63" i="15" s="1"/>
  <c r="CU65" i="15" s="1" a="1"/>
  <c r="CU65" i="15" s="1"/>
  <c r="CI63" i="15" a="1"/>
  <c r="CI63" i="15" s="1"/>
  <c r="CI65" i="15" s="1" a="1"/>
  <c r="CI65" i="15" s="1"/>
  <c r="CD63" i="15" a="1"/>
  <c r="CD63" i="15" s="1"/>
  <c r="CD65" i="15" s="1" a="1"/>
  <c r="CD65" i="15" s="1"/>
  <c r="BQ63" i="15" a="1"/>
  <c r="BQ63" i="15" s="1"/>
  <c r="BQ65" i="15" s="1" a="1"/>
  <c r="BQ65" i="15" s="1"/>
  <c r="BA63" i="15" a="1"/>
  <c r="BA63" i="15" s="1"/>
  <c r="BA65" i="15" s="1" a="1"/>
  <c r="BA65" i="15" s="1"/>
  <c r="AS63" i="15" a="1"/>
  <c r="AS63" i="15" s="1"/>
  <c r="AS65" i="15" s="1" a="1"/>
  <c r="AS65" i="15" s="1"/>
  <c r="AC63" i="15" a="1"/>
  <c r="AC63" i="15" s="1"/>
  <c r="AC65" i="15" s="1" a="1"/>
  <c r="AC65" i="15" s="1"/>
  <c r="U63" i="15" a="1"/>
  <c r="U63" i="15" s="1"/>
  <c r="U65" i="15" s="1" a="1"/>
  <c r="U65" i="15" s="1"/>
  <c r="M63" i="15" a="1"/>
  <c r="M63" i="15" s="1"/>
  <c r="M65" i="15" s="1" a="1"/>
  <c r="M65" i="15" s="1"/>
  <c r="E63" i="15" a="1"/>
  <c r="E63" i="15" s="1"/>
  <c r="E65" i="15" s="1" a="1"/>
  <c r="E65" i="15" s="1"/>
  <c r="FH58" i="15" a="1"/>
  <c r="FH58" i="15" s="1"/>
  <c r="FH60" i="15" s="1" a="1"/>
  <c r="FH60" i="15" s="1"/>
  <c r="FB58" i="15" a="1"/>
  <c r="FB58" i="15" s="1"/>
  <c r="FB60" i="15" s="1" a="1"/>
  <c r="FB60" i="15" s="1"/>
  <c r="EO58" i="15" a="1"/>
  <c r="EO58" i="15" s="1"/>
  <c r="EO60" i="15" s="1" a="1"/>
  <c r="EO60" i="15" s="1"/>
  <c r="EC58" i="15" a="1"/>
  <c r="EC58" i="15" s="1"/>
  <c r="EC60" i="15" s="1" a="1"/>
  <c r="EC60" i="15" s="1"/>
  <c r="DW58" i="15" a="1"/>
  <c r="DW58" i="15" s="1"/>
  <c r="DW60" i="15" s="1" a="1"/>
  <c r="DW60" i="15" s="1"/>
  <c r="DI58" i="15" a="1"/>
  <c r="DI58" i="15" s="1"/>
  <c r="DI60" i="15" s="1" a="1"/>
  <c r="DI60" i="15" s="1"/>
  <c r="DC58" i="15" a="1"/>
  <c r="DC58" i="15" s="1"/>
  <c r="DC60" i="15" s="1" a="1"/>
  <c r="DC60" i="15" s="1"/>
  <c r="CU58" i="15" a="1"/>
  <c r="CU58" i="15" s="1"/>
  <c r="CU60" i="15" s="1" a="1"/>
  <c r="CU60" i="15" s="1"/>
  <c r="CO58" i="15" a="1"/>
  <c r="CO58" i="15" s="1"/>
  <c r="CO60" i="15" s="1" a="1"/>
  <c r="CO60" i="15" s="1"/>
  <c r="CI58" i="15" a="1"/>
  <c r="CI58" i="15" s="1"/>
  <c r="CI60" i="15" s="1" a="1"/>
  <c r="CI60" i="15" s="1"/>
  <c r="CB58" i="15" a="1"/>
  <c r="CB58" i="15" s="1"/>
  <c r="CB60" i="15" s="1" a="1"/>
  <c r="CB60" i="15" s="1"/>
  <c r="BV58" i="15" a="1"/>
  <c r="BV58" i="15" s="1"/>
  <c r="BV60" i="15" s="1" a="1"/>
  <c r="BV60" i="15" s="1"/>
  <c r="BH58" i="15" a="1"/>
  <c r="BH58" i="15" s="1"/>
  <c r="BH60" i="15" s="1" a="1"/>
  <c r="BH60" i="15" s="1"/>
  <c r="BA58" i="15" a="1"/>
  <c r="BA58" i="15" s="1"/>
  <c r="BA60" i="15" s="1" a="1"/>
  <c r="BA60" i="15" s="1"/>
  <c r="BA61" i="15" s="1"/>
  <c r="AG58" i="15" a="1"/>
  <c r="AG58" i="15" s="1"/>
  <c r="AG60" i="15" s="1" a="1"/>
  <c r="AG60" i="15" s="1"/>
  <c r="G58" i="15" a="1"/>
  <c r="G58" i="15" s="1"/>
  <c r="G60" i="15" s="1" a="1"/>
  <c r="G60" i="15" s="1"/>
  <c r="G61" i="15" s="1"/>
  <c r="FI93" i="15" a="1"/>
  <c r="FI93" i="15" s="1"/>
  <c r="FI95" i="15" s="1" a="1"/>
  <c r="FI95" i="15" s="1"/>
  <c r="EZ93" i="15" a="1"/>
  <c r="EZ93" i="15" s="1"/>
  <c r="EZ95" i="15" s="1" a="1"/>
  <c r="EZ95" i="15" s="1"/>
  <c r="EQ93" i="15" a="1"/>
  <c r="EQ93" i="15" s="1"/>
  <c r="EQ95" i="15" s="1" a="1"/>
  <c r="EQ95" i="15" s="1"/>
  <c r="EI93" i="15" a="1"/>
  <c r="EI93" i="15" s="1"/>
  <c r="EI95" i="15" s="1" a="1"/>
  <c r="EI95" i="15" s="1"/>
  <c r="EA93" i="15" a="1"/>
  <c r="EA93" i="15" s="1"/>
  <c r="EA95" i="15" s="1" a="1"/>
  <c r="EA95" i="15" s="1"/>
  <c r="DS93" i="15" a="1"/>
  <c r="DS93" i="15" s="1"/>
  <c r="DS95" i="15" s="1" a="1"/>
  <c r="DS95" i="15" s="1"/>
  <c r="DK93" i="15" a="1"/>
  <c r="DK93" i="15" s="1"/>
  <c r="DK95" i="15" s="1" a="1"/>
  <c r="DK95" i="15" s="1"/>
  <c r="DC93" i="15" a="1"/>
  <c r="DC93" i="15" s="1"/>
  <c r="DC95" i="15" s="1" a="1"/>
  <c r="DC95" i="15" s="1"/>
  <c r="CU93" i="15" a="1"/>
  <c r="CU93" i="15" s="1"/>
  <c r="CU95" i="15" s="1" a="1"/>
  <c r="CU95" i="15" s="1"/>
  <c r="CM93" i="15" a="1"/>
  <c r="CM93" i="15" s="1"/>
  <c r="CM95" i="15" s="1" a="1"/>
  <c r="CM95" i="15" s="1"/>
  <c r="CE93" i="15" a="1"/>
  <c r="CE93" i="15" s="1"/>
  <c r="CE95" i="15" s="1" a="1"/>
  <c r="CE95" i="15" s="1"/>
  <c r="BW93" i="15" a="1"/>
  <c r="BW93" i="15" s="1"/>
  <c r="BW95" i="15" s="1" a="1"/>
  <c r="BW95" i="15" s="1"/>
  <c r="BO93" i="15" a="1"/>
  <c r="BO93" i="15" s="1"/>
  <c r="BO95" i="15" s="1" a="1"/>
  <c r="BO95" i="15" s="1"/>
  <c r="BG93" i="15" a="1"/>
  <c r="BG93" i="15" s="1"/>
  <c r="BG95" i="15" s="1" a="1"/>
  <c r="BG95" i="15" s="1"/>
  <c r="AQ93" i="15" a="1"/>
  <c r="AQ93" i="15" s="1"/>
  <c r="AQ95" i="15" s="1" a="1"/>
  <c r="AQ95" i="15" s="1"/>
  <c r="AI93" i="15" a="1"/>
  <c r="AI93" i="15" s="1"/>
  <c r="AI95" i="15" s="1" a="1"/>
  <c r="AI95" i="15" s="1"/>
  <c r="AA93" i="15" a="1"/>
  <c r="AA93" i="15" s="1"/>
  <c r="AA95" i="15" s="1" a="1"/>
  <c r="AA95" i="15" s="1"/>
  <c r="FC88" i="15" a="1"/>
  <c r="FC88" i="15" s="1"/>
  <c r="FC90" i="15" s="1" a="1"/>
  <c r="FC90" i="15" s="1"/>
  <c r="EU88" i="15" a="1"/>
  <c r="EU88" i="15" s="1"/>
  <c r="EU90" i="15" s="1" a="1"/>
  <c r="EU90" i="15" s="1"/>
  <c r="EM88" i="15" a="1"/>
  <c r="EM88" i="15" s="1"/>
  <c r="EM90" i="15" s="1" a="1"/>
  <c r="EM90" i="15" s="1"/>
  <c r="EE88" i="15" a="1"/>
  <c r="EE88" i="15" s="1"/>
  <c r="EE90" i="15" s="1" a="1"/>
  <c r="EE90" i="15" s="1"/>
  <c r="DW88" i="15" a="1"/>
  <c r="DW88" i="15" s="1"/>
  <c r="DW90" i="15" s="1" a="1"/>
  <c r="DW90" i="15" s="1"/>
  <c r="DO88" i="15" a="1"/>
  <c r="DO88" i="15" s="1"/>
  <c r="DO90" i="15" s="1" a="1"/>
  <c r="DO90" i="15" s="1"/>
  <c r="DG88" i="15" a="1"/>
  <c r="DG88" i="15" s="1"/>
  <c r="DG90" i="15" s="1" a="1"/>
  <c r="DG90" i="15" s="1"/>
  <c r="CY88" i="15" a="1"/>
  <c r="CY88" i="15" s="1"/>
  <c r="CY90" i="15" s="1" a="1"/>
  <c r="CY90" i="15" s="1"/>
  <c r="CQ88" i="15" a="1"/>
  <c r="CQ88" i="15" s="1"/>
  <c r="CQ90" i="15" s="1" a="1"/>
  <c r="CQ90" i="15" s="1"/>
  <c r="CI88" i="15" a="1"/>
  <c r="CI88" i="15" s="1"/>
  <c r="CI90" i="15" s="1" a="1"/>
  <c r="CI90" i="15" s="1"/>
  <c r="CA88" i="15" a="1"/>
  <c r="CA88" i="15" s="1"/>
  <c r="CA90" i="15" s="1" a="1"/>
  <c r="CA90" i="15" s="1"/>
  <c r="BS88" i="15" a="1"/>
  <c r="BS88" i="15" s="1"/>
  <c r="BS90" i="15" s="1" a="1"/>
  <c r="BS90" i="15" s="1"/>
  <c r="BC88" i="15" a="1"/>
  <c r="BC88" i="15" s="1"/>
  <c r="BC90" i="15" s="1" a="1"/>
  <c r="BC90" i="15" s="1"/>
  <c r="G88" i="15" a="1"/>
  <c r="G88" i="15" s="1"/>
  <c r="G90" i="15" s="1" a="1"/>
  <c r="G90" i="15" s="1"/>
  <c r="FJ83" i="15" a="1"/>
  <c r="FJ83" i="15" s="1"/>
  <c r="FJ85" i="15" s="1" a="1"/>
  <c r="FJ85" i="15" s="1"/>
  <c r="FB83" i="15" a="1"/>
  <c r="FB83" i="15" s="1"/>
  <c r="FB85" i="15" s="1" a="1"/>
  <c r="FB85" i="15" s="1"/>
  <c r="ET83" i="15" a="1"/>
  <c r="ET83" i="15" s="1"/>
  <c r="ET85" i="15" s="1" a="1"/>
  <c r="ET85" i="15" s="1"/>
  <c r="EL83" i="15" a="1"/>
  <c r="EL83" i="15" s="1"/>
  <c r="EL85" i="15" s="1" a="1"/>
  <c r="EL85" i="15" s="1"/>
  <c r="ED83" i="15" a="1"/>
  <c r="ED83" i="15" s="1"/>
  <c r="ED85" i="15" s="1" a="1"/>
  <c r="ED85" i="15" s="1"/>
  <c r="DV83" i="15" a="1"/>
  <c r="DV83" i="15" s="1"/>
  <c r="DV85" i="15" s="1" a="1"/>
  <c r="DV85" i="15" s="1"/>
  <c r="DN83" i="15" a="1"/>
  <c r="DN83" i="15" s="1"/>
  <c r="DN85" i="15" s="1" a="1"/>
  <c r="DN85" i="15" s="1"/>
  <c r="DF83" i="15" a="1"/>
  <c r="DF83" i="15" s="1"/>
  <c r="DF85" i="15" s="1" a="1"/>
  <c r="DF85" i="15" s="1"/>
  <c r="CX83" i="15" a="1"/>
  <c r="CX83" i="15" s="1"/>
  <c r="CX85" i="15" s="1" a="1"/>
  <c r="CX85" i="15" s="1"/>
  <c r="CP83" i="15" a="1"/>
  <c r="CP83" i="15" s="1"/>
  <c r="CP85" i="15" s="1" a="1"/>
  <c r="CP85" i="15" s="1"/>
  <c r="CH83" i="15" a="1"/>
  <c r="CH83" i="15" s="1"/>
  <c r="CH85" i="15" s="1" a="1"/>
  <c r="CH85" i="15" s="1"/>
  <c r="BZ83" i="15" a="1"/>
  <c r="BZ83" i="15" s="1"/>
  <c r="BZ85" i="15" s="1" a="1"/>
  <c r="BZ85" i="15" s="1"/>
  <c r="BR83" i="15" a="1"/>
  <c r="BR83" i="15" s="1"/>
  <c r="BR85" i="15" s="1" a="1"/>
  <c r="BR85" i="15" s="1"/>
  <c r="BJ83" i="15" a="1"/>
  <c r="BJ83" i="15" s="1"/>
  <c r="BJ85" i="15" s="1" a="1"/>
  <c r="BJ85" i="15" s="1"/>
  <c r="AL83" i="15" a="1"/>
  <c r="AL83" i="15" s="1"/>
  <c r="AL85" i="15" s="1" a="1"/>
  <c r="AL85" i="15" s="1"/>
  <c r="EX78" i="15" a="1"/>
  <c r="EX78" i="15" s="1"/>
  <c r="EX80" i="15" s="1" a="1"/>
  <c r="EX80" i="15" s="1"/>
  <c r="ER78" i="15" a="1"/>
  <c r="ER78" i="15" s="1"/>
  <c r="ER80" i="15" s="1" a="1"/>
  <c r="ER80" i="15" s="1"/>
  <c r="EK78" i="15" a="1"/>
  <c r="EK78" i="15" s="1"/>
  <c r="EK80" i="15" s="1" a="1"/>
  <c r="EK80" i="15" s="1"/>
  <c r="EE78" i="15" a="1"/>
  <c r="EE78" i="15" s="1"/>
  <c r="EE80" i="15" s="1" a="1"/>
  <c r="EE80" i="15" s="1"/>
  <c r="DR78" i="15" a="1"/>
  <c r="DR78" i="15" s="1"/>
  <c r="DR80" i="15" s="1" a="1"/>
  <c r="DR80" i="15" s="1"/>
  <c r="DL78" i="15" a="1"/>
  <c r="DL78" i="15" s="1"/>
  <c r="DL80" i="15" s="1" a="1"/>
  <c r="DL80" i="15" s="1"/>
  <c r="DE78" i="15" a="1"/>
  <c r="DE78" i="15" s="1"/>
  <c r="DE80" i="15" s="1" a="1"/>
  <c r="DE80" i="15" s="1"/>
  <c r="CY78" i="15" a="1"/>
  <c r="CY78" i="15" s="1"/>
  <c r="CY80" i="15" s="1" a="1"/>
  <c r="CY80" i="15" s="1"/>
  <c r="CL78" i="15" a="1"/>
  <c r="CL78" i="15" s="1"/>
  <c r="CL80" i="15" s="1" a="1"/>
  <c r="CL80" i="15" s="1"/>
  <c r="CD78" i="15" a="1"/>
  <c r="CD78" i="15" s="1"/>
  <c r="CD80" i="15" s="1" a="1"/>
  <c r="CD80" i="15" s="1"/>
  <c r="BV78" i="15" a="1"/>
  <c r="BV78" i="15" s="1"/>
  <c r="BV80" i="15" s="1" a="1"/>
  <c r="BV80" i="15" s="1"/>
  <c r="AX78" i="15" a="1"/>
  <c r="AX78" i="15" s="1"/>
  <c r="AX80" i="15" s="1" a="1"/>
  <c r="AX80" i="15" s="1"/>
  <c r="AP78" i="15" a="1"/>
  <c r="AP78" i="15" s="1"/>
  <c r="AP80" i="15" s="1" a="1"/>
  <c r="AP80" i="15" s="1"/>
  <c r="Z78" i="15" a="1"/>
  <c r="Z78" i="15" s="1"/>
  <c r="Z80" i="15" s="1" a="1"/>
  <c r="Z80" i="15" s="1"/>
  <c r="R78" i="15" a="1"/>
  <c r="R78" i="15" s="1"/>
  <c r="R80" i="15" s="1" a="1"/>
  <c r="R80" i="15" s="1"/>
  <c r="J78" i="15" a="1"/>
  <c r="J78" i="15" s="1"/>
  <c r="J80" i="15" s="1" a="1"/>
  <c r="J80" i="15" s="1"/>
  <c r="FC73" i="15" a="1"/>
  <c r="FC73" i="15" s="1"/>
  <c r="FC75" i="15" s="1" a="1"/>
  <c r="FC75" i="15" s="1"/>
  <c r="EU73" i="15" a="1"/>
  <c r="EU73" i="15" s="1"/>
  <c r="EU75" i="15" s="1" a="1"/>
  <c r="EU75" i="15" s="1"/>
  <c r="EM73" i="15" a="1"/>
  <c r="EM73" i="15" s="1"/>
  <c r="EM75" i="15" s="1" a="1"/>
  <c r="EM75" i="15" s="1"/>
  <c r="EE73" i="15" a="1"/>
  <c r="EE73" i="15" s="1"/>
  <c r="EE75" i="15" s="1" a="1"/>
  <c r="EE75" i="15" s="1"/>
  <c r="DW73" i="15" a="1"/>
  <c r="DW73" i="15" s="1"/>
  <c r="DW75" i="15" s="1" a="1"/>
  <c r="DW75" i="15" s="1"/>
  <c r="DO73" i="15" a="1"/>
  <c r="DO73" i="15" s="1"/>
  <c r="DO75" i="15" s="1" a="1"/>
  <c r="DO75" i="15" s="1"/>
  <c r="DG73" i="15" a="1"/>
  <c r="DG73" i="15" s="1"/>
  <c r="DG75" i="15" s="1" a="1"/>
  <c r="DG75" i="15" s="1"/>
  <c r="CY73" i="15" a="1"/>
  <c r="CY73" i="15" s="1"/>
  <c r="CY75" i="15" s="1" a="1"/>
  <c r="CY75" i="15" s="1"/>
  <c r="CR73" i="15" a="1"/>
  <c r="CR73" i="15" s="1"/>
  <c r="CR75" i="15" s="1" a="1"/>
  <c r="CR75" i="15" s="1"/>
  <c r="CE73" i="15" a="1"/>
  <c r="CE73" i="15" s="1"/>
  <c r="CE75" i="15" s="1" a="1"/>
  <c r="CE75" i="15" s="1"/>
  <c r="BZ73" i="15" a="1"/>
  <c r="BZ73" i="15" s="1"/>
  <c r="BZ75" i="15" s="1" a="1"/>
  <c r="BZ75" i="15" s="1"/>
  <c r="BM73" i="15" a="1"/>
  <c r="BM73" i="15" s="1"/>
  <c r="BM75" i="15" s="1" a="1"/>
  <c r="BM75" i="15" s="1"/>
  <c r="AU73" i="15" a="1"/>
  <c r="AU73" i="15" s="1"/>
  <c r="AU75" i="15" s="1" a="1"/>
  <c r="AU75" i="15" s="1"/>
  <c r="AA73" i="15" a="1"/>
  <c r="AA73" i="15" s="1"/>
  <c r="AA75" i="15" s="1" a="1"/>
  <c r="AA75" i="15" s="1"/>
  <c r="U73" i="15" a="1"/>
  <c r="U73" i="15" s="1"/>
  <c r="U75" i="15" s="1" a="1"/>
  <c r="U75" i="15" s="1"/>
  <c r="FE68" i="15" a="1"/>
  <c r="FE68" i="15" s="1"/>
  <c r="FE70" i="15" s="1" a="1"/>
  <c r="FE70" i="15" s="1"/>
  <c r="ES68" i="15" a="1"/>
  <c r="ES68" i="15" s="1"/>
  <c r="ES70" i="15" s="1" a="1"/>
  <c r="ES70" i="15" s="1"/>
  <c r="EM68" i="15" a="1"/>
  <c r="EM68" i="15" s="1"/>
  <c r="EM70" i="15" s="1" a="1"/>
  <c r="EM70" i="15" s="1"/>
  <c r="DU68" i="15" a="1"/>
  <c r="DU68" i="15" s="1"/>
  <c r="DU70" i="15" s="1" a="1"/>
  <c r="DU70" i="15" s="1"/>
  <c r="DP68" i="15" a="1"/>
  <c r="DP68" i="15" s="1"/>
  <c r="DP70" i="15" s="1" a="1"/>
  <c r="DP70" i="15" s="1"/>
  <c r="DJ68" i="15" a="1"/>
  <c r="DJ68" i="15" s="1"/>
  <c r="DJ70" i="15" s="1" a="1"/>
  <c r="DJ70" i="15" s="1"/>
  <c r="DD68" i="15" a="1"/>
  <c r="DD68" i="15" s="1"/>
  <c r="DD70" i="15" s="1" a="1"/>
  <c r="DD70" i="15" s="1"/>
  <c r="CX68" i="15" a="1"/>
  <c r="CX68" i="15" s="1"/>
  <c r="CX70" i="15" s="1" a="1"/>
  <c r="CX70" i="15" s="1"/>
  <c r="CS68" i="15" a="1"/>
  <c r="CS68" i="15" s="1"/>
  <c r="CS70" i="15" s="1" a="1"/>
  <c r="CS70" i="15" s="1"/>
  <c r="CG68" i="15" a="1"/>
  <c r="CG68" i="15" s="1"/>
  <c r="CG70" i="15" s="1" a="1"/>
  <c r="CG70" i="15" s="1"/>
  <c r="CA68" i="15" a="1"/>
  <c r="CA68" i="15" s="1"/>
  <c r="CA70" i="15" s="1" a="1"/>
  <c r="CA70" i="15" s="1"/>
  <c r="BI68" i="15" a="1"/>
  <c r="BI68" i="15" s="1"/>
  <c r="BI70" i="15" s="1" a="1"/>
  <c r="BI70" i="15" s="1"/>
  <c r="AR68" i="15" a="1"/>
  <c r="AR68" i="15" s="1"/>
  <c r="AR70" i="15" s="1" a="1"/>
  <c r="AR70" i="15" s="1"/>
  <c r="AL68" i="15" a="1"/>
  <c r="AL68" i="15" s="1"/>
  <c r="AL70" i="15" s="1" a="1"/>
  <c r="AL70" i="15" s="1"/>
  <c r="AG68" i="15" a="1"/>
  <c r="AG68" i="15" s="1"/>
  <c r="AG70" i="15" s="1" a="1"/>
  <c r="AG70" i="15" s="1"/>
  <c r="EZ63" i="15" a="1"/>
  <c r="EZ63" i="15" s="1"/>
  <c r="EZ65" i="15" s="1" a="1"/>
  <c r="EZ65" i="15" s="1"/>
  <c r="ET63" i="15" a="1"/>
  <c r="ET63" i="15" s="1"/>
  <c r="ET65" i="15" s="1" a="1"/>
  <c r="ET65" i="15" s="1"/>
  <c r="EO63" i="15" a="1"/>
  <c r="EO63" i="15" s="1"/>
  <c r="EO65" i="15" s="1" a="1"/>
  <c r="EO65" i="15" s="1"/>
  <c r="EI63" i="15" a="1"/>
  <c r="EI63" i="15" s="1"/>
  <c r="EI65" i="15" s="1" a="1"/>
  <c r="EI65" i="15" s="1"/>
  <c r="DW63" i="15" a="1"/>
  <c r="DW63" i="15" s="1"/>
  <c r="DW65" i="15" s="1" a="1"/>
  <c r="DW65" i="15" s="1"/>
  <c r="DR63" i="15" a="1"/>
  <c r="DR63" i="15" s="1"/>
  <c r="DR65" i="15" s="1" a="1"/>
  <c r="DR65" i="15" s="1"/>
  <c r="DE63" i="15" a="1"/>
  <c r="DE63" i="15" s="1"/>
  <c r="DE65" i="15" s="1" a="1"/>
  <c r="DE65" i="15" s="1"/>
  <c r="CZ63" i="15" a="1"/>
  <c r="CZ63" i="15" s="1"/>
  <c r="CZ65" i="15" s="1" a="1"/>
  <c r="CZ65" i="15" s="1"/>
  <c r="CN63" i="15" a="1"/>
  <c r="CN63" i="15" s="1"/>
  <c r="CN65" i="15" s="1" a="1"/>
  <c r="CN65" i="15" s="1"/>
  <c r="CH63" i="15" a="1"/>
  <c r="CH63" i="15" s="1"/>
  <c r="CH65" i="15" s="1" a="1"/>
  <c r="CH65" i="15" s="1"/>
  <c r="CC63" i="15" a="1"/>
  <c r="CC63" i="15" s="1"/>
  <c r="CC65" i="15" s="1" a="1"/>
  <c r="CC65" i="15" s="1"/>
  <c r="BW63" i="15" a="1"/>
  <c r="BW63" i="15" s="1"/>
  <c r="BW65" i="15" s="1" a="1"/>
  <c r="BW65" i="15" s="1"/>
  <c r="BP63" i="15" a="1"/>
  <c r="BP63" i="15" s="1"/>
  <c r="BP65" i="15" s="1" a="1"/>
  <c r="BP65" i="15" s="1"/>
  <c r="AZ63" i="15" a="1"/>
  <c r="AZ63" i="15" s="1"/>
  <c r="AZ65" i="15" s="1" a="1"/>
  <c r="AZ65" i="15" s="1"/>
  <c r="AR63" i="15" a="1"/>
  <c r="AR63" i="15" s="1"/>
  <c r="AR65" i="15" s="1" a="1"/>
  <c r="AR65" i="15" s="1"/>
  <c r="AB63" i="15" a="1"/>
  <c r="AB63" i="15" s="1"/>
  <c r="AB65" i="15" s="1" a="1"/>
  <c r="AB65" i="15" s="1"/>
  <c r="T63" i="15" a="1"/>
  <c r="T63" i="15" s="1"/>
  <c r="T65" i="15" s="1" a="1"/>
  <c r="T65" i="15" s="1"/>
  <c r="FG58" i="15" a="1"/>
  <c r="FG58" i="15" s="1"/>
  <c r="FG60" i="15" s="1" a="1"/>
  <c r="FG60" i="15" s="1"/>
  <c r="FA58" i="15" a="1"/>
  <c r="FA58" i="15" s="1"/>
  <c r="FA60" i="15" s="1" a="1"/>
  <c r="FA60" i="15" s="1"/>
  <c r="EU58" i="15" a="1"/>
  <c r="EU58" i="15" s="1"/>
  <c r="EU60" i="15" s="1" a="1"/>
  <c r="EU60" i="15" s="1"/>
  <c r="EN58" i="15" a="1"/>
  <c r="EN58" i="15" s="1"/>
  <c r="EN60" i="15" s="1" a="1"/>
  <c r="EN60" i="15" s="1"/>
  <c r="EI58" i="15" a="1"/>
  <c r="EI58" i="15" s="1"/>
  <c r="EI60" i="15" s="1" a="1"/>
  <c r="EI60" i="15" s="1"/>
  <c r="EB58" i="15" a="1"/>
  <c r="EB58" i="15" s="1"/>
  <c r="EB60" i="15" s="1" a="1"/>
  <c r="EB60" i="15" s="1"/>
  <c r="DV58" i="15" a="1"/>
  <c r="DV58" i="15" s="1"/>
  <c r="DV60" i="15" s="1" a="1"/>
  <c r="DV60" i="15" s="1"/>
  <c r="DO58" i="15" a="1"/>
  <c r="DO58" i="15" s="1"/>
  <c r="DO60" i="15" s="1" a="1"/>
  <c r="DO60" i="15" s="1"/>
  <c r="DH58" i="15" a="1"/>
  <c r="DH58" i="15" s="1"/>
  <c r="DH60" i="15" s="1" a="1"/>
  <c r="DH60" i="15" s="1"/>
  <c r="DB58" i="15" a="1"/>
  <c r="DB58" i="15" s="1"/>
  <c r="DB60" i="15" s="1" a="1"/>
  <c r="DB60" i="15" s="1"/>
  <c r="CN58" i="15" a="1"/>
  <c r="CN58" i="15" s="1"/>
  <c r="CN60" i="15" s="1" a="1"/>
  <c r="CN60" i="15" s="1"/>
  <c r="CH58" i="15" a="1"/>
  <c r="CH58" i="15" s="1"/>
  <c r="CH60" i="15" s="1" a="1"/>
  <c r="CH60" i="15" s="1"/>
  <c r="CA58" i="15" a="1"/>
  <c r="CA58" i="15" s="1"/>
  <c r="CA60" i="15" s="1" a="1"/>
  <c r="CA60" i="15" s="1"/>
  <c r="BU58" i="15" a="1"/>
  <c r="BU58" i="15" s="1"/>
  <c r="BU60" i="15" s="1" a="1"/>
  <c r="BU60" i="15" s="1"/>
  <c r="BG58" i="15" a="1"/>
  <c r="BG58" i="15" s="1"/>
  <c r="BG60" i="15" s="1" a="1"/>
  <c r="BG60" i="15" s="1"/>
  <c r="AT58" i="15" a="1"/>
  <c r="AT58" i="15" s="1"/>
  <c r="AT60" i="15" s="1" a="1"/>
  <c r="AT60" i="15" s="1"/>
  <c r="F58" i="15" a="1"/>
  <c r="F58" i="15" s="1"/>
  <c r="F60" i="15" s="1" a="1"/>
  <c r="F60" i="15" s="1"/>
  <c r="FH93" i="15" a="1"/>
  <c r="FH93" i="15" s="1"/>
  <c r="FH95" i="15" s="1" a="1"/>
  <c r="FH95" i="15" s="1"/>
  <c r="EX93" i="15" a="1"/>
  <c r="EX93" i="15" s="1"/>
  <c r="EX95" i="15" s="1" a="1"/>
  <c r="EX95" i="15" s="1"/>
  <c r="EP93" i="15" a="1"/>
  <c r="EP93" i="15" s="1"/>
  <c r="EP95" i="15" s="1" a="1"/>
  <c r="EP95" i="15" s="1"/>
  <c r="EH93" i="15" a="1"/>
  <c r="EH93" i="15" s="1"/>
  <c r="EH95" i="15" s="1" a="1"/>
  <c r="EH95" i="15" s="1"/>
  <c r="DZ93" i="15" a="1"/>
  <c r="DZ93" i="15" s="1"/>
  <c r="DZ95" i="15" s="1" a="1"/>
  <c r="DZ95" i="15" s="1"/>
  <c r="DR93" i="15" a="1"/>
  <c r="DR93" i="15" s="1"/>
  <c r="DR95" i="15" s="1" a="1"/>
  <c r="DR95" i="15" s="1"/>
  <c r="DJ93" i="15" a="1"/>
  <c r="DJ93" i="15" s="1"/>
  <c r="DJ95" i="15" s="1" a="1"/>
  <c r="DJ95" i="15" s="1"/>
  <c r="DB93" i="15" a="1"/>
  <c r="DB93" i="15" s="1"/>
  <c r="DB95" i="15" s="1" a="1"/>
  <c r="DB95" i="15" s="1"/>
  <c r="CT93" i="15" a="1"/>
  <c r="CT93" i="15" s="1"/>
  <c r="CT95" i="15" s="1" a="1"/>
  <c r="CT95" i="15" s="1"/>
  <c r="CL93" i="15" a="1"/>
  <c r="CL93" i="15" s="1"/>
  <c r="CL95" i="15" s="1" a="1"/>
  <c r="CL95" i="15" s="1"/>
  <c r="CD93" i="15" a="1"/>
  <c r="CD93" i="15" s="1"/>
  <c r="CD95" i="15" s="1" a="1"/>
  <c r="CD95" i="15" s="1"/>
  <c r="BV93" i="15" a="1"/>
  <c r="BV93" i="15" s="1"/>
  <c r="BV95" i="15" s="1" a="1"/>
  <c r="BV95" i="15" s="1"/>
  <c r="BF93" i="15" a="1"/>
  <c r="BF93" i="15" s="1"/>
  <c r="BF95" i="15" s="1" a="1"/>
  <c r="BF95" i="15" s="1"/>
  <c r="AH93" i="15" a="1"/>
  <c r="AH93" i="15" s="1"/>
  <c r="AH95" i="15" s="1" a="1"/>
  <c r="AH95" i="15" s="1"/>
  <c r="AH96" i="15" s="1"/>
  <c r="FJ88" i="15" a="1"/>
  <c r="FJ88" i="15" s="1"/>
  <c r="FJ90" i="15" s="1" a="1"/>
  <c r="FJ90" i="15" s="1"/>
  <c r="FB88" i="15" a="1"/>
  <c r="FB88" i="15" s="1"/>
  <c r="FB90" i="15" s="1" a="1"/>
  <c r="FB90" i="15" s="1"/>
  <c r="ET88" i="15" a="1"/>
  <c r="ET88" i="15" s="1"/>
  <c r="ET90" i="15" s="1" a="1"/>
  <c r="ET90" i="15" s="1"/>
  <c r="EL88" i="15" a="1"/>
  <c r="EL88" i="15" s="1"/>
  <c r="EL90" i="15" s="1" a="1"/>
  <c r="EL90" i="15" s="1"/>
  <c r="ED88" i="15" a="1"/>
  <c r="ED88" i="15" s="1"/>
  <c r="ED90" i="15" s="1" a="1"/>
  <c r="ED90" i="15" s="1"/>
  <c r="DV88" i="15" a="1"/>
  <c r="DV88" i="15" s="1"/>
  <c r="DV90" i="15" s="1" a="1"/>
  <c r="DV90" i="15" s="1"/>
  <c r="DN88" i="15" a="1"/>
  <c r="DN88" i="15" s="1"/>
  <c r="DN90" i="15" s="1" a="1"/>
  <c r="DN90" i="15" s="1"/>
  <c r="DF88" i="15" a="1"/>
  <c r="DF88" i="15" s="1"/>
  <c r="DF90" i="15" s="1" a="1"/>
  <c r="DF90" i="15" s="1"/>
  <c r="CX88" i="15" a="1"/>
  <c r="CX88" i="15" s="1"/>
  <c r="CX90" i="15" s="1" a="1"/>
  <c r="CX90" i="15" s="1"/>
  <c r="CP88" i="15" a="1"/>
  <c r="CP88" i="15" s="1"/>
  <c r="CP90" i="15" s="1" a="1"/>
  <c r="CP90" i="15" s="1"/>
  <c r="CH88" i="15" a="1"/>
  <c r="CH88" i="15" s="1"/>
  <c r="CH90" i="15" s="1" a="1"/>
  <c r="CH90" i="15" s="1"/>
  <c r="BZ88" i="15" a="1"/>
  <c r="BZ88" i="15" s="1"/>
  <c r="BZ90" i="15" s="1" a="1"/>
  <c r="BZ90" i="15" s="1"/>
  <c r="BR88" i="15" a="1"/>
  <c r="BR88" i="15" s="1"/>
  <c r="BR90" i="15" s="1" a="1"/>
  <c r="BR90" i="15" s="1"/>
  <c r="AT88" i="15" a="1"/>
  <c r="AT88" i="15" s="1"/>
  <c r="AT90" i="15" s="1" a="1"/>
  <c r="AT90" i="15" s="1"/>
  <c r="AD88" i="15" a="1"/>
  <c r="AD88" i="15" s="1"/>
  <c r="AD90" i="15" s="1" a="1"/>
  <c r="AD90" i="15" s="1"/>
  <c r="FI83" i="15" a="1"/>
  <c r="FI83" i="15" s="1"/>
  <c r="FI85" i="15" s="1" a="1"/>
  <c r="FI85" i="15" s="1"/>
  <c r="FA83" i="15" a="1"/>
  <c r="FA83" i="15" s="1"/>
  <c r="FA85" i="15" s="1" a="1"/>
  <c r="FA85" i="15" s="1"/>
  <c r="ES83" i="15" a="1"/>
  <c r="ES83" i="15" s="1"/>
  <c r="ES85" i="15" s="1" a="1"/>
  <c r="ES85" i="15" s="1"/>
  <c r="EK83" i="15" a="1"/>
  <c r="EK83" i="15" s="1"/>
  <c r="EK85" i="15" s="1" a="1"/>
  <c r="EK85" i="15" s="1"/>
  <c r="EC83" i="15" a="1"/>
  <c r="EC83" i="15" s="1"/>
  <c r="EC85" i="15" s="1" a="1"/>
  <c r="EC85" i="15" s="1"/>
  <c r="DU83" i="15" a="1"/>
  <c r="DU83" i="15" s="1"/>
  <c r="DU85" i="15" s="1" a="1"/>
  <c r="DU85" i="15" s="1"/>
  <c r="DM83" i="15" a="1"/>
  <c r="DM83" i="15" s="1"/>
  <c r="DM85" i="15" s="1" a="1"/>
  <c r="DM85" i="15" s="1"/>
  <c r="DE83" i="15" a="1"/>
  <c r="DE83" i="15" s="1"/>
  <c r="DE85" i="15" s="1" a="1"/>
  <c r="DE85" i="15" s="1"/>
  <c r="CW83" i="15" a="1"/>
  <c r="CW83" i="15" s="1"/>
  <c r="CW85" i="15" s="1" a="1"/>
  <c r="CW85" i="15" s="1"/>
  <c r="CO83" i="15" a="1"/>
  <c r="CO83" i="15" s="1"/>
  <c r="CO85" i="15" s="1" a="1"/>
  <c r="CO85" i="15" s="1"/>
  <c r="CO86" i="15" s="1"/>
  <c r="CG83" i="15" a="1"/>
  <c r="CG83" i="15" s="1"/>
  <c r="CG85" i="15" s="1" a="1"/>
  <c r="CG85" i="15" s="1"/>
  <c r="BY83" i="15" a="1"/>
  <c r="BY83" i="15" s="1"/>
  <c r="BY85" i="15" s="1" a="1"/>
  <c r="BY85" i="15" s="1"/>
  <c r="BQ83" i="15" a="1"/>
  <c r="BQ83" i="15" s="1"/>
  <c r="BQ85" i="15" s="1" a="1"/>
  <c r="BQ85" i="15" s="1"/>
  <c r="BI83" i="15" a="1"/>
  <c r="BI83" i="15" s="1"/>
  <c r="BI85" i="15" s="1" a="1"/>
  <c r="BI85" i="15" s="1"/>
  <c r="AK83" i="15" a="1"/>
  <c r="AK83" i="15" s="1"/>
  <c r="AK85" i="15" s="1" a="1"/>
  <c r="AK85" i="15" s="1"/>
  <c r="FJ78" i="15" a="1"/>
  <c r="FJ78" i="15" s="1"/>
  <c r="FJ80" i="15" s="1" a="1"/>
  <c r="FJ80" i="15" s="1"/>
  <c r="FD78" i="15" a="1"/>
  <c r="FD78" i="15" s="1"/>
  <c r="FD80" i="15" s="1" a="1"/>
  <c r="FD80" i="15" s="1"/>
  <c r="EW78" i="15" a="1"/>
  <c r="EW78" i="15" s="1"/>
  <c r="EW80" i="15" s="1" a="1"/>
  <c r="EW80" i="15" s="1"/>
  <c r="EQ78" i="15" a="1"/>
  <c r="EQ78" i="15" s="1"/>
  <c r="EQ80" i="15" s="1" a="1"/>
  <c r="EQ80" i="15" s="1"/>
  <c r="ED78" i="15" a="1"/>
  <c r="ED78" i="15" s="1"/>
  <c r="ED80" i="15" s="1" a="1"/>
  <c r="ED80" i="15" s="1"/>
  <c r="DX78" i="15" a="1"/>
  <c r="DX78" i="15" s="1"/>
  <c r="DX80" i="15" s="1" a="1"/>
  <c r="DX80" i="15" s="1"/>
  <c r="DQ78" i="15" a="1"/>
  <c r="DQ78" i="15" s="1"/>
  <c r="DQ80" i="15" s="1" a="1"/>
  <c r="DQ80" i="15" s="1"/>
  <c r="DK78" i="15" a="1"/>
  <c r="DK78" i="15" s="1"/>
  <c r="DK80" i="15" s="1" a="1"/>
  <c r="DK80" i="15" s="1"/>
  <c r="CX78" i="15" a="1"/>
  <c r="CX78" i="15" s="1"/>
  <c r="CX80" i="15" s="1" a="1"/>
  <c r="CX80" i="15" s="1"/>
  <c r="CR78" i="15" a="1"/>
  <c r="CR78" i="15" s="1"/>
  <c r="CR80" i="15" s="1" a="1"/>
  <c r="CR80" i="15" s="1"/>
  <c r="CK78" i="15" a="1"/>
  <c r="CK78" i="15" s="1"/>
  <c r="CK80" i="15" s="1" a="1"/>
  <c r="CK80" i="15" s="1"/>
  <c r="CC78" i="15" a="1"/>
  <c r="CC78" i="15" s="1"/>
  <c r="CC80" i="15" s="1" a="1"/>
  <c r="CC80" i="15" s="1"/>
  <c r="BU78" i="15" a="1"/>
  <c r="BU78" i="15" s="1"/>
  <c r="BU80" i="15" s="1" a="1"/>
  <c r="BU80" i="15" s="1"/>
  <c r="BE78" i="15" a="1"/>
  <c r="BE78" i="15" s="1"/>
  <c r="BE80" i="15" s="1" a="1"/>
  <c r="BE80" i="15" s="1"/>
  <c r="AO78" i="15" a="1"/>
  <c r="AO78" i="15" s="1"/>
  <c r="AO80" i="15" s="1" a="1"/>
  <c r="AO80" i="15" s="1"/>
  <c r="Y78" i="15" a="1"/>
  <c r="Y78" i="15" s="1"/>
  <c r="Y80" i="15" s="1" a="1"/>
  <c r="Y80" i="15" s="1"/>
  <c r="Q78" i="15" a="1"/>
  <c r="Q78" i="15" s="1"/>
  <c r="Q80" i="15" s="1" a="1"/>
  <c r="Q80" i="15" s="1"/>
  <c r="I78" i="15" a="1"/>
  <c r="I78" i="15" s="1"/>
  <c r="I80" i="15" s="1" a="1"/>
  <c r="I80" i="15" s="1"/>
  <c r="FJ73" i="15" a="1"/>
  <c r="FJ73" i="15" s="1"/>
  <c r="FJ75" i="15" s="1" a="1"/>
  <c r="FJ75" i="15" s="1"/>
  <c r="FB73" i="15" a="1"/>
  <c r="FB73" i="15" s="1"/>
  <c r="FB75" i="15" s="1" a="1"/>
  <c r="FB75" i="15" s="1"/>
  <c r="ET73" i="15" a="1"/>
  <c r="ET73" i="15" s="1"/>
  <c r="ET75" i="15" s="1" a="1"/>
  <c r="ET75" i="15" s="1"/>
  <c r="EL73" i="15" a="1"/>
  <c r="EL73" i="15" s="1"/>
  <c r="EL75" i="15" s="1" a="1"/>
  <c r="EL75" i="15" s="1"/>
  <c r="ED73" i="15" a="1"/>
  <c r="ED73" i="15" s="1"/>
  <c r="ED75" i="15" s="1" a="1"/>
  <c r="ED75" i="15" s="1"/>
  <c r="DV73" i="15" a="1"/>
  <c r="DV73" i="15" s="1"/>
  <c r="DV75" i="15" s="1" a="1"/>
  <c r="DV75" i="15" s="1"/>
  <c r="DN73" i="15" a="1"/>
  <c r="DN73" i="15" s="1"/>
  <c r="DN75" i="15" s="1" a="1"/>
  <c r="DN75" i="15" s="1"/>
  <c r="DF73" i="15" a="1"/>
  <c r="DF73" i="15" s="1"/>
  <c r="DF75" i="15" s="1" a="1"/>
  <c r="DF75" i="15" s="1"/>
  <c r="CX73" i="15" a="1"/>
  <c r="CX73" i="15" s="1"/>
  <c r="CX75" i="15" s="1" a="1"/>
  <c r="CX75" i="15" s="1"/>
  <c r="CK73" i="15" a="1"/>
  <c r="CK73" i="15" s="1"/>
  <c r="CK75" i="15" s="1" a="1"/>
  <c r="CK75" i="15" s="1"/>
  <c r="CD73" i="15" a="1"/>
  <c r="CD73" i="15" s="1"/>
  <c r="CD75" i="15" s="1" a="1"/>
  <c r="CD75" i="15" s="1"/>
  <c r="BY73" i="15" a="1"/>
  <c r="BY73" i="15" s="1"/>
  <c r="BY75" i="15" s="1" a="1"/>
  <c r="BY75" i="15" s="1"/>
  <c r="BS73" i="15" a="1"/>
  <c r="BS73" i="15" s="1"/>
  <c r="BS75" i="15" s="1" a="1"/>
  <c r="BS75" i="15" s="1"/>
  <c r="BL73" i="15" a="1"/>
  <c r="BL73" i="15" s="1"/>
  <c r="BL75" i="15" s="1" a="1"/>
  <c r="BL75" i="15" s="1"/>
  <c r="AT73" i="15" a="1"/>
  <c r="AT73" i="15" s="1"/>
  <c r="AT75" i="15" s="1" a="1"/>
  <c r="AT75" i="15" s="1"/>
  <c r="Z73" i="15" a="1"/>
  <c r="Z73" i="15" s="1"/>
  <c r="Z75" i="15" s="1" a="1"/>
  <c r="Z75" i="15" s="1"/>
  <c r="T73" i="15" a="1"/>
  <c r="T73" i="15" s="1"/>
  <c r="T75" i="15" s="1" a="1"/>
  <c r="T75" i="15" s="1"/>
  <c r="FD68" i="15" a="1"/>
  <c r="FD68" i="15" s="1"/>
  <c r="FD70" i="15" s="1" a="1"/>
  <c r="FD70" i="15" s="1"/>
  <c r="EX68" i="15" a="1"/>
  <c r="EX68" i="15" s="1"/>
  <c r="EX70" i="15" s="1" a="1"/>
  <c r="EX70" i="15" s="1"/>
  <c r="ER68" i="15" a="1"/>
  <c r="ER68" i="15" s="1"/>
  <c r="ER70" i="15" s="1" a="1"/>
  <c r="ER70" i="15" s="1"/>
  <c r="EG68" i="15" a="1"/>
  <c r="EG68" i="15" s="1"/>
  <c r="EG70" i="15" s="1" a="1"/>
  <c r="EG70" i="15" s="1"/>
  <c r="EA68" i="15" a="1"/>
  <c r="EA68" i="15" s="1"/>
  <c r="EA70" i="15" s="1" a="1"/>
  <c r="EA70" i="15" s="1"/>
  <c r="DT68" i="15" a="1"/>
  <c r="DT68" i="15" s="1"/>
  <c r="DT70" i="15" s="1" a="1"/>
  <c r="DT70" i="15" s="1"/>
  <c r="CR68" i="15" a="1"/>
  <c r="CR68" i="15" s="1"/>
  <c r="CR70" i="15" s="1" a="1"/>
  <c r="CR70" i="15" s="1"/>
  <c r="CL68" i="15" a="1"/>
  <c r="CL68" i="15" s="1"/>
  <c r="CL70" i="15" s="1" a="1"/>
  <c r="CL70" i="15" s="1"/>
  <c r="CF68" i="15" a="1"/>
  <c r="CF68" i="15" s="1"/>
  <c r="CF70" i="15" s="1" a="1"/>
  <c r="CF70" i="15" s="1"/>
  <c r="BU68" i="15" a="1"/>
  <c r="BU68" i="15" s="1"/>
  <c r="BU70" i="15" s="1" a="1"/>
  <c r="BU70" i="15" s="1"/>
  <c r="BO68" i="15" a="1"/>
  <c r="BO68" i="15" s="1"/>
  <c r="BO70" i="15" s="1" a="1"/>
  <c r="BO70" i="15" s="1"/>
  <c r="BH68" i="15" a="1"/>
  <c r="BH68" i="15" s="1"/>
  <c r="BH70" i="15" s="1" a="1"/>
  <c r="BH70" i="15" s="1"/>
  <c r="AF68" i="15" a="1"/>
  <c r="AF68" i="15" s="1"/>
  <c r="AF70" i="15" s="1" a="1"/>
  <c r="AF70" i="15" s="1"/>
  <c r="H68" i="15" a="1"/>
  <c r="H68" i="15" s="1"/>
  <c r="H70" i="15" s="1" a="1"/>
  <c r="H70" i="15" s="1"/>
  <c r="FF63" i="15" a="1"/>
  <c r="FF63" i="15" s="1"/>
  <c r="FF65" i="15" s="1" a="1"/>
  <c r="FF65" i="15" s="1"/>
  <c r="ES63" i="15" a="1"/>
  <c r="ES63" i="15" s="1"/>
  <c r="ES65" i="15" s="1" a="1"/>
  <c r="ES65" i="15" s="1"/>
  <c r="EN63" i="15" a="1"/>
  <c r="EN63" i="15" s="1"/>
  <c r="EN65" i="15" s="1" a="1"/>
  <c r="EN65" i="15" s="1"/>
  <c r="EB63" i="15" a="1"/>
  <c r="EB63" i="15" s="1"/>
  <c r="EB65" i="15" s="1" a="1"/>
  <c r="EB65" i="15" s="1"/>
  <c r="DV63" i="15" a="1"/>
  <c r="DV63" i="15" s="1"/>
  <c r="DV65" i="15" s="1" a="1"/>
  <c r="DV65" i="15" s="1"/>
  <c r="DQ63" i="15" a="1"/>
  <c r="DQ63" i="15" s="1"/>
  <c r="DQ65" i="15" s="1" a="1"/>
  <c r="DQ65" i="15" s="1"/>
  <c r="DK63" i="15" a="1"/>
  <c r="DK63" i="15" s="1"/>
  <c r="DK65" i="15" s="1" a="1"/>
  <c r="DK65" i="15" s="1"/>
  <c r="CY63" i="15" a="1"/>
  <c r="CY63" i="15" s="1"/>
  <c r="CY65" i="15" s="1" a="1"/>
  <c r="CY65" i="15" s="1"/>
  <c r="CT63" i="15" a="1"/>
  <c r="CT63" i="15" s="1"/>
  <c r="CT65" i="15" s="1" a="1"/>
  <c r="CT65" i="15" s="1"/>
  <c r="CG63" i="15" a="1"/>
  <c r="CG63" i="15" s="1"/>
  <c r="CG65" i="15" s="1" a="1"/>
  <c r="CG65" i="15" s="1"/>
  <c r="CB63" i="15" a="1"/>
  <c r="CB63" i="15" s="1"/>
  <c r="CB65" i="15" s="1" a="1"/>
  <c r="CB65" i="15" s="1"/>
  <c r="BO63" i="15" a="1"/>
  <c r="BO63" i="15" s="1"/>
  <c r="BO65" i="15" s="1" a="1"/>
  <c r="BO65" i="15" s="1"/>
  <c r="AY63" i="15" a="1"/>
  <c r="AY63" i="15" s="1"/>
  <c r="AY65" i="15" s="1" a="1"/>
  <c r="AY65" i="15" s="1"/>
  <c r="AQ63" i="15" a="1"/>
  <c r="AQ63" i="15" s="1"/>
  <c r="AQ65" i="15" s="1" a="1"/>
  <c r="AQ65" i="15" s="1"/>
  <c r="AA63" i="15" a="1"/>
  <c r="AA63" i="15" s="1"/>
  <c r="AA65" i="15" s="1" a="1"/>
  <c r="AA65" i="15" s="1"/>
  <c r="S63" i="15" a="1"/>
  <c r="S63" i="15" s="1"/>
  <c r="S65" i="15" s="1" a="1"/>
  <c r="S65" i="15" s="1"/>
  <c r="EZ58" i="15" a="1"/>
  <c r="EZ58" i="15" s="1"/>
  <c r="EZ60" i="15" s="1" a="1"/>
  <c r="EZ60" i="15" s="1"/>
  <c r="ET58" i="15" a="1"/>
  <c r="ET58" i="15" s="1"/>
  <c r="ET60" i="15" s="1" a="1"/>
  <c r="ET60" i="15" s="1"/>
  <c r="EH58" i="15" a="1"/>
  <c r="EH58" i="15" s="1"/>
  <c r="EH60" i="15" s="1" a="1"/>
  <c r="EH60" i="15" s="1"/>
  <c r="EA58" i="15" a="1"/>
  <c r="EA58" i="15" s="1"/>
  <c r="EA60" i="15" s="1" a="1"/>
  <c r="EA60" i="15" s="1"/>
  <c r="DU58" i="15" a="1"/>
  <c r="DU58" i="15" s="1"/>
  <c r="DU60" i="15" s="1" a="1"/>
  <c r="DU60" i="15" s="1"/>
  <c r="DN58" i="15" a="1"/>
  <c r="DN58" i="15" s="1"/>
  <c r="DN60" i="15" s="1" a="1"/>
  <c r="DN60" i="15" s="1"/>
  <c r="DG58" i="15" a="1"/>
  <c r="DG58" i="15" s="1"/>
  <c r="DG60" i="15" s="1" a="1"/>
  <c r="DG60" i="15" s="1"/>
  <c r="DA58" i="15" a="1"/>
  <c r="DA58" i="15" s="1"/>
  <c r="DA60" i="15" s="1" a="1"/>
  <c r="DA60" i="15" s="1"/>
  <c r="CT58" i="15" a="1"/>
  <c r="CT58" i="15" s="1"/>
  <c r="CT60" i="15" s="1" a="1"/>
  <c r="CT60" i="15" s="1"/>
  <c r="CM58" i="15" a="1"/>
  <c r="CM58" i="15" s="1"/>
  <c r="CM60" i="15" s="1" a="1"/>
  <c r="CM60" i="15" s="1"/>
  <c r="CG58" i="15" a="1"/>
  <c r="CG58" i="15" s="1"/>
  <c r="CG60" i="15" s="1" a="1"/>
  <c r="CG60" i="15" s="1"/>
  <c r="BT58" i="15" a="1"/>
  <c r="BT58" i="15" s="1"/>
  <c r="BT60" i="15" s="1" a="1"/>
  <c r="BT60" i="15" s="1"/>
  <c r="BF58" i="15" a="1"/>
  <c r="BF58" i="15" s="1"/>
  <c r="BF60" i="15" s="1" a="1"/>
  <c r="BF60" i="15" s="1"/>
  <c r="AZ58" i="15" a="1"/>
  <c r="AZ58" i="15" s="1"/>
  <c r="AZ60" i="15" s="1" a="1"/>
  <c r="AZ60" i="15" s="1"/>
  <c r="AS58" i="15" a="1"/>
  <c r="AS58" i="15" s="1"/>
  <c r="AS60" i="15" s="1" a="1"/>
  <c r="AS60" i="15" s="1"/>
  <c r="AL58" i="15" a="1"/>
  <c r="AL58" i="15" s="1"/>
  <c r="AL60" i="15" s="1" a="1"/>
  <c r="AL60" i="15" s="1"/>
  <c r="AF58" i="15" a="1"/>
  <c r="AF58" i="15" s="1"/>
  <c r="AF60" i="15" s="1" a="1"/>
  <c r="AF60" i="15" s="1"/>
  <c r="E58" i="15" a="1"/>
  <c r="E58" i="15" s="1"/>
  <c r="E60" i="15" s="1" a="1"/>
  <c r="E60" i="15" s="1"/>
  <c r="FG53" i="15" a="1"/>
  <c r="FG53" i="15" s="1"/>
  <c r="FG55" i="15" s="1" a="1"/>
  <c r="FG55" i="15" s="1"/>
  <c r="EZ53" i="15" a="1"/>
  <c r="EZ53" i="15" s="1"/>
  <c r="EZ55" i="15" s="1" a="1"/>
  <c r="EZ55" i="15" s="1"/>
  <c r="F98" i="15" a="1"/>
  <c r="F98" i="15" s="1"/>
  <c r="F100" i="15" s="1" a="1"/>
  <c r="F100" i="15" s="1"/>
  <c r="FF93" i="15" a="1"/>
  <c r="FF93" i="15" s="1"/>
  <c r="FF95" i="15" s="1" a="1"/>
  <c r="FF95" i="15" s="1"/>
  <c r="EW93" i="15" a="1"/>
  <c r="EW93" i="15" s="1"/>
  <c r="EW95" i="15" s="1" a="1"/>
  <c r="EW95" i="15" s="1"/>
  <c r="EO93" i="15" a="1"/>
  <c r="EO93" i="15" s="1"/>
  <c r="EO95" i="15" s="1" a="1"/>
  <c r="EO95" i="15" s="1"/>
  <c r="EG93" i="15" a="1"/>
  <c r="EG93" i="15" s="1"/>
  <c r="EG95" i="15" s="1" a="1"/>
  <c r="EG95" i="15" s="1"/>
  <c r="DY93" i="15" a="1"/>
  <c r="DY93" i="15" s="1"/>
  <c r="DY95" i="15" s="1" a="1"/>
  <c r="DY95" i="15" s="1"/>
  <c r="DQ93" i="15" a="1"/>
  <c r="DQ93" i="15" s="1"/>
  <c r="DQ95" i="15" s="1" a="1"/>
  <c r="DQ95" i="15" s="1"/>
  <c r="DI93" i="15" a="1"/>
  <c r="DI93" i="15" s="1"/>
  <c r="DI95" i="15" s="1" a="1"/>
  <c r="DI95" i="15" s="1"/>
  <c r="DA93" i="15" a="1"/>
  <c r="DA93" i="15" s="1"/>
  <c r="DA95" i="15" s="1" a="1"/>
  <c r="DA95" i="15" s="1"/>
  <c r="CS93" i="15" a="1"/>
  <c r="CS93" i="15" s="1"/>
  <c r="CS95" i="15" s="1" a="1"/>
  <c r="CS95" i="15" s="1"/>
  <c r="CK93" i="15" a="1"/>
  <c r="CK93" i="15" s="1"/>
  <c r="CK95" i="15" s="1" a="1"/>
  <c r="CK95" i="15" s="1"/>
  <c r="CC93" i="15" a="1"/>
  <c r="CC93" i="15" s="1"/>
  <c r="CC95" i="15" s="1" a="1"/>
  <c r="CC95" i="15" s="1"/>
  <c r="BU93" i="15" a="1"/>
  <c r="BU93" i="15" s="1"/>
  <c r="BU95" i="15" s="1" a="1"/>
  <c r="BU95" i="15" s="1"/>
  <c r="BE93" i="15" a="1"/>
  <c r="BE93" i="15" s="1"/>
  <c r="BE95" i="15" s="1" a="1"/>
  <c r="BE95" i="15" s="1"/>
  <c r="AG93" i="15" a="1"/>
  <c r="AG93" i="15" s="1"/>
  <c r="AG95" i="15" s="1" a="1"/>
  <c r="AG95" i="15" s="1"/>
  <c r="Q93" i="15" a="1"/>
  <c r="Q93" i="15" s="1"/>
  <c r="Q95" i="15" s="1" a="1"/>
  <c r="Q95" i="15" s="1"/>
  <c r="FI88" i="15" a="1"/>
  <c r="FI88" i="15" s="1"/>
  <c r="FI90" i="15" s="1" a="1"/>
  <c r="FI90" i="15" s="1"/>
  <c r="FA88" i="15" a="1"/>
  <c r="FA88" i="15" s="1"/>
  <c r="FA90" i="15" s="1" a="1"/>
  <c r="FA90" i="15" s="1"/>
  <c r="ES88" i="15" a="1"/>
  <c r="ES88" i="15" s="1"/>
  <c r="ES90" i="15" s="1" a="1"/>
  <c r="ES90" i="15" s="1"/>
  <c r="EK88" i="15" a="1"/>
  <c r="EK88" i="15" s="1"/>
  <c r="EK90" i="15" s="1" a="1"/>
  <c r="EK90" i="15" s="1"/>
  <c r="EC88" i="15" a="1"/>
  <c r="EC88" i="15" s="1"/>
  <c r="EC90" i="15" s="1" a="1"/>
  <c r="EC90" i="15" s="1"/>
  <c r="DU88" i="15" a="1"/>
  <c r="DU88" i="15" s="1"/>
  <c r="DU90" i="15" s="1" a="1"/>
  <c r="DU90" i="15" s="1"/>
  <c r="DM88" i="15" a="1"/>
  <c r="DM88" i="15" s="1"/>
  <c r="DM90" i="15" s="1" a="1"/>
  <c r="DM90" i="15" s="1"/>
  <c r="DE88" i="15" a="1"/>
  <c r="DE88" i="15" s="1"/>
  <c r="DE90" i="15" s="1" a="1"/>
  <c r="DE90" i="15" s="1"/>
  <c r="CW88" i="15" a="1"/>
  <c r="CW88" i="15" s="1"/>
  <c r="CW90" i="15" s="1" a="1"/>
  <c r="CW90" i="15" s="1"/>
  <c r="CO88" i="15" a="1"/>
  <c r="CO88" i="15" s="1"/>
  <c r="CO90" i="15" s="1" a="1"/>
  <c r="CO90" i="15" s="1"/>
  <c r="CG88" i="15" a="1"/>
  <c r="CG88" i="15" s="1"/>
  <c r="CG90" i="15" s="1" a="1"/>
  <c r="CG90" i="15" s="1"/>
  <c r="BY88" i="15" a="1"/>
  <c r="BY88" i="15" s="1"/>
  <c r="BY90" i="15" s="1" a="1"/>
  <c r="BY90" i="15" s="1"/>
  <c r="BQ88" i="15" a="1"/>
  <c r="BQ88" i="15" s="1"/>
  <c r="BQ90" i="15" s="1" a="1"/>
  <c r="BQ90" i="15" s="1"/>
  <c r="AS88" i="15" a="1"/>
  <c r="AS88" i="15" s="1"/>
  <c r="AS90" i="15" s="1" a="1"/>
  <c r="AS90" i="15" s="1"/>
  <c r="AC88" i="15" a="1"/>
  <c r="AC88" i="15" s="1"/>
  <c r="AC90" i="15" s="1" a="1"/>
  <c r="AC90" i="15" s="1"/>
  <c r="U88" i="15" a="1"/>
  <c r="U88" i="15" s="1"/>
  <c r="U90" i="15" s="1" a="1"/>
  <c r="U90" i="15" s="1"/>
  <c r="FH83" i="15" a="1"/>
  <c r="FH83" i="15" s="1"/>
  <c r="FH85" i="15" s="1" a="1"/>
  <c r="FH85" i="15" s="1"/>
  <c r="EZ83" i="15" a="1"/>
  <c r="EZ83" i="15" s="1"/>
  <c r="EZ85" i="15" s="1" a="1"/>
  <c r="EZ85" i="15" s="1"/>
  <c r="ER83" i="15" a="1"/>
  <c r="ER83" i="15" s="1"/>
  <c r="ER85" i="15" s="1" a="1"/>
  <c r="ER85" i="15" s="1"/>
  <c r="EJ83" i="15" a="1"/>
  <c r="EJ83" i="15" s="1"/>
  <c r="EJ85" i="15" s="1" a="1"/>
  <c r="EJ85" i="15" s="1"/>
  <c r="EB83" i="15" a="1"/>
  <c r="EB83" i="15" s="1"/>
  <c r="EB85" i="15" s="1" a="1"/>
  <c r="EB85" i="15" s="1"/>
  <c r="DT83" i="15" a="1"/>
  <c r="DT83" i="15" s="1"/>
  <c r="DT85" i="15" s="1" a="1"/>
  <c r="DT85" i="15" s="1"/>
  <c r="DL83" i="15" a="1"/>
  <c r="DL83" i="15" s="1"/>
  <c r="DL85" i="15" s="1" a="1"/>
  <c r="DL85" i="15" s="1"/>
  <c r="DD83" i="15" a="1"/>
  <c r="DD83" i="15" s="1"/>
  <c r="DD85" i="15" s="1" a="1"/>
  <c r="DD85" i="15" s="1"/>
  <c r="CV83" i="15" a="1"/>
  <c r="CV83" i="15" s="1"/>
  <c r="CV85" i="15" s="1" a="1"/>
  <c r="CV85" i="15" s="1"/>
  <c r="CN83" i="15" a="1"/>
  <c r="CN83" i="15" s="1"/>
  <c r="CN85" i="15" s="1" a="1"/>
  <c r="CN85" i="15" s="1"/>
  <c r="CF83" i="15" a="1"/>
  <c r="CF83" i="15" s="1"/>
  <c r="CF85" i="15" s="1" a="1"/>
  <c r="CF85" i="15" s="1"/>
  <c r="BX83" i="15" a="1"/>
  <c r="BX83" i="15" s="1"/>
  <c r="BX85" i="15" s="1" a="1"/>
  <c r="BX85" i="15" s="1"/>
  <c r="BP83" i="15" a="1"/>
  <c r="BP83" i="15" s="1"/>
  <c r="BP85" i="15" s="1" a="1"/>
  <c r="BP85" i="15" s="1"/>
  <c r="BH83" i="15" a="1"/>
  <c r="BH83" i="15" s="1"/>
  <c r="BH85" i="15" s="1" a="1"/>
  <c r="BH85" i="15" s="1"/>
  <c r="AJ83" i="15" a="1"/>
  <c r="AJ83" i="15" s="1"/>
  <c r="AJ85" i="15" s="1" a="1"/>
  <c r="AJ85" i="15" s="1"/>
  <c r="L83" i="15" a="1"/>
  <c r="L83" i="15" s="1"/>
  <c r="L85" i="15" s="1" a="1"/>
  <c r="L85" i="15" s="1"/>
  <c r="FI78" i="15" a="1"/>
  <c r="FI78" i="15" s="1"/>
  <c r="FI80" i="15" s="1" a="1"/>
  <c r="FI80" i="15" s="1"/>
  <c r="FC78" i="15" a="1"/>
  <c r="FC78" i="15" s="1"/>
  <c r="FC80" i="15" s="1" a="1"/>
  <c r="FC80" i="15" s="1"/>
  <c r="EP78" i="15" a="1"/>
  <c r="EP78" i="15" s="1"/>
  <c r="EP80" i="15" s="1" a="1"/>
  <c r="EP80" i="15" s="1"/>
  <c r="EJ78" i="15" a="1"/>
  <c r="EJ78" i="15" s="1"/>
  <c r="EJ80" i="15" s="1" a="1"/>
  <c r="EJ80" i="15" s="1"/>
  <c r="EC78" i="15" a="1"/>
  <c r="EC78" i="15" s="1"/>
  <c r="EC80" i="15" s="1" a="1"/>
  <c r="EC80" i="15" s="1"/>
  <c r="DW78" i="15" a="1"/>
  <c r="DW78" i="15" s="1"/>
  <c r="DW80" i="15" s="1" a="1"/>
  <c r="DW80" i="15" s="1"/>
  <c r="DJ78" i="15" a="1"/>
  <c r="DJ78" i="15" s="1"/>
  <c r="DJ80" i="15" s="1" a="1"/>
  <c r="DJ80" i="15" s="1"/>
  <c r="DD78" i="15" a="1"/>
  <c r="DD78" i="15" s="1"/>
  <c r="DD80" i="15" s="1" a="1"/>
  <c r="DD80" i="15" s="1"/>
  <c r="CW78" i="15" a="1"/>
  <c r="CW78" i="15" s="1"/>
  <c r="CW80" i="15" s="1" a="1"/>
  <c r="CW80" i="15" s="1"/>
  <c r="CQ78" i="15" a="1"/>
  <c r="CQ78" i="15" s="1"/>
  <c r="CQ80" i="15" s="1" a="1"/>
  <c r="CQ80" i="15" s="1"/>
  <c r="CJ78" i="15" a="1"/>
  <c r="CJ78" i="15" s="1"/>
  <c r="CJ80" i="15" s="1" a="1"/>
  <c r="CJ80" i="15" s="1"/>
  <c r="CB78" i="15" a="1"/>
  <c r="CB78" i="15" s="1"/>
  <c r="CB80" i="15" s="1" a="1"/>
  <c r="CB80" i="15" s="1"/>
  <c r="BT78" i="15" a="1"/>
  <c r="BT78" i="15" s="1"/>
  <c r="BT80" i="15" s="1" a="1"/>
  <c r="BT80" i="15" s="1"/>
  <c r="BD78" i="15" a="1"/>
  <c r="BD78" i="15" s="1"/>
  <c r="BD80" i="15" s="1" a="1"/>
  <c r="BD80" i="15" s="1"/>
  <c r="P78" i="15" a="1"/>
  <c r="P78" i="15" s="1"/>
  <c r="P80" i="15" s="1" a="1"/>
  <c r="P80" i="15" s="1"/>
  <c r="FI73" i="15" a="1"/>
  <c r="FI73" i="15" s="1"/>
  <c r="FI75" i="15" s="1" a="1"/>
  <c r="FI75" i="15" s="1"/>
  <c r="FA73" i="15" a="1"/>
  <c r="FA73" i="15" s="1"/>
  <c r="FA75" i="15" s="1" a="1"/>
  <c r="FA75" i="15" s="1"/>
  <c r="ES73" i="15" a="1"/>
  <c r="ES73" i="15" s="1"/>
  <c r="ES75" i="15" s="1" a="1"/>
  <c r="ES75" i="15" s="1"/>
  <c r="EK73" i="15" a="1"/>
  <c r="EK73" i="15" s="1"/>
  <c r="EK75" i="15" s="1" a="1"/>
  <c r="EK75" i="15" s="1"/>
  <c r="EC73" i="15" a="1"/>
  <c r="EC73" i="15" s="1"/>
  <c r="EC75" i="15" s="1" a="1"/>
  <c r="EC75" i="15" s="1"/>
  <c r="DU73" i="15" a="1"/>
  <c r="DU73" i="15" s="1"/>
  <c r="DU75" i="15" s="1" a="1"/>
  <c r="DU75" i="15" s="1"/>
  <c r="DM73" i="15" a="1"/>
  <c r="DM73" i="15" s="1"/>
  <c r="DM75" i="15" s="1" a="1"/>
  <c r="DM75" i="15" s="1"/>
  <c r="DE73" i="15" a="1"/>
  <c r="DE73" i="15" s="1"/>
  <c r="DE75" i="15" s="1" a="1"/>
  <c r="DE75" i="15" s="1"/>
  <c r="CW73" i="15" a="1"/>
  <c r="CW73" i="15" s="1"/>
  <c r="CW75" i="15" s="1" a="1"/>
  <c r="CW75" i="15" s="1"/>
  <c r="CQ73" i="15" a="1"/>
  <c r="CQ73" i="15" s="1"/>
  <c r="CQ75" i="15" s="1" a="1"/>
  <c r="CQ75" i="15" s="1"/>
  <c r="BX73" i="15" a="1"/>
  <c r="BX73" i="15" s="1"/>
  <c r="BX75" i="15" s="1" a="1"/>
  <c r="BX75" i="15" s="1"/>
  <c r="BR73" i="15" a="1"/>
  <c r="BR73" i="15" s="1"/>
  <c r="BR75" i="15" s="1" a="1"/>
  <c r="BR75" i="15" s="1"/>
  <c r="AS73" i="15" a="1"/>
  <c r="AS73" i="15" s="1"/>
  <c r="AS75" i="15" s="1" a="1"/>
  <c r="AS75" i="15" s="1"/>
  <c r="AM73" i="15" a="1"/>
  <c r="AM73" i="15" s="1"/>
  <c r="AM75" i="15" s="1" a="1"/>
  <c r="AM75" i="15" s="1"/>
  <c r="FJ68" i="15" a="1"/>
  <c r="FJ68" i="15" s="1"/>
  <c r="FJ70" i="15" s="1" a="1"/>
  <c r="FJ70" i="15" s="1"/>
  <c r="FC68" i="15" a="1"/>
  <c r="FC68" i="15" s="1"/>
  <c r="FC70" i="15" s="1" a="1"/>
  <c r="FC70" i="15" s="1"/>
  <c r="EQ68" i="15" a="1"/>
  <c r="EQ68" i="15" s="1"/>
  <c r="EQ70" i="15" s="1" a="1"/>
  <c r="EQ70" i="15" s="1"/>
  <c r="EL68" i="15" a="1"/>
  <c r="EL68" i="15" s="1"/>
  <c r="EL70" i="15" s="1" a="1"/>
  <c r="EL70" i="15" s="1"/>
  <c r="EF68" i="15" a="1"/>
  <c r="EF68" i="15" s="1"/>
  <c r="EF70" i="15" s="1" a="1"/>
  <c r="EF70" i="15" s="1"/>
  <c r="DO68" i="15" a="1"/>
  <c r="DO68" i="15" s="1"/>
  <c r="DO70" i="15" s="1" a="1"/>
  <c r="DO70" i="15" s="1"/>
  <c r="DI68" i="15" a="1"/>
  <c r="DI68" i="15" s="1"/>
  <c r="DI70" i="15" s="1" a="1"/>
  <c r="DI70" i="15" s="1"/>
  <c r="DC68" i="15" a="1"/>
  <c r="DC68" i="15" s="1"/>
  <c r="DC70" i="15" s="1" a="1"/>
  <c r="DC70" i="15" s="1"/>
  <c r="CW68" i="15" a="1"/>
  <c r="CW68" i="15" s="1"/>
  <c r="CW70" i="15" s="1" a="1"/>
  <c r="CW70" i="15" s="1"/>
  <c r="CQ68" i="15" a="1"/>
  <c r="CQ68" i="15" s="1"/>
  <c r="CQ70" i="15" s="1" a="1"/>
  <c r="CQ70" i="15" s="1"/>
  <c r="CE68" i="15" a="1"/>
  <c r="CE68" i="15" s="1"/>
  <c r="CE70" i="15" s="1" a="1"/>
  <c r="CE70" i="15" s="1"/>
  <c r="BZ68" i="15" a="1"/>
  <c r="BZ68" i="15" s="1"/>
  <c r="BZ70" i="15" s="1" a="1"/>
  <c r="BZ70" i="15" s="1"/>
  <c r="BT68" i="15" a="1"/>
  <c r="BT68" i="15" s="1"/>
  <c r="BT70" i="15" s="1" a="1"/>
  <c r="BT70" i="15" s="1"/>
  <c r="BC68" i="15" a="1"/>
  <c r="BC68" i="15" s="1"/>
  <c r="BC70" i="15" s="1" a="1"/>
  <c r="BC70" i="15" s="1"/>
  <c r="AW68" i="15" a="1"/>
  <c r="AW68" i="15" s="1"/>
  <c r="AW70" i="15" s="1" a="1"/>
  <c r="AW70" i="15" s="1"/>
  <c r="AK68" i="15" a="1"/>
  <c r="AK68" i="15" s="1"/>
  <c r="AK70" i="15" s="1" a="1"/>
  <c r="AK70" i="15" s="1"/>
  <c r="AE68" i="15" a="1"/>
  <c r="AE68" i="15" s="1"/>
  <c r="AE70" i="15" s="1" a="1"/>
  <c r="AE70" i="15" s="1"/>
  <c r="G68" i="15" a="1"/>
  <c r="G68" i="15" s="1"/>
  <c r="G70" i="15" s="1" a="1"/>
  <c r="G70" i="15" s="1"/>
  <c r="FJ63" i="15" a="1"/>
  <c r="FJ63" i="15" s="1"/>
  <c r="FJ65" i="15" s="1" a="1"/>
  <c r="FJ65" i="15" s="1"/>
  <c r="FE63" i="15" a="1"/>
  <c r="FE63" i="15" s="1"/>
  <c r="FE65" i="15" s="1" a="1"/>
  <c r="FE65" i="15" s="1"/>
  <c r="EY63" i="15" a="1"/>
  <c r="EY63" i="15" s="1"/>
  <c r="EY65" i="15" s="1" a="1"/>
  <c r="EY65" i="15" s="1"/>
  <c r="EM63" i="15" a="1"/>
  <c r="EM63" i="15" s="1"/>
  <c r="EM65" i="15" s="1" a="1"/>
  <c r="EM65" i="15" s="1"/>
  <c r="EH63" i="15" a="1"/>
  <c r="EH63" i="15" s="1"/>
  <c r="EH65" i="15" s="1" a="1"/>
  <c r="EH65" i="15" s="1"/>
  <c r="DU63" i="15" a="1"/>
  <c r="DU63" i="15" s="1"/>
  <c r="DU65" i="15" s="1" a="1"/>
  <c r="DU65" i="15" s="1"/>
  <c r="DP63" i="15" a="1"/>
  <c r="DP63" i="15" s="1"/>
  <c r="DP65" i="15" s="1" a="1"/>
  <c r="DP65" i="15" s="1"/>
  <c r="DD63" i="15" a="1"/>
  <c r="DD63" i="15" s="1"/>
  <c r="DD65" i="15" s="1" a="1"/>
  <c r="DD65" i="15" s="1"/>
  <c r="CX63" i="15" a="1"/>
  <c r="CX63" i="15" s="1"/>
  <c r="CX65" i="15" s="1" a="1"/>
  <c r="CX65" i="15" s="1"/>
  <c r="CS63" i="15" a="1"/>
  <c r="CS63" i="15" s="1"/>
  <c r="CS65" i="15" s="1" a="1"/>
  <c r="CS65" i="15" s="1"/>
  <c r="CM63" i="15" a="1"/>
  <c r="CM63" i="15" s="1"/>
  <c r="CM65" i="15" s="1" a="1"/>
  <c r="CM65" i="15" s="1"/>
  <c r="CA63" i="15" a="1"/>
  <c r="CA63" i="15" s="1"/>
  <c r="CA65" i="15" s="1" a="1"/>
  <c r="CA65" i="15" s="1"/>
  <c r="BV63" i="15" a="1"/>
  <c r="BV63" i="15" s="1"/>
  <c r="BV65" i="15" s="1" a="1"/>
  <c r="BV65" i="15" s="1"/>
  <c r="AP63" i="15" a="1"/>
  <c r="AP63" i="15" s="1"/>
  <c r="AP65" i="15" s="1" a="1"/>
  <c r="AP65" i="15" s="1"/>
  <c r="Z63" i="15" a="1"/>
  <c r="Z63" i="15" s="1"/>
  <c r="Z65" i="15" s="1" a="1"/>
  <c r="Z65" i="15" s="1"/>
  <c r="R63" i="15" a="1"/>
  <c r="R63" i="15" s="1"/>
  <c r="R65" i="15" s="1" a="1"/>
  <c r="R65" i="15" s="1"/>
  <c r="FF58" i="15" a="1"/>
  <c r="FF58" i="15" s="1"/>
  <c r="FF60" i="15" s="1" a="1"/>
  <c r="FF60" i="15" s="1"/>
  <c r="EY58" i="15" a="1"/>
  <c r="EY58" i="15" s="1"/>
  <c r="EY60" i="15" s="1" a="1"/>
  <c r="EY60" i="15" s="1"/>
  <c r="ES58" i="15" a="1"/>
  <c r="ES58" i="15" s="1"/>
  <c r="ES60" i="15" s="1" a="1"/>
  <c r="ES60" i="15" s="1"/>
  <c r="EM58" i="15" a="1"/>
  <c r="EM58" i="15" s="1"/>
  <c r="EM60" i="15" s="1" a="1"/>
  <c r="EM60" i="15" s="1"/>
  <c r="EG58" i="15" a="1"/>
  <c r="EG58" i="15" s="1"/>
  <c r="EG60" i="15" s="1" a="1"/>
  <c r="EG60" i="15" s="1"/>
  <c r="DT58" i="15" a="1"/>
  <c r="DT58" i="15" s="1"/>
  <c r="DT60" i="15" s="1" a="1"/>
  <c r="DT60" i="15" s="1"/>
  <c r="DM58" i="15" a="1"/>
  <c r="DM58" i="15" s="1"/>
  <c r="DM60" i="15" s="1" a="1"/>
  <c r="DM60" i="15" s="1"/>
  <c r="CZ58" i="15" a="1"/>
  <c r="CZ58" i="15" s="1"/>
  <c r="CZ60" i="15" s="1" a="1"/>
  <c r="CZ60" i="15" s="1"/>
  <c r="CS58" i="15" a="1"/>
  <c r="CS58" i="15" s="1"/>
  <c r="CS60" i="15" s="1" a="1"/>
  <c r="CS60" i="15" s="1"/>
  <c r="CL58" i="15" a="1"/>
  <c r="CL58" i="15" s="1"/>
  <c r="CL60" i="15" s="1" a="1"/>
  <c r="CL60" i="15" s="1"/>
  <c r="FE93" i="15" a="1"/>
  <c r="FE93" i="15" s="1"/>
  <c r="FE95" i="15" s="1" a="1"/>
  <c r="FE95" i="15" s="1"/>
  <c r="EV93" i="15" a="1"/>
  <c r="EV93" i="15" s="1"/>
  <c r="EV95" i="15" s="1" a="1"/>
  <c r="EV95" i="15" s="1"/>
  <c r="EN93" i="15" a="1"/>
  <c r="EN93" i="15" s="1"/>
  <c r="EN95" i="15" s="1" a="1"/>
  <c r="EN95" i="15" s="1"/>
  <c r="EF93" i="15" a="1"/>
  <c r="EF93" i="15" s="1"/>
  <c r="EF95" i="15" s="1" a="1"/>
  <c r="EF95" i="15" s="1"/>
  <c r="DX93" i="15" a="1"/>
  <c r="DX93" i="15" s="1"/>
  <c r="DX95" i="15" s="1" a="1"/>
  <c r="DX95" i="15" s="1"/>
  <c r="DP93" i="15" a="1"/>
  <c r="DP93" i="15" s="1"/>
  <c r="DP95" i="15" s="1" a="1"/>
  <c r="DP95" i="15" s="1"/>
  <c r="DH93" i="15" a="1"/>
  <c r="DH93" i="15" s="1"/>
  <c r="DH95" i="15" s="1" a="1"/>
  <c r="DH95" i="15" s="1"/>
  <c r="CZ93" i="15" a="1"/>
  <c r="CZ93" i="15" s="1"/>
  <c r="CZ95" i="15" s="1" a="1"/>
  <c r="CZ95" i="15" s="1"/>
  <c r="CR93" i="15" a="1"/>
  <c r="CR93" i="15" s="1"/>
  <c r="CR95" i="15" s="1" a="1"/>
  <c r="CR95" i="15" s="1"/>
  <c r="CJ93" i="15" a="1"/>
  <c r="CJ93" i="15" s="1"/>
  <c r="CJ95" i="15" s="1" a="1"/>
  <c r="CJ95" i="15" s="1"/>
  <c r="CB93" i="15" a="1"/>
  <c r="CB93" i="15" s="1"/>
  <c r="CB95" i="15" s="1" a="1"/>
  <c r="CB95" i="15" s="1"/>
  <c r="BT93" i="15" a="1"/>
  <c r="BT93" i="15" s="1"/>
  <c r="BT95" i="15" s="1" a="1"/>
  <c r="BT95" i="15" s="1"/>
  <c r="BD93" i="15" a="1"/>
  <c r="BD93" i="15" s="1"/>
  <c r="BD95" i="15" s="1" a="1"/>
  <c r="BD95" i="15" s="1"/>
  <c r="AV93" i="15" a="1"/>
  <c r="AV93" i="15" s="1"/>
  <c r="AV95" i="15" s="1" a="1"/>
  <c r="AV95" i="15" s="1"/>
  <c r="AF93" i="15" a="1"/>
  <c r="AF93" i="15" s="1"/>
  <c r="AF95" i="15" s="1" a="1"/>
  <c r="AF95" i="15" s="1"/>
  <c r="P93" i="15" a="1"/>
  <c r="P93" i="15" s="1"/>
  <c r="P95" i="15" s="1" a="1"/>
  <c r="P95" i="15" s="1"/>
  <c r="FH88" i="15" a="1"/>
  <c r="FH88" i="15" s="1"/>
  <c r="FH90" i="15" s="1" a="1"/>
  <c r="FH90" i="15" s="1"/>
  <c r="EZ88" i="15" a="1"/>
  <c r="EZ88" i="15" s="1"/>
  <c r="EZ90" i="15" s="1" a="1"/>
  <c r="EZ90" i="15" s="1"/>
  <c r="ER88" i="15" a="1"/>
  <c r="ER88" i="15" s="1"/>
  <c r="ER90" i="15" s="1" a="1"/>
  <c r="ER90" i="15" s="1"/>
  <c r="EJ88" i="15" a="1"/>
  <c r="EJ88" i="15" s="1"/>
  <c r="EJ90" i="15" s="1" a="1"/>
  <c r="EJ90" i="15" s="1"/>
  <c r="EB88" i="15" a="1"/>
  <c r="EB88" i="15" s="1"/>
  <c r="EB90" i="15" s="1" a="1"/>
  <c r="EB90" i="15" s="1"/>
  <c r="DT88" i="15" a="1"/>
  <c r="DT88" i="15" s="1"/>
  <c r="DT90" i="15" s="1" a="1"/>
  <c r="DT90" i="15" s="1"/>
  <c r="DL88" i="15" a="1"/>
  <c r="DL88" i="15" s="1"/>
  <c r="DL90" i="15" s="1" a="1"/>
  <c r="DL90" i="15" s="1"/>
  <c r="DD88" i="15" a="1"/>
  <c r="DD88" i="15" s="1"/>
  <c r="DD90" i="15" s="1" a="1"/>
  <c r="DD90" i="15" s="1"/>
  <c r="DD91" i="15" s="1"/>
  <c r="CV88" i="15" a="1"/>
  <c r="CV88" i="15" s="1"/>
  <c r="CV90" i="15" s="1" a="1"/>
  <c r="CV90" i="15" s="1"/>
  <c r="CN88" i="15" a="1"/>
  <c r="CN88" i="15" s="1"/>
  <c r="CN90" i="15" s="1" a="1"/>
  <c r="CN90" i="15" s="1"/>
  <c r="CF88" i="15" a="1"/>
  <c r="CF88" i="15" s="1"/>
  <c r="CF90" i="15" s="1" a="1"/>
  <c r="CF90" i="15" s="1"/>
  <c r="BX88" i="15" a="1"/>
  <c r="BX88" i="15" s="1"/>
  <c r="BX90" i="15" s="1" a="1"/>
  <c r="BX90" i="15" s="1"/>
  <c r="BP88" i="15" a="1"/>
  <c r="BP88" i="15" s="1"/>
  <c r="BP90" i="15" s="1" a="1"/>
  <c r="BP90" i="15" s="1"/>
  <c r="AR88" i="15" a="1"/>
  <c r="AR88" i="15" s="1"/>
  <c r="AR90" i="15" s="1" a="1"/>
  <c r="AR90" i="15" s="1"/>
  <c r="AB88" i="15" a="1"/>
  <c r="AB88" i="15" s="1"/>
  <c r="AB90" i="15" s="1" a="1"/>
  <c r="AB90" i="15" s="1"/>
  <c r="T88" i="15" a="1"/>
  <c r="T88" i="15" s="1"/>
  <c r="T90" i="15" s="1" a="1"/>
  <c r="T90" i="15" s="1"/>
  <c r="L88" i="15" a="1"/>
  <c r="L88" i="15" s="1"/>
  <c r="L90" i="15" s="1" a="1"/>
  <c r="L90" i="15" s="1"/>
  <c r="FG83" i="15" a="1"/>
  <c r="FG83" i="15" s="1"/>
  <c r="FG85" i="15" s="1" a="1"/>
  <c r="FG85" i="15" s="1"/>
  <c r="EY83" i="15" a="1"/>
  <c r="EY83" i="15" s="1"/>
  <c r="EY85" i="15" s="1" a="1"/>
  <c r="EY85" i="15" s="1"/>
  <c r="EQ83" i="15" a="1"/>
  <c r="EQ83" i="15" s="1"/>
  <c r="EQ85" i="15" s="1" a="1"/>
  <c r="EQ85" i="15" s="1"/>
  <c r="EI83" i="15" a="1"/>
  <c r="EI83" i="15" s="1"/>
  <c r="EI85" i="15" s="1" a="1"/>
  <c r="EI85" i="15" s="1"/>
  <c r="EA83" i="15" a="1"/>
  <c r="EA83" i="15" s="1"/>
  <c r="EA85" i="15" s="1" a="1"/>
  <c r="EA85" i="15" s="1"/>
  <c r="DS83" i="15" a="1"/>
  <c r="DS83" i="15" s="1"/>
  <c r="DS85" i="15" s="1" a="1"/>
  <c r="DS85" i="15" s="1"/>
  <c r="DK83" i="15" a="1"/>
  <c r="DK83" i="15" s="1"/>
  <c r="DK85" i="15" s="1" a="1"/>
  <c r="DK85" i="15" s="1"/>
  <c r="DC83" i="15" a="1"/>
  <c r="DC83" i="15" s="1"/>
  <c r="DC85" i="15" s="1" a="1"/>
  <c r="DC85" i="15" s="1"/>
  <c r="CU83" i="15" a="1"/>
  <c r="CU83" i="15" s="1"/>
  <c r="CU85" i="15" s="1" a="1"/>
  <c r="CU85" i="15" s="1"/>
  <c r="CM83" i="15" a="1"/>
  <c r="CM83" i="15" s="1"/>
  <c r="CM85" i="15" s="1" a="1"/>
  <c r="CM85" i="15" s="1"/>
  <c r="CE83" i="15" a="1"/>
  <c r="CE83" i="15" s="1"/>
  <c r="CE85" i="15" s="1" a="1"/>
  <c r="CE85" i="15" s="1"/>
  <c r="BW83" i="15" a="1"/>
  <c r="BW83" i="15" s="1"/>
  <c r="BW85" i="15" s="1" a="1"/>
  <c r="BW85" i="15" s="1"/>
  <c r="BO83" i="15" a="1"/>
  <c r="BO83" i="15" s="1"/>
  <c r="BO85" i="15" s="1" a="1"/>
  <c r="BO85" i="15" s="1"/>
  <c r="BG83" i="15" a="1"/>
  <c r="BG83" i="15" s="1"/>
  <c r="BG85" i="15" s="1" a="1"/>
  <c r="BG85" i="15" s="1"/>
  <c r="AI83" i="15" a="1"/>
  <c r="AI83" i="15" s="1"/>
  <c r="AI85" i="15" s="1" a="1"/>
  <c r="AI85" i="15" s="1"/>
  <c r="K83" i="15" a="1"/>
  <c r="K83" i="15" s="1"/>
  <c r="K85" i="15" s="1" a="1"/>
  <c r="K85" i="15" s="1"/>
  <c r="FB78" i="15" a="1"/>
  <c r="FB78" i="15" s="1"/>
  <c r="FB80" i="15" s="1" a="1"/>
  <c r="FB80" i="15" s="1"/>
  <c r="EV78" i="15" a="1"/>
  <c r="EV78" i="15" s="1"/>
  <c r="EV80" i="15" s="1" a="1"/>
  <c r="EV80" i="15" s="1"/>
  <c r="EO78" i="15" a="1"/>
  <c r="EO78" i="15" s="1"/>
  <c r="EO80" i="15" s="1" a="1"/>
  <c r="EO80" i="15" s="1"/>
  <c r="EI78" i="15" a="1"/>
  <c r="EI78" i="15" s="1"/>
  <c r="EI80" i="15" s="1" a="1"/>
  <c r="EI80" i="15" s="1"/>
  <c r="DV78" i="15" a="1"/>
  <c r="DV78" i="15" s="1"/>
  <c r="DV80" i="15" s="1" a="1"/>
  <c r="DV80" i="15" s="1"/>
  <c r="DP78" i="15" a="1"/>
  <c r="DP78" i="15" s="1"/>
  <c r="DP80" i="15" s="1" a="1"/>
  <c r="DP80" i="15" s="1"/>
  <c r="DI78" i="15" a="1"/>
  <c r="DI78" i="15" s="1"/>
  <c r="DI80" i="15" s="1" a="1"/>
  <c r="DI80" i="15" s="1"/>
  <c r="DC78" i="15" a="1"/>
  <c r="DC78" i="15" s="1"/>
  <c r="DC80" i="15" s="1" a="1"/>
  <c r="DC80" i="15" s="1"/>
  <c r="CP78" i="15" a="1"/>
  <c r="CP78" i="15" s="1"/>
  <c r="CP80" i="15" s="1" a="1"/>
  <c r="CP80" i="15" s="1"/>
  <c r="CI78" i="15" a="1"/>
  <c r="CI78" i="15" s="1"/>
  <c r="CI80" i="15" s="1" a="1"/>
  <c r="CI80" i="15" s="1"/>
  <c r="CA78" i="15" a="1"/>
  <c r="CA78" i="15" s="1"/>
  <c r="CA80" i="15" s="1" a="1"/>
  <c r="CA80" i="15" s="1"/>
  <c r="BS78" i="15" a="1"/>
  <c r="BS78" i="15" s="1"/>
  <c r="BS80" i="15" s="1" a="1"/>
  <c r="BS80" i="15" s="1"/>
  <c r="O78" i="15" a="1"/>
  <c r="O78" i="15" s="1"/>
  <c r="O80" i="15" s="1" a="1"/>
  <c r="O80" i="15" s="1"/>
  <c r="FH73" i="15" a="1"/>
  <c r="FH73" i="15" s="1"/>
  <c r="FH75" i="15" s="1" a="1"/>
  <c r="FH75" i="15" s="1"/>
  <c r="EZ73" i="15" a="1"/>
  <c r="EZ73" i="15" s="1"/>
  <c r="EZ75" i="15" s="1" a="1"/>
  <c r="EZ75" i="15" s="1"/>
  <c r="ER73" i="15" a="1"/>
  <c r="ER73" i="15" s="1"/>
  <c r="ER75" i="15" s="1" a="1"/>
  <c r="ER75" i="15" s="1"/>
  <c r="EJ73" i="15" a="1"/>
  <c r="EJ73" i="15" s="1"/>
  <c r="EJ75" i="15" s="1" a="1"/>
  <c r="EJ75" i="15" s="1"/>
  <c r="EB73" i="15" a="1"/>
  <c r="EB73" i="15" s="1"/>
  <c r="EB75" i="15" s="1" a="1"/>
  <c r="EB75" i="15" s="1"/>
  <c r="DT73" i="15" a="1"/>
  <c r="DT73" i="15" s="1"/>
  <c r="DT75" i="15" s="1" a="1"/>
  <c r="DT75" i="15" s="1"/>
  <c r="DL73" i="15" a="1"/>
  <c r="DL73" i="15" s="1"/>
  <c r="DL75" i="15" s="1" a="1"/>
  <c r="DL75" i="15" s="1"/>
  <c r="DD73" i="15" a="1"/>
  <c r="DD73" i="15" s="1"/>
  <c r="DD75" i="15" s="1" a="1"/>
  <c r="DD75" i="15" s="1"/>
  <c r="CV73" i="15" a="1"/>
  <c r="CV73" i="15" s="1"/>
  <c r="CV75" i="15" s="1" a="1"/>
  <c r="CV75" i="15" s="1"/>
  <c r="CP73" i="15" a="1"/>
  <c r="CP73" i="15" s="1"/>
  <c r="CP75" i="15" s="1" a="1"/>
  <c r="CP75" i="15" s="1"/>
  <c r="CJ73" i="15" a="1"/>
  <c r="CJ73" i="15" s="1"/>
  <c r="CJ75" i="15" s="1" a="1"/>
  <c r="CJ75" i="15" s="1"/>
  <c r="CC73" i="15" a="1"/>
  <c r="CC73" i="15" s="1"/>
  <c r="CC75" i="15" s="1" a="1"/>
  <c r="CC75" i="15" s="1"/>
  <c r="BW73" i="15" a="1"/>
  <c r="BW73" i="15" s="1"/>
  <c r="BW75" i="15" s="1" a="1"/>
  <c r="BW75" i="15" s="1"/>
  <c r="BQ73" i="15" a="1"/>
  <c r="BQ73" i="15" s="1"/>
  <c r="BQ75" i="15" s="1" a="1"/>
  <c r="BQ75" i="15" s="1"/>
  <c r="BK73" i="15" a="1"/>
  <c r="BK73" i="15" s="1"/>
  <c r="BK75" i="15" s="1" a="1"/>
  <c r="BK75" i="15" s="1"/>
  <c r="AR73" i="15" a="1"/>
  <c r="AR73" i="15" s="1"/>
  <c r="AR75" i="15" s="1" a="1"/>
  <c r="AR75" i="15" s="1"/>
  <c r="AL73" i="15" a="1"/>
  <c r="AL73" i="15" s="1"/>
  <c r="AL75" i="15" s="1" a="1"/>
  <c r="AL75" i="15" s="1"/>
  <c r="FI68" i="15" a="1"/>
  <c r="FI68" i="15" s="1"/>
  <c r="FI70" i="15" s="1" a="1"/>
  <c r="FI70" i="15" s="1"/>
  <c r="FB68" i="15" a="1"/>
  <c r="FB68" i="15" s="1"/>
  <c r="FB70" i="15" s="1" a="1"/>
  <c r="FB70" i="15" s="1"/>
  <c r="EW68" i="15" a="1"/>
  <c r="EW68" i="15" s="1"/>
  <c r="EW70" i="15" s="1" a="1"/>
  <c r="EW70" i="15" s="1"/>
  <c r="EK68" i="15" a="1"/>
  <c r="EK68" i="15" s="1"/>
  <c r="EK70" i="15" s="1" a="1"/>
  <c r="EK70" i="15" s="1"/>
  <c r="EE68" i="15" a="1"/>
  <c r="EE68" i="15" s="1"/>
  <c r="EE70" i="15" s="1" a="1"/>
  <c r="EE70" i="15" s="1"/>
  <c r="DZ68" i="15" a="1"/>
  <c r="DZ68" i="15" s="1"/>
  <c r="DZ70" i="15" s="1" a="1"/>
  <c r="DZ70" i="15" s="1"/>
  <c r="DS68" i="15" a="1"/>
  <c r="DS68" i="15" s="1"/>
  <c r="DS70" i="15" s="1" a="1"/>
  <c r="DS70" i="15" s="1"/>
  <c r="DN68" i="15" a="1"/>
  <c r="DN68" i="15" s="1"/>
  <c r="DN70" i="15" s="1" a="1"/>
  <c r="DN70" i="15" s="1"/>
  <c r="DH68" i="15" a="1"/>
  <c r="DH68" i="15" s="1"/>
  <c r="DH70" i="15" s="1" a="1"/>
  <c r="DH70" i="15" s="1"/>
  <c r="DB68" i="15" a="1"/>
  <c r="DB68" i="15" s="1"/>
  <c r="DB70" i="15" s="1" a="1"/>
  <c r="DB70" i="15" s="1"/>
  <c r="CV68" i="15" a="1"/>
  <c r="CV68" i="15" s="1"/>
  <c r="CV70" i="15" s="1" a="1"/>
  <c r="CV70" i="15" s="1"/>
  <c r="CP68" i="15" a="1"/>
  <c r="CP68" i="15" s="1"/>
  <c r="CP70" i="15" s="1" a="1"/>
  <c r="CP70" i="15" s="1"/>
  <c r="CK68" i="15" a="1"/>
  <c r="CK68" i="15" s="1"/>
  <c r="CK70" i="15" s="1" a="1"/>
  <c r="CK70" i="15" s="1"/>
  <c r="BY68" i="15" a="1"/>
  <c r="BY68" i="15" s="1"/>
  <c r="BY70" i="15" s="1" a="1"/>
  <c r="BY70" i="15" s="1"/>
  <c r="BS68" i="15" a="1"/>
  <c r="BS68" i="15" s="1"/>
  <c r="BS70" i="15" s="1" a="1"/>
  <c r="BS70" i="15" s="1"/>
  <c r="BN68" i="15" a="1"/>
  <c r="BN68" i="15" s="1"/>
  <c r="BN70" i="15" s="1" a="1"/>
  <c r="BN70" i="15" s="1"/>
  <c r="BN71" i="15" s="1"/>
  <c r="BG68" i="15" a="1"/>
  <c r="BG68" i="15" s="1"/>
  <c r="BG70" i="15" s="1" a="1"/>
  <c r="BG70" i="15" s="1"/>
  <c r="BB68" i="15" a="1"/>
  <c r="BB68" i="15" s="1"/>
  <c r="BB70" i="15" s="1" a="1"/>
  <c r="BB70" i="15" s="1"/>
  <c r="AV68" i="15" a="1"/>
  <c r="AV68" i="15" s="1"/>
  <c r="AV70" i="15" s="1" a="1"/>
  <c r="AV70" i="15" s="1"/>
  <c r="AJ68" i="15" a="1"/>
  <c r="AJ68" i="15" s="1"/>
  <c r="AJ70" i="15" s="1" a="1"/>
  <c r="AJ70" i="15" s="1"/>
  <c r="F68" i="15" a="1"/>
  <c r="F68" i="15" s="1"/>
  <c r="F70" i="15" s="1" a="1"/>
  <c r="F70" i="15" s="1"/>
  <c r="FI63" i="15" a="1"/>
  <c r="FI63" i="15" s="1"/>
  <c r="FI65" i="15" s="1" a="1"/>
  <c r="FI65" i="15" s="1"/>
  <c r="FD63" i="15" a="1"/>
  <c r="FD63" i="15" s="1"/>
  <c r="FD65" i="15" s="1" a="1"/>
  <c r="FD65" i="15" s="1"/>
  <c r="ER63" i="15" a="1"/>
  <c r="ER63" i="15" s="1"/>
  <c r="ER65" i="15" s="1" a="1"/>
  <c r="ER65" i="15" s="1"/>
  <c r="EL63" i="15" a="1"/>
  <c r="EL63" i="15" s="1"/>
  <c r="EL65" i="15" s="1" a="1"/>
  <c r="EL65" i="15" s="1"/>
  <c r="EG63" i="15" a="1"/>
  <c r="EG63" i="15" s="1"/>
  <c r="EG65" i="15" s="1" a="1"/>
  <c r="EG65" i="15" s="1"/>
  <c r="EA63" i="15" a="1"/>
  <c r="EA63" i="15" s="1"/>
  <c r="EA65" i="15" s="1" a="1"/>
  <c r="EA65" i="15" s="1"/>
  <c r="DO63" i="15" a="1"/>
  <c r="DO63" i="15" s="1"/>
  <c r="DO65" i="15" s="1" a="1"/>
  <c r="DO65" i="15" s="1"/>
  <c r="DJ63" i="15" a="1"/>
  <c r="DJ63" i="15" s="1"/>
  <c r="DJ65" i="15" s="1" a="1"/>
  <c r="DJ65" i="15" s="1"/>
  <c r="CW63" i="15" a="1"/>
  <c r="CW63" i="15" s="1"/>
  <c r="CW65" i="15" s="1" a="1"/>
  <c r="CW65" i="15" s="1"/>
  <c r="CR63" i="15" a="1"/>
  <c r="CR63" i="15" s="1"/>
  <c r="CR65" i="15" s="1" a="1"/>
  <c r="CR65" i="15" s="1"/>
  <c r="CF63" i="15" a="1"/>
  <c r="CF63" i="15" s="1"/>
  <c r="CF65" i="15" s="1" a="1"/>
  <c r="CF65" i="15" s="1"/>
  <c r="CF66" i="15" s="1"/>
  <c r="BZ63" i="15" a="1"/>
  <c r="BZ63" i="15" s="1"/>
  <c r="BZ65" i="15" s="1" a="1"/>
  <c r="BZ65" i="15" s="1"/>
  <c r="BU63" i="15" a="1"/>
  <c r="BU63" i="15" s="1"/>
  <c r="BU65" i="15" s="1" a="1"/>
  <c r="BU65" i="15" s="1"/>
  <c r="Q63" i="15" a="1"/>
  <c r="Q63" i="15" s="1"/>
  <c r="Q65" i="15" s="1" a="1"/>
  <c r="Q65" i="15" s="1"/>
  <c r="I63" i="15" a="1"/>
  <c r="I63" i="15" s="1"/>
  <c r="I65" i="15" s="1" a="1"/>
  <c r="I65" i="15" s="1"/>
  <c r="FE58" i="15" a="1"/>
  <c r="FE58" i="15" s="1"/>
  <c r="FE60" i="15" s="1" a="1"/>
  <c r="FE60" i="15" s="1"/>
  <c r="EX58" i="15" a="1"/>
  <c r="EX58" i="15" s="1"/>
  <c r="EX60" i="15" s="1" a="1"/>
  <c r="EX60" i="15" s="1"/>
  <c r="EF58" i="15" a="1"/>
  <c r="EF58" i="15" s="1"/>
  <c r="EF60" i="15" s="1" a="1"/>
  <c r="EF60" i="15" s="1"/>
  <c r="DZ58" i="15" a="1"/>
  <c r="DZ58" i="15" s="1"/>
  <c r="DZ60" i="15" s="1" a="1"/>
  <c r="DZ60" i="15" s="1"/>
  <c r="DS58" i="15" a="1"/>
  <c r="DS58" i="15" s="1"/>
  <c r="DS60" i="15" s="1" a="1"/>
  <c r="DS60" i="15" s="1"/>
  <c r="DF58" i="15" a="1"/>
  <c r="DF58" i="15" s="1"/>
  <c r="DF60" i="15" s="1" a="1"/>
  <c r="DF60" i="15" s="1"/>
  <c r="CY58" i="15" a="1"/>
  <c r="CY58" i="15" s="1"/>
  <c r="CY60" i="15" s="1" a="1"/>
  <c r="CY60" i="15" s="1"/>
  <c r="CK58" i="15" a="1"/>
  <c r="CK58" i="15" s="1"/>
  <c r="CK60" i="15" s="1" a="1"/>
  <c r="CK60" i="15" s="1"/>
  <c r="CF58" i="15" a="1"/>
  <c r="CF58" i="15" s="1"/>
  <c r="CF60" i="15" s="1" a="1"/>
  <c r="CF60" i="15" s="1"/>
  <c r="BY58" i="15" a="1"/>
  <c r="BY58" i="15" s="1"/>
  <c r="BY60" i="15" s="1" a="1"/>
  <c r="BY60" i="15" s="1"/>
  <c r="BR58" i="15" a="1"/>
  <c r="BR58" i="15" s="1"/>
  <c r="BR60" i="15" s="1" a="1"/>
  <c r="BR60" i="15" s="1"/>
  <c r="AJ58" i="15" a="1"/>
  <c r="AJ58" i="15" s="1"/>
  <c r="AJ60" i="15" s="1" a="1"/>
  <c r="AJ60" i="15" s="1"/>
  <c r="FD93" i="15" a="1"/>
  <c r="FD93" i="15" s="1"/>
  <c r="FD95" i="15" s="1" a="1"/>
  <c r="FD95" i="15" s="1"/>
  <c r="EU93" i="15" a="1"/>
  <c r="EU93" i="15" s="1"/>
  <c r="EU95" i="15" s="1" a="1"/>
  <c r="EU95" i="15" s="1"/>
  <c r="EM93" i="15" a="1"/>
  <c r="EM93" i="15" s="1"/>
  <c r="EM95" i="15" s="1" a="1"/>
  <c r="EM95" i="15" s="1"/>
  <c r="EE93" i="15" a="1"/>
  <c r="EE93" i="15" s="1"/>
  <c r="EE95" i="15" s="1" a="1"/>
  <c r="EE95" i="15" s="1"/>
  <c r="DW93" i="15" a="1"/>
  <c r="DW93" i="15" s="1"/>
  <c r="DW95" i="15" s="1" a="1"/>
  <c r="DW95" i="15" s="1"/>
  <c r="DO93" i="15" a="1"/>
  <c r="DO93" i="15" s="1"/>
  <c r="DO95" i="15" s="1" a="1"/>
  <c r="DO95" i="15" s="1"/>
  <c r="DG93" i="15" a="1"/>
  <c r="DG93" i="15" s="1"/>
  <c r="DG95" i="15" s="1" a="1"/>
  <c r="DG95" i="15" s="1"/>
  <c r="CY93" i="15" a="1"/>
  <c r="CY93" i="15" s="1"/>
  <c r="CY95" i="15" s="1" a="1"/>
  <c r="CY95" i="15" s="1"/>
  <c r="CQ93" i="15" a="1"/>
  <c r="CQ93" i="15" s="1"/>
  <c r="CQ95" i="15" s="1" a="1"/>
  <c r="CQ95" i="15" s="1"/>
  <c r="CI93" i="15" a="1"/>
  <c r="CI93" i="15" s="1"/>
  <c r="CI95" i="15" s="1" a="1"/>
  <c r="CI95" i="15" s="1"/>
  <c r="CA93" i="15" a="1"/>
  <c r="CA93" i="15" s="1"/>
  <c r="CA95" i="15" s="1" a="1"/>
  <c r="CA95" i="15" s="1"/>
  <c r="BS93" i="15" a="1"/>
  <c r="BS93" i="15" s="1"/>
  <c r="BS95" i="15" s="1" a="1"/>
  <c r="BS95" i="15" s="1"/>
  <c r="BK93" i="15" a="1"/>
  <c r="BK93" i="15" s="1"/>
  <c r="BK95" i="15" s="1" a="1"/>
  <c r="BK95" i="15" s="1"/>
  <c r="BC93" i="15" a="1"/>
  <c r="BC93" i="15" s="1"/>
  <c r="BC95" i="15" s="1" a="1"/>
  <c r="BC95" i="15" s="1"/>
  <c r="AU93" i="15" a="1"/>
  <c r="AU93" i="15" s="1"/>
  <c r="AU95" i="15" s="1" a="1"/>
  <c r="AU95" i="15" s="1"/>
  <c r="AM93" i="15" a="1"/>
  <c r="AM93" i="15" s="1"/>
  <c r="AM95" i="15" s="1" a="1"/>
  <c r="AM95" i="15" s="1"/>
  <c r="AE93" i="15" a="1"/>
  <c r="AE93" i="15" s="1"/>
  <c r="AE95" i="15" s="1" a="1"/>
  <c r="AE95" i="15" s="1"/>
  <c r="W93" i="15" a="1"/>
  <c r="W93" i="15" s="1"/>
  <c r="W95" i="15" s="1" a="1"/>
  <c r="W95" i="15" s="1"/>
  <c r="O93" i="15" a="1"/>
  <c r="O93" i="15" s="1"/>
  <c r="O95" i="15" s="1" a="1"/>
  <c r="O95" i="15" s="1"/>
  <c r="FG88" i="15" a="1"/>
  <c r="FG88" i="15" s="1"/>
  <c r="FG90" i="15" s="1" a="1"/>
  <c r="FG90" i="15" s="1"/>
  <c r="EY88" i="15" a="1"/>
  <c r="EY88" i="15" s="1"/>
  <c r="EY90" i="15" s="1" a="1"/>
  <c r="EY90" i="15" s="1"/>
  <c r="EQ88" i="15" a="1"/>
  <c r="EQ88" i="15" s="1"/>
  <c r="EQ90" i="15" s="1" a="1"/>
  <c r="EQ90" i="15" s="1"/>
  <c r="EI88" i="15" a="1"/>
  <c r="EI88" i="15" s="1"/>
  <c r="EI90" i="15" s="1" a="1"/>
  <c r="EI90" i="15" s="1"/>
  <c r="EA88" i="15" a="1"/>
  <c r="EA88" i="15" s="1"/>
  <c r="EA90" i="15" s="1" a="1"/>
  <c r="EA90" i="15" s="1"/>
  <c r="DS88" i="15" a="1"/>
  <c r="DS88" i="15" s="1"/>
  <c r="DS90" i="15" s="1" a="1"/>
  <c r="DS90" i="15" s="1"/>
  <c r="DK88" i="15" a="1"/>
  <c r="DK88" i="15" s="1"/>
  <c r="DK90" i="15" s="1" a="1"/>
  <c r="DK90" i="15" s="1"/>
  <c r="DC88" i="15" a="1"/>
  <c r="DC88" i="15" s="1"/>
  <c r="DC90" i="15" s="1" a="1"/>
  <c r="DC90" i="15" s="1"/>
  <c r="CU88" i="15" a="1"/>
  <c r="CU88" i="15" s="1"/>
  <c r="CU90" i="15" s="1" a="1"/>
  <c r="CU90" i="15" s="1"/>
  <c r="CM88" i="15" a="1"/>
  <c r="CM88" i="15" s="1"/>
  <c r="CM90" i="15" s="1" a="1"/>
  <c r="CM90" i="15" s="1"/>
  <c r="CE88" i="15" a="1"/>
  <c r="CE88" i="15" s="1"/>
  <c r="CE90" i="15" s="1" a="1"/>
  <c r="CE90" i="15" s="1"/>
  <c r="BW88" i="15" a="1"/>
  <c r="BW88" i="15" s="1"/>
  <c r="BW90" i="15" s="1" a="1"/>
  <c r="BW90" i="15" s="1"/>
  <c r="BO88" i="15" a="1"/>
  <c r="BO88" i="15" s="1"/>
  <c r="BO90" i="15" s="1" a="1"/>
  <c r="BO90" i="15" s="1"/>
  <c r="AQ88" i="15" a="1"/>
  <c r="AQ88" i="15" s="1"/>
  <c r="AQ90" i="15" s="1" a="1"/>
  <c r="AQ90" i="15" s="1"/>
  <c r="AA88" i="15" a="1"/>
  <c r="AA88" i="15" s="1"/>
  <c r="AA90" i="15" s="1" a="1"/>
  <c r="AA90" i="15" s="1"/>
  <c r="S88" i="15" a="1"/>
  <c r="S88" i="15" s="1"/>
  <c r="S90" i="15" s="1" a="1"/>
  <c r="S90" i="15" s="1"/>
  <c r="K88" i="15" a="1"/>
  <c r="K88" i="15" s="1"/>
  <c r="K90" i="15" s="1" a="1"/>
  <c r="K90" i="15" s="1"/>
  <c r="FF83" i="15" a="1"/>
  <c r="FF83" i="15" s="1"/>
  <c r="FF85" i="15" s="1" a="1"/>
  <c r="FF85" i="15" s="1"/>
  <c r="EX83" i="15" a="1"/>
  <c r="EX83" i="15" s="1"/>
  <c r="EX85" i="15" s="1" a="1"/>
  <c r="EX85" i="15" s="1"/>
  <c r="EP83" i="15" a="1"/>
  <c r="EP83" i="15" s="1"/>
  <c r="EP85" i="15" s="1" a="1"/>
  <c r="EP85" i="15" s="1"/>
  <c r="EH83" i="15" a="1"/>
  <c r="EH83" i="15" s="1"/>
  <c r="EH85" i="15" s="1" a="1"/>
  <c r="EH85" i="15" s="1"/>
  <c r="DZ83" i="15" a="1"/>
  <c r="DZ83" i="15" s="1"/>
  <c r="DZ85" i="15" s="1" a="1"/>
  <c r="DZ85" i="15" s="1"/>
  <c r="DR83" i="15" a="1"/>
  <c r="DR83" i="15" s="1"/>
  <c r="DR85" i="15" s="1" a="1"/>
  <c r="DR85" i="15" s="1"/>
  <c r="DJ83" i="15" a="1"/>
  <c r="DJ83" i="15" s="1"/>
  <c r="DJ85" i="15" s="1" a="1"/>
  <c r="DJ85" i="15" s="1"/>
  <c r="DB83" i="15" a="1"/>
  <c r="DB83" i="15" s="1"/>
  <c r="DB85" i="15" s="1" a="1"/>
  <c r="DB85" i="15" s="1"/>
  <c r="CT83" i="15" a="1"/>
  <c r="CT83" i="15" s="1"/>
  <c r="CT85" i="15" s="1" a="1"/>
  <c r="CT85" i="15" s="1"/>
  <c r="CL83" i="15" a="1"/>
  <c r="CL83" i="15" s="1"/>
  <c r="CL85" i="15" s="1" a="1"/>
  <c r="CL85" i="15" s="1"/>
  <c r="CD83" i="15" a="1"/>
  <c r="CD83" i="15" s="1"/>
  <c r="CD85" i="15" s="1" a="1"/>
  <c r="CD85" i="15" s="1"/>
  <c r="BV83" i="15" a="1"/>
  <c r="BV83" i="15" s="1"/>
  <c r="BV85" i="15" s="1" a="1"/>
  <c r="BV85" i="15" s="1"/>
  <c r="BN83" i="15" a="1"/>
  <c r="BN83" i="15" s="1"/>
  <c r="BN85" i="15" s="1" a="1"/>
  <c r="BN85" i="15" s="1"/>
  <c r="BF83" i="15" a="1"/>
  <c r="BF83" i="15" s="1"/>
  <c r="BF85" i="15" s="1" a="1"/>
  <c r="BF85" i="15" s="1"/>
  <c r="AX83" i="15" a="1"/>
  <c r="AX83" i="15" s="1"/>
  <c r="AX85" i="15" s="1" a="1"/>
  <c r="AX85" i="15" s="1"/>
  <c r="AH83" i="15" a="1"/>
  <c r="AH83" i="15" s="1"/>
  <c r="AH85" i="15" s="1" a="1"/>
  <c r="AH85" i="15" s="1"/>
  <c r="J83" i="15" a="1"/>
  <c r="J83" i="15" s="1"/>
  <c r="J85" i="15" s="1" a="1"/>
  <c r="J85" i="15" s="1"/>
  <c r="FH78" i="15" a="1"/>
  <c r="FH78" i="15" s="1"/>
  <c r="FH80" i="15" s="1" a="1"/>
  <c r="FH80" i="15" s="1"/>
  <c r="FA78" i="15" a="1"/>
  <c r="FA78" i="15" s="1"/>
  <c r="FA80" i="15" s="1" a="1"/>
  <c r="FA80" i="15" s="1"/>
  <c r="EU78" i="15" a="1"/>
  <c r="EU78" i="15" s="1"/>
  <c r="EU80" i="15" s="1" a="1"/>
  <c r="EU80" i="15" s="1"/>
  <c r="EH78" i="15" a="1"/>
  <c r="EH78" i="15" s="1"/>
  <c r="EH80" i="15" s="1" a="1"/>
  <c r="EH80" i="15" s="1"/>
  <c r="EB78" i="15" a="1"/>
  <c r="EB78" i="15" s="1"/>
  <c r="EB80" i="15" s="1" a="1"/>
  <c r="EB80" i="15" s="1"/>
  <c r="DU78" i="15" a="1"/>
  <c r="DU78" i="15" s="1"/>
  <c r="DU80" i="15" s="1" a="1"/>
  <c r="DU80" i="15" s="1"/>
  <c r="DO78" i="15" a="1"/>
  <c r="DO78" i="15" s="1"/>
  <c r="DO80" i="15" s="1" a="1"/>
  <c r="DO80" i="15" s="1"/>
  <c r="DB78" i="15" a="1"/>
  <c r="DB78" i="15" s="1"/>
  <c r="DB80" i="15" s="1" a="1"/>
  <c r="DB80" i="15" s="1"/>
  <c r="CV78" i="15" a="1"/>
  <c r="CV78" i="15" s="1"/>
  <c r="CV80" i="15" s="1" a="1"/>
  <c r="CV80" i="15" s="1"/>
  <c r="CO78" i="15" a="1"/>
  <c r="CO78" i="15" s="1"/>
  <c r="CO80" i="15" s="1" a="1"/>
  <c r="CO80" i="15" s="1"/>
  <c r="CH78" i="15" a="1"/>
  <c r="CH78" i="15" s="1"/>
  <c r="CH80" i="15" s="1" a="1"/>
  <c r="CH80" i="15" s="1"/>
  <c r="BZ78" i="15" a="1"/>
  <c r="BZ78" i="15" s="1"/>
  <c r="BZ80" i="15" s="1" a="1"/>
  <c r="BZ80" i="15" s="1"/>
  <c r="BR78" i="15" a="1"/>
  <c r="BR78" i="15" s="1"/>
  <c r="BR80" i="15" s="1" a="1"/>
  <c r="BR80" i="15" s="1"/>
  <c r="BR81" i="15" s="1"/>
  <c r="AD78" i="15" a="1"/>
  <c r="AD78" i="15" s="1"/>
  <c r="AD80" i="15" s="1" a="1"/>
  <c r="AD80" i="15" s="1"/>
  <c r="N78" i="15" a="1"/>
  <c r="N78" i="15" s="1"/>
  <c r="N80" i="15" s="1" a="1"/>
  <c r="N80" i="15" s="1"/>
  <c r="FG73" i="15" a="1"/>
  <c r="FG73" i="15" s="1"/>
  <c r="FG75" i="15" s="1" a="1"/>
  <c r="FG75" i="15" s="1"/>
  <c r="EY73" i="15" a="1"/>
  <c r="EY73" i="15" s="1"/>
  <c r="EY75" i="15" s="1" a="1"/>
  <c r="EY75" i="15" s="1"/>
  <c r="EQ73" i="15" a="1"/>
  <c r="EQ73" i="15" s="1"/>
  <c r="EQ75" i="15" s="1" a="1"/>
  <c r="EQ75" i="15" s="1"/>
  <c r="EI73" i="15" a="1"/>
  <c r="EI73" i="15" s="1"/>
  <c r="EI75" i="15" s="1" a="1"/>
  <c r="EI75" i="15" s="1"/>
  <c r="EA73" i="15" a="1"/>
  <c r="EA73" i="15" s="1"/>
  <c r="EA75" i="15" s="1" a="1"/>
  <c r="EA75" i="15" s="1"/>
  <c r="DS73" i="15" a="1"/>
  <c r="DS73" i="15" s="1"/>
  <c r="DS75" i="15" s="1" a="1"/>
  <c r="DS75" i="15" s="1"/>
  <c r="DK73" i="15" a="1"/>
  <c r="DK73" i="15" s="1"/>
  <c r="DK75" i="15" s="1" a="1"/>
  <c r="DK75" i="15" s="1"/>
  <c r="DC73" i="15" a="1"/>
  <c r="DC73" i="15" s="1"/>
  <c r="DC75" i="15" s="1" a="1"/>
  <c r="DC75" i="15" s="1"/>
  <c r="CU73" i="15" a="1"/>
  <c r="CU73" i="15" s="1"/>
  <c r="CU75" i="15" s="1" a="1"/>
  <c r="CU75" i="15" s="1"/>
  <c r="CO73" i="15" a="1"/>
  <c r="CO73" i="15" s="1"/>
  <c r="CO75" i="15" s="1" a="1"/>
  <c r="CO75" i="15" s="1"/>
  <c r="CI73" i="15" a="1"/>
  <c r="CI73" i="15" s="1"/>
  <c r="CI75" i="15" s="1" a="1"/>
  <c r="CI75" i="15" s="1"/>
  <c r="BV73" i="15" a="1"/>
  <c r="BV73" i="15" s="1"/>
  <c r="BV75" i="15" s="1" a="1"/>
  <c r="BV75" i="15" s="1"/>
  <c r="BP73" i="15" a="1"/>
  <c r="BP73" i="15" s="1"/>
  <c r="BP75" i="15" s="1" a="1"/>
  <c r="BP75" i="15" s="1"/>
  <c r="BJ73" i="15" a="1"/>
  <c r="BJ73" i="15" s="1"/>
  <c r="BJ75" i="15" s="1" a="1"/>
  <c r="BJ75" i="15" s="1"/>
  <c r="BD73" i="15" a="1"/>
  <c r="BD73" i="15" s="1"/>
  <c r="BD75" i="15" s="1" a="1"/>
  <c r="BD75" i="15" s="1"/>
  <c r="BD76" i="15" s="1"/>
  <c r="AQ73" i="15" a="1"/>
  <c r="AQ73" i="15" s="1"/>
  <c r="AQ75" i="15" s="1" a="1"/>
  <c r="AQ75" i="15" s="1"/>
  <c r="AK73" i="15" a="1"/>
  <c r="AK73" i="15" s="1"/>
  <c r="AK75" i="15" s="1" a="1"/>
  <c r="AK75" i="15" s="1"/>
  <c r="AE73" i="15" a="1"/>
  <c r="AE73" i="15" s="1"/>
  <c r="AE75" i="15" s="1" a="1"/>
  <c r="AE75" i="15" s="1"/>
  <c r="L73" i="15" a="1"/>
  <c r="L73" i="15" s="1"/>
  <c r="L75" i="15" s="1" a="1"/>
  <c r="L75" i="15" s="1"/>
  <c r="F73" i="15" a="1"/>
  <c r="F73" i="15" s="1"/>
  <c r="F75" i="15" s="1" a="1"/>
  <c r="F75" i="15" s="1"/>
  <c r="FH68" i="15" a="1"/>
  <c r="FH68" i="15" s="1"/>
  <c r="FH70" i="15" s="1" a="1"/>
  <c r="FH70" i="15" s="1"/>
  <c r="FA68" i="15" a="1"/>
  <c r="FA68" i="15" s="1"/>
  <c r="FA70" i="15" s="1" a="1"/>
  <c r="FA70" i="15" s="1"/>
  <c r="EV68" i="15" a="1"/>
  <c r="EV68" i="15" s="1"/>
  <c r="EV70" i="15" s="1" a="1"/>
  <c r="EV70" i="15" s="1"/>
  <c r="EP68" i="15" a="1"/>
  <c r="EP68" i="15" s="1"/>
  <c r="EP70" i="15" s="1" a="1"/>
  <c r="EP70" i="15" s="1"/>
  <c r="EJ68" i="15" a="1"/>
  <c r="EJ68" i="15" s="1"/>
  <c r="EJ70" i="15" s="1" a="1"/>
  <c r="EJ70" i="15" s="1"/>
  <c r="ED68" i="15" a="1"/>
  <c r="ED68" i="15" s="1"/>
  <c r="ED70" i="15" s="1" a="1"/>
  <c r="ED70" i="15" s="1"/>
  <c r="DY68" i="15" a="1"/>
  <c r="DY68" i="15" s="1"/>
  <c r="DY70" i="15" s="1" a="1"/>
  <c r="DY70" i="15" s="1"/>
  <c r="DM68" i="15" a="1"/>
  <c r="DM68" i="15" s="1"/>
  <c r="DM70" i="15" s="1" a="1"/>
  <c r="DM70" i="15" s="1"/>
  <c r="DG68" i="15" a="1"/>
  <c r="DG68" i="15" s="1"/>
  <c r="DG70" i="15" s="1" a="1"/>
  <c r="DG70" i="15" s="1"/>
  <c r="CO68" i="15" a="1"/>
  <c r="CO68" i="15" s="1"/>
  <c r="CO70" i="15" s="1" a="1"/>
  <c r="CO70" i="15" s="1"/>
  <c r="CJ68" i="15" a="1"/>
  <c r="CJ68" i="15" s="1"/>
  <c r="CJ70" i="15" s="1" a="1"/>
  <c r="CJ70" i="15" s="1"/>
  <c r="CD68" i="15" a="1"/>
  <c r="CD68" i="15" s="1"/>
  <c r="CD70" i="15" s="1" a="1"/>
  <c r="CD70" i="15" s="1"/>
  <c r="BX68" i="15" a="1"/>
  <c r="BX68" i="15" s="1"/>
  <c r="BX70" i="15" s="1" a="1"/>
  <c r="BX70" i="15" s="1"/>
  <c r="BR68" i="15" a="1"/>
  <c r="BR68" i="15" s="1"/>
  <c r="BR70" i="15" s="1" a="1"/>
  <c r="BR70" i="15" s="1"/>
  <c r="BM68" i="15" a="1"/>
  <c r="BM68" i="15" s="1"/>
  <c r="BM70" i="15" s="1" a="1"/>
  <c r="BM70" i="15" s="1"/>
  <c r="BA68" i="15" a="1"/>
  <c r="BA68" i="15" s="1"/>
  <c r="BA70" i="15" s="1" a="1"/>
  <c r="BA70" i="15" s="1"/>
  <c r="AU68" i="15" a="1"/>
  <c r="AU68" i="15" s="1"/>
  <c r="AU70" i="15" s="1" a="1"/>
  <c r="AU70" i="15" s="1"/>
  <c r="X68" i="15" a="1"/>
  <c r="X68" i="15" s="1"/>
  <c r="X70" i="15" s="1" a="1"/>
  <c r="X70" i="15" s="1"/>
  <c r="E68" i="15" a="1"/>
  <c r="E68" i="15" s="1"/>
  <c r="E70" i="15" s="1" a="1"/>
  <c r="E70" i="15" s="1"/>
  <c r="FC63" i="15" a="1"/>
  <c r="FC63" i="15" s="1"/>
  <c r="FC65" i="15" s="1" a="1"/>
  <c r="FC65" i="15" s="1"/>
  <c r="EX63" i="15" a="1"/>
  <c r="EX63" i="15" s="1"/>
  <c r="EX65" i="15" s="1" a="1"/>
  <c r="EX65" i="15" s="1"/>
  <c r="EK63" i="15" a="1"/>
  <c r="EK63" i="15" s="1"/>
  <c r="EK65" i="15" s="1" a="1"/>
  <c r="EK65" i="15" s="1"/>
  <c r="EF63" i="15" a="1"/>
  <c r="EF63" i="15" s="1"/>
  <c r="EF65" i="15" s="1" a="1"/>
  <c r="EF65" i="15" s="1"/>
  <c r="DT63" i="15" a="1"/>
  <c r="DT63" i="15" s="1"/>
  <c r="DT65" i="15" s="1" a="1"/>
  <c r="DT65" i="15" s="1"/>
  <c r="DN63" i="15" a="1"/>
  <c r="DN63" i="15" s="1"/>
  <c r="DN65" i="15" s="1" a="1"/>
  <c r="DN65" i="15" s="1"/>
  <c r="DI63" i="15" a="1"/>
  <c r="DI63" i="15" s="1"/>
  <c r="DI65" i="15" s="1" a="1"/>
  <c r="DI65" i="15" s="1"/>
  <c r="DC63" i="15" a="1"/>
  <c r="DC63" i="15" s="1"/>
  <c r="DC65" i="15" s="1" a="1"/>
  <c r="DC65" i="15" s="1"/>
  <c r="CQ63" i="15" a="1"/>
  <c r="CQ63" i="15" s="1"/>
  <c r="CQ65" i="15" s="1" a="1"/>
  <c r="CQ65" i="15" s="1"/>
  <c r="CL63" i="15" a="1"/>
  <c r="CL63" i="15" s="1"/>
  <c r="CL65" i="15" s="1" a="1"/>
  <c r="CL65" i="15" s="1"/>
  <c r="BY63" i="15" a="1"/>
  <c r="BY63" i="15" s="1"/>
  <c r="BY65" i="15" s="1" a="1"/>
  <c r="BY65" i="15" s="1"/>
  <c r="BT63" i="15" a="1"/>
  <c r="BT63" i="15" s="1"/>
  <c r="BT65" i="15" s="1" a="1"/>
  <c r="BT65" i="15" s="1"/>
  <c r="P63" i="15" a="1"/>
  <c r="P63" i="15" s="1"/>
  <c r="P65" i="15" s="1" a="1"/>
  <c r="P65" i="15" s="1"/>
  <c r="H63" i="15" a="1"/>
  <c r="H63" i="15" s="1"/>
  <c r="H65" i="15" s="1" a="1"/>
  <c r="H65" i="15" s="1"/>
  <c r="EW58" i="15" a="1"/>
  <c r="EW58" i="15" s="1"/>
  <c r="EW60" i="15" s="1" a="1"/>
  <c r="EW60" i="15" s="1"/>
  <c r="ER58" i="15" a="1"/>
  <c r="ER58" i="15" s="1"/>
  <c r="ER60" i="15" s="1" a="1"/>
  <c r="ER60" i="15" s="1"/>
  <c r="EL58" i="15" a="1"/>
  <c r="EL58" i="15" s="1"/>
  <c r="EL60" i="15" s="1" a="1"/>
  <c r="EL60" i="15" s="1"/>
  <c r="EE58" i="15" a="1"/>
  <c r="EE58" i="15" s="1"/>
  <c r="EE60" i="15" s="1" a="1"/>
  <c r="EE60" i="15" s="1"/>
  <c r="DY58" i="15" a="1"/>
  <c r="DY58" i="15" s="1"/>
  <c r="DY60" i="15" s="1" a="1"/>
  <c r="DY60" i="15" s="1"/>
  <c r="DR58" i="15" a="1"/>
  <c r="DR58" i="15" s="1"/>
  <c r="DR60" i="15" s="1" a="1"/>
  <c r="DR60" i="15" s="1"/>
  <c r="DL58" i="15" a="1"/>
  <c r="DL58" i="15" s="1"/>
  <c r="DL60" i="15" s="1" a="1"/>
  <c r="DL60" i="15" s="1"/>
  <c r="DE58" i="15" a="1"/>
  <c r="DE58" i="15" s="1"/>
  <c r="DE60" i="15" s="1" a="1"/>
  <c r="DE60" i="15" s="1"/>
  <c r="CX58" i="15" a="1"/>
  <c r="CX58" i="15" s="1"/>
  <c r="CX60" i="15" s="1" a="1"/>
  <c r="CX60" i="15" s="1"/>
  <c r="CR58" i="15" a="1"/>
  <c r="CR58" i="15" s="1"/>
  <c r="CR60" i="15" s="1" a="1"/>
  <c r="CR60" i="15" s="1"/>
  <c r="CE58" i="15" a="1"/>
  <c r="CE58" i="15" s="1"/>
  <c r="CE60" i="15" s="1" a="1"/>
  <c r="CE60" i="15" s="1"/>
  <c r="BX58" i="15" a="1"/>
  <c r="BX58" i="15" s="1"/>
  <c r="BX60" i="15" s="1" a="1"/>
  <c r="BX60" i="15" s="1"/>
  <c r="BQ58" i="15" a="1"/>
  <c r="BQ58" i="15" s="1"/>
  <c r="BQ60" i="15" s="1" a="1"/>
  <c r="BQ60" i="15" s="1"/>
  <c r="AQ58" i="15" a="1"/>
  <c r="AQ58" i="15" s="1"/>
  <c r="AQ60" i="15" s="1" a="1"/>
  <c r="AQ60" i="15" s="1"/>
  <c r="AI58" i="15" a="1"/>
  <c r="AI58" i="15" s="1"/>
  <c r="AI60" i="15" s="1" a="1"/>
  <c r="AI60" i="15" s="1"/>
  <c r="V58" i="15" a="1"/>
  <c r="V58" i="15" s="1"/>
  <c r="V60" i="15" s="1" a="1"/>
  <c r="V60" i="15" s="1"/>
  <c r="I58" i="15" a="1"/>
  <c r="I58" i="15" s="1"/>
  <c r="I60" i="15" s="1" a="1"/>
  <c r="I60" i="15" s="1"/>
  <c r="FC93" i="15" a="1"/>
  <c r="FC93" i="15" s="1"/>
  <c r="FC95" i="15" s="1" a="1"/>
  <c r="FC95" i="15" s="1"/>
  <c r="ET93" i="15" a="1"/>
  <c r="ET93" i="15" s="1"/>
  <c r="ET95" i="15" s="1" a="1"/>
  <c r="ET95" i="15" s="1"/>
  <c r="EL93" i="15" a="1"/>
  <c r="EL93" i="15" s="1"/>
  <c r="EL95" i="15" s="1" a="1"/>
  <c r="EL95" i="15" s="1"/>
  <c r="ED93" i="15" a="1"/>
  <c r="ED93" i="15" s="1"/>
  <c r="ED95" i="15" s="1" a="1"/>
  <c r="ED95" i="15" s="1"/>
  <c r="DV93" i="15" a="1"/>
  <c r="DV93" i="15" s="1"/>
  <c r="DV95" i="15" s="1" a="1"/>
  <c r="DV95" i="15" s="1"/>
  <c r="DN93" i="15" a="1"/>
  <c r="DN93" i="15" s="1"/>
  <c r="DN95" i="15" s="1" a="1"/>
  <c r="DN95" i="15" s="1"/>
  <c r="DF93" i="15" a="1"/>
  <c r="DF93" i="15" s="1"/>
  <c r="DF95" i="15" s="1" a="1"/>
  <c r="DF95" i="15" s="1"/>
  <c r="CX93" i="15" a="1"/>
  <c r="CX93" i="15" s="1"/>
  <c r="CX95" i="15" s="1" a="1"/>
  <c r="CX95" i="15" s="1"/>
  <c r="CP93" i="15" a="1"/>
  <c r="CP93" i="15" s="1"/>
  <c r="CP95" i="15" s="1" a="1"/>
  <c r="CP95" i="15" s="1"/>
  <c r="CH93" i="15" a="1"/>
  <c r="CH93" i="15" s="1"/>
  <c r="CH95" i="15" s="1" a="1"/>
  <c r="CH95" i="15" s="1"/>
  <c r="BZ93" i="15" a="1"/>
  <c r="BZ93" i="15" s="1"/>
  <c r="BZ95" i="15" s="1" a="1"/>
  <c r="BZ95" i="15" s="1"/>
  <c r="BR93" i="15" a="1"/>
  <c r="BR93" i="15" s="1"/>
  <c r="BR95" i="15" s="1" a="1"/>
  <c r="BR95" i="15" s="1"/>
  <c r="BJ93" i="15" a="1"/>
  <c r="BJ93" i="15" s="1"/>
  <c r="BJ95" i="15" s="1" a="1"/>
  <c r="BJ95" i="15" s="1"/>
  <c r="BB93" i="15" a="1"/>
  <c r="BB93" i="15" s="1"/>
  <c r="BB95" i="15" s="1" a="1"/>
  <c r="BB95" i="15" s="1"/>
  <c r="AT93" i="15" a="1"/>
  <c r="AT93" i="15" s="1"/>
  <c r="AT95" i="15" s="1" a="1"/>
  <c r="AT95" i="15" s="1"/>
  <c r="AL93" i="15" a="1"/>
  <c r="AL93" i="15" s="1"/>
  <c r="AL95" i="15" s="1" a="1"/>
  <c r="AL95" i="15" s="1"/>
  <c r="AL96" i="15" s="1"/>
  <c r="AD93" i="15" a="1"/>
  <c r="AD93" i="15" s="1"/>
  <c r="AD95" i="15" s="1" a="1"/>
  <c r="AD95" i="15" s="1"/>
  <c r="V93" i="15" a="1"/>
  <c r="V93" i="15" s="1"/>
  <c r="V95" i="15" s="1" a="1"/>
  <c r="V95" i="15" s="1"/>
  <c r="FF88" i="15" a="1"/>
  <c r="FF88" i="15" s="1"/>
  <c r="FF90" i="15" s="1" a="1"/>
  <c r="FF90" i="15" s="1"/>
  <c r="EX88" i="15" a="1"/>
  <c r="EX88" i="15" s="1"/>
  <c r="EX90" i="15" s="1" a="1"/>
  <c r="EX90" i="15" s="1"/>
  <c r="EP88" i="15" a="1"/>
  <c r="EP88" i="15" s="1"/>
  <c r="EP90" i="15" s="1" a="1"/>
  <c r="EP90" i="15" s="1"/>
  <c r="EH88" i="15" a="1"/>
  <c r="EH88" i="15" s="1"/>
  <c r="EH90" i="15" s="1" a="1"/>
  <c r="EH90" i="15" s="1"/>
  <c r="DZ88" i="15" a="1"/>
  <c r="DZ88" i="15" s="1"/>
  <c r="DZ90" i="15" s="1" a="1"/>
  <c r="DZ90" i="15" s="1"/>
  <c r="DR88" i="15" a="1"/>
  <c r="DR88" i="15" s="1"/>
  <c r="DR90" i="15" s="1" a="1"/>
  <c r="DR90" i="15" s="1"/>
  <c r="DJ88" i="15" a="1"/>
  <c r="DJ88" i="15" s="1"/>
  <c r="DJ90" i="15" s="1" a="1"/>
  <c r="DJ90" i="15" s="1"/>
  <c r="DB88" i="15" a="1"/>
  <c r="DB88" i="15" s="1"/>
  <c r="DB90" i="15" s="1" a="1"/>
  <c r="DB90" i="15" s="1"/>
  <c r="CT88" i="15" a="1"/>
  <c r="CT88" i="15" s="1"/>
  <c r="CT90" i="15" s="1" a="1"/>
  <c r="CT90" i="15" s="1"/>
  <c r="CL88" i="15" a="1"/>
  <c r="CL88" i="15" s="1"/>
  <c r="CL90" i="15" s="1" a="1"/>
  <c r="CL90" i="15" s="1"/>
  <c r="CL91" i="15" s="1"/>
  <c r="CD88" i="15" a="1"/>
  <c r="CD88" i="15" s="1"/>
  <c r="CD90" i="15" s="1" a="1"/>
  <c r="CD90" i="15" s="1"/>
  <c r="BV88" i="15" a="1"/>
  <c r="BV88" i="15" s="1"/>
  <c r="BV90" i="15" s="1" a="1"/>
  <c r="BV90" i="15" s="1"/>
  <c r="BF88" i="15" a="1"/>
  <c r="BF88" i="15" s="1"/>
  <c r="BF90" i="15" s="1" a="1"/>
  <c r="BF90" i="15" s="1"/>
  <c r="AP88" i="15" a="1"/>
  <c r="AP88" i="15" s="1"/>
  <c r="AP90" i="15" s="1" a="1"/>
  <c r="AP90" i="15" s="1"/>
  <c r="Z88" i="15" a="1"/>
  <c r="Z88" i="15" s="1"/>
  <c r="Z90" i="15" s="1" a="1"/>
  <c r="Z90" i="15" s="1"/>
  <c r="R88" i="15" a="1"/>
  <c r="R88" i="15" s="1"/>
  <c r="R90" i="15" s="1" a="1"/>
  <c r="R90" i="15" s="1"/>
  <c r="J88" i="15" a="1"/>
  <c r="J88" i="15" s="1"/>
  <c r="J90" i="15" s="1" a="1"/>
  <c r="J90" i="15" s="1"/>
  <c r="FE83" i="15" a="1"/>
  <c r="FE83" i="15" s="1"/>
  <c r="FE85" i="15" s="1" a="1"/>
  <c r="FE85" i="15" s="1"/>
  <c r="EW83" i="15" a="1"/>
  <c r="EW83" i="15" s="1"/>
  <c r="EW85" i="15" s="1" a="1"/>
  <c r="EW85" i="15" s="1"/>
  <c r="EO83" i="15" a="1"/>
  <c r="EO83" i="15" s="1"/>
  <c r="EO85" i="15" s="1" a="1"/>
  <c r="EO85" i="15" s="1"/>
  <c r="EG83" i="15" a="1"/>
  <c r="EG83" i="15" s="1"/>
  <c r="EG85" i="15" s="1" a="1"/>
  <c r="EG85" i="15" s="1"/>
  <c r="DY83" i="15" a="1"/>
  <c r="DY83" i="15" s="1"/>
  <c r="DY85" i="15" s="1" a="1"/>
  <c r="DY85" i="15" s="1"/>
  <c r="DQ83" i="15" a="1"/>
  <c r="DQ83" i="15" s="1"/>
  <c r="DQ85" i="15" s="1" a="1"/>
  <c r="DQ85" i="15" s="1"/>
  <c r="DI83" i="15" a="1"/>
  <c r="DI83" i="15" s="1"/>
  <c r="DI85" i="15" s="1" a="1"/>
  <c r="DI85" i="15" s="1"/>
  <c r="DA83" i="15" a="1"/>
  <c r="DA83" i="15" s="1"/>
  <c r="DA85" i="15" s="1" a="1"/>
  <c r="DA85" i="15" s="1"/>
  <c r="CS83" i="15" a="1"/>
  <c r="CS83" i="15" s="1"/>
  <c r="CS85" i="15" s="1" a="1"/>
  <c r="CS85" i="15" s="1"/>
  <c r="CK83" i="15" a="1"/>
  <c r="CK83" i="15" s="1"/>
  <c r="CK85" i="15" s="1" a="1"/>
  <c r="CK85" i="15" s="1"/>
  <c r="CC83" i="15" a="1"/>
  <c r="CC83" i="15" s="1"/>
  <c r="CC85" i="15" s="1" a="1"/>
  <c r="CC85" i="15" s="1"/>
  <c r="BU83" i="15" a="1"/>
  <c r="BU83" i="15" s="1"/>
  <c r="BU85" i="15" s="1" a="1"/>
  <c r="BU85" i="15" s="1"/>
  <c r="BM83" i="15" a="1"/>
  <c r="BM83" i="15" s="1"/>
  <c r="BM85" i="15" s="1" a="1"/>
  <c r="BM85" i="15" s="1"/>
  <c r="BE83" i="15" a="1"/>
  <c r="BE83" i="15" s="1"/>
  <c r="BE85" i="15" s="1" a="1"/>
  <c r="BE85" i="15" s="1"/>
  <c r="AW83" i="15" a="1"/>
  <c r="AW83" i="15" s="1"/>
  <c r="AW85" i="15" s="1" a="1"/>
  <c r="AW85" i="15" s="1"/>
  <c r="AO83" i="15" a="1"/>
  <c r="AO83" i="15" s="1"/>
  <c r="AO85" i="15" s="1" a="1"/>
  <c r="AO85" i="15" s="1"/>
  <c r="AG83" i="15" a="1"/>
  <c r="AG83" i="15" s="1"/>
  <c r="AG85" i="15" s="1" a="1"/>
  <c r="AG85" i="15" s="1"/>
  <c r="Y83" i="15" a="1"/>
  <c r="Y83" i="15" s="1"/>
  <c r="Y85" i="15" s="1" a="1"/>
  <c r="Y85" i="15" s="1"/>
  <c r="FG78" i="15" a="1"/>
  <c r="FG78" i="15" s="1"/>
  <c r="FG80" i="15" s="1" a="1"/>
  <c r="FG80" i="15" s="1"/>
  <c r="ET78" i="15" a="1"/>
  <c r="ET78" i="15" s="1"/>
  <c r="ET80" i="15" s="1" a="1"/>
  <c r="ET80" i="15" s="1"/>
  <c r="EN78" i="15" a="1"/>
  <c r="EN78" i="15" s="1"/>
  <c r="EN80" i="15" s="1" a="1"/>
  <c r="EN80" i="15" s="1"/>
  <c r="EG78" i="15" a="1"/>
  <c r="EG78" i="15" s="1"/>
  <c r="EG80" i="15" s="1" a="1"/>
  <c r="EG80" i="15" s="1"/>
  <c r="EA78" i="15" a="1"/>
  <c r="EA78" i="15" s="1"/>
  <c r="EA80" i="15" s="1" a="1"/>
  <c r="EA80" i="15" s="1"/>
  <c r="DN78" i="15" a="1"/>
  <c r="DN78" i="15" s="1"/>
  <c r="DN80" i="15" s="1" a="1"/>
  <c r="DN80" i="15" s="1"/>
  <c r="DH78" i="15" a="1"/>
  <c r="DH78" i="15" s="1"/>
  <c r="DH80" i="15" s="1" a="1"/>
  <c r="DH80" i="15" s="1"/>
  <c r="DA78" i="15" a="1"/>
  <c r="DA78" i="15" s="1"/>
  <c r="DA80" i="15" s="1" a="1"/>
  <c r="DA80" i="15" s="1"/>
  <c r="CU78" i="15" a="1"/>
  <c r="CU78" i="15" s="1"/>
  <c r="CU80" i="15" s="1" a="1"/>
  <c r="CU80" i="15" s="1"/>
  <c r="CU81" i="15" s="1"/>
  <c r="CG78" i="15" a="1"/>
  <c r="CG78" i="15" s="1"/>
  <c r="CG80" i="15" s="1" a="1"/>
  <c r="CG80" i="15" s="1"/>
  <c r="BY78" i="15" a="1"/>
  <c r="BY78" i="15" s="1"/>
  <c r="BY80" i="15" s="1" a="1"/>
  <c r="BY80" i="15" s="1"/>
  <c r="BQ78" i="15" a="1"/>
  <c r="BQ78" i="15" s="1"/>
  <c r="BQ80" i="15" s="1" a="1"/>
  <c r="BQ80" i="15" s="1"/>
  <c r="BQ81" i="15" s="1"/>
  <c r="AC78" i="15" a="1"/>
  <c r="AC78" i="15" s="1"/>
  <c r="AC80" i="15" s="1" a="1"/>
  <c r="AC80" i="15" s="1"/>
  <c r="U78" i="15" a="1"/>
  <c r="U78" i="15" s="1"/>
  <c r="U80" i="15" s="1" a="1"/>
  <c r="U80" i="15" s="1"/>
  <c r="M78" i="15" a="1"/>
  <c r="M78" i="15" s="1"/>
  <c r="M80" i="15" s="1" a="1"/>
  <c r="M80" i="15" s="1"/>
  <c r="FF73" i="15" a="1"/>
  <c r="FF73" i="15" s="1"/>
  <c r="FF75" i="15" s="1" a="1"/>
  <c r="FF75" i="15" s="1"/>
  <c r="EX73" i="15" a="1"/>
  <c r="EX73" i="15" s="1"/>
  <c r="EX75" i="15" s="1" a="1"/>
  <c r="EX75" i="15" s="1"/>
  <c r="EP73" i="15" a="1"/>
  <c r="EP73" i="15" s="1"/>
  <c r="EP75" i="15" s="1" a="1"/>
  <c r="EP75" i="15" s="1"/>
  <c r="EH73" i="15" a="1"/>
  <c r="EH73" i="15" s="1"/>
  <c r="EH75" i="15" s="1" a="1"/>
  <c r="EH75" i="15" s="1"/>
  <c r="DZ73" i="15" a="1"/>
  <c r="DZ73" i="15" s="1"/>
  <c r="DZ75" i="15" s="1" a="1"/>
  <c r="DZ75" i="15" s="1"/>
  <c r="DZ76" i="15" s="1"/>
  <c r="DR73" i="15" a="1"/>
  <c r="DR73" i="15" s="1"/>
  <c r="DR75" i="15" s="1" a="1"/>
  <c r="DR75" i="15" s="1"/>
  <c r="DJ73" i="15" a="1"/>
  <c r="DJ73" i="15" s="1"/>
  <c r="DJ75" i="15" s="1" a="1"/>
  <c r="DJ75" i="15" s="1"/>
  <c r="DB73" i="15" a="1"/>
  <c r="DB73" i="15" s="1"/>
  <c r="DB75" i="15" s="1" a="1"/>
  <c r="DB75" i="15" s="1"/>
  <c r="CT73" i="15" a="1"/>
  <c r="CT73" i="15" s="1"/>
  <c r="CT75" i="15" s="1" a="1"/>
  <c r="CT75" i="15" s="1"/>
  <c r="CN73" i="15" a="1"/>
  <c r="CN73" i="15" s="1"/>
  <c r="CN75" i="15" s="1" a="1"/>
  <c r="CN75" i="15" s="1"/>
  <c r="CH73" i="15" a="1"/>
  <c r="CH73" i="15" s="1"/>
  <c r="CH75" i="15" s="1" a="1"/>
  <c r="CH75" i="15" s="1"/>
  <c r="CB73" i="15" a="1"/>
  <c r="CB73" i="15" s="1"/>
  <c r="CB75" i="15" s="1" a="1"/>
  <c r="CB75" i="15" s="1"/>
  <c r="BU73" i="15" a="1"/>
  <c r="BU73" i="15" s="1"/>
  <c r="BU75" i="15" s="1" a="1"/>
  <c r="BU75" i="15" s="1"/>
  <c r="BO73" i="15" a="1"/>
  <c r="BO73" i="15" s="1"/>
  <c r="BO75" i="15" s="1" a="1"/>
  <c r="BO75" i="15" s="1"/>
  <c r="BI73" i="15" a="1"/>
  <c r="BI73" i="15" s="1"/>
  <c r="BI75" i="15" s="1" a="1"/>
  <c r="BI75" i="15" s="1"/>
  <c r="BC73" i="15" a="1"/>
  <c r="BC73" i="15" s="1"/>
  <c r="BC75" i="15" s="1" a="1"/>
  <c r="BC75" i="15" s="1"/>
  <c r="BC76" i="15" s="1"/>
  <c r="AJ73" i="15" a="1"/>
  <c r="AJ73" i="15" s="1"/>
  <c r="AJ75" i="15" s="1" a="1"/>
  <c r="AJ75" i="15" s="1"/>
  <c r="AD73" i="15" a="1"/>
  <c r="AD73" i="15" s="1"/>
  <c r="AD75" i="15" s="1" a="1"/>
  <c r="AD75" i="15" s="1"/>
  <c r="K73" i="15" a="1"/>
  <c r="K73" i="15" s="1"/>
  <c r="K75" i="15" s="1" a="1"/>
  <c r="K75" i="15" s="1"/>
  <c r="E73" i="15" a="1"/>
  <c r="E73" i="15" s="1"/>
  <c r="E75" i="15" s="1" a="1"/>
  <c r="E75" i="15" s="1"/>
  <c r="FG68" i="15" a="1"/>
  <c r="FG68" i="15" s="1"/>
  <c r="FG70" i="15" s="1" a="1"/>
  <c r="FG70" i="15" s="1"/>
  <c r="EZ68" i="15" a="1"/>
  <c r="EZ68" i="15" s="1"/>
  <c r="EZ70" i="15" s="1" a="1"/>
  <c r="EZ70" i="15" s="1"/>
  <c r="DX68" i="15" a="1"/>
  <c r="DX68" i="15" s="1"/>
  <c r="DX70" i="15" s="1" a="1"/>
  <c r="DX70" i="15" s="1"/>
  <c r="DR68" i="15" a="1"/>
  <c r="DR68" i="15" s="1"/>
  <c r="DR70" i="15" s="1" a="1"/>
  <c r="DR70" i="15" s="1"/>
  <c r="DL68" i="15" a="1"/>
  <c r="DL68" i="15" s="1"/>
  <c r="DL70" i="15" s="1" a="1"/>
  <c r="DL70" i="15" s="1"/>
  <c r="DA68" i="15" a="1"/>
  <c r="DA68" i="15" s="1"/>
  <c r="DA70" i="15" s="1" a="1"/>
  <c r="DA70" i="15" s="1"/>
  <c r="CU68" i="15" a="1"/>
  <c r="CU68" i="15" s="1"/>
  <c r="CU70" i="15" s="1" a="1"/>
  <c r="CU70" i="15" s="1"/>
  <c r="CN68" i="15" a="1"/>
  <c r="CN68" i="15" s="1"/>
  <c r="CN70" i="15" s="1" a="1"/>
  <c r="CN70" i="15" s="1"/>
  <c r="BL68" i="15" a="1"/>
  <c r="BL68" i="15" s="1"/>
  <c r="BL70" i="15" s="1" a="1"/>
  <c r="BL70" i="15" s="1"/>
  <c r="BF68" i="15" a="1"/>
  <c r="BF68" i="15" s="1"/>
  <c r="BF70" i="15" s="1" a="1"/>
  <c r="BF70" i="15" s="1"/>
  <c r="AI68" i="15" a="1"/>
  <c r="AI68" i="15" s="1"/>
  <c r="AI70" i="15" s="1" a="1"/>
  <c r="AI70" i="15" s="1"/>
  <c r="W68" i="15" a="1"/>
  <c r="W68" i="15" s="1"/>
  <c r="W70" i="15" s="1" a="1"/>
  <c r="W70" i="15" s="1"/>
  <c r="FH63" i="15" a="1"/>
  <c r="FH63" i="15" s="1"/>
  <c r="FH65" i="15" s="1" a="1"/>
  <c r="FH65" i="15" s="1"/>
  <c r="FB63" i="15" a="1"/>
  <c r="FB63" i="15" s="1"/>
  <c r="FB65" i="15" s="1" a="1"/>
  <c r="FB65" i="15" s="1"/>
  <c r="EW63" i="15" a="1"/>
  <c r="EW63" i="15" s="1"/>
  <c r="EW65" i="15" s="1" a="1"/>
  <c r="EW65" i="15" s="1"/>
  <c r="EQ63" i="15" a="1"/>
  <c r="EQ63" i="15" s="1"/>
  <c r="EQ65" i="15" s="1" a="1"/>
  <c r="EQ65" i="15" s="1"/>
  <c r="EE63" i="15" a="1"/>
  <c r="EE63" i="15" s="1"/>
  <c r="EE65" i="15" s="1" a="1"/>
  <c r="EE65" i="15" s="1"/>
  <c r="DZ63" i="15" a="1"/>
  <c r="DZ63" i="15" s="1"/>
  <c r="DZ65" i="15" s="1" a="1"/>
  <c r="DZ65" i="15" s="1"/>
  <c r="DM63" i="15" a="1"/>
  <c r="DM63" i="15" s="1"/>
  <c r="DM65" i="15" s="1" a="1"/>
  <c r="DM65" i="15" s="1"/>
  <c r="DH63" i="15" a="1"/>
  <c r="DH63" i="15" s="1"/>
  <c r="DH65" i="15" s="1" a="1"/>
  <c r="DH65" i="15" s="1"/>
  <c r="CV63" i="15" a="1"/>
  <c r="CV63" i="15" s="1"/>
  <c r="CV65" i="15" s="1" a="1"/>
  <c r="CV65" i="15" s="1"/>
  <c r="CP63" i="15" a="1"/>
  <c r="CP63" i="15" s="1"/>
  <c r="CP65" i="15" s="1" a="1"/>
  <c r="CP65" i="15" s="1"/>
  <c r="CK63" i="15" a="1"/>
  <c r="CK63" i="15" s="1"/>
  <c r="CK65" i="15" s="1" a="1"/>
  <c r="CK65" i="15" s="1"/>
  <c r="CE63" i="15" a="1"/>
  <c r="CE63" i="15" s="1"/>
  <c r="CE65" i="15" s="1" a="1"/>
  <c r="CE65" i="15" s="1"/>
  <c r="BS63" i="15" a="1"/>
  <c r="BS63" i="15" s="1"/>
  <c r="BS65" i="15" s="1" a="1"/>
  <c r="BS65" i="15" s="1"/>
  <c r="BC63" i="15" a="1"/>
  <c r="BC63" i="15" s="1"/>
  <c r="BC65" i="15" s="1" a="1"/>
  <c r="BC65" i="15" s="1"/>
  <c r="AU63" i="15" a="1"/>
  <c r="AU63" i="15" s="1"/>
  <c r="AU65" i="15" s="1" a="1"/>
  <c r="AU65" i="15" s="1"/>
  <c r="AE63" i="15" a="1"/>
  <c r="AE63" i="15" s="1"/>
  <c r="AE65" i="15" s="1" a="1"/>
  <c r="AE65" i="15" s="1"/>
  <c r="AE66" i="15" s="1"/>
  <c r="O63" i="15" a="1"/>
  <c r="O63" i="15" s="1"/>
  <c r="O65" i="15" s="1" a="1"/>
  <c r="O65" i="15" s="1"/>
  <c r="G63" i="15" a="1"/>
  <c r="G63" i="15" s="1"/>
  <c r="G65" i="15" s="1" a="1"/>
  <c r="G65" i="15" s="1"/>
  <c r="G66" i="15" s="1"/>
  <c r="FJ58" i="15" a="1"/>
  <c r="FJ58" i="15" s="1"/>
  <c r="FJ60" i="15" s="1" a="1"/>
  <c r="FJ60" i="15" s="1"/>
  <c r="FD58" i="15" a="1"/>
  <c r="FD58" i="15" s="1"/>
  <c r="FD60" i="15" s="1" a="1"/>
  <c r="FD60" i="15" s="1"/>
  <c r="EQ58" i="15" a="1"/>
  <c r="EQ58" i="15" s="1"/>
  <c r="EQ60" i="15" s="1" a="1"/>
  <c r="EQ60" i="15" s="1"/>
  <c r="EK58" i="15" a="1"/>
  <c r="EK58" i="15" s="1"/>
  <c r="EK60" i="15" s="1" a="1"/>
  <c r="EK60" i="15" s="1"/>
  <c r="DQ58" i="15" a="1"/>
  <c r="DQ58" i="15" s="1"/>
  <c r="DQ60" i="15" s="1" a="1"/>
  <c r="DQ60" i="15" s="1"/>
  <c r="DK58" i="15" a="1"/>
  <c r="DK58" i="15" s="1"/>
  <c r="DK60" i="15" s="1" a="1"/>
  <c r="DK60" i="15" s="1"/>
  <c r="DD58" i="15" a="1"/>
  <c r="DD58" i="15" s="1"/>
  <c r="DD60" i="15" s="1" a="1"/>
  <c r="DD60" i="15" s="1"/>
  <c r="CW58" i="15" a="1"/>
  <c r="CW58" i="15" s="1"/>
  <c r="CW60" i="15" s="1" a="1"/>
  <c r="CW60" i="15" s="1"/>
  <c r="CQ58" i="15" a="1"/>
  <c r="CQ58" i="15" s="1"/>
  <c r="CQ60" i="15" s="1" a="1"/>
  <c r="CQ60" i="15" s="1"/>
  <c r="CJ58" i="15" a="1"/>
  <c r="CJ58" i="15" s="1"/>
  <c r="CJ60" i="15" s="1" a="1"/>
  <c r="CJ60" i="15" s="1"/>
  <c r="CD58" i="15" a="1"/>
  <c r="CD58" i="15" s="1"/>
  <c r="CD60" i="15" s="1" a="1"/>
  <c r="CD60" i="15" s="1"/>
  <c r="BP58" i="15" a="1"/>
  <c r="BP58" i="15" s="1"/>
  <c r="BP60" i="15" s="1" a="1"/>
  <c r="BP60" i="15" s="1"/>
  <c r="AP58" i="15" a="1"/>
  <c r="AP58" i="15" s="1"/>
  <c r="AP60" i="15" s="1" a="1"/>
  <c r="AP60" i="15" s="1"/>
  <c r="U58" i="15" a="1"/>
  <c r="U58" i="15" s="1"/>
  <c r="U60" i="15" s="1" a="1"/>
  <c r="U60" i="15" s="1"/>
  <c r="H58" i="15" a="1"/>
  <c r="H58" i="15" s="1"/>
  <c r="H60" i="15" s="1" a="1"/>
  <c r="H60" i="15" s="1"/>
  <c r="AR58" i="15" a="1"/>
  <c r="AR58" i="15" s="1"/>
  <c r="AR60" i="15" s="1" a="1"/>
  <c r="AR60" i="15" s="1"/>
  <c r="FH53" i="15" a="1"/>
  <c r="FH53" i="15" s="1"/>
  <c r="FH55" i="15" s="1" a="1"/>
  <c r="FH55" i="15" s="1"/>
  <c r="FA53" i="15" a="1"/>
  <c r="FA53" i="15" s="1"/>
  <c r="FA55" i="15" s="1" a="1"/>
  <c r="FA55" i="15" s="1"/>
  <c r="ES53" i="15" a="1"/>
  <c r="ES53" i="15" s="1"/>
  <c r="ES55" i="15" s="1" a="1"/>
  <c r="ES55" i="15" s="1"/>
  <c r="EM53" i="15" a="1"/>
  <c r="EM53" i="15" s="1"/>
  <c r="EM55" i="15" s="1" a="1"/>
  <c r="EM55" i="15" s="1"/>
  <c r="EE53" i="15" a="1"/>
  <c r="EE53" i="15" s="1"/>
  <c r="EE55" i="15" s="1" a="1"/>
  <c r="EE55" i="15" s="1"/>
  <c r="DY53" i="15" a="1"/>
  <c r="DY53" i="15" s="1"/>
  <c r="DY55" i="15" s="1" a="1"/>
  <c r="DY55" i="15" s="1"/>
  <c r="DK53" i="15" a="1"/>
  <c r="DK53" i="15" s="1"/>
  <c r="DK55" i="15" s="1" a="1"/>
  <c r="DK55" i="15" s="1"/>
  <c r="DE53" i="15" a="1"/>
  <c r="DE53" i="15" s="1"/>
  <c r="DE55" i="15" s="1" a="1"/>
  <c r="DE55" i="15" s="1"/>
  <c r="CX53" i="15" a="1"/>
  <c r="CX53" i="15" s="1"/>
  <c r="CX55" i="15" s="1" a="1"/>
  <c r="CX55" i="15" s="1"/>
  <c r="CQ53" i="15" a="1"/>
  <c r="CQ53" i="15" s="1"/>
  <c r="CQ55" i="15" s="1" a="1"/>
  <c r="CQ55" i="15" s="1"/>
  <c r="CK53" i="15" a="1"/>
  <c r="CK53" i="15" s="1"/>
  <c r="CK55" i="15" s="1" a="1"/>
  <c r="CK55" i="15" s="1"/>
  <c r="BW53" i="15" a="1"/>
  <c r="BW53" i="15" s="1"/>
  <c r="BW55" i="15" s="1" a="1"/>
  <c r="BW55" i="15" s="1"/>
  <c r="BP53" i="15" a="1"/>
  <c r="BP53" i="15" s="1"/>
  <c r="BP55" i="15" s="1" a="1"/>
  <c r="BP55" i="15" s="1"/>
  <c r="BD53" i="15" a="1"/>
  <c r="BD53" i="15" s="1"/>
  <c r="BD55" i="15" s="1" a="1"/>
  <c r="BD55" i="15" s="1"/>
  <c r="AW53" i="15" a="1"/>
  <c r="AW53" i="15" s="1"/>
  <c r="AW55" i="15" s="1" a="1"/>
  <c r="AW55" i="15" s="1"/>
  <c r="W53" i="15" a="1"/>
  <c r="W53" i="15" s="1"/>
  <c r="W55" i="15" s="1" a="1"/>
  <c r="W55" i="15" s="1"/>
  <c r="Q53" i="15" a="1"/>
  <c r="Q53" i="15" s="1"/>
  <c r="Q55" i="15" s="1" a="1"/>
  <c r="Q55" i="15" s="1"/>
  <c r="FJ48" i="15" a="1"/>
  <c r="FJ48" i="15" s="1"/>
  <c r="FJ50" i="15" s="1" a="1"/>
  <c r="FJ50" i="15" s="1"/>
  <c r="FC48" i="15" a="1"/>
  <c r="FC48" i="15" s="1"/>
  <c r="FC50" i="15" s="1" a="1"/>
  <c r="FC50" i="15" s="1"/>
  <c r="EW48" i="15" a="1"/>
  <c r="EW48" i="15" s="1"/>
  <c r="EW50" i="15" s="1" a="1"/>
  <c r="EW50" i="15" s="1"/>
  <c r="EO48" i="15" a="1"/>
  <c r="EO48" i="15" s="1"/>
  <c r="EO50" i="15" s="1" a="1"/>
  <c r="EO50" i="15" s="1"/>
  <c r="EG48" i="15" a="1"/>
  <c r="EG48" i="15" s="1"/>
  <c r="EG50" i="15" s="1" a="1"/>
  <c r="EG50" i="15" s="1"/>
  <c r="DY48" i="15" a="1"/>
  <c r="DY48" i="15" s="1"/>
  <c r="DY50" i="15" s="1" a="1"/>
  <c r="DY50" i="15" s="1"/>
  <c r="DQ48" i="15" a="1"/>
  <c r="DQ48" i="15" s="1"/>
  <c r="DQ50" i="15" s="1" a="1"/>
  <c r="DQ50" i="15" s="1"/>
  <c r="DI48" i="15" a="1"/>
  <c r="DI48" i="15" s="1"/>
  <c r="DI50" i="15" s="1" a="1"/>
  <c r="DI50" i="15" s="1"/>
  <c r="DA48" i="15" a="1"/>
  <c r="DA48" i="15" s="1"/>
  <c r="DA50" i="15" s="1" a="1"/>
  <c r="DA50" i="15" s="1"/>
  <c r="CS48" i="15" a="1"/>
  <c r="CS48" i="15" s="1"/>
  <c r="CS50" i="15" s="1" a="1"/>
  <c r="CS50" i="15" s="1"/>
  <c r="CK48" i="15" a="1"/>
  <c r="CK48" i="15" s="1"/>
  <c r="CK50" i="15" s="1" a="1"/>
  <c r="CK50" i="15" s="1"/>
  <c r="CC48" i="15" a="1"/>
  <c r="CC48" i="15" s="1"/>
  <c r="CC50" i="15" s="1" a="1"/>
  <c r="CC50" i="15" s="1"/>
  <c r="BU48" i="15" a="1"/>
  <c r="BU48" i="15" s="1"/>
  <c r="BU50" i="15" s="1" a="1"/>
  <c r="BU50" i="15" s="1"/>
  <c r="BM48" i="15" a="1"/>
  <c r="BM48" i="15" s="1"/>
  <c r="BM50" i="15" s="1" a="1"/>
  <c r="BM50" i="15" s="1"/>
  <c r="BE48" i="15" a="1"/>
  <c r="BE48" i="15" s="1"/>
  <c r="BE50" i="15" s="1" a="1"/>
  <c r="BE50" i="15" s="1"/>
  <c r="AG48" i="15" a="1"/>
  <c r="AG48" i="15" s="1"/>
  <c r="AG50" i="15" s="1" a="1"/>
  <c r="AG50" i="15" s="1"/>
  <c r="I48" i="15" a="1"/>
  <c r="I48" i="15" s="1"/>
  <c r="I50" i="15" s="1" a="1"/>
  <c r="I50" i="15" s="1"/>
  <c r="FF43" i="15" a="1"/>
  <c r="FF43" i="15" s="1"/>
  <c r="FF45" i="15" s="1" a="1"/>
  <c r="FF45" i="15" s="1"/>
  <c r="EX43" i="15" a="1"/>
  <c r="EX43" i="15" s="1"/>
  <c r="EX45" i="15" s="1" a="1"/>
  <c r="EX45" i="15" s="1"/>
  <c r="EP43" i="15" a="1"/>
  <c r="EP43" i="15" s="1"/>
  <c r="EP45" i="15" s="1" a="1"/>
  <c r="EP45" i="15" s="1"/>
  <c r="EH43" i="15" a="1"/>
  <c r="EH43" i="15" s="1"/>
  <c r="EH45" i="15" s="1" a="1"/>
  <c r="EH45" i="15" s="1"/>
  <c r="DZ43" i="15" a="1"/>
  <c r="DZ43" i="15" s="1"/>
  <c r="DZ45" i="15" s="1" a="1"/>
  <c r="DZ45" i="15" s="1"/>
  <c r="DR43" i="15" a="1"/>
  <c r="DR43" i="15" s="1"/>
  <c r="DR45" i="15" s="1" a="1"/>
  <c r="DR45" i="15" s="1"/>
  <c r="DJ43" i="15" a="1"/>
  <c r="DJ43" i="15" s="1"/>
  <c r="DJ45" i="15" s="1" a="1"/>
  <c r="DJ45" i="15" s="1"/>
  <c r="DB43" i="15" a="1"/>
  <c r="DB43" i="15" s="1"/>
  <c r="DB45" i="15" s="1" a="1"/>
  <c r="DB45" i="15" s="1"/>
  <c r="CT43" i="15" a="1"/>
  <c r="CT43" i="15" s="1"/>
  <c r="CT45" i="15" s="1" a="1"/>
  <c r="CT45" i="15" s="1"/>
  <c r="CL43" i="15" a="1"/>
  <c r="CL43" i="15" s="1"/>
  <c r="CL45" i="15" s="1" a="1"/>
  <c r="CL45" i="15" s="1"/>
  <c r="CD43" i="15" a="1"/>
  <c r="CD43" i="15" s="1"/>
  <c r="CD45" i="15" s="1" a="1"/>
  <c r="CD45" i="15" s="1"/>
  <c r="BV43" i="15" a="1"/>
  <c r="BV43" i="15" s="1"/>
  <c r="BV45" i="15" s="1" a="1"/>
  <c r="BV45" i="15" s="1"/>
  <c r="AX43" i="15" a="1"/>
  <c r="AX43" i="15" s="1"/>
  <c r="AX45" i="15" s="1" a="1"/>
  <c r="AX45" i="15" s="1"/>
  <c r="AP43" i="15" a="1"/>
  <c r="AP43" i="15" s="1"/>
  <c r="AP45" i="15" s="1" a="1"/>
  <c r="AP45" i="15" s="1"/>
  <c r="AH43" i="15" a="1"/>
  <c r="AH43" i="15" s="1"/>
  <c r="AH45" i="15" s="1" a="1"/>
  <c r="AH45" i="15" s="1"/>
  <c r="R43" i="15" a="1"/>
  <c r="R43" i="15" s="1"/>
  <c r="R45" i="15" s="1" a="1"/>
  <c r="R45" i="15" s="1"/>
  <c r="FH38" i="15" a="1"/>
  <c r="FH38" i="15" s="1"/>
  <c r="FH40" i="15" s="1" a="1"/>
  <c r="FH40" i="15" s="1"/>
  <c r="FA38" i="15" a="1"/>
  <c r="FA38" i="15" s="1"/>
  <c r="FA40" i="15" s="1" a="1"/>
  <c r="FA40" i="15" s="1"/>
  <c r="EI38" i="15" a="1"/>
  <c r="EI38" i="15" s="1"/>
  <c r="EI40" i="15" s="1" a="1"/>
  <c r="EI40" i="15" s="1"/>
  <c r="EB38" i="15" a="1"/>
  <c r="EB38" i="15" s="1"/>
  <c r="EB40" i="15" s="1" a="1"/>
  <c r="EB40" i="15" s="1"/>
  <c r="DU38" i="15" a="1"/>
  <c r="DU38" i="15" s="1"/>
  <c r="DU40" i="15" s="1" a="1"/>
  <c r="DU40" i="15" s="1"/>
  <c r="DP38" i="15" a="1"/>
  <c r="DP38" i="15" s="1"/>
  <c r="DP40" i="15" s="1" a="1"/>
  <c r="DP40" i="15" s="1"/>
  <c r="DJ38" i="15" a="1"/>
  <c r="DJ38" i="15" s="1"/>
  <c r="DJ40" i="15" s="1" a="1"/>
  <c r="DJ40" i="15" s="1"/>
  <c r="CX38" i="15" a="1"/>
  <c r="CX38" i="15" s="1"/>
  <c r="CX40" i="15" s="1" a="1"/>
  <c r="CX40" i="15" s="1"/>
  <c r="CG38" i="15" a="1"/>
  <c r="CG38" i="15" s="1"/>
  <c r="CG40" i="15" s="1" a="1"/>
  <c r="CG40" i="15" s="1"/>
  <c r="CA38" i="15" a="1"/>
  <c r="CA38" i="15" s="1"/>
  <c r="CA40" i="15" s="1" a="1"/>
  <c r="CA40" i="15" s="1"/>
  <c r="BU38" i="15" a="1"/>
  <c r="BU38" i="15" s="1"/>
  <c r="BU40" i="15" s="1" a="1"/>
  <c r="BU40" i="15" s="1"/>
  <c r="T38" i="15" a="1"/>
  <c r="T38" i="15" s="1"/>
  <c r="T40" i="15" s="1" a="1"/>
  <c r="T40" i="15" s="1"/>
  <c r="FJ33" i="15" a="1"/>
  <c r="FJ33" i="15" s="1"/>
  <c r="FJ35" i="15" s="1" a="1"/>
  <c r="FJ35" i="15" s="1"/>
  <c r="FB33" i="15" a="1"/>
  <c r="FB33" i="15" s="1"/>
  <c r="FB35" i="15" s="1" a="1"/>
  <c r="FB35" i="15" s="1"/>
  <c r="ET33" i="15" a="1"/>
  <c r="ET33" i="15" s="1"/>
  <c r="ET35" i="15" s="1" a="1"/>
  <c r="ET35" i="15" s="1"/>
  <c r="EL33" i="15" a="1"/>
  <c r="EL33" i="15" s="1"/>
  <c r="EL35" i="15" s="1" a="1"/>
  <c r="EL35" i="15" s="1"/>
  <c r="ED33" i="15" a="1"/>
  <c r="ED33" i="15" s="1"/>
  <c r="ED35" i="15" s="1" a="1"/>
  <c r="ED35" i="15" s="1"/>
  <c r="DV33" i="15" a="1"/>
  <c r="DV33" i="15" s="1"/>
  <c r="DV35" i="15" s="1" a="1"/>
  <c r="DV35" i="15" s="1"/>
  <c r="DN33" i="15" a="1"/>
  <c r="DN33" i="15" s="1"/>
  <c r="DN35" i="15" s="1" a="1"/>
  <c r="DN35" i="15" s="1"/>
  <c r="DF33" i="15" a="1"/>
  <c r="DF33" i="15" s="1"/>
  <c r="DF35" i="15" s="1" a="1"/>
  <c r="DF35" i="15" s="1"/>
  <c r="CX33" i="15" a="1"/>
  <c r="CX33" i="15" s="1"/>
  <c r="CX35" i="15" s="1" a="1"/>
  <c r="CX35" i="15" s="1"/>
  <c r="CP33" i="15" a="1"/>
  <c r="CP33" i="15" s="1"/>
  <c r="CP35" i="15" s="1" a="1"/>
  <c r="CP35" i="15" s="1"/>
  <c r="CH33" i="15" a="1"/>
  <c r="CH33" i="15" s="1"/>
  <c r="CH35" i="15" s="1" a="1"/>
  <c r="CH35" i="15" s="1"/>
  <c r="BZ33" i="15" a="1"/>
  <c r="BZ33" i="15" s="1"/>
  <c r="BZ35" i="15" s="1" a="1"/>
  <c r="BZ35" i="15" s="1"/>
  <c r="BR33" i="15" a="1"/>
  <c r="BR33" i="15" s="1"/>
  <c r="BR35" i="15" s="1" a="1"/>
  <c r="BR35" i="15" s="1"/>
  <c r="BJ33" i="15" a="1"/>
  <c r="BJ33" i="15" s="1"/>
  <c r="BJ35" i="15" s="1" a="1"/>
  <c r="BJ35" i="15" s="1"/>
  <c r="BB33" i="15" a="1"/>
  <c r="BB33" i="15" s="1"/>
  <c r="BB35" i="15" s="1" a="1"/>
  <c r="BB35" i="15" s="1"/>
  <c r="AL33" i="15" a="1"/>
  <c r="AL33" i="15" s="1"/>
  <c r="AL35" i="15" s="1" a="1"/>
  <c r="AL35" i="15" s="1"/>
  <c r="AL36" i="15" s="1"/>
  <c r="V33" i="15" a="1"/>
  <c r="V33" i="15" s="1"/>
  <c r="V35" i="15" s="1" a="1"/>
  <c r="V35" i="15" s="1"/>
  <c r="N33" i="15" a="1"/>
  <c r="N33" i="15" s="1"/>
  <c r="N35" i="15" s="1" a="1"/>
  <c r="N35" i="15" s="1"/>
  <c r="F33" i="15" a="1"/>
  <c r="F33" i="15" s="1"/>
  <c r="F35" i="15" s="1" a="1"/>
  <c r="F35" i="15" s="1"/>
  <c r="FJ28" i="15" a="1"/>
  <c r="FJ28" i="15" s="1"/>
  <c r="FJ30" i="15" s="1" a="1"/>
  <c r="FJ30" i="15" s="1"/>
  <c r="FC28" i="15" a="1"/>
  <c r="FC28" i="15" s="1"/>
  <c r="FC30" i="15" s="1" a="1"/>
  <c r="FC30" i="15" s="1"/>
  <c r="EV28" i="15" a="1"/>
  <c r="EV28" i="15" s="1"/>
  <c r="EV30" i="15" s="1" a="1"/>
  <c r="EV30" i="15" s="1"/>
  <c r="EN28" i="15" a="1"/>
  <c r="EN28" i="15" s="1"/>
  <c r="EN30" i="15" s="1" a="1"/>
  <c r="EN30" i="15" s="1"/>
  <c r="EG28" i="15" a="1"/>
  <c r="EG28" i="15" s="1"/>
  <c r="EG30" i="15" s="1" a="1"/>
  <c r="EG30" i="15" s="1"/>
  <c r="EA28" i="15" a="1"/>
  <c r="EA28" i="15" s="1"/>
  <c r="EA30" i="15" s="1" a="1"/>
  <c r="EA30" i="15" s="1"/>
  <c r="DT28" i="15" a="1"/>
  <c r="DT28" i="15" s="1"/>
  <c r="DT30" i="15" s="1" a="1"/>
  <c r="DT30" i="15" s="1"/>
  <c r="DE28" i="15" a="1"/>
  <c r="DE28" i="15" s="1"/>
  <c r="DE30" i="15" s="1" a="1"/>
  <c r="DE30" i="15" s="1"/>
  <c r="CY28" i="15" a="1"/>
  <c r="CY28" i="15" s="1"/>
  <c r="CY30" i="15" s="1" a="1"/>
  <c r="CY30" i="15" s="1"/>
  <c r="CR28" i="15" a="1"/>
  <c r="CR28" i="15" s="1"/>
  <c r="CR30" i="15" s="1" a="1"/>
  <c r="CR30" i="15" s="1"/>
  <c r="CK28" i="15" a="1"/>
  <c r="CK28" i="15" s="1"/>
  <c r="CK30" i="15" s="1" a="1"/>
  <c r="CK30" i="15" s="1"/>
  <c r="CD28" i="15" a="1"/>
  <c r="CD28" i="15" s="1"/>
  <c r="CD30" i="15" s="1" a="1"/>
  <c r="CD30" i="15" s="1"/>
  <c r="BW28" i="15" a="1"/>
  <c r="BW28" i="15" s="1"/>
  <c r="BW30" i="15" s="1" a="1"/>
  <c r="BW30" i="15" s="1"/>
  <c r="BI28" i="15" a="1"/>
  <c r="BI28" i="15" s="1"/>
  <c r="BI30" i="15" s="1" a="1"/>
  <c r="BI30" i="15" s="1"/>
  <c r="AU28" i="15" a="1"/>
  <c r="AU28" i="15" s="1"/>
  <c r="AU30" i="15" s="1" a="1"/>
  <c r="AU30" i="15" s="1"/>
  <c r="AA28" i="15" a="1"/>
  <c r="AA28" i="15" s="1"/>
  <c r="AA30" i="15" s="1" a="1"/>
  <c r="AA30" i="15" s="1"/>
  <c r="T28" i="15" a="1"/>
  <c r="T28" i="15" s="1"/>
  <c r="T30" i="15" s="1" a="1"/>
  <c r="T30" i="15" s="1"/>
  <c r="FF23" i="15" a="1"/>
  <c r="FF23" i="15" s="1"/>
  <c r="FF25" i="15" s="1" a="1"/>
  <c r="FF25" i="15" s="1"/>
  <c r="EX23" i="15" a="1"/>
  <c r="EX23" i="15" s="1"/>
  <c r="EX25" i="15" s="1" a="1"/>
  <c r="EX25" i="15" s="1"/>
  <c r="EP23" i="15" a="1"/>
  <c r="EP23" i="15" s="1"/>
  <c r="EP25" i="15" s="1" a="1"/>
  <c r="EP25" i="15" s="1"/>
  <c r="EH23" i="15" a="1"/>
  <c r="EH23" i="15" s="1"/>
  <c r="EH25" i="15" s="1" a="1"/>
  <c r="EH25" i="15" s="1"/>
  <c r="DZ23" i="15" a="1"/>
  <c r="DZ23" i="15" s="1"/>
  <c r="DZ25" i="15" s="1" a="1"/>
  <c r="DZ25" i="15" s="1"/>
  <c r="DR23" i="15" a="1"/>
  <c r="DR23" i="15" s="1"/>
  <c r="DR25" i="15" s="1" a="1"/>
  <c r="DR25" i="15" s="1"/>
  <c r="DJ23" i="15" a="1"/>
  <c r="DJ23" i="15" s="1"/>
  <c r="DJ25" i="15" s="1" a="1"/>
  <c r="DJ25" i="15" s="1"/>
  <c r="DB23" i="15" a="1"/>
  <c r="DB23" i="15" s="1"/>
  <c r="DB25" i="15" s="1" a="1"/>
  <c r="DB25" i="15" s="1"/>
  <c r="CT23" i="15" a="1"/>
  <c r="CT23" i="15" s="1"/>
  <c r="CT25" i="15" s="1" a="1"/>
  <c r="CT25" i="15" s="1"/>
  <c r="CL23" i="15" a="1"/>
  <c r="CL23" i="15" s="1"/>
  <c r="CL25" i="15" s="1" a="1"/>
  <c r="CL25" i="15" s="1"/>
  <c r="CD23" i="15" a="1"/>
  <c r="CD23" i="15" s="1"/>
  <c r="CD25" i="15" s="1" a="1"/>
  <c r="CD25" i="15" s="1"/>
  <c r="BV23" i="15" a="1"/>
  <c r="BV23" i="15" s="1"/>
  <c r="BV25" i="15" s="1" a="1"/>
  <c r="BV25" i="15" s="1"/>
  <c r="BN23" i="15" a="1"/>
  <c r="BN23" i="15" s="1"/>
  <c r="BN25" i="15" s="1" a="1"/>
  <c r="BN25" i="15" s="1"/>
  <c r="AX23" i="15" a="1"/>
  <c r="AX23" i="15" s="1"/>
  <c r="AX25" i="15" s="1" a="1"/>
  <c r="AX25" i="15" s="1"/>
  <c r="Z23" i="15" a="1"/>
  <c r="Z23" i="15" s="1"/>
  <c r="Z25" i="15" s="1" a="1"/>
  <c r="Z25" i="15" s="1"/>
  <c r="R23" i="15" a="1"/>
  <c r="R23" i="15" s="1"/>
  <c r="R25" i="15" s="1" a="1"/>
  <c r="R25" i="15" s="1"/>
  <c r="FD18" i="15" a="1"/>
  <c r="FD18" i="15" s="1"/>
  <c r="FD20" i="15" s="1" a="1"/>
  <c r="FD20" i="15" s="1"/>
  <c r="EX18" i="15" a="1"/>
  <c r="EX18" i="15" s="1"/>
  <c r="EX20" i="15" s="1" a="1"/>
  <c r="EX20" i="15" s="1"/>
  <c r="EQ18" i="15" a="1"/>
  <c r="EQ18" i="15" s="1"/>
  <c r="EQ20" i="15" s="1" a="1"/>
  <c r="EQ20" i="15" s="1"/>
  <c r="EK18" i="15" a="1"/>
  <c r="EK18" i="15" s="1"/>
  <c r="EK20" i="15" s="1" a="1"/>
  <c r="EK20" i="15" s="1"/>
  <c r="DX18" i="15" a="1"/>
  <c r="DX18" i="15" s="1"/>
  <c r="DX20" i="15" s="1" a="1"/>
  <c r="DX20" i="15" s="1"/>
  <c r="DR18" i="15" a="1"/>
  <c r="DR18" i="15" s="1"/>
  <c r="DR20" i="15" s="1" a="1"/>
  <c r="DR20" i="15" s="1"/>
  <c r="DK18" i="15" a="1"/>
  <c r="DK18" i="15" s="1"/>
  <c r="DK20" i="15" s="1" a="1"/>
  <c r="DK20" i="15" s="1"/>
  <c r="DC18" i="15" a="1"/>
  <c r="DC18" i="15" s="1"/>
  <c r="DC20" i="15" s="1" a="1"/>
  <c r="DC20" i="15" s="1"/>
  <c r="CU18" i="15" a="1"/>
  <c r="CU18" i="15" s="1"/>
  <c r="CU20" i="15" s="1" a="1"/>
  <c r="CU20" i="15" s="1"/>
  <c r="CM18" i="15" a="1"/>
  <c r="CM18" i="15" s="1"/>
  <c r="CM20" i="15" s="1" a="1"/>
  <c r="CM20" i="15" s="1"/>
  <c r="CE18" i="15" a="1"/>
  <c r="CE18" i="15" s="1"/>
  <c r="CE20" i="15" s="1" a="1"/>
  <c r="CE20" i="15" s="1"/>
  <c r="BW18" i="15" a="1"/>
  <c r="BW18" i="15" s="1"/>
  <c r="BW20" i="15" s="1" a="1"/>
  <c r="BW20" i="15" s="1"/>
  <c r="BO18" i="15" a="1"/>
  <c r="BO18" i="15" s="1"/>
  <c r="BO20" i="15" s="1" a="1"/>
  <c r="BO20" i="15" s="1"/>
  <c r="AY18" i="15" a="1"/>
  <c r="AY18" i="15" s="1"/>
  <c r="AY20" i="15" s="1" a="1"/>
  <c r="AY20" i="15" s="1"/>
  <c r="AQ18" i="15" a="1"/>
  <c r="AQ18" i="15" s="1"/>
  <c r="AQ20" i="15" s="1" a="1"/>
  <c r="AQ20" i="15" s="1"/>
  <c r="S18" i="15" a="1"/>
  <c r="S18" i="15" s="1"/>
  <c r="S20" i="15" s="1" a="1"/>
  <c r="S20" i="15" s="1"/>
  <c r="FH13" i="15" a="1"/>
  <c r="FH13" i="15" s="1"/>
  <c r="FH15" i="15" s="1" a="1"/>
  <c r="FH15" i="15" s="1"/>
  <c r="EQ13" i="15" a="1"/>
  <c r="EQ13" i="15" s="1"/>
  <c r="EQ15" i="15" s="1" a="1"/>
  <c r="EQ15" i="15" s="1"/>
  <c r="EK13" i="15" a="1"/>
  <c r="EK13" i="15" s="1"/>
  <c r="EK15" i="15" s="1" a="1"/>
  <c r="EK15" i="15" s="1"/>
  <c r="EE13" i="15" a="1"/>
  <c r="EE13" i="15" s="1"/>
  <c r="EE15" i="15" s="1" a="1"/>
  <c r="EE15" i="15" s="1"/>
  <c r="DS13" i="15" a="1"/>
  <c r="DS13" i="15" s="1"/>
  <c r="DS15" i="15" s="1" a="1"/>
  <c r="DS15" i="15" s="1"/>
  <c r="DN13" i="15" a="1"/>
  <c r="DN13" i="15" s="1"/>
  <c r="DN15" i="15" s="1" a="1"/>
  <c r="DN15" i="15" s="1"/>
  <c r="DH13" i="15" a="1"/>
  <c r="DH13" i="15" s="1"/>
  <c r="DH15" i="15" s="1" a="1"/>
  <c r="DH15" i="15" s="1"/>
  <c r="CV13" i="15" a="1"/>
  <c r="CV13" i="15" s="1"/>
  <c r="CV15" i="15" s="1" a="1"/>
  <c r="CV15" i="15" s="1"/>
  <c r="CE13" i="15" a="1"/>
  <c r="CE13" i="15" s="1"/>
  <c r="CE15" i="15" s="1" a="1"/>
  <c r="CE15" i="15" s="1"/>
  <c r="BY13" i="15" a="1"/>
  <c r="BY13" i="15" s="1"/>
  <c r="BY15" i="15" s="1" a="1"/>
  <c r="BY15" i="15" s="1"/>
  <c r="EY53" i="15" a="1"/>
  <c r="EY53" i="15" s="1"/>
  <c r="EY55" i="15" s="1" a="1"/>
  <c r="EY55" i="15" s="1"/>
  <c r="ER53" i="15" a="1"/>
  <c r="ER53" i="15" s="1"/>
  <c r="ER55" i="15" s="1" a="1"/>
  <c r="ER55" i="15" s="1"/>
  <c r="EL53" i="15" a="1"/>
  <c r="EL53" i="15" s="1"/>
  <c r="EL55" i="15" s="1" a="1"/>
  <c r="EL55" i="15" s="1"/>
  <c r="DX53" i="15" a="1"/>
  <c r="DX53" i="15" s="1"/>
  <c r="DX55" i="15" s="1" a="1"/>
  <c r="DX55" i="15" s="1"/>
  <c r="DR53" i="15" a="1"/>
  <c r="DR53" i="15" s="1"/>
  <c r="DR55" i="15" s="1" a="1"/>
  <c r="DR55" i="15" s="1"/>
  <c r="DJ53" i="15" a="1"/>
  <c r="DJ53" i="15" s="1"/>
  <c r="DJ55" i="15" s="1" a="1"/>
  <c r="DJ55" i="15" s="1"/>
  <c r="DD53" i="15" a="1"/>
  <c r="DD53" i="15" s="1"/>
  <c r="DD55" i="15" s="1" a="1"/>
  <c r="DD55" i="15" s="1"/>
  <c r="CW53" i="15" a="1"/>
  <c r="CW53" i="15" s="1"/>
  <c r="CW55" i="15" s="1" a="1"/>
  <c r="CW55" i="15" s="1"/>
  <c r="CP53" i="15" a="1"/>
  <c r="CP53" i="15" s="1"/>
  <c r="CP55" i="15" s="1" a="1"/>
  <c r="CP55" i="15" s="1"/>
  <c r="CJ53" i="15" a="1"/>
  <c r="CJ53" i="15" s="1"/>
  <c r="CJ55" i="15" s="1" a="1"/>
  <c r="CJ55" i="15" s="1"/>
  <c r="CC53" i="15" a="1"/>
  <c r="CC53" i="15" s="1"/>
  <c r="CC55" i="15" s="1" a="1"/>
  <c r="CC55" i="15" s="1"/>
  <c r="BV53" i="15" a="1"/>
  <c r="BV53" i="15" s="1"/>
  <c r="BV55" i="15" s="1" a="1"/>
  <c r="BV55" i="15" s="1"/>
  <c r="BI53" i="15" a="1"/>
  <c r="BI53" i="15" s="1"/>
  <c r="BI55" i="15" s="1" a="1"/>
  <c r="BI55" i="15" s="1"/>
  <c r="AV53" i="15" a="1"/>
  <c r="AV53" i="15" s="1"/>
  <c r="AV55" i="15" s="1" a="1"/>
  <c r="AV55" i="15" s="1"/>
  <c r="AC53" i="15" a="1"/>
  <c r="AC53" i="15" s="1"/>
  <c r="AC55" i="15" s="1" a="1"/>
  <c r="AC55" i="15" s="1"/>
  <c r="V53" i="15" a="1"/>
  <c r="V53" i="15" s="1"/>
  <c r="V55" i="15" s="1" a="1"/>
  <c r="V55" i="15" s="1"/>
  <c r="P53" i="15" a="1"/>
  <c r="P53" i="15" s="1"/>
  <c r="P55" i="15" s="1" a="1"/>
  <c r="P55" i="15" s="1"/>
  <c r="FI48" i="15" a="1"/>
  <c r="FI48" i="15" s="1"/>
  <c r="FI50" i="15" s="1" a="1"/>
  <c r="FI50" i="15" s="1"/>
  <c r="EV48" i="15" a="1"/>
  <c r="EV48" i="15" s="1"/>
  <c r="EV50" i="15" s="1" a="1"/>
  <c r="EV50" i="15" s="1"/>
  <c r="EN48" i="15" a="1"/>
  <c r="EN48" i="15" s="1"/>
  <c r="EN50" i="15" s="1" a="1"/>
  <c r="EN50" i="15" s="1"/>
  <c r="EF48" i="15" a="1"/>
  <c r="EF48" i="15" s="1"/>
  <c r="EF50" i="15" s="1" a="1"/>
  <c r="EF50" i="15" s="1"/>
  <c r="DX48" i="15" a="1"/>
  <c r="DX48" i="15" s="1"/>
  <c r="DX50" i="15" s="1" a="1"/>
  <c r="DX50" i="15" s="1"/>
  <c r="DP48" i="15" a="1"/>
  <c r="DP48" i="15" s="1"/>
  <c r="DP50" i="15" s="1" a="1"/>
  <c r="DP50" i="15" s="1"/>
  <c r="DH48" i="15" a="1"/>
  <c r="DH48" i="15" s="1"/>
  <c r="DH50" i="15" s="1" a="1"/>
  <c r="DH50" i="15" s="1"/>
  <c r="CZ48" i="15" a="1"/>
  <c r="CZ48" i="15" s="1"/>
  <c r="CZ50" i="15" s="1" a="1"/>
  <c r="CZ50" i="15" s="1"/>
  <c r="CR48" i="15" a="1"/>
  <c r="CR48" i="15" s="1"/>
  <c r="CR50" i="15" s="1" a="1"/>
  <c r="CR50" i="15" s="1"/>
  <c r="CJ48" i="15" a="1"/>
  <c r="CJ48" i="15" s="1"/>
  <c r="CJ50" i="15" s="1" a="1"/>
  <c r="CJ50" i="15" s="1"/>
  <c r="CB48" i="15" a="1"/>
  <c r="CB48" i="15" s="1"/>
  <c r="CB50" i="15" s="1" a="1"/>
  <c r="CB50" i="15" s="1"/>
  <c r="BT48" i="15" a="1"/>
  <c r="BT48" i="15" s="1"/>
  <c r="BT50" i="15" s="1" a="1"/>
  <c r="BT50" i="15" s="1"/>
  <c r="BL48" i="15" a="1"/>
  <c r="BL48" i="15" s="1"/>
  <c r="BL50" i="15" s="1" a="1"/>
  <c r="BL50" i="15" s="1"/>
  <c r="BD48" i="15" a="1"/>
  <c r="BD48" i="15" s="1"/>
  <c r="BD50" i="15" s="1" a="1"/>
  <c r="BD50" i="15" s="1"/>
  <c r="AF48" i="15" a="1"/>
  <c r="AF48" i="15" s="1"/>
  <c r="AF50" i="15" s="1" a="1"/>
  <c r="AF50" i="15" s="1"/>
  <c r="H48" i="15" a="1"/>
  <c r="H48" i="15" s="1"/>
  <c r="H50" i="15" s="1" a="1"/>
  <c r="H50" i="15" s="1"/>
  <c r="FE43" i="15" a="1"/>
  <c r="FE43" i="15" s="1"/>
  <c r="FE45" i="15" s="1" a="1"/>
  <c r="FE45" i="15" s="1"/>
  <c r="EW43" i="15" a="1"/>
  <c r="EW43" i="15" s="1"/>
  <c r="EW45" i="15" s="1" a="1"/>
  <c r="EW45" i="15" s="1"/>
  <c r="EO43" i="15" a="1"/>
  <c r="EO43" i="15" s="1"/>
  <c r="EO45" i="15" s="1" a="1"/>
  <c r="EO45" i="15" s="1"/>
  <c r="EG43" i="15" a="1"/>
  <c r="EG43" i="15" s="1"/>
  <c r="EG45" i="15" s="1" a="1"/>
  <c r="EG45" i="15" s="1"/>
  <c r="DY43" i="15" a="1"/>
  <c r="DY43" i="15" s="1"/>
  <c r="DY45" i="15" s="1" a="1"/>
  <c r="DY45" i="15" s="1"/>
  <c r="DQ43" i="15" a="1"/>
  <c r="DQ43" i="15" s="1"/>
  <c r="DQ45" i="15" s="1" a="1"/>
  <c r="DQ45" i="15" s="1"/>
  <c r="DI43" i="15" a="1"/>
  <c r="DI43" i="15" s="1"/>
  <c r="DI45" i="15" s="1" a="1"/>
  <c r="DI45" i="15" s="1"/>
  <c r="DA43" i="15" a="1"/>
  <c r="DA43" i="15" s="1"/>
  <c r="DA45" i="15" s="1" a="1"/>
  <c r="DA45" i="15" s="1"/>
  <c r="CS43" i="15" a="1"/>
  <c r="CS43" i="15" s="1"/>
  <c r="CS45" i="15" s="1" a="1"/>
  <c r="CS45" i="15" s="1"/>
  <c r="CK43" i="15" a="1"/>
  <c r="CK43" i="15" s="1"/>
  <c r="CK45" i="15" s="1" a="1"/>
  <c r="CK45" i="15" s="1"/>
  <c r="CC43" i="15" a="1"/>
  <c r="CC43" i="15" s="1"/>
  <c r="CC45" i="15" s="1" a="1"/>
  <c r="CC45" i="15" s="1"/>
  <c r="BU43" i="15" a="1"/>
  <c r="BU43" i="15" s="1"/>
  <c r="BU45" i="15" s="1" a="1"/>
  <c r="BU45" i="15" s="1"/>
  <c r="AW43" i="15" a="1"/>
  <c r="AW43" i="15" s="1"/>
  <c r="AW45" i="15" s="1" a="1"/>
  <c r="AW45" i="15" s="1"/>
  <c r="AO43" i="15" a="1"/>
  <c r="AO43" i="15" s="1"/>
  <c r="AO45" i="15" s="1" a="1"/>
  <c r="AO45" i="15" s="1"/>
  <c r="AG43" i="15" a="1"/>
  <c r="AG43" i="15" s="1"/>
  <c r="AG45" i="15" s="1" a="1"/>
  <c r="AG45" i="15" s="1"/>
  <c r="Y43" i="15" a="1"/>
  <c r="Y43" i="15" s="1"/>
  <c r="Y45" i="15" s="1" a="1"/>
  <c r="Y45" i="15" s="1"/>
  <c r="Y46" i="15" s="1"/>
  <c r="Z46" i="15" s="1"/>
  <c r="Q43" i="15" a="1"/>
  <c r="Q43" i="15" s="1"/>
  <c r="Q45" i="15" s="1" a="1"/>
  <c r="Q45" i="15" s="1"/>
  <c r="FG38" i="15" a="1"/>
  <c r="FG38" i="15" s="1"/>
  <c r="FG40" i="15" s="1" a="1"/>
  <c r="FG40" i="15" s="1"/>
  <c r="EU38" i="15" a="1"/>
  <c r="EU38" i="15" s="1"/>
  <c r="EU40" i="15" s="1" a="1"/>
  <c r="EU40" i="15" s="1"/>
  <c r="EN38" i="15" a="1"/>
  <c r="EN38" i="15" s="1"/>
  <c r="EN40" i="15" s="1" a="1"/>
  <c r="EN40" i="15" s="1"/>
  <c r="EH38" i="15" a="1"/>
  <c r="EH38" i="15" s="1"/>
  <c r="EH40" i="15" s="1" a="1"/>
  <c r="EH40" i="15" s="1"/>
  <c r="EA38" i="15" a="1"/>
  <c r="EA38" i="15" s="1"/>
  <c r="EA40" i="15" s="1" a="1"/>
  <c r="EA40" i="15" s="1"/>
  <c r="DT38" i="15" a="1"/>
  <c r="DT38" i="15" s="1"/>
  <c r="DT40" i="15" s="1" a="1"/>
  <c r="DT40" i="15" s="1"/>
  <c r="DI38" i="15" a="1"/>
  <c r="DI38" i="15" s="1"/>
  <c r="DI40" i="15" s="1" a="1"/>
  <c r="DI40" i="15" s="1"/>
  <c r="DD38" i="15" a="1"/>
  <c r="DD38" i="15" s="1"/>
  <c r="DD40" i="15" s="1" a="1"/>
  <c r="DD40" i="15" s="1"/>
  <c r="CW38" i="15" a="1"/>
  <c r="CW38" i="15" s="1"/>
  <c r="CW40" i="15" s="1" a="1"/>
  <c r="CW40" i="15" s="1"/>
  <c r="CR38" i="15" a="1"/>
  <c r="CR38" i="15" s="1"/>
  <c r="CR40" i="15" s="1" a="1"/>
  <c r="CR40" i="15" s="1"/>
  <c r="CL38" i="15" a="1"/>
  <c r="CL38" i="15" s="1"/>
  <c r="CL40" i="15" s="1" a="1"/>
  <c r="CL40" i="15" s="1"/>
  <c r="CF38" i="15" a="1"/>
  <c r="CF38" i="15" s="1"/>
  <c r="CF40" i="15" s="1" a="1"/>
  <c r="CF40" i="15" s="1"/>
  <c r="BT38" i="15" a="1"/>
  <c r="BT38" i="15" s="1"/>
  <c r="BT40" i="15" s="1" a="1"/>
  <c r="BT40" i="15" s="1"/>
  <c r="AR38" i="15" a="1"/>
  <c r="AR38" i="15" s="1"/>
  <c r="AR40" i="15" s="1" a="1"/>
  <c r="AR40" i="15" s="1"/>
  <c r="AF38" i="15" a="1"/>
  <c r="AF38" i="15" s="1"/>
  <c r="AF40" i="15" s="1" a="1"/>
  <c r="AF40" i="15" s="1"/>
  <c r="S38" i="15" a="1"/>
  <c r="S38" i="15" s="1"/>
  <c r="S40" i="15" s="1" a="1"/>
  <c r="S40" i="15" s="1"/>
  <c r="FI33" i="15" a="1"/>
  <c r="FI33" i="15" s="1"/>
  <c r="FI35" i="15" s="1" a="1"/>
  <c r="FI35" i="15" s="1"/>
  <c r="FA33" i="15" a="1"/>
  <c r="FA33" i="15" s="1"/>
  <c r="FA35" i="15" s="1" a="1"/>
  <c r="FA35" i="15" s="1"/>
  <c r="ES33" i="15" a="1"/>
  <c r="ES33" i="15" s="1"/>
  <c r="ES35" i="15" s="1" a="1"/>
  <c r="ES35" i="15" s="1"/>
  <c r="EK33" i="15" a="1"/>
  <c r="EK33" i="15" s="1"/>
  <c r="EK35" i="15" s="1" a="1"/>
  <c r="EK35" i="15" s="1"/>
  <c r="EC33" i="15" a="1"/>
  <c r="EC33" i="15" s="1"/>
  <c r="EC35" i="15" s="1" a="1"/>
  <c r="EC35" i="15" s="1"/>
  <c r="DU33" i="15" a="1"/>
  <c r="DU33" i="15" s="1"/>
  <c r="DU35" i="15" s="1" a="1"/>
  <c r="DU35" i="15" s="1"/>
  <c r="DM33" i="15" a="1"/>
  <c r="DM33" i="15" s="1"/>
  <c r="DM35" i="15" s="1" a="1"/>
  <c r="DM35" i="15" s="1"/>
  <c r="DE33" i="15" a="1"/>
  <c r="DE33" i="15" s="1"/>
  <c r="DE35" i="15" s="1" a="1"/>
  <c r="DE35" i="15" s="1"/>
  <c r="CW33" i="15" a="1"/>
  <c r="CW33" i="15" s="1"/>
  <c r="CW35" i="15" s="1" a="1"/>
  <c r="CW35" i="15" s="1"/>
  <c r="CO33" i="15" a="1"/>
  <c r="CO33" i="15" s="1"/>
  <c r="CO35" i="15" s="1" a="1"/>
  <c r="CO35" i="15" s="1"/>
  <c r="CG33" i="15" a="1"/>
  <c r="CG33" i="15" s="1"/>
  <c r="CG35" i="15" s="1" a="1"/>
  <c r="CG35" i="15" s="1"/>
  <c r="BY33" i="15" a="1"/>
  <c r="BY33" i="15" s="1"/>
  <c r="BY35" i="15" s="1" a="1"/>
  <c r="BY35" i="15" s="1"/>
  <c r="BQ33" i="15" a="1"/>
  <c r="BQ33" i="15" s="1"/>
  <c r="BQ35" i="15" s="1" a="1"/>
  <c r="BQ35" i="15" s="1"/>
  <c r="BI33" i="15" a="1"/>
  <c r="BI33" i="15" s="1"/>
  <c r="BI35" i="15" s="1" a="1"/>
  <c r="BI35" i="15" s="1"/>
  <c r="BA33" i="15" a="1"/>
  <c r="BA33" i="15" s="1"/>
  <c r="BA35" i="15" s="1" a="1"/>
  <c r="BA35" i="15" s="1"/>
  <c r="AK33" i="15" a="1"/>
  <c r="AK33" i="15" s="1"/>
  <c r="AK35" i="15" s="1" a="1"/>
  <c r="AK35" i="15" s="1"/>
  <c r="M33" i="15" a="1"/>
  <c r="M33" i="15" s="1"/>
  <c r="M35" i="15" s="1" a="1"/>
  <c r="M35" i="15" s="1"/>
  <c r="E33" i="15" a="1"/>
  <c r="E33" i="15" s="1"/>
  <c r="E35" i="15" s="1" a="1"/>
  <c r="E35" i="15" s="1"/>
  <c r="FI28" i="15" a="1"/>
  <c r="FI28" i="15" s="1"/>
  <c r="FI30" i="15" s="1" a="1"/>
  <c r="FI30" i="15" s="1"/>
  <c r="FB28" i="15" a="1"/>
  <c r="FB28" i="15" s="1"/>
  <c r="FB30" i="15" s="1" a="1"/>
  <c r="FB30" i="15" s="1"/>
  <c r="EU28" i="15" a="1"/>
  <c r="EU28" i="15" s="1"/>
  <c r="EU30" i="15" s="1" a="1"/>
  <c r="EU30" i="15" s="1"/>
  <c r="EM28" i="15" a="1"/>
  <c r="EM28" i="15" s="1"/>
  <c r="EM30" i="15" s="1" a="1"/>
  <c r="EM30" i="15" s="1"/>
  <c r="DZ28" i="15" a="1"/>
  <c r="DZ28" i="15" s="1"/>
  <c r="DZ30" i="15" s="1" a="1"/>
  <c r="DZ30" i="15" s="1"/>
  <c r="DS28" i="15" a="1"/>
  <c r="DS28" i="15" s="1"/>
  <c r="DS30" i="15" s="1" a="1"/>
  <c r="DS30" i="15" s="1"/>
  <c r="DL28" i="15" a="1"/>
  <c r="DL28" i="15" s="1"/>
  <c r="DL30" i="15" s="1" a="1"/>
  <c r="DL30" i="15" s="1"/>
  <c r="CX28" i="15" a="1"/>
  <c r="CX28" i="15" s="1"/>
  <c r="CX30" i="15" s="1" a="1"/>
  <c r="CX30" i="15" s="1"/>
  <c r="CQ28" i="15" a="1"/>
  <c r="CQ28" i="15" s="1"/>
  <c r="CQ30" i="15" s="1" a="1"/>
  <c r="CQ30" i="15" s="1"/>
  <c r="CJ28" i="15" a="1"/>
  <c r="CJ28" i="15" s="1"/>
  <c r="CJ30" i="15" s="1" a="1"/>
  <c r="CJ30" i="15" s="1"/>
  <c r="CC28" i="15" a="1"/>
  <c r="CC28" i="15" s="1"/>
  <c r="CC30" i="15" s="1" a="1"/>
  <c r="CC30" i="15" s="1"/>
  <c r="BV28" i="15" a="1"/>
  <c r="BV28" i="15" s="1"/>
  <c r="BV30" i="15" s="1" a="1"/>
  <c r="BV30" i="15" s="1"/>
  <c r="BP28" i="15" a="1"/>
  <c r="BP28" i="15" s="1"/>
  <c r="BP30" i="15" s="1" a="1"/>
  <c r="BP30" i="15" s="1"/>
  <c r="AT28" i="15" a="1"/>
  <c r="AT28" i="15" s="1"/>
  <c r="AT30" i="15" s="1" a="1"/>
  <c r="AT30" i="15" s="1"/>
  <c r="Z28" i="15" a="1"/>
  <c r="Z28" i="15" s="1"/>
  <c r="Z30" i="15" s="1" a="1"/>
  <c r="Z30" i="15" s="1"/>
  <c r="L28" i="15" a="1"/>
  <c r="L28" i="15" s="1"/>
  <c r="L30" i="15" s="1" a="1"/>
  <c r="L30" i="15" s="1"/>
  <c r="FE23" i="15" a="1"/>
  <c r="FE23" i="15" s="1"/>
  <c r="FE25" i="15" s="1" a="1"/>
  <c r="FE25" i="15" s="1"/>
  <c r="EW23" i="15" a="1"/>
  <c r="EW23" i="15" s="1"/>
  <c r="EW25" i="15" s="1" a="1"/>
  <c r="EW25" i="15" s="1"/>
  <c r="EO23" i="15" a="1"/>
  <c r="EO23" i="15" s="1"/>
  <c r="EO25" i="15" s="1" a="1"/>
  <c r="EO25" i="15" s="1"/>
  <c r="EG23" i="15" a="1"/>
  <c r="EG23" i="15" s="1"/>
  <c r="EG25" i="15" s="1" a="1"/>
  <c r="EG25" i="15" s="1"/>
  <c r="DY23" i="15" a="1"/>
  <c r="DY23" i="15" s="1"/>
  <c r="DY25" i="15" s="1" a="1"/>
  <c r="DY25" i="15" s="1"/>
  <c r="DQ23" i="15" a="1"/>
  <c r="DQ23" i="15" s="1"/>
  <c r="DQ25" i="15" s="1" a="1"/>
  <c r="DQ25" i="15" s="1"/>
  <c r="DI23" i="15" a="1"/>
  <c r="DI23" i="15" s="1"/>
  <c r="DI25" i="15" s="1" a="1"/>
  <c r="DI25" i="15" s="1"/>
  <c r="DA23" i="15" a="1"/>
  <c r="DA23" i="15" s="1"/>
  <c r="DA25" i="15" s="1" a="1"/>
  <c r="DA25" i="15" s="1"/>
  <c r="CS23" i="15" a="1"/>
  <c r="CS23" i="15" s="1"/>
  <c r="CS25" i="15" s="1" a="1"/>
  <c r="CS25" i="15" s="1"/>
  <c r="CK23" i="15" a="1"/>
  <c r="CK23" i="15" s="1"/>
  <c r="CK25" i="15" s="1" a="1"/>
  <c r="CK25" i="15" s="1"/>
  <c r="CC23" i="15" a="1"/>
  <c r="CC23" i="15" s="1"/>
  <c r="CC25" i="15" s="1" a="1"/>
  <c r="CC25" i="15" s="1"/>
  <c r="BU23" i="15" a="1"/>
  <c r="BU23" i="15" s="1"/>
  <c r="BU25" i="15" s="1" a="1"/>
  <c r="BU25" i="15" s="1"/>
  <c r="BM23" i="15" a="1"/>
  <c r="BM23" i="15" s="1"/>
  <c r="BM25" i="15" s="1" a="1"/>
  <c r="BM25" i="15" s="1"/>
  <c r="AW23" i="15" a="1"/>
  <c r="AW23" i="15" s="1"/>
  <c r="AW25" i="15" s="1" a="1"/>
  <c r="AW25" i="15" s="1"/>
  <c r="Y23" i="15" a="1"/>
  <c r="Y23" i="15" s="1"/>
  <c r="Y25" i="15" s="1" a="1"/>
  <c r="Y25" i="15" s="1"/>
  <c r="Q23" i="15" a="1"/>
  <c r="Q23" i="15" s="1"/>
  <c r="Q25" i="15" s="1" a="1"/>
  <c r="Q25" i="15" s="1"/>
  <c r="FJ18" i="15" a="1"/>
  <c r="FJ18" i="15" s="1"/>
  <c r="FJ20" i="15" s="1" a="1"/>
  <c r="FJ20" i="15" s="1"/>
  <c r="FC18" i="15" a="1"/>
  <c r="FC18" i="15" s="1"/>
  <c r="FC20" i="15" s="1" a="1"/>
  <c r="FC20" i="15" s="1"/>
  <c r="EW18" i="15" a="1"/>
  <c r="EW18" i="15" s="1"/>
  <c r="EW20" i="15" s="1" a="1"/>
  <c r="EW20" i="15" s="1"/>
  <c r="EJ18" i="15" a="1"/>
  <c r="EJ18" i="15" s="1"/>
  <c r="EJ20" i="15" s="1" a="1"/>
  <c r="EJ20" i="15" s="1"/>
  <c r="ED18" i="15" a="1"/>
  <c r="ED18" i="15" s="1"/>
  <c r="ED20" i="15" s="1" a="1"/>
  <c r="ED20" i="15" s="1"/>
  <c r="DW18" i="15" a="1"/>
  <c r="DW18" i="15" s="1"/>
  <c r="DW20" i="15" s="1" a="1"/>
  <c r="DW20" i="15" s="1"/>
  <c r="DQ18" i="15" a="1"/>
  <c r="DQ18" i="15" s="1"/>
  <c r="DQ20" i="15" s="1" a="1"/>
  <c r="DQ20" i="15" s="1"/>
  <c r="DJ18" i="15" a="1"/>
  <c r="DJ18" i="15" s="1"/>
  <c r="DJ20" i="15" s="1" a="1"/>
  <c r="DJ20" i="15" s="1"/>
  <c r="DB18" i="15" a="1"/>
  <c r="DB18" i="15" s="1"/>
  <c r="DB20" i="15" s="1" a="1"/>
  <c r="DB20" i="15" s="1"/>
  <c r="CT18" i="15" a="1"/>
  <c r="CT18" i="15" s="1"/>
  <c r="CT20" i="15" s="1" a="1"/>
  <c r="CT20" i="15" s="1"/>
  <c r="CL18" i="15" a="1"/>
  <c r="CL18" i="15" s="1"/>
  <c r="CL20" i="15" s="1" a="1"/>
  <c r="CL20" i="15" s="1"/>
  <c r="CD18" i="15" a="1"/>
  <c r="CD18" i="15" s="1"/>
  <c r="CD20" i="15" s="1" a="1"/>
  <c r="CD20" i="15" s="1"/>
  <c r="BV18" i="15" a="1"/>
  <c r="BV18" i="15" s="1"/>
  <c r="BV20" i="15" s="1" a="1"/>
  <c r="BV20" i="15" s="1"/>
  <c r="BN18" i="15" a="1"/>
  <c r="BN18" i="15" s="1"/>
  <c r="BN20" i="15" s="1" a="1"/>
  <c r="BN20" i="15" s="1"/>
  <c r="AP18" i="15" a="1"/>
  <c r="AP18" i="15" s="1"/>
  <c r="AP20" i="15" s="1" a="1"/>
  <c r="AP20" i="15" s="1"/>
  <c r="R18" i="15" a="1"/>
  <c r="R18" i="15" s="1"/>
  <c r="R20" i="15" s="1" a="1"/>
  <c r="R20" i="15" s="1"/>
  <c r="FF53" i="15" a="1"/>
  <c r="FF53" i="15" s="1"/>
  <c r="FF55" i="15" s="1" a="1"/>
  <c r="FF55" i="15" s="1"/>
  <c r="EQ53" i="15" a="1"/>
  <c r="EQ53" i="15" s="1"/>
  <c r="EQ55" i="15" s="1" a="1"/>
  <c r="EQ55" i="15" s="1"/>
  <c r="EK53" i="15" a="1"/>
  <c r="EK53" i="15" s="1"/>
  <c r="EK55" i="15" s="1" a="1"/>
  <c r="EK55" i="15" s="1"/>
  <c r="ED53" i="15" a="1"/>
  <c r="ED53" i="15" s="1"/>
  <c r="ED55" i="15" s="1" a="1"/>
  <c r="ED55" i="15" s="1"/>
  <c r="DW53" i="15" a="1"/>
  <c r="DW53" i="15" s="1"/>
  <c r="DW55" i="15" s="1" a="1"/>
  <c r="DW55" i="15" s="1"/>
  <c r="DQ53" i="15" a="1"/>
  <c r="DQ53" i="15" s="1"/>
  <c r="DQ55" i="15" s="1" a="1"/>
  <c r="DQ55" i="15" s="1"/>
  <c r="DC53" i="15" a="1"/>
  <c r="DC53" i="15" s="1"/>
  <c r="DC55" i="15" s="1" a="1"/>
  <c r="DC55" i="15" s="1"/>
  <c r="CV53" i="15" a="1"/>
  <c r="CV53" i="15" s="1"/>
  <c r="CV55" i="15" s="1" a="1"/>
  <c r="CV55" i="15" s="1"/>
  <c r="CI53" i="15" a="1"/>
  <c r="CI53" i="15" s="1"/>
  <c r="CI55" i="15" s="1" a="1"/>
  <c r="CI55" i="15" s="1"/>
  <c r="CB53" i="15" a="1"/>
  <c r="CB53" i="15" s="1"/>
  <c r="CB55" i="15" s="1" a="1"/>
  <c r="CB55" i="15" s="1"/>
  <c r="BU53" i="15" a="1"/>
  <c r="BU53" i="15" s="1"/>
  <c r="BU55" i="15" s="1" a="1"/>
  <c r="BU55" i="15" s="1"/>
  <c r="BO53" i="15" a="1"/>
  <c r="BO53" i="15" s="1"/>
  <c r="BO55" i="15" s="1" a="1"/>
  <c r="BO55" i="15" s="1"/>
  <c r="AU53" i="15" a="1"/>
  <c r="AU53" i="15" s="1"/>
  <c r="AU55" i="15" s="1" a="1"/>
  <c r="AU55" i="15" s="1"/>
  <c r="AB53" i="15" a="1"/>
  <c r="AB53" i="15" s="1"/>
  <c r="AB55" i="15" s="1" a="1"/>
  <c r="AB55" i="15" s="1"/>
  <c r="O53" i="15" a="1"/>
  <c r="O53" i="15" s="1"/>
  <c r="O55" i="15" s="1" a="1"/>
  <c r="O55" i="15" s="1"/>
  <c r="FH48" i="15" a="1"/>
  <c r="FH48" i="15" s="1"/>
  <c r="FH50" i="15" s="1" a="1"/>
  <c r="FH50" i="15" s="1"/>
  <c r="FB48" i="15" a="1"/>
  <c r="FB48" i="15" s="1"/>
  <c r="FB50" i="15" s="1" a="1"/>
  <c r="FB50" i="15" s="1"/>
  <c r="EU48" i="15" a="1"/>
  <c r="EU48" i="15" s="1"/>
  <c r="EU50" i="15" s="1" a="1"/>
  <c r="EU50" i="15" s="1"/>
  <c r="EM48" i="15" a="1"/>
  <c r="EM48" i="15" s="1"/>
  <c r="EM50" i="15" s="1" a="1"/>
  <c r="EM50" i="15" s="1"/>
  <c r="EE48" i="15" a="1"/>
  <c r="EE48" i="15" s="1"/>
  <c r="EE50" i="15" s="1" a="1"/>
  <c r="EE50" i="15" s="1"/>
  <c r="DW48" i="15" a="1"/>
  <c r="DW48" i="15" s="1"/>
  <c r="DW50" i="15" s="1" a="1"/>
  <c r="DW50" i="15" s="1"/>
  <c r="DO48" i="15" a="1"/>
  <c r="DO48" i="15" s="1"/>
  <c r="DO50" i="15" s="1" a="1"/>
  <c r="DO50" i="15" s="1"/>
  <c r="DG48" i="15" a="1"/>
  <c r="DG48" i="15" s="1"/>
  <c r="DG50" i="15" s="1" a="1"/>
  <c r="DG50" i="15" s="1"/>
  <c r="CY48" i="15" a="1"/>
  <c r="CY48" i="15" s="1"/>
  <c r="CY50" i="15" s="1" a="1"/>
  <c r="CY50" i="15" s="1"/>
  <c r="CQ48" i="15" a="1"/>
  <c r="CQ48" i="15" s="1"/>
  <c r="CQ50" i="15" s="1" a="1"/>
  <c r="CQ50" i="15" s="1"/>
  <c r="CI48" i="15" a="1"/>
  <c r="CI48" i="15" s="1"/>
  <c r="CI50" i="15" s="1" a="1"/>
  <c r="CI50" i="15" s="1"/>
  <c r="CA48" i="15" a="1"/>
  <c r="CA48" i="15" s="1"/>
  <c r="CA50" i="15" s="1" a="1"/>
  <c r="CA50" i="15" s="1"/>
  <c r="BS48" i="15" a="1"/>
  <c r="BS48" i="15" s="1"/>
  <c r="BS50" i="15" s="1" a="1"/>
  <c r="BS50" i="15" s="1"/>
  <c r="BC48" i="15" a="1"/>
  <c r="BC48" i="15" s="1"/>
  <c r="BC50" i="15" s="1" a="1"/>
  <c r="BC50" i="15" s="1"/>
  <c r="AU48" i="15" a="1"/>
  <c r="AU48" i="15" s="1"/>
  <c r="AU50" i="15" s="1" a="1"/>
  <c r="AU50" i="15" s="1"/>
  <c r="G48" i="15" a="1"/>
  <c r="G48" i="15" s="1"/>
  <c r="G50" i="15" s="1" a="1"/>
  <c r="G50" i="15" s="1"/>
  <c r="FD43" i="15" a="1"/>
  <c r="FD43" i="15" s="1"/>
  <c r="FD45" i="15" s="1" a="1"/>
  <c r="FD45" i="15" s="1"/>
  <c r="EV43" i="15" a="1"/>
  <c r="EV43" i="15" s="1"/>
  <c r="EV45" i="15" s="1" a="1"/>
  <c r="EV45" i="15" s="1"/>
  <c r="EN43" i="15" a="1"/>
  <c r="EN43" i="15" s="1"/>
  <c r="EN45" i="15" s="1" a="1"/>
  <c r="EN45" i="15" s="1"/>
  <c r="EF43" i="15" a="1"/>
  <c r="EF43" i="15" s="1"/>
  <c r="EF45" i="15" s="1" a="1"/>
  <c r="EF45" i="15" s="1"/>
  <c r="DX43" i="15" a="1"/>
  <c r="DX43" i="15" s="1"/>
  <c r="DX45" i="15" s="1" a="1"/>
  <c r="DX45" i="15" s="1"/>
  <c r="DP43" i="15" a="1"/>
  <c r="DP43" i="15" s="1"/>
  <c r="DP45" i="15" s="1" a="1"/>
  <c r="DP45" i="15" s="1"/>
  <c r="DH43" i="15" a="1"/>
  <c r="DH43" i="15" s="1"/>
  <c r="DH45" i="15" s="1" a="1"/>
  <c r="DH45" i="15" s="1"/>
  <c r="CZ43" i="15" a="1"/>
  <c r="CZ43" i="15" s="1"/>
  <c r="CZ45" i="15" s="1" a="1"/>
  <c r="CZ45" i="15" s="1"/>
  <c r="CR43" i="15" a="1"/>
  <c r="CR43" i="15" s="1"/>
  <c r="CR45" i="15" s="1" a="1"/>
  <c r="CR45" i="15" s="1"/>
  <c r="CJ43" i="15" a="1"/>
  <c r="CJ43" i="15" s="1"/>
  <c r="CJ45" i="15" s="1" a="1"/>
  <c r="CJ45" i="15" s="1"/>
  <c r="CB43" i="15" a="1"/>
  <c r="CB43" i="15" s="1"/>
  <c r="CB45" i="15" s="1" a="1"/>
  <c r="CB45" i="15" s="1"/>
  <c r="BT43" i="15" a="1"/>
  <c r="BT43" i="15" s="1"/>
  <c r="BT45" i="15" s="1" a="1"/>
  <c r="BT45" i="15" s="1"/>
  <c r="BD43" i="15" a="1"/>
  <c r="BD43" i="15" s="1"/>
  <c r="BD45" i="15" s="1" a="1"/>
  <c r="BD45" i="15" s="1"/>
  <c r="AN43" i="15" a="1"/>
  <c r="AN43" i="15" s="1"/>
  <c r="AN45" i="15" s="1" a="1"/>
  <c r="AN45" i="15" s="1"/>
  <c r="AF43" i="15" a="1"/>
  <c r="AF43" i="15" s="1"/>
  <c r="AF45" i="15" s="1" a="1"/>
  <c r="AF45" i="15" s="1"/>
  <c r="X43" i="15" a="1"/>
  <c r="X43" i="15" s="1"/>
  <c r="X45" i="15" s="1" a="1"/>
  <c r="X45" i="15" s="1"/>
  <c r="P43" i="15" a="1"/>
  <c r="P43" i="15" s="1"/>
  <c r="P45" i="15" s="1" a="1"/>
  <c r="P45" i="15" s="1"/>
  <c r="I43" i="15" a="1"/>
  <c r="I43" i="15" s="1"/>
  <c r="I45" i="15" s="1" a="1"/>
  <c r="I45" i="15" s="1"/>
  <c r="I46" i="15" s="1"/>
  <c r="J46" i="15" s="1"/>
  <c r="K46" i="15" s="1"/>
  <c r="L46" i="15" s="1"/>
  <c r="FF38" i="15" a="1"/>
  <c r="FF38" i="15" s="1"/>
  <c r="FF40" i="15" s="1" a="1"/>
  <c r="FF40" i="15" s="1"/>
  <c r="EZ38" i="15" a="1"/>
  <c r="EZ38" i="15" s="1"/>
  <c r="EZ40" i="15" s="1" a="1"/>
  <c r="EZ40" i="15" s="1"/>
  <c r="ET38" i="15" a="1"/>
  <c r="ET38" i="15" s="1"/>
  <c r="ET40" i="15" s="1" a="1"/>
  <c r="ET40" i="15" s="1"/>
  <c r="EM38" i="15" a="1"/>
  <c r="EM38" i="15" s="1"/>
  <c r="EM40" i="15" s="1" a="1"/>
  <c r="EM40" i="15" s="1"/>
  <c r="EG38" i="15" a="1"/>
  <c r="EG38" i="15" s="1"/>
  <c r="EG40" i="15" s="1" a="1"/>
  <c r="EG40" i="15" s="1"/>
  <c r="DZ38" i="15" a="1"/>
  <c r="DZ38" i="15" s="1"/>
  <c r="DZ40" i="15" s="1" a="1"/>
  <c r="DZ40" i="15" s="1"/>
  <c r="DO38" i="15" a="1"/>
  <c r="DO38" i="15" s="1"/>
  <c r="DO40" i="15" s="1" a="1"/>
  <c r="DO40" i="15" s="1"/>
  <c r="DH38" i="15" a="1"/>
  <c r="DH38" i="15" s="1"/>
  <c r="DH40" i="15" s="1" a="1"/>
  <c r="DH40" i="15" s="1"/>
  <c r="DC38" i="15" a="1"/>
  <c r="DC38" i="15" s="1"/>
  <c r="DC40" i="15" s="1" a="1"/>
  <c r="DC40" i="15" s="1"/>
  <c r="CQ38" i="15" a="1"/>
  <c r="CQ38" i="15" s="1"/>
  <c r="CQ40" i="15" s="1" a="1"/>
  <c r="CQ40" i="15" s="1"/>
  <c r="CK38" i="15" a="1"/>
  <c r="CK38" i="15" s="1"/>
  <c r="CK40" i="15" s="1" a="1"/>
  <c r="CK40" i="15" s="1"/>
  <c r="CE38" i="15" a="1"/>
  <c r="CE38" i="15" s="1"/>
  <c r="CE40" i="15" s="1" a="1"/>
  <c r="CE40" i="15" s="1"/>
  <c r="BZ38" i="15" a="1"/>
  <c r="BZ38" i="15" s="1"/>
  <c r="BZ40" i="15" s="1" a="1"/>
  <c r="BZ40" i="15" s="1"/>
  <c r="BS38" i="15" a="1"/>
  <c r="BS38" i="15" s="1"/>
  <c r="BS40" i="15" s="1" a="1"/>
  <c r="BS40" i="15" s="1"/>
  <c r="AV38" i="15" a="1"/>
  <c r="AV38" i="15" s="1"/>
  <c r="AV40" i="15" s="1" a="1"/>
  <c r="AV40" i="15" s="1"/>
  <c r="AQ38" i="15" a="1"/>
  <c r="AQ38" i="15" s="1"/>
  <c r="AQ40" i="15" s="1" a="1"/>
  <c r="AQ40" i="15" s="1"/>
  <c r="R38" i="15" a="1"/>
  <c r="R38" i="15" s="1"/>
  <c r="R40" i="15" s="1" a="1"/>
  <c r="R40" i="15" s="1"/>
  <c r="FH33" i="15" a="1"/>
  <c r="FH33" i="15" s="1"/>
  <c r="FH35" i="15" s="1" a="1"/>
  <c r="FH35" i="15" s="1"/>
  <c r="EZ33" i="15" a="1"/>
  <c r="EZ33" i="15" s="1"/>
  <c r="EZ35" i="15" s="1" a="1"/>
  <c r="EZ35" i="15" s="1"/>
  <c r="ER33" i="15" a="1"/>
  <c r="ER33" i="15" s="1"/>
  <c r="ER35" i="15" s="1" a="1"/>
  <c r="ER35" i="15" s="1"/>
  <c r="EJ33" i="15" a="1"/>
  <c r="EJ33" i="15" s="1"/>
  <c r="EJ35" i="15" s="1" a="1"/>
  <c r="EJ35" i="15" s="1"/>
  <c r="EB33" i="15" a="1"/>
  <c r="EB33" i="15" s="1"/>
  <c r="EB35" i="15" s="1" a="1"/>
  <c r="EB35" i="15" s="1"/>
  <c r="DT33" i="15" a="1"/>
  <c r="DT33" i="15" s="1"/>
  <c r="DT35" i="15" s="1" a="1"/>
  <c r="DT35" i="15" s="1"/>
  <c r="DL33" i="15" a="1"/>
  <c r="DL33" i="15" s="1"/>
  <c r="DL35" i="15" s="1" a="1"/>
  <c r="DL35" i="15" s="1"/>
  <c r="DD33" i="15" a="1"/>
  <c r="DD33" i="15" s="1"/>
  <c r="DD35" i="15" s="1" a="1"/>
  <c r="DD35" i="15" s="1"/>
  <c r="CV33" i="15" a="1"/>
  <c r="CV33" i="15" s="1"/>
  <c r="CV35" i="15" s="1" a="1"/>
  <c r="CV35" i="15" s="1"/>
  <c r="CN33" i="15" a="1"/>
  <c r="CN33" i="15" s="1"/>
  <c r="CN35" i="15" s="1" a="1"/>
  <c r="CN35" i="15" s="1"/>
  <c r="CF33" i="15" a="1"/>
  <c r="CF33" i="15" s="1"/>
  <c r="CF35" i="15" s="1" a="1"/>
  <c r="CF35" i="15" s="1"/>
  <c r="BX33" i="15" a="1"/>
  <c r="BX33" i="15" s="1"/>
  <c r="BX35" i="15" s="1" a="1"/>
  <c r="BX35" i="15" s="1"/>
  <c r="BP33" i="15" a="1"/>
  <c r="BP33" i="15" s="1"/>
  <c r="BP35" i="15" s="1" a="1"/>
  <c r="BP35" i="15" s="1"/>
  <c r="BH33" i="15" a="1"/>
  <c r="BH33" i="15" s="1"/>
  <c r="BH35" i="15" s="1" a="1"/>
  <c r="BH35" i="15" s="1"/>
  <c r="AZ33" i="15" a="1"/>
  <c r="AZ33" i="15" s="1"/>
  <c r="AZ35" i="15" s="1" a="1"/>
  <c r="AZ35" i="15" s="1"/>
  <c r="AJ33" i="15" a="1"/>
  <c r="AJ33" i="15" s="1"/>
  <c r="AJ35" i="15" s="1" a="1"/>
  <c r="AJ35" i="15" s="1"/>
  <c r="FA28" i="15" a="1"/>
  <c r="FA28" i="15" s="1"/>
  <c r="FA30" i="15" s="1" a="1"/>
  <c r="FA30" i="15" s="1"/>
  <c r="ET28" i="15" a="1"/>
  <c r="ET28" i="15" s="1"/>
  <c r="ET30" i="15" s="1" a="1"/>
  <c r="ET30" i="15" s="1"/>
  <c r="EL28" i="15" a="1"/>
  <c r="EL28" i="15" s="1"/>
  <c r="EL30" i="15" s="1" a="1"/>
  <c r="EL30" i="15" s="1"/>
  <c r="EF28" i="15" a="1"/>
  <c r="EF28" i="15" s="1"/>
  <c r="EF30" i="15" s="1" a="1"/>
  <c r="EF30" i="15" s="1"/>
  <c r="DY28" i="15" a="1"/>
  <c r="DY28" i="15" s="1"/>
  <c r="DY30" i="15" s="1" a="1"/>
  <c r="DY30" i="15" s="1"/>
  <c r="DR28" i="15" a="1"/>
  <c r="DR28" i="15" s="1"/>
  <c r="DR30" i="15" s="1" a="1"/>
  <c r="DR30" i="15" s="1"/>
  <c r="DK28" i="15" a="1"/>
  <c r="DK28" i="15" s="1"/>
  <c r="DK30" i="15" s="1" a="1"/>
  <c r="DK30" i="15" s="1"/>
  <c r="DD28" i="15" a="1"/>
  <c r="DD28" i="15" s="1"/>
  <c r="DD30" i="15" s="1" a="1"/>
  <c r="DD30" i="15" s="1"/>
  <c r="CW28" i="15" a="1"/>
  <c r="CW28" i="15" s="1"/>
  <c r="CW30" i="15" s="1" a="1"/>
  <c r="CW30" i="15" s="1"/>
  <c r="CP28" i="15" a="1"/>
  <c r="CP28" i="15" s="1"/>
  <c r="CP30" i="15" s="1" a="1"/>
  <c r="CP30" i="15" s="1"/>
  <c r="CI28" i="15" a="1"/>
  <c r="CI28" i="15" s="1"/>
  <c r="CI30" i="15" s="1" a="1"/>
  <c r="CI30" i="15" s="1"/>
  <c r="CB28" i="15" a="1"/>
  <c r="CB28" i="15" s="1"/>
  <c r="CB30" i="15" s="1" a="1"/>
  <c r="CB30" i="15" s="1"/>
  <c r="BU28" i="15" a="1"/>
  <c r="BU28" i="15" s="1"/>
  <c r="BU30" i="15" s="1" a="1"/>
  <c r="BU30" i="15" s="1"/>
  <c r="BH28" i="15" a="1"/>
  <c r="BH28" i="15" s="1"/>
  <c r="BH30" i="15" s="1" a="1"/>
  <c r="BH30" i="15" s="1"/>
  <c r="AS28" i="15" a="1"/>
  <c r="AS28" i="15" s="1"/>
  <c r="AS30" i="15" s="1" a="1"/>
  <c r="AS30" i="15" s="1"/>
  <c r="AM28" i="15" a="1"/>
  <c r="AM28" i="15" s="1"/>
  <c r="AM30" i="15" s="1" a="1"/>
  <c r="AM30" i="15" s="1"/>
  <c r="K28" i="15" a="1"/>
  <c r="K28" i="15" s="1"/>
  <c r="K30" i="15" s="1" a="1"/>
  <c r="K30" i="15" s="1"/>
  <c r="FD23" i="15" a="1"/>
  <c r="FD23" i="15" s="1"/>
  <c r="FD25" i="15" s="1" a="1"/>
  <c r="FD25" i="15" s="1"/>
  <c r="EV23" i="15" a="1"/>
  <c r="EV23" i="15" s="1"/>
  <c r="EV25" i="15" s="1" a="1"/>
  <c r="EV25" i="15" s="1"/>
  <c r="EN23" i="15" a="1"/>
  <c r="EN23" i="15" s="1"/>
  <c r="EN25" i="15" s="1" a="1"/>
  <c r="EN25" i="15" s="1"/>
  <c r="EF23" i="15" a="1"/>
  <c r="EF23" i="15" s="1"/>
  <c r="EF25" i="15" s="1" a="1"/>
  <c r="EF25" i="15" s="1"/>
  <c r="DX23" i="15" a="1"/>
  <c r="DX23" i="15" s="1"/>
  <c r="DX25" i="15" s="1" a="1"/>
  <c r="DX25" i="15" s="1"/>
  <c r="DP23" i="15" a="1"/>
  <c r="DP23" i="15" s="1"/>
  <c r="DP25" i="15" s="1" a="1"/>
  <c r="DP25" i="15" s="1"/>
  <c r="DH23" i="15" a="1"/>
  <c r="DH23" i="15" s="1"/>
  <c r="DH25" i="15" s="1" a="1"/>
  <c r="DH25" i="15" s="1"/>
  <c r="CZ23" i="15" a="1"/>
  <c r="CZ23" i="15" s="1"/>
  <c r="CZ25" i="15" s="1" a="1"/>
  <c r="CZ25" i="15" s="1"/>
  <c r="CR23" i="15" a="1"/>
  <c r="CR23" i="15" s="1"/>
  <c r="CR25" i="15" s="1" a="1"/>
  <c r="CR25" i="15" s="1"/>
  <c r="CJ23" i="15" a="1"/>
  <c r="CJ23" i="15" s="1"/>
  <c r="CJ25" i="15" s="1" a="1"/>
  <c r="CJ25" i="15" s="1"/>
  <c r="CB23" i="15" a="1"/>
  <c r="CB23" i="15" s="1"/>
  <c r="CB25" i="15" s="1" a="1"/>
  <c r="CB25" i="15" s="1"/>
  <c r="BT23" i="15" a="1"/>
  <c r="BT23" i="15" s="1"/>
  <c r="BT25" i="15" s="1" a="1"/>
  <c r="BT25" i="15" s="1"/>
  <c r="BL23" i="15" a="1"/>
  <c r="BL23" i="15" s="1"/>
  <c r="BL25" i="15" s="1" a="1"/>
  <c r="BL25" i="15" s="1"/>
  <c r="BD23" i="15" a="1"/>
  <c r="BD23" i="15" s="1"/>
  <c r="BD25" i="15" s="1" a="1"/>
  <c r="BD25" i="15" s="1"/>
  <c r="AV23" i="15" a="1"/>
  <c r="AV23" i="15" s="1"/>
  <c r="AV25" i="15" s="1" a="1"/>
  <c r="AV25" i="15" s="1"/>
  <c r="AN23" i="15" a="1"/>
  <c r="AN23" i="15" s="1"/>
  <c r="AN25" i="15" s="1" a="1"/>
  <c r="AN25" i="15" s="1"/>
  <c r="X23" i="15" a="1"/>
  <c r="X23" i="15" s="1"/>
  <c r="X25" i="15" s="1" a="1"/>
  <c r="X25" i="15" s="1"/>
  <c r="P23" i="15" a="1"/>
  <c r="P23" i="15" s="1"/>
  <c r="P25" i="15" s="1" a="1"/>
  <c r="P25" i="15" s="1"/>
  <c r="FI18" i="15" a="1"/>
  <c r="FI18" i="15" s="1"/>
  <c r="FI20" i="15" s="1" a="1"/>
  <c r="FI20" i="15" s="1"/>
  <c r="EV18" i="15" a="1"/>
  <c r="EV18" i="15" s="1"/>
  <c r="EV20" i="15" s="1" a="1"/>
  <c r="EV20" i="15" s="1"/>
  <c r="EP18" i="15" a="1"/>
  <c r="EP18" i="15" s="1"/>
  <c r="EP20" i="15" s="1" a="1"/>
  <c r="EP20" i="15" s="1"/>
  <c r="EI18" i="15" a="1"/>
  <c r="EI18" i="15" s="1"/>
  <c r="EI20" i="15" s="1" a="1"/>
  <c r="EI20" i="15" s="1"/>
  <c r="EC18" i="15" a="1"/>
  <c r="EC18" i="15" s="1"/>
  <c r="EC20" i="15" s="1" a="1"/>
  <c r="EC20" i="15" s="1"/>
  <c r="DP18" i="15" a="1"/>
  <c r="DP18" i="15" s="1"/>
  <c r="DP20" i="15" s="1" a="1"/>
  <c r="DP20" i="15" s="1"/>
  <c r="DI18" i="15" a="1"/>
  <c r="DI18" i="15" s="1"/>
  <c r="DI20" i="15" s="1" a="1"/>
  <c r="DI20" i="15" s="1"/>
  <c r="DA18" i="15" a="1"/>
  <c r="DA18" i="15" s="1"/>
  <c r="DA20" i="15" s="1" a="1"/>
  <c r="DA20" i="15" s="1"/>
  <c r="CS18" i="15" a="1"/>
  <c r="CS18" i="15" s="1"/>
  <c r="CS20" i="15" s="1" a="1"/>
  <c r="CS20" i="15" s="1"/>
  <c r="CK18" i="15" a="1"/>
  <c r="CK18" i="15" s="1"/>
  <c r="CK20" i="15" s="1" a="1"/>
  <c r="CK20" i="15" s="1"/>
  <c r="CC18" i="15" a="1"/>
  <c r="CC18" i="15" s="1"/>
  <c r="CC20" i="15" s="1" a="1"/>
  <c r="CC20" i="15" s="1"/>
  <c r="BU18" i="15" a="1"/>
  <c r="BU18" i="15" s="1"/>
  <c r="BU20" i="15" s="1" a="1"/>
  <c r="BU20" i="15" s="1"/>
  <c r="BM18" i="15" a="1"/>
  <c r="BM18" i="15" s="1"/>
  <c r="BM20" i="15" s="1" a="1"/>
  <c r="BM20" i="15" s="1"/>
  <c r="Q18" i="15" a="1"/>
  <c r="Q18" i="15" s="1"/>
  <c r="Q20" i="15" s="1" a="1"/>
  <c r="Q20" i="15" s="1"/>
  <c r="FA13" i="15" a="1"/>
  <c r="FA13" i="15" s="1"/>
  <c r="FA15" i="15" s="1" a="1"/>
  <c r="FA15" i="15" s="1"/>
  <c r="EU13" i="15" a="1"/>
  <c r="EU13" i="15" s="1"/>
  <c r="EU15" i="15" s="1" a="1"/>
  <c r="EU15" i="15" s="1"/>
  <c r="EO13" i="15" a="1"/>
  <c r="EO13" i="15" s="1"/>
  <c r="EO15" i="15" s="1" a="1"/>
  <c r="EO15" i="15" s="1"/>
  <c r="EJ13" i="15" a="1"/>
  <c r="EJ13" i="15" s="1"/>
  <c r="EJ15" i="15" s="1" a="1"/>
  <c r="EJ15" i="15" s="1"/>
  <c r="EC13" i="15" a="1"/>
  <c r="EC13" i="15" s="1"/>
  <c r="EC15" i="15" s="1" a="1"/>
  <c r="EC15" i="15" s="1"/>
  <c r="EC16" i="15" s="1"/>
  <c r="FE53" i="15" a="1"/>
  <c r="FE53" i="15" s="1"/>
  <c r="FE55" i="15" s="1" a="1"/>
  <c r="FE55" i="15" s="1"/>
  <c r="EX53" i="15" a="1"/>
  <c r="EX53" i="15" s="1"/>
  <c r="EX55" i="15" s="1" a="1"/>
  <c r="EX55" i="15" s="1"/>
  <c r="EP53" i="15" a="1"/>
  <c r="EP53" i="15" s="1"/>
  <c r="EP55" i="15" s="1" a="1"/>
  <c r="EP55" i="15" s="1"/>
  <c r="EJ53" i="15" a="1"/>
  <c r="EJ53" i="15" s="1"/>
  <c r="EJ55" i="15" s="1" a="1"/>
  <c r="EJ55" i="15" s="1"/>
  <c r="EC53" i="15" a="1"/>
  <c r="EC53" i="15" s="1"/>
  <c r="EC55" i="15" s="1" a="1"/>
  <c r="EC55" i="15" s="1"/>
  <c r="DV53" i="15" a="1"/>
  <c r="DV53" i="15" s="1"/>
  <c r="DV55" i="15" s="1" a="1"/>
  <c r="DV55" i="15" s="1"/>
  <c r="DP53" i="15" a="1"/>
  <c r="DP53" i="15" s="1"/>
  <c r="DP55" i="15" s="1" a="1"/>
  <c r="DP55" i="15" s="1"/>
  <c r="DI53" i="15" a="1"/>
  <c r="DI53" i="15" s="1"/>
  <c r="DI55" i="15" s="1" a="1"/>
  <c r="DI55" i="15" s="1"/>
  <c r="DB53" i="15" a="1"/>
  <c r="DB53" i="15" s="1"/>
  <c r="DB55" i="15" s="1" a="1"/>
  <c r="DB55" i="15" s="1"/>
  <c r="CO53" i="15" a="1"/>
  <c r="CO53" i="15" s="1"/>
  <c r="CO55" i="15" s="1" a="1"/>
  <c r="CO55" i="15" s="1"/>
  <c r="CH53" i="15" a="1"/>
  <c r="CH53" i="15" s="1"/>
  <c r="CH55" i="15" s="1" a="1"/>
  <c r="CH55" i="15" s="1"/>
  <c r="BT53" i="15" a="1"/>
  <c r="BT53" i="15" s="1"/>
  <c r="BT55" i="15" s="1" a="1"/>
  <c r="BT55" i="15" s="1"/>
  <c r="BN53" i="15" a="1"/>
  <c r="BN53" i="15" s="1"/>
  <c r="BN55" i="15" s="1" a="1"/>
  <c r="BN55" i="15" s="1"/>
  <c r="AT53" i="15" a="1"/>
  <c r="AT53" i="15" s="1"/>
  <c r="AT55" i="15" s="1" a="1"/>
  <c r="AT55" i="15" s="1"/>
  <c r="U53" i="15" a="1"/>
  <c r="U53" i="15" s="1"/>
  <c r="U55" i="15" s="1" a="1"/>
  <c r="U55" i="15" s="1"/>
  <c r="N53" i="15" a="1"/>
  <c r="N53" i="15" s="1"/>
  <c r="N55" i="15" s="1" a="1"/>
  <c r="N55" i="15" s="1"/>
  <c r="FG48" i="15" a="1"/>
  <c r="FG48" i="15" s="1"/>
  <c r="FG50" i="15" s="1" a="1"/>
  <c r="FG50" i="15" s="1"/>
  <c r="FA48" i="15" a="1"/>
  <c r="FA48" i="15" s="1"/>
  <c r="FA50" i="15" s="1" a="1"/>
  <c r="FA50" i="15" s="1"/>
  <c r="ET48" i="15" a="1"/>
  <c r="ET48" i="15" s="1"/>
  <c r="ET50" i="15" s="1" a="1"/>
  <c r="ET50" i="15" s="1"/>
  <c r="EL48" i="15" a="1"/>
  <c r="EL48" i="15" s="1"/>
  <c r="EL50" i="15" s="1" a="1"/>
  <c r="EL50" i="15" s="1"/>
  <c r="ED48" i="15" a="1"/>
  <c r="ED48" i="15" s="1"/>
  <c r="ED50" i="15" s="1" a="1"/>
  <c r="ED50" i="15" s="1"/>
  <c r="DV48" i="15" a="1"/>
  <c r="DV48" i="15" s="1"/>
  <c r="DV50" i="15" s="1" a="1"/>
  <c r="DV50" i="15" s="1"/>
  <c r="DN48" i="15" a="1"/>
  <c r="DN48" i="15" s="1"/>
  <c r="DN50" i="15" s="1" a="1"/>
  <c r="DN50" i="15" s="1"/>
  <c r="DF48" i="15" a="1"/>
  <c r="DF48" i="15" s="1"/>
  <c r="DF50" i="15" s="1" a="1"/>
  <c r="DF50" i="15" s="1"/>
  <c r="CX48" i="15" a="1"/>
  <c r="CX48" i="15" s="1"/>
  <c r="CX50" i="15" s="1" a="1"/>
  <c r="CX50" i="15" s="1"/>
  <c r="CP48" i="15" a="1"/>
  <c r="CP48" i="15" s="1"/>
  <c r="CP50" i="15" s="1" a="1"/>
  <c r="CP50" i="15" s="1"/>
  <c r="CH48" i="15" a="1"/>
  <c r="CH48" i="15" s="1"/>
  <c r="CH50" i="15" s="1" a="1"/>
  <c r="CH50" i="15" s="1"/>
  <c r="BZ48" i="15" a="1"/>
  <c r="BZ48" i="15" s="1"/>
  <c r="BZ50" i="15" s="1" a="1"/>
  <c r="BZ50" i="15" s="1"/>
  <c r="BR48" i="15" a="1"/>
  <c r="BR48" i="15" s="1"/>
  <c r="BR50" i="15" s="1" a="1"/>
  <c r="BR50" i="15" s="1"/>
  <c r="BB48" i="15" a="1"/>
  <c r="BB48" i="15" s="1"/>
  <c r="BB50" i="15" s="1" a="1"/>
  <c r="BB50" i="15" s="1"/>
  <c r="AT48" i="15" a="1"/>
  <c r="AT48" i="15" s="1"/>
  <c r="AT50" i="15" s="1" a="1"/>
  <c r="AT50" i="15" s="1"/>
  <c r="AL48" i="15" a="1"/>
  <c r="AL48" i="15" s="1"/>
  <c r="AL50" i="15" s="1" a="1"/>
  <c r="AL50" i="15" s="1"/>
  <c r="V48" i="15" a="1"/>
  <c r="V48" i="15" s="1"/>
  <c r="V50" i="15" s="1" a="1"/>
  <c r="V50" i="15" s="1"/>
  <c r="FC43" i="15" a="1"/>
  <c r="FC43" i="15" s="1"/>
  <c r="FC45" i="15" s="1" a="1"/>
  <c r="FC45" i="15" s="1"/>
  <c r="EU43" i="15" a="1"/>
  <c r="EU43" i="15" s="1"/>
  <c r="EU45" i="15" s="1" a="1"/>
  <c r="EU45" i="15" s="1"/>
  <c r="EM43" i="15" a="1"/>
  <c r="EM43" i="15" s="1"/>
  <c r="EM45" i="15" s="1" a="1"/>
  <c r="EM45" i="15" s="1"/>
  <c r="EE43" i="15" a="1"/>
  <c r="EE43" i="15" s="1"/>
  <c r="EE45" i="15" s="1" a="1"/>
  <c r="EE45" i="15" s="1"/>
  <c r="DW43" i="15" a="1"/>
  <c r="DW43" i="15" s="1"/>
  <c r="DW45" i="15" s="1" a="1"/>
  <c r="DW45" i="15" s="1"/>
  <c r="DO43" i="15" a="1"/>
  <c r="DO43" i="15" s="1"/>
  <c r="DO45" i="15" s="1" a="1"/>
  <c r="DO45" i="15" s="1"/>
  <c r="DG43" i="15" a="1"/>
  <c r="DG43" i="15" s="1"/>
  <c r="DG45" i="15" s="1" a="1"/>
  <c r="DG45" i="15" s="1"/>
  <c r="CY43" i="15" a="1"/>
  <c r="CY43" i="15" s="1"/>
  <c r="CY45" i="15" s="1" a="1"/>
  <c r="CY45" i="15" s="1"/>
  <c r="CQ43" i="15" a="1"/>
  <c r="CQ43" i="15" s="1"/>
  <c r="CQ45" i="15" s="1" a="1"/>
  <c r="CQ45" i="15" s="1"/>
  <c r="CI43" i="15" a="1"/>
  <c r="CI43" i="15" s="1"/>
  <c r="CI45" i="15" s="1" a="1"/>
  <c r="CI45" i="15" s="1"/>
  <c r="CA43" i="15" a="1"/>
  <c r="CA43" i="15" s="1"/>
  <c r="CA45" i="15" s="1" a="1"/>
  <c r="CA45" i="15" s="1"/>
  <c r="BS43" i="15" a="1"/>
  <c r="BS43" i="15" s="1"/>
  <c r="BS45" i="15" s="1" a="1"/>
  <c r="BS45" i="15" s="1"/>
  <c r="BC43" i="15" a="1"/>
  <c r="BC43" i="15" s="1"/>
  <c r="BC45" i="15" s="1" a="1"/>
  <c r="BC45" i="15" s="1"/>
  <c r="W43" i="15" a="1"/>
  <c r="W43" i="15" s="1"/>
  <c r="W45" i="15" s="1" a="1"/>
  <c r="W45" i="15" s="1"/>
  <c r="O43" i="15" a="1"/>
  <c r="O43" i="15" s="1"/>
  <c r="O45" i="15" s="1" a="1"/>
  <c r="O45" i="15" s="1"/>
  <c r="H43" i="15" a="1"/>
  <c r="H43" i="15" s="1"/>
  <c r="H45" i="15" s="1" a="1"/>
  <c r="H45" i="15" s="1"/>
  <c r="FE38" i="15" a="1"/>
  <c r="FE38" i="15" s="1"/>
  <c r="FE40" i="15" s="1" a="1"/>
  <c r="FE40" i="15" s="1"/>
  <c r="ES38" i="15" a="1"/>
  <c r="ES38" i="15" s="1"/>
  <c r="ES40" i="15" s="1" a="1"/>
  <c r="ES40" i="15" s="1"/>
  <c r="EL38" i="15" a="1"/>
  <c r="EL38" i="15" s="1"/>
  <c r="EL40" i="15" s="1" a="1"/>
  <c r="EL40" i="15" s="1"/>
  <c r="EF38" i="15" a="1"/>
  <c r="EF38" i="15" s="1"/>
  <c r="EF40" i="15" s="1" a="1"/>
  <c r="EF40" i="15" s="1"/>
  <c r="DY38" i="15" a="1"/>
  <c r="DY38" i="15" s="1"/>
  <c r="DY40" i="15" s="1" a="1"/>
  <c r="DY40" i="15" s="1"/>
  <c r="DS38" i="15" a="1"/>
  <c r="DS38" i="15" s="1"/>
  <c r="DS40" i="15" s="1" a="1"/>
  <c r="DS40" i="15" s="1"/>
  <c r="DN38" i="15" a="1"/>
  <c r="DN38" i="15" s="1"/>
  <c r="DN40" i="15" s="1" a="1"/>
  <c r="DN40" i="15" s="1"/>
  <c r="DB38" i="15" a="1"/>
  <c r="DB38" i="15" s="1"/>
  <c r="DB40" i="15" s="1" a="1"/>
  <c r="DB40" i="15" s="1"/>
  <c r="CV38" i="15" a="1"/>
  <c r="CV38" i="15" s="1"/>
  <c r="CV40" i="15" s="1" a="1"/>
  <c r="CV40" i="15" s="1"/>
  <c r="CP38" i="15" a="1"/>
  <c r="CP38" i="15" s="1"/>
  <c r="CP40" i="15" s="1" a="1"/>
  <c r="CP40" i="15" s="1"/>
  <c r="BY38" i="15" a="1"/>
  <c r="BY38" i="15" s="1"/>
  <c r="BY40" i="15" s="1" a="1"/>
  <c r="BY40" i="15" s="1"/>
  <c r="BB38" i="15" a="1"/>
  <c r="BB38" i="15" s="1"/>
  <c r="BB40" i="15" s="1" a="1"/>
  <c r="BB40" i="15" s="1"/>
  <c r="Q38" i="15" a="1"/>
  <c r="Q38" i="15" s="1"/>
  <c r="Q40" i="15" s="1" a="1"/>
  <c r="Q40" i="15" s="1"/>
  <c r="I38" i="15" a="1"/>
  <c r="I38" i="15" s="1"/>
  <c r="I40" i="15" s="1" a="1"/>
  <c r="I40" i="15" s="1"/>
  <c r="FG33" i="15" a="1"/>
  <c r="FG33" i="15" s="1"/>
  <c r="FG35" i="15" s="1" a="1"/>
  <c r="FG35" i="15" s="1"/>
  <c r="EY33" i="15" a="1"/>
  <c r="EY33" i="15" s="1"/>
  <c r="EY35" i="15" s="1" a="1"/>
  <c r="EY35" i="15" s="1"/>
  <c r="EQ33" i="15" a="1"/>
  <c r="EQ33" i="15" s="1"/>
  <c r="EQ35" i="15" s="1" a="1"/>
  <c r="EQ35" i="15" s="1"/>
  <c r="EI33" i="15" a="1"/>
  <c r="EI33" i="15" s="1"/>
  <c r="EI35" i="15" s="1" a="1"/>
  <c r="EI35" i="15" s="1"/>
  <c r="EA33" i="15" a="1"/>
  <c r="EA33" i="15" s="1"/>
  <c r="EA35" i="15" s="1" a="1"/>
  <c r="EA35" i="15" s="1"/>
  <c r="DS33" i="15" a="1"/>
  <c r="DS33" i="15" s="1"/>
  <c r="DS35" i="15" s="1" a="1"/>
  <c r="DS35" i="15" s="1"/>
  <c r="DK33" i="15" a="1"/>
  <c r="DK33" i="15" s="1"/>
  <c r="DK35" i="15" s="1" a="1"/>
  <c r="DK35" i="15" s="1"/>
  <c r="DC33" i="15" a="1"/>
  <c r="DC33" i="15" s="1"/>
  <c r="DC35" i="15" s="1" a="1"/>
  <c r="DC35" i="15" s="1"/>
  <c r="CU33" i="15" a="1"/>
  <c r="CU33" i="15" s="1"/>
  <c r="CU35" i="15" s="1" a="1"/>
  <c r="CU35" i="15" s="1"/>
  <c r="CM33" i="15" a="1"/>
  <c r="CM33" i="15" s="1"/>
  <c r="CM35" i="15" s="1" a="1"/>
  <c r="CM35" i="15" s="1"/>
  <c r="CE33" i="15" a="1"/>
  <c r="CE33" i="15" s="1"/>
  <c r="CE35" i="15" s="1" a="1"/>
  <c r="CE35" i="15" s="1"/>
  <c r="BW33" i="15" a="1"/>
  <c r="BW33" i="15" s="1"/>
  <c r="BW35" i="15" s="1" a="1"/>
  <c r="BW35" i="15" s="1"/>
  <c r="BW36" i="15" s="1"/>
  <c r="BO33" i="15" a="1"/>
  <c r="BO33" i="15" s="1"/>
  <c r="BO35" i="15" s="1" a="1"/>
  <c r="BO35" i="15" s="1"/>
  <c r="BG33" i="15" a="1"/>
  <c r="BG33" i="15" s="1"/>
  <c r="BG35" i="15" s="1" a="1"/>
  <c r="BG35" i="15" s="1"/>
  <c r="AY33" i="15" a="1"/>
  <c r="AY33" i="15" s="1"/>
  <c r="AY35" i="15" s="1" a="1"/>
  <c r="AY35" i="15" s="1"/>
  <c r="AI33" i="15" a="1"/>
  <c r="AI33" i="15" s="1"/>
  <c r="AI35" i="15" s="1" a="1"/>
  <c r="AI35" i="15" s="1"/>
  <c r="FH28" i="15" a="1"/>
  <c r="FH28" i="15" s="1"/>
  <c r="FH30" i="15" s="1" a="1"/>
  <c r="FH30" i="15" s="1"/>
  <c r="ES28" i="15" a="1"/>
  <c r="ES28" i="15" s="1"/>
  <c r="ES30" i="15" s="1" a="1"/>
  <c r="ES30" i="15" s="1"/>
  <c r="EK28" i="15" a="1"/>
  <c r="EK28" i="15" s="1"/>
  <c r="EK30" i="15" s="1" a="1"/>
  <c r="EK30" i="15" s="1"/>
  <c r="EE28" i="15" a="1"/>
  <c r="EE28" i="15" s="1"/>
  <c r="EE30" i="15" s="1" a="1"/>
  <c r="EE30" i="15" s="1"/>
  <c r="DX28" i="15" a="1"/>
  <c r="DX28" i="15" s="1"/>
  <c r="DX30" i="15" s="1" a="1"/>
  <c r="DX30" i="15" s="1"/>
  <c r="DQ28" i="15" a="1"/>
  <c r="DQ28" i="15" s="1"/>
  <c r="DQ30" i="15" s="1" a="1"/>
  <c r="DQ30" i="15" s="1"/>
  <c r="DJ28" i="15" a="1"/>
  <c r="DJ28" i="15" s="1"/>
  <c r="DJ30" i="15" s="1" a="1"/>
  <c r="DJ30" i="15" s="1"/>
  <c r="DC28" i="15" a="1"/>
  <c r="DC28" i="15" s="1"/>
  <c r="DC30" i="15" s="1" a="1"/>
  <c r="DC30" i="15" s="1"/>
  <c r="CO28" i="15" a="1"/>
  <c r="CO28" i="15" s="1"/>
  <c r="CO30" i="15" s="1" a="1"/>
  <c r="CO30" i="15" s="1"/>
  <c r="CH28" i="15" a="1"/>
  <c r="CH28" i="15" s="1"/>
  <c r="CH30" i="15" s="1" a="1"/>
  <c r="CH30" i="15" s="1"/>
  <c r="CA28" i="15" a="1"/>
  <c r="CA28" i="15" s="1"/>
  <c r="CA30" i="15" s="1" a="1"/>
  <c r="CA30" i="15" s="1"/>
  <c r="BN28" i="15" a="1"/>
  <c r="BN28" i="15" s="1"/>
  <c r="BN30" i="15" s="1" a="1"/>
  <c r="BN30" i="15" s="1"/>
  <c r="BG28" i="15" a="1"/>
  <c r="BG28" i="15" s="1"/>
  <c r="BG30" i="15" s="1" a="1"/>
  <c r="BG30" i="15" s="1"/>
  <c r="AL28" i="15" a="1"/>
  <c r="AL28" i="15" s="1"/>
  <c r="AL30" i="15" s="1" a="1"/>
  <c r="AL30" i="15" s="1"/>
  <c r="AE28" i="15" a="1"/>
  <c r="AE28" i="15" s="1"/>
  <c r="AE30" i="15" s="1" a="1"/>
  <c r="AE30" i="15" s="1"/>
  <c r="J28" i="15" a="1"/>
  <c r="J28" i="15" s="1"/>
  <c r="J30" i="15" s="1" a="1"/>
  <c r="J30" i="15" s="1"/>
  <c r="FC23" i="15" a="1"/>
  <c r="FC23" i="15" s="1"/>
  <c r="FC25" i="15" s="1" a="1"/>
  <c r="FC25" i="15" s="1"/>
  <c r="EU23" i="15" a="1"/>
  <c r="EU23" i="15" s="1"/>
  <c r="EU25" i="15" s="1" a="1"/>
  <c r="EU25" i="15" s="1"/>
  <c r="EM23" i="15" a="1"/>
  <c r="EM23" i="15" s="1"/>
  <c r="EM25" i="15" s="1" a="1"/>
  <c r="EM25" i="15" s="1"/>
  <c r="EE23" i="15" a="1"/>
  <c r="EE23" i="15" s="1"/>
  <c r="EE25" i="15" s="1" a="1"/>
  <c r="EE25" i="15" s="1"/>
  <c r="DW23" i="15" a="1"/>
  <c r="DW23" i="15" s="1"/>
  <c r="DW25" i="15" s="1" a="1"/>
  <c r="DW25" i="15" s="1"/>
  <c r="DO23" i="15" a="1"/>
  <c r="DO23" i="15" s="1"/>
  <c r="DO25" i="15" s="1" a="1"/>
  <c r="DO25" i="15" s="1"/>
  <c r="DG23" i="15" a="1"/>
  <c r="DG23" i="15" s="1"/>
  <c r="DG25" i="15" s="1" a="1"/>
  <c r="DG25" i="15" s="1"/>
  <c r="CY23" i="15" a="1"/>
  <c r="CY23" i="15" s="1"/>
  <c r="CY25" i="15" s="1" a="1"/>
  <c r="CY25" i="15" s="1"/>
  <c r="CQ23" i="15" a="1"/>
  <c r="CQ23" i="15" s="1"/>
  <c r="CQ25" i="15" s="1" a="1"/>
  <c r="CQ25" i="15" s="1"/>
  <c r="CI23" i="15" a="1"/>
  <c r="CI23" i="15" s="1"/>
  <c r="CI25" i="15" s="1" a="1"/>
  <c r="CI25" i="15" s="1"/>
  <c r="CA23" i="15" a="1"/>
  <c r="CA23" i="15" s="1"/>
  <c r="CA25" i="15" s="1" a="1"/>
  <c r="CA25" i="15" s="1"/>
  <c r="BS23" i="15" a="1"/>
  <c r="BS23" i="15" s="1"/>
  <c r="BS25" i="15" s="1" a="1"/>
  <c r="BS25" i="15" s="1"/>
  <c r="BK23" i="15" a="1"/>
  <c r="BK23" i="15" s="1"/>
  <c r="BK25" i="15" s="1" a="1"/>
  <c r="BK25" i="15" s="1"/>
  <c r="BC23" i="15" a="1"/>
  <c r="BC23" i="15" s="1"/>
  <c r="BC25" i="15" s="1" a="1"/>
  <c r="BC25" i="15" s="1"/>
  <c r="AU23" i="15" a="1"/>
  <c r="AU23" i="15" s="1"/>
  <c r="AU25" i="15" s="1" a="1"/>
  <c r="AU25" i="15" s="1"/>
  <c r="AM23" i="15" a="1"/>
  <c r="AM23" i="15" s="1"/>
  <c r="AM25" i="15" s="1" a="1"/>
  <c r="AM25" i="15" s="1"/>
  <c r="W23" i="15" a="1"/>
  <c r="W23" i="15" s="1"/>
  <c r="W25" i="15" s="1" a="1"/>
  <c r="W25" i="15" s="1"/>
  <c r="FH18" i="15" a="1"/>
  <c r="FH18" i="15" s="1"/>
  <c r="FH20" i="15" s="1" a="1"/>
  <c r="FH20" i="15" s="1"/>
  <c r="FB18" i="15" a="1"/>
  <c r="FB18" i="15" s="1"/>
  <c r="FB20" i="15" s="1" a="1"/>
  <c r="FB20" i="15" s="1"/>
  <c r="FB21" i="15" s="1"/>
  <c r="EU18" i="15" a="1"/>
  <c r="EU18" i="15" s="1"/>
  <c r="EU20" i="15" s="1" a="1"/>
  <c r="EU20" i="15" s="1"/>
  <c r="EO18" i="15" a="1"/>
  <c r="EO18" i="15" s="1"/>
  <c r="EO20" i="15" s="1" a="1"/>
  <c r="EO20" i="15" s="1"/>
  <c r="EB18" i="15" a="1"/>
  <c r="EB18" i="15" s="1"/>
  <c r="EB20" i="15" s="1" a="1"/>
  <c r="EB20" i="15" s="1"/>
  <c r="DV18" i="15" a="1"/>
  <c r="DV18" i="15" s="1"/>
  <c r="DV20" i="15" s="1" a="1"/>
  <c r="DV20" i="15" s="1"/>
  <c r="DO18" i="15" a="1"/>
  <c r="DO18" i="15" s="1"/>
  <c r="DO20" i="15" s="1" a="1"/>
  <c r="DO20" i="15" s="1"/>
  <c r="DH18" i="15" a="1"/>
  <c r="DH18" i="15" s="1"/>
  <c r="DH20" i="15" s="1" a="1"/>
  <c r="DH20" i="15" s="1"/>
  <c r="CZ18" i="15" a="1"/>
  <c r="CZ18" i="15" s="1"/>
  <c r="CZ20" i="15" s="1" a="1"/>
  <c r="CZ20" i="15" s="1"/>
  <c r="CR18" i="15" a="1"/>
  <c r="CR18" i="15" s="1"/>
  <c r="CR20" i="15" s="1" a="1"/>
  <c r="CR20" i="15" s="1"/>
  <c r="CJ18" i="15" a="1"/>
  <c r="CJ18" i="15" s="1"/>
  <c r="CJ20" i="15" s="1" a="1"/>
  <c r="CJ20" i="15" s="1"/>
  <c r="CB18" i="15" a="1"/>
  <c r="CB18" i="15" s="1"/>
  <c r="CB20" i="15" s="1" a="1"/>
  <c r="CB20" i="15" s="1"/>
  <c r="BT18" i="15" a="1"/>
  <c r="BT18" i="15" s="1"/>
  <c r="BT20" i="15" s="1" a="1"/>
  <c r="BT20" i="15" s="1"/>
  <c r="P18" i="15" a="1"/>
  <c r="P18" i="15" s="1"/>
  <c r="P20" i="15" s="1" a="1"/>
  <c r="P20" i="15" s="1"/>
  <c r="AY58" i="15" a="1"/>
  <c r="AY58" i="15" s="1"/>
  <c r="AY60" i="15" s="1" a="1"/>
  <c r="AY60" i="15" s="1"/>
  <c r="AY61" i="15" s="1"/>
  <c r="AK58" i="15" a="1"/>
  <c r="AK58" i="15" s="1"/>
  <c r="AK60" i="15" s="1" a="1"/>
  <c r="AK60" i="15" s="1"/>
  <c r="FD53" i="15" a="1"/>
  <c r="FD53" i="15" s="1"/>
  <c r="FD55" i="15" s="1" a="1"/>
  <c r="FD55" i="15" s="1"/>
  <c r="EW53" i="15" a="1"/>
  <c r="EW53" i="15" s="1"/>
  <c r="EW55" i="15" s="1" a="1"/>
  <c r="EW55" i="15" s="1"/>
  <c r="EI53" i="15" a="1"/>
  <c r="EI53" i="15" s="1"/>
  <c r="EI55" i="15" s="1" a="1"/>
  <c r="EI55" i="15" s="1"/>
  <c r="EB53" i="15" a="1"/>
  <c r="EB53" i="15" s="1"/>
  <c r="EB55" i="15" s="1" a="1"/>
  <c r="EB55" i="15" s="1"/>
  <c r="DO53" i="15" a="1"/>
  <c r="DO53" i="15" s="1"/>
  <c r="DO55" i="15" s="1" a="1"/>
  <c r="DO55" i="15" s="1"/>
  <c r="DH53" i="15" a="1"/>
  <c r="DH53" i="15" s="1"/>
  <c r="DH55" i="15" s="1" a="1"/>
  <c r="DH55" i="15" s="1"/>
  <c r="DA53" i="15" a="1"/>
  <c r="DA53" i="15" s="1"/>
  <c r="DA55" i="15" s="1" a="1"/>
  <c r="DA55" i="15" s="1"/>
  <c r="CU53" i="15" a="1"/>
  <c r="CU53" i="15" s="1"/>
  <c r="CU55" i="15" s="1" a="1"/>
  <c r="CU55" i="15" s="1"/>
  <c r="CN53" i="15" a="1"/>
  <c r="CN53" i="15" s="1"/>
  <c r="CN55" i="15" s="1" a="1"/>
  <c r="CN55" i="15" s="1"/>
  <c r="CG53" i="15" a="1"/>
  <c r="CG53" i="15" s="1"/>
  <c r="CG55" i="15" s="1" a="1"/>
  <c r="CG55" i="15" s="1"/>
  <c r="CA53" i="15" a="1"/>
  <c r="CA53" i="15" s="1"/>
  <c r="CA55" i="15" s="1" a="1"/>
  <c r="CA55" i="15" s="1"/>
  <c r="BS53" i="15" a="1"/>
  <c r="BS53" i="15" s="1"/>
  <c r="BS55" i="15" s="1" a="1"/>
  <c r="BS55" i="15" s="1"/>
  <c r="BM53" i="15" a="1"/>
  <c r="BM53" i="15" s="1"/>
  <c r="BM55" i="15" s="1" a="1"/>
  <c r="BM55" i="15" s="1"/>
  <c r="T53" i="15" a="1"/>
  <c r="T53" i="15" s="1"/>
  <c r="T55" i="15" s="1" a="1"/>
  <c r="T55" i="15" s="1"/>
  <c r="EZ48" i="15" a="1"/>
  <c r="EZ48" i="15" s="1"/>
  <c r="EZ50" i="15" s="1" a="1"/>
  <c r="EZ50" i="15" s="1"/>
  <c r="EZ51" i="15" s="1"/>
  <c r="ES48" i="15" a="1"/>
  <c r="ES48" i="15" s="1"/>
  <c r="ES50" i="15" s="1" a="1"/>
  <c r="ES50" i="15" s="1"/>
  <c r="EK48" i="15" a="1"/>
  <c r="EK48" i="15" s="1"/>
  <c r="EK50" i="15" s="1" a="1"/>
  <c r="EK50" i="15" s="1"/>
  <c r="EC48" i="15" a="1"/>
  <c r="EC48" i="15" s="1"/>
  <c r="EC50" i="15" s="1" a="1"/>
  <c r="EC50" i="15" s="1"/>
  <c r="DU48" i="15" a="1"/>
  <c r="DU48" i="15" s="1"/>
  <c r="DU50" i="15" s="1" a="1"/>
  <c r="DU50" i="15" s="1"/>
  <c r="DM48" i="15" a="1"/>
  <c r="DM48" i="15" s="1"/>
  <c r="DM50" i="15" s="1" a="1"/>
  <c r="DM50" i="15" s="1"/>
  <c r="DE48" i="15" a="1"/>
  <c r="DE48" i="15" s="1"/>
  <c r="DE50" i="15" s="1" a="1"/>
  <c r="DE50" i="15" s="1"/>
  <c r="CW48" i="15" a="1"/>
  <c r="CW48" i="15" s="1"/>
  <c r="CW50" i="15" s="1" a="1"/>
  <c r="CW50" i="15" s="1"/>
  <c r="CO48" i="15" a="1"/>
  <c r="CO48" i="15" s="1"/>
  <c r="CO50" i="15" s="1" a="1"/>
  <c r="CO50" i="15" s="1"/>
  <c r="CG48" i="15" a="1"/>
  <c r="CG48" i="15" s="1"/>
  <c r="CG50" i="15" s="1" a="1"/>
  <c r="CG50" i="15" s="1"/>
  <c r="BY48" i="15" a="1"/>
  <c r="BY48" i="15" s="1"/>
  <c r="BY50" i="15" s="1" a="1"/>
  <c r="BY50" i="15" s="1"/>
  <c r="BQ48" i="15" a="1"/>
  <c r="BQ48" i="15" s="1"/>
  <c r="BQ50" i="15" s="1" a="1"/>
  <c r="BQ50" i="15" s="1"/>
  <c r="BA48" i="15" a="1"/>
  <c r="BA48" i="15" s="1"/>
  <c r="BA50" i="15" s="1" a="1"/>
  <c r="BA50" i="15" s="1"/>
  <c r="AS48" i="15" a="1"/>
  <c r="AS48" i="15" s="1"/>
  <c r="AS50" i="15" s="1" a="1"/>
  <c r="AS50" i="15" s="1"/>
  <c r="AK48" i="15" a="1"/>
  <c r="AK48" i="15" s="1"/>
  <c r="AK50" i="15" s="1" a="1"/>
  <c r="AK50" i="15" s="1"/>
  <c r="U48" i="15" a="1"/>
  <c r="U48" i="15" s="1"/>
  <c r="U50" i="15" s="1" a="1"/>
  <c r="U50" i="15" s="1"/>
  <c r="FJ43" i="15" a="1"/>
  <c r="FJ43" i="15" s="1"/>
  <c r="FJ45" i="15" s="1" a="1"/>
  <c r="FJ45" i="15" s="1"/>
  <c r="FB43" i="15" a="1"/>
  <c r="FB43" i="15" s="1"/>
  <c r="FB45" i="15" s="1" a="1"/>
  <c r="FB45" i="15" s="1"/>
  <c r="ET43" i="15" a="1"/>
  <c r="ET43" i="15" s="1"/>
  <c r="ET45" i="15" s="1" a="1"/>
  <c r="ET45" i="15" s="1"/>
  <c r="EL43" i="15" a="1"/>
  <c r="EL43" i="15" s="1"/>
  <c r="EL45" i="15" s="1" a="1"/>
  <c r="EL45" i="15" s="1"/>
  <c r="ED43" i="15" a="1"/>
  <c r="ED43" i="15" s="1"/>
  <c r="ED45" i="15" s="1" a="1"/>
  <c r="ED45" i="15" s="1"/>
  <c r="DV43" i="15" a="1"/>
  <c r="DV43" i="15" s="1"/>
  <c r="DV45" i="15" s="1" a="1"/>
  <c r="DV45" i="15" s="1"/>
  <c r="DN43" i="15" a="1"/>
  <c r="DN43" i="15" s="1"/>
  <c r="DN45" i="15" s="1" a="1"/>
  <c r="DN45" i="15" s="1"/>
  <c r="DF43" i="15" a="1"/>
  <c r="DF43" i="15" s="1"/>
  <c r="DF45" i="15" s="1" a="1"/>
  <c r="DF45" i="15" s="1"/>
  <c r="CX43" i="15" a="1"/>
  <c r="CX43" i="15" s="1"/>
  <c r="CX45" i="15" s="1" a="1"/>
  <c r="CX45" i="15" s="1"/>
  <c r="CP43" i="15" a="1"/>
  <c r="CP43" i="15" s="1"/>
  <c r="CP45" i="15" s="1" a="1"/>
  <c r="CP45" i="15" s="1"/>
  <c r="CH43" i="15" a="1"/>
  <c r="CH43" i="15" s="1"/>
  <c r="CH45" i="15" s="1" a="1"/>
  <c r="CH45" i="15" s="1"/>
  <c r="BZ43" i="15" a="1"/>
  <c r="BZ43" i="15" s="1"/>
  <c r="BZ45" i="15" s="1" a="1"/>
  <c r="BZ45" i="15" s="1"/>
  <c r="BR43" i="15" a="1"/>
  <c r="BR43" i="15" s="1"/>
  <c r="BR45" i="15" s="1" a="1"/>
  <c r="BR45" i="15" s="1"/>
  <c r="BR46" i="15" s="1"/>
  <c r="BB43" i="15" a="1"/>
  <c r="BB43" i="15" s="1"/>
  <c r="BB45" i="15" s="1" a="1"/>
  <c r="BB45" i="15" s="1"/>
  <c r="N43" i="15" a="1"/>
  <c r="N43" i="15" s="1"/>
  <c r="N45" i="15" s="1" a="1"/>
  <c r="N45" i="15" s="1"/>
  <c r="G43" i="15" a="1"/>
  <c r="G43" i="15" s="1"/>
  <c r="G45" i="15" s="1" a="1"/>
  <c r="G45" i="15" s="1"/>
  <c r="EY38" i="15" a="1"/>
  <c r="EY38" i="15" s="1"/>
  <c r="EY40" i="15" s="1" a="1"/>
  <c r="EY40" i="15" s="1"/>
  <c r="ER38" i="15" a="1"/>
  <c r="ER38" i="15" s="1"/>
  <c r="ER40" i="15" s="1" a="1"/>
  <c r="ER40" i="15" s="1"/>
  <c r="EK38" i="15" a="1"/>
  <c r="EK38" i="15" s="1"/>
  <c r="EK40" i="15" s="1" a="1"/>
  <c r="EK40" i="15" s="1"/>
  <c r="DM38" i="15" a="1"/>
  <c r="DM38" i="15" s="1"/>
  <c r="DM40" i="15" s="1" a="1"/>
  <c r="DM40" i="15" s="1"/>
  <c r="DG38" i="15" a="1"/>
  <c r="DG38" i="15" s="1"/>
  <c r="DG40" i="15" s="1" a="1"/>
  <c r="DG40" i="15" s="1"/>
  <c r="DA38" i="15" a="1"/>
  <c r="DA38" i="15" s="1"/>
  <c r="DA40" i="15" s="1" a="1"/>
  <c r="DA40" i="15" s="1"/>
  <c r="CO38" i="15" a="1"/>
  <c r="CO38" i="15" s="1"/>
  <c r="CO40" i="15" s="1" a="1"/>
  <c r="CO40" i="15" s="1"/>
  <c r="CJ38" i="15" a="1"/>
  <c r="CJ38" i="15" s="1"/>
  <c r="CJ40" i="15" s="1" a="1"/>
  <c r="CJ40" i="15" s="1"/>
  <c r="CD38" i="15" a="1"/>
  <c r="CD38" i="15" s="1"/>
  <c r="CD40" i="15" s="1" a="1"/>
  <c r="CD40" i="15" s="1"/>
  <c r="BR38" i="15" a="1"/>
  <c r="BR38" i="15" s="1"/>
  <c r="BR40" i="15" s="1" a="1"/>
  <c r="BR40" i="15" s="1"/>
  <c r="BA38" i="15" a="1"/>
  <c r="BA38" i="15" s="1"/>
  <c r="BA40" i="15" s="1" a="1"/>
  <c r="BA40" i="15" s="1"/>
  <c r="AU38" i="15" a="1"/>
  <c r="AU38" i="15" s="1"/>
  <c r="AU40" i="15" s="1" a="1"/>
  <c r="AU40" i="15" s="1"/>
  <c r="P38" i="15" a="1"/>
  <c r="P38" i="15" s="1"/>
  <c r="P40" i="15" s="1" a="1"/>
  <c r="P40" i="15" s="1"/>
  <c r="H38" i="15" a="1"/>
  <c r="H38" i="15" s="1"/>
  <c r="H40" i="15" s="1" a="1"/>
  <c r="H40" i="15" s="1"/>
  <c r="FF33" i="15" a="1"/>
  <c r="FF33" i="15" s="1"/>
  <c r="FF35" i="15" s="1" a="1"/>
  <c r="FF35" i="15" s="1"/>
  <c r="EX33" i="15" a="1"/>
  <c r="EX33" i="15" s="1"/>
  <c r="EX35" i="15" s="1" a="1"/>
  <c r="EX35" i="15" s="1"/>
  <c r="EP33" i="15" a="1"/>
  <c r="EP33" i="15" s="1"/>
  <c r="EP35" i="15" s="1" a="1"/>
  <c r="EP35" i="15" s="1"/>
  <c r="EH33" i="15" a="1"/>
  <c r="EH33" i="15" s="1"/>
  <c r="EH35" i="15" s="1" a="1"/>
  <c r="EH35" i="15" s="1"/>
  <c r="DZ33" i="15" a="1"/>
  <c r="DZ33" i="15" s="1"/>
  <c r="DZ35" i="15" s="1" a="1"/>
  <c r="DZ35" i="15" s="1"/>
  <c r="DR33" i="15" a="1"/>
  <c r="DR33" i="15" s="1"/>
  <c r="DR35" i="15" s="1" a="1"/>
  <c r="DR35" i="15" s="1"/>
  <c r="DJ33" i="15" a="1"/>
  <c r="DJ33" i="15" s="1"/>
  <c r="DJ35" i="15" s="1" a="1"/>
  <c r="DJ35" i="15" s="1"/>
  <c r="DB33" i="15" a="1"/>
  <c r="DB33" i="15" s="1"/>
  <c r="DB35" i="15" s="1" a="1"/>
  <c r="DB35" i="15" s="1"/>
  <c r="CT33" i="15" a="1"/>
  <c r="CT33" i="15" s="1"/>
  <c r="CT35" i="15" s="1" a="1"/>
  <c r="CT35" i="15" s="1"/>
  <c r="CL33" i="15" a="1"/>
  <c r="CL33" i="15" s="1"/>
  <c r="CL35" i="15" s="1" a="1"/>
  <c r="CL35" i="15" s="1"/>
  <c r="CD33" i="15" a="1"/>
  <c r="CD33" i="15" s="1"/>
  <c r="CD35" i="15" s="1" a="1"/>
  <c r="CD35" i="15" s="1"/>
  <c r="BV33" i="15" a="1"/>
  <c r="BV33" i="15" s="1"/>
  <c r="BV35" i="15" s="1" a="1"/>
  <c r="BV35" i="15" s="1"/>
  <c r="BN33" i="15" a="1"/>
  <c r="BN33" i="15" s="1"/>
  <c r="BN35" i="15" s="1" a="1"/>
  <c r="BN35" i="15" s="1"/>
  <c r="AX33" i="15" a="1"/>
  <c r="AX33" i="15" s="1"/>
  <c r="AX35" i="15" s="1" a="1"/>
  <c r="AX35" i="15" s="1"/>
  <c r="AH33" i="15" a="1"/>
  <c r="AH33" i="15" s="1"/>
  <c r="AH35" i="15" s="1" a="1"/>
  <c r="AH35" i="15" s="1"/>
  <c r="FG28" i="15" a="1"/>
  <c r="FG28" i="15" s="1"/>
  <c r="FG30" i="15" s="1" a="1"/>
  <c r="FG30" i="15" s="1"/>
  <c r="EZ28" i="15" a="1"/>
  <c r="EZ28" i="15" s="1"/>
  <c r="EZ30" i="15" s="1" a="1"/>
  <c r="EZ30" i="15" s="1"/>
  <c r="ER28" i="15" a="1"/>
  <c r="ER28" i="15" s="1"/>
  <c r="ER30" i="15" s="1" a="1"/>
  <c r="ER30" i="15" s="1"/>
  <c r="ED28" i="15" a="1"/>
  <c r="ED28" i="15" s="1"/>
  <c r="ED30" i="15" s="1" a="1"/>
  <c r="ED30" i="15" s="1"/>
  <c r="DW28" i="15" a="1"/>
  <c r="DW28" i="15" s="1"/>
  <c r="DW30" i="15" s="1" a="1"/>
  <c r="DW30" i="15" s="1"/>
  <c r="DP28" i="15" a="1"/>
  <c r="DP28" i="15" s="1"/>
  <c r="DP30" i="15" s="1" a="1"/>
  <c r="DP30" i="15" s="1"/>
  <c r="DI28" i="15" a="1"/>
  <c r="DI28" i="15" s="1"/>
  <c r="DI30" i="15" s="1" a="1"/>
  <c r="DI30" i="15" s="1"/>
  <c r="DB28" i="15" a="1"/>
  <c r="DB28" i="15" s="1"/>
  <c r="DB30" i="15" s="1" a="1"/>
  <c r="DB30" i="15" s="1"/>
  <c r="CV28" i="15" a="1"/>
  <c r="CV28" i="15" s="1"/>
  <c r="CV30" i="15" s="1" a="1"/>
  <c r="CV30" i="15" s="1"/>
  <c r="CG28" i="15" a="1"/>
  <c r="CG28" i="15" s="1"/>
  <c r="CG30" i="15" s="1" a="1"/>
  <c r="CG30" i="15" s="1"/>
  <c r="BZ28" i="15" a="1"/>
  <c r="BZ28" i="15" s="1"/>
  <c r="BZ30" i="15" s="1" a="1"/>
  <c r="BZ30" i="15" s="1"/>
  <c r="BT28" i="15" a="1"/>
  <c r="BT28" i="15" s="1"/>
  <c r="BT30" i="15" s="1" a="1"/>
  <c r="BT30" i="15" s="1"/>
  <c r="BM28" i="15" a="1"/>
  <c r="BM28" i="15" s="1"/>
  <c r="BM30" i="15" s="1" a="1"/>
  <c r="BM30" i="15" s="1"/>
  <c r="BF28" i="15" a="1"/>
  <c r="BF28" i="15" s="1"/>
  <c r="BF30" i="15" s="1" a="1"/>
  <c r="BF30" i="15" s="1"/>
  <c r="AR28" i="15" a="1"/>
  <c r="AR28" i="15" s="1"/>
  <c r="AR30" i="15" s="1" a="1"/>
  <c r="AR30" i="15" s="1"/>
  <c r="AR31" i="15" s="1"/>
  <c r="AK28" i="15" a="1"/>
  <c r="AK28" i="15" s="1"/>
  <c r="AK30" i="15" s="1" a="1"/>
  <c r="AK30" i="15" s="1"/>
  <c r="AD28" i="15" a="1"/>
  <c r="AD28" i="15" s="1"/>
  <c r="AD30" i="15" s="1" a="1"/>
  <c r="AD30" i="15" s="1"/>
  <c r="FJ23" i="15" a="1"/>
  <c r="FJ23" i="15" s="1"/>
  <c r="FJ25" i="15" s="1" a="1"/>
  <c r="FJ25" i="15" s="1"/>
  <c r="FB23" i="15" a="1"/>
  <c r="FB23" i="15" s="1"/>
  <c r="FB25" i="15" s="1" a="1"/>
  <c r="FB25" i="15" s="1"/>
  <c r="ET23" i="15" a="1"/>
  <c r="ET23" i="15" s="1"/>
  <c r="ET25" i="15" s="1" a="1"/>
  <c r="ET25" i="15" s="1"/>
  <c r="EL23" i="15" a="1"/>
  <c r="EL23" i="15" s="1"/>
  <c r="EL25" i="15" s="1" a="1"/>
  <c r="EL25" i="15" s="1"/>
  <c r="ED23" i="15" a="1"/>
  <c r="ED23" i="15" s="1"/>
  <c r="ED25" i="15" s="1" a="1"/>
  <c r="ED25" i="15" s="1"/>
  <c r="DV23" i="15" a="1"/>
  <c r="DV23" i="15" s="1"/>
  <c r="DV25" i="15" s="1" a="1"/>
  <c r="DV25" i="15" s="1"/>
  <c r="DN23" i="15" a="1"/>
  <c r="DN23" i="15" s="1"/>
  <c r="DN25" i="15" s="1" a="1"/>
  <c r="DN25" i="15" s="1"/>
  <c r="DF23" i="15" a="1"/>
  <c r="DF23" i="15" s="1"/>
  <c r="DF25" i="15" s="1" a="1"/>
  <c r="DF25" i="15" s="1"/>
  <c r="CX23" i="15" a="1"/>
  <c r="CX23" i="15" s="1"/>
  <c r="CX25" i="15" s="1" a="1"/>
  <c r="CX25" i="15" s="1"/>
  <c r="CP23" i="15" a="1"/>
  <c r="CP23" i="15" s="1"/>
  <c r="CP25" i="15" s="1" a="1"/>
  <c r="CP25" i="15" s="1"/>
  <c r="CH23" i="15" a="1"/>
  <c r="CH23" i="15" s="1"/>
  <c r="CH25" i="15" s="1" a="1"/>
  <c r="CH25" i="15" s="1"/>
  <c r="BZ23" i="15" a="1"/>
  <c r="BZ23" i="15" s="1"/>
  <c r="BZ25" i="15" s="1" a="1"/>
  <c r="BZ25" i="15" s="1"/>
  <c r="BR23" i="15" a="1"/>
  <c r="BR23" i="15" s="1"/>
  <c r="BR25" i="15" s="1" a="1"/>
  <c r="BR25" i="15" s="1"/>
  <c r="BJ23" i="15" a="1"/>
  <c r="BJ23" i="15" s="1"/>
  <c r="BJ25" i="15" s="1" a="1"/>
  <c r="BJ25" i="15" s="1"/>
  <c r="BB23" i="15" a="1"/>
  <c r="BB23" i="15" s="1"/>
  <c r="BB25" i="15" s="1" a="1"/>
  <c r="BB25" i="15" s="1"/>
  <c r="AL23" i="15" a="1"/>
  <c r="AL23" i="15" s="1"/>
  <c r="AL25" i="15" s="1" a="1"/>
  <c r="AL25" i="15" s="1"/>
  <c r="AD23" i="15" a="1"/>
  <c r="AD23" i="15" s="1"/>
  <c r="AD25" i="15" s="1" a="1"/>
  <c r="AD25" i="15" s="1"/>
  <c r="V23" i="15" a="1"/>
  <c r="V23" i="15" s="1"/>
  <c r="V25" i="15" s="1" a="1"/>
  <c r="V25" i="15" s="1"/>
  <c r="FG18" i="15" a="1"/>
  <c r="FG18" i="15" s="1"/>
  <c r="FG20" i="15" s="1" a="1"/>
  <c r="FG20" i="15" s="1"/>
  <c r="FA18" i="15" a="1"/>
  <c r="FA18" i="15" s="1"/>
  <c r="FA20" i="15" s="1" a="1"/>
  <c r="FA20" i="15" s="1"/>
  <c r="EN18" i="15" a="1"/>
  <c r="EN18" i="15" s="1"/>
  <c r="EN20" i="15" s="1" a="1"/>
  <c r="EN20" i="15" s="1"/>
  <c r="EH18" i="15" a="1"/>
  <c r="EH18" i="15" s="1"/>
  <c r="EH20" i="15" s="1" a="1"/>
  <c r="EH20" i="15" s="1"/>
  <c r="EA18" i="15" a="1"/>
  <c r="EA18" i="15" s="1"/>
  <c r="EA20" i="15" s="1" a="1"/>
  <c r="EA20" i="15" s="1"/>
  <c r="DU18" i="15" a="1"/>
  <c r="DU18" i="15" s="1"/>
  <c r="DU20" i="15" s="1" a="1"/>
  <c r="DU20" i="15" s="1"/>
  <c r="DG18" i="15" a="1"/>
  <c r="DG18" i="15" s="1"/>
  <c r="DG20" i="15" s="1" a="1"/>
  <c r="DG20" i="15" s="1"/>
  <c r="CY18" i="15" a="1"/>
  <c r="CY18" i="15" s="1"/>
  <c r="CY20" i="15" s="1" a="1"/>
  <c r="CY20" i="15" s="1"/>
  <c r="CQ18" i="15" a="1"/>
  <c r="CQ18" i="15" s="1"/>
  <c r="CQ20" i="15" s="1" a="1"/>
  <c r="CQ20" i="15" s="1"/>
  <c r="CI18" i="15" a="1"/>
  <c r="CI18" i="15" s="1"/>
  <c r="CI20" i="15" s="1" a="1"/>
  <c r="CI20" i="15" s="1"/>
  <c r="CA18" i="15" a="1"/>
  <c r="CA18" i="15" s="1"/>
  <c r="CA20" i="15" s="1" a="1"/>
  <c r="CA20" i="15" s="1"/>
  <c r="BS18" i="15" a="1"/>
  <c r="BS18" i="15" s="1"/>
  <c r="BS20" i="15" s="1" a="1"/>
  <c r="BS20" i="15" s="1"/>
  <c r="AU18" i="15" a="1"/>
  <c r="AU18" i="15" s="1"/>
  <c r="AU20" i="15" s="1" a="1"/>
  <c r="AU20" i="15" s="1"/>
  <c r="AE18" i="15" a="1"/>
  <c r="AE18" i="15" s="1"/>
  <c r="AE20" i="15" s="1" a="1"/>
  <c r="AE20" i="15" s="1"/>
  <c r="O18" i="15" a="1"/>
  <c r="O18" i="15" s="1"/>
  <c r="O20" i="15" s="1" a="1"/>
  <c r="O20" i="15" s="1"/>
  <c r="FC53" i="15" a="1"/>
  <c r="FC53" i="15" s="1"/>
  <c r="FC55" i="15" s="1" a="1"/>
  <c r="FC55" i="15" s="1"/>
  <c r="EV53" i="15" a="1"/>
  <c r="EV53" i="15" s="1"/>
  <c r="EV55" i="15" s="1" a="1"/>
  <c r="EV55" i="15" s="1"/>
  <c r="EO53" i="15" a="1"/>
  <c r="EO53" i="15" s="1"/>
  <c r="EO55" i="15" s="1" a="1"/>
  <c r="EO55" i="15" s="1"/>
  <c r="EH53" i="15" a="1"/>
  <c r="EH53" i="15" s="1"/>
  <c r="EH55" i="15" s="1" a="1"/>
  <c r="EH55" i="15" s="1"/>
  <c r="DU53" i="15" a="1"/>
  <c r="DU53" i="15" s="1"/>
  <c r="DU55" i="15" s="1" a="1"/>
  <c r="DU55" i="15" s="1"/>
  <c r="DN53" i="15" a="1"/>
  <c r="DN53" i="15" s="1"/>
  <c r="DN55" i="15" s="1" a="1"/>
  <c r="DN55" i="15" s="1"/>
  <c r="CZ53" i="15" a="1"/>
  <c r="CZ53" i="15" s="1"/>
  <c r="CZ55" i="15" s="1" a="1"/>
  <c r="CZ55" i="15" s="1"/>
  <c r="CT53" i="15" a="1"/>
  <c r="CT53" i="15" s="1"/>
  <c r="CT55" i="15" s="1" a="1"/>
  <c r="CT55" i="15" s="1"/>
  <c r="CM53" i="15" a="1"/>
  <c r="CM53" i="15" s="1"/>
  <c r="CM55" i="15" s="1" a="1"/>
  <c r="CM55" i="15" s="1"/>
  <c r="CF53" i="15" a="1"/>
  <c r="CF53" i="15" s="1"/>
  <c r="CF55" i="15" s="1" a="1"/>
  <c r="CF55" i="15" s="1"/>
  <c r="BZ53" i="15" a="1"/>
  <c r="BZ53" i="15" s="1"/>
  <c r="BZ55" i="15" s="1" a="1"/>
  <c r="BZ55" i="15" s="1"/>
  <c r="BL53" i="15" a="1"/>
  <c r="BL53" i="15" s="1"/>
  <c r="BL55" i="15" s="1" a="1"/>
  <c r="BL55" i="15" s="1"/>
  <c r="AS53" i="15" a="1"/>
  <c r="AS53" i="15" s="1"/>
  <c r="AS55" i="15" s="1" a="1"/>
  <c r="AS55" i="15" s="1"/>
  <c r="S53" i="15" a="1"/>
  <c r="S53" i="15" s="1"/>
  <c r="S55" i="15" s="1" a="1"/>
  <c r="S55" i="15" s="1"/>
  <c r="M53" i="15" a="1"/>
  <c r="M53" i="15" s="1"/>
  <c r="M55" i="15" s="1" a="1"/>
  <c r="M55" i="15" s="1"/>
  <c r="FF48" i="15" a="1"/>
  <c r="FF48" i="15" s="1"/>
  <c r="FF50" i="15" s="1" a="1"/>
  <c r="FF50" i="15" s="1"/>
  <c r="EY48" i="15" a="1"/>
  <c r="EY48" i="15" s="1"/>
  <c r="EY50" i="15" s="1" a="1"/>
  <c r="EY50" i="15" s="1"/>
  <c r="ER48" i="15" a="1"/>
  <c r="ER48" i="15" s="1"/>
  <c r="ER50" i="15" s="1" a="1"/>
  <c r="ER50" i="15" s="1"/>
  <c r="EJ48" i="15" a="1"/>
  <c r="EJ48" i="15" s="1"/>
  <c r="EJ50" i="15" s="1" a="1"/>
  <c r="EJ50" i="15" s="1"/>
  <c r="EB48" i="15" a="1"/>
  <c r="EB48" i="15" s="1"/>
  <c r="EB50" i="15" s="1" a="1"/>
  <c r="EB50" i="15" s="1"/>
  <c r="DT48" i="15" a="1"/>
  <c r="DT48" i="15" s="1"/>
  <c r="DT50" i="15" s="1" a="1"/>
  <c r="DT50" i="15" s="1"/>
  <c r="DL48" i="15" a="1"/>
  <c r="DL48" i="15" s="1"/>
  <c r="DL50" i="15" s="1" a="1"/>
  <c r="DL50" i="15" s="1"/>
  <c r="DD48" i="15" a="1"/>
  <c r="DD48" i="15" s="1"/>
  <c r="DD50" i="15" s="1" a="1"/>
  <c r="DD50" i="15" s="1"/>
  <c r="CV48" i="15" a="1"/>
  <c r="CV48" i="15" s="1"/>
  <c r="CV50" i="15" s="1" a="1"/>
  <c r="CV50" i="15" s="1"/>
  <c r="CN48" i="15" a="1"/>
  <c r="CN48" i="15" s="1"/>
  <c r="CN50" i="15" s="1" a="1"/>
  <c r="CN50" i="15" s="1"/>
  <c r="CF48" i="15" a="1"/>
  <c r="CF48" i="15" s="1"/>
  <c r="CF50" i="15" s="1" a="1"/>
  <c r="CF50" i="15" s="1"/>
  <c r="BX48" i="15" a="1"/>
  <c r="BX48" i="15" s="1"/>
  <c r="BX50" i="15" s="1" a="1"/>
  <c r="BX50" i="15" s="1"/>
  <c r="BP48" i="15" a="1"/>
  <c r="BP48" i="15" s="1"/>
  <c r="BP50" i="15" s="1" a="1"/>
  <c r="BP50" i="15" s="1"/>
  <c r="BH48" i="15" a="1"/>
  <c r="BH48" i="15" s="1"/>
  <c r="BH50" i="15" s="1" a="1"/>
  <c r="BH50" i="15" s="1"/>
  <c r="AZ48" i="15" a="1"/>
  <c r="AZ48" i="15" s="1"/>
  <c r="AZ50" i="15" s="1" a="1"/>
  <c r="AZ50" i="15" s="1"/>
  <c r="AR48" i="15" a="1"/>
  <c r="AR48" i="15" s="1"/>
  <c r="AR50" i="15" s="1" a="1"/>
  <c r="AR50" i="15" s="1"/>
  <c r="AJ48" i="15" a="1"/>
  <c r="AJ48" i="15" s="1"/>
  <c r="AJ50" i="15" s="1" a="1"/>
  <c r="AJ50" i="15" s="1"/>
  <c r="T48" i="15" a="1"/>
  <c r="T48" i="15" s="1"/>
  <c r="T50" i="15" s="1" a="1"/>
  <c r="T50" i="15" s="1"/>
  <c r="FI43" i="15" a="1"/>
  <c r="FI43" i="15" s="1"/>
  <c r="FI45" i="15" s="1" a="1"/>
  <c r="FI45" i="15" s="1"/>
  <c r="FA43" i="15" a="1"/>
  <c r="FA43" i="15" s="1"/>
  <c r="FA45" i="15" s="1" a="1"/>
  <c r="FA45" i="15" s="1"/>
  <c r="ES43" i="15" a="1"/>
  <c r="ES43" i="15" s="1"/>
  <c r="ES45" i="15" s="1" a="1"/>
  <c r="ES45" i="15" s="1"/>
  <c r="EK43" i="15" a="1"/>
  <c r="EK43" i="15" s="1"/>
  <c r="EK45" i="15" s="1" a="1"/>
  <c r="EK45" i="15" s="1"/>
  <c r="EC43" i="15" a="1"/>
  <c r="EC43" i="15" s="1"/>
  <c r="EC45" i="15" s="1" a="1"/>
  <c r="EC45" i="15" s="1"/>
  <c r="DU43" i="15" a="1"/>
  <c r="DU43" i="15" s="1"/>
  <c r="DU45" i="15" s="1" a="1"/>
  <c r="DU45" i="15" s="1"/>
  <c r="DM43" i="15" a="1"/>
  <c r="DM43" i="15" s="1"/>
  <c r="DM45" i="15" s="1" a="1"/>
  <c r="DM45" i="15" s="1"/>
  <c r="DE43" i="15" a="1"/>
  <c r="DE43" i="15" s="1"/>
  <c r="DE45" i="15" s="1" a="1"/>
  <c r="DE45" i="15" s="1"/>
  <c r="CW43" i="15" a="1"/>
  <c r="CW43" i="15" s="1"/>
  <c r="CW45" i="15" s="1" a="1"/>
  <c r="CW45" i="15" s="1"/>
  <c r="CO43" i="15" a="1"/>
  <c r="CO43" i="15" s="1"/>
  <c r="CO45" i="15" s="1" a="1"/>
  <c r="CO45" i="15" s="1"/>
  <c r="CG43" i="15" a="1"/>
  <c r="CG43" i="15" s="1"/>
  <c r="CG45" i="15" s="1" a="1"/>
  <c r="CG45" i="15" s="1"/>
  <c r="BY43" i="15" a="1"/>
  <c r="BY43" i="15" s="1"/>
  <c r="BY45" i="15" s="1" a="1"/>
  <c r="BY45" i="15" s="1"/>
  <c r="BQ43" i="15" a="1"/>
  <c r="BQ43" i="15" s="1"/>
  <c r="BQ45" i="15" s="1" a="1"/>
  <c r="BQ45" i="15" s="1"/>
  <c r="BA43" i="15" a="1"/>
  <c r="BA43" i="15" s="1"/>
  <c r="BA45" i="15" s="1" a="1"/>
  <c r="BA45" i="15" s="1"/>
  <c r="M43" i="15" a="1"/>
  <c r="M43" i="15" s="1"/>
  <c r="M45" i="15" s="1" a="1"/>
  <c r="M45" i="15" s="1"/>
  <c r="F43" i="15" a="1"/>
  <c r="F43" i="15" s="1"/>
  <c r="F45" i="15" s="1" a="1"/>
  <c r="F45" i="15" s="1"/>
  <c r="FD38" i="15" a="1"/>
  <c r="FD38" i="15" s="1"/>
  <c r="FD40" i="15" s="1" a="1"/>
  <c r="FD40" i="15" s="1"/>
  <c r="EX38" i="15" a="1"/>
  <c r="EX38" i="15" s="1"/>
  <c r="EX40" i="15" s="1" a="1"/>
  <c r="EX40" i="15" s="1"/>
  <c r="EQ38" i="15" a="1"/>
  <c r="EQ38" i="15" s="1"/>
  <c r="EQ40" i="15" s="1" a="1"/>
  <c r="EQ40" i="15" s="1"/>
  <c r="EE38" i="15" a="1"/>
  <c r="EE38" i="15" s="1"/>
  <c r="EE40" i="15" s="1" a="1"/>
  <c r="EE40" i="15" s="1"/>
  <c r="DX38" i="15" a="1"/>
  <c r="DX38" i="15" s="1"/>
  <c r="DX40" i="15" s="1" a="1"/>
  <c r="DX40" i="15" s="1"/>
  <c r="DR38" i="15" a="1"/>
  <c r="DR38" i="15" s="1"/>
  <c r="DR40" i="15" s="1" a="1"/>
  <c r="DR40" i="15" s="1"/>
  <c r="DL38" i="15" a="1"/>
  <c r="DL38" i="15" s="1"/>
  <c r="DL40" i="15" s="1" a="1"/>
  <c r="DL40" i="15" s="1"/>
  <c r="CZ38" i="15" a="1"/>
  <c r="CZ38" i="15" s="1"/>
  <c r="CZ40" i="15" s="1" a="1"/>
  <c r="CZ40" i="15" s="1"/>
  <c r="CU38" i="15" a="1"/>
  <c r="CU38" i="15" s="1"/>
  <c r="CU40" i="15" s="1" a="1"/>
  <c r="CU40" i="15" s="1"/>
  <c r="CN38" i="15" a="1"/>
  <c r="CN38" i="15" s="1"/>
  <c r="CN40" i="15" s="1" a="1"/>
  <c r="CN40" i="15" s="1"/>
  <c r="CC38" i="15" a="1"/>
  <c r="CC38" i="15" s="1"/>
  <c r="CC40" i="15" s="1" a="1"/>
  <c r="CC40" i="15" s="1"/>
  <c r="BX38" i="15" a="1"/>
  <c r="BX38" i="15" s="1"/>
  <c r="BX40" i="15" s="1" a="1"/>
  <c r="BX40" i="15" s="1"/>
  <c r="BQ38" i="15" a="1"/>
  <c r="BQ38" i="15" s="1"/>
  <c r="BQ40" i="15" s="1" a="1"/>
  <c r="BQ40" i="15" s="1"/>
  <c r="BL38" i="15" a="1"/>
  <c r="BL38" i="15" s="1"/>
  <c r="BL40" i="15" s="1" a="1"/>
  <c r="BL40" i="15" s="1"/>
  <c r="AZ38" i="15" a="1"/>
  <c r="AZ38" i="15" s="1"/>
  <c r="AZ40" i="15" s="1" a="1"/>
  <c r="AZ40" i="15" s="1"/>
  <c r="AI38" i="15" a="1"/>
  <c r="AI38" i="15" s="1"/>
  <c r="AI40" i="15" s="1" a="1"/>
  <c r="AI40" i="15" s="1"/>
  <c r="V38" i="15" a="1"/>
  <c r="V38" i="15" s="1"/>
  <c r="V40" i="15" s="1" a="1"/>
  <c r="V40" i="15" s="1"/>
  <c r="O38" i="15" a="1"/>
  <c r="O38" i="15" s="1"/>
  <c r="O40" i="15" s="1" a="1"/>
  <c r="O40" i="15" s="1"/>
  <c r="G38" i="15" a="1"/>
  <c r="G38" i="15" s="1"/>
  <c r="G40" i="15" s="1" a="1"/>
  <c r="G40" i="15" s="1"/>
  <c r="FE33" i="15" a="1"/>
  <c r="FE33" i="15" s="1"/>
  <c r="FE35" i="15" s="1" a="1"/>
  <c r="FE35" i="15" s="1"/>
  <c r="EW33" i="15" a="1"/>
  <c r="EW33" i="15" s="1"/>
  <c r="EW35" i="15" s="1" a="1"/>
  <c r="EW35" i="15" s="1"/>
  <c r="EO33" i="15" a="1"/>
  <c r="EO33" i="15" s="1"/>
  <c r="EO35" i="15" s="1" a="1"/>
  <c r="EO35" i="15" s="1"/>
  <c r="EG33" i="15" a="1"/>
  <c r="EG33" i="15" s="1"/>
  <c r="EG35" i="15" s="1" a="1"/>
  <c r="EG35" i="15" s="1"/>
  <c r="DY33" i="15" a="1"/>
  <c r="DY33" i="15" s="1"/>
  <c r="DY35" i="15" s="1" a="1"/>
  <c r="DY35" i="15" s="1"/>
  <c r="DQ33" i="15" a="1"/>
  <c r="DQ33" i="15" s="1"/>
  <c r="DQ35" i="15" s="1" a="1"/>
  <c r="DQ35" i="15" s="1"/>
  <c r="DI33" i="15" a="1"/>
  <c r="DI33" i="15" s="1"/>
  <c r="DI35" i="15" s="1" a="1"/>
  <c r="DI35" i="15" s="1"/>
  <c r="DA33" i="15" a="1"/>
  <c r="DA33" i="15" s="1"/>
  <c r="DA35" i="15" s="1" a="1"/>
  <c r="DA35" i="15" s="1"/>
  <c r="CS33" i="15" a="1"/>
  <c r="CS33" i="15" s="1"/>
  <c r="CS35" i="15" s="1" a="1"/>
  <c r="CS35" i="15" s="1"/>
  <c r="CK33" i="15" a="1"/>
  <c r="CK33" i="15" s="1"/>
  <c r="CK35" i="15" s="1" a="1"/>
  <c r="CK35" i="15" s="1"/>
  <c r="CC33" i="15" a="1"/>
  <c r="CC33" i="15" s="1"/>
  <c r="CC35" i="15" s="1" a="1"/>
  <c r="CC35" i="15" s="1"/>
  <c r="BU33" i="15" a="1"/>
  <c r="BU33" i="15" s="1"/>
  <c r="BU35" i="15" s="1" a="1"/>
  <c r="BU35" i="15" s="1"/>
  <c r="BM33" i="15" a="1"/>
  <c r="BM33" i="15" s="1"/>
  <c r="BM35" i="15" s="1" a="1"/>
  <c r="BM35" i="15" s="1"/>
  <c r="AW33" i="15" a="1"/>
  <c r="AW33" i="15" s="1"/>
  <c r="AW35" i="15" s="1" a="1"/>
  <c r="AW35" i="15" s="1"/>
  <c r="AG33" i="15" a="1"/>
  <c r="AG33" i="15" s="1"/>
  <c r="AG35" i="15" s="1" a="1"/>
  <c r="AG35" i="15" s="1"/>
  <c r="FF28" i="15" a="1"/>
  <c r="FF28" i="15" s="1"/>
  <c r="FF30" i="15" s="1" a="1"/>
  <c r="FF30" i="15" s="1"/>
  <c r="EY28" i="15" a="1"/>
  <c r="EY28" i="15" s="1"/>
  <c r="EY30" i="15" s="1" a="1"/>
  <c r="EY30" i="15" s="1"/>
  <c r="EQ28" i="15" a="1"/>
  <c r="EQ28" i="15" s="1"/>
  <c r="EQ30" i="15" s="1" a="1"/>
  <c r="EQ30" i="15" s="1"/>
  <c r="EJ28" i="15" a="1"/>
  <c r="EJ28" i="15" s="1"/>
  <c r="EJ30" i="15" s="1" a="1"/>
  <c r="EJ30" i="15" s="1"/>
  <c r="EC28" i="15" a="1"/>
  <c r="EC28" i="15" s="1"/>
  <c r="EC30" i="15" s="1" a="1"/>
  <c r="EC30" i="15" s="1"/>
  <c r="DV28" i="15" a="1"/>
  <c r="DV28" i="15" s="1"/>
  <c r="DV30" i="15" s="1" a="1"/>
  <c r="DV30" i="15" s="1"/>
  <c r="DO28" i="15" a="1"/>
  <c r="DO28" i="15" s="1"/>
  <c r="DO30" i="15" s="1" a="1"/>
  <c r="DO30" i="15" s="1"/>
  <c r="DH28" i="15" a="1"/>
  <c r="DH28" i="15" s="1"/>
  <c r="DH30" i="15" s="1" a="1"/>
  <c r="DH30" i="15" s="1"/>
  <c r="DA28" i="15" a="1"/>
  <c r="DA28" i="15" s="1"/>
  <c r="DA30" i="15" s="1" a="1"/>
  <c r="DA30" i="15" s="1"/>
  <c r="CU28" i="15" a="1"/>
  <c r="CU28" i="15" s="1"/>
  <c r="CU30" i="15" s="1" a="1"/>
  <c r="CU30" i="15" s="1"/>
  <c r="CN28" i="15" a="1"/>
  <c r="CN28" i="15" s="1"/>
  <c r="CN30" i="15" s="1" a="1"/>
  <c r="CN30" i="15" s="1"/>
  <c r="BY28" i="15" a="1"/>
  <c r="BY28" i="15" s="1"/>
  <c r="BY30" i="15" s="1" a="1"/>
  <c r="BY30" i="15" s="1"/>
  <c r="BS28" i="15" a="1"/>
  <c r="BS28" i="15" s="1"/>
  <c r="BS30" i="15" s="1" a="1"/>
  <c r="BS30" i="15" s="1"/>
  <c r="BL28" i="15" a="1"/>
  <c r="BL28" i="15" s="1"/>
  <c r="BL30" i="15" s="1" a="1"/>
  <c r="BL30" i="15" s="1"/>
  <c r="BE28" i="15" a="1"/>
  <c r="BE28" i="15" s="1"/>
  <c r="BE30" i="15" s="1" a="1"/>
  <c r="BE30" i="15" s="1"/>
  <c r="AQ28" i="15" a="1"/>
  <c r="AQ28" i="15" s="1"/>
  <c r="AQ30" i="15" s="1" a="1"/>
  <c r="AQ30" i="15" s="1"/>
  <c r="AC28" i="15" a="1"/>
  <c r="AC28" i="15" s="1"/>
  <c r="AC30" i="15" s="1" a="1"/>
  <c r="AC30" i="15" s="1"/>
  <c r="V28" i="15" a="1"/>
  <c r="V28" i="15" s="1"/>
  <c r="V30" i="15" s="1" a="1"/>
  <c r="V30" i="15" s="1"/>
  <c r="FI23" i="15" a="1"/>
  <c r="FI23" i="15" s="1"/>
  <c r="FI25" i="15" s="1" a="1"/>
  <c r="FI25" i="15" s="1"/>
  <c r="FA23" i="15" a="1"/>
  <c r="FA23" i="15" s="1"/>
  <c r="FA25" i="15" s="1" a="1"/>
  <c r="FA25" i="15" s="1"/>
  <c r="ES23" i="15" a="1"/>
  <c r="ES23" i="15" s="1"/>
  <c r="ES25" i="15" s="1" a="1"/>
  <c r="ES25" i="15" s="1"/>
  <c r="EK23" i="15" a="1"/>
  <c r="EK23" i="15" s="1"/>
  <c r="EK25" i="15" s="1" a="1"/>
  <c r="EK25" i="15" s="1"/>
  <c r="EC23" i="15" a="1"/>
  <c r="EC23" i="15" s="1"/>
  <c r="EC25" i="15" s="1" a="1"/>
  <c r="EC25" i="15" s="1"/>
  <c r="DU23" i="15" a="1"/>
  <c r="DU23" i="15" s="1"/>
  <c r="DU25" i="15" s="1" a="1"/>
  <c r="DU25" i="15" s="1"/>
  <c r="DM23" i="15" a="1"/>
  <c r="DM23" i="15" s="1"/>
  <c r="DM25" i="15" s="1" a="1"/>
  <c r="DM25" i="15" s="1"/>
  <c r="DE23" i="15" a="1"/>
  <c r="DE23" i="15" s="1"/>
  <c r="DE25" i="15" s="1" a="1"/>
  <c r="DE25" i="15" s="1"/>
  <c r="CW23" i="15" a="1"/>
  <c r="CW23" i="15" s="1"/>
  <c r="CW25" i="15" s="1" a="1"/>
  <c r="CW25" i="15" s="1"/>
  <c r="CO23" i="15" a="1"/>
  <c r="CO23" i="15" s="1"/>
  <c r="CO25" i="15" s="1" a="1"/>
  <c r="CO25" i="15" s="1"/>
  <c r="CG23" i="15" a="1"/>
  <c r="CG23" i="15" s="1"/>
  <c r="CG25" i="15" s="1" a="1"/>
  <c r="CG25" i="15" s="1"/>
  <c r="BY23" i="15" a="1"/>
  <c r="BY23" i="15" s="1"/>
  <c r="BY25" i="15" s="1" a="1"/>
  <c r="BY25" i="15" s="1"/>
  <c r="BQ23" i="15" a="1"/>
  <c r="BQ23" i="15" s="1"/>
  <c r="BQ25" i="15" s="1" a="1"/>
  <c r="BQ25" i="15" s="1"/>
  <c r="BI23" i="15" a="1"/>
  <c r="BI23" i="15" s="1"/>
  <c r="BI25" i="15" s="1" a="1"/>
  <c r="BI25" i="15" s="1"/>
  <c r="BA23" i="15" a="1"/>
  <c r="BA23" i="15" s="1"/>
  <c r="BA25" i="15" s="1" a="1"/>
  <c r="BA25" i="15" s="1"/>
  <c r="AC23" i="15" a="1"/>
  <c r="AC23" i="15" s="1"/>
  <c r="AC25" i="15" s="1" a="1"/>
  <c r="AC25" i="15" s="1"/>
  <c r="EZ18" i="15" a="1"/>
  <c r="EZ18" i="15" s="1"/>
  <c r="EZ20" i="15" s="1" a="1"/>
  <c r="EZ20" i="15" s="1"/>
  <c r="ET18" i="15" a="1"/>
  <c r="ET18" i="15" s="1"/>
  <c r="ET20" i="15" s="1" a="1"/>
  <c r="ET20" i="15" s="1"/>
  <c r="EM18" i="15" a="1"/>
  <c r="EM18" i="15" s="1"/>
  <c r="EM20" i="15" s="1" a="1"/>
  <c r="EM20" i="15" s="1"/>
  <c r="EG18" i="15" a="1"/>
  <c r="EG18" i="15" s="1"/>
  <c r="EG20" i="15" s="1" a="1"/>
  <c r="EG20" i="15" s="1"/>
  <c r="DT18" i="15" a="1"/>
  <c r="DT18" i="15" s="1"/>
  <c r="DT20" i="15" s="1" a="1"/>
  <c r="DT20" i="15" s="1"/>
  <c r="DN18" i="15" a="1"/>
  <c r="DN18" i="15" s="1"/>
  <c r="DN20" i="15" s="1" a="1"/>
  <c r="DN20" i="15" s="1"/>
  <c r="DF18" i="15" a="1"/>
  <c r="DF18" i="15" s="1"/>
  <c r="DF20" i="15" s="1" a="1"/>
  <c r="DF20" i="15" s="1"/>
  <c r="CX18" i="15" a="1"/>
  <c r="CX18" i="15" s="1"/>
  <c r="CX20" i="15" s="1" a="1"/>
  <c r="CX20" i="15" s="1"/>
  <c r="CP18" i="15" a="1"/>
  <c r="CP18" i="15" s="1"/>
  <c r="CP20" i="15" s="1" a="1"/>
  <c r="CP20" i="15" s="1"/>
  <c r="CH18" i="15" a="1"/>
  <c r="CH18" i="15" s="1"/>
  <c r="CH20" i="15" s="1" a="1"/>
  <c r="CH20" i="15" s="1"/>
  <c r="BZ18" i="15" a="1"/>
  <c r="BZ18" i="15" s="1"/>
  <c r="BZ20" i="15" s="1" a="1"/>
  <c r="BZ20" i="15" s="1"/>
  <c r="BR18" i="15" a="1"/>
  <c r="BR18" i="15" s="1"/>
  <c r="BR20" i="15" s="1" a="1"/>
  <c r="BR20" i="15" s="1"/>
  <c r="AT18" i="15" a="1"/>
  <c r="AT18" i="15" s="1"/>
  <c r="AT20" i="15" s="1" a="1"/>
  <c r="AT20" i="15" s="1"/>
  <c r="AD18" i="15" a="1"/>
  <c r="AD18" i="15" s="1"/>
  <c r="AD20" i="15" s="1" a="1"/>
  <c r="AD20" i="15" s="1"/>
  <c r="V18" i="15" a="1"/>
  <c r="V18" i="15" s="1"/>
  <c r="V20" i="15" s="1" a="1"/>
  <c r="V20" i="15" s="1"/>
  <c r="N18" i="15" a="1"/>
  <c r="N18" i="15" s="1"/>
  <c r="N20" i="15" s="1" a="1"/>
  <c r="N20" i="15" s="1"/>
  <c r="F18" i="15" a="1"/>
  <c r="F18" i="15" s="1"/>
  <c r="F20" i="15" s="1" a="1"/>
  <c r="F20" i="15" s="1"/>
  <c r="FJ13" i="15" a="1"/>
  <c r="FJ13" i="15" s="1"/>
  <c r="FJ15" i="15" s="1" a="1"/>
  <c r="FJ15" i="15" s="1"/>
  <c r="FE13" i="15" a="1"/>
  <c r="FE13" i="15" s="1"/>
  <c r="FE15" i="15" s="1" a="1"/>
  <c r="FE15" i="15" s="1"/>
  <c r="EX13" i="15" a="1"/>
  <c r="EX13" i="15" s="1"/>
  <c r="EX15" i="15" s="1" a="1"/>
  <c r="EX15" i="15" s="1"/>
  <c r="EM13" i="15" a="1"/>
  <c r="EM13" i="15" s="1"/>
  <c r="EM15" i="15" s="1" a="1"/>
  <c r="EM15" i="15" s="1"/>
  <c r="EH13" i="15" a="1"/>
  <c r="EH13" i="15" s="1"/>
  <c r="EH15" i="15" s="1" a="1"/>
  <c r="EH15" i="15" s="1"/>
  <c r="BZ58" i="15" a="1"/>
  <c r="BZ58" i="15" s="1"/>
  <c r="BZ60" i="15" s="1" a="1"/>
  <c r="BZ60" i="15" s="1"/>
  <c r="FJ53" i="15" a="1"/>
  <c r="FJ53" i="15" s="1"/>
  <c r="FJ55" i="15" s="1" a="1"/>
  <c r="FJ55" i="15" s="1"/>
  <c r="FB53" i="15" a="1"/>
  <c r="FB53" i="15" s="1"/>
  <c r="FB55" i="15" s="1" a="1"/>
  <c r="FB55" i="15" s="1"/>
  <c r="EU53" i="15" a="1"/>
  <c r="EU53" i="15" s="1"/>
  <c r="EU55" i="15" s="1" a="1"/>
  <c r="EU55" i="15" s="1"/>
  <c r="EN53" i="15" a="1"/>
  <c r="EN53" i="15" s="1"/>
  <c r="EN55" i="15" s="1" a="1"/>
  <c r="EN55" i="15" s="1"/>
  <c r="EG53" i="15" a="1"/>
  <c r="EG53" i="15" s="1"/>
  <c r="EG55" i="15" s="1" a="1"/>
  <c r="EG55" i="15" s="1"/>
  <c r="EA53" i="15" a="1"/>
  <c r="EA53" i="15" s="1"/>
  <c r="EA55" i="15" s="1" a="1"/>
  <c r="EA55" i="15" s="1"/>
  <c r="DT53" i="15" a="1"/>
  <c r="DT53" i="15" s="1"/>
  <c r="DT55" i="15" s="1" a="1"/>
  <c r="DT55" i="15" s="1"/>
  <c r="DM53" i="15" a="1"/>
  <c r="DM53" i="15" s="1"/>
  <c r="DM55" i="15" s="1" a="1"/>
  <c r="DM55" i="15" s="1"/>
  <c r="DG53" i="15" a="1"/>
  <c r="DG53" i="15" s="1"/>
  <c r="DG55" i="15" s="1" a="1"/>
  <c r="DG55" i="15" s="1"/>
  <c r="CY53" i="15" a="1"/>
  <c r="CY53" i="15" s="1"/>
  <c r="CY55" i="15" s="1" a="1"/>
  <c r="CY55" i="15" s="1"/>
  <c r="CS53" i="15" a="1"/>
  <c r="CS53" i="15" s="1"/>
  <c r="CS55" i="15" s="1" a="1"/>
  <c r="CS55" i="15" s="1"/>
  <c r="CE53" i="15" a="1"/>
  <c r="CE53" i="15" s="1"/>
  <c r="CE55" i="15" s="1" a="1"/>
  <c r="CE55" i="15" s="1"/>
  <c r="BY53" i="15" a="1"/>
  <c r="BY53" i="15" s="1"/>
  <c r="BY55" i="15" s="1" a="1"/>
  <c r="BY55" i="15" s="1"/>
  <c r="BR53" i="15" a="1"/>
  <c r="BR53" i="15" s="1"/>
  <c r="BR55" i="15" s="1" a="1"/>
  <c r="BR55" i="15" s="1"/>
  <c r="BK53" i="15" a="1"/>
  <c r="BK53" i="15" s="1"/>
  <c r="BK55" i="15" s="1" a="1"/>
  <c r="BK55" i="15" s="1"/>
  <c r="AR53" i="15" a="1"/>
  <c r="AR53" i="15" s="1"/>
  <c r="AR55" i="15" s="1" a="1"/>
  <c r="AR55" i="15" s="1"/>
  <c r="AR56" i="15" s="1"/>
  <c r="R53" i="15" a="1"/>
  <c r="R53" i="15" s="1"/>
  <c r="R55" i="15" s="1" a="1"/>
  <c r="R55" i="15" s="1"/>
  <c r="L53" i="15" a="1"/>
  <c r="L53" i="15" s="1"/>
  <c r="L55" i="15" s="1" a="1"/>
  <c r="L55" i="15" s="1"/>
  <c r="L56" i="15" s="1"/>
  <c r="FE48" i="15" a="1"/>
  <c r="FE48" i="15" s="1"/>
  <c r="FE50" i="15" s="1" a="1"/>
  <c r="FE50" i="15" s="1"/>
  <c r="EQ48" i="15" a="1"/>
  <c r="EQ48" i="15" s="1"/>
  <c r="EQ50" i="15" s="1" a="1"/>
  <c r="EQ50" i="15" s="1"/>
  <c r="EI48" i="15" a="1"/>
  <c r="EI48" i="15" s="1"/>
  <c r="EI50" i="15" s="1" a="1"/>
  <c r="EI50" i="15" s="1"/>
  <c r="EA48" i="15" a="1"/>
  <c r="EA48" i="15" s="1"/>
  <c r="EA50" i="15" s="1" a="1"/>
  <c r="EA50" i="15" s="1"/>
  <c r="DS48" i="15" a="1"/>
  <c r="DS48" i="15" s="1"/>
  <c r="DS50" i="15" s="1" a="1"/>
  <c r="DS50" i="15" s="1"/>
  <c r="DK48" i="15" a="1"/>
  <c r="DK48" i="15" s="1"/>
  <c r="DK50" i="15" s="1" a="1"/>
  <c r="DK50" i="15" s="1"/>
  <c r="DC48" i="15" a="1"/>
  <c r="DC48" i="15" s="1"/>
  <c r="DC50" i="15" s="1" a="1"/>
  <c r="DC50" i="15" s="1"/>
  <c r="CU48" i="15" a="1"/>
  <c r="CU48" i="15" s="1"/>
  <c r="CU50" i="15" s="1" a="1"/>
  <c r="CU50" i="15" s="1"/>
  <c r="CM48" i="15" a="1"/>
  <c r="CM48" i="15" s="1"/>
  <c r="CM50" i="15" s="1" a="1"/>
  <c r="CM50" i="15" s="1"/>
  <c r="CE48" i="15" a="1"/>
  <c r="CE48" i="15" s="1"/>
  <c r="CE50" i="15" s="1" a="1"/>
  <c r="CE50" i="15" s="1"/>
  <c r="BW48" i="15" a="1"/>
  <c r="BW48" i="15" s="1"/>
  <c r="BW50" i="15" s="1" a="1"/>
  <c r="BW50" i="15" s="1"/>
  <c r="BO48" i="15" a="1"/>
  <c r="BO48" i="15" s="1"/>
  <c r="BO50" i="15" s="1" a="1"/>
  <c r="BO50" i="15" s="1"/>
  <c r="BG48" i="15" a="1"/>
  <c r="BG48" i="15" s="1"/>
  <c r="BG50" i="15" s="1" a="1"/>
  <c r="BG50" i="15" s="1"/>
  <c r="AY48" i="15" a="1"/>
  <c r="AY48" i="15" s="1"/>
  <c r="AY50" i="15" s="1" a="1"/>
  <c r="AY50" i="15" s="1"/>
  <c r="AQ48" i="15" a="1"/>
  <c r="AQ48" i="15" s="1"/>
  <c r="AQ50" i="15" s="1" a="1"/>
  <c r="AQ50" i="15" s="1"/>
  <c r="AI48" i="15" a="1"/>
  <c r="AI48" i="15" s="1"/>
  <c r="AI50" i="15" s="1" a="1"/>
  <c r="AI50" i="15" s="1"/>
  <c r="FH43" i="15" a="1"/>
  <c r="FH43" i="15" s="1"/>
  <c r="FH45" i="15" s="1" a="1"/>
  <c r="FH45" i="15" s="1"/>
  <c r="EZ43" i="15" a="1"/>
  <c r="EZ43" i="15" s="1"/>
  <c r="EZ45" i="15" s="1" a="1"/>
  <c r="EZ45" i="15" s="1"/>
  <c r="ER43" i="15" a="1"/>
  <c r="ER43" i="15" s="1"/>
  <c r="ER45" i="15" s="1" a="1"/>
  <c r="ER45" i="15" s="1"/>
  <c r="EJ43" i="15" a="1"/>
  <c r="EJ43" i="15" s="1"/>
  <c r="EJ45" i="15" s="1" a="1"/>
  <c r="EJ45" i="15" s="1"/>
  <c r="EB43" i="15" a="1"/>
  <c r="EB43" i="15" s="1"/>
  <c r="EB45" i="15" s="1" a="1"/>
  <c r="EB45" i="15" s="1"/>
  <c r="DT43" i="15" a="1"/>
  <c r="DT43" i="15" s="1"/>
  <c r="DT45" i="15" s="1" a="1"/>
  <c r="DT45" i="15" s="1"/>
  <c r="DL43" i="15" a="1"/>
  <c r="DL43" i="15" s="1"/>
  <c r="DL45" i="15" s="1" a="1"/>
  <c r="DL45" i="15" s="1"/>
  <c r="DD43" i="15" a="1"/>
  <c r="DD43" i="15" s="1"/>
  <c r="DD45" i="15" s="1" a="1"/>
  <c r="DD45" i="15" s="1"/>
  <c r="CV43" i="15" a="1"/>
  <c r="CV43" i="15" s="1"/>
  <c r="CV45" i="15" s="1" a="1"/>
  <c r="CV45" i="15" s="1"/>
  <c r="CN43" i="15" a="1"/>
  <c r="CN43" i="15" s="1"/>
  <c r="CN45" i="15" s="1" a="1"/>
  <c r="CN45" i="15" s="1"/>
  <c r="CN46" i="15" s="1"/>
  <c r="CF43" i="15" a="1"/>
  <c r="CF43" i="15" s="1"/>
  <c r="CF45" i="15" s="1" a="1"/>
  <c r="CF45" i="15" s="1"/>
  <c r="BX43" i="15" a="1"/>
  <c r="BX43" i="15" s="1"/>
  <c r="BX45" i="15" s="1" a="1"/>
  <c r="BX45" i="15" s="1"/>
  <c r="BP43" i="15" a="1"/>
  <c r="BP43" i="15" s="1"/>
  <c r="BP45" i="15" s="1" a="1"/>
  <c r="BP45" i="15" s="1"/>
  <c r="AZ43" i="15" a="1"/>
  <c r="AZ43" i="15" s="1"/>
  <c r="AZ45" i="15" s="1" a="1"/>
  <c r="AZ45" i="15" s="1"/>
  <c r="E43" i="15" a="1"/>
  <c r="E43" i="15" s="1"/>
  <c r="E45" i="15" s="1" a="1"/>
  <c r="E45" i="15" s="1"/>
  <c r="FJ38" i="15" a="1"/>
  <c r="FJ38" i="15" s="1"/>
  <c r="FJ40" i="15" s="1" a="1"/>
  <c r="FJ40" i="15" s="1"/>
  <c r="FC38" i="15" a="1"/>
  <c r="FC38" i="15" s="1"/>
  <c r="FC40" i="15" s="1" a="1"/>
  <c r="FC40" i="15" s="1"/>
  <c r="EW38" i="15" a="1"/>
  <c r="EW38" i="15" s="1"/>
  <c r="EW40" i="15" s="1" a="1"/>
  <c r="EW40" i="15" s="1"/>
  <c r="EP38" i="15" a="1"/>
  <c r="EP38" i="15" s="1"/>
  <c r="EP40" i="15" s="1" a="1"/>
  <c r="EP40" i="15" s="1"/>
  <c r="EJ38" i="15" a="1"/>
  <c r="EJ38" i="15" s="1"/>
  <c r="EJ40" i="15" s="1" a="1"/>
  <c r="EJ40" i="15" s="1"/>
  <c r="ED38" i="15" a="1"/>
  <c r="ED38" i="15" s="1"/>
  <c r="ED40" i="15" s="1" a="1"/>
  <c r="ED40" i="15" s="1"/>
  <c r="DW38" i="15" a="1"/>
  <c r="DW38" i="15" s="1"/>
  <c r="DW40" i="15" s="1" a="1"/>
  <c r="DW40" i="15" s="1"/>
  <c r="DQ38" i="15" a="1"/>
  <c r="DQ38" i="15" s="1"/>
  <c r="DQ40" i="15" s="1" a="1"/>
  <c r="DQ40" i="15" s="1"/>
  <c r="DK38" i="15" a="1"/>
  <c r="DK38" i="15" s="1"/>
  <c r="DK40" i="15" s="1" a="1"/>
  <c r="DK40" i="15" s="1"/>
  <c r="DF38" i="15" a="1"/>
  <c r="DF38" i="15" s="1"/>
  <c r="DF40" i="15" s="1" a="1"/>
  <c r="DF40" i="15" s="1"/>
  <c r="CY38" i="15" a="1"/>
  <c r="CY38" i="15" s="1"/>
  <c r="CY40" i="15" s="1" a="1"/>
  <c r="CY40" i="15" s="1"/>
  <c r="CT38" i="15" a="1"/>
  <c r="CT38" i="15" s="1"/>
  <c r="CT40" i="15" s="1" a="1"/>
  <c r="CT40" i="15" s="1"/>
  <c r="CI38" i="15" a="1"/>
  <c r="CI38" i="15" s="1"/>
  <c r="CI40" i="15" s="1" a="1"/>
  <c r="CI40" i="15" s="1"/>
  <c r="CB38" i="15" a="1"/>
  <c r="CB38" i="15" s="1"/>
  <c r="CB40" i="15" s="1" a="1"/>
  <c r="CB40" i="15" s="1"/>
  <c r="BW38" i="15" a="1"/>
  <c r="BW38" i="15" s="1"/>
  <c r="BW40" i="15" s="1" a="1"/>
  <c r="BW40" i="15" s="1"/>
  <c r="BK38" i="15" a="1"/>
  <c r="BK38" i="15" s="1"/>
  <c r="BK40" i="15" s="1" a="1"/>
  <c r="BK40" i="15" s="1"/>
  <c r="AT38" i="15" a="1"/>
  <c r="AT38" i="15" s="1"/>
  <c r="AT40" i="15" s="1" a="1"/>
  <c r="AT40" i="15" s="1"/>
  <c r="AH38" i="15" a="1"/>
  <c r="AH38" i="15" s="1"/>
  <c r="AH40" i="15" s="1" a="1"/>
  <c r="AH40" i="15" s="1"/>
  <c r="U38" i="15" a="1"/>
  <c r="U38" i="15" s="1"/>
  <c r="U40" i="15" s="1" a="1"/>
  <c r="U40" i="15" s="1"/>
  <c r="N38" i="15" a="1"/>
  <c r="N38" i="15" s="1"/>
  <c r="N40" i="15" s="1" a="1"/>
  <c r="N40" i="15" s="1"/>
  <c r="F38" i="15" a="1"/>
  <c r="F38" i="15" s="1"/>
  <c r="F40" i="15" s="1" a="1"/>
  <c r="F40" i="15" s="1"/>
  <c r="FD33" i="15" a="1"/>
  <c r="FD33" i="15" s="1"/>
  <c r="FD35" i="15" s="1" a="1"/>
  <c r="FD35" i="15" s="1"/>
  <c r="EV33" i="15" a="1"/>
  <c r="EV33" i="15" s="1"/>
  <c r="EV35" i="15" s="1" a="1"/>
  <c r="EV35" i="15" s="1"/>
  <c r="EN33" i="15" a="1"/>
  <c r="EN33" i="15" s="1"/>
  <c r="EN35" i="15" s="1" a="1"/>
  <c r="EN35" i="15" s="1"/>
  <c r="EF33" i="15" a="1"/>
  <c r="EF33" i="15" s="1"/>
  <c r="EF35" i="15" s="1" a="1"/>
  <c r="EF35" i="15" s="1"/>
  <c r="DX33" i="15" a="1"/>
  <c r="DX33" i="15" s="1"/>
  <c r="DX35" i="15" s="1" a="1"/>
  <c r="DX35" i="15" s="1"/>
  <c r="DP33" i="15" a="1"/>
  <c r="DP33" i="15" s="1"/>
  <c r="DP35" i="15" s="1" a="1"/>
  <c r="DP35" i="15" s="1"/>
  <c r="DH33" i="15" a="1"/>
  <c r="DH33" i="15" s="1"/>
  <c r="DH35" i="15" s="1" a="1"/>
  <c r="DH35" i="15" s="1"/>
  <c r="CZ33" i="15" a="1"/>
  <c r="CZ33" i="15" s="1"/>
  <c r="CZ35" i="15" s="1" a="1"/>
  <c r="CZ35" i="15" s="1"/>
  <c r="CR33" i="15" a="1"/>
  <c r="CR33" i="15" s="1"/>
  <c r="CR35" i="15" s="1" a="1"/>
  <c r="CR35" i="15" s="1"/>
  <c r="CJ33" i="15" a="1"/>
  <c r="CJ33" i="15" s="1"/>
  <c r="CJ35" i="15" s="1" a="1"/>
  <c r="CJ35" i="15" s="1"/>
  <c r="CB33" i="15" a="1"/>
  <c r="CB33" i="15" s="1"/>
  <c r="CB35" i="15" s="1" a="1"/>
  <c r="CB35" i="15" s="1"/>
  <c r="BT33" i="15" a="1"/>
  <c r="BT33" i="15" s="1"/>
  <c r="BT35" i="15" s="1" a="1"/>
  <c r="BT35" i="15" s="1"/>
  <c r="BL33" i="15" a="1"/>
  <c r="BL33" i="15" s="1"/>
  <c r="BL35" i="15" s="1" a="1"/>
  <c r="BL35" i="15" s="1"/>
  <c r="AV33" i="15" a="1"/>
  <c r="AV33" i="15" s="1"/>
  <c r="AV35" i="15" s="1" a="1"/>
  <c r="AV35" i="15" s="1"/>
  <c r="AN33" i="15" a="1"/>
  <c r="AN33" i="15" s="1"/>
  <c r="AN35" i="15" s="1" a="1"/>
  <c r="AN35" i="15" s="1"/>
  <c r="AF33" i="15" a="1"/>
  <c r="AF33" i="15" s="1"/>
  <c r="AF35" i="15" s="1" a="1"/>
  <c r="AF35" i="15" s="1"/>
  <c r="X33" i="15" a="1"/>
  <c r="X33" i="15" s="1"/>
  <c r="X35" i="15" s="1" a="1"/>
  <c r="X35" i="15" s="1"/>
  <c r="FE28" i="15" a="1"/>
  <c r="FE28" i="15" s="1"/>
  <c r="FE30" i="15" s="1" a="1"/>
  <c r="FE30" i="15" s="1"/>
  <c r="EX28" i="15" a="1"/>
  <c r="EX28" i="15" s="1"/>
  <c r="EX30" i="15" s="1" a="1"/>
  <c r="EX30" i="15" s="1"/>
  <c r="EP28" i="15" a="1"/>
  <c r="EP28" i="15" s="1"/>
  <c r="EP30" i="15" s="1" a="1"/>
  <c r="EP30" i="15" s="1"/>
  <c r="EI28" i="15" a="1"/>
  <c r="EI28" i="15" s="1"/>
  <c r="EI30" i="15" s="1" a="1"/>
  <c r="EI30" i="15" s="1"/>
  <c r="DU28" i="15" a="1"/>
  <c r="DU28" i="15" s="1"/>
  <c r="DU30" i="15" s="1" a="1"/>
  <c r="DU30" i="15" s="1"/>
  <c r="DN28" i="15" a="1"/>
  <c r="DN28" i="15" s="1"/>
  <c r="DN30" i="15" s="1" a="1"/>
  <c r="DN30" i="15" s="1"/>
  <c r="DG28" i="15" a="1"/>
  <c r="DG28" i="15" s="1"/>
  <c r="DG30" i="15" s="1" a="1"/>
  <c r="DG30" i="15" s="1"/>
  <c r="CT28" i="15" a="1"/>
  <c r="CT28" i="15" s="1"/>
  <c r="CT30" i="15" s="1" a="1"/>
  <c r="CT30" i="15" s="1"/>
  <c r="CM28" i="15" a="1"/>
  <c r="CM28" i="15" s="1"/>
  <c r="CM30" i="15" s="1" a="1"/>
  <c r="CM30" i="15" s="1"/>
  <c r="CF28" i="15" a="1"/>
  <c r="CF28" i="15" s="1"/>
  <c r="CF30" i="15" s="1" a="1"/>
  <c r="CF30" i="15" s="1"/>
  <c r="BR28" i="15" a="1"/>
  <c r="BR28" i="15" s="1"/>
  <c r="BR30" i="15" s="1" a="1"/>
  <c r="BR30" i="15" s="1"/>
  <c r="BK28" i="15" a="1"/>
  <c r="BK28" i="15" s="1"/>
  <c r="BK30" i="15" s="1" a="1"/>
  <c r="BK30" i="15" s="1"/>
  <c r="AJ28" i="15" a="1"/>
  <c r="AJ28" i="15" s="1"/>
  <c r="AJ30" i="15" s="1" a="1"/>
  <c r="AJ30" i="15" s="1"/>
  <c r="U28" i="15" a="1"/>
  <c r="U28" i="15" s="1"/>
  <c r="U30" i="15" s="1" a="1"/>
  <c r="U30" i="15" s="1"/>
  <c r="FH23" i="15" a="1"/>
  <c r="FH23" i="15" s="1"/>
  <c r="FH25" i="15" s="1" a="1"/>
  <c r="FH25" i="15" s="1"/>
  <c r="EZ23" i="15" a="1"/>
  <c r="EZ23" i="15" s="1"/>
  <c r="EZ25" i="15" s="1" a="1"/>
  <c r="EZ25" i="15" s="1"/>
  <c r="ER23" i="15" a="1"/>
  <c r="ER23" i="15" s="1"/>
  <c r="ER25" i="15" s="1" a="1"/>
  <c r="ER25" i="15" s="1"/>
  <c r="EJ23" i="15" a="1"/>
  <c r="EJ23" i="15" s="1"/>
  <c r="EJ25" i="15" s="1" a="1"/>
  <c r="EJ25" i="15" s="1"/>
  <c r="EB23" i="15" a="1"/>
  <c r="EB23" i="15" s="1"/>
  <c r="EB25" i="15" s="1" a="1"/>
  <c r="EB25" i="15" s="1"/>
  <c r="DT23" i="15" a="1"/>
  <c r="DT23" i="15" s="1"/>
  <c r="DT25" i="15" s="1" a="1"/>
  <c r="DT25" i="15" s="1"/>
  <c r="DL23" i="15" a="1"/>
  <c r="DL23" i="15" s="1"/>
  <c r="DL25" i="15" s="1" a="1"/>
  <c r="DL25" i="15" s="1"/>
  <c r="DD23" i="15" a="1"/>
  <c r="DD23" i="15" s="1"/>
  <c r="DD25" i="15" s="1" a="1"/>
  <c r="DD25" i="15" s="1"/>
  <c r="CV23" i="15" a="1"/>
  <c r="CV23" i="15" s="1"/>
  <c r="CV25" i="15" s="1" a="1"/>
  <c r="CV25" i="15" s="1"/>
  <c r="CN23" i="15" a="1"/>
  <c r="CN23" i="15" s="1"/>
  <c r="CN25" i="15" s="1" a="1"/>
  <c r="CN25" i="15" s="1"/>
  <c r="CF23" i="15" a="1"/>
  <c r="CF23" i="15" s="1"/>
  <c r="CF25" i="15" s="1" a="1"/>
  <c r="CF25" i="15" s="1"/>
  <c r="BX23" i="15" a="1"/>
  <c r="BX23" i="15" s="1"/>
  <c r="BX25" i="15" s="1" a="1"/>
  <c r="BX25" i="15" s="1"/>
  <c r="BP23" i="15" a="1"/>
  <c r="BP23" i="15" s="1"/>
  <c r="BP25" i="15" s="1" a="1"/>
  <c r="BP25" i="15" s="1"/>
  <c r="BH23" i="15" a="1"/>
  <c r="BH23" i="15" s="1"/>
  <c r="BH25" i="15" s="1" a="1"/>
  <c r="BH25" i="15" s="1"/>
  <c r="AZ23" i="15" a="1"/>
  <c r="AZ23" i="15" s="1"/>
  <c r="AZ25" i="15" s="1" a="1"/>
  <c r="AZ25" i="15" s="1"/>
  <c r="AB23" i="15" a="1"/>
  <c r="AB23" i="15" s="1"/>
  <c r="AB25" i="15" s="1" a="1"/>
  <c r="AB25" i="15" s="1"/>
  <c r="FF18" i="15" a="1"/>
  <c r="FF18" i="15" s="1"/>
  <c r="FF20" i="15" s="1" a="1"/>
  <c r="FF20" i="15" s="1"/>
  <c r="EY18" i="15" a="1"/>
  <c r="EY18" i="15" s="1"/>
  <c r="EY20" i="15" s="1" a="1"/>
  <c r="EY20" i="15" s="1"/>
  <c r="ES18" i="15" a="1"/>
  <c r="ES18" i="15" s="1"/>
  <c r="ES20" i="15" s="1" a="1"/>
  <c r="ES20" i="15" s="1"/>
  <c r="EF18" i="15" a="1"/>
  <c r="EF18" i="15" s="1"/>
  <c r="EF20" i="15" s="1" a="1"/>
  <c r="EF20" i="15" s="1"/>
  <c r="DZ18" i="15" a="1"/>
  <c r="DZ18" i="15" s="1"/>
  <c r="DZ20" i="15" s="1" a="1"/>
  <c r="DZ20" i="15" s="1"/>
  <c r="DS18" i="15" a="1"/>
  <c r="DS18" i="15" s="1"/>
  <c r="DS20" i="15" s="1" a="1"/>
  <c r="DS20" i="15" s="1"/>
  <c r="DM18" i="15" a="1"/>
  <c r="DM18" i="15" s="1"/>
  <c r="DM20" i="15" s="1" a="1"/>
  <c r="DM20" i="15" s="1"/>
  <c r="DE18" i="15" a="1"/>
  <c r="DE18" i="15" s="1"/>
  <c r="DE20" i="15" s="1" a="1"/>
  <c r="DE20" i="15" s="1"/>
  <c r="CW18" i="15" a="1"/>
  <c r="CW18" i="15" s="1"/>
  <c r="CW20" i="15" s="1" a="1"/>
  <c r="CW20" i="15" s="1"/>
  <c r="CO18" i="15" a="1"/>
  <c r="CO18" i="15" s="1"/>
  <c r="CO20" i="15" s="1" a="1"/>
  <c r="CO20" i="15" s="1"/>
  <c r="CG18" i="15" a="1"/>
  <c r="CG18" i="15" s="1"/>
  <c r="CG20" i="15" s="1" a="1"/>
  <c r="CG20" i="15" s="1"/>
  <c r="BY18" i="15" a="1"/>
  <c r="BY18" i="15" s="1"/>
  <c r="BY20" i="15" s="1" a="1"/>
  <c r="BY20" i="15" s="1"/>
  <c r="BQ18" i="15" a="1"/>
  <c r="BQ18" i="15" s="1"/>
  <c r="BQ20" i="15" s="1" a="1"/>
  <c r="BQ20" i="15" s="1"/>
  <c r="BA18" i="15" a="1"/>
  <c r="BA18" i="15" s="1"/>
  <c r="BA20" i="15" s="1" a="1"/>
  <c r="BA20" i="15" s="1"/>
  <c r="AS18" i="15" a="1"/>
  <c r="AS18" i="15" s="1"/>
  <c r="AS20" i="15" s="1" a="1"/>
  <c r="AS20" i="15" s="1"/>
  <c r="AC18" i="15" a="1"/>
  <c r="AC18" i="15" s="1"/>
  <c r="AC20" i="15" s="1" a="1"/>
  <c r="AC20" i="15" s="1"/>
  <c r="U18" i="15" a="1"/>
  <c r="U18" i="15" s="1"/>
  <c r="U20" i="15" s="1" a="1"/>
  <c r="U20" i="15" s="1"/>
  <c r="M18" i="15" a="1"/>
  <c r="M18" i="15" s="1"/>
  <c r="M20" i="15" s="1" a="1"/>
  <c r="M20" i="15" s="1"/>
  <c r="E18" i="15" a="1"/>
  <c r="E18" i="15" s="1"/>
  <c r="E20" i="15" s="1" a="1"/>
  <c r="E20" i="15" s="1"/>
  <c r="BS58" i="15" a="1"/>
  <c r="BS58" i="15" s="1"/>
  <c r="BS60" i="15" s="1" a="1"/>
  <c r="BS60" i="15" s="1"/>
  <c r="FI53" i="15" a="1"/>
  <c r="FI53" i="15" s="1"/>
  <c r="FI55" i="15" s="1" a="1"/>
  <c r="FI55" i="15" s="1"/>
  <c r="FI56" i="15" s="1"/>
  <c r="ET53" i="15" a="1"/>
  <c r="ET53" i="15" s="1"/>
  <c r="ET55" i="15" s="1" a="1"/>
  <c r="ET55" i="15" s="1"/>
  <c r="EF53" i="15" a="1"/>
  <c r="EF53" i="15" s="1"/>
  <c r="EF55" i="15" s="1" a="1"/>
  <c r="EF55" i="15" s="1"/>
  <c r="DZ53" i="15" a="1"/>
  <c r="DZ53" i="15" s="1"/>
  <c r="DZ55" i="15" s="1" a="1"/>
  <c r="DZ55" i="15" s="1"/>
  <c r="DS53" i="15" a="1"/>
  <c r="DS53" i="15" s="1"/>
  <c r="DS55" i="15" s="1" a="1"/>
  <c r="DS55" i="15" s="1"/>
  <c r="DL53" i="15" a="1"/>
  <c r="DL53" i="15" s="1"/>
  <c r="DL55" i="15" s="1" a="1"/>
  <c r="DL55" i="15" s="1"/>
  <c r="DF53" i="15" a="1"/>
  <c r="DF53" i="15" s="1"/>
  <c r="DF55" i="15" s="1" a="1"/>
  <c r="DF55" i="15" s="1"/>
  <c r="CR53" i="15" a="1"/>
  <c r="CR53" i="15" s="1"/>
  <c r="CR55" i="15" s="1" a="1"/>
  <c r="CR55" i="15" s="1"/>
  <c r="CL53" i="15" a="1"/>
  <c r="CL53" i="15" s="1"/>
  <c r="CL55" i="15" s="1" a="1"/>
  <c r="CL55" i="15" s="1"/>
  <c r="CD53" i="15" a="1"/>
  <c r="CD53" i="15" s="1"/>
  <c r="CD55" i="15" s="1" a="1"/>
  <c r="CD55" i="15" s="1"/>
  <c r="BX53" i="15" a="1"/>
  <c r="BX53" i="15" s="1"/>
  <c r="BX55" i="15" s="1" a="1"/>
  <c r="BX55" i="15" s="1"/>
  <c r="BQ53" i="15" a="1"/>
  <c r="BQ53" i="15" s="1"/>
  <c r="BQ55" i="15" s="1" a="1"/>
  <c r="BQ55" i="15" s="1"/>
  <c r="BJ53" i="15" a="1"/>
  <c r="BJ53" i="15" s="1"/>
  <c r="BJ55" i="15" s="1" a="1"/>
  <c r="BJ55" i="15" s="1"/>
  <c r="BE53" i="15" a="1"/>
  <c r="BE53" i="15" s="1"/>
  <c r="BE55" i="15" s="1" a="1"/>
  <c r="BE55" i="15" s="1"/>
  <c r="AD53" i="15" a="1"/>
  <c r="AD53" i="15" s="1"/>
  <c r="AD55" i="15" s="1" a="1"/>
  <c r="AD55" i="15" s="1"/>
  <c r="X53" i="15" a="1"/>
  <c r="X53" i="15" s="1"/>
  <c r="X55" i="15" s="1" a="1"/>
  <c r="X55" i="15" s="1"/>
  <c r="FD48" i="15" a="1"/>
  <c r="FD48" i="15" s="1"/>
  <c r="FD50" i="15" s="1" a="1"/>
  <c r="FD50" i="15" s="1"/>
  <c r="EX48" i="15" a="1"/>
  <c r="EX48" i="15" s="1"/>
  <c r="EX50" i="15" s="1" a="1"/>
  <c r="EX50" i="15" s="1"/>
  <c r="EP48" i="15" a="1"/>
  <c r="EP48" i="15" s="1"/>
  <c r="EP50" i="15" s="1" a="1"/>
  <c r="EP50" i="15" s="1"/>
  <c r="EH48" i="15" a="1"/>
  <c r="EH48" i="15" s="1"/>
  <c r="EH50" i="15" s="1" a="1"/>
  <c r="EH50" i="15" s="1"/>
  <c r="DZ48" i="15" a="1"/>
  <c r="DZ48" i="15" s="1"/>
  <c r="DZ50" i="15" s="1" a="1"/>
  <c r="DZ50" i="15" s="1"/>
  <c r="DR48" i="15" a="1"/>
  <c r="DR48" i="15" s="1"/>
  <c r="DR50" i="15" s="1" a="1"/>
  <c r="DR50" i="15" s="1"/>
  <c r="DJ48" i="15" a="1"/>
  <c r="DJ48" i="15" s="1"/>
  <c r="DJ50" i="15" s="1" a="1"/>
  <c r="DJ50" i="15" s="1"/>
  <c r="DB48" i="15" a="1"/>
  <c r="DB48" i="15" s="1"/>
  <c r="DB50" i="15" s="1" a="1"/>
  <c r="DB50" i="15" s="1"/>
  <c r="CT48" i="15" a="1"/>
  <c r="CT48" i="15" s="1"/>
  <c r="CT50" i="15" s="1" a="1"/>
  <c r="CT50" i="15" s="1"/>
  <c r="CL48" i="15" a="1"/>
  <c r="CL48" i="15" s="1"/>
  <c r="CL50" i="15" s="1" a="1"/>
  <c r="CL50" i="15" s="1"/>
  <c r="CD48" i="15" a="1"/>
  <c r="CD48" i="15" s="1"/>
  <c r="CD50" i="15" s="1" a="1"/>
  <c r="CD50" i="15" s="1"/>
  <c r="BV48" i="15" a="1"/>
  <c r="BV48" i="15" s="1"/>
  <c r="BV50" i="15" s="1" a="1"/>
  <c r="BV50" i="15" s="1"/>
  <c r="BN48" i="15" a="1"/>
  <c r="BN48" i="15" s="1"/>
  <c r="BN50" i="15" s="1" a="1"/>
  <c r="BN50" i="15" s="1"/>
  <c r="BF48" i="15" a="1"/>
  <c r="BF48" i="15" s="1"/>
  <c r="BF50" i="15" s="1" a="1"/>
  <c r="BF50" i="15" s="1"/>
  <c r="AP48" i="15" a="1"/>
  <c r="AP48" i="15" s="1"/>
  <c r="AP50" i="15" s="1" a="1"/>
  <c r="AP50" i="15" s="1"/>
  <c r="AH48" i="15" a="1"/>
  <c r="AH48" i="15" s="1"/>
  <c r="AH50" i="15" s="1" a="1"/>
  <c r="AH50" i="15" s="1"/>
  <c r="FG43" i="15" a="1"/>
  <c r="FG43" i="15" s="1"/>
  <c r="FG45" i="15" s="1" a="1"/>
  <c r="FG45" i="15" s="1"/>
  <c r="EY43" i="15" a="1"/>
  <c r="EY43" i="15" s="1"/>
  <c r="EY45" i="15" s="1" a="1"/>
  <c r="EY45" i="15" s="1"/>
  <c r="EQ43" i="15" a="1"/>
  <c r="EQ43" i="15" s="1"/>
  <c r="EQ45" i="15" s="1" a="1"/>
  <c r="EQ45" i="15" s="1"/>
  <c r="EI43" i="15" a="1"/>
  <c r="EI43" i="15" s="1"/>
  <c r="EI45" i="15" s="1" a="1"/>
  <c r="EI45" i="15" s="1"/>
  <c r="EA43" i="15" a="1"/>
  <c r="EA43" i="15" s="1"/>
  <c r="EA45" i="15" s="1" a="1"/>
  <c r="EA45" i="15" s="1"/>
  <c r="DS43" i="15" a="1"/>
  <c r="DS43" i="15" s="1"/>
  <c r="DS45" i="15" s="1" a="1"/>
  <c r="DS45" i="15" s="1"/>
  <c r="DK43" i="15" a="1"/>
  <c r="DK43" i="15" s="1"/>
  <c r="DK45" i="15" s="1" a="1"/>
  <c r="DK45" i="15" s="1"/>
  <c r="DC43" i="15" a="1"/>
  <c r="DC43" i="15" s="1"/>
  <c r="DC45" i="15" s="1" a="1"/>
  <c r="DC45" i="15" s="1"/>
  <c r="CU43" i="15" a="1"/>
  <c r="CU43" i="15" s="1"/>
  <c r="CU45" i="15" s="1" a="1"/>
  <c r="CU45" i="15" s="1"/>
  <c r="CM43" i="15" a="1"/>
  <c r="CM43" i="15" s="1"/>
  <c r="CM45" i="15" s="1" a="1"/>
  <c r="CM45" i="15" s="1"/>
  <c r="CE43" i="15" a="1"/>
  <c r="CE43" i="15" s="1"/>
  <c r="CE45" i="15" s="1" a="1"/>
  <c r="CE45" i="15" s="1"/>
  <c r="BW43" i="15" a="1"/>
  <c r="BW43" i="15" s="1"/>
  <c r="BW45" i="15" s="1" a="1"/>
  <c r="BW45" i="15" s="1"/>
  <c r="BW46" i="15" s="1"/>
  <c r="BO43" i="15" a="1"/>
  <c r="BO43" i="15" s="1"/>
  <c r="BO45" i="15" s="1" a="1"/>
  <c r="BO45" i="15" s="1"/>
  <c r="AY43" i="15" a="1"/>
  <c r="AY43" i="15" s="1"/>
  <c r="AY45" i="15" s="1" a="1"/>
  <c r="AY45" i="15" s="1"/>
  <c r="AI43" i="15" a="1"/>
  <c r="AI43" i="15" s="1"/>
  <c r="AI45" i="15" s="1" a="1"/>
  <c r="AI45" i="15" s="1"/>
  <c r="S43" i="15" a="1"/>
  <c r="S43" i="15" s="1"/>
  <c r="S45" i="15" s="1" a="1"/>
  <c r="S45" i="15" s="1"/>
  <c r="FI38" i="15" a="1"/>
  <c r="FI38" i="15" s="1"/>
  <c r="FI40" i="15" s="1" a="1"/>
  <c r="FI40" i="15" s="1"/>
  <c r="FI41" i="15" s="1"/>
  <c r="FB38" i="15" a="1"/>
  <c r="FB38" i="15" s="1"/>
  <c r="FB40" i="15" s="1" a="1"/>
  <c r="FB40" i="15" s="1"/>
  <c r="EV38" i="15" a="1"/>
  <c r="EV38" i="15" s="1"/>
  <c r="EV40" i="15" s="1" a="1"/>
  <c r="EV40" i="15" s="1"/>
  <c r="EO38" i="15" a="1"/>
  <c r="EO38" i="15" s="1"/>
  <c r="EO40" i="15" s="1" a="1"/>
  <c r="EO40" i="15" s="1"/>
  <c r="EC38" i="15" a="1"/>
  <c r="EC38" i="15" s="1"/>
  <c r="EC40" i="15" s="1" a="1"/>
  <c r="EC40" i="15" s="1"/>
  <c r="DV38" i="15" a="1"/>
  <c r="DV38" i="15" s="1"/>
  <c r="DV40" i="15" s="1" a="1"/>
  <c r="DV40" i="15" s="1"/>
  <c r="DE38" i="15" a="1"/>
  <c r="DE38" i="15" s="1"/>
  <c r="DE40" i="15" s="1" a="1"/>
  <c r="DE40" i="15" s="1"/>
  <c r="CS38" i="15" a="1"/>
  <c r="CS38" i="15" s="1"/>
  <c r="CS40" i="15" s="1" a="1"/>
  <c r="CS40" i="15" s="1"/>
  <c r="CM38" i="15" a="1"/>
  <c r="CM38" i="15" s="1"/>
  <c r="CM40" i="15" s="1" a="1"/>
  <c r="CM40" i="15" s="1"/>
  <c r="CH38" i="15" a="1"/>
  <c r="CH38" i="15" s="1"/>
  <c r="CH40" i="15" s="1" a="1"/>
  <c r="CH40" i="15" s="1"/>
  <c r="BV38" i="15" a="1"/>
  <c r="BV38" i="15" s="1"/>
  <c r="BV40" i="15" s="1" a="1"/>
  <c r="BV40" i="15" s="1"/>
  <c r="BP38" i="15" a="1"/>
  <c r="BP38" i="15" s="1"/>
  <c r="BP40" i="15" s="1" a="1"/>
  <c r="BP40" i="15" s="1"/>
  <c r="BJ38" i="15" a="1"/>
  <c r="BJ38" i="15" s="1"/>
  <c r="BJ40" i="15" s="1" a="1"/>
  <c r="BJ40" i="15" s="1"/>
  <c r="AS38" i="15" a="1"/>
  <c r="AS38" i="15" s="1"/>
  <c r="AS40" i="15" s="1" a="1"/>
  <c r="AS40" i="15" s="1"/>
  <c r="AG38" i="15" a="1"/>
  <c r="AG38" i="15" s="1"/>
  <c r="AG40" i="15" s="1" a="1"/>
  <c r="AG40" i="15" s="1"/>
  <c r="M38" i="15" a="1"/>
  <c r="M38" i="15" s="1"/>
  <c r="M40" i="15" s="1" a="1"/>
  <c r="M40" i="15" s="1"/>
  <c r="E38" i="15" a="1"/>
  <c r="E38" i="15" s="1"/>
  <c r="E40" i="15" s="1" a="1"/>
  <c r="E40" i="15" s="1"/>
  <c r="FC33" i="15" a="1"/>
  <c r="FC33" i="15" s="1"/>
  <c r="FC35" i="15" s="1" a="1"/>
  <c r="FC35" i="15" s="1"/>
  <c r="EU33" i="15" a="1"/>
  <c r="EU33" i="15" s="1"/>
  <c r="EU35" i="15" s="1" a="1"/>
  <c r="EU35" i="15" s="1"/>
  <c r="EU36" i="15" s="1"/>
  <c r="EM33" i="15" a="1"/>
  <c r="EM33" i="15" s="1"/>
  <c r="EM35" i="15" s="1" a="1"/>
  <c r="EM35" i="15" s="1"/>
  <c r="EE33" i="15" a="1"/>
  <c r="EE33" i="15" s="1"/>
  <c r="EE35" i="15" s="1" a="1"/>
  <c r="EE35" i="15" s="1"/>
  <c r="DW33" i="15" a="1"/>
  <c r="DW33" i="15" s="1"/>
  <c r="DW35" i="15" s="1" a="1"/>
  <c r="DW35" i="15" s="1"/>
  <c r="DO33" i="15" a="1"/>
  <c r="DO33" i="15" s="1"/>
  <c r="DO35" i="15" s="1" a="1"/>
  <c r="DO35" i="15" s="1"/>
  <c r="DG33" i="15" a="1"/>
  <c r="DG33" i="15" s="1"/>
  <c r="DG35" i="15" s="1" a="1"/>
  <c r="DG35" i="15" s="1"/>
  <c r="CY33" i="15" a="1"/>
  <c r="CY33" i="15" s="1"/>
  <c r="CY35" i="15" s="1" a="1"/>
  <c r="CY35" i="15" s="1"/>
  <c r="CQ33" i="15" a="1"/>
  <c r="CQ33" i="15" s="1"/>
  <c r="CQ35" i="15" s="1" a="1"/>
  <c r="CQ35" i="15" s="1"/>
  <c r="CI33" i="15" a="1"/>
  <c r="CI33" i="15" s="1"/>
  <c r="CI35" i="15" s="1" a="1"/>
  <c r="CI35" i="15" s="1"/>
  <c r="CA33" i="15" a="1"/>
  <c r="CA33" i="15" s="1"/>
  <c r="CA35" i="15" s="1" a="1"/>
  <c r="CA35" i="15" s="1"/>
  <c r="BS33" i="15" a="1"/>
  <c r="BS33" i="15" s="1"/>
  <c r="BS35" i="15" s="1" a="1"/>
  <c r="BS35" i="15" s="1"/>
  <c r="BK33" i="15" a="1"/>
  <c r="BK33" i="15" s="1"/>
  <c r="BK35" i="15" s="1" a="1"/>
  <c r="BK35" i="15" s="1"/>
  <c r="AU33" i="15" a="1"/>
  <c r="AU33" i="15" s="1"/>
  <c r="AU35" i="15" s="1" a="1"/>
  <c r="AU35" i="15" s="1"/>
  <c r="AM33" i="15" a="1"/>
  <c r="AM33" i="15" s="1"/>
  <c r="AM35" i="15" s="1" a="1"/>
  <c r="AM35" i="15" s="1"/>
  <c r="AM36" i="15" s="1"/>
  <c r="AE33" i="15" a="1"/>
  <c r="AE33" i="15" s="1"/>
  <c r="AE35" i="15" s="1" a="1"/>
  <c r="AE35" i="15" s="1"/>
  <c r="W33" i="15" a="1"/>
  <c r="W33" i="15" s="1"/>
  <c r="W35" i="15" s="1" a="1"/>
  <c r="W35" i="15" s="1"/>
  <c r="O33" i="15" a="1"/>
  <c r="O33" i="15" s="1"/>
  <c r="O35" i="15" s="1" a="1"/>
  <c r="O35" i="15" s="1"/>
  <c r="FD28" i="15" a="1"/>
  <c r="FD28" i="15" s="1"/>
  <c r="FD30" i="15" s="1" a="1"/>
  <c r="FD30" i="15" s="1"/>
  <c r="EW28" i="15" a="1"/>
  <c r="EW28" i="15" s="1"/>
  <c r="EW30" i="15" s="1" a="1"/>
  <c r="EW30" i="15" s="1"/>
  <c r="EO28" i="15" a="1"/>
  <c r="EO28" i="15" s="1"/>
  <c r="EO30" i="15" s="1" a="1"/>
  <c r="EO30" i="15" s="1"/>
  <c r="EH28" i="15" a="1"/>
  <c r="EH28" i="15" s="1"/>
  <c r="EH30" i="15" s="1" a="1"/>
  <c r="EH30" i="15" s="1"/>
  <c r="EB28" i="15" a="1"/>
  <c r="EB28" i="15" s="1"/>
  <c r="EB30" i="15" s="1" a="1"/>
  <c r="EB30" i="15" s="1"/>
  <c r="DM28" i="15" a="1"/>
  <c r="DM28" i="15" s="1"/>
  <c r="DM30" i="15" s="1" a="1"/>
  <c r="DM30" i="15" s="1"/>
  <c r="DF28" i="15" a="1"/>
  <c r="DF28" i="15" s="1"/>
  <c r="DF30" i="15" s="1" a="1"/>
  <c r="DF30" i="15" s="1"/>
  <c r="CZ28" i="15" a="1"/>
  <c r="CZ28" i="15" s="1"/>
  <c r="CZ30" i="15" s="1" a="1"/>
  <c r="CZ30" i="15" s="1"/>
  <c r="CS28" i="15" a="1"/>
  <c r="CS28" i="15" s="1"/>
  <c r="CS30" i="15" s="1" a="1"/>
  <c r="CS30" i="15" s="1"/>
  <c r="CL28" i="15" a="1"/>
  <c r="CL28" i="15" s="1"/>
  <c r="CL30" i="15" s="1" a="1"/>
  <c r="CL30" i="15" s="1"/>
  <c r="CE28" i="15" a="1"/>
  <c r="CE28" i="15" s="1"/>
  <c r="CE30" i="15" s="1" a="1"/>
  <c r="CE30" i="15" s="1"/>
  <c r="BX28" i="15" a="1"/>
  <c r="BX28" i="15" s="1"/>
  <c r="BX30" i="15" s="1" a="1"/>
  <c r="BX30" i="15" s="1"/>
  <c r="BQ28" i="15" a="1"/>
  <c r="BQ28" i="15" s="1"/>
  <c r="BQ30" i="15" s="1" a="1"/>
  <c r="BQ30" i="15" s="1"/>
  <c r="BJ28" i="15" a="1"/>
  <c r="BJ28" i="15" s="1"/>
  <c r="BJ30" i="15" s="1" a="1"/>
  <c r="BJ30" i="15" s="1"/>
  <c r="AV28" i="15" a="1"/>
  <c r="AV28" i="15" s="1"/>
  <c r="AV30" i="15" s="1" a="1"/>
  <c r="AV30" i="15" s="1"/>
  <c r="AB28" i="15" a="1"/>
  <c r="AB28" i="15" s="1"/>
  <c r="AB30" i="15" s="1" a="1"/>
  <c r="AB30" i="15" s="1"/>
  <c r="FG23" i="15" a="1"/>
  <c r="FG23" i="15" s="1"/>
  <c r="FG25" i="15" s="1" a="1"/>
  <c r="FG25" i="15" s="1"/>
  <c r="EY23" i="15" a="1"/>
  <c r="EY23" i="15" s="1"/>
  <c r="EY25" i="15" s="1" a="1"/>
  <c r="EY25" i="15" s="1"/>
  <c r="EQ23" i="15" a="1"/>
  <c r="EQ23" i="15" s="1"/>
  <c r="EQ25" i="15" s="1" a="1"/>
  <c r="EQ25" i="15" s="1"/>
  <c r="EI23" i="15" a="1"/>
  <c r="EI23" i="15" s="1"/>
  <c r="EI25" i="15" s="1" a="1"/>
  <c r="EI25" i="15" s="1"/>
  <c r="EA23" i="15" a="1"/>
  <c r="EA23" i="15" s="1"/>
  <c r="EA25" i="15" s="1" a="1"/>
  <c r="EA25" i="15" s="1"/>
  <c r="DS23" i="15" a="1"/>
  <c r="DS23" i="15" s="1"/>
  <c r="DS25" i="15" s="1" a="1"/>
  <c r="DS25" i="15" s="1"/>
  <c r="DK23" i="15" a="1"/>
  <c r="DK23" i="15" s="1"/>
  <c r="DK25" i="15" s="1" a="1"/>
  <c r="DK25" i="15" s="1"/>
  <c r="DC23" i="15" a="1"/>
  <c r="DC23" i="15" s="1"/>
  <c r="DC25" i="15" s="1" a="1"/>
  <c r="DC25" i="15" s="1"/>
  <c r="CU23" i="15" a="1"/>
  <c r="CU23" i="15" s="1"/>
  <c r="CU25" i="15" s="1" a="1"/>
  <c r="CU25" i="15" s="1"/>
  <c r="CM23" i="15" a="1"/>
  <c r="CM23" i="15" s="1"/>
  <c r="CM25" i="15" s="1" a="1"/>
  <c r="CM25" i="15" s="1"/>
  <c r="CE23" i="15" a="1"/>
  <c r="CE23" i="15" s="1"/>
  <c r="CE25" i="15" s="1" a="1"/>
  <c r="CE25" i="15" s="1"/>
  <c r="BW23" i="15" a="1"/>
  <c r="BW23" i="15" s="1"/>
  <c r="BW25" i="15" s="1" a="1"/>
  <c r="BW25" i="15" s="1"/>
  <c r="BO23" i="15" a="1"/>
  <c r="BO23" i="15" s="1"/>
  <c r="BO25" i="15" s="1" a="1"/>
  <c r="BO25" i="15" s="1"/>
  <c r="AY23" i="15" a="1"/>
  <c r="AY23" i="15" s="1"/>
  <c r="AY25" i="15" s="1" a="1"/>
  <c r="AY25" i="15" s="1"/>
  <c r="AA23" i="15" a="1"/>
  <c r="AA23" i="15" s="1"/>
  <c r="AA25" i="15" s="1" a="1"/>
  <c r="AA25" i="15" s="1"/>
  <c r="FE18" i="15" a="1"/>
  <c r="FE18" i="15" s="1"/>
  <c r="FE20" i="15" s="1" a="1"/>
  <c r="FE20" i="15" s="1"/>
  <c r="ER18" i="15" a="1"/>
  <c r="ER18" i="15" s="1"/>
  <c r="ER20" i="15" s="1" a="1"/>
  <c r="ER20" i="15" s="1"/>
  <c r="EL18" i="15" a="1"/>
  <c r="EL18" i="15" s="1"/>
  <c r="EL20" i="15" s="1" a="1"/>
  <c r="EL20" i="15" s="1"/>
  <c r="EE18" i="15" a="1"/>
  <c r="EE18" i="15" s="1"/>
  <c r="EE20" i="15" s="1" a="1"/>
  <c r="EE20" i="15" s="1"/>
  <c r="DY18" i="15" a="1"/>
  <c r="DY18" i="15" s="1"/>
  <c r="DY20" i="15" s="1" a="1"/>
  <c r="DY20" i="15" s="1"/>
  <c r="DL18" i="15" a="1"/>
  <c r="DL18" i="15" s="1"/>
  <c r="DL20" i="15" s="1" a="1"/>
  <c r="DL20" i="15" s="1"/>
  <c r="DD18" i="15" a="1"/>
  <c r="DD18" i="15" s="1"/>
  <c r="DD20" i="15" s="1" a="1"/>
  <c r="DD20" i="15" s="1"/>
  <c r="CV18" i="15" a="1"/>
  <c r="CV18" i="15" s="1"/>
  <c r="CV20" i="15" s="1" a="1"/>
  <c r="CV20" i="15" s="1"/>
  <c r="CN18" i="15" a="1"/>
  <c r="CN18" i="15" s="1"/>
  <c r="CN20" i="15" s="1" a="1"/>
  <c r="CN20" i="15" s="1"/>
  <c r="CF18" i="15" a="1"/>
  <c r="CF18" i="15" s="1"/>
  <c r="CF20" i="15" s="1" a="1"/>
  <c r="CF20" i="15" s="1"/>
  <c r="BX18" i="15" a="1"/>
  <c r="BX18" i="15" s="1"/>
  <c r="BX20" i="15" s="1" a="1"/>
  <c r="BX20" i="15" s="1"/>
  <c r="BP18" i="15" a="1"/>
  <c r="BP18" i="15" s="1"/>
  <c r="BP20" i="15" s="1" a="1"/>
  <c r="BP20" i="15" s="1"/>
  <c r="AZ18" i="15" a="1"/>
  <c r="AZ18" i="15" s="1"/>
  <c r="AZ20" i="15" s="1" a="1"/>
  <c r="AZ20" i="15" s="1"/>
  <c r="AR18" i="15" a="1"/>
  <c r="AR18" i="15" s="1"/>
  <c r="AR20" i="15" s="1" a="1"/>
  <c r="AR20" i="15" s="1"/>
  <c r="T18" i="15" a="1"/>
  <c r="T18" i="15" s="1"/>
  <c r="T20" i="15" s="1" a="1"/>
  <c r="T20" i="15" s="1"/>
  <c r="FC13" i="15" a="1"/>
  <c r="FC13" i="15" s="1"/>
  <c r="FC15" i="15" s="1" a="1"/>
  <c r="FC15" i="15" s="1"/>
  <c r="EW13" i="15" a="1"/>
  <c r="EW13" i="15" s="1"/>
  <c r="EW15" i="15" s="1" a="1"/>
  <c r="EW15" i="15" s="1"/>
  <c r="ER13" i="15" a="1"/>
  <c r="ER13" i="15" s="1"/>
  <c r="ER15" i="15" s="1" a="1"/>
  <c r="ER15" i="15" s="1"/>
  <c r="EF13" i="15" a="1"/>
  <c r="EF13" i="15" s="1"/>
  <c r="EF15" i="15" s="1" a="1"/>
  <c r="EF15" i="15" s="1"/>
  <c r="FF13" i="15" a="1"/>
  <c r="FF13" i="15" s="1"/>
  <c r="FF15" i="15" s="1" a="1"/>
  <c r="FF15" i="15" s="1"/>
  <c r="EI13" i="15" a="1"/>
  <c r="EI13" i="15" s="1"/>
  <c r="EI15" i="15" s="1" a="1"/>
  <c r="EI15" i="15" s="1"/>
  <c r="DZ13" i="15" a="1"/>
  <c r="DZ13" i="15" s="1"/>
  <c r="DZ15" i="15" s="1" a="1"/>
  <c r="DZ15" i="15" s="1"/>
  <c r="DR13" i="15" a="1"/>
  <c r="DR13" i="15" s="1"/>
  <c r="DR15" i="15" s="1" a="1"/>
  <c r="DR15" i="15" s="1"/>
  <c r="DM13" i="15" a="1"/>
  <c r="DM13" i="15" s="1"/>
  <c r="DM15" i="15" s="1" a="1"/>
  <c r="DM15" i="15" s="1"/>
  <c r="CY13" i="15" a="1"/>
  <c r="CY13" i="15" s="1"/>
  <c r="CY15" i="15" s="1" a="1"/>
  <c r="CY15" i="15" s="1"/>
  <c r="CS13" i="15" a="1"/>
  <c r="CS13" i="15" s="1"/>
  <c r="CS15" i="15" s="1" a="1"/>
  <c r="CS15" i="15" s="1"/>
  <c r="CF13" i="15" a="1"/>
  <c r="CF13" i="15" s="1"/>
  <c r="CF15" i="15" s="1" a="1"/>
  <c r="CF15" i="15" s="1"/>
  <c r="BM13" i="15" a="1"/>
  <c r="BM13" i="15" s="1"/>
  <c r="BM15" i="15" s="1" a="1"/>
  <c r="BM15" i="15" s="1"/>
  <c r="BG13" i="15" a="1"/>
  <c r="BG13" i="15" s="1"/>
  <c r="BG15" i="15" s="1" a="1"/>
  <c r="BG15" i="15" s="1"/>
  <c r="AZ13" i="15" a="1"/>
  <c r="AZ13" i="15" s="1"/>
  <c r="AZ15" i="15" s="1" a="1"/>
  <c r="AZ15" i="15" s="1"/>
  <c r="AL13" i="15" a="1"/>
  <c r="AL13" i="15" s="1"/>
  <c r="AL15" i="15" s="1" a="1"/>
  <c r="AL15" i="15" s="1"/>
  <c r="AD13" i="15" a="1"/>
  <c r="AD13" i="15" s="1"/>
  <c r="AD15" i="15" s="1" a="1"/>
  <c r="AD15" i="15" s="1"/>
  <c r="V13" i="15" a="1"/>
  <c r="V13" i="15" s="1"/>
  <c r="V15" i="15" s="1" a="1"/>
  <c r="V15" i="15" s="1"/>
  <c r="N13" i="15" a="1"/>
  <c r="N13" i="15" s="1"/>
  <c r="N15" i="15" s="1" a="1"/>
  <c r="N15" i="15" s="1"/>
  <c r="F13" i="15" a="1"/>
  <c r="F13" i="15" s="1"/>
  <c r="F15" i="15" s="1" a="1"/>
  <c r="F15" i="15" s="1"/>
  <c r="FI8" i="15" a="1"/>
  <c r="FI8" i="15" s="1"/>
  <c r="FI10" i="15" s="1" a="1"/>
  <c r="FI10" i="15" s="1"/>
  <c r="FA8" i="15" a="1"/>
  <c r="FA8" i="15" s="1"/>
  <c r="FA10" i="15" s="1" a="1"/>
  <c r="FA10" i="15" s="1"/>
  <c r="ES8" i="15" a="1"/>
  <c r="ES8" i="15" s="1"/>
  <c r="ES10" i="15" s="1" a="1"/>
  <c r="ES10" i="15" s="1"/>
  <c r="EK8" i="15" a="1"/>
  <c r="EK8" i="15" s="1"/>
  <c r="EK10" i="15" s="1" a="1"/>
  <c r="EK10" i="15" s="1"/>
  <c r="EC8" i="15" a="1"/>
  <c r="EC8" i="15" s="1"/>
  <c r="EC10" i="15" s="1" a="1"/>
  <c r="EC10" i="15" s="1"/>
  <c r="DU8" i="15" a="1"/>
  <c r="DU8" i="15" s="1"/>
  <c r="DU10" i="15" s="1" a="1"/>
  <c r="DU10" i="15" s="1"/>
  <c r="DM8" i="15" a="1"/>
  <c r="DM8" i="15" s="1"/>
  <c r="DM10" i="15" s="1" a="1"/>
  <c r="DM10" i="15" s="1"/>
  <c r="DE8" i="15" a="1"/>
  <c r="DE8" i="15" s="1"/>
  <c r="DE10" i="15" s="1" a="1"/>
  <c r="DE10" i="15" s="1"/>
  <c r="CW8" i="15" a="1"/>
  <c r="CW8" i="15" s="1"/>
  <c r="CW10" i="15" s="1" a="1"/>
  <c r="CW10" i="15" s="1"/>
  <c r="CO8" i="15" a="1"/>
  <c r="CO8" i="15" s="1"/>
  <c r="CO10" i="15" s="1" a="1"/>
  <c r="CO10" i="15" s="1"/>
  <c r="CG8" i="15" a="1"/>
  <c r="CG8" i="15" s="1"/>
  <c r="CG10" i="15" s="1" a="1"/>
  <c r="CG10" i="15" s="1"/>
  <c r="BY8" i="15" a="1"/>
  <c r="BY8" i="15" s="1"/>
  <c r="BY10" i="15" s="1" a="1"/>
  <c r="BY10" i="15" s="1"/>
  <c r="BQ8" i="15" a="1"/>
  <c r="BQ8" i="15" s="1"/>
  <c r="BQ10" i="15" s="1" a="1"/>
  <c r="BQ10" i="15" s="1"/>
  <c r="BI8" i="15" a="1"/>
  <c r="BI8" i="15" s="1"/>
  <c r="BI10" i="15" s="1" a="1"/>
  <c r="BI10" i="15" s="1"/>
  <c r="AS8" i="15" a="1"/>
  <c r="AS8" i="15" s="1"/>
  <c r="AS10" i="15" s="1" a="1"/>
  <c r="AS10" i="15" s="1"/>
  <c r="U8" i="15" a="1"/>
  <c r="U8" i="15" s="1"/>
  <c r="U10" i="15" s="1" a="1"/>
  <c r="U10" i="15" s="1"/>
  <c r="K3" i="15" a="1"/>
  <c r="K3" i="15" s="1"/>
  <c r="K5" i="15" s="1" a="1"/>
  <c r="K5" i="15" s="1"/>
  <c r="AA3" i="15" a="1"/>
  <c r="AA3" i="15" s="1"/>
  <c r="AA5" i="15" s="1" a="1"/>
  <c r="AA5" i="15" s="1"/>
  <c r="AQ3" i="15" a="1"/>
  <c r="AQ3" i="15" s="1"/>
  <c r="AQ5" i="15" s="1" a="1"/>
  <c r="AQ5" i="15" s="1"/>
  <c r="BG3" i="15" a="1"/>
  <c r="BG3" i="15" s="1"/>
  <c r="BG5" i="15" s="1" a="1"/>
  <c r="BG5" i="15" s="1"/>
  <c r="BR3" i="15" a="1"/>
  <c r="BR3" i="15" s="1"/>
  <c r="BR5" i="15" s="1" a="1"/>
  <c r="BR5" i="15" s="1"/>
  <c r="BY3" i="15" a="1"/>
  <c r="BY3" i="15" s="1"/>
  <c r="BY5" i="15" s="1" a="1"/>
  <c r="BY5" i="15" s="1"/>
  <c r="CE3" i="15" a="1"/>
  <c r="CE3" i="15" s="1"/>
  <c r="CE5" i="15" s="1" a="1"/>
  <c r="CE5" i="15" s="1"/>
  <c r="CM3" i="15" a="1"/>
  <c r="CM3" i="15" s="1"/>
  <c r="CM5" i="15" s="1" a="1"/>
  <c r="CM5" i="15" s="1"/>
  <c r="CU3" i="15" a="1"/>
  <c r="CU3" i="15" s="1"/>
  <c r="CU5" i="15" s="1" a="1"/>
  <c r="CU5" i="15" s="1"/>
  <c r="DC3" i="15" a="1"/>
  <c r="DC3" i="15" s="1"/>
  <c r="DC5" i="15" s="1" a="1"/>
  <c r="DC5" i="15" s="1"/>
  <c r="DK3" i="15" a="1"/>
  <c r="DK3" i="15" s="1"/>
  <c r="DK5" i="15" s="1" a="1"/>
  <c r="DK5" i="15" s="1"/>
  <c r="DS3" i="15" a="1"/>
  <c r="DS3" i="15" s="1"/>
  <c r="DS5" i="15" s="1" a="1"/>
  <c r="DS5" i="15" s="1"/>
  <c r="EA3" i="15" a="1"/>
  <c r="EA3" i="15" s="1"/>
  <c r="EA5" i="15" s="1" a="1"/>
  <c r="EA5" i="15" s="1"/>
  <c r="EI3" i="15" a="1"/>
  <c r="EI3" i="15" s="1"/>
  <c r="EI5" i="15" s="1" a="1"/>
  <c r="EI5" i="15" s="1"/>
  <c r="EQ3" i="15" a="1"/>
  <c r="EQ3" i="15" s="1"/>
  <c r="EQ5" i="15" s="1" a="1"/>
  <c r="EQ5" i="15" s="1"/>
  <c r="EY3" i="15" a="1"/>
  <c r="EY3" i="15" s="1"/>
  <c r="EY5" i="15" s="1" a="1"/>
  <c r="EY5" i="15" s="1"/>
  <c r="FG3" i="15" a="1"/>
  <c r="FG3" i="15" s="1"/>
  <c r="FG5" i="15" s="1" a="1"/>
  <c r="FG5" i="15" s="1"/>
  <c r="ET13" i="15" a="1"/>
  <c r="ET13" i="15" s="1"/>
  <c r="ET15" i="15" s="1" a="1"/>
  <c r="ET15" i="15" s="1"/>
  <c r="DY13" i="15" a="1"/>
  <c r="DY13" i="15" s="1"/>
  <c r="DY15" i="15" s="1" a="1"/>
  <c r="DY15" i="15" s="1"/>
  <c r="DL13" i="15" a="1"/>
  <c r="DL13" i="15" s="1"/>
  <c r="DL15" i="15" s="1" a="1"/>
  <c r="DL15" i="15" s="1"/>
  <c r="DE13" i="15" a="1"/>
  <c r="DE13" i="15" s="1"/>
  <c r="DE15" i="15" s="1" a="1"/>
  <c r="DE15" i="15" s="1"/>
  <c r="CX13" i="15" a="1"/>
  <c r="CX13" i="15" s="1"/>
  <c r="CX15" i="15" s="1" a="1"/>
  <c r="CX15" i="15" s="1"/>
  <c r="CR13" i="15" a="1"/>
  <c r="CR13" i="15" s="1"/>
  <c r="CR15" i="15" s="1" a="1"/>
  <c r="CR15" i="15" s="1"/>
  <c r="CK13" i="15" a="1"/>
  <c r="CK13" i="15" s="1"/>
  <c r="CK15" i="15" s="1" a="1"/>
  <c r="CK15" i="15" s="1"/>
  <c r="CD13" i="15" a="1"/>
  <c r="CD13" i="15" s="1"/>
  <c r="CD15" i="15" s="1" a="1"/>
  <c r="CD15" i="15" s="1"/>
  <c r="BX13" i="15" a="1"/>
  <c r="BX13" i="15" s="1"/>
  <c r="BX15" i="15" s="1" a="1"/>
  <c r="BX15" i="15" s="1"/>
  <c r="BS13" i="15" a="1"/>
  <c r="BS13" i="15" s="1"/>
  <c r="BS15" i="15" s="1" a="1"/>
  <c r="BS15" i="15" s="1"/>
  <c r="BL13" i="15" a="1"/>
  <c r="BL13" i="15" s="1"/>
  <c r="BL15" i="15" s="1" a="1"/>
  <c r="BL15" i="15" s="1"/>
  <c r="BF13" i="15" a="1"/>
  <c r="BF13" i="15" s="1"/>
  <c r="BF15" i="15" s="1" a="1"/>
  <c r="BF15" i="15" s="1"/>
  <c r="AK13" i="15" a="1"/>
  <c r="AK13" i="15" s="1"/>
  <c r="AK15" i="15" s="1" a="1"/>
  <c r="AK15" i="15" s="1"/>
  <c r="AC13" i="15" a="1"/>
  <c r="AC13" i="15" s="1"/>
  <c r="AC15" i="15" s="1" a="1"/>
  <c r="AC15" i="15" s="1"/>
  <c r="M13" i="15" a="1"/>
  <c r="M13" i="15" s="1"/>
  <c r="M15" i="15" s="1" a="1"/>
  <c r="M15" i="15" s="1"/>
  <c r="E13" i="15" a="1"/>
  <c r="E13" i="15" s="1"/>
  <c r="E15" i="15" s="1" a="1"/>
  <c r="E15" i="15" s="1"/>
  <c r="FH8" i="15" a="1"/>
  <c r="FH8" i="15" s="1"/>
  <c r="FH10" i="15" s="1" a="1"/>
  <c r="FH10" i="15" s="1"/>
  <c r="EZ8" i="15" a="1"/>
  <c r="EZ8" i="15" s="1"/>
  <c r="EZ10" i="15" s="1" a="1"/>
  <c r="EZ10" i="15" s="1"/>
  <c r="ER8" i="15" a="1"/>
  <c r="ER8" i="15" s="1"/>
  <c r="ER10" i="15" s="1" a="1"/>
  <c r="ER10" i="15" s="1"/>
  <c r="EJ8" i="15" a="1"/>
  <c r="EJ8" i="15" s="1"/>
  <c r="EJ10" i="15" s="1" a="1"/>
  <c r="EJ10" i="15" s="1"/>
  <c r="EB8" i="15" a="1"/>
  <c r="EB8" i="15" s="1"/>
  <c r="EB10" i="15" s="1" a="1"/>
  <c r="EB10" i="15" s="1"/>
  <c r="DT8" i="15" a="1"/>
  <c r="DT8" i="15" s="1"/>
  <c r="DT10" i="15" s="1" a="1"/>
  <c r="DT10" i="15" s="1"/>
  <c r="DL8" i="15" a="1"/>
  <c r="DL8" i="15" s="1"/>
  <c r="DL10" i="15" s="1" a="1"/>
  <c r="DL10" i="15" s="1"/>
  <c r="DD8" i="15" a="1"/>
  <c r="DD8" i="15" s="1"/>
  <c r="DD10" i="15" s="1" a="1"/>
  <c r="DD10" i="15" s="1"/>
  <c r="CV8" i="15" a="1"/>
  <c r="CV8" i="15" s="1"/>
  <c r="CV10" i="15" s="1" a="1"/>
  <c r="CV10" i="15" s="1"/>
  <c r="CN8" i="15" a="1"/>
  <c r="CN8" i="15" s="1"/>
  <c r="CN10" i="15" s="1" a="1"/>
  <c r="CN10" i="15" s="1"/>
  <c r="CF8" i="15" a="1"/>
  <c r="CF8" i="15" s="1"/>
  <c r="CF10" i="15" s="1" a="1"/>
  <c r="CF10" i="15" s="1"/>
  <c r="BX8" i="15" a="1"/>
  <c r="BX8" i="15" s="1"/>
  <c r="BX10" i="15" s="1" a="1"/>
  <c r="BX10" i="15" s="1"/>
  <c r="BP8" i="15" a="1"/>
  <c r="BP8" i="15" s="1"/>
  <c r="BP10" i="15" s="1" a="1"/>
  <c r="BP10" i="15" s="1"/>
  <c r="AR8" i="15" a="1"/>
  <c r="AR8" i="15" s="1"/>
  <c r="AR10" i="15" s="1" a="1"/>
  <c r="AR10" i="15" s="1"/>
  <c r="T8" i="15" a="1"/>
  <c r="T8" i="15" s="1"/>
  <c r="T10" i="15" s="1" a="1"/>
  <c r="T10" i="15" s="1"/>
  <c r="L8" i="15" a="1"/>
  <c r="L8" i="15" s="1"/>
  <c r="L10" i="15" s="1" a="1"/>
  <c r="L10" i="15" s="1"/>
  <c r="FD13" i="15" a="1"/>
  <c r="FD13" i="15" s="1"/>
  <c r="FD15" i="15" s="1" a="1"/>
  <c r="FD15" i="15" s="1"/>
  <c r="ES13" i="15" a="1"/>
  <c r="ES13" i="15" s="1"/>
  <c r="ES15" i="15" s="1" a="1"/>
  <c r="ES15" i="15" s="1"/>
  <c r="EG13" i="15" a="1"/>
  <c r="EG13" i="15" s="1"/>
  <c r="EG15" i="15" s="1" a="1"/>
  <c r="EG15" i="15" s="1"/>
  <c r="DX13" i="15" a="1"/>
  <c r="DX13" i="15" s="1"/>
  <c r="DX15" i="15" s="1" a="1"/>
  <c r="DX15" i="15" s="1"/>
  <c r="DQ13" i="15" a="1"/>
  <c r="DQ13" i="15" s="1"/>
  <c r="DQ15" i="15" s="1" a="1"/>
  <c r="DQ15" i="15" s="1"/>
  <c r="DK13" i="15" a="1"/>
  <c r="DK13" i="15" s="1"/>
  <c r="DK15" i="15" s="1" a="1"/>
  <c r="DK15" i="15" s="1"/>
  <c r="CW13" i="15" a="1"/>
  <c r="CW13" i="15" s="1"/>
  <c r="CW15" i="15" s="1" a="1"/>
  <c r="CW15" i="15" s="1"/>
  <c r="CQ13" i="15" a="1"/>
  <c r="CQ13" i="15" s="1"/>
  <c r="CQ15" i="15" s="1" a="1"/>
  <c r="CQ15" i="15" s="1"/>
  <c r="CJ13" i="15" a="1"/>
  <c r="CJ13" i="15" s="1"/>
  <c r="CJ15" i="15" s="1" a="1"/>
  <c r="CJ15" i="15" s="1"/>
  <c r="CC13" i="15" a="1"/>
  <c r="CC13" i="15" s="1"/>
  <c r="CC15" i="15" s="1" a="1"/>
  <c r="CC15" i="15" s="1"/>
  <c r="BR13" i="15" a="1"/>
  <c r="BR13" i="15" s="1"/>
  <c r="BR15" i="15" s="1" a="1"/>
  <c r="BR15" i="15" s="1"/>
  <c r="AY13" i="15" a="1"/>
  <c r="AY13" i="15" s="1"/>
  <c r="AY15" i="15" s="1" a="1"/>
  <c r="AY15" i="15" s="1"/>
  <c r="AJ13" i="15" a="1"/>
  <c r="AJ13" i="15" s="1"/>
  <c r="AJ15" i="15" s="1" a="1"/>
  <c r="AJ15" i="15" s="1"/>
  <c r="AB13" i="15" a="1"/>
  <c r="AB13" i="15" s="1"/>
  <c r="AB15" i="15" s="1" a="1"/>
  <c r="AB15" i="15" s="1"/>
  <c r="FG8" i="15" a="1"/>
  <c r="FG8" i="15" s="1"/>
  <c r="FG10" i="15" s="1" a="1"/>
  <c r="FG10" i="15" s="1"/>
  <c r="EY8" i="15" a="1"/>
  <c r="EY8" i="15" s="1"/>
  <c r="EY10" i="15" s="1" a="1"/>
  <c r="EY10" i="15" s="1"/>
  <c r="EQ8" i="15" a="1"/>
  <c r="EQ8" i="15" s="1"/>
  <c r="EQ10" i="15" s="1" a="1"/>
  <c r="EQ10" i="15" s="1"/>
  <c r="EI8" i="15" a="1"/>
  <c r="EI8" i="15" s="1"/>
  <c r="EI10" i="15" s="1" a="1"/>
  <c r="EI10" i="15" s="1"/>
  <c r="EA8" i="15" a="1"/>
  <c r="EA8" i="15" s="1"/>
  <c r="EA10" i="15" s="1" a="1"/>
  <c r="EA10" i="15" s="1"/>
  <c r="DS8" i="15" a="1"/>
  <c r="DS8" i="15" s="1"/>
  <c r="DS10" i="15" s="1" a="1"/>
  <c r="DS10" i="15" s="1"/>
  <c r="DK8" i="15" a="1"/>
  <c r="DK8" i="15" s="1"/>
  <c r="DK10" i="15" s="1" a="1"/>
  <c r="DK10" i="15" s="1"/>
  <c r="DC8" i="15" a="1"/>
  <c r="DC8" i="15" s="1"/>
  <c r="DC10" i="15" s="1" a="1"/>
  <c r="DC10" i="15" s="1"/>
  <c r="CU8" i="15" a="1"/>
  <c r="CU8" i="15" s="1"/>
  <c r="CU10" i="15" s="1" a="1"/>
  <c r="CU10" i="15" s="1"/>
  <c r="CM8" i="15" a="1"/>
  <c r="CM8" i="15" s="1"/>
  <c r="CM10" i="15" s="1" a="1"/>
  <c r="CM10" i="15" s="1"/>
  <c r="CE8" i="15" a="1"/>
  <c r="CE8" i="15" s="1"/>
  <c r="CE10" i="15" s="1" a="1"/>
  <c r="CE10" i="15" s="1"/>
  <c r="BW8" i="15" a="1"/>
  <c r="BW8" i="15" s="1"/>
  <c r="BW10" i="15" s="1" a="1"/>
  <c r="BW10" i="15" s="1"/>
  <c r="BO8" i="15" a="1"/>
  <c r="BO8" i="15" s="1"/>
  <c r="BO10" i="15" s="1" a="1"/>
  <c r="BO10" i="15" s="1"/>
  <c r="AQ8" i="15" a="1"/>
  <c r="AQ8" i="15" s="1"/>
  <c r="AQ10" i="15" s="1" a="1"/>
  <c r="AQ10" i="15" s="1"/>
  <c r="S8" i="15" a="1"/>
  <c r="S8" i="15" s="1"/>
  <c r="S10" i="15" s="1" a="1"/>
  <c r="S10" i="15" s="1"/>
  <c r="K8" i="15" a="1"/>
  <c r="K8" i="15" s="1"/>
  <c r="K10" i="15" s="1" a="1"/>
  <c r="K10" i="15" s="1"/>
  <c r="AM3" i="15" a="1"/>
  <c r="AM3" i="15" s="1"/>
  <c r="AM5" i="15" s="1" a="1"/>
  <c r="AM5" i="15" s="1"/>
  <c r="BC3" i="15" a="1"/>
  <c r="BC3" i="15" s="1"/>
  <c r="BC5" i="15" s="1" a="1"/>
  <c r="BC5" i="15" s="1"/>
  <c r="BT3" i="15" a="1"/>
  <c r="BT3" i="15" s="1"/>
  <c r="BT5" i="15" s="1" a="1"/>
  <c r="BT5" i="15" s="1"/>
  <c r="BZ3" i="15" a="1"/>
  <c r="BZ3" i="15" s="1"/>
  <c r="BZ5" i="15" s="1" a="1"/>
  <c r="BZ5" i="15" s="1"/>
  <c r="CG3" i="15" a="1"/>
  <c r="CG3" i="15" s="1"/>
  <c r="CG5" i="15" s="1" a="1"/>
  <c r="CG5" i="15" s="1"/>
  <c r="CO3" i="15" a="1"/>
  <c r="CO3" i="15" s="1"/>
  <c r="CO5" i="15" s="1" a="1"/>
  <c r="CO5" i="15" s="1"/>
  <c r="CW3" i="15" a="1"/>
  <c r="CW3" i="15" s="1"/>
  <c r="CW5" i="15" s="1" a="1"/>
  <c r="CW5" i="15" s="1"/>
  <c r="DE3" i="15" a="1"/>
  <c r="DE3" i="15" s="1"/>
  <c r="DE5" i="15" s="1" a="1"/>
  <c r="DE5" i="15" s="1"/>
  <c r="DM3" i="15" a="1"/>
  <c r="DM3" i="15" s="1"/>
  <c r="DM5" i="15" s="1" a="1"/>
  <c r="DM5" i="15" s="1"/>
  <c r="DU3" i="15" a="1"/>
  <c r="DU3" i="15" s="1"/>
  <c r="DU5" i="15" s="1" a="1"/>
  <c r="DU5" i="15" s="1"/>
  <c r="EC3" i="15" a="1"/>
  <c r="EC3" i="15" s="1"/>
  <c r="EC5" i="15" s="1" a="1"/>
  <c r="EC5" i="15" s="1"/>
  <c r="EK3" i="15" a="1"/>
  <c r="EK3" i="15" s="1"/>
  <c r="EK5" i="15" s="1" a="1"/>
  <c r="EK5" i="15" s="1"/>
  <c r="ES3" i="15" a="1"/>
  <c r="ES3" i="15" s="1"/>
  <c r="ES5" i="15" s="1" a="1"/>
  <c r="ES5" i="15" s="1"/>
  <c r="FA3" i="15" a="1"/>
  <c r="FA3" i="15" s="1"/>
  <c r="FA5" i="15" s="1" a="1"/>
  <c r="FA5" i="15" s="1"/>
  <c r="FI3" i="15" a="1"/>
  <c r="FI3" i="15" s="1"/>
  <c r="FI5" i="15" s="1" a="1"/>
  <c r="FI5" i="15" s="1"/>
  <c r="CX3" i="15" a="1"/>
  <c r="CX3" i="15" s="1"/>
  <c r="CX5" i="15" s="1" a="1"/>
  <c r="CX5" i="15" s="1"/>
  <c r="DN3" i="15" a="1"/>
  <c r="DN3" i="15" s="1"/>
  <c r="DN5" i="15" s="1" a="1"/>
  <c r="DN5" i="15" s="1"/>
  <c r="ED3" i="15" a="1"/>
  <c r="ED3" i="15" s="1"/>
  <c r="ED5" i="15" s="1" a="1"/>
  <c r="ED5" i="15" s="1"/>
  <c r="FB13" i="15" a="1"/>
  <c r="FB13" i="15" s="1"/>
  <c r="FB15" i="15" s="1" a="1"/>
  <c r="FB15" i="15" s="1"/>
  <c r="EP13" i="15" a="1"/>
  <c r="EP13" i="15" s="1"/>
  <c r="EP15" i="15" s="1" a="1"/>
  <c r="EP15" i="15" s="1"/>
  <c r="ED13" i="15" a="1"/>
  <c r="ED13" i="15" s="1"/>
  <c r="ED15" i="15" s="1" a="1"/>
  <c r="ED15" i="15" s="1"/>
  <c r="DW13" i="15" a="1"/>
  <c r="DW13" i="15" s="1"/>
  <c r="DW15" i="15" s="1" a="1"/>
  <c r="DW15" i="15" s="1"/>
  <c r="DJ13" i="15" a="1"/>
  <c r="DJ13" i="15" s="1"/>
  <c r="DJ15" i="15" s="1" a="1"/>
  <c r="DJ15" i="15" s="1"/>
  <c r="DD13" i="15" a="1"/>
  <c r="DD13" i="15" s="1"/>
  <c r="DD15" i="15" s="1" a="1"/>
  <c r="DD15" i="15" s="1"/>
  <c r="CP13" i="15" a="1"/>
  <c r="CP13" i="15" s="1"/>
  <c r="CP15" i="15" s="1" a="1"/>
  <c r="CP15" i="15" s="1"/>
  <c r="CI13" i="15" a="1"/>
  <c r="CI13" i="15" s="1"/>
  <c r="CI15" i="15" s="1" a="1"/>
  <c r="CI15" i="15" s="1"/>
  <c r="BW13" i="15" a="1"/>
  <c r="BW13" i="15" s="1"/>
  <c r="BW15" i="15" s="1" a="1"/>
  <c r="BW15" i="15" s="1"/>
  <c r="BQ13" i="15" a="1"/>
  <c r="BQ13" i="15" s="1"/>
  <c r="BQ15" i="15" s="1" a="1"/>
  <c r="BQ15" i="15" s="1"/>
  <c r="AX13" i="15" a="1"/>
  <c r="AX13" i="15" s="1"/>
  <c r="AX15" i="15" s="1" a="1"/>
  <c r="AX15" i="15" s="1"/>
  <c r="AX16" i="15" s="1"/>
  <c r="AI13" i="15" a="1"/>
  <c r="AI13" i="15" s="1"/>
  <c r="AI15" i="15" s="1" a="1"/>
  <c r="AI15" i="15" s="1"/>
  <c r="AA13" i="15" a="1"/>
  <c r="AA13" i="15" s="1"/>
  <c r="AA15" i="15" s="1" a="1"/>
  <c r="AA15" i="15" s="1"/>
  <c r="FF8" i="15" a="1"/>
  <c r="FF8" i="15" s="1"/>
  <c r="FF10" i="15" s="1" a="1"/>
  <c r="FF10" i="15" s="1"/>
  <c r="EX8" i="15" a="1"/>
  <c r="EX8" i="15" s="1"/>
  <c r="EX10" i="15" s="1" a="1"/>
  <c r="EX10" i="15" s="1"/>
  <c r="EP8" i="15" a="1"/>
  <c r="EP8" i="15" s="1"/>
  <c r="EP10" i="15" s="1" a="1"/>
  <c r="EP10" i="15" s="1"/>
  <c r="EH8" i="15" a="1"/>
  <c r="EH8" i="15" s="1"/>
  <c r="EH10" i="15" s="1" a="1"/>
  <c r="EH10" i="15" s="1"/>
  <c r="DZ8" i="15" a="1"/>
  <c r="DZ8" i="15" s="1"/>
  <c r="DZ10" i="15" s="1" a="1"/>
  <c r="DZ10" i="15" s="1"/>
  <c r="DR8" i="15" a="1"/>
  <c r="DR8" i="15" s="1"/>
  <c r="DR10" i="15" s="1" a="1"/>
  <c r="DR10" i="15" s="1"/>
  <c r="DJ8" i="15" a="1"/>
  <c r="DJ8" i="15" s="1"/>
  <c r="DJ10" i="15" s="1" a="1"/>
  <c r="DJ10" i="15" s="1"/>
  <c r="DB8" i="15" a="1"/>
  <c r="DB8" i="15" s="1"/>
  <c r="DB10" i="15" s="1" a="1"/>
  <c r="DB10" i="15" s="1"/>
  <c r="CT8" i="15" a="1"/>
  <c r="CT8" i="15" s="1"/>
  <c r="CT10" i="15" s="1" a="1"/>
  <c r="CT10" i="15" s="1"/>
  <c r="CL8" i="15" a="1"/>
  <c r="CL8" i="15" s="1"/>
  <c r="CL10" i="15" s="1" a="1"/>
  <c r="CL10" i="15" s="1"/>
  <c r="CD8" i="15" a="1"/>
  <c r="CD8" i="15" s="1"/>
  <c r="CD10" i="15" s="1" a="1"/>
  <c r="CD10" i="15" s="1"/>
  <c r="BV8" i="15" a="1"/>
  <c r="BV8" i="15" s="1"/>
  <c r="BV10" i="15" s="1" a="1"/>
  <c r="BV10" i="15" s="1"/>
  <c r="AP8" i="15" a="1"/>
  <c r="AP8" i="15" s="1"/>
  <c r="AP10" i="15" s="1" a="1"/>
  <c r="AP10" i="15" s="1"/>
  <c r="AH8" i="15" a="1"/>
  <c r="AH8" i="15" s="1"/>
  <c r="AH10" i="15" s="1" a="1"/>
  <c r="AH10" i="15" s="1"/>
  <c r="R8" i="15" a="1"/>
  <c r="R8" i="15" s="1"/>
  <c r="R10" i="15" s="1" a="1"/>
  <c r="R10" i="15" s="1"/>
  <c r="J8" i="15" a="1"/>
  <c r="J8" i="15" s="1"/>
  <c r="J10" i="15" s="1" a="1"/>
  <c r="J10" i="15" s="1"/>
  <c r="AH3" i="15" a="1"/>
  <c r="AH3" i="15" s="1"/>
  <c r="AH5" i="15" s="1" a="1"/>
  <c r="AH5" i="15" s="1"/>
  <c r="AN3" i="15" a="1"/>
  <c r="AN3" i="15" s="1"/>
  <c r="AN5" i="15" s="1" a="1"/>
  <c r="AN5" i="15" s="1"/>
  <c r="AX3" i="15" a="1"/>
  <c r="AX3" i="15" s="1"/>
  <c r="AX5" i="15" s="1" a="1"/>
  <c r="AX5" i="15" s="1"/>
  <c r="BD3" i="15" a="1"/>
  <c r="BD3" i="15" s="1"/>
  <c r="BD5" i="15" s="1" a="1"/>
  <c r="BD5" i="15" s="1"/>
  <c r="BU3" i="15" a="1"/>
  <c r="BU3" i="15" s="1"/>
  <c r="BU5" i="15" s="1" a="1"/>
  <c r="BU5" i="15" s="1"/>
  <c r="CA3" i="15" a="1"/>
  <c r="CA3" i="15" s="1"/>
  <c r="CA5" i="15" s="1" a="1"/>
  <c r="CA5" i="15" s="1"/>
  <c r="CH3" i="15" a="1"/>
  <c r="CH3" i="15" s="1"/>
  <c r="CH5" i="15" s="1" a="1"/>
  <c r="CH5" i="15" s="1"/>
  <c r="CP3" i="15" a="1"/>
  <c r="CP3" i="15" s="1"/>
  <c r="CP5" i="15" s="1" a="1"/>
  <c r="CP5" i="15" s="1"/>
  <c r="DF3" i="15" a="1"/>
  <c r="DF3" i="15" s="1"/>
  <c r="DF5" i="15" s="1" a="1"/>
  <c r="DF5" i="15" s="1"/>
  <c r="DV3" i="15" a="1"/>
  <c r="DV3" i="15" s="1"/>
  <c r="DV5" i="15" s="1" a="1"/>
  <c r="DV5" i="15" s="1"/>
  <c r="EZ13" i="15" a="1"/>
  <c r="EZ13" i="15" s="1"/>
  <c r="EZ15" i="15" s="1" a="1"/>
  <c r="EZ15" i="15" s="1"/>
  <c r="DP13" i="15" a="1"/>
  <c r="DP13" i="15" s="1"/>
  <c r="DP15" i="15" s="1" a="1"/>
  <c r="DP15" i="15" s="1"/>
  <c r="DI13" i="15" a="1"/>
  <c r="DI13" i="15" s="1"/>
  <c r="DI15" i="15" s="1" a="1"/>
  <c r="DI15" i="15" s="1"/>
  <c r="DC13" i="15" a="1"/>
  <c r="DC13" i="15" s="1"/>
  <c r="DC15" i="15" s="1" a="1"/>
  <c r="DC15" i="15" s="1"/>
  <c r="CU13" i="15" a="1"/>
  <c r="CU13" i="15" s="1"/>
  <c r="CU15" i="15" s="1" a="1"/>
  <c r="CU15" i="15" s="1"/>
  <c r="CO13" i="15" a="1"/>
  <c r="CO13" i="15" s="1"/>
  <c r="CO15" i="15" s="1" a="1"/>
  <c r="CO15" i="15" s="1"/>
  <c r="CB13" i="15" a="1"/>
  <c r="CB13" i="15" s="1"/>
  <c r="CB15" i="15" s="1" a="1"/>
  <c r="CB15" i="15" s="1"/>
  <c r="BV13" i="15" a="1"/>
  <c r="BV13" i="15" s="1"/>
  <c r="BV15" i="15" s="1" a="1"/>
  <c r="BV15" i="15" s="1"/>
  <c r="BP13" i="15" a="1"/>
  <c r="BP13" i="15" s="1"/>
  <c r="BP15" i="15" s="1" a="1"/>
  <c r="BP15" i="15" s="1"/>
  <c r="AW13" i="15" a="1"/>
  <c r="AW13" i="15" s="1"/>
  <c r="AW15" i="15" s="1" a="1"/>
  <c r="AW15" i="15" s="1"/>
  <c r="AW16" i="15" s="1"/>
  <c r="Z13" i="15" a="1"/>
  <c r="Z13" i="15" s="1"/>
  <c r="Z15" i="15" s="1" a="1"/>
  <c r="Z15" i="15" s="1"/>
  <c r="Z16" i="15" s="1"/>
  <c r="FE8" i="15" a="1"/>
  <c r="FE8" i="15" s="1"/>
  <c r="FE10" i="15" s="1" a="1"/>
  <c r="FE10" i="15" s="1"/>
  <c r="EW8" i="15" a="1"/>
  <c r="EW8" i="15" s="1"/>
  <c r="EW10" i="15" s="1" a="1"/>
  <c r="EW10" i="15" s="1"/>
  <c r="EO8" i="15" a="1"/>
  <c r="EO8" i="15" s="1"/>
  <c r="EO10" i="15" s="1" a="1"/>
  <c r="EO10" i="15" s="1"/>
  <c r="EG8" i="15" a="1"/>
  <c r="EG8" i="15" s="1"/>
  <c r="EG10" i="15" s="1" a="1"/>
  <c r="EG10" i="15" s="1"/>
  <c r="DY8" i="15" a="1"/>
  <c r="DY8" i="15" s="1"/>
  <c r="DY10" i="15" s="1" a="1"/>
  <c r="DY10" i="15" s="1"/>
  <c r="EY13" i="15" a="1"/>
  <c r="EY13" i="15" s="1"/>
  <c r="EY15" i="15" s="1" a="1"/>
  <c r="EY15" i="15" s="1"/>
  <c r="EN13" i="15" a="1"/>
  <c r="EN13" i="15" s="1"/>
  <c r="EN15" i="15" s="1" a="1"/>
  <c r="EN15" i="15" s="1"/>
  <c r="EB13" i="15" a="1"/>
  <c r="EB13" i="15" s="1"/>
  <c r="EB15" i="15" s="1" a="1"/>
  <c r="EB15" i="15" s="1"/>
  <c r="EB16" i="15" s="1"/>
  <c r="DV13" i="15" a="1"/>
  <c r="DV13" i="15" s="1"/>
  <c r="DV15" i="15" s="1" a="1"/>
  <c r="DV15" i="15" s="1"/>
  <c r="DO13" i="15" a="1"/>
  <c r="DO13" i="15" s="1"/>
  <c r="DO15" i="15" s="1" a="1"/>
  <c r="DO15" i="15" s="1"/>
  <c r="DB13" i="15" a="1"/>
  <c r="DB13" i="15" s="1"/>
  <c r="DB15" i="15" s="1" a="1"/>
  <c r="DB15" i="15" s="1"/>
  <c r="CN13" i="15" a="1"/>
  <c r="CN13" i="15" s="1"/>
  <c r="CN15" i="15" s="1" a="1"/>
  <c r="CN15" i="15" s="1"/>
  <c r="CH13" i="15" a="1"/>
  <c r="CH13" i="15" s="1"/>
  <c r="CH15" i="15" s="1" a="1"/>
  <c r="CH15" i="15" s="1"/>
  <c r="BU13" i="15" a="1"/>
  <c r="BU13" i="15" s="1"/>
  <c r="BU15" i="15" s="1" a="1"/>
  <c r="BU15" i="15" s="1"/>
  <c r="AV13" i="15" a="1"/>
  <c r="AV13" i="15" s="1"/>
  <c r="AV15" i="15" s="1" a="1"/>
  <c r="AV15" i="15" s="1"/>
  <c r="AO13" i="15" a="1"/>
  <c r="AO13" i="15" s="1"/>
  <c r="AO15" i="15" s="1" a="1"/>
  <c r="AO15" i="15" s="1"/>
  <c r="Y13" i="15" a="1"/>
  <c r="Y13" i="15" s="1"/>
  <c r="Y15" i="15" s="1" a="1"/>
  <c r="Y15" i="15" s="1"/>
  <c r="FD8" i="15" a="1"/>
  <c r="FD8" i="15" s="1"/>
  <c r="FD10" i="15" s="1" a="1"/>
  <c r="FD10" i="15" s="1"/>
  <c r="EV8" i="15" a="1"/>
  <c r="EV8" i="15" s="1"/>
  <c r="EV10" i="15" s="1" a="1"/>
  <c r="EV10" i="15" s="1"/>
  <c r="EN8" i="15" a="1"/>
  <c r="EN8" i="15" s="1"/>
  <c r="EN10" i="15" s="1" a="1"/>
  <c r="EN10" i="15" s="1"/>
  <c r="EF8" i="15" a="1"/>
  <c r="EF8" i="15" s="1"/>
  <c r="EF10" i="15" s="1" a="1"/>
  <c r="EF10" i="15" s="1"/>
  <c r="DX8" i="15" a="1"/>
  <c r="DX8" i="15" s="1"/>
  <c r="DX10" i="15" s="1" a="1"/>
  <c r="DX10" i="15" s="1"/>
  <c r="DP8" i="15" a="1"/>
  <c r="DP8" i="15" s="1"/>
  <c r="DP10" i="15" s="1" a="1"/>
  <c r="DP10" i="15" s="1"/>
  <c r="DH8" i="15" a="1"/>
  <c r="DH8" i="15" s="1"/>
  <c r="DH10" i="15" s="1" a="1"/>
  <c r="DH10" i="15" s="1"/>
  <c r="CZ8" i="15" a="1"/>
  <c r="CZ8" i="15" s="1"/>
  <c r="CZ10" i="15" s="1" a="1"/>
  <c r="CZ10" i="15" s="1"/>
  <c r="CR8" i="15" a="1"/>
  <c r="CR8" i="15" s="1"/>
  <c r="CR10" i="15" s="1" a="1"/>
  <c r="CR10" i="15" s="1"/>
  <c r="CJ8" i="15" a="1"/>
  <c r="CJ8" i="15" s="1"/>
  <c r="CJ10" i="15" s="1" a="1"/>
  <c r="CJ10" i="15" s="1"/>
  <c r="CB8" i="15" a="1"/>
  <c r="CB8" i="15" s="1"/>
  <c r="CB10" i="15" s="1" a="1"/>
  <c r="CB10" i="15" s="1"/>
  <c r="BT8" i="15" a="1"/>
  <c r="BT8" i="15" s="1"/>
  <c r="BT10" i="15" s="1" a="1"/>
  <c r="BT10" i="15" s="1"/>
  <c r="BD8" i="15" a="1"/>
  <c r="BD8" i="15" s="1"/>
  <c r="BD10" i="15" s="1" a="1"/>
  <c r="BD10" i="15" s="1"/>
  <c r="AF8" i="15" a="1"/>
  <c r="AF8" i="15" s="1"/>
  <c r="AF10" i="15" s="1" a="1"/>
  <c r="AF10" i="15" s="1"/>
  <c r="P8" i="15" a="1"/>
  <c r="P8" i="15" s="1"/>
  <c r="P10" i="15" s="1" a="1"/>
  <c r="P10" i="15" s="1"/>
  <c r="H8" i="15" a="1"/>
  <c r="H8" i="15" s="1"/>
  <c r="H10" i="15" s="1" a="1"/>
  <c r="H10" i="15" s="1"/>
  <c r="I3" i="15" a="1"/>
  <c r="I3" i="15" s="1"/>
  <c r="I5" i="15" s="1" a="1"/>
  <c r="I5" i="15" s="1"/>
  <c r="Y3" i="15" a="1"/>
  <c r="Y3" i="15" s="1"/>
  <c r="Y5" i="15" s="1" a="1"/>
  <c r="Y5" i="15" s="1"/>
  <c r="AJ3" i="15" a="1"/>
  <c r="AJ3" i="15" s="1"/>
  <c r="AJ5" i="15" s="1" a="1"/>
  <c r="AJ5" i="15" s="1"/>
  <c r="AO3" i="15" a="1"/>
  <c r="AO3" i="15" s="1"/>
  <c r="AO5" i="15" s="1" a="1"/>
  <c r="AO5" i="15" s="1"/>
  <c r="AZ3" i="15" a="1"/>
  <c r="AZ3" i="15" s="1"/>
  <c r="AZ5" i="15" s="1" a="1"/>
  <c r="AZ5" i="15" s="1"/>
  <c r="BE3" i="15" a="1"/>
  <c r="BE3" i="15" s="1"/>
  <c r="BE5" i="15" s="1" a="1"/>
  <c r="BE5" i="15" s="1"/>
  <c r="BP3" i="15" a="1"/>
  <c r="BP3" i="15" s="1"/>
  <c r="BP5" i="15" s="1" a="1"/>
  <c r="BP5" i="15" s="1"/>
  <c r="BV3" i="15" a="1"/>
  <c r="BV3" i="15" s="1"/>
  <c r="BV5" i="15" s="1" a="1"/>
  <c r="BV5" i="15" s="1"/>
  <c r="CC3" i="15" a="1"/>
  <c r="CC3" i="15" s="1"/>
  <c r="CC5" i="15" s="1" a="1"/>
  <c r="CC5" i="15" s="1"/>
  <c r="CJ3" i="15" a="1"/>
  <c r="CJ3" i="15" s="1"/>
  <c r="CJ5" i="15" s="1" a="1"/>
  <c r="CJ5" i="15" s="1"/>
  <c r="CR3" i="15" a="1"/>
  <c r="CR3" i="15" s="1"/>
  <c r="CR5" i="15" s="1" a="1"/>
  <c r="CR5" i="15" s="1"/>
  <c r="CZ3" i="15" a="1"/>
  <c r="CZ3" i="15" s="1"/>
  <c r="CZ5" i="15" s="1" a="1"/>
  <c r="CZ5" i="15" s="1"/>
  <c r="DH3" i="15" a="1"/>
  <c r="DH3" i="15" s="1"/>
  <c r="DH5" i="15" s="1" a="1"/>
  <c r="DH5" i="15" s="1"/>
  <c r="FI13" i="15" a="1"/>
  <c r="FI13" i="15" s="1"/>
  <c r="FI15" i="15" s="1" a="1"/>
  <c r="FI15" i="15" s="1"/>
  <c r="EL13" i="15" a="1"/>
  <c r="EL13" i="15" s="1"/>
  <c r="EL15" i="15" s="1" a="1"/>
  <c r="EL15" i="15" s="1"/>
  <c r="EA13" i="15" a="1"/>
  <c r="EA13" i="15" s="1"/>
  <c r="EA15" i="15" s="1" a="1"/>
  <c r="EA15" i="15" s="1"/>
  <c r="DU13" i="15" a="1"/>
  <c r="DU13" i="15" s="1"/>
  <c r="DU15" i="15" s="1" a="1"/>
  <c r="DU15" i="15" s="1"/>
  <c r="DG13" i="15" a="1"/>
  <c r="DG13" i="15" s="1"/>
  <c r="DG15" i="15" s="1" a="1"/>
  <c r="DG15" i="15" s="1"/>
  <c r="DA13" i="15" a="1"/>
  <c r="DA13" i="15" s="1"/>
  <c r="DA15" i="15" s="1" a="1"/>
  <c r="DA15" i="15" s="1"/>
  <c r="CT13" i="15" a="1"/>
  <c r="CT13" i="15" s="1"/>
  <c r="CT15" i="15" s="1" a="1"/>
  <c r="CT15" i="15" s="1"/>
  <c r="CM13" i="15" a="1"/>
  <c r="CM13" i="15" s="1"/>
  <c r="CM15" i="15" s="1" a="1"/>
  <c r="CM15" i="15" s="1"/>
  <c r="CA13" i="15" a="1"/>
  <c r="CA13" i="15" s="1"/>
  <c r="CA15" i="15" s="1" a="1"/>
  <c r="CA15" i="15" s="1"/>
  <c r="BO13" i="15" a="1"/>
  <c r="BO13" i="15" s="1"/>
  <c r="BO15" i="15" s="1" a="1"/>
  <c r="BO15" i="15" s="1"/>
  <c r="BH13" i="15" a="1"/>
  <c r="BH13" i="15" s="1"/>
  <c r="BH15" i="15" s="1" a="1"/>
  <c r="BH15" i="15" s="1"/>
  <c r="AN13" i="15" a="1"/>
  <c r="AN13" i="15" s="1"/>
  <c r="AN15" i="15" s="1" a="1"/>
  <c r="AN15" i="15" s="1"/>
  <c r="X13" i="15" a="1"/>
  <c r="X13" i="15" s="1"/>
  <c r="X15" i="15" s="1" a="1"/>
  <c r="X15" i="15" s="1"/>
  <c r="FC8" i="15" a="1"/>
  <c r="FC8" i="15" s="1"/>
  <c r="FC10" i="15" s="1" a="1"/>
  <c r="FC10" i="15" s="1"/>
  <c r="EU8" i="15" a="1"/>
  <c r="EU8" i="15" s="1"/>
  <c r="EU10" i="15" s="1" a="1"/>
  <c r="EU10" i="15" s="1"/>
  <c r="EM8" i="15" a="1"/>
  <c r="EM8" i="15" s="1"/>
  <c r="EM10" i="15" s="1" a="1"/>
  <c r="EM10" i="15" s="1"/>
  <c r="EE8" i="15" a="1"/>
  <c r="EE8" i="15" s="1"/>
  <c r="EE10" i="15" s="1" a="1"/>
  <c r="EE10" i="15" s="1"/>
  <c r="DW8" i="15" a="1"/>
  <c r="DW8" i="15" s="1"/>
  <c r="DW10" i="15" s="1" a="1"/>
  <c r="DW10" i="15" s="1"/>
  <c r="DO8" i="15" a="1"/>
  <c r="DO8" i="15" s="1"/>
  <c r="DO10" i="15" s="1" a="1"/>
  <c r="DO10" i="15" s="1"/>
  <c r="DG8" i="15" a="1"/>
  <c r="DG8" i="15" s="1"/>
  <c r="DG10" i="15" s="1" a="1"/>
  <c r="DG10" i="15" s="1"/>
  <c r="CY8" i="15" a="1"/>
  <c r="CY8" i="15" s="1"/>
  <c r="CY10" i="15" s="1" a="1"/>
  <c r="CY10" i="15" s="1"/>
  <c r="CQ8" i="15" a="1"/>
  <c r="CQ8" i="15" s="1"/>
  <c r="CQ10" i="15" s="1" a="1"/>
  <c r="CQ10" i="15" s="1"/>
  <c r="CI8" i="15" a="1"/>
  <c r="CI8" i="15" s="1"/>
  <c r="CI10" i="15" s="1" a="1"/>
  <c r="CI10" i="15" s="1"/>
  <c r="CI11" i="15" s="1"/>
  <c r="CA8" i="15" a="1"/>
  <c r="CA8" i="15" s="1"/>
  <c r="CA10" i="15" s="1" a="1"/>
  <c r="CA10" i="15" s="1"/>
  <c r="BS8" i="15" a="1"/>
  <c r="BS8" i="15" s="1"/>
  <c r="BS10" i="15" s="1" a="1"/>
  <c r="BS10" i="15" s="1"/>
  <c r="BK8" i="15" a="1"/>
  <c r="BK8" i="15" s="1"/>
  <c r="BK10" i="15" s="1" a="1"/>
  <c r="BK10" i="15" s="1"/>
  <c r="BC8" i="15" a="1"/>
  <c r="BC8" i="15" s="1"/>
  <c r="BC10" i="15" s="1" a="1"/>
  <c r="BC10" i="15" s="1"/>
  <c r="AU8" i="15" a="1"/>
  <c r="AU8" i="15" s="1"/>
  <c r="AU10" i="15" s="1" a="1"/>
  <c r="AU10" i="15" s="1"/>
  <c r="AE8" i="15" a="1"/>
  <c r="AE8" i="15" s="1"/>
  <c r="AE10" i="15" s="1" a="1"/>
  <c r="AE10" i="15" s="1"/>
  <c r="G8" i="15" a="1"/>
  <c r="G8" i="15" s="1"/>
  <c r="G10" i="15" s="1" a="1"/>
  <c r="G10" i="15" s="1"/>
  <c r="AE3" i="15" a="1"/>
  <c r="AE3" i="15" s="1"/>
  <c r="AE5" i="15" s="1" a="1"/>
  <c r="AE5" i="15" s="1"/>
  <c r="BQ3" i="15" a="1"/>
  <c r="BQ3" i="15" s="1"/>
  <c r="BQ5" i="15" s="1" a="1"/>
  <c r="BQ5" i="15" s="1"/>
  <c r="BW3" i="15" a="1"/>
  <c r="BW3" i="15" s="1"/>
  <c r="BW5" i="15" s="1" a="1"/>
  <c r="BW5" i="15" s="1"/>
  <c r="CK3" i="15" a="1"/>
  <c r="CK3" i="15" s="1"/>
  <c r="CK5" i="15" s="1" a="1"/>
  <c r="CK5" i="15" s="1"/>
  <c r="CS3" i="15" a="1"/>
  <c r="CS3" i="15" s="1"/>
  <c r="CS5" i="15" s="1" a="1"/>
  <c r="CS5" i="15" s="1"/>
  <c r="DA3" i="15" a="1"/>
  <c r="DA3" i="15" s="1"/>
  <c r="DA5" i="15" s="1" a="1"/>
  <c r="DA5" i="15" s="1"/>
  <c r="DI3" i="15" a="1"/>
  <c r="DI3" i="15" s="1"/>
  <c r="DI5" i="15" s="1" a="1"/>
  <c r="DI5" i="15" s="1"/>
  <c r="DQ3" i="15" a="1"/>
  <c r="DQ3" i="15" s="1"/>
  <c r="DQ5" i="15" s="1" a="1"/>
  <c r="DQ5" i="15" s="1"/>
  <c r="DY3" i="15" a="1"/>
  <c r="DY3" i="15" s="1"/>
  <c r="DY5" i="15" s="1" a="1"/>
  <c r="DY5" i="15" s="1"/>
  <c r="EG3" i="15" a="1"/>
  <c r="EG3" i="15" s="1"/>
  <c r="EG5" i="15" s="1" a="1"/>
  <c r="EG5" i="15" s="1"/>
  <c r="EO3" i="15" a="1"/>
  <c r="EO3" i="15" s="1"/>
  <c r="EO5" i="15" s="1" a="1"/>
  <c r="EO5" i="15" s="1"/>
  <c r="EW3" i="15" a="1"/>
  <c r="EW3" i="15" s="1"/>
  <c r="EW5" i="15" s="1" a="1"/>
  <c r="EW5" i="15" s="1"/>
  <c r="FE3" i="15" a="1"/>
  <c r="FE3" i="15" s="1"/>
  <c r="FE5" i="15" s="1" a="1"/>
  <c r="FE5" i="15" s="1"/>
  <c r="FG13" i="15" a="1"/>
  <c r="FG13" i="15" s="1"/>
  <c r="FG15" i="15" s="1" a="1"/>
  <c r="FG15" i="15" s="1"/>
  <c r="EV13" i="15" a="1"/>
  <c r="EV13" i="15" s="1"/>
  <c r="EV15" i="15" s="1" a="1"/>
  <c r="EV15" i="15" s="1"/>
  <c r="DT13" i="15" a="1"/>
  <c r="DT13" i="15" s="1"/>
  <c r="DT15" i="15" s="1" a="1"/>
  <c r="DT15" i="15" s="1"/>
  <c r="DF13" i="15" a="1"/>
  <c r="DF13" i="15" s="1"/>
  <c r="DF15" i="15" s="1" a="1"/>
  <c r="DF15" i="15" s="1"/>
  <c r="CZ13" i="15" a="1"/>
  <c r="CZ13" i="15" s="1"/>
  <c r="CZ15" i="15" s="1" a="1"/>
  <c r="CZ15" i="15" s="1"/>
  <c r="CL13" i="15" a="1"/>
  <c r="CL13" i="15" s="1"/>
  <c r="CL15" i="15" s="1" a="1"/>
  <c r="CL15" i="15" s="1"/>
  <c r="CG13" i="15" a="1"/>
  <c r="CG13" i="15" s="1"/>
  <c r="CG15" i="15" s="1" a="1"/>
  <c r="CG15" i="15" s="1"/>
  <c r="BZ13" i="15" a="1"/>
  <c r="BZ13" i="15" s="1"/>
  <c r="BZ15" i="15" s="1" a="1"/>
  <c r="BZ15" i="15" s="1"/>
  <c r="BT13" i="15" a="1"/>
  <c r="BT13" i="15" s="1"/>
  <c r="BT15" i="15" s="1" a="1"/>
  <c r="BT15" i="15" s="1"/>
  <c r="BN13" i="15" a="1"/>
  <c r="BN13" i="15" s="1"/>
  <c r="BN15" i="15" s="1" a="1"/>
  <c r="BN15" i="15" s="1"/>
  <c r="BA13" i="15" a="1"/>
  <c r="BA13" i="15" s="1"/>
  <c r="BA15" i="15" s="1" a="1"/>
  <c r="BA15" i="15" s="1"/>
  <c r="BA16" i="15" s="1"/>
  <c r="AM13" i="15" a="1"/>
  <c r="AM13" i="15" s="1"/>
  <c r="AM15" i="15" s="1" a="1"/>
  <c r="AM15" i="15" s="1"/>
  <c r="W13" i="15" a="1"/>
  <c r="W13" i="15" s="1"/>
  <c r="W15" i="15" s="1" a="1"/>
  <c r="W15" i="15" s="1"/>
  <c r="O13" i="15" a="1"/>
  <c r="O13" i="15" s="1"/>
  <c r="O15" i="15" s="1" a="1"/>
  <c r="O15" i="15" s="1"/>
  <c r="FJ8" i="15" a="1"/>
  <c r="FJ8" i="15" s="1"/>
  <c r="FJ10" i="15" s="1" a="1"/>
  <c r="FJ10" i="15" s="1"/>
  <c r="FB8" i="15" a="1"/>
  <c r="FB8" i="15" s="1"/>
  <c r="FB10" i="15" s="1" a="1"/>
  <c r="FB10" i="15" s="1"/>
  <c r="ET8" i="15" a="1"/>
  <c r="ET8" i="15" s="1"/>
  <c r="ET10" i="15" s="1" a="1"/>
  <c r="ET10" i="15" s="1"/>
  <c r="EL8" i="15" a="1"/>
  <c r="EL8" i="15" s="1"/>
  <c r="EL10" i="15" s="1" a="1"/>
  <c r="EL10" i="15" s="1"/>
  <c r="ED8" i="15" a="1"/>
  <c r="ED8" i="15" s="1"/>
  <c r="ED10" i="15" s="1" a="1"/>
  <c r="ED10" i="15" s="1"/>
  <c r="DV8" i="15" a="1"/>
  <c r="DV8" i="15" s="1"/>
  <c r="DV10" i="15" s="1" a="1"/>
  <c r="DV10" i="15" s="1"/>
  <c r="DN8" i="15" a="1"/>
  <c r="DN8" i="15" s="1"/>
  <c r="DN10" i="15" s="1" a="1"/>
  <c r="DN10" i="15" s="1"/>
  <c r="DF8" i="15" a="1"/>
  <c r="DF8" i="15" s="1"/>
  <c r="DF10" i="15" s="1" a="1"/>
  <c r="DF10" i="15" s="1"/>
  <c r="CX8" i="15" a="1"/>
  <c r="CX8" i="15" s="1"/>
  <c r="CX10" i="15" s="1" a="1"/>
  <c r="CX10" i="15" s="1"/>
  <c r="CP8" i="15" a="1"/>
  <c r="CP8" i="15" s="1"/>
  <c r="CP10" i="15" s="1" a="1"/>
  <c r="CP10" i="15" s="1"/>
  <c r="CH8" i="15" a="1"/>
  <c r="CH8" i="15" s="1"/>
  <c r="CH10" i="15" s="1" a="1"/>
  <c r="CH10" i="15" s="1"/>
  <c r="BZ8" i="15" a="1"/>
  <c r="BZ8" i="15" s="1"/>
  <c r="BZ10" i="15" s="1" a="1"/>
  <c r="BZ10" i="15" s="1"/>
  <c r="BR8" i="15" a="1"/>
  <c r="BR8" i="15" s="1"/>
  <c r="BR10" i="15" s="1" a="1"/>
  <c r="BR10" i="15" s="1"/>
  <c r="BJ8" i="15" a="1"/>
  <c r="BJ8" i="15" s="1"/>
  <c r="BJ10" i="15" s="1" a="1"/>
  <c r="BJ10" i="15" s="1"/>
  <c r="BB8" i="15" a="1"/>
  <c r="BB8" i="15" s="1"/>
  <c r="BB10" i="15" s="1" a="1"/>
  <c r="BB10" i="15" s="1"/>
  <c r="AT8" i="15" a="1"/>
  <c r="AT8" i="15" s="1"/>
  <c r="AT10" i="15" s="1" a="1"/>
  <c r="AT10" i="15" s="1"/>
  <c r="J3" i="15" a="1"/>
  <c r="J3" i="15" s="1"/>
  <c r="J5" i="15" s="1" a="1"/>
  <c r="J5" i="15" s="1"/>
  <c r="Z3" i="15" a="1"/>
  <c r="Z3" i="15" s="1"/>
  <c r="Z5" i="15" s="1" a="1"/>
  <c r="Z5" i="15" s="1"/>
  <c r="AF3" i="15" a="1"/>
  <c r="AF3" i="15" s="1"/>
  <c r="AF5" i="15" s="1" a="1"/>
  <c r="AF5" i="15" s="1"/>
  <c r="AK3" i="15" a="1"/>
  <c r="AK3" i="15" s="1"/>
  <c r="AK5" i="15" s="1" a="1"/>
  <c r="AK5" i="15" s="1"/>
  <c r="AP3" i="15" a="1"/>
  <c r="AP3" i="15" s="1"/>
  <c r="AP5" i="15" s="1" a="1"/>
  <c r="AP5" i="15" s="1"/>
  <c r="BA3" i="15" a="1"/>
  <c r="BA3" i="15" s="1"/>
  <c r="BA5" i="15" s="1" a="1"/>
  <c r="BA5" i="15" s="1"/>
  <c r="BF3" i="15" a="1"/>
  <c r="BF3" i="15" s="1"/>
  <c r="BF5" i="15" s="1" a="1"/>
  <c r="BF5" i="15" s="1"/>
  <c r="BX3" i="15" a="1"/>
  <c r="BX3" i="15" s="1"/>
  <c r="BX5" i="15" s="1" a="1"/>
  <c r="BX5" i="15" s="1"/>
  <c r="CD3" i="15" a="1"/>
  <c r="CD3" i="15" s="1"/>
  <c r="CD5" i="15" s="1" a="1"/>
  <c r="CD5" i="15" s="1"/>
  <c r="CL3" i="15" a="1"/>
  <c r="CL3" i="15" s="1"/>
  <c r="CL5" i="15" s="1" a="1"/>
  <c r="CL5" i="15" s="1"/>
  <c r="CT3" i="15" a="1"/>
  <c r="CT3" i="15" s="1"/>
  <c r="CT5" i="15" s="1" a="1"/>
  <c r="CT5" i="15" s="1"/>
  <c r="DB3" i="15" a="1"/>
  <c r="DB3" i="15" s="1"/>
  <c r="DB5" i="15" s="1" a="1"/>
  <c r="DB5" i="15" s="1"/>
  <c r="DJ3" i="15" a="1"/>
  <c r="DJ3" i="15" s="1"/>
  <c r="DJ5" i="15" s="1" a="1"/>
  <c r="DJ5" i="15" s="1"/>
  <c r="DR3" i="15" a="1"/>
  <c r="DR3" i="15" s="1"/>
  <c r="DR5" i="15" s="1" a="1"/>
  <c r="DR5" i="15" s="1"/>
  <c r="DZ3" i="15" a="1"/>
  <c r="DZ3" i="15" s="1"/>
  <c r="DZ5" i="15" s="1" a="1"/>
  <c r="DZ5" i="15" s="1"/>
  <c r="EH3" i="15" a="1"/>
  <c r="EH3" i="15" s="1"/>
  <c r="EH5" i="15" s="1" a="1"/>
  <c r="EH5" i="15" s="1"/>
  <c r="AG3" i="15" a="1"/>
  <c r="AG3" i="15" s="1"/>
  <c r="AG5" i="15" s="1" a="1"/>
  <c r="AG5" i="15" s="1"/>
  <c r="CY3" i="15" a="1"/>
  <c r="CY3" i="15" s="1"/>
  <c r="CY5" i="15" s="1" a="1"/>
  <c r="CY5" i="15" s="1"/>
  <c r="DX3" i="15" a="1"/>
  <c r="DX3" i="15" s="1"/>
  <c r="DX5" i="15" s="1" a="1"/>
  <c r="DX5" i="15" s="1"/>
  <c r="EP3" i="15" a="1"/>
  <c r="EP3" i="15" s="1"/>
  <c r="EP5" i="15" s="1" a="1"/>
  <c r="EP5" i="15" s="1"/>
  <c r="FC3" i="15" a="1"/>
  <c r="FC3" i="15" s="1"/>
  <c r="FC5" i="15" s="1" a="1"/>
  <c r="FC5" i="15" s="1"/>
  <c r="DQ8" i="15" a="1"/>
  <c r="DQ8" i="15" s="1"/>
  <c r="DQ10" i="15" s="1" a="1"/>
  <c r="DQ10" i="15" s="1"/>
  <c r="AI3" i="15" a="1"/>
  <c r="AI3" i="15" s="1"/>
  <c r="AI5" i="15" s="1" a="1"/>
  <c r="AI5" i="15" s="1"/>
  <c r="DD3" i="15" a="1"/>
  <c r="DD3" i="15" s="1"/>
  <c r="DD5" i="15" s="1" a="1"/>
  <c r="DD5" i="15" s="1"/>
  <c r="EB3" i="15" a="1"/>
  <c r="EB3" i="15" s="1"/>
  <c r="EB5" i="15" s="1" a="1"/>
  <c r="EB5" i="15" s="1"/>
  <c r="ER3" i="15" a="1"/>
  <c r="ER3" i="15" s="1"/>
  <c r="ER5" i="15" s="1" a="1"/>
  <c r="ER5" i="15" s="1"/>
  <c r="FD3" i="15" a="1"/>
  <c r="FD3" i="15" s="1"/>
  <c r="FD5" i="15" s="1" a="1"/>
  <c r="FD5" i="15" s="1"/>
  <c r="DI8" i="15" a="1"/>
  <c r="DI8" i="15" s="1"/>
  <c r="DI10" i="15" s="1" a="1"/>
  <c r="DI10" i="15" s="1"/>
  <c r="I8" i="15" a="1"/>
  <c r="I8" i="15" s="1"/>
  <c r="I10" i="15" s="1" a="1"/>
  <c r="I10" i="15" s="1"/>
  <c r="AL3" i="15" a="1"/>
  <c r="AL3" i="15" s="1"/>
  <c r="AL5" i="15" s="1" a="1"/>
  <c r="AL5" i="15" s="1"/>
  <c r="CB3" i="15" a="1"/>
  <c r="CB3" i="15" s="1"/>
  <c r="CB5" i="15" s="1" a="1"/>
  <c r="CB5" i="15" s="1"/>
  <c r="DG3" i="15" a="1"/>
  <c r="DG3" i="15" s="1"/>
  <c r="DG5" i="15" s="1" a="1"/>
  <c r="DG5" i="15" s="1"/>
  <c r="DA8" i="15" a="1"/>
  <c r="DA8" i="15" s="1"/>
  <c r="DA10" i="15" s="1" a="1"/>
  <c r="DA10" i="15" s="1"/>
  <c r="AY3" i="15" a="1"/>
  <c r="AY3" i="15" s="1"/>
  <c r="AY5" i="15" s="1" a="1"/>
  <c r="AY5" i="15" s="1"/>
  <c r="CF3" i="15" a="1"/>
  <c r="CF3" i="15" s="1"/>
  <c r="CF5" i="15" s="1" a="1"/>
  <c r="CF5" i="15" s="1"/>
  <c r="DL3" i="15" a="1"/>
  <c r="DL3" i="15" s="1"/>
  <c r="DL5" i="15" s="1" a="1"/>
  <c r="DL5" i="15" s="1"/>
  <c r="CS8" i="15" a="1"/>
  <c r="CS8" i="15" s="1"/>
  <c r="CS10" i="15" s="1" a="1"/>
  <c r="CS10" i="15" s="1"/>
  <c r="AG8" i="15" a="1"/>
  <c r="AG8" i="15" s="1"/>
  <c r="AG10" i="15" s="1" a="1"/>
  <c r="AG10" i="15" s="1"/>
  <c r="BB3" i="15" a="1"/>
  <c r="BB3" i="15" s="1"/>
  <c r="BB5" i="15" s="1" a="1"/>
  <c r="BB5" i="15" s="1"/>
  <c r="CI3" i="15" a="1"/>
  <c r="CI3" i="15" s="1"/>
  <c r="CI5" i="15" s="1" a="1"/>
  <c r="CI5" i="15" s="1"/>
  <c r="CK8" i="15" a="1"/>
  <c r="CK8" i="15" s="1"/>
  <c r="CK10" i="15" s="1" a="1"/>
  <c r="CK10" i="15" s="1"/>
  <c r="CN3" i="15" a="1"/>
  <c r="CN3" i="15" s="1"/>
  <c r="CN5" i="15" s="1" a="1"/>
  <c r="CN5" i="15" s="1"/>
  <c r="DP3" i="15" a="1"/>
  <c r="DP3" i="15" s="1"/>
  <c r="DP5" i="15" s="1" a="1"/>
  <c r="DP5" i="15" s="1"/>
  <c r="EL3" i="15" a="1"/>
  <c r="EL3" i="15" s="1"/>
  <c r="EL5" i="15" s="1" a="1"/>
  <c r="EL5" i="15" s="1"/>
  <c r="CC8" i="15" a="1"/>
  <c r="CC8" i="15" s="1"/>
  <c r="CC10" i="15" s="1" a="1"/>
  <c r="CC10" i="15" s="1"/>
  <c r="BE8" i="15" a="1"/>
  <c r="BE8" i="15" s="1"/>
  <c r="BE10" i="15" s="1" a="1"/>
  <c r="BE10" i="15" s="1"/>
  <c r="Q8" i="15" a="1"/>
  <c r="Q8" i="15" s="1"/>
  <c r="Q10" i="15" s="1" a="1"/>
  <c r="Q10" i="15" s="1"/>
  <c r="BH3" i="15" a="1"/>
  <c r="BH3" i="15" s="1"/>
  <c r="BH5" i="15" s="1" a="1"/>
  <c r="BH5" i="15" s="1"/>
  <c r="BU8" i="15" a="1"/>
  <c r="BU8" i="15" s="1"/>
  <c r="BU10" i="15" s="1" a="1"/>
  <c r="BU10" i="15" s="1"/>
  <c r="BS3" i="15" a="1"/>
  <c r="BS3" i="15" s="1"/>
  <c r="BS5" i="15" s="1" a="1"/>
  <c r="BS5" i="15" s="1"/>
  <c r="CV3" i="15" a="1"/>
  <c r="CV3" i="15" s="1"/>
  <c r="CV5" i="15" s="1" a="1"/>
  <c r="CV5" i="15" s="1"/>
  <c r="DW3" i="15" a="1"/>
  <c r="DW3" i="15" s="1"/>
  <c r="DW5" i="15" s="1" a="1"/>
  <c r="DW5" i="15" s="1"/>
  <c r="EN3" i="15" a="1"/>
  <c r="EN3" i="15" s="1"/>
  <c r="EN5" i="15" s="1" a="1"/>
  <c r="EN5" i="15" s="1"/>
  <c r="FB3" i="15" a="1"/>
  <c r="FB3" i="15" s="1"/>
  <c r="FB5" i="15" s="1" a="1"/>
  <c r="FB5" i="15" s="1"/>
  <c r="EM3" i="15" a="1"/>
  <c r="EM3" i="15" s="1"/>
  <c r="EM5" i="15" s="1" a="1"/>
  <c r="EM5" i="15" s="1"/>
  <c r="FJ3" i="15" a="1"/>
  <c r="FJ3" i="15" s="1"/>
  <c r="FJ5" i="15" s="1" a="1"/>
  <c r="FJ5" i="15" s="1"/>
  <c r="ET3" i="15" a="1"/>
  <c r="ET3" i="15" s="1"/>
  <c r="ET5" i="15" s="1" a="1"/>
  <c r="ET5" i="15" s="1"/>
  <c r="CQ3" i="15" a="1"/>
  <c r="CQ3" i="15" s="1"/>
  <c r="CQ5" i="15" s="1" a="1"/>
  <c r="CQ5" i="15" s="1"/>
  <c r="EU3" i="15" a="1"/>
  <c r="EU3" i="15" s="1"/>
  <c r="EU5" i="15" s="1" a="1"/>
  <c r="EU5" i="15" s="1"/>
  <c r="DO3" i="15" a="1"/>
  <c r="DO3" i="15" s="1"/>
  <c r="DO5" i="15" s="1" a="1"/>
  <c r="DO5" i="15" s="1"/>
  <c r="EV3" i="15" a="1"/>
  <c r="EV3" i="15" s="1"/>
  <c r="EV5" i="15" s="1" a="1"/>
  <c r="EV5" i="15" s="1"/>
  <c r="DT3" i="15" a="1"/>
  <c r="DT3" i="15" s="1"/>
  <c r="DT5" i="15" s="1" a="1"/>
  <c r="DT5" i="15" s="1"/>
  <c r="EX3" i="15" a="1"/>
  <c r="EX3" i="15" s="1"/>
  <c r="EX5" i="15" s="1" a="1"/>
  <c r="EX5" i="15" s="1"/>
  <c r="EE3" i="15" a="1"/>
  <c r="EE3" i="15" s="1"/>
  <c r="EE5" i="15" s="1" a="1"/>
  <c r="EE5" i="15" s="1"/>
  <c r="EZ3" i="15" a="1"/>
  <c r="EZ3" i="15" s="1"/>
  <c r="EZ5" i="15" s="1" a="1"/>
  <c r="EZ5" i="15" s="1"/>
  <c r="EF3" i="15" a="1"/>
  <c r="EF3" i="15" s="1"/>
  <c r="EF5" i="15" s="1" a="1"/>
  <c r="EF5" i="15" s="1"/>
  <c r="FF3" i="15" a="1"/>
  <c r="FF3" i="15" s="1"/>
  <c r="FF5" i="15" s="1" a="1"/>
  <c r="FF5" i="15" s="1"/>
  <c r="EJ3" i="15" a="1"/>
  <c r="EJ3" i="15" s="1"/>
  <c r="EJ5" i="15" s="1" a="1"/>
  <c r="EJ5" i="15" s="1"/>
  <c r="FH3" i="15" a="1"/>
  <c r="FH3" i="15" s="1"/>
  <c r="FH5" i="15" s="1" a="1"/>
  <c r="FH5" i="15" s="1"/>
  <c r="BS6" i="9"/>
  <c r="BT6" i="9"/>
  <c r="BT8" i="9"/>
  <c r="BR4" i="9"/>
  <c r="BT10" i="9"/>
  <c r="BT11" i="9"/>
  <c r="BT9" i="9"/>
  <c r="BS5" i="9"/>
  <c r="BS7" i="9"/>
  <c r="BT5" i="9"/>
  <c r="BT7" i="9"/>
  <c r="BS4" i="9"/>
  <c r="BT4" i="9"/>
  <c r="BS14" i="9"/>
  <c r="BR34" i="9"/>
  <c r="BR30" i="9"/>
  <c r="BR13" i="9"/>
  <c r="BR15" i="9"/>
  <c r="BS18" i="9"/>
  <c r="BR36" i="9"/>
  <c r="BR18" i="9"/>
  <c r="BR19" i="9"/>
  <c r="BR41" i="9"/>
  <c r="BS20" i="9"/>
  <c r="BR40" i="9"/>
  <c r="BR17" i="9"/>
  <c r="BS13" i="9"/>
  <c r="BR35" i="9"/>
  <c r="BR32" i="9"/>
  <c r="BS19" i="9"/>
  <c r="BR31" i="9"/>
  <c r="BR14" i="9"/>
  <c r="BR39" i="9"/>
  <c r="BS15" i="9"/>
  <c r="BR37" i="9"/>
  <c r="BS16" i="9"/>
  <c r="BS17" i="9"/>
  <c r="BR38" i="9"/>
  <c r="BR20" i="9"/>
  <c r="BR16" i="9"/>
  <c r="BR11" i="9"/>
  <c r="BR9" i="9"/>
  <c r="BR10" i="9"/>
  <c r="BS11" i="9"/>
  <c r="BS10" i="9"/>
  <c r="BS9" i="9"/>
  <c r="BR6" i="9"/>
  <c r="BR27" i="9"/>
  <c r="BR7" i="9"/>
  <c r="BS8" i="9"/>
  <c r="BR29" i="9"/>
  <c r="BR8" i="9"/>
  <c r="BR26" i="9"/>
  <c r="BR5" i="9"/>
  <c r="BR25" i="9"/>
  <c r="BR28" i="9"/>
  <c r="CB6" i="9"/>
  <c r="BX6" i="9"/>
  <c r="FG121" i="15" l="1"/>
  <c r="BA150" i="15" a="1"/>
  <c r="BA150" i="15" s="1"/>
  <c r="BB160" i="15" a="1"/>
  <c r="BB160" i="15" s="1"/>
  <c r="FH121" i="15"/>
  <c r="EC161" i="15"/>
  <c r="CK151" i="15"/>
  <c r="AN36" i="15"/>
  <c r="AO36" i="15" s="1"/>
  <c r="AP36" i="15" s="1"/>
  <c r="AQ36" i="15" s="1"/>
  <c r="AR36" i="15" s="1"/>
  <c r="AS36" i="15" s="1"/>
  <c r="AT36" i="15" s="1"/>
  <c r="AU36" i="15" s="1"/>
  <c r="AV36" i="15" s="1"/>
  <c r="AW36" i="15" s="1"/>
  <c r="AX36" i="15" s="1"/>
  <c r="AY36" i="15" s="1"/>
  <c r="AZ36" i="15" s="1"/>
  <c r="BA36" i="15" s="1"/>
  <c r="BB36" i="15" s="1"/>
  <c r="BX36" i="15"/>
  <c r="BY36" i="15" s="1"/>
  <c r="BZ36" i="15" s="1"/>
  <c r="CA36" i="15" s="1"/>
  <c r="CB36" i="15" s="1"/>
  <c r="CC36" i="15" s="1"/>
  <c r="CD36" i="15" s="1"/>
  <c r="CE36" i="15" s="1"/>
  <c r="CF36" i="15" s="1"/>
  <c r="CG36" i="15" s="1"/>
  <c r="CH36" i="15" s="1"/>
  <c r="CI36" i="15" s="1"/>
  <c r="CJ36" i="15" s="1"/>
  <c r="CK36" i="15" s="1"/>
  <c r="CL36" i="15" s="1"/>
  <c r="CM36" i="15" s="1"/>
  <c r="CN36" i="15" s="1"/>
  <c r="CO36" i="15" s="1"/>
  <c r="CP36" i="15" s="1"/>
  <c r="CQ36" i="15" s="1"/>
  <c r="CR36" i="15" s="1"/>
  <c r="CS36" i="15" s="1"/>
  <c r="CT36" i="15" s="1"/>
  <c r="CU36" i="15" s="1"/>
  <c r="CV36" i="15" s="1"/>
  <c r="CW36" i="15" s="1"/>
  <c r="CX36" i="15" s="1"/>
  <c r="CY36" i="15" s="1"/>
  <c r="CZ36" i="15" s="1"/>
  <c r="DA36" i="15" s="1"/>
  <c r="DB36" i="15" s="1"/>
  <c r="DC36" i="15" s="1"/>
  <c r="DD36" i="15" s="1"/>
  <c r="DE36" i="15" s="1"/>
  <c r="DF36" i="15" s="1"/>
  <c r="DG36" i="15" s="1"/>
  <c r="DH36" i="15" s="1"/>
  <c r="DI36" i="15" s="1"/>
  <c r="DJ36" i="15" s="1"/>
  <c r="DK36" i="15" s="1"/>
  <c r="DL36" i="15" s="1"/>
  <c r="M56" i="15"/>
  <c r="N56" i="15" s="1"/>
  <c r="O56" i="15" s="1"/>
  <c r="ED16" i="15"/>
  <c r="EE16" i="15" s="1"/>
  <c r="EF16" i="15" s="1"/>
  <c r="EG16" i="15" s="1"/>
  <c r="EH16" i="15" s="1"/>
  <c r="EI16" i="15" s="1"/>
  <c r="EJ16" i="15" s="1"/>
  <c r="EK16" i="15" s="1"/>
  <c r="EL16" i="15" s="1"/>
  <c r="EM16" i="15" s="1"/>
  <c r="EN16" i="15" s="1"/>
  <c r="DB136" i="15"/>
  <c r="DN146" i="15"/>
  <c r="DD161" i="15"/>
  <c r="DE161" i="15" s="1"/>
  <c r="DF161" i="15" s="1"/>
  <c r="DG161" i="15" s="1"/>
  <c r="DH161" i="15" s="1"/>
  <c r="DI161" i="15" s="1"/>
  <c r="DJ161" i="15" s="1"/>
  <c r="DK161" i="15" s="1"/>
  <c r="DL161" i="15" s="1"/>
  <c r="DM161" i="15" s="1"/>
  <c r="DN161" i="15" s="1"/>
  <c r="DO161" i="15" s="1"/>
  <c r="DP161" i="15" s="1"/>
  <c r="DQ161" i="15" s="1"/>
  <c r="DR161" i="15" s="1"/>
  <c r="DS161" i="15" s="1"/>
  <c r="DT161" i="15" s="1"/>
  <c r="DU161" i="15" s="1"/>
  <c r="DV161" i="15" s="1"/>
  <c r="DW161" i="15" s="1"/>
  <c r="DX161" i="15" s="1"/>
  <c r="DY161" i="15" s="1"/>
  <c r="DZ161" i="15" s="1"/>
  <c r="CA116" i="15"/>
  <c r="BX156" i="15"/>
  <c r="CF156" i="15"/>
  <c r="CG156" i="15" s="1"/>
  <c r="BA21" i="15"/>
  <c r="BB21" i="15" s="1"/>
  <c r="BC21" i="15" s="1"/>
  <c r="BD21" i="15" s="1"/>
  <c r="BE21" i="15" s="1"/>
  <c r="BF21" i="15" s="1"/>
  <c r="BG21" i="15" s="1"/>
  <c r="BH21" i="15" s="1"/>
  <c r="BI21" i="15" s="1"/>
  <c r="BJ21" i="15" s="1"/>
  <c r="BK21" i="15" s="1"/>
  <c r="BL21" i="15" s="1"/>
  <c r="BM21" i="15" s="1"/>
  <c r="BN21" i="15" s="1"/>
  <c r="BO21" i="15" s="1"/>
  <c r="BP21" i="15" s="1"/>
  <c r="BQ21" i="15" s="1"/>
  <c r="BR21" i="15" s="1"/>
  <c r="AX116" i="15"/>
  <c r="AY116" i="15" s="1"/>
  <c r="AZ116" i="15" s="1"/>
  <c r="BA116" i="15" s="1"/>
  <c r="BB116" i="15" s="1"/>
  <c r="BC116" i="15" s="1"/>
  <c r="BD116" i="15" s="1"/>
  <c r="BE116" i="15" s="1"/>
  <c r="BF116" i="15" s="1"/>
  <c r="BK41" i="15"/>
  <c r="BL41" i="15" s="1"/>
  <c r="BM41" i="15" s="1"/>
  <c r="BN41" i="15" s="1"/>
  <c r="BO41" i="15" s="1"/>
  <c r="BP41" i="15" s="1"/>
  <c r="BQ41" i="15" s="1"/>
  <c r="BR41" i="15" s="1"/>
  <c r="BS41" i="15" s="1"/>
  <c r="BT41" i="15" s="1"/>
  <c r="BU41" i="15" s="1"/>
  <c r="BV41" i="15" s="1"/>
  <c r="BW41" i="15" s="1"/>
  <c r="BX41" i="15" s="1"/>
  <c r="BY41" i="15" s="1"/>
  <c r="BZ41" i="15" s="1"/>
  <c r="CA41" i="15" s="1"/>
  <c r="CB41" i="15" s="1"/>
  <c r="CC41" i="15" s="1"/>
  <c r="CD41" i="15" s="1"/>
  <c r="CE41" i="15" s="1"/>
  <c r="CF41" i="15" s="1"/>
  <c r="CG41" i="15" s="1"/>
  <c r="CH41" i="15" s="1"/>
  <c r="CI41" i="15" s="1"/>
  <c r="CJ41" i="15" s="1"/>
  <c r="CK41" i="15" s="1"/>
  <c r="CL41" i="15" s="1"/>
  <c r="CM41" i="15" s="1"/>
  <c r="CN41" i="15" s="1"/>
  <c r="CO41" i="15" s="1"/>
  <c r="AZ61" i="15"/>
  <c r="AI146" i="15"/>
  <c r="AJ146" i="15" s="1"/>
  <c r="AK146" i="15" s="1"/>
  <c r="AL146" i="15" s="1"/>
  <c r="AM146" i="15" s="1"/>
  <c r="AN146" i="15" s="1"/>
  <c r="AO146" i="15" s="1"/>
  <c r="AP146" i="15" s="1"/>
  <c r="AQ146" i="15" s="1"/>
  <c r="AR146" i="15" s="1"/>
  <c r="AS146" i="15" s="1"/>
  <c r="CB116" i="15"/>
  <c r="CC116" i="15" s="1"/>
  <c r="CD116" i="15" s="1"/>
  <c r="CE116" i="15" s="1"/>
  <c r="CF116" i="15" s="1"/>
  <c r="CG116" i="15" s="1"/>
  <c r="CH116" i="15" s="1"/>
  <c r="CI116" i="15" s="1"/>
  <c r="FA21" i="15"/>
  <c r="H61" i="15"/>
  <c r="I61" i="15" s="1"/>
  <c r="CK86" i="15"/>
  <c r="FC21" i="15"/>
  <c r="CG21" i="15"/>
  <c r="CH21" i="15" s="1"/>
  <c r="CI21" i="15" s="1"/>
  <c r="CJ21" i="15" s="1"/>
  <c r="CK21" i="15" s="1"/>
  <c r="CL21" i="15" s="1"/>
  <c r="CM21" i="15" s="1"/>
  <c r="CN21" i="15" s="1"/>
  <c r="CO21" i="15" s="1"/>
  <c r="CP21" i="15" s="1"/>
  <c r="CQ21" i="15" s="1"/>
  <c r="CR21" i="15" s="1"/>
  <c r="CS21" i="15" s="1"/>
  <c r="CT21" i="15" s="1"/>
  <c r="CU21" i="15" s="1"/>
  <c r="CV21" i="15" s="1"/>
  <c r="CW21" i="15" s="1"/>
  <c r="CX21" i="15" s="1"/>
  <c r="CY21" i="15" s="1"/>
  <c r="CZ21" i="15" s="1"/>
  <c r="DA21" i="15" s="1"/>
  <c r="DB21" i="15" s="1"/>
  <c r="DC21" i="15" s="1"/>
  <c r="DD21" i="15" s="1"/>
  <c r="DE21" i="15" s="1"/>
  <c r="DF21" i="15" s="1"/>
  <c r="DG21" i="15" s="1"/>
  <c r="DH21" i="15" s="1"/>
  <c r="DI21" i="15" s="1"/>
  <c r="DJ21" i="15" s="1"/>
  <c r="DK21" i="15" s="1"/>
  <c r="DL21" i="15" s="1"/>
  <c r="DM21" i="15" s="1"/>
  <c r="DN21" i="15" s="1"/>
  <c r="DO21" i="15" s="1"/>
  <c r="DP21" i="15" s="1"/>
  <c r="DQ21" i="15" s="1"/>
  <c r="DR21" i="15" s="1"/>
  <c r="DS21" i="15" s="1"/>
  <c r="DT21" i="15" s="1"/>
  <c r="DU21" i="15" s="1"/>
  <c r="DV21" i="15" s="1"/>
  <c r="DW21" i="15" s="1"/>
  <c r="DX21" i="15" s="1"/>
  <c r="DY21" i="15" s="1"/>
  <c r="DZ21" i="15" s="1"/>
  <c r="EA21" i="15" s="1"/>
  <c r="EB21" i="15" s="1"/>
  <c r="EC21" i="15" s="1"/>
  <c r="ED21" i="15" s="1"/>
  <c r="EE21" i="15" s="1"/>
  <c r="EF21" i="15" s="1"/>
  <c r="EG21" i="15" s="1"/>
  <c r="EH21" i="15" s="1"/>
  <c r="EI21" i="15" s="1"/>
  <c r="EJ21" i="15" s="1"/>
  <c r="EK21" i="15" s="1"/>
  <c r="EL21" i="15" s="1"/>
  <c r="EM21" i="15" s="1"/>
  <c r="EV36" i="15"/>
  <c r="EW36" i="15" s="1"/>
  <c r="EX36" i="15" s="1"/>
  <c r="EY36" i="15" s="1"/>
  <c r="EZ36" i="15" s="1"/>
  <c r="FA36" i="15" s="1"/>
  <c r="FB36" i="15" s="1"/>
  <c r="FC36" i="15" s="1"/>
  <c r="FD36" i="15" s="1"/>
  <c r="FE36" i="15" s="1"/>
  <c r="FF36" i="15" s="1"/>
  <c r="FG36" i="15" s="1"/>
  <c r="FH36" i="15" s="1"/>
  <c r="FI36" i="15" s="1"/>
  <c r="FJ36" i="15" s="1"/>
  <c r="EO91" i="15"/>
  <c r="EP91" i="15" s="1"/>
  <c r="EQ91" i="15" s="1"/>
  <c r="CO46" i="15"/>
  <c r="ER161" i="15"/>
  <c r="ES161" i="15" s="1"/>
  <c r="ET161" i="15" s="1"/>
  <c r="EU161" i="15" s="1"/>
  <c r="EV161" i="15" s="1"/>
  <c r="EW161" i="15" s="1"/>
  <c r="EX161" i="15" s="1"/>
  <c r="EY161" i="15" s="1"/>
  <c r="EZ161" i="15" s="1"/>
  <c r="FA161" i="15" s="1"/>
  <c r="FB161" i="15" s="1"/>
  <c r="FC161" i="15" s="1"/>
  <c r="FD161" i="15" s="1"/>
  <c r="FE161" i="15" s="1"/>
  <c r="FF161" i="15" s="1"/>
  <c r="FG161" i="15" s="1"/>
  <c r="FH161" i="15" s="1"/>
  <c r="FI161" i="15" s="1"/>
  <c r="FJ161" i="15" s="1"/>
  <c r="EG76" i="15"/>
  <c r="EH76" i="15" s="1"/>
  <c r="EI76" i="15" s="1"/>
  <c r="EJ76" i="15" s="1"/>
  <c r="EK76" i="15" s="1"/>
  <c r="EL76" i="15" s="1"/>
  <c r="EM76" i="15" s="1"/>
  <c r="EN76" i="15" s="1"/>
  <c r="EO76" i="15" s="1"/>
  <c r="EP76" i="15" s="1"/>
  <c r="EQ76" i="15" s="1"/>
  <c r="ER76" i="15" s="1"/>
  <c r="CV161" i="15"/>
  <c r="CW161" i="15" s="1"/>
  <c r="CX161" i="15" s="1"/>
  <c r="CY161" i="15" s="1"/>
  <c r="CZ161" i="15" s="1"/>
  <c r="DA161" i="15" s="1"/>
  <c r="DB161" i="15" s="1"/>
  <c r="K91" i="15"/>
  <c r="L91" i="15" s="1"/>
  <c r="M91" i="15" s="1"/>
  <c r="N91" i="15" s="1"/>
  <c r="O91" i="15" s="1"/>
  <c r="P91" i="15" s="1"/>
  <c r="Q91" i="15" s="1"/>
  <c r="R91" i="15" s="1"/>
  <c r="S91" i="15" s="1"/>
  <c r="T91" i="15" s="1"/>
  <c r="U91" i="15" s="1"/>
  <c r="V91" i="15" s="1"/>
  <c r="W91" i="15" s="1"/>
  <c r="X91" i="15" s="1"/>
  <c r="Y91" i="15" s="1"/>
  <c r="Z91" i="15" s="1"/>
  <c r="AA91" i="15" s="1"/>
  <c r="AB91" i="15" s="1"/>
  <c r="AC91" i="15" s="1"/>
  <c r="AD91" i="15" s="1"/>
  <c r="AE91" i="15" s="1"/>
  <c r="AF91" i="15" s="1"/>
  <c r="AG91" i="15" s="1"/>
  <c r="AH91" i="15" s="1"/>
  <c r="AI91" i="15" s="1"/>
  <c r="AJ91" i="15" s="1"/>
  <c r="AK91" i="15" s="1"/>
  <c r="AL91" i="15" s="1"/>
  <c r="AM91" i="15" s="1"/>
  <c r="AN91" i="15" s="1"/>
  <c r="AO91" i="15" s="1"/>
  <c r="EO81" i="15"/>
  <c r="EP81" i="15" s="1"/>
  <c r="EQ81" i="15" s="1"/>
  <c r="ER81" i="15" s="1"/>
  <c r="ES81" i="15" s="1"/>
  <c r="ET81" i="15" s="1"/>
  <c r="AL71" i="15"/>
  <c r="AM71" i="15" s="1"/>
  <c r="AN71" i="15" s="1"/>
  <c r="AO71" i="15" s="1"/>
  <c r="AP71" i="15" s="1"/>
  <c r="AQ71" i="15" s="1"/>
  <c r="AR71" i="15" s="1"/>
  <c r="AS71" i="15" s="1"/>
  <c r="EJ126" i="15"/>
  <c r="EK126" i="15" s="1"/>
  <c r="EL126" i="15" s="1"/>
  <c r="ET51" i="15"/>
  <c r="EU51" i="15" s="1"/>
  <c r="EV51" i="15" s="1"/>
  <c r="CG91" i="15"/>
  <c r="CH91" i="15" s="1"/>
  <c r="CI91" i="15" s="1"/>
  <c r="CJ91" i="15" s="1"/>
  <c r="CM116" i="15"/>
  <c r="CN116" i="15" s="1"/>
  <c r="CO116" i="15" s="1"/>
  <c r="CP116" i="15" s="1"/>
  <c r="CQ116" i="15" s="1"/>
  <c r="CR116" i="15" s="1"/>
  <c r="CS116" i="15" s="1"/>
  <c r="CT116" i="15" s="1"/>
  <c r="CU116" i="15" s="1"/>
  <c r="CV116" i="15" s="1"/>
  <c r="CW116" i="15" s="1"/>
  <c r="CX116" i="15" s="1"/>
  <c r="CY116" i="15" s="1"/>
  <c r="CZ116" i="15" s="1"/>
  <c r="DA116" i="15" s="1"/>
  <c r="DB116" i="15" s="1"/>
  <c r="DC116" i="15" s="1"/>
  <c r="DD116" i="15" s="1"/>
  <c r="DE116" i="15" s="1"/>
  <c r="DF116" i="15" s="1"/>
  <c r="DG116" i="15" s="1"/>
  <c r="DH116" i="15" s="1"/>
  <c r="DI116" i="15" s="1"/>
  <c r="DJ116" i="15" s="1"/>
  <c r="DK116" i="15" s="1"/>
  <c r="DL116" i="15" s="1"/>
  <c r="DM116" i="15" s="1"/>
  <c r="DN116" i="15" s="1"/>
  <c r="DO116" i="15" s="1"/>
  <c r="DP116" i="15" s="1"/>
  <c r="DQ116" i="15" s="1"/>
  <c r="DR116" i="15" s="1"/>
  <c r="DS116" i="15" s="1"/>
  <c r="DT116" i="15" s="1"/>
  <c r="DU116" i="15" s="1"/>
  <c r="DV116" i="15" s="1"/>
  <c r="DW116" i="15" s="1"/>
  <c r="DX116" i="15" s="1"/>
  <c r="DY116" i="15" s="1"/>
  <c r="DZ116" i="15" s="1"/>
  <c r="EA116" i="15" s="1"/>
  <c r="EB116" i="15" s="1"/>
  <c r="EC116" i="15" s="1"/>
  <c r="ED116" i="15" s="1"/>
  <c r="EE116" i="15" s="1"/>
  <c r="EF116" i="15" s="1"/>
  <c r="EG116" i="15" s="1"/>
  <c r="EH116" i="15" s="1"/>
  <c r="EI116" i="15" s="1"/>
  <c r="EJ116" i="15" s="1"/>
  <c r="EK116" i="15" s="1"/>
  <c r="EL116" i="15" s="1"/>
  <c r="DO146" i="15"/>
  <c r="DP146" i="15" s="1"/>
  <c r="DQ146" i="15" s="1"/>
  <c r="DR146" i="15" s="1"/>
  <c r="DS146" i="15" s="1"/>
  <c r="DT146" i="15" s="1"/>
  <c r="DU146" i="15" s="1"/>
  <c r="DV146" i="15" s="1"/>
  <c r="DW146" i="15" s="1"/>
  <c r="DX146" i="15" s="1"/>
  <c r="DY146" i="15" s="1"/>
  <c r="DZ146" i="15" s="1"/>
  <c r="EA146" i="15" s="1"/>
  <c r="EB146" i="15" s="1"/>
  <c r="EC146" i="15" s="1"/>
  <c r="ED146" i="15" s="1"/>
  <c r="EE146" i="15" s="1"/>
  <c r="EF146" i="15" s="1"/>
  <c r="EG146" i="15" s="1"/>
  <c r="EH146" i="15" s="1"/>
  <c r="EI146" i="15" s="1"/>
  <c r="EJ146" i="15" s="1"/>
  <c r="EK146" i="15" s="1"/>
  <c r="EL146" i="15" s="1"/>
  <c r="EM146" i="15" s="1"/>
  <c r="EN146" i="15" s="1"/>
  <c r="EO146" i="15" s="1"/>
  <c r="EP146" i="15" s="1"/>
  <c r="EQ146" i="15" s="1"/>
  <c r="DZ11" i="15"/>
  <c r="EA11" i="15" s="1"/>
  <c r="EB11" i="15" s="1"/>
  <c r="EC11" i="15" s="1"/>
  <c r="ED11" i="15" s="1"/>
  <c r="EE11" i="15" s="1"/>
  <c r="EF11" i="15" s="1"/>
  <c r="CB56" i="15"/>
  <c r="EN86" i="15"/>
  <c r="EO86" i="15" s="1"/>
  <c r="EP86" i="15" s="1"/>
  <c r="EQ86" i="15" s="1"/>
  <c r="ER86" i="15" s="1"/>
  <c r="ES86" i="15" s="1"/>
  <c r="ET86" i="15" s="1"/>
  <c r="EU86" i="15" s="1"/>
  <c r="EV86" i="15" s="1"/>
  <c r="EW86" i="15" s="1"/>
  <c r="EX86" i="15" s="1"/>
  <c r="EO111" i="15"/>
  <c r="EP111" i="15" s="1"/>
  <c r="CQ111" i="15"/>
  <c r="CR111" i="15" s="1"/>
  <c r="CS111" i="15" s="1"/>
  <c r="CT111" i="15" s="1"/>
  <c r="CU111" i="15" s="1"/>
  <c r="CV111" i="15" s="1"/>
  <c r="CW111" i="15" s="1"/>
  <c r="CX111" i="15" s="1"/>
  <c r="CY111" i="15" s="1"/>
  <c r="CZ111" i="15" s="1"/>
  <c r="DA111" i="15" s="1"/>
  <c r="CF26" i="15"/>
  <c r="CG26" i="15" s="1"/>
  <c r="CH26" i="15" s="1"/>
  <c r="CI26" i="15" s="1"/>
  <c r="CJ26" i="15" s="1"/>
  <c r="CK26" i="15" s="1"/>
  <c r="CL26" i="15" s="1"/>
  <c r="CM26" i="15" s="1"/>
  <c r="CN26" i="15" s="1"/>
  <c r="CO26" i="15" s="1"/>
  <c r="CP26" i="15" s="1"/>
  <c r="CQ26" i="15" s="1"/>
  <c r="CR26" i="15" s="1"/>
  <c r="CS26" i="15" s="1"/>
  <c r="CT26" i="15" s="1"/>
  <c r="CU26" i="15" s="1"/>
  <c r="CV26" i="15" s="1"/>
  <c r="CW26" i="15" s="1"/>
  <c r="CX26" i="15" s="1"/>
  <c r="CY26" i="15" s="1"/>
  <c r="CZ26" i="15" s="1"/>
  <c r="DA26" i="15" s="1"/>
  <c r="CB111" i="15"/>
  <c r="CF121" i="15"/>
  <c r="CG121" i="15" s="1"/>
  <c r="CH121" i="15" s="1"/>
  <c r="CI121" i="15" s="1"/>
  <c r="CJ121" i="15" s="1"/>
  <c r="CK121" i="15" s="1"/>
  <c r="CL121" i="15" s="1"/>
  <c r="CM121" i="15" s="1"/>
  <c r="CN121" i="15" s="1"/>
  <c r="CO121" i="15" s="1"/>
  <c r="CP121" i="15" s="1"/>
  <c r="CQ121" i="15" s="1"/>
  <c r="CR121" i="15" s="1"/>
  <c r="CS121" i="15" s="1"/>
  <c r="CT121" i="15" s="1"/>
  <c r="CU121" i="15" s="1"/>
  <c r="CV121" i="15" s="1"/>
  <c r="CW121" i="15" s="1"/>
  <c r="CX121" i="15" s="1"/>
  <c r="CY121" i="15" s="1"/>
  <c r="CZ121" i="15" s="1"/>
  <c r="DA121" i="15" s="1"/>
  <c r="DB121" i="15" s="1"/>
  <c r="DC121" i="15" s="1"/>
  <c r="DD121" i="15" s="1"/>
  <c r="DE121" i="15" s="1"/>
  <c r="DF121" i="15" s="1"/>
  <c r="CK56" i="15"/>
  <c r="CL56" i="15" s="1"/>
  <c r="CM56" i="15" s="1"/>
  <c r="CN56" i="15" s="1"/>
  <c r="CO56" i="15" s="1"/>
  <c r="CP56" i="15" s="1"/>
  <c r="CQ56" i="15" s="1"/>
  <c r="CR56" i="15" s="1"/>
  <c r="CN151" i="15"/>
  <c r="CO151" i="15" s="1"/>
  <c r="CP151" i="15" s="1"/>
  <c r="CQ151" i="15" s="1"/>
  <c r="CR151" i="15" s="1"/>
  <c r="CS151" i="15" s="1"/>
  <c r="BX46" i="15"/>
  <c r="BY46" i="15" s="1"/>
  <c r="BZ46" i="15" s="1"/>
  <c r="CA46" i="15" s="1"/>
  <c r="CB46" i="15" s="1"/>
  <c r="CC46" i="15" s="1"/>
  <c r="CD46" i="15" s="1"/>
  <c r="CE46" i="15" s="1"/>
  <c r="CF46" i="15" s="1"/>
  <c r="CG46" i="15" s="1"/>
  <c r="AT71" i="15"/>
  <c r="BG116" i="15"/>
  <c r="BH116" i="15" s="1"/>
  <c r="BI116" i="15" s="1"/>
  <c r="BJ116" i="15" s="1"/>
  <c r="BK116" i="15" s="1"/>
  <c r="BL116" i="15" s="1"/>
  <c r="BM116" i="15" s="1"/>
  <c r="BN116" i="15" s="1"/>
  <c r="BO116" i="15" s="1"/>
  <c r="BP116" i="15" s="1"/>
  <c r="BQ116" i="15" s="1"/>
  <c r="BR116" i="15" s="1"/>
  <c r="BS116" i="15" s="1"/>
  <c r="BT116" i="15" s="1"/>
  <c r="BU116" i="15" s="1"/>
  <c r="BV116" i="15" s="1"/>
  <c r="BW116" i="15" s="1"/>
  <c r="BX116" i="15" s="1"/>
  <c r="BY116" i="15" s="1"/>
  <c r="BZ116" i="15" s="1"/>
  <c r="AP32" i="9"/>
  <c r="AA16" i="15"/>
  <c r="AB16" i="15" s="1"/>
  <c r="AC16" i="15" s="1"/>
  <c r="AD16" i="15" s="1"/>
  <c r="AE16" i="15" s="1"/>
  <c r="AF16" i="15" s="1"/>
  <c r="AG16" i="15" s="1"/>
  <c r="AH16" i="15" s="1"/>
  <c r="AI16" i="15" s="1"/>
  <c r="AJ16" i="15" s="1"/>
  <c r="AK16" i="15" s="1"/>
  <c r="AL16" i="15" s="1"/>
  <c r="AM16" i="15" s="1"/>
  <c r="AN16" i="15" s="1"/>
  <c r="AO16" i="15" s="1"/>
  <c r="AP16" i="15" s="1"/>
  <c r="AQ16" i="15" s="1"/>
  <c r="AR16" i="15" s="1"/>
  <c r="AS16" i="15" s="1"/>
  <c r="AT16" i="15" s="1"/>
  <c r="AU16" i="15" s="1"/>
  <c r="AV16" i="15" s="1"/>
  <c r="P56" i="15"/>
  <c r="Q56" i="15" s="1"/>
  <c r="R56" i="15" s="1"/>
  <c r="S56" i="15" s="1"/>
  <c r="T56" i="15" s="1"/>
  <c r="U56" i="15" s="1"/>
  <c r="V56" i="15" s="1"/>
  <c r="BS51" i="15"/>
  <c r="BT51" i="15" s="1"/>
  <c r="AY136" i="15"/>
  <c r="AZ136" i="15" s="1"/>
  <c r="BA136" i="15" s="1"/>
  <c r="BC11" i="15"/>
  <c r="BD11" i="15" s="1"/>
  <c r="BE11" i="15" s="1"/>
  <c r="BF11" i="15" s="1"/>
  <c r="BG11" i="15" s="1"/>
  <c r="BH11" i="15" s="1"/>
  <c r="BI11" i="15" s="1"/>
  <c r="BJ11" i="15" s="1"/>
  <c r="BK11" i="15" s="1"/>
  <c r="BL11" i="15" s="1"/>
  <c r="BM11" i="15" s="1"/>
  <c r="BN11" i="15" s="1"/>
  <c r="BO11" i="15" s="1"/>
  <c r="BP11" i="15" s="1"/>
  <c r="BQ11" i="15" s="1"/>
  <c r="BR11" i="15" s="1"/>
  <c r="BS11" i="15" s="1"/>
  <c r="BT11" i="15" s="1"/>
  <c r="BU11" i="15" s="1"/>
  <c r="BV11" i="15" s="1"/>
  <c r="BW11" i="15" s="1"/>
  <c r="BX11" i="15" s="1"/>
  <c r="BY11" i="15" s="1"/>
  <c r="BZ11" i="15" s="1"/>
  <c r="CA11" i="15" s="1"/>
  <c r="CB11" i="15" s="1"/>
  <c r="CC11" i="15" s="1"/>
  <c r="CD11" i="15" s="1"/>
  <c r="CE11" i="15" s="1"/>
  <c r="CF11" i="15" s="1"/>
  <c r="CG11" i="15" s="1"/>
  <c r="CH11" i="15" s="1"/>
  <c r="AT41" i="15"/>
  <c r="AU41" i="15" s="1"/>
  <c r="AV41" i="15" s="1"/>
  <c r="N106" i="15"/>
  <c r="O106" i="15" s="1"/>
  <c r="P106" i="15" s="1"/>
  <c r="Q106" i="15" s="1"/>
  <c r="R106" i="15" s="1"/>
  <c r="S106" i="15" s="1"/>
  <c r="T106" i="15" s="1"/>
  <c r="U106" i="15" s="1"/>
  <c r="V106" i="15" s="1"/>
  <c r="W106" i="15" s="1"/>
  <c r="X106" i="15" s="1"/>
  <c r="Y106" i="15" s="1"/>
  <c r="Z106" i="15" s="1"/>
  <c r="AA106" i="15" s="1"/>
  <c r="AB106" i="15" s="1"/>
  <c r="AC106" i="15" s="1"/>
  <c r="AD106" i="15" s="1"/>
  <c r="X156" i="15"/>
  <c r="Y156" i="15" s="1"/>
  <c r="Z156" i="15" s="1"/>
  <c r="AA156" i="15" s="1"/>
  <c r="AB156" i="15" s="1"/>
  <c r="AC156" i="15" s="1"/>
  <c r="AD156" i="15" s="1"/>
  <c r="AE156" i="15" s="1"/>
  <c r="AF156" i="15" s="1"/>
  <c r="AG156" i="15" s="1"/>
  <c r="AH156" i="15" s="1"/>
  <c r="AI156" i="15" s="1"/>
  <c r="AJ156" i="15" s="1"/>
  <c r="AK156" i="15" s="1"/>
  <c r="AL156" i="15" s="1"/>
  <c r="AM156" i="15" s="1"/>
  <c r="AN156" i="15" s="1"/>
  <c r="AO156" i="15" s="1"/>
  <c r="AP156" i="15" s="1"/>
  <c r="AQ156" i="15" s="1"/>
  <c r="AR156" i="15" s="1"/>
  <c r="AS156" i="15" s="1"/>
  <c r="AT156" i="15" s="1"/>
  <c r="AU156" i="15" s="1"/>
  <c r="AV156" i="15" s="1"/>
  <c r="AW156" i="15" s="1"/>
  <c r="AX156" i="15" s="1"/>
  <c r="AY156" i="15" s="1"/>
  <c r="AZ156" i="15" s="1"/>
  <c r="BA156" i="15" s="1"/>
  <c r="BB156" i="15" s="1"/>
  <c r="BC156" i="15" s="1"/>
  <c r="BD156" i="15" s="1"/>
  <c r="BE156" i="15" s="1"/>
  <c r="BF156" i="15" s="1"/>
  <c r="BG156" i="15" s="1"/>
  <c r="BH156" i="15" s="1"/>
  <c r="BI156" i="15" s="1"/>
  <c r="BJ156" i="15" s="1"/>
  <c r="BK156" i="15" s="1"/>
  <c r="BL156" i="15" s="1"/>
  <c r="BM156" i="15" s="1"/>
  <c r="BN156" i="15" s="1"/>
  <c r="BO156" i="15" s="1"/>
  <c r="BP156" i="15" s="1"/>
  <c r="BQ156" i="15" s="1"/>
  <c r="BR156" i="15" s="1"/>
  <c r="BS156" i="15" s="1"/>
  <c r="BT156" i="15" s="1"/>
  <c r="BU156" i="15" s="1"/>
  <c r="BV156" i="15" s="1"/>
  <c r="BM131" i="15"/>
  <c r="BN131" i="15" s="1"/>
  <c r="BO131" i="15" s="1"/>
  <c r="AN141" i="15"/>
  <c r="AO141" i="15" s="1"/>
  <c r="AP141" i="15" s="1"/>
  <c r="AQ141" i="15" s="1"/>
  <c r="AR141" i="15" s="1"/>
  <c r="AS141" i="15" s="1"/>
  <c r="AT141" i="15" s="1"/>
  <c r="AU141" i="15" s="1"/>
  <c r="AV141" i="15" s="1"/>
  <c r="AW141" i="15" s="1"/>
  <c r="AX141" i="15" s="1"/>
  <c r="AY141" i="15" s="1"/>
  <c r="Y141" i="15"/>
  <c r="Z141" i="15" s="1"/>
  <c r="AA141" i="15" s="1"/>
  <c r="AB141" i="15" s="1"/>
  <c r="AC141" i="15" s="1"/>
  <c r="AD141" i="15" s="1"/>
  <c r="AE141" i="15" s="1"/>
  <c r="AF141" i="15" s="1"/>
  <c r="AG141" i="15" s="1"/>
  <c r="AS31" i="15"/>
  <c r="AT31" i="15" s="1"/>
  <c r="AU31" i="15" s="1"/>
  <c r="AV31" i="15" s="1"/>
  <c r="AW31" i="15" s="1"/>
  <c r="AX31" i="15" s="1"/>
  <c r="AY31" i="15" s="1"/>
  <c r="AZ31" i="15" s="1"/>
  <c r="BA31" i="15" s="1"/>
  <c r="BB31" i="15" s="1"/>
  <c r="BC31" i="15" s="1"/>
  <c r="BD31" i="15" s="1"/>
  <c r="BE31" i="15" s="1"/>
  <c r="BF31" i="15" s="1"/>
  <c r="BG31" i="15" s="1"/>
  <c r="BH31" i="15" s="1"/>
  <c r="BI31" i="15" s="1"/>
  <c r="BJ31" i="15" s="1"/>
  <c r="BK31" i="15" s="1"/>
  <c r="BL31" i="15" s="1"/>
  <c r="BM31" i="15" s="1"/>
  <c r="BN31" i="15" s="1"/>
  <c r="BO31" i="15" s="1"/>
  <c r="BP31" i="15" s="1"/>
  <c r="BQ31" i="15" s="1"/>
  <c r="BR31" i="15" s="1"/>
  <c r="BS31" i="15" s="1"/>
  <c r="BT31" i="15" s="1"/>
  <c r="BU31" i="15" s="1"/>
  <c r="BV31" i="15" s="1"/>
  <c r="BW31" i="15" s="1"/>
  <c r="BX31" i="15" s="1"/>
  <c r="BY31" i="15" s="1"/>
  <c r="BZ31" i="15" s="1"/>
  <c r="CA31" i="15" s="1"/>
  <c r="CB31" i="15" s="1"/>
  <c r="CC31" i="15" s="1"/>
  <c r="CD31" i="15" s="1"/>
  <c r="CE31" i="15" s="1"/>
  <c r="CF31" i="15" s="1"/>
  <c r="CG31" i="15" s="1"/>
  <c r="CH31" i="15" s="1"/>
  <c r="CI31" i="15" s="1"/>
  <c r="CJ31" i="15" s="1"/>
  <c r="CK31" i="15" s="1"/>
  <c r="CL31" i="15" s="1"/>
  <c r="CM31" i="15" s="1"/>
  <c r="CN31" i="15" s="1"/>
  <c r="CO31" i="15" s="1"/>
  <c r="CP31" i="15" s="1"/>
  <c r="CQ31" i="15" s="1"/>
  <c r="CR31" i="15" s="1"/>
  <c r="CS31" i="15" s="1"/>
  <c r="CT31" i="15" s="1"/>
  <c r="CU31" i="15" s="1"/>
  <c r="CV31" i="15" s="1"/>
  <c r="CW31" i="15" s="1"/>
  <c r="CX31" i="15" s="1"/>
  <c r="CY31" i="15" s="1"/>
  <c r="CZ31" i="15" s="1"/>
  <c r="DA31" i="15" s="1"/>
  <c r="DB31" i="15" s="1"/>
  <c r="DC31" i="15" s="1"/>
  <c r="DD31" i="15" s="1"/>
  <c r="DE31" i="15" s="1"/>
  <c r="DF31" i="15" s="1"/>
  <c r="DG31" i="15" s="1"/>
  <c r="DH31" i="15" s="1"/>
  <c r="DI31" i="15" s="1"/>
  <c r="DJ31" i="15" s="1"/>
  <c r="DK31" i="15" s="1"/>
  <c r="DL31" i="15" s="1"/>
  <c r="DM31" i="15" s="1"/>
  <c r="DN31" i="15" s="1"/>
  <c r="DO31" i="15" s="1"/>
  <c r="DP31" i="15" s="1"/>
  <c r="DQ31" i="15" s="1"/>
  <c r="DR31" i="15" s="1"/>
  <c r="DS31" i="15" s="1"/>
  <c r="DT31" i="15" s="1"/>
  <c r="DU31" i="15" s="1"/>
  <c r="DV31" i="15" s="1"/>
  <c r="DW31" i="15" s="1"/>
  <c r="DX31" i="15" s="1"/>
  <c r="DY31" i="15" s="1"/>
  <c r="DZ31" i="15" s="1"/>
  <c r="EA31" i="15" s="1"/>
  <c r="EB31" i="15" s="1"/>
  <c r="EC31" i="15" s="1"/>
  <c r="ED31" i="15" s="1"/>
  <c r="EE31" i="15" s="1"/>
  <c r="EF31" i="15" s="1"/>
  <c r="EG31" i="15" s="1"/>
  <c r="EH31" i="15" s="1"/>
  <c r="EI31" i="15" s="1"/>
  <c r="EJ31" i="15" s="1"/>
  <c r="EK31" i="15" s="1"/>
  <c r="EL31" i="15" s="1"/>
  <c r="EM31" i="15" s="1"/>
  <c r="EN31" i="15" s="1"/>
  <c r="EO31" i="15" s="1"/>
  <c r="EP31" i="15" s="1"/>
  <c r="EQ31" i="15" s="1"/>
  <c r="ER31" i="15" s="1"/>
  <c r="ES31" i="15" s="1"/>
  <c r="ET31" i="15" s="1"/>
  <c r="EU31" i="15" s="1"/>
  <c r="EV31" i="15" s="1"/>
  <c r="EW31" i="15" s="1"/>
  <c r="EX31" i="15" s="1"/>
  <c r="EY31" i="15" s="1"/>
  <c r="EZ31" i="15" s="1"/>
  <c r="FA31" i="15" s="1"/>
  <c r="FB31" i="15" s="1"/>
  <c r="FC31" i="15" s="1"/>
  <c r="FD31" i="15" s="1"/>
  <c r="FE31" i="15" s="1"/>
  <c r="FF31" i="15" s="1"/>
  <c r="FG31" i="15" s="1"/>
  <c r="FH31" i="15" s="1"/>
  <c r="FI31" i="15" s="1"/>
  <c r="FJ31" i="15" s="1"/>
  <c r="BX141" i="15"/>
  <c r="BY141" i="15" s="1"/>
  <c r="BZ141" i="15" s="1"/>
  <c r="CA141" i="15" s="1"/>
  <c r="CB141" i="15" s="1"/>
  <c r="CC141" i="15" s="1"/>
  <c r="CD141" i="15" s="1"/>
  <c r="V41" i="15"/>
  <c r="BE76" i="15"/>
  <c r="BF76" i="15" s="1"/>
  <c r="BG76" i="15" s="1"/>
  <c r="BH76" i="15" s="1"/>
  <c r="BI76" i="15" s="1"/>
  <c r="AF106" i="15"/>
  <c r="AG106" i="15" s="1"/>
  <c r="AH106" i="15" s="1"/>
  <c r="AI106" i="15" s="1"/>
  <c r="AJ106" i="15" s="1"/>
  <c r="AK106" i="15" s="1"/>
  <c r="AL106" i="15" s="1"/>
  <c r="AM106" i="15" s="1"/>
  <c r="AN106" i="15" s="1"/>
  <c r="AO106" i="15" s="1"/>
  <c r="AP106" i="15" s="1"/>
  <c r="AQ106" i="15" s="1"/>
  <c r="AR106" i="15" s="1"/>
  <c r="AS106" i="15" s="1"/>
  <c r="AT106" i="15" s="1"/>
  <c r="AU106" i="15" s="1"/>
  <c r="AV106" i="15" s="1"/>
  <c r="AW106" i="15" s="1"/>
  <c r="AX106" i="15" s="1"/>
  <c r="AY106" i="15" s="1"/>
  <c r="AZ106" i="15" s="1"/>
  <c r="BA106" i="15" s="1"/>
  <c r="BB106" i="15" s="1"/>
  <c r="BC106" i="15" s="1"/>
  <c r="BD106" i="15" s="1"/>
  <c r="BE106" i="15" s="1"/>
  <c r="BF106" i="15" s="1"/>
  <c r="BG106" i="15" s="1"/>
  <c r="BH106" i="15" s="1"/>
  <c r="BI106" i="15" s="1"/>
  <c r="BJ106" i="15" s="1"/>
  <c r="BK106" i="15" s="1"/>
  <c r="BL106" i="15" s="1"/>
  <c r="BM106" i="15" s="1"/>
  <c r="BN106" i="15" s="1"/>
  <c r="BO106" i="15" s="1"/>
  <c r="BP106" i="15" s="1"/>
  <c r="BQ106" i="15" s="1"/>
  <c r="BR106" i="15" s="1"/>
  <c r="BS106" i="15" s="1"/>
  <c r="BT106" i="15" s="1"/>
  <c r="AF76" i="15"/>
  <c r="AG76" i="15" s="1"/>
  <c r="AH76" i="15" s="1"/>
  <c r="AI76" i="15" s="1"/>
  <c r="AJ76" i="15" s="1"/>
  <c r="AK76" i="15" s="1"/>
  <c r="AL76" i="15" s="1"/>
  <c r="AS6" i="15"/>
  <c r="AT6" i="15" s="1"/>
  <c r="AU6" i="15" s="1"/>
  <c r="AV6" i="15" s="1"/>
  <c r="AW6" i="15" s="1"/>
  <c r="AX6" i="15" s="1"/>
  <c r="AY6" i="15" s="1"/>
  <c r="AZ6" i="15" s="1"/>
  <c r="BA6" i="15" s="1"/>
  <c r="BB6" i="15" s="1"/>
  <c r="BC6" i="15" s="1"/>
  <c r="BD6" i="15" s="1"/>
  <c r="BE6" i="15" s="1"/>
  <c r="BF6" i="15" s="1"/>
  <c r="BG6" i="15" s="1"/>
  <c r="BH6" i="15" s="1"/>
  <c r="BI6" i="15" s="1"/>
  <c r="BJ6" i="15" s="1"/>
  <c r="BK6" i="15" s="1"/>
  <c r="BL6" i="15" s="1"/>
  <c r="BM6" i="15" s="1"/>
  <c r="BN6" i="15" s="1"/>
  <c r="BO6" i="15" s="1"/>
  <c r="BP6" i="15" s="1"/>
  <c r="BQ6" i="15" s="1"/>
  <c r="BR6" i="15" s="1"/>
  <c r="BS6" i="15" s="1"/>
  <c r="BT6" i="15" s="1"/>
  <c r="BU6" i="15" s="1"/>
  <c r="BV6" i="15" s="1"/>
  <c r="BW6" i="15" s="1"/>
  <c r="BX6" i="15" s="1"/>
  <c r="BY6" i="15" s="1"/>
  <c r="BZ6" i="15" s="1"/>
  <c r="CA6" i="15" s="1"/>
  <c r="CB6" i="15" s="1"/>
  <c r="CC6" i="15" s="1"/>
  <c r="CD6" i="15" s="1"/>
  <c r="CE6" i="15" s="1"/>
  <c r="CF6" i="15" s="1"/>
  <c r="CG6" i="15" s="1"/>
  <c r="CH6" i="15" s="1"/>
  <c r="CI6" i="15" s="1"/>
  <c r="CJ6" i="15" s="1"/>
  <c r="CK6" i="15" s="1"/>
  <c r="CL6" i="15" s="1"/>
  <c r="CM6" i="15" s="1"/>
  <c r="CN6" i="15" s="1"/>
  <c r="CO6" i="15" s="1"/>
  <c r="CP6" i="15" s="1"/>
  <c r="CQ6" i="15" s="1"/>
  <c r="CR6" i="15" s="1"/>
  <c r="CS6" i="15" s="1"/>
  <c r="CT6" i="15" s="1"/>
  <c r="CU6" i="15" s="1"/>
  <c r="CV6" i="15" s="1"/>
  <c r="CW6" i="15" s="1"/>
  <c r="CX6" i="15" s="1"/>
  <c r="CY6" i="15" s="1"/>
  <c r="CZ6" i="15" s="1"/>
  <c r="DA6" i="15" s="1"/>
  <c r="DB6" i="15" s="1"/>
  <c r="DC6" i="15" s="1"/>
  <c r="DD6" i="15" s="1"/>
  <c r="DE6" i="15" s="1"/>
  <c r="DF6" i="15" s="1"/>
  <c r="DG6" i="15" s="1"/>
  <c r="DH6" i="15" s="1"/>
  <c r="DI6" i="15" s="1"/>
  <c r="DJ6" i="15" s="1"/>
  <c r="DK6" i="15" s="1"/>
  <c r="BB16" i="15"/>
  <c r="BC16" i="15" s="1"/>
  <c r="BD16" i="15" s="1"/>
  <c r="BE16" i="15" s="1"/>
  <c r="BF16" i="15" s="1"/>
  <c r="BG16" i="15" s="1"/>
  <c r="BH16" i="15" s="1"/>
  <c r="BI16" i="15" s="1"/>
  <c r="BJ16" i="15" s="1"/>
  <c r="BK16" i="15" s="1"/>
  <c r="BL16" i="15" s="1"/>
  <c r="BM16" i="15" s="1"/>
  <c r="BN16" i="15" s="1"/>
  <c r="BO16" i="15" s="1"/>
  <c r="BP16" i="15" s="1"/>
  <c r="BQ16" i="15" s="1"/>
  <c r="BR16" i="15" s="1"/>
  <c r="BS16" i="15" s="1"/>
  <c r="BT16" i="15" s="1"/>
  <c r="BU16" i="15" s="1"/>
  <c r="BV16" i="15" s="1"/>
  <c r="BW16" i="15" s="1"/>
  <c r="BX16" i="15" s="1"/>
  <c r="BY16" i="15" s="1"/>
  <c r="BZ16" i="15" s="1"/>
  <c r="CA16" i="15" s="1"/>
  <c r="CB16" i="15" s="1"/>
  <c r="CC16" i="15" s="1"/>
  <c r="CD16" i="15" s="1"/>
  <c r="CE16" i="15" s="1"/>
  <c r="CF16" i="15" s="1"/>
  <c r="CG16" i="15" s="1"/>
  <c r="CH16" i="15" s="1"/>
  <c r="CI16" i="15" s="1"/>
  <c r="CJ16" i="15" s="1"/>
  <c r="CK16" i="15" s="1"/>
  <c r="CL16" i="15" s="1"/>
  <c r="CM16" i="15" s="1"/>
  <c r="CN16" i="15" s="1"/>
  <c r="CO16" i="15" s="1"/>
  <c r="CP16" i="15" s="1"/>
  <c r="CQ16" i="15" s="1"/>
  <c r="CR16" i="15" s="1"/>
  <c r="CS16" i="15" s="1"/>
  <c r="CT16" i="15" s="1"/>
  <c r="CU16" i="15" s="1"/>
  <c r="CV16" i="15" s="1"/>
  <c r="CW16" i="15" s="1"/>
  <c r="CX16" i="15" s="1"/>
  <c r="CY16" i="15" s="1"/>
  <c r="CZ16" i="15" s="1"/>
  <c r="DA16" i="15" s="1"/>
  <c r="DB16" i="15" s="1"/>
  <c r="DC16" i="15" s="1"/>
  <c r="DD16" i="15" s="1"/>
  <c r="DE16" i="15" s="1"/>
  <c r="DF16" i="15" s="1"/>
  <c r="DG16" i="15" s="1"/>
  <c r="DH16" i="15" s="1"/>
  <c r="DI16" i="15" s="1"/>
  <c r="DJ16" i="15" s="1"/>
  <c r="DK16" i="15" s="1"/>
  <c r="DL16" i="15" s="1"/>
  <c r="DM16" i="15" s="1"/>
  <c r="DN16" i="15" s="1"/>
  <c r="DO16" i="15" s="1"/>
  <c r="DP16" i="15" s="1"/>
  <c r="DQ16" i="15" s="1"/>
  <c r="DR16" i="15" s="1"/>
  <c r="DS16" i="15" s="1"/>
  <c r="DT16" i="15" s="1"/>
  <c r="DU16" i="15" s="1"/>
  <c r="DV16" i="15" s="1"/>
  <c r="DW16" i="15" s="1"/>
  <c r="DX16" i="15" s="1"/>
  <c r="DY16" i="15" s="1"/>
  <c r="DZ16" i="15" s="1"/>
  <c r="EA16" i="15" s="1"/>
  <c r="AH141" i="15"/>
  <c r="AI141" i="15" s="1"/>
  <c r="AJ141" i="15" s="1"/>
  <c r="AK141" i="15" s="1"/>
  <c r="AL141" i="15" s="1"/>
  <c r="AM141" i="15" s="1"/>
  <c r="R36" i="15"/>
  <c r="S36" i="15" s="1"/>
  <c r="T36" i="15" s="1"/>
  <c r="U36" i="15" s="1"/>
  <c r="V36" i="15" s="1"/>
  <c r="W36" i="15" s="1"/>
  <c r="X36" i="15" s="1"/>
  <c r="Y36" i="15" s="1"/>
  <c r="Z36" i="15" s="1"/>
  <c r="AA36" i="15" s="1"/>
  <c r="AB36" i="15" s="1"/>
  <c r="AC36" i="15" s="1"/>
  <c r="AD36" i="15" s="1"/>
  <c r="AE36" i="15" s="1"/>
  <c r="AF36" i="15" s="1"/>
  <c r="AG36" i="15" s="1"/>
  <c r="AH36" i="15" s="1"/>
  <c r="AI36" i="15" s="1"/>
  <c r="AJ36" i="15" s="1"/>
  <c r="AK36" i="15" s="1"/>
  <c r="AB86" i="15"/>
  <c r="AC86" i="15" s="1"/>
  <c r="AD86" i="15" s="1"/>
  <c r="AE86" i="15" s="1"/>
  <c r="AF86" i="15" s="1"/>
  <c r="AG86" i="15" s="1"/>
  <c r="AH86" i="15" s="1"/>
  <c r="AI86" i="15" s="1"/>
  <c r="AY126" i="15"/>
  <c r="AZ126" i="15" s="1"/>
  <c r="BA126" i="15" s="1"/>
  <c r="BB126" i="15" s="1"/>
  <c r="BC126" i="15" s="1"/>
  <c r="BD126" i="15" s="1"/>
  <c r="BE126" i="15" s="1"/>
  <c r="BF126" i="15" s="1"/>
  <c r="BG126" i="15" s="1"/>
  <c r="U16" i="15"/>
  <c r="V16" i="15" s="1"/>
  <c r="W16" i="15" s="1"/>
  <c r="X16" i="15" s="1"/>
  <c r="Y16" i="15" s="1"/>
  <c r="AA46" i="15"/>
  <c r="BB61" i="15"/>
  <c r="BC61" i="15" s="1"/>
  <c r="BD61" i="15" s="1"/>
  <c r="BE61" i="15" s="1"/>
  <c r="BF61" i="15" s="1"/>
  <c r="BG61" i="15" s="1"/>
  <c r="BH61" i="15" s="1"/>
  <c r="BI61" i="15" s="1"/>
  <c r="BJ61" i="15" s="1"/>
  <c r="BK61" i="15" s="1"/>
  <c r="BL61" i="15" s="1"/>
  <c r="BM61" i="15" s="1"/>
  <c r="BN61" i="15" s="1"/>
  <c r="BO61" i="15" s="1"/>
  <c r="BP61" i="15" s="1"/>
  <c r="BQ61" i="15" s="1"/>
  <c r="BR61" i="15" s="1"/>
  <c r="BS61" i="15" s="1"/>
  <c r="BT61" i="15" s="1"/>
  <c r="BU61" i="15" s="1"/>
  <c r="BV61" i="15" s="1"/>
  <c r="BW61" i="15" s="1"/>
  <c r="BX61" i="15" s="1"/>
  <c r="BY61" i="15" s="1"/>
  <c r="BZ61" i="15" s="1"/>
  <c r="CA61" i="15" s="1"/>
  <c r="CB61" i="15" s="1"/>
  <c r="CC61" i="15" s="1"/>
  <c r="CD61" i="15" s="1"/>
  <c r="CE61" i="15" s="1"/>
  <c r="CF61" i="15" s="1"/>
  <c r="CG61" i="15" s="1"/>
  <c r="CH61" i="15" s="1"/>
  <c r="CI61" i="15" s="1"/>
  <c r="CJ61" i="15" s="1"/>
  <c r="CK61" i="15" s="1"/>
  <c r="CL61" i="15" s="1"/>
  <c r="CM61" i="15" s="1"/>
  <c r="CN61" i="15" s="1"/>
  <c r="CO61" i="15" s="1"/>
  <c r="CP61" i="15" s="1"/>
  <c r="CQ61" i="15" s="1"/>
  <c r="AF66" i="15"/>
  <c r="AG66" i="15" s="1"/>
  <c r="AH66" i="15" s="1"/>
  <c r="AI66" i="15" s="1"/>
  <c r="AJ66" i="15" s="1"/>
  <c r="AK66" i="15" s="1"/>
  <c r="AL66" i="15" s="1"/>
  <c r="AM66" i="15" s="1"/>
  <c r="AN66" i="15" s="1"/>
  <c r="AO66" i="15" s="1"/>
  <c r="AP66" i="15" s="1"/>
  <c r="AP126" i="15"/>
  <c r="AQ126" i="15" s="1"/>
  <c r="AR126" i="15" s="1"/>
  <c r="AS126" i="15" s="1"/>
  <c r="AT126" i="15" s="1"/>
  <c r="AU126" i="15" s="1"/>
  <c r="AV126" i="15" s="1"/>
  <c r="AW126" i="15" s="1"/>
  <c r="AX126" i="15" s="1"/>
  <c r="AB96" i="15"/>
  <c r="AC96" i="15" s="1"/>
  <c r="AD96" i="15" s="1"/>
  <c r="AJ101" i="15"/>
  <c r="AK101" i="15" s="1"/>
  <c r="AL101" i="15" s="1"/>
  <c r="AM101" i="15" s="1"/>
  <c r="AN101" i="15" s="1"/>
  <c r="AO101" i="15" s="1"/>
  <c r="AP101" i="15" s="1"/>
  <c r="AQ101" i="15" s="1"/>
  <c r="AR101" i="15" s="1"/>
  <c r="AS101" i="15" s="1"/>
  <c r="AT101" i="15" s="1"/>
  <c r="AU101" i="15" s="1"/>
  <c r="AV101" i="15" s="1"/>
  <c r="I136" i="15"/>
  <c r="J136" i="15" s="1"/>
  <c r="K136" i="15" s="1"/>
  <c r="L136" i="15" s="1"/>
  <c r="M136" i="15" s="1"/>
  <c r="N136" i="15" s="1"/>
  <c r="O136" i="15" s="1"/>
  <c r="P136" i="15" s="1"/>
  <c r="Q136" i="15" s="1"/>
  <c r="R136" i="15" s="1"/>
  <c r="S136" i="15" s="1"/>
  <c r="T136" i="15" s="1"/>
  <c r="U136" i="15" s="1"/>
  <c r="V136" i="15" s="1"/>
  <c r="W136" i="15" s="1"/>
  <c r="X136" i="15" s="1"/>
  <c r="Y136" i="15" s="1"/>
  <c r="AP40" i="9"/>
  <c r="J146" i="15"/>
  <c r="K146" i="15" s="1"/>
  <c r="L146" i="15" s="1"/>
  <c r="FI121" i="15"/>
  <c r="EU81" i="15"/>
  <c r="EV81" i="15" s="1"/>
  <c r="EJ141" i="15"/>
  <c r="EK141" i="15" s="1"/>
  <c r="EL141" i="15" s="1"/>
  <c r="FF86" i="15"/>
  <c r="FG86" i="15" s="1"/>
  <c r="FH86" i="15" s="1"/>
  <c r="FI86" i="15" s="1"/>
  <c r="AP36" i="9"/>
  <c r="FA51" i="15"/>
  <c r="FB51" i="15" s="1"/>
  <c r="FC51" i="15" s="1"/>
  <c r="FD51" i="15" s="1"/>
  <c r="FE51" i="15" s="1"/>
  <c r="FF51" i="15" s="1"/>
  <c r="FG51" i="15" s="1"/>
  <c r="FH51" i="15" s="1"/>
  <c r="FI51" i="15" s="1"/>
  <c r="FJ51" i="15" s="1"/>
  <c r="EM116" i="15"/>
  <c r="EN116" i="15" s="1"/>
  <c r="EO116" i="15" s="1"/>
  <c r="EP116" i="15" s="1"/>
  <c r="EQ116" i="15" s="1"/>
  <c r="ER116" i="15" s="1"/>
  <c r="ES116" i="15" s="1"/>
  <c r="ET116" i="15" s="1"/>
  <c r="EU116" i="15" s="1"/>
  <c r="EN21" i="15"/>
  <c r="EO21" i="15" s="1"/>
  <c r="EP21" i="15" s="1"/>
  <c r="EL56" i="15"/>
  <c r="EM56" i="15" s="1"/>
  <c r="EN56" i="15" s="1"/>
  <c r="EO56" i="15" s="1"/>
  <c r="EP56" i="15" s="1"/>
  <c r="EQ56" i="15" s="1"/>
  <c r="ER56" i="15" s="1"/>
  <c r="ES56" i="15" s="1"/>
  <c r="ET56" i="15" s="1"/>
  <c r="EU56" i="15" s="1"/>
  <c r="EV56" i="15" s="1"/>
  <c r="EW56" i="15" s="1"/>
  <c r="EX56" i="15" s="1"/>
  <c r="EY56" i="15" s="1"/>
  <c r="EZ56" i="15" s="1"/>
  <c r="FA56" i="15" s="1"/>
  <c r="FB56" i="15" s="1"/>
  <c r="FB76" i="15"/>
  <c r="FC76" i="15" s="1"/>
  <c r="FD76" i="15" s="1"/>
  <c r="FE76" i="15" s="1"/>
  <c r="FF76" i="15" s="1"/>
  <c r="FG76" i="15" s="1"/>
  <c r="FH76" i="15" s="1"/>
  <c r="FI76" i="15" s="1"/>
  <c r="FJ76" i="15" s="1"/>
  <c r="EV116" i="15"/>
  <c r="EW116" i="15" s="1"/>
  <c r="EX116" i="15" s="1"/>
  <c r="EY116" i="15" s="1"/>
  <c r="EZ116" i="15" s="1"/>
  <c r="FA116" i="15" s="1"/>
  <c r="FB116" i="15" s="1"/>
  <c r="FC116" i="15" s="1"/>
  <c r="FD116" i="15" s="1"/>
  <c r="FE116" i="15" s="1"/>
  <c r="FF116" i="15" s="1"/>
  <c r="FG116" i="15" s="1"/>
  <c r="FH116" i="15" s="1"/>
  <c r="FI116" i="15" s="1"/>
  <c r="FJ116" i="15" s="1"/>
  <c r="EM141" i="15"/>
  <c r="EN141" i="15" s="1"/>
  <c r="EO141" i="15" s="1"/>
  <c r="EP141" i="15" s="1"/>
  <c r="EQ141" i="15" s="1"/>
  <c r="ER141" i="15" s="1"/>
  <c r="ES141" i="15" s="1"/>
  <c r="ET141" i="15" s="1"/>
  <c r="EU141" i="15" s="1"/>
  <c r="EV141" i="15" s="1"/>
  <c r="EW141" i="15" s="1"/>
  <c r="EX141" i="15" s="1"/>
  <c r="EY141" i="15" s="1"/>
  <c r="EZ141" i="15" s="1"/>
  <c r="FA141" i="15" s="1"/>
  <c r="FB141" i="15" s="1"/>
  <c r="FC141" i="15" s="1"/>
  <c r="FD141" i="15" s="1"/>
  <c r="FE141" i="15" s="1"/>
  <c r="FF141" i="15" s="1"/>
  <c r="FG141" i="15" s="1"/>
  <c r="FH141" i="15" s="1"/>
  <c r="FI141" i="15" s="1"/>
  <c r="EW131" i="15"/>
  <c r="EX131" i="15" s="1"/>
  <c r="EY131" i="15" s="1"/>
  <c r="EZ131" i="15" s="1"/>
  <c r="FA131" i="15" s="1"/>
  <c r="FB131" i="15" s="1"/>
  <c r="FC131" i="15" s="1"/>
  <c r="FD131" i="15" s="1"/>
  <c r="FE131" i="15" s="1"/>
  <c r="FF131" i="15" s="1"/>
  <c r="FG131" i="15" s="1"/>
  <c r="FH131" i="15" s="1"/>
  <c r="FI131" i="15" s="1"/>
  <c r="FJ131" i="15" s="1"/>
  <c r="EJ156" i="15"/>
  <c r="EK156" i="15" s="1"/>
  <c r="EL156" i="15" s="1"/>
  <c r="EM156" i="15" s="1"/>
  <c r="AP14" i="9"/>
  <c r="EG11" i="15"/>
  <c r="EH11" i="15" s="1"/>
  <c r="EI11" i="15" s="1"/>
  <c r="EJ11" i="15" s="1"/>
  <c r="EK11" i="15" s="1"/>
  <c r="EL11" i="15" s="1"/>
  <c r="EM11" i="15" s="1"/>
  <c r="EN11" i="15" s="1"/>
  <c r="EO11" i="15" s="1"/>
  <c r="EP11" i="15" s="1"/>
  <c r="EQ11" i="15" s="1"/>
  <c r="ER11" i="15" s="1"/>
  <c r="ES11" i="15" s="1"/>
  <c r="ET11" i="15" s="1"/>
  <c r="EU11" i="15" s="1"/>
  <c r="EV11" i="15" s="1"/>
  <c r="EW11" i="15" s="1"/>
  <c r="EX11" i="15" s="1"/>
  <c r="EY11" i="15" s="1"/>
  <c r="EZ11" i="15" s="1"/>
  <c r="FA11" i="15" s="1"/>
  <c r="FB11" i="15" s="1"/>
  <c r="FC11" i="15" s="1"/>
  <c r="FD11" i="15" s="1"/>
  <c r="FE11" i="15" s="1"/>
  <c r="FF11" i="15" s="1"/>
  <c r="FG11" i="15" s="1"/>
  <c r="FH11" i="15" s="1"/>
  <c r="FI11" i="15" s="1"/>
  <c r="FC56" i="15"/>
  <c r="FD56" i="15" s="1"/>
  <c r="FE56" i="15" s="1"/>
  <c r="FF56" i="15" s="1"/>
  <c r="FG56" i="15" s="1"/>
  <c r="FH56" i="15" s="1"/>
  <c r="EO16" i="15"/>
  <c r="EP16" i="15" s="1"/>
  <c r="EQ16" i="15" s="1"/>
  <c r="ER16" i="15" s="1"/>
  <c r="ES16" i="15" s="1"/>
  <c r="ET16" i="15" s="1"/>
  <c r="EW81" i="15"/>
  <c r="EX81" i="15" s="1"/>
  <c r="EY81" i="15" s="1"/>
  <c r="EZ81" i="15" s="1"/>
  <c r="FA81" i="15" s="1"/>
  <c r="FB81" i="15" s="1"/>
  <c r="FC81" i="15" s="1"/>
  <c r="FD81" i="15" s="1"/>
  <c r="FE81" i="15" s="1"/>
  <c r="FF81" i="15" s="1"/>
  <c r="FG81" i="15" s="1"/>
  <c r="FH81" i="15" s="1"/>
  <c r="FI81" i="15" s="1"/>
  <c r="FJ81" i="15" s="1"/>
  <c r="EZ66" i="15"/>
  <c r="FA66" i="15" s="1"/>
  <c r="FB66" i="15" s="1"/>
  <c r="FC66" i="15" s="1"/>
  <c r="FD66" i="15" s="1"/>
  <c r="FE66" i="15" s="1"/>
  <c r="FF66" i="15" s="1"/>
  <c r="FG66" i="15" s="1"/>
  <c r="FH66" i="15" s="1"/>
  <c r="FI66" i="15" s="1"/>
  <c r="FJ66" i="15" s="1"/>
  <c r="ES136" i="15"/>
  <c r="ET136" i="15" s="1"/>
  <c r="EU136" i="15" s="1"/>
  <c r="EV136" i="15" s="1"/>
  <c r="EW136" i="15" s="1"/>
  <c r="EX136" i="15" s="1"/>
  <c r="EY136" i="15" s="1"/>
  <c r="EZ136" i="15" s="1"/>
  <c r="FA136" i="15" s="1"/>
  <c r="FB136" i="15" s="1"/>
  <c r="FC136" i="15" s="1"/>
  <c r="FD136" i="15" s="1"/>
  <c r="FE136" i="15" s="1"/>
  <c r="FF136" i="15" s="1"/>
  <c r="FG136" i="15" s="1"/>
  <c r="FH136" i="15" s="1"/>
  <c r="FI136" i="15" s="1"/>
  <c r="FJ136" i="15" s="1"/>
  <c r="EU16" i="15"/>
  <c r="EV16" i="15" s="1"/>
  <c r="EW16" i="15" s="1"/>
  <c r="EX16" i="15" s="1"/>
  <c r="EY16" i="15" s="1"/>
  <c r="EZ16" i="15" s="1"/>
  <c r="FA16" i="15" s="1"/>
  <c r="FB16" i="15" s="1"/>
  <c r="FC16" i="15" s="1"/>
  <c r="FD16" i="15" s="1"/>
  <c r="FE16" i="15" s="1"/>
  <c r="FF16" i="15" s="1"/>
  <c r="FG16" i="15" s="1"/>
  <c r="FH16" i="15" s="1"/>
  <c r="FI16" i="15" s="1"/>
  <c r="FJ16" i="15" s="1"/>
  <c r="ER146" i="15"/>
  <c r="ES146" i="15" s="1"/>
  <c r="ET146" i="15" s="1"/>
  <c r="EU146" i="15" s="1"/>
  <c r="EV146" i="15" s="1"/>
  <c r="EW146" i="15" s="1"/>
  <c r="EX146" i="15" s="1"/>
  <c r="FC86" i="15"/>
  <c r="FD86" i="15" s="1"/>
  <c r="FE86" i="15" s="1"/>
  <c r="EY146" i="15"/>
  <c r="EZ146" i="15" s="1"/>
  <c r="FA146" i="15" s="1"/>
  <c r="FB146" i="15" s="1"/>
  <c r="FC146" i="15" s="1"/>
  <c r="FD146" i="15" s="1"/>
  <c r="FE146" i="15" s="1"/>
  <c r="FF146" i="15" s="1"/>
  <c r="FG146" i="15" s="1"/>
  <c r="FH146" i="15" s="1"/>
  <c r="FI146" i="15" s="1"/>
  <c r="FD21" i="15"/>
  <c r="FE21" i="15" s="1"/>
  <c r="FF21" i="15" s="1"/>
  <c r="FG21" i="15" s="1"/>
  <c r="FH21" i="15" s="1"/>
  <c r="FI21" i="15" s="1"/>
  <c r="FJ21" i="15" s="1"/>
  <c r="ES76" i="15"/>
  <c r="ET76" i="15" s="1"/>
  <c r="EU76" i="15" s="1"/>
  <c r="EV76" i="15" s="1"/>
  <c r="EW76" i="15" s="1"/>
  <c r="EX76" i="15" s="1"/>
  <c r="EY76" i="15" s="1"/>
  <c r="EZ76" i="15" s="1"/>
  <c r="FA76" i="15" s="1"/>
  <c r="EV101" i="15"/>
  <c r="EW101" i="15" s="1"/>
  <c r="EX101" i="15" s="1"/>
  <c r="EY101" i="15" s="1"/>
  <c r="EZ101" i="15" s="1"/>
  <c r="FA101" i="15" s="1"/>
  <c r="FB101" i="15" s="1"/>
  <c r="FC101" i="15" s="1"/>
  <c r="FD101" i="15" s="1"/>
  <c r="FE101" i="15" s="1"/>
  <c r="FF101" i="15" s="1"/>
  <c r="FG101" i="15" s="1"/>
  <c r="FH101" i="15" s="1"/>
  <c r="FI101" i="15" s="1"/>
  <c r="EQ111" i="15"/>
  <c r="ER111" i="15" s="1"/>
  <c r="ES111" i="15" s="1"/>
  <c r="ET111" i="15" s="1"/>
  <c r="EU111" i="15" s="1"/>
  <c r="CU56" i="15"/>
  <c r="CV56" i="15" s="1"/>
  <c r="CW56" i="15" s="1"/>
  <c r="CX56" i="15" s="1"/>
  <c r="CY56" i="15" s="1"/>
  <c r="CZ56" i="15" s="1"/>
  <c r="DA56" i="15" s="1"/>
  <c r="DB56" i="15" s="1"/>
  <c r="DC56" i="15" s="1"/>
  <c r="DD56" i="15" s="1"/>
  <c r="DE56" i="15" s="1"/>
  <c r="DF56" i="15" s="1"/>
  <c r="DG56" i="15" s="1"/>
  <c r="DH56" i="15" s="1"/>
  <c r="DI56" i="15" s="1"/>
  <c r="DJ56" i="15" s="1"/>
  <c r="DK56" i="15" s="1"/>
  <c r="DL56" i="15" s="1"/>
  <c r="DM56" i="15" s="1"/>
  <c r="DN56" i="15" s="1"/>
  <c r="DO56" i="15" s="1"/>
  <c r="DP56" i="15" s="1"/>
  <c r="DQ56" i="15" s="1"/>
  <c r="DR56" i="15" s="1"/>
  <c r="DS56" i="15" s="1"/>
  <c r="DT56" i="15" s="1"/>
  <c r="DU56" i="15" s="1"/>
  <c r="DV56" i="15" s="1"/>
  <c r="DW56" i="15" s="1"/>
  <c r="DX56" i="15" s="1"/>
  <c r="DY56" i="15" s="1"/>
  <c r="DZ56" i="15" s="1"/>
  <c r="EA56" i="15" s="1"/>
  <c r="EB56" i="15" s="1"/>
  <c r="EC56" i="15" s="1"/>
  <c r="ED56" i="15" s="1"/>
  <c r="EE56" i="15" s="1"/>
  <c r="EF56" i="15" s="1"/>
  <c r="EG56" i="15" s="1"/>
  <c r="EH56" i="15" s="1"/>
  <c r="EI56" i="15" s="1"/>
  <c r="EJ56" i="15" s="1"/>
  <c r="EK56" i="15" s="1"/>
  <c r="H66" i="15"/>
  <c r="I66" i="15" s="1"/>
  <c r="J66" i="15" s="1"/>
  <c r="K66" i="15" s="1"/>
  <c r="L66" i="15" s="1"/>
  <c r="M66" i="15" s="1"/>
  <c r="N66" i="15" s="1"/>
  <c r="O66" i="15" s="1"/>
  <c r="P66" i="15" s="1"/>
  <c r="Q66" i="15" s="1"/>
  <c r="R66" i="15" s="1"/>
  <c r="S66" i="15" s="1"/>
  <c r="T66" i="15" s="1"/>
  <c r="U66" i="15" s="1"/>
  <c r="V66" i="15" s="1"/>
  <c r="DE91" i="15"/>
  <c r="H91" i="15"/>
  <c r="I91" i="15" s="1"/>
  <c r="J91" i="15" s="1"/>
  <c r="DK121" i="15"/>
  <c r="DL121" i="15" s="1"/>
  <c r="DM121" i="15" s="1"/>
  <c r="DN121" i="15" s="1"/>
  <c r="DO121" i="15" s="1"/>
  <c r="DP121" i="15" s="1"/>
  <c r="DQ121" i="15" s="1"/>
  <c r="DR121" i="15" s="1"/>
  <c r="DS121" i="15" s="1"/>
  <c r="DT121" i="15" s="1"/>
  <c r="DU121" i="15" s="1"/>
  <c r="DV121" i="15" s="1"/>
  <c r="DW121" i="15" s="1"/>
  <c r="DX121" i="15" s="1"/>
  <c r="DY121" i="15" s="1"/>
  <c r="DZ121" i="15" s="1"/>
  <c r="EA121" i="15" s="1"/>
  <c r="EB121" i="15" s="1"/>
  <c r="EC121" i="15" s="1"/>
  <c r="ED121" i="15" s="1"/>
  <c r="EE121" i="15" s="1"/>
  <c r="EF121" i="15" s="1"/>
  <c r="EG121" i="15" s="1"/>
  <c r="EH121" i="15" s="1"/>
  <c r="EI121" i="15" s="1"/>
  <c r="EJ121" i="15" s="1"/>
  <c r="EK121" i="15" s="1"/>
  <c r="EL121" i="15" s="1"/>
  <c r="EM121" i="15" s="1"/>
  <c r="EN121" i="15" s="1"/>
  <c r="EO121" i="15" s="1"/>
  <c r="EP121" i="15" s="1"/>
  <c r="EQ121" i="15" s="1"/>
  <c r="ER121" i="15" s="1"/>
  <c r="ES121" i="15" s="1"/>
  <c r="ET121" i="15" s="1"/>
  <c r="EU121" i="15" s="1"/>
  <c r="EV121" i="15" s="1"/>
  <c r="EW121" i="15" s="1"/>
  <c r="EX121" i="15" s="1"/>
  <c r="EY121" i="15" s="1"/>
  <c r="EZ121" i="15" s="1"/>
  <c r="FA121" i="15" s="1"/>
  <c r="FB121" i="15" s="1"/>
  <c r="FC121" i="15" s="1"/>
  <c r="FD121" i="15" s="1"/>
  <c r="FE121" i="15" s="1"/>
  <c r="AP31" i="9"/>
  <c r="AP16" i="9"/>
  <c r="BC46" i="15"/>
  <c r="BD46" i="15" s="1"/>
  <c r="BE46" i="15" s="1"/>
  <c r="BF46" i="15" s="1"/>
  <c r="BG46" i="15" s="1"/>
  <c r="BH46" i="15" s="1"/>
  <c r="BI46" i="15" s="1"/>
  <c r="BJ46" i="15" s="1"/>
  <c r="BK46" i="15" s="1"/>
  <c r="BL46" i="15" s="1"/>
  <c r="BM46" i="15" s="1"/>
  <c r="BN46" i="15" s="1"/>
  <c r="BO46" i="15" s="1"/>
  <c r="BP46" i="15" s="1"/>
  <c r="BQ46" i="15" s="1"/>
  <c r="DH121" i="15"/>
  <c r="EN156" i="15"/>
  <c r="EO156" i="15" s="1"/>
  <c r="EP156" i="15" s="1"/>
  <c r="EQ156" i="15" s="1"/>
  <c r="ER156" i="15" s="1"/>
  <c r="ES156" i="15" s="1"/>
  <c r="ET156" i="15" s="1"/>
  <c r="EU156" i="15" s="1"/>
  <c r="EV156" i="15" s="1"/>
  <c r="EW156" i="15" s="1"/>
  <c r="EX156" i="15" s="1"/>
  <c r="EY156" i="15" s="1"/>
  <c r="EZ156" i="15" s="1"/>
  <c r="FA156" i="15" s="1"/>
  <c r="FB156" i="15" s="1"/>
  <c r="FC156" i="15" s="1"/>
  <c r="FD156" i="15" s="1"/>
  <c r="DL6" i="15"/>
  <c r="DM6" i="15" s="1"/>
  <c r="DN6" i="15" s="1"/>
  <c r="DO6" i="15" s="1"/>
  <c r="DP6" i="15" s="1"/>
  <c r="DQ6" i="15" s="1"/>
  <c r="DR6" i="15" s="1"/>
  <c r="DS6" i="15" s="1"/>
  <c r="DT6" i="15" s="1"/>
  <c r="DU6" i="15" s="1"/>
  <c r="DV6" i="15" s="1"/>
  <c r="DW6" i="15" s="1"/>
  <c r="DX6" i="15" s="1"/>
  <c r="DY6" i="15" s="1"/>
  <c r="DZ6" i="15" s="1"/>
  <c r="EA6" i="15" s="1"/>
  <c r="EB6" i="15" s="1"/>
  <c r="EC6" i="15" s="1"/>
  <c r="ED6" i="15" s="1"/>
  <c r="EE6" i="15" s="1"/>
  <c r="EF6" i="15" s="1"/>
  <c r="EG6" i="15" s="1"/>
  <c r="EH6" i="15" s="1"/>
  <c r="EI6" i="15" s="1"/>
  <c r="EJ6" i="15" s="1"/>
  <c r="EK6" i="15" s="1"/>
  <c r="EL6" i="15" s="1"/>
  <c r="EM6" i="15" s="1"/>
  <c r="EN6" i="15" s="1"/>
  <c r="EO6" i="15" s="1"/>
  <c r="EP6" i="15" s="1"/>
  <c r="EQ6" i="15" s="1"/>
  <c r="ER6" i="15" s="1"/>
  <c r="ES6" i="15" s="1"/>
  <c r="ET6" i="15" s="1"/>
  <c r="EU6" i="15" s="1"/>
  <c r="EV6" i="15" s="1"/>
  <c r="EW6" i="15" s="1"/>
  <c r="EX6" i="15" s="1"/>
  <c r="EY6" i="15" s="1"/>
  <c r="EZ6" i="15" s="1"/>
  <c r="FA6" i="15" s="1"/>
  <c r="FB6" i="15" s="1"/>
  <c r="FC6" i="15" s="1"/>
  <c r="FD6" i="15" s="1"/>
  <c r="FE6" i="15" s="1"/>
  <c r="FF6" i="15" s="1"/>
  <c r="FG6" i="15" s="1"/>
  <c r="FH6" i="15" s="1"/>
  <c r="FI6" i="15" s="1"/>
  <c r="FJ6" i="15" s="1"/>
  <c r="DM36" i="15"/>
  <c r="DN36" i="15" s="1"/>
  <c r="DO36" i="15" s="1"/>
  <c r="DP36" i="15" s="1"/>
  <c r="DQ36" i="15" s="1"/>
  <c r="DR36" i="15" s="1"/>
  <c r="DS36" i="15" s="1"/>
  <c r="DT36" i="15" s="1"/>
  <c r="DU36" i="15" s="1"/>
  <c r="DV36" i="15" s="1"/>
  <c r="DW36" i="15" s="1"/>
  <c r="DX36" i="15" s="1"/>
  <c r="DY36" i="15" s="1"/>
  <c r="DZ36" i="15" s="1"/>
  <c r="EA36" i="15" s="1"/>
  <c r="EB36" i="15" s="1"/>
  <c r="EC36" i="15" s="1"/>
  <c r="ED36" i="15" s="1"/>
  <c r="EE36" i="15" s="1"/>
  <c r="EF36" i="15" s="1"/>
  <c r="EG36" i="15" s="1"/>
  <c r="EH36" i="15" s="1"/>
  <c r="EI36" i="15" s="1"/>
  <c r="EJ36" i="15" s="1"/>
  <c r="EK36" i="15" s="1"/>
  <c r="EL36" i="15" s="1"/>
  <c r="EM36" i="15" s="1"/>
  <c r="EN36" i="15" s="1"/>
  <c r="EO36" i="15" s="1"/>
  <c r="EP36" i="15" s="1"/>
  <c r="EQ36" i="15" s="1"/>
  <c r="ER36" i="15" s="1"/>
  <c r="ES36" i="15" s="1"/>
  <c r="ET36" i="15" s="1"/>
  <c r="EQ21" i="15"/>
  <c r="ER21" i="15" s="1"/>
  <c r="ES21" i="15" s="1"/>
  <c r="ET21" i="15" s="1"/>
  <c r="EU21" i="15" s="1"/>
  <c r="EV21" i="15" s="1"/>
  <c r="EW21" i="15" s="1"/>
  <c r="EX21" i="15" s="1"/>
  <c r="EY21" i="15" s="1"/>
  <c r="EZ21" i="15" s="1"/>
  <c r="BJ76" i="15"/>
  <c r="BK76" i="15" s="1"/>
  <c r="BL76" i="15" s="1"/>
  <c r="BM76" i="15" s="1"/>
  <c r="BN76" i="15" s="1"/>
  <c r="BO76" i="15" s="1"/>
  <c r="BP76" i="15" s="1"/>
  <c r="BQ76" i="15" s="1"/>
  <c r="DW71" i="15"/>
  <c r="DX71" i="15" s="1"/>
  <c r="DY71" i="15" s="1"/>
  <c r="DZ71" i="15" s="1"/>
  <c r="EA71" i="15" s="1"/>
  <c r="EB71" i="15" s="1"/>
  <c r="EC71" i="15" s="1"/>
  <c r="ED71" i="15" s="1"/>
  <c r="EE71" i="15" s="1"/>
  <c r="EF71" i="15" s="1"/>
  <c r="EG71" i="15" s="1"/>
  <c r="EH71" i="15" s="1"/>
  <c r="EI71" i="15" s="1"/>
  <c r="EJ71" i="15" s="1"/>
  <c r="EK71" i="15" s="1"/>
  <c r="EL71" i="15" s="1"/>
  <c r="EM71" i="15" s="1"/>
  <c r="EN71" i="15" s="1"/>
  <c r="EO71" i="15" s="1"/>
  <c r="EP71" i="15" s="1"/>
  <c r="EQ71" i="15" s="1"/>
  <c r="ER71" i="15" s="1"/>
  <c r="ES71" i="15" s="1"/>
  <c r="ET71" i="15" s="1"/>
  <c r="EU71" i="15" s="1"/>
  <c r="EV71" i="15" s="1"/>
  <c r="EW71" i="15" s="1"/>
  <c r="EX71" i="15" s="1"/>
  <c r="EY71" i="15" s="1"/>
  <c r="EZ71" i="15" s="1"/>
  <c r="FA71" i="15" s="1"/>
  <c r="FB71" i="15" s="1"/>
  <c r="FC71" i="15" s="1"/>
  <c r="FD71" i="15" s="1"/>
  <c r="FE71" i="15" s="1"/>
  <c r="FF71" i="15" s="1"/>
  <c r="FG71" i="15" s="1"/>
  <c r="FH71" i="15" s="1"/>
  <c r="FI71" i="15" s="1"/>
  <c r="FJ71" i="15" s="1"/>
  <c r="DR111" i="15"/>
  <c r="DS111" i="15" s="1"/>
  <c r="DT111" i="15" s="1"/>
  <c r="DU111" i="15" s="1"/>
  <c r="DV111" i="15" s="1"/>
  <c r="DW111" i="15" s="1"/>
  <c r="DX111" i="15" s="1"/>
  <c r="DY111" i="15" s="1"/>
  <c r="DZ111" i="15" s="1"/>
  <c r="EA111" i="15" s="1"/>
  <c r="EB111" i="15" s="1"/>
  <c r="EC111" i="15" s="1"/>
  <c r="ED111" i="15" s="1"/>
  <c r="EE111" i="15" s="1"/>
  <c r="EF111" i="15" s="1"/>
  <c r="EG111" i="15" s="1"/>
  <c r="EH111" i="15" s="1"/>
  <c r="EI111" i="15" s="1"/>
  <c r="EJ111" i="15" s="1"/>
  <c r="EK111" i="15" s="1"/>
  <c r="EL111" i="15" s="1"/>
  <c r="EM111" i="15" s="1"/>
  <c r="CT151" i="15"/>
  <c r="CU151" i="15" s="1"/>
  <c r="CV151" i="15" s="1"/>
  <c r="CW151" i="15" s="1"/>
  <c r="CX151" i="15" s="1"/>
  <c r="CY151" i="15" s="1"/>
  <c r="CZ151" i="15" s="1"/>
  <c r="DA151" i="15" s="1"/>
  <c r="DB151" i="15" s="1"/>
  <c r="DC151" i="15" s="1"/>
  <c r="DD151" i="15" s="1"/>
  <c r="DE151" i="15" s="1"/>
  <c r="DF151" i="15" s="1"/>
  <c r="DG151" i="15" s="1"/>
  <c r="DH151" i="15" s="1"/>
  <c r="DI151" i="15" s="1"/>
  <c r="DJ151" i="15" s="1"/>
  <c r="DK151" i="15" s="1"/>
  <c r="DL151" i="15" s="1"/>
  <c r="DM151" i="15" s="1"/>
  <c r="DN151" i="15" s="1"/>
  <c r="DO151" i="15" s="1"/>
  <c r="DP151" i="15" s="1"/>
  <c r="DQ151" i="15" s="1"/>
  <c r="DR151" i="15" s="1"/>
  <c r="DS151" i="15" s="1"/>
  <c r="DT151" i="15" s="1"/>
  <c r="DH146" i="15"/>
  <c r="FE156" i="15"/>
  <c r="FF156" i="15" s="1"/>
  <c r="FG156" i="15" s="1"/>
  <c r="FH156" i="15" s="1"/>
  <c r="FI156" i="15" s="1"/>
  <c r="FJ156" i="15" s="1"/>
  <c r="EW51" i="15"/>
  <c r="EX51" i="15" s="1"/>
  <c r="EY51" i="15" s="1"/>
  <c r="EY86" i="15"/>
  <c r="EZ86" i="15" s="1"/>
  <c r="FA86" i="15" s="1"/>
  <c r="FB86" i="15" s="1"/>
  <c r="ER91" i="15"/>
  <c r="ES91" i="15" s="1"/>
  <c r="ET91" i="15" s="1"/>
  <c r="EU91" i="15" s="1"/>
  <c r="EV91" i="15" s="1"/>
  <c r="EW91" i="15" s="1"/>
  <c r="EX91" i="15" s="1"/>
  <c r="EY91" i="15" s="1"/>
  <c r="EZ91" i="15" s="1"/>
  <c r="FA91" i="15" s="1"/>
  <c r="FB91" i="15" s="1"/>
  <c r="FC91" i="15" s="1"/>
  <c r="FD91" i="15" s="1"/>
  <c r="FE91" i="15" s="1"/>
  <c r="FF91" i="15" s="1"/>
  <c r="FG91" i="15" s="1"/>
  <c r="FH91" i="15" s="1"/>
  <c r="FI91" i="15" s="1"/>
  <c r="FJ91" i="15" s="1"/>
  <c r="DN91" i="15"/>
  <c r="DO91" i="15" s="1"/>
  <c r="DP91" i="15" s="1"/>
  <c r="DQ91" i="15" s="1"/>
  <c r="DR91" i="15" s="1"/>
  <c r="DS91" i="15" s="1"/>
  <c r="DT91" i="15" s="1"/>
  <c r="DU91" i="15" s="1"/>
  <c r="DV91" i="15" s="1"/>
  <c r="DW91" i="15" s="1"/>
  <c r="DX91" i="15" s="1"/>
  <c r="DY91" i="15" s="1"/>
  <c r="DZ91" i="15" s="1"/>
  <c r="EA91" i="15" s="1"/>
  <c r="EB91" i="15" s="1"/>
  <c r="EC91" i="15" s="1"/>
  <c r="ED91" i="15" s="1"/>
  <c r="EE91" i="15" s="1"/>
  <c r="EF91" i="15" s="1"/>
  <c r="EG91" i="15" s="1"/>
  <c r="EH91" i="15" s="1"/>
  <c r="EI91" i="15" s="1"/>
  <c r="EJ91" i="15" s="1"/>
  <c r="EK91" i="15" s="1"/>
  <c r="EL91" i="15" s="1"/>
  <c r="EM91" i="15" s="1"/>
  <c r="DC136" i="15"/>
  <c r="DD136" i="15" s="1"/>
  <c r="DE136" i="15" s="1"/>
  <c r="DF136" i="15" s="1"/>
  <c r="DG136" i="15" s="1"/>
  <c r="DH136" i="15" s="1"/>
  <c r="DI136" i="15" s="1"/>
  <c r="DJ136" i="15" s="1"/>
  <c r="DK136" i="15" s="1"/>
  <c r="DL136" i="15" s="1"/>
  <c r="DM136" i="15" s="1"/>
  <c r="DN136" i="15" s="1"/>
  <c r="DO136" i="15" s="1"/>
  <c r="DP136" i="15" s="1"/>
  <c r="DQ136" i="15" s="1"/>
  <c r="FD96" i="15"/>
  <c r="FE96" i="15" s="1"/>
  <c r="FF96" i="15" s="1"/>
  <c r="FG96" i="15" s="1"/>
  <c r="FH96" i="15" s="1"/>
  <c r="FI96" i="15" s="1"/>
  <c r="EV111" i="15"/>
  <c r="EW111" i="15" s="1"/>
  <c r="EX111" i="15" s="1"/>
  <c r="EY111" i="15" s="1"/>
  <c r="EZ111" i="15" s="1"/>
  <c r="FA111" i="15" s="1"/>
  <c r="FB111" i="15" s="1"/>
  <c r="FC111" i="15" s="1"/>
  <c r="FD111" i="15" s="1"/>
  <c r="FE111" i="15" s="1"/>
  <c r="FF111" i="15" s="1"/>
  <c r="FG111" i="15" s="1"/>
  <c r="FH111" i="15" s="1"/>
  <c r="FI111" i="15" s="1"/>
  <c r="FJ111" i="15" s="1"/>
  <c r="EM126" i="15"/>
  <c r="EN126" i="15" s="1"/>
  <c r="EO126" i="15" s="1"/>
  <c r="EP126" i="15" s="1"/>
  <c r="EQ126" i="15" s="1"/>
  <c r="ER126" i="15" s="1"/>
  <c r="ES126" i="15" s="1"/>
  <c r="ET126" i="15" s="1"/>
  <c r="EU126" i="15" s="1"/>
  <c r="EV126" i="15" s="1"/>
  <c r="EW126" i="15" s="1"/>
  <c r="EX126" i="15" s="1"/>
  <c r="EY126" i="15" s="1"/>
  <c r="EZ126" i="15" s="1"/>
  <c r="FA126" i="15" s="1"/>
  <c r="FB126" i="15" s="1"/>
  <c r="FC126" i="15" s="1"/>
  <c r="FD126" i="15" s="1"/>
  <c r="FE126" i="15" s="1"/>
  <c r="FF126" i="15" s="1"/>
  <c r="FG126" i="15" s="1"/>
  <c r="FH126" i="15" s="1"/>
  <c r="FI126" i="15" s="1"/>
  <c r="CX136" i="15"/>
  <c r="CY136" i="15" s="1"/>
  <c r="CZ136" i="15" s="1"/>
  <c r="CZ46" i="15"/>
  <c r="DA46" i="15" s="1"/>
  <c r="DB46" i="15" s="1"/>
  <c r="DC46" i="15" s="1"/>
  <c r="DD46" i="15" s="1"/>
  <c r="DE46" i="15" s="1"/>
  <c r="DF46" i="15" s="1"/>
  <c r="DG46" i="15" s="1"/>
  <c r="DH46" i="15" s="1"/>
  <c r="DI46" i="15" s="1"/>
  <c r="DJ46" i="15" s="1"/>
  <c r="DK46" i="15" s="1"/>
  <c r="DL46" i="15" s="1"/>
  <c r="DM46" i="15" s="1"/>
  <c r="DN46" i="15" s="1"/>
  <c r="DO46" i="15" s="1"/>
  <c r="DP46" i="15" s="1"/>
  <c r="DQ46" i="15" s="1"/>
  <c r="DR46" i="15" s="1"/>
  <c r="DS46" i="15" s="1"/>
  <c r="DT46" i="15" s="1"/>
  <c r="DU46" i="15" s="1"/>
  <c r="DV46" i="15" s="1"/>
  <c r="DW46" i="15" s="1"/>
  <c r="DX46" i="15" s="1"/>
  <c r="DY46" i="15" s="1"/>
  <c r="DZ46" i="15" s="1"/>
  <c r="EA46" i="15" s="1"/>
  <c r="EB46" i="15" s="1"/>
  <c r="EC46" i="15" s="1"/>
  <c r="ED46" i="15" s="1"/>
  <c r="EE46" i="15" s="1"/>
  <c r="EF46" i="15" s="1"/>
  <c r="EG46" i="15" s="1"/>
  <c r="EH46" i="15" s="1"/>
  <c r="EI46" i="15" s="1"/>
  <c r="EJ46" i="15" s="1"/>
  <c r="EK46" i="15" s="1"/>
  <c r="EL46" i="15" s="1"/>
  <c r="EM46" i="15" s="1"/>
  <c r="EN46" i="15" s="1"/>
  <c r="EO46" i="15" s="1"/>
  <c r="EP46" i="15" s="1"/>
  <c r="EQ46" i="15" s="1"/>
  <c r="ER46" i="15" s="1"/>
  <c r="ES46" i="15" s="1"/>
  <c r="ET46" i="15" s="1"/>
  <c r="EU46" i="15" s="1"/>
  <c r="EV46" i="15" s="1"/>
  <c r="EW46" i="15" s="1"/>
  <c r="EX46" i="15" s="1"/>
  <c r="EY46" i="15" s="1"/>
  <c r="EZ46" i="15" s="1"/>
  <c r="FA46" i="15" s="1"/>
  <c r="FB46" i="15" s="1"/>
  <c r="FC46" i="15" s="1"/>
  <c r="FD46" i="15" s="1"/>
  <c r="FE46" i="15" s="1"/>
  <c r="FF46" i="15" s="1"/>
  <c r="FG46" i="15" s="1"/>
  <c r="FH46" i="15" s="1"/>
  <c r="FI46" i="15" s="1"/>
  <c r="DB111" i="15"/>
  <c r="DC111" i="15" s="1"/>
  <c r="DD111" i="15" s="1"/>
  <c r="DE111" i="15" s="1"/>
  <c r="DF111" i="15" s="1"/>
  <c r="DG111" i="15" s="1"/>
  <c r="DH111" i="15" s="1"/>
  <c r="DI111" i="15" s="1"/>
  <c r="DJ111" i="15" s="1"/>
  <c r="DK111" i="15" s="1"/>
  <c r="DL111" i="15" s="1"/>
  <c r="DM111" i="15" s="1"/>
  <c r="DN111" i="15" s="1"/>
  <c r="CW146" i="15"/>
  <c r="CX146" i="15" s="1"/>
  <c r="CY146" i="15" s="1"/>
  <c r="CV81" i="15"/>
  <c r="CW81" i="15" s="1"/>
  <c r="CX81" i="15" s="1"/>
  <c r="CY81" i="15" s="1"/>
  <c r="CZ81" i="15" s="1"/>
  <c r="DA81" i="15" s="1"/>
  <c r="DB81" i="15" s="1"/>
  <c r="DC81" i="15" s="1"/>
  <c r="DD81" i="15" s="1"/>
  <c r="DE81" i="15" s="1"/>
  <c r="DF81" i="15" s="1"/>
  <c r="DG81" i="15" s="1"/>
  <c r="DH81" i="15" s="1"/>
  <c r="DI81" i="15" s="1"/>
  <c r="DJ81" i="15" s="1"/>
  <c r="DK81" i="15" s="1"/>
  <c r="DL81" i="15" s="1"/>
  <c r="DM81" i="15" s="1"/>
  <c r="DN81" i="15" s="1"/>
  <c r="DO81" i="15" s="1"/>
  <c r="DP81" i="15" s="1"/>
  <c r="DQ81" i="15" s="1"/>
  <c r="DR81" i="15" s="1"/>
  <c r="DS81" i="15" s="1"/>
  <c r="DT81" i="15" s="1"/>
  <c r="DU81" i="15" s="1"/>
  <c r="DV81" i="15" s="1"/>
  <c r="DW81" i="15" s="1"/>
  <c r="DX81" i="15" s="1"/>
  <c r="DY81" i="15" s="1"/>
  <c r="DZ81" i="15" s="1"/>
  <c r="EA81" i="15" s="1"/>
  <c r="EB81" i="15" s="1"/>
  <c r="EC81" i="15" s="1"/>
  <c r="ED81" i="15" s="1"/>
  <c r="EE81" i="15" s="1"/>
  <c r="EF81" i="15" s="1"/>
  <c r="EG81" i="15" s="1"/>
  <c r="EH81" i="15" s="1"/>
  <c r="EI81" i="15" s="1"/>
  <c r="EJ81" i="15" s="1"/>
  <c r="EK81" i="15" s="1"/>
  <c r="EL81" i="15" s="1"/>
  <c r="EM81" i="15" s="1"/>
  <c r="EN81" i="15" s="1"/>
  <c r="DR126" i="15"/>
  <c r="DS126" i="15" s="1"/>
  <c r="DT126" i="15" s="1"/>
  <c r="DU126" i="15" s="1"/>
  <c r="DV126" i="15" s="1"/>
  <c r="DW126" i="15" s="1"/>
  <c r="DX126" i="15" s="1"/>
  <c r="DY126" i="15" s="1"/>
  <c r="DZ126" i="15" s="1"/>
  <c r="EA126" i="15" s="1"/>
  <c r="EB126" i="15" s="1"/>
  <c r="EC126" i="15" s="1"/>
  <c r="DP131" i="15"/>
  <c r="DQ131" i="15" s="1"/>
  <c r="DR131" i="15" s="1"/>
  <c r="DS131" i="15" s="1"/>
  <c r="DT131" i="15" s="1"/>
  <c r="DU131" i="15" s="1"/>
  <c r="DV131" i="15" s="1"/>
  <c r="DW131" i="15" s="1"/>
  <c r="DX131" i="15" s="1"/>
  <c r="DY131" i="15" s="1"/>
  <c r="DZ131" i="15" s="1"/>
  <c r="EA131" i="15" s="1"/>
  <c r="EB131" i="15" s="1"/>
  <c r="EC131" i="15" s="1"/>
  <c r="ED131" i="15" s="1"/>
  <c r="EE131" i="15" s="1"/>
  <c r="EF131" i="15" s="1"/>
  <c r="EG131" i="15" s="1"/>
  <c r="EH131" i="15" s="1"/>
  <c r="EI131" i="15" s="1"/>
  <c r="EJ131" i="15" s="1"/>
  <c r="EK131" i="15" s="1"/>
  <c r="EL131" i="15" s="1"/>
  <c r="EM131" i="15" s="1"/>
  <c r="EN131" i="15" s="1"/>
  <c r="EO131" i="15" s="1"/>
  <c r="EP131" i="15" s="1"/>
  <c r="EQ131" i="15" s="1"/>
  <c r="ER131" i="15" s="1"/>
  <c r="ES131" i="15" s="1"/>
  <c r="ET131" i="15" s="1"/>
  <c r="EU131" i="15" s="1"/>
  <c r="DR141" i="15"/>
  <c r="DS141" i="15" s="1"/>
  <c r="DT141" i="15" s="1"/>
  <c r="DU141" i="15" s="1"/>
  <c r="DV141" i="15" s="1"/>
  <c r="DW141" i="15" s="1"/>
  <c r="AP39" i="9"/>
  <c r="DF91" i="15"/>
  <c r="DG91" i="15" s="1"/>
  <c r="DH91" i="15" s="1"/>
  <c r="DI91" i="15" s="1"/>
  <c r="DJ91" i="15" s="1"/>
  <c r="DK91" i="15" s="1"/>
  <c r="DL91" i="15" s="1"/>
  <c r="DM91" i="15" s="1"/>
  <c r="DI106" i="15"/>
  <c r="DJ106" i="15" s="1"/>
  <c r="DK106" i="15" s="1"/>
  <c r="DL106" i="15" s="1"/>
  <c r="DM106" i="15" s="1"/>
  <c r="DN106" i="15" s="1"/>
  <c r="DO106" i="15" s="1"/>
  <c r="DP106" i="15" s="1"/>
  <c r="DQ106" i="15" s="1"/>
  <c r="DR106" i="15" s="1"/>
  <c r="DS106" i="15" s="1"/>
  <c r="DT106" i="15" s="1"/>
  <c r="DU106" i="15" s="1"/>
  <c r="DV106" i="15" s="1"/>
  <c r="DW106" i="15" s="1"/>
  <c r="DX106" i="15" s="1"/>
  <c r="DY106" i="15" s="1"/>
  <c r="DZ106" i="15" s="1"/>
  <c r="EA106" i="15" s="1"/>
  <c r="EB106" i="15" s="1"/>
  <c r="EC106" i="15" s="1"/>
  <c r="ED106" i="15" s="1"/>
  <c r="EE106" i="15" s="1"/>
  <c r="EF106" i="15" s="1"/>
  <c r="EG106" i="15" s="1"/>
  <c r="EH106" i="15" s="1"/>
  <c r="EI106" i="15" s="1"/>
  <c r="EJ106" i="15" s="1"/>
  <c r="EK106" i="15" s="1"/>
  <c r="EL106" i="15" s="1"/>
  <c r="EM106" i="15" s="1"/>
  <c r="EN106" i="15" s="1"/>
  <c r="EO106" i="15" s="1"/>
  <c r="EP106" i="15" s="1"/>
  <c r="EQ106" i="15" s="1"/>
  <c r="ER106" i="15" s="1"/>
  <c r="ES106" i="15" s="1"/>
  <c r="ET106" i="15" s="1"/>
  <c r="EU106" i="15" s="1"/>
  <c r="EV106" i="15" s="1"/>
  <c r="EW106" i="15" s="1"/>
  <c r="EX106" i="15" s="1"/>
  <c r="EY106" i="15" s="1"/>
  <c r="EZ106" i="15" s="1"/>
  <c r="FA106" i="15" s="1"/>
  <c r="FB106" i="15" s="1"/>
  <c r="FC106" i="15" s="1"/>
  <c r="FD106" i="15" s="1"/>
  <c r="FE106" i="15" s="1"/>
  <c r="FF106" i="15" s="1"/>
  <c r="FG106" i="15" s="1"/>
  <c r="FH106" i="15" s="1"/>
  <c r="FI106" i="15" s="1"/>
  <c r="FJ106" i="15" s="1"/>
  <c r="ED126" i="15"/>
  <c r="EE126" i="15" s="1"/>
  <c r="EF126" i="15" s="1"/>
  <c r="EG126" i="15" s="1"/>
  <c r="EH126" i="15" s="1"/>
  <c r="CE141" i="15"/>
  <c r="CF141" i="15" s="1"/>
  <c r="CG141" i="15" s="1"/>
  <c r="CH141" i="15" s="1"/>
  <c r="CI141" i="15" s="1"/>
  <c r="CJ141" i="15" s="1"/>
  <c r="CK141" i="15" s="1"/>
  <c r="CL141" i="15" s="1"/>
  <c r="CM141" i="15" s="1"/>
  <c r="CN141" i="15" s="1"/>
  <c r="CO141" i="15" s="1"/>
  <c r="CP141" i="15" s="1"/>
  <c r="CQ141" i="15" s="1"/>
  <c r="CR141" i="15" s="1"/>
  <c r="CS141" i="15" s="1"/>
  <c r="CT141" i="15" s="1"/>
  <c r="CV141" i="15"/>
  <c r="CW141" i="15" s="1"/>
  <c r="CX141" i="15" s="1"/>
  <c r="CY141" i="15" s="1"/>
  <c r="CZ141" i="15" s="1"/>
  <c r="DA141" i="15" s="1"/>
  <c r="DB141" i="15" s="1"/>
  <c r="DC141" i="15" s="1"/>
  <c r="DD141" i="15" s="1"/>
  <c r="DE141" i="15" s="1"/>
  <c r="DF141" i="15" s="1"/>
  <c r="DG141" i="15" s="1"/>
  <c r="DH141" i="15" s="1"/>
  <c r="DI141" i="15" s="1"/>
  <c r="DJ141" i="15" s="1"/>
  <c r="DK141" i="15" s="1"/>
  <c r="DL141" i="15" s="1"/>
  <c r="DM141" i="15" s="1"/>
  <c r="DN141" i="15" s="1"/>
  <c r="DO141" i="15" s="1"/>
  <c r="DP141" i="15" s="1"/>
  <c r="DQ141" i="15" s="1"/>
  <c r="CU91" i="15"/>
  <c r="CV91" i="15" s="1"/>
  <c r="CW91" i="15" s="1"/>
  <c r="CX91" i="15" s="1"/>
  <c r="CY91" i="15" s="1"/>
  <c r="CZ91" i="15" s="1"/>
  <c r="DA91" i="15" s="1"/>
  <c r="DB91" i="15" s="1"/>
  <c r="DC91" i="15" s="1"/>
  <c r="DO66" i="15"/>
  <c r="DP66" i="15" s="1"/>
  <c r="DQ66" i="15" s="1"/>
  <c r="DR66" i="15" s="1"/>
  <c r="DS66" i="15" s="1"/>
  <c r="DT66" i="15" s="1"/>
  <c r="DU66" i="15" s="1"/>
  <c r="DV66" i="15" s="1"/>
  <c r="DW66" i="15" s="1"/>
  <c r="DX66" i="15" s="1"/>
  <c r="DY66" i="15" s="1"/>
  <c r="DZ66" i="15" s="1"/>
  <c r="EA66" i="15" s="1"/>
  <c r="EB66" i="15" s="1"/>
  <c r="EC66" i="15" s="1"/>
  <c r="ED66" i="15" s="1"/>
  <c r="EE66" i="15" s="1"/>
  <c r="EF66" i="15" s="1"/>
  <c r="EG66" i="15" s="1"/>
  <c r="EH66" i="15" s="1"/>
  <c r="EI66" i="15" s="1"/>
  <c r="EJ66" i="15" s="1"/>
  <c r="EK66" i="15" s="1"/>
  <c r="EL66" i="15" s="1"/>
  <c r="EM66" i="15" s="1"/>
  <c r="EN66" i="15" s="1"/>
  <c r="EO66" i="15" s="1"/>
  <c r="EP66" i="15" s="1"/>
  <c r="EQ66" i="15" s="1"/>
  <c r="ER66" i="15" s="1"/>
  <c r="ES66" i="15" s="1"/>
  <c r="ET66" i="15" s="1"/>
  <c r="EU66" i="15" s="1"/>
  <c r="EV66" i="15" s="1"/>
  <c r="EW66" i="15" s="1"/>
  <c r="EX66" i="15" s="1"/>
  <c r="EY66" i="15" s="1"/>
  <c r="DR136" i="15"/>
  <c r="DS136" i="15" s="1"/>
  <c r="DT136" i="15" s="1"/>
  <c r="DU136" i="15" s="1"/>
  <c r="DV136" i="15" s="1"/>
  <c r="DW136" i="15" s="1"/>
  <c r="DX136" i="15" s="1"/>
  <c r="DY136" i="15" s="1"/>
  <c r="DZ136" i="15" s="1"/>
  <c r="EA136" i="15" s="1"/>
  <c r="EB136" i="15" s="1"/>
  <c r="DW156" i="15"/>
  <c r="DX156" i="15" s="1"/>
  <c r="AQ13" i="9"/>
  <c r="DR11" i="15"/>
  <c r="DS11" i="15" s="1"/>
  <c r="DT11" i="15" s="1"/>
  <c r="DU11" i="15" s="1"/>
  <c r="DV11" i="15" s="1"/>
  <c r="DW11" i="15" s="1"/>
  <c r="DX11" i="15" s="1"/>
  <c r="DY11" i="15" s="1"/>
  <c r="EC101" i="15"/>
  <c r="ED101" i="15" s="1"/>
  <c r="EE101" i="15" s="1"/>
  <c r="EF101" i="15" s="1"/>
  <c r="EG101" i="15" s="1"/>
  <c r="EH101" i="15" s="1"/>
  <c r="EI101" i="15" s="1"/>
  <c r="EJ101" i="15" s="1"/>
  <c r="EK101" i="15" s="1"/>
  <c r="EL101" i="15" s="1"/>
  <c r="EM101" i="15" s="1"/>
  <c r="EN101" i="15" s="1"/>
  <c r="EO101" i="15" s="1"/>
  <c r="EP101" i="15" s="1"/>
  <c r="EQ101" i="15" s="1"/>
  <c r="ER101" i="15" s="1"/>
  <c r="ES101" i="15" s="1"/>
  <c r="ET101" i="15" s="1"/>
  <c r="EU101" i="15" s="1"/>
  <c r="DV151" i="15"/>
  <c r="DW151" i="15" s="1"/>
  <c r="DX151" i="15" s="1"/>
  <c r="DY151" i="15" s="1"/>
  <c r="DZ151" i="15" s="1"/>
  <c r="EA151" i="15" s="1"/>
  <c r="EB151" i="15" s="1"/>
  <c r="EC151" i="15" s="1"/>
  <c r="ED151" i="15" s="1"/>
  <c r="EE151" i="15" s="1"/>
  <c r="EF151" i="15" s="1"/>
  <c r="EG151" i="15" s="1"/>
  <c r="EH151" i="15" s="1"/>
  <c r="EI151" i="15" s="1"/>
  <c r="EJ151" i="15" s="1"/>
  <c r="EK151" i="15" s="1"/>
  <c r="EL151" i="15" s="1"/>
  <c r="EM151" i="15" s="1"/>
  <c r="EN151" i="15" s="1"/>
  <c r="EO151" i="15" s="1"/>
  <c r="EP151" i="15" s="1"/>
  <c r="EQ151" i="15" s="1"/>
  <c r="ER151" i="15" s="1"/>
  <c r="ES151" i="15" s="1"/>
  <c r="ET151" i="15" s="1"/>
  <c r="EU151" i="15" s="1"/>
  <c r="EV151" i="15" s="1"/>
  <c r="EW151" i="15" s="1"/>
  <c r="EX151" i="15" s="1"/>
  <c r="EY151" i="15" s="1"/>
  <c r="EZ151" i="15" s="1"/>
  <c r="FA151" i="15" s="1"/>
  <c r="FB151" i="15" s="1"/>
  <c r="FC151" i="15" s="1"/>
  <c r="FD151" i="15" s="1"/>
  <c r="FE151" i="15" s="1"/>
  <c r="FF151" i="15" s="1"/>
  <c r="FG151" i="15" s="1"/>
  <c r="FH151" i="15" s="1"/>
  <c r="FI151" i="15" s="1"/>
  <c r="FJ151" i="15" s="1"/>
  <c r="DB26" i="15"/>
  <c r="DC26" i="15" s="1"/>
  <c r="DD26" i="15" s="1"/>
  <c r="DE26" i="15" s="1"/>
  <c r="DF26" i="15" s="1"/>
  <c r="DG26" i="15" s="1"/>
  <c r="DH26" i="15" s="1"/>
  <c r="DI26" i="15" s="1"/>
  <c r="DJ26" i="15" s="1"/>
  <c r="DK26" i="15" s="1"/>
  <c r="DL26" i="15" s="1"/>
  <c r="DM26" i="15" s="1"/>
  <c r="DN26" i="15" s="1"/>
  <c r="DO26" i="15" s="1"/>
  <c r="DP26" i="15" s="1"/>
  <c r="DQ26" i="15" s="1"/>
  <c r="DR26" i="15" s="1"/>
  <c r="DS26" i="15" s="1"/>
  <c r="DT26" i="15" s="1"/>
  <c r="DU26" i="15" s="1"/>
  <c r="DV26" i="15" s="1"/>
  <c r="DW26" i="15" s="1"/>
  <c r="DX26" i="15" s="1"/>
  <c r="DY26" i="15" s="1"/>
  <c r="DZ26" i="15" s="1"/>
  <c r="EA26" i="15" s="1"/>
  <c r="EB26" i="15" s="1"/>
  <c r="EC26" i="15" s="1"/>
  <c r="ED26" i="15" s="1"/>
  <c r="EE26" i="15" s="1"/>
  <c r="EF26" i="15" s="1"/>
  <c r="EG26" i="15" s="1"/>
  <c r="EH26" i="15" s="1"/>
  <c r="EI26" i="15" s="1"/>
  <c r="EJ26" i="15" s="1"/>
  <c r="EK26" i="15" s="1"/>
  <c r="EL26" i="15" s="1"/>
  <c r="EM26" i="15" s="1"/>
  <c r="EN26" i="15" s="1"/>
  <c r="EO26" i="15" s="1"/>
  <c r="EP26" i="15" s="1"/>
  <c r="EQ26" i="15" s="1"/>
  <c r="ER26" i="15" s="1"/>
  <c r="ES26" i="15" s="1"/>
  <c r="ET26" i="15" s="1"/>
  <c r="EU26" i="15" s="1"/>
  <c r="EV26" i="15" s="1"/>
  <c r="EW26" i="15" s="1"/>
  <c r="EX26" i="15" s="1"/>
  <c r="EY26" i="15" s="1"/>
  <c r="EZ26" i="15" s="1"/>
  <c r="FA26" i="15" s="1"/>
  <c r="FB26" i="15" s="1"/>
  <c r="FC26" i="15" s="1"/>
  <c r="FD26" i="15" s="1"/>
  <c r="FE26" i="15" s="1"/>
  <c r="FF26" i="15" s="1"/>
  <c r="FG26" i="15" s="1"/>
  <c r="FH26" i="15" s="1"/>
  <c r="FI26" i="15" s="1"/>
  <c r="FJ26" i="15" s="1"/>
  <c r="CC111" i="15"/>
  <c r="CD111" i="15" s="1"/>
  <c r="CE111" i="15" s="1"/>
  <c r="CF111" i="15" s="1"/>
  <c r="CG111" i="15" s="1"/>
  <c r="CH111" i="15" s="1"/>
  <c r="CI111" i="15" s="1"/>
  <c r="CJ111" i="15" s="1"/>
  <c r="CK111" i="15" s="1"/>
  <c r="CL111" i="15" s="1"/>
  <c r="CM111" i="15" s="1"/>
  <c r="CN111" i="15" s="1"/>
  <c r="CO111" i="15" s="1"/>
  <c r="CF151" i="15"/>
  <c r="CG151" i="15" s="1"/>
  <c r="CH151" i="15" s="1"/>
  <c r="CI151" i="15" s="1"/>
  <c r="EA76" i="15"/>
  <c r="EB76" i="15" s="1"/>
  <c r="EC76" i="15" s="1"/>
  <c r="ED76" i="15" s="1"/>
  <c r="EE76" i="15" s="1"/>
  <c r="EF76" i="15" s="1"/>
  <c r="DI121" i="15"/>
  <c r="DJ121" i="15" s="1"/>
  <c r="AP30" i="9"/>
  <c r="AP34" i="9"/>
  <c r="AQ20" i="9"/>
  <c r="AP13" i="9"/>
  <c r="AP20" i="9"/>
  <c r="AQ14" i="9"/>
  <c r="AS56" i="15"/>
  <c r="AT56" i="15" s="1"/>
  <c r="AU56" i="15" s="1"/>
  <c r="AV56" i="15" s="1"/>
  <c r="AW56" i="15" s="1"/>
  <c r="AX56" i="15" s="1"/>
  <c r="AY56" i="15" s="1"/>
  <c r="AZ56" i="15" s="1"/>
  <c r="BA56" i="15" s="1"/>
  <c r="BB56" i="15" s="1"/>
  <c r="BC56" i="15" s="1"/>
  <c r="BD56" i="15" s="1"/>
  <c r="BE56" i="15" s="1"/>
  <c r="BF56" i="15" s="1"/>
  <c r="BG56" i="15" s="1"/>
  <c r="BH56" i="15" s="1"/>
  <c r="BI56" i="15" s="1"/>
  <c r="BJ56" i="15" s="1"/>
  <c r="BK56" i="15" s="1"/>
  <c r="BL56" i="15" s="1"/>
  <c r="BM56" i="15" s="1"/>
  <c r="BN56" i="15" s="1"/>
  <c r="BO56" i="15" s="1"/>
  <c r="BP56" i="15" s="1"/>
  <c r="BQ56" i="15" s="1"/>
  <c r="BR56" i="15" s="1"/>
  <c r="BS56" i="15" s="1"/>
  <c r="BT56" i="15" s="1"/>
  <c r="BU56" i="15" s="1"/>
  <c r="BV56" i="15" s="1"/>
  <c r="BW56" i="15" s="1"/>
  <c r="BX56" i="15" s="1"/>
  <c r="BY56" i="15" s="1"/>
  <c r="BZ56" i="15" s="1"/>
  <c r="CA56" i="15" s="1"/>
  <c r="AE21" i="15"/>
  <c r="AF21" i="15" s="1"/>
  <c r="AG21" i="15" s="1"/>
  <c r="AH21" i="15" s="1"/>
  <c r="AI21" i="15" s="1"/>
  <c r="AJ21" i="15" s="1"/>
  <c r="AK21" i="15" s="1"/>
  <c r="AL21" i="15" s="1"/>
  <c r="AM21" i="15" s="1"/>
  <c r="AN21" i="15" s="1"/>
  <c r="AO21" i="15" s="1"/>
  <c r="AP21" i="15" s="1"/>
  <c r="AQ21" i="15" s="1"/>
  <c r="AR21" i="15" s="1"/>
  <c r="AS21" i="15" s="1"/>
  <c r="AT21" i="15" s="1"/>
  <c r="AU21" i="15" s="1"/>
  <c r="AV21" i="15" s="1"/>
  <c r="AW21" i="15" s="1"/>
  <c r="AX21" i="15" s="1"/>
  <c r="AY21" i="15" s="1"/>
  <c r="AZ21" i="15" s="1"/>
  <c r="W56" i="15"/>
  <c r="X56" i="15" s="1"/>
  <c r="Y56" i="15" s="1"/>
  <c r="Z56" i="15" s="1"/>
  <c r="AA56" i="15" s="1"/>
  <c r="AB56" i="15" s="1"/>
  <c r="AC56" i="15" s="1"/>
  <c r="AD56" i="15" s="1"/>
  <c r="AE56" i="15" s="1"/>
  <c r="AF56" i="15" s="1"/>
  <c r="AG56" i="15" s="1"/>
  <c r="AH56" i="15" s="1"/>
  <c r="AI56" i="15" s="1"/>
  <c r="AJ56" i="15" s="1"/>
  <c r="AK56" i="15" s="1"/>
  <c r="AL56" i="15" s="1"/>
  <c r="AM56" i="15" s="1"/>
  <c r="AN56" i="15" s="1"/>
  <c r="AO56" i="15" s="1"/>
  <c r="AP56" i="15" s="1"/>
  <c r="AQ56" i="15" s="1"/>
  <c r="BV86" i="15"/>
  <c r="BW86" i="15" s="1"/>
  <c r="BX86" i="15" s="1"/>
  <c r="BY86" i="15" s="1"/>
  <c r="BZ86" i="15" s="1"/>
  <c r="CA86" i="15" s="1"/>
  <c r="CB86" i="15" s="1"/>
  <c r="CC86" i="15" s="1"/>
  <c r="CD86" i="15" s="1"/>
  <c r="CE86" i="15" s="1"/>
  <c r="CF86" i="15" s="1"/>
  <c r="CG86" i="15" s="1"/>
  <c r="Q96" i="15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CN101" i="15"/>
  <c r="CO101" i="15" s="1"/>
  <c r="CP101" i="15" s="1"/>
  <c r="CQ101" i="15" s="1"/>
  <c r="CR101" i="15" s="1"/>
  <c r="CS101" i="15" s="1"/>
  <c r="CT101" i="15" s="1"/>
  <c r="CU101" i="15" s="1"/>
  <c r="CV101" i="15" s="1"/>
  <c r="CW101" i="15" s="1"/>
  <c r="CX101" i="15" s="1"/>
  <c r="CY101" i="15" s="1"/>
  <c r="CZ101" i="15" s="1"/>
  <c r="DA101" i="15" s="1"/>
  <c r="DB101" i="15" s="1"/>
  <c r="DC101" i="15" s="1"/>
  <c r="DD101" i="15" s="1"/>
  <c r="DE101" i="15" s="1"/>
  <c r="DF101" i="15" s="1"/>
  <c r="DG101" i="15" s="1"/>
  <c r="DH101" i="15" s="1"/>
  <c r="DI101" i="15" s="1"/>
  <c r="DJ101" i="15" s="1"/>
  <c r="DK101" i="15" s="1"/>
  <c r="DL101" i="15" s="1"/>
  <c r="DM101" i="15" s="1"/>
  <c r="DN101" i="15" s="1"/>
  <c r="DO101" i="15" s="1"/>
  <c r="DP101" i="15" s="1"/>
  <c r="DQ101" i="15" s="1"/>
  <c r="DR101" i="15" s="1"/>
  <c r="DS101" i="15" s="1"/>
  <c r="DT101" i="15" s="1"/>
  <c r="DU101" i="15" s="1"/>
  <c r="DV101" i="15" s="1"/>
  <c r="DW101" i="15" s="1"/>
  <c r="DX101" i="15" s="1"/>
  <c r="DY101" i="15" s="1"/>
  <c r="DZ101" i="15" s="1"/>
  <c r="EA101" i="15" s="1"/>
  <c r="EB101" i="15" s="1"/>
  <c r="AA126" i="15"/>
  <c r="AB126" i="15" s="1"/>
  <c r="AC126" i="15" s="1"/>
  <c r="AD126" i="15" s="1"/>
  <c r="AE126" i="15" s="1"/>
  <c r="AF126" i="15" s="1"/>
  <c r="AG126" i="15" s="1"/>
  <c r="AH126" i="15" s="1"/>
  <c r="AI126" i="15" s="1"/>
  <c r="AJ126" i="15" s="1"/>
  <c r="AK126" i="15" s="1"/>
  <c r="AL126" i="15" s="1"/>
  <c r="AM126" i="15" s="1"/>
  <c r="AN126" i="15" s="1"/>
  <c r="DY141" i="15"/>
  <c r="DZ141" i="15" s="1"/>
  <c r="EA141" i="15" s="1"/>
  <c r="EB141" i="15" s="1"/>
  <c r="EC141" i="15" s="1"/>
  <c r="ED141" i="15" s="1"/>
  <c r="EE141" i="15" s="1"/>
  <c r="EF141" i="15" s="1"/>
  <c r="EG141" i="15" s="1"/>
  <c r="EH141" i="15" s="1"/>
  <c r="EI141" i="15" s="1"/>
  <c r="O156" i="15"/>
  <c r="P156" i="15" s="1"/>
  <c r="Q156" i="15" s="1"/>
  <c r="Z136" i="15"/>
  <c r="AA136" i="15" s="1"/>
  <c r="AB136" i="15" s="1"/>
  <c r="AC136" i="15" s="1"/>
  <c r="AD136" i="15" s="1"/>
  <c r="AE136" i="15" s="1"/>
  <c r="AF136" i="15" s="1"/>
  <c r="AG136" i="15" s="1"/>
  <c r="AH136" i="15" s="1"/>
  <c r="AI136" i="15" s="1"/>
  <c r="AJ136" i="15" s="1"/>
  <c r="AK136" i="15" s="1"/>
  <c r="AL136" i="15" s="1"/>
  <c r="AM136" i="15" s="1"/>
  <c r="AN136" i="15" s="1"/>
  <c r="AO136" i="15" s="1"/>
  <c r="AP136" i="15" s="1"/>
  <c r="AQ136" i="15" s="1"/>
  <c r="DB146" i="15"/>
  <c r="DC146" i="15" s="1"/>
  <c r="DD146" i="15" s="1"/>
  <c r="DE146" i="15" s="1"/>
  <c r="DF146" i="15" s="1"/>
  <c r="DJ146" i="15"/>
  <c r="DK146" i="15" s="1"/>
  <c r="DL146" i="15" s="1"/>
  <c r="DM146" i="15" s="1"/>
  <c r="ED136" i="15"/>
  <c r="EE136" i="15" s="1"/>
  <c r="EF136" i="15" s="1"/>
  <c r="EG136" i="15" s="1"/>
  <c r="EH136" i="15" s="1"/>
  <c r="EI136" i="15" s="1"/>
  <c r="EJ136" i="15" s="1"/>
  <c r="EK136" i="15" s="1"/>
  <c r="EL136" i="15" s="1"/>
  <c r="EM136" i="15" s="1"/>
  <c r="EN136" i="15" s="1"/>
  <c r="EO136" i="15" s="1"/>
  <c r="EP136" i="15" s="1"/>
  <c r="EQ136" i="15" s="1"/>
  <c r="ED161" i="15"/>
  <c r="EE161" i="15" s="1"/>
  <c r="EF161" i="15" s="1"/>
  <c r="EG161" i="15" s="1"/>
  <c r="EH161" i="15" s="1"/>
  <c r="EI161" i="15" s="1"/>
  <c r="EJ161" i="15" s="1"/>
  <c r="EK161" i="15" s="1"/>
  <c r="EL161" i="15" s="1"/>
  <c r="EM161" i="15" s="1"/>
  <c r="EN161" i="15" s="1"/>
  <c r="EO161" i="15" s="1"/>
  <c r="EP161" i="15" s="1"/>
  <c r="DY156" i="15"/>
  <c r="DZ156" i="15" s="1"/>
  <c r="EA156" i="15" s="1"/>
  <c r="EB156" i="15" s="1"/>
  <c r="EC156" i="15" s="1"/>
  <c r="ED156" i="15" s="1"/>
  <c r="EE156" i="15" s="1"/>
  <c r="EF156" i="15" s="1"/>
  <c r="EG156" i="15" s="1"/>
  <c r="CC56" i="15"/>
  <c r="CD56" i="15" s="1"/>
  <c r="CE56" i="15" s="1"/>
  <c r="CF56" i="15" s="1"/>
  <c r="CG56" i="15" s="1"/>
  <c r="CH56" i="15" s="1"/>
  <c r="CI56" i="15" s="1"/>
  <c r="CJ56" i="15" s="1"/>
  <c r="CJ116" i="15"/>
  <c r="CK116" i="15" s="1"/>
  <c r="CL116" i="15" s="1"/>
  <c r="CQ126" i="15"/>
  <c r="CR126" i="15" s="1"/>
  <c r="CS126" i="15" s="1"/>
  <c r="CT126" i="15" s="1"/>
  <c r="CU126" i="15" s="1"/>
  <c r="CV126" i="15" s="1"/>
  <c r="CW126" i="15" s="1"/>
  <c r="CX126" i="15" s="1"/>
  <c r="CY126" i="15" s="1"/>
  <c r="CZ126" i="15" s="1"/>
  <c r="DA126" i="15" s="1"/>
  <c r="DB126" i="15" s="1"/>
  <c r="DC126" i="15" s="1"/>
  <c r="DD126" i="15" s="1"/>
  <c r="DE126" i="15" s="1"/>
  <c r="DF126" i="15" s="1"/>
  <c r="DG126" i="15" s="1"/>
  <c r="DH126" i="15" s="1"/>
  <c r="DI126" i="15" s="1"/>
  <c r="DJ126" i="15" s="1"/>
  <c r="DK126" i="15" s="1"/>
  <c r="DL126" i="15" s="1"/>
  <c r="DM126" i="15" s="1"/>
  <c r="DN126" i="15" s="1"/>
  <c r="DO126" i="15" s="1"/>
  <c r="DP126" i="15" s="1"/>
  <c r="DQ126" i="15" s="1"/>
  <c r="AQ15" i="9"/>
  <c r="N16" i="15"/>
  <c r="O16" i="15" s="1"/>
  <c r="P16" i="15" s="1"/>
  <c r="Q16" i="15" s="1"/>
  <c r="R16" i="15" s="1"/>
  <c r="S16" i="15" s="1"/>
  <c r="T16" i="15" s="1"/>
  <c r="CL86" i="15"/>
  <c r="CM86" i="15" s="1"/>
  <c r="CN86" i="15" s="1"/>
  <c r="CL151" i="15"/>
  <c r="AP15" i="9"/>
  <c r="BX131" i="15"/>
  <c r="BZ131" i="15"/>
  <c r="CA131" i="15" s="1"/>
  <c r="CB131" i="15" s="1"/>
  <c r="CC131" i="15" s="1"/>
  <c r="CD131" i="15" s="1"/>
  <c r="CE131" i="15" s="1"/>
  <c r="CF131" i="15" s="1"/>
  <c r="CJ11" i="15"/>
  <c r="CK11" i="15" s="1"/>
  <c r="CL11" i="15" s="1"/>
  <c r="CM11" i="15" s="1"/>
  <c r="CN11" i="15" s="1"/>
  <c r="CO11" i="15" s="1"/>
  <c r="CP11" i="15" s="1"/>
  <c r="CQ11" i="15" s="1"/>
  <c r="CR11" i="15" s="1"/>
  <c r="CS11" i="15" s="1"/>
  <c r="CT11" i="15" s="1"/>
  <c r="CU11" i="15" s="1"/>
  <c r="CV11" i="15" s="1"/>
  <c r="CW11" i="15" s="1"/>
  <c r="CX11" i="15" s="1"/>
  <c r="CY11" i="15" s="1"/>
  <c r="CZ11" i="15" s="1"/>
  <c r="DA11" i="15" s="1"/>
  <c r="DB11" i="15" s="1"/>
  <c r="DC11" i="15" s="1"/>
  <c r="DD11" i="15" s="1"/>
  <c r="DE11" i="15" s="1"/>
  <c r="DF11" i="15" s="1"/>
  <c r="DG11" i="15" s="1"/>
  <c r="DH11" i="15" s="1"/>
  <c r="DI11" i="15" s="1"/>
  <c r="DJ11" i="15" s="1"/>
  <c r="DK11" i="15" s="1"/>
  <c r="DL11" i="15" s="1"/>
  <c r="DM11" i="15" s="1"/>
  <c r="DN11" i="15" s="1"/>
  <c r="DO11" i="15" s="1"/>
  <c r="DP11" i="15" s="1"/>
  <c r="DQ11" i="15" s="1"/>
  <c r="AQ16" i="9"/>
  <c r="CS56" i="15"/>
  <c r="CT56" i="15" s="1"/>
  <c r="M146" i="15"/>
  <c r="AP26" i="9"/>
  <c r="AP28" i="9"/>
  <c r="AP18" i="9"/>
  <c r="BF86" i="15"/>
  <c r="BG86" i="15" s="1"/>
  <c r="BH86" i="15" s="1"/>
  <c r="BI86" i="15" s="1"/>
  <c r="BJ86" i="15" s="1"/>
  <c r="BK86" i="15" s="1"/>
  <c r="BL86" i="15" s="1"/>
  <c r="BM86" i="15" s="1"/>
  <c r="BN86" i="15" s="1"/>
  <c r="BO86" i="15" s="1"/>
  <c r="BP86" i="15" s="1"/>
  <c r="BQ86" i="15" s="1"/>
  <c r="BR86" i="15" s="1"/>
  <c r="BS86" i="15" s="1"/>
  <c r="BT86" i="15" s="1"/>
  <c r="BU86" i="15" s="1"/>
  <c r="AE96" i="15"/>
  <c r="AF96" i="15" s="1"/>
  <c r="AG96" i="15" s="1"/>
  <c r="BR76" i="15"/>
  <c r="BS76" i="15" s="1"/>
  <c r="BT76" i="15" s="1"/>
  <c r="BU76" i="15" s="1"/>
  <c r="BV76" i="15" s="1"/>
  <c r="BW76" i="15" s="1"/>
  <c r="BX76" i="15" s="1"/>
  <c r="BY76" i="15" s="1"/>
  <c r="BZ76" i="15" s="1"/>
  <c r="CA76" i="15" s="1"/>
  <c r="CB76" i="15" s="1"/>
  <c r="CC76" i="15" s="1"/>
  <c r="CD76" i="15" s="1"/>
  <c r="CE76" i="15" s="1"/>
  <c r="CF76" i="15" s="1"/>
  <c r="CG76" i="15" s="1"/>
  <c r="CH76" i="15" s="1"/>
  <c r="CI76" i="15" s="1"/>
  <c r="CJ76" i="15" s="1"/>
  <c r="CK76" i="15" s="1"/>
  <c r="CL76" i="15" s="1"/>
  <c r="CM76" i="15" s="1"/>
  <c r="CN76" i="15" s="1"/>
  <c r="CO76" i="15" s="1"/>
  <c r="CP76" i="15" s="1"/>
  <c r="CQ76" i="15" s="1"/>
  <c r="CR76" i="15" s="1"/>
  <c r="CS76" i="15" s="1"/>
  <c r="CT76" i="15" s="1"/>
  <c r="CU76" i="15" s="1"/>
  <c r="CV76" i="15" s="1"/>
  <c r="CW76" i="15" s="1"/>
  <c r="CX76" i="15" s="1"/>
  <c r="CY76" i="15" s="1"/>
  <c r="CZ76" i="15" s="1"/>
  <c r="DA76" i="15" s="1"/>
  <c r="DB76" i="15" s="1"/>
  <c r="DC76" i="15" s="1"/>
  <c r="DD76" i="15" s="1"/>
  <c r="DE76" i="15" s="1"/>
  <c r="DF76" i="15" s="1"/>
  <c r="DG76" i="15" s="1"/>
  <c r="DH76" i="15" s="1"/>
  <c r="DI76" i="15" s="1"/>
  <c r="DJ76" i="15" s="1"/>
  <c r="DK76" i="15" s="1"/>
  <c r="DL76" i="15" s="1"/>
  <c r="DM76" i="15" s="1"/>
  <c r="DN76" i="15" s="1"/>
  <c r="DO76" i="15" s="1"/>
  <c r="DP76" i="15" s="1"/>
  <c r="DQ76" i="15" s="1"/>
  <c r="DR76" i="15" s="1"/>
  <c r="DS76" i="15" s="1"/>
  <c r="DT76" i="15" s="1"/>
  <c r="DU76" i="15" s="1"/>
  <c r="DV76" i="15" s="1"/>
  <c r="DW76" i="15" s="1"/>
  <c r="DX76" i="15" s="1"/>
  <c r="DY76" i="15" s="1"/>
  <c r="AT91" i="15"/>
  <c r="AU91" i="15" s="1"/>
  <c r="AV91" i="15" s="1"/>
  <c r="AW91" i="15" s="1"/>
  <c r="AX91" i="15" s="1"/>
  <c r="AY91" i="15" s="1"/>
  <c r="AZ91" i="15" s="1"/>
  <c r="BA91" i="15" s="1"/>
  <c r="BB91" i="15" s="1"/>
  <c r="BC91" i="15" s="1"/>
  <c r="BD91" i="15" s="1"/>
  <c r="BE91" i="15" s="1"/>
  <c r="BF91" i="15" s="1"/>
  <c r="BG91" i="15" s="1"/>
  <c r="BH91" i="15" s="1"/>
  <c r="BI91" i="15" s="1"/>
  <c r="BJ91" i="15" s="1"/>
  <c r="BK91" i="15" s="1"/>
  <c r="BL91" i="15" s="1"/>
  <c r="BM91" i="15" s="1"/>
  <c r="BN91" i="15" s="1"/>
  <c r="BO91" i="15" s="1"/>
  <c r="BP91" i="15" s="1"/>
  <c r="BQ91" i="15" s="1"/>
  <c r="BR91" i="15" s="1"/>
  <c r="BS91" i="15" s="1"/>
  <c r="BT91" i="15" s="1"/>
  <c r="BU91" i="15" s="1"/>
  <c r="BV91" i="15" s="1"/>
  <c r="BW91" i="15" s="1"/>
  <c r="BX91" i="15" s="1"/>
  <c r="BY91" i="15" s="1"/>
  <c r="BZ91" i="15" s="1"/>
  <c r="CA91" i="15" s="1"/>
  <c r="CB91" i="15" s="1"/>
  <c r="CC91" i="15" s="1"/>
  <c r="CD91" i="15" s="1"/>
  <c r="CE91" i="15" s="1"/>
  <c r="CF91" i="15" s="1"/>
  <c r="N131" i="15"/>
  <c r="O131" i="15" s="1"/>
  <c r="P131" i="15" s="1"/>
  <c r="Q131" i="15" s="1"/>
  <c r="R131" i="15" s="1"/>
  <c r="S131" i="15" s="1"/>
  <c r="T131" i="15" s="1"/>
  <c r="U131" i="15" s="1"/>
  <c r="V131" i="15" s="1"/>
  <c r="W131" i="15" s="1"/>
  <c r="X131" i="15" s="1"/>
  <c r="CQ136" i="15"/>
  <c r="CR136" i="15" s="1"/>
  <c r="CS136" i="15" s="1"/>
  <c r="CT136" i="15" s="1"/>
  <c r="CU136" i="15" s="1"/>
  <c r="CV136" i="15" s="1"/>
  <c r="CW136" i="15" s="1"/>
  <c r="BX136" i="15"/>
  <c r="BY136" i="15" s="1"/>
  <c r="BZ136" i="15" s="1"/>
  <c r="CA136" i="15" s="1"/>
  <c r="CB136" i="15" s="1"/>
  <c r="BY156" i="15"/>
  <c r="BZ156" i="15" s="1"/>
  <c r="CA156" i="15" s="1"/>
  <c r="CB156" i="15" s="1"/>
  <c r="CC156" i="15" s="1"/>
  <c r="BX161" i="15"/>
  <c r="BY161" i="15" s="1"/>
  <c r="BZ161" i="15" s="1"/>
  <c r="CA161" i="15" s="1"/>
  <c r="CB161" i="15" s="1"/>
  <c r="CC161" i="15" s="1"/>
  <c r="CD161" i="15" s="1"/>
  <c r="CE161" i="15" s="1"/>
  <c r="CF161" i="15" s="1"/>
  <c r="CG161" i="15" s="1"/>
  <c r="CH161" i="15" s="1"/>
  <c r="CI161" i="15" s="1"/>
  <c r="CJ161" i="15" s="1"/>
  <c r="CK161" i="15" s="1"/>
  <c r="CL161" i="15" s="1"/>
  <c r="CM161" i="15" s="1"/>
  <c r="CN161" i="15" s="1"/>
  <c r="CO161" i="15" s="1"/>
  <c r="CP161" i="15" s="1"/>
  <c r="CQ161" i="15" s="1"/>
  <c r="CR161" i="15" s="1"/>
  <c r="CS161" i="15" s="1"/>
  <c r="CT161" i="15" s="1"/>
  <c r="BS21" i="15"/>
  <c r="BT21" i="15" s="1"/>
  <c r="BU21" i="15" s="1"/>
  <c r="BV21" i="15" s="1"/>
  <c r="BW21" i="15" s="1"/>
  <c r="BX21" i="15" s="1"/>
  <c r="BY21" i="15" s="1"/>
  <c r="BZ21" i="15" s="1"/>
  <c r="CA21" i="15" s="1"/>
  <c r="CB21" i="15" s="1"/>
  <c r="CC21" i="15" s="1"/>
  <c r="CD21" i="15" s="1"/>
  <c r="CE21" i="15" s="1"/>
  <c r="CF21" i="15" s="1"/>
  <c r="CP86" i="15"/>
  <c r="CQ86" i="15" s="1"/>
  <c r="CR86" i="15" s="1"/>
  <c r="CS86" i="15" s="1"/>
  <c r="CT86" i="15" s="1"/>
  <c r="CU86" i="15" s="1"/>
  <c r="CV86" i="15" s="1"/>
  <c r="CW86" i="15" s="1"/>
  <c r="CX86" i="15" s="1"/>
  <c r="CY86" i="15" s="1"/>
  <c r="CZ86" i="15" s="1"/>
  <c r="DA86" i="15" s="1"/>
  <c r="DB86" i="15" s="1"/>
  <c r="DC86" i="15" s="1"/>
  <c r="DD86" i="15" s="1"/>
  <c r="DE86" i="15" s="1"/>
  <c r="DF86" i="15" s="1"/>
  <c r="DG86" i="15" s="1"/>
  <c r="DH86" i="15" s="1"/>
  <c r="DI86" i="15" s="1"/>
  <c r="DJ86" i="15" s="1"/>
  <c r="DK86" i="15" s="1"/>
  <c r="DL86" i="15" s="1"/>
  <c r="DM86" i="15" s="1"/>
  <c r="DN86" i="15" s="1"/>
  <c r="DO86" i="15" s="1"/>
  <c r="DP86" i="15" s="1"/>
  <c r="DQ86" i="15" s="1"/>
  <c r="DR86" i="15" s="1"/>
  <c r="DS86" i="15" s="1"/>
  <c r="DT86" i="15" s="1"/>
  <c r="DU86" i="15" s="1"/>
  <c r="DV86" i="15" s="1"/>
  <c r="DW86" i="15" s="1"/>
  <c r="DX86" i="15" s="1"/>
  <c r="DY86" i="15" s="1"/>
  <c r="DZ86" i="15" s="1"/>
  <c r="EA86" i="15" s="1"/>
  <c r="EB86" i="15" s="1"/>
  <c r="EC86" i="15" s="1"/>
  <c r="ED86" i="15" s="1"/>
  <c r="EE86" i="15" s="1"/>
  <c r="EF86" i="15" s="1"/>
  <c r="EG86" i="15" s="1"/>
  <c r="EH86" i="15" s="1"/>
  <c r="EI86" i="15" s="1"/>
  <c r="EJ86" i="15" s="1"/>
  <c r="EK86" i="15" s="1"/>
  <c r="EL86" i="15" s="1"/>
  <c r="EM86" i="15" s="1"/>
  <c r="AB46" i="15"/>
  <c r="AQ18" i="9"/>
  <c r="CS66" i="15"/>
  <c r="CT66" i="15" s="1"/>
  <c r="CU66" i="15" s="1"/>
  <c r="CV66" i="15" s="1"/>
  <c r="CW66" i="15" s="1"/>
  <c r="CX66" i="15" s="1"/>
  <c r="CY66" i="15" s="1"/>
  <c r="CZ66" i="15" s="1"/>
  <c r="DA66" i="15" s="1"/>
  <c r="DB66" i="15" s="1"/>
  <c r="DC66" i="15" s="1"/>
  <c r="DD66" i="15" s="1"/>
  <c r="DE66" i="15" s="1"/>
  <c r="DF66" i="15" s="1"/>
  <c r="DG66" i="15" s="1"/>
  <c r="DH66" i="15" s="1"/>
  <c r="DI66" i="15" s="1"/>
  <c r="DJ66" i="15" s="1"/>
  <c r="DK66" i="15" s="1"/>
  <c r="DL66" i="15" s="1"/>
  <c r="DM66" i="15" s="1"/>
  <c r="DN66" i="15" s="1"/>
  <c r="CT156" i="15"/>
  <c r="CU156" i="15" s="1"/>
  <c r="CV156" i="15" s="1"/>
  <c r="CW156" i="15" s="1"/>
  <c r="CX156" i="15" s="1"/>
  <c r="CY156" i="15" s="1"/>
  <c r="CZ156" i="15" s="1"/>
  <c r="DA156" i="15" s="1"/>
  <c r="DB156" i="15" s="1"/>
  <c r="DC156" i="15" s="1"/>
  <c r="DD156" i="15" s="1"/>
  <c r="DE156" i="15" s="1"/>
  <c r="DF156" i="15" s="1"/>
  <c r="DG156" i="15" s="1"/>
  <c r="DH156" i="15" s="1"/>
  <c r="DI156" i="15" s="1"/>
  <c r="DJ156" i="15" s="1"/>
  <c r="DK156" i="15" s="1"/>
  <c r="DL156" i="15" s="1"/>
  <c r="DM156" i="15" s="1"/>
  <c r="DN156" i="15" s="1"/>
  <c r="DO156" i="15" s="1"/>
  <c r="DP156" i="15" s="1"/>
  <c r="DQ156" i="15" s="1"/>
  <c r="DR156" i="15" s="1"/>
  <c r="DS156" i="15" s="1"/>
  <c r="DT156" i="15" s="1"/>
  <c r="DU156" i="15" s="1"/>
  <c r="DV156" i="15" s="1"/>
  <c r="FL3" i="15"/>
  <c r="FM3" i="15"/>
  <c r="E16" i="15"/>
  <c r="F16" i="15" s="1"/>
  <c r="G16" i="15" s="1"/>
  <c r="H16" i="15" s="1"/>
  <c r="I16" i="15" s="1"/>
  <c r="J16" i="15" s="1"/>
  <c r="K16" i="15" s="1"/>
  <c r="L16" i="15" s="1"/>
  <c r="M16" i="15" s="1"/>
  <c r="FP13" i="15"/>
  <c r="E36" i="15"/>
  <c r="F36" i="15" s="1"/>
  <c r="G36" i="15" s="1"/>
  <c r="H36" i="15" s="1"/>
  <c r="I36" i="15" s="1"/>
  <c r="J36" i="15" s="1"/>
  <c r="K36" i="15" s="1"/>
  <c r="L36" i="15" s="1"/>
  <c r="M36" i="15" s="1"/>
  <c r="N36" i="15" s="1"/>
  <c r="O36" i="15" s="1"/>
  <c r="P36" i="15" s="1"/>
  <c r="Q36" i="15" s="1"/>
  <c r="FP33" i="15"/>
  <c r="FQ78" i="15"/>
  <c r="FM63" i="15"/>
  <c r="FL63" i="15"/>
  <c r="FQ88" i="15"/>
  <c r="FM103" i="15"/>
  <c r="FL103" i="15"/>
  <c r="FQ133" i="15"/>
  <c r="E146" i="15"/>
  <c r="F146" i="15" s="1"/>
  <c r="FP143" i="15"/>
  <c r="FM158" i="15"/>
  <c r="FL158" i="15"/>
  <c r="BC36" i="15"/>
  <c r="BD36" i="15" s="1"/>
  <c r="BE36" i="15" s="1"/>
  <c r="BF36" i="15" s="1"/>
  <c r="BG36" i="15" s="1"/>
  <c r="BH36" i="15" s="1"/>
  <c r="BI36" i="15" s="1"/>
  <c r="BJ36" i="15" s="1"/>
  <c r="BK36" i="15" s="1"/>
  <c r="BL36" i="15" s="1"/>
  <c r="BM36" i="15" s="1"/>
  <c r="BN36" i="15" s="1"/>
  <c r="BO36" i="15" s="1"/>
  <c r="BP36" i="15" s="1"/>
  <c r="BQ36" i="15" s="1"/>
  <c r="BR36" i="15" s="1"/>
  <c r="BS36" i="15" s="1"/>
  <c r="BT36" i="15" s="1"/>
  <c r="BU36" i="15" s="1"/>
  <c r="BV36" i="15" s="1"/>
  <c r="AP19" i="9"/>
  <c r="CP46" i="15"/>
  <c r="CQ46" i="15" s="1"/>
  <c r="CR46" i="15" s="1"/>
  <c r="CS46" i="15" s="1"/>
  <c r="CT46" i="15" s="1"/>
  <c r="CU46" i="15" s="1"/>
  <c r="CV46" i="15" s="1"/>
  <c r="CW46" i="15" s="1"/>
  <c r="CX46" i="15" s="1"/>
  <c r="CY46" i="15" s="1"/>
  <c r="AP38" i="9"/>
  <c r="AP37" i="9"/>
  <c r="FQ13" i="15"/>
  <c r="FQ23" i="15"/>
  <c r="FJ46" i="15"/>
  <c r="FM43" i="15"/>
  <c r="FL43" i="15"/>
  <c r="FL33" i="15"/>
  <c r="FM33" i="15"/>
  <c r="AJ86" i="15"/>
  <c r="AK86" i="15" s="1"/>
  <c r="AL86" i="15" s="1"/>
  <c r="AM86" i="15" s="1"/>
  <c r="AN86" i="15" s="1"/>
  <c r="AO86" i="15" s="1"/>
  <c r="AP86" i="15" s="1"/>
  <c r="AQ86" i="15" s="1"/>
  <c r="AR86" i="15" s="1"/>
  <c r="AS86" i="15" s="1"/>
  <c r="AT86" i="15" s="1"/>
  <c r="AU86" i="15" s="1"/>
  <c r="AV86" i="15" s="1"/>
  <c r="AW86" i="15" s="1"/>
  <c r="AX86" i="15" s="1"/>
  <c r="AY86" i="15" s="1"/>
  <c r="AZ86" i="15" s="1"/>
  <c r="BA86" i="15" s="1"/>
  <c r="BB86" i="15" s="1"/>
  <c r="BC86" i="15" s="1"/>
  <c r="BD86" i="15" s="1"/>
  <c r="BE86" i="15" s="1"/>
  <c r="FQ63" i="15"/>
  <c r="FQ68" i="15"/>
  <c r="FQ98" i="15"/>
  <c r="FQ138" i="15"/>
  <c r="FJ146" i="15"/>
  <c r="FM143" i="15"/>
  <c r="FL143" i="15"/>
  <c r="FL148" i="15"/>
  <c r="FM148" i="15"/>
  <c r="BC136" i="15"/>
  <c r="BD136" i="15" s="1"/>
  <c r="BE136" i="15" s="1"/>
  <c r="BF136" i="15" s="1"/>
  <c r="BG136" i="15" s="1"/>
  <c r="BH136" i="15" s="1"/>
  <c r="BI136" i="15" s="1"/>
  <c r="R156" i="15"/>
  <c r="S156" i="15" s="1"/>
  <c r="T156" i="15" s="1"/>
  <c r="U156" i="15" s="1"/>
  <c r="V156" i="15" s="1"/>
  <c r="E31" i="15"/>
  <c r="FP28" i="15"/>
  <c r="BF71" i="15"/>
  <c r="BG71" i="15" s="1"/>
  <c r="BH71" i="15" s="1"/>
  <c r="BI71" i="15" s="1"/>
  <c r="BJ71" i="15" s="1"/>
  <c r="BK71" i="15" s="1"/>
  <c r="BL71" i="15" s="1"/>
  <c r="BM71" i="15" s="1"/>
  <c r="W66" i="15"/>
  <c r="X66" i="15" s="1"/>
  <c r="Y66" i="15" s="1"/>
  <c r="Z66" i="15" s="1"/>
  <c r="AA66" i="15" s="1"/>
  <c r="AB66" i="15" s="1"/>
  <c r="E96" i="15"/>
  <c r="F96" i="15" s="1"/>
  <c r="G96" i="15" s="1"/>
  <c r="H96" i="15" s="1"/>
  <c r="I96" i="15" s="1"/>
  <c r="J96" i="15" s="1"/>
  <c r="K96" i="15" s="1"/>
  <c r="L96" i="15" s="1"/>
  <c r="M96" i="15" s="1"/>
  <c r="N96" i="15" s="1"/>
  <c r="O96" i="15" s="1"/>
  <c r="P96" i="15" s="1"/>
  <c r="FP93" i="15"/>
  <c r="DO110" i="15" a="1"/>
  <c r="DO110" i="15" s="1"/>
  <c r="AZ141" i="15"/>
  <c r="BA141" i="15" s="1"/>
  <c r="BB141" i="15" s="1"/>
  <c r="BC141" i="15" s="1"/>
  <c r="BD141" i="15" s="1"/>
  <c r="BE141" i="15" s="1"/>
  <c r="BF141" i="15" s="1"/>
  <c r="BG141" i="15" s="1"/>
  <c r="BH141" i="15" s="1"/>
  <c r="AQ19" i="9"/>
  <c r="Q41" i="15"/>
  <c r="R41" i="15" s="1"/>
  <c r="S41" i="15" s="1"/>
  <c r="T41" i="15" s="1"/>
  <c r="U41" i="15" s="1"/>
  <c r="BU51" i="15"/>
  <c r="BV51" i="15" s="1"/>
  <c r="BW51" i="15" s="1"/>
  <c r="BX51" i="15" s="1"/>
  <c r="BY51" i="15" s="1"/>
  <c r="BZ51" i="15" s="1"/>
  <c r="CA51" i="15" s="1"/>
  <c r="CB51" i="15" s="1"/>
  <c r="CC51" i="15" s="1"/>
  <c r="CD51" i="15" s="1"/>
  <c r="CE51" i="15" s="1"/>
  <c r="CF51" i="15" s="1"/>
  <c r="CG51" i="15" s="1"/>
  <c r="CH51" i="15" s="1"/>
  <c r="CI51" i="15" s="1"/>
  <c r="CJ51" i="15" s="1"/>
  <c r="CK51" i="15" s="1"/>
  <c r="CL51" i="15" s="1"/>
  <c r="CM51" i="15" s="1"/>
  <c r="CN51" i="15" s="1"/>
  <c r="CO51" i="15" s="1"/>
  <c r="CP51" i="15" s="1"/>
  <c r="CQ51" i="15" s="1"/>
  <c r="CR51" i="15" s="1"/>
  <c r="CS51" i="15" s="1"/>
  <c r="CT51" i="15" s="1"/>
  <c r="CU51" i="15" s="1"/>
  <c r="CV51" i="15" s="1"/>
  <c r="CW51" i="15" s="1"/>
  <c r="CX51" i="15" s="1"/>
  <c r="CY51" i="15" s="1"/>
  <c r="CZ51" i="15" s="1"/>
  <c r="DA51" i="15" s="1"/>
  <c r="DB51" i="15" s="1"/>
  <c r="DC51" i="15" s="1"/>
  <c r="DD51" i="15" s="1"/>
  <c r="DE51" i="15" s="1"/>
  <c r="DF51" i="15" s="1"/>
  <c r="DG51" i="15" s="1"/>
  <c r="DH51" i="15" s="1"/>
  <c r="DI51" i="15" s="1"/>
  <c r="DJ51" i="15" s="1"/>
  <c r="DK51" i="15" s="1"/>
  <c r="DL51" i="15" s="1"/>
  <c r="DM51" i="15" s="1"/>
  <c r="DN51" i="15" s="1"/>
  <c r="DO51" i="15" s="1"/>
  <c r="DP51" i="15" s="1"/>
  <c r="DQ51" i="15" s="1"/>
  <c r="DR51" i="15" s="1"/>
  <c r="DS51" i="15" s="1"/>
  <c r="DT51" i="15" s="1"/>
  <c r="DU51" i="15" s="1"/>
  <c r="DV51" i="15" s="1"/>
  <c r="DW51" i="15" s="1"/>
  <c r="DX51" i="15" s="1"/>
  <c r="DY51" i="15" s="1"/>
  <c r="DZ51" i="15" s="1"/>
  <c r="EA51" i="15" s="1"/>
  <c r="EB51" i="15" s="1"/>
  <c r="EC51" i="15" s="1"/>
  <c r="ED51" i="15" s="1"/>
  <c r="EE51" i="15" s="1"/>
  <c r="EF51" i="15" s="1"/>
  <c r="EG51" i="15" s="1"/>
  <c r="EH51" i="15" s="1"/>
  <c r="EI51" i="15" s="1"/>
  <c r="EJ51" i="15" s="1"/>
  <c r="EK51" i="15" s="1"/>
  <c r="EL51" i="15" s="1"/>
  <c r="EM51" i="15" s="1"/>
  <c r="EN51" i="15" s="1"/>
  <c r="EO51" i="15" s="1"/>
  <c r="EP51" i="15" s="1"/>
  <c r="EQ51" i="15" s="1"/>
  <c r="ER51" i="15" s="1"/>
  <c r="ES51" i="15" s="1"/>
  <c r="BS81" i="15"/>
  <c r="BT81" i="15" s="1"/>
  <c r="BU81" i="15" s="1"/>
  <c r="BV81" i="15" s="1"/>
  <c r="BW81" i="15" s="1"/>
  <c r="BX81" i="15" s="1"/>
  <c r="BY81" i="15" s="1"/>
  <c r="BZ81" i="15" s="1"/>
  <c r="CA81" i="15" s="1"/>
  <c r="CB81" i="15" s="1"/>
  <c r="CC81" i="15" s="1"/>
  <c r="CD81" i="15" s="1"/>
  <c r="CE81" i="15" s="1"/>
  <c r="CF81" i="15" s="1"/>
  <c r="CG81" i="15" s="1"/>
  <c r="CH81" i="15" s="1"/>
  <c r="CI81" i="15" s="1"/>
  <c r="CJ81" i="15" s="1"/>
  <c r="CK81" i="15" s="1"/>
  <c r="CL81" i="15" s="1"/>
  <c r="CM81" i="15" s="1"/>
  <c r="CN81" i="15" s="1"/>
  <c r="CO81" i="15" s="1"/>
  <c r="CP81" i="15" s="1"/>
  <c r="CQ81" i="15" s="1"/>
  <c r="CR81" i="15" s="1"/>
  <c r="CS81" i="15" s="1"/>
  <c r="CT81" i="15" s="1"/>
  <c r="FM68" i="15"/>
  <c r="FL68" i="15"/>
  <c r="E61" i="15"/>
  <c r="FP58" i="15"/>
  <c r="CG66" i="15"/>
  <c r="CH66" i="15" s="1"/>
  <c r="CI66" i="15" s="1"/>
  <c r="CJ66" i="15" s="1"/>
  <c r="CK66" i="15" s="1"/>
  <c r="CL66" i="15" s="1"/>
  <c r="CM66" i="15" s="1"/>
  <c r="CN66" i="15" s="1"/>
  <c r="CO66" i="15" s="1"/>
  <c r="CP66" i="15" s="1"/>
  <c r="CQ66" i="15" s="1"/>
  <c r="CR66" i="15" s="1"/>
  <c r="FL73" i="15"/>
  <c r="FM73" i="15"/>
  <c r="FL88" i="15"/>
  <c r="FM88" i="15"/>
  <c r="AC66" i="15"/>
  <c r="AD66" i="15" s="1"/>
  <c r="AU71" i="15"/>
  <c r="AV71" i="15" s="1"/>
  <c r="AW71" i="15" s="1"/>
  <c r="AX71" i="15" s="1"/>
  <c r="AY71" i="15" s="1"/>
  <c r="AZ71" i="15" s="1"/>
  <c r="BA71" i="15" s="1"/>
  <c r="BB71" i="15" s="1"/>
  <c r="BC71" i="15" s="1"/>
  <c r="BD71" i="15" s="1"/>
  <c r="BE71" i="15" s="1"/>
  <c r="BP131" i="15"/>
  <c r="E101" i="15"/>
  <c r="F101" i="15" s="1"/>
  <c r="G101" i="15" s="1"/>
  <c r="H101" i="15" s="1"/>
  <c r="I101" i="15" s="1"/>
  <c r="J101" i="15" s="1"/>
  <c r="K101" i="15" s="1"/>
  <c r="L101" i="15" s="1"/>
  <c r="M101" i="15" s="1"/>
  <c r="N101" i="15" s="1"/>
  <c r="O101" i="15" s="1"/>
  <c r="P101" i="15" s="1"/>
  <c r="Q101" i="15" s="1"/>
  <c r="R101" i="15" s="1"/>
  <c r="S101" i="15" s="1"/>
  <c r="T101" i="15" s="1"/>
  <c r="U101" i="15" s="1"/>
  <c r="V101" i="15" s="1"/>
  <c r="W101" i="15" s="1"/>
  <c r="X101" i="15" s="1"/>
  <c r="Y101" i="15" s="1"/>
  <c r="Z101" i="15" s="1"/>
  <c r="AA101" i="15" s="1"/>
  <c r="AB101" i="15" s="1"/>
  <c r="AC101" i="15" s="1"/>
  <c r="AD101" i="15" s="1"/>
  <c r="AE101" i="15" s="1"/>
  <c r="AF101" i="15" s="1"/>
  <c r="AG101" i="15" s="1"/>
  <c r="AH101" i="15" s="1"/>
  <c r="FP98" i="15"/>
  <c r="AB111" i="15"/>
  <c r="AC111" i="15" s="1"/>
  <c r="AD111" i="15" s="1"/>
  <c r="AE111" i="15" s="1"/>
  <c r="AF111" i="15" s="1"/>
  <c r="AG111" i="15" s="1"/>
  <c r="AH111" i="15" s="1"/>
  <c r="AI111" i="15" s="1"/>
  <c r="AJ111" i="15" s="1"/>
  <c r="AK111" i="15" s="1"/>
  <c r="AL111" i="15" s="1"/>
  <c r="AM111" i="15" s="1"/>
  <c r="AN111" i="15" s="1"/>
  <c r="AO111" i="15" s="1"/>
  <c r="AP111" i="15" s="1"/>
  <c r="AQ111" i="15" s="1"/>
  <c r="AR111" i="15" s="1"/>
  <c r="AS111" i="15" s="1"/>
  <c r="AT111" i="15" s="1"/>
  <c r="AU111" i="15" s="1"/>
  <c r="AV111" i="15" s="1"/>
  <c r="AW111" i="15" s="1"/>
  <c r="AX111" i="15" s="1"/>
  <c r="AY111" i="15" s="1"/>
  <c r="AZ111" i="15" s="1"/>
  <c r="BA111" i="15" s="1"/>
  <c r="BB111" i="15" s="1"/>
  <c r="BC111" i="15" s="1"/>
  <c r="BD111" i="15" s="1"/>
  <c r="BE111" i="15" s="1"/>
  <c r="BF111" i="15" s="1"/>
  <c r="BG111" i="15" s="1"/>
  <c r="BH111" i="15" s="1"/>
  <c r="BI111" i="15" s="1"/>
  <c r="BJ111" i="15" s="1"/>
  <c r="BK111" i="15" s="1"/>
  <c r="BL111" i="15" s="1"/>
  <c r="BM111" i="15" s="1"/>
  <c r="BN111" i="15" s="1"/>
  <c r="BO111" i="15" s="1"/>
  <c r="BP111" i="15" s="1"/>
  <c r="BQ111" i="15" s="1"/>
  <c r="BR111" i="15" s="1"/>
  <c r="BS111" i="15" s="1"/>
  <c r="BT111" i="15" s="1"/>
  <c r="BU111" i="15" s="1"/>
  <c r="BV111" i="15" s="1"/>
  <c r="BW111" i="15" s="1"/>
  <c r="BX111" i="15" s="1"/>
  <c r="BY111" i="15" s="1"/>
  <c r="BZ111" i="15" s="1"/>
  <c r="CA111" i="15" s="1"/>
  <c r="FQ118" i="15"/>
  <c r="AU121" i="15"/>
  <c r="AV121" i="15" s="1"/>
  <c r="AW121" i="15" s="1"/>
  <c r="AX121" i="15" s="1"/>
  <c r="AY121" i="15" s="1"/>
  <c r="AZ121" i="15" s="1"/>
  <c r="BA121" i="15" s="1"/>
  <c r="BB121" i="15" s="1"/>
  <c r="BC121" i="15" s="1"/>
  <c r="BD121" i="15" s="1"/>
  <c r="BE121" i="15" s="1"/>
  <c r="BF121" i="15" s="1"/>
  <c r="BG121" i="15" s="1"/>
  <c r="BH121" i="15" s="1"/>
  <c r="BI121" i="15" s="1"/>
  <c r="BJ121" i="15" s="1"/>
  <c r="BK121" i="15" s="1"/>
  <c r="BL121" i="15" s="1"/>
  <c r="BM121" i="15" s="1"/>
  <c r="BN121" i="15" s="1"/>
  <c r="BO121" i="15" s="1"/>
  <c r="BP121" i="15" s="1"/>
  <c r="BQ121" i="15" s="1"/>
  <c r="BR121" i="15" s="1"/>
  <c r="BS121" i="15" s="1"/>
  <c r="BT121" i="15" s="1"/>
  <c r="BU121" i="15" s="1"/>
  <c r="BV121" i="15" s="1"/>
  <c r="BW121" i="15" s="1"/>
  <c r="BX121" i="15" s="1"/>
  <c r="BY121" i="15" s="1"/>
  <c r="BZ121" i="15" s="1"/>
  <c r="CA121" i="15" s="1"/>
  <c r="CB121" i="15" s="1"/>
  <c r="CC121" i="15" s="1"/>
  <c r="CD121" i="15" s="1"/>
  <c r="AX101" i="15"/>
  <c r="AY101" i="15" s="1"/>
  <c r="AZ101" i="15" s="1"/>
  <c r="BA101" i="15" s="1"/>
  <c r="BB101" i="15" s="1"/>
  <c r="BC101" i="15" s="1"/>
  <c r="BD101" i="15" s="1"/>
  <c r="BE101" i="15" s="1"/>
  <c r="BF101" i="15" s="1"/>
  <c r="BG101" i="15" s="1"/>
  <c r="BH101" i="15" s="1"/>
  <c r="BI101" i="15" s="1"/>
  <c r="BJ101" i="15" s="1"/>
  <c r="BK101" i="15" s="1"/>
  <c r="BL101" i="15" s="1"/>
  <c r="BM101" i="15" s="1"/>
  <c r="BN101" i="15" s="1"/>
  <c r="BO101" i="15" s="1"/>
  <c r="BP101" i="15" s="1"/>
  <c r="BQ101" i="15" s="1"/>
  <c r="BR101" i="15" s="1"/>
  <c r="BS101" i="15" s="1"/>
  <c r="BT101" i="15" s="1"/>
  <c r="BU101" i="15" s="1"/>
  <c r="BV101" i="15" s="1"/>
  <c r="BW101" i="15" s="1"/>
  <c r="BX101" i="15" s="1"/>
  <c r="BY101" i="15" s="1"/>
  <c r="BZ101" i="15" s="1"/>
  <c r="CA101" i="15" s="1"/>
  <c r="CB101" i="15" s="1"/>
  <c r="CC101" i="15" s="1"/>
  <c r="CD101" i="15" s="1"/>
  <c r="CE101" i="15" s="1"/>
  <c r="CF101" i="15" s="1"/>
  <c r="CG101" i="15" s="1"/>
  <c r="CH101" i="15" s="1"/>
  <c r="CI101" i="15" s="1"/>
  <c r="CJ101" i="15" s="1"/>
  <c r="CK101" i="15" s="1"/>
  <c r="CL101" i="15" s="1"/>
  <c r="N151" i="15"/>
  <c r="O151" i="15" s="1"/>
  <c r="P151" i="15" s="1"/>
  <c r="Q151" i="15" s="1"/>
  <c r="R151" i="15" s="1"/>
  <c r="S151" i="15" s="1"/>
  <c r="T151" i="15" s="1"/>
  <c r="U151" i="15" s="1"/>
  <c r="V151" i="15" s="1"/>
  <c r="W151" i="15" s="1"/>
  <c r="X151" i="15" s="1"/>
  <c r="CH156" i="15"/>
  <c r="CI156" i="15" s="1"/>
  <c r="CJ156" i="15" s="1"/>
  <c r="CK156" i="15" s="1"/>
  <c r="CL156" i="15" s="1"/>
  <c r="CM156" i="15" s="1"/>
  <c r="CN156" i="15" s="1"/>
  <c r="CO156" i="15" s="1"/>
  <c r="CP156" i="15" s="1"/>
  <c r="CQ156" i="15" s="1"/>
  <c r="CR156" i="15" s="1"/>
  <c r="CS156" i="15" s="1"/>
  <c r="FQ153" i="15"/>
  <c r="E81" i="15"/>
  <c r="F81" i="15" s="1"/>
  <c r="G81" i="15" s="1"/>
  <c r="H81" i="15" s="1"/>
  <c r="I81" i="15" s="1"/>
  <c r="J81" i="15" s="1"/>
  <c r="K81" i="15" s="1"/>
  <c r="L81" i="15" s="1"/>
  <c r="M81" i="15" s="1"/>
  <c r="N81" i="15" s="1"/>
  <c r="O81" i="15" s="1"/>
  <c r="P81" i="15" s="1"/>
  <c r="Q81" i="15" s="1"/>
  <c r="R81" i="15" s="1"/>
  <c r="S81" i="15" s="1"/>
  <c r="T81" i="15" s="1"/>
  <c r="U81" i="15" s="1"/>
  <c r="V81" i="15" s="1"/>
  <c r="W81" i="15" s="1"/>
  <c r="X81" i="15" s="1"/>
  <c r="Y81" i="15" s="1"/>
  <c r="Z81" i="15" s="1"/>
  <c r="AA81" i="15" s="1"/>
  <c r="AB81" i="15" s="1"/>
  <c r="AC81" i="15" s="1"/>
  <c r="AD81" i="15" s="1"/>
  <c r="AE81" i="15" s="1"/>
  <c r="AF81" i="15" s="1"/>
  <c r="AG81" i="15" s="1"/>
  <c r="AH81" i="15" s="1"/>
  <c r="AI81" i="15" s="1"/>
  <c r="AJ81" i="15" s="1"/>
  <c r="AK81" i="15" s="1"/>
  <c r="AL81" i="15" s="1"/>
  <c r="AM81" i="15" s="1"/>
  <c r="AN81" i="15" s="1"/>
  <c r="AO81" i="15" s="1"/>
  <c r="AP81" i="15" s="1"/>
  <c r="AQ81" i="15" s="1"/>
  <c r="AR81" i="15" s="1"/>
  <c r="AS81" i="15" s="1"/>
  <c r="AT81" i="15" s="1"/>
  <c r="AU81" i="15" s="1"/>
  <c r="AV81" i="15" s="1"/>
  <c r="AW81" i="15" s="1"/>
  <c r="AX81" i="15" s="1"/>
  <c r="AY81" i="15" s="1"/>
  <c r="AZ81" i="15" s="1"/>
  <c r="BA81" i="15" s="1"/>
  <c r="BB81" i="15" s="1"/>
  <c r="BC81" i="15" s="1"/>
  <c r="FP78" i="15"/>
  <c r="E111" i="15"/>
  <c r="FP108" i="15"/>
  <c r="E116" i="15"/>
  <c r="F116" i="15" s="1"/>
  <c r="G116" i="15" s="1"/>
  <c r="H116" i="15" s="1"/>
  <c r="I116" i="15" s="1"/>
  <c r="J116" i="15" s="1"/>
  <c r="K116" i="15" s="1"/>
  <c r="L116" i="15" s="1"/>
  <c r="M116" i="15" s="1"/>
  <c r="N116" i="15" s="1"/>
  <c r="O116" i="15" s="1"/>
  <c r="P116" i="15" s="1"/>
  <c r="Q116" i="15" s="1"/>
  <c r="R116" i="15" s="1"/>
  <c r="S116" i="15" s="1"/>
  <c r="T116" i="15" s="1"/>
  <c r="U116" i="15" s="1"/>
  <c r="V116" i="15" s="1"/>
  <c r="W116" i="15" s="1"/>
  <c r="X116" i="15" s="1"/>
  <c r="Y116" i="15" s="1"/>
  <c r="Z116" i="15" s="1"/>
  <c r="AA116" i="15" s="1"/>
  <c r="AB116" i="15" s="1"/>
  <c r="AC116" i="15" s="1"/>
  <c r="AD116" i="15" s="1"/>
  <c r="AE116" i="15" s="1"/>
  <c r="AF116" i="15" s="1"/>
  <c r="AG116" i="15" s="1"/>
  <c r="AH116" i="15" s="1"/>
  <c r="AI116" i="15" s="1"/>
  <c r="AJ116" i="15" s="1"/>
  <c r="AK116" i="15" s="1"/>
  <c r="AL116" i="15" s="1"/>
  <c r="AM116" i="15" s="1"/>
  <c r="AN116" i="15" s="1"/>
  <c r="AO116" i="15" s="1"/>
  <c r="AP116" i="15" s="1"/>
  <c r="AQ116" i="15" s="1"/>
  <c r="AR116" i="15" s="1"/>
  <c r="AS116" i="15" s="1"/>
  <c r="AT116" i="15" s="1"/>
  <c r="AU116" i="15" s="1"/>
  <c r="AV116" i="15" s="1"/>
  <c r="FP113" i="15"/>
  <c r="AP25" i="9"/>
  <c r="AP27" i="9"/>
  <c r="AP41" i="9"/>
  <c r="FL23" i="15"/>
  <c r="FM23" i="15"/>
  <c r="BS46" i="15"/>
  <c r="BT46" i="15" s="1"/>
  <c r="BU46" i="15" s="1"/>
  <c r="BV46" i="15" s="1"/>
  <c r="CM91" i="15"/>
  <c r="CN91" i="15" s="1"/>
  <c r="CO91" i="15" s="1"/>
  <c r="CP91" i="15" s="1"/>
  <c r="CQ91" i="15" s="1"/>
  <c r="CR91" i="15" s="1"/>
  <c r="CS91" i="15" s="1"/>
  <c r="CT91" i="15" s="1"/>
  <c r="AQ66" i="15"/>
  <c r="AR66" i="15" s="1"/>
  <c r="AM76" i="15"/>
  <c r="AN76" i="15" s="1"/>
  <c r="AO76" i="15" s="1"/>
  <c r="AP76" i="15" s="1"/>
  <c r="AQ76" i="15" s="1"/>
  <c r="AR76" i="15" s="1"/>
  <c r="AS76" i="15" s="1"/>
  <c r="AT76" i="15" s="1"/>
  <c r="AU76" i="15" s="1"/>
  <c r="AV76" i="15" s="1"/>
  <c r="AW76" i="15" s="1"/>
  <c r="AX76" i="15" s="1"/>
  <c r="AY76" i="15" s="1"/>
  <c r="AZ76" i="15" s="1"/>
  <c r="BA76" i="15" s="1"/>
  <c r="BB76" i="15" s="1"/>
  <c r="AI96" i="15"/>
  <c r="AJ96" i="15" s="1"/>
  <c r="AK96" i="15" s="1"/>
  <c r="AS66" i="15"/>
  <c r="AT66" i="15" s="1"/>
  <c r="AU66" i="15" s="1"/>
  <c r="AV66" i="15" s="1"/>
  <c r="AW66" i="15" s="1"/>
  <c r="AX66" i="15" s="1"/>
  <c r="AY66" i="15" s="1"/>
  <c r="AZ66" i="15" s="1"/>
  <c r="FQ113" i="15"/>
  <c r="FJ101" i="15"/>
  <c r="FM98" i="15"/>
  <c r="FL98" i="15"/>
  <c r="BH126" i="15"/>
  <c r="BI126" i="15" s="1"/>
  <c r="BV106" i="15"/>
  <c r="BW106" i="15" s="1"/>
  <c r="BX106" i="15" s="1"/>
  <c r="BY106" i="15" s="1"/>
  <c r="BZ106" i="15" s="1"/>
  <c r="CA106" i="15" s="1"/>
  <c r="CB106" i="15" s="1"/>
  <c r="CC106" i="15" s="1"/>
  <c r="CD106" i="15" s="1"/>
  <c r="CE106" i="15" s="1"/>
  <c r="CF106" i="15" s="1"/>
  <c r="CG106" i="15" s="1"/>
  <c r="CH106" i="15" s="1"/>
  <c r="CI106" i="15" s="1"/>
  <c r="CJ106" i="15" s="1"/>
  <c r="CK106" i="15" s="1"/>
  <c r="CL106" i="15" s="1"/>
  <c r="CM106" i="15" s="1"/>
  <c r="CN106" i="15" s="1"/>
  <c r="CO106" i="15" s="1"/>
  <c r="CP106" i="15" s="1"/>
  <c r="CQ106" i="15" s="1"/>
  <c r="CR106" i="15" s="1"/>
  <c r="CS106" i="15" s="1"/>
  <c r="CT106" i="15" s="1"/>
  <c r="CU106" i="15" s="1"/>
  <c r="CV106" i="15" s="1"/>
  <c r="CW106" i="15" s="1"/>
  <c r="CX106" i="15" s="1"/>
  <c r="CY106" i="15" s="1"/>
  <c r="CZ106" i="15" s="1"/>
  <c r="DA106" i="15" s="1"/>
  <c r="DB106" i="15" s="1"/>
  <c r="DC106" i="15" s="1"/>
  <c r="DD106" i="15" s="1"/>
  <c r="DE106" i="15" s="1"/>
  <c r="DF106" i="15" s="1"/>
  <c r="Y131" i="15"/>
  <c r="Z131" i="15" s="1"/>
  <c r="AA131" i="15" s="1"/>
  <c r="AB131" i="15" s="1"/>
  <c r="AC131" i="15" s="1"/>
  <c r="AD131" i="15" s="1"/>
  <c r="AE131" i="15" s="1"/>
  <c r="AF131" i="15" s="1"/>
  <c r="AG131" i="15" s="1"/>
  <c r="AH131" i="15" s="1"/>
  <c r="AI131" i="15" s="1"/>
  <c r="AJ131" i="15" s="1"/>
  <c r="AK131" i="15" s="1"/>
  <c r="AL131" i="15" s="1"/>
  <c r="AM131" i="15" s="1"/>
  <c r="AN131" i="15" s="1"/>
  <c r="AO131" i="15" s="1"/>
  <c r="AP131" i="15" s="1"/>
  <c r="AQ131" i="15" s="1"/>
  <c r="AR131" i="15" s="1"/>
  <c r="AS131" i="15" s="1"/>
  <c r="AT131" i="15" s="1"/>
  <c r="AU131" i="15" s="1"/>
  <c r="AV131" i="15" s="1"/>
  <c r="AW131" i="15" s="1"/>
  <c r="AX131" i="15" s="1"/>
  <c r="AY131" i="15" s="1"/>
  <c r="AZ131" i="15" s="1"/>
  <c r="BA131" i="15" s="1"/>
  <c r="BB131" i="15" s="1"/>
  <c r="BC131" i="15" s="1"/>
  <c r="BD131" i="15" s="1"/>
  <c r="BE131" i="15" s="1"/>
  <c r="BF131" i="15" s="1"/>
  <c r="BG131" i="15" s="1"/>
  <c r="BH131" i="15" s="1"/>
  <c r="BI131" i="15" s="1"/>
  <c r="BJ131" i="15" s="1"/>
  <c r="BK131" i="15" s="1"/>
  <c r="E136" i="15"/>
  <c r="FP133" i="15"/>
  <c r="FQ143" i="15"/>
  <c r="E141" i="15"/>
  <c r="FP138" i="15"/>
  <c r="FQ158" i="15"/>
  <c r="AQ41" i="15"/>
  <c r="AR41" i="15" s="1"/>
  <c r="AS41" i="15" s="1"/>
  <c r="J61" i="15"/>
  <c r="K61" i="15" s="1"/>
  <c r="L61" i="15" s="1"/>
  <c r="M61" i="15" s="1"/>
  <c r="N61" i="15" s="1"/>
  <c r="O61" i="15" s="1"/>
  <c r="P61" i="15" s="1"/>
  <c r="Q61" i="15" s="1"/>
  <c r="R61" i="15" s="1"/>
  <c r="S61" i="15" s="1"/>
  <c r="T61" i="15" s="1"/>
  <c r="U61" i="15" s="1"/>
  <c r="V61" i="15" s="1"/>
  <c r="W61" i="15" s="1"/>
  <c r="X61" i="15" s="1"/>
  <c r="Y61" i="15" s="1"/>
  <c r="Z61" i="15" s="1"/>
  <c r="AA61" i="15" s="1"/>
  <c r="AB61" i="15" s="1"/>
  <c r="AC61" i="15" s="1"/>
  <c r="AD61" i="15" s="1"/>
  <c r="AE61" i="15" s="1"/>
  <c r="AF61" i="15" s="1"/>
  <c r="AG61" i="15" s="1"/>
  <c r="AH61" i="15" s="1"/>
  <c r="AI61" i="15" s="1"/>
  <c r="AJ61" i="15" s="1"/>
  <c r="AK61" i="15" s="1"/>
  <c r="AL61" i="15" s="1"/>
  <c r="AM61" i="15" s="1"/>
  <c r="AN61" i="15" s="1"/>
  <c r="AO61" i="15" s="1"/>
  <c r="AP61" i="15" s="1"/>
  <c r="AQ61" i="15" s="1"/>
  <c r="AR61" i="15" s="1"/>
  <c r="AS61" i="15" s="1"/>
  <c r="AT61" i="15" s="1"/>
  <c r="AU61" i="15" s="1"/>
  <c r="AV61" i="15" s="1"/>
  <c r="AW61" i="15" s="1"/>
  <c r="AX61" i="15" s="1"/>
  <c r="AP29" i="9"/>
  <c r="AP35" i="9"/>
  <c r="AQ17" i="9"/>
  <c r="AP17" i="9"/>
  <c r="FQ8" i="15"/>
  <c r="FQ3" i="15"/>
  <c r="AY16" i="15"/>
  <c r="AZ16" i="15" s="1"/>
  <c r="FQ38" i="15"/>
  <c r="FL13" i="15"/>
  <c r="FM13" i="15"/>
  <c r="FQ18" i="15"/>
  <c r="FQ93" i="15"/>
  <c r="FM78" i="15"/>
  <c r="FL78" i="15"/>
  <c r="BA66" i="15"/>
  <c r="BB66" i="15" s="1"/>
  <c r="BC66" i="15" s="1"/>
  <c r="BD66" i="15" s="1"/>
  <c r="BE66" i="15" s="1"/>
  <c r="BF66" i="15" s="1"/>
  <c r="BG66" i="15" s="1"/>
  <c r="BH66" i="15" s="1"/>
  <c r="BI66" i="15" s="1"/>
  <c r="BJ66" i="15" s="1"/>
  <c r="BK66" i="15" s="1"/>
  <c r="BL66" i="15" s="1"/>
  <c r="BM66" i="15" s="1"/>
  <c r="BN66" i="15" s="1"/>
  <c r="BO66" i="15" s="1"/>
  <c r="BP66" i="15" s="1"/>
  <c r="BQ66" i="15" s="1"/>
  <c r="BR66" i="15" s="1"/>
  <c r="BS66" i="15" s="1"/>
  <c r="BT66" i="15" s="1"/>
  <c r="BU66" i="15" s="1"/>
  <c r="BV66" i="15" s="1"/>
  <c r="BW66" i="15" s="1"/>
  <c r="BX66" i="15" s="1"/>
  <c r="BY66" i="15" s="1"/>
  <c r="BZ66" i="15" s="1"/>
  <c r="CA66" i="15" s="1"/>
  <c r="CB66" i="15" s="1"/>
  <c r="CC66" i="15" s="1"/>
  <c r="CD66" i="15" s="1"/>
  <c r="CE66" i="15" s="1"/>
  <c r="AP91" i="15"/>
  <c r="AQ91" i="15" s="1"/>
  <c r="AR91" i="15" s="1"/>
  <c r="AS91" i="15" s="1"/>
  <c r="E131" i="15"/>
  <c r="F131" i="15" s="1"/>
  <c r="FP128" i="15"/>
  <c r="CH131" i="15"/>
  <c r="CI131" i="15" s="1"/>
  <c r="CJ131" i="15" s="1"/>
  <c r="CK131" i="15" s="1"/>
  <c r="CL131" i="15" s="1"/>
  <c r="CM131" i="15" s="1"/>
  <c r="CN131" i="15" s="1"/>
  <c r="CO131" i="15" s="1"/>
  <c r="CP131" i="15" s="1"/>
  <c r="CQ131" i="15" s="1"/>
  <c r="CR131" i="15" s="1"/>
  <c r="CS131" i="15" s="1"/>
  <c r="CT131" i="15" s="1"/>
  <c r="CU131" i="15" s="1"/>
  <c r="CV131" i="15" s="1"/>
  <c r="CW131" i="15" s="1"/>
  <c r="CX131" i="15" s="1"/>
  <c r="CY131" i="15" s="1"/>
  <c r="CZ131" i="15" s="1"/>
  <c r="DA131" i="15" s="1"/>
  <c r="DB131" i="15" s="1"/>
  <c r="DC131" i="15" s="1"/>
  <c r="DD131" i="15" s="1"/>
  <c r="DE131" i="15" s="1"/>
  <c r="DF131" i="15" s="1"/>
  <c r="DG131" i="15" s="1"/>
  <c r="DH131" i="15" s="1"/>
  <c r="DI131" i="15" s="1"/>
  <c r="DJ131" i="15" s="1"/>
  <c r="DK131" i="15" s="1"/>
  <c r="DL131" i="15" s="1"/>
  <c r="DM131" i="15" s="1"/>
  <c r="DN131" i="15" s="1"/>
  <c r="DO131" i="15" s="1"/>
  <c r="FQ128" i="15"/>
  <c r="FJ121" i="15"/>
  <c r="FM118" i="15"/>
  <c r="FL118" i="15"/>
  <c r="G131" i="15"/>
  <c r="H131" i="15" s="1"/>
  <c r="I131" i="15" s="1"/>
  <c r="J131" i="15" s="1"/>
  <c r="K131" i="15" s="1"/>
  <c r="L131" i="15" s="1"/>
  <c r="M131" i="15" s="1"/>
  <c r="N146" i="15"/>
  <c r="O146" i="15" s="1"/>
  <c r="P146" i="15" s="1"/>
  <c r="Q146" i="15" s="1"/>
  <c r="R146" i="15" s="1"/>
  <c r="S146" i="15" s="1"/>
  <c r="T146" i="15" s="1"/>
  <c r="U146" i="15" s="1"/>
  <c r="V146" i="15" s="1"/>
  <c r="W146" i="15" s="1"/>
  <c r="X146" i="15" s="1"/>
  <c r="Y146" i="15" s="1"/>
  <c r="Z146" i="15" s="1"/>
  <c r="AA146" i="15" s="1"/>
  <c r="AB146" i="15" s="1"/>
  <c r="AC146" i="15" s="1"/>
  <c r="AD146" i="15" s="1"/>
  <c r="AE146" i="15" s="1"/>
  <c r="AF146" i="15" s="1"/>
  <c r="AG146" i="15" s="1"/>
  <c r="AH146" i="15" s="1"/>
  <c r="FQ148" i="15"/>
  <c r="AT146" i="15"/>
  <c r="AU146" i="15" s="1"/>
  <c r="AV146" i="15" s="1"/>
  <c r="AW146" i="15" s="1"/>
  <c r="AX146" i="15" s="1"/>
  <c r="AY146" i="15" s="1"/>
  <c r="AZ146" i="15" s="1"/>
  <c r="BA146" i="15" s="1"/>
  <c r="BB146" i="15" s="1"/>
  <c r="BC146" i="15" s="1"/>
  <c r="BD146" i="15" s="1"/>
  <c r="BE146" i="15" s="1"/>
  <c r="BF146" i="15" s="1"/>
  <c r="BG146" i="15" s="1"/>
  <c r="BH146" i="15" s="1"/>
  <c r="BI146" i="15" s="1"/>
  <c r="BJ146" i="15" s="1"/>
  <c r="BK146" i="15" s="1"/>
  <c r="BL146" i="15" s="1"/>
  <c r="BM146" i="15" s="1"/>
  <c r="BN146" i="15" s="1"/>
  <c r="BO146" i="15" s="1"/>
  <c r="BP146" i="15" s="1"/>
  <c r="BQ146" i="15" s="1"/>
  <c r="BR146" i="15" s="1"/>
  <c r="BS146" i="15" s="1"/>
  <c r="BT146" i="15" s="1"/>
  <c r="BU146" i="15" s="1"/>
  <c r="BV146" i="15" s="1"/>
  <c r="BW146" i="15" s="1"/>
  <c r="BX146" i="15" s="1"/>
  <c r="BY146" i="15" s="1"/>
  <c r="BZ146" i="15" s="1"/>
  <c r="CA146" i="15" s="1"/>
  <c r="CB146" i="15" s="1"/>
  <c r="CC146" i="15" s="1"/>
  <c r="CD146" i="15" s="1"/>
  <c r="CE146" i="15" s="1"/>
  <c r="CF146" i="15" s="1"/>
  <c r="CG146" i="15" s="1"/>
  <c r="CH146" i="15" s="1"/>
  <c r="CI146" i="15" s="1"/>
  <c r="CJ146" i="15" s="1"/>
  <c r="CK146" i="15" s="1"/>
  <c r="CL146" i="15" s="1"/>
  <c r="CM146" i="15" s="1"/>
  <c r="CN146" i="15" s="1"/>
  <c r="CO146" i="15" s="1"/>
  <c r="CP146" i="15" s="1"/>
  <c r="CQ146" i="15" s="1"/>
  <c r="CR146" i="15" s="1"/>
  <c r="CS146" i="15" s="1"/>
  <c r="CT146" i="15" s="1"/>
  <c r="CU146" i="15" s="1"/>
  <c r="CV146" i="15" s="1"/>
  <c r="AO151" i="15"/>
  <c r="AP151" i="15" s="1"/>
  <c r="AQ151" i="15" s="1"/>
  <c r="AR151" i="15" s="1"/>
  <c r="AS151" i="15" s="1"/>
  <c r="AT151" i="15" s="1"/>
  <c r="AU151" i="15" s="1"/>
  <c r="AV151" i="15" s="1"/>
  <c r="AW151" i="15" s="1"/>
  <c r="AX151" i="15" s="1"/>
  <c r="AY151" i="15" s="1"/>
  <c r="AZ151" i="15" s="1"/>
  <c r="BA151" i="15" s="1"/>
  <c r="BB151" i="15" s="1"/>
  <c r="BC151" i="15" s="1"/>
  <c r="BD151" i="15" s="1"/>
  <c r="BE151" i="15" s="1"/>
  <c r="BF151" i="15" s="1"/>
  <c r="BG151" i="15" s="1"/>
  <c r="BH151" i="15" s="1"/>
  <c r="BI151" i="15" s="1"/>
  <c r="BJ151" i="15" s="1"/>
  <c r="BK151" i="15" s="1"/>
  <c r="BL151" i="15" s="1"/>
  <c r="BM151" i="15" s="1"/>
  <c r="BN151" i="15" s="1"/>
  <c r="BO151" i="15" s="1"/>
  <c r="BP151" i="15" s="1"/>
  <c r="BQ151" i="15" s="1"/>
  <c r="BR151" i="15" s="1"/>
  <c r="BS151" i="15" s="1"/>
  <c r="BT151" i="15" s="1"/>
  <c r="BU151" i="15" s="1"/>
  <c r="BV151" i="15" s="1"/>
  <c r="BW151" i="15" s="1"/>
  <c r="BX151" i="15" s="1"/>
  <c r="BY151" i="15" s="1"/>
  <c r="BZ151" i="15" s="1"/>
  <c r="CA151" i="15" s="1"/>
  <c r="CB151" i="15" s="1"/>
  <c r="CC151" i="15" s="1"/>
  <c r="CD151" i="15" s="1"/>
  <c r="CE151" i="15" s="1"/>
  <c r="FM153" i="15"/>
  <c r="FL153" i="15"/>
  <c r="E51" i="15"/>
  <c r="F51" i="15" s="1"/>
  <c r="G51" i="15" s="1"/>
  <c r="H51" i="15" s="1"/>
  <c r="I51" i="15" s="1"/>
  <c r="J51" i="15" s="1"/>
  <c r="K51" i="15" s="1"/>
  <c r="L51" i="15" s="1"/>
  <c r="M51" i="15" s="1"/>
  <c r="N51" i="15" s="1"/>
  <c r="O51" i="15" s="1"/>
  <c r="P51" i="15" s="1"/>
  <c r="Q51" i="15" s="1"/>
  <c r="R51" i="15" s="1"/>
  <c r="S51" i="15" s="1"/>
  <c r="T51" i="15" s="1"/>
  <c r="U51" i="15" s="1"/>
  <c r="V51" i="15" s="1"/>
  <c r="W51" i="15" s="1"/>
  <c r="X51" i="15" s="1"/>
  <c r="Y51" i="15" s="1"/>
  <c r="Z51" i="15" s="1"/>
  <c r="AA51" i="15" s="1"/>
  <c r="AB51" i="15" s="1"/>
  <c r="AC51" i="15" s="1"/>
  <c r="AD51" i="15" s="1"/>
  <c r="AE51" i="15" s="1"/>
  <c r="AF51" i="15" s="1"/>
  <c r="AG51" i="15" s="1"/>
  <c r="AH51" i="15" s="1"/>
  <c r="AI51" i="15" s="1"/>
  <c r="AJ51" i="15" s="1"/>
  <c r="AK51" i="15" s="1"/>
  <c r="AL51" i="15" s="1"/>
  <c r="AM51" i="15" s="1"/>
  <c r="AN51" i="15" s="1"/>
  <c r="AO51" i="15" s="1"/>
  <c r="AP51" i="15" s="1"/>
  <c r="AQ51" i="15" s="1"/>
  <c r="AR51" i="15" s="1"/>
  <c r="AS51" i="15" s="1"/>
  <c r="AT51" i="15" s="1"/>
  <c r="AU51" i="15" s="1"/>
  <c r="AV51" i="15" s="1"/>
  <c r="AW51" i="15" s="1"/>
  <c r="AX51" i="15" s="1"/>
  <c r="AY51" i="15" s="1"/>
  <c r="AZ51" i="15" s="1"/>
  <c r="BA51" i="15" s="1"/>
  <c r="BB51" i="15" s="1"/>
  <c r="BC51" i="15" s="1"/>
  <c r="BD51" i="15" s="1"/>
  <c r="BE51" i="15" s="1"/>
  <c r="BF51" i="15" s="1"/>
  <c r="BG51" i="15" s="1"/>
  <c r="BH51" i="15" s="1"/>
  <c r="BI51" i="15" s="1"/>
  <c r="BJ51" i="15" s="1"/>
  <c r="BK51" i="15" s="1"/>
  <c r="BL51" i="15" s="1"/>
  <c r="BM51" i="15" s="1"/>
  <c r="BN51" i="15" s="1"/>
  <c r="BO51" i="15" s="1"/>
  <c r="BP51" i="15" s="1"/>
  <c r="BQ51" i="15" s="1"/>
  <c r="BR51" i="15" s="1"/>
  <c r="FP48" i="15"/>
  <c r="BJ136" i="15"/>
  <c r="BK136" i="15" s="1"/>
  <c r="BL136" i="15" s="1"/>
  <c r="BM136" i="15" s="1"/>
  <c r="BN136" i="15" s="1"/>
  <c r="BO136" i="15" s="1"/>
  <c r="BP136" i="15" s="1"/>
  <c r="BQ136" i="15" s="1"/>
  <c r="BR136" i="15" s="1"/>
  <c r="BS136" i="15" s="1"/>
  <c r="BT136" i="15" s="1"/>
  <c r="BU136" i="15" s="1"/>
  <c r="BV136" i="15" s="1"/>
  <c r="E41" i="15"/>
  <c r="FP38" i="15"/>
  <c r="FJ41" i="15"/>
  <c r="FM38" i="15"/>
  <c r="FL38" i="15"/>
  <c r="CP41" i="15"/>
  <c r="CQ41" i="15" s="1"/>
  <c r="CR41" i="15" s="1"/>
  <c r="CS41" i="15" s="1"/>
  <c r="CT41" i="15" s="1"/>
  <c r="CU41" i="15" s="1"/>
  <c r="CV41" i="15" s="1"/>
  <c r="CW41" i="15" s="1"/>
  <c r="CX41" i="15" s="1"/>
  <c r="CY41" i="15" s="1"/>
  <c r="CZ41" i="15" s="1"/>
  <c r="DA41" i="15" s="1"/>
  <c r="DB41" i="15" s="1"/>
  <c r="DC41" i="15" s="1"/>
  <c r="DD41" i="15" s="1"/>
  <c r="DE41" i="15" s="1"/>
  <c r="DF41" i="15" s="1"/>
  <c r="DG41" i="15" s="1"/>
  <c r="DH41" i="15" s="1"/>
  <c r="DI41" i="15" s="1"/>
  <c r="DJ41" i="15" s="1"/>
  <c r="DK41" i="15" s="1"/>
  <c r="DL41" i="15" s="1"/>
  <c r="DM41" i="15" s="1"/>
  <c r="DN41" i="15" s="1"/>
  <c r="DO41" i="15" s="1"/>
  <c r="DP41" i="15" s="1"/>
  <c r="DQ41" i="15" s="1"/>
  <c r="DR41" i="15" s="1"/>
  <c r="DS41" i="15" s="1"/>
  <c r="DT41" i="15" s="1"/>
  <c r="DU41" i="15" s="1"/>
  <c r="DV41" i="15" s="1"/>
  <c r="DW41" i="15" s="1"/>
  <c r="DX41" i="15" s="1"/>
  <c r="DY41" i="15" s="1"/>
  <c r="DZ41" i="15" s="1"/>
  <c r="EA41" i="15" s="1"/>
  <c r="EB41" i="15" s="1"/>
  <c r="EC41" i="15" s="1"/>
  <c r="ED41" i="15" s="1"/>
  <c r="EE41" i="15" s="1"/>
  <c r="EF41" i="15" s="1"/>
  <c r="EG41" i="15" s="1"/>
  <c r="EH41" i="15" s="1"/>
  <c r="EI41" i="15" s="1"/>
  <c r="EJ41" i="15" s="1"/>
  <c r="EK41" i="15" s="1"/>
  <c r="EL41" i="15" s="1"/>
  <c r="EM41" i="15" s="1"/>
  <c r="EN41" i="15" s="1"/>
  <c r="EO41" i="15" s="1"/>
  <c r="EP41" i="15" s="1"/>
  <c r="EQ41" i="15" s="1"/>
  <c r="ER41" i="15" s="1"/>
  <c r="ES41" i="15" s="1"/>
  <c r="ET41" i="15" s="1"/>
  <c r="EU41" i="15" s="1"/>
  <c r="EV41" i="15" s="1"/>
  <c r="EW41" i="15" s="1"/>
  <c r="EX41" i="15" s="1"/>
  <c r="EY41" i="15" s="1"/>
  <c r="EZ41" i="15" s="1"/>
  <c r="FA41" i="15" s="1"/>
  <c r="FB41" i="15" s="1"/>
  <c r="FC41" i="15" s="1"/>
  <c r="FD41" i="15" s="1"/>
  <c r="FE41" i="15" s="1"/>
  <c r="FF41" i="15" s="1"/>
  <c r="FG41" i="15" s="1"/>
  <c r="FH41" i="15" s="1"/>
  <c r="FQ48" i="15"/>
  <c r="FQ53" i="15"/>
  <c r="CR61" i="15"/>
  <c r="CS61" i="15" s="1"/>
  <c r="CT61" i="15" s="1"/>
  <c r="CU61" i="15" s="1"/>
  <c r="CV61" i="15" s="1"/>
  <c r="CW61" i="15" s="1"/>
  <c r="CX61" i="15" s="1"/>
  <c r="CY61" i="15" s="1"/>
  <c r="CZ61" i="15" s="1"/>
  <c r="DA61" i="15" s="1"/>
  <c r="DB61" i="15" s="1"/>
  <c r="DC61" i="15" s="1"/>
  <c r="DD61" i="15" s="1"/>
  <c r="DE61" i="15" s="1"/>
  <c r="DF61" i="15" s="1"/>
  <c r="DG61" i="15" s="1"/>
  <c r="DH61" i="15" s="1"/>
  <c r="DI61" i="15" s="1"/>
  <c r="DJ61" i="15" s="1"/>
  <c r="DK61" i="15" s="1"/>
  <c r="DL61" i="15" s="1"/>
  <c r="DM61" i="15" s="1"/>
  <c r="DN61" i="15" s="1"/>
  <c r="DO61" i="15" s="1"/>
  <c r="DP61" i="15" s="1"/>
  <c r="DQ61" i="15" s="1"/>
  <c r="DR61" i="15" s="1"/>
  <c r="DS61" i="15" s="1"/>
  <c r="DT61" i="15" s="1"/>
  <c r="DU61" i="15" s="1"/>
  <c r="DV61" i="15" s="1"/>
  <c r="DW61" i="15" s="1"/>
  <c r="DX61" i="15" s="1"/>
  <c r="DY61" i="15" s="1"/>
  <c r="DZ61" i="15" s="1"/>
  <c r="EA61" i="15" s="1"/>
  <c r="EB61" i="15" s="1"/>
  <c r="EC61" i="15" s="1"/>
  <c r="ED61" i="15" s="1"/>
  <c r="EE61" i="15" s="1"/>
  <c r="EF61" i="15" s="1"/>
  <c r="EG61" i="15" s="1"/>
  <c r="EH61" i="15" s="1"/>
  <c r="EI61" i="15" s="1"/>
  <c r="EJ61" i="15" s="1"/>
  <c r="EK61" i="15" s="1"/>
  <c r="EL61" i="15" s="1"/>
  <c r="EM61" i="15" s="1"/>
  <c r="EN61" i="15" s="1"/>
  <c r="EO61" i="15" s="1"/>
  <c r="EP61" i="15" s="1"/>
  <c r="EQ61" i="15" s="1"/>
  <c r="ER61" i="15" s="1"/>
  <c r="ES61" i="15" s="1"/>
  <c r="ET61" i="15" s="1"/>
  <c r="EU61" i="15" s="1"/>
  <c r="EV61" i="15" s="1"/>
  <c r="EW61" i="15" s="1"/>
  <c r="EX61" i="15" s="1"/>
  <c r="EY61" i="15" s="1"/>
  <c r="EZ61" i="15" s="1"/>
  <c r="FA61" i="15" s="1"/>
  <c r="FB61" i="15" s="1"/>
  <c r="FC61" i="15" s="1"/>
  <c r="FD61" i="15" s="1"/>
  <c r="FE61" i="15" s="1"/>
  <c r="FF61" i="15" s="1"/>
  <c r="FG61" i="15" s="1"/>
  <c r="FH61" i="15" s="1"/>
  <c r="FI61" i="15" s="1"/>
  <c r="FJ61" i="15" s="1"/>
  <c r="E71" i="15"/>
  <c r="FP68" i="15"/>
  <c r="CH86" i="15"/>
  <c r="CI86" i="15" s="1"/>
  <c r="FQ83" i="15"/>
  <c r="FJ96" i="15"/>
  <c r="FL93" i="15"/>
  <c r="FM93" i="15"/>
  <c r="FM113" i="15"/>
  <c r="FL113" i="15"/>
  <c r="E121" i="15"/>
  <c r="FP118" i="15"/>
  <c r="FQ123" i="15"/>
  <c r="FQ103" i="15"/>
  <c r="BK126" i="15"/>
  <c r="BL126" i="15" s="1"/>
  <c r="BM126" i="15" s="1"/>
  <c r="BN126" i="15" s="1"/>
  <c r="BO126" i="15" s="1"/>
  <c r="BP126" i="15" s="1"/>
  <c r="BQ126" i="15" s="1"/>
  <c r="BR126" i="15" s="1"/>
  <c r="Z151" i="15"/>
  <c r="AA151" i="15" s="1"/>
  <c r="AB151" i="15" s="1"/>
  <c r="AC151" i="15" s="1"/>
  <c r="AD151" i="15" s="1"/>
  <c r="AE151" i="15" s="1"/>
  <c r="AF151" i="15" s="1"/>
  <c r="AG151" i="15" s="1"/>
  <c r="AH151" i="15" s="1"/>
  <c r="AI151" i="15" s="1"/>
  <c r="AJ151" i="15" s="1"/>
  <c r="AK151" i="15" s="1"/>
  <c r="AL151" i="15" s="1"/>
  <c r="AM151" i="15" s="1"/>
  <c r="AN151" i="15" s="1"/>
  <c r="E11" i="15"/>
  <c r="F11" i="15" s="1"/>
  <c r="G11" i="15" s="1"/>
  <c r="H11" i="15" s="1"/>
  <c r="I11" i="15" s="1"/>
  <c r="J11" i="15" s="1"/>
  <c r="K11" i="15" s="1"/>
  <c r="L11" i="15" s="1"/>
  <c r="M11" i="15" s="1"/>
  <c r="N11" i="15" s="1"/>
  <c r="O11" i="15" s="1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AD11" i="15" s="1"/>
  <c r="AE11" i="15" s="1"/>
  <c r="AF11" i="15" s="1"/>
  <c r="AG11" i="15" s="1"/>
  <c r="AH11" i="15" s="1"/>
  <c r="AI11" i="15" s="1"/>
  <c r="AJ11" i="15" s="1"/>
  <c r="AK11" i="15" s="1"/>
  <c r="AL11" i="15" s="1"/>
  <c r="AM11" i="15" s="1"/>
  <c r="AN11" i="15" s="1"/>
  <c r="AO11" i="15" s="1"/>
  <c r="AP11" i="15" s="1"/>
  <c r="AQ11" i="15" s="1"/>
  <c r="AR11" i="15" s="1"/>
  <c r="AS11" i="15" s="1"/>
  <c r="AT11" i="15" s="1"/>
  <c r="AU11" i="15" s="1"/>
  <c r="AV11" i="15" s="1"/>
  <c r="AW11" i="15" s="1"/>
  <c r="AX11" i="15" s="1"/>
  <c r="AY11" i="15" s="1"/>
  <c r="AZ11" i="15" s="1"/>
  <c r="BA11" i="15" s="1"/>
  <c r="BB11" i="15" s="1"/>
  <c r="FP8" i="15"/>
  <c r="AC46" i="15"/>
  <c r="AD46" i="15" s="1"/>
  <c r="AE46" i="15" s="1"/>
  <c r="AF46" i="15" s="1"/>
  <c r="AG46" i="15" s="1"/>
  <c r="AH46" i="15" s="1"/>
  <c r="AI46" i="15" s="1"/>
  <c r="AJ46" i="15" s="1"/>
  <c r="AK46" i="15" s="1"/>
  <c r="AL46" i="15" s="1"/>
  <c r="AM46" i="15" s="1"/>
  <c r="AN46" i="15" s="1"/>
  <c r="AO46" i="15" s="1"/>
  <c r="AP46" i="15" s="1"/>
  <c r="AQ46" i="15" s="1"/>
  <c r="AR46" i="15" s="1"/>
  <c r="AS46" i="15" s="1"/>
  <c r="AT46" i="15" s="1"/>
  <c r="AU46" i="15" s="1"/>
  <c r="AV46" i="15" s="1"/>
  <c r="AW46" i="15" s="1"/>
  <c r="AX46" i="15" s="1"/>
  <c r="AY46" i="15" s="1"/>
  <c r="AZ46" i="15" s="1"/>
  <c r="BA46" i="15" s="1"/>
  <c r="BB46" i="15" s="1"/>
  <c r="W41" i="15"/>
  <c r="X41" i="15" s="1"/>
  <c r="Y41" i="15" s="1"/>
  <c r="Z41" i="15" s="1"/>
  <c r="AA41" i="15" s="1"/>
  <c r="AB41" i="15" s="1"/>
  <c r="AC41" i="15" s="1"/>
  <c r="AD41" i="15" s="1"/>
  <c r="AE41" i="15" s="1"/>
  <c r="AF41" i="15" s="1"/>
  <c r="AG41" i="15" s="1"/>
  <c r="AH41" i="15" s="1"/>
  <c r="AI41" i="15" s="1"/>
  <c r="AJ41" i="15" s="1"/>
  <c r="AK41" i="15" s="1"/>
  <c r="AL41" i="15" s="1"/>
  <c r="AM41" i="15" s="1"/>
  <c r="AN41" i="15" s="1"/>
  <c r="AO41" i="15" s="1"/>
  <c r="AP41" i="15" s="1"/>
  <c r="E106" i="15"/>
  <c r="FP103" i="15"/>
  <c r="E126" i="15"/>
  <c r="FP123" i="15"/>
  <c r="E161" i="15"/>
  <c r="F161" i="15" s="1"/>
  <c r="G161" i="15" s="1"/>
  <c r="H161" i="15" s="1"/>
  <c r="I161" i="15" s="1"/>
  <c r="J161" i="15" s="1"/>
  <c r="K161" i="15" s="1"/>
  <c r="L161" i="15" s="1"/>
  <c r="M161" i="15" s="1"/>
  <c r="N161" i="15" s="1"/>
  <c r="O161" i="15" s="1"/>
  <c r="P161" i="15" s="1"/>
  <c r="Q161" i="15" s="1"/>
  <c r="R161" i="15" s="1"/>
  <c r="S161" i="15" s="1"/>
  <c r="T161" i="15" s="1"/>
  <c r="U161" i="15" s="1"/>
  <c r="V161" i="15" s="1"/>
  <c r="W161" i="15" s="1"/>
  <c r="X161" i="15" s="1"/>
  <c r="Y161" i="15" s="1"/>
  <c r="Z161" i="15" s="1"/>
  <c r="AA161" i="15" s="1"/>
  <c r="AB161" i="15" s="1"/>
  <c r="AC161" i="15" s="1"/>
  <c r="AD161" i="15" s="1"/>
  <c r="AE161" i="15" s="1"/>
  <c r="AF161" i="15" s="1"/>
  <c r="AG161" i="15" s="1"/>
  <c r="AH161" i="15" s="1"/>
  <c r="AI161" i="15" s="1"/>
  <c r="AJ161" i="15" s="1"/>
  <c r="AK161" i="15" s="1"/>
  <c r="AL161" i="15" s="1"/>
  <c r="AM161" i="15" s="1"/>
  <c r="AN161" i="15" s="1"/>
  <c r="AO161" i="15" s="1"/>
  <c r="AP161" i="15" s="1"/>
  <c r="AQ161" i="15" s="1"/>
  <c r="AR161" i="15" s="1"/>
  <c r="AS161" i="15" s="1"/>
  <c r="AT161" i="15" s="1"/>
  <c r="AU161" i="15" s="1"/>
  <c r="AV161" i="15" s="1"/>
  <c r="AW161" i="15" s="1"/>
  <c r="AX161" i="15" s="1"/>
  <c r="AY161" i="15" s="1"/>
  <c r="AZ161" i="15" s="1"/>
  <c r="BA161" i="15" s="1"/>
  <c r="BB161" i="15" s="1"/>
  <c r="BC161" i="15" s="1"/>
  <c r="BD161" i="15" s="1"/>
  <c r="BE161" i="15" s="1"/>
  <c r="BF161" i="15" s="1"/>
  <c r="BG161" i="15" s="1"/>
  <c r="BH161" i="15" s="1"/>
  <c r="BI161" i="15" s="1"/>
  <c r="BJ161" i="15" s="1"/>
  <c r="BK161" i="15" s="1"/>
  <c r="BL161" i="15" s="1"/>
  <c r="BM161" i="15" s="1"/>
  <c r="BN161" i="15" s="1"/>
  <c r="BO161" i="15" s="1"/>
  <c r="BP161" i="15" s="1"/>
  <c r="BQ161" i="15" s="1"/>
  <c r="BR161" i="15" s="1"/>
  <c r="BS161" i="15" s="1"/>
  <c r="BT161" i="15" s="1"/>
  <c r="BU161" i="15" s="1"/>
  <c r="BV161" i="15" s="1"/>
  <c r="BW161" i="15" s="1"/>
  <c r="FP158" i="15"/>
  <c r="M156" i="15"/>
  <c r="N156" i="15" s="1"/>
  <c r="AR136" i="15"/>
  <c r="AS136" i="15" s="1"/>
  <c r="AT136" i="15" s="1"/>
  <c r="AU136" i="15" s="1"/>
  <c r="AV136" i="15" s="1"/>
  <c r="AW136" i="15" s="1"/>
  <c r="AX136" i="15" s="1"/>
  <c r="FJ11" i="15"/>
  <c r="FM8" i="15"/>
  <c r="FL8" i="15"/>
  <c r="E46" i="15"/>
  <c r="FP43" i="15"/>
  <c r="FJ56" i="15"/>
  <c r="FM53" i="15"/>
  <c r="FL53" i="15"/>
  <c r="U31" i="15"/>
  <c r="V31" i="15" s="1"/>
  <c r="W31" i="15" s="1"/>
  <c r="X31" i="15" s="1"/>
  <c r="Y31" i="15" s="1"/>
  <c r="Z31" i="15" s="1"/>
  <c r="AA31" i="15" s="1"/>
  <c r="AB31" i="15" s="1"/>
  <c r="AC31" i="15" s="1"/>
  <c r="AD31" i="15" s="1"/>
  <c r="AE31" i="15" s="1"/>
  <c r="AF31" i="15" s="1"/>
  <c r="AG31" i="15" s="1"/>
  <c r="AH31" i="15" s="1"/>
  <c r="AI31" i="15" s="1"/>
  <c r="AJ31" i="15" s="1"/>
  <c r="AK31" i="15" s="1"/>
  <c r="AL31" i="15" s="1"/>
  <c r="AM31" i="15" s="1"/>
  <c r="AN31" i="15" s="1"/>
  <c r="AO31" i="15" s="1"/>
  <c r="AP31" i="15" s="1"/>
  <c r="AQ31" i="15" s="1"/>
  <c r="FL28" i="15"/>
  <c r="FM28" i="15"/>
  <c r="FM48" i="15"/>
  <c r="FL48" i="15"/>
  <c r="E76" i="15"/>
  <c r="F76" i="15" s="1"/>
  <c r="G76" i="15" s="1"/>
  <c r="H76" i="15" s="1"/>
  <c r="I76" i="15" s="1"/>
  <c r="J76" i="15" s="1"/>
  <c r="K76" i="15" s="1"/>
  <c r="L76" i="15" s="1"/>
  <c r="M76" i="15" s="1"/>
  <c r="N76" i="15" s="1"/>
  <c r="O76" i="15" s="1"/>
  <c r="P76" i="15" s="1"/>
  <c r="Q76" i="15" s="1"/>
  <c r="R76" i="15" s="1"/>
  <c r="S76" i="15" s="1"/>
  <c r="T76" i="15" s="1"/>
  <c r="U76" i="15" s="1"/>
  <c r="V76" i="15" s="1"/>
  <c r="W76" i="15" s="1"/>
  <c r="X76" i="15" s="1"/>
  <c r="Y76" i="15" s="1"/>
  <c r="Z76" i="15" s="1"/>
  <c r="AA76" i="15" s="1"/>
  <c r="AB76" i="15" s="1"/>
  <c r="AC76" i="15" s="1"/>
  <c r="AD76" i="15" s="1"/>
  <c r="AE76" i="15" s="1"/>
  <c r="FP73" i="15"/>
  <c r="AM96" i="15"/>
  <c r="AN96" i="15" s="1"/>
  <c r="AO96" i="15" s="1"/>
  <c r="AP96" i="15" s="1"/>
  <c r="AQ96" i="15" s="1"/>
  <c r="AR96" i="15" s="1"/>
  <c r="AS96" i="15" s="1"/>
  <c r="AT96" i="15" s="1"/>
  <c r="AU96" i="15" s="1"/>
  <c r="AV96" i="15" s="1"/>
  <c r="AW96" i="15" s="1"/>
  <c r="AX96" i="15" s="1"/>
  <c r="AY96" i="15" s="1"/>
  <c r="AZ96" i="15" s="1"/>
  <c r="BA96" i="15" s="1"/>
  <c r="BB96" i="15" s="1"/>
  <c r="BC96" i="15" s="1"/>
  <c r="BD96" i="15" s="1"/>
  <c r="BE96" i="15" s="1"/>
  <c r="BF96" i="15" s="1"/>
  <c r="BG96" i="15" s="1"/>
  <c r="BH96" i="15" s="1"/>
  <c r="BI96" i="15" s="1"/>
  <c r="BJ96" i="15" s="1"/>
  <c r="BK96" i="15" s="1"/>
  <c r="BL96" i="15" s="1"/>
  <c r="BM96" i="15" s="1"/>
  <c r="BN96" i="15" s="1"/>
  <c r="BO96" i="15" s="1"/>
  <c r="BP96" i="15" s="1"/>
  <c r="BQ96" i="15" s="1"/>
  <c r="BR96" i="15" s="1"/>
  <c r="BS96" i="15" s="1"/>
  <c r="BT96" i="15" s="1"/>
  <c r="BU96" i="15" s="1"/>
  <c r="BV96" i="15" s="1"/>
  <c r="BW96" i="15" s="1"/>
  <c r="BX96" i="15" s="1"/>
  <c r="BY96" i="15" s="1"/>
  <c r="BZ96" i="15" s="1"/>
  <c r="CA96" i="15" s="1"/>
  <c r="CB96" i="15" s="1"/>
  <c r="CC96" i="15" s="1"/>
  <c r="CD96" i="15" s="1"/>
  <c r="CE96" i="15" s="1"/>
  <c r="CF96" i="15" s="1"/>
  <c r="CG96" i="15" s="1"/>
  <c r="CH96" i="15" s="1"/>
  <c r="CI96" i="15" s="1"/>
  <c r="CJ96" i="15" s="1"/>
  <c r="CK96" i="15" s="1"/>
  <c r="CL96" i="15" s="1"/>
  <c r="CM96" i="15" s="1"/>
  <c r="CN96" i="15" s="1"/>
  <c r="CO96" i="15" s="1"/>
  <c r="CP96" i="15" s="1"/>
  <c r="CQ96" i="15" s="1"/>
  <c r="CR96" i="15" s="1"/>
  <c r="CS96" i="15" s="1"/>
  <c r="CT96" i="15" s="1"/>
  <c r="CU96" i="15" s="1"/>
  <c r="CV96" i="15" s="1"/>
  <c r="CW96" i="15" s="1"/>
  <c r="CX96" i="15" s="1"/>
  <c r="CY96" i="15" s="1"/>
  <c r="CZ96" i="15" s="1"/>
  <c r="DA96" i="15" s="1"/>
  <c r="DB96" i="15" s="1"/>
  <c r="DC96" i="15" s="1"/>
  <c r="DD96" i="15" s="1"/>
  <c r="DE96" i="15" s="1"/>
  <c r="DF96" i="15" s="1"/>
  <c r="DG96" i="15" s="1"/>
  <c r="DH96" i="15" s="1"/>
  <c r="DI96" i="15" s="1"/>
  <c r="DJ96" i="15" s="1"/>
  <c r="DK96" i="15" s="1"/>
  <c r="DL96" i="15" s="1"/>
  <c r="DM96" i="15" s="1"/>
  <c r="DN96" i="15" s="1"/>
  <c r="DO96" i="15" s="1"/>
  <c r="DP96" i="15" s="1"/>
  <c r="DQ96" i="15" s="1"/>
  <c r="DR96" i="15" s="1"/>
  <c r="DS96" i="15" s="1"/>
  <c r="DT96" i="15" s="1"/>
  <c r="DU96" i="15" s="1"/>
  <c r="DV96" i="15" s="1"/>
  <c r="DW96" i="15" s="1"/>
  <c r="DX96" i="15" s="1"/>
  <c r="DY96" i="15" s="1"/>
  <c r="DZ96" i="15" s="1"/>
  <c r="EA96" i="15" s="1"/>
  <c r="EB96" i="15" s="1"/>
  <c r="EC96" i="15" s="1"/>
  <c r="ED96" i="15" s="1"/>
  <c r="EE96" i="15" s="1"/>
  <c r="EF96" i="15" s="1"/>
  <c r="EG96" i="15" s="1"/>
  <c r="EH96" i="15" s="1"/>
  <c r="EI96" i="15" s="1"/>
  <c r="EJ96" i="15" s="1"/>
  <c r="EK96" i="15" s="1"/>
  <c r="EL96" i="15" s="1"/>
  <c r="EM96" i="15" s="1"/>
  <c r="EN96" i="15" s="1"/>
  <c r="EO96" i="15" s="1"/>
  <c r="EP96" i="15" s="1"/>
  <c r="EQ96" i="15" s="1"/>
  <c r="ER96" i="15" s="1"/>
  <c r="ES96" i="15" s="1"/>
  <c r="ET96" i="15" s="1"/>
  <c r="EU96" i="15" s="1"/>
  <c r="EV96" i="15" s="1"/>
  <c r="EW96" i="15" s="1"/>
  <c r="EX96" i="15" s="1"/>
  <c r="EY96" i="15" s="1"/>
  <c r="EZ96" i="15" s="1"/>
  <c r="FA96" i="15" s="1"/>
  <c r="FB96" i="15" s="1"/>
  <c r="FC96" i="15" s="1"/>
  <c r="FQ58" i="15"/>
  <c r="FJ141" i="15"/>
  <c r="FL138" i="15"/>
  <c r="FM138" i="15"/>
  <c r="BQ131" i="15"/>
  <c r="BR131" i="15" s="1"/>
  <c r="BS131" i="15" s="1"/>
  <c r="BT131" i="15" s="1"/>
  <c r="BU131" i="15" s="1"/>
  <c r="BV131" i="15" s="1"/>
  <c r="BW131" i="15" s="1"/>
  <c r="FL128" i="15"/>
  <c r="FM128" i="15"/>
  <c r="K111" i="15"/>
  <c r="L111" i="15" s="1"/>
  <c r="M111" i="15" s="1"/>
  <c r="N111" i="15" s="1"/>
  <c r="O111" i="15" s="1"/>
  <c r="P111" i="15" s="1"/>
  <c r="Q111" i="15" s="1"/>
  <c r="R111" i="15" s="1"/>
  <c r="S111" i="15" s="1"/>
  <c r="T111" i="15" s="1"/>
  <c r="U111" i="15" s="1"/>
  <c r="V111" i="15" s="1"/>
  <c r="W111" i="15" s="1"/>
  <c r="X111" i="15" s="1"/>
  <c r="Y111" i="15" s="1"/>
  <c r="BS126" i="15"/>
  <c r="BT126" i="15" s="1"/>
  <c r="BU126" i="15" s="1"/>
  <c r="BV126" i="15" s="1"/>
  <c r="BW126" i="15" s="1"/>
  <c r="BX126" i="15" s="1"/>
  <c r="BY126" i="15" s="1"/>
  <c r="BZ126" i="15" s="1"/>
  <c r="CA126" i="15" s="1"/>
  <c r="CB126" i="15" s="1"/>
  <c r="CC126" i="15" s="1"/>
  <c r="CD126" i="15" s="1"/>
  <c r="CE126" i="15" s="1"/>
  <c r="CF126" i="15" s="1"/>
  <c r="CG126" i="15" s="1"/>
  <c r="CH126" i="15" s="1"/>
  <c r="CI126" i="15" s="1"/>
  <c r="CJ126" i="15" s="1"/>
  <c r="CK126" i="15" s="1"/>
  <c r="CL126" i="15" s="1"/>
  <c r="CM126" i="15" s="1"/>
  <c r="CN126" i="15" s="1"/>
  <c r="CO126" i="15" s="1"/>
  <c r="CP126" i="15" s="1"/>
  <c r="BJ141" i="15"/>
  <c r="BK141" i="15" s="1"/>
  <c r="BL141" i="15" s="1"/>
  <c r="BM141" i="15" s="1"/>
  <c r="BN141" i="15" s="1"/>
  <c r="BO141" i="15" s="1"/>
  <c r="BP141" i="15" s="1"/>
  <c r="BQ141" i="15" s="1"/>
  <c r="BR141" i="15" s="1"/>
  <c r="BS141" i="15" s="1"/>
  <c r="BT141" i="15" s="1"/>
  <c r="BU141" i="15" s="1"/>
  <c r="BV141" i="15" s="1"/>
  <c r="BW141" i="15" s="1"/>
  <c r="E56" i="15"/>
  <c r="F56" i="15" s="1"/>
  <c r="G56" i="15" s="1"/>
  <c r="H56" i="15" s="1"/>
  <c r="I56" i="15" s="1"/>
  <c r="J56" i="15" s="1"/>
  <c r="K56" i="15" s="1"/>
  <c r="FP53" i="15"/>
  <c r="E26" i="15"/>
  <c r="FP23" i="15"/>
  <c r="AW41" i="15"/>
  <c r="AX41" i="15" s="1"/>
  <c r="AY41" i="15" s="1"/>
  <c r="AZ41" i="15" s="1"/>
  <c r="BA41" i="15" s="1"/>
  <c r="BB41" i="15" s="1"/>
  <c r="BC41" i="15" s="1"/>
  <c r="BD41" i="15" s="1"/>
  <c r="BE41" i="15" s="1"/>
  <c r="BF41" i="15" s="1"/>
  <c r="BG41" i="15" s="1"/>
  <c r="BH41" i="15" s="1"/>
  <c r="BI41" i="15" s="1"/>
  <c r="BJ41" i="15" s="1"/>
  <c r="E151" i="15"/>
  <c r="F151" i="15" s="1"/>
  <c r="G151" i="15" s="1"/>
  <c r="H151" i="15" s="1"/>
  <c r="I151" i="15" s="1"/>
  <c r="J151" i="15" s="1"/>
  <c r="K151" i="15" s="1"/>
  <c r="L151" i="15" s="1"/>
  <c r="FP148" i="15"/>
  <c r="E21" i="15"/>
  <c r="F21" i="15" s="1"/>
  <c r="G21" i="15" s="1"/>
  <c r="H21" i="15" s="1"/>
  <c r="I21" i="15" s="1"/>
  <c r="J21" i="15" s="1"/>
  <c r="K21" i="15" s="1"/>
  <c r="L21" i="15" s="1"/>
  <c r="M21" i="15" s="1"/>
  <c r="N21" i="15" s="1"/>
  <c r="O21" i="15" s="1"/>
  <c r="P21" i="15" s="1"/>
  <c r="Q21" i="15" s="1"/>
  <c r="R21" i="15" s="1"/>
  <c r="S21" i="15" s="1"/>
  <c r="T21" i="15" s="1"/>
  <c r="U21" i="15" s="1"/>
  <c r="V21" i="15" s="1"/>
  <c r="W21" i="15" s="1"/>
  <c r="X21" i="15" s="1"/>
  <c r="Y21" i="15" s="1"/>
  <c r="Z21" i="15" s="1"/>
  <c r="AA21" i="15" s="1"/>
  <c r="AB21" i="15" s="1"/>
  <c r="AC21" i="15" s="1"/>
  <c r="AD21" i="15" s="1"/>
  <c r="FP18" i="15"/>
  <c r="CH46" i="15"/>
  <c r="CI46" i="15" s="1"/>
  <c r="CJ46" i="15" s="1"/>
  <c r="CK46" i="15" s="1"/>
  <c r="CL46" i="15" s="1"/>
  <c r="CM46" i="15" s="1"/>
  <c r="FQ43" i="15"/>
  <c r="FQ28" i="15"/>
  <c r="M46" i="15"/>
  <c r="N46" i="15" s="1"/>
  <c r="O46" i="15" s="1"/>
  <c r="P46" i="15" s="1"/>
  <c r="Q46" i="15" s="1"/>
  <c r="R46" i="15" s="1"/>
  <c r="S46" i="15" s="1"/>
  <c r="T46" i="15" s="1"/>
  <c r="U46" i="15" s="1"/>
  <c r="V46" i="15" s="1"/>
  <c r="W46" i="15" s="1"/>
  <c r="X46" i="15" s="1"/>
  <c r="FM18" i="15"/>
  <c r="FL18" i="15"/>
  <c r="FQ33" i="15"/>
  <c r="FL58" i="15"/>
  <c r="FM58" i="15"/>
  <c r="FQ73" i="15"/>
  <c r="BO71" i="15"/>
  <c r="BP71" i="15" s="1"/>
  <c r="BQ71" i="15" s="1"/>
  <c r="BR71" i="15" s="1"/>
  <c r="BS71" i="15" s="1"/>
  <c r="BT71" i="15" s="1"/>
  <c r="BU71" i="15" s="1"/>
  <c r="BV71" i="15" s="1"/>
  <c r="BW71" i="15" s="1"/>
  <c r="BX71" i="15" s="1"/>
  <c r="BY71" i="15" s="1"/>
  <c r="BZ71" i="15" s="1"/>
  <c r="CA71" i="15" s="1"/>
  <c r="CB71" i="15" s="1"/>
  <c r="CC71" i="15" s="1"/>
  <c r="CD71" i="15" s="1"/>
  <c r="CE71" i="15" s="1"/>
  <c r="CF71" i="15" s="1"/>
  <c r="CG71" i="15" s="1"/>
  <c r="CH71" i="15" s="1"/>
  <c r="CI71" i="15" s="1"/>
  <c r="CJ71" i="15" s="1"/>
  <c r="CK71" i="15" s="1"/>
  <c r="CL71" i="15" s="1"/>
  <c r="CM71" i="15" s="1"/>
  <c r="CN71" i="15" s="1"/>
  <c r="CO71" i="15" s="1"/>
  <c r="CP71" i="15" s="1"/>
  <c r="CQ71" i="15" s="1"/>
  <c r="CR71" i="15" s="1"/>
  <c r="CS71" i="15" s="1"/>
  <c r="CT71" i="15" s="1"/>
  <c r="CU71" i="15" s="1"/>
  <c r="CV71" i="15" s="1"/>
  <c r="CW71" i="15" s="1"/>
  <c r="CX71" i="15" s="1"/>
  <c r="CY71" i="15" s="1"/>
  <c r="CZ71" i="15" s="1"/>
  <c r="DA71" i="15" s="1"/>
  <c r="DB71" i="15" s="1"/>
  <c r="DC71" i="15" s="1"/>
  <c r="DD71" i="15" s="1"/>
  <c r="DE71" i="15" s="1"/>
  <c r="DF71" i="15" s="1"/>
  <c r="DG71" i="15" s="1"/>
  <c r="DH71" i="15" s="1"/>
  <c r="DI71" i="15" s="1"/>
  <c r="DJ71" i="15" s="1"/>
  <c r="DK71" i="15" s="1"/>
  <c r="DL71" i="15" s="1"/>
  <c r="DM71" i="15" s="1"/>
  <c r="DN71" i="15" s="1"/>
  <c r="DO71" i="15" s="1"/>
  <c r="DP71" i="15" s="1"/>
  <c r="DQ71" i="15" s="1"/>
  <c r="DR71" i="15" s="1"/>
  <c r="DS71" i="15" s="1"/>
  <c r="DT71" i="15" s="1"/>
  <c r="DU71" i="15" s="1"/>
  <c r="FJ86" i="15"/>
  <c r="FL83" i="15"/>
  <c r="FM83" i="15"/>
  <c r="E66" i="15"/>
  <c r="FP63" i="15"/>
  <c r="CC136" i="15"/>
  <c r="CD136" i="15" s="1"/>
  <c r="CE136" i="15" s="1"/>
  <c r="CF136" i="15" s="1"/>
  <c r="CG136" i="15" s="1"/>
  <c r="CH136" i="15" s="1"/>
  <c r="CI136" i="15" s="1"/>
  <c r="CJ136" i="15" s="1"/>
  <c r="CK136" i="15" s="1"/>
  <c r="CL136" i="15" s="1"/>
  <c r="CM136" i="15" s="1"/>
  <c r="CN136" i="15" s="1"/>
  <c r="CO136" i="15" s="1"/>
  <c r="CP136" i="15" s="1"/>
  <c r="FJ126" i="15"/>
  <c r="FL123" i="15"/>
  <c r="FM123" i="15"/>
  <c r="FM133" i="15"/>
  <c r="FL133" i="15"/>
  <c r="Y126" i="15"/>
  <c r="Z126" i="15" s="1"/>
  <c r="E156" i="15"/>
  <c r="F156" i="15" s="1"/>
  <c r="G156" i="15" s="1"/>
  <c r="H156" i="15" s="1"/>
  <c r="I156" i="15" s="1"/>
  <c r="J156" i="15" s="1"/>
  <c r="K156" i="15" s="1"/>
  <c r="L156" i="15" s="1"/>
  <c r="FP153" i="15"/>
  <c r="E6" i="15"/>
  <c r="FL155" i="15"/>
  <c r="FM155" i="15" s="1"/>
  <c r="FL159" i="15"/>
  <c r="FM159" i="15" s="1"/>
  <c r="FN159" i="15" s="1"/>
  <c r="FL160" i="15"/>
  <c r="FM160" i="15" s="1"/>
  <c r="FL161" i="15"/>
  <c r="FM161" i="15" s="1"/>
  <c r="FL154" i="15"/>
  <c r="FL156" i="15"/>
  <c r="FM156" i="15" s="1"/>
  <c r="FL19" i="15"/>
  <c r="FM19" i="15" s="1"/>
  <c r="FN19" i="15" s="1"/>
  <c r="FL31" i="15"/>
  <c r="FM31" i="15" s="1"/>
  <c r="FL44" i="15"/>
  <c r="FM44" i="15" s="1"/>
  <c r="FN44" i="15" s="1"/>
  <c r="FL59" i="15"/>
  <c r="FM59" i="15" s="1"/>
  <c r="FN59" i="15" s="1"/>
  <c r="FL81" i="15"/>
  <c r="FM81" i="15" s="1"/>
  <c r="FL75" i="15"/>
  <c r="FM75" i="15" s="1"/>
  <c r="FL95" i="15"/>
  <c r="FM95" i="15" s="1"/>
  <c r="FL115" i="15"/>
  <c r="FM115" i="15" s="1"/>
  <c r="FL126" i="15"/>
  <c r="FM126" i="15" s="1"/>
  <c r="FL135" i="15"/>
  <c r="FM135" i="15" s="1"/>
  <c r="FL6" i="15"/>
  <c r="FM6" i="15" s="1"/>
  <c r="FL10" i="15"/>
  <c r="FM10" i="15" s="1"/>
  <c r="FL21" i="15"/>
  <c r="FM21" i="15" s="1"/>
  <c r="FL36" i="15"/>
  <c r="FM36" i="15" s="1"/>
  <c r="FL50" i="15"/>
  <c r="FM50" i="15" s="1"/>
  <c r="FL61" i="15"/>
  <c r="FM61" i="15" s="1"/>
  <c r="FL85" i="15"/>
  <c r="FM85" i="15" s="1"/>
  <c r="FL94" i="15"/>
  <c r="FM94" i="15" s="1"/>
  <c r="FN94" i="15" s="1"/>
  <c r="FL101" i="15"/>
  <c r="FM101" i="15" s="1"/>
  <c r="FL104" i="15"/>
  <c r="FM104" i="15" s="1"/>
  <c r="FN104" i="15" s="1"/>
  <c r="FL130" i="15"/>
  <c r="FM130" i="15" s="1"/>
  <c r="FL141" i="15"/>
  <c r="FM141" i="15" s="1"/>
  <c r="FL11" i="15"/>
  <c r="FM11" i="15" s="1"/>
  <c r="FL24" i="15"/>
  <c r="FM24" i="15" s="1"/>
  <c r="FN24" i="15" s="1"/>
  <c r="FL34" i="15"/>
  <c r="FM34" i="15" s="1"/>
  <c r="FN34" i="15" s="1"/>
  <c r="FL49" i="15"/>
  <c r="FM49" i="15" s="1"/>
  <c r="FN49" i="15" s="1"/>
  <c r="FL65" i="15"/>
  <c r="FM65" i="15" s="1"/>
  <c r="FL84" i="15"/>
  <c r="FM84" i="15" s="1"/>
  <c r="FN84" i="15" s="1"/>
  <c r="FL89" i="15"/>
  <c r="FM89" i="15" s="1"/>
  <c r="FN89" i="15" s="1"/>
  <c r="FL106" i="15"/>
  <c r="FM106" i="15" s="1"/>
  <c r="FL114" i="15"/>
  <c r="FM114" i="15" s="1"/>
  <c r="FN114" i="15" s="1"/>
  <c r="FL119" i="15"/>
  <c r="FM119" i="15" s="1"/>
  <c r="FN119" i="15" s="1"/>
  <c r="FL144" i="15"/>
  <c r="FM144" i="15" s="1"/>
  <c r="FN144" i="15" s="1"/>
  <c r="FL9" i="15"/>
  <c r="FM9" i="15" s="1"/>
  <c r="FN9" i="15" s="1"/>
  <c r="FL26" i="15"/>
  <c r="FM26" i="15" s="1"/>
  <c r="FL40" i="15"/>
  <c r="FM40" i="15" s="1"/>
  <c r="FL51" i="15"/>
  <c r="FM51" i="15" s="1"/>
  <c r="FL56" i="15"/>
  <c r="FM56" i="15" s="1"/>
  <c r="FL74" i="15"/>
  <c r="FM74" i="15" s="1"/>
  <c r="FN74" i="15" s="1"/>
  <c r="FL91" i="15"/>
  <c r="FM91" i="15" s="1"/>
  <c r="FL110" i="15"/>
  <c r="FM110" i="15" s="1"/>
  <c r="FL121" i="15"/>
  <c r="FM121" i="15" s="1"/>
  <c r="FL136" i="15"/>
  <c r="FM136" i="15" s="1"/>
  <c r="FL129" i="15"/>
  <c r="FM129" i="15" s="1"/>
  <c r="FN129" i="15" s="1"/>
  <c r="FL16" i="15"/>
  <c r="FM16" i="15" s="1"/>
  <c r="FL29" i="15"/>
  <c r="FM29" i="15" s="1"/>
  <c r="FN29" i="15" s="1"/>
  <c r="FL46" i="15"/>
  <c r="FM46" i="15" s="1"/>
  <c r="FL55" i="15"/>
  <c r="FM55" i="15" s="1"/>
  <c r="FL64" i="15"/>
  <c r="FM64" i="15" s="1"/>
  <c r="FN64" i="15" s="1"/>
  <c r="FL76" i="15"/>
  <c r="FM76" i="15" s="1"/>
  <c r="FL96" i="15"/>
  <c r="FM96" i="15" s="1"/>
  <c r="FL116" i="15"/>
  <c r="FM116" i="15" s="1"/>
  <c r="FL125" i="15"/>
  <c r="FM125" i="15" s="1"/>
  <c r="FL140" i="15"/>
  <c r="FM140" i="15" s="1"/>
  <c r="FL134" i="15"/>
  <c r="FM134" i="15" s="1"/>
  <c r="FN134" i="15" s="1"/>
  <c r="FL14" i="15"/>
  <c r="FM14" i="15" s="1"/>
  <c r="FN14" i="15" s="1"/>
  <c r="FL25" i="15"/>
  <c r="FM25" i="15" s="1"/>
  <c r="FL41" i="15"/>
  <c r="FM41" i="15" s="1"/>
  <c r="FL54" i="15"/>
  <c r="FM54" i="15" s="1"/>
  <c r="FN54" i="15" s="1"/>
  <c r="FL69" i="15"/>
  <c r="FM69" i="15" s="1"/>
  <c r="FN69" i="15" s="1"/>
  <c r="FL80" i="15"/>
  <c r="FM80" i="15" s="1"/>
  <c r="FL100" i="15"/>
  <c r="FM100" i="15" s="1"/>
  <c r="FL109" i="15"/>
  <c r="FM109" i="15" s="1"/>
  <c r="FN109" i="15" s="1"/>
  <c r="FL131" i="15"/>
  <c r="FM131" i="15" s="1"/>
  <c r="FL139" i="15"/>
  <c r="FM139" i="15" s="1"/>
  <c r="FN139" i="15" s="1"/>
  <c r="FL146" i="15"/>
  <c r="FM146" i="15" s="1"/>
  <c r="FP3" i="15"/>
  <c r="FL15" i="15"/>
  <c r="FM15" i="15" s="1"/>
  <c r="FL30" i="15"/>
  <c r="FM30" i="15" s="1"/>
  <c r="FL39" i="15"/>
  <c r="FM39" i="15" s="1"/>
  <c r="FN39" i="15" s="1"/>
  <c r="FL60" i="15"/>
  <c r="FM60" i="15" s="1"/>
  <c r="FL71" i="15"/>
  <c r="FM71" i="15" s="1"/>
  <c r="FL86" i="15"/>
  <c r="FM86" i="15" s="1"/>
  <c r="FL99" i="15"/>
  <c r="FL105" i="15"/>
  <c r="FM105" i="15" s="1"/>
  <c r="FL124" i="15"/>
  <c r="FM124" i="15" s="1"/>
  <c r="FN124" i="15" s="1"/>
  <c r="FL149" i="15"/>
  <c r="FM149" i="15" s="1"/>
  <c r="FN149" i="15" s="1"/>
  <c r="FL151" i="15"/>
  <c r="FM151" i="15" s="1"/>
  <c r="FL4" i="15"/>
  <c r="FM4" i="15" s="1"/>
  <c r="FN4" i="15" s="1"/>
  <c r="FL20" i="15"/>
  <c r="FM20" i="15" s="1"/>
  <c r="FL35" i="15"/>
  <c r="FM35" i="15" s="1"/>
  <c r="FL45" i="15"/>
  <c r="FM45" i="15" s="1"/>
  <c r="FL66" i="15"/>
  <c r="FM66" i="15" s="1"/>
  <c r="FL70" i="15"/>
  <c r="FM70" i="15" s="1"/>
  <c r="FL79" i="15"/>
  <c r="FM79" i="15" s="1"/>
  <c r="FN79" i="15" s="1"/>
  <c r="FL90" i="15"/>
  <c r="FM90" i="15" s="1"/>
  <c r="FL111" i="15"/>
  <c r="FM111" i="15" s="1"/>
  <c r="FL120" i="15"/>
  <c r="FM120" i="15" s="1"/>
  <c r="FL145" i="15"/>
  <c r="FM145" i="15" s="1"/>
  <c r="FL150" i="15"/>
  <c r="FM150" i="15" s="1"/>
  <c r="FL5" i="15"/>
  <c r="FM5" i="15" s="1"/>
  <c r="BD81" i="15"/>
  <c r="BE81" i="15" s="1"/>
  <c r="BF81" i="15" s="1"/>
  <c r="BG81" i="15" s="1"/>
  <c r="BH81" i="15" s="1"/>
  <c r="BI81" i="15" s="1"/>
  <c r="BJ81" i="15" s="1"/>
  <c r="BK81" i="15" s="1"/>
  <c r="BL81" i="15" s="1"/>
  <c r="BM81" i="15" s="1"/>
  <c r="BN81" i="15" s="1"/>
  <c r="BO81" i="15" s="1"/>
  <c r="BP81" i="15" s="1"/>
  <c r="E91" i="15"/>
  <c r="F91" i="15" s="1"/>
  <c r="G91" i="15" s="1"/>
  <c r="FP88" i="15"/>
  <c r="E86" i="15"/>
  <c r="FP83" i="15"/>
  <c r="AS4" i="9"/>
  <c r="AS5" i="9"/>
  <c r="AS6" i="9"/>
  <c r="AS7" i="9"/>
  <c r="AS8" i="9"/>
  <c r="AS9" i="9"/>
  <c r="AS10" i="9"/>
  <c r="AS11" i="9"/>
  <c r="CC6" i="9"/>
  <c r="DO111" i="15" l="1"/>
  <c r="DP111" i="15" s="1"/>
  <c r="FN3" i="15"/>
  <c r="FO3" i="15" s="1"/>
  <c r="FN153" i="15"/>
  <c r="FO153" i="15" s="1"/>
  <c r="FN118" i="15"/>
  <c r="FO118" i="15" s="1"/>
  <c r="FN13" i="15"/>
  <c r="FO13" i="15" s="1"/>
  <c r="FN58" i="15"/>
  <c r="FO58" i="15" s="1"/>
  <c r="T39" i="9"/>
  <c r="FN98" i="15"/>
  <c r="FO98" i="15" s="1"/>
  <c r="FN123" i="15"/>
  <c r="FO123" i="15" s="1"/>
  <c r="FN93" i="15"/>
  <c r="FO93" i="15" s="1"/>
  <c r="U39" i="9"/>
  <c r="FN43" i="15"/>
  <c r="FO43" i="15" s="1"/>
  <c r="FN158" i="15"/>
  <c r="FO158" i="15" s="1"/>
  <c r="FN73" i="15"/>
  <c r="FO73" i="15" s="1"/>
  <c r="FQ108" i="15"/>
  <c r="FN53" i="15"/>
  <c r="FO53" i="15" s="1"/>
  <c r="FN143" i="15"/>
  <c r="FO143" i="15" s="1"/>
  <c r="FN33" i="15"/>
  <c r="FO33" i="15" s="1"/>
  <c r="FN103" i="15"/>
  <c r="FO103" i="15" s="1"/>
  <c r="FM108" i="15"/>
  <c r="FN113" i="15"/>
  <c r="FO113" i="15" s="1"/>
  <c r="FL108" i="15"/>
  <c r="FR93" i="15"/>
  <c r="FR33" i="15"/>
  <c r="BK10" i="9"/>
  <c r="BL10" i="9"/>
  <c r="BM10" i="9"/>
  <c r="BN10" i="9"/>
  <c r="BO10" i="9"/>
  <c r="FN133" i="15"/>
  <c r="FO133" i="15" s="1"/>
  <c r="FN28" i="15"/>
  <c r="FO28" i="15" s="1"/>
  <c r="F71" i="15"/>
  <c r="G71" i="15" s="1"/>
  <c r="H71" i="15" s="1"/>
  <c r="I71" i="15" s="1"/>
  <c r="J71" i="15" s="1"/>
  <c r="K71" i="15" s="1"/>
  <c r="L71" i="15" s="1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AI71" i="15" s="1"/>
  <c r="AJ71" i="15" s="1"/>
  <c r="AK71" i="15" s="1"/>
  <c r="F61" i="15"/>
  <c r="FR58" i="15" s="1"/>
  <c r="FR143" i="15"/>
  <c r="BM11" i="9"/>
  <c r="BN11" i="9"/>
  <c r="BO11" i="9"/>
  <c r="BL11" i="9"/>
  <c r="BK11" i="9"/>
  <c r="BO9" i="9"/>
  <c r="BK9" i="9"/>
  <c r="BN9" i="9"/>
  <c r="BL9" i="9"/>
  <c r="BM9" i="9"/>
  <c r="FR18" i="15"/>
  <c r="FN138" i="15"/>
  <c r="FO138" i="15" s="1"/>
  <c r="FR73" i="15"/>
  <c r="F126" i="15"/>
  <c r="G126" i="15" s="1"/>
  <c r="H126" i="15" s="1"/>
  <c r="I126" i="15" s="1"/>
  <c r="J126" i="15" s="1"/>
  <c r="K126" i="15" s="1"/>
  <c r="L126" i="15" s="1"/>
  <c r="M126" i="15" s="1"/>
  <c r="N126" i="15" s="1"/>
  <c r="O126" i="15" s="1"/>
  <c r="P126" i="15" s="1"/>
  <c r="Q126" i="15" s="1"/>
  <c r="R126" i="15" s="1"/>
  <c r="S126" i="15" s="1"/>
  <c r="T126" i="15" s="1"/>
  <c r="U126" i="15" s="1"/>
  <c r="V126" i="15" s="1"/>
  <c r="W126" i="15" s="1"/>
  <c r="X126" i="15" s="1"/>
  <c r="F41" i="15"/>
  <c r="G41" i="15" s="1"/>
  <c r="H41" i="15" s="1"/>
  <c r="I41" i="15" s="1"/>
  <c r="J41" i="15" s="1"/>
  <c r="K41" i="15" s="1"/>
  <c r="L41" i="15" s="1"/>
  <c r="M41" i="15" s="1"/>
  <c r="N41" i="15" s="1"/>
  <c r="O41" i="15" s="1"/>
  <c r="P41" i="15" s="1"/>
  <c r="F111" i="15"/>
  <c r="G111" i="15" s="1"/>
  <c r="FR8" i="15"/>
  <c r="F121" i="15"/>
  <c r="FM154" i="15"/>
  <c r="FN154" i="15" s="1"/>
  <c r="FN128" i="15"/>
  <c r="FO128" i="15" s="1"/>
  <c r="F106" i="15"/>
  <c r="FN68" i="15"/>
  <c r="FO68" i="15" s="1"/>
  <c r="FN63" i="15"/>
  <c r="FO63" i="15" s="1"/>
  <c r="FR13" i="15"/>
  <c r="F46" i="15"/>
  <c r="G46" i="15" s="1"/>
  <c r="H46" i="15" s="1"/>
  <c r="F86" i="15"/>
  <c r="G86" i="15" s="1"/>
  <c r="H86" i="15" s="1"/>
  <c r="I86" i="15" s="1"/>
  <c r="J86" i="15" s="1"/>
  <c r="K86" i="15" s="1"/>
  <c r="L86" i="15" s="1"/>
  <c r="M86" i="15" s="1"/>
  <c r="N86" i="15" s="1"/>
  <c r="O86" i="15" s="1"/>
  <c r="P86" i="15" s="1"/>
  <c r="Q86" i="15" s="1"/>
  <c r="R86" i="15" s="1"/>
  <c r="S86" i="15" s="1"/>
  <c r="T86" i="15" s="1"/>
  <c r="U86" i="15" s="1"/>
  <c r="V86" i="15" s="1"/>
  <c r="W86" i="15" s="1"/>
  <c r="X86" i="15" s="1"/>
  <c r="Y86" i="15" s="1"/>
  <c r="Z86" i="15" s="1"/>
  <c r="AA86" i="15" s="1"/>
  <c r="FN18" i="15"/>
  <c r="FO18" i="15" s="1"/>
  <c r="FR63" i="15"/>
  <c r="F26" i="15"/>
  <c r="FR133" i="15"/>
  <c r="F141" i="15"/>
  <c r="BK7" i="9"/>
  <c r="BL7" i="9"/>
  <c r="BM7" i="9"/>
  <c r="BN7" i="9"/>
  <c r="BO7" i="9"/>
  <c r="BN6" i="9"/>
  <c r="BO6" i="9"/>
  <c r="BM6" i="9"/>
  <c r="BK6" i="9"/>
  <c r="BL6" i="9"/>
  <c r="FR88" i="15"/>
  <c r="F6" i="15"/>
  <c r="G6" i="15" s="1"/>
  <c r="H6" i="15" s="1"/>
  <c r="I6" i="15" s="1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AI6" i="15" s="1"/>
  <c r="AJ6" i="15" s="1"/>
  <c r="AK6" i="15" s="1"/>
  <c r="AL6" i="15" s="1"/>
  <c r="AM6" i="15" s="1"/>
  <c r="AN6" i="15" s="1"/>
  <c r="AO6" i="15" s="1"/>
  <c r="AP6" i="15" s="1"/>
  <c r="AQ6" i="15" s="1"/>
  <c r="AR6" i="15" s="1"/>
  <c r="FR153" i="15"/>
  <c r="FN83" i="15"/>
  <c r="FO83" i="15" s="1"/>
  <c r="FR148" i="15"/>
  <c r="FN48" i="15"/>
  <c r="FO48" i="15" s="1"/>
  <c r="FN38" i="15"/>
  <c r="FO38" i="15" s="1"/>
  <c r="F31" i="15"/>
  <c r="G31" i="15" s="1"/>
  <c r="H31" i="15" s="1"/>
  <c r="I31" i="15" s="1"/>
  <c r="J31" i="15" s="1"/>
  <c r="K31" i="15" s="1"/>
  <c r="L31" i="15" s="1"/>
  <c r="M31" i="15" s="1"/>
  <c r="N31" i="15" s="1"/>
  <c r="O31" i="15" s="1"/>
  <c r="P31" i="15" s="1"/>
  <c r="Q31" i="15" s="1"/>
  <c r="R31" i="15" s="1"/>
  <c r="S31" i="15" s="1"/>
  <c r="T31" i="15" s="1"/>
  <c r="FR128" i="15"/>
  <c r="FR98" i="15"/>
  <c r="BL8" i="9"/>
  <c r="BM8" i="9"/>
  <c r="BN8" i="9"/>
  <c r="BO8" i="9"/>
  <c r="BK8" i="9"/>
  <c r="FM99" i="15"/>
  <c r="FN99" i="15" s="1"/>
  <c r="BK5" i="9"/>
  <c r="BL5" i="9"/>
  <c r="BM5" i="9"/>
  <c r="BN5" i="9"/>
  <c r="BO5" i="9"/>
  <c r="BL5" i="10"/>
  <c r="BT5" i="10"/>
  <c r="CB5" i="10"/>
  <c r="AQ5" i="10" s="1"/>
  <c r="BL6" i="10"/>
  <c r="BT6" i="10"/>
  <c r="CB6" i="10"/>
  <c r="AQ6" i="10" s="1"/>
  <c r="BL7" i="10"/>
  <c r="BT7" i="10"/>
  <c r="CB7" i="10"/>
  <c r="AQ7" i="10" s="1"/>
  <c r="BL8" i="10"/>
  <c r="BT8" i="10"/>
  <c r="CB8" i="10"/>
  <c r="AQ8" i="10" s="1"/>
  <c r="BL9" i="10"/>
  <c r="BT9" i="10"/>
  <c r="CB9" i="10"/>
  <c r="AQ9" i="10" s="1"/>
  <c r="BL10" i="10"/>
  <c r="BT10" i="10"/>
  <c r="CB10" i="10"/>
  <c r="AQ10" i="10" s="1"/>
  <c r="BL11" i="10"/>
  <c r="BT11" i="10"/>
  <c r="CB11" i="10"/>
  <c r="AQ11" i="10" s="1"/>
  <c r="BL12" i="10"/>
  <c r="BT12" i="10"/>
  <c r="CB12" i="10"/>
  <c r="AQ12" i="10" s="1"/>
  <c r="BL13" i="10"/>
  <c r="BT13" i="10"/>
  <c r="CB13" i="10"/>
  <c r="AQ13" i="10" s="1"/>
  <c r="BL14" i="10"/>
  <c r="BT14" i="10"/>
  <c r="CB14" i="10"/>
  <c r="AQ14" i="10" s="1"/>
  <c r="BL15" i="10"/>
  <c r="BT15" i="10"/>
  <c r="CB15" i="10"/>
  <c r="AQ15" i="10" s="1"/>
  <c r="BL16" i="10"/>
  <c r="BT16" i="10"/>
  <c r="CB16" i="10"/>
  <c r="AQ16" i="10" s="1"/>
  <c r="BL17" i="10"/>
  <c r="BT17" i="10"/>
  <c r="CB17" i="10"/>
  <c r="AQ17" i="10" s="1"/>
  <c r="BL18" i="10"/>
  <c r="BT18" i="10"/>
  <c r="CB18" i="10"/>
  <c r="AQ18" i="10" s="1"/>
  <c r="BT19" i="10"/>
  <c r="CB19" i="10"/>
  <c r="AQ19" i="10" s="1"/>
  <c r="BL20" i="10"/>
  <c r="BT20" i="10"/>
  <c r="CB20" i="10"/>
  <c r="AQ20" i="10" s="1"/>
  <c r="BL21" i="10"/>
  <c r="BT21" i="10"/>
  <c r="CB21" i="10"/>
  <c r="AQ21" i="10" s="1"/>
  <c r="BL22" i="10"/>
  <c r="BT22" i="10"/>
  <c r="CB22" i="10"/>
  <c r="AQ22" i="10" s="1"/>
  <c r="BL23" i="10"/>
  <c r="BT23" i="10"/>
  <c r="CB23" i="10"/>
  <c r="AQ23" i="10" s="1"/>
  <c r="BL24" i="10"/>
  <c r="BT24" i="10"/>
  <c r="CB24" i="10"/>
  <c r="AQ24" i="10" s="1"/>
  <c r="BL25" i="10"/>
  <c r="BT25" i="10"/>
  <c r="CB25" i="10"/>
  <c r="AQ25" i="10" s="1"/>
  <c r="BL26" i="10"/>
  <c r="BT26" i="10"/>
  <c r="CB26" i="10"/>
  <c r="AQ26" i="10" s="1"/>
  <c r="BL27" i="10"/>
  <c r="CB27" i="10"/>
  <c r="AQ27" i="10" s="1"/>
  <c r="BL28" i="10"/>
  <c r="BT28" i="10"/>
  <c r="CB28" i="10"/>
  <c r="AQ28" i="10" s="1"/>
  <c r="BL29" i="10"/>
  <c r="BT29" i="10"/>
  <c r="CB29" i="10"/>
  <c r="AQ29" i="10" s="1"/>
  <c r="BL30" i="10"/>
  <c r="BT30" i="10"/>
  <c r="CB30" i="10"/>
  <c r="AQ30" i="10" s="1"/>
  <c r="BL31" i="10"/>
  <c r="BT31" i="10"/>
  <c r="CB31" i="10"/>
  <c r="AQ31" i="10" s="1"/>
  <c r="BL32" i="10"/>
  <c r="BT32" i="10"/>
  <c r="CB32" i="10"/>
  <c r="AQ32" i="10" s="1"/>
  <c r="BL33" i="10"/>
  <c r="BT33" i="10"/>
  <c r="CB33" i="10"/>
  <c r="AQ33" i="10" s="1"/>
  <c r="BL34" i="10"/>
  <c r="BT34" i="10"/>
  <c r="CB34" i="10"/>
  <c r="AQ34" i="10" s="1"/>
  <c r="BL35" i="10"/>
  <c r="BT35" i="10"/>
  <c r="BG4" i="10"/>
  <c r="BO4" i="10"/>
  <c r="BW4" i="10"/>
  <c r="BH5" i="10"/>
  <c r="BP5" i="10"/>
  <c r="BX5" i="10"/>
  <c r="BH6" i="10"/>
  <c r="BP6" i="10"/>
  <c r="BX6" i="10"/>
  <c r="BH7" i="10"/>
  <c r="BP7" i="10"/>
  <c r="BX7" i="10"/>
  <c r="BH8" i="10"/>
  <c r="BP8" i="10"/>
  <c r="BX8" i="10"/>
  <c r="BH9" i="10"/>
  <c r="BP9" i="10"/>
  <c r="BX9" i="10"/>
  <c r="BH10" i="10"/>
  <c r="BP10" i="10"/>
  <c r="BX10" i="10"/>
  <c r="BH11" i="10"/>
  <c r="BP11" i="10"/>
  <c r="BX11" i="10"/>
  <c r="BH12" i="10"/>
  <c r="BP12" i="10"/>
  <c r="BX12" i="10"/>
  <c r="BH13" i="10"/>
  <c r="BP13" i="10"/>
  <c r="BX13" i="10"/>
  <c r="BH14" i="10"/>
  <c r="BP14" i="10"/>
  <c r="BX14" i="10"/>
  <c r="BP15" i="10"/>
  <c r="BX15" i="10"/>
  <c r="BH16" i="10"/>
  <c r="BP16" i="10"/>
  <c r="BX16" i="10"/>
  <c r="BH17" i="10"/>
  <c r="BP17" i="10"/>
  <c r="BX17" i="10"/>
  <c r="BH18" i="10"/>
  <c r="BP18" i="10"/>
  <c r="BX18" i="10"/>
  <c r="BH19" i="10"/>
  <c r="BP19" i="10"/>
  <c r="BX19" i="10"/>
  <c r="BH20" i="10"/>
  <c r="BP20" i="10"/>
  <c r="BX20" i="10"/>
  <c r="BH21" i="10"/>
  <c r="BP21" i="10"/>
  <c r="BX21" i="10"/>
  <c r="BH22" i="10"/>
  <c r="BP22" i="10"/>
  <c r="BX22" i="10"/>
  <c r="BH23" i="10"/>
  <c r="BX23" i="10"/>
  <c r="BG5" i="10"/>
  <c r="BR5" i="10"/>
  <c r="BG6" i="10"/>
  <c r="BR6" i="10"/>
  <c r="BF7" i="10"/>
  <c r="BQ7" i="10"/>
  <c r="CA7" i="10"/>
  <c r="AP7" i="10" s="1"/>
  <c r="BF8" i="10"/>
  <c r="BQ8" i="10"/>
  <c r="CA8" i="10"/>
  <c r="AP8" i="10" s="1"/>
  <c r="BF9" i="10"/>
  <c r="BQ9" i="10"/>
  <c r="CA9" i="10"/>
  <c r="AP9" i="10" s="1"/>
  <c r="BF10" i="10"/>
  <c r="BQ10" i="10"/>
  <c r="CA10" i="10"/>
  <c r="AP10" i="10" s="1"/>
  <c r="BE11" i="10"/>
  <c r="BO11" i="10"/>
  <c r="BZ11" i="10"/>
  <c r="BO12" i="10"/>
  <c r="BZ12" i="10"/>
  <c r="BE13" i="10"/>
  <c r="BO13" i="10"/>
  <c r="BZ13" i="10"/>
  <c r="BE14" i="10"/>
  <c r="BO14" i="10"/>
  <c r="BZ14" i="10"/>
  <c r="BE15" i="10"/>
  <c r="BN15" i="10"/>
  <c r="BY15" i="10"/>
  <c r="BN16" i="10"/>
  <c r="BY16" i="10"/>
  <c r="BN17" i="10"/>
  <c r="BY17" i="10"/>
  <c r="BN18" i="10"/>
  <c r="BY18" i="10"/>
  <c r="BM19" i="10"/>
  <c r="BW19" i="10"/>
  <c r="BW20" i="10"/>
  <c r="BM21" i="10"/>
  <c r="BW21" i="10"/>
  <c r="BM22" i="10"/>
  <c r="BW22" i="10"/>
  <c r="BM23" i="10"/>
  <c r="BV23" i="10"/>
  <c r="AK23" i="10" s="1"/>
  <c r="BI24" i="10"/>
  <c r="BR24" i="10"/>
  <c r="CA24" i="10"/>
  <c r="AP24" i="10" s="1"/>
  <c r="BE25" i="10"/>
  <c r="BN25" i="10"/>
  <c r="BW25" i="10"/>
  <c r="BI26" i="10"/>
  <c r="BR26" i="10"/>
  <c r="CA26" i="10"/>
  <c r="AP26" i="10" s="1"/>
  <c r="BE27" i="10"/>
  <c r="BN27" i="10"/>
  <c r="BV27" i="10"/>
  <c r="AK27" i="10" s="1"/>
  <c r="BH28" i="10"/>
  <c r="BQ28" i="10"/>
  <c r="BZ28" i="10"/>
  <c r="BM29" i="10"/>
  <c r="BH30" i="10"/>
  <c r="BQ30" i="10"/>
  <c r="BZ30" i="10"/>
  <c r="BM31" i="10"/>
  <c r="BV31" i="10"/>
  <c r="AK31" i="10" s="1"/>
  <c r="BH32" i="10"/>
  <c r="BQ32" i="10"/>
  <c r="BZ32" i="10"/>
  <c r="BM33" i="10"/>
  <c r="BV33" i="10"/>
  <c r="AK33" i="10" s="1"/>
  <c r="BH34" i="10"/>
  <c r="BQ34" i="10"/>
  <c r="BZ34" i="10"/>
  <c r="BM35" i="10"/>
  <c r="BV35" i="10"/>
  <c r="AK35" i="10" s="1"/>
  <c r="BJ4" i="10"/>
  <c r="BS4" i="10"/>
  <c r="CB4" i="10"/>
  <c r="AQ4" i="10" s="1"/>
  <c r="BI5" i="10"/>
  <c r="BS5" i="10"/>
  <c r="BI6" i="10"/>
  <c r="BS6" i="10"/>
  <c r="BG7" i="10"/>
  <c r="BR7" i="10"/>
  <c r="BG8" i="10"/>
  <c r="BR8" i="10"/>
  <c r="BG9" i="10"/>
  <c r="BR9" i="10"/>
  <c r="BG10" i="10"/>
  <c r="BR10" i="10"/>
  <c r="BN5" i="10"/>
  <c r="CA5" i="10"/>
  <c r="AP5" i="10" s="1"/>
  <c r="BK6" i="10"/>
  <c r="BY6" i="10"/>
  <c r="BE7" i="10"/>
  <c r="BU7" i="10"/>
  <c r="BO8" i="10"/>
  <c r="BM9" i="10"/>
  <c r="BZ9" i="10"/>
  <c r="BJ10" i="10"/>
  <c r="BW10" i="10"/>
  <c r="BN11" i="10"/>
  <c r="CA11" i="10"/>
  <c r="AP11" i="10" s="1"/>
  <c r="BF12" i="10"/>
  <c r="BR12" i="10"/>
  <c r="BJ13" i="10"/>
  <c r="BV13" i="10"/>
  <c r="AK13" i="10" s="1"/>
  <c r="BN14" i="10"/>
  <c r="CA14" i="10"/>
  <c r="AP14" i="10" s="1"/>
  <c r="BG15" i="10"/>
  <c r="BR15" i="10"/>
  <c r="BJ16" i="10"/>
  <c r="BV16" i="10"/>
  <c r="AK16" i="10" s="1"/>
  <c r="BO17" i="10"/>
  <c r="CA17" i="10"/>
  <c r="AP17" i="10" s="1"/>
  <c r="BG18" i="10"/>
  <c r="BS18" i="10"/>
  <c r="BK19" i="10"/>
  <c r="BV19" i="10"/>
  <c r="AK19" i="10" s="1"/>
  <c r="BN20" i="10"/>
  <c r="BZ20" i="10"/>
  <c r="BF21" i="10"/>
  <c r="BR21" i="10"/>
  <c r="BJ22" i="10"/>
  <c r="BV22" i="10"/>
  <c r="AK22" i="10" s="1"/>
  <c r="BO23" i="10"/>
  <c r="BZ23" i="10"/>
  <c r="BE24" i="10"/>
  <c r="BO24" i="10"/>
  <c r="BY24" i="10"/>
  <c r="BO25" i="10"/>
  <c r="BY25" i="10"/>
  <c r="BN26" i="10"/>
  <c r="BX26" i="10"/>
  <c r="BM27" i="10"/>
  <c r="BW27" i="10"/>
  <c r="BK28" i="10"/>
  <c r="BV28" i="10"/>
  <c r="AK28" i="10" s="1"/>
  <c r="BJ29" i="10"/>
  <c r="BU29" i="10"/>
  <c r="BI30" i="10"/>
  <c r="BS30" i="10"/>
  <c r="BH31" i="10"/>
  <c r="BR31" i="10"/>
  <c r="BG32" i="10"/>
  <c r="BR32" i="10"/>
  <c r="BG33" i="10"/>
  <c r="BQ33" i="10"/>
  <c r="CA33" i="10"/>
  <c r="AP33" i="10" s="1"/>
  <c r="BF34" i="10"/>
  <c r="BP34" i="10"/>
  <c r="BF35" i="10"/>
  <c r="BP35" i="10"/>
  <c r="BZ35" i="10"/>
  <c r="BF4" i="10"/>
  <c r="BQ4" i="10"/>
  <c r="BO5" i="10"/>
  <c r="BY10" i="10"/>
  <c r="BG12" i="10"/>
  <c r="BK16" i="10"/>
  <c r="BG21" i="10"/>
  <c r="BF24" i="10"/>
  <c r="BE26" i="10"/>
  <c r="BX27" i="10"/>
  <c r="BJ30" i="10"/>
  <c r="BI32" i="10"/>
  <c r="BR34" i="10"/>
  <c r="BR4" i="10"/>
  <c r="BQ5" i="10"/>
  <c r="BN6" i="10"/>
  <c r="CA6" i="10"/>
  <c r="AP6" i="10" s="1"/>
  <c r="BJ7" i="10"/>
  <c r="BW7" i="10"/>
  <c r="BE8" i="10"/>
  <c r="BU8" i="10"/>
  <c r="BO9" i="10"/>
  <c r="BM10" i="10"/>
  <c r="BZ10" i="10"/>
  <c r="BF11" i="10"/>
  <c r="BR11" i="10"/>
  <c r="BI12" i="10"/>
  <c r="BU12" i="10"/>
  <c r="BM13" i="10"/>
  <c r="BY13" i="10"/>
  <c r="BF14" i="10"/>
  <c r="BR14" i="10"/>
  <c r="BI15" i="10"/>
  <c r="BU15" i="10"/>
  <c r="BM16" i="10"/>
  <c r="BZ16" i="10"/>
  <c r="BF17" i="10"/>
  <c r="BR17" i="10"/>
  <c r="BJ18" i="10"/>
  <c r="BV18" i="10"/>
  <c r="AK18" i="10" s="1"/>
  <c r="BN19" i="10"/>
  <c r="BZ19" i="10"/>
  <c r="BF20" i="10"/>
  <c r="BQ20" i="10"/>
  <c r="BI21" i="10"/>
  <c r="BU21" i="10"/>
  <c r="BN22" i="10"/>
  <c r="BZ22" i="10"/>
  <c r="BF23" i="10"/>
  <c r="BQ23" i="10"/>
  <c r="BG24" i="10"/>
  <c r="BG25" i="10"/>
  <c r="BQ25" i="10"/>
  <c r="CA25" i="10"/>
  <c r="AP25" i="10" s="1"/>
  <c r="BF26" i="10"/>
  <c r="BP26" i="10"/>
  <c r="BZ26" i="10"/>
  <c r="BF27" i="10"/>
  <c r="BP27" i="10"/>
  <c r="BY27" i="10"/>
  <c r="BN28" i="10"/>
  <c r="BX28" i="10"/>
  <c r="BN29" i="10"/>
  <c r="BW29" i="10"/>
  <c r="BK30" i="10"/>
  <c r="BV30" i="10"/>
  <c r="AK30" i="10" s="1"/>
  <c r="BJ31" i="10"/>
  <c r="BU31" i="10"/>
  <c r="BJ32" i="10"/>
  <c r="BU32" i="10"/>
  <c r="BI33" i="10"/>
  <c r="BS33" i="10"/>
  <c r="BI34" i="10"/>
  <c r="BS34" i="10"/>
  <c r="BH35" i="10"/>
  <c r="BR35" i="10"/>
  <c r="BI4" i="10"/>
  <c r="BT4" i="10"/>
  <c r="BI7" i="10"/>
  <c r="BS12" i="10"/>
  <c r="BQ17" i="10"/>
  <c r="BO20" i="10"/>
  <c r="BY22" i="10"/>
  <c r="BP25" i="10"/>
  <c r="BO27" i="10"/>
  <c r="BK29" i="10"/>
  <c r="BS31" i="10"/>
  <c r="BR33" i="10"/>
  <c r="BQ35" i="10"/>
  <c r="BE5" i="10"/>
  <c r="BU5" i="10"/>
  <c r="BO6" i="10"/>
  <c r="BK7" i="10"/>
  <c r="BY7" i="10"/>
  <c r="BI8" i="10"/>
  <c r="BV8" i="10"/>
  <c r="AK8" i="10" s="1"/>
  <c r="BS9" i="10"/>
  <c r="BN10" i="10"/>
  <c r="BG11" i="10"/>
  <c r="BS11" i="10"/>
  <c r="BJ12" i="10"/>
  <c r="BV12" i="10"/>
  <c r="AK12" i="10" s="1"/>
  <c r="BN13" i="10"/>
  <c r="CA13" i="10"/>
  <c r="AP13" i="10" s="1"/>
  <c r="BS14" i="10"/>
  <c r="BJ15" i="10"/>
  <c r="BV15" i="10"/>
  <c r="AK15" i="10" s="1"/>
  <c r="BO16" i="10"/>
  <c r="CA16" i="10"/>
  <c r="AP16" i="10" s="1"/>
  <c r="BG17" i="10"/>
  <c r="BS17" i="10"/>
  <c r="BW18" i="10"/>
  <c r="BE19" i="10"/>
  <c r="BO19" i="10"/>
  <c r="CA19" i="10"/>
  <c r="AP19" i="10" s="1"/>
  <c r="BG20" i="10"/>
  <c r="BR20" i="10"/>
  <c r="BJ21" i="10"/>
  <c r="BV21" i="10"/>
  <c r="AK21" i="10" s="1"/>
  <c r="CA22" i="10"/>
  <c r="AP22" i="10" s="1"/>
  <c r="BG23" i="10"/>
  <c r="BR23" i="10"/>
  <c r="BH24" i="10"/>
  <c r="BS24" i="10"/>
  <c r="BH25" i="10"/>
  <c r="BG26" i="10"/>
  <c r="BQ26" i="10"/>
  <c r="BG27" i="10"/>
  <c r="BQ27" i="10"/>
  <c r="BZ27" i="10"/>
  <c r="BE28" i="10"/>
  <c r="BO28" i="10"/>
  <c r="BY28" i="10"/>
  <c r="BE29" i="10"/>
  <c r="BO29" i="10"/>
  <c r="BX29" i="10"/>
  <c r="BM30" i="10"/>
  <c r="BK31" i="10"/>
  <c r="BW31" i="10"/>
  <c r="BK32" i="10"/>
  <c r="BV32" i="10"/>
  <c r="AK32" i="10" s="1"/>
  <c r="BJ33" i="10"/>
  <c r="BU33" i="10"/>
  <c r="BJ34" i="10"/>
  <c r="BU34" i="10"/>
  <c r="BI35" i="10"/>
  <c r="BS35" i="10"/>
  <c r="BK4" i="10"/>
  <c r="BU4" i="10"/>
  <c r="BV7" i="10"/>
  <c r="AK7" i="10" s="1"/>
  <c r="BK10" i="10"/>
  <c r="BQ14" i="10"/>
  <c r="BW16" i="10"/>
  <c r="BU18" i="10"/>
  <c r="BS21" i="10"/>
  <c r="BF25" i="10"/>
  <c r="BO26" i="10"/>
  <c r="BG34" i="10"/>
  <c r="BH4" i="10"/>
  <c r="BF5" i="10"/>
  <c r="BV5" i="10"/>
  <c r="AK5" i="10" s="1"/>
  <c r="BQ6" i="10"/>
  <c r="BM7" i="10"/>
  <c r="BZ7" i="10"/>
  <c r="BJ8" i="10"/>
  <c r="BW8" i="10"/>
  <c r="BE9" i="10"/>
  <c r="BU9" i="10"/>
  <c r="BO10" i="10"/>
  <c r="BI11" i="10"/>
  <c r="BU11" i="10"/>
  <c r="BK12" i="10"/>
  <c r="BW12" i="10"/>
  <c r="BQ13" i="10"/>
  <c r="BI14" i="10"/>
  <c r="BU14" i="10"/>
  <c r="BK15" i="10"/>
  <c r="BW15" i="10"/>
  <c r="BE16" i="10"/>
  <c r="BQ16" i="10"/>
  <c r="BI17" i="10"/>
  <c r="BU17" i="10"/>
  <c r="BM18" i="10"/>
  <c r="BZ18" i="10"/>
  <c r="BF19" i="10"/>
  <c r="BQ19" i="10"/>
  <c r="BI20" i="10"/>
  <c r="BS20" i="10"/>
  <c r="BK21" i="10"/>
  <c r="BY21" i="10"/>
  <c r="BE22" i="10"/>
  <c r="BQ22" i="10"/>
  <c r="BI23" i="10"/>
  <c r="BS23" i="10"/>
  <c r="BJ24" i="10"/>
  <c r="BU24" i="10"/>
  <c r="BI25" i="10"/>
  <c r="BS25" i="10"/>
  <c r="BH26" i="10"/>
  <c r="BH27" i="10"/>
  <c r="BR27" i="10"/>
  <c r="CA27" i="10"/>
  <c r="AP27" i="10" s="1"/>
  <c r="BF28" i="10"/>
  <c r="BP28" i="10"/>
  <c r="CA28" i="10"/>
  <c r="AP28" i="10" s="1"/>
  <c r="BF29" i="10"/>
  <c r="BP29" i="10"/>
  <c r="BY29" i="10"/>
  <c r="BN30" i="10"/>
  <c r="BX30" i="10"/>
  <c r="BN31" i="10"/>
  <c r="BM32" i="10"/>
  <c r="BW32" i="10"/>
  <c r="BK33" i="10"/>
  <c r="BW33" i="10"/>
  <c r="BK34" i="10"/>
  <c r="BV34" i="10"/>
  <c r="AK34" i="10" s="1"/>
  <c r="BJ35" i="10"/>
  <c r="BU35" i="10"/>
  <c r="BL4" i="10"/>
  <c r="BV4" i="10"/>
  <c r="AK4" i="10" s="1"/>
  <c r="CA23" i="10"/>
  <c r="AP23" i="10" s="1"/>
  <c r="BH33" i="10"/>
  <c r="BJ5" i="10"/>
  <c r="BW5" i="10"/>
  <c r="BE6" i="10"/>
  <c r="BU6" i="10"/>
  <c r="BN7" i="10"/>
  <c r="BK8" i="10"/>
  <c r="BY8" i="10"/>
  <c r="BI9" i="10"/>
  <c r="BV9" i="10"/>
  <c r="AK9" i="10" s="1"/>
  <c r="BS10" i="10"/>
  <c r="BJ11" i="10"/>
  <c r="BV11" i="10"/>
  <c r="AK11" i="10" s="1"/>
  <c r="BM12" i="10"/>
  <c r="BY12" i="10"/>
  <c r="BR13" i="10"/>
  <c r="BJ14" i="10"/>
  <c r="BV14" i="10"/>
  <c r="AK14" i="10" s="1"/>
  <c r="BM15" i="10"/>
  <c r="BZ15" i="10"/>
  <c r="BF16" i="10"/>
  <c r="BR16" i="10"/>
  <c r="BV17" i="10"/>
  <c r="AK17" i="10" s="1"/>
  <c r="BO18" i="10"/>
  <c r="CA18" i="10"/>
  <c r="AP18" i="10" s="1"/>
  <c r="BG19" i="10"/>
  <c r="BR19" i="10"/>
  <c r="BJ20" i="10"/>
  <c r="BU20" i="10"/>
  <c r="BZ21" i="10"/>
  <c r="BF22" i="10"/>
  <c r="BR22" i="10"/>
  <c r="BJ23" i="10"/>
  <c r="BU23" i="10"/>
  <c r="BK24" i="10"/>
  <c r="BV24" i="10"/>
  <c r="AK24" i="10" s="1"/>
  <c r="BJ25" i="10"/>
  <c r="BU25" i="10"/>
  <c r="BJ26" i="10"/>
  <c r="BU26" i="10"/>
  <c r="BI27" i="10"/>
  <c r="BS27" i="10"/>
  <c r="BG28" i="10"/>
  <c r="BR28" i="10"/>
  <c r="BG29" i="10"/>
  <c r="BQ29" i="10"/>
  <c r="BZ29" i="10"/>
  <c r="BE30" i="10"/>
  <c r="BO30" i="10"/>
  <c r="BY30" i="10"/>
  <c r="BE31" i="10"/>
  <c r="BO31" i="10"/>
  <c r="BY31" i="10"/>
  <c r="BN32" i="10"/>
  <c r="BX32" i="10"/>
  <c r="BN33" i="10"/>
  <c r="BX33" i="10"/>
  <c r="BM34" i="10"/>
  <c r="BW34" i="10"/>
  <c r="BK35" i="10"/>
  <c r="BW35" i="10"/>
  <c r="BM4" i="10"/>
  <c r="BX4" i="10"/>
  <c r="BS8" i="10"/>
  <c r="BE17" i="10"/>
  <c r="CA20" i="10"/>
  <c r="AP20" i="10" s="1"/>
  <c r="BE23" i="10"/>
  <c r="BZ25" i="10"/>
  <c r="BM28" i="10"/>
  <c r="BI31" i="10"/>
  <c r="CA35" i="10"/>
  <c r="AP35" i="10" s="1"/>
  <c r="BK5" i="10"/>
  <c r="BY5" i="10"/>
  <c r="BF6" i="10"/>
  <c r="BV6" i="10"/>
  <c r="AK6" i="10" s="1"/>
  <c r="BO7" i="10"/>
  <c r="BM8" i="10"/>
  <c r="BZ8" i="10"/>
  <c r="BJ9" i="10"/>
  <c r="BW9" i="10"/>
  <c r="BE10" i="10"/>
  <c r="BU10" i="10"/>
  <c r="BK11" i="10"/>
  <c r="BW11" i="10"/>
  <c r="BN12" i="10"/>
  <c r="CA12" i="10"/>
  <c r="AP12" i="10" s="1"/>
  <c r="BG13" i="10"/>
  <c r="BS13" i="10"/>
  <c r="BK14" i="10"/>
  <c r="BW14" i="10"/>
  <c r="BO15" i="10"/>
  <c r="CA15" i="10"/>
  <c r="AP15" i="10" s="1"/>
  <c r="BG16" i="10"/>
  <c r="BS16" i="10"/>
  <c r="BK17" i="10"/>
  <c r="BW17" i="10"/>
  <c r="BE18" i="10"/>
  <c r="BQ18" i="10"/>
  <c r="BI19" i="10"/>
  <c r="BS19" i="10"/>
  <c r="BK20" i="10"/>
  <c r="BV20" i="10"/>
  <c r="AK20" i="10" s="1"/>
  <c r="BO21" i="10"/>
  <c r="CA21" i="10"/>
  <c r="AP21" i="10" s="1"/>
  <c r="BG22" i="10"/>
  <c r="BS22" i="10"/>
  <c r="BK23" i="10"/>
  <c r="BW23" i="10"/>
  <c r="BM24" i="10"/>
  <c r="BW24" i="10"/>
  <c r="BK25" i="10"/>
  <c r="BV25" i="10"/>
  <c r="AK25" i="10" s="1"/>
  <c r="BK26" i="10"/>
  <c r="BV26" i="10"/>
  <c r="AK26" i="10" s="1"/>
  <c r="BJ27" i="10"/>
  <c r="BI28" i="10"/>
  <c r="BS28" i="10"/>
  <c r="BH29" i="10"/>
  <c r="BR29" i="10"/>
  <c r="CA29" i="10"/>
  <c r="AP29" i="10" s="1"/>
  <c r="BF30" i="10"/>
  <c r="BP30" i="10"/>
  <c r="CA30" i="10"/>
  <c r="AP30" i="10" s="1"/>
  <c r="BF31" i="10"/>
  <c r="BP31" i="10"/>
  <c r="BZ31" i="10"/>
  <c r="BE32" i="10"/>
  <c r="BO32" i="10"/>
  <c r="BE33" i="10"/>
  <c r="BO33" i="10"/>
  <c r="BY33" i="10"/>
  <c r="BN34" i="10"/>
  <c r="BX34" i="10"/>
  <c r="BN35" i="10"/>
  <c r="BX35" i="10"/>
  <c r="BN4" i="10"/>
  <c r="BY4" i="10"/>
  <c r="BM6" i="10"/>
  <c r="BQ11" i="10"/>
  <c r="BK13" i="10"/>
  <c r="BS15" i="10"/>
  <c r="BY19" i="10"/>
  <c r="BP24" i="10"/>
  <c r="BY26" i="10"/>
  <c r="BG35" i="10"/>
  <c r="BM5" i="10"/>
  <c r="BZ5" i="10"/>
  <c r="BJ6" i="10"/>
  <c r="BW6" i="10"/>
  <c r="BS7" i="10"/>
  <c r="BN8" i="10"/>
  <c r="BK9" i="10"/>
  <c r="BY9" i="10"/>
  <c r="BI10" i="10"/>
  <c r="BV10" i="10"/>
  <c r="AK10" i="10" s="1"/>
  <c r="BM11" i="10"/>
  <c r="BY11" i="10"/>
  <c r="BQ12" i="10"/>
  <c r="BI13" i="10"/>
  <c r="BU13" i="10"/>
  <c r="BM14" i="10"/>
  <c r="BY14" i="10"/>
  <c r="BF15" i="10"/>
  <c r="BQ15" i="10"/>
  <c r="BU16" i="10"/>
  <c r="BM17" i="10"/>
  <c r="BZ17" i="10"/>
  <c r="BF18" i="10"/>
  <c r="BR18" i="10"/>
  <c r="BJ19" i="10"/>
  <c r="BU19" i="10"/>
  <c r="BY20" i="10"/>
  <c r="BE21" i="10"/>
  <c r="BQ21" i="10"/>
  <c r="BI22" i="10"/>
  <c r="BU22" i="10"/>
  <c r="BN23" i="10"/>
  <c r="BY23" i="10"/>
  <c r="BN24" i="10"/>
  <c r="BX24" i="10"/>
  <c r="BM25" i="10"/>
  <c r="BX25" i="10"/>
  <c r="BM26" i="10"/>
  <c r="BW26" i="10"/>
  <c r="BK27" i="10"/>
  <c r="BU27" i="10"/>
  <c r="BJ28" i="10"/>
  <c r="BI29" i="10"/>
  <c r="BS29" i="10"/>
  <c r="BG30" i="10"/>
  <c r="BR30" i="10"/>
  <c r="BG31" i="10"/>
  <c r="BQ31" i="10"/>
  <c r="CA31" i="10"/>
  <c r="AP31" i="10" s="1"/>
  <c r="BF32" i="10"/>
  <c r="BP32" i="10"/>
  <c r="CA32" i="10"/>
  <c r="AP32" i="10" s="1"/>
  <c r="BF33" i="10"/>
  <c r="BP33" i="10"/>
  <c r="BE34" i="10"/>
  <c r="BO34" i="10"/>
  <c r="BY34" i="10"/>
  <c r="BE35" i="10"/>
  <c r="BO35" i="10"/>
  <c r="BY35" i="10"/>
  <c r="BE4" i="10"/>
  <c r="BP4" i="10"/>
  <c r="BZ4" i="10"/>
  <c r="CA4" i="10"/>
  <c r="AP4" i="10" s="1"/>
  <c r="BZ6" i="10"/>
  <c r="BN9" i="10"/>
  <c r="BW13" i="10"/>
  <c r="BI18" i="10"/>
  <c r="BE20" i="10"/>
  <c r="BK22" i="10"/>
  <c r="BZ24" i="10"/>
  <c r="BW28" i="10"/>
  <c r="BU30" i="10"/>
  <c r="BS32" i="10"/>
  <c r="BL4" i="9"/>
  <c r="BM4" i="9"/>
  <c r="BK4" i="9"/>
  <c r="BN4" i="9"/>
  <c r="BO4" i="9"/>
  <c r="FR53" i="15"/>
  <c r="FN8" i="15"/>
  <c r="FO8" i="15" s="1"/>
  <c r="FR158" i="15"/>
  <c r="FR48" i="15"/>
  <c r="FN78" i="15"/>
  <c r="FO78" i="15" s="1"/>
  <c r="FN23" i="15"/>
  <c r="FO23" i="15" s="1"/>
  <c r="FR113" i="15"/>
  <c r="FR78" i="15"/>
  <c r="FN88" i="15"/>
  <c r="FO88" i="15" s="1"/>
  <c r="FN148" i="15"/>
  <c r="FO148" i="15" s="1"/>
  <c r="BI11" i="9"/>
  <c r="BC11" i="9"/>
  <c r="BH11" i="9"/>
  <c r="BG11" i="9"/>
  <c r="BB11" i="9"/>
  <c r="AT11" i="9"/>
  <c r="BF11" i="9"/>
  <c r="BA11" i="9"/>
  <c r="AU11" i="9"/>
  <c r="BE11" i="9"/>
  <c r="AZ11" i="9"/>
  <c r="AV11" i="9"/>
  <c r="AX11" i="9"/>
  <c r="AY11" i="9"/>
  <c r="BF10" i="9"/>
  <c r="AU10" i="9"/>
  <c r="BE10" i="9"/>
  <c r="BB10" i="9"/>
  <c r="AV10" i="9"/>
  <c r="BA10" i="9"/>
  <c r="AZ10" i="9"/>
  <c r="AY10" i="9"/>
  <c r="BH10" i="9"/>
  <c r="BG10" i="9"/>
  <c r="BC10" i="9"/>
  <c r="BI10" i="9"/>
  <c r="AX10" i="9"/>
  <c r="AT10" i="9"/>
  <c r="BB9" i="9"/>
  <c r="G26" i="10" s="1"/>
  <c r="BA9" i="9"/>
  <c r="BI9" i="9"/>
  <c r="AZ9" i="9"/>
  <c r="BH9" i="9"/>
  <c r="AY9" i="9"/>
  <c r="BG9" i="9"/>
  <c r="AX9" i="9"/>
  <c r="AT9" i="9"/>
  <c r="BF9" i="9"/>
  <c r="AU9" i="9"/>
  <c r="BE9" i="9"/>
  <c r="BC9" i="9"/>
  <c r="AV9" i="9"/>
  <c r="BH8" i="9"/>
  <c r="BA8" i="9"/>
  <c r="BG8" i="9"/>
  <c r="AZ8" i="9"/>
  <c r="AT8" i="9"/>
  <c r="BF8" i="9"/>
  <c r="AY8" i="9"/>
  <c r="AU8" i="9"/>
  <c r="BE8" i="9"/>
  <c r="AX8" i="9"/>
  <c r="AV8" i="9"/>
  <c r="BI8" i="9"/>
  <c r="BB8" i="9"/>
  <c r="BC8" i="9"/>
  <c r="BE7" i="9"/>
  <c r="AZ7" i="9"/>
  <c r="AV7" i="9"/>
  <c r="AY7" i="9"/>
  <c r="AX7" i="9"/>
  <c r="BI7" i="9"/>
  <c r="BC7" i="9"/>
  <c r="AT7" i="9"/>
  <c r="BF7" i="9"/>
  <c r="BA7" i="9"/>
  <c r="BH7" i="9"/>
  <c r="BG7" i="9"/>
  <c r="BB7" i="9"/>
  <c r="AU7" i="9"/>
  <c r="AY6" i="9"/>
  <c r="BI6" i="9"/>
  <c r="AX6" i="9"/>
  <c r="BH6" i="9"/>
  <c r="BG6" i="9"/>
  <c r="BC6" i="9"/>
  <c r="AT6" i="9"/>
  <c r="BF6" i="9"/>
  <c r="AU6" i="9"/>
  <c r="BA6" i="9"/>
  <c r="AZ6" i="9"/>
  <c r="BE6" i="9"/>
  <c r="BB6" i="9"/>
  <c r="AV6" i="9"/>
  <c r="BG5" i="9"/>
  <c r="AX5" i="9"/>
  <c r="AT5" i="9"/>
  <c r="BF5" i="9"/>
  <c r="AU5" i="9"/>
  <c r="BE5" i="9"/>
  <c r="BC5" i="9"/>
  <c r="AV5" i="9"/>
  <c r="BB5" i="9"/>
  <c r="BI5" i="9"/>
  <c r="BH5" i="9"/>
  <c r="BA5" i="9"/>
  <c r="AZ5" i="9"/>
  <c r="AY5" i="9"/>
  <c r="BC4" i="9"/>
  <c r="AO13" i="9" s="1"/>
  <c r="BI4" i="9"/>
  <c r="BB4" i="9"/>
  <c r="BH4" i="9"/>
  <c r="BA4" i="9"/>
  <c r="AV4" i="9"/>
  <c r="BE4" i="9"/>
  <c r="BG4" i="9"/>
  <c r="AZ4" i="9"/>
  <c r="AU4" i="9"/>
  <c r="BF4" i="9"/>
  <c r="AY4" i="9"/>
  <c r="AX4" i="9"/>
  <c r="AT4" i="9"/>
  <c r="AP10" i="9"/>
  <c r="AQ10" i="9"/>
  <c r="AP4" i="9"/>
  <c r="AQ4" i="9"/>
  <c r="AP11" i="9"/>
  <c r="AQ11" i="9"/>
  <c r="AP9" i="9"/>
  <c r="AQ9" i="9"/>
  <c r="AP8" i="9"/>
  <c r="AQ8" i="9"/>
  <c r="AQ7" i="9"/>
  <c r="AP7" i="9"/>
  <c r="AP6" i="9"/>
  <c r="AQ6" i="9"/>
  <c r="AP5" i="9"/>
  <c r="AQ5" i="9"/>
  <c r="D34" i="10"/>
  <c r="G34" i="10"/>
  <c r="D35" i="10"/>
  <c r="G35" i="10"/>
  <c r="G14" i="10"/>
  <c r="G15" i="10"/>
  <c r="G16" i="10"/>
  <c r="G17" i="10"/>
  <c r="G18" i="10"/>
  <c r="G19" i="10"/>
  <c r="G12" i="10"/>
  <c r="G20" i="10"/>
  <c r="G25" i="10"/>
  <c r="G33" i="10"/>
  <c r="D15" i="10"/>
  <c r="D23" i="10"/>
  <c r="D31" i="10"/>
  <c r="D16" i="10"/>
  <c r="D24" i="10"/>
  <c r="D32" i="10"/>
  <c r="G27" i="10"/>
  <c r="D17" i="10"/>
  <c r="D25" i="10"/>
  <c r="D33" i="10"/>
  <c r="G13" i="10"/>
  <c r="G28" i="10"/>
  <c r="D18" i="10"/>
  <c r="D26" i="10"/>
  <c r="G21" i="10"/>
  <c r="G29" i="10"/>
  <c r="D19" i="10"/>
  <c r="D27" i="10"/>
  <c r="G22" i="10"/>
  <c r="G30" i="10"/>
  <c r="D12" i="10"/>
  <c r="D20" i="10"/>
  <c r="D28" i="10"/>
  <c r="G23" i="10"/>
  <c r="G31" i="10"/>
  <c r="D13" i="10"/>
  <c r="D21" i="10"/>
  <c r="D29" i="10"/>
  <c r="G24" i="10"/>
  <c r="G32" i="10"/>
  <c r="D14" i="10"/>
  <c r="D30" i="10"/>
  <c r="D22" i="10"/>
  <c r="D24" i="9"/>
  <c r="S24" i="9" l="1"/>
  <c r="FR83" i="15"/>
  <c r="S39" i="9"/>
  <c r="G121" i="15"/>
  <c r="H121" i="15" s="1"/>
  <c r="I121" i="15" s="1"/>
  <c r="J121" i="15" s="1"/>
  <c r="K121" i="15" s="1"/>
  <c r="L121" i="15" s="1"/>
  <c r="M121" i="15" s="1"/>
  <c r="N121" i="15" s="1"/>
  <c r="O121" i="15" s="1"/>
  <c r="P121" i="15" s="1"/>
  <c r="Q121" i="15" s="1"/>
  <c r="R121" i="15" s="1"/>
  <c r="S121" i="15" s="1"/>
  <c r="T121" i="15" s="1"/>
  <c r="U121" i="15" s="1"/>
  <c r="V121" i="15" s="1"/>
  <c r="W121" i="15" s="1"/>
  <c r="X121" i="15" s="1"/>
  <c r="Y121" i="15" s="1"/>
  <c r="Z121" i="15" s="1"/>
  <c r="AA121" i="15" s="1"/>
  <c r="AB121" i="15" s="1"/>
  <c r="AC121" i="15" s="1"/>
  <c r="AD121" i="15" s="1"/>
  <c r="AE121" i="15" s="1"/>
  <c r="AF121" i="15" s="1"/>
  <c r="AG121" i="15" s="1"/>
  <c r="AH121" i="15" s="1"/>
  <c r="AI121" i="15" s="1"/>
  <c r="AJ121" i="15" s="1"/>
  <c r="AK121" i="15" s="1"/>
  <c r="AL121" i="15" s="1"/>
  <c r="AM121" i="15" s="1"/>
  <c r="AN121" i="15" s="1"/>
  <c r="AO121" i="15" s="1"/>
  <c r="AP121" i="15" s="1"/>
  <c r="AQ121" i="15" s="1"/>
  <c r="AR121" i="15" s="1"/>
  <c r="AS121" i="15" s="1"/>
  <c r="H111" i="15"/>
  <c r="I111" i="15" s="1"/>
  <c r="G26" i="15"/>
  <c r="H26" i="15" s="1"/>
  <c r="I26" i="15" s="1"/>
  <c r="J26" i="15" s="1"/>
  <c r="K26" i="15" s="1"/>
  <c r="L26" i="15" s="1"/>
  <c r="M26" i="15" s="1"/>
  <c r="N26" i="15" s="1"/>
  <c r="O26" i="15" s="1"/>
  <c r="P26" i="15" s="1"/>
  <c r="Q26" i="15" s="1"/>
  <c r="R26" i="15" s="1"/>
  <c r="S26" i="15" s="1"/>
  <c r="T26" i="15" s="1"/>
  <c r="U26" i="15" s="1"/>
  <c r="V26" i="15" s="1"/>
  <c r="W26" i="15" s="1"/>
  <c r="X26" i="15" s="1"/>
  <c r="Y26" i="15" s="1"/>
  <c r="Z26" i="15" s="1"/>
  <c r="AA26" i="15" s="1"/>
  <c r="AB26" i="15" s="1"/>
  <c r="AC26" i="15" s="1"/>
  <c r="AD26" i="15" s="1"/>
  <c r="AE26" i="15" s="1"/>
  <c r="AF26" i="15" s="1"/>
  <c r="AG26" i="15" s="1"/>
  <c r="AH26" i="15" s="1"/>
  <c r="AI26" i="15" s="1"/>
  <c r="AJ26" i="15" s="1"/>
  <c r="AK26" i="15" s="1"/>
  <c r="AL26" i="15" s="1"/>
  <c r="AM26" i="15" s="1"/>
  <c r="AN26" i="15" s="1"/>
  <c r="AO26" i="15" s="1"/>
  <c r="AP26" i="15" s="1"/>
  <c r="AQ26" i="15" s="1"/>
  <c r="AR26" i="15" s="1"/>
  <c r="AS26" i="15" s="1"/>
  <c r="AT26" i="15" s="1"/>
  <c r="AU26" i="15" s="1"/>
  <c r="AV26" i="15" s="1"/>
  <c r="AW26" i="15" s="1"/>
  <c r="AX26" i="15" s="1"/>
  <c r="AY26" i="15" s="1"/>
  <c r="AZ26" i="15" s="1"/>
  <c r="BA26" i="15" s="1"/>
  <c r="BB26" i="15" s="1"/>
  <c r="BC26" i="15" s="1"/>
  <c r="BD26" i="15" s="1"/>
  <c r="BE26" i="15" s="1"/>
  <c r="BF26" i="15" s="1"/>
  <c r="BG26" i="15" s="1"/>
  <c r="BH26" i="15" s="1"/>
  <c r="BI26" i="15" s="1"/>
  <c r="BJ26" i="15" s="1"/>
  <c r="BK26" i="15" s="1"/>
  <c r="BL26" i="15" s="1"/>
  <c r="BM26" i="15" s="1"/>
  <c r="BN26" i="15" s="1"/>
  <c r="BO26" i="15" s="1"/>
  <c r="BP26" i="15" s="1"/>
  <c r="BQ26" i="15" s="1"/>
  <c r="BR26" i="15" s="1"/>
  <c r="BS26" i="15" s="1"/>
  <c r="BT26" i="15" s="1"/>
  <c r="BU26" i="15" s="1"/>
  <c r="BV26" i="15" s="1"/>
  <c r="BW26" i="15" s="1"/>
  <c r="BX26" i="15" s="1"/>
  <c r="BY26" i="15" s="1"/>
  <c r="BZ26" i="15" s="1"/>
  <c r="CA26" i="15" s="1"/>
  <c r="CB26" i="15" s="1"/>
  <c r="CC26" i="15" s="1"/>
  <c r="CD26" i="15" s="1"/>
  <c r="CE26" i="15" s="1"/>
  <c r="G106" i="15"/>
  <c r="H106" i="15" s="1"/>
  <c r="I106" i="15" s="1"/>
  <c r="J106" i="15" s="1"/>
  <c r="K106" i="15" s="1"/>
  <c r="L106" i="15" s="1"/>
  <c r="G6" i="10"/>
  <c r="G141" i="15"/>
  <c r="H141" i="15" s="1"/>
  <c r="I141" i="15" s="1"/>
  <c r="J141" i="15" s="1"/>
  <c r="K141" i="15" s="1"/>
  <c r="L141" i="15" s="1"/>
  <c r="M141" i="15" s="1"/>
  <c r="N141" i="15" s="1"/>
  <c r="O141" i="15" s="1"/>
  <c r="P141" i="15" s="1"/>
  <c r="Q141" i="15" s="1"/>
  <c r="R141" i="15" s="1"/>
  <c r="S141" i="15" s="1"/>
  <c r="T141" i="15" s="1"/>
  <c r="U141" i="15" s="1"/>
  <c r="V141" i="15" s="1"/>
  <c r="W141" i="15" s="1"/>
  <c r="X141" i="15" s="1"/>
  <c r="G8" i="10"/>
  <c r="AW9" i="9"/>
  <c r="AW10" i="9"/>
  <c r="AW11" i="9"/>
  <c r="AW6" i="9"/>
  <c r="AW5" i="9"/>
  <c r="AW7" i="9"/>
  <c r="AW8" i="9"/>
  <c r="G7" i="10"/>
  <c r="D5" i="10"/>
  <c r="G10" i="10"/>
  <c r="AW5" i="10"/>
  <c r="BD6" i="10"/>
  <c r="D11" i="10"/>
  <c r="G9" i="10"/>
  <c r="D9" i="10"/>
  <c r="BB27" i="10"/>
  <c r="D10" i="10"/>
  <c r="G4" i="10"/>
  <c r="AO18" i="9"/>
  <c r="BA35" i="10"/>
  <c r="FN108" i="15"/>
  <c r="FO108" i="15" s="1"/>
  <c r="AY12" i="10"/>
  <c r="G5" i="10"/>
  <c r="BC27" i="10"/>
  <c r="FR68" i="15"/>
  <c r="AO8" i="9"/>
  <c r="BC31" i="10"/>
  <c r="AO14" i="9"/>
  <c r="AY16" i="10"/>
  <c r="G11" i="10"/>
  <c r="BB25" i="10"/>
  <c r="AZ24" i="10"/>
  <c r="AX25" i="10"/>
  <c r="BA14" i="10"/>
  <c r="BA29" i="10"/>
  <c r="BB35" i="10"/>
  <c r="BB24" i="10"/>
  <c r="BC21" i="10"/>
  <c r="BC15" i="10"/>
  <c r="BC12" i="10"/>
  <c r="BC32" i="10"/>
  <c r="AY27" i="10"/>
  <c r="BA21" i="10"/>
  <c r="BB18" i="10"/>
  <c r="BA34" i="10"/>
  <c r="BB31" i="10"/>
  <c r="AW23" i="10"/>
  <c r="AW20" i="10"/>
  <c r="AW17" i="10"/>
  <c r="AW14" i="10"/>
  <c r="AX11" i="10"/>
  <c r="AX32" i="10"/>
  <c r="AZ33" i="10"/>
  <c r="BB30" i="10"/>
  <c r="AY18" i="10"/>
  <c r="AY15" i="10"/>
  <c r="AX4" i="10"/>
  <c r="AY33" i="10"/>
  <c r="BA22" i="10"/>
  <c r="BB19" i="10"/>
  <c r="BA16" i="10"/>
  <c r="BA13" i="10"/>
  <c r="AY10" i="10"/>
  <c r="BA6" i="10"/>
  <c r="AW32" i="10"/>
  <c r="AY9" i="10"/>
  <c r="AX6" i="10"/>
  <c r="BC33" i="10"/>
  <c r="AZ26" i="10"/>
  <c r="BB21" i="10"/>
  <c r="BC18" i="10"/>
  <c r="AZ5" i="10"/>
  <c r="BD18" i="10"/>
  <c r="BD16" i="10"/>
  <c r="BD14" i="10"/>
  <c r="BD12" i="10"/>
  <c r="FR38" i="15"/>
  <c r="AY29" i="10"/>
  <c r="BB26" i="10"/>
  <c r="BA20" i="10"/>
  <c r="BA17" i="10"/>
  <c r="BA9" i="10"/>
  <c r="BA24" i="10"/>
  <c r="AY11" i="10"/>
  <c r="BA7" i="10"/>
  <c r="AZ30" i="10"/>
  <c r="AY13" i="10"/>
  <c r="AX21" i="10"/>
  <c r="BA30" i="10"/>
  <c r="AW25" i="10"/>
  <c r="BC8" i="10"/>
  <c r="AZ29" i="10"/>
  <c r="BA5" i="10"/>
  <c r="BC35" i="10"/>
  <c r="AY28" i="10"/>
  <c r="AW7" i="10"/>
  <c r="AZ15" i="10"/>
  <c r="AZ13" i="10"/>
  <c r="AZ11" i="10"/>
  <c r="AZ9" i="10"/>
  <c r="BD26" i="10"/>
  <c r="BD24" i="10"/>
  <c r="BD22" i="10"/>
  <c r="BD20" i="10"/>
  <c r="AO7" i="9"/>
  <c r="BA23" i="10"/>
  <c r="AX29" i="10"/>
  <c r="BA26" i="10"/>
  <c r="AY8" i="10"/>
  <c r="AW34" i="10"/>
  <c r="BB34" i="10"/>
  <c r="AW29" i="10"/>
  <c r="AX17" i="10"/>
  <c r="AX14" i="10"/>
  <c r="BB4" i="10"/>
  <c r="AY25" i="10"/>
  <c r="BC13" i="10"/>
  <c r="BB10" i="10"/>
  <c r="BC6" i="10"/>
  <c r="BB28" i="10"/>
  <c r="AY35" i="10"/>
  <c r="AW27" i="10"/>
  <c r="AX24" i="10"/>
  <c r="AW11" i="10"/>
  <c r="AW15" i="10"/>
  <c r="AX35" i="10"/>
  <c r="BC5" i="10"/>
  <c r="BC26" i="10"/>
  <c r="BB8" i="10"/>
  <c r="AW8" i="10"/>
  <c r="BB23" i="10"/>
  <c r="BB20" i="10"/>
  <c r="AZ23" i="10"/>
  <c r="AZ21" i="10"/>
  <c r="AZ19" i="10"/>
  <c r="AZ17" i="10"/>
  <c r="BD34" i="10"/>
  <c r="BD32" i="10"/>
  <c r="BD30" i="10"/>
  <c r="BD28" i="10"/>
  <c r="FR123" i="15"/>
  <c r="K24" i="9"/>
  <c r="U24" i="9"/>
  <c r="T24" i="9"/>
  <c r="D7" i="10"/>
  <c r="AO9" i="9"/>
  <c r="AO6" i="9"/>
  <c r="AW35" i="10"/>
  <c r="AW31" i="10"/>
  <c r="AZ28" i="10"/>
  <c r="AW16" i="10"/>
  <c r="AW13" i="10"/>
  <c r="AY22" i="10"/>
  <c r="BC34" i="10"/>
  <c r="AY23" i="10"/>
  <c r="AY20" i="10"/>
  <c r="AY17" i="10"/>
  <c r="AY14" i="10"/>
  <c r="BA11" i="10"/>
  <c r="AY26" i="10"/>
  <c r="AX20" i="10"/>
  <c r="BA33" i="10"/>
  <c r="BC30" i="10"/>
  <c r="BA32" i="10"/>
  <c r="AY7" i="10"/>
  <c r="AZ32" i="10"/>
  <c r="AW24" i="10"/>
  <c r="AW21" i="10"/>
  <c r="AX18" i="10"/>
  <c r="AX15" i="10"/>
  <c r="AX12" i="10"/>
  <c r="AY4" i="10"/>
  <c r="AX31" i="10"/>
  <c r="BC23" i="10"/>
  <c r="BC20" i="10"/>
  <c r="BB17" i="10"/>
  <c r="BB14" i="10"/>
  <c r="BC11" i="10"/>
  <c r="AY30" i="10"/>
  <c r="BC17" i="10"/>
  <c r="BD9" i="10"/>
  <c r="BD7" i="10"/>
  <c r="BD5" i="10"/>
  <c r="FR3" i="15"/>
  <c r="AX19" i="10"/>
  <c r="AX9" i="10"/>
  <c r="AY5" i="10"/>
  <c r="BB7" i="10"/>
  <c r="BC4" i="10"/>
  <c r="AX23" i="10"/>
  <c r="BB5" i="10"/>
  <c r="BB13" i="10"/>
  <c r="BA10" i="10"/>
  <c r="AX10" i="10"/>
  <c r="BB29" i="10"/>
  <c r="BA19" i="10"/>
  <c r="BA28" i="10"/>
  <c r="AW10" i="10"/>
  <c r="AY32" i="10"/>
  <c r="AW6" i="10"/>
  <c r="AZ6" i="10"/>
  <c r="BD19" i="10"/>
  <c r="BD17" i="10"/>
  <c r="BD15" i="10"/>
  <c r="BD13" i="10"/>
  <c r="AW22" i="10"/>
  <c r="AW18" i="10"/>
  <c r="BD4" i="10"/>
  <c r="AX28" i="10"/>
  <c r="BA25" i="10"/>
  <c r="BB33" i="10"/>
  <c r="AW28" i="10"/>
  <c r="AZ35" i="10"/>
  <c r="AX27" i="10"/>
  <c r="AY24" i="10"/>
  <c r="AY21" i="10"/>
  <c r="BA18" i="10"/>
  <c r="BA15" i="10"/>
  <c r="BA12" i="10"/>
  <c r="D4" i="10"/>
  <c r="AZ34" i="10"/>
  <c r="AW26" i="10"/>
  <c r="BB16" i="10"/>
  <c r="BB6" i="10"/>
  <c r="AX34" i="10"/>
  <c r="AW33" i="10"/>
  <c r="BC25" i="10"/>
  <c r="AX7" i="10"/>
  <c r="AY34" i="10"/>
  <c r="BC29" i="10"/>
  <c r="BB22" i="10"/>
  <c r="BC19" i="10"/>
  <c r="AZ14" i="10"/>
  <c r="AZ12" i="10"/>
  <c r="AZ10" i="10"/>
  <c r="AZ8" i="10"/>
  <c r="BD27" i="10"/>
  <c r="BD25" i="10"/>
  <c r="BD23" i="10"/>
  <c r="BD21" i="10"/>
  <c r="D8" i="10"/>
  <c r="AW12" i="10"/>
  <c r="AW30" i="10"/>
  <c r="BA27" i="10"/>
  <c r="AX33" i="10"/>
  <c r="AW19" i="10"/>
  <c r="AZ25" i="10"/>
  <c r="BB12" i="10"/>
  <c r="BB32" i="10"/>
  <c r="BA31" i="10"/>
  <c r="BC22" i="10"/>
  <c r="BC9" i="10"/>
  <c r="AZ31" i="10"/>
  <c r="BC14" i="10"/>
  <c r="AX30" i="10"/>
  <c r="AX22" i="10"/>
  <c r="AY19" i="10"/>
  <c r="AX16" i="10"/>
  <c r="AX13" i="10"/>
  <c r="BA4" i="10"/>
  <c r="BC16" i="10"/>
  <c r="AZ22" i="10"/>
  <c r="AZ20" i="10"/>
  <c r="AZ18" i="10"/>
  <c r="AZ16" i="10"/>
  <c r="BD35" i="10"/>
  <c r="BD33" i="10"/>
  <c r="BD31" i="10"/>
  <c r="BD29" i="10"/>
  <c r="FR28" i="15"/>
  <c r="BC24" i="10"/>
  <c r="BB11" i="10"/>
  <c r="BC7" i="10"/>
  <c r="AY31" i="10"/>
  <c r="AZ27" i="10"/>
  <c r="BB15" i="10"/>
  <c r="AX8" i="10"/>
  <c r="AX26" i="10"/>
  <c r="AZ4" i="10"/>
  <c r="BC28" i="10"/>
  <c r="AW9" i="10"/>
  <c r="BD10" i="10"/>
  <c r="BD8" i="10"/>
  <c r="FR43" i="15"/>
  <c r="AO5" i="9"/>
  <c r="AO4" i="9"/>
  <c r="AO10" i="9"/>
  <c r="AO17" i="9"/>
  <c r="AO16" i="9"/>
  <c r="AO15" i="9"/>
  <c r="AO11" i="9"/>
  <c r="D6" i="10"/>
  <c r="AO20" i="9"/>
  <c r="AO19" i="9"/>
  <c r="R24" i="9"/>
  <c r="Q24" i="9"/>
  <c r="P24" i="9"/>
  <c r="O24" i="9"/>
  <c r="W24" i="9"/>
  <c r="L24" i="9"/>
  <c r="N24" i="9"/>
  <c r="I24" i="9"/>
  <c r="R2" i="12"/>
  <c r="D31" i="9"/>
  <c r="S31" i="9" s="1"/>
  <c r="D38" i="9"/>
  <c r="S38" i="9" s="1"/>
  <c r="D30" i="9"/>
  <c r="S30" i="9" s="1"/>
  <c r="D37" i="9"/>
  <c r="S37" i="9" s="1"/>
  <c r="D29" i="9"/>
  <c r="S29" i="9" s="1"/>
  <c r="D36" i="9"/>
  <c r="S36" i="9" s="1"/>
  <c r="D28" i="9"/>
  <c r="S28" i="9" s="1"/>
  <c r="D35" i="9"/>
  <c r="S35" i="9" s="1"/>
  <c r="D27" i="9"/>
  <c r="S27" i="9" s="1"/>
  <c r="D34" i="9"/>
  <c r="S34" i="9" s="1"/>
  <c r="D26" i="9"/>
  <c r="S26" i="9" s="1"/>
  <c r="D33" i="9"/>
  <c r="S33" i="9" s="1"/>
  <c r="D25" i="9"/>
  <c r="S25" i="9" s="1"/>
  <c r="D32" i="9"/>
  <c r="S32" i="9" s="1"/>
  <c r="FR23" i="15" l="1"/>
  <c r="V24" i="9" s="1"/>
  <c r="FR108" i="15"/>
  <c r="FR118" i="15"/>
  <c r="FR138" i="15"/>
  <c r="V38" i="9" s="1"/>
  <c r="FR103" i="15"/>
  <c r="CC9" i="10"/>
  <c r="Q27" i="10" s="1"/>
  <c r="CC35" i="10"/>
  <c r="E35" i="10" s="1"/>
  <c r="CC5" i="10"/>
  <c r="M11" i="10" s="1"/>
  <c r="CC24" i="10"/>
  <c r="AF29" i="10" s="1"/>
  <c r="D18" i="9"/>
  <c r="CC4" i="10"/>
  <c r="L5" i="10" s="1"/>
  <c r="CC26" i="10"/>
  <c r="AH32" i="10" s="1"/>
  <c r="F16" i="9"/>
  <c r="G9" i="9"/>
  <c r="E10" i="9"/>
  <c r="D12" i="9"/>
  <c r="O12" i="9" s="1"/>
  <c r="E5" i="9"/>
  <c r="D5" i="9"/>
  <c r="F5" i="9"/>
  <c r="D8" i="9"/>
  <c r="E8" i="9"/>
  <c r="D16" i="9"/>
  <c r="P16" i="9" s="1"/>
  <c r="G5" i="9"/>
  <c r="D4" i="9"/>
  <c r="P4" i="9" s="1"/>
  <c r="F8" i="9"/>
  <c r="E17" i="9"/>
  <c r="G16" i="9"/>
  <c r="D11" i="9"/>
  <c r="V31" i="9"/>
  <c r="U31" i="9"/>
  <c r="T31" i="9"/>
  <c r="F10" i="9"/>
  <c r="V26" i="9"/>
  <c r="U26" i="9"/>
  <c r="T26" i="9"/>
  <c r="V30" i="9"/>
  <c r="U30" i="9"/>
  <c r="T30" i="9"/>
  <c r="D9" i="9"/>
  <c r="S9" i="9" s="1"/>
  <c r="E9" i="9"/>
  <c r="G17" i="9"/>
  <c r="F18" i="9"/>
  <c r="G8" i="9"/>
  <c r="AH14" i="10"/>
  <c r="V27" i="9"/>
  <c r="U27" i="9"/>
  <c r="T27" i="9"/>
  <c r="V29" i="9"/>
  <c r="U29" i="9"/>
  <c r="T29" i="9"/>
  <c r="V34" i="9"/>
  <c r="U34" i="9"/>
  <c r="T34" i="9"/>
  <c r="U38" i="9"/>
  <c r="T38" i="9"/>
  <c r="D17" i="9"/>
  <c r="G11" i="9"/>
  <c r="G4" i="9"/>
  <c r="F11" i="9"/>
  <c r="F9" i="9"/>
  <c r="G12" i="9"/>
  <c r="E16" i="9"/>
  <c r="E12" i="9"/>
  <c r="E18" i="9"/>
  <c r="G18" i="9"/>
  <c r="K35" i="9"/>
  <c r="V35" i="9"/>
  <c r="U35" i="9"/>
  <c r="T35" i="9"/>
  <c r="V28" i="9"/>
  <c r="U28" i="9"/>
  <c r="T28" i="9"/>
  <c r="V32" i="9"/>
  <c r="U32" i="9"/>
  <c r="T32" i="9"/>
  <c r="V36" i="9"/>
  <c r="U36" i="9"/>
  <c r="T36" i="9"/>
  <c r="D6" i="9"/>
  <c r="O6" i="9" s="1"/>
  <c r="F17" i="9"/>
  <c r="AF8" i="10"/>
  <c r="W5" i="12"/>
  <c r="C55" i="12" s="1"/>
  <c r="V25" i="9"/>
  <c r="U25" i="9"/>
  <c r="T25" i="9"/>
  <c r="V33" i="9"/>
  <c r="U33" i="9"/>
  <c r="T33" i="9"/>
  <c r="V37" i="9"/>
  <c r="U37" i="9"/>
  <c r="T37" i="9"/>
  <c r="F6" i="9"/>
  <c r="F12" i="9"/>
  <c r="E13" i="9"/>
  <c r="F19" i="9"/>
  <c r="CC15" i="10"/>
  <c r="CC33" i="10"/>
  <c r="CC23" i="10"/>
  <c r="CC18" i="10"/>
  <c r="E18" i="10" s="1"/>
  <c r="CC11" i="10"/>
  <c r="S6" i="10" s="1"/>
  <c r="CC28" i="10"/>
  <c r="CC20" i="10"/>
  <c r="CC22" i="10"/>
  <c r="CC25" i="10"/>
  <c r="CC7" i="10"/>
  <c r="O24" i="10" s="1"/>
  <c r="CC6" i="10"/>
  <c r="N26" i="10" s="1"/>
  <c r="CC27" i="10"/>
  <c r="E27" i="10" s="1"/>
  <c r="CC16" i="10"/>
  <c r="CC13" i="10"/>
  <c r="CC34" i="10"/>
  <c r="E34" i="10" s="1"/>
  <c r="CC32" i="10"/>
  <c r="E32" i="10" s="1"/>
  <c r="CC30" i="10"/>
  <c r="CC21" i="10"/>
  <c r="E21" i="10" s="1"/>
  <c r="CC19" i="10"/>
  <c r="CC12" i="10"/>
  <c r="E12" i="10" s="1"/>
  <c r="CC14" i="10"/>
  <c r="E14" i="10" s="1"/>
  <c r="CC29" i="10"/>
  <c r="D15" i="9"/>
  <c r="N15" i="9" s="1"/>
  <c r="D7" i="9"/>
  <c r="S7" i="9" s="1"/>
  <c r="G14" i="9"/>
  <c r="F7" i="9"/>
  <c r="G15" i="9"/>
  <c r="E14" i="9"/>
  <c r="F14" i="9"/>
  <c r="F4" i="9"/>
  <c r="E11" i="9"/>
  <c r="CC8" i="10"/>
  <c r="P35" i="10" s="1"/>
  <c r="CC31" i="10"/>
  <c r="E7" i="9"/>
  <c r="X7" i="9" s="1"/>
  <c r="G13" i="9"/>
  <c r="E19" i="9"/>
  <c r="E4" i="9"/>
  <c r="G10" i="9"/>
  <c r="G19" i="9"/>
  <c r="CC17" i="10"/>
  <c r="CC10" i="10"/>
  <c r="R24" i="10" s="1"/>
  <c r="D13" i="9"/>
  <c r="I13" i="9" s="1"/>
  <c r="J13" i="9" s="1"/>
  <c r="D10" i="9"/>
  <c r="G6" i="9"/>
  <c r="G7" i="9"/>
  <c r="F13" i="9"/>
  <c r="E6" i="9"/>
  <c r="D19" i="9"/>
  <c r="E15" i="9"/>
  <c r="D14" i="9"/>
  <c r="Q14" i="9" s="1"/>
  <c r="F15" i="9"/>
  <c r="E4" i="10"/>
  <c r="E24" i="10"/>
  <c r="N30" i="9"/>
  <c r="I30" i="9"/>
  <c r="J30" i="9" s="1"/>
  <c r="K30" i="9"/>
  <c r="R30" i="9"/>
  <c r="Q30" i="9"/>
  <c r="W30" i="9"/>
  <c r="P30" i="9"/>
  <c r="O30" i="9"/>
  <c r="L30" i="9"/>
  <c r="N34" i="9"/>
  <c r="K34" i="9"/>
  <c r="W34" i="9"/>
  <c r="R34" i="9"/>
  <c r="I34" i="9"/>
  <c r="J34" i="9" s="1"/>
  <c r="Q34" i="9"/>
  <c r="P34" i="9"/>
  <c r="L34" i="9"/>
  <c r="O34" i="9"/>
  <c r="N38" i="9"/>
  <c r="I38" i="9"/>
  <c r="J38" i="9" s="1"/>
  <c r="K38" i="9"/>
  <c r="R38" i="9"/>
  <c r="Q38" i="9"/>
  <c r="W38" i="9"/>
  <c r="P38" i="9"/>
  <c r="L38" i="9"/>
  <c r="O38" i="9"/>
  <c r="P27" i="9"/>
  <c r="W27" i="9"/>
  <c r="O27" i="9"/>
  <c r="N27" i="9"/>
  <c r="I27" i="9"/>
  <c r="J27" i="9" s="1"/>
  <c r="L27" i="9"/>
  <c r="R27" i="9"/>
  <c r="K27" i="9"/>
  <c r="Q27" i="9"/>
  <c r="P31" i="9"/>
  <c r="O31" i="9"/>
  <c r="N31" i="9"/>
  <c r="W31" i="9"/>
  <c r="L31" i="9"/>
  <c r="R31" i="9"/>
  <c r="K31" i="9"/>
  <c r="Q31" i="9"/>
  <c r="I31" i="9"/>
  <c r="J31" i="9" s="1"/>
  <c r="W19" i="12"/>
  <c r="P35" i="9"/>
  <c r="W35" i="9"/>
  <c r="O35" i="9"/>
  <c r="N35" i="9"/>
  <c r="I35" i="9"/>
  <c r="J35" i="9" s="1"/>
  <c r="L35" i="9"/>
  <c r="R35" i="9"/>
  <c r="Q35" i="9"/>
  <c r="R28" i="9"/>
  <c r="Q28" i="9"/>
  <c r="P28" i="9"/>
  <c r="I28" i="9"/>
  <c r="J28" i="9" s="1"/>
  <c r="O28" i="9"/>
  <c r="L28" i="9"/>
  <c r="N28" i="9"/>
  <c r="K28" i="9"/>
  <c r="W28" i="9"/>
  <c r="R4" i="12"/>
  <c r="AG8" i="12"/>
  <c r="R32" i="9"/>
  <c r="Q32" i="9"/>
  <c r="P32" i="9"/>
  <c r="O32" i="9"/>
  <c r="W32" i="9"/>
  <c r="L32" i="9"/>
  <c r="N32" i="9"/>
  <c r="K32" i="9"/>
  <c r="I32" i="9"/>
  <c r="J32" i="9" s="1"/>
  <c r="R36" i="9"/>
  <c r="Q36" i="9"/>
  <c r="P36" i="9"/>
  <c r="I36" i="9"/>
  <c r="J36" i="9" s="1"/>
  <c r="O36" i="9"/>
  <c r="L36" i="9"/>
  <c r="N36" i="9"/>
  <c r="K36" i="9"/>
  <c r="W36" i="9"/>
  <c r="Q5" i="9"/>
  <c r="P5" i="9"/>
  <c r="O5" i="9"/>
  <c r="N5" i="9"/>
  <c r="N26" i="9"/>
  <c r="K26" i="9"/>
  <c r="W26" i="9"/>
  <c r="R26" i="9"/>
  <c r="I26" i="9"/>
  <c r="J26" i="9" s="1"/>
  <c r="Q26" i="9"/>
  <c r="P26" i="9"/>
  <c r="O26" i="9"/>
  <c r="L26" i="9"/>
  <c r="R10" i="12"/>
  <c r="AG5" i="12"/>
  <c r="L25" i="9"/>
  <c r="R25" i="9"/>
  <c r="W25" i="9"/>
  <c r="K25" i="9"/>
  <c r="Q25" i="9"/>
  <c r="P25" i="9"/>
  <c r="O25" i="9"/>
  <c r="I25" i="9"/>
  <c r="J25" i="9" s="1"/>
  <c r="N25" i="9"/>
  <c r="R8" i="12"/>
  <c r="W7" i="12"/>
  <c r="I29" i="9"/>
  <c r="J29" i="9" s="1"/>
  <c r="L29" i="9"/>
  <c r="R29" i="9"/>
  <c r="K29" i="9"/>
  <c r="Q29" i="9"/>
  <c r="P29" i="9"/>
  <c r="O29" i="9"/>
  <c r="N29" i="9"/>
  <c r="W29" i="9"/>
  <c r="AG9" i="12"/>
  <c r="I18" i="9"/>
  <c r="J18" i="9" s="1"/>
  <c r="Q18" i="9"/>
  <c r="P18" i="9"/>
  <c r="W18" i="9"/>
  <c r="K18" i="9"/>
  <c r="C48" i="12"/>
  <c r="J36" i="12"/>
  <c r="C28" i="12"/>
  <c r="C44" i="12"/>
  <c r="J32" i="12"/>
  <c r="J40" i="12"/>
  <c r="C24" i="12"/>
  <c r="L33" i="9"/>
  <c r="R33" i="9"/>
  <c r="W33" i="9"/>
  <c r="K33" i="9"/>
  <c r="Q33" i="9"/>
  <c r="P33" i="9"/>
  <c r="O33" i="9"/>
  <c r="I33" i="9"/>
  <c r="J33" i="9" s="1"/>
  <c r="N33" i="9"/>
  <c r="I37" i="9"/>
  <c r="J37" i="9" s="1"/>
  <c r="L37" i="9"/>
  <c r="R37" i="9"/>
  <c r="K37" i="9"/>
  <c r="Q37" i="9"/>
  <c r="P37" i="9"/>
  <c r="O37" i="9"/>
  <c r="N37" i="9"/>
  <c r="W37" i="9"/>
  <c r="X37" i="9"/>
  <c r="X38" i="9"/>
  <c r="X36" i="9"/>
  <c r="H37" i="9"/>
  <c r="H38" i="9"/>
  <c r="H36" i="9"/>
  <c r="AG14" i="12"/>
  <c r="AG4" i="12"/>
  <c r="N4" i="12"/>
  <c r="J3" i="12" s="1"/>
  <c r="AG7" i="12"/>
  <c r="N10" i="12"/>
  <c r="AG6" i="12"/>
  <c r="N8" i="12"/>
  <c r="N2" i="12"/>
  <c r="J24" i="9"/>
  <c r="H30" i="9"/>
  <c r="H29" i="9"/>
  <c r="C39" i="9" s="1"/>
  <c r="H28" i="9"/>
  <c r="H35" i="9"/>
  <c r="H27" i="9"/>
  <c r="H34" i="9"/>
  <c r="H26" i="9"/>
  <c r="H33" i="9"/>
  <c r="H25" i="9"/>
  <c r="H32" i="9"/>
  <c r="H31" i="9"/>
  <c r="X31" i="9"/>
  <c r="X24" i="9"/>
  <c r="X29" i="9"/>
  <c r="X35" i="9"/>
  <c r="X27" i="9"/>
  <c r="X26" i="9"/>
  <c r="X30" i="9"/>
  <c r="X25" i="9"/>
  <c r="X28" i="9"/>
  <c r="X33" i="9"/>
  <c r="X34" i="9"/>
  <c r="X32" i="9"/>
  <c r="E30" i="10" l="1"/>
  <c r="AL34" i="10"/>
  <c r="AL28" i="10"/>
  <c r="AL4" i="10"/>
  <c r="AL7" i="10"/>
  <c r="AL5" i="10"/>
  <c r="AL33" i="10"/>
  <c r="AL32" i="10"/>
  <c r="AL10" i="10"/>
  <c r="AL16" i="10"/>
  <c r="AL26" i="10"/>
  <c r="AL12" i="10"/>
  <c r="AL19" i="10"/>
  <c r="AL14" i="10"/>
  <c r="AL17" i="10"/>
  <c r="AL24" i="10"/>
  <c r="AL13" i="10"/>
  <c r="AL18" i="10"/>
  <c r="AL9" i="10"/>
  <c r="AL20" i="10"/>
  <c r="AL23" i="10"/>
  <c r="AL29" i="10"/>
  <c r="AL8" i="10"/>
  <c r="AL6" i="10"/>
  <c r="AL11" i="10"/>
  <c r="AL25" i="10"/>
  <c r="AL27" i="10"/>
  <c r="AL35" i="10"/>
  <c r="AL15" i="10"/>
  <c r="AL22" i="10"/>
  <c r="AL21" i="10"/>
  <c r="AL31" i="10"/>
  <c r="R22" i="12"/>
  <c r="AF32" i="10"/>
  <c r="AF15" i="10"/>
  <c r="V39" i="9"/>
  <c r="AF7" i="10"/>
  <c r="AF19" i="10"/>
  <c r="AF5" i="10"/>
  <c r="AF22" i="10"/>
  <c r="AF31" i="10"/>
  <c r="AF35" i="10"/>
  <c r="AF26" i="10"/>
  <c r="AF10" i="10"/>
  <c r="AF33" i="10"/>
  <c r="AF13" i="10"/>
  <c r="AF4" i="10"/>
  <c r="AF25" i="10"/>
  <c r="AF12" i="10"/>
  <c r="AF28" i="10"/>
  <c r="AF14" i="10"/>
  <c r="AF18" i="10"/>
  <c r="X17" i="9"/>
  <c r="AH10" i="10"/>
  <c r="AH29" i="10"/>
  <c r="AH19" i="10"/>
  <c r="AH11" i="10"/>
  <c r="C30" i="9"/>
  <c r="W17" i="12"/>
  <c r="C54" i="12" s="1"/>
  <c r="C37" i="9"/>
  <c r="AF27" i="10"/>
  <c r="C32" i="9"/>
  <c r="C34" i="9"/>
  <c r="C35" i="9"/>
  <c r="C33" i="9"/>
  <c r="AF23" i="10"/>
  <c r="AF20" i="10"/>
  <c r="C31" i="9"/>
  <c r="C36" i="9"/>
  <c r="C38" i="9"/>
  <c r="W16" i="9"/>
  <c r="I16" i="9"/>
  <c r="J16" i="9" s="1"/>
  <c r="Q13" i="10"/>
  <c r="Q14" i="10"/>
  <c r="AH23" i="10"/>
  <c r="Q18" i="10"/>
  <c r="Q23" i="10"/>
  <c r="Q12" i="10"/>
  <c r="Q28" i="10"/>
  <c r="AF17" i="10"/>
  <c r="AF9" i="10"/>
  <c r="AF11" i="10"/>
  <c r="AF6" i="10"/>
  <c r="AH21" i="10"/>
  <c r="AF16" i="10"/>
  <c r="AF30" i="10"/>
  <c r="AF21" i="10"/>
  <c r="AF34" i="10"/>
  <c r="W9" i="9"/>
  <c r="I12" i="9"/>
  <c r="J12" i="9" s="1"/>
  <c r="R16" i="9"/>
  <c r="E9" i="10"/>
  <c r="Q21" i="10"/>
  <c r="Q5" i="10"/>
  <c r="K16" i="9"/>
  <c r="Q6" i="10"/>
  <c r="Q26" i="10"/>
  <c r="Q17" i="10"/>
  <c r="N16" i="9"/>
  <c r="Q33" i="10"/>
  <c r="Q16" i="10"/>
  <c r="Q25" i="10"/>
  <c r="Q29" i="10"/>
  <c r="L16" i="9"/>
  <c r="Q22" i="10"/>
  <c r="Q32" i="10"/>
  <c r="M18" i="10"/>
  <c r="Q34" i="10"/>
  <c r="Q8" i="10"/>
  <c r="Q35" i="10"/>
  <c r="Q7" i="10"/>
  <c r="O16" i="9"/>
  <c r="Q24" i="10"/>
  <c r="Q11" i="10"/>
  <c r="Q4" i="10"/>
  <c r="Q20" i="10"/>
  <c r="Q30" i="10"/>
  <c r="Q16" i="9"/>
  <c r="Q31" i="10"/>
  <c r="Q15" i="10"/>
  <c r="Q10" i="10"/>
  <c r="Q19" i="10"/>
  <c r="N9" i="9"/>
  <c r="I6" i="9"/>
  <c r="J6" i="9" s="1"/>
  <c r="S6" i="9"/>
  <c r="T16" i="9"/>
  <c r="S16" i="9"/>
  <c r="O9" i="9"/>
  <c r="I10" i="9"/>
  <c r="J10" i="9" s="1"/>
  <c r="S10" i="9"/>
  <c r="I9" i="9"/>
  <c r="J9" i="9" s="1"/>
  <c r="P14" i="9"/>
  <c r="S14" i="9"/>
  <c r="R13" i="9"/>
  <c r="S13" i="9"/>
  <c r="O17" i="9"/>
  <c r="S17" i="9"/>
  <c r="V11" i="9"/>
  <c r="S11" i="9"/>
  <c r="R8" i="9"/>
  <c r="S8" i="9"/>
  <c r="P9" i="9"/>
  <c r="N22" i="12"/>
  <c r="J6" i="12" s="1"/>
  <c r="Q9" i="9"/>
  <c r="Q19" i="9"/>
  <c r="S19" i="9"/>
  <c r="K5" i="9"/>
  <c r="S5" i="9"/>
  <c r="U18" i="9"/>
  <c r="S18" i="9"/>
  <c r="AG18" i="12"/>
  <c r="K9" i="9"/>
  <c r="K15" i="9"/>
  <c r="S15" i="9"/>
  <c r="L9" i="9"/>
  <c r="R9" i="9"/>
  <c r="E28" i="10"/>
  <c r="AJ33" i="10"/>
  <c r="AJ10" i="10"/>
  <c r="AJ12" i="10"/>
  <c r="AJ30" i="10"/>
  <c r="AJ22" i="10"/>
  <c r="AJ4" i="10"/>
  <c r="AJ9" i="10"/>
  <c r="AJ14" i="10"/>
  <c r="AJ13" i="10"/>
  <c r="AJ8" i="10"/>
  <c r="AJ16" i="10"/>
  <c r="AJ18" i="10"/>
  <c r="AJ26" i="10"/>
  <c r="AJ27" i="10"/>
  <c r="AJ20" i="10"/>
  <c r="AJ15" i="10"/>
  <c r="AJ17" i="10"/>
  <c r="AJ23" i="10"/>
  <c r="AJ6" i="10"/>
  <c r="AJ29" i="10"/>
  <c r="AJ32" i="10"/>
  <c r="AJ25" i="10"/>
  <c r="AJ35" i="10"/>
  <c r="AJ19" i="10"/>
  <c r="AJ7" i="10"/>
  <c r="AJ5" i="10"/>
  <c r="AJ21" i="10"/>
  <c r="AJ24" i="10"/>
  <c r="AJ11" i="10"/>
  <c r="AJ34" i="10"/>
  <c r="AJ31" i="10"/>
  <c r="V4" i="9"/>
  <c r="S4" i="9"/>
  <c r="W12" i="9"/>
  <c r="S12" i="9"/>
  <c r="N12" i="9"/>
  <c r="Q4" i="9"/>
  <c r="M14" i="10"/>
  <c r="M35" i="10"/>
  <c r="M30" i="10"/>
  <c r="M7" i="10"/>
  <c r="M34" i="10"/>
  <c r="AG13" i="12"/>
  <c r="L12" i="9"/>
  <c r="O4" i="9"/>
  <c r="E5" i="10"/>
  <c r="M20" i="10"/>
  <c r="M8" i="10"/>
  <c r="M24" i="10"/>
  <c r="M4" i="10"/>
  <c r="AG16" i="12"/>
  <c r="Q12" i="9"/>
  <c r="P12" i="9"/>
  <c r="M33" i="10"/>
  <c r="M31" i="10"/>
  <c r="M15" i="10"/>
  <c r="M22" i="10"/>
  <c r="R12" i="9"/>
  <c r="M17" i="10"/>
  <c r="M13" i="10"/>
  <c r="M9" i="10"/>
  <c r="M23" i="10"/>
  <c r="M12" i="10"/>
  <c r="T12" i="9"/>
  <c r="M21" i="10"/>
  <c r="M26" i="10"/>
  <c r="M28" i="10"/>
  <c r="U12" i="9"/>
  <c r="K12" i="9"/>
  <c r="M32" i="10"/>
  <c r="M29" i="10"/>
  <c r="M27" i="10"/>
  <c r="V12" i="9"/>
  <c r="M16" i="10"/>
  <c r="M10" i="10"/>
  <c r="I4" i="9"/>
  <c r="J4" i="9" s="1"/>
  <c r="M6" i="10"/>
  <c r="L18" i="10"/>
  <c r="E33" i="10"/>
  <c r="AO6" i="10"/>
  <c r="AO4" i="10"/>
  <c r="AO8" i="10"/>
  <c r="AO27" i="10"/>
  <c r="AO15" i="10"/>
  <c r="AO18" i="10"/>
  <c r="AO9" i="10"/>
  <c r="AO28" i="10"/>
  <c r="AO21" i="10"/>
  <c r="AO19" i="10"/>
  <c r="AO31" i="10"/>
  <c r="AO22" i="10"/>
  <c r="AO20" i="10"/>
  <c r="AO17" i="10"/>
  <c r="AO7" i="10"/>
  <c r="AO32" i="10"/>
  <c r="AO10" i="10"/>
  <c r="AO34" i="10"/>
  <c r="AO29" i="10"/>
  <c r="AO16" i="10"/>
  <c r="AO12" i="10"/>
  <c r="AO35" i="10"/>
  <c r="AO23" i="10"/>
  <c r="AO5" i="10"/>
  <c r="AO14" i="10"/>
  <c r="AO30" i="10"/>
  <c r="AO24" i="10"/>
  <c r="AO11" i="10"/>
  <c r="AO26" i="10"/>
  <c r="AO13" i="10"/>
  <c r="AO25" i="10"/>
  <c r="L33" i="10"/>
  <c r="L29" i="10"/>
  <c r="L31" i="10"/>
  <c r="L30" i="10"/>
  <c r="I17" i="9"/>
  <c r="J17" i="9" s="1"/>
  <c r="X13" i="9"/>
  <c r="O15" i="9"/>
  <c r="P17" i="9"/>
  <c r="Q7" i="9"/>
  <c r="W15" i="9"/>
  <c r="L7" i="9"/>
  <c r="P15" i="9"/>
  <c r="Q15" i="9"/>
  <c r="N14" i="12"/>
  <c r="C5" i="12" s="1"/>
  <c r="I15" i="9"/>
  <c r="J15" i="9" s="1"/>
  <c r="O18" i="9"/>
  <c r="I5" i="9"/>
  <c r="J5" i="9" s="1"/>
  <c r="V18" i="9"/>
  <c r="L27" i="10"/>
  <c r="L20" i="10"/>
  <c r="L14" i="10"/>
  <c r="L26" i="10"/>
  <c r="L15" i="10"/>
  <c r="L28" i="10"/>
  <c r="L32" i="10"/>
  <c r="L9" i="10"/>
  <c r="L21" i="10"/>
  <c r="L17" i="10"/>
  <c r="R18" i="9"/>
  <c r="R20" i="12"/>
  <c r="C31" i="12" s="1"/>
  <c r="W5" i="9"/>
  <c r="L24" i="10"/>
  <c r="T5" i="9"/>
  <c r="X18" i="9"/>
  <c r="L7" i="10"/>
  <c r="L35" i="10"/>
  <c r="L19" i="10"/>
  <c r="L8" i="10"/>
  <c r="L25" i="10"/>
  <c r="U5" i="9"/>
  <c r="L6" i="10"/>
  <c r="L16" i="10"/>
  <c r="L13" i="10"/>
  <c r="L12" i="10"/>
  <c r="N18" i="9"/>
  <c r="R5" i="9"/>
  <c r="T18" i="9"/>
  <c r="L34" i="10"/>
  <c r="V5" i="9"/>
  <c r="L10" i="10"/>
  <c r="L11" i="10"/>
  <c r="L18" i="9"/>
  <c r="L5" i="9"/>
  <c r="L23" i="10"/>
  <c r="L22" i="10"/>
  <c r="R15" i="9"/>
  <c r="N7" i="9"/>
  <c r="L15" i="9"/>
  <c r="M25" i="10"/>
  <c r="M19" i="10"/>
  <c r="X10" i="9"/>
  <c r="K7" i="9"/>
  <c r="R16" i="12"/>
  <c r="C38" i="12" s="1"/>
  <c r="X6" i="9"/>
  <c r="C63" i="12"/>
  <c r="C53" i="12"/>
  <c r="J59" i="12"/>
  <c r="C65" i="12"/>
  <c r="AH25" i="10"/>
  <c r="AH30" i="10"/>
  <c r="AH18" i="10"/>
  <c r="O7" i="9"/>
  <c r="AH15" i="10"/>
  <c r="AH31" i="10"/>
  <c r="AH12" i="10"/>
  <c r="X12" i="9"/>
  <c r="P7" i="9"/>
  <c r="AH5" i="10"/>
  <c r="AH28" i="10"/>
  <c r="AH17" i="10"/>
  <c r="AH22" i="10"/>
  <c r="AH9" i="10"/>
  <c r="AH16" i="10"/>
  <c r="AH6" i="10"/>
  <c r="AH20" i="10"/>
  <c r="AH24" i="10"/>
  <c r="AH4" i="10"/>
  <c r="AH27" i="10"/>
  <c r="AH13" i="10"/>
  <c r="AH34" i="10"/>
  <c r="AH8" i="10"/>
  <c r="H13" i="9"/>
  <c r="N16" i="12"/>
  <c r="J21" i="12" s="1"/>
  <c r="I7" i="9"/>
  <c r="J7" i="9" s="1"/>
  <c r="AH33" i="10"/>
  <c r="AH35" i="10"/>
  <c r="AH7" i="10"/>
  <c r="E11" i="10"/>
  <c r="X16" i="9"/>
  <c r="K11" i="9"/>
  <c r="U16" i="9"/>
  <c r="R11" i="9"/>
  <c r="I8" i="9"/>
  <c r="J8" i="9" s="1"/>
  <c r="L11" i="9"/>
  <c r="K8" i="9"/>
  <c r="T8" i="9"/>
  <c r="W11" i="9"/>
  <c r="N8" i="9"/>
  <c r="U8" i="9"/>
  <c r="AG17" i="12"/>
  <c r="L8" i="9"/>
  <c r="H16" i="9"/>
  <c r="V8" i="9"/>
  <c r="O11" i="9"/>
  <c r="I11" i="9"/>
  <c r="J11" i="9" s="1"/>
  <c r="Q8" i="9"/>
  <c r="O8" i="9"/>
  <c r="P11" i="9"/>
  <c r="N11" i="9"/>
  <c r="W8" i="9"/>
  <c r="P8" i="9"/>
  <c r="Q11" i="9"/>
  <c r="V16" i="9"/>
  <c r="E31" i="10"/>
  <c r="AM35" i="10"/>
  <c r="AM17" i="10"/>
  <c r="AM27" i="10"/>
  <c r="AM21" i="10"/>
  <c r="AM4" i="10"/>
  <c r="AM14" i="10"/>
  <c r="AM19" i="10"/>
  <c r="AM10" i="10"/>
  <c r="AM32" i="10"/>
  <c r="AM6" i="10"/>
  <c r="AM8" i="10"/>
  <c r="AM33" i="10"/>
  <c r="AM23" i="10"/>
  <c r="AM34" i="10"/>
  <c r="AM18" i="10"/>
  <c r="AM20" i="10"/>
  <c r="AM22" i="10"/>
  <c r="AM16" i="10"/>
  <c r="AM7" i="10"/>
  <c r="AM9" i="10"/>
  <c r="AM11" i="10"/>
  <c r="AM13" i="10"/>
  <c r="AM28" i="10"/>
  <c r="AM25" i="10"/>
  <c r="AM24" i="10"/>
  <c r="AM5" i="10"/>
  <c r="AM15" i="10"/>
  <c r="AM26" i="10"/>
  <c r="AM30" i="10"/>
  <c r="AM29" i="10"/>
  <c r="AM12" i="10"/>
  <c r="X8" i="9"/>
  <c r="R14" i="9"/>
  <c r="K14" i="9"/>
  <c r="Q17" i="9"/>
  <c r="O13" i="9"/>
  <c r="R4" i="9"/>
  <c r="X19" i="9"/>
  <c r="W14" i="9"/>
  <c r="L17" i="9"/>
  <c r="K17" i="9"/>
  <c r="P13" i="9"/>
  <c r="L14" i="9"/>
  <c r="R17" i="9"/>
  <c r="W13" i="9"/>
  <c r="L4" i="9"/>
  <c r="N14" i="9"/>
  <c r="I14" i="9"/>
  <c r="J14" i="9" s="1"/>
  <c r="W17" i="9"/>
  <c r="Q13" i="9"/>
  <c r="W4" i="9"/>
  <c r="T4" i="9"/>
  <c r="O14" i="9"/>
  <c r="N17" i="9"/>
  <c r="L13" i="9"/>
  <c r="K13" i="9"/>
  <c r="N4" i="9"/>
  <c r="U4" i="9"/>
  <c r="H11" i="9"/>
  <c r="X9" i="9"/>
  <c r="X5" i="9"/>
  <c r="N13" i="9"/>
  <c r="R14" i="12"/>
  <c r="J34" i="12" s="1"/>
  <c r="K4" i="9"/>
  <c r="H9" i="9"/>
  <c r="P6" i="9"/>
  <c r="K10" i="9"/>
  <c r="Q6" i="9"/>
  <c r="R6" i="9"/>
  <c r="P10" i="9"/>
  <c r="K6" i="9"/>
  <c r="Q10" i="9"/>
  <c r="E8" i="10"/>
  <c r="L19" i="9"/>
  <c r="X11" i="9"/>
  <c r="N20" i="12"/>
  <c r="J14" i="12" s="1"/>
  <c r="N6" i="9"/>
  <c r="W6" i="9"/>
  <c r="R7" i="9"/>
  <c r="I19" i="9"/>
  <c r="J19" i="9" s="1"/>
  <c r="AG15" i="12"/>
  <c r="L6" i="9"/>
  <c r="W7" i="9"/>
  <c r="J61" i="12"/>
  <c r="J57" i="12"/>
  <c r="P19" i="9"/>
  <c r="T11" i="9"/>
  <c r="R19" i="9"/>
  <c r="P15" i="10"/>
  <c r="U11" i="9"/>
  <c r="N19" i="9"/>
  <c r="E10" i="10"/>
  <c r="X15" i="9"/>
  <c r="W19" i="9"/>
  <c r="W10" i="9"/>
  <c r="V10" i="9"/>
  <c r="U10" i="9"/>
  <c r="T10" i="9"/>
  <c r="AA28" i="10"/>
  <c r="AA5" i="10"/>
  <c r="AA15" i="10"/>
  <c r="AA29" i="10"/>
  <c r="AA13" i="10"/>
  <c r="AA27" i="10"/>
  <c r="AA11" i="10"/>
  <c r="AA25" i="10"/>
  <c r="AA10" i="10"/>
  <c r="AA18" i="10"/>
  <c r="AA23" i="10"/>
  <c r="AA8" i="10"/>
  <c r="AA16" i="10"/>
  <c r="AA26" i="10"/>
  <c r="AA21" i="10"/>
  <c r="AA6" i="10"/>
  <c r="AA14" i="10"/>
  <c r="AA24" i="10"/>
  <c r="AA34" i="10"/>
  <c r="AA35" i="10"/>
  <c r="AA12" i="10"/>
  <c r="AA22" i="10"/>
  <c r="AA32" i="10"/>
  <c r="AA9" i="10"/>
  <c r="AA33" i="10"/>
  <c r="AA20" i="10"/>
  <c r="AA4" i="10"/>
  <c r="AA30" i="10"/>
  <c r="AA7" i="10"/>
  <c r="AA17" i="10"/>
  <c r="AA31" i="10"/>
  <c r="N16" i="10"/>
  <c r="N12" i="10"/>
  <c r="AE19" i="10"/>
  <c r="AE33" i="10"/>
  <c r="AE8" i="10"/>
  <c r="AE26" i="10"/>
  <c r="AE30" i="10"/>
  <c r="AE25" i="10"/>
  <c r="AE35" i="10"/>
  <c r="AE28" i="10"/>
  <c r="AE17" i="10"/>
  <c r="AE31" i="10"/>
  <c r="AE5" i="10"/>
  <c r="AE13" i="10"/>
  <c r="AE15" i="10"/>
  <c r="AE11" i="10"/>
  <c r="AE34" i="10"/>
  <c r="AE29" i="10"/>
  <c r="AE9" i="10"/>
  <c r="AE6" i="10"/>
  <c r="AE22" i="10"/>
  <c r="AE7" i="10"/>
  <c r="AE14" i="10"/>
  <c r="AE20" i="10"/>
  <c r="AE27" i="10"/>
  <c r="AE24" i="10"/>
  <c r="AE12" i="10"/>
  <c r="AE18" i="10"/>
  <c r="AE21" i="10"/>
  <c r="AE4" i="10"/>
  <c r="AE10" i="10"/>
  <c r="AE16" i="10"/>
  <c r="AE32" i="10"/>
  <c r="S18" i="10"/>
  <c r="S28" i="10"/>
  <c r="R16" i="10"/>
  <c r="S14" i="10"/>
  <c r="P11" i="10"/>
  <c r="S25" i="10"/>
  <c r="O25" i="10"/>
  <c r="O34" i="10"/>
  <c r="S29" i="10"/>
  <c r="P20" i="10"/>
  <c r="N30" i="10"/>
  <c r="N19" i="10"/>
  <c r="V17" i="9"/>
  <c r="U17" i="9"/>
  <c r="T17" i="9"/>
  <c r="N35" i="10"/>
  <c r="P19" i="10"/>
  <c r="V14" i="9"/>
  <c r="U14" i="9"/>
  <c r="T14" i="9"/>
  <c r="V13" i="9"/>
  <c r="U13" i="9"/>
  <c r="T13" i="9"/>
  <c r="AC34" i="10"/>
  <c r="AC20" i="10"/>
  <c r="AC13" i="10"/>
  <c r="AC33" i="10"/>
  <c r="AC10" i="10"/>
  <c r="AC9" i="10"/>
  <c r="AC14" i="10"/>
  <c r="AC25" i="10"/>
  <c r="AC16" i="10"/>
  <c r="AC24" i="10"/>
  <c r="AC11" i="10"/>
  <c r="AC8" i="10"/>
  <c r="AC12" i="10"/>
  <c r="AC6" i="10"/>
  <c r="AC5" i="10"/>
  <c r="AC28" i="10"/>
  <c r="AC35" i="10"/>
  <c r="AC31" i="10"/>
  <c r="AC18" i="10"/>
  <c r="AC15" i="10"/>
  <c r="AC23" i="10"/>
  <c r="AC30" i="10"/>
  <c r="AC17" i="10"/>
  <c r="AC4" i="10"/>
  <c r="AC7" i="10"/>
  <c r="AC32" i="10"/>
  <c r="AC22" i="10"/>
  <c r="AC26" i="10"/>
  <c r="AC29" i="10"/>
  <c r="AC27" i="10"/>
  <c r="AC19" i="10"/>
  <c r="O30" i="10"/>
  <c r="R21" i="10"/>
  <c r="P5" i="10"/>
  <c r="R19" i="10"/>
  <c r="R7" i="10"/>
  <c r="R13" i="10"/>
  <c r="V6" i="9"/>
  <c r="U6" i="9"/>
  <c r="T6" i="9"/>
  <c r="N9" i="10"/>
  <c r="R8" i="10"/>
  <c r="O31" i="10"/>
  <c r="R12" i="10"/>
  <c r="O8" i="10"/>
  <c r="O4" i="10"/>
  <c r="P30" i="10"/>
  <c r="N24" i="10"/>
  <c r="P7" i="10"/>
  <c r="S34" i="10"/>
  <c r="O20" i="10"/>
  <c r="P13" i="10"/>
  <c r="S32" i="10"/>
  <c r="S15" i="10"/>
  <c r="O18" i="10"/>
  <c r="R27" i="10"/>
  <c r="R31" i="10"/>
  <c r="AG33" i="10"/>
  <c r="AG27" i="10"/>
  <c r="AG18" i="10"/>
  <c r="AG32" i="10"/>
  <c r="AG21" i="10"/>
  <c r="AG9" i="10"/>
  <c r="AG16" i="10"/>
  <c r="AG7" i="10"/>
  <c r="AG17" i="10"/>
  <c r="AG15" i="10"/>
  <c r="AG20" i="10"/>
  <c r="AG13" i="10"/>
  <c r="AG30" i="10"/>
  <c r="AG19" i="10"/>
  <c r="AG14" i="10"/>
  <c r="AG22" i="10"/>
  <c r="AG5" i="10"/>
  <c r="AG12" i="10"/>
  <c r="AG8" i="10"/>
  <c r="AG31" i="10"/>
  <c r="AG10" i="10"/>
  <c r="AG11" i="10"/>
  <c r="AG23" i="10"/>
  <c r="AG4" i="10"/>
  <c r="AG26" i="10"/>
  <c r="AG29" i="10"/>
  <c r="AG35" i="10"/>
  <c r="AG6" i="10"/>
  <c r="AG28" i="10"/>
  <c r="AG34" i="10"/>
  <c r="AG24" i="10"/>
  <c r="W17" i="10"/>
  <c r="W14" i="10"/>
  <c r="W16" i="10"/>
  <c r="W33" i="10"/>
  <c r="W28" i="10"/>
  <c r="W30" i="10"/>
  <c r="W6" i="10"/>
  <c r="W34" i="10"/>
  <c r="W12" i="10"/>
  <c r="W27" i="10"/>
  <c r="W10" i="10"/>
  <c r="W13" i="10"/>
  <c r="W8" i="10"/>
  <c r="W26" i="10"/>
  <c r="W25" i="10"/>
  <c r="W11" i="10"/>
  <c r="W29" i="10"/>
  <c r="W24" i="10"/>
  <c r="W35" i="10"/>
  <c r="W9" i="10"/>
  <c r="W23" i="10"/>
  <c r="W31" i="10"/>
  <c r="W32" i="10"/>
  <c r="W22" i="10"/>
  <c r="W5" i="10"/>
  <c r="W7" i="10"/>
  <c r="W21" i="10"/>
  <c r="W20" i="10"/>
  <c r="W19" i="10"/>
  <c r="W18" i="10"/>
  <c r="W4" i="10"/>
  <c r="N27" i="10"/>
  <c r="O15" i="10"/>
  <c r="N22" i="10"/>
  <c r="O14" i="10"/>
  <c r="N7" i="10"/>
  <c r="N32" i="10"/>
  <c r="S9" i="10"/>
  <c r="R35" i="10"/>
  <c r="S21" i="10"/>
  <c r="R28" i="10"/>
  <c r="R23" i="10"/>
  <c r="N34" i="10"/>
  <c r="S17" i="10"/>
  <c r="O27" i="10"/>
  <c r="O5" i="10"/>
  <c r="N20" i="10"/>
  <c r="S8" i="10"/>
  <c r="V19" i="9"/>
  <c r="U19" i="9"/>
  <c r="T19" i="9"/>
  <c r="Y21" i="10"/>
  <c r="Y35" i="10"/>
  <c r="Y5" i="10"/>
  <c r="Y10" i="10"/>
  <c r="Y6" i="10"/>
  <c r="Y23" i="10"/>
  <c r="Y28" i="10"/>
  <c r="Y32" i="10"/>
  <c r="Y24" i="10"/>
  <c r="Y25" i="10"/>
  <c r="Y14" i="10"/>
  <c r="Y19" i="10"/>
  <c r="Y34" i="10"/>
  <c r="Y22" i="10"/>
  <c r="Y4" i="10"/>
  <c r="Y27" i="10"/>
  <c r="Y9" i="10"/>
  <c r="Y30" i="10"/>
  <c r="Y11" i="10"/>
  <c r="Y29" i="10"/>
  <c r="Y33" i="10"/>
  <c r="Y26" i="10"/>
  <c r="Y7" i="10"/>
  <c r="Y16" i="10"/>
  <c r="Y8" i="10"/>
  <c r="Y12" i="10"/>
  <c r="Y20" i="10"/>
  <c r="Y18" i="10"/>
  <c r="Y31" i="10"/>
  <c r="Y13" i="10"/>
  <c r="Y15" i="10"/>
  <c r="V7" i="9"/>
  <c r="U7" i="9"/>
  <c r="T7" i="9"/>
  <c r="AN20" i="10"/>
  <c r="AN17" i="10"/>
  <c r="AN18" i="10"/>
  <c r="AN31" i="10"/>
  <c r="AN7" i="10"/>
  <c r="AN21" i="10"/>
  <c r="AN30" i="10"/>
  <c r="AN29" i="10"/>
  <c r="AN6" i="10"/>
  <c r="AN22" i="10"/>
  <c r="AN27" i="10"/>
  <c r="AN10" i="10"/>
  <c r="AN26" i="10"/>
  <c r="AN4" i="10"/>
  <c r="AN11" i="10"/>
  <c r="AN34" i="10"/>
  <c r="AN25" i="10"/>
  <c r="AN19" i="10"/>
  <c r="AN35" i="10"/>
  <c r="AN24" i="10"/>
  <c r="AN9" i="10"/>
  <c r="AN28" i="10"/>
  <c r="AN14" i="10"/>
  <c r="AN13" i="10"/>
  <c r="AN5" i="10"/>
  <c r="AN15" i="10"/>
  <c r="AN33" i="10"/>
  <c r="AN12" i="10"/>
  <c r="AN23" i="10"/>
  <c r="AN16" i="10"/>
  <c r="AN8" i="10"/>
  <c r="AD9" i="10"/>
  <c r="AD8" i="10"/>
  <c r="AD16" i="10"/>
  <c r="AD19" i="10"/>
  <c r="AD21" i="10"/>
  <c r="AD18" i="10"/>
  <c r="AD24" i="10"/>
  <c r="AD34" i="10"/>
  <c r="AD29" i="10"/>
  <c r="AD17" i="10"/>
  <c r="AD30" i="10"/>
  <c r="AD12" i="10"/>
  <c r="AD26" i="10"/>
  <c r="AD14" i="10"/>
  <c r="AD13" i="10"/>
  <c r="AD15" i="10"/>
  <c r="AD7" i="10"/>
  <c r="AD11" i="10"/>
  <c r="AD6" i="10"/>
  <c r="AD31" i="10"/>
  <c r="AD5" i="10"/>
  <c r="AD25" i="10"/>
  <c r="AD27" i="10"/>
  <c r="AD4" i="10"/>
  <c r="AD32" i="10"/>
  <c r="AD20" i="10"/>
  <c r="AD10" i="10"/>
  <c r="AD28" i="10"/>
  <c r="AD35" i="10"/>
  <c r="AD23" i="10"/>
  <c r="AD33" i="10"/>
  <c r="S26" i="10"/>
  <c r="N14" i="10"/>
  <c r="S27" i="10"/>
  <c r="P14" i="10"/>
  <c r="P29" i="10"/>
  <c r="S12" i="10"/>
  <c r="N5" i="10"/>
  <c r="R25" i="10"/>
  <c r="S5" i="10"/>
  <c r="O29" i="10"/>
  <c r="N23" i="10"/>
  <c r="S4" i="10"/>
  <c r="P17" i="10"/>
  <c r="R30" i="10"/>
  <c r="P18" i="10"/>
  <c r="O19" i="9"/>
  <c r="K19" i="9"/>
  <c r="V15" i="9"/>
  <c r="U15" i="9"/>
  <c r="T15" i="9"/>
  <c r="AB7" i="10"/>
  <c r="AB34" i="10"/>
  <c r="AB5" i="10"/>
  <c r="AB16" i="10"/>
  <c r="AB33" i="10"/>
  <c r="AB17" i="10"/>
  <c r="AB13" i="10"/>
  <c r="AB32" i="10"/>
  <c r="AB10" i="10"/>
  <c r="AB25" i="10"/>
  <c r="AB29" i="10"/>
  <c r="AB27" i="10"/>
  <c r="AB21" i="10"/>
  <c r="AB4" i="10"/>
  <c r="AB18" i="10"/>
  <c r="AB22" i="10"/>
  <c r="AB15" i="10"/>
  <c r="AB31" i="10"/>
  <c r="AB9" i="10"/>
  <c r="AB26" i="10"/>
  <c r="AB8" i="10"/>
  <c r="AB28" i="10"/>
  <c r="AB19" i="10"/>
  <c r="AB12" i="10"/>
  <c r="AB11" i="10"/>
  <c r="AB30" i="10"/>
  <c r="AB35" i="10"/>
  <c r="AB23" i="10"/>
  <c r="AB6" i="10"/>
  <c r="AB14" i="10"/>
  <c r="AB24" i="10"/>
  <c r="O23" i="10"/>
  <c r="O16" i="10"/>
  <c r="N18" i="10"/>
  <c r="N8" i="10"/>
  <c r="P27" i="10"/>
  <c r="O13" i="10"/>
  <c r="R5" i="10"/>
  <c r="P25" i="10"/>
  <c r="S35" i="10"/>
  <c r="R15" i="10"/>
  <c r="N29" i="10"/>
  <c r="O11" i="10"/>
  <c r="S33" i="10"/>
  <c r="O33" i="10"/>
  <c r="O9" i="10"/>
  <c r="S7" i="10"/>
  <c r="N28" i="10"/>
  <c r="P33" i="10"/>
  <c r="N21" i="10"/>
  <c r="S10" i="10"/>
  <c r="U28" i="10"/>
  <c r="U19" i="10"/>
  <c r="U4" i="10"/>
  <c r="U26" i="10"/>
  <c r="U5" i="10"/>
  <c r="U15" i="10"/>
  <c r="U23" i="10"/>
  <c r="U12" i="10"/>
  <c r="U25" i="10"/>
  <c r="U20" i="10"/>
  <c r="U29" i="10"/>
  <c r="U24" i="10"/>
  <c r="U33" i="10"/>
  <c r="U17" i="10"/>
  <c r="U8" i="10"/>
  <c r="U30" i="10"/>
  <c r="U32" i="10"/>
  <c r="U34" i="10"/>
  <c r="U27" i="10"/>
  <c r="U31" i="10"/>
  <c r="U14" i="10"/>
  <c r="U18" i="10"/>
  <c r="U22" i="10"/>
  <c r="U16" i="10"/>
  <c r="U11" i="10"/>
  <c r="U7" i="10"/>
  <c r="U9" i="10"/>
  <c r="U6" i="10"/>
  <c r="U35" i="10"/>
  <c r="U21" i="10"/>
  <c r="U10" i="10"/>
  <c r="N33" i="10"/>
  <c r="S30" i="10"/>
  <c r="S13" i="10"/>
  <c r="P6" i="10"/>
  <c r="O35" i="10"/>
  <c r="S24" i="10"/>
  <c r="O19" i="10"/>
  <c r="N31" i="10"/>
  <c r="P21" i="10"/>
  <c r="P9" i="10"/>
  <c r="S22" i="10"/>
  <c r="O17" i="10"/>
  <c r="O10" i="10"/>
  <c r="P22" i="10"/>
  <c r="S20" i="10"/>
  <c r="R22" i="10"/>
  <c r="N25" i="10"/>
  <c r="O32" i="10"/>
  <c r="R32" i="10"/>
  <c r="X14" i="9"/>
  <c r="V18" i="10"/>
  <c r="V11" i="10"/>
  <c r="V15" i="10"/>
  <c r="V31" i="10"/>
  <c r="V33" i="10"/>
  <c r="V29" i="10"/>
  <c r="V8" i="10"/>
  <c r="V10" i="10"/>
  <c r="V4" i="10"/>
  <c r="V28" i="10"/>
  <c r="V9" i="10"/>
  <c r="V25" i="10"/>
  <c r="V27" i="10"/>
  <c r="V22" i="10"/>
  <c r="V34" i="10"/>
  <c r="V6" i="10"/>
  <c r="V35" i="10"/>
  <c r="V5" i="10"/>
  <c r="V17" i="10"/>
  <c r="V24" i="10"/>
  <c r="V30" i="10"/>
  <c r="V16" i="10"/>
  <c r="V19" i="10"/>
  <c r="V12" i="10"/>
  <c r="V26" i="10"/>
  <c r="V13" i="10"/>
  <c r="V20" i="10"/>
  <c r="V21" i="10"/>
  <c r="V23" i="10"/>
  <c r="V7" i="10"/>
  <c r="V32" i="10"/>
  <c r="X10" i="10"/>
  <c r="X15" i="10"/>
  <c r="X17" i="10"/>
  <c r="X25" i="10"/>
  <c r="X12" i="10"/>
  <c r="X14" i="10"/>
  <c r="X35" i="10"/>
  <c r="X30" i="10"/>
  <c r="X11" i="10"/>
  <c r="X4" i="10"/>
  <c r="X26" i="10"/>
  <c r="X33" i="10"/>
  <c r="X8" i="10"/>
  <c r="X13" i="10"/>
  <c r="X31" i="10"/>
  <c r="X19" i="10"/>
  <c r="X29" i="10"/>
  <c r="X7" i="10"/>
  <c r="X21" i="10"/>
  <c r="X18" i="10"/>
  <c r="X22" i="10"/>
  <c r="X34" i="10"/>
  <c r="X32" i="10"/>
  <c r="X23" i="10"/>
  <c r="X5" i="10"/>
  <c r="X28" i="10"/>
  <c r="X9" i="10"/>
  <c r="X24" i="10"/>
  <c r="X27" i="10"/>
  <c r="X20" i="10"/>
  <c r="X6" i="10"/>
  <c r="N10" i="10"/>
  <c r="N17" i="10"/>
  <c r="S16" i="10"/>
  <c r="R11" i="10"/>
  <c r="P12" i="10"/>
  <c r="N15" i="10"/>
  <c r="P24" i="10"/>
  <c r="P23" i="10"/>
  <c r="R34" i="10"/>
  <c r="S23" i="10"/>
  <c r="R6" i="10"/>
  <c r="O6" i="10"/>
  <c r="P4" i="10"/>
  <c r="N11" i="10"/>
  <c r="P16" i="10"/>
  <c r="N4" i="10"/>
  <c r="R29" i="10"/>
  <c r="P34" i="10"/>
  <c r="R4" i="10"/>
  <c r="R9" i="10"/>
  <c r="T34" i="10"/>
  <c r="T25" i="10"/>
  <c r="T9" i="10"/>
  <c r="T14" i="10"/>
  <c r="T5" i="10"/>
  <c r="T15" i="10"/>
  <c r="T16" i="10"/>
  <c r="T11" i="10"/>
  <c r="T30" i="10"/>
  <c r="T18" i="10"/>
  <c r="T26" i="10"/>
  <c r="T4" i="10"/>
  <c r="T33" i="10"/>
  <c r="T28" i="10"/>
  <c r="T35" i="10"/>
  <c r="T29" i="10"/>
  <c r="T27" i="10"/>
  <c r="T6" i="10"/>
  <c r="T8" i="10"/>
  <c r="T7" i="10"/>
  <c r="T19" i="10"/>
  <c r="T32" i="10"/>
  <c r="T17" i="10"/>
  <c r="T24" i="10"/>
  <c r="T31" i="10"/>
  <c r="T21" i="10"/>
  <c r="T13" i="10"/>
  <c r="T20" i="10"/>
  <c r="T22" i="10"/>
  <c r="T10" i="10"/>
  <c r="T23" i="10"/>
  <c r="AI34" i="10"/>
  <c r="AI29" i="10"/>
  <c r="AI14" i="10"/>
  <c r="AI22" i="10"/>
  <c r="AI32" i="10"/>
  <c r="AI4" i="10"/>
  <c r="AI12" i="10"/>
  <c r="AI30" i="10"/>
  <c r="AI17" i="10"/>
  <c r="AI28" i="10"/>
  <c r="AI15" i="10"/>
  <c r="AI25" i="10"/>
  <c r="AI13" i="10"/>
  <c r="AI23" i="10"/>
  <c r="AI9" i="10"/>
  <c r="AI11" i="10"/>
  <c r="AI21" i="10"/>
  <c r="AI35" i="10"/>
  <c r="AI10" i="10"/>
  <c r="AI7" i="10"/>
  <c r="AI19" i="10"/>
  <c r="AI33" i="10"/>
  <c r="AI8" i="10"/>
  <c r="AI18" i="10"/>
  <c r="AI26" i="10"/>
  <c r="AI5" i="10"/>
  <c r="AI31" i="10"/>
  <c r="AI6" i="10"/>
  <c r="AI16" i="10"/>
  <c r="AI24" i="10"/>
  <c r="AI20" i="10"/>
  <c r="Z22" i="10"/>
  <c r="Z11" i="10"/>
  <c r="Z32" i="10"/>
  <c r="Z25" i="10"/>
  <c r="Z16" i="10"/>
  <c r="Z35" i="10"/>
  <c r="Z4" i="10"/>
  <c r="Z30" i="10"/>
  <c r="Z6" i="10"/>
  <c r="Z24" i="10"/>
  <c r="Z28" i="10"/>
  <c r="Z13" i="10"/>
  <c r="Z34" i="10"/>
  <c r="Z23" i="10"/>
  <c r="Z33" i="10"/>
  <c r="Z21" i="10"/>
  <c r="Z29" i="10"/>
  <c r="Z5" i="10"/>
  <c r="Z26" i="10"/>
  <c r="Z20" i="10"/>
  <c r="Z31" i="10"/>
  <c r="Z19" i="10"/>
  <c r="Z17" i="10"/>
  <c r="Z10" i="10"/>
  <c r="Z15" i="10"/>
  <c r="Z27" i="10"/>
  <c r="Z14" i="10"/>
  <c r="Z7" i="10"/>
  <c r="Z9" i="10"/>
  <c r="Z12" i="10"/>
  <c r="Z8" i="10"/>
  <c r="R33" i="10"/>
  <c r="N13" i="10"/>
  <c r="O21" i="10"/>
  <c r="R17" i="10"/>
  <c r="P31" i="10"/>
  <c r="O26" i="10"/>
  <c r="O28" i="10"/>
  <c r="P10" i="10"/>
  <c r="O12" i="10"/>
  <c r="P26" i="10"/>
  <c r="P32" i="10"/>
  <c r="P28" i="10"/>
  <c r="R18" i="10"/>
  <c r="S31" i="10"/>
  <c r="S19" i="10"/>
  <c r="O22" i="10"/>
  <c r="R26" i="10"/>
  <c r="R20" i="10"/>
  <c r="R14" i="10"/>
  <c r="V9" i="9"/>
  <c r="U9" i="9"/>
  <c r="T9" i="9"/>
  <c r="E15" i="10"/>
  <c r="E16" i="10"/>
  <c r="E25" i="10"/>
  <c r="E19" i="10"/>
  <c r="E22" i="10"/>
  <c r="E6" i="10"/>
  <c r="E29" i="10"/>
  <c r="E26" i="10"/>
  <c r="E23" i="10"/>
  <c r="E13" i="10"/>
  <c r="E17" i="10"/>
  <c r="E20" i="10"/>
  <c r="E7" i="10"/>
  <c r="R10" i="9"/>
  <c r="N10" i="9"/>
  <c r="L10" i="9"/>
  <c r="O10" i="9"/>
  <c r="H5" i="9"/>
  <c r="H7" i="9"/>
  <c r="X4" i="9"/>
  <c r="H19" i="9"/>
  <c r="H12" i="9"/>
  <c r="H6" i="9"/>
  <c r="H18" i="9"/>
  <c r="H10" i="9"/>
  <c r="H8" i="9"/>
  <c r="H17" i="9"/>
  <c r="H15" i="9"/>
  <c r="H14" i="9"/>
  <c r="J44" i="12"/>
  <c r="J24" i="12"/>
  <c r="J28" i="12"/>
  <c r="C32" i="12"/>
  <c r="C36" i="12"/>
  <c r="C40" i="12"/>
  <c r="J48" i="12"/>
  <c r="C60" i="12"/>
  <c r="J56" i="12"/>
  <c r="J64" i="12"/>
  <c r="J54" i="12"/>
  <c r="C62" i="12"/>
  <c r="C58" i="12"/>
  <c r="J66" i="12"/>
  <c r="C29" i="9"/>
  <c r="J49" i="12"/>
  <c r="J29" i="12"/>
  <c r="J25" i="12"/>
  <c r="C37" i="12"/>
  <c r="C33" i="12"/>
  <c r="J45" i="12"/>
  <c r="C41" i="12"/>
  <c r="J47" i="12"/>
  <c r="C35" i="12"/>
  <c r="J27" i="12"/>
  <c r="C43" i="12"/>
  <c r="J51" i="12"/>
  <c r="J31" i="12"/>
  <c r="C39" i="12"/>
  <c r="C59" i="12"/>
  <c r="J63" i="12"/>
  <c r="C57" i="12"/>
  <c r="J65" i="12"/>
  <c r="C61" i="12"/>
  <c r="J53" i="12"/>
  <c r="J55" i="12"/>
  <c r="C28" i="9"/>
  <c r="C26" i="9"/>
  <c r="C25" i="12"/>
  <c r="J33" i="12"/>
  <c r="J41" i="12"/>
  <c r="C49" i="12"/>
  <c r="C29" i="12"/>
  <c r="J37" i="12"/>
  <c r="C45" i="12"/>
  <c r="C27" i="9"/>
  <c r="C25" i="9"/>
  <c r="J7" i="12"/>
  <c r="J20" i="12"/>
  <c r="C12" i="12"/>
  <c r="C16" i="12"/>
  <c r="J19" i="12"/>
  <c r="C11" i="12"/>
  <c r="C15" i="12"/>
  <c r="J15" i="12"/>
  <c r="C19" i="12"/>
  <c r="J11" i="12"/>
  <c r="J16" i="12"/>
  <c r="J12" i="12"/>
  <c r="C20" i="12"/>
  <c r="J8" i="12"/>
  <c r="J4" i="12"/>
  <c r="C7" i="12"/>
  <c r="C3" i="12"/>
  <c r="C4" i="12"/>
  <c r="C8" i="12"/>
  <c r="C24" i="9"/>
  <c r="C66" i="12" l="1"/>
  <c r="C56" i="12"/>
  <c r="C17" i="9"/>
  <c r="J9" i="12"/>
  <c r="C13" i="12"/>
  <c r="C64" i="12"/>
  <c r="J62" i="12"/>
  <c r="J58" i="12"/>
  <c r="J60" i="12"/>
  <c r="C11" i="9"/>
  <c r="C21" i="12"/>
  <c r="J13" i="12"/>
  <c r="J35" i="12"/>
  <c r="C15" i="9"/>
  <c r="C13" i="9"/>
  <c r="C10" i="9"/>
  <c r="C12" i="9"/>
  <c r="C16" i="9"/>
  <c r="C18" i="9"/>
  <c r="C14" i="9"/>
  <c r="C19" i="9"/>
  <c r="J30" i="12"/>
  <c r="J26" i="12"/>
  <c r="C42" i="12"/>
  <c r="J22" i="12"/>
  <c r="J5" i="12"/>
  <c r="C14" i="12"/>
  <c r="C18" i="12"/>
  <c r="J10" i="12"/>
  <c r="J17" i="12"/>
  <c r="C9" i="12"/>
  <c r="C17" i="12"/>
  <c r="C27" i="12"/>
  <c r="J39" i="12"/>
  <c r="C51" i="12"/>
  <c r="C47" i="12"/>
  <c r="J43" i="12"/>
  <c r="J50" i="12"/>
  <c r="C34" i="12"/>
  <c r="J46" i="12"/>
  <c r="C26" i="12"/>
  <c r="C46" i="12"/>
  <c r="C22" i="12"/>
  <c r="J18" i="12"/>
  <c r="C6" i="12"/>
  <c r="C10" i="12"/>
  <c r="C30" i="12"/>
  <c r="J38" i="12"/>
  <c r="J42" i="12"/>
  <c r="C50" i="12"/>
  <c r="AR7" i="10"/>
  <c r="F7" i="10" s="1"/>
  <c r="H7" i="10" s="1"/>
  <c r="AR34" i="10"/>
  <c r="F34" i="10" s="1"/>
  <c r="H34" i="10" s="1"/>
  <c r="AR10" i="10"/>
  <c r="F10" i="10" s="1"/>
  <c r="H10" i="10" s="1"/>
  <c r="AR24" i="10"/>
  <c r="F24" i="10" s="1"/>
  <c r="H24" i="10" s="1"/>
  <c r="AR11" i="10"/>
  <c r="F11" i="10" s="1"/>
  <c r="H11" i="10" s="1"/>
  <c r="AR31" i="10"/>
  <c r="F31" i="10" s="1"/>
  <c r="H31" i="10" s="1"/>
  <c r="AR6" i="10"/>
  <c r="F6" i="10" s="1"/>
  <c r="H6" i="10" s="1"/>
  <c r="AR14" i="10"/>
  <c r="F14" i="10" s="1"/>
  <c r="H14" i="10" s="1"/>
  <c r="AR32" i="10"/>
  <c r="F32" i="10" s="1"/>
  <c r="H32" i="10" s="1"/>
  <c r="AR18" i="10"/>
  <c r="F18" i="10" s="1"/>
  <c r="H18" i="10" s="1"/>
  <c r="AR9" i="10"/>
  <c r="F9" i="10" s="1"/>
  <c r="H9" i="10" s="1"/>
  <c r="AR26" i="10"/>
  <c r="F26" i="10" s="1"/>
  <c r="H26" i="10" s="1"/>
  <c r="AR21" i="10"/>
  <c r="F21" i="10" s="1"/>
  <c r="H21" i="10" s="1"/>
  <c r="AR29" i="10"/>
  <c r="F29" i="10" s="1"/>
  <c r="H29" i="10" s="1"/>
  <c r="AR20" i="10"/>
  <c r="F20" i="10" s="1"/>
  <c r="H20" i="10" s="1"/>
  <c r="AR33" i="10"/>
  <c r="F33" i="10" s="1"/>
  <c r="H33" i="10" s="1"/>
  <c r="AR35" i="10"/>
  <c r="F35" i="10" s="1"/>
  <c r="H35" i="10" s="1"/>
  <c r="AR19" i="10"/>
  <c r="F19" i="10" s="1"/>
  <c r="H19" i="10" s="1"/>
  <c r="AR25" i="10"/>
  <c r="F25" i="10" s="1"/>
  <c r="H25" i="10" s="1"/>
  <c r="AR16" i="10"/>
  <c r="F16" i="10" s="1"/>
  <c r="H16" i="10" s="1"/>
  <c r="AR5" i="10"/>
  <c r="F5" i="10" s="1"/>
  <c r="H5" i="10" s="1"/>
  <c r="AR13" i="10"/>
  <c r="F13" i="10" s="1"/>
  <c r="H13" i="10" s="1"/>
  <c r="AR22" i="10"/>
  <c r="F22" i="10" s="1"/>
  <c r="H22" i="10" s="1"/>
  <c r="AR8" i="10"/>
  <c r="F8" i="10" s="1"/>
  <c r="H8" i="10" s="1"/>
  <c r="AR30" i="10"/>
  <c r="F30" i="10" s="1"/>
  <c r="H30" i="10" s="1"/>
  <c r="AR23" i="10"/>
  <c r="F23" i="10" s="1"/>
  <c r="H23" i="10" s="1"/>
  <c r="AR28" i="10"/>
  <c r="F28" i="10" s="1"/>
  <c r="H28" i="10" s="1"/>
  <c r="AR17" i="10"/>
  <c r="F17" i="10" s="1"/>
  <c r="H17" i="10" s="1"/>
  <c r="AR4" i="10"/>
  <c r="F4" i="10" s="1"/>
  <c r="H4" i="10" s="1"/>
  <c r="AR27" i="10"/>
  <c r="F27" i="10" s="1"/>
  <c r="H27" i="10" s="1"/>
  <c r="AR15" i="10"/>
  <c r="F15" i="10" s="1"/>
  <c r="H15" i="10" s="1"/>
  <c r="AR12" i="10"/>
  <c r="F12" i="10" s="1"/>
  <c r="H12" i="10" s="1"/>
  <c r="C7" i="9"/>
  <c r="C9" i="9"/>
  <c r="C4" i="9"/>
  <c r="C5" i="9"/>
  <c r="C6" i="9"/>
  <c r="C8" i="9"/>
  <c r="X5" i="12" l="1"/>
  <c r="X19" i="12"/>
  <c r="X7" i="12"/>
  <c r="X17" i="12"/>
  <c r="O10" i="12"/>
  <c r="O4" i="12"/>
  <c r="O2" i="12"/>
  <c r="AI9" i="12"/>
  <c r="AI18" i="12"/>
  <c r="O8" i="12"/>
  <c r="O16" i="12"/>
  <c r="O14" i="12"/>
  <c r="O22" i="12"/>
  <c r="O20" i="12"/>
  <c r="AI8" i="12"/>
  <c r="S16" i="12"/>
  <c r="AI17" i="12"/>
  <c r="S22" i="12"/>
  <c r="AH18" i="12"/>
  <c r="AH17" i="12"/>
  <c r="S2" i="12"/>
  <c r="AH8" i="12"/>
  <c r="S14" i="12"/>
  <c r="AH9" i="12"/>
  <c r="S20" i="12"/>
  <c r="S10" i="12"/>
  <c r="S4" i="12"/>
  <c r="S8" i="12"/>
  <c r="B15" i="10"/>
  <c r="B22" i="10"/>
  <c r="B26" i="10"/>
  <c r="B13" i="10"/>
  <c r="B29" i="10"/>
  <c r="B16" i="10"/>
  <c r="B20" i="10"/>
  <c r="B17" i="10"/>
  <c r="B23" i="10"/>
  <c r="B25" i="10"/>
  <c r="B6" i="10"/>
  <c r="B19" i="10"/>
  <c r="B28" i="10"/>
  <c r="B18" i="10"/>
  <c r="B34" i="10"/>
  <c r="B30" i="10"/>
  <c r="B35" i="10"/>
  <c r="B32" i="10"/>
  <c r="B10" i="10"/>
  <c r="B33" i="10"/>
  <c r="B12" i="10"/>
  <c r="B8" i="10"/>
  <c r="B14" i="10"/>
  <c r="B9" i="10"/>
  <c r="B7" i="10"/>
  <c r="B27" i="10"/>
  <c r="B31" i="10"/>
  <c r="B4" i="10"/>
  <c r="B5" i="10"/>
  <c r="B21" i="10"/>
  <c r="B11" i="10"/>
  <c r="B24" i="10"/>
  <c r="AH7" i="12"/>
  <c r="AH5" i="12"/>
  <c r="AH4" i="12"/>
  <c r="AH6" i="12"/>
  <c r="AH14" i="12"/>
  <c r="AH16" i="12"/>
  <c r="AH13" i="12"/>
  <c r="AH15" i="12"/>
  <c r="AI6" i="12"/>
  <c r="AI4" i="12"/>
  <c r="AI14" i="12"/>
  <c r="AI7" i="12"/>
  <c r="AI5" i="12"/>
  <c r="AI15" i="12"/>
  <c r="AI13" i="12"/>
  <c r="AI16" i="12"/>
  <c r="AA11" i="12" l="1" a="1"/>
  <c r="AA11" i="12" s="1"/>
  <c r="AB11" i="12" s="1"/>
  <c r="AA13" i="12" a="1"/>
  <c r="AA13" i="12" s="1"/>
  <c r="AB13" i="12" s="1"/>
  <c r="AJ9" i="12"/>
  <c r="AJ18" i="12"/>
  <c r="AJ8" i="12"/>
  <c r="AJ17" i="12"/>
  <c r="AA10" i="9"/>
  <c r="AK10" i="9" s="1"/>
  <c r="AA18" i="9"/>
  <c r="AK18" i="9" s="1"/>
  <c r="AA26" i="9"/>
  <c r="AK26" i="9" s="1"/>
  <c r="AA34" i="9"/>
  <c r="AK34" i="9" s="1"/>
  <c r="AA6" i="9"/>
  <c r="AA14" i="9"/>
  <c r="AA22" i="9"/>
  <c r="AA30" i="9"/>
  <c r="AA8" i="9"/>
  <c r="AK8" i="9" s="1"/>
  <c r="AA19" i="9"/>
  <c r="AK19" i="9" s="1"/>
  <c r="AA29" i="9"/>
  <c r="AK29" i="9" s="1"/>
  <c r="AA9" i="9"/>
  <c r="AA20" i="9"/>
  <c r="AA31" i="9"/>
  <c r="AA16" i="9"/>
  <c r="AA32" i="9"/>
  <c r="AA5" i="9"/>
  <c r="AK5" i="9" s="1"/>
  <c r="AA21" i="9"/>
  <c r="AK21" i="9" s="1"/>
  <c r="AA35" i="9"/>
  <c r="AK35" i="9" s="1"/>
  <c r="AA7" i="9"/>
  <c r="AA23" i="9"/>
  <c r="AA4" i="9"/>
  <c r="AA11" i="9"/>
  <c r="AA24" i="9"/>
  <c r="AA17" i="9"/>
  <c r="AK17" i="9" s="1"/>
  <c r="AA12" i="9"/>
  <c r="AA25" i="9"/>
  <c r="AK25" i="9" s="1"/>
  <c r="AA33" i="9"/>
  <c r="AK33" i="9" s="1"/>
  <c r="AA13" i="9"/>
  <c r="AA27" i="9"/>
  <c r="AA15" i="9"/>
  <c r="AA28" i="9"/>
  <c r="AB10" i="9"/>
  <c r="AJ4" i="12"/>
  <c r="AJ15" i="12"/>
  <c r="AJ13" i="12"/>
  <c r="AJ6" i="12"/>
  <c r="AJ5" i="12"/>
  <c r="AJ16" i="12"/>
  <c r="AJ7" i="12"/>
  <c r="AJ14" i="12"/>
  <c r="C73" i="12" l="1" a="1"/>
  <c r="C73" i="12" s="1"/>
  <c r="J70" i="12" a="1"/>
  <c r="J70" i="12" s="1"/>
  <c r="C74" i="12" a="1"/>
  <c r="C74" i="12" s="1"/>
  <c r="AC11" i="12"/>
  <c r="J69" i="12" a="1"/>
  <c r="J69" i="12" s="1"/>
  <c r="J68" i="12" a="1"/>
  <c r="J68" i="12" s="1"/>
  <c r="J73" i="12" a="1"/>
  <c r="J73" i="12" s="1"/>
  <c r="J74" i="12" a="1"/>
  <c r="J74" i="12" s="1"/>
  <c r="C71" i="12" a="1"/>
  <c r="C71" i="12" s="1"/>
  <c r="J72" i="12" a="1"/>
  <c r="J72" i="12" s="1"/>
  <c r="J71" i="12" a="1"/>
  <c r="J71" i="12" s="1"/>
  <c r="C70" i="12" a="1"/>
  <c r="C70" i="12" s="1"/>
  <c r="C69" i="12" a="1"/>
  <c r="C69" i="12" s="1"/>
  <c r="C72" i="12" a="1"/>
  <c r="C72" i="12" s="1"/>
  <c r="C68" i="12" a="1"/>
  <c r="C68" i="12" s="1"/>
  <c r="AC13" i="12"/>
  <c r="V11" i="12" s="1"/>
  <c r="AD5" i="9"/>
  <c r="AI8" i="9"/>
  <c r="AM26" i="9"/>
  <c r="AC21" i="9"/>
  <c r="AJ17" i="9"/>
  <c r="AM19" i="9"/>
  <c r="AB29" i="9"/>
  <c r="AF33" i="9"/>
  <c r="AF18" i="9"/>
  <c r="AJ25" i="9"/>
  <c r="AB28" i="9"/>
  <c r="AK28" i="9"/>
  <c r="AI15" i="9"/>
  <c r="AK15" i="9"/>
  <c r="AC27" i="9"/>
  <c r="AK27" i="9"/>
  <c r="AF13" i="9"/>
  <c r="AK13" i="9"/>
  <c r="AH12" i="9"/>
  <c r="AK12" i="9"/>
  <c r="AJ24" i="9"/>
  <c r="AK24" i="9"/>
  <c r="AM11" i="9"/>
  <c r="AK11" i="9"/>
  <c r="AB4" i="9"/>
  <c r="AK4" i="9"/>
  <c r="AC23" i="9"/>
  <c r="AK23" i="9"/>
  <c r="AF7" i="9"/>
  <c r="AK7" i="9"/>
  <c r="AH32" i="9"/>
  <c r="AK32" i="9"/>
  <c r="AC16" i="9"/>
  <c r="AK16" i="9"/>
  <c r="AF31" i="9"/>
  <c r="AK31" i="9"/>
  <c r="AC20" i="9"/>
  <c r="AK20" i="9"/>
  <c r="AB9" i="9"/>
  <c r="AK9" i="9"/>
  <c r="AD30" i="9"/>
  <c r="AK30" i="9"/>
  <c r="AH22" i="9"/>
  <c r="AK22" i="9"/>
  <c r="AF14" i="9"/>
  <c r="AK14" i="9"/>
  <c r="AH6" i="9"/>
  <c r="AK6" i="9"/>
  <c r="AI16" i="9"/>
  <c r="AM24" i="9"/>
  <c r="AB16" i="9"/>
  <c r="AB26" i="9"/>
  <c r="AD24" i="9"/>
  <c r="AF24" i="9"/>
  <c r="AI5" i="9"/>
  <c r="AD35" i="9"/>
  <c r="AM35" i="9"/>
  <c r="AF35" i="9"/>
  <c r="AG35" i="9"/>
  <c r="AH35" i="9"/>
  <c r="AI35" i="9"/>
  <c r="AB35" i="9"/>
  <c r="AJ35" i="9"/>
  <c r="AC35" i="9"/>
  <c r="AH7" i="9"/>
  <c r="AG34" i="9"/>
  <c r="AF34" i="9"/>
  <c r="AD34" i="9"/>
  <c r="AM34" i="9"/>
  <c r="AH34" i="9"/>
  <c r="AI34" i="9"/>
  <c r="AB34" i="9"/>
  <c r="AJ34" i="9"/>
  <c r="AC34" i="9"/>
  <c r="AH16" i="9"/>
  <c r="AF16" i="9"/>
  <c r="AM16" i="9"/>
  <c r="AD16" i="9"/>
  <c r="AG26" i="9"/>
  <c r="AC26" i="9"/>
  <c r="AJ16" i="9"/>
  <c r="AI26" i="9"/>
  <c r="AJ4" i="9"/>
  <c r="AH26" i="9"/>
  <c r="AF26" i="9"/>
  <c r="AF17" i="9"/>
  <c r="AB20" i="9"/>
  <c r="AC24" i="9"/>
  <c r="AM5" i="9"/>
  <c r="AD17" i="9"/>
  <c r="AI17" i="9"/>
  <c r="AJ33" i="9"/>
  <c r="AH20" i="9"/>
  <c r="AI24" i="9"/>
  <c r="AC5" i="9"/>
  <c r="AH17" i="9"/>
  <c r="AH33" i="9"/>
  <c r="AI33" i="9"/>
  <c r="AG20" i="9"/>
  <c r="AG5" i="9"/>
  <c r="AB17" i="9"/>
  <c r="AG33" i="9"/>
  <c r="AC7" i="9"/>
  <c r="AB24" i="9"/>
  <c r="AM17" i="9"/>
  <c r="AM33" i="9"/>
  <c r="AJ27" i="9"/>
  <c r="AD20" i="9"/>
  <c r="AH24" i="9"/>
  <c r="AB5" i="9"/>
  <c r="AC17" i="9"/>
  <c r="AD33" i="9"/>
  <c r="AJ20" i="9"/>
  <c r="AG24" i="9"/>
  <c r="AJ5" i="9"/>
  <c r="AF5" i="9"/>
  <c r="AG17" i="9"/>
  <c r="AC33" i="9"/>
  <c r="AI20" i="9"/>
  <c r="AH5" i="9"/>
  <c r="AB33" i="9"/>
  <c r="AH15" i="9"/>
  <c r="AB15" i="9"/>
  <c r="AB31" i="9"/>
  <c r="AH31" i="9"/>
  <c r="AD31" i="9"/>
  <c r="AJ31" i="9"/>
  <c r="AM7" i="9"/>
  <c r="AG27" i="9"/>
  <c r="AD7" i="9"/>
  <c r="AM20" i="9"/>
  <c r="AM31" i="9"/>
  <c r="AJ7" i="9"/>
  <c r="AC15" i="9"/>
  <c r="AF27" i="9"/>
  <c r="AJ15" i="9"/>
  <c r="AG31" i="9"/>
  <c r="AC30" i="9"/>
  <c r="AB30" i="9"/>
  <c r="AD8" i="9"/>
  <c r="AG12" i="9"/>
  <c r="AB8" i="9"/>
  <c r="AH8" i="9"/>
  <c r="AC22" i="9"/>
  <c r="AM22" i="9"/>
  <c r="AC19" i="9"/>
  <c r="AJ22" i="9"/>
  <c r="AM15" i="9"/>
  <c r="AI22" i="9"/>
  <c r="AM9" i="9"/>
  <c r="AD15" i="9"/>
  <c r="AI4" i="9"/>
  <c r="AD22" i="9"/>
  <c r="AD4" i="9"/>
  <c r="AC14" i="9"/>
  <c r="AF22" i="9"/>
  <c r="AH4" i="9"/>
  <c r="AG4" i="9"/>
  <c r="AC9" i="9"/>
  <c r="AC4" i="9"/>
  <c r="AF9" i="9"/>
  <c r="AJ8" i="9"/>
  <c r="AH10" i="9"/>
  <c r="AJ9" i="9"/>
  <c r="AC18" i="9"/>
  <c r="AH13" i="9"/>
  <c r="AD11" i="9"/>
  <c r="AF12" i="9"/>
  <c r="AM12" i="9"/>
  <c r="AD12" i="9"/>
  <c r="AC12" i="9"/>
  <c r="AJ12" i="9"/>
  <c r="AG15" i="9"/>
  <c r="AF11" i="9"/>
  <c r="AG28" i="9"/>
  <c r="AI12" i="9"/>
  <c r="AB12" i="9"/>
  <c r="AF28" i="9"/>
  <c r="AH25" i="9"/>
  <c r="AI27" i="9"/>
  <c r="AC31" i="9"/>
  <c r="AJ11" i="9"/>
  <c r="AB7" i="9"/>
  <c r="AH9" i="9"/>
  <c r="AI9" i="9"/>
  <c r="AG8" i="9"/>
  <c r="AH11" i="9"/>
  <c r="AH27" i="9"/>
  <c r="AB14" i="9"/>
  <c r="AG16" i="9"/>
  <c r="AF20" i="9"/>
  <c r="AB22" i="9"/>
  <c r="AD26" i="9"/>
  <c r="AI7" i="9"/>
  <c r="AD9" i="9"/>
  <c r="AF4" i="9"/>
  <c r="AM4" i="9"/>
  <c r="AF15" i="9"/>
  <c r="AI31" i="9"/>
  <c r="AM8" i="9"/>
  <c r="AF8" i="9"/>
  <c r="AG11" i="9"/>
  <c r="AM27" i="9"/>
  <c r="AD32" i="9"/>
  <c r="AG7" i="9"/>
  <c r="AG9" i="9"/>
  <c r="AC8" i="9"/>
  <c r="AC11" i="9"/>
  <c r="AD27" i="9"/>
  <c r="AG22" i="9"/>
  <c r="AJ26" i="9"/>
  <c r="AD19" i="9"/>
  <c r="AB11" i="9"/>
  <c r="AB27" i="9"/>
  <c r="AI11" i="9"/>
  <c r="AJ10" i="9"/>
  <c r="AM10" i="9"/>
  <c r="AG32" i="9"/>
  <c r="AI13" i="9"/>
  <c r="AD29" i="9"/>
  <c r="AI10" i="9"/>
  <c r="AM32" i="9"/>
  <c r="AF32" i="9"/>
  <c r="AD13" i="9"/>
  <c r="AG29" i="9"/>
  <c r="AG10" i="9"/>
  <c r="AJ32" i="9"/>
  <c r="AM13" i="9"/>
  <c r="AD10" i="9"/>
  <c r="AC32" i="9"/>
  <c r="AC13" i="9"/>
  <c r="AF10" i="9"/>
  <c r="AI32" i="9"/>
  <c r="AG13" i="9"/>
  <c r="AC10" i="9"/>
  <c r="AB32" i="9"/>
  <c r="AB13" i="9"/>
  <c r="AJ13" i="9"/>
  <c r="AJ21" i="9"/>
  <c r="AM14" i="9"/>
  <c r="AB18" i="9"/>
  <c r="AM21" i="9"/>
  <c r="AJ14" i="9"/>
  <c r="AJ18" i="9"/>
  <c r="AM18" i="9"/>
  <c r="AF21" i="9"/>
  <c r="AI14" i="9"/>
  <c r="AI18" i="9"/>
  <c r="AJ23" i="9"/>
  <c r="AG14" i="9"/>
  <c r="AH14" i="9"/>
  <c r="AH18" i="9"/>
  <c r="AC6" i="9"/>
  <c r="AI23" i="9"/>
  <c r="AD14" i="9"/>
  <c r="AG18" i="9"/>
  <c r="AI6" i="9"/>
  <c r="AH23" i="9"/>
  <c r="AD18" i="9"/>
  <c r="AM25" i="9"/>
  <c r="AD6" i="9"/>
  <c r="AG21" i="9"/>
  <c r="AJ29" i="9"/>
  <c r="AF29" i="9"/>
  <c r="AF6" i="9"/>
  <c r="AB21" i="9"/>
  <c r="AI29" i="9"/>
  <c r="AB6" i="9"/>
  <c r="AI21" i="9"/>
  <c r="AH29" i="9"/>
  <c r="AM6" i="9"/>
  <c r="AD21" i="9"/>
  <c r="AM29" i="9"/>
  <c r="AJ6" i="9"/>
  <c r="AH21" i="9"/>
  <c r="AC29" i="9"/>
  <c r="AG6" i="9"/>
  <c r="AH28" i="9"/>
  <c r="AF30" i="9"/>
  <c r="AF19" i="9"/>
  <c r="AG19" i="9"/>
  <c r="AD25" i="9"/>
  <c r="AI25" i="9"/>
  <c r="AM28" i="9"/>
  <c r="AM30" i="9"/>
  <c r="AB19" i="9"/>
  <c r="AM23" i="9"/>
  <c r="AC25" i="9"/>
  <c r="AD28" i="9"/>
  <c r="AJ30" i="9"/>
  <c r="AJ19" i="9"/>
  <c r="AG23" i="9"/>
  <c r="AG25" i="9"/>
  <c r="AI28" i="9"/>
  <c r="AJ28" i="9"/>
  <c r="AI30" i="9"/>
  <c r="AI19" i="9"/>
  <c r="AF23" i="9"/>
  <c r="AB25" i="9"/>
  <c r="AC28" i="9"/>
  <c r="AG30" i="9"/>
  <c r="AH30" i="9"/>
  <c r="AH19" i="9"/>
  <c r="AD23" i="9"/>
  <c r="AF25" i="9"/>
  <c r="AB23" i="9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AL18" i="12" l="1"/>
  <c r="AL15" i="12"/>
  <c r="AK8" i="12"/>
  <c r="AL13" i="12"/>
  <c r="AL6" i="12"/>
  <c r="AK18" i="12"/>
  <c r="AK4" i="12"/>
  <c r="AK5" i="12"/>
  <c r="AL8" i="12"/>
  <c r="AK15" i="12"/>
  <c r="AK7" i="12"/>
  <c r="AL17" i="12"/>
  <c r="AL7" i="12"/>
  <c r="AK6" i="12"/>
  <c r="AL9" i="12"/>
  <c r="AK14" i="12"/>
  <c r="AL5" i="12"/>
  <c r="AL14" i="12"/>
  <c r="AK9" i="12"/>
  <c r="AK13" i="12"/>
  <c r="AK16" i="12"/>
  <c r="AK17" i="12"/>
  <c r="AL4" i="12"/>
  <c r="AL16" i="12"/>
  <c r="AE22" i="9"/>
  <c r="AE35" i="9"/>
  <c r="AE5" i="9"/>
  <c r="AE34" i="9"/>
  <c r="AE19" i="9"/>
  <c r="AE24" i="9"/>
  <c r="AE9" i="9"/>
  <c r="AE33" i="9"/>
  <c r="AE21" i="9"/>
  <c r="AE26" i="9"/>
  <c r="AE15" i="9"/>
  <c r="AE18" i="9"/>
  <c r="AE8" i="9"/>
  <c r="AE27" i="9"/>
  <c r="AE17" i="9"/>
  <c r="AE7" i="9"/>
  <c r="AE14" i="9"/>
  <c r="AE13" i="9"/>
  <c r="AE28" i="9"/>
  <c r="AE31" i="9"/>
  <c r="AE30" i="9"/>
  <c r="AE23" i="9"/>
  <c r="AE20" i="9"/>
  <c r="AE29" i="9"/>
  <c r="AE6" i="9"/>
  <c r="AE16" i="9"/>
  <c r="AE10" i="9"/>
  <c r="AE12" i="9"/>
  <c r="AE32" i="9"/>
  <c r="AE11" i="9"/>
  <c r="AE25" i="9"/>
  <c r="AN14" i="12" l="1"/>
  <c r="AM14" i="12"/>
  <c r="AM5" i="12"/>
  <c r="AN5" i="12"/>
  <c r="AM4" i="12"/>
  <c r="AN4" i="12"/>
  <c r="AM17" i="12"/>
  <c r="AN17" i="12"/>
  <c r="AM6" i="12"/>
  <c r="AN6" i="12"/>
  <c r="AN18" i="12"/>
  <c r="AM18" i="12"/>
  <c r="AM16" i="12"/>
  <c r="AN16" i="12"/>
  <c r="AM13" i="12"/>
  <c r="AN13" i="12"/>
  <c r="AM9" i="12"/>
  <c r="AN9" i="12"/>
  <c r="AN7" i="12"/>
  <c r="AM7" i="12"/>
  <c r="AN8" i="12"/>
  <c r="AM8" i="12"/>
  <c r="AN15" i="12"/>
  <c r="AM15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<sst xmlns="http://schemas.openxmlformats.org/spreadsheetml/2006/main" count="45473" uniqueCount="13494">
  <si>
    <t xml:space="preserve">DALLAS DESPERADOS </t>
  </si>
  <si>
    <t xml:space="preserve">HOUSTON APOLLOS </t>
  </si>
  <si>
    <t>LOS ANGELES ACES</t>
  </si>
  <si>
    <t xml:space="preserve">OAKLAND SOLDIERS </t>
  </si>
  <si>
    <t xml:space="preserve">LAS VEGAS CRUSADERS </t>
  </si>
  <si>
    <t>SEATTLE COMETS</t>
  </si>
  <si>
    <t>KANSAS CITY MONARCHS</t>
  </si>
  <si>
    <t>DETROIT MOTORS</t>
  </si>
  <si>
    <t>CLEVELAND CRUSH</t>
  </si>
  <si>
    <t>MINNEAPOLIS LAKERS</t>
  </si>
  <si>
    <t>INDIANAPOLIS RUMBLE PONIES</t>
  </si>
  <si>
    <t xml:space="preserve">BROOKLYN BRAUDS </t>
  </si>
  <si>
    <t>ORLANDO STORM</t>
  </si>
  <si>
    <t>JACKSONVILLE STORM CHASERS</t>
  </si>
  <si>
    <t>NEW YORK COLONIALS</t>
  </si>
  <si>
    <t xml:space="preserve">BALTIMORE BRIGADE </t>
  </si>
  <si>
    <t xml:space="preserve">BOSTON CENTURIONS </t>
  </si>
  <si>
    <t>PORTLAND BREWERS</t>
  </si>
  <si>
    <t xml:space="preserve">SAN FRANSICO NUGGETS </t>
  </si>
  <si>
    <t xml:space="preserve">PHOENIX RATTLERS </t>
  </si>
  <si>
    <t xml:space="preserve">SAN DIEGO TROPICS </t>
  </si>
  <si>
    <t xml:space="preserve">LOS ANGELES PACIFICS </t>
  </si>
  <si>
    <t>COLORADO SUMMITS</t>
  </si>
  <si>
    <t>MILWAUKEE CRÈME CITY</t>
  </si>
  <si>
    <t xml:space="preserve">NASHVILLE BULLETS   </t>
  </si>
  <si>
    <t>PITTSBURGH BOILERMAKERS</t>
  </si>
  <si>
    <t>ST LOUIS KINGS</t>
  </si>
  <si>
    <t>CINNCINATI QUEENS</t>
  </si>
  <si>
    <t>CHICAGO RACKETEERS</t>
  </si>
  <si>
    <t xml:space="preserve">ATLANTA DEACONS </t>
  </si>
  <si>
    <t xml:space="preserve">PHILADELPHIA NATIONALS </t>
  </si>
  <si>
    <t xml:space="preserve">WASHINGTON GENERALS </t>
  </si>
  <si>
    <t xml:space="preserve">NEW YORK SCRAPERS </t>
  </si>
  <si>
    <t xml:space="preserve">MIAMI HEAT </t>
  </si>
  <si>
    <t>Casey McGehee</t>
  </si>
  <si>
    <t>Chuck Knoblauch</t>
  </si>
  <si>
    <t>CIN</t>
  </si>
  <si>
    <t>LAA</t>
  </si>
  <si>
    <t>Vladimir Guerrero</t>
  </si>
  <si>
    <t>STL</t>
  </si>
  <si>
    <t>Carlos Beltran</t>
  </si>
  <si>
    <t>Todd Frazier</t>
  </si>
  <si>
    <t>Chase Headley</t>
  </si>
  <si>
    <t>BOS</t>
  </si>
  <si>
    <t>David Ortiz</t>
  </si>
  <si>
    <t>Andrelton Simmons</t>
  </si>
  <si>
    <t>ATL</t>
  </si>
  <si>
    <t>Chipper Jones</t>
  </si>
  <si>
    <t>Mike Trout</t>
  </si>
  <si>
    <t>OAK</t>
  </si>
  <si>
    <t>Billy Butler</t>
  </si>
  <si>
    <t>CLE</t>
  </si>
  <si>
    <t>Jason Kipnis</t>
  </si>
  <si>
    <t>Marcus Semien</t>
  </si>
  <si>
    <t>Danny Espinosa</t>
  </si>
  <si>
    <t>Alex Gonzalez</t>
  </si>
  <si>
    <t>Alex Gordon</t>
  </si>
  <si>
    <t>Casey Blake</t>
  </si>
  <si>
    <t>Orlando Hudson</t>
  </si>
  <si>
    <t>DET</t>
  </si>
  <si>
    <t>Brandon Inge</t>
  </si>
  <si>
    <t>Giancarlo Stanton</t>
  </si>
  <si>
    <t>Jorge Soler</t>
  </si>
  <si>
    <t>SEA</t>
  </si>
  <si>
    <t>Jim Thome</t>
  </si>
  <si>
    <t>PHI</t>
  </si>
  <si>
    <t>Placido Polanco</t>
  </si>
  <si>
    <t>Brad Wilkerson</t>
  </si>
  <si>
    <t>Matt Holliday</t>
  </si>
  <si>
    <t>Mark Trumbo</t>
  </si>
  <si>
    <t>Jeff Francoeur</t>
  </si>
  <si>
    <t>Garret Anderson</t>
  </si>
  <si>
    <t>Aubrey Huff</t>
  </si>
  <si>
    <t>Freddy Galvis</t>
  </si>
  <si>
    <t>J.P. Crawford</t>
  </si>
  <si>
    <t>Jose Reyes</t>
  </si>
  <si>
    <t>PIT</t>
  </si>
  <si>
    <t>Neil Walker</t>
  </si>
  <si>
    <t>Edgar Martinez</t>
  </si>
  <si>
    <t>MIN</t>
  </si>
  <si>
    <t>Christian Walker</t>
  </si>
  <si>
    <t>David Bell</t>
  </si>
  <si>
    <t>Torii Hunter</t>
  </si>
  <si>
    <t>Xander Bogaerts</t>
  </si>
  <si>
    <t>Ryan Zimmerman</t>
  </si>
  <si>
    <t>HOU</t>
  </si>
  <si>
    <t>Brandon Phillips</t>
  </si>
  <si>
    <t>Shea Hillenbrand</t>
  </si>
  <si>
    <t>Eric Chavez</t>
  </si>
  <si>
    <t>Jose Altuve</t>
  </si>
  <si>
    <t>Jose Guillen</t>
  </si>
  <si>
    <t>Carlos Lee</t>
  </si>
  <si>
    <t>Johnny Damon</t>
  </si>
  <si>
    <t>Jason Kendall</t>
  </si>
  <si>
    <t>Shannon Stewart</t>
  </si>
  <si>
    <t>Michael Bourn</t>
  </si>
  <si>
    <t>Anthony Rendon</t>
  </si>
  <si>
    <t>Marquis Grissom</t>
  </si>
  <si>
    <t>Jayson Werth</t>
  </si>
  <si>
    <t>Salvador Perez</t>
  </si>
  <si>
    <t>Alexei Ramirez</t>
  </si>
  <si>
    <t>Aaron Hill</t>
  </si>
  <si>
    <t>Tony Womack</t>
  </si>
  <si>
    <t>Eric Byrnes</t>
  </si>
  <si>
    <t>Jeromy Burnitz</t>
  </si>
  <si>
    <t>Aramis Ramirez</t>
  </si>
  <si>
    <t>Jeff Kent</t>
  </si>
  <si>
    <t>Eugenio Suarez</t>
  </si>
  <si>
    <t>Troy Tulowitzki</t>
  </si>
  <si>
    <t>Joe Mauer</t>
  </si>
  <si>
    <t>Adam Dunn</t>
  </si>
  <si>
    <t>Carlos Delgado</t>
  </si>
  <si>
    <t>Craig Biggio</t>
  </si>
  <si>
    <t>Richie Sexson</t>
  </si>
  <si>
    <t>Derek Jeter</t>
  </si>
  <si>
    <t>Nick Swisher</t>
  </si>
  <si>
    <t>Barry Bonds</t>
  </si>
  <si>
    <t>Delmon Young</t>
  </si>
  <si>
    <t>Kendrys Morales</t>
  </si>
  <si>
    <t>Freddy Sanchez</t>
  </si>
  <si>
    <t>Joey Votto</t>
  </si>
  <si>
    <t>Lyle Overbay</t>
  </si>
  <si>
    <t>Royce Clayton</t>
  </si>
  <si>
    <t>Marcell Ozuna</t>
  </si>
  <si>
    <t>Travis Fryman</t>
  </si>
  <si>
    <t>Adrian Beltre</t>
  </si>
  <si>
    <t>Tino Martinez</t>
  </si>
  <si>
    <t>Kelly Johnson</t>
  </si>
  <si>
    <t>Jim Edmonds</t>
  </si>
  <si>
    <t>Carlos Santana</t>
  </si>
  <si>
    <t>Neifi Perez</t>
  </si>
  <si>
    <t>Joe Randa</t>
  </si>
  <si>
    <t>Brett Gardner</t>
  </si>
  <si>
    <t>Michael Brantley</t>
  </si>
  <si>
    <t>Tony Clark</t>
  </si>
  <si>
    <t>Dustin Pedroia</t>
  </si>
  <si>
    <t>Jimmy Rollins</t>
  </si>
  <si>
    <t>Edgar Renteria</t>
  </si>
  <si>
    <t>Jacoby Ellsbury</t>
  </si>
  <si>
    <t>Brian Giles</t>
  </si>
  <si>
    <t>Victor Martinez</t>
  </si>
  <si>
    <t>Todd Walker</t>
  </si>
  <si>
    <t>Kyle Schwarber</t>
  </si>
  <si>
    <t>Starlin Castro</t>
  </si>
  <si>
    <t>Khris Davis</t>
  </si>
  <si>
    <t>Kenny Lofton</t>
  </si>
  <si>
    <t>Jason Heyward</t>
  </si>
  <si>
    <t>Aaron Rowand</t>
  </si>
  <si>
    <t>Jermaine Dye</t>
  </si>
  <si>
    <t>Melky Cabrera</t>
  </si>
  <si>
    <t>Todd Zeile</t>
  </si>
  <si>
    <t>Luis Castillo</t>
  </si>
  <si>
    <t>Daniel Murphy</t>
  </si>
  <si>
    <t>Cristian Guzman</t>
  </si>
  <si>
    <t>Mike Cameron</t>
  </si>
  <si>
    <t>Gary Sheffield</t>
  </si>
  <si>
    <t>Adam Lind</t>
  </si>
  <si>
    <t>Adam Jones</t>
  </si>
  <si>
    <t>Mark Reynolds</t>
  </si>
  <si>
    <t>Ian Kinsler</t>
  </si>
  <si>
    <t>Ty France</t>
  </si>
  <si>
    <t>Justin Upton</t>
  </si>
  <si>
    <t>Anthony Rizzo</t>
  </si>
  <si>
    <t>Corey Seager</t>
  </si>
  <si>
    <t>Chase Utley</t>
  </si>
  <si>
    <t>Jason Bay</t>
  </si>
  <si>
    <t>Alfonso Soriano</t>
  </si>
  <si>
    <t>Jose Bautista</t>
  </si>
  <si>
    <t>Rich Aurilia</t>
  </si>
  <si>
    <t>Corey Hart</t>
  </si>
  <si>
    <t>Austin Jackson</t>
  </si>
  <si>
    <t>Mike Lowell</t>
  </si>
  <si>
    <t>Rafael Devers</t>
  </si>
  <si>
    <t>Mookie Betts</t>
  </si>
  <si>
    <t>Jack Wilson</t>
  </si>
  <si>
    <t>Jhonny Peralta</t>
  </si>
  <si>
    <t>Andrew Benintendi</t>
  </si>
  <si>
    <t>Hank Blalock</t>
  </si>
  <si>
    <t>Derrek Lee</t>
  </si>
  <si>
    <t>Brandon Belt</t>
  </si>
  <si>
    <t>Trey Mancini</t>
  </si>
  <si>
    <t>Asdrubal Cabrera</t>
  </si>
  <si>
    <t>Yoan Moncada</t>
  </si>
  <si>
    <t>Bernie Williams</t>
  </si>
  <si>
    <t>Matt Chapman</t>
  </si>
  <si>
    <t>Cesar Hernandez</t>
  </si>
  <si>
    <t>Raul Mondesi</t>
  </si>
  <si>
    <t>Jay Bruce</t>
  </si>
  <si>
    <t>Alex Rios</t>
  </si>
  <si>
    <t>Pat Burrell</t>
  </si>
  <si>
    <t>Jean Segura</t>
  </si>
  <si>
    <t>Brady Anderson</t>
  </si>
  <si>
    <t>Andre Ethier</t>
  </si>
  <si>
    <t>David Wright</t>
  </si>
  <si>
    <t>Geoff Jenkins</t>
  </si>
  <si>
    <t>Jose Ramirez</t>
  </si>
  <si>
    <t>Stephen Drew</t>
  </si>
  <si>
    <t>Ian Desmond</t>
  </si>
  <si>
    <t>Hanley Ramirez</t>
  </si>
  <si>
    <t>Dan Uggla</t>
  </si>
  <si>
    <t>Ryan Howard</t>
  </si>
  <si>
    <t>Freddie Freeman</t>
  </si>
  <si>
    <t>Luis Gonzalez</t>
  </si>
  <si>
    <t>DJ LeMahieu</t>
  </si>
  <si>
    <t>Alex Rodriguez</t>
  </si>
  <si>
    <t>George Springer</t>
  </si>
  <si>
    <t>Alcides Escobar</t>
  </si>
  <si>
    <t>Fred McGriff</t>
  </si>
  <si>
    <t>Manny Ramirez</t>
  </si>
  <si>
    <t>Russell Martin</t>
  </si>
  <si>
    <t>Nolan Arenado</t>
  </si>
  <si>
    <t>Paul Konerko</t>
  </si>
  <si>
    <t>Tim Salmon</t>
  </si>
  <si>
    <t>Mark Grace</t>
  </si>
  <si>
    <t>Edwin Encarnacion</t>
  </si>
  <si>
    <t>Kevin Youkilis</t>
  </si>
  <si>
    <t>Jose Lopez</t>
  </si>
  <si>
    <t>Tommy Pham</t>
  </si>
  <si>
    <t>Albert Belle</t>
  </si>
  <si>
    <t>Derek Bell</t>
  </si>
  <si>
    <t>Tony Batista</t>
  </si>
  <si>
    <t>Matt Carpenter</t>
  </si>
  <si>
    <t>Adolis Garcia</t>
  </si>
  <si>
    <t>Jose Abreu</t>
  </si>
  <si>
    <t>Ken Griffey Jr.</t>
  </si>
  <si>
    <t>Magglio Ordonez</t>
  </si>
  <si>
    <t>Michael Cuddyer</t>
  </si>
  <si>
    <t>Brian Dozier</t>
  </si>
  <si>
    <t>Steve Finley</t>
  </si>
  <si>
    <t>Mark Kotsay</t>
  </si>
  <si>
    <t>Rico Brogna</t>
  </si>
  <si>
    <t>Chris Young</t>
  </si>
  <si>
    <t>Frank Thomas</t>
  </si>
  <si>
    <t>Jose Vidro</t>
  </si>
  <si>
    <t>Mark Teixeira</t>
  </si>
  <si>
    <t>Marcus Giles</t>
  </si>
  <si>
    <t>Orlando Cabrera</t>
  </si>
  <si>
    <t>Todd Helton</t>
  </si>
  <si>
    <t>Alex Bregman</t>
  </si>
  <si>
    <t>Barry Larkin</t>
  </si>
  <si>
    <t>J.T. Snow</t>
  </si>
  <si>
    <t>Damion Easley</t>
  </si>
  <si>
    <t>Jose Cruz</t>
  </si>
  <si>
    <t>Bryce Harper</t>
  </si>
  <si>
    <t>Carl Crawford</t>
  </si>
  <si>
    <t>David DeJesus</t>
  </si>
  <si>
    <t>Shane Victorino</t>
  </si>
  <si>
    <t>Corey Patterson</t>
  </si>
  <si>
    <t>Paul O'Neill</t>
  </si>
  <si>
    <t>Scott Podsednik</t>
  </si>
  <si>
    <t>Sean Casey</t>
  </si>
  <si>
    <t>Juan Gonzalez</t>
  </si>
  <si>
    <t>Austin Kearns</t>
  </si>
  <si>
    <t>J.J. Hardy</t>
  </si>
  <si>
    <t>Curtis Granderson</t>
  </si>
  <si>
    <t>Ryan Braun</t>
  </si>
  <si>
    <t>Julio Lugo</t>
  </si>
  <si>
    <t>Kyle Seager</t>
  </si>
  <si>
    <t>Edgardo Alfonzo</t>
  </si>
  <si>
    <t>Brian Roberts</t>
  </si>
  <si>
    <t>Whit Merrifield</t>
  </si>
  <si>
    <t>Tommy Edman</t>
  </si>
  <si>
    <t>Jorge Cantu</t>
  </si>
  <si>
    <t>Terrence Long</t>
  </si>
  <si>
    <t>Troy Glaus</t>
  </si>
  <si>
    <t>Adrian Gonzalez</t>
  </si>
  <si>
    <t>Ben Zobrist</t>
  </si>
  <si>
    <t>Eduardo Escobar</t>
  </si>
  <si>
    <t>Andruw Jones</t>
  </si>
  <si>
    <t>Kole Calhoun</t>
  </si>
  <si>
    <t>Rafael Furcal</t>
  </si>
  <si>
    <t>Rougned Odor</t>
  </si>
  <si>
    <t>Cody Bellinger</t>
  </si>
  <si>
    <t>Mike Sweeney</t>
  </si>
  <si>
    <t>Michael Young</t>
  </si>
  <si>
    <t>Angel Pagan</t>
  </si>
  <si>
    <t>Aaron Judge</t>
  </si>
  <si>
    <t>Robinson Cano</t>
  </si>
  <si>
    <t>Eric Hinske</t>
  </si>
  <si>
    <t>B.J. Surhoff</t>
  </si>
  <si>
    <t>Charlie Blackmon</t>
  </si>
  <si>
    <t>John Olerud</t>
  </si>
  <si>
    <t>J.D. Martinez</t>
  </si>
  <si>
    <t>Hideki Matsui</t>
  </si>
  <si>
    <t>Bobby Higginson</t>
  </si>
  <si>
    <t>Kris Bryant</t>
  </si>
  <si>
    <t>Albert Pujols</t>
  </si>
  <si>
    <t>Justin Morneau</t>
  </si>
  <si>
    <t>Randy Winn</t>
  </si>
  <si>
    <t>Angel Berroa</t>
  </si>
  <si>
    <t>Shin-Soo Choo</t>
  </si>
  <si>
    <t>Raul Ibanez</t>
  </si>
  <si>
    <t>Josh Hamilton</t>
  </si>
  <si>
    <t>Dante Bichette</t>
  </si>
  <si>
    <t>Melvin Mora</t>
  </si>
  <si>
    <t>Denard Span</t>
  </si>
  <si>
    <t>David Eckstein</t>
  </si>
  <si>
    <t>Pete Alonso</t>
  </si>
  <si>
    <t>Darin Erstad</t>
  </si>
  <si>
    <t>Moises Alou</t>
  </si>
  <si>
    <t>Chone Figgins</t>
  </si>
  <si>
    <t>Ben Grieve</t>
  </si>
  <si>
    <t>D'Angelo Jimenez</t>
  </si>
  <si>
    <t>Eric Karros</t>
  </si>
  <si>
    <t>Shohei Ohtani</t>
  </si>
  <si>
    <t>Ryan Theriot</t>
  </si>
  <si>
    <t>Juan Pierre</t>
  </si>
  <si>
    <t>Manny Machado</t>
  </si>
  <si>
    <t>Carlos Correa</t>
  </si>
  <si>
    <t>Mark Grudzielanek</t>
  </si>
  <si>
    <t>Nelson Cruz</t>
  </si>
  <si>
    <t>Vernon Wells</t>
  </si>
  <si>
    <t>Hunter Pence</t>
  </si>
  <si>
    <t>Gaby Sanchez</t>
  </si>
  <si>
    <t>Greg Vaughn</t>
  </si>
  <si>
    <t>Jake Cronenworth</t>
  </si>
  <si>
    <t>Juan Encarnacion</t>
  </si>
  <si>
    <t>Mike Bordick</t>
  </si>
  <si>
    <t>Jorge Polanco</t>
  </si>
  <si>
    <t>Jay Bell</t>
  </si>
  <si>
    <t>Yoenis Cespedes</t>
  </si>
  <si>
    <t>Jed Lowrie</t>
  </si>
  <si>
    <t>Lance Berkman</t>
  </si>
  <si>
    <t>Trea Turner</t>
  </si>
  <si>
    <t>Jonathan Schoop</t>
  </si>
  <si>
    <t>Prince Fielder</t>
  </si>
  <si>
    <t>James Loney</t>
  </si>
  <si>
    <t>Matt Kemp</t>
  </si>
  <si>
    <t>Bret Boone</t>
  </si>
  <si>
    <t>Elvis Andrus</t>
  </si>
  <si>
    <t>Vinny Castilla</t>
  </si>
  <si>
    <t>Felipe Lopez</t>
  </si>
  <si>
    <t>Miguel Cabrera</t>
  </si>
  <si>
    <t>Andrew McCutchen</t>
  </si>
  <si>
    <t>Wil Myers</t>
  </si>
  <si>
    <t>Dee Strange-Gordon</t>
  </si>
  <si>
    <t>Rafael Palmeiro</t>
  </si>
  <si>
    <t>Omar Vizquel</t>
  </si>
  <si>
    <t>Martin Prado</t>
  </si>
  <si>
    <t>Paul Goldschmidt</t>
  </si>
  <si>
    <t>Christian Yelich</t>
  </si>
  <si>
    <t>Gregory Polanco</t>
  </si>
  <si>
    <t>Nomar Garciaparra</t>
  </si>
  <si>
    <t>David Fletcher</t>
  </si>
  <si>
    <t>Dansby Swanson</t>
  </si>
  <si>
    <t>Mark Loretta</t>
  </si>
  <si>
    <t>Scott Rolen</t>
  </si>
  <si>
    <t>Garrett Jones</t>
  </si>
  <si>
    <t>Francisco Lindor</t>
  </si>
  <si>
    <t>Juan Soto</t>
  </si>
  <si>
    <t>Roberto Alomar</t>
  </si>
  <si>
    <t>Amed Rosario</t>
  </si>
  <si>
    <t>Jonathan Lucroy</t>
  </si>
  <si>
    <t>Shawn Green</t>
  </si>
  <si>
    <t>Aaron Boone</t>
  </si>
  <si>
    <t>Adam Eaton</t>
  </si>
  <si>
    <t>Odubel Herrera</t>
  </si>
  <si>
    <t>Trevor Story</t>
  </si>
  <si>
    <t>Coco Crisp</t>
  </si>
  <si>
    <t>Troy O'Leary</t>
  </si>
  <si>
    <t>Kevin Young</t>
  </si>
  <si>
    <t>Jason Giambi</t>
  </si>
  <si>
    <t>Matt Lawton</t>
  </si>
  <si>
    <t>Jay Payton</t>
  </si>
  <si>
    <t>Jose Canseco</t>
  </si>
  <si>
    <t>Howie Kendrick</t>
  </si>
  <si>
    <t>Jurickson Profar</t>
  </si>
  <si>
    <t>Lew Ford</t>
  </si>
  <si>
    <t>Cal Ripken</t>
  </si>
  <si>
    <t>Khalil Greene</t>
  </si>
  <si>
    <t>Ray Durham</t>
  </si>
  <si>
    <t>Josh Donaldson</t>
  </si>
  <si>
    <t>Rhys Hoskins</t>
  </si>
  <si>
    <t>Matt Olson</t>
  </si>
  <si>
    <t>Ender Inciarte</t>
  </si>
  <si>
    <t>Travis Hafner</t>
  </si>
  <si>
    <t>Preston Wilson</t>
  </si>
  <si>
    <t>Darryl Hamilton</t>
  </si>
  <si>
    <t>Mark McGwire</t>
  </si>
  <si>
    <t>Jeff Bagwell</t>
  </si>
  <si>
    <t>Evan Longoria</t>
  </si>
  <si>
    <t>Chad Tracy</t>
  </si>
  <si>
    <t>Yolmer Sanchez</t>
  </si>
  <si>
    <t>Rusty Greer</t>
  </si>
  <si>
    <t>Austin Riley</t>
  </si>
  <si>
    <t>Bobby Abreu</t>
  </si>
  <si>
    <t>Ichiro Suzuki</t>
  </si>
  <si>
    <t>Ronnie Belliard</t>
  </si>
  <si>
    <t>Gerardo Parra</t>
  </si>
  <si>
    <t>Garrett Atkins</t>
  </si>
  <si>
    <t>Mark McLemore</t>
  </si>
  <si>
    <t>Nick Castellanos</t>
  </si>
  <si>
    <t>Paul DeJong</t>
  </si>
  <si>
    <t>Chris Davis</t>
  </si>
  <si>
    <t>Miguel Tejada</t>
  </si>
  <si>
    <t>Sammy Sosa</t>
  </si>
  <si>
    <t>Eric Hosmer</t>
  </si>
  <si>
    <t>Dustin Ackley</t>
  </si>
  <si>
    <t>Kevin Kouzmanoff</t>
  </si>
  <si>
    <t>Mickey Morandini</t>
  </si>
  <si>
    <t>Nick Markakis</t>
  </si>
  <si>
    <t>Rickey Henderson</t>
  </si>
  <si>
    <t>Craig Counsell</t>
  </si>
  <si>
    <t>Brian Anderson</t>
  </si>
  <si>
    <t>Robbie Grossman</t>
  </si>
  <si>
    <t>Robin Ventura</t>
  </si>
  <si>
    <t>Eric Young</t>
  </si>
  <si>
    <t>Darren Lewis</t>
  </si>
  <si>
    <t>Cedric Mullins II</t>
  </si>
  <si>
    <t>Josh Reddick</t>
  </si>
  <si>
    <t>Brandon Nimmo</t>
  </si>
  <si>
    <t>A.J. Pollock</t>
  </si>
  <si>
    <t>Doug Glanville</t>
  </si>
  <si>
    <t>Nori Aoki</t>
  </si>
  <si>
    <t>Brady Clark</t>
  </si>
  <si>
    <t>Quinton McCracken</t>
  </si>
  <si>
    <t>Alejandro De Aza</t>
  </si>
  <si>
    <t>Rickie Weeks Jr.</t>
  </si>
  <si>
    <t>Isiah Kiner-Falefa</t>
  </si>
  <si>
    <t>Matt Williams</t>
  </si>
  <si>
    <t>Jonathan Villar</t>
  </si>
  <si>
    <t>Marco Scutaro</t>
  </si>
  <si>
    <t>Drew Stubbs</t>
  </si>
  <si>
    <t>John Valentin</t>
  </si>
  <si>
    <t>Mo Vaughn</t>
  </si>
  <si>
    <t>Gerald Williams</t>
  </si>
  <si>
    <t>Jay Gibbons</t>
  </si>
  <si>
    <t>Jose Peraza</t>
  </si>
  <si>
    <t>Mitch Haniger</t>
  </si>
  <si>
    <t>Rocco Baldelli</t>
  </si>
  <si>
    <t>Jeff Cirillo</t>
  </si>
  <si>
    <t>Ozzie Albies</t>
  </si>
  <si>
    <t>Nate McLouth</t>
  </si>
  <si>
    <t>Daric Barton</t>
  </si>
  <si>
    <t>Fernando Vina</t>
  </si>
  <si>
    <t>Dexter Fowler</t>
  </si>
  <si>
    <t>Gary Matthews Jr.</t>
  </si>
  <si>
    <t>Bo Bichette</t>
  </si>
  <si>
    <t>Jose Offerman</t>
  </si>
  <si>
    <t>Joey Cora</t>
  </si>
  <si>
    <t>Vladimir Guerrero Jr.</t>
  </si>
  <si>
    <t>Grady Sizemore</t>
  </si>
  <si>
    <t>Akinori Iwamura</t>
  </si>
  <si>
    <t>Randy Velarde</t>
  </si>
  <si>
    <t>Ronald Acuna Jr.</t>
  </si>
  <si>
    <t>Cesar Izturis</t>
  </si>
  <si>
    <t>%</t>
  </si>
  <si>
    <t>NORM</t>
  </si>
  <si>
    <t>IFFB</t>
  </si>
  <si>
    <t>LD</t>
  </si>
  <si>
    <t>FB</t>
  </si>
  <si>
    <t>GB</t>
  </si>
  <si>
    <t>SO</t>
  </si>
  <si>
    <t>BB</t>
  </si>
  <si>
    <t>HR</t>
  </si>
  <si>
    <t>3B</t>
  </si>
  <si>
    <t>2B</t>
  </si>
  <si>
    <t>1B</t>
  </si>
  <si>
    <t>P</t>
  </si>
  <si>
    <t>STD</t>
  </si>
  <si>
    <t>AVG</t>
  </si>
  <si>
    <t>PA</t>
  </si>
  <si>
    <t>H</t>
  </si>
  <si>
    <t>Name</t>
  </si>
  <si>
    <t>IDfg</t>
  </si>
  <si>
    <t>x</t>
  </si>
  <si>
    <t>C</t>
  </si>
  <si>
    <t>LF</t>
  </si>
  <si>
    <t>RF</t>
  </si>
  <si>
    <t>CF</t>
  </si>
  <si>
    <t>SS</t>
  </si>
  <si>
    <t>TOT</t>
  </si>
  <si>
    <t>Pos</t>
  </si>
  <si>
    <t>TM</t>
  </si>
  <si>
    <t>Idfg</t>
  </si>
  <si>
    <t>id</t>
  </si>
  <si>
    <t>#</t>
  </si>
  <si>
    <t>X</t>
  </si>
  <si>
    <t>DH</t>
  </si>
  <si>
    <t>OUT</t>
  </si>
  <si>
    <t>SP</t>
  </si>
  <si>
    <t>IP</t>
  </si>
  <si>
    <t>Randy Johnson</t>
  </si>
  <si>
    <t>Kevin Brown</t>
  </si>
  <si>
    <t>Curt Schilling</t>
  </si>
  <si>
    <t>Jacob deGrom</t>
  </si>
  <si>
    <t>Roy Halladay</t>
  </si>
  <si>
    <t>Zack Greinke</t>
  </si>
  <si>
    <t>Clayton Kershaw</t>
  </si>
  <si>
    <t>Justin Verlander</t>
  </si>
  <si>
    <t>Roger Clemens</t>
  </si>
  <si>
    <t>Ben Sheets</t>
  </si>
  <si>
    <t>Mark Prior</t>
  </si>
  <si>
    <t>Chris Sale</t>
  </si>
  <si>
    <t>Tim Lincecum</t>
  </si>
  <si>
    <t>Gerrit Cole</t>
  </si>
  <si>
    <t>Greg Maddux</t>
  </si>
  <si>
    <t>Max Scherzer</t>
  </si>
  <si>
    <t>CC Sabathia</t>
  </si>
  <si>
    <t>Cliff Lee</t>
  </si>
  <si>
    <t>Corey Kluber</t>
  </si>
  <si>
    <t>Zack Wheeler</t>
  </si>
  <si>
    <t>Johan Santana</t>
  </si>
  <si>
    <t>Jake Arrieta</t>
  </si>
  <si>
    <t>Esteban Loaiza</t>
  </si>
  <si>
    <t>Mike Mussina</t>
  </si>
  <si>
    <t>Lance Lynn</t>
  </si>
  <si>
    <t>Jake Peavy</t>
  </si>
  <si>
    <t>David Price</t>
  </si>
  <si>
    <t>Roy Oswalt</t>
  </si>
  <si>
    <t>Jason Schmidt</t>
  </si>
  <si>
    <t>Dontrelle Willis</t>
  </si>
  <si>
    <t>Brandon Webb</t>
  </si>
  <si>
    <t>Chris Carpenter</t>
  </si>
  <si>
    <t>Phil Hughes</t>
  </si>
  <si>
    <t>Aaron Nola</t>
  </si>
  <si>
    <t>David Wells</t>
  </si>
  <si>
    <t>Adam Wainwright</t>
  </si>
  <si>
    <t>Matt Morris</t>
  </si>
  <si>
    <t>Dan Haren</t>
  </si>
  <si>
    <t>Shane Reynolds</t>
  </si>
  <si>
    <t>Mark Buehrle</t>
  </si>
  <si>
    <t>Jered Weaver</t>
  </si>
  <si>
    <t>Andy Pettitte</t>
  </si>
  <si>
    <t>Tim Hudson</t>
  </si>
  <si>
    <t>Patrick Corbin</t>
  </si>
  <si>
    <t>Mark Mulder</t>
  </si>
  <si>
    <t>Dallas Keuchel</t>
  </si>
  <si>
    <t>Josh Beckett</t>
  </si>
  <si>
    <t>Aaron Harang</t>
  </si>
  <si>
    <t>Sandy Alcantara</t>
  </si>
  <si>
    <t>Stephen Strasburg</t>
  </si>
  <si>
    <t>Jeremy Bonderman</t>
  </si>
  <si>
    <t>Kevin Millwood</t>
  </si>
  <si>
    <t>Walker Buehler</t>
  </si>
  <si>
    <t>John Smoltz</t>
  </si>
  <si>
    <t>Josh Johnson</t>
  </si>
  <si>
    <t>Shane Bieber</t>
  </si>
  <si>
    <t>Jon Lester</t>
  </si>
  <si>
    <t>Doug Fister</t>
  </si>
  <si>
    <t>Ervin Santana</t>
  </si>
  <si>
    <t>John Lackey</t>
  </si>
  <si>
    <t>Joe Blanton</t>
  </si>
  <si>
    <t>Scott Erickson</t>
  </si>
  <si>
    <t>Jamie Moyer</t>
  </si>
  <si>
    <t>Rick Porcello</t>
  </si>
  <si>
    <t>David Cone</t>
  </si>
  <si>
    <t>C.J. Wilson</t>
  </si>
  <si>
    <t>Cole Hamels</t>
  </si>
  <si>
    <t>Mat Latos</t>
  </si>
  <si>
    <t>John Burkett</t>
  </si>
  <si>
    <t>Justin Masterson</t>
  </si>
  <si>
    <t>Chris Archer</t>
  </si>
  <si>
    <t>A.J. Burnett</t>
  </si>
  <si>
    <t>Brad Radke</t>
  </si>
  <si>
    <t>Mike Hampton</t>
  </si>
  <si>
    <t>Johnny Cueto</t>
  </si>
  <si>
    <t>Madison Bumgarner</t>
  </si>
  <si>
    <t>Aaron Sele</t>
  </si>
  <si>
    <t>Tom Glavine</t>
  </si>
  <si>
    <t>Ryan Dempster</t>
  </si>
  <si>
    <t>Barry Zito</t>
  </si>
  <si>
    <t>James Shields</t>
  </si>
  <si>
    <t>Al Leiter</t>
  </si>
  <si>
    <t>Scott Kazmir</t>
  </si>
  <si>
    <t>Colby Lewis</t>
  </si>
  <si>
    <t>R.A. Dickey</t>
  </si>
  <si>
    <t>Carlos Zambrano</t>
  </si>
  <si>
    <t>Aaron Cook</t>
  </si>
  <si>
    <t>Bartolo Colon</t>
  </si>
  <si>
    <t>Matt Clement</t>
  </si>
  <si>
    <t>Derek Lowe</t>
  </si>
  <si>
    <t>Bronson Arroyo</t>
  </si>
  <si>
    <t>Yu Darvish</t>
  </si>
  <si>
    <t>Matt Cain</t>
  </si>
  <si>
    <t>Brad Penny</t>
  </si>
  <si>
    <t>Carl Pavano</t>
  </si>
  <si>
    <t>Woody Williams</t>
  </si>
  <si>
    <t>Darryl Kile</t>
  </si>
  <si>
    <t>Kenny Rogers</t>
  </si>
  <si>
    <t>Derek Holland</t>
  </si>
  <si>
    <t>Jon Lieber</t>
  </si>
  <si>
    <t>Ian Kennedy</t>
  </si>
  <si>
    <t>Framber Valdez</t>
  </si>
  <si>
    <t>Russ Ortiz</t>
  </si>
  <si>
    <t>Sidney Ponson</t>
  </si>
  <si>
    <t>Chuck Finley</t>
  </si>
  <si>
    <t>Doug Davis</t>
  </si>
  <si>
    <t>Justin Thompson</t>
  </si>
  <si>
    <t>Jeff Samardzija</t>
  </si>
  <si>
    <t>Miles Mikolas</t>
  </si>
  <si>
    <t>Chan Ho Park</t>
  </si>
  <si>
    <t>John Danks</t>
  </si>
  <si>
    <t>Jeff Weaver</t>
  </si>
  <si>
    <t>Jarrod Washburn</t>
  </si>
  <si>
    <t>Pedro Astacio</t>
  </si>
  <si>
    <t>Daniel Hudson</t>
  </si>
  <si>
    <t>Ricky Nolasco</t>
  </si>
  <si>
    <t>Kerry Wood</t>
  </si>
  <si>
    <t>Gil Meche</t>
  </si>
  <si>
    <t>Mike Clevinger</t>
  </si>
  <si>
    <t>Gil Heredia</t>
  </si>
  <si>
    <t>Kelvim Escobar</t>
  </si>
  <si>
    <t>Jason Jennings</t>
  </si>
  <si>
    <t>Kyle Freeland</t>
  </si>
  <si>
    <t>Hisashi Iwakuma</t>
  </si>
  <si>
    <t>Mike Minor</t>
  </si>
  <si>
    <t>Todd Stottlemyre</t>
  </si>
  <si>
    <t>Homer Bailey</t>
  </si>
  <si>
    <t>Mark Clark</t>
  </si>
  <si>
    <t>Kris Benson</t>
  </si>
  <si>
    <t>Chris Capuano</t>
  </si>
  <si>
    <t>Dustin Hermanson</t>
  </si>
  <si>
    <t>Mark Redman</t>
  </si>
  <si>
    <t>Chad Billingsley</t>
  </si>
  <si>
    <t>Sonny Gray</t>
  </si>
  <si>
    <t>Brett Myers</t>
  </si>
  <si>
    <t>John Thomson</t>
  </si>
  <si>
    <t>Brian Lawrence</t>
  </si>
  <si>
    <t>Randy Wolf</t>
  </si>
  <si>
    <t>Jordan Zimmermann</t>
  </si>
  <si>
    <t>Chien-Ming Wang</t>
  </si>
  <si>
    <t>Ted Lilly</t>
  </si>
  <si>
    <t>Dave Bush</t>
  </si>
  <si>
    <t>Mike Sirotka</t>
  </si>
  <si>
    <t>Eduardo Rodriguez</t>
  </si>
  <si>
    <t>Jeff Francis</t>
  </si>
  <si>
    <t>Omar Daal</t>
  </si>
  <si>
    <t>Ricky Romero</t>
  </si>
  <si>
    <t>Edwin Jackson</t>
  </si>
  <si>
    <t>Tommy Hanson</t>
  </si>
  <si>
    <t>Jose Rosado</t>
  </si>
  <si>
    <t>Shelby Miller</t>
  </si>
  <si>
    <t>Jon Garland</t>
  </si>
  <si>
    <t>Marco Gonzales</t>
  </si>
  <si>
    <t>Jake Westbrook</t>
  </si>
  <si>
    <t>Vicente Padilla</t>
  </si>
  <si>
    <t>Josh Towers</t>
  </si>
  <si>
    <t>Brett Tomko</t>
  </si>
  <si>
    <t>Tim Wakefield</t>
  </si>
  <si>
    <t>Eric Milton</t>
  </si>
  <si>
    <t>Rick Helling</t>
  </si>
  <si>
    <t>Collin McHugh</t>
  </si>
  <si>
    <t>Matt Harrison</t>
  </si>
  <si>
    <t>Jair Jurrjens</t>
  </si>
  <si>
    <t>Noah Lowry</t>
  </si>
  <si>
    <t>Hiroki Kuroda</t>
  </si>
  <si>
    <t>Scott Baker</t>
  </si>
  <si>
    <t>Julio Teheran</t>
  </si>
  <si>
    <t>Ryan Drese</t>
  </si>
  <si>
    <t>Marcus Stroman</t>
  </si>
  <si>
    <t>Kevin Appier</t>
  </si>
  <si>
    <t>Ian Snell</t>
  </si>
  <si>
    <t>Tanner Roark</t>
  </si>
  <si>
    <t>Kyle Lohse</t>
  </si>
  <si>
    <t>Hideo Nomo</t>
  </si>
  <si>
    <t>Rolando Arrojo</t>
  </si>
  <si>
    <t>Andy Benes</t>
  </si>
  <si>
    <t>Merrill Kelly</t>
  </si>
  <si>
    <t>Paul Byrd</t>
  </si>
  <si>
    <t>Rick Reed</t>
  </si>
  <si>
    <t>Paul Maholm</t>
  </si>
  <si>
    <t>Chris Holt</t>
  </si>
  <si>
    <t>Andy Ashby</t>
  </si>
  <si>
    <t>Charles Nagy</t>
  </si>
  <si>
    <t>Jason Marquis</t>
  </si>
  <si>
    <t>Pete Harnisch</t>
  </si>
  <si>
    <t>Steve Sparks</t>
  </si>
  <si>
    <t>Eric Stults</t>
  </si>
  <si>
    <t>Trevor Bauer</t>
  </si>
  <si>
    <t>Zach Duke</t>
  </si>
  <si>
    <t>Joe Mays</t>
  </si>
  <si>
    <t>Denny Neagle</t>
  </si>
  <si>
    <t>Tom Gorzelanny</t>
  </si>
  <si>
    <t>Brian Moehler</t>
  </si>
  <si>
    <t>Jeff Fassero</t>
  </si>
  <si>
    <t>Todd Ritchie</t>
  </si>
  <si>
    <t>Dave Burba</t>
  </si>
  <si>
    <t>Mike Pelfrey</t>
  </si>
  <si>
    <t>Sterling Hitchcock</t>
  </si>
  <si>
    <t>Travis Wood</t>
  </si>
  <si>
    <t>Daisuke Matsuzaka</t>
  </si>
  <si>
    <t>Gustavo Chacin</t>
  </si>
  <si>
    <t>Miguel Batista</t>
  </si>
  <si>
    <t>Wade Miller</t>
  </si>
  <si>
    <t>Garrett Richards</t>
  </si>
  <si>
    <t>Shaun Marcum</t>
  </si>
  <si>
    <t>Darrell May</t>
  </si>
  <si>
    <t>Jeff Suppan</t>
  </si>
  <si>
    <t>Matt Garza</t>
  </si>
  <si>
    <t>Yovani Gallardo</t>
  </si>
  <si>
    <t>Omar Olivares</t>
  </si>
  <si>
    <t>Cory Lidle</t>
  </si>
  <si>
    <t>Jason Vargas</t>
  </si>
  <si>
    <t>Carlos Silva</t>
  </si>
  <si>
    <t>Mike Maroth</t>
  </si>
  <si>
    <t>Brandon McCarthy</t>
  </si>
  <si>
    <t>Jason Johnson</t>
  </si>
  <si>
    <t>Steve Trachsel</t>
  </si>
  <si>
    <t>Trevor Cahill</t>
  </si>
  <si>
    <t>Joey Hamilton</t>
  </si>
  <si>
    <t>Jeremy Guthrie</t>
  </si>
  <si>
    <t>Nick Blackburn</t>
  </si>
  <si>
    <t>Shawn Estes</t>
  </si>
  <si>
    <t>Chris Tillman</t>
  </si>
  <si>
    <t>Mike Leake</t>
  </si>
  <si>
    <t>Albie Lopez</t>
  </si>
  <si>
    <t>Jimmy Anderson</t>
  </si>
  <si>
    <t>Gavin Floyd</t>
  </si>
  <si>
    <t>Garrett Stephenson</t>
  </si>
  <si>
    <t>Clayton Richard</t>
  </si>
  <si>
    <t>Nate Robertson</t>
  </si>
  <si>
    <t>Elmer Dessens</t>
  </si>
  <si>
    <t>Kevin Tapani</t>
  </si>
  <si>
    <t>Mark Gardner</t>
  </si>
  <si>
    <t>Scott Schoeneweis</t>
  </si>
  <si>
    <t>Tim Belcher</t>
  </si>
  <si>
    <t>Robert Person</t>
  </si>
  <si>
    <t>Daniel Cabrera</t>
  </si>
  <si>
    <t>Wade Miley</t>
  </si>
  <si>
    <t>Glendon Rusch</t>
  </si>
  <si>
    <t>A.J. Griffin</t>
  </si>
  <si>
    <t>Jamey Wright</t>
  </si>
  <si>
    <t>John Lannan</t>
  </si>
  <si>
    <t>Tanyon Sturtze</t>
  </si>
  <si>
    <t>Kirk Rueter</t>
  </si>
  <si>
    <t>Orel Hershiser</t>
  </si>
  <si>
    <t>Ryan Franklin</t>
  </si>
  <si>
    <t>Tom Candiotti</t>
  </si>
  <si>
    <t>Joe Saunders</t>
  </si>
  <si>
    <t>Scott Olsen</t>
  </si>
  <si>
    <t>Horacio Ramirez</t>
  </si>
  <si>
    <t>NYS</t>
  </si>
  <si>
    <t>BKN</t>
  </si>
  <si>
    <t>WAS</t>
  </si>
  <si>
    <t>KCM</t>
  </si>
  <si>
    <t>DAL</t>
  </si>
  <si>
    <t>NYC</t>
  </si>
  <si>
    <t>SDT</t>
  </si>
  <si>
    <t>LAP</t>
  </si>
  <si>
    <t>SFN</t>
  </si>
  <si>
    <t>OKC</t>
  </si>
  <si>
    <t>Player</t>
  </si>
  <si>
    <t>BF</t>
  </si>
  <si>
    <t>Pedro Martínez</t>
  </si>
  <si>
    <t>Félix Hernández</t>
  </si>
  <si>
    <t>Javier Vázquez</t>
  </si>
  <si>
    <t>Oliver Pérez</t>
  </si>
  <si>
    <t>Germán Márquez</t>
  </si>
  <si>
    <t>Kevin Gausman</t>
  </si>
  <si>
    <t>Erik Bedard</t>
  </si>
  <si>
    <t>Noah Syndergaard</t>
  </si>
  <si>
    <t>Carlos Martínez</t>
  </si>
  <si>
    <t>Ubaldo Jiménez</t>
  </si>
  <si>
    <t>Tyson Ross</t>
  </si>
  <si>
    <t>Gio González</t>
  </si>
  <si>
    <t>José Quintana</t>
  </si>
  <si>
    <t>Edinson Vólquez</t>
  </si>
  <si>
    <t>Francisco Liriano</t>
  </si>
  <si>
    <t>Jonathan Sánchez</t>
  </si>
  <si>
    <t>José Berríos</t>
  </si>
  <si>
    <t>Aníbal Sánchez</t>
  </si>
  <si>
    <t>Nathan Eovaldi</t>
  </si>
  <si>
    <t>Masahiro Tanaka</t>
  </si>
  <si>
    <t>Wandy Rodríguez</t>
  </si>
  <si>
    <t>José Lima</t>
  </si>
  <si>
    <t>Liván Hernández</t>
  </si>
  <si>
    <t>John Patterson</t>
  </si>
  <si>
    <t>Freddy García</t>
  </si>
  <si>
    <t>Rich Hill</t>
  </si>
  <si>
    <t>John Maine</t>
  </si>
  <si>
    <t>Kyle Gibson</t>
  </si>
  <si>
    <t>Matt Moore</t>
  </si>
  <si>
    <t>Tony Armas</t>
  </si>
  <si>
    <t>Marco Estrada</t>
  </si>
  <si>
    <t>Jason Bere</t>
  </si>
  <si>
    <t>Tony Saunders</t>
  </si>
  <si>
    <t>Reynaldo López</t>
  </si>
  <si>
    <t>Martín Pérez</t>
  </si>
  <si>
    <t>Darren Dreifort</t>
  </si>
  <si>
    <t>Juan Guzmán</t>
  </si>
  <si>
    <t>Jerad Eickhoff</t>
  </si>
  <si>
    <t>Rich Harden</t>
  </si>
  <si>
    <t>Andrew Cashner</t>
  </si>
  <si>
    <t>Ramón Ortiz</t>
  </si>
  <si>
    <t>Kyle Hendricks</t>
  </si>
  <si>
    <t>Yordano Ventura</t>
  </si>
  <si>
    <t>Jaret Wright</t>
  </si>
  <si>
    <t>Francisco Córdova</t>
  </si>
  <si>
    <t>Orlando Hernández</t>
  </si>
  <si>
    <t>Kris Medlen</t>
  </si>
  <si>
    <t>Jhoulys Chacín</t>
  </si>
  <si>
    <t>Jaime García</t>
  </si>
  <si>
    <t>Odalis Pérez</t>
  </si>
  <si>
    <t>Wei-Yin Chen</t>
  </si>
  <si>
    <t>José Contreras</t>
  </si>
  <si>
    <t>Chad Gaudin</t>
  </si>
  <si>
    <t>Wily Peralta</t>
  </si>
  <si>
    <t>Tom Koehler</t>
  </si>
  <si>
    <t>Matt Kinney</t>
  </si>
  <si>
    <t>Joel Piñeiro</t>
  </si>
  <si>
    <t>Rubby De La Rosa</t>
  </si>
  <si>
    <t>Jeff Juden</t>
  </si>
  <si>
    <t>Jimmy Nelson</t>
  </si>
  <si>
    <t>Kip Wells</t>
  </si>
  <si>
    <t>Jason Hammel</t>
  </si>
  <si>
    <t>Luke Hochevar</t>
  </si>
  <si>
    <t>Randy Wells</t>
  </si>
  <si>
    <t>Ismael Valdéz</t>
  </si>
  <si>
    <t>Kevin Correia</t>
  </si>
  <si>
    <t>Dillon Gee</t>
  </si>
  <si>
    <t>Bruce Chen</t>
  </si>
  <si>
    <t>Lucas Harrell</t>
  </si>
  <si>
    <t>Jarrod Parker</t>
  </si>
  <si>
    <t>Alex Wood</t>
  </si>
  <si>
    <t>Chad Bettis</t>
  </si>
  <si>
    <t>Roberto Hernández</t>
  </si>
  <si>
    <t>Jesús Sánchez</t>
  </si>
  <si>
    <t>Rodrigo López</t>
  </si>
  <si>
    <t>Dan Wright</t>
  </si>
  <si>
    <t>Mac Suzuki</t>
  </si>
  <si>
    <t>Jimmy Haynes</t>
  </si>
  <si>
    <t>Todd Wellemeyer</t>
  </si>
  <si>
    <t>Kevin Jarvis</t>
  </si>
  <si>
    <t>Pat Rapp</t>
  </si>
  <si>
    <t>Víctor Zambrano</t>
  </si>
  <si>
    <t>Scott Elarton</t>
  </si>
  <si>
    <t>Iván Nova</t>
  </si>
  <si>
    <t>Clay Buchholz</t>
  </si>
  <si>
    <t>Carlos Pérez</t>
  </si>
  <si>
    <t>Alfredo Simón</t>
  </si>
  <si>
    <t>Kyle Davies</t>
  </si>
  <si>
    <t>Kent Bottenfield</t>
  </si>
  <si>
    <t>Zach Davies</t>
  </si>
  <si>
    <t>Andy Sonnanstine</t>
  </si>
  <si>
    <t>James Baldwin</t>
  </si>
  <si>
    <t>José Mercedes</t>
  </si>
  <si>
    <t>Bobby Witt</t>
  </si>
  <si>
    <t>Kyle Kendrick</t>
  </si>
  <si>
    <t>Brian Bohanon</t>
  </si>
  <si>
    <t>Dave Mlicki</t>
  </si>
  <si>
    <t>Darren Oliver</t>
  </si>
  <si>
    <t>Steve Woodard</t>
  </si>
  <si>
    <t>Pat Hentgen</t>
  </si>
  <si>
    <t>Tomo Ohka</t>
  </si>
  <si>
    <t>Steve Parris</t>
  </si>
  <si>
    <t>Paul Wilson</t>
  </si>
  <si>
    <t>Wayne Franklin</t>
  </si>
  <si>
    <t>Bobby Jones</t>
  </si>
  <si>
    <t>Brian Bannister</t>
  </si>
  <si>
    <t>Josh Fogg</t>
  </si>
  <si>
    <t>Henderson Alvarez III</t>
  </si>
  <si>
    <t>Jim Parque</t>
  </si>
  <si>
    <t>Greg Smith</t>
  </si>
  <si>
    <t>Jae Weong Seo</t>
  </si>
  <si>
    <t>Joe Kennedy</t>
  </si>
  <si>
    <t>Braden Looper</t>
  </si>
  <si>
    <t>LaTroy Hawkins</t>
  </si>
  <si>
    <t>Scott Karl</t>
  </si>
  <si>
    <t>Chris Reitsma</t>
  </si>
  <si>
    <t>Mark Hendrickson</t>
  </si>
  <si>
    <t>Brian Meadows</t>
  </si>
  <si>
    <t>Dennis Springer</t>
  </si>
  <si>
    <t>Jaime Navarro</t>
  </si>
  <si>
    <t>Nate Cornejo</t>
  </si>
  <si>
    <t>AW#</t>
  </si>
  <si>
    <t>AWAY</t>
  </si>
  <si>
    <t>HOME</t>
  </si>
  <si>
    <t>HM#</t>
  </si>
  <si>
    <t>GM#</t>
  </si>
  <si>
    <t>AL</t>
  </si>
  <si>
    <t>DRC</t>
  </si>
  <si>
    <t>AW</t>
  </si>
  <si>
    <t>HL</t>
  </si>
  <si>
    <t>HW</t>
  </si>
  <si>
    <t>ARD</t>
  </si>
  <si>
    <t>AARA</t>
  </si>
  <si>
    <t>AARS</t>
  </si>
  <si>
    <t>ARA</t>
  </si>
  <si>
    <t>ARS</t>
  </si>
  <si>
    <t>HRD</t>
  </si>
  <si>
    <t>AHRA</t>
  </si>
  <si>
    <t>AHRS</t>
  </si>
  <si>
    <t>HRA</t>
  </si>
  <si>
    <t>HRS</t>
  </si>
  <si>
    <t>LFR</t>
  </si>
  <si>
    <t>STRK</t>
  </si>
  <si>
    <t>RD</t>
  </si>
  <si>
    <t>RA</t>
  </si>
  <si>
    <t>RS</t>
  </si>
  <si>
    <t>PYTH</t>
  </si>
  <si>
    <t>PCT</t>
  </si>
  <si>
    <t>LOSS</t>
  </si>
  <si>
    <t>WINS</t>
  </si>
  <si>
    <t>#D</t>
  </si>
  <si>
    <t>#C</t>
  </si>
  <si>
    <t>#L</t>
  </si>
  <si>
    <t>EAST</t>
  </si>
  <si>
    <t>#PO</t>
  </si>
  <si>
    <t>AWAY STATS</t>
  </si>
  <si>
    <t>HOME STATS</t>
  </si>
  <si>
    <t>GL</t>
  </si>
  <si>
    <t>LWS</t>
  </si>
  <si>
    <t>2H</t>
  </si>
  <si>
    <t>1H</t>
  </si>
  <si>
    <t>PYW</t>
  </si>
  <si>
    <t>TEAM</t>
  </si>
  <si>
    <t>PS</t>
  </si>
  <si>
    <t>AMERICAN LEAGUE PLAYOFF PICTURE</t>
  </si>
  <si>
    <t xml:space="preserve">NATIONAL LEAGUE </t>
  </si>
  <si>
    <t>MLB POWER RANKINGS</t>
  </si>
  <si>
    <t>NATIONAL LEAGUE PLAYOFF PICTURE</t>
  </si>
  <si>
    <t>RPI</t>
  </si>
  <si>
    <t>RUNS</t>
  </si>
  <si>
    <t>OP2A</t>
  </si>
  <si>
    <t>OPA</t>
  </si>
  <si>
    <t>STR</t>
  </si>
  <si>
    <t>W/L</t>
  </si>
  <si>
    <t>David</t>
  </si>
  <si>
    <t>Aardsma</t>
  </si>
  <si>
    <t>Hank</t>
  </si>
  <si>
    <t>Aaron</t>
  </si>
  <si>
    <t>Tommie</t>
  </si>
  <si>
    <t>Don</t>
  </si>
  <si>
    <t>Aase</t>
  </si>
  <si>
    <t>Andy</t>
  </si>
  <si>
    <t>Abad</t>
  </si>
  <si>
    <t>Fernando</t>
  </si>
  <si>
    <t>John</t>
  </si>
  <si>
    <t>Abadie</t>
  </si>
  <si>
    <t>Ed</t>
  </si>
  <si>
    <t>Abbaticchio</t>
  </si>
  <si>
    <t>Bert</t>
  </si>
  <si>
    <t>Abbey</t>
  </si>
  <si>
    <t>Charlie</t>
  </si>
  <si>
    <t>Andrew</t>
  </si>
  <si>
    <t>Abbott</t>
  </si>
  <si>
    <t>Cory</t>
  </si>
  <si>
    <t>Dan</t>
  </si>
  <si>
    <t>Fred</t>
  </si>
  <si>
    <t>Glenn</t>
  </si>
  <si>
    <t>Jeff</t>
  </si>
  <si>
    <t>Jim</t>
  </si>
  <si>
    <t>Kurt</t>
  </si>
  <si>
    <t>Kyle</t>
  </si>
  <si>
    <t>Ody</t>
  </si>
  <si>
    <t>Paul</t>
  </si>
  <si>
    <t>Al</t>
  </si>
  <si>
    <t>Aber</t>
  </si>
  <si>
    <t>Frank</t>
  </si>
  <si>
    <t>Abercrombie</t>
  </si>
  <si>
    <t>Reggie</t>
  </si>
  <si>
    <t>Bill</t>
  </si>
  <si>
    <t>Abernathie</t>
  </si>
  <si>
    <t>Brent</t>
  </si>
  <si>
    <t>Abernathy</t>
  </si>
  <si>
    <t>Ted</t>
  </si>
  <si>
    <t>Woody</t>
  </si>
  <si>
    <t>Cliff</t>
  </si>
  <si>
    <t>Aberson</t>
  </si>
  <si>
    <t>Harry</t>
  </si>
  <si>
    <t>Ables</t>
  </si>
  <si>
    <t>Shawn</t>
  </si>
  <si>
    <t>Abner</t>
  </si>
  <si>
    <t>Cal</t>
  </si>
  <si>
    <t>Abrams</t>
  </si>
  <si>
    <t>CJ</t>
  </si>
  <si>
    <t>George</t>
  </si>
  <si>
    <t>Johnny</t>
  </si>
  <si>
    <t>Abrego</t>
  </si>
  <si>
    <t>Albert</t>
  </si>
  <si>
    <t>Abreu</t>
  </si>
  <si>
    <t>Bobby</t>
  </si>
  <si>
    <t>Bryan</t>
  </si>
  <si>
    <t>Joe</t>
  </si>
  <si>
    <t>Jose</t>
  </si>
  <si>
    <t>Juan</t>
  </si>
  <si>
    <t>Tony</t>
  </si>
  <si>
    <t>Winston</t>
  </si>
  <si>
    <t>Abstein</t>
  </si>
  <si>
    <t>Jeremy</t>
  </si>
  <si>
    <t>Accardo</t>
  </si>
  <si>
    <t>Alfredo</t>
  </si>
  <si>
    <t>Aceves</t>
  </si>
  <si>
    <t>Domingo</t>
  </si>
  <si>
    <t>Acevedo</t>
  </si>
  <si>
    <t>A. J.</t>
  </si>
  <si>
    <t>Achter</t>
  </si>
  <si>
    <t>Acker</t>
  </si>
  <si>
    <t>Tom</t>
  </si>
  <si>
    <t>Dustin</t>
  </si>
  <si>
    <t>Ackley</t>
  </si>
  <si>
    <t>Fritz</t>
  </si>
  <si>
    <t>Cy</t>
  </si>
  <si>
    <t>Acosta</t>
  </si>
  <si>
    <t>Manny</t>
  </si>
  <si>
    <t>Merito</t>
  </si>
  <si>
    <t>Mark</t>
  </si>
  <si>
    <t>Acre</t>
  </si>
  <si>
    <t>Acta</t>
  </si>
  <si>
    <t>Garrett</t>
  </si>
  <si>
    <t>Acton</t>
  </si>
  <si>
    <t>Ronald</t>
  </si>
  <si>
    <t>Acuna</t>
  </si>
  <si>
    <t>Adair</t>
  </si>
  <si>
    <t>Jerry</t>
  </si>
  <si>
    <t>Jimmy</t>
  </si>
  <si>
    <t>Cristhian</t>
  </si>
  <si>
    <t>Adames</t>
  </si>
  <si>
    <t>Willy</t>
  </si>
  <si>
    <t>Jason</t>
  </si>
  <si>
    <t>Adam</t>
  </si>
  <si>
    <t>Ace</t>
  </si>
  <si>
    <t>Adams</t>
  </si>
  <si>
    <t>Austin</t>
  </si>
  <si>
    <t>Babe</t>
  </si>
  <si>
    <t>Bob</t>
  </si>
  <si>
    <t>Buster</t>
  </si>
  <si>
    <t>Chance</t>
  </si>
  <si>
    <t>Dick</t>
  </si>
  <si>
    <t>Doug</t>
  </si>
  <si>
    <t>Herb</t>
  </si>
  <si>
    <t>Joel</t>
  </si>
  <si>
    <t>Adamson</t>
  </si>
  <si>
    <t>Karl</t>
  </si>
  <si>
    <t>Lane</t>
  </si>
  <si>
    <t>Matt</t>
  </si>
  <si>
    <t>Mike</t>
  </si>
  <si>
    <t>Red</t>
  </si>
  <si>
    <t>Rick</t>
  </si>
  <si>
    <t>Ricky</t>
  </si>
  <si>
    <t>Riley</t>
  </si>
  <si>
    <t>Russ</t>
  </si>
  <si>
    <t>Ryan</t>
  </si>
  <si>
    <t>Sparky</t>
  </si>
  <si>
    <t>Spencer</t>
  </si>
  <si>
    <t>Terry</t>
  </si>
  <si>
    <t>Willie</t>
  </si>
  <si>
    <t>Adcock</t>
  </si>
  <si>
    <t>Nathan</t>
  </si>
  <si>
    <t>Addis</t>
  </si>
  <si>
    <t>Adduci</t>
  </si>
  <si>
    <t>Addy</t>
  </si>
  <si>
    <t>Jo</t>
  </si>
  <si>
    <t>Adell</t>
  </si>
  <si>
    <t>Nick</t>
  </si>
  <si>
    <t>Adenhart</t>
  </si>
  <si>
    <t>Morrie</t>
  </si>
  <si>
    <t>Aderholt</t>
  </si>
  <si>
    <t>Dewey</t>
  </si>
  <si>
    <t>Adkins</t>
  </si>
  <si>
    <t>Merle</t>
  </si>
  <si>
    <t>Grady</t>
  </si>
  <si>
    <t>Atkinson</t>
  </si>
  <si>
    <t>Jon</t>
  </si>
  <si>
    <t>Steve</t>
  </si>
  <si>
    <t>Tim</t>
  </si>
  <si>
    <t>Adleman</t>
  </si>
  <si>
    <t>Dave</t>
  </si>
  <si>
    <t>Adlesh</t>
  </si>
  <si>
    <t>Joan</t>
  </si>
  <si>
    <t>Adon</t>
  </si>
  <si>
    <t>Ehire</t>
  </si>
  <si>
    <t>Adrianza</t>
  </si>
  <si>
    <t>Troy</t>
  </si>
  <si>
    <t>Afenir</t>
  </si>
  <si>
    <t>Affeldt</t>
  </si>
  <si>
    <t>Benny</t>
  </si>
  <si>
    <t>Agbayani</t>
  </si>
  <si>
    <t>Agee</t>
  </si>
  <si>
    <t>Agganis</t>
  </si>
  <si>
    <t>Agler</t>
  </si>
  <si>
    <t>Sam</t>
  </si>
  <si>
    <t>Agnew</t>
  </si>
  <si>
    <t>Agosto</t>
  </si>
  <si>
    <t>Dario</t>
  </si>
  <si>
    <t>Agrazal</t>
  </si>
  <si>
    <t>Luis</t>
  </si>
  <si>
    <t>Aguayo</t>
  </si>
  <si>
    <t>Chris</t>
  </si>
  <si>
    <t>Aguila</t>
  </si>
  <si>
    <t>Jesus</t>
  </si>
  <si>
    <t>Aguilar</t>
  </si>
  <si>
    <t>Miguel</t>
  </si>
  <si>
    <t>Aguilera</t>
  </si>
  <si>
    <t>Aguirre</t>
  </si>
  <si>
    <t>Ahearn</t>
  </si>
  <si>
    <t>Pat</t>
  </si>
  <si>
    <t>Ahearne</t>
  </si>
  <si>
    <t>Ahmed</t>
  </si>
  <si>
    <t>Aikens</t>
  </si>
  <si>
    <t>Danny</t>
  </si>
  <si>
    <t>Ainge</t>
  </si>
  <si>
    <t>Eddie</t>
  </si>
  <si>
    <t>Ainsmith</t>
  </si>
  <si>
    <t>Ainsworth</t>
  </si>
  <si>
    <t>Raleigh</t>
  </si>
  <si>
    <t>Aitchison</t>
  </si>
  <si>
    <t>Aiton</t>
  </si>
  <si>
    <t>Ake</t>
  </si>
  <si>
    <t>Darrel</t>
  </si>
  <si>
    <t>Akerfelds</t>
  </si>
  <si>
    <t>Jack</t>
  </si>
  <si>
    <t>Aker</t>
  </si>
  <si>
    <t>Akers</t>
  </si>
  <si>
    <t>Keegan</t>
  </si>
  <si>
    <t>Akin</t>
  </si>
  <si>
    <t>Shogo</t>
  </si>
  <si>
    <t>Akiyama</t>
  </si>
  <si>
    <t>R. J.</t>
  </si>
  <si>
    <t>Alaniz</t>
  </si>
  <si>
    <t>Gibson</t>
  </si>
  <si>
    <t>Alba</t>
  </si>
  <si>
    <t>Jonathan</t>
  </si>
  <si>
    <t>Albaladejo</t>
  </si>
  <si>
    <t>Albanese</t>
  </si>
  <si>
    <t>Albers</t>
  </si>
  <si>
    <t>Butch</t>
  </si>
  <si>
    <t>Alberts</t>
  </si>
  <si>
    <t>Gus</t>
  </si>
  <si>
    <t>Hanser</t>
  </si>
  <si>
    <t>Alberto</t>
  </si>
  <si>
    <t>Alberro</t>
  </si>
  <si>
    <t>Ozzie</t>
  </si>
  <si>
    <t>Albies</t>
  </si>
  <si>
    <t>Albosta</t>
  </si>
  <si>
    <t>Albrecht</t>
  </si>
  <si>
    <t>Albright</t>
  </si>
  <si>
    <t>Alburquerque</t>
  </si>
  <si>
    <t>Vic</t>
  </si>
  <si>
    <t>Albury</t>
  </si>
  <si>
    <t>Jorge</t>
  </si>
  <si>
    <t>Alcala</t>
  </si>
  <si>
    <t>Santo</t>
  </si>
  <si>
    <t>Arismendy</t>
  </si>
  <si>
    <t>Alcantara</t>
  </si>
  <si>
    <t>Israel</t>
  </si>
  <si>
    <t>Raul</t>
  </si>
  <si>
    <t>Sandy</t>
  </si>
  <si>
    <t>Sergio</t>
  </si>
  <si>
    <t>Victor</t>
  </si>
  <si>
    <t>Alcaraz</t>
  </si>
  <si>
    <t>Scotty</t>
  </si>
  <si>
    <t>Alcock</t>
  </si>
  <si>
    <t>Dale</t>
  </si>
  <si>
    <t>Alderson</t>
  </si>
  <si>
    <t>Aldrete</t>
  </si>
  <si>
    <t>Scott</t>
  </si>
  <si>
    <t>Aldred</t>
  </si>
  <si>
    <t>Aldridge</t>
  </si>
  <si>
    <t>Jay</t>
  </si>
  <si>
    <t>Aldrich</t>
  </si>
  <si>
    <t>Chuck</t>
  </si>
  <si>
    <t>Aleno</t>
  </si>
  <si>
    <t>Alexander</t>
  </si>
  <si>
    <t>Doyle</t>
  </si>
  <si>
    <t>Gary</t>
  </si>
  <si>
    <t>Gerald</t>
  </si>
  <si>
    <t>Hugh</t>
  </si>
  <si>
    <t>Nin</t>
  </si>
  <si>
    <t>Pete</t>
  </si>
  <si>
    <t>Tyler</t>
  </si>
  <si>
    <t>Walt</t>
  </si>
  <si>
    <t>Alexy</t>
  </si>
  <si>
    <t>Alfaro</t>
  </si>
  <si>
    <t>Antonio</t>
  </si>
  <si>
    <t>Alfonseca</t>
  </si>
  <si>
    <t>Edgardo</t>
  </si>
  <si>
    <t>Alfonzo</t>
  </si>
  <si>
    <t>Eliezer</t>
  </si>
  <si>
    <t>Anthony</t>
  </si>
  <si>
    <t>Alford</t>
  </si>
  <si>
    <t>Alicea</t>
  </si>
  <si>
    <t>Allanson</t>
  </si>
  <si>
    <t>Brian</t>
  </si>
  <si>
    <t>Allard</t>
  </si>
  <si>
    <t>Kolby</t>
  </si>
  <si>
    <t>Cam</t>
  </si>
  <si>
    <t>Alldred</t>
  </si>
  <si>
    <t>Allen</t>
  </si>
  <si>
    <t>Bernie</t>
  </si>
  <si>
    <t>Earl</t>
  </si>
  <si>
    <t>Brandon</t>
  </si>
  <si>
    <t>Chad</t>
  </si>
  <si>
    <t>Cody</t>
  </si>
  <si>
    <t>Dusty</t>
  </si>
  <si>
    <t>Ethan</t>
  </si>
  <si>
    <t>Allenson</t>
  </si>
  <si>
    <t>Greg</t>
  </si>
  <si>
    <t>Ham</t>
  </si>
  <si>
    <t>Hezekiah</t>
  </si>
  <si>
    <t>Horace</t>
  </si>
  <si>
    <t>Jamie</t>
  </si>
  <si>
    <t>Jermaine</t>
  </si>
  <si>
    <t>Allensworth</t>
  </si>
  <si>
    <t>Kim</t>
  </si>
  <si>
    <t>Lloyd</t>
  </si>
  <si>
    <t>Logan</t>
  </si>
  <si>
    <t>Luke</t>
  </si>
  <si>
    <t>Myron</t>
  </si>
  <si>
    <t>Neil</t>
  </si>
  <si>
    <t>Ron</t>
  </si>
  <si>
    <t>Rod</t>
  </si>
  <si>
    <t>Sled</t>
  </si>
  <si>
    <t>Gene</t>
  </si>
  <si>
    <t>Alley</t>
  </si>
  <si>
    <t>Allgeyer</t>
  </si>
  <si>
    <t>Allietta</t>
  </si>
  <si>
    <t>Gair</t>
  </si>
  <si>
    <t>Allie</t>
  </si>
  <si>
    <t>Allison</t>
  </si>
  <si>
    <t>Art</t>
  </si>
  <si>
    <t>Dana</t>
  </si>
  <si>
    <t>Mack</t>
  </si>
  <si>
    <t>Milo</t>
  </si>
  <si>
    <t>Beau</t>
  </si>
  <si>
    <t>Allred</t>
  </si>
  <si>
    <t>Mel</t>
  </si>
  <si>
    <t>Almada</t>
  </si>
  <si>
    <t>Armando</t>
  </si>
  <si>
    <t>Almanza</t>
  </si>
  <si>
    <t>Carlos</t>
  </si>
  <si>
    <t>Almanzar</t>
  </si>
  <si>
    <t>Rafael</t>
  </si>
  <si>
    <t>Almeida</t>
  </si>
  <si>
    <t>Abraham</t>
  </si>
  <si>
    <t>Almonte</t>
  </si>
  <si>
    <t>Almon</t>
  </si>
  <si>
    <t>Edwin</t>
  </si>
  <si>
    <t>Erick</t>
  </si>
  <si>
    <t>Hector</t>
  </si>
  <si>
    <t>Yency</t>
  </si>
  <si>
    <t>Zoilo</t>
  </si>
  <si>
    <t>Almora</t>
  </si>
  <si>
    <t>Aloma</t>
  </si>
  <si>
    <t>Roberto</t>
  </si>
  <si>
    <t>Alomar</t>
  </si>
  <si>
    <t>Alonso</t>
  </si>
  <si>
    <t>Yonder</t>
  </si>
  <si>
    <t>Felipe</t>
  </si>
  <si>
    <t>Alou</t>
  </si>
  <si>
    <t>Matty</t>
  </si>
  <si>
    <t>Moises</t>
  </si>
  <si>
    <t>Whitey</t>
  </si>
  <si>
    <t>Alpermann</t>
  </si>
  <si>
    <t>Dell</t>
  </si>
  <si>
    <t>Alston</t>
  </si>
  <si>
    <t>Garvin</t>
  </si>
  <si>
    <t>Walter</t>
  </si>
  <si>
    <t>Porfi</t>
  </si>
  <si>
    <t>Altamirano</t>
  </si>
  <si>
    <t>Altavilla</t>
  </si>
  <si>
    <t>Ernie</t>
  </si>
  <si>
    <t>Alten</t>
  </si>
  <si>
    <t>Jesse</t>
  </si>
  <si>
    <t>Altenburg</t>
  </si>
  <si>
    <t>Altherr</t>
  </si>
  <si>
    <t>Altizer</t>
  </si>
  <si>
    <t>Altman</t>
  </si>
  <si>
    <t>Altobelli</t>
  </si>
  <si>
    <t>Altrock</t>
  </si>
  <si>
    <t>Altuve</t>
  </si>
  <si>
    <t>Jake</t>
  </si>
  <si>
    <t>Alu</t>
  </si>
  <si>
    <t>Alusik</t>
  </si>
  <si>
    <t>Abe</t>
  </si>
  <si>
    <t>Alvarez</t>
  </si>
  <si>
    <t>Clemente</t>
  </si>
  <si>
    <t>Dariel</t>
  </si>
  <si>
    <t>Eddy</t>
  </si>
  <si>
    <t>Francisco</t>
  </si>
  <si>
    <t>Gabe</t>
  </si>
  <si>
    <t>Henderson</t>
  </si>
  <si>
    <t>Alvarado</t>
  </si>
  <si>
    <t>Orlando</t>
  </si>
  <si>
    <t>Ossie</t>
  </si>
  <si>
    <t>Pedro</t>
  </si>
  <si>
    <t>Rogelio</t>
  </si>
  <si>
    <t>Tavo</t>
  </si>
  <si>
    <t>Wilson</t>
  </si>
  <si>
    <t>Yordan</t>
  </si>
  <si>
    <t>Max</t>
  </si>
  <si>
    <t>Alvis</t>
  </si>
  <si>
    <t>Billy</t>
  </si>
  <si>
    <t>Alvord</t>
  </si>
  <si>
    <t>Brant</t>
  </si>
  <si>
    <t>Alyea</t>
  </si>
  <si>
    <t>Adbert</t>
  </si>
  <si>
    <t>Alzolay</t>
  </si>
  <si>
    <t>Joey</t>
  </si>
  <si>
    <t>Amalfitano</t>
  </si>
  <si>
    <t>Rich</t>
  </si>
  <si>
    <t>Amaral</t>
  </si>
  <si>
    <t>Alexi</t>
  </si>
  <si>
    <t>Amarista</t>
  </si>
  <si>
    <t>Ruben</t>
  </si>
  <si>
    <t>Amaro</t>
  </si>
  <si>
    <t>Amaya</t>
  </si>
  <si>
    <t>Wayne</t>
  </si>
  <si>
    <t>Ambler</t>
  </si>
  <si>
    <t>Chip</t>
  </si>
  <si>
    <t>Ambres</t>
  </si>
  <si>
    <t>Ambriz</t>
  </si>
  <si>
    <t>Trey</t>
  </si>
  <si>
    <t>Amburgey</t>
  </si>
  <si>
    <t>Amelung</t>
  </si>
  <si>
    <t>Ames</t>
  </si>
  <si>
    <t>Amezaga</t>
  </si>
  <si>
    <t>Doc</t>
  </si>
  <si>
    <t>Amole</t>
  </si>
  <si>
    <t>Amoros</t>
  </si>
  <si>
    <t>Vicente</t>
  </si>
  <si>
    <t>Amor</t>
  </si>
  <si>
    <t>Ancker</t>
  </si>
  <si>
    <t>Alf</t>
  </si>
  <si>
    <t>Anderson</t>
  </si>
  <si>
    <t>Allan</t>
  </si>
  <si>
    <t>Brady</t>
  </si>
  <si>
    <t>Brett</t>
  </si>
  <si>
    <t>Bud</t>
  </si>
  <si>
    <t>Chase</t>
  </si>
  <si>
    <t>Craig</t>
  </si>
  <si>
    <t>Drew</t>
  </si>
  <si>
    <t>Dwain</t>
  </si>
  <si>
    <t>Ferrell</t>
  </si>
  <si>
    <t>Garret</t>
  </si>
  <si>
    <t>Goat</t>
  </si>
  <si>
    <t>Grant</t>
  </si>
  <si>
    <t>Hal</t>
  </si>
  <si>
    <t>Ian</t>
  </si>
  <si>
    <t>Josh</t>
  </si>
  <si>
    <t>Justin</t>
  </si>
  <si>
    <t>Kent</t>
  </si>
  <si>
    <t>Larry</t>
  </si>
  <si>
    <t>Andersen</t>
  </si>
  <si>
    <t>Lars</t>
  </si>
  <si>
    <t>Marlon</t>
  </si>
  <si>
    <t>Shaun</t>
  </si>
  <si>
    <t>Tanner</t>
  </si>
  <si>
    <t>Varney</t>
  </si>
  <si>
    <t>Wingo</t>
  </si>
  <si>
    <t>Robert</t>
  </si>
  <si>
    <t>Andino</t>
  </si>
  <si>
    <t>Andrade</t>
  </si>
  <si>
    <t>Clayton</t>
  </si>
  <si>
    <t>Andrews</t>
  </si>
  <si>
    <t>Elbert</t>
  </si>
  <si>
    <t>Andres</t>
  </si>
  <si>
    <t>Hub</t>
  </si>
  <si>
    <t>Ivy</t>
  </si>
  <si>
    <t>Andre</t>
  </si>
  <si>
    <t>Andreoli</t>
  </si>
  <si>
    <t>Nate</t>
  </si>
  <si>
    <t>Rob</t>
  </si>
  <si>
    <t>Shane</t>
  </si>
  <si>
    <t>Stan</t>
  </si>
  <si>
    <t>Wally</t>
  </si>
  <si>
    <t>Andriese</t>
  </si>
  <si>
    <t>Andrus</t>
  </si>
  <si>
    <t>Elvis</t>
  </si>
  <si>
    <t>Wyman</t>
  </si>
  <si>
    <t>Joaquin</t>
  </si>
  <si>
    <t>Andujar</t>
  </si>
  <si>
    <t>Norm</t>
  </si>
  <si>
    <t>Angelini</t>
  </si>
  <si>
    <t>Angle</t>
  </si>
  <si>
    <t>Angley</t>
  </si>
  <si>
    <t>Ankenman</t>
  </si>
  <si>
    <t>Ankiel</t>
  </si>
  <si>
    <t>Dean</t>
  </si>
  <si>
    <t>Anna</t>
  </si>
  <si>
    <t>Annis</t>
  </si>
  <si>
    <t>Cap</t>
  </si>
  <si>
    <t>Anson</t>
  </si>
  <si>
    <t>Eric</t>
  </si>
  <si>
    <t>Antolin</t>
  </si>
  <si>
    <t>Antolick</t>
  </si>
  <si>
    <t>Antonello</t>
  </si>
  <si>
    <t>Antonelli</t>
  </si>
  <si>
    <t>Tejay</t>
  </si>
  <si>
    <t>Antone</t>
  </si>
  <si>
    <t>Nori</t>
  </si>
  <si>
    <t>Aoki</t>
  </si>
  <si>
    <t>Aparicio</t>
  </si>
  <si>
    <t>Apodaca</t>
  </si>
  <si>
    <t>Aponte</t>
  </si>
  <si>
    <t>Sherten</t>
  </si>
  <si>
    <t>Apostel</t>
  </si>
  <si>
    <t>Appel</t>
  </si>
  <si>
    <t>Kevin</t>
  </si>
  <si>
    <t>Appier</t>
  </si>
  <si>
    <t>Appleton</t>
  </si>
  <si>
    <t>Applegate</t>
  </si>
  <si>
    <t>Appling</t>
  </si>
  <si>
    <t>Aristides</t>
  </si>
  <si>
    <t>Aquino</t>
  </si>
  <si>
    <t>Jayson</t>
  </si>
  <si>
    <t>Angel</t>
  </si>
  <si>
    <t>Aragon</t>
  </si>
  <si>
    <t>Aranda</t>
  </si>
  <si>
    <t>Arano</t>
  </si>
  <si>
    <t>Araujo</t>
  </si>
  <si>
    <t>Arauz</t>
  </si>
  <si>
    <t>Maurice</t>
  </si>
  <si>
    <t>Archdeacon</t>
  </si>
  <si>
    <t>Archer</t>
  </si>
  <si>
    <t>Archie</t>
  </si>
  <si>
    <t>Arcia</t>
  </si>
  <si>
    <t>Oswaldo</t>
  </si>
  <si>
    <t>Ardell</t>
  </si>
  <si>
    <t>Rugger</t>
  </si>
  <si>
    <t>Ardizoia</t>
  </si>
  <si>
    <t>Ardner</t>
  </si>
  <si>
    <t>Ardoin</t>
  </si>
  <si>
    <t>Arellanes</t>
  </si>
  <si>
    <t>Nolan</t>
  </si>
  <si>
    <t>Arenado</t>
  </si>
  <si>
    <t>J. P.</t>
  </si>
  <si>
    <t>Arencibia</t>
  </si>
  <si>
    <t>Arft</t>
  </si>
  <si>
    <t>Alex</t>
  </si>
  <si>
    <t>Arias</t>
  </si>
  <si>
    <t>Gabriel</t>
  </si>
  <si>
    <t>Rudy</t>
  </si>
  <si>
    <t>Kohei</t>
  </si>
  <si>
    <t>Arihara</t>
  </si>
  <si>
    <t>Buzz</t>
  </si>
  <si>
    <t>Arlett</t>
  </si>
  <si>
    <t>Arlich</t>
  </si>
  <si>
    <t>Arlin</t>
  </si>
  <si>
    <t>Marcos</t>
  </si>
  <si>
    <t>Armas</t>
  </si>
  <si>
    <t>Armbruster</t>
  </si>
  <si>
    <t>Armbrister</t>
  </si>
  <si>
    <t>Orville</t>
  </si>
  <si>
    <t>Armbrust</t>
  </si>
  <si>
    <t>Armenteros</t>
  </si>
  <si>
    <t>Armour</t>
  </si>
  <si>
    <t>Armstrong</t>
  </si>
  <si>
    <t>Howard</t>
  </si>
  <si>
    <t>Arndt</t>
  </si>
  <si>
    <t>Arnold</t>
  </si>
  <si>
    <t>Arnovich</t>
  </si>
  <si>
    <t>Brad</t>
  </si>
  <si>
    <t>Arnsberg</t>
  </si>
  <si>
    <t>Orie</t>
  </si>
  <si>
    <t>Arntzen</t>
  </si>
  <si>
    <t>Rene</t>
  </si>
  <si>
    <t>Arocha</t>
  </si>
  <si>
    <t>Aro</t>
  </si>
  <si>
    <t>Randy</t>
  </si>
  <si>
    <t>Arozarena</t>
  </si>
  <si>
    <t>Arraez</t>
  </si>
  <si>
    <t>Arredondo</t>
  </si>
  <si>
    <t>Arrieta</t>
  </si>
  <si>
    <t>Gerry</t>
  </si>
  <si>
    <t>Arrigo</t>
  </si>
  <si>
    <t>Rolando</t>
  </si>
  <si>
    <t>Arrojo</t>
  </si>
  <si>
    <t>Bronson</t>
  </si>
  <si>
    <t>Arroyo</t>
  </si>
  <si>
    <t>Christian</t>
  </si>
  <si>
    <t>Erisbel</t>
  </si>
  <si>
    <t>Arruebarrena</t>
  </si>
  <si>
    <t>Humberto</t>
  </si>
  <si>
    <t>Arteaga</t>
  </si>
  <si>
    <t>Arundel</t>
  </si>
  <si>
    <t>Tug</t>
  </si>
  <si>
    <t>Asadoor</t>
  </si>
  <si>
    <t>Asbell</t>
  </si>
  <si>
    <t>Casper</t>
  </si>
  <si>
    <t>Asbjornson</t>
  </si>
  <si>
    <t>Ascanio</t>
  </si>
  <si>
    <t>Asche</t>
  </si>
  <si>
    <t>Asencio</t>
  </si>
  <si>
    <t>Richie</t>
  </si>
  <si>
    <t>Ashburn</t>
  </si>
  <si>
    <t>Ashby</t>
  </si>
  <si>
    <t>Alan</t>
  </si>
  <si>
    <t>Graham</t>
  </si>
  <si>
    <t>Ashcraft</t>
  </si>
  <si>
    <t>Alec</t>
  </si>
  <si>
    <t>Asher</t>
  </si>
  <si>
    <t>Tucker</t>
  </si>
  <si>
    <t>Ashford</t>
  </si>
  <si>
    <t>Ken</t>
  </si>
  <si>
    <t>Ash</t>
  </si>
  <si>
    <t>Ashley</t>
  </si>
  <si>
    <t>Nevin</t>
  </si>
  <si>
    <t>Asmussen</t>
  </si>
  <si>
    <t>Aspromonte</t>
  </si>
  <si>
    <t>Javier</t>
  </si>
  <si>
    <t>Assad</t>
  </si>
  <si>
    <t>Asselstine</t>
  </si>
  <si>
    <t>Assenmacher</t>
  </si>
  <si>
    <t>Ezequiel</t>
  </si>
  <si>
    <t>Astacio</t>
  </si>
  <si>
    <t>Barrett</t>
  </si>
  <si>
    <t>Astin</t>
  </si>
  <si>
    <t>Astroth</t>
  </si>
  <si>
    <t>Willians</t>
  </si>
  <si>
    <t>Astudillo</t>
  </si>
  <si>
    <t>Asuaje</t>
  </si>
  <si>
    <t>Atchison</t>
  </si>
  <si>
    <t>Atchley</t>
  </si>
  <si>
    <t>Atherton</t>
  </si>
  <si>
    <t>Keith</t>
  </si>
  <si>
    <t>Atilano</t>
  </si>
  <si>
    <t>Atkins</t>
  </si>
  <si>
    <t>James</t>
  </si>
  <si>
    <t>Lefty</t>
  </si>
  <si>
    <t>Mitch</t>
  </si>
  <si>
    <t>Tommy</t>
  </si>
  <si>
    <t>Attreau</t>
  </si>
  <si>
    <t>Toby</t>
  </si>
  <si>
    <t>Atwell</t>
  </si>
  <si>
    <t>Atwood</t>
  </si>
  <si>
    <t>Atz</t>
  </si>
  <si>
    <t>Aubrey</t>
  </si>
  <si>
    <t>Michael</t>
  </si>
  <si>
    <t>Derek</t>
  </si>
  <si>
    <t>Aucoin</t>
  </si>
  <si>
    <t>Aude</t>
  </si>
  <si>
    <t>Auerbach</t>
  </si>
  <si>
    <t>Augenstein</t>
  </si>
  <si>
    <t>Augustine</t>
  </si>
  <si>
    <t>August</t>
  </si>
  <si>
    <t>Elden</t>
  </si>
  <si>
    <t>Auker</t>
  </si>
  <si>
    <t>Tex</t>
  </si>
  <si>
    <t>Aulds</t>
  </si>
  <si>
    <t>Ault</t>
  </si>
  <si>
    <t>Phillippe</t>
  </si>
  <si>
    <t>Aumont</t>
  </si>
  <si>
    <t>Aurilia</t>
  </si>
  <si>
    <t>Ausanio</t>
  </si>
  <si>
    <t>Ausmus</t>
  </si>
  <si>
    <t>Dennis</t>
  </si>
  <si>
    <t>Aust</t>
  </si>
  <si>
    <t>Henry</t>
  </si>
  <si>
    <t>Autry</t>
  </si>
  <si>
    <t>Chick</t>
  </si>
  <si>
    <t>Martin</t>
  </si>
  <si>
    <t>Abiatal</t>
  </si>
  <si>
    <t>Avelino</t>
  </si>
  <si>
    <t>Bruce</t>
  </si>
  <si>
    <t>Aven</t>
  </si>
  <si>
    <t>Averill</t>
  </si>
  <si>
    <t>Avery</t>
  </si>
  <si>
    <t>Xavier</t>
  </si>
  <si>
    <t>Avila</t>
  </si>
  <si>
    <t>Avilan</t>
  </si>
  <si>
    <t>Aviles</t>
  </si>
  <si>
    <t>Ramon</t>
  </si>
  <si>
    <t>Avrea</t>
  </si>
  <si>
    <t>Dylan</t>
  </si>
  <si>
    <t>Axelrod</t>
  </si>
  <si>
    <t>Axford</t>
  </si>
  <si>
    <t>Ayala</t>
  </si>
  <si>
    <t>Aybar</t>
  </si>
  <si>
    <t>Aydelott</t>
  </si>
  <si>
    <t>Ayers</t>
  </si>
  <si>
    <t>Aylward</t>
  </si>
  <si>
    <t>Ayrault</t>
  </si>
  <si>
    <t>Azcue</t>
  </si>
  <si>
    <t>Azocar</t>
  </si>
  <si>
    <t>Oscar</t>
  </si>
  <si>
    <t>Babb</t>
  </si>
  <si>
    <t>Babcock</t>
  </si>
  <si>
    <t>Loren</t>
  </si>
  <si>
    <t>Babich</t>
  </si>
  <si>
    <t>Babington</t>
  </si>
  <si>
    <t>Shooty</t>
  </si>
  <si>
    <t>Babitt</t>
  </si>
  <si>
    <t>Bachman</t>
  </si>
  <si>
    <t>Backe</t>
  </si>
  <si>
    <t>Les</t>
  </si>
  <si>
    <t>Backman</t>
  </si>
  <si>
    <t>Bacon</t>
  </si>
  <si>
    <t>Bacsik</t>
  </si>
  <si>
    <t>Dakota</t>
  </si>
  <si>
    <t>Bacus</t>
  </si>
  <si>
    <t>Baczewski</t>
  </si>
  <si>
    <t>Akil</t>
  </si>
  <si>
    <t>Baddoo</t>
  </si>
  <si>
    <t>Burke</t>
  </si>
  <si>
    <t>Badenhop</t>
  </si>
  <si>
    <t>Bader</t>
  </si>
  <si>
    <t>Harrison</t>
  </si>
  <si>
    <t>Lore</t>
  </si>
  <si>
    <t>Badgro</t>
  </si>
  <si>
    <t>Baecht</t>
  </si>
  <si>
    <t>Ji Hwan</t>
  </si>
  <si>
    <t>Bae</t>
  </si>
  <si>
    <t>Cha-Seung</t>
  </si>
  <si>
    <t>Baek</t>
  </si>
  <si>
    <t>Baerga</t>
  </si>
  <si>
    <t>Benito</t>
  </si>
  <si>
    <t>Baez</t>
  </si>
  <si>
    <t>Danys</t>
  </si>
  <si>
    <t>Michel</t>
  </si>
  <si>
    <t>Bagby</t>
  </si>
  <si>
    <t>Bagwell</t>
  </si>
  <si>
    <t>Bahnsen</t>
  </si>
  <si>
    <t>Bahr</t>
  </si>
  <si>
    <t>Bahret</t>
  </si>
  <si>
    <t>Grover</t>
  </si>
  <si>
    <t>Baichley</t>
  </si>
  <si>
    <t>Bailey</t>
  </si>
  <si>
    <t>Harvey</t>
  </si>
  <si>
    <t>Homer</t>
  </si>
  <si>
    <t>King</t>
  </si>
  <si>
    <t>Patrick</t>
  </si>
  <si>
    <t>Roger</t>
  </si>
  <si>
    <t>Bailes</t>
  </si>
  <si>
    <t>Bailor</t>
  </si>
  <si>
    <t>Harold</t>
  </si>
  <si>
    <t>Baines</t>
  </si>
  <si>
    <t>Bain</t>
  </si>
  <si>
    <t>Baird</t>
  </si>
  <si>
    <t>Bair</t>
  </si>
  <si>
    <t>Baisley</t>
  </si>
  <si>
    <t>Bajenaru</t>
  </si>
  <si>
    <t>Jersey</t>
  </si>
  <si>
    <t>Bakley</t>
  </si>
  <si>
    <t>Bakenhaster</t>
  </si>
  <si>
    <t>Baker</t>
  </si>
  <si>
    <t>Bock</t>
  </si>
  <si>
    <t>Del</t>
  </si>
  <si>
    <t>Floyd</t>
  </si>
  <si>
    <t>Home Run</t>
  </si>
  <si>
    <t>Kirtley</t>
  </si>
  <si>
    <t>Luken</t>
  </si>
  <si>
    <t>Neal</t>
  </si>
  <si>
    <t>Phil</t>
  </si>
  <si>
    <t>Tracy</t>
  </si>
  <si>
    <t>Bako</t>
  </si>
  <si>
    <t>Balas</t>
  </si>
  <si>
    <t>Balaz</t>
  </si>
  <si>
    <t>Balboni</t>
  </si>
  <si>
    <t>Balcena</t>
  </si>
  <si>
    <t>Rocco</t>
  </si>
  <si>
    <t>Baldelli</t>
  </si>
  <si>
    <t>Baldonado</t>
  </si>
  <si>
    <t>Baldschun</t>
  </si>
  <si>
    <t>Baldwin</t>
  </si>
  <si>
    <t>Kid</t>
  </si>
  <si>
    <t>Lady</t>
  </si>
  <si>
    <t>Orson</t>
  </si>
  <si>
    <t>Bale</t>
  </si>
  <si>
    <t>Balenti</t>
  </si>
  <si>
    <t>Wladimir</t>
  </si>
  <si>
    <t>Balentien</t>
  </si>
  <si>
    <t>Collin</t>
  </si>
  <si>
    <t>Balester</t>
  </si>
  <si>
    <t>Lee</t>
  </si>
  <si>
    <t>Bales</t>
  </si>
  <si>
    <t>Balfour</t>
  </si>
  <si>
    <t>Ballard</t>
  </si>
  <si>
    <t>Ball</t>
  </si>
  <si>
    <t>Baller</t>
  </si>
  <si>
    <t>Pelham</t>
  </si>
  <si>
    <t>Ballenger</t>
  </si>
  <si>
    <t>Ballinger</t>
  </si>
  <si>
    <t>Win</t>
  </si>
  <si>
    <t>Ballou</t>
  </si>
  <si>
    <t>Balsamo</t>
  </si>
  <si>
    <t>Bamberger</t>
  </si>
  <si>
    <t>Studs</t>
  </si>
  <si>
    <t>Bancker</t>
  </si>
  <si>
    <t>Bancroft</t>
  </si>
  <si>
    <t>Banda</t>
  </si>
  <si>
    <t>Bando</t>
  </si>
  <si>
    <t>Sal</t>
  </si>
  <si>
    <t>Jett</t>
  </si>
  <si>
    <t>Bandy</t>
  </si>
  <si>
    <t>Bane</t>
  </si>
  <si>
    <t>Baney</t>
  </si>
  <si>
    <t>Banister</t>
  </si>
  <si>
    <t>Bankhead</t>
  </si>
  <si>
    <t>Yerrick</t>
  </si>
  <si>
    <t>Banks</t>
  </si>
  <si>
    <t>Bankston</t>
  </si>
  <si>
    <t>Wes</t>
  </si>
  <si>
    <t>Bannister</t>
  </si>
  <si>
    <t>Banning</t>
  </si>
  <si>
    <t>Bannon</t>
  </si>
  <si>
    <t>Rylan</t>
  </si>
  <si>
    <t>Banta</t>
  </si>
  <si>
    <t>Bantz</t>
  </si>
  <si>
    <t>Banuelos</t>
  </si>
  <si>
    <t>Travis</t>
  </si>
  <si>
    <t>Baptist</t>
  </si>
  <si>
    <t>Caleb</t>
  </si>
  <si>
    <t>Baragar</t>
  </si>
  <si>
    <t>Barajas</t>
  </si>
  <si>
    <t>Barbato</t>
  </si>
  <si>
    <t>Barbary</t>
  </si>
  <si>
    <t>Barbare</t>
  </si>
  <si>
    <t>Bret</t>
  </si>
  <si>
    <t>Barberie</t>
  </si>
  <si>
    <t>Barber</t>
  </si>
  <si>
    <t>Barbee</t>
  </si>
  <si>
    <t>Barberich</t>
  </si>
  <si>
    <t>William</t>
  </si>
  <si>
    <t>Barbeau</t>
  </si>
  <si>
    <t>Turner</t>
  </si>
  <si>
    <t>Barbieri</t>
  </si>
  <si>
    <t>Lorenzo</t>
  </si>
  <si>
    <t>Barcelo</t>
  </si>
  <si>
    <t>Curt</t>
  </si>
  <si>
    <t>Barclay</t>
  </si>
  <si>
    <t>Daniel</t>
  </si>
  <si>
    <t>Bard</t>
  </si>
  <si>
    <t>Barden</t>
  </si>
  <si>
    <t>Ray</t>
  </si>
  <si>
    <t>Bare</t>
  </si>
  <si>
    <t>Barfield</t>
  </si>
  <si>
    <t>Clyde</t>
  </si>
  <si>
    <t>Barfoot</t>
  </si>
  <si>
    <t>Bargar</t>
  </si>
  <si>
    <t>Barger</t>
  </si>
  <si>
    <t>Bark</t>
  </si>
  <si>
    <t>Barker</t>
  </si>
  <si>
    <t>Barkett</t>
  </si>
  <si>
    <t>Glen</t>
  </si>
  <si>
    <t>Len</t>
  </si>
  <si>
    <t>Sean</t>
  </si>
  <si>
    <t>Barkley</t>
  </si>
  <si>
    <t>Barlick</t>
  </si>
  <si>
    <t>Barlow</t>
  </si>
  <si>
    <t>Barmes</t>
  </si>
  <si>
    <t>Clint</t>
  </si>
  <si>
    <t>Barna</t>
  </si>
  <si>
    <t>Barnabe</t>
  </si>
  <si>
    <t>Barnes</t>
  </si>
  <si>
    <t>Darwin</t>
  </si>
  <si>
    <t>Barney</t>
  </si>
  <si>
    <t>Eppie</t>
  </si>
  <si>
    <t>Honey</t>
  </si>
  <si>
    <t>Jacob</t>
  </si>
  <si>
    <t>Junie</t>
  </si>
  <si>
    <t>Lute</t>
  </si>
  <si>
    <t>Rex</t>
  </si>
  <si>
    <t>Ross</t>
  </si>
  <si>
    <t>Skeeter</t>
  </si>
  <si>
    <t>Barnette</t>
  </si>
  <si>
    <t>Virgil</t>
  </si>
  <si>
    <t>Barnhart</t>
  </si>
  <si>
    <t>Edgar</t>
  </si>
  <si>
    <t>Barnie</t>
  </si>
  <si>
    <t>Barnicle</t>
  </si>
  <si>
    <t>Barnowski</t>
  </si>
  <si>
    <t>Barnwell</t>
  </si>
  <si>
    <t>Salome</t>
  </si>
  <si>
    <t>Barojas</t>
  </si>
  <si>
    <t>Barone</t>
  </si>
  <si>
    <t>Steven</t>
  </si>
  <si>
    <t>Baron</t>
  </si>
  <si>
    <t>Cuno</t>
  </si>
  <si>
    <t>Barragan</t>
  </si>
  <si>
    <t>German</t>
  </si>
  <si>
    <t>Barranca</t>
  </si>
  <si>
    <t>Barraclough</t>
  </si>
  <si>
    <t>Barr</t>
  </si>
  <si>
    <t>Franklin</t>
  </si>
  <si>
    <t>Barreto</t>
  </si>
  <si>
    <t>Barrera</t>
  </si>
  <si>
    <t>Marty</t>
  </si>
  <si>
    <t>Barreda</t>
  </si>
  <si>
    <t>Tres</t>
  </si>
  <si>
    <t>Barrios</t>
  </si>
  <si>
    <t>Jaime</t>
  </si>
  <si>
    <t>Barria</t>
  </si>
  <si>
    <t>Manuel</t>
  </si>
  <si>
    <t>Yhonathan</t>
  </si>
  <si>
    <t>Cuke</t>
  </si>
  <si>
    <t>Barrows</t>
  </si>
  <si>
    <t>Barrow</t>
  </si>
  <si>
    <t>Barron</t>
  </si>
  <si>
    <t>Barry</t>
  </si>
  <si>
    <t>Hardin</t>
  </si>
  <si>
    <t>Bartell</t>
  </si>
  <si>
    <t>Kimera</t>
  </si>
  <si>
    <t>Bartee</t>
  </si>
  <si>
    <t>Barthelson</t>
  </si>
  <si>
    <t>Barthmaier</t>
  </si>
  <si>
    <t>Barthold</t>
  </si>
  <si>
    <t>Bartholomew</t>
  </si>
  <si>
    <t>Bartirome</t>
  </si>
  <si>
    <t>Bart</t>
  </si>
  <si>
    <t>Bartley</t>
  </si>
  <si>
    <t>Boyd</t>
  </si>
  <si>
    <t>Irv</t>
  </si>
  <si>
    <t>Bartling</t>
  </si>
  <si>
    <t>Bartlett</t>
  </si>
  <si>
    <t>Barton</t>
  </si>
  <si>
    <t>Bartosh</t>
  </si>
  <si>
    <t>Bartosch</t>
  </si>
  <si>
    <t>Daric</t>
  </si>
  <si>
    <t>Vince</t>
  </si>
  <si>
    <t>Bartson</t>
  </si>
  <si>
    <t>Philip</t>
  </si>
  <si>
    <t>Barzilla</t>
  </si>
  <si>
    <t>Luis Alexander</t>
  </si>
  <si>
    <t>Basabe</t>
  </si>
  <si>
    <t>Basak</t>
  </si>
  <si>
    <t>Monty</t>
  </si>
  <si>
    <t>Basgall</t>
  </si>
  <si>
    <t>Bashang</t>
  </si>
  <si>
    <t>Bashlor</t>
  </si>
  <si>
    <t>Bashore</t>
  </si>
  <si>
    <t>Basinski</t>
  </si>
  <si>
    <t>Baskette</t>
  </si>
  <si>
    <t>Bass</t>
  </si>
  <si>
    <t>Charley</t>
  </si>
  <si>
    <t>Bassett</t>
  </si>
  <si>
    <t>Bassitt</t>
  </si>
  <si>
    <t>Bassler</t>
  </si>
  <si>
    <t>Bastardo</t>
  </si>
  <si>
    <t>Bastian</t>
  </si>
  <si>
    <t>Emil</t>
  </si>
  <si>
    <t>Batch</t>
  </si>
  <si>
    <t>Batchelder</t>
  </si>
  <si>
    <t>Batchelor</t>
  </si>
  <si>
    <t>Bateman</t>
  </si>
  <si>
    <t>Bates</t>
  </si>
  <si>
    <t>Hubert</t>
  </si>
  <si>
    <t>Bathe</t>
  </si>
  <si>
    <t>Batiste</t>
  </si>
  <si>
    <t>Batista</t>
  </si>
  <si>
    <t>Batsch</t>
  </si>
  <si>
    <t>Battam</t>
  </si>
  <si>
    <t>Battey</t>
  </si>
  <si>
    <t>Batten</t>
  </si>
  <si>
    <t>Matthew</t>
  </si>
  <si>
    <t>Peyton</t>
  </si>
  <si>
    <t>Battenfield</t>
  </si>
  <si>
    <t>Battin</t>
  </si>
  <si>
    <t>Battle</t>
  </si>
  <si>
    <t>Batton</t>
  </si>
  <si>
    <t>Batts</t>
  </si>
  <si>
    <t>Baty</t>
  </si>
  <si>
    <t>Bauer</t>
  </si>
  <si>
    <t>Bauers</t>
  </si>
  <si>
    <t>Lou</t>
  </si>
  <si>
    <t>Trevor</t>
  </si>
  <si>
    <t>Baughman</t>
  </si>
  <si>
    <t>Buddy</t>
  </si>
  <si>
    <t>Baumann</t>
  </si>
  <si>
    <t>Paddy</t>
  </si>
  <si>
    <t>Baumer</t>
  </si>
  <si>
    <t>Baumgardner</t>
  </si>
  <si>
    <t>Baumgartner</t>
  </si>
  <si>
    <t>Baumgarten</t>
  </si>
  <si>
    <t>Baumholtz</t>
  </si>
  <si>
    <t>Bausewine</t>
  </si>
  <si>
    <t>Bauta</t>
  </si>
  <si>
    <t>Bautista</t>
  </si>
  <si>
    <t>Denny</t>
  </si>
  <si>
    <t>Felix</t>
  </si>
  <si>
    <t>Gerson</t>
  </si>
  <si>
    <t>Baxes</t>
  </si>
  <si>
    <t>Baxter</t>
  </si>
  <si>
    <t>Moose</t>
  </si>
  <si>
    <t>Bay</t>
  </si>
  <si>
    <t>Bayless</t>
  </si>
  <si>
    <t>Jonah</t>
  </si>
  <si>
    <t>Bayliss</t>
  </si>
  <si>
    <t>Baylor</t>
  </si>
  <si>
    <t>Bayne</t>
  </si>
  <si>
    <t>Eduard</t>
  </si>
  <si>
    <t>Bazardo</t>
  </si>
  <si>
    <t>Yorman</t>
  </si>
  <si>
    <t>Baz</t>
  </si>
  <si>
    <t>Beachy</t>
  </si>
  <si>
    <t>Beach</t>
  </si>
  <si>
    <t>Beall</t>
  </si>
  <si>
    <t>Beals</t>
  </si>
  <si>
    <t>Beam</t>
  </si>
  <si>
    <t>Beamon</t>
  </si>
  <si>
    <t>T. J.</t>
  </si>
  <si>
    <t>Belve</t>
  </si>
  <si>
    <t>Bean</t>
  </si>
  <si>
    <t>Colter</t>
  </si>
  <si>
    <t>Beane</t>
  </si>
  <si>
    <t>Beard</t>
  </si>
  <si>
    <t>Bearden</t>
  </si>
  <si>
    <t>Ollie</t>
  </si>
  <si>
    <t>Ralph</t>
  </si>
  <si>
    <t>Beare</t>
  </si>
  <si>
    <t>Bearnarth</t>
  </si>
  <si>
    <t>Bearse</t>
  </si>
  <si>
    <t>Beasley</t>
  </si>
  <si>
    <t>Lew</t>
  </si>
  <si>
    <t>Beatin</t>
  </si>
  <si>
    <t>Beadle</t>
  </si>
  <si>
    <t>Beato</t>
  </si>
  <si>
    <t>Blaine</t>
  </si>
  <si>
    <t>Beatty</t>
  </si>
  <si>
    <t>Desmond</t>
  </si>
  <si>
    <t>Beattie</t>
  </si>
  <si>
    <t>Beaty</t>
  </si>
  <si>
    <t>Beauchamp</t>
  </si>
  <si>
    <t>Ginger</t>
  </si>
  <si>
    <t>Beaumont</t>
  </si>
  <si>
    <t>Blake</t>
  </si>
  <si>
    <t>Beavan</t>
  </si>
  <si>
    <t>Edward</t>
  </si>
  <si>
    <t>Beavens</t>
  </si>
  <si>
    <t>Beazley</t>
  </si>
  <si>
    <t>Buck</t>
  </si>
  <si>
    <t>Becannon</t>
  </si>
  <si>
    <t>Bechler</t>
  </si>
  <si>
    <t>Bechtel</t>
  </si>
  <si>
    <t>Boom-Boom</t>
  </si>
  <si>
    <t>Beck</t>
  </si>
  <si>
    <t>Becker</t>
  </si>
  <si>
    <t>Beckert</t>
  </si>
  <si>
    <t>Beckendorf</t>
  </si>
  <si>
    <t>Heinz</t>
  </si>
  <si>
    <t>Beckett</t>
  </si>
  <si>
    <t>Erve</t>
  </si>
  <si>
    <t>Robbie</t>
  </si>
  <si>
    <t>Gordon</t>
  </si>
  <si>
    <t>Beckham</t>
  </si>
  <si>
    <t>Beckley</t>
  </si>
  <si>
    <t>Beckmann</t>
  </si>
  <si>
    <t>Beckman</t>
  </si>
  <si>
    <t>Tristan</t>
  </si>
  <si>
    <t>Beckwith</t>
  </si>
  <si>
    <t>Zinn</t>
  </si>
  <si>
    <t>Julio</t>
  </si>
  <si>
    <t>Becquer</t>
  </si>
  <si>
    <t>Erik</t>
  </si>
  <si>
    <t>Bedard</t>
  </si>
  <si>
    <t>Howie</t>
  </si>
  <si>
    <t>Bedell</t>
  </si>
  <si>
    <t>Bedford</t>
  </si>
  <si>
    <t>Bedgood</t>
  </si>
  <si>
    <t>Bedient</t>
  </si>
  <si>
    <t>Bednar</t>
  </si>
  <si>
    <t>Bedrosian</t>
  </si>
  <si>
    <t>Beebe</t>
  </si>
  <si>
    <t>Beecher</t>
  </si>
  <si>
    <t>Biecher</t>
  </si>
  <si>
    <t>Beech</t>
  </si>
  <si>
    <t>Roy</t>
  </si>
  <si>
    <t>Beede</t>
  </si>
  <si>
    <t>Jalen</t>
  </si>
  <si>
    <t>Beeks</t>
  </si>
  <si>
    <t>Dallas</t>
  </si>
  <si>
    <t>Beeler</t>
  </si>
  <si>
    <t>Jodie</t>
  </si>
  <si>
    <t>Beene</t>
  </si>
  <si>
    <t>Clarence</t>
  </si>
  <si>
    <t>Beers</t>
  </si>
  <si>
    <t>Seth</t>
  </si>
  <si>
    <t>Beer</t>
  </si>
  <si>
    <t>Beggs</t>
  </si>
  <si>
    <t>Bagley</t>
  </si>
  <si>
    <t>Begley</t>
  </si>
  <si>
    <t>Petie</t>
  </si>
  <si>
    <t>Behan</t>
  </si>
  <si>
    <t>Behel</t>
  </si>
  <si>
    <t>Behenna</t>
  </si>
  <si>
    <t>Behney</t>
  </si>
  <si>
    <t>Behrman</t>
  </si>
  <si>
    <t>Beimel</t>
  </si>
  <si>
    <t>Beirne</t>
  </si>
  <si>
    <t>Bejma</t>
  </si>
  <si>
    <t>Belanger</t>
  </si>
  <si>
    <t>Belardi</t>
  </si>
  <si>
    <t>Belcher</t>
  </si>
  <si>
    <t>Ira</t>
  </si>
  <si>
    <t>Belden</t>
  </si>
  <si>
    <t>Belfiore</t>
  </si>
  <si>
    <t>Bo</t>
  </si>
  <si>
    <t>Belinsky</t>
  </si>
  <si>
    <t>Belinda</t>
  </si>
  <si>
    <t>Belisle</t>
  </si>
  <si>
    <t>Belisario</t>
  </si>
  <si>
    <t>Todd</t>
  </si>
  <si>
    <t>Belitz</t>
  </si>
  <si>
    <t>Beliveau</t>
  </si>
  <si>
    <t>Belk</t>
  </si>
  <si>
    <t>Bellatti</t>
  </si>
  <si>
    <t>Bellan</t>
  </si>
  <si>
    <t>Zeke</t>
  </si>
  <si>
    <t>Bella</t>
  </si>
  <si>
    <t>Bell</t>
  </si>
  <si>
    <t>Cool Papa</t>
  </si>
  <si>
    <t>Belle</t>
  </si>
  <si>
    <t>Fern</t>
  </si>
  <si>
    <t>Heath</t>
  </si>
  <si>
    <t>Herman</t>
  </si>
  <si>
    <t>Bellhorn</t>
  </si>
  <si>
    <t>Clay</t>
  </si>
  <si>
    <t>Bellinger</t>
  </si>
  <si>
    <t>Belliard</t>
  </si>
  <si>
    <t>Ronnie</t>
  </si>
  <si>
    <t>Bellman</t>
  </si>
  <si>
    <t>Brayan</t>
  </si>
  <si>
    <t>Bello</t>
  </si>
  <si>
    <t>Bellorin</t>
  </si>
  <si>
    <t>Belloir</t>
  </si>
  <si>
    <t>Baerwald</t>
  </si>
  <si>
    <t>Belnome</t>
  </si>
  <si>
    <t>Duane</t>
  </si>
  <si>
    <t>Below</t>
  </si>
  <si>
    <t>Belt</t>
  </si>
  <si>
    <t>Adrian</t>
  </si>
  <si>
    <t>Beltre</t>
  </si>
  <si>
    <t>Beltran</t>
  </si>
  <si>
    <t>Engel</t>
  </si>
  <si>
    <t>Esteban</t>
  </si>
  <si>
    <t>Francis</t>
  </si>
  <si>
    <t>Omar</t>
  </si>
  <si>
    <t>Rigo</t>
  </si>
  <si>
    <t>Bemboom</t>
  </si>
  <si>
    <t>Bemis</t>
  </si>
  <si>
    <t>Marvin</t>
  </si>
  <si>
    <t>Benard</t>
  </si>
  <si>
    <t>Freddie</t>
  </si>
  <si>
    <t>Benavides</t>
  </si>
  <si>
    <t>Bench</t>
  </si>
  <si>
    <t>Bender</t>
  </si>
  <si>
    <t>Charles</t>
  </si>
  <si>
    <t>Benedict</t>
  </si>
  <si>
    <t>Benes</t>
  </si>
  <si>
    <t>Benge</t>
  </si>
  <si>
    <t>Bengough</t>
  </si>
  <si>
    <t>Benintendi</t>
  </si>
  <si>
    <t>Beniquez</t>
  </si>
  <si>
    <t>Benitez</t>
  </si>
  <si>
    <t>Yamil</t>
  </si>
  <si>
    <t>Benjamin</t>
  </si>
  <si>
    <t>Bennett</t>
  </si>
  <si>
    <t>Herschel</t>
  </si>
  <si>
    <t>Ike</t>
  </si>
  <si>
    <t>Benners</t>
  </si>
  <si>
    <t>Pug</t>
  </si>
  <si>
    <t>Shayne</t>
  </si>
  <si>
    <t>Benn</t>
  </si>
  <si>
    <t>Benoit</t>
  </si>
  <si>
    <t>Benson</t>
  </si>
  <si>
    <t>Kris</t>
  </si>
  <si>
    <t>Vern</t>
  </si>
  <si>
    <t>Will</t>
  </si>
  <si>
    <t>Bentley</t>
  </si>
  <si>
    <t>Benton</t>
  </si>
  <si>
    <t>Rabbit</t>
  </si>
  <si>
    <t>Rube</t>
  </si>
  <si>
    <t>Sid</t>
  </si>
  <si>
    <t>Bentz</t>
  </si>
  <si>
    <t>Benzinger</t>
  </si>
  <si>
    <t>Benz</t>
  </si>
  <si>
    <t>Berardino</t>
  </si>
  <si>
    <t>Berberet</t>
  </si>
  <si>
    <t>Berblinger</t>
  </si>
  <si>
    <t>Bere</t>
  </si>
  <si>
    <t>Berenyi</t>
  </si>
  <si>
    <t>Berenguer</t>
  </si>
  <si>
    <t>Beresford</t>
  </si>
  <si>
    <t>Augie</t>
  </si>
  <si>
    <t>Bergamo</t>
  </si>
  <si>
    <t>Berg</t>
  </si>
  <si>
    <t>Bergen</t>
  </si>
  <si>
    <t>Boze</t>
  </si>
  <si>
    <t>Berger</t>
  </si>
  <si>
    <t>Bergesen</t>
  </si>
  <si>
    <t>Heinie</t>
  </si>
  <si>
    <t>Peter</t>
  </si>
  <si>
    <t>Bergeron</t>
  </si>
  <si>
    <t>Tun</t>
  </si>
  <si>
    <t>Bergh</t>
  </si>
  <si>
    <t>Berghammer</t>
  </si>
  <si>
    <t>Bergman</t>
  </si>
  <si>
    <t>Bergmann</t>
  </si>
  <si>
    <t>Moe</t>
  </si>
  <si>
    <t>Bergolla</t>
  </si>
  <si>
    <t>Berkelbach</t>
  </si>
  <si>
    <t>Berken</t>
  </si>
  <si>
    <t>Berkenstock</t>
  </si>
  <si>
    <t>Lance</t>
  </si>
  <si>
    <t>Berkman</t>
  </si>
  <si>
    <t>Berly</t>
  </si>
  <si>
    <t>Berman</t>
  </si>
  <si>
    <t>Brennan</t>
  </si>
  <si>
    <t>Bernardino</t>
  </si>
  <si>
    <t>Bernard</t>
  </si>
  <si>
    <t>Dwight</t>
  </si>
  <si>
    <t>Bernadina</t>
  </si>
  <si>
    <t>Bernazard</t>
  </si>
  <si>
    <t>Bernal</t>
  </si>
  <si>
    <t>Wynton</t>
  </si>
  <si>
    <t>Bernero</t>
  </si>
  <si>
    <t>Bernhard</t>
  </si>
  <si>
    <t>Bernhardt</t>
  </si>
  <si>
    <t>Bernier</t>
  </si>
  <si>
    <t>Bero</t>
  </si>
  <si>
    <t>Berra</t>
  </si>
  <si>
    <t>Berran</t>
  </si>
  <si>
    <t>Yogi</t>
  </si>
  <si>
    <t>Berres</t>
  </si>
  <si>
    <t>Berrios</t>
  </si>
  <si>
    <t>Berroa</t>
  </si>
  <si>
    <t>Geronimo</t>
  </si>
  <si>
    <t>Berry</t>
  </si>
  <si>
    <t>Claude</t>
  </si>
  <si>
    <t>Damon</t>
  </si>
  <si>
    <t>Berryhill</t>
  </si>
  <si>
    <t>Quintin</t>
  </si>
  <si>
    <t>Bertaina</t>
  </si>
  <si>
    <t>Bertell</t>
  </si>
  <si>
    <t>Berte</t>
  </si>
  <si>
    <t>Berthrong</t>
  </si>
  <si>
    <t>Berti</t>
  </si>
  <si>
    <t>Bertotti</t>
  </si>
  <si>
    <t>Reno</t>
  </si>
  <si>
    <t>Bertoia</t>
  </si>
  <si>
    <t>Roman</t>
  </si>
  <si>
    <t>Bertrand</t>
  </si>
  <si>
    <t>Berumen</t>
  </si>
  <si>
    <t>Besana</t>
  </si>
  <si>
    <t>Bescher</t>
  </si>
  <si>
    <t>Bessent</t>
  </si>
  <si>
    <t>Besse</t>
  </si>
  <si>
    <t>Bestick</t>
  </si>
  <si>
    <t>Best</t>
  </si>
  <si>
    <t>Beswick</t>
  </si>
  <si>
    <t>Dellin</t>
  </si>
  <si>
    <t>Betances</t>
  </si>
  <si>
    <t>Betancourt</t>
  </si>
  <si>
    <t>Yuniesky</t>
  </si>
  <si>
    <t>Betcher</t>
  </si>
  <si>
    <t>Betemit</t>
  </si>
  <si>
    <t>Bethancourt</t>
  </si>
  <si>
    <t>Bethea</t>
  </si>
  <si>
    <t>Bethke</t>
  </si>
  <si>
    <t>Bettendorf</t>
  </si>
  <si>
    <t>Bettencourt</t>
  </si>
  <si>
    <t>Bettinger</t>
  </si>
  <si>
    <t>Bettis</t>
  </si>
  <si>
    <t>Betts</t>
  </si>
  <si>
    <t>Huck</t>
  </si>
  <si>
    <t>Mookie</t>
  </si>
  <si>
    <t>Bruno</t>
  </si>
  <si>
    <t>Betzel</t>
  </si>
  <si>
    <t>Bevacqua</t>
  </si>
  <si>
    <t>Bevan</t>
  </si>
  <si>
    <t>Bevens</t>
  </si>
  <si>
    <t>Beverlin</t>
  </si>
  <si>
    <t>Ben</t>
  </si>
  <si>
    <t>Beville</t>
  </si>
  <si>
    <t>Bevil</t>
  </si>
  <si>
    <t>Monte</t>
  </si>
  <si>
    <t>Bevington</t>
  </si>
  <si>
    <t>Hugo</t>
  </si>
  <si>
    <t>Bezdek</t>
  </si>
  <si>
    <t>Biagini</t>
  </si>
  <si>
    <t>Biancalana</t>
  </si>
  <si>
    <t>Bianchi</t>
  </si>
  <si>
    <t>Bianco</t>
  </si>
  <si>
    <t>Biasatti</t>
  </si>
  <si>
    <t>Bibby</t>
  </si>
  <si>
    <t>Bibee</t>
  </si>
  <si>
    <t>Bibens-Dirkx</t>
  </si>
  <si>
    <t>Bichette</t>
  </si>
  <si>
    <t>Dante</t>
  </si>
  <si>
    <t>Bickerton</t>
  </si>
  <si>
    <t>Bickford</t>
  </si>
  <si>
    <t>Bickham</t>
  </si>
  <si>
    <t>Bicknell</t>
  </si>
  <si>
    <t>Biddle</t>
  </si>
  <si>
    <t>Rocky</t>
  </si>
  <si>
    <t>Bieber</t>
  </si>
  <si>
    <t>Bielak</t>
  </si>
  <si>
    <t>Bielaski</t>
  </si>
  <si>
    <t>Bielecki</t>
  </si>
  <si>
    <t>Biemiller</t>
  </si>
  <si>
    <t>Bierbauer</t>
  </si>
  <si>
    <t>Bierbrodt</t>
  </si>
  <si>
    <t>Randor</t>
  </si>
  <si>
    <t>Bierd</t>
  </si>
  <si>
    <t>Bierman</t>
  </si>
  <si>
    <t>Bieser</t>
  </si>
  <si>
    <t>Carson</t>
  </si>
  <si>
    <t>Bigbee</t>
  </si>
  <si>
    <t>Lyle</t>
  </si>
  <si>
    <t>Bigbie</t>
  </si>
  <si>
    <t>Elliot</t>
  </si>
  <si>
    <t>Bigelow</t>
  </si>
  <si>
    <t>Cavan</t>
  </si>
  <si>
    <t>Biggio</t>
  </si>
  <si>
    <t>Biggs</t>
  </si>
  <si>
    <t>Ivan</t>
  </si>
  <si>
    <t>Bigler</t>
  </si>
  <si>
    <t>Bignell</t>
  </si>
  <si>
    <t>Biittner</t>
  </si>
  <si>
    <t>Dann</t>
  </si>
  <si>
    <t>Bilardello</t>
  </si>
  <si>
    <t>Bilbrey</t>
  </si>
  <si>
    <t>Bildilli</t>
  </si>
  <si>
    <t>Bilko</t>
  </si>
  <si>
    <t>Billingsley</t>
  </si>
  <si>
    <t>Billings</t>
  </si>
  <si>
    <t>Billiard</t>
  </si>
  <si>
    <t>Billingham</t>
  </si>
  <si>
    <t>Binks</t>
  </si>
  <si>
    <t>Biras</t>
  </si>
  <si>
    <t>Jud</t>
  </si>
  <si>
    <t>Birchall</t>
  </si>
  <si>
    <t>Bird</t>
  </si>
  <si>
    <t>Birdsall</t>
  </si>
  <si>
    <t>Birkbeck</t>
  </si>
  <si>
    <t>Birkins</t>
  </si>
  <si>
    <t>Birkofer</t>
  </si>
  <si>
    <t>Birmingham</t>
  </si>
  <si>
    <t>Birrer</t>
  </si>
  <si>
    <t>Birtsas</t>
  </si>
  <si>
    <t>Biscan</t>
  </si>
  <si>
    <t>Bischoff</t>
  </si>
  <si>
    <t>Bisenius</t>
  </si>
  <si>
    <t>Bishop</t>
  </si>
  <si>
    <t>Braden</t>
  </si>
  <si>
    <t>Rivington</t>
  </si>
  <si>
    <t>Bisland</t>
  </si>
  <si>
    <t>Bissonette</t>
  </si>
  <si>
    <t>Hiram</t>
  </si>
  <si>
    <t>Bithorn</t>
  </si>
  <si>
    <t>Bitker</t>
  </si>
  <si>
    <t>Bittiger</t>
  </si>
  <si>
    <t>Bittmann</t>
  </si>
  <si>
    <t>Bivin</t>
  </si>
  <si>
    <t>Bixler</t>
  </si>
  <si>
    <t>Bjorkman</t>
  </si>
  <si>
    <t>Ty</t>
  </si>
  <si>
    <t>Blach</t>
  </si>
  <si>
    <t>Black</t>
  </si>
  <si>
    <t>Blackburn</t>
  </si>
  <si>
    <t>Blackmon</t>
  </si>
  <si>
    <t>Blackaby</t>
  </si>
  <si>
    <t>Ewell</t>
  </si>
  <si>
    <t>Blackwell</t>
  </si>
  <si>
    <t>Blackerby</t>
  </si>
  <si>
    <t>Lena</t>
  </si>
  <si>
    <t>Blackburne</t>
  </si>
  <si>
    <t>Blackley</t>
  </si>
  <si>
    <t>Blades</t>
  </si>
  <si>
    <t>Bladt</t>
  </si>
  <si>
    <t>Blaeholder</t>
  </si>
  <si>
    <t>Rae</t>
  </si>
  <si>
    <t>Blaemire</t>
  </si>
  <si>
    <t>Blair</t>
  </si>
  <si>
    <t>Blaisdell</t>
  </si>
  <si>
    <t>Casey</t>
  </si>
  <si>
    <t>Linc</t>
  </si>
  <si>
    <t>Blakely</t>
  </si>
  <si>
    <t>Sheriff</t>
  </si>
  <si>
    <t>Blakiston</t>
  </si>
  <si>
    <t>Blalock</t>
  </si>
  <si>
    <t>Blanche</t>
  </si>
  <si>
    <t>Blanco</t>
  </si>
  <si>
    <t>Damaso</t>
  </si>
  <si>
    <t>Dairon</t>
  </si>
  <si>
    <t>Gil</t>
  </si>
  <si>
    <t>Gregor</t>
  </si>
  <si>
    <t>Blanchard</t>
  </si>
  <si>
    <t>Ronel</t>
  </si>
  <si>
    <t>Blandino</t>
  </si>
  <si>
    <t>Blanding</t>
  </si>
  <si>
    <t>Bland</t>
  </si>
  <si>
    <t>Blankenship</t>
  </si>
  <si>
    <t>Coonie</t>
  </si>
  <si>
    <t>Blank</t>
  </si>
  <si>
    <t>Blanks</t>
  </si>
  <si>
    <t>Larvell</t>
  </si>
  <si>
    <t>Blankenhorn</t>
  </si>
  <si>
    <t>Blanton</t>
  </si>
  <si>
    <t>Jabari</t>
  </si>
  <si>
    <t>Blash</t>
  </si>
  <si>
    <t>Blasingame</t>
  </si>
  <si>
    <t>Wade</t>
  </si>
  <si>
    <t>Blass</t>
  </si>
  <si>
    <t>Blateric</t>
  </si>
  <si>
    <t>Blatnik</t>
  </si>
  <si>
    <t>Blattner</t>
  </si>
  <si>
    <t>Blauser</t>
  </si>
  <si>
    <t>Blauvelt</t>
  </si>
  <si>
    <t>Blaylock</t>
  </si>
  <si>
    <t>Marv</t>
  </si>
  <si>
    <t>Blazek</t>
  </si>
  <si>
    <t>Blazier</t>
  </si>
  <si>
    <t>JJ</t>
  </si>
  <si>
    <t>Bleday</t>
  </si>
  <si>
    <t>Blefary</t>
  </si>
  <si>
    <t>Bleich</t>
  </si>
  <si>
    <t>Richard</t>
  </si>
  <si>
    <t>Bleier</t>
  </si>
  <si>
    <t>Blemker</t>
  </si>
  <si>
    <t>Blessitt</t>
  </si>
  <si>
    <t>Blethen</t>
  </si>
  <si>
    <t>Blevins</t>
  </si>
  <si>
    <t>Blewett</t>
  </si>
  <si>
    <t>Ned</t>
  </si>
  <si>
    <t>Bligh</t>
  </si>
  <si>
    <t>Elmer</t>
  </si>
  <si>
    <t>Bliss</t>
  </si>
  <si>
    <t>Block</t>
  </si>
  <si>
    <t>Blocker</t>
  </si>
  <si>
    <t>Blogg</t>
  </si>
  <si>
    <t>Blomberg</t>
  </si>
  <si>
    <t>Blomdahl</t>
  </si>
  <si>
    <t>Blong</t>
  </si>
  <si>
    <t>Bloodworth</t>
  </si>
  <si>
    <t>Bloomfield</t>
  </si>
  <si>
    <t>Bloomquist</t>
  </si>
  <si>
    <t>Blosser</t>
  </si>
  <si>
    <t>Blott</t>
  </si>
  <si>
    <t>Blowers</t>
  </si>
  <si>
    <t>Blue</t>
  </si>
  <si>
    <t>Bluege</t>
  </si>
  <si>
    <t>Otto</t>
  </si>
  <si>
    <t>Bluejacket</t>
  </si>
  <si>
    <t>Lu</t>
  </si>
  <si>
    <t>Vida</t>
  </si>
  <si>
    <t>Bluhm</t>
  </si>
  <si>
    <t>Bluma</t>
  </si>
  <si>
    <t>Blume</t>
  </si>
  <si>
    <t>Geoff</t>
  </si>
  <si>
    <t>Blum</t>
  </si>
  <si>
    <t>Blyleven</t>
  </si>
  <si>
    <t>Blyzka</t>
  </si>
  <si>
    <t>Chet</t>
  </si>
  <si>
    <t>Boak</t>
  </si>
  <si>
    <t>Boardman</t>
  </si>
  <si>
    <t>Frederick</t>
  </si>
  <si>
    <t>Bobb</t>
  </si>
  <si>
    <t>Bocachica</t>
  </si>
  <si>
    <t>Boccabella</t>
  </si>
  <si>
    <t>Milt</t>
  </si>
  <si>
    <t>Bocek</t>
  </si>
  <si>
    <t>Bochte</t>
  </si>
  <si>
    <t>Bochtler</t>
  </si>
  <si>
    <t>Bochy</t>
  </si>
  <si>
    <t>Bockman</t>
  </si>
  <si>
    <t>Bockus</t>
  </si>
  <si>
    <t>Bocock</t>
  </si>
  <si>
    <t>Boddicker</t>
  </si>
  <si>
    <t>Ping</t>
  </si>
  <si>
    <t>Bodie</t>
  </si>
  <si>
    <t>Boeckel</t>
  </si>
  <si>
    <t>Boehler</t>
  </si>
  <si>
    <t>Boehling</t>
  </si>
  <si>
    <t>Boehmer</t>
  </si>
  <si>
    <t>Boehringer</t>
  </si>
  <si>
    <t>Boerner</t>
  </si>
  <si>
    <t>Boesch</t>
  </si>
  <si>
    <t>Boever</t>
  </si>
  <si>
    <t>Xander</t>
  </si>
  <si>
    <t>Bogaerts</t>
  </si>
  <si>
    <t>Bogart</t>
  </si>
  <si>
    <t>Bogar</t>
  </si>
  <si>
    <t>Bogener</t>
  </si>
  <si>
    <t>Boggs</t>
  </si>
  <si>
    <t>Mitchell</t>
  </si>
  <si>
    <t>Warren</t>
  </si>
  <si>
    <t>Bogle</t>
  </si>
  <si>
    <t>Bogusevic</t>
  </si>
  <si>
    <t>Bohanon</t>
  </si>
  <si>
    <t>Bohen</t>
  </si>
  <si>
    <t>Bohm</t>
  </si>
  <si>
    <t>Bohn</t>
  </si>
  <si>
    <t>Bohnet</t>
  </si>
  <si>
    <t>Bohne</t>
  </si>
  <si>
    <t>Boisclair</t>
  </si>
  <si>
    <t>Boitano</t>
  </si>
  <si>
    <t>Bokelmann</t>
  </si>
  <si>
    <t>Boken</t>
  </si>
  <si>
    <t>Bokina</t>
  </si>
  <si>
    <t>Boland</t>
  </si>
  <si>
    <t>Bolanos</t>
  </si>
  <si>
    <t>Bold</t>
  </si>
  <si>
    <t>Bolden</t>
  </si>
  <si>
    <t>Stew</t>
  </si>
  <si>
    <t>Bolen</t>
  </si>
  <si>
    <t>Carl</t>
  </si>
  <si>
    <t>Boles</t>
  </si>
  <si>
    <t>Boley</t>
  </si>
  <si>
    <t>Bolger</t>
  </si>
  <si>
    <t>Bolick</t>
  </si>
  <si>
    <t>Bolin</t>
  </si>
  <si>
    <t>Bolling</t>
  </si>
  <si>
    <t>Bollo</t>
  </si>
  <si>
    <t>Bollweg</t>
  </si>
  <si>
    <t>Bolsinger</t>
  </si>
  <si>
    <t>Cecil</t>
  </si>
  <si>
    <t>Bolton</t>
  </si>
  <si>
    <t>Skye</t>
  </si>
  <si>
    <t>Bolt</t>
  </si>
  <si>
    <t>Bomback</t>
  </si>
  <si>
    <t>Bonderman</t>
  </si>
  <si>
    <t>Bonds</t>
  </si>
  <si>
    <t>Bond</t>
  </si>
  <si>
    <t>Bone</t>
  </si>
  <si>
    <t>Bones</t>
  </si>
  <si>
    <t>Bonetti</t>
  </si>
  <si>
    <t>Boney</t>
  </si>
  <si>
    <t>Nino</t>
  </si>
  <si>
    <t>Bongiovanni</t>
  </si>
  <si>
    <t>Jung</t>
  </si>
  <si>
    <t>Bong</t>
  </si>
  <si>
    <t>Bonham</t>
  </si>
  <si>
    <t>Tiny</t>
  </si>
  <si>
    <t>Emilio</t>
  </si>
  <si>
    <t>Bonifacio</t>
  </si>
  <si>
    <t>Bonikowski</t>
  </si>
  <si>
    <t>Bonilla</t>
  </si>
  <si>
    <t>Lisalverto</t>
  </si>
  <si>
    <t>Bonine</t>
  </si>
  <si>
    <t>Luther</t>
  </si>
  <si>
    <t>Bonin</t>
  </si>
  <si>
    <t>Bonnell</t>
  </si>
  <si>
    <t>Bonness</t>
  </si>
  <si>
    <t>Bonner</t>
  </si>
  <si>
    <t>Bono</t>
  </si>
  <si>
    <t>Boof</t>
  </si>
  <si>
    <t>Bonser</t>
  </si>
  <si>
    <t>Bonura</t>
  </si>
  <si>
    <t>Everett</t>
  </si>
  <si>
    <t>Booe</t>
  </si>
  <si>
    <t>Booker</t>
  </si>
  <si>
    <t>Bool</t>
  </si>
  <si>
    <t>Booles</t>
  </si>
  <si>
    <t>Boone</t>
  </si>
  <si>
    <t>Bootcheck</t>
  </si>
  <si>
    <t>Booth</t>
  </si>
  <si>
    <t>Amos</t>
  </si>
  <si>
    <t>Booty</t>
  </si>
  <si>
    <t>Boozer</t>
  </si>
  <si>
    <t>Borbon</t>
  </si>
  <si>
    <t>Borchers</t>
  </si>
  <si>
    <t>Borchard</t>
  </si>
  <si>
    <t>Frenchy</t>
  </si>
  <si>
    <t>Bordagaray</t>
  </si>
  <si>
    <t>Borden</t>
  </si>
  <si>
    <t>Borders</t>
  </si>
  <si>
    <t>Bordick</t>
  </si>
  <si>
    <t>Bordi</t>
  </si>
  <si>
    <t>Bordley</t>
  </si>
  <si>
    <t>Borgmann</t>
  </si>
  <si>
    <t>Boris</t>
  </si>
  <si>
    <t>Bork</t>
  </si>
  <si>
    <t>Borkowski</t>
  </si>
  <si>
    <t>Borland</t>
  </si>
  <si>
    <t>Bormann</t>
  </si>
  <si>
    <t>Borom</t>
  </si>
  <si>
    <t>Boros</t>
  </si>
  <si>
    <t>Borowy</t>
  </si>
  <si>
    <t>Borowski</t>
  </si>
  <si>
    <t>Borton</t>
  </si>
  <si>
    <t>Borucki</t>
  </si>
  <si>
    <t>J. C.</t>
  </si>
  <si>
    <t>Boscan</t>
  </si>
  <si>
    <t>Wilfredo</t>
  </si>
  <si>
    <t>Bosch</t>
  </si>
  <si>
    <t>Bosetti</t>
  </si>
  <si>
    <t>Boshers</t>
  </si>
  <si>
    <t>Bosio</t>
  </si>
  <si>
    <t>Boskie</t>
  </si>
  <si>
    <t>Thad</t>
  </si>
  <si>
    <t>Bosley</t>
  </si>
  <si>
    <t>Bosman</t>
  </si>
  <si>
    <t>Bosser</t>
  </si>
  <si>
    <t>Harley</t>
  </si>
  <si>
    <t>Boss</t>
  </si>
  <si>
    <t>Akeem</t>
  </si>
  <si>
    <t>Bostick</t>
  </si>
  <si>
    <t>Christopher</t>
  </si>
  <si>
    <t>Daryl</t>
  </si>
  <si>
    <t>Boston</t>
  </si>
  <si>
    <t>Lyman</t>
  </si>
  <si>
    <t>Bostock</t>
  </si>
  <si>
    <t>Boswell</t>
  </si>
  <si>
    <t>Bote</t>
  </si>
  <si>
    <t>Botelho</t>
  </si>
  <si>
    <t>Bottarini</t>
  </si>
  <si>
    <t>Bottalico</t>
  </si>
  <si>
    <t>Bottenfield</t>
  </si>
  <si>
    <t>Botting</t>
  </si>
  <si>
    <t>Bottomley</t>
  </si>
  <si>
    <t>Botts</t>
  </si>
  <si>
    <t>Botz</t>
  </si>
  <si>
    <t>Boucher</t>
  </si>
  <si>
    <t>Denis</t>
  </si>
  <si>
    <t>Bouchee</t>
  </si>
  <si>
    <t>Medric</t>
  </si>
  <si>
    <t>Bouchard</t>
  </si>
  <si>
    <t>Boudreau</t>
  </si>
  <si>
    <t>Bouldin</t>
  </si>
  <si>
    <t>Boultes</t>
  </si>
  <si>
    <t>Bourgeois</t>
  </si>
  <si>
    <t>Bourjos</t>
  </si>
  <si>
    <t>Bour</t>
  </si>
  <si>
    <t>Bourn</t>
  </si>
  <si>
    <t>Bournigal</t>
  </si>
  <si>
    <t>Bourque</t>
  </si>
  <si>
    <t>Bouton</t>
  </si>
  <si>
    <t>Bovee</t>
  </si>
  <si>
    <t>Bowa</t>
  </si>
  <si>
    <t>Bowcock</t>
  </si>
  <si>
    <t>Bowden</t>
  </si>
  <si>
    <t>Bowen</t>
  </si>
  <si>
    <t>Bowens</t>
  </si>
  <si>
    <t>Bowers</t>
  </si>
  <si>
    <t>Cedrick</t>
  </si>
  <si>
    <t>Bowerman</t>
  </si>
  <si>
    <t>Bowes</t>
  </si>
  <si>
    <t>Bowie</t>
  </si>
  <si>
    <t>Micah</t>
  </si>
  <si>
    <t>Bowker</t>
  </si>
  <si>
    <t>Bowles</t>
  </si>
  <si>
    <t>Emmett</t>
  </si>
  <si>
    <t>Bowler</t>
  </si>
  <si>
    <t>Bowling</t>
  </si>
  <si>
    <t>Weldon</t>
  </si>
  <si>
    <t>Bowlin</t>
  </si>
  <si>
    <t>Bowman</t>
  </si>
  <si>
    <t>Sumner</t>
  </si>
  <si>
    <t>Bowser</t>
  </si>
  <si>
    <t>Bowsfield</t>
  </si>
  <si>
    <t>Bowyer</t>
  </si>
  <si>
    <t>Boxberger</t>
  </si>
  <si>
    <t>Oil Can</t>
  </si>
  <si>
    <t>Boyer</t>
  </si>
  <si>
    <t>Cloyd</t>
  </si>
  <si>
    <t>Clete</t>
  </si>
  <si>
    <t>Doe</t>
  </si>
  <si>
    <t>Boyland</t>
  </si>
  <si>
    <t>Boyle</t>
  </si>
  <si>
    <t>Boyles</t>
  </si>
  <si>
    <t>Marshall</t>
  </si>
  <si>
    <t>Brabender</t>
  </si>
  <si>
    <t>Brach</t>
  </si>
  <si>
    <t>Silvino</t>
  </si>
  <si>
    <t>Bracho</t>
  </si>
  <si>
    <t>Brackman</t>
  </si>
  <si>
    <t>Gibby</t>
  </si>
  <si>
    <t>Brack</t>
  </si>
  <si>
    <t>Bracken</t>
  </si>
  <si>
    <t>Brackenridge</t>
  </si>
  <si>
    <t>Zach</t>
  </si>
  <si>
    <t>Braddock</t>
  </si>
  <si>
    <t>Bradey</t>
  </si>
  <si>
    <t>Bradford</t>
  </si>
  <si>
    <t>Bradish</t>
  </si>
  <si>
    <t>Bradley</t>
  </si>
  <si>
    <t>Foghorn</t>
  </si>
  <si>
    <t>Jackie</t>
  </si>
  <si>
    <t>Jed</t>
  </si>
  <si>
    <t>Milton</t>
  </si>
  <si>
    <t>Taj</t>
  </si>
  <si>
    <t>Bradshaw</t>
  </si>
  <si>
    <t>Spike</t>
  </si>
  <si>
    <t>Bragan</t>
  </si>
  <si>
    <t>Darren</t>
  </si>
  <si>
    <t>Bragg</t>
  </si>
  <si>
    <t>Braggins</t>
  </si>
  <si>
    <t>Braggs</t>
  </si>
  <si>
    <t>Asa</t>
  </si>
  <si>
    <t>Brainard</t>
  </si>
  <si>
    <t>Brain</t>
  </si>
  <si>
    <t>Braithwood</t>
  </si>
  <si>
    <t>Erv</t>
  </si>
  <si>
    <t>Brame</t>
  </si>
  <si>
    <t>Bramhall</t>
  </si>
  <si>
    <t>Brancato</t>
  </si>
  <si>
    <t>Branch</t>
  </si>
  <si>
    <t>Branca</t>
  </si>
  <si>
    <t>Brandt</t>
  </si>
  <si>
    <t>Darrell</t>
  </si>
  <si>
    <t>Brandom</t>
  </si>
  <si>
    <t>Brandenburg</t>
  </si>
  <si>
    <t>Brand</t>
  </si>
  <si>
    <t>Brannock</t>
  </si>
  <si>
    <t>Otis</t>
  </si>
  <si>
    <t>Brannan</t>
  </si>
  <si>
    <t>Dud</t>
  </si>
  <si>
    <t>Branom</t>
  </si>
  <si>
    <t>Branson</t>
  </si>
  <si>
    <t>Kitty</t>
  </si>
  <si>
    <t>Bransfield</t>
  </si>
  <si>
    <t>Brantley</t>
  </si>
  <si>
    <t>Mickey</t>
  </si>
  <si>
    <t>Brantly</t>
  </si>
  <si>
    <t>Russell</t>
  </si>
  <si>
    <t>Branyan</t>
  </si>
  <si>
    <t>Brashear</t>
  </si>
  <si>
    <t>Brash</t>
  </si>
  <si>
    <t>Brasier</t>
  </si>
  <si>
    <t>Bratcher</t>
  </si>
  <si>
    <t>Bratschi</t>
  </si>
  <si>
    <t>Brault</t>
  </si>
  <si>
    <t>Braun</t>
  </si>
  <si>
    <t>Bravo</t>
  </si>
  <si>
    <t>Garland</t>
  </si>
  <si>
    <t>Braxton</t>
  </si>
  <si>
    <t>Bray</t>
  </si>
  <si>
    <t>Braymer</t>
  </si>
  <si>
    <t>Brazell</t>
  </si>
  <si>
    <t>Dewon</t>
  </si>
  <si>
    <t>Brazelton</t>
  </si>
  <si>
    <t>Brazill</t>
  </si>
  <si>
    <t>Brazle</t>
  </si>
  <si>
    <t>Huascar</t>
  </si>
  <si>
    <t>Brazoban</t>
  </si>
  <si>
    <t>Yhency</t>
  </si>
  <si>
    <t>Leslie</t>
  </si>
  <si>
    <t>Brea</t>
  </si>
  <si>
    <t>Bream</t>
  </si>
  <si>
    <t>Breazeale</t>
  </si>
  <si>
    <t>Brebbia</t>
  </si>
  <si>
    <t>Brecheen</t>
  </si>
  <si>
    <t>Breckinridge</t>
  </si>
  <si>
    <t>Brede</t>
  </si>
  <si>
    <t>Breeden</t>
  </si>
  <si>
    <t>Breeding</t>
  </si>
  <si>
    <t>Bregman</t>
  </si>
  <si>
    <t>Breining</t>
  </si>
  <si>
    <t>Alonzo</t>
  </si>
  <si>
    <t>Breitenstein</t>
  </si>
  <si>
    <t>Theodore</t>
  </si>
  <si>
    <t>Bremer</t>
  </si>
  <si>
    <t>Brenegan</t>
  </si>
  <si>
    <t>Brenly</t>
  </si>
  <si>
    <t>Ad</t>
  </si>
  <si>
    <t>Brenner</t>
  </si>
  <si>
    <t>Brenneman</t>
  </si>
  <si>
    <t>Bryce</t>
  </si>
  <si>
    <t>Brentz</t>
  </si>
  <si>
    <t>Lynn</t>
  </si>
  <si>
    <t>Brenton</t>
  </si>
  <si>
    <t>Brenzel</t>
  </si>
  <si>
    <t>Breslow</t>
  </si>
  <si>
    <t>Bresnahan</t>
  </si>
  <si>
    <t>Bressoud</t>
  </si>
  <si>
    <t>Bressler</t>
  </si>
  <si>
    <t>Breton</t>
  </si>
  <si>
    <t>Herbert</t>
  </si>
  <si>
    <t>Breuer</t>
  </si>
  <si>
    <t>Brewer</t>
  </si>
  <si>
    <t>Colten</t>
  </si>
  <si>
    <t>Brewington</t>
  </si>
  <si>
    <t>Brewster</t>
  </si>
  <si>
    <t>Brice</t>
  </si>
  <si>
    <t>Briceno</t>
  </si>
  <si>
    <t>Brickell</t>
  </si>
  <si>
    <t>Brickley</t>
  </si>
  <si>
    <t>Brickner</t>
  </si>
  <si>
    <t>Brideweser</t>
  </si>
  <si>
    <t>Bride</t>
  </si>
  <si>
    <t>Bridges</t>
  </si>
  <si>
    <t>Bridwell</t>
  </si>
  <si>
    <t>Parker</t>
  </si>
  <si>
    <t>Bunny</t>
  </si>
  <si>
    <t>Brief</t>
  </si>
  <si>
    <t>Brieske</t>
  </si>
  <si>
    <t>Buttons</t>
  </si>
  <si>
    <t>Briggs</t>
  </si>
  <si>
    <t>Bright</t>
  </si>
  <si>
    <t>Brigham</t>
  </si>
  <si>
    <t>Reid</t>
  </si>
  <si>
    <t>Brignac</t>
  </si>
  <si>
    <t>Briley</t>
  </si>
  <si>
    <t>Nelson</t>
  </si>
  <si>
    <t>Briles</t>
  </si>
  <si>
    <t>Brill</t>
  </si>
  <si>
    <t>Brillheart</t>
  </si>
  <si>
    <t>Brinker</t>
  </si>
  <si>
    <t>Brink</t>
  </si>
  <si>
    <t>Brinkman</t>
  </si>
  <si>
    <t>Leon</t>
  </si>
  <si>
    <t>Brinkopf</t>
  </si>
  <si>
    <t>Lewis</t>
  </si>
  <si>
    <t>Brinson</t>
  </si>
  <si>
    <t>Fatty</t>
  </si>
  <si>
    <t>Briody</t>
  </si>
  <si>
    <t>Briscoe</t>
  </si>
  <si>
    <t>Brissie</t>
  </si>
  <si>
    <t>Bristo</t>
  </si>
  <si>
    <t>Bristol</t>
  </si>
  <si>
    <t>Bristow</t>
  </si>
  <si>
    <t>Bernardo</t>
  </si>
  <si>
    <t>Brito</t>
  </si>
  <si>
    <t>Eude</t>
  </si>
  <si>
    <t>Jhony</t>
  </si>
  <si>
    <t>Socrates</t>
  </si>
  <si>
    <t>Tilson</t>
  </si>
  <si>
    <t>Britton</t>
  </si>
  <si>
    <t>Drake</t>
  </si>
  <si>
    <t>Brittain</t>
  </si>
  <si>
    <t>Brittin</t>
  </si>
  <si>
    <t>Britt</t>
  </si>
  <si>
    <t>Zack</t>
  </si>
  <si>
    <t>Brizzolara</t>
  </si>
  <si>
    <t>Broaca</t>
  </si>
  <si>
    <t>Broadway</t>
  </si>
  <si>
    <t>Broberg</t>
  </si>
  <si>
    <t>Brocail</t>
  </si>
  <si>
    <t>Brock</t>
  </si>
  <si>
    <t>Brockett</t>
  </si>
  <si>
    <t>Tarrik</t>
  </si>
  <si>
    <t>Broderick</t>
  </si>
  <si>
    <t>Brodie</t>
  </si>
  <si>
    <t>Brodowski</t>
  </si>
  <si>
    <t>Connor</t>
  </si>
  <si>
    <t>Brogdon</t>
  </si>
  <si>
    <t>Broglio</t>
  </si>
  <si>
    <t>Rico</t>
  </si>
  <si>
    <t>Brogna</t>
  </si>
  <si>
    <t>Brohamer</t>
  </si>
  <si>
    <t>Brohawn</t>
  </si>
  <si>
    <t>Brondell</t>
  </si>
  <si>
    <t>Bronkie</t>
  </si>
  <si>
    <t>Bronkey</t>
  </si>
  <si>
    <t>Bronstad</t>
  </si>
  <si>
    <t>Brooks</t>
  </si>
  <si>
    <t>Mauer</t>
  </si>
  <si>
    <t>Hubie</t>
  </si>
  <si>
    <t>Brookens</t>
  </si>
  <si>
    <t>Mandy</t>
  </si>
  <si>
    <t>Brosius</t>
  </si>
  <si>
    <t>Sig</t>
  </si>
  <si>
    <t>Broskie</t>
  </si>
  <si>
    <t>Brosnan</t>
  </si>
  <si>
    <t>Brosseau</t>
  </si>
  <si>
    <t>Bross</t>
  </si>
  <si>
    <t>Brothers</t>
  </si>
  <si>
    <t>Brottem</t>
  </si>
  <si>
    <t>Broughton</t>
  </si>
  <si>
    <t>Brouhard</t>
  </si>
  <si>
    <t>Broussard</t>
  </si>
  <si>
    <t>Brouthers</t>
  </si>
  <si>
    <t>Brovia</t>
  </si>
  <si>
    <t>Brower</t>
  </si>
  <si>
    <t>Louis</t>
  </si>
  <si>
    <t>Brown</t>
  </si>
  <si>
    <t>Alton</t>
  </si>
  <si>
    <t>Barret</t>
  </si>
  <si>
    <t>Browning</t>
  </si>
  <si>
    <t>Carroll</t>
  </si>
  <si>
    <t>Byron</t>
  </si>
  <si>
    <t>Browne</t>
  </si>
  <si>
    <t>Corey</t>
  </si>
  <si>
    <t>Curly</t>
  </si>
  <si>
    <t>Curtis</t>
  </si>
  <si>
    <t>Daren</t>
  </si>
  <si>
    <t>Delos</t>
  </si>
  <si>
    <t>Dee</t>
  </si>
  <si>
    <t>Domonic</t>
  </si>
  <si>
    <t>Drummond</t>
  </si>
  <si>
    <t>Freeman</t>
  </si>
  <si>
    <t>Gates</t>
  </si>
  <si>
    <t>Hunter</t>
  </si>
  <si>
    <t>Jarvis</t>
  </si>
  <si>
    <t>Jophery</t>
  </si>
  <si>
    <t>Jordan</t>
  </si>
  <si>
    <t>Jumbo</t>
  </si>
  <si>
    <t>Lindsay</t>
  </si>
  <si>
    <t>Mace</t>
  </si>
  <si>
    <t>Brownson</t>
  </si>
  <si>
    <t>Mordecai</t>
  </si>
  <si>
    <t>Myrl</t>
  </si>
  <si>
    <t>Oliver</t>
  </si>
  <si>
    <t>Pidge</t>
  </si>
  <si>
    <t>Roosevelt</t>
  </si>
  <si>
    <t>Stub</t>
  </si>
  <si>
    <t>Willard</t>
  </si>
  <si>
    <t>Brow</t>
  </si>
  <si>
    <t>Broxton</t>
  </si>
  <si>
    <t>Keon</t>
  </si>
  <si>
    <t>Brubaker</t>
  </si>
  <si>
    <t>JT</t>
  </si>
  <si>
    <t>Bruckmiller</t>
  </si>
  <si>
    <t>Earle</t>
  </si>
  <si>
    <t>Brucker</t>
  </si>
  <si>
    <t>Bruckbauer</t>
  </si>
  <si>
    <t>J. T.</t>
  </si>
  <si>
    <t>Bruett</t>
  </si>
  <si>
    <t>Bruggy</t>
  </si>
  <si>
    <t>Jaycob</t>
  </si>
  <si>
    <t>Brugman</t>
  </si>
  <si>
    <t>Bruhert</t>
  </si>
  <si>
    <t>Bruihl</t>
  </si>
  <si>
    <t>Vidal</t>
  </si>
  <si>
    <t>Brujan</t>
  </si>
  <si>
    <t>Brumbaugh</t>
  </si>
  <si>
    <t>Brumfield</t>
  </si>
  <si>
    <t>Duff</t>
  </si>
  <si>
    <t>Brumley</t>
  </si>
  <si>
    <t>Brummer</t>
  </si>
  <si>
    <t>Brummett</t>
  </si>
  <si>
    <t>Tyson</t>
  </si>
  <si>
    <t>Brunansky</t>
  </si>
  <si>
    <t>Bruney</t>
  </si>
  <si>
    <t>Brunet</t>
  </si>
  <si>
    <t>Bruner</t>
  </si>
  <si>
    <t>Brunette</t>
  </si>
  <si>
    <t>Arlo</t>
  </si>
  <si>
    <t>Brunsberg</t>
  </si>
  <si>
    <t>Brunson</t>
  </si>
  <si>
    <t>Bruntlett</t>
  </si>
  <si>
    <t>Brush</t>
  </si>
  <si>
    <t>Bruske</t>
  </si>
  <si>
    <t>Brusstar</t>
  </si>
  <si>
    <t>Bruton</t>
  </si>
  <si>
    <t>Bruyette</t>
  </si>
  <si>
    <t>Bryant</t>
  </si>
  <si>
    <t>T. R.</t>
  </si>
  <si>
    <t>Bryden</t>
  </si>
  <si>
    <t>Brye</t>
  </si>
  <si>
    <t>Tod</t>
  </si>
  <si>
    <t>Brynan</t>
  </si>
  <si>
    <t>Bubela</t>
  </si>
  <si>
    <t>Bubic</t>
  </si>
  <si>
    <t>Bubser</t>
  </si>
  <si>
    <t>Buchanan</t>
  </si>
  <si>
    <t>Bucha</t>
  </si>
  <si>
    <t>Buchek</t>
  </si>
  <si>
    <t>Bucher</t>
  </si>
  <si>
    <t>Buchholz</t>
  </si>
  <si>
    <t>Taylor</t>
  </si>
  <si>
    <t>Buchter</t>
  </si>
  <si>
    <t>Buckenberger</t>
  </si>
  <si>
    <t>Buckeye</t>
  </si>
  <si>
    <t>Buckels</t>
  </si>
  <si>
    <t>Buckingham</t>
  </si>
  <si>
    <t>Buckley</t>
  </si>
  <si>
    <t>Jess</t>
  </si>
  <si>
    <t>Buckles</t>
  </si>
  <si>
    <t>Buckner</t>
  </si>
  <si>
    <t>Budaska</t>
  </si>
  <si>
    <t>Budd</t>
  </si>
  <si>
    <t>Budde</t>
  </si>
  <si>
    <t>Buddin</t>
  </si>
  <si>
    <t>Buddie</t>
  </si>
  <si>
    <t>Budnick</t>
  </si>
  <si>
    <t>Budzinski</t>
  </si>
  <si>
    <t>Buechele</t>
  </si>
  <si>
    <t>Walker</t>
  </si>
  <si>
    <t>Buehler</t>
  </si>
  <si>
    <t>Buehrle</t>
  </si>
  <si>
    <t>Buelow</t>
  </si>
  <si>
    <t>Francisley</t>
  </si>
  <si>
    <t>Bueno</t>
  </si>
  <si>
    <t>Buente</t>
  </si>
  <si>
    <t>Bues</t>
  </si>
  <si>
    <t>Buffinton</t>
  </si>
  <si>
    <t>Buford</t>
  </si>
  <si>
    <t>Buhl</t>
  </si>
  <si>
    <t>Buhner</t>
  </si>
  <si>
    <t>DeWayne</t>
  </si>
  <si>
    <t>Buice</t>
  </si>
  <si>
    <t>J. B.</t>
  </si>
  <si>
    <t>Bukauskas</t>
  </si>
  <si>
    <t>Buker</t>
  </si>
  <si>
    <t>Bukvich</t>
  </si>
  <si>
    <t>Bulger</t>
  </si>
  <si>
    <t>Morgan</t>
  </si>
  <si>
    <t>Bulkeley</t>
  </si>
  <si>
    <t>Bullard</t>
  </si>
  <si>
    <t>Sim</t>
  </si>
  <si>
    <t>Bullas</t>
  </si>
  <si>
    <t>Bullett</t>
  </si>
  <si>
    <t>Bullington</t>
  </si>
  <si>
    <t>Bulling</t>
  </si>
  <si>
    <t>Bullinger</t>
  </si>
  <si>
    <t>Kirk</t>
  </si>
  <si>
    <t>Bullock</t>
  </si>
  <si>
    <t>Bumbry</t>
  </si>
  <si>
    <t>Madison</t>
  </si>
  <si>
    <t>Bumgarner</t>
  </si>
  <si>
    <t>Bummer</t>
  </si>
  <si>
    <t>Bump</t>
  </si>
  <si>
    <t>Bunce</t>
  </si>
  <si>
    <t>Melvin</t>
  </si>
  <si>
    <t>Bunch</t>
  </si>
  <si>
    <t>Bundy</t>
  </si>
  <si>
    <t>Bunker</t>
  </si>
  <si>
    <t>Bunning</t>
  </si>
  <si>
    <t>Burawa</t>
  </si>
  <si>
    <t>Burbach</t>
  </si>
  <si>
    <t>Burba</t>
  </si>
  <si>
    <t>Burbrink</t>
  </si>
  <si>
    <t>Burch</t>
  </si>
  <si>
    <t>Burchell</t>
  </si>
  <si>
    <t>Burchart</t>
  </si>
  <si>
    <t>Burda</t>
  </si>
  <si>
    <t>Burdette</t>
  </si>
  <si>
    <t>Burdick</t>
  </si>
  <si>
    <t>Burdi</t>
  </si>
  <si>
    <t>Burdock</t>
  </si>
  <si>
    <t>Burger</t>
  </si>
  <si>
    <t>Smoky</t>
  </si>
  <si>
    <t>Burgess</t>
  </si>
  <si>
    <t>Burg</t>
  </si>
  <si>
    <t>Burgmeier</t>
  </si>
  <si>
    <t>Ambiorix</t>
  </si>
  <si>
    <t>Burgos</t>
  </si>
  <si>
    <t>Burgo</t>
  </si>
  <si>
    <t>Enrique</t>
  </si>
  <si>
    <t>Burich</t>
  </si>
  <si>
    <t>Chauncey</t>
  </si>
  <si>
    <t>Burkam</t>
  </si>
  <si>
    <t>Burkart</t>
  </si>
  <si>
    <t>Burkett</t>
  </si>
  <si>
    <t>Leo</t>
  </si>
  <si>
    <t>Burkhart</t>
  </si>
  <si>
    <t>Burk</t>
  </si>
  <si>
    <t>Ellis</t>
  </si>
  <si>
    <t>Burks</t>
  </si>
  <si>
    <t>Burleson</t>
  </si>
  <si>
    <t>Burnett</t>
  </si>
  <si>
    <t>Corbin</t>
  </si>
  <si>
    <t>Burnes</t>
  </si>
  <si>
    <t>Hercules</t>
  </si>
  <si>
    <t>Barnett</t>
  </si>
  <si>
    <t>Burnette</t>
  </si>
  <si>
    <t>Watch</t>
  </si>
  <si>
    <t>Burnham</t>
  </si>
  <si>
    <t>Jeromy</t>
  </si>
  <si>
    <t>Burnitz</t>
  </si>
  <si>
    <t>Burns</t>
  </si>
  <si>
    <t>C. B.</t>
  </si>
  <si>
    <t>Farmer</t>
  </si>
  <si>
    <t>Joseph</t>
  </si>
  <si>
    <t>Thomas</t>
  </si>
  <si>
    <t>Burnside</t>
  </si>
  <si>
    <t>Sheldon</t>
  </si>
  <si>
    <t>Burpo</t>
  </si>
  <si>
    <t>Burr</t>
  </si>
  <si>
    <t>Burres</t>
  </si>
  <si>
    <t>Burrell</t>
  </si>
  <si>
    <t>Burris</t>
  </si>
  <si>
    <t>Emmanuel</t>
  </si>
  <si>
    <t>Burriss</t>
  </si>
  <si>
    <t>Burright</t>
  </si>
  <si>
    <t>Burrows</t>
  </si>
  <si>
    <t>Burroughs</t>
  </si>
  <si>
    <t>Burrus</t>
  </si>
  <si>
    <t>Burt</t>
  </si>
  <si>
    <t>Burton</t>
  </si>
  <si>
    <t>Jared</t>
  </si>
  <si>
    <t>Burtschy</t>
  </si>
  <si>
    <t>Burtt</t>
  </si>
  <si>
    <t>Burwell</t>
  </si>
  <si>
    <t>Busby</t>
  </si>
  <si>
    <t>Buscher</t>
  </si>
  <si>
    <t>Buschhorn</t>
  </si>
  <si>
    <t>Busch</t>
  </si>
  <si>
    <t>Buschmann</t>
  </si>
  <si>
    <t>Busenitz</t>
  </si>
  <si>
    <t>Bush</t>
  </si>
  <si>
    <t>Donie</t>
  </si>
  <si>
    <t>Bushey</t>
  </si>
  <si>
    <t>Bushelman</t>
  </si>
  <si>
    <t>Guy</t>
  </si>
  <si>
    <t>Bushing</t>
  </si>
  <si>
    <t>Bullet Joe</t>
  </si>
  <si>
    <t>Bushong</t>
  </si>
  <si>
    <t>Buskey</t>
  </si>
  <si>
    <t>Busse</t>
  </si>
  <si>
    <t>Buss</t>
  </si>
  <si>
    <t>Butcher</t>
  </si>
  <si>
    <t>Butera</t>
  </si>
  <si>
    <t>Butka</t>
  </si>
  <si>
    <t>Butland</t>
  </si>
  <si>
    <t>Butler</t>
  </si>
  <si>
    <t>Ormond</t>
  </si>
  <si>
    <t>Butterfield</t>
  </si>
  <si>
    <t>Buttery</t>
  </si>
  <si>
    <t>Butters</t>
  </si>
  <si>
    <t>Butto</t>
  </si>
  <si>
    <t>Buttrey</t>
  </si>
  <si>
    <t>Buxton</t>
  </si>
  <si>
    <t>Buzas</t>
  </si>
  <si>
    <t>Buzhardt</t>
  </si>
  <si>
    <t>Byerly</t>
  </si>
  <si>
    <t>Byers</t>
  </si>
  <si>
    <t>Burley</t>
  </si>
  <si>
    <t>Bayer</t>
  </si>
  <si>
    <t>Bynum</t>
  </si>
  <si>
    <t>Byrdak</t>
  </si>
  <si>
    <t>Byrd</t>
  </si>
  <si>
    <t>Samuel</t>
  </si>
  <si>
    <t>Byrne</t>
  </si>
  <si>
    <t>Byrnes</t>
  </si>
  <si>
    <t>Bystrom</t>
  </si>
  <si>
    <t>Caballero</t>
  </si>
  <si>
    <t>Putsy</t>
  </si>
  <si>
    <t>Enos</t>
  </si>
  <si>
    <t>Cabell</t>
  </si>
  <si>
    <t>Cesar</t>
  </si>
  <si>
    <t>Cabral</t>
  </si>
  <si>
    <t>Cabrera</t>
  </si>
  <si>
    <t>Asdrubal</t>
  </si>
  <si>
    <t>Edwar</t>
  </si>
  <si>
    <t>Everth</t>
  </si>
  <si>
    <t>Genesis</t>
  </si>
  <si>
    <t>Jolbert</t>
  </si>
  <si>
    <t>Mauricio</t>
  </si>
  <si>
    <t>Melky</t>
  </si>
  <si>
    <t>Cacek</t>
  </si>
  <si>
    <t>Caceres</t>
  </si>
  <si>
    <t>Chino</t>
  </si>
  <si>
    <t>Cadahia</t>
  </si>
  <si>
    <t>Cadaret</t>
  </si>
  <si>
    <t>Cadore</t>
  </si>
  <si>
    <t>Cady</t>
  </si>
  <si>
    <t>Forrest</t>
  </si>
  <si>
    <t>Cafego</t>
  </si>
  <si>
    <t>Caffie</t>
  </si>
  <si>
    <t>Caffyn</t>
  </si>
  <si>
    <t>Cage</t>
  </si>
  <si>
    <t>Cahill</t>
  </si>
  <si>
    <t>Cain</t>
  </si>
  <si>
    <t>Sugar</t>
  </si>
  <si>
    <t>Cameron</t>
  </si>
  <si>
    <t>Cairncross</t>
  </si>
  <si>
    <t>Cairo</t>
  </si>
  <si>
    <t>Caithamer</t>
  </si>
  <si>
    <t>Calderon</t>
  </si>
  <si>
    <t>Calderone</t>
  </si>
  <si>
    <t>Caldwell</t>
  </si>
  <si>
    <t>Kiko</t>
  </si>
  <si>
    <t>Calero</t>
  </si>
  <si>
    <t>Calhoun</t>
  </si>
  <si>
    <t>Kole</t>
  </si>
  <si>
    <t>Carmen</t>
  </si>
  <si>
    <t>Cali</t>
  </si>
  <si>
    <t>Caligiuri</t>
  </si>
  <si>
    <t>Calihan</t>
  </si>
  <si>
    <t>Calixte</t>
  </si>
  <si>
    <t>Callaspo</t>
  </si>
  <si>
    <t>Callahan</t>
  </si>
  <si>
    <t>Callaway</t>
  </si>
  <si>
    <t>Call</t>
  </si>
  <si>
    <t>Callaghan</t>
  </si>
  <si>
    <t>Wese</t>
  </si>
  <si>
    <t>Callison</t>
  </si>
  <si>
    <t>Calloway</t>
  </si>
  <si>
    <t>Calmus</t>
  </si>
  <si>
    <t>Calvert</t>
  </si>
  <si>
    <t>Calvo</t>
  </si>
  <si>
    <t>Napoleon</t>
  </si>
  <si>
    <t>Calzado</t>
  </si>
  <si>
    <t>Camacho</t>
  </si>
  <si>
    <t>Camarena</t>
  </si>
  <si>
    <t>Johan</t>
  </si>
  <si>
    <t>Camargo</t>
  </si>
  <si>
    <t>Cambria</t>
  </si>
  <si>
    <t>Camelli</t>
  </si>
  <si>
    <t>Daz</t>
  </si>
  <si>
    <t>Dolph</t>
  </si>
  <si>
    <t>Camilli</t>
  </si>
  <si>
    <t>Arquimedes</t>
  </si>
  <si>
    <t>Caminero</t>
  </si>
  <si>
    <t>Caminiti</t>
  </si>
  <si>
    <t>Cammack</t>
  </si>
  <si>
    <t>Camnitz</t>
  </si>
  <si>
    <t>Campanis</t>
  </si>
  <si>
    <t>Campaneris</t>
  </si>
  <si>
    <t>Count</t>
  </si>
  <si>
    <t>Campau</t>
  </si>
  <si>
    <t>Campanella</t>
  </si>
  <si>
    <t>Campana</t>
  </si>
  <si>
    <t>Campbell</t>
  </si>
  <si>
    <t>Gilly</t>
  </si>
  <si>
    <t>Marc</t>
  </si>
  <si>
    <t>Soup</t>
  </si>
  <si>
    <t>Vin</t>
  </si>
  <si>
    <t>Cardell</t>
  </si>
  <si>
    <t>Camper</t>
  </si>
  <si>
    <t>Campfield</t>
  </si>
  <si>
    <t>Camp</t>
  </si>
  <si>
    <t>Campillo</t>
  </si>
  <si>
    <t>Campisi</t>
  </si>
  <si>
    <t>Campos</t>
  </si>
  <si>
    <t>Leonel</t>
  </si>
  <si>
    <t>Campusano</t>
  </si>
  <si>
    <t>Sil</t>
  </si>
  <si>
    <t>Canale</t>
  </si>
  <si>
    <t>Canate</t>
  </si>
  <si>
    <t>Canavan</t>
  </si>
  <si>
    <t>Robinson</t>
  </si>
  <si>
    <t>Cancel</t>
  </si>
  <si>
    <t>Candaele</t>
  </si>
  <si>
    <t>Jeimer</t>
  </si>
  <si>
    <t>Candelario</t>
  </si>
  <si>
    <t>Candelaria</t>
  </si>
  <si>
    <t>Candini</t>
  </si>
  <si>
    <t>Candiotti</t>
  </si>
  <si>
    <t>Caneira</t>
  </si>
  <si>
    <t>Cangelosi</t>
  </si>
  <si>
    <t>Canha</t>
  </si>
  <si>
    <t>Barbaro</t>
  </si>
  <si>
    <t>Canizares</t>
  </si>
  <si>
    <t>Canizaro</t>
  </si>
  <si>
    <t>Wirt</t>
  </si>
  <si>
    <t>Cannell</t>
  </si>
  <si>
    <t>Cannizaro</t>
  </si>
  <si>
    <t>Cannizzaro</t>
  </si>
  <si>
    <t>Griffin</t>
  </si>
  <si>
    <t>Canning</t>
  </si>
  <si>
    <t>Cannon</t>
  </si>
  <si>
    <t>Cano</t>
  </si>
  <si>
    <t>Yennier</t>
  </si>
  <si>
    <t>Canseco</t>
  </si>
  <si>
    <t>Cantillon</t>
  </si>
  <si>
    <t>Cantrell</t>
  </si>
  <si>
    <t>Cantu</t>
  </si>
  <si>
    <t>Cantwell</t>
  </si>
  <si>
    <t>Cantz</t>
  </si>
  <si>
    <t>Canzler</t>
  </si>
  <si>
    <t>Conner</t>
  </si>
  <si>
    <t>Capel</t>
  </si>
  <si>
    <t>Capellan</t>
  </si>
  <si>
    <t>Capilla</t>
  </si>
  <si>
    <t>Carter</t>
  </si>
  <si>
    <t>Capps</t>
  </si>
  <si>
    <t>Cappuzzello</t>
  </si>
  <si>
    <t>Capra</t>
  </si>
  <si>
    <t>Vinny</t>
  </si>
  <si>
    <t>Capri</t>
  </si>
  <si>
    <t>Capron</t>
  </si>
  <si>
    <t>Capuano</t>
  </si>
  <si>
    <t>Caraballo</t>
  </si>
  <si>
    <t>Carasiti</t>
  </si>
  <si>
    <t>Caratini</t>
  </si>
  <si>
    <t>Caraway</t>
  </si>
  <si>
    <t>Carbine</t>
  </si>
  <si>
    <t>Carbo</t>
  </si>
  <si>
    <t>Cardenas</t>
  </si>
  <si>
    <t>Carden</t>
  </si>
  <si>
    <t>Cardenal</t>
  </si>
  <si>
    <t>Conrad</t>
  </si>
  <si>
    <t>Cardinal</t>
  </si>
  <si>
    <t>Cardoni</t>
  </si>
  <si>
    <t>Cardona</t>
  </si>
  <si>
    <t>Stephen</t>
  </si>
  <si>
    <t>Cardullo</t>
  </si>
  <si>
    <t>Cardwell</t>
  </si>
  <si>
    <t>Carew</t>
  </si>
  <si>
    <t>Carey</t>
  </si>
  <si>
    <t>Carfrey</t>
  </si>
  <si>
    <t>Cargo</t>
  </si>
  <si>
    <t>Esmailin</t>
  </si>
  <si>
    <t>Caridad</t>
  </si>
  <si>
    <t>Carignan</t>
  </si>
  <si>
    <t>Carisch</t>
  </si>
  <si>
    <t>Carleton</t>
  </si>
  <si>
    <t>Carle</t>
  </si>
  <si>
    <t>Carlin</t>
  </si>
  <si>
    <t>Carlisle</t>
  </si>
  <si>
    <t>Cisco</t>
  </si>
  <si>
    <t>Carlson</t>
  </si>
  <si>
    <t>Carlsen</t>
  </si>
  <si>
    <t>Albin</t>
  </si>
  <si>
    <t>Carlstrom</t>
  </si>
  <si>
    <t>Carlton</t>
  </si>
  <si>
    <t>Carlyle</t>
  </si>
  <si>
    <t>Cleo</t>
  </si>
  <si>
    <t>Carman</t>
  </si>
  <si>
    <t>Duke</t>
  </si>
  <si>
    <t>Carmel</t>
  </si>
  <si>
    <t>Carmichael</t>
  </si>
  <si>
    <t>Hernandez</t>
  </si>
  <si>
    <t>Carmona</t>
  </si>
  <si>
    <t>Carney</t>
  </si>
  <si>
    <t>Carnett</t>
  </si>
  <si>
    <t>Carpenter</t>
  </si>
  <si>
    <t>Bubba</t>
  </si>
  <si>
    <t>Cris</t>
  </si>
  <si>
    <t>Hick</t>
  </si>
  <si>
    <t>Kerry</t>
  </si>
  <si>
    <t>Carpin</t>
  </si>
  <si>
    <t>Carp</t>
  </si>
  <si>
    <t>Carrasquel</t>
  </si>
  <si>
    <t>Carrasco</t>
  </si>
  <si>
    <t>Chico</t>
  </si>
  <si>
    <t>D. J.</t>
  </si>
  <si>
    <t>Giovanni</t>
  </si>
  <si>
    <t>Carrara</t>
  </si>
  <si>
    <t>Carr</t>
  </si>
  <si>
    <t>Amalio</t>
  </si>
  <si>
    <t>Carreno</t>
  </si>
  <si>
    <t>Carreon</t>
  </si>
  <si>
    <t>Carrera</t>
  </si>
  <si>
    <t>Carrick</t>
  </si>
  <si>
    <t>Carrigan</t>
  </si>
  <si>
    <t>Carrillo</t>
  </si>
  <si>
    <t>Carrithers</t>
  </si>
  <si>
    <t>Matias</t>
  </si>
  <si>
    <t>Dixie</t>
  </si>
  <si>
    <t>Jamey</t>
  </si>
  <si>
    <t>Ownie</t>
  </si>
  <si>
    <t>Carsey</t>
  </si>
  <si>
    <t>Kit</t>
  </si>
  <si>
    <t>Carswell</t>
  </si>
  <si>
    <t>Sol</t>
  </si>
  <si>
    <t>Cartwright</t>
  </si>
  <si>
    <t>Carty</t>
  </si>
  <si>
    <t>Caruso</t>
  </si>
  <si>
    <t>Caruthers</t>
  </si>
  <si>
    <t>Carvajal</t>
  </si>
  <si>
    <t>Cary</t>
  </si>
  <si>
    <t>Casali</t>
  </si>
  <si>
    <t>Casale</t>
  </si>
  <si>
    <t>Casanova</t>
  </si>
  <si>
    <t>Triston</t>
  </si>
  <si>
    <t>Casas</t>
  </si>
  <si>
    <t>Cascarella</t>
  </si>
  <si>
    <t>Case</t>
  </si>
  <si>
    <t>Cash</t>
  </si>
  <si>
    <t>Cashion</t>
  </si>
  <si>
    <t>Cashner</t>
  </si>
  <si>
    <t>Casian</t>
  </si>
  <si>
    <t>Casilla</t>
  </si>
  <si>
    <t>Casimiro</t>
  </si>
  <si>
    <t>Caskey</t>
  </si>
  <si>
    <t>Caskin</t>
  </si>
  <si>
    <t>Cassady</t>
  </si>
  <si>
    <t>Cassevah</t>
  </si>
  <si>
    <t>Cassel</t>
  </si>
  <si>
    <t>Cassian</t>
  </si>
  <si>
    <t>Cassini</t>
  </si>
  <si>
    <t>Cassidy</t>
  </si>
  <si>
    <t>Castano</t>
  </si>
  <si>
    <t>Castellanos</t>
  </si>
  <si>
    <t>Caster</t>
  </si>
  <si>
    <t>Castellano</t>
  </si>
  <si>
    <t>Castellani</t>
  </si>
  <si>
    <t>Castillo</t>
  </si>
  <si>
    <t>Braulio</t>
  </si>
  <si>
    <t>Carmelo</t>
  </si>
  <si>
    <t>Diego</t>
  </si>
  <si>
    <t>Fabio</t>
  </si>
  <si>
    <t>Castiglia</t>
  </si>
  <si>
    <t>Castino</t>
  </si>
  <si>
    <t>Lendy</t>
  </si>
  <si>
    <t>Castiglione</t>
  </si>
  <si>
    <t>Rusney</t>
  </si>
  <si>
    <t>Castilla</t>
  </si>
  <si>
    <t>Welington</t>
  </si>
  <si>
    <t>Wilkin</t>
  </si>
  <si>
    <t>Castle</t>
  </si>
  <si>
    <t>Foster</t>
  </si>
  <si>
    <t>Castleman</t>
  </si>
  <si>
    <t>Castleton</t>
  </si>
  <si>
    <t>Slick</t>
  </si>
  <si>
    <t>Castner</t>
  </si>
  <si>
    <t>Kory</t>
  </si>
  <si>
    <t>Casto</t>
  </si>
  <si>
    <t>Castro</t>
  </si>
  <si>
    <t>Kervin</t>
  </si>
  <si>
    <t>Rodolfo</t>
  </si>
  <si>
    <t>Simon</t>
  </si>
  <si>
    <t>Starlin</t>
  </si>
  <si>
    <t>Willi</t>
  </si>
  <si>
    <t>Catalanotto</t>
  </si>
  <si>
    <t>Cater</t>
  </si>
  <si>
    <t>Eli</t>
  </si>
  <si>
    <t>Cates</t>
  </si>
  <si>
    <t>Cate</t>
  </si>
  <si>
    <t>Cathey</t>
  </si>
  <si>
    <t>Cather</t>
  </si>
  <si>
    <t>Keefe</t>
  </si>
  <si>
    <t>Cato</t>
  </si>
  <si>
    <t>Howdy</t>
  </si>
  <si>
    <t>Caton</t>
  </si>
  <si>
    <t>Cattanach</t>
  </si>
  <si>
    <t>Catterson</t>
  </si>
  <si>
    <t>Caudill</t>
  </si>
  <si>
    <t>Caulfield</t>
  </si>
  <si>
    <t>Causey</t>
  </si>
  <si>
    <t>Cade</t>
  </si>
  <si>
    <t>Cavalli</t>
  </si>
  <si>
    <t>Cavanaugh</t>
  </si>
  <si>
    <t>Cavarretta</t>
  </si>
  <si>
    <t>Cavazos</t>
  </si>
  <si>
    <t>Cave</t>
  </si>
  <si>
    <t>Caveney</t>
  </si>
  <si>
    <t>Cavet</t>
  </si>
  <si>
    <t>Caylor</t>
  </si>
  <si>
    <t>Cease</t>
  </si>
  <si>
    <t>Ceccarelli</t>
  </si>
  <si>
    <t>Garin</t>
  </si>
  <si>
    <t>Cecchini</t>
  </si>
  <si>
    <t>Gavin</t>
  </si>
  <si>
    <t>Cecena</t>
  </si>
  <si>
    <t>Ceciliani</t>
  </si>
  <si>
    <t>Ceda</t>
  </si>
  <si>
    <t>Cedeno</t>
  </si>
  <si>
    <t>Ronny</t>
  </si>
  <si>
    <t>Cederlind</t>
  </si>
  <si>
    <t>Gilberto</t>
  </si>
  <si>
    <t>Celestino</t>
  </si>
  <si>
    <t>Centeno</t>
  </si>
  <si>
    <t>Center</t>
  </si>
  <si>
    <t>Cepeda</t>
  </si>
  <si>
    <t>Cepicky</t>
  </si>
  <si>
    <t>Cerda</t>
  </si>
  <si>
    <t>Cermak</t>
  </si>
  <si>
    <t>Cerone</t>
  </si>
  <si>
    <t>Cerros</t>
  </si>
  <si>
    <t>Cerutti</t>
  </si>
  <si>
    <t>Cerv</t>
  </si>
  <si>
    <t>Cervelli</t>
  </si>
  <si>
    <t>Cervenka</t>
  </si>
  <si>
    <t>Cervenak</t>
  </si>
  <si>
    <t>Yoenis</t>
  </si>
  <si>
    <t>Cespedes</t>
  </si>
  <si>
    <t>Cessa</t>
  </si>
  <si>
    <t>Cey</t>
  </si>
  <si>
    <t>Alejandro</t>
  </si>
  <si>
    <t>Chacin</t>
  </si>
  <si>
    <t>Gustavo</t>
  </si>
  <si>
    <t>Jhoulys</t>
  </si>
  <si>
    <t>Elio</t>
  </si>
  <si>
    <t>Chacon</t>
  </si>
  <si>
    <t>Chadbourne</t>
  </si>
  <si>
    <t>Chadwick</t>
  </si>
  <si>
    <t>Chafin</t>
  </si>
  <si>
    <t>Chagnon</t>
  </si>
  <si>
    <t>Chakales</t>
  </si>
  <si>
    <t>Chalk</t>
  </si>
  <si>
    <t>Chalmers</t>
  </si>
  <si>
    <t>Adron</t>
  </si>
  <si>
    <t>Chambers</t>
  </si>
  <si>
    <t>Chamberlain</t>
  </si>
  <si>
    <t>Chambliss</t>
  </si>
  <si>
    <t>Ice Box</t>
  </si>
  <si>
    <t>Chamblee</t>
  </si>
  <si>
    <t>Johnnie</t>
  </si>
  <si>
    <t>Joba</t>
  </si>
  <si>
    <t>Rome</t>
  </si>
  <si>
    <t>Champion</t>
  </si>
  <si>
    <t>Chandler</t>
  </si>
  <si>
    <t>Happy</t>
  </si>
  <si>
    <t>Spud</t>
  </si>
  <si>
    <t>Chaney</t>
  </si>
  <si>
    <t>Esty</t>
  </si>
  <si>
    <t>Yu</t>
  </si>
  <si>
    <t>Chang</t>
  </si>
  <si>
    <t>Channell</t>
  </si>
  <si>
    <t>Chant</t>
  </si>
  <si>
    <t>Darrin</t>
  </si>
  <si>
    <t>Chapin</t>
  </si>
  <si>
    <t>Chaplin</t>
  </si>
  <si>
    <t>Aroldis</t>
  </si>
  <si>
    <t>Chapman</t>
  </si>
  <si>
    <t>Calvin</t>
  </si>
  <si>
    <t>Jaye</t>
  </si>
  <si>
    <t>Kelvin</t>
  </si>
  <si>
    <t>Chappelle</t>
  </si>
  <si>
    <t>Chappas</t>
  </si>
  <si>
    <t>Chappell</t>
  </si>
  <si>
    <t>Charboneau</t>
  </si>
  <si>
    <t>Chargois</t>
  </si>
  <si>
    <t>Raymond</t>
  </si>
  <si>
    <t>Charlton</t>
  </si>
  <si>
    <t>Charleston</t>
  </si>
  <si>
    <t>Chartak</t>
  </si>
  <si>
    <t>Charton</t>
  </si>
  <si>
    <t>Chatham</t>
  </si>
  <si>
    <t>Chatterton</t>
  </si>
  <si>
    <t>Chatwood</t>
  </si>
  <si>
    <t>Chavarria</t>
  </si>
  <si>
    <t>Chavez</t>
  </si>
  <si>
    <t>Endy</t>
  </si>
  <si>
    <t>Nestor</t>
  </si>
  <si>
    <t>Chavis</t>
  </si>
  <si>
    <t>Cheadle</t>
  </si>
  <si>
    <t>Chech</t>
  </si>
  <si>
    <t>Checo</t>
  </si>
  <si>
    <t>Cheek</t>
  </si>
  <si>
    <t>Cheeves</t>
  </si>
  <si>
    <t>Italo</t>
  </si>
  <si>
    <t>Chelini</t>
  </si>
  <si>
    <t>Chen</t>
  </si>
  <si>
    <t>Chin-Feng</t>
  </si>
  <si>
    <t>Cheney</t>
  </si>
  <si>
    <t>Wei-Yin</t>
  </si>
  <si>
    <t>Cherry</t>
  </si>
  <si>
    <t>Chervinko</t>
  </si>
  <si>
    <t>Chesbro</t>
  </si>
  <si>
    <t>Chesnes</t>
  </si>
  <si>
    <t>Chetkovich</t>
  </si>
  <si>
    <t>Chevez</t>
  </si>
  <si>
    <t>Chiamparino</t>
  </si>
  <si>
    <t>Chiasson</t>
  </si>
  <si>
    <t>Chiffer</t>
  </si>
  <si>
    <t>Childress</t>
  </si>
  <si>
    <t>Cupid</t>
  </si>
  <si>
    <t>Childs</t>
  </si>
  <si>
    <t>Child</t>
  </si>
  <si>
    <t>Childers</t>
  </si>
  <si>
    <t>Pearce</t>
  </si>
  <si>
    <t>Chiles</t>
  </si>
  <si>
    <t>Dino</t>
  </si>
  <si>
    <t>Chiozza</t>
  </si>
  <si>
    <t>Chipman</t>
  </si>
  <si>
    <t>Chipple</t>
  </si>
  <si>
    <t>Chirinos</t>
  </si>
  <si>
    <t>Yonny</t>
  </si>
  <si>
    <t>Lonnie</t>
  </si>
  <si>
    <t>Chisenhall</t>
  </si>
  <si>
    <t>Jazz</t>
  </si>
  <si>
    <t>Chisholm</t>
  </si>
  <si>
    <t>Chism</t>
  </si>
  <si>
    <t>Chiti</t>
  </si>
  <si>
    <t>Chitren</t>
  </si>
  <si>
    <t>Chittum</t>
  </si>
  <si>
    <t>Chlupsa</t>
  </si>
  <si>
    <t>Choate</t>
  </si>
  <si>
    <t>Choice</t>
  </si>
  <si>
    <t>Hee-Seop</t>
  </si>
  <si>
    <t>Choi</t>
  </si>
  <si>
    <t>Ji Man</t>
  </si>
  <si>
    <t>Jin Ho</t>
  </si>
  <si>
    <t>Cho</t>
  </si>
  <si>
    <t>Shin-Soo</t>
  </si>
  <si>
    <t>Choo</t>
  </si>
  <si>
    <t>Chouinard</t>
  </si>
  <si>
    <t>Chouneau</t>
  </si>
  <si>
    <t>Chozen</t>
  </si>
  <si>
    <t>Christensen</t>
  </si>
  <si>
    <t>Christiansen</t>
  </si>
  <si>
    <t>Christenson</t>
  </si>
  <si>
    <t>Christenbury</t>
  </si>
  <si>
    <t>Loyd</t>
  </si>
  <si>
    <t>Christman</t>
  </si>
  <si>
    <t>McKay</t>
  </si>
  <si>
    <t>Chrisley</t>
  </si>
  <si>
    <t>Christiani</t>
  </si>
  <si>
    <t>Christmas</t>
  </si>
  <si>
    <t>Vinnie</t>
  </si>
  <si>
    <t>Chulk</t>
  </si>
  <si>
    <t>Church</t>
  </si>
  <si>
    <t>Hi</t>
  </si>
  <si>
    <t>Churn</t>
  </si>
  <si>
    <t>Churry</t>
  </si>
  <si>
    <t>Chylak</t>
  </si>
  <si>
    <t>Ciaffone</t>
  </si>
  <si>
    <t>Archi</t>
  </si>
  <si>
    <t>Cianfrocco</t>
  </si>
  <si>
    <t>Ciardi</t>
  </si>
  <si>
    <t>Darryl</t>
  </si>
  <si>
    <t>Cias</t>
  </si>
  <si>
    <t>Cicero</t>
  </si>
  <si>
    <t>Cicotte</t>
  </si>
  <si>
    <t>Cieslak</t>
  </si>
  <si>
    <t>Cihocki</t>
  </si>
  <si>
    <t>Cimber</t>
  </si>
  <si>
    <t>Cimino</t>
  </si>
  <si>
    <t>Gino</t>
  </si>
  <si>
    <t>Cimoli</t>
  </si>
  <si>
    <t>Cimorelli</t>
  </si>
  <si>
    <t>Cingrani</t>
  </si>
  <si>
    <t>Cintron</t>
  </si>
  <si>
    <t>Ciola</t>
  </si>
  <si>
    <t>Cipriani</t>
  </si>
  <si>
    <t>Ciriaco</t>
  </si>
  <si>
    <t>Cirillo</t>
  </si>
  <si>
    <t>Cisar</t>
  </si>
  <si>
    <t>Galen</t>
  </si>
  <si>
    <t>Cishek</t>
  </si>
  <si>
    <t>Cisnero</t>
  </si>
  <si>
    <t>Cissell</t>
  </si>
  <si>
    <t>Citarella</t>
  </si>
  <si>
    <t>Ciuffo</t>
  </si>
  <si>
    <t>Civale</t>
  </si>
  <si>
    <t>Clabaugh</t>
  </si>
  <si>
    <t>Clack</t>
  </si>
  <si>
    <t>Claggett</t>
  </si>
  <si>
    <t>Preston</t>
  </si>
  <si>
    <t>Claiborne</t>
  </si>
  <si>
    <t>Davey</t>
  </si>
  <si>
    <t>Claire</t>
  </si>
  <si>
    <t>Clancy</t>
  </si>
  <si>
    <t>Eucal</t>
  </si>
  <si>
    <t>Clanton</t>
  </si>
  <si>
    <t>Clapinski</t>
  </si>
  <si>
    <t>Clapp</t>
  </si>
  <si>
    <t>Stubby</t>
  </si>
  <si>
    <t>Clare</t>
  </si>
  <si>
    <t>Clarey</t>
  </si>
  <si>
    <t>Clark</t>
  </si>
  <si>
    <t>Artie</t>
  </si>
  <si>
    <t>Clarke</t>
  </si>
  <si>
    <t>Clarkson</t>
  </si>
  <si>
    <t>Dad</t>
  </si>
  <si>
    <t>Grey</t>
  </si>
  <si>
    <t>Jerald</t>
  </si>
  <si>
    <t>Otey</t>
  </si>
  <si>
    <t>Rickey</t>
  </si>
  <si>
    <t>Rufe</t>
  </si>
  <si>
    <t>Spider</t>
  </si>
  <si>
    <t>Stu</t>
  </si>
  <si>
    <t>Sumpter</t>
  </si>
  <si>
    <t>Watson</t>
  </si>
  <si>
    <t>Webbo</t>
  </si>
  <si>
    <t>Clary</t>
  </si>
  <si>
    <t>Clase</t>
  </si>
  <si>
    <t>Gowell</t>
  </si>
  <si>
    <t>Claset</t>
  </si>
  <si>
    <t>Claudio</t>
  </si>
  <si>
    <t>Clauss</t>
  </si>
  <si>
    <t>Claussen</t>
  </si>
  <si>
    <t>Clausen</t>
  </si>
  <si>
    <t>Dain</t>
  </si>
  <si>
    <t>Royce</t>
  </si>
  <si>
    <t>Cleary</t>
  </si>
  <si>
    <t>Clear</t>
  </si>
  <si>
    <t>Cleavinger</t>
  </si>
  <si>
    <t>Clemensen</t>
  </si>
  <si>
    <t>Clemens</t>
  </si>
  <si>
    <t>Clem</t>
  </si>
  <si>
    <t>Clement</t>
  </si>
  <si>
    <t>Edgard</t>
  </si>
  <si>
    <t>Clements</t>
  </si>
  <si>
    <t>Kody</t>
  </si>
  <si>
    <t>Clemons</t>
  </si>
  <si>
    <t>Verne</t>
  </si>
  <si>
    <t>Donn</t>
  </si>
  <si>
    <t>Clendenon</t>
  </si>
  <si>
    <t>Maikel</t>
  </si>
  <si>
    <t>Cleto</t>
  </si>
  <si>
    <t>Cleveland</t>
  </si>
  <si>
    <t>Clevenger</t>
  </si>
  <si>
    <t>Clevinger</t>
  </si>
  <si>
    <t>Clevlen</t>
  </si>
  <si>
    <t>Cliburn</t>
  </si>
  <si>
    <t>Flea</t>
  </si>
  <si>
    <t>Clifton</t>
  </si>
  <si>
    <t>Harlond</t>
  </si>
  <si>
    <t>Clift</t>
  </si>
  <si>
    <t>Clines</t>
  </si>
  <si>
    <t>Monk</t>
  </si>
  <si>
    <t>Cline</t>
  </si>
  <si>
    <t>Clingman</t>
  </si>
  <si>
    <t>Clinton</t>
  </si>
  <si>
    <t>Clippard</t>
  </si>
  <si>
    <t>Cloninger</t>
  </si>
  <si>
    <t>Clontz</t>
  </si>
  <si>
    <t>JD</t>
  </si>
  <si>
    <t>Closser</t>
  </si>
  <si>
    <t>Closter</t>
  </si>
  <si>
    <t>Cloude</t>
  </si>
  <si>
    <t>Clough</t>
  </si>
  <si>
    <t>Clowers</t>
  </si>
  <si>
    <t>Clutterbuck</t>
  </si>
  <si>
    <t>Clyburn</t>
  </si>
  <si>
    <t>Clymer</t>
  </si>
  <si>
    <t>Coachman</t>
  </si>
  <si>
    <t>Coakley</t>
  </si>
  <si>
    <t>Coan</t>
  </si>
  <si>
    <t>Coates</t>
  </si>
  <si>
    <t>Coats</t>
  </si>
  <si>
    <t>Cobb</t>
  </si>
  <si>
    <t>Coble</t>
  </si>
  <si>
    <t>Cocanower</t>
  </si>
  <si>
    <t>Cochrane</t>
  </si>
  <si>
    <t>Cochran</t>
  </si>
  <si>
    <t>Cockman</t>
  </si>
  <si>
    <t>Cockrell</t>
  </si>
  <si>
    <t>Pasqual</t>
  </si>
  <si>
    <t>Coco</t>
  </si>
  <si>
    <t>Cocreham</t>
  </si>
  <si>
    <t>Codiroli</t>
  </si>
  <si>
    <t>Coello</t>
  </si>
  <si>
    <t>Coffey</t>
  </si>
  <si>
    <t>Ivanon</t>
  </si>
  <si>
    <t>Coffie</t>
  </si>
  <si>
    <t>Coffman</t>
  </si>
  <si>
    <t>Cogan</t>
  </si>
  <si>
    <t>Coggin</t>
  </si>
  <si>
    <t>Coggins</t>
  </si>
  <si>
    <t>Coghlan</t>
  </si>
  <si>
    <t>Cogswell</t>
  </si>
  <si>
    <t>Alta</t>
  </si>
  <si>
    <t>Cohen</t>
  </si>
  <si>
    <t>Hy</t>
  </si>
  <si>
    <t>Syd</t>
  </si>
  <si>
    <t>Coke</t>
  </si>
  <si>
    <t>Jimmie</t>
  </si>
  <si>
    <t>Coker</t>
  </si>
  <si>
    <t>Colabello</t>
  </si>
  <si>
    <t>Colangelo</t>
  </si>
  <si>
    <t>Colas</t>
  </si>
  <si>
    <t>Colavito</t>
  </si>
  <si>
    <t>Colbert</t>
  </si>
  <si>
    <t>Colbern</t>
  </si>
  <si>
    <t>Colborn</t>
  </si>
  <si>
    <t>Colbrunn</t>
  </si>
  <si>
    <t>Colcolough</t>
  </si>
  <si>
    <t>Cole</t>
  </si>
  <si>
    <t>Gerrit</t>
  </si>
  <si>
    <t>Coleman</t>
  </si>
  <si>
    <t>Choo-Choo</t>
  </si>
  <si>
    <t>Gordy</t>
  </si>
  <si>
    <t>Percy</t>
  </si>
  <si>
    <t>Rip</t>
  </si>
  <si>
    <t>Cad</t>
  </si>
  <si>
    <t>Coles</t>
  </si>
  <si>
    <t>Darnell</t>
  </si>
  <si>
    <t>Coletta</t>
  </si>
  <si>
    <t>Willis</t>
  </si>
  <si>
    <t>Colgan</t>
  </si>
  <si>
    <t>Alvin</t>
  </si>
  <si>
    <t>Colina</t>
  </si>
  <si>
    <t>Collamore</t>
  </si>
  <si>
    <t>Hap</t>
  </si>
  <si>
    <t>Collard</t>
  </si>
  <si>
    <t>Collazo</t>
  </si>
  <si>
    <t>Collins</t>
  </si>
  <si>
    <t>Chub</t>
  </si>
  <si>
    <t>Colliflower</t>
  </si>
  <si>
    <t>Collier</t>
  </si>
  <si>
    <t>Orth</t>
  </si>
  <si>
    <t>Orlin</t>
  </si>
  <si>
    <t>Ripper</t>
  </si>
  <si>
    <t>Shano</t>
  </si>
  <si>
    <t>Zip</t>
  </si>
  <si>
    <t>Collmenter</t>
  </si>
  <si>
    <t>Collum</t>
  </si>
  <si>
    <t>Collver</t>
  </si>
  <si>
    <t>Colman</t>
  </si>
  <si>
    <t>Colome</t>
  </si>
  <si>
    <t>Bartolo</t>
  </si>
  <si>
    <t>Colon</t>
  </si>
  <si>
    <t>Colpaert</t>
  </si>
  <si>
    <t>Colson</t>
  </si>
  <si>
    <t>Colton</t>
  </si>
  <si>
    <t>Coluccio</t>
  </si>
  <si>
    <t>Colvin</t>
  </si>
  <si>
    <t>Colyer</t>
  </si>
  <si>
    <t>Combe</t>
  </si>
  <si>
    <t>Combs</t>
  </si>
  <si>
    <t>Merl</t>
  </si>
  <si>
    <t>Comellas</t>
  </si>
  <si>
    <t>Comer</t>
  </si>
  <si>
    <t>Comiskey</t>
  </si>
  <si>
    <t>Command</t>
  </si>
  <si>
    <t>Comorosky</t>
  </si>
  <si>
    <t>Compton</t>
  </si>
  <si>
    <t>Comstock</t>
  </si>
  <si>
    <t>Conatser</t>
  </si>
  <si>
    <t>Concepcion</t>
  </si>
  <si>
    <t>Gerardo</t>
  </si>
  <si>
    <t>Onix</t>
  </si>
  <si>
    <t>Conde</t>
  </si>
  <si>
    <t>Condrey</t>
  </si>
  <si>
    <t>Cone</t>
  </si>
  <si>
    <t>Conforto</t>
  </si>
  <si>
    <t>Bunk</t>
  </si>
  <si>
    <t>Congalton</t>
  </si>
  <si>
    <t>Conger</t>
  </si>
  <si>
    <t>Conigliaro</t>
  </si>
  <si>
    <t>Conine</t>
  </si>
  <si>
    <t>Conkwright</t>
  </si>
  <si>
    <t>Jocko</t>
  </si>
  <si>
    <t>Conlan</t>
  </si>
  <si>
    <t>Conley</t>
  </si>
  <si>
    <t>Snipe</t>
  </si>
  <si>
    <t>Conlon</t>
  </si>
  <si>
    <t>P. J.</t>
  </si>
  <si>
    <t>Connatser</t>
  </si>
  <si>
    <t>Connaughton</t>
  </si>
  <si>
    <t>Fritzie</t>
  </si>
  <si>
    <t>Connally</t>
  </si>
  <si>
    <t>Sarge</t>
  </si>
  <si>
    <t>Conn</t>
  </si>
  <si>
    <t>Connelly</t>
  </si>
  <si>
    <t>Connell</t>
  </si>
  <si>
    <t>Connors</t>
  </si>
  <si>
    <t>Connolly</t>
  </si>
  <si>
    <t>Merv</t>
  </si>
  <si>
    <t>Conover</t>
  </si>
  <si>
    <t>Conroy</t>
  </si>
  <si>
    <t>Wid</t>
  </si>
  <si>
    <t>Consolo</t>
  </si>
  <si>
    <t>Constable</t>
  </si>
  <si>
    <t>Constanza</t>
  </si>
  <si>
    <t>Consuegra</t>
  </si>
  <si>
    <t>Conti</t>
  </si>
  <si>
    <t>Contreras</t>
  </si>
  <si>
    <t>Nardi</t>
  </si>
  <si>
    <t>Roansy</t>
  </si>
  <si>
    <t>Willson</t>
  </si>
  <si>
    <t>Converse</t>
  </si>
  <si>
    <t>Conway</t>
  </si>
  <si>
    <t>Owen</t>
  </si>
  <si>
    <t>Conwell</t>
  </si>
  <si>
    <t>Conyers</t>
  </si>
  <si>
    <t>Conzelman</t>
  </si>
  <si>
    <t>Coogan</t>
  </si>
  <si>
    <t>Cook</t>
  </si>
  <si>
    <t>Cooke</t>
  </si>
  <si>
    <t>Rollin</t>
  </si>
  <si>
    <t>Cookson</t>
  </si>
  <si>
    <t>Coolbaugh</t>
  </si>
  <si>
    <t>Cooley</t>
  </si>
  <si>
    <t>Coombs</t>
  </si>
  <si>
    <t>Coomer</t>
  </si>
  <si>
    <t>Cooney</t>
  </si>
  <si>
    <t>Coonrod</t>
  </si>
  <si>
    <t>Coon</t>
  </si>
  <si>
    <t>Cooper</t>
  </si>
  <si>
    <t>Mort</t>
  </si>
  <si>
    <t>Wilbur</t>
  </si>
  <si>
    <t>Mays</t>
  </si>
  <si>
    <t>Copeland</t>
  </si>
  <si>
    <t>Coppinger</t>
  </si>
  <si>
    <t>Coppola</t>
  </si>
  <si>
    <t>Trace</t>
  </si>
  <si>
    <t>Coquillette</t>
  </si>
  <si>
    <t>Cora</t>
  </si>
  <si>
    <t>Corbett</t>
  </si>
  <si>
    <t>Sherman</t>
  </si>
  <si>
    <t>Corbitt</t>
  </si>
  <si>
    <t>Corcino</t>
  </si>
  <si>
    <t>Corcoran</t>
  </si>
  <si>
    <t>Cordero</t>
  </si>
  <si>
    <t>Franchy</t>
  </si>
  <si>
    <t>Cordell</t>
  </si>
  <si>
    <t>Wil</t>
  </si>
  <si>
    <t>Cordier</t>
  </si>
  <si>
    <t>Cordoba</t>
  </si>
  <si>
    <t>Cordova</t>
  </si>
  <si>
    <t>Corgan</t>
  </si>
  <si>
    <t>Corhan</t>
  </si>
  <si>
    <t>Corkhill</t>
  </si>
  <si>
    <t>Corkins</t>
  </si>
  <si>
    <t>Cormier</t>
  </si>
  <si>
    <t>Rheal</t>
  </si>
  <si>
    <t>Cornett</t>
  </si>
  <si>
    <t>Cornell</t>
  </si>
  <si>
    <t>Cornely</t>
  </si>
  <si>
    <t>Mardie</t>
  </si>
  <si>
    <t>Cornejo</t>
  </si>
  <si>
    <t>Cornelius</t>
  </si>
  <si>
    <t>Cornutt</t>
  </si>
  <si>
    <t>Corpas</t>
  </si>
  <si>
    <t>Corporan</t>
  </si>
  <si>
    <t>Corrales</t>
  </si>
  <si>
    <t>Correa</t>
  </si>
  <si>
    <t>Correia</t>
  </si>
  <si>
    <t>Correll</t>
  </si>
  <si>
    <t>Corridon</t>
  </si>
  <si>
    <t>Corriden</t>
  </si>
  <si>
    <t>Coridan</t>
  </si>
  <si>
    <t>Corsi</t>
  </si>
  <si>
    <t>Cortazzo</t>
  </si>
  <si>
    <t>Cort</t>
  </si>
  <si>
    <t>Cortes</t>
  </si>
  <si>
    <t>Cortez</t>
  </si>
  <si>
    <t>Corwin</t>
  </si>
  <si>
    <t>Jarred</t>
  </si>
  <si>
    <t>Cosart</t>
  </si>
  <si>
    <t>Coscarart</t>
  </si>
  <si>
    <t>Cosey</t>
  </si>
  <si>
    <t>Cosgrove</t>
  </si>
  <si>
    <t>Cosman</t>
  </si>
  <si>
    <t>Costanzo</t>
  </si>
  <si>
    <t>Costa</t>
  </si>
  <si>
    <t>Coste</t>
  </si>
  <si>
    <t>Costello</t>
  </si>
  <si>
    <t>Costo</t>
  </si>
  <si>
    <t>Cota</t>
  </si>
  <si>
    <t>Cote</t>
  </si>
  <si>
    <t>Cotham</t>
  </si>
  <si>
    <t>Cotter</t>
  </si>
  <si>
    <t>Hooks</t>
  </si>
  <si>
    <t>Cottier</t>
  </si>
  <si>
    <t>Cotto</t>
  </si>
  <si>
    <t>Jharel</t>
  </si>
  <si>
    <t>Cotton</t>
  </si>
  <si>
    <t>Ensign</t>
  </si>
  <si>
    <t>Cottrell</t>
  </si>
  <si>
    <t>Cotts</t>
  </si>
  <si>
    <t>Couch</t>
  </si>
  <si>
    <t>Couchee</t>
  </si>
  <si>
    <t>Coughlin</t>
  </si>
  <si>
    <t>Marlan</t>
  </si>
  <si>
    <t>Coughtry</t>
  </si>
  <si>
    <t>Roscoe</t>
  </si>
  <si>
    <t>Coulombe</t>
  </si>
  <si>
    <t>Coulson</t>
  </si>
  <si>
    <t>Coulter</t>
  </si>
  <si>
    <t>Coumbe</t>
  </si>
  <si>
    <t>Counsell</t>
  </si>
  <si>
    <t>Courtney</t>
  </si>
  <si>
    <t>Courtright</t>
  </si>
  <si>
    <t>Court</t>
  </si>
  <si>
    <t>Cousineau</t>
  </si>
  <si>
    <t>Cousins</t>
  </si>
  <si>
    <t>Coutlangus</t>
  </si>
  <si>
    <t>Coveleski</t>
  </si>
  <si>
    <t>Coveney</t>
  </si>
  <si>
    <t>Covey</t>
  </si>
  <si>
    <t>Covington</t>
  </si>
  <si>
    <t>Cowan</t>
  </si>
  <si>
    <t>Kaleb</t>
  </si>
  <si>
    <t>Cowart</t>
  </si>
  <si>
    <t>Cowens</t>
  </si>
  <si>
    <t>Cowgill</t>
  </si>
  <si>
    <t>Cowley</t>
  </si>
  <si>
    <t>Cox</t>
  </si>
  <si>
    <t>Darron</t>
  </si>
  <si>
    <t>Coyle</t>
  </si>
  <si>
    <t>Toots</t>
  </si>
  <si>
    <t>Coyne</t>
  </si>
  <si>
    <t>Cozart</t>
  </si>
  <si>
    <t>Cozens</t>
  </si>
  <si>
    <t>Callix</t>
  </si>
  <si>
    <t>Crabbe</t>
  </si>
  <si>
    <t>Crabb</t>
  </si>
  <si>
    <t>Crable</t>
  </si>
  <si>
    <t>Estel</t>
  </si>
  <si>
    <t>Crabtree</t>
  </si>
  <si>
    <t>Craddock</t>
  </si>
  <si>
    <t>Cradle</t>
  </si>
  <si>
    <t>Craft</t>
  </si>
  <si>
    <t>Molly</t>
  </si>
  <si>
    <t>Craghead</t>
  </si>
  <si>
    <t>Crain</t>
  </si>
  <si>
    <t>Cramer</t>
  </si>
  <si>
    <t>Cram</t>
  </si>
  <si>
    <t>Crandall</t>
  </si>
  <si>
    <t>Crane</t>
  </si>
  <si>
    <t>Gavvy</t>
  </si>
  <si>
    <t>Cravath</t>
  </si>
  <si>
    <t>Craver</t>
  </si>
  <si>
    <t>Cravy</t>
  </si>
  <si>
    <t>Crawford</t>
  </si>
  <si>
    <t>Evan</t>
  </si>
  <si>
    <t>Kutter</t>
  </si>
  <si>
    <t>Paxton</t>
  </si>
  <si>
    <t>Creamer</t>
  </si>
  <si>
    <t>Crede</t>
  </si>
  <si>
    <t>Birdie</t>
  </si>
  <si>
    <t>Cree</t>
  </si>
  <si>
    <t>Connie</t>
  </si>
  <si>
    <t>Creeden</t>
  </si>
  <si>
    <t>Creegan</t>
  </si>
  <si>
    <t>Creek</t>
  </si>
  <si>
    <t>Creely</t>
  </si>
  <si>
    <t>Creel</t>
  </si>
  <si>
    <t>Cregan</t>
  </si>
  <si>
    <t>Creger</t>
  </si>
  <si>
    <t>Cremins</t>
  </si>
  <si>
    <t>Crespo</t>
  </si>
  <si>
    <t>Crespi</t>
  </si>
  <si>
    <t>Cressend</t>
  </si>
  <si>
    <t>Cress</t>
  </si>
  <si>
    <t>Crews</t>
  </si>
  <si>
    <t>Stefan</t>
  </si>
  <si>
    <t>Crichton</t>
  </si>
  <si>
    <t>Crick</t>
  </si>
  <si>
    <t>Crider</t>
  </si>
  <si>
    <t>Criger</t>
  </si>
  <si>
    <t>Crim</t>
  </si>
  <si>
    <t>Crimian</t>
  </si>
  <si>
    <t>Cripe</t>
  </si>
  <si>
    <t>Criscione</t>
  </si>
  <si>
    <t>Criscola</t>
  </si>
  <si>
    <t>Crisham</t>
  </si>
  <si>
    <t>Nabil</t>
  </si>
  <si>
    <t>Crismatt</t>
  </si>
  <si>
    <t>Crisp</t>
  </si>
  <si>
    <t>Dode</t>
  </si>
  <si>
    <t>Criss</t>
  </si>
  <si>
    <t>Cristall</t>
  </si>
  <si>
    <t>Ches</t>
  </si>
  <si>
    <t>Crist</t>
  </si>
  <si>
    <t>Cristante</t>
  </si>
  <si>
    <t>Criswell</t>
  </si>
  <si>
    <t>Critchley</t>
  </si>
  <si>
    <t>Hughie</t>
  </si>
  <si>
    <t>Critz</t>
  </si>
  <si>
    <t>Crochet</t>
  </si>
  <si>
    <t>Crocker</t>
  </si>
  <si>
    <t>Crockett</t>
  </si>
  <si>
    <t>Croft</t>
  </si>
  <si>
    <t>Crolius</t>
  </si>
  <si>
    <t>Cromartie</t>
  </si>
  <si>
    <t>D. T.</t>
  </si>
  <si>
    <t>Cromer</t>
  </si>
  <si>
    <t>Tripp</t>
  </si>
  <si>
    <t>Crompton</t>
  </si>
  <si>
    <t>Cron</t>
  </si>
  <si>
    <t>C. J.</t>
  </si>
  <si>
    <t>Cronenworth</t>
  </si>
  <si>
    <t>Crone</t>
  </si>
  <si>
    <t>Cronin</t>
  </si>
  <si>
    <t>Crooks</t>
  </si>
  <si>
    <t>Narciso</t>
  </si>
  <si>
    <t>Crook</t>
  </si>
  <si>
    <t>Crooke</t>
  </si>
  <si>
    <t>Crosby</t>
  </si>
  <si>
    <t>Frankie</t>
  </si>
  <si>
    <t>Crosetti</t>
  </si>
  <si>
    <t>Cross</t>
  </si>
  <si>
    <t>Crossin</t>
  </si>
  <si>
    <t>Lave</t>
  </si>
  <si>
    <t>Lem</t>
  </si>
  <si>
    <t>Crothers</t>
  </si>
  <si>
    <t>Crotty</t>
  </si>
  <si>
    <t>Crotta</t>
  </si>
  <si>
    <t>Crouch</t>
  </si>
  <si>
    <t>Croucher</t>
  </si>
  <si>
    <t>Crouse</t>
  </si>
  <si>
    <t>Hans</t>
  </si>
  <si>
    <t>Croushore</t>
  </si>
  <si>
    <t>Crow</t>
  </si>
  <si>
    <t>General</t>
  </si>
  <si>
    <t>Crowder</t>
  </si>
  <si>
    <t>Crowell</t>
  </si>
  <si>
    <t>Crowe</t>
  </si>
  <si>
    <t>Crowley</t>
  </si>
  <si>
    <t>Crowson</t>
  </si>
  <si>
    <t>Crozier</t>
  </si>
  <si>
    <t>Cruceta</t>
  </si>
  <si>
    <t>Crudale</t>
  </si>
  <si>
    <t>Walton</t>
  </si>
  <si>
    <t>Cruise</t>
  </si>
  <si>
    <t>Crum</t>
  </si>
  <si>
    <t>Crumling</t>
  </si>
  <si>
    <t>Crump</t>
  </si>
  <si>
    <t>Crumpler</t>
  </si>
  <si>
    <t>Crutcher</t>
  </si>
  <si>
    <t>Press</t>
  </si>
  <si>
    <t>Cruthers</t>
  </si>
  <si>
    <t>Deivi</t>
  </si>
  <si>
    <t>Cruz</t>
  </si>
  <si>
    <t>Fausto</t>
  </si>
  <si>
    <t>Oneil</t>
  </si>
  <si>
    <t>Rhiner</t>
  </si>
  <si>
    <t>Cuas</t>
  </si>
  <si>
    <t>Cubbage</t>
  </si>
  <si>
    <t>Cubillan</t>
  </si>
  <si>
    <t>Cuccinello</t>
  </si>
  <si>
    <t>Arthur</t>
  </si>
  <si>
    <t>Cuccurullo</t>
  </si>
  <si>
    <t>Cuddyer</t>
  </si>
  <si>
    <t>Cudworth</t>
  </si>
  <si>
    <t>Cuellar</t>
  </si>
  <si>
    <t>Cueto</t>
  </si>
  <si>
    <t>Noel</t>
  </si>
  <si>
    <t>Cuevas</t>
  </si>
  <si>
    <t>Cuff</t>
  </si>
  <si>
    <t>Culberson</t>
  </si>
  <si>
    <t>Culler</t>
  </si>
  <si>
    <t>Cullen</t>
  </si>
  <si>
    <t>Cullenbine</t>
  </si>
  <si>
    <t>Culloton</t>
  </si>
  <si>
    <t>Cullop</t>
  </si>
  <si>
    <t>Culmer</t>
  </si>
  <si>
    <t>Culp</t>
  </si>
  <si>
    <t>Culver</t>
  </si>
  <si>
    <t>Cumberland</t>
  </si>
  <si>
    <t>Candy</t>
  </si>
  <si>
    <t>Cummings</t>
  </si>
  <si>
    <t>Midre</t>
  </si>
  <si>
    <t>Cumpton</t>
  </si>
  <si>
    <t>Cunnane</t>
  </si>
  <si>
    <t>Cunningham</t>
  </si>
  <si>
    <t>Cunniff</t>
  </si>
  <si>
    <t>Cuppy</t>
  </si>
  <si>
    <t>Curley</t>
  </si>
  <si>
    <t>Sammy</t>
  </si>
  <si>
    <t>Curran</t>
  </si>
  <si>
    <t>Lafayette</t>
  </si>
  <si>
    <t>Currence</t>
  </si>
  <si>
    <t>Currie</t>
  </si>
  <si>
    <t>Murphy</t>
  </si>
  <si>
    <t>Perry</t>
  </si>
  <si>
    <t>Currin</t>
  </si>
  <si>
    <t>Curry</t>
  </si>
  <si>
    <t>Xzavion</t>
  </si>
  <si>
    <t>Colin</t>
  </si>
  <si>
    <t>Curtiss</t>
  </si>
  <si>
    <t>Zac</t>
  </si>
  <si>
    <t>Curtright</t>
  </si>
  <si>
    <t>Cushman</t>
  </si>
  <si>
    <t>Cusick</t>
  </si>
  <si>
    <t>Cust</t>
  </si>
  <si>
    <t>Cheslor</t>
  </si>
  <si>
    <t>Cuthbert</t>
  </si>
  <si>
    <t>Cutshaw</t>
  </si>
  <si>
    <t>Kiki</t>
  </si>
  <si>
    <t>Cuyler</t>
  </si>
  <si>
    <t>Cvengros</t>
  </si>
  <si>
    <t>Cypert</t>
  </si>
  <si>
    <t>Cyr</t>
  </si>
  <si>
    <t>Czajkowski</t>
  </si>
  <si>
    <t>Daal</t>
  </si>
  <si>
    <t>D'Acquisto</t>
  </si>
  <si>
    <t>Dade</t>
  </si>
  <si>
    <t>Dagenhard</t>
  </si>
  <si>
    <t>Daglia</t>
  </si>
  <si>
    <t>Angelo</t>
  </si>
  <si>
    <t>Dagres</t>
  </si>
  <si>
    <t>Dahl</t>
  </si>
  <si>
    <t>Dahlen</t>
  </si>
  <si>
    <t>Dahlgren</t>
  </si>
  <si>
    <t>Dahlke</t>
  </si>
  <si>
    <t>Daigle</t>
  </si>
  <si>
    <t>Dailey</t>
  </si>
  <si>
    <t>Con</t>
  </si>
  <si>
    <t>Daily</t>
  </si>
  <si>
    <t>Daisy</t>
  </si>
  <si>
    <t>Dalbec</t>
  </si>
  <si>
    <t>Dal Canton</t>
  </si>
  <si>
    <t>Dalena</t>
  </si>
  <si>
    <t>Dalesandro</t>
  </si>
  <si>
    <t>Daley</t>
  </si>
  <si>
    <t>Dom</t>
  </si>
  <si>
    <t>Dallessandro</t>
  </si>
  <si>
    <t>Dallimore</t>
  </si>
  <si>
    <t>Dalrymple</t>
  </si>
  <si>
    <t>Dalton</t>
  </si>
  <si>
    <t>Daly</t>
  </si>
  <si>
    <t>Sun</t>
  </si>
  <si>
    <t>Damaska</t>
  </si>
  <si>
    <t>Dam</t>
  </si>
  <si>
    <t>D'Amico</t>
  </si>
  <si>
    <t>Dammann</t>
  </si>
  <si>
    <t>Damrau</t>
  </si>
  <si>
    <t>Dandridge</t>
  </si>
  <si>
    <t>Daneker</t>
  </si>
  <si>
    <t>Daney</t>
  </si>
  <si>
    <t>Danforth</t>
  </si>
  <si>
    <t>Daniels</t>
  </si>
  <si>
    <t>Bennie</t>
  </si>
  <si>
    <t>Kal</t>
  </si>
  <si>
    <t>Law</t>
  </si>
  <si>
    <t>Danish</t>
  </si>
  <si>
    <t>Danks</t>
  </si>
  <si>
    <t>Danner</t>
  </si>
  <si>
    <t>Danning</t>
  </si>
  <si>
    <t>Dantonio</t>
  </si>
  <si>
    <t>D'Antona</t>
  </si>
  <si>
    <t>Danzig</t>
  </si>
  <si>
    <t>Dapper</t>
  </si>
  <si>
    <t>Darby</t>
  </si>
  <si>
    <t>Darcy</t>
  </si>
  <si>
    <t>Darensbourg</t>
  </si>
  <si>
    <t>Daringer</t>
  </si>
  <si>
    <t>Rolla</t>
  </si>
  <si>
    <t>Dark</t>
  </si>
  <si>
    <t>Darling</t>
  </si>
  <si>
    <t>d'Arnaud</t>
  </si>
  <si>
    <t>Darragh</t>
  </si>
  <si>
    <t>Darr</t>
  </si>
  <si>
    <t>Darrow</t>
  </si>
  <si>
    <t>Darvish</t>
  </si>
  <si>
    <t>Dascenzo</t>
  </si>
  <si>
    <t>Dashiell</t>
  </si>
  <si>
    <t>Dashner</t>
  </si>
  <si>
    <t>Dasso</t>
  </si>
  <si>
    <t>Datz</t>
  </si>
  <si>
    <t>Daubach</t>
  </si>
  <si>
    <t>Daub</t>
  </si>
  <si>
    <t>Daubert</t>
  </si>
  <si>
    <t>Dauer</t>
  </si>
  <si>
    <t>Daughters</t>
  </si>
  <si>
    <t>Daugherty</t>
  </si>
  <si>
    <t>Daulton</t>
  </si>
  <si>
    <t>Dauss</t>
  </si>
  <si>
    <t>Davalillo</t>
  </si>
  <si>
    <t>Pompeyo</t>
  </si>
  <si>
    <t>DaVanon</t>
  </si>
  <si>
    <t>Davenport</t>
  </si>
  <si>
    <t>Lum</t>
  </si>
  <si>
    <t>Daviault</t>
  </si>
  <si>
    <t>Davidson</t>
  </si>
  <si>
    <t>Cleatus</t>
  </si>
  <si>
    <t>Davies</t>
  </si>
  <si>
    <t>Davie</t>
  </si>
  <si>
    <t>Davis</t>
  </si>
  <si>
    <t>Brandy</t>
  </si>
  <si>
    <t>Brendon</t>
  </si>
  <si>
    <t>Chili</t>
  </si>
  <si>
    <t>Crash</t>
  </si>
  <si>
    <t>Jacke</t>
  </si>
  <si>
    <t>Jaylin</t>
  </si>
  <si>
    <t>J. D.</t>
  </si>
  <si>
    <t>J. J.</t>
  </si>
  <si>
    <t>Jody</t>
  </si>
  <si>
    <t>Kane</t>
  </si>
  <si>
    <t>Khris</t>
  </si>
  <si>
    <t>Kiddo</t>
  </si>
  <si>
    <t>Davison</t>
  </si>
  <si>
    <t>Noah</t>
  </si>
  <si>
    <t>Odie</t>
  </si>
  <si>
    <t>Peaches</t>
  </si>
  <si>
    <t>Rajai</t>
  </si>
  <si>
    <t>Rookie</t>
  </si>
  <si>
    <t>Storm</t>
  </si>
  <si>
    <t>Trench</t>
  </si>
  <si>
    <t>Wiley</t>
  </si>
  <si>
    <t>Dawkins</t>
  </si>
  <si>
    <t>Dawley</t>
  </si>
  <si>
    <t>Dawson</t>
  </si>
  <si>
    <t>Day</t>
  </si>
  <si>
    <t>Boots</t>
  </si>
  <si>
    <t>Dayett</t>
  </si>
  <si>
    <t>Dayley</t>
  </si>
  <si>
    <t>Pea Ridge</t>
  </si>
  <si>
    <t>Dayton</t>
  </si>
  <si>
    <t>Yonathan</t>
  </si>
  <si>
    <t>Daza</t>
  </si>
  <si>
    <t>Ren</t>
  </si>
  <si>
    <t>Deagle</t>
  </si>
  <si>
    <t>Deago</t>
  </si>
  <si>
    <t>Deal</t>
  </si>
  <si>
    <t>Cot</t>
  </si>
  <si>
    <t>Snake</t>
  </si>
  <si>
    <t>Dealy</t>
  </si>
  <si>
    <t>Chubby</t>
  </si>
  <si>
    <t>Dizzy</t>
  </si>
  <si>
    <t>Dory</t>
  </si>
  <si>
    <t>Deane</t>
  </si>
  <si>
    <t>Wayland</t>
  </si>
  <si>
    <t>Dear</t>
  </si>
  <si>
    <t>DeArmond</t>
  </si>
  <si>
    <t>Deasley</t>
  </si>
  <si>
    <t>De Aza</t>
  </si>
  <si>
    <t>DeBarr</t>
  </si>
  <si>
    <t>DeBerry</t>
  </si>
  <si>
    <t>DeBus</t>
  </si>
  <si>
    <t>DeBusschere</t>
  </si>
  <si>
    <t>Yurendell</t>
  </si>
  <si>
    <t>de Caster</t>
  </si>
  <si>
    <t>Decatur</t>
  </si>
  <si>
    <t>DeCinces</t>
  </si>
  <si>
    <t>Decker</t>
  </si>
  <si>
    <t>Jaff</t>
  </si>
  <si>
    <t>Dede</t>
  </si>
  <si>
    <t>Dedeaux</t>
  </si>
  <si>
    <t>Dedmon</t>
  </si>
  <si>
    <t>Dedrick</t>
  </si>
  <si>
    <t>Deduno</t>
  </si>
  <si>
    <t>Deegan</t>
  </si>
  <si>
    <t>Deering</t>
  </si>
  <si>
    <t>Deer</t>
  </si>
  <si>
    <t>Dees</t>
  </si>
  <si>
    <t>Shorty</t>
  </si>
  <si>
    <t>Deetz</t>
  </si>
  <si>
    <t>DeFate</t>
  </si>
  <si>
    <t>De Fratus</t>
  </si>
  <si>
    <t>DeFrancesco</t>
  </si>
  <si>
    <t>Arturo</t>
  </si>
  <si>
    <t>DeFreites</t>
  </si>
  <si>
    <t>DeGerick</t>
  </si>
  <si>
    <t>de Geus</t>
  </si>
  <si>
    <t>De Goti</t>
  </si>
  <si>
    <t>deGrom</t>
  </si>
  <si>
    <t>DeGroff</t>
  </si>
  <si>
    <t>DeHaan</t>
  </si>
  <si>
    <t>DeHart</t>
  </si>
  <si>
    <t>Dehlman</t>
  </si>
  <si>
    <t>Deichmann</t>
  </si>
  <si>
    <t>Deidel</t>
  </si>
  <si>
    <t>Deininger</t>
  </si>
  <si>
    <t>Deisel</t>
  </si>
  <si>
    <t>Deitrick</t>
  </si>
  <si>
    <t>Dejan</t>
  </si>
  <si>
    <t>DeJean</t>
  </si>
  <si>
    <t>De Jesus</t>
  </si>
  <si>
    <t>DeJesus</t>
  </si>
  <si>
    <t>de Jesus</t>
  </si>
  <si>
    <t>DeJohn</t>
  </si>
  <si>
    <t>De Jong</t>
  </si>
  <si>
    <t>DeJong</t>
  </si>
  <si>
    <t>DeKoning</t>
  </si>
  <si>
    <t>Delabar</t>
  </si>
  <si>
    <t>De La Cruz</t>
  </si>
  <si>
    <t>Elly</t>
  </si>
  <si>
    <t>de la Cruz</t>
  </si>
  <si>
    <t>Delahanty</t>
  </si>
  <si>
    <t>de la Hoz</t>
  </si>
  <si>
    <t>Roland</t>
  </si>
  <si>
    <t>de la Maza</t>
  </si>
  <si>
    <t>Delaney</t>
  </si>
  <si>
    <t>DeLancey</t>
  </si>
  <si>
    <t>Dane</t>
  </si>
  <si>
    <t>De La Rosa</t>
  </si>
  <si>
    <t>Eury</t>
  </si>
  <si>
    <t>de la Rosa</t>
  </si>
  <si>
    <t>Rubby</t>
  </si>
  <si>
    <t>Tomas</t>
  </si>
  <si>
    <t>De La Torre</t>
  </si>
  <si>
    <t>Delay</t>
  </si>
  <si>
    <t>Delcarmen</t>
  </si>
  <si>
    <t>DeLeon</t>
  </si>
  <si>
    <t>De Leon</t>
  </si>
  <si>
    <t>Delgado</t>
  </si>
  <si>
    <t>Randall</t>
  </si>
  <si>
    <t>Del Greco</t>
  </si>
  <si>
    <t>Flame</t>
  </si>
  <si>
    <t>Delhi</t>
  </si>
  <si>
    <t>Delis</t>
  </si>
  <si>
    <t>Delker</t>
  </si>
  <si>
    <t>Dellaero</t>
  </si>
  <si>
    <t>Dellucci</t>
  </si>
  <si>
    <t>Wheezer</t>
  </si>
  <si>
    <t>Delmas</t>
  </si>
  <si>
    <t>Delmonico</t>
  </si>
  <si>
    <t>Delock</t>
  </si>
  <si>
    <t>Abel</t>
  </si>
  <si>
    <t>De Los Santos</t>
  </si>
  <si>
    <t>Enyel</t>
  </si>
  <si>
    <t>Fautino</t>
  </si>
  <si>
    <t>de los Santos</t>
  </si>
  <si>
    <t>Valerio</t>
  </si>
  <si>
    <t>Yerry</t>
  </si>
  <si>
    <t>Del Pozo</t>
  </si>
  <si>
    <t>Enerio</t>
  </si>
  <si>
    <t>Del Rosario</t>
  </si>
  <si>
    <t>Garton</t>
  </si>
  <si>
    <t>Del Savio</t>
  </si>
  <si>
    <t>Delsing</t>
  </si>
  <si>
    <t>Del Toro</t>
  </si>
  <si>
    <t>Jonny</t>
  </si>
  <si>
    <t>DeLuca</t>
  </si>
  <si>
    <t>DeLucia</t>
  </si>
  <si>
    <t>DeLuzio</t>
  </si>
  <si>
    <t>DeMaestri</t>
  </si>
  <si>
    <t>Demaree</t>
  </si>
  <si>
    <t>DeMars</t>
  </si>
  <si>
    <t>Demaria</t>
  </si>
  <si>
    <t>Demarais</t>
  </si>
  <si>
    <t>Demel</t>
  </si>
  <si>
    <t>DeMerit</t>
  </si>
  <si>
    <t>Demery</t>
  </si>
  <si>
    <t>Demeritte</t>
  </si>
  <si>
    <t>Demeter</t>
  </si>
  <si>
    <t>DeMiller</t>
  </si>
  <si>
    <t>Demmitt</t>
  </si>
  <si>
    <t>DeMola</t>
  </si>
  <si>
    <t>DeMontreville</t>
  </si>
  <si>
    <t>DeMott</t>
  </si>
  <si>
    <t>Dempsey</t>
  </si>
  <si>
    <t>Dempster</t>
  </si>
  <si>
    <t>den Dekker</t>
  </si>
  <si>
    <t>Denehy</t>
  </si>
  <si>
    <t>Denker</t>
  </si>
  <si>
    <t>Denman</t>
  </si>
  <si>
    <t>Denney</t>
  </si>
  <si>
    <t>Dennehey</t>
  </si>
  <si>
    <t>Denning</t>
  </si>
  <si>
    <t>Dennick</t>
  </si>
  <si>
    <t>Denorfia</t>
  </si>
  <si>
    <t>Denson</t>
  </si>
  <si>
    <t>Bucky</t>
  </si>
  <si>
    <t>Dent</t>
  </si>
  <si>
    <t>Dente</t>
  </si>
  <si>
    <t>Denzer</t>
  </si>
  <si>
    <t>DePangher</t>
  </si>
  <si>
    <t>Depastino</t>
  </si>
  <si>
    <t>De Paula</t>
  </si>
  <si>
    <t>DePaula</t>
  </si>
  <si>
    <t>DePhillips</t>
  </si>
  <si>
    <t>Derby</t>
  </si>
  <si>
    <t>Dermody</t>
  </si>
  <si>
    <t>Dernier</t>
  </si>
  <si>
    <t>DeRosa</t>
  </si>
  <si>
    <t>Claud</t>
  </si>
  <si>
    <t>Derrick</t>
  </si>
  <si>
    <t>Derrington</t>
  </si>
  <si>
    <t>Derringer</t>
  </si>
  <si>
    <t>Derry</t>
  </si>
  <si>
    <t>DeSa</t>
  </si>
  <si>
    <t>DeSalvo</t>
  </si>
  <si>
    <t>Desautels</t>
  </si>
  <si>
    <t>Descalso</t>
  </si>
  <si>
    <t>DeSclafani</t>
  </si>
  <si>
    <t>Deshaies</t>
  </si>
  <si>
    <t>Delino</t>
  </si>
  <si>
    <t>DeShields</t>
  </si>
  <si>
    <t>DeShong</t>
  </si>
  <si>
    <t>DeSilva</t>
  </si>
  <si>
    <t>Des Jardien</t>
  </si>
  <si>
    <t>Odrisamer</t>
  </si>
  <si>
    <t>Despaigne</t>
  </si>
  <si>
    <t>Dessau</t>
  </si>
  <si>
    <t>Dessens</t>
  </si>
  <si>
    <t>Orestes</t>
  </si>
  <si>
    <t>Destrade</t>
  </si>
  <si>
    <t>Detherage</t>
  </si>
  <si>
    <t>Detmers</t>
  </si>
  <si>
    <t>Detore</t>
  </si>
  <si>
    <t>Dettmer</t>
  </si>
  <si>
    <t>Dettore</t>
  </si>
  <si>
    <t>Ducky</t>
  </si>
  <si>
    <t>Detweiler</t>
  </si>
  <si>
    <t>Detwiler</t>
  </si>
  <si>
    <t>Deutsch</t>
  </si>
  <si>
    <t>Devarez</t>
  </si>
  <si>
    <t>Devens</t>
  </si>
  <si>
    <t>Devenski</t>
  </si>
  <si>
    <t>Devers</t>
  </si>
  <si>
    <t>Devereaux</t>
  </si>
  <si>
    <t>Devine</t>
  </si>
  <si>
    <t>Deviney</t>
  </si>
  <si>
    <t>Diven</t>
  </si>
  <si>
    <t>DeViveiros</t>
  </si>
  <si>
    <t>Devlin</t>
  </si>
  <si>
    <t>DeVogt</t>
  </si>
  <si>
    <t>DeVormer</t>
  </si>
  <si>
    <t>DeVore</t>
  </si>
  <si>
    <t>Devore</t>
  </si>
  <si>
    <t>Devoy</t>
  </si>
  <si>
    <t>De Vries</t>
  </si>
  <si>
    <t>Dewald</t>
  </si>
  <si>
    <t>DeWillis</t>
  </si>
  <si>
    <t>DeWitt</t>
  </si>
  <si>
    <t>Dexter</t>
  </si>
  <si>
    <t>Diamond</t>
  </si>
  <si>
    <t>Diaz</t>
  </si>
  <si>
    <t>Aledmys</t>
  </si>
  <si>
    <t>Alexis</t>
  </si>
  <si>
    <t>Argenis</t>
  </si>
  <si>
    <t>Dayan</t>
  </si>
  <si>
    <t>Einar</t>
  </si>
  <si>
    <t>Elias</t>
  </si>
  <si>
    <t>Isan</t>
  </si>
  <si>
    <t>Jairo</t>
  </si>
  <si>
    <t>Jhonathan</t>
  </si>
  <si>
    <t>Lewin</t>
  </si>
  <si>
    <t>Mario</t>
  </si>
  <si>
    <t>Robinzon</t>
  </si>
  <si>
    <t>Yandy</t>
  </si>
  <si>
    <t>Yainer</t>
  </si>
  <si>
    <t>Yennsy</t>
  </si>
  <si>
    <t>Yusniel</t>
  </si>
  <si>
    <t>Dibble</t>
  </si>
  <si>
    <t>Dibut</t>
  </si>
  <si>
    <t>Dickerson</t>
  </si>
  <si>
    <t>Dickey</t>
  </si>
  <si>
    <t>Buttercup</t>
  </si>
  <si>
    <t>Dickerman</t>
  </si>
  <si>
    <t>Dicken</t>
  </si>
  <si>
    <t>R. A.</t>
  </si>
  <si>
    <t>Emerson</t>
  </si>
  <si>
    <t>Dickman</t>
  </si>
  <si>
    <t>Dickson</t>
  </si>
  <si>
    <t>Dickshot</t>
  </si>
  <si>
    <t>Murry</t>
  </si>
  <si>
    <t>O'Koyea</t>
  </si>
  <si>
    <t>Diddlebock</t>
  </si>
  <si>
    <t>Didier</t>
  </si>
  <si>
    <t>Diehl</t>
  </si>
  <si>
    <t>Phillip</t>
  </si>
  <si>
    <t>Diekman</t>
  </si>
  <si>
    <t>Diering</t>
  </si>
  <si>
    <t>Dierker</t>
  </si>
  <si>
    <t>Dietrich</t>
  </si>
  <si>
    <t>Dietz</t>
  </si>
  <si>
    <t>Dietzel</t>
  </si>
  <si>
    <t>Difani</t>
  </si>
  <si>
    <t>DiFelice</t>
  </si>
  <si>
    <t>Difelice</t>
  </si>
  <si>
    <t>Wilmer</t>
  </si>
  <si>
    <t>Difo</t>
  </si>
  <si>
    <t>Diggins</t>
  </si>
  <si>
    <t>Reese</t>
  </si>
  <si>
    <t>Diggs</t>
  </si>
  <si>
    <t>Dignan</t>
  </si>
  <si>
    <t>Dihigo</t>
  </si>
  <si>
    <t>DiLauro</t>
  </si>
  <si>
    <t>Dillard</t>
  </si>
  <si>
    <t>Pickles</t>
  </si>
  <si>
    <t>Dillhoefer</t>
  </si>
  <si>
    <t>Dillinger</t>
  </si>
  <si>
    <t>Dillman</t>
  </si>
  <si>
    <t>Dillon</t>
  </si>
  <si>
    <t>Packy</t>
  </si>
  <si>
    <t>Dilone</t>
  </si>
  <si>
    <t>DiMaggio</t>
  </si>
  <si>
    <t>DiMichele</t>
  </si>
  <si>
    <t>Dimmel</t>
  </si>
  <si>
    <t>Lenny</t>
  </si>
  <si>
    <t>DiNardo</t>
  </si>
  <si>
    <t>Dineen</t>
  </si>
  <si>
    <t>Vance</t>
  </si>
  <si>
    <t>Dinges</t>
  </si>
  <si>
    <t>Dingman</t>
  </si>
  <si>
    <t>Dini</t>
  </si>
  <si>
    <t>Dinkelman</t>
  </si>
  <si>
    <t>Dinneen</t>
  </si>
  <si>
    <t>Diorio</t>
  </si>
  <si>
    <t>DiPietro</t>
  </si>
  <si>
    <t>DiPino</t>
  </si>
  <si>
    <t>Diplan</t>
  </si>
  <si>
    <t>Dipoto</t>
  </si>
  <si>
    <t>Dirks</t>
  </si>
  <si>
    <t>Disarcina</t>
  </si>
  <si>
    <t>Disch</t>
  </si>
  <si>
    <t>Dishman</t>
  </si>
  <si>
    <t>Distaso</t>
  </si>
  <si>
    <t>Distefano</t>
  </si>
  <si>
    <t>Distel</t>
  </si>
  <si>
    <t>Ditmar</t>
  </si>
  <si>
    <t>Dittmer</t>
  </si>
  <si>
    <t>Moxie</t>
  </si>
  <si>
    <t>Divis</t>
  </si>
  <si>
    <t>Dixon</t>
  </si>
  <si>
    <t>Sonny</t>
  </si>
  <si>
    <t>Dlugach</t>
  </si>
  <si>
    <t>Doak</t>
  </si>
  <si>
    <t>Doan</t>
  </si>
  <si>
    <t>Dobbek</t>
  </si>
  <si>
    <t>Dobb</t>
  </si>
  <si>
    <t>Dobbs</t>
  </si>
  <si>
    <t>Dobens</t>
  </si>
  <si>
    <t>Dobernic</t>
  </si>
  <si>
    <t>Dobnak</t>
  </si>
  <si>
    <t>Dobson</t>
  </si>
  <si>
    <t>Doby</t>
  </si>
  <si>
    <t>Dockins</t>
  </si>
  <si>
    <t>Dodd</t>
  </si>
  <si>
    <t>Ona</t>
  </si>
  <si>
    <t>Dodge</t>
  </si>
  <si>
    <t>Dodson</t>
  </si>
  <si>
    <t>Doerr</t>
  </si>
  <si>
    <t>Doheny</t>
  </si>
  <si>
    <t>Doherty</t>
  </si>
  <si>
    <t>Dohmann</t>
  </si>
  <si>
    <t>Dohy</t>
  </si>
  <si>
    <t>Biddy</t>
  </si>
  <si>
    <t>Dolan</t>
  </si>
  <si>
    <t>Cozy</t>
  </si>
  <si>
    <t>Lester</t>
  </si>
  <si>
    <t>Dole</t>
  </si>
  <si>
    <t>Dolis</t>
  </si>
  <si>
    <t>Doljack</t>
  </si>
  <si>
    <t>Doll</t>
  </si>
  <si>
    <t>Freddy</t>
  </si>
  <si>
    <t>Dolsi</t>
  </si>
  <si>
    <t>Dominique</t>
  </si>
  <si>
    <t>Dominguez</t>
  </si>
  <si>
    <t>Seranthony</t>
  </si>
  <si>
    <t>Deacon</t>
  </si>
  <si>
    <t>Donahue</t>
  </si>
  <si>
    <t>Jiggs</t>
  </si>
  <si>
    <t>She</t>
  </si>
  <si>
    <t>Atley</t>
  </si>
  <si>
    <t>Donald</t>
  </si>
  <si>
    <t>Donalds</t>
  </si>
  <si>
    <t>Donaldson</t>
  </si>
  <si>
    <t>Dondero</t>
  </si>
  <si>
    <t>Donlin</t>
  </si>
  <si>
    <t>Blix</t>
  </si>
  <si>
    <t>Donnelly</t>
  </si>
  <si>
    <t>Brendan</t>
  </si>
  <si>
    <t>Donnels</t>
  </si>
  <si>
    <t>Donohue</t>
  </si>
  <si>
    <t>Donoghue</t>
  </si>
  <si>
    <t>Lino</t>
  </si>
  <si>
    <t>Donoso</t>
  </si>
  <si>
    <t>Donovan</t>
  </si>
  <si>
    <t>Patsy</t>
  </si>
  <si>
    <t>Dooin</t>
  </si>
  <si>
    <t>Doolin</t>
  </si>
  <si>
    <t>Doolittle</t>
  </si>
  <si>
    <t>Dooms</t>
  </si>
  <si>
    <t>Dopson</t>
  </si>
  <si>
    <t>Doran</t>
  </si>
  <si>
    <t>Dorgan</t>
  </si>
  <si>
    <t>Dorish</t>
  </si>
  <si>
    <t>Dorman</t>
  </si>
  <si>
    <t>Dorn</t>
  </si>
  <si>
    <t>Dorner</t>
  </si>
  <si>
    <t>Dorow</t>
  </si>
  <si>
    <t>Dorr</t>
  </si>
  <si>
    <t>Dorsett</t>
  </si>
  <si>
    <t>Dorsey</t>
  </si>
  <si>
    <t>D'Arcy</t>
  </si>
  <si>
    <t>Dorta</t>
  </si>
  <si>
    <t>Herm</t>
  </si>
  <si>
    <t>Doscher</t>
  </si>
  <si>
    <t>Doster</t>
  </si>
  <si>
    <t>Octavio</t>
  </si>
  <si>
    <t>Dotel</t>
  </si>
  <si>
    <t>Dotson</t>
  </si>
  <si>
    <t>Dutch</t>
  </si>
  <si>
    <t>Dotterer</t>
  </si>
  <si>
    <t>Dotter</t>
  </si>
  <si>
    <t>Doty</t>
  </si>
  <si>
    <t>Doubront</t>
  </si>
  <si>
    <t>Dougherty</t>
  </si>
  <si>
    <t>Astyanax</t>
  </si>
  <si>
    <t>Douglass</t>
  </si>
  <si>
    <t>Douglas</t>
  </si>
  <si>
    <t>Klondike</t>
  </si>
  <si>
    <t>Whammy</t>
  </si>
  <si>
    <t>Doumit</t>
  </si>
  <si>
    <t>Douthit</t>
  </si>
  <si>
    <t>Camilo</t>
  </si>
  <si>
    <t>Doval</t>
  </si>
  <si>
    <t>Dove</t>
  </si>
  <si>
    <t>Dow</t>
  </si>
  <si>
    <t>Dowd</t>
  </si>
  <si>
    <t>Skip</t>
  </si>
  <si>
    <t>Snooks</t>
  </si>
  <si>
    <t>Dowdy</t>
  </si>
  <si>
    <t>Dowell</t>
  </si>
  <si>
    <t>Dowie</t>
  </si>
  <si>
    <t>Dowling</t>
  </si>
  <si>
    <t>Downey</t>
  </si>
  <si>
    <t>Downing</t>
  </si>
  <si>
    <t>Downs</t>
  </si>
  <si>
    <t>Darin</t>
  </si>
  <si>
    <t>Jeter</t>
  </si>
  <si>
    <t>Kelly</t>
  </si>
  <si>
    <t>Dowse</t>
  </si>
  <si>
    <t>Conny</t>
  </si>
  <si>
    <t>Slow Joe</t>
  </si>
  <si>
    <t>Doyne</t>
  </si>
  <si>
    <t>Dozier</t>
  </si>
  <si>
    <t>Drabek</t>
  </si>
  <si>
    <t>Drabowsky</t>
  </si>
  <si>
    <t>Drago</t>
  </si>
  <si>
    <t>Drahman</t>
  </si>
  <si>
    <t>Solly</t>
  </si>
  <si>
    <t>Dransfeldt</t>
  </si>
  <si>
    <t>Draper</t>
  </si>
  <si>
    <t>Drauby</t>
  </si>
  <si>
    <t>Dravecky</t>
  </si>
  <si>
    <t>Dreesen</t>
  </si>
  <si>
    <t>Drees</t>
  </si>
  <si>
    <t>Dreifort</t>
  </si>
  <si>
    <t>Dreisewerd</t>
  </si>
  <si>
    <t>Drescher</t>
  </si>
  <si>
    <t>Drese</t>
  </si>
  <si>
    <t>Dresser</t>
  </si>
  <si>
    <t>Dressen</t>
  </si>
  <si>
    <t>Dressendorfer</t>
  </si>
  <si>
    <t>Dressler</t>
  </si>
  <si>
    <t>Drews</t>
  </si>
  <si>
    <t>Dreyer</t>
  </si>
  <si>
    <t>Dreyfuss</t>
  </si>
  <si>
    <t>Driessen</t>
  </si>
  <si>
    <t>Drill</t>
  </si>
  <si>
    <t>Driscoll</t>
  </si>
  <si>
    <t>Driskill</t>
  </si>
  <si>
    <t>Drissel</t>
  </si>
  <si>
    <t>Drohan</t>
  </si>
  <si>
    <t>Dropo</t>
  </si>
  <si>
    <t>Drott</t>
  </si>
  <si>
    <t>Drucke</t>
  </si>
  <si>
    <t>Druhot</t>
  </si>
  <si>
    <t>Drumright</t>
  </si>
  <si>
    <t>Drury</t>
  </si>
  <si>
    <t>Drysdale</t>
  </si>
  <si>
    <t>Duarte</t>
  </si>
  <si>
    <t>Dubiel</t>
  </si>
  <si>
    <t>Dubois</t>
  </si>
  <si>
    <t>Dubon</t>
  </si>
  <si>
    <t>DuBose</t>
  </si>
  <si>
    <t>Jean</t>
  </si>
  <si>
    <t>Dubuc</t>
  </si>
  <si>
    <t>Ducey</t>
  </si>
  <si>
    <t>Duchscherer</t>
  </si>
  <si>
    <t>Duckworth</t>
  </si>
  <si>
    <t>Lucas</t>
  </si>
  <si>
    <t>Duda</t>
  </si>
  <si>
    <t>Clise</t>
  </si>
  <si>
    <t>Dudley</t>
  </si>
  <si>
    <t>Dudra</t>
  </si>
  <si>
    <t>Duensing</t>
  </si>
  <si>
    <t>Dues</t>
  </si>
  <si>
    <t>Duffalo</t>
  </si>
  <si>
    <t>Duffee</t>
  </si>
  <si>
    <t>Duffey</t>
  </si>
  <si>
    <t>Duffie</t>
  </si>
  <si>
    <t>Duffy</t>
  </si>
  <si>
    <t>Dugan</t>
  </si>
  <si>
    <t>Dugas</t>
  </si>
  <si>
    <t>Dugdale</t>
  </si>
  <si>
    <t>Dugey</t>
  </si>
  <si>
    <t>Duggan</t>
  </si>
  <si>
    <t>Duggar</t>
  </si>
  <si>
    <t>Dugger</t>
  </si>
  <si>
    <t>Duggleby</t>
  </si>
  <si>
    <t>Elijah</t>
  </si>
  <si>
    <t>Dukes</t>
  </si>
  <si>
    <t>Jan</t>
  </si>
  <si>
    <t>Duliba</t>
  </si>
  <si>
    <t>Dull</t>
  </si>
  <si>
    <t>Dumatrait</t>
  </si>
  <si>
    <t>Dumont</t>
  </si>
  <si>
    <t>Dumoulin</t>
  </si>
  <si>
    <t>Dumovich</t>
  </si>
  <si>
    <t>Dunand</t>
  </si>
  <si>
    <t>Dunbar</t>
  </si>
  <si>
    <t>Duncan</t>
  </si>
  <si>
    <t>Mariano</t>
  </si>
  <si>
    <t>Shelley</t>
  </si>
  <si>
    <t>Dundon</t>
  </si>
  <si>
    <t>Dunegan</t>
  </si>
  <si>
    <t>Dungan</t>
  </si>
  <si>
    <t>Dunham</t>
  </si>
  <si>
    <t>Davy</t>
  </si>
  <si>
    <t>Dunkle</t>
  </si>
  <si>
    <t>Dunlap</t>
  </si>
  <si>
    <t>Dunleavy</t>
  </si>
  <si>
    <t>Dunlop</t>
  </si>
  <si>
    <t>Dunn</t>
  </si>
  <si>
    <t>Dunne</t>
  </si>
  <si>
    <t>Dunning</t>
  </si>
  <si>
    <t>Shawon</t>
  </si>
  <si>
    <t>Dunston</t>
  </si>
  <si>
    <t>Dunwoody</t>
  </si>
  <si>
    <t>Dupee</t>
  </si>
  <si>
    <t>Duplantier</t>
  </si>
  <si>
    <t>Dupree</t>
  </si>
  <si>
    <t>Duran</t>
  </si>
  <si>
    <t>Jarren</t>
  </si>
  <si>
    <t>Jhoan</t>
  </si>
  <si>
    <t>Durango</t>
  </si>
  <si>
    <t>Durant</t>
  </si>
  <si>
    <t>Montana</t>
  </si>
  <si>
    <t>DuRapau</t>
  </si>
  <si>
    <t>Erubiel</t>
  </si>
  <si>
    <t>Durazo</t>
  </si>
  <si>
    <t>Durbin</t>
  </si>
  <si>
    <t>Ryne</t>
  </si>
  <si>
    <t>Duren</t>
  </si>
  <si>
    <t>Bull</t>
  </si>
  <si>
    <t>Durham</t>
  </si>
  <si>
    <t>Durnbaugh</t>
  </si>
  <si>
    <t>Durning</t>
  </si>
  <si>
    <t>Durocher</t>
  </si>
  <si>
    <t>Duron</t>
  </si>
  <si>
    <t>Durrett</t>
  </si>
  <si>
    <t>Trent</t>
  </si>
  <si>
    <t>Durrington</t>
  </si>
  <si>
    <t>Cedric</t>
  </si>
  <si>
    <t>Durst</t>
  </si>
  <si>
    <t>Duryea</t>
  </si>
  <si>
    <t>Dusak</t>
  </si>
  <si>
    <t>Duser</t>
  </si>
  <si>
    <t>Dustal</t>
  </si>
  <si>
    <t>Duvall</t>
  </si>
  <si>
    <t>Duzen</t>
  </si>
  <si>
    <t>Dwyer</t>
  </si>
  <si>
    <t>Dybzinski</t>
  </si>
  <si>
    <t>Dyck</t>
  </si>
  <si>
    <t>Dye</t>
  </si>
  <si>
    <t>Dyer</t>
  </si>
  <si>
    <t>Dygert</t>
  </si>
  <si>
    <t>Dykes</t>
  </si>
  <si>
    <t>Radhames</t>
  </si>
  <si>
    <t>Dykhoff</t>
  </si>
  <si>
    <t>Dykstra</t>
  </si>
  <si>
    <t>Dyler</t>
  </si>
  <si>
    <t>Jarrod</t>
  </si>
  <si>
    <t>Dyson</t>
  </si>
  <si>
    <t>Eaddy</t>
  </si>
  <si>
    <t>Eades</t>
  </si>
  <si>
    <t>Eagan</t>
  </si>
  <si>
    <t>Truck</t>
  </si>
  <si>
    <t>Eagle</t>
  </si>
  <si>
    <t>Eakle</t>
  </si>
  <si>
    <t>Earley</t>
  </si>
  <si>
    <t>Early</t>
  </si>
  <si>
    <t>Earnshaw</t>
  </si>
  <si>
    <t>Damion</t>
  </si>
  <si>
    <t>Easley</t>
  </si>
  <si>
    <t>Easler</t>
  </si>
  <si>
    <t>Mal</t>
  </si>
  <si>
    <t>Eason</t>
  </si>
  <si>
    <t>East</t>
  </si>
  <si>
    <t>Easterday</t>
  </si>
  <si>
    <t>Easterly</t>
  </si>
  <si>
    <t>Easter</t>
  </si>
  <si>
    <t>Easterling</t>
  </si>
  <si>
    <t>Easterwood</t>
  </si>
  <si>
    <t>Easton</t>
  </si>
  <si>
    <t>Rawly</t>
  </si>
  <si>
    <t>Eastwick</t>
  </si>
  <si>
    <t>Eaton</t>
  </si>
  <si>
    <t>Zeb</t>
  </si>
  <si>
    <t>Eave</t>
  </si>
  <si>
    <t>Vallie</t>
  </si>
  <si>
    <t>Eaves</t>
  </si>
  <si>
    <t>Eayrs</t>
  </si>
  <si>
    <t>Ebbets</t>
  </si>
  <si>
    <t>Ebel</t>
  </si>
  <si>
    <t>Derrin</t>
  </si>
  <si>
    <t>Ebert</t>
  </si>
  <si>
    <t>Ebright</t>
  </si>
  <si>
    <t>Eccles</t>
  </si>
  <si>
    <t>Echevarria</t>
  </si>
  <si>
    <t>Echols</t>
  </si>
  <si>
    <t>Eckenstahler</t>
  </si>
  <si>
    <t>Eckert</t>
  </si>
  <si>
    <t>Eckersley</t>
  </si>
  <si>
    <t>Ox</t>
  </si>
  <si>
    <t>Eckhardt</t>
  </si>
  <si>
    <t>Eckstein</t>
  </si>
  <si>
    <t>Edelen</t>
  </si>
  <si>
    <t>Edelman</t>
  </si>
  <si>
    <t>Eden</t>
  </si>
  <si>
    <t>Edenfield</t>
  </si>
  <si>
    <t>Edens</t>
  </si>
  <si>
    <t>Edge</t>
  </si>
  <si>
    <t>Edgerton</t>
  </si>
  <si>
    <t>Edgin</t>
  </si>
  <si>
    <t>Edington</t>
  </si>
  <si>
    <t>Edlefsen</t>
  </si>
  <si>
    <t>Edler</t>
  </si>
  <si>
    <t>Edman</t>
  </si>
  <si>
    <t>Edmondson</t>
  </si>
  <si>
    <t>Edmonson</t>
  </si>
  <si>
    <t>Edmonds</t>
  </si>
  <si>
    <t>Edmonston</t>
  </si>
  <si>
    <t>Edwards</t>
  </si>
  <si>
    <t>Eells</t>
  </si>
  <si>
    <t>Eenhoorn</t>
  </si>
  <si>
    <t>Effross</t>
  </si>
  <si>
    <t>Eflin</t>
  </si>
  <si>
    <t>Egan</t>
  </si>
  <si>
    <t>Wish</t>
  </si>
  <si>
    <t>Egbert</t>
  </si>
  <si>
    <t>Ege</t>
  </si>
  <si>
    <t>Mose</t>
  </si>
  <si>
    <t>Eggert</t>
  </si>
  <si>
    <t>Eggler</t>
  </si>
  <si>
    <t>Egloff</t>
  </si>
  <si>
    <t>Ehmke</t>
  </si>
  <si>
    <t>Ehret</t>
  </si>
  <si>
    <t>Ehrhardt</t>
  </si>
  <si>
    <t>Hack</t>
  </si>
  <si>
    <t>Eibel</t>
  </si>
  <si>
    <t>Eibner</t>
  </si>
  <si>
    <t>Eichelberger</t>
  </si>
  <si>
    <t>Eichhorn</t>
  </si>
  <si>
    <t>Eichrodt</t>
  </si>
  <si>
    <t>Jerad</t>
  </si>
  <si>
    <t>Eickhoff</t>
  </si>
  <si>
    <t>Eiland</t>
  </si>
  <si>
    <t>Eilers</t>
  </si>
  <si>
    <t>Einertson</t>
  </si>
  <si>
    <t>Eischen</t>
  </si>
  <si>
    <t>Eisenstat</t>
  </si>
  <si>
    <t>Eisenhart</t>
  </si>
  <si>
    <t>Eisenreich</t>
  </si>
  <si>
    <t>Eiteljorge</t>
  </si>
  <si>
    <t>Ekstrom</t>
  </si>
  <si>
    <t>Ehlen</t>
  </si>
  <si>
    <t>Elarton</t>
  </si>
  <si>
    <t>Elberfeld</t>
  </si>
  <si>
    <t>Elder</t>
  </si>
  <si>
    <t>Eldred</t>
  </si>
  <si>
    <t>Elia</t>
  </si>
  <si>
    <t>Roenis</t>
  </si>
  <si>
    <t>Elko</t>
  </si>
  <si>
    <t>Ellam</t>
  </si>
  <si>
    <t>Elledge</t>
  </si>
  <si>
    <t>Ellerbe</t>
  </si>
  <si>
    <t>Hod</t>
  </si>
  <si>
    <t>Eller</t>
  </si>
  <si>
    <t>Ellick</t>
  </si>
  <si>
    <t>Ellingsen</t>
  </si>
  <si>
    <t>Ellington</t>
  </si>
  <si>
    <t>Elliott</t>
  </si>
  <si>
    <t>Donnie</t>
  </si>
  <si>
    <t>Rowdy</t>
  </si>
  <si>
    <t>Ellison</t>
  </si>
  <si>
    <t>Dock</t>
  </si>
  <si>
    <t>Jacoby</t>
  </si>
  <si>
    <t>Ellsbury</t>
  </si>
  <si>
    <t>Ellsworth</t>
  </si>
  <si>
    <t>Elmore</t>
  </si>
  <si>
    <t>Verdo</t>
  </si>
  <si>
    <t>Elsh</t>
  </si>
  <si>
    <t>Elster</t>
  </si>
  <si>
    <t>Elston</t>
  </si>
  <si>
    <t>Elvira</t>
  </si>
  <si>
    <t>Ely</t>
  </si>
  <si>
    <t>Emanuel</t>
  </si>
  <si>
    <t>Emaus</t>
  </si>
  <si>
    <t>Embree</t>
  </si>
  <si>
    <t>Slim</t>
  </si>
  <si>
    <t>Embry</t>
  </si>
  <si>
    <t>Chester</t>
  </si>
  <si>
    <t>Emery</t>
  </si>
  <si>
    <t>Spoke</t>
  </si>
  <si>
    <t>Emig</t>
  </si>
  <si>
    <t>Emmerich</t>
  </si>
  <si>
    <t>Emmer</t>
  </si>
  <si>
    <t>Emslie</t>
  </si>
  <si>
    <t>Encarnacion</t>
  </si>
  <si>
    <t>Jerar</t>
  </si>
  <si>
    <t>Enders</t>
  </si>
  <si>
    <t>Endicott</t>
  </si>
  <si>
    <t>Engle</t>
  </si>
  <si>
    <t>Mason</t>
  </si>
  <si>
    <t>Englert</t>
  </si>
  <si>
    <t>English</t>
  </si>
  <si>
    <t>Ennis</t>
  </si>
  <si>
    <t>Enns</t>
  </si>
  <si>
    <t>Enright</t>
  </si>
  <si>
    <t>Ensberg</t>
  </si>
  <si>
    <t>Jewel</t>
  </si>
  <si>
    <t>Ens</t>
  </si>
  <si>
    <t>Mutz</t>
  </si>
  <si>
    <t>Enwright</t>
  </si>
  <si>
    <t>Enyart</t>
  </si>
  <si>
    <t>Enzenroth</t>
  </si>
  <si>
    <t>Enzmann</t>
  </si>
  <si>
    <t>Eovaldi</t>
  </si>
  <si>
    <t>Eppard</t>
  </si>
  <si>
    <t>Epperly</t>
  </si>
  <si>
    <t>Eppley</t>
  </si>
  <si>
    <t>Epps</t>
  </si>
  <si>
    <t>Epstein</t>
  </si>
  <si>
    <t>Erardi</t>
  </si>
  <si>
    <t>Erautt</t>
  </si>
  <si>
    <t>Erceg</t>
  </si>
  <si>
    <t>Erdos</t>
  </si>
  <si>
    <t>Erickson</t>
  </si>
  <si>
    <t>Ericks</t>
  </si>
  <si>
    <t>Erlin</t>
  </si>
  <si>
    <t>Ermer</t>
  </si>
  <si>
    <t>Ernaga</t>
  </si>
  <si>
    <t>Errickson</t>
  </si>
  <si>
    <t>Erskine</t>
  </si>
  <si>
    <t>Erstad</t>
  </si>
  <si>
    <t>Ervin</t>
  </si>
  <si>
    <t>Erwin</t>
  </si>
  <si>
    <t>Esasky</t>
  </si>
  <si>
    <t>Edgmer</t>
  </si>
  <si>
    <t>Escalona</t>
  </si>
  <si>
    <t>Escalera</t>
  </si>
  <si>
    <t>Escarrega</t>
  </si>
  <si>
    <t>Eschen</t>
  </si>
  <si>
    <t>Esch</t>
  </si>
  <si>
    <t>Escobar</t>
  </si>
  <si>
    <t>Alcides</t>
  </si>
  <si>
    <t>Eduardo</t>
  </si>
  <si>
    <t>Kelvim</t>
  </si>
  <si>
    <t>Yunel</t>
  </si>
  <si>
    <t>Eshelman</t>
  </si>
  <si>
    <t>Vaughn</t>
  </si>
  <si>
    <t>Esmond</t>
  </si>
  <si>
    <t>Esper</t>
  </si>
  <si>
    <t>Alvaro</t>
  </si>
  <si>
    <t>Espinoza</t>
  </si>
  <si>
    <t>Espinosa</t>
  </si>
  <si>
    <t>Geno</t>
  </si>
  <si>
    <t>Espineli</t>
  </si>
  <si>
    <t>Espino</t>
  </si>
  <si>
    <t>Paolo</t>
  </si>
  <si>
    <t>Raynel</t>
  </si>
  <si>
    <t>Espinal</t>
  </si>
  <si>
    <t>Santiago</t>
  </si>
  <si>
    <t>Esposito</t>
  </si>
  <si>
    <t>Espy</t>
  </si>
  <si>
    <t>Essegian</t>
  </si>
  <si>
    <t>Esser</t>
  </si>
  <si>
    <t>Essian</t>
  </si>
  <si>
    <t>Essick</t>
  </si>
  <si>
    <t>Estalella</t>
  </si>
  <si>
    <t>Estelle</t>
  </si>
  <si>
    <t>Dude</t>
  </si>
  <si>
    <t>Esterbrook</t>
  </si>
  <si>
    <t>Estes</t>
  </si>
  <si>
    <t>Estevez</t>
  </si>
  <si>
    <t>Estock</t>
  </si>
  <si>
    <t>Estrada</t>
  </si>
  <si>
    <t>Horacio</t>
  </si>
  <si>
    <t>Jeremiah</t>
  </si>
  <si>
    <t>Marco</t>
  </si>
  <si>
    <t>Thairo</t>
  </si>
  <si>
    <t>Estrella</t>
  </si>
  <si>
    <t>Etchebarren</t>
  </si>
  <si>
    <t>Etchison</t>
  </si>
  <si>
    <t>Etheridge</t>
  </si>
  <si>
    <t>Etherton</t>
  </si>
  <si>
    <t>Ethier</t>
  </si>
  <si>
    <t>Etten</t>
  </si>
  <si>
    <t>Ettles</t>
  </si>
  <si>
    <t>Eubank</t>
  </si>
  <si>
    <t>Uel</t>
  </si>
  <si>
    <t>Eubanks</t>
  </si>
  <si>
    <t>Eufemia</t>
  </si>
  <si>
    <t>Ferd</t>
  </si>
  <si>
    <t>Eunick</t>
  </si>
  <si>
    <t>Eusebio</t>
  </si>
  <si>
    <t>Eustace</t>
  </si>
  <si>
    <t>Evans</t>
  </si>
  <si>
    <t>Demarcus</t>
  </si>
  <si>
    <t>Eveland</t>
  </si>
  <si>
    <t>Everitt</t>
  </si>
  <si>
    <t>Everidge</t>
  </si>
  <si>
    <t>Evers</t>
  </si>
  <si>
    <t>Eversgerd</t>
  </si>
  <si>
    <t>Hoot</t>
  </si>
  <si>
    <t>Ewing</t>
  </si>
  <si>
    <t>Reuben</t>
  </si>
  <si>
    <t>Ewoldt</t>
  </si>
  <si>
    <t>Exposito</t>
  </si>
  <si>
    <t>Eyre</t>
  </si>
  <si>
    <t>Eyrich</t>
  </si>
  <si>
    <t>Ezzell</t>
  </si>
  <si>
    <t>Faatz</t>
  </si>
  <si>
    <t>Faber</t>
  </si>
  <si>
    <t>Fabregas</t>
  </si>
  <si>
    <t>Fabrique</t>
  </si>
  <si>
    <t>Face</t>
  </si>
  <si>
    <t>Faedo</t>
  </si>
  <si>
    <t>Faeth</t>
  </si>
  <si>
    <t>Fagan</t>
  </si>
  <si>
    <t>Fagin</t>
  </si>
  <si>
    <t>Fahey</t>
  </si>
  <si>
    <t>Fahrer</t>
  </si>
  <si>
    <t>Fahr</t>
  </si>
  <si>
    <t>Ferris</t>
  </si>
  <si>
    <t>Fain</t>
  </si>
  <si>
    <t>Fairbank</t>
  </si>
  <si>
    <t>Fairbanks</t>
  </si>
  <si>
    <t>Rags</t>
  </si>
  <si>
    <t>Faircloth</t>
  </si>
  <si>
    <t>Stuart</t>
  </si>
  <si>
    <t>Fairchild</t>
  </si>
  <si>
    <t>Fairey</t>
  </si>
  <si>
    <t>Fair</t>
  </si>
  <si>
    <t>Fairly</t>
  </si>
  <si>
    <t>Fajardo</t>
  </si>
  <si>
    <t>Anton</t>
  </si>
  <si>
    <t>Falch</t>
  </si>
  <si>
    <t>Falcone</t>
  </si>
  <si>
    <t>Bibb</t>
  </si>
  <si>
    <t>Falk</t>
  </si>
  <si>
    <t>Falkenborg</t>
  </si>
  <si>
    <t>Falkenberg</t>
  </si>
  <si>
    <t>Fallenstein</t>
  </si>
  <si>
    <t>Fallon</t>
  </si>
  <si>
    <t>Falsey</t>
  </si>
  <si>
    <t>Falter</t>
  </si>
  <si>
    <t>Falteisek</t>
  </si>
  <si>
    <t>Irving</t>
  </si>
  <si>
    <t>Falu</t>
  </si>
  <si>
    <t>Jeurys</t>
  </si>
  <si>
    <t>Familia</t>
  </si>
  <si>
    <t>Rikkert</t>
  </si>
  <si>
    <t>Faneyte</t>
  </si>
  <si>
    <t>Fannin</t>
  </si>
  <si>
    <t>Fanning</t>
  </si>
  <si>
    <t>Fanok</t>
  </si>
  <si>
    <t>Fanovich</t>
  </si>
  <si>
    <t>Fansler</t>
  </si>
  <si>
    <t>Fanwell</t>
  </si>
  <si>
    <t>Fanzone</t>
  </si>
  <si>
    <t>Johneshwy</t>
  </si>
  <si>
    <t>Fargas</t>
  </si>
  <si>
    <t>Faria</t>
  </si>
  <si>
    <t>Faries</t>
  </si>
  <si>
    <t>Fariss</t>
  </si>
  <si>
    <t>Farley</t>
  </si>
  <si>
    <t>Lawrence</t>
  </si>
  <si>
    <t>Farnsworth</t>
  </si>
  <si>
    <t>Farquhar</t>
  </si>
  <si>
    <t>Farrar</t>
  </si>
  <si>
    <t>Farrell</t>
  </si>
  <si>
    <t>Kerby</t>
  </si>
  <si>
    <t>Turk</t>
  </si>
  <si>
    <t>Farris</t>
  </si>
  <si>
    <t>Farr</t>
  </si>
  <si>
    <t>Farrow</t>
  </si>
  <si>
    <t>Fasano</t>
  </si>
  <si>
    <t>Fassero</t>
  </si>
  <si>
    <t>Fass</t>
  </si>
  <si>
    <t>Fast</t>
  </si>
  <si>
    <t>Faszholz</t>
  </si>
  <si>
    <t>Faucher</t>
  </si>
  <si>
    <t>Faul</t>
  </si>
  <si>
    <t>Faulkner</t>
  </si>
  <si>
    <t>Fausett</t>
  </si>
  <si>
    <t>Faust</t>
  </si>
  <si>
    <t>Fautsch</t>
  </si>
  <si>
    <t>Fauver</t>
  </si>
  <si>
    <t>Fazio</t>
  </si>
  <si>
    <t>Fear</t>
  </si>
  <si>
    <t>Featherston</t>
  </si>
  <si>
    <t>Febles</t>
  </si>
  <si>
    <t>Fedde</t>
  </si>
  <si>
    <t>Federoff</t>
  </si>
  <si>
    <t>Federowicz</t>
  </si>
  <si>
    <t>Fee</t>
  </si>
  <si>
    <t>Fehring</t>
  </si>
  <si>
    <t>Feierabend</t>
  </si>
  <si>
    <t>Feinberg</t>
  </si>
  <si>
    <t>Felderman</t>
  </si>
  <si>
    <t>Felder</t>
  </si>
  <si>
    <t>Feldman</t>
  </si>
  <si>
    <t>Feliciano</t>
  </si>
  <si>
    <t>Junior</t>
  </si>
  <si>
    <t>Feliz</t>
  </si>
  <si>
    <t>Neftali</t>
  </si>
  <si>
    <t>Feller</t>
  </si>
  <si>
    <t>Felsch</t>
  </si>
  <si>
    <t>Felske</t>
  </si>
  <si>
    <t>Feltner</t>
  </si>
  <si>
    <t>Felton</t>
  </si>
  <si>
    <t>Fennelly</t>
  </si>
  <si>
    <t>Fenner</t>
  </si>
  <si>
    <t>Fenwick</t>
  </si>
  <si>
    <t>Ferens</t>
  </si>
  <si>
    <t>Ferguson</t>
  </si>
  <si>
    <t>Fermin</t>
  </si>
  <si>
    <t>Fernandez</t>
  </si>
  <si>
    <t>Lorencito</t>
  </si>
  <si>
    <t>Fernandes</t>
  </si>
  <si>
    <t>Julian</t>
  </si>
  <si>
    <t>Nanny</t>
  </si>
  <si>
    <t>Osvaldo</t>
  </si>
  <si>
    <t>Ferrara</t>
  </si>
  <si>
    <t>Ferrari</t>
  </si>
  <si>
    <t>Ferrazzi</t>
  </si>
  <si>
    <t>Ferrarese</t>
  </si>
  <si>
    <t>Ferraro</t>
  </si>
  <si>
    <t>Ferrer</t>
  </si>
  <si>
    <t>Ferreira</t>
  </si>
  <si>
    <t>Ferriss</t>
  </si>
  <si>
    <t>Hobe</t>
  </si>
  <si>
    <t>Ferrick</t>
  </si>
  <si>
    <t>Ferry</t>
  </si>
  <si>
    <t>Ferson</t>
  </si>
  <si>
    <t>Fessenden</t>
  </si>
  <si>
    <t>Festa</t>
  </si>
  <si>
    <t>Fette</t>
  </si>
  <si>
    <t>Fetters</t>
  </si>
  <si>
    <t>Fetzer</t>
  </si>
  <si>
    <t>Fewster</t>
  </si>
  <si>
    <t>Feyereisen</t>
  </si>
  <si>
    <t>Fiala</t>
  </si>
  <si>
    <t>Fick</t>
  </si>
  <si>
    <t>Fidrych</t>
  </si>
  <si>
    <t>Fieber</t>
  </si>
  <si>
    <t>Fields</t>
  </si>
  <si>
    <t>Fielder</t>
  </si>
  <si>
    <t>Field</t>
  </si>
  <si>
    <t>Prince</t>
  </si>
  <si>
    <t>Fien</t>
  </si>
  <si>
    <t>Fiene</t>
  </si>
  <si>
    <t>Fiers</t>
  </si>
  <si>
    <t>Fife</t>
  </si>
  <si>
    <t>Fifield</t>
  </si>
  <si>
    <t>Figaro</t>
  </si>
  <si>
    <t>Figga</t>
  </si>
  <si>
    <t>Figgemeier</t>
  </si>
  <si>
    <t>Chone</t>
  </si>
  <si>
    <t>Figgins</t>
  </si>
  <si>
    <t>Bien</t>
  </si>
  <si>
    <t>Figueroa</t>
  </si>
  <si>
    <t>Fikac</t>
  </si>
  <si>
    <t>File</t>
  </si>
  <si>
    <t>Filer</t>
  </si>
  <si>
    <t>Files</t>
  </si>
  <si>
    <t>Filipowicz</t>
  </si>
  <si>
    <t>Filley</t>
  </si>
  <si>
    <t>Fillingim</t>
  </si>
  <si>
    <t>Fillmyer</t>
  </si>
  <si>
    <t>Filson</t>
  </si>
  <si>
    <t>Fimple</t>
  </si>
  <si>
    <t>Fincher</t>
  </si>
  <si>
    <t>Finch</t>
  </si>
  <si>
    <t>Fine</t>
  </si>
  <si>
    <t>Rollie</t>
  </si>
  <si>
    <t>Fingers</t>
  </si>
  <si>
    <t>Finigan</t>
  </si>
  <si>
    <t>Fink</t>
  </si>
  <si>
    <t>Pembroke</t>
  </si>
  <si>
    <t>Finlayson</t>
  </si>
  <si>
    <t>Finley</t>
  </si>
  <si>
    <t>Finnegan</t>
  </si>
  <si>
    <t>Finneran</t>
  </si>
  <si>
    <t>Finney</t>
  </si>
  <si>
    <t>Finn</t>
  </si>
  <si>
    <t>Gar</t>
  </si>
  <si>
    <t>Finnvold</t>
  </si>
  <si>
    <t>Fiorentino</t>
  </si>
  <si>
    <t>Fiore</t>
  </si>
  <si>
    <t>Fireovid</t>
  </si>
  <si>
    <t>Firova</t>
  </si>
  <si>
    <t>Firth</t>
  </si>
  <si>
    <t>Fischer</t>
  </si>
  <si>
    <t>Fischlin</t>
  </si>
  <si>
    <t>Fishburn</t>
  </si>
  <si>
    <t>Fisher</t>
  </si>
  <si>
    <t>Cherokee</t>
  </si>
  <si>
    <t>Fishel</t>
  </si>
  <si>
    <t>Fishman</t>
  </si>
  <si>
    <t>Fisk</t>
  </si>
  <si>
    <t>Fiske</t>
  </si>
  <si>
    <t>Fisler</t>
  </si>
  <si>
    <t>Fister</t>
  </si>
  <si>
    <t>Fittery</t>
  </si>
  <si>
    <t>Fitzberger</t>
  </si>
  <si>
    <t>Fitzgerald</t>
  </si>
  <si>
    <t>FitzGerald</t>
  </si>
  <si>
    <t>Fitzke</t>
  </si>
  <si>
    <t>Fitzmorris</t>
  </si>
  <si>
    <t>Fitzmaurice</t>
  </si>
  <si>
    <t>Fitzpatrick</t>
  </si>
  <si>
    <t>Fitzsimmons</t>
  </si>
  <si>
    <t>Flaa</t>
  </si>
  <si>
    <t>Flack</t>
  </si>
  <si>
    <t>Flager</t>
  </si>
  <si>
    <t>Flagstead</t>
  </si>
  <si>
    <t>Flaherty</t>
  </si>
  <si>
    <t>Flair</t>
  </si>
  <si>
    <t>Flanagan</t>
  </si>
  <si>
    <t>Steamer</t>
  </si>
  <si>
    <t>Yohan</t>
  </si>
  <si>
    <t>Flande</t>
  </si>
  <si>
    <t>Flanigan</t>
  </si>
  <si>
    <t>Flannery</t>
  </si>
  <si>
    <t>Flaskamper</t>
  </si>
  <si>
    <t>Flater</t>
  </si>
  <si>
    <t>Flavin</t>
  </si>
  <si>
    <t>Fleet</t>
  </si>
  <si>
    <t>Fleitas</t>
  </si>
  <si>
    <t>Fleming</t>
  </si>
  <si>
    <t>Flener</t>
  </si>
  <si>
    <t>Fletcher</t>
  </si>
  <si>
    <t>Dominic</t>
  </si>
  <si>
    <t>Elbie</t>
  </si>
  <si>
    <t>Van</t>
  </si>
  <si>
    <t>Flexen</t>
  </si>
  <si>
    <t>Flick</t>
  </si>
  <si>
    <t>Flinn</t>
  </si>
  <si>
    <t>Silver</t>
  </si>
  <si>
    <t>Flint</t>
  </si>
  <si>
    <t>Hilly</t>
  </si>
  <si>
    <t>Flitcraft</t>
  </si>
  <si>
    <t>Flohr</t>
  </si>
  <si>
    <t>Flood</t>
  </si>
  <si>
    <t>Flora</t>
  </si>
  <si>
    <t>Flores</t>
  </si>
  <si>
    <t>Florence</t>
  </si>
  <si>
    <t>Kendry</t>
  </si>
  <si>
    <t>Florie</t>
  </si>
  <si>
    <t>Estevan</t>
  </si>
  <si>
    <t>Florial</t>
  </si>
  <si>
    <t>Florimon</t>
  </si>
  <si>
    <t>Floro</t>
  </si>
  <si>
    <t>Flowers</t>
  </si>
  <si>
    <t>Dickie</t>
  </si>
  <si>
    <t>Fluhrer</t>
  </si>
  <si>
    <t>Flynn</t>
  </si>
  <si>
    <t>Clipper</t>
  </si>
  <si>
    <t>Flythe</t>
  </si>
  <si>
    <t>Fodge</t>
  </si>
  <si>
    <t>Fogarty</t>
  </si>
  <si>
    <t>Fogel</t>
  </si>
  <si>
    <t>Fogg</t>
  </si>
  <si>
    <t>Fohl</t>
  </si>
  <si>
    <t>Foiles</t>
  </si>
  <si>
    <t>Foley</t>
  </si>
  <si>
    <t>Foli</t>
  </si>
  <si>
    <t>Folkers</t>
  </si>
  <si>
    <t>Foltynewicz</t>
  </si>
  <si>
    <t>Fondy</t>
  </si>
  <si>
    <t>Fonseca</t>
  </si>
  <si>
    <t>Fontana</t>
  </si>
  <si>
    <t>Fontenot</t>
  </si>
  <si>
    <t>Font</t>
  </si>
  <si>
    <t>Fonville</t>
  </si>
  <si>
    <t>Foor</t>
  </si>
  <si>
    <t>Foote</t>
  </si>
  <si>
    <t>Foppert</t>
  </si>
  <si>
    <t>Foran</t>
  </si>
  <si>
    <t>Forbes</t>
  </si>
  <si>
    <t>Force</t>
  </si>
  <si>
    <t>Ford</t>
  </si>
  <si>
    <t>Fordham</t>
  </si>
  <si>
    <t>Wenty</t>
  </si>
  <si>
    <t>Brook</t>
  </si>
  <si>
    <t>Fordyce</t>
  </si>
  <si>
    <t>Foreman</t>
  </si>
  <si>
    <t>Forman</t>
  </si>
  <si>
    <t>Fornataro</t>
  </si>
  <si>
    <t>Fornieles</t>
  </si>
  <si>
    <t>Forsch</t>
  </si>
  <si>
    <t>Forster</t>
  </si>
  <si>
    <t>Forsyth</t>
  </si>
  <si>
    <t>Forsythe</t>
  </si>
  <si>
    <t>Fortes</t>
  </si>
  <si>
    <t>Bartolome</t>
  </si>
  <si>
    <t>Fortunato</t>
  </si>
  <si>
    <t>Fortune</t>
  </si>
  <si>
    <t>Fortugno</t>
  </si>
  <si>
    <t>Fosnow</t>
  </si>
  <si>
    <t>Fossas</t>
  </si>
  <si>
    <t>Fosse</t>
  </si>
  <si>
    <t>Foss</t>
  </si>
  <si>
    <t>Fossum</t>
  </si>
  <si>
    <t>Reddy</t>
  </si>
  <si>
    <t>Fothergill</t>
  </si>
  <si>
    <t>Foucault</t>
  </si>
  <si>
    <t>Foulke</t>
  </si>
  <si>
    <t>Fournier</t>
  </si>
  <si>
    <t>Fouser</t>
  </si>
  <si>
    <t>Foutz</t>
  </si>
  <si>
    <t>Fowler</t>
  </si>
  <si>
    <t>Boob</t>
  </si>
  <si>
    <t>Fowlkes</t>
  </si>
  <si>
    <t>Fox</t>
  </si>
  <si>
    <t>Foxen</t>
  </si>
  <si>
    <t>Lucius</t>
  </si>
  <si>
    <t>Nellie</t>
  </si>
  <si>
    <t>Foxx</t>
  </si>
  <si>
    <t>Foy</t>
  </si>
  <si>
    <t>Foytack</t>
  </si>
  <si>
    <t>Frailing</t>
  </si>
  <si>
    <t>Fraley</t>
  </si>
  <si>
    <t>Enderson</t>
  </si>
  <si>
    <t>Franco</t>
  </si>
  <si>
    <t>Francoeur</t>
  </si>
  <si>
    <t>France</t>
  </si>
  <si>
    <t>Francona</t>
  </si>
  <si>
    <t>Tito</t>
  </si>
  <si>
    <t>Wander</t>
  </si>
  <si>
    <t>Frandsen</t>
  </si>
  <si>
    <t>Frankhouse</t>
  </si>
  <si>
    <t>Franks</t>
  </si>
  <si>
    <t>Frankoff</t>
  </si>
  <si>
    <t>Frare</t>
  </si>
  <si>
    <t>Frascatore</t>
  </si>
  <si>
    <t>Fraser</t>
  </si>
  <si>
    <t>Frazier</t>
  </si>
  <si>
    <t>Frasor</t>
  </si>
  <si>
    <t>Frazer</t>
  </si>
  <si>
    <t>Fredrickson</t>
  </si>
  <si>
    <t>Freed</t>
  </si>
  <si>
    <t>Freehan</t>
  </si>
  <si>
    <t>Freeland</t>
  </si>
  <si>
    <t>Freel</t>
  </si>
  <si>
    <t>Hersh</t>
  </si>
  <si>
    <t>Julie</t>
  </si>
  <si>
    <t>LaVel</t>
  </si>
  <si>
    <t>Freese</t>
  </si>
  <si>
    <t>Freeze</t>
  </si>
  <si>
    <t>Fregosi</t>
  </si>
  <si>
    <t>Freiburger</t>
  </si>
  <si>
    <t>Freigau</t>
  </si>
  <si>
    <t>Freiman</t>
  </si>
  <si>
    <t>Freire</t>
  </si>
  <si>
    <t>Freisleben</t>
  </si>
  <si>
    <t>Freitas</t>
  </si>
  <si>
    <t>French</t>
  </si>
  <si>
    <t>Frey</t>
  </si>
  <si>
    <t>Lonny</t>
  </si>
  <si>
    <t>Frias</t>
  </si>
  <si>
    <t>Hanley</t>
  </si>
  <si>
    <t>Pepe</t>
  </si>
  <si>
    <t>Friberg</t>
  </si>
  <si>
    <t>Marion</t>
  </si>
  <si>
    <t>Fricano</t>
  </si>
  <si>
    <t>Frick</t>
  </si>
  <si>
    <t>Grier</t>
  </si>
  <si>
    <t>Friday</t>
  </si>
  <si>
    <t>Fridley</t>
  </si>
  <si>
    <t>Friedrichs</t>
  </si>
  <si>
    <t>Friedrich</t>
  </si>
  <si>
    <t>Fried</t>
  </si>
  <si>
    <t>TJ</t>
  </si>
  <si>
    <t>Friedl</t>
  </si>
  <si>
    <t>Friel</t>
  </si>
  <si>
    <t>Friend</t>
  </si>
  <si>
    <t>Freund</t>
  </si>
  <si>
    <t>Frierson</t>
  </si>
  <si>
    <t>Ernesto</t>
  </si>
  <si>
    <t>Frieri</t>
  </si>
  <si>
    <t>Fries</t>
  </si>
  <si>
    <t>Frill</t>
  </si>
  <si>
    <t>Frink</t>
  </si>
  <si>
    <t>Frisbee</t>
  </si>
  <si>
    <t>Frisch</t>
  </si>
  <si>
    <t>Frisella</t>
  </si>
  <si>
    <t>Frisk</t>
  </si>
  <si>
    <t>Froats</t>
  </si>
  <si>
    <t>Frobel</t>
  </si>
  <si>
    <t>Frock</t>
  </si>
  <si>
    <t>Froehlich</t>
  </si>
  <si>
    <t>Frohwirth</t>
  </si>
  <si>
    <t>Fromme</t>
  </si>
  <si>
    <t>Frost</t>
  </si>
  <si>
    <t>Emiliano</t>
  </si>
  <si>
    <t>Fruto</t>
  </si>
  <si>
    <t>Fry</t>
  </si>
  <si>
    <t>Frye</t>
  </si>
  <si>
    <t>Fryer</t>
  </si>
  <si>
    <t>Jace</t>
  </si>
  <si>
    <t>Johnson</t>
  </si>
  <si>
    <t>Fryman</t>
  </si>
  <si>
    <t>Woodie</t>
  </si>
  <si>
    <t>Fuchs</t>
  </si>
  <si>
    <t>Judge</t>
  </si>
  <si>
    <t>Fuentes</t>
  </si>
  <si>
    <t>Joshua</t>
  </si>
  <si>
    <t>Rey</t>
  </si>
  <si>
    <t>Fuhrman</t>
  </si>
  <si>
    <t>Fuhr</t>
  </si>
  <si>
    <t>Kyuji</t>
  </si>
  <si>
    <t>Fujikawa</t>
  </si>
  <si>
    <t>Shintaro</t>
  </si>
  <si>
    <t>Fujinami</t>
  </si>
  <si>
    <t>Kosuke</t>
  </si>
  <si>
    <t>Fukudome</t>
  </si>
  <si>
    <t>Kazuo</t>
  </si>
  <si>
    <t>Fukumori</t>
  </si>
  <si>
    <t>Fulchino</t>
  </si>
  <si>
    <t>Fuld</t>
  </si>
  <si>
    <t>Dot</t>
  </si>
  <si>
    <t>Fulghum</t>
  </si>
  <si>
    <t>Fulgham</t>
  </si>
  <si>
    <t>Fullerton</t>
  </si>
  <si>
    <t>Fuller</t>
  </si>
  <si>
    <t>Fullis</t>
  </si>
  <si>
    <t>Fullmer</t>
  </si>
  <si>
    <t>Fulmer</t>
  </si>
  <si>
    <t>Washington</t>
  </si>
  <si>
    <t>Fulton</t>
  </si>
  <si>
    <t>Fultz</t>
  </si>
  <si>
    <t>Funderburk</t>
  </si>
  <si>
    <t>Funk</t>
  </si>
  <si>
    <t>Funkhouser</t>
  </si>
  <si>
    <t>Liz</t>
  </si>
  <si>
    <t>Furbush</t>
  </si>
  <si>
    <t>Furcal</t>
  </si>
  <si>
    <t>Furillo</t>
  </si>
  <si>
    <t>Furmaniak</t>
  </si>
  <si>
    <t>Fussell</t>
  </si>
  <si>
    <t>Fusselback</t>
  </si>
  <si>
    <t>Fusselman</t>
  </si>
  <si>
    <t>Fyhrie</t>
  </si>
  <si>
    <t>Kason</t>
  </si>
  <si>
    <t>Gabbard</t>
  </si>
  <si>
    <t>Gabino</t>
  </si>
  <si>
    <t>Gabler</t>
  </si>
  <si>
    <t>Gables</t>
  </si>
  <si>
    <t>Gabrielson</t>
  </si>
  <si>
    <t>Gaddis</t>
  </si>
  <si>
    <t>Gaddy</t>
  </si>
  <si>
    <t>Gaedel</t>
  </si>
  <si>
    <t>Gaetti</t>
  </si>
  <si>
    <t>Gaff</t>
  </si>
  <si>
    <t>Fabian</t>
  </si>
  <si>
    <t>Gaffke</t>
  </si>
  <si>
    <t>Gaffney</t>
  </si>
  <si>
    <t>Gage</t>
  </si>
  <si>
    <t>Gagliano</t>
  </si>
  <si>
    <t>Gagne</t>
  </si>
  <si>
    <t>Gagnier</t>
  </si>
  <si>
    <t>Gagnon</t>
  </si>
  <si>
    <t>Geggus</t>
  </si>
  <si>
    <t>Gaillard</t>
  </si>
  <si>
    <t>Gainer</t>
  </si>
  <si>
    <t>Gaines</t>
  </si>
  <si>
    <t>Nemo</t>
  </si>
  <si>
    <t>Gainey</t>
  </si>
  <si>
    <t>Gaiser</t>
  </si>
  <si>
    <t>Gajkowski</t>
  </si>
  <si>
    <t>Gakeler</t>
  </si>
  <si>
    <t>Galan</t>
  </si>
  <si>
    <t>Galante</t>
  </si>
  <si>
    <t>Galarraga</t>
  </si>
  <si>
    <t>Galasso</t>
  </si>
  <si>
    <t>Galatzer</t>
  </si>
  <si>
    <t>Galehouse</t>
  </si>
  <si>
    <t>Gale</t>
  </si>
  <si>
    <t>Gallagher</t>
  </si>
  <si>
    <t>Galligan</t>
  </si>
  <si>
    <t>Yovani</t>
  </si>
  <si>
    <t>Gallardo</t>
  </si>
  <si>
    <t>Giovanny</t>
  </si>
  <si>
    <t>Gallegos</t>
  </si>
  <si>
    <t>Gallego</t>
  </si>
  <si>
    <t>Galle</t>
  </si>
  <si>
    <t>Gallen</t>
  </si>
  <si>
    <t>Gallia</t>
  </si>
  <si>
    <t>Gallivan</t>
  </si>
  <si>
    <t>Gall</t>
  </si>
  <si>
    <t>Galloway</t>
  </si>
  <si>
    <t>Isaac</t>
  </si>
  <si>
    <t>Gallo</t>
  </si>
  <si>
    <t>Balvino</t>
  </si>
  <si>
    <t>Galvez</t>
  </si>
  <si>
    <t>Galvis</t>
  </si>
  <si>
    <t>Galvin</t>
  </si>
  <si>
    <t>Pud</t>
  </si>
  <si>
    <t>Gamble</t>
  </si>
  <si>
    <t>Gamboa</t>
  </si>
  <si>
    <t>Gamel</t>
  </si>
  <si>
    <t>Mat</t>
  </si>
  <si>
    <t>Daff</t>
  </si>
  <si>
    <t>Gammons</t>
  </si>
  <si>
    <t>Gandarillas</t>
  </si>
  <si>
    <t>Gandil</t>
  </si>
  <si>
    <t>Gandy</t>
  </si>
  <si>
    <t>Ganley</t>
  </si>
  <si>
    <t>Gannon</t>
  </si>
  <si>
    <t>Gussie</t>
  </si>
  <si>
    <t>Gantenbein</t>
  </si>
  <si>
    <t>Gant</t>
  </si>
  <si>
    <t>Gantner</t>
  </si>
  <si>
    <t>Ganzel</t>
  </si>
  <si>
    <t>Garabito</t>
  </si>
  <si>
    <t>Garagiola</t>
  </si>
  <si>
    <t>Garagozzo</t>
  </si>
  <si>
    <t>Garate</t>
  </si>
  <si>
    <t>Garbark</t>
  </si>
  <si>
    <t>Garbey</t>
  </si>
  <si>
    <t>Garber</t>
  </si>
  <si>
    <t>Garbowski</t>
  </si>
  <si>
    <t>Garces</t>
  </si>
  <si>
    <t>Adonis</t>
  </si>
  <si>
    <t>Garcia</t>
  </si>
  <si>
    <t>Adolis</t>
  </si>
  <si>
    <t>Amaury</t>
  </si>
  <si>
    <t>Aramis</t>
  </si>
  <si>
    <t>Avisail</t>
  </si>
  <si>
    <t>Dermis</t>
  </si>
  <si>
    <t>Guillermo</t>
  </si>
  <si>
    <t>Jarlin</t>
  </si>
  <si>
    <t>Barrero</t>
  </si>
  <si>
    <t>Karim</t>
  </si>
  <si>
    <t>Leury</t>
  </si>
  <si>
    <t>Nomar</t>
  </si>
  <si>
    <t>Garciaparra</t>
  </si>
  <si>
    <t>Onelki</t>
  </si>
  <si>
    <t>Reynaldo</t>
  </si>
  <si>
    <t>Rosman</t>
  </si>
  <si>
    <t>Robel</t>
  </si>
  <si>
    <t>Rony</t>
  </si>
  <si>
    <t>Yimi</t>
  </si>
  <si>
    <t>Gardella</t>
  </si>
  <si>
    <t>Gardewine</t>
  </si>
  <si>
    <t>Gardenhire</t>
  </si>
  <si>
    <t>Gardiner</t>
  </si>
  <si>
    <t>Gardner</t>
  </si>
  <si>
    <t>Gid</t>
  </si>
  <si>
    <t>Garfield</t>
  </si>
  <si>
    <t>Garibaldi</t>
  </si>
  <si>
    <t>Garibay</t>
  </si>
  <si>
    <t>Garko</t>
  </si>
  <si>
    <t>Garlick</t>
  </si>
  <si>
    <t>Garman</t>
  </si>
  <si>
    <t>Debs</t>
  </si>
  <si>
    <t>Garms</t>
  </si>
  <si>
    <t>Garner</t>
  </si>
  <si>
    <t>Garneau</t>
  </si>
  <si>
    <t>Perci</t>
  </si>
  <si>
    <t>Garoni</t>
  </si>
  <si>
    <t>Amir</t>
  </si>
  <si>
    <t>Reed</t>
  </si>
  <si>
    <t>Garrelts</t>
  </si>
  <si>
    <t>Stone</t>
  </si>
  <si>
    <t>Garriott</t>
  </si>
  <si>
    <t>Garrison</t>
  </si>
  <si>
    <t>Garrido</t>
  </si>
  <si>
    <t>Garrity</t>
  </si>
  <si>
    <t>Webster</t>
  </si>
  <si>
    <t>Garr</t>
  </si>
  <si>
    <t>Garry</t>
  </si>
  <si>
    <t>Garver</t>
  </si>
  <si>
    <t>Garvey</t>
  </si>
  <si>
    <t>Garza</t>
  </si>
  <si>
    <t>Gaspar</t>
  </si>
  <si>
    <t>Gassaway</t>
  </si>
  <si>
    <t>Gassner</t>
  </si>
  <si>
    <t>Gastall</t>
  </si>
  <si>
    <t>Gastfield</t>
  </si>
  <si>
    <t>Gast</t>
  </si>
  <si>
    <t>Gaston</t>
  </si>
  <si>
    <t>Cito</t>
  </si>
  <si>
    <t>Welcome</t>
  </si>
  <si>
    <t>Gastright</t>
  </si>
  <si>
    <t>Gatewood</t>
  </si>
  <si>
    <t>Gathright</t>
  </si>
  <si>
    <t>Gatins</t>
  </si>
  <si>
    <t>Gattis</t>
  </si>
  <si>
    <t>Gaub</t>
  </si>
  <si>
    <t>Gaudet</t>
  </si>
  <si>
    <t>Gaudin</t>
  </si>
  <si>
    <t>Gaule</t>
  </si>
  <si>
    <t>Gausman</t>
  </si>
  <si>
    <t>Gautreau</t>
  </si>
  <si>
    <t>Gautreaux</t>
  </si>
  <si>
    <t>McGovern</t>
  </si>
  <si>
    <t>Gaviglio</t>
  </si>
  <si>
    <t>Gaw</t>
  </si>
  <si>
    <t>Gazella</t>
  </si>
  <si>
    <t>Gear</t>
  </si>
  <si>
    <t>Gearhart</t>
  </si>
  <si>
    <t>Dinty</t>
  </si>
  <si>
    <t>Gearin</t>
  </si>
  <si>
    <t>Gearrin</t>
  </si>
  <si>
    <t>Geary</t>
  </si>
  <si>
    <t>Gebhard</t>
  </si>
  <si>
    <t>Gebrian</t>
  </si>
  <si>
    <t>Geddes</t>
  </si>
  <si>
    <t>Gedeon</t>
  </si>
  <si>
    <t>Gedman</t>
  </si>
  <si>
    <t>Gedney</t>
  </si>
  <si>
    <t>Gee</t>
  </si>
  <si>
    <t>Geer</t>
  </si>
  <si>
    <t>Gehringer</t>
  </si>
  <si>
    <t>Gehring</t>
  </si>
  <si>
    <t>Gehrig</t>
  </si>
  <si>
    <t>Gehrman</t>
  </si>
  <si>
    <t>Geier</t>
  </si>
  <si>
    <t>Geiger</t>
  </si>
  <si>
    <t>Geiss</t>
  </si>
  <si>
    <t>Geisel</t>
  </si>
  <si>
    <t>Geishert</t>
  </si>
  <si>
    <t>Gelbert</t>
  </si>
  <si>
    <t>Gelnar</t>
  </si>
  <si>
    <t>Geltz</t>
  </si>
  <si>
    <t>Genewich</t>
  </si>
  <si>
    <t>Genins</t>
  </si>
  <si>
    <t>Scooter</t>
  </si>
  <si>
    <t>Gennett</t>
  </si>
  <si>
    <t>Genovese</t>
  </si>
  <si>
    <t>Gentile</t>
  </si>
  <si>
    <t>Gentry</t>
  </si>
  <si>
    <t>Georgy</t>
  </si>
  <si>
    <t>Geraghty</t>
  </si>
  <si>
    <t>Gerard</t>
  </si>
  <si>
    <t>Gerber</t>
  </si>
  <si>
    <t>Gerberman</t>
  </si>
  <si>
    <t>Geren</t>
  </si>
  <si>
    <t>Gerhardt</t>
  </si>
  <si>
    <t>Gerhart</t>
  </si>
  <si>
    <t>Rusty</t>
  </si>
  <si>
    <t>Gerheauser</t>
  </si>
  <si>
    <t>Gerken</t>
  </si>
  <si>
    <t>Gerkin</t>
  </si>
  <si>
    <t>Gerlach</t>
  </si>
  <si>
    <t>Franklyn</t>
  </si>
  <si>
    <t>Germano</t>
  </si>
  <si>
    <t>Gonzalez</t>
  </si>
  <si>
    <t>Germen</t>
  </si>
  <si>
    <t>Gernert</t>
  </si>
  <si>
    <t>Gerner</t>
  </si>
  <si>
    <t>Gertenrich</t>
  </si>
  <si>
    <t>Gerut</t>
  </si>
  <si>
    <t>Gervais</t>
  </si>
  <si>
    <t>Gervacio</t>
  </si>
  <si>
    <t>Gessler</t>
  </si>
  <si>
    <t>Gessner</t>
  </si>
  <si>
    <t>Gettel</t>
  </si>
  <si>
    <t>Gettis</t>
  </si>
  <si>
    <t>Gettig</t>
  </si>
  <si>
    <t>Gettinger</t>
  </si>
  <si>
    <t>Gettman</t>
  </si>
  <si>
    <t>Getz</t>
  </si>
  <si>
    <t>Pretzels</t>
  </si>
  <si>
    <t>Getzien</t>
  </si>
  <si>
    <t>Geyer</t>
  </si>
  <si>
    <t>Chappie</t>
  </si>
  <si>
    <t>Geygan</t>
  </si>
  <si>
    <t>Gharrity</t>
  </si>
  <si>
    <t>Ghelfi</t>
  </si>
  <si>
    <t>Giallombardo</t>
  </si>
  <si>
    <t>Giambi</t>
  </si>
  <si>
    <t>Giambrone</t>
  </si>
  <si>
    <t>Giannini</t>
  </si>
  <si>
    <t>Giannelli</t>
  </si>
  <si>
    <t>Giard</t>
  </si>
  <si>
    <t>Giarratano</t>
  </si>
  <si>
    <t>Giavotella</t>
  </si>
  <si>
    <t>Gibaut</t>
  </si>
  <si>
    <t>Gibbons</t>
  </si>
  <si>
    <t>Gibbon</t>
  </si>
  <si>
    <t>Gibbs</t>
  </si>
  <si>
    <t>Gibralter</t>
  </si>
  <si>
    <t>Norwood</t>
  </si>
  <si>
    <t>Gick</t>
  </si>
  <si>
    <t>Gideon</t>
  </si>
  <si>
    <t>Giebell</t>
  </si>
  <si>
    <t>Giebel</t>
  </si>
  <si>
    <t>Giel</t>
  </si>
  <si>
    <t>Giese</t>
  </si>
  <si>
    <t>Gifford</t>
  </si>
  <si>
    <t>Giggie</t>
  </si>
  <si>
    <t>Gigon</t>
  </si>
  <si>
    <t>Benji</t>
  </si>
  <si>
    <t>Gilbert</t>
  </si>
  <si>
    <t>Tookie</t>
  </si>
  <si>
    <t>Gilbreth</t>
  </si>
  <si>
    <t>Gilbreath</t>
  </si>
  <si>
    <t>Gile</t>
  </si>
  <si>
    <t>Giles</t>
  </si>
  <si>
    <t>Marcus</t>
  </si>
  <si>
    <t>Gilfillan</t>
  </si>
  <si>
    <t>Gilgan</t>
  </si>
  <si>
    <t>Gilham</t>
  </si>
  <si>
    <t>Gilhooley</t>
  </si>
  <si>
    <t>Gilkey</t>
  </si>
  <si>
    <t>Gilks</t>
  </si>
  <si>
    <t>Conor</t>
  </si>
  <si>
    <t>Gillaspie</t>
  </si>
  <si>
    <t>Gillespie</t>
  </si>
  <si>
    <t>Gillenwater</t>
  </si>
  <si>
    <t>Claral</t>
  </si>
  <si>
    <t>Gill</t>
  </si>
  <si>
    <t>Gillen</t>
  </si>
  <si>
    <t>Gilles</t>
  </si>
  <si>
    <t>Haddie</t>
  </si>
  <si>
    <t>Gilligan</t>
  </si>
  <si>
    <t>Gillis</t>
  </si>
  <si>
    <t>Gilliam</t>
  </si>
  <si>
    <t>Gilliford</t>
  </si>
  <si>
    <t>Gillick</t>
  </si>
  <si>
    <t>Gillpatrick</t>
  </si>
  <si>
    <t>Gilman</t>
  </si>
  <si>
    <t>Pit</t>
  </si>
  <si>
    <t>Gilmartin</t>
  </si>
  <si>
    <t>Gilmore</t>
  </si>
  <si>
    <t>Gilroy</t>
  </si>
  <si>
    <t>Gilson</t>
  </si>
  <si>
    <t>Gimenez</t>
  </si>
  <si>
    <t>Gindl</t>
  </si>
  <si>
    <t>Ging</t>
  </si>
  <si>
    <t>Gingras</t>
  </si>
  <si>
    <t>Ginkel</t>
  </si>
  <si>
    <t>Tinsley</t>
  </si>
  <si>
    <t>Ginn</t>
  </si>
  <si>
    <t>Ginsberg</t>
  </si>
  <si>
    <t>Ginter</t>
  </si>
  <si>
    <t>Giolito</t>
  </si>
  <si>
    <t>Gionfriddo</t>
  </si>
  <si>
    <t>Giordano</t>
  </si>
  <si>
    <t>Giovanola</t>
  </si>
  <si>
    <t>Gipson</t>
  </si>
  <si>
    <t>Girard</t>
  </si>
  <si>
    <t>Girardi</t>
  </si>
  <si>
    <t>Girodo</t>
  </si>
  <si>
    <t>Gissell</t>
  </si>
  <si>
    <t>Gittens</t>
  </si>
  <si>
    <t>Giuliani</t>
  </si>
  <si>
    <t>Giusti</t>
  </si>
  <si>
    <t>Givens</t>
  </si>
  <si>
    <t>Mychal</t>
  </si>
  <si>
    <t>Gladden</t>
  </si>
  <si>
    <t>Gladding</t>
  </si>
  <si>
    <t>Gladd</t>
  </si>
  <si>
    <t>Glade</t>
  </si>
  <si>
    <t>Gladmon</t>
  </si>
  <si>
    <t>Gladu</t>
  </si>
  <si>
    <t>Glaiser</t>
  </si>
  <si>
    <t>Glanville</t>
  </si>
  <si>
    <t>Norman</t>
  </si>
  <si>
    <t>Glaser</t>
  </si>
  <si>
    <t>Glasnow</t>
  </si>
  <si>
    <t>Glasscock</t>
  </si>
  <si>
    <t>Glass</t>
  </si>
  <si>
    <t>Glauber</t>
  </si>
  <si>
    <t>Glaus</t>
  </si>
  <si>
    <t>Glavenich</t>
  </si>
  <si>
    <t>Glavine</t>
  </si>
  <si>
    <t>Glaviano</t>
  </si>
  <si>
    <t>Glaze</t>
  </si>
  <si>
    <t>Glazner</t>
  </si>
  <si>
    <t>Gleason</t>
  </si>
  <si>
    <t>Jerry Don</t>
  </si>
  <si>
    <t>Gleaton</t>
  </si>
  <si>
    <t>Gleeson</t>
  </si>
  <si>
    <t>Gleich</t>
  </si>
  <si>
    <t>Glenalvin</t>
  </si>
  <si>
    <t>Glendon</t>
  </si>
  <si>
    <t>Gliatto</t>
  </si>
  <si>
    <t>Glinatsis</t>
  </si>
  <si>
    <t>Gload</t>
  </si>
  <si>
    <t>Glockson</t>
  </si>
  <si>
    <t>Glossop</t>
  </si>
  <si>
    <t>Glover</t>
  </si>
  <si>
    <t>Koda</t>
  </si>
  <si>
    <t>Glynn</t>
  </si>
  <si>
    <t>Jot</t>
  </si>
  <si>
    <t>Goar</t>
  </si>
  <si>
    <t>Gobble</t>
  </si>
  <si>
    <t>Gochnaur</t>
  </si>
  <si>
    <t>Godar</t>
  </si>
  <si>
    <t>Godby</t>
  </si>
  <si>
    <t>Goddard</t>
  </si>
  <si>
    <t>Godfrey</t>
  </si>
  <si>
    <t>Godley</t>
  </si>
  <si>
    <t>Godoy</t>
  </si>
  <si>
    <t>Godwin</t>
  </si>
  <si>
    <t>Tyrell</t>
  </si>
  <si>
    <t>Goebbert</t>
  </si>
  <si>
    <t>Goebel</t>
  </si>
  <si>
    <t>Goeckel</t>
  </si>
  <si>
    <t>Goeddel</t>
  </si>
  <si>
    <t>Goetz</t>
  </si>
  <si>
    <t>Goff</t>
  </si>
  <si>
    <t>Goforth</t>
  </si>
  <si>
    <t>Goggin</t>
  </si>
  <si>
    <t>Gogolewski</t>
  </si>
  <si>
    <t>Luiz</t>
  </si>
  <si>
    <t>Gohara</t>
  </si>
  <si>
    <t>Gohr</t>
  </si>
  <si>
    <t>Goins</t>
  </si>
  <si>
    <t>Goldberg</t>
  </si>
  <si>
    <t>Golden</t>
  </si>
  <si>
    <t>Goldman</t>
  </si>
  <si>
    <t>Goldsmith</t>
  </si>
  <si>
    <t>Goldsberry</t>
  </si>
  <si>
    <t>Izzy</t>
  </si>
  <si>
    <t>Goldstein</t>
  </si>
  <si>
    <t>Lon</t>
  </si>
  <si>
    <t>Goldschmidt</t>
  </si>
  <si>
    <t>Goldsby</t>
  </si>
  <si>
    <t>Purnal</t>
  </si>
  <si>
    <t>Goldy</t>
  </si>
  <si>
    <t>Goletz</t>
  </si>
  <si>
    <t>Goliat</t>
  </si>
  <si>
    <t>Golson</t>
  </si>
  <si>
    <t>Goltz</t>
  </si>
  <si>
    <t>Golvin</t>
  </si>
  <si>
    <t>Gomber</t>
  </si>
  <si>
    <t>Gomes</t>
  </si>
  <si>
    <t>Yan</t>
  </si>
  <si>
    <t>Gomez</t>
  </si>
  <si>
    <t>Chile</t>
  </si>
  <si>
    <t>Jeanmar</t>
  </si>
  <si>
    <t>Mauro</t>
  </si>
  <si>
    <t>Gonder</t>
  </si>
  <si>
    <t>Gonsalves</t>
  </si>
  <si>
    <t>Gonsolin</t>
  </si>
  <si>
    <t>Chi Chi</t>
  </si>
  <si>
    <t>Gonzales</t>
  </si>
  <si>
    <t>Dicky</t>
  </si>
  <si>
    <t>Fredi</t>
  </si>
  <si>
    <t>Gio</t>
  </si>
  <si>
    <t>Geremi</t>
  </si>
  <si>
    <t>Lariel</t>
  </si>
  <si>
    <t>Marwin</t>
  </si>
  <si>
    <t>Merandy</t>
  </si>
  <si>
    <t>Romy</t>
  </si>
  <si>
    <t>Severino</t>
  </si>
  <si>
    <t>Wiki</t>
  </si>
  <si>
    <t>Gooch</t>
  </si>
  <si>
    <t>Goodall</t>
  </si>
  <si>
    <t>Good</t>
  </si>
  <si>
    <t>Goodenough</t>
  </si>
  <si>
    <t>Gooden</t>
  </si>
  <si>
    <t>Goodell</t>
  </si>
  <si>
    <t>Goodfellow</t>
  </si>
  <si>
    <t>Goodman</t>
  </si>
  <si>
    <t>Ival</t>
  </si>
  <si>
    <t>Niko</t>
  </si>
  <si>
    <t>Goodrum</t>
  </si>
  <si>
    <t>Goodson</t>
  </si>
  <si>
    <t>Goodwin</t>
  </si>
  <si>
    <t>Pep</t>
  </si>
  <si>
    <t>Goody</t>
  </si>
  <si>
    <t>Goolsby</t>
  </si>
  <si>
    <t>Goossen</t>
  </si>
  <si>
    <t>Gorbous</t>
  </si>
  <si>
    <t>Gordinier</t>
  </si>
  <si>
    <t>Strange-Gordon</t>
  </si>
  <si>
    <t>Gorecki</t>
  </si>
  <si>
    <t>Gore</t>
  </si>
  <si>
    <t>MacKenzie</t>
  </si>
  <si>
    <t>Terrance</t>
  </si>
  <si>
    <t>Gorinski</t>
  </si>
  <si>
    <t>Gorin</t>
  </si>
  <si>
    <t>Gorman</t>
  </si>
  <si>
    <t>Gormley</t>
  </si>
  <si>
    <t>Gorneault</t>
  </si>
  <si>
    <t>Gornicki</t>
  </si>
  <si>
    <t>Gorsica</t>
  </si>
  <si>
    <t>Goryl</t>
  </si>
  <si>
    <t>Gorzelanny</t>
  </si>
  <si>
    <t>Gose</t>
  </si>
  <si>
    <t>Tuffy</t>
  </si>
  <si>
    <t>Gosewisch</t>
  </si>
  <si>
    <t>Gosger</t>
  </si>
  <si>
    <t>Goose</t>
  </si>
  <si>
    <t>Goslin</t>
  </si>
  <si>
    <t>Gosling</t>
  </si>
  <si>
    <t>Gossage</t>
  </si>
  <si>
    <t>Gossett</t>
  </si>
  <si>
    <t>Gosselin</t>
  </si>
  <si>
    <t>Goss</t>
  </si>
  <si>
    <t>Gotay</t>
  </si>
  <si>
    <t>Gott</t>
  </si>
  <si>
    <t>Ashton</t>
  </si>
  <si>
    <t>Goudeau</t>
  </si>
  <si>
    <t>Goulait</t>
  </si>
  <si>
    <t>Gould</t>
  </si>
  <si>
    <t>Goulish</t>
  </si>
  <si>
    <t>Yuli</t>
  </si>
  <si>
    <t>Gurriel</t>
  </si>
  <si>
    <t>Gouzzie</t>
  </si>
  <si>
    <t>Gowdy</t>
  </si>
  <si>
    <t>Gozzo</t>
  </si>
  <si>
    <t>Grabarkewitz</t>
  </si>
  <si>
    <t>Graber</t>
  </si>
  <si>
    <t>Grabowski</t>
  </si>
  <si>
    <t>Grabow</t>
  </si>
  <si>
    <t>Grace</t>
  </si>
  <si>
    <t>Gracesqui</t>
  </si>
  <si>
    <t>Graf</t>
  </si>
  <si>
    <t>Graff</t>
  </si>
  <si>
    <t>Mase</t>
  </si>
  <si>
    <t>Graffen</t>
  </si>
  <si>
    <t>Graffanino</t>
  </si>
  <si>
    <t>Grahame</t>
  </si>
  <si>
    <t>J. R.</t>
  </si>
  <si>
    <t>Moonlight</t>
  </si>
  <si>
    <t>Skinny</t>
  </si>
  <si>
    <t>Grahe</t>
  </si>
  <si>
    <t>Graman</t>
  </si>
  <si>
    <t>Gramly</t>
  </si>
  <si>
    <t>Grammas</t>
  </si>
  <si>
    <t>Grampp</t>
  </si>
  <si>
    <t>Granderson</t>
  </si>
  <si>
    <t>Yasmani</t>
  </si>
  <si>
    <t>Grandal</t>
  </si>
  <si>
    <t>Graney</t>
  </si>
  <si>
    <t>Granger</t>
  </si>
  <si>
    <t>Granite</t>
  </si>
  <si>
    <t>Grantham</t>
  </si>
  <si>
    <t>Mudcat</t>
  </si>
  <si>
    <t>Grapenthin</t>
  </si>
  <si>
    <t>Grasmick</t>
  </si>
  <si>
    <t>Grasso</t>
  </si>
  <si>
    <t>Beiker</t>
  </si>
  <si>
    <t>Graterol</t>
  </si>
  <si>
    <t>Brusdar</t>
  </si>
  <si>
    <t>Grate</t>
  </si>
  <si>
    <t>Grater</t>
  </si>
  <si>
    <t>Graulich</t>
  </si>
  <si>
    <t>Graves</t>
  </si>
  <si>
    <t>Kendall</t>
  </si>
  <si>
    <t>Graveman</t>
  </si>
  <si>
    <t>Gray</t>
  </si>
  <si>
    <t>Chummy</t>
  </si>
  <si>
    <t>Dolly</t>
  </si>
  <si>
    <t>Josiah</t>
  </si>
  <si>
    <t>Grba</t>
  </si>
  <si>
    <t>Greason</t>
  </si>
  <si>
    <t>Grebeck</t>
  </si>
  <si>
    <t>Greenberg</t>
  </si>
  <si>
    <t>Greene</t>
  </si>
  <si>
    <t>Green</t>
  </si>
  <si>
    <t>Greenwood</t>
  </si>
  <si>
    <t>Greengrass</t>
  </si>
  <si>
    <t>Greenig</t>
  </si>
  <si>
    <t>June</t>
  </si>
  <si>
    <t>Greenfield</t>
  </si>
  <si>
    <t>Khalil</t>
  </si>
  <si>
    <t>Greenwell</t>
  </si>
  <si>
    <t>Pumpsie</t>
  </si>
  <si>
    <t>Scarborough</t>
  </si>
  <si>
    <t>Greer</t>
  </si>
  <si>
    <t>Kenny</t>
  </si>
  <si>
    <t>Gregerson</t>
  </si>
  <si>
    <t>Gregg</t>
  </si>
  <si>
    <t>Vean</t>
  </si>
  <si>
    <t>Didi</t>
  </si>
  <si>
    <t>Gregorius</t>
  </si>
  <si>
    <t>Gregory</t>
  </si>
  <si>
    <t>Gregorio</t>
  </si>
  <si>
    <t>Greif</t>
  </si>
  <si>
    <t>Grayson</t>
  </si>
  <si>
    <t>Greiner</t>
  </si>
  <si>
    <t>Greinke</t>
  </si>
  <si>
    <t>Greisinger</t>
  </si>
  <si>
    <t>Gremminger</t>
  </si>
  <si>
    <t>Gremp</t>
  </si>
  <si>
    <t>Grevell</t>
  </si>
  <si>
    <t>Grich</t>
  </si>
  <si>
    <t>Randal</t>
  </si>
  <si>
    <t>Grichuk</t>
  </si>
  <si>
    <t>Griesenbeck</t>
  </si>
  <si>
    <t>Grieve</t>
  </si>
  <si>
    <t>Griffith</t>
  </si>
  <si>
    <t>Derrell</t>
  </si>
  <si>
    <t>Griffiths</t>
  </si>
  <si>
    <t>John-Ford</t>
  </si>
  <si>
    <t>Griffey</t>
  </si>
  <si>
    <t>Griffeth</t>
  </si>
  <si>
    <t>Griggs</t>
  </si>
  <si>
    <t>Denver</t>
  </si>
  <si>
    <t>Grigsby</t>
  </si>
  <si>
    <t>Guido</t>
  </si>
  <si>
    <t>Grilli</t>
  </si>
  <si>
    <t>Grim</t>
  </si>
  <si>
    <t>Burleigh</t>
  </si>
  <si>
    <t>Grimes</t>
  </si>
  <si>
    <t>Grimm</t>
  </si>
  <si>
    <t>Grimsley</t>
  </si>
  <si>
    <t>Grimshaw</t>
  </si>
  <si>
    <t>Griner</t>
  </si>
  <si>
    <t>Grisham</t>
  </si>
  <si>
    <t>Grissom</t>
  </si>
  <si>
    <t>Marquis</t>
  </si>
  <si>
    <t>Groat</t>
  </si>
  <si>
    <t>Grob</t>
  </si>
  <si>
    <t>Grodzicki</t>
  </si>
  <si>
    <t>Groh</t>
  </si>
  <si>
    <t>Gromek</t>
  </si>
  <si>
    <t>Gronkiewicz</t>
  </si>
  <si>
    <t>Groom</t>
  </si>
  <si>
    <t>Groshans</t>
  </si>
  <si>
    <t>Groskloss</t>
  </si>
  <si>
    <t>Gross</t>
  </si>
  <si>
    <t>Grosart</t>
  </si>
  <si>
    <t>Grossman</t>
  </si>
  <si>
    <t>Kip</t>
  </si>
  <si>
    <t>Turkey</t>
  </si>
  <si>
    <t>Grote</t>
  </si>
  <si>
    <t>Grotewold</t>
  </si>
  <si>
    <t>Groth</t>
  </si>
  <si>
    <t>Ernest</t>
  </si>
  <si>
    <t>Grott</t>
  </si>
  <si>
    <t>Grotz</t>
  </si>
  <si>
    <t>Grove</t>
  </si>
  <si>
    <t>Orval</t>
  </si>
  <si>
    <t>Grubb</t>
  </si>
  <si>
    <t>Grubbs</t>
  </si>
  <si>
    <t>Grube</t>
  </si>
  <si>
    <t>Gruber</t>
  </si>
  <si>
    <t>Jarrett</t>
  </si>
  <si>
    <t>Grudzielanek</t>
  </si>
  <si>
    <t>Deivy</t>
  </si>
  <si>
    <t>Grullon</t>
  </si>
  <si>
    <t>Grundt</t>
  </si>
  <si>
    <t>Grunwald</t>
  </si>
  <si>
    <t>Gryboski</t>
  </si>
  <si>
    <t>Gryska</t>
  </si>
  <si>
    <t>Grzanich</t>
  </si>
  <si>
    <t>Grzenda</t>
  </si>
  <si>
    <t>Gsellman</t>
  </si>
  <si>
    <t>Mayckol</t>
  </si>
  <si>
    <t>Guaipe</t>
  </si>
  <si>
    <t>Cecilio</t>
  </si>
  <si>
    <t>Guante</t>
  </si>
  <si>
    <t>Guardado</t>
  </si>
  <si>
    <t>Creighton</t>
  </si>
  <si>
    <t>Gubanich</t>
  </si>
  <si>
    <t>Gubicza</t>
  </si>
  <si>
    <t>Gudat</t>
  </si>
  <si>
    <t>Reymin</t>
  </si>
  <si>
    <t>Guduan</t>
  </si>
  <si>
    <t>Guenther</t>
  </si>
  <si>
    <t>Guerrero</t>
  </si>
  <si>
    <t>Deolis</t>
  </si>
  <si>
    <t>Guerra</t>
  </si>
  <si>
    <t>Javy</t>
  </si>
  <si>
    <t>Guerrier</t>
  </si>
  <si>
    <t>Tayron</t>
  </si>
  <si>
    <t>Guerrieri</t>
  </si>
  <si>
    <t>Vladimir</t>
  </si>
  <si>
    <t>Wilton</t>
  </si>
  <si>
    <t>Guese</t>
  </si>
  <si>
    <t>Guetterman</t>
  </si>
  <si>
    <t>Guevara</t>
  </si>
  <si>
    <t>Giomar</t>
  </si>
  <si>
    <t>Guidry</t>
  </si>
  <si>
    <t>Guiel</t>
  </si>
  <si>
    <t>Guilbeau</t>
  </si>
  <si>
    <t>Guillen</t>
  </si>
  <si>
    <t>Guillorme</t>
  </si>
  <si>
    <t>Guilmet</t>
  </si>
  <si>
    <t>Guindon</t>
  </si>
  <si>
    <t>Guiney</t>
  </si>
  <si>
    <t>Guinn</t>
  </si>
  <si>
    <t>Guintini</t>
  </si>
  <si>
    <t>Guise</t>
  </si>
  <si>
    <t>Guisto</t>
  </si>
  <si>
    <t>Gulan</t>
  </si>
  <si>
    <t>Gulden</t>
  </si>
  <si>
    <t>Gullett</t>
  </si>
  <si>
    <t>Gulley</t>
  </si>
  <si>
    <t>Gullickson</t>
  </si>
  <si>
    <t>Gulliver</t>
  </si>
  <si>
    <t>Gullic</t>
  </si>
  <si>
    <t>Gumbert</t>
  </si>
  <si>
    <t>Gumpert</t>
  </si>
  <si>
    <t>Gunderson</t>
  </si>
  <si>
    <t>Gunkel</t>
  </si>
  <si>
    <t>Gunkle</t>
  </si>
  <si>
    <t>Gunning</t>
  </si>
  <si>
    <t>Gunson</t>
  </si>
  <si>
    <t>Gura</t>
  </si>
  <si>
    <t>Gurka</t>
  </si>
  <si>
    <t>Lourdes</t>
  </si>
  <si>
    <t>Gushue</t>
  </si>
  <si>
    <t>Jandel</t>
  </si>
  <si>
    <t>Gustave</t>
  </si>
  <si>
    <t>Gust</t>
  </si>
  <si>
    <t>Gustine</t>
  </si>
  <si>
    <t>Guth</t>
  </si>
  <si>
    <t>Guthrie</t>
  </si>
  <si>
    <t>Gutierrez</t>
  </si>
  <si>
    <t>Gutteridge</t>
  </si>
  <si>
    <t>Guyer</t>
  </si>
  <si>
    <t>Guzman</t>
  </si>
  <si>
    <t>Cristian</t>
  </si>
  <si>
    <t>Geraldo</t>
  </si>
  <si>
    <t>Gwosdz</t>
  </si>
  <si>
    <t>Gwyn</t>
  </si>
  <si>
    <t>Gwynn</t>
  </si>
  <si>
    <t>Jedd</t>
  </si>
  <si>
    <t>Gyorko</t>
  </si>
  <si>
    <t>Gyselman</t>
  </si>
  <si>
    <t>Yamid</t>
  </si>
  <si>
    <t>Haad</t>
  </si>
  <si>
    <t>Haas</t>
  </si>
  <si>
    <t>Haase</t>
  </si>
  <si>
    <t>Mule</t>
  </si>
  <si>
    <t>Habenicht</t>
  </si>
  <si>
    <t>Haberer</t>
  </si>
  <si>
    <t>Habyan</t>
  </si>
  <si>
    <t>Hach</t>
  </si>
  <si>
    <t>Hackett</t>
  </si>
  <si>
    <t>Hacker</t>
  </si>
  <si>
    <t>Mert</t>
  </si>
  <si>
    <t>Hackman</t>
  </si>
  <si>
    <t>Haddix</t>
  </si>
  <si>
    <t>Haddock</t>
  </si>
  <si>
    <t>Hader</t>
  </si>
  <si>
    <t>Hadley</t>
  </si>
  <si>
    <t>Haeffner</t>
  </si>
  <si>
    <t>Haefner</t>
  </si>
  <si>
    <t>Haeger</t>
  </si>
  <si>
    <t>Hafey</t>
  </si>
  <si>
    <t>Hafford</t>
  </si>
  <si>
    <t>Hafner</t>
  </si>
  <si>
    <t>Hagadone</t>
  </si>
  <si>
    <t>Hagan</t>
  </si>
  <si>
    <t>Hageman</t>
  </si>
  <si>
    <t>Bradin</t>
  </si>
  <si>
    <t>Hagens</t>
  </si>
  <si>
    <t>Hagen</t>
  </si>
  <si>
    <t>Hager</t>
  </si>
  <si>
    <t>Hagerman</t>
  </si>
  <si>
    <t>Haggerty</t>
  </si>
  <si>
    <t>Hague</t>
  </si>
  <si>
    <t>Hahn</t>
  </si>
  <si>
    <t>Noodles</t>
  </si>
  <si>
    <t>Haid</t>
  </si>
  <si>
    <t>Haigh</t>
  </si>
  <si>
    <t>Hinkey</t>
  </si>
  <si>
    <t>Haines</t>
  </si>
  <si>
    <t>Hairston</t>
  </si>
  <si>
    <t>Haislip</t>
  </si>
  <si>
    <t>Hajduk</t>
  </si>
  <si>
    <t>Hajek</t>
  </si>
  <si>
    <t>Halama</t>
  </si>
  <si>
    <t>Halas</t>
  </si>
  <si>
    <t>Halbriter</t>
  </si>
  <si>
    <t>Haldeman</t>
  </si>
  <si>
    <t>Hale</t>
  </si>
  <si>
    <t>DeMarlo</t>
  </si>
  <si>
    <t>Odell</t>
  </si>
  <si>
    <t>Haley</t>
  </si>
  <si>
    <t>Halicki</t>
  </si>
  <si>
    <t>Hallahan</t>
  </si>
  <si>
    <t>Halla</t>
  </si>
  <si>
    <t>Hall</t>
  </si>
  <si>
    <t>Halladay</t>
  </si>
  <si>
    <t>Darick</t>
  </si>
  <si>
    <t>DL</t>
  </si>
  <si>
    <t>Hallett</t>
  </si>
  <si>
    <t>Haller</t>
  </si>
  <si>
    <t>Hallinan</t>
  </si>
  <si>
    <t>Halligan</t>
  </si>
  <si>
    <t>Newt</t>
  </si>
  <si>
    <t>Halliday</t>
  </si>
  <si>
    <t>Hallman</t>
  </si>
  <si>
    <t>Hallstrom</t>
  </si>
  <si>
    <t>Halman</t>
  </si>
  <si>
    <t>Halpin</t>
  </si>
  <si>
    <t>Halsey</t>
  </si>
  <si>
    <t>Halt</t>
  </si>
  <si>
    <t>Halter</t>
  </si>
  <si>
    <t>Halton</t>
  </si>
  <si>
    <t>Hamann</t>
  </si>
  <si>
    <t>Hambright</t>
  </si>
  <si>
    <t>Hamburg</t>
  </si>
  <si>
    <t>Hamburger</t>
  </si>
  <si>
    <t>Hamby</t>
  </si>
  <si>
    <t>Hamelin</t>
  </si>
  <si>
    <t>Hamels</t>
  </si>
  <si>
    <t>Hamilton</t>
  </si>
  <si>
    <t>Hamill</t>
  </si>
  <si>
    <t>Hamlin</t>
  </si>
  <si>
    <t>Atlee</t>
  </si>
  <si>
    <t>Hammaker</t>
  </si>
  <si>
    <t>Hammel</t>
  </si>
  <si>
    <t>Hammer</t>
  </si>
  <si>
    <t>Hammond</t>
  </si>
  <si>
    <t>Jeffrey</t>
  </si>
  <si>
    <t>Hammonds</t>
  </si>
  <si>
    <t>Robby</t>
  </si>
  <si>
    <t>Hammock</t>
  </si>
  <si>
    <t>Hamm</t>
  </si>
  <si>
    <t>Hamner</t>
  </si>
  <si>
    <t>Granny</t>
  </si>
  <si>
    <t>Hampson</t>
  </si>
  <si>
    <t>Hampton</t>
  </si>
  <si>
    <t>Hamren</t>
  </si>
  <si>
    <t>Hamric</t>
  </si>
  <si>
    <t>Hamrick</t>
  </si>
  <si>
    <t>Hamulack</t>
  </si>
  <si>
    <t>Hancken</t>
  </si>
  <si>
    <t>Hancock</t>
  </si>
  <si>
    <t>Hand</t>
  </si>
  <si>
    <t>Handiboe</t>
  </si>
  <si>
    <t>Handley</t>
  </si>
  <si>
    <t>Handrahan</t>
  </si>
  <si>
    <t>Hands</t>
  </si>
  <si>
    <t>Hanebrink</t>
  </si>
  <si>
    <t>Haney</t>
  </si>
  <si>
    <t>Hanford</t>
  </si>
  <si>
    <t>Hanhold</t>
  </si>
  <si>
    <t>Haniger</t>
  </si>
  <si>
    <t>Hanigan</t>
  </si>
  <si>
    <t>Hankins</t>
  </si>
  <si>
    <t>Hankinson</t>
  </si>
  <si>
    <t>Hanlon</t>
  </si>
  <si>
    <t>Hannahs</t>
  </si>
  <si>
    <t>Hannahan</t>
  </si>
  <si>
    <t>Hannan</t>
  </si>
  <si>
    <t>Hanna</t>
  </si>
  <si>
    <t>Hannah</t>
  </si>
  <si>
    <t>Hannemann</t>
  </si>
  <si>
    <t>Hannifin</t>
  </si>
  <si>
    <t>Loy</t>
  </si>
  <si>
    <t>Hanning</t>
  </si>
  <si>
    <t>Hannivan</t>
  </si>
  <si>
    <t>Hanrahan</t>
  </si>
  <si>
    <t>Devern</t>
  </si>
  <si>
    <t>Hansack</t>
  </si>
  <si>
    <t>Hansen</t>
  </si>
  <si>
    <t>Hansell</t>
  </si>
  <si>
    <t>Hansford</t>
  </si>
  <si>
    <t>Hanski</t>
  </si>
  <si>
    <t>Alen</t>
  </si>
  <si>
    <t>Hanson</t>
  </si>
  <si>
    <t>Hanyzewski</t>
  </si>
  <si>
    <t>Happenny</t>
  </si>
  <si>
    <t>Happ</t>
  </si>
  <si>
    <t>J. A.</t>
  </si>
  <si>
    <t>Harang</t>
  </si>
  <si>
    <t>Harbridge</t>
  </si>
  <si>
    <t>Harder</t>
  </si>
  <si>
    <t>Harden</t>
  </si>
  <si>
    <t>Hardesty</t>
  </si>
  <si>
    <t>Hardgrove</t>
  </si>
  <si>
    <t>Harding</t>
  </si>
  <si>
    <t>Hardie</t>
  </si>
  <si>
    <t>Harting</t>
  </si>
  <si>
    <t>Hardtke</t>
  </si>
  <si>
    <t>Hardy</t>
  </si>
  <si>
    <t>Haren</t>
  </si>
  <si>
    <t>Hare</t>
  </si>
  <si>
    <t>Hargan</t>
  </si>
  <si>
    <t>Hargesheimer</t>
  </si>
  <si>
    <t>Hargis</t>
  </si>
  <si>
    <t>Bubbles</t>
  </si>
  <si>
    <t>Hargrave</t>
  </si>
  <si>
    <t>Hargreaves</t>
  </si>
  <si>
    <t>Hargrove</t>
  </si>
  <si>
    <t>Pinky</t>
  </si>
  <si>
    <t>Harikkala</t>
  </si>
  <si>
    <t>Harkey</t>
  </si>
  <si>
    <t>Harkins</t>
  </si>
  <si>
    <t>Spec</t>
  </si>
  <si>
    <t>Harkness</t>
  </si>
  <si>
    <t>Harlow</t>
  </si>
  <si>
    <t>Harman</t>
  </si>
  <si>
    <t>Harmon</t>
  </si>
  <si>
    <t>Harnisch</t>
  </si>
  <si>
    <t>Harper</t>
  </si>
  <si>
    <t>Harrah</t>
  </si>
  <si>
    <t>Harrell</t>
  </si>
  <si>
    <t>Harrelson</t>
  </si>
  <si>
    <t>Harrington</t>
  </si>
  <si>
    <t>Harris</t>
  </si>
  <si>
    <t>Harriger</t>
  </si>
  <si>
    <t>Harrist</t>
  </si>
  <si>
    <t>Gail</t>
  </si>
  <si>
    <t>Hobie</t>
  </si>
  <si>
    <t>Hogan</t>
  </si>
  <si>
    <t>Rit</t>
  </si>
  <si>
    <t>Roric</t>
  </si>
  <si>
    <t>Harriss</t>
  </si>
  <si>
    <t>Spence</t>
  </si>
  <si>
    <t>Harridge</t>
  </si>
  <si>
    <t>Harshman</t>
  </si>
  <si>
    <t>Harshaney</t>
  </si>
  <si>
    <t>Harstad</t>
  </si>
  <si>
    <t>Hart</t>
  </si>
  <si>
    <t>Hartenstein</t>
  </si>
  <si>
    <t>Harter</t>
  </si>
  <si>
    <t>Hartford</t>
  </si>
  <si>
    <t>Hartgraves</t>
  </si>
  <si>
    <t>Hartje</t>
  </si>
  <si>
    <t>Jim Ray</t>
  </si>
  <si>
    <t>Hartley</t>
  </si>
  <si>
    <t>Hartlieb</t>
  </si>
  <si>
    <t>Hartman</t>
  </si>
  <si>
    <t>J C</t>
  </si>
  <si>
    <t>Gabby</t>
  </si>
  <si>
    <t>Hartnett</t>
  </si>
  <si>
    <t>Hartranft</t>
  </si>
  <si>
    <t>Harts</t>
  </si>
  <si>
    <t>Hartsock</t>
  </si>
  <si>
    <t>Hartsfield</t>
  </si>
  <si>
    <t>Topsy</t>
  </si>
  <si>
    <t>Hartsel</t>
  </si>
  <si>
    <t>Hartung</t>
  </si>
  <si>
    <t>Hartzell</t>
  </si>
  <si>
    <t>Harvel</t>
  </si>
  <si>
    <t>Zaza</t>
  </si>
  <si>
    <t>Harville</t>
  </si>
  <si>
    <t>Ziggy</t>
  </si>
  <si>
    <t>Hasbrook</t>
  </si>
  <si>
    <t>Shigetoshi</t>
  </si>
  <si>
    <t>Hasegawa</t>
  </si>
  <si>
    <t>Haseley</t>
  </si>
  <si>
    <t>Haselman</t>
  </si>
  <si>
    <t>Hasenmayer</t>
  </si>
  <si>
    <t>Hash</t>
  </si>
  <si>
    <t>Haslin</t>
  </si>
  <si>
    <t>Hasney</t>
  </si>
  <si>
    <t>Hassan</t>
  </si>
  <si>
    <t>Hassamaer</t>
  </si>
  <si>
    <t>Hassett</t>
  </si>
  <si>
    <t>Hassey</t>
  </si>
  <si>
    <t>Hassler</t>
  </si>
  <si>
    <t>Hasson</t>
  </si>
  <si>
    <t>Hastings</t>
  </si>
  <si>
    <t>Hasty</t>
  </si>
  <si>
    <t>Hatcher</t>
  </si>
  <si>
    <t>Hatch</t>
  </si>
  <si>
    <t>Hatfield</t>
  </si>
  <si>
    <t>Hathaway</t>
  </si>
  <si>
    <t>Hatley</t>
  </si>
  <si>
    <t>Hatter</t>
  </si>
  <si>
    <t>Hatten</t>
  </si>
  <si>
    <t>Hatteberg</t>
  </si>
  <si>
    <t>Hattig</t>
  </si>
  <si>
    <t>Hatton</t>
  </si>
  <si>
    <t>Hauger</t>
  </si>
  <si>
    <t>Haughey</t>
  </si>
  <si>
    <t>Haught</t>
  </si>
  <si>
    <t>Haugstad</t>
  </si>
  <si>
    <t>Hauschild</t>
  </si>
  <si>
    <t>Hauser</t>
  </si>
  <si>
    <t>Hausmann</t>
  </si>
  <si>
    <t>Hausman</t>
  </si>
  <si>
    <t>Hautz</t>
  </si>
  <si>
    <t>Havens</t>
  </si>
  <si>
    <t>Hawblitzel</t>
  </si>
  <si>
    <t>Hawes</t>
  </si>
  <si>
    <t>Hawke</t>
  </si>
  <si>
    <t>Hawk</t>
  </si>
  <si>
    <t>Thorny</t>
  </si>
  <si>
    <t>Hawkes</t>
  </si>
  <si>
    <t>Hawkins</t>
  </si>
  <si>
    <t>LaTroy</t>
  </si>
  <si>
    <t>Wynn</t>
  </si>
  <si>
    <t>Hawksworth</t>
  </si>
  <si>
    <t>Chicken</t>
  </si>
  <si>
    <t>Hawks</t>
  </si>
  <si>
    <t>Pink</t>
  </si>
  <si>
    <t>Hawley</t>
  </si>
  <si>
    <t>Haworth</t>
  </si>
  <si>
    <t>Hawpe</t>
  </si>
  <si>
    <t>Haydel</t>
  </si>
  <si>
    <t>Hayden</t>
  </si>
  <si>
    <t>Hayes</t>
  </si>
  <si>
    <t>Ke'Bryan</t>
  </si>
  <si>
    <t>Von</t>
  </si>
  <si>
    <t>Dirk</t>
  </si>
  <si>
    <t>Hayhurst</t>
  </si>
  <si>
    <t>Hayner</t>
  </si>
  <si>
    <t>Haynes</t>
  </si>
  <si>
    <t>Hays</t>
  </si>
  <si>
    <t>Hayward</t>
  </si>
  <si>
    <t>Haywood</t>
  </si>
  <si>
    <t>Hayworth</t>
  </si>
  <si>
    <t>Hazelbaker</t>
  </si>
  <si>
    <t>Drungo</t>
  </si>
  <si>
    <t>Hazewood</t>
  </si>
  <si>
    <t>Hazle</t>
  </si>
  <si>
    <t>Hazelton</t>
  </si>
  <si>
    <t>Head</t>
  </si>
  <si>
    <t>Headley</t>
  </si>
  <si>
    <t>Headrick</t>
  </si>
  <si>
    <t>Healey</t>
  </si>
  <si>
    <t>Healy</t>
  </si>
  <si>
    <t>Fran</t>
  </si>
  <si>
    <t>Egyptian</t>
  </si>
  <si>
    <t>Ryon</t>
  </si>
  <si>
    <t>Heaney</t>
  </si>
  <si>
    <t>Heard</t>
  </si>
  <si>
    <t>Hearn</t>
  </si>
  <si>
    <t>Hearne</t>
  </si>
  <si>
    <t>Hearron</t>
  </si>
  <si>
    <t>Heasley</t>
  </si>
  <si>
    <t>Heathcote</t>
  </si>
  <si>
    <t>Deunte</t>
  </si>
  <si>
    <t>Heathcock</t>
  </si>
  <si>
    <t>Heathcott</t>
  </si>
  <si>
    <t>Slade</t>
  </si>
  <si>
    <t>Heaton</t>
  </si>
  <si>
    <t>Heaverlo</t>
  </si>
  <si>
    <t>Hebert</t>
  </si>
  <si>
    <t>Hebner</t>
  </si>
  <si>
    <t>Hebson</t>
  </si>
  <si>
    <t>Adeiny</t>
  </si>
  <si>
    <t>Hechavarria</t>
  </si>
  <si>
    <t>Hechinger</t>
  </si>
  <si>
    <t>Hecker</t>
  </si>
  <si>
    <t>Hedges</t>
  </si>
  <si>
    <t>Hedgpeth</t>
  </si>
  <si>
    <t>Hedlund</t>
  </si>
  <si>
    <t>Heep</t>
  </si>
  <si>
    <t>Heffernan</t>
  </si>
  <si>
    <t>Heffner</t>
  </si>
  <si>
    <t>Heflin</t>
  </si>
  <si>
    <t>Hefner</t>
  </si>
  <si>
    <t>Hegan</t>
  </si>
  <si>
    <t>Hegman</t>
  </si>
  <si>
    <t>Hehl</t>
  </si>
  <si>
    <t>Heidemann</t>
  </si>
  <si>
    <t>Emmet</t>
  </si>
  <si>
    <t>Heidrick</t>
  </si>
  <si>
    <t>Heifer</t>
  </si>
  <si>
    <t>Louie</t>
  </si>
  <si>
    <t>Heilbroner</t>
  </si>
  <si>
    <t>Heileman</t>
  </si>
  <si>
    <t>Heilman</t>
  </si>
  <si>
    <t>Heilmann</t>
  </si>
  <si>
    <t>Heimach</t>
  </si>
  <si>
    <t>Heim</t>
  </si>
  <si>
    <t>Heimueller</t>
  </si>
  <si>
    <t>Val</t>
  </si>
  <si>
    <t>Heine</t>
  </si>
  <si>
    <t>Heineman</t>
  </si>
  <si>
    <t>Heinkel</t>
  </si>
  <si>
    <t>Heintz</t>
  </si>
  <si>
    <t>Heintzelman</t>
  </si>
  <si>
    <t>Heinzman</t>
  </si>
  <si>
    <t>Heise</t>
  </si>
  <si>
    <t>Heisey</t>
  </si>
  <si>
    <t>Heiserman</t>
  </si>
  <si>
    <t>Heiser</t>
  </si>
  <si>
    <t>Crese</t>
  </si>
  <si>
    <t>Heismann</t>
  </si>
  <si>
    <t>Heist</t>
  </si>
  <si>
    <t>Heitmann</t>
  </si>
  <si>
    <t>Heitmuller</t>
  </si>
  <si>
    <t>Held</t>
  </si>
  <si>
    <t>Helfand</t>
  </si>
  <si>
    <t>Helf</t>
  </si>
  <si>
    <t>Helfrich</t>
  </si>
  <si>
    <t>Heller</t>
  </si>
  <si>
    <t>Hellings</t>
  </si>
  <si>
    <t>Hellickson</t>
  </si>
  <si>
    <t>Helling</t>
  </si>
  <si>
    <t>Hellman</t>
  </si>
  <si>
    <t>Hellweg</t>
  </si>
  <si>
    <t>Helmbold</t>
  </si>
  <si>
    <t>Helms</t>
  </si>
  <si>
    <t>Helsley</t>
  </si>
  <si>
    <t>Helton</t>
  </si>
  <si>
    <t>Heltzel</t>
  </si>
  <si>
    <t>Heman</t>
  </si>
  <si>
    <t>Hembree</t>
  </si>
  <si>
    <t>Hemingway</t>
  </si>
  <si>
    <t>Hemming</t>
  </si>
  <si>
    <t>Hemond</t>
  </si>
  <si>
    <t>Hemp</t>
  </si>
  <si>
    <t>Hemphill</t>
  </si>
  <si>
    <t>Hemsley</t>
  </si>
  <si>
    <t>Hemus</t>
  </si>
  <si>
    <t>Gunnar</t>
  </si>
  <si>
    <t>Hendley</t>
  </si>
  <si>
    <t>Hendrickson</t>
  </si>
  <si>
    <t>Hendrix</t>
  </si>
  <si>
    <t>Hendricks</t>
  </si>
  <si>
    <t>Elrod</t>
  </si>
  <si>
    <t>Hendrick</t>
  </si>
  <si>
    <t>Liam</t>
  </si>
  <si>
    <t>Hendriks</t>
  </si>
  <si>
    <t>Hendryx</t>
  </si>
  <si>
    <t>Hengel</t>
  </si>
  <si>
    <t>Henion</t>
  </si>
  <si>
    <t>Henke</t>
  </si>
  <si>
    <t>Henley</t>
  </si>
  <si>
    <t>Henline</t>
  </si>
  <si>
    <t>Hennessey</t>
  </si>
  <si>
    <t>Hennessy</t>
  </si>
  <si>
    <t>Henneman</t>
  </si>
  <si>
    <t>Henning</t>
  </si>
  <si>
    <t>Hennigan</t>
  </si>
  <si>
    <t>Hennis</t>
  </si>
  <si>
    <t>Henninger</t>
  </si>
  <si>
    <t>Henn</t>
  </si>
  <si>
    <t>Henrich</t>
  </si>
  <si>
    <t>Olaf</t>
  </si>
  <si>
    <t>Henriksen</t>
  </si>
  <si>
    <t>Henriquez</t>
  </si>
  <si>
    <t>Dwayne</t>
  </si>
  <si>
    <t>Payton</t>
  </si>
  <si>
    <t>Henshaw</t>
  </si>
  <si>
    <t>Hensiek</t>
  </si>
  <si>
    <t>Hensley</t>
  </si>
  <si>
    <t>Henson</t>
  </si>
  <si>
    <t>Hentgen</t>
  </si>
  <si>
    <t>Hentges</t>
  </si>
  <si>
    <t>Hepler</t>
  </si>
  <si>
    <t>Herbel</t>
  </si>
  <si>
    <t>Heredia</t>
  </si>
  <si>
    <t>Ubaldo</t>
  </si>
  <si>
    <t>Herget</t>
  </si>
  <si>
    <t>Herges</t>
  </si>
  <si>
    <t>Hermann</t>
  </si>
  <si>
    <t>Hermansen</t>
  </si>
  <si>
    <t>Hermanson</t>
  </si>
  <si>
    <t>Hermanski</t>
  </si>
  <si>
    <t>Hermida</t>
  </si>
  <si>
    <t>Hermosillo</t>
  </si>
  <si>
    <t>Remy</t>
  </si>
  <si>
    <t>Hermoso</t>
  </si>
  <si>
    <t>Ariel</t>
  </si>
  <si>
    <t>Darwinzon</t>
  </si>
  <si>
    <t>Diory</t>
  </si>
  <si>
    <t>Elieser</t>
  </si>
  <si>
    <t>Elier</t>
  </si>
  <si>
    <t>Enzo</t>
  </si>
  <si>
    <t>Evelio</t>
  </si>
  <si>
    <t>Gorkys</t>
  </si>
  <si>
    <t>Hernaiz</t>
  </si>
  <si>
    <t>Livan</t>
  </si>
  <si>
    <t>Runelvys</t>
  </si>
  <si>
    <t>Teoscar</t>
  </si>
  <si>
    <t>Yadiel</t>
  </si>
  <si>
    <t>Yoel</t>
  </si>
  <si>
    <t>Herndon</t>
  </si>
  <si>
    <t>Hernon</t>
  </si>
  <si>
    <t>Herrera</t>
  </si>
  <si>
    <t>Herr</t>
  </si>
  <si>
    <t>Dilson</t>
  </si>
  <si>
    <t>Elian</t>
  </si>
  <si>
    <t>Odubel</t>
  </si>
  <si>
    <t>Pancho</t>
  </si>
  <si>
    <t>Rosell</t>
  </si>
  <si>
    <t>Herrell</t>
  </si>
  <si>
    <t>Yoslan</t>
  </si>
  <si>
    <t>Herring</t>
  </si>
  <si>
    <t>Herrin</t>
  </si>
  <si>
    <t>Herriage</t>
  </si>
  <si>
    <t>Herrmann</t>
  </si>
  <si>
    <t>Leroy</t>
  </si>
  <si>
    <t>Herrnstein</t>
  </si>
  <si>
    <t>Herrscher</t>
  </si>
  <si>
    <t>Hershey</t>
  </si>
  <si>
    <t>Hershberger</t>
  </si>
  <si>
    <t>Orel</t>
  </si>
  <si>
    <t>Hershiser</t>
  </si>
  <si>
    <t>Hertweck</t>
  </si>
  <si>
    <t>Hertz</t>
  </si>
  <si>
    <t>Herzog</t>
  </si>
  <si>
    <t>Hesketh</t>
  </si>
  <si>
    <t>Hess</t>
  </si>
  <si>
    <t>Hesselbacher</t>
  </si>
  <si>
    <t>Hessler</t>
  </si>
  <si>
    <t>Hessman</t>
  </si>
  <si>
    <t>Hester</t>
  </si>
  <si>
    <t>Hesterfer</t>
  </si>
  <si>
    <t>Heston</t>
  </si>
  <si>
    <t>Hetki</t>
  </si>
  <si>
    <t>Hetling</t>
  </si>
  <si>
    <t>Hetzel</t>
  </si>
  <si>
    <t>Heubel</t>
  </si>
  <si>
    <t>Codi</t>
  </si>
  <si>
    <t>Heuer</t>
  </si>
  <si>
    <t>Heusser</t>
  </si>
  <si>
    <t>Heving</t>
  </si>
  <si>
    <t>Hewett</t>
  </si>
  <si>
    <t>Hewitt</t>
  </si>
  <si>
    <t>Heydeman</t>
  </si>
  <si>
    <t>Heydon</t>
  </si>
  <si>
    <t>Heyward</t>
  </si>
  <si>
    <t>Hiatt</t>
  </si>
  <si>
    <t>Hibbard</t>
  </si>
  <si>
    <t>Hibbs</t>
  </si>
  <si>
    <t>Hickerson</t>
  </si>
  <si>
    <t>Hickey</t>
  </si>
  <si>
    <t>Hicklen</t>
  </si>
  <si>
    <t>Hickman</t>
  </si>
  <si>
    <t>Hicks</t>
  </si>
  <si>
    <t>Nat</t>
  </si>
  <si>
    <t>Hidalgo</t>
  </si>
  <si>
    <t>Hietpas</t>
  </si>
  <si>
    <t>Higashioka</t>
  </si>
  <si>
    <t>Kirby</t>
  </si>
  <si>
    <t>Higbe</t>
  </si>
  <si>
    <t>Mahlon</t>
  </si>
  <si>
    <t>Higbee</t>
  </si>
  <si>
    <t>Higby</t>
  </si>
  <si>
    <t>Higdon</t>
  </si>
  <si>
    <t>Higgins</t>
  </si>
  <si>
    <t>Higginson</t>
  </si>
  <si>
    <t>Higginbotham</t>
  </si>
  <si>
    <t>Higham</t>
  </si>
  <si>
    <t>High</t>
  </si>
  <si>
    <t>Teddy</t>
  </si>
  <si>
    <t>Higuera</t>
  </si>
  <si>
    <t>Hiland</t>
  </si>
  <si>
    <t>Hilcher</t>
  </si>
  <si>
    <t>Hillebrand</t>
  </si>
  <si>
    <t>Hildebrand</t>
  </si>
  <si>
    <t>Oral</t>
  </si>
  <si>
    <t>Palmer</t>
  </si>
  <si>
    <t>Hildenberger</t>
  </si>
  <si>
    <t>Hilgendorf</t>
  </si>
  <si>
    <t>Hiljus</t>
  </si>
  <si>
    <t>Hill</t>
  </si>
  <si>
    <t>Hiller</t>
  </si>
  <si>
    <t>Hilley</t>
  </si>
  <si>
    <t>Hob</t>
  </si>
  <si>
    <t>Hillegas</t>
  </si>
  <si>
    <t>Shea</t>
  </si>
  <si>
    <t>Hillenbrand</t>
  </si>
  <si>
    <t>Glenallen</t>
  </si>
  <si>
    <t>Hillis</t>
  </si>
  <si>
    <t>Hilliard</t>
  </si>
  <si>
    <t>Koyie</t>
  </si>
  <si>
    <t>Hillman</t>
  </si>
  <si>
    <t>Hilsey</t>
  </si>
  <si>
    <t>Hilton</t>
  </si>
  <si>
    <t>Himes</t>
  </si>
  <si>
    <t>Vedie</t>
  </si>
  <si>
    <t>Himsl</t>
  </si>
  <si>
    <t>Hinch</t>
  </si>
  <si>
    <t>Hinchman</t>
  </si>
  <si>
    <t>Hinchliffe</t>
  </si>
  <si>
    <t>Hinckley</t>
  </si>
  <si>
    <t>Hinds</t>
  </si>
  <si>
    <t>Hunkey</t>
  </si>
  <si>
    <t>Hines</t>
  </si>
  <si>
    <t>Gordie</t>
  </si>
  <si>
    <t>Hinkle</t>
  </si>
  <si>
    <t>Dalier</t>
  </si>
  <si>
    <t>Hinojosa</t>
  </si>
  <si>
    <t>Hinrichs</t>
  </si>
  <si>
    <t>Hinshaw</t>
  </si>
  <si>
    <t>Hinske</t>
  </si>
  <si>
    <t>Hinsley</t>
  </si>
  <si>
    <t>Hinson</t>
  </si>
  <si>
    <t>Hinton</t>
  </si>
  <si>
    <t>Hinzo</t>
  </si>
  <si>
    <t>Hippauf</t>
  </si>
  <si>
    <t>Yoshihisa</t>
  </si>
  <si>
    <t>Hirano</t>
  </si>
  <si>
    <t>Hirsh</t>
  </si>
  <si>
    <t>Hiser</t>
  </si>
  <si>
    <t>Hisle</t>
  </si>
  <si>
    <t>Hisner</t>
  </si>
  <si>
    <t>Hitchcock</t>
  </si>
  <si>
    <t>Sterling</t>
  </si>
  <si>
    <t>Hitt</t>
  </si>
  <si>
    <t>Hittle</t>
  </si>
  <si>
    <t>Keston</t>
  </si>
  <si>
    <t>Hiura</t>
  </si>
  <si>
    <t>Hjelle</t>
  </si>
  <si>
    <t>Myril</t>
  </si>
  <si>
    <t>Hoag</t>
  </si>
  <si>
    <t>Hoak</t>
  </si>
  <si>
    <t>Hobaugh</t>
  </si>
  <si>
    <t>Hobbie</t>
  </si>
  <si>
    <t>Hobbs</t>
  </si>
  <si>
    <t>Hoblitzell</t>
  </si>
  <si>
    <t>Hobson</t>
  </si>
  <si>
    <t>Hochevar</t>
  </si>
  <si>
    <t>Hoch</t>
  </si>
  <si>
    <t>Hockenbery</t>
  </si>
  <si>
    <t>Hock</t>
  </si>
  <si>
    <t>Hockette</t>
  </si>
  <si>
    <t>Oris</t>
  </si>
  <si>
    <t>Hockett</t>
  </si>
  <si>
    <t>Hocking</t>
  </si>
  <si>
    <t>Hodapp</t>
  </si>
  <si>
    <t>Hoderlein</t>
  </si>
  <si>
    <t>Hodes</t>
  </si>
  <si>
    <t>Hodges</t>
  </si>
  <si>
    <t>Hodge</t>
  </si>
  <si>
    <t>Gomer</t>
  </si>
  <si>
    <t>Shovel</t>
  </si>
  <si>
    <t>Hodgin</t>
  </si>
  <si>
    <t>Hodgson</t>
  </si>
  <si>
    <t>Hodkey</t>
  </si>
  <si>
    <t>Hodnett</t>
  </si>
  <si>
    <t>Hodson</t>
  </si>
  <si>
    <t>Hoeft</t>
  </si>
  <si>
    <t>Hoeing</t>
  </si>
  <si>
    <t>Hoelskoetter</t>
  </si>
  <si>
    <t>Hoerner</t>
  </si>
  <si>
    <t>Nico</t>
  </si>
  <si>
    <t>Hoerst</t>
  </si>
  <si>
    <t>L. J.</t>
  </si>
  <si>
    <t>Hoes</t>
  </si>
  <si>
    <t>Hoey</t>
  </si>
  <si>
    <t>Hoff</t>
  </si>
  <si>
    <t>Hoffer</t>
  </si>
  <si>
    <t>Hofferth</t>
  </si>
  <si>
    <t>Hoffman</t>
  </si>
  <si>
    <t>Hoffmann</t>
  </si>
  <si>
    <t>Hoffmeister</t>
  </si>
  <si>
    <t>Hofford</t>
  </si>
  <si>
    <t>Hoffpauir</t>
  </si>
  <si>
    <t>Hofman</t>
  </si>
  <si>
    <t>Hofmann</t>
  </si>
  <si>
    <t>Mortimer</t>
  </si>
  <si>
    <t>Malachi</t>
  </si>
  <si>
    <t>Shanty</t>
  </si>
  <si>
    <t>Hogg</t>
  </si>
  <si>
    <t>Hogreiver</t>
  </si>
  <si>
    <t>Elon</t>
  </si>
  <si>
    <t>Hogsett</t>
  </si>
  <si>
    <t>Hogue</t>
  </si>
  <si>
    <t>Hohman</t>
  </si>
  <si>
    <t>Hohnhorst</t>
  </si>
  <si>
    <t>Hoiles</t>
  </si>
  <si>
    <t>Holaday</t>
  </si>
  <si>
    <t>Holbert</t>
  </si>
  <si>
    <t>Holborow</t>
  </si>
  <si>
    <t>Holbrook</t>
  </si>
  <si>
    <t>Holcombe</t>
  </si>
  <si>
    <t>Holden</t>
  </si>
  <si>
    <t>Holderman</t>
  </si>
  <si>
    <t>Holder</t>
  </si>
  <si>
    <t>Holdridge</t>
  </si>
  <si>
    <t>Holdsworth</t>
  </si>
  <si>
    <t>Holdzkom</t>
  </si>
  <si>
    <t>Holke</t>
  </si>
  <si>
    <t>Holland</t>
  </si>
  <si>
    <t>Hollahan</t>
  </si>
  <si>
    <t>Hollands</t>
  </si>
  <si>
    <t>Mul</t>
  </si>
  <si>
    <t>Hollandsworth</t>
  </si>
  <si>
    <t>Holley</t>
  </si>
  <si>
    <t>Holle</t>
  </si>
  <si>
    <t>Hollingsworth</t>
  </si>
  <si>
    <t>Bonnie</t>
  </si>
  <si>
    <t>Bug</t>
  </si>
  <si>
    <t>Holliday</t>
  </si>
  <si>
    <t>Holling</t>
  </si>
  <si>
    <t>Hollins</t>
  </si>
  <si>
    <t>Holly</t>
  </si>
  <si>
    <t>Hollingshead</t>
  </si>
  <si>
    <t>Jessie</t>
  </si>
  <si>
    <t>Hollison</t>
  </si>
  <si>
    <t>Hollimon</t>
  </si>
  <si>
    <t>Hollmig</t>
  </si>
  <si>
    <t>Bobo</t>
  </si>
  <si>
    <t>Holloman</t>
  </si>
  <si>
    <t>Hollocher</t>
  </si>
  <si>
    <t>Hollowell</t>
  </si>
  <si>
    <t>Holloway</t>
  </si>
  <si>
    <t>Holman</t>
  </si>
  <si>
    <t>Holmberg</t>
  </si>
  <si>
    <t>Holm</t>
  </si>
  <si>
    <t>Holmes</t>
  </si>
  <si>
    <t>Wattie</t>
  </si>
  <si>
    <t>Holshouser</t>
  </si>
  <si>
    <t>Holt</t>
  </si>
  <si>
    <t>Holtgrave</t>
  </si>
  <si>
    <t>Holton</t>
  </si>
  <si>
    <t>Holtzman</t>
  </si>
  <si>
    <t>Holtz</t>
  </si>
  <si>
    <t>Holzemer</t>
  </si>
  <si>
    <t>Honan</t>
  </si>
  <si>
    <t>Honeywell</t>
  </si>
  <si>
    <t>Honeycutt</t>
  </si>
  <si>
    <t>Abie</t>
  </si>
  <si>
    <t>Hood</t>
  </si>
  <si>
    <t>Destin</t>
  </si>
  <si>
    <t>Hook</t>
  </si>
  <si>
    <t>Hooker</t>
  </si>
  <si>
    <t>Hooper</t>
  </si>
  <si>
    <t>Hooten</t>
  </si>
  <si>
    <t>Hooton</t>
  </si>
  <si>
    <t>Hoover</t>
  </si>
  <si>
    <t>Hope</t>
  </si>
  <si>
    <t>Hopkins</t>
  </si>
  <si>
    <t>Hopper</t>
  </si>
  <si>
    <t>Norris</t>
  </si>
  <si>
    <t>Hopp</t>
  </si>
  <si>
    <t>Horan</t>
  </si>
  <si>
    <t>Shags</t>
  </si>
  <si>
    <t>Horgan</t>
  </si>
  <si>
    <t>Horlen</t>
  </si>
  <si>
    <t>Horner</t>
  </si>
  <si>
    <t>Trader</t>
  </si>
  <si>
    <t>Horne</t>
  </si>
  <si>
    <t>Horn</t>
  </si>
  <si>
    <t>Rogers</t>
  </si>
  <si>
    <t>Hornsby</t>
  </si>
  <si>
    <t>Hornung</t>
  </si>
  <si>
    <t>Horsey</t>
  </si>
  <si>
    <t>Horsman</t>
  </si>
  <si>
    <t>Horst</t>
  </si>
  <si>
    <t>Horstmann</t>
  </si>
  <si>
    <t>Horton</t>
  </si>
  <si>
    <t>Horwitz</t>
  </si>
  <si>
    <t>Hosey</t>
  </si>
  <si>
    <t>Hoskins</t>
  </si>
  <si>
    <t>Rhys</t>
  </si>
  <si>
    <t>Hosley</t>
  </si>
  <si>
    <t>Hosmer</t>
  </si>
  <si>
    <t>Hostetler</t>
  </si>
  <si>
    <t>Host</t>
  </si>
  <si>
    <t>Hotaling</t>
  </si>
  <si>
    <t>Hottman</t>
  </si>
  <si>
    <t>Hottovy</t>
  </si>
  <si>
    <t>Houck</t>
  </si>
  <si>
    <t>Sadie</t>
  </si>
  <si>
    <t>Hough</t>
  </si>
  <si>
    <t>Houk</t>
  </si>
  <si>
    <t>Houlton</t>
  </si>
  <si>
    <t>Houser</t>
  </si>
  <si>
    <t>Householder</t>
  </si>
  <si>
    <t>House</t>
  </si>
  <si>
    <t>Houseman</t>
  </si>
  <si>
    <t>Housie</t>
  </si>
  <si>
    <t>Houston</t>
  </si>
  <si>
    <t>Houtteman</t>
  </si>
  <si>
    <t>Houtz</t>
  </si>
  <si>
    <t>Hovley</t>
  </si>
  <si>
    <t>Hovlik</t>
  </si>
  <si>
    <t>Howarth</t>
  </si>
  <si>
    <t>Howe</t>
  </si>
  <si>
    <t>Howell</t>
  </si>
  <si>
    <t>Howerton</t>
  </si>
  <si>
    <t>Howitt</t>
  </si>
  <si>
    <t>Howley</t>
  </si>
  <si>
    <t>Howry</t>
  </si>
  <si>
    <t>Howser</t>
  </si>
  <si>
    <t>Hoy</t>
  </si>
  <si>
    <t>Hoying</t>
  </si>
  <si>
    <t>Hoyle</t>
  </si>
  <si>
    <t>Hoyt</t>
  </si>
  <si>
    <t>LaMarr</t>
  </si>
  <si>
    <t>Waite</t>
  </si>
  <si>
    <t>Hrabosky</t>
  </si>
  <si>
    <t>Hrbek</t>
  </si>
  <si>
    <t>Hriniak</t>
  </si>
  <si>
    <t>Wei-Chieh</t>
  </si>
  <si>
    <t>Huang</t>
  </si>
  <si>
    <t>Hubbard</t>
  </si>
  <si>
    <t>Hubbell</t>
  </si>
  <si>
    <t>Hubbs</t>
  </si>
  <si>
    <t>Huber</t>
  </si>
  <si>
    <t>Chin-lung</t>
  </si>
  <si>
    <t>Hu</t>
  </si>
  <si>
    <t>Chih-Wei</t>
  </si>
  <si>
    <t>Huckaby</t>
  </si>
  <si>
    <t>Huckleberry</t>
  </si>
  <si>
    <t>Hudek</t>
  </si>
  <si>
    <t>Hudgens</t>
  </si>
  <si>
    <t>Hudler</t>
  </si>
  <si>
    <t>Hudlin</t>
  </si>
  <si>
    <t>Hudson</t>
  </si>
  <si>
    <t>Huelsman</t>
  </si>
  <si>
    <t>Huenke</t>
  </si>
  <si>
    <t>Huff</t>
  </si>
  <si>
    <t>Huffman</t>
  </si>
  <si>
    <t>Hug</t>
  </si>
  <si>
    <t>Miller</t>
  </si>
  <si>
    <t>Huggins</t>
  </si>
  <si>
    <t>Hughes</t>
  </si>
  <si>
    <t>Hughey</t>
  </si>
  <si>
    <t>Rhyne</t>
  </si>
  <si>
    <t>Hughson</t>
  </si>
  <si>
    <t>Huhn</t>
  </si>
  <si>
    <t>Huisman</t>
  </si>
  <si>
    <t>Huismann</t>
  </si>
  <si>
    <t>Hulbert</t>
  </si>
  <si>
    <t>Hulen</t>
  </si>
  <si>
    <t>Hulett</t>
  </si>
  <si>
    <t>Hulihan</t>
  </si>
  <si>
    <t>Hull</t>
  </si>
  <si>
    <t>Hulse</t>
  </si>
  <si>
    <t>Hulswitt</t>
  </si>
  <si>
    <t>Hultzen</t>
  </si>
  <si>
    <t>Hulvey</t>
  </si>
  <si>
    <t>Humber</t>
  </si>
  <si>
    <t>Hume</t>
  </si>
  <si>
    <t>Hummel</t>
  </si>
  <si>
    <t>Humphrey</t>
  </si>
  <si>
    <t>Humphries</t>
  </si>
  <si>
    <t>Humphreys</t>
  </si>
  <si>
    <t>Hundley</t>
  </si>
  <si>
    <t>Hungling</t>
  </si>
  <si>
    <t>Hunnefield</t>
  </si>
  <si>
    <t>Hunt</t>
  </si>
  <si>
    <t>Catfish</t>
  </si>
  <si>
    <t>Torii</t>
  </si>
  <si>
    <t>Huntz</t>
  </si>
  <si>
    <t>Huntzinger</t>
  </si>
  <si>
    <t>Huppert</t>
  </si>
  <si>
    <t>Hurdle</t>
  </si>
  <si>
    <t>Hurd</t>
  </si>
  <si>
    <t>Hurley</t>
  </si>
  <si>
    <t>Hursh</t>
  </si>
  <si>
    <t>Hurst</t>
  </si>
  <si>
    <t>Hurtado</t>
  </si>
  <si>
    <t>Huskey</t>
  </si>
  <si>
    <t>Huson</t>
  </si>
  <si>
    <t>Husta</t>
  </si>
  <si>
    <t>Husted</t>
  </si>
  <si>
    <t>Husting</t>
  </si>
  <si>
    <t>Huston</t>
  </si>
  <si>
    <t>Hutchison</t>
  </si>
  <si>
    <t>Hutchinson</t>
  </si>
  <si>
    <t>Hutcheson</t>
  </si>
  <si>
    <t>Hutchings</t>
  </si>
  <si>
    <t>Hutson</t>
  </si>
  <si>
    <t>Hutto</t>
  </si>
  <si>
    <t>Hutton</t>
  </si>
  <si>
    <t>Jae-gyun</t>
  </si>
  <si>
    <t>Hwang</t>
  </si>
  <si>
    <t>Hyatt</t>
  </si>
  <si>
    <t>Hyde</t>
  </si>
  <si>
    <t>Hyers</t>
  </si>
  <si>
    <t>Hyndman</t>
  </si>
  <si>
    <t>Colt</t>
  </si>
  <si>
    <t>Hynes</t>
  </si>
  <si>
    <t>Hyzdu</t>
  </si>
  <si>
    <t>Iannetta</t>
  </si>
  <si>
    <t>Ibanez</t>
  </si>
  <si>
    <t>Ibarra</t>
  </si>
  <si>
    <t>Iburg</t>
  </si>
  <si>
    <t>Ryota</t>
  </si>
  <si>
    <t>Igarashi</t>
  </si>
  <si>
    <t>Kei</t>
  </si>
  <si>
    <t>Igawa</t>
  </si>
  <si>
    <t>Iglesias</t>
  </si>
  <si>
    <t>Raisel</t>
  </si>
  <si>
    <t>Ignasiak</t>
  </si>
  <si>
    <t>Tadahito</t>
  </si>
  <si>
    <t>Iguchi</t>
  </si>
  <si>
    <t>Blaise</t>
  </si>
  <si>
    <t>Ilsley</t>
  </si>
  <si>
    <t>Imlay</t>
  </si>
  <si>
    <t>Incaviglia</t>
  </si>
  <si>
    <t>Ender</t>
  </si>
  <si>
    <t>Inciarte</t>
  </si>
  <si>
    <t>India</t>
  </si>
  <si>
    <t>Infante</t>
  </si>
  <si>
    <t>Inge</t>
  </si>
  <si>
    <t>Ingersoll</t>
  </si>
  <si>
    <t>Ingerton</t>
  </si>
  <si>
    <t>Inglett</t>
  </si>
  <si>
    <t>Ingraham</t>
  </si>
  <si>
    <t>Garey</t>
  </si>
  <si>
    <t>Ingram</t>
  </si>
  <si>
    <t>Riccardo</t>
  </si>
  <si>
    <t>Inks</t>
  </si>
  <si>
    <t>Innis</t>
  </si>
  <si>
    <t>Iorg</t>
  </si>
  <si>
    <t>Garth</t>
  </si>
  <si>
    <t>Iott</t>
  </si>
  <si>
    <t>Hideki</t>
  </si>
  <si>
    <t>Irabu</t>
  </si>
  <si>
    <t>Irelan</t>
  </si>
  <si>
    <t>Ireland</t>
  </si>
  <si>
    <t>Hernan</t>
  </si>
  <si>
    <t>Iribarren</t>
  </si>
  <si>
    <t>Irvin</t>
  </si>
  <si>
    <t>Irvine</t>
  </si>
  <si>
    <t>Irwin</t>
  </si>
  <si>
    <t>Isales</t>
  </si>
  <si>
    <t>Isbell</t>
  </si>
  <si>
    <t>Isbel</t>
  </si>
  <si>
    <t>Kazuhisa</t>
  </si>
  <si>
    <t>Ishii</t>
  </si>
  <si>
    <t>Ishikawa</t>
  </si>
  <si>
    <t>Isringhausen</t>
  </si>
  <si>
    <t>Ivey</t>
  </si>
  <si>
    <t>Ivie</t>
  </si>
  <si>
    <t>Hisashi</t>
  </si>
  <si>
    <t>Iwakuma</t>
  </si>
  <si>
    <t>Akinori</t>
  </si>
  <si>
    <t>Iwamura</t>
  </si>
  <si>
    <t>Izquierdo</t>
  </si>
  <si>
    <t>Hansel</t>
  </si>
  <si>
    <t>Izturis</t>
  </si>
  <si>
    <t>Maicer</t>
  </si>
  <si>
    <t>Jablonski</t>
  </si>
  <si>
    <t>Jacklitsch</t>
  </si>
  <si>
    <t>Jackson</t>
  </si>
  <si>
    <t>Damian</t>
  </si>
  <si>
    <t>Shoeless Joe</t>
  </si>
  <si>
    <t>Roy Lee</t>
  </si>
  <si>
    <t>Jacobs</t>
  </si>
  <si>
    <t>Baby Doll</t>
  </si>
  <si>
    <t>Jacobson</t>
  </si>
  <si>
    <t>Beany</t>
  </si>
  <si>
    <t>Jacobsen</t>
  </si>
  <si>
    <t>Jacobus</t>
  </si>
  <si>
    <t>Merwin</t>
  </si>
  <si>
    <t>Spook</t>
  </si>
  <si>
    <t>Jacome</t>
  </si>
  <si>
    <t>Jacquez</t>
  </si>
  <si>
    <t>Jaeckel</t>
  </si>
  <si>
    <t>Jaeger</t>
  </si>
  <si>
    <t>Jaha</t>
  </si>
  <si>
    <t>Jahn</t>
  </si>
  <si>
    <t>Jakubauskas</t>
  </si>
  <si>
    <t>Jakucki</t>
  </si>
  <si>
    <t>Jamerson</t>
  </si>
  <si>
    <t>Delvin</t>
  </si>
  <si>
    <t>Dion</t>
  </si>
  <si>
    <t>Drey</t>
  </si>
  <si>
    <t>Jameson</t>
  </si>
  <si>
    <t>Jamieson</t>
  </si>
  <si>
    <t>Janeski</t>
  </si>
  <si>
    <t>Janish</t>
  </si>
  <si>
    <t>Jankowski</t>
  </si>
  <si>
    <t>Jannis</t>
  </si>
  <si>
    <t>Janowicz</t>
  </si>
  <si>
    <t>Jansen</t>
  </si>
  <si>
    <t>Kenley</t>
  </si>
  <si>
    <t>Janssen</t>
  </si>
  <si>
    <t>Jantzen</t>
  </si>
  <si>
    <t>Janvrin</t>
  </si>
  <si>
    <t>Janzen</t>
  </si>
  <si>
    <t>Jaramillo</t>
  </si>
  <si>
    <t>Jaso</t>
  </si>
  <si>
    <t>Jasper</t>
  </si>
  <si>
    <t>Jaster</t>
  </si>
  <si>
    <t>Jata</t>
  </si>
  <si>
    <t>Jauss</t>
  </si>
  <si>
    <t>Javery</t>
  </si>
  <si>
    <t>Jax</t>
  </si>
  <si>
    <t>Myles</t>
  </si>
  <si>
    <t>Jeanes</t>
  </si>
  <si>
    <t>Jeffcoat</t>
  </si>
  <si>
    <t>Jefferies</t>
  </si>
  <si>
    <t>Jefferson</t>
  </si>
  <si>
    <t>Jeffers</t>
  </si>
  <si>
    <t>Jeffries</t>
  </si>
  <si>
    <t>Jeffress</t>
  </si>
  <si>
    <t>Jelic</t>
  </si>
  <si>
    <t>Jelincich</t>
  </si>
  <si>
    <t>Jelks</t>
  </si>
  <si>
    <t>Jeltz</t>
  </si>
  <si>
    <t>Jenkins</t>
  </si>
  <si>
    <t>Fergie</t>
  </si>
  <si>
    <t>Jenks</t>
  </si>
  <si>
    <t>Alamazoo</t>
  </si>
  <si>
    <t>Jennings</t>
  </si>
  <si>
    <t>Robin</t>
  </si>
  <si>
    <t>Jensen</t>
  </si>
  <si>
    <t>Jepsen</t>
  </si>
  <si>
    <t>Williams</t>
  </si>
  <si>
    <t>Jerez</t>
  </si>
  <si>
    <t>Jerzembeck</t>
  </si>
  <si>
    <t>Jessee</t>
  </si>
  <si>
    <t>Jestadt</t>
  </si>
  <si>
    <t>Jester</t>
  </si>
  <si>
    <t>Jethroe</t>
  </si>
  <si>
    <t>Jewell</t>
  </si>
  <si>
    <t>Jewett</t>
  </si>
  <si>
    <t>Jimenez</t>
  </si>
  <si>
    <t>D'Angelo</t>
  </si>
  <si>
    <t>Dany</t>
  </si>
  <si>
    <t>Elvio</t>
  </si>
  <si>
    <t>Eloy</t>
  </si>
  <si>
    <t>Jimerson</t>
  </si>
  <si>
    <t>Waldis</t>
  </si>
  <si>
    <t>Kenji</t>
  </si>
  <si>
    <t>Johjima</t>
  </si>
  <si>
    <t>Abbie</t>
  </si>
  <si>
    <t>Johns</t>
  </si>
  <si>
    <t>Ban</t>
  </si>
  <si>
    <t>Deron</t>
  </si>
  <si>
    <t>Johnston</t>
  </si>
  <si>
    <t>DJ</t>
  </si>
  <si>
    <t>Footer</t>
  </si>
  <si>
    <t>Johnstone</t>
  </si>
  <si>
    <t>Jing</t>
  </si>
  <si>
    <t>John Henry</t>
  </si>
  <si>
    <t>Judy</t>
  </si>
  <si>
    <t>Lamar</t>
  </si>
  <si>
    <t>Pierce</t>
  </si>
  <si>
    <t>Rankin</t>
  </si>
  <si>
    <t>Rondin</t>
  </si>
  <si>
    <t>Rontrez</t>
  </si>
  <si>
    <t>Si</t>
  </si>
  <si>
    <t>Syl</t>
  </si>
  <si>
    <t>Wallace</t>
  </si>
  <si>
    <t>Youngy</t>
  </si>
  <si>
    <t>Joiner</t>
  </si>
  <si>
    <t>Jokisch</t>
  </si>
  <si>
    <t>Jok</t>
  </si>
  <si>
    <t>Smead</t>
  </si>
  <si>
    <t>Jolley</t>
  </si>
  <si>
    <t>Jolly</t>
  </si>
  <si>
    <t>Levin</t>
  </si>
  <si>
    <t>Jones</t>
  </si>
  <si>
    <t>Andruw</t>
  </si>
  <si>
    <t>Binky</t>
  </si>
  <si>
    <t>Bumpus</t>
  </si>
  <si>
    <t>Chipper</t>
  </si>
  <si>
    <t>Cleon</t>
  </si>
  <si>
    <t>Cowboy</t>
  </si>
  <si>
    <t>Cobe</t>
  </si>
  <si>
    <t>Dax</t>
  </si>
  <si>
    <t>Ri</t>
  </si>
  <si>
    <t>Jacque</t>
  </si>
  <si>
    <t>JaCoby</t>
  </si>
  <si>
    <t>Jahmai</t>
  </si>
  <si>
    <t>Nippy</t>
  </si>
  <si>
    <t>Ruppert</t>
  </si>
  <si>
    <t>Ryder</t>
  </si>
  <si>
    <t>Sad Sam</t>
  </si>
  <si>
    <t>Stacy</t>
  </si>
  <si>
    <t>Timothy</t>
  </si>
  <si>
    <t>Bubber</t>
  </si>
  <si>
    <t>Jonnard</t>
  </si>
  <si>
    <t>Joost</t>
  </si>
  <si>
    <t>Niles</t>
  </si>
  <si>
    <t>Ricardo</t>
  </si>
  <si>
    <t>Slats</t>
  </si>
  <si>
    <t>Jorgens</t>
  </si>
  <si>
    <t>Jorgensen</t>
  </si>
  <si>
    <t>Corban</t>
  </si>
  <si>
    <t>Josephson</t>
  </si>
  <si>
    <t>Addie</t>
  </si>
  <si>
    <t>Joss</t>
  </si>
  <si>
    <t>Jourdan</t>
  </si>
  <si>
    <t>Journell</t>
  </si>
  <si>
    <t>Joyce</t>
  </si>
  <si>
    <t>Joyner</t>
  </si>
  <si>
    <t>Pop</t>
  </si>
  <si>
    <t>Joy</t>
  </si>
  <si>
    <t>Judd</t>
  </si>
  <si>
    <t>Jude</t>
  </si>
  <si>
    <t>Juden</t>
  </si>
  <si>
    <t>Judnich</t>
  </si>
  <si>
    <t>Judson</t>
  </si>
  <si>
    <t>Juelich</t>
  </si>
  <si>
    <t>Edouard</t>
  </si>
  <si>
    <t>Julien</t>
  </si>
  <si>
    <t>Julks</t>
  </si>
  <si>
    <t>Jumonville</t>
  </si>
  <si>
    <t>Junge</t>
  </si>
  <si>
    <t>Jungels</t>
  </si>
  <si>
    <t>Jungmann</t>
  </si>
  <si>
    <t>Jakob</t>
  </si>
  <si>
    <t>Junis</t>
  </si>
  <si>
    <t>Janson</t>
  </si>
  <si>
    <t>Junk</t>
  </si>
  <si>
    <t>Jurado</t>
  </si>
  <si>
    <t>Jurak</t>
  </si>
  <si>
    <t>Jurewicz</t>
  </si>
  <si>
    <t>Jurges</t>
  </si>
  <si>
    <t>Jurisich</t>
  </si>
  <si>
    <t>Jair</t>
  </si>
  <si>
    <t>Jurrjens</t>
  </si>
  <si>
    <t>Justice</t>
  </si>
  <si>
    <t>Justis</t>
  </si>
  <si>
    <t>Just</t>
  </si>
  <si>
    <t>Jutze</t>
  </si>
  <si>
    <t>Juul</t>
  </si>
  <si>
    <t>Kila</t>
  </si>
  <si>
    <t>Ka'aihue</t>
  </si>
  <si>
    <t>Kaat</t>
  </si>
  <si>
    <t>Kaczmarski</t>
  </si>
  <si>
    <t>Kading</t>
  </si>
  <si>
    <t>Kafora</t>
  </si>
  <si>
    <t>Kahdot</t>
  </si>
  <si>
    <t>Kahle</t>
  </si>
  <si>
    <t>Kahler</t>
  </si>
  <si>
    <t>Kahl</t>
  </si>
  <si>
    <t>Kahnle</t>
  </si>
  <si>
    <t>Kahn</t>
  </si>
  <si>
    <t>Kahoe</t>
  </si>
  <si>
    <t>Kainer</t>
  </si>
  <si>
    <t>Kaiser</t>
  </si>
  <si>
    <t>Kaiserling</t>
  </si>
  <si>
    <t>Kalahan</t>
  </si>
  <si>
    <t>Kalbfus</t>
  </si>
  <si>
    <t>Kalfass</t>
  </si>
  <si>
    <t>Kaline</t>
  </si>
  <si>
    <t>Kalin</t>
  </si>
  <si>
    <t>Kalish</t>
  </si>
  <si>
    <t>Kallio</t>
  </si>
  <si>
    <t>Kamieniecki</t>
  </si>
  <si>
    <t>Kaminsky</t>
  </si>
  <si>
    <t>Kammeyer</t>
  </si>
  <si>
    <t>Kamm</t>
  </si>
  <si>
    <t>Kamp</t>
  </si>
  <si>
    <t>Kampouris</t>
  </si>
  <si>
    <t>Kanehl</t>
  </si>
  <si>
    <t>Jung Ho</t>
  </si>
  <si>
    <t>Kang</t>
  </si>
  <si>
    <t>Kantlehner</t>
  </si>
  <si>
    <t>Kapler</t>
  </si>
  <si>
    <t>Kappel</t>
  </si>
  <si>
    <t>Kaprielian</t>
  </si>
  <si>
    <t>Karchner</t>
  </si>
  <si>
    <t>Kardow</t>
  </si>
  <si>
    <t>Karger</t>
  </si>
  <si>
    <t>Karinchak</t>
  </si>
  <si>
    <t>Karkovice</t>
  </si>
  <si>
    <t>Karlon</t>
  </si>
  <si>
    <t>Karns</t>
  </si>
  <si>
    <t>Karnuth</t>
  </si>
  <si>
    <t>Karow</t>
  </si>
  <si>
    <t>Karpel</t>
  </si>
  <si>
    <t>Karp</t>
  </si>
  <si>
    <t>Karr</t>
  </si>
  <si>
    <t>Karros</t>
  </si>
  <si>
    <t>Karsay</t>
  </si>
  <si>
    <t>Karstens</t>
  </si>
  <si>
    <t>Karst</t>
  </si>
  <si>
    <t>Takashi</t>
  </si>
  <si>
    <t>Kashiwada</t>
  </si>
  <si>
    <t>Kasko</t>
  </si>
  <si>
    <t>Kata</t>
  </si>
  <si>
    <t>Gosuke</t>
  </si>
  <si>
    <t>Katoh</t>
  </si>
  <si>
    <t>Katoll</t>
  </si>
  <si>
    <t>Katt</t>
  </si>
  <si>
    <t>Katz</t>
  </si>
  <si>
    <t>Kauff</t>
  </si>
  <si>
    <t>Kauffman</t>
  </si>
  <si>
    <t>Kauffmann</t>
  </si>
  <si>
    <t>Kaufman</t>
  </si>
  <si>
    <t>Kaufmann</t>
  </si>
  <si>
    <t>Cavanagh</t>
  </si>
  <si>
    <t>Kavanagh</t>
  </si>
  <si>
    <t>Kenshin</t>
  </si>
  <si>
    <t>Kawakami</t>
  </si>
  <si>
    <t>Munenori</t>
  </si>
  <si>
    <t>Kawasaki</t>
  </si>
  <si>
    <t>Kay</t>
  </si>
  <si>
    <t>Kaye</t>
  </si>
  <si>
    <t>Kazak</t>
  </si>
  <si>
    <t>Kazanski</t>
  </si>
  <si>
    <t>Kazmar</t>
  </si>
  <si>
    <t>Kazmir</t>
  </si>
  <si>
    <t>Keagle</t>
  </si>
  <si>
    <t>Kealey</t>
  </si>
  <si>
    <t>Keane</t>
  </si>
  <si>
    <t>Kearns</t>
  </si>
  <si>
    <t>Kearney</t>
  </si>
  <si>
    <t>Kearse</t>
  </si>
  <si>
    <t>Keas</t>
  </si>
  <si>
    <t>Keating</t>
  </si>
  <si>
    <t>Keatley</t>
  </si>
  <si>
    <t>Cactus</t>
  </si>
  <si>
    <t>Keck</t>
  </si>
  <si>
    <t>Keedy</t>
  </si>
  <si>
    <t>Keeley</t>
  </si>
  <si>
    <t>Keeler</t>
  </si>
  <si>
    <t>Keely</t>
  </si>
  <si>
    <t>Keenan</t>
  </si>
  <si>
    <t>Keen</t>
  </si>
  <si>
    <t>Keener</t>
  </si>
  <si>
    <t>Keerl</t>
  </si>
  <si>
    <t>Keesey</t>
  </si>
  <si>
    <t>Keeton</t>
  </si>
  <si>
    <t>Keffer</t>
  </si>
  <si>
    <t>Kehn</t>
  </si>
  <si>
    <t>Katsy</t>
  </si>
  <si>
    <t>Keifer</t>
  </si>
  <si>
    <t>Keisler</t>
  </si>
  <si>
    <t>Keister</t>
  </si>
  <si>
    <t>Kekich</t>
  </si>
  <si>
    <t>Keone</t>
  </si>
  <si>
    <t>Kela</t>
  </si>
  <si>
    <t>Kelb</t>
  </si>
  <si>
    <t>Kelenic</t>
  </si>
  <si>
    <t>Keliher</t>
  </si>
  <si>
    <t>Kellett</t>
  </si>
  <si>
    <t>Keller</t>
  </si>
  <si>
    <t>Kelley</t>
  </si>
  <si>
    <t>Kelleher</t>
  </si>
  <si>
    <t>Kellert</t>
  </si>
  <si>
    <t>Mick</t>
  </si>
  <si>
    <t>Kell</t>
  </si>
  <si>
    <t>Kelliher</t>
  </si>
  <si>
    <t>Kellner</t>
  </si>
  <si>
    <t>Kellogg</t>
  </si>
  <si>
    <t>Kellum</t>
  </si>
  <si>
    <t>Kick</t>
  </si>
  <si>
    <t>Merrill</t>
  </si>
  <si>
    <t>Speed</t>
  </si>
  <si>
    <t>Kelsey</t>
  </si>
  <si>
    <t>Kelso</t>
  </si>
  <si>
    <t>Keltner</t>
  </si>
  <si>
    <t>Kelton</t>
  </si>
  <si>
    <t>Kelty</t>
  </si>
  <si>
    <t>Kemmer</t>
  </si>
  <si>
    <t>Kemmerer</t>
  </si>
  <si>
    <t>Kemmler</t>
  </si>
  <si>
    <t>Kemner</t>
  </si>
  <si>
    <t>Kemp</t>
  </si>
  <si>
    <t>Kenders</t>
  </si>
  <si>
    <t>Kendrick</t>
  </si>
  <si>
    <t>Kenna</t>
  </si>
  <si>
    <t>Kennedy</t>
  </si>
  <si>
    <t>Kenney</t>
  </si>
  <si>
    <t>Brickyard</t>
  </si>
  <si>
    <t>Kensing</t>
  </si>
  <si>
    <t>Maury</t>
  </si>
  <si>
    <t>Kenworthy</t>
  </si>
  <si>
    <t>Keough</t>
  </si>
  <si>
    <t>Kepler</t>
  </si>
  <si>
    <t>Keppel</t>
  </si>
  <si>
    <t>Keppinger</t>
  </si>
  <si>
    <t>Kepshire</t>
  </si>
  <si>
    <t>Kerfeld</t>
  </si>
  <si>
    <t>Keriazakos</t>
  </si>
  <si>
    <t>Kerins</t>
  </si>
  <si>
    <t>Kirksieck</t>
  </si>
  <si>
    <t>Kerlin</t>
  </si>
  <si>
    <t>Kernan</t>
  </si>
  <si>
    <t>Kern</t>
  </si>
  <si>
    <t>Kernek</t>
  </si>
  <si>
    <t>Kerns</t>
  </si>
  <si>
    <t>Kerr</t>
  </si>
  <si>
    <t>Kerrigan</t>
  </si>
  <si>
    <t>Kershaw</t>
  </si>
  <si>
    <t>Kershner</t>
  </si>
  <si>
    <t>Kerwin</t>
  </si>
  <si>
    <t>Kessinger</t>
  </si>
  <si>
    <t>Grae</t>
  </si>
  <si>
    <t>Kessler</t>
  </si>
  <si>
    <t>Kester</t>
  </si>
  <si>
    <t>Ketchum</t>
  </si>
  <si>
    <t>Ketter</t>
  </si>
  <si>
    <t>Keuchel</t>
  </si>
  <si>
    <t>Keupper</t>
  </si>
  <si>
    <t>Key</t>
  </si>
  <si>
    <t>Keyser</t>
  </si>
  <si>
    <t>Khalifa</t>
  </si>
  <si>
    <t>Kibbie</t>
  </si>
  <si>
    <t>Kibble</t>
  </si>
  <si>
    <t>Kickham</t>
  </si>
  <si>
    <t>Masao</t>
  </si>
  <si>
    <t>Kida</t>
  </si>
  <si>
    <t>Kieboom</t>
  </si>
  <si>
    <t>Kiecker</t>
  </si>
  <si>
    <t>Kiefer</t>
  </si>
  <si>
    <t>Kiekhefer</t>
  </si>
  <si>
    <t>Kielty</t>
  </si>
  <si>
    <t>Kiely</t>
  </si>
  <si>
    <t>Kienzle</t>
  </si>
  <si>
    <t>Kiermaier</t>
  </si>
  <si>
    <t>Kieschnick</t>
  </si>
  <si>
    <t>Kiger</t>
  </si>
  <si>
    <t>Yusei</t>
  </si>
  <si>
    <t>Kikuchi</t>
  </si>
  <si>
    <t>Kilby</t>
  </si>
  <si>
    <t>Kilduff</t>
  </si>
  <si>
    <t>Kile</t>
  </si>
  <si>
    <t>Kiley</t>
  </si>
  <si>
    <t>Kilgus</t>
  </si>
  <si>
    <t>Kilhullen</t>
  </si>
  <si>
    <t>Kilian</t>
  </si>
  <si>
    <t>Kilkenny</t>
  </si>
  <si>
    <t>Killefer</t>
  </si>
  <si>
    <t>Killeen</t>
  </si>
  <si>
    <t>Killen</t>
  </si>
  <si>
    <t>Killebrew</t>
  </si>
  <si>
    <t>Killian</t>
  </si>
  <si>
    <t>Killilay</t>
  </si>
  <si>
    <t>Kilome</t>
  </si>
  <si>
    <t>Kilroy</t>
  </si>
  <si>
    <t>Kimball</t>
  </si>
  <si>
    <t>Kimberlin</t>
  </si>
  <si>
    <t>Kimber</t>
  </si>
  <si>
    <t>Kimble</t>
  </si>
  <si>
    <t>Kimbrel</t>
  </si>
  <si>
    <t>Byung-Hyun</t>
  </si>
  <si>
    <t>Kime</t>
  </si>
  <si>
    <t>Ha-Seong</t>
  </si>
  <si>
    <t>Hyun Soo</t>
  </si>
  <si>
    <t>Kwang Hyun</t>
  </si>
  <si>
    <t>Kimm</t>
  </si>
  <si>
    <t>Kimmick</t>
  </si>
  <si>
    <t>Kimsey</t>
  </si>
  <si>
    <t>Sun-Woo</t>
  </si>
  <si>
    <t>Kindall</t>
  </si>
  <si>
    <t>Kinder</t>
  </si>
  <si>
    <t>Isiah</t>
  </si>
  <si>
    <t>Kiner-Falefa</t>
  </si>
  <si>
    <t>Kiner</t>
  </si>
  <si>
    <t>Kingdon</t>
  </si>
  <si>
    <t>Kingery</t>
  </si>
  <si>
    <t>Kingham</t>
  </si>
  <si>
    <t>Kingman</t>
  </si>
  <si>
    <t>Kingsale</t>
  </si>
  <si>
    <t>Kinkade</t>
  </si>
  <si>
    <t>Kinley</t>
  </si>
  <si>
    <t>Kinloch</t>
  </si>
  <si>
    <t>Kinney</t>
  </si>
  <si>
    <t>Kinnunen</t>
  </si>
  <si>
    <t>Kinsella</t>
  </si>
  <si>
    <t>Kinsler</t>
  </si>
  <si>
    <t>Kinslow</t>
  </si>
  <si>
    <t>Kintzler</t>
  </si>
  <si>
    <t>Kinzer</t>
  </si>
  <si>
    <t>Kinzie</t>
  </si>
  <si>
    <t>Kinzy</t>
  </si>
  <si>
    <t>Kipnis</t>
  </si>
  <si>
    <t>Kipper</t>
  </si>
  <si>
    <t>Kippert</t>
  </si>
  <si>
    <t>Thornton</t>
  </si>
  <si>
    <t>Kipp</t>
  </si>
  <si>
    <t>LaRue</t>
  </si>
  <si>
    <t>Kircher</t>
  </si>
  <si>
    <t>Kirilloff</t>
  </si>
  <si>
    <t>Kirke</t>
  </si>
  <si>
    <t>Kirkland</t>
  </si>
  <si>
    <t>Kirkman</t>
  </si>
  <si>
    <t>Kirkpatrick</t>
  </si>
  <si>
    <t>Kirkwood</t>
  </si>
  <si>
    <t>Kirrene</t>
  </si>
  <si>
    <t>Kirsch</t>
  </si>
  <si>
    <t>Kiser</t>
  </si>
  <si>
    <t>Kish</t>
  </si>
  <si>
    <t>Kisinger</t>
  </si>
  <si>
    <t>Kison</t>
  </si>
  <si>
    <t>Kissinger</t>
  </si>
  <si>
    <t>Kitsos</t>
  </si>
  <si>
    <t>Kitson</t>
  </si>
  <si>
    <t>Kittle</t>
  </si>
  <si>
    <t>Kittredge</t>
  </si>
  <si>
    <t>Kittridge</t>
  </si>
  <si>
    <t>Kivlehan</t>
  </si>
  <si>
    <t>Klaerner</t>
  </si>
  <si>
    <t>Klages</t>
  </si>
  <si>
    <t>Klassen</t>
  </si>
  <si>
    <t>Klaus</t>
  </si>
  <si>
    <t>Klawitter</t>
  </si>
  <si>
    <t>Klee</t>
  </si>
  <si>
    <t>Klein</t>
  </si>
  <si>
    <t>Kleine</t>
  </si>
  <si>
    <t>Norbert</t>
  </si>
  <si>
    <t>Kleinke</t>
  </si>
  <si>
    <t>Kleinow</t>
  </si>
  <si>
    <t>Kleinhans</t>
  </si>
  <si>
    <t>Klem</t>
  </si>
  <si>
    <t>Klepfer</t>
  </si>
  <si>
    <t>Klesko</t>
  </si>
  <si>
    <t>Kleven</t>
  </si>
  <si>
    <t>Klieman</t>
  </si>
  <si>
    <t>Klimchock</t>
  </si>
  <si>
    <t>Klimkowski</t>
  </si>
  <si>
    <t>Kline</t>
  </si>
  <si>
    <t>Branden</t>
  </si>
  <si>
    <t>Kling</t>
  </si>
  <si>
    <t>Klinger</t>
  </si>
  <si>
    <t>Klingenbeck</t>
  </si>
  <si>
    <t>Klink</t>
  </si>
  <si>
    <t>Klippstein</t>
  </si>
  <si>
    <t>Klobedanz</t>
  </si>
  <si>
    <t>Klobosits</t>
  </si>
  <si>
    <t>Klopp</t>
  </si>
  <si>
    <t>Kloza</t>
  </si>
  <si>
    <t>Kluber</t>
  </si>
  <si>
    <t>Klugmann</t>
  </si>
  <si>
    <t>Klumpp</t>
  </si>
  <si>
    <t>Klusman</t>
  </si>
  <si>
    <t>Kluszewski</t>
  </si>
  <si>
    <t>Kluttz</t>
  </si>
  <si>
    <t>Klutts</t>
  </si>
  <si>
    <t>Kmak</t>
  </si>
  <si>
    <t>Knabe</t>
  </si>
  <si>
    <t>Knackert</t>
  </si>
  <si>
    <t>Knapp</t>
  </si>
  <si>
    <t>Knaupp</t>
  </si>
  <si>
    <t>Knauss</t>
  </si>
  <si>
    <t>Knebel</t>
  </si>
  <si>
    <t>Reiss</t>
  </si>
  <si>
    <t>Knehr</t>
  </si>
  <si>
    <t>Kneisch</t>
  </si>
  <si>
    <t>Knell</t>
  </si>
  <si>
    <t>Knepper</t>
  </si>
  <si>
    <t>Knerr</t>
  </si>
  <si>
    <t>Knetzer</t>
  </si>
  <si>
    <t>Knicely</t>
  </si>
  <si>
    <t>Knickerbocker</t>
  </si>
  <si>
    <t>Knight</t>
  </si>
  <si>
    <t>Dusten</t>
  </si>
  <si>
    <t>Knisely</t>
  </si>
  <si>
    <t>Knizner</t>
  </si>
  <si>
    <t>Knoblauch</t>
  </si>
  <si>
    <t>Knode</t>
  </si>
  <si>
    <t>Knoedler</t>
  </si>
  <si>
    <t>Knolls</t>
  </si>
  <si>
    <t>Punch</t>
  </si>
  <si>
    <t>Knoll</t>
  </si>
  <si>
    <t>Knoop</t>
  </si>
  <si>
    <t>Knorr</t>
  </si>
  <si>
    <t>Knothe</t>
  </si>
  <si>
    <t>Knott</t>
  </si>
  <si>
    <t>Knotts</t>
  </si>
  <si>
    <t>Knouff</t>
  </si>
  <si>
    <t>Knodell</t>
  </si>
  <si>
    <t>Knowlton</t>
  </si>
  <si>
    <t>Darold</t>
  </si>
  <si>
    <t>Knowles</t>
  </si>
  <si>
    <t>Knowlson</t>
  </si>
  <si>
    <t>Knox</t>
  </si>
  <si>
    <t>Knudson</t>
  </si>
  <si>
    <t>Knudsen</t>
  </si>
  <si>
    <t>Koback</t>
  </si>
  <si>
    <t>Masahide</t>
  </si>
  <si>
    <t>Kobayashi</t>
  </si>
  <si>
    <t>Kobel</t>
  </si>
  <si>
    <t>Kobernus</t>
  </si>
  <si>
    <t>Koch</t>
  </si>
  <si>
    <t>Kocher</t>
  </si>
  <si>
    <t>Koecher</t>
  </si>
  <si>
    <t>Koegel</t>
  </si>
  <si>
    <t>Koehler</t>
  </si>
  <si>
    <t>Pip</t>
  </si>
  <si>
    <t>Koelling</t>
  </si>
  <si>
    <t>Koenecke</t>
  </si>
  <si>
    <t>Koenig</t>
  </si>
  <si>
    <t>Koenigsmark</t>
  </si>
  <si>
    <t>Brody</t>
  </si>
  <si>
    <t>Koerner</t>
  </si>
  <si>
    <t>Koestner</t>
  </si>
  <si>
    <t>Kohler</t>
  </si>
  <si>
    <t>Kohlman</t>
  </si>
  <si>
    <t>Kohlmeier</t>
  </si>
  <si>
    <t>Kohn</t>
  </si>
  <si>
    <t>Kokos</t>
  </si>
  <si>
    <t>Kolarek</t>
  </si>
  <si>
    <t>Kolb</t>
  </si>
  <si>
    <t>Kolloway</t>
  </si>
  <si>
    <t>Kolozsvary</t>
  </si>
  <si>
    <t>Kolp</t>
  </si>
  <si>
    <t>Kolseth</t>
  </si>
  <si>
    <t>Kolstad</t>
  </si>
  <si>
    <t>Komatsu</t>
  </si>
  <si>
    <t>Komine</t>
  </si>
  <si>
    <t>Satoru</t>
  </si>
  <si>
    <t>Komiyama</t>
  </si>
  <si>
    <t>Kommers</t>
  </si>
  <si>
    <t>Komminsk</t>
  </si>
  <si>
    <t>Konerko</t>
  </si>
  <si>
    <t>Konetchy</t>
  </si>
  <si>
    <t>Konieczny</t>
  </si>
  <si>
    <t>Konikowski</t>
  </si>
  <si>
    <t>Konnick</t>
  </si>
  <si>
    <t>Konopka</t>
  </si>
  <si>
    <t>Konstanty</t>
  </si>
  <si>
    <t>Kontos</t>
  </si>
  <si>
    <t>Konuszewski</t>
  </si>
  <si>
    <t>Koob</t>
  </si>
  <si>
    <t>Dae-Sung</t>
  </si>
  <si>
    <t>Koo</t>
  </si>
  <si>
    <t>Koonce</t>
  </si>
  <si>
    <t>Koons</t>
  </si>
  <si>
    <t>Koosman</t>
  </si>
  <si>
    <t>Kopacz</t>
  </si>
  <si>
    <t>Kopech</t>
  </si>
  <si>
    <t>Kopf</t>
  </si>
  <si>
    <t>Koplitz</t>
  </si>
  <si>
    <t>Koplove</t>
  </si>
  <si>
    <t>Koppe</t>
  </si>
  <si>
    <t>Merlin</t>
  </si>
  <si>
    <t>Kopp</t>
  </si>
  <si>
    <t>Kopshaw</t>
  </si>
  <si>
    <t>Korcheck</t>
  </si>
  <si>
    <t>Korecky</t>
  </si>
  <si>
    <t>Kores</t>
  </si>
  <si>
    <t>Korince</t>
  </si>
  <si>
    <t>Koronka</t>
  </si>
  <si>
    <t>Korwan</t>
  </si>
  <si>
    <t>Kosco</t>
  </si>
  <si>
    <t>Koshansky</t>
  </si>
  <si>
    <t>Koshorek</t>
  </si>
  <si>
    <t>Koski</t>
  </si>
  <si>
    <t>Koskie</t>
  </si>
  <si>
    <t>Koslo</t>
  </si>
  <si>
    <t>Koslofski</t>
  </si>
  <si>
    <t>Kosman</t>
  </si>
  <si>
    <t>Kostal</t>
  </si>
  <si>
    <t>Koster</t>
  </si>
  <si>
    <t>Kostro</t>
  </si>
  <si>
    <t>Kotchman</t>
  </si>
  <si>
    <t>Kotsay</t>
  </si>
  <si>
    <t>Kottaras</t>
  </si>
  <si>
    <t>Koufax</t>
  </si>
  <si>
    <t>Josef</t>
  </si>
  <si>
    <t>Koukalik</t>
  </si>
  <si>
    <t>Koupal</t>
  </si>
  <si>
    <t>Kouzmanoff</t>
  </si>
  <si>
    <t>Kowalik</t>
  </si>
  <si>
    <t>Kowar</t>
  </si>
  <si>
    <t>Kowitz</t>
  </si>
  <si>
    <t>Koy</t>
  </si>
  <si>
    <t>Kozar</t>
  </si>
  <si>
    <t>Kozlowski</t>
  </si>
  <si>
    <t>Kozma</t>
  </si>
  <si>
    <t>Kracher</t>
  </si>
  <si>
    <t>Kraemer</t>
  </si>
  <si>
    <t>Kraft</t>
  </si>
  <si>
    <t>Krakauskas</t>
  </si>
  <si>
    <t>Kralick</t>
  </si>
  <si>
    <t>Kraly</t>
  </si>
  <si>
    <t>Kramer</t>
  </si>
  <si>
    <t>Kranepool</t>
  </si>
  <si>
    <t>Kranick</t>
  </si>
  <si>
    <t>Krapp</t>
  </si>
  <si>
    <t>Kratz</t>
  </si>
  <si>
    <t>Krause</t>
  </si>
  <si>
    <t>Kraus</t>
  </si>
  <si>
    <t>Krausse</t>
  </si>
  <si>
    <t>Krauss</t>
  </si>
  <si>
    <t>Kravec</t>
  </si>
  <si>
    <t>Kravitz</t>
  </si>
  <si>
    <t>Krawczyk</t>
  </si>
  <si>
    <t>Kreeger</t>
  </si>
  <si>
    <t>Kreevich</t>
  </si>
  <si>
    <t>Krehbiel</t>
  </si>
  <si>
    <t>Krehmeyer</t>
  </si>
  <si>
    <t>Kreidler</t>
  </si>
  <si>
    <t>Kreitner</t>
  </si>
  <si>
    <t>Kreitz</t>
  </si>
  <si>
    <t>Kremer</t>
  </si>
  <si>
    <t>Kremers</t>
  </si>
  <si>
    <t>Kremmel</t>
  </si>
  <si>
    <t>Krenchicki</t>
  </si>
  <si>
    <t>Kress</t>
  </si>
  <si>
    <t>Kretlow</t>
  </si>
  <si>
    <t>Kreuger</t>
  </si>
  <si>
    <t>Kreuter</t>
  </si>
  <si>
    <t>Kreutzer</t>
  </si>
  <si>
    <t>Krichell</t>
  </si>
  <si>
    <t>Krieg</t>
  </si>
  <si>
    <t>Krieger</t>
  </si>
  <si>
    <t>Kriske</t>
  </si>
  <si>
    <t>Krist</t>
  </si>
  <si>
    <t>Krivda</t>
  </si>
  <si>
    <t>Krizan</t>
  </si>
  <si>
    <t>Krock</t>
  </si>
  <si>
    <t>Kroeger</t>
  </si>
  <si>
    <t>Kroenke</t>
  </si>
  <si>
    <t>Kroh</t>
  </si>
  <si>
    <t>Krol</t>
  </si>
  <si>
    <t>Kroll</t>
  </si>
  <si>
    <t>Kroner</t>
  </si>
  <si>
    <t>Kroon</t>
  </si>
  <si>
    <t>Krsnich</t>
  </si>
  <si>
    <t>Krueger</t>
  </si>
  <si>
    <t>Krug</t>
  </si>
  <si>
    <t>Kruger</t>
  </si>
  <si>
    <t>Kruk</t>
  </si>
  <si>
    <t>Krukow</t>
  </si>
  <si>
    <t>Krumm</t>
  </si>
  <si>
    <t>Kryhoski</t>
  </si>
  <si>
    <t>Krynzel</t>
  </si>
  <si>
    <t>Kubek</t>
  </si>
  <si>
    <t>Kubel</t>
  </si>
  <si>
    <t>Kubenka</t>
  </si>
  <si>
    <t>Kubiak</t>
  </si>
  <si>
    <t>Kubinski</t>
  </si>
  <si>
    <t>Kubiszyn</t>
  </si>
  <si>
    <t>Kubitza</t>
  </si>
  <si>
    <t>Kubski</t>
  </si>
  <si>
    <t>Kucab</t>
  </si>
  <si>
    <t>Kucek</t>
  </si>
  <si>
    <t>Kucks</t>
  </si>
  <si>
    <t>Kuczek</t>
  </si>
  <si>
    <t>Kuczynski</t>
  </si>
  <si>
    <t>Kuehl</t>
  </si>
  <si>
    <t>Kuehne</t>
  </si>
  <si>
    <t>Kuenn</t>
  </si>
  <si>
    <t>Kuhaulua</t>
  </si>
  <si>
    <t>Kuhel</t>
  </si>
  <si>
    <t>Kuhl</t>
  </si>
  <si>
    <t>Kuhn</t>
  </si>
  <si>
    <t>Bub</t>
  </si>
  <si>
    <t>Kuhnel</t>
  </si>
  <si>
    <t>Kuhns</t>
  </si>
  <si>
    <t>Kuiper</t>
  </si>
  <si>
    <t>Kull</t>
  </si>
  <si>
    <t>Kume</t>
  </si>
  <si>
    <t>Kunkel</t>
  </si>
  <si>
    <t>Kuntz</t>
  </si>
  <si>
    <t>Kunz</t>
  </si>
  <si>
    <t>Hung-Chih</t>
  </si>
  <si>
    <t>Kuo</t>
  </si>
  <si>
    <t>Hiroki</t>
  </si>
  <si>
    <t>Kuroda</t>
  </si>
  <si>
    <t>Kurosaki</t>
  </si>
  <si>
    <t>Kurowski</t>
  </si>
  <si>
    <t>Kurtz</t>
  </si>
  <si>
    <t>Kusel</t>
  </si>
  <si>
    <t>Kush</t>
  </si>
  <si>
    <t>Kusick</t>
  </si>
  <si>
    <t>Kusnyer</t>
  </si>
  <si>
    <t>Jules</t>
  </si>
  <si>
    <t>Kustus</t>
  </si>
  <si>
    <t>Kutcher</t>
  </si>
  <si>
    <t>Kutina</t>
  </si>
  <si>
    <t>Kutyna</t>
  </si>
  <si>
    <t>Kutzler</t>
  </si>
  <si>
    <t>Masumi</t>
  </si>
  <si>
    <t>Kuwata</t>
  </si>
  <si>
    <t>Kuzava</t>
  </si>
  <si>
    <t>Kvasnak</t>
  </si>
  <si>
    <t>Kwan</t>
  </si>
  <si>
    <t>Laabs</t>
  </si>
  <si>
    <t>Labandeira</t>
  </si>
  <si>
    <t>Labine</t>
  </si>
  <si>
    <t>Labourt</t>
  </si>
  <si>
    <t>Laboy</t>
  </si>
  <si>
    <t>Lacey</t>
  </si>
  <si>
    <t>LaChance</t>
  </si>
  <si>
    <t>Marcel</t>
  </si>
  <si>
    <t>Lachemann</t>
  </si>
  <si>
    <t>Lachowicz</t>
  </si>
  <si>
    <t>Lackey</t>
  </si>
  <si>
    <t>LaCock</t>
  </si>
  <si>
    <t>LaCorte</t>
  </si>
  <si>
    <t>LaCoss</t>
  </si>
  <si>
    <t>Lacy</t>
  </si>
  <si>
    <t>Ladd</t>
  </si>
  <si>
    <t>Lade</t>
  </si>
  <si>
    <t>Ladendorf</t>
  </si>
  <si>
    <t>Ladew</t>
  </si>
  <si>
    <t>Ladwig</t>
  </si>
  <si>
    <t>Lafata</t>
  </si>
  <si>
    <t>Laffey</t>
  </si>
  <si>
    <t>Flip</t>
  </si>
  <si>
    <t>Lafferty</t>
  </si>
  <si>
    <t>Lafitte</t>
  </si>
  <si>
    <t>LaForest</t>
  </si>
  <si>
    <t>LaFrancois</t>
  </si>
  <si>
    <t>LaFromboise</t>
  </si>
  <si>
    <t>Laga</t>
  </si>
  <si>
    <t>Lagares</t>
  </si>
  <si>
    <t>Lagger</t>
  </si>
  <si>
    <t>Lerrin</t>
  </si>
  <si>
    <t>LaGrow</t>
  </si>
  <si>
    <t>LaHair</t>
  </si>
  <si>
    <t>Lahoud</t>
  </si>
  <si>
    <t>Lahti</t>
  </si>
  <si>
    <t>Lail</t>
  </si>
  <si>
    <t>Laird</t>
  </si>
  <si>
    <t>Lajeskie</t>
  </si>
  <si>
    <t>Nap</t>
  </si>
  <si>
    <t>Lajoie</t>
  </si>
  <si>
    <t>Lake</t>
  </si>
  <si>
    <t>Lakeman</t>
  </si>
  <si>
    <t>Laker</t>
  </si>
  <si>
    <t>Lakins</t>
  </si>
  <si>
    <t>Lalli</t>
  </si>
  <si>
    <t>Lally</t>
  </si>
  <si>
    <t>Lamabe</t>
  </si>
  <si>
    <t>LaMacchia</t>
  </si>
  <si>
    <t>Lamanske</t>
  </si>
  <si>
    <t>LaManna</t>
  </si>
  <si>
    <t>Lamanno</t>
  </si>
  <si>
    <t>LaMarre</t>
  </si>
  <si>
    <t>LaMaster</t>
  </si>
  <si>
    <t>Lamb</t>
  </si>
  <si>
    <t>Lambert</t>
  </si>
  <si>
    <t>Lambeth</t>
  </si>
  <si>
    <t>Lambo</t>
  </si>
  <si>
    <t>Lamer</t>
  </si>
  <si>
    <t>Dinelson</t>
  </si>
  <si>
    <t>Lamet</t>
  </si>
  <si>
    <t>Lamlein</t>
  </si>
  <si>
    <t>Lamont</t>
  </si>
  <si>
    <t>LaMotte</t>
  </si>
  <si>
    <t>Lampard</t>
  </si>
  <si>
    <t>Lamp</t>
  </si>
  <si>
    <t>Lampe</t>
  </si>
  <si>
    <t>Lampkin</t>
  </si>
  <si>
    <t>Lanahan</t>
  </si>
  <si>
    <t>Lancaster</t>
  </si>
  <si>
    <t>Lancellotti</t>
  </si>
  <si>
    <t>Land</t>
  </si>
  <si>
    <t>Landenberger</t>
  </si>
  <si>
    <t>Landestoy</t>
  </si>
  <si>
    <t>Landis</t>
  </si>
  <si>
    <t>Kenesaw</t>
  </si>
  <si>
    <t>Landrum</t>
  </si>
  <si>
    <t>Ced</t>
  </si>
  <si>
    <t>Landrith</t>
  </si>
  <si>
    <t>Landreaux</t>
  </si>
  <si>
    <t>Landreth</t>
  </si>
  <si>
    <t>Chappy</t>
  </si>
  <si>
    <t>Lanford</t>
  </si>
  <si>
    <t>Lanfranconi</t>
  </si>
  <si>
    <t>Lang</t>
  </si>
  <si>
    <t>Lange</t>
  </si>
  <si>
    <t>Langerhans</t>
  </si>
  <si>
    <t>Langeliers</t>
  </si>
  <si>
    <t>Langford</t>
  </si>
  <si>
    <t>Langsford</t>
  </si>
  <si>
    <t>Langston</t>
  </si>
  <si>
    <t>Langwell</t>
  </si>
  <si>
    <t>Lanier</t>
  </si>
  <si>
    <t>Rimp</t>
  </si>
  <si>
    <t>Lankford</t>
  </si>
  <si>
    <t>Lannan</t>
  </si>
  <si>
    <t>Lanning</t>
  </si>
  <si>
    <t>Lansford</t>
  </si>
  <si>
    <t>Lansing</t>
  </si>
  <si>
    <t>LaPalme</t>
  </si>
  <si>
    <t>Lapan</t>
  </si>
  <si>
    <t>Lapihuska</t>
  </si>
  <si>
    <t>LaPoint</t>
  </si>
  <si>
    <t>LaPointe</t>
  </si>
  <si>
    <t>LaPorte</t>
  </si>
  <si>
    <t>LaPorta</t>
  </si>
  <si>
    <t>Lapp</t>
  </si>
  <si>
    <t>Lara</t>
  </si>
  <si>
    <t>Yovanny</t>
  </si>
  <si>
    <t>Larish</t>
  </si>
  <si>
    <t>Larker</t>
  </si>
  <si>
    <t>Larkins</t>
  </si>
  <si>
    <t>Larkin</t>
  </si>
  <si>
    <t>Larmore</t>
  </si>
  <si>
    <t>Larnach</t>
  </si>
  <si>
    <t>LaRoche</t>
  </si>
  <si>
    <t>LaRocca</t>
  </si>
  <si>
    <t>LaRocque</t>
  </si>
  <si>
    <t>LaRoss</t>
  </si>
  <si>
    <t>LaRose</t>
  </si>
  <si>
    <t>Larsen</t>
  </si>
  <si>
    <t>Swede</t>
  </si>
  <si>
    <t>Larson</t>
  </si>
  <si>
    <t>LaRussa</t>
  </si>
  <si>
    <t>Lary</t>
  </si>
  <si>
    <t>Lyn</t>
  </si>
  <si>
    <t>Lasher</t>
  </si>
  <si>
    <t>Laskey</t>
  </si>
  <si>
    <t>Lasley</t>
  </si>
  <si>
    <t>La Sorsa</t>
  </si>
  <si>
    <t>Lasorda</t>
  </si>
  <si>
    <t>Lassetter</t>
  </si>
  <si>
    <t>La Stella</t>
  </si>
  <si>
    <t>Arlie</t>
  </si>
  <si>
    <t>Latham</t>
  </si>
  <si>
    <t>Lathers</t>
  </si>
  <si>
    <t>Lathrop</t>
  </si>
  <si>
    <t>Tacks</t>
  </si>
  <si>
    <t>Latimer</t>
  </si>
  <si>
    <t>Latman</t>
  </si>
  <si>
    <t>Latos</t>
  </si>
  <si>
    <t>Lattimore</t>
  </si>
  <si>
    <t>Latz</t>
  </si>
  <si>
    <t>Lau</t>
  </si>
  <si>
    <t>Lauder</t>
  </si>
  <si>
    <t>Laudner</t>
  </si>
  <si>
    <t>Lauer</t>
  </si>
  <si>
    <t>Laughlin</t>
  </si>
  <si>
    <t>Laureano</t>
  </si>
  <si>
    <t>Lauterborn</t>
  </si>
  <si>
    <t>Lauzerique</t>
  </si>
  <si>
    <t>Cookie</t>
  </si>
  <si>
    <t>Lavagetto</t>
  </si>
  <si>
    <t>LaValliere</t>
  </si>
  <si>
    <t>Lavan</t>
  </si>
  <si>
    <t>Lavarnway</t>
  </si>
  <si>
    <t>Lavastida</t>
  </si>
  <si>
    <t>Lavelle</t>
  </si>
  <si>
    <t>Lavender</t>
  </si>
  <si>
    <t>LaVigne</t>
  </si>
  <si>
    <t>Lavin</t>
  </si>
  <si>
    <t>Lawing</t>
  </si>
  <si>
    <t>Lawless</t>
  </si>
  <si>
    <t>Lawlor</t>
  </si>
  <si>
    <t>Lawrie</t>
  </si>
  <si>
    <t>Lawry</t>
  </si>
  <si>
    <t>Lawson</t>
  </si>
  <si>
    <t>Roxie</t>
  </si>
  <si>
    <t>Lawton</t>
  </si>
  <si>
    <t>Laxton</t>
  </si>
  <si>
    <t>Layana</t>
  </si>
  <si>
    <t>Layden</t>
  </si>
  <si>
    <t>Layne</t>
  </si>
  <si>
    <t>Layton</t>
  </si>
  <si>
    <t>Lazar</t>
  </si>
  <si>
    <t>Raudel</t>
  </si>
  <si>
    <t>Lazo</t>
  </si>
  <si>
    <t>Lazorko</t>
  </si>
  <si>
    <t>Lazor</t>
  </si>
  <si>
    <t>Lazzeri</t>
  </si>
  <si>
    <t>Lea</t>
  </si>
  <si>
    <t>Leach</t>
  </si>
  <si>
    <t>Jalal</t>
  </si>
  <si>
    <t>Leadley</t>
  </si>
  <si>
    <t>League</t>
  </si>
  <si>
    <t>Leahy</t>
  </si>
  <si>
    <t>Leake</t>
  </si>
  <si>
    <t>Leal</t>
  </si>
  <si>
    <t>Leard</t>
  </si>
  <si>
    <t>Lear</t>
  </si>
  <si>
    <t>Leary</t>
  </si>
  <si>
    <t>Leathers</t>
  </si>
  <si>
    <t>Leathersich</t>
  </si>
  <si>
    <t>Leber</t>
  </si>
  <si>
    <t>Leblanc</t>
  </si>
  <si>
    <t>LeBlanc</t>
  </si>
  <si>
    <t>Bevo</t>
  </si>
  <si>
    <t>LeBourveau</t>
  </si>
  <si>
    <t>LeClair</t>
  </si>
  <si>
    <t>Leclerc</t>
  </si>
  <si>
    <t>LeCroy</t>
  </si>
  <si>
    <t>LeCure</t>
  </si>
  <si>
    <t>Razor</t>
  </si>
  <si>
    <t>Ledbetter</t>
  </si>
  <si>
    <t>Ledee</t>
  </si>
  <si>
    <t>Ledesma</t>
  </si>
  <si>
    <t>Ledezma</t>
  </si>
  <si>
    <t>Ledwith</t>
  </si>
  <si>
    <t>C. C.</t>
  </si>
  <si>
    <t>Dae-ho</t>
  </si>
  <si>
    <t>Derrek</t>
  </si>
  <si>
    <t>Leek</t>
  </si>
  <si>
    <t>Korey</t>
  </si>
  <si>
    <t>Leonidas</t>
  </si>
  <si>
    <t>Leron</t>
  </si>
  <si>
    <t>Leeper</t>
  </si>
  <si>
    <t>Sang-Hoon</t>
  </si>
  <si>
    <t>Lees</t>
  </si>
  <si>
    <t>Leesman</t>
  </si>
  <si>
    <t>Leever</t>
  </si>
  <si>
    <t>Wyatt</t>
  </si>
  <si>
    <t>LeFebvre</t>
  </si>
  <si>
    <t>Lefebvre</t>
  </si>
  <si>
    <t>Lefevre</t>
  </si>
  <si>
    <t>Lefferts</t>
  </si>
  <si>
    <t>Lefler</t>
  </si>
  <si>
    <t>LeFlore</t>
  </si>
  <si>
    <t>Leftwich</t>
  </si>
  <si>
    <t>Legett</t>
  </si>
  <si>
    <t>Legg</t>
  </si>
  <si>
    <t>Legumina</t>
  </si>
  <si>
    <t>Lehan</t>
  </si>
  <si>
    <t>Lehane</t>
  </si>
  <si>
    <t>Regis</t>
  </si>
  <si>
    <t>Leheny</t>
  </si>
  <si>
    <t>Lehew</t>
  </si>
  <si>
    <t>Lehman</t>
  </si>
  <si>
    <t>Lehner</t>
  </si>
  <si>
    <t>Lehr</t>
  </si>
  <si>
    <t>Leiber</t>
  </si>
  <si>
    <t>Leibold</t>
  </si>
  <si>
    <t>Leibrandt</t>
  </si>
  <si>
    <t>Leicester</t>
  </si>
  <si>
    <t>Leifer</t>
  </si>
  <si>
    <t>Leifield</t>
  </si>
  <si>
    <t>Leighton</t>
  </si>
  <si>
    <t>Leinhauser</t>
  </si>
  <si>
    <t>Leip</t>
  </si>
  <si>
    <t>Leiper</t>
  </si>
  <si>
    <t>Leister</t>
  </si>
  <si>
    <t>Leiter</t>
  </si>
  <si>
    <t>Leith</t>
  </si>
  <si>
    <t>Leitner</t>
  </si>
  <si>
    <t>Leius</t>
  </si>
  <si>
    <t>Leja</t>
  </si>
  <si>
    <t>Lejeune</t>
  </si>
  <si>
    <t>LeJohn</t>
  </si>
  <si>
    <t>Lelivelt</t>
  </si>
  <si>
    <t>LeMahieu</t>
  </si>
  <si>
    <t>Lemanczyk</t>
  </si>
  <si>
    <t>Lemaster</t>
  </si>
  <si>
    <t>LeMaster</t>
  </si>
  <si>
    <t>LeMay</t>
  </si>
  <si>
    <t>Lembo</t>
  </si>
  <si>
    <t>Lemke</t>
  </si>
  <si>
    <t>Lemoine</t>
  </si>
  <si>
    <t>Lemon</t>
  </si>
  <si>
    <t>Lemonds</t>
  </si>
  <si>
    <t>Lemongello</t>
  </si>
  <si>
    <t>Lenhardt</t>
  </si>
  <si>
    <t>Lennon</t>
  </si>
  <si>
    <t>Lennox</t>
  </si>
  <si>
    <t>Lentine</t>
  </si>
  <si>
    <t>Leonard</t>
  </si>
  <si>
    <t>Arcenio</t>
  </si>
  <si>
    <t>Leone</t>
  </si>
  <si>
    <t>Leonhard</t>
  </si>
  <si>
    <t>Leopold</t>
  </si>
  <si>
    <t>Leovich</t>
  </si>
  <si>
    <t>Lepcio</t>
  </si>
  <si>
    <t>LePine</t>
  </si>
  <si>
    <t>Leppert</t>
  </si>
  <si>
    <t>Lerchen</t>
  </si>
  <si>
    <t>Lerch</t>
  </si>
  <si>
    <t>Lerew</t>
  </si>
  <si>
    <t>Lerian</t>
  </si>
  <si>
    <t>Leroux</t>
  </si>
  <si>
    <t>LeRoy</t>
  </si>
  <si>
    <t>Lersch</t>
  </si>
  <si>
    <t>Lerud</t>
  </si>
  <si>
    <t>Lesher</t>
  </si>
  <si>
    <t>Leshnock</t>
  </si>
  <si>
    <t>Leskanic</t>
  </si>
  <si>
    <t>Lesley</t>
  </si>
  <si>
    <t>Letchas</t>
  </si>
  <si>
    <t>Letcher</t>
  </si>
  <si>
    <t>Lenz</t>
  </si>
  <si>
    <t>Levan</t>
  </si>
  <si>
    <t>Gorham</t>
  </si>
  <si>
    <t>Leverett</t>
  </si>
  <si>
    <t>Leverette</t>
  </si>
  <si>
    <t>Leverenz</t>
  </si>
  <si>
    <t>Levey</t>
  </si>
  <si>
    <t>Levine</t>
  </si>
  <si>
    <t>Levis</t>
  </si>
  <si>
    <t>Levrault</t>
  </si>
  <si>
    <t>Levsen</t>
  </si>
  <si>
    <t>Levy</t>
  </si>
  <si>
    <t>Lewallyn</t>
  </si>
  <si>
    <t>Lewandowski</t>
  </si>
  <si>
    <t>Lewicki</t>
  </si>
  <si>
    <t>Colby</t>
  </si>
  <si>
    <t>Rommie</t>
  </si>
  <si>
    <t>Leyba</t>
  </si>
  <si>
    <t>Leyer</t>
  </si>
  <si>
    <t>Leyland</t>
  </si>
  <si>
    <t>Leyritz</t>
  </si>
  <si>
    <t>Ley</t>
  </si>
  <si>
    <t>Leyva</t>
  </si>
  <si>
    <t>Lezcano</t>
  </si>
  <si>
    <t>Sixto</t>
  </si>
  <si>
    <t>Libby</t>
  </si>
  <si>
    <t>Liberatore</t>
  </si>
  <si>
    <t>Liberato</t>
  </si>
  <si>
    <t>Libke</t>
  </si>
  <si>
    <t>Libran</t>
  </si>
  <si>
    <t>Lickert</t>
  </si>
  <si>
    <t>Liddell</t>
  </si>
  <si>
    <t>Liddi</t>
  </si>
  <si>
    <t>Liddle</t>
  </si>
  <si>
    <t>Lidge</t>
  </si>
  <si>
    <t>Lidle</t>
  </si>
  <si>
    <t>Lieber</t>
  </si>
  <si>
    <t>Lieberthal</t>
  </si>
  <si>
    <t>Liebhardt</t>
  </si>
  <si>
    <t>Liefer</t>
  </si>
  <si>
    <t>Liese</t>
  </si>
  <si>
    <t>Light</t>
  </si>
  <si>
    <t>Ligtenberg</t>
  </si>
  <si>
    <t>Lillard</t>
  </si>
  <si>
    <t>Lillis</t>
  </si>
  <si>
    <t>Lillibridge</t>
  </si>
  <si>
    <t>Lilliquist</t>
  </si>
  <si>
    <t>Lillie</t>
  </si>
  <si>
    <t>Lilly</t>
  </si>
  <si>
    <t>Lima</t>
  </si>
  <si>
    <t>Chang-Yong</t>
  </si>
  <si>
    <t>Lim</t>
  </si>
  <si>
    <t>Limmer</t>
  </si>
  <si>
    <t>Rufino</t>
  </si>
  <si>
    <t>Linares</t>
  </si>
  <si>
    <t>Lincecum</t>
  </si>
  <si>
    <t>Che-Hsuan</t>
  </si>
  <si>
    <t>Lin</t>
  </si>
  <si>
    <t>Lincoln</t>
  </si>
  <si>
    <t>Ezra</t>
  </si>
  <si>
    <t>Lind</t>
  </si>
  <si>
    <t>Vive</t>
  </si>
  <si>
    <t>Lindaman</t>
  </si>
  <si>
    <t>Em</t>
  </si>
  <si>
    <t>Lindbeck</t>
  </si>
  <si>
    <t>Lindblom</t>
  </si>
  <si>
    <t>Lindblad</t>
  </si>
  <si>
    <t>Lindemann</t>
  </si>
  <si>
    <t>Lindeman</t>
  </si>
  <si>
    <t>Lindell</t>
  </si>
  <si>
    <t>Linde</t>
  </si>
  <si>
    <t>Linden</t>
  </si>
  <si>
    <t>Lindgren</t>
  </si>
  <si>
    <t>Lindor</t>
  </si>
  <si>
    <t>Lindquist</t>
  </si>
  <si>
    <t>Axel</t>
  </si>
  <si>
    <t>Lindstrom</t>
  </si>
  <si>
    <t>Lindsey</t>
  </si>
  <si>
    <t>Linebrink</t>
  </si>
  <si>
    <t>Lines</t>
  </si>
  <si>
    <t>Linhart</t>
  </si>
  <si>
    <t>Liniak</t>
  </si>
  <si>
    <t>Linke</t>
  </si>
  <si>
    <t>Link</t>
  </si>
  <si>
    <t>Linton</t>
  </si>
  <si>
    <t>Lint</t>
  </si>
  <si>
    <t>Tzu-Wei</t>
  </si>
  <si>
    <t>Lintz</t>
  </si>
  <si>
    <t>Linz</t>
  </si>
  <si>
    <t>Linzy</t>
  </si>
  <si>
    <t>LiPetri</t>
  </si>
  <si>
    <t>Lipon</t>
  </si>
  <si>
    <t>Lipp</t>
  </si>
  <si>
    <t>Lipscomb</t>
  </si>
  <si>
    <t>Lipski</t>
  </si>
  <si>
    <t>Lira</t>
  </si>
  <si>
    <t>Liriano</t>
  </si>
  <si>
    <t>Rymer</t>
  </si>
  <si>
    <t>Lisenbee</t>
  </si>
  <si>
    <t>Lisi</t>
  </si>
  <si>
    <t>Lis</t>
  </si>
  <si>
    <t>Liska</t>
  </si>
  <si>
    <t>Listach</t>
  </si>
  <si>
    <t>Lister</t>
  </si>
  <si>
    <t>Litsch</t>
  </si>
  <si>
    <t>Littell</t>
  </si>
  <si>
    <t>Little</t>
  </si>
  <si>
    <t>Littlejohn</t>
  </si>
  <si>
    <t>Littlefield</t>
  </si>
  <si>
    <t>Littleton</t>
  </si>
  <si>
    <t>Litton</t>
  </si>
  <si>
    <t>Littrell</t>
  </si>
  <si>
    <t>Litwhiler</t>
  </si>
  <si>
    <t>Lively</t>
  </si>
  <si>
    <t>Livengood</t>
  </si>
  <si>
    <t>Livingston</t>
  </si>
  <si>
    <t>Livingstone</t>
  </si>
  <si>
    <t>Lizotte</t>
  </si>
  <si>
    <t>Llenas</t>
  </si>
  <si>
    <t>Llewellyn</t>
  </si>
  <si>
    <t>Llovera</t>
  </si>
  <si>
    <t>Graeme</t>
  </si>
  <si>
    <t>Loaisiga</t>
  </si>
  <si>
    <t>Loaiza</t>
  </si>
  <si>
    <t>Loane</t>
  </si>
  <si>
    <t>Loan</t>
  </si>
  <si>
    <t>Lobaton</t>
  </si>
  <si>
    <t>Lobert</t>
  </si>
  <si>
    <t>Lobstein</t>
  </si>
  <si>
    <t>Locastro</t>
  </si>
  <si>
    <t>Chia-Jen</t>
  </si>
  <si>
    <t>Lo</t>
  </si>
  <si>
    <t>Lochhead</t>
  </si>
  <si>
    <t>Lock</t>
  </si>
  <si>
    <t>Lockett</t>
  </si>
  <si>
    <t>Locke</t>
  </si>
  <si>
    <t>Locker</t>
  </si>
  <si>
    <t>Lockhart</t>
  </si>
  <si>
    <t>Locklear</t>
  </si>
  <si>
    <t>Locklin</t>
  </si>
  <si>
    <t>Lockman</t>
  </si>
  <si>
    <t>Lockwood</t>
  </si>
  <si>
    <t>Lodigiani</t>
  </si>
  <si>
    <t>Lodolo</t>
  </si>
  <si>
    <t>Lo Duca</t>
  </si>
  <si>
    <t>Kameron</t>
  </si>
  <si>
    <t>Loe</t>
  </si>
  <si>
    <t>Loepp</t>
  </si>
  <si>
    <t>Loes</t>
  </si>
  <si>
    <t>Loewen</t>
  </si>
  <si>
    <t>Loewer</t>
  </si>
  <si>
    <t>Lofton</t>
  </si>
  <si>
    <t>Loftus</t>
  </si>
  <si>
    <t>Nook</t>
  </si>
  <si>
    <t>Logue</t>
  </si>
  <si>
    <t>Lohman</t>
  </si>
  <si>
    <t>Lohr</t>
  </si>
  <si>
    <t>Lohrke</t>
  </si>
  <si>
    <t>Lohrman</t>
  </si>
  <si>
    <t>Lohse</t>
  </si>
  <si>
    <t>Lois</t>
  </si>
  <si>
    <t>Loiselle</t>
  </si>
  <si>
    <t>Lolich</t>
  </si>
  <si>
    <t>Sherm</t>
  </si>
  <si>
    <t>Lollar</t>
  </si>
  <si>
    <t>Lollis</t>
  </si>
  <si>
    <t>Loman</t>
  </si>
  <si>
    <t>Lomasney</t>
  </si>
  <si>
    <t>Lombardi</t>
  </si>
  <si>
    <t>Lombard</t>
  </si>
  <si>
    <t>Lombardo</t>
  </si>
  <si>
    <t>Lombardozzi</t>
  </si>
  <si>
    <t>Lomon</t>
  </si>
  <si>
    <t>Lonborg</t>
  </si>
  <si>
    <t>Lonergan</t>
  </si>
  <si>
    <t>Loney</t>
  </si>
  <si>
    <t>Long</t>
  </si>
  <si>
    <t>Jeoff</t>
  </si>
  <si>
    <t>Lep</t>
  </si>
  <si>
    <t>Longmire</t>
  </si>
  <si>
    <t>Longoria</t>
  </si>
  <si>
    <t>Shed</t>
  </si>
  <si>
    <t>Terrence</t>
  </si>
  <si>
    <t>Lonnett</t>
  </si>
  <si>
    <t>Look</t>
  </si>
  <si>
    <t>Looney</t>
  </si>
  <si>
    <t>Looper</t>
  </si>
  <si>
    <t>Loos</t>
  </si>
  <si>
    <t>Lopatka</t>
  </si>
  <si>
    <t>Lopat</t>
  </si>
  <si>
    <t>Lopata</t>
  </si>
  <si>
    <t>Lopes</t>
  </si>
  <si>
    <t>Lopez</t>
  </si>
  <si>
    <t>Albie</t>
  </si>
  <si>
    <t>Alejo</t>
  </si>
  <si>
    <t>Aquilino</t>
  </si>
  <si>
    <t>Aurelio</t>
  </si>
  <si>
    <t>Marcelino</t>
  </si>
  <si>
    <t>Mendy</t>
  </si>
  <si>
    <t>Nicky</t>
  </si>
  <si>
    <t>Pablo</t>
  </si>
  <si>
    <t>Rodrigo</t>
  </si>
  <si>
    <t>Yoan</t>
  </si>
  <si>
    <t>Bris</t>
  </si>
  <si>
    <t>Lord</t>
  </si>
  <si>
    <t>Lorenzen</t>
  </si>
  <si>
    <t>Loretta</t>
  </si>
  <si>
    <t>Lorraine</t>
  </si>
  <si>
    <t>Lotz</t>
  </si>
  <si>
    <t>Loucks</t>
  </si>
  <si>
    <t>Loudell</t>
  </si>
  <si>
    <t>Louden</t>
  </si>
  <si>
    <t>Loudenslager</t>
  </si>
  <si>
    <t>O'Loughlin</t>
  </si>
  <si>
    <t>Loughran</t>
  </si>
  <si>
    <t>Lough</t>
  </si>
  <si>
    <t>Loughlin</t>
  </si>
  <si>
    <t>Loun</t>
  </si>
  <si>
    <t>Loup</t>
  </si>
  <si>
    <t>Loux</t>
  </si>
  <si>
    <t>Lovelady</t>
  </si>
  <si>
    <t>Lovelace</t>
  </si>
  <si>
    <t>Lovenguth</t>
  </si>
  <si>
    <t>Love</t>
  </si>
  <si>
    <t>Lovett</t>
  </si>
  <si>
    <t>Mem</t>
  </si>
  <si>
    <t>Loviglio</t>
  </si>
  <si>
    <t>Lovitto</t>
  </si>
  <si>
    <t>Lovrich</t>
  </si>
  <si>
    <t>Torey</t>
  </si>
  <si>
    <t>Lovullo</t>
  </si>
  <si>
    <t>Lowdermilk</t>
  </si>
  <si>
    <t>Lowe</t>
  </si>
  <si>
    <t>Lowell</t>
  </si>
  <si>
    <t>Nathaniel</t>
  </si>
  <si>
    <t>Lowenstein</t>
  </si>
  <si>
    <t>Devon</t>
  </si>
  <si>
    <t>Lowery</t>
  </si>
  <si>
    <t>Terrell</t>
  </si>
  <si>
    <t>Low</t>
  </si>
  <si>
    <t>Lown</t>
  </si>
  <si>
    <t>Peanuts</t>
  </si>
  <si>
    <t>Lowrey</t>
  </si>
  <si>
    <t>Lowrie</t>
  </si>
  <si>
    <t>Lowry</t>
  </si>
  <si>
    <t>Lowther</t>
  </si>
  <si>
    <t>Loynd</t>
  </si>
  <si>
    <t>Lozado</t>
  </si>
  <si>
    <t>Lubratich</t>
  </si>
  <si>
    <t>Luby</t>
  </si>
  <si>
    <t>Lucadello</t>
  </si>
  <si>
    <t>Lucchesi</t>
  </si>
  <si>
    <t>Luce</t>
  </si>
  <si>
    <t>Lucey</t>
  </si>
  <si>
    <t>Luciano</t>
  </si>
  <si>
    <t>Lucid</t>
  </si>
  <si>
    <t>Lucier</t>
  </si>
  <si>
    <t>Lucroy</t>
  </si>
  <si>
    <t>Donny</t>
  </si>
  <si>
    <t>Lucy</t>
  </si>
  <si>
    <t>Luderus</t>
  </si>
  <si>
    <t>Ludolph</t>
  </si>
  <si>
    <t>Ludwig</t>
  </si>
  <si>
    <t>Ludwick</t>
  </si>
  <si>
    <t>Luebbers</t>
  </si>
  <si>
    <t>Luebbe</t>
  </si>
  <si>
    <t>Luebber</t>
  </si>
  <si>
    <t>Luebke</t>
  </si>
  <si>
    <t>Luecken</t>
  </si>
  <si>
    <t>Lueke</t>
  </si>
  <si>
    <t>Luetge</t>
  </si>
  <si>
    <t>Luff</t>
  </si>
  <si>
    <t>Dawel</t>
  </si>
  <si>
    <t>Lugo</t>
  </si>
  <si>
    <t>Ruddy</t>
  </si>
  <si>
    <t>Urbano</t>
  </si>
  <si>
    <t>Wild Bill</t>
  </si>
  <si>
    <t>Luhrsen</t>
  </si>
  <si>
    <t>Lukachyk</t>
  </si>
  <si>
    <t>Lukasiewicz</t>
  </si>
  <si>
    <t>Lukens</t>
  </si>
  <si>
    <t>Lukes</t>
  </si>
  <si>
    <t>Lukon</t>
  </si>
  <si>
    <t>Lumenti</t>
  </si>
  <si>
    <t>Lumley</t>
  </si>
  <si>
    <t>Lumpe</t>
  </si>
  <si>
    <t>Luna</t>
  </si>
  <si>
    <t>Memo</t>
  </si>
  <si>
    <t>Lunar</t>
  </si>
  <si>
    <t>Lundbom</t>
  </si>
  <si>
    <t>Lund</t>
  </si>
  <si>
    <t>Lundgren</t>
  </si>
  <si>
    <t>Lundquist</t>
  </si>
  <si>
    <t>Lundstedt</t>
  </si>
  <si>
    <t>Lunsford</t>
  </si>
  <si>
    <t>Lunte</t>
  </si>
  <si>
    <t>Lupien</t>
  </si>
  <si>
    <t>Luplow</t>
  </si>
  <si>
    <t>Dolf</t>
  </si>
  <si>
    <t>Luque</t>
  </si>
  <si>
    <t>Lusader</t>
  </si>
  <si>
    <t>Lush</t>
  </si>
  <si>
    <t>Luskey</t>
  </si>
  <si>
    <t>Lutenberg</t>
  </si>
  <si>
    <t>Luttrell</t>
  </si>
  <si>
    <t>Lutz</t>
  </si>
  <si>
    <t>Lutzke</t>
  </si>
  <si>
    <t>Luuloa</t>
  </si>
  <si>
    <t>Lux</t>
  </si>
  <si>
    <t>Luzardo</t>
  </si>
  <si>
    <t>Luzinski</t>
  </si>
  <si>
    <t>Lyden</t>
  </si>
  <si>
    <t>Lydy</t>
  </si>
  <si>
    <t>Lyles</t>
  </si>
  <si>
    <t>Lynch</t>
  </si>
  <si>
    <t>Lyon</t>
  </si>
  <si>
    <t>Lyons</t>
  </si>
  <si>
    <t>Lysander</t>
  </si>
  <si>
    <t>Lyston</t>
  </si>
  <si>
    <t>Lytle</t>
  </si>
  <si>
    <t>Lyttle</t>
  </si>
  <si>
    <t>Maas</t>
  </si>
  <si>
    <t>Mabe</t>
  </si>
  <si>
    <t>Mabeus</t>
  </si>
  <si>
    <t>Mabry</t>
  </si>
  <si>
    <t>Mac</t>
  </si>
  <si>
    <t>MacArthur</t>
  </si>
  <si>
    <t>MacCormack</t>
  </si>
  <si>
    <t>Macdonald</t>
  </si>
  <si>
    <t>MacDonald</t>
  </si>
  <si>
    <t>MacDougal</t>
  </si>
  <si>
    <t>Macey</t>
  </si>
  <si>
    <t>MacFayden</t>
  </si>
  <si>
    <t>Macfarlane</t>
  </si>
  <si>
    <t>MacGamwell</t>
  </si>
  <si>
    <t>Machado</t>
  </si>
  <si>
    <t>Macha</t>
  </si>
  <si>
    <t>Machemehl</t>
  </si>
  <si>
    <t>Machemer</t>
  </si>
  <si>
    <t>Machi</t>
  </si>
  <si>
    <t>Vimael</t>
  </si>
  <si>
    <t>Machin</t>
  </si>
  <si>
    <t>Macias</t>
  </si>
  <si>
    <t>Mackanin</t>
  </si>
  <si>
    <t>Biz</t>
  </si>
  <si>
    <t>Mackey</t>
  </si>
  <si>
    <t>MacKinnon</t>
  </si>
  <si>
    <t>Mackiewicz</t>
  </si>
  <si>
    <t>Mackinson</t>
  </si>
  <si>
    <t>Mackowiak</t>
  </si>
  <si>
    <t>Macko</t>
  </si>
  <si>
    <t>Quinn</t>
  </si>
  <si>
    <t>MacLane</t>
  </si>
  <si>
    <t>MacLeod</t>
  </si>
  <si>
    <t>Maclin</t>
  </si>
  <si>
    <t>Macon</t>
  </si>
  <si>
    <t>MacPherson</t>
  </si>
  <si>
    <t>MacPhail</t>
  </si>
  <si>
    <t>Waddy</t>
  </si>
  <si>
    <t>MacPhee</t>
  </si>
  <si>
    <t>MacRae</t>
  </si>
  <si>
    <t>Macri</t>
  </si>
  <si>
    <t>Macullar</t>
  </si>
  <si>
    <t>MacWhorter</t>
  </si>
  <si>
    <t>Madden</t>
  </si>
  <si>
    <t>Maddern</t>
  </si>
  <si>
    <t>Morris</t>
  </si>
  <si>
    <t>Maddox</t>
  </si>
  <si>
    <t>Maddon</t>
  </si>
  <si>
    <t>Maddux</t>
  </si>
  <si>
    <t>Madero</t>
  </si>
  <si>
    <t>Madigan</t>
  </si>
  <si>
    <t>Scotti</t>
  </si>
  <si>
    <t>Madjeski</t>
  </si>
  <si>
    <t>Madlock</t>
  </si>
  <si>
    <t>Madrid</t>
  </si>
  <si>
    <t>Madris</t>
  </si>
  <si>
    <t>Madritsch</t>
  </si>
  <si>
    <t>Madrigal</t>
  </si>
  <si>
    <t>Warner</t>
  </si>
  <si>
    <t>Madson</t>
  </si>
  <si>
    <t>Maduro</t>
  </si>
  <si>
    <t>Kenta</t>
  </si>
  <si>
    <t>Maeda</t>
  </si>
  <si>
    <t>Maestri</t>
  </si>
  <si>
    <t>Magadan</t>
  </si>
  <si>
    <t>Ever</t>
  </si>
  <si>
    <t>Magallanes</t>
  </si>
  <si>
    <t>Magee</t>
  </si>
  <si>
    <t>Sherry</t>
  </si>
  <si>
    <t>Wendell</t>
  </si>
  <si>
    <t>Harl</t>
  </si>
  <si>
    <t>Maggert</t>
  </si>
  <si>
    <t>Maggi</t>
  </si>
  <si>
    <t>Magill</t>
  </si>
  <si>
    <t>Maglie</t>
  </si>
  <si>
    <t>Magnante</t>
  </si>
  <si>
    <t>Magner</t>
  </si>
  <si>
    <t>Damien</t>
  </si>
  <si>
    <t>Magnifico</t>
  </si>
  <si>
    <t>Magnuson</t>
  </si>
  <si>
    <t>Trystan</t>
  </si>
  <si>
    <t>Magoon</t>
  </si>
  <si>
    <t>Magrane</t>
  </si>
  <si>
    <t>Magrann</t>
  </si>
  <si>
    <t>Magrini</t>
  </si>
  <si>
    <t>Magruder</t>
  </si>
  <si>
    <t>Maguire</t>
  </si>
  <si>
    <t>Mahady</t>
  </si>
  <si>
    <t>Mahaffey</t>
  </si>
  <si>
    <t>Mahan</t>
  </si>
  <si>
    <t>Maharg</t>
  </si>
  <si>
    <t>Mahar</t>
  </si>
  <si>
    <t>Mahay</t>
  </si>
  <si>
    <t>Maher</t>
  </si>
  <si>
    <t>Mahlberg</t>
  </si>
  <si>
    <t>Mahle</t>
  </si>
  <si>
    <t>Mahler</t>
  </si>
  <si>
    <t>Maholm</t>
  </si>
  <si>
    <t>Mahomes</t>
  </si>
  <si>
    <t>Mahon</t>
  </si>
  <si>
    <t>Mahoney</t>
  </si>
  <si>
    <t>Mikie</t>
  </si>
  <si>
    <t>Mahtook</t>
  </si>
  <si>
    <t>Maier</t>
  </si>
  <si>
    <t>Maile</t>
  </si>
  <si>
    <t>Mailho</t>
  </si>
  <si>
    <t>Duster</t>
  </si>
  <si>
    <t>Mails</t>
  </si>
  <si>
    <t>Main</t>
  </si>
  <si>
    <t>Maine</t>
  </si>
  <si>
    <t>Mains</t>
  </si>
  <si>
    <t>Mairena</t>
  </si>
  <si>
    <t>Maisel</t>
  </si>
  <si>
    <t>Majeski</t>
  </si>
  <si>
    <t>Majewski</t>
  </si>
  <si>
    <t>Makita</t>
  </si>
  <si>
    <t>Makosky</t>
  </si>
  <si>
    <t>Makowski</t>
  </si>
  <si>
    <t>Maksudian</t>
  </si>
  <si>
    <t>Malarkey</t>
  </si>
  <si>
    <t>Malaska</t>
  </si>
  <si>
    <t>Malave</t>
  </si>
  <si>
    <t>Malay</t>
  </si>
  <si>
    <t>Maldonado</t>
  </si>
  <si>
    <t>Maler</t>
  </si>
  <si>
    <t>Malinosky</t>
  </si>
  <si>
    <t>Malis</t>
  </si>
  <si>
    <t>Malkmus</t>
  </si>
  <si>
    <t>Mallette</t>
  </si>
  <si>
    <t>Mallett</t>
  </si>
  <si>
    <t>Mallicoat</t>
  </si>
  <si>
    <t>Malloy</t>
  </si>
  <si>
    <t>Mallonee</t>
  </si>
  <si>
    <t>Mallory</t>
  </si>
  <si>
    <t>Jule</t>
  </si>
  <si>
    <t>Mallon</t>
  </si>
  <si>
    <t>Malmberg</t>
  </si>
  <si>
    <t>Maloney</t>
  </si>
  <si>
    <t>Malone</t>
  </si>
  <si>
    <t>Fergy</t>
  </si>
  <si>
    <t>Maloy</t>
  </si>
  <si>
    <t>Maltzberger</t>
  </si>
  <si>
    <t>Malzone</t>
  </si>
  <si>
    <t>Mamaux</t>
  </si>
  <si>
    <t>Manaea</t>
  </si>
  <si>
    <t>Mancini</t>
  </si>
  <si>
    <t>Mancuso</t>
  </si>
  <si>
    <t>Manda</t>
  </si>
  <si>
    <t>Manders</t>
  </si>
  <si>
    <t>Maness</t>
  </si>
  <si>
    <t>Mangan</t>
  </si>
  <si>
    <t>Mangini</t>
  </si>
  <si>
    <t>Mangual</t>
  </si>
  <si>
    <t>Mangus</t>
  </si>
  <si>
    <t>Mangum</t>
  </si>
  <si>
    <t>Manion</t>
  </si>
  <si>
    <t>Mankowski</t>
  </si>
  <si>
    <t>Effa</t>
  </si>
  <si>
    <t>Manley</t>
  </si>
  <si>
    <t>Manlove</t>
  </si>
  <si>
    <t>Mann</t>
  </si>
  <si>
    <t>Manning</t>
  </si>
  <si>
    <t>Manno</t>
  </si>
  <si>
    <t>Alek</t>
  </si>
  <si>
    <t>Manoah</t>
  </si>
  <si>
    <t>Manon</t>
  </si>
  <si>
    <t>Manrique</t>
  </si>
  <si>
    <t>Mansell</t>
  </si>
  <si>
    <t>Manship</t>
  </si>
  <si>
    <t>Manske</t>
  </si>
  <si>
    <t>Mantei</t>
  </si>
  <si>
    <t>Mantilla</t>
  </si>
  <si>
    <t>Mantiply</t>
  </si>
  <si>
    <t>Mantle</t>
  </si>
  <si>
    <t>Manto</t>
  </si>
  <si>
    <t>Manush</t>
  </si>
  <si>
    <t>Manville</t>
  </si>
  <si>
    <t>Kirt</t>
  </si>
  <si>
    <t>Manwaring</t>
  </si>
  <si>
    <t>Josias</t>
  </si>
  <si>
    <t>Manzanillo</t>
  </si>
  <si>
    <t>Ravelo</t>
  </si>
  <si>
    <t>Manzella</t>
  </si>
  <si>
    <t>Mapel</t>
  </si>
  <si>
    <t>Mapes</t>
  </si>
  <si>
    <t>Maples</t>
  </si>
  <si>
    <t>Maple</t>
  </si>
  <si>
    <t>Mappes</t>
  </si>
  <si>
    <t>Marak</t>
  </si>
  <si>
    <t>Georges</t>
  </si>
  <si>
    <t>Maranda</t>
  </si>
  <si>
    <t>Maranville</t>
  </si>
  <si>
    <t>Firpo</t>
  </si>
  <si>
    <t>Marberry</t>
  </si>
  <si>
    <t>Marbet</t>
  </si>
  <si>
    <t>Tucupita</t>
  </si>
  <si>
    <t>Marcano</t>
  </si>
  <si>
    <t>Marchildon</t>
  </si>
  <si>
    <t>Marchan</t>
  </si>
  <si>
    <t>Marcum</t>
  </si>
  <si>
    <t>Marentette</t>
  </si>
  <si>
    <t>Margevicius</t>
  </si>
  <si>
    <t>Margoneri</t>
  </si>
  <si>
    <t>Margot</t>
  </si>
  <si>
    <t>Marichal</t>
  </si>
  <si>
    <t>Sugar Ray</t>
  </si>
  <si>
    <t>Marimon</t>
  </si>
  <si>
    <t>Jhan</t>
  </si>
  <si>
    <t>Marinez</t>
  </si>
  <si>
    <t>Marinaccio</t>
  </si>
  <si>
    <t>Mariot</t>
  </si>
  <si>
    <t>Marisnick</t>
  </si>
  <si>
    <t>Maris</t>
  </si>
  <si>
    <t>Marjama</t>
  </si>
  <si>
    <t>Markakis</t>
  </si>
  <si>
    <t>Markell</t>
  </si>
  <si>
    <t>Markel</t>
  </si>
  <si>
    <t>Markle</t>
  </si>
  <si>
    <t>Markland</t>
  </si>
  <si>
    <t>Marks</t>
  </si>
  <si>
    <t>Marksberry</t>
  </si>
  <si>
    <t>Marlowe</t>
  </si>
  <si>
    <t>Marmol</t>
  </si>
  <si>
    <t>Marmolejos</t>
  </si>
  <si>
    <t>Marnie</t>
  </si>
  <si>
    <t>Marolewski</t>
  </si>
  <si>
    <t>Marone</t>
  </si>
  <si>
    <t>Maronde</t>
  </si>
  <si>
    <t>Maroth</t>
  </si>
  <si>
    <t>Brailyn</t>
  </si>
  <si>
    <t>Marquez</t>
  </si>
  <si>
    <t>Gonzalo</t>
  </si>
  <si>
    <t>Isidro</t>
  </si>
  <si>
    <t>Marquardt</t>
  </si>
  <si>
    <t>Marquard</t>
  </si>
  <si>
    <t>Marrero</t>
  </si>
  <si>
    <t>Deven</t>
  </si>
  <si>
    <t>Oreste</t>
  </si>
  <si>
    <t>Marriott</t>
  </si>
  <si>
    <t>Marr</t>
  </si>
  <si>
    <t>Marrow</t>
  </si>
  <si>
    <t>Marsans</t>
  </si>
  <si>
    <t>Mars</t>
  </si>
  <si>
    <t>Marsh</t>
  </si>
  <si>
    <t>Cuddles</t>
  </si>
  <si>
    <t>Marson</t>
  </si>
  <si>
    <t>Marsonek</t>
  </si>
  <si>
    <t>Marte</t>
  </si>
  <si>
    <t>Martell</t>
  </si>
  <si>
    <t>Martes</t>
  </si>
  <si>
    <t>Jefry</t>
  </si>
  <si>
    <t>Ketel</t>
  </si>
  <si>
    <t>Starling</t>
  </si>
  <si>
    <t>Yunior</t>
  </si>
  <si>
    <t>Martinez</t>
  </si>
  <si>
    <t>Anastacio</t>
  </si>
  <si>
    <t>Chito</t>
  </si>
  <si>
    <t>Martina</t>
  </si>
  <si>
    <t>Leonys</t>
  </si>
  <si>
    <t>Martini</t>
  </si>
  <si>
    <t>Norberto</t>
  </si>
  <si>
    <t>Pepper</t>
  </si>
  <si>
    <t>Phonney</t>
  </si>
  <si>
    <t>Renie</t>
  </si>
  <si>
    <t>Shairon</t>
  </si>
  <si>
    <t>Martis</t>
  </si>
  <si>
    <t>Silvio</t>
  </si>
  <si>
    <t>Tippy</t>
  </si>
  <si>
    <t>Tino</t>
  </si>
  <si>
    <t>Wedo</t>
  </si>
  <si>
    <t>Martyn</t>
  </si>
  <si>
    <t>Martz</t>
  </si>
  <si>
    <t>Marvel</t>
  </si>
  <si>
    <t>Marzano</t>
  </si>
  <si>
    <t>Onan</t>
  </si>
  <si>
    <t>Masaoka</t>
  </si>
  <si>
    <t>Mashore</t>
  </si>
  <si>
    <t>Masi</t>
  </si>
  <si>
    <t>Maskrey</t>
  </si>
  <si>
    <t>Leech</t>
  </si>
  <si>
    <t>Massa</t>
  </si>
  <si>
    <t>Massey</t>
  </si>
  <si>
    <t>Masset</t>
  </si>
  <si>
    <t>Masteller</t>
  </si>
  <si>
    <t>Masterson</t>
  </si>
  <si>
    <t>Masters</t>
  </si>
  <si>
    <t>Mastny</t>
  </si>
  <si>
    <t>Mastroianni</t>
  </si>
  <si>
    <t>Miles</t>
  </si>
  <si>
    <t>Mastrobuoni</t>
  </si>
  <si>
    <t>Mata</t>
  </si>
  <si>
    <t>Matarazzo</t>
  </si>
  <si>
    <t>Matchick</t>
  </si>
  <si>
    <t>Mateo</t>
  </si>
  <si>
    <t>Mathews</t>
  </si>
  <si>
    <t>Christy</t>
  </si>
  <si>
    <t>Mathewson</t>
  </si>
  <si>
    <t>Mathes</t>
  </si>
  <si>
    <t>Mather</t>
  </si>
  <si>
    <t>Matheny</t>
  </si>
  <si>
    <t>Mathias</t>
  </si>
  <si>
    <t>Mathis</t>
  </si>
  <si>
    <t>Mathison</t>
  </si>
  <si>
    <t>Mathieson</t>
  </si>
  <si>
    <t>Mathisen</t>
  </si>
  <si>
    <t>Matijevic</t>
  </si>
  <si>
    <t>Matlack</t>
  </si>
  <si>
    <t>Maton</t>
  </si>
  <si>
    <t>Matos</t>
  </si>
  <si>
    <t>Julius</t>
  </si>
  <si>
    <t>Osiris</t>
  </si>
  <si>
    <t>Pascual</t>
  </si>
  <si>
    <t>Matranga</t>
  </si>
  <si>
    <t>Daisuke</t>
  </si>
  <si>
    <t>Matsuzaka</t>
  </si>
  <si>
    <t>Matsui</t>
  </si>
  <si>
    <t>Mattern</t>
  </si>
  <si>
    <t>C. V.</t>
  </si>
  <si>
    <t>Matteson</t>
  </si>
  <si>
    <t>Mattes</t>
  </si>
  <si>
    <t>Matthews</t>
  </si>
  <si>
    <t>Matthewson</t>
  </si>
  <si>
    <t>Mattheus</t>
  </si>
  <si>
    <t>Matthias</t>
  </si>
  <si>
    <t>Mattick</t>
  </si>
  <si>
    <t>Mattingly</t>
  </si>
  <si>
    <t>Mattison</t>
  </si>
  <si>
    <t>Mattimore</t>
  </si>
  <si>
    <t>Mattis</t>
  </si>
  <si>
    <t>Cloy</t>
  </si>
  <si>
    <t>Mattox</t>
  </si>
  <si>
    <t>Mattson</t>
  </si>
  <si>
    <t>Matula</t>
  </si>
  <si>
    <t>Matusz</t>
  </si>
  <si>
    <t>Matuszek</t>
  </si>
  <si>
    <t>Matuzak</t>
  </si>
  <si>
    <t>Matzek</t>
  </si>
  <si>
    <t>Matz</t>
  </si>
  <si>
    <t>Mauch</t>
  </si>
  <si>
    <t>Mauck</t>
  </si>
  <si>
    <t>Maul</t>
  </si>
  <si>
    <t>Mauldin</t>
  </si>
  <si>
    <t>Mauney</t>
  </si>
  <si>
    <t>Maun</t>
  </si>
  <si>
    <t>Maupin</t>
  </si>
  <si>
    <t>Maurer</t>
  </si>
  <si>
    <t>Mauriello</t>
  </si>
  <si>
    <t>Mauser</t>
  </si>
  <si>
    <t>Mavis</t>
  </si>
  <si>
    <t>Maxcy</t>
  </si>
  <si>
    <t>Maxie</t>
  </si>
  <si>
    <t>Dal</t>
  </si>
  <si>
    <t>Maxvill</t>
  </si>
  <si>
    <t>Maxwell</t>
  </si>
  <si>
    <t>Yunesky</t>
  </si>
  <si>
    <t>Maya</t>
  </si>
  <si>
    <t>Mayberry</t>
  </si>
  <si>
    <t>Maybin</t>
  </si>
  <si>
    <t>Buckshot</t>
  </si>
  <si>
    <t>May</t>
  </si>
  <si>
    <t>Maye</t>
  </si>
  <si>
    <t>Mayer</t>
  </si>
  <si>
    <t>Mayers</t>
  </si>
  <si>
    <t>Mayes</t>
  </si>
  <si>
    <t>Mayfield</t>
  </si>
  <si>
    <t>Jakie</t>
  </si>
  <si>
    <t>Maynard</t>
  </si>
  <si>
    <t>Mayne</t>
  </si>
  <si>
    <t>Mayo</t>
  </si>
  <si>
    <t>Maysey</t>
  </si>
  <si>
    <t>Maysonet</t>
  </si>
  <si>
    <t>Mayza</t>
  </si>
  <si>
    <t>Maza</t>
  </si>
  <si>
    <t>Mazara</t>
  </si>
  <si>
    <t>Mazeika</t>
  </si>
  <si>
    <t>Mazeroski</t>
  </si>
  <si>
    <t>Mazza</t>
  </si>
  <si>
    <t>Mazzaro</t>
  </si>
  <si>
    <t>Mazzera</t>
  </si>
  <si>
    <t>Mazzilli</t>
  </si>
  <si>
    <t>Mazzoni</t>
  </si>
  <si>
    <t>McAdams</t>
  </si>
  <si>
    <t>McAfee</t>
  </si>
  <si>
    <t>McAleese</t>
  </si>
  <si>
    <t>McAleer</t>
  </si>
  <si>
    <t>McAllester</t>
  </si>
  <si>
    <t>Sport</t>
  </si>
  <si>
    <t>McAllister</t>
  </si>
  <si>
    <t>McAnally</t>
  </si>
  <si>
    <t>McAnany</t>
  </si>
  <si>
    <t>McAndrew</t>
  </si>
  <si>
    <t>McAnulty</t>
  </si>
  <si>
    <t>McArthur</t>
  </si>
  <si>
    <t>McAtee</t>
  </si>
  <si>
    <t>McAuliffe</t>
  </si>
  <si>
    <t>McAuley</t>
  </si>
  <si>
    <t>McAvoy</t>
  </si>
  <si>
    <t>Wickey</t>
  </si>
  <si>
    <t>McBean</t>
  </si>
  <si>
    <t>Pryor</t>
  </si>
  <si>
    <t>McBee</t>
  </si>
  <si>
    <t>McBeth</t>
  </si>
  <si>
    <t>Algie</t>
  </si>
  <si>
    <t>McBride</t>
  </si>
  <si>
    <t>Bake</t>
  </si>
  <si>
    <t>Macay</t>
  </si>
  <si>
    <t>McBroom</t>
  </si>
  <si>
    <t>McCabe</t>
  </si>
  <si>
    <t>Swat</t>
  </si>
  <si>
    <t>McCaffrey</t>
  </si>
  <si>
    <t>McCaffery</t>
  </si>
  <si>
    <t>Sparrow</t>
  </si>
  <si>
    <t>McCahan</t>
  </si>
  <si>
    <t>McCall</t>
  </si>
  <si>
    <t>McCallister</t>
  </si>
  <si>
    <t>Windy</t>
  </si>
  <si>
    <t>McCament</t>
  </si>
  <si>
    <t>McCann</t>
  </si>
  <si>
    <t>McCandless</t>
  </si>
  <si>
    <t>McCarthy</t>
  </si>
  <si>
    <t>Arch</t>
  </si>
  <si>
    <t>McCarren</t>
  </si>
  <si>
    <t>McCarty</t>
  </si>
  <si>
    <t>McCarton</t>
  </si>
  <si>
    <t>McCardell</t>
  </si>
  <si>
    <t>McCarver</t>
  </si>
  <si>
    <t>McCaskill</t>
  </si>
  <si>
    <t>McCatty</t>
  </si>
  <si>
    <t>McCauley</t>
  </si>
  <si>
    <t>McCaughan</t>
  </si>
  <si>
    <t>McChesney</t>
  </si>
  <si>
    <t>McClain</t>
  </si>
  <si>
    <t>McClanahan</t>
  </si>
  <si>
    <t>McClellan</t>
  </si>
  <si>
    <t>Hervey</t>
  </si>
  <si>
    <t>McCleskey</t>
  </si>
  <si>
    <t>McClendon</t>
  </si>
  <si>
    <t>McCloskey</t>
  </si>
  <si>
    <t>McClure</t>
  </si>
  <si>
    <t>McCluskey</t>
  </si>
  <si>
    <t>McClung</t>
  </si>
  <si>
    <t>McColl</t>
  </si>
  <si>
    <t>Amby</t>
  </si>
  <si>
    <t>McConnell</t>
  </si>
  <si>
    <t>McConnaughey</t>
  </si>
  <si>
    <t>McCool</t>
  </si>
  <si>
    <t>McCormick</t>
  </si>
  <si>
    <t>McCorry</t>
  </si>
  <si>
    <t>Chas</t>
  </si>
  <si>
    <t>McCormack</t>
  </si>
  <si>
    <t>McCosky</t>
  </si>
  <si>
    <t>McCovey</t>
  </si>
  <si>
    <t>McCoy</t>
  </si>
  <si>
    <t>McCrabb</t>
  </si>
  <si>
    <t>Quinton</t>
  </si>
  <si>
    <t>McCracken</t>
  </si>
  <si>
    <t>Rodney</t>
  </si>
  <si>
    <t>McCray</t>
  </si>
  <si>
    <t>McCraw</t>
  </si>
  <si>
    <t>McCreery</t>
  </si>
  <si>
    <t>McCrea</t>
  </si>
  <si>
    <t>McCredie</t>
  </si>
  <si>
    <t>McCrory</t>
  </si>
  <si>
    <t>McCue</t>
  </si>
  <si>
    <t>McCullough</t>
  </si>
  <si>
    <t>McCullers</t>
  </si>
  <si>
    <t>McCurdy</t>
  </si>
  <si>
    <t>McCurry</t>
  </si>
  <si>
    <t>McCutchen</t>
  </si>
  <si>
    <t>Lindy</t>
  </si>
  <si>
    <t>McDaniel</t>
  </si>
  <si>
    <t>McDavid</t>
  </si>
  <si>
    <t>McDermott</t>
  </si>
  <si>
    <t>McDevitt</t>
  </si>
  <si>
    <t>McDill</t>
  </si>
  <si>
    <t>McDonald</t>
  </si>
  <si>
    <t>Donzell</t>
  </si>
  <si>
    <t>McDonough</t>
  </si>
  <si>
    <t>Malcolm</t>
  </si>
  <si>
    <t>McDonnell</t>
  </si>
  <si>
    <t>McDoolan</t>
  </si>
  <si>
    <t>McDougal</t>
  </si>
  <si>
    <t>McDougald</t>
  </si>
  <si>
    <t>McDougall</t>
  </si>
  <si>
    <t>McDowell</t>
  </si>
  <si>
    <t>Oddibe</t>
  </si>
  <si>
    <t>McElroy</t>
  </si>
  <si>
    <t>McElveen</t>
  </si>
  <si>
    <t>McElwee</t>
  </si>
  <si>
    <t>McElyea</t>
  </si>
  <si>
    <t>McEnaney</t>
  </si>
  <si>
    <t>McEvoy</t>
  </si>
  <si>
    <t>McEwing</t>
  </si>
  <si>
    <t>McFadden</t>
  </si>
  <si>
    <t>McFarlan</t>
  </si>
  <si>
    <t>McFarland</t>
  </si>
  <si>
    <t>McFarlane</t>
  </si>
  <si>
    <t>McFetridge</t>
  </si>
  <si>
    <t>McGaffigan</t>
  </si>
  <si>
    <t>McGah</t>
  </si>
  <si>
    <t>McGaha</t>
  </si>
  <si>
    <t>Ambrose</t>
  </si>
  <si>
    <t>McGann</t>
  </si>
  <si>
    <t>Chippy</t>
  </si>
  <si>
    <t>McGarr</t>
  </si>
  <si>
    <t>McGarvey</t>
  </si>
  <si>
    <t>McGeachey</t>
  </si>
  <si>
    <t>McGeary</t>
  </si>
  <si>
    <t>McGee</t>
  </si>
  <si>
    <t>McGeehan</t>
  </si>
  <si>
    <t>McGehee</t>
  </si>
  <si>
    <t>McGhee</t>
  </si>
  <si>
    <t>McGill</t>
  </si>
  <si>
    <t>McGilvray</t>
  </si>
  <si>
    <t>McGillen</t>
  </si>
  <si>
    <t>McGilberry</t>
  </si>
  <si>
    <t>McGinn</t>
  </si>
  <si>
    <t>McGinnis</t>
  </si>
  <si>
    <t>McGinley</t>
  </si>
  <si>
    <t>McGinnity</t>
  </si>
  <si>
    <t>McGlinchy</t>
  </si>
  <si>
    <t>McGlothlin</t>
  </si>
  <si>
    <t>McGlone</t>
  </si>
  <si>
    <t>McGlothen</t>
  </si>
  <si>
    <t>McGlothin</t>
  </si>
  <si>
    <t>Stoney</t>
  </si>
  <si>
    <t>McGlynn</t>
  </si>
  <si>
    <t>McGough</t>
  </si>
  <si>
    <t>McGowan</t>
  </si>
  <si>
    <t>McGowin</t>
  </si>
  <si>
    <t>McGraw</t>
  </si>
  <si>
    <t>McGraner</t>
  </si>
  <si>
    <t>McGrath</t>
  </si>
  <si>
    <t>McGregor</t>
  </si>
  <si>
    <t>McGrew</t>
  </si>
  <si>
    <t>McGriff</t>
  </si>
  <si>
    <t>McGrillis</t>
  </si>
  <si>
    <t>McGuckin</t>
  </si>
  <si>
    <t>McGuire</t>
  </si>
  <si>
    <t>McGuiness</t>
  </si>
  <si>
    <t>Deck</t>
  </si>
  <si>
    <t>McGuinness</t>
  </si>
  <si>
    <t>McGunnigle</t>
  </si>
  <si>
    <t>McGwire</t>
  </si>
  <si>
    <t>McHale</t>
  </si>
  <si>
    <t>McHenry</t>
  </si>
  <si>
    <t>McHugh</t>
  </si>
  <si>
    <t>McIlree</t>
  </si>
  <si>
    <t>Irish</t>
  </si>
  <si>
    <t>McIlveen</t>
  </si>
  <si>
    <t>Stover</t>
  </si>
  <si>
    <t>McIlwain</t>
  </si>
  <si>
    <t>Stuffy</t>
  </si>
  <si>
    <t>McInnis</t>
  </si>
  <si>
    <t>McIntyre</t>
  </si>
  <si>
    <t>McIntire</t>
  </si>
  <si>
    <t>McIntosh</t>
  </si>
  <si>
    <t>McIvor</t>
  </si>
  <si>
    <t>McJames</t>
  </si>
  <si>
    <t>McKain</t>
  </si>
  <si>
    <t>Reeve</t>
  </si>
  <si>
    <t>McKean</t>
  </si>
  <si>
    <t>McKechnie</t>
  </si>
  <si>
    <t>McKee</t>
  </si>
  <si>
    <t>McKeever</t>
  </si>
  <si>
    <t>McKeel</t>
  </si>
  <si>
    <t>McKeithan</t>
  </si>
  <si>
    <t>McKelvey</t>
  </si>
  <si>
    <t>McKelvy</t>
  </si>
  <si>
    <t>McKenna</t>
  </si>
  <si>
    <t>McKenry</t>
  </si>
  <si>
    <t>McKenzie</t>
  </si>
  <si>
    <t>McKeough</t>
  </si>
  <si>
    <t>McKeon</t>
  </si>
  <si>
    <t>McKinnon</t>
  </si>
  <si>
    <t>McKinney</t>
  </si>
  <si>
    <t>McKinstry</t>
  </si>
  <si>
    <t>McKirahan</t>
  </si>
  <si>
    <t>McKnight</t>
  </si>
  <si>
    <t>McLain</t>
  </si>
  <si>
    <t>McLane</t>
  </si>
  <si>
    <t>McLarney</t>
  </si>
  <si>
    <t>McLaren</t>
  </si>
  <si>
    <t>Polly</t>
  </si>
  <si>
    <t>McLarry</t>
  </si>
  <si>
    <t>McLaughlin</t>
  </si>
  <si>
    <t>McLaurin</t>
  </si>
  <si>
    <t>McLean</t>
  </si>
  <si>
    <t>McLeary</t>
  </si>
  <si>
    <t>McLeland</t>
  </si>
  <si>
    <t>McLemore</t>
  </si>
  <si>
    <t>McLeod</t>
  </si>
  <si>
    <t>McLish</t>
  </si>
  <si>
    <t>McLouth</t>
  </si>
  <si>
    <t>McMackin</t>
  </si>
  <si>
    <t>McMahon</t>
  </si>
  <si>
    <t>McMahan</t>
  </si>
  <si>
    <t>McMakin</t>
  </si>
  <si>
    <t>McManus</t>
  </si>
  <si>
    <t>McMath</t>
  </si>
  <si>
    <t>McMichael</t>
  </si>
  <si>
    <t>McMillon</t>
  </si>
  <si>
    <t>McMillan</t>
  </si>
  <si>
    <t>McMullin</t>
  </si>
  <si>
    <t>McMullen</t>
  </si>
  <si>
    <t>McMurtry</t>
  </si>
  <si>
    <t>McNabb</t>
  </si>
  <si>
    <t>McNair</t>
  </si>
  <si>
    <t>McNally</t>
  </si>
  <si>
    <t>McNamara</t>
  </si>
  <si>
    <t>Dinny</t>
  </si>
  <si>
    <t>McNaughton</t>
  </si>
  <si>
    <t>McNeal</t>
  </si>
  <si>
    <t>McNealy</t>
  </si>
  <si>
    <t>McNeely</t>
  </si>
  <si>
    <t>McNeil</t>
  </si>
  <si>
    <t>McNertney</t>
  </si>
  <si>
    <t>McNichol</t>
  </si>
  <si>
    <t>McNulty</t>
  </si>
  <si>
    <t>McPartlin</t>
  </si>
  <si>
    <t>Bid</t>
  </si>
  <si>
    <t>McPhee</t>
  </si>
  <si>
    <t>McPherson</t>
  </si>
  <si>
    <t>McQuaid</t>
  </si>
  <si>
    <t>McQuaig</t>
  </si>
  <si>
    <t>Mart</t>
  </si>
  <si>
    <t>McQueen</t>
  </si>
  <si>
    <t>Mox</t>
  </si>
  <si>
    <t>McQuery</t>
  </si>
  <si>
    <t>McQuillan</t>
  </si>
  <si>
    <t>McQuinn</t>
  </si>
  <si>
    <t>McQuillen</t>
  </si>
  <si>
    <t>McRae</t>
  </si>
  <si>
    <t>McRemer</t>
  </si>
  <si>
    <t>McReynolds</t>
  </si>
  <si>
    <t>McShannic</t>
  </si>
  <si>
    <t>Trick</t>
  </si>
  <si>
    <t>McSorley</t>
  </si>
  <si>
    <t>McSweeney</t>
  </si>
  <si>
    <t>McTamany</t>
  </si>
  <si>
    <t>McTigue</t>
  </si>
  <si>
    <t>McVey</t>
  </si>
  <si>
    <t>McWeeny</t>
  </si>
  <si>
    <t>McWilliams</t>
  </si>
  <si>
    <t>Meacham</t>
  </si>
  <si>
    <t>Mead</t>
  </si>
  <si>
    <t>Meadows</t>
  </si>
  <si>
    <t>Meador</t>
  </si>
  <si>
    <t>Rufus</t>
  </si>
  <si>
    <t>Meads</t>
  </si>
  <si>
    <t>Meakim</t>
  </si>
  <si>
    <t>Vincent</t>
  </si>
  <si>
    <t>Maney</t>
  </si>
  <si>
    <t>Means</t>
  </si>
  <si>
    <t>Meara</t>
  </si>
  <si>
    <t>Meares</t>
  </si>
  <si>
    <t>Mears</t>
  </si>
  <si>
    <t>Meche</t>
  </si>
  <si>
    <t>Mecir</t>
  </si>
  <si>
    <t>Medders</t>
  </si>
  <si>
    <t>Medeiros</t>
  </si>
  <si>
    <t>Medich</t>
  </si>
  <si>
    <t>Medica</t>
  </si>
  <si>
    <t>Medina</t>
  </si>
  <si>
    <t>Yoervis</t>
  </si>
  <si>
    <t>Medlen</t>
  </si>
  <si>
    <t>Medlinger</t>
  </si>
  <si>
    <t>Medvin</t>
  </si>
  <si>
    <t>Medwick</t>
  </si>
  <si>
    <t>Meegan</t>
  </si>
  <si>
    <t>Meehan</t>
  </si>
  <si>
    <t>Meek</t>
  </si>
  <si>
    <t>Meeker</t>
  </si>
  <si>
    <t>Jouett</t>
  </si>
  <si>
    <t>Meekin</t>
  </si>
  <si>
    <t>Meeks</t>
  </si>
  <si>
    <t>Meeler</t>
  </si>
  <si>
    <t>Meers</t>
  </si>
  <si>
    <t>Mee</t>
  </si>
  <si>
    <t>Megill</t>
  </si>
  <si>
    <t>Tylor</t>
  </si>
  <si>
    <t>Meier</t>
  </si>
  <si>
    <t>Meine</t>
  </si>
  <si>
    <t>Meinert</t>
  </si>
  <si>
    <t>Meinke</t>
  </si>
  <si>
    <t>Meisinger</t>
  </si>
  <si>
    <t>Meister</t>
  </si>
  <si>
    <t>Meixell</t>
  </si>
  <si>
    <t>Adalberto</t>
  </si>
  <si>
    <t>Mejia</t>
  </si>
  <si>
    <t>Jenrry</t>
  </si>
  <si>
    <t>Mejias</t>
  </si>
  <si>
    <t>Mejias-Brean</t>
  </si>
  <si>
    <t>Melancon</t>
  </si>
  <si>
    <t>Mele</t>
  </si>
  <si>
    <t>Melendez</t>
  </si>
  <si>
    <t>MJ</t>
  </si>
  <si>
    <t>Melhuse</t>
  </si>
  <si>
    <t>Melillo</t>
  </si>
  <si>
    <t>Mellana</t>
  </si>
  <si>
    <t>Keury</t>
  </si>
  <si>
    <t>Mella</t>
  </si>
  <si>
    <t>Mellor</t>
  </si>
  <si>
    <t>Meloan</t>
  </si>
  <si>
    <t>Melo</t>
  </si>
  <si>
    <t>Melter</t>
  </si>
  <si>
    <t>Melton</t>
  </si>
  <si>
    <t>Meluskey</t>
  </si>
  <si>
    <t>Melville</t>
  </si>
  <si>
    <t>Mench</t>
  </si>
  <si>
    <t>Mendez</t>
  </si>
  <si>
    <t>Donaldo</t>
  </si>
  <si>
    <t>Yohander</t>
  </si>
  <si>
    <t>Mendick</t>
  </si>
  <si>
    <t>Mendoza</t>
  </si>
  <si>
    <t>Minnie</t>
  </si>
  <si>
    <t>Ramiro</t>
  </si>
  <si>
    <t>Menechino</t>
  </si>
  <si>
    <t>Menefee</t>
  </si>
  <si>
    <t>Menendez</t>
  </si>
  <si>
    <t>Meneses</t>
  </si>
  <si>
    <t>Menez</t>
  </si>
  <si>
    <t>Mengden</t>
  </si>
  <si>
    <t>Menhart</t>
  </si>
  <si>
    <t>Menke</t>
  </si>
  <si>
    <t>Menosky</t>
  </si>
  <si>
    <t>Mensor</t>
  </si>
  <si>
    <t>Menze</t>
  </si>
  <si>
    <t>Meola</t>
  </si>
  <si>
    <t>Meoli</t>
  </si>
  <si>
    <t>Mercado</t>
  </si>
  <si>
    <t>Mercedes</t>
  </si>
  <si>
    <t>Mercer</t>
  </si>
  <si>
    <t>Jordy</t>
  </si>
  <si>
    <t>Merced</t>
  </si>
  <si>
    <t>Yermin</t>
  </si>
  <si>
    <t>Merchant</t>
  </si>
  <si>
    <t>Mercker</t>
  </si>
  <si>
    <t>Cla</t>
  </si>
  <si>
    <t>Meredith</t>
  </si>
  <si>
    <t>Merena</t>
  </si>
  <si>
    <t>Merewether</t>
  </si>
  <si>
    <t>Meridith</t>
  </si>
  <si>
    <t>Merkle</t>
  </si>
  <si>
    <t>Merloni</t>
  </si>
  <si>
    <t>Merritt</t>
  </si>
  <si>
    <t>Merriman</t>
  </si>
  <si>
    <t>Stump</t>
  </si>
  <si>
    <t>Whit</t>
  </si>
  <si>
    <t>Merrifield</t>
  </si>
  <si>
    <t>Merryweather</t>
  </si>
  <si>
    <t>Merson</t>
  </si>
  <si>
    <t>Mertes</t>
  </si>
  <si>
    <t>Mertz</t>
  </si>
  <si>
    <t>Lennie</t>
  </si>
  <si>
    <t>Merullo</t>
  </si>
  <si>
    <t>Mervis</t>
  </si>
  <si>
    <t>Mesa</t>
  </si>
  <si>
    <t>Mesner</t>
  </si>
  <si>
    <t>Devin</t>
  </si>
  <si>
    <t>Mesoraco</t>
  </si>
  <si>
    <t>Messersmith</t>
  </si>
  <si>
    <t>Messenger</t>
  </si>
  <si>
    <t>Messitt</t>
  </si>
  <si>
    <t>Alfred</t>
  </si>
  <si>
    <t>Metcalfe</t>
  </si>
  <si>
    <t>Metcalf</t>
  </si>
  <si>
    <t>Metha</t>
  </si>
  <si>
    <t>Metheny</t>
  </si>
  <si>
    <t>Metivier</t>
  </si>
  <si>
    <t>Metkovich</t>
  </si>
  <si>
    <t>Metro</t>
  </si>
  <si>
    <t>Metzger</t>
  </si>
  <si>
    <t>Metzig</t>
  </si>
  <si>
    <t>Metzler</t>
  </si>
  <si>
    <t>Metz</t>
  </si>
  <si>
    <t>Meulens</t>
  </si>
  <si>
    <t>Meusel</t>
  </si>
  <si>
    <t>Meyer</t>
  </si>
  <si>
    <t>Meyers</t>
  </si>
  <si>
    <t>Levi</t>
  </si>
  <si>
    <t>Meyerle</t>
  </si>
  <si>
    <t>Miadich</t>
  </si>
  <si>
    <t>Miceli</t>
  </si>
  <si>
    <t>Micelotta</t>
  </si>
  <si>
    <t>Cass</t>
  </si>
  <si>
    <t>Michaels</t>
  </si>
  <si>
    <t>Michalak</t>
  </si>
  <si>
    <t>Michaelson</t>
  </si>
  <si>
    <t>Mickelson</t>
  </si>
  <si>
    <t>Mickens</t>
  </si>
  <si>
    <t>Kam</t>
  </si>
  <si>
    <t>Mickolio</t>
  </si>
  <si>
    <t>Middlebrook</t>
  </si>
  <si>
    <t>Middleton</t>
  </si>
  <si>
    <t>Keynan</t>
  </si>
  <si>
    <t>Middlebrooks</t>
  </si>
  <si>
    <t>Midkiff</t>
  </si>
  <si>
    <t>Mielke</t>
  </si>
  <si>
    <t>Mientkiewicz</t>
  </si>
  <si>
    <t>Mierkowicz</t>
  </si>
  <si>
    <t>Mieske</t>
  </si>
  <si>
    <t>Miggins</t>
  </si>
  <si>
    <t>Mihalic</t>
  </si>
  <si>
    <t>Mijares</t>
  </si>
  <si>
    <t>Mikkelsen</t>
  </si>
  <si>
    <t>Miklos</t>
  </si>
  <si>
    <t>Mikolas</t>
  </si>
  <si>
    <t>Miksis</t>
  </si>
  <si>
    <t>Milacki</t>
  </si>
  <si>
    <t>Milan</t>
  </si>
  <si>
    <t>Milbourne</t>
  </si>
  <si>
    <t>Milchin</t>
  </si>
  <si>
    <t>Miley</t>
  </si>
  <si>
    <t>Militello</t>
  </si>
  <si>
    <t>Miljus</t>
  </si>
  <si>
    <t>Millan</t>
  </si>
  <si>
    <t>Millard</t>
  </si>
  <si>
    <t>Millar</t>
  </si>
  <si>
    <t>Bing</t>
  </si>
  <si>
    <t>Corky</t>
  </si>
  <si>
    <t>Cyclone</t>
  </si>
  <si>
    <t>Dots</t>
  </si>
  <si>
    <t>Dyar</t>
  </si>
  <si>
    <t>Jai</t>
  </si>
  <si>
    <t>Millette</t>
  </si>
  <si>
    <t>Kohly</t>
  </si>
  <si>
    <t>Lastings</t>
  </si>
  <si>
    <t>Milledge</t>
  </si>
  <si>
    <t>Lemmie</t>
  </si>
  <si>
    <t>Shelby</t>
  </si>
  <si>
    <t>Trever</t>
  </si>
  <si>
    <t>Ward</t>
  </si>
  <si>
    <t>Milligan</t>
  </si>
  <si>
    <t>Milliken</t>
  </si>
  <si>
    <t>Milliard</t>
  </si>
  <si>
    <t>Millies</t>
  </si>
  <si>
    <t>Mills</t>
  </si>
  <si>
    <t>Rupert</t>
  </si>
  <si>
    <t>Millwood</t>
  </si>
  <si>
    <t>Milnar</t>
  </si>
  <si>
    <t>Milner</t>
  </si>
  <si>
    <t>Hoby</t>
  </si>
  <si>
    <t>Milne</t>
  </si>
  <si>
    <t>Milone</t>
  </si>
  <si>
    <t>Milosevich</t>
  </si>
  <si>
    <t>Milstead</t>
  </si>
  <si>
    <t>Mimbs</t>
  </si>
  <si>
    <t>Minahan</t>
  </si>
  <si>
    <t>Minarcin</t>
  </si>
  <si>
    <t>Minaya</t>
  </si>
  <si>
    <t>Mincher</t>
  </si>
  <si>
    <t>Minchey</t>
  </si>
  <si>
    <t>Miner</t>
  </si>
  <si>
    <t>Minetto</t>
  </si>
  <si>
    <t>Mingori</t>
  </si>
  <si>
    <t>Minnehan</t>
  </si>
  <si>
    <t>Minner</t>
  </si>
  <si>
    <t>Minnick</t>
  </si>
  <si>
    <t>Blas</t>
  </si>
  <si>
    <t>Minor</t>
  </si>
  <si>
    <t>Minoso</t>
  </si>
  <si>
    <t>Minshall</t>
  </si>
  <si>
    <t>Minter</t>
  </si>
  <si>
    <t>Minton</t>
  </si>
  <si>
    <t>Mintz</t>
  </si>
  <si>
    <t>Minutelli</t>
  </si>
  <si>
    <t>Mirabelli</t>
  </si>
  <si>
    <t>Mirabella</t>
  </si>
  <si>
    <t>Miranda</t>
  </si>
  <si>
    <t>Misch</t>
  </si>
  <si>
    <t>Misiewicz</t>
  </si>
  <si>
    <t>Misse</t>
  </si>
  <si>
    <t>Misuraca</t>
  </si>
  <si>
    <t>Monroe</t>
  </si>
  <si>
    <t>Mitre</t>
  </si>
  <si>
    <t>Mitterwald</t>
  </si>
  <si>
    <t>Mitterling</t>
  </si>
  <si>
    <t>Mize</t>
  </si>
  <si>
    <t>Vinegar Bend</t>
  </si>
  <si>
    <t>Mizell</t>
  </si>
  <si>
    <t>Mizerock</t>
  </si>
  <si>
    <t>Mizeur</t>
  </si>
  <si>
    <t>Mlicki</t>
  </si>
  <si>
    <t>Mmahat</t>
  </si>
  <si>
    <t>Moates</t>
  </si>
  <si>
    <t>Mock</t>
  </si>
  <si>
    <t>Modak</t>
  </si>
  <si>
    <t>Moehler</t>
  </si>
  <si>
    <t>Moeller</t>
  </si>
  <si>
    <t>Moffet</t>
  </si>
  <si>
    <t>Moffitt</t>
  </si>
  <si>
    <t>Moford</t>
  </si>
  <si>
    <t>Mogridge</t>
  </si>
  <si>
    <t>Mohart</t>
  </si>
  <si>
    <t>Mohardt</t>
  </si>
  <si>
    <t>Mohler</t>
  </si>
  <si>
    <t>Mohorcic</t>
  </si>
  <si>
    <t>Dustan</t>
  </si>
  <si>
    <t>Mohr</t>
  </si>
  <si>
    <t>Moisan</t>
  </si>
  <si>
    <t>Mokan</t>
  </si>
  <si>
    <t>Fenton</t>
  </si>
  <si>
    <t>Mole</t>
  </si>
  <si>
    <t>Molesworth</t>
  </si>
  <si>
    <t>Bengie</t>
  </si>
  <si>
    <t>Molina</t>
  </si>
  <si>
    <t>Molinaro</t>
  </si>
  <si>
    <t>Yadier</t>
  </si>
  <si>
    <t>Molitor</t>
  </si>
  <si>
    <t>Molleken</t>
  </si>
  <si>
    <t>Mollenkamp</t>
  </si>
  <si>
    <t>Moll</t>
  </si>
  <si>
    <t>Mollwitz</t>
  </si>
  <si>
    <t>Moloney</t>
  </si>
  <si>
    <t>Molyneaux</t>
  </si>
  <si>
    <t>Monaco</t>
  </si>
  <si>
    <t>Rinty</t>
  </si>
  <si>
    <t>Monahan</t>
  </si>
  <si>
    <t>Monasterio</t>
  </si>
  <si>
    <t>Monasterios</t>
  </si>
  <si>
    <t>Monbouquette</t>
  </si>
  <si>
    <t>Moncada</t>
  </si>
  <si>
    <t>Moncewicz</t>
  </si>
  <si>
    <t>Monchak</t>
  </si>
  <si>
    <t>Moncrief</t>
  </si>
  <si>
    <t>Monday</t>
  </si>
  <si>
    <t>Mondesi</t>
  </si>
  <si>
    <t>Mondou</t>
  </si>
  <si>
    <t>Monell</t>
  </si>
  <si>
    <t>Money</t>
  </si>
  <si>
    <t>Monge</t>
  </si>
  <si>
    <t>Moniak</t>
  </si>
  <si>
    <t>Montague</t>
  </si>
  <si>
    <t>Montas</t>
  </si>
  <si>
    <t>Montanez</t>
  </si>
  <si>
    <t>Montalvo</t>
  </si>
  <si>
    <t>Agustin</t>
  </si>
  <si>
    <t>Montero</t>
  </si>
  <si>
    <t>Monteagudo</t>
  </si>
  <si>
    <t>Montes de Oca</t>
  </si>
  <si>
    <t>Elehuris</t>
  </si>
  <si>
    <t>Montemayor</t>
  </si>
  <si>
    <t>Montefusco</t>
  </si>
  <si>
    <t>Montejo</t>
  </si>
  <si>
    <t>Monteleone</t>
  </si>
  <si>
    <t>Montgomery</t>
  </si>
  <si>
    <t>Montoyo</t>
  </si>
  <si>
    <t>Montreuil</t>
  </si>
  <si>
    <t>Montz</t>
  </si>
  <si>
    <t>Monzant</t>
  </si>
  <si>
    <t>Monzon</t>
  </si>
  <si>
    <t>Moock</t>
  </si>
  <si>
    <t>Moody</t>
  </si>
  <si>
    <t>Moolic</t>
  </si>
  <si>
    <t>Mooneyham</t>
  </si>
  <si>
    <t>Mooney</t>
  </si>
  <si>
    <t>Moon</t>
  </si>
  <si>
    <t>Moore</t>
  </si>
  <si>
    <t>Anse</t>
  </si>
  <si>
    <t>Balor</t>
  </si>
  <si>
    <t>Euel</t>
  </si>
  <si>
    <t>Ferdie</t>
  </si>
  <si>
    <t>Jo-Jo</t>
  </si>
  <si>
    <t>McKinley</t>
  </si>
  <si>
    <t>Scrappy</t>
  </si>
  <si>
    <t>Wilcy</t>
  </si>
  <si>
    <t>Moorhead</t>
  </si>
  <si>
    <t>Mooty</t>
  </si>
  <si>
    <t>Mora</t>
  </si>
  <si>
    <t>Moraga</t>
  </si>
  <si>
    <t>Morales</t>
  </si>
  <si>
    <t>Kendrys</t>
  </si>
  <si>
    <t>Osmer</t>
  </si>
  <si>
    <t>Moran</t>
  </si>
  <si>
    <t>Herbie</t>
  </si>
  <si>
    <t>Hiker</t>
  </si>
  <si>
    <t>Jovani</t>
  </si>
  <si>
    <t>Morandini</t>
  </si>
  <si>
    <t>Morban</t>
  </si>
  <si>
    <t>More</t>
  </si>
  <si>
    <t>Morehead</t>
  </si>
  <si>
    <t>Morehart</t>
  </si>
  <si>
    <t>Morejon</t>
  </si>
  <si>
    <t>Morel</t>
  </si>
  <si>
    <t>Morelock</t>
  </si>
  <si>
    <t>Moreland</t>
  </si>
  <si>
    <t>Moreno</t>
  </si>
  <si>
    <t>Moren</t>
  </si>
  <si>
    <t>Orber</t>
  </si>
  <si>
    <t>Dauri</t>
  </si>
  <si>
    <t>Moreta</t>
  </si>
  <si>
    <t>Moret</t>
  </si>
  <si>
    <t>Morey</t>
  </si>
  <si>
    <t>Nyjer</t>
  </si>
  <si>
    <t>Pidgey</t>
  </si>
  <si>
    <t>Morhardt</t>
  </si>
  <si>
    <t>Moriarty</t>
  </si>
  <si>
    <t>Morillo</t>
  </si>
  <si>
    <t>Morimando</t>
  </si>
  <si>
    <t>Morin</t>
  </si>
  <si>
    <t>Morlan</t>
  </si>
  <si>
    <t>Morley</t>
  </si>
  <si>
    <t>Morman</t>
  </si>
  <si>
    <t>Morneau</t>
  </si>
  <si>
    <t>Moroff</t>
  </si>
  <si>
    <t>Morogiello</t>
  </si>
  <si>
    <t>Moronko</t>
  </si>
  <si>
    <t>Moroney</t>
  </si>
  <si>
    <t>Reyes</t>
  </si>
  <si>
    <t>Moronta</t>
  </si>
  <si>
    <t>Morrell</t>
  </si>
  <si>
    <t>Akeel</t>
  </si>
  <si>
    <t>Morrisette</t>
  </si>
  <si>
    <t>Bugs</t>
  </si>
  <si>
    <t>Doyt</t>
  </si>
  <si>
    <t>Morrissey</t>
  </si>
  <si>
    <t>Morrison</t>
  </si>
  <si>
    <t>Morrill</t>
  </si>
  <si>
    <t>Morrow</t>
  </si>
  <si>
    <t>Morse</t>
  </si>
  <si>
    <t>Mortensen</t>
  </si>
  <si>
    <t>Morton</t>
  </si>
  <si>
    <t>Moryn</t>
  </si>
  <si>
    <t>Moschitto</t>
  </si>
  <si>
    <t>Moscoso</t>
  </si>
  <si>
    <t>Moscot</t>
  </si>
  <si>
    <t>Moseby</t>
  </si>
  <si>
    <t>Mosebach</t>
  </si>
  <si>
    <t>Moseley</t>
  </si>
  <si>
    <t>Arnie</t>
  </si>
  <si>
    <t>Moser</t>
  </si>
  <si>
    <t>Moses</t>
  </si>
  <si>
    <t>Moskau</t>
  </si>
  <si>
    <t>Moskiman</t>
  </si>
  <si>
    <t>Moskos</t>
  </si>
  <si>
    <t>Mosolf</t>
  </si>
  <si>
    <t>Mosquera</t>
  </si>
  <si>
    <t>Moss</t>
  </si>
  <si>
    <t>Mossi</t>
  </si>
  <si>
    <t>Mossor</t>
  </si>
  <si>
    <t>Mostil</t>
  </si>
  <si>
    <t>Mota</t>
  </si>
  <si>
    <t>Motley</t>
  </si>
  <si>
    <t>Bitsy</t>
  </si>
  <si>
    <t>Mott</t>
  </si>
  <si>
    <t>Motte</t>
  </si>
  <si>
    <t>Motter</t>
  </si>
  <si>
    <t>Mottola</t>
  </si>
  <si>
    <t>Motton</t>
  </si>
  <si>
    <t>Motz</t>
  </si>
  <si>
    <t>Moulder</t>
  </si>
  <si>
    <t>Moulton</t>
  </si>
  <si>
    <t>Mounce</t>
  </si>
  <si>
    <t>Mountjoy</t>
  </si>
  <si>
    <t>Mountain</t>
  </si>
  <si>
    <t>Mountcastle</t>
  </si>
  <si>
    <t>Moustakas</t>
  </si>
  <si>
    <t>Mouton</t>
  </si>
  <si>
    <t>Mowe</t>
  </si>
  <si>
    <t>Mowrey</t>
  </si>
  <si>
    <t>Mowry</t>
  </si>
  <si>
    <t>Moya</t>
  </si>
  <si>
    <t>Moyer</t>
  </si>
  <si>
    <t>Moylan</t>
  </si>
  <si>
    <t>Moynahan</t>
  </si>
  <si>
    <t>Mrozinski</t>
  </si>
  <si>
    <t>Muckenhirn</t>
  </si>
  <si>
    <t>Mudrock</t>
  </si>
  <si>
    <t>Mueller</t>
  </si>
  <si>
    <t>Muffett</t>
  </si>
  <si>
    <t>Muich</t>
  </si>
  <si>
    <t>Muir</t>
  </si>
  <si>
    <t>Mujica</t>
  </si>
  <si>
    <t>Mulcahy</t>
  </si>
  <si>
    <t>Mulder</t>
  </si>
  <si>
    <t>Muldoon</t>
  </si>
  <si>
    <t>Mulholland</t>
  </si>
  <si>
    <t>Mullane</t>
  </si>
  <si>
    <t>Mullen</t>
  </si>
  <si>
    <t>Mullee</t>
  </si>
  <si>
    <t>Muller</t>
  </si>
  <si>
    <t>Mulleavy</t>
  </si>
  <si>
    <t>Mullin</t>
  </si>
  <si>
    <t>Mullins</t>
  </si>
  <si>
    <t>Mulligan</t>
  </si>
  <si>
    <t>Rance</t>
  </si>
  <si>
    <t>Mulliniks</t>
  </si>
  <si>
    <t>Mulrenan</t>
  </si>
  <si>
    <t>Mulroney</t>
  </si>
  <si>
    <t>Mulvey</t>
  </si>
  <si>
    <t>Mumphrey</t>
  </si>
  <si>
    <t>Munce</t>
  </si>
  <si>
    <t>Munch</t>
  </si>
  <si>
    <t>Muncrief</t>
  </si>
  <si>
    <t>Muncy</t>
  </si>
  <si>
    <t>Mundinger</t>
  </si>
  <si>
    <t>Mundy</t>
  </si>
  <si>
    <t>Munger</t>
  </si>
  <si>
    <t>Mungo</t>
  </si>
  <si>
    <t>Muniz</t>
  </si>
  <si>
    <t>Horatio</t>
  </si>
  <si>
    <t>Munn</t>
  </si>
  <si>
    <t>Munninghoff</t>
  </si>
  <si>
    <t>Munns</t>
  </si>
  <si>
    <t>Muno</t>
  </si>
  <si>
    <t>Munoz</t>
  </si>
  <si>
    <t>Noe</t>
  </si>
  <si>
    <t>Yairo</t>
  </si>
  <si>
    <t>Munro</t>
  </si>
  <si>
    <t>Munson</t>
  </si>
  <si>
    <t>Thurman</t>
  </si>
  <si>
    <t>Munter</t>
  </si>
  <si>
    <t>Munyan</t>
  </si>
  <si>
    <t>Masanori</t>
  </si>
  <si>
    <t>Murakami</t>
  </si>
  <si>
    <t>Mura</t>
  </si>
  <si>
    <t>Toru</t>
  </si>
  <si>
    <t>Murata</t>
  </si>
  <si>
    <t>Murcer</t>
  </si>
  <si>
    <t>Simmy</t>
  </si>
  <si>
    <t>Murch</t>
  </si>
  <si>
    <t>Murchison</t>
  </si>
  <si>
    <t>Murdoch</t>
  </si>
  <si>
    <t>Penn</t>
  </si>
  <si>
    <t>Murfee</t>
  </si>
  <si>
    <t>Murff</t>
  </si>
  <si>
    <t>Murnane</t>
  </si>
  <si>
    <t>Yale</t>
  </si>
  <si>
    <t>Murray</t>
  </si>
  <si>
    <t>Miah</t>
  </si>
  <si>
    <t>Murrell</t>
  </si>
  <si>
    <t>Murtaugh</t>
  </si>
  <si>
    <t>Murton</t>
  </si>
  <si>
    <t>Muser</t>
  </si>
  <si>
    <t>Musgraves</t>
  </si>
  <si>
    <t>Musgrave</t>
  </si>
  <si>
    <t>Musgrove</t>
  </si>
  <si>
    <t>Mushinski</t>
  </si>
  <si>
    <t>Musial</t>
  </si>
  <si>
    <t>Musser</t>
  </si>
  <si>
    <t>Musselman</t>
  </si>
  <si>
    <t>Mussill</t>
  </si>
  <si>
    <t>Mussina</t>
  </si>
  <si>
    <t>Mustaikis</t>
  </si>
  <si>
    <t>Mutis</t>
  </si>
  <si>
    <t>Mutrie</t>
  </si>
  <si>
    <t>Muzziotti</t>
  </si>
  <si>
    <t>Myatt</t>
  </si>
  <si>
    <t>Myer</t>
  </si>
  <si>
    <t>Myers</t>
  </si>
  <si>
    <t>Myette</t>
  </si>
  <si>
    <t>Myrick</t>
  </si>
  <si>
    <t>Myrow</t>
  </si>
  <si>
    <t>Nabholz</t>
  </si>
  <si>
    <t>Nabors</t>
  </si>
  <si>
    <t>Nady</t>
  </si>
  <si>
    <t>Naehring</t>
  </si>
  <si>
    <t>Nagel</t>
  </si>
  <si>
    <t>Nagelsen</t>
  </si>
  <si>
    <t>Nagelson</t>
  </si>
  <si>
    <t>Nageotte</t>
  </si>
  <si>
    <t>Nagle</t>
  </si>
  <si>
    <t>Nagy</t>
  </si>
  <si>
    <t>Nahem</t>
  </si>
  <si>
    <t>Nahorodny</t>
  </si>
  <si>
    <t>Naile</t>
  </si>
  <si>
    <t>Micheal</t>
  </si>
  <si>
    <t>Nakamura</t>
  </si>
  <si>
    <t>Norihiro</t>
  </si>
  <si>
    <t>Naktenis</t>
  </si>
  <si>
    <t>Naleway</t>
  </si>
  <si>
    <t>Nance</t>
  </si>
  <si>
    <t>Napier</t>
  </si>
  <si>
    <t>Naples</t>
  </si>
  <si>
    <t>Napoli</t>
  </si>
  <si>
    <t>Naquin</t>
  </si>
  <si>
    <t>Naragon</t>
  </si>
  <si>
    <t>Cholly</t>
  </si>
  <si>
    <t>Naranjo</t>
  </si>
  <si>
    <t>Narleski</t>
  </si>
  <si>
    <t>Narron</t>
  </si>
  <si>
    <t>Narum</t>
  </si>
  <si>
    <t>Narvaez</t>
  </si>
  <si>
    <t>Narveson</t>
  </si>
  <si>
    <t>Nash</t>
  </si>
  <si>
    <t>Nastu</t>
  </si>
  <si>
    <t>Natal</t>
  </si>
  <si>
    <t>Nation</t>
  </si>
  <si>
    <t>Naton</t>
  </si>
  <si>
    <t>Naughton</t>
  </si>
  <si>
    <t>Naulty</t>
  </si>
  <si>
    <t>Nava</t>
  </si>
  <si>
    <t>Navarreto</t>
  </si>
  <si>
    <t>Dioner</t>
  </si>
  <si>
    <t>Navarro</t>
  </si>
  <si>
    <t>Efren</t>
  </si>
  <si>
    <t>Yamaico</t>
  </si>
  <si>
    <t>Naylor</t>
  </si>
  <si>
    <t>Naymick</t>
  </si>
  <si>
    <t>Neagle</t>
  </si>
  <si>
    <t>Greasy</t>
  </si>
  <si>
    <t>Neale</t>
  </si>
  <si>
    <t>Offa</t>
  </si>
  <si>
    <t>Nealon</t>
  </si>
  <si>
    <t>Necciai</t>
  </si>
  <si>
    <t>Needham</t>
  </si>
  <si>
    <t>Neel</t>
  </si>
  <si>
    <t>Neeman</t>
  </si>
  <si>
    <t>Neff</t>
  </si>
  <si>
    <t>Negray</t>
  </si>
  <si>
    <t>Kristopher</t>
  </si>
  <si>
    <t>Negron</t>
  </si>
  <si>
    <t>Neher</t>
  </si>
  <si>
    <t>Nehf</t>
  </si>
  <si>
    <t>Neibauer</t>
  </si>
  <si>
    <t>Neidert</t>
  </si>
  <si>
    <t>Neidlinger</t>
  </si>
  <si>
    <t>Neiger</t>
  </si>
  <si>
    <t>Neighbors</t>
  </si>
  <si>
    <t>Neill</t>
  </si>
  <si>
    <t>Neis</t>
  </si>
  <si>
    <t>Neitzke</t>
  </si>
  <si>
    <t>Bots</t>
  </si>
  <si>
    <t>Nekola</t>
  </si>
  <si>
    <t>Bry</t>
  </si>
  <si>
    <t>Nen</t>
  </si>
  <si>
    <t>Robb</t>
  </si>
  <si>
    <t>Neris</t>
  </si>
  <si>
    <t>Nesbitt</t>
  </si>
  <si>
    <t>Neshek</t>
  </si>
  <si>
    <t>Ness</t>
  </si>
  <si>
    <t>Neto</t>
  </si>
  <si>
    <t>Graig</t>
  </si>
  <si>
    <t>Nettles</t>
  </si>
  <si>
    <t>Netzel</t>
  </si>
  <si>
    <t>Neubauer</t>
  </si>
  <si>
    <t>Neuer</t>
  </si>
  <si>
    <t>Neugebauer</t>
  </si>
  <si>
    <t>Neumeier</t>
  </si>
  <si>
    <t>Neu</t>
  </si>
  <si>
    <t>Neun</t>
  </si>
  <si>
    <t>Neuse</t>
  </si>
  <si>
    <t>Nevel</t>
  </si>
  <si>
    <t>Dovydas</t>
  </si>
  <si>
    <t>Neverauskas</t>
  </si>
  <si>
    <t>Nevers</t>
  </si>
  <si>
    <t>Newberry</t>
  </si>
  <si>
    <t>Newcombe</t>
  </si>
  <si>
    <t>Newcomb</t>
  </si>
  <si>
    <t>Newell</t>
  </si>
  <si>
    <t>Newfield</t>
  </si>
  <si>
    <t>Newhan</t>
  </si>
  <si>
    <t>Newhauser</t>
  </si>
  <si>
    <t>Newhouser</t>
  </si>
  <si>
    <t>Newkirk</t>
  </si>
  <si>
    <t>Newlin</t>
  </si>
  <si>
    <t>Newman</t>
  </si>
  <si>
    <t>Newnam</t>
  </si>
  <si>
    <t>Newsom</t>
  </si>
  <si>
    <t>Newsome</t>
  </si>
  <si>
    <t>Ljay</t>
  </si>
  <si>
    <t>Newson</t>
  </si>
  <si>
    <t>Newton</t>
  </si>
  <si>
    <t>Gift</t>
  </si>
  <si>
    <t>Ngoepe</t>
  </si>
  <si>
    <t>Niarhos</t>
  </si>
  <si>
    <t>Nicasio</t>
  </si>
  <si>
    <t>Nichols</t>
  </si>
  <si>
    <t>Nicholson</t>
  </si>
  <si>
    <t>Nicholas</t>
  </si>
  <si>
    <t>Ovid</t>
  </si>
  <si>
    <t>Parson</t>
  </si>
  <si>
    <t>Nicholl</t>
  </si>
  <si>
    <t>Nicholls</t>
  </si>
  <si>
    <t>Tricky</t>
  </si>
  <si>
    <t>Nichting</t>
  </si>
  <si>
    <t>Nickeas</t>
  </si>
  <si>
    <t>Nickle</t>
  </si>
  <si>
    <t>Nicol</t>
  </si>
  <si>
    <t>Nicolino</t>
  </si>
  <si>
    <t>Nicosia</t>
  </si>
  <si>
    <t>Nido</t>
  </si>
  <si>
    <t>Niebergall</t>
  </si>
  <si>
    <t>Nied</t>
  </si>
  <si>
    <t>Niedenfuer</t>
  </si>
  <si>
    <t>Niehaus</t>
  </si>
  <si>
    <t>Niehoff</t>
  </si>
  <si>
    <t>Niekro</t>
  </si>
  <si>
    <t>Nielsen</t>
  </si>
  <si>
    <t>Nieman</t>
  </si>
  <si>
    <t>Niemann</t>
  </si>
  <si>
    <t>Niemes</t>
  </si>
  <si>
    <t>Niemiec</t>
  </si>
  <si>
    <t>Jonathon</t>
  </si>
  <si>
    <t>Niese</t>
  </si>
  <si>
    <t>Nieson</t>
  </si>
  <si>
    <t>Nieto</t>
  </si>
  <si>
    <t>Nieuwenhuis</t>
  </si>
  <si>
    <t>Nieve</t>
  </si>
  <si>
    <t>Nieves</t>
  </si>
  <si>
    <t>Fu-Te</t>
  </si>
  <si>
    <t>Ni</t>
  </si>
  <si>
    <t>Niggeling</t>
  </si>
  <si>
    <t>Niland</t>
  </si>
  <si>
    <t>Nill</t>
  </si>
  <si>
    <t>Nilsson</t>
  </si>
  <si>
    <t>Nimmo</t>
  </si>
  <si>
    <t>Nipper</t>
  </si>
  <si>
    <t>Nippert</t>
  </si>
  <si>
    <t>Nischwitz</t>
  </si>
  <si>
    <t>Tsuyoshi</t>
  </si>
  <si>
    <t>Nishioka</t>
  </si>
  <si>
    <t>Otho</t>
  </si>
  <si>
    <t>Nitcholas</t>
  </si>
  <si>
    <t>Nitkowski</t>
  </si>
  <si>
    <t>Nittoli</t>
  </si>
  <si>
    <t>Nivar</t>
  </si>
  <si>
    <t>Nix</t>
  </si>
  <si>
    <t>Laynce</t>
  </si>
  <si>
    <t>Nixon</t>
  </si>
  <si>
    <t>Donell</t>
  </si>
  <si>
    <t>Trot</t>
  </si>
  <si>
    <t>Noble</t>
  </si>
  <si>
    <t>Noboa</t>
  </si>
  <si>
    <t>Noce</t>
  </si>
  <si>
    <t>Noda</t>
  </si>
  <si>
    <t>Noesi</t>
  </si>
  <si>
    <t>Noftsker</t>
  </si>
  <si>
    <t>Nogosek</t>
  </si>
  <si>
    <t>Nogowski</t>
  </si>
  <si>
    <t>Nokes</t>
  </si>
  <si>
    <t>Nola</t>
  </si>
  <si>
    <t>The Only</t>
  </si>
  <si>
    <t>Nolasco</t>
  </si>
  <si>
    <t>Nold</t>
  </si>
  <si>
    <t>Noles</t>
  </si>
  <si>
    <t>Nolin</t>
  </si>
  <si>
    <t>Noll</t>
  </si>
  <si>
    <t>Nolte</t>
  </si>
  <si>
    <t>Hideo</t>
  </si>
  <si>
    <t>Nomo</t>
  </si>
  <si>
    <t>Takahito</t>
  </si>
  <si>
    <t>Nomura</t>
  </si>
  <si>
    <t>Nonnenkamp</t>
  </si>
  <si>
    <t>Noonan</t>
  </si>
  <si>
    <t>Nootbaar</t>
  </si>
  <si>
    <t>Nops</t>
  </si>
  <si>
    <t>Nordbrook</t>
  </si>
  <si>
    <t>Nordhagen</t>
  </si>
  <si>
    <t>Nordyke</t>
  </si>
  <si>
    <t>Noren</t>
  </si>
  <si>
    <t>Noriega</t>
  </si>
  <si>
    <t>Northcraft</t>
  </si>
  <si>
    <t>North</t>
  </si>
  <si>
    <t>Northen</t>
  </si>
  <si>
    <t>Northrop</t>
  </si>
  <si>
    <t>Northrup</t>
  </si>
  <si>
    <t>Northey</t>
  </si>
  <si>
    <t>Effie</t>
  </si>
  <si>
    <t>Norton</t>
  </si>
  <si>
    <t>Nosek</t>
  </si>
  <si>
    <t>Nossek</t>
  </si>
  <si>
    <t>Nottebart</t>
  </si>
  <si>
    <t>Nottingham</t>
  </si>
  <si>
    <t>Nourse</t>
  </si>
  <si>
    <t>Nova</t>
  </si>
  <si>
    <t>Novikoff</t>
  </si>
  <si>
    <t>Novoa</t>
  </si>
  <si>
    <t>Novotney</t>
  </si>
  <si>
    <t>Noyes</t>
  </si>
  <si>
    <t>Nunamaker</t>
  </si>
  <si>
    <t>Nunez</t>
  </si>
  <si>
    <t>Darien</t>
  </si>
  <si>
    <t>Jhonny</t>
  </si>
  <si>
    <t>Juan Carlos</t>
  </si>
  <si>
    <t>Oviedo</t>
  </si>
  <si>
    <t>Renato</t>
  </si>
  <si>
    <t>Nunnally</t>
  </si>
  <si>
    <t>Talmadge</t>
  </si>
  <si>
    <t>Nunnari</t>
  </si>
  <si>
    <t>Nunn</t>
  </si>
  <si>
    <t>Nuno</t>
  </si>
  <si>
    <t>Nusz</t>
  </si>
  <si>
    <t>Nutter</t>
  </si>
  <si>
    <t>Nuxhall</t>
  </si>
  <si>
    <t>Nyce</t>
  </si>
  <si>
    <t>Nye</t>
  </si>
  <si>
    <t>Nyman</t>
  </si>
  <si>
    <t>Nyls</t>
  </si>
  <si>
    <t>Rebel</t>
  </si>
  <si>
    <t>Oakes</t>
  </si>
  <si>
    <t>Oaks</t>
  </si>
  <si>
    <t>Oana</t>
  </si>
  <si>
    <t>Oates</t>
  </si>
  <si>
    <t>Obando</t>
  </si>
  <si>
    <t>Ober</t>
  </si>
  <si>
    <t>Oberbeck</t>
  </si>
  <si>
    <t>Oberg</t>
  </si>
  <si>
    <t>Oberholtzer</t>
  </si>
  <si>
    <t>Oberkfell</t>
  </si>
  <si>
    <t>Oberlander</t>
  </si>
  <si>
    <t>Oberlin</t>
  </si>
  <si>
    <t>Obermueller</t>
  </si>
  <si>
    <t>O'Berry</t>
  </si>
  <si>
    <t>Obradovich</t>
  </si>
  <si>
    <t>O'Brien</t>
  </si>
  <si>
    <t>Cinders</t>
  </si>
  <si>
    <t>Dink</t>
  </si>
  <si>
    <t>Ochoa</t>
  </si>
  <si>
    <t>Ockey</t>
  </si>
  <si>
    <t>Ock</t>
  </si>
  <si>
    <t>O'Connor</t>
  </si>
  <si>
    <t>O'Connell</t>
  </si>
  <si>
    <t>O'Day</t>
  </si>
  <si>
    <t>O'Dea</t>
  </si>
  <si>
    <t>O'Dell</t>
  </si>
  <si>
    <t>Odenwald</t>
  </si>
  <si>
    <t>Blue Moon</t>
  </si>
  <si>
    <t>Odom</t>
  </si>
  <si>
    <t>O'Donnell</t>
  </si>
  <si>
    <t>O'Donoghue</t>
  </si>
  <si>
    <t>Odorizzi</t>
  </si>
  <si>
    <t>Rougned</t>
  </si>
  <si>
    <t>Odor</t>
  </si>
  <si>
    <t>O'Doul</t>
  </si>
  <si>
    <t>Odwell</t>
  </si>
  <si>
    <t>Oelkers</t>
  </si>
  <si>
    <t>Oeltjen</t>
  </si>
  <si>
    <t>Oertel</t>
  </si>
  <si>
    <t>Oeschger</t>
  </si>
  <si>
    <t>Oester</t>
  </si>
  <si>
    <t>O'Farrell</t>
  </si>
  <si>
    <t>Offerman</t>
  </si>
  <si>
    <t>Rowland</t>
  </si>
  <si>
    <t>Office</t>
  </si>
  <si>
    <t>O'Flaherty</t>
  </si>
  <si>
    <t>Ogando</t>
  </si>
  <si>
    <t>Cristofer</t>
  </si>
  <si>
    <t>Nefi</t>
  </si>
  <si>
    <t>Ogden</t>
  </si>
  <si>
    <t>Ogea</t>
  </si>
  <si>
    <t>Oglesby</t>
  </si>
  <si>
    <t>Oglivie</t>
  </si>
  <si>
    <t>O'Grady</t>
  </si>
  <si>
    <t>Ogrodowski</t>
  </si>
  <si>
    <t>O'Hagan</t>
  </si>
  <si>
    <t>O'Halloran</t>
  </si>
  <si>
    <t>O'Hara</t>
  </si>
  <si>
    <t>O'Hearn</t>
  </si>
  <si>
    <t>Tomo</t>
  </si>
  <si>
    <t>Ohka</t>
  </si>
  <si>
    <t>Ohlendorf</t>
  </si>
  <si>
    <t>Ohl</t>
  </si>
  <si>
    <t>Ohlman</t>
  </si>
  <si>
    <t>Ohman</t>
  </si>
  <si>
    <t>Ohme</t>
  </si>
  <si>
    <t>O'Hoppe</t>
  </si>
  <si>
    <t>Seunghwan</t>
  </si>
  <si>
    <t>Oh</t>
  </si>
  <si>
    <t>Shohei</t>
  </si>
  <si>
    <t>Ohtani</t>
  </si>
  <si>
    <t>Ojala</t>
  </si>
  <si>
    <t>Ojeda</t>
  </si>
  <si>
    <t>Okajima</t>
  </si>
  <si>
    <t>O'Keefe</t>
  </si>
  <si>
    <t>Okert</t>
  </si>
  <si>
    <t>Okey</t>
  </si>
  <si>
    <t>Okrie</t>
  </si>
  <si>
    <t>Olander</t>
  </si>
  <si>
    <t>Oldfield</t>
  </si>
  <si>
    <t>Oldham</t>
  </si>
  <si>
    <t>Oldis</t>
  </si>
  <si>
    <t>Oldring</t>
  </si>
  <si>
    <t>O'Leary</t>
  </si>
  <si>
    <t>Olerud</t>
  </si>
  <si>
    <t>Olin</t>
  </si>
  <si>
    <t>Olivares</t>
  </si>
  <si>
    <t>Oliva</t>
  </si>
  <si>
    <t>Oliveras</t>
  </si>
  <si>
    <t>Olivera</t>
  </si>
  <si>
    <t>Oliveros</t>
  </si>
  <si>
    <t>Chi-Chi</t>
  </si>
  <si>
    <t>Olivo</t>
  </si>
  <si>
    <t>Diomedes</t>
  </si>
  <si>
    <t>Oller</t>
  </si>
  <si>
    <t>Ollom</t>
  </si>
  <si>
    <t>Olmedo</t>
  </si>
  <si>
    <t>Olmo</t>
  </si>
  <si>
    <t>Olmos</t>
  </si>
  <si>
    <t>Olmsted</t>
  </si>
  <si>
    <t>Olmstead</t>
  </si>
  <si>
    <t>Olsen</t>
  </si>
  <si>
    <t>Ole</t>
  </si>
  <si>
    <t>Olson</t>
  </si>
  <si>
    <t>Olt</t>
  </si>
  <si>
    <t>Olwine</t>
  </si>
  <si>
    <t>O'Malley</t>
  </si>
  <si>
    <t>O'Mara</t>
  </si>
  <si>
    <t>O'Meara</t>
  </si>
  <si>
    <t>Omogrosso</t>
  </si>
  <si>
    <t>Ondrusek</t>
  </si>
  <si>
    <t>Fancy</t>
  </si>
  <si>
    <t>O'Neil</t>
  </si>
  <si>
    <t>O'Neal</t>
  </si>
  <si>
    <t>Oran</t>
  </si>
  <si>
    <t>O'Neill</t>
  </si>
  <si>
    <t>Tip</t>
  </si>
  <si>
    <t>Onis</t>
  </si>
  <si>
    <t>Onslow</t>
  </si>
  <si>
    <t>Ontiveros</t>
  </si>
  <si>
    <t>Oquendo</t>
  </si>
  <si>
    <t>Oquist</t>
  </si>
  <si>
    <t>Oravetz</t>
  </si>
  <si>
    <t>Ordaz</t>
  </si>
  <si>
    <t>Ordenana</t>
  </si>
  <si>
    <t>Magglio</t>
  </si>
  <si>
    <t>Ordonez</t>
  </si>
  <si>
    <t>Orengo</t>
  </si>
  <si>
    <t>Orf</t>
  </si>
  <si>
    <t>O'Riley</t>
  </si>
  <si>
    <t>Paulo</t>
  </si>
  <si>
    <t>Orme</t>
  </si>
  <si>
    <t>Orndorff</t>
  </si>
  <si>
    <t>Oropesa</t>
  </si>
  <si>
    <t>Orosco</t>
  </si>
  <si>
    <t>O'Rourke</t>
  </si>
  <si>
    <t>Orr</t>
  </si>
  <si>
    <t>Orrell</t>
  </si>
  <si>
    <t>Orsatti</t>
  </si>
  <si>
    <t>Orsino</t>
  </si>
  <si>
    <t>Orsulak</t>
  </si>
  <si>
    <t>Orta</t>
  </si>
  <si>
    <t>Ortega</t>
  </si>
  <si>
    <t>Ortenzio</t>
  </si>
  <si>
    <t>Oliverio</t>
  </si>
  <si>
    <t>Ortiz</t>
  </si>
  <si>
    <t>Ort</t>
  </si>
  <si>
    <t>Ortmeier</t>
  </si>
  <si>
    <t>Orton</t>
  </si>
  <si>
    <t>Orvella</t>
  </si>
  <si>
    <t>Orwoll</t>
  </si>
  <si>
    <t>Osborn</t>
  </si>
  <si>
    <t>Osborne</t>
  </si>
  <si>
    <t>Osburn</t>
  </si>
  <si>
    <t>Osgood</t>
  </si>
  <si>
    <t>Osich</t>
  </si>
  <si>
    <t>Osik</t>
  </si>
  <si>
    <t>Osinski</t>
  </si>
  <si>
    <t>Franquelis</t>
  </si>
  <si>
    <t>Osoria</t>
  </si>
  <si>
    <t>Ostdiek</t>
  </si>
  <si>
    <t>Champ</t>
  </si>
  <si>
    <t>Osteen</t>
  </si>
  <si>
    <t>Ostendorf</t>
  </si>
  <si>
    <t>Oster</t>
  </si>
  <si>
    <t>Osterhout</t>
  </si>
  <si>
    <t>Ostermueller</t>
  </si>
  <si>
    <t>Ostergard</t>
  </si>
  <si>
    <t>Osting</t>
  </si>
  <si>
    <t>Ostrosser</t>
  </si>
  <si>
    <t>Ostrowski</t>
  </si>
  <si>
    <t>O'Sullivan</t>
  </si>
  <si>
    <t>Osuna</t>
  </si>
  <si>
    <t>Oswalt</t>
  </si>
  <si>
    <t>Otanez</t>
  </si>
  <si>
    <t>Otero</t>
  </si>
  <si>
    <t>O'Toole</t>
  </si>
  <si>
    <t>Otsuka</t>
  </si>
  <si>
    <t>Ottavino</t>
  </si>
  <si>
    <t>Ott</t>
  </si>
  <si>
    <t>Otten</t>
  </si>
  <si>
    <t>Otterson</t>
  </si>
  <si>
    <t>Ouellette</t>
  </si>
  <si>
    <t>Oulliber</t>
  </si>
  <si>
    <t>Outen</t>
  </si>
  <si>
    <t>Outlaw</t>
  </si>
  <si>
    <t>Outman</t>
  </si>
  <si>
    <t>Overall</t>
  </si>
  <si>
    <t>Overbay</t>
  </si>
  <si>
    <t>Overmire</t>
  </si>
  <si>
    <t>Overton</t>
  </si>
  <si>
    <t>Overy</t>
  </si>
  <si>
    <t>Ovitz</t>
  </si>
  <si>
    <t>Owchinko</t>
  </si>
  <si>
    <t>Owens</t>
  </si>
  <si>
    <t>Yip</t>
  </si>
  <si>
    <t>Jayhawk</t>
  </si>
  <si>
    <t>Owings</t>
  </si>
  <si>
    <t>Ownbey</t>
  </si>
  <si>
    <t>Oxley</t>
  </si>
  <si>
    <t>Oxspring</t>
  </si>
  <si>
    <t>Oyler</t>
  </si>
  <si>
    <t>Ozark</t>
  </si>
  <si>
    <t>Ozmer</t>
  </si>
  <si>
    <t>Marcell</t>
  </si>
  <si>
    <t>Ozuna</t>
  </si>
  <si>
    <t>Pabor</t>
  </si>
  <si>
    <t>Pabst</t>
  </si>
  <si>
    <t>Pacella</t>
  </si>
  <si>
    <t>Pacheco</t>
  </si>
  <si>
    <t>Pache</t>
  </si>
  <si>
    <t>Pacillo</t>
  </si>
  <si>
    <t>Paciorek</t>
  </si>
  <si>
    <t>Packard</t>
  </si>
  <si>
    <t>Pack</t>
  </si>
  <si>
    <t>Pactwa</t>
  </si>
  <si>
    <t>Paddack</t>
  </si>
  <si>
    <t>Padden</t>
  </si>
  <si>
    <t>Paddock</t>
  </si>
  <si>
    <t>Padgett</t>
  </si>
  <si>
    <t>Padilla</t>
  </si>
  <si>
    <t>Padlo</t>
  </si>
  <si>
    <t>Paepke</t>
  </si>
  <si>
    <t>Pafko</t>
  </si>
  <si>
    <t>Pagan</t>
  </si>
  <si>
    <t>Page</t>
  </si>
  <si>
    <t>Pagel</t>
  </si>
  <si>
    <t>Pagliaroni</t>
  </si>
  <si>
    <t>Pagliarulo</t>
  </si>
  <si>
    <t>Pagnozzi</t>
  </si>
  <si>
    <t>Paige</t>
  </si>
  <si>
    <t>Satchel</t>
  </si>
  <si>
    <t>Paine</t>
  </si>
  <si>
    <t>Painter</t>
  </si>
  <si>
    <t>Palacios</t>
  </si>
  <si>
    <t>Palagyi</t>
  </si>
  <si>
    <t>Palica</t>
  </si>
  <si>
    <t>Palka</t>
  </si>
  <si>
    <t>Pallante</t>
  </si>
  <si>
    <t>Pall</t>
  </si>
  <si>
    <t>Palmero</t>
  </si>
  <si>
    <t>Palmeiro</t>
  </si>
  <si>
    <t>Palmisano</t>
  </si>
  <si>
    <t>Palm</t>
  </si>
  <si>
    <t>Palmquist</t>
  </si>
  <si>
    <t>Palumbo</t>
  </si>
  <si>
    <t>Palys</t>
  </si>
  <si>
    <t>Paniagua</t>
  </si>
  <si>
    <t>Panik</t>
  </si>
  <si>
    <t>Pankovits</t>
  </si>
  <si>
    <t>Pannone</t>
  </si>
  <si>
    <t>Panther</t>
  </si>
  <si>
    <t>Papai</t>
  </si>
  <si>
    <t>Papa</t>
  </si>
  <si>
    <t>Pape</t>
  </si>
  <si>
    <t>Papelbon</t>
  </si>
  <si>
    <t>Papierski</t>
  </si>
  <si>
    <t>Papish</t>
  </si>
  <si>
    <t>Papi</t>
  </si>
  <si>
    <t>Pappas</t>
  </si>
  <si>
    <t>Pappalau</t>
  </si>
  <si>
    <t>Paquette</t>
  </si>
  <si>
    <t>Pardo</t>
  </si>
  <si>
    <t>Paredes</t>
  </si>
  <si>
    <t>Enoli</t>
  </si>
  <si>
    <t>Parent</t>
  </si>
  <si>
    <t>Paris</t>
  </si>
  <si>
    <t>Parisi</t>
  </si>
  <si>
    <t>Parisse</t>
  </si>
  <si>
    <t>Byung Ho</t>
  </si>
  <si>
    <t>Park</t>
  </si>
  <si>
    <t>Chan Ho</t>
  </si>
  <si>
    <t>Salty</t>
  </si>
  <si>
    <t>Parkinson</t>
  </si>
  <si>
    <t>Parks</t>
  </si>
  <si>
    <t>Slicker</t>
  </si>
  <si>
    <t>Parmelee</t>
  </si>
  <si>
    <t>Parmley</t>
  </si>
  <si>
    <t>Parnell</t>
  </si>
  <si>
    <t>Parnham</t>
  </si>
  <si>
    <t>Paronto</t>
  </si>
  <si>
    <t>Parque</t>
  </si>
  <si>
    <t>Parra</t>
  </si>
  <si>
    <t>Parrett</t>
  </si>
  <si>
    <t>Parrino</t>
  </si>
  <si>
    <t>Parrish</t>
  </si>
  <si>
    <t>Parrilla</t>
  </si>
  <si>
    <t>Parris</t>
  </si>
  <si>
    <t>Parr</t>
  </si>
  <si>
    <t>Parrott</t>
  </si>
  <si>
    <t>Parsons</t>
  </si>
  <si>
    <t>Partch</t>
  </si>
  <si>
    <t>Partee</t>
  </si>
  <si>
    <t>Partenheimer</t>
  </si>
  <si>
    <t>Partridge</t>
  </si>
  <si>
    <t>Paschal</t>
  </si>
  <si>
    <t>Paschall</t>
  </si>
  <si>
    <t>Pascucci</t>
  </si>
  <si>
    <t>Pasek</t>
  </si>
  <si>
    <t>Pashnick</t>
  </si>
  <si>
    <t>Paskert</t>
  </si>
  <si>
    <t>Pasley</t>
  </si>
  <si>
    <t>Pasqua</t>
  </si>
  <si>
    <t>Pasquella</t>
  </si>
  <si>
    <t>Pasquantino</t>
  </si>
  <si>
    <t>Passeau</t>
  </si>
  <si>
    <t>Pastornicky</t>
  </si>
  <si>
    <t>Pastore</t>
  </si>
  <si>
    <t>Pastorius</t>
  </si>
  <si>
    <t>Pate</t>
  </si>
  <si>
    <t>Patek</t>
  </si>
  <si>
    <t>Paterson</t>
  </si>
  <si>
    <t>Patino</t>
  </si>
  <si>
    <t>Bronswell</t>
  </si>
  <si>
    <t>Patterson</t>
  </si>
  <si>
    <t>Patten</t>
  </si>
  <si>
    <t>Pattee</t>
  </si>
  <si>
    <t>Pattison</t>
  </si>
  <si>
    <t>Pattin</t>
  </si>
  <si>
    <t>Patton</t>
  </si>
  <si>
    <t>Paula</t>
  </si>
  <si>
    <t>Pauley</t>
  </si>
  <si>
    <t>Paulette</t>
  </si>
  <si>
    <t>Paulino</t>
  </si>
  <si>
    <t>Paulsen</t>
  </si>
  <si>
    <t>Pauxtis</t>
  </si>
  <si>
    <t>Pavano</t>
  </si>
  <si>
    <t>Pavlas</t>
  </si>
  <si>
    <t>Pavletich</t>
  </si>
  <si>
    <t>Pavlik</t>
  </si>
  <si>
    <t>Pawelek</t>
  </si>
  <si>
    <t>Pawlowski</t>
  </si>
  <si>
    <t>Pawloski</t>
  </si>
  <si>
    <t>Payamps</t>
  </si>
  <si>
    <t>Payano</t>
  </si>
  <si>
    <t>Payne</t>
  </si>
  <si>
    <t>Paynter</t>
  </si>
  <si>
    <t>Pazik</t>
  </si>
  <si>
    <t>Pazos</t>
  </si>
  <si>
    <t>Peacock</t>
  </si>
  <si>
    <t>Peak</t>
  </si>
  <si>
    <t>Pearson</t>
  </si>
  <si>
    <t>Pears</t>
  </si>
  <si>
    <t>Peasley</t>
  </si>
  <si>
    <t>Peavy</t>
  </si>
  <si>
    <t>Pechiney</t>
  </si>
  <si>
    <t>Pechous</t>
  </si>
  <si>
    <t>Peck</t>
  </si>
  <si>
    <t>Peckinpaugh</t>
  </si>
  <si>
    <t>Pecota</t>
  </si>
  <si>
    <t>Peden</t>
  </si>
  <si>
    <t>Joc</t>
  </si>
  <si>
    <t>Pederson</t>
  </si>
  <si>
    <t>Pedre</t>
  </si>
  <si>
    <t>Pedrique</t>
  </si>
  <si>
    <t>Pedroes</t>
  </si>
  <si>
    <t>Pedroia</t>
  </si>
  <si>
    <t>Peek</t>
  </si>
  <si>
    <t>Peel</t>
  </si>
  <si>
    <t>Peerson</t>
  </si>
  <si>
    <t>Peery</t>
  </si>
  <si>
    <t>Peete</t>
  </si>
  <si>
    <t>Pfeffer</t>
  </si>
  <si>
    <t>Peguero</t>
  </si>
  <si>
    <t>Jailen</t>
  </si>
  <si>
    <t>Liover</t>
  </si>
  <si>
    <t>Pegues</t>
  </si>
  <si>
    <t>Peitz</t>
  </si>
  <si>
    <t>Pelaez</t>
  </si>
  <si>
    <t>Pelfrey</t>
  </si>
  <si>
    <t>CD</t>
  </si>
  <si>
    <t>Pellagrini</t>
  </si>
  <si>
    <t>Pellow</t>
  </si>
  <si>
    <t>Pelouze</t>
  </si>
  <si>
    <t>Peltier</t>
  </si>
  <si>
    <t>Pelty</t>
  </si>
  <si>
    <t>Peltz</t>
  </si>
  <si>
    <t>Pemberton</t>
  </si>
  <si>
    <t>Pember</t>
  </si>
  <si>
    <t>Pena</t>
  </si>
  <si>
    <t>Hipolito</t>
  </si>
  <si>
    <t>Wily Mo</t>
  </si>
  <si>
    <t>Pence</t>
  </si>
  <si>
    <t>Pendleton</t>
  </si>
  <si>
    <t>Penner</t>
  </si>
  <si>
    <t>Pennington</t>
  </si>
  <si>
    <t>Kewpie</t>
  </si>
  <si>
    <t>Pennock</t>
  </si>
  <si>
    <t>Shannon</t>
  </si>
  <si>
    <t>Penny</t>
  </si>
  <si>
    <t>Pennyfeather</t>
  </si>
  <si>
    <t>Penson</t>
  </si>
  <si>
    <t>Pentz</t>
  </si>
  <si>
    <t>Peoples</t>
  </si>
  <si>
    <t>Pepiot</t>
  </si>
  <si>
    <t>Pepitone</t>
  </si>
  <si>
    <t>Peploski</t>
  </si>
  <si>
    <t>Peppers</t>
  </si>
  <si>
    <t>Laurin</t>
  </si>
  <si>
    <t>Peralta</t>
  </si>
  <si>
    <t>Wandy</t>
  </si>
  <si>
    <t>Wily</t>
  </si>
  <si>
    <t>Peraza</t>
  </si>
  <si>
    <t>Oswald</t>
  </si>
  <si>
    <t>Percival</t>
  </si>
  <si>
    <t>Perconte</t>
  </si>
  <si>
    <t>Perdomo</t>
  </si>
  <si>
    <t>Perdue</t>
  </si>
  <si>
    <t>Perez</t>
  </si>
  <si>
    <t>Audry</t>
  </si>
  <si>
    <t>Cionel</t>
  </si>
  <si>
    <t>Melido</t>
  </si>
  <si>
    <t>Neifi</t>
  </si>
  <si>
    <t>Odalis</t>
  </si>
  <si>
    <t>Salvador</t>
  </si>
  <si>
    <t>Timo</t>
  </si>
  <si>
    <t>Perezchica</t>
  </si>
  <si>
    <t>Yefri</t>
  </si>
  <si>
    <t>Yorkis</t>
  </si>
  <si>
    <t>Perisho</t>
  </si>
  <si>
    <t>Perkins</t>
  </si>
  <si>
    <t>Perkowski</t>
  </si>
  <si>
    <t>Perkovich</t>
  </si>
  <si>
    <t>Perlman</t>
  </si>
  <si>
    <t>Perlozzo</t>
  </si>
  <si>
    <t>Perme</t>
  </si>
  <si>
    <t>Pernoll</t>
  </si>
  <si>
    <t>Perranoski</t>
  </si>
  <si>
    <t>Perrin</t>
  </si>
  <si>
    <t>Perring</t>
  </si>
  <si>
    <t>Perrine</t>
  </si>
  <si>
    <t>Pol</t>
  </si>
  <si>
    <t>Perritt</t>
  </si>
  <si>
    <t>Chan</t>
  </si>
  <si>
    <t>Gaylord</t>
  </si>
  <si>
    <t>Perryman</t>
  </si>
  <si>
    <t>Person</t>
  </si>
  <si>
    <t>Pertica</t>
  </si>
  <si>
    <t>Perzanowski</t>
  </si>
  <si>
    <t>Pesky</t>
  </si>
  <si>
    <t>Pestano</t>
  </si>
  <si>
    <t>Petagine</t>
  </si>
  <si>
    <t>Peterson</t>
  </si>
  <si>
    <t>Peterman</t>
  </si>
  <si>
    <t>Petersen</t>
  </si>
  <si>
    <t>Peters</t>
  </si>
  <si>
    <t>Peterek</t>
  </si>
  <si>
    <t>Petit</t>
  </si>
  <si>
    <t>Yusmeiro</t>
  </si>
  <si>
    <t>Petkovsek</t>
  </si>
  <si>
    <t>Petoskey</t>
  </si>
  <si>
    <t>Petralli</t>
  </si>
  <si>
    <t>Petrick</t>
  </si>
  <si>
    <t>Petricka</t>
  </si>
  <si>
    <t>Petrocelli</t>
  </si>
  <si>
    <t>Petry</t>
  </si>
  <si>
    <t>Pettee</t>
  </si>
  <si>
    <t>Pettitte</t>
  </si>
  <si>
    <t>Pettit</t>
  </si>
  <si>
    <t>Pettis</t>
  </si>
  <si>
    <t>Pettibone</t>
  </si>
  <si>
    <t>Pettini</t>
  </si>
  <si>
    <t>Pettigrew</t>
  </si>
  <si>
    <t>Pettyjohn</t>
  </si>
  <si>
    <t>Petty</t>
  </si>
  <si>
    <t>Pevey</t>
  </si>
  <si>
    <t>Pezold</t>
  </si>
  <si>
    <t>Pezzullo</t>
  </si>
  <si>
    <t>Pfaadt</t>
  </si>
  <si>
    <t>Pfann</t>
  </si>
  <si>
    <t>Big Jeff</t>
  </si>
  <si>
    <t>Pfeil</t>
  </si>
  <si>
    <t>Pfiester</t>
  </si>
  <si>
    <t>Pfister</t>
  </si>
  <si>
    <t>Pfund</t>
  </si>
  <si>
    <t>Pfyl</t>
  </si>
  <si>
    <t>Pham</t>
  </si>
  <si>
    <t>Phebus</t>
  </si>
  <si>
    <t>Phegley</t>
  </si>
  <si>
    <t>Phelan</t>
  </si>
  <si>
    <t>Phelps</t>
  </si>
  <si>
    <t>Cord</t>
  </si>
  <si>
    <t>Nealy</t>
  </si>
  <si>
    <t>Adolfo</t>
  </si>
  <si>
    <t>Phillips</t>
  </si>
  <si>
    <t>Buz</t>
  </si>
  <si>
    <t>Philley</t>
  </si>
  <si>
    <t>Phipps</t>
  </si>
  <si>
    <t>Phoebus</t>
  </si>
  <si>
    <t>Phoenix</t>
  </si>
  <si>
    <t>Phyle</t>
  </si>
  <si>
    <t>Piatt</t>
  </si>
  <si>
    <t>Piazza</t>
  </si>
  <si>
    <t>Picciuto</t>
  </si>
  <si>
    <t>Picciolo</t>
  </si>
  <si>
    <t>Pichardo</t>
  </si>
  <si>
    <t>Piche</t>
  </si>
  <si>
    <t>Picinich</t>
  </si>
  <si>
    <t>Pick</t>
  </si>
  <si>
    <t>Pickering</t>
  </si>
  <si>
    <t>Pickett</t>
  </si>
  <si>
    <t>Urbane</t>
  </si>
  <si>
    <t>Pickford</t>
  </si>
  <si>
    <t>Pickrel</t>
  </si>
  <si>
    <t>Pickup</t>
  </si>
  <si>
    <t>Pico</t>
  </si>
  <si>
    <t>Picone</t>
  </si>
  <si>
    <t>Piechota</t>
  </si>
  <si>
    <t>Piedra</t>
  </si>
  <si>
    <t>Pie</t>
  </si>
  <si>
    <t>Pieh</t>
  </si>
  <si>
    <t>Piercy</t>
  </si>
  <si>
    <t>Gracie</t>
  </si>
  <si>
    <t>Marino</t>
  </si>
  <si>
    <t>Pieretti</t>
  </si>
  <si>
    <t>Pierotti</t>
  </si>
  <si>
    <t>Pierro</t>
  </si>
  <si>
    <t>Pierre</t>
  </si>
  <si>
    <t>Piersoll</t>
  </si>
  <si>
    <t>Pierson</t>
  </si>
  <si>
    <t>Piersall</t>
  </si>
  <si>
    <t>Pierzynski</t>
  </si>
  <si>
    <t>Piet</t>
  </si>
  <si>
    <t>Piez</t>
  </si>
  <si>
    <t>Pignatiello</t>
  </si>
  <si>
    <t>Pignatano</t>
  </si>
  <si>
    <t>Pike</t>
  </si>
  <si>
    <t>Lip</t>
  </si>
  <si>
    <t>Piktuzis</t>
  </si>
  <si>
    <t>Pilarcik</t>
  </si>
  <si>
    <t>Konnor</t>
  </si>
  <si>
    <t>Pilkington</t>
  </si>
  <si>
    <t>Pillar</t>
  </si>
  <si>
    <t>Pill</t>
  </si>
  <si>
    <t>Pillette</t>
  </si>
  <si>
    <t>Squiz</t>
  </si>
  <si>
    <t>Pillion</t>
  </si>
  <si>
    <t>Pilney</t>
  </si>
  <si>
    <t>Stolmy</t>
  </si>
  <si>
    <t>Pimentel</t>
  </si>
  <si>
    <t>Pina</t>
  </si>
  <si>
    <t>Pinder</t>
  </si>
  <si>
    <t>Pineda</t>
  </si>
  <si>
    <t>Pineiro</t>
  </si>
  <si>
    <t>Pinelli</t>
  </si>
  <si>
    <t>Piniella</t>
  </si>
  <si>
    <t>Pinkham</t>
  </si>
  <si>
    <t>Pinkney</t>
  </si>
  <si>
    <t>Pinnance</t>
  </si>
  <si>
    <t>Pino</t>
  </si>
  <si>
    <t>Vada</t>
  </si>
  <si>
    <t>Pinson</t>
  </si>
  <si>
    <t>Josmil</t>
  </si>
  <si>
    <t>Pinto</t>
  </si>
  <si>
    <t>Lerton</t>
  </si>
  <si>
    <t>Renyel</t>
  </si>
  <si>
    <t>Pint</t>
  </si>
  <si>
    <t>Pipgras</t>
  </si>
  <si>
    <t>Pippen</t>
  </si>
  <si>
    <t>Pipp</t>
  </si>
  <si>
    <t>Pirela</t>
  </si>
  <si>
    <t>Pirie</t>
  </si>
  <si>
    <t>Pirkl</t>
  </si>
  <si>
    <t>Pirtle</t>
  </si>
  <si>
    <t>Pisciotta</t>
  </si>
  <si>
    <t>Piscotty</t>
  </si>
  <si>
    <t>Pisoni</t>
  </si>
  <si>
    <t>Pitko</t>
  </si>
  <si>
    <t>Pitler</t>
  </si>
  <si>
    <t>Pitlock</t>
  </si>
  <si>
    <t>Pittaro</t>
  </si>
  <si>
    <t>Pittenger</t>
  </si>
  <si>
    <t>Togie</t>
  </si>
  <si>
    <t>Pittinger</t>
  </si>
  <si>
    <t>Pittman</t>
  </si>
  <si>
    <t>Gaylen</t>
  </si>
  <si>
    <t>Pitts</t>
  </si>
  <si>
    <t>Pittsley</t>
  </si>
  <si>
    <t>Pitula</t>
  </si>
  <si>
    <t>Pitz</t>
  </si>
  <si>
    <t>Pivetta</t>
  </si>
  <si>
    <t>Pizarro</t>
  </si>
  <si>
    <t>Pladson</t>
  </si>
  <si>
    <t>Planeta</t>
  </si>
  <si>
    <t>Plank</t>
  </si>
  <si>
    <t>Plantenberg</t>
  </si>
  <si>
    <t>Plantier</t>
  </si>
  <si>
    <t>Plarski</t>
  </si>
  <si>
    <t>Elmo</t>
  </si>
  <si>
    <t>Plaskett</t>
  </si>
  <si>
    <t>Plassmeyer</t>
  </si>
  <si>
    <t>Platte</t>
  </si>
  <si>
    <t>Platt</t>
  </si>
  <si>
    <t>Plawecki</t>
  </si>
  <si>
    <t>Pleis</t>
  </si>
  <si>
    <t>Plesac</t>
  </si>
  <si>
    <t>Pless</t>
  </si>
  <si>
    <t>Plews</t>
  </si>
  <si>
    <t>Plitt</t>
  </si>
  <si>
    <t>Plock</t>
  </si>
  <si>
    <t>Plodinec</t>
  </si>
  <si>
    <t>Plouffe</t>
  </si>
  <si>
    <t>Plummer</t>
  </si>
  <si>
    <t>Plunk</t>
  </si>
  <si>
    <t>Plutko</t>
  </si>
  <si>
    <t>Plympton</t>
  </si>
  <si>
    <t>Poat</t>
  </si>
  <si>
    <t>Poche</t>
  </si>
  <si>
    <t>Biff</t>
  </si>
  <si>
    <t>Pocoroba</t>
  </si>
  <si>
    <t>Podbielan</t>
  </si>
  <si>
    <t>Podgajny</t>
  </si>
  <si>
    <t>Podres</t>
  </si>
  <si>
    <t>Podsednik</t>
  </si>
  <si>
    <t>Poepping</t>
  </si>
  <si>
    <t>Poetz</t>
  </si>
  <si>
    <t>Pofahl</t>
  </si>
  <si>
    <t>Poffenberger</t>
  </si>
  <si>
    <t>Poff</t>
  </si>
  <si>
    <t>Poholsky</t>
  </si>
  <si>
    <t>Poindexter</t>
  </si>
  <si>
    <t>Pointer</t>
  </si>
  <si>
    <t>Polanco</t>
  </si>
  <si>
    <t>Poland</t>
  </si>
  <si>
    <t>Placido</t>
  </si>
  <si>
    <t>Polchow</t>
  </si>
  <si>
    <t>Polcovich</t>
  </si>
  <si>
    <t>Pole</t>
  </si>
  <si>
    <t>Polhemus</t>
  </si>
  <si>
    <t>Polidor</t>
  </si>
  <si>
    <t>Politte</t>
  </si>
  <si>
    <t>Polivka</t>
  </si>
  <si>
    <t>Polley</t>
  </si>
  <si>
    <t>Pollet</t>
  </si>
  <si>
    <t>Polli</t>
  </si>
  <si>
    <t>AJ</t>
  </si>
  <si>
    <t>Pollock</t>
  </si>
  <si>
    <t>Poloni</t>
  </si>
  <si>
    <t>Polonia</t>
  </si>
  <si>
    <t>Pomeranz</t>
  </si>
  <si>
    <t>Pomorski</t>
  </si>
  <si>
    <t>Pompez</t>
  </si>
  <si>
    <t>Pompey</t>
  </si>
  <si>
    <t>Ponce</t>
  </si>
  <si>
    <t>Ponce de Leon</t>
  </si>
  <si>
    <t>Pond</t>
  </si>
  <si>
    <t>Ponder</t>
  </si>
  <si>
    <t>Sidney</t>
  </si>
  <si>
    <t>Ponson</t>
  </si>
  <si>
    <t>Poole</t>
  </si>
  <si>
    <t>Harlin</t>
  </si>
  <si>
    <t>Pool</t>
  </si>
  <si>
    <t>Poorman</t>
  </si>
  <si>
    <t>Pope</t>
  </si>
  <si>
    <t>Popovich</t>
  </si>
  <si>
    <t>Popowski</t>
  </si>
  <si>
    <t>Popp</t>
  </si>
  <si>
    <t>Poppen</t>
  </si>
  <si>
    <t>Popplein</t>
  </si>
  <si>
    <t>Poquette</t>
  </si>
  <si>
    <t>Porcello</t>
  </si>
  <si>
    <t>Poreda</t>
  </si>
  <si>
    <t>Porray</t>
  </si>
  <si>
    <t>Porterfield</t>
  </si>
  <si>
    <t>Porter</t>
  </si>
  <si>
    <t>Porto</t>
  </si>
  <si>
    <t>Portocarrero</t>
  </si>
  <si>
    <t>Portugal</t>
  </si>
  <si>
    <t>Porzio</t>
  </si>
  <si>
    <t>Posada</t>
  </si>
  <si>
    <t>Posedel</t>
  </si>
  <si>
    <t>Poser</t>
  </si>
  <si>
    <t>Pose</t>
  </si>
  <si>
    <t>Posey</t>
  </si>
  <si>
    <t>Cum</t>
  </si>
  <si>
    <t>Possehl</t>
  </si>
  <si>
    <t>Post</t>
  </si>
  <si>
    <t>Poteet</t>
  </si>
  <si>
    <t>Pote</t>
  </si>
  <si>
    <t>Potter</t>
  </si>
  <si>
    <t>Nels</t>
  </si>
  <si>
    <t>Squire</t>
  </si>
  <si>
    <t>Pott</t>
  </si>
  <si>
    <t>Vivian</t>
  </si>
  <si>
    <t>Potts</t>
  </si>
  <si>
    <t>Poulsen</t>
  </si>
  <si>
    <t>Pounds</t>
  </si>
  <si>
    <t>Pounders</t>
  </si>
  <si>
    <t>Povse</t>
  </si>
  <si>
    <t>Powell</t>
  </si>
  <si>
    <t>Boog</t>
  </si>
  <si>
    <t>Hosken</t>
  </si>
  <si>
    <t>Landon</t>
  </si>
  <si>
    <t>Powers</t>
  </si>
  <si>
    <t>Power</t>
  </si>
  <si>
    <t>Powis</t>
  </si>
  <si>
    <t>Poyner</t>
  </si>
  <si>
    <t>Arquimedez</t>
  </si>
  <si>
    <t>Pozo</t>
  </si>
  <si>
    <t>Yohel</t>
  </si>
  <si>
    <t>Prado</t>
  </si>
  <si>
    <t>Prall</t>
  </si>
  <si>
    <t>Pramesa</t>
  </si>
  <si>
    <t>Pratt</t>
  </si>
  <si>
    <t>Pratto</t>
  </si>
  <si>
    <t>Pregenzer</t>
  </si>
  <si>
    <t>Preibisch</t>
  </si>
  <si>
    <t>Prendergast</t>
  </si>
  <si>
    <t>Prentiss</t>
  </si>
  <si>
    <t>Prescott</t>
  </si>
  <si>
    <t>Presko</t>
  </si>
  <si>
    <t>Presley</t>
  </si>
  <si>
    <t>Pressly</t>
  </si>
  <si>
    <t>Tot</t>
  </si>
  <si>
    <t>Pressnell</t>
  </si>
  <si>
    <t>Price</t>
  </si>
  <si>
    <t>Prichard</t>
  </si>
  <si>
    <t>Priddy</t>
  </si>
  <si>
    <t>Pride</t>
  </si>
  <si>
    <t>Pridie</t>
  </si>
  <si>
    <t>Priest</t>
  </si>
  <si>
    <t>Prieto</t>
  </si>
  <si>
    <t>Prim</t>
  </si>
  <si>
    <t>Prinz</t>
  </si>
  <si>
    <t>Prior</t>
  </si>
  <si>
    <t>Pritchard</t>
  </si>
  <si>
    <t>Pritchett</t>
  </si>
  <si>
    <t>Proctor</t>
  </si>
  <si>
    <t>Proeser</t>
  </si>
  <si>
    <t>Jurickson</t>
  </si>
  <si>
    <t>Profar</t>
  </si>
  <si>
    <t>Prokopec</t>
  </si>
  <si>
    <t>Proly</t>
  </si>
  <si>
    <t>Propst</t>
  </si>
  <si>
    <t>Prothro</t>
  </si>
  <si>
    <t>Prough</t>
  </si>
  <si>
    <t>Prudhomme</t>
  </si>
  <si>
    <t>Pruess</t>
  </si>
  <si>
    <t>Pruett</t>
  </si>
  <si>
    <t>Pruiett</t>
  </si>
  <si>
    <t>Pruitt</t>
  </si>
  <si>
    <t>Puccinelli</t>
  </si>
  <si>
    <t>Puckett</t>
  </si>
  <si>
    <t>Puello</t>
  </si>
  <si>
    <t>Migel</t>
  </si>
  <si>
    <t>Puente</t>
  </si>
  <si>
    <t>Puffer</t>
  </si>
  <si>
    <t>Pugh</t>
  </si>
  <si>
    <t>Puhl</t>
  </si>
  <si>
    <t>Puig</t>
  </si>
  <si>
    <t>Yasiel</t>
  </si>
  <si>
    <t>Pujols</t>
  </si>
  <si>
    <t>Puk</t>
  </si>
  <si>
    <t>Puleo</t>
  </si>
  <si>
    <t>Alfonso</t>
  </si>
  <si>
    <t>Pulido</t>
  </si>
  <si>
    <t>Pulliam</t>
  </si>
  <si>
    <t>Pulsipher</t>
  </si>
  <si>
    <t>Pumpelly</t>
  </si>
  <si>
    <t>Punto</t>
  </si>
  <si>
    <t>Blondie</t>
  </si>
  <si>
    <t>Purcell</t>
  </si>
  <si>
    <t>Purcey</t>
  </si>
  <si>
    <t>Purdin</t>
  </si>
  <si>
    <t>Pid</t>
  </si>
  <si>
    <t>Purdy</t>
  </si>
  <si>
    <t>Purkey</t>
  </si>
  <si>
    <t>Purke</t>
  </si>
  <si>
    <t>Purnell</t>
  </si>
  <si>
    <t>Purner</t>
  </si>
  <si>
    <t>Purtell</t>
  </si>
  <si>
    <t>Putkonen</t>
  </si>
  <si>
    <t>Putman</t>
  </si>
  <si>
    <t>Putnam</t>
  </si>
  <si>
    <t>Puttmann</t>
  </si>
  <si>
    <t>Putz</t>
  </si>
  <si>
    <t>Pyburn</t>
  </si>
  <si>
    <t>Pyecha</t>
  </si>
  <si>
    <t>Pye</t>
  </si>
  <si>
    <t>Ewald</t>
  </si>
  <si>
    <t>Pyle</t>
  </si>
  <si>
    <t>Harlan</t>
  </si>
  <si>
    <t>Pytlak</t>
  </si>
  <si>
    <t>Pyznarski</t>
  </si>
  <si>
    <t>Quackenbush</t>
  </si>
  <si>
    <t>Quade</t>
  </si>
  <si>
    <t>Qualls</t>
  </si>
  <si>
    <t>Qualters</t>
  </si>
  <si>
    <t>Quantrill</t>
  </si>
  <si>
    <t>Quarles</t>
  </si>
  <si>
    <t>Queen</t>
  </si>
  <si>
    <t>Quellich</t>
  </si>
  <si>
    <t>Quentin</t>
  </si>
  <si>
    <t>Juniel</t>
  </si>
  <si>
    <t>Querecuto</t>
  </si>
  <si>
    <t>Quest</t>
  </si>
  <si>
    <t>Quevedo</t>
  </si>
  <si>
    <t>Quezada</t>
  </si>
  <si>
    <t>Quick</t>
  </si>
  <si>
    <t>Quijada</t>
  </si>
  <si>
    <t>Quilici</t>
  </si>
  <si>
    <t>Quillin</t>
  </si>
  <si>
    <t>Quinlan</t>
  </si>
  <si>
    <t>Finners</t>
  </si>
  <si>
    <t>Tad</t>
  </si>
  <si>
    <t>Wimpy</t>
  </si>
  <si>
    <t>Quinones</t>
  </si>
  <si>
    <t>Quintana</t>
  </si>
  <si>
    <t>Quintero</t>
  </si>
  <si>
    <t>Quintanilla</t>
  </si>
  <si>
    <t>Quirico</t>
  </si>
  <si>
    <t>Quirk</t>
  </si>
  <si>
    <t>Quiroz</t>
  </si>
  <si>
    <t>Quisenberry</t>
  </si>
  <si>
    <t>Raabe</t>
  </si>
  <si>
    <t>Rabbitt</t>
  </si>
  <si>
    <t>Rabb</t>
  </si>
  <si>
    <t>Rabe</t>
  </si>
  <si>
    <t>Rabelo</t>
  </si>
  <si>
    <t>Raburn</t>
  </si>
  <si>
    <t>Rachunok</t>
  </si>
  <si>
    <t>Rackley</t>
  </si>
  <si>
    <t>Raczka</t>
  </si>
  <si>
    <t>Radatz</t>
  </si>
  <si>
    <t>Old Hoss</t>
  </si>
  <si>
    <t>Radbourn</t>
  </si>
  <si>
    <t>Radcliff</t>
  </si>
  <si>
    <t>Radebaugh</t>
  </si>
  <si>
    <t>Rader</t>
  </si>
  <si>
    <t>Radford</t>
  </si>
  <si>
    <t>Radinsky</t>
  </si>
  <si>
    <t>Radke</t>
  </si>
  <si>
    <t>Radlosky</t>
  </si>
  <si>
    <t>Radmanovich</t>
  </si>
  <si>
    <t>Radtke</t>
  </si>
  <si>
    <t>Raether</t>
  </si>
  <si>
    <t>Raffensberger</t>
  </si>
  <si>
    <t>Raffo</t>
  </si>
  <si>
    <t>Rafter</t>
  </si>
  <si>
    <t>Raftery</t>
  </si>
  <si>
    <t>Ragans</t>
  </si>
  <si>
    <t>Ragan</t>
  </si>
  <si>
    <t>Raggio</t>
  </si>
  <si>
    <t>Ragland</t>
  </si>
  <si>
    <t>Raich</t>
  </si>
  <si>
    <t>Rainey</t>
  </si>
  <si>
    <t>Raines</t>
  </si>
  <si>
    <t>Rain</t>
  </si>
  <si>
    <t>Rajsich</t>
  </si>
  <si>
    <t>Rakers</t>
  </si>
  <si>
    <t>Rakow</t>
  </si>
  <si>
    <t>Raley</t>
  </si>
  <si>
    <t>Ralston</t>
  </si>
  <si>
    <t>Ramazzotti</t>
  </si>
  <si>
    <t>Rambert</t>
  </si>
  <si>
    <t>Rambo</t>
  </si>
  <si>
    <t>Ramirez</t>
  </si>
  <si>
    <t>Alexei</t>
  </si>
  <si>
    <t>Elizardo</t>
  </si>
  <si>
    <t>Elvin</t>
  </si>
  <si>
    <t>Erasmo</t>
  </si>
  <si>
    <t>Roel</t>
  </si>
  <si>
    <t>Yefry</t>
  </si>
  <si>
    <t>Ramos</t>
  </si>
  <si>
    <t>Chucho</t>
  </si>
  <si>
    <t>Edubray</t>
  </si>
  <si>
    <t>Heliot</t>
  </si>
  <si>
    <t>Ramsay</t>
  </si>
  <si>
    <t>Ramsdell</t>
  </si>
  <si>
    <t>Ramsey</t>
  </si>
  <si>
    <t>Toad</t>
  </si>
  <si>
    <t>Ranaudo</t>
  </si>
  <si>
    <t>Randa</t>
  </si>
  <si>
    <t>Sap</t>
  </si>
  <si>
    <t>Rand</t>
  </si>
  <si>
    <t>Randle</t>
  </si>
  <si>
    <t>Randolph</t>
  </si>
  <si>
    <t>Ranew</t>
  </si>
  <si>
    <t>Ribs</t>
  </si>
  <si>
    <t>Raney</t>
  </si>
  <si>
    <t>Ransom</t>
  </si>
  <si>
    <t>Rapada</t>
  </si>
  <si>
    <t>Rapp</t>
  </si>
  <si>
    <t>Goldie</t>
  </si>
  <si>
    <t>Rariden</t>
  </si>
  <si>
    <t>Raschi</t>
  </si>
  <si>
    <t>Rasmus</t>
  </si>
  <si>
    <t>Rasmussen</t>
  </si>
  <si>
    <t>Rasner</t>
  </si>
  <si>
    <t>Rath</t>
  </si>
  <si>
    <t>Ratliff</t>
  </si>
  <si>
    <t>Ratzer</t>
  </si>
  <si>
    <t>Raub</t>
  </si>
  <si>
    <t>Rauch</t>
  </si>
  <si>
    <t>Raudman</t>
  </si>
  <si>
    <t>Rau</t>
  </si>
  <si>
    <t>Rautzhan</t>
  </si>
  <si>
    <t>Rangel</t>
  </si>
  <si>
    <t>Ravin</t>
  </si>
  <si>
    <t>Rawley</t>
  </si>
  <si>
    <t>Rawlings</t>
  </si>
  <si>
    <t>Raydon</t>
  </si>
  <si>
    <t>Rayford</t>
  </si>
  <si>
    <t>Raymer</t>
  </si>
  <si>
    <t>Raynor</t>
  </si>
  <si>
    <t>Raziano</t>
  </si>
  <si>
    <t>Reach</t>
  </si>
  <si>
    <t>Rea</t>
  </si>
  <si>
    <t>Raudy</t>
  </si>
  <si>
    <t>Read</t>
  </si>
  <si>
    <t>Ready</t>
  </si>
  <si>
    <t>Realmuto</t>
  </si>
  <si>
    <t>Reames</t>
  </si>
  <si>
    <t>Reams</t>
  </si>
  <si>
    <t>Reardon</t>
  </si>
  <si>
    <t>Rearick</t>
  </si>
  <si>
    <t>Reberger</t>
  </si>
  <si>
    <t>Reboulet</t>
  </si>
  <si>
    <t>Reccius</t>
  </si>
  <si>
    <t>Recker</t>
  </si>
  <si>
    <t>Reddick</t>
  </si>
  <si>
    <t>Redding</t>
  </si>
  <si>
    <t>Reder</t>
  </si>
  <si>
    <t>Redfern</t>
  </si>
  <si>
    <t>Redfield</t>
  </si>
  <si>
    <t>Redman</t>
  </si>
  <si>
    <t>Prentice</t>
  </si>
  <si>
    <t>Tike</t>
  </si>
  <si>
    <t>Redmond</t>
  </si>
  <si>
    <t>Redmon</t>
  </si>
  <si>
    <t>Redus</t>
  </si>
  <si>
    <t>Reece</t>
  </si>
  <si>
    <t>Addison</t>
  </si>
  <si>
    <t>Reeder</t>
  </si>
  <si>
    <t>Icicle</t>
  </si>
  <si>
    <t>Pee Wee</t>
  </si>
  <si>
    <t>Pokey</t>
  </si>
  <si>
    <t>Rees</t>
  </si>
  <si>
    <t>Jakson</t>
  </si>
  <si>
    <t>Reetz</t>
  </si>
  <si>
    <t>Reeves</t>
  </si>
  <si>
    <t>Refsnyder</t>
  </si>
  <si>
    <t>Regalado</t>
  </si>
  <si>
    <t>Regan</t>
  </si>
  <si>
    <t>Regilio</t>
  </si>
  <si>
    <t>Register</t>
  </si>
  <si>
    <t>Rego</t>
  </si>
  <si>
    <t>Rehg</t>
  </si>
  <si>
    <t>Reiber</t>
  </si>
  <si>
    <t>Reichert</t>
  </si>
  <si>
    <t>Reichle</t>
  </si>
  <si>
    <t>Reich</t>
  </si>
  <si>
    <t>Reichardt</t>
  </si>
  <si>
    <t>Reid-Foley</t>
  </si>
  <si>
    <t>Reidy</t>
  </si>
  <si>
    <t>Reilly</t>
  </si>
  <si>
    <t>Reilley</t>
  </si>
  <si>
    <t>Reimer</t>
  </si>
  <si>
    <t>Reimold</t>
  </si>
  <si>
    <t>Reinbach</t>
  </si>
  <si>
    <t>Reineke</t>
  </si>
  <si>
    <t>Reinecker</t>
  </si>
  <si>
    <t>Reinhart</t>
  </si>
  <si>
    <t>Reinholz</t>
  </si>
  <si>
    <t>Reinheimer</t>
  </si>
  <si>
    <t>Reininger</t>
  </si>
  <si>
    <t>Reipschlager</t>
  </si>
  <si>
    <t>Reis</t>
  </si>
  <si>
    <t>Reiser</t>
  </si>
  <si>
    <t>Reisigl</t>
  </si>
  <si>
    <t>Reising</t>
  </si>
  <si>
    <t>Laurie</t>
  </si>
  <si>
    <t>Reisling</t>
  </si>
  <si>
    <t>Reith</t>
  </si>
  <si>
    <t>Reitsma</t>
  </si>
  <si>
    <t>Reitz</t>
  </si>
  <si>
    <t>Rekar</t>
  </si>
  <si>
    <t>Reks</t>
  </si>
  <si>
    <t>Desi</t>
  </si>
  <si>
    <t>Relaford</t>
  </si>
  <si>
    <t>Rementer</t>
  </si>
  <si>
    <t>Remlinger</t>
  </si>
  <si>
    <t>Remmerswaal</t>
  </si>
  <si>
    <t>Remneas</t>
  </si>
  <si>
    <t>Remsen</t>
  </si>
  <si>
    <t>Renda</t>
  </si>
  <si>
    <t>Rendon</t>
  </si>
  <si>
    <t>Renfer</t>
  </si>
  <si>
    <t>Renfroe</t>
  </si>
  <si>
    <t>Laddie</t>
  </si>
  <si>
    <t>Rengifo</t>
  </si>
  <si>
    <t>Renick</t>
  </si>
  <si>
    <t>Reniff</t>
  </si>
  <si>
    <t>Reninger</t>
  </si>
  <si>
    <t>Renko</t>
  </si>
  <si>
    <t>Renna</t>
  </si>
  <si>
    <t>Rensa</t>
  </si>
  <si>
    <t>Renteria</t>
  </si>
  <si>
    <t>Repass</t>
  </si>
  <si>
    <t>Repko</t>
  </si>
  <si>
    <t>Replogle</t>
  </si>
  <si>
    <t>Repoz</t>
  </si>
  <si>
    <t>Repulski</t>
  </si>
  <si>
    <t>Rescigno</t>
  </si>
  <si>
    <t>Resop</t>
  </si>
  <si>
    <t>Ressler</t>
  </si>
  <si>
    <t>Restelli</t>
  </si>
  <si>
    <t>Restovich</t>
  </si>
  <si>
    <t>Rettenmund</t>
  </si>
  <si>
    <t>Rettger</t>
  </si>
  <si>
    <t>Rettig</t>
  </si>
  <si>
    <t>Retzer</t>
  </si>
  <si>
    <t>Reulbach</t>
  </si>
  <si>
    <t>Reuschel</t>
  </si>
  <si>
    <t>Reuss</t>
  </si>
  <si>
    <t>Revenig</t>
  </si>
  <si>
    <t>Revere</t>
  </si>
  <si>
    <t>Revering</t>
  </si>
  <si>
    <t>Reville</t>
  </si>
  <si>
    <t>Rexter</t>
  </si>
  <si>
    <t>Dennys</t>
  </si>
  <si>
    <t>Denyi</t>
  </si>
  <si>
    <t>Franmil</t>
  </si>
  <si>
    <t>Reynolds</t>
  </si>
  <si>
    <t>Reynoso</t>
  </si>
  <si>
    <t>Ronn</t>
  </si>
  <si>
    <t>Rhame</t>
  </si>
  <si>
    <t>Rhawn</t>
  </si>
  <si>
    <t>Rheam</t>
  </si>
  <si>
    <t>Rheinecker</t>
  </si>
  <si>
    <t>Rhem</t>
  </si>
  <si>
    <t>Rhiel</t>
  </si>
  <si>
    <t>Rhines</t>
  </si>
  <si>
    <t>Rhoads</t>
  </si>
  <si>
    <t>Rhodes</t>
  </si>
  <si>
    <t>Rotes</t>
  </si>
  <si>
    <t>Rhoden</t>
  </si>
  <si>
    <t>Rhomberg</t>
  </si>
  <si>
    <t>Rhymes</t>
  </si>
  <si>
    <t>Ribant</t>
  </si>
  <si>
    <t>Riccelli</t>
  </si>
  <si>
    <t>Ricci</t>
  </si>
  <si>
    <t>Rice</t>
  </si>
  <si>
    <t>Richardson</t>
  </si>
  <si>
    <t>Antoan</t>
  </si>
  <si>
    <t>Richar</t>
  </si>
  <si>
    <t>Richards</t>
  </si>
  <si>
    <t>Richardt</t>
  </si>
  <si>
    <t>Nolen</t>
  </si>
  <si>
    <t>Richbourg</t>
  </si>
  <si>
    <t>Richert</t>
  </si>
  <si>
    <t>Beryl</t>
  </si>
  <si>
    <t>Richmond</t>
  </si>
  <si>
    <t>Richter</t>
  </si>
  <si>
    <t>Rickard</t>
  </si>
  <si>
    <t>Ricketts</t>
  </si>
  <si>
    <t>Rickert</t>
  </si>
  <si>
    <t>Rickley</t>
  </si>
  <si>
    <t>Ricks</t>
  </si>
  <si>
    <t>Riconda</t>
  </si>
  <si>
    <t>Riddleberger</t>
  </si>
  <si>
    <t>Riddlemoser</t>
  </si>
  <si>
    <t>Riddle</t>
  </si>
  <si>
    <t>Riddoch</t>
  </si>
  <si>
    <t>Ridgway</t>
  </si>
  <si>
    <t>Ridings</t>
  </si>
  <si>
    <t>Ridzik</t>
  </si>
  <si>
    <t>Riebe</t>
  </si>
  <si>
    <t>Riedling</t>
  </si>
  <si>
    <t>Riefenhauser</t>
  </si>
  <si>
    <t>Rieger</t>
  </si>
  <si>
    <t>Rienzo</t>
  </si>
  <si>
    <t>Nikco</t>
  </si>
  <si>
    <t>Riesgo</t>
  </si>
  <si>
    <t>Rigby</t>
  </si>
  <si>
    <t>Rigdon</t>
  </si>
  <si>
    <t>Jerrod</t>
  </si>
  <si>
    <t>Riggan</t>
  </si>
  <si>
    <t>Riggans</t>
  </si>
  <si>
    <t>Riggert</t>
  </si>
  <si>
    <t>Riggleman</t>
  </si>
  <si>
    <t>Riggs</t>
  </si>
  <si>
    <t>Righetti</t>
  </si>
  <si>
    <t>Rightnowar</t>
  </si>
  <si>
    <t>Rigney</t>
  </si>
  <si>
    <t>Topper</t>
  </si>
  <si>
    <t>Rijo</t>
  </si>
  <si>
    <t>Culley</t>
  </si>
  <si>
    <t>Rikard</t>
  </si>
  <si>
    <t>Riles</t>
  </si>
  <si>
    <t>Rincon</t>
  </si>
  <si>
    <t>Rineer</t>
  </si>
  <si>
    <t>Ring</t>
  </si>
  <si>
    <t>Ringo</t>
  </si>
  <si>
    <t>Rinker</t>
  </si>
  <si>
    <t>Rios</t>
  </si>
  <si>
    <t>Yacksel</t>
  </si>
  <si>
    <t>Ripken</t>
  </si>
  <si>
    <t>Ripley</t>
  </si>
  <si>
    <t>Rippelmeyer</t>
  </si>
  <si>
    <t>Ripple</t>
  </si>
  <si>
    <t>Risberg</t>
  </si>
  <si>
    <t>Rising</t>
  </si>
  <si>
    <t>Riske</t>
  </si>
  <si>
    <t>Risley</t>
  </si>
  <si>
    <t>Ritchey</t>
  </si>
  <si>
    <t>Ritchie</t>
  </si>
  <si>
    <t>Ritter</t>
  </si>
  <si>
    <t>Ritterson</t>
  </si>
  <si>
    <t>Rittwage</t>
  </si>
  <si>
    <t>Ritz</t>
  </si>
  <si>
    <t>Rivas</t>
  </si>
  <si>
    <t>Rivera</t>
  </si>
  <si>
    <t>Bombo</t>
  </si>
  <si>
    <t>Rivero</t>
  </si>
  <si>
    <t>Vazquez</t>
  </si>
  <si>
    <t>Rivers</t>
  </si>
  <si>
    <t>Saul</t>
  </si>
  <si>
    <t>Sebastian</t>
  </si>
  <si>
    <t>Tink</t>
  </si>
  <si>
    <t>Riviere</t>
  </si>
  <si>
    <t>Eppa</t>
  </si>
  <si>
    <t>Rixey</t>
  </si>
  <si>
    <t>Rizzo</t>
  </si>
  <si>
    <t>Rizzuto</t>
  </si>
  <si>
    <t>Sendy</t>
  </si>
  <si>
    <t>Rleal</t>
  </si>
  <si>
    <t>Roach</t>
  </si>
  <si>
    <t>Roxey</t>
  </si>
  <si>
    <t>Skel</t>
  </si>
  <si>
    <t>Roa</t>
  </si>
  <si>
    <t>Roarke</t>
  </si>
  <si>
    <t>Roark</t>
  </si>
  <si>
    <t>Roat</t>
  </si>
  <si>
    <t>Robbins</t>
  </si>
  <si>
    <t>Robello</t>
  </si>
  <si>
    <t>Robertson</t>
  </si>
  <si>
    <t>Roberge</t>
  </si>
  <si>
    <t>Bip</t>
  </si>
  <si>
    <t>Roberts</t>
  </si>
  <si>
    <t>Roberson</t>
  </si>
  <si>
    <t>Jeriome</t>
  </si>
  <si>
    <t>Skipper</t>
  </si>
  <si>
    <t>Skippy</t>
  </si>
  <si>
    <t>Billy Jo</t>
  </si>
  <si>
    <t>Robidoux</t>
  </si>
  <si>
    <t>Chuckie</t>
  </si>
  <si>
    <t>Trayvon</t>
  </si>
  <si>
    <t>Wilbert</t>
  </si>
  <si>
    <t>Robison</t>
  </si>
  <si>
    <t>Robitaille</t>
  </si>
  <si>
    <t>Robles</t>
  </si>
  <si>
    <t>Robson</t>
  </si>
  <si>
    <t>Rocap</t>
  </si>
  <si>
    <t>Rocchio</t>
  </si>
  <si>
    <t>Roche</t>
  </si>
  <si>
    <t>Rochefort</t>
  </si>
  <si>
    <t>Rochelli</t>
  </si>
  <si>
    <t>Rochford</t>
  </si>
  <si>
    <t>Rockenfield</t>
  </si>
  <si>
    <t>Rocker</t>
  </si>
  <si>
    <t>Rockett</t>
  </si>
  <si>
    <t>Rock</t>
  </si>
  <si>
    <t>Rodas</t>
  </si>
  <si>
    <t>Rodgers</t>
  </si>
  <si>
    <t>Rodin</t>
  </si>
  <si>
    <t>Rodon</t>
  </si>
  <si>
    <t>Rodriguez</t>
  </si>
  <si>
    <t>Aneury</t>
  </si>
  <si>
    <t>Dereck</t>
  </si>
  <si>
    <t>Ellie</t>
  </si>
  <si>
    <t>Guilder</t>
  </si>
  <si>
    <t>Joely</t>
  </si>
  <si>
    <t>Liu</t>
  </si>
  <si>
    <t>Nerio</t>
  </si>
  <si>
    <t>Nivaldo</t>
  </si>
  <si>
    <t>Rosario</t>
  </si>
  <si>
    <t>Paco</t>
  </si>
  <si>
    <t>Wilking</t>
  </si>
  <si>
    <t>Roebuck</t>
  </si>
  <si>
    <t>Chaz</t>
  </si>
  <si>
    <t>Roe</t>
  </si>
  <si>
    <t>Roenicke</t>
  </si>
  <si>
    <t>Preacher</t>
  </si>
  <si>
    <t>Roesler</t>
  </si>
  <si>
    <t>Roettger</t>
  </si>
  <si>
    <t>Roetz</t>
  </si>
  <si>
    <t>Rogalski</t>
  </si>
  <si>
    <t>Bullet</t>
  </si>
  <si>
    <t>Rogan</t>
  </si>
  <si>
    <t>Rogell</t>
  </si>
  <si>
    <t>Esmil</t>
  </si>
  <si>
    <t>Rogge</t>
  </si>
  <si>
    <t>Roggenburk</t>
  </si>
  <si>
    <t>Rogodzinski</t>
  </si>
  <si>
    <t>Rogovin</t>
  </si>
  <si>
    <t>Rohde</t>
  </si>
  <si>
    <t>Rohe</t>
  </si>
  <si>
    <t>Rohlinger</t>
  </si>
  <si>
    <t>Rohn</t>
  </si>
  <si>
    <t>Rohr</t>
  </si>
  <si>
    <t>Rohrmeier</t>
  </si>
  <si>
    <t>Rohwer</t>
  </si>
  <si>
    <t>Roig</t>
  </si>
  <si>
    <t>Rojas</t>
  </si>
  <si>
    <t>Rojek</t>
  </si>
  <si>
    <t>Rolen</t>
  </si>
  <si>
    <t>Rolfe</t>
  </si>
  <si>
    <t>Rolison</t>
  </si>
  <si>
    <t>Rollinson</t>
  </si>
  <si>
    <t>Rollins</t>
  </si>
  <si>
    <t>Rolling</t>
  </si>
  <si>
    <t>Rollings</t>
  </si>
  <si>
    <t>Rolls</t>
  </si>
  <si>
    <t>Romak</t>
  </si>
  <si>
    <t>Romano</t>
  </si>
  <si>
    <t>Romanick</t>
  </si>
  <si>
    <t>Romberger</t>
  </si>
  <si>
    <t>Romero</t>
  </si>
  <si>
    <t>Enny</t>
  </si>
  <si>
    <t>Jhon</t>
  </si>
  <si>
    <t>JoJo</t>
  </si>
  <si>
    <t>Niuman</t>
  </si>
  <si>
    <t>Stefen</t>
  </si>
  <si>
    <t>Romine</t>
  </si>
  <si>
    <t>Rommel</t>
  </si>
  <si>
    <t>Romo</t>
  </si>
  <si>
    <t>Romonosky</t>
  </si>
  <si>
    <t>Ronan</t>
  </si>
  <si>
    <t>Henri</t>
  </si>
  <si>
    <t>Rondeau</t>
  </si>
  <si>
    <t>Rondon</t>
  </si>
  <si>
    <t>Roney</t>
  </si>
  <si>
    <t>Roof</t>
  </si>
  <si>
    <t>Rooker</t>
  </si>
  <si>
    <t>Rooks</t>
  </si>
  <si>
    <t>Roomes</t>
  </si>
  <si>
    <t>Rooney</t>
  </si>
  <si>
    <t>Root</t>
  </si>
  <si>
    <t>Roper</t>
  </si>
  <si>
    <t>Roque</t>
  </si>
  <si>
    <t>Rortvedt</t>
  </si>
  <si>
    <t>Rosa</t>
  </si>
  <si>
    <t>Rosado</t>
  </si>
  <si>
    <t>Rosales</t>
  </si>
  <si>
    <t>Amed</t>
  </si>
  <si>
    <t>Rosar</t>
  </si>
  <si>
    <t>Eguy</t>
  </si>
  <si>
    <t>Wilin</t>
  </si>
  <si>
    <t>Roseboro</t>
  </si>
  <si>
    <t>Rose</t>
  </si>
  <si>
    <t>Rosie</t>
  </si>
  <si>
    <t>Rosebraugh</t>
  </si>
  <si>
    <t>Roselli</t>
  </si>
  <si>
    <t>Rosello</t>
  </si>
  <si>
    <t>Roseman</t>
  </si>
  <si>
    <t>Rosen</t>
  </si>
  <si>
    <t>B. J.</t>
  </si>
  <si>
    <t>Rosenberg</t>
  </si>
  <si>
    <t>Rosenthal</t>
  </si>
  <si>
    <t>Rosenfeld</t>
  </si>
  <si>
    <t>Roser</t>
  </si>
  <si>
    <t>Rosin</t>
  </si>
  <si>
    <t>Roskos</t>
  </si>
  <si>
    <t>Rosscup</t>
  </si>
  <si>
    <t>Rosselli</t>
  </si>
  <si>
    <t>Rossi</t>
  </si>
  <si>
    <t>Bubby</t>
  </si>
  <si>
    <t>Rossman</t>
  </si>
  <si>
    <t>Rosso</t>
  </si>
  <si>
    <t>Rossy</t>
  </si>
  <si>
    <t>Rotblatt</t>
  </si>
  <si>
    <t>Braggo</t>
  </si>
  <si>
    <t>Roth</t>
  </si>
  <si>
    <t>Rothermel</t>
  </si>
  <si>
    <t>Rothel</t>
  </si>
  <si>
    <t>Rothfuss</t>
  </si>
  <si>
    <t>Rothgeb</t>
  </si>
  <si>
    <t>Rothrock</t>
  </si>
  <si>
    <t>Rothschild</t>
  </si>
  <si>
    <t>Rottino</t>
  </si>
  <si>
    <t>Rounsaville</t>
  </si>
  <si>
    <t>Rouse</t>
  </si>
  <si>
    <t>Edd</t>
  </si>
  <si>
    <t>Roush</t>
  </si>
  <si>
    <t>Routcliffe</t>
  </si>
  <si>
    <t>Rowand</t>
  </si>
  <si>
    <t>Rowan</t>
  </si>
  <si>
    <t>Rowdon</t>
  </si>
  <si>
    <t>Rowe</t>
  </si>
  <si>
    <t>Harland</t>
  </si>
  <si>
    <t>Bama</t>
  </si>
  <si>
    <t>Rowell</t>
  </si>
  <si>
    <t>Rowen</t>
  </si>
  <si>
    <t>Schoolboy</t>
  </si>
  <si>
    <t>Pants</t>
  </si>
  <si>
    <t>Rowland-Smith</t>
  </si>
  <si>
    <t>Rowley</t>
  </si>
  <si>
    <t>Rowson</t>
  </si>
  <si>
    <t>Roxburgh</t>
  </si>
  <si>
    <t>Royer</t>
  </si>
  <si>
    <t>Jean-Pierre</t>
  </si>
  <si>
    <t>Normie</t>
  </si>
  <si>
    <t>Royster</t>
  </si>
  <si>
    <t>Rozek</t>
  </si>
  <si>
    <t>Rozema</t>
  </si>
  <si>
    <t>Roznovsky</t>
  </si>
  <si>
    <t>Ruan</t>
  </si>
  <si>
    <t>Rua</t>
  </si>
  <si>
    <t>Rubeling</t>
  </si>
  <si>
    <t>Ruberto</t>
  </si>
  <si>
    <t>Rubio</t>
  </si>
  <si>
    <t>Ruble</t>
  </si>
  <si>
    <t>Rucinski</t>
  </si>
  <si>
    <t>Rucker</t>
  </si>
  <si>
    <t>Rudderham</t>
  </si>
  <si>
    <t>Rudi</t>
  </si>
  <si>
    <t>Rudolph</t>
  </si>
  <si>
    <t>Ruebel</t>
  </si>
  <si>
    <t>Muddy</t>
  </si>
  <si>
    <t>Ruel</t>
  </si>
  <si>
    <t>Rueter</t>
  </si>
  <si>
    <t>Ruether</t>
  </si>
  <si>
    <t>Ruf</t>
  </si>
  <si>
    <t>Rufer</t>
  </si>
  <si>
    <t>Ruffcorn</t>
  </si>
  <si>
    <t>Ruffin</t>
  </si>
  <si>
    <t>Ruffing</t>
  </si>
  <si>
    <t>Ruggiano</t>
  </si>
  <si>
    <t>Ruhle</t>
  </si>
  <si>
    <t>Ruiz</t>
  </si>
  <si>
    <t>Esteury</t>
  </si>
  <si>
    <t>Keibert</t>
  </si>
  <si>
    <t>Norge</t>
  </si>
  <si>
    <t>Rio</t>
  </si>
  <si>
    <t>Rullo</t>
  </si>
  <si>
    <t>Rumbelow</t>
  </si>
  <si>
    <t>Rumler</t>
  </si>
  <si>
    <t>Rundles</t>
  </si>
  <si>
    <t>Runge</t>
  </si>
  <si>
    <t>Runnels</t>
  </si>
  <si>
    <t>Runnells</t>
  </si>
  <si>
    <t>Runyan</t>
  </si>
  <si>
    <t>Runzler</t>
  </si>
  <si>
    <t>Rupe</t>
  </si>
  <si>
    <t>Rupp</t>
  </si>
  <si>
    <t>Rusch</t>
  </si>
  <si>
    <t>Rush</t>
  </si>
  <si>
    <t>Rushford</t>
  </si>
  <si>
    <t>Rusie</t>
  </si>
  <si>
    <t>Rusin</t>
  </si>
  <si>
    <t>Ruskin</t>
  </si>
  <si>
    <t>Reb</t>
  </si>
  <si>
    <t>Russo</t>
  </si>
  <si>
    <t>Marius</t>
  </si>
  <si>
    <t>Rusteck</t>
  </si>
  <si>
    <t>Ruszkowski</t>
  </si>
  <si>
    <t>Ruth</t>
  </si>
  <si>
    <t>Rutherford</t>
  </si>
  <si>
    <t>Ruthven</t>
  </si>
  <si>
    <t>Rutledge</t>
  </si>
  <si>
    <t>Rutner</t>
  </si>
  <si>
    <t>Adley</t>
  </si>
  <si>
    <t>Rutschman</t>
  </si>
  <si>
    <t>Ryal</t>
  </si>
  <si>
    <t>Blondy</t>
  </si>
  <si>
    <t>Sheahan</t>
  </si>
  <si>
    <t>Rosy</t>
  </si>
  <si>
    <t>Ryba</t>
  </si>
  <si>
    <t>Rye</t>
  </si>
  <si>
    <t>Ryerson</t>
  </si>
  <si>
    <t>Hyun Jin</t>
  </si>
  <si>
    <t>Ryu</t>
  </si>
  <si>
    <t>Jae Kuk</t>
  </si>
  <si>
    <t>Rzepczynski</t>
  </si>
  <si>
    <t>Saarloos</t>
  </si>
  <si>
    <t>CC</t>
  </si>
  <si>
    <t>Sabathia</t>
  </si>
  <si>
    <t>Sabel</t>
  </si>
  <si>
    <t>Saberhagen</t>
  </si>
  <si>
    <t>Sabo</t>
  </si>
  <si>
    <t>Sabol</t>
  </si>
  <si>
    <t>Saccomanno</t>
  </si>
  <si>
    <t>Sacka</t>
  </si>
  <si>
    <t>Sackinsky</t>
  </si>
  <si>
    <t>Sadecki</t>
  </si>
  <si>
    <t>Sadek</t>
  </si>
  <si>
    <t>Sadler</t>
  </si>
  <si>
    <t>Sadowski</t>
  </si>
  <si>
    <t>Sadzeck</t>
  </si>
  <si>
    <t>Saenz</t>
  </si>
  <si>
    <t>Saffell</t>
  </si>
  <si>
    <t>Sage</t>
  </si>
  <si>
    <t>Sager</t>
  </si>
  <si>
    <t>Pony</t>
  </si>
  <si>
    <t>Sagmoen</t>
  </si>
  <si>
    <t>Saier</t>
  </si>
  <si>
    <t>Sain</t>
  </si>
  <si>
    <t>Saipe</t>
  </si>
  <si>
    <t>Saito</t>
  </si>
  <si>
    <t>Lenn</t>
  </si>
  <si>
    <t>Sakata</t>
  </si>
  <si>
    <t>Saladino</t>
  </si>
  <si>
    <t>Salas</t>
  </si>
  <si>
    <t>Salazar</t>
  </si>
  <si>
    <t>Sale</t>
  </si>
  <si>
    <t>Sales</t>
  </si>
  <si>
    <t>Salisbury</t>
  </si>
  <si>
    <t>Salkeld</t>
  </si>
  <si>
    <t>Sallee</t>
  </si>
  <si>
    <t>Salmon</t>
  </si>
  <si>
    <t>Saltalamacchia</t>
  </si>
  <si>
    <t>Saltzgaver</t>
  </si>
  <si>
    <t>Salve</t>
  </si>
  <si>
    <t>Salveson</t>
  </si>
  <si>
    <t>Salvo</t>
  </si>
  <si>
    <t>Samardzija</t>
  </si>
  <si>
    <t>Sambito</t>
  </si>
  <si>
    <t>Samcoff</t>
  </si>
  <si>
    <t>Samford</t>
  </si>
  <si>
    <t>Sammons</t>
  </si>
  <si>
    <t>Sampen</t>
  </si>
  <si>
    <t>Sample</t>
  </si>
  <si>
    <t>Sampson</t>
  </si>
  <si>
    <t>Benj</t>
  </si>
  <si>
    <t>Keyvius</t>
  </si>
  <si>
    <t>Amado</t>
  </si>
  <si>
    <t>Samuels</t>
  </si>
  <si>
    <t>Sanabia</t>
  </si>
  <si>
    <t>Sanabria</t>
  </si>
  <si>
    <t>Sandberg</t>
  </si>
  <si>
    <t>Sanchez</t>
  </si>
  <si>
    <t>Ali</t>
  </si>
  <si>
    <t>Anibal</t>
  </si>
  <si>
    <t>Sanches</t>
  </si>
  <si>
    <t>Yolmer</t>
  </si>
  <si>
    <t>Celerino</t>
  </si>
  <si>
    <t>Cristopher</t>
  </si>
  <si>
    <t>Duaner</t>
  </si>
  <si>
    <t>Gaby</t>
  </si>
  <si>
    <t>Romulo</t>
  </si>
  <si>
    <t>Sanders</t>
  </si>
  <si>
    <t>Deion</t>
  </si>
  <si>
    <t>Sanderson</t>
  </si>
  <si>
    <t>War</t>
  </si>
  <si>
    <t>Sand</t>
  </si>
  <si>
    <t>Sandlock</t>
  </si>
  <si>
    <t>Sandlin</t>
  </si>
  <si>
    <t>Sandoval</t>
  </si>
  <si>
    <t>Sands</t>
  </si>
  <si>
    <t>Sandt</t>
  </si>
  <si>
    <t>Sanford</t>
  </si>
  <si>
    <t>Mo</t>
  </si>
  <si>
    <t>Sanguillen</t>
  </si>
  <si>
    <t>Sanicki</t>
  </si>
  <si>
    <t>Amauri</t>
  </si>
  <si>
    <t>Sanit</t>
  </si>
  <si>
    <t>Sankey</t>
  </si>
  <si>
    <t>Reiver</t>
  </si>
  <si>
    <t>Sanmartin</t>
  </si>
  <si>
    <t>Sano</t>
  </si>
  <si>
    <t>Santana</t>
  </si>
  <si>
    <t>Santander</t>
  </si>
  <si>
    <t>F. P.</t>
  </si>
  <si>
    <t>Santangelo</t>
  </si>
  <si>
    <t>Santillan</t>
  </si>
  <si>
    <t>Santorini</t>
  </si>
  <si>
    <t>Santos</t>
  </si>
  <si>
    <t>Santop</t>
  </si>
  <si>
    <t>Santovenia</t>
  </si>
  <si>
    <t>Omir</t>
  </si>
  <si>
    <t>Santo Domingo</t>
  </si>
  <si>
    <t>Santry</t>
  </si>
  <si>
    <t>Sappelt</t>
  </si>
  <si>
    <t>Sardinha</t>
  </si>
  <si>
    <t>Sardinas</t>
  </si>
  <si>
    <t>Sarfate</t>
  </si>
  <si>
    <t>Sargent</t>
  </si>
  <si>
    <t>Sarmiento</t>
  </si>
  <si>
    <t>Sarni</t>
  </si>
  <si>
    <t>Kazuhiro</t>
  </si>
  <si>
    <t>Sasaki</t>
  </si>
  <si>
    <t>Sasser</t>
  </si>
  <si>
    <t>Satin</t>
  </si>
  <si>
    <t>Satriano</t>
  </si>
  <si>
    <t>Saturria</t>
  </si>
  <si>
    <t>Tayler</t>
  </si>
  <si>
    <t>Saucedo</t>
  </si>
  <si>
    <t>Saucier</t>
  </si>
  <si>
    <t>Sauer</t>
  </si>
  <si>
    <t>Sauerbeck</t>
  </si>
  <si>
    <t>Saunders</t>
  </si>
  <si>
    <t>Warwick</t>
  </si>
  <si>
    <t>Saupold</t>
  </si>
  <si>
    <t>Sauter</t>
  </si>
  <si>
    <t>Sauveur</t>
  </si>
  <si>
    <t>Savage</t>
  </si>
  <si>
    <t>Saverine</t>
  </si>
  <si>
    <t>Savery</t>
  </si>
  <si>
    <t>Savidge</t>
  </si>
  <si>
    <t>Savransky</t>
  </si>
  <si>
    <t>Hirokazu</t>
  </si>
  <si>
    <t>Sawamura</t>
  </si>
  <si>
    <t>Sawatski</t>
  </si>
  <si>
    <t>Sawyer</t>
  </si>
  <si>
    <t>Sax</t>
  </si>
  <si>
    <t>Say</t>
  </si>
  <si>
    <t>Sayles</t>
  </si>
  <si>
    <t>Saylor</t>
  </si>
  <si>
    <t>Sborz</t>
  </si>
  <si>
    <t>Scahill</t>
  </si>
  <si>
    <t>Scala</t>
  </si>
  <si>
    <t>Scales</t>
  </si>
  <si>
    <t>Scalzi</t>
  </si>
  <si>
    <t>Scanlan</t>
  </si>
  <si>
    <t>Scanlon</t>
  </si>
  <si>
    <t>Scantlebury</t>
  </si>
  <si>
    <t>Scarbery</t>
  </si>
  <si>
    <t>Scarce</t>
  </si>
  <si>
    <t>Scarritt</t>
  </si>
  <si>
    <t>Scarsella</t>
  </si>
  <si>
    <t>Scarsone</t>
  </si>
  <si>
    <t>Sceroler</t>
  </si>
  <si>
    <t>Schaal</t>
  </si>
  <si>
    <t>Schacht</t>
  </si>
  <si>
    <t>Schacker</t>
  </si>
  <si>
    <t>Schaefer</t>
  </si>
  <si>
    <t>Germany</t>
  </si>
  <si>
    <t>Schaeffer</t>
  </si>
  <si>
    <t>Schafer</t>
  </si>
  <si>
    <t>Schaffer</t>
  </si>
  <si>
    <t>Schaffernoth</t>
  </si>
  <si>
    <t>Schaive</t>
  </si>
  <si>
    <t>Schallock</t>
  </si>
  <si>
    <t>Schaller</t>
  </si>
  <si>
    <t>Schall</t>
  </si>
  <si>
    <t>Schalk</t>
  </si>
  <si>
    <t>Schang</t>
  </si>
  <si>
    <t>Schanz</t>
  </si>
  <si>
    <t>Schappert</t>
  </si>
  <si>
    <t>Scharein</t>
  </si>
  <si>
    <t>Schardt</t>
  </si>
  <si>
    <t>Scharf</t>
  </si>
  <si>
    <t>Schatzeder</t>
  </si>
  <si>
    <t>Schattinger</t>
  </si>
  <si>
    <t>Schauer</t>
  </si>
  <si>
    <t>Schebler</t>
  </si>
  <si>
    <t>Scheer</t>
  </si>
  <si>
    <t>Scheeren</t>
  </si>
  <si>
    <t>Scheetz</t>
  </si>
  <si>
    <t>Scheffer</t>
  </si>
  <si>
    <t>Scheffing</t>
  </si>
  <si>
    <t>Scheffler</t>
  </si>
  <si>
    <t>Schegg</t>
  </si>
  <si>
    <t>Scheib</t>
  </si>
  <si>
    <t>Scheibeck</t>
  </si>
  <si>
    <t>Scheible</t>
  </si>
  <si>
    <t>Scheinblum</t>
  </si>
  <si>
    <t>Scheid</t>
  </si>
  <si>
    <t>Schellhase</t>
  </si>
  <si>
    <t>Schell</t>
  </si>
  <si>
    <t>Schelle</t>
  </si>
  <si>
    <t>Schemanske</t>
  </si>
  <si>
    <t>Schemer</t>
  </si>
  <si>
    <t>Schenck</t>
  </si>
  <si>
    <t>Schenz</t>
  </si>
  <si>
    <t>Scheneberg</t>
  </si>
  <si>
    <t>Schepner</t>
  </si>
  <si>
    <t>Scheppers</t>
  </si>
  <si>
    <t>Scherrer</t>
  </si>
  <si>
    <t>Scherbarth</t>
  </si>
  <si>
    <t>Scherman</t>
  </si>
  <si>
    <t>Scherer</t>
  </si>
  <si>
    <t>Scherzer</t>
  </si>
  <si>
    <t>Schesler</t>
  </si>
  <si>
    <t>Schettler</t>
  </si>
  <si>
    <t>Schiappacasse</t>
  </si>
  <si>
    <t>Schick</t>
  </si>
  <si>
    <t>Schierholtz</t>
  </si>
  <si>
    <t>Schilling</t>
  </si>
  <si>
    <t>Schillings</t>
  </si>
  <si>
    <t>Schimpf</t>
  </si>
  <si>
    <t>Schindler</t>
  </si>
  <si>
    <t>Schiraldi</t>
  </si>
  <si>
    <t>Schirick</t>
  </si>
  <si>
    <t>Schlafly</t>
  </si>
  <si>
    <t>Admiral</t>
  </si>
  <si>
    <t>Schlei</t>
  </si>
  <si>
    <t>Schlereth</t>
  </si>
  <si>
    <t>Schlesinger</t>
  </si>
  <si>
    <t>Schlitzer</t>
  </si>
  <si>
    <t>Schlitter</t>
  </si>
  <si>
    <t>Schliebner</t>
  </si>
  <si>
    <t>Schlichting</t>
  </si>
  <si>
    <t>Schlosser</t>
  </si>
  <si>
    <t>Schlueter</t>
  </si>
  <si>
    <t>Schmack</t>
  </si>
  <si>
    <t>Schmandt</t>
  </si>
  <si>
    <t>Schmelz</t>
  </si>
  <si>
    <t>Schmees</t>
  </si>
  <si>
    <t>Schmidt</t>
  </si>
  <si>
    <t>Schmitt</t>
  </si>
  <si>
    <t>Crazy</t>
  </si>
  <si>
    <t>Schmit</t>
  </si>
  <si>
    <t>Schmitz</t>
  </si>
  <si>
    <t>Konrad</t>
  </si>
  <si>
    <t>Schmoll</t>
  </si>
  <si>
    <t>Schmutz</t>
  </si>
  <si>
    <t>Schmulbach</t>
  </si>
  <si>
    <t>Schneider</t>
  </si>
  <si>
    <t>Schneck</t>
  </si>
  <si>
    <t>Schneiberg</t>
  </si>
  <si>
    <t>Schnell</t>
  </si>
  <si>
    <t>Schoen</t>
  </si>
  <si>
    <t>Schoeneck</t>
  </si>
  <si>
    <t>Schoendienst</t>
  </si>
  <si>
    <t>Schoeneweis</t>
  </si>
  <si>
    <t>Schofield</t>
  </si>
  <si>
    <t>Scholtens</t>
  </si>
  <si>
    <t>Schomberg</t>
  </si>
  <si>
    <t>Schoonmaker</t>
  </si>
  <si>
    <t>Schoop</t>
  </si>
  <si>
    <t>Schooler</t>
  </si>
  <si>
    <t>Schorr</t>
  </si>
  <si>
    <t>Schott</t>
  </si>
  <si>
    <t>Schourek</t>
  </si>
  <si>
    <t>Schramka</t>
  </si>
  <si>
    <t>Schreiber</t>
  </si>
  <si>
    <t>Ossee</t>
  </si>
  <si>
    <t>Schrecongost</t>
  </si>
  <si>
    <t>Schrenk</t>
  </si>
  <si>
    <t>Schriver</t>
  </si>
  <si>
    <t>Schroll</t>
  </si>
  <si>
    <t>Schroeder</t>
  </si>
  <si>
    <t>Schroder</t>
  </si>
  <si>
    <t>Schrom</t>
  </si>
  <si>
    <t>Schrock</t>
  </si>
  <si>
    <t>Schuble</t>
  </si>
  <si>
    <t>Schueler</t>
  </si>
  <si>
    <t>Schugel</t>
  </si>
  <si>
    <t>Schulz</t>
  </si>
  <si>
    <t>Schult</t>
  </si>
  <si>
    <t>Schultz</t>
  </si>
  <si>
    <t>Schuler</t>
  </si>
  <si>
    <t>Schulze</t>
  </si>
  <si>
    <t>Schullstrom</t>
  </si>
  <si>
    <t>Schulte</t>
  </si>
  <si>
    <t>Webb</t>
  </si>
  <si>
    <t>Schulmerich</t>
  </si>
  <si>
    <t>Schumann</t>
  </si>
  <si>
    <t>Schumacher</t>
  </si>
  <si>
    <t>Schumaker</t>
  </si>
  <si>
    <t>Schupp</t>
  </si>
  <si>
    <t>Schu</t>
  </si>
  <si>
    <t>Schuerholz</t>
  </si>
  <si>
    <t>Schurr</t>
  </si>
  <si>
    <t>Schuster</t>
  </si>
  <si>
    <t>Schutz</t>
  </si>
  <si>
    <t>Schwartz</t>
  </si>
  <si>
    <t>Schwamb</t>
  </si>
  <si>
    <t>Schwall</t>
  </si>
  <si>
    <t>Schwarz</t>
  </si>
  <si>
    <t>Schwarber</t>
  </si>
  <si>
    <t>Schwabe</t>
  </si>
  <si>
    <t>Schweitzer</t>
  </si>
  <si>
    <t>Schwenk</t>
  </si>
  <si>
    <t>Pi</t>
  </si>
  <si>
    <t>Schwert</t>
  </si>
  <si>
    <t>Schwenck</t>
  </si>
  <si>
    <t>Schwind</t>
  </si>
  <si>
    <t>Schwinden</t>
  </si>
  <si>
    <t>Schwindel</t>
  </si>
  <si>
    <t>Schwimer</t>
  </si>
  <si>
    <t>Schypinski</t>
  </si>
  <si>
    <t>Scioscia</t>
  </si>
  <si>
    <t>Scoffic</t>
  </si>
  <si>
    <t>Scoggins</t>
  </si>
  <si>
    <t>Sconiers</t>
  </si>
  <si>
    <t>Score</t>
  </si>
  <si>
    <t>LeGrant</t>
  </si>
  <si>
    <t>Scranton</t>
  </si>
  <si>
    <t>Scribner</t>
  </si>
  <si>
    <t>Scrivener</t>
  </si>
  <si>
    <t>Scrubb</t>
  </si>
  <si>
    <t>Scruggs</t>
  </si>
  <si>
    <t>Scudder</t>
  </si>
  <si>
    <t>Scurry</t>
  </si>
  <si>
    <t>Scutaro</t>
  </si>
  <si>
    <t>Seabold</t>
  </si>
  <si>
    <t>Seabol</t>
  </si>
  <si>
    <t>Seager</t>
  </si>
  <si>
    <t>Seale</t>
  </si>
  <si>
    <t>Seaman</t>
  </si>
  <si>
    <t>Seanez</t>
  </si>
  <si>
    <t>Searage</t>
  </si>
  <si>
    <t>Searcy</t>
  </si>
  <si>
    <t>JP</t>
  </si>
  <si>
    <t>Sears</t>
  </si>
  <si>
    <t>Seaton</t>
  </si>
  <si>
    <t>Seats</t>
  </si>
  <si>
    <t>Seaver</t>
  </si>
  <si>
    <t>Seay</t>
  </si>
  <si>
    <t>Sebra</t>
  </si>
  <si>
    <t>Sebring</t>
  </si>
  <si>
    <t>Sechrist</t>
  </si>
  <si>
    <t>Secory</t>
  </si>
  <si>
    <t>Secrist</t>
  </si>
  <si>
    <t>Seddon</t>
  </si>
  <si>
    <t>Sedgwick</t>
  </si>
  <si>
    <t>Sedlacek</t>
  </si>
  <si>
    <t>Sedlock</t>
  </si>
  <si>
    <t>See</t>
  </si>
  <si>
    <t>Seeds</t>
  </si>
  <si>
    <t>Seelbach</t>
  </si>
  <si>
    <t>Seerey</t>
  </si>
  <si>
    <t>Seery</t>
  </si>
  <si>
    <t>Sefcik</t>
  </si>
  <si>
    <t>Segedin</t>
  </si>
  <si>
    <t>Segelke</t>
  </si>
  <si>
    <t>Segovia</t>
  </si>
  <si>
    <t>Segrist</t>
  </si>
  <si>
    <t>Segui</t>
  </si>
  <si>
    <t>Seguignol</t>
  </si>
  <si>
    <t>Segura</t>
  </si>
  <si>
    <t>Seibert</t>
  </si>
  <si>
    <t>Seibel</t>
  </si>
  <si>
    <t>Socks</t>
  </si>
  <si>
    <t>Seibold</t>
  </si>
  <si>
    <t>Seilheimer</t>
  </si>
  <si>
    <t>Seitzer</t>
  </si>
  <si>
    <t>Selbach</t>
  </si>
  <si>
    <t>Selby</t>
  </si>
  <si>
    <t>Sele</t>
  </si>
  <si>
    <t>Selee</t>
  </si>
  <si>
    <t>Self</t>
  </si>
  <si>
    <t>Selig</t>
  </si>
  <si>
    <t>Selkirk</t>
  </si>
  <si>
    <t>Sellers</t>
  </si>
  <si>
    <t>Epp</t>
  </si>
  <si>
    <t>Sell</t>
  </si>
  <si>
    <t>Sells</t>
  </si>
  <si>
    <t>Selma</t>
  </si>
  <si>
    <t>Sellman</t>
  </si>
  <si>
    <t>Selman</t>
  </si>
  <si>
    <t>Selph</t>
  </si>
  <si>
    <t>Selsky</t>
  </si>
  <si>
    <t>Sembera</t>
  </si>
  <si>
    <t>Sember</t>
  </si>
  <si>
    <t>Semien</t>
  </si>
  <si>
    <t>Seminick</t>
  </si>
  <si>
    <t>Seminara</t>
  </si>
  <si>
    <t>Semproch</t>
  </si>
  <si>
    <t>Senerchia</t>
  </si>
  <si>
    <t>Kodai</t>
  </si>
  <si>
    <t>Senga</t>
  </si>
  <si>
    <t>Sensenderfer</t>
  </si>
  <si>
    <t>Sentell</t>
  </si>
  <si>
    <t>Senteney</t>
  </si>
  <si>
    <t>Senzatela</t>
  </si>
  <si>
    <t>Senzel</t>
  </si>
  <si>
    <t>Seoane</t>
  </si>
  <si>
    <t>Jae Weong</t>
  </si>
  <si>
    <t>Seo</t>
  </si>
  <si>
    <t>Sepkowski</t>
  </si>
  <si>
    <t>Leyson</t>
  </si>
  <si>
    <t>Septimo</t>
  </si>
  <si>
    <t>Serad</t>
  </si>
  <si>
    <t>Serafini</t>
  </si>
  <si>
    <t>Serena</t>
  </si>
  <si>
    <t>Serna</t>
  </si>
  <si>
    <t>Serrano</t>
  </si>
  <si>
    <t>Wascar</t>
  </si>
  <si>
    <t>Serum</t>
  </si>
  <si>
    <t>Servais</t>
  </si>
  <si>
    <t>Serven</t>
  </si>
  <si>
    <t>Service</t>
  </si>
  <si>
    <t>Sessi</t>
  </si>
  <si>
    <t>Settlemire</t>
  </si>
  <si>
    <t>Sevcik</t>
  </si>
  <si>
    <t>Severinsen</t>
  </si>
  <si>
    <t>Atahualpa</t>
  </si>
  <si>
    <t>Severeid</t>
  </si>
  <si>
    <t>Severson</t>
  </si>
  <si>
    <t>Sewald</t>
  </si>
  <si>
    <t>Seward</t>
  </si>
  <si>
    <t>Sewell</t>
  </si>
  <si>
    <t>Sexauer</t>
  </si>
  <si>
    <t>Sexson</t>
  </si>
  <si>
    <t>Sexton</t>
  </si>
  <si>
    <t>Seybold</t>
  </si>
  <si>
    <t>Seyfried</t>
  </si>
  <si>
    <t>Seymour</t>
  </si>
  <si>
    <t>Shabala</t>
  </si>
  <si>
    <t>Shackelford</t>
  </si>
  <si>
    <t>Shafer</t>
  </si>
  <si>
    <t>Tillie</t>
  </si>
  <si>
    <t>Shaffer</t>
  </si>
  <si>
    <t>Orator</t>
  </si>
  <si>
    <t>Shallix</t>
  </si>
  <si>
    <t>Shamsky</t>
  </si>
  <si>
    <t>Shanahan</t>
  </si>
  <si>
    <t>Shanley</t>
  </si>
  <si>
    <t>Shaner</t>
  </si>
  <si>
    <t>Shank</t>
  </si>
  <si>
    <t>Shanks</t>
  </si>
  <si>
    <t>Shanner</t>
  </si>
  <si>
    <t>Shanabrook</t>
  </si>
  <si>
    <t>Shantz</t>
  </si>
  <si>
    <t>Sharman</t>
  </si>
  <si>
    <t>Sharon</t>
  </si>
  <si>
    <t>Sharp</t>
  </si>
  <si>
    <t>Sharpe</t>
  </si>
  <si>
    <t>Sharpless</t>
  </si>
  <si>
    <t>Sharperson</t>
  </si>
  <si>
    <t>Sharrott</t>
  </si>
  <si>
    <t>Sharsig</t>
  </si>
  <si>
    <t>Shag</t>
  </si>
  <si>
    <t>Shaughnessy</t>
  </si>
  <si>
    <t>Shaute</t>
  </si>
  <si>
    <t>Shaver</t>
  </si>
  <si>
    <t>Shave</t>
  </si>
  <si>
    <t>Shaw</t>
  </si>
  <si>
    <t>Shawaryn</t>
  </si>
  <si>
    <t>Hunky</t>
  </si>
  <si>
    <t>Shawkey</t>
  </si>
  <si>
    <t>Shay</t>
  </si>
  <si>
    <t>Sheaffer</t>
  </si>
  <si>
    <t>Shealy</t>
  </si>
  <si>
    <t>Shean</t>
  </si>
  <si>
    <t>Shears</t>
  </si>
  <si>
    <t>Shearon</t>
  </si>
  <si>
    <t>Shearer</t>
  </si>
  <si>
    <t>Shearn</t>
  </si>
  <si>
    <t>Sheckard</t>
  </si>
  <si>
    <t>Sheehan</t>
  </si>
  <si>
    <t>Sheely</t>
  </si>
  <si>
    <t>Sheerin</t>
  </si>
  <si>
    <t>Sheets</t>
  </si>
  <si>
    <t>Sheffield</t>
  </si>
  <si>
    <t>Justus</t>
  </si>
  <si>
    <t>Shellenback</t>
  </si>
  <si>
    <t>Shell</t>
  </si>
  <si>
    <t>Shelton</t>
  </si>
  <si>
    <t>Shemo</t>
  </si>
  <si>
    <t>Shepard</t>
  </si>
  <si>
    <t>Shepardson</t>
  </si>
  <si>
    <t>Shepherd</t>
  </si>
  <si>
    <t>Sheppard</t>
  </si>
  <si>
    <t>Sherdel</t>
  </si>
  <si>
    <t>Sherfy</t>
  </si>
  <si>
    <t>Sheridan</t>
  </si>
  <si>
    <t>Sherid</t>
  </si>
  <si>
    <t>Sherling</t>
  </si>
  <si>
    <t>Sherlock</t>
  </si>
  <si>
    <t>Sherrill</t>
  </si>
  <si>
    <t>Sherriff</t>
  </si>
  <si>
    <t>Shetrone</t>
  </si>
  <si>
    <t>Shettsline</t>
  </si>
  <si>
    <t>Shetzline</t>
  </si>
  <si>
    <t>Shevlin</t>
  </si>
  <si>
    <t>Shewmake</t>
  </si>
  <si>
    <t>Shields</t>
  </si>
  <si>
    <t>Shiell</t>
  </si>
  <si>
    <t>Scot</t>
  </si>
  <si>
    <t>Shifflett</t>
  </si>
  <si>
    <t>Shildt</t>
  </si>
  <si>
    <t>Shilling</t>
  </si>
  <si>
    <t>Shinault</t>
  </si>
  <si>
    <t>Zak</t>
  </si>
  <si>
    <t>Shinall</t>
  </si>
  <si>
    <t>Shindle</t>
  </si>
  <si>
    <t>Shines</t>
  </si>
  <si>
    <t>Shinjo</t>
  </si>
  <si>
    <t>Shinners</t>
  </si>
  <si>
    <t>Shinnick</t>
  </si>
  <si>
    <t>Shipanoff</t>
  </si>
  <si>
    <t>Shipke</t>
  </si>
  <si>
    <t>Shipley</t>
  </si>
  <si>
    <t>Shires</t>
  </si>
  <si>
    <t>Shirey</t>
  </si>
  <si>
    <t>Shirley</t>
  </si>
  <si>
    <t>Shiver</t>
  </si>
  <si>
    <t>Shoch</t>
  </si>
  <si>
    <t>Costen</t>
  </si>
  <si>
    <t>Shockley</t>
  </si>
  <si>
    <t>Urban</t>
  </si>
  <si>
    <t>Shocker</t>
  </si>
  <si>
    <t>Shoemaker</t>
  </si>
  <si>
    <t>Shoffner</t>
  </si>
  <si>
    <t>Strick</t>
  </si>
  <si>
    <t>Shofner</t>
  </si>
  <si>
    <t>Shokes</t>
  </si>
  <si>
    <t>Shook</t>
  </si>
  <si>
    <t>Shoop</t>
  </si>
  <si>
    <t>Shopay</t>
  </si>
  <si>
    <t>Shoppach</t>
  </si>
  <si>
    <t>Shores</t>
  </si>
  <si>
    <t>Shore</t>
  </si>
  <si>
    <t>Short</t>
  </si>
  <si>
    <t>Shorten</t>
  </si>
  <si>
    <t>Shotton</t>
  </si>
  <si>
    <t>Shoun</t>
  </si>
  <si>
    <t>Shoup</t>
  </si>
  <si>
    <t>Shouse</t>
  </si>
  <si>
    <t>Shovlin</t>
  </si>
  <si>
    <t>Showalter</t>
  </si>
  <si>
    <t>Show</t>
  </si>
  <si>
    <t>Chasen</t>
  </si>
  <si>
    <t>Shreve</t>
  </si>
  <si>
    <t>Lev</t>
  </si>
  <si>
    <t>Shriver</t>
  </si>
  <si>
    <t>Shuba</t>
  </si>
  <si>
    <t>JB</t>
  </si>
  <si>
    <t>Shuck</t>
  </si>
  <si>
    <t>Shuey</t>
  </si>
  <si>
    <t>Shugart</t>
  </si>
  <si>
    <t>Shultz</t>
  </si>
  <si>
    <t>Shumaker</t>
  </si>
  <si>
    <t>Shuman</t>
  </si>
  <si>
    <t>Shumpert</t>
  </si>
  <si>
    <t>Shupe</t>
  </si>
  <si>
    <t>Shuster</t>
  </si>
  <si>
    <t>Siani</t>
  </si>
  <si>
    <t>Sicking</t>
  </si>
  <si>
    <t>Siddall</t>
  </si>
  <si>
    <t>Siebert</t>
  </si>
  <si>
    <t>Siebern</t>
  </si>
  <si>
    <t>Siebler</t>
  </si>
  <si>
    <t>Siefke</t>
  </si>
  <si>
    <t>Siegel</t>
  </si>
  <si>
    <t>Siegle</t>
  </si>
  <si>
    <t>Siegrist</t>
  </si>
  <si>
    <t>Siemer</t>
  </si>
  <si>
    <t>Sierra</t>
  </si>
  <si>
    <t>Magneuris</t>
  </si>
  <si>
    <t>Siever</t>
  </si>
  <si>
    <t>Sievers</t>
  </si>
  <si>
    <t>Siffell</t>
  </si>
  <si>
    <t>Sigafoos</t>
  </si>
  <si>
    <t>Siglin</t>
  </si>
  <si>
    <t>Sigman</t>
  </si>
  <si>
    <t>Signer</t>
  </si>
  <si>
    <t>Sigsby</t>
  </si>
  <si>
    <t>Sikorski</t>
  </si>
  <si>
    <t>Silber</t>
  </si>
  <si>
    <t>Silch</t>
  </si>
  <si>
    <t>Silseth</t>
  </si>
  <si>
    <t>Silva</t>
  </si>
  <si>
    <t>Silvera</t>
  </si>
  <si>
    <t>Silvestri</t>
  </si>
  <si>
    <t>Silverio</t>
  </si>
  <si>
    <t>Sima</t>
  </si>
  <si>
    <t>Simas</t>
  </si>
  <si>
    <t>Simmons</t>
  </si>
  <si>
    <t>Andrelton</t>
  </si>
  <si>
    <t>Shae</t>
  </si>
  <si>
    <t>Simms</t>
  </si>
  <si>
    <t>Simons</t>
  </si>
  <si>
    <t>Simontacchi</t>
  </si>
  <si>
    <t>Simpson</t>
  </si>
  <si>
    <t>Sims</t>
  </si>
  <si>
    <t>Sinatro</t>
  </si>
  <si>
    <t>Sinclair</t>
  </si>
  <si>
    <t>Sincock</t>
  </si>
  <si>
    <t>Hosea</t>
  </si>
  <si>
    <t>Siner</t>
  </si>
  <si>
    <t>Singer</t>
  </si>
  <si>
    <t>Singleton</t>
  </si>
  <si>
    <t>Sington</t>
  </si>
  <si>
    <t>Sinkbeil</t>
  </si>
  <si>
    <t>Sipek</t>
  </si>
  <si>
    <t>Sipin</t>
  </si>
  <si>
    <t>Sipp</t>
  </si>
  <si>
    <t>Siri</t>
  </si>
  <si>
    <t>Sirotka</t>
  </si>
  <si>
    <t>Sisco</t>
  </si>
  <si>
    <t>Sisk</t>
  </si>
  <si>
    <t>Sisler</t>
  </si>
  <si>
    <t>Sibby</t>
  </si>
  <si>
    <t>Sisti</t>
  </si>
  <si>
    <t>Brandyn</t>
  </si>
  <si>
    <t>Sittinger</t>
  </si>
  <si>
    <t>Sitton</t>
  </si>
  <si>
    <t>Sivess</t>
  </si>
  <si>
    <t>Siwy</t>
  </si>
  <si>
    <t>Sixsmith</t>
  </si>
  <si>
    <t>Sizemore</t>
  </si>
  <si>
    <t>Skaff</t>
  </si>
  <si>
    <t>Skaggs</t>
  </si>
  <si>
    <t>Skalski</t>
  </si>
  <si>
    <t>Skaugstad</t>
  </si>
  <si>
    <t>Skeels</t>
  </si>
  <si>
    <t>Sketchley</t>
  </si>
  <si>
    <t>Skidmore</t>
  </si>
  <si>
    <t>Skiff</t>
  </si>
  <si>
    <t>Skinner</t>
  </si>
  <si>
    <t>Skipworth</t>
  </si>
  <si>
    <t>Skizas</t>
  </si>
  <si>
    <t>Skoglund</t>
  </si>
  <si>
    <t>Skok</t>
  </si>
  <si>
    <t>Skole</t>
  </si>
  <si>
    <t>Skopec</t>
  </si>
  <si>
    <t>Skowron</t>
  </si>
  <si>
    <t>Skrmetta</t>
  </si>
  <si>
    <t>Tarik</t>
  </si>
  <si>
    <t>Skubal</t>
  </si>
  <si>
    <t>Skube</t>
  </si>
  <si>
    <t>Sladen</t>
  </si>
  <si>
    <t>Slagle</t>
  </si>
  <si>
    <t>Slama</t>
  </si>
  <si>
    <t>Slania</t>
  </si>
  <si>
    <t>Slapnicka</t>
  </si>
  <si>
    <t>Slappey</t>
  </si>
  <si>
    <t>Slater</t>
  </si>
  <si>
    <t>Slaten</t>
  </si>
  <si>
    <t>Slaton</t>
  </si>
  <si>
    <t>Slattery</t>
  </si>
  <si>
    <t>Slaughter</t>
  </si>
  <si>
    <t>Slaught</t>
  </si>
  <si>
    <t>Slayback</t>
  </si>
  <si>
    <t>Scottie</t>
  </si>
  <si>
    <t>Slayton</t>
  </si>
  <si>
    <t>Sleater</t>
  </si>
  <si>
    <t>Terrmel</t>
  </si>
  <si>
    <t>Sledge</t>
  </si>
  <si>
    <t>Slegers</t>
  </si>
  <si>
    <t>Sloan</t>
  </si>
  <si>
    <t>Sloat</t>
  </si>
  <si>
    <t>Slocum</t>
  </si>
  <si>
    <t>Heathcliff</t>
  </si>
  <si>
    <t>Slocumb</t>
  </si>
  <si>
    <t>Slowey</t>
  </si>
  <si>
    <t>Slusarski</t>
  </si>
  <si>
    <t>Smajstrla</t>
  </si>
  <si>
    <t>Small</t>
  </si>
  <si>
    <t>Smalley</t>
  </si>
  <si>
    <t>Smallwood</t>
  </si>
  <si>
    <t>Smart</t>
  </si>
  <si>
    <t>Smaza</t>
  </si>
  <si>
    <t>Smeltzer</t>
  </si>
  <si>
    <t>Smiley</t>
  </si>
  <si>
    <t>Smith</t>
  </si>
  <si>
    <t>Smith-Shawver</t>
  </si>
  <si>
    <t>Aleck</t>
  </si>
  <si>
    <t>Bryn</t>
  </si>
  <si>
    <t>Brick</t>
  </si>
  <si>
    <t>Canaan</t>
  </si>
  <si>
    <t>Smith-Njigba</t>
  </si>
  <si>
    <t>Dar</t>
  </si>
  <si>
    <t>Kevan</t>
  </si>
  <si>
    <t>Mallex</t>
  </si>
  <si>
    <t>Smithson</t>
  </si>
  <si>
    <t>Pavin</t>
  </si>
  <si>
    <t>Phenomenal</t>
  </si>
  <si>
    <t>Pop-boy</t>
  </si>
  <si>
    <t>Smithberg</t>
  </si>
  <si>
    <t>Skyrocket</t>
  </si>
  <si>
    <t>Smitherman</t>
  </si>
  <si>
    <t>Wib</t>
  </si>
  <si>
    <t>Zane</t>
  </si>
  <si>
    <t>Smoak</t>
  </si>
  <si>
    <t>Smoker</t>
  </si>
  <si>
    <t>Smolinski</t>
  </si>
  <si>
    <t>Smoll</t>
  </si>
  <si>
    <t>Smoltz</t>
  </si>
  <si>
    <t>Smoot</t>
  </si>
  <si>
    <t>Smoyer</t>
  </si>
  <si>
    <t>Smykal</t>
  </si>
  <si>
    <t>Smyly</t>
  </si>
  <si>
    <t>Smyres</t>
  </si>
  <si>
    <t>Smythe</t>
  </si>
  <si>
    <t>Smyth</t>
  </si>
  <si>
    <t>Snare</t>
  </si>
  <si>
    <t>Esix</t>
  </si>
  <si>
    <t>Snead</t>
  </si>
  <si>
    <t>Sneed</t>
  </si>
  <si>
    <t>Snell</t>
  </si>
  <si>
    <t>Snelling</t>
  </si>
  <si>
    <t>Snelten</t>
  </si>
  <si>
    <t>Snider</t>
  </si>
  <si>
    <t>Roxy</t>
  </si>
  <si>
    <t>Snipes</t>
  </si>
  <si>
    <t>Snitker</t>
  </si>
  <si>
    <t>Snodgrass</t>
  </si>
  <si>
    <t>Snodgress</t>
  </si>
  <si>
    <t>Snook</t>
  </si>
  <si>
    <t>Snopek</t>
  </si>
  <si>
    <t>Colonel</t>
  </si>
  <si>
    <t>Snover</t>
  </si>
  <si>
    <t>Snow</t>
  </si>
  <si>
    <t>Snyder</t>
  </si>
  <si>
    <t>Nicklaus</t>
  </si>
  <si>
    <t>Sobkowiak</t>
  </si>
  <si>
    <t>Sobotka</t>
  </si>
  <si>
    <t>Chief</t>
  </si>
  <si>
    <t>Sockalexis</t>
  </si>
  <si>
    <t>Socolovich</t>
  </si>
  <si>
    <t>Sodd</t>
  </si>
  <si>
    <t>Soderholm</t>
  </si>
  <si>
    <t>Soderstrom</t>
  </si>
  <si>
    <t>Sodowsky</t>
  </si>
  <si>
    <t>Soff</t>
  </si>
  <si>
    <t>Sofield</t>
  </si>
  <si>
    <t>Sogard</t>
  </si>
  <si>
    <t>Sojo</t>
  </si>
  <si>
    <t>Solaita</t>
  </si>
  <si>
    <t>Solak</t>
  </si>
  <si>
    <t>Solano</t>
  </si>
  <si>
    <t>Jhonatan</t>
  </si>
  <si>
    <t>Yangervis</t>
  </si>
  <si>
    <t>Solarte</t>
  </si>
  <si>
    <t>Alay</t>
  </si>
  <si>
    <t>Soler</t>
  </si>
  <si>
    <t>Solis</t>
  </si>
  <si>
    <t>Solomon</t>
  </si>
  <si>
    <t>Solters</t>
  </si>
  <si>
    <t>Somerville</t>
  </si>
  <si>
    <t>Somerlott</t>
  </si>
  <si>
    <t>Sommerville</t>
  </si>
  <si>
    <t>Sommers</t>
  </si>
  <si>
    <t>Sommer</t>
  </si>
  <si>
    <t>Somsen</t>
  </si>
  <si>
    <t>Songer</t>
  </si>
  <si>
    <t>Sonnanstine</t>
  </si>
  <si>
    <t>Sorensen</t>
  </si>
  <si>
    <t>Soriano</t>
  </si>
  <si>
    <t>Joakim</t>
  </si>
  <si>
    <t>Soria</t>
  </si>
  <si>
    <t>Soroka</t>
  </si>
  <si>
    <t>Sorrell</t>
  </si>
  <si>
    <t>Sorrells</t>
  </si>
  <si>
    <t>Sorrento</t>
  </si>
  <si>
    <t>Edmundo</t>
  </si>
  <si>
    <t>Sosa</t>
  </si>
  <si>
    <t>Lenyn</t>
  </si>
  <si>
    <t>Sothern</t>
  </si>
  <si>
    <t>Sothoron</t>
  </si>
  <si>
    <t>Soto</t>
  </si>
  <si>
    <t>Geovany</t>
  </si>
  <si>
    <t>Souchock</t>
  </si>
  <si>
    <t>Sousa</t>
  </si>
  <si>
    <t>Southworth</t>
  </si>
  <si>
    <t>Southwick</t>
  </si>
  <si>
    <t>Souza</t>
  </si>
  <si>
    <t>Sowders</t>
  </si>
  <si>
    <t>Sowers</t>
  </si>
  <si>
    <t>Spade</t>
  </si>
  <si>
    <t>Spahn</t>
  </si>
  <si>
    <t>Spalding</t>
  </si>
  <si>
    <t>Denard</t>
  </si>
  <si>
    <t>Span</t>
  </si>
  <si>
    <t>Spangler</t>
  </si>
  <si>
    <t>Spangenberg</t>
  </si>
  <si>
    <t>Spanswick</t>
  </si>
  <si>
    <t>Sparkman</t>
  </si>
  <si>
    <t>Sparks</t>
  </si>
  <si>
    <t>Tully</t>
  </si>
  <si>
    <t>Sparma</t>
  </si>
  <si>
    <t>Speake</t>
  </si>
  <si>
    <t>Tris</t>
  </si>
  <si>
    <t>Speaker</t>
  </si>
  <si>
    <t>Spears</t>
  </si>
  <si>
    <t>Speck</t>
  </si>
  <si>
    <t>By</t>
  </si>
  <si>
    <t>Speece</t>
  </si>
  <si>
    <t>Speer</t>
  </si>
  <si>
    <t>Spehr</t>
  </si>
  <si>
    <t>Speier</t>
  </si>
  <si>
    <t>Levale</t>
  </si>
  <si>
    <t>Speigner</t>
  </si>
  <si>
    <t>Tubby</t>
  </si>
  <si>
    <t>Speraw</t>
  </si>
  <si>
    <t>Sperber</t>
  </si>
  <si>
    <t>Sperring</t>
  </si>
  <si>
    <t>Sperry</t>
  </si>
  <si>
    <t>Spicer</t>
  </si>
  <si>
    <t>Spiers</t>
  </si>
  <si>
    <t>Spies</t>
  </si>
  <si>
    <t>Spiezio</t>
  </si>
  <si>
    <t>Spikes</t>
  </si>
  <si>
    <t>Spilborghs</t>
  </si>
  <si>
    <t>Spillner</t>
  </si>
  <si>
    <t>Spilman</t>
  </si>
  <si>
    <t>Spindel</t>
  </si>
  <si>
    <t>Scipio</t>
  </si>
  <si>
    <t>Spinks</t>
  </si>
  <si>
    <t>Spitzbarth</t>
  </si>
  <si>
    <t>Spivey</t>
  </si>
  <si>
    <t>Splittorff</t>
  </si>
  <si>
    <t>Spognardi</t>
  </si>
  <si>
    <t>Spohrer</t>
  </si>
  <si>
    <t>Spoljaric</t>
  </si>
  <si>
    <t>Spongberg</t>
  </si>
  <si>
    <t>Spooner</t>
  </si>
  <si>
    <t>Spooneybarger</t>
  </si>
  <si>
    <t>Spotts</t>
  </si>
  <si>
    <t>Spradlin</t>
  </si>
  <si>
    <t>Sprague</t>
  </si>
  <si>
    <t>Spragins</t>
  </si>
  <si>
    <t>Spratt</t>
  </si>
  <si>
    <t>Spriggs</t>
  </si>
  <si>
    <t>Springer</t>
  </si>
  <si>
    <t>Spring</t>
  </si>
  <si>
    <t>Springs</t>
  </si>
  <si>
    <t>Sprinz</t>
  </si>
  <si>
    <t>Sprout</t>
  </si>
  <si>
    <t>Sproull</t>
  </si>
  <si>
    <t>Sprowl</t>
  </si>
  <si>
    <t>Spruill</t>
  </si>
  <si>
    <t>Spurgeon</t>
  </si>
  <si>
    <t>Spurling</t>
  </si>
  <si>
    <t>Spurney</t>
  </si>
  <si>
    <t>Squires</t>
  </si>
  <si>
    <t>Stablein</t>
  </si>
  <si>
    <t>Stack</t>
  </si>
  <si>
    <t>Staehle</t>
  </si>
  <si>
    <t>Stafford</t>
  </si>
  <si>
    <t>Staggs</t>
  </si>
  <si>
    <t>Stahl</t>
  </si>
  <si>
    <t>Stahoviak</t>
  </si>
  <si>
    <t>Staiger</t>
  </si>
  <si>
    <t>Tuck</t>
  </si>
  <si>
    <t>Stainback</t>
  </si>
  <si>
    <t>Stairs</t>
  </si>
  <si>
    <t>Staley</t>
  </si>
  <si>
    <t>Stallings</t>
  </si>
  <si>
    <t>Staller</t>
  </si>
  <si>
    <t>Stallard</t>
  </si>
  <si>
    <t>Stallcup</t>
  </si>
  <si>
    <t>Stamets</t>
  </si>
  <si>
    <t>Stammen</t>
  </si>
  <si>
    <t>Stanage</t>
  </si>
  <si>
    <t>Stanceu</t>
  </si>
  <si>
    <t>Standridge</t>
  </si>
  <si>
    <t>Standaert</t>
  </si>
  <si>
    <t>Stanek</t>
  </si>
  <si>
    <t>Stanford</t>
  </si>
  <si>
    <t>Stanfield</t>
  </si>
  <si>
    <t>Stange</t>
  </si>
  <si>
    <t>Stanhouse</t>
  </si>
  <si>
    <t>Stanicek</t>
  </si>
  <si>
    <t>Stanifer</t>
  </si>
  <si>
    <t>Stankiewicz</t>
  </si>
  <si>
    <t>Stanky</t>
  </si>
  <si>
    <t>Stanka</t>
  </si>
  <si>
    <t>Stankard</t>
  </si>
  <si>
    <t>Stanley</t>
  </si>
  <si>
    <t>Stansberry</t>
  </si>
  <si>
    <t>Stansbury</t>
  </si>
  <si>
    <t>Stanton</t>
  </si>
  <si>
    <t>Stein</t>
  </si>
  <si>
    <t>Giancarlo</t>
  </si>
  <si>
    <t>Stapleton</t>
  </si>
  <si>
    <t>Stabell</t>
  </si>
  <si>
    <t>Stargell</t>
  </si>
  <si>
    <t>Starkel</t>
  </si>
  <si>
    <t>Stark</t>
  </si>
  <si>
    <t>Starnagle</t>
  </si>
  <si>
    <t>Starr</t>
  </si>
  <si>
    <t>Starrette</t>
  </si>
  <si>
    <t>Start</t>
  </si>
  <si>
    <t>Stashak</t>
  </si>
  <si>
    <t>Stassi</t>
  </si>
  <si>
    <t>Staton</t>
  </si>
  <si>
    <t>Statz</t>
  </si>
  <si>
    <t>Staub</t>
  </si>
  <si>
    <t>Stauffer</t>
  </si>
  <si>
    <t>Staumont</t>
  </si>
  <si>
    <t>Stavinoha</t>
  </si>
  <si>
    <t>Ebba</t>
  </si>
  <si>
    <t>St. Claire</t>
  </si>
  <si>
    <t>Stearns</t>
  </si>
  <si>
    <t>Stearnes</t>
  </si>
  <si>
    <t>Stecher</t>
  </si>
  <si>
    <t>Stechschulte</t>
  </si>
  <si>
    <t>Steckenrider</t>
  </si>
  <si>
    <t>Stedronsky</t>
  </si>
  <si>
    <t>Steele</t>
  </si>
  <si>
    <t>Steelman</t>
  </si>
  <si>
    <t>Steels</t>
  </si>
  <si>
    <t>Steen</t>
  </si>
  <si>
    <t>Kennie</t>
  </si>
  <si>
    <t>Steenstra</t>
  </si>
  <si>
    <t>Steengrafe</t>
  </si>
  <si>
    <t>Steere</t>
  </si>
  <si>
    <t>Steer</t>
  </si>
  <si>
    <t>Steevens</t>
  </si>
  <si>
    <t>Stefanic</t>
  </si>
  <si>
    <t>Stefero</t>
  </si>
  <si>
    <t>Stegman</t>
  </si>
  <si>
    <t>Steiner</t>
  </si>
  <si>
    <t>Steinecke</t>
  </si>
  <si>
    <t>Steinbrenner</t>
  </si>
  <si>
    <t>Steinfeldt</t>
  </si>
  <si>
    <t>Steinbacher</t>
  </si>
  <si>
    <t>Steineder</t>
  </si>
  <si>
    <t>Steinbach</t>
  </si>
  <si>
    <t>Steirer</t>
  </si>
  <si>
    <t>Stellberger</t>
  </si>
  <si>
    <t>Stellbauer</t>
  </si>
  <si>
    <t>Stelmaszek</t>
  </si>
  <si>
    <t>Stember</t>
  </si>
  <si>
    <t>Stem</t>
  </si>
  <si>
    <t>Stemle</t>
  </si>
  <si>
    <t>Stemmyer</t>
  </si>
  <si>
    <t>Stengel</t>
  </si>
  <si>
    <t>Stenhouse</t>
  </si>
  <si>
    <t>Rennie</t>
  </si>
  <si>
    <t>Stennett</t>
  </si>
  <si>
    <t>Dernell</t>
  </si>
  <si>
    <t>Stenson</t>
  </si>
  <si>
    <t>Stenzel</t>
  </si>
  <si>
    <t>Stephens</t>
  </si>
  <si>
    <t>Stephenson</t>
  </si>
  <si>
    <t>Stephan</t>
  </si>
  <si>
    <t>Stern</t>
  </si>
  <si>
    <t>Sterrett</t>
  </si>
  <si>
    <t>Stetter</t>
  </si>
  <si>
    <t>Stevenson</t>
  </si>
  <si>
    <t>Stevens</t>
  </si>
  <si>
    <t>R C</t>
  </si>
  <si>
    <t>Steverson</t>
  </si>
  <si>
    <t>Stewart</t>
  </si>
  <si>
    <t>Bunky</t>
  </si>
  <si>
    <t>Christin</t>
  </si>
  <si>
    <t>Kohl</t>
  </si>
  <si>
    <t>Neb</t>
  </si>
  <si>
    <t>Stidham</t>
  </si>
  <si>
    <t>Stieb</t>
  </si>
  <si>
    <t>Stiely</t>
  </si>
  <si>
    <t>Stiever</t>
  </si>
  <si>
    <t>Stigman</t>
  </si>
  <si>
    <t>Stiles</t>
  </si>
  <si>
    <t>Stillwell</t>
  </si>
  <si>
    <t>Royle</t>
  </si>
  <si>
    <t>Stillman</t>
  </si>
  <si>
    <t>Stimac</t>
  </si>
  <si>
    <t>Stimmel</t>
  </si>
  <si>
    <t>Stimson</t>
  </si>
  <si>
    <t>Stine</t>
  </si>
  <si>
    <t>Stinnett</t>
  </si>
  <si>
    <t>Stinson</t>
  </si>
  <si>
    <t>Gat</t>
  </si>
  <si>
    <t>Stires</t>
  </si>
  <si>
    <t>Snuffy</t>
  </si>
  <si>
    <t>Stirnweiss</t>
  </si>
  <si>
    <t>Stites</t>
  </si>
  <si>
    <t>Stivetts</t>
  </si>
  <si>
    <t>St. John</t>
  </si>
  <si>
    <t>Stobbs</t>
  </si>
  <si>
    <t>Stocker</t>
  </si>
  <si>
    <t>Stockwell</t>
  </si>
  <si>
    <t>Stock</t>
  </si>
  <si>
    <t>Stocksdale</t>
  </si>
  <si>
    <t>Stockman</t>
  </si>
  <si>
    <t>Stoddard</t>
  </si>
  <si>
    <t>Stokes</t>
  </si>
  <si>
    <t>Stoneman</t>
  </si>
  <si>
    <t>Stoneham</t>
  </si>
  <si>
    <t>Lil</t>
  </si>
  <si>
    <t>Stoner</t>
  </si>
  <si>
    <t>Tige</t>
  </si>
  <si>
    <t>Tobi</t>
  </si>
  <si>
    <t>Stoops</t>
  </si>
  <si>
    <t>Storen</t>
  </si>
  <si>
    <t>Storey</t>
  </si>
  <si>
    <t>Storie</t>
  </si>
  <si>
    <t>Storke</t>
  </si>
  <si>
    <t>Storti</t>
  </si>
  <si>
    <t>Story</t>
  </si>
  <si>
    <t>Bryson</t>
  </si>
  <si>
    <t>Stott</t>
  </si>
  <si>
    <t>Stottlemyre</t>
  </si>
  <si>
    <t>Stouch</t>
  </si>
  <si>
    <t>Stoudt</t>
  </si>
  <si>
    <t>Allyn</t>
  </si>
  <si>
    <t>Stout</t>
  </si>
  <si>
    <t>DaRond</t>
  </si>
  <si>
    <t>Stovall</t>
  </si>
  <si>
    <t>Stovey</t>
  </si>
  <si>
    <t>Stoviak</t>
  </si>
  <si>
    <t>Stowers</t>
  </si>
  <si>
    <t>Stowe</t>
  </si>
  <si>
    <t>St. Pierre</t>
  </si>
  <si>
    <t>Strahs</t>
  </si>
  <si>
    <t>Strahm</t>
  </si>
  <si>
    <t>Strahler</t>
  </si>
  <si>
    <t>Straily</t>
  </si>
  <si>
    <t>Strain</t>
  </si>
  <si>
    <t>Straker</t>
  </si>
  <si>
    <t>Strampe</t>
  </si>
  <si>
    <t>Strange</t>
  </si>
  <si>
    <t>Strands</t>
  </si>
  <si>
    <t>Strand</t>
  </si>
  <si>
    <t>Strang</t>
  </si>
  <si>
    <t>Strasburg</t>
  </si>
  <si>
    <t>Stratton</t>
  </si>
  <si>
    <t>Straub</t>
  </si>
  <si>
    <t>Strauss</t>
  </si>
  <si>
    <t>Strausborger</t>
  </si>
  <si>
    <t>Strawberry</t>
  </si>
  <si>
    <t>Straw</t>
  </si>
  <si>
    <t>Street</t>
  </si>
  <si>
    <t>Streit</t>
  </si>
  <si>
    <t>Strelecki</t>
  </si>
  <si>
    <t>Stremmel</t>
  </si>
  <si>
    <t>Streuli</t>
  </si>
  <si>
    <t>Strickland</t>
  </si>
  <si>
    <t>Cub</t>
  </si>
  <si>
    <t>Stricker</t>
  </si>
  <si>
    <t>Stricklett</t>
  </si>
  <si>
    <t>Strider</t>
  </si>
  <si>
    <t>Strief</t>
  </si>
  <si>
    <t>Striker</t>
  </si>
  <si>
    <t>Strike</t>
  </si>
  <si>
    <t>Stringer</t>
  </si>
  <si>
    <t>Strincevich</t>
  </si>
  <si>
    <t>Stripp</t>
  </si>
  <si>
    <t>Stripling</t>
  </si>
  <si>
    <t>Strittmatter</t>
  </si>
  <si>
    <t>Strobel</t>
  </si>
  <si>
    <t>Strohmayer</t>
  </si>
  <si>
    <t>Strom</t>
  </si>
  <si>
    <t>Stromme</t>
  </si>
  <si>
    <t>Stroman</t>
  </si>
  <si>
    <t>Jamal</t>
  </si>
  <si>
    <t>Strong</t>
  </si>
  <si>
    <t>Stroner</t>
  </si>
  <si>
    <t>Strop</t>
  </si>
  <si>
    <t>Stroud</t>
  </si>
  <si>
    <t>Stroughter</t>
  </si>
  <si>
    <t>Strunk</t>
  </si>
  <si>
    <t>Struss</t>
  </si>
  <si>
    <t>Strueve</t>
  </si>
  <si>
    <t>Stryker</t>
  </si>
  <si>
    <t>Strzelecki</t>
  </si>
  <si>
    <t>Marlin</t>
  </si>
  <si>
    <t>Stubbs</t>
  </si>
  <si>
    <t>Stubing</t>
  </si>
  <si>
    <t>Sy</t>
  </si>
  <si>
    <t>Studley</t>
  </si>
  <si>
    <t>Stueland</t>
  </si>
  <si>
    <t>Stuffel</t>
  </si>
  <si>
    <t>Stull</t>
  </si>
  <si>
    <t>Stults</t>
  </si>
  <si>
    <t>Stultz</t>
  </si>
  <si>
    <t>Stumpf</t>
  </si>
  <si>
    <t>Stuper</t>
  </si>
  <si>
    <t>Sturdy</t>
  </si>
  <si>
    <t>Sturdivant</t>
  </si>
  <si>
    <t>Sturdevant</t>
  </si>
  <si>
    <t>Sturgeon</t>
  </si>
  <si>
    <t>Sturgis</t>
  </si>
  <si>
    <t>Sturm</t>
  </si>
  <si>
    <t>Tanyon</t>
  </si>
  <si>
    <t>Sturtze</t>
  </si>
  <si>
    <t>Stutes</t>
  </si>
  <si>
    <t>Stutz</t>
  </si>
  <si>
    <t>St. Vrain</t>
  </si>
  <si>
    <t>Styles</t>
  </si>
  <si>
    <t>Stynes</t>
  </si>
  <si>
    <t>Suarez</t>
  </si>
  <si>
    <t>Eugenio</t>
  </si>
  <si>
    <t>Ranger</t>
  </si>
  <si>
    <t>Such</t>
  </si>
  <si>
    <t>Suche</t>
  </si>
  <si>
    <t>Suchecki</t>
  </si>
  <si>
    <t>Suck</t>
  </si>
  <si>
    <t>Sucre</t>
  </si>
  <si>
    <t>Sudakis</t>
  </si>
  <si>
    <t>Suder</t>
  </si>
  <si>
    <t>Sudhoff</t>
  </si>
  <si>
    <t>Suero</t>
  </si>
  <si>
    <t>Sugden</t>
  </si>
  <si>
    <t>Suggs</t>
  </si>
  <si>
    <t>Suhr</t>
  </si>
  <si>
    <t>Sukeforth</t>
  </si>
  <si>
    <t>Sukla</t>
  </si>
  <si>
    <t>Sularz</t>
  </si>
  <si>
    <t>Sulik</t>
  </si>
  <si>
    <t>Sullivan</t>
  </si>
  <si>
    <t>Fleury</t>
  </si>
  <si>
    <t>Sleeper</t>
  </si>
  <si>
    <t>Suter</t>
  </si>
  <si>
    <t>Sulser</t>
  </si>
  <si>
    <t>Summa</t>
  </si>
  <si>
    <t>Summers</t>
  </si>
  <si>
    <t>Sunday</t>
  </si>
  <si>
    <t>Sundberg</t>
  </si>
  <si>
    <t>Sundin</t>
  </si>
  <si>
    <t>Sundra</t>
  </si>
  <si>
    <t>Sunkel</t>
  </si>
  <si>
    <t>Suppan</t>
  </si>
  <si>
    <t>Surhoff</t>
  </si>
  <si>
    <t>Surkamp</t>
  </si>
  <si>
    <t>Surkont</t>
  </si>
  <si>
    <t>Susac</t>
  </si>
  <si>
    <t>Susce</t>
  </si>
  <si>
    <t>Susdorf</t>
  </si>
  <si>
    <t>Susko</t>
  </si>
  <si>
    <t>Sutcliffe</t>
  </si>
  <si>
    <t>Sutherland</t>
  </si>
  <si>
    <t>Suds</t>
  </si>
  <si>
    <t>Sutko</t>
  </si>
  <si>
    <t>Sutter</t>
  </si>
  <si>
    <t>Sutthoff</t>
  </si>
  <si>
    <t>Suttles</t>
  </si>
  <si>
    <t>Sutton</t>
  </si>
  <si>
    <t>Suwinski</t>
  </si>
  <si>
    <t>Ichiro</t>
  </si>
  <si>
    <t>Suzuki</t>
  </si>
  <si>
    <t>Seiya</t>
  </si>
  <si>
    <t>Sveum</t>
  </si>
  <si>
    <t>Swarback</t>
  </si>
  <si>
    <t>Swacina</t>
  </si>
  <si>
    <t>Swaggerty</t>
  </si>
  <si>
    <t>Swaim</t>
  </si>
  <si>
    <t>Swan</t>
  </si>
  <si>
    <t>Swandell</t>
  </si>
  <si>
    <t>Swander</t>
  </si>
  <si>
    <t>Swann</t>
  </si>
  <si>
    <t>Swanson</t>
  </si>
  <si>
    <t>Dansby</t>
  </si>
  <si>
    <t>Evar</t>
  </si>
  <si>
    <t>Swarmer</t>
  </si>
  <si>
    <t>Swartz</t>
  </si>
  <si>
    <t>Swartzbaugh</t>
  </si>
  <si>
    <t>Swartwood</t>
  </si>
  <si>
    <t>Swartzel</t>
  </si>
  <si>
    <t>Swarzak</t>
  </si>
  <si>
    <t>Sweasy</t>
  </si>
  <si>
    <t>Sweeney</t>
  </si>
  <si>
    <t>Sweetland</t>
  </si>
  <si>
    <t>Sweet</t>
  </si>
  <si>
    <t>Sweigert</t>
  </si>
  <si>
    <t>Swentor</t>
  </si>
  <si>
    <t>Swetonic</t>
  </si>
  <si>
    <t>Swett</t>
  </si>
  <si>
    <t>Swift</t>
  </si>
  <si>
    <t>Oad</t>
  </si>
  <si>
    <t>Swigart</t>
  </si>
  <si>
    <t>Swigler</t>
  </si>
  <si>
    <t>Swihart</t>
  </si>
  <si>
    <t>Swindells</t>
  </si>
  <si>
    <t>Swindell</t>
  </si>
  <si>
    <t>Swindle</t>
  </si>
  <si>
    <t>Swingle</t>
  </si>
  <si>
    <t>Swisher</t>
  </si>
  <si>
    <t>Switzer</t>
  </si>
  <si>
    <t>Swoboda</t>
  </si>
  <si>
    <t>Swormstedt</t>
  </si>
  <si>
    <t>Sykes</t>
  </si>
  <si>
    <t>Sylvester</t>
  </si>
  <si>
    <t>Syndergaard</t>
  </si>
  <si>
    <t>Szapucki</t>
  </si>
  <si>
    <t>Szczur</t>
  </si>
  <si>
    <t>Szekely</t>
  </si>
  <si>
    <t>Szotkiewicz</t>
  </si>
  <si>
    <t>Szuminski</t>
  </si>
  <si>
    <t>Tabaka</t>
  </si>
  <si>
    <t>Tabata</t>
  </si>
  <si>
    <t>Tabb</t>
  </si>
  <si>
    <t>Taber</t>
  </si>
  <si>
    <t>Tabler</t>
  </si>
  <si>
    <t>Tabor</t>
  </si>
  <si>
    <t>Tackett</t>
  </si>
  <si>
    <t>Kazuhito</t>
  </si>
  <si>
    <t>Tadano</t>
  </si>
  <si>
    <t>Taff</t>
  </si>
  <si>
    <t>So</t>
  </si>
  <si>
    <t>Taguchi</t>
  </si>
  <si>
    <t>Taijeron</t>
  </si>
  <si>
    <t>Taillon</t>
  </si>
  <si>
    <t>Taitt</t>
  </si>
  <si>
    <t>Hisanori</t>
  </si>
  <si>
    <t>Takahashi</t>
  </si>
  <si>
    <t>Shingo</t>
  </si>
  <si>
    <t>Takatsu</t>
  </si>
  <si>
    <t>Talbot</t>
  </si>
  <si>
    <t>Talcott</t>
  </si>
  <si>
    <t>Tallet</t>
  </si>
  <si>
    <t>Talton</t>
  </si>
  <si>
    <t>Tamargo</t>
  </si>
  <si>
    <t>Tam</t>
  </si>
  <si>
    <t>Vito</t>
  </si>
  <si>
    <t>Tamulis</t>
  </si>
  <si>
    <t>Kensuke</t>
  </si>
  <si>
    <t>Tanaka</t>
  </si>
  <si>
    <t>Masahiro</t>
  </si>
  <si>
    <t>Tanana</t>
  </si>
  <si>
    <t>Tankersley</t>
  </si>
  <si>
    <t>Tannehill</t>
  </si>
  <si>
    <t>Tapani</t>
  </si>
  <si>
    <t>Tapia</t>
  </si>
  <si>
    <t>Raimel</t>
  </si>
  <si>
    <t>Tappan</t>
  </si>
  <si>
    <t>El</t>
  </si>
  <si>
    <t>Tappe</t>
  </si>
  <si>
    <t>Tarasco</t>
  </si>
  <si>
    <t>Tarbert</t>
  </si>
  <si>
    <t>Tarnok</t>
  </si>
  <si>
    <t>Tarpley</t>
  </si>
  <si>
    <t>Tartabull</t>
  </si>
  <si>
    <t>Tartamella</t>
  </si>
  <si>
    <t>La Schelle</t>
  </si>
  <si>
    <t>Tarver</t>
  </si>
  <si>
    <t>Tasby</t>
  </si>
  <si>
    <t>Taschner</t>
  </si>
  <si>
    <t>Tata</t>
  </si>
  <si>
    <t>Tate</t>
  </si>
  <si>
    <t>Yoshinori</t>
  </si>
  <si>
    <t>Tateyama</t>
  </si>
  <si>
    <t>Tatis</t>
  </si>
  <si>
    <t>Tatum</t>
  </si>
  <si>
    <t>Taubensee</t>
  </si>
  <si>
    <t>Taubenheim</t>
  </si>
  <si>
    <t>Tauby</t>
  </si>
  <si>
    <t>Tauchman</t>
  </si>
  <si>
    <t>Tauscher</t>
  </si>
  <si>
    <t>Taussig</t>
  </si>
  <si>
    <t>Tavarez</t>
  </si>
  <si>
    <t>Tavener</t>
  </si>
  <si>
    <t>Taveras</t>
  </si>
  <si>
    <t>Leody</t>
  </si>
  <si>
    <t>Arlas</t>
  </si>
  <si>
    <t>C L</t>
  </si>
  <si>
    <t>Live Oak</t>
  </si>
  <si>
    <t>Tyrone</t>
  </si>
  <si>
    <t>Z. H.</t>
  </si>
  <si>
    <t>Junichi</t>
  </si>
  <si>
    <t>Tazawa</t>
  </si>
  <si>
    <t>Teachout</t>
  </si>
  <si>
    <t>Teaford</t>
  </si>
  <si>
    <t>Teagarden</t>
  </si>
  <si>
    <t>Teahen</t>
  </si>
  <si>
    <t>Tebbetts</t>
  </si>
  <si>
    <t>Tebeau</t>
  </si>
  <si>
    <t>Pussy</t>
  </si>
  <si>
    <t>Tedrow</t>
  </si>
  <si>
    <t>Teed</t>
  </si>
  <si>
    <t>Teheran</t>
  </si>
  <si>
    <t>Teixeira</t>
  </si>
  <si>
    <t>Tejada</t>
  </si>
  <si>
    <t>Tejeda</t>
  </si>
  <si>
    <t>Tejera</t>
  </si>
  <si>
    <t>Tekotte</t>
  </si>
  <si>
    <t>Tekulve</t>
  </si>
  <si>
    <t>Telemaco</t>
  </si>
  <si>
    <t>Telford</t>
  </si>
  <si>
    <t>Telgheder</t>
  </si>
  <si>
    <t>Telis</t>
  </si>
  <si>
    <t>Tellez</t>
  </si>
  <si>
    <t>Tellmann</t>
  </si>
  <si>
    <t>Templeton</t>
  </si>
  <si>
    <t>Temple</t>
  </si>
  <si>
    <t>Tenace</t>
  </si>
  <si>
    <t>Tener</t>
  </si>
  <si>
    <t>Tennant</t>
  </si>
  <si>
    <t>Tenney</t>
  </si>
  <si>
    <t>Tepedino</t>
  </si>
  <si>
    <t>Tepera</t>
  </si>
  <si>
    <t>Tepesch</t>
  </si>
  <si>
    <t>Tepsic</t>
  </si>
  <si>
    <t>Terdoslavich</t>
  </si>
  <si>
    <t>Terlecki</t>
  </si>
  <si>
    <t>Terlecky</t>
  </si>
  <si>
    <t>Terpko</t>
  </si>
  <si>
    <t>Terrero</t>
  </si>
  <si>
    <t>Yank</t>
  </si>
  <si>
    <t>Terwilliger</t>
  </si>
  <si>
    <t>Tesch</t>
  </si>
  <si>
    <t>Tesreau</t>
  </si>
  <si>
    <t>Tessmer</t>
  </si>
  <si>
    <t>Testa</t>
  </si>
  <si>
    <t>Tetreault</t>
  </si>
  <si>
    <t>Tettelbach</t>
  </si>
  <si>
    <t>Tettleton</t>
  </si>
  <si>
    <t>Teufel</t>
  </si>
  <si>
    <t>Teut</t>
  </si>
  <si>
    <t>Tewksbury</t>
  </si>
  <si>
    <t>Kanekoa</t>
  </si>
  <si>
    <t>Texeira</t>
  </si>
  <si>
    <t>Textor</t>
  </si>
  <si>
    <t>Thacker</t>
  </si>
  <si>
    <t>Thaiss</t>
  </si>
  <si>
    <t>Thake</t>
  </si>
  <si>
    <t>Thames</t>
  </si>
  <si>
    <t>Thatcher</t>
  </si>
  <si>
    <t>Thayer</t>
  </si>
  <si>
    <t>Theiss</t>
  </si>
  <si>
    <t>Theis</t>
  </si>
  <si>
    <t>Then</t>
  </si>
  <si>
    <t>Theobald</t>
  </si>
  <si>
    <t>Theriot</t>
  </si>
  <si>
    <t>Jesen</t>
  </si>
  <si>
    <t>Therrien</t>
  </si>
  <si>
    <t>Jug</t>
  </si>
  <si>
    <t>Thesenga</t>
  </si>
  <si>
    <t>Thevenow</t>
  </si>
  <si>
    <t>Thiel</t>
  </si>
  <si>
    <t>Thielbar</t>
  </si>
  <si>
    <t>Thielman</t>
  </si>
  <si>
    <t>Thies</t>
  </si>
  <si>
    <t>Thigpen</t>
  </si>
  <si>
    <t>Thobe</t>
  </si>
  <si>
    <t>Thoenen</t>
  </si>
  <si>
    <t>Thole</t>
  </si>
  <si>
    <t>Thomason</t>
  </si>
  <si>
    <t>Derrel</t>
  </si>
  <si>
    <t>Fay</t>
  </si>
  <si>
    <t>Frosty</t>
  </si>
  <si>
    <t>Thomasson</t>
  </si>
  <si>
    <t>Kite</t>
  </si>
  <si>
    <t>Pinch</t>
  </si>
  <si>
    <t>Valmy</t>
  </si>
  <si>
    <t>Thome</t>
  </si>
  <si>
    <t>Thompson</t>
  </si>
  <si>
    <t>Fresco</t>
  </si>
  <si>
    <t>Trayce</t>
  </si>
  <si>
    <t>Thomson</t>
  </si>
  <si>
    <t>Thon</t>
  </si>
  <si>
    <t>Thoney</t>
  </si>
  <si>
    <t>Thormahlen</t>
  </si>
  <si>
    <t>Thormodsgard</t>
  </si>
  <si>
    <t>Thorman</t>
  </si>
  <si>
    <t>Thornburg</t>
  </si>
  <si>
    <t>Thorpe</t>
  </si>
  <si>
    <t>Thrasher</t>
  </si>
  <si>
    <t>Threets</t>
  </si>
  <si>
    <t>Faye</t>
  </si>
  <si>
    <t>Throneberry</t>
  </si>
  <si>
    <t>Throop</t>
  </si>
  <si>
    <t>Thuman</t>
  </si>
  <si>
    <t>Thurmond</t>
  </si>
  <si>
    <t>Thurston</t>
  </si>
  <si>
    <t>Hollis</t>
  </si>
  <si>
    <t>Tiant</t>
  </si>
  <si>
    <t>Tibbs</t>
  </si>
  <si>
    <t>Tice</t>
  </si>
  <si>
    <t>Tidrow</t>
  </si>
  <si>
    <t>Tiefenauer</t>
  </si>
  <si>
    <t>Verle</t>
  </si>
  <si>
    <t>Tiefenthaler</t>
  </si>
  <si>
    <t>Tiemeyer</t>
  </si>
  <si>
    <t>Tierney</t>
  </si>
  <si>
    <t>Tiernan</t>
  </si>
  <si>
    <t>Tietje</t>
  </si>
  <si>
    <t>Tiffee</t>
  </si>
  <si>
    <t>Tift</t>
  </si>
  <si>
    <t>Tighe</t>
  </si>
  <si>
    <t>Tilley</t>
  </si>
  <si>
    <t>Tillman</t>
  </si>
  <si>
    <t>Tillotson</t>
  </si>
  <si>
    <t>Timberlake</t>
  </si>
  <si>
    <t>Timlin</t>
  </si>
  <si>
    <t>Timmermann</t>
  </si>
  <si>
    <t>Timmons</t>
  </si>
  <si>
    <t>Timpner</t>
  </si>
  <si>
    <t>Tincup</t>
  </si>
  <si>
    <t>Jayce</t>
  </si>
  <si>
    <t>Tingler</t>
  </si>
  <si>
    <t>Tingley</t>
  </si>
  <si>
    <t>Tinker</t>
  </si>
  <si>
    <t>Tinney</t>
  </si>
  <si>
    <t>Tinning</t>
  </si>
  <si>
    <t>Tinoco</t>
  </si>
  <si>
    <t>Tipper</t>
  </si>
  <si>
    <t>Tipple</t>
  </si>
  <si>
    <t>Tipton</t>
  </si>
  <si>
    <t>Tischinski</t>
  </si>
  <si>
    <t>Tising</t>
  </si>
  <si>
    <t>Ledell</t>
  </si>
  <si>
    <t>Titcomb</t>
  </si>
  <si>
    <t>Titus</t>
  </si>
  <si>
    <t>Tobik</t>
  </si>
  <si>
    <t>Tobin</t>
  </si>
  <si>
    <t>Toca</t>
  </si>
  <si>
    <t>Tocci</t>
  </si>
  <si>
    <t>Todt</t>
  </si>
  <si>
    <t>Toenes</t>
  </si>
  <si>
    <t>Toglia</t>
  </si>
  <si>
    <t>Tolan</t>
  </si>
  <si>
    <t>Tolar</t>
  </si>
  <si>
    <t>Tolbert</t>
  </si>
  <si>
    <t>Tolentino</t>
  </si>
  <si>
    <t>Toles</t>
  </si>
  <si>
    <t>Toliver</t>
  </si>
  <si>
    <t>Tollberg</t>
  </si>
  <si>
    <t>Tolleson</t>
  </si>
  <si>
    <t>Ashur</t>
  </si>
  <si>
    <t>Tolliver</t>
  </si>
  <si>
    <t>Tolman</t>
  </si>
  <si>
    <t>Tolson</t>
  </si>
  <si>
    <t>Tomanek</t>
  </si>
  <si>
    <t>Tomasic</t>
  </si>
  <si>
    <t>Yasmany</t>
  </si>
  <si>
    <t>Tomberlin</t>
  </si>
  <si>
    <t>Tomer</t>
  </si>
  <si>
    <t>Ka'ai</t>
  </si>
  <si>
    <t>Tomko</t>
  </si>
  <si>
    <t>Tomlin</t>
  </si>
  <si>
    <t>Kelby</t>
  </si>
  <si>
    <t>Tomlinson</t>
  </si>
  <si>
    <t>Tomney</t>
  </si>
  <si>
    <t>Tompkins</t>
  </si>
  <si>
    <t>Toms</t>
  </si>
  <si>
    <t>Toney</t>
  </si>
  <si>
    <t>Tonis</t>
  </si>
  <si>
    <t>Tonkin</t>
  </si>
  <si>
    <t>Tonneman</t>
  </si>
  <si>
    <t>Tooley</t>
  </si>
  <si>
    <t>Toole</t>
  </si>
  <si>
    <t>Topa</t>
  </si>
  <si>
    <t>Toporcer</t>
  </si>
  <si>
    <t>Toppin</t>
  </si>
  <si>
    <t>Torborg</t>
  </si>
  <si>
    <t>Torcato</t>
  </si>
  <si>
    <t>Toregas</t>
  </si>
  <si>
    <t>Torgeson</t>
  </si>
  <si>
    <t>Torkelson</t>
  </si>
  <si>
    <t>Toro</t>
  </si>
  <si>
    <t>Torphy</t>
  </si>
  <si>
    <t>Torres</t>
  </si>
  <si>
    <t>Eider</t>
  </si>
  <si>
    <t>Torre</t>
  </si>
  <si>
    <t>Gleyber</t>
  </si>
  <si>
    <t>Torrens</t>
  </si>
  <si>
    <t>Torrez</t>
  </si>
  <si>
    <t>Torrealba</t>
  </si>
  <si>
    <t>Torreyes</t>
  </si>
  <si>
    <t>Salomon</t>
  </si>
  <si>
    <t>Yorvit</t>
  </si>
  <si>
    <t>Cristobal</t>
  </si>
  <si>
    <t>Torriente</t>
  </si>
  <si>
    <t>Torve</t>
  </si>
  <si>
    <t>Tosca</t>
  </si>
  <si>
    <t>Tosoni</t>
  </si>
  <si>
    <t>Tost</t>
  </si>
  <si>
    <t>Toth</t>
  </si>
  <si>
    <t>Touchstone</t>
  </si>
  <si>
    <t>Touki</t>
  </si>
  <si>
    <t>Toussaint</t>
  </si>
  <si>
    <t>Tovar</t>
  </si>
  <si>
    <t>Towers</t>
  </si>
  <si>
    <t>Towles</t>
  </si>
  <si>
    <t>Towne</t>
  </si>
  <si>
    <t>Townsend</t>
  </si>
  <si>
    <t>Toy</t>
  </si>
  <si>
    <t>Tozer</t>
  </si>
  <si>
    <t>Traber</t>
  </si>
  <si>
    <t>Tracewski</t>
  </si>
  <si>
    <t>Tracey</t>
  </si>
  <si>
    <t>Trachsel</t>
  </si>
  <si>
    <t>Traffley</t>
  </si>
  <si>
    <t>Tragesser</t>
  </si>
  <si>
    <t>Trahan</t>
  </si>
  <si>
    <t>Tramback</t>
  </si>
  <si>
    <t>Trammell</t>
  </si>
  <si>
    <t>Trautman</t>
  </si>
  <si>
    <t>Trautwein</t>
  </si>
  <si>
    <t>Travers</t>
  </si>
  <si>
    <t>Traxler</t>
  </si>
  <si>
    <t>Tray</t>
  </si>
  <si>
    <t>Traynor</t>
  </si>
  <si>
    <t>Treacey</t>
  </si>
  <si>
    <t>Treadway</t>
  </si>
  <si>
    <t>Treadaway</t>
  </si>
  <si>
    <t>Treanor</t>
  </si>
  <si>
    <t>Trebelhorn</t>
  </si>
  <si>
    <t>Trechock</t>
  </si>
  <si>
    <t>Treinen</t>
  </si>
  <si>
    <t>Trejo</t>
  </si>
  <si>
    <t>Trekell</t>
  </si>
  <si>
    <t>Tremark</t>
  </si>
  <si>
    <t>Trembley</t>
  </si>
  <si>
    <t>Tremel</t>
  </si>
  <si>
    <t>Tremie</t>
  </si>
  <si>
    <t>Tremper</t>
  </si>
  <si>
    <t>Trenwith</t>
  </si>
  <si>
    <t>Tresh</t>
  </si>
  <si>
    <t>Trevino</t>
  </si>
  <si>
    <t>Triandos</t>
  </si>
  <si>
    <t>Trice</t>
  </si>
  <si>
    <t>Triggs</t>
  </si>
  <si>
    <t>Trillo</t>
  </si>
  <si>
    <t>Trimble</t>
  </si>
  <si>
    <t>Trinkle</t>
  </si>
  <si>
    <t>Coaker</t>
  </si>
  <si>
    <t>Triplett</t>
  </si>
  <si>
    <t>Triunfel</t>
  </si>
  <si>
    <t>Trivino</t>
  </si>
  <si>
    <t>Trlicek</t>
  </si>
  <si>
    <t>Troedson</t>
  </si>
  <si>
    <t>Trombley</t>
  </si>
  <si>
    <t>Tromp</t>
  </si>
  <si>
    <t>Troncoso</t>
  </si>
  <si>
    <t>Tropeano</t>
  </si>
  <si>
    <t>Trosky</t>
  </si>
  <si>
    <t>Trost</t>
  </si>
  <si>
    <t>Trotter</t>
  </si>
  <si>
    <t>Trott</t>
  </si>
  <si>
    <t>Quincy</t>
  </si>
  <si>
    <t>Trouppe</t>
  </si>
  <si>
    <t>Trout</t>
  </si>
  <si>
    <t>Trowbridge</t>
  </si>
  <si>
    <t>Dasher</t>
  </si>
  <si>
    <t>Truax</t>
  </si>
  <si>
    <t>Truby</t>
  </si>
  <si>
    <t>Trucks</t>
  </si>
  <si>
    <t>Truesdale</t>
  </si>
  <si>
    <t>Trujillo</t>
  </si>
  <si>
    <t>Trumbull</t>
  </si>
  <si>
    <t>Trumbo</t>
  </si>
  <si>
    <t>Tsamis</t>
  </si>
  <si>
    <t>Chin-hui</t>
  </si>
  <si>
    <t>Tsao</t>
  </si>
  <si>
    <t>Jen-Ho</t>
  </si>
  <si>
    <t>Tseng</t>
  </si>
  <si>
    <t>Tsitouris</t>
  </si>
  <si>
    <t>Yoshi</t>
  </si>
  <si>
    <t>Tsutsugo</t>
  </si>
  <si>
    <t>Tubbs</t>
  </si>
  <si>
    <t>Tuckey</t>
  </si>
  <si>
    <t>Tudor</t>
  </si>
  <si>
    <t>Tuero</t>
  </si>
  <si>
    <t>Tufts</t>
  </si>
  <si>
    <t>Tuiasosopo</t>
  </si>
  <si>
    <t>Tuivailala</t>
  </si>
  <si>
    <t>Tulowitzki</t>
  </si>
  <si>
    <t>Tunnell</t>
  </si>
  <si>
    <t>Tupman</t>
  </si>
  <si>
    <t>Turang</t>
  </si>
  <si>
    <t>Turbeville</t>
  </si>
  <si>
    <t>Turbidy</t>
  </si>
  <si>
    <t>Turchin</t>
  </si>
  <si>
    <t>Turgeon</t>
  </si>
  <si>
    <t>Turley</t>
  </si>
  <si>
    <t>Nik</t>
  </si>
  <si>
    <t>Turnbow</t>
  </si>
  <si>
    <t>Turnbull</t>
  </si>
  <si>
    <t>Trea</t>
  </si>
  <si>
    <t>Tuttle</t>
  </si>
  <si>
    <t>Tutwiler</t>
  </si>
  <si>
    <t>Twineham</t>
  </si>
  <si>
    <t>Twink</t>
  </si>
  <si>
    <t>Twining</t>
  </si>
  <si>
    <t>Twitchell</t>
  </si>
  <si>
    <t>Twitty</t>
  </si>
  <si>
    <t>Twombly</t>
  </si>
  <si>
    <t>Tyack</t>
  </si>
  <si>
    <t>Tyner</t>
  </si>
  <si>
    <t>Tyng</t>
  </si>
  <si>
    <t>Tyree</t>
  </si>
  <si>
    <t>Tyriver</t>
  </si>
  <si>
    <t>Uceta</t>
  </si>
  <si>
    <t>Uchrinscko</t>
  </si>
  <si>
    <t>Uecker</t>
  </si>
  <si>
    <t>Koji</t>
  </si>
  <si>
    <t>Uehara</t>
  </si>
  <si>
    <t>Erich</t>
  </si>
  <si>
    <t>Uelmen</t>
  </si>
  <si>
    <t>Uggla</t>
  </si>
  <si>
    <t>Ugueto</t>
  </si>
  <si>
    <t>Uhalt</t>
  </si>
  <si>
    <t>Uhlaender</t>
  </si>
  <si>
    <t>Uhl</t>
  </si>
  <si>
    <t>Uhle</t>
  </si>
  <si>
    <t>Uhler</t>
  </si>
  <si>
    <t>Uhlir</t>
  </si>
  <si>
    <t>Ujdur</t>
  </si>
  <si>
    <t>Ulicny</t>
  </si>
  <si>
    <t>Ullger</t>
  </si>
  <si>
    <t>Ullrich</t>
  </si>
  <si>
    <t>Ulrich</t>
  </si>
  <si>
    <t>Umbach</t>
  </si>
  <si>
    <t>Umbarger</t>
  </si>
  <si>
    <t>Umbricht</t>
  </si>
  <si>
    <t>Umphlett</t>
  </si>
  <si>
    <t>Underwood</t>
  </si>
  <si>
    <t>Underhill</t>
  </si>
  <si>
    <t>Unglaub</t>
  </si>
  <si>
    <t>Unroe</t>
  </si>
  <si>
    <t>Unser</t>
  </si>
  <si>
    <t>Upchurch</t>
  </si>
  <si>
    <t>Upham</t>
  </si>
  <si>
    <t>Upp</t>
  </si>
  <si>
    <t>Upright</t>
  </si>
  <si>
    <t>Upshaw</t>
  </si>
  <si>
    <t>Upton</t>
  </si>
  <si>
    <t>Urbanski</t>
  </si>
  <si>
    <t>Urbani</t>
  </si>
  <si>
    <t>Ugueth</t>
  </si>
  <si>
    <t>Urbina</t>
  </si>
  <si>
    <t>Urdaneta</t>
  </si>
  <si>
    <t>Urena</t>
  </si>
  <si>
    <t>Urias</t>
  </si>
  <si>
    <t>Uribe</t>
  </si>
  <si>
    <t>Urquidy</t>
  </si>
  <si>
    <t>Urrea</t>
  </si>
  <si>
    <t>Urrutia</t>
  </si>
  <si>
    <t>Urshela</t>
  </si>
  <si>
    <t>Ury</t>
  </si>
  <si>
    <t>Usher</t>
  </si>
  <si>
    <t>Ussat</t>
  </si>
  <si>
    <t>Utley</t>
  </si>
  <si>
    <t>Vache</t>
  </si>
  <si>
    <t>Vadeboncoeur</t>
  </si>
  <si>
    <t>Vahrenhorst</t>
  </si>
  <si>
    <t>Vail</t>
  </si>
  <si>
    <t>Valaika</t>
  </si>
  <si>
    <t>Valbuena</t>
  </si>
  <si>
    <t>Valdez</t>
  </si>
  <si>
    <t>Valderrama</t>
  </si>
  <si>
    <t>Efrain</t>
  </si>
  <si>
    <t>Enmanuel</t>
  </si>
  <si>
    <t>Framber</t>
  </si>
  <si>
    <t>Ismael</t>
  </si>
  <si>
    <t>Jordany</t>
  </si>
  <si>
    <t>Valdespin</t>
  </si>
  <si>
    <t>Valdes</t>
  </si>
  <si>
    <t>Merkin</t>
  </si>
  <si>
    <t>Valdespino</t>
  </si>
  <si>
    <t>Valdivielso</t>
  </si>
  <si>
    <t>Valenzuela</t>
  </si>
  <si>
    <t>Valentine</t>
  </si>
  <si>
    <t>Valencia</t>
  </si>
  <si>
    <t>Valent</t>
  </si>
  <si>
    <t>Valentin</t>
  </si>
  <si>
    <t>Jesmuel</t>
  </si>
  <si>
    <t>Valentinetti</t>
  </si>
  <si>
    <t>Breyvic</t>
  </si>
  <si>
    <t>Valera</t>
  </si>
  <si>
    <t>Yohanny</t>
  </si>
  <si>
    <t>Valle</t>
  </si>
  <si>
    <t>Valo</t>
  </si>
  <si>
    <t>Valverde</t>
  </si>
  <si>
    <t>Van Alstyne</t>
  </si>
  <si>
    <t>Van Atta</t>
  </si>
  <si>
    <t>Van Benschoten</t>
  </si>
  <si>
    <t>Van Brabant</t>
  </si>
  <si>
    <t>Van Buren</t>
  </si>
  <si>
    <t>Van Burkleo</t>
  </si>
  <si>
    <t>Van Camp</t>
  </si>
  <si>
    <t>Dazzy</t>
  </si>
  <si>
    <t>Van Cuyk</t>
  </si>
  <si>
    <t>Vandagrift</t>
  </si>
  <si>
    <t>Vande Berg</t>
  </si>
  <si>
    <t>Vandenberg</t>
  </si>
  <si>
    <t>Vander Meer</t>
  </si>
  <si>
    <t>Vander Wal</t>
  </si>
  <si>
    <t>van den Hurk</t>
  </si>
  <si>
    <t>Van Dusen</t>
  </si>
  <si>
    <t>Van Dyke</t>
  </si>
  <si>
    <t>Van Egmond</t>
  </si>
  <si>
    <t>Van Every</t>
  </si>
  <si>
    <t>Elam</t>
  </si>
  <si>
    <t>Vangilder</t>
  </si>
  <si>
    <t>Van Gorder</t>
  </si>
  <si>
    <t>Van Haltren</t>
  </si>
  <si>
    <t>Van Hekken</t>
  </si>
  <si>
    <t>VanLandingham</t>
  </si>
  <si>
    <t>VanMeter</t>
  </si>
  <si>
    <t>Vann</t>
  </si>
  <si>
    <t>Van Noy</t>
  </si>
  <si>
    <t>Van Poppel</t>
  </si>
  <si>
    <t>Van Robays</t>
  </si>
  <si>
    <t>VanRyn</t>
  </si>
  <si>
    <t>Van Slyke</t>
  </si>
  <si>
    <t>Van Zant</t>
  </si>
  <si>
    <t>Van Zandt</t>
  </si>
  <si>
    <t>Varga</t>
  </si>
  <si>
    <t>Vargas</t>
  </si>
  <si>
    <t>Ildemaro</t>
  </si>
  <si>
    <t>Kennys</t>
  </si>
  <si>
    <t>Vargus</t>
  </si>
  <si>
    <t>Varitek</t>
  </si>
  <si>
    <t>Varland</t>
  </si>
  <si>
    <t>Varner</t>
  </si>
  <si>
    <t>Dike</t>
  </si>
  <si>
    <t>Varsho</t>
  </si>
  <si>
    <t>Varvaro</t>
  </si>
  <si>
    <t>Vasbinder</t>
  </si>
  <si>
    <t>Vasquez</t>
  </si>
  <si>
    <t>Esmerling</t>
  </si>
  <si>
    <t>Vasto</t>
  </si>
  <si>
    <t>Vatcher</t>
  </si>
  <si>
    <t>Arky</t>
  </si>
  <si>
    <t>Vaughan</t>
  </si>
  <si>
    <t>Hippo</t>
  </si>
  <si>
    <t>Terrin</t>
  </si>
  <si>
    <t>Vavra</t>
  </si>
  <si>
    <t>Veach</t>
  </si>
  <si>
    <t>Peek-A-Boo</t>
  </si>
  <si>
    <t>Coot</t>
  </si>
  <si>
    <t>Veal</t>
  </si>
  <si>
    <t>Veale</t>
  </si>
  <si>
    <t>Vedder</t>
  </si>
  <si>
    <t>Veeck</t>
  </si>
  <si>
    <t>Vega</t>
  </si>
  <si>
    <t>Veigel</t>
  </si>
  <si>
    <t>Veil</t>
  </si>
  <si>
    <t>Velandia</t>
  </si>
  <si>
    <t>Velarde</t>
  </si>
  <si>
    <t>Velasquez</t>
  </si>
  <si>
    <t>Velazquez</t>
  </si>
  <si>
    <t>Velez</t>
  </si>
  <si>
    <t>Veltman</t>
  </si>
  <si>
    <t>Venable</t>
  </si>
  <si>
    <t>Venafro</t>
  </si>
  <si>
    <t>Venditte</t>
  </si>
  <si>
    <t>Venters</t>
  </si>
  <si>
    <t>Vento</t>
  </si>
  <si>
    <t>Ventura</t>
  </si>
  <si>
    <t>Yordano</t>
  </si>
  <si>
    <t>Veras</t>
  </si>
  <si>
    <t>Quilvio</t>
  </si>
  <si>
    <t>Verban</t>
  </si>
  <si>
    <t>Verbanic</t>
  </si>
  <si>
    <t>Verble</t>
  </si>
  <si>
    <t>Verdel</t>
  </si>
  <si>
    <t>Verdi</t>
  </si>
  <si>
    <t>Verdugo</t>
  </si>
  <si>
    <t>Vereker</t>
  </si>
  <si>
    <t>Veres</t>
  </si>
  <si>
    <t>Vergez</t>
  </si>
  <si>
    <t>VerHagen</t>
  </si>
  <si>
    <t>Verhoeven</t>
  </si>
  <si>
    <t>Verlander</t>
  </si>
  <si>
    <t>Vermilyea</t>
  </si>
  <si>
    <t>Vernon</t>
  </si>
  <si>
    <t>Verrett</t>
  </si>
  <si>
    <t>Versalles</t>
  </si>
  <si>
    <t>Veryzer</t>
  </si>
  <si>
    <t>Veselic</t>
  </si>
  <si>
    <t>Vesia</t>
  </si>
  <si>
    <t>Vespi</t>
  </si>
  <si>
    <t>Vest</t>
  </si>
  <si>
    <t>Viau</t>
  </si>
  <si>
    <t>Viciedo</t>
  </si>
  <si>
    <t>Vick</t>
  </si>
  <si>
    <t>Vickers</t>
  </si>
  <si>
    <t>Vickery</t>
  </si>
  <si>
    <t>Vico</t>
  </si>
  <si>
    <t>Victorino</t>
  </si>
  <si>
    <t>Vidro</t>
  </si>
  <si>
    <t>Vieaux</t>
  </si>
  <si>
    <t>Thyago</t>
  </si>
  <si>
    <t>Vieira</t>
  </si>
  <si>
    <t>Engelb</t>
  </si>
  <si>
    <t>Vielma</t>
  </si>
  <si>
    <t>Vientos</t>
  </si>
  <si>
    <t>Vierling</t>
  </si>
  <si>
    <t>Vilade</t>
  </si>
  <si>
    <t>Villafuerte</t>
  </si>
  <si>
    <t>Villarreal</t>
  </si>
  <si>
    <t>Villanueva</t>
  </si>
  <si>
    <t>Villar</t>
  </si>
  <si>
    <t>Villacis</t>
  </si>
  <si>
    <t>Elih</t>
  </si>
  <si>
    <t>Villegas</t>
  </si>
  <si>
    <t>Villone</t>
  </si>
  <si>
    <t>Meibrys</t>
  </si>
  <si>
    <t>Viloria</t>
  </si>
  <si>
    <t>Vina</t>
  </si>
  <si>
    <t>Vincej</t>
  </si>
  <si>
    <t>Vines</t>
  </si>
  <si>
    <t>Vineyard</t>
  </si>
  <si>
    <t>Vining</t>
  </si>
  <si>
    <t>Vinson</t>
  </si>
  <si>
    <t>Vinton</t>
  </si>
  <si>
    <t>Viola</t>
  </si>
  <si>
    <t>Viox</t>
  </si>
  <si>
    <t>Virdon</t>
  </si>
  <si>
    <t>Virtue</t>
  </si>
  <si>
    <t>Visner</t>
  </si>
  <si>
    <t>Vitelli</t>
  </si>
  <si>
    <t>Vitiello</t>
  </si>
  <si>
    <t>Vitko</t>
  </si>
  <si>
    <t>Vitters</t>
  </si>
  <si>
    <t>Vitt</t>
  </si>
  <si>
    <t>Arodys</t>
  </si>
  <si>
    <t>Vizcaino</t>
  </si>
  <si>
    <t>Vizquel</t>
  </si>
  <si>
    <t>Vogelbach</t>
  </si>
  <si>
    <t>Vogel</t>
  </si>
  <si>
    <t>Vogelsong</t>
  </si>
  <si>
    <t>Vogt</t>
  </si>
  <si>
    <t>Voigt</t>
  </si>
  <si>
    <t>Voiselle</t>
  </si>
  <si>
    <t>Voit</t>
  </si>
  <si>
    <t>Vollmer</t>
  </si>
  <si>
    <t>Volpe</t>
  </si>
  <si>
    <t>Edinson</t>
  </si>
  <si>
    <t>Volquez</t>
  </si>
  <si>
    <t>Volstad</t>
  </si>
  <si>
    <t>Volz</t>
  </si>
  <si>
    <t>Von Der Ahe</t>
  </si>
  <si>
    <t>Von Fricken</t>
  </si>
  <si>
    <t>Von Hoff</t>
  </si>
  <si>
    <t>Von Kolnitz</t>
  </si>
  <si>
    <t>Von Ohlen</t>
  </si>
  <si>
    <t>Vorhees</t>
  </si>
  <si>
    <t>Vosberg</t>
  </si>
  <si>
    <t>Vosler</t>
  </si>
  <si>
    <t>Vosmik</t>
  </si>
  <si>
    <t>Voss</t>
  </si>
  <si>
    <t>Voth</t>
  </si>
  <si>
    <t>Votto</t>
  </si>
  <si>
    <t>Vowinkel</t>
  </si>
  <si>
    <t>Voyles</t>
  </si>
  <si>
    <t>Vuckovich</t>
  </si>
  <si>
    <t>Vukovich</t>
  </si>
  <si>
    <t>Wacha</t>
  </si>
  <si>
    <t>Wachtel</t>
  </si>
  <si>
    <t>Wacker</t>
  </si>
  <si>
    <t>Wada</t>
  </si>
  <si>
    <t>Waddell</t>
  </si>
  <si>
    <t>Waddey</t>
  </si>
  <si>
    <t>Konner</t>
  </si>
  <si>
    <t>LaMonte</t>
  </si>
  <si>
    <t>Wadsworth</t>
  </si>
  <si>
    <t>Waechter</t>
  </si>
  <si>
    <t>Wagenhorst</t>
  </si>
  <si>
    <t>Wagner</t>
  </si>
  <si>
    <t>Butts</t>
  </si>
  <si>
    <t>Honus</t>
  </si>
  <si>
    <t>Waguespack</t>
  </si>
  <si>
    <t>Wahl</t>
  </si>
  <si>
    <t>Kermit</t>
  </si>
  <si>
    <t>Wainhouse</t>
  </si>
  <si>
    <t>Wainwright</t>
  </si>
  <si>
    <t>Waites</t>
  </si>
  <si>
    <t>Waitkus</t>
  </si>
  <si>
    <t>Waits</t>
  </si>
  <si>
    <t>Waitt</t>
  </si>
  <si>
    <t>Wakamatsu</t>
  </si>
  <si>
    <t>Wakefield</t>
  </si>
  <si>
    <t>Wakeland</t>
  </si>
  <si>
    <t>Walbeck</t>
  </si>
  <si>
    <t>Walberg</t>
  </si>
  <si>
    <t>Walczak</t>
  </si>
  <si>
    <t>Waldbauer</t>
  </si>
  <si>
    <t>Walden</t>
  </si>
  <si>
    <t>Waldichuk</t>
  </si>
  <si>
    <t>Walding</t>
  </si>
  <si>
    <t>Waldron</t>
  </si>
  <si>
    <t>Waldrop</t>
  </si>
  <si>
    <t>Walewander</t>
  </si>
  <si>
    <t>Walk</t>
  </si>
  <si>
    <t>Mysterious</t>
  </si>
  <si>
    <t>Taijuan</t>
  </si>
  <si>
    <t>Welday</t>
  </si>
  <si>
    <t>Walkup</t>
  </si>
  <si>
    <t>Wallach</t>
  </si>
  <si>
    <t>Wallaesa</t>
  </si>
  <si>
    <t>Donne</t>
  </si>
  <si>
    <t>Wall</t>
  </si>
  <si>
    <t>Wallen</t>
  </si>
  <si>
    <t>Waller</t>
  </si>
  <si>
    <t>Walling</t>
  </si>
  <si>
    <t>Wallis</t>
  </si>
  <si>
    <t>Wallner</t>
  </si>
  <si>
    <t>Walls</t>
  </si>
  <si>
    <t>Walrond</t>
  </si>
  <si>
    <t>Walsh</t>
  </si>
  <si>
    <t>Walters</t>
  </si>
  <si>
    <t>Jerome</t>
  </si>
  <si>
    <t>Waltz</t>
  </si>
  <si>
    <t>Wambsganss</t>
  </si>
  <si>
    <t>Waner</t>
  </si>
  <si>
    <t>Chien-Ming</t>
  </si>
  <si>
    <t>Wang</t>
  </si>
  <si>
    <t>Wei-Chung</t>
  </si>
  <si>
    <t>Wanner</t>
  </si>
  <si>
    <t>Wanninger</t>
  </si>
  <si>
    <t>Wantz</t>
  </si>
  <si>
    <t>Wapnick</t>
  </si>
  <si>
    <t>Daryle</t>
  </si>
  <si>
    <t>Warden</t>
  </si>
  <si>
    <t>Wardle</t>
  </si>
  <si>
    <t>Piggy</t>
  </si>
  <si>
    <t>Thaddeus</t>
  </si>
  <si>
    <t>Ware</t>
  </si>
  <si>
    <t>Wares</t>
  </si>
  <si>
    <t>Warhop</t>
  </si>
  <si>
    <t>Warmoth</t>
  </si>
  <si>
    <t>Warneke</t>
  </si>
  <si>
    <t>Warnock</t>
  </si>
  <si>
    <t>Warstler</t>
  </si>
  <si>
    <t>Warthen</t>
  </si>
  <si>
    <t>Wasdell</t>
  </si>
  <si>
    <t>Wasdin</t>
  </si>
  <si>
    <t>Wasem</t>
  </si>
  <si>
    <t>Washburn</t>
  </si>
  <si>
    <t>Libe</t>
  </si>
  <si>
    <t>Washer</t>
  </si>
  <si>
    <t>Claudell</t>
  </si>
  <si>
    <t>U. L.</t>
  </si>
  <si>
    <t>Wasinger</t>
  </si>
  <si>
    <t>Waslewski</t>
  </si>
  <si>
    <t>Ehren</t>
  </si>
  <si>
    <t>Wassermann</t>
  </si>
  <si>
    <t>Waszgis</t>
  </si>
  <si>
    <t>Waters</t>
  </si>
  <si>
    <t>Waterman</t>
  </si>
  <si>
    <t>Waterbury</t>
  </si>
  <si>
    <t>Wathan</t>
  </si>
  <si>
    <t>Watkins</t>
  </si>
  <si>
    <t>Spenser</t>
  </si>
  <si>
    <t>Watlington</t>
  </si>
  <si>
    <t>Watt</t>
  </si>
  <si>
    <t>Watwood</t>
  </si>
  <si>
    <t>Waugh</t>
  </si>
  <si>
    <t>Way</t>
  </si>
  <si>
    <t>Wayenberg</t>
  </si>
  <si>
    <t>Weafer</t>
  </si>
  <si>
    <t>Weathers</t>
  </si>
  <si>
    <t>Weatherly</t>
  </si>
  <si>
    <t>Weaver</t>
  </si>
  <si>
    <t>Jered</t>
  </si>
  <si>
    <t>Orlie</t>
  </si>
  <si>
    <t>Webber</t>
  </si>
  <si>
    <t>Weber</t>
  </si>
  <si>
    <t>Weckbecker</t>
  </si>
  <si>
    <t>Wedge</t>
  </si>
  <si>
    <t>Weeden</t>
  </si>
  <si>
    <t>Weekly</t>
  </si>
  <si>
    <t>Jemile</t>
  </si>
  <si>
    <t>Weeks</t>
  </si>
  <si>
    <t>Rickie</t>
  </si>
  <si>
    <t>Weems</t>
  </si>
  <si>
    <t>Wegener</t>
  </si>
  <si>
    <t>Wegman</t>
  </si>
  <si>
    <t>Wehde</t>
  </si>
  <si>
    <t>Wehmeier</t>
  </si>
  <si>
    <t>Wehner</t>
  </si>
  <si>
    <t>Wehrmeister</t>
  </si>
  <si>
    <t>Weigel</t>
  </si>
  <si>
    <t>Podge</t>
  </si>
  <si>
    <t>Weihe</t>
  </si>
  <si>
    <t>Weik</t>
  </si>
  <si>
    <t>Weiland</t>
  </si>
  <si>
    <t>Weilman</t>
  </si>
  <si>
    <t>Weimer</t>
  </si>
  <si>
    <t>Weinert</t>
  </si>
  <si>
    <t>Weingartner</t>
  </si>
  <si>
    <t>Weinhardt</t>
  </si>
  <si>
    <t>Weintraub</t>
  </si>
  <si>
    <t>Weir</t>
  </si>
  <si>
    <t>Weis</t>
  </si>
  <si>
    <t>Weiser</t>
  </si>
  <si>
    <t>Weiss</t>
  </si>
  <si>
    <t>Weissert</t>
  </si>
  <si>
    <t>Welaj</t>
  </si>
  <si>
    <t>Welch</t>
  </si>
  <si>
    <t>Welchel</t>
  </si>
  <si>
    <t>Welchonce</t>
  </si>
  <si>
    <t>Tub</t>
  </si>
  <si>
    <t>Welf</t>
  </si>
  <si>
    <t>Welker</t>
  </si>
  <si>
    <t>Wellemeyer</t>
  </si>
  <si>
    <t>Wellman</t>
  </si>
  <si>
    <t>Wells</t>
  </si>
  <si>
    <t>Welsh</t>
  </si>
  <si>
    <t>Welteroth</t>
  </si>
  <si>
    <t>Welzer</t>
  </si>
  <si>
    <t>Wendelken</t>
  </si>
  <si>
    <t>Wendle</t>
  </si>
  <si>
    <t>Wengert</t>
  </si>
  <si>
    <t>Wensloff</t>
  </si>
  <si>
    <t>Wentz</t>
  </si>
  <si>
    <t>Wentzel</t>
  </si>
  <si>
    <t>Wenz</t>
  </si>
  <si>
    <t>Wera</t>
  </si>
  <si>
    <t>Werber</t>
  </si>
  <si>
    <t>Werden</t>
  </si>
  <si>
    <t>Werhas</t>
  </si>
  <si>
    <t>Werle</t>
  </si>
  <si>
    <t>Werley</t>
  </si>
  <si>
    <t>Werner</t>
  </si>
  <si>
    <t>Werrick</t>
  </si>
  <si>
    <t>Wert</t>
  </si>
  <si>
    <t>Werth</t>
  </si>
  <si>
    <t>Werts</t>
  </si>
  <si>
    <t>Wertz</t>
  </si>
  <si>
    <t>Wesneski</t>
  </si>
  <si>
    <t>Wessinger</t>
  </si>
  <si>
    <t>Wesson</t>
  </si>
  <si>
    <t>West</t>
  </si>
  <si>
    <t>Westbrook</t>
  </si>
  <si>
    <t>Huyler</t>
  </si>
  <si>
    <t>Westervelt</t>
  </si>
  <si>
    <t>Westerberg</t>
  </si>
  <si>
    <t>Westlake</t>
  </si>
  <si>
    <t>Weston</t>
  </si>
  <si>
    <t>Westrum</t>
  </si>
  <si>
    <t>Wetherby</t>
  </si>
  <si>
    <t>Wetteland</t>
  </si>
  <si>
    <t>Wetzel</t>
  </si>
  <si>
    <t>Wetzell</t>
  </si>
  <si>
    <t>Wever</t>
  </si>
  <si>
    <t>Weyhing</t>
  </si>
  <si>
    <t>Whaley</t>
  </si>
  <si>
    <t>Whalen</t>
  </si>
  <si>
    <t>Whaling</t>
  </si>
  <si>
    <t>Wheatley</t>
  </si>
  <si>
    <t>Wheat</t>
  </si>
  <si>
    <t>Wheaton</t>
  </si>
  <si>
    <t>Wheelock</t>
  </si>
  <si>
    <t>Wheeler</t>
  </si>
  <si>
    <t>Zelous</t>
  </si>
  <si>
    <t>Whelan</t>
  </si>
  <si>
    <t>Whillock</t>
  </si>
  <si>
    <t>Whisenton</t>
  </si>
  <si>
    <t>Whisenant</t>
  </si>
  <si>
    <t>Whisler</t>
  </si>
  <si>
    <t>Whistler</t>
  </si>
  <si>
    <t>Whitaker</t>
  </si>
  <si>
    <t>Whitby</t>
  </si>
  <si>
    <t>Whitcher</t>
  </si>
  <si>
    <t>Whitefield</t>
  </si>
  <si>
    <t>White</t>
  </si>
  <si>
    <t>Whitehead</t>
  </si>
  <si>
    <t>Whitehouse</t>
  </si>
  <si>
    <t>Deke</t>
  </si>
  <si>
    <t>Whitehill</t>
  </si>
  <si>
    <t>Whited</t>
  </si>
  <si>
    <t>Whiteside</t>
  </si>
  <si>
    <t>Fuzz</t>
  </si>
  <si>
    <t>Whiteman</t>
  </si>
  <si>
    <t>Guerdon</t>
  </si>
  <si>
    <t>Whiteley</t>
  </si>
  <si>
    <t>Whitesell</t>
  </si>
  <si>
    <t>Whiten</t>
  </si>
  <si>
    <t>Rondell</t>
  </si>
  <si>
    <t>Whitehurst</t>
  </si>
  <si>
    <t>Whitfield</t>
  </si>
  <si>
    <t>Whiting</t>
  </si>
  <si>
    <t>Whitley</t>
  </si>
  <si>
    <t>Whitlock</t>
  </si>
  <si>
    <t>Kodi</t>
  </si>
  <si>
    <t>Whitmer</t>
  </si>
  <si>
    <t>Whitmore</t>
  </si>
  <si>
    <t>Whitman</t>
  </si>
  <si>
    <t>Whitney</t>
  </si>
  <si>
    <t>Wittrock</t>
  </si>
  <si>
    <t>Whitson</t>
  </si>
  <si>
    <t>Whitt</t>
  </si>
  <si>
    <t>Whitted</t>
  </si>
  <si>
    <t>Whittaker</t>
  </si>
  <si>
    <t>Wickander</t>
  </si>
  <si>
    <t>Wicker</t>
  </si>
  <si>
    <t>Wickersham</t>
  </si>
  <si>
    <t>Wickland</t>
  </si>
  <si>
    <t>Wickman</t>
  </si>
  <si>
    <t>Wick</t>
  </si>
  <si>
    <t>Widener</t>
  </si>
  <si>
    <t>Widger</t>
  </si>
  <si>
    <t>Widmar</t>
  </si>
  <si>
    <t>Widner</t>
  </si>
  <si>
    <t>Wieand</t>
  </si>
  <si>
    <t>Wieck</t>
  </si>
  <si>
    <t>Wiedemeyer</t>
  </si>
  <si>
    <t>Wiedenbauer</t>
  </si>
  <si>
    <t>Weidman</t>
  </si>
  <si>
    <t>Wieghaus</t>
  </si>
  <si>
    <t>Wieland</t>
  </si>
  <si>
    <t>Wiemer</t>
  </si>
  <si>
    <t>Wieneke</t>
  </si>
  <si>
    <t>Wiesler</t>
  </si>
  <si>
    <t>Wieters</t>
  </si>
  <si>
    <t>Wietelmann</t>
  </si>
  <si>
    <t>Wiggins</t>
  </si>
  <si>
    <t>Wigginton</t>
  </si>
  <si>
    <t>Wiggs</t>
  </si>
  <si>
    <t>Wight</t>
  </si>
  <si>
    <t>Wigington</t>
  </si>
  <si>
    <t>Wihtol</t>
  </si>
  <si>
    <t>Wilber</t>
  </si>
  <si>
    <t>Wilborn</t>
  </si>
  <si>
    <t>Wilcox</t>
  </si>
  <si>
    <t>Wiles</t>
  </si>
  <si>
    <t>Wilfong</t>
  </si>
  <si>
    <t>Wilhelm</t>
  </si>
  <si>
    <t>Wilhelmsen</t>
  </si>
  <si>
    <t>Wilhoit</t>
  </si>
  <si>
    <t>Wilie</t>
  </si>
  <si>
    <t>Wilk</t>
  </si>
  <si>
    <t>Wilkerson</t>
  </si>
  <si>
    <t>Wilke</t>
  </si>
  <si>
    <t>Stevie</t>
  </si>
  <si>
    <t>Wilkins</t>
  </si>
  <si>
    <t>Wilkinson</t>
  </si>
  <si>
    <t>J. L.</t>
  </si>
  <si>
    <t>Aldon</t>
  </si>
  <si>
    <t>Wilkie</t>
  </si>
  <si>
    <t>Wilks</t>
  </si>
  <si>
    <t>Willey</t>
  </si>
  <si>
    <t>Willett</t>
  </si>
  <si>
    <t>Willhite</t>
  </si>
  <si>
    <t>Williamson</t>
  </si>
  <si>
    <t>Austen</t>
  </si>
  <si>
    <t>Dib</t>
  </si>
  <si>
    <t>Dontrelle</t>
  </si>
  <si>
    <t>Willingham</t>
  </si>
  <si>
    <t>Jimy</t>
  </si>
  <si>
    <t>Willigrod</t>
  </si>
  <si>
    <t>Mutt</t>
  </si>
  <si>
    <t>Willits</t>
  </si>
  <si>
    <t>Alva</t>
  </si>
  <si>
    <t>Rinaldo</t>
  </si>
  <si>
    <t>Shad</t>
  </si>
  <si>
    <t>Steamboat</t>
  </si>
  <si>
    <t>Wash</t>
  </si>
  <si>
    <t>Willoughby</t>
  </si>
  <si>
    <t>Wills</t>
  </si>
  <si>
    <t>Wilmet</t>
  </si>
  <si>
    <t>Wilmot</t>
  </si>
  <si>
    <t>Wilshusen</t>
  </si>
  <si>
    <t>Wilshere</t>
  </si>
  <si>
    <t>Bryse</t>
  </si>
  <si>
    <t>Fin</t>
  </si>
  <si>
    <t>Icehouse</t>
  </si>
  <si>
    <t>Nigel</t>
  </si>
  <si>
    <t>Parke</t>
  </si>
  <si>
    <t>Tack</t>
  </si>
  <si>
    <t>Wiltse</t>
  </si>
  <si>
    <t>Wimmers</t>
  </si>
  <si>
    <t>Winceniak</t>
  </si>
  <si>
    <t>Winchell</t>
  </si>
  <si>
    <t>Winchester</t>
  </si>
  <si>
    <t>Winckowski</t>
  </si>
  <si>
    <t>Winder</t>
  </si>
  <si>
    <t>Windhorn</t>
  </si>
  <si>
    <t>Windle</t>
  </si>
  <si>
    <t>Windsor</t>
  </si>
  <si>
    <t>Wineapple</t>
  </si>
  <si>
    <t>Wine</t>
  </si>
  <si>
    <t>Winegarner</t>
  </si>
  <si>
    <t>Winfield</t>
  </si>
  <si>
    <t>Winford</t>
  </si>
  <si>
    <t>Wingard</t>
  </si>
  <si>
    <t>Wingenter</t>
  </si>
  <si>
    <t>Wingfield</t>
  </si>
  <si>
    <t>Winham</t>
  </si>
  <si>
    <t>Winkelman</t>
  </si>
  <si>
    <t>Winker</t>
  </si>
  <si>
    <t>Winkelsas</t>
  </si>
  <si>
    <t>Winkles</t>
  </si>
  <si>
    <t>Winkler</t>
  </si>
  <si>
    <t>Winkleman</t>
  </si>
  <si>
    <t>Winn</t>
  </si>
  <si>
    <t>Winningham</t>
  </si>
  <si>
    <t>Winsett</t>
  </si>
  <si>
    <t>Winters</t>
  </si>
  <si>
    <t>Winter</t>
  </si>
  <si>
    <t>Wirth</t>
  </si>
  <si>
    <t>Kettle</t>
  </si>
  <si>
    <t>Wirts</t>
  </si>
  <si>
    <t>Wisdom</t>
  </si>
  <si>
    <t>Wise</t>
  </si>
  <si>
    <t>Dewayne</t>
  </si>
  <si>
    <t>Wisely</t>
  </si>
  <si>
    <t>Wisler</t>
  </si>
  <si>
    <t>Wisner</t>
  </si>
  <si>
    <t>Wissman</t>
  </si>
  <si>
    <t>Wisterzil</t>
  </si>
  <si>
    <t>Wistert</t>
  </si>
  <si>
    <t>Witasick</t>
  </si>
  <si>
    <t>Witek</t>
  </si>
  <si>
    <t>Witherow</t>
  </si>
  <si>
    <t>Witherup</t>
  </si>
  <si>
    <t>Withem</t>
  </si>
  <si>
    <t>Withrow</t>
  </si>
  <si>
    <t>Witmeyer</t>
  </si>
  <si>
    <t>Witt</t>
  </si>
  <si>
    <t>Witte</t>
  </si>
  <si>
    <t>Wittgren</t>
  </si>
  <si>
    <t>Wittig</t>
  </si>
  <si>
    <t>Wockenfuss</t>
  </si>
  <si>
    <t>Woehr</t>
  </si>
  <si>
    <t>Woehrlin</t>
  </si>
  <si>
    <t>Wohlers</t>
  </si>
  <si>
    <t>Wohlford</t>
  </si>
  <si>
    <t>Wojciechowski</t>
  </si>
  <si>
    <t>Wojcik</t>
  </si>
  <si>
    <t>Wojey</t>
  </si>
  <si>
    <t>Wojna</t>
  </si>
  <si>
    <t>Wolcott</t>
  </si>
  <si>
    <t>Wolfe</t>
  </si>
  <si>
    <t>Wolff</t>
  </si>
  <si>
    <t>Wolf</t>
  </si>
  <si>
    <t>Mellie</t>
  </si>
  <si>
    <t>Wolfgang</t>
  </si>
  <si>
    <t>Wolstenholme</t>
  </si>
  <si>
    <t>Wolter</t>
  </si>
  <si>
    <t>Rynie</t>
  </si>
  <si>
    <t>Wolters</t>
  </si>
  <si>
    <t>Wolverton</t>
  </si>
  <si>
    <t>Dooley</t>
  </si>
  <si>
    <t>Womack</t>
  </si>
  <si>
    <t>Wong</t>
  </si>
  <si>
    <t>Kean</t>
  </si>
  <si>
    <t>Kolten</t>
  </si>
  <si>
    <t>Woo</t>
  </si>
  <si>
    <t>Wood</t>
  </si>
  <si>
    <t>Woodall</t>
  </si>
  <si>
    <t>Woodard</t>
  </si>
  <si>
    <t>Woodburn</t>
  </si>
  <si>
    <t>Woodcock</t>
  </si>
  <si>
    <t>Woodend</t>
  </si>
  <si>
    <t>Woodeshick</t>
  </si>
  <si>
    <t>Woodford</t>
  </si>
  <si>
    <t>Woodhead</t>
  </si>
  <si>
    <t>Smoky Joe</t>
  </si>
  <si>
    <t>Woodling</t>
  </si>
  <si>
    <t>Woodman</t>
  </si>
  <si>
    <t>Woodruff</t>
  </si>
  <si>
    <t>Woods</t>
  </si>
  <si>
    <t>Woodson</t>
  </si>
  <si>
    <t>Spades</t>
  </si>
  <si>
    <t>Simeon</t>
  </si>
  <si>
    <t>Woods Richardson</t>
  </si>
  <si>
    <t>Woodward</t>
  </si>
  <si>
    <t>Woodyard</t>
  </si>
  <si>
    <t>Wooldridge</t>
  </si>
  <si>
    <t>Wooten</t>
  </si>
  <si>
    <t>Worden</t>
  </si>
  <si>
    <t>Favel</t>
  </si>
  <si>
    <t>Wordsworth</t>
  </si>
  <si>
    <t>Workman</t>
  </si>
  <si>
    <t>Hoge</t>
  </si>
  <si>
    <t>Works</t>
  </si>
  <si>
    <t>Worley</t>
  </si>
  <si>
    <t>Worrell</t>
  </si>
  <si>
    <t>Worthington</t>
  </si>
  <si>
    <t>Worth</t>
  </si>
  <si>
    <t>Wortham</t>
  </si>
  <si>
    <t>Wortman</t>
  </si>
  <si>
    <t>Wotherspoon</t>
  </si>
  <si>
    <t>Wotus</t>
  </si>
  <si>
    <t>Woulfe</t>
  </si>
  <si>
    <t>Ab</t>
  </si>
  <si>
    <t>Wright</t>
  </si>
  <si>
    <t>Ceylon</t>
  </si>
  <si>
    <t>Jaret</t>
  </si>
  <si>
    <t>Lucky</t>
  </si>
  <si>
    <t>Rasty</t>
  </si>
  <si>
    <t>Wrightstone</t>
  </si>
  <si>
    <t>Taffy</t>
  </si>
  <si>
    <t>Wesley</t>
  </si>
  <si>
    <t>Wrigley</t>
  </si>
  <si>
    <t>Wrona</t>
  </si>
  <si>
    <t>Wuertz</t>
  </si>
  <si>
    <t>Yats</t>
  </si>
  <si>
    <t>Wuestling</t>
  </si>
  <si>
    <t>Wunsch</t>
  </si>
  <si>
    <t>Wurm</t>
  </si>
  <si>
    <t>Wyckoff</t>
  </si>
  <si>
    <t>Wylie</t>
  </si>
  <si>
    <t>Wynegar</t>
  </si>
  <si>
    <t>Wynne</t>
  </si>
  <si>
    <t>Marvell</t>
  </si>
  <si>
    <t>Wynns</t>
  </si>
  <si>
    <t>Wyrostek</t>
  </si>
  <si>
    <t>Wyse</t>
  </si>
  <si>
    <t>Wysong</t>
  </si>
  <si>
    <t>Keiichi</t>
  </si>
  <si>
    <t>Yabu</t>
  </si>
  <si>
    <t>Yasuhiko</t>
  </si>
  <si>
    <t>Yabuta</t>
  </si>
  <si>
    <t>Yacabonis</t>
  </si>
  <si>
    <t>Yaik</t>
  </si>
  <si>
    <t>Yajure</t>
  </si>
  <si>
    <t>Shun</t>
  </si>
  <si>
    <t>Yamaguchi</t>
  </si>
  <si>
    <t>Yamamoto</t>
  </si>
  <si>
    <t>Yancy</t>
  </si>
  <si>
    <t>Hyeon-jong</t>
  </si>
  <si>
    <t>Yang</t>
  </si>
  <si>
    <t>Yankowski</t>
  </si>
  <si>
    <t>Yantz</t>
  </si>
  <si>
    <t>Yarbrough</t>
  </si>
  <si>
    <t>Yardley</t>
  </si>
  <si>
    <t>Yarnall</t>
  </si>
  <si>
    <t>Yarrison</t>
  </si>
  <si>
    <t>Yam</t>
  </si>
  <si>
    <t>Yaryan</t>
  </si>
  <si>
    <t>Yastrzemski</t>
  </si>
  <si>
    <t>Yates</t>
  </si>
  <si>
    <t>Yawkey</t>
  </si>
  <si>
    <t>Yde</t>
  </si>
  <si>
    <t>Yeabsley</t>
  </si>
  <si>
    <t>Yeager</t>
  </si>
  <si>
    <t>Yeargin</t>
  </si>
  <si>
    <t>Yeatman</t>
  </si>
  <si>
    <t>Yelding</t>
  </si>
  <si>
    <t>Yelich</t>
  </si>
  <si>
    <t>Yelle</t>
  </si>
  <si>
    <t>Yellen</t>
  </si>
  <si>
    <t>Yellow Horse</t>
  </si>
  <si>
    <t>Yepez</t>
  </si>
  <si>
    <t>Yerkes</t>
  </si>
  <si>
    <t>Yett</t>
  </si>
  <si>
    <t>Yewcic</t>
  </si>
  <si>
    <t>Yewell</t>
  </si>
  <si>
    <t>Yingling</t>
  </si>
  <si>
    <t>Ynoa</t>
  </si>
  <si>
    <t>Yochim</t>
  </si>
  <si>
    <t>Yohe</t>
  </si>
  <si>
    <t>York</t>
  </si>
  <si>
    <t>Masato</t>
  </si>
  <si>
    <t>Yoshii</t>
  </si>
  <si>
    <t>Masataka</t>
  </si>
  <si>
    <t>Yoshida</t>
  </si>
  <si>
    <t>Yost</t>
  </si>
  <si>
    <t>Yoter</t>
  </si>
  <si>
    <t>Youkilis</t>
  </si>
  <si>
    <t>Youmans</t>
  </si>
  <si>
    <t>Youman</t>
  </si>
  <si>
    <t>Young</t>
  </si>
  <si>
    <t>Youngblood</t>
  </si>
  <si>
    <t>Delmon</t>
  </si>
  <si>
    <t>Delwyn</t>
  </si>
  <si>
    <t>Dmitri</t>
  </si>
  <si>
    <t>Youngman</t>
  </si>
  <si>
    <t>Younginer</t>
  </si>
  <si>
    <t>Youngs</t>
  </si>
  <si>
    <t>Yount</t>
  </si>
  <si>
    <t>Yowell</t>
  </si>
  <si>
    <t>Yuhas</t>
  </si>
  <si>
    <t>Yurak</t>
  </si>
  <si>
    <t>Yvars</t>
  </si>
  <si>
    <t>Zabala</t>
  </si>
  <si>
    <t>Aneurys</t>
  </si>
  <si>
    <t>Zabel</t>
  </si>
  <si>
    <t>Zachary</t>
  </si>
  <si>
    <t>Zacher</t>
  </si>
  <si>
    <t>Zachry</t>
  </si>
  <si>
    <t>Zackert</t>
  </si>
  <si>
    <t>Zagunis</t>
  </si>
  <si>
    <t>Zagurski</t>
  </si>
  <si>
    <t>Zahner</t>
  </si>
  <si>
    <t>Zahn</t>
  </si>
  <si>
    <t>Zahniser</t>
  </si>
  <si>
    <t>Zalusky</t>
  </si>
  <si>
    <t>Zambrano</t>
  </si>
  <si>
    <t>Zamloch</t>
  </si>
  <si>
    <t>Zamora</t>
  </si>
  <si>
    <t>Zanni</t>
  </si>
  <si>
    <t>Zapustas</t>
  </si>
  <si>
    <t>Zarate</t>
  </si>
  <si>
    <t>Zardon</t>
  </si>
  <si>
    <t>Zarilla</t>
  </si>
  <si>
    <t>Zaske</t>
  </si>
  <si>
    <t>Zastryzny</t>
  </si>
  <si>
    <t>Zauchin</t>
  </si>
  <si>
    <t>Zaun</t>
  </si>
  <si>
    <t>Zavada</t>
  </si>
  <si>
    <t>Seby</t>
  </si>
  <si>
    <t>Zavala</t>
  </si>
  <si>
    <t>Zavaras</t>
  </si>
  <si>
    <t>Zawadzki</t>
  </si>
  <si>
    <t>Zay</t>
  </si>
  <si>
    <t>Zdeb</t>
  </si>
  <si>
    <t>Zearfoss</t>
  </si>
  <si>
    <t>Zeber</t>
  </si>
  <si>
    <t>Zeider</t>
  </si>
  <si>
    <t>Zeid</t>
  </si>
  <si>
    <t>Zeiher</t>
  </si>
  <si>
    <t>Zeile</t>
  </si>
  <si>
    <t>Zieser</t>
  </si>
  <si>
    <t>Zeller</t>
  </si>
  <si>
    <t>Zepp</t>
  </si>
  <si>
    <t>Zerbe</t>
  </si>
  <si>
    <t>Zernial</t>
  </si>
  <si>
    <t>Zerpa</t>
  </si>
  <si>
    <t>Zettlein</t>
  </si>
  <si>
    <t>Zeuch</t>
  </si>
  <si>
    <t>Zick</t>
  </si>
  <si>
    <t>Ziegler</t>
  </si>
  <si>
    <t>Ziem</t>
  </si>
  <si>
    <t>Zientara</t>
  </si>
  <si>
    <t>Zies</t>
  </si>
  <si>
    <t>Zimmerman</t>
  </si>
  <si>
    <t>Zimmer</t>
  </si>
  <si>
    <t>Zimmermann</t>
  </si>
  <si>
    <t>Zink</t>
  </si>
  <si>
    <t>Zinser</t>
  </si>
  <si>
    <t>Zinter</t>
  </si>
  <si>
    <t>Zipfel</t>
  </si>
  <si>
    <t>Zisk</t>
  </si>
  <si>
    <t>Zito</t>
  </si>
  <si>
    <t>Zitzmann</t>
  </si>
  <si>
    <t>Zmich</t>
  </si>
  <si>
    <t>Zobrist</t>
  </si>
  <si>
    <t>Zoccolillo</t>
  </si>
  <si>
    <t>Zoldak</t>
  </si>
  <si>
    <t>Zosky</t>
  </si>
  <si>
    <t>Zuber</t>
  </si>
  <si>
    <t>Zuleta</t>
  </si>
  <si>
    <t>Zumaya</t>
  </si>
  <si>
    <t>Zuniga</t>
  </si>
  <si>
    <t>Zunino</t>
  </si>
  <si>
    <t>Zupcic</t>
  </si>
  <si>
    <t>Zupo</t>
  </si>
  <si>
    <t>Zuvella</t>
  </si>
  <si>
    <t>Zuverink</t>
  </si>
  <si>
    <t>Zwilling</t>
  </si>
  <si>
    <t>Zych</t>
  </si>
  <si>
    <t xml:space="preserve">OKLAHOMA CITY INDIANS </t>
  </si>
  <si>
    <t>--</t>
  </si>
  <si>
    <t>BAL</t>
  </si>
  <si>
    <t>IND</t>
  </si>
  <si>
    <t>PHX</t>
  </si>
  <si>
    <t>MIL</t>
  </si>
  <si>
    <t>ORL</t>
  </si>
  <si>
    <t>JAX</t>
  </si>
  <si>
    <t xml:space="preserve">NATIONAL LEAGUE PLAYOFF </t>
  </si>
  <si>
    <t>W</t>
  </si>
  <si>
    <t>L</t>
  </si>
  <si>
    <t>W%</t>
  </si>
  <si>
    <t xml:space="preserve">AMERICAN LEAGUE PLAYOFF </t>
  </si>
  <si>
    <t>-</t>
  </si>
  <si>
    <t>CHAMPION</t>
  </si>
  <si>
    <t>LVC</t>
  </si>
  <si>
    <t>MIA</t>
  </si>
  <si>
    <t>POR</t>
  </si>
  <si>
    <t>NAS</t>
  </si>
  <si>
    <t>COL</t>
  </si>
  <si>
    <t xml:space="preserve">AMERICAN LEAGUE </t>
  </si>
  <si>
    <t>CHR</t>
  </si>
  <si>
    <t>CHICAGO CARDINALS</t>
  </si>
  <si>
    <t>CHC</t>
  </si>
  <si>
    <t>LGM#</t>
  </si>
  <si>
    <t>#GMS</t>
  </si>
  <si>
    <t>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</si>
</sst>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0"/>
      <name val="Courier New"/>
      <family val="3"/>
    </font>
    <font>
      <b/>
      <sz val="11"/>
      <color theme="1"/>
      <name val="Courier New"/>
      <family val="3"/>
    </font>
    <font>
      <b/>
      <sz val="11"/>
      <color rgb="FF3F3F3F"/>
      <name val="Courier New"/>
      <family val="3"/>
    </font>
    <font>
      <sz val="11"/>
      <color rgb="FF3F3F3F"/>
      <name val="Courier New"/>
      <family val="3"/>
    </font>
    <font>
      <sz val="11"/>
      <color theme="0"/>
      <name val="Courier New"/>
      <family val="3"/>
    </font>
    <font>
      <sz val="12"/>
      <color theme="1"/>
      <name val="Courier New"/>
      <family val="3"/>
    </font>
    <font>
      <b/>
      <sz val="12"/>
      <color theme="1"/>
      <name val="Courier New"/>
      <family val="3"/>
    </font>
    <font>
      <sz val="8"/>
      <color theme="1"/>
      <name val="Verdana"/>
      <family val="2"/>
    </font>
    <font>
      <b/>
      <sz val="8"/>
      <color theme="0"/>
      <name val="Verdana"/>
      <family val="2"/>
    </font>
    <font>
      <b/>
      <sz val="8"/>
      <color theme="1"/>
      <name val="Verdana"/>
      <family val="2"/>
    </font>
    <font>
      <b/>
      <sz val="8"/>
      <color theme="0"/>
      <name val="Courier New"/>
      <family val="3"/>
    </font>
    <font>
      <b/>
      <sz val="11"/>
      <color rgb="FF3F3F3F"/>
      <name val="Calibri"/>
      <family val="2"/>
      <scheme val="minor"/>
    </font>
    <font>
      <sz val="11"/>
      <color theme="1"/>
      <name val="Bahnschrift Light"/>
      <family val="2"/>
    </font>
    <font>
      <sz val="12"/>
      <color theme="1"/>
      <name val="Bahnschrift Light"/>
      <family val="2"/>
    </font>
    <font>
      <sz val="18"/>
      <color theme="1"/>
      <name val="Bahnschrift Light"/>
      <family val="2"/>
    </font>
    <font>
      <sz val="16"/>
      <color theme="1"/>
      <name val="Bahnschrift Light"/>
      <family val="2"/>
    </font>
    <font>
      <sz val="9"/>
      <color theme="1"/>
      <name val="Bahnschrift Light"/>
      <family val="2"/>
    </font>
    <font>
      <sz val="12"/>
      <color theme="0"/>
      <name val="Bahnschrift Light"/>
      <family val="2"/>
    </font>
    <font>
      <b/>
      <sz val="18"/>
      <color theme="0"/>
      <name val="Bahnschrift Light"/>
      <family val="2"/>
    </font>
    <font>
      <b/>
      <sz val="16"/>
      <color theme="1"/>
      <name val="Bahnschrift Light"/>
      <family val="2"/>
    </font>
    <font>
      <b/>
      <sz val="18"/>
      <color rgb="FF3F3F3F"/>
      <name val="Bahnschrift Light"/>
      <family val="2"/>
    </font>
    <font>
      <sz val="16"/>
      <color theme="0"/>
      <name val="Bahnschrift Light"/>
      <family val="2"/>
    </font>
    <font>
      <b/>
      <sz val="12"/>
      <color rgb="FF3F3F3F"/>
      <name val="Bahnschrift Light"/>
      <family val="2"/>
    </font>
    <font>
      <b/>
      <sz val="16"/>
      <color rgb="FF3F3F3F"/>
      <name val="Bahnschrift Light"/>
      <family val="2"/>
    </font>
    <font>
      <b/>
      <sz val="16"/>
      <color theme="1"/>
      <name val="Calibri"/>
      <family val="2"/>
      <scheme val="minor"/>
    </font>
    <font>
      <b/>
      <sz val="8"/>
      <name val="Courier New"/>
      <family val="3"/>
    </font>
    <font>
      <sz val="8"/>
      <name val="Courier New"/>
      <family val="3"/>
    </font>
    <font>
      <sz val="12"/>
      <color theme="0"/>
      <name val="Courier New"/>
      <family val="3"/>
    </font>
    <font>
      <b/>
      <sz val="28"/>
      <color theme="1"/>
      <name val="Calibri"/>
      <family val="2"/>
      <scheme val="minor"/>
    </font>
    <font>
      <b/>
      <sz val="8"/>
      <color rgb="FF3F3F3F"/>
      <name val="Courier New"/>
      <family val="3"/>
    </font>
    <font>
      <sz val="8"/>
      <color theme="1"/>
      <name val="Courier New"/>
      <family val="3"/>
    </font>
    <font>
      <b/>
      <sz val="8"/>
      <color theme="1"/>
      <name val="Courier New"/>
      <family val="3"/>
    </font>
    <font>
      <b/>
      <i/>
      <sz val="8"/>
      <color theme="0"/>
      <name val="Courier New"/>
      <family val="3"/>
    </font>
    <font>
      <b/>
      <i/>
      <sz val="8"/>
      <color theme="1"/>
      <name val="Courier New"/>
      <family val="3"/>
    </font>
  </fonts>
  <fills count="1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rgb="FF800000"/>
      </bottom>
      <diagonal/>
    </border>
    <border>
      <left style="thin">
        <color rgb="FFB2B2B2"/>
      </left>
      <right/>
      <top/>
      <bottom/>
      <diagonal/>
    </border>
    <border>
      <left/>
      <right style="thin">
        <color rgb="FF3F3F3F"/>
      </right>
      <top/>
      <bottom/>
      <diagonal/>
    </border>
    <border>
      <left/>
      <right style="thin">
        <color rgb="FF3F3F3F"/>
      </right>
      <top/>
      <bottom style="thick">
        <color rgb="FF800000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ck">
        <color rgb="FF800000"/>
      </bottom>
      <diagonal/>
    </border>
    <border>
      <left/>
      <right style="thin">
        <color rgb="FF3F3F3F"/>
      </right>
      <top/>
      <bottom style="thick">
        <color theme="9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ck">
        <color theme="9" tint="-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ck">
        <color indexed="64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</borders>
  <cellStyleXfs count="3">
    <xf numFmtId="0" fontId="0" fillId="0" borderId="0"/>
    <xf numFmtId="0" fontId="1" fillId="2" borderId="1" applyNumberFormat="0" applyFont="0" applyAlignment="0" applyProtection="0"/>
    <xf numFmtId="0" fontId="14" fillId="16" borderId="6" applyNumberFormat="0" applyAlignment="0" applyProtection="0"/>
  </cellStyleXfs>
  <cellXfs count="19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/>
    <xf numFmtId="164" fontId="2" fillId="2" borderId="1" xfId="1" applyNumberFormat="1" applyFont="1" applyAlignment="1">
      <alignment horizontal="center"/>
    </xf>
    <xf numFmtId="1" fontId="2" fillId="2" borderId="1" xfId="1" applyNumberFormat="1" applyFont="1" applyAlignment="1">
      <alignment horizontal="center"/>
    </xf>
    <xf numFmtId="0" fontId="3" fillId="4" borderId="1" xfId="1" applyFont="1" applyFill="1" applyAlignment="1">
      <alignment horizontal="center"/>
    </xf>
    <xf numFmtId="0" fontId="2" fillId="0" borderId="0" xfId="0" applyFont="1" applyAlignment="1">
      <alignment horizontal="left"/>
    </xf>
    <xf numFmtId="0" fontId="3" fillId="3" borderId="1" xfId="1" applyFont="1" applyFill="1" applyAlignment="1">
      <alignment horizontal="center"/>
    </xf>
    <xf numFmtId="0" fontId="4" fillId="0" borderId="1" xfId="1" applyFont="1" applyFill="1" applyAlignment="1">
      <alignment horizontal="center"/>
    </xf>
    <xf numFmtId="164" fontId="4" fillId="0" borderId="1" xfId="1" applyNumberFormat="1" applyFont="1" applyFill="1" applyAlignment="1">
      <alignment horizontal="center"/>
    </xf>
    <xf numFmtId="0" fontId="5" fillId="0" borderId="1" xfId="1" applyFont="1" applyFill="1" applyAlignment="1">
      <alignment horizontal="center"/>
    </xf>
    <xf numFmtId="0" fontId="5" fillId="0" borderId="1" xfId="1" applyFont="1" applyFill="1" applyAlignment="1">
      <alignment horizontal="left"/>
    </xf>
    <xf numFmtId="164" fontId="5" fillId="0" borderId="1" xfId="1" applyNumberFormat="1" applyFont="1" applyFill="1"/>
    <xf numFmtId="0" fontId="3" fillId="3" borderId="1" xfId="1" applyFont="1" applyFill="1" applyAlignment="1">
      <alignment horizontal="left"/>
    </xf>
    <xf numFmtId="0" fontId="5" fillId="7" borderId="1" xfId="1" applyFont="1" applyFill="1" applyAlignment="1">
      <alignment horizontal="center"/>
    </xf>
    <xf numFmtId="164" fontId="5" fillId="8" borderId="1" xfId="1" applyNumberFormat="1" applyFont="1" applyFill="1" applyAlignment="1">
      <alignment horizontal="center"/>
    </xf>
    <xf numFmtId="164" fontId="6" fillId="0" borderId="1" xfId="1" applyNumberFormat="1" applyFont="1" applyFill="1" applyAlignment="1">
      <alignment horizontal="center"/>
    </xf>
    <xf numFmtId="1" fontId="5" fillId="7" borderId="1" xfId="1" applyNumberFormat="1" applyFont="1" applyFill="1" applyAlignment="1">
      <alignment horizontal="center"/>
    </xf>
    <xf numFmtId="0" fontId="7" fillId="3" borderId="1" xfId="1" applyFont="1" applyFill="1" applyAlignment="1">
      <alignment horizontal="center"/>
    </xf>
    <xf numFmtId="0" fontId="2" fillId="0" borderId="1" xfId="1" applyFont="1" applyFill="1" applyAlignment="1">
      <alignment horizontal="left"/>
    </xf>
    <xf numFmtId="0" fontId="2" fillId="0" borderId="1" xfId="1" applyFont="1" applyFill="1" applyAlignment="1">
      <alignment horizontal="center"/>
    </xf>
    <xf numFmtId="165" fontId="2" fillId="0" borderId="1" xfId="1" applyNumberFormat="1" applyFont="1" applyFill="1" applyAlignment="1">
      <alignment horizontal="center"/>
    </xf>
    <xf numFmtId="164" fontId="2" fillId="0" borderId="1" xfId="1" applyNumberFormat="1" applyFont="1" applyFill="1" applyAlignment="1">
      <alignment horizontal="center"/>
    </xf>
    <xf numFmtId="0" fontId="7" fillId="3" borderId="1" xfId="1" applyFont="1" applyFill="1" applyAlignment="1">
      <alignment horizontal="left"/>
    </xf>
    <xf numFmtId="1" fontId="2" fillId="0" borderId="1" xfId="1" applyNumberFormat="1" applyFont="1" applyFill="1" applyAlignment="1">
      <alignment horizontal="center"/>
    </xf>
    <xf numFmtId="0" fontId="8" fillId="0" borderId="1" xfId="1" applyFont="1" applyFill="1" applyAlignment="1">
      <alignment horizontal="center" vertical="center"/>
    </xf>
    <xf numFmtId="0" fontId="8" fillId="0" borderId="1" xfId="1" applyFont="1" applyFill="1" applyAlignment="1">
      <alignment vertical="center"/>
    </xf>
    <xf numFmtId="0" fontId="9" fillId="0" borderId="1" xfId="1" applyFont="1" applyFill="1" applyAlignment="1">
      <alignment vertical="center"/>
    </xf>
    <xf numFmtId="0" fontId="10" fillId="0" borderId="0" xfId="0" applyFont="1"/>
    <xf numFmtId="0" fontId="11" fillId="4" borderId="0" xfId="0" applyFont="1" applyFill="1" applyAlignment="1">
      <alignment horizontal="center"/>
    </xf>
    <xf numFmtId="0" fontId="12" fillId="6" borderId="0" xfId="0" applyFont="1" applyFill="1" applyAlignment="1">
      <alignment horizontal="center" vertical="center"/>
    </xf>
    <xf numFmtId="164" fontId="12" fillId="15" borderId="0" xfId="0" applyNumberFormat="1" applyFont="1" applyFill="1" applyAlignment="1">
      <alignment horizontal="center"/>
    </xf>
    <xf numFmtId="164" fontId="12" fillId="15" borderId="0" xfId="0" applyNumberFormat="1" applyFont="1" applyFill="1" applyAlignment="1">
      <alignment horizontal="center" vertical="center"/>
    </xf>
    <xf numFmtId="1" fontId="12" fillId="2" borderId="1" xfId="1" applyNumberFormat="1" applyFont="1" applyAlignment="1">
      <alignment horizontal="center" vertical="center"/>
    </xf>
    <xf numFmtId="164" fontId="12" fillId="2" borderId="1" xfId="1" applyNumberFormat="1" applyFont="1" applyAlignment="1">
      <alignment horizontal="center" vertical="center"/>
    </xf>
    <xf numFmtId="0" fontId="11" fillId="4" borderId="0" xfId="0" applyFont="1" applyFill="1"/>
    <xf numFmtId="0" fontId="10" fillId="2" borderId="1" xfId="1" applyFont="1" applyAlignment="1">
      <alignment horizontal="center"/>
    </xf>
    <xf numFmtId="0" fontId="15" fillId="0" borderId="0" xfId="0" applyFont="1"/>
    <xf numFmtId="0" fontId="16" fillId="0" borderId="0" xfId="0" applyFont="1"/>
    <xf numFmtId="0" fontId="15" fillId="0" borderId="0" xfId="0" applyFont="1" applyAlignment="1">
      <alignment horizontal="center"/>
    </xf>
    <xf numFmtId="0" fontId="17" fillId="0" borderId="0" xfId="0" applyFont="1"/>
    <xf numFmtId="0" fontId="18" fillId="0" borderId="0" xfId="0" applyFont="1"/>
    <xf numFmtId="0" fontId="18" fillId="0" borderId="0" xfId="0" applyFont="1" applyAlignment="1">
      <alignment vertical="center"/>
    </xf>
    <xf numFmtId="0" fontId="19" fillId="0" borderId="0" xfId="0" applyFont="1"/>
    <xf numFmtId="0" fontId="20" fillId="13" borderId="0" xfId="0" applyFont="1" applyFill="1" applyAlignment="1">
      <alignment horizontal="center"/>
    </xf>
    <xf numFmtId="0" fontId="24" fillId="13" borderId="0" xfId="0" applyFont="1" applyFill="1" applyAlignment="1">
      <alignment vertical="center"/>
    </xf>
    <xf numFmtId="0" fontId="25" fillId="6" borderId="6" xfId="2" applyFont="1" applyFill="1" applyAlignment="1">
      <alignment horizontal="center"/>
    </xf>
    <xf numFmtId="0" fontId="25" fillId="16" borderId="6" xfId="2" applyFont="1" applyAlignment="1">
      <alignment horizontal="center"/>
    </xf>
    <xf numFmtId="1" fontId="25" fillId="5" borderId="6" xfId="2" applyNumberFormat="1" applyFont="1" applyFill="1" applyAlignment="1">
      <alignment horizontal="center"/>
    </xf>
    <xf numFmtId="16" fontId="15" fillId="0" borderId="0" xfId="0" applyNumberFormat="1" applyFont="1" applyAlignment="1">
      <alignment horizontal="center"/>
    </xf>
    <xf numFmtId="0" fontId="17" fillId="0" borderId="2" xfId="0" applyFont="1" applyBorder="1"/>
    <xf numFmtId="0" fontId="24" fillId="14" borderId="0" xfId="0" applyFont="1" applyFill="1" applyAlignment="1">
      <alignment horizontal="center" vertical="center"/>
    </xf>
    <xf numFmtId="0" fontId="17" fillId="0" borderId="8" xfId="0" applyFont="1" applyBorder="1"/>
    <xf numFmtId="0" fontId="17" fillId="0" borderId="7" xfId="0" applyFont="1" applyBorder="1"/>
    <xf numFmtId="0" fontId="26" fillId="9" borderId="6" xfId="2" applyFont="1" applyFill="1" applyAlignment="1">
      <alignment horizontal="center" vertical="center"/>
    </xf>
    <xf numFmtId="0" fontId="26" fillId="16" borderId="6" xfId="2" applyFont="1" applyAlignment="1">
      <alignment horizontal="center" vertical="center"/>
    </xf>
    <xf numFmtId="2" fontId="26" fillId="16" borderId="6" xfId="2" applyNumberFormat="1" applyFont="1" applyAlignment="1">
      <alignment horizontal="center" vertical="center"/>
    </xf>
    <xf numFmtId="1" fontId="26" fillId="16" borderId="6" xfId="2" applyNumberFormat="1" applyFont="1" applyAlignment="1">
      <alignment horizontal="center" vertical="center"/>
    </xf>
    <xf numFmtId="0" fontId="17" fillId="0" borderId="4" xfId="0" applyFont="1" applyBorder="1"/>
    <xf numFmtId="0" fontId="17" fillId="0" borderId="10" xfId="0" applyFont="1" applyBorder="1"/>
    <xf numFmtId="0" fontId="24" fillId="10" borderId="0" xfId="0" applyFont="1" applyFill="1" applyAlignment="1">
      <alignment vertical="center"/>
    </xf>
    <xf numFmtId="0" fontId="18" fillId="10" borderId="0" xfId="0" applyFont="1" applyFill="1" applyAlignment="1">
      <alignment vertical="center"/>
    </xf>
    <xf numFmtId="0" fontId="17" fillId="0" borderId="11" xfId="0" applyFont="1" applyBorder="1"/>
    <xf numFmtId="0" fontId="24" fillId="11" borderId="0" xfId="0" applyFont="1" applyFill="1" applyAlignment="1">
      <alignment horizontal="center" vertical="center"/>
    </xf>
    <xf numFmtId="0" fontId="16" fillId="13" borderId="0" xfId="0" applyFont="1" applyFill="1" applyAlignment="1">
      <alignment horizontal="center"/>
    </xf>
    <xf numFmtId="0" fontId="17" fillId="0" borderId="12" xfId="0" applyFont="1" applyBorder="1"/>
    <xf numFmtId="0" fontId="17" fillId="0" borderId="3" xfId="0" applyFont="1" applyBorder="1"/>
    <xf numFmtId="0" fontId="17" fillId="0" borderId="0" xfId="0" applyFont="1" applyAlignment="1">
      <alignment vertical="center"/>
    </xf>
    <xf numFmtId="164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65" fontId="18" fillId="0" borderId="0" xfId="0" applyNumberFormat="1" applyFont="1" applyAlignment="1">
      <alignment vertical="center"/>
    </xf>
    <xf numFmtId="164" fontId="18" fillId="0" borderId="0" xfId="0" applyNumberFormat="1" applyFont="1" applyAlignment="1">
      <alignment vertical="center"/>
    </xf>
    <xf numFmtId="0" fontId="24" fillId="13" borderId="0" xfId="0" applyFont="1" applyFill="1" applyAlignment="1">
      <alignment horizontal="center" vertical="center"/>
    </xf>
    <xf numFmtId="0" fontId="24" fillId="10" borderId="0" xfId="0" applyFont="1" applyFill="1" applyAlignment="1">
      <alignment horizontal="center" vertical="center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center" vertical="center"/>
    </xf>
    <xf numFmtId="0" fontId="29" fillId="0" borderId="1" xfId="1" applyFont="1" applyFill="1" applyAlignment="1">
      <alignment horizontal="center" vertical="center"/>
    </xf>
    <xf numFmtId="0" fontId="28" fillId="0" borderId="1" xfId="1" applyFont="1" applyFill="1" applyAlignment="1">
      <alignment vertical="center"/>
    </xf>
    <xf numFmtId="0" fontId="13" fillId="3" borderId="1" xfId="1" applyFont="1" applyFill="1" applyAlignment="1">
      <alignment horizontal="center" vertical="center"/>
    </xf>
    <xf numFmtId="0" fontId="30" fillId="3" borderId="1" xfId="1" applyFont="1" applyFill="1" applyAlignment="1">
      <alignment horizontal="center" vertical="center"/>
    </xf>
    <xf numFmtId="0" fontId="17" fillId="0" borderId="9" xfId="0" applyFont="1" applyBorder="1"/>
    <xf numFmtId="0" fontId="0" fillId="0" borderId="9" xfId="0" applyBorder="1"/>
    <xf numFmtId="0" fontId="0" fillId="0" borderId="8" xfId="0" applyBorder="1"/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0" fillId="0" borderId="10" xfId="0" applyBorder="1"/>
    <xf numFmtId="2" fontId="10" fillId="2" borderId="1" xfId="1" applyNumberFormat="1" applyFont="1" applyAlignment="1">
      <alignment horizontal="center"/>
    </xf>
    <xf numFmtId="164" fontId="28" fillId="0" borderId="1" xfId="1" applyNumberFormat="1" applyFont="1" applyFill="1" applyAlignment="1">
      <alignment horizontal="left" vertical="center"/>
    </xf>
    <xf numFmtId="0" fontId="32" fillId="16" borderId="6" xfId="2" applyFont="1" applyAlignment="1">
      <alignment horizontal="center" vertical="center"/>
    </xf>
    <xf numFmtId="0" fontId="32" fillId="16" borderId="6" xfId="2" applyFont="1" applyAlignment="1">
      <alignment vertical="center"/>
    </xf>
    <xf numFmtId="0" fontId="13" fillId="4" borderId="6" xfId="2" applyFont="1" applyFill="1" applyAlignment="1">
      <alignment horizontal="center" vertical="center"/>
    </xf>
    <xf numFmtId="0" fontId="28" fillId="16" borderId="6" xfId="2" applyFont="1" applyAlignment="1">
      <alignment horizontal="center" vertical="center"/>
    </xf>
    <xf numFmtId="0" fontId="28" fillId="4" borderId="6" xfId="2" applyFont="1" applyFill="1" applyAlignment="1">
      <alignment horizontal="center" vertical="center"/>
    </xf>
    <xf numFmtId="0" fontId="33" fillId="0" borderId="0" xfId="0" applyFont="1"/>
    <xf numFmtId="0" fontId="13" fillId="10" borderId="0" xfId="0" applyFont="1" applyFill="1"/>
    <xf numFmtId="0" fontId="33" fillId="10" borderId="0" xfId="0" applyFont="1" applyFill="1"/>
    <xf numFmtId="2" fontId="33" fillId="10" borderId="0" xfId="0" applyNumberFormat="1" applyFont="1" applyFill="1"/>
    <xf numFmtId="0" fontId="28" fillId="12" borderId="0" xfId="0" applyFont="1" applyFill="1"/>
    <xf numFmtId="0" fontId="13" fillId="11" borderId="0" xfId="0" applyFont="1" applyFill="1" applyAlignment="1">
      <alignment horizontal="center"/>
    </xf>
    <xf numFmtId="2" fontId="13" fillId="11" borderId="0" xfId="0" applyNumberFormat="1" applyFont="1" applyFill="1" applyAlignment="1">
      <alignment horizontal="center"/>
    </xf>
    <xf numFmtId="0" fontId="28" fillId="9" borderId="0" xfId="0" applyFont="1" applyFill="1" applyAlignment="1">
      <alignment horizontal="center"/>
    </xf>
    <xf numFmtId="0" fontId="13" fillId="10" borderId="0" xfId="0" applyFont="1" applyFill="1" applyAlignment="1">
      <alignment horizontal="center"/>
    </xf>
    <xf numFmtId="0" fontId="32" fillId="5" borderId="6" xfId="2" applyFont="1" applyFill="1" applyAlignment="1">
      <alignment horizontal="center"/>
    </xf>
    <xf numFmtId="164" fontId="32" fillId="5" borderId="6" xfId="2" applyNumberFormat="1" applyFont="1" applyFill="1" applyAlignment="1">
      <alignment horizontal="center"/>
    </xf>
    <xf numFmtId="166" fontId="32" fillId="5" borderId="6" xfId="2" quotePrefix="1" applyNumberFormat="1" applyFont="1" applyFill="1" applyAlignment="1">
      <alignment horizontal="center"/>
    </xf>
    <xf numFmtId="1" fontId="32" fillId="5" borderId="6" xfId="2" applyNumberFormat="1" applyFont="1" applyFill="1" applyAlignment="1">
      <alignment horizontal="center"/>
    </xf>
    <xf numFmtId="166" fontId="32" fillId="5" borderId="6" xfId="2" applyNumberFormat="1" applyFont="1" applyFill="1" applyAlignment="1">
      <alignment horizontal="center"/>
    </xf>
    <xf numFmtId="2" fontId="32" fillId="5" borderId="6" xfId="2" applyNumberFormat="1" applyFont="1" applyFill="1" applyAlignment="1">
      <alignment horizontal="center"/>
    </xf>
    <xf numFmtId="0" fontId="34" fillId="12" borderId="0" xfId="0" applyFont="1" applyFill="1" applyAlignment="1">
      <alignment horizontal="center" vertical="center"/>
    </xf>
    <xf numFmtId="0" fontId="13" fillId="10" borderId="1" xfId="1" applyFont="1" applyFill="1" applyAlignment="1">
      <alignment horizontal="center"/>
    </xf>
    <xf numFmtId="0" fontId="34" fillId="9" borderId="1" xfId="1" applyFont="1" applyFill="1" applyAlignment="1">
      <alignment horizontal="center"/>
    </xf>
    <xf numFmtId="0" fontId="33" fillId="2" borderId="1" xfId="1" applyFont="1" applyAlignment="1">
      <alignment horizontal="center"/>
    </xf>
    <xf numFmtId="164" fontId="33" fillId="2" borderId="1" xfId="1" applyNumberFormat="1" applyFont="1" applyAlignment="1">
      <alignment horizontal="center"/>
    </xf>
    <xf numFmtId="0" fontId="13" fillId="10" borderId="13" xfId="0" applyFont="1" applyFill="1" applyBorder="1" applyAlignment="1">
      <alignment horizontal="center"/>
    </xf>
    <xf numFmtId="0" fontId="13" fillId="13" borderId="0" xfId="0" applyFont="1" applyFill="1"/>
    <xf numFmtId="0" fontId="13" fillId="14" borderId="0" xfId="0" applyFont="1" applyFill="1" applyAlignment="1">
      <alignment horizontal="center"/>
    </xf>
    <xf numFmtId="0" fontId="33" fillId="13" borderId="0" xfId="0" applyFont="1" applyFill="1"/>
    <xf numFmtId="0" fontId="13" fillId="13" borderId="0" xfId="0" applyFont="1" applyFill="1" applyAlignment="1">
      <alignment horizontal="center"/>
    </xf>
    <xf numFmtId="0" fontId="34" fillId="2" borderId="1" xfId="1" applyFont="1" applyAlignment="1">
      <alignment horizontal="center"/>
    </xf>
    <xf numFmtId="0" fontId="13" fillId="13" borderId="1" xfId="1" applyFont="1" applyFill="1" applyAlignment="1">
      <alignment horizontal="center"/>
    </xf>
    <xf numFmtId="0" fontId="33" fillId="12" borderId="0" xfId="0" applyFont="1" applyFill="1"/>
    <xf numFmtId="0" fontId="34" fillId="0" borderId="0" xfId="0" applyFont="1" applyAlignment="1">
      <alignment horizontal="center"/>
    </xf>
    <xf numFmtId="2" fontId="13" fillId="13" borderId="0" xfId="0" applyNumberFormat="1" applyFont="1" applyFill="1"/>
    <xf numFmtId="0" fontId="33" fillId="13" borderId="0" xfId="0" applyFont="1" applyFill="1" applyAlignment="1">
      <alignment horizontal="center"/>
    </xf>
    <xf numFmtId="0" fontId="13" fillId="13" borderId="15" xfId="0" applyFont="1" applyFill="1" applyBorder="1" applyAlignment="1">
      <alignment horizontal="center"/>
    </xf>
    <xf numFmtId="0" fontId="13" fillId="10" borderId="15" xfId="0" applyFont="1" applyFill="1" applyBorder="1" applyAlignment="1">
      <alignment horizontal="center"/>
    </xf>
    <xf numFmtId="0" fontId="32" fillId="5" borderId="6" xfId="2" applyFont="1" applyFill="1" applyAlignment="1">
      <alignment horizontal="center" vertical="center"/>
    </xf>
    <xf numFmtId="164" fontId="32" fillId="5" borderId="6" xfId="2" applyNumberFormat="1" applyFont="1" applyFill="1" applyAlignment="1">
      <alignment horizontal="center" vertical="center"/>
    </xf>
    <xf numFmtId="166" fontId="32" fillId="5" borderId="6" xfId="2" quotePrefix="1" applyNumberFormat="1" applyFont="1" applyFill="1" applyAlignment="1">
      <alignment horizontal="center" vertical="center"/>
    </xf>
    <xf numFmtId="1" fontId="32" fillId="5" borderId="6" xfId="2" applyNumberFormat="1" applyFont="1" applyFill="1" applyAlignment="1">
      <alignment horizontal="center" vertical="center"/>
    </xf>
    <xf numFmtId="2" fontId="32" fillId="5" borderId="6" xfId="2" applyNumberFormat="1" applyFont="1" applyFill="1" applyAlignment="1">
      <alignment horizontal="center" vertical="center"/>
    </xf>
    <xf numFmtId="166" fontId="32" fillId="5" borderId="6" xfId="2" applyNumberFormat="1" applyFont="1" applyFill="1" applyAlignment="1">
      <alignment horizontal="center" vertical="center"/>
    </xf>
    <xf numFmtId="0" fontId="32" fillId="18" borderId="6" xfId="2" applyFont="1" applyFill="1" applyAlignment="1">
      <alignment horizontal="center"/>
    </xf>
    <xf numFmtId="0" fontId="35" fillId="3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34" fillId="6" borderId="0" xfId="0" applyFont="1" applyFill="1" applyAlignment="1">
      <alignment horizontal="center"/>
    </xf>
    <xf numFmtId="0" fontId="36" fillId="2" borderId="1" xfId="1" applyFont="1" applyAlignment="1">
      <alignment horizontal="center"/>
    </xf>
    <xf numFmtId="0" fontId="34" fillId="2" borderId="14" xfId="1" applyFont="1" applyBorder="1" applyAlignment="1">
      <alignment horizontal="center"/>
    </xf>
    <xf numFmtId="0" fontId="33" fillId="0" borderId="0" xfId="0" applyFont="1" applyAlignment="1">
      <alignment horizontal="center"/>
    </xf>
    <xf numFmtId="20" fontId="34" fillId="6" borderId="0" xfId="0" applyNumberFormat="1" applyFont="1" applyFill="1" applyAlignment="1">
      <alignment horizontal="center"/>
    </xf>
    <xf numFmtId="0" fontId="32" fillId="5" borderId="17" xfId="2" applyFont="1" applyFill="1" applyBorder="1" applyAlignment="1">
      <alignment horizontal="center"/>
    </xf>
    <xf numFmtId="164" fontId="32" fillId="5" borderId="17" xfId="2" applyNumberFormat="1" applyFont="1" applyFill="1" applyBorder="1" applyAlignment="1">
      <alignment horizontal="center"/>
    </xf>
    <xf numFmtId="166" fontId="32" fillId="5" borderId="17" xfId="2" applyNumberFormat="1" applyFont="1" applyFill="1" applyBorder="1" applyAlignment="1">
      <alignment horizontal="center"/>
    </xf>
    <xf numFmtId="1" fontId="32" fillId="5" borderId="17" xfId="2" applyNumberFormat="1" applyFont="1" applyFill="1" applyBorder="1" applyAlignment="1">
      <alignment horizontal="center"/>
    </xf>
    <xf numFmtId="2" fontId="32" fillId="5" borderId="17" xfId="2" applyNumberFormat="1" applyFont="1" applyFill="1" applyBorder="1" applyAlignment="1">
      <alignment horizontal="center"/>
    </xf>
    <xf numFmtId="0" fontId="32" fillId="18" borderId="17" xfId="2" applyFont="1" applyFill="1" applyBorder="1" applyAlignment="1">
      <alignment horizontal="center"/>
    </xf>
    <xf numFmtId="0" fontId="13" fillId="13" borderId="16" xfId="0" applyFont="1" applyFill="1" applyBorder="1" applyAlignment="1">
      <alignment horizontal="center"/>
    </xf>
    <xf numFmtId="0" fontId="32" fillId="5" borderId="18" xfId="2" applyFont="1" applyFill="1" applyBorder="1" applyAlignment="1">
      <alignment horizontal="center"/>
    </xf>
    <xf numFmtId="164" fontId="32" fillId="5" borderId="18" xfId="2" applyNumberFormat="1" applyFont="1" applyFill="1" applyBorder="1" applyAlignment="1">
      <alignment horizontal="center"/>
    </xf>
    <xf numFmtId="166" fontId="32" fillId="5" borderId="18" xfId="2" applyNumberFormat="1" applyFont="1" applyFill="1" applyBorder="1" applyAlignment="1">
      <alignment horizontal="center"/>
    </xf>
    <xf numFmtId="1" fontId="32" fillId="5" borderId="18" xfId="2" applyNumberFormat="1" applyFont="1" applyFill="1" applyBorder="1" applyAlignment="1">
      <alignment horizontal="center"/>
    </xf>
    <xf numFmtId="2" fontId="32" fillId="5" borderId="18" xfId="2" applyNumberFormat="1" applyFont="1" applyFill="1" applyBorder="1" applyAlignment="1">
      <alignment horizontal="center"/>
    </xf>
    <xf numFmtId="0" fontId="32" fillId="18" borderId="18" xfId="2" applyFont="1" applyFill="1" applyBorder="1" applyAlignment="1">
      <alignment horizontal="center"/>
    </xf>
    <xf numFmtId="0" fontId="13" fillId="13" borderId="19" xfId="0" applyFont="1" applyFill="1" applyBorder="1" applyAlignment="1">
      <alignment horizontal="center"/>
    </xf>
    <xf numFmtId="0" fontId="32" fillId="5" borderId="20" xfId="2" applyFont="1" applyFill="1" applyBorder="1" applyAlignment="1">
      <alignment horizontal="center"/>
    </xf>
    <xf numFmtId="164" fontId="32" fillId="5" borderId="20" xfId="2" applyNumberFormat="1" applyFont="1" applyFill="1" applyBorder="1" applyAlignment="1">
      <alignment horizontal="center"/>
    </xf>
    <xf numFmtId="166" fontId="32" fillId="5" borderId="20" xfId="2" applyNumberFormat="1" applyFont="1" applyFill="1" applyBorder="1" applyAlignment="1">
      <alignment horizontal="center"/>
    </xf>
    <xf numFmtId="1" fontId="32" fillId="5" borderId="20" xfId="2" applyNumberFormat="1" applyFont="1" applyFill="1" applyBorder="1" applyAlignment="1">
      <alignment horizontal="center"/>
    </xf>
    <xf numFmtId="2" fontId="32" fillId="5" borderId="20" xfId="2" applyNumberFormat="1" applyFont="1" applyFill="1" applyBorder="1" applyAlignment="1">
      <alignment horizontal="center"/>
    </xf>
    <xf numFmtId="0" fontId="32" fillId="18" borderId="20" xfId="2" applyFont="1" applyFill="1" applyBorder="1" applyAlignment="1">
      <alignment horizontal="center"/>
    </xf>
    <xf numFmtId="0" fontId="13" fillId="10" borderId="19" xfId="0" applyFont="1" applyFill="1" applyBorder="1" applyAlignment="1">
      <alignment horizontal="center"/>
    </xf>
    <xf numFmtId="0" fontId="28" fillId="5" borderId="6" xfId="2" applyFont="1" applyFill="1" applyAlignment="1">
      <alignment horizontal="center" vertical="center"/>
    </xf>
    <xf numFmtId="0" fontId="8" fillId="0" borderId="22" xfId="1" applyFont="1" applyFill="1" applyBorder="1" applyAlignment="1">
      <alignment horizontal="center" vertical="center"/>
    </xf>
    <xf numFmtId="0" fontId="9" fillId="0" borderId="22" xfId="1" applyFont="1" applyFill="1" applyBorder="1" applyAlignment="1">
      <alignment vertical="center"/>
    </xf>
    <xf numFmtId="0" fontId="8" fillId="0" borderId="21" xfId="1" applyFont="1" applyFill="1" applyBorder="1" applyAlignment="1">
      <alignment horizontal="center" vertical="center"/>
    </xf>
    <xf numFmtId="0" fontId="9" fillId="0" borderId="21" xfId="1" applyFont="1" applyFill="1" applyBorder="1" applyAlignment="1">
      <alignment vertical="center"/>
    </xf>
    <xf numFmtId="0" fontId="21" fillId="17" borderId="7" xfId="0" applyFont="1" applyFill="1" applyBorder="1" applyAlignment="1">
      <alignment horizontal="center" vertical="center"/>
    </xf>
    <xf numFmtId="0" fontId="21" fillId="17" borderId="5" xfId="0" applyFont="1" applyFill="1" applyBorder="1" applyAlignment="1">
      <alignment horizontal="center" vertical="center"/>
    </xf>
    <xf numFmtId="0" fontId="22" fillId="2" borderId="7" xfId="1" applyFont="1" applyBorder="1" applyAlignment="1">
      <alignment horizontal="center" vertical="center"/>
    </xf>
    <xf numFmtId="0" fontId="22" fillId="2" borderId="5" xfId="1" applyFont="1" applyBorder="1" applyAlignment="1">
      <alignment horizontal="center" vertical="center"/>
    </xf>
    <xf numFmtId="1" fontId="23" fillId="16" borderId="7" xfId="2" applyNumberFormat="1" applyFont="1" applyBorder="1" applyAlignment="1">
      <alignment horizontal="center" vertical="center"/>
    </xf>
    <xf numFmtId="1" fontId="23" fillId="16" borderId="5" xfId="2" applyNumberFormat="1" applyFont="1" applyBorder="1" applyAlignment="1">
      <alignment horizontal="center" vertical="center"/>
    </xf>
    <xf numFmtId="0" fontId="21" fillId="10" borderId="7" xfId="0" applyFont="1" applyFill="1" applyBorder="1" applyAlignment="1">
      <alignment horizontal="center" vertical="center"/>
    </xf>
    <xf numFmtId="0" fontId="21" fillId="10" borderId="5" xfId="0" applyFont="1" applyFill="1" applyBorder="1" applyAlignment="1">
      <alignment horizontal="center" vertical="center"/>
    </xf>
    <xf numFmtId="0" fontId="31" fillId="2" borderId="8" xfId="1" applyFont="1" applyBorder="1" applyAlignment="1">
      <alignment horizontal="center" vertical="center"/>
    </xf>
    <xf numFmtId="0" fontId="31" fillId="2" borderId="12" xfId="1" applyFont="1" applyBorder="1" applyAlignment="1">
      <alignment horizontal="center" vertical="center"/>
    </xf>
    <xf numFmtId="0" fontId="31" fillId="2" borderId="3" xfId="1" applyFont="1" applyBorder="1" applyAlignment="1">
      <alignment horizontal="center" vertical="center"/>
    </xf>
    <xf numFmtId="0" fontId="31" fillId="2" borderId="2" xfId="1" applyFont="1" applyBorder="1" applyAlignment="1">
      <alignment horizontal="center" vertical="center"/>
    </xf>
    <xf numFmtId="0" fontId="31" fillId="2" borderId="9" xfId="1" applyFont="1" applyBorder="1" applyAlignment="1">
      <alignment horizontal="center" vertical="center"/>
    </xf>
    <xf numFmtId="0" fontId="31" fillId="2" borderId="10" xfId="1" applyFont="1" applyBorder="1" applyAlignment="1">
      <alignment horizontal="center" vertical="center"/>
    </xf>
    <xf numFmtId="0" fontId="27" fillId="12" borderId="11" xfId="1" applyFont="1" applyFill="1" applyBorder="1" applyAlignment="1">
      <alignment horizontal="center" vertical="center"/>
    </xf>
    <xf numFmtId="0" fontId="27" fillId="12" borderId="0" xfId="1" applyFont="1" applyFill="1" applyBorder="1" applyAlignment="1">
      <alignment horizontal="center" vertical="center"/>
    </xf>
    <xf numFmtId="0" fontId="27" fillId="12" borderId="4" xfId="1" applyFont="1" applyFill="1" applyBorder="1" applyAlignment="1">
      <alignment horizontal="center" vertical="center"/>
    </xf>
    <xf numFmtId="0" fontId="27" fillId="12" borderId="2" xfId="1" applyFont="1" applyFill="1" applyBorder="1" applyAlignment="1">
      <alignment horizontal="center" vertical="center"/>
    </xf>
    <xf numFmtId="0" fontId="27" fillId="12" borderId="9" xfId="1" applyFont="1" applyFill="1" applyBorder="1" applyAlignment="1">
      <alignment horizontal="center" vertical="center"/>
    </xf>
    <xf numFmtId="0" fontId="27" fillId="12" borderId="10" xfId="1" applyFont="1" applyFill="1" applyBorder="1" applyAlignment="1">
      <alignment horizontal="center" vertical="center"/>
    </xf>
  </cellXfs>
  <cellStyles count="3">
    <cellStyle name="Normal" xfId="0" builtinId="0"/>
    <cellStyle name="Note" xfId="1" builtinId="10"/>
    <cellStyle name="Output" xfId="2" builtinId="21"/>
  </cellStyles>
  <dxfs count="26"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auto="1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theme="2" tint="-0.89996032593768116"/>
        </patternFill>
      </fill>
    </dxf>
    <dxf>
      <fill>
        <patternFill>
          <bgColor theme="2" tint="-0.89996032593768116"/>
        </patternFill>
      </fill>
    </dxf>
    <dxf>
      <fill>
        <patternFill>
          <bgColor theme="2" tint="-0.89996032593768116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3" tint="-0.499984740745262"/>
        </patternFill>
      </fill>
    </dxf>
    <dxf>
      <font>
        <b/>
        <i val="0"/>
        <color theme="0"/>
      </font>
      <fill>
        <patternFill>
          <bgColor theme="3" tint="-0.499984740745262"/>
        </patternFill>
      </fill>
    </dxf>
    <dxf>
      <font>
        <b/>
        <i val="0"/>
        <color theme="0"/>
      </font>
      <fill>
        <patternFill>
          <bgColor theme="3" tint="-0.499984740745262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font>
        <b/>
        <i val="0"/>
        <strike/>
        <color theme="0"/>
      </font>
      <fill>
        <patternFill>
          <bgColor rgb="FFC00000"/>
        </patternFill>
      </fill>
    </dxf>
    <dxf>
      <font>
        <b/>
        <i val="0"/>
        <strike val="0"/>
        <u val="double"/>
        <color theme="0"/>
      </font>
      <fill>
        <patternFill>
          <bgColor theme="9" tint="-0.499984740745262"/>
        </patternFill>
      </fill>
    </dxf>
    <dxf>
      <font>
        <b/>
        <i val="0"/>
        <u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189442</xdr:colOff>
      <xdr:row>15</xdr:row>
      <xdr:rowOff>73028</xdr:rowOff>
    </xdr:from>
    <xdr:to>
      <xdr:col>31</xdr:col>
      <xdr:colOff>159776</xdr:colOff>
      <xdr:row>30</xdr:row>
      <xdr:rowOff>38100</xdr:rowOff>
    </xdr:to>
    <xdr:pic>
      <xdr:nvPicPr>
        <xdr:cNvPr id="2" name="Picture 1" descr="MLB World Series Alternate Logo | Mlb world series, Atlanta braves logo, World  series">
          <a:extLst>
            <a:ext uri="{FF2B5EF4-FFF2-40B4-BE49-F238E27FC236}">
              <a16:creationId xmlns:a16="http://schemas.microsoft.com/office/drawing/2014/main" id="{2124B58D-BD71-433A-9888-0ECACBF13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0267" y="3073403"/>
          <a:ext cx="1570534" cy="296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erre\OneDrive\Documents\SPORTS\MLB\MLB_SIM\MLB-DB.xlsx" TargetMode="External"/><Relationship Id="rId1" Type="http://schemas.openxmlformats.org/officeDocument/2006/relationships/externalLinkPath" Target="file:///C:\Users\herre\OneDrive\Documents\SPORTS\MLB\MLB_SIM\MLB-D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T-DATA"/>
      <sheetName val="STADIUMS"/>
      <sheetName val="CALCsX"/>
      <sheetName val="GAMEDAY"/>
      <sheetName val="2008_MLB"/>
      <sheetName val="2008_BATR"/>
      <sheetName val="2008_PITR"/>
      <sheetName val="YR08_BAT"/>
      <sheetName val="PITR_DATA"/>
    </sheetNames>
    <sheetDataSet>
      <sheetData sheetId="0" refreshError="1"/>
      <sheetData sheetId="1">
        <row r="3">
          <cell r="C3" t="str">
            <v>ARI</v>
          </cell>
        </row>
        <row r="4">
          <cell r="C4" t="str">
            <v>ATL</v>
          </cell>
        </row>
        <row r="5">
          <cell r="C5" t="str">
            <v>BAL</v>
          </cell>
        </row>
        <row r="6">
          <cell r="C6" t="str">
            <v>BOS</v>
          </cell>
        </row>
        <row r="7">
          <cell r="C7" t="str">
            <v>CHC</v>
          </cell>
        </row>
        <row r="8">
          <cell r="C8" t="str">
            <v>CHW</v>
          </cell>
        </row>
        <row r="9">
          <cell r="C9" t="str">
            <v>CIN</v>
          </cell>
        </row>
        <row r="10">
          <cell r="C10" t="str">
            <v>CLE</v>
          </cell>
        </row>
        <row r="11">
          <cell r="C11" t="str">
            <v>COL</v>
          </cell>
        </row>
        <row r="12">
          <cell r="C12" t="str">
            <v>DET</v>
          </cell>
        </row>
        <row r="13">
          <cell r="C13" t="str">
            <v>HOU</v>
          </cell>
        </row>
        <row r="14">
          <cell r="C14" t="str">
            <v>KCR</v>
          </cell>
        </row>
        <row r="15">
          <cell r="C15" t="str">
            <v>LAA</v>
          </cell>
        </row>
        <row r="16">
          <cell r="C16" t="str">
            <v>LAD</v>
          </cell>
        </row>
        <row r="17">
          <cell r="C17" t="str">
            <v>MIA</v>
          </cell>
        </row>
        <row r="18">
          <cell r="C18" t="str">
            <v>MIL</v>
          </cell>
        </row>
        <row r="19">
          <cell r="C19" t="str">
            <v>MIN</v>
          </cell>
        </row>
        <row r="20">
          <cell r="C20" t="str">
            <v>NYM</v>
          </cell>
        </row>
        <row r="21">
          <cell r="C21" t="str">
            <v>NYY</v>
          </cell>
        </row>
        <row r="22">
          <cell r="C22" t="str">
            <v>OAK</v>
          </cell>
        </row>
        <row r="23">
          <cell r="C23" t="str">
            <v>PHI</v>
          </cell>
        </row>
        <row r="24">
          <cell r="C24" t="str">
            <v>PIT</v>
          </cell>
        </row>
        <row r="25">
          <cell r="C25" t="str">
            <v>SDP</v>
          </cell>
        </row>
        <row r="26">
          <cell r="C26" t="str">
            <v>SEA</v>
          </cell>
        </row>
        <row r="27">
          <cell r="C27" t="str">
            <v>SFG</v>
          </cell>
        </row>
        <row r="28">
          <cell r="C28" t="str">
            <v>STL</v>
          </cell>
        </row>
        <row r="29">
          <cell r="C29" t="str">
            <v>TBR</v>
          </cell>
        </row>
        <row r="30">
          <cell r="C30" t="str">
            <v>TEX</v>
          </cell>
        </row>
        <row r="31">
          <cell r="C31" t="str">
            <v>TOR</v>
          </cell>
        </row>
        <row r="32">
          <cell r="C32" t="str">
            <v>WSN</v>
          </cell>
        </row>
      </sheetData>
      <sheetData sheetId="2" refreshError="1"/>
      <sheetData sheetId="3">
        <row r="2">
          <cell r="CE2" t="str">
            <v>NYY</v>
          </cell>
        </row>
        <row r="16">
          <cell r="CE16" t="str">
            <v>CHC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296E9-7AA9-48ED-8173-64D24BD563CA}">
  <sheetPr>
    <tabColor theme="1"/>
  </sheetPr>
  <dimension ref="A2:L43"/>
  <sheetViews>
    <sheetView topLeftCell="D1" workbookViewId="0">
      <selection activeCell="L37" sqref="L37"/>
    </sheetView>
  </sheetViews>
  <sheetFormatPr defaultRowHeight="15.75" x14ac:dyDescent="0.25"/>
  <cols>
    <col min="1" max="1" width="4.140625" style="26" bestFit="1" customWidth="1"/>
    <col min="2" max="2" width="7.28515625" style="26" bestFit="1" customWidth="1"/>
    <col min="3" max="3" width="8.7109375" style="26" bestFit="1" customWidth="1"/>
    <col min="4" max="4" width="39.42578125" style="26" bestFit="1" customWidth="1"/>
    <col min="5" max="5" width="13.5703125" style="27" customWidth="1"/>
    <col min="6" max="7" width="5.5703125" style="27" bestFit="1" customWidth="1"/>
    <col min="8" max="8" width="39.42578125" style="27" bestFit="1" customWidth="1"/>
    <col min="9" max="9" width="9.140625" style="27" customWidth="1"/>
    <col min="10" max="10" width="5.5703125" style="27" bestFit="1" customWidth="1"/>
    <col min="11" max="11" width="5" style="27" customWidth="1"/>
    <col min="12" max="12" width="35" style="27" bestFit="1" customWidth="1"/>
    <col min="13" max="16384" width="9.140625" style="27"/>
  </cols>
  <sheetData>
    <row r="2" spans="2:12" x14ac:dyDescent="0.25">
      <c r="B2" s="82" t="s">
        <v>476</v>
      </c>
      <c r="C2" s="82" t="s">
        <v>473</v>
      </c>
      <c r="D2" s="82" t="s">
        <v>906</v>
      </c>
      <c r="F2" s="82" t="s">
        <v>476</v>
      </c>
      <c r="G2" s="82" t="s">
        <v>473</v>
      </c>
      <c r="H2" s="82" t="s">
        <v>906</v>
      </c>
      <c r="J2" s="82" t="s">
        <v>476</v>
      </c>
      <c r="K2" s="82" t="s">
        <v>473</v>
      </c>
      <c r="L2" s="82" t="s">
        <v>906</v>
      </c>
    </row>
    <row r="3" spans="2:12" ht="16.5" x14ac:dyDescent="0.25">
      <c r="B3" s="26">
        <v>1</v>
      </c>
      <c r="C3" s="26" t="s">
        <v>732</v>
      </c>
      <c r="D3" s="28" t="s">
        <v>32</v>
      </c>
      <c r="F3" s="26">
        <v>1</v>
      </c>
      <c r="G3" s="26" t="s">
        <v>732</v>
      </c>
      <c r="H3" s="28" t="s">
        <v>32</v>
      </c>
      <c r="J3" s="26">
        <v>1</v>
      </c>
      <c r="K3" s="26" t="s">
        <v>732</v>
      </c>
      <c r="L3" s="28" t="s">
        <v>32</v>
      </c>
    </row>
    <row r="4" spans="2:12" ht="16.5" x14ac:dyDescent="0.25">
      <c r="B4" s="26">
        <f t="shared" ref="B4:B10" si="0">B3+1</f>
        <v>2</v>
      </c>
      <c r="C4" s="26" t="s">
        <v>43</v>
      </c>
      <c r="D4" s="28" t="s">
        <v>16</v>
      </c>
      <c r="F4" s="26">
        <f t="shared" ref="F4:F5" si="1">F3+1</f>
        <v>2</v>
      </c>
      <c r="G4" s="26" t="s">
        <v>43</v>
      </c>
      <c r="H4" s="28" t="s">
        <v>16</v>
      </c>
      <c r="J4" s="26">
        <f t="shared" ref="J4:J5" si="2">J3+1</f>
        <v>2</v>
      </c>
      <c r="K4" s="26" t="s">
        <v>43</v>
      </c>
      <c r="L4" s="28" t="s">
        <v>16</v>
      </c>
    </row>
    <row r="5" spans="2:12" ht="16.5" x14ac:dyDescent="0.25">
      <c r="B5" s="26">
        <f t="shared" si="0"/>
        <v>3</v>
      </c>
      <c r="C5" s="26" t="s">
        <v>13469</v>
      </c>
      <c r="D5" s="28" t="s">
        <v>15</v>
      </c>
      <c r="F5" s="26">
        <f t="shared" si="1"/>
        <v>3</v>
      </c>
      <c r="G5" s="26" t="s">
        <v>13469</v>
      </c>
      <c r="H5" s="28" t="s">
        <v>15</v>
      </c>
      <c r="J5" s="26">
        <f t="shared" si="2"/>
        <v>3</v>
      </c>
      <c r="K5" s="26" t="s">
        <v>13469</v>
      </c>
      <c r="L5" s="28" t="s">
        <v>15</v>
      </c>
    </row>
    <row r="6" spans="2:12" ht="16.5" x14ac:dyDescent="0.25">
      <c r="B6" s="26">
        <f t="shared" si="0"/>
        <v>4</v>
      </c>
      <c r="C6" s="26" t="s">
        <v>51</v>
      </c>
      <c r="D6" s="28" t="s">
        <v>8</v>
      </c>
      <c r="F6" s="26">
        <f>F5+1</f>
        <v>4</v>
      </c>
      <c r="G6" s="26" t="s">
        <v>13473</v>
      </c>
      <c r="H6" s="28" t="s">
        <v>12</v>
      </c>
      <c r="J6" s="26">
        <f>J5+1</f>
        <v>4</v>
      </c>
      <c r="K6" s="26" t="s">
        <v>13473</v>
      </c>
      <c r="L6" s="28" t="s">
        <v>12</v>
      </c>
    </row>
    <row r="7" spans="2:12" ht="16.5" x14ac:dyDescent="0.25">
      <c r="B7" s="26">
        <f t="shared" si="0"/>
        <v>5</v>
      </c>
      <c r="C7" s="26" t="s">
        <v>59</v>
      </c>
      <c r="D7" s="28" t="s">
        <v>7</v>
      </c>
      <c r="F7" s="26">
        <f>F6+1</f>
        <v>5</v>
      </c>
      <c r="G7" s="26" t="s">
        <v>51</v>
      </c>
      <c r="H7" s="28" t="s">
        <v>8</v>
      </c>
      <c r="J7" s="26">
        <f>J6+1</f>
        <v>5</v>
      </c>
      <c r="K7" s="26" t="s">
        <v>51</v>
      </c>
      <c r="L7" s="28" t="s">
        <v>8</v>
      </c>
    </row>
    <row r="8" spans="2:12" ht="16.5" x14ac:dyDescent="0.25">
      <c r="B8" s="26">
        <f t="shared" si="0"/>
        <v>6</v>
      </c>
      <c r="C8" s="26" t="s">
        <v>13473</v>
      </c>
      <c r="D8" s="28" t="s">
        <v>12</v>
      </c>
      <c r="F8" s="26">
        <f>F7+1</f>
        <v>6</v>
      </c>
      <c r="G8" s="26" t="s">
        <v>13474</v>
      </c>
      <c r="H8" s="28" t="s">
        <v>13</v>
      </c>
      <c r="J8" s="26">
        <f>J7+1</f>
        <v>6</v>
      </c>
      <c r="K8" s="26" t="s">
        <v>59</v>
      </c>
      <c r="L8" s="28" t="s">
        <v>7</v>
      </c>
    </row>
    <row r="9" spans="2:12" ht="16.5" x14ac:dyDescent="0.25">
      <c r="B9" s="26">
        <f t="shared" si="0"/>
        <v>7</v>
      </c>
      <c r="C9" s="26" t="s">
        <v>13470</v>
      </c>
      <c r="D9" s="28" t="s">
        <v>10</v>
      </c>
      <c r="J9" s="26">
        <f t="shared" ref="J9:J16" si="3">J8+1</f>
        <v>7</v>
      </c>
      <c r="K9" s="26" t="s">
        <v>13488</v>
      </c>
      <c r="L9" s="28" t="s">
        <v>28</v>
      </c>
    </row>
    <row r="10" spans="2:12" ht="16.5" x14ac:dyDescent="0.25">
      <c r="B10" s="26">
        <f t="shared" si="0"/>
        <v>8</v>
      </c>
      <c r="C10" s="26" t="s">
        <v>13472</v>
      </c>
      <c r="D10" s="28" t="s">
        <v>23</v>
      </c>
      <c r="F10" s="26">
        <f>F8+1</f>
        <v>7</v>
      </c>
      <c r="G10" s="26" t="s">
        <v>13488</v>
      </c>
      <c r="H10" s="28" t="s">
        <v>28</v>
      </c>
      <c r="J10" s="26">
        <f t="shared" si="3"/>
        <v>8</v>
      </c>
      <c r="K10" s="26" t="s">
        <v>735</v>
      </c>
      <c r="L10" s="28" t="s">
        <v>6</v>
      </c>
    </row>
    <row r="11" spans="2:12" ht="16.5" x14ac:dyDescent="0.25">
      <c r="B11" s="26">
        <f>B10+1</f>
        <v>9</v>
      </c>
      <c r="C11" s="26" t="s">
        <v>63</v>
      </c>
      <c r="D11" s="28" t="s">
        <v>5</v>
      </c>
      <c r="F11" s="26">
        <f>F10+1</f>
        <v>8</v>
      </c>
      <c r="G11" s="26" t="s">
        <v>735</v>
      </c>
      <c r="H11" s="28" t="s">
        <v>6</v>
      </c>
      <c r="J11" s="26">
        <f t="shared" si="3"/>
        <v>9</v>
      </c>
      <c r="K11" s="26" t="s">
        <v>79</v>
      </c>
      <c r="L11" s="28" t="s">
        <v>9</v>
      </c>
    </row>
    <row r="12" spans="2:12" ht="16.5" x14ac:dyDescent="0.25">
      <c r="B12" s="26">
        <f t="shared" ref="B12:B18" si="4">B11+1</f>
        <v>10</v>
      </c>
      <c r="C12" s="26" t="s">
        <v>49</v>
      </c>
      <c r="D12" s="28" t="s">
        <v>3</v>
      </c>
      <c r="E12" s="26"/>
      <c r="F12" s="26">
        <f>F11+1</f>
        <v>9</v>
      </c>
      <c r="G12" s="26" t="s">
        <v>79</v>
      </c>
      <c r="H12" s="28" t="s">
        <v>9</v>
      </c>
      <c r="J12" s="26">
        <f t="shared" si="3"/>
        <v>10</v>
      </c>
      <c r="K12" s="26" t="s">
        <v>63</v>
      </c>
      <c r="L12" s="28" t="s">
        <v>5</v>
      </c>
    </row>
    <row r="13" spans="2:12" ht="16.5" x14ac:dyDescent="0.25">
      <c r="B13" s="26">
        <f t="shared" si="4"/>
        <v>11</v>
      </c>
      <c r="C13" s="26" t="s">
        <v>37</v>
      </c>
      <c r="D13" s="28" t="s">
        <v>2</v>
      </c>
      <c r="F13" s="26">
        <f t="shared" ref="F13:F15" si="5">F12+1</f>
        <v>10</v>
      </c>
      <c r="G13" s="26" t="s">
        <v>13470</v>
      </c>
      <c r="H13" s="28" t="s">
        <v>10</v>
      </c>
      <c r="J13" s="26">
        <f t="shared" si="3"/>
        <v>11</v>
      </c>
      <c r="K13" s="26" t="s">
        <v>49</v>
      </c>
      <c r="L13" s="28" t="s">
        <v>3</v>
      </c>
    </row>
    <row r="14" spans="2:12" ht="16.5" x14ac:dyDescent="0.25">
      <c r="B14" s="26">
        <f t="shared" si="4"/>
        <v>12</v>
      </c>
      <c r="C14" s="26" t="s">
        <v>13488</v>
      </c>
      <c r="D14" s="28" t="s">
        <v>28</v>
      </c>
      <c r="F14" s="26">
        <f t="shared" si="5"/>
        <v>11</v>
      </c>
      <c r="G14" s="26" t="s">
        <v>59</v>
      </c>
      <c r="H14" s="28" t="s">
        <v>7</v>
      </c>
      <c r="J14" s="26">
        <f t="shared" si="3"/>
        <v>12</v>
      </c>
      <c r="K14" s="26" t="s">
        <v>37</v>
      </c>
      <c r="L14" s="28" t="s">
        <v>2</v>
      </c>
    </row>
    <row r="15" spans="2:12" ht="16.5" x14ac:dyDescent="0.25">
      <c r="B15" s="26">
        <f t="shared" si="4"/>
        <v>13</v>
      </c>
      <c r="C15" s="26" t="s">
        <v>735</v>
      </c>
      <c r="D15" s="28" t="s">
        <v>6</v>
      </c>
      <c r="F15" s="26">
        <f t="shared" si="5"/>
        <v>12</v>
      </c>
      <c r="G15" s="27" t="s">
        <v>13485</v>
      </c>
      <c r="H15" s="28" t="s">
        <v>24</v>
      </c>
      <c r="J15" s="26">
        <f t="shared" si="3"/>
        <v>13</v>
      </c>
      <c r="K15" s="26" t="s">
        <v>736</v>
      </c>
      <c r="L15" s="28" t="s">
        <v>0</v>
      </c>
    </row>
    <row r="16" spans="2:12" ht="16.5" x14ac:dyDescent="0.25">
      <c r="B16" s="26">
        <f t="shared" si="4"/>
        <v>14</v>
      </c>
      <c r="C16" s="26" t="s">
        <v>79</v>
      </c>
      <c r="D16" s="28" t="s">
        <v>9</v>
      </c>
      <c r="J16" s="26">
        <f t="shared" si="3"/>
        <v>14</v>
      </c>
      <c r="K16" s="26" t="s">
        <v>85</v>
      </c>
      <c r="L16" s="28" t="s">
        <v>1</v>
      </c>
    </row>
    <row r="17" spans="2:12" ht="16.5" x14ac:dyDescent="0.25">
      <c r="B17" s="26">
        <f t="shared" si="4"/>
        <v>15</v>
      </c>
      <c r="C17" s="26" t="s">
        <v>736</v>
      </c>
      <c r="D17" s="28" t="s">
        <v>0</v>
      </c>
      <c r="F17" s="26">
        <f>F15+1</f>
        <v>13</v>
      </c>
      <c r="G17" s="27" t="s">
        <v>13482</v>
      </c>
      <c r="H17" s="28" t="s">
        <v>4</v>
      </c>
    </row>
    <row r="18" spans="2:12" ht="17.25" thickBot="1" x14ac:dyDescent="0.3">
      <c r="B18" s="168">
        <f t="shared" si="4"/>
        <v>16</v>
      </c>
      <c r="C18" s="168" t="s">
        <v>85</v>
      </c>
      <c r="D18" s="169" t="s">
        <v>1</v>
      </c>
      <c r="F18" s="26">
        <f>F17+1</f>
        <v>14</v>
      </c>
      <c r="G18" s="26" t="s">
        <v>63</v>
      </c>
      <c r="H18" s="28" t="s">
        <v>5</v>
      </c>
      <c r="J18" s="26">
        <v>1</v>
      </c>
      <c r="K18" s="26" t="s">
        <v>737</v>
      </c>
      <c r="L18" s="28" t="s">
        <v>14</v>
      </c>
    </row>
    <row r="19" spans="2:12" ht="17.25" thickTop="1" x14ac:dyDescent="0.25">
      <c r="B19" s="166">
        <f>B18+1</f>
        <v>17</v>
      </c>
      <c r="C19" s="166" t="s">
        <v>737</v>
      </c>
      <c r="D19" s="167" t="s">
        <v>14</v>
      </c>
      <c r="F19" s="26">
        <f>F18+1</f>
        <v>15</v>
      </c>
      <c r="G19" s="26" t="s">
        <v>49</v>
      </c>
      <c r="H19" s="28" t="s">
        <v>3</v>
      </c>
      <c r="J19" s="26">
        <f t="shared" ref="J19:J31" si="6">J18+1</f>
        <v>2</v>
      </c>
      <c r="K19" s="26" t="s">
        <v>65</v>
      </c>
      <c r="L19" s="28" t="s">
        <v>30</v>
      </c>
    </row>
    <row r="20" spans="2:12" ht="16.5" x14ac:dyDescent="0.25">
      <c r="B20" s="26">
        <f t="shared" ref="B20:B26" si="7">B19+1</f>
        <v>18</v>
      </c>
      <c r="C20" s="26" t="s">
        <v>65</v>
      </c>
      <c r="D20" s="28" t="s">
        <v>30</v>
      </c>
      <c r="F20" s="26">
        <f>F19+1</f>
        <v>16</v>
      </c>
      <c r="G20" s="26" t="s">
        <v>37</v>
      </c>
      <c r="H20" s="28" t="s">
        <v>2</v>
      </c>
      <c r="J20" s="26">
        <f t="shared" si="6"/>
        <v>3</v>
      </c>
      <c r="K20" s="26" t="s">
        <v>733</v>
      </c>
      <c r="L20" s="28" t="s">
        <v>11</v>
      </c>
    </row>
    <row r="21" spans="2:12" ht="16.5" x14ac:dyDescent="0.25">
      <c r="B21" s="26">
        <f t="shared" si="7"/>
        <v>19</v>
      </c>
      <c r="C21" s="26" t="s">
        <v>733</v>
      </c>
      <c r="D21" s="28" t="s">
        <v>11</v>
      </c>
      <c r="F21" s="26">
        <f>F20+1</f>
        <v>17</v>
      </c>
      <c r="G21" s="26" t="s">
        <v>736</v>
      </c>
      <c r="H21" s="28" t="s">
        <v>0</v>
      </c>
      <c r="J21" s="26">
        <f t="shared" si="6"/>
        <v>4</v>
      </c>
      <c r="K21" s="26" t="s">
        <v>734</v>
      </c>
      <c r="L21" s="28" t="s">
        <v>31</v>
      </c>
    </row>
    <row r="22" spans="2:12" ht="16.5" x14ac:dyDescent="0.25">
      <c r="B22" s="26">
        <f t="shared" si="7"/>
        <v>20</v>
      </c>
      <c r="C22" s="26" t="s">
        <v>734</v>
      </c>
      <c r="D22" s="28" t="s">
        <v>31</v>
      </c>
      <c r="F22" s="26">
        <f t="shared" ref="F22" si="8">F21+1</f>
        <v>18</v>
      </c>
      <c r="G22" s="26" t="s">
        <v>85</v>
      </c>
      <c r="H22" s="28" t="s">
        <v>1</v>
      </c>
      <c r="J22" s="26">
        <f t="shared" si="6"/>
        <v>5</v>
      </c>
      <c r="K22" s="26" t="s">
        <v>46</v>
      </c>
      <c r="L22" s="28" t="s">
        <v>29</v>
      </c>
    </row>
    <row r="23" spans="2:12" ht="16.5" x14ac:dyDescent="0.25">
      <c r="B23" s="26">
        <f t="shared" si="7"/>
        <v>21</v>
      </c>
      <c r="C23" s="26" t="s">
        <v>76</v>
      </c>
      <c r="D23" s="28" t="s">
        <v>25</v>
      </c>
      <c r="J23" s="26">
        <f t="shared" si="6"/>
        <v>6</v>
      </c>
      <c r="K23" s="26" t="s">
        <v>13490</v>
      </c>
      <c r="L23" s="28" t="s">
        <v>13489</v>
      </c>
    </row>
    <row r="24" spans="2:12" ht="16.5" x14ac:dyDescent="0.25">
      <c r="B24" s="26">
        <f t="shared" si="7"/>
        <v>22</v>
      </c>
      <c r="C24" s="26" t="s">
        <v>46</v>
      </c>
      <c r="D24" s="28" t="s">
        <v>29</v>
      </c>
      <c r="F24" s="26">
        <f>F22+1</f>
        <v>19</v>
      </c>
      <c r="G24" s="26" t="s">
        <v>737</v>
      </c>
      <c r="H24" s="28" t="s">
        <v>14</v>
      </c>
      <c r="J24" s="26">
        <f t="shared" si="6"/>
        <v>7</v>
      </c>
      <c r="K24" s="26" t="s">
        <v>76</v>
      </c>
      <c r="L24" s="28" t="s">
        <v>25</v>
      </c>
    </row>
    <row r="25" spans="2:12" ht="16.5" x14ac:dyDescent="0.25">
      <c r="B25" s="26">
        <f t="shared" si="7"/>
        <v>23</v>
      </c>
      <c r="C25" s="26" t="s">
        <v>13483</v>
      </c>
      <c r="D25" s="28" t="s">
        <v>33</v>
      </c>
      <c r="F25" s="26">
        <f>F24+1</f>
        <v>20</v>
      </c>
      <c r="G25" s="26" t="s">
        <v>65</v>
      </c>
      <c r="H25" s="28" t="s">
        <v>30</v>
      </c>
      <c r="J25" s="26">
        <f t="shared" si="6"/>
        <v>8</v>
      </c>
      <c r="K25" s="26" t="s">
        <v>36</v>
      </c>
      <c r="L25" s="28" t="s">
        <v>27</v>
      </c>
    </row>
    <row r="26" spans="2:12" ht="16.5" x14ac:dyDescent="0.25">
      <c r="B26" s="26">
        <f t="shared" si="7"/>
        <v>24</v>
      </c>
      <c r="C26" s="26" t="s">
        <v>36</v>
      </c>
      <c r="D26" s="28" t="s">
        <v>27</v>
      </c>
      <c r="F26" s="26">
        <f>F25+1</f>
        <v>21</v>
      </c>
      <c r="G26" s="26" t="s">
        <v>733</v>
      </c>
      <c r="H26" s="28" t="s">
        <v>11</v>
      </c>
      <c r="J26" s="26">
        <f t="shared" si="6"/>
        <v>9</v>
      </c>
      <c r="K26" s="26" t="s">
        <v>39</v>
      </c>
      <c r="L26" s="28" t="s">
        <v>26</v>
      </c>
    </row>
    <row r="27" spans="2:12" ht="16.5" x14ac:dyDescent="0.25">
      <c r="B27" s="26">
        <f>B26+1</f>
        <v>25</v>
      </c>
      <c r="C27" s="26" t="s">
        <v>13490</v>
      </c>
      <c r="D27" s="28" t="s">
        <v>13489</v>
      </c>
      <c r="F27" s="26">
        <f>F26+1</f>
        <v>22</v>
      </c>
      <c r="G27" s="26" t="s">
        <v>734</v>
      </c>
      <c r="H27" s="28" t="s">
        <v>31</v>
      </c>
      <c r="J27" s="26">
        <f t="shared" si="6"/>
        <v>10</v>
      </c>
      <c r="K27" s="26" t="s">
        <v>741</v>
      </c>
      <c r="L27" s="28" t="s">
        <v>13467</v>
      </c>
    </row>
    <row r="28" spans="2:12" ht="16.5" x14ac:dyDescent="0.25">
      <c r="B28" s="26">
        <f t="shared" ref="B28:B34" si="9">B27+1</f>
        <v>26</v>
      </c>
      <c r="C28" s="26" t="s">
        <v>39</v>
      </c>
      <c r="D28" s="28" t="s">
        <v>26</v>
      </c>
      <c r="F28" s="26">
        <f>F27+1</f>
        <v>23</v>
      </c>
      <c r="G28" s="26" t="s">
        <v>46</v>
      </c>
      <c r="H28" s="28" t="s">
        <v>29</v>
      </c>
      <c r="J28" s="26">
        <f t="shared" si="6"/>
        <v>11</v>
      </c>
      <c r="K28" s="26" t="s">
        <v>13472</v>
      </c>
      <c r="L28" s="28" t="s">
        <v>23</v>
      </c>
    </row>
    <row r="29" spans="2:12" ht="16.5" x14ac:dyDescent="0.25">
      <c r="B29" s="26">
        <f t="shared" si="9"/>
        <v>27</v>
      </c>
      <c r="C29" s="26" t="s">
        <v>741</v>
      </c>
      <c r="D29" s="28" t="s">
        <v>13467</v>
      </c>
      <c r="F29" s="26">
        <f>F28+1</f>
        <v>24</v>
      </c>
      <c r="G29" s="26" t="s">
        <v>13483</v>
      </c>
      <c r="H29" s="28" t="s">
        <v>33</v>
      </c>
      <c r="J29" s="26">
        <f t="shared" si="6"/>
        <v>12</v>
      </c>
      <c r="K29" s="26" t="s">
        <v>13486</v>
      </c>
      <c r="L29" s="28" t="s">
        <v>22</v>
      </c>
    </row>
    <row r="30" spans="2:12" ht="16.5" x14ac:dyDescent="0.25">
      <c r="B30" s="26">
        <f t="shared" si="9"/>
        <v>28</v>
      </c>
      <c r="C30" s="26" t="s">
        <v>13486</v>
      </c>
      <c r="D30" s="28" t="s">
        <v>22</v>
      </c>
      <c r="J30" s="26">
        <f t="shared" si="6"/>
        <v>13</v>
      </c>
      <c r="K30" s="26" t="s">
        <v>739</v>
      </c>
      <c r="L30" s="28" t="s">
        <v>21</v>
      </c>
    </row>
    <row r="31" spans="2:12" ht="16.5" x14ac:dyDescent="0.25">
      <c r="B31" s="26">
        <f t="shared" si="9"/>
        <v>29</v>
      </c>
      <c r="C31" s="26" t="s">
        <v>739</v>
      </c>
      <c r="D31" s="28" t="s">
        <v>21</v>
      </c>
      <c r="F31" s="26">
        <f>F29+1</f>
        <v>25</v>
      </c>
      <c r="G31" s="26" t="s">
        <v>13490</v>
      </c>
      <c r="H31" s="28" t="s">
        <v>13489</v>
      </c>
      <c r="J31" s="26">
        <f t="shared" si="6"/>
        <v>14</v>
      </c>
      <c r="K31" s="26" t="s">
        <v>13471</v>
      </c>
      <c r="L31" s="28" t="s">
        <v>19</v>
      </c>
    </row>
    <row r="32" spans="2:12" ht="16.5" x14ac:dyDescent="0.25">
      <c r="B32" s="26">
        <f t="shared" si="9"/>
        <v>30</v>
      </c>
      <c r="C32" s="26" t="s">
        <v>13471</v>
      </c>
      <c r="D32" s="28" t="s">
        <v>19</v>
      </c>
      <c r="F32" s="26">
        <f>F31+1</f>
        <v>26</v>
      </c>
      <c r="G32" s="26" t="s">
        <v>76</v>
      </c>
      <c r="H32" s="28" t="s">
        <v>25</v>
      </c>
      <c r="J32" s="26"/>
      <c r="K32" s="26" t="s">
        <v>738</v>
      </c>
      <c r="L32" s="28" t="s">
        <v>20</v>
      </c>
    </row>
    <row r="33" spans="2:12" ht="16.5" x14ac:dyDescent="0.25">
      <c r="B33" s="26">
        <f t="shared" si="9"/>
        <v>31</v>
      </c>
      <c r="C33" s="26" t="s">
        <v>738</v>
      </c>
      <c r="D33" s="28" t="s">
        <v>20</v>
      </c>
      <c r="F33" s="26">
        <f>F32+1</f>
        <v>27</v>
      </c>
      <c r="G33" s="26" t="s">
        <v>36</v>
      </c>
      <c r="H33" s="28" t="s">
        <v>27</v>
      </c>
      <c r="K33" s="26" t="s">
        <v>740</v>
      </c>
      <c r="L33" s="28" t="s">
        <v>18</v>
      </c>
    </row>
    <row r="34" spans="2:12" ht="16.5" x14ac:dyDescent="0.25">
      <c r="B34" s="26">
        <f t="shared" si="9"/>
        <v>32</v>
      </c>
      <c r="C34" s="26" t="s">
        <v>740</v>
      </c>
      <c r="D34" s="28" t="s">
        <v>18</v>
      </c>
      <c r="F34" s="26">
        <f>F33+1</f>
        <v>28</v>
      </c>
      <c r="G34" s="26" t="s">
        <v>39</v>
      </c>
      <c r="H34" s="28" t="s">
        <v>26</v>
      </c>
    </row>
    <row r="35" spans="2:12" ht="16.5" x14ac:dyDescent="0.25">
      <c r="F35" s="26">
        <f>F34+1</f>
        <v>29</v>
      </c>
      <c r="G35" s="26" t="s">
        <v>741</v>
      </c>
      <c r="H35" s="28" t="s">
        <v>13467</v>
      </c>
    </row>
    <row r="36" spans="2:12" ht="16.5" x14ac:dyDescent="0.25">
      <c r="F36" s="26">
        <f>F35+1</f>
        <v>30</v>
      </c>
      <c r="G36" s="26" t="s">
        <v>13472</v>
      </c>
      <c r="H36" s="28" t="s">
        <v>23</v>
      </c>
    </row>
    <row r="38" spans="2:12" ht="16.5" x14ac:dyDescent="0.25">
      <c r="F38" s="26">
        <f>F36+1</f>
        <v>31</v>
      </c>
      <c r="G38" s="26" t="s">
        <v>13486</v>
      </c>
      <c r="H38" s="28" t="s">
        <v>22</v>
      </c>
    </row>
    <row r="39" spans="2:12" ht="16.5" x14ac:dyDescent="0.25">
      <c r="F39" s="26">
        <f>F38+1</f>
        <v>32</v>
      </c>
      <c r="G39" s="26" t="s">
        <v>739</v>
      </c>
      <c r="H39" s="28" t="s">
        <v>21</v>
      </c>
    </row>
    <row r="40" spans="2:12" ht="16.5" x14ac:dyDescent="0.25">
      <c r="F40" s="26">
        <f>F39+1</f>
        <v>33</v>
      </c>
      <c r="G40" s="26" t="s">
        <v>13471</v>
      </c>
      <c r="H40" s="28" t="s">
        <v>19</v>
      </c>
    </row>
    <row r="41" spans="2:12" ht="16.5" x14ac:dyDescent="0.25">
      <c r="F41" s="26">
        <f>F40+1</f>
        <v>34</v>
      </c>
      <c r="G41" s="26" t="s">
        <v>738</v>
      </c>
      <c r="H41" s="28" t="s">
        <v>20</v>
      </c>
    </row>
    <row r="42" spans="2:12" ht="16.5" x14ac:dyDescent="0.25">
      <c r="F42" s="26">
        <f>F41+1</f>
        <v>35</v>
      </c>
      <c r="G42" s="26" t="s">
        <v>740</v>
      </c>
      <c r="H42" s="28" t="s">
        <v>18</v>
      </c>
    </row>
    <row r="43" spans="2:12" ht="16.5" x14ac:dyDescent="0.25">
      <c r="F43" s="26">
        <f>F42+1</f>
        <v>36</v>
      </c>
      <c r="G43" s="27" t="s">
        <v>13484</v>
      </c>
      <c r="H43" s="28" t="s">
        <v>17</v>
      </c>
    </row>
  </sheetData>
  <autoFilter ref="B2:D2" xr:uid="{4A6296E9-7AA9-48ED-8173-64D24BD563CA}">
    <sortState xmlns:xlrd2="http://schemas.microsoft.com/office/spreadsheetml/2017/richdata2" ref="B3:D32">
      <sortCondition ref="B2"/>
    </sortState>
  </autoFilter>
  <conditionalFormatting sqref="C32 C28 C34 C3:C7 C9:C10 B3:B10 B11:C26 B27:B43">
    <cfRule type="colorScale" priority="1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32:G34 G40 G42 G3:G5 G36 G18:G22 F24:G29 G10:G14 G7 F3:F8 F10:F15 F17:F22 F31:F36 F38:F43">
    <cfRule type="colorScale" priority="1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3:J16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8:J32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4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5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9:K11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2:K1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8:K22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4:K26 K2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3 K3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D44B-A0ED-4ADE-BBD7-9527EAF6E457}">
  <sheetPr>
    <tabColor rgb="FF800000"/>
  </sheetPr>
  <dimension ref="A1:CV65"/>
  <sheetViews>
    <sheetView topLeftCell="AK1" workbookViewId="0">
      <selection activeCell="N63" sqref="N63"/>
    </sheetView>
  </sheetViews>
  <sheetFormatPr defaultColWidth="10.140625" defaultRowHeight="11.25" x14ac:dyDescent="0.2"/>
  <cols>
    <col min="1" max="1" width="1.7109375" style="97" customWidth="1"/>
    <col min="2" max="2" width="4.85546875" style="97" customWidth="1"/>
    <col min="3" max="3" width="3" style="97" bestFit="1" customWidth="1"/>
    <col min="4" max="4" width="5" style="97" bestFit="1" customWidth="1"/>
    <col min="5" max="6" width="5.28515625" style="97" bestFit="1" customWidth="1"/>
    <col min="7" max="7" width="6" style="97" bestFit="1" customWidth="1"/>
    <col min="8" max="8" width="5" style="97" bestFit="1" customWidth="1"/>
    <col min="9" max="9" width="6" style="97" bestFit="1" customWidth="1"/>
    <col min="10" max="10" width="9" style="97" bestFit="1" customWidth="1"/>
    <col min="11" max="12" width="8" style="97" bestFit="1" customWidth="1"/>
    <col min="13" max="13" width="7.7109375" style="97" hidden="1" customWidth="1"/>
    <col min="14" max="14" width="5" style="97" bestFit="1" customWidth="1"/>
    <col min="15" max="15" width="4.28515625" style="97" bestFit="1" customWidth="1"/>
    <col min="16" max="18" width="5" style="97" bestFit="1" customWidth="1"/>
    <col min="19" max="19" width="5.28515625" style="97" bestFit="1" customWidth="1"/>
    <col min="20" max="21" width="8" style="97" bestFit="1" customWidth="1"/>
    <col min="22" max="22" width="4" style="97" bestFit="1" customWidth="1"/>
    <col min="23" max="23" width="7" style="97" bestFit="1" customWidth="1"/>
    <col min="24" max="24" width="5.140625" style="97" bestFit="1" customWidth="1"/>
    <col min="25" max="25" width="2" style="97" bestFit="1" customWidth="1"/>
    <col min="26" max="26" width="4.85546875" style="97" customWidth="1"/>
    <col min="27" max="27" width="5.85546875" style="97" bestFit="1" customWidth="1"/>
    <col min="28" max="28" width="6.7109375" style="97" bestFit="1" customWidth="1"/>
    <col min="29" max="29" width="5.85546875" style="97" bestFit="1" customWidth="1"/>
    <col min="30" max="30" width="6.42578125" style="97" customWidth="1"/>
    <col min="31" max="31" width="5.5703125" style="97" customWidth="1"/>
    <col min="32" max="32" width="5" style="97" bestFit="1" customWidth="1"/>
    <col min="33" max="33" width="4.140625" style="97" bestFit="1" customWidth="1"/>
    <col min="34" max="34" width="5" style="97" bestFit="1" customWidth="1"/>
    <col min="35" max="36" width="5.140625" style="97" bestFit="1" customWidth="1"/>
    <col min="37" max="37" width="6.140625" style="97" bestFit="1" customWidth="1"/>
    <col min="38" max="38" width="5.5703125" style="97" customWidth="1"/>
    <col min="39" max="39" width="7.28515625" style="97" bestFit="1" customWidth="1"/>
    <col min="40" max="40" width="2" style="97" bestFit="1" customWidth="1"/>
    <col min="41" max="41" width="4.140625" style="97" customWidth="1"/>
    <col min="42" max="42" width="4.28515625" style="97" customWidth="1"/>
    <col min="43" max="43" width="4.42578125" style="97" customWidth="1"/>
    <col min="44" max="44" width="3.42578125" style="97" customWidth="1"/>
    <col min="45" max="47" width="5.5703125" style="97" customWidth="1"/>
    <col min="48" max="48" width="6" style="97" bestFit="1" customWidth="1"/>
    <col min="49" max="55" width="5.5703125" style="97" customWidth="1"/>
    <col min="56" max="56" width="2" style="97" bestFit="1" customWidth="1"/>
    <col min="57" max="61" width="5.5703125" style="97" customWidth="1"/>
    <col min="62" max="62" width="2" style="97" bestFit="1" customWidth="1"/>
    <col min="63" max="67" width="5.5703125" style="97" customWidth="1"/>
    <col min="68" max="69" width="2" style="97" bestFit="1" customWidth="1"/>
    <col min="70" max="72" width="4.7109375" style="97" customWidth="1"/>
    <col min="73" max="73" width="7" style="97" bestFit="1" customWidth="1"/>
    <col min="74" max="75" width="5.5703125" style="97" customWidth="1"/>
    <col min="76" max="76" width="6" style="97" bestFit="1" customWidth="1"/>
    <col min="77" max="82" width="5.5703125" style="97" customWidth="1"/>
    <col min="83" max="83" width="7.7109375" style="97" bestFit="1" customWidth="1"/>
    <col min="84" max="84" width="2" style="97" bestFit="1" customWidth="1"/>
    <col min="85" max="91" width="5.5703125" style="97" customWidth="1"/>
    <col min="92" max="92" width="2" style="97" bestFit="1" customWidth="1"/>
    <col min="93" max="99" width="5.5703125" style="97" customWidth="1"/>
    <col min="100" max="100" width="2" style="97" bestFit="1" customWidth="1"/>
    <col min="101" max="16384" width="10.140625" style="97"/>
  </cols>
  <sheetData>
    <row r="1" spans="1:100" ht="7.5" customHeight="1" x14ac:dyDescent="0.2">
      <c r="A1" s="97" t="s">
        <v>477</v>
      </c>
      <c r="Y1" s="97" t="s">
        <v>477</v>
      </c>
      <c r="AN1" s="97" t="s">
        <v>477</v>
      </c>
      <c r="BQ1" s="97" t="s">
        <v>477</v>
      </c>
    </row>
    <row r="2" spans="1:100" x14ac:dyDescent="0.2">
      <c r="B2" s="98" t="s">
        <v>908</v>
      </c>
      <c r="C2" s="98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100"/>
      <c r="X2" s="99"/>
      <c r="Z2" s="101" t="s">
        <v>910</v>
      </c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O2" s="98" t="s">
        <v>909</v>
      </c>
      <c r="AP2" s="99"/>
      <c r="AQ2" s="99"/>
      <c r="AR2" s="99"/>
      <c r="AS2" s="99"/>
      <c r="AT2" s="99"/>
      <c r="AU2" s="98"/>
      <c r="AV2" s="98"/>
      <c r="AW2" s="98"/>
      <c r="AX2" s="98"/>
      <c r="AY2" s="98"/>
      <c r="AZ2" s="98"/>
      <c r="BA2" s="98"/>
      <c r="BB2" s="98"/>
      <c r="BC2" s="98"/>
      <c r="BD2" s="98" t="s">
        <v>477</v>
      </c>
      <c r="BE2" s="98" t="s">
        <v>900</v>
      </c>
      <c r="BF2" s="98"/>
      <c r="BG2" s="98"/>
      <c r="BH2" s="98"/>
      <c r="BI2" s="98"/>
      <c r="BJ2" s="98" t="s">
        <v>477</v>
      </c>
      <c r="BK2" s="98" t="s">
        <v>899</v>
      </c>
      <c r="BL2" s="98"/>
      <c r="BM2" s="98"/>
      <c r="BN2" s="98"/>
      <c r="BO2" s="98"/>
      <c r="BP2" s="98" t="s">
        <v>477</v>
      </c>
      <c r="BR2" s="98" t="s">
        <v>13487</v>
      </c>
      <c r="BS2" s="99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 t="s">
        <v>477</v>
      </c>
      <c r="CG2" s="98" t="s">
        <v>900</v>
      </c>
      <c r="CH2" s="98"/>
      <c r="CI2" s="98"/>
      <c r="CJ2" s="98"/>
      <c r="CK2" s="98"/>
      <c r="CL2" s="98"/>
      <c r="CM2" s="98"/>
      <c r="CN2" s="98" t="s">
        <v>477</v>
      </c>
      <c r="CO2" s="98" t="s">
        <v>899</v>
      </c>
      <c r="CP2" s="98"/>
      <c r="CQ2" s="98"/>
      <c r="CR2" s="98"/>
      <c r="CS2" s="98"/>
      <c r="CT2" s="98"/>
      <c r="CU2" s="98"/>
      <c r="CV2" s="98" t="s">
        <v>477</v>
      </c>
    </row>
    <row r="3" spans="1:100" x14ac:dyDescent="0.2">
      <c r="B3" s="102" t="s">
        <v>476</v>
      </c>
      <c r="C3" s="102" t="s">
        <v>907</v>
      </c>
      <c r="D3" s="102" t="s">
        <v>906</v>
      </c>
      <c r="E3" s="102" t="s">
        <v>893</v>
      </c>
      <c r="F3" s="102" t="s">
        <v>892</v>
      </c>
      <c r="G3" s="102" t="s">
        <v>891</v>
      </c>
      <c r="H3" s="102" t="s">
        <v>451</v>
      </c>
      <c r="I3" s="102" t="s">
        <v>890</v>
      </c>
      <c r="J3" s="102" t="s">
        <v>905</v>
      </c>
      <c r="K3" s="102" t="s">
        <v>867</v>
      </c>
      <c r="L3" s="102" t="s">
        <v>866</v>
      </c>
      <c r="M3" s="102" t="s">
        <v>871</v>
      </c>
      <c r="N3" s="102" t="s">
        <v>889</v>
      </c>
      <c r="O3" s="102" t="s">
        <v>888</v>
      </c>
      <c r="P3" s="102" t="s">
        <v>879</v>
      </c>
      <c r="Q3" s="102" t="s">
        <v>878</v>
      </c>
      <c r="R3" s="102" t="s">
        <v>887</v>
      </c>
      <c r="S3" s="102" t="s">
        <v>886</v>
      </c>
      <c r="T3" s="102" t="s">
        <v>904</v>
      </c>
      <c r="U3" s="102" t="s">
        <v>903</v>
      </c>
      <c r="V3" s="102" t="s">
        <v>902</v>
      </c>
      <c r="W3" s="103" t="s">
        <v>885</v>
      </c>
      <c r="X3" s="102" t="s">
        <v>901</v>
      </c>
      <c r="Z3" s="104" t="s">
        <v>476</v>
      </c>
      <c r="AA3" s="104" t="s">
        <v>473</v>
      </c>
      <c r="AB3" s="104" t="s">
        <v>893</v>
      </c>
      <c r="AC3" s="104" t="s">
        <v>892</v>
      </c>
      <c r="AD3" s="104" t="s">
        <v>891</v>
      </c>
      <c r="AE3" s="104" t="s">
        <v>451</v>
      </c>
      <c r="AF3" s="104" t="s">
        <v>889</v>
      </c>
      <c r="AG3" s="104" t="s">
        <v>888</v>
      </c>
      <c r="AH3" s="104" t="s">
        <v>879</v>
      </c>
      <c r="AI3" s="104" t="s">
        <v>878</v>
      </c>
      <c r="AJ3" s="104" t="s">
        <v>887</v>
      </c>
      <c r="AK3" s="104" t="s">
        <v>886</v>
      </c>
      <c r="AL3" s="104" t="s">
        <v>902</v>
      </c>
      <c r="AM3" s="104" t="s">
        <v>885</v>
      </c>
      <c r="AO3" s="105" t="s">
        <v>898</v>
      </c>
      <c r="AP3" s="105" t="s">
        <v>896</v>
      </c>
      <c r="AQ3" s="105" t="s">
        <v>895</v>
      </c>
      <c r="AR3" s="105" t="s">
        <v>894</v>
      </c>
      <c r="AS3" s="105" t="s">
        <v>897</v>
      </c>
      <c r="AT3" s="105" t="s">
        <v>893</v>
      </c>
      <c r="AU3" s="105" t="s">
        <v>892</v>
      </c>
      <c r="AV3" s="105" t="s">
        <v>891</v>
      </c>
      <c r="AW3" s="105" t="s">
        <v>451</v>
      </c>
      <c r="AX3" s="105" t="s">
        <v>889</v>
      </c>
      <c r="AY3" s="105" t="s">
        <v>888</v>
      </c>
      <c r="AZ3" s="105" t="s">
        <v>879</v>
      </c>
      <c r="BA3" s="105" t="s">
        <v>878</v>
      </c>
      <c r="BB3" s="105" t="s">
        <v>887</v>
      </c>
      <c r="BC3" s="105" t="s">
        <v>885</v>
      </c>
      <c r="BD3" s="105"/>
      <c r="BE3" s="105" t="s">
        <v>874</v>
      </c>
      <c r="BF3" s="105" t="s">
        <v>873</v>
      </c>
      <c r="BG3" s="105" t="s">
        <v>884</v>
      </c>
      <c r="BH3" s="105" t="s">
        <v>883</v>
      </c>
      <c r="BI3" s="105" t="s">
        <v>880</v>
      </c>
      <c r="BJ3" s="105"/>
      <c r="BK3" s="105" t="s">
        <v>872</v>
      </c>
      <c r="BL3" s="105" t="s">
        <v>870</v>
      </c>
      <c r="BM3" s="105" t="s">
        <v>879</v>
      </c>
      <c r="BN3" s="105" t="s">
        <v>878</v>
      </c>
      <c r="BO3" s="105" t="s">
        <v>875</v>
      </c>
      <c r="BP3" s="105"/>
      <c r="BR3" s="105" t="s">
        <v>896</v>
      </c>
      <c r="BS3" s="105" t="s">
        <v>895</v>
      </c>
      <c r="BT3" s="105" t="s">
        <v>894</v>
      </c>
      <c r="BU3" s="105" t="s">
        <v>897</v>
      </c>
      <c r="BV3" s="105" t="s">
        <v>893</v>
      </c>
      <c r="BW3" s="105" t="s">
        <v>892</v>
      </c>
      <c r="BX3" s="105" t="s">
        <v>891</v>
      </c>
      <c r="BY3" s="105" t="s">
        <v>890</v>
      </c>
      <c r="BZ3" s="105" t="s">
        <v>889</v>
      </c>
      <c r="CA3" s="105" t="s">
        <v>888</v>
      </c>
      <c r="CB3" s="105" t="s">
        <v>879</v>
      </c>
      <c r="CC3" s="105" t="s">
        <v>878</v>
      </c>
      <c r="CD3" s="105" t="s">
        <v>887</v>
      </c>
      <c r="CE3" s="105" t="s">
        <v>885</v>
      </c>
      <c r="CF3" s="105"/>
      <c r="CG3" s="105" t="s">
        <v>874</v>
      </c>
      <c r="CH3" s="105" t="s">
        <v>873</v>
      </c>
      <c r="CI3" s="105" t="s">
        <v>884</v>
      </c>
      <c r="CJ3" s="105" t="s">
        <v>883</v>
      </c>
      <c r="CK3" s="105" t="s">
        <v>880</v>
      </c>
      <c r="CL3" s="105" t="s">
        <v>882</v>
      </c>
      <c r="CM3" s="105" t="s">
        <v>881</v>
      </c>
      <c r="CN3" s="105"/>
      <c r="CO3" s="105" t="s">
        <v>872</v>
      </c>
      <c r="CP3" s="105" t="s">
        <v>870</v>
      </c>
      <c r="CQ3" s="105" t="s">
        <v>879</v>
      </c>
      <c r="CR3" s="105" t="s">
        <v>878</v>
      </c>
      <c r="CS3" s="105" t="s">
        <v>875</v>
      </c>
      <c r="CT3" s="105" t="s">
        <v>877</v>
      </c>
      <c r="CU3" s="105" t="s">
        <v>876</v>
      </c>
      <c r="CV3" s="105"/>
    </row>
    <row r="4" spans="1:100" x14ac:dyDescent="0.2">
      <c r="B4" s="105">
        <v>1</v>
      </c>
      <c r="C4" s="106" t="str">
        <f t="shared" ref="C4:C9" si="0">IF(X4&lt;$H$10-H4,"Z","")</f>
        <v>Z</v>
      </c>
      <c r="D4" s="106" t="str">
        <f t="shared" ref="D4:D19" si="1">_xlfn.XLOOKUP($B4,$AO$4:$AO$20,AS$4:AS$20,"---",0,1)</f>
        <v>HOU</v>
      </c>
      <c r="E4" s="106">
        <f t="shared" ref="E4:E19" si="2">_xlfn.XLOOKUP($B4,$AO$4:$AO$20,AT$4:AT$20,"---",0,1)</f>
        <v>105</v>
      </c>
      <c r="F4" s="106">
        <f t="shared" ref="F4:F19" si="3">_xlfn.XLOOKUP($B4,$AO$4:$AO$20,AU$4:AU$20,"---",0,1)</f>
        <v>57</v>
      </c>
      <c r="G4" s="107">
        <f t="shared" ref="G4:G19" si="4">_xlfn.XLOOKUP($B4,$AO$4:$AO$20,AV$4:AV$20,"---",0,1)</f>
        <v>0.64814814814814814</v>
      </c>
      <c r="H4" s="108">
        <v>0</v>
      </c>
      <c r="I4" s="107">
        <f t="shared" ref="I4:I19" si="5">_xlfn.XLOOKUP($D4,$BU$4:$BU$20,BY$4:BY$20,"---",0,1)</f>
        <v>0.64858214388338509</v>
      </c>
      <c r="J4" s="109" t="str">
        <f>ROUND(I4*162,0)&amp;" - "&amp;ROUND((1-I4)*162,0)</f>
        <v>105 - 57</v>
      </c>
      <c r="K4" s="110" t="str">
        <f t="shared" ref="K4:K19" si="6">_xlfn.XLOOKUP($D4,$AS$4:$AS$20,$BE$4:$BE$20,"",0,1)&amp;" - "&amp;_xlfn.XLOOKUP($D4,$AS$4:$AS$20,$BF$4:$BF$20,"",0,1)</f>
        <v>60 - 21</v>
      </c>
      <c r="L4" s="110" t="str">
        <f t="shared" ref="L4:L19" si="7">_xlfn.XLOOKUP($D4,$AS$4:$AS$20,$BK$4:$BK$20,"",0,1)&amp;" - "&amp;_xlfn.XLOOKUP($D4,$AS$4:$AS$20,$BL$4:$BL$20,"",0,1)</f>
        <v>45 - 36</v>
      </c>
      <c r="M4" s="110"/>
      <c r="N4" s="109">
        <f t="shared" ref="N4:N19" si="8">_xlfn.XLOOKUP($D4,$AS$4:$AS$20,AX$4:AX$20,"---",0,1)</f>
        <v>998</v>
      </c>
      <c r="O4" s="109">
        <f t="shared" ref="O4:O19" si="9">_xlfn.XLOOKUP($D4,$AS$4:$AS$20,AY$4:AY$20,"---",0,1)</f>
        <v>714</v>
      </c>
      <c r="P4" s="111">
        <f t="shared" ref="P4:P19" si="10">_xlfn.XLOOKUP($D4,$AS$4:$AS$20,AZ$4:AZ$20,"---",0,1)</f>
        <v>6.1604938271604937</v>
      </c>
      <c r="Q4" s="111">
        <f t="shared" ref="Q4:Q19" si="11">_xlfn.XLOOKUP($D4,$AS$4:$AS$20,BA$4:BA$20,"---",0,1)</f>
        <v>4.4074074074074074</v>
      </c>
      <c r="R4" s="109">
        <f t="shared" ref="R4:R19" si="12">_xlfn.XLOOKUP($D4,$AS$4:$AS$20,BB$4:BB$20,"---",0,1)</f>
        <v>284</v>
      </c>
      <c r="S4" s="106" t="str">
        <f>_xlfn.XLOOKUP($D4,STREAKS!$C$3:$C$158,STREAKS!$FO$3:$FO$158,"---",0,1)</f>
        <v>W 1</v>
      </c>
      <c r="T4" s="106" t="str">
        <f>_xlfn.XLOOKUP($D4,STREAKS!$C$3:$C$158,STREAKS!$FP$3:$FP$158,"---",0,1)</f>
        <v>50 - 31</v>
      </c>
      <c r="U4" s="106" t="str">
        <f>_xlfn.XLOOKUP($D4,STREAKS!$C$3:$C$158,STREAKS!$FQ$3:$FQ$158,"---",0,1)</f>
        <v>55 - 26</v>
      </c>
      <c r="V4" s="106">
        <f>_xlfn.XLOOKUP($D4,STREAKS!$C$3:$C$158,STREAKS!$FR$3:$FR$158,"---",0,1)</f>
        <v>11</v>
      </c>
      <c r="W4" s="111">
        <f t="shared" ref="W4:W19" si="13">_xlfn.XLOOKUP($D4,$AS$4:$AS$20,BC$4:BC$20,"",0,1)</f>
        <v>330.07066941154068</v>
      </c>
      <c r="X4" s="136">
        <f t="shared" ref="X4:X19" si="14">162-SUM(E4:F4)</f>
        <v>0</v>
      </c>
      <c r="Z4" s="112">
        <v>1</v>
      </c>
      <c r="AA4" s="130" t="str">
        <f>_xlfn.XLOOKUP($Z4,RPI!$B$4:$B$35,RPI!$C$4:$C$35,"---",0,1)</f>
        <v>HOU</v>
      </c>
      <c r="AB4" s="130">
        <f>_xlfn.XLOOKUP($AA4,$AS$4:$AS$41,AT$4:AT$41,"---",0,1)</f>
        <v>105</v>
      </c>
      <c r="AC4" s="130">
        <f t="shared" ref="AC4:AD4" si="15">_xlfn.XLOOKUP($AA4,$AS$4:$AS$41,AU$4:AU$41,"---",0,1)</f>
        <v>57</v>
      </c>
      <c r="AD4" s="131">
        <f t="shared" si="15"/>
        <v>0.64814814814814814</v>
      </c>
      <c r="AE4" s="132" t="s">
        <v>13468</v>
      </c>
      <c r="AF4" s="133">
        <f>_xlfn.XLOOKUP($AA4,$AS$4:$AS$41,AX$4:AX$41,"",0,1)</f>
        <v>998</v>
      </c>
      <c r="AG4" s="133">
        <f t="shared" ref="AG4:AJ4" si="16">_xlfn.XLOOKUP($AA4,$AS$4:$AS$41,AY$4:AY$41,"",0,1)</f>
        <v>714</v>
      </c>
      <c r="AH4" s="134">
        <f t="shared" si="16"/>
        <v>6.1604938271604937</v>
      </c>
      <c r="AI4" s="134">
        <f t="shared" si="16"/>
        <v>4.4074074074074074</v>
      </c>
      <c r="AJ4" s="133">
        <f t="shared" si="16"/>
        <v>284</v>
      </c>
      <c r="AK4" s="130" t="str">
        <f>_xlfn.XLOOKUP($AA4,STREAKS!$C$3:$C$158,STREAKS!$FO$3:$FO$158,"---",0,1)</f>
        <v>W 1</v>
      </c>
      <c r="AL4" s="130"/>
      <c r="AM4" s="134">
        <f t="shared" ref="AM4:AM35" si="17">_xlfn.XLOOKUP($AA4,$AS$4:$AS$41,BC$4:BC$41,"",0,1)</f>
        <v>330.07066941154068</v>
      </c>
      <c r="AO4" s="113">
        <f>_xlfn.RANK.EQ(BC4,($BC$4,$BC$13),0)</f>
        <v>2</v>
      </c>
      <c r="AP4" s="113">
        <f t="shared" ref="AP4:AP11" si="18">_xlfn.XLOOKUP($AS4,$BU$4:$BU$41,BR$4:BR$41,"---",0,1)</f>
        <v>4</v>
      </c>
      <c r="AQ4" s="113">
        <f t="shared" ref="AQ4:AQ11" si="19">_xlfn.XLOOKUP($AS4,$BU$4:$BU$20,BS$4:BS$20,"",0,1)</f>
        <v>3</v>
      </c>
      <c r="AR4" s="113">
        <v>1</v>
      </c>
      <c r="AS4" s="114" t="str">
        <f t="shared" ref="AS4:AS11" si="20">_xlfn.XLOOKUP($AR4,$BT$4:$BT$11,BU$4:BU$11,"---",0,1)</f>
        <v>BAL</v>
      </c>
      <c r="AT4" s="115">
        <f t="shared" ref="AT4:AV11" si="21">_xlfn.XLOOKUP($AS4,$BU$4:$BU$11,BV$4:BV$11,"---",0,1)</f>
        <v>97</v>
      </c>
      <c r="AU4" s="115">
        <f t="shared" si="21"/>
        <v>65</v>
      </c>
      <c r="AV4" s="115">
        <f t="shared" si="21"/>
        <v>0.59876543209876543</v>
      </c>
      <c r="AW4" s="115">
        <v>0</v>
      </c>
      <c r="AX4" s="115">
        <f t="shared" ref="AX4:BC11" si="22">_xlfn.XLOOKUP($AS4,$BU$4:$BU$11,BZ$4:BZ$11,"---",0,1)</f>
        <v>923</v>
      </c>
      <c r="AY4" s="115">
        <f t="shared" si="22"/>
        <v>756</v>
      </c>
      <c r="AZ4" s="115">
        <f t="shared" si="22"/>
        <v>5.6975308641975309</v>
      </c>
      <c r="BA4" s="115">
        <f t="shared" si="22"/>
        <v>4.666666666666667</v>
      </c>
      <c r="BB4" s="115">
        <f t="shared" si="22"/>
        <v>167</v>
      </c>
      <c r="BC4" s="115">
        <f t="shared" si="22"/>
        <v>306.52063267948967</v>
      </c>
      <c r="BD4" s="105"/>
      <c r="BE4" s="115">
        <f t="shared" ref="BE4:BI11" si="23">_xlfn.XLOOKUP($AS4,$BU$4:$BU$11,CG$4:CG$11,"---",0,1)</f>
        <v>47</v>
      </c>
      <c r="BF4" s="115">
        <f t="shared" si="23"/>
        <v>34</v>
      </c>
      <c r="BG4" s="115">
        <f t="shared" si="23"/>
        <v>465</v>
      </c>
      <c r="BH4" s="115">
        <f t="shared" si="23"/>
        <v>412</v>
      </c>
      <c r="BI4" s="115">
        <f t="shared" si="23"/>
        <v>53</v>
      </c>
      <c r="BJ4" s="105"/>
      <c r="BK4" s="115">
        <f t="shared" ref="BK4:BO11" si="24">_xlfn.XLOOKUP($AS4,$BU$4:$BU$11,CO$4:CO$11,"---",0,1)</f>
        <v>50</v>
      </c>
      <c r="BL4" s="115">
        <f t="shared" si="24"/>
        <v>31</v>
      </c>
      <c r="BM4" s="115">
        <f t="shared" si="24"/>
        <v>458</v>
      </c>
      <c r="BN4" s="115">
        <f t="shared" si="24"/>
        <v>344</v>
      </c>
      <c r="BO4" s="115">
        <f t="shared" si="24"/>
        <v>114</v>
      </c>
      <c r="BP4" s="105"/>
      <c r="BR4" s="113">
        <f>_xlfn.RANK.EQ(CE4,$CE$4:$CE$41,0)</f>
        <v>13</v>
      </c>
      <c r="BS4" s="113">
        <f>_xlfn.RANK.EQ(CE4,$CE$4:$CE$20,0)</f>
        <v>7</v>
      </c>
      <c r="BT4" s="113">
        <f>_xlfn.RANK.EQ(CE4,$CE$4:$CE$11,0)</f>
        <v>3</v>
      </c>
      <c r="BU4" s="114" t="s">
        <v>732</v>
      </c>
      <c r="BV4" s="115">
        <f t="shared" ref="BV4:BW11" si="25">CG4+CO4</f>
        <v>86</v>
      </c>
      <c r="BW4" s="115">
        <f t="shared" si="25"/>
        <v>76</v>
      </c>
      <c r="BX4" s="116">
        <f t="shared" ref="BX4:BX8" si="26">BV4/SUM(BV4:BW4)</f>
        <v>0.53086419753086422</v>
      </c>
      <c r="BY4" s="115">
        <f t="shared" ref="BY4:BY8" si="27">BZ4^1.83/(BZ4^1.83+CA4^1.83)</f>
        <v>0.56685876692702741</v>
      </c>
      <c r="BZ4" s="115">
        <f t="shared" ref="BZ4:CA11" si="28">CI4+CQ4</f>
        <v>885</v>
      </c>
      <c r="CA4" s="115">
        <f t="shared" si="28"/>
        <v>764</v>
      </c>
      <c r="CB4" s="115">
        <f t="shared" ref="CB4:CC11" si="29">AVERAGE(CL4,CT4)</f>
        <v>5.4629629629629637</v>
      </c>
      <c r="CC4" s="115">
        <f t="shared" si="29"/>
        <v>4.716049382716049</v>
      </c>
      <c r="CD4" s="115">
        <f t="shared" ref="CD4:CD8" si="30">BZ4-CA4</f>
        <v>121</v>
      </c>
      <c r="CE4" s="116">
        <f t="shared" ref="CE4:CE11" si="31">(CG4*3+CO4*PI()+(CI4*0.005+CQ4*0.006))+(CJ4*0.004+CR4*0.005)</f>
        <v>272.55407675795084</v>
      </c>
      <c r="CF4" s="105"/>
      <c r="CG4" s="115">
        <f>COUNTIFS(SCHEDULE!$K$3:$K$2594,STANDINGS!$BU4,SCHEDULE!$I$3:$I$2594,"W")</f>
        <v>42</v>
      </c>
      <c r="CH4" s="115">
        <f>COUNTIFS(SCHEDULE!$K$3:$K$2594,STANDINGS!$BU4,SCHEDULE!$I$3:$I$2594,"L")</f>
        <v>39</v>
      </c>
      <c r="CI4" s="115">
        <f>SUMIFS(SCHEDULE!$H$3:$H$2594,SCHEDULE!$K$3:$K$2594,$BU4)</f>
        <v>427</v>
      </c>
      <c r="CJ4" s="115">
        <f>SUMIFS(SCHEDULE!$G$3:$G$2594,SCHEDULE!$K$3:$K$2594,$BU4)</f>
        <v>379</v>
      </c>
      <c r="CK4" s="115">
        <f t="shared" ref="CK4:CK11" si="32">CI4-CJ4</f>
        <v>48</v>
      </c>
      <c r="CL4" s="115">
        <f>CI4/(CG4+CH4)</f>
        <v>5.2716049382716053</v>
      </c>
      <c r="CM4" s="115">
        <f>CJ4/(CG4+CH4)</f>
        <v>4.6790123456790127</v>
      </c>
      <c r="CN4" s="105"/>
      <c r="CO4" s="115">
        <f>COUNTIFS(SCHEDULE!$D$3:$D$2594,STANDINGS!$BU4,SCHEDULE!$F$3:$F$2594,"W")</f>
        <v>44</v>
      </c>
      <c r="CP4" s="115">
        <f>COUNTIFS(SCHEDULE!$D$3:$D$2594,STANDINGS!$BU4,SCHEDULE!$F$3:$F$2594,"L")</f>
        <v>37</v>
      </c>
      <c r="CQ4" s="115">
        <f>SUMIFS(SCHEDULE!$G$3:$G$2594,SCHEDULE!$D$3:$D$2594,$BU4)</f>
        <v>458</v>
      </c>
      <c r="CR4" s="115">
        <f>SUMIFS(SCHEDULE!$H$3:$H$2594,SCHEDULE!$D$3:$D$2594,$BU4)</f>
        <v>385</v>
      </c>
      <c r="CS4" s="115">
        <f t="shared" ref="CS4:CS11" si="33">CQ4-CR4</f>
        <v>73</v>
      </c>
      <c r="CT4" s="115">
        <f>CQ4/(CO4+CP4)</f>
        <v>5.6543209876543212</v>
      </c>
      <c r="CU4" s="115">
        <f>CR4/(CO4+CP4)</f>
        <v>4.7530864197530862</v>
      </c>
      <c r="CV4" s="105"/>
    </row>
    <row r="5" spans="1:100" ht="12" thickBot="1" x14ac:dyDescent="0.25">
      <c r="B5" s="164">
        <f t="shared" ref="B5:B19" si="34">B4+1</f>
        <v>2</v>
      </c>
      <c r="C5" s="158" t="str">
        <f t="shared" si="0"/>
        <v>Z</v>
      </c>
      <c r="D5" s="158" t="str">
        <f t="shared" si="1"/>
        <v>BAL</v>
      </c>
      <c r="E5" s="158">
        <f t="shared" si="2"/>
        <v>97</v>
      </c>
      <c r="F5" s="158">
        <f t="shared" si="3"/>
        <v>65</v>
      </c>
      <c r="G5" s="159">
        <f t="shared" si="4"/>
        <v>0.59876543209876543</v>
      </c>
      <c r="H5" s="160">
        <f t="shared" ref="H5:H18" si="35">(($E$4-E5)-($F$4-F5))/2</f>
        <v>8</v>
      </c>
      <c r="I5" s="159">
        <f t="shared" si="5"/>
        <v>0.59030969388367716</v>
      </c>
      <c r="J5" s="161" t="str">
        <f t="shared" ref="J5:J15" si="36">ROUND(I5*162,0)&amp;" - "&amp;ROUND((1-I5)*162,0)</f>
        <v>96 - 66</v>
      </c>
      <c r="K5" s="160" t="str">
        <f t="shared" si="6"/>
        <v>47 - 34</v>
      </c>
      <c r="L5" s="160" t="str">
        <f t="shared" si="7"/>
        <v>50 - 31</v>
      </c>
      <c r="M5" s="160"/>
      <c r="N5" s="161">
        <f t="shared" si="8"/>
        <v>923</v>
      </c>
      <c r="O5" s="161">
        <f t="shared" si="9"/>
        <v>756</v>
      </c>
      <c r="P5" s="162">
        <f t="shared" si="10"/>
        <v>5.6975308641975309</v>
      </c>
      <c r="Q5" s="162">
        <f t="shared" si="11"/>
        <v>4.666666666666667</v>
      </c>
      <c r="R5" s="161">
        <f t="shared" si="12"/>
        <v>167</v>
      </c>
      <c r="S5" s="158" t="str">
        <f>_xlfn.XLOOKUP($D5,STREAKS!$C$3:$C$158,STREAKS!$FO$3:$FO$158,"---",0,1)</f>
        <v>L 1</v>
      </c>
      <c r="T5" s="158" t="str">
        <f>_xlfn.XLOOKUP($D5,STREAKS!$C$3:$C$158,STREAKS!$FP$3:$FP$158,"---",0,1)</f>
        <v>53 - 28</v>
      </c>
      <c r="U5" s="158" t="str">
        <f>_xlfn.XLOOKUP($D5,STREAKS!$C$3:$C$158,STREAKS!$FQ$3:$FQ$158,"---",0,1)</f>
        <v>44 - 37</v>
      </c>
      <c r="V5" s="158">
        <f>_xlfn.XLOOKUP($D5,STREAKS!$C$3:$C$158,STREAKS!$FR$3:$FR$158,"---",0,1)</f>
        <v>11</v>
      </c>
      <c r="W5" s="162">
        <f t="shared" si="13"/>
        <v>306.52063267948967</v>
      </c>
      <c r="X5" s="163">
        <f t="shared" si="14"/>
        <v>0</v>
      </c>
      <c r="Z5" s="112">
        <f t="shared" ref="Z5:Z35" si="37">Z4+1</f>
        <v>2</v>
      </c>
      <c r="AA5" s="130" t="str">
        <f>_xlfn.XLOOKUP($Z5,RPI!$B$4:$B$35,RPI!$C$4:$C$35,"---",0,1)</f>
        <v>OKC</v>
      </c>
      <c r="AB5" s="130">
        <f t="shared" ref="AB5:AB33" si="38">_xlfn.XLOOKUP($AA5,$AS$4:$AS$41,AT$4:AT$41,"---",0,1)</f>
        <v>104</v>
      </c>
      <c r="AC5" s="130">
        <f t="shared" ref="AC5:AC33" si="39">_xlfn.XLOOKUP($AA5,$AS$4:$AS$41,AU$4:AU$41,"---",0,1)</f>
        <v>58</v>
      </c>
      <c r="AD5" s="131">
        <f t="shared" ref="AD5:AD33" si="40">_xlfn.XLOOKUP($AA5,$AS$4:$AS$41,AV$4:AV$41,"---",0,1)</f>
        <v>0.64197530864197527</v>
      </c>
      <c r="AE5" s="135">
        <f>(($AB$4-AB5)-($AC$4-AC5))/2</f>
        <v>1</v>
      </c>
      <c r="AF5" s="133">
        <f t="shared" ref="AF5:AF33" si="41">_xlfn.XLOOKUP($AA5,$AS$4:$AS$41,AX$4:AX$41,"",0,1)</f>
        <v>886</v>
      </c>
      <c r="AG5" s="133">
        <f t="shared" ref="AG5:AG33" si="42">_xlfn.XLOOKUP($AA5,$AS$4:$AS$41,AY$4:AY$41,"",0,1)</f>
        <v>672</v>
      </c>
      <c r="AH5" s="134">
        <f t="shared" ref="AH5:AH33" si="43">_xlfn.XLOOKUP($AA5,$AS$4:$AS$41,AZ$4:AZ$41,"",0,1)</f>
        <v>5.4691358024691361</v>
      </c>
      <c r="AI5" s="134">
        <f t="shared" ref="AI5:AI33" si="44">_xlfn.XLOOKUP($AA5,$AS$4:$AS$41,BA$4:BA$41,"",0,1)</f>
        <v>4.1481481481481488</v>
      </c>
      <c r="AJ5" s="133">
        <f t="shared" ref="AJ5:AJ33" si="45">_xlfn.XLOOKUP($AA5,$AS$4:$AS$41,BB$4:BB$41,"",0,1)</f>
        <v>214</v>
      </c>
      <c r="AK5" s="130" t="str">
        <f>_xlfn.XLOOKUP($AA5,STREAKS!$C$3:$C$158,STREAKS!$FO$3:$FO$158,"---",0,1)</f>
        <v>L 1</v>
      </c>
      <c r="AL5" s="130"/>
      <c r="AM5" s="134">
        <f t="shared" si="17"/>
        <v>327.13222533307948</v>
      </c>
      <c r="AO5" s="113">
        <f>_xlfn.RANK.EQ(BC5,($BC$5:$BC$11,$BC$14:$BC$20),0)+2</f>
        <v>6</v>
      </c>
      <c r="AP5" s="113">
        <f t="shared" si="18"/>
        <v>11</v>
      </c>
      <c r="AQ5" s="113">
        <f t="shared" si="19"/>
        <v>6</v>
      </c>
      <c r="AR5" s="113">
        <v>2</v>
      </c>
      <c r="AS5" s="114" t="str">
        <f t="shared" si="20"/>
        <v>BOS</v>
      </c>
      <c r="AT5" s="115">
        <f t="shared" si="21"/>
        <v>90</v>
      </c>
      <c r="AU5" s="115">
        <f t="shared" si="21"/>
        <v>72</v>
      </c>
      <c r="AV5" s="115">
        <f t="shared" si="21"/>
        <v>0.55555555555555558</v>
      </c>
      <c r="AW5" s="115">
        <f>(($AT$4-AT5)-($AU$4-AU5))/2</f>
        <v>7</v>
      </c>
      <c r="AX5" s="115">
        <f t="shared" si="22"/>
        <v>903</v>
      </c>
      <c r="AY5" s="115">
        <f t="shared" si="22"/>
        <v>782</v>
      </c>
      <c r="AZ5" s="115">
        <f t="shared" si="22"/>
        <v>5.5740740740740744</v>
      </c>
      <c r="BA5" s="115">
        <f t="shared" si="22"/>
        <v>4.8271604938271606</v>
      </c>
      <c r="BB5" s="115">
        <f t="shared" si="22"/>
        <v>121</v>
      </c>
      <c r="BC5" s="115">
        <f t="shared" si="22"/>
        <v>284.85966941154066</v>
      </c>
      <c r="BD5" s="105"/>
      <c r="BE5" s="115">
        <f t="shared" si="23"/>
        <v>45</v>
      </c>
      <c r="BF5" s="115">
        <f t="shared" si="23"/>
        <v>36</v>
      </c>
      <c r="BG5" s="115">
        <f t="shared" si="23"/>
        <v>432</v>
      </c>
      <c r="BH5" s="115">
        <f t="shared" si="23"/>
        <v>408</v>
      </c>
      <c r="BI5" s="115">
        <f t="shared" si="23"/>
        <v>24</v>
      </c>
      <c r="BJ5" s="105"/>
      <c r="BK5" s="115">
        <f t="shared" si="24"/>
        <v>45</v>
      </c>
      <c r="BL5" s="115">
        <f t="shared" si="24"/>
        <v>36</v>
      </c>
      <c r="BM5" s="115">
        <f t="shared" si="24"/>
        <v>471</v>
      </c>
      <c r="BN5" s="115">
        <f t="shared" si="24"/>
        <v>374</v>
      </c>
      <c r="BO5" s="115">
        <f t="shared" si="24"/>
        <v>97</v>
      </c>
      <c r="BP5" s="105"/>
      <c r="BR5" s="113">
        <f>_xlfn.RANK.EQ(CE5,$CE$4:$CE$41,0)</f>
        <v>11</v>
      </c>
      <c r="BS5" s="113">
        <f>_xlfn.RANK.EQ(CE5,$CE$4:$CE$20,0)</f>
        <v>6</v>
      </c>
      <c r="BT5" s="113">
        <f t="shared" ref="BT5:BT11" si="46">_xlfn.RANK.EQ(CE5,$CE$4:$CE$11,0)</f>
        <v>2</v>
      </c>
      <c r="BU5" s="114" t="s">
        <v>43</v>
      </c>
      <c r="BV5" s="115">
        <f t="shared" si="25"/>
        <v>90</v>
      </c>
      <c r="BW5" s="115">
        <f t="shared" si="25"/>
        <v>72</v>
      </c>
      <c r="BX5" s="116">
        <f t="shared" si="26"/>
        <v>0.55555555555555558</v>
      </c>
      <c r="BY5" s="115">
        <f t="shared" si="27"/>
        <v>0.56544194936377024</v>
      </c>
      <c r="BZ5" s="115">
        <f t="shared" si="28"/>
        <v>903</v>
      </c>
      <c r="CA5" s="115">
        <f t="shared" si="28"/>
        <v>782</v>
      </c>
      <c r="CB5" s="115">
        <f t="shared" si="29"/>
        <v>5.5740740740740744</v>
      </c>
      <c r="CC5" s="115">
        <f t="shared" si="29"/>
        <v>4.8271604938271606</v>
      </c>
      <c r="CD5" s="115">
        <f t="shared" si="30"/>
        <v>121</v>
      </c>
      <c r="CE5" s="116">
        <f t="shared" si="31"/>
        <v>284.85966941154066</v>
      </c>
      <c r="CF5" s="105"/>
      <c r="CG5" s="115">
        <f>COUNTIFS(SCHEDULE!$K$3:$K$2594,STANDINGS!$BU5,SCHEDULE!$I$3:$I$2594,"W")</f>
        <v>45</v>
      </c>
      <c r="CH5" s="115">
        <f>COUNTIFS(SCHEDULE!$K$3:$K$2594,STANDINGS!$BU5,SCHEDULE!$I$3:$I$2594,"L")</f>
        <v>36</v>
      </c>
      <c r="CI5" s="115">
        <f>SUMIFS(SCHEDULE!$H$3:$H$2594,SCHEDULE!$K$3:$K$2594,$BU5)</f>
        <v>432</v>
      </c>
      <c r="CJ5" s="115">
        <f>SUMIFS(SCHEDULE!$G$3:$G$2594,SCHEDULE!$K$3:$K$2594,$BU5)</f>
        <v>408</v>
      </c>
      <c r="CK5" s="115">
        <f t="shared" si="32"/>
        <v>24</v>
      </c>
      <c r="CL5" s="115">
        <f t="shared" ref="CL5:CL8" si="47">CI5/(CG5+CH5)</f>
        <v>5.333333333333333</v>
      </c>
      <c r="CM5" s="115">
        <f t="shared" ref="CM5:CM8" si="48">CJ5/(CG5+CH5)</f>
        <v>5.0370370370370372</v>
      </c>
      <c r="CN5" s="105"/>
      <c r="CO5" s="115">
        <f>COUNTIFS(SCHEDULE!$D$3:$D$2594,STANDINGS!$BU5,SCHEDULE!$F$3:$F$2594,"W")</f>
        <v>45</v>
      </c>
      <c r="CP5" s="115">
        <f>COUNTIFS(SCHEDULE!$D$3:$D$2594,STANDINGS!$BU5,SCHEDULE!$F$3:$F$2594,"L")</f>
        <v>36</v>
      </c>
      <c r="CQ5" s="115">
        <f>SUMIFS(SCHEDULE!$G$3:$G$2594,SCHEDULE!$D$3:$D$2594,$BU5)</f>
        <v>471</v>
      </c>
      <c r="CR5" s="115">
        <f>SUMIFS(SCHEDULE!$H$3:$H$2594,SCHEDULE!$D$3:$D$2594,$BU5)</f>
        <v>374</v>
      </c>
      <c r="CS5" s="115">
        <f t="shared" si="33"/>
        <v>97</v>
      </c>
      <c r="CT5" s="115">
        <f t="shared" ref="CT5:CT8" si="49">CQ5/(CO5+CP5)</f>
        <v>5.8148148148148149</v>
      </c>
      <c r="CU5" s="115">
        <f t="shared" ref="CU5:CU8" si="50">CR5/(CO5+CP5)</f>
        <v>4.617283950617284</v>
      </c>
      <c r="CV5" s="105"/>
    </row>
    <row r="6" spans="1:100" ht="12" thickTop="1" x14ac:dyDescent="0.2">
      <c r="B6" s="105">
        <f t="shared" si="34"/>
        <v>3</v>
      </c>
      <c r="C6" s="144" t="str">
        <f t="shared" si="0"/>
        <v>Z</v>
      </c>
      <c r="D6" s="144" t="str">
        <f t="shared" si="1"/>
        <v>KCM</v>
      </c>
      <c r="E6" s="144">
        <f t="shared" si="2"/>
        <v>99</v>
      </c>
      <c r="F6" s="144">
        <f t="shared" si="3"/>
        <v>63</v>
      </c>
      <c r="G6" s="145">
        <f t="shared" si="4"/>
        <v>0.61111111111111116</v>
      </c>
      <c r="H6" s="146">
        <f t="shared" si="35"/>
        <v>6</v>
      </c>
      <c r="I6" s="145">
        <f t="shared" si="5"/>
        <v>0.60159195958351375</v>
      </c>
      <c r="J6" s="147" t="str">
        <f t="shared" si="36"/>
        <v>97 - 65</v>
      </c>
      <c r="K6" s="146" t="str">
        <f t="shared" si="6"/>
        <v>50 - 31</v>
      </c>
      <c r="L6" s="146" t="str">
        <f t="shared" si="7"/>
        <v>49 - 32</v>
      </c>
      <c r="M6" s="146"/>
      <c r="N6" s="147">
        <f t="shared" si="8"/>
        <v>977</v>
      </c>
      <c r="O6" s="147">
        <f t="shared" si="9"/>
        <v>780</v>
      </c>
      <c r="P6" s="148">
        <f t="shared" si="10"/>
        <v>6.0308641975308639</v>
      </c>
      <c r="Q6" s="148">
        <f t="shared" si="11"/>
        <v>4.8148148148148149</v>
      </c>
      <c r="R6" s="147">
        <f t="shared" si="12"/>
        <v>197</v>
      </c>
      <c r="S6" s="144" t="str">
        <f>_xlfn.XLOOKUP($D6,STREAKS!$C$3:$C$158,STREAKS!$FO$3:$FO$158,"---",0,1)</f>
        <v>L 1</v>
      </c>
      <c r="T6" s="144" t="str">
        <f>_xlfn.XLOOKUP($D6,STREAKS!$C$3:$C$158,STREAKS!$FP$3:$FP$158,"---",0,1)</f>
        <v>53 - 28</v>
      </c>
      <c r="U6" s="144" t="str">
        <f>_xlfn.XLOOKUP($D6,STREAKS!$C$3:$C$158,STREAKS!$FQ$3:$FQ$158,"---",0,1)</f>
        <v>46 - 35</v>
      </c>
      <c r="V6" s="144">
        <f>_xlfn.XLOOKUP($D6,STREAKS!$C$3:$C$158,STREAKS!$FR$3:$FR$158,"---",0,1)</f>
        <v>8</v>
      </c>
      <c r="W6" s="148">
        <f t="shared" si="13"/>
        <v>312.82404002589982</v>
      </c>
      <c r="X6" s="149">
        <f t="shared" si="14"/>
        <v>0</v>
      </c>
      <c r="Z6" s="112">
        <f t="shared" si="37"/>
        <v>3</v>
      </c>
      <c r="AA6" s="130" t="str">
        <f>_xlfn.XLOOKUP($Z6,RPI!$B$4:$B$35,RPI!$C$4:$C$35,"---",0,1)</f>
        <v>KCM</v>
      </c>
      <c r="AB6" s="130">
        <f t="shared" si="38"/>
        <v>99</v>
      </c>
      <c r="AC6" s="130">
        <f t="shared" si="39"/>
        <v>63</v>
      </c>
      <c r="AD6" s="131">
        <f t="shared" si="40"/>
        <v>0.61111111111111116</v>
      </c>
      <c r="AE6" s="135">
        <f>(($AB$4-AB6)-($AC$4-AC6))/2</f>
        <v>6</v>
      </c>
      <c r="AF6" s="133">
        <f t="shared" si="41"/>
        <v>977</v>
      </c>
      <c r="AG6" s="133">
        <f t="shared" si="42"/>
        <v>780</v>
      </c>
      <c r="AH6" s="134">
        <f t="shared" si="43"/>
        <v>6.0308641975308639</v>
      </c>
      <c r="AI6" s="134">
        <f t="shared" si="44"/>
        <v>4.8148148148148149</v>
      </c>
      <c r="AJ6" s="133">
        <f t="shared" si="45"/>
        <v>197</v>
      </c>
      <c r="AK6" s="130" t="str">
        <f>_xlfn.XLOOKUP($AA6,STREAKS!$C$3:$C$158,STREAKS!$FO$3:$FO$158,"---",0,1)</f>
        <v>L 1</v>
      </c>
      <c r="AL6" s="130"/>
      <c r="AM6" s="134">
        <f t="shared" si="17"/>
        <v>312.82404002589982</v>
      </c>
      <c r="AO6" s="113">
        <f>_xlfn.RANK.EQ(BC6,($BC$5:$BC$11,$BC$14:$BC$20),0)+2</f>
        <v>7</v>
      </c>
      <c r="AP6" s="113">
        <f t="shared" si="18"/>
        <v>13</v>
      </c>
      <c r="AQ6" s="113">
        <f t="shared" si="19"/>
        <v>7</v>
      </c>
      <c r="AR6" s="113">
        <v>3</v>
      </c>
      <c r="AS6" s="114" t="str">
        <f t="shared" si="20"/>
        <v>NYS</v>
      </c>
      <c r="AT6" s="115">
        <f t="shared" si="21"/>
        <v>86</v>
      </c>
      <c r="AU6" s="115">
        <f t="shared" si="21"/>
        <v>76</v>
      </c>
      <c r="AV6" s="115">
        <f t="shared" si="21"/>
        <v>0.53086419753086422</v>
      </c>
      <c r="AW6" s="115">
        <f t="shared" ref="AW6:AW11" si="51">(($AT$4-AT6)-($AU$4-AU6))/2</f>
        <v>11</v>
      </c>
      <c r="AX6" s="115">
        <f t="shared" si="22"/>
        <v>885</v>
      </c>
      <c r="AY6" s="115">
        <f t="shared" si="22"/>
        <v>764</v>
      </c>
      <c r="AZ6" s="115">
        <f t="shared" si="22"/>
        <v>5.4629629629629637</v>
      </c>
      <c r="BA6" s="115">
        <f t="shared" si="22"/>
        <v>4.716049382716049</v>
      </c>
      <c r="BB6" s="115">
        <f t="shared" si="22"/>
        <v>121</v>
      </c>
      <c r="BC6" s="115">
        <f t="shared" si="22"/>
        <v>272.55407675795084</v>
      </c>
      <c r="BD6" s="105"/>
      <c r="BE6" s="115">
        <f t="shared" si="23"/>
        <v>42</v>
      </c>
      <c r="BF6" s="115">
        <f t="shared" si="23"/>
        <v>39</v>
      </c>
      <c r="BG6" s="115">
        <f t="shared" si="23"/>
        <v>427</v>
      </c>
      <c r="BH6" s="115">
        <f t="shared" si="23"/>
        <v>379</v>
      </c>
      <c r="BI6" s="115">
        <f t="shared" si="23"/>
        <v>48</v>
      </c>
      <c r="BJ6" s="105"/>
      <c r="BK6" s="115">
        <f t="shared" si="24"/>
        <v>44</v>
      </c>
      <c r="BL6" s="115">
        <f t="shared" si="24"/>
        <v>37</v>
      </c>
      <c r="BM6" s="115">
        <f t="shared" si="24"/>
        <v>458</v>
      </c>
      <c r="BN6" s="115">
        <f t="shared" si="24"/>
        <v>385</v>
      </c>
      <c r="BO6" s="115">
        <f t="shared" si="24"/>
        <v>73</v>
      </c>
      <c r="BP6" s="105"/>
      <c r="BR6" s="113">
        <f>_xlfn.RANK.EQ(CE6,$CE$4:$CE$41,0)</f>
        <v>4</v>
      </c>
      <c r="BS6" s="113">
        <f>_xlfn.RANK.EQ(CE6,$CE$4:$CE$20,0)</f>
        <v>3</v>
      </c>
      <c r="BT6" s="113">
        <f t="shared" si="46"/>
        <v>1</v>
      </c>
      <c r="BU6" s="114" t="s">
        <v>13469</v>
      </c>
      <c r="BV6" s="115">
        <f t="shared" si="25"/>
        <v>97</v>
      </c>
      <c r="BW6" s="115">
        <f t="shared" si="25"/>
        <v>65</v>
      </c>
      <c r="BX6" s="116">
        <f t="shared" si="26"/>
        <v>0.59876543209876543</v>
      </c>
      <c r="BY6" s="115">
        <f t="shared" si="27"/>
        <v>0.59030969388367716</v>
      </c>
      <c r="BZ6" s="115">
        <f t="shared" si="28"/>
        <v>923</v>
      </c>
      <c r="CA6" s="115">
        <f t="shared" si="28"/>
        <v>756</v>
      </c>
      <c r="CB6" s="115">
        <f t="shared" si="29"/>
        <v>5.6975308641975309</v>
      </c>
      <c r="CC6" s="115">
        <f t="shared" si="29"/>
        <v>4.666666666666667</v>
      </c>
      <c r="CD6" s="115">
        <f t="shared" si="30"/>
        <v>167</v>
      </c>
      <c r="CE6" s="116">
        <f t="shared" si="31"/>
        <v>306.52063267948967</v>
      </c>
      <c r="CF6" s="105"/>
      <c r="CG6" s="115">
        <f>COUNTIFS(SCHEDULE!$K$3:$K$2594,STANDINGS!$BU6,SCHEDULE!$I$3:$I$2594,"W")</f>
        <v>47</v>
      </c>
      <c r="CH6" s="115">
        <f>COUNTIFS(SCHEDULE!$K$3:$K$2594,STANDINGS!$BU6,SCHEDULE!$I$3:$I$2594,"L")</f>
        <v>34</v>
      </c>
      <c r="CI6" s="115">
        <f>SUMIFS(SCHEDULE!$H$3:$H$2594,SCHEDULE!$K$3:$K$2594,$BU6)</f>
        <v>465</v>
      </c>
      <c r="CJ6" s="115">
        <f>SUMIFS(SCHEDULE!$G$3:$G$2594,SCHEDULE!$K$3:$K$2594,$BU6)</f>
        <v>412</v>
      </c>
      <c r="CK6" s="115">
        <f t="shared" si="32"/>
        <v>53</v>
      </c>
      <c r="CL6" s="115">
        <f t="shared" si="47"/>
        <v>5.7407407407407405</v>
      </c>
      <c r="CM6" s="115">
        <f t="shared" si="48"/>
        <v>5.0864197530864201</v>
      </c>
      <c r="CN6" s="105"/>
      <c r="CO6" s="115">
        <f>COUNTIFS(SCHEDULE!$D$3:$D$2594,STANDINGS!$BU6,SCHEDULE!$F$3:$F$2594,"W")</f>
        <v>50</v>
      </c>
      <c r="CP6" s="115">
        <f>COUNTIFS(SCHEDULE!$D$3:$D$2594,STANDINGS!$BU6,SCHEDULE!$F$3:$F$2594,"L")</f>
        <v>31</v>
      </c>
      <c r="CQ6" s="115">
        <f>SUMIFS(SCHEDULE!$G$3:$G$2594,SCHEDULE!$D$3:$D$2594,$BU6)</f>
        <v>458</v>
      </c>
      <c r="CR6" s="115">
        <f>SUMIFS(SCHEDULE!$H$3:$H$2594,SCHEDULE!$D$3:$D$2594,$BU6)</f>
        <v>344</v>
      </c>
      <c r="CS6" s="115">
        <f t="shared" si="33"/>
        <v>114</v>
      </c>
      <c r="CT6" s="115">
        <f t="shared" si="49"/>
        <v>5.6543209876543212</v>
      </c>
      <c r="CU6" s="115">
        <f t="shared" si="50"/>
        <v>4.2469135802469138</v>
      </c>
      <c r="CV6" s="105"/>
    </row>
    <row r="7" spans="1:100" x14ac:dyDescent="0.2">
      <c r="B7" s="129">
        <f t="shared" si="34"/>
        <v>4</v>
      </c>
      <c r="C7" s="106" t="str">
        <f t="shared" si="0"/>
        <v>Z</v>
      </c>
      <c r="D7" s="106" t="str">
        <f t="shared" si="1"/>
        <v>CHR</v>
      </c>
      <c r="E7" s="106">
        <f t="shared" si="2"/>
        <v>91</v>
      </c>
      <c r="F7" s="106">
        <f t="shared" si="3"/>
        <v>71</v>
      </c>
      <c r="G7" s="107">
        <f t="shared" si="4"/>
        <v>0.56172839506172845</v>
      </c>
      <c r="H7" s="110">
        <f t="shared" si="35"/>
        <v>14</v>
      </c>
      <c r="I7" s="107">
        <f t="shared" si="5"/>
        <v>0.56389432086897506</v>
      </c>
      <c r="J7" s="109" t="str">
        <f t="shared" si="36"/>
        <v>91 - 71</v>
      </c>
      <c r="K7" s="110" t="str">
        <f t="shared" si="6"/>
        <v>46 - 35</v>
      </c>
      <c r="L7" s="110" t="str">
        <f t="shared" si="7"/>
        <v>45 - 36</v>
      </c>
      <c r="M7" s="110"/>
      <c r="N7" s="109">
        <f t="shared" si="8"/>
        <v>977</v>
      </c>
      <c r="O7" s="109">
        <f t="shared" si="9"/>
        <v>849</v>
      </c>
      <c r="P7" s="111">
        <f t="shared" si="10"/>
        <v>6.0308641975308639</v>
      </c>
      <c r="Q7" s="111">
        <f t="shared" si="11"/>
        <v>5.2407407407407405</v>
      </c>
      <c r="R7" s="109">
        <f t="shared" si="12"/>
        <v>128</v>
      </c>
      <c r="S7" s="106" t="str">
        <f>_xlfn.XLOOKUP($D7,STREAKS!$C$3:$C$158,STREAKS!$FO$3:$FO$158,"---",0,1)</f>
        <v>L 1</v>
      </c>
      <c r="T7" s="106" t="str">
        <f>_xlfn.XLOOKUP($D7,STREAKS!$C$3:$C$158,STREAKS!$FP$3:$FP$158,"---",0,1)</f>
        <v>51 - 30</v>
      </c>
      <c r="U7" s="106" t="str">
        <f>_xlfn.XLOOKUP($D7,STREAKS!$C$3:$C$158,STREAKS!$FQ$3:$FQ$158,"---",0,1)</f>
        <v>40 - 41</v>
      </c>
      <c r="V7" s="106">
        <f>_xlfn.XLOOKUP($D7,STREAKS!$C$3:$C$158,STREAKS!$FR$3:$FR$158,"---",0,1)</f>
        <v>6</v>
      </c>
      <c r="W7" s="111">
        <f t="shared" si="13"/>
        <v>288.5696694115407</v>
      </c>
      <c r="X7" s="136">
        <f t="shared" si="14"/>
        <v>0</v>
      </c>
      <c r="Z7" s="112">
        <f t="shared" si="37"/>
        <v>4</v>
      </c>
      <c r="AA7" s="130" t="str">
        <f>_xlfn.XLOOKUP($Z7,RPI!$B$4:$B$35,RPI!$C$4:$C$35,"---",0,1)</f>
        <v>CHC</v>
      </c>
      <c r="AB7" s="130">
        <f t="shared" si="38"/>
        <v>96</v>
      </c>
      <c r="AC7" s="130">
        <f t="shared" si="39"/>
        <v>66</v>
      </c>
      <c r="AD7" s="131">
        <f t="shared" si="40"/>
        <v>0.59259259259259256</v>
      </c>
      <c r="AE7" s="135">
        <f t="shared" ref="AE7:AE27" si="52">(($AB$4-AB7)-($AC$4-AC7))/2</f>
        <v>9</v>
      </c>
      <c r="AF7" s="133">
        <f t="shared" si="41"/>
        <v>885</v>
      </c>
      <c r="AG7" s="133">
        <f t="shared" si="42"/>
        <v>739</v>
      </c>
      <c r="AH7" s="134">
        <f t="shared" si="43"/>
        <v>5.4629629629629628</v>
      </c>
      <c r="AI7" s="134">
        <f t="shared" si="44"/>
        <v>4.5617283950617278</v>
      </c>
      <c r="AJ7" s="133">
        <f t="shared" si="45"/>
        <v>146</v>
      </c>
      <c r="AK7" s="130" t="str">
        <f>_xlfn.XLOOKUP($AA7,STREAKS!$C$3:$C$158,STREAKS!$FO$3:$FO$158,"---",0,1)</f>
        <v>L 3</v>
      </c>
      <c r="AL7" s="130"/>
      <c r="AM7" s="134">
        <f t="shared" si="17"/>
        <v>302.3024841043611</v>
      </c>
      <c r="AO7" s="113">
        <f>_xlfn.RANK.EQ(BC7,($BC$5:$BC$11,$BC$14:$BC$20),0)+2</f>
        <v>10</v>
      </c>
      <c r="AP7" s="113">
        <f t="shared" si="18"/>
        <v>21</v>
      </c>
      <c r="AQ7" s="113">
        <f t="shared" si="19"/>
        <v>10</v>
      </c>
      <c r="AR7" s="113">
        <v>4</v>
      </c>
      <c r="AS7" s="114" t="str">
        <f t="shared" si="20"/>
        <v>CLE</v>
      </c>
      <c r="AT7" s="115">
        <f t="shared" si="21"/>
        <v>73</v>
      </c>
      <c r="AU7" s="115">
        <f t="shared" si="21"/>
        <v>89</v>
      </c>
      <c r="AV7" s="115">
        <f t="shared" si="21"/>
        <v>0.45061728395061729</v>
      </c>
      <c r="AW7" s="115">
        <f t="shared" si="51"/>
        <v>24</v>
      </c>
      <c r="AX7" s="115">
        <f t="shared" si="22"/>
        <v>671</v>
      </c>
      <c r="AY7" s="115">
        <f t="shared" si="22"/>
        <v>794</v>
      </c>
      <c r="AZ7" s="115">
        <f t="shared" si="22"/>
        <v>4.1419753086419755</v>
      </c>
      <c r="BA7" s="115">
        <f t="shared" si="22"/>
        <v>4.9012345679012341</v>
      </c>
      <c r="BB7" s="115">
        <f t="shared" si="22"/>
        <v>-123</v>
      </c>
      <c r="BC7" s="115">
        <f t="shared" si="22"/>
        <v>231.78311349000191</v>
      </c>
      <c r="BD7" s="105"/>
      <c r="BE7" s="115">
        <f t="shared" si="23"/>
        <v>34</v>
      </c>
      <c r="BF7" s="115">
        <f t="shared" si="23"/>
        <v>47</v>
      </c>
      <c r="BG7" s="115">
        <f t="shared" si="23"/>
        <v>328</v>
      </c>
      <c r="BH7" s="115">
        <f t="shared" si="23"/>
        <v>407</v>
      </c>
      <c r="BI7" s="115">
        <f t="shared" si="23"/>
        <v>-79</v>
      </c>
      <c r="BJ7" s="105"/>
      <c r="BK7" s="115">
        <f t="shared" si="24"/>
        <v>39</v>
      </c>
      <c r="BL7" s="115">
        <f t="shared" si="24"/>
        <v>42</v>
      </c>
      <c r="BM7" s="115">
        <f t="shared" si="24"/>
        <v>343</v>
      </c>
      <c r="BN7" s="115">
        <f t="shared" si="24"/>
        <v>387</v>
      </c>
      <c r="BO7" s="115">
        <f t="shared" si="24"/>
        <v>-44</v>
      </c>
      <c r="BP7" s="105"/>
      <c r="BR7" s="113">
        <f>_xlfn.RANK.EQ(CE7,$CE$4:$CE$41,0)</f>
        <v>21</v>
      </c>
      <c r="BS7" s="113">
        <f>_xlfn.RANK.EQ(CE7,$CE$4:$CE$20,0)</f>
        <v>10</v>
      </c>
      <c r="BT7" s="113">
        <f t="shared" si="46"/>
        <v>4</v>
      </c>
      <c r="BU7" s="114" t="s">
        <v>51</v>
      </c>
      <c r="BV7" s="115">
        <f t="shared" si="25"/>
        <v>73</v>
      </c>
      <c r="BW7" s="115">
        <f t="shared" si="25"/>
        <v>89</v>
      </c>
      <c r="BX7" s="116">
        <f t="shared" si="26"/>
        <v>0.45061728395061729</v>
      </c>
      <c r="BY7" s="115">
        <f t="shared" si="27"/>
        <v>0.42359927653873641</v>
      </c>
      <c r="BZ7" s="115">
        <f t="shared" si="28"/>
        <v>671</v>
      </c>
      <c r="CA7" s="115">
        <f t="shared" si="28"/>
        <v>794</v>
      </c>
      <c r="CB7" s="115">
        <f t="shared" si="29"/>
        <v>4.1419753086419755</v>
      </c>
      <c r="CC7" s="115">
        <f t="shared" si="29"/>
        <v>4.9012345679012341</v>
      </c>
      <c r="CD7" s="115">
        <f t="shared" si="30"/>
        <v>-123</v>
      </c>
      <c r="CE7" s="116">
        <f t="shared" si="31"/>
        <v>231.78311349000191</v>
      </c>
      <c r="CF7" s="105"/>
      <c r="CG7" s="115">
        <f>COUNTIFS(SCHEDULE!$K$3:$K$2594,STANDINGS!$BU7,SCHEDULE!$I$3:$I$2594,"W")</f>
        <v>34</v>
      </c>
      <c r="CH7" s="115">
        <f>COUNTIFS(SCHEDULE!$K$3:$K$2594,STANDINGS!$BU7,SCHEDULE!$I$3:$I$2594,"L")</f>
        <v>47</v>
      </c>
      <c r="CI7" s="115">
        <f>SUMIFS(SCHEDULE!$H$3:$H$2594,SCHEDULE!$K$3:$K$2594,$BU7)</f>
        <v>328</v>
      </c>
      <c r="CJ7" s="115">
        <f>SUMIFS(SCHEDULE!$G$3:$G$2594,SCHEDULE!$K$3:$K$2594,$BU7)</f>
        <v>407</v>
      </c>
      <c r="CK7" s="115">
        <f t="shared" si="32"/>
        <v>-79</v>
      </c>
      <c r="CL7" s="115">
        <f t="shared" si="47"/>
        <v>4.0493827160493829</v>
      </c>
      <c r="CM7" s="115">
        <f t="shared" si="48"/>
        <v>5.0246913580246915</v>
      </c>
      <c r="CN7" s="105"/>
      <c r="CO7" s="115">
        <f>COUNTIFS(SCHEDULE!$D$3:$D$2594,STANDINGS!$BU7,SCHEDULE!$F$3:$F$2594,"W")</f>
        <v>39</v>
      </c>
      <c r="CP7" s="115">
        <f>COUNTIFS(SCHEDULE!$D$3:$D$2594,STANDINGS!$BU7,SCHEDULE!$F$3:$F$2594,"L")</f>
        <v>42</v>
      </c>
      <c r="CQ7" s="115">
        <f>SUMIFS(SCHEDULE!$G$3:$G$2594,SCHEDULE!$D$3:$D$2594,$BU7)</f>
        <v>343</v>
      </c>
      <c r="CR7" s="115">
        <f>SUMIFS(SCHEDULE!$H$3:$H$2594,SCHEDULE!$D$3:$D$2594,$BU7)</f>
        <v>387</v>
      </c>
      <c r="CS7" s="115">
        <f t="shared" si="33"/>
        <v>-44</v>
      </c>
      <c r="CT7" s="115">
        <f t="shared" si="49"/>
        <v>4.2345679012345681</v>
      </c>
      <c r="CU7" s="115">
        <f t="shared" si="50"/>
        <v>4.7777777777777777</v>
      </c>
      <c r="CV7" s="105"/>
    </row>
    <row r="8" spans="1:100" x14ac:dyDescent="0.2">
      <c r="B8" s="105">
        <f t="shared" si="34"/>
        <v>5</v>
      </c>
      <c r="C8" s="106" t="str">
        <f t="shared" si="0"/>
        <v>Z</v>
      </c>
      <c r="D8" s="106" t="str">
        <f t="shared" si="1"/>
        <v>DAL</v>
      </c>
      <c r="E8" s="106">
        <f t="shared" si="2"/>
        <v>91</v>
      </c>
      <c r="F8" s="106">
        <f t="shared" si="3"/>
        <v>71</v>
      </c>
      <c r="G8" s="107">
        <f t="shared" si="4"/>
        <v>0.56172839506172845</v>
      </c>
      <c r="H8" s="110">
        <f t="shared" si="35"/>
        <v>14</v>
      </c>
      <c r="I8" s="107">
        <f t="shared" si="5"/>
        <v>0.54782054310518313</v>
      </c>
      <c r="J8" s="109" t="str">
        <f t="shared" si="36"/>
        <v>89 - 73</v>
      </c>
      <c r="K8" s="110" t="str">
        <f t="shared" si="6"/>
        <v>50 - 31</v>
      </c>
      <c r="L8" s="110" t="str">
        <f t="shared" si="7"/>
        <v>41 - 40</v>
      </c>
      <c r="M8" s="110"/>
      <c r="N8" s="109">
        <f t="shared" si="8"/>
        <v>864</v>
      </c>
      <c r="O8" s="109">
        <f t="shared" si="9"/>
        <v>778</v>
      </c>
      <c r="P8" s="111">
        <f t="shared" si="10"/>
        <v>5.3333333333333339</v>
      </c>
      <c r="Q8" s="111">
        <f t="shared" si="11"/>
        <v>4.8024691358024691</v>
      </c>
      <c r="R8" s="109">
        <f t="shared" si="12"/>
        <v>86</v>
      </c>
      <c r="S8" s="106" t="str">
        <f>_xlfn.XLOOKUP($D8,STREAKS!$C$3:$C$158,STREAKS!$FO$3:$FO$158,"---",0,1)</f>
        <v>W 1</v>
      </c>
      <c r="T8" s="106" t="str">
        <f>_xlfn.XLOOKUP($D8,STREAKS!$C$3:$C$158,STREAKS!$FP$3:$FP$158,"---",0,1)</f>
        <v>46 - 35</v>
      </c>
      <c r="U8" s="106" t="str">
        <f>_xlfn.XLOOKUP($D8,STREAKS!$C$3:$C$158,STREAKS!$FQ$3:$FQ$158,"---",0,1)</f>
        <v>45 - 36</v>
      </c>
      <c r="V8" s="106">
        <f>_xlfn.XLOOKUP($D8,STREAKS!$C$3:$C$158,STREAKS!$FR$3:$FR$158,"---",0,1)</f>
        <v>6</v>
      </c>
      <c r="W8" s="111">
        <f t="shared" si="13"/>
        <v>287.03929879718157</v>
      </c>
      <c r="X8" s="136">
        <f t="shared" si="14"/>
        <v>0</v>
      </c>
      <c r="Z8" s="112">
        <f t="shared" si="37"/>
        <v>5</v>
      </c>
      <c r="AA8" s="130" t="str">
        <f>_xlfn.XLOOKUP($Z8,RPI!$B$4:$B$35,RPI!$C$4:$C$35,"---",0,1)</f>
        <v>BAL</v>
      </c>
      <c r="AB8" s="130">
        <f t="shared" si="38"/>
        <v>97</v>
      </c>
      <c r="AC8" s="130">
        <f t="shared" si="39"/>
        <v>65</v>
      </c>
      <c r="AD8" s="131">
        <f t="shared" si="40"/>
        <v>0.59876543209876543</v>
      </c>
      <c r="AE8" s="135">
        <f t="shared" si="52"/>
        <v>8</v>
      </c>
      <c r="AF8" s="133">
        <f t="shared" si="41"/>
        <v>923</v>
      </c>
      <c r="AG8" s="133">
        <f t="shared" si="42"/>
        <v>756</v>
      </c>
      <c r="AH8" s="134">
        <f t="shared" si="43"/>
        <v>5.6975308641975309</v>
      </c>
      <c r="AI8" s="134">
        <f t="shared" si="44"/>
        <v>4.666666666666667</v>
      </c>
      <c r="AJ8" s="133">
        <f t="shared" si="45"/>
        <v>167</v>
      </c>
      <c r="AK8" s="130" t="str">
        <f>_xlfn.XLOOKUP($AA8,STREAKS!$C$3:$C$158,STREAKS!$FO$3:$FO$158,"---",0,1)</f>
        <v>L 1</v>
      </c>
      <c r="AL8" s="130"/>
      <c r="AM8" s="134">
        <f t="shared" si="17"/>
        <v>306.52063267948967</v>
      </c>
      <c r="AO8" s="113">
        <f>_xlfn.RANK.EQ(BC8,($BC$5:$BC$11,$BC$14:$BC$20),0)+2</f>
        <v>11</v>
      </c>
      <c r="AP8" s="113">
        <f t="shared" si="18"/>
        <v>23</v>
      </c>
      <c r="AQ8" s="113">
        <f t="shared" si="19"/>
        <v>11</v>
      </c>
      <c r="AR8" s="113">
        <v>5</v>
      </c>
      <c r="AS8" s="114" t="str">
        <f t="shared" si="20"/>
        <v>MIL</v>
      </c>
      <c r="AT8" s="115">
        <f t="shared" si="21"/>
        <v>71</v>
      </c>
      <c r="AU8" s="115">
        <f t="shared" si="21"/>
        <v>91</v>
      </c>
      <c r="AV8" s="115">
        <f t="shared" si="21"/>
        <v>0.43827160493827161</v>
      </c>
      <c r="AW8" s="115">
        <f t="shared" si="51"/>
        <v>26</v>
      </c>
      <c r="AX8" s="115">
        <f t="shared" si="22"/>
        <v>705</v>
      </c>
      <c r="AY8" s="115">
        <f t="shared" si="22"/>
        <v>800</v>
      </c>
      <c r="AZ8" s="115">
        <f t="shared" si="22"/>
        <v>4.3518518518518512</v>
      </c>
      <c r="BA8" s="115">
        <f t="shared" si="22"/>
        <v>4.9382716049382713</v>
      </c>
      <c r="BB8" s="115">
        <f t="shared" si="22"/>
        <v>-95</v>
      </c>
      <c r="BC8" s="115">
        <f t="shared" si="22"/>
        <v>225.81152083641211</v>
      </c>
      <c r="BD8" s="105"/>
      <c r="BE8" s="115">
        <f t="shared" si="23"/>
        <v>33</v>
      </c>
      <c r="BF8" s="115">
        <f t="shared" si="23"/>
        <v>48</v>
      </c>
      <c r="BG8" s="115">
        <f t="shared" si="23"/>
        <v>368</v>
      </c>
      <c r="BH8" s="115">
        <f t="shared" si="23"/>
        <v>431</v>
      </c>
      <c r="BI8" s="115">
        <f t="shared" si="23"/>
        <v>-63</v>
      </c>
      <c r="BJ8" s="105"/>
      <c r="BK8" s="115">
        <f t="shared" si="24"/>
        <v>38</v>
      </c>
      <c r="BL8" s="115">
        <f t="shared" si="24"/>
        <v>43</v>
      </c>
      <c r="BM8" s="115">
        <f t="shared" si="24"/>
        <v>337</v>
      </c>
      <c r="BN8" s="115">
        <f t="shared" si="24"/>
        <v>369</v>
      </c>
      <c r="BO8" s="115">
        <f t="shared" si="24"/>
        <v>-32</v>
      </c>
      <c r="BP8" s="105"/>
      <c r="BR8" s="113">
        <f>_xlfn.RANK.EQ(CE8,$CE$4:$CE$41,0)</f>
        <v>25</v>
      </c>
      <c r="BS8" s="113">
        <f t="shared" ref="BS8" si="53">_xlfn.RANK.EQ(CE8,$CE$4:$CE$20,0)</f>
        <v>12</v>
      </c>
      <c r="BT8" s="113">
        <f t="shared" si="46"/>
        <v>6</v>
      </c>
      <c r="BU8" s="114" t="s">
        <v>59</v>
      </c>
      <c r="BV8" s="115">
        <f t="shared" si="25"/>
        <v>71</v>
      </c>
      <c r="BW8" s="115">
        <f t="shared" si="25"/>
        <v>91</v>
      </c>
      <c r="BX8" s="116">
        <f t="shared" si="26"/>
        <v>0.43827160493827161</v>
      </c>
      <c r="BY8" s="115">
        <f t="shared" si="27"/>
        <v>0.42309757392240427</v>
      </c>
      <c r="BZ8" s="115">
        <f t="shared" si="28"/>
        <v>677</v>
      </c>
      <c r="CA8" s="115">
        <f t="shared" si="28"/>
        <v>802</v>
      </c>
      <c r="CB8" s="115">
        <f t="shared" si="29"/>
        <v>4.1790123456790127</v>
      </c>
      <c r="CC8" s="115">
        <f t="shared" si="29"/>
        <v>4.9506172839506171</v>
      </c>
      <c r="CD8" s="115">
        <f t="shared" si="30"/>
        <v>-125</v>
      </c>
      <c r="CE8" s="116">
        <f t="shared" si="31"/>
        <v>225.28174287564275</v>
      </c>
      <c r="CF8" s="105"/>
      <c r="CG8" s="115">
        <f>COUNTIFS(SCHEDULE!$K$3:$K$2594,STANDINGS!$BU8,SCHEDULE!$I$3:$I$2594,"W")</f>
        <v>36</v>
      </c>
      <c r="CH8" s="115">
        <f>COUNTIFS(SCHEDULE!$K$3:$K$2594,STANDINGS!$BU8,SCHEDULE!$I$3:$I$2594,"L")</f>
        <v>45</v>
      </c>
      <c r="CI8" s="115">
        <f>SUMIFS(SCHEDULE!$H$3:$H$2594,SCHEDULE!$K$3:$K$2594,$BU8)</f>
        <v>330</v>
      </c>
      <c r="CJ8" s="115">
        <f>SUMIFS(SCHEDULE!$G$3:$G$2594,SCHEDULE!$K$3:$K$2594,$BU8)</f>
        <v>416</v>
      </c>
      <c r="CK8" s="115">
        <f t="shared" si="32"/>
        <v>-86</v>
      </c>
      <c r="CL8" s="115">
        <f t="shared" si="47"/>
        <v>4.0740740740740744</v>
      </c>
      <c r="CM8" s="115">
        <f t="shared" si="48"/>
        <v>5.1358024691358022</v>
      </c>
      <c r="CN8" s="105"/>
      <c r="CO8" s="115">
        <f>COUNTIFS(SCHEDULE!$D$3:$D$2594,STANDINGS!$BU8,SCHEDULE!$F$3:$F$2594,"W")</f>
        <v>35</v>
      </c>
      <c r="CP8" s="115">
        <f>COUNTIFS(SCHEDULE!$D$3:$D$2594,STANDINGS!$BU8,SCHEDULE!$F$3:$F$2594,"L")</f>
        <v>46</v>
      </c>
      <c r="CQ8" s="115">
        <f>SUMIFS(SCHEDULE!$G$3:$G$2594,SCHEDULE!$D$3:$D$2594,$BU8)</f>
        <v>347</v>
      </c>
      <c r="CR8" s="115">
        <f>SUMIFS(SCHEDULE!$H$3:$H$2594,SCHEDULE!$D$3:$D$2594,$BU8)</f>
        <v>386</v>
      </c>
      <c r="CS8" s="115">
        <f t="shared" si="33"/>
        <v>-39</v>
      </c>
      <c r="CT8" s="115">
        <f t="shared" si="49"/>
        <v>4.283950617283951</v>
      </c>
      <c r="CU8" s="115">
        <f t="shared" si="50"/>
        <v>4.7654320987654319</v>
      </c>
      <c r="CV8" s="105"/>
    </row>
    <row r="9" spans="1:100" ht="12" thickBot="1" x14ac:dyDescent="0.25">
      <c r="B9" s="117">
        <f t="shared" si="34"/>
        <v>6</v>
      </c>
      <c r="C9" s="151" t="str">
        <f t="shared" si="0"/>
        <v>Z</v>
      </c>
      <c r="D9" s="151" t="str">
        <f t="shared" si="1"/>
        <v>BOS</v>
      </c>
      <c r="E9" s="151">
        <f t="shared" si="2"/>
        <v>90</v>
      </c>
      <c r="F9" s="151">
        <f t="shared" si="3"/>
        <v>72</v>
      </c>
      <c r="G9" s="152">
        <f t="shared" si="4"/>
        <v>0.55555555555555558</v>
      </c>
      <c r="H9" s="153">
        <f t="shared" si="35"/>
        <v>15</v>
      </c>
      <c r="I9" s="152">
        <f t="shared" si="5"/>
        <v>0.56544194936377024</v>
      </c>
      <c r="J9" s="154" t="str">
        <f t="shared" si="36"/>
        <v>92 - 70</v>
      </c>
      <c r="K9" s="153" t="str">
        <f t="shared" si="6"/>
        <v>45 - 36</v>
      </c>
      <c r="L9" s="153" t="str">
        <f t="shared" si="7"/>
        <v>45 - 36</v>
      </c>
      <c r="M9" s="153"/>
      <c r="N9" s="154">
        <f t="shared" si="8"/>
        <v>903</v>
      </c>
      <c r="O9" s="154">
        <f t="shared" si="9"/>
        <v>782</v>
      </c>
      <c r="P9" s="155">
        <f t="shared" si="10"/>
        <v>5.5740740740740744</v>
      </c>
      <c r="Q9" s="155">
        <f t="shared" si="11"/>
        <v>4.8271604938271606</v>
      </c>
      <c r="R9" s="154">
        <f t="shared" si="12"/>
        <v>121</v>
      </c>
      <c r="S9" s="151" t="str">
        <f>_xlfn.XLOOKUP($D9,STREAKS!$C$3:$C$158,STREAKS!$FO$3:$FO$158,"---",0,1)</f>
        <v>W 1</v>
      </c>
      <c r="T9" s="151" t="str">
        <f>_xlfn.XLOOKUP($D9,STREAKS!$C$3:$C$158,STREAKS!$FP$3:$FP$158,"---",0,1)</f>
        <v>48 - 33</v>
      </c>
      <c r="U9" s="151" t="str">
        <f>_xlfn.XLOOKUP($D9,STREAKS!$C$3:$C$158,STREAKS!$FQ$3:$FQ$158,"---",0,1)</f>
        <v>42 - 39</v>
      </c>
      <c r="V9" s="151">
        <f>_xlfn.XLOOKUP($D9,STREAKS!$C$3:$C$158,STREAKS!$FR$3:$FR$158,"---",0,1)</f>
        <v>7</v>
      </c>
      <c r="W9" s="155">
        <f t="shared" si="13"/>
        <v>284.85966941154066</v>
      </c>
      <c r="X9" s="156">
        <f t="shared" si="14"/>
        <v>0</v>
      </c>
      <c r="Z9" s="112">
        <f t="shared" si="37"/>
        <v>6</v>
      </c>
      <c r="AA9" s="130" t="str">
        <f>_xlfn.XLOOKUP($Z9,RPI!$B$4:$B$35,RPI!$C$4:$C$35,"---",0,1)</f>
        <v>NYC</v>
      </c>
      <c r="AB9" s="130">
        <f t="shared" si="38"/>
        <v>93</v>
      </c>
      <c r="AC9" s="130">
        <f t="shared" si="39"/>
        <v>69</v>
      </c>
      <c r="AD9" s="131">
        <f t="shared" si="40"/>
        <v>0.57407407407407407</v>
      </c>
      <c r="AE9" s="135">
        <f t="shared" si="52"/>
        <v>12</v>
      </c>
      <c r="AF9" s="133">
        <f t="shared" si="41"/>
        <v>950</v>
      </c>
      <c r="AG9" s="133">
        <f t="shared" si="42"/>
        <v>758</v>
      </c>
      <c r="AH9" s="134">
        <f t="shared" si="43"/>
        <v>5.8641975308641978</v>
      </c>
      <c r="AI9" s="134">
        <f t="shared" si="44"/>
        <v>4.6790123456790127</v>
      </c>
      <c r="AJ9" s="133">
        <f t="shared" si="45"/>
        <v>192</v>
      </c>
      <c r="AK9" s="130" t="str">
        <f>_xlfn.XLOOKUP($AA9,STREAKS!$C$3:$C$158,STREAKS!$FO$3:$FO$158,"---",0,1)</f>
        <v>W 2</v>
      </c>
      <c r="AL9" s="130"/>
      <c r="AM9" s="134">
        <f t="shared" si="17"/>
        <v>294.70063267948967</v>
      </c>
      <c r="AO9" s="113">
        <f>_xlfn.RANK.EQ(BC9,($BC$5:$BC$11,$BC$14:$BC$20),0)+2</f>
        <v>12</v>
      </c>
      <c r="AP9" s="113">
        <f t="shared" si="18"/>
        <v>25</v>
      </c>
      <c r="AQ9" s="113">
        <f t="shared" si="19"/>
        <v>12</v>
      </c>
      <c r="AR9" s="113">
        <v>6</v>
      </c>
      <c r="AS9" s="114" t="str">
        <f t="shared" si="20"/>
        <v>DET</v>
      </c>
      <c r="AT9" s="115">
        <f t="shared" si="21"/>
        <v>71</v>
      </c>
      <c r="AU9" s="115">
        <f t="shared" si="21"/>
        <v>91</v>
      </c>
      <c r="AV9" s="115">
        <f t="shared" si="21"/>
        <v>0.43827160493827161</v>
      </c>
      <c r="AW9" s="115">
        <f t="shared" si="51"/>
        <v>26</v>
      </c>
      <c r="AX9" s="115">
        <f t="shared" si="22"/>
        <v>677</v>
      </c>
      <c r="AY9" s="115">
        <f t="shared" si="22"/>
        <v>802</v>
      </c>
      <c r="AZ9" s="115">
        <f t="shared" si="22"/>
        <v>4.1790123456790127</v>
      </c>
      <c r="BA9" s="115">
        <f t="shared" si="22"/>
        <v>4.9506172839506171</v>
      </c>
      <c r="BB9" s="115">
        <f t="shared" si="22"/>
        <v>-125</v>
      </c>
      <c r="BC9" s="115">
        <f t="shared" si="22"/>
        <v>225.28174287564275</v>
      </c>
      <c r="BD9" s="105"/>
      <c r="BE9" s="115">
        <f t="shared" si="23"/>
        <v>36</v>
      </c>
      <c r="BF9" s="115">
        <f t="shared" si="23"/>
        <v>45</v>
      </c>
      <c r="BG9" s="115">
        <f t="shared" si="23"/>
        <v>330</v>
      </c>
      <c r="BH9" s="115">
        <f t="shared" si="23"/>
        <v>416</v>
      </c>
      <c r="BI9" s="115">
        <f t="shared" si="23"/>
        <v>-86</v>
      </c>
      <c r="BJ9" s="105"/>
      <c r="BK9" s="115">
        <f t="shared" si="24"/>
        <v>35</v>
      </c>
      <c r="BL9" s="115">
        <f t="shared" si="24"/>
        <v>46</v>
      </c>
      <c r="BM9" s="115">
        <f t="shared" si="24"/>
        <v>347</v>
      </c>
      <c r="BN9" s="115">
        <f t="shared" si="24"/>
        <v>386</v>
      </c>
      <c r="BO9" s="115">
        <f t="shared" si="24"/>
        <v>-39</v>
      </c>
      <c r="BP9" s="105"/>
      <c r="BR9" s="113">
        <f t="shared" ref="BR9:BR11" si="54">_xlfn.RANK.EQ(CE9,$CE$4:$CE$41,0)</f>
        <v>28</v>
      </c>
      <c r="BS9" s="113">
        <f t="shared" ref="BS9:BS11" si="55">_xlfn.RANK.EQ(CE9,$CE$4:$CE$20,0)</f>
        <v>13</v>
      </c>
      <c r="BT9" s="113">
        <f t="shared" si="46"/>
        <v>7</v>
      </c>
      <c r="BU9" s="114" t="s">
        <v>13473</v>
      </c>
      <c r="BV9" s="115">
        <f t="shared" si="25"/>
        <v>68</v>
      </c>
      <c r="BW9" s="115">
        <f t="shared" si="25"/>
        <v>94</v>
      </c>
      <c r="BX9" s="116">
        <f t="shared" ref="BX9:BX11" si="56">BV9/SUM(BV9:BW9)</f>
        <v>0.41975308641975306</v>
      </c>
      <c r="BY9" s="115">
        <f t="shared" ref="BY9:BY11" si="57">BZ9^1.83/(BZ9^1.83+CA9^1.83)</f>
        <v>0.39104829364598115</v>
      </c>
      <c r="BZ9" s="115">
        <f t="shared" si="28"/>
        <v>661</v>
      </c>
      <c r="CA9" s="115">
        <f t="shared" si="28"/>
        <v>842</v>
      </c>
      <c r="CB9" s="115">
        <f t="shared" si="29"/>
        <v>4.0802469135802468</v>
      </c>
      <c r="CC9" s="115">
        <f t="shared" si="29"/>
        <v>5.1975308641975309</v>
      </c>
      <c r="CD9" s="115">
        <f t="shared" ref="CD9:CD11" si="58">BZ9-CA9</f>
        <v>-181</v>
      </c>
      <c r="CE9" s="116">
        <f t="shared" si="31"/>
        <v>215.510186954104</v>
      </c>
      <c r="CF9" s="105"/>
      <c r="CG9" s="115">
        <f>COUNTIFS(SCHEDULE!$K$3:$K$2594,STANDINGS!$BU9,SCHEDULE!$I$3:$I$2594,"W")</f>
        <v>39</v>
      </c>
      <c r="CH9" s="115">
        <f>COUNTIFS(SCHEDULE!$K$3:$K$2594,STANDINGS!$BU9,SCHEDULE!$I$3:$I$2594,"L")</f>
        <v>42</v>
      </c>
      <c r="CI9" s="115">
        <f>SUMIFS(SCHEDULE!$H$3:$H$2594,SCHEDULE!$K$3:$K$2594,$BU9)</f>
        <v>327</v>
      </c>
      <c r="CJ9" s="115">
        <f>SUMIFS(SCHEDULE!$G$3:$G$2594,SCHEDULE!$K$3:$K$2594,$BU9)</f>
        <v>445</v>
      </c>
      <c r="CK9" s="115">
        <f t="shared" si="32"/>
        <v>-118</v>
      </c>
      <c r="CL9" s="115">
        <f t="shared" ref="CL9:CL11" si="59">CI9/(CG9+CH9)</f>
        <v>4.0370370370370372</v>
      </c>
      <c r="CM9" s="115">
        <f t="shared" ref="CM9:CM11" si="60">CJ9/(CG9+CH9)</f>
        <v>5.4938271604938276</v>
      </c>
      <c r="CN9" s="105"/>
      <c r="CO9" s="115">
        <f>COUNTIFS(SCHEDULE!$D$3:$D$2594,STANDINGS!$BU9,SCHEDULE!$F$3:$F$2594,"W")</f>
        <v>29</v>
      </c>
      <c r="CP9" s="115">
        <f>COUNTIFS(SCHEDULE!$D$3:$D$2594,STANDINGS!$BU9,SCHEDULE!$F$3:$F$2594,"L")</f>
        <v>52</v>
      </c>
      <c r="CQ9" s="115">
        <f>SUMIFS(SCHEDULE!$G$3:$G$2594,SCHEDULE!$D$3:$D$2594,$BU9)</f>
        <v>334</v>
      </c>
      <c r="CR9" s="115">
        <f>SUMIFS(SCHEDULE!$H$3:$H$2594,SCHEDULE!$D$3:$D$2594,$BU9)</f>
        <v>397</v>
      </c>
      <c r="CS9" s="115">
        <f t="shared" si="33"/>
        <v>-63</v>
      </c>
      <c r="CT9" s="115">
        <f t="shared" ref="CT9:CT11" si="61">CQ9/(CO9+CP9)</f>
        <v>4.1234567901234565</v>
      </c>
      <c r="CU9" s="115">
        <f t="shared" ref="CU9:CU11" si="62">CR9/(CO9+CP9)</f>
        <v>4.9012345679012341</v>
      </c>
      <c r="CV9" s="105"/>
    </row>
    <row r="10" spans="1:100" ht="12" thickTop="1" x14ac:dyDescent="0.2">
      <c r="B10" s="105">
        <f t="shared" si="34"/>
        <v>7</v>
      </c>
      <c r="C10" s="144" t="str">
        <f>IF(X10&lt;H10-$H$9,"X","")</f>
        <v>X</v>
      </c>
      <c r="D10" s="144" t="str">
        <f t="shared" si="1"/>
        <v>NYS</v>
      </c>
      <c r="E10" s="144">
        <f t="shared" si="2"/>
        <v>86</v>
      </c>
      <c r="F10" s="144">
        <f t="shared" si="3"/>
        <v>76</v>
      </c>
      <c r="G10" s="145">
        <f t="shared" si="4"/>
        <v>0.53086419753086422</v>
      </c>
      <c r="H10" s="146">
        <f t="shared" si="35"/>
        <v>19</v>
      </c>
      <c r="I10" s="145">
        <f t="shared" si="5"/>
        <v>0.56685876692702741</v>
      </c>
      <c r="J10" s="147" t="str">
        <f t="shared" si="36"/>
        <v>92 - 70</v>
      </c>
      <c r="K10" s="146" t="str">
        <f t="shared" si="6"/>
        <v>42 - 39</v>
      </c>
      <c r="L10" s="146" t="str">
        <f t="shared" si="7"/>
        <v>44 - 37</v>
      </c>
      <c r="M10" s="146"/>
      <c r="N10" s="147">
        <f t="shared" si="8"/>
        <v>885</v>
      </c>
      <c r="O10" s="147">
        <f t="shared" si="9"/>
        <v>764</v>
      </c>
      <c r="P10" s="148">
        <f t="shared" si="10"/>
        <v>5.4629629629629637</v>
      </c>
      <c r="Q10" s="148">
        <f t="shared" si="11"/>
        <v>4.716049382716049</v>
      </c>
      <c r="R10" s="147">
        <f t="shared" si="12"/>
        <v>121</v>
      </c>
      <c r="S10" s="144" t="str">
        <f>_xlfn.XLOOKUP($D10,STREAKS!$C$3:$C$158,STREAKS!$FO$3:$FO$158,"---",0,1)</f>
        <v>W 2</v>
      </c>
      <c r="T10" s="144" t="str">
        <f>_xlfn.XLOOKUP($D10,STREAKS!$C$3:$C$158,STREAKS!$FP$3:$FP$158,"---",0,1)</f>
        <v>40 - 41</v>
      </c>
      <c r="U10" s="144" t="str">
        <f>_xlfn.XLOOKUP($D10,STREAKS!$C$3:$C$158,STREAKS!$FQ$3:$FQ$158,"---",0,1)</f>
        <v>46 - 35</v>
      </c>
      <c r="V10" s="144">
        <f>_xlfn.XLOOKUP($D10,STREAKS!$C$3:$C$158,STREAKS!$FR$3:$FR$158,"---",0,1)</f>
        <v>9</v>
      </c>
      <c r="W10" s="148">
        <f t="shared" si="13"/>
        <v>272.55407675795084</v>
      </c>
      <c r="X10" s="149">
        <f t="shared" si="14"/>
        <v>0</v>
      </c>
      <c r="Z10" s="112">
        <f t="shared" si="37"/>
        <v>7</v>
      </c>
      <c r="AA10" s="130" t="str">
        <f>_xlfn.XLOOKUP($Z10,RPI!$B$4:$B$35,RPI!$C$4:$C$35,"---",0,1)</f>
        <v>ATL</v>
      </c>
      <c r="AB10" s="130">
        <f t="shared" si="38"/>
        <v>92</v>
      </c>
      <c r="AC10" s="130">
        <f t="shared" si="39"/>
        <v>70</v>
      </c>
      <c r="AD10" s="131">
        <f t="shared" si="40"/>
        <v>0.5679012345679012</v>
      </c>
      <c r="AE10" s="135">
        <f t="shared" si="52"/>
        <v>13</v>
      </c>
      <c r="AF10" s="133">
        <f t="shared" si="41"/>
        <v>952</v>
      </c>
      <c r="AG10" s="133">
        <f t="shared" si="42"/>
        <v>837</v>
      </c>
      <c r="AH10" s="134">
        <f t="shared" si="43"/>
        <v>5.8765432098765427</v>
      </c>
      <c r="AI10" s="134">
        <f t="shared" si="44"/>
        <v>5.1666666666666661</v>
      </c>
      <c r="AJ10" s="133">
        <f t="shared" si="45"/>
        <v>115</v>
      </c>
      <c r="AK10" s="130" t="str">
        <f>_xlfn.XLOOKUP($AA10,STREAKS!$C$3:$C$158,STREAKS!$FO$3:$FO$158,"---",0,1)</f>
        <v>L 1</v>
      </c>
      <c r="AL10" s="130"/>
      <c r="AM10" s="134">
        <f t="shared" si="17"/>
        <v>291.71985471872028</v>
      </c>
      <c r="AO10" s="113">
        <f>_xlfn.RANK.EQ(BC10,($BC$5:$BC$11,$BC$14:$BC$20),0)+2</f>
        <v>13</v>
      </c>
      <c r="AP10" s="113">
        <f t="shared" si="18"/>
        <v>28</v>
      </c>
      <c r="AQ10" s="113">
        <f t="shared" si="19"/>
        <v>13</v>
      </c>
      <c r="AR10" s="113">
        <v>7</v>
      </c>
      <c r="AS10" s="114" t="str">
        <f t="shared" si="20"/>
        <v>ORL</v>
      </c>
      <c r="AT10" s="115">
        <f t="shared" si="21"/>
        <v>68</v>
      </c>
      <c r="AU10" s="115">
        <f t="shared" si="21"/>
        <v>94</v>
      </c>
      <c r="AV10" s="115">
        <f t="shared" si="21"/>
        <v>0.41975308641975306</v>
      </c>
      <c r="AW10" s="115">
        <f t="shared" si="51"/>
        <v>29</v>
      </c>
      <c r="AX10" s="115">
        <f t="shared" si="22"/>
        <v>661</v>
      </c>
      <c r="AY10" s="115">
        <f t="shared" si="22"/>
        <v>842</v>
      </c>
      <c r="AZ10" s="115">
        <f t="shared" si="22"/>
        <v>4.0802469135802468</v>
      </c>
      <c r="BA10" s="115">
        <f t="shared" si="22"/>
        <v>5.1975308641975309</v>
      </c>
      <c r="BB10" s="115">
        <f t="shared" si="22"/>
        <v>-181</v>
      </c>
      <c r="BC10" s="115">
        <f t="shared" si="22"/>
        <v>215.510186954104</v>
      </c>
      <c r="BD10" s="105"/>
      <c r="BE10" s="115">
        <f t="shared" si="23"/>
        <v>39</v>
      </c>
      <c r="BF10" s="115">
        <f t="shared" si="23"/>
        <v>42</v>
      </c>
      <c r="BG10" s="115">
        <f t="shared" si="23"/>
        <v>327</v>
      </c>
      <c r="BH10" s="115">
        <f t="shared" si="23"/>
        <v>445</v>
      </c>
      <c r="BI10" s="115">
        <f t="shared" si="23"/>
        <v>-118</v>
      </c>
      <c r="BJ10" s="105"/>
      <c r="BK10" s="115">
        <f t="shared" si="24"/>
        <v>29</v>
      </c>
      <c r="BL10" s="115">
        <f t="shared" si="24"/>
        <v>52</v>
      </c>
      <c r="BM10" s="115">
        <f t="shared" si="24"/>
        <v>334</v>
      </c>
      <c r="BN10" s="115">
        <f t="shared" si="24"/>
        <v>397</v>
      </c>
      <c r="BO10" s="115">
        <f t="shared" si="24"/>
        <v>-63</v>
      </c>
      <c r="BP10" s="105"/>
      <c r="BR10" s="113">
        <f t="shared" si="54"/>
        <v>32</v>
      </c>
      <c r="BS10" s="113">
        <f t="shared" si="55"/>
        <v>16</v>
      </c>
      <c r="BT10" s="113">
        <f t="shared" si="46"/>
        <v>8</v>
      </c>
      <c r="BU10" s="114" t="s">
        <v>13470</v>
      </c>
      <c r="BV10" s="115">
        <f t="shared" si="25"/>
        <v>59</v>
      </c>
      <c r="BW10" s="115">
        <f t="shared" si="25"/>
        <v>103</v>
      </c>
      <c r="BX10" s="116">
        <f t="shared" si="56"/>
        <v>0.36419753086419754</v>
      </c>
      <c r="BY10" s="115">
        <f t="shared" si="57"/>
        <v>0.3897612858007698</v>
      </c>
      <c r="BZ10" s="115">
        <f t="shared" si="28"/>
        <v>616</v>
      </c>
      <c r="CA10" s="115">
        <f t="shared" si="28"/>
        <v>787</v>
      </c>
      <c r="CB10" s="115">
        <f t="shared" si="29"/>
        <v>3.8024691358024691</v>
      </c>
      <c r="CC10" s="115">
        <f t="shared" si="29"/>
        <v>4.8580246913580254</v>
      </c>
      <c r="CD10" s="115">
        <f t="shared" si="58"/>
        <v>-171</v>
      </c>
      <c r="CE10" s="116">
        <f t="shared" si="31"/>
        <v>187.33822368615503</v>
      </c>
      <c r="CF10" s="105"/>
      <c r="CG10" s="115">
        <f>COUNTIFS(SCHEDULE!$K$3:$K$2594,STANDINGS!$BU10,SCHEDULE!$I$3:$I$2594,"W")</f>
        <v>35</v>
      </c>
      <c r="CH10" s="115">
        <f>COUNTIFS(SCHEDULE!$K$3:$K$2594,STANDINGS!$BU10,SCHEDULE!$I$3:$I$2594,"L")</f>
        <v>46</v>
      </c>
      <c r="CI10" s="115">
        <f>SUMIFS(SCHEDULE!$H$3:$H$2594,SCHEDULE!$K$3:$K$2594,$BU10)</f>
        <v>311</v>
      </c>
      <c r="CJ10" s="115">
        <f>SUMIFS(SCHEDULE!$G$3:$G$2594,SCHEDULE!$K$3:$K$2594,$BU10)</f>
        <v>380</v>
      </c>
      <c r="CK10" s="115">
        <f t="shared" si="32"/>
        <v>-69</v>
      </c>
      <c r="CL10" s="115">
        <f t="shared" si="59"/>
        <v>3.8395061728395063</v>
      </c>
      <c r="CM10" s="115">
        <f t="shared" si="60"/>
        <v>4.6913580246913584</v>
      </c>
      <c r="CN10" s="105"/>
      <c r="CO10" s="115">
        <f>COUNTIFS(SCHEDULE!$D$3:$D$2594,STANDINGS!$BU10,SCHEDULE!$F$3:$F$2594,"W")</f>
        <v>24</v>
      </c>
      <c r="CP10" s="115">
        <f>COUNTIFS(SCHEDULE!$D$3:$D$2594,STANDINGS!$BU10,SCHEDULE!$F$3:$F$2594,"L")</f>
        <v>57</v>
      </c>
      <c r="CQ10" s="115">
        <f>SUMIFS(SCHEDULE!$G$3:$G$2594,SCHEDULE!$D$3:$D$2594,$BU10)</f>
        <v>305</v>
      </c>
      <c r="CR10" s="115">
        <f>SUMIFS(SCHEDULE!$H$3:$H$2594,SCHEDULE!$D$3:$D$2594,$BU10)</f>
        <v>407</v>
      </c>
      <c r="CS10" s="115">
        <f t="shared" si="33"/>
        <v>-102</v>
      </c>
      <c r="CT10" s="115">
        <f t="shared" si="61"/>
        <v>3.7654320987654319</v>
      </c>
      <c r="CU10" s="115">
        <f t="shared" si="62"/>
        <v>5.0246913580246915</v>
      </c>
      <c r="CV10" s="105"/>
    </row>
    <row r="11" spans="1:100" x14ac:dyDescent="0.2">
      <c r="B11" s="105">
        <f t="shared" si="34"/>
        <v>8</v>
      </c>
      <c r="C11" s="144" t="str">
        <f t="shared" ref="C11:C19" si="63">IF(X11&lt;H11-$H$9,"X","")</f>
        <v>X</v>
      </c>
      <c r="D11" s="106" t="str">
        <f t="shared" si="1"/>
        <v>LAA</v>
      </c>
      <c r="E11" s="106">
        <f t="shared" si="2"/>
        <v>86</v>
      </c>
      <c r="F11" s="106">
        <f t="shared" si="3"/>
        <v>76</v>
      </c>
      <c r="G11" s="107">
        <f t="shared" si="4"/>
        <v>0.53086419753086422</v>
      </c>
      <c r="H11" s="110">
        <f t="shared" si="35"/>
        <v>19</v>
      </c>
      <c r="I11" s="107">
        <f t="shared" si="5"/>
        <v>0.51334658223675034</v>
      </c>
      <c r="J11" s="109" t="str">
        <f t="shared" si="36"/>
        <v>83 - 79</v>
      </c>
      <c r="K11" s="110" t="str">
        <f t="shared" si="6"/>
        <v>39 - 42</v>
      </c>
      <c r="L11" s="110" t="str">
        <f t="shared" si="7"/>
        <v>47 - 34</v>
      </c>
      <c r="M11" s="110"/>
      <c r="N11" s="109">
        <f t="shared" si="8"/>
        <v>765</v>
      </c>
      <c r="O11" s="109">
        <f t="shared" si="9"/>
        <v>743</v>
      </c>
      <c r="P11" s="111">
        <f t="shared" si="10"/>
        <v>4.7222222222222223</v>
      </c>
      <c r="Q11" s="111">
        <f t="shared" si="11"/>
        <v>4.5864197530864192</v>
      </c>
      <c r="R11" s="109">
        <f t="shared" si="12"/>
        <v>22</v>
      </c>
      <c r="S11" s="106" t="str">
        <f>_xlfn.XLOOKUP($D11,STREAKS!$C$3:$C$158,STREAKS!$FO$3:$FO$158,"---",0,1)</f>
        <v>W 4</v>
      </c>
      <c r="T11" s="106" t="str">
        <f>_xlfn.XLOOKUP($D11,STREAKS!$C$3:$C$158,STREAKS!$FP$3:$FP$158,"---",0,1)</f>
        <v>42 - 39</v>
      </c>
      <c r="U11" s="106" t="str">
        <f>_xlfn.XLOOKUP($D11,STREAKS!$C$3:$C$158,STREAKS!$FQ$3:$FQ$158,"---",0,1)</f>
        <v>44 - 37</v>
      </c>
      <c r="V11" s="106">
        <f>_xlfn.XLOOKUP($D11,STREAKS!$C$3:$C$158,STREAKS!$FR$3:$FR$158,"---",0,1)</f>
        <v>9</v>
      </c>
      <c r="W11" s="111">
        <f t="shared" si="13"/>
        <v>272.20185471872031</v>
      </c>
      <c r="X11" s="136">
        <f t="shared" si="14"/>
        <v>0</v>
      </c>
      <c r="Z11" s="112">
        <f t="shared" si="37"/>
        <v>8</v>
      </c>
      <c r="AA11" s="130" t="str">
        <f>_xlfn.XLOOKUP($Z11,RPI!$B$4:$B$35,RPI!$C$4:$C$35,"---",0,1)</f>
        <v>CHR</v>
      </c>
      <c r="AB11" s="130">
        <f t="shared" si="38"/>
        <v>91</v>
      </c>
      <c r="AC11" s="130">
        <f t="shared" si="39"/>
        <v>71</v>
      </c>
      <c r="AD11" s="131">
        <f t="shared" si="40"/>
        <v>0.56172839506172845</v>
      </c>
      <c r="AE11" s="135">
        <f t="shared" si="52"/>
        <v>14</v>
      </c>
      <c r="AF11" s="133">
        <f t="shared" si="41"/>
        <v>977</v>
      </c>
      <c r="AG11" s="133">
        <f t="shared" si="42"/>
        <v>849</v>
      </c>
      <c r="AH11" s="134">
        <f t="shared" si="43"/>
        <v>6.0308641975308639</v>
      </c>
      <c r="AI11" s="134">
        <f t="shared" si="44"/>
        <v>5.2407407407407405</v>
      </c>
      <c r="AJ11" s="133">
        <f t="shared" si="45"/>
        <v>128</v>
      </c>
      <c r="AK11" s="130" t="str">
        <f>_xlfn.XLOOKUP($AA11,STREAKS!$C$3:$C$158,STREAKS!$FO$3:$FO$158,"---",0,1)</f>
        <v>L 1</v>
      </c>
      <c r="AL11" s="130"/>
      <c r="AM11" s="134">
        <f t="shared" si="17"/>
        <v>288.5696694115407</v>
      </c>
      <c r="AO11" s="113">
        <f>_xlfn.RANK.EQ(BC11,($BC$5:$BC$11,$BC$14:$BC$20),0)+2</f>
        <v>16</v>
      </c>
      <c r="AP11" s="113">
        <f t="shared" si="18"/>
        <v>32</v>
      </c>
      <c r="AQ11" s="113">
        <f t="shared" si="19"/>
        <v>16</v>
      </c>
      <c r="AR11" s="113">
        <v>8</v>
      </c>
      <c r="AS11" s="114" t="str">
        <f t="shared" si="20"/>
        <v>IND</v>
      </c>
      <c r="AT11" s="115">
        <f t="shared" si="21"/>
        <v>59</v>
      </c>
      <c r="AU11" s="115">
        <f t="shared" si="21"/>
        <v>103</v>
      </c>
      <c r="AV11" s="115">
        <f t="shared" si="21"/>
        <v>0.36419753086419754</v>
      </c>
      <c r="AW11" s="115">
        <f t="shared" si="51"/>
        <v>38</v>
      </c>
      <c r="AX11" s="115">
        <f t="shared" si="22"/>
        <v>616</v>
      </c>
      <c r="AY11" s="115">
        <f t="shared" si="22"/>
        <v>787</v>
      </c>
      <c r="AZ11" s="115">
        <f t="shared" si="22"/>
        <v>3.8024691358024691</v>
      </c>
      <c r="BA11" s="115">
        <f t="shared" si="22"/>
        <v>4.8580246913580254</v>
      </c>
      <c r="BB11" s="115">
        <f t="shared" si="22"/>
        <v>-171</v>
      </c>
      <c r="BC11" s="115">
        <f t="shared" si="22"/>
        <v>187.33822368615503</v>
      </c>
      <c r="BD11" s="105"/>
      <c r="BE11" s="115">
        <f t="shared" si="23"/>
        <v>35</v>
      </c>
      <c r="BF11" s="115">
        <f t="shared" si="23"/>
        <v>46</v>
      </c>
      <c r="BG11" s="115">
        <f t="shared" si="23"/>
        <v>311</v>
      </c>
      <c r="BH11" s="115">
        <f t="shared" si="23"/>
        <v>380</v>
      </c>
      <c r="BI11" s="115">
        <f t="shared" si="23"/>
        <v>-69</v>
      </c>
      <c r="BJ11" s="105"/>
      <c r="BK11" s="115">
        <f t="shared" si="24"/>
        <v>24</v>
      </c>
      <c r="BL11" s="115">
        <f t="shared" si="24"/>
        <v>57</v>
      </c>
      <c r="BM11" s="115">
        <f t="shared" si="24"/>
        <v>305</v>
      </c>
      <c r="BN11" s="115">
        <f t="shared" si="24"/>
        <v>407</v>
      </c>
      <c r="BO11" s="115">
        <f t="shared" si="24"/>
        <v>-102</v>
      </c>
      <c r="BP11" s="105"/>
      <c r="BR11" s="113">
        <f t="shared" si="54"/>
        <v>23</v>
      </c>
      <c r="BS11" s="113">
        <f t="shared" si="55"/>
        <v>11</v>
      </c>
      <c r="BT11" s="113">
        <f t="shared" si="46"/>
        <v>5</v>
      </c>
      <c r="BU11" s="114" t="s">
        <v>13472</v>
      </c>
      <c r="BV11" s="115">
        <f t="shared" si="25"/>
        <v>71</v>
      </c>
      <c r="BW11" s="115">
        <f t="shared" si="25"/>
        <v>91</v>
      </c>
      <c r="BX11" s="116">
        <f t="shared" si="56"/>
        <v>0.43827160493827161</v>
      </c>
      <c r="BY11" s="115">
        <f t="shared" si="57"/>
        <v>0.44242218344759204</v>
      </c>
      <c r="BZ11" s="115">
        <f t="shared" si="28"/>
        <v>705</v>
      </c>
      <c r="CA11" s="115">
        <f t="shared" si="28"/>
        <v>800</v>
      </c>
      <c r="CB11" s="115">
        <f t="shared" si="29"/>
        <v>4.3518518518518512</v>
      </c>
      <c r="CC11" s="115">
        <f t="shared" si="29"/>
        <v>4.9382716049382713</v>
      </c>
      <c r="CD11" s="115">
        <f t="shared" si="58"/>
        <v>-95</v>
      </c>
      <c r="CE11" s="116">
        <f t="shared" si="31"/>
        <v>225.81152083641211</v>
      </c>
      <c r="CF11" s="105"/>
      <c r="CG11" s="115">
        <f>COUNTIFS(SCHEDULE!$K$3:$K$2594,STANDINGS!$BU11,SCHEDULE!$I$3:$I$2594,"W")</f>
        <v>33</v>
      </c>
      <c r="CH11" s="115">
        <f>COUNTIFS(SCHEDULE!$K$3:$K$2594,STANDINGS!$BU11,SCHEDULE!$I$3:$I$2594,"L")</f>
        <v>48</v>
      </c>
      <c r="CI11" s="115">
        <f>SUMIFS(SCHEDULE!$H$3:$H$2594,SCHEDULE!$K$3:$K$2594,$BU11)</f>
        <v>368</v>
      </c>
      <c r="CJ11" s="115">
        <f>SUMIFS(SCHEDULE!$G$3:$G$2594,SCHEDULE!$K$3:$K$2594,$BU11)</f>
        <v>431</v>
      </c>
      <c r="CK11" s="115">
        <f t="shared" si="32"/>
        <v>-63</v>
      </c>
      <c r="CL11" s="115">
        <f t="shared" si="59"/>
        <v>4.5432098765432096</v>
      </c>
      <c r="CM11" s="115">
        <f t="shared" si="60"/>
        <v>5.3209876543209873</v>
      </c>
      <c r="CN11" s="105"/>
      <c r="CO11" s="115">
        <f>COUNTIFS(SCHEDULE!$D$3:$D$2594,STANDINGS!$BU11,SCHEDULE!$F$3:$F$2594,"W")</f>
        <v>38</v>
      </c>
      <c r="CP11" s="115">
        <f>COUNTIFS(SCHEDULE!$D$3:$D$2594,STANDINGS!$BU11,SCHEDULE!$F$3:$F$2594,"L")</f>
        <v>43</v>
      </c>
      <c r="CQ11" s="115">
        <f>SUMIFS(SCHEDULE!$G$3:$G$2594,SCHEDULE!$D$3:$D$2594,$BU11)</f>
        <v>337</v>
      </c>
      <c r="CR11" s="115">
        <f>SUMIFS(SCHEDULE!$H$3:$H$2594,SCHEDULE!$D$3:$D$2594,$BU11)</f>
        <v>369</v>
      </c>
      <c r="CS11" s="115">
        <f t="shared" si="33"/>
        <v>-32</v>
      </c>
      <c r="CT11" s="115">
        <f t="shared" si="61"/>
        <v>4.1604938271604937</v>
      </c>
      <c r="CU11" s="115">
        <f t="shared" si="62"/>
        <v>4.5555555555555554</v>
      </c>
      <c r="CV11" s="105"/>
    </row>
    <row r="12" spans="1:100" x14ac:dyDescent="0.2">
      <c r="B12" s="105">
        <f t="shared" si="34"/>
        <v>9</v>
      </c>
      <c r="C12" s="144" t="str">
        <f t="shared" si="63"/>
        <v>X</v>
      </c>
      <c r="D12" s="106" t="str">
        <f t="shared" si="1"/>
        <v>MIN</v>
      </c>
      <c r="E12" s="106">
        <f t="shared" si="2"/>
        <v>79</v>
      </c>
      <c r="F12" s="106">
        <f t="shared" si="3"/>
        <v>83</v>
      </c>
      <c r="G12" s="107">
        <f t="shared" si="4"/>
        <v>0.48765432098765432</v>
      </c>
      <c r="H12" s="110">
        <f t="shared" si="35"/>
        <v>26</v>
      </c>
      <c r="I12" s="107">
        <f t="shared" si="5"/>
        <v>0.44095824064753614</v>
      </c>
      <c r="J12" s="109" t="str">
        <f t="shared" si="36"/>
        <v>71 - 91</v>
      </c>
      <c r="K12" s="110" t="str">
        <f t="shared" si="6"/>
        <v>42 - 39</v>
      </c>
      <c r="L12" s="110" t="str">
        <f t="shared" si="7"/>
        <v>37 - 44</v>
      </c>
      <c r="M12" s="110"/>
      <c r="N12" s="109">
        <f t="shared" si="8"/>
        <v>679</v>
      </c>
      <c r="O12" s="109">
        <f t="shared" si="9"/>
        <v>773</v>
      </c>
      <c r="P12" s="111">
        <f t="shared" si="10"/>
        <v>4.1913580246913584</v>
      </c>
      <c r="Q12" s="111">
        <f t="shared" si="11"/>
        <v>4.7716049382716044</v>
      </c>
      <c r="R12" s="109">
        <f t="shared" si="12"/>
        <v>-94</v>
      </c>
      <c r="S12" s="106" t="str">
        <f>_xlfn.XLOOKUP($D12,STREAKS!$C$3:$C$158,STREAKS!$FO$3:$FO$158,"---",0,1)</f>
        <v>L 1</v>
      </c>
      <c r="T12" s="106" t="str">
        <f>_xlfn.XLOOKUP($D12,STREAKS!$C$3:$C$158,STREAKS!$FP$3:$FP$158,"---",0,1)</f>
        <v>37 - 44</v>
      </c>
      <c r="U12" s="106" t="str">
        <f>_xlfn.XLOOKUP($D12,STREAKS!$C$3:$C$158,STREAKS!$FQ$3:$FQ$158,"---",0,1)</f>
        <v>42 - 39</v>
      </c>
      <c r="V12" s="106">
        <f>_xlfn.XLOOKUP($D12,STREAKS!$C$3:$C$158,STREAKS!$FR$3:$FR$158,"---",0,1)</f>
        <v>7</v>
      </c>
      <c r="W12" s="111">
        <f t="shared" si="13"/>
        <v>249.45792818282234</v>
      </c>
      <c r="X12" s="136">
        <f t="shared" si="14"/>
        <v>0</v>
      </c>
      <c r="Z12" s="112">
        <f t="shared" si="37"/>
        <v>9</v>
      </c>
      <c r="AA12" s="130" t="str">
        <f>_xlfn.XLOOKUP($Z12,RPI!$B$4:$B$35,RPI!$C$4:$C$35,"---",0,1)</f>
        <v>BOS</v>
      </c>
      <c r="AB12" s="130">
        <f t="shared" si="38"/>
        <v>90</v>
      </c>
      <c r="AC12" s="130">
        <f t="shared" si="39"/>
        <v>72</v>
      </c>
      <c r="AD12" s="131">
        <f t="shared" si="40"/>
        <v>0.55555555555555558</v>
      </c>
      <c r="AE12" s="135">
        <f t="shared" si="52"/>
        <v>15</v>
      </c>
      <c r="AF12" s="133">
        <f t="shared" si="41"/>
        <v>903</v>
      </c>
      <c r="AG12" s="133">
        <f t="shared" si="42"/>
        <v>782</v>
      </c>
      <c r="AH12" s="134">
        <f t="shared" si="43"/>
        <v>5.5740740740740744</v>
      </c>
      <c r="AI12" s="134">
        <f t="shared" si="44"/>
        <v>4.8271604938271606</v>
      </c>
      <c r="AJ12" s="133">
        <f t="shared" si="45"/>
        <v>121</v>
      </c>
      <c r="AK12" s="130" t="str">
        <f>_xlfn.XLOOKUP($AA12,STREAKS!$C$3:$C$158,STREAKS!$FO$3:$FO$158,"---",0,1)</f>
        <v>W 1</v>
      </c>
      <c r="AL12" s="130"/>
      <c r="AM12" s="134">
        <f t="shared" si="17"/>
        <v>284.85966941154066</v>
      </c>
      <c r="AO12" s="105" t="s">
        <v>898</v>
      </c>
      <c r="AP12" s="105" t="s">
        <v>896</v>
      </c>
      <c r="AQ12" s="105" t="s">
        <v>895</v>
      </c>
      <c r="AR12" s="105" t="s">
        <v>894</v>
      </c>
      <c r="AS12" s="105" t="s">
        <v>897</v>
      </c>
      <c r="AT12" s="105" t="s">
        <v>893</v>
      </c>
      <c r="AU12" s="105" t="s">
        <v>892</v>
      </c>
      <c r="AV12" s="105" t="s">
        <v>891</v>
      </c>
      <c r="AW12" s="105" t="s">
        <v>451</v>
      </c>
      <c r="AX12" s="105" t="s">
        <v>889</v>
      </c>
      <c r="AY12" s="105" t="s">
        <v>888</v>
      </c>
      <c r="AZ12" s="105" t="s">
        <v>879</v>
      </c>
      <c r="BA12" s="105" t="s">
        <v>878</v>
      </c>
      <c r="BB12" s="105" t="s">
        <v>887</v>
      </c>
      <c r="BC12" s="105" t="s">
        <v>885</v>
      </c>
      <c r="BD12" s="105"/>
      <c r="BE12" s="105" t="s">
        <v>874</v>
      </c>
      <c r="BF12" s="105" t="s">
        <v>873</v>
      </c>
      <c r="BG12" s="105" t="s">
        <v>884</v>
      </c>
      <c r="BH12" s="105" t="s">
        <v>883</v>
      </c>
      <c r="BI12" s="105" t="s">
        <v>880</v>
      </c>
      <c r="BJ12" s="105"/>
      <c r="BK12" s="105" t="s">
        <v>872</v>
      </c>
      <c r="BL12" s="105" t="s">
        <v>870</v>
      </c>
      <c r="BM12" s="105" t="s">
        <v>879</v>
      </c>
      <c r="BN12" s="105" t="s">
        <v>878</v>
      </c>
      <c r="BO12" s="105" t="s">
        <v>875</v>
      </c>
      <c r="BP12" s="105"/>
      <c r="BR12" s="105" t="s">
        <v>896</v>
      </c>
      <c r="BS12" s="105" t="s">
        <v>895</v>
      </c>
      <c r="BT12" s="105" t="s">
        <v>894</v>
      </c>
      <c r="BU12" s="105" t="s">
        <v>897</v>
      </c>
      <c r="BV12" s="105" t="s">
        <v>893</v>
      </c>
      <c r="BW12" s="105" t="s">
        <v>892</v>
      </c>
      <c r="BX12" s="105" t="s">
        <v>891</v>
      </c>
      <c r="BY12" s="105" t="s">
        <v>890</v>
      </c>
      <c r="BZ12" s="105" t="s">
        <v>889</v>
      </c>
      <c r="CA12" s="105" t="s">
        <v>888</v>
      </c>
      <c r="CB12" s="105" t="s">
        <v>879</v>
      </c>
      <c r="CC12" s="105" t="s">
        <v>878</v>
      </c>
      <c r="CD12" s="105" t="s">
        <v>887</v>
      </c>
      <c r="CE12" s="105" t="s">
        <v>885</v>
      </c>
      <c r="CF12" s="105"/>
      <c r="CG12" s="105" t="s">
        <v>874</v>
      </c>
      <c r="CH12" s="105" t="s">
        <v>873</v>
      </c>
      <c r="CI12" s="105" t="s">
        <v>884</v>
      </c>
      <c r="CJ12" s="105" t="s">
        <v>883</v>
      </c>
      <c r="CK12" s="105" t="s">
        <v>880</v>
      </c>
      <c r="CL12" s="105" t="s">
        <v>882</v>
      </c>
      <c r="CM12" s="105" t="s">
        <v>881</v>
      </c>
      <c r="CN12" s="105"/>
      <c r="CO12" s="105" t="s">
        <v>872</v>
      </c>
      <c r="CP12" s="105" t="s">
        <v>870</v>
      </c>
      <c r="CQ12" s="105" t="s">
        <v>879</v>
      </c>
      <c r="CR12" s="105" t="s">
        <v>878</v>
      </c>
      <c r="CS12" s="105" t="s">
        <v>875</v>
      </c>
      <c r="CT12" s="105" t="s">
        <v>877</v>
      </c>
      <c r="CU12" s="105" t="s">
        <v>876</v>
      </c>
      <c r="CV12" s="105"/>
    </row>
    <row r="13" spans="1:100" x14ac:dyDescent="0.2">
      <c r="B13" s="105">
        <f t="shared" si="34"/>
        <v>10</v>
      </c>
      <c r="C13" s="144" t="str">
        <f t="shared" si="63"/>
        <v>X</v>
      </c>
      <c r="D13" s="106" t="str">
        <f t="shared" si="1"/>
        <v>CLE</v>
      </c>
      <c r="E13" s="106">
        <f t="shared" si="2"/>
        <v>73</v>
      </c>
      <c r="F13" s="106">
        <f t="shared" si="3"/>
        <v>89</v>
      </c>
      <c r="G13" s="107">
        <f t="shared" si="4"/>
        <v>0.45061728395061729</v>
      </c>
      <c r="H13" s="110">
        <f t="shared" si="35"/>
        <v>32</v>
      </c>
      <c r="I13" s="107">
        <f t="shared" si="5"/>
        <v>0.42359927653873641</v>
      </c>
      <c r="J13" s="109" t="str">
        <f t="shared" si="36"/>
        <v>69 - 93</v>
      </c>
      <c r="K13" s="110" t="str">
        <f t="shared" si="6"/>
        <v>34 - 47</v>
      </c>
      <c r="L13" s="110" t="str">
        <f t="shared" si="7"/>
        <v>39 - 42</v>
      </c>
      <c r="M13" s="110"/>
      <c r="N13" s="109">
        <f t="shared" si="8"/>
        <v>671</v>
      </c>
      <c r="O13" s="109">
        <f t="shared" si="9"/>
        <v>794</v>
      </c>
      <c r="P13" s="111">
        <f t="shared" si="10"/>
        <v>4.1419753086419755</v>
      </c>
      <c r="Q13" s="111">
        <f t="shared" si="11"/>
        <v>4.9012345679012341</v>
      </c>
      <c r="R13" s="109">
        <f t="shared" si="12"/>
        <v>-123</v>
      </c>
      <c r="S13" s="106" t="str">
        <f>_xlfn.XLOOKUP($D13,STREAKS!$C$3:$C$158,STREAKS!$FO$3:$FO$158,"---",0,1)</f>
        <v>L 2</v>
      </c>
      <c r="T13" s="106" t="str">
        <f>_xlfn.XLOOKUP($D13,STREAKS!$C$3:$C$158,STREAKS!$FP$3:$FP$158,"---",0,1)</f>
        <v>33 - 48</v>
      </c>
      <c r="U13" s="106" t="str">
        <f>_xlfn.XLOOKUP($D13,STREAKS!$C$3:$C$158,STREAKS!$FQ$3:$FQ$158,"---",0,1)</f>
        <v>40 - 41</v>
      </c>
      <c r="V13" s="106">
        <f>_xlfn.XLOOKUP($D13,STREAKS!$C$3:$C$158,STREAKS!$FR$3:$FR$158,"---",0,1)</f>
        <v>6</v>
      </c>
      <c r="W13" s="111">
        <f t="shared" si="13"/>
        <v>231.78311349000191</v>
      </c>
      <c r="X13" s="136">
        <f t="shared" si="14"/>
        <v>0</v>
      </c>
      <c r="Z13" s="112">
        <f t="shared" si="37"/>
        <v>10</v>
      </c>
      <c r="AA13" s="130" t="str">
        <f>_xlfn.XLOOKUP($Z13,RPI!$B$4:$B$35,RPI!$C$4:$C$35,"---",0,1)</f>
        <v>WAS</v>
      </c>
      <c r="AB13" s="130">
        <f t="shared" si="38"/>
        <v>91</v>
      </c>
      <c r="AC13" s="130">
        <f t="shared" si="39"/>
        <v>71</v>
      </c>
      <c r="AD13" s="131">
        <f t="shared" si="40"/>
        <v>0.56172839506172845</v>
      </c>
      <c r="AE13" s="135">
        <f t="shared" si="52"/>
        <v>14</v>
      </c>
      <c r="AF13" s="133">
        <f t="shared" si="41"/>
        <v>897</v>
      </c>
      <c r="AG13" s="133">
        <f t="shared" si="42"/>
        <v>804</v>
      </c>
      <c r="AH13" s="134">
        <f t="shared" si="43"/>
        <v>5.5370370370370372</v>
      </c>
      <c r="AI13" s="134">
        <f t="shared" si="44"/>
        <v>4.9629629629629628</v>
      </c>
      <c r="AJ13" s="133">
        <f t="shared" si="45"/>
        <v>93</v>
      </c>
      <c r="AK13" s="130" t="str">
        <f>_xlfn.XLOOKUP($AA13,STREAKS!$C$3:$C$158,STREAKS!$FO$3:$FO$158,"---",0,1)</f>
        <v>L 2</v>
      </c>
      <c r="AL13" s="130"/>
      <c r="AM13" s="134">
        <f t="shared" si="17"/>
        <v>287.66448410436112</v>
      </c>
      <c r="AO13" s="113">
        <f>_xlfn.RANK.EQ(BC13,($BC$4,$BC$13),0)</f>
        <v>1</v>
      </c>
      <c r="AP13" s="113">
        <f t="shared" ref="AP13:AP20" si="64">_xlfn.XLOOKUP($AS13,$BU$4:$BU$41,BR$4:BR$41,"---",0,1)</f>
        <v>1</v>
      </c>
      <c r="AQ13" s="113">
        <f t="shared" ref="AQ13:AQ20" si="65">_xlfn.XLOOKUP($AS13,$BU$4:$BU$20,BS$4:BS$20,"",0,1)</f>
        <v>1</v>
      </c>
      <c r="AR13" s="113">
        <v>1</v>
      </c>
      <c r="AS13" s="114" t="str">
        <f t="shared" ref="AS13:AS20" si="66">_xlfn.XLOOKUP($AR13,$BT$13:$BT$20,BU$13:BU$20,"---",0,1)</f>
        <v>HOU</v>
      </c>
      <c r="AT13" s="115">
        <f t="shared" ref="AT13:AV20" si="67">_xlfn.XLOOKUP($AS13,$BU$13:$BU$20,BV$13:BV$20,"---",0,1)</f>
        <v>105</v>
      </c>
      <c r="AU13" s="115">
        <f t="shared" si="67"/>
        <v>57</v>
      </c>
      <c r="AV13" s="115">
        <f t="shared" si="67"/>
        <v>0.64814814814814814</v>
      </c>
      <c r="AW13" s="115">
        <v>0</v>
      </c>
      <c r="AX13" s="115">
        <f t="shared" ref="AX13:BC20" si="68">_xlfn.XLOOKUP($AS13,$BU$13:$BU$20,BZ$13:BZ$20,"---",0,1)</f>
        <v>998</v>
      </c>
      <c r="AY13" s="115">
        <f t="shared" si="68"/>
        <v>714</v>
      </c>
      <c r="AZ13" s="115">
        <f t="shared" si="68"/>
        <v>6.1604938271604937</v>
      </c>
      <c r="BA13" s="115">
        <f t="shared" si="68"/>
        <v>4.4074074074074074</v>
      </c>
      <c r="BB13" s="115">
        <f t="shared" si="68"/>
        <v>284</v>
      </c>
      <c r="BC13" s="115">
        <f t="shared" si="68"/>
        <v>330.07066941154068</v>
      </c>
      <c r="BD13" s="105"/>
      <c r="BE13" s="115">
        <f t="shared" ref="BE13:BI20" si="69">_xlfn.XLOOKUP($AS13,$BU$13:$BU$20,CG$13:CG$20,"---",0,1)</f>
        <v>60</v>
      </c>
      <c r="BF13" s="115">
        <f t="shared" si="69"/>
        <v>21</v>
      </c>
      <c r="BG13" s="115">
        <f t="shared" si="69"/>
        <v>521</v>
      </c>
      <c r="BH13" s="115">
        <f t="shared" si="69"/>
        <v>338</v>
      </c>
      <c r="BI13" s="115">
        <f t="shared" si="69"/>
        <v>183</v>
      </c>
      <c r="BJ13" s="105"/>
      <c r="BK13" s="115">
        <f t="shared" ref="BK13:BO20" si="70">_xlfn.XLOOKUP($AS13,$BU$13:$BU$20,CO$13:CO$20,"---",0,1)</f>
        <v>45</v>
      </c>
      <c r="BL13" s="115">
        <f t="shared" si="70"/>
        <v>36</v>
      </c>
      <c r="BM13" s="115">
        <f t="shared" si="70"/>
        <v>477</v>
      </c>
      <c r="BN13" s="115">
        <f t="shared" si="70"/>
        <v>376</v>
      </c>
      <c r="BO13" s="115">
        <f t="shared" si="70"/>
        <v>101</v>
      </c>
      <c r="BP13" s="105"/>
      <c r="BR13" s="113">
        <f>_xlfn.RANK.EQ(CE13,$CE$4:$CE$41,0)</f>
        <v>29</v>
      </c>
      <c r="BS13" s="113">
        <f>_xlfn.RANK.EQ(CE13,$CE$4:$CE$20,0)</f>
        <v>14</v>
      </c>
      <c r="BT13" s="113">
        <f>_xlfn.RANK.EQ(CE13,$CE$13:$CE$20,0)</f>
        <v>7</v>
      </c>
      <c r="BU13" s="114" t="s">
        <v>63</v>
      </c>
      <c r="BV13" s="115">
        <f t="shared" ref="BV13:BW20" si="71">CG13+CO13</f>
        <v>67</v>
      </c>
      <c r="BW13" s="115">
        <f t="shared" si="71"/>
        <v>95</v>
      </c>
      <c r="BX13" s="116">
        <f t="shared" ref="BX13:BX20" si="72">BV13/SUM(BV13:BW13)</f>
        <v>0.41358024691358025</v>
      </c>
      <c r="BY13" s="115">
        <f t="shared" ref="BY13:BY20" si="73">BZ13^1.83/(BZ13^1.83+CA13^1.83)</f>
        <v>0.43040533231493894</v>
      </c>
      <c r="BZ13" s="115">
        <f t="shared" ref="BZ13:CA20" si="74">CI13+CQ13</f>
        <v>689</v>
      </c>
      <c r="CA13" s="115">
        <f t="shared" si="74"/>
        <v>803</v>
      </c>
      <c r="CB13" s="115">
        <f t="shared" ref="CB13:CC20" si="75">AVERAGE(CL13,CT13)</f>
        <v>4.2530864197530871</v>
      </c>
      <c r="CC13" s="115">
        <f t="shared" si="75"/>
        <v>4.9567901234567895</v>
      </c>
      <c r="CD13" s="115">
        <f t="shared" ref="CD13:CD20" si="76">BZ13-CA13</f>
        <v>-114</v>
      </c>
      <c r="CE13" s="116">
        <f t="shared" ref="CE13:CE20" si="77">(CG13*3+CO13*PI()+(CI13*0.005+CQ13*0.006))+(CJ13*0.004+CR13*0.005)</f>
        <v>214.09770614359172</v>
      </c>
      <c r="CF13" s="105"/>
      <c r="CG13" s="115">
        <f>COUNTIFS(SCHEDULE!$K$3:$K$2594,STANDINGS!$BU13,SCHEDULE!$I$3:$I$2594,"W")</f>
        <v>27</v>
      </c>
      <c r="CH13" s="115">
        <f>COUNTIFS(SCHEDULE!$K$3:$K$2594,STANDINGS!$BU13,SCHEDULE!$I$3:$I$2594,"L")</f>
        <v>54</v>
      </c>
      <c r="CI13" s="115">
        <f>SUMIFS(SCHEDULE!$H$3:$H$2594,SCHEDULE!$K$3:$K$2594,$BU13)</f>
        <v>295</v>
      </c>
      <c r="CJ13" s="115">
        <f>SUMIFS(SCHEDULE!$G$3:$G$2594,SCHEDULE!$K$3:$K$2594,$BU13)</f>
        <v>420</v>
      </c>
      <c r="CK13" s="115">
        <f t="shared" ref="CK13:CK20" si="78">CI13-CJ13</f>
        <v>-125</v>
      </c>
      <c r="CL13" s="115">
        <f>CI13/(CG13+CH13)</f>
        <v>3.6419753086419755</v>
      </c>
      <c r="CM13" s="115">
        <f>CJ13/(CG13+CH13)</f>
        <v>5.1851851851851851</v>
      </c>
      <c r="CN13" s="105"/>
      <c r="CO13" s="115">
        <f>COUNTIFS(SCHEDULE!$D$3:$D$2594,STANDINGS!$BU13,SCHEDULE!$F$3:$F$2594,"W")</f>
        <v>40</v>
      </c>
      <c r="CP13" s="115">
        <f>COUNTIFS(SCHEDULE!$D$3:$D$2594,STANDINGS!$BU13,SCHEDULE!$F$3:$F$2594,"L")</f>
        <v>41</v>
      </c>
      <c r="CQ13" s="115">
        <f>SUMIFS(SCHEDULE!$G$3:$G$2594,SCHEDULE!$D$3:$D$2594,$BU13)</f>
        <v>394</v>
      </c>
      <c r="CR13" s="115">
        <f>SUMIFS(SCHEDULE!$H$3:$H$2594,SCHEDULE!$D$3:$D$2594,$BU13)</f>
        <v>383</v>
      </c>
      <c r="CS13" s="115">
        <f t="shared" ref="CS13:CS20" si="79">CQ13-CR13</f>
        <v>11</v>
      </c>
      <c r="CT13" s="115">
        <f>CQ13/(CO13+CP13)</f>
        <v>4.8641975308641978</v>
      </c>
      <c r="CU13" s="115">
        <f>CR13/(CO13+CP13)</f>
        <v>4.7283950617283947</v>
      </c>
      <c r="CV13" s="105"/>
    </row>
    <row r="14" spans="1:100" x14ac:dyDescent="0.2">
      <c r="B14" s="105">
        <f t="shared" si="34"/>
        <v>11</v>
      </c>
      <c r="C14" s="144" t="str">
        <f t="shared" si="63"/>
        <v>X</v>
      </c>
      <c r="D14" s="106" t="str">
        <f t="shared" si="1"/>
        <v>MIL</v>
      </c>
      <c r="E14" s="106">
        <f t="shared" si="2"/>
        <v>71</v>
      </c>
      <c r="F14" s="106">
        <f t="shared" si="3"/>
        <v>91</v>
      </c>
      <c r="G14" s="107">
        <f t="shared" si="4"/>
        <v>0.43827160493827161</v>
      </c>
      <c r="H14" s="110">
        <f t="shared" si="35"/>
        <v>34</v>
      </c>
      <c r="I14" s="107">
        <f t="shared" si="5"/>
        <v>0.44242218344759204</v>
      </c>
      <c r="J14" s="109" t="str">
        <f t="shared" si="36"/>
        <v>72 - 90</v>
      </c>
      <c r="K14" s="110" t="str">
        <f t="shared" si="6"/>
        <v>33 - 48</v>
      </c>
      <c r="L14" s="110" t="str">
        <f t="shared" si="7"/>
        <v>38 - 43</v>
      </c>
      <c r="M14" s="110"/>
      <c r="N14" s="109">
        <f t="shared" si="8"/>
        <v>705</v>
      </c>
      <c r="O14" s="109">
        <f t="shared" si="9"/>
        <v>800</v>
      </c>
      <c r="P14" s="111">
        <f t="shared" si="10"/>
        <v>4.3518518518518512</v>
      </c>
      <c r="Q14" s="111">
        <f t="shared" si="11"/>
        <v>4.9382716049382713</v>
      </c>
      <c r="R14" s="109">
        <f t="shared" si="12"/>
        <v>-95</v>
      </c>
      <c r="S14" s="106" t="str">
        <f>_xlfn.XLOOKUP($D14,STREAKS!$C$3:$C$158,STREAKS!$FO$3:$FO$158,"---",0,1)</f>
        <v>L 1</v>
      </c>
      <c r="T14" s="106" t="str">
        <f>_xlfn.XLOOKUP($D14,STREAKS!$C$3:$C$158,STREAKS!$FP$3:$FP$158,"---",0,1)</f>
        <v>37 - 44</v>
      </c>
      <c r="U14" s="106" t="str">
        <f>_xlfn.XLOOKUP($D14,STREAKS!$C$3:$C$158,STREAKS!$FQ$3:$FQ$158,"---",0,1)</f>
        <v>34 - 47</v>
      </c>
      <c r="V14" s="106">
        <f>_xlfn.XLOOKUP($D14,STREAKS!$C$3:$C$158,STREAKS!$FR$3:$FR$158,"---",0,1)</f>
        <v>6</v>
      </c>
      <c r="W14" s="111">
        <f t="shared" si="13"/>
        <v>225.81152083641211</v>
      </c>
      <c r="X14" s="136">
        <f t="shared" si="14"/>
        <v>0</v>
      </c>
      <c r="Z14" s="112">
        <f t="shared" si="37"/>
        <v>11</v>
      </c>
      <c r="AA14" s="130" t="str">
        <f>_xlfn.XLOOKUP($Z14,RPI!$B$4:$B$35,RPI!$C$4:$C$35,"---",0,1)</f>
        <v>DAL</v>
      </c>
      <c r="AB14" s="130">
        <f t="shared" si="38"/>
        <v>91</v>
      </c>
      <c r="AC14" s="130">
        <f t="shared" si="39"/>
        <v>71</v>
      </c>
      <c r="AD14" s="131">
        <f t="shared" si="40"/>
        <v>0.56172839506172845</v>
      </c>
      <c r="AE14" s="135">
        <f t="shared" si="52"/>
        <v>14</v>
      </c>
      <c r="AF14" s="133">
        <f t="shared" si="41"/>
        <v>864</v>
      </c>
      <c r="AG14" s="133">
        <f t="shared" si="42"/>
        <v>778</v>
      </c>
      <c r="AH14" s="134">
        <f t="shared" si="43"/>
        <v>5.3333333333333339</v>
      </c>
      <c r="AI14" s="134">
        <f t="shared" si="44"/>
        <v>4.8024691358024691</v>
      </c>
      <c r="AJ14" s="133">
        <f t="shared" si="45"/>
        <v>86</v>
      </c>
      <c r="AK14" s="130" t="str">
        <f>_xlfn.XLOOKUP($AA14,STREAKS!$C$3:$C$158,STREAKS!$FO$3:$FO$158,"---",0,1)</f>
        <v>W 1</v>
      </c>
      <c r="AL14" s="130"/>
      <c r="AM14" s="134">
        <f t="shared" si="17"/>
        <v>287.03929879718157</v>
      </c>
      <c r="AO14" s="113">
        <f>_xlfn.RANK.EQ(BC14,($BC$5:$BC$11,$BC$14:$BC$20),0)+2</f>
        <v>3</v>
      </c>
      <c r="AP14" s="113">
        <f t="shared" si="64"/>
        <v>3</v>
      </c>
      <c r="AQ14" s="113">
        <f t="shared" si="65"/>
        <v>2</v>
      </c>
      <c r="AR14" s="113">
        <v>2</v>
      </c>
      <c r="AS14" s="114" t="str">
        <f t="shared" si="66"/>
        <v>KCM</v>
      </c>
      <c r="AT14" s="115">
        <f t="shared" si="67"/>
        <v>99</v>
      </c>
      <c r="AU14" s="115">
        <f t="shared" si="67"/>
        <v>63</v>
      </c>
      <c r="AV14" s="115">
        <f t="shared" si="67"/>
        <v>0.61111111111111116</v>
      </c>
      <c r="AW14" s="115">
        <f>(($AT$13-AT14)-($AU$13-AU14))/2</f>
        <v>6</v>
      </c>
      <c r="AX14" s="115">
        <f t="shared" si="68"/>
        <v>977</v>
      </c>
      <c r="AY14" s="115">
        <f t="shared" si="68"/>
        <v>780</v>
      </c>
      <c r="AZ14" s="115">
        <f t="shared" si="68"/>
        <v>6.0308641975308639</v>
      </c>
      <c r="BA14" s="115">
        <f t="shared" si="68"/>
        <v>4.8148148148148149</v>
      </c>
      <c r="BB14" s="115">
        <f t="shared" si="68"/>
        <v>197</v>
      </c>
      <c r="BC14" s="115">
        <f t="shared" si="68"/>
        <v>312.82404002589982</v>
      </c>
      <c r="BD14" s="105"/>
      <c r="BE14" s="115">
        <f t="shared" si="69"/>
        <v>50</v>
      </c>
      <c r="BF14" s="115">
        <f t="shared" si="69"/>
        <v>31</v>
      </c>
      <c r="BG14" s="115">
        <f t="shared" si="69"/>
        <v>465</v>
      </c>
      <c r="BH14" s="115">
        <f t="shared" si="69"/>
        <v>411</v>
      </c>
      <c r="BI14" s="115">
        <f t="shared" si="69"/>
        <v>54</v>
      </c>
      <c r="BJ14" s="105"/>
      <c r="BK14" s="115">
        <f t="shared" si="70"/>
        <v>49</v>
      </c>
      <c r="BL14" s="115">
        <f t="shared" si="70"/>
        <v>32</v>
      </c>
      <c r="BM14" s="115">
        <f t="shared" si="70"/>
        <v>512</v>
      </c>
      <c r="BN14" s="115">
        <f t="shared" si="70"/>
        <v>369</v>
      </c>
      <c r="BO14" s="115">
        <f t="shared" si="70"/>
        <v>143</v>
      </c>
      <c r="BP14" s="105"/>
      <c r="BR14" s="113">
        <f>_xlfn.RANK.EQ(CE14,$CE$4:$CE$41,0)</f>
        <v>30</v>
      </c>
      <c r="BS14" s="113">
        <f t="shared" ref="BS14:BS20" si="80">_xlfn.RANK.EQ(CE14,$CE$4:$CE$20,0)</f>
        <v>15</v>
      </c>
      <c r="BT14" s="113">
        <f t="shared" ref="BT14:BT20" si="81">_xlfn.RANK.EQ(CE14,$CE$13:$CE$20,0)</f>
        <v>8</v>
      </c>
      <c r="BU14" s="114" t="s">
        <v>49</v>
      </c>
      <c r="BV14" s="115">
        <f t="shared" si="71"/>
        <v>65</v>
      </c>
      <c r="BW14" s="115">
        <f t="shared" si="71"/>
        <v>97</v>
      </c>
      <c r="BX14" s="116">
        <f t="shared" si="72"/>
        <v>0.40123456790123457</v>
      </c>
      <c r="BY14" s="115">
        <f t="shared" si="73"/>
        <v>0.39540032445304252</v>
      </c>
      <c r="BZ14" s="115">
        <f t="shared" si="74"/>
        <v>670</v>
      </c>
      <c r="CA14" s="115">
        <f t="shared" si="74"/>
        <v>845</v>
      </c>
      <c r="CB14" s="115">
        <f t="shared" si="75"/>
        <v>4.1358024691358022</v>
      </c>
      <c r="CC14" s="115">
        <f t="shared" si="75"/>
        <v>5.216049382716049</v>
      </c>
      <c r="CD14" s="115">
        <f t="shared" si="76"/>
        <v>-175</v>
      </c>
      <c r="CE14" s="116">
        <f t="shared" si="77"/>
        <v>206.8363722612836</v>
      </c>
      <c r="CF14" s="105"/>
      <c r="CG14" s="115">
        <f>COUNTIFS(SCHEDULE!$K$3:$K$2594,STANDINGS!$BU14,SCHEDULE!$I$3:$I$2594,"W")</f>
        <v>34</v>
      </c>
      <c r="CH14" s="115">
        <f>COUNTIFS(SCHEDULE!$K$3:$K$2594,STANDINGS!$BU14,SCHEDULE!$I$3:$I$2594,"L")</f>
        <v>47</v>
      </c>
      <c r="CI14" s="115">
        <f>SUMIFS(SCHEDULE!$H$3:$H$2594,SCHEDULE!$K$3:$K$2594,$BU14)</f>
        <v>339</v>
      </c>
      <c r="CJ14" s="115">
        <f>SUMIFS(SCHEDULE!$G$3:$G$2594,SCHEDULE!$K$3:$K$2594,$BU14)</f>
        <v>459</v>
      </c>
      <c r="CK14" s="115">
        <f t="shared" si="78"/>
        <v>-120</v>
      </c>
      <c r="CL14" s="115">
        <f t="shared" ref="CL14:CL20" si="82">CI14/(CG14+CH14)</f>
        <v>4.1851851851851851</v>
      </c>
      <c r="CM14" s="115">
        <f t="shared" ref="CM14:CM20" si="83">CJ14/(CG14+CH14)</f>
        <v>5.666666666666667</v>
      </c>
      <c r="CN14" s="105"/>
      <c r="CO14" s="115">
        <f>COUNTIFS(SCHEDULE!$D$3:$D$2594,STANDINGS!$BU14,SCHEDULE!$F$3:$F$2594,"W")</f>
        <v>31</v>
      </c>
      <c r="CP14" s="115">
        <f>COUNTIFS(SCHEDULE!$D$3:$D$2594,STANDINGS!$BU14,SCHEDULE!$F$3:$F$2594,"L")</f>
        <v>50</v>
      </c>
      <c r="CQ14" s="115">
        <f>SUMIFS(SCHEDULE!$G$3:$G$2594,SCHEDULE!$D$3:$D$2594,$BU14)</f>
        <v>331</v>
      </c>
      <c r="CR14" s="115">
        <f>SUMIFS(SCHEDULE!$H$3:$H$2594,SCHEDULE!$D$3:$D$2594,$BU14)</f>
        <v>386</v>
      </c>
      <c r="CS14" s="115">
        <f t="shared" si="79"/>
        <v>-55</v>
      </c>
      <c r="CT14" s="115">
        <f t="shared" ref="CT14:CT20" si="84">CQ14/(CO14+CP14)</f>
        <v>4.0864197530864201</v>
      </c>
      <c r="CU14" s="115">
        <f t="shared" ref="CU14:CU20" si="85">CR14/(CO14+CP14)</f>
        <v>4.7654320987654319</v>
      </c>
      <c r="CV14" s="105"/>
    </row>
    <row r="15" spans="1:100" x14ac:dyDescent="0.2">
      <c r="B15" s="105">
        <f t="shared" si="34"/>
        <v>12</v>
      </c>
      <c r="C15" s="144" t="str">
        <f t="shared" si="63"/>
        <v>X</v>
      </c>
      <c r="D15" s="106" t="str">
        <f t="shared" si="1"/>
        <v>DET</v>
      </c>
      <c r="E15" s="106">
        <f t="shared" si="2"/>
        <v>71</v>
      </c>
      <c r="F15" s="106">
        <f t="shared" si="3"/>
        <v>91</v>
      </c>
      <c r="G15" s="107">
        <f t="shared" si="4"/>
        <v>0.43827160493827161</v>
      </c>
      <c r="H15" s="110">
        <f t="shared" si="35"/>
        <v>34</v>
      </c>
      <c r="I15" s="107">
        <f t="shared" si="5"/>
        <v>0.42309757392240427</v>
      </c>
      <c r="J15" s="109" t="str">
        <f t="shared" si="36"/>
        <v>69 - 93</v>
      </c>
      <c r="K15" s="110" t="str">
        <f t="shared" si="6"/>
        <v>36 - 45</v>
      </c>
      <c r="L15" s="110" t="str">
        <f t="shared" si="7"/>
        <v>35 - 46</v>
      </c>
      <c r="M15" s="110"/>
      <c r="N15" s="109">
        <f t="shared" si="8"/>
        <v>677</v>
      </c>
      <c r="O15" s="109">
        <f t="shared" si="9"/>
        <v>802</v>
      </c>
      <c r="P15" s="111">
        <f t="shared" si="10"/>
        <v>4.1790123456790127</v>
      </c>
      <c r="Q15" s="111">
        <f t="shared" si="11"/>
        <v>4.9506172839506171</v>
      </c>
      <c r="R15" s="109">
        <f t="shared" si="12"/>
        <v>-125</v>
      </c>
      <c r="S15" s="106" t="str">
        <f>_xlfn.XLOOKUP($D15,STREAKS!$C$3:$C$158,STREAKS!$FO$3:$FO$158,"---",0,1)</f>
        <v>W 1</v>
      </c>
      <c r="T15" s="106" t="str">
        <f>_xlfn.XLOOKUP($D15,STREAKS!$C$3:$C$158,STREAKS!$FP$3:$FP$158,"---",0,1)</f>
        <v>41 - 40</v>
      </c>
      <c r="U15" s="106" t="str">
        <f>_xlfn.XLOOKUP($D15,STREAKS!$C$3:$C$158,STREAKS!$FQ$3:$FQ$158,"---",0,1)</f>
        <v>30 - 51</v>
      </c>
      <c r="V15" s="106">
        <f>_xlfn.XLOOKUP($D15,STREAKS!$C$3:$C$158,STREAKS!$FR$3:$FR$158,"---",0,1)</f>
        <v>6</v>
      </c>
      <c r="W15" s="111">
        <f t="shared" si="13"/>
        <v>225.28174287564275</v>
      </c>
      <c r="X15" s="136">
        <f t="shared" si="14"/>
        <v>0</v>
      </c>
      <c r="Z15" s="112">
        <f t="shared" si="37"/>
        <v>12</v>
      </c>
      <c r="AA15" s="130" t="str">
        <f>_xlfn.XLOOKUP($Z15,RPI!$B$4:$B$35,RPI!$C$4:$C$35,"---",0,1)</f>
        <v>LAP</v>
      </c>
      <c r="AB15" s="130">
        <f t="shared" si="38"/>
        <v>87</v>
      </c>
      <c r="AC15" s="130">
        <f t="shared" si="39"/>
        <v>75</v>
      </c>
      <c r="AD15" s="131">
        <f t="shared" si="40"/>
        <v>0.53703703703703709</v>
      </c>
      <c r="AE15" s="135">
        <f t="shared" si="52"/>
        <v>18</v>
      </c>
      <c r="AF15" s="133">
        <f t="shared" si="41"/>
        <v>888</v>
      </c>
      <c r="AG15" s="133">
        <f t="shared" si="42"/>
        <v>835</v>
      </c>
      <c r="AH15" s="134">
        <f t="shared" si="43"/>
        <v>5.4814814814814818</v>
      </c>
      <c r="AI15" s="134">
        <f t="shared" si="44"/>
        <v>5.1543209876543212</v>
      </c>
      <c r="AJ15" s="133">
        <f t="shared" si="45"/>
        <v>53</v>
      </c>
      <c r="AK15" s="130" t="str">
        <f>_xlfn.XLOOKUP($AA15,STREAKS!$C$3:$C$158,STREAKS!$FO$3:$FO$158,"---",0,1)</f>
        <v>W 6</v>
      </c>
      <c r="AL15" s="130"/>
      <c r="AM15" s="134">
        <f t="shared" si="17"/>
        <v>275.17211349000189</v>
      </c>
      <c r="AO15" s="113">
        <f>_xlfn.RANK.EQ(BC15,($BC$5:$BC$11,$BC$14:$BC$20),0)+2</f>
        <v>4</v>
      </c>
      <c r="AP15" s="113">
        <f t="shared" si="64"/>
        <v>8</v>
      </c>
      <c r="AQ15" s="113">
        <f t="shared" si="65"/>
        <v>4</v>
      </c>
      <c r="AR15" s="113">
        <v>3</v>
      </c>
      <c r="AS15" s="114" t="str">
        <f t="shared" si="66"/>
        <v>CHR</v>
      </c>
      <c r="AT15" s="115">
        <f t="shared" si="67"/>
        <v>91</v>
      </c>
      <c r="AU15" s="115">
        <f t="shared" si="67"/>
        <v>71</v>
      </c>
      <c r="AV15" s="115">
        <f t="shared" si="67"/>
        <v>0.56172839506172845</v>
      </c>
      <c r="AW15" s="115">
        <f t="shared" ref="AW15:AW20" si="86">(($AT$13-AT15)-($AU$13-AU15))/2</f>
        <v>14</v>
      </c>
      <c r="AX15" s="115">
        <f t="shared" si="68"/>
        <v>977</v>
      </c>
      <c r="AY15" s="115">
        <f t="shared" si="68"/>
        <v>849</v>
      </c>
      <c r="AZ15" s="115">
        <f t="shared" si="68"/>
        <v>6.0308641975308639</v>
      </c>
      <c r="BA15" s="115">
        <f t="shared" si="68"/>
        <v>5.2407407407407405</v>
      </c>
      <c r="BB15" s="115">
        <f t="shared" si="68"/>
        <v>128</v>
      </c>
      <c r="BC15" s="115">
        <f t="shared" si="68"/>
        <v>288.5696694115407</v>
      </c>
      <c r="BD15" s="105"/>
      <c r="BE15" s="115">
        <f t="shared" si="69"/>
        <v>46</v>
      </c>
      <c r="BF15" s="115">
        <f t="shared" si="69"/>
        <v>35</v>
      </c>
      <c r="BG15" s="115">
        <f t="shared" si="69"/>
        <v>461</v>
      </c>
      <c r="BH15" s="115">
        <f t="shared" si="69"/>
        <v>448</v>
      </c>
      <c r="BI15" s="115">
        <f t="shared" si="69"/>
        <v>13</v>
      </c>
      <c r="BJ15" s="105"/>
      <c r="BK15" s="115">
        <f t="shared" si="70"/>
        <v>45</v>
      </c>
      <c r="BL15" s="115">
        <f t="shared" si="70"/>
        <v>36</v>
      </c>
      <c r="BM15" s="115">
        <f t="shared" si="70"/>
        <v>516</v>
      </c>
      <c r="BN15" s="115">
        <f t="shared" si="70"/>
        <v>401</v>
      </c>
      <c r="BO15" s="115">
        <f t="shared" si="70"/>
        <v>115</v>
      </c>
      <c r="BP15" s="105"/>
      <c r="BR15" s="113">
        <f>_xlfn.RANK.EQ(CE15,$CE$4:$CE$41,0)</f>
        <v>14</v>
      </c>
      <c r="BS15" s="113">
        <f t="shared" si="80"/>
        <v>8</v>
      </c>
      <c r="BT15" s="113">
        <f t="shared" si="81"/>
        <v>5</v>
      </c>
      <c r="BU15" s="114" t="s">
        <v>37</v>
      </c>
      <c r="BV15" s="115">
        <f t="shared" si="71"/>
        <v>86</v>
      </c>
      <c r="BW15" s="115">
        <f t="shared" si="71"/>
        <v>76</v>
      </c>
      <c r="BX15" s="116">
        <f t="shared" si="72"/>
        <v>0.53086419753086422</v>
      </c>
      <c r="BY15" s="115">
        <f t="shared" si="73"/>
        <v>0.51334658223675034</v>
      </c>
      <c r="BZ15" s="115">
        <f t="shared" si="74"/>
        <v>765</v>
      </c>
      <c r="CA15" s="115">
        <f t="shared" si="74"/>
        <v>743</v>
      </c>
      <c r="CB15" s="115">
        <f t="shared" si="75"/>
        <v>4.7222222222222223</v>
      </c>
      <c r="CC15" s="115">
        <f t="shared" si="75"/>
        <v>4.5864197530864192</v>
      </c>
      <c r="CD15" s="115">
        <f t="shared" si="76"/>
        <v>22</v>
      </c>
      <c r="CE15" s="116">
        <f t="shared" si="77"/>
        <v>272.20185471872031</v>
      </c>
      <c r="CF15" s="105"/>
      <c r="CG15" s="115">
        <f>COUNTIFS(SCHEDULE!$K$3:$K$2594,STANDINGS!$BU15,SCHEDULE!$I$3:$I$2594,"W")</f>
        <v>39</v>
      </c>
      <c r="CH15" s="115">
        <f>COUNTIFS(SCHEDULE!$K$3:$K$2594,STANDINGS!$BU15,SCHEDULE!$I$3:$I$2594,"L")</f>
        <v>42</v>
      </c>
      <c r="CI15" s="115">
        <f>SUMIFS(SCHEDULE!$H$3:$H$2594,SCHEDULE!$K$3:$K$2594,$BU15)</f>
        <v>341</v>
      </c>
      <c r="CJ15" s="115">
        <f>SUMIFS(SCHEDULE!$G$3:$G$2594,SCHEDULE!$K$3:$K$2594,$BU15)</f>
        <v>417</v>
      </c>
      <c r="CK15" s="115">
        <f t="shared" si="78"/>
        <v>-76</v>
      </c>
      <c r="CL15" s="115">
        <f t="shared" si="82"/>
        <v>4.2098765432098766</v>
      </c>
      <c r="CM15" s="115">
        <f t="shared" si="83"/>
        <v>5.1481481481481479</v>
      </c>
      <c r="CN15" s="105"/>
      <c r="CO15" s="115">
        <f>COUNTIFS(SCHEDULE!$D$3:$D$2594,STANDINGS!$BU15,SCHEDULE!$F$3:$F$2594,"W")</f>
        <v>47</v>
      </c>
      <c r="CP15" s="115">
        <f>COUNTIFS(SCHEDULE!$D$3:$D$2594,STANDINGS!$BU15,SCHEDULE!$F$3:$F$2594,"L")</f>
        <v>34</v>
      </c>
      <c r="CQ15" s="115">
        <f>SUMIFS(SCHEDULE!$G$3:$G$2594,SCHEDULE!$D$3:$D$2594,$BU15)</f>
        <v>424</v>
      </c>
      <c r="CR15" s="115">
        <f>SUMIFS(SCHEDULE!$H$3:$H$2594,SCHEDULE!$D$3:$D$2594,$BU15)</f>
        <v>326</v>
      </c>
      <c r="CS15" s="115">
        <f t="shared" si="79"/>
        <v>98</v>
      </c>
      <c r="CT15" s="115">
        <f t="shared" si="84"/>
        <v>5.2345679012345681</v>
      </c>
      <c r="CU15" s="115">
        <f t="shared" si="85"/>
        <v>4.0246913580246915</v>
      </c>
      <c r="CV15" s="105"/>
    </row>
    <row r="16" spans="1:100" x14ac:dyDescent="0.2">
      <c r="B16" s="105">
        <f t="shared" si="34"/>
        <v>13</v>
      </c>
      <c r="C16" s="144" t="str">
        <f t="shared" si="63"/>
        <v>X</v>
      </c>
      <c r="D16" s="106" t="str">
        <f t="shared" si="1"/>
        <v>ORL</v>
      </c>
      <c r="E16" s="106">
        <f t="shared" si="2"/>
        <v>68</v>
      </c>
      <c r="F16" s="106">
        <f t="shared" si="3"/>
        <v>94</v>
      </c>
      <c r="G16" s="107">
        <f t="shared" si="4"/>
        <v>0.41975308641975306</v>
      </c>
      <c r="H16" s="110">
        <f t="shared" si="35"/>
        <v>37</v>
      </c>
      <c r="I16" s="107">
        <f t="shared" si="5"/>
        <v>0.39104829364598115</v>
      </c>
      <c r="J16" s="109" t="str">
        <f t="shared" ref="J16:J18" si="87">ROUND(I16*162,0)&amp;" - "&amp;ROUND((1-I16)*162,0)</f>
        <v>63 - 99</v>
      </c>
      <c r="K16" s="110" t="str">
        <f t="shared" si="6"/>
        <v>39 - 42</v>
      </c>
      <c r="L16" s="110" t="str">
        <f t="shared" si="7"/>
        <v>29 - 52</v>
      </c>
      <c r="M16" s="110"/>
      <c r="N16" s="109">
        <f t="shared" si="8"/>
        <v>661</v>
      </c>
      <c r="O16" s="109">
        <f t="shared" si="9"/>
        <v>842</v>
      </c>
      <c r="P16" s="111">
        <f t="shared" si="10"/>
        <v>4.0802469135802468</v>
      </c>
      <c r="Q16" s="111">
        <f t="shared" si="11"/>
        <v>5.1975308641975309</v>
      </c>
      <c r="R16" s="109">
        <f t="shared" si="12"/>
        <v>-181</v>
      </c>
      <c r="S16" s="106" t="str">
        <f>_xlfn.XLOOKUP($D16,STREAKS!$C$3:$C$158,STREAKS!$FO$3:$FO$158,"---",0,1)</f>
        <v>W 1</v>
      </c>
      <c r="T16" s="106" t="str">
        <f>_xlfn.XLOOKUP($D16,STREAKS!$C$3:$C$158,STREAKS!$FP$3:$FP$158,"---",0,1)</f>
        <v>34 - 47</v>
      </c>
      <c r="U16" s="106" t="str">
        <f>_xlfn.XLOOKUP($D16,STREAKS!$C$3:$C$158,STREAKS!$FQ$3:$FQ$158,"---",0,1)</f>
        <v>34 - 47</v>
      </c>
      <c r="V16" s="106">
        <f>_xlfn.XLOOKUP($D16,STREAKS!$C$3:$C$158,STREAKS!$FR$3:$FR$158,"---",0,1)</f>
        <v>4</v>
      </c>
      <c r="W16" s="111">
        <f t="shared" si="13"/>
        <v>215.510186954104</v>
      </c>
      <c r="X16" s="136">
        <f t="shared" si="14"/>
        <v>0</v>
      </c>
      <c r="Z16" s="112">
        <f t="shared" si="37"/>
        <v>13</v>
      </c>
      <c r="AA16" s="130" t="str">
        <f>_xlfn.XLOOKUP($Z16,RPI!$B$4:$B$35,RPI!$C$4:$C$35,"---",0,1)</f>
        <v>NYS</v>
      </c>
      <c r="AB16" s="130">
        <f t="shared" si="38"/>
        <v>86</v>
      </c>
      <c r="AC16" s="130">
        <f t="shared" si="39"/>
        <v>76</v>
      </c>
      <c r="AD16" s="131">
        <f t="shared" si="40"/>
        <v>0.53086419753086422</v>
      </c>
      <c r="AE16" s="135">
        <f t="shared" si="52"/>
        <v>19</v>
      </c>
      <c r="AF16" s="133">
        <f t="shared" si="41"/>
        <v>885</v>
      </c>
      <c r="AG16" s="133">
        <f t="shared" si="42"/>
        <v>764</v>
      </c>
      <c r="AH16" s="134">
        <f t="shared" si="43"/>
        <v>5.4629629629629637</v>
      </c>
      <c r="AI16" s="134">
        <f t="shared" si="44"/>
        <v>4.716049382716049</v>
      </c>
      <c r="AJ16" s="133">
        <f t="shared" si="45"/>
        <v>121</v>
      </c>
      <c r="AK16" s="130" t="str">
        <f>_xlfn.XLOOKUP($AA16,STREAKS!$C$3:$C$158,STREAKS!$FO$3:$FO$158,"---",0,1)</f>
        <v>W 2</v>
      </c>
      <c r="AL16" s="130"/>
      <c r="AM16" s="134">
        <f t="shared" si="17"/>
        <v>272.55407675795084</v>
      </c>
      <c r="AO16" s="113">
        <f>_xlfn.RANK.EQ(BC16,($BC$5:$BC$11,$BC$14:$BC$20),0)+2</f>
        <v>5</v>
      </c>
      <c r="AP16" s="113">
        <f t="shared" si="64"/>
        <v>10</v>
      </c>
      <c r="AQ16" s="113">
        <f t="shared" si="65"/>
        <v>5</v>
      </c>
      <c r="AR16" s="113">
        <v>4</v>
      </c>
      <c r="AS16" s="114" t="str">
        <f t="shared" si="66"/>
        <v>DAL</v>
      </c>
      <c r="AT16" s="115">
        <f t="shared" si="67"/>
        <v>91</v>
      </c>
      <c r="AU16" s="115">
        <f t="shared" si="67"/>
        <v>71</v>
      </c>
      <c r="AV16" s="115">
        <f t="shared" si="67"/>
        <v>0.56172839506172845</v>
      </c>
      <c r="AW16" s="115">
        <f t="shared" si="86"/>
        <v>14</v>
      </c>
      <c r="AX16" s="115">
        <f t="shared" si="68"/>
        <v>864</v>
      </c>
      <c r="AY16" s="115">
        <f t="shared" si="68"/>
        <v>778</v>
      </c>
      <c r="AZ16" s="115">
        <f t="shared" si="68"/>
        <v>5.3333333333333339</v>
      </c>
      <c r="BA16" s="115">
        <f t="shared" si="68"/>
        <v>4.8024691358024691</v>
      </c>
      <c r="BB16" s="115">
        <f t="shared" si="68"/>
        <v>86</v>
      </c>
      <c r="BC16" s="115">
        <f t="shared" si="68"/>
        <v>287.03929879718157</v>
      </c>
      <c r="BD16" s="105"/>
      <c r="BE16" s="115">
        <f t="shared" si="69"/>
        <v>50</v>
      </c>
      <c r="BF16" s="115">
        <f t="shared" si="69"/>
        <v>31</v>
      </c>
      <c r="BG16" s="115">
        <f t="shared" si="69"/>
        <v>444</v>
      </c>
      <c r="BH16" s="115">
        <f t="shared" si="69"/>
        <v>396</v>
      </c>
      <c r="BI16" s="115">
        <f t="shared" si="69"/>
        <v>48</v>
      </c>
      <c r="BJ16" s="105"/>
      <c r="BK16" s="115">
        <f t="shared" si="70"/>
        <v>41</v>
      </c>
      <c r="BL16" s="115">
        <f t="shared" si="70"/>
        <v>40</v>
      </c>
      <c r="BM16" s="115">
        <f t="shared" si="70"/>
        <v>420</v>
      </c>
      <c r="BN16" s="115">
        <f t="shared" si="70"/>
        <v>382</v>
      </c>
      <c r="BO16" s="115">
        <f t="shared" si="70"/>
        <v>38</v>
      </c>
      <c r="BP16" s="105"/>
      <c r="BR16" s="113">
        <f>_xlfn.RANK.EQ(CE16,$CE$4:$CE$41,0)</f>
        <v>8</v>
      </c>
      <c r="BS16" s="113">
        <f t="shared" si="80"/>
        <v>4</v>
      </c>
      <c r="BT16" s="113">
        <f t="shared" si="81"/>
        <v>3</v>
      </c>
      <c r="BU16" s="114" t="s">
        <v>13488</v>
      </c>
      <c r="BV16" s="115">
        <f t="shared" si="71"/>
        <v>91</v>
      </c>
      <c r="BW16" s="115">
        <f t="shared" si="71"/>
        <v>71</v>
      </c>
      <c r="BX16" s="116">
        <f t="shared" si="72"/>
        <v>0.56172839506172845</v>
      </c>
      <c r="BY16" s="115">
        <f t="shared" si="73"/>
        <v>0.56389432086897506</v>
      </c>
      <c r="BZ16" s="115">
        <f t="shared" si="74"/>
        <v>977</v>
      </c>
      <c r="CA16" s="115">
        <f t="shared" si="74"/>
        <v>849</v>
      </c>
      <c r="CB16" s="115">
        <f t="shared" si="75"/>
        <v>6.0308641975308639</v>
      </c>
      <c r="CC16" s="115">
        <f t="shared" si="75"/>
        <v>5.2407407407407405</v>
      </c>
      <c r="CD16" s="115">
        <f t="shared" si="76"/>
        <v>128</v>
      </c>
      <c r="CE16" s="116">
        <f t="shared" si="77"/>
        <v>288.5696694115407</v>
      </c>
      <c r="CF16" s="105"/>
      <c r="CG16" s="115">
        <f>COUNTIFS(SCHEDULE!$K$3:$K$2594,STANDINGS!$BU16,SCHEDULE!$I$3:$I$2594,"W")</f>
        <v>46</v>
      </c>
      <c r="CH16" s="115">
        <f>COUNTIFS(SCHEDULE!$K$3:$K$2594,STANDINGS!$BU16,SCHEDULE!$I$3:$I$2594,"L")</f>
        <v>35</v>
      </c>
      <c r="CI16" s="115">
        <f>SUMIFS(SCHEDULE!$H$3:$H$2594,SCHEDULE!$K$3:$K$2594,$BU16)</f>
        <v>461</v>
      </c>
      <c r="CJ16" s="115">
        <f>SUMIFS(SCHEDULE!$G$3:$G$2594,SCHEDULE!$K$3:$K$2594,$BU16)</f>
        <v>448</v>
      </c>
      <c r="CK16" s="115">
        <f t="shared" si="78"/>
        <v>13</v>
      </c>
      <c r="CL16" s="115">
        <f t="shared" si="82"/>
        <v>5.6913580246913584</v>
      </c>
      <c r="CM16" s="115">
        <f t="shared" si="83"/>
        <v>5.5308641975308639</v>
      </c>
      <c r="CN16" s="105"/>
      <c r="CO16" s="115">
        <f>COUNTIFS(SCHEDULE!$D$3:$D$2594,STANDINGS!$BU16,SCHEDULE!$F$3:$F$2594,"W")</f>
        <v>45</v>
      </c>
      <c r="CP16" s="115">
        <f>COUNTIFS(SCHEDULE!$D$3:$D$2594,STANDINGS!$BU16,SCHEDULE!$F$3:$F$2594,"L")</f>
        <v>36</v>
      </c>
      <c r="CQ16" s="115">
        <f>SUMIFS(SCHEDULE!$G$3:$G$2594,SCHEDULE!$D$3:$D$2594,$BU16)</f>
        <v>516</v>
      </c>
      <c r="CR16" s="115">
        <f>SUMIFS(SCHEDULE!$H$3:$H$2594,SCHEDULE!$D$3:$D$2594,$BU16)</f>
        <v>401</v>
      </c>
      <c r="CS16" s="115">
        <f t="shared" si="79"/>
        <v>115</v>
      </c>
      <c r="CT16" s="115">
        <f t="shared" si="84"/>
        <v>6.3703703703703702</v>
      </c>
      <c r="CU16" s="115">
        <f t="shared" si="85"/>
        <v>4.9506172839506171</v>
      </c>
      <c r="CV16" s="105"/>
    </row>
    <row r="17" spans="2:100" x14ac:dyDescent="0.2">
      <c r="B17" s="105">
        <f t="shared" si="34"/>
        <v>14</v>
      </c>
      <c r="C17" s="144" t="str">
        <f t="shared" si="63"/>
        <v>X</v>
      </c>
      <c r="D17" s="106" t="str">
        <f t="shared" si="1"/>
        <v>SEA</v>
      </c>
      <c r="E17" s="106">
        <f t="shared" si="2"/>
        <v>67</v>
      </c>
      <c r="F17" s="106">
        <f t="shared" si="3"/>
        <v>95</v>
      </c>
      <c r="G17" s="107">
        <f t="shared" si="4"/>
        <v>0.41358024691358025</v>
      </c>
      <c r="H17" s="110">
        <f t="shared" si="35"/>
        <v>38</v>
      </c>
      <c r="I17" s="107">
        <f t="shared" si="5"/>
        <v>0.43040533231493894</v>
      </c>
      <c r="J17" s="109" t="str">
        <f t="shared" si="87"/>
        <v>70 - 92</v>
      </c>
      <c r="K17" s="110" t="str">
        <f t="shared" si="6"/>
        <v>27 - 54</v>
      </c>
      <c r="L17" s="110" t="str">
        <f t="shared" si="7"/>
        <v>40 - 41</v>
      </c>
      <c r="M17" s="110"/>
      <c r="N17" s="109">
        <f t="shared" si="8"/>
        <v>689</v>
      </c>
      <c r="O17" s="109">
        <f t="shared" si="9"/>
        <v>803</v>
      </c>
      <c r="P17" s="111">
        <f t="shared" si="10"/>
        <v>4.2530864197530871</v>
      </c>
      <c r="Q17" s="111">
        <f t="shared" si="11"/>
        <v>4.9567901234567895</v>
      </c>
      <c r="R17" s="109">
        <f t="shared" si="12"/>
        <v>-114</v>
      </c>
      <c r="S17" s="106" t="str">
        <f>_xlfn.XLOOKUP($D17,STREAKS!$C$3:$C$158,STREAKS!$FO$3:$FO$158,"---",0,1)</f>
        <v>W 1</v>
      </c>
      <c r="T17" s="106" t="str">
        <f>_xlfn.XLOOKUP($D17,STREAKS!$C$3:$C$158,STREAKS!$FP$3:$FP$158,"---",0,1)</f>
        <v>34 - 47</v>
      </c>
      <c r="U17" s="106" t="str">
        <f>_xlfn.XLOOKUP($D17,STREAKS!$C$3:$C$158,STREAKS!$FQ$3:$FQ$158,"---",0,1)</f>
        <v>33 - 48</v>
      </c>
      <c r="V17" s="106">
        <f>_xlfn.XLOOKUP($D17,STREAKS!$C$3:$C$158,STREAKS!$FR$3:$FR$158,"---",0,1)</f>
        <v>7</v>
      </c>
      <c r="W17" s="111">
        <f t="shared" si="13"/>
        <v>214.09770614359172</v>
      </c>
      <c r="X17" s="136">
        <f t="shared" si="14"/>
        <v>0</v>
      </c>
      <c r="Z17" s="112">
        <f t="shared" si="37"/>
        <v>14</v>
      </c>
      <c r="AA17" s="130" t="str">
        <f>_xlfn.XLOOKUP($Z17,RPI!$B$4:$B$35,RPI!$C$4:$C$35,"---",0,1)</f>
        <v>LAA</v>
      </c>
      <c r="AB17" s="130">
        <f t="shared" si="38"/>
        <v>86</v>
      </c>
      <c r="AC17" s="130">
        <f t="shared" si="39"/>
        <v>76</v>
      </c>
      <c r="AD17" s="131">
        <f t="shared" si="40"/>
        <v>0.53086419753086422</v>
      </c>
      <c r="AE17" s="135">
        <f t="shared" si="52"/>
        <v>19</v>
      </c>
      <c r="AF17" s="133">
        <f t="shared" si="41"/>
        <v>765</v>
      </c>
      <c r="AG17" s="133">
        <f t="shared" si="42"/>
        <v>743</v>
      </c>
      <c r="AH17" s="134">
        <f t="shared" si="43"/>
        <v>4.7222222222222223</v>
      </c>
      <c r="AI17" s="134">
        <f t="shared" si="44"/>
        <v>4.5864197530864192</v>
      </c>
      <c r="AJ17" s="133">
        <f t="shared" si="45"/>
        <v>22</v>
      </c>
      <c r="AK17" s="130" t="str">
        <f>_xlfn.XLOOKUP($AA17,STREAKS!$C$3:$C$158,STREAKS!$FO$3:$FO$158,"---",0,1)</f>
        <v>W 4</v>
      </c>
      <c r="AL17" s="130"/>
      <c r="AM17" s="134">
        <f t="shared" si="17"/>
        <v>272.20185471872031</v>
      </c>
      <c r="AO17" s="113">
        <f>_xlfn.RANK.EQ(BC17,($BC$5:$BC$11,$BC$14:$BC$20),0)+2</f>
        <v>8</v>
      </c>
      <c r="AP17" s="113">
        <f t="shared" si="64"/>
        <v>14</v>
      </c>
      <c r="AQ17" s="113">
        <f t="shared" si="65"/>
        <v>8</v>
      </c>
      <c r="AR17" s="113">
        <v>5</v>
      </c>
      <c r="AS17" s="114" t="str">
        <f t="shared" si="66"/>
        <v>LAA</v>
      </c>
      <c r="AT17" s="115">
        <f t="shared" si="67"/>
        <v>86</v>
      </c>
      <c r="AU17" s="115">
        <f t="shared" si="67"/>
        <v>76</v>
      </c>
      <c r="AV17" s="115">
        <f t="shared" si="67"/>
        <v>0.53086419753086422</v>
      </c>
      <c r="AW17" s="115">
        <f t="shared" si="86"/>
        <v>19</v>
      </c>
      <c r="AX17" s="115">
        <f t="shared" si="68"/>
        <v>765</v>
      </c>
      <c r="AY17" s="115">
        <f t="shared" si="68"/>
        <v>743</v>
      </c>
      <c r="AZ17" s="115">
        <f t="shared" si="68"/>
        <v>4.7222222222222223</v>
      </c>
      <c r="BA17" s="115">
        <f t="shared" si="68"/>
        <v>4.5864197530864192</v>
      </c>
      <c r="BB17" s="115">
        <f t="shared" si="68"/>
        <v>22</v>
      </c>
      <c r="BC17" s="115">
        <f t="shared" si="68"/>
        <v>272.20185471872031</v>
      </c>
      <c r="BD17" s="105"/>
      <c r="BE17" s="115">
        <f t="shared" si="69"/>
        <v>39</v>
      </c>
      <c r="BF17" s="115">
        <f t="shared" si="69"/>
        <v>42</v>
      </c>
      <c r="BG17" s="115">
        <f t="shared" si="69"/>
        <v>341</v>
      </c>
      <c r="BH17" s="115">
        <f t="shared" si="69"/>
        <v>417</v>
      </c>
      <c r="BI17" s="115">
        <f t="shared" si="69"/>
        <v>-76</v>
      </c>
      <c r="BJ17" s="105"/>
      <c r="BK17" s="115">
        <f t="shared" si="70"/>
        <v>47</v>
      </c>
      <c r="BL17" s="115">
        <f t="shared" si="70"/>
        <v>34</v>
      </c>
      <c r="BM17" s="115">
        <f t="shared" si="70"/>
        <v>424</v>
      </c>
      <c r="BN17" s="115">
        <f t="shared" si="70"/>
        <v>326</v>
      </c>
      <c r="BO17" s="115">
        <f t="shared" si="70"/>
        <v>98</v>
      </c>
      <c r="BP17" s="105"/>
      <c r="BR17" s="113">
        <f>_xlfn.RANK.EQ(CE17,$CE$4:$CE$41,0)</f>
        <v>3</v>
      </c>
      <c r="BS17" s="113">
        <f t="shared" si="80"/>
        <v>2</v>
      </c>
      <c r="BT17" s="113">
        <f t="shared" si="81"/>
        <v>2</v>
      </c>
      <c r="BU17" s="114" t="s">
        <v>735</v>
      </c>
      <c r="BV17" s="115">
        <f t="shared" si="71"/>
        <v>99</v>
      </c>
      <c r="BW17" s="115">
        <f t="shared" si="71"/>
        <v>63</v>
      </c>
      <c r="BX17" s="116">
        <f t="shared" si="72"/>
        <v>0.61111111111111116</v>
      </c>
      <c r="BY17" s="115">
        <f t="shared" si="73"/>
        <v>0.60159195958351375</v>
      </c>
      <c r="BZ17" s="115">
        <f t="shared" si="74"/>
        <v>977</v>
      </c>
      <c r="CA17" s="115">
        <f t="shared" si="74"/>
        <v>780</v>
      </c>
      <c r="CB17" s="115">
        <f t="shared" si="75"/>
        <v>6.0308641975308639</v>
      </c>
      <c r="CC17" s="115">
        <f t="shared" si="75"/>
        <v>4.8148148148148149</v>
      </c>
      <c r="CD17" s="115">
        <f t="shared" si="76"/>
        <v>197</v>
      </c>
      <c r="CE17" s="116">
        <f t="shared" si="77"/>
        <v>312.82404002589982</v>
      </c>
      <c r="CF17" s="105"/>
      <c r="CG17" s="115">
        <f>COUNTIFS(SCHEDULE!$K$3:$K$2594,STANDINGS!$BU17,SCHEDULE!$I$3:$I$2594,"W")</f>
        <v>50</v>
      </c>
      <c r="CH17" s="115">
        <f>COUNTIFS(SCHEDULE!$K$3:$K$2594,STANDINGS!$BU17,SCHEDULE!$I$3:$I$2594,"L")</f>
        <v>31</v>
      </c>
      <c r="CI17" s="115">
        <f>SUMIFS(SCHEDULE!$H$3:$H$2594,SCHEDULE!$K$3:$K$2594,$BU17)</f>
        <v>465</v>
      </c>
      <c r="CJ17" s="115">
        <f>SUMIFS(SCHEDULE!$G$3:$G$2594,SCHEDULE!$K$3:$K$2594,$BU17)</f>
        <v>411</v>
      </c>
      <c r="CK17" s="115">
        <f t="shared" si="78"/>
        <v>54</v>
      </c>
      <c r="CL17" s="115">
        <f t="shared" si="82"/>
        <v>5.7407407407407405</v>
      </c>
      <c r="CM17" s="115">
        <f t="shared" si="83"/>
        <v>5.0740740740740744</v>
      </c>
      <c r="CN17" s="105"/>
      <c r="CO17" s="115">
        <f>COUNTIFS(SCHEDULE!$D$3:$D$2594,STANDINGS!$BU17,SCHEDULE!$F$3:$F$2594,"W")</f>
        <v>49</v>
      </c>
      <c r="CP17" s="115">
        <f>COUNTIFS(SCHEDULE!$D$3:$D$2594,STANDINGS!$BU17,SCHEDULE!$F$3:$F$2594,"L")</f>
        <v>32</v>
      </c>
      <c r="CQ17" s="115">
        <f>SUMIFS(SCHEDULE!$G$3:$G$2594,SCHEDULE!$D$3:$D$2594,$BU17)</f>
        <v>512</v>
      </c>
      <c r="CR17" s="115">
        <f>SUMIFS(SCHEDULE!$H$3:$H$2594,SCHEDULE!$D$3:$D$2594,$BU17)</f>
        <v>369</v>
      </c>
      <c r="CS17" s="115">
        <f t="shared" si="79"/>
        <v>143</v>
      </c>
      <c r="CT17" s="115">
        <f t="shared" si="84"/>
        <v>6.3209876543209873</v>
      </c>
      <c r="CU17" s="115">
        <f t="shared" si="85"/>
        <v>4.5555555555555554</v>
      </c>
      <c r="CV17" s="105"/>
    </row>
    <row r="18" spans="2:100" x14ac:dyDescent="0.2">
      <c r="B18" s="105">
        <f t="shared" si="34"/>
        <v>15</v>
      </c>
      <c r="C18" s="144" t="str">
        <f t="shared" si="63"/>
        <v>X</v>
      </c>
      <c r="D18" s="106" t="str">
        <f t="shared" si="1"/>
        <v>OAK</v>
      </c>
      <c r="E18" s="106">
        <f t="shared" si="2"/>
        <v>65</v>
      </c>
      <c r="F18" s="106">
        <f t="shared" si="3"/>
        <v>97</v>
      </c>
      <c r="G18" s="107">
        <f t="shared" si="4"/>
        <v>0.40123456790123457</v>
      </c>
      <c r="H18" s="110">
        <f t="shared" si="35"/>
        <v>40</v>
      </c>
      <c r="I18" s="107">
        <f t="shared" si="5"/>
        <v>0.39540032445304252</v>
      </c>
      <c r="J18" s="109" t="str">
        <f t="shared" si="87"/>
        <v>64 - 98</v>
      </c>
      <c r="K18" s="110" t="str">
        <f t="shared" si="6"/>
        <v>34 - 47</v>
      </c>
      <c r="L18" s="110" t="str">
        <f t="shared" si="7"/>
        <v>31 - 50</v>
      </c>
      <c r="M18" s="110"/>
      <c r="N18" s="109">
        <f t="shared" si="8"/>
        <v>670</v>
      </c>
      <c r="O18" s="109">
        <f t="shared" si="9"/>
        <v>845</v>
      </c>
      <c r="P18" s="111">
        <f t="shared" si="10"/>
        <v>4.1358024691358022</v>
      </c>
      <c r="Q18" s="111">
        <f t="shared" si="11"/>
        <v>5.216049382716049</v>
      </c>
      <c r="R18" s="109">
        <f t="shared" si="12"/>
        <v>-175</v>
      </c>
      <c r="S18" s="106" t="str">
        <f>_xlfn.XLOOKUP($D18,STREAKS!$C$3:$C$158,STREAKS!$FO$3:$FO$158,"---",0,1)</f>
        <v>L 6</v>
      </c>
      <c r="T18" s="106" t="str">
        <f>_xlfn.XLOOKUP($D18,STREAKS!$C$3:$C$158,STREAKS!$FP$3:$FP$158,"---",0,1)</f>
        <v>34 - 47</v>
      </c>
      <c r="U18" s="106" t="str">
        <f>_xlfn.XLOOKUP($D18,STREAKS!$C$3:$C$158,STREAKS!$FQ$3:$FQ$158,"---",0,1)</f>
        <v>31 - 50</v>
      </c>
      <c r="V18" s="106">
        <f>_xlfn.XLOOKUP($D18,STREAKS!$C$3:$C$158,STREAKS!$FR$3:$FR$158,"---",0,1)</f>
        <v>8</v>
      </c>
      <c r="W18" s="111">
        <f t="shared" si="13"/>
        <v>206.8363722612836</v>
      </c>
      <c r="X18" s="136">
        <f t="shared" si="14"/>
        <v>0</v>
      </c>
      <c r="Z18" s="112">
        <f t="shared" si="37"/>
        <v>15</v>
      </c>
      <c r="AA18" s="130" t="str">
        <f>_xlfn.XLOOKUP($Z18,RPI!$B$4:$B$35,RPI!$C$4:$C$35,"---",0,1)</f>
        <v>SFN</v>
      </c>
      <c r="AB18" s="130">
        <f t="shared" si="38"/>
        <v>81</v>
      </c>
      <c r="AC18" s="130">
        <f t="shared" si="39"/>
        <v>81</v>
      </c>
      <c r="AD18" s="131">
        <f t="shared" si="40"/>
        <v>0.5</v>
      </c>
      <c r="AE18" s="135">
        <f t="shared" si="52"/>
        <v>24</v>
      </c>
      <c r="AF18" s="133">
        <f t="shared" si="41"/>
        <v>742</v>
      </c>
      <c r="AG18" s="133">
        <f t="shared" si="42"/>
        <v>742</v>
      </c>
      <c r="AH18" s="134">
        <f t="shared" si="43"/>
        <v>4.5802469135802468</v>
      </c>
      <c r="AI18" s="134">
        <f t="shared" si="44"/>
        <v>4.5802469135802468</v>
      </c>
      <c r="AJ18" s="133">
        <f t="shared" si="45"/>
        <v>0</v>
      </c>
      <c r="AK18" s="130" t="str">
        <f>_xlfn.XLOOKUP($AA18,STREAKS!$C$3:$C$158,STREAKS!$FO$3:$FO$158,"---",0,1)</f>
        <v>L 4</v>
      </c>
      <c r="AL18" s="130"/>
      <c r="AM18" s="134">
        <f t="shared" si="17"/>
        <v>257.00526206513047</v>
      </c>
      <c r="AO18" s="113">
        <f>_xlfn.RANK.EQ(BC18,($BC$5:$BC$11,$BC$14:$BC$20),0)+2</f>
        <v>9</v>
      </c>
      <c r="AP18" s="113">
        <f t="shared" si="64"/>
        <v>17</v>
      </c>
      <c r="AQ18" s="113">
        <f t="shared" si="65"/>
        <v>9</v>
      </c>
      <c r="AR18" s="113">
        <v>6</v>
      </c>
      <c r="AS18" s="114" t="str">
        <f t="shared" si="66"/>
        <v>MIN</v>
      </c>
      <c r="AT18" s="115">
        <f t="shared" si="67"/>
        <v>79</v>
      </c>
      <c r="AU18" s="115">
        <f t="shared" si="67"/>
        <v>83</v>
      </c>
      <c r="AV18" s="115">
        <f t="shared" si="67"/>
        <v>0.48765432098765432</v>
      </c>
      <c r="AW18" s="115">
        <f t="shared" si="86"/>
        <v>26</v>
      </c>
      <c r="AX18" s="115">
        <f t="shared" si="68"/>
        <v>679</v>
      </c>
      <c r="AY18" s="115">
        <f t="shared" si="68"/>
        <v>773</v>
      </c>
      <c r="AZ18" s="115">
        <f t="shared" si="68"/>
        <v>4.1913580246913584</v>
      </c>
      <c r="BA18" s="115">
        <f t="shared" si="68"/>
        <v>4.7716049382716044</v>
      </c>
      <c r="BB18" s="115">
        <f t="shared" si="68"/>
        <v>-94</v>
      </c>
      <c r="BC18" s="115">
        <f t="shared" si="68"/>
        <v>249.45792818282234</v>
      </c>
      <c r="BD18" s="105"/>
      <c r="BE18" s="115">
        <f t="shared" si="69"/>
        <v>42</v>
      </c>
      <c r="BF18" s="115">
        <f t="shared" si="69"/>
        <v>39</v>
      </c>
      <c r="BG18" s="115">
        <f t="shared" si="69"/>
        <v>331</v>
      </c>
      <c r="BH18" s="115">
        <f t="shared" si="69"/>
        <v>389</v>
      </c>
      <c r="BI18" s="115">
        <f t="shared" si="69"/>
        <v>-58</v>
      </c>
      <c r="BJ18" s="105"/>
      <c r="BK18" s="115">
        <f t="shared" si="70"/>
        <v>37</v>
      </c>
      <c r="BL18" s="115">
        <f t="shared" si="70"/>
        <v>44</v>
      </c>
      <c r="BM18" s="115">
        <f t="shared" si="70"/>
        <v>348</v>
      </c>
      <c r="BN18" s="115">
        <f t="shared" si="70"/>
        <v>384</v>
      </c>
      <c r="BO18" s="115">
        <f t="shared" si="70"/>
        <v>-36</v>
      </c>
      <c r="BP18" s="105"/>
      <c r="BR18" s="113">
        <f t="shared" ref="BR18:BR20" si="88">_xlfn.RANK.EQ(CE18,$CE$4:$CE$41,0)</f>
        <v>17</v>
      </c>
      <c r="BS18" s="113">
        <f t="shared" si="80"/>
        <v>9</v>
      </c>
      <c r="BT18" s="113">
        <f t="shared" si="81"/>
        <v>6</v>
      </c>
      <c r="BU18" s="114" t="s">
        <v>79</v>
      </c>
      <c r="BV18" s="115">
        <f t="shared" si="71"/>
        <v>79</v>
      </c>
      <c r="BW18" s="115">
        <f t="shared" si="71"/>
        <v>83</v>
      </c>
      <c r="BX18" s="116">
        <f t="shared" si="72"/>
        <v>0.48765432098765432</v>
      </c>
      <c r="BY18" s="115">
        <f t="shared" si="73"/>
        <v>0.44095824064753614</v>
      </c>
      <c r="BZ18" s="115">
        <f t="shared" si="74"/>
        <v>679</v>
      </c>
      <c r="CA18" s="115">
        <f t="shared" si="74"/>
        <v>773</v>
      </c>
      <c r="CB18" s="115">
        <f t="shared" si="75"/>
        <v>4.1913580246913584</v>
      </c>
      <c r="CC18" s="115">
        <f t="shared" si="75"/>
        <v>4.7716049382716044</v>
      </c>
      <c r="CD18" s="115">
        <f t="shared" si="76"/>
        <v>-94</v>
      </c>
      <c r="CE18" s="116">
        <f t="shared" si="77"/>
        <v>249.45792818282234</v>
      </c>
      <c r="CF18" s="105"/>
      <c r="CG18" s="115">
        <f>COUNTIFS(SCHEDULE!$K$3:$K$2594,STANDINGS!$BU18,SCHEDULE!$I$3:$I$2594,"W")</f>
        <v>42</v>
      </c>
      <c r="CH18" s="115">
        <f>COUNTIFS(SCHEDULE!$K$3:$K$2594,STANDINGS!$BU18,SCHEDULE!$I$3:$I$2594,"L")</f>
        <v>39</v>
      </c>
      <c r="CI18" s="115">
        <f>SUMIFS(SCHEDULE!$H$3:$H$2594,SCHEDULE!$K$3:$K$2594,$BU18)</f>
        <v>331</v>
      </c>
      <c r="CJ18" s="115">
        <f>SUMIFS(SCHEDULE!$G$3:$G$2594,SCHEDULE!$K$3:$K$2594,$BU18)</f>
        <v>389</v>
      </c>
      <c r="CK18" s="115">
        <f t="shared" si="78"/>
        <v>-58</v>
      </c>
      <c r="CL18" s="115">
        <f t="shared" si="82"/>
        <v>4.0864197530864201</v>
      </c>
      <c r="CM18" s="115">
        <f t="shared" si="83"/>
        <v>4.8024691358024691</v>
      </c>
      <c r="CN18" s="105"/>
      <c r="CO18" s="115">
        <f>COUNTIFS(SCHEDULE!$D$3:$D$2594,STANDINGS!$BU18,SCHEDULE!$F$3:$F$2594,"W")</f>
        <v>37</v>
      </c>
      <c r="CP18" s="115">
        <f>COUNTIFS(SCHEDULE!$D$3:$D$2594,STANDINGS!$BU18,SCHEDULE!$F$3:$F$2594,"L")</f>
        <v>44</v>
      </c>
      <c r="CQ18" s="115">
        <f>SUMIFS(SCHEDULE!$G$3:$G$2594,SCHEDULE!$D$3:$D$2594,$BU18)</f>
        <v>348</v>
      </c>
      <c r="CR18" s="115">
        <f>SUMIFS(SCHEDULE!$H$3:$H$2594,SCHEDULE!$D$3:$D$2594,$BU18)</f>
        <v>384</v>
      </c>
      <c r="CS18" s="115">
        <f t="shared" si="79"/>
        <v>-36</v>
      </c>
      <c r="CT18" s="115">
        <f t="shared" si="84"/>
        <v>4.2962962962962967</v>
      </c>
      <c r="CU18" s="115">
        <f t="shared" si="85"/>
        <v>4.7407407407407405</v>
      </c>
      <c r="CV18" s="105"/>
    </row>
    <row r="19" spans="2:100" x14ac:dyDescent="0.2">
      <c r="B19" s="105">
        <f t="shared" si="34"/>
        <v>16</v>
      </c>
      <c r="C19" s="144" t="str">
        <f t="shared" si="63"/>
        <v>X</v>
      </c>
      <c r="D19" s="106" t="str">
        <f t="shared" si="1"/>
        <v>IND</v>
      </c>
      <c r="E19" s="106">
        <f t="shared" si="2"/>
        <v>59</v>
      </c>
      <c r="F19" s="106">
        <f t="shared" si="3"/>
        <v>103</v>
      </c>
      <c r="G19" s="107">
        <f t="shared" si="4"/>
        <v>0.36419753086419754</v>
      </c>
      <c r="H19" s="110">
        <f t="shared" ref="H19" si="89">(($E$4-E19)-($F$4-F19))/2</f>
        <v>46</v>
      </c>
      <c r="I19" s="107">
        <f t="shared" si="5"/>
        <v>0.3897612858007698</v>
      </c>
      <c r="J19" s="109" t="str">
        <f t="shared" ref="J19" si="90">ROUND(I19*162,0)&amp;" - "&amp;ROUND((1-I19)*162,0)</f>
        <v>63 - 99</v>
      </c>
      <c r="K19" s="110" t="str">
        <f t="shared" si="6"/>
        <v>35 - 46</v>
      </c>
      <c r="L19" s="110" t="str">
        <f t="shared" si="7"/>
        <v>24 - 57</v>
      </c>
      <c r="M19" s="110"/>
      <c r="N19" s="109">
        <f t="shared" si="8"/>
        <v>616</v>
      </c>
      <c r="O19" s="109">
        <f t="shared" si="9"/>
        <v>787</v>
      </c>
      <c r="P19" s="111">
        <f t="shared" si="10"/>
        <v>3.8024691358024691</v>
      </c>
      <c r="Q19" s="111">
        <f t="shared" si="11"/>
        <v>4.8580246913580254</v>
      </c>
      <c r="R19" s="109">
        <f t="shared" si="12"/>
        <v>-171</v>
      </c>
      <c r="S19" s="106" t="str">
        <f>_xlfn.XLOOKUP($D19,STREAKS!$C$3:$C$158,STREAKS!$FO$3:$FO$158,"---",0,1)</f>
        <v>L 1</v>
      </c>
      <c r="T19" s="106" t="str">
        <f>_xlfn.XLOOKUP($D19,STREAKS!$C$3:$C$158,STREAKS!$FP$3:$FP$158,"---",0,1)</f>
        <v>28 - 53</v>
      </c>
      <c r="U19" s="106" t="str">
        <f>_xlfn.XLOOKUP($D19,STREAKS!$C$3:$C$158,STREAKS!$FQ$3:$FQ$158,"---",0,1)</f>
        <v>31 - 50</v>
      </c>
      <c r="V19" s="106">
        <f>_xlfn.XLOOKUP($D19,STREAKS!$C$3:$C$158,STREAKS!$FR$3:$FR$158,"---",0,1)</f>
        <v>4</v>
      </c>
      <c r="W19" s="111">
        <f t="shared" si="13"/>
        <v>187.33822368615503</v>
      </c>
      <c r="X19" s="136">
        <f t="shared" si="14"/>
        <v>0</v>
      </c>
      <c r="Z19" s="112">
        <f t="shared" si="37"/>
        <v>16</v>
      </c>
      <c r="AA19" s="130" t="str">
        <f>_xlfn.XLOOKUP($Z19,RPI!$B$4:$B$35,RPI!$C$4:$C$35,"---",0,1)</f>
        <v>COL</v>
      </c>
      <c r="AB19" s="130">
        <f t="shared" si="38"/>
        <v>80</v>
      </c>
      <c r="AC19" s="130">
        <f t="shared" si="39"/>
        <v>82</v>
      </c>
      <c r="AD19" s="131">
        <f t="shared" si="40"/>
        <v>0.49382716049382713</v>
      </c>
      <c r="AE19" s="135">
        <f t="shared" si="52"/>
        <v>25</v>
      </c>
      <c r="AF19" s="133">
        <f t="shared" si="41"/>
        <v>732</v>
      </c>
      <c r="AG19" s="133">
        <f t="shared" si="42"/>
        <v>766</v>
      </c>
      <c r="AH19" s="134">
        <f t="shared" si="43"/>
        <v>4.518518518518519</v>
      </c>
      <c r="AI19" s="134">
        <f t="shared" si="44"/>
        <v>4.7283950617283947</v>
      </c>
      <c r="AJ19" s="133">
        <f t="shared" si="45"/>
        <v>-34</v>
      </c>
      <c r="AK19" s="130" t="str">
        <f>_xlfn.XLOOKUP($AA19,STREAKS!$C$3:$C$158,STREAKS!$FO$3:$FO$158,"---",0,1)</f>
        <v>W 3</v>
      </c>
      <c r="AL19" s="130"/>
      <c r="AM19" s="134">
        <f t="shared" si="17"/>
        <v>252.54033552923258</v>
      </c>
      <c r="AO19" s="113">
        <f>_xlfn.RANK.EQ(BC19,($BC$5:$BC$11,$BC$14:$BC$20),0)+2</f>
        <v>14</v>
      </c>
      <c r="AP19" s="113">
        <f t="shared" si="64"/>
        <v>29</v>
      </c>
      <c r="AQ19" s="113">
        <f t="shared" si="65"/>
        <v>14</v>
      </c>
      <c r="AR19" s="113">
        <v>7</v>
      </c>
      <c r="AS19" s="114" t="str">
        <f t="shared" si="66"/>
        <v>SEA</v>
      </c>
      <c r="AT19" s="115">
        <f t="shared" si="67"/>
        <v>67</v>
      </c>
      <c r="AU19" s="115">
        <f t="shared" si="67"/>
        <v>95</v>
      </c>
      <c r="AV19" s="115">
        <f t="shared" si="67"/>
        <v>0.41358024691358025</v>
      </c>
      <c r="AW19" s="115">
        <f t="shared" si="86"/>
        <v>38</v>
      </c>
      <c r="AX19" s="115">
        <f t="shared" si="68"/>
        <v>689</v>
      </c>
      <c r="AY19" s="115">
        <f t="shared" si="68"/>
        <v>803</v>
      </c>
      <c r="AZ19" s="115">
        <f t="shared" si="68"/>
        <v>4.2530864197530871</v>
      </c>
      <c r="BA19" s="115">
        <f t="shared" si="68"/>
        <v>4.9567901234567895</v>
      </c>
      <c r="BB19" s="115">
        <f t="shared" si="68"/>
        <v>-114</v>
      </c>
      <c r="BC19" s="115">
        <f t="shared" si="68"/>
        <v>214.09770614359172</v>
      </c>
      <c r="BD19" s="105"/>
      <c r="BE19" s="115">
        <f t="shared" si="69"/>
        <v>27</v>
      </c>
      <c r="BF19" s="115">
        <f t="shared" si="69"/>
        <v>54</v>
      </c>
      <c r="BG19" s="115">
        <f t="shared" si="69"/>
        <v>295</v>
      </c>
      <c r="BH19" s="115">
        <f t="shared" si="69"/>
        <v>420</v>
      </c>
      <c r="BI19" s="115">
        <f t="shared" si="69"/>
        <v>-125</v>
      </c>
      <c r="BJ19" s="105"/>
      <c r="BK19" s="115">
        <f t="shared" si="70"/>
        <v>40</v>
      </c>
      <c r="BL19" s="115">
        <f t="shared" si="70"/>
        <v>41</v>
      </c>
      <c r="BM19" s="115">
        <f t="shared" si="70"/>
        <v>394</v>
      </c>
      <c r="BN19" s="115">
        <f t="shared" si="70"/>
        <v>383</v>
      </c>
      <c r="BO19" s="115">
        <f t="shared" si="70"/>
        <v>11</v>
      </c>
      <c r="BP19" s="105"/>
      <c r="BR19" s="113">
        <f t="shared" si="88"/>
        <v>10</v>
      </c>
      <c r="BS19" s="113">
        <f t="shared" si="80"/>
        <v>5</v>
      </c>
      <c r="BT19" s="113">
        <f t="shared" si="81"/>
        <v>4</v>
      </c>
      <c r="BU19" s="114" t="s">
        <v>736</v>
      </c>
      <c r="BV19" s="115">
        <f t="shared" si="71"/>
        <v>91</v>
      </c>
      <c r="BW19" s="115">
        <f t="shared" si="71"/>
        <v>71</v>
      </c>
      <c r="BX19" s="116">
        <f t="shared" si="72"/>
        <v>0.56172839506172845</v>
      </c>
      <c r="BY19" s="115">
        <f t="shared" si="73"/>
        <v>0.54782054310518313</v>
      </c>
      <c r="BZ19" s="115">
        <f t="shared" si="74"/>
        <v>864</v>
      </c>
      <c r="CA19" s="115">
        <f t="shared" si="74"/>
        <v>778</v>
      </c>
      <c r="CB19" s="115">
        <f t="shared" si="75"/>
        <v>5.3333333333333339</v>
      </c>
      <c r="CC19" s="115">
        <f t="shared" si="75"/>
        <v>4.8024691358024691</v>
      </c>
      <c r="CD19" s="115">
        <f t="shared" si="76"/>
        <v>86</v>
      </c>
      <c r="CE19" s="116">
        <f t="shared" si="77"/>
        <v>287.03929879718157</v>
      </c>
      <c r="CF19" s="105"/>
      <c r="CG19" s="115">
        <f>COUNTIFS(SCHEDULE!$K$3:$K$2594,STANDINGS!$BU19,SCHEDULE!$I$3:$I$2594,"W")</f>
        <v>50</v>
      </c>
      <c r="CH19" s="115">
        <f>COUNTIFS(SCHEDULE!$K$3:$K$2594,STANDINGS!$BU19,SCHEDULE!$I$3:$I$2594,"L")</f>
        <v>31</v>
      </c>
      <c r="CI19" s="115">
        <f>SUMIFS(SCHEDULE!$H$3:$H$2594,SCHEDULE!$K$3:$K$2594,$BU19)</f>
        <v>444</v>
      </c>
      <c r="CJ19" s="115">
        <f>SUMIFS(SCHEDULE!$G$3:$G$2594,SCHEDULE!$K$3:$K$2594,$BU19)</f>
        <v>396</v>
      </c>
      <c r="CK19" s="115">
        <f t="shared" si="78"/>
        <v>48</v>
      </c>
      <c r="CL19" s="115">
        <f t="shared" si="82"/>
        <v>5.4814814814814818</v>
      </c>
      <c r="CM19" s="115">
        <f t="shared" si="83"/>
        <v>4.8888888888888893</v>
      </c>
      <c r="CN19" s="105"/>
      <c r="CO19" s="115">
        <f>COUNTIFS(SCHEDULE!$D$3:$D$2594,STANDINGS!$BU19,SCHEDULE!$F$3:$F$2594,"W")</f>
        <v>41</v>
      </c>
      <c r="CP19" s="115">
        <f>COUNTIFS(SCHEDULE!$D$3:$D$2594,STANDINGS!$BU19,SCHEDULE!$F$3:$F$2594,"L")</f>
        <v>40</v>
      </c>
      <c r="CQ19" s="115">
        <f>SUMIFS(SCHEDULE!$G$3:$G$2594,SCHEDULE!$D$3:$D$2594,$BU19)</f>
        <v>420</v>
      </c>
      <c r="CR19" s="115">
        <f>SUMIFS(SCHEDULE!$H$3:$H$2594,SCHEDULE!$D$3:$D$2594,$BU19)</f>
        <v>382</v>
      </c>
      <c r="CS19" s="115">
        <f t="shared" si="79"/>
        <v>38</v>
      </c>
      <c r="CT19" s="115">
        <f t="shared" si="84"/>
        <v>5.1851851851851851</v>
      </c>
      <c r="CU19" s="115">
        <f t="shared" si="85"/>
        <v>4.716049382716049</v>
      </c>
      <c r="CV19" s="105"/>
    </row>
    <row r="20" spans="2:100" x14ac:dyDescent="0.2"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Z20" s="112">
        <f t="shared" si="37"/>
        <v>17</v>
      </c>
      <c r="AA20" s="130" t="str">
        <f>_xlfn.XLOOKUP($Z20,RPI!$B$4:$B$35,RPI!$C$4:$C$35,"---",0,1)</f>
        <v>SDT</v>
      </c>
      <c r="AB20" s="130">
        <f t="shared" si="38"/>
        <v>74</v>
      </c>
      <c r="AC20" s="130">
        <f t="shared" si="39"/>
        <v>88</v>
      </c>
      <c r="AD20" s="131">
        <f t="shared" si="40"/>
        <v>0.4567901234567901</v>
      </c>
      <c r="AE20" s="135">
        <f t="shared" si="52"/>
        <v>31</v>
      </c>
      <c r="AF20" s="133">
        <f t="shared" si="41"/>
        <v>754</v>
      </c>
      <c r="AG20" s="133">
        <f t="shared" si="42"/>
        <v>785</v>
      </c>
      <c r="AH20" s="134">
        <f t="shared" si="43"/>
        <v>4.6543209876543212</v>
      </c>
      <c r="AI20" s="134">
        <f t="shared" si="44"/>
        <v>4.8456790123456788</v>
      </c>
      <c r="AJ20" s="133">
        <f t="shared" si="45"/>
        <v>-31</v>
      </c>
      <c r="AK20" s="130" t="str">
        <f>_xlfn.XLOOKUP($AA20,STREAKS!$C$3:$C$158,STREAKS!$FO$3:$FO$158,"---",0,1)</f>
        <v>L 1</v>
      </c>
      <c r="AL20" s="130"/>
      <c r="AM20" s="134">
        <f t="shared" si="17"/>
        <v>234.52615022205299</v>
      </c>
      <c r="AO20" s="113">
        <f>_xlfn.RANK.EQ(BC20,($BC$5:$BC$11,$BC$14:$BC$20),0)+2</f>
        <v>15</v>
      </c>
      <c r="AP20" s="113">
        <f t="shared" si="64"/>
        <v>30</v>
      </c>
      <c r="AQ20" s="113">
        <f t="shared" si="65"/>
        <v>15</v>
      </c>
      <c r="AR20" s="113">
        <v>8</v>
      </c>
      <c r="AS20" s="114" t="str">
        <f t="shared" si="66"/>
        <v>OAK</v>
      </c>
      <c r="AT20" s="115">
        <f t="shared" si="67"/>
        <v>65</v>
      </c>
      <c r="AU20" s="115">
        <f t="shared" si="67"/>
        <v>97</v>
      </c>
      <c r="AV20" s="115">
        <f t="shared" si="67"/>
        <v>0.40123456790123457</v>
      </c>
      <c r="AW20" s="115">
        <f t="shared" si="86"/>
        <v>40</v>
      </c>
      <c r="AX20" s="115">
        <f t="shared" si="68"/>
        <v>670</v>
      </c>
      <c r="AY20" s="115">
        <f t="shared" si="68"/>
        <v>845</v>
      </c>
      <c r="AZ20" s="115">
        <f t="shared" si="68"/>
        <v>4.1358024691358022</v>
      </c>
      <c r="BA20" s="115">
        <f t="shared" si="68"/>
        <v>5.216049382716049</v>
      </c>
      <c r="BB20" s="115">
        <f t="shared" si="68"/>
        <v>-175</v>
      </c>
      <c r="BC20" s="115">
        <f t="shared" si="68"/>
        <v>206.8363722612836</v>
      </c>
      <c r="BD20" s="105"/>
      <c r="BE20" s="115">
        <f t="shared" si="69"/>
        <v>34</v>
      </c>
      <c r="BF20" s="115">
        <f t="shared" si="69"/>
        <v>47</v>
      </c>
      <c r="BG20" s="115">
        <f t="shared" si="69"/>
        <v>339</v>
      </c>
      <c r="BH20" s="115">
        <f t="shared" si="69"/>
        <v>459</v>
      </c>
      <c r="BI20" s="115">
        <f t="shared" si="69"/>
        <v>-120</v>
      </c>
      <c r="BJ20" s="105"/>
      <c r="BK20" s="115">
        <f t="shared" si="70"/>
        <v>31</v>
      </c>
      <c r="BL20" s="115">
        <f t="shared" si="70"/>
        <v>50</v>
      </c>
      <c r="BM20" s="115">
        <f t="shared" si="70"/>
        <v>331</v>
      </c>
      <c r="BN20" s="115">
        <f t="shared" si="70"/>
        <v>386</v>
      </c>
      <c r="BO20" s="115">
        <f t="shared" si="70"/>
        <v>-55</v>
      </c>
      <c r="BP20" s="105"/>
      <c r="BR20" s="113">
        <f t="shared" si="88"/>
        <v>1</v>
      </c>
      <c r="BS20" s="113">
        <f t="shared" si="80"/>
        <v>1</v>
      </c>
      <c r="BT20" s="113">
        <f t="shared" si="81"/>
        <v>1</v>
      </c>
      <c r="BU20" s="114" t="s">
        <v>85</v>
      </c>
      <c r="BV20" s="115">
        <f t="shared" si="71"/>
        <v>105</v>
      </c>
      <c r="BW20" s="115">
        <f t="shared" si="71"/>
        <v>57</v>
      </c>
      <c r="BX20" s="116">
        <f t="shared" si="72"/>
        <v>0.64814814814814814</v>
      </c>
      <c r="BY20" s="115">
        <f t="shared" si="73"/>
        <v>0.64858214388338509</v>
      </c>
      <c r="BZ20" s="115">
        <f t="shared" si="74"/>
        <v>998</v>
      </c>
      <c r="CA20" s="115">
        <f t="shared" si="74"/>
        <v>714</v>
      </c>
      <c r="CB20" s="115">
        <f t="shared" si="75"/>
        <v>6.1604938271604937</v>
      </c>
      <c r="CC20" s="115">
        <f t="shared" si="75"/>
        <v>4.4074074074074074</v>
      </c>
      <c r="CD20" s="115">
        <f t="shared" si="76"/>
        <v>284</v>
      </c>
      <c r="CE20" s="116">
        <f t="shared" si="77"/>
        <v>330.07066941154068</v>
      </c>
      <c r="CF20" s="105"/>
      <c r="CG20" s="115">
        <f>COUNTIFS(SCHEDULE!$K$3:$K$2594,STANDINGS!$BU20,SCHEDULE!$I$3:$I$2594,"W")</f>
        <v>60</v>
      </c>
      <c r="CH20" s="115">
        <f>COUNTIFS(SCHEDULE!$K$3:$K$2594,STANDINGS!$BU20,SCHEDULE!$I$3:$I$2594,"L")</f>
        <v>21</v>
      </c>
      <c r="CI20" s="115">
        <f>SUMIFS(SCHEDULE!$H$3:$H$2594,SCHEDULE!$K$3:$K$2594,$BU20)</f>
        <v>521</v>
      </c>
      <c r="CJ20" s="115">
        <f>SUMIFS(SCHEDULE!$G$3:$G$2594,SCHEDULE!$K$3:$K$2594,$BU20)</f>
        <v>338</v>
      </c>
      <c r="CK20" s="115">
        <f t="shared" si="78"/>
        <v>183</v>
      </c>
      <c r="CL20" s="115">
        <f t="shared" si="82"/>
        <v>6.4320987654320989</v>
      </c>
      <c r="CM20" s="115">
        <f t="shared" si="83"/>
        <v>4.1728395061728394</v>
      </c>
      <c r="CN20" s="105"/>
      <c r="CO20" s="115">
        <f>COUNTIFS(SCHEDULE!$D$3:$D$2594,STANDINGS!$BU20,SCHEDULE!$F$3:$F$2594,"W")</f>
        <v>45</v>
      </c>
      <c r="CP20" s="115">
        <f>COUNTIFS(SCHEDULE!$D$3:$D$2594,STANDINGS!$BU20,SCHEDULE!$F$3:$F$2594,"L")</f>
        <v>36</v>
      </c>
      <c r="CQ20" s="115">
        <f>SUMIFS(SCHEDULE!$G$3:$G$2594,SCHEDULE!$D$3:$D$2594,$BU20)</f>
        <v>477</v>
      </c>
      <c r="CR20" s="115">
        <f>SUMIFS(SCHEDULE!$H$3:$H$2594,SCHEDULE!$D$3:$D$2594,$BU20)</f>
        <v>376</v>
      </c>
      <c r="CS20" s="115">
        <f t="shared" si="79"/>
        <v>101</v>
      </c>
      <c r="CT20" s="115">
        <f t="shared" si="84"/>
        <v>5.8888888888888893</v>
      </c>
      <c r="CU20" s="115">
        <f t="shared" si="85"/>
        <v>4.6419753086419755</v>
      </c>
      <c r="CV20" s="105"/>
    </row>
    <row r="21" spans="2:100" x14ac:dyDescent="0.2">
      <c r="Z21" s="112">
        <f t="shared" si="37"/>
        <v>18</v>
      </c>
      <c r="AA21" s="130" t="str">
        <f>_xlfn.XLOOKUP($Z21,RPI!$B$4:$B$35,RPI!$C$4:$C$35,"---",0,1)</f>
        <v>MIN</v>
      </c>
      <c r="AB21" s="130">
        <f t="shared" si="38"/>
        <v>79</v>
      </c>
      <c r="AC21" s="130">
        <f t="shared" si="39"/>
        <v>83</v>
      </c>
      <c r="AD21" s="131">
        <f t="shared" si="40"/>
        <v>0.48765432098765432</v>
      </c>
      <c r="AE21" s="135">
        <f t="shared" si="52"/>
        <v>26</v>
      </c>
      <c r="AF21" s="133">
        <f t="shared" si="41"/>
        <v>679</v>
      </c>
      <c r="AG21" s="133">
        <f t="shared" si="42"/>
        <v>773</v>
      </c>
      <c r="AH21" s="134">
        <f t="shared" si="43"/>
        <v>4.1913580246913584</v>
      </c>
      <c r="AI21" s="134">
        <f t="shared" si="44"/>
        <v>4.7716049382716044</v>
      </c>
      <c r="AJ21" s="133">
        <f t="shared" si="45"/>
        <v>-94</v>
      </c>
      <c r="AK21" s="130" t="str">
        <f>_xlfn.XLOOKUP($AA21,STREAKS!$C$3:$C$158,STREAKS!$FO$3:$FO$158,"---",0,1)</f>
        <v>L 1</v>
      </c>
      <c r="AL21" s="130"/>
      <c r="AM21" s="134">
        <f t="shared" si="17"/>
        <v>249.45792818282234</v>
      </c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05"/>
      <c r="BR21" s="105"/>
      <c r="BS21" s="105"/>
      <c r="BT21" s="105"/>
      <c r="BU21" s="105"/>
      <c r="BV21" s="105"/>
      <c r="BW21" s="105"/>
      <c r="BX21" s="105"/>
      <c r="BY21" s="105"/>
      <c r="BZ21" s="105"/>
      <c r="CA21" s="105"/>
      <c r="CB21" s="105"/>
      <c r="CC21" s="105"/>
      <c r="CD21" s="105"/>
      <c r="CE21" s="105"/>
      <c r="CF21" s="105"/>
      <c r="CG21" s="105"/>
      <c r="CH21" s="105"/>
      <c r="CI21" s="105"/>
      <c r="CJ21" s="105"/>
      <c r="CK21" s="105"/>
      <c r="CL21" s="105"/>
      <c r="CM21" s="105"/>
      <c r="CN21" s="105"/>
      <c r="CO21" s="105"/>
      <c r="CP21" s="105"/>
      <c r="CQ21" s="105"/>
      <c r="CR21" s="105"/>
      <c r="CS21" s="105"/>
      <c r="CT21" s="105"/>
      <c r="CU21" s="105"/>
      <c r="CV21" s="105"/>
    </row>
    <row r="22" spans="2:100" x14ac:dyDescent="0.2">
      <c r="B22" s="118" t="s">
        <v>911</v>
      </c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Z22" s="112">
        <f t="shared" si="37"/>
        <v>19</v>
      </c>
      <c r="AA22" s="130" t="str">
        <f>_xlfn.XLOOKUP($Z22,RPI!$B$4:$B$35,RPI!$C$4:$C$35,"---",0,1)</f>
        <v>PHX</v>
      </c>
      <c r="AB22" s="130">
        <f t="shared" si="38"/>
        <v>76</v>
      </c>
      <c r="AC22" s="130">
        <f t="shared" si="39"/>
        <v>86</v>
      </c>
      <c r="AD22" s="131">
        <f t="shared" si="40"/>
        <v>0.46913580246913578</v>
      </c>
      <c r="AE22" s="135">
        <f t="shared" si="52"/>
        <v>29</v>
      </c>
      <c r="AF22" s="133">
        <f t="shared" si="41"/>
        <v>705</v>
      </c>
      <c r="AG22" s="133">
        <f t="shared" si="42"/>
        <v>803</v>
      </c>
      <c r="AH22" s="134">
        <f t="shared" si="43"/>
        <v>4.3518518518518512</v>
      </c>
      <c r="AI22" s="134">
        <f t="shared" si="44"/>
        <v>4.9567901234567895</v>
      </c>
      <c r="AJ22" s="133">
        <f t="shared" si="45"/>
        <v>-98</v>
      </c>
      <c r="AK22" s="130" t="str">
        <f>_xlfn.XLOOKUP($AA22,STREAKS!$C$3:$C$158,STREAKS!$FO$3:$FO$158,"---",0,1)</f>
        <v>W 1</v>
      </c>
      <c r="AL22" s="130"/>
      <c r="AM22" s="134">
        <f t="shared" si="17"/>
        <v>241.10670614359174</v>
      </c>
    </row>
    <row r="23" spans="2:100" x14ac:dyDescent="0.2">
      <c r="B23" s="119" t="s">
        <v>476</v>
      </c>
      <c r="C23" s="119" t="s">
        <v>907</v>
      </c>
      <c r="D23" s="119" t="s">
        <v>906</v>
      </c>
      <c r="E23" s="119" t="s">
        <v>893</v>
      </c>
      <c r="F23" s="119" t="s">
        <v>892</v>
      </c>
      <c r="G23" s="119" t="s">
        <v>891</v>
      </c>
      <c r="H23" s="119" t="s">
        <v>451</v>
      </c>
      <c r="I23" s="119" t="s">
        <v>890</v>
      </c>
      <c r="J23" s="119" t="s">
        <v>905</v>
      </c>
      <c r="K23" s="119" t="s">
        <v>867</v>
      </c>
      <c r="L23" s="119" t="s">
        <v>866</v>
      </c>
      <c r="M23" s="119" t="s">
        <v>871</v>
      </c>
      <c r="N23" s="119" t="s">
        <v>889</v>
      </c>
      <c r="O23" s="119" t="s">
        <v>888</v>
      </c>
      <c r="P23" s="119" t="s">
        <v>879</v>
      </c>
      <c r="Q23" s="119" t="s">
        <v>878</v>
      </c>
      <c r="R23" s="119" t="s">
        <v>887</v>
      </c>
      <c r="S23" s="119" t="s">
        <v>886</v>
      </c>
      <c r="T23" s="119" t="s">
        <v>904</v>
      </c>
      <c r="U23" s="119" t="s">
        <v>903</v>
      </c>
      <c r="V23" s="119" t="s">
        <v>902</v>
      </c>
      <c r="W23" s="119" t="s">
        <v>885</v>
      </c>
      <c r="X23" s="119" t="s">
        <v>901</v>
      </c>
      <c r="Z23" s="112">
        <f t="shared" si="37"/>
        <v>20</v>
      </c>
      <c r="AA23" s="130" t="str">
        <f>_xlfn.XLOOKUP($Z23,RPI!$B$4:$B$35,RPI!$C$4:$C$35,"---",0,1)</f>
        <v>CIN</v>
      </c>
      <c r="AB23" s="130">
        <f t="shared" si="38"/>
        <v>75</v>
      </c>
      <c r="AC23" s="130">
        <f t="shared" si="39"/>
        <v>87</v>
      </c>
      <c r="AD23" s="131">
        <f t="shared" si="40"/>
        <v>0.46296296296296297</v>
      </c>
      <c r="AE23" s="135">
        <f t="shared" si="52"/>
        <v>30</v>
      </c>
      <c r="AF23" s="133">
        <f t="shared" si="41"/>
        <v>716</v>
      </c>
      <c r="AG23" s="133">
        <f t="shared" si="42"/>
        <v>813</v>
      </c>
      <c r="AH23" s="134">
        <f t="shared" si="43"/>
        <v>4.4197530864197532</v>
      </c>
      <c r="AI23" s="134">
        <f t="shared" si="44"/>
        <v>5.018518518518519</v>
      </c>
      <c r="AJ23" s="133">
        <f t="shared" si="45"/>
        <v>-97</v>
      </c>
      <c r="AK23" s="130" t="str">
        <f>_xlfn.XLOOKUP($AA23,STREAKS!$C$3:$C$158,STREAKS!$FO$3:$FO$158,"---",0,1)</f>
        <v>L 4</v>
      </c>
      <c r="AL23" s="130"/>
      <c r="AM23" s="134">
        <f t="shared" si="17"/>
        <v>237.72433552923258</v>
      </c>
      <c r="AO23" s="118" t="s">
        <v>909</v>
      </c>
      <c r="AP23" s="120"/>
      <c r="AQ23" s="120"/>
      <c r="AR23" s="120"/>
      <c r="AS23" s="120"/>
      <c r="AT23" s="120"/>
      <c r="AU23" s="118"/>
      <c r="AV23" s="118"/>
      <c r="AW23" s="118"/>
      <c r="AX23" s="118"/>
      <c r="AY23" s="118"/>
      <c r="AZ23" s="118"/>
      <c r="BA23" s="118"/>
      <c r="BB23" s="118"/>
      <c r="BC23" s="118"/>
      <c r="BD23" s="118" t="s">
        <v>477</v>
      </c>
      <c r="BE23" s="118" t="s">
        <v>900</v>
      </c>
      <c r="BF23" s="118"/>
      <c r="BG23" s="118"/>
      <c r="BH23" s="118"/>
      <c r="BI23" s="118"/>
      <c r="BJ23" s="118" t="s">
        <v>477</v>
      </c>
      <c r="BK23" s="118" t="s">
        <v>899</v>
      </c>
      <c r="BL23" s="118"/>
      <c r="BM23" s="118"/>
      <c r="BN23" s="118"/>
      <c r="BO23" s="118"/>
      <c r="BP23" s="118" t="s">
        <v>477</v>
      </c>
      <c r="BR23" s="118" t="s">
        <v>909</v>
      </c>
      <c r="BS23" s="120"/>
      <c r="BT23" s="118"/>
      <c r="BU23" s="118"/>
      <c r="BV23" s="118"/>
      <c r="BW23" s="118"/>
      <c r="BX23" s="118"/>
      <c r="BY23" s="118"/>
      <c r="BZ23" s="118"/>
      <c r="CA23" s="118"/>
      <c r="CB23" s="118"/>
      <c r="CC23" s="118"/>
      <c r="CD23" s="118"/>
      <c r="CE23" s="118"/>
      <c r="CF23" s="118" t="s">
        <v>477</v>
      </c>
      <c r="CG23" s="118" t="s">
        <v>900</v>
      </c>
      <c r="CH23" s="118"/>
      <c r="CI23" s="118"/>
      <c r="CJ23" s="118"/>
      <c r="CK23" s="118"/>
      <c r="CL23" s="118"/>
      <c r="CM23" s="118"/>
      <c r="CN23" s="118" t="s">
        <v>477</v>
      </c>
      <c r="CO23" s="118" t="s">
        <v>899</v>
      </c>
      <c r="CP23" s="118"/>
      <c r="CQ23" s="118"/>
      <c r="CR23" s="118"/>
      <c r="CS23" s="118"/>
      <c r="CT23" s="118"/>
      <c r="CU23" s="118"/>
      <c r="CV23" s="118" t="s">
        <v>477</v>
      </c>
    </row>
    <row r="24" spans="2:100" x14ac:dyDescent="0.2">
      <c r="B24" s="121">
        <v>1</v>
      </c>
      <c r="C24" s="106" t="str">
        <f>IF(X24&lt;$H$27-H24,"Z","")</f>
        <v>Z</v>
      </c>
      <c r="D24" s="106" t="str">
        <f t="shared" ref="D24:D39" si="91">_xlfn.XLOOKUP($B24,$AO$25:$AO$41,AS$25:AS$41,"---",0,1)</f>
        <v>OKC</v>
      </c>
      <c r="E24" s="106">
        <f t="shared" ref="E24:E39" si="92">_xlfn.XLOOKUP($B24,$AO$25:$AO$41,AT$25:AT$41,"---",0,1)</f>
        <v>104</v>
      </c>
      <c r="F24" s="106">
        <f t="shared" ref="F24:F39" si="93">_xlfn.XLOOKUP($B24,$AO$25:$AO$41,AU$25:AU$41,"---",0,1)</f>
        <v>58</v>
      </c>
      <c r="G24" s="107">
        <f t="shared" ref="G24:G39" si="94">_xlfn.XLOOKUP($B24,$AO$25:$AO$41,AV$25:AV$41,"---",0,1)</f>
        <v>0.64197530864197527</v>
      </c>
      <c r="H24" s="108">
        <v>0</v>
      </c>
      <c r="I24" s="107">
        <f t="shared" ref="I24:I39" si="95">_xlfn.XLOOKUP($D24,$BU$25:$BU$41,BY$25:BY$41,"---",0,1)</f>
        <v>0.6238493667898638</v>
      </c>
      <c r="J24" s="109" t="str">
        <f t="shared" ref="J24:J35" si="96">ROUND(I24*162,0)&amp;" - "&amp;ROUND((1-I24)*162,0)</f>
        <v>101 - 61</v>
      </c>
      <c r="K24" s="110" t="str">
        <f t="shared" ref="K24:K39" si="97">_xlfn.XLOOKUP($D24,$AS$25:$AS$41,$BE$25:$BE$41,"",0,1)&amp;" - "&amp;_xlfn.XLOOKUP($D24,$AS$25:$AS$41,$BF$25:$BF$41,"",0,1)</f>
        <v>53 - 28</v>
      </c>
      <c r="L24" s="110" t="str">
        <f t="shared" ref="L24:L39" si="98">_xlfn.XLOOKUP($D24,$AS$25:$AS$41,$BK$25:$BK$41,"",0,1)&amp;" - "&amp;_xlfn.XLOOKUP($D24,$AS$25:$AS$41,$BL$25:$BL$41,"",0,1)</f>
        <v>51 - 30</v>
      </c>
      <c r="M24" s="110"/>
      <c r="N24" s="109">
        <f t="shared" ref="N24:N39" si="99">_xlfn.XLOOKUP($D24,$AS$25:$AS$41,AX$25:AX$41,"---",0,1)</f>
        <v>886</v>
      </c>
      <c r="O24" s="109">
        <f t="shared" ref="O24:O39" si="100">_xlfn.XLOOKUP($D24,$AS$25:$AS$41,AY$25:AY$41,"---",0,1)</f>
        <v>672</v>
      </c>
      <c r="P24" s="111">
        <f t="shared" ref="P24:P39" si="101">_xlfn.XLOOKUP($D24,$AS$25:$AS$41,AZ$25:AZ$41,"---",0,1)</f>
        <v>5.4691358024691361</v>
      </c>
      <c r="Q24" s="111">
        <f t="shared" ref="Q24:Q39" si="102">_xlfn.XLOOKUP($D24,$AS$25:$AS$41,BA$25:BA$41,"---",0,1)</f>
        <v>4.1481481481481488</v>
      </c>
      <c r="R24" s="109">
        <f t="shared" ref="R24:R39" si="103">_xlfn.XLOOKUP($D24,$AS$25:$AS$41,BB$25:BB$41,"---",0,1)</f>
        <v>214</v>
      </c>
      <c r="S24" s="106" t="str">
        <f>_xlfn.XLOOKUP($D24,STREAKS!$C$3:$C$158,STREAKS!$FO$3:$FO$158,"---",0,1)</f>
        <v>L 1</v>
      </c>
      <c r="T24" s="106" t="str">
        <f>_xlfn.XLOOKUP($D24,STREAKS!$C$3:$C$158,STREAKS!$FP$3:$FP$158,"---",0,1)</f>
        <v>52 - 29</v>
      </c>
      <c r="U24" s="106" t="str">
        <f>_xlfn.XLOOKUP($D24,STREAKS!$C$3:$C$158,STREAKS!$FQ$3:$FQ$158,"---",0,1)</f>
        <v>52 - 29</v>
      </c>
      <c r="V24" s="106">
        <f>_xlfn.XLOOKUP($D24,STREAKS!$C$3:$C$158,STREAKS!$FR$3:$FR$158,"---",0,1)</f>
        <v>7</v>
      </c>
      <c r="W24" s="111">
        <f t="shared" ref="W24:W39" si="104">_xlfn.XLOOKUP($D24,$AS$25:$AS$41,BC$25:BC$41,"",0,1)</f>
        <v>327.13222533307948</v>
      </c>
      <c r="X24" s="136">
        <f t="shared" ref="X24:X39" si="105">162-SUM(E24:F24)</f>
        <v>0</v>
      </c>
      <c r="Z24" s="112">
        <f t="shared" si="37"/>
        <v>21</v>
      </c>
      <c r="AA24" s="130" t="str">
        <f>_xlfn.XLOOKUP($Z24,RPI!$B$4:$B$35,RPI!$C$4:$C$35,"---",0,1)</f>
        <v>PIT</v>
      </c>
      <c r="AB24" s="130">
        <f t="shared" si="38"/>
        <v>72</v>
      </c>
      <c r="AC24" s="130">
        <f t="shared" si="39"/>
        <v>90</v>
      </c>
      <c r="AD24" s="131">
        <f t="shared" si="40"/>
        <v>0.44444444444444442</v>
      </c>
      <c r="AE24" s="135">
        <f t="shared" si="52"/>
        <v>33</v>
      </c>
      <c r="AF24" s="133">
        <f t="shared" si="41"/>
        <v>678</v>
      </c>
      <c r="AG24" s="133">
        <f t="shared" si="42"/>
        <v>765</v>
      </c>
      <c r="AH24" s="134">
        <f t="shared" si="43"/>
        <v>4.1851851851851851</v>
      </c>
      <c r="AI24" s="134">
        <f t="shared" si="44"/>
        <v>4.7222222222222223</v>
      </c>
      <c r="AJ24" s="133">
        <f t="shared" si="45"/>
        <v>-87</v>
      </c>
      <c r="AK24" s="130" t="str">
        <f>_xlfn.XLOOKUP($AA24,STREAKS!$C$3:$C$158,STREAKS!$FO$3:$FO$158,"---",0,1)</f>
        <v>W 3</v>
      </c>
      <c r="AL24" s="130"/>
      <c r="AM24" s="134">
        <f t="shared" si="17"/>
        <v>228.52552083641211</v>
      </c>
      <c r="AO24" s="121" t="s">
        <v>898</v>
      </c>
      <c r="AP24" s="121" t="s">
        <v>896</v>
      </c>
      <c r="AQ24" s="121" t="s">
        <v>895</v>
      </c>
      <c r="AR24" s="121" t="s">
        <v>894</v>
      </c>
      <c r="AS24" s="121" t="s">
        <v>897</v>
      </c>
      <c r="AT24" s="121" t="s">
        <v>893</v>
      </c>
      <c r="AU24" s="121" t="s">
        <v>892</v>
      </c>
      <c r="AV24" s="121" t="s">
        <v>891</v>
      </c>
      <c r="AW24" s="121" t="s">
        <v>451</v>
      </c>
      <c r="AX24" s="121" t="s">
        <v>889</v>
      </c>
      <c r="AY24" s="121" t="s">
        <v>888</v>
      </c>
      <c r="AZ24" s="121" t="s">
        <v>879</v>
      </c>
      <c r="BA24" s="121" t="s">
        <v>878</v>
      </c>
      <c r="BB24" s="121" t="s">
        <v>887</v>
      </c>
      <c r="BC24" s="121" t="s">
        <v>885</v>
      </c>
      <c r="BD24" s="121"/>
      <c r="BE24" s="121" t="s">
        <v>874</v>
      </c>
      <c r="BF24" s="121" t="s">
        <v>873</v>
      </c>
      <c r="BG24" s="121" t="s">
        <v>884</v>
      </c>
      <c r="BH24" s="121" t="s">
        <v>883</v>
      </c>
      <c r="BI24" s="121" t="s">
        <v>880</v>
      </c>
      <c r="BJ24" s="121"/>
      <c r="BK24" s="121" t="s">
        <v>872</v>
      </c>
      <c r="BL24" s="121" t="s">
        <v>870</v>
      </c>
      <c r="BM24" s="121" t="s">
        <v>879</v>
      </c>
      <c r="BN24" s="121" t="s">
        <v>878</v>
      </c>
      <c r="BO24" s="121" t="s">
        <v>875</v>
      </c>
      <c r="BP24" s="121"/>
      <c r="BR24" s="121" t="s">
        <v>896</v>
      </c>
      <c r="BS24" s="121" t="s">
        <v>895</v>
      </c>
      <c r="BT24" s="121" t="s">
        <v>894</v>
      </c>
      <c r="BU24" s="121" t="s">
        <v>897</v>
      </c>
      <c r="BV24" s="121" t="s">
        <v>893</v>
      </c>
      <c r="BW24" s="121" t="s">
        <v>892</v>
      </c>
      <c r="BX24" s="121" t="s">
        <v>891</v>
      </c>
      <c r="BY24" s="121" t="s">
        <v>890</v>
      </c>
      <c r="BZ24" s="121" t="s">
        <v>889</v>
      </c>
      <c r="CA24" s="121" t="s">
        <v>888</v>
      </c>
      <c r="CB24" s="121" t="s">
        <v>879</v>
      </c>
      <c r="CC24" s="121" t="s">
        <v>878</v>
      </c>
      <c r="CD24" s="121" t="s">
        <v>887</v>
      </c>
      <c r="CE24" s="121" t="s">
        <v>885</v>
      </c>
      <c r="CF24" s="121"/>
      <c r="CG24" s="121" t="s">
        <v>874</v>
      </c>
      <c r="CH24" s="121" t="s">
        <v>873</v>
      </c>
      <c r="CI24" s="121" t="s">
        <v>884</v>
      </c>
      <c r="CJ24" s="121" t="s">
        <v>883</v>
      </c>
      <c r="CK24" s="121" t="s">
        <v>880</v>
      </c>
      <c r="CL24" s="121" t="s">
        <v>882</v>
      </c>
      <c r="CM24" s="121" t="s">
        <v>881</v>
      </c>
      <c r="CN24" s="121"/>
      <c r="CO24" s="121" t="s">
        <v>872</v>
      </c>
      <c r="CP24" s="121" t="s">
        <v>870</v>
      </c>
      <c r="CQ24" s="121" t="s">
        <v>879</v>
      </c>
      <c r="CR24" s="121" t="s">
        <v>878</v>
      </c>
      <c r="CS24" s="121" t="s">
        <v>875</v>
      </c>
      <c r="CT24" s="121" t="s">
        <v>877</v>
      </c>
      <c r="CU24" s="121" t="s">
        <v>876</v>
      </c>
      <c r="CV24" s="121"/>
    </row>
    <row r="25" spans="2:100" ht="12" thickBot="1" x14ac:dyDescent="0.25">
      <c r="B25" s="157">
        <f t="shared" ref="B25:B39" si="106">B24+1</f>
        <v>2</v>
      </c>
      <c r="C25" s="158" t="str">
        <f>IF(X25&lt;$H$30-H25,"Z","")</f>
        <v>Z</v>
      </c>
      <c r="D25" s="158" t="str">
        <f t="shared" si="91"/>
        <v>NYC</v>
      </c>
      <c r="E25" s="158">
        <f t="shared" si="92"/>
        <v>93</v>
      </c>
      <c r="F25" s="158">
        <f t="shared" si="93"/>
        <v>69</v>
      </c>
      <c r="G25" s="159">
        <f t="shared" si="94"/>
        <v>0.57407407407407407</v>
      </c>
      <c r="H25" s="160">
        <f t="shared" ref="H25:H39" si="107">(($E$24-E25)-($F$24-F25))/2</f>
        <v>11</v>
      </c>
      <c r="I25" s="159">
        <f t="shared" si="95"/>
        <v>0.60184890010397329</v>
      </c>
      <c r="J25" s="161" t="str">
        <f t="shared" si="96"/>
        <v>97 - 65</v>
      </c>
      <c r="K25" s="160" t="str">
        <f t="shared" si="97"/>
        <v>43 - 38</v>
      </c>
      <c r="L25" s="160" t="str">
        <f t="shared" si="98"/>
        <v>50 - 31</v>
      </c>
      <c r="M25" s="160"/>
      <c r="N25" s="161">
        <f t="shared" si="99"/>
        <v>950</v>
      </c>
      <c r="O25" s="161">
        <f t="shared" si="100"/>
        <v>758</v>
      </c>
      <c r="P25" s="162">
        <f t="shared" si="101"/>
        <v>5.8641975308641978</v>
      </c>
      <c r="Q25" s="162">
        <f t="shared" si="102"/>
        <v>4.6790123456790127</v>
      </c>
      <c r="R25" s="161">
        <f t="shared" si="103"/>
        <v>192</v>
      </c>
      <c r="S25" s="158" t="str">
        <f>_xlfn.XLOOKUP($D25,STREAKS!$C$3:$C$158,STREAKS!$FO$3:$FO$158,"---",0,1)</f>
        <v>W 2</v>
      </c>
      <c r="T25" s="158" t="str">
        <f>_xlfn.XLOOKUP($D25,STREAKS!$C$3:$C$158,STREAKS!$FP$3:$FP$158,"---",0,1)</f>
        <v>44 - 37</v>
      </c>
      <c r="U25" s="158" t="str">
        <f>_xlfn.XLOOKUP($D25,STREAKS!$C$3:$C$158,STREAKS!$FQ$3:$FQ$158,"---",0,1)</f>
        <v>49 - 32</v>
      </c>
      <c r="V25" s="158">
        <f>_xlfn.XLOOKUP($D25,STREAKS!$C$3:$C$158,STREAKS!$FR$3:$FR$158,"---",0,1)</f>
        <v>7</v>
      </c>
      <c r="W25" s="162">
        <f t="shared" si="104"/>
        <v>294.70063267948967</v>
      </c>
      <c r="X25" s="163">
        <f t="shared" si="105"/>
        <v>0</v>
      </c>
      <c r="Z25" s="112">
        <f t="shared" si="37"/>
        <v>22</v>
      </c>
      <c r="AA25" s="130" t="str">
        <f>_xlfn.XLOOKUP($Z25,RPI!$B$4:$B$35,RPI!$C$4:$C$35,"---",0,1)</f>
        <v>MIA</v>
      </c>
      <c r="AB25" s="130">
        <f t="shared" si="38"/>
        <v>71</v>
      </c>
      <c r="AC25" s="130">
        <f t="shared" si="39"/>
        <v>91</v>
      </c>
      <c r="AD25" s="131">
        <f t="shared" si="40"/>
        <v>0.43827160493827161</v>
      </c>
      <c r="AE25" s="135">
        <f t="shared" si="52"/>
        <v>34</v>
      </c>
      <c r="AF25" s="133">
        <f t="shared" si="41"/>
        <v>699</v>
      </c>
      <c r="AG25" s="133">
        <f t="shared" si="42"/>
        <v>790</v>
      </c>
      <c r="AH25" s="134">
        <f t="shared" si="43"/>
        <v>4.3148148148148149</v>
      </c>
      <c r="AI25" s="134">
        <f t="shared" si="44"/>
        <v>4.8765432098765427</v>
      </c>
      <c r="AJ25" s="133">
        <f t="shared" si="45"/>
        <v>-91</v>
      </c>
      <c r="AK25" s="130" t="str">
        <f>_xlfn.XLOOKUP($AA25,STREAKS!$C$3:$C$158,STREAKS!$FO$3:$FO$158,"---",0,1)</f>
        <v>W 1</v>
      </c>
      <c r="AL25" s="130"/>
      <c r="AM25" s="134">
        <f t="shared" si="17"/>
        <v>225.36274287564277</v>
      </c>
      <c r="AO25" s="123">
        <f>_xlfn.RANK.EQ(BC25,($BC$25,$BC$34),0)</f>
        <v>2</v>
      </c>
      <c r="AP25" s="123">
        <f t="shared" ref="AP25:AP32" si="108">_xlfn.XLOOKUP($AS25,$BU$4:$BU$41,BR$4:BR$41,"---",0,1)</f>
        <v>6</v>
      </c>
      <c r="AQ25" s="123">
        <f t="shared" ref="AQ25:AQ32" si="109">_xlfn.XLOOKUP($AS25,$BU$25:$BU$41,BS$25:BS$41,"---",0,1)</f>
        <v>3</v>
      </c>
      <c r="AR25" s="123">
        <v>1</v>
      </c>
      <c r="AS25" s="114" t="str">
        <f t="shared" ref="AS25:AS32" si="110">_xlfn.XLOOKUP($AR25,$BT$25:$BT$32,BU$25:BU$32,"---",0,1)</f>
        <v>NYC</v>
      </c>
      <c r="AT25" s="115">
        <f t="shared" ref="AT25:AV32" si="111">_xlfn.XLOOKUP($AS25,$BU$25:$BU$32,BV$25:BV$32,"---",0,1)</f>
        <v>93</v>
      </c>
      <c r="AU25" s="115">
        <f t="shared" si="111"/>
        <v>69</v>
      </c>
      <c r="AV25" s="115">
        <f t="shared" si="111"/>
        <v>0.57407407407407407</v>
      </c>
      <c r="AW25" s="115">
        <v>0</v>
      </c>
      <c r="AX25" s="115">
        <f t="shared" ref="AX25:BC32" si="112">_xlfn.XLOOKUP($AS25,$BU$25:$BU$32,BZ$25:BZ$32,"---",0,1)</f>
        <v>950</v>
      </c>
      <c r="AY25" s="115">
        <f t="shared" si="112"/>
        <v>758</v>
      </c>
      <c r="AZ25" s="115">
        <f t="shared" si="112"/>
        <v>5.8641975308641978</v>
      </c>
      <c r="BA25" s="115">
        <f t="shared" si="112"/>
        <v>4.6790123456790127</v>
      </c>
      <c r="BB25" s="115">
        <f t="shared" si="112"/>
        <v>192</v>
      </c>
      <c r="BC25" s="115">
        <f t="shared" si="112"/>
        <v>294.70063267948967</v>
      </c>
      <c r="BD25" s="121"/>
      <c r="BE25" s="115">
        <f t="shared" ref="BE25:BI32" si="113">_xlfn.XLOOKUP($AS25,$BU$25:$BU$32,CG$25:CG$32,"---",0,1)</f>
        <v>43</v>
      </c>
      <c r="BF25" s="115">
        <f t="shared" si="113"/>
        <v>38</v>
      </c>
      <c r="BG25" s="115">
        <f t="shared" si="113"/>
        <v>452</v>
      </c>
      <c r="BH25" s="115">
        <f t="shared" si="113"/>
        <v>417</v>
      </c>
      <c r="BI25" s="115">
        <f t="shared" si="113"/>
        <v>35</v>
      </c>
      <c r="BJ25" s="121"/>
      <c r="BK25" s="115">
        <f t="shared" ref="BK25:BO32" si="114">_xlfn.XLOOKUP($AS25,$BU$25:$BU$32,CO$25:CO$32,"---",0,1)</f>
        <v>50</v>
      </c>
      <c r="BL25" s="115">
        <f t="shared" si="114"/>
        <v>31</v>
      </c>
      <c r="BM25" s="115">
        <f t="shared" si="114"/>
        <v>498</v>
      </c>
      <c r="BN25" s="115">
        <f t="shared" si="114"/>
        <v>341</v>
      </c>
      <c r="BO25" s="115">
        <f t="shared" si="114"/>
        <v>157</v>
      </c>
      <c r="BP25" s="121"/>
      <c r="BR25" s="123">
        <f>_xlfn.RANK.EQ(CE25,$CE$4:$CE$41,0)</f>
        <v>6</v>
      </c>
      <c r="BS25" s="123">
        <f>_xlfn.RANK.EQ(CE25,$CE$25:$CE$41,0)</f>
        <v>3</v>
      </c>
      <c r="BT25" s="123">
        <f>_xlfn.RANK.EQ(CE25,$CE$25:$CE$32,0)</f>
        <v>1</v>
      </c>
      <c r="BU25" s="114" t="s">
        <v>737</v>
      </c>
      <c r="BV25" s="115">
        <f t="shared" ref="BV25:BW32" si="115">CG25+CO25</f>
        <v>93</v>
      </c>
      <c r="BW25" s="115">
        <f t="shared" si="115"/>
        <v>69</v>
      </c>
      <c r="BX25" s="116">
        <f t="shared" ref="BX25:BX29" si="116">BV25/SUM(BV25:BW25)</f>
        <v>0.57407407407407407</v>
      </c>
      <c r="BY25" s="115">
        <f t="shared" ref="BY25:BY29" si="117">BZ25^1.83/(BZ25^1.83+CA25^1.83)</f>
        <v>0.60184890010397329</v>
      </c>
      <c r="BZ25" s="115">
        <f t="shared" ref="BZ25:CA32" si="118">CI25+CQ25</f>
        <v>950</v>
      </c>
      <c r="CA25" s="115">
        <f t="shared" si="118"/>
        <v>758</v>
      </c>
      <c r="CB25" s="115">
        <f t="shared" ref="CB25:CC32" si="119">AVERAGE(CL25,CT25)</f>
        <v>5.8641975308641978</v>
      </c>
      <c r="CC25" s="115">
        <f t="shared" si="119"/>
        <v>4.6790123456790127</v>
      </c>
      <c r="CD25" s="115">
        <f t="shared" ref="CD25:CD29" si="120">BZ25-CA25</f>
        <v>192</v>
      </c>
      <c r="CE25" s="116">
        <f t="shared" ref="CE25:CE32" si="121">(CG25*3+CO25*PI()+(CI25*0.005+CQ25*0.006))+(CJ25*0.004+CR25*0.005)</f>
        <v>294.70063267948967</v>
      </c>
      <c r="CF25" s="121"/>
      <c r="CG25" s="115">
        <f>COUNTIFS(SCHEDULE!$K$3:$K$2594,STANDINGS!$BU25,SCHEDULE!$I$3:$I$2594,"W")</f>
        <v>43</v>
      </c>
      <c r="CH25" s="115">
        <f>COUNTIFS(SCHEDULE!$K$3:$K$2594,STANDINGS!$BU25,SCHEDULE!$I$3:$I$2594,"L")</f>
        <v>38</v>
      </c>
      <c r="CI25" s="115">
        <f>SUMIFS(SCHEDULE!$H$3:$H$2594,SCHEDULE!$K$3:$K$2594,$BU25)</f>
        <v>452</v>
      </c>
      <c r="CJ25" s="115">
        <f>SUMIFS(SCHEDULE!$G$3:$G$2594,SCHEDULE!$K$3:$K$2594,$BU25)</f>
        <v>417</v>
      </c>
      <c r="CK25" s="115">
        <f t="shared" ref="CK25:CK32" si="122">CI25-CJ25</f>
        <v>35</v>
      </c>
      <c r="CL25" s="115">
        <f>CI25/(CG25+CH25)</f>
        <v>5.5802469135802468</v>
      </c>
      <c r="CM25" s="115">
        <f>CJ25/(CG25+CH25)</f>
        <v>5.1481481481481479</v>
      </c>
      <c r="CN25" s="121"/>
      <c r="CO25" s="115">
        <f>COUNTIFS(SCHEDULE!$D$3:$D$2594,STANDINGS!$BU25,SCHEDULE!$F$3:$F$2594,"W")</f>
        <v>50</v>
      </c>
      <c r="CP25" s="115">
        <f>COUNTIFS(SCHEDULE!$D$3:$D$2594,STANDINGS!$BU25,SCHEDULE!$F$3:$F$2594,"L")</f>
        <v>31</v>
      </c>
      <c r="CQ25" s="115">
        <f>SUMIFS(SCHEDULE!$G$3:$G$2594,SCHEDULE!$D$3:$D$2594,$BU25)</f>
        <v>498</v>
      </c>
      <c r="CR25" s="115">
        <f>SUMIFS(SCHEDULE!$H$3:$H$2594,SCHEDULE!$D$3:$D$2594,$BU25)</f>
        <v>341</v>
      </c>
      <c r="CS25" s="115">
        <f t="shared" ref="CS25:CS32" si="123">CQ25-CR25</f>
        <v>157</v>
      </c>
      <c r="CT25" s="115">
        <f>CQ25/(CO25+CP25)</f>
        <v>6.1481481481481479</v>
      </c>
      <c r="CU25" s="115">
        <f>CR25/(CO25+CP25)</f>
        <v>4.2098765432098766</v>
      </c>
      <c r="CV25" s="121"/>
    </row>
    <row r="26" spans="2:100" ht="12" thickTop="1" x14ac:dyDescent="0.2">
      <c r="B26" s="121">
        <f t="shared" si="106"/>
        <v>3</v>
      </c>
      <c r="C26" s="144" t="str">
        <f>IF(X26&lt;$H$30-H26,"Z","")</f>
        <v>Z</v>
      </c>
      <c r="D26" s="144" t="str">
        <f t="shared" si="91"/>
        <v>CHC</v>
      </c>
      <c r="E26" s="144">
        <f t="shared" si="92"/>
        <v>96</v>
      </c>
      <c r="F26" s="144">
        <f t="shared" si="93"/>
        <v>66</v>
      </c>
      <c r="G26" s="145">
        <f t="shared" si="94"/>
        <v>0.59259259259259256</v>
      </c>
      <c r="H26" s="146">
        <f t="shared" si="107"/>
        <v>8</v>
      </c>
      <c r="I26" s="145">
        <f t="shared" si="95"/>
        <v>0.58174239212024026</v>
      </c>
      <c r="J26" s="147" t="str">
        <f t="shared" si="96"/>
        <v>94 - 68</v>
      </c>
      <c r="K26" s="146" t="str">
        <f t="shared" si="97"/>
        <v>53 - 28</v>
      </c>
      <c r="L26" s="146" t="str">
        <f t="shared" si="98"/>
        <v>43 - 38</v>
      </c>
      <c r="M26" s="146"/>
      <c r="N26" s="147">
        <f t="shared" si="99"/>
        <v>885</v>
      </c>
      <c r="O26" s="147">
        <f t="shared" si="100"/>
        <v>739</v>
      </c>
      <c r="P26" s="148">
        <f t="shared" si="101"/>
        <v>5.4629629629629628</v>
      </c>
      <c r="Q26" s="148">
        <f t="shared" si="102"/>
        <v>4.5617283950617278</v>
      </c>
      <c r="R26" s="147">
        <f t="shared" si="103"/>
        <v>146</v>
      </c>
      <c r="S26" s="144" t="str">
        <f>_xlfn.XLOOKUP($D26,STREAKS!$C$3:$C$158,STREAKS!$FO$3:$FO$158,"---",0,1)</f>
        <v>L 3</v>
      </c>
      <c r="T26" s="144" t="str">
        <f>_xlfn.XLOOKUP($D26,STREAKS!$C$3:$C$158,STREAKS!$FP$3:$FP$158,"---",0,1)</f>
        <v>44 - 37</v>
      </c>
      <c r="U26" s="144" t="str">
        <f>_xlfn.XLOOKUP($D26,STREAKS!$C$3:$C$158,STREAKS!$FQ$3:$FQ$158,"---",0,1)</f>
        <v>52 - 29</v>
      </c>
      <c r="V26" s="144">
        <f>_xlfn.XLOOKUP($D26,STREAKS!$C$3:$C$158,STREAKS!$FR$3:$FR$158,"---",0,1)</f>
        <v>8</v>
      </c>
      <c r="W26" s="148">
        <f t="shared" si="104"/>
        <v>302.3024841043611</v>
      </c>
      <c r="X26" s="149">
        <f t="shared" si="105"/>
        <v>0</v>
      </c>
      <c r="Z26" s="112">
        <f t="shared" si="37"/>
        <v>23</v>
      </c>
      <c r="AA26" s="130" t="str">
        <f>_xlfn.XLOOKUP($Z26,RPI!$B$4:$B$35,RPI!$C$4:$C$35,"---",0,1)</f>
        <v>CLE</v>
      </c>
      <c r="AB26" s="130">
        <f t="shared" si="38"/>
        <v>73</v>
      </c>
      <c r="AC26" s="130">
        <f t="shared" si="39"/>
        <v>89</v>
      </c>
      <c r="AD26" s="131">
        <f t="shared" si="40"/>
        <v>0.45061728395061729</v>
      </c>
      <c r="AE26" s="135">
        <f t="shared" si="52"/>
        <v>32</v>
      </c>
      <c r="AF26" s="133">
        <f t="shared" si="41"/>
        <v>671</v>
      </c>
      <c r="AG26" s="133">
        <f t="shared" si="42"/>
        <v>794</v>
      </c>
      <c r="AH26" s="134">
        <f t="shared" si="43"/>
        <v>4.1419753086419755</v>
      </c>
      <c r="AI26" s="134">
        <f t="shared" si="44"/>
        <v>4.9012345679012341</v>
      </c>
      <c r="AJ26" s="133">
        <f t="shared" si="45"/>
        <v>-123</v>
      </c>
      <c r="AK26" s="130" t="str">
        <f>_xlfn.XLOOKUP($AA26,STREAKS!$C$3:$C$158,STREAKS!$FO$3:$FO$158,"---",0,1)</f>
        <v>L 2</v>
      </c>
      <c r="AL26" s="130"/>
      <c r="AM26" s="134">
        <f t="shared" si="17"/>
        <v>231.78311349000191</v>
      </c>
      <c r="AO26" s="123">
        <f>_xlfn.RANK.EQ(BC26,($BC$26:$BC$32,$BC$35:$BC$41),0)+2</f>
        <v>4</v>
      </c>
      <c r="AP26" s="123">
        <f t="shared" si="108"/>
        <v>7</v>
      </c>
      <c r="AQ26" s="123">
        <f t="shared" si="109"/>
        <v>4</v>
      </c>
      <c r="AR26" s="123">
        <v>2</v>
      </c>
      <c r="AS26" s="114" t="str">
        <f t="shared" si="110"/>
        <v>ATL</v>
      </c>
      <c r="AT26" s="115">
        <f t="shared" si="111"/>
        <v>92</v>
      </c>
      <c r="AU26" s="115">
        <f t="shared" si="111"/>
        <v>70</v>
      </c>
      <c r="AV26" s="115">
        <f t="shared" si="111"/>
        <v>0.5679012345679012</v>
      </c>
      <c r="AW26" s="115">
        <f>(($AT$25-AT26)-($AU$25-AU26))/2</f>
        <v>1</v>
      </c>
      <c r="AX26" s="115">
        <f t="shared" si="112"/>
        <v>952</v>
      </c>
      <c r="AY26" s="115">
        <f t="shared" si="112"/>
        <v>837</v>
      </c>
      <c r="AZ26" s="115">
        <f t="shared" si="112"/>
        <v>5.8765432098765427</v>
      </c>
      <c r="BA26" s="115">
        <f t="shared" si="112"/>
        <v>5.1666666666666661</v>
      </c>
      <c r="BB26" s="115">
        <f t="shared" si="112"/>
        <v>115</v>
      </c>
      <c r="BC26" s="115">
        <f t="shared" si="112"/>
        <v>291.71985471872028</v>
      </c>
      <c r="BD26" s="121"/>
      <c r="BE26" s="115">
        <f t="shared" si="113"/>
        <v>45</v>
      </c>
      <c r="BF26" s="115">
        <f t="shared" si="113"/>
        <v>36</v>
      </c>
      <c r="BG26" s="115">
        <f t="shared" si="113"/>
        <v>416</v>
      </c>
      <c r="BH26" s="115">
        <f t="shared" si="113"/>
        <v>416</v>
      </c>
      <c r="BI26" s="115">
        <f t="shared" si="113"/>
        <v>0</v>
      </c>
      <c r="BJ26" s="121"/>
      <c r="BK26" s="115">
        <f t="shared" si="114"/>
        <v>47</v>
      </c>
      <c r="BL26" s="115">
        <f t="shared" si="114"/>
        <v>34</v>
      </c>
      <c r="BM26" s="115">
        <f t="shared" si="114"/>
        <v>536</v>
      </c>
      <c r="BN26" s="115">
        <f t="shared" si="114"/>
        <v>421</v>
      </c>
      <c r="BO26" s="115">
        <f t="shared" si="114"/>
        <v>115</v>
      </c>
      <c r="BP26" s="121"/>
      <c r="BR26" s="123">
        <f>_xlfn.RANK.EQ(CE26,$CE$4:$CE$41,0)</f>
        <v>31</v>
      </c>
      <c r="BS26" s="123">
        <f>_xlfn.RANK.EQ(CE26,$CE$25:$CE$41,0)</f>
        <v>16</v>
      </c>
      <c r="BT26" s="123">
        <f t="shared" ref="BT26:BT32" si="124">_xlfn.RANK.EQ(CE26,$CE$25:$CE$32,0)</f>
        <v>8</v>
      </c>
      <c r="BU26" s="114" t="s">
        <v>65</v>
      </c>
      <c r="BV26" s="115">
        <f t="shared" si="115"/>
        <v>64</v>
      </c>
      <c r="BW26" s="115">
        <f t="shared" si="115"/>
        <v>98</v>
      </c>
      <c r="BX26" s="116">
        <f t="shared" si="116"/>
        <v>0.39506172839506171</v>
      </c>
      <c r="BY26" s="115">
        <f t="shared" si="117"/>
        <v>0.38946794271687479</v>
      </c>
      <c r="BZ26" s="115">
        <f t="shared" si="118"/>
        <v>571</v>
      </c>
      <c r="CA26" s="115">
        <f t="shared" si="118"/>
        <v>730</v>
      </c>
      <c r="CB26" s="115">
        <f t="shared" si="119"/>
        <v>3.5246913580246915</v>
      </c>
      <c r="CC26" s="115">
        <f t="shared" si="119"/>
        <v>4.5061728395061724</v>
      </c>
      <c r="CD26" s="115">
        <f t="shared" si="120"/>
        <v>-159</v>
      </c>
      <c r="CE26" s="116">
        <f t="shared" si="121"/>
        <v>202.47418695410403</v>
      </c>
      <c r="CF26" s="121"/>
      <c r="CG26" s="115">
        <f>COUNTIFS(SCHEDULE!$K$3:$K$2594,STANDINGS!$BU26,SCHEDULE!$I$3:$I$2594,"W")</f>
        <v>35</v>
      </c>
      <c r="CH26" s="115">
        <f>COUNTIFS(SCHEDULE!$K$3:$K$2594,STANDINGS!$BU26,SCHEDULE!$I$3:$I$2594,"L")</f>
        <v>46</v>
      </c>
      <c r="CI26" s="115">
        <f>SUMIFS(SCHEDULE!$H$3:$H$2594,SCHEDULE!$K$3:$K$2594,$BU26)</f>
        <v>310</v>
      </c>
      <c r="CJ26" s="115">
        <f>SUMIFS(SCHEDULE!$G$3:$G$2594,SCHEDULE!$K$3:$K$2594,$BU26)</f>
        <v>398</v>
      </c>
      <c r="CK26" s="115">
        <f t="shared" si="122"/>
        <v>-88</v>
      </c>
      <c r="CL26" s="115">
        <f t="shared" ref="CL26:CL29" si="125">CI26/(CG26+CH26)</f>
        <v>3.8271604938271606</v>
      </c>
      <c r="CM26" s="115">
        <f t="shared" ref="CM26:CM29" si="126">CJ26/(CG26+CH26)</f>
        <v>4.9135802469135799</v>
      </c>
      <c r="CN26" s="121"/>
      <c r="CO26" s="115">
        <f>COUNTIFS(SCHEDULE!$D$3:$D$2594,STANDINGS!$BU26,SCHEDULE!$F$3:$F$2594,"W")</f>
        <v>29</v>
      </c>
      <c r="CP26" s="115">
        <f>COUNTIFS(SCHEDULE!$D$3:$D$2594,STANDINGS!$BU26,SCHEDULE!$F$3:$F$2594,"L")</f>
        <v>52</v>
      </c>
      <c r="CQ26" s="115">
        <f>SUMIFS(SCHEDULE!$G$3:$G$2594,SCHEDULE!$D$3:$D$2594,$BU26)</f>
        <v>261</v>
      </c>
      <c r="CR26" s="115">
        <f>SUMIFS(SCHEDULE!$H$3:$H$2594,SCHEDULE!$D$3:$D$2594,$BU26)</f>
        <v>332</v>
      </c>
      <c r="CS26" s="115">
        <f t="shared" si="123"/>
        <v>-71</v>
      </c>
      <c r="CT26" s="115">
        <f t="shared" ref="CT26:CT29" si="127">CQ26/(CO26+CP26)</f>
        <v>3.2222222222222223</v>
      </c>
      <c r="CU26" s="115">
        <f t="shared" ref="CU26:CU29" si="128">CR26/(CO26+CP26)</f>
        <v>4.0987654320987659</v>
      </c>
      <c r="CV26" s="121"/>
    </row>
    <row r="27" spans="2:100" x14ac:dyDescent="0.2">
      <c r="B27" s="128">
        <f t="shared" si="106"/>
        <v>4</v>
      </c>
      <c r="C27" s="106" t="str">
        <f>IF(X27&lt;$H$30-H27,"Z","")</f>
        <v>Z</v>
      </c>
      <c r="D27" s="106" t="str">
        <f t="shared" si="91"/>
        <v>ATL</v>
      </c>
      <c r="E27" s="106">
        <f t="shared" si="92"/>
        <v>92</v>
      </c>
      <c r="F27" s="106">
        <f t="shared" si="93"/>
        <v>70</v>
      </c>
      <c r="G27" s="107">
        <f t="shared" si="94"/>
        <v>0.5679012345679012</v>
      </c>
      <c r="H27" s="110">
        <f t="shared" si="107"/>
        <v>12</v>
      </c>
      <c r="I27" s="107">
        <f t="shared" si="95"/>
        <v>0.55862806025707801</v>
      </c>
      <c r="J27" s="109" t="str">
        <f t="shared" si="96"/>
        <v>90 - 72</v>
      </c>
      <c r="K27" s="110" t="str">
        <f t="shared" si="97"/>
        <v>45 - 36</v>
      </c>
      <c r="L27" s="110" t="str">
        <f t="shared" si="98"/>
        <v>47 - 34</v>
      </c>
      <c r="M27" s="110"/>
      <c r="N27" s="109">
        <f t="shared" si="99"/>
        <v>952</v>
      </c>
      <c r="O27" s="109">
        <f t="shared" si="100"/>
        <v>837</v>
      </c>
      <c r="P27" s="111">
        <f t="shared" si="101"/>
        <v>5.8765432098765427</v>
      </c>
      <c r="Q27" s="111">
        <f t="shared" si="102"/>
        <v>5.1666666666666661</v>
      </c>
      <c r="R27" s="109">
        <f t="shared" si="103"/>
        <v>115</v>
      </c>
      <c r="S27" s="106" t="str">
        <f>_xlfn.XLOOKUP($D27,STREAKS!$C$3:$C$158,STREAKS!$FO$3:$FO$158,"---",0,1)</f>
        <v>L 1</v>
      </c>
      <c r="T27" s="106" t="str">
        <f>_xlfn.XLOOKUP($D27,STREAKS!$C$3:$C$158,STREAKS!$FP$3:$FP$158,"---",0,1)</f>
        <v>47 - 34</v>
      </c>
      <c r="U27" s="106" t="str">
        <f>_xlfn.XLOOKUP($D27,STREAKS!$C$3:$C$158,STREAKS!$FQ$3:$FQ$158,"---",0,1)</f>
        <v>45 - 36</v>
      </c>
      <c r="V27" s="106">
        <f>_xlfn.XLOOKUP($D27,STREAKS!$C$3:$C$158,STREAKS!$FR$3:$FR$158,"---",0,1)</f>
        <v>8</v>
      </c>
      <c r="W27" s="111">
        <f t="shared" si="104"/>
        <v>291.71985471872028</v>
      </c>
      <c r="X27" s="136">
        <f t="shared" si="105"/>
        <v>0</v>
      </c>
      <c r="Z27" s="112">
        <f t="shared" si="37"/>
        <v>24</v>
      </c>
      <c r="AA27" s="130" t="str">
        <f>_xlfn.XLOOKUP($Z27,RPI!$B$4:$B$35,RPI!$C$4:$C$35,"---",0,1)</f>
        <v>MIL</v>
      </c>
      <c r="AB27" s="130">
        <f t="shared" si="38"/>
        <v>71</v>
      </c>
      <c r="AC27" s="130">
        <f t="shared" si="39"/>
        <v>91</v>
      </c>
      <c r="AD27" s="131">
        <f t="shared" si="40"/>
        <v>0.43827160493827161</v>
      </c>
      <c r="AE27" s="135">
        <f t="shared" si="52"/>
        <v>34</v>
      </c>
      <c r="AF27" s="133">
        <f t="shared" si="41"/>
        <v>705</v>
      </c>
      <c r="AG27" s="133">
        <f t="shared" si="42"/>
        <v>800</v>
      </c>
      <c r="AH27" s="134">
        <f t="shared" si="43"/>
        <v>4.3518518518518512</v>
      </c>
      <c r="AI27" s="134">
        <f t="shared" si="44"/>
        <v>4.9382716049382713</v>
      </c>
      <c r="AJ27" s="133">
        <f t="shared" si="45"/>
        <v>-95</v>
      </c>
      <c r="AK27" s="130" t="str">
        <f>_xlfn.XLOOKUP($AA27,STREAKS!$C$3:$C$158,STREAKS!$FO$3:$FO$158,"---",0,1)</f>
        <v>L 1</v>
      </c>
      <c r="AL27" s="130"/>
      <c r="AM27" s="134">
        <f t="shared" si="17"/>
        <v>225.81152083641211</v>
      </c>
      <c r="AO27" s="123">
        <f>_xlfn.RANK.EQ(BC27,($BC$26:$BC$32,$BC$35:$BC$41),0)+2</f>
        <v>5</v>
      </c>
      <c r="AP27" s="123">
        <f t="shared" si="108"/>
        <v>9</v>
      </c>
      <c r="AQ27" s="123">
        <f t="shared" si="109"/>
        <v>5</v>
      </c>
      <c r="AR27" s="123">
        <v>3</v>
      </c>
      <c r="AS27" s="114" t="str">
        <f t="shared" si="110"/>
        <v>WAS</v>
      </c>
      <c r="AT27" s="115">
        <f t="shared" si="111"/>
        <v>91</v>
      </c>
      <c r="AU27" s="115">
        <f t="shared" si="111"/>
        <v>71</v>
      </c>
      <c r="AV27" s="115">
        <f t="shared" si="111"/>
        <v>0.56172839506172845</v>
      </c>
      <c r="AW27" s="115">
        <f t="shared" ref="AW27:AW32" si="129">(($AT$25-AT27)-($AU$25-AU27))/2</f>
        <v>2</v>
      </c>
      <c r="AX27" s="115">
        <f t="shared" si="112"/>
        <v>897</v>
      </c>
      <c r="AY27" s="115">
        <f t="shared" si="112"/>
        <v>804</v>
      </c>
      <c r="AZ27" s="115">
        <f t="shared" si="112"/>
        <v>5.5370370370370372</v>
      </c>
      <c r="BA27" s="115">
        <f t="shared" si="112"/>
        <v>4.9629629629629628</v>
      </c>
      <c r="BB27" s="115">
        <f t="shared" si="112"/>
        <v>93</v>
      </c>
      <c r="BC27" s="115">
        <f t="shared" si="112"/>
        <v>287.66448410436112</v>
      </c>
      <c r="BD27" s="121"/>
      <c r="BE27" s="115">
        <f t="shared" si="113"/>
        <v>48</v>
      </c>
      <c r="BF27" s="115">
        <f t="shared" si="113"/>
        <v>33</v>
      </c>
      <c r="BG27" s="115">
        <f t="shared" si="113"/>
        <v>426</v>
      </c>
      <c r="BH27" s="115">
        <f t="shared" si="113"/>
        <v>400</v>
      </c>
      <c r="BI27" s="115">
        <f t="shared" si="113"/>
        <v>26</v>
      </c>
      <c r="BJ27" s="121"/>
      <c r="BK27" s="115">
        <f t="shared" si="114"/>
        <v>43</v>
      </c>
      <c r="BL27" s="115">
        <f t="shared" si="114"/>
        <v>38</v>
      </c>
      <c r="BM27" s="115">
        <f t="shared" si="114"/>
        <v>471</v>
      </c>
      <c r="BN27" s="115">
        <f t="shared" si="114"/>
        <v>404</v>
      </c>
      <c r="BO27" s="115">
        <f t="shared" si="114"/>
        <v>67</v>
      </c>
      <c r="BP27" s="121"/>
      <c r="BR27" s="123">
        <f>_xlfn.RANK.EQ(CE27,$CE$4:$CE$41,0)</f>
        <v>26</v>
      </c>
      <c r="BS27" s="123">
        <f>_xlfn.RANK.EQ(CE27,$CE$25:$CE$41,0)</f>
        <v>14</v>
      </c>
      <c r="BT27" s="123">
        <f t="shared" si="124"/>
        <v>7</v>
      </c>
      <c r="BU27" s="114" t="s">
        <v>733</v>
      </c>
      <c r="BV27" s="115">
        <f t="shared" si="115"/>
        <v>70</v>
      </c>
      <c r="BW27" s="115">
        <f t="shared" si="115"/>
        <v>92</v>
      </c>
      <c r="BX27" s="116">
        <f t="shared" si="116"/>
        <v>0.43209876543209874</v>
      </c>
      <c r="BY27" s="115">
        <f t="shared" si="117"/>
        <v>0.41464334563276917</v>
      </c>
      <c r="BZ27" s="115">
        <f t="shared" si="118"/>
        <v>627</v>
      </c>
      <c r="CA27" s="115">
        <f t="shared" si="118"/>
        <v>757</v>
      </c>
      <c r="CB27" s="115">
        <f t="shared" si="119"/>
        <v>3.8703703703703702</v>
      </c>
      <c r="CC27" s="115">
        <f t="shared" si="119"/>
        <v>4.6728395061728403</v>
      </c>
      <c r="CD27" s="115">
        <f t="shared" si="120"/>
        <v>-130</v>
      </c>
      <c r="CE27" s="116">
        <f t="shared" si="121"/>
        <v>221.86274287564277</v>
      </c>
      <c r="CF27" s="121"/>
      <c r="CG27" s="115">
        <f>COUNTIFS(SCHEDULE!$K$3:$K$2594,STANDINGS!$BU27,SCHEDULE!$I$3:$I$2594,"W")</f>
        <v>35</v>
      </c>
      <c r="CH27" s="115">
        <f>COUNTIFS(SCHEDULE!$K$3:$K$2594,STANDINGS!$BU27,SCHEDULE!$I$3:$I$2594,"L")</f>
        <v>46</v>
      </c>
      <c r="CI27" s="115">
        <f>SUMIFS(SCHEDULE!$H$3:$H$2594,SCHEDULE!$K$3:$K$2594,$BU27)</f>
        <v>278</v>
      </c>
      <c r="CJ27" s="115">
        <f>SUMIFS(SCHEDULE!$G$3:$G$2594,SCHEDULE!$K$3:$K$2594,$BU27)</f>
        <v>362</v>
      </c>
      <c r="CK27" s="115">
        <f t="shared" si="122"/>
        <v>-84</v>
      </c>
      <c r="CL27" s="115">
        <f t="shared" si="125"/>
        <v>3.4320987654320989</v>
      </c>
      <c r="CM27" s="115">
        <f t="shared" si="126"/>
        <v>4.4691358024691361</v>
      </c>
      <c r="CN27" s="121"/>
      <c r="CO27" s="115">
        <f>COUNTIFS(SCHEDULE!$D$3:$D$2594,STANDINGS!$BU27,SCHEDULE!$F$3:$F$2594,"W")</f>
        <v>35</v>
      </c>
      <c r="CP27" s="115">
        <f>COUNTIFS(SCHEDULE!$D$3:$D$2594,STANDINGS!$BU27,SCHEDULE!$F$3:$F$2594,"L")</f>
        <v>46</v>
      </c>
      <c r="CQ27" s="115">
        <f>SUMIFS(SCHEDULE!$G$3:$G$2594,SCHEDULE!$D$3:$D$2594,$BU27)</f>
        <v>349</v>
      </c>
      <c r="CR27" s="115">
        <f>SUMIFS(SCHEDULE!$H$3:$H$2594,SCHEDULE!$D$3:$D$2594,$BU27)</f>
        <v>395</v>
      </c>
      <c r="CS27" s="115">
        <f t="shared" si="123"/>
        <v>-46</v>
      </c>
      <c r="CT27" s="115">
        <f t="shared" si="127"/>
        <v>4.3086419753086416</v>
      </c>
      <c r="CU27" s="115">
        <f t="shared" si="128"/>
        <v>4.8765432098765435</v>
      </c>
      <c r="CV27" s="121"/>
    </row>
    <row r="28" spans="2:100" x14ac:dyDescent="0.2">
      <c r="B28" s="121">
        <f t="shared" si="106"/>
        <v>5</v>
      </c>
      <c r="C28" s="106" t="str">
        <f>IF(X28&lt;$H$30-H28,"Z","")</f>
        <v>Z</v>
      </c>
      <c r="D28" s="106" t="str">
        <f t="shared" si="91"/>
        <v>WAS</v>
      </c>
      <c r="E28" s="106">
        <f t="shared" si="92"/>
        <v>91</v>
      </c>
      <c r="F28" s="106">
        <f t="shared" si="93"/>
        <v>71</v>
      </c>
      <c r="G28" s="107">
        <f t="shared" si="94"/>
        <v>0.56172839506172845</v>
      </c>
      <c r="H28" s="110">
        <f t="shared" si="107"/>
        <v>13</v>
      </c>
      <c r="I28" s="107">
        <f t="shared" si="95"/>
        <v>0.54990962855434999</v>
      </c>
      <c r="J28" s="109" t="str">
        <f t="shared" si="96"/>
        <v>89 - 73</v>
      </c>
      <c r="K28" s="110" t="str">
        <f t="shared" si="97"/>
        <v>48 - 33</v>
      </c>
      <c r="L28" s="110" t="str">
        <f t="shared" si="98"/>
        <v>43 - 38</v>
      </c>
      <c r="M28" s="110"/>
      <c r="N28" s="109">
        <f t="shared" si="99"/>
        <v>897</v>
      </c>
      <c r="O28" s="109">
        <f t="shared" si="100"/>
        <v>804</v>
      </c>
      <c r="P28" s="111">
        <f t="shared" si="101"/>
        <v>5.5370370370370372</v>
      </c>
      <c r="Q28" s="111">
        <f t="shared" si="102"/>
        <v>4.9629629629629628</v>
      </c>
      <c r="R28" s="109">
        <f t="shared" si="103"/>
        <v>93</v>
      </c>
      <c r="S28" s="106" t="str">
        <f>_xlfn.XLOOKUP($D28,STREAKS!$C$3:$C$158,STREAKS!$FO$3:$FO$158,"---",0,1)</f>
        <v>L 2</v>
      </c>
      <c r="T28" s="106" t="str">
        <f>_xlfn.XLOOKUP($D28,STREAKS!$C$3:$C$158,STREAKS!$FP$3:$FP$158,"---",0,1)</f>
        <v>42 - 39</v>
      </c>
      <c r="U28" s="106" t="str">
        <f>_xlfn.XLOOKUP($D28,STREAKS!$C$3:$C$158,STREAKS!$FQ$3:$FQ$158,"---",0,1)</f>
        <v>49 - 32</v>
      </c>
      <c r="V28" s="106">
        <f>_xlfn.XLOOKUP($D28,STREAKS!$C$3:$C$158,STREAKS!$FR$3:$FR$158,"---",0,1)</f>
        <v>8</v>
      </c>
      <c r="W28" s="111">
        <f t="shared" si="104"/>
        <v>287.66448410436112</v>
      </c>
      <c r="X28" s="136">
        <f t="shared" si="105"/>
        <v>0</v>
      </c>
      <c r="Z28" s="112">
        <f t="shared" si="37"/>
        <v>25</v>
      </c>
      <c r="AA28" s="130" t="str">
        <f>_xlfn.XLOOKUP($Z28,RPI!$B$4:$B$35,RPI!$C$4:$C$35,"---",0,1)</f>
        <v>DET</v>
      </c>
      <c r="AB28" s="130">
        <f t="shared" si="38"/>
        <v>71</v>
      </c>
      <c r="AC28" s="130">
        <f t="shared" si="39"/>
        <v>91</v>
      </c>
      <c r="AD28" s="131">
        <f t="shared" si="40"/>
        <v>0.43827160493827161</v>
      </c>
      <c r="AE28" s="135">
        <f t="shared" ref="AE28:AE33" si="130">(($AB$4-AB28)-($AC$4-AC28))/2</f>
        <v>34</v>
      </c>
      <c r="AF28" s="133">
        <f t="shared" si="41"/>
        <v>677</v>
      </c>
      <c r="AG28" s="133">
        <f t="shared" si="42"/>
        <v>802</v>
      </c>
      <c r="AH28" s="134">
        <f t="shared" si="43"/>
        <v>4.1790123456790127</v>
      </c>
      <c r="AI28" s="134">
        <f t="shared" si="44"/>
        <v>4.9506172839506171</v>
      </c>
      <c r="AJ28" s="133">
        <f t="shared" si="45"/>
        <v>-125</v>
      </c>
      <c r="AK28" s="130" t="str">
        <f>_xlfn.XLOOKUP($AA28,STREAKS!$C$3:$C$158,STREAKS!$FO$3:$FO$158,"---",0,1)</f>
        <v>W 1</v>
      </c>
      <c r="AL28" s="130"/>
      <c r="AM28" s="134">
        <f t="shared" si="17"/>
        <v>225.28174287564275</v>
      </c>
      <c r="AO28" s="123">
        <f>_xlfn.RANK.EQ(BC28,($BC$26:$BC$32,$BC$35:$BC$41),0)+2</f>
        <v>10</v>
      </c>
      <c r="AP28" s="123">
        <f t="shared" si="108"/>
        <v>19</v>
      </c>
      <c r="AQ28" s="123">
        <f t="shared" si="109"/>
        <v>10</v>
      </c>
      <c r="AR28" s="123">
        <v>4</v>
      </c>
      <c r="AS28" s="114" t="str">
        <f t="shared" si="110"/>
        <v>CIN</v>
      </c>
      <c r="AT28" s="115">
        <f t="shared" si="111"/>
        <v>75</v>
      </c>
      <c r="AU28" s="115">
        <f t="shared" si="111"/>
        <v>87</v>
      </c>
      <c r="AV28" s="115">
        <f t="shared" si="111"/>
        <v>0.46296296296296297</v>
      </c>
      <c r="AW28" s="115">
        <f t="shared" si="129"/>
        <v>18</v>
      </c>
      <c r="AX28" s="115">
        <f t="shared" si="112"/>
        <v>716</v>
      </c>
      <c r="AY28" s="115">
        <f t="shared" si="112"/>
        <v>813</v>
      </c>
      <c r="AZ28" s="115">
        <f t="shared" si="112"/>
        <v>4.4197530864197532</v>
      </c>
      <c r="BA28" s="115">
        <f t="shared" si="112"/>
        <v>5.018518518518519</v>
      </c>
      <c r="BB28" s="115">
        <f t="shared" si="112"/>
        <v>-97</v>
      </c>
      <c r="BC28" s="115">
        <f t="shared" si="112"/>
        <v>237.72433552923258</v>
      </c>
      <c r="BD28" s="121"/>
      <c r="BE28" s="115">
        <f t="shared" si="113"/>
        <v>39</v>
      </c>
      <c r="BF28" s="115">
        <f t="shared" si="113"/>
        <v>42</v>
      </c>
      <c r="BG28" s="115">
        <f t="shared" si="113"/>
        <v>341</v>
      </c>
      <c r="BH28" s="115">
        <f t="shared" si="113"/>
        <v>393</v>
      </c>
      <c r="BI28" s="115">
        <f t="shared" si="113"/>
        <v>-52</v>
      </c>
      <c r="BJ28" s="121"/>
      <c r="BK28" s="115">
        <f t="shared" si="114"/>
        <v>36</v>
      </c>
      <c r="BL28" s="115">
        <f t="shared" si="114"/>
        <v>45</v>
      </c>
      <c r="BM28" s="115">
        <f t="shared" si="114"/>
        <v>375</v>
      </c>
      <c r="BN28" s="115">
        <f t="shared" si="114"/>
        <v>420</v>
      </c>
      <c r="BO28" s="115">
        <f t="shared" si="114"/>
        <v>-45</v>
      </c>
      <c r="BP28" s="121"/>
      <c r="BR28" s="123">
        <f>_xlfn.RANK.EQ(CE28,$CE$4:$CE$41,0)</f>
        <v>9</v>
      </c>
      <c r="BS28" s="123">
        <f>_xlfn.RANK.EQ(CE28,$CE$25:$CE$41,0)</f>
        <v>5</v>
      </c>
      <c r="BT28" s="123">
        <f t="shared" si="124"/>
        <v>3</v>
      </c>
      <c r="BU28" s="114" t="s">
        <v>734</v>
      </c>
      <c r="BV28" s="115">
        <f t="shared" si="115"/>
        <v>91</v>
      </c>
      <c r="BW28" s="115">
        <f t="shared" si="115"/>
        <v>71</v>
      </c>
      <c r="BX28" s="116">
        <f t="shared" si="116"/>
        <v>0.56172839506172845</v>
      </c>
      <c r="BY28" s="115">
        <f t="shared" si="117"/>
        <v>0.54990962855434999</v>
      </c>
      <c r="BZ28" s="115">
        <f t="shared" si="118"/>
        <v>897</v>
      </c>
      <c r="CA28" s="115">
        <f t="shared" si="118"/>
        <v>804</v>
      </c>
      <c r="CB28" s="115">
        <f t="shared" si="119"/>
        <v>5.5370370370370372</v>
      </c>
      <c r="CC28" s="115">
        <f t="shared" si="119"/>
        <v>4.9629629629629628</v>
      </c>
      <c r="CD28" s="115">
        <f t="shared" si="120"/>
        <v>93</v>
      </c>
      <c r="CE28" s="116">
        <f t="shared" si="121"/>
        <v>287.66448410436112</v>
      </c>
      <c r="CF28" s="121"/>
      <c r="CG28" s="115">
        <f>COUNTIFS(SCHEDULE!$K$3:$K$2594,STANDINGS!$BU28,SCHEDULE!$I$3:$I$2594,"W")</f>
        <v>48</v>
      </c>
      <c r="CH28" s="115">
        <f>COUNTIFS(SCHEDULE!$K$3:$K$2594,STANDINGS!$BU28,SCHEDULE!$I$3:$I$2594,"L")</f>
        <v>33</v>
      </c>
      <c r="CI28" s="115">
        <f>SUMIFS(SCHEDULE!$H$3:$H$2594,SCHEDULE!$K$3:$K$2594,$BU28)</f>
        <v>426</v>
      </c>
      <c r="CJ28" s="115">
        <f>SUMIFS(SCHEDULE!$G$3:$G$2594,SCHEDULE!$K$3:$K$2594,$BU28)</f>
        <v>400</v>
      </c>
      <c r="CK28" s="115">
        <f t="shared" si="122"/>
        <v>26</v>
      </c>
      <c r="CL28" s="115">
        <f t="shared" si="125"/>
        <v>5.2592592592592595</v>
      </c>
      <c r="CM28" s="115">
        <f t="shared" si="126"/>
        <v>4.9382716049382713</v>
      </c>
      <c r="CN28" s="121"/>
      <c r="CO28" s="115">
        <f>COUNTIFS(SCHEDULE!$D$3:$D$2594,STANDINGS!$BU28,SCHEDULE!$F$3:$F$2594,"W")</f>
        <v>43</v>
      </c>
      <c r="CP28" s="115">
        <f>COUNTIFS(SCHEDULE!$D$3:$D$2594,STANDINGS!$BU28,SCHEDULE!$F$3:$F$2594,"L")</f>
        <v>38</v>
      </c>
      <c r="CQ28" s="115">
        <f>SUMIFS(SCHEDULE!$G$3:$G$2594,SCHEDULE!$D$3:$D$2594,$BU28)</f>
        <v>471</v>
      </c>
      <c r="CR28" s="115">
        <f>SUMIFS(SCHEDULE!$H$3:$H$2594,SCHEDULE!$D$3:$D$2594,$BU28)</f>
        <v>404</v>
      </c>
      <c r="CS28" s="115">
        <f t="shared" si="123"/>
        <v>67</v>
      </c>
      <c r="CT28" s="115">
        <f t="shared" si="127"/>
        <v>5.8148148148148149</v>
      </c>
      <c r="CU28" s="115">
        <f t="shared" si="128"/>
        <v>4.9876543209876543</v>
      </c>
      <c r="CV28" s="121"/>
    </row>
    <row r="29" spans="2:100" ht="12" thickBot="1" x14ac:dyDescent="0.25">
      <c r="B29" s="150">
        <f t="shared" si="106"/>
        <v>6</v>
      </c>
      <c r="C29" s="151" t="str">
        <f>IF(X29&lt;$H$30-H29,"Z","")</f>
        <v>Z</v>
      </c>
      <c r="D29" s="151" t="str">
        <f t="shared" si="91"/>
        <v>LAP</v>
      </c>
      <c r="E29" s="151">
        <f t="shared" si="92"/>
        <v>87</v>
      </c>
      <c r="F29" s="151">
        <f t="shared" si="93"/>
        <v>75</v>
      </c>
      <c r="G29" s="152">
        <f t="shared" si="94"/>
        <v>0.53703703703703709</v>
      </c>
      <c r="H29" s="153">
        <f t="shared" si="107"/>
        <v>17</v>
      </c>
      <c r="I29" s="152">
        <f t="shared" si="95"/>
        <v>0.5281248392827449</v>
      </c>
      <c r="J29" s="154" t="str">
        <f t="shared" si="96"/>
        <v>86 - 76</v>
      </c>
      <c r="K29" s="153" t="str">
        <f t="shared" si="97"/>
        <v>48 - 33</v>
      </c>
      <c r="L29" s="153" t="str">
        <f t="shared" si="98"/>
        <v>39 - 42</v>
      </c>
      <c r="M29" s="153"/>
      <c r="N29" s="154">
        <f t="shared" si="99"/>
        <v>888</v>
      </c>
      <c r="O29" s="154">
        <f t="shared" si="100"/>
        <v>835</v>
      </c>
      <c r="P29" s="155">
        <f t="shared" si="101"/>
        <v>5.4814814814814818</v>
      </c>
      <c r="Q29" s="155">
        <f t="shared" si="102"/>
        <v>5.1543209876543212</v>
      </c>
      <c r="R29" s="154">
        <f t="shared" si="103"/>
        <v>53</v>
      </c>
      <c r="S29" s="151" t="str">
        <f>_xlfn.XLOOKUP($D29,STREAKS!$C$3:$C$158,STREAKS!$FO$3:$FO$158,"---",0,1)</f>
        <v>W 6</v>
      </c>
      <c r="T29" s="151" t="str">
        <f>_xlfn.XLOOKUP($D29,STREAKS!$C$3:$C$158,STREAKS!$FP$3:$FP$158,"---",0,1)</f>
        <v>47 - 34</v>
      </c>
      <c r="U29" s="151" t="str">
        <f>_xlfn.XLOOKUP($D29,STREAKS!$C$3:$C$158,STREAKS!$FQ$3:$FQ$158,"---",0,1)</f>
        <v>40 - 41</v>
      </c>
      <c r="V29" s="151">
        <f>_xlfn.XLOOKUP($D29,STREAKS!$C$3:$C$158,STREAKS!$FR$3:$FR$158,"---",0,1)</f>
        <v>6</v>
      </c>
      <c r="W29" s="155">
        <f t="shared" si="104"/>
        <v>275.17211349000189</v>
      </c>
      <c r="X29" s="156">
        <f t="shared" si="105"/>
        <v>0</v>
      </c>
      <c r="Z29" s="112">
        <f t="shared" si="37"/>
        <v>26</v>
      </c>
      <c r="AA29" s="130" t="str">
        <f>_xlfn.XLOOKUP($Z29,RPI!$B$4:$B$35,RPI!$C$4:$C$35,"---",0,1)</f>
        <v>STL</v>
      </c>
      <c r="AB29" s="130">
        <f t="shared" si="38"/>
        <v>68</v>
      </c>
      <c r="AC29" s="130">
        <f t="shared" si="39"/>
        <v>94</v>
      </c>
      <c r="AD29" s="131">
        <f t="shared" si="40"/>
        <v>0.41975308641975306</v>
      </c>
      <c r="AE29" s="135">
        <f t="shared" si="130"/>
        <v>37</v>
      </c>
      <c r="AF29" s="133">
        <f t="shared" si="41"/>
        <v>689</v>
      </c>
      <c r="AG29" s="133">
        <f t="shared" si="42"/>
        <v>823</v>
      </c>
      <c r="AH29" s="134">
        <f t="shared" si="43"/>
        <v>4.2530864197530862</v>
      </c>
      <c r="AI29" s="134">
        <f t="shared" si="44"/>
        <v>5.0802469135802468</v>
      </c>
      <c r="AJ29" s="133">
        <f t="shared" si="45"/>
        <v>-134</v>
      </c>
      <c r="AK29" s="130" t="str">
        <f>_xlfn.XLOOKUP($AA29,STREAKS!$C$3:$C$158,STREAKS!$FO$3:$FO$158,"---",0,1)</f>
        <v>W 1</v>
      </c>
      <c r="AL29" s="130"/>
      <c r="AM29" s="134">
        <f t="shared" si="17"/>
        <v>216.54733552923256</v>
      </c>
      <c r="AO29" s="123">
        <f>_xlfn.RANK.EQ(BC29,($BC$26:$BC$32,$BC$35:$BC$41),0)+2</f>
        <v>12</v>
      </c>
      <c r="AP29" s="123">
        <f t="shared" si="108"/>
        <v>22</v>
      </c>
      <c r="AQ29" s="123">
        <f t="shared" si="109"/>
        <v>12</v>
      </c>
      <c r="AR29" s="123">
        <v>5</v>
      </c>
      <c r="AS29" s="114" t="str">
        <f t="shared" si="110"/>
        <v>PIT</v>
      </c>
      <c r="AT29" s="115">
        <f t="shared" si="111"/>
        <v>72</v>
      </c>
      <c r="AU29" s="115">
        <f t="shared" si="111"/>
        <v>90</v>
      </c>
      <c r="AV29" s="115">
        <f t="shared" si="111"/>
        <v>0.44444444444444442</v>
      </c>
      <c r="AW29" s="115">
        <f t="shared" si="129"/>
        <v>21</v>
      </c>
      <c r="AX29" s="115">
        <f t="shared" si="112"/>
        <v>678</v>
      </c>
      <c r="AY29" s="115">
        <f t="shared" si="112"/>
        <v>765</v>
      </c>
      <c r="AZ29" s="115">
        <f t="shared" si="112"/>
        <v>4.1851851851851851</v>
      </c>
      <c r="BA29" s="115">
        <f t="shared" si="112"/>
        <v>4.7222222222222223</v>
      </c>
      <c r="BB29" s="115">
        <f t="shared" si="112"/>
        <v>-87</v>
      </c>
      <c r="BC29" s="115">
        <f t="shared" si="112"/>
        <v>228.52552083641211</v>
      </c>
      <c r="BD29" s="121"/>
      <c r="BE29" s="115">
        <f t="shared" si="113"/>
        <v>34</v>
      </c>
      <c r="BF29" s="115">
        <f t="shared" si="113"/>
        <v>47</v>
      </c>
      <c r="BG29" s="115">
        <f t="shared" si="113"/>
        <v>343</v>
      </c>
      <c r="BH29" s="115">
        <f t="shared" si="113"/>
        <v>405</v>
      </c>
      <c r="BI29" s="115">
        <f t="shared" si="113"/>
        <v>-62</v>
      </c>
      <c r="BJ29" s="121"/>
      <c r="BK29" s="115">
        <f t="shared" si="114"/>
        <v>38</v>
      </c>
      <c r="BL29" s="115">
        <f t="shared" si="114"/>
        <v>43</v>
      </c>
      <c r="BM29" s="115">
        <f t="shared" si="114"/>
        <v>335</v>
      </c>
      <c r="BN29" s="115">
        <f t="shared" si="114"/>
        <v>360</v>
      </c>
      <c r="BO29" s="115">
        <f t="shared" si="114"/>
        <v>-25</v>
      </c>
      <c r="BP29" s="121"/>
      <c r="BR29" s="123">
        <f>_xlfn.RANK.EQ(CE29,$CE$4:$CE$41,0)</f>
        <v>22</v>
      </c>
      <c r="BS29" s="123">
        <f>_xlfn.RANK.EQ(CE29,$CE$25:$CE$41,0)</f>
        <v>12</v>
      </c>
      <c r="BT29" s="123">
        <f t="shared" si="124"/>
        <v>5</v>
      </c>
      <c r="BU29" s="114" t="s">
        <v>76</v>
      </c>
      <c r="BV29" s="115">
        <f t="shared" si="115"/>
        <v>72</v>
      </c>
      <c r="BW29" s="115">
        <f t="shared" si="115"/>
        <v>90</v>
      </c>
      <c r="BX29" s="116">
        <f t="shared" si="116"/>
        <v>0.44444444444444442</v>
      </c>
      <c r="BY29" s="115">
        <f t="shared" si="117"/>
        <v>0.44499026738059405</v>
      </c>
      <c r="BZ29" s="115">
        <f t="shared" si="118"/>
        <v>678</v>
      </c>
      <c r="CA29" s="115">
        <f t="shared" si="118"/>
        <v>765</v>
      </c>
      <c r="CB29" s="115">
        <f t="shared" si="119"/>
        <v>4.1851851851851851</v>
      </c>
      <c r="CC29" s="115">
        <f t="shared" si="119"/>
        <v>4.7222222222222223</v>
      </c>
      <c r="CD29" s="115">
        <f t="shared" si="120"/>
        <v>-87</v>
      </c>
      <c r="CE29" s="116">
        <f t="shared" si="121"/>
        <v>228.52552083641211</v>
      </c>
      <c r="CF29" s="121"/>
      <c r="CG29" s="115">
        <f>COUNTIFS(SCHEDULE!$K$3:$K$2594,STANDINGS!$BU29,SCHEDULE!$I$3:$I$2594,"W")</f>
        <v>34</v>
      </c>
      <c r="CH29" s="115">
        <f>COUNTIFS(SCHEDULE!$K$3:$K$2594,STANDINGS!$BU29,SCHEDULE!$I$3:$I$2594,"L")</f>
        <v>47</v>
      </c>
      <c r="CI29" s="115">
        <f>SUMIFS(SCHEDULE!$H$3:$H$2594,SCHEDULE!$K$3:$K$2594,$BU29)</f>
        <v>343</v>
      </c>
      <c r="CJ29" s="115">
        <f>SUMIFS(SCHEDULE!$G$3:$G$2594,SCHEDULE!$K$3:$K$2594,$BU29)</f>
        <v>405</v>
      </c>
      <c r="CK29" s="115">
        <f t="shared" si="122"/>
        <v>-62</v>
      </c>
      <c r="CL29" s="115">
        <f t="shared" si="125"/>
        <v>4.2345679012345681</v>
      </c>
      <c r="CM29" s="115">
        <f t="shared" si="126"/>
        <v>5</v>
      </c>
      <c r="CN29" s="121"/>
      <c r="CO29" s="115">
        <f>COUNTIFS(SCHEDULE!$D$3:$D$2594,STANDINGS!$BU29,SCHEDULE!$F$3:$F$2594,"W")</f>
        <v>38</v>
      </c>
      <c r="CP29" s="115">
        <f>COUNTIFS(SCHEDULE!$D$3:$D$2594,STANDINGS!$BU29,SCHEDULE!$F$3:$F$2594,"L")</f>
        <v>43</v>
      </c>
      <c r="CQ29" s="115">
        <f>SUMIFS(SCHEDULE!$G$3:$G$2594,SCHEDULE!$D$3:$D$2594,$BU29)</f>
        <v>335</v>
      </c>
      <c r="CR29" s="115">
        <f>SUMIFS(SCHEDULE!$H$3:$H$2594,SCHEDULE!$D$3:$D$2594,$BU29)</f>
        <v>360</v>
      </c>
      <c r="CS29" s="115">
        <f t="shared" si="123"/>
        <v>-25</v>
      </c>
      <c r="CT29" s="115">
        <f t="shared" si="127"/>
        <v>4.1358024691358022</v>
      </c>
      <c r="CU29" s="115">
        <f t="shared" si="128"/>
        <v>4.4444444444444446</v>
      </c>
      <c r="CV29" s="121"/>
    </row>
    <row r="30" spans="2:100" ht="12" thickTop="1" x14ac:dyDescent="0.2">
      <c r="B30" s="121">
        <f t="shared" si="106"/>
        <v>7</v>
      </c>
      <c r="C30" s="144" t="str">
        <f>IF(X30&lt;H30-$H$29,"X","")</f>
        <v>X</v>
      </c>
      <c r="D30" s="144" t="str">
        <f t="shared" si="91"/>
        <v>SFN</v>
      </c>
      <c r="E30" s="144">
        <f t="shared" si="92"/>
        <v>81</v>
      </c>
      <c r="F30" s="144">
        <f t="shared" si="93"/>
        <v>81</v>
      </c>
      <c r="G30" s="145">
        <f t="shared" si="94"/>
        <v>0.5</v>
      </c>
      <c r="H30" s="146">
        <f t="shared" si="107"/>
        <v>23</v>
      </c>
      <c r="I30" s="145">
        <f t="shared" si="95"/>
        <v>0.5</v>
      </c>
      <c r="J30" s="147" t="str">
        <f t="shared" si="96"/>
        <v>81 - 81</v>
      </c>
      <c r="K30" s="146" t="str">
        <f t="shared" si="97"/>
        <v>35 - 46</v>
      </c>
      <c r="L30" s="146" t="str">
        <f t="shared" si="98"/>
        <v>46 - 35</v>
      </c>
      <c r="M30" s="146"/>
      <c r="N30" s="147">
        <f t="shared" si="99"/>
        <v>742</v>
      </c>
      <c r="O30" s="147">
        <f t="shared" si="100"/>
        <v>742</v>
      </c>
      <c r="P30" s="148">
        <f t="shared" si="101"/>
        <v>4.5802469135802468</v>
      </c>
      <c r="Q30" s="148">
        <f t="shared" si="102"/>
        <v>4.5802469135802468</v>
      </c>
      <c r="R30" s="147">
        <f t="shared" si="103"/>
        <v>0</v>
      </c>
      <c r="S30" s="144" t="str">
        <f>_xlfn.XLOOKUP($D30,STREAKS!$C$3:$C$158,STREAKS!$FO$3:$FO$158,"---",0,1)</f>
        <v>L 4</v>
      </c>
      <c r="T30" s="144" t="str">
        <f>_xlfn.XLOOKUP($D30,STREAKS!$C$3:$C$158,STREAKS!$FP$3:$FP$158,"---",0,1)</f>
        <v>41 - 40</v>
      </c>
      <c r="U30" s="144" t="str">
        <f>_xlfn.XLOOKUP($D30,STREAKS!$C$3:$C$158,STREAKS!$FQ$3:$FQ$158,"---",0,1)</f>
        <v>40 - 41</v>
      </c>
      <c r="V30" s="144">
        <f>_xlfn.XLOOKUP($D30,STREAKS!$C$3:$C$158,STREAKS!$FR$3:$FR$158,"---",0,1)</f>
        <v>7</v>
      </c>
      <c r="W30" s="148">
        <f t="shared" si="104"/>
        <v>257.00526206513047</v>
      </c>
      <c r="X30" s="149">
        <f t="shared" si="105"/>
        <v>0</v>
      </c>
      <c r="Z30" s="112">
        <f t="shared" si="37"/>
        <v>27</v>
      </c>
      <c r="AA30" s="130" t="str">
        <f>_xlfn.XLOOKUP($Z30,RPI!$B$4:$B$35,RPI!$C$4:$C$35,"---",0,1)</f>
        <v>BKN</v>
      </c>
      <c r="AB30" s="130">
        <f t="shared" si="38"/>
        <v>70</v>
      </c>
      <c r="AC30" s="130">
        <f t="shared" si="39"/>
        <v>92</v>
      </c>
      <c r="AD30" s="131">
        <f t="shared" si="40"/>
        <v>0.43209876543209874</v>
      </c>
      <c r="AE30" s="135">
        <f t="shared" si="130"/>
        <v>35</v>
      </c>
      <c r="AF30" s="133">
        <f t="shared" si="41"/>
        <v>627</v>
      </c>
      <c r="AG30" s="133">
        <f t="shared" si="42"/>
        <v>757</v>
      </c>
      <c r="AH30" s="134">
        <f t="shared" si="43"/>
        <v>3.8703703703703702</v>
      </c>
      <c r="AI30" s="134">
        <f t="shared" si="44"/>
        <v>4.6728395061728403</v>
      </c>
      <c r="AJ30" s="133">
        <f t="shared" si="45"/>
        <v>-130</v>
      </c>
      <c r="AK30" s="130" t="str">
        <f>_xlfn.XLOOKUP($AA30,STREAKS!$C$3:$C$158,STREAKS!$FO$3:$FO$158,"---",0,1)</f>
        <v>W 1</v>
      </c>
      <c r="AL30" s="130"/>
      <c r="AM30" s="134">
        <f t="shared" si="17"/>
        <v>221.86274287564277</v>
      </c>
      <c r="AO30" s="123">
        <f>_xlfn.RANK.EQ(BC30,($BC$26:$BC$32,$BC$35:$BC$41),0)+2</f>
        <v>13</v>
      </c>
      <c r="AP30" s="123">
        <f t="shared" si="108"/>
        <v>24</v>
      </c>
      <c r="AQ30" s="123">
        <f t="shared" si="109"/>
        <v>13</v>
      </c>
      <c r="AR30" s="123">
        <v>6</v>
      </c>
      <c r="AS30" s="114" t="str">
        <f t="shared" si="110"/>
        <v>MIA</v>
      </c>
      <c r="AT30" s="115">
        <f t="shared" si="111"/>
        <v>71</v>
      </c>
      <c r="AU30" s="115">
        <f t="shared" si="111"/>
        <v>91</v>
      </c>
      <c r="AV30" s="115">
        <f t="shared" si="111"/>
        <v>0.43827160493827161</v>
      </c>
      <c r="AW30" s="115">
        <f t="shared" si="129"/>
        <v>22</v>
      </c>
      <c r="AX30" s="115">
        <f t="shared" si="112"/>
        <v>699</v>
      </c>
      <c r="AY30" s="115">
        <f t="shared" si="112"/>
        <v>790</v>
      </c>
      <c r="AZ30" s="115">
        <f t="shared" si="112"/>
        <v>4.3148148148148149</v>
      </c>
      <c r="BA30" s="115">
        <f t="shared" si="112"/>
        <v>4.8765432098765427</v>
      </c>
      <c r="BB30" s="115">
        <f t="shared" si="112"/>
        <v>-91</v>
      </c>
      <c r="BC30" s="115">
        <f t="shared" si="112"/>
        <v>225.36274287564277</v>
      </c>
      <c r="BD30" s="121"/>
      <c r="BE30" s="115">
        <f t="shared" si="113"/>
        <v>36</v>
      </c>
      <c r="BF30" s="115">
        <f t="shared" si="113"/>
        <v>45</v>
      </c>
      <c r="BG30" s="115">
        <f t="shared" si="113"/>
        <v>336</v>
      </c>
      <c r="BH30" s="115">
        <f t="shared" si="113"/>
        <v>401</v>
      </c>
      <c r="BI30" s="115">
        <f t="shared" si="113"/>
        <v>-65</v>
      </c>
      <c r="BJ30" s="121"/>
      <c r="BK30" s="115">
        <f t="shared" si="114"/>
        <v>35</v>
      </c>
      <c r="BL30" s="115">
        <f t="shared" si="114"/>
        <v>46</v>
      </c>
      <c r="BM30" s="115">
        <f t="shared" si="114"/>
        <v>363</v>
      </c>
      <c r="BN30" s="115">
        <f t="shared" si="114"/>
        <v>389</v>
      </c>
      <c r="BO30" s="115">
        <f t="shared" si="114"/>
        <v>-26</v>
      </c>
      <c r="BP30" s="121"/>
      <c r="BR30" s="123">
        <f t="shared" ref="BR30:BR32" si="131">_xlfn.RANK.EQ(CE30,$CE$4:$CE$41,0)</f>
        <v>7</v>
      </c>
      <c r="BS30" s="123">
        <f t="shared" ref="BS30:BS32" si="132">_xlfn.RANK.EQ(CE30,$CE$25:$CE$41,0)</f>
        <v>4</v>
      </c>
      <c r="BT30" s="123">
        <f t="shared" si="124"/>
        <v>2</v>
      </c>
      <c r="BU30" s="114" t="s">
        <v>46</v>
      </c>
      <c r="BV30" s="115">
        <f t="shared" si="115"/>
        <v>92</v>
      </c>
      <c r="BW30" s="115">
        <f t="shared" si="115"/>
        <v>70</v>
      </c>
      <c r="BX30" s="116">
        <f t="shared" ref="BX30:BX32" si="133">BV30/SUM(BV30:BW30)</f>
        <v>0.5679012345679012</v>
      </c>
      <c r="BY30" s="115">
        <f t="shared" ref="BY30:BY32" si="134">BZ30^1.83/(BZ30^1.83+CA30^1.83)</f>
        <v>0.55862806025707801</v>
      </c>
      <c r="BZ30" s="115">
        <f t="shared" si="118"/>
        <v>952</v>
      </c>
      <c r="CA30" s="115">
        <f t="shared" si="118"/>
        <v>837</v>
      </c>
      <c r="CB30" s="115">
        <f t="shared" si="119"/>
        <v>5.8765432098765427</v>
      </c>
      <c r="CC30" s="115">
        <f t="shared" si="119"/>
        <v>5.1666666666666661</v>
      </c>
      <c r="CD30" s="115">
        <f t="shared" ref="CD30:CD32" si="135">BZ30-CA30</f>
        <v>115</v>
      </c>
      <c r="CE30" s="116">
        <f t="shared" si="121"/>
        <v>291.71985471872028</v>
      </c>
      <c r="CF30" s="121"/>
      <c r="CG30" s="115">
        <f>COUNTIFS(SCHEDULE!$K$3:$K$2594,STANDINGS!$BU30,SCHEDULE!$I$3:$I$2594,"W")</f>
        <v>45</v>
      </c>
      <c r="CH30" s="115">
        <f>COUNTIFS(SCHEDULE!$K$3:$K$2594,STANDINGS!$BU30,SCHEDULE!$I$3:$I$2594,"L")</f>
        <v>36</v>
      </c>
      <c r="CI30" s="115">
        <f>SUMIFS(SCHEDULE!$H$3:$H$2594,SCHEDULE!$K$3:$K$2594,$BU30)</f>
        <v>416</v>
      </c>
      <c r="CJ30" s="115">
        <f>SUMIFS(SCHEDULE!$G$3:$G$2594,SCHEDULE!$K$3:$K$2594,$BU30)</f>
        <v>416</v>
      </c>
      <c r="CK30" s="115">
        <f t="shared" si="122"/>
        <v>0</v>
      </c>
      <c r="CL30" s="115">
        <f t="shared" ref="CL30:CL32" si="136">CI30/(CG30+CH30)</f>
        <v>5.1358024691358022</v>
      </c>
      <c r="CM30" s="115">
        <f t="shared" ref="CM30:CM32" si="137">CJ30/(CG30+CH30)</f>
        <v>5.1358024691358022</v>
      </c>
      <c r="CN30" s="121"/>
      <c r="CO30" s="115">
        <f>COUNTIFS(SCHEDULE!$D$3:$D$2594,STANDINGS!$BU30,SCHEDULE!$F$3:$F$2594,"W")</f>
        <v>47</v>
      </c>
      <c r="CP30" s="115">
        <f>COUNTIFS(SCHEDULE!$D$3:$D$2594,STANDINGS!$BU30,SCHEDULE!$F$3:$F$2594,"L")</f>
        <v>34</v>
      </c>
      <c r="CQ30" s="115">
        <f>SUMIFS(SCHEDULE!$G$3:$G$2594,SCHEDULE!$D$3:$D$2594,$BU30)</f>
        <v>536</v>
      </c>
      <c r="CR30" s="115">
        <f>SUMIFS(SCHEDULE!$H$3:$H$2594,SCHEDULE!$D$3:$D$2594,$BU30)</f>
        <v>421</v>
      </c>
      <c r="CS30" s="115">
        <f t="shared" si="123"/>
        <v>115</v>
      </c>
      <c r="CT30" s="115">
        <f t="shared" ref="CT30:CT32" si="138">CQ30/(CO30+CP30)</f>
        <v>6.617283950617284</v>
      </c>
      <c r="CU30" s="115">
        <f t="shared" ref="CU30:CU32" si="139">CR30/(CO30+CP30)</f>
        <v>5.1975308641975309</v>
      </c>
      <c r="CV30" s="121"/>
    </row>
    <row r="31" spans="2:100" x14ac:dyDescent="0.2">
      <c r="B31" s="121">
        <f t="shared" si="106"/>
        <v>8</v>
      </c>
      <c r="C31" s="144" t="str">
        <f t="shared" ref="C31:C39" si="140">IF(X31&lt;H31-$H$29,"X","")</f>
        <v>X</v>
      </c>
      <c r="D31" s="106" t="str">
        <f t="shared" si="91"/>
        <v>COL</v>
      </c>
      <c r="E31" s="106">
        <f t="shared" si="92"/>
        <v>80</v>
      </c>
      <c r="F31" s="106">
        <f t="shared" si="93"/>
        <v>82</v>
      </c>
      <c r="G31" s="107">
        <f t="shared" si="94"/>
        <v>0.49382716049382713</v>
      </c>
      <c r="H31" s="110">
        <f t="shared" si="107"/>
        <v>24</v>
      </c>
      <c r="I31" s="107">
        <f t="shared" si="95"/>
        <v>0.47924068311572882</v>
      </c>
      <c r="J31" s="109" t="str">
        <f t="shared" si="96"/>
        <v>78 - 84</v>
      </c>
      <c r="K31" s="110" t="str">
        <f t="shared" si="97"/>
        <v>44 - 37</v>
      </c>
      <c r="L31" s="110" t="str">
        <f t="shared" si="98"/>
        <v>36 - 45</v>
      </c>
      <c r="M31" s="110"/>
      <c r="N31" s="109">
        <f t="shared" si="99"/>
        <v>732</v>
      </c>
      <c r="O31" s="109">
        <f t="shared" si="100"/>
        <v>766</v>
      </c>
      <c r="P31" s="111">
        <f t="shared" si="101"/>
        <v>4.518518518518519</v>
      </c>
      <c r="Q31" s="111">
        <f t="shared" si="102"/>
        <v>4.7283950617283947</v>
      </c>
      <c r="R31" s="109">
        <f t="shared" si="103"/>
        <v>-34</v>
      </c>
      <c r="S31" s="106" t="str">
        <f>_xlfn.XLOOKUP($D31,STREAKS!$C$3:$C$158,STREAKS!$FO$3:$FO$158,"---",0,1)</f>
        <v>W 3</v>
      </c>
      <c r="T31" s="106" t="str">
        <f>_xlfn.XLOOKUP($D31,STREAKS!$C$3:$C$158,STREAKS!$FP$3:$FP$158,"---",0,1)</f>
        <v>43 - 38</v>
      </c>
      <c r="U31" s="106" t="str">
        <f>_xlfn.XLOOKUP($D31,STREAKS!$C$3:$C$158,STREAKS!$FQ$3:$FQ$158,"---",0,1)</f>
        <v>37 - 44</v>
      </c>
      <c r="V31" s="106">
        <f>_xlfn.XLOOKUP($D31,STREAKS!$C$3:$C$158,STREAKS!$FR$3:$FR$158,"---",0,1)</f>
        <v>6</v>
      </c>
      <c r="W31" s="111">
        <f t="shared" si="104"/>
        <v>252.54033552923258</v>
      </c>
      <c r="X31" s="136">
        <f t="shared" si="105"/>
        <v>0</v>
      </c>
      <c r="Z31" s="112">
        <f t="shared" si="37"/>
        <v>28</v>
      </c>
      <c r="AA31" s="130" t="str">
        <f>_xlfn.XLOOKUP($Z31,RPI!$B$4:$B$35,RPI!$C$4:$C$35,"---",0,1)</f>
        <v>SEA</v>
      </c>
      <c r="AB31" s="130">
        <f t="shared" si="38"/>
        <v>67</v>
      </c>
      <c r="AC31" s="130">
        <f t="shared" si="39"/>
        <v>95</v>
      </c>
      <c r="AD31" s="131">
        <f t="shared" si="40"/>
        <v>0.41358024691358025</v>
      </c>
      <c r="AE31" s="135">
        <f t="shared" si="130"/>
        <v>38</v>
      </c>
      <c r="AF31" s="133">
        <f t="shared" si="41"/>
        <v>689</v>
      </c>
      <c r="AG31" s="133">
        <f t="shared" si="42"/>
        <v>803</v>
      </c>
      <c r="AH31" s="134">
        <f t="shared" si="43"/>
        <v>4.2530864197530871</v>
      </c>
      <c r="AI31" s="134">
        <f t="shared" si="44"/>
        <v>4.9567901234567895</v>
      </c>
      <c r="AJ31" s="133">
        <f t="shared" si="45"/>
        <v>-114</v>
      </c>
      <c r="AK31" s="130" t="str">
        <f>_xlfn.XLOOKUP($AA31,STREAKS!$C$3:$C$158,STREAKS!$FO$3:$FO$158,"---",0,1)</f>
        <v>W 1</v>
      </c>
      <c r="AL31" s="130"/>
      <c r="AM31" s="134">
        <f t="shared" si="17"/>
        <v>214.09770614359172</v>
      </c>
      <c r="AO31" s="123">
        <f>_xlfn.RANK.EQ(BC31,($BC$26:$BC$32,$BC$35:$BC$41),0)+2</f>
        <v>14</v>
      </c>
      <c r="AP31" s="123">
        <f t="shared" si="108"/>
        <v>26</v>
      </c>
      <c r="AQ31" s="123">
        <f t="shared" si="109"/>
        <v>14</v>
      </c>
      <c r="AR31" s="123">
        <v>7</v>
      </c>
      <c r="AS31" s="114" t="str">
        <f t="shared" si="110"/>
        <v>BKN</v>
      </c>
      <c r="AT31" s="115">
        <f t="shared" si="111"/>
        <v>70</v>
      </c>
      <c r="AU31" s="115">
        <f t="shared" si="111"/>
        <v>92</v>
      </c>
      <c r="AV31" s="115">
        <f t="shared" si="111"/>
        <v>0.43209876543209874</v>
      </c>
      <c r="AW31" s="115">
        <f t="shared" si="129"/>
        <v>23</v>
      </c>
      <c r="AX31" s="115">
        <f t="shared" si="112"/>
        <v>627</v>
      </c>
      <c r="AY31" s="115">
        <f t="shared" si="112"/>
        <v>757</v>
      </c>
      <c r="AZ31" s="115">
        <f t="shared" si="112"/>
        <v>3.8703703703703702</v>
      </c>
      <c r="BA31" s="115">
        <f t="shared" si="112"/>
        <v>4.6728395061728403</v>
      </c>
      <c r="BB31" s="115">
        <f t="shared" si="112"/>
        <v>-130</v>
      </c>
      <c r="BC31" s="115">
        <f t="shared" si="112"/>
        <v>221.86274287564277</v>
      </c>
      <c r="BD31" s="121"/>
      <c r="BE31" s="115">
        <f t="shared" si="113"/>
        <v>35</v>
      </c>
      <c r="BF31" s="115">
        <f t="shared" si="113"/>
        <v>46</v>
      </c>
      <c r="BG31" s="115">
        <f t="shared" si="113"/>
        <v>278</v>
      </c>
      <c r="BH31" s="115">
        <f t="shared" si="113"/>
        <v>362</v>
      </c>
      <c r="BI31" s="115">
        <f t="shared" si="113"/>
        <v>-84</v>
      </c>
      <c r="BJ31" s="121"/>
      <c r="BK31" s="115">
        <f t="shared" si="114"/>
        <v>35</v>
      </c>
      <c r="BL31" s="115">
        <f t="shared" si="114"/>
        <v>46</v>
      </c>
      <c r="BM31" s="115">
        <f t="shared" si="114"/>
        <v>349</v>
      </c>
      <c r="BN31" s="115">
        <f t="shared" si="114"/>
        <v>395</v>
      </c>
      <c r="BO31" s="115">
        <f t="shared" si="114"/>
        <v>-46</v>
      </c>
      <c r="BP31" s="121"/>
      <c r="BR31" s="123">
        <f t="shared" si="131"/>
        <v>24</v>
      </c>
      <c r="BS31" s="123">
        <f t="shared" si="132"/>
        <v>13</v>
      </c>
      <c r="BT31" s="123">
        <f t="shared" si="124"/>
        <v>6</v>
      </c>
      <c r="BU31" s="114" t="s">
        <v>13483</v>
      </c>
      <c r="BV31" s="115">
        <f t="shared" si="115"/>
        <v>71</v>
      </c>
      <c r="BW31" s="115">
        <f t="shared" si="115"/>
        <v>91</v>
      </c>
      <c r="BX31" s="116">
        <f t="shared" si="133"/>
        <v>0.43827160493827161</v>
      </c>
      <c r="BY31" s="115">
        <f t="shared" si="134"/>
        <v>0.44424300158841512</v>
      </c>
      <c r="BZ31" s="115">
        <f t="shared" si="118"/>
        <v>699</v>
      </c>
      <c r="CA31" s="115">
        <f t="shared" si="118"/>
        <v>790</v>
      </c>
      <c r="CB31" s="115">
        <f t="shared" si="119"/>
        <v>4.3148148148148149</v>
      </c>
      <c r="CC31" s="115">
        <f t="shared" si="119"/>
        <v>4.8765432098765427</v>
      </c>
      <c r="CD31" s="115">
        <f t="shared" si="135"/>
        <v>-91</v>
      </c>
      <c r="CE31" s="116">
        <f t="shared" si="121"/>
        <v>225.36274287564277</v>
      </c>
      <c r="CF31" s="121"/>
      <c r="CG31" s="115">
        <f>COUNTIFS(SCHEDULE!$K$3:$K$2594,STANDINGS!$BU31,SCHEDULE!$I$3:$I$2594,"W")</f>
        <v>36</v>
      </c>
      <c r="CH31" s="115">
        <f>COUNTIFS(SCHEDULE!$K$3:$K$2594,STANDINGS!$BU31,SCHEDULE!$I$3:$I$2594,"L")</f>
        <v>45</v>
      </c>
      <c r="CI31" s="115">
        <f>SUMIFS(SCHEDULE!$H$3:$H$2594,SCHEDULE!$K$3:$K$2594,$BU31)</f>
        <v>336</v>
      </c>
      <c r="CJ31" s="115">
        <f>SUMIFS(SCHEDULE!$G$3:$G$2594,SCHEDULE!$K$3:$K$2594,$BU31)</f>
        <v>401</v>
      </c>
      <c r="CK31" s="115">
        <f t="shared" si="122"/>
        <v>-65</v>
      </c>
      <c r="CL31" s="115">
        <f t="shared" si="136"/>
        <v>4.1481481481481479</v>
      </c>
      <c r="CM31" s="115">
        <f t="shared" si="137"/>
        <v>4.9506172839506171</v>
      </c>
      <c r="CN31" s="121"/>
      <c r="CO31" s="115">
        <f>COUNTIFS(SCHEDULE!$D$3:$D$2594,STANDINGS!$BU31,SCHEDULE!$F$3:$F$2594,"W")</f>
        <v>35</v>
      </c>
      <c r="CP31" s="115">
        <f>COUNTIFS(SCHEDULE!$D$3:$D$2594,STANDINGS!$BU31,SCHEDULE!$F$3:$F$2594,"L")</f>
        <v>46</v>
      </c>
      <c r="CQ31" s="115">
        <f>SUMIFS(SCHEDULE!$G$3:$G$2594,SCHEDULE!$D$3:$D$2594,$BU31)</f>
        <v>363</v>
      </c>
      <c r="CR31" s="115">
        <f>SUMIFS(SCHEDULE!$H$3:$H$2594,SCHEDULE!$D$3:$D$2594,$BU31)</f>
        <v>389</v>
      </c>
      <c r="CS31" s="115">
        <f t="shared" si="123"/>
        <v>-26</v>
      </c>
      <c r="CT31" s="115">
        <f t="shared" si="138"/>
        <v>4.4814814814814818</v>
      </c>
      <c r="CU31" s="115">
        <f t="shared" si="139"/>
        <v>4.8024691358024691</v>
      </c>
      <c r="CV31" s="121"/>
    </row>
    <row r="32" spans="2:100" x14ac:dyDescent="0.2">
      <c r="B32" s="121">
        <f t="shared" si="106"/>
        <v>9</v>
      </c>
      <c r="C32" s="144" t="str">
        <f t="shared" si="140"/>
        <v>X</v>
      </c>
      <c r="D32" s="106" t="str">
        <f t="shared" si="91"/>
        <v>PHX</v>
      </c>
      <c r="E32" s="106">
        <f t="shared" si="92"/>
        <v>76</v>
      </c>
      <c r="F32" s="106">
        <f t="shared" si="93"/>
        <v>86</v>
      </c>
      <c r="G32" s="107">
        <f t="shared" si="94"/>
        <v>0.46913580246913578</v>
      </c>
      <c r="H32" s="110">
        <f t="shared" si="107"/>
        <v>28</v>
      </c>
      <c r="I32" s="107">
        <f t="shared" si="95"/>
        <v>0.44073314800843882</v>
      </c>
      <c r="J32" s="109" t="str">
        <f t="shared" si="96"/>
        <v>71 - 91</v>
      </c>
      <c r="K32" s="110" t="str">
        <f t="shared" si="97"/>
        <v>36 - 45</v>
      </c>
      <c r="L32" s="110" t="str">
        <f t="shared" si="98"/>
        <v>40 - 41</v>
      </c>
      <c r="M32" s="110"/>
      <c r="N32" s="109">
        <f t="shared" si="99"/>
        <v>705</v>
      </c>
      <c r="O32" s="109">
        <f t="shared" si="100"/>
        <v>803</v>
      </c>
      <c r="P32" s="111">
        <f t="shared" si="101"/>
        <v>4.3518518518518512</v>
      </c>
      <c r="Q32" s="111">
        <f t="shared" si="102"/>
        <v>4.9567901234567895</v>
      </c>
      <c r="R32" s="109">
        <f t="shared" si="103"/>
        <v>-98</v>
      </c>
      <c r="S32" s="106" t="str">
        <f>_xlfn.XLOOKUP($D32,STREAKS!$C$3:$C$158,STREAKS!$FO$3:$FO$158,"---",0,1)</f>
        <v>W 1</v>
      </c>
      <c r="T32" s="106" t="str">
        <f>_xlfn.XLOOKUP($D32,STREAKS!$C$3:$C$158,STREAKS!$FP$3:$FP$158,"---",0,1)</f>
        <v>35 - 46</v>
      </c>
      <c r="U32" s="106" t="str">
        <f>_xlfn.XLOOKUP($D32,STREAKS!$C$3:$C$158,STREAKS!$FQ$3:$FQ$158,"---",0,1)</f>
        <v>41 - 40</v>
      </c>
      <c r="V32" s="106">
        <f>_xlfn.XLOOKUP($D32,STREAKS!$C$3:$C$158,STREAKS!$FR$3:$FR$158,"---",0,1)</f>
        <v>6</v>
      </c>
      <c r="W32" s="111">
        <f t="shared" si="104"/>
        <v>241.10670614359174</v>
      </c>
      <c r="X32" s="136">
        <f t="shared" si="105"/>
        <v>0</v>
      </c>
      <c r="Z32" s="112">
        <f t="shared" si="37"/>
        <v>29</v>
      </c>
      <c r="AA32" s="130" t="str">
        <f>_xlfn.XLOOKUP($Z32,RPI!$B$4:$B$35,RPI!$C$4:$C$35,"---",0,1)</f>
        <v>ORL</v>
      </c>
      <c r="AB32" s="130">
        <f t="shared" si="38"/>
        <v>68</v>
      </c>
      <c r="AC32" s="130">
        <f t="shared" si="39"/>
        <v>94</v>
      </c>
      <c r="AD32" s="131">
        <f t="shared" si="40"/>
        <v>0.41975308641975306</v>
      </c>
      <c r="AE32" s="135">
        <f t="shared" si="130"/>
        <v>37</v>
      </c>
      <c r="AF32" s="133">
        <f t="shared" si="41"/>
        <v>661</v>
      </c>
      <c r="AG32" s="133">
        <f t="shared" si="42"/>
        <v>842</v>
      </c>
      <c r="AH32" s="134">
        <f t="shared" si="43"/>
        <v>4.0802469135802468</v>
      </c>
      <c r="AI32" s="134">
        <f t="shared" si="44"/>
        <v>5.1975308641975309</v>
      </c>
      <c r="AJ32" s="133">
        <f t="shared" si="45"/>
        <v>-181</v>
      </c>
      <c r="AK32" s="130" t="str">
        <f>_xlfn.XLOOKUP($AA32,STREAKS!$C$3:$C$158,STREAKS!$FO$3:$FO$158,"---",0,1)</f>
        <v>W 1</v>
      </c>
      <c r="AL32" s="130"/>
      <c r="AM32" s="134">
        <f t="shared" si="17"/>
        <v>215.510186954104</v>
      </c>
      <c r="AO32" s="123">
        <f>_xlfn.RANK.EQ(BC32,($BC$26:$BC$32,$BC$35:$BC$41),0)+2</f>
        <v>16</v>
      </c>
      <c r="AP32" s="123">
        <f t="shared" si="108"/>
        <v>31</v>
      </c>
      <c r="AQ32" s="123">
        <f t="shared" si="109"/>
        <v>16</v>
      </c>
      <c r="AR32" s="123">
        <v>8</v>
      </c>
      <c r="AS32" s="114" t="str">
        <f t="shared" si="110"/>
        <v>PHI</v>
      </c>
      <c r="AT32" s="115">
        <f t="shared" si="111"/>
        <v>64</v>
      </c>
      <c r="AU32" s="115">
        <f t="shared" si="111"/>
        <v>98</v>
      </c>
      <c r="AV32" s="115">
        <f t="shared" si="111"/>
        <v>0.39506172839506171</v>
      </c>
      <c r="AW32" s="115">
        <f t="shared" si="129"/>
        <v>29</v>
      </c>
      <c r="AX32" s="115">
        <f t="shared" si="112"/>
        <v>571</v>
      </c>
      <c r="AY32" s="115">
        <f t="shared" si="112"/>
        <v>730</v>
      </c>
      <c r="AZ32" s="115">
        <f t="shared" si="112"/>
        <v>3.5246913580246915</v>
      </c>
      <c r="BA32" s="115">
        <f t="shared" si="112"/>
        <v>4.5061728395061724</v>
      </c>
      <c r="BB32" s="115">
        <f t="shared" si="112"/>
        <v>-159</v>
      </c>
      <c r="BC32" s="115">
        <f t="shared" si="112"/>
        <v>202.47418695410403</v>
      </c>
      <c r="BD32" s="121"/>
      <c r="BE32" s="115">
        <f t="shared" si="113"/>
        <v>35</v>
      </c>
      <c r="BF32" s="115">
        <f t="shared" si="113"/>
        <v>46</v>
      </c>
      <c r="BG32" s="115">
        <f t="shared" si="113"/>
        <v>310</v>
      </c>
      <c r="BH32" s="115">
        <f t="shared" si="113"/>
        <v>398</v>
      </c>
      <c r="BI32" s="115">
        <f t="shared" si="113"/>
        <v>-88</v>
      </c>
      <c r="BJ32" s="121"/>
      <c r="BK32" s="115">
        <f t="shared" si="114"/>
        <v>29</v>
      </c>
      <c r="BL32" s="115">
        <f t="shared" si="114"/>
        <v>52</v>
      </c>
      <c r="BM32" s="115">
        <f t="shared" si="114"/>
        <v>261</v>
      </c>
      <c r="BN32" s="115">
        <f t="shared" si="114"/>
        <v>332</v>
      </c>
      <c r="BO32" s="115">
        <f t="shared" si="114"/>
        <v>-71</v>
      </c>
      <c r="BP32" s="121"/>
      <c r="BR32" s="123">
        <f t="shared" si="131"/>
        <v>19</v>
      </c>
      <c r="BS32" s="123">
        <f t="shared" si="132"/>
        <v>10</v>
      </c>
      <c r="BT32" s="123">
        <f t="shared" si="124"/>
        <v>4</v>
      </c>
      <c r="BU32" s="114" t="s">
        <v>36</v>
      </c>
      <c r="BV32" s="115">
        <f t="shared" si="115"/>
        <v>75</v>
      </c>
      <c r="BW32" s="115">
        <f t="shared" si="115"/>
        <v>87</v>
      </c>
      <c r="BX32" s="116">
        <f t="shared" si="133"/>
        <v>0.46296296296296297</v>
      </c>
      <c r="BY32" s="115">
        <f t="shared" si="134"/>
        <v>0.44213463184386315</v>
      </c>
      <c r="BZ32" s="115">
        <f t="shared" si="118"/>
        <v>716</v>
      </c>
      <c r="CA32" s="115">
        <f t="shared" si="118"/>
        <v>813</v>
      </c>
      <c r="CB32" s="115">
        <f t="shared" si="119"/>
        <v>4.4197530864197532</v>
      </c>
      <c r="CC32" s="115">
        <f t="shared" si="119"/>
        <v>5.018518518518519</v>
      </c>
      <c r="CD32" s="115">
        <f t="shared" si="135"/>
        <v>-97</v>
      </c>
      <c r="CE32" s="116">
        <f t="shared" si="121"/>
        <v>237.72433552923258</v>
      </c>
      <c r="CF32" s="121"/>
      <c r="CG32" s="115">
        <f>COUNTIFS(SCHEDULE!$K$3:$K$2594,STANDINGS!$BU32,SCHEDULE!$I$3:$I$2594,"W")</f>
        <v>39</v>
      </c>
      <c r="CH32" s="115">
        <f>COUNTIFS(SCHEDULE!$K$3:$K$2594,STANDINGS!$BU32,SCHEDULE!$I$3:$I$2594,"L")</f>
        <v>42</v>
      </c>
      <c r="CI32" s="115">
        <f>SUMIFS(SCHEDULE!$H$3:$H$2594,SCHEDULE!$K$3:$K$2594,$BU32)</f>
        <v>341</v>
      </c>
      <c r="CJ32" s="115">
        <f>SUMIFS(SCHEDULE!$G$3:$G$2594,SCHEDULE!$K$3:$K$2594,$BU32)</f>
        <v>393</v>
      </c>
      <c r="CK32" s="115">
        <f t="shared" si="122"/>
        <v>-52</v>
      </c>
      <c r="CL32" s="115">
        <f t="shared" si="136"/>
        <v>4.2098765432098766</v>
      </c>
      <c r="CM32" s="115">
        <f t="shared" si="137"/>
        <v>4.8518518518518521</v>
      </c>
      <c r="CN32" s="121"/>
      <c r="CO32" s="115">
        <f>COUNTIFS(SCHEDULE!$D$3:$D$2594,STANDINGS!$BU32,SCHEDULE!$F$3:$F$2594,"W")</f>
        <v>36</v>
      </c>
      <c r="CP32" s="115">
        <f>COUNTIFS(SCHEDULE!$D$3:$D$2594,STANDINGS!$BU32,SCHEDULE!$F$3:$F$2594,"L")</f>
        <v>45</v>
      </c>
      <c r="CQ32" s="115">
        <f>SUMIFS(SCHEDULE!$G$3:$G$2594,SCHEDULE!$D$3:$D$2594,$BU32)</f>
        <v>375</v>
      </c>
      <c r="CR32" s="115">
        <f>SUMIFS(SCHEDULE!$H$3:$H$2594,SCHEDULE!$D$3:$D$2594,$BU32)</f>
        <v>420</v>
      </c>
      <c r="CS32" s="115">
        <f t="shared" si="123"/>
        <v>-45</v>
      </c>
      <c r="CT32" s="115">
        <f t="shared" si="138"/>
        <v>4.6296296296296298</v>
      </c>
      <c r="CU32" s="115">
        <f t="shared" si="139"/>
        <v>5.1851851851851851</v>
      </c>
      <c r="CV32" s="121"/>
    </row>
    <row r="33" spans="2:100" x14ac:dyDescent="0.2">
      <c r="B33" s="121">
        <f t="shared" si="106"/>
        <v>10</v>
      </c>
      <c r="C33" s="144" t="str">
        <f t="shared" si="140"/>
        <v>X</v>
      </c>
      <c r="D33" s="106" t="str">
        <f t="shared" si="91"/>
        <v>CIN</v>
      </c>
      <c r="E33" s="106">
        <f t="shared" si="92"/>
        <v>75</v>
      </c>
      <c r="F33" s="106">
        <f t="shared" si="93"/>
        <v>87</v>
      </c>
      <c r="G33" s="107">
        <f t="shared" si="94"/>
        <v>0.46296296296296297</v>
      </c>
      <c r="H33" s="110">
        <f t="shared" si="107"/>
        <v>29</v>
      </c>
      <c r="I33" s="107">
        <f t="shared" si="95"/>
        <v>0.44213463184386315</v>
      </c>
      <c r="J33" s="109" t="str">
        <f t="shared" si="96"/>
        <v>72 - 90</v>
      </c>
      <c r="K33" s="110" t="str">
        <f t="shared" si="97"/>
        <v>39 - 42</v>
      </c>
      <c r="L33" s="110" t="str">
        <f t="shared" si="98"/>
        <v>36 - 45</v>
      </c>
      <c r="M33" s="110"/>
      <c r="N33" s="109">
        <f t="shared" si="99"/>
        <v>716</v>
      </c>
      <c r="O33" s="109">
        <f t="shared" si="100"/>
        <v>813</v>
      </c>
      <c r="P33" s="111">
        <f t="shared" si="101"/>
        <v>4.4197530864197532</v>
      </c>
      <c r="Q33" s="111">
        <f t="shared" si="102"/>
        <v>5.018518518518519</v>
      </c>
      <c r="R33" s="109">
        <f t="shared" si="103"/>
        <v>-97</v>
      </c>
      <c r="S33" s="106" t="str">
        <f>_xlfn.XLOOKUP($D33,STREAKS!$C$3:$C$158,STREAKS!$FO$3:$FO$158,"---",0,1)</f>
        <v>L 4</v>
      </c>
      <c r="T33" s="106" t="str">
        <f>_xlfn.XLOOKUP($D33,STREAKS!$C$3:$C$158,STREAKS!$FP$3:$FP$158,"---",0,1)</f>
        <v>35 - 46</v>
      </c>
      <c r="U33" s="106" t="str">
        <f>_xlfn.XLOOKUP($D33,STREAKS!$C$3:$C$158,STREAKS!$FQ$3:$FQ$158,"---",0,1)</f>
        <v>40 - 41</v>
      </c>
      <c r="V33" s="106">
        <f>_xlfn.XLOOKUP($D33,STREAKS!$C$3:$C$158,STREAKS!$FR$3:$FR$158,"---",0,1)</f>
        <v>6</v>
      </c>
      <c r="W33" s="111">
        <f t="shared" si="104"/>
        <v>237.72433552923258</v>
      </c>
      <c r="X33" s="136">
        <f t="shared" si="105"/>
        <v>0</v>
      </c>
      <c r="Z33" s="112">
        <f t="shared" si="37"/>
        <v>30</v>
      </c>
      <c r="AA33" s="130" t="str">
        <f>_xlfn.XLOOKUP($Z33,RPI!$B$4:$B$35,RPI!$C$4:$C$35,"---",0,1)</f>
        <v>PHI</v>
      </c>
      <c r="AB33" s="130">
        <f t="shared" si="38"/>
        <v>64</v>
      </c>
      <c r="AC33" s="130">
        <f t="shared" si="39"/>
        <v>98</v>
      </c>
      <c r="AD33" s="131">
        <f t="shared" si="40"/>
        <v>0.39506172839506171</v>
      </c>
      <c r="AE33" s="135">
        <f t="shared" si="130"/>
        <v>41</v>
      </c>
      <c r="AF33" s="133">
        <f t="shared" si="41"/>
        <v>571</v>
      </c>
      <c r="AG33" s="133">
        <f t="shared" si="42"/>
        <v>730</v>
      </c>
      <c r="AH33" s="134">
        <f t="shared" si="43"/>
        <v>3.5246913580246915</v>
      </c>
      <c r="AI33" s="134">
        <f t="shared" si="44"/>
        <v>4.5061728395061724</v>
      </c>
      <c r="AJ33" s="133">
        <f t="shared" si="45"/>
        <v>-159</v>
      </c>
      <c r="AK33" s="130" t="str">
        <f>_xlfn.XLOOKUP($AA33,STREAKS!$C$3:$C$158,STREAKS!$FO$3:$FO$158,"---",0,1)</f>
        <v>L 1</v>
      </c>
      <c r="AL33" s="130"/>
      <c r="AM33" s="134">
        <f t="shared" si="17"/>
        <v>202.47418695410403</v>
      </c>
      <c r="AO33" s="121" t="s">
        <v>898</v>
      </c>
      <c r="AP33" s="121" t="s">
        <v>896</v>
      </c>
      <c r="AQ33" s="121" t="s">
        <v>895</v>
      </c>
      <c r="AR33" s="121" t="s">
        <v>894</v>
      </c>
      <c r="AS33" s="121" t="s">
        <v>897</v>
      </c>
      <c r="AT33" s="121" t="s">
        <v>893</v>
      </c>
      <c r="AU33" s="121" t="s">
        <v>892</v>
      </c>
      <c r="AV33" s="121" t="s">
        <v>891</v>
      </c>
      <c r="AW33" s="121" t="s">
        <v>451</v>
      </c>
      <c r="AX33" s="121" t="s">
        <v>889</v>
      </c>
      <c r="AY33" s="121" t="s">
        <v>888</v>
      </c>
      <c r="AZ33" s="121" t="s">
        <v>879</v>
      </c>
      <c r="BA33" s="121" t="s">
        <v>878</v>
      </c>
      <c r="BB33" s="121" t="s">
        <v>887</v>
      </c>
      <c r="BC33" s="121" t="s">
        <v>885</v>
      </c>
      <c r="BD33" s="121"/>
      <c r="BE33" s="121" t="s">
        <v>874</v>
      </c>
      <c r="BF33" s="121" t="s">
        <v>873</v>
      </c>
      <c r="BG33" s="121" t="s">
        <v>884</v>
      </c>
      <c r="BH33" s="121" t="s">
        <v>883</v>
      </c>
      <c r="BI33" s="121" t="s">
        <v>880</v>
      </c>
      <c r="BJ33" s="121"/>
      <c r="BK33" s="121" t="s">
        <v>872</v>
      </c>
      <c r="BL33" s="121" t="s">
        <v>870</v>
      </c>
      <c r="BM33" s="121" t="s">
        <v>879</v>
      </c>
      <c r="BN33" s="121" t="s">
        <v>878</v>
      </c>
      <c r="BO33" s="121" t="s">
        <v>875</v>
      </c>
      <c r="BP33" s="121"/>
      <c r="BR33" s="121" t="s">
        <v>896</v>
      </c>
      <c r="BS33" s="121" t="s">
        <v>895</v>
      </c>
      <c r="BT33" s="121" t="s">
        <v>894</v>
      </c>
      <c r="BU33" s="121" t="s">
        <v>897</v>
      </c>
      <c r="BV33" s="121" t="s">
        <v>893</v>
      </c>
      <c r="BW33" s="121" t="s">
        <v>892</v>
      </c>
      <c r="BX33" s="121" t="s">
        <v>891</v>
      </c>
      <c r="BY33" s="121" t="s">
        <v>890</v>
      </c>
      <c r="BZ33" s="121" t="s">
        <v>889</v>
      </c>
      <c r="CA33" s="121" t="s">
        <v>888</v>
      </c>
      <c r="CB33" s="121" t="s">
        <v>879</v>
      </c>
      <c r="CC33" s="121" t="s">
        <v>878</v>
      </c>
      <c r="CD33" s="121" t="s">
        <v>887</v>
      </c>
      <c r="CE33" s="121" t="s">
        <v>885</v>
      </c>
      <c r="CF33" s="121"/>
      <c r="CG33" s="121" t="s">
        <v>874</v>
      </c>
      <c r="CH33" s="121" t="s">
        <v>873</v>
      </c>
      <c r="CI33" s="121" t="s">
        <v>884</v>
      </c>
      <c r="CJ33" s="121" t="s">
        <v>883</v>
      </c>
      <c r="CK33" s="121" t="s">
        <v>880</v>
      </c>
      <c r="CL33" s="121" t="s">
        <v>882</v>
      </c>
      <c r="CM33" s="121" t="s">
        <v>881</v>
      </c>
      <c r="CN33" s="121"/>
      <c r="CO33" s="121" t="s">
        <v>872</v>
      </c>
      <c r="CP33" s="121" t="s">
        <v>870</v>
      </c>
      <c r="CQ33" s="121" t="s">
        <v>879</v>
      </c>
      <c r="CR33" s="121" t="s">
        <v>878</v>
      </c>
      <c r="CS33" s="121" t="s">
        <v>875</v>
      </c>
      <c r="CT33" s="121" t="s">
        <v>877</v>
      </c>
      <c r="CU33" s="121" t="s">
        <v>876</v>
      </c>
      <c r="CV33" s="121"/>
    </row>
    <row r="34" spans="2:100" x14ac:dyDescent="0.2">
      <c r="B34" s="121">
        <f t="shared" si="106"/>
        <v>11</v>
      </c>
      <c r="C34" s="144" t="str">
        <f t="shared" si="140"/>
        <v>X</v>
      </c>
      <c r="D34" s="106" t="str">
        <f t="shared" si="91"/>
        <v>SDT</v>
      </c>
      <c r="E34" s="106">
        <f t="shared" si="92"/>
        <v>74</v>
      </c>
      <c r="F34" s="106">
        <f t="shared" si="93"/>
        <v>88</v>
      </c>
      <c r="G34" s="107">
        <f t="shared" si="94"/>
        <v>0.4567901234567901</v>
      </c>
      <c r="H34" s="110">
        <f t="shared" si="107"/>
        <v>30</v>
      </c>
      <c r="I34" s="107">
        <f t="shared" si="95"/>
        <v>0.48157505411352686</v>
      </c>
      <c r="J34" s="109" t="str">
        <f t="shared" si="96"/>
        <v>78 - 84</v>
      </c>
      <c r="K34" s="110" t="str">
        <f t="shared" si="97"/>
        <v>40 - 41</v>
      </c>
      <c r="L34" s="110" t="str">
        <f t="shared" si="98"/>
        <v>34 - 47</v>
      </c>
      <c r="M34" s="110"/>
      <c r="N34" s="109">
        <f t="shared" si="99"/>
        <v>754</v>
      </c>
      <c r="O34" s="109">
        <f t="shared" si="100"/>
        <v>785</v>
      </c>
      <c r="P34" s="111">
        <f t="shared" si="101"/>
        <v>4.6543209876543212</v>
      </c>
      <c r="Q34" s="111">
        <f t="shared" si="102"/>
        <v>4.8456790123456788</v>
      </c>
      <c r="R34" s="109">
        <f t="shared" si="103"/>
        <v>-31</v>
      </c>
      <c r="S34" s="106" t="str">
        <f>_xlfn.XLOOKUP($D34,STREAKS!$C$3:$C$158,STREAKS!$FO$3:$FO$158,"---",0,1)</f>
        <v>L 1</v>
      </c>
      <c r="T34" s="106" t="str">
        <f>_xlfn.XLOOKUP($D34,STREAKS!$C$3:$C$158,STREAKS!$FP$3:$FP$158,"---",0,1)</f>
        <v>32 - 49</v>
      </c>
      <c r="U34" s="106" t="str">
        <f>_xlfn.XLOOKUP($D34,STREAKS!$C$3:$C$158,STREAKS!$FQ$3:$FQ$158,"---",0,1)</f>
        <v>42 - 39</v>
      </c>
      <c r="V34" s="106">
        <f>_xlfn.XLOOKUP($D34,STREAKS!$C$3:$C$158,STREAKS!$FR$3:$FR$158,"---",0,1)</f>
        <v>6</v>
      </c>
      <c r="W34" s="111">
        <f t="shared" si="104"/>
        <v>234.52615022205299</v>
      </c>
      <c r="X34" s="136">
        <f t="shared" si="105"/>
        <v>0</v>
      </c>
      <c r="Z34" s="112">
        <f t="shared" si="37"/>
        <v>31</v>
      </c>
      <c r="AA34" s="130" t="str">
        <f>_xlfn.XLOOKUP($Z34,RPI!$B$4:$B$35,RPI!$C$4:$C$35,"---",0,1)</f>
        <v>OAK</v>
      </c>
      <c r="AB34" s="130">
        <f t="shared" ref="AB34:AB35" si="141">_xlfn.XLOOKUP($AA34,$AS$4:$AS$41,AT$4:AT$41,"---",0,1)</f>
        <v>65</v>
      </c>
      <c r="AC34" s="130">
        <f t="shared" ref="AC34:AC35" si="142">_xlfn.XLOOKUP($AA34,$AS$4:$AS$41,AU$4:AU$41,"---",0,1)</f>
        <v>97</v>
      </c>
      <c r="AD34" s="131">
        <f t="shared" ref="AD34:AD35" si="143">_xlfn.XLOOKUP($AA34,$AS$4:$AS$41,AV$4:AV$41,"---",0,1)</f>
        <v>0.40123456790123457</v>
      </c>
      <c r="AE34" s="135">
        <f t="shared" ref="AE34:AE35" si="144">(($AB$4-AB34)-($AC$4-AC34))/2</f>
        <v>40</v>
      </c>
      <c r="AF34" s="133">
        <f t="shared" ref="AF34:AF35" si="145">_xlfn.XLOOKUP($AA34,$AS$4:$AS$41,AX$4:AX$41,"",0,1)</f>
        <v>670</v>
      </c>
      <c r="AG34" s="133">
        <f t="shared" ref="AG34:AG35" si="146">_xlfn.XLOOKUP($AA34,$AS$4:$AS$41,AY$4:AY$41,"",0,1)</f>
        <v>845</v>
      </c>
      <c r="AH34" s="134">
        <f t="shared" ref="AH34:AH35" si="147">_xlfn.XLOOKUP($AA34,$AS$4:$AS$41,AZ$4:AZ$41,"",0,1)</f>
        <v>4.1358024691358022</v>
      </c>
      <c r="AI34" s="134">
        <f t="shared" ref="AI34:AI35" si="148">_xlfn.XLOOKUP($AA34,$AS$4:$AS$41,BA$4:BA$41,"",0,1)</f>
        <v>5.216049382716049</v>
      </c>
      <c r="AJ34" s="133">
        <f t="shared" ref="AJ34:AJ35" si="149">_xlfn.XLOOKUP($AA34,$AS$4:$AS$41,BB$4:BB$41,"",0,1)</f>
        <v>-175</v>
      </c>
      <c r="AK34" s="130" t="str">
        <f>_xlfn.XLOOKUP($AA34,STREAKS!$C$3:$C$158,STREAKS!$FO$3:$FO$158,"---",0,1)</f>
        <v>L 6</v>
      </c>
      <c r="AL34" s="130"/>
      <c r="AM34" s="134">
        <f t="shared" si="17"/>
        <v>206.8363722612836</v>
      </c>
      <c r="AO34" s="123">
        <f>_xlfn.RANK.EQ(BC34,($BC$25,$BC$34),0)</f>
        <v>1</v>
      </c>
      <c r="AP34" s="123">
        <f t="shared" ref="AP34:AP41" si="150">_xlfn.XLOOKUP($AS34,$BU$4:$BU$41,BR$4:BR$41,"---",0,1)</f>
        <v>2</v>
      </c>
      <c r="AQ34" s="123">
        <f t="shared" ref="AQ34:AQ41" si="151">_xlfn.XLOOKUP($AS34,$BU$25:$BU$41,BS$25:BS$41,"---",0,1)</f>
        <v>1</v>
      </c>
      <c r="AR34" s="123">
        <v>1</v>
      </c>
      <c r="AS34" s="114" t="str">
        <f t="shared" ref="AS34:AS41" si="152">_xlfn.XLOOKUP($AR34,$BT$34:$BT$41,BU$34:BU$41,"---",0,1)</f>
        <v>OKC</v>
      </c>
      <c r="AT34" s="115">
        <f t="shared" ref="AT34:AV41" si="153">_xlfn.XLOOKUP($AS34,$BU$34:$BU$41,BV$34:BV$41,"---",0,1)</f>
        <v>104</v>
      </c>
      <c r="AU34" s="115">
        <f t="shared" si="153"/>
        <v>58</v>
      </c>
      <c r="AV34" s="115">
        <f t="shared" si="153"/>
        <v>0.64197530864197527</v>
      </c>
      <c r="AW34" s="115">
        <v>0</v>
      </c>
      <c r="AX34" s="115">
        <f t="shared" ref="AX34:BC41" si="154">_xlfn.XLOOKUP($AS34,$BU$34:$BU$41,BZ$34:BZ$41,"---",0,1)</f>
        <v>886</v>
      </c>
      <c r="AY34" s="115">
        <f t="shared" si="154"/>
        <v>672</v>
      </c>
      <c r="AZ34" s="115">
        <f t="shared" si="154"/>
        <v>5.4691358024691361</v>
      </c>
      <c r="BA34" s="115">
        <f t="shared" si="154"/>
        <v>4.1481481481481488</v>
      </c>
      <c r="BB34" s="115">
        <f t="shared" si="154"/>
        <v>214</v>
      </c>
      <c r="BC34" s="115">
        <f t="shared" si="154"/>
        <v>327.13222533307948</v>
      </c>
      <c r="BD34" s="121"/>
      <c r="BE34" s="115">
        <f t="shared" ref="BE34:BI41" si="155">_xlfn.XLOOKUP($AS34,$BU$34:$BU$41,CG$34:CG$41,"---",0,1)</f>
        <v>53</v>
      </c>
      <c r="BF34" s="115">
        <f t="shared" si="155"/>
        <v>28</v>
      </c>
      <c r="BG34" s="115">
        <f t="shared" si="155"/>
        <v>438</v>
      </c>
      <c r="BH34" s="115">
        <f t="shared" si="155"/>
        <v>327</v>
      </c>
      <c r="BI34" s="115">
        <f t="shared" si="155"/>
        <v>111</v>
      </c>
      <c r="BJ34" s="121"/>
      <c r="BK34" s="115">
        <f t="shared" ref="BK34:BO41" si="156">_xlfn.XLOOKUP($AS34,$BU$34:$BU$41,CO$34:CO$41,"---",0,1)</f>
        <v>51</v>
      </c>
      <c r="BL34" s="115">
        <f t="shared" si="156"/>
        <v>30</v>
      </c>
      <c r="BM34" s="115">
        <f t="shared" si="156"/>
        <v>448</v>
      </c>
      <c r="BN34" s="115">
        <f t="shared" si="156"/>
        <v>345</v>
      </c>
      <c r="BO34" s="115">
        <f t="shared" si="156"/>
        <v>103</v>
      </c>
      <c r="BP34" s="121"/>
      <c r="BR34" s="123">
        <f>_xlfn.RANK.EQ(CE34,$CE$4:$CE$41,0)</f>
        <v>5</v>
      </c>
      <c r="BS34" s="123">
        <f>_xlfn.RANK.EQ(CE34,$CE$25:$CE$41,0)</f>
        <v>2</v>
      </c>
      <c r="BT34" s="123">
        <f>_xlfn.RANK.EQ(CE34,$CE$34:$CE$41,0)</f>
        <v>2</v>
      </c>
      <c r="BU34" s="114" t="s">
        <v>13490</v>
      </c>
      <c r="BV34" s="115">
        <f t="shared" ref="BV34:BW41" si="157">CG34+CO34</f>
        <v>96</v>
      </c>
      <c r="BW34" s="115">
        <f t="shared" si="157"/>
        <v>66</v>
      </c>
      <c r="BX34" s="116">
        <f t="shared" ref="BX34:BX41" si="158">BV34/SUM(BV34:BW34)</f>
        <v>0.59259259259259256</v>
      </c>
      <c r="BY34" s="115">
        <f t="shared" ref="BY34:BY41" si="159">BZ34^1.83/(BZ34^1.83+CA34^1.83)</f>
        <v>0.58174239212024026</v>
      </c>
      <c r="BZ34" s="115">
        <f t="shared" ref="BZ34:CA41" si="160">CI34+CQ34</f>
        <v>885</v>
      </c>
      <c r="CA34" s="115">
        <f t="shared" si="160"/>
        <v>739</v>
      </c>
      <c r="CB34" s="115">
        <f t="shared" ref="CB34:CC41" si="161">AVERAGE(CL34,CT34)</f>
        <v>5.4629629629629628</v>
      </c>
      <c r="CC34" s="115">
        <f t="shared" si="161"/>
        <v>4.5617283950617278</v>
      </c>
      <c r="CD34" s="115">
        <f t="shared" ref="CD34:CD41" si="162">BZ34-CA34</f>
        <v>146</v>
      </c>
      <c r="CE34" s="116">
        <f t="shared" ref="CE34:CE41" si="163">(CG34*3+CO34*PI()+(CI34*0.005+CQ34*0.006))+(CJ34*0.004+CR34*0.005)</f>
        <v>302.3024841043611</v>
      </c>
      <c r="CF34" s="121"/>
      <c r="CG34" s="115">
        <f>COUNTIFS(SCHEDULE!$K$3:$K$2594,STANDINGS!$BU34,SCHEDULE!$I$3:$I$2594,"W")</f>
        <v>53</v>
      </c>
      <c r="CH34" s="115">
        <f>COUNTIFS(SCHEDULE!$K$3:$K$2594,STANDINGS!$BU34,SCHEDULE!$I$3:$I$2594,"L")</f>
        <v>28</v>
      </c>
      <c r="CI34" s="115">
        <f>SUMIFS(SCHEDULE!$H$3:$H$2594,SCHEDULE!$K$3:$K$2594,$BU34)</f>
        <v>434</v>
      </c>
      <c r="CJ34" s="115">
        <f>SUMIFS(SCHEDULE!$G$3:$G$2594,SCHEDULE!$K$3:$K$2594,$BU34)</f>
        <v>357</v>
      </c>
      <c r="CK34" s="115">
        <f t="shared" ref="CK34:CK41" si="164">CI34-CJ34</f>
        <v>77</v>
      </c>
      <c r="CL34" s="115">
        <f>CI34/(CG34+CH34)</f>
        <v>5.3580246913580245</v>
      </c>
      <c r="CM34" s="115">
        <f>CJ34/(CG34+CH34)</f>
        <v>4.4074074074074074</v>
      </c>
      <c r="CN34" s="121"/>
      <c r="CO34" s="115">
        <f>COUNTIFS(SCHEDULE!$D$3:$D$2594,STANDINGS!$BU34,SCHEDULE!$F$3:$F$2594,"W")</f>
        <v>43</v>
      </c>
      <c r="CP34" s="115">
        <f>COUNTIFS(SCHEDULE!$D$3:$D$2594,STANDINGS!$BU34,SCHEDULE!$F$3:$F$2594,"L")</f>
        <v>38</v>
      </c>
      <c r="CQ34" s="115">
        <f>SUMIFS(SCHEDULE!$G$3:$G$2594,SCHEDULE!$D$3:$D$2594,$BU34)</f>
        <v>451</v>
      </c>
      <c r="CR34" s="115">
        <f>SUMIFS(SCHEDULE!$H$3:$H$2594,SCHEDULE!$D$3:$D$2594,$BU34)</f>
        <v>382</v>
      </c>
      <c r="CS34" s="115">
        <f t="shared" ref="CS34:CS41" si="165">CQ34-CR34</f>
        <v>69</v>
      </c>
      <c r="CT34" s="115">
        <f>CQ34/(CO34+CP34)</f>
        <v>5.5679012345679011</v>
      </c>
      <c r="CU34" s="115">
        <f>CR34/(CO34+CP34)</f>
        <v>4.716049382716049</v>
      </c>
      <c r="CV34" s="121"/>
    </row>
    <row r="35" spans="2:100" x14ac:dyDescent="0.2">
      <c r="B35" s="121">
        <f t="shared" si="106"/>
        <v>12</v>
      </c>
      <c r="C35" s="144" t="str">
        <f t="shared" si="140"/>
        <v>X</v>
      </c>
      <c r="D35" s="106" t="str">
        <f t="shared" si="91"/>
        <v>PIT</v>
      </c>
      <c r="E35" s="106">
        <f t="shared" si="92"/>
        <v>72</v>
      </c>
      <c r="F35" s="106">
        <f t="shared" si="93"/>
        <v>90</v>
      </c>
      <c r="G35" s="107">
        <f t="shared" si="94"/>
        <v>0.44444444444444442</v>
      </c>
      <c r="H35" s="110">
        <f t="shared" si="107"/>
        <v>32</v>
      </c>
      <c r="I35" s="107">
        <f t="shared" si="95"/>
        <v>0.44499026738059405</v>
      </c>
      <c r="J35" s="109" t="str">
        <f t="shared" si="96"/>
        <v>72 - 90</v>
      </c>
      <c r="K35" s="110" t="str">
        <f t="shared" si="97"/>
        <v>34 - 47</v>
      </c>
      <c r="L35" s="110" t="str">
        <f t="shared" si="98"/>
        <v>38 - 43</v>
      </c>
      <c r="M35" s="110"/>
      <c r="N35" s="109">
        <f t="shared" si="99"/>
        <v>678</v>
      </c>
      <c r="O35" s="109">
        <f t="shared" si="100"/>
        <v>765</v>
      </c>
      <c r="P35" s="111">
        <f t="shared" si="101"/>
        <v>4.1851851851851851</v>
      </c>
      <c r="Q35" s="111">
        <f t="shared" si="102"/>
        <v>4.7222222222222223</v>
      </c>
      <c r="R35" s="109">
        <f t="shared" si="103"/>
        <v>-87</v>
      </c>
      <c r="S35" s="106" t="str">
        <f>_xlfn.XLOOKUP($D35,STREAKS!$C$3:$C$158,STREAKS!$FO$3:$FO$158,"---",0,1)</f>
        <v>W 3</v>
      </c>
      <c r="T35" s="106" t="str">
        <f>_xlfn.XLOOKUP($D35,STREAKS!$C$3:$C$158,STREAKS!$FP$3:$FP$158,"---",0,1)</f>
        <v>40 - 41</v>
      </c>
      <c r="U35" s="106" t="str">
        <f>_xlfn.XLOOKUP($D35,STREAKS!$C$3:$C$158,STREAKS!$FQ$3:$FQ$158,"---",0,1)</f>
        <v>32 - 49</v>
      </c>
      <c r="V35" s="106">
        <f>_xlfn.XLOOKUP($D35,STREAKS!$C$3:$C$158,STREAKS!$FR$3:$FR$158,"---",0,1)</f>
        <v>6</v>
      </c>
      <c r="W35" s="111">
        <f t="shared" si="104"/>
        <v>228.52552083641211</v>
      </c>
      <c r="X35" s="136">
        <f t="shared" si="105"/>
        <v>0</v>
      </c>
      <c r="Z35" s="112">
        <f t="shared" si="37"/>
        <v>32</v>
      </c>
      <c r="AA35" s="130" t="str">
        <f>_xlfn.XLOOKUP($Z35,RPI!$B$4:$B$35,RPI!$C$4:$C$35,"---",0,1)</f>
        <v>IND</v>
      </c>
      <c r="AB35" s="130">
        <f t="shared" si="141"/>
        <v>59</v>
      </c>
      <c r="AC35" s="130">
        <f t="shared" si="142"/>
        <v>103</v>
      </c>
      <c r="AD35" s="131">
        <f t="shared" si="143"/>
        <v>0.36419753086419754</v>
      </c>
      <c r="AE35" s="135">
        <f t="shared" si="144"/>
        <v>46</v>
      </c>
      <c r="AF35" s="133">
        <f t="shared" si="145"/>
        <v>616</v>
      </c>
      <c r="AG35" s="133">
        <f t="shared" si="146"/>
        <v>787</v>
      </c>
      <c r="AH35" s="134">
        <f t="shared" si="147"/>
        <v>3.8024691358024691</v>
      </c>
      <c r="AI35" s="134">
        <f t="shared" si="148"/>
        <v>4.8580246913580254</v>
      </c>
      <c r="AJ35" s="133">
        <f t="shared" si="149"/>
        <v>-171</v>
      </c>
      <c r="AK35" s="130" t="str">
        <f>_xlfn.XLOOKUP($AA35,STREAKS!$C$3:$C$158,STREAKS!$FO$3:$FO$158,"---",0,1)</f>
        <v>L 1</v>
      </c>
      <c r="AL35" s="130"/>
      <c r="AM35" s="134">
        <f t="shared" si="17"/>
        <v>187.33822368615503</v>
      </c>
      <c r="AO35" s="123">
        <f>_xlfn.RANK.EQ(BC35,($BC$26:$BC$32,$BC$35:$BC$41),0)+2</f>
        <v>3</v>
      </c>
      <c r="AP35" s="123">
        <f t="shared" si="150"/>
        <v>5</v>
      </c>
      <c r="AQ35" s="123">
        <f t="shared" si="151"/>
        <v>2</v>
      </c>
      <c r="AR35" s="123">
        <v>2</v>
      </c>
      <c r="AS35" s="114" t="str">
        <f t="shared" si="152"/>
        <v>CHC</v>
      </c>
      <c r="AT35" s="115">
        <f t="shared" si="153"/>
        <v>96</v>
      </c>
      <c r="AU35" s="115">
        <f t="shared" si="153"/>
        <v>66</v>
      </c>
      <c r="AV35" s="115">
        <f t="shared" si="153"/>
        <v>0.59259259259259256</v>
      </c>
      <c r="AW35" s="115">
        <f>(($AT$34-AT35)-($AU$34-AU35))/2</f>
        <v>8</v>
      </c>
      <c r="AX35" s="115">
        <f t="shared" si="154"/>
        <v>885</v>
      </c>
      <c r="AY35" s="115">
        <f t="shared" si="154"/>
        <v>739</v>
      </c>
      <c r="AZ35" s="115">
        <f t="shared" si="154"/>
        <v>5.4629629629629628</v>
      </c>
      <c r="BA35" s="115">
        <f t="shared" si="154"/>
        <v>4.5617283950617278</v>
      </c>
      <c r="BB35" s="115">
        <f t="shared" si="154"/>
        <v>146</v>
      </c>
      <c r="BC35" s="115">
        <f t="shared" si="154"/>
        <v>302.3024841043611</v>
      </c>
      <c r="BD35" s="121"/>
      <c r="BE35" s="115">
        <f t="shared" si="155"/>
        <v>53</v>
      </c>
      <c r="BF35" s="115">
        <f t="shared" si="155"/>
        <v>28</v>
      </c>
      <c r="BG35" s="115">
        <f t="shared" si="155"/>
        <v>434</v>
      </c>
      <c r="BH35" s="115">
        <f t="shared" si="155"/>
        <v>357</v>
      </c>
      <c r="BI35" s="115">
        <f t="shared" si="155"/>
        <v>77</v>
      </c>
      <c r="BJ35" s="121"/>
      <c r="BK35" s="115">
        <f t="shared" si="156"/>
        <v>43</v>
      </c>
      <c r="BL35" s="115">
        <f t="shared" si="156"/>
        <v>38</v>
      </c>
      <c r="BM35" s="115">
        <f t="shared" si="156"/>
        <v>451</v>
      </c>
      <c r="BN35" s="115">
        <f t="shared" si="156"/>
        <v>382</v>
      </c>
      <c r="BO35" s="115">
        <f t="shared" si="156"/>
        <v>69</v>
      </c>
      <c r="BP35" s="121"/>
      <c r="BR35" s="123">
        <f>_xlfn.RANK.EQ(CE35,$CE$4:$CE$41,0)</f>
        <v>27</v>
      </c>
      <c r="BS35" s="123">
        <f>_xlfn.RANK.EQ(CE35,$CE$25:$CE$41,0)</f>
        <v>15</v>
      </c>
      <c r="BT35" s="123">
        <f t="shared" ref="BT35:BT41" si="166">_xlfn.RANK.EQ(CE35,$CE$34:$CE$41,0)</f>
        <v>8</v>
      </c>
      <c r="BU35" s="114" t="s">
        <v>39</v>
      </c>
      <c r="BV35" s="115">
        <f t="shared" si="157"/>
        <v>68</v>
      </c>
      <c r="BW35" s="115">
        <f t="shared" si="157"/>
        <v>94</v>
      </c>
      <c r="BX35" s="116">
        <f t="shared" si="158"/>
        <v>0.41975308641975306</v>
      </c>
      <c r="BY35" s="115">
        <f t="shared" si="159"/>
        <v>0.41940453205726158</v>
      </c>
      <c r="BZ35" s="115">
        <f t="shared" si="160"/>
        <v>689</v>
      </c>
      <c r="CA35" s="115">
        <f t="shared" si="160"/>
        <v>823</v>
      </c>
      <c r="CB35" s="115">
        <f t="shared" si="161"/>
        <v>4.2530864197530862</v>
      </c>
      <c r="CC35" s="115">
        <f t="shared" si="161"/>
        <v>5.0802469135802468</v>
      </c>
      <c r="CD35" s="115">
        <f t="shared" si="162"/>
        <v>-134</v>
      </c>
      <c r="CE35" s="116">
        <f t="shared" si="163"/>
        <v>216.54733552923256</v>
      </c>
      <c r="CF35" s="121"/>
      <c r="CG35" s="115">
        <f>COUNTIFS(SCHEDULE!$K$3:$K$2594,STANDINGS!$BU35,SCHEDULE!$I$3:$I$2594,"W")</f>
        <v>32</v>
      </c>
      <c r="CH35" s="115">
        <f>COUNTIFS(SCHEDULE!$K$3:$K$2594,STANDINGS!$BU35,SCHEDULE!$I$3:$I$2594,"L")</f>
        <v>49</v>
      </c>
      <c r="CI35" s="115">
        <f>SUMIFS(SCHEDULE!$H$3:$H$2594,SCHEDULE!$K$3:$K$2594,$BU35)</f>
        <v>354</v>
      </c>
      <c r="CJ35" s="115">
        <f>SUMIFS(SCHEDULE!$G$3:$G$2594,SCHEDULE!$K$3:$K$2594,$BU35)</f>
        <v>445</v>
      </c>
      <c r="CK35" s="115">
        <f t="shared" si="164"/>
        <v>-91</v>
      </c>
      <c r="CL35" s="115">
        <f t="shared" ref="CL35:CL41" si="167">CI35/(CG35+CH35)</f>
        <v>4.3703703703703702</v>
      </c>
      <c r="CM35" s="115">
        <f t="shared" ref="CM35:CM41" si="168">CJ35/(CG35+CH35)</f>
        <v>5.4938271604938276</v>
      </c>
      <c r="CN35" s="121"/>
      <c r="CO35" s="115">
        <f>COUNTIFS(SCHEDULE!$D$3:$D$2594,STANDINGS!$BU35,SCHEDULE!$F$3:$F$2594,"W")</f>
        <v>36</v>
      </c>
      <c r="CP35" s="115">
        <f>COUNTIFS(SCHEDULE!$D$3:$D$2594,STANDINGS!$BU35,SCHEDULE!$F$3:$F$2594,"L")</f>
        <v>45</v>
      </c>
      <c r="CQ35" s="115">
        <f>SUMIFS(SCHEDULE!$G$3:$G$2594,SCHEDULE!$D$3:$D$2594,$BU35)</f>
        <v>335</v>
      </c>
      <c r="CR35" s="115">
        <f>SUMIFS(SCHEDULE!$H$3:$H$2594,SCHEDULE!$D$3:$D$2594,$BU35)</f>
        <v>378</v>
      </c>
      <c r="CS35" s="115">
        <f t="shared" si="165"/>
        <v>-43</v>
      </c>
      <c r="CT35" s="115">
        <f t="shared" ref="CT35:CT41" si="169">CQ35/(CO35+CP35)</f>
        <v>4.1358024691358022</v>
      </c>
      <c r="CU35" s="115">
        <f t="shared" ref="CU35:CU41" si="170">CR35/(CO35+CP35)</f>
        <v>4.666666666666667</v>
      </c>
      <c r="CV35" s="121"/>
    </row>
    <row r="36" spans="2:100" x14ac:dyDescent="0.2">
      <c r="B36" s="121">
        <f t="shared" si="106"/>
        <v>13</v>
      </c>
      <c r="C36" s="144" t="str">
        <f t="shared" si="140"/>
        <v>X</v>
      </c>
      <c r="D36" s="106" t="str">
        <f t="shared" si="91"/>
        <v>MIA</v>
      </c>
      <c r="E36" s="106">
        <f t="shared" si="92"/>
        <v>71</v>
      </c>
      <c r="F36" s="106">
        <f t="shared" si="93"/>
        <v>91</v>
      </c>
      <c r="G36" s="107">
        <f t="shared" si="94"/>
        <v>0.43827160493827161</v>
      </c>
      <c r="H36" s="110">
        <f t="shared" si="107"/>
        <v>33</v>
      </c>
      <c r="I36" s="107">
        <f t="shared" si="95"/>
        <v>0.44424300158841512</v>
      </c>
      <c r="J36" s="109" t="str">
        <f t="shared" ref="J36:J38" si="171">ROUND(I36*162,0)&amp;" - "&amp;ROUND((1-I36)*162,0)</f>
        <v>72 - 90</v>
      </c>
      <c r="K36" s="110" t="str">
        <f t="shared" si="97"/>
        <v>36 - 45</v>
      </c>
      <c r="L36" s="110" t="str">
        <f t="shared" si="98"/>
        <v>35 - 46</v>
      </c>
      <c r="M36" s="110"/>
      <c r="N36" s="109">
        <f t="shared" si="99"/>
        <v>699</v>
      </c>
      <c r="O36" s="109">
        <f t="shared" si="100"/>
        <v>790</v>
      </c>
      <c r="P36" s="111">
        <f t="shared" si="101"/>
        <v>4.3148148148148149</v>
      </c>
      <c r="Q36" s="111">
        <f t="shared" si="102"/>
        <v>4.8765432098765427</v>
      </c>
      <c r="R36" s="109">
        <f t="shared" si="103"/>
        <v>-91</v>
      </c>
      <c r="S36" s="106" t="str">
        <f>_xlfn.XLOOKUP($D36,STREAKS!$C$3:$C$158,STREAKS!$FO$3:$FO$158,"---",0,1)</f>
        <v>W 1</v>
      </c>
      <c r="T36" s="106" t="str">
        <f>_xlfn.XLOOKUP($D36,STREAKS!$C$3:$C$158,STREAKS!$FP$3:$FP$158,"---",0,1)</f>
        <v>35 - 46</v>
      </c>
      <c r="U36" s="106" t="str">
        <f>_xlfn.XLOOKUP($D36,STREAKS!$C$3:$C$158,STREAKS!$FQ$3:$FQ$158,"---",0,1)</f>
        <v>36 - 45</v>
      </c>
      <c r="V36" s="106">
        <f>_xlfn.XLOOKUP($D36,STREAKS!$C$3:$C$158,STREAKS!$FR$3:$FR$158,"---",0,1)</f>
        <v>8</v>
      </c>
      <c r="W36" s="111">
        <f t="shared" si="104"/>
        <v>225.36274287564277</v>
      </c>
      <c r="X36" s="136">
        <f t="shared" si="105"/>
        <v>0</v>
      </c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O36" s="123">
        <f>_xlfn.RANK.EQ(BC36,($BC$26:$BC$32,$BC$35:$BC$41),0)+2</f>
        <v>6</v>
      </c>
      <c r="AP36" s="123">
        <f t="shared" si="150"/>
        <v>12</v>
      </c>
      <c r="AQ36" s="123">
        <f t="shared" si="151"/>
        <v>6</v>
      </c>
      <c r="AR36" s="123">
        <v>3</v>
      </c>
      <c r="AS36" s="114" t="str">
        <f t="shared" si="152"/>
        <v>LAP</v>
      </c>
      <c r="AT36" s="115">
        <f t="shared" si="153"/>
        <v>87</v>
      </c>
      <c r="AU36" s="115">
        <f t="shared" si="153"/>
        <v>75</v>
      </c>
      <c r="AV36" s="115">
        <f t="shared" si="153"/>
        <v>0.53703703703703709</v>
      </c>
      <c r="AW36" s="115">
        <f t="shared" ref="AW36:AW41" si="172">(($AT$34-AT36)-($AU$34-AU36))/2</f>
        <v>17</v>
      </c>
      <c r="AX36" s="115">
        <f t="shared" si="154"/>
        <v>888</v>
      </c>
      <c r="AY36" s="115">
        <f t="shared" si="154"/>
        <v>835</v>
      </c>
      <c r="AZ36" s="115">
        <f t="shared" si="154"/>
        <v>5.4814814814814818</v>
      </c>
      <c r="BA36" s="115">
        <f t="shared" si="154"/>
        <v>5.1543209876543212</v>
      </c>
      <c r="BB36" s="115">
        <f t="shared" si="154"/>
        <v>53</v>
      </c>
      <c r="BC36" s="115">
        <f t="shared" si="154"/>
        <v>275.17211349000189</v>
      </c>
      <c r="BD36" s="121"/>
      <c r="BE36" s="115">
        <f t="shared" si="155"/>
        <v>48</v>
      </c>
      <c r="BF36" s="115">
        <f t="shared" si="155"/>
        <v>33</v>
      </c>
      <c r="BG36" s="115">
        <f t="shared" si="155"/>
        <v>443</v>
      </c>
      <c r="BH36" s="115">
        <f t="shared" si="155"/>
        <v>410</v>
      </c>
      <c r="BI36" s="115">
        <f t="shared" si="155"/>
        <v>33</v>
      </c>
      <c r="BJ36" s="121"/>
      <c r="BK36" s="115">
        <f t="shared" si="156"/>
        <v>39</v>
      </c>
      <c r="BL36" s="115">
        <f t="shared" si="156"/>
        <v>42</v>
      </c>
      <c r="BM36" s="115">
        <f t="shared" si="156"/>
        <v>445</v>
      </c>
      <c r="BN36" s="115">
        <f t="shared" si="156"/>
        <v>425</v>
      </c>
      <c r="BO36" s="115">
        <f t="shared" si="156"/>
        <v>20</v>
      </c>
      <c r="BP36" s="121"/>
      <c r="BR36" s="123">
        <f>_xlfn.RANK.EQ(CE36,$CE$4:$CE$41,0)</f>
        <v>2</v>
      </c>
      <c r="BS36" s="123">
        <f>_xlfn.RANK.EQ(CE36,$CE$25:$CE$41,0)</f>
        <v>1</v>
      </c>
      <c r="BT36" s="123">
        <f t="shared" si="166"/>
        <v>1</v>
      </c>
      <c r="BU36" s="114" t="s">
        <v>741</v>
      </c>
      <c r="BV36" s="115">
        <f t="shared" si="157"/>
        <v>104</v>
      </c>
      <c r="BW36" s="115">
        <f t="shared" si="157"/>
        <v>58</v>
      </c>
      <c r="BX36" s="116">
        <f t="shared" si="158"/>
        <v>0.64197530864197527</v>
      </c>
      <c r="BY36" s="115">
        <f t="shared" si="159"/>
        <v>0.6238493667898638</v>
      </c>
      <c r="BZ36" s="115">
        <f t="shared" si="160"/>
        <v>886</v>
      </c>
      <c r="CA36" s="115">
        <f t="shared" si="160"/>
        <v>672</v>
      </c>
      <c r="CB36" s="115">
        <f t="shared" si="161"/>
        <v>5.4691358024691361</v>
      </c>
      <c r="CC36" s="115">
        <f t="shared" si="161"/>
        <v>4.1481481481481488</v>
      </c>
      <c r="CD36" s="115">
        <f t="shared" si="162"/>
        <v>214</v>
      </c>
      <c r="CE36" s="116">
        <f t="shared" si="163"/>
        <v>327.13222533307948</v>
      </c>
      <c r="CF36" s="121"/>
      <c r="CG36" s="115">
        <f>COUNTIFS(SCHEDULE!$K$3:$K$2594,STANDINGS!$BU36,SCHEDULE!$I$3:$I$2594,"W")</f>
        <v>53</v>
      </c>
      <c r="CH36" s="115">
        <f>COUNTIFS(SCHEDULE!$K$3:$K$2594,STANDINGS!$BU36,SCHEDULE!$I$3:$I$2594,"L")</f>
        <v>28</v>
      </c>
      <c r="CI36" s="115">
        <f>SUMIFS(SCHEDULE!$H$3:$H$2594,SCHEDULE!$K$3:$K$2594,$BU36)</f>
        <v>438</v>
      </c>
      <c r="CJ36" s="115">
        <f>SUMIFS(SCHEDULE!$G$3:$G$2594,SCHEDULE!$K$3:$K$2594,$BU36)</f>
        <v>327</v>
      </c>
      <c r="CK36" s="115">
        <f t="shared" si="164"/>
        <v>111</v>
      </c>
      <c r="CL36" s="115">
        <f t="shared" si="167"/>
        <v>5.4074074074074074</v>
      </c>
      <c r="CM36" s="115">
        <f t="shared" si="168"/>
        <v>4.0370370370370372</v>
      </c>
      <c r="CN36" s="121"/>
      <c r="CO36" s="115">
        <f>COUNTIFS(SCHEDULE!$D$3:$D$2594,STANDINGS!$BU36,SCHEDULE!$F$3:$F$2594,"W")</f>
        <v>51</v>
      </c>
      <c r="CP36" s="115">
        <f>COUNTIFS(SCHEDULE!$D$3:$D$2594,STANDINGS!$BU36,SCHEDULE!$F$3:$F$2594,"L")</f>
        <v>30</v>
      </c>
      <c r="CQ36" s="115">
        <f>SUMIFS(SCHEDULE!$G$3:$G$2594,SCHEDULE!$D$3:$D$2594,$BU36)</f>
        <v>448</v>
      </c>
      <c r="CR36" s="115">
        <f>SUMIFS(SCHEDULE!$H$3:$H$2594,SCHEDULE!$D$3:$D$2594,$BU36)</f>
        <v>345</v>
      </c>
      <c r="CS36" s="115">
        <f t="shared" si="165"/>
        <v>103</v>
      </c>
      <c r="CT36" s="115">
        <f t="shared" si="169"/>
        <v>5.5308641975308639</v>
      </c>
      <c r="CU36" s="115">
        <f t="shared" si="170"/>
        <v>4.2592592592592595</v>
      </c>
      <c r="CV36" s="121"/>
    </row>
    <row r="37" spans="2:100" x14ac:dyDescent="0.2">
      <c r="B37" s="121">
        <f t="shared" si="106"/>
        <v>14</v>
      </c>
      <c r="C37" s="144" t="str">
        <f t="shared" si="140"/>
        <v>X</v>
      </c>
      <c r="D37" s="106" t="str">
        <f t="shared" si="91"/>
        <v>BKN</v>
      </c>
      <c r="E37" s="106">
        <f t="shared" si="92"/>
        <v>70</v>
      </c>
      <c r="F37" s="106">
        <f t="shared" si="93"/>
        <v>92</v>
      </c>
      <c r="G37" s="107">
        <f t="shared" si="94"/>
        <v>0.43209876543209874</v>
      </c>
      <c r="H37" s="110">
        <f t="shared" si="107"/>
        <v>34</v>
      </c>
      <c r="I37" s="107">
        <f t="shared" si="95"/>
        <v>0.41464334563276917</v>
      </c>
      <c r="J37" s="109" t="str">
        <f t="shared" si="171"/>
        <v>67 - 95</v>
      </c>
      <c r="K37" s="110" t="str">
        <f t="shared" si="97"/>
        <v>35 - 46</v>
      </c>
      <c r="L37" s="110" t="str">
        <f t="shared" si="98"/>
        <v>35 - 46</v>
      </c>
      <c r="M37" s="110"/>
      <c r="N37" s="109">
        <f t="shared" si="99"/>
        <v>627</v>
      </c>
      <c r="O37" s="109">
        <f t="shared" si="100"/>
        <v>757</v>
      </c>
      <c r="P37" s="111">
        <f t="shared" si="101"/>
        <v>3.8703703703703702</v>
      </c>
      <c r="Q37" s="111">
        <f t="shared" si="102"/>
        <v>4.6728395061728403</v>
      </c>
      <c r="R37" s="109">
        <f t="shared" si="103"/>
        <v>-130</v>
      </c>
      <c r="S37" s="106" t="str">
        <f>_xlfn.XLOOKUP($D37,STREAKS!$C$3:$C$158,STREAKS!$FO$3:$FO$158,"---",0,1)</f>
        <v>W 1</v>
      </c>
      <c r="T37" s="106" t="str">
        <f>_xlfn.XLOOKUP($D37,STREAKS!$C$3:$C$158,STREAKS!$FP$3:$FP$158,"---",0,1)</f>
        <v>34 - 47</v>
      </c>
      <c r="U37" s="106" t="str">
        <f>_xlfn.XLOOKUP($D37,STREAKS!$C$3:$C$158,STREAKS!$FQ$3:$FQ$158,"---",0,1)</f>
        <v>36 - 45</v>
      </c>
      <c r="V37" s="106">
        <f>_xlfn.XLOOKUP($D37,STREAKS!$C$3:$C$158,STREAKS!$FR$3:$FR$158,"---",0,1)</f>
        <v>4</v>
      </c>
      <c r="W37" s="111">
        <f t="shared" si="104"/>
        <v>221.86274287564277</v>
      </c>
      <c r="X37" s="136">
        <f t="shared" si="105"/>
        <v>0</v>
      </c>
      <c r="AJ37" s="125"/>
      <c r="AK37" s="125"/>
      <c r="AL37" s="125"/>
      <c r="AM37" s="125"/>
      <c r="AO37" s="123">
        <f>_xlfn.RANK.EQ(BC37,($BC$26:$BC$32,$BC$35:$BC$41),0)+2</f>
        <v>7</v>
      </c>
      <c r="AP37" s="123">
        <f t="shared" si="150"/>
        <v>15</v>
      </c>
      <c r="AQ37" s="123">
        <f t="shared" si="151"/>
        <v>7</v>
      </c>
      <c r="AR37" s="123">
        <v>4</v>
      </c>
      <c r="AS37" s="114" t="str">
        <f t="shared" si="152"/>
        <v>SFN</v>
      </c>
      <c r="AT37" s="115">
        <f t="shared" si="153"/>
        <v>81</v>
      </c>
      <c r="AU37" s="115">
        <f t="shared" si="153"/>
        <v>81</v>
      </c>
      <c r="AV37" s="115">
        <f t="shared" si="153"/>
        <v>0.5</v>
      </c>
      <c r="AW37" s="115">
        <f t="shared" si="172"/>
        <v>23</v>
      </c>
      <c r="AX37" s="115">
        <f t="shared" si="154"/>
        <v>742</v>
      </c>
      <c r="AY37" s="115">
        <f t="shared" si="154"/>
        <v>742</v>
      </c>
      <c r="AZ37" s="115">
        <f t="shared" si="154"/>
        <v>4.5802469135802468</v>
      </c>
      <c r="BA37" s="115">
        <f t="shared" si="154"/>
        <v>4.5802469135802468</v>
      </c>
      <c r="BB37" s="115">
        <f t="shared" si="154"/>
        <v>0</v>
      </c>
      <c r="BC37" s="115">
        <f t="shared" si="154"/>
        <v>257.00526206513047</v>
      </c>
      <c r="BD37" s="121"/>
      <c r="BE37" s="115">
        <f t="shared" si="155"/>
        <v>35</v>
      </c>
      <c r="BF37" s="115">
        <f t="shared" si="155"/>
        <v>46</v>
      </c>
      <c r="BG37" s="115">
        <f t="shared" si="155"/>
        <v>315</v>
      </c>
      <c r="BH37" s="115">
        <f t="shared" si="155"/>
        <v>355</v>
      </c>
      <c r="BI37" s="115">
        <f t="shared" si="155"/>
        <v>-40</v>
      </c>
      <c r="BJ37" s="121"/>
      <c r="BK37" s="115">
        <f t="shared" si="156"/>
        <v>46</v>
      </c>
      <c r="BL37" s="115">
        <f t="shared" si="156"/>
        <v>35</v>
      </c>
      <c r="BM37" s="115">
        <f t="shared" si="156"/>
        <v>427</v>
      </c>
      <c r="BN37" s="115">
        <f t="shared" si="156"/>
        <v>387</v>
      </c>
      <c r="BO37" s="115">
        <f t="shared" si="156"/>
        <v>40</v>
      </c>
      <c r="BP37" s="121"/>
      <c r="BR37" s="123">
        <f>_xlfn.RANK.EQ(CE37,$CE$4:$CE$41,0)</f>
        <v>16</v>
      </c>
      <c r="BS37" s="123">
        <f>_xlfn.RANK.EQ(CE37,$CE$25:$CE$41,0)</f>
        <v>8</v>
      </c>
      <c r="BT37" s="123">
        <f t="shared" si="166"/>
        <v>5</v>
      </c>
      <c r="BU37" s="114" t="s">
        <v>13486</v>
      </c>
      <c r="BV37" s="115">
        <f t="shared" si="157"/>
        <v>80</v>
      </c>
      <c r="BW37" s="115">
        <f t="shared" si="157"/>
        <v>82</v>
      </c>
      <c r="BX37" s="116">
        <f t="shared" si="158"/>
        <v>0.49382716049382713</v>
      </c>
      <c r="BY37" s="115">
        <f t="shared" si="159"/>
        <v>0.47924068311572882</v>
      </c>
      <c r="BZ37" s="115">
        <f t="shared" si="160"/>
        <v>732</v>
      </c>
      <c r="CA37" s="115">
        <f t="shared" si="160"/>
        <v>766</v>
      </c>
      <c r="CB37" s="115">
        <f t="shared" si="161"/>
        <v>4.518518518518519</v>
      </c>
      <c r="CC37" s="115">
        <f t="shared" si="161"/>
        <v>4.7283950617283947</v>
      </c>
      <c r="CD37" s="115">
        <f t="shared" si="162"/>
        <v>-34</v>
      </c>
      <c r="CE37" s="116">
        <f t="shared" si="163"/>
        <v>252.54033552923258</v>
      </c>
      <c r="CF37" s="121"/>
      <c r="CG37" s="115">
        <f>COUNTIFS(SCHEDULE!$K$3:$K$2594,STANDINGS!$BU37,SCHEDULE!$I$3:$I$2594,"W")</f>
        <v>44</v>
      </c>
      <c r="CH37" s="115">
        <f>COUNTIFS(SCHEDULE!$K$3:$K$2594,STANDINGS!$BU37,SCHEDULE!$I$3:$I$2594,"L")</f>
        <v>37</v>
      </c>
      <c r="CI37" s="115">
        <f>SUMIFS(SCHEDULE!$H$3:$H$2594,SCHEDULE!$K$3:$K$2594,$BU37)</f>
        <v>379</v>
      </c>
      <c r="CJ37" s="115">
        <f>SUMIFS(SCHEDULE!$G$3:$G$2594,SCHEDULE!$K$3:$K$2594,$BU37)</f>
        <v>400</v>
      </c>
      <c r="CK37" s="115">
        <f t="shared" si="164"/>
        <v>-21</v>
      </c>
      <c r="CL37" s="115">
        <f t="shared" si="167"/>
        <v>4.6790123456790127</v>
      </c>
      <c r="CM37" s="115">
        <f t="shared" si="168"/>
        <v>4.9382716049382713</v>
      </c>
      <c r="CN37" s="121"/>
      <c r="CO37" s="115">
        <f>COUNTIFS(SCHEDULE!$D$3:$D$2594,STANDINGS!$BU37,SCHEDULE!$F$3:$F$2594,"W")</f>
        <v>36</v>
      </c>
      <c r="CP37" s="115">
        <f>COUNTIFS(SCHEDULE!$D$3:$D$2594,STANDINGS!$BU37,SCHEDULE!$F$3:$F$2594,"L")</f>
        <v>45</v>
      </c>
      <c r="CQ37" s="115">
        <f>SUMIFS(SCHEDULE!$G$3:$G$2594,SCHEDULE!$D$3:$D$2594,$BU37)</f>
        <v>353</v>
      </c>
      <c r="CR37" s="115">
        <f>SUMIFS(SCHEDULE!$H$3:$H$2594,SCHEDULE!$D$3:$D$2594,$BU37)</f>
        <v>366</v>
      </c>
      <c r="CS37" s="115">
        <f t="shared" si="165"/>
        <v>-13</v>
      </c>
      <c r="CT37" s="115">
        <f t="shared" si="169"/>
        <v>4.3580246913580245</v>
      </c>
      <c r="CU37" s="115">
        <f t="shared" si="170"/>
        <v>4.5185185185185182</v>
      </c>
      <c r="CV37" s="121"/>
    </row>
    <row r="38" spans="2:100" x14ac:dyDescent="0.2">
      <c r="B38" s="121">
        <f t="shared" si="106"/>
        <v>15</v>
      </c>
      <c r="C38" s="144" t="str">
        <f t="shared" si="140"/>
        <v>X</v>
      </c>
      <c r="D38" s="106" t="str">
        <f t="shared" si="91"/>
        <v>STL</v>
      </c>
      <c r="E38" s="106">
        <f t="shared" si="92"/>
        <v>68</v>
      </c>
      <c r="F38" s="106">
        <f t="shared" si="93"/>
        <v>94</v>
      </c>
      <c r="G38" s="107">
        <f t="shared" si="94"/>
        <v>0.41975308641975306</v>
      </c>
      <c r="H38" s="110">
        <f t="shared" si="107"/>
        <v>36</v>
      </c>
      <c r="I38" s="107">
        <f t="shared" si="95"/>
        <v>0.41940453205726158</v>
      </c>
      <c r="J38" s="109" t="str">
        <f t="shared" si="171"/>
        <v>68 - 94</v>
      </c>
      <c r="K38" s="110" t="str">
        <f t="shared" si="97"/>
        <v>32 - 49</v>
      </c>
      <c r="L38" s="110" t="str">
        <f t="shared" si="98"/>
        <v>36 - 45</v>
      </c>
      <c r="M38" s="110"/>
      <c r="N38" s="109">
        <f t="shared" si="99"/>
        <v>689</v>
      </c>
      <c r="O38" s="109">
        <f t="shared" si="100"/>
        <v>823</v>
      </c>
      <c r="P38" s="111">
        <f t="shared" si="101"/>
        <v>4.2530864197530862</v>
      </c>
      <c r="Q38" s="111">
        <f t="shared" si="102"/>
        <v>5.0802469135802468</v>
      </c>
      <c r="R38" s="109">
        <f t="shared" si="103"/>
        <v>-134</v>
      </c>
      <c r="S38" s="106" t="str">
        <f>_xlfn.XLOOKUP($D38,STREAKS!$C$3:$C$158,STREAKS!$FO$3:$FO$158,"---",0,1)</f>
        <v>W 1</v>
      </c>
      <c r="T38" s="106" t="str">
        <f>_xlfn.XLOOKUP($D38,STREAKS!$C$3:$C$158,STREAKS!$FP$3:$FP$158,"---",0,1)</f>
        <v>32 - 49</v>
      </c>
      <c r="U38" s="106" t="str">
        <f>_xlfn.XLOOKUP($D38,STREAKS!$C$3:$C$158,STREAKS!$FQ$3:$FQ$158,"---",0,1)</f>
        <v>36 - 45</v>
      </c>
      <c r="V38" s="106">
        <f>_xlfn.XLOOKUP($D38,STREAKS!$C$3:$C$158,STREAKS!$FR$3:$FR$158,"---",0,1)</f>
        <v>8</v>
      </c>
      <c r="W38" s="111">
        <f t="shared" si="104"/>
        <v>216.54733552923256</v>
      </c>
      <c r="X38" s="136">
        <f t="shared" si="105"/>
        <v>0</v>
      </c>
      <c r="AJ38" s="125"/>
      <c r="AK38" s="125"/>
      <c r="AL38" s="125"/>
      <c r="AM38" s="125"/>
      <c r="AO38" s="123">
        <f>_xlfn.RANK.EQ(BC38,($BC$26:$BC$32,$BC$35:$BC$41),0)+2</f>
        <v>8</v>
      </c>
      <c r="AP38" s="123">
        <f t="shared" si="150"/>
        <v>16</v>
      </c>
      <c r="AQ38" s="123">
        <f t="shared" si="151"/>
        <v>8</v>
      </c>
      <c r="AR38" s="123">
        <v>5</v>
      </c>
      <c r="AS38" s="114" t="str">
        <f t="shared" si="152"/>
        <v>COL</v>
      </c>
      <c r="AT38" s="115">
        <f t="shared" si="153"/>
        <v>80</v>
      </c>
      <c r="AU38" s="115">
        <f t="shared" si="153"/>
        <v>82</v>
      </c>
      <c r="AV38" s="115">
        <f t="shared" si="153"/>
        <v>0.49382716049382713</v>
      </c>
      <c r="AW38" s="115">
        <f t="shared" si="172"/>
        <v>24</v>
      </c>
      <c r="AX38" s="115">
        <f t="shared" si="154"/>
        <v>732</v>
      </c>
      <c r="AY38" s="115">
        <f t="shared" si="154"/>
        <v>766</v>
      </c>
      <c r="AZ38" s="115">
        <f t="shared" si="154"/>
        <v>4.518518518518519</v>
      </c>
      <c r="BA38" s="115">
        <f t="shared" si="154"/>
        <v>4.7283950617283947</v>
      </c>
      <c r="BB38" s="115">
        <f t="shared" si="154"/>
        <v>-34</v>
      </c>
      <c r="BC38" s="115">
        <f t="shared" si="154"/>
        <v>252.54033552923258</v>
      </c>
      <c r="BD38" s="121"/>
      <c r="BE38" s="115">
        <f t="shared" si="155"/>
        <v>44</v>
      </c>
      <c r="BF38" s="115">
        <f t="shared" si="155"/>
        <v>37</v>
      </c>
      <c r="BG38" s="115">
        <f t="shared" si="155"/>
        <v>379</v>
      </c>
      <c r="BH38" s="115">
        <f t="shared" si="155"/>
        <v>400</v>
      </c>
      <c r="BI38" s="115">
        <f t="shared" si="155"/>
        <v>-21</v>
      </c>
      <c r="BJ38" s="121"/>
      <c r="BK38" s="115">
        <f t="shared" si="156"/>
        <v>36</v>
      </c>
      <c r="BL38" s="115">
        <f t="shared" si="156"/>
        <v>45</v>
      </c>
      <c r="BM38" s="115">
        <f t="shared" si="156"/>
        <v>353</v>
      </c>
      <c r="BN38" s="115">
        <f t="shared" si="156"/>
        <v>366</v>
      </c>
      <c r="BO38" s="115">
        <f t="shared" si="156"/>
        <v>-13</v>
      </c>
      <c r="BP38" s="121"/>
      <c r="BR38" s="123">
        <f>_xlfn.RANK.EQ(CE38,$CE$4:$CE$41,0)</f>
        <v>12</v>
      </c>
      <c r="BS38" s="123">
        <f>_xlfn.RANK.EQ(CE38,$CE$25:$CE$41,0)</f>
        <v>6</v>
      </c>
      <c r="BT38" s="123">
        <f t="shared" si="166"/>
        <v>3</v>
      </c>
      <c r="BU38" s="114" t="s">
        <v>739</v>
      </c>
      <c r="BV38" s="115">
        <f t="shared" si="157"/>
        <v>87</v>
      </c>
      <c r="BW38" s="115">
        <f t="shared" si="157"/>
        <v>75</v>
      </c>
      <c r="BX38" s="116">
        <f t="shared" si="158"/>
        <v>0.53703703703703709</v>
      </c>
      <c r="BY38" s="115">
        <f t="shared" si="159"/>
        <v>0.5281248392827449</v>
      </c>
      <c r="BZ38" s="115">
        <f t="shared" si="160"/>
        <v>888</v>
      </c>
      <c r="CA38" s="115">
        <f t="shared" si="160"/>
        <v>835</v>
      </c>
      <c r="CB38" s="115">
        <f t="shared" si="161"/>
        <v>5.4814814814814818</v>
      </c>
      <c r="CC38" s="115">
        <f t="shared" si="161"/>
        <v>5.1543209876543212</v>
      </c>
      <c r="CD38" s="115">
        <f t="shared" si="162"/>
        <v>53</v>
      </c>
      <c r="CE38" s="116">
        <f t="shared" si="163"/>
        <v>275.17211349000189</v>
      </c>
      <c r="CF38" s="121"/>
      <c r="CG38" s="115">
        <f>COUNTIFS(SCHEDULE!$K$3:$K$2594,STANDINGS!$BU38,SCHEDULE!$I$3:$I$2594,"W")</f>
        <v>48</v>
      </c>
      <c r="CH38" s="115">
        <f>COUNTIFS(SCHEDULE!$K$3:$K$2594,STANDINGS!$BU38,SCHEDULE!$I$3:$I$2594,"L")</f>
        <v>33</v>
      </c>
      <c r="CI38" s="115">
        <f>SUMIFS(SCHEDULE!$H$3:$H$2594,SCHEDULE!$K$3:$K$2594,$BU38)</f>
        <v>443</v>
      </c>
      <c r="CJ38" s="115">
        <f>SUMIFS(SCHEDULE!$G$3:$G$2594,SCHEDULE!$K$3:$K$2594,$BU38)</f>
        <v>410</v>
      </c>
      <c r="CK38" s="115">
        <f t="shared" si="164"/>
        <v>33</v>
      </c>
      <c r="CL38" s="115">
        <f t="shared" si="167"/>
        <v>5.4691358024691361</v>
      </c>
      <c r="CM38" s="115">
        <f t="shared" si="168"/>
        <v>5.0617283950617287</v>
      </c>
      <c r="CN38" s="121"/>
      <c r="CO38" s="115">
        <f>COUNTIFS(SCHEDULE!$D$3:$D$2594,STANDINGS!$BU38,SCHEDULE!$F$3:$F$2594,"W")</f>
        <v>39</v>
      </c>
      <c r="CP38" s="115">
        <f>COUNTIFS(SCHEDULE!$D$3:$D$2594,STANDINGS!$BU38,SCHEDULE!$F$3:$F$2594,"L")</f>
        <v>42</v>
      </c>
      <c r="CQ38" s="115">
        <f>SUMIFS(SCHEDULE!$G$3:$G$2594,SCHEDULE!$D$3:$D$2594,$BU38)</f>
        <v>445</v>
      </c>
      <c r="CR38" s="115">
        <f>SUMIFS(SCHEDULE!$H$3:$H$2594,SCHEDULE!$D$3:$D$2594,$BU38)</f>
        <v>425</v>
      </c>
      <c r="CS38" s="115">
        <f t="shared" si="165"/>
        <v>20</v>
      </c>
      <c r="CT38" s="115">
        <f t="shared" si="169"/>
        <v>5.4938271604938276</v>
      </c>
      <c r="CU38" s="115">
        <f t="shared" si="170"/>
        <v>5.2469135802469138</v>
      </c>
      <c r="CV38" s="121"/>
    </row>
    <row r="39" spans="2:100" x14ac:dyDescent="0.2">
      <c r="B39" s="121">
        <f t="shared" si="106"/>
        <v>16</v>
      </c>
      <c r="C39" s="144" t="str">
        <f t="shared" si="140"/>
        <v>X</v>
      </c>
      <c r="D39" s="106" t="str">
        <f t="shared" si="91"/>
        <v>PHI</v>
      </c>
      <c r="E39" s="106">
        <f t="shared" si="92"/>
        <v>64</v>
      </c>
      <c r="F39" s="106">
        <f t="shared" si="93"/>
        <v>98</v>
      </c>
      <c r="G39" s="107">
        <f t="shared" si="94"/>
        <v>0.39506172839506171</v>
      </c>
      <c r="H39" s="110">
        <f t="shared" si="107"/>
        <v>40</v>
      </c>
      <c r="I39" s="107">
        <f t="shared" si="95"/>
        <v>0.38946794271687479</v>
      </c>
      <c r="J39" s="109" t="str">
        <f t="shared" ref="J39" si="173">ROUND(I39*162,0)&amp;" - "&amp;ROUND((1-I39)*162,0)</f>
        <v>63 - 99</v>
      </c>
      <c r="K39" s="110" t="str">
        <f t="shared" si="97"/>
        <v>35 - 46</v>
      </c>
      <c r="L39" s="110" t="str">
        <f t="shared" si="98"/>
        <v>29 - 52</v>
      </c>
      <c r="M39" s="110"/>
      <c r="N39" s="109">
        <f t="shared" si="99"/>
        <v>571</v>
      </c>
      <c r="O39" s="109">
        <f t="shared" si="100"/>
        <v>730</v>
      </c>
      <c r="P39" s="111">
        <f t="shared" si="101"/>
        <v>3.5246913580246915</v>
      </c>
      <c r="Q39" s="111">
        <f t="shared" si="102"/>
        <v>4.5061728395061724</v>
      </c>
      <c r="R39" s="109">
        <f t="shared" si="103"/>
        <v>-159</v>
      </c>
      <c r="S39" s="106" t="str">
        <f>_xlfn.XLOOKUP($D39,STREAKS!$C$3:$C$158,STREAKS!$FO$3:$FO$158,"---",0,1)</f>
        <v>L 1</v>
      </c>
      <c r="T39" s="106" t="str">
        <f>_xlfn.XLOOKUP($D39,STREAKS!$C$3:$C$158,STREAKS!$FP$3:$FP$158,"---",0,1)</f>
        <v>31 - 50</v>
      </c>
      <c r="U39" s="106" t="str">
        <f>_xlfn.XLOOKUP($D39,STREAKS!$C$3:$C$158,STREAKS!$FQ$3:$FQ$158,"---",0,1)</f>
        <v>33 - 48</v>
      </c>
      <c r="V39" s="106">
        <f>_xlfn.XLOOKUP($D39,STREAKS!$C$3:$C$158,STREAKS!$FR$3:$FR$158,"---",0,1)</f>
        <v>4</v>
      </c>
      <c r="W39" s="111">
        <f t="shared" si="104"/>
        <v>202.47418695410403</v>
      </c>
      <c r="X39" s="136">
        <f t="shared" si="105"/>
        <v>0</v>
      </c>
      <c r="AJ39" s="125"/>
      <c r="AK39" s="125"/>
      <c r="AL39" s="125"/>
      <c r="AM39" s="125"/>
      <c r="AO39" s="123">
        <f>_xlfn.RANK.EQ(BC39,($BC$26:$BC$32,$BC$35:$BC$41),0)+2</f>
        <v>9</v>
      </c>
      <c r="AP39" s="123">
        <f t="shared" si="150"/>
        <v>18</v>
      </c>
      <c r="AQ39" s="123">
        <f t="shared" si="151"/>
        <v>9</v>
      </c>
      <c r="AR39" s="123">
        <v>6</v>
      </c>
      <c r="AS39" s="114" t="str">
        <f t="shared" si="152"/>
        <v>PHX</v>
      </c>
      <c r="AT39" s="115">
        <f t="shared" si="153"/>
        <v>76</v>
      </c>
      <c r="AU39" s="115">
        <f t="shared" si="153"/>
        <v>86</v>
      </c>
      <c r="AV39" s="115">
        <f t="shared" si="153"/>
        <v>0.46913580246913578</v>
      </c>
      <c r="AW39" s="115">
        <f t="shared" si="172"/>
        <v>28</v>
      </c>
      <c r="AX39" s="115">
        <f t="shared" si="154"/>
        <v>705</v>
      </c>
      <c r="AY39" s="115">
        <f t="shared" si="154"/>
        <v>803</v>
      </c>
      <c r="AZ39" s="115">
        <f t="shared" si="154"/>
        <v>4.3518518518518512</v>
      </c>
      <c r="BA39" s="115">
        <f t="shared" si="154"/>
        <v>4.9567901234567895</v>
      </c>
      <c r="BB39" s="115">
        <f t="shared" si="154"/>
        <v>-98</v>
      </c>
      <c r="BC39" s="115">
        <f t="shared" si="154"/>
        <v>241.10670614359174</v>
      </c>
      <c r="BD39" s="121"/>
      <c r="BE39" s="115">
        <f t="shared" si="155"/>
        <v>36</v>
      </c>
      <c r="BF39" s="115">
        <f t="shared" si="155"/>
        <v>45</v>
      </c>
      <c r="BG39" s="115">
        <f t="shared" si="155"/>
        <v>354</v>
      </c>
      <c r="BH39" s="115">
        <f t="shared" si="155"/>
        <v>448</v>
      </c>
      <c r="BI39" s="115">
        <f t="shared" si="155"/>
        <v>-94</v>
      </c>
      <c r="BJ39" s="121"/>
      <c r="BK39" s="115">
        <f t="shared" si="156"/>
        <v>40</v>
      </c>
      <c r="BL39" s="115">
        <f t="shared" si="156"/>
        <v>41</v>
      </c>
      <c r="BM39" s="115">
        <f t="shared" si="156"/>
        <v>351</v>
      </c>
      <c r="BN39" s="115">
        <f t="shared" si="156"/>
        <v>355</v>
      </c>
      <c r="BO39" s="115">
        <f t="shared" si="156"/>
        <v>-4</v>
      </c>
      <c r="BP39" s="121"/>
      <c r="BR39" s="123">
        <f t="shared" ref="BR39:BR41" si="174">_xlfn.RANK.EQ(CE39,$CE$4:$CE$41,0)</f>
        <v>18</v>
      </c>
      <c r="BS39" s="123">
        <f t="shared" ref="BS39:BS41" si="175">_xlfn.RANK.EQ(CE39,$CE$25:$CE$41,0)</f>
        <v>9</v>
      </c>
      <c r="BT39" s="123">
        <f t="shared" si="166"/>
        <v>6</v>
      </c>
      <c r="BU39" s="114" t="s">
        <v>13471</v>
      </c>
      <c r="BV39" s="115">
        <f t="shared" si="157"/>
        <v>76</v>
      </c>
      <c r="BW39" s="115">
        <f t="shared" si="157"/>
        <v>86</v>
      </c>
      <c r="BX39" s="116">
        <f t="shared" si="158"/>
        <v>0.46913580246913578</v>
      </c>
      <c r="BY39" s="115">
        <f t="shared" si="159"/>
        <v>0.44073314800843882</v>
      </c>
      <c r="BZ39" s="115">
        <f t="shared" si="160"/>
        <v>705</v>
      </c>
      <c r="CA39" s="115">
        <f t="shared" si="160"/>
        <v>803</v>
      </c>
      <c r="CB39" s="115">
        <f t="shared" si="161"/>
        <v>4.3518518518518512</v>
      </c>
      <c r="CC39" s="115">
        <f t="shared" si="161"/>
        <v>4.9567901234567895</v>
      </c>
      <c r="CD39" s="115">
        <f t="shared" si="162"/>
        <v>-98</v>
      </c>
      <c r="CE39" s="116">
        <f t="shared" si="163"/>
        <v>241.10670614359174</v>
      </c>
      <c r="CF39" s="121"/>
      <c r="CG39" s="115">
        <f>COUNTIFS(SCHEDULE!$K$3:$K$2594,STANDINGS!$BU39,SCHEDULE!$I$3:$I$2594,"W")</f>
        <v>36</v>
      </c>
      <c r="CH39" s="115">
        <f>COUNTIFS(SCHEDULE!$K$3:$K$2594,STANDINGS!$BU39,SCHEDULE!$I$3:$I$2594,"L")</f>
        <v>45</v>
      </c>
      <c r="CI39" s="115">
        <f>SUMIFS(SCHEDULE!$H$3:$H$2594,SCHEDULE!$K$3:$K$2594,$BU39)</f>
        <v>354</v>
      </c>
      <c r="CJ39" s="115">
        <f>SUMIFS(SCHEDULE!$G$3:$G$2594,SCHEDULE!$K$3:$K$2594,$BU39)</f>
        <v>448</v>
      </c>
      <c r="CK39" s="115">
        <f t="shared" si="164"/>
        <v>-94</v>
      </c>
      <c r="CL39" s="115">
        <f t="shared" si="167"/>
        <v>4.3703703703703702</v>
      </c>
      <c r="CM39" s="115">
        <f t="shared" si="168"/>
        <v>5.5308641975308639</v>
      </c>
      <c r="CN39" s="121"/>
      <c r="CO39" s="115">
        <f>COUNTIFS(SCHEDULE!$D$3:$D$2594,STANDINGS!$BU39,SCHEDULE!$F$3:$F$2594,"W")</f>
        <v>40</v>
      </c>
      <c r="CP39" s="115">
        <f>COUNTIFS(SCHEDULE!$D$3:$D$2594,STANDINGS!$BU39,SCHEDULE!$F$3:$F$2594,"L")</f>
        <v>41</v>
      </c>
      <c r="CQ39" s="115">
        <f>SUMIFS(SCHEDULE!$G$3:$G$2594,SCHEDULE!$D$3:$D$2594,$BU39)</f>
        <v>351</v>
      </c>
      <c r="CR39" s="115">
        <f>SUMIFS(SCHEDULE!$H$3:$H$2594,SCHEDULE!$D$3:$D$2594,$BU39)</f>
        <v>355</v>
      </c>
      <c r="CS39" s="115">
        <f t="shared" si="165"/>
        <v>-4</v>
      </c>
      <c r="CT39" s="115">
        <f t="shared" si="169"/>
        <v>4.333333333333333</v>
      </c>
      <c r="CU39" s="115">
        <f t="shared" si="170"/>
        <v>4.382716049382716</v>
      </c>
      <c r="CV39" s="121"/>
    </row>
    <row r="40" spans="2:100" x14ac:dyDescent="0.2"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26"/>
      <c r="X40" s="118"/>
      <c r="AJ40" s="125"/>
      <c r="AK40" s="125"/>
      <c r="AL40" s="125"/>
      <c r="AM40" s="125"/>
      <c r="AO40" s="123">
        <f>_xlfn.RANK.EQ(BC40,($BC$26:$BC$32,$BC$35:$BC$41),0)+2</f>
        <v>11</v>
      </c>
      <c r="AP40" s="123">
        <f t="shared" si="150"/>
        <v>20</v>
      </c>
      <c r="AQ40" s="123">
        <f t="shared" si="151"/>
        <v>11</v>
      </c>
      <c r="AR40" s="123">
        <v>7</v>
      </c>
      <c r="AS40" s="114" t="str">
        <f t="shared" si="152"/>
        <v>SDT</v>
      </c>
      <c r="AT40" s="115">
        <f t="shared" si="153"/>
        <v>74</v>
      </c>
      <c r="AU40" s="115">
        <f t="shared" si="153"/>
        <v>88</v>
      </c>
      <c r="AV40" s="115">
        <f t="shared" si="153"/>
        <v>0.4567901234567901</v>
      </c>
      <c r="AW40" s="115">
        <f t="shared" si="172"/>
        <v>30</v>
      </c>
      <c r="AX40" s="115">
        <f t="shared" si="154"/>
        <v>754</v>
      </c>
      <c r="AY40" s="115">
        <f t="shared" si="154"/>
        <v>785</v>
      </c>
      <c r="AZ40" s="115">
        <f t="shared" si="154"/>
        <v>4.6543209876543212</v>
      </c>
      <c r="BA40" s="115">
        <f t="shared" si="154"/>
        <v>4.8456790123456788</v>
      </c>
      <c r="BB40" s="115">
        <f t="shared" si="154"/>
        <v>-31</v>
      </c>
      <c r="BC40" s="115">
        <f t="shared" si="154"/>
        <v>234.52615022205299</v>
      </c>
      <c r="BD40" s="121"/>
      <c r="BE40" s="115">
        <f t="shared" si="155"/>
        <v>40</v>
      </c>
      <c r="BF40" s="115">
        <f t="shared" si="155"/>
        <v>41</v>
      </c>
      <c r="BG40" s="115">
        <f t="shared" si="155"/>
        <v>368</v>
      </c>
      <c r="BH40" s="115">
        <f t="shared" si="155"/>
        <v>369</v>
      </c>
      <c r="BI40" s="115">
        <f t="shared" si="155"/>
        <v>-1</v>
      </c>
      <c r="BJ40" s="121"/>
      <c r="BK40" s="115">
        <f t="shared" si="156"/>
        <v>34</v>
      </c>
      <c r="BL40" s="115">
        <f t="shared" si="156"/>
        <v>47</v>
      </c>
      <c r="BM40" s="115">
        <f t="shared" si="156"/>
        <v>386</v>
      </c>
      <c r="BN40" s="115">
        <f t="shared" si="156"/>
        <v>416</v>
      </c>
      <c r="BO40" s="115">
        <f t="shared" si="156"/>
        <v>-30</v>
      </c>
      <c r="BP40" s="121"/>
      <c r="BR40" s="123">
        <f t="shared" si="174"/>
        <v>20</v>
      </c>
      <c r="BS40" s="123">
        <f t="shared" si="175"/>
        <v>11</v>
      </c>
      <c r="BT40" s="123">
        <f t="shared" si="166"/>
        <v>7</v>
      </c>
      <c r="BU40" s="114" t="s">
        <v>738</v>
      </c>
      <c r="BV40" s="115">
        <f t="shared" si="157"/>
        <v>74</v>
      </c>
      <c r="BW40" s="115">
        <f t="shared" si="157"/>
        <v>88</v>
      </c>
      <c r="BX40" s="116">
        <f t="shared" si="158"/>
        <v>0.4567901234567901</v>
      </c>
      <c r="BY40" s="115">
        <f t="shared" si="159"/>
        <v>0.48157505411352686</v>
      </c>
      <c r="BZ40" s="115">
        <f t="shared" si="160"/>
        <v>754</v>
      </c>
      <c r="CA40" s="115">
        <f t="shared" si="160"/>
        <v>785</v>
      </c>
      <c r="CB40" s="115">
        <f t="shared" si="161"/>
        <v>4.6543209876543212</v>
      </c>
      <c r="CC40" s="115">
        <f t="shared" si="161"/>
        <v>4.8456790123456788</v>
      </c>
      <c r="CD40" s="115">
        <f t="shared" si="162"/>
        <v>-31</v>
      </c>
      <c r="CE40" s="116">
        <f t="shared" si="163"/>
        <v>234.52615022205299</v>
      </c>
      <c r="CF40" s="121"/>
      <c r="CG40" s="115">
        <f>COUNTIFS(SCHEDULE!$K$3:$K$2594,STANDINGS!$BU40,SCHEDULE!$I$3:$I$2594,"W")</f>
        <v>40</v>
      </c>
      <c r="CH40" s="115">
        <f>COUNTIFS(SCHEDULE!$K$3:$K$2594,STANDINGS!$BU40,SCHEDULE!$I$3:$I$2594,"L")</f>
        <v>41</v>
      </c>
      <c r="CI40" s="115">
        <f>SUMIFS(SCHEDULE!$H$3:$H$2594,SCHEDULE!$K$3:$K$2594,$BU40)</f>
        <v>368</v>
      </c>
      <c r="CJ40" s="115">
        <f>SUMIFS(SCHEDULE!$G$3:$G$2594,SCHEDULE!$K$3:$K$2594,$BU40)</f>
        <v>369</v>
      </c>
      <c r="CK40" s="115">
        <f t="shared" si="164"/>
        <v>-1</v>
      </c>
      <c r="CL40" s="115">
        <f t="shared" si="167"/>
        <v>4.5432098765432096</v>
      </c>
      <c r="CM40" s="115">
        <f t="shared" si="168"/>
        <v>4.5555555555555554</v>
      </c>
      <c r="CN40" s="121"/>
      <c r="CO40" s="115">
        <f>COUNTIFS(SCHEDULE!$D$3:$D$2594,STANDINGS!$BU40,SCHEDULE!$F$3:$F$2594,"W")</f>
        <v>34</v>
      </c>
      <c r="CP40" s="115">
        <f>COUNTIFS(SCHEDULE!$D$3:$D$2594,STANDINGS!$BU40,SCHEDULE!$F$3:$F$2594,"L")</f>
        <v>47</v>
      </c>
      <c r="CQ40" s="115">
        <f>SUMIFS(SCHEDULE!$G$3:$G$2594,SCHEDULE!$D$3:$D$2594,$BU40)</f>
        <v>386</v>
      </c>
      <c r="CR40" s="115">
        <f>SUMIFS(SCHEDULE!$H$3:$H$2594,SCHEDULE!$D$3:$D$2594,$BU40)</f>
        <v>416</v>
      </c>
      <c r="CS40" s="115">
        <f t="shared" si="165"/>
        <v>-30</v>
      </c>
      <c r="CT40" s="115">
        <f t="shared" si="169"/>
        <v>4.7654320987654319</v>
      </c>
      <c r="CU40" s="115">
        <f t="shared" si="170"/>
        <v>5.1358024691358022</v>
      </c>
      <c r="CV40" s="121"/>
    </row>
    <row r="41" spans="2:100" x14ac:dyDescent="0.2">
      <c r="AJ41" s="125"/>
      <c r="AK41" s="125"/>
      <c r="AL41" s="125"/>
      <c r="AM41" s="125"/>
      <c r="AO41" s="123">
        <f>_xlfn.RANK.EQ(BC41,($BC$26:$BC$32,$BC$35:$BC$41),0)+2</f>
        <v>15</v>
      </c>
      <c r="AP41" s="123">
        <f t="shared" si="150"/>
        <v>27</v>
      </c>
      <c r="AQ41" s="123">
        <f t="shared" si="151"/>
        <v>15</v>
      </c>
      <c r="AR41" s="123">
        <v>8</v>
      </c>
      <c r="AS41" s="114" t="str">
        <f t="shared" si="152"/>
        <v>STL</v>
      </c>
      <c r="AT41" s="115">
        <f t="shared" si="153"/>
        <v>68</v>
      </c>
      <c r="AU41" s="115">
        <f t="shared" si="153"/>
        <v>94</v>
      </c>
      <c r="AV41" s="115">
        <f t="shared" si="153"/>
        <v>0.41975308641975306</v>
      </c>
      <c r="AW41" s="115">
        <f t="shared" si="172"/>
        <v>36</v>
      </c>
      <c r="AX41" s="115">
        <f t="shared" si="154"/>
        <v>689</v>
      </c>
      <c r="AY41" s="115">
        <f t="shared" si="154"/>
        <v>823</v>
      </c>
      <c r="AZ41" s="115">
        <f t="shared" si="154"/>
        <v>4.2530864197530862</v>
      </c>
      <c r="BA41" s="115">
        <f t="shared" si="154"/>
        <v>5.0802469135802468</v>
      </c>
      <c r="BB41" s="115">
        <f t="shared" si="154"/>
        <v>-134</v>
      </c>
      <c r="BC41" s="115">
        <f t="shared" si="154"/>
        <v>216.54733552923256</v>
      </c>
      <c r="BD41" s="121"/>
      <c r="BE41" s="115">
        <f t="shared" si="155"/>
        <v>32</v>
      </c>
      <c r="BF41" s="115">
        <f t="shared" si="155"/>
        <v>49</v>
      </c>
      <c r="BG41" s="115">
        <f t="shared" si="155"/>
        <v>354</v>
      </c>
      <c r="BH41" s="115">
        <f t="shared" si="155"/>
        <v>445</v>
      </c>
      <c r="BI41" s="115">
        <f t="shared" si="155"/>
        <v>-91</v>
      </c>
      <c r="BJ41" s="121"/>
      <c r="BK41" s="115">
        <f t="shared" si="156"/>
        <v>36</v>
      </c>
      <c r="BL41" s="115">
        <f t="shared" si="156"/>
        <v>45</v>
      </c>
      <c r="BM41" s="115">
        <f t="shared" si="156"/>
        <v>335</v>
      </c>
      <c r="BN41" s="115">
        <f t="shared" si="156"/>
        <v>378</v>
      </c>
      <c r="BO41" s="115">
        <f t="shared" si="156"/>
        <v>-43</v>
      </c>
      <c r="BP41" s="121"/>
      <c r="BR41" s="123">
        <f t="shared" si="174"/>
        <v>15</v>
      </c>
      <c r="BS41" s="123">
        <f t="shared" si="175"/>
        <v>7</v>
      </c>
      <c r="BT41" s="123">
        <f t="shared" si="166"/>
        <v>4</v>
      </c>
      <c r="BU41" s="114" t="s">
        <v>740</v>
      </c>
      <c r="BV41" s="115">
        <f t="shared" si="157"/>
        <v>81</v>
      </c>
      <c r="BW41" s="115">
        <f t="shared" si="157"/>
        <v>81</v>
      </c>
      <c r="BX41" s="116">
        <f t="shared" si="158"/>
        <v>0.5</v>
      </c>
      <c r="BY41" s="115">
        <f t="shared" si="159"/>
        <v>0.5</v>
      </c>
      <c r="BZ41" s="115">
        <f t="shared" si="160"/>
        <v>742</v>
      </c>
      <c r="CA41" s="115">
        <f t="shared" si="160"/>
        <v>742</v>
      </c>
      <c r="CB41" s="115">
        <f t="shared" si="161"/>
        <v>4.5802469135802468</v>
      </c>
      <c r="CC41" s="115">
        <f t="shared" si="161"/>
        <v>4.5802469135802468</v>
      </c>
      <c r="CD41" s="115">
        <f t="shared" si="162"/>
        <v>0</v>
      </c>
      <c r="CE41" s="116">
        <f t="shared" si="163"/>
        <v>257.00526206513047</v>
      </c>
      <c r="CF41" s="121"/>
      <c r="CG41" s="115">
        <f>COUNTIFS(SCHEDULE!$K$3:$K$2594,STANDINGS!$BU41,SCHEDULE!$I$3:$I$2594,"W")</f>
        <v>35</v>
      </c>
      <c r="CH41" s="115">
        <f>COUNTIFS(SCHEDULE!$K$3:$K$2594,STANDINGS!$BU41,SCHEDULE!$I$3:$I$2594,"L")</f>
        <v>46</v>
      </c>
      <c r="CI41" s="115">
        <f>SUMIFS(SCHEDULE!$H$3:$H$2594,SCHEDULE!$K$3:$K$2594,$BU41)</f>
        <v>315</v>
      </c>
      <c r="CJ41" s="115">
        <f>SUMIFS(SCHEDULE!$G$3:$G$2594,SCHEDULE!$K$3:$K$2594,$BU41)</f>
        <v>355</v>
      </c>
      <c r="CK41" s="115">
        <f t="shared" si="164"/>
        <v>-40</v>
      </c>
      <c r="CL41" s="115">
        <f t="shared" si="167"/>
        <v>3.8888888888888888</v>
      </c>
      <c r="CM41" s="115">
        <f t="shared" si="168"/>
        <v>4.382716049382716</v>
      </c>
      <c r="CN41" s="121"/>
      <c r="CO41" s="115">
        <f>COUNTIFS(SCHEDULE!$D$3:$D$2594,STANDINGS!$BU41,SCHEDULE!$F$3:$F$2594,"W")</f>
        <v>46</v>
      </c>
      <c r="CP41" s="115">
        <f>COUNTIFS(SCHEDULE!$D$3:$D$2594,STANDINGS!$BU41,SCHEDULE!$F$3:$F$2594,"L")</f>
        <v>35</v>
      </c>
      <c r="CQ41" s="115">
        <f>SUMIFS(SCHEDULE!$G$3:$G$2594,SCHEDULE!$D$3:$D$2594,$BU41)</f>
        <v>427</v>
      </c>
      <c r="CR41" s="115">
        <f>SUMIFS(SCHEDULE!$H$3:$H$2594,SCHEDULE!$D$3:$D$2594,$BU41)</f>
        <v>387</v>
      </c>
      <c r="CS41" s="115">
        <f t="shared" si="165"/>
        <v>40</v>
      </c>
      <c r="CT41" s="115">
        <f t="shared" si="169"/>
        <v>5.2716049382716053</v>
      </c>
      <c r="CU41" s="115">
        <f t="shared" si="170"/>
        <v>4.7777777777777777</v>
      </c>
      <c r="CV41" s="121"/>
    </row>
    <row r="42" spans="2:100" x14ac:dyDescent="0.2">
      <c r="AJ42" s="125"/>
      <c r="AK42" s="125"/>
      <c r="AL42" s="125"/>
      <c r="AM42" s="125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0"/>
      <c r="CE42" s="120"/>
      <c r="CF42" s="120"/>
      <c r="CG42" s="120"/>
      <c r="CH42" s="120"/>
      <c r="CI42" s="120"/>
      <c r="CJ42" s="120"/>
      <c r="CK42" s="120"/>
      <c r="CL42" s="120"/>
      <c r="CM42" s="120"/>
      <c r="CN42" s="120"/>
      <c r="CO42" s="120"/>
      <c r="CP42" s="120"/>
      <c r="CQ42" s="120"/>
      <c r="CR42" s="120"/>
      <c r="CS42" s="127"/>
      <c r="CT42" s="120"/>
      <c r="CU42" s="127"/>
      <c r="CV42" s="127"/>
    </row>
    <row r="43" spans="2:100" x14ac:dyDescent="0.2">
      <c r="AJ43" s="125"/>
      <c r="AK43" s="125"/>
      <c r="AL43" s="125"/>
      <c r="AM43" s="125"/>
    </row>
    <row r="44" spans="2:100" x14ac:dyDescent="0.2">
      <c r="AJ44" s="125"/>
      <c r="AK44" s="125"/>
      <c r="AL44" s="125"/>
      <c r="AM44" s="125"/>
    </row>
    <row r="45" spans="2:100" x14ac:dyDescent="0.2">
      <c r="AJ45" s="125"/>
      <c r="AK45" s="125"/>
      <c r="AL45" s="125"/>
      <c r="AM45" s="125"/>
    </row>
    <row r="46" spans="2:100" x14ac:dyDescent="0.2">
      <c r="AJ46" s="125"/>
      <c r="AK46" s="125"/>
      <c r="AL46" s="125"/>
      <c r="AM46" s="125"/>
    </row>
    <row r="47" spans="2:100" x14ac:dyDescent="0.2">
      <c r="AJ47" s="125"/>
      <c r="AK47" s="125"/>
      <c r="AL47" s="125"/>
      <c r="AM47" s="125"/>
    </row>
    <row r="48" spans="2:100" x14ac:dyDescent="0.2">
      <c r="AJ48" s="125"/>
      <c r="AK48" s="125"/>
      <c r="AL48" s="125"/>
      <c r="AM48" s="125"/>
    </row>
    <row r="49" spans="35:39" x14ac:dyDescent="0.2">
      <c r="AJ49" s="125"/>
      <c r="AK49" s="125"/>
      <c r="AL49" s="125"/>
      <c r="AM49" s="125"/>
    </row>
    <row r="50" spans="35:39" x14ac:dyDescent="0.2">
      <c r="AJ50" s="125"/>
      <c r="AK50" s="125"/>
      <c r="AL50" s="125"/>
      <c r="AM50" s="125"/>
    </row>
    <row r="51" spans="35:39" x14ac:dyDescent="0.2">
      <c r="AJ51" s="125"/>
      <c r="AK51" s="125"/>
      <c r="AL51" s="125"/>
      <c r="AM51" s="125"/>
    </row>
    <row r="52" spans="35:39" x14ac:dyDescent="0.2">
      <c r="AJ52" s="125"/>
      <c r="AK52" s="125"/>
      <c r="AL52" s="125"/>
      <c r="AM52" s="125"/>
    </row>
    <row r="53" spans="35:39" x14ac:dyDescent="0.2">
      <c r="AJ53" s="125"/>
      <c r="AK53" s="125"/>
      <c r="AL53" s="125"/>
      <c r="AM53" s="125"/>
    </row>
    <row r="54" spans="35:39" x14ac:dyDescent="0.2">
      <c r="AJ54" s="125"/>
      <c r="AK54" s="125"/>
      <c r="AL54" s="125"/>
      <c r="AM54" s="125"/>
    </row>
    <row r="55" spans="35:39" x14ac:dyDescent="0.2">
      <c r="AJ55" s="125"/>
      <c r="AK55" s="125"/>
      <c r="AL55" s="125"/>
      <c r="AM55" s="125"/>
    </row>
    <row r="56" spans="35:39" x14ac:dyDescent="0.2">
      <c r="AI56" s="125"/>
      <c r="AJ56" s="125"/>
      <c r="AK56" s="125"/>
      <c r="AL56" s="125"/>
      <c r="AM56" s="125"/>
    </row>
    <row r="57" spans="35:39" x14ac:dyDescent="0.2">
      <c r="AI57" s="125"/>
      <c r="AJ57" s="125"/>
      <c r="AK57" s="125"/>
      <c r="AL57" s="125"/>
      <c r="AM57" s="125"/>
    </row>
    <row r="58" spans="35:39" x14ac:dyDescent="0.2">
      <c r="AI58" s="125"/>
      <c r="AJ58" s="125"/>
      <c r="AK58" s="125"/>
      <c r="AL58" s="125"/>
      <c r="AM58" s="125"/>
    </row>
    <row r="59" spans="35:39" x14ac:dyDescent="0.2">
      <c r="AI59" s="125"/>
      <c r="AJ59" s="125"/>
      <c r="AK59" s="125"/>
      <c r="AL59" s="125"/>
      <c r="AM59" s="125"/>
    </row>
    <row r="60" spans="35:39" x14ac:dyDescent="0.2">
      <c r="AI60" s="125"/>
      <c r="AJ60" s="125"/>
      <c r="AK60" s="125"/>
      <c r="AL60" s="125"/>
      <c r="AM60" s="125"/>
    </row>
    <row r="61" spans="35:39" x14ac:dyDescent="0.2">
      <c r="AI61" s="125"/>
      <c r="AJ61" s="125"/>
      <c r="AK61" s="125"/>
      <c r="AL61" s="125"/>
      <c r="AM61" s="125"/>
    </row>
    <row r="62" spans="35:39" x14ac:dyDescent="0.2">
      <c r="AI62" s="125"/>
      <c r="AJ62" s="125"/>
      <c r="AK62" s="125"/>
      <c r="AL62" s="125"/>
      <c r="AM62" s="125"/>
    </row>
    <row r="63" spans="35:39" x14ac:dyDescent="0.2">
      <c r="AI63" s="125"/>
      <c r="AJ63" s="125"/>
      <c r="AK63" s="125"/>
      <c r="AL63" s="125"/>
      <c r="AM63" s="125"/>
    </row>
    <row r="64" spans="35:39" x14ac:dyDescent="0.2">
      <c r="AI64" s="125"/>
      <c r="AJ64" s="125"/>
      <c r="AK64" s="125"/>
      <c r="AL64" s="125"/>
      <c r="AM64" s="125"/>
    </row>
    <row r="65" spans="35:39" x14ac:dyDescent="0.2">
      <c r="AI65" s="125"/>
      <c r="AJ65" s="125"/>
      <c r="AK65" s="125"/>
      <c r="AL65" s="125"/>
      <c r="AM65" s="125"/>
    </row>
  </sheetData>
  <conditionalFormatting sqref="C4:C19 C24:C39">
    <cfRule type="containsText" dxfId="25" priority="13" operator="containsText" text="Y">
      <formula>NOT(ISERROR(SEARCH("Y",C4)))</formula>
    </cfRule>
    <cfRule type="containsText" dxfId="24" priority="14" operator="containsText" text="Z">
      <formula>NOT(ISERROR(SEARCH("Z",C4)))</formula>
    </cfRule>
    <cfRule type="containsText" dxfId="23" priority="15" operator="containsText" text="X">
      <formula>NOT(ISERROR(SEARCH("X",C4)))</formula>
    </cfRule>
  </conditionalFormatting>
  <conditionalFormatting sqref="S4:V19 AK4:AL35 S24:V39">
    <cfRule type="containsText" dxfId="22" priority="25" operator="containsText" text="W">
      <formula>NOT(ISERROR(SEARCH("W",S4)))</formula>
    </cfRule>
  </conditionalFormatting>
  <conditionalFormatting sqref="S24:V39 S4:V19 AK4:AL35">
    <cfRule type="containsText" dxfId="21" priority="24" operator="containsText" text="L">
      <formula>NOT(ISERROR(SEARCH("L",S4)))</formula>
    </cfRule>
  </conditionalFormatting>
  <conditionalFormatting sqref="V4:V19">
    <cfRule type="colorScale" priority="17">
      <colorScale>
        <cfvo type="min"/>
        <cfvo type="max"/>
        <color rgb="FFFCFCFF"/>
        <color rgb="FF63BE7B"/>
      </colorScale>
    </cfRule>
  </conditionalFormatting>
  <conditionalFormatting sqref="V24:V39">
    <cfRule type="colorScale" priority="18">
      <colorScale>
        <cfvo type="min"/>
        <cfvo type="max"/>
        <color rgb="FFFCFCFF"/>
        <color rgb="FF63BE7B"/>
      </colorScale>
    </cfRule>
  </conditionalFormatting>
  <conditionalFormatting sqref="AE4:AE35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:AL35">
    <cfRule type="colorScale" priority="16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E7:AE27 AW5:AW41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B74DC-C3CB-47FD-8A7E-8D2D5058292C}">
  <sheetPr>
    <tabColor theme="9" tint="-0.499984740745262"/>
  </sheetPr>
  <dimension ref="A2:AJ2595"/>
  <sheetViews>
    <sheetView topLeftCell="A2403" workbookViewId="0">
      <selection activeCell="H2505" sqref="H2505"/>
    </sheetView>
  </sheetViews>
  <sheetFormatPr defaultRowHeight="11.25" x14ac:dyDescent="0.25"/>
  <cols>
    <col min="1" max="1" width="6.42578125" style="78" bestFit="1" customWidth="1"/>
    <col min="2" max="2" width="8.5703125" style="78" bestFit="1" customWidth="1"/>
    <col min="3" max="3" width="8.7109375" style="78" hidden="1" customWidth="1"/>
    <col min="4" max="4" width="9.5703125" style="78" bestFit="1" customWidth="1"/>
    <col min="5" max="5" width="8.7109375" style="78" bestFit="1" customWidth="1"/>
    <col min="6" max="6" width="8.5703125" style="78" bestFit="1" customWidth="1"/>
    <col min="7" max="8" width="9.5703125" style="78" bestFit="1" customWidth="1"/>
    <col min="9" max="9" width="8.5703125" style="78" bestFit="1" customWidth="1"/>
    <col min="10" max="10" width="8.7109375" style="78" bestFit="1" customWidth="1"/>
    <col min="11" max="11" width="9.42578125" style="78" customWidth="1"/>
    <col min="12" max="12" width="8.7109375" style="78" hidden="1" customWidth="1"/>
    <col min="13" max="13" width="8.5703125" style="78" bestFit="1" customWidth="1"/>
    <col min="14" max="14" width="8.140625" style="77" customWidth="1"/>
    <col min="15" max="15" width="4.140625" style="78" bestFit="1" customWidth="1"/>
    <col min="16" max="16" width="5.5703125" style="78" bestFit="1" customWidth="1"/>
    <col min="17" max="17" width="39.42578125" style="77" bestFit="1" customWidth="1"/>
    <col min="18" max="36" width="8.140625" style="77" customWidth="1"/>
    <col min="37" max="16384" width="9.140625" style="78"/>
  </cols>
  <sheetData>
    <row r="2" spans="1:18" x14ac:dyDescent="0.25">
      <c r="A2" s="81" t="s">
        <v>13491</v>
      </c>
      <c r="B2" s="81" t="s">
        <v>869</v>
      </c>
      <c r="C2" s="81" t="s">
        <v>865</v>
      </c>
      <c r="D2" s="81" t="s">
        <v>866</v>
      </c>
      <c r="E2" s="81" t="s">
        <v>916</v>
      </c>
      <c r="F2" s="81" t="s">
        <v>917</v>
      </c>
      <c r="G2" s="81" t="s">
        <v>913</v>
      </c>
      <c r="H2" s="81" t="s">
        <v>913</v>
      </c>
      <c r="I2" s="81" t="s">
        <v>917</v>
      </c>
      <c r="J2" s="81" t="s">
        <v>916</v>
      </c>
      <c r="K2" s="81" t="s">
        <v>867</v>
      </c>
      <c r="L2" s="81" t="s">
        <v>868</v>
      </c>
      <c r="M2" s="81" t="s">
        <v>869</v>
      </c>
      <c r="O2" s="94" t="s">
        <v>476</v>
      </c>
      <c r="P2" s="94" t="s">
        <v>473</v>
      </c>
      <c r="Q2" s="94" t="s">
        <v>906</v>
      </c>
      <c r="R2" s="94" t="s">
        <v>13492</v>
      </c>
    </row>
    <row r="3" spans="1:18" x14ac:dyDescent="0.25">
      <c r="A3" s="95">
        <v>1</v>
      </c>
      <c r="B3" s="95">
        <f>COUNTIF($D$3:K3,D3)</f>
        <v>1</v>
      </c>
      <c r="C3" s="95">
        <v>5</v>
      </c>
      <c r="D3" s="95" t="str">
        <f>_xlfn.XLOOKUP($C3,$O$3:$O$34,$P$3:$P$34,"---",0,1)</f>
        <v>DET</v>
      </c>
      <c r="E3" s="95">
        <f t="shared" ref="E3:E66" si="0">IF(F3="W",1,0)</f>
        <v>1</v>
      </c>
      <c r="F3" s="95" t="str" cm="1">
        <f t="array" ref="F3">_xlfn.IFS(G3&gt;H3,"W",G3&lt;H3,"L",G3=H3,"---")</f>
        <v>W</v>
      </c>
      <c r="G3" s="165">
        <v>4</v>
      </c>
      <c r="H3" s="165">
        <v>2</v>
      </c>
      <c r="I3" s="95" t="str" cm="1">
        <f t="array" ref="I3">_xlfn.IFS(H3&gt;G3,"W",H3&lt;G3,"L",H3=G3,"---")</f>
        <v>L</v>
      </c>
      <c r="J3" s="95">
        <f t="shared" ref="J3:J66" si="1">IF(I3="W",1,0)</f>
        <v>0</v>
      </c>
      <c r="K3" s="95" t="str">
        <f>_xlfn.XLOOKUP($L3,$O$3:$O$34,$P$3:$P$34,"---",0,1)</f>
        <v>ORL</v>
      </c>
      <c r="L3" s="95">
        <v>6</v>
      </c>
      <c r="M3" s="95">
        <f>COUNTIF($D$3:K3,K3)</f>
        <v>1</v>
      </c>
      <c r="O3" s="92">
        <v>1</v>
      </c>
      <c r="P3" s="92" t="s">
        <v>732</v>
      </c>
      <c r="Q3" s="93" t="s">
        <v>32</v>
      </c>
      <c r="R3" s="92">
        <f>COUNTIF($K$3:$K$2594,$P3)+COUNTIF($D$3:$D$2594,$P3)</f>
        <v>162</v>
      </c>
    </row>
    <row r="4" spans="1:18" x14ac:dyDescent="0.25">
      <c r="A4" s="95">
        <v>2</v>
      </c>
      <c r="B4" s="95">
        <f>COUNTIF($D$3:K4,D4)</f>
        <v>1</v>
      </c>
      <c r="C4" s="95">
        <v>14</v>
      </c>
      <c r="D4" s="95" t="str">
        <f t="shared" ref="D4:D67" si="2">_xlfn.XLOOKUP($C4,$O$3:$O$34,$P$3:$P$34,"---",0,1)</f>
        <v>MIN</v>
      </c>
      <c r="E4" s="95">
        <f t="shared" si="0"/>
        <v>1</v>
      </c>
      <c r="F4" s="95" t="str" cm="1">
        <f t="array" ref="F4">_xlfn.IFS(G4&gt;H4,"W",G4&lt;H4,"L",G4=H4,"---")</f>
        <v>W</v>
      </c>
      <c r="G4" s="165">
        <v>13</v>
      </c>
      <c r="H4" s="165">
        <v>5</v>
      </c>
      <c r="I4" s="95" t="str" cm="1">
        <f t="array" ref="I4">_xlfn.IFS(H4&gt;G4,"W",H4&lt;G4,"L",H4=G4,"---")</f>
        <v>L</v>
      </c>
      <c r="J4" s="95">
        <f t="shared" si="1"/>
        <v>0</v>
      </c>
      <c r="K4" s="95" t="str">
        <f t="shared" ref="K4:K67" si="3">_xlfn.XLOOKUP($L4,$O$3:$O$34,$P$3:$P$34,"---",0,1)</f>
        <v>KCM</v>
      </c>
      <c r="L4" s="95">
        <v>13</v>
      </c>
      <c r="M4" s="95">
        <f>COUNTIF($D$3:K4,K4)</f>
        <v>1</v>
      </c>
      <c r="O4" s="92">
        <v>2</v>
      </c>
      <c r="P4" s="92" t="s">
        <v>43</v>
      </c>
      <c r="Q4" s="93" t="s">
        <v>16</v>
      </c>
      <c r="R4" s="92">
        <f t="shared" ref="R4:R34" si="4">COUNTIF($K$3:$K$2594,$P4)+COUNTIF($D$3:$D$2594,$P4)</f>
        <v>162</v>
      </c>
    </row>
    <row r="5" spans="1:18" x14ac:dyDescent="0.25">
      <c r="A5" s="95">
        <v>3</v>
      </c>
      <c r="B5" s="95">
        <f>COUNTIF($D$3:K5,D5)</f>
        <v>1</v>
      </c>
      <c r="C5" s="95">
        <v>22</v>
      </c>
      <c r="D5" s="95" t="str">
        <f t="shared" si="2"/>
        <v>ATL</v>
      </c>
      <c r="E5" s="95">
        <f t="shared" si="0"/>
        <v>1</v>
      </c>
      <c r="F5" s="95" t="str" cm="1">
        <f t="array" ref="F5">_xlfn.IFS(G5&gt;H5,"W",G5&lt;H5,"L",G5=H5,"---")</f>
        <v>W</v>
      </c>
      <c r="G5" s="165">
        <v>11</v>
      </c>
      <c r="H5" s="165">
        <v>5</v>
      </c>
      <c r="I5" s="95" t="str" cm="1">
        <f t="array" ref="I5">_xlfn.IFS(H5&gt;G5,"W",H5&lt;G5,"L",H5=G5,"---")</f>
        <v>L</v>
      </c>
      <c r="J5" s="95">
        <f t="shared" si="1"/>
        <v>0</v>
      </c>
      <c r="K5" s="95" t="str">
        <f t="shared" si="3"/>
        <v>PIT</v>
      </c>
      <c r="L5" s="95">
        <v>21</v>
      </c>
      <c r="M5" s="95">
        <f>COUNTIF($D$3:K5,K5)</f>
        <v>1</v>
      </c>
      <c r="O5" s="92">
        <v>3</v>
      </c>
      <c r="P5" s="92" t="s">
        <v>13469</v>
      </c>
      <c r="Q5" s="93" t="s">
        <v>15</v>
      </c>
      <c r="R5" s="92">
        <f t="shared" si="4"/>
        <v>162</v>
      </c>
    </row>
    <row r="6" spans="1:18" x14ac:dyDescent="0.25">
      <c r="A6" s="95">
        <v>4</v>
      </c>
      <c r="B6" s="95">
        <f>COUNTIF($D$3:K6,D6)</f>
        <v>1</v>
      </c>
      <c r="C6" s="95">
        <v>29</v>
      </c>
      <c r="D6" s="95" t="str">
        <f t="shared" si="2"/>
        <v>LAP</v>
      </c>
      <c r="E6" s="95">
        <f t="shared" si="0"/>
        <v>1</v>
      </c>
      <c r="F6" s="95" t="str" cm="1">
        <f t="array" ref="F6">_xlfn.IFS(G6&gt;H6,"W",G6&lt;H6,"L",G6=H6,"---")</f>
        <v>W</v>
      </c>
      <c r="G6" s="165">
        <v>4</v>
      </c>
      <c r="H6" s="165">
        <v>1</v>
      </c>
      <c r="I6" s="95" t="str" cm="1">
        <f t="array" ref="I6">_xlfn.IFS(H6&gt;G6,"W",H6&lt;G6,"L",H6=G6,"---")</f>
        <v>L</v>
      </c>
      <c r="J6" s="95">
        <f t="shared" si="1"/>
        <v>0</v>
      </c>
      <c r="K6" s="95" t="str">
        <f t="shared" si="3"/>
        <v>PHX</v>
      </c>
      <c r="L6" s="95">
        <v>30</v>
      </c>
      <c r="M6" s="95">
        <f>COUNTIF($D$3:K6,K6)</f>
        <v>1</v>
      </c>
      <c r="O6" s="92">
        <v>4</v>
      </c>
      <c r="P6" s="92" t="s">
        <v>51</v>
      </c>
      <c r="Q6" s="93" t="s">
        <v>8</v>
      </c>
      <c r="R6" s="92">
        <f t="shared" si="4"/>
        <v>162</v>
      </c>
    </row>
    <row r="7" spans="1:18" x14ac:dyDescent="0.25">
      <c r="A7" s="95">
        <v>5</v>
      </c>
      <c r="B7" s="95">
        <f>COUNTIF($D$3:K7,D7)</f>
        <v>1</v>
      </c>
      <c r="C7" s="95">
        <v>1</v>
      </c>
      <c r="D7" s="95" t="str">
        <f t="shared" si="2"/>
        <v>NYS</v>
      </c>
      <c r="E7" s="95">
        <f t="shared" si="0"/>
        <v>0</v>
      </c>
      <c r="F7" s="95" t="str" cm="1">
        <f t="array" ref="F7">_xlfn.IFS(G7&gt;H7,"W",G7&lt;H7,"L",G7=H7,"---")</f>
        <v>L</v>
      </c>
      <c r="G7" s="165">
        <v>8</v>
      </c>
      <c r="H7" s="165">
        <v>15</v>
      </c>
      <c r="I7" s="95" t="str" cm="1">
        <f t="array" ref="I7">_xlfn.IFS(H7&gt;G7,"W",H7&lt;G7,"L",H7=G7,"---")</f>
        <v>W</v>
      </c>
      <c r="J7" s="95">
        <f t="shared" si="1"/>
        <v>1</v>
      </c>
      <c r="K7" s="95" t="str">
        <f t="shared" si="3"/>
        <v>BOS</v>
      </c>
      <c r="L7" s="95">
        <v>2</v>
      </c>
      <c r="M7" s="95">
        <f>COUNTIF($D$3:K7,K7)</f>
        <v>1</v>
      </c>
      <c r="O7" s="92">
        <v>5</v>
      </c>
      <c r="P7" s="92" t="s">
        <v>59</v>
      </c>
      <c r="Q7" s="93" t="s">
        <v>7</v>
      </c>
      <c r="R7" s="92">
        <f t="shared" si="4"/>
        <v>162</v>
      </c>
    </row>
    <row r="8" spans="1:18" x14ac:dyDescent="0.25">
      <c r="A8" s="95">
        <v>6</v>
      </c>
      <c r="B8" s="95">
        <f>COUNTIF($D$3:K8,D8)</f>
        <v>1</v>
      </c>
      <c r="C8" s="95">
        <v>3</v>
      </c>
      <c r="D8" s="95" t="str">
        <f t="shared" si="2"/>
        <v>BAL</v>
      </c>
      <c r="E8" s="95">
        <f t="shared" si="0"/>
        <v>1</v>
      </c>
      <c r="F8" s="95" t="str" cm="1">
        <f t="array" ref="F8">_xlfn.IFS(G8&gt;H8,"W",G8&lt;H8,"L",G8=H8,"---")</f>
        <v>W</v>
      </c>
      <c r="G8" s="165">
        <v>12</v>
      </c>
      <c r="H8" s="165">
        <v>1</v>
      </c>
      <c r="I8" s="95" t="str" cm="1">
        <f t="array" ref="I8">_xlfn.IFS(H8&gt;G8,"W",H8&lt;G8,"L",H8=G8,"---")</f>
        <v>L</v>
      </c>
      <c r="J8" s="95">
        <f t="shared" si="1"/>
        <v>0</v>
      </c>
      <c r="K8" s="95" t="str">
        <f t="shared" si="3"/>
        <v>CLE</v>
      </c>
      <c r="L8" s="95">
        <v>4</v>
      </c>
      <c r="M8" s="95">
        <f>COUNTIF($D$3:K8,K8)</f>
        <v>1</v>
      </c>
      <c r="O8" s="92">
        <v>6</v>
      </c>
      <c r="P8" s="92" t="s">
        <v>13473</v>
      </c>
      <c r="Q8" s="93" t="s">
        <v>12</v>
      </c>
      <c r="R8" s="92">
        <f t="shared" si="4"/>
        <v>162</v>
      </c>
    </row>
    <row r="9" spans="1:18" x14ac:dyDescent="0.25">
      <c r="A9" s="95">
        <v>7</v>
      </c>
      <c r="B9" s="95">
        <f>COUNTIF($D$3:K9,D9)</f>
        <v>2</v>
      </c>
      <c r="C9" s="95">
        <v>5</v>
      </c>
      <c r="D9" s="95" t="str">
        <f t="shared" si="2"/>
        <v>DET</v>
      </c>
      <c r="E9" s="95">
        <f t="shared" si="0"/>
        <v>1</v>
      </c>
      <c r="F9" s="95" t="str" cm="1">
        <f t="array" ref="F9">_xlfn.IFS(G9&gt;H9,"W",G9&lt;H9,"L",G9=H9,"---")</f>
        <v>W</v>
      </c>
      <c r="G9" s="165">
        <v>8</v>
      </c>
      <c r="H9" s="165">
        <v>7</v>
      </c>
      <c r="I9" s="95" t="str" cm="1">
        <f t="array" ref="I9">_xlfn.IFS(H9&gt;G9,"W",H9&lt;G9,"L",H9=G9,"---")</f>
        <v>L</v>
      </c>
      <c r="J9" s="95">
        <f t="shared" si="1"/>
        <v>0</v>
      </c>
      <c r="K9" s="95" t="str">
        <f t="shared" si="3"/>
        <v>ORL</v>
      </c>
      <c r="L9" s="95">
        <v>6</v>
      </c>
      <c r="M9" s="95">
        <f>COUNTIF($D$3:K9,K9)</f>
        <v>2</v>
      </c>
      <c r="O9" s="92">
        <v>7</v>
      </c>
      <c r="P9" s="92" t="s">
        <v>13470</v>
      </c>
      <c r="Q9" s="93" t="s">
        <v>10</v>
      </c>
      <c r="R9" s="92">
        <f t="shared" si="4"/>
        <v>162</v>
      </c>
    </row>
    <row r="10" spans="1:18" x14ac:dyDescent="0.25">
      <c r="A10" s="95">
        <v>8</v>
      </c>
      <c r="B10" s="95">
        <f>COUNTIF($D$3:K10,D10)</f>
        <v>1</v>
      </c>
      <c r="C10" s="95">
        <v>8</v>
      </c>
      <c r="D10" s="95" t="str">
        <f t="shared" si="2"/>
        <v>MIL</v>
      </c>
      <c r="E10" s="95">
        <f t="shared" si="0"/>
        <v>0</v>
      </c>
      <c r="F10" s="95" t="str" cm="1">
        <f t="array" ref="F10">_xlfn.IFS(G10&gt;H10,"W",G10&lt;H10,"L",G10=H10,"---")</f>
        <v>L</v>
      </c>
      <c r="G10" s="165">
        <v>4</v>
      </c>
      <c r="H10" s="165">
        <v>6</v>
      </c>
      <c r="I10" s="95" t="str" cm="1">
        <f t="array" ref="I10">_xlfn.IFS(H10&gt;G10,"W",H10&lt;G10,"L",H10=G10,"---")</f>
        <v>W</v>
      </c>
      <c r="J10" s="95">
        <f t="shared" si="1"/>
        <v>1</v>
      </c>
      <c r="K10" s="95" t="str">
        <f t="shared" si="3"/>
        <v>IND</v>
      </c>
      <c r="L10" s="95">
        <v>7</v>
      </c>
      <c r="M10" s="95">
        <f>COUNTIF($D$3:K10,K10)</f>
        <v>1</v>
      </c>
      <c r="O10" s="92">
        <v>8</v>
      </c>
      <c r="P10" s="92" t="s">
        <v>13472</v>
      </c>
      <c r="Q10" s="93" t="s">
        <v>23</v>
      </c>
      <c r="R10" s="92">
        <f t="shared" si="4"/>
        <v>162</v>
      </c>
    </row>
    <row r="11" spans="1:18" x14ac:dyDescent="0.25">
      <c r="A11" s="95">
        <v>9</v>
      </c>
      <c r="B11" s="95">
        <f>COUNTIF($D$3:K11,D11)</f>
        <v>1</v>
      </c>
      <c r="C11" s="95">
        <v>10</v>
      </c>
      <c r="D11" s="95" t="str">
        <f t="shared" si="2"/>
        <v>OAK</v>
      </c>
      <c r="E11" s="95">
        <f t="shared" si="0"/>
        <v>1</v>
      </c>
      <c r="F11" s="95" t="str" cm="1">
        <f t="array" ref="F11">_xlfn.IFS(G11&gt;H11,"W",G11&lt;H11,"L",G11=H11,"---")</f>
        <v>W</v>
      </c>
      <c r="G11" s="165">
        <v>14</v>
      </c>
      <c r="H11" s="165">
        <v>1</v>
      </c>
      <c r="I11" s="95" t="str" cm="1">
        <f t="array" ref="I11">_xlfn.IFS(H11&gt;G11,"W",H11&lt;G11,"L",H11=G11,"---")</f>
        <v>L</v>
      </c>
      <c r="J11" s="95">
        <f t="shared" si="1"/>
        <v>0</v>
      </c>
      <c r="K11" s="95" t="str">
        <f t="shared" si="3"/>
        <v>SEA</v>
      </c>
      <c r="L11" s="95">
        <v>9</v>
      </c>
      <c r="M11" s="95">
        <f>COUNTIF($D$3:K11,K11)</f>
        <v>1</v>
      </c>
      <c r="O11" s="92">
        <v>9</v>
      </c>
      <c r="P11" s="92" t="s">
        <v>63</v>
      </c>
      <c r="Q11" s="93" t="s">
        <v>5</v>
      </c>
      <c r="R11" s="92">
        <f t="shared" si="4"/>
        <v>162</v>
      </c>
    </row>
    <row r="12" spans="1:18" x14ac:dyDescent="0.25">
      <c r="A12" s="95">
        <v>10</v>
      </c>
      <c r="B12" s="95">
        <f>COUNTIF($D$3:K12,D12)</f>
        <v>1</v>
      </c>
      <c r="C12" s="95">
        <v>12</v>
      </c>
      <c r="D12" s="95" t="str">
        <f t="shared" si="2"/>
        <v>CHR</v>
      </c>
      <c r="E12" s="95">
        <f t="shared" si="0"/>
        <v>1</v>
      </c>
      <c r="F12" s="95" t="str" cm="1">
        <f t="array" ref="F12">_xlfn.IFS(G12&gt;H12,"W",G12&lt;H12,"L",G12=H12,"---")</f>
        <v>W</v>
      </c>
      <c r="G12" s="165">
        <v>5</v>
      </c>
      <c r="H12" s="165">
        <v>2</v>
      </c>
      <c r="I12" s="95" t="str" cm="1">
        <f t="array" ref="I12">_xlfn.IFS(H12&gt;G12,"W",H12&lt;G12,"L",H12=G12,"---")</f>
        <v>L</v>
      </c>
      <c r="J12" s="95">
        <f t="shared" si="1"/>
        <v>0</v>
      </c>
      <c r="K12" s="95" t="str">
        <f t="shared" si="3"/>
        <v>LAA</v>
      </c>
      <c r="L12" s="95">
        <v>11</v>
      </c>
      <c r="M12" s="95">
        <f>COUNTIF($D$3:K12,K12)</f>
        <v>1</v>
      </c>
      <c r="O12" s="92">
        <v>10</v>
      </c>
      <c r="P12" s="92" t="s">
        <v>49</v>
      </c>
      <c r="Q12" s="93" t="s">
        <v>3</v>
      </c>
      <c r="R12" s="92">
        <f t="shared" si="4"/>
        <v>162</v>
      </c>
    </row>
    <row r="13" spans="1:18" x14ac:dyDescent="0.25">
      <c r="A13" s="95">
        <v>11</v>
      </c>
      <c r="B13" s="95">
        <f>COUNTIF($D$3:K13,D13)</f>
        <v>2</v>
      </c>
      <c r="C13" s="95">
        <v>14</v>
      </c>
      <c r="D13" s="95" t="str">
        <f t="shared" si="2"/>
        <v>MIN</v>
      </c>
      <c r="E13" s="95">
        <f t="shared" si="0"/>
        <v>0</v>
      </c>
      <c r="F13" s="95" t="str" cm="1">
        <f t="array" ref="F13">_xlfn.IFS(G13&gt;H13,"W",G13&lt;H13,"L",G13=H13,"---")</f>
        <v>L</v>
      </c>
      <c r="G13" s="165">
        <v>5</v>
      </c>
      <c r="H13" s="165">
        <v>6</v>
      </c>
      <c r="I13" s="95" t="str" cm="1">
        <f t="array" ref="I13">_xlfn.IFS(H13&gt;G13,"W",H13&lt;G13,"L",H13=G13,"---")</f>
        <v>W</v>
      </c>
      <c r="J13" s="95">
        <f t="shared" si="1"/>
        <v>1</v>
      </c>
      <c r="K13" s="95" t="str">
        <f t="shared" si="3"/>
        <v>KCM</v>
      </c>
      <c r="L13" s="95">
        <v>13</v>
      </c>
      <c r="M13" s="95">
        <f>COUNTIF($D$3:K13,K13)</f>
        <v>2</v>
      </c>
      <c r="O13" s="92">
        <v>11</v>
      </c>
      <c r="P13" s="92" t="s">
        <v>37</v>
      </c>
      <c r="Q13" s="93" t="s">
        <v>2</v>
      </c>
      <c r="R13" s="92">
        <f t="shared" si="4"/>
        <v>162</v>
      </c>
    </row>
    <row r="14" spans="1:18" x14ac:dyDescent="0.25">
      <c r="A14" s="95">
        <v>12</v>
      </c>
      <c r="B14" s="95">
        <f>COUNTIF($D$3:K14,D14)</f>
        <v>1</v>
      </c>
      <c r="C14" s="95">
        <v>15</v>
      </c>
      <c r="D14" s="95" t="str">
        <f t="shared" si="2"/>
        <v>DAL</v>
      </c>
      <c r="E14" s="95">
        <f t="shared" si="0"/>
        <v>0</v>
      </c>
      <c r="F14" s="95" t="str" cm="1">
        <f t="array" ref="F14">_xlfn.IFS(G14&gt;H14,"W",G14&lt;H14,"L",G14=H14,"---")</f>
        <v>L</v>
      </c>
      <c r="G14" s="165">
        <v>6</v>
      </c>
      <c r="H14" s="165">
        <v>7</v>
      </c>
      <c r="I14" s="95" t="str" cm="1">
        <f t="array" ref="I14">_xlfn.IFS(H14&gt;G14,"W",H14&lt;G14,"L",H14=G14,"---")</f>
        <v>W</v>
      </c>
      <c r="J14" s="95">
        <f t="shared" si="1"/>
        <v>1</v>
      </c>
      <c r="K14" s="95" t="str">
        <f t="shared" si="3"/>
        <v>HOU</v>
      </c>
      <c r="L14" s="95">
        <v>16</v>
      </c>
      <c r="M14" s="95">
        <f>COUNTIF($D$3:K14,K14)</f>
        <v>1</v>
      </c>
      <c r="O14" s="92">
        <v>12</v>
      </c>
      <c r="P14" s="92" t="s">
        <v>13488</v>
      </c>
      <c r="Q14" s="93" t="s">
        <v>28</v>
      </c>
      <c r="R14" s="92">
        <f t="shared" si="4"/>
        <v>162</v>
      </c>
    </row>
    <row r="15" spans="1:18" x14ac:dyDescent="0.25">
      <c r="A15" s="95">
        <v>13</v>
      </c>
      <c r="B15" s="95">
        <f>COUNTIF($D$3:K15,D15)</f>
        <v>1</v>
      </c>
      <c r="C15" s="95">
        <v>18</v>
      </c>
      <c r="D15" s="95" t="str">
        <f t="shared" si="2"/>
        <v>PHI</v>
      </c>
      <c r="E15" s="95">
        <f t="shared" si="0"/>
        <v>1</v>
      </c>
      <c r="F15" s="95" t="str" cm="1">
        <f t="array" ref="F15">_xlfn.IFS(G15&gt;H15,"W",G15&lt;H15,"L",G15=H15,"---")</f>
        <v>W</v>
      </c>
      <c r="G15" s="165">
        <v>5</v>
      </c>
      <c r="H15" s="165">
        <v>3</v>
      </c>
      <c r="I15" s="95" t="str" cm="1">
        <f t="array" ref="I15">_xlfn.IFS(H15&gt;G15,"W",H15&lt;G15,"L",H15=G15,"---")</f>
        <v>L</v>
      </c>
      <c r="J15" s="95">
        <f t="shared" si="1"/>
        <v>0</v>
      </c>
      <c r="K15" s="95" t="str">
        <f t="shared" si="3"/>
        <v>NYC</v>
      </c>
      <c r="L15" s="95">
        <v>17</v>
      </c>
      <c r="M15" s="95">
        <f>COUNTIF($D$3:K15,K15)</f>
        <v>1</v>
      </c>
      <c r="O15" s="92">
        <v>13</v>
      </c>
      <c r="P15" s="92" t="s">
        <v>735</v>
      </c>
      <c r="Q15" s="93" t="s">
        <v>6</v>
      </c>
      <c r="R15" s="92">
        <f t="shared" si="4"/>
        <v>162</v>
      </c>
    </row>
    <row r="16" spans="1:18" x14ac:dyDescent="0.25">
      <c r="A16" s="95">
        <v>14</v>
      </c>
      <c r="B16" s="95">
        <f>COUNTIF($D$3:K16,D16)</f>
        <v>1</v>
      </c>
      <c r="C16" s="95">
        <v>20</v>
      </c>
      <c r="D16" s="95" t="str">
        <f t="shared" si="2"/>
        <v>WAS</v>
      </c>
      <c r="E16" s="95">
        <f t="shared" si="0"/>
        <v>0</v>
      </c>
      <c r="F16" s="95" t="str" cm="1">
        <f t="array" ref="F16">_xlfn.IFS(G16&gt;H16,"W",G16&lt;H16,"L",G16=H16,"---")</f>
        <v>L</v>
      </c>
      <c r="G16" s="165">
        <v>3</v>
      </c>
      <c r="H16" s="165">
        <v>7</v>
      </c>
      <c r="I16" s="95" t="str" cm="1">
        <f t="array" ref="I16">_xlfn.IFS(H16&gt;G16,"W",H16&lt;G16,"L",H16=G16,"---")</f>
        <v>W</v>
      </c>
      <c r="J16" s="95">
        <f t="shared" si="1"/>
        <v>1</v>
      </c>
      <c r="K16" s="95" t="str">
        <f t="shared" si="3"/>
        <v>BKN</v>
      </c>
      <c r="L16" s="95">
        <v>19</v>
      </c>
      <c r="M16" s="95">
        <f>COUNTIF($D$3:K16,K16)</f>
        <v>1</v>
      </c>
      <c r="O16" s="92">
        <v>14</v>
      </c>
      <c r="P16" s="92" t="s">
        <v>79</v>
      </c>
      <c r="Q16" s="93" t="s">
        <v>9</v>
      </c>
      <c r="R16" s="92">
        <f t="shared" si="4"/>
        <v>162</v>
      </c>
    </row>
    <row r="17" spans="1:18" x14ac:dyDescent="0.25">
      <c r="A17" s="95">
        <v>15</v>
      </c>
      <c r="B17" s="95">
        <f>COUNTIF($D$3:K17,D17)</f>
        <v>2</v>
      </c>
      <c r="C17" s="95">
        <v>22</v>
      </c>
      <c r="D17" s="95" t="str">
        <f t="shared" si="2"/>
        <v>ATL</v>
      </c>
      <c r="E17" s="95">
        <f t="shared" si="0"/>
        <v>1</v>
      </c>
      <c r="F17" s="95" t="str" cm="1">
        <f t="array" ref="F17">_xlfn.IFS(G17&gt;H17,"W",G17&lt;H17,"L",G17=H17,"---")</f>
        <v>W</v>
      </c>
      <c r="G17" s="165">
        <v>1</v>
      </c>
      <c r="H17" s="165">
        <v>0</v>
      </c>
      <c r="I17" s="95" t="str" cm="1">
        <f t="array" ref="I17">_xlfn.IFS(H17&gt;G17,"W",H17&lt;G17,"L",H17=G17,"---")</f>
        <v>L</v>
      </c>
      <c r="J17" s="95">
        <f t="shared" si="1"/>
        <v>0</v>
      </c>
      <c r="K17" s="95" t="str">
        <f t="shared" si="3"/>
        <v>PIT</v>
      </c>
      <c r="L17" s="95">
        <v>21</v>
      </c>
      <c r="M17" s="95">
        <f>COUNTIF($D$3:K17,K17)</f>
        <v>2</v>
      </c>
      <c r="O17" s="92">
        <v>15</v>
      </c>
      <c r="P17" s="92" t="s">
        <v>736</v>
      </c>
      <c r="Q17" s="93" t="s">
        <v>0</v>
      </c>
      <c r="R17" s="92">
        <f t="shared" si="4"/>
        <v>162</v>
      </c>
    </row>
    <row r="18" spans="1:18" x14ac:dyDescent="0.25">
      <c r="A18" s="95">
        <v>16</v>
      </c>
      <c r="B18" s="95">
        <f>COUNTIF($D$3:K18,D18)</f>
        <v>1</v>
      </c>
      <c r="C18" s="95">
        <v>23</v>
      </c>
      <c r="D18" s="95" t="str">
        <f t="shared" si="2"/>
        <v>MIA</v>
      </c>
      <c r="E18" s="95">
        <f t="shared" si="0"/>
        <v>1</v>
      </c>
      <c r="F18" s="95" t="str" cm="1">
        <f t="array" ref="F18">_xlfn.IFS(G18&gt;H18,"W",G18&lt;H18,"L",G18=H18,"---")</f>
        <v>W</v>
      </c>
      <c r="G18" s="165">
        <v>4</v>
      </c>
      <c r="H18" s="165">
        <v>3</v>
      </c>
      <c r="I18" s="95" t="str" cm="1">
        <f t="array" ref="I18">_xlfn.IFS(H18&gt;G18,"W",H18&lt;G18,"L",H18=G18,"---")</f>
        <v>L</v>
      </c>
      <c r="J18" s="95">
        <f t="shared" si="1"/>
        <v>0</v>
      </c>
      <c r="K18" s="95" t="str">
        <f t="shared" si="3"/>
        <v>CIN</v>
      </c>
      <c r="L18" s="95">
        <v>24</v>
      </c>
      <c r="M18" s="95">
        <f>COUNTIF($D$3:K18,K18)</f>
        <v>1</v>
      </c>
      <c r="O18" s="92">
        <v>16</v>
      </c>
      <c r="P18" s="92" t="s">
        <v>85</v>
      </c>
      <c r="Q18" s="93" t="s">
        <v>1</v>
      </c>
      <c r="R18" s="92">
        <f t="shared" si="4"/>
        <v>162</v>
      </c>
    </row>
    <row r="19" spans="1:18" x14ac:dyDescent="0.25">
      <c r="A19" s="95">
        <v>17</v>
      </c>
      <c r="B19" s="95">
        <f>COUNTIF($D$3:K19,D19)</f>
        <v>1</v>
      </c>
      <c r="C19" s="95">
        <v>25</v>
      </c>
      <c r="D19" s="95" t="str">
        <f t="shared" si="2"/>
        <v>CHC</v>
      </c>
      <c r="E19" s="95">
        <f t="shared" si="0"/>
        <v>0</v>
      </c>
      <c r="F19" s="95" t="str" cm="1">
        <f t="array" ref="F19">_xlfn.IFS(G19&gt;H19,"W",G19&lt;H19,"L",G19=H19,"---")</f>
        <v>L</v>
      </c>
      <c r="G19" s="165">
        <v>4</v>
      </c>
      <c r="H19" s="165">
        <v>5</v>
      </c>
      <c r="I19" s="95" t="str" cm="1">
        <f t="array" ref="I19">_xlfn.IFS(H19&gt;G19,"W",H19&lt;G19,"L",H19=G19,"---")</f>
        <v>W</v>
      </c>
      <c r="J19" s="95">
        <f t="shared" si="1"/>
        <v>1</v>
      </c>
      <c r="K19" s="95" t="str">
        <f t="shared" si="3"/>
        <v>STL</v>
      </c>
      <c r="L19" s="95">
        <v>26</v>
      </c>
      <c r="M19" s="95">
        <f>COUNTIF($D$3:K19,K19)</f>
        <v>1</v>
      </c>
      <c r="O19" s="92">
        <v>17</v>
      </c>
      <c r="P19" s="92" t="s">
        <v>737</v>
      </c>
      <c r="Q19" s="93" t="s">
        <v>14</v>
      </c>
      <c r="R19" s="92">
        <f t="shared" si="4"/>
        <v>162</v>
      </c>
    </row>
    <row r="20" spans="1:18" x14ac:dyDescent="0.25">
      <c r="A20" s="95">
        <v>18</v>
      </c>
      <c r="B20" s="95">
        <f>COUNTIF($D$3:K20,D20)</f>
        <v>1</v>
      </c>
      <c r="C20" s="95">
        <v>27</v>
      </c>
      <c r="D20" s="95" t="str">
        <f t="shared" si="2"/>
        <v>OKC</v>
      </c>
      <c r="E20" s="95">
        <f t="shared" si="0"/>
        <v>0</v>
      </c>
      <c r="F20" s="95" t="str" cm="1">
        <f t="array" ref="F20">_xlfn.IFS(G20&gt;H20,"W",G20&lt;H20,"L",G20=H20,"---")</f>
        <v>L</v>
      </c>
      <c r="G20" s="165">
        <v>3</v>
      </c>
      <c r="H20" s="165">
        <v>12</v>
      </c>
      <c r="I20" s="95" t="str" cm="1">
        <f t="array" ref="I20">_xlfn.IFS(H20&gt;G20,"W",H20&lt;G20,"L",H20=G20,"---")</f>
        <v>W</v>
      </c>
      <c r="J20" s="95">
        <f t="shared" si="1"/>
        <v>1</v>
      </c>
      <c r="K20" s="95" t="str">
        <f t="shared" si="3"/>
        <v>COL</v>
      </c>
      <c r="L20" s="95">
        <v>28</v>
      </c>
      <c r="M20" s="95">
        <f>COUNTIF($D$3:K20,K20)</f>
        <v>1</v>
      </c>
      <c r="O20" s="92">
        <v>18</v>
      </c>
      <c r="P20" s="92" t="s">
        <v>65</v>
      </c>
      <c r="Q20" s="93" t="s">
        <v>30</v>
      </c>
      <c r="R20" s="92">
        <f t="shared" si="4"/>
        <v>162</v>
      </c>
    </row>
    <row r="21" spans="1:18" x14ac:dyDescent="0.25">
      <c r="A21" s="95">
        <v>19</v>
      </c>
      <c r="B21" s="95">
        <f>COUNTIF($D$3:K21,D21)</f>
        <v>2</v>
      </c>
      <c r="C21" s="95">
        <v>29</v>
      </c>
      <c r="D21" s="95" t="str">
        <f t="shared" si="2"/>
        <v>LAP</v>
      </c>
      <c r="E21" s="95">
        <f t="shared" si="0"/>
        <v>1</v>
      </c>
      <c r="F21" s="95" t="str" cm="1">
        <f t="array" ref="F21">_xlfn.IFS(G21&gt;H21,"W",G21&lt;H21,"L",G21=H21,"---")</f>
        <v>W</v>
      </c>
      <c r="G21" s="165">
        <v>11</v>
      </c>
      <c r="H21" s="165">
        <v>1</v>
      </c>
      <c r="I21" s="95" t="str" cm="1">
        <f t="array" ref="I21">_xlfn.IFS(H21&gt;G21,"W",H21&lt;G21,"L",H21=G21,"---")</f>
        <v>L</v>
      </c>
      <c r="J21" s="95">
        <f t="shared" si="1"/>
        <v>0</v>
      </c>
      <c r="K21" s="95" t="str">
        <f t="shared" si="3"/>
        <v>PHX</v>
      </c>
      <c r="L21" s="95">
        <v>30</v>
      </c>
      <c r="M21" s="95">
        <f>COUNTIF($D$3:K21,K21)</f>
        <v>2</v>
      </c>
      <c r="O21" s="92">
        <v>19</v>
      </c>
      <c r="P21" s="92" t="s">
        <v>733</v>
      </c>
      <c r="Q21" s="93" t="s">
        <v>11</v>
      </c>
      <c r="R21" s="92">
        <f t="shared" si="4"/>
        <v>162</v>
      </c>
    </row>
    <row r="22" spans="1:18" x14ac:dyDescent="0.25">
      <c r="A22" s="95">
        <v>20</v>
      </c>
      <c r="B22" s="95">
        <f>COUNTIF($D$3:K22,D22)</f>
        <v>1</v>
      </c>
      <c r="C22" s="95">
        <v>32</v>
      </c>
      <c r="D22" s="95" t="str">
        <f t="shared" si="2"/>
        <v>SFN</v>
      </c>
      <c r="E22" s="95">
        <f t="shared" si="0"/>
        <v>1</v>
      </c>
      <c r="F22" s="95" t="str" cm="1">
        <f t="array" ref="F22">_xlfn.IFS(G22&gt;H22,"W",G22&lt;H22,"L",G22=H22,"---")</f>
        <v>W</v>
      </c>
      <c r="G22" s="165">
        <v>7</v>
      </c>
      <c r="H22" s="165">
        <v>5</v>
      </c>
      <c r="I22" s="95" t="str" cm="1">
        <f t="array" ref="I22">_xlfn.IFS(H22&gt;G22,"W",H22&lt;G22,"L",H22=G22,"---")</f>
        <v>L</v>
      </c>
      <c r="J22" s="95">
        <f t="shared" si="1"/>
        <v>0</v>
      </c>
      <c r="K22" s="95" t="str">
        <f t="shared" si="3"/>
        <v>SDT</v>
      </c>
      <c r="L22" s="95">
        <v>31</v>
      </c>
      <c r="M22" s="95">
        <f>COUNTIF($D$3:K22,K22)</f>
        <v>1</v>
      </c>
      <c r="O22" s="92">
        <v>20</v>
      </c>
      <c r="P22" s="92" t="s">
        <v>734</v>
      </c>
      <c r="Q22" s="93" t="s">
        <v>31</v>
      </c>
      <c r="R22" s="92">
        <f t="shared" si="4"/>
        <v>162</v>
      </c>
    </row>
    <row r="23" spans="1:18" x14ac:dyDescent="0.25">
      <c r="A23" s="95">
        <v>21</v>
      </c>
      <c r="B23" s="95">
        <f>COUNTIF($D$3:K23,D23)</f>
        <v>2</v>
      </c>
      <c r="C23" s="95">
        <v>1</v>
      </c>
      <c r="D23" s="95" t="str">
        <f t="shared" si="2"/>
        <v>NYS</v>
      </c>
      <c r="E23" s="95">
        <f t="shared" si="0"/>
        <v>0</v>
      </c>
      <c r="F23" s="95" t="str" cm="1">
        <f t="array" ref="F23">_xlfn.IFS(G23&gt;H23,"W",G23&lt;H23,"L",G23=H23,"---")</f>
        <v>L</v>
      </c>
      <c r="G23" s="165">
        <v>3</v>
      </c>
      <c r="H23" s="165">
        <v>4</v>
      </c>
      <c r="I23" s="95" t="str" cm="1">
        <f t="array" ref="I23">_xlfn.IFS(H23&gt;G23,"W",H23&lt;G23,"L",H23=G23,"---")</f>
        <v>W</v>
      </c>
      <c r="J23" s="95">
        <f t="shared" si="1"/>
        <v>1</v>
      </c>
      <c r="K23" s="95" t="str">
        <f t="shared" si="3"/>
        <v>BOS</v>
      </c>
      <c r="L23" s="95">
        <v>2</v>
      </c>
      <c r="M23" s="95">
        <f>COUNTIF($D$3:K23,K23)</f>
        <v>2</v>
      </c>
      <c r="O23" s="92">
        <v>21</v>
      </c>
      <c r="P23" s="92" t="s">
        <v>76</v>
      </c>
      <c r="Q23" s="93" t="s">
        <v>25</v>
      </c>
      <c r="R23" s="92">
        <f t="shared" si="4"/>
        <v>162</v>
      </c>
    </row>
    <row r="24" spans="1:18" x14ac:dyDescent="0.25">
      <c r="A24" s="95">
        <v>22</v>
      </c>
      <c r="B24" s="95">
        <f>COUNTIF($D$3:K24,D24)</f>
        <v>2</v>
      </c>
      <c r="C24" s="95">
        <v>3</v>
      </c>
      <c r="D24" s="95" t="str">
        <f t="shared" si="2"/>
        <v>BAL</v>
      </c>
      <c r="E24" s="95">
        <f t="shared" si="0"/>
        <v>1</v>
      </c>
      <c r="F24" s="95" t="str" cm="1">
        <f t="array" ref="F24">_xlfn.IFS(G24&gt;H24,"W",G24&lt;H24,"L",G24=H24,"---")</f>
        <v>W</v>
      </c>
      <c r="G24" s="165">
        <v>8</v>
      </c>
      <c r="H24" s="165">
        <v>2</v>
      </c>
      <c r="I24" s="95" t="str" cm="1">
        <f t="array" ref="I24">_xlfn.IFS(H24&gt;G24,"W",H24&lt;G24,"L",H24=G24,"---")</f>
        <v>L</v>
      </c>
      <c r="J24" s="95">
        <f t="shared" si="1"/>
        <v>0</v>
      </c>
      <c r="K24" s="95" t="str">
        <f t="shared" si="3"/>
        <v>CLE</v>
      </c>
      <c r="L24" s="95">
        <v>4</v>
      </c>
      <c r="M24" s="95">
        <f>COUNTIF($D$3:K24,K24)</f>
        <v>2</v>
      </c>
      <c r="O24" s="92">
        <v>22</v>
      </c>
      <c r="P24" s="92" t="s">
        <v>46</v>
      </c>
      <c r="Q24" s="93" t="s">
        <v>29</v>
      </c>
      <c r="R24" s="92">
        <f t="shared" si="4"/>
        <v>162</v>
      </c>
    </row>
    <row r="25" spans="1:18" x14ac:dyDescent="0.25">
      <c r="A25" s="95">
        <v>23</v>
      </c>
      <c r="B25" s="95">
        <f>COUNTIF($D$3:K25,D25)</f>
        <v>3</v>
      </c>
      <c r="C25" s="95">
        <v>5</v>
      </c>
      <c r="D25" s="95" t="str">
        <f t="shared" si="2"/>
        <v>DET</v>
      </c>
      <c r="E25" s="95">
        <f t="shared" si="0"/>
        <v>1</v>
      </c>
      <c r="F25" s="95" t="str" cm="1">
        <f t="array" ref="F25">_xlfn.IFS(G25&gt;H25,"W",G25&lt;H25,"L",G25=H25,"---")</f>
        <v>W</v>
      </c>
      <c r="G25" s="165">
        <v>5</v>
      </c>
      <c r="H25" s="165">
        <v>2</v>
      </c>
      <c r="I25" s="95" t="str" cm="1">
        <f t="array" ref="I25">_xlfn.IFS(H25&gt;G25,"W",H25&lt;G25,"L",H25=G25,"---")</f>
        <v>L</v>
      </c>
      <c r="J25" s="95">
        <f t="shared" si="1"/>
        <v>0</v>
      </c>
      <c r="K25" s="95" t="str">
        <f t="shared" si="3"/>
        <v>ORL</v>
      </c>
      <c r="L25" s="95">
        <v>6</v>
      </c>
      <c r="M25" s="95">
        <f>COUNTIF($D$3:K25,K25)</f>
        <v>3</v>
      </c>
      <c r="O25" s="92">
        <v>23</v>
      </c>
      <c r="P25" s="92" t="s">
        <v>13483</v>
      </c>
      <c r="Q25" s="93" t="s">
        <v>33</v>
      </c>
      <c r="R25" s="92">
        <f t="shared" si="4"/>
        <v>162</v>
      </c>
    </row>
    <row r="26" spans="1:18" x14ac:dyDescent="0.25">
      <c r="A26" s="95">
        <v>24</v>
      </c>
      <c r="B26" s="95">
        <f>COUNTIF($D$3:K26,D26)</f>
        <v>2</v>
      </c>
      <c r="C26" s="95">
        <v>8</v>
      </c>
      <c r="D26" s="95" t="str">
        <f t="shared" si="2"/>
        <v>MIL</v>
      </c>
      <c r="E26" s="95">
        <f t="shared" si="0"/>
        <v>1</v>
      </c>
      <c r="F26" s="95" t="str" cm="1">
        <f t="array" ref="F26">_xlfn.IFS(G26&gt;H26,"W",G26&lt;H26,"L",G26=H26,"---")</f>
        <v>W</v>
      </c>
      <c r="G26" s="165">
        <v>4</v>
      </c>
      <c r="H26" s="165">
        <v>3</v>
      </c>
      <c r="I26" s="95" t="str" cm="1">
        <f t="array" ref="I26">_xlfn.IFS(H26&gt;G26,"W",H26&lt;G26,"L",H26=G26,"---")</f>
        <v>L</v>
      </c>
      <c r="J26" s="95">
        <f t="shared" si="1"/>
        <v>0</v>
      </c>
      <c r="K26" s="95" t="str">
        <f t="shared" si="3"/>
        <v>IND</v>
      </c>
      <c r="L26" s="95">
        <v>7</v>
      </c>
      <c r="M26" s="95">
        <f>COUNTIF($D$3:K26,K26)</f>
        <v>2</v>
      </c>
      <c r="O26" s="92">
        <v>24</v>
      </c>
      <c r="P26" s="92" t="s">
        <v>36</v>
      </c>
      <c r="Q26" s="93" t="s">
        <v>27</v>
      </c>
      <c r="R26" s="92">
        <f t="shared" si="4"/>
        <v>162</v>
      </c>
    </row>
    <row r="27" spans="1:18" x14ac:dyDescent="0.25">
      <c r="A27" s="95">
        <v>25</v>
      </c>
      <c r="B27" s="95">
        <f>COUNTIF($D$3:K27,D27)</f>
        <v>2</v>
      </c>
      <c r="C27" s="95">
        <v>10</v>
      </c>
      <c r="D27" s="95" t="str">
        <f t="shared" si="2"/>
        <v>OAK</v>
      </c>
      <c r="E27" s="95">
        <f t="shared" si="0"/>
        <v>1</v>
      </c>
      <c r="F27" s="95" t="str" cm="1">
        <f t="array" ref="F27">_xlfn.IFS(G27&gt;H27,"W",G27&lt;H27,"L",G27=H27,"---")</f>
        <v>W</v>
      </c>
      <c r="G27" s="165">
        <v>8</v>
      </c>
      <c r="H27" s="165">
        <v>4</v>
      </c>
      <c r="I27" s="95" t="str" cm="1">
        <f t="array" ref="I27">_xlfn.IFS(H27&gt;G27,"W",H27&lt;G27,"L",H27=G27,"---")</f>
        <v>L</v>
      </c>
      <c r="J27" s="95">
        <f t="shared" si="1"/>
        <v>0</v>
      </c>
      <c r="K27" s="95" t="str">
        <f t="shared" si="3"/>
        <v>SEA</v>
      </c>
      <c r="L27" s="95">
        <v>9</v>
      </c>
      <c r="M27" s="95">
        <f>COUNTIF($D$3:K27,K27)</f>
        <v>2</v>
      </c>
      <c r="O27" s="92">
        <v>25</v>
      </c>
      <c r="P27" s="92" t="s">
        <v>13490</v>
      </c>
      <c r="Q27" s="93" t="s">
        <v>13489</v>
      </c>
      <c r="R27" s="92">
        <f t="shared" si="4"/>
        <v>162</v>
      </c>
    </row>
    <row r="28" spans="1:18" x14ac:dyDescent="0.25">
      <c r="A28" s="95">
        <v>26</v>
      </c>
      <c r="B28" s="95">
        <f>COUNTIF($D$3:K28,D28)</f>
        <v>2</v>
      </c>
      <c r="C28" s="95">
        <v>12</v>
      </c>
      <c r="D28" s="95" t="str">
        <f t="shared" si="2"/>
        <v>CHR</v>
      </c>
      <c r="E28" s="95">
        <f t="shared" si="0"/>
        <v>0</v>
      </c>
      <c r="F28" s="95" t="str" cm="1">
        <f t="array" ref="F28">_xlfn.IFS(G28&gt;H28,"W",G28&lt;H28,"L",G28=H28,"---")</f>
        <v>L</v>
      </c>
      <c r="G28" s="165">
        <v>8</v>
      </c>
      <c r="H28" s="165">
        <v>10</v>
      </c>
      <c r="I28" s="95" t="str" cm="1">
        <f t="array" ref="I28">_xlfn.IFS(H28&gt;G28,"W",H28&lt;G28,"L",H28=G28,"---")</f>
        <v>W</v>
      </c>
      <c r="J28" s="95">
        <f t="shared" si="1"/>
        <v>1</v>
      </c>
      <c r="K28" s="95" t="str">
        <f t="shared" si="3"/>
        <v>LAA</v>
      </c>
      <c r="L28" s="95">
        <v>11</v>
      </c>
      <c r="M28" s="95">
        <f>COUNTIF($D$3:K28,K28)</f>
        <v>2</v>
      </c>
      <c r="O28" s="92">
        <v>26</v>
      </c>
      <c r="P28" s="92" t="s">
        <v>39</v>
      </c>
      <c r="Q28" s="93" t="s">
        <v>26</v>
      </c>
      <c r="R28" s="92">
        <f t="shared" si="4"/>
        <v>162</v>
      </c>
    </row>
    <row r="29" spans="1:18" x14ac:dyDescent="0.25">
      <c r="A29" s="95">
        <v>27</v>
      </c>
      <c r="B29" s="95">
        <f>COUNTIF($D$3:K29,D29)</f>
        <v>3</v>
      </c>
      <c r="C29" s="95">
        <v>14</v>
      </c>
      <c r="D29" s="95" t="str">
        <f t="shared" si="2"/>
        <v>MIN</v>
      </c>
      <c r="E29" s="95">
        <f t="shared" si="0"/>
        <v>0</v>
      </c>
      <c r="F29" s="95" t="str" cm="1">
        <f t="array" ref="F29">_xlfn.IFS(G29&gt;H29,"W",G29&lt;H29,"L",G29=H29,"---")</f>
        <v>L</v>
      </c>
      <c r="G29" s="165">
        <v>2</v>
      </c>
      <c r="H29" s="165">
        <v>5</v>
      </c>
      <c r="I29" s="95" t="str" cm="1">
        <f t="array" ref="I29">_xlfn.IFS(H29&gt;G29,"W",H29&lt;G29,"L",H29=G29,"---")</f>
        <v>W</v>
      </c>
      <c r="J29" s="95">
        <f t="shared" si="1"/>
        <v>1</v>
      </c>
      <c r="K29" s="95" t="str">
        <f t="shared" si="3"/>
        <v>KCM</v>
      </c>
      <c r="L29" s="95">
        <v>13</v>
      </c>
      <c r="M29" s="95">
        <f>COUNTIF($D$3:K29,K29)</f>
        <v>3</v>
      </c>
      <c r="O29" s="92">
        <v>27</v>
      </c>
      <c r="P29" s="92" t="s">
        <v>741</v>
      </c>
      <c r="Q29" s="93" t="s">
        <v>13467</v>
      </c>
      <c r="R29" s="92">
        <f t="shared" si="4"/>
        <v>162</v>
      </c>
    </row>
    <row r="30" spans="1:18" x14ac:dyDescent="0.25">
      <c r="A30" s="95">
        <v>28</v>
      </c>
      <c r="B30" s="95">
        <f>COUNTIF($D$3:K30,D30)</f>
        <v>2</v>
      </c>
      <c r="C30" s="95">
        <v>15</v>
      </c>
      <c r="D30" s="95" t="str">
        <f t="shared" si="2"/>
        <v>DAL</v>
      </c>
      <c r="E30" s="95">
        <f t="shared" si="0"/>
        <v>0</v>
      </c>
      <c r="F30" s="95" t="str" cm="1">
        <f t="array" ref="F30">_xlfn.IFS(G30&gt;H30,"W",G30&lt;H30,"L",G30=H30,"---")</f>
        <v>L</v>
      </c>
      <c r="G30" s="165">
        <v>2</v>
      </c>
      <c r="H30" s="165">
        <v>7</v>
      </c>
      <c r="I30" s="95" t="str" cm="1">
        <f t="array" ref="I30">_xlfn.IFS(H30&gt;G30,"W",H30&lt;G30,"L",H30=G30,"---")</f>
        <v>W</v>
      </c>
      <c r="J30" s="95">
        <f t="shared" si="1"/>
        <v>1</v>
      </c>
      <c r="K30" s="95" t="str">
        <f t="shared" si="3"/>
        <v>HOU</v>
      </c>
      <c r="L30" s="95">
        <v>16</v>
      </c>
      <c r="M30" s="95">
        <f>COUNTIF($D$3:K30,K30)</f>
        <v>2</v>
      </c>
      <c r="O30" s="92">
        <v>28</v>
      </c>
      <c r="P30" s="92" t="s">
        <v>13486</v>
      </c>
      <c r="Q30" s="93" t="s">
        <v>22</v>
      </c>
      <c r="R30" s="92">
        <f t="shared" si="4"/>
        <v>162</v>
      </c>
    </row>
    <row r="31" spans="1:18" x14ac:dyDescent="0.25">
      <c r="A31" s="95">
        <v>29</v>
      </c>
      <c r="B31" s="95">
        <f>COUNTIF($D$3:K31,D31)</f>
        <v>2</v>
      </c>
      <c r="C31" s="95">
        <v>18</v>
      </c>
      <c r="D31" s="95" t="str">
        <f t="shared" si="2"/>
        <v>PHI</v>
      </c>
      <c r="E31" s="95">
        <f t="shared" si="0"/>
        <v>0</v>
      </c>
      <c r="F31" s="95" t="str" cm="1">
        <f t="array" ref="F31">_xlfn.IFS(G31&gt;H31,"W",G31&lt;H31,"L",G31=H31,"---")</f>
        <v>L</v>
      </c>
      <c r="G31" s="165">
        <v>1</v>
      </c>
      <c r="H31" s="165">
        <v>7</v>
      </c>
      <c r="I31" s="95" t="str" cm="1">
        <f t="array" ref="I31">_xlfn.IFS(H31&gt;G31,"W",H31&lt;G31,"L",H31=G31,"---")</f>
        <v>W</v>
      </c>
      <c r="J31" s="95">
        <f t="shared" si="1"/>
        <v>1</v>
      </c>
      <c r="K31" s="95" t="str">
        <f t="shared" si="3"/>
        <v>NYC</v>
      </c>
      <c r="L31" s="95">
        <v>17</v>
      </c>
      <c r="M31" s="95">
        <f>COUNTIF($D$3:K31,K31)</f>
        <v>2</v>
      </c>
      <c r="O31" s="92">
        <v>29</v>
      </c>
      <c r="P31" s="92" t="s">
        <v>739</v>
      </c>
      <c r="Q31" s="93" t="s">
        <v>21</v>
      </c>
      <c r="R31" s="92">
        <f t="shared" si="4"/>
        <v>162</v>
      </c>
    </row>
    <row r="32" spans="1:18" x14ac:dyDescent="0.25">
      <c r="A32" s="95">
        <v>30</v>
      </c>
      <c r="B32" s="95">
        <f>COUNTIF($D$3:K32,D32)</f>
        <v>2</v>
      </c>
      <c r="C32" s="95">
        <v>20</v>
      </c>
      <c r="D32" s="95" t="str">
        <f t="shared" si="2"/>
        <v>WAS</v>
      </c>
      <c r="E32" s="95">
        <f t="shared" si="0"/>
        <v>0</v>
      </c>
      <c r="F32" s="95" t="str" cm="1">
        <f t="array" ref="F32">_xlfn.IFS(G32&gt;H32,"W",G32&lt;H32,"L",G32=H32,"---")</f>
        <v>L</v>
      </c>
      <c r="G32" s="165">
        <v>4</v>
      </c>
      <c r="H32" s="165">
        <v>7</v>
      </c>
      <c r="I32" s="95" t="str" cm="1">
        <f t="array" ref="I32">_xlfn.IFS(H32&gt;G32,"W",H32&lt;G32,"L",H32=G32,"---")</f>
        <v>W</v>
      </c>
      <c r="J32" s="95">
        <f t="shared" si="1"/>
        <v>1</v>
      </c>
      <c r="K32" s="95" t="str">
        <f t="shared" si="3"/>
        <v>BKN</v>
      </c>
      <c r="L32" s="95">
        <v>19</v>
      </c>
      <c r="M32" s="95">
        <f>COUNTIF($D$3:K32,K32)</f>
        <v>2</v>
      </c>
      <c r="O32" s="92">
        <v>30</v>
      </c>
      <c r="P32" s="92" t="s">
        <v>13471</v>
      </c>
      <c r="Q32" s="93" t="s">
        <v>19</v>
      </c>
      <c r="R32" s="92">
        <f t="shared" si="4"/>
        <v>162</v>
      </c>
    </row>
    <row r="33" spans="1:18" x14ac:dyDescent="0.25">
      <c r="A33" s="95">
        <v>31</v>
      </c>
      <c r="B33" s="95">
        <f>COUNTIF($D$3:K33,D33)</f>
        <v>3</v>
      </c>
      <c r="C33" s="95">
        <v>22</v>
      </c>
      <c r="D33" s="95" t="str">
        <f t="shared" si="2"/>
        <v>ATL</v>
      </c>
      <c r="E33" s="95">
        <f t="shared" si="0"/>
        <v>1</v>
      </c>
      <c r="F33" s="95" t="str" cm="1">
        <f t="array" ref="F33">_xlfn.IFS(G33&gt;H33,"W",G33&lt;H33,"L",G33=H33,"---")</f>
        <v>W</v>
      </c>
      <c r="G33" s="165">
        <v>7</v>
      </c>
      <c r="H33" s="165">
        <v>6</v>
      </c>
      <c r="I33" s="95" t="str" cm="1">
        <f t="array" ref="I33">_xlfn.IFS(H33&gt;G33,"W",H33&lt;G33,"L",H33=G33,"---")</f>
        <v>L</v>
      </c>
      <c r="J33" s="95">
        <f t="shared" si="1"/>
        <v>0</v>
      </c>
      <c r="K33" s="95" t="str">
        <f t="shared" si="3"/>
        <v>PIT</v>
      </c>
      <c r="L33" s="95">
        <v>21</v>
      </c>
      <c r="M33" s="95">
        <f>COUNTIF($D$3:K33,K33)</f>
        <v>3</v>
      </c>
      <c r="O33" s="92">
        <v>31</v>
      </c>
      <c r="P33" s="92" t="s">
        <v>738</v>
      </c>
      <c r="Q33" s="93" t="s">
        <v>20</v>
      </c>
      <c r="R33" s="92">
        <f t="shared" si="4"/>
        <v>162</v>
      </c>
    </row>
    <row r="34" spans="1:18" x14ac:dyDescent="0.25">
      <c r="A34" s="95">
        <v>32</v>
      </c>
      <c r="B34" s="95">
        <f>COUNTIF($D$3:K34,D34)</f>
        <v>2</v>
      </c>
      <c r="C34" s="95">
        <v>23</v>
      </c>
      <c r="D34" s="95" t="str">
        <f t="shared" si="2"/>
        <v>MIA</v>
      </c>
      <c r="E34" s="95">
        <f t="shared" si="0"/>
        <v>0</v>
      </c>
      <c r="F34" s="95" t="str" cm="1">
        <f t="array" ref="F34">_xlfn.IFS(G34&gt;H34,"W",G34&lt;H34,"L",G34=H34,"---")</f>
        <v>L</v>
      </c>
      <c r="G34" s="165">
        <v>0</v>
      </c>
      <c r="H34" s="165">
        <v>1</v>
      </c>
      <c r="I34" s="95" t="str" cm="1">
        <f t="array" ref="I34">_xlfn.IFS(H34&gt;G34,"W",H34&lt;G34,"L",H34=G34,"---")</f>
        <v>W</v>
      </c>
      <c r="J34" s="95">
        <f t="shared" si="1"/>
        <v>1</v>
      </c>
      <c r="K34" s="95" t="str">
        <f t="shared" si="3"/>
        <v>CIN</v>
      </c>
      <c r="L34" s="95">
        <v>24</v>
      </c>
      <c r="M34" s="95">
        <f>COUNTIF($D$3:K34,K34)</f>
        <v>2</v>
      </c>
      <c r="O34" s="92">
        <v>32</v>
      </c>
      <c r="P34" s="92" t="s">
        <v>740</v>
      </c>
      <c r="Q34" s="93" t="s">
        <v>18</v>
      </c>
      <c r="R34" s="92">
        <f t="shared" si="4"/>
        <v>162</v>
      </c>
    </row>
    <row r="35" spans="1:18" x14ac:dyDescent="0.25">
      <c r="A35" s="95">
        <v>33</v>
      </c>
      <c r="B35" s="95">
        <f>COUNTIF($D$3:K35,D35)</f>
        <v>2</v>
      </c>
      <c r="C35" s="95">
        <v>25</v>
      </c>
      <c r="D35" s="95" t="str">
        <f t="shared" si="2"/>
        <v>CHC</v>
      </c>
      <c r="E35" s="95">
        <f t="shared" si="0"/>
        <v>1</v>
      </c>
      <c r="F35" s="95" t="str" cm="1">
        <f t="array" ref="F35">_xlfn.IFS(G35&gt;H35,"W",G35&lt;H35,"L",G35=H35,"---")</f>
        <v>W</v>
      </c>
      <c r="G35" s="165">
        <v>12</v>
      </c>
      <c r="H35" s="165">
        <v>6</v>
      </c>
      <c r="I35" s="95" t="str" cm="1">
        <f t="array" ref="I35">_xlfn.IFS(H35&gt;G35,"W",H35&lt;G35,"L",H35=G35,"---")</f>
        <v>L</v>
      </c>
      <c r="J35" s="95">
        <f t="shared" si="1"/>
        <v>0</v>
      </c>
      <c r="K35" s="95" t="str">
        <f t="shared" si="3"/>
        <v>STL</v>
      </c>
      <c r="L35" s="95">
        <v>26</v>
      </c>
      <c r="M35" s="95">
        <f>COUNTIF($D$3:K35,K35)</f>
        <v>2</v>
      </c>
    </row>
    <row r="36" spans="1:18" x14ac:dyDescent="0.25">
      <c r="A36" s="95">
        <v>34</v>
      </c>
      <c r="B36" s="95">
        <f>COUNTIF($D$3:K36,D36)</f>
        <v>2</v>
      </c>
      <c r="C36" s="95">
        <v>27</v>
      </c>
      <c r="D36" s="95" t="str">
        <f t="shared" si="2"/>
        <v>OKC</v>
      </c>
      <c r="E36" s="95">
        <f t="shared" si="0"/>
        <v>0</v>
      </c>
      <c r="F36" s="95" t="str" cm="1">
        <f t="array" ref="F36">_xlfn.IFS(G36&gt;H36,"W",G36&lt;H36,"L",G36=H36,"---")</f>
        <v>L</v>
      </c>
      <c r="G36" s="165">
        <v>2</v>
      </c>
      <c r="H36" s="165">
        <v>11</v>
      </c>
      <c r="I36" s="95" t="str" cm="1">
        <f t="array" ref="I36">_xlfn.IFS(H36&gt;G36,"W",H36&lt;G36,"L",H36=G36,"---")</f>
        <v>W</v>
      </c>
      <c r="J36" s="95">
        <f t="shared" si="1"/>
        <v>1</v>
      </c>
      <c r="K36" s="95" t="str">
        <f t="shared" si="3"/>
        <v>COL</v>
      </c>
      <c r="L36" s="95">
        <v>28</v>
      </c>
      <c r="M36" s="95">
        <f>COUNTIF($D$3:K36,K36)</f>
        <v>2</v>
      </c>
      <c r="O36" s="81" t="s">
        <v>476</v>
      </c>
      <c r="P36" s="81" t="s">
        <v>473</v>
      </c>
      <c r="Q36" s="81" t="s">
        <v>906</v>
      </c>
    </row>
    <row r="37" spans="1:18" x14ac:dyDescent="0.25">
      <c r="A37" s="95">
        <v>35</v>
      </c>
      <c r="B37" s="95">
        <f>COUNTIF($D$3:K37,D37)</f>
        <v>3</v>
      </c>
      <c r="C37" s="95">
        <v>29</v>
      </c>
      <c r="D37" s="95" t="str">
        <f t="shared" si="2"/>
        <v>LAP</v>
      </c>
      <c r="E37" s="95">
        <f t="shared" si="0"/>
        <v>1</v>
      </c>
      <c r="F37" s="95" t="str" cm="1">
        <f t="array" ref="F37">_xlfn.IFS(G37&gt;H37,"W",G37&lt;H37,"L",G37=H37,"---")</f>
        <v>W</v>
      </c>
      <c r="G37" s="165">
        <v>4</v>
      </c>
      <c r="H37" s="165">
        <v>3</v>
      </c>
      <c r="I37" s="95" t="str" cm="1">
        <f t="array" ref="I37">_xlfn.IFS(H37&gt;G37,"W",H37&lt;G37,"L",H37=G37,"---")</f>
        <v>L</v>
      </c>
      <c r="J37" s="95">
        <f t="shared" si="1"/>
        <v>0</v>
      </c>
      <c r="K37" s="95" t="str">
        <f t="shared" si="3"/>
        <v>PHX</v>
      </c>
      <c r="L37" s="95">
        <v>30</v>
      </c>
      <c r="M37" s="95">
        <f>COUNTIF($D$3:K37,K37)</f>
        <v>3</v>
      </c>
      <c r="O37" s="79">
        <v>0</v>
      </c>
      <c r="P37" s="79">
        <f t="shared" ref="P37:P66" si="5">COUNTIF($G$3:$H$2432,$O37)</f>
        <v>225</v>
      </c>
      <c r="Q37" s="91">
        <f t="shared" ref="Q37:Q66" si="6">P37/$P$67</f>
        <v>4.6296296296296294E-2</v>
      </c>
    </row>
    <row r="38" spans="1:18" x14ac:dyDescent="0.25">
      <c r="A38" s="95">
        <v>36</v>
      </c>
      <c r="B38" s="95">
        <f>COUNTIF($D$3:K38,D38)</f>
        <v>2</v>
      </c>
      <c r="C38" s="95">
        <v>32</v>
      </c>
      <c r="D38" s="95" t="str">
        <f t="shared" si="2"/>
        <v>SFN</v>
      </c>
      <c r="E38" s="95">
        <f t="shared" si="0"/>
        <v>1</v>
      </c>
      <c r="F38" s="95" t="str" cm="1">
        <f t="array" ref="F38">_xlfn.IFS(G38&gt;H38,"W",G38&lt;H38,"L",G38=H38,"---")</f>
        <v>W</v>
      </c>
      <c r="G38" s="165">
        <v>7</v>
      </c>
      <c r="H38" s="165">
        <v>1</v>
      </c>
      <c r="I38" s="95" t="str" cm="1">
        <f t="array" ref="I38">_xlfn.IFS(H38&gt;G38,"W",H38&lt;G38,"L",H38=G38,"---")</f>
        <v>L</v>
      </c>
      <c r="J38" s="95">
        <f t="shared" si="1"/>
        <v>0</v>
      </c>
      <c r="K38" s="95" t="str">
        <f t="shared" si="3"/>
        <v>SDT</v>
      </c>
      <c r="L38" s="95">
        <v>31</v>
      </c>
      <c r="M38" s="95">
        <f>COUNTIF($D$3:K38,K38)</f>
        <v>2</v>
      </c>
      <c r="O38" s="79">
        <f>O37+1</f>
        <v>1</v>
      </c>
      <c r="P38" s="79">
        <f t="shared" si="5"/>
        <v>442</v>
      </c>
      <c r="Q38" s="91">
        <f t="shared" si="6"/>
        <v>9.0946502057613163E-2</v>
      </c>
    </row>
    <row r="39" spans="1:18" x14ac:dyDescent="0.25">
      <c r="A39" s="95">
        <v>37</v>
      </c>
      <c r="B39" s="95">
        <f>COUNTIF($D$3:K39,D39)</f>
        <v>4</v>
      </c>
      <c r="C39" s="95">
        <v>5</v>
      </c>
      <c r="D39" s="95" t="str">
        <f t="shared" si="2"/>
        <v>DET</v>
      </c>
      <c r="E39" s="95">
        <f t="shared" si="0"/>
        <v>0</v>
      </c>
      <c r="F39" s="95" t="str" cm="1">
        <f t="array" ref="F39">_xlfn.IFS(G39&gt;H39,"W",G39&lt;H39,"L",G39=H39,"---")</f>
        <v>L</v>
      </c>
      <c r="G39" s="165">
        <v>4</v>
      </c>
      <c r="H39" s="165">
        <v>6</v>
      </c>
      <c r="I39" s="95" t="str" cm="1">
        <f t="array" ref="I39">_xlfn.IFS(H39&gt;G39,"W",H39&lt;G39,"L",H39=G39,"---")</f>
        <v>W</v>
      </c>
      <c r="J39" s="95">
        <f t="shared" si="1"/>
        <v>1</v>
      </c>
      <c r="K39" s="95" t="str">
        <f t="shared" si="3"/>
        <v>ORL</v>
      </c>
      <c r="L39" s="95">
        <v>6</v>
      </c>
      <c r="M39" s="95">
        <f>COUNTIF($D$3:K39,K39)</f>
        <v>4</v>
      </c>
      <c r="O39" s="79">
        <f t="shared" ref="O39:O66" si="7">O38+1</f>
        <v>2</v>
      </c>
      <c r="P39" s="79">
        <f t="shared" si="5"/>
        <v>582</v>
      </c>
      <c r="Q39" s="91">
        <f t="shared" si="6"/>
        <v>0.11975308641975309</v>
      </c>
    </row>
    <row r="40" spans="1:18" x14ac:dyDescent="0.25">
      <c r="A40" s="95">
        <v>38</v>
      </c>
      <c r="B40" s="95">
        <f>COUNTIF($D$3:K40,D40)</f>
        <v>4</v>
      </c>
      <c r="C40" s="95">
        <v>14</v>
      </c>
      <c r="D40" s="95" t="str">
        <f t="shared" si="2"/>
        <v>MIN</v>
      </c>
      <c r="E40" s="95">
        <f t="shared" si="0"/>
        <v>0</v>
      </c>
      <c r="F40" s="95" t="str" cm="1">
        <f t="array" ref="F40">_xlfn.IFS(G40&gt;H40,"W",G40&lt;H40,"L",G40=H40,"---")</f>
        <v>L</v>
      </c>
      <c r="G40" s="165">
        <v>4</v>
      </c>
      <c r="H40" s="165">
        <v>9</v>
      </c>
      <c r="I40" s="95" t="str" cm="1">
        <f t="array" ref="I40">_xlfn.IFS(H40&gt;G40,"W",H40&lt;G40,"L",H40=G40,"---")</f>
        <v>W</v>
      </c>
      <c r="J40" s="95">
        <f t="shared" si="1"/>
        <v>1</v>
      </c>
      <c r="K40" s="95" t="str">
        <f t="shared" si="3"/>
        <v>KCM</v>
      </c>
      <c r="L40" s="95">
        <v>13</v>
      </c>
      <c r="M40" s="95">
        <f>COUNTIF($D$3:K40,K40)</f>
        <v>4</v>
      </c>
      <c r="O40" s="79">
        <f t="shared" si="7"/>
        <v>3</v>
      </c>
      <c r="P40" s="79">
        <f t="shared" si="5"/>
        <v>610</v>
      </c>
      <c r="Q40" s="91">
        <f t="shared" si="6"/>
        <v>0.12551440329218108</v>
      </c>
    </row>
    <row r="41" spans="1:18" x14ac:dyDescent="0.25">
      <c r="A41" s="95">
        <v>39</v>
      </c>
      <c r="B41" s="95">
        <f>COUNTIF($D$3:K41,D41)</f>
        <v>4</v>
      </c>
      <c r="C41" s="95">
        <v>22</v>
      </c>
      <c r="D41" s="95" t="str">
        <f t="shared" si="2"/>
        <v>ATL</v>
      </c>
      <c r="E41" s="95">
        <f t="shared" si="0"/>
        <v>0</v>
      </c>
      <c r="F41" s="95" t="str" cm="1">
        <f t="array" ref="F41">_xlfn.IFS(G41&gt;H41,"W",G41&lt;H41,"L",G41=H41,"---")</f>
        <v>L</v>
      </c>
      <c r="G41" s="165">
        <v>3</v>
      </c>
      <c r="H41" s="165">
        <v>4</v>
      </c>
      <c r="I41" s="95" t="str" cm="1">
        <f t="array" ref="I41">_xlfn.IFS(H41&gt;G41,"W",H41&lt;G41,"L",H41=G41,"---")</f>
        <v>W</v>
      </c>
      <c r="J41" s="95">
        <f t="shared" si="1"/>
        <v>1</v>
      </c>
      <c r="K41" s="95" t="str">
        <f t="shared" si="3"/>
        <v>PIT</v>
      </c>
      <c r="L41" s="95">
        <v>21</v>
      </c>
      <c r="M41" s="95">
        <f>COUNTIF($D$3:K41,K41)</f>
        <v>4</v>
      </c>
      <c r="O41" s="79">
        <f t="shared" si="7"/>
        <v>4</v>
      </c>
      <c r="P41" s="79">
        <f t="shared" si="5"/>
        <v>642</v>
      </c>
      <c r="Q41" s="91">
        <f t="shared" si="6"/>
        <v>0.13209876543209875</v>
      </c>
    </row>
    <row r="42" spans="1:18" x14ac:dyDescent="0.25">
      <c r="A42" s="95">
        <v>40</v>
      </c>
      <c r="B42" s="95">
        <f>COUNTIF($D$3:K42,D42)</f>
        <v>4</v>
      </c>
      <c r="C42" s="95">
        <v>29</v>
      </c>
      <c r="D42" s="95" t="str">
        <f t="shared" si="2"/>
        <v>LAP</v>
      </c>
      <c r="E42" s="95">
        <f t="shared" si="0"/>
        <v>1</v>
      </c>
      <c r="F42" s="95" t="str" cm="1">
        <f t="array" ref="F42">_xlfn.IFS(G42&gt;H42,"W",G42&lt;H42,"L",G42=H42,"---")</f>
        <v>W</v>
      </c>
      <c r="G42" s="165">
        <v>9</v>
      </c>
      <c r="H42" s="165">
        <v>5</v>
      </c>
      <c r="I42" s="95" t="str" cm="1">
        <f t="array" ref="I42">_xlfn.IFS(H42&gt;G42,"W",H42&lt;G42,"L",H42=G42,"---")</f>
        <v>L</v>
      </c>
      <c r="J42" s="95">
        <f t="shared" si="1"/>
        <v>0</v>
      </c>
      <c r="K42" s="95" t="str">
        <f t="shared" si="3"/>
        <v>PHX</v>
      </c>
      <c r="L42" s="95">
        <v>30</v>
      </c>
      <c r="M42" s="95">
        <f>COUNTIF($D$3:K42,K42)</f>
        <v>4</v>
      </c>
      <c r="O42" s="79">
        <f t="shared" si="7"/>
        <v>5</v>
      </c>
      <c r="P42" s="79">
        <f t="shared" si="5"/>
        <v>600</v>
      </c>
      <c r="Q42" s="91">
        <f t="shared" si="6"/>
        <v>0.12345679012345678</v>
      </c>
    </row>
    <row r="43" spans="1:18" x14ac:dyDescent="0.25">
      <c r="A43" s="95">
        <v>41</v>
      </c>
      <c r="B43" s="95">
        <f>COUNTIF($D$3:K43,D43)</f>
        <v>3</v>
      </c>
      <c r="C43" s="95">
        <v>2</v>
      </c>
      <c r="D43" s="95" t="str">
        <f t="shared" si="2"/>
        <v>BOS</v>
      </c>
      <c r="E43" s="95">
        <f t="shared" si="0"/>
        <v>0</v>
      </c>
      <c r="F43" s="95" t="str" cm="1">
        <f t="array" ref="F43">_xlfn.IFS(G43&gt;H43,"W",G43&lt;H43,"L",G43=H43,"---")</f>
        <v>L</v>
      </c>
      <c r="G43" s="165">
        <v>0</v>
      </c>
      <c r="H43" s="165">
        <v>10</v>
      </c>
      <c r="I43" s="95" t="str" cm="1">
        <f t="array" ref="I43">_xlfn.IFS(H43&gt;G43,"W",H43&lt;G43,"L",H43=G43,"---")</f>
        <v>W</v>
      </c>
      <c r="J43" s="95">
        <f t="shared" si="1"/>
        <v>1</v>
      </c>
      <c r="K43" s="95" t="str">
        <f t="shared" si="3"/>
        <v>BAL</v>
      </c>
      <c r="L43" s="95">
        <v>3</v>
      </c>
      <c r="M43" s="95">
        <f>COUNTIF($D$3:K43,K43)</f>
        <v>3</v>
      </c>
      <c r="O43" s="79">
        <f t="shared" si="7"/>
        <v>6</v>
      </c>
      <c r="P43" s="79">
        <f t="shared" si="5"/>
        <v>453</v>
      </c>
      <c r="Q43" s="91">
        <f t="shared" si="6"/>
        <v>9.3209876543209877E-2</v>
      </c>
    </row>
    <row r="44" spans="1:18" x14ac:dyDescent="0.25">
      <c r="A44" s="95">
        <v>42</v>
      </c>
      <c r="B44" s="95">
        <f>COUNTIF($D$3:K44,D44)</f>
        <v>3</v>
      </c>
      <c r="C44" s="95">
        <v>1</v>
      </c>
      <c r="D44" s="95" t="str">
        <f t="shared" si="2"/>
        <v>NYS</v>
      </c>
      <c r="E44" s="95">
        <f t="shared" si="0"/>
        <v>0</v>
      </c>
      <c r="F44" s="95" t="str" cm="1">
        <f t="array" ref="F44">_xlfn.IFS(G44&gt;H44,"W",G44&lt;H44,"L",G44=H44,"---")</f>
        <v>L</v>
      </c>
      <c r="G44" s="165">
        <v>2</v>
      </c>
      <c r="H44" s="165">
        <v>6</v>
      </c>
      <c r="I44" s="95" t="str" cm="1">
        <f t="array" ref="I44">_xlfn.IFS(H44&gt;G44,"W",H44&lt;G44,"L",H44=G44,"---")</f>
        <v>W</v>
      </c>
      <c r="J44" s="95">
        <f t="shared" si="1"/>
        <v>1</v>
      </c>
      <c r="K44" s="95" t="str">
        <f t="shared" si="3"/>
        <v>CLE</v>
      </c>
      <c r="L44" s="95">
        <v>4</v>
      </c>
      <c r="M44" s="95">
        <f>COUNTIF($D$3:K44,K44)</f>
        <v>3</v>
      </c>
      <c r="O44" s="79">
        <f t="shared" si="7"/>
        <v>7</v>
      </c>
      <c r="P44" s="79">
        <f t="shared" si="5"/>
        <v>386</v>
      </c>
      <c r="Q44" s="91">
        <f t="shared" si="6"/>
        <v>7.9423868312757204E-2</v>
      </c>
    </row>
    <row r="45" spans="1:18" x14ac:dyDescent="0.25">
      <c r="A45" s="95">
        <v>43</v>
      </c>
      <c r="B45" s="95">
        <f>COUNTIF($D$3:K45,D45)</f>
        <v>5</v>
      </c>
      <c r="C45" s="95">
        <v>6</v>
      </c>
      <c r="D45" s="95" t="str">
        <f t="shared" si="2"/>
        <v>ORL</v>
      </c>
      <c r="E45" s="95">
        <f t="shared" si="0"/>
        <v>0</v>
      </c>
      <c r="F45" s="95" t="str" cm="1">
        <f t="array" ref="F45">_xlfn.IFS(G45&gt;H45,"W",G45&lt;H45,"L",G45=H45,"---")</f>
        <v>L</v>
      </c>
      <c r="G45" s="165">
        <v>2</v>
      </c>
      <c r="H45" s="165">
        <v>3</v>
      </c>
      <c r="I45" s="95" t="str" cm="1">
        <f t="array" ref="I45">_xlfn.IFS(H45&gt;G45,"W",H45&lt;G45,"L",H45=G45,"---")</f>
        <v>W</v>
      </c>
      <c r="J45" s="95">
        <f t="shared" si="1"/>
        <v>1</v>
      </c>
      <c r="K45" s="95" t="str">
        <f t="shared" si="3"/>
        <v>IND</v>
      </c>
      <c r="L45" s="95">
        <v>7</v>
      </c>
      <c r="M45" s="95">
        <f>COUNTIF($D$3:K45,K45)</f>
        <v>3</v>
      </c>
      <c r="O45" s="79">
        <f t="shared" si="7"/>
        <v>8</v>
      </c>
      <c r="P45" s="79">
        <f t="shared" si="5"/>
        <v>291</v>
      </c>
      <c r="Q45" s="91">
        <f t="shared" si="6"/>
        <v>5.9876543209876544E-2</v>
      </c>
    </row>
    <row r="46" spans="1:18" x14ac:dyDescent="0.25">
      <c r="A46" s="95">
        <v>44</v>
      </c>
      <c r="B46" s="95">
        <f>COUNTIF($D$3:K46,D46)</f>
        <v>5</v>
      </c>
      <c r="C46" s="95">
        <v>5</v>
      </c>
      <c r="D46" s="95" t="str">
        <f t="shared" si="2"/>
        <v>DET</v>
      </c>
      <c r="E46" s="95">
        <f t="shared" si="0"/>
        <v>0</v>
      </c>
      <c r="F46" s="95" t="str" cm="1">
        <f t="array" ref="F46">_xlfn.IFS(G46&gt;H46,"W",G46&lt;H46,"L",G46=H46,"---")</f>
        <v>L</v>
      </c>
      <c r="G46" s="165">
        <v>2</v>
      </c>
      <c r="H46" s="165">
        <v>3</v>
      </c>
      <c r="I46" s="95" t="str" cm="1">
        <f t="array" ref="I46">_xlfn.IFS(H46&gt;G46,"W",H46&lt;G46,"L",H46=G46,"---")</f>
        <v>W</v>
      </c>
      <c r="J46" s="95">
        <f t="shared" si="1"/>
        <v>1</v>
      </c>
      <c r="K46" s="95" t="str">
        <f t="shared" si="3"/>
        <v>MIL</v>
      </c>
      <c r="L46" s="95">
        <v>8</v>
      </c>
      <c r="M46" s="95">
        <f>COUNTIF($D$3:K46,K46)</f>
        <v>3</v>
      </c>
      <c r="O46" s="79">
        <f t="shared" si="7"/>
        <v>9</v>
      </c>
      <c r="P46" s="79">
        <f t="shared" si="5"/>
        <v>215</v>
      </c>
      <c r="Q46" s="91">
        <f t="shared" si="6"/>
        <v>4.4238683127572016E-2</v>
      </c>
    </row>
    <row r="47" spans="1:18" x14ac:dyDescent="0.25">
      <c r="A47" s="95">
        <v>45</v>
      </c>
      <c r="B47" s="95">
        <f>COUNTIF($D$3:K47,D47)</f>
        <v>3</v>
      </c>
      <c r="C47" s="95">
        <v>12</v>
      </c>
      <c r="D47" s="95" t="str">
        <f t="shared" si="2"/>
        <v>CHR</v>
      </c>
      <c r="E47" s="95">
        <f t="shared" si="0"/>
        <v>1</v>
      </c>
      <c r="F47" s="95" t="str" cm="1">
        <f t="array" ref="F47">_xlfn.IFS(G47&gt;H47,"W",G47&lt;H47,"L",G47=H47,"---")</f>
        <v>W</v>
      </c>
      <c r="G47" s="165">
        <v>11</v>
      </c>
      <c r="H47" s="165">
        <v>8</v>
      </c>
      <c r="I47" s="95" t="str" cm="1">
        <f t="array" ref="I47">_xlfn.IFS(H47&gt;G47,"W",H47&lt;G47,"L",H47=G47,"---")</f>
        <v>L</v>
      </c>
      <c r="J47" s="95">
        <f t="shared" si="1"/>
        <v>0</v>
      </c>
      <c r="K47" s="95" t="str">
        <f t="shared" si="3"/>
        <v>SEA</v>
      </c>
      <c r="L47" s="95">
        <v>9</v>
      </c>
      <c r="M47" s="95">
        <f>COUNTIF($D$3:K47,K47)</f>
        <v>3</v>
      </c>
      <c r="O47" s="79">
        <f t="shared" si="7"/>
        <v>10</v>
      </c>
      <c r="P47" s="79">
        <f t="shared" si="5"/>
        <v>142</v>
      </c>
      <c r="Q47" s="91">
        <f t="shared" si="6"/>
        <v>2.9218106995884775E-2</v>
      </c>
    </row>
    <row r="48" spans="1:18" x14ac:dyDescent="0.25">
      <c r="A48" s="95">
        <v>46</v>
      </c>
      <c r="B48" s="95">
        <f>COUNTIF($D$3:K48,D48)</f>
        <v>3</v>
      </c>
      <c r="C48" s="95">
        <v>11</v>
      </c>
      <c r="D48" s="95" t="str">
        <f t="shared" si="2"/>
        <v>LAA</v>
      </c>
      <c r="E48" s="95">
        <f t="shared" si="0"/>
        <v>0</v>
      </c>
      <c r="F48" s="95" t="str" cm="1">
        <f t="array" ref="F48">_xlfn.IFS(G48&gt;H48,"W",G48&lt;H48,"L",G48=H48,"---")</f>
        <v>L</v>
      </c>
      <c r="G48" s="165">
        <v>2</v>
      </c>
      <c r="H48" s="165">
        <v>4</v>
      </c>
      <c r="I48" s="95" t="str" cm="1">
        <f t="array" ref="I48">_xlfn.IFS(H48&gt;G48,"W",H48&lt;G48,"L",H48=G48,"---")</f>
        <v>W</v>
      </c>
      <c r="J48" s="95">
        <f t="shared" si="1"/>
        <v>1</v>
      </c>
      <c r="K48" s="95" t="str">
        <f t="shared" si="3"/>
        <v>OAK</v>
      </c>
      <c r="L48" s="95">
        <v>10</v>
      </c>
      <c r="M48" s="95">
        <f>COUNTIF($D$3:K48,K48)</f>
        <v>3</v>
      </c>
      <c r="O48" s="79">
        <f t="shared" si="7"/>
        <v>11</v>
      </c>
      <c r="P48" s="79">
        <f t="shared" si="5"/>
        <v>87</v>
      </c>
      <c r="Q48" s="91">
        <f t="shared" si="6"/>
        <v>1.7901234567901235E-2</v>
      </c>
    </row>
    <row r="49" spans="1:17" x14ac:dyDescent="0.25">
      <c r="A49" s="95">
        <v>47</v>
      </c>
      <c r="B49" s="95">
        <f>COUNTIF($D$3:K49,D49)</f>
        <v>5</v>
      </c>
      <c r="C49" s="95">
        <v>14</v>
      </c>
      <c r="D49" s="95" t="str">
        <f t="shared" si="2"/>
        <v>MIN</v>
      </c>
      <c r="E49" s="95">
        <f t="shared" si="0"/>
        <v>1</v>
      </c>
      <c r="F49" s="95" t="str" cm="1">
        <f t="array" ref="F49">_xlfn.IFS(G49&gt;H49,"W",G49&lt;H49,"L",G49=H49,"---")</f>
        <v>W</v>
      </c>
      <c r="G49" s="165">
        <v>4</v>
      </c>
      <c r="H49" s="165">
        <v>1</v>
      </c>
      <c r="I49" s="95" t="str" cm="1">
        <f t="array" ref="I49">_xlfn.IFS(H49&gt;G49,"W",H49&lt;G49,"L",H49=G49,"---")</f>
        <v>L</v>
      </c>
      <c r="J49" s="95">
        <f t="shared" si="1"/>
        <v>0</v>
      </c>
      <c r="K49" s="95" t="str">
        <f t="shared" si="3"/>
        <v>DAL</v>
      </c>
      <c r="L49" s="95">
        <v>15</v>
      </c>
      <c r="M49" s="95">
        <f>COUNTIF($D$3:K49,K49)</f>
        <v>3</v>
      </c>
      <c r="O49" s="79">
        <f t="shared" si="7"/>
        <v>12</v>
      </c>
      <c r="P49" s="79">
        <f t="shared" si="5"/>
        <v>64</v>
      </c>
      <c r="Q49" s="91">
        <f t="shared" si="6"/>
        <v>1.3168724279835391E-2</v>
      </c>
    </row>
    <row r="50" spans="1:17" x14ac:dyDescent="0.25">
      <c r="A50" s="95">
        <v>48</v>
      </c>
      <c r="B50" s="95">
        <f>COUNTIF($D$3:K50,D50)</f>
        <v>5</v>
      </c>
      <c r="C50" s="95">
        <v>13</v>
      </c>
      <c r="D50" s="95" t="str">
        <f t="shared" si="2"/>
        <v>KCM</v>
      </c>
      <c r="E50" s="95">
        <f t="shared" si="0"/>
        <v>1</v>
      </c>
      <c r="F50" s="95" t="str" cm="1">
        <f t="array" ref="F50">_xlfn.IFS(G50&gt;H50,"W",G50&lt;H50,"L",G50=H50,"---")</f>
        <v>W</v>
      </c>
      <c r="G50" s="165">
        <v>9</v>
      </c>
      <c r="H50" s="165">
        <v>0</v>
      </c>
      <c r="I50" s="95" t="str" cm="1">
        <f t="array" ref="I50">_xlfn.IFS(H50&gt;G50,"W",H50&lt;G50,"L",H50=G50,"---")</f>
        <v>L</v>
      </c>
      <c r="J50" s="95">
        <f t="shared" si="1"/>
        <v>0</v>
      </c>
      <c r="K50" s="95" t="str">
        <f t="shared" si="3"/>
        <v>HOU</v>
      </c>
      <c r="L50" s="95">
        <v>16</v>
      </c>
      <c r="M50" s="95">
        <f>COUNTIF($D$3:K50,K50)</f>
        <v>3</v>
      </c>
      <c r="O50" s="79">
        <f t="shared" si="7"/>
        <v>13</v>
      </c>
      <c r="P50" s="79">
        <f t="shared" si="5"/>
        <v>53</v>
      </c>
      <c r="Q50" s="91">
        <f t="shared" si="6"/>
        <v>1.0905349794238683E-2</v>
      </c>
    </row>
    <row r="51" spans="1:17" x14ac:dyDescent="0.25">
      <c r="A51" s="95">
        <v>49</v>
      </c>
      <c r="B51" s="95">
        <f>COUNTIF($D$3:K51,D51)</f>
        <v>3</v>
      </c>
      <c r="C51" s="95">
        <v>20</v>
      </c>
      <c r="D51" s="95" t="str">
        <f t="shared" si="2"/>
        <v>WAS</v>
      </c>
      <c r="E51" s="95">
        <f t="shared" si="0"/>
        <v>0</v>
      </c>
      <c r="F51" s="95" t="str" cm="1">
        <f t="array" ref="F51">_xlfn.IFS(G51&gt;H51,"W",G51&lt;H51,"L",G51=H51,"---")</f>
        <v>L</v>
      </c>
      <c r="G51" s="165">
        <v>2</v>
      </c>
      <c r="H51" s="165">
        <v>6</v>
      </c>
      <c r="I51" s="95" t="str" cm="1">
        <f t="array" ref="I51">_xlfn.IFS(H51&gt;G51,"W",H51&lt;G51,"L",H51=G51,"---")</f>
        <v>W</v>
      </c>
      <c r="J51" s="95">
        <f t="shared" si="1"/>
        <v>1</v>
      </c>
      <c r="K51" s="95" t="str">
        <f t="shared" si="3"/>
        <v>NYC</v>
      </c>
      <c r="L51" s="95">
        <v>17</v>
      </c>
      <c r="M51" s="95">
        <f>COUNTIF($D$3:K51,K51)</f>
        <v>3</v>
      </c>
      <c r="O51" s="79">
        <f t="shared" si="7"/>
        <v>14</v>
      </c>
      <c r="P51" s="79">
        <f t="shared" si="5"/>
        <v>25</v>
      </c>
      <c r="Q51" s="91">
        <f t="shared" si="6"/>
        <v>5.1440329218106996E-3</v>
      </c>
    </row>
    <row r="52" spans="1:17" x14ac:dyDescent="0.25">
      <c r="A52" s="95">
        <v>50</v>
      </c>
      <c r="B52" s="95">
        <f>COUNTIF($D$3:K52,D52)</f>
        <v>3</v>
      </c>
      <c r="C52" s="95">
        <v>19</v>
      </c>
      <c r="D52" s="95" t="str">
        <f t="shared" si="2"/>
        <v>BKN</v>
      </c>
      <c r="E52" s="95">
        <f t="shared" si="0"/>
        <v>0</v>
      </c>
      <c r="F52" s="95" t="str" cm="1">
        <f t="array" ref="F52">_xlfn.IFS(G52&gt;H52,"W",G52&lt;H52,"L",G52=H52,"---")</f>
        <v>L</v>
      </c>
      <c r="G52" s="165">
        <v>1</v>
      </c>
      <c r="H52" s="165">
        <v>4</v>
      </c>
      <c r="I52" s="95" t="str" cm="1">
        <f t="array" ref="I52">_xlfn.IFS(H52&gt;G52,"W",H52&lt;G52,"L",H52=G52,"---")</f>
        <v>W</v>
      </c>
      <c r="J52" s="95">
        <f t="shared" si="1"/>
        <v>1</v>
      </c>
      <c r="K52" s="95" t="str">
        <f t="shared" si="3"/>
        <v>PHI</v>
      </c>
      <c r="L52" s="95">
        <v>18</v>
      </c>
      <c r="M52" s="95">
        <f>COUNTIF($D$3:K52,K52)</f>
        <v>3</v>
      </c>
      <c r="O52" s="79">
        <f t="shared" si="7"/>
        <v>15</v>
      </c>
      <c r="P52" s="79">
        <f t="shared" si="5"/>
        <v>12</v>
      </c>
      <c r="Q52" s="91">
        <f t="shared" si="6"/>
        <v>2.4691358024691358E-3</v>
      </c>
    </row>
    <row r="53" spans="1:17" x14ac:dyDescent="0.25">
      <c r="A53" s="95">
        <v>51</v>
      </c>
      <c r="B53" s="95">
        <f>COUNTIF($D$3:K53,D53)</f>
        <v>3</v>
      </c>
      <c r="C53" s="95">
        <v>24</v>
      </c>
      <c r="D53" s="95" t="str">
        <f t="shared" si="2"/>
        <v>CIN</v>
      </c>
      <c r="E53" s="95">
        <f t="shared" si="0"/>
        <v>0</v>
      </c>
      <c r="F53" s="95" t="str" cm="1">
        <f t="array" ref="F53">_xlfn.IFS(G53&gt;H53,"W",G53&lt;H53,"L",G53=H53,"---")</f>
        <v>L</v>
      </c>
      <c r="G53" s="165">
        <v>3</v>
      </c>
      <c r="H53" s="165">
        <v>4</v>
      </c>
      <c r="I53" s="95" t="str" cm="1">
        <f t="array" ref="I53">_xlfn.IFS(H53&gt;G53,"W",H53&lt;G53,"L",H53=G53,"---")</f>
        <v>W</v>
      </c>
      <c r="J53" s="95">
        <f t="shared" si="1"/>
        <v>1</v>
      </c>
      <c r="K53" s="95" t="str">
        <f t="shared" si="3"/>
        <v>PIT</v>
      </c>
      <c r="L53" s="95">
        <v>21</v>
      </c>
      <c r="M53" s="95">
        <f>COUNTIF($D$3:K53,K53)</f>
        <v>5</v>
      </c>
      <c r="O53" s="79">
        <f t="shared" si="7"/>
        <v>16</v>
      </c>
      <c r="P53" s="79">
        <f t="shared" si="5"/>
        <v>14</v>
      </c>
      <c r="Q53" s="91">
        <f t="shared" si="6"/>
        <v>2.8806584362139919E-3</v>
      </c>
    </row>
    <row r="54" spans="1:17" x14ac:dyDescent="0.25">
      <c r="A54" s="95">
        <v>52</v>
      </c>
      <c r="B54" s="95">
        <f>COUNTIF($D$3:K54,D54)</f>
        <v>3</v>
      </c>
      <c r="C54" s="95">
        <v>23</v>
      </c>
      <c r="D54" s="95" t="str">
        <f t="shared" si="2"/>
        <v>MIA</v>
      </c>
      <c r="E54" s="95">
        <f t="shared" si="0"/>
        <v>0</v>
      </c>
      <c r="F54" s="95" t="str" cm="1">
        <f t="array" ref="F54">_xlfn.IFS(G54&gt;H54,"W",G54&lt;H54,"L",G54=H54,"---")</f>
        <v>L</v>
      </c>
      <c r="G54" s="165">
        <v>4</v>
      </c>
      <c r="H54" s="165">
        <v>5</v>
      </c>
      <c r="I54" s="95" t="str" cm="1">
        <f t="array" ref="I54">_xlfn.IFS(H54&gt;G54,"W",H54&lt;G54,"L",H54=G54,"---")</f>
        <v>W</v>
      </c>
      <c r="J54" s="95">
        <f t="shared" si="1"/>
        <v>1</v>
      </c>
      <c r="K54" s="95" t="str">
        <f t="shared" si="3"/>
        <v>ATL</v>
      </c>
      <c r="L54" s="95">
        <v>22</v>
      </c>
      <c r="M54" s="95">
        <f>COUNTIF($D$3:K54,K54)</f>
        <v>5</v>
      </c>
      <c r="O54" s="79">
        <f t="shared" si="7"/>
        <v>17</v>
      </c>
      <c r="P54" s="79">
        <f t="shared" si="5"/>
        <v>10</v>
      </c>
      <c r="Q54" s="91">
        <f t="shared" si="6"/>
        <v>2.05761316872428E-3</v>
      </c>
    </row>
    <row r="55" spans="1:17" x14ac:dyDescent="0.25">
      <c r="A55" s="95">
        <v>53</v>
      </c>
      <c r="B55" s="95">
        <f>COUNTIF($D$3:K55,D55)</f>
        <v>3</v>
      </c>
      <c r="C55" s="95">
        <v>26</v>
      </c>
      <c r="D55" s="95" t="str">
        <f t="shared" si="2"/>
        <v>STL</v>
      </c>
      <c r="E55" s="95">
        <f t="shared" si="0"/>
        <v>0</v>
      </c>
      <c r="F55" s="95" t="str" cm="1">
        <f t="array" ref="F55">_xlfn.IFS(G55&gt;H55,"W",G55&lt;H55,"L",G55=H55,"---")</f>
        <v>L</v>
      </c>
      <c r="G55" s="165">
        <v>1</v>
      </c>
      <c r="H55" s="165">
        <v>9</v>
      </c>
      <c r="I55" s="95" t="str" cm="1">
        <f t="array" ref="I55">_xlfn.IFS(H55&gt;G55,"W",H55&lt;G55,"L",H55=G55,"---")</f>
        <v>W</v>
      </c>
      <c r="J55" s="95">
        <f t="shared" si="1"/>
        <v>1</v>
      </c>
      <c r="K55" s="95" t="str">
        <f t="shared" si="3"/>
        <v>OKC</v>
      </c>
      <c r="L55" s="95">
        <v>27</v>
      </c>
      <c r="M55" s="95">
        <f>COUNTIF($D$3:K55,K55)</f>
        <v>3</v>
      </c>
      <c r="O55" s="79">
        <f t="shared" si="7"/>
        <v>18</v>
      </c>
      <c r="P55" s="79">
        <f t="shared" si="5"/>
        <v>2</v>
      </c>
      <c r="Q55" s="91">
        <f t="shared" si="6"/>
        <v>4.1152263374485596E-4</v>
      </c>
    </row>
    <row r="56" spans="1:17" x14ac:dyDescent="0.25">
      <c r="A56" s="95">
        <v>54</v>
      </c>
      <c r="B56" s="95">
        <f>COUNTIF($D$3:K56,D56)</f>
        <v>3</v>
      </c>
      <c r="C56" s="95">
        <v>25</v>
      </c>
      <c r="D56" s="95" t="str">
        <f t="shared" si="2"/>
        <v>CHC</v>
      </c>
      <c r="E56" s="95">
        <f t="shared" si="0"/>
        <v>0</v>
      </c>
      <c r="F56" s="95" t="str" cm="1">
        <f t="array" ref="F56">_xlfn.IFS(G56&gt;H56,"W",G56&lt;H56,"L",G56=H56,"---")</f>
        <v>L</v>
      </c>
      <c r="G56" s="165">
        <v>1</v>
      </c>
      <c r="H56" s="165">
        <v>5</v>
      </c>
      <c r="I56" s="95" t="str" cm="1">
        <f t="array" ref="I56">_xlfn.IFS(H56&gt;G56,"W",H56&lt;G56,"L",H56=G56,"---")</f>
        <v>W</v>
      </c>
      <c r="J56" s="95">
        <f t="shared" si="1"/>
        <v>1</v>
      </c>
      <c r="K56" s="95" t="str">
        <f t="shared" si="3"/>
        <v>COL</v>
      </c>
      <c r="L56" s="95">
        <v>28</v>
      </c>
      <c r="M56" s="95">
        <f>COUNTIF($D$3:K56,K56)</f>
        <v>3</v>
      </c>
      <c r="O56" s="79">
        <f t="shared" si="7"/>
        <v>19</v>
      </c>
      <c r="P56" s="79">
        <f t="shared" si="5"/>
        <v>1</v>
      </c>
      <c r="Q56" s="91">
        <f t="shared" si="6"/>
        <v>2.0576131687242798E-4</v>
      </c>
    </row>
    <row r="57" spans="1:17" x14ac:dyDescent="0.25">
      <c r="A57" s="95">
        <v>55</v>
      </c>
      <c r="B57" s="95">
        <f>COUNTIF($D$3:K57,D57)</f>
        <v>3</v>
      </c>
      <c r="C57" s="95">
        <v>32</v>
      </c>
      <c r="D57" s="95" t="str">
        <f t="shared" si="2"/>
        <v>SFN</v>
      </c>
      <c r="E57" s="95">
        <f t="shared" si="0"/>
        <v>1</v>
      </c>
      <c r="F57" s="95" t="str" cm="1">
        <f t="array" ref="F57">_xlfn.IFS(G57&gt;H57,"W",G57&lt;H57,"L",G57=H57,"---")</f>
        <v>W</v>
      </c>
      <c r="G57" s="165">
        <v>12</v>
      </c>
      <c r="H57" s="165">
        <v>7</v>
      </c>
      <c r="I57" s="95" t="str" cm="1">
        <f t="array" ref="I57">_xlfn.IFS(H57&gt;G57,"W",H57&lt;G57,"L",H57=G57,"---")</f>
        <v>L</v>
      </c>
      <c r="J57" s="95">
        <f t="shared" si="1"/>
        <v>0</v>
      </c>
      <c r="K57" s="95" t="str">
        <f t="shared" si="3"/>
        <v>LAP</v>
      </c>
      <c r="L57" s="95">
        <v>29</v>
      </c>
      <c r="M57" s="95">
        <f>COUNTIF($D$3:K57,K57)</f>
        <v>5</v>
      </c>
      <c r="O57" s="79">
        <f t="shared" si="7"/>
        <v>20</v>
      </c>
      <c r="P57" s="79">
        <f t="shared" si="5"/>
        <v>1</v>
      </c>
      <c r="Q57" s="91">
        <f t="shared" si="6"/>
        <v>2.0576131687242798E-4</v>
      </c>
    </row>
    <row r="58" spans="1:17" x14ac:dyDescent="0.25">
      <c r="A58" s="95">
        <v>56</v>
      </c>
      <c r="B58" s="95">
        <f>COUNTIF($D$3:K58,D58)</f>
        <v>3</v>
      </c>
      <c r="C58" s="95">
        <v>31</v>
      </c>
      <c r="D58" s="95" t="str">
        <f t="shared" si="2"/>
        <v>SDT</v>
      </c>
      <c r="E58" s="95">
        <f t="shared" si="0"/>
        <v>0</v>
      </c>
      <c r="F58" s="95" t="str" cm="1">
        <f t="array" ref="F58">_xlfn.IFS(G58&gt;H58,"W",G58&lt;H58,"L",G58=H58,"---")</f>
        <v>L</v>
      </c>
      <c r="G58" s="165">
        <v>7</v>
      </c>
      <c r="H58" s="165">
        <v>8</v>
      </c>
      <c r="I58" s="95" t="str" cm="1">
        <f t="array" ref="I58">_xlfn.IFS(H58&gt;G58,"W",H58&lt;G58,"L",H58=G58,"---")</f>
        <v>W</v>
      </c>
      <c r="J58" s="95">
        <f t="shared" si="1"/>
        <v>1</v>
      </c>
      <c r="K58" s="95" t="str">
        <f t="shared" si="3"/>
        <v>PHX</v>
      </c>
      <c r="L58" s="95">
        <v>30</v>
      </c>
      <c r="M58" s="95">
        <f>COUNTIF($D$3:K58,K58)</f>
        <v>5</v>
      </c>
      <c r="O58" s="79">
        <f t="shared" si="7"/>
        <v>21</v>
      </c>
      <c r="P58" s="79">
        <f t="shared" si="5"/>
        <v>2</v>
      </c>
      <c r="Q58" s="91">
        <f t="shared" si="6"/>
        <v>4.1152263374485596E-4</v>
      </c>
    </row>
    <row r="59" spans="1:17" x14ac:dyDescent="0.25">
      <c r="A59" s="95">
        <v>57</v>
      </c>
      <c r="B59" s="95">
        <f>COUNTIF($D$3:K59,D59)</f>
        <v>4</v>
      </c>
      <c r="C59" s="95">
        <v>2</v>
      </c>
      <c r="D59" s="95" t="str">
        <f t="shared" si="2"/>
        <v>BOS</v>
      </c>
      <c r="E59" s="95">
        <f t="shared" si="0"/>
        <v>0</v>
      </c>
      <c r="F59" s="95" t="str" cm="1">
        <f t="array" ref="F59">_xlfn.IFS(G59&gt;H59,"W",G59&lt;H59,"L",G59=H59,"---")</f>
        <v>L</v>
      </c>
      <c r="G59" s="165">
        <v>4</v>
      </c>
      <c r="H59" s="165">
        <v>13</v>
      </c>
      <c r="I59" s="95" t="str" cm="1">
        <f t="array" ref="I59">_xlfn.IFS(H59&gt;G59,"W",H59&lt;G59,"L",H59=G59,"---")</f>
        <v>W</v>
      </c>
      <c r="J59" s="95">
        <f t="shared" si="1"/>
        <v>1</v>
      </c>
      <c r="K59" s="95" t="str">
        <f t="shared" si="3"/>
        <v>BAL</v>
      </c>
      <c r="L59" s="95">
        <v>3</v>
      </c>
      <c r="M59" s="95">
        <f>COUNTIF($D$3:K59,K59)</f>
        <v>4</v>
      </c>
      <c r="O59" s="79">
        <f t="shared" si="7"/>
        <v>22</v>
      </c>
      <c r="P59" s="79">
        <f t="shared" si="5"/>
        <v>0</v>
      </c>
      <c r="Q59" s="91">
        <f t="shared" si="6"/>
        <v>0</v>
      </c>
    </row>
    <row r="60" spans="1:17" x14ac:dyDescent="0.25">
      <c r="A60" s="95">
        <v>58</v>
      </c>
      <c r="B60" s="95">
        <f>COUNTIF($D$3:K60,D60)</f>
        <v>4</v>
      </c>
      <c r="C60" s="95">
        <v>1</v>
      </c>
      <c r="D60" s="95" t="str">
        <f t="shared" si="2"/>
        <v>NYS</v>
      </c>
      <c r="E60" s="95">
        <f t="shared" si="0"/>
        <v>1</v>
      </c>
      <c r="F60" s="95" t="str" cm="1">
        <f t="array" ref="F60">_xlfn.IFS(G60&gt;H60,"W",G60&lt;H60,"L",G60=H60,"---")</f>
        <v>W</v>
      </c>
      <c r="G60" s="165">
        <v>8</v>
      </c>
      <c r="H60" s="165">
        <v>1</v>
      </c>
      <c r="I60" s="95" t="str" cm="1">
        <f t="array" ref="I60">_xlfn.IFS(H60&gt;G60,"W",H60&lt;G60,"L",H60=G60,"---")</f>
        <v>L</v>
      </c>
      <c r="J60" s="95">
        <f t="shared" si="1"/>
        <v>0</v>
      </c>
      <c r="K60" s="95" t="str">
        <f t="shared" si="3"/>
        <v>CLE</v>
      </c>
      <c r="L60" s="95">
        <v>4</v>
      </c>
      <c r="M60" s="95">
        <f>COUNTIF($D$3:K60,K60)</f>
        <v>4</v>
      </c>
      <c r="O60" s="79">
        <f t="shared" si="7"/>
        <v>23</v>
      </c>
      <c r="P60" s="79">
        <f t="shared" si="5"/>
        <v>1</v>
      </c>
      <c r="Q60" s="91">
        <f t="shared" si="6"/>
        <v>2.0576131687242798E-4</v>
      </c>
    </row>
    <row r="61" spans="1:17" x14ac:dyDescent="0.25">
      <c r="A61" s="95">
        <v>59</v>
      </c>
      <c r="B61" s="95">
        <f>COUNTIF($D$3:K61,D61)</f>
        <v>6</v>
      </c>
      <c r="C61" s="95">
        <v>6</v>
      </c>
      <c r="D61" s="95" t="str">
        <f t="shared" si="2"/>
        <v>ORL</v>
      </c>
      <c r="E61" s="95">
        <f t="shared" si="0"/>
        <v>1</v>
      </c>
      <c r="F61" s="95" t="str" cm="1">
        <f t="array" ref="F61">_xlfn.IFS(G61&gt;H61,"W",G61&lt;H61,"L",G61=H61,"---")</f>
        <v>W</v>
      </c>
      <c r="G61" s="165">
        <v>8</v>
      </c>
      <c r="H61" s="165">
        <v>7</v>
      </c>
      <c r="I61" s="95" t="str" cm="1">
        <f t="array" ref="I61">_xlfn.IFS(H61&gt;G61,"W",H61&lt;G61,"L",H61=G61,"---")</f>
        <v>L</v>
      </c>
      <c r="J61" s="95">
        <f t="shared" si="1"/>
        <v>0</v>
      </c>
      <c r="K61" s="95" t="str">
        <f t="shared" si="3"/>
        <v>IND</v>
      </c>
      <c r="L61" s="95">
        <v>7</v>
      </c>
      <c r="M61" s="95">
        <f>COUNTIF($D$3:K61,K61)</f>
        <v>4</v>
      </c>
      <c r="O61" s="79">
        <f t="shared" si="7"/>
        <v>24</v>
      </c>
      <c r="P61" s="79">
        <f t="shared" si="5"/>
        <v>0</v>
      </c>
      <c r="Q61" s="91">
        <f t="shared" si="6"/>
        <v>0</v>
      </c>
    </row>
    <row r="62" spans="1:17" x14ac:dyDescent="0.25">
      <c r="A62" s="95">
        <v>60</v>
      </c>
      <c r="B62" s="95">
        <f>COUNTIF($D$3:K62,D62)</f>
        <v>6</v>
      </c>
      <c r="C62" s="95">
        <v>5</v>
      </c>
      <c r="D62" s="95" t="str">
        <f t="shared" si="2"/>
        <v>DET</v>
      </c>
      <c r="E62" s="95">
        <f t="shared" si="0"/>
        <v>1</v>
      </c>
      <c r="F62" s="95" t="str" cm="1">
        <f t="array" ref="F62">_xlfn.IFS(G62&gt;H62,"W",G62&lt;H62,"L",G62=H62,"---")</f>
        <v>W</v>
      </c>
      <c r="G62" s="165">
        <v>8</v>
      </c>
      <c r="H62" s="165">
        <v>2</v>
      </c>
      <c r="I62" s="95" t="str" cm="1">
        <f t="array" ref="I62">_xlfn.IFS(H62&gt;G62,"W",H62&lt;G62,"L",H62=G62,"---")</f>
        <v>L</v>
      </c>
      <c r="J62" s="95">
        <f t="shared" si="1"/>
        <v>0</v>
      </c>
      <c r="K62" s="95" t="str">
        <f t="shared" si="3"/>
        <v>MIL</v>
      </c>
      <c r="L62" s="95">
        <v>8</v>
      </c>
      <c r="M62" s="95">
        <f>COUNTIF($D$3:K62,K62)</f>
        <v>4</v>
      </c>
      <c r="O62" s="79">
        <f t="shared" si="7"/>
        <v>25</v>
      </c>
      <c r="P62" s="79">
        <f t="shared" si="5"/>
        <v>0</v>
      </c>
      <c r="Q62" s="91">
        <f t="shared" si="6"/>
        <v>0</v>
      </c>
    </row>
    <row r="63" spans="1:17" x14ac:dyDescent="0.25">
      <c r="A63" s="95">
        <v>61</v>
      </c>
      <c r="B63" s="95">
        <f>COUNTIF($D$3:K63,D63)</f>
        <v>4</v>
      </c>
      <c r="C63" s="95">
        <v>12</v>
      </c>
      <c r="D63" s="95" t="str">
        <f t="shared" si="2"/>
        <v>CHR</v>
      </c>
      <c r="E63" s="95">
        <f t="shared" si="0"/>
        <v>1</v>
      </c>
      <c r="F63" s="95" t="str" cm="1">
        <f t="array" ref="F63">_xlfn.IFS(G63&gt;H63,"W",G63&lt;H63,"L",G63=H63,"---")</f>
        <v>W</v>
      </c>
      <c r="G63" s="165">
        <v>10</v>
      </c>
      <c r="H63" s="165">
        <v>3</v>
      </c>
      <c r="I63" s="95" t="str" cm="1">
        <f t="array" ref="I63">_xlfn.IFS(H63&gt;G63,"W",H63&lt;G63,"L",H63=G63,"---")</f>
        <v>L</v>
      </c>
      <c r="J63" s="95">
        <f t="shared" si="1"/>
        <v>0</v>
      </c>
      <c r="K63" s="95" t="str">
        <f t="shared" si="3"/>
        <v>SEA</v>
      </c>
      <c r="L63" s="95">
        <v>9</v>
      </c>
      <c r="M63" s="95">
        <f>COUNTIF($D$3:K63,K63)</f>
        <v>4</v>
      </c>
      <c r="O63" s="79">
        <f t="shared" si="7"/>
        <v>26</v>
      </c>
      <c r="P63" s="79">
        <f t="shared" si="5"/>
        <v>0</v>
      </c>
      <c r="Q63" s="91">
        <f t="shared" si="6"/>
        <v>0</v>
      </c>
    </row>
    <row r="64" spans="1:17" x14ac:dyDescent="0.25">
      <c r="A64" s="95">
        <v>62</v>
      </c>
      <c r="B64" s="95">
        <f>COUNTIF($D$3:K64,D64)</f>
        <v>4</v>
      </c>
      <c r="C64" s="95">
        <v>11</v>
      </c>
      <c r="D64" s="95" t="str">
        <f t="shared" si="2"/>
        <v>LAA</v>
      </c>
      <c r="E64" s="95">
        <f t="shared" si="0"/>
        <v>0</v>
      </c>
      <c r="F64" s="95" t="str" cm="1">
        <f t="array" ref="F64">_xlfn.IFS(G64&gt;H64,"W",G64&lt;H64,"L",G64=H64,"---")</f>
        <v>L</v>
      </c>
      <c r="G64" s="165">
        <v>5</v>
      </c>
      <c r="H64" s="165">
        <v>6</v>
      </c>
      <c r="I64" s="95" t="str" cm="1">
        <f t="array" ref="I64">_xlfn.IFS(H64&gt;G64,"W",H64&lt;G64,"L",H64=G64,"---")</f>
        <v>W</v>
      </c>
      <c r="J64" s="95">
        <f t="shared" si="1"/>
        <v>1</v>
      </c>
      <c r="K64" s="95" t="str">
        <f t="shared" si="3"/>
        <v>OAK</v>
      </c>
      <c r="L64" s="95">
        <v>10</v>
      </c>
      <c r="M64" s="95">
        <f>COUNTIF($D$3:K64,K64)</f>
        <v>4</v>
      </c>
      <c r="O64" s="79">
        <f t="shared" si="7"/>
        <v>27</v>
      </c>
      <c r="P64" s="79">
        <f t="shared" si="5"/>
        <v>0</v>
      </c>
      <c r="Q64" s="91">
        <f t="shared" si="6"/>
        <v>0</v>
      </c>
    </row>
    <row r="65" spans="1:17" x14ac:dyDescent="0.25">
      <c r="A65" s="95">
        <v>63</v>
      </c>
      <c r="B65" s="95">
        <f>COUNTIF($D$3:K65,D65)</f>
        <v>6</v>
      </c>
      <c r="C65" s="95">
        <v>14</v>
      </c>
      <c r="D65" s="95" t="str">
        <f t="shared" si="2"/>
        <v>MIN</v>
      </c>
      <c r="E65" s="95">
        <f t="shared" si="0"/>
        <v>0</v>
      </c>
      <c r="F65" s="95" t="str" cm="1">
        <f t="array" ref="F65">_xlfn.IFS(G65&gt;H65,"W",G65&lt;H65,"L",G65=H65,"---")</f>
        <v>L</v>
      </c>
      <c r="G65" s="165">
        <v>2</v>
      </c>
      <c r="H65" s="165">
        <v>5</v>
      </c>
      <c r="I65" s="95" t="str" cm="1">
        <f t="array" ref="I65">_xlfn.IFS(H65&gt;G65,"W",H65&lt;G65,"L",H65=G65,"---")</f>
        <v>W</v>
      </c>
      <c r="J65" s="95">
        <f t="shared" si="1"/>
        <v>1</v>
      </c>
      <c r="K65" s="95" t="str">
        <f t="shared" si="3"/>
        <v>DAL</v>
      </c>
      <c r="L65" s="95">
        <v>15</v>
      </c>
      <c r="M65" s="95">
        <f>COUNTIF($D$3:K65,K65)</f>
        <v>4</v>
      </c>
      <c r="O65" s="79">
        <f t="shared" si="7"/>
        <v>28</v>
      </c>
      <c r="P65" s="79">
        <f t="shared" si="5"/>
        <v>0</v>
      </c>
      <c r="Q65" s="91">
        <f t="shared" si="6"/>
        <v>0</v>
      </c>
    </row>
    <row r="66" spans="1:17" x14ac:dyDescent="0.25">
      <c r="A66" s="95">
        <v>64</v>
      </c>
      <c r="B66" s="95">
        <f>COUNTIF($D$3:K66,D66)</f>
        <v>6</v>
      </c>
      <c r="C66" s="95">
        <v>13</v>
      </c>
      <c r="D66" s="95" t="str">
        <f t="shared" si="2"/>
        <v>KCM</v>
      </c>
      <c r="E66" s="95">
        <f t="shared" si="0"/>
        <v>0</v>
      </c>
      <c r="F66" s="95" t="str" cm="1">
        <f t="array" ref="F66">_xlfn.IFS(G66&gt;H66,"W",G66&lt;H66,"L",G66=H66,"---")</f>
        <v>L</v>
      </c>
      <c r="G66" s="165">
        <v>2</v>
      </c>
      <c r="H66" s="165">
        <v>11</v>
      </c>
      <c r="I66" s="95" t="str" cm="1">
        <f t="array" ref="I66">_xlfn.IFS(H66&gt;G66,"W",H66&lt;G66,"L",H66=G66,"---")</f>
        <v>W</v>
      </c>
      <c r="J66" s="95">
        <f t="shared" si="1"/>
        <v>1</v>
      </c>
      <c r="K66" s="95" t="str">
        <f t="shared" si="3"/>
        <v>HOU</v>
      </c>
      <c r="L66" s="95">
        <v>16</v>
      </c>
      <c r="M66" s="95">
        <f>COUNTIF($D$3:K66,K66)</f>
        <v>4</v>
      </c>
      <c r="O66" s="79">
        <f t="shared" si="7"/>
        <v>29</v>
      </c>
      <c r="P66" s="79">
        <f t="shared" si="5"/>
        <v>0</v>
      </c>
      <c r="Q66" s="91">
        <f t="shared" si="6"/>
        <v>0</v>
      </c>
    </row>
    <row r="67" spans="1:17" x14ac:dyDescent="0.25">
      <c r="A67" s="95">
        <v>65</v>
      </c>
      <c r="B67" s="95">
        <f>COUNTIF($D$3:K67,D67)</f>
        <v>4</v>
      </c>
      <c r="C67" s="95">
        <v>20</v>
      </c>
      <c r="D67" s="95" t="str">
        <f t="shared" si="2"/>
        <v>WAS</v>
      </c>
      <c r="E67" s="95">
        <f t="shared" ref="E67:E130" si="8">IF(F67="W",1,0)</f>
        <v>1</v>
      </c>
      <c r="F67" s="95" t="str" cm="1">
        <f t="array" ref="F67">_xlfn.IFS(G67&gt;H67,"W",G67&lt;H67,"L",G67=H67,"---")</f>
        <v>W</v>
      </c>
      <c r="G67" s="165">
        <v>7</v>
      </c>
      <c r="H67" s="165">
        <v>6</v>
      </c>
      <c r="I67" s="95" t="str" cm="1">
        <f t="array" ref="I67">_xlfn.IFS(H67&gt;G67,"W",H67&lt;G67,"L",H67=G67,"---")</f>
        <v>L</v>
      </c>
      <c r="J67" s="95">
        <f t="shared" ref="J67:J130" si="9">IF(I67="W",1,0)</f>
        <v>0</v>
      </c>
      <c r="K67" s="95" t="str">
        <f t="shared" si="3"/>
        <v>NYC</v>
      </c>
      <c r="L67" s="95">
        <v>17</v>
      </c>
      <c r="M67" s="95">
        <f>COUNTIF($D$3:K67,K67)</f>
        <v>4</v>
      </c>
      <c r="O67" s="79" t="s">
        <v>471</v>
      </c>
      <c r="P67" s="79">
        <f>SUM(P37:P66)</f>
        <v>4860</v>
      </c>
      <c r="Q67" s="80"/>
    </row>
    <row r="68" spans="1:17" x14ac:dyDescent="0.25">
      <c r="A68" s="95">
        <v>66</v>
      </c>
      <c r="B68" s="95">
        <f>COUNTIF($D$3:K68,D68)</f>
        <v>4</v>
      </c>
      <c r="C68" s="95">
        <v>19</v>
      </c>
      <c r="D68" s="95" t="str">
        <f t="shared" ref="D68:D131" si="10">_xlfn.XLOOKUP($C68,$O$3:$O$34,$P$3:$P$34,"---",0,1)</f>
        <v>BKN</v>
      </c>
      <c r="E68" s="95">
        <f t="shared" si="8"/>
        <v>1</v>
      </c>
      <c r="F68" s="95" t="str" cm="1">
        <f t="array" ref="F68">_xlfn.IFS(G68&gt;H68,"W",G68&lt;H68,"L",G68=H68,"---")</f>
        <v>W</v>
      </c>
      <c r="G68" s="165">
        <v>7</v>
      </c>
      <c r="H68" s="165">
        <v>3</v>
      </c>
      <c r="I68" s="95" t="str" cm="1">
        <f t="array" ref="I68">_xlfn.IFS(H68&gt;G68,"W",H68&lt;G68,"L",H68=G68,"---")</f>
        <v>L</v>
      </c>
      <c r="J68" s="95">
        <f t="shared" si="9"/>
        <v>0</v>
      </c>
      <c r="K68" s="95" t="str">
        <f t="shared" ref="K68:K131" si="11">_xlfn.XLOOKUP($L68,$O$3:$O$34,$P$3:$P$34,"---",0,1)</f>
        <v>PHI</v>
      </c>
      <c r="L68" s="95">
        <v>18</v>
      </c>
      <c r="M68" s="95">
        <f>COUNTIF($D$3:K68,K68)</f>
        <v>4</v>
      </c>
    </row>
    <row r="69" spans="1:17" x14ac:dyDescent="0.25">
      <c r="A69" s="95">
        <v>67</v>
      </c>
      <c r="B69" s="95">
        <f>COUNTIF($D$3:K69,D69)</f>
        <v>4</v>
      </c>
      <c r="C69" s="95">
        <v>24</v>
      </c>
      <c r="D69" s="95" t="str">
        <f t="shared" si="10"/>
        <v>CIN</v>
      </c>
      <c r="E69" s="95">
        <f t="shared" si="8"/>
        <v>0</v>
      </c>
      <c r="F69" s="95" t="str" cm="1">
        <f t="array" ref="F69">_xlfn.IFS(G69&gt;H69,"W",G69&lt;H69,"L",G69=H69,"---")</f>
        <v>L</v>
      </c>
      <c r="G69" s="165">
        <v>10</v>
      </c>
      <c r="H69" s="165">
        <v>12</v>
      </c>
      <c r="I69" s="95" t="str" cm="1">
        <f t="array" ref="I69">_xlfn.IFS(H69&gt;G69,"W",H69&lt;G69,"L",H69=G69,"---")</f>
        <v>W</v>
      </c>
      <c r="J69" s="95">
        <f t="shared" si="9"/>
        <v>1</v>
      </c>
      <c r="K69" s="95" t="str">
        <f t="shared" si="11"/>
        <v>PIT</v>
      </c>
      <c r="L69" s="95">
        <v>21</v>
      </c>
      <c r="M69" s="95">
        <f>COUNTIF($D$3:K69,K69)</f>
        <v>6</v>
      </c>
    </row>
    <row r="70" spans="1:17" x14ac:dyDescent="0.25">
      <c r="A70" s="95">
        <v>68</v>
      </c>
      <c r="B70" s="95">
        <f>COUNTIF($D$3:K70,D70)</f>
        <v>4</v>
      </c>
      <c r="C70" s="95">
        <v>23</v>
      </c>
      <c r="D70" s="95" t="str">
        <f t="shared" si="10"/>
        <v>MIA</v>
      </c>
      <c r="E70" s="95">
        <f t="shared" si="8"/>
        <v>1</v>
      </c>
      <c r="F70" s="95" t="str" cm="1">
        <f t="array" ref="F70">_xlfn.IFS(G70&gt;H70,"W",G70&lt;H70,"L",G70=H70,"---")</f>
        <v>W</v>
      </c>
      <c r="G70" s="165">
        <v>6</v>
      </c>
      <c r="H70" s="165">
        <v>1</v>
      </c>
      <c r="I70" s="95" t="str" cm="1">
        <f t="array" ref="I70">_xlfn.IFS(H70&gt;G70,"W",H70&lt;G70,"L",H70=G70,"---")</f>
        <v>L</v>
      </c>
      <c r="J70" s="95">
        <f t="shared" si="9"/>
        <v>0</v>
      </c>
      <c r="K70" s="95" t="str">
        <f t="shared" si="11"/>
        <v>ATL</v>
      </c>
      <c r="L70" s="95">
        <v>22</v>
      </c>
      <c r="M70" s="95">
        <f>COUNTIF($D$3:K70,K70)</f>
        <v>6</v>
      </c>
    </row>
    <row r="71" spans="1:17" x14ac:dyDescent="0.25">
      <c r="A71" s="95">
        <v>69</v>
      </c>
      <c r="B71" s="95">
        <f>COUNTIF($D$3:K71,D71)</f>
        <v>4</v>
      </c>
      <c r="C71" s="95">
        <v>26</v>
      </c>
      <c r="D71" s="95" t="str">
        <f t="shared" si="10"/>
        <v>STL</v>
      </c>
      <c r="E71" s="95">
        <f t="shared" si="8"/>
        <v>0</v>
      </c>
      <c r="F71" s="95" t="str" cm="1">
        <f t="array" ref="F71">_xlfn.IFS(G71&gt;H71,"W",G71&lt;H71,"L",G71=H71,"---")</f>
        <v>L</v>
      </c>
      <c r="G71" s="165">
        <v>4</v>
      </c>
      <c r="H71" s="165">
        <v>6</v>
      </c>
      <c r="I71" s="95" t="str" cm="1">
        <f t="array" ref="I71">_xlfn.IFS(H71&gt;G71,"W",H71&lt;G71,"L",H71=G71,"---")</f>
        <v>W</v>
      </c>
      <c r="J71" s="95">
        <f t="shared" si="9"/>
        <v>1</v>
      </c>
      <c r="K71" s="95" t="str">
        <f t="shared" si="11"/>
        <v>OKC</v>
      </c>
      <c r="L71" s="95">
        <v>27</v>
      </c>
      <c r="M71" s="95">
        <f>COUNTIF($D$3:K71,K71)</f>
        <v>4</v>
      </c>
    </row>
    <row r="72" spans="1:17" x14ac:dyDescent="0.25">
      <c r="A72" s="95">
        <v>70</v>
      </c>
      <c r="B72" s="95">
        <f>COUNTIF($D$3:K72,D72)</f>
        <v>4</v>
      </c>
      <c r="C72" s="95">
        <v>25</v>
      </c>
      <c r="D72" s="95" t="str">
        <f t="shared" si="10"/>
        <v>CHC</v>
      </c>
      <c r="E72" s="95">
        <f t="shared" si="8"/>
        <v>0</v>
      </c>
      <c r="F72" s="95" t="str" cm="1">
        <f t="array" ref="F72">_xlfn.IFS(G72&gt;H72,"W",G72&lt;H72,"L",G72=H72,"---")</f>
        <v>L</v>
      </c>
      <c r="G72" s="165">
        <v>0</v>
      </c>
      <c r="H72" s="165">
        <v>6</v>
      </c>
      <c r="I72" s="95" t="str" cm="1">
        <f t="array" ref="I72">_xlfn.IFS(H72&gt;G72,"W",H72&lt;G72,"L",H72=G72,"---")</f>
        <v>W</v>
      </c>
      <c r="J72" s="95">
        <f t="shared" si="9"/>
        <v>1</v>
      </c>
      <c r="K72" s="95" t="str">
        <f t="shared" si="11"/>
        <v>COL</v>
      </c>
      <c r="L72" s="95">
        <v>28</v>
      </c>
      <c r="M72" s="95">
        <f>COUNTIF($D$3:K72,K72)</f>
        <v>4</v>
      </c>
    </row>
    <row r="73" spans="1:17" x14ac:dyDescent="0.25">
      <c r="A73" s="95">
        <v>71</v>
      </c>
      <c r="B73" s="95">
        <f>COUNTIF($D$3:K73,D73)</f>
        <v>4</v>
      </c>
      <c r="C73" s="95">
        <v>32</v>
      </c>
      <c r="D73" s="95" t="str">
        <f t="shared" si="10"/>
        <v>SFN</v>
      </c>
      <c r="E73" s="95">
        <f t="shared" si="8"/>
        <v>1</v>
      </c>
      <c r="F73" s="95" t="str" cm="1">
        <f t="array" ref="F73">_xlfn.IFS(G73&gt;H73,"W",G73&lt;H73,"L",G73=H73,"---")</f>
        <v>W</v>
      </c>
      <c r="G73" s="165">
        <v>5</v>
      </c>
      <c r="H73" s="165">
        <v>4</v>
      </c>
      <c r="I73" s="95" t="str" cm="1">
        <f t="array" ref="I73">_xlfn.IFS(H73&gt;G73,"W",H73&lt;G73,"L",H73=G73,"---")</f>
        <v>L</v>
      </c>
      <c r="J73" s="95">
        <f t="shared" si="9"/>
        <v>0</v>
      </c>
      <c r="K73" s="95" t="str">
        <f t="shared" si="11"/>
        <v>LAP</v>
      </c>
      <c r="L73" s="95">
        <v>29</v>
      </c>
      <c r="M73" s="95">
        <f>COUNTIF($D$3:K73,K73)</f>
        <v>6</v>
      </c>
    </row>
    <row r="74" spans="1:17" x14ac:dyDescent="0.25">
      <c r="A74" s="95">
        <v>72</v>
      </c>
      <c r="B74" s="95">
        <f>COUNTIF($D$3:K74,D74)</f>
        <v>4</v>
      </c>
      <c r="C74" s="95">
        <v>31</v>
      </c>
      <c r="D74" s="95" t="str">
        <f t="shared" si="10"/>
        <v>SDT</v>
      </c>
      <c r="E74" s="95">
        <f t="shared" si="8"/>
        <v>1</v>
      </c>
      <c r="F74" s="95" t="str" cm="1">
        <f t="array" ref="F74">_xlfn.IFS(G74&gt;H74,"W",G74&lt;H74,"L",G74=H74,"---")</f>
        <v>W</v>
      </c>
      <c r="G74" s="165">
        <v>12</v>
      </c>
      <c r="H74" s="165">
        <v>3</v>
      </c>
      <c r="I74" s="95" t="str" cm="1">
        <f t="array" ref="I74">_xlfn.IFS(H74&gt;G74,"W",H74&lt;G74,"L",H74=G74,"---")</f>
        <v>L</v>
      </c>
      <c r="J74" s="95">
        <f t="shared" si="9"/>
        <v>0</v>
      </c>
      <c r="K74" s="95" t="str">
        <f t="shared" si="11"/>
        <v>PHX</v>
      </c>
      <c r="L74" s="95">
        <v>30</v>
      </c>
      <c r="M74" s="95">
        <f>COUNTIF($D$3:K74,K74)</f>
        <v>6</v>
      </c>
    </row>
    <row r="75" spans="1:17" x14ac:dyDescent="0.25">
      <c r="A75" s="95">
        <v>73</v>
      </c>
      <c r="B75" s="95">
        <f>COUNTIF($D$3:K75,D75)</f>
        <v>5</v>
      </c>
      <c r="C75" s="95">
        <v>2</v>
      </c>
      <c r="D75" s="95" t="str">
        <f t="shared" si="10"/>
        <v>BOS</v>
      </c>
      <c r="E75" s="95">
        <f t="shared" si="8"/>
        <v>0</v>
      </c>
      <c r="F75" s="95" t="str" cm="1">
        <f t="array" ref="F75">_xlfn.IFS(G75&gt;H75,"W",G75&lt;H75,"L",G75=H75,"---")</f>
        <v>L</v>
      </c>
      <c r="G75" s="165">
        <v>6</v>
      </c>
      <c r="H75" s="165">
        <v>10</v>
      </c>
      <c r="I75" s="95" t="str" cm="1">
        <f t="array" ref="I75">_xlfn.IFS(H75&gt;G75,"W",H75&lt;G75,"L",H75=G75,"---")</f>
        <v>W</v>
      </c>
      <c r="J75" s="95">
        <f t="shared" si="9"/>
        <v>1</v>
      </c>
      <c r="K75" s="95" t="str">
        <f t="shared" si="11"/>
        <v>BAL</v>
      </c>
      <c r="L75" s="95">
        <v>3</v>
      </c>
      <c r="M75" s="95">
        <f>COUNTIF($D$3:K75,K75)</f>
        <v>5</v>
      </c>
    </row>
    <row r="76" spans="1:17" x14ac:dyDescent="0.25">
      <c r="A76" s="95">
        <v>74</v>
      </c>
      <c r="B76" s="95">
        <f>COUNTIF($D$3:K76,D76)</f>
        <v>5</v>
      </c>
      <c r="C76" s="95">
        <v>1</v>
      </c>
      <c r="D76" s="95" t="str">
        <f t="shared" si="10"/>
        <v>NYS</v>
      </c>
      <c r="E76" s="95">
        <f t="shared" si="8"/>
        <v>0</v>
      </c>
      <c r="F76" s="95" t="str" cm="1">
        <f t="array" ref="F76">_xlfn.IFS(G76&gt;H76,"W",G76&lt;H76,"L",G76=H76,"---")</f>
        <v>L</v>
      </c>
      <c r="G76" s="165">
        <v>3</v>
      </c>
      <c r="H76" s="165">
        <v>4</v>
      </c>
      <c r="I76" s="95" t="str" cm="1">
        <f t="array" ref="I76">_xlfn.IFS(H76&gt;G76,"W",H76&lt;G76,"L",H76=G76,"---")</f>
        <v>W</v>
      </c>
      <c r="J76" s="95">
        <f t="shared" si="9"/>
        <v>1</v>
      </c>
      <c r="K76" s="95" t="str">
        <f t="shared" si="11"/>
        <v>CLE</v>
      </c>
      <c r="L76" s="95">
        <v>4</v>
      </c>
      <c r="M76" s="95">
        <f>COUNTIF($D$3:K76,K76)</f>
        <v>5</v>
      </c>
    </row>
    <row r="77" spans="1:17" x14ac:dyDescent="0.25">
      <c r="A77" s="95">
        <v>75</v>
      </c>
      <c r="B77" s="95">
        <f>COUNTIF($D$3:K77,D77)</f>
        <v>7</v>
      </c>
      <c r="C77" s="95">
        <v>6</v>
      </c>
      <c r="D77" s="95" t="str">
        <f t="shared" si="10"/>
        <v>ORL</v>
      </c>
      <c r="E77" s="95">
        <f t="shared" si="8"/>
        <v>1</v>
      </c>
      <c r="F77" s="95" t="str" cm="1">
        <f t="array" ref="F77">_xlfn.IFS(G77&gt;H77,"W",G77&lt;H77,"L",G77=H77,"---")</f>
        <v>W</v>
      </c>
      <c r="G77" s="165">
        <v>7</v>
      </c>
      <c r="H77" s="165">
        <v>0</v>
      </c>
      <c r="I77" s="95" t="str" cm="1">
        <f t="array" ref="I77">_xlfn.IFS(H77&gt;G77,"W",H77&lt;G77,"L",H77=G77,"---")</f>
        <v>L</v>
      </c>
      <c r="J77" s="95">
        <f t="shared" si="9"/>
        <v>0</v>
      </c>
      <c r="K77" s="95" t="str">
        <f t="shared" si="11"/>
        <v>IND</v>
      </c>
      <c r="L77" s="95">
        <v>7</v>
      </c>
      <c r="M77" s="95">
        <f>COUNTIF($D$3:K77,K77)</f>
        <v>5</v>
      </c>
    </row>
    <row r="78" spans="1:17" x14ac:dyDescent="0.25">
      <c r="A78" s="95">
        <v>76</v>
      </c>
      <c r="B78" s="95">
        <f>COUNTIF($D$3:K78,D78)</f>
        <v>7</v>
      </c>
      <c r="C78" s="95">
        <v>5</v>
      </c>
      <c r="D78" s="95" t="str">
        <f t="shared" si="10"/>
        <v>DET</v>
      </c>
      <c r="E78" s="95">
        <f t="shared" si="8"/>
        <v>1</v>
      </c>
      <c r="F78" s="95" t="str" cm="1">
        <f t="array" ref="F78">_xlfn.IFS(G78&gt;H78,"W",G78&lt;H78,"L",G78=H78,"---")</f>
        <v>W</v>
      </c>
      <c r="G78" s="165">
        <v>3</v>
      </c>
      <c r="H78" s="165">
        <v>1</v>
      </c>
      <c r="I78" s="95" t="str" cm="1">
        <f t="array" ref="I78">_xlfn.IFS(H78&gt;G78,"W",H78&lt;G78,"L",H78=G78,"---")</f>
        <v>L</v>
      </c>
      <c r="J78" s="95">
        <f t="shared" si="9"/>
        <v>0</v>
      </c>
      <c r="K78" s="95" t="str">
        <f t="shared" si="11"/>
        <v>MIL</v>
      </c>
      <c r="L78" s="95">
        <v>8</v>
      </c>
      <c r="M78" s="95">
        <f>COUNTIF($D$3:K78,K78)</f>
        <v>5</v>
      </c>
    </row>
    <row r="79" spans="1:17" x14ac:dyDescent="0.25">
      <c r="A79" s="95">
        <v>77</v>
      </c>
      <c r="B79" s="95">
        <f>COUNTIF($D$3:K79,D79)</f>
        <v>5</v>
      </c>
      <c r="C79" s="95">
        <v>12</v>
      </c>
      <c r="D79" s="95" t="str">
        <f t="shared" si="10"/>
        <v>CHR</v>
      </c>
      <c r="E79" s="95">
        <f t="shared" si="8"/>
        <v>1</v>
      </c>
      <c r="F79" s="95" t="str" cm="1">
        <f t="array" ref="F79">_xlfn.IFS(G79&gt;H79,"W",G79&lt;H79,"L",G79=H79,"---")</f>
        <v>W</v>
      </c>
      <c r="G79" s="165">
        <v>4</v>
      </c>
      <c r="H79" s="165">
        <v>2</v>
      </c>
      <c r="I79" s="95" t="str" cm="1">
        <f t="array" ref="I79">_xlfn.IFS(H79&gt;G79,"W",H79&lt;G79,"L",H79=G79,"---")</f>
        <v>L</v>
      </c>
      <c r="J79" s="95">
        <f t="shared" si="9"/>
        <v>0</v>
      </c>
      <c r="K79" s="95" t="str">
        <f t="shared" si="11"/>
        <v>SEA</v>
      </c>
      <c r="L79" s="95">
        <v>9</v>
      </c>
      <c r="M79" s="95">
        <f>COUNTIF($D$3:K79,K79)</f>
        <v>5</v>
      </c>
    </row>
    <row r="80" spans="1:17" x14ac:dyDescent="0.25">
      <c r="A80" s="95">
        <v>78</v>
      </c>
      <c r="B80" s="95">
        <f>COUNTIF($D$3:K80,D80)</f>
        <v>5</v>
      </c>
      <c r="C80" s="95">
        <v>11</v>
      </c>
      <c r="D80" s="95" t="str">
        <f t="shared" si="10"/>
        <v>LAA</v>
      </c>
      <c r="E80" s="95">
        <f t="shared" si="8"/>
        <v>0</v>
      </c>
      <c r="F80" s="95" t="str" cm="1">
        <f t="array" ref="F80">_xlfn.IFS(G80&gt;H80,"W",G80&lt;H80,"L",G80=H80,"---")</f>
        <v>L</v>
      </c>
      <c r="G80" s="165">
        <v>2</v>
      </c>
      <c r="H80" s="165">
        <v>3</v>
      </c>
      <c r="I80" s="95" t="str" cm="1">
        <f t="array" ref="I80">_xlfn.IFS(H80&gt;G80,"W",H80&lt;G80,"L",H80=G80,"---")</f>
        <v>W</v>
      </c>
      <c r="J80" s="95">
        <f t="shared" si="9"/>
        <v>1</v>
      </c>
      <c r="K80" s="95" t="str">
        <f t="shared" si="11"/>
        <v>OAK</v>
      </c>
      <c r="L80" s="95">
        <v>10</v>
      </c>
      <c r="M80" s="95">
        <f>COUNTIF($D$3:K80,K80)</f>
        <v>5</v>
      </c>
    </row>
    <row r="81" spans="1:13" x14ac:dyDescent="0.25">
      <c r="A81" s="95">
        <v>79</v>
      </c>
      <c r="B81" s="95">
        <f>COUNTIF($D$3:K81,D81)</f>
        <v>7</v>
      </c>
      <c r="C81" s="95">
        <v>14</v>
      </c>
      <c r="D81" s="95" t="str">
        <f t="shared" si="10"/>
        <v>MIN</v>
      </c>
      <c r="E81" s="95">
        <f t="shared" si="8"/>
        <v>1</v>
      </c>
      <c r="F81" s="95" t="str" cm="1">
        <f t="array" ref="F81">_xlfn.IFS(G81&gt;H81,"W",G81&lt;H81,"L",G81=H81,"---")</f>
        <v>W</v>
      </c>
      <c r="G81" s="165">
        <v>7</v>
      </c>
      <c r="H81" s="165">
        <v>2</v>
      </c>
      <c r="I81" s="95" t="str" cm="1">
        <f t="array" ref="I81">_xlfn.IFS(H81&gt;G81,"W",H81&lt;G81,"L",H81=G81,"---")</f>
        <v>L</v>
      </c>
      <c r="J81" s="95">
        <f t="shared" si="9"/>
        <v>0</v>
      </c>
      <c r="K81" s="95" t="str">
        <f t="shared" si="11"/>
        <v>DAL</v>
      </c>
      <c r="L81" s="95">
        <v>15</v>
      </c>
      <c r="M81" s="95">
        <f>COUNTIF($D$3:K81,K81)</f>
        <v>5</v>
      </c>
    </row>
    <row r="82" spans="1:13" x14ac:dyDescent="0.25">
      <c r="A82" s="95">
        <v>80</v>
      </c>
      <c r="B82" s="95">
        <f>COUNTIF($D$3:K82,D82)</f>
        <v>7</v>
      </c>
      <c r="C82" s="95">
        <v>13</v>
      </c>
      <c r="D82" s="95" t="str">
        <f t="shared" si="10"/>
        <v>KCM</v>
      </c>
      <c r="E82" s="95">
        <f t="shared" si="8"/>
        <v>1</v>
      </c>
      <c r="F82" s="95" t="str" cm="1">
        <f t="array" ref="F82">_xlfn.IFS(G82&gt;H82,"W",G82&lt;H82,"L",G82=H82,"---")</f>
        <v>W</v>
      </c>
      <c r="G82" s="165">
        <v>7</v>
      </c>
      <c r="H82" s="165">
        <v>4</v>
      </c>
      <c r="I82" s="95" t="str" cm="1">
        <f t="array" ref="I82">_xlfn.IFS(H82&gt;G82,"W",H82&lt;G82,"L",H82=G82,"---")</f>
        <v>L</v>
      </c>
      <c r="J82" s="95">
        <f t="shared" si="9"/>
        <v>0</v>
      </c>
      <c r="K82" s="95" t="str">
        <f t="shared" si="11"/>
        <v>HOU</v>
      </c>
      <c r="L82" s="95">
        <v>16</v>
      </c>
      <c r="M82" s="95">
        <f>COUNTIF($D$3:K82,K82)</f>
        <v>5</v>
      </c>
    </row>
    <row r="83" spans="1:13" x14ac:dyDescent="0.25">
      <c r="A83" s="95">
        <v>81</v>
      </c>
      <c r="B83" s="95">
        <f>COUNTIF($D$3:K83,D83)</f>
        <v>5</v>
      </c>
      <c r="C83" s="95">
        <v>20</v>
      </c>
      <c r="D83" s="95" t="str">
        <f t="shared" si="10"/>
        <v>WAS</v>
      </c>
      <c r="E83" s="95">
        <f t="shared" si="8"/>
        <v>1</v>
      </c>
      <c r="F83" s="95" t="str" cm="1">
        <f t="array" ref="F83">_xlfn.IFS(G83&gt;H83,"W",G83&lt;H83,"L",G83=H83,"---")</f>
        <v>W</v>
      </c>
      <c r="G83" s="165">
        <v>10</v>
      </c>
      <c r="H83" s="165">
        <v>5</v>
      </c>
      <c r="I83" s="95" t="str" cm="1">
        <f t="array" ref="I83">_xlfn.IFS(H83&gt;G83,"W",H83&lt;G83,"L",H83=G83,"---")</f>
        <v>L</v>
      </c>
      <c r="J83" s="95">
        <f t="shared" si="9"/>
        <v>0</v>
      </c>
      <c r="K83" s="95" t="str">
        <f t="shared" si="11"/>
        <v>NYC</v>
      </c>
      <c r="L83" s="95">
        <v>17</v>
      </c>
      <c r="M83" s="95">
        <f>COUNTIF($D$3:K83,K83)</f>
        <v>5</v>
      </c>
    </row>
    <row r="84" spans="1:13" x14ac:dyDescent="0.25">
      <c r="A84" s="95">
        <v>82</v>
      </c>
      <c r="B84" s="95">
        <f>COUNTIF($D$3:K84,D84)</f>
        <v>5</v>
      </c>
      <c r="C84" s="95">
        <v>19</v>
      </c>
      <c r="D84" s="95" t="str">
        <f t="shared" si="10"/>
        <v>BKN</v>
      </c>
      <c r="E84" s="95">
        <f t="shared" si="8"/>
        <v>0</v>
      </c>
      <c r="F84" s="95" t="str" cm="1">
        <f t="array" ref="F84">_xlfn.IFS(G84&gt;H84,"W",G84&lt;H84,"L",G84=H84,"---")</f>
        <v>L</v>
      </c>
      <c r="G84" s="165">
        <v>5</v>
      </c>
      <c r="H84" s="165">
        <v>7</v>
      </c>
      <c r="I84" s="95" t="str" cm="1">
        <f t="array" ref="I84">_xlfn.IFS(H84&gt;G84,"W",H84&lt;G84,"L",H84=G84,"---")</f>
        <v>W</v>
      </c>
      <c r="J84" s="95">
        <f t="shared" si="9"/>
        <v>1</v>
      </c>
      <c r="K84" s="95" t="str">
        <f t="shared" si="11"/>
        <v>PHI</v>
      </c>
      <c r="L84" s="95">
        <v>18</v>
      </c>
      <c r="M84" s="95">
        <f>COUNTIF($D$3:K84,K84)</f>
        <v>5</v>
      </c>
    </row>
    <row r="85" spans="1:13" x14ac:dyDescent="0.25">
      <c r="A85" s="95">
        <v>83</v>
      </c>
      <c r="B85" s="95">
        <f>COUNTIF($D$3:K85,D85)</f>
        <v>5</v>
      </c>
      <c r="C85" s="95">
        <v>24</v>
      </c>
      <c r="D85" s="95" t="str">
        <f t="shared" si="10"/>
        <v>CIN</v>
      </c>
      <c r="E85" s="95">
        <f t="shared" si="8"/>
        <v>0</v>
      </c>
      <c r="F85" s="95" t="str" cm="1">
        <f t="array" ref="F85">_xlfn.IFS(G85&gt;H85,"W",G85&lt;H85,"L",G85=H85,"---")</f>
        <v>L</v>
      </c>
      <c r="G85" s="165">
        <v>2</v>
      </c>
      <c r="H85" s="165">
        <v>7</v>
      </c>
      <c r="I85" s="95" t="str" cm="1">
        <f t="array" ref="I85">_xlfn.IFS(H85&gt;G85,"W",H85&lt;G85,"L",H85=G85,"---")</f>
        <v>W</v>
      </c>
      <c r="J85" s="95">
        <f t="shared" si="9"/>
        <v>1</v>
      </c>
      <c r="K85" s="95" t="str">
        <f t="shared" si="11"/>
        <v>PIT</v>
      </c>
      <c r="L85" s="95">
        <v>21</v>
      </c>
      <c r="M85" s="95">
        <f>COUNTIF($D$3:K85,K85)</f>
        <v>7</v>
      </c>
    </row>
    <row r="86" spans="1:13" x14ac:dyDescent="0.25">
      <c r="A86" s="95">
        <v>84</v>
      </c>
      <c r="B86" s="95">
        <f>COUNTIF($D$3:K86,D86)</f>
        <v>5</v>
      </c>
      <c r="C86" s="95">
        <v>23</v>
      </c>
      <c r="D86" s="95" t="str">
        <f t="shared" si="10"/>
        <v>MIA</v>
      </c>
      <c r="E86" s="95">
        <f t="shared" si="8"/>
        <v>0</v>
      </c>
      <c r="F86" s="95" t="str" cm="1">
        <f t="array" ref="F86">_xlfn.IFS(G86&gt;H86,"W",G86&lt;H86,"L",G86=H86,"---")</f>
        <v>L</v>
      </c>
      <c r="G86" s="165">
        <v>3</v>
      </c>
      <c r="H86" s="165">
        <v>4</v>
      </c>
      <c r="I86" s="95" t="str" cm="1">
        <f t="array" ref="I86">_xlfn.IFS(H86&gt;G86,"W",H86&lt;G86,"L",H86=G86,"---")</f>
        <v>W</v>
      </c>
      <c r="J86" s="95">
        <f t="shared" si="9"/>
        <v>1</v>
      </c>
      <c r="K86" s="95" t="str">
        <f t="shared" si="11"/>
        <v>ATL</v>
      </c>
      <c r="L86" s="95">
        <v>22</v>
      </c>
      <c r="M86" s="95">
        <f>COUNTIF($D$3:K86,K86)</f>
        <v>7</v>
      </c>
    </row>
    <row r="87" spans="1:13" x14ac:dyDescent="0.25">
      <c r="A87" s="95">
        <v>85</v>
      </c>
      <c r="B87" s="95">
        <f>COUNTIF($D$3:K87,D87)</f>
        <v>5</v>
      </c>
      <c r="C87" s="95">
        <v>26</v>
      </c>
      <c r="D87" s="95" t="str">
        <f t="shared" si="10"/>
        <v>STL</v>
      </c>
      <c r="E87" s="95">
        <f t="shared" si="8"/>
        <v>0</v>
      </c>
      <c r="F87" s="95" t="str" cm="1">
        <f t="array" ref="F87">_xlfn.IFS(G87&gt;H87,"W",G87&lt;H87,"L",G87=H87,"---")</f>
        <v>L</v>
      </c>
      <c r="G87" s="165">
        <v>2</v>
      </c>
      <c r="H87" s="165">
        <v>5</v>
      </c>
      <c r="I87" s="95" t="str" cm="1">
        <f t="array" ref="I87">_xlfn.IFS(H87&gt;G87,"W",H87&lt;G87,"L",H87=G87,"---")</f>
        <v>W</v>
      </c>
      <c r="J87" s="95">
        <f t="shared" si="9"/>
        <v>1</v>
      </c>
      <c r="K87" s="95" t="str">
        <f t="shared" si="11"/>
        <v>OKC</v>
      </c>
      <c r="L87" s="95">
        <v>27</v>
      </c>
      <c r="M87" s="95">
        <f>COUNTIF($D$3:K87,K87)</f>
        <v>5</v>
      </c>
    </row>
    <row r="88" spans="1:13" x14ac:dyDescent="0.25">
      <c r="A88" s="95">
        <v>86</v>
      </c>
      <c r="B88" s="95">
        <f>COUNTIF($D$3:K88,D88)</f>
        <v>5</v>
      </c>
      <c r="C88" s="95">
        <v>25</v>
      </c>
      <c r="D88" s="95" t="str">
        <f t="shared" si="10"/>
        <v>CHC</v>
      </c>
      <c r="E88" s="95">
        <f t="shared" si="8"/>
        <v>1</v>
      </c>
      <c r="F88" s="95" t="str" cm="1">
        <f t="array" ref="F88">_xlfn.IFS(G88&gt;H88,"W",G88&lt;H88,"L",G88=H88,"---")</f>
        <v>W</v>
      </c>
      <c r="G88" s="165">
        <v>11</v>
      </c>
      <c r="H88" s="165">
        <v>3</v>
      </c>
      <c r="I88" s="95" t="str" cm="1">
        <f t="array" ref="I88">_xlfn.IFS(H88&gt;G88,"W",H88&lt;G88,"L",H88=G88,"---")</f>
        <v>L</v>
      </c>
      <c r="J88" s="95">
        <f t="shared" si="9"/>
        <v>0</v>
      </c>
      <c r="K88" s="95" t="str">
        <f t="shared" si="11"/>
        <v>COL</v>
      </c>
      <c r="L88" s="95">
        <v>28</v>
      </c>
      <c r="M88" s="95">
        <f>COUNTIF($D$3:K88,K88)</f>
        <v>5</v>
      </c>
    </row>
    <row r="89" spans="1:13" x14ac:dyDescent="0.25">
      <c r="A89" s="95">
        <v>87</v>
      </c>
      <c r="B89" s="95">
        <f>COUNTIF($D$3:K89,D89)</f>
        <v>5</v>
      </c>
      <c r="C89" s="95">
        <v>32</v>
      </c>
      <c r="D89" s="95" t="str">
        <f t="shared" si="10"/>
        <v>SFN</v>
      </c>
      <c r="E89" s="95">
        <f t="shared" si="8"/>
        <v>0</v>
      </c>
      <c r="F89" s="95" t="str" cm="1">
        <f t="array" ref="F89">_xlfn.IFS(G89&gt;H89,"W",G89&lt;H89,"L",G89=H89,"---")</f>
        <v>L</v>
      </c>
      <c r="G89" s="165">
        <v>2</v>
      </c>
      <c r="H89" s="165">
        <v>6</v>
      </c>
      <c r="I89" s="95" t="str" cm="1">
        <f t="array" ref="I89">_xlfn.IFS(H89&gt;G89,"W",H89&lt;G89,"L",H89=G89,"---")</f>
        <v>W</v>
      </c>
      <c r="J89" s="95">
        <f t="shared" si="9"/>
        <v>1</v>
      </c>
      <c r="K89" s="95" t="str">
        <f t="shared" si="11"/>
        <v>LAP</v>
      </c>
      <c r="L89" s="95">
        <v>29</v>
      </c>
      <c r="M89" s="95">
        <f>COUNTIF($D$3:K89,K89)</f>
        <v>7</v>
      </c>
    </row>
    <row r="90" spans="1:13" x14ac:dyDescent="0.25">
      <c r="A90" s="95">
        <v>88</v>
      </c>
      <c r="B90" s="95">
        <f>COUNTIF($D$3:K90,D90)</f>
        <v>5</v>
      </c>
      <c r="C90" s="95">
        <v>31</v>
      </c>
      <c r="D90" s="95" t="str">
        <f t="shared" si="10"/>
        <v>SDT</v>
      </c>
      <c r="E90" s="95">
        <f t="shared" si="8"/>
        <v>0</v>
      </c>
      <c r="F90" s="95" t="str" cm="1">
        <f t="array" ref="F90">_xlfn.IFS(G90&gt;H90,"W",G90&lt;H90,"L",G90=H90,"---")</f>
        <v>L</v>
      </c>
      <c r="G90" s="165">
        <v>0</v>
      </c>
      <c r="H90" s="165">
        <v>5</v>
      </c>
      <c r="I90" s="95" t="str" cm="1">
        <f t="array" ref="I90">_xlfn.IFS(H90&gt;G90,"W",H90&lt;G90,"L",H90=G90,"---")</f>
        <v>W</v>
      </c>
      <c r="J90" s="95">
        <f t="shared" si="9"/>
        <v>1</v>
      </c>
      <c r="K90" s="95" t="str">
        <f t="shared" si="11"/>
        <v>PHX</v>
      </c>
      <c r="L90" s="95">
        <v>30</v>
      </c>
      <c r="M90" s="95">
        <f>COUNTIF($D$3:K90,K90)</f>
        <v>7</v>
      </c>
    </row>
    <row r="91" spans="1:13" x14ac:dyDescent="0.25">
      <c r="A91" s="95">
        <v>89</v>
      </c>
      <c r="B91" s="95">
        <f>COUNTIF($D$3:K91,D91)</f>
        <v>6</v>
      </c>
      <c r="C91" s="95">
        <v>7</v>
      </c>
      <c r="D91" s="95" t="str">
        <f t="shared" si="10"/>
        <v>IND</v>
      </c>
      <c r="E91" s="95">
        <f t="shared" si="8"/>
        <v>0</v>
      </c>
      <c r="F91" s="95" t="str" cm="1">
        <f t="array" ref="F91">_xlfn.IFS(G91&gt;H91,"W",G91&lt;H91,"L",G91=H91,"---")</f>
        <v>L</v>
      </c>
      <c r="G91" s="165">
        <v>3</v>
      </c>
      <c r="H91" s="165">
        <v>6</v>
      </c>
      <c r="I91" s="95" t="str" cm="1">
        <f t="array" ref="I91">_xlfn.IFS(H91&gt;G91,"W",H91&lt;G91,"L",H91=G91,"---")</f>
        <v>W</v>
      </c>
      <c r="J91" s="95">
        <f t="shared" si="9"/>
        <v>1</v>
      </c>
      <c r="K91" s="95" t="str">
        <f t="shared" si="11"/>
        <v>BAL</v>
      </c>
      <c r="L91" s="95">
        <v>3</v>
      </c>
      <c r="M91" s="95">
        <f>COUNTIF($D$3:K91,K91)</f>
        <v>6</v>
      </c>
    </row>
    <row r="92" spans="1:13" x14ac:dyDescent="0.25">
      <c r="A92" s="95">
        <v>90</v>
      </c>
      <c r="B92" s="95">
        <f>COUNTIF($D$3:K92,D92)</f>
        <v>6</v>
      </c>
      <c r="C92" s="95">
        <v>1</v>
      </c>
      <c r="D92" s="95" t="str">
        <f t="shared" si="10"/>
        <v>NYS</v>
      </c>
      <c r="E92" s="95">
        <f t="shared" si="8"/>
        <v>1</v>
      </c>
      <c r="F92" s="95" t="str" cm="1">
        <f t="array" ref="F92">_xlfn.IFS(G92&gt;H92,"W",G92&lt;H92,"L",G92=H92,"---")</f>
        <v>W</v>
      </c>
      <c r="G92" s="165">
        <v>3</v>
      </c>
      <c r="H92" s="165">
        <v>1</v>
      </c>
      <c r="I92" s="95" t="str" cm="1">
        <f t="array" ref="I92">_xlfn.IFS(H92&gt;G92,"W",H92&lt;G92,"L",H92=G92,"---")</f>
        <v>L</v>
      </c>
      <c r="J92" s="95">
        <f t="shared" si="9"/>
        <v>0</v>
      </c>
      <c r="K92" s="95" t="str">
        <f t="shared" si="11"/>
        <v>DET</v>
      </c>
      <c r="L92" s="95">
        <v>5</v>
      </c>
      <c r="M92" s="95">
        <f>COUNTIF($D$3:K92,K92)</f>
        <v>8</v>
      </c>
    </row>
    <row r="93" spans="1:13" x14ac:dyDescent="0.25">
      <c r="A93" s="95">
        <v>91</v>
      </c>
      <c r="B93" s="95">
        <f>COUNTIF($D$3:K93,D93)</f>
        <v>6</v>
      </c>
      <c r="C93" s="95">
        <v>2</v>
      </c>
      <c r="D93" s="95" t="str">
        <f t="shared" si="10"/>
        <v>BOS</v>
      </c>
      <c r="E93" s="95">
        <f t="shared" si="8"/>
        <v>0</v>
      </c>
      <c r="F93" s="95" t="str" cm="1">
        <f t="array" ref="F93">_xlfn.IFS(G93&gt;H93,"W",G93&lt;H93,"L",G93=H93,"---")</f>
        <v>L</v>
      </c>
      <c r="G93" s="165">
        <v>5</v>
      </c>
      <c r="H93" s="165">
        <v>7</v>
      </c>
      <c r="I93" s="95" t="str" cm="1">
        <f t="array" ref="I93">_xlfn.IFS(H93&gt;G93,"W",H93&lt;G93,"L",H93=G93,"---")</f>
        <v>W</v>
      </c>
      <c r="J93" s="95">
        <f t="shared" si="9"/>
        <v>1</v>
      </c>
      <c r="K93" s="95" t="str">
        <f t="shared" si="11"/>
        <v>ORL</v>
      </c>
      <c r="L93" s="95">
        <v>6</v>
      </c>
      <c r="M93" s="95">
        <f>COUNTIF($D$3:K93,K93)</f>
        <v>8</v>
      </c>
    </row>
    <row r="94" spans="1:13" x14ac:dyDescent="0.25">
      <c r="A94" s="95">
        <v>92</v>
      </c>
      <c r="B94" s="95">
        <f>COUNTIF($D$3:K94,D94)</f>
        <v>6</v>
      </c>
      <c r="C94" s="95">
        <v>4</v>
      </c>
      <c r="D94" s="95" t="str">
        <f t="shared" si="10"/>
        <v>CLE</v>
      </c>
      <c r="E94" s="95">
        <f t="shared" si="8"/>
        <v>0</v>
      </c>
      <c r="F94" s="95" t="str" cm="1">
        <f t="array" ref="F94">_xlfn.IFS(G94&gt;H94,"W",G94&lt;H94,"L",G94=H94,"---")</f>
        <v>L</v>
      </c>
      <c r="G94" s="165">
        <v>2</v>
      </c>
      <c r="H94" s="165">
        <v>8</v>
      </c>
      <c r="I94" s="95" t="str" cm="1">
        <f t="array" ref="I94">_xlfn.IFS(H94&gt;G94,"W",H94&lt;G94,"L",H94=G94,"---")</f>
        <v>W</v>
      </c>
      <c r="J94" s="95">
        <f t="shared" si="9"/>
        <v>1</v>
      </c>
      <c r="K94" s="95" t="str">
        <f t="shared" si="11"/>
        <v>MIL</v>
      </c>
      <c r="L94" s="95">
        <v>8</v>
      </c>
      <c r="M94" s="95">
        <f>COUNTIF($D$3:K94,K94)</f>
        <v>6</v>
      </c>
    </row>
    <row r="95" spans="1:13" x14ac:dyDescent="0.25">
      <c r="A95" s="95">
        <v>93</v>
      </c>
      <c r="B95" s="95">
        <f>COUNTIF($D$3:K95,D95)</f>
        <v>8</v>
      </c>
      <c r="C95" s="95">
        <v>13</v>
      </c>
      <c r="D95" s="95" t="str">
        <f t="shared" si="10"/>
        <v>KCM</v>
      </c>
      <c r="E95" s="95">
        <f t="shared" si="8"/>
        <v>1</v>
      </c>
      <c r="F95" s="95" t="str" cm="1">
        <f t="array" ref="F95">_xlfn.IFS(G95&gt;H95,"W",G95&lt;H95,"L",G95=H95,"---")</f>
        <v>W</v>
      </c>
      <c r="G95" s="165">
        <v>7</v>
      </c>
      <c r="H95" s="165">
        <v>1</v>
      </c>
      <c r="I95" s="95" t="str" cm="1">
        <f t="array" ref="I95">_xlfn.IFS(H95&gt;G95,"W",H95&lt;G95,"L",H95=G95,"---")</f>
        <v>L</v>
      </c>
      <c r="J95" s="95">
        <f t="shared" si="9"/>
        <v>0</v>
      </c>
      <c r="K95" s="95" t="str">
        <f t="shared" si="11"/>
        <v>SEA</v>
      </c>
      <c r="L95" s="95">
        <v>9</v>
      </c>
      <c r="M95" s="95">
        <f>COUNTIF($D$3:K95,K95)</f>
        <v>6</v>
      </c>
    </row>
    <row r="96" spans="1:13" x14ac:dyDescent="0.25">
      <c r="A96" s="95">
        <v>94</v>
      </c>
      <c r="B96" s="95">
        <f>COUNTIF($D$3:K96,D96)</f>
        <v>8</v>
      </c>
      <c r="C96" s="95">
        <v>14</v>
      </c>
      <c r="D96" s="95" t="str">
        <f t="shared" si="10"/>
        <v>MIN</v>
      </c>
      <c r="E96" s="95">
        <f t="shared" si="8"/>
        <v>1</v>
      </c>
      <c r="F96" s="95" t="str" cm="1">
        <f t="array" ref="F96">_xlfn.IFS(G96&gt;H96,"W",G96&lt;H96,"L",G96=H96,"---")</f>
        <v>W</v>
      </c>
      <c r="G96" s="165">
        <v>6</v>
      </c>
      <c r="H96" s="165">
        <v>4</v>
      </c>
      <c r="I96" s="95" t="str" cm="1">
        <f t="array" ref="I96">_xlfn.IFS(H96&gt;G96,"W",H96&lt;G96,"L",H96=G96,"---")</f>
        <v>L</v>
      </c>
      <c r="J96" s="95">
        <f t="shared" si="9"/>
        <v>0</v>
      </c>
      <c r="K96" s="95" t="str">
        <f t="shared" si="11"/>
        <v>OAK</v>
      </c>
      <c r="L96" s="95">
        <v>10</v>
      </c>
      <c r="M96" s="95">
        <f>COUNTIF($D$3:K96,K96)</f>
        <v>6</v>
      </c>
    </row>
    <row r="97" spans="1:13" x14ac:dyDescent="0.25">
      <c r="A97" s="95">
        <v>95</v>
      </c>
      <c r="B97" s="95">
        <f>COUNTIF($D$3:K97,D97)</f>
        <v>6</v>
      </c>
      <c r="C97" s="95">
        <v>15</v>
      </c>
      <c r="D97" s="95" t="str">
        <f t="shared" si="10"/>
        <v>DAL</v>
      </c>
      <c r="E97" s="95">
        <f t="shared" si="8"/>
        <v>1</v>
      </c>
      <c r="F97" s="95" t="str" cm="1">
        <f t="array" ref="F97">_xlfn.IFS(G97&gt;H97,"W",G97&lt;H97,"L",G97=H97,"---")</f>
        <v>W</v>
      </c>
      <c r="G97" s="165">
        <v>4</v>
      </c>
      <c r="H97" s="165">
        <v>1</v>
      </c>
      <c r="I97" s="95" t="str" cm="1">
        <f t="array" ref="I97">_xlfn.IFS(H97&gt;G97,"W",H97&lt;G97,"L",H97=G97,"---")</f>
        <v>L</v>
      </c>
      <c r="J97" s="95">
        <f t="shared" si="9"/>
        <v>0</v>
      </c>
      <c r="K97" s="95" t="str">
        <f t="shared" si="11"/>
        <v>LAA</v>
      </c>
      <c r="L97" s="95">
        <v>11</v>
      </c>
      <c r="M97" s="95">
        <f>COUNTIF($D$3:K97,K97)</f>
        <v>6</v>
      </c>
    </row>
    <row r="98" spans="1:13" x14ac:dyDescent="0.25">
      <c r="A98" s="95">
        <v>96</v>
      </c>
      <c r="B98" s="95">
        <f>COUNTIF($D$3:K98,D98)</f>
        <v>6</v>
      </c>
      <c r="C98" s="95">
        <v>16</v>
      </c>
      <c r="D98" s="95" t="str">
        <f t="shared" si="10"/>
        <v>HOU</v>
      </c>
      <c r="E98" s="95">
        <f t="shared" si="8"/>
        <v>0</v>
      </c>
      <c r="F98" s="95" t="str" cm="1">
        <f t="array" ref="F98">_xlfn.IFS(G98&gt;H98,"W",G98&lt;H98,"L",G98=H98,"---")</f>
        <v>L</v>
      </c>
      <c r="G98" s="165">
        <v>3</v>
      </c>
      <c r="H98" s="165">
        <v>14</v>
      </c>
      <c r="I98" s="95" t="str" cm="1">
        <f t="array" ref="I98">_xlfn.IFS(H98&gt;G98,"W",H98&lt;G98,"L",H98=G98,"---")</f>
        <v>W</v>
      </c>
      <c r="J98" s="95">
        <f t="shared" si="9"/>
        <v>1</v>
      </c>
      <c r="K98" s="95" t="str">
        <f t="shared" si="11"/>
        <v>CHR</v>
      </c>
      <c r="L98" s="95">
        <v>12</v>
      </c>
      <c r="M98" s="95">
        <f>COUNTIF($D$3:K98,K98)</f>
        <v>6</v>
      </c>
    </row>
    <row r="99" spans="1:13" x14ac:dyDescent="0.25">
      <c r="A99" s="95">
        <v>97</v>
      </c>
      <c r="B99" s="95">
        <f>COUNTIF($D$3:K99,D99)</f>
        <v>8</v>
      </c>
      <c r="C99" s="95">
        <v>21</v>
      </c>
      <c r="D99" s="95" t="str">
        <f t="shared" si="10"/>
        <v>PIT</v>
      </c>
      <c r="E99" s="95">
        <f t="shared" si="8"/>
        <v>1</v>
      </c>
      <c r="F99" s="95" t="str" cm="1">
        <f t="array" ref="F99">_xlfn.IFS(G99&gt;H99,"W",G99&lt;H99,"L",G99=H99,"---")</f>
        <v>W</v>
      </c>
      <c r="G99" s="165">
        <v>5</v>
      </c>
      <c r="H99" s="165">
        <v>0</v>
      </c>
      <c r="I99" s="95" t="str" cm="1">
        <f t="array" ref="I99">_xlfn.IFS(H99&gt;G99,"W",H99&lt;G99,"L",H99=G99,"---")</f>
        <v>L</v>
      </c>
      <c r="J99" s="95">
        <f t="shared" si="9"/>
        <v>0</v>
      </c>
      <c r="K99" s="95" t="str">
        <f t="shared" si="11"/>
        <v>NYC</v>
      </c>
      <c r="L99" s="95">
        <v>17</v>
      </c>
      <c r="M99" s="95">
        <f>COUNTIF($D$3:K99,K99)</f>
        <v>6</v>
      </c>
    </row>
    <row r="100" spans="1:13" x14ac:dyDescent="0.25">
      <c r="A100" s="95">
        <v>98</v>
      </c>
      <c r="B100" s="95">
        <f>COUNTIF($D$3:K100,D100)</f>
        <v>8</v>
      </c>
      <c r="C100" s="95">
        <v>22</v>
      </c>
      <c r="D100" s="95" t="str">
        <f t="shared" si="10"/>
        <v>ATL</v>
      </c>
      <c r="E100" s="95">
        <f t="shared" si="8"/>
        <v>1</v>
      </c>
      <c r="F100" s="95" t="str" cm="1">
        <f t="array" ref="F100">_xlfn.IFS(G100&gt;H100,"W",G100&lt;H100,"L",G100=H100,"---")</f>
        <v>W</v>
      </c>
      <c r="G100" s="165">
        <v>13</v>
      </c>
      <c r="H100" s="165">
        <v>4</v>
      </c>
      <c r="I100" s="95" t="str" cm="1">
        <f t="array" ref="I100">_xlfn.IFS(H100&gt;G100,"W",H100&lt;G100,"L",H100=G100,"---")</f>
        <v>L</v>
      </c>
      <c r="J100" s="95">
        <f t="shared" si="9"/>
        <v>0</v>
      </c>
      <c r="K100" s="95" t="str">
        <f t="shared" si="11"/>
        <v>PHI</v>
      </c>
      <c r="L100" s="95">
        <v>18</v>
      </c>
      <c r="M100" s="95">
        <f>COUNTIF($D$3:K100,K100)</f>
        <v>6</v>
      </c>
    </row>
    <row r="101" spans="1:13" x14ac:dyDescent="0.25">
      <c r="A101" s="95">
        <v>99</v>
      </c>
      <c r="B101" s="95">
        <f>COUNTIF($D$3:K101,D101)</f>
        <v>6</v>
      </c>
      <c r="C101" s="95">
        <v>24</v>
      </c>
      <c r="D101" s="95" t="str">
        <f t="shared" si="10"/>
        <v>CIN</v>
      </c>
      <c r="E101" s="95">
        <f t="shared" si="8"/>
        <v>0</v>
      </c>
      <c r="F101" s="95" t="str" cm="1">
        <f t="array" ref="F101">_xlfn.IFS(G101&gt;H101,"W",G101&lt;H101,"L",G101=H101,"---")</f>
        <v>L</v>
      </c>
      <c r="G101" s="165">
        <v>4</v>
      </c>
      <c r="H101" s="165">
        <v>13</v>
      </c>
      <c r="I101" s="95" t="str" cm="1">
        <f t="array" ref="I101">_xlfn.IFS(H101&gt;G101,"W",H101&lt;G101,"L",H101=G101,"---")</f>
        <v>W</v>
      </c>
      <c r="J101" s="95">
        <f t="shared" si="9"/>
        <v>1</v>
      </c>
      <c r="K101" s="95" t="str">
        <f t="shared" si="11"/>
        <v>WAS</v>
      </c>
      <c r="L101" s="95">
        <v>20</v>
      </c>
      <c r="M101" s="95">
        <f>COUNTIF($D$3:K101,K101)</f>
        <v>6</v>
      </c>
    </row>
    <row r="102" spans="1:13" x14ac:dyDescent="0.25">
      <c r="A102" s="95">
        <v>100</v>
      </c>
      <c r="B102" s="95">
        <f>COUNTIF($D$3:K102,D102)</f>
        <v>6</v>
      </c>
      <c r="C102" s="95">
        <v>19</v>
      </c>
      <c r="D102" s="95" t="str">
        <f t="shared" si="10"/>
        <v>BKN</v>
      </c>
      <c r="E102" s="95">
        <f t="shared" si="8"/>
        <v>0</v>
      </c>
      <c r="F102" s="95" t="str" cm="1">
        <f t="array" ref="F102">_xlfn.IFS(G102&gt;H102,"W",G102&lt;H102,"L",G102=H102,"---")</f>
        <v>L</v>
      </c>
      <c r="G102" s="165">
        <v>3</v>
      </c>
      <c r="H102" s="165">
        <v>11</v>
      </c>
      <c r="I102" s="95" t="str" cm="1">
        <f t="array" ref="I102">_xlfn.IFS(H102&gt;G102,"W",H102&lt;G102,"L",H102=G102,"---")</f>
        <v>W</v>
      </c>
      <c r="J102" s="95">
        <f t="shared" si="9"/>
        <v>1</v>
      </c>
      <c r="K102" s="95" t="str">
        <f t="shared" si="11"/>
        <v>MIA</v>
      </c>
      <c r="L102" s="95">
        <v>23</v>
      </c>
      <c r="M102" s="95">
        <f>COUNTIF($D$3:K102,K102)</f>
        <v>6</v>
      </c>
    </row>
    <row r="103" spans="1:13" x14ac:dyDescent="0.25">
      <c r="A103" s="95">
        <v>101</v>
      </c>
      <c r="B103" s="95">
        <f>COUNTIF($D$3:K103,D103)</f>
        <v>6</v>
      </c>
      <c r="C103" s="95">
        <v>25</v>
      </c>
      <c r="D103" s="95" t="str">
        <f t="shared" si="10"/>
        <v>CHC</v>
      </c>
      <c r="E103" s="95">
        <f t="shared" si="8"/>
        <v>0</v>
      </c>
      <c r="F103" s="95" t="str" cm="1">
        <f t="array" ref="F103">_xlfn.IFS(G103&gt;H103,"W",G103&lt;H103,"L",G103=H103,"---")</f>
        <v>L</v>
      </c>
      <c r="G103" s="165">
        <v>1</v>
      </c>
      <c r="H103" s="165">
        <v>5</v>
      </c>
      <c r="I103" s="95" t="str" cm="1">
        <f t="array" ref="I103">_xlfn.IFS(H103&gt;G103,"W",H103&lt;G103,"L",H103=G103,"---")</f>
        <v>W</v>
      </c>
      <c r="J103" s="95">
        <f t="shared" si="9"/>
        <v>1</v>
      </c>
      <c r="K103" s="95" t="str">
        <f t="shared" si="11"/>
        <v>LAP</v>
      </c>
      <c r="L103" s="95">
        <v>29</v>
      </c>
      <c r="M103" s="95">
        <f>COUNTIF($D$3:K103,K103)</f>
        <v>8</v>
      </c>
    </row>
    <row r="104" spans="1:13" x14ac:dyDescent="0.25">
      <c r="A104" s="95">
        <v>102</v>
      </c>
      <c r="B104" s="95">
        <f>COUNTIF($D$3:K104,D104)</f>
        <v>6</v>
      </c>
      <c r="C104" s="95">
        <v>26</v>
      </c>
      <c r="D104" s="95" t="str">
        <f t="shared" si="10"/>
        <v>STL</v>
      </c>
      <c r="E104" s="95">
        <f t="shared" si="8"/>
        <v>1</v>
      </c>
      <c r="F104" s="95" t="str" cm="1">
        <f t="array" ref="F104">_xlfn.IFS(G104&gt;H104,"W",G104&lt;H104,"L",G104=H104,"---")</f>
        <v>W</v>
      </c>
      <c r="G104" s="165">
        <v>7</v>
      </c>
      <c r="H104" s="165">
        <v>2</v>
      </c>
      <c r="I104" s="95" t="str" cm="1">
        <f t="array" ref="I104">_xlfn.IFS(H104&gt;G104,"W",H104&lt;G104,"L",H104=G104,"---")</f>
        <v>L</v>
      </c>
      <c r="J104" s="95">
        <f t="shared" si="9"/>
        <v>0</v>
      </c>
      <c r="K104" s="95" t="str">
        <f t="shared" si="11"/>
        <v>PHX</v>
      </c>
      <c r="L104" s="95">
        <v>30</v>
      </c>
      <c r="M104" s="95">
        <f>COUNTIF($D$3:K104,K104)</f>
        <v>8</v>
      </c>
    </row>
    <row r="105" spans="1:13" x14ac:dyDescent="0.25">
      <c r="A105" s="95">
        <v>103</v>
      </c>
      <c r="B105" s="95">
        <f>COUNTIF($D$3:K105,D105)</f>
        <v>6</v>
      </c>
      <c r="C105" s="95">
        <v>27</v>
      </c>
      <c r="D105" s="95" t="str">
        <f t="shared" si="10"/>
        <v>OKC</v>
      </c>
      <c r="E105" s="95">
        <f t="shared" si="8"/>
        <v>0</v>
      </c>
      <c r="F105" s="95" t="str" cm="1">
        <f t="array" ref="F105">_xlfn.IFS(G105&gt;H105,"W",G105&lt;H105,"L",G105=H105,"---")</f>
        <v>L</v>
      </c>
      <c r="G105" s="165">
        <v>5</v>
      </c>
      <c r="H105" s="165">
        <v>6</v>
      </c>
      <c r="I105" s="95" t="str" cm="1">
        <f t="array" ref="I105">_xlfn.IFS(H105&gt;G105,"W",H105&lt;G105,"L",H105=G105,"---")</f>
        <v>W</v>
      </c>
      <c r="J105" s="95">
        <f t="shared" si="9"/>
        <v>1</v>
      </c>
      <c r="K105" s="95" t="str">
        <f t="shared" si="11"/>
        <v>SDT</v>
      </c>
      <c r="L105" s="95">
        <v>31</v>
      </c>
      <c r="M105" s="95">
        <f>COUNTIF($D$3:K105,K105)</f>
        <v>6</v>
      </c>
    </row>
    <row r="106" spans="1:13" x14ac:dyDescent="0.25">
      <c r="A106" s="95">
        <v>104</v>
      </c>
      <c r="B106" s="95">
        <f>COUNTIF($D$3:K106,D106)</f>
        <v>6</v>
      </c>
      <c r="C106" s="95">
        <v>28</v>
      </c>
      <c r="D106" s="95" t="str">
        <f t="shared" si="10"/>
        <v>COL</v>
      </c>
      <c r="E106" s="95">
        <f t="shared" si="8"/>
        <v>0</v>
      </c>
      <c r="F106" s="95" t="str" cm="1">
        <f t="array" ref="F106">_xlfn.IFS(G106&gt;H106,"W",G106&lt;H106,"L",G106=H106,"---")</f>
        <v>L</v>
      </c>
      <c r="G106" s="165">
        <v>6</v>
      </c>
      <c r="H106" s="165">
        <v>7</v>
      </c>
      <c r="I106" s="95" t="str" cm="1">
        <f t="array" ref="I106">_xlfn.IFS(H106&gt;G106,"W",H106&lt;G106,"L",H106=G106,"---")</f>
        <v>W</v>
      </c>
      <c r="J106" s="95">
        <f t="shared" si="9"/>
        <v>1</v>
      </c>
      <c r="K106" s="95" t="str">
        <f t="shared" si="11"/>
        <v>SFN</v>
      </c>
      <c r="L106" s="95">
        <v>32</v>
      </c>
      <c r="M106" s="95">
        <f>COUNTIF($D$3:K106,K106)</f>
        <v>6</v>
      </c>
    </row>
    <row r="107" spans="1:13" x14ac:dyDescent="0.25">
      <c r="A107" s="95">
        <v>105</v>
      </c>
      <c r="B107" s="95">
        <f>COUNTIF($D$3:K107,D107)</f>
        <v>7</v>
      </c>
      <c r="C107" s="95">
        <v>7</v>
      </c>
      <c r="D107" s="95" t="str">
        <f t="shared" si="10"/>
        <v>IND</v>
      </c>
      <c r="E107" s="95">
        <f t="shared" si="8"/>
        <v>0</v>
      </c>
      <c r="F107" s="95" t="str" cm="1">
        <f t="array" ref="F107">_xlfn.IFS(G107&gt;H107,"W",G107&lt;H107,"L",G107=H107,"---")</f>
        <v>L</v>
      </c>
      <c r="G107" s="165">
        <v>4</v>
      </c>
      <c r="H107" s="165">
        <v>7</v>
      </c>
      <c r="I107" s="95" t="str" cm="1">
        <f t="array" ref="I107">_xlfn.IFS(H107&gt;G107,"W",H107&lt;G107,"L",H107=G107,"---")</f>
        <v>W</v>
      </c>
      <c r="J107" s="95">
        <f t="shared" si="9"/>
        <v>1</v>
      </c>
      <c r="K107" s="95" t="str">
        <f t="shared" si="11"/>
        <v>BAL</v>
      </c>
      <c r="L107" s="95">
        <v>3</v>
      </c>
      <c r="M107" s="95">
        <f>COUNTIF($D$3:K107,K107)</f>
        <v>7</v>
      </c>
    </row>
    <row r="108" spans="1:13" x14ac:dyDescent="0.25">
      <c r="A108" s="95">
        <v>106</v>
      </c>
      <c r="B108" s="95">
        <f>COUNTIF($D$3:K108,D108)</f>
        <v>7</v>
      </c>
      <c r="C108" s="95">
        <v>1</v>
      </c>
      <c r="D108" s="95" t="str">
        <f t="shared" si="10"/>
        <v>NYS</v>
      </c>
      <c r="E108" s="95">
        <f t="shared" si="8"/>
        <v>1</v>
      </c>
      <c r="F108" s="95" t="str" cm="1">
        <f t="array" ref="F108">_xlfn.IFS(G108&gt;H108,"W",G108&lt;H108,"L",G108=H108,"---")</f>
        <v>W</v>
      </c>
      <c r="G108" s="165">
        <v>3</v>
      </c>
      <c r="H108" s="165">
        <v>1</v>
      </c>
      <c r="I108" s="95" t="str" cm="1">
        <f t="array" ref="I108">_xlfn.IFS(H108&gt;G108,"W",H108&lt;G108,"L",H108=G108,"---")</f>
        <v>L</v>
      </c>
      <c r="J108" s="95">
        <f t="shared" si="9"/>
        <v>0</v>
      </c>
      <c r="K108" s="95" t="str">
        <f t="shared" si="11"/>
        <v>DET</v>
      </c>
      <c r="L108" s="95">
        <v>5</v>
      </c>
      <c r="M108" s="95">
        <f>COUNTIF($D$3:K108,K108)</f>
        <v>9</v>
      </c>
    </row>
    <row r="109" spans="1:13" x14ac:dyDescent="0.25">
      <c r="A109" s="95">
        <v>107</v>
      </c>
      <c r="B109" s="95">
        <f>COUNTIF($D$3:K109,D109)</f>
        <v>7</v>
      </c>
      <c r="C109" s="95">
        <v>2</v>
      </c>
      <c r="D109" s="95" t="str">
        <f t="shared" si="10"/>
        <v>BOS</v>
      </c>
      <c r="E109" s="95">
        <f t="shared" si="8"/>
        <v>1</v>
      </c>
      <c r="F109" s="95" t="str" cm="1">
        <f t="array" ref="F109">_xlfn.IFS(G109&gt;H109,"W",G109&lt;H109,"L",G109=H109,"---")</f>
        <v>W</v>
      </c>
      <c r="G109" s="165">
        <v>13</v>
      </c>
      <c r="H109" s="165">
        <v>2</v>
      </c>
      <c r="I109" s="95" t="str" cm="1">
        <f t="array" ref="I109">_xlfn.IFS(H109&gt;G109,"W",H109&lt;G109,"L",H109=G109,"---")</f>
        <v>L</v>
      </c>
      <c r="J109" s="95">
        <f t="shared" si="9"/>
        <v>0</v>
      </c>
      <c r="K109" s="95" t="str">
        <f t="shared" si="11"/>
        <v>ORL</v>
      </c>
      <c r="L109" s="95">
        <v>6</v>
      </c>
      <c r="M109" s="95">
        <f>COUNTIF($D$3:K109,K109)</f>
        <v>9</v>
      </c>
    </row>
    <row r="110" spans="1:13" x14ac:dyDescent="0.25">
      <c r="A110" s="95">
        <v>108</v>
      </c>
      <c r="B110" s="95">
        <f>COUNTIF($D$3:K110,D110)</f>
        <v>7</v>
      </c>
      <c r="C110" s="95">
        <v>4</v>
      </c>
      <c r="D110" s="95" t="str">
        <f t="shared" si="10"/>
        <v>CLE</v>
      </c>
      <c r="E110" s="95">
        <f t="shared" si="8"/>
        <v>1</v>
      </c>
      <c r="F110" s="95" t="str" cm="1">
        <f t="array" ref="F110">_xlfn.IFS(G110&gt;H110,"W",G110&lt;H110,"L",G110=H110,"---")</f>
        <v>W</v>
      </c>
      <c r="G110" s="165">
        <v>6</v>
      </c>
      <c r="H110" s="165">
        <v>4</v>
      </c>
      <c r="I110" s="95" t="str" cm="1">
        <f t="array" ref="I110">_xlfn.IFS(H110&gt;G110,"W",H110&lt;G110,"L",H110=G110,"---")</f>
        <v>L</v>
      </c>
      <c r="J110" s="95">
        <f t="shared" si="9"/>
        <v>0</v>
      </c>
      <c r="K110" s="95" t="str">
        <f t="shared" si="11"/>
        <v>MIL</v>
      </c>
      <c r="L110" s="95">
        <v>8</v>
      </c>
      <c r="M110" s="95">
        <f>COUNTIF($D$3:K110,K110)</f>
        <v>7</v>
      </c>
    </row>
    <row r="111" spans="1:13" x14ac:dyDescent="0.25">
      <c r="A111" s="95">
        <v>109</v>
      </c>
      <c r="B111" s="95">
        <f>COUNTIF($D$3:K111,D111)</f>
        <v>9</v>
      </c>
      <c r="C111" s="95">
        <v>13</v>
      </c>
      <c r="D111" s="95" t="str">
        <f t="shared" si="10"/>
        <v>KCM</v>
      </c>
      <c r="E111" s="95">
        <f t="shared" si="8"/>
        <v>1</v>
      </c>
      <c r="F111" s="95" t="str" cm="1">
        <f t="array" ref="F111">_xlfn.IFS(G111&gt;H111,"W",G111&lt;H111,"L",G111=H111,"---")</f>
        <v>W</v>
      </c>
      <c r="G111" s="165">
        <v>2</v>
      </c>
      <c r="H111" s="165">
        <v>1</v>
      </c>
      <c r="I111" s="95" t="str" cm="1">
        <f t="array" ref="I111">_xlfn.IFS(H111&gt;G111,"W",H111&lt;G111,"L",H111=G111,"---")</f>
        <v>L</v>
      </c>
      <c r="J111" s="95">
        <f t="shared" si="9"/>
        <v>0</v>
      </c>
      <c r="K111" s="95" t="str">
        <f t="shared" si="11"/>
        <v>SEA</v>
      </c>
      <c r="L111" s="95">
        <v>9</v>
      </c>
      <c r="M111" s="95">
        <f>COUNTIF($D$3:K111,K111)</f>
        <v>7</v>
      </c>
    </row>
    <row r="112" spans="1:13" x14ac:dyDescent="0.25">
      <c r="A112" s="95">
        <v>110</v>
      </c>
      <c r="B112" s="95">
        <f>COUNTIF($D$3:K112,D112)</f>
        <v>9</v>
      </c>
      <c r="C112" s="95">
        <v>14</v>
      </c>
      <c r="D112" s="95" t="str">
        <f t="shared" si="10"/>
        <v>MIN</v>
      </c>
      <c r="E112" s="95">
        <f t="shared" si="8"/>
        <v>0</v>
      </c>
      <c r="F112" s="95" t="str" cm="1">
        <f t="array" ref="F112">_xlfn.IFS(G112&gt;H112,"W",G112&lt;H112,"L",G112=H112,"---")</f>
        <v>L</v>
      </c>
      <c r="G112" s="165">
        <v>4</v>
      </c>
      <c r="H112" s="165">
        <v>7</v>
      </c>
      <c r="I112" s="95" t="str" cm="1">
        <f t="array" ref="I112">_xlfn.IFS(H112&gt;G112,"W",H112&lt;G112,"L",H112=G112,"---")</f>
        <v>W</v>
      </c>
      <c r="J112" s="95">
        <f t="shared" si="9"/>
        <v>1</v>
      </c>
      <c r="K112" s="95" t="str">
        <f t="shared" si="11"/>
        <v>OAK</v>
      </c>
      <c r="L112" s="95">
        <v>10</v>
      </c>
      <c r="M112" s="95">
        <f>COUNTIF($D$3:K112,K112)</f>
        <v>7</v>
      </c>
    </row>
    <row r="113" spans="1:13" x14ac:dyDescent="0.25">
      <c r="A113" s="95">
        <v>111</v>
      </c>
      <c r="B113" s="95">
        <f>COUNTIF($D$3:K113,D113)</f>
        <v>7</v>
      </c>
      <c r="C113" s="95">
        <v>15</v>
      </c>
      <c r="D113" s="95" t="str">
        <f t="shared" si="10"/>
        <v>DAL</v>
      </c>
      <c r="E113" s="95">
        <f t="shared" si="8"/>
        <v>0</v>
      </c>
      <c r="F113" s="95" t="str" cm="1">
        <f t="array" ref="F113">_xlfn.IFS(G113&gt;H113,"W",G113&lt;H113,"L",G113=H113,"---")</f>
        <v>L</v>
      </c>
      <c r="G113" s="165">
        <v>1</v>
      </c>
      <c r="H113" s="165">
        <v>3</v>
      </c>
      <c r="I113" s="95" t="str" cm="1">
        <f t="array" ref="I113">_xlfn.IFS(H113&gt;G113,"W",H113&lt;G113,"L",H113=G113,"---")</f>
        <v>W</v>
      </c>
      <c r="J113" s="95">
        <f t="shared" si="9"/>
        <v>1</v>
      </c>
      <c r="K113" s="95" t="str">
        <f t="shared" si="11"/>
        <v>LAA</v>
      </c>
      <c r="L113" s="95">
        <v>11</v>
      </c>
      <c r="M113" s="95">
        <f>COUNTIF($D$3:K113,K113)</f>
        <v>7</v>
      </c>
    </row>
    <row r="114" spans="1:13" x14ac:dyDescent="0.25">
      <c r="A114" s="95">
        <v>112</v>
      </c>
      <c r="B114" s="95">
        <f>COUNTIF($D$3:K114,D114)</f>
        <v>7</v>
      </c>
      <c r="C114" s="95">
        <v>16</v>
      </c>
      <c r="D114" s="95" t="str">
        <f t="shared" si="10"/>
        <v>HOU</v>
      </c>
      <c r="E114" s="95">
        <f t="shared" si="8"/>
        <v>0</v>
      </c>
      <c r="F114" s="95" t="str" cm="1">
        <f t="array" ref="F114">_xlfn.IFS(G114&gt;H114,"W",G114&lt;H114,"L",G114=H114,"---")</f>
        <v>L</v>
      </c>
      <c r="G114" s="165">
        <v>6</v>
      </c>
      <c r="H114" s="165">
        <v>11</v>
      </c>
      <c r="I114" s="95" t="str" cm="1">
        <f t="array" ref="I114">_xlfn.IFS(H114&gt;G114,"W",H114&lt;G114,"L",H114=G114,"---")</f>
        <v>W</v>
      </c>
      <c r="J114" s="95">
        <f t="shared" si="9"/>
        <v>1</v>
      </c>
      <c r="K114" s="95" t="str">
        <f t="shared" si="11"/>
        <v>CHR</v>
      </c>
      <c r="L114" s="95">
        <v>12</v>
      </c>
      <c r="M114" s="95">
        <f>COUNTIF($D$3:K114,K114)</f>
        <v>7</v>
      </c>
    </row>
    <row r="115" spans="1:13" x14ac:dyDescent="0.25">
      <c r="A115" s="95">
        <v>113</v>
      </c>
      <c r="B115" s="95">
        <f>COUNTIF($D$3:K115,D115)</f>
        <v>9</v>
      </c>
      <c r="C115" s="95">
        <v>21</v>
      </c>
      <c r="D115" s="95" t="str">
        <f t="shared" si="10"/>
        <v>PIT</v>
      </c>
      <c r="E115" s="95">
        <f t="shared" si="8"/>
        <v>0</v>
      </c>
      <c r="F115" s="95" t="str" cm="1">
        <f t="array" ref="F115">_xlfn.IFS(G115&gt;H115,"W",G115&lt;H115,"L",G115=H115,"---")</f>
        <v>L</v>
      </c>
      <c r="G115" s="165">
        <v>1</v>
      </c>
      <c r="H115" s="165">
        <v>3</v>
      </c>
      <c r="I115" s="95" t="str" cm="1">
        <f t="array" ref="I115">_xlfn.IFS(H115&gt;G115,"W",H115&lt;G115,"L",H115=G115,"---")</f>
        <v>W</v>
      </c>
      <c r="J115" s="95">
        <f t="shared" si="9"/>
        <v>1</v>
      </c>
      <c r="K115" s="95" t="str">
        <f t="shared" si="11"/>
        <v>NYC</v>
      </c>
      <c r="L115" s="95">
        <v>17</v>
      </c>
      <c r="M115" s="95">
        <f>COUNTIF($D$3:K115,K115)</f>
        <v>7</v>
      </c>
    </row>
    <row r="116" spans="1:13" x14ac:dyDescent="0.25">
      <c r="A116" s="95">
        <v>114</v>
      </c>
      <c r="B116" s="95">
        <f>COUNTIF($D$3:K116,D116)</f>
        <v>9</v>
      </c>
      <c r="C116" s="95">
        <v>22</v>
      </c>
      <c r="D116" s="95" t="str">
        <f t="shared" si="10"/>
        <v>ATL</v>
      </c>
      <c r="E116" s="95">
        <f t="shared" si="8"/>
        <v>1</v>
      </c>
      <c r="F116" s="95" t="str" cm="1">
        <f t="array" ref="F116">_xlfn.IFS(G116&gt;H116,"W",G116&lt;H116,"L",G116=H116,"---")</f>
        <v>W</v>
      </c>
      <c r="G116" s="165">
        <v>6</v>
      </c>
      <c r="H116" s="165">
        <v>4</v>
      </c>
      <c r="I116" s="95" t="str" cm="1">
        <f t="array" ref="I116">_xlfn.IFS(H116&gt;G116,"W",H116&lt;G116,"L",H116=G116,"---")</f>
        <v>L</v>
      </c>
      <c r="J116" s="95">
        <f t="shared" si="9"/>
        <v>0</v>
      </c>
      <c r="K116" s="95" t="str">
        <f t="shared" si="11"/>
        <v>PHI</v>
      </c>
      <c r="L116" s="95">
        <v>18</v>
      </c>
      <c r="M116" s="95">
        <f>COUNTIF($D$3:K116,K116)</f>
        <v>7</v>
      </c>
    </row>
    <row r="117" spans="1:13" x14ac:dyDescent="0.25">
      <c r="A117" s="95">
        <v>115</v>
      </c>
      <c r="B117" s="95">
        <f>COUNTIF($D$3:K117,D117)</f>
        <v>7</v>
      </c>
      <c r="C117" s="95">
        <v>24</v>
      </c>
      <c r="D117" s="95" t="str">
        <f t="shared" si="10"/>
        <v>CIN</v>
      </c>
      <c r="E117" s="95">
        <f t="shared" si="8"/>
        <v>1</v>
      </c>
      <c r="F117" s="95" t="str" cm="1">
        <f t="array" ref="F117">_xlfn.IFS(G117&gt;H117,"W",G117&lt;H117,"L",G117=H117,"---")</f>
        <v>W</v>
      </c>
      <c r="G117" s="165">
        <v>7</v>
      </c>
      <c r="H117" s="165">
        <v>5</v>
      </c>
      <c r="I117" s="95" t="str" cm="1">
        <f t="array" ref="I117">_xlfn.IFS(H117&gt;G117,"W",H117&lt;G117,"L",H117=G117,"---")</f>
        <v>L</v>
      </c>
      <c r="J117" s="95">
        <f t="shared" si="9"/>
        <v>0</v>
      </c>
      <c r="K117" s="95" t="str">
        <f t="shared" si="11"/>
        <v>WAS</v>
      </c>
      <c r="L117" s="95">
        <v>20</v>
      </c>
      <c r="M117" s="95">
        <f>COUNTIF($D$3:K117,K117)</f>
        <v>7</v>
      </c>
    </row>
    <row r="118" spans="1:13" x14ac:dyDescent="0.25">
      <c r="A118" s="95">
        <v>116</v>
      </c>
      <c r="B118" s="95">
        <f>COUNTIF($D$3:K118,D118)</f>
        <v>7</v>
      </c>
      <c r="C118" s="95">
        <v>19</v>
      </c>
      <c r="D118" s="95" t="str">
        <f t="shared" si="10"/>
        <v>BKN</v>
      </c>
      <c r="E118" s="95">
        <f t="shared" si="8"/>
        <v>0</v>
      </c>
      <c r="F118" s="95" t="str" cm="1">
        <f t="array" ref="F118">_xlfn.IFS(G118&gt;H118,"W",G118&lt;H118,"L",G118=H118,"---")</f>
        <v>L</v>
      </c>
      <c r="G118" s="165">
        <v>0</v>
      </c>
      <c r="H118" s="165">
        <v>6</v>
      </c>
      <c r="I118" s="95" t="str" cm="1">
        <f t="array" ref="I118">_xlfn.IFS(H118&gt;G118,"W",H118&lt;G118,"L",H118=G118,"---")</f>
        <v>W</v>
      </c>
      <c r="J118" s="95">
        <f t="shared" si="9"/>
        <v>1</v>
      </c>
      <c r="K118" s="95" t="str">
        <f t="shared" si="11"/>
        <v>MIA</v>
      </c>
      <c r="L118" s="95">
        <v>23</v>
      </c>
      <c r="M118" s="95">
        <f>COUNTIF($D$3:K118,K118)</f>
        <v>7</v>
      </c>
    </row>
    <row r="119" spans="1:13" x14ac:dyDescent="0.25">
      <c r="A119" s="95">
        <v>117</v>
      </c>
      <c r="B119" s="95">
        <f>COUNTIF($D$3:K119,D119)</f>
        <v>7</v>
      </c>
      <c r="C119" s="95">
        <v>25</v>
      </c>
      <c r="D119" s="95" t="str">
        <f t="shared" si="10"/>
        <v>CHC</v>
      </c>
      <c r="E119" s="95">
        <f t="shared" si="8"/>
        <v>1</v>
      </c>
      <c r="F119" s="95" t="str" cm="1">
        <f t="array" ref="F119">_xlfn.IFS(G119&gt;H119,"W",G119&lt;H119,"L",G119=H119,"---")</f>
        <v>W</v>
      </c>
      <c r="G119" s="165">
        <v>10</v>
      </c>
      <c r="H119" s="165">
        <v>3</v>
      </c>
      <c r="I119" s="95" t="str" cm="1">
        <f t="array" ref="I119">_xlfn.IFS(H119&gt;G119,"W",H119&lt;G119,"L",H119=G119,"---")</f>
        <v>L</v>
      </c>
      <c r="J119" s="95">
        <f t="shared" si="9"/>
        <v>0</v>
      </c>
      <c r="K119" s="95" t="str">
        <f t="shared" si="11"/>
        <v>LAP</v>
      </c>
      <c r="L119" s="95">
        <v>29</v>
      </c>
      <c r="M119" s="95">
        <f>COUNTIF($D$3:K119,K119)</f>
        <v>9</v>
      </c>
    </row>
    <row r="120" spans="1:13" x14ac:dyDescent="0.25">
      <c r="A120" s="95">
        <v>118</v>
      </c>
      <c r="B120" s="95">
        <f>COUNTIF($D$3:K120,D120)</f>
        <v>7</v>
      </c>
      <c r="C120" s="95">
        <v>26</v>
      </c>
      <c r="D120" s="95" t="str">
        <f t="shared" si="10"/>
        <v>STL</v>
      </c>
      <c r="E120" s="95">
        <f t="shared" si="8"/>
        <v>0</v>
      </c>
      <c r="F120" s="95" t="str" cm="1">
        <f t="array" ref="F120">_xlfn.IFS(G120&gt;H120,"W",G120&lt;H120,"L",G120=H120,"---")</f>
        <v>L</v>
      </c>
      <c r="G120" s="165">
        <v>4</v>
      </c>
      <c r="H120" s="165">
        <v>5</v>
      </c>
      <c r="I120" s="95" t="str" cm="1">
        <f t="array" ref="I120">_xlfn.IFS(H120&gt;G120,"W",H120&lt;G120,"L",H120=G120,"---")</f>
        <v>W</v>
      </c>
      <c r="J120" s="95">
        <f t="shared" si="9"/>
        <v>1</v>
      </c>
      <c r="K120" s="95" t="str">
        <f t="shared" si="11"/>
        <v>PHX</v>
      </c>
      <c r="L120" s="95">
        <v>30</v>
      </c>
      <c r="M120" s="95">
        <f>COUNTIF($D$3:K120,K120)</f>
        <v>9</v>
      </c>
    </row>
    <row r="121" spans="1:13" x14ac:dyDescent="0.25">
      <c r="A121" s="95">
        <v>119</v>
      </c>
      <c r="B121" s="95">
        <f>COUNTIF($D$3:K121,D121)</f>
        <v>7</v>
      </c>
      <c r="C121" s="95">
        <v>27</v>
      </c>
      <c r="D121" s="95" t="str">
        <f t="shared" si="10"/>
        <v>OKC</v>
      </c>
      <c r="E121" s="95">
        <f t="shared" si="8"/>
        <v>1</v>
      </c>
      <c r="F121" s="95" t="str" cm="1">
        <f t="array" ref="F121">_xlfn.IFS(G121&gt;H121,"W",G121&lt;H121,"L",G121=H121,"---")</f>
        <v>W</v>
      </c>
      <c r="G121" s="165">
        <v>6</v>
      </c>
      <c r="H121" s="165">
        <v>1</v>
      </c>
      <c r="I121" s="95" t="str" cm="1">
        <f t="array" ref="I121">_xlfn.IFS(H121&gt;G121,"W",H121&lt;G121,"L",H121=G121,"---")</f>
        <v>L</v>
      </c>
      <c r="J121" s="95">
        <f t="shared" si="9"/>
        <v>0</v>
      </c>
      <c r="K121" s="95" t="str">
        <f t="shared" si="11"/>
        <v>SDT</v>
      </c>
      <c r="L121" s="95">
        <v>31</v>
      </c>
      <c r="M121" s="95">
        <f>COUNTIF($D$3:K121,K121)</f>
        <v>7</v>
      </c>
    </row>
    <row r="122" spans="1:13" x14ac:dyDescent="0.25">
      <c r="A122" s="95">
        <v>120</v>
      </c>
      <c r="B122" s="95">
        <f>COUNTIF($D$3:K122,D122)</f>
        <v>7</v>
      </c>
      <c r="C122" s="95">
        <v>28</v>
      </c>
      <c r="D122" s="95" t="str">
        <f t="shared" si="10"/>
        <v>COL</v>
      </c>
      <c r="E122" s="95">
        <f t="shared" si="8"/>
        <v>0</v>
      </c>
      <c r="F122" s="95" t="str" cm="1">
        <f t="array" ref="F122">_xlfn.IFS(G122&gt;H122,"W",G122&lt;H122,"L",G122=H122,"---")</f>
        <v>L</v>
      </c>
      <c r="G122" s="165">
        <v>3</v>
      </c>
      <c r="H122" s="165">
        <v>6</v>
      </c>
      <c r="I122" s="95" t="str" cm="1">
        <f t="array" ref="I122">_xlfn.IFS(H122&gt;G122,"W",H122&lt;G122,"L",H122=G122,"---")</f>
        <v>W</v>
      </c>
      <c r="J122" s="95">
        <f t="shared" si="9"/>
        <v>1</v>
      </c>
      <c r="K122" s="95" t="str">
        <f t="shared" si="11"/>
        <v>SFN</v>
      </c>
      <c r="L122" s="95">
        <v>32</v>
      </c>
      <c r="M122" s="95">
        <f>COUNTIF($D$3:K122,K122)</f>
        <v>7</v>
      </c>
    </row>
    <row r="123" spans="1:13" x14ac:dyDescent="0.25">
      <c r="A123" s="95">
        <v>121</v>
      </c>
      <c r="B123" s="95">
        <f>COUNTIF($D$3:K123,D123)</f>
        <v>8</v>
      </c>
      <c r="C123" s="95">
        <v>7</v>
      </c>
      <c r="D123" s="95" t="str">
        <f t="shared" si="10"/>
        <v>IND</v>
      </c>
      <c r="E123" s="95">
        <f t="shared" si="8"/>
        <v>0</v>
      </c>
      <c r="F123" s="95" t="str" cm="1">
        <f t="array" ref="F123">_xlfn.IFS(G123&gt;H123,"W",G123&lt;H123,"L",G123=H123,"---")</f>
        <v>L</v>
      </c>
      <c r="G123" s="165">
        <v>7</v>
      </c>
      <c r="H123" s="165">
        <v>9</v>
      </c>
      <c r="I123" s="95" t="str" cm="1">
        <f t="array" ref="I123">_xlfn.IFS(H123&gt;G123,"W",H123&lt;G123,"L",H123=G123,"---")</f>
        <v>W</v>
      </c>
      <c r="J123" s="95">
        <f t="shared" si="9"/>
        <v>1</v>
      </c>
      <c r="K123" s="95" t="str">
        <f t="shared" si="11"/>
        <v>BAL</v>
      </c>
      <c r="L123" s="95">
        <v>3</v>
      </c>
      <c r="M123" s="95">
        <f>COUNTIF($D$3:K123,K123)</f>
        <v>8</v>
      </c>
    </row>
    <row r="124" spans="1:13" x14ac:dyDescent="0.25">
      <c r="A124" s="95">
        <v>122</v>
      </c>
      <c r="B124" s="95">
        <f>COUNTIF($D$3:K124,D124)</f>
        <v>8</v>
      </c>
      <c r="C124" s="95">
        <v>1</v>
      </c>
      <c r="D124" s="95" t="str">
        <f t="shared" si="10"/>
        <v>NYS</v>
      </c>
      <c r="E124" s="95">
        <f t="shared" si="8"/>
        <v>1</v>
      </c>
      <c r="F124" s="95" t="str" cm="1">
        <f t="array" ref="F124">_xlfn.IFS(G124&gt;H124,"W",G124&lt;H124,"L",G124=H124,"---")</f>
        <v>W</v>
      </c>
      <c r="G124" s="165">
        <v>16</v>
      </c>
      <c r="H124" s="165">
        <v>0</v>
      </c>
      <c r="I124" s="95" t="str" cm="1">
        <f t="array" ref="I124">_xlfn.IFS(H124&gt;G124,"W",H124&lt;G124,"L",H124=G124,"---")</f>
        <v>L</v>
      </c>
      <c r="J124" s="95">
        <f t="shared" si="9"/>
        <v>0</v>
      </c>
      <c r="K124" s="95" t="str">
        <f t="shared" si="11"/>
        <v>DET</v>
      </c>
      <c r="L124" s="95">
        <v>5</v>
      </c>
      <c r="M124" s="95">
        <f>COUNTIF($D$3:K124,K124)</f>
        <v>10</v>
      </c>
    </row>
    <row r="125" spans="1:13" x14ac:dyDescent="0.25">
      <c r="A125" s="95">
        <v>123</v>
      </c>
      <c r="B125" s="95">
        <f>COUNTIF($D$3:K125,D125)</f>
        <v>8</v>
      </c>
      <c r="C125" s="95">
        <v>2</v>
      </c>
      <c r="D125" s="95" t="str">
        <f t="shared" si="10"/>
        <v>BOS</v>
      </c>
      <c r="E125" s="95">
        <f t="shared" si="8"/>
        <v>0</v>
      </c>
      <c r="F125" s="95" t="str" cm="1">
        <f t="array" ref="F125">_xlfn.IFS(G125&gt;H125,"W",G125&lt;H125,"L",G125=H125,"---")</f>
        <v>L</v>
      </c>
      <c r="G125" s="165">
        <v>2</v>
      </c>
      <c r="H125" s="165">
        <v>3</v>
      </c>
      <c r="I125" s="95" t="str" cm="1">
        <f t="array" ref="I125">_xlfn.IFS(H125&gt;G125,"W",H125&lt;G125,"L",H125=G125,"---")</f>
        <v>W</v>
      </c>
      <c r="J125" s="95">
        <f t="shared" si="9"/>
        <v>1</v>
      </c>
      <c r="K125" s="95" t="str">
        <f t="shared" si="11"/>
        <v>ORL</v>
      </c>
      <c r="L125" s="95">
        <v>6</v>
      </c>
      <c r="M125" s="95">
        <f>COUNTIF($D$3:K125,K125)</f>
        <v>10</v>
      </c>
    </row>
    <row r="126" spans="1:13" x14ac:dyDescent="0.25">
      <c r="A126" s="95">
        <v>124</v>
      </c>
      <c r="B126" s="95">
        <f>COUNTIF($D$3:K126,D126)</f>
        <v>8</v>
      </c>
      <c r="C126" s="95">
        <v>4</v>
      </c>
      <c r="D126" s="95" t="str">
        <f t="shared" si="10"/>
        <v>CLE</v>
      </c>
      <c r="E126" s="95">
        <f t="shared" si="8"/>
        <v>0</v>
      </c>
      <c r="F126" s="95" t="str" cm="1">
        <f t="array" ref="F126">_xlfn.IFS(G126&gt;H126,"W",G126&lt;H126,"L",G126=H126,"---")</f>
        <v>L</v>
      </c>
      <c r="G126" s="165">
        <v>1</v>
      </c>
      <c r="H126" s="165">
        <v>8</v>
      </c>
      <c r="I126" s="95" t="str" cm="1">
        <f t="array" ref="I126">_xlfn.IFS(H126&gt;G126,"W",H126&lt;G126,"L",H126=G126,"---")</f>
        <v>W</v>
      </c>
      <c r="J126" s="95">
        <f t="shared" si="9"/>
        <v>1</v>
      </c>
      <c r="K126" s="95" t="str">
        <f t="shared" si="11"/>
        <v>MIL</v>
      </c>
      <c r="L126" s="95">
        <v>8</v>
      </c>
      <c r="M126" s="95">
        <f>COUNTIF($D$3:K126,K126)</f>
        <v>8</v>
      </c>
    </row>
    <row r="127" spans="1:13" x14ac:dyDescent="0.25">
      <c r="A127" s="95">
        <v>125</v>
      </c>
      <c r="B127" s="95">
        <f>COUNTIF($D$3:K127,D127)</f>
        <v>10</v>
      </c>
      <c r="C127" s="95">
        <v>13</v>
      </c>
      <c r="D127" s="95" t="str">
        <f t="shared" si="10"/>
        <v>KCM</v>
      </c>
      <c r="E127" s="95">
        <f t="shared" si="8"/>
        <v>1</v>
      </c>
      <c r="F127" s="95" t="str" cm="1">
        <f t="array" ref="F127">_xlfn.IFS(G127&gt;H127,"W",G127&lt;H127,"L",G127=H127,"---")</f>
        <v>W</v>
      </c>
      <c r="G127" s="165">
        <v>9</v>
      </c>
      <c r="H127" s="165">
        <v>2</v>
      </c>
      <c r="I127" s="95" t="str" cm="1">
        <f t="array" ref="I127">_xlfn.IFS(H127&gt;G127,"W",H127&lt;G127,"L",H127=G127,"---")</f>
        <v>L</v>
      </c>
      <c r="J127" s="95">
        <f t="shared" si="9"/>
        <v>0</v>
      </c>
      <c r="K127" s="95" t="str">
        <f t="shared" si="11"/>
        <v>SEA</v>
      </c>
      <c r="L127" s="95">
        <v>9</v>
      </c>
      <c r="M127" s="95">
        <f>COUNTIF($D$3:K127,K127)</f>
        <v>8</v>
      </c>
    </row>
    <row r="128" spans="1:13" x14ac:dyDescent="0.25">
      <c r="A128" s="95">
        <v>126</v>
      </c>
      <c r="B128" s="95">
        <f>COUNTIF($D$3:K128,D128)</f>
        <v>10</v>
      </c>
      <c r="C128" s="95">
        <v>14</v>
      </c>
      <c r="D128" s="95" t="str">
        <f t="shared" si="10"/>
        <v>MIN</v>
      </c>
      <c r="E128" s="95">
        <f t="shared" si="8"/>
        <v>0</v>
      </c>
      <c r="F128" s="95" t="str" cm="1">
        <f t="array" ref="F128">_xlfn.IFS(G128&gt;H128,"W",G128&lt;H128,"L",G128=H128,"---")</f>
        <v>L</v>
      </c>
      <c r="G128" s="165">
        <v>4</v>
      </c>
      <c r="H128" s="165">
        <v>5</v>
      </c>
      <c r="I128" s="95" t="str" cm="1">
        <f t="array" ref="I128">_xlfn.IFS(H128&gt;G128,"W",H128&lt;G128,"L",H128=G128,"---")</f>
        <v>W</v>
      </c>
      <c r="J128" s="95">
        <f t="shared" si="9"/>
        <v>1</v>
      </c>
      <c r="K128" s="95" t="str">
        <f t="shared" si="11"/>
        <v>OAK</v>
      </c>
      <c r="L128" s="95">
        <v>10</v>
      </c>
      <c r="M128" s="95">
        <f>COUNTIF($D$3:K128,K128)</f>
        <v>8</v>
      </c>
    </row>
    <row r="129" spans="1:13" x14ac:dyDescent="0.25">
      <c r="A129" s="95">
        <v>127</v>
      </c>
      <c r="B129" s="95">
        <f>COUNTIF($D$3:K129,D129)</f>
        <v>8</v>
      </c>
      <c r="C129" s="95">
        <v>15</v>
      </c>
      <c r="D129" s="95" t="str">
        <f t="shared" si="10"/>
        <v>DAL</v>
      </c>
      <c r="E129" s="95">
        <f t="shared" si="8"/>
        <v>1</v>
      </c>
      <c r="F129" s="95" t="str" cm="1">
        <f t="array" ref="F129">_xlfn.IFS(G129&gt;H129,"W",G129&lt;H129,"L",G129=H129,"---")</f>
        <v>W</v>
      </c>
      <c r="G129" s="165">
        <v>10</v>
      </c>
      <c r="H129" s="165">
        <v>2</v>
      </c>
      <c r="I129" s="95" t="str" cm="1">
        <f t="array" ref="I129">_xlfn.IFS(H129&gt;G129,"W",H129&lt;G129,"L",H129=G129,"---")</f>
        <v>L</v>
      </c>
      <c r="J129" s="95">
        <f t="shared" si="9"/>
        <v>0</v>
      </c>
      <c r="K129" s="95" t="str">
        <f t="shared" si="11"/>
        <v>LAA</v>
      </c>
      <c r="L129" s="95">
        <v>11</v>
      </c>
      <c r="M129" s="95">
        <f>COUNTIF($D$3:K129,K129)</f>
        <v>8</v>
      </c>
    </row>
    <row r="130" spans="1:13" x14ac:dyDescent="0.25">
      <c r="A130" s="95">
        <v>128</v>
      </c>
      <c r="B130" s="95">
        <f>COUNTIF($D$3:K130,D130)</f>
        <v>8</v>
      </c>
      <c r="C130" s="95">
        <v>16</v>
      </c>
      <c r="D130" s="95" t="str">
        <f t="shared" si="10"/>
        <v>HOU</v>
      </c>
      <c r="E130" s="95">
        <f t="shared" si="8"/>
        <v>1</v>
      </c>
      <c r="F130" s="95" t="str" cm="1">
        <f t="array" ref="F130">_xlfn.IFS(G130&gt;H130,"W",G130&lt;H130,"L",G130=H130,"---")</f>
        <v>W</v>
      </c>
      <c r="G130" s="165">
        <v>9</v>
      </c>
      <c r="H130" s="165">
        <v>7</v>
      </c>
      <c r="I130" s="95" t="str" cm="1">
        <f t="array" ref="I130">_xlfn.IFS(H130&gt;G130,"W",H130&lt;G130,"L",H130=G130,"---")</f>
        <v>L</v>
      </c>
      <c r="J130" s="95">
        <f t="shared" si="9"/>
        <v>0</v>
      </c>
      <c r="K130" s="95" t="str">
        <f t="shared" si="11"/>
        <v>CHR</v>
      </c>
      <c r="L130" s="95">
        <v>12</v>
      </c>
      <c r="M130" s="95">
        <f>COUNTIF($D$3:K130,K130)</f>
        <v>8</v>
      </c>
    </row>
    <row r="131" spans="1:13" x14ac:dyDescent="0.25">
      <c r="A131" s="95">
        <v>129</v>
      </c>
      <c r="B131" s="95">
        <f>COUNTIF($D$3:K131,D131)</f>
        <v>10</v>
      </c>
      <c r="C131" s="95">
        <v>21</v>
      </c>
      <c r="D131" s="95" t="str">
        <f t="shared" si="10"/>
        <v>PIT</v>
      </c>
      <c r="E131" s="95">
        <f t="shared" ref="E131:E194" si="12">IF(F131="W",1,0)</f>
        <v>0</v>
      </c>
      <c r="F131" s="95" t="str" cm="1">
        <f t="array" ref="F131">_xlfn.IFS(G131&gt;H131,"W",G131&lt;H131,"L",G131=H131,"---")</f>
        <v>L</v>
      </c>
      <c r="G131" s="165">
        <v>4</v>
      </c>
      <c r="H131" s="165">
        <v>12</v>
      </c>
      <c r="I131" s="95" t="str" cm="1">
        <f t="array" ref="I131">_xlfn.IFS(H131&gt;G131,"W",H131&lt;G131,"L",H131=G131,"---")</f>
        <v>W</v>
      </c>
      <c r="J131" s="95">
        <f t="shared" ref="J131:J194" si="13">IF(I131="W",1,0)</f>
        <v>1</v>
      </c>
      <c r="K131" s="95" t="str">
        <f t="shared" si="11"/>
        <v>NYC</v>
      </c>
      <c r="L131" s="95">
        <v>17</v>
      </c>
      <c r="M131" s="95">
        <f>COUNTIF($D$3:K131,K131)</f>
        <v>8</v>
      </c>
    </row>
    <row r="132" spans="1:13" x14ac:dyDescent="0.25">
      <c r="A132" s="95">
        <v>130</v>
      </c>
      <c r="B132" s="95">
        <f>COUNTIF($D$3:K132,D132)</f>
        <v>10</v>
      </c>
      <c r="C132" s="95">
        <v>22</v>
      </c>
      <c r="D132" s="95" t="str">
        <f t="shared" ref="D132:D195" si="14">_xlfn.XLOOKUP($C132,$O$3:$O$34,$P$3:$P$34,"---",0,1)</f>
        <v>ATL</v>
      </c>
      <c r="E132" s="95">
        <f t="shared" si="12"/>
        <v>0</v>
      </c>
      <c r="F132" s="95" t="str" cm="1">
        <f t="array" ref="F132">_xlfn.IFS(G132&gt;H132,"W",G132&lt;H132,"L",G132=H132,"---")</f>
        <v>L</v>
      </c>
      <c r="G132" s="165">
        <v>6</v>
      </c>
      <c r="H132" s="165">
        <v>7</v>
      </c>
      <c r="I132" s="95" t="str" cm="1">
        <f t="array" ref="I132">_xlfn.IFS(H132&gt;G132,"W",H132&lt;G132,"L",H132=G132,"---")</f>
        <v>W</v>
      </c>
      <c r="J132" s="95">
        <f t="shared" si="13"/>
        <v>1</v>
      </c>
      <c r="K132" s="95" t="str">
        <f t="shared" ref="K132:K195" si="15">_xlfn.XLOOKUP($L132,$O$3:$O$34,$P$3:$P$34,"---",0,1)</f>
        <v>PHI</v>
      </c>
      <c r="L132" s="95">
        <v>18</v>
      </c>
      <c r="M132" s="95">
        <f>COUNTIF($D$3:K132,K132)</f>
        <v>8</v>
      </c>
    </row>
    <row r="133" spans="1:13" x14ac:dyDescent="0.25">
      <c r="A133" s="95">
        <v>131</v>
      </c>
      <c r="B133" s="95">
        <f>COUNTIF($D$3:K133,D133)</f>
        <v>8</v>
      </c>
      <c r="C133" s="95">
        <v>24</v>
      </c>
      <c r="D133" s="95" t="str">
        <f t="shared" si="14"/>
        <v>CIN</v>
      </c>
      <c r="E133" s="95">
        <f t="shared" si="12"/>
        <v>0</v>
      </c>
      <c r="F133" s="95" t="str" cm="1">
        <f t="array" ref="F133">_xlfn.IFS(G133&gt;H133,"W",G133&lt;H133,"L",G133=H133,"---")</f>
        <v>L</v>
      </c>
      <c r="G133" s="165">
        <v>2</v>
      </c>
      <c r="H133" s="165">
        <v>6</v>
      </c>
      <c r="I133" s="95" t="str" cm="1">
        <f t="array" ref="I133">_xlfn.IFS(H133&gt;G133,"W",H133&lt;G133,"L",H133=G133,"---")</f>
        <v>W</v>
      </c>
      <c r="J133" s="95">
        <f t="shared" si="13"/>
        <v>1</v>
      </c>
      <c r="K133" s="95" t="str">
        <f t="shared" si="15"/>
        <v>WAS</v>
      </c>
      <c r="L133" s="95">
        <v>20</v>
      </c>
      <c r="M133" s="95">
        <f>COUNTIF($D$3:K133,K133)</f>
        <v>8</v>
      </c>
    </row>
    <row r="134" spans="1:13" x14ac:dyDescent="0.25">
      <c r="A134" s="95">
        <v>132</v>
      </c>
      <c r="B134" s="95">
        <f>COUNTIF($D$3:K134,D134)</f>
        <v>8</v>
      </c>
      <c r="C134" s="95">
        <v>19</v>
      </c>
      <c r="D134" s="95" t="str">
        <f t="shared" si="14"/>
        <v>BKN</v>
      </c>
      <c r="E134" s="95">
        <f t="shared" si="12"/>
        <v>1</v>
      </c>
      <c r="F134" s="95" t="str" cm="1">
        <f t="array" ref="F134">_xlfn.IFS(G134&gt;H134,"W",G134&lt;H134,"L",G134=H134,"---")</f>
        <v>W</v>
      </c>
      <c r="G134" s="165">
        <v>1</v>
      </c>
      <c r="H134" s="165">
        <v>0</v>
      </c>
      <c r="I134" s="95" t="str" cm="1">
        <f t="array" ref="I134">_xlfn.IFS(H134&gt;G134,"W",H134&lt;G134,"L",H134=G134,"---")</f>
        <v>L</v>
      </c>
      <c r="J134" s="95">
        <f t="shared" si="13"/>
        <v>0</v>
      </c>
      <c r="K134" s="95" t="str">
        <f t="shared" si="15"/>
        <v>MIA</v>
      </c>
      <c r="L134" s="95">
        <v>23</v>
      </c>
      <c r="M134" s="95">
        <f>COUNTIF($D$3:K134,K134)</f>
        <v>8</v>
      </c>
    </row>
    <row r="135" spans="1:13" x14ac:dyDescent="0.25">
      <c r="A135" s="95">
        <v>133</v>
      </c>
      <c r="B135" s="95">
        <f>COUNTIF($D$3:K135,D135)</f>
        <v>8</v>
      </c>
      <c r="C135" s="95">
        <v>25</v>
      </c>
      <c r="D135" s="95" t="str">
        <f t="shared" si="14"/>
        <v>CHC</v>
      </c>
      <c r="E135" s="95">
        <f t="shared" si="12"/>
        <v>1</v>
      </c>
      <c r="F135" s="95" t="str" cm="1">
        <f t="array" ref="F135">_xlfn.IFS(G135&gt;H135,"W",G135&lt;H135,"L",G135=H135,"---")</f>
        <v>W</v>
      </c>
      <c r="G135" s="165">
        <v>10</v>
      </c>
      <c r="H135" s="165">
        <v>6</v>
      </c>
      <c r="I135" s="95" t="str" cm="1">
        <f t="array" ref="I135">_xlfn.IFS(H135&gt;G135,"W",H135&lt;G135,"L",H135=G135,"---")</f>
        <v>L</v>
      </c>
      <c r="J135" s="95">
        <f t="shared" si="13"/>
        <v>0</v>
      </c>
      <c r="K135" s="95" t="str">
        <f t="shared" si="15"/>
        <v>LAP</v>
      </c>
      <c r="L135" s="95">
        <v>29</v>
      </c>
      <c r="M135" s="95">
        <f>COUNTIF($D$3:K135,K135)</f>
        <v>10</v>
      </c>
    </row>
    <row r="136" spans="1:13" x14ac:dyDescent="0.25">
      <c r="A136" s="95">
        <v>134</v>
      </c>
      <c r="B136" s="95">
        <f>COUNTIF($D$3:K136,D136)</f>
        <v>8</v>
      </c>
      <c r="C136" s="95">
        <v>26</v>
      </c>
      <c r="D136" s="95" t="str">
        <f t="shared" si="14"/>
        <v>STL</v>
      </c>
      <c r="E136" s="95">
        <f t="shared" si="12"/>
        <v>1</v>
      </c>
      <c r="F136" s="95" t="str" cm="1">
        <f t="array" ref="F136">_xlfn.IFS(G136&gt;H136,"W",G136&lt;H136,"L",G136=H136,"---")</f>
        <v>W</v>
      </c>
      <c r="G136" s="165">
        <v>10</v>
      </c>
      <c r="H136" s="165">
        <v>5</v>
      </c>
      <c r="I136" s="95" t="str" cm="1">
        <f t="array" ref="I136">_xlfn.IFS(H136&gt;G136,"W",H136&lt;G136,"L",H136=G136,"---")</f>
        <v>L</v>
      </c>
      <c r="J136" s="95">
        <f t="shared" si="13"/>
        <v>0</v>
      </c>
      <c r="K136" s="95" t="str">
        <f t="shared" si="15"/>
        <v>PHX</v>
      </c>
      <c r="L136" s="95">
        <v>30</v>
      </c>
      <c r="M136" s="95">
        <f>COUNTIF($D$3:K136,K136)</f>
        <v>10</v>
      </c>
    </row>
    <row r="137" spans="1:13" x14ac:dyDescent="0.25">
      <c r="A137" s="95">
        <v>135</v>
      </c>
      <c r="B137" s="95">
        <f>COUNTIF($D$3:K137,D137)</f>
        <v>8</v>
      </c>
      <c r="C137" s="95">
        <v>27</v>
      </c>
      <c r="D137" s="95" t="str">
        <f t="shared" si="14"/>
        <v>OKC</v>
      </c>
      <c r="E137" s="95">
        <f t="shared" si="12"/>
        <v>0</v>
      </c>
      <c r="F137" s="95" t="str" cm="1">
        <f t="array" ref="F137">_xlfn.IFS(G137&gt;H137,"W",G137&lt;H137,"L",G137=H137,"---")</f>
        <v>L</v>
      </c>
      <c r="G137" s="165">
        <v>4</v>
      </c>
      <c r="H137" s="165">
        <v>5</v>
      </c>
      <c r="I137" s="95" t="str" cm="1">
        <f t="array" ref="I137">_xlfn.IFS(H137&gt;G137,"W",H137&lt;G137,"L",H137=G137,"---")</f>
        <v>W</v>
      </c>
      <c r="J137" s="95">
        <f t="shared" si="13"/>
        <v>1</v>
      </c>
      <c r="K137" s="95" t="str">
        <f t="shared" si="15"/>
        <v>SDT</v>
      </c>
      <c r="L137" s="95">
        <v>31</v>
      </c>
      <c r="M137" s="95">
        <f>COUNTIF($D$3:K137,K137)</f>
        <v>8</v>
      </c>
    </row>
    <row r="138" spans="1:13" x14ac:dyDescent="0.25">
      <c r="A138" s="95">
        <v>136</v>
      </c>
      <c r="B138" s="95">
        <f>COUNTIF($D$3:K138,D138)</f>
        <v>8</v>
      </c>
      <c r="C138" s="95">
        <v>28</v>
      </c>
      <c r="D138" s="95" t="str">
        <f t="shared" si="14"/>
        <v>COL</v>
      </c>
      <c r="E138" s="95">
        <f t="shared" si="12"/>
        <v>1</v>
      </c>
      <c r="F138" s="95" t="str" cm="1">
        <f t="array" ref="F138">_xlfn.IFS(G138&gt;H138,"W",G138&lt;H138,"L",G138=H138,"---")</f>
        <v>W</v>
      </c>
      <c r="G138" s="165">
        <v>9</v>
      </c>
      <c r="H138" s="165">
        <v>6</v>
      </c>
      <c r="I138" s="95" t="str" cm="1">
        <f t="array" ref="I138">_xlfn.IFS(H138&gt;G138,"W",H138&lt;G138,"L",H138=G138,"---")</f>
        <v>L</v>
      </c>
      <c r="J138" s="95">
        <f t="shared" si="13"/>
        <v>0</v>
      </c>
      <c r="K138" s="95" t="str">
        <f t="shared" si="15"/>
        <v>SFN</v>
      </c>
      <c r="L138" s="95">
        <v>32</v>
      </c>
      <c r="M138" s="95">
        <f>COUNTIF($D$3:K138,K138)</f>
        <v>8</v>
      </c>
    </row>
    <row r="139" spans="1:13" x14ac:dyDescent="0.25">
      <c r="A139" s="95">
        <v>137</v>
      </c>
      <c r="B139" s="95">
        <f>COUNTIF($D$3:K139,D139)</f>
        <v>9</v>
      </c>
      <c r="C139" s="95">
        <v>12</v>
      </c>
      <c r="D139" s="95" t="str">
        <f t="shared" si="14"/>
        <v>CHR</v>
      </c>
      <c r="E139" s="95">
        <f t="shared" si="12"/>
        <v>1</v>
      </c>
      <c r="F139" s="95" t="str" cm="1">
        <f t="array" ref="F139">_xlfn.IFS(G139&gt;H139,"W",G139&lt;H139,"L",G139=H139,"---")</f>
        <v>W</v>
      </c>
      <c r="G139" s="165">
        <v>10</v>
      </c>
      <c r="H139" s="165">
        <v>4</v>
      </c>
      <c r="I139" s="95" t="str" cm="1">
        <f t="array" ref="I139">_xlfn.IFS(H139&gt;G139,"W",H139&lt;G139,"L",H139=G139,"---")</f>
        <v>L</v>
      </c>
      <c r="J139" s="95">
        <f t="shared" si="13"/>
        <v>0</v>
      </c>
      <c r="K139" s="95" t="str">
        <f t="shared" si="15"/>
        <v>NYS</v>
      </c>
      <c r="L139" s="95">
        <v>1</v>
      </c>
      <c r="M139" s="95">
        <f>COUNTIF($D$3:K139,K139)</f>
        <v>9</v>
      </c>
    </row>
    <row r="140" spans="1:13" x14ac:dyDescent="0.25">
      <c r="A140" s="95">
        <v>138</v>
      </c>
      <c r="B140" s="95">
        <f>COUNTIF($D$3:K140,D140)</f>
        <v>9</v>
      </c>
      <c r="C140" s="95">
        <v>11</v>
      </c>
      <c r="D140" s="95" t="str">
        <f t="shared" si="14"/>
        <v>LAA</v>
      </c>
      <c r="E140" s="95">
        <f t="shared" si="12"/>
        <v>1</v>
      </c>
      <c r="F140" s="95" t="str" cm="1">
        <f t="array" ref="F140">_xlfn.IFS(G140&gt;H140,"W",G140&lt;H140,"L",G140=H140,"---")</f>
        <v>W</v>
      </c>
      <c r="G140" s="165">
        <v>11</v>
      </c>
      <c r="H140" s="165">
        <v>2</v>
      </c>
      <c r="I140" s="95" t="str" cm="1">
        <f t="array" ref="I140">_xlfn.IFS(H140&gt;G140,"W",H140&lt;G140,"L",H140=G140,"---")</f>
        <v>L</v>
      </c>
      <c r="J140" s="95">
        <f t="shared" si="13"/>
        <v>0</v>
      </c>
      <c r="K140" s="95" t="str">
        <f t="shared" si="15"/>
        <v>BOS</v>
      </c>
      <c r="L140" s="95">
        <v>2</v>
      </c>
      <c r="M140" s="95">
        <f>COUNTIF($D$3:K140,K140)</f>
        <v>9</v>
      </c>
    </row>
    <row r="141" spans="1:13" x14ac:dyDescent="0.25">
      <c r="A141" s="95">
        <v>139</v>
      </c>
      <c r="B141" s="95">
        <f>COUNTIF($D$3:K141,D141)</f>
        <v>11</v>
      </c>
      <c r="C141" s="95">
        <v>13</v>
      </c>
      <c r="D141" s="95" t="str">
        <f t="shared" si="14"/>
        <v>KCM</v>
      </c>
      <c r="E141" s="95">
        <f t="shared" si="12"/>
        <v>1</v>
      </c>
      <c r="F141" s="95" t="str" cm="1">
        <f t="array" ref="F141">_xlfn.IFS(G141&gt;H141,"W",G141&lt;H141,"L",G141=H141,"---")</f>
        <v>W</v>
      </c>
      <c r="G141" s="165">
        <v>5</v>
      </c>
      <c r="H141" s="165">
        <v>4</v>
      </c>
      <c r="I141" s="95" t="str" cm="1">
        <f t="array" ref="I141">_xlfn.IFS(H141&gt;G141,"W",H141&lt;G141,"L",H141=G141,"---")</f>
        <v>L</v>
      </c>
      <c r="J141" s="95">
        <f t="shared" si="13"/>
        <v>0</v>
      </c>
      <c r="K141" s="95" t="str">
        <f t="shared" si="15"/>
        <v>CLE</v>
      </c>
      <c r="L141" s="95">
        <v>4</v>
      </c>
      <c r="M141" s="95">
        <f>COUNTIF($D$3:K141,K141)</f>
        <v>9</v>
      </c>
    </row>
    <row r="142" spans="1:13" x14ac:dyDescent="0.25">
      <c r="A142" s="95">
        <v>140</v>
      </c>
      <c r="B142" s="95">
        <f>COUNTIF($D$3:K142,D142)</f>
        <v>9</v>
      </c>
      <c r="C142" s="95">
        <v>16</v>
      </c>
      <c r="D142" s="95" t="str">
        <f t="shared" si="14"/>
        <v>HOU</v>
      </c>
      <c r="E142" s="95">
        <f t="shared" si="12"/>
        <v>0</v>
      </c>
      <c r="F142" s="95" t="str" cm="1">
        <f t="array" ref="F142">_xlfn.IFS(G142&gt;H142,"W",G142&lt;H142,"L",G142=H142,"---")</f>
        <v>L</v>
      </c>
      <c r="G142" s="165">
        <v>7</v>
      </c>
      <c r="H142" s="165">
        <v>8</v>
      </c>
      <c r="I142" s="95" t="str" cm="1">
        <f t="array" ref="I142">_xlfn.IFS(H142&gt;G142,"W",H142&lt;G142,"L",H142=G142,"---")</f>
        <v>W</v>
      </c>
      <c r="J142" s="95">
        <f t="shared" si="13"/>
        <v>1</v>
      </c>
      <c r="K142" s="95" t="str">
        <f t="shared" si="15"/>
        <v>DET</v>
      </c>
      <c r="L142" s="95">
        <v>5</v>
      </c>
      <c r="M142" s="95">
        <f>COUNTIF($D$3:K142,K142)</f>
        <v>11</v>
      </c>
    </row>
    <row r="143" spans="1:13" x14ac:dyDescent="0.25">
      <c r="A143" s="95">
        <v>141</v>
      </c>
      <c r="B143" s="95">
        <f>COUNTIF($D$3:K143,D143)</f>
        <v>9</v>
      </c>
      <c r="C143" s="95">
        <v>15</v>
      </c>
      <c r="D143" s="95" t="str">
        <f t="shared" si="14"/>
        <v>DAL</v>
      </c>
      <c r="E143" s="95">
        <f t="shared" si="12"/>
        <v>0</v>
      </c>
      <c r="F143" s="95" t="str" cm="1">
        <f t="array" ref="F143">_xlfn.IFS(G143&gt;H143,"W",G143&lt;H143,"L",G143=H143,"---")</f>
        <v>L</v>
      </c>
      <c r="G143" s="165">
        <v>6</v>
      </c>
      <c r="H143" s="165">
        <v>12</v>
      </c>
      <c r="I143" s="95" t="str" cm="1">
        <f t="array" ref="I143">_xlfn.IFS(H143&gt;G143,"W",H143&lt;G143,"L",H143=G143,"---")</f>
        <v>W</v>
      </c>
      <c r="J143" s="95">
        <f t="shared" si="13"/>
        <v>1</v>
      </c>
      <c r="K143" s="95" t="str">
        <f t="shared" si="15"/>
        <v>ORL</v>
      </c>
      <c r="L143" s="95">
        <v>6</v>
      </c>
      <c r="M143" s="95">
        <f>COUNTIF($D$3:K143,K143)</f>
        <v>11</v>
      </c>
    </row>
    <row r="144" spans="1:13" x14ac:dyDescent="0.25">
      <c r="A144" s="95">
        <v>142</v>
      </c>
      <c r="B144" s="95">
        <f>COUNTIF($D$3:K144,D144)</f>
        <v>9</v>
      </c>
      <c r="C144" s="95">
        <v>10</v>
      </c>
      <c r="D144" s="95" t="str">
        <f t="shared" si="14"/>
        <v>OAK</v>
      </c>
      <c r="E144" s="95">
        <f t="shared" si="12"/>
        <v>0</v>
      </c>
      <c r="F144" s="95" t="str" cm="1">
        <f t="array" ref="F144">_xlfn.IFS(G144&gt;H144,"W",G144&lt;H144,"L",G144=H144,"---")</f>
        <v>L</v>
      </c>
      <c r="G144" s="165">
        <v>2</v>
      </c>
      <c r="H144" s="165">
        <v>5</v>
      </c>
      <c r="I144" s="95" t="str" cm="1">
        <f t="array" ref="I144">_xlfn.IFS(H144&gt;G144,"W",H144&lt;G144,"L",H144=G144,"---")</f>
        <v>W</v>
      </c>
      <c r="J144" s="95">
        <f t="shared" si="13"/>
        <v>1</v>
      </c>
      <c r="K144" s="95" t="str">
        <f t="shared" si="15"/>
        <v>IND</v>
      </c>
      <c r="L144" s="95">
        <v>7</v>
      </c>
      <c r="M144" s="95">
        <f>COUNTIF($D$3:K144,K144)</f>
        <v>9</v>
      </c>
    </row>
    <row r="145" spans="1:13" x14ac:dyDescent="0.25">
      <c r="A145" s="95">
        <v>143</v>
      </c>
      <c r="B145" s="95">
        <f>COUNTIF($D$3:K145,D145)</f>
        <v>9</v>
      </c>
      <c r="C145" s="95">
        <v>23</v>
      </c>
      <c r="D145" s="95" t="str">
        <f t="shared" si="14"/>
        <v>MIA</v>
      </c>
      <c r="E145" s="95">
        <f t="shared" si="12"/>
        <v>1</v>
      </c>
      <c r="F145" s="95" t="str" cm="1">
        <f t="array" ref="F145">_xlfn.IFS(G145&gt;H145,"W",G145&lt;H145,"L",G145=H145,"---")</f>
        <v>W</v>
      </c>
      <c r="G145" s="165">
        <v>11</v>
      </c>
      <c r="H145" s="165">
        <v>7</v>
      </c>
      <c r="I145" s="95" t="str" cm="1">
        <f t="array" ref="I145">_xlfn.IFS(H145&gt;G145,"W",H145&lt;G145,"L",H145=G145,"---")</f>
        <v>L</v>
      </c>
      <c r="J145" s="95">
        <f t="shared" si="13"/>
        <v>0</v>
      </c>
      <c r="K145" s="95" t="str">
        <f t="shared" si="15"/>
        <v>STL</v>
      </c>
      <c r="L145" s="95">
        <v>26</v>
      </c>
      <c r="M145" s="95">
        <f>COUNTIF($D$3:K145,K145)</f>
        <v>9</v>
      </c>
    </row>
    <row r="146" spans="1:13" x14ac:dyDescent="0.25">
      <c r="A146" s="95">
        <v>144</v>
      </c>
      <c r="B146" s="95">
        <f>COUNTIF($D$3:K146,D146)</f>
        <v>9</v>
      </c>
      <c r="C146" s="95">
        <v>18</v>
      </c>
      <c r="D146" s="95" t="str">
        <f t="shared" si="14"/>
        <v>PHI</v>
      </c>
      <c r="E146" s="95">
        <f t="shared" si="12"/>
        <v>0</v>
      </c>
      <c r="F146" s="95" t="str" cm="1">
        <f t="array" ref="F146">_xlfn.IFS(G146&gt;H146,"W",G146&lt;H146,"L",G146=H146,"---")</f>
        <v>L</v>
      </c>
      <c r="G146" s="165">
        <v>0</v>
      </c>
      <c r="H146" s="165">
        <v>4</v>
      </c>
      <c r="I146" s="95" t="str" cm="1">
        <f t="array" ref="I146">_xlfn.IFS(H146&gt;G146,"W",H146&lt;G146,"L",H146=G146,"---")</f>
        <v>W</v>
      </c>
      <c r="J146" s="95">
        <f t="shared" si="13"/>
        <v>1</v>
      </c>
      <c r="K146" s="95" t="str">
        <f t="shared" si="15"/>
        <v>OKC</v>
      </c>
      <c r="L146" s="95">
        <v>27</v>
      </c>
      <c r="M146" s="95">
        <f>COUNTIF($D$3:K146,K146)</f>
        <v>9</v>
      </c>
    </row>
    <row r="147" spans="1:13" x14ac:dyDescent="0.25">
      <c r="A147" s="95">
        <v>145</v>
      </c>
      <c r="B147" s="95">
        <f>COUNTIF($D$3:K147,D147)</f>
        <v>9</v>
      </c>
      <c r="C147" s="95">
        <v>17</v>
      </c>
      <c r="D147" s="95" t="str">
        <f t="shared" si="14"/>
        <v>NYC</v>
      </c>
      <c r="E147" s="95">
        <f t="shared" si="12"/>
        <v>1</v>
      </c>
      <c r="F147" s="95" t="str" cm="1">
        <f t="array" ref="F147">_xlfn.IFS(G147&gt;H147,"W",G147&lt;H147,"L",G147=H147,"---")</f>
        <v>W</v>
      </c>
      <c r="G147" s="165">
        <v>14</v>
      </c>
      <c r="H147" s="165">
        <v>6</v>
      </c>
      <c r="I147" s="95" t="str" cm="1">
        <f t="array" ref="I147">_xlfn.IFS(H147&gt;G147,"W",H147&lt;G147,"L",H147=G147,"---")</f>
        <v>L</v>
      </c>
      <c r="J147" s="95">
        <f t="shared" si="13"/>
        <v>0</v>
      </c>
      <c r="K147" s="95" t="str">
        <f t="shared" si="15"/>
        <v>COL</v>
      </c>
      <c r="L147" s="95">
        <v>28</v>
      </c>
      <c r="M147" s="95">
        <f>COUNTIF($D$3:K147,K147)</f>
        <v>9</v>
      </c>
    </row>
    <row r="148" spans="1:13" x14ac:dyDescent="0.25">
      <c r="A148" s="95">
        <v>146</v>
      </c>
      <c r="B148" s="95">
        <f>COUNTIF($D$3:K148,D148)</f>
        <v>9</v>
      </c>
      <c r="C148" s="95">
        <v>20</v>
      </c>
      <c r="D148" s="95" t="str">
        <f t="shared" si="14"/>
        <v>WAS</v>
      </c>
      <c r="E148" s="95">
        <f t="shared" si="12"/>
        <v>0</v>
      </c>
      <c r="F148" s="95" t="str" cm="1">
        <f t="array" ref="F148">_xlfn.IFS(G148&gt;H148,"W",G148&lt;H148,"L",G148=H148,"---")</f>
        <v>L</v>
      </c>
      <c r="G148" s="165">
        <v>1</v>
      </c>
      <c r="H148" s="165">
        <v>4</v>
      </c>
      <c r="I148" s="95" t="str" cm="1">
        <f t="array" ref="I148">_xlfn.IFS(H148&gt;G148,"W",H148&lt;G148,"L",H148=G148,"---")</f>
        <v>W</v>
      </c>
      <c r="J148" s="95">
        <f t="shared" si="13"/>
        <v>1</v>
      </c>
      <c r="K148" s="95" t="str">
        <f t="shared" si="15"/>
        <v>LAP</v>
      </c>
      <c r="L148" s="95">
        <v>29</v>
      </c>
      <c r="M148" s="95">
        <f>COUNTIF($D$3:K148,K148)</f>
        <v>11</v>
      </c>
    </row>
    <row r="149" spans="1:13" x14ac:dyDescent="0.25">
      <c r="A149" s="95">
        <v>147</v>
      </c>
      <c r="B149" s="95">
        <f>COUNTIF($D$3:K149,D149)</f>
        <v>11</v>
      </c>
      <c r="C149" s="95">
        <v>22</v>
      </c>
      <c r="D149" s="95" t="str">
        <f t="shared" si="14"/>
        <v>ATL</v>
      </c>
      <c r="E149" s="95">
        <f t="shared" si="12"/>
        <v>0</v>
      </c>
      <c r="F149" s="95" t="str" cm="1">
        <f t="array" ref="F149">_xlfn.IFS(G149&gt;H149,"W",G149&lt;H149,"L",G149=H149,"---")</f>
        <v>L</v>
      </c>
      <c r="G149" s="165">
        <v>5</v>
      </c>
      <c r="H149" s="165">
        <v>6</v>
      </c>
      <c r="I149" s="95" t="str" cm="1">
        <f t="array" ref="I149">_xlfn.IFS(H149&gt;G149,"W",H149&lt;G149,"L",H149=G149,"---")</f>
        <v>W</v>
      </c>
      <c r="J149" s="95">
        <f t="shared" si="13"/>
        <v>1</v>
      </c>
      <c r="K149" s="95" t="str">
        <f t="shared" si="15"/>
        <v>SDT</v>
      </c>
      <c r="L149" s="95">
        <v>31</v>
      </c>
      <c r="M149" s="95">
        <f>COUNTIF($D$3:K149,K149)</f>
        <v>9</v>
      </c>
    </row>
    <row r="150" spans="1:13" x14ac:dyDescent="0.25">
      <c r="A150" s="95">
        <v>148</v>
      </c>
      <c r="B150" s="95">
        <f>COUNTIF($D$3:K150,D150)</f>
        <v>11</v>
      </c>
      <c r="C150" s="95">
        <v>21</v>
      </c>
      <c r="D150" s="95" t="str">
        <f t="shared" si="14"/>
        <v>PIT</v>
      </c>
      <c r="E150" s="95">
        <f t="shared" si="12"/>
        <v>1</v>
      </c>
      <c r="F150" s="95" t="str" cm="1">
        <f t="array" ref="F150">_xlfn.IFS(G150&gt;H150,"W",G150&lt;H150,"L",G150=H150,"---")</f>
        <v>W</v>
      </c>
      <c r="G150" s="165">
        <v>3</v>
      </c>
      <c r="H150" s="165">
        <v>2</v>
      </c>
      <c r="I150" s="95" t="str" cm="1">
        <f t="array" ref="I150">_xlfn.IFS(H150&gt;G150,"W",H150&lt;G150,"L",H150=G150,"---")</f>
        <v>L</v>
      </c>
      <c r="J150" s="95">
        <f t="shared" si="13"/>
        <v>0</v>
      </c>
      <c r="K150" s="95" t="str">
        <f t="shared" si="15"/>
        <v>SFN</v>
      </c>
      <c r="L150" s="95">
        <v>32</v>
      </c>
      <c r="M150" s="95">
        <f>COUNTIF($D$3:K150,K150)</f>
        <v>9</v>
      </c>
    </row>
    <row r="151" spans="1:13" x14ac:dyDescent="0.25">
      <c r="A151" s="95">
        <v>149</v>
      </c>
      <c r="B151" s="95">
        <f>COUNTIF($D$3:K151,D151)</f>
        <v>10</v>
      </c>
      <c r="C151" s="95">
        <v>12</v>
      </c>
      <c r="D151" s="95" t="str">
        <f t="shared" si="14"/>
        <v>CHR</v>
      </c>
      <c r="E151" s="95">
        <f t="shared" si="12"/>
        <v>0</v>
      </c>
      <c r="F151" s="95" t="str" cm="1">
        <f t="array" ref="F151">_xlfn.IFS(G151&gt;H151,"W",G151&lt;H151,"L",G151=H151,"---")</f>
        <v>L</v>
      </c>
      <c r="G151" s="165">
        <v>3</v>
      </c>
      <c r="H151" s="165">
        <v>5</v>
      </c>
      <c r="I151" s="95" t="str" cm="1">
        <f t="array" ref="I151">_xlfn.IFS(H151&gt;G151,"W",H151&lt;G151,"L",H151=G151,"---")</f>
        <v>W</v>
      </c>
      <c r="J151" s="95">
        <f t="shared" si="13"/>
        <v>1</v>
      </c>
      <c r="K151" s="95" t="str">
        <f t="shared" si="15"/>
        <v>NYS</v>
      </c>
      <c r="L151" s="95">
        <v>1</v>
      </c>
      <c r="M151" s="95">
        <f>COUNTIF($D$3:K151,K151)</f>
        <v>10</v>
      </c>
    </row>
    <row r="152" spans="1:13" x14ac:dyDescent="0.25">
      <c r="A152" s="95">
        <v>150</v>
      </c>
      <c r="B152" s="95">
        <f>COUNTIF($D$3:K152,D152)</f>
        <v>10</v>
      </c>
      <c r="C152" s="95">
        <v>11</v>
      </c>
      <c r="D152" s="95" t="str">
        <f t="shared" si="14"/>
        <v>LAA</v>
      </c>
      <c r="E152" s="95">
        <f t="shared" si="12"/>
        <v>1</v>
      </c>
      <c r="F152" s="95" t="str" cm="1">
        <f t="array" ref="F152">_xlfn.IFS(G152&gt;H152,"W",G152&lt;H152,"L",G152=H152,"---")</f>
        <v>W</v>
      </c>
      <c r="G152" s="165">
        <v>8</v>
      </c>
      <c r="H152" s="165">
        <v>5</v>
      </c>
      <c r="I152" s="95" t="str" cm="1">
        <f t="array" ref="I152">_xlfn.IFS(H152&gt;G152,"W",H152&lt;G152,"L",H152=G152,"---")</f>
        <v>L</v>
      </c>
      <c r="J152" s="95">
        <f t="shared" si="13"/>
        <v>0</v>
      </c>
      <c r="K152" s="95" t="str">
        <f t="shared" si="15"/>
        <v>BOS</v>
      </c>
      <c r="L152" s="95">
        <v>2</v>
      </c>
      <c r="M152" s="95">
        <f>COUNTIF($D$3:K152,K152)</f>
        <v>10</v>
      </c>
    </row>
    <row r="153" spans="1:13" x14ac:dyDescent="0.25">
      <c r="A153" s="95">
        <v>151</v>
      </c>
      <c r="B153" s="95">
        <f>COUNTIF($D$3:K153,D153)</f>
        <v>12</v>
      </c>
      <c r="C153" s="95">
        <v>13</v>
      </c>
      <c r="D153" s="95" t="str">
        <f t="shared" si="14"/>
        <v>KCM</v>
      </c>
      <c r="E153" s="95">
        <f t="shared" si="12"/>
        <v>1</v>
      </c>
      <c r="F153" s="95" t="str" cm="1">
        <f t="array" ref="F153">_xlfn.IFS(G153&gt;H153,"W",G153&lt;H153,"L",G153=H153,"---")</f>
        <v>W</v>
      </c>
      <c r="G153" s="165">
        <v>3</v>
      </c>
      <c r="H153" s="165">
        <v>0</v>
      </c>
      <c r="I153" s="95" t="str" cm="1">
        <f t="array" ref="I153">_xlfn.IFS(H153&gt;G153,"W",H153&lt;G153,"L",H153=G153,"---")</f>
        <v>L</v>
      </c>
      <c r="J153" s="95">
        <f t="shared" si="13"/>
        <v>0</v>
      </c>
      <c r="K153" s="95" t="str">
        <f t="shared" si="15"/>
        <v>CLE</v>
      </c>
      <c r="L153" s="95">
        <v>4</v>
      </c>
      <c r="M153" s="95">
        <f>COUNTIF($D$3:K153,K153)</f>
        <v>10</v>
      </c>
    </row>
    <row r="154" spans="1:13" x14ac:dyDescent="0.25">
      <c r="A154" s="95">
        <v>152</v>
      </c>
      <c r="B154" s="95">
        <f>COUNTIF($D$3:K154,D154)</f>
        <v>10</v>
      </c>
      <c r="C154" s="95">
        <v>16</v>
      </c>
      <c r="D154" s="95" t="str">
        <f t="shared" si="14"/>
        <v>HOU</v>
      </c>
      <c r="E154" s="95">
        <f t="shared" si="12"/>
        <v>1</v>
      </c>
      <c r="F154" s="95" t="str" cm="1">
        <f t="array" ref="F154">_xlfn.IFS(G154&gt;H154,"W",G154&lt;H154,"L",G154=H154,"---")</f>
        <v>W</v>
      </c>
      <c r="G154" s="165">
        <v>6</v>
      </c>
      <c r="H154" s="165">
        <v>5</v>
      </c>
      <c r="I154" s="95" t="str" cm="1">
        <f t="array" ref="I154">_xlfn.IFS(H154&gt;G154,"W",H154&lt;G154,"L",H154=G154,"---")</f>
        <v>L</v>
      </c>
      <c r="J154" s="95">
        <f t="shared" si="13"/>
        <v>0</v>
      </c>
      <c r="K154" s="95" t="str">
        <f t="shared" si="15"/>
        <v>DET</v>
      </c>
      <c r="L154" s="95">
        <v>5</v>
      </c>
      <c r="M154" s="95">
        <f>COUNTIF($D$3:K154,K154)</f>
        <v>12</v>
      </c>
    </row>
    <row r="155" spans="1:13" x14ac:dyDescent="0.25">
      <c r="A155" s="95">
        <v>153</v>
      </c>
      <c r="B155" s="95">
        <f>COUNTIF($D$3:K155,D155)</f>
        <v>10</v>
      </c>
      <c r="C155" s="95">
        <v>15</v>
      </c>
      <c r="D155" s="95" t="str">
        <f t="shared" si="14"/>
        <v>DAL</v>
      </c>
      <c r="E155" s="95">
        <f t="shared" si="12"/>
        <v>1</v>
      </c>
      <c r="F155" s="95" t="str" cm="1">
        <f t="array" ref="F155">_xlfn.IFS(G155&gt;H155,"W",G155&lt;H155,"L",G155=H155,"---")</f>
        <v>W</v>
      </c>
      <c r="G155" s="165">
        <v>11</v>
      </c>
      <c r="H155" s="165">
        <v>1</v>
      </c>
      <c r="I155" s="95" t="str" cm="1">
        <f t="array" ref="I155">_xlfn.IFS(H155&gt;G155,"W",H155&lt;G155,"L",H155=G155,"---")</f>
        <v>L</v>
      </c>
      <c r="J155" s="95">
        <f t="shared" si="13"/>
        <v>0</v>
      </c>
      <c r="K155" s="95" t="str">
        <f t="shared" si="15"/>
        <v>ORL</v>
      </c>
      <c r="L155" s="95">
        <v>6</v>
      </c>
      <c r="M155" s="95">
        <f>COUNTIF($D$3:K155,K155)</f>
        <v>12</v>
      </c>
    </row>
    <row r="156" spans="1:13" x14ac:dyDescent="0.25">
      <c r="A156" s="95">
        <v>154</v>
      </c>
      <c r="B156" s="95">
        <f>COUNTIF($D$3:K156,D156)</f>
        <v>10</v>
      </c>
      <c r="C156" s="95">
        <v>10</v>
      </c>
      <c r="D156" s="95" t="str">
        <f t="shared" si="14"/>
        <v>OAK</v>
      </c>
      <c r="E156" s="95">
        <f t="shared" si="12"/>
        <v>0</v>
      </c>
      <c r="F156" s="95" t="str" cm="1">
        <f t="array" ref="F156">_xlfn.IFS(G156&gt;H156,"W",G156&lt;H156,"L",G156=H156,"---")</f>
        <v>L</v>
      </c>
      <c r="G156" s="165">
        <v>4</v>
      </c>
      <c r="H156" s="165">
        <v>5</v>
      </c>
      <c r="I156" s="95" t="str" cm="1">
        <f t="array" ref="I156">_xlfn.IFS(H156&gt;G156,"W",H156&lt;G156,"L",H156=G156,"---")</f>
        <v>W</v>
      </c>
      <c r="J156" s="95">
        <f t="shared" si="13"/>
        <v>1</v>
      </c>
      <c r="K156" s="95" t="str">
        <f t="shared" si="15"/>
        <v>IND</v>
      </c>
      <c r="L156" s="95">
        <v>7</v>
      </c>
      <c r="M156" s="95">
        <f>COUNTIF($D$3:K156,K156)</f>
        <v>10</v>
      </c>
    </row>
    <row r="157" spans="1:13" x14ac:dyDescent="0.25">
      <c r="A157" s="95">
        <v>155</v>
      </c>
      <c r="B157" s="95">
        <f>COUNTIF($D$3:K157,D157)</f>
        <v>9</v>
      </c>
      <c r="C157" s="95">
        <v>8</v>
      </c>
      <c r="D157" s="95" t="str">
        <f t="shared" si="14"/>
        <v>MIL</v>
      </c>
      <c r="E157" s="95">
        <f t="shared" si="12"/>
        <v>1</v>
      </c>
      <c r="F157" s="95" t="str" cm="1">
        <f t="array" ref="F157">_xlfn.IFS(G157&gt;H157,"W",G157&lt;H157,"L",G157=H157,"---")</f>
        <v>W</v>
      </c>
      <c r="G157" s="165">
        <v>7</v>
      </c>
      <c r="H157" s="165">
        <v>2</v>
      </c>
      <c r="I157" s="95" t="str" cm="1">
        <f t="array" ref="I157">_xlfn.IFS(H157&gt;G157,"W",H157&lt;G157,"L",H157=G157,"---")</f>
        <v>L</v>
      </c>
      <c r="J157" s="95">
        <f t="shared" si="13"/>
        <v>0</v>
      </c>
      <c r="K157" s="95" t="str">
        <f t="shared" si="15"/>
        <v>SEA</v>
      </c>
      <c r="L157" s="95">
        <v>9</v>
      </c>
      <c r="M157" s="95">
        <f>COUNTIF($D$3:K157,K157)</f>
        <v>9</v>
      </c>
    </row>
    <row r="158" spans="1:13" x14ac:dyDescent="0.25">
      <c r="A158" s="95">
        <v>156</v>
      </c>
      <c r="B158" s="95">
        <f>COUNTIF($D$3:K158,D158)</f>
        <v>9</v>
      </c>
      <c r="C158" s="95">
        <v>3</v>
      </c>
      <c r="D158" s="95" t="str">
        <f t="shared" si="14"/>
        <v>BAL</v>
      </c>
      <c r="E158" s="95">
        <f t="shared" si="12"/>
        <v>1</v>
      </c>
      <c r="F158" s="95" t="str" cm="1">
        <f t="array" ref="F158">_xlfn.IFS(G158&gt;H158,"W",G158&lt;H158,"L",G158=H158,"---")</f>
        <v>W</v>
      </c>
      <c r="G158" s="165">
        <v>8</v>
      </c>
      <c r="H158" s="165">
        <v>5</v>
      </c>
      <c r="I158" s="95" t="str" cm="1">
        <f t="array" ref="I158">_xlfn.IFS(H158&gt;G158,"W",H158&lt;G158,"L",H158=G158,"---")</f>
        <v>L</v>
      </c>
      <c r="J158" s="95">
        <f t="shared" si="13"/>
        <v>0</v>
      </c>
      <c r="K158" s="95" t="str">
        <f t="shared" si="15"/>
        <v>MIN</v>
      </c>
      <c r="L158" s="95">
        <v>14</v>
      </c>
      <c r="M158" s="95">
        <f>COUNTIF($D$3:K158,K158)</f>
        <v>11</v>
      </c>
    </row>
    <row r="159" spans="1:13" x14ac:dyDescent="0.25">
      <c r="A159" s="95">
        <v>157</v>
      </c>
      <c r="B159" s="95">
        <f>COUNTIF($D$3:K159,D159)</f>
        <v>11</v>
      </c>
      <c r="C159" s="95">
        <v>30</v>
      </c>
      <c r="D159" s="95" t="str">
        <f t="shared" si="14"/>
        <v>PHX</v>
      </c>
      <c r="E159" s="95">
        <f t="shared" si="12"/>
        <v>0</v>
      </c>
      <c r="F159" s="95" t="str" cm="1">
        <f t="array" ref="F159">_xlfn.IFS(G159&gt;H159,"W",G159&lt;H159,"L",G159=H159,"---")</f>
        <v>L</v>
      </c>
      <c r="G159" s="165">
        <v>3</v>
      </c>
      <c r="H159" s="165">
        <v>5</v>
      </c>
      <c r="I159" s="95" t="str" cm="1">
        <f t="array" ref="I159">_xlfn.IFS(H159&gt;G159,"W",H159&lt;G159,"L",H159=G159,"---")</f>
        <v>W</v>
      </c>
      <c r="J159" s="95">
        <f t="shared" si="13"/>
        <v>1</v>
      </c>
      <c r="K159" s="95" t="str">
        <f t="shared" si="15"/>
        <v>BKN</v>
      </c>
      <c r="L159" s="95">
        <v>19</v>
      </c>
      <c r="M159" s="95">
        <f>COUNTIF($D$3:K159,K159)</f>
        <v>9</v>
      </c>
    </row>
    <row r="160" spans="1:13" x14ac:dyDescent="0.25">
      <c r="A160" s="95">
        <v>158</v>
      </c>
      <c r="B160" s="95">
        <f>COUNTIF($D$3:K160,D160)</f>
        <v>9</v>
      </c>
      <c r="C160" s="95">
        <v>25</v>
      </c>
      <c r="D160" s="95" t="str">
        <f t="shared" si="14"/>
        <v>CHC</v>
      </c>
      <c r="E160" s="95">
        <f t="shared" si="12"/>
        <v>1</v>
      </c>
      <c r="F160" s="95" t="str" cm="1">
        <f t="array" ref="F160">_xlfn.IFS(G160&gt;H160,"W",G160&lt;H160,"L",G160=H160,"---")</f>
        <v>W</v>
      </c>
      <c r="G160" s="165">
        <v>4</v>
      </c>
      <c r="H160" s="165">
        <v>3</v>
      </c>
      <c r="I160" s="95" t="str" cm="1">
        <f t="array" ref="I160">_xlfn.IFS(H160&gt;G160,"W",H160&lt;G160,"L",H160=G160,"---")</f>
        <v>L</v>
      </c>
      <c r="J160" s="95">
        <f t="shared" si="13"/>
        <v>0</v>
      </c>
      <c r="K160" s="95" t="str">
        <f t="shared" si="15"/>
        <v>CIN</v>
      </c>
      <c r="L160" s="95">
        <v>24</v>
      </c>
      <c r="M160" s="95">
        <f>COUNTIF($D$3:K160,K160)</f>
        <v>9</v>
      </c>
    </row>
    <row r="161" spans="1:13" x14ac:dyDescent="0.25">
      <c r="A161" s="95">
        <v>159</v>
      </c>
      <c r="B161" s="95">
        <f>COUNTIF($D$3:K161,D161)</f>
        <v>10</v>
      </c>
      <c r="C161" s="95">
        <v>23</v>
      </c>
      <c r="D161" s="95" t="str">
        <f t="shared" si="14"/>
        <v>MIA</v>
      </c>
      <c r="E161" s="95">
        <f t="shared" si="12"/>
        <v>1</v>
      </c>
      <c r="F161" s="95" t="str" cm="1">
        <f t="array" ref="F161">_xlfn.IFS(G161&gt;H161,"W",G161&lt;H161,"L",G161=H161,"---")</f>
        <v>W</v>
      </c>
      <c r="G161" s="165">
        <v>2</v>
      </c>
      <c r="H161" s="165">
        <v>0</v>
      </c>
      <c r="I161" s="95" t="str" cm="1">
        <f t="array" ref="I161">_xlfn.IFS(H161&gt;G161,"W",H161&lt;G161,"L",H161=G161,"---")</f>
        <v>L</v>
      </c>
      <c r="J161" s="95">
        <f t="shared" si="13"/>
        <v>0</v>
      </c>
      <c r="K161" s="95" t="str">
        <f t="shared" si="15"/>
        <v>STL</v>
      </c>
      <c r="L161" s="95">
        <v>26</v>
      </c>
      <c r="M161" s="95">
        <f>COUNTIF($D$3:K161,K161)</f>
        <v>10</v>
      </c>
    </row>
    <row r="162" spans="1:13" x14ac:dyDescent="0.25">
      <c r="A162" s="95">
        <v>160</v>
      </c>
      <c r="B162" s="95">
        <f>COUNTIF($D$3:K162,D162)</f>
        <v>10</v>
      </c>
      <c r="C162" s="95">
        <v>18</v>
      </c>
      <c r="D162" s="95" t="str">
        <f t="shared" si="14"/>
        <v>PHI</v>
      </c>
      <c r="E162" s="95">
        <f t="shared" si="12"/>
        <v>0</v>
      </c>
      <c r="F162" s="95" t="str" cm="1">
        <f t="array" ref="F162">_xlfn.IFS(G162&gt;H162,"W",G162&lt;H162,"L",G162=H162,"---")</f>
        <v>L</v>
      </c>
      <c r="G162" s="165">
        <v>0</v>
      </c>
      <c r="H162" s="165">
        <v>6</v>
      </c>
      <c r="I162" s="95" t="str" cm="1">
        <f t="array" ref="I162">_xlfn.IFS(H162&gt;G162,"W",H162&lt;G162,"L",H162=G162,"---")</f>
        <v>W</v>
      </c>
      <c r="J162" s="95">
        <f t="shared" si="13"/>
        <v>1</v>
      </c>
      <c r="K162" s="95" t="str">
        <f t="shared" si="15"/>
        <v>OKC</v>
      </c>
      <c r="L162" s="95">
        <v>27</v>
      </c>
      <c r="M162" s="95">
        <f>COUNTIF($D$3:K162,K162)</f>
        <v>10</v>
      </c>
    </row>
    <row r="163" spans="1:13" x14ac:dyDescent="0.25">
      <c r="A163" s="95">
        <v>161</v>
      </c>
      <c r="B163" s="95">
        <f>COUNTIF($D$3:K163,D163)</f>
        <v>10</v>
      </c>
      <c r="C163" s="95">
        <v>17</v>
      </c>
      <c r="D163" s="95" t="str">
        <f t="shared" si="14"/>
        <v>NYC</v>
      </c>
      <c r="E163" s="95">
        <f t="shared" si="12"/>
        <v>0</v>
      </c>
      <c r="F163" s="95" t="str" cm="1">
        <f t="array" ref="F163">_xlfn.IFS(G163&gt;H163,"W",G163&lt;H163,"L",G163=H163,"---")</f>
        <v>L</v>
      </c>
      <c r="G163" s="165">
        <v>3</v>
      </c>
      <c r="H163" s="165">
        <v>8</v>
      </c>
      <c r="I163" s="95" t="str" cm="1">
        <f t="array" ref="I163">_xlfn.IFS(H163&gt;G163,"W",H163&lt;G163,"L",H163=G163,"---")</f>
        <v>W</v>
      </c>
      <c r="J163" s="95">
        <f t="shared" si="13"/>
        <v>1</v>
      </c>
      <c r="K163" s="95" t="str">
        <f t="shared" si="15"/>
        <v>COL</v>
      </c>
      <c r="L163" s="95">
        <v>28</v>
      </c>
      <c r="M163" s="95">
        <f>COUNTIF($D$3:K163,K163)</f>
        <v>10</v>
      </c>
    </row>
    <row r="164" spans="1:13" x14ac:dyDescent="0.25">
      <c r="A164" s="95">
        <v>162</v>
      </c>
      <c r="B164" s="95">
        <f>COUNTIF($D$3:K164,D164)</f>
        <v>10</v>
      </c>
      <c r="C164" s="95">
        <v>20</v>
      </c>
      <c r="D164" s="95" t="str">
        <f t="shared" si="14"/>
        <v>WAS</v>
      </c>
      <c r="E164" s="95">
        <f t="shared" si="12"/>
        <v>0</v>
      </c>
      <c r="F164" s="95" t="str" cm="1">
        <f t="array" ref="F164">_xlfn.IFS(G164&gt;H164,"W",G164&lt;H164,"L",G164=H164,"---")</f>
        <v>L</v>
      </c>
      <c r="G164" s="165">
        <v>1</v>
      </c>
      <c r="H164" s="165">
        <v>2</v>
      </c>
      <c r="I164" s="95" t="str" cm="1">
        <f t="array" ref="I164">_xlfn.IFS(H164&gt;G164,"W",H164&lt;G164,"L",H164=G164,"---")</f>
        <v>W</v>
      </c>
      <c r="J164" s="95">
        <f t="shared" si="13"/>
        <v>1</v>
      </c>
      <c r="K164" s="95" t="str">
        <f t="shared" si="15"/>
        <v>LAP</v>
      </c>
      <c r="L164" s="95">
        <v>29</v>
      </c>
      <c r="M164" s="95">
        <f>COUNTIF($D$3:K164,K164)</f>
        <v>12</v>
      </c>
    </row>
    <row r="165" spans="1:13" x14ac:dyDescent="0.25">
      <c r="A165" s="95">
        <v>163</v>
      </c>
      <c r="B165" s="95">
        <f>COUNTIF($D$3:K165,D165)</f>
        <v>12</v>
      </c>
      <c r="C165" s="95">
        <v>22</v>
      </c>
      <c r="D165" s="95" t="str">
        <f t="shared" si="14"/>
        <v>ATL</v>
      </c>
      <c r="E165" s="95">
        <f t="shared" si="12"/>
        <v>1</v>
      </c>
      <c r="F165" s="95" t="str" cm="1">
        <f t="array" ref="F165">_xlfn.IFS(G165&gt;H165,"W",G165&lt;H165,"L",G165=H165,"---")</f>
        <v>W</v>
      </c>
      <c r="G165" s="165">
        <v>7</v>
      </c>
      <c r="H165" s="165">
        <v>5</v>
      </c>
      <c r="I165" s="95" t="str" cm="1">
        <f t="array" ref="I165">_xlfn.IFS(H165&gt;G165,"W",H165&lt;G165,"L",H165=G165,"---")</f>
        <v>L</v>
      </c>
      <c r="J165" s="95">
        <f t="shared" si="13"/>
        <v>0</v>
      </c>
      <c r="K165" s="95" t="str">
        <f t="shared" si="15"/>
        <v>SDT</v>
      </c>
      <c r="L165" s="95">
        <v>31</v>
      </c>
      <c r="M165" s="95">
        <f>COUNTIF($D$3:K165,K165)</f>
        <v>10</v>
      </c>
    </row>
    <row r="166" spans="1:13" x14ac:dyDescent="0.25">
      <c r="A166" s="95">
        <v>164</v>
      </c>
      <c r="B166" s="95">
        <f>COUNTIF($D$3:K166,D166)</f>
        <v>12</v>
      </c>
      <c r="C166" s="95">
        <v>21</v>
      </c>
      <c r="D166" s="95" t="str">
        <f t="shared" si="14"/>
        <v>PIT</v>
      </c>
      <c r="E166" s="95">
        <f t="shared" si="12"/>
        <v>0</v>
      </c>
      <c r="F166" s="95" t="str" cm="1">
        <f t="array" ref="F166">_xlfn.IFS(G166&gt;H166,"W",G166&lt;H166,"L",G166=H166,"---")</f>
        <v>L</v>
      </c>
      <c r="G166" s="165">
        <v>5</v>
      </c>
      <c r="H166" s="165">
        <v>10</v>
      </c>
      <c r="I166" s="95" t="str" cm="1">
        <f t="array" ref="I166">_xlfn.IFS(H166&gt;G166,"W",H166&lt;G166,"L",H166=G166,"---")</f>
        <v>W</v>
      </c>
      <c r="J166" s="95">
        <f t="shared" si="13"/>
        <v>1</v>
      </c>
      <c r="K166" s="95" t="str">
        <f t="shared" si="15"/>
        <v>SFN</v>
      </c>
      <c r="L166" s="95">
        <v>32</v>
      </c>
      <c r="M166" s="95">
        <f>COUNTIF($D$3:K166,K166)</f>
        <v>10</v>
      </c>
    </row>
    <row r="167" spans="1:13" x14ac:dyDescent="0.25">
      <c r="A167" s="95">
        <v>165</v>
      </c>
      <c r="B167" s="95">
        <f>COUNTIF($D$3:K167,D167)</f>
        <v>11</v>
      </c>
      <c r="C167" s="95">
        <v>12</v>
      </c>
      <c r="D167" s="95" t="str">
        <f t="shared" si="14"/>
        <v>CHR</v>
      </c>
      <c r="E167" s="95">
        <f t="shared" si="12"/>
        <v>1</v>
      </c>
      <c r="F167" s="95" t="str" cm="1">
        <f t="array" ref="F167">_xlfn.IFS(G167&gt;H167,"W",G167&lt;H167,"L",G167=H167,"---")</f>
        <v>W</v>
      </c>
      <c r="G167" s="165">
        <v>4</v>
      </c>
      <c r="H167" s="165">
        <v>3</v>
      </c>
      <c r="I167" s="95" t="str" cm="1">
        <f t="array" ref="I167">_xlfn.IFS(H167&gt;G167,"W",H167&lt;G167,"L",H167=G167,"---")</f>
        <v>L</v>
      </c>
      <c r="J167" s="95">
        <f t="shared" si="13"/>
        <v>0</v>
      </c>
      <c r="K167" s="95" t="str">
        <f t="shared" si="15"/>
        <v>NYS</v>
      </c>
      <c r="L167" s="95">
        <v>1</v>
      </c>
      <c r="M167" s="95">
        <f>COUNTIF($D$3:K167,K167)</f>
        <v>11</v>
      </c>
    </row>
    <row r="168" spans="1:13" x14ac:dyDescent="0.25">
      <c r="A168" s="95">
        <v>166</v>
      </c>
      <c r="B168" s="95">
        <f>COUNTIF($D$3:K168,D168)</f>
        <v>11</v>
      </c>
      <c r="C168" s="95">
        <v>11</v>
      </c>
      <c r="D168" s="95" t="str">
        <f t="shared" si="14"/>
        <v>LAA</v>
      </c>
      <c r="E168" s="95">
        <f t="shared" si="12"/>
        <v>1</v>
      </c>
      <c r="F168" s="95" t="str" cm="1">
        <f t="array" ref="F168">_xlfn.IFS(G168&gt;H168,"W",G168&lt;H168,"L",G168=H168,"---")</f>
        <v>W</v>
      </c>
      <c r="G168" s="165">
        <v>9</v>
      </c>
      <c r="H168" s="165">
        <v>8</v>
      </c>
      <c r="I168" s="95" t="str" cm="1">
        <f t="array" ref="I168">_xlfn.IFS(H168&gt;G168,"W",H168&lt;G168,"L",H168=G168,"---")</f>
        <v>L</v>
      </c>
      <c r="J168" s="95">
        <f t="shared" si="13"/>
        <v>0</v>
      </c>
      <c r="K168" s="95" t="str">
        <f t="shared" si="15"/>
        <v>BOS</v>
      </c>
      <c r="L168" s="95">
        <v>2</v>
      </c>
      <c r="M168" s="95">
        <f>COUNTIF($D$3:K168,K168)</f>
        <v>11</v>
      </c>
    </row>
    <row r="169" spans="1:13" x14ac:dyDescent="0.25">
      <c r="A169" s="95">
        <v>167</v>
      </c>
      <c r="B169" s="95">
        <f>COUNTIF($D$3:K169,D169)</f>
        <v>13</v>
      </c>
      <c r="C169" s="95">
        <v>13</v>
      </c>
      <c r="D169" s="95" t="str">
        <f t="shared" si="14"/>
        <v>KCM</v>
      </c>
      <c r="E169" s="95">
        <f t="shared" si="12"/>
        <v>1</v>
      </c>
      <c r="F169" s="95" t="str" cm="1">
        <f t="array" ref="F169">_xlfn.IFS(G169&gt;H169,"W",G169&lt;H169,"L",G169=H169,"---")</f>
        <v>W</v>
      </c>
      <c r="G169" s="165">
        <v>9</v>
      </c>
      <c r="H169" s="165">
        <v>3</v>
      </c>
      <c r="I169" s="95" t="str" cm="1">
        <f t="array" ref="I169">_xlfn.IFS(H169&gt;G169,"W",H169&lt;G169,"L",H169=G169,"---")</f>
        <v>L</v>
      </c>
      <c r="J169" s="95">
        <f t="shared" si="13"/>
        <v>0</v>
      </c>
      <c r="K169" s="95" t="str">
        <f t="shared" si="15"/>
        <v>CLE</v>
      </c>
      <c r="L169" s="95">
        <v>4</v>
      </c>
      <c r="M169" s="95">
        <f>COUNTIF($D$3:K169,K169)</f>
        <v>11</v>
      </c>
    </row>
    <row r="170" spans="1:13" x14ac:dyDescent="0.25">
      <c r="A170" s="95">
        <v>168</v>
      </c>
      <c r="B170" s="95">
        <f>COUNTIF($D$3:K170,D170)</f>
        <v>11</v>
      </c>
      <c r="C170" s="95">
        <v>16</v>
      </c>
      <c r="D170" s="95" t="str">
        <f t="shared" si="14"/>
        <v>HOU</v>
      </c>
      <c r="E170" s="95">
        <f t="shared" si="12"/>
        <v>0</v>
      </c>
      <c r="F170" s="95" t="str" cm="1">
        <f t="array" ref="F170">_xlfn.IFS(G170&gt;H170,"W",G170&lt;H170,"L",G170=H170,"---")</f>
        <v>L</v>
      </c>
      <c r="G170" s="165">
        <v>4</v>
      </c>
      <c r="H170" s="165">
        <v>5</v>
      </c>
      <c r="I170" s="95" t="str" cm="1">
        <f t="array" ref="I170">_xlfn.IFS(H170&gt;G170,"W",H170&lt;G170,"L",H170=G170,"---")</f>
        <v>W</v>
      </c>
      <c r="J170" s="95">
        <f t="shared" si="13"/>
        <v>1</v>
      </c>
      <c r="K170" s="95" t="str">
        <f t="shared" si="15"/>
        <v>DET</v>
      </c>
      <c r="L170" s="95">
        <v>5</v>
      </c>
      <c r="M170" s="95">
        <f>COUNTIF($D$3:K170,K170)</f>
        <v>13</v>
      </c>
    </row>
    <row r="171" spans="1:13" x14ac:dyDescent="0.25">
      <c r="A171" s="95">
        <v>169</v>
      </c>
      <c r="B171" s="95">
        <f>COUNTIF($D$3:K171,D171)</f>
        <v>11</v>
      </c>
      <c r="C171" s="95">
        <v>15</v>
      </c>
      <c r="D171" s="95" t="str">
        <f t="shared" si="14"/>
        <v>DAL</v>
      </c>
      <c r="E171" s="95">
        <f t="shared" si="12"/>
        <v>1</v>
      </c>
      <c r="F171" s="95" t="str" cm="1">
        <f t="array" ref="F171">_xlfn.IFS(G171&gt;H171,"W",G171&lt;H171,"L",G171=H171,"---")</f>
        <v>W</v>
      </c>
      <c r="G171" s="165">
        <v>8</v>
      </c>
      <c r="H171" s="165">
        <v>4</v>
      </c>
      <c r="I171" s="95" t="str" cm="1">
        <f t="array" ref="I171">_xlfn.IFS(H171&gt;G171,"W",H171&lt;G171,"L",H171=G171,"---")</f>
        <v>L</v>
      </c>
      <c r="J171" s="95">
        <f t="shared" si="13"/>
        <v>0</v>
      </c>
      <c r="K171" s="95" t="str">
        <f t="shared" si="15"/>
        <v>ORL</v>
      </c>
      <c r="L171" s="95">
        <v>6</v>
      </c>
      <c r="M171" s="95">
        <f>COUNTIF($D$3:K171,K171)</f>
        <v>13</v>
      </c>
    </row>
    <row r="172" spans="1:13" x14ac:dyDescent="0.25">
      <c r="A172" s="95">
        <v>170</v>
      </c>
      <c r="B172" s="95">
        <f>COUNTIF($D$3:K172,D172)</f>
        <v>11</v>
      </c>
      <c r="C172" s="95">
        <v>10</v>
      </c>
      <c r="D172" s="95" t="str">
        <f t="shared" si="14"/>
        <v>OAK</v>
      </c>
      <c r="E172" s="95">
        <f t="shared" si="12"/>
        <v>0</v>
      </c>
      <c r="F172" s="95" t="str" cm="1">
        <f t="array" ref="F172">_xlfn.IFS(G172&gt;H172,"W",G172&lt;H172,"L",G172=H172,"---")</f>
        <v>L</v>
      </c>
      <c r="G172" s="165">
        <v>3</v>
      </c>
      <c r="H172" s="165">
        <v>7</v>
      </c>
      <c r="I172" s="95" t="str" cm="1">
        <f t="array" ref="I172">_xlfn.IFS(H172&gt;G172,"W",H172&lt;G172,"L",H172=G172,"---")</f>
        <v>W</v>
      </c>
      <c r="J172" s="95">
        <f t="shared" si="13"/>
        <v>1</v>
      </c>
      <c r="K172" s="95" t="str">
        <f t="shared" si="15"/>
        <v>IND</v>
      </c>
      <c r="L172" s="95">
        <v>7</v>
      </c>
      <c r="M172" s="95">
        <f>COUNTIF($D$3:K172,K172)</f>
        <v>11</v>
      </c>
    </row>
    <row r="173" spans="1:13" x14ac:dyDescent="0.25">
      <c r="A173" s="95">
        <v>171</v>
      </c>
      <c r="B173" s="95">
        <f>COUNTIF($D$3:K173,D173)</f>
        <v>10</v>
      </c>
      <c r="C173" s="95">
        <v>8</v>
      </c>
      <c r="D173" s="95" t="str">
        <f t="shared" si="14"/>
        <v>MIL</v>
      </c>
      <c r="E173" s="95">
        <f t="shared" si="12"/>
        <v>1</v>
      </c>
      <c r="F173" s="95" t="str" cm="1">
        <f t="array" ref="F173">_xlfn.IFS(G173&gt;H173,"W",G173&lt;H173,"L",G173=H173,"---")</f>
        <v>W</v>
      </c>
      <c r="G173" s="165">
        <v>8</v>
      </c>
      <c r="H173" s="165">
        <v>0</v>
      </c>
      <c r="I173" s="95" t="str" cm="1">
        <f t="array" ref="I173">_xlfn.IFS(H173&gt;G173,"W",H173&lt;G173,"L",H173=G173,"---")</f>
        <v>L</v>
      </c>
      <c r="J173" s="95">
        <f t="shared" si="13"/>
        <v>0</v>
      </c>
      <c r="K173" s="95" t="str">
        <f t="shared" si="15"/>
        <v>SEA</v>
      </c>
      <c r="L173" s="95">
        <v>9</v>
      </c>
      <c r="M173" s="95">
        <f>COUNTIF($D$3:K173,K173)</f>
        <v>10</v>
      </c>
    </row>
    <row r="174" spans="1:13" x14ac:dyDescent="0.25">
      <c r="A174" s="95">
        <v>172</v>
      </c>
      <c r="B174" s="95">
        <f>COUNTIF($D$3:K174,D174)</f>
        <v>10</v>
      </c>
      <c r="C174" s="95">
        <v>3</v>
      </c>
      <c r="D174" s="95" t="str">
        <f t="shared" si="14"/>
        <v>BAL</v>
      </c>
      <c r="E174" s="95">
        <f t="shared" si="12"/>
        <v>1</v>
      </c>
      <c r="F174" s="95" t="str" cm="1">
        <f t="array" ref="F174">_xlfn.IFS(G174&gt;H174,"W",G174&lt;H174,"L",G174=H174,"---")</f>
        <v>W</v>
      </c>
      <c r="G174" s="165">
        <v>8</v>
      </c>
      <c r="H174" s="165">
        <v>2</v>
      </c>
      <c r="I174" s="95" t="str" cm="1">
        <f t="array" ref="I174">_xlfn.IFS(H174&gt;G174,"W",H174&lt;G174,"L",H174=G174,"---")</f>
        <v>L</v>
      </c>
      <c r="J174" s="95">
        <f t="shared" si="13"/>
        <v>0</v>
      </c>
      <c r="K174" s="95" t="str">
        <f t="shared" si="15"/>
        <v>MIN</v>
      </c>
      <c r="L174" s="95">
        <v>14</v>
      </c>
      <c r="M174" s="95">
        <f>COUNTIF($D$3:K174,K174)</f>
        <v>12</v>
      </c>
    </row>
    <row r="175" spans="1:13" x14ac:dyDescent="0.25">
      <c r="A175" s="95">
        <v>173</v>
      </c>
      <c r="B175" s="95">
        <f>COUNTIF($D$3:K175,D175)</f>
        <v>12</v>
      </c>
      <c r="C175" s="95">
        <v>30</v>
      </c>
      <c r="D175" s="95" t="str">
        <f t="shared" si="14"/>
        <v>PHX</v>
      </c>
      <c r="E175" s="95">
        <f t="shared" si="12"/>
        <v>1</v>
      </c>
      <c r="F175" s="95" t="str" cm="1">
        <f t="array" ref="F175">_xlfn.IFS(G175&gt;H175,"W",G175&lt;H175,"L",G175=H175,"---")</f>
        <v>W</v>
      </c>
      <c r="G175" s="165">
        <v>4</v>
      </c>
      <c r="H175" s="165">
        <v>3</v>
      </c>
      <c r="I175" s="95" t="str" cm="1">
        <f t="array" ref="I175">_xlfn.IFS(H175&gt;G175,"W",H175&lt;G175,"L",H175=G175,"---")</f>
        <v>L</v>
      </c>
      <c r="J175" s="95">
        <f t="shared" si="13"/>
        <v>0</v>
      </c>
      <c r="K175" s="95" t="str">
        <f t="shared" si="15"/>
        <v>BKN</v>
      </c>
      <c r="L175" s="95">
        <v>19</v>
      </c>
      <c r="M175" s="95">
        <f>COUNTIF($D$3:K175,K175)</f>
        <v>10</v>
      </c>
    </row>
    <row r="176" spans="1:13" x14ac:dyDescent="0.25">
      <c r="A176" s="95">
        <v>174</v>
      </c>
      <c r="B176" s="95">
        <f>COUNTIF($D$3:K176,D176)</f>
        <v>10</v>
      </c>
      <c r="C176" s="95">
        <v>25</v>
      </c>
      <c r="D176" s="95" t="str">
        <f t="shared" si="14"/>
        <v>CHC</v>
      </c>
      <c r="E176" s="95">
        <f t="shared" si="12"/>
        <v>0</v>
      </c>
      <c r="F176" s="95" t="str" cm="1">
        <f t="array" ref="F176">_xlfn.IFS(G176&gt;H176,"W",G176&lt;H176,"L",G176=H176,"---")</f>
        <v>L</v>
      </c>
      <c r="G176" s="165">
        <v>1</v>
      </c>
      <c r="H176" s="165">
        <v>5</v>
      </c>
      <c r="I176" s="95" t="str" cm="1">
        <f t="array" ref="I176">_xlfn.IFS(H176&gt;G176,"W",H176&lt;G176,"L",H176=G176,"---")</f>
        <v>W</v>
      </c>
      <c r="J176" s="95">
        <f t="shared" si="13"/>
        <v>1</v>
      </c>
      <c r="K176" s="95" t="str">
        <f t="shared" si="15"/>
        <v>CIN</v>
      </c>
      <c r="L176" s="95">
        <v>24</v>
      </c>
      <c r="M176" s="95">
        <f>COUNTIF($D$3:K176,K176)</f>
        <v>10</v>
      </c>
    </row>
    <row r="177" spans="1:13" x14ac:dyDescent="0.25">
      <c r="A177" s="95">
        <v>175</v>
      </c>
      <c r="B177" s="95">
        <f>COUNTIF($D$3:K177,D177)</f>
        <v>11</v>
      </c>
      <c r="C177" s="95">
        <v>23</v>
      </c>
      <c r="D177" s="95" t="str">
        <f t="shared" si="14"/>
        <v>MIA</v>
      </c>
      <c r="E177" s="95">
        <f t="shared" si="12"/>
        <v>1</v>
      </c>
      <c r="F177" s="95" t="str" cm="1">
        <f t="array" ref="F177">_xlfn.IFS(G177&gt;H177,"W",G177&lt;H177,"L",G177=H177,"---")</f>
        <v>W</v>
      </c>
      <c r="G177" s="165">
        <v>7</v>
      </c>
      <c r="H177" s="165">
        <v>2</v>
      </c>
      <c r="I177" s="95" t="str" cm="1">
        <f t="array" ref="I177">_xlfn.IFS(H177&gt;G177,"W",H177&lt;G177,"L",H177=G177,"---")</f>
        <v>L</v>
      </c>
      <c r="J177" s="95">
        <f t="shared" si="13"/>
        <v>0</v>
      </c>
      <c r="K177" s="95" t="str">
        <f t="shared" si="15"/>
        <v>STL</v>
      </c>
      <c r="L177" s="95">
        <v>26</v>
      </c>
      <c r="M177" s="95">
        <f>COUNTIF($D$3:K177,K177)</f>
        <v>11</v>
      </c>
    </row>
    <row r="178" spans="1:13" x14ac:dyDescent="0.25">
      <c r="A178" s="95">
        <v>176</v>
      </c>
      <c r="B178" s="95">
        <f>COUNTIF($D$3:K178,D178)</f>
        <v>11</v>
      </c>
      <c r="C178" s="95">
        <v>18</v>
      </c>
      <c r="D178" s="95" t="str">
        <f t="shared" si="14"/>
        <v>PHI</v>
      </c>
      <c r="E178" s="95">
        <f t="shared" si="12"/>
        <v>0</v>
      </c>
      <c r="F178" s="95" t="str" cm="1">
        <f t="array" ref="F178">_xlfn.IFS(G178&gt;H178,"W",G178&lt;H178,"L",G178=H178,"---")</f>
        <v>L</v>
      </c>
      <c r="G178" s="165">
        <v>3</v>
      </c>
      <c r="H178" s="165">
        <v>9</v>
      </c>
      <c r="I178" s="95" t="str" cm="1">
        <f t="array" ref="I178">_xlfn.IFS(H178&gt;G178,"W",H178&lt;G178,"L",H178=G178,"---")</f>
        <v>W</v>
      </c>
      <c r="J178" s="95">
        <f t="shared" si="13"/>
        <v>1</v>
      </c>
      <c r="K178" s="95" t="str">
        <f t="shared" si="15"/>
        <v>OKC</v>
      </c>
      <c r="L178" s="95">
        <v>27</v>
      </c>
      <c r="M178" s="95">
        <f>COUNTIF($D$3:K178,K178)</f>
        <v>11</v>
      </c>
    </row>
    <row r="179" spans="1:13" x14ac:dyDescent="0.25">
      <c r="A179" s="95">
        <v>177</v>
      </c>
      <c r="B179" s="95">
        <f>COUNTIF($D$3:K179,D179)</f>
        <v>11</v>
      </c>
      <c r="C179" s="95">
        <v>17</v>
      </c>
      <c r="D179" s="95" t="str">
        <f t="shared" si="14"/>
        <v>NYC</v>
      </c>
      <c r="E179" s="95">
        <f t="shared" si="12"/>
        <v>0</v>
      </c>
      <c r="F179" s="95" t="str" cm="1">
        <f t="array" ref="F179">_xlfn.IFS(G179&gt;H179,"W",G179&lt;H179,"L",G179=H179,"---")</f>
        <v>L</v>
      </c>
      <c r="G179" s="165">
        <v>8</v>
      </c>
      <c r="H179" s="165">
        <v>9</v>
      </c>
      <c r="I179" s="95" t="str" cm="1">
        <f t="array" ref="I179">_xlfn.IFS(H179&gt;G179,"W",H179&lt;G179,"L",H179=G179,"---")</f>
        <v>W</v>
      </c>
      <c r="J179" s="95">
        <f t="shared" si="13"/>
        <v>1</v>
      </c>
      <c r="K179" s="95" t="str">
        <f t="shared" si="15"/>
        <v>COL</v>
      </c>
      <c r="L179" s="95">
        <v>28</v>
      </c>
      <c r="M179" s="95">
        <f>COUNTIF($D$3:K179,K179)</f>
        <v>11</v>
      </c>
    </row>
    <row r="180" spans="1:13" x14ac:dyDescent="0.25">
      <c r="A180" s="95">
        <v>178</v>
      </c>
      <c r="B180" s="95">
        <f>COUNTIF($D$3:K180,D180)</f>
        <v>11</v>
      </c>
      <c r="C180" s="95">
        <v>20</v>
      </c>
      <c r="D180" s="95" t="str">
        <f t="shared" si="14"/>
        <v>WAS</v>
      </c>
      <c r="E180" s="95">
        <f t="shared" si="12"/>
        <v>0</v>
      </c>
      <c r="F180" s="95" t="str" cm="1">
        <f t="array" ref="F180">_xlfn.IFS(G180&gt;H180,"W",G180&lt;H180,"L",G180=H180,"---")</f>
        <v>L</v>
      </c>
      <c r="G180" s="165">
        <v>3</v>
      </c>
      <c r="H180" s="165">
        <v>9</v>
      </c>
      <c r="I180" s="95" t="str" cm="1">
        <f t="array" ref="I180">_xlfn.IFS(H180&gt;G180,"W",H180&lt;G180,"L",H180=G180,"---")</f>
        <v>W</v>
      </c>
      <c r="J180" s="95">
        <f t="shared" si="13"/>
        <v>1</v>
      </c>
      <c r="K180" s="95" t="str">
        <f t="shared" si="15"/>
        <v>LAP</v>
      </c>
      <c r="L180" s="95">
        <v>29</v>
      </c>
      <c r="M180" s="95">
        <f>COUNTIF($D$3:K180,K180)</f>
        <v>13</v>
      </c>
    </row>
    <row r="181" spans="1:13" x14ac:dyDescent="0.25">
      <c r="A181" s="95">
        <v>179</v>
      </c>
      <c r="B181" s="95">
        <f>COUNTIF($D$3:K181,D181)</f>
        <v>13</v>
      </c>
      <c r="C181" s="95">
        <v>22</v>
      </c>
      <c r="D181" s="95" t="str">
        <f t="shared" si="14"/>
        <v>ATL</v>
      </c>
      <c r="E181" s="95">
        <f t="shared" si="12"/>
        <v>0</v>
      </c>
      <c r="F181" s="95" t="str" cm="1">
        <f t="array" ref="F181">_xlfn.IFS(G181&gt;H181,"W",G181&lt;H181,"L",G181=H181,"---")</f>
        <v>L</v>
      </c>
      <c r="G181" s="165">
        <v>3</v>
      </c>
      <c r="H181" s="165">
        <v>5</v>
      </c>
      <c r="I181" s="95" t="str" cm="1">
        <f t="array" ref="I181">_xlfn.IFS(H181&gt;G181,"W",H181&lt;G181,"L",H181=G181,"---")</f>
        <v>W</v>
      </c>
      <c r="J181" s="95">
        <f t="shared" si="13"/>
        <v>1</v>
      </c>
      <c r="K181" s="95" t="str">
        <f t="shared" si="15"/>
        <v>SDT</v>
      </c>
      <c r="L181" s="95">
        <v>31</v>
      </c>
      <c r="M181" s="95">
        <f>COUNTIF($D$3:K181,K181)</f>
        <v>11</v>
      </c>
    </row>
    <row r="182" spans="1:13" x14ac:dyDescent="0.25">
      <c r="A182" s="95">
        <v>180</v>
      </c>
      <c r="B182" s="95">
        <f>COUNTIF($D$3:K182,D182)</f>
        <v>13</v>
      </c>
      <c r="C182" s="95">
        <v>21</v>
      </c>
      <c r="D182" s="95" t="str">
        <f t="shared" si="14"/>
        <v>PIT</v>
      </c>
      <c r="E182" s="95">
        <f t="shared" si="12"/>
        <v>0</v>
      </c>
      <c r="F182" s="95" t="str" cm="1">
        <f t="array" ref="F182">_xlfn.IFS(G182&gt;H182,"W",G182&lt;H182,"L",G182=H182,"---")</f>
        <v>L</v>
      </c>
      <c r="G182" s="165">
        <v>1</v>
      </c>
      <c r="H182" s="165">
        <v>13</v>
      </c>
      <c r="I182" s="95" t="str" cm="1">
        <f t="array" ref="I182">_xlfn.IFS(H182&gt;G182,"W",H182&lt;G182,"L",H182=G182,"---")</f>
        <v>W</v>
      </c>
      <c r="J182" s="95">
        <f t="shared" si="13"/>
        <v>1</v>
      </c>
      <c r="K182" s="95" t="str">
        <f t="shared" si="15"/>
        <v>SFN</v>
      </c>
      <c r="L182" s="95">
        <v>32</v>
      </c>
      <c r="M182" s="95">
        <f>COUNTIF($D$3:K182,K182)</f>
        <v>11</v>
      </c>
    </row>
    <row r="183" spans="1:13" x14ac:dyDescent="0.25">
      <c r="A183" s="95">
        <v>181</v>
      </c>
      <c r="B183" s="95">
        <f>COUNTIF($D$3:K183,D183)</f>
        <v>12</v>
      </c>
      <c r="C183" s="95">
        <v>12</v>
      </c>
      <c r="D183" s="95" t="str">
        <f t="shared" si="14"/>
        <v>CHR</v>
      </c>
      <c r="E183" s="95">
        <f t="shared" si="12"/>
        <v>0</v>
      </c>
      <c r="F183" s="95" t="str" cm="1">
        <f t="array" ref="F183">_xlfn.IFS(G183&gt;H183,"W",G183&lt;H183,"L",G183=H183,"---")</f>
        <v>L</v>
      </c>
      <c r="G183" s="165">
        <v>7</v>
      </c>
      <c r="H183" s="165">
        <v>8</v>
      </c>
      <c r="I183" s="95" t="str" cm="1">
        <f t="array" ref="I183">_xlfn.IFS(H183&gt;G183,"W",H183&lt;G183,"L",H183=G183,"---")</f>
        <v>W</v>
      </c>
      <c r="J183" s="95">
        <f t="shared" si="13"/>
        <v>1</v>
      </c>
      <c r="K183" s="95" t="str">
        <f t="shared" si="15"/>
        <v>NYS</v>
      </c>
      <c r="L183" s="95">
        <v>1</v>
      </c>
      <c r="M183" s="95">
        <f>COUNTIF($D$3:K183,K183)</f>
        <v>12</v>
      </c>
    </row>
    <row r="184" spans="1:13" x14ac:dyDescent="0.25">
      <c r="A184" s="95">
        <v>182</v>
      </c>
      <c r="B184" s="95">
        <f>COUNTIF($D$3:K184,D184)</f>
        <v>12</v>
      </c>
      <c r="C184" s="95">
        <v>11</v>
      </c>
      <c r="D184" s="95" t="str">
        <f t="shared" si="14"/>
        <v>LAA</v>
      </c>
      <c r="E184" s="95">
        <f t="shared" si="12"/>
        <v>1</v>
      </c>
      <c r="F184" s="95" t="str" cm="1">
        <f t="array" ref="F184">_xlfn.IFS(G184&gt;H184,"W",G184&lt;H184,"L",G184=H184,"---")</f>
        <v>W</v>
      </c>
      <c r="G184" s="165">
        <v>3</v>
      </c>
      <c r="H184" s="165">
        <v>1</v>
      </c>
      <c r="I184" s="95" t="str" cm="1">
        <f t="array" ref="I184">_xlfn.IFS(H184&gt;G184,"W",H184&lt;G184,"L",H184=G184,"---")</f>
        <v>L</v>
      </c>
      <c r="J184" s="95">
        <f t="shared" si="13"/>
        <v>0</v>
      </c>
      <c r="K184" s="95" t="str">
        <f t="shared" si="15"/>
        <v>BOS</v>
      </c>
      <c r="L184" s="95">
        <v>2</v>
      </c>
      <c r="M184" s="95">
        <f>COUNTIF($D$3:K184,K184)</f>
        <v>12</v>
      </c>
    </row>
    <row r="185" spans="1:13" x14ac:dyDescent="0.25">
      <c r="A185" s="95">
        <v>183</v>
      </c>
      <c r="B185" s="95">
        <f>COUNTIF($D$3:K185,D185)</f>
        <v>14</v>
      </c>
      <c r="C185" s="95">
        <v>13</v>
      </c>
      <c r="D185" s="95" t="str">
        <f t="shared" si="14"/>
        <v>KCM</v>
      </c>
      <c r="E185" s="95">
        <f t="shared" si="12"/>
        <v>1</v>
      </c>
      <c r="F185" s="95" t="str" cm="1">
        <f t="array" ref="F185">_xlfn.IFS(G185&gt;H185,"W",G185&lt;H185,"L",G185=H185,"---")</f>
        <v>W</v>
      </c>
      <c r="G185" s="165">
        <v>12</v>
      </c>
      <c r="H185" s="165">
        <v>7</v>
      </c>
      <c r="I185" s="95" t="str" cm="1">
        <f t="array" ref="I185">_xlfn.IFS(H185&gt;G185,"W",H185&lt;G185,"L",H185=G185,"---")</f>
        <v>L</v>
      </c>
      <c r="J185" s="95">
        <f t="shared" si="13"/>
        <v>0</v>
      </c>
      <c r="K185" s="95" t="str">
        <f t="shared" si="15"/>
        <v>CLE</v>
      </c>
      <c r="L185" s="95">
        <v>4</v>
      </c>
      <c r="M185" s="95">
        <f>COUNTIF($D$3:K185,K185)</f>
        <v>12</v>
      </c>
    </row>
    <row r="186" spans="1:13" x14ac:dyDescent="0.25">
      <c r="A186" s="95">
        <v>184</v>
      </c>
      <c r="B186" s="95">
        <f>COUNTIF($D$3:K186,D186)</f>
        <v>12</v>
      </c>
      <c r="C186" s="95">
        <v>16</v>
      </c>
      <c r="D186" s="95" t="str">
        <f t="shared" si="14"/>
        <v>HOU</v>
      </c>
      <c r="E186" s="95">
        <f t="shared" si="12"/>
        <v>1</v>
      </c>
      <c r="F186" s="95" t="str" cm="1">
        <f t="array" ref="F186">_xlfn.IFS(G186&gt;H186,"W",G186&lt;H186,"L",G186=H186,"---")</f>
        <v>W</v>
      </c>
      <c r="G186" s="165">
        <v>6</v>
      </c>
      <c r="H186" s="165">
        <v>4</v>
      </c>
      <c r="I186" s="95" t="str" cm="1">
        <f t="array" ref="I186">_xlfn.IFS(H186&gt;G186,"W",H186&lt;G186,"L",H186=G186,"---")</f>
        <v>L</v>
      </c>
      <c r="J186" s="95">
        <f t="shared" si="13"/>
        <v>0</v>
      </c>
      <c r="K186" s="95" t="str">
        <f t="shared" si="15"/>
        <v>DET</v>
      </c>
      <c r="L186" s="95">
        <v>5</v>
      </c>
      <c r="M186" s="95">
        <f>COUNTIF($D$3:K186,K186)</f>
        <v>14</v>
      </c>
    </row>
    <row r="187" spans="1:13" x14ac:dyDescent="0.25">
      <c r="A187" s="95">
        <v>185</v>
      </c>
      <c r="B187" s="95">
        <f>COUNTIF($D$3:K187,D187)</f>
        <v>12</v>
      </c>
      <c r="C187" s="95">
        <v>15</v>
      </c>
      <c r="D187" s="95" t="str">
        <f t="shared" si="14"/>
        <v>DAL</v>
      </c>
      <c r="E187" s="95">
        <f t="shared" si="12"/>
        <v>0</v>
      </c>
      <c r="F187" s="95" t="str" cm="1">
        <f t="array" ref="F187">_xlfn.IFS(G187&gt;H187,"W",G187&lt;H187,"L",G187=H187,"---")</f>
        <v>L</v>
      </c>
      <c r="G187" s="165">
        <v>6</v>
      </c>
      <c r="H187" s="165">
        <v>7</v>
      </c>
      <c r="I187" s="95" t="str" cm="1">
        <f t="array" ref="I187">_xlfn.IFS(H187&gt;G187,"W",H187&lt;G187,"L",H187=G187,"---")</f>
        <v>W</v>
      </c>
      <c r="J187" s="95">
        <f t="shared" si="13"/>
        <v>1</v>
      </c>
      <c r="K187" s="95" t="str">
        <f t="shared" si="15"/>
        <v>ORL</v>
      </c>
      <c r="L187" s="95">
        <v>6</v>
      </c>
      <c r="M187" s="95">
        <f>COUNTIF($D$3:K187,K187)</f>
        <v>14</v>
      </c>
    </row>
    <row r="188" spans="1:13" x14ac:dyDescent="0.25">
      <c r="A188" s="95">
        <v>186</v>
      </c>
      <c r="B188" s="95">
        <f>COUNTIF($D$3:K188,D188)</f>
        <v>12</v>
      </c>
      <c r="C188" s="95">
        <v>10</v>
      </c>
      <c r="D188" s="95" t="str">
        <f t="shared" si="14"/>
        <v>OAK</v>
      </c>
      <c r="E188" s="95">
        <f t="shared" si="12"/>
        <v>0</v>
      </c>
      <c r="F188" s="95" t="str" cm="1">
        <f t="array" ref="F188">_xlfn.IFS(G188&gt;H188,"W",G188&lt;H188,"L",G188=H188,"---")</f>
        <v>L</v>
      </c>
      <c r="G188" s="165">
        <v>1</v>
      </c>
      <c r="H188" s="165">
        <v>3</v>
      </c>
      <c r="I188" s="95" t="str" cm="1">
        <f t="array" ref="I188">_xlfn.IFS(H188&gt;G188,"W",H188&lt;G188,"L",H188=G188,"---")</f>
        <v>W</v>
      </c>
      <c r="J188" s="95">
        <f t="shared" si="13"/>
        <v>1</v>
      </c>
      <c r="K188" s="95" t="str">
        <f t="shared" si="15"/>
        <v>IND</v>
      </c>
      <c r="L188" s="95">
        <v>7</v>
      </c>
      <c r="M188" s="95">
        <f>COUNTIF($D$3:K188,K188)</f>
        <v>12</v>
      </c>
    </row>
    <row r="189" spans="1:13" x14ac:dyDescent="0.25">
      <c r="A189" s="95">
        <v>187</v>
      </c>
      <c r="B189" s="95">
        <f>COUNTIF($D$3:K189,D189)</f>
        <v>11</v>
      </c>
      <c r="C189" s="95">
        <v>8</v>
      </c>
      <c r="D189" s="95" t="str">
        <f t="shared" si="14"/>
        <v>MIL</v>
      </c>
      <c r="E189" s="95">
        <f t="shared" si="12"/>
        <v>0</v>
      </c>
      <c r="F189" s="95" t="str" cm="1">
        <f t="array" ref="F189">_xlfn.IFS(G189&gt;H189,"W",G189&lt;H189,"L",G189=H189,"---")</f>
        <v>L</v>
      </c>
      <c r="G189" s="165">
        <v>3</v>
      </c>
      <c r="H189" s="165">
        <v>9</v>
      </c>
      <c r="I189" s="95" t="str" cm="1">
        <f t="array" ref="I189">_xlfn.IFS(H189&gt;G189,"W",H189&lt;G189,"L",H189=G189,"---")</f>
        <v>W</v>
      </c>
      <c r="J189" s="95">
        <f t="shared" si="13"/>
        <v>1</v>
      </c>
      <c r="K189" s="95" t="str">
        <f t="shared" si="15"/>
        <v>SEA</v>
      </c>
      <c r="L189" s="95">
        <v>9</v>
      </c>
      <c r="M189" s="95">
        <f>COUNTIF($D$3:K189,K189)</f>
        <v>11</v>
      </c>
    </row>
    <row r="190" spans="1:13" x14ac:dyDescent="0.25">
      <c r="A190" s="95">
        <v>188</v>
      </c>
      <c r="B190" s="95">
        <f>COUNTIF($D$3:K190,D190)</f>
        <v>11</v>
      </c>
      <c r="C190" s="95">
        <v>3</v>
      </c>
      <c r="D190" s="95" t="str">
        <f t="shared" si="14"/>
        <v>BAL</v>
      </c>
      <c r="E190" s="95">
        <f t="shared" si="12"/>
        <v>1</v>
      </c>
      <c r="F190" s="95" t="str" cm="1">
        <f t="array" ref="F190">_xlfn.IFS(G190&gt;H190,"W",G190&lt;H190,"L",G190=H190,"---")</f>
        <v>W</v>
      </c>
      <c r="G190" s="165">
        <v>6</v>
      </c>
      <c r="H190" s="165">
        <v>2</v>
      </c>
      <c r="I190" s="95" t="str" cm="1">
        <f t="array" ref="I190">_xlfn.IFS(H190&gt;G190,"W",H190&lt;G190,"L",H190=G190,"---")</f>
        <v>L</v>
      </c>
      <c r="J190" s="95">
        <f t="shared" si="13"/>
        <v>0</v>
      </c>
      <c r="K190" s="95" t="str">
        <f t="shared" si="15"/>
        <v>MIN</v>
      </c>
      <c r="L190" s="95">
        <v>14</v>
      </c>
      <c r="M190" s="95">
        <f>COUNTIF($D$3:K190,K190)</f>
        <v>13</v>
      </c>
    </row>
    <row r="191" spans="1:13" x14ac:dyDescent="0.25">
      <c r="A191" s="95">
        <v>189</v>
      </c>
      <c r="B191" s="95">
        <f>COUNTIF($D$3:K191,D191)</f>
        <v>13</v>
      </c>
      <c r="C191" s="95">
        <v>30</v>
      </c>
      <c r="D191" s="95" t="str">
        <f t="shared" si="14"/>
        <v>PHX</v>
      </c>
      <c r="E191" s="95">
        <f t="shared" si="12"/>
        <v>0</v>
      </c>
      <c r="F191" s="95" t="str" cm="1">
        <f t="array" ref="F191">_xlfn.IFS(G191&gt;H191,"W",G191&lt;H191,"L",G191=H191,"---")</f>
        <v>L</v>
      </c>
      <c r="G191" s="165">
        <v>0</v>
      </c>
      <c r="H191" s="165">
        <v>6</v>
      </c>
      <c r="I191" s="95" t="str" cm="1">
        <f t="array" ref="I191">_xlfn.IFS(H191&gt;G191,"W",H191&lt;G191,"L",H191=G191,"---")</f>
        <v>W</v>
      </c>
      <c r="J191" s="95">
        <f t="shared" si="13"/>
        <v>1</v>
      </c>
      <c r="K191" s="95" t="str">
        <f t="shared" si="15"/>
        <v>BKN</v>
      </c>
      <c r="L191" s="95">
        <v>19</v>
      </c>
      <c r="M191" s="95">
        <f>COUNTIF($D$3:K191,K191)</f>
        <v>11</v>
      </c>
    </row>
    <row r="192" spans="1:13" x14ac:dyDescent="0.25">
      <c r="A192" s="95">
        <v>190</v>
      </c>
      <c r="B192" s="95">
        <f>COUNTIF($D$3:K192,D192)</f>
        <v>11</v>
      </c>
      <c r="C192" s="95">
        <v>25</v>
      </c>
      <c r="D192" s="95" t="str">
        <f t="shared" si="14"/>
        <v>CHC</v>
      </c>
      <c r="E192" s="95">
        <f t="shared" si="12"/>
        <v>0</v>
      </c>
      <c r="F192" s="95" t="str" cm="1">
        <f t="array" ref="F192">_xlfn.IFS(G192&gt;H192,"W",G192&lt;H192,"L",G192=H192,"---")</f>
        <v>L</v>
      </c>
      <c r="G192" s="165">
        <v>5</v>
      </c>
      <c r="H192" s="165">
        <v>6</v>
      </c>
      <c r="I192" s="95" t="str" cm="1">
        <f t="array" ref="I192">_xlfn.IFS(H192&gt;G192,"W",H192&lt;G192,"L",H192=G192,"---")</f>
        <v>W</v>
      </c>
      <c r="J192" s="95">
        <f t="shared" si="13"/>
        <v>1</v>
      </c>
      <c r="K192" s="95" t="str">
        <f t="shared" si="15"/>
        <v>CIN</v>
      </c>
      <c r="L192" s="95">
        <v>24</v>
      </c>
      <c r="M192" s="95">
        <f>COUNTIF($D$3:K192,K192)</f>
        <v>11</v>
      </c>
    </row>
    <row r="193" spans="1:13" x14ac:dyDescent="0.25">
      <c r="A193" s="95">
        <v>191</v>
      </c>
      <c r="B193" s="95">
        <f>COUNTIF($D$3:K193,D193)</f>
        <v>12</v>
      </c>
      <c r="C193" s="95">
        <v>23</v>
      </c>
      <c r="D193" s="95" t="str">
        <f t="shared" si="14"/>
        <v>MIA</v>
      </c>
      <c r="E193" s="95">
        <f t="shared" si="12"/>
        <v>0</v>
      </c>
      <c r="F193" s="95" t="str" cm="1">
        <f t="array" ref="F193">_xlfn.IFS(G193&gt;H193,"W",G193&lt;H193,"L",G193=H193,"---")</f>
        <v>L</v>
      </c>
      <c r="G193" s="165">
        <v>6</v>
      </c>
      <c r="H193" s="165">
        <v>9</v>
      </c>
      <c r="I193" s="95" t="str" cm="1">
        <f t="array" ref="I193">_xlfn.IFS(H193&gt;G193,"W",H193&lt;G193,"L",H193=G193,"---")</f>
        <v>W</v>
      </c>
      <c r="J193" s="95">
        <f t="shared" si="13"/>
        <v>1</v>
      </c>
      <c r="K193" s="95" t="str">
        <f t="shared" si="15"/>
        <v>STL</v>
      </c>
      <c r="L193" s="95">
        <v>26</v>
      </c>
      <c r="M193" s="95">
        <f>COUNTIF($D$3:K193,K193)</f>
        <v>12</v>
      </c>
    </row>
    <row r="194" spans="1:13" x14ac:dyDescent="0.25">
      <c r="A194" s="95">
        <v>192</v>
      </c>
      <c r="B194" s="95">
        <f>COUNTIF($D$3:K194,D194)</f>
        <v>12</v>
      </c>
      <c r="C194" s="95">
        <v>18</v>
      </c>
      <c r="D194" s="95" t="str">
        <f t="shared" si="14"/>
        <v>PHI</v>
      </c>
      <c r="E194" s="95">
        <f t="shared" si="12"/>
        <v>1</v>
      </c>
      <c r="F194" s="95" t="str" cm="1">
        <f t="array" ref="F194">_xlfn.IFS(G194&gt;H194,"W",G194&lt;H194,"L",G194=H194,"---")</f>
        <v>W</v>
      </c>
      <c r="G194" s="165">
        <v>3</v>
      </c>
      <c r="H194" s="165">
        <v>0</v>
      </c>
      <c r="I194" s="95" t="str" cm="1">
        <f t="array" ref="I194">_xlfn.IFS(H194&gt;G194,"W",H194&lt;G194,"L",H194=G194,"---")</f>
        <v>L</v>
      </c>
      <c r="J194" s="95">
        <f t="shared" si="13"/>
        <v>0</v>
      </c>
      <c r="K194" s="95" t="str">
        <f t="shared" si="15"/>
        <v>OKC</v>
      </c>
      <c r="L194" s="95">
        <v>27</v>
      </c>
      <c r="M194" s="95">
        <f>COUNTIF($D$3:K194,K194)</f>
        <v>12</v>
      </c>
    </row>
    <row r="195" spans="1:13" x14ac:dyDescent="0.25">
      <c r="A195" s="95">
        <v>193</v>
      </c>
      <c r="B195" s="95">
        <f>COUNTIF($D$3:K195,D195)</f>
        <v>12</v>
      </c>
      <c r="C195" s="95">
        <v>17</v>
      </c>
      <c r="D195" s="95" t="str">
        <f t="shared" si="14"/>
        <v>NYC</v>
      </c>
      <c r="E195" s="95">
        <f t="shared" ref="E195:E258" si="16">IF(F195="W",1,0)</f>
        <v>1</v>
      </c>
      <c r="F195" s="95" t="str" cm="1">
        <f t="array" ref="F195">_xlfn.IFS(G195&gt;H195,"W",G195&lt;H195,"L",G195=H195,"---")</f>
        <v>W</v>
      </c>
      <c r="G195" s="165">
        <v>7</v>
      </c>
      <c r="H195" s="165">
        <v>3</v>
      </c>
      <c r="I195" s="95" t="str" cm="1">
        <f t="array" ref="I195">_xlfn.IFS(H195&gt;G195,"W",H195&lt;G195,"L",H195=G195,"---")</f>
        <v>L</v>
      </c>
      <c r="J195" s="95">
        <f t="shared" ref="J195:J258" si="17">IF(I195="W",1,0)</f>
        <v>0</v>
      </c>
      <c r="K195" s="95" t="str">
        <f t="shared" si="15"/>
        <v>COL</v>
      </c>
      <c r="L195" s="95">
        <v>28</v>
      </c>
      <c r="M195" s="95">
        <f>COUNTIF($D$3:K195,K195)</f>
        <v>12</v>
      </c>
    </row>
    <row r="196" spans="1:13" x14ac:dyDescent="0.25">
      <c r="A196" s="95">
        <v>194</v>
      </c>
      <c r="B196" s="95">
        <f>COUNTIF($D$3:K196,D196)</f>
        <v>12</v>
      </c>
      <c r="C196" s="95">
        <v>20</v>
      </c>
      <c r="D196" s="95" t="str">
        <f t="shared" ref="D196:D259" si="18">_xlfn.XLOOKUP($C196,$O$3:$O$34,$P$3:$P$34,"---",0,1)</f>
        <v>WAS</v>
      </c>
      <c r="E196" s="95">
        <f t="shared" si="16"/>
        <v>0</v>
      </c>
      <c r="F196" s="95" t="str" cm="1">
        <f t="array" ref="F196">_xlfn.IFS(G196&gt;H196,"W",G196&lt;H196,"L",G196=H196,"---")</f>
        <v>L</v>
      </c>
      <c r="G196" s="165">
        <v>5</v>
      </c>
      <c r="H196" s="165">
        <v>6</v>
      </c>
      <c r="I196" s="95" t="str" cm="1">
        <f t="array" ref="I196">_xlfn.IFS(H196&gt;G196,"W",H196&lt;G196,"L",H196=G196,"---")</f>
        <v>W</v>
      </c>
      <c r="J196" s="95">
        <f t="shared" si="17"/>
        <v>1</v>
      </c>
      <c r="K196" s="95" t="str">
        <f t="shared" ref="K196:K259" si="19">_xlfn.XLOOKUP($L196,$O$3:$O$34,$P$3:$P$34,"---",0,1)</f>
        <v>LAP</v>
      </c>
      <c r="L196" s="95">
        <v>29</v>
      </c>
      <c r="M196" s="95">
        <f>COUNTIF($D$3:K196,K196)</f>
        <v>14</v>
      </c>
    </row>
    <row r="197" spans="1:13" x14ac:dyDescent="0.25">
      <c r="A197" s="95">
        <v>195</v>
      </c>
      <c r="B197" s="95">
        <f>COUNTIF($D$3:K197,D197)</f>
        <v>14</v>
      </c>
      <c r="C197" s="95">
        <v>22</v>
      </c>
      <c r="D197" s="95" t="str">
        <f t="shared" si="18"/>
        <v>ATL</v>
      </c>
      <c r="E197" s="95">
        <f t="shared" si="16"/>
        <v>0</v>
      </c>
      <c r="F197" s="95" t="str" cm="1">
        <f t="array" ref="F197">_xlfn.IFS(G197&gt;H197,"W",G197&lt;H197,"L",G197=H197,"---")</f>
        <v>L</v>
      </c>
      <c r="G197" s="165">
        <v>7</v>
      </c>
      <c r="H197" s="165">
        <v>8</v>
      </c>
      <c r="I197" s="95" t="str" cm="1">
        <f t="array" ref="I197">_xlfn.IFS(H197&gt;G197,"W",H197&lt;G197,"L",H197=G197,"---")</f>
        <v>W</v>
      </c>
      <c r="J197" s="95">
        <f t="shared" si="17"/>
        <v>1</v>
      </c>
      <c r="K197" s="95" t="str">
        <f t="shared" si="19"/>
        <v>SDT</v>
      </c>
      <c r="L197" s="95">
        <v>31</v>
      </c>
      <c r="M197" s="95">
        <f>COUNTIF($D$3:K197,K197)</f>
        <v>12</v>
      </c>
    </row>
    <row r="198" spans="1:13" x14ac:dyDescent="0.25">
      <c r="A198" s="95">
        <v>196</v>
      </c>
      <c r="B198" s="95">
        <f>COUNTIF($D$3:K198,D198)</f>
        <v>14</v>
      </c>
      <c r="C198" s="95">
        <v>21</v>
      </c>
      <c r="D198" s="95" t="str">
        <f t="shared" si="18"/>
        <v>PIT</v>
      </c>
      <c r="E198" s="95">
        <f t="shared" si="16"/>
        <v>0</v>
      </c>
      <c r="F198" s="95" t="str" cm="1">
        <f t="array" ref="F198">_xlfn.IFS(G198&gt;H198,"W",G198&lt;H198,"L",G198=H198,"---")</f>
        <v>L</v>
      </c>
      <c r="G198" s="165">
        <v>1</v>
      </c>
      <c r="H198" s="165">
        <v>2</v>
      </c>
      <c r="I198" s="95" t="str" cm="1">
        <f t="array" ref="I198">_xlfn.IFS(H198&gt;G198,"W",H198&lt;G198,"L",H198=G198,"---")</f>
        <v>W</v>
      </c>
      <c r="J198" s="95">
        <f t="shared" si="17"/>
        <v>1</v>
      </c>
      <c r="K198" s="95" t="str">
        <f t="shared" si="19"/>
        <v>SFN</v>
      </c>
      <c r="L198" s="95">
        <v>32</v>
      </c>
      <c r="M198" s="95">
        <f>COUNTIF($D$3:K198,K198)</f>
        <v>12</v>
      </c>
    </row>
    <row r="199" spans="1:13" x14ac:dyDescent="0.25">
      <c r="A199" s="95">
        <v>197</v>
      </c>
      <c r="B199" s="95">
        <f>COUNTIF($D$3:K199,D199)</f>
        <v>13</v>
      </c>
      <c r="C199" s="95">
        <v>17</v>
      </c>
      <c r="D199" s="95" t="str">
        <f t="shared" si="18"/>
        <v>NYC</v>
      </c>
      <c r="E199" s="95">
        <f t="shared" si="16"/>
        <v>1</v>
      </c>
      <c r="F199" s="95" t="str" cm="1">
        <f t="array" ref="F199">_xlfn.IFS(G199&gt;H199,"W",G199&lt;H199,"L",G199=H199,"---")</f>
        <v>W</v>
      </c>
      <c r="G199" s="165">
        <v>11</v>
      </c>
      <c r="H199" s="165">
        <v>7</v>
      </c>
      <c r="I199" s="95" t="str" cm="1">
        <f t="array" ref="I199">_xlfn.IFS(H199&gt;G199,"W",H199&lt;G199,"L",H199=G199,"---")</f>
        <v>L</v>
      </c>
      <c r="J199" s="95">
        <f t="shared" si="17"/>
        <v>0</v>
      </c>
      <c r="K199" s="95" t="str">
        <f t="shared" si="19"/>
        <v>CHC</v>
      </c>
      <c r="L199" s="95">
        <v>25</v>
      </c>
      <c r="M199" s="95">
        <f>COUNTIF($D$3:K199,K199)</f>
        <v>12</v>
      </c>
    </row>
    <row r="200" spans="1:13" x14ac:dyDescent="0.25">
      <c r="A200" s="95">
        <v>198</v>
      </c>
      <c r="B200" s="95">
        <f>COUNTIF($D$3:K200,D200)</f>
        <v>13</v>
      </c>
      <c r="C200" s="95">
        <v>18</v>
      </c>
      <c r="D200" s="95" t="str">
        <f t="shared" si="18"/>
        <v>PHI</v>
      </c>
      <c r="E200" s="95">
        <f t="shared" si="16"/>
        <v>0</v>
      </c>
      <c r="F200" s="95" t="str" cm="1">
        <f t="array" ref="F200">_xlfn.IFS(G200&gt;H200,"W",G200&lt;H200,"L",G200=H200,"---")</f>
        <v>L</v>
      </c>
      <c r="G200" s="165">
        <v>1</v>
      </c>
      <c r="H200" s="165">
        <v>4</v>
      </c>
      <c r="I200" s="95" t="str" cm="1">
        <f t="array" ref="I200">_xlfn.IFS(H200&gt;G200,"W",H200&lt;G200,"L",H200=G200,"---")</f>
        <v>W</v>
      </c>
      <c r="J200" s="95">
        <f t="shared" si="17"/>
        <v>1</v>
      </c>
      <c r="K200" s="95" t="str">
        <f t="shared" si="19"/>
        <v>STL</v>
      </c>
      <c r="L200" s="95">
        <v>26</v>
      </c>
      <c r="M200" s="95">
        <f>COUNTIF($D$3:K200,K200)</f>
        <v>13</v>
      </c>
    </row>
    <row r="201" spans="1:13" x14ac:dyDescent="0.25">
      <c r="A201" s="95">
        <v>199</v>
      </c>
      <c r="B201" s="95">
        <f>COUNTIF($D$3:K201,D201)</f>
        <v>12</v>
      </c>
      <c r="C201" s="95">
        <v>19</v>
      </c>
      <c r="D201" s="95" t="str">
        <f t="shared" si="18"/>
        <v>BKN</v>
      </c>
      <c r="E201" s="95">
        <f t="shared" si="16"/>
        <v>1</v>
      </c>
      <c r="F201" s="95" t="str" cm="1">
        <f t="array" ref="F201">_xlfn.IFS(G201&gt;H201,"W",G201&lt;H201,"L",G201=H201,"---")</f>
        <v>W</v>
      </c>
      <c r="G201" s="165">
        <v>10</v>
      </c>
      <c r="H201" s="165">
        <v>8</v>
      </c>
      <c r="I201" s="95" t="str" cm="1">
        <f t="array" ref="I201">_xlfn.IFS(H201&gt;G201,"W",H201&lt;G201,"L",H201=G201,"---")</f>
        <v>L</v>
      </c>
      <c r="J201" s="95">
        <f t="shared" si="17"/>
        <v>0</v>
      </c>
      <c r="K201" s="95" t="str">
        <f t="shared" si="19"/>
        <v>OKC</v>
      </c>
      <c r="L201" s="95">
        <v>27</v>
      </c>
      <c r="M201" s="95">
        <f>COUNTIF($D$3:K201,K201)</f>
        <v>13</v>
      </c>
    </row>
    <row r="202" spans="1:13" x14ac:dyDescent="0.25">
      <c r="A202" s="95">
        <v>200</v>
      </c>
      <c r="B202" s="95">
        <f>COUNTIF($D$3:K202,D202)</f>
        <v>13</v>
      </c>
      <c r="C202" s="95">
        <v>20</v>
      </c>
      <c r="D202" s="95" t="str">
        <f t="shared" si="18"/>
        <v>WAS</v>
      </c>
      <c r="E202" s="95">
        <f t="shared" si="16"/>
        <v>0</v>
      </c>
      <c r="F202" s="95" t="str" cm="1">
        <f t="array" ref="F202">_xlfn.IFS(G202&gt;H202,"W",G202&lt;H202,"L",G202=H202,"---")</f>
        <v>L</v>
      </c>
      <c r="G202" s="165">
        <v>0</v>
      </c>
      <c r="H202" s="165">
        <v>5</v>
      </c>
      <c r="I202" s="95" t="str" cm="1">
        <f t="array" ref="I202">_xlfn.IFS(H202&gt;G202,"W",H202&lt;G202,"L",H202=G202,"---")</f>
        <v>W</v>
      </c>
      <c r="J202" s="95">
        <f t="shared" si="17"/>
        <v>1</v>
      </c>
      <c r="K202" s="95" t="str">
        <f t="shared" si="19"/>
        <v>COL</v>
      </c>
      <c r="L202" s="95">
        <v>28</v>
      </c>
      <c r="M202" s="95">
        <f>COUNTIF($D$3:K202,K202)</f>
        <v>13</v>
      </c>
    </row>
    <row r="203" spans="1:13" x14ac:dyDescent="0.25">
      <c r="A203" s="95">
        <v>201</v>
      </c>
      <c r="B203" s="95">
        <f>COUNTIF($D$3:K203,D203)</f>
        <v>15</v>
      </c>
      <c r="C203" s="95">
        <v>21</v>
      </c>
      <c r="D203" s="95" t="str">
        <f t="shared" si="18"/>
        <v>PIT</v>
      </c>
      <c r="E203" s="95">
        <f t="shared" si="16"/>
        <v>1</v>
      </c>
      <c r="F203" s="95" t="str" cm="1">
        <f t="array" ref="F203">_xlfn.IFS(G203&gt;H203,"W",G203&lt;H203,"L",G203=H203,"---")</f>
        <v>W</v>
      </c>
      <c r="G203" s="165">
        <v>7</v>
      </c>
      <c r="H203" s="165">
        <v>6</v>
      </c>
      <c r="I203" s="95" t="str" cm="1">
        <f t="array" ref="I203">_xlfn.IFS(H203&gt;G203,"W",H203&lt;G203,"L",H203=G203,"---")</f>
        <v>L</v>
      </c>
      <c r="J203" s="95">
        <f t="shared" si="17"/>
        <v>0</v>
      </c>
      <c r="K203" s="95" t="str">
        <f t="shared" si="19"/>
        <v>LAP</v>
      </c>
      <c r="L203" s="95">
        <v>29</v>
      </c>
      <c r="M203" s="95">
        <f>COUNTIF($D$3:K203,K203)</f>
        <v>15</v>
      </c>
    </row>
    <row r="204" spans="1:13" x14ac:dyDescent="0.25">
      <c r="A204" s="95">
        <v>202</v>
      </c>
      <c r="B204" s="95">
        <f>COUNTIF($D$3:K204,D204)</f>
        <v>13</v>
      </c>
      <c r="C204" s="95">
        <v>23</v>
      </c>
      <c r="D204" s="95" t="str">
        <f t="shared" si="18"/>
        <v>MIA</v>
      </c>
      <c r="E204" s="95">
        <f t="shared" si="16"/>
        <v>1</v>
      </c>
      <c r="F204" s="95" t="str" cm="1">
        <f t="array" ref="F204">_xlfn.IFS(G204&gt;H204,"W",G204&lt;H204,"L",G204=H204,"---")</f>
        <v>W</v>
      </c>
      <c r="G204" s="165">
        <v>3</v>
      </c>
      <c r="H204" s="165">
        <v>2</v>
      </c>
      <c r="I204" s="95" t="str" cm="1">
        <f t="array" ref="I204">_xlfn.IFS(H204&gt;G204,"W",H204&lt;G204,"L",H204=G204,"---")</f>
        <v>L</v>
      </c>
      <c r="J204" s="95">
        <f t="shared" si="17"/>
        <v>0</v>
      </c>
      <c r="K204" s="95" t="str">
        <f t="shared" si="19"/>
        <v>SDT</v>
      </c>
      <c r="L204" s="95">
        <v>31</v>
      </c>
      <c r="M204" s="95">
        <f>COUNTIF($D$3:K204,K204)</f>
        <v>13</v>
      </c>
    </row>
    <row r="205" spans="1:13" x14ac:dyDescent="0.25">
      <c r="A205" s="95">
        <v>203</v>
      </c>
      <c r="B205" s="95">
        <f>COUNTIF($D$3:K205,D205)</f>
        <v>12</v>
      </c>
      <c r="C205" s="95">
        <v>24</v>
      </c>
      <c r="D205" s="95" t="str">
        <f t="shared" si="18"/>
        <v>CIN</v>
      </c>
      <c r="E205" s="95">
        <f t="shared" si="16"/>
        <v>1</v>
      </c>
      <c r="F205" s="95" t="str" cm="1">
        <f t="array" ref="F205">_xlfn.IFS(G205&gt;H205,"W",G205&lt;H205,"L",G205=H205,"---")</f>
        <v>W</v>
      </c>
      <c r="G205" s="165">
        <v>7</v>
      </c>
      <c r="H205" s="165">
        <v>6</v>
      </c>
      <c r="I205" s="95" t="str" cm="1">
        <f t="array" ref="I205">_xlfn.IFS(H205&gt;G205,"W",H205&lt;G205,"L",H205=G205,"---")</f>
        <v>L</v>
      </c>
      <c r="J205" s="95">
        <f t="shared" si="17"/>
        <v>0</v>
      </c>
      <c r="K205" s="95" t="str">
        <f t="shared" si="19"/>
        <v>SFN</v>
      </c>
      <c r="L205" s="95">
        <v>32</v>
      </c>
      <c r="M205" s="95">
        <f>COUNTIF($D$3:K205,K205)</f>
        <v>13</v>
      </c>
    </row>
    <row r="206" spans="1:13" x14ac:dyDescent="0.25">
      <c r="A206" s="95">
        <v>204</v>
      </c>
      <c r="B206" s="95">
        <f>COUNTIF($D$3:K206,D206)</f>
        <v>12</v>
      </c>
      <c r="C206" s="95">
        <v>9</v>
      </c>
      <c r="D206" s="95" t="str">
        <f t="shared" si="18"/>
        <v>SEA</v>
      </c>
      <c r="E206" s="95">
        <f t="shared" si="16"/>
        <v>0</v>
      </c>
      <c r="F206" s="95" t="str" cm="1">
        <f t="array" ref="F206">_xlfn.IFS(G206&gt;H206,"W",G206&lt;H206,"L",G206=H206,"---")</f>
        <v>L</v>
      </c>
      <c r="G206" s="165">
        <v>1</v>
      </c>
      <c r="H206" s="165">
        <v>3</v>
      </c>
      <c r="I206" s="95" t="str" cm="1">
        <f t="array" ref="I206">_xlfn.IFS(H206&gt;G206,"W",H206&lt;G206,"L",H206=G206,"---")</f>
        <v>W</v>
      </c>
      <c r="J206" s="95">
        <f t="shared" si="17"/>
        <v>1</v>
      </c>
      <c r="K206" s="95" t="str">
        <f t="shared" si="19"/>
        <v>NYS</v>
      </c>
      <c r="L206" s="95">
        <v>1</v>
      </c>
      <c r="M206" s="95">
        <f>COUNTIF($D$3:K206,K206)</f>
        <v>13</v>
      </c>
    </row>
    <row r="207" spans="1:13" x14ac:dyDescent="0.25">
      <c r="A207" s="95">
        <v>205</v>
      </c>
      <c r="B207" s="95">
        <f>COUNTIF($D$3:K207,D207)</f>
        <v>13</v>
      </c>
      <c r="C207" s="95">
        <v>10</v>
      </c>
      <c r="D207" s="95" t="str">
        <f t="shared" si="18"/>
        <v>OAK</v>
      </c>
      <c r="E207" s="95">
        <f t="shared" si="16"/>
        <v>0</v>
      </c>
      <c r="F207" s="95" t="str" cm="1">
        <f t="array" ref="F207">_xlfn.IFS(G207&gt;H207,"W",G207&lt;H207,"L",G207=H207,"---")</f>
        <v>L</v>
      </c>
      <c r="G207" s="165">
        <v>3</v>
      </c>
      <c r="H207" s="165">
        <v>4</v>
      </c>
      <c r="I207" s="95" t="str" cm="1">
        <f t="array" ref="I207">_xlfn.IFS(H207&gt;G207,"W",H207&lt;G207,"L",H207=G207,"---")</f>
        <v>W</v>
      </c>
      <c r="J207" s="95">
        <f t="shared" si="17"/>
        <v>1</v>
      </c>
      <c r="K207" s="95" t="str">
        <f t="shared" si="19"/>
        <v>BOS</v>
      </c>
      <c r="L207" s="95">
        <v>2</v>
      </c>
      <c r="M207" s="95">
        <f>COUNTIF($D$3:K207,K207)</f>
        <v>13</v>
      </c>
    </row>
    <row r="208" spans="1:13" x14ac:dyDescent="0.25">
      <c r="A208" s="95">
        <v>206</v>
      </c>
      <c r="B208" s="95">
        <f>COUNTIF($D$3:K208,D208)</f>
        <v>13</v>
      </c>
      <c r="C208" s="95">
        <v>11</v>
      </c>
      <c r="D208" s="95" t="str">
        <f t="shared" si="18"/>
        <v>LAA</v>
      </c>
      <c r="E208" s="95">
        <f t="shared" si="16"/>
        <v>1</v>
      </c>
      <c r="F208" s="95" t="str" cm="1">
        <f t="array" ref="F208">_xlfn.IFS(G208&gt;H208,"W",G208&lt;H208,"L",G208=H208,"---")</f>
        <v>W</v>
      </c>
      <c r="G208" s="165">
        <v>12</v>
      </c>
      <c r="H208" s="165">
        <v>0</v>
      </c>
      <c r="I208" s="95" t="str" cm="1">
        <f t="array" ref="I208">_xlfn.IFS(H208&gt;G208,"W",H208&lt;G208,"L",H208=G208,"---")</f>
        <v>L</v>
      </c>
      <c r="J208" s="95">
        <f t="shared" si="17"/>
        <v>0</v>
      </c>
      <c r="K208" s="95" t="str">
        <f t="shared" si="19"/>
        <v>BAL</v>
      </c>
      <c r="L208" s="95">
        <v>3</v>
      </c>
      <c r="M208" s="95">
        <f>COUNTIF($D$3:K208,K208)</f>
        <v>12</v>
      </c>
    </row>
    <row r="209" spans="1:13" x14ac:dyDescent="0.25">
      <c r="A209" s="95">
        <v>207</v>
      </c>
      <c r="B209" s="95">
        <f>COUNTIF($D$3:K209,D209)</f>
        <v>13</v>
      </c>
      <c r="C209" s="95">
        <v>12</v>
      </c>
      <c r="D209" s="95" t="str">
        <f t="shared" si="18"/>
        <v>CHR</v>
      </c>
      <c r="E209" s="95">
        <f t="shared" si="16"/>
        <v>1</v>
      </c>
      <c r="F209" s="95" t="str" cm="1">
        <f t="array" ref="F209">_xlfn.IFS(G209&gt;H209,"W",G209&lt;H209,"L",G209=H209,"---")</f>
        <v>W</v>
      </c>
      <c r="G209" s="165">
        <v>4</v>
      </c>
      <c r="H209" s="165">
        <v>3</v>
      </c>
      <c r="I209" s="95" t="str" cm="1">
        <f t="array" ref="I209">_xlfn.IFS(H209&gt;G209,"W",H209&lt;G209,"L",H209=G209,"---")</f>
        <v>L</v>
      </c>
      <c r="J209" s="95">
        <f t="shared" si="17"/>
        <v>0</v>
      </c>
      <c r="K209" s="95" t="str">
        <f t="shared" si="19"/>
        <v>CLE</v>
      </c>
      <c r="L209" s="95">
        <v>4</v>
      </c>
      <c r="M209" s="95">
        <f>COUNTIF($D$3:K209,K209)</f>
        <v>13</v>
      </c>
    </row>
    <row r="210" spans="1:13" x14ac:dyDescent="0.25">
      <c r="A210" s="95">
        <v>208</v>
      </c>
      <c r="B210" s="95">
        <f>COUNTIF($D$3:K210,D210)</f>
        <v>15</v>
      </c>
      <c r="C210" s="95">
        <v>13</v>
      </c>
      <c r="D210" s="95" t="str">
        <f t="shared" si="18"/>
        <v>KCM</v>
      </c>
      <c r="E210" s="95">
        <f t="shared" si="16"/>
        <v>0</v>
      </c>
      <c r="F210" s="95" t="str" cm="1">
        <f t="array" ref="F210">_xlfn.IFS(G210&gt;H210,"W",G210&lt;H210,"L",G210=H210,"---")</f>
        <v>L</v>
      </c>
      <c r="G210" s="165">
        <v>6</v>
      </c>
      <c r="H210" s="165">
        <v>7</v>
      </c>
      <c r="I210" s="95" t="str" cm="1">
        <f t="array" ref="I210">_xlfn.IFS(H210&gt;G210,"W",H210&lt;G210,"L",H210=G210,"---")</f>
        <v>W</v>
      </c>
      <c r="J210" s="95">
        <f t="shared" si="17"/>
        <v>1</v>
      </c>
      <c r="K210" s="95" t="str">
        <f t="shared" si="19"/>
        <v>DET</v>
      </c>
      <c r="L210" s="95">
        <v>5</v>
      </c>
      <c r="M210" s="95">
        <f>COUNTIF($D$3:K210,K210)</f>
        <v>15</v>
      </c>
    </row>
    <row r="211" spans="1:13" x14ac:dyDescent="0.25">
      <c r="A211" s="95">
        <v>209</v>
      </c>
      <c r="B211" s="95">
        <f>COUNTIF($D$3:K211,D211)</f>
        <v>14</v>
      </c>
      <c r="C211" s="95">
        <v>14</v>
      </c>
      <c r="D211" s="95" t="str">
        <f t="shared" si="18"/>
        <v>MIN</v>
      </c>
      <c r="E211" s="95">
        <f t="shared" si="16"/>
        <v>1</v>
      </c>
      <c r="F211" s="95" t="str" cm="1">
        <f t="array" ref="F211">_xlfn.IFS(G211&gt;H211,"W",G211&lt;H211,"L",G211=H211,"---")</f>
        <v>W</v>
      </c>
      <c r="G211" s="165">
        <v>7</v>
      </c>
      <c r="H211" s="165">
        <v>5</v>
      </c>
      <c r="I211" s="95" t="str" cm="1">
        <f t="array" ref="I211">_xlfn.IFS(H211&gt;G211,"W",H211&lt;G211,"L",H211=G211,"---")</f>
        <v>L</v>
      </c>
      <c r="J211" s="95">
        <f t="shared" si="17"/>
        <v>0</v>
      </c>
      <c r="K211" s="95" t="str">
        <f t="shared" si="19"/>
        <v>ORL</v>
      </c>
      <c r="L211" s="95">
        <v>6</v>
      </c>
      <c r="M211" s="95">
        <f>COUNTIF($D$3:K211,K211)</f>
        <v>15</v>
      </c>
    </row>
    <row r="212" spans="1:13" x14ac:dyDescent="0.25">
      <c r="A212" s="95">
        <v>210</v>
      </c>
      <c r="B212" s="95">
        <f>COUNTIF($D$3:K212,D212)</f>
        <v>13</v>
      </c>
      <c r="C212" s="95">
        <v>15</v>
      </c>
      <c r="D212" s="95" t="str">
        <f t="shared" si="18"/>
        <v>DAL</v>
      </c>
      <c r="E212" s="95">
        <f t="shared" si="16"/>
        <v>1</v>
      </c>
      <c r="F212" s="95" t="str" cm="1">
        <f t="array" ref="F212">_xlfn.IFS(G212&gt;H212,"W",G212&lt;H212,"L",G212=H212,"---")</f>
        <v>W</v>
      </c>
      <c r="G212" s="165">
        <v>6</v>
      </c>
      <c r="H212" s="165">
        <v>5</v>
      </c>
      <c r="I212" s="95" t="str" cm="1">
        <f t="array" ref="I212">_xlfn.IFS(H212&gt;G212,"W",H212&lt;G212,"L",H212=G212,"---")</f>
        <v>L</v>
      </c>
      <c r="J212" s="95">
        <f t="shared" si="17"/>
        <v>0</v>
      </c>
      <c r="K212" s="95" t="str">
        <f t="shared" si="19"/>
        <v>IND</v>
      </c>
      <c r="L212" s="95">
        <v>7</v>
      </c>
      <c r="M212" s="95">
        <f>COUNTIF($D$3:K212,K212)</f>
        <v>13</v>
      </c>
    </row>
    <row r="213" spans="1:13" x14ac:dyDescent="0.25">
      <c r="A213" s="95">
        <v>211</v>
      </c>
      <c r="B213" s="95">
        <f>COUNTIF($D$3:K213,D213)</f>
        <v>13</v>
      </c>
      <c r="C213" s="95">
        <v>16</v>
      </c>
      <c r="D213" s="95" t="str">
        <f t="shared" si="18"/>
        <v>HOU</v>
      </c>
      <c r="E213" s="95">
        <f t="shared" si="16"/>
        <v>1</v>
      </c>
      <c r="F213" s="95" t="str" cm="1">
        <f t="array" ref="F213">_xlfn.IFS(G213&gt;H213,"W",G213&lt;H213,"L",G213=H213,"---")</f>
        <v>W</v>
      </c>
      <c r="G213" s="165">
        <v>11</v>
      </c>
      <c r="H213" s="165">
        <v>7</v>
      </c>
      <c r="I213" s="95" t="str" cm="1">
        <f t="array" ref="I213">_xlfn.IFS(H213&gt;G213,"W",H213&lt;G213,"L",H213=G213,"---")</f>
        <v>L</v>
      </c>
      <c r="J213" s="95">
        <f t="shared" si="17"/>
        <v>0</v>
      </c>
      <c r="K213" s="95" t="str">
        <f t="shared" si="19"/>
        <v>MIL</v>
      </c>
      <c r="L213" s="95">
        <v>8</v>
      </c>
      <c r="M213" s="95">
        <f>COUNTIF($D$3:K213,K213)</f>
        <v>12</v>
      </c>
    </row>
    <row r="214" spans="1:13" x14ac:dyDescent="0.25">
      <c r="A214" s="95">
        <v>212</v>
      </c>
      <c r="B214" s="95">
        <f>COUNTIF($D$3:K214,D214)</f>
        <v>14</v>
      </c>
      <c r="C214" s="95">
        <v>17</v>
      </c>
      <c r="D214" s="95" t="str">
        <f t="shared" si="18"/>
        <v>NYC</v>
      </c>
      <c r="E214" s="95">
        <f t="shared" si="16"/>
        <v>1</v>
      </c>
      <c r="F214" s="95" t="str" cm="1">
        <f t="array" ref="F214">_xlfn.IFS(G214&gt;H214,"W",G214&lt;H214,"L",G214=H214,"---")</f>
        <v>W</v>
      </c>
      <c r="G214" s="165">
        <v>13</v>
      </c>
      <c r="H214" s="165">
        <v>7</v>
      </c>
      <c r="I214" s="95" t="str" cm="1">
        <f t="array" ref="I214">_xlfn.IFS(H214&gt;G214,"W",H214&lt;G214,"L",H214=G214,"---")</f>
        <v>L</v>
      </c>
      <c r="J214" s="95">
        <f t="shared" si="17"/>
        <v>0</v>
      </c>
      <c r="K214" s="95" t="str">
        <f t="shared" si="19"/>
        <v>CHC</v>
      </c>
      <c r="L214" s="95">
        <v>25</v>
      </c>
      <c r="M214" s="95">
        <f>COUNTIF($D$3:K214,K214)</f>
        <v>13</v>
      </c>
    </row>
    <row r="215" spans="1:13" x14ac:dyDescent="0.25">
      <c r="A215" s="95">
        <v>213</v>
      </c>
      <c r="B215" s="95">
        <f>COUNTIF($D$3:K215,D215)</f>
        <v>14</v>
      </c>
      <c r="C215" s="95">
        <v>18</v>
      </c>
      <c r="D215" s="95" t="str">
        <f t="shared" si="18"/>
        <v>PHI</v>
      </c>
      <c r="E215" s="95">
        <f t="shared" si="16"/>
        <v>1</v>
      </c>
      <c r="F215" s="95" t="str" cm="1">
        <f t="array" ref="F215">_xlfn.IFS(G215&gt;H215,"W",G215&lt;H215,"L",G215=H215,"---")</f>
        <v>W</v>
      </c>
      <c r="G215" s="165">
        <v>3</v>
      </c>
      <c r="H215" s="165">
        <v>2</v>
      </c>
      <c r="I215" s="95" t="str" cm="1">
        <f t="array" ref="I215">_xlfn.IFS(H215&gt;G215,"W",H215&lt;G215,"L",H215=G215,"---")</f>
        <v>L</v>
      </c>
      <c r="J215" s="95">
        <f t="shared" si="17"/>
        <v>0</v>
      </c>
      <c r="K215" s="95" t="str">
        <f t="shared" si="19"/>
        <v>STL</v>
      </c>
      <c r="L215" s="95">
        <v>26</v>
      </c>
      <c r="M215" s="95">
        <f>COUNTIF($D$3:K215,K215)</f>
        <v>14</v>
      </c>
    </row>
    <row r="216" spans="1:13" x14ac:dyDescent="0.25">
      <c r="A216" s="95">
        <v>214</v>
      </c>
      <c r="B216" s="95">
        <f>COUNTIF($D$3:K216,D216)</f>
        <v>13</v>
      </c>
      <c r="C216" s="95">
        <v>19</v>
      </c>
      <c r="D216" s="95" t="str">
        <f t="shared" si="18"/>
        <v>BKN</v>
      </c>
      <c r="E216" s="95">
        <f t="shared" si="16"/>
        <v>0</v>
      </c>
      <c r="F216" s="95" t="str" cm="1">
        <f t="array" ref="F216">_xlfn.IFS(G216&gt;H216,"W",G216&lt;H216,"L",G216=H216,"---")</f>
        <v>L</v>
      </c>
      <c r="G216" s="165">
        <v>3</v>
      </c>
      <c r="H216" s="165">
        <v>13</v>
      </c>
      <c r="I216" s="95" t="str" cm="1">
        <f t="array" ref="I216">_xlfn.IFS(H216&gt;G216,"W",H216&lt;G216,"L",H216=G216,"---")</f>
        <v>W</v>
      </c>
      <c r="J216" s="95">
        <f t="shared" si="17"/>
        <v>1</v>
      </c>
      <c r="K216" s="95" t="str">
        <f t="shared" si="19"/>
        <v>OKC</v>
      </c>
      <c r="L216" s="95">
        <v>27</v>
      </c>
      <c r="M216" s="95">
        <f>COUNTIF($D$3:K216,K216)</f>
        <v>14</v>
      </c>
    </row>
    <row r="217" spans="1:13" x14ac:dyDescent="0.25">
      <c r="A217" s="95">
        <v>215</v>
      </c>
      <c r="B217" s="95">
        <f>COUNTIF($D$3:K217,D217)</f>
        <v>14</v>
      </c>
      <c r="C217" s="95">
        <v>20</v>
      </c>
      <c r="D217" s="95" t="str">
        <f t="shared" si="18"/>
        <v>WAS</v>
      </c>
      <c r="E217" s="95">
        <f t="shared" si="16"/>
        <v>1</v>
      </c>
      <c r="F217" s="95" t="str" cm="1">
        <f t="array" ref="F217">_xlfn.IFS(G217&gt;H217,"W",G217&lt;H217,"L",G217=H217,"---")</f>
        <v>W</v>
      </c>
      <c r="G217" s="165">
        <v>9</v>
      </c>
      <c r="H217" s="165">
        <v>1</v>
      </c>
      <c r="I217" s="95" t="str" cm="1">
        <f t="array" ref="I217">_xlfn.IFS(H217&gt;G217,"W",H217&lt;G217,"L",H217=G217,"---")</f>
        <v>L</v>
      </c>
      <c r="J217" s="95">
        <f t="shared" si="17"/>
        <v>0</v>
      </c>
      <c r="K217" s="95" t="str">
        <f t="shared" si="19"/>
        <v>COL</v>
      </c>
      <c r="L217" s="95">
        <v>28</v>
      </c>
      <c r="M217" s="95">
        <f>COUNTIF($D$3:K217,K217)</f>
        <v>14</v>
      </c>
    </row>
    <row r="218" spans="1:13" x14ac:dyDescent="0.25">
      <c r="A218" s="95">
        <v>216</v>
      </c>
      <c r="B218" s="95">
        <f>COUNTIF($D$3:K218,D218)</f>
        <v>16</v>
      </c>
      <c r="C218" s="95">
        <v>21</v>
      </c>
      <c r="D218" s="95" t="str">
        <f t="shared" si="18"/>
        <v>PIT</v>
      </c>
      <c r="E218" s="95">
        <f t="shared" si="16"/>
        <v>1</v>
      </c>
      <c r="F218" s="95" t="str" cm="1">
        <f t="array" ref="F218">_xlfn.IFS(G218&gt;H218,"W",G218&lt;H218,"L",G218=H218,"---")</f>
        <v>W</v>
      </c>
      <c r="G218" s="165">
        <v>6</v>
      </c>
      <c r="H218" s="165">
        <v>1</v>
      </c>
      <c r="I218" s="95" t="str" cm="1">
        <f t="array" ref="I218">_xlfn.IFS(H218&gt;G218,"W",H218&lt;G218,"L",H218=G218,"---")</f>
        <v>L</v>
      </c>
      <c r="J218" s="95">
        <f t="shared" si="17"/>
        <v>0</v>
      </c>
      <c r="K218" s="95" t="str">
        <f t="shared" si="19"/>
        <v>LAP</v>
      </c>
      <c r="L218" s="95">
        <v>29</v>
      </c>
      <c r="M218" s="95">
        <f>COUNTIF($D$3:K218,K218)</f>
        <v>16</v>
      </c>
    </row>
    <row r="219" spans="1:13" x14ac:dyDescent="0.25">
      <c r="A219" s="95">
        <v>217</v>
      </c>
      <c r="B219" s="95">
        <f>COUNTIF($D$3:K219,D219)</f>
        <v>15</v>
      </c>
      <c r="C219" s="95">
        <v>22</v>
      </c>
      <c r="D219" s="95" t="str">
        <f t="shared" si="18"/>
        <v>ATL</v>
      </c>
      <c r="E219" s="95">
        <f t="shared" si="16"/>
        <v>0</v>
      </c>
      <c r="F219" s="95" t="str" cm="1">
        <f t="array" ref="F219">_xlfn.IFS(G219&gt;H219,"W",G219&lt;H219,"L",G219=H219,"---")</f>
        <v>L</v>
      </c>
      <c r="G219" s="165">
        <v>2</v>
      </c>
      <c r="H219" s="165">
        <v>4</v>
      </c>
      <c r="I219" s="95" t="str" cm="1">
        <f t="array" ref="I219">_xlfn.IFS(H219&gt;G219,"W",H219&lt;G219,"L",H219=G219,"---")</f>
        <v>W</v>
      </c>
      <c r="J219" s="95">
        <f t="shared" si="17"/>
        <v>1</v>
      </c>
      <c r="K219" s="95" t="str">
        <f t="shared" si="19"/>
        <v>PHX</v>
      </c>
      <c r="L219" s="95">
        <v>30</v>
      </c>
      <c r="M219" s="95">
        <f>COUNTIF($D$3:K219,K219)</f>
        <v>14</v>
      </c>
    </row>
    <row r="220" spans="1:13" x14ac:dyDescent="0.25">
      <c r="A220" s="95">
        <v>218</v>
      </c>
      <c r="B220" s="95">
        <f>COUNTIF($D$3:K220,D220)</f>
        <v>14</v>
      </c>
      <c r="C220" s="95">
        <v>23</v>
      </c>
      <c r="D220" s="95" t="str">
        <f t="shared" si="18"/>
        <v>MIA</v>
      </c>
      <c r="E220" s="95">
        <f t="shared" si="16"/>
        <v>0</v>
      </c>
      <c r="F220" s="95" t="str" cm="1">
        <f t="array" ref="F220">_xlfn.IFS(G220&gt;H220,"W",G220&lt;H220,"L",G220=H220,"---")</f>
        <v>L</v>
      </c>
      <c r="G220" s="165">
        <v>3</v>
      </c>
      <c r="H220" s="165">
        <v>4</v>
      </c>
      <c r="I220" s="95" t="str" cm="1">
        <f t="array" ref="I220">_xlfn.IFS(H220&gt;G220,"W",H220&lt;G220,"L",H220=G220,"---")</f>
        <v>W</v>
      </c>
      <c r="J220" s="95">
        <f t="shared" si="17"/>
        <v>1</v>
      </c>
      <c r="K220" s="95" t="str">
        <f t="shared" si="19"/>
        <v>SDT</v>
      </c>
      <c r="L220" s="95">
        <v>31</v>
      </c>
      <c r="M220" s="95">
        <f>COUNTIF($D$3:K220,K220)</f>
        <v>14</v>
      </c>
    </row>
    <row r="221" spans="1:13" x14ac:dyDescent="0.25">
      <c r="A221" s="95">
        <v>219</v>
      </c>
      <c r="B221" s="95">
        <f>COUNTIF($D$3:K221,D221)</f>
        <v>13</v>
      </c>
      <c r="C221" s="95">
        <v>24</v>
      </c>
      <c r="D221" s="95" t="str">
        <f t="shared" si="18"/>
        <v>CIN</v>
      </c>
      <c r="E221" s="95">
        <f t="shared" si="16"/>
        <v>0</v>
      </c>
      <c r="F221" s="95" t="str" cm="1">
        <f t="array" ref="F221">_xlfn.IFS(G221&gt;H221,"W",G221&lt;H221,"L",G221=H221,"---")</f>
        <v>L</v>
      </c>
      <c r="G221" s="165">
        <v>2</v>
      </c>
      <c r="H221" s="165">
        <v>6</v>
      </c>
      <c r="I221" s="95" t="str" cm="1">
        <f t="array" ref="I221">_xlfn.IFS(H221&gt;G221,"W",H221&lt;G221,"L",H221=G221,"---")</f>
        <v>W</v>
      </c>
      <c r="J221" s="95">
        <f t="shared" si="17"/>
        <v>1</v>
      </c>
      <c r="K221" s="95" t="str">
        <f t="shared" si="19"/>
        <v>SFN</v>
      </c>
      <c r="L221" s="95">
        <v>32</v>
      </c>
      <c r="M221" s="95">
        <f>COUNTIF($D$3:K221,K221)</f>
        <v>14</v>
      </c>
    </row>
    <row r="222" spans="1:13" x14ac:dyDescent="0.25">
      <c r="A222" s="95">
        <v>220</v>
      </c>
      <c r="B222" s="95">
        <f>COUNTIF($D$3:K222,D222)</f>
        <v>13</v>
      </c>
      <c r="C222" s="95">
        <v>9</v>
      </c>
      <c r="D222" s="95" t="str">
        <f t="shared" si="18"/>
        <v>SEA</v>
      </c>
      <c r="E222" s="95">
        <f t="shared" si="16"/>
        <v>1</v>
      </c>
      <c r="F222" s="95" t="str" cm="1">
        <f t="array" ref="F222">_xlfn.IFS(G222&gt;H222,"W",G222&lt;H222,"L",G222=H222,"---")</f>
        <v>W</v>
      </c>
      <c r="G222" s="165">
        <v>7</v>
      </c>
      <c r="H222" s="165">
        <v>6</v>
      </c>
      <c r="I222" s="95" t="str" cm="1">
        <f t="array" ref="I222">_xlfn.IFS(H222&gt;G222,"W",H222&lt;G222,"L",H222=G222,"---")</f>
        <v>L</v>
      </c>
      <c r="J222" s="95">
        <f t="shared" si="17"/>
        <v>0</v>
      </c>
      <c r="K222" s="95" t="str">
        <f t="shared" si="19"/>
        <v>NYS</v>
      </c>
      <c r="L222" s="95">
        <v>1</v>
      </c>
      <c r="M222" s="95">
        <f>COUNTIF($D$3:K222,K222)</f>
        <v>14</v>
      </c>
    </row>
    <row r="223" spans="1:13" x14ac:dyDescent="0.25">
      <c r="A223" s="95">
        <v>221</v>
      </c>
      <c r="B223" s="95">
        <f>COUNTIF($D$3:K223,D223)</f>
        <v>14</v>
      </c>
      <c r="C223" s="95">
        <v>10</v>
      </c>
      <c r="D223" s="95" t="str">
        <f t="shared" si="18"/>
        <v>OAK</v>
      </c>
      <c r="E223" s="95">
        <f t="shared" si="16"/>
        <v>0</v>
      </c>
      <c r="F223" s="95" t="str" cm="1">
        <f t="array" ref="F223">_xlfn.IFS(G223&gt;H223,"W",G223&lt;H223,"L",G223=H223,"---")</f>
        <v>L</v>
      </c>
      <c r="G223" s="165">
        <v>1</v>
      </c>
      <c r="H223" s="165">
        <v>7</v>
      </c>
      <c r="I223" s="95" t="str" cm="1">
        <f t="array" ref="I223">_xlfn.IFS(H223&gt;G223,"W",H223&lt;G223,"L",H223=G223,"---")</f>
        <v>W</v>
      </c>
      <c r="J223" s="95">
        <f t="shared" si="17"/>
        <v>1</v>
      </c>
      <c r="K223" s="95" t="str">
        <f t="shared" si="19"/>
        <v>BOS</v>
      </c>
      <c r="L223" s="95">
        <v>2</v>
      </c>
      <c r="M223" s="95">
        <f>COUNTIF($D$3:K223,K223)</f>
        <v>14</v>
      </c>
    </row>
    <row r="224" spans="1:13" x14ac:dyDescent="0.25">
      <c r="A224" s="95">
        <v>222</v>
      </c>
      <c r="B224" s="95">
        <f>COUNTIF($D$3:K224,D224)</f>
        <v>14</v>
      </c>
      <c r="C224" s="95">
        <v>11</v>
      </c>
      <c r="D224" s="95" t="str">
        <f t="shared" si="18"/>
        <v>LAA</v>
      </c>
      <c r="E224" s="95">
        <f t="shared" si="16"/>
        <v>0</v>
      </c>
      <c r="F224" s="95" t="str" cm="1">
        <f t="array" ref="F224">_xlfn.IFS(G224&gt;H224,"W",G224&lt;H224,"L",G224=H224,"---")</f>
        <v>L</v>
      </c>
      <c r="G224" s="165">
        <v>1</v>
      </c>
      <c r="H224" s="165">
        <v>2</v>
      </c>
      <c r="I224" s="95" t="str" cm="1">
        <f t="array" ref="I224">_xlfn.IFS(H224&gt;G224,"W",H224&lt;G224,"L",H224=G224,"---")</f>
        <v>W</v>
      </c>
      <c r="J224" s="95">
        <f t="shared" si="17"/>
        <v>1</v>
      </c>
      <c r="K224" s="95" t="str">
        <f t="shared" si="19"/>
        <v>BAL</v>
      </c>
      <c r="L224" s="95">
        <v>3</v>
      </c>
      <c r="M224" s="95">
        <f>COUNTIF($D$3:K224,K224)</f>
        <v>13</v>
      </c>
    </row>
    <row r="225" spans="1:13" x14ac:dyDescent="0.25">
      <c r="A225" s="95">
        <v>223</v>
      </c>
      <c r="B225" s="95">
        <f>COUNTIF($D$3:K225,D225)</f>
        <v>14</v>
      </c>
      <c r="C225" s="95">
        <v>12</v>
      </c>
      <c r="D225" s="95" t="str">
        <f t="shared" si="18"/>
        <v>CHR</v>
      </c>
      <c r="E225" s="95">
        <f t="shared" si="16"/>
        <v>1</v>
      </c>
      <c r="F225" s="95" t="str" cm="1">
        <f t="array" ref="F225">_xlfn.IFS(G225&gt;H225,"W",G225&lt;H225,"L",G225=H225,"---")</f>
        <v>W</v>
      </c>
      <c r="G225" s="165">
        <v>14</v>
      </c>
      <c r="H225" s="165">
        <v>3</v>
      </c>
      <c r="I225" s="95" t="str" cm="1">
        <f t="array" ref="I225">_xlfn.IFS(H225&gt;G225,"W",H225&lt;G225,"L",H225=G225,"---")</f>
        <v>L</v>
      </c>
      <c r="J225" s="95">
        <f t="shared" si="17"/>
        <v>0</v>
      </c>
      <c r="K225" s="95" t="str">
        <f t="shared" si="19"/>
        <v>CLE</v>
      </c>
      <c r="L225" s="95">
        <v>4</v>
      </c>
      <c r="M225" s="95">
        <f>COUNTIF($D$3:K225,K225)</f>
        <v>14</v>
      </c>
    </row>
    <row r="226" spans="1:13" x14ac:dyDescent="0.25">
      <c r="A226" s="95">
        <v>224</v>
      </c>
      <c r="B226" s="95">
        <f>COUNTIF($D$3:K226,D226)</f>
        <v>16</v>
      </c>
      <c r="C226" s="95">
        <v>13</v>
      </c>
      <c r="D226" s="95" t="str">
        <f t="shared" si="18"/>
        <v>KCM</v>
      </c>
      <c r="E226" s="95">
        <f t="shared" si="16"/>
        <v>0</v>
      </c>
      <c r="F226" s="95" t="str" cm="1">
        <f t="array" ref="F226">_xlfn.IFS(G226&gt;H226,"W",G226&lt;H226,"L",G226=H226,"---")</f>
        <v>L</v>
      </c>
      <c r="G226" s="165">
        <v>9</v>
      </c>
      <c r="H226" s="165">
        <v>10</v>
      </c>
      <c r="I226" s="95" t="str" cm="1">
        <f t="array" ref="I226">_xlfn.IFS(H226&gt;G226,"W",H226&lt;G226,"L",H226=G226,"---")</f>
        <v>W</v>
      </c>
      <c r="J226" s="95">
        <f t="shared" si="17"/>
        <v>1</v>
      </c>
      <c r="K226" s="95" t="str">
        <f t="shared" si="19"/>
        <v>DET</v>
      </c>
      <c r="L226" s="95">
        <v>5</v>
      </c>
      <c r="M226" s="95">
        <f>COUNTIF($D$3:K226,K226)</f>
        <v>16</v>
      </c>
    </row>
    <row r="227" spans="1:13" x14ac:dyDescent="0.25">
      <c r="A227" s="95">
        <v>225</v>
      </c>
      <c r="B227" s="95">
        <f>COUNTIF($D$3:K227,D227)</f>
        <v>15</v>
      </c>
      <c r="C227" s="95">
        <v>14</v>
      </c>
      <c r="D227" s="95" t="str">
        <f t="shared" si="18"/>
        <v>MIN</v>
      </c>
      <c r="E227" s="95">
        <f t="shared" si="16"/>
        <v>0</v>
      </c>
      <c r="F227" s="95" t="str" cm="1">
        <f t="array" ref="F227">_xlfn.IFS(G227&gt;H227,"W",G227&lt;H227,"L",G227=H227,"---")</f>
        <v>L</v>
      </c>
      <c r="G227" s="165">
        <v>2</v>
      </c>
      <c r="H227" s="165">
        <v>6</v>
      </c>
      <c r="I227" s="95" t="str" cm="1">
        <f t="array" ref="I227">_xlfn.IFS(H227&gt;G227,"W",H227&lt;G227,"L",H227=G227,"---")</f>
        <v>W</v>
      </c>
      <c r="J227" s="95">
        <f t="shared" si="17"/>
        <v>1</v>
      </c>
      <c r="K227" s="95" t="str">
        <f t="shared" si="19"/>
        <v>ORL</v>
      </c>
      <c r="L227" s="95">
        <v>6</v>
      </c>
      <c r="M227" s="95">
        <f>COUNTIF($D$3:K227,K227)</f>
        <v>16</v>
      </c>
    </row>
    <row r="228" spans="1:13" x14ac:dyDescent="0.25">
      <c r="A228" s="95">
        <v>226</v>
      </c>
      <c r="B228" s="95">
        <f>COUNTIF($D$3:K228,D228)</f>
        <v>14</v>
      </c>
      <c r="C228" s="95">
        <v>15</v>
      </c>
      <c r="D228" s="95" t="str">
        <f t="shared" si="18"/>
        <v>DAL</v>
      </c>
      <c r="E228" s="95">
        <f t="shared" si="16"/>
        <v>0</v>
      </c>
      <c r="F228" s="95" t="str" cm="1">
        <f t="array" ref="F228">_xlfn.IFS(G228&gt;H228,"W",G228&lt;H228,"L",G228=H228,"---")</f>
        <v>L</v>
      </c>
      <c r="G228" s="165">
        <v>2</v>
      </c>
      <c r="H228" s="165">
        <v>3</v>
      </c>
      <c r="I228" s="95" t="str" cm="1">
        <f t="array" ref="I228">_xlfn.IFS(H228&gt;G228,"W",H228&lt;G228,"L",H228=G228,"---")</f>
        <v>W</v>
      </c>
      <c r="J228" s="95">
        <f t="shared" si="17"/>
        <v>1</v>
      </c>
      <c r="K228" s="95" t="str">
        <f t="shared" si="19"/>
        <v>IND</v>
      </c>
      <c r="L228" s="95">
        <v>7</v>
      </c>
      <c r="M228" s="95">
        <f>COUNTIF($D$3:K228,K228)</f>
        <v>14</v>
      </c>
    </row>
    <row r="229" spans="1:13" x14ac:dyDescent="0.25">
      <c r="A229" s="95">
        <v>227</v>
      </c>
      <c r="B229" s="95">
        <f>COUNTIF($D$3:K229,D229)</f>
        <v>14</v>
      </c>
      <c r="C229" s="95">
        <v>16</v>
      </c>
      <c r="D229" s="95" t="str">
        <f t="shared" si="18"/>
        <v>HOU</v>
      </c>
      <c r="E229" s="95">
        <f t="shared" si="16"/>
        <v>0</v>
      </c>
      <c r="F229" s="95" t="str" cm="1">
        <f t="array" ref="F229">_xlfn.IFS(G229&gt;H229,"W",G229&lt;H229,"L",G229=H229,"---")</f>
        <v>L</v>
      </c>
      <c r="G229" s="165">
        <v>0</v>
      </c>
      <c r="H229" s="165">
        <v>3</v>
      </c>
      <c r="I229" s="95" t="str" cm="1">
        <f t="array" ref="I229">_xlfn.IFS(H229&gt;G229,"W",H229&lt;G229,"L",H229=G229,"---")</f>
        <v>W</v>
      </c>
      <c r="J229" s="95">
        <f t="shared" si="17"/>
        <v>1</v>
      </c>
      <c r="K229" s="95" t="str">
        <f t="shared" si="19"/>
        <v>MIL</v>
      </c>
      <c r="L229" s="95">
        <v>8</v>
      </c>
      <c r="M229" s="95">
        <f>COUNTIF($D$3:K229,K229)</f>
        <v>13</v>
      </c>
    </row>
    <row r="230" spans="1:13" x14ac:dyDescent="0.25">
      <c r="A230" s="95">
        <v>228</v>
      </c>
      <c r="B230" s="95">
        <f>COUNTIF($D$3:K230,D230)</f>
        <v>15</v>
      </c>
      <c r="C230" s="95">
        <v>17</v>
      </c>
      <c r="D230" s="95" t="str">
        <f t="shared" si="18"/>
        <v>NYC</v>
      </c>
      <c r="E230" s="95">
        <f t="shared" si="16"/>
        <v>0</v>
      </c>
      <c r="F230" s="95" t="str" cm="1">
        <f t="array" ref="F230">_xlfn.IFS(G230&gt;H230,"W",G230&lt;H230,"L",G230=H230,"---")</f>
        <v>L</v>
      </c>
      <c r="G230" s="165">
        <v>10</v>
      </c>
      <c r="H230" s="165">
        <v>11</v>
      </c>
      <c r="I230" s="95" t="str" cm="1">
        <f t="array" ref="I230">_xlfn.IFS(H230&gt;G230,"W",H230&lt;G230,"L",H230=G230,"---")</f>
        <v>W</v>
      </c>
      <c r="J230" s="95">
        <f t="shared" si="17"/>
        <v>1</v>
      </c>
      <c r="K230" s="95" t="str">
        <f t="shared" si="19"/>
        <v>CHC</v>
      </c>
      <c r="L230" s="95">
        <v>25</v>
      </c>
      <c r="M230" s="95">
        <f>COUNTIF($D$3:K230,K230)</f>
        <v>14</v>
      </c>
    </row>
    <row r="231" spans="1:13" x14ac:dyDescent="0.25">
      <c r="A231" s="95">
        <v>229</v>
      </c>
      <c r="B231" s="95">
        <f>COUNTIF($D$3:K231,D231)</f>
        <v>15</v>
      </c>
      <c r="C231" s="95">
        <v>18</v>
      </c>
      <c r="D231" s="95" t="str">
        <f t="shared" si="18"/>
        <v>PHI</v>
      </c>
      <c r="E231" s="95">
        <f t="shared" si="16"/>
        <v>0</v>
      </c>
      <c r="F231" s="95" t="str" cm="1">
        <f t="array" ref="F231">_xlfn.IFS(G231&gt;H231,"W",G231&lt;H231,"L",G231=H231,"---")</f>
        <v>L</v>
      </c>
      <c r="G231" s="165">
        <v>5</v>
      </c>
      <c r="H231" s="165">
        <v>7</v>
      </c>
      <c r="I231" s="95" t="str" cm="1">
        <f t="array" ref="I231">_xlfn.IFS(H231&gt;G231,"W",H231&lt;G231,"L",H231=G231,"---")</f>
        <v>W</v>
      </c>
      <c r="J231" s="95">
        <f t="shared" si="17"/>
        <v>1</v>
      </c>
      <c r="K231" s="95" t="str">
        <f t="shared" si="19"/>
        <v>STL</v>
      </c>
      <c r="L231" s="95">
        <v>26</v>
      </c>
      <c r="M231" s="95">
        <f>COUNTIF($D$3:K231,K231)</f>
        <v>15</v>
      </c>
    </row>
    <row r="232" spans="1:13" x14ac:dyDescent="0.25">
      <c r="A232" s="95">
        <v>230</v>
      </c>
      <c r="B232" s="95">
        <f>COUNTIF($D$3:K232,D232)</f>
        <v>14</v>
      </c>
      <c r="C232" s="95">
        <v>19</v>
      </c>
      <c r="D232" s="95" t="str">
        <f t="shared" si="18"/>
        <v>BKN</v>
      </c>
      <c r="E232" s="95">
        <f t="shared" si="16"/>
        <v>1</v>
      </c>
      <c r="F232" s="95" t="str" cm="1">
        <f t="array" ref="F232">_xlfn.IFS(G232&gt;H232,"W",G232&lt;H232,"L",G232=H232,"---")</f>
        <v>W</v>
      </c>
      <c r="G232" s="165">
        <v>9</v>
      </c>
      <c r="H232" s="165">
        <v>5</v>
      </c>
      <c r="I232" s="95" t="str" cm="1">
        <f t="array" ref="I232">_xlfn.IFS(H232&gt;G232,"W",H232&lt;G232,"L",H232=G232,"---")</f>
        <v>L</v>
      </c>
      <c r="J232" s="95">
        <f t="shared" si="17"/>
        <v>0</v>
      </c>
      <c r="K232" s="95" t="str">
        <f t="shared" si="19"/>
        <v>OKC</v>
      </c>
      <c r="L232" s="95">
        <v>27</v>
      </c>
      <c r="M232" s="95">
        <f>COUNTIF($D$3:K232,K232)</f>
        <v>15</v>
      </c>
    </row>
    <row r="233" spans="1:13" x14ac:dyDescent="0.25">
      <c r="A233" s="95">
        <v>231</v>
      </c>
      <c r="B233" s="95">
        <f>COUNTIF($D$3:K233,D233)</f>
        <v>15</v>
      </c>
      <c r="C233" s="95">
        <v>20</v>
      </c>
      <c r="D233" s="95" t="str">
        <f t="shared" si="18"/>
        <v>WAS</v>
      </c>
      <c r="E233" s="95">
        <f t="shared" si="16"/>
        <v>0</v>
      </c>
      <c r="F233" s="95" t="str" cm="1">
        <f t="array" ref="F233">_xlfn.IFS(G233&gt;H233,"W",G233&lt;H233,"L",G233=H233,"---")</f>
        <v>L</v>
      </c>
      <c r="G233" s="165">
        <v>3</v>
      </c>
      <c r="H233" s="165">
        <v>4</v>
      </c>
      <c r="I233" s="95" t="str" cm="1">
        <f t="array" ref="I233">_xlfn.IFS(H233&gt;G233,"W",H233&lt;G233,"L",H233=G233,"---")</f>
        <v>W</v>
      </c>
      <c r="J233" s="95">
        <f t="shared" si="17"/>
        <v>1</v>
      </c>
      <c r="K233" s="95" t="str">
        <f t="shared" si="19"/>
        <v>COL</v>
      </c>
      <c r="L233" s="95">
        <v>28</v>
      </c>
      <c r="M233" s="95">
        <f>COUNTIF($D$3:K233,K233)</f>
        <v>15</v>
      </c>
    </row>
    <row r="234" spans="1:13" x14ac:dyDescent="0.25">
      <c r="A234" s="95">
        <v>232</v>
      </c>
      <c r="B234" s="95">
        <f>COUNTIF($D$3:K234,D234)</f>
        <v>17</v>
      </c>
      <c r="C234" s="95">
        <v>21</v>
      </c>
      <c r="D234" s="95" t="str">
        <f t="shared" si="18"/>
        <v>PIT</v>
      </c>
      <c r="E234" s="95">
        <f t="shared" si="16"/>
        <v>0</v>
      </c>
      <c r="F234" s="95" t="str" cm="1">
        <f t="array" ref="F234">_xlfn.IFS(G234&gt;H234,"W",G234&lt;H234,"L",G234=H234,"---")</f>
        <v>L</v>
      </c>
      <c r="G234" s="165">
        <v>4</v>
      </c>
      <c r="H234" s="165">
        <v>7</v>
      </c>
      <c r="I234" s="95" t="str" cm="1">
        <f t="array" ref="I234">_xlfn.IFS(H234&gt;G234,"W",H234&lt;G234,"L",H234=G234,"---")</f>
        <v>W</v>
      </c>
      <c r="J234" s="95">
        <f t="shared" si="17"/>
        <v>1</v>
      </c>
      <c r="K234" s="95" t="str">
        <f t="shared" si="19"/>
        <v>LAP</v>
      </c>
      <c r="L234" s="95">
        <v>29</v>
      </c>
      <c r="M234" s="95">
        <f>COUNTIF($D$3:K234,K234)</f>
        <v>17</v>
      </c>
    </row>
    <row r="235" spans="1:13" x14ac:dyDescent="0.25">
      <c r="A235" s="95">
        <v>233</v>
      </c>
      <c r="B235" s="95">
        <f>COUNTIF($D$3:K235,D235)</f>
        <v>16</v>
      </c>
      <c r="C235" s="95">
        <v>22</v>
      </c>
      <c r="D235" s="95" t="str">
        <f t="shared" si="18"/>
        <v>ATL</v>
      </c>
      <c r="E235" s="95">
        <f t="shared" si="16"/>
        <v>0</v>
      </c>
      <c r="F235" s="95" t="str" cm="1">
        <f t="array" ref="F235">_xlfn.IFS(G235&gt;H235,"W",G235&lt;H235,"L",G235=H235,"---")</f>
        <v>L</v>
      </c>
      <c r="G235" s="165">
        <v>5</v>
      </c>
      <c r="H235" s="165">
        <v>7</v>
      </c>
      <c r="I235" s="95" t="str" cm="1">
        <f t="array" ref="I235">_xlfn.IFS(H235&gt;G235,"W",H235&lt;G235,"L",H235=G235,"---")</f>
        <v>W</v>
      </c>
      <c r="J235" s="95">
        <f t="shared" si="17"/>
        <v>1</v>
      </c>
      <c r="K235" s="95" t="str">
        <f t="shared" si="19"/>
        <v>PHX</v>
      </c>
      <c r="L235" s="95">
        <v>30</v>
      </c>
      <c r="M235" s="95">
        <f>COUNTIF($D$3:K235,K235)</f>
        <v>15</v>
      </c>
    </row>
    <row r="236" spans="1:13" x14ac:dyDescent="0.25">
      <c r="A236" s="95">
        <v>234</v>
      </c>
      <c r="B236" s="95">
        <f>COUNTIF($D$3:K236,D236)</f>
        <v>15</v>
      </c>
      <c r="C236" s="95">
        <v>23</v>
      </c>
      <c r="D236" s="95" t="str">
        <f t="shared" si="18"/>
        <v>MIA</v>
      </c>
      <c r="E236" s="95">
        <f t="shared" si="16"/>
        <v>1</v>
      </c>
      <c r="F236" s="95" t="str" cm="1">
        <f t="array" ref="F236">_xlfn.IFS(G236&gt;H236,"W",G236&lt;H236,"L",G236=H236,"---")</f>
        <v>W</v>
      </c>
      <c r="G236" s="165">
        <v>7</v>
      </c>
      <c r="H236" s="165">
        <v>2</v>
      </c>
      <c r="I236" s="95" t="str" cm="1">
        <f t="array" ref="I236">_xlfn.IFS(H236&gt;G236,"W",H236&lt;G236,"L",H236=G236,"---")</f>
        <v>L</v>
      </c>
      <c r="J236" s="95">
        <f t="shared" si="17"/>
        <v>0</v>
      </c>
      <c r="K236" s="95" t="str">
        <f t="shared" si="19"/>
        <v>SDT</v>
      </c>
      <c r="L236" s="95">
        <v>31</v>
      </c>
      <c r="M236" s="95">
        <f>COUNTIF($D$3:K236,K236)</f>
        <v>15</v>
      </c>
    </row>
    <row r="237" spans="1:13" x14ac:dyDescent="0.25">
      <c r="A237" s="95">
        <v>235</v>
      </c>
      <c r="B237" s="95">
        <f>COUNTIF($D$3:K237,D237)</f>
        <v>14</v>
      </c>
      <c r="C237" s="95">
        <v>24</v>
      </c>
      <c r="D237" s="95" t="str">
        <f t="shared" si="18"/>
        <v>CIN</v>
      </c>
      <c r="E237" s="95">
        <f t="shared" si="16"/>
        <v>0</v>
      </c>
      <c r="F237" s="95" t="str" cm="1">
        <f t="array" ref="F237">_xlfn.IFS(G237&gt;H237,"W",G237&lt;H237,"L",G237=H237,"---")</f>
        <v>L</v>
      </c>
      <c r="G237" s="165">
        <v>2</v>
      </c>
      <c r="H237" s="165">
        <v>4</v>
      </c>
      <c r="I237" s="95" t="str" cm="1">
        <f t="array" ref="I237">_xlfn.IFS(H237&gt;G237,"W",H237&lt;G237,"L",H237=G237,"---")</f>
        <v>W</v>
      </c>
      <c r="J237" s="95">
        <f t="shared" si="17"/>
        <v>1</v>
      </c>
      <c r="K237" s="95" t="str">
        <f t="shared" si="19"/>
        <v>SFN</v>
      </c>
      <c r="L237" s="95">
        <v>32</v>
      </c>
      <c r="M237" s="95">
        <f>COUNTIF($D$3:K237,K237)</f>
        <v>15</v>
      </c>
    </row>
    <row r="238" spans="1:13" x14ac:dyDescent="0.25">
      <c r="A238" s="95">
        <v>236</v>
      </c>
      <c r="B238" s="95">
        <f>COUNTIF($D$3:K238,D238)</f>
        <v>14</v>
      </c>
      <c r="C238" s="95">
        <v>9</v>
      </c>
      <c r="D238" s="95" t="str">
        <f t="shared" si="18"/>
        <v>SEA</v>
      </c>
      <c r="E238" s="95">
        <f t="shared" si="16"/>
        <v>0</v>
      </c>
      <c r="F238" s="95" t="str" cm="1">
        <f t="array" ref="F238">_xlfn.IFS(G238&gt;H238,"W",G238&lt;H238,"L",G238=H238,"---")</f>
        <v>L</v>
      </c>
      <c r="G238" s="165">
        <v>1</v>
      </c>
      <c r="H238" s="165">
        <v>8</v>
      </c>
      <c r="I238" s="95" t="str" cm="1">
        <f t="array" ref="I238">_xlfn.IFS(H238&gt;G238,"W",H238&lt;G238,"L",H238=G238,"---")</f>
        <v>W</v>
      </c>
      <c r="J238" s="95">
        <f t="shared" si="17"/>
        <v>1</v>
      </c>
      <c r="K238" s="95" t="str">
        <f t="shared" si="19"/>
        <v>NYS</v>
      </c>
      <c r="L238" s="95">
        <v>1</v>
      </c>
      <c r="M238" s="95">
        <f>COUNTIF($D$3:K238,K238)</f>
        <v>15</v>
      </c>
    </row>
    <row r="239" spans="1:13" x14ac:dyDescent="0.25">
      <c r="A239" s="95">
        <v>237</v>
      </c>
      <c r="B239" s="95">
        <f>COUNTIF($D$3:K239,D239)</f>
        <v>15</v>
      </c>
      <c r="C239" s="95">
        <v>10</v>
      </c>
      <c r="D239" s="95" t="str">
        <f t="shared" si="18"/>
        <v>OAK</v>
      </c>
      <c r="E239" s="95">
        <f t="shared" si="16"/>
        <v>0</v>
      </c>
      <c r="F239" s="95" t="str" cm="1">
        <f t="array" ref="F239">_xlfn.IFS(G239&gt;H239,"W",G239&lt;H239,"L",G239=H239,"---")</f>
        <v>L</v>
      </c>
      <c r="G239" s="165">
        <v>0</v>
      </c>
      <c r="H239" s="165">
        <v>12</v>
      </c>
      <c r="I239" s="95" t="str" cm="1">
        <f t="array" ref="I239">_xlfn.IFS(H239&gt;G239,"W",H239&lt;G239,"L",H239=G239,"---")</f>
        <v>W</v>
      </c>
      <c r="J239" s="95">
        <f t="shared" si="17"/>
        <v>1</v>
      </c>
      <c r="K239" s="95" t="str">
        <f t="shared" si="19"/>
        <v>BOS</v>
      </c>
      <c r="L239" s="95">
        <v>2</v>
      </c>
      <c r="M239" s="95">
        <f>COUNTIF($D$3:K239,K239)</f>
        <v>15</v>
      </c>
    </row>
    <row r="240" spans="1:13" x14ac:dyDescent="0.25">
      <c r="A240" s="95">
        <v>238</v>
      </c>
      <c r="B240" s="95">
        <f>COUNTIF($D$3:K240,D240)</f>
        <v>15</v>
      </c>
      <c r="C240" s="95">
        <v>11</v>
      </c>
      <c r="D240" s="95" t="str">
        <f t="shared" si="18"/>
        <v>LAA</v>
      </c>
      <c r="E240" s="95">
        <f t="shared" si="16"/>
        <v>0</v>
      </c>
      <c r="F240" s="95" t="str" cm="1">
        <f t="array" ref="F240">_xlfn.IFS(G240&gt;H240,"W",G240&lt;H240,"L",G240=H240,"---")</f>
        <v>L</v>
      </c>
      <c r="G240" s="165">
        <v>1</v>
      </c>
      <c r="H240" s="165">
        <v>4</v>
      </c>
      <c r="I240" s="95" t="str" cm="1">
        <f t="array" ref="I240">_xlfn.IFS(H240&gt;G240,"W",H240&lt;G240,"L",H240=G240,"---")</f>
        <v>W</v>
      </c>
      <c r="J240" s="95">
        <f t="shared" si="17"/>
        <v>1</v>
      </c>
      <c r="K240" s="95" t="str">
        <f t="shared" si="19"/>
        <v>BAL</v>
      </c>
      <c r="L240" s="95">
        <v>3</v>
      </c>
      <c r="M240" s="95">
        <f>COUNTIF($D$3:K240,K240)</f>
        <v>14</v>
      </c>
    </row>
    <row r="241" spans="1:13" x14ac:dyDescent="0.25">
      <c r="A241" s="95">
        <v>239</v>
      </c>
      <c r="B241" s="95">
        <f>COUNTIF($D$3:K241,D241)</f>
        <v>15</v>
      </c>
      <c r="C241" s="95">
        <v>12</v>
      </c>
      <c r="D241" s="95" t="str">
        <f t="shared" si="18"/>
        <v>CHR</v>
      </c>
      <c r="E241" s="95">
        <f t="shared" si="16"/>
        <v>1</v>
      </c>
      <c r="F241" s="95" t="str" cm="1">
        <f t="array" ref="F241">_xlfn.IFS(G241&gt;H241,"W",G241&lt;H241,"L",G241=H241,"---")</f>
        <v>W</v>
      </c>
      <c r="G241" s="165">
        <v>5</v>
      </c>
      <c r="H241" s="165">
        <v>1</v>
      </c>
      <c r="I241" s="95" t="str" cm="1">
        <f t="array" ref="I241">_xlfn.IFS(H241&gt;G241,"W",H241&lt;G241,"L",H241=G241,"---")</f>
        <v>L</v>
      </c>
      <c r="J241" s="95">
        <f t="shared" si="17"/>
        <v>0</v>
      </c>
      <c r="K241" s="95" t="str">
        <f t="shared" si="19"/>
        <v>CLE</v>
      </c>
      <c r="L241" s="95">
        <v>4</v>
      </c>
      <c r="M241" s="95">
        <f>COUNTIF($D$3:K241,K241)</f>
        <v>15</v>
      </c>
    </row>
    <row r="242" spans="1:13" x14ac:dyDescent="0.25">
      <c r="A242" s="95">
        <v>240</v>
      </c>
      <c r="B242" s="95">
        <f>COUNTIF($D$3:K242,D242)</f>
        <v>17</v>
      </c>
      <c r="C242" s="95">
        <v>13</v>
      </c>
      <c r="D242" s="95" t="str">
        <f t="shared" si="18"/>
        <v>KCM</v>
      </c>
      <c r="E242" s="95">
        <f t="shared" si="16"/>
        <v>0</v>
      </c>
      <c r="F242" s="95" t="str" cm="1">
        <f t="array" ref="F242">_xlfn.IFS(G242&gt;H242,"W",G242&lt;H242,"L",G242=H242,"---")</f>
        <v>L</v>
      </c>
      <c r="G242" s="165">
        <v>1</v>
      </c>
      <c r="H242" s="165">
        <v>4</v>
      </c>
      <c r="I242" s="95" t="str" cm="1">
        <f t="array" ref="I242">_xlfn.IFS(H242&gt;G242,"W",H242&lt;G242,"L",H242=G242,"---")</f>
        <v>W</v>
      </c>
      <c r="J242" s="95">
        <f t="shared" si="17"/>
        <v>1</v>
      </c>
      <c r="K242" s="95" t="str">
        <f t="shared" si="19"/>
        <v>DET</v>
      </c>
      <c r="L242" s="95">
        <v>5</v>
      </c>
      <c r="M242" s="95">
        <f>COUNTIF($D$3:K242,K242)</f>
        <v>17</v>
      </c>
    </row>
    <row r="243" spans="1:13" x14ac:dyDescent="0.25">
      <c r="A243" s="95">
        <v>241</v>
      </c>
      <c r="B243" s="95">
        <f>COUNTIF($D$3:K243,D243)</f>
        <v>16</v>
      </c>
      <c r="C243" s="95">
        <v>14</v>
      </c>
      <c r="D243" s="95" t="str">
        <f t="shared" si="18"/>
        <v>MIN</v>
      </c>
      <c r="E243" s="95">
        <f t="shared" si="16"/>
        <v>0</v>
      </c>
      <c r="F243" s="95" t="str" cm="1">
        <f t="array" ref="F243">_xlfn.IFS(G243&gt;H243,"W",G243&lt;H243,"L",G243=H243,"---")</f>
        <v>L</v>
      </c>
      <c r="G243" s="165">
        <v>1</v>
      </c>
      <c r="H243" s="165">
        <v>8</v>
      </c>
      <c r="I243" s="95" t="str" cm="1">
        <f t="array" ref="I243">_xlfn.IFS(H243&gt;G243,"W",H243&lt;G243,"L",H243=G243,"---")</f>
        <v>W</v>
      </c>
      <c r="J243" s="95">
        <f t="shared" si="17"/>
        <v>1</v>
      </c>
      <c r="K243" s="95" t="str">
        <f t="shared" si="19"/>
        <v>ORL</v>
      </c>
      <c r="L243" s="95">
        <v>6</v>
      </c>
      <c r="M243" s="95">
        <f>COUNTIF($D$3:K243,K243)</f>
        <v>17</v>
      </c>
    </row>
    <row r="244" spans="1:13" x14ac:dyDescent="0.25">
      <c r="A244" s="95">
        <v>242</v>
      </c>
      <c r="B244" s="95">
        <f>COUNTIF($D$3:K244,D244)</f>
        <v>15</v>
      </c>
      <c r="C244" s="95">
        <v>15</v>
      </c>
      <c r="D244" s="95" t="str">
        <f t="shared" si="18"/>
        <v>DAL</v>
      </c>
      <c r="E244" s="95">
        <f t="shared" si="16"/>
        <v>1</v>
      </c>
      <c r="F244" s="95" t="str" cm="1">
        <f t="array" ref="F244">_xlfn.IFS(G244&gt;H244,"W",G244&lt;H244,"L",G244=H244,"---")</f>
        <v>W</v>
      </c>
      <c r="G244" s="165">
        <v>10</v>
      </c>
      <c r="H244" s="165">
        <v>2</v>
      </c>
      <c r="I244" s="95" t="str" cm="1">
        <f t="array" ref="I244">_xlfn.IFS(H244&gt;G244,"W",H244&lt;G244,"L",H244=G244,"---")</f>
        <v>L</v>
      </c>
      <c r="J244" s="95">
        <f t="shared" si="17"/>
        <v>0</v>
      </c>
      <c r="K244" s="95" t="str">
        <f t="shared" si="19"/>
        <v>IND</v>
      </c>
      <c r="L244" s="95">
        <v>7</v>
      </c>
      <c r="M244" s="95">
        <f>COUNTIF($D$3:K244,K244)</f>
        <v>15</v>
      </c>
    </row>
    <row r="245" spans="1:13" x14ac:dyDescent="0.25">
      <c r="A245" s="95">
        <v>243</v>
      </c>
      <c r="B245" s="95">
        <f>COUNTIF($D$3:K245,D245)</f>
        <v>15</v>
      </c>
      <c r="C245" s="95">
        <v>16</v>
      </c>
      <c r="D245" s="95" t="str">
        <f t="shared" si="18"/>
        <v>HOU</v>
      </c>
      <c r="E245" s="95">
        <f t="shared" si="16"/>
        <v>0</v>
      </c>
      <c r="F245" s="95" t="str" cm="1">
        <f t="array" ref="F245">_xlfn.IFS(G245&gt;H245,"W",G245&lt;H245,"L",G245=H245,"---")</f>
        <v>L</v>
      </c>
      <c r="G245" s="165">
        <v>9</v>
      </c>
      <c r="H245" s="165">
        <v>10</v>
      </c>
      <c r="I245" s="95" t="str" cm="1">
        <f t="array" ref="I245">_xlfn.IFS(H245&gt;G245,"W",H245&lt;G245,"L",H245=G245,"---")</f>
        <v>W</v>
      </c>
      <c r="J245" s="95">
        <f t="shared" si="17"/>
        <v>1</v>
      </c>
      <c r="K245" s="95" t="str">
        <f t="shared" si="19"/>
        <v>MIL</v>
      </c>
      <c r="L245" s="95">
        <v>8</v>
      </c>
      <c r="M245" s="95">
        <f>COUNTIF($D$3:K245,K245)</f>
        <v>14</v>
      </c>
    </row>
    <row r="246" spans="1:13" x14ac:dyDescent="0.25">
      <c r="A246" s="95">
        <v>244</v>
      </c>
      <c r="B246" s="95">
        <f>COUNTIF($D$3:K246,D246)</f>
        <v>17</v>
      </c>
      <c r="C246" s="95">
        <v>22</v>
      </c>
      <c r="D246" s="95" t="str">
        <f t="shared" si="18"/>
        <v>ATL</v>
      </c>
      <c r="E246" s="95">
        <f t="shared" si="16"/>
        <v>0</v>
      </c>
      <c r="F246" s="95" t="str" cm="1">
        <f t="array" ref="F246">_xlfn.IFS(G246&gt;H246,"W",G246&lt;H246,"L",G246=H246,"---")</f>
        <v>L</v>
      </c>
      <c r="G246" s="165">
        <v>5</v>
      </c>
      <c r="H246" s="165">
        <v>9</v>
      </c>
      <c r="I246" s="95" t="str" cm="1">
        <f t="array" ref="I246">_xlfn.IFS(H246&gt;G246,"W",H246&lt;G246,"L",H246=G246,"---")</f>
        <v>W</v>
      </c>
      <c r="J246" s="95">
        <f t="shared" si="17"/>
        <v>1</v>
      </c>
      <c r="K246" s="95" t="str">
        <f t="shared" si="19"/>
        <v>PHX</v>
      </c>
      <c r="L246" s="95">
        <v>30</v>
      </c>
      <c r="M246" s="95">
        <f>COUNTIF($D$3:K246,K246)</f>
        <v>16</v>
      </c>
    </row>
    <row r="247" spans="1:13" x14ac:dyDescent="0.25">
      <c r="A247" s="95">
        <v>245</v>
      </c>
      <c r="B247" s="95">
        <f>COUNTIF($D$3:K247,D247)</f>
        <v>16</v>
      </c>
      <c r="C247" s="95">
        <v>18</v>
      </c>
      <c r="D247" s="95" t="str">
        <f t="shared" si="18"/>
        <v>PHI</v>
      </c>
      <c r="E247" s="95">
        <f t="shared" si="16"/>
        <v>1</v>
      </c>
      <c r="F247" s="95" t="str" cm="1">
        <f t="array" ref="F247">_xlfn.IFS(G247&gt;H247,"W",G247&lt;H247,"L",G247=H247,"---")</f>
        <v>W</v>
      </c>
      <c r="G247" s="165">
        <v>4</v>
      </c>
      <c r="H247" s="165">
        <v>1</v>
      </c>
      <c r="I247" s="95" t="str" cm="1">
        <f t="array" ref="I247">_xlfn.IFS(H247&gt;G247,"W",H247&lt;G247,"L",H247=G247,"---")</f>
        <v>L</v>
      </c>
      <c r="J247" s="95">
        <f t="shared" si="17"/>
        <v>0</v>
      </c>
      <c r="K247" s="95" t="str">
        <f t="shared" si="19"/>
        <v>NYS</v>
      </c>
      <c r="L247" s="95">
        <v>1</v>
      </c>
      <c r="M247" s="95">
        <f>COUNTIF($D$3:K247,K247)</f>
        <v>16</v>
      </c>
    </row>
    <row r="248" spans="1:13" x14ac:dyDescent="0.25">
      <c r="A248" s="95">
        <v>246</v>
      </c>
      <c r="B248" s="95">
        <f>COUNTIF($D$3:K248,D248)</f>
        <v>15</v>
      </c>
      <c r="C248" s="95">
        <v>19</v>
      </c>
      <c r="D248" s="95" t="str">
        <f t="shared" si="18"/>
        <v>BKN</v>
      </c>
      <c r="E248" s="95">
        <f t="shared" si="16"/>
        <v>0</v>
      </c>
      <c r="F248" s="95" t="str" cm="1">
        <f t="array" ref="F248">_xlfn.IFS(G248&gt;H248,"W",G248&lt;H248,"L",G248=H248,"---")</f>
        <v>L</v>
      </c>
      <c r="G248" s="165">
        <v>5</v>
      </c>
      <c r="H248" s="165">
        <v>7</v>
      </c>
      <c r="I248" s="95" t="str" cm="1">
        <f t="array" ref="I248">_xlfn.IFS(H248&gt;G248,"W",H248&lt;G248,"L",H248=G248,"---")</f>
        <v>W</v>
      </c>
      <c r="J248" s="95">
        <f t="shared" si="17"/>
        <v>1</v>
      </c>
      <c r="K248" s="95" t="str">
        <f t="shared" si="19"/>
        <v>BOS</v>
      </c>
      <c r="L248" s="95">
        <v>2</v>
      </c>
      <c r="M248" s="95">
        <f>COUNTIF($D$3:K248,K248)</f>
        <v>16</v>
      </c>
    </row>
    <row r="249" spans="1:13" x14ac:dyDescent="0.25">
      <c r="A249" s="95">
        <v>247</v>
      </c>
      <c r="B249" s="95">
        <f>COUNTIF($D$3:K249,D249)</f>
        <v>16</v>
      </c>
      <c r="C249" s="95">
        <v>20</v>
      </c>
      <c r="D249" s="95" t="str">
        <f t="shared" si="18"/>
        <v>WAS</v>
      </c>
      <c r="E249" s="95">
        <f t="shared" si="16"/>
        <v>0</v>
      </c>
      <c r="F249" s="95" t="str" cm="1">
        <f t="array" ref="F249">_xlfn.IFS(G249&gt;H249,"W",G249&lt;H249,"L",G249=H249,"---")</f>
        <v>L</v>
      </c>
      <c r="G249" s="165">
        <v>9</v>
      </c>
      <c r="H249" s="165">
        <v>10</v>
      </c>
      <c r="I249" s="95" t="str" cm="1">
        <f t="array" ref="I249">_xlfn.IFS(H249&gt;G249,"W",H249&lt;G249,"L",H249=G249,"---")</f>
        <v>W</v>
      </c>
      <c r="J249" s="95">
        <f t="shared" si="17"/>
        <v>1</v>
      </c>
      <c r="K249" s="95" t="str">
        <f t="shared" si="19"/>
        <v>BAL</v>
      </c>
      <c r="L249" s="95">
        <v>3</v>
      </c>
      <c r="M249" s="95">
        <f>COUNTIF($D$3:K249,K249)</f>
        <v>15</v>
      </c>
    </row>
    <row r="250" spans="1:13" x14ac:dyDescent="0.25">
      <c r="A250" s="95">
        <v>248</v>
      </c>
      <c r="B250" s="95">
        <f>COUNTIF($D$3:K250,D250)</f>
        <v>18</v>
      </c>
      <c r="C250" s="95">
        <v>21</v>
      </c>
      <c r="D250" s="95" t="str">
        <f t="shared" si="18"/>
        <v>PIT</v>
      </c>
      <c r="E250" s="95">
        <f t="shared" si="16"/>
        <v>0</v>
      </c>
      <c r="F250" s="95" t="str" cm="1">
        <f t="array" ref="F250">_xlfn.IFS(G250&gt;H250,"W",G250&lt;H250,"L",G250=H250,"---")</f>
        <v>L</v>
      </c>
      <c r="G250" s="165">
        <v>7</v>
      </c>
      <c r="H250" s="165">
        <v>11</v>
      </c>
      <c r="I250" s="95" t="str" cm="1">
        <f t="array" ref="I250">_xlfn.IFS(H250&gt;G250,"W",H250&lt;G250,"L",H250=G250,"---")</f>
        <v>W</v>
      </c>
      <c r="J250" s="95">
        <f t="shared" si="17"/>
        <v>1</v>
      </c>
      <c r="K250" s="95" t="str">
        <f t="shared" si="19"/>
        <v>CLE</v>
      </c>
      <c r="L250" s="95">
        <v>4</v>
      </c>
      <c r="M250" s="95">
        <f>COUNTIF($D$3:K250,K250)</f>
        <v>16</v>
      </c>
    </row>
    <row r="251" spans="1:13" x14ac:dyDescent="0.25">
      <c r="A251" s="95">
        <v>249</v>
      </c>
      <c r="B251" s="95">
        <f>COUNTIF($D$3:K251,D251)</f>
        <v>18</v>
      </c>
      <c r="C251" s="95">
        <v>22</v>
      </c>
      <c r="D251" s="95" t="str">
        <f t="shared" si="18"/>
        <v>ATL</v>
      </c>
      <c r="E251" s="95">
        <f t="shared" si="16"/>
        <v>1</v>
      </c>
      <c r="F251" s="95" t="str" cm="1">
        <f t="array" ref="F251">_xlfn.IFS(G251&gt;H251,"W",G251&lt;H251,"L",G251=H251,"---")</f>
        <v>W</v>
      </c>
      <c r="G251" s="165">
        <v>8</v>
      </c>
      <c r="H251" s="165">
        <v>7</v>
      </c>
      <c r="I251" s="95" t="str" cm="1">
        <f t="array" ref="I251">_xlfn.IFS(H251&gt;G251,"W",H251&lt;G251,"L",H251=G251,"---")</f>
        <v>L</v>
      </c>
      <c r="J251" s="95">
        <f t="shared" si="17"/>
        <v>0</v>
      </c>
      <c r="K251" s="95" t="str">
        <f t="shared" si="19"/>
        <v>DET</v>
      </c>
      <c r="L251" s="95">
        <v>5</v>
      </c>
      <c r="M251" s="95">
        <f>COUNTIF($D$3:K251,K251)</f>
        <v>18</v>
      </c>
    </row>
    <row r="252" spans="1:13" x14ac:dyDescent="0.25">
      <c r="A252" s="95">
        <v>250</v>
      </c>
      <c r="B252" s="95">
        <f>COUNTIF($D$3:K252,D252)</f>
        <v>16</v>
      </c>
      <c r="C252" s="95">
        <v>23</v>
      </c>
      <c r="D252" s="95" t="str">
        <f t="shared" si="18"/>
        <v>MIA</v>
      </c>
      <c r="E252" s="95">
        <f t="shared" si="16"/>
        <v>1</v>
      </c>
      <c r="F252" s="95" t="str" cm="1">
        <f t="array" ref="F252">_xlfn.IFS(G252&gt;H252,"W",G252&lt;H252,"L",G252=H252,"---")</f>
        <v>W</v>
      </c>
      <c r="G252" s="165">
        <v>4</v>
      </c>
      <c r="H252" s="165">
        <v>2</v>
      </c>
      <c r="I252" s="95" t="str" cm="1">
        <f t="array" ref="I252">_xlfn.IFS(H252&gt;G252,"W",H252&lt;G252,"L",H252=G252,"---")</f>
        <v>L</v>
      </c>
      <c r="J252" s="95">
        <f t="shared" si="17"/>
        <v>0</v>
      </c>
      <c r="K252" s="95" t="str">
        <f t="shared" si="19"/>
        <v>ORL</v>
      </c>
      <c r="L252" s="95">
        <v>6</v>
      </c>
      <c r="M252" s="95">
        <f>COUNTIF($D$3:K252,K252)</f>
        <v>18</v>
      </c>
    </row>
    <row r="253" spans="1:13" x14ac:dyDescent="0.25">
      <c r="A253" s="95">
        <v>251</v>
      </c>
      <c r="B253" s="95">
        <f>COUNTIF($D$3:K253,D253)</f>
        <v>15</v>
      </c>
      <c r="C253" s="95">
        <v>24</v>
      </c>
      <c r="D253" s="95" t="str">
        <f t="shared" si="18"/>
        <v>CIN</v>
      </c>
      <c r="E253" s="95">
        <f t="shared" si="16"/>
        <v>0</v>
      </c>
      <c r="F253" s="95" t="str" cm="1">
        <f t="array" ref="F253">_xlfn.IFS(G253&gt;H253,"W",G253&lt;H253,"L",G253=H253,"---")</f>
        <v>L</v>
      </c>
      <c r="G253" s="165">
        <v>4</v>
      </c>
      <c r="H253" s="165">
        <v>9</v>
      </c>
      <c r="I253" s="95" t="str" cm="1">
        <f t="array" ref="I253">_xlfn.IFS(H253&gt;G253,"W",H253&lt;G253,"L",H253=G253,"---")</f>
        <v>W</v>
      </c>
      <c r="J253" s="95">
        <f t="shared" si="17"/>
        <v>1</v>
      </c>
      <c r="K253" s="95" t="str">
        <f t="shared" si="19"/>
        <v>IND</v>
      </c>
      <c r="L253" s="95">
        <v>7</v>
      </c>
      <c r="M253" s="95">
        <f>COUNTIF($D$3:K253,K253)</f>
        <v>16</v>
      </c>
    </row>
    <row r="254" spans="1:13" x14ac:dyDescent="0.25">
      <c r="A254" s="95">
        <v>252</v>
      </c>
      <c r="B254" s="95">
        <f>COUNTIF($D$3:K254,D254)</f>
        <v>16</v>
      </c>
      <c r="C254" s="95">
        <v>17</v>
      </c>
      <c r="D254" s="95" t="str">
        <f t="shared" si="18"/>
        <v>NYC</v>
      </c>
      <c r="E254" s="95">
        <f t="shared" si="16"/>
        <v>1</v>
      </c>
      <c r="F254" s="95" t="str" cm="1">
        <f t="array" ref="F254">_xlfn.IFS(G254&gt;H254,"W",G254&lt;H254,"L",G254=H254,"---")</f>
        <v>W</v>
      </c>
      <c r="G254" s="165">
        <v>5</v>
      </c>
      <c r="H254" s="165">
        <v>4</v>
      </c>
      <c r="I254" s="95" t="str" cm="1">
        <f t="array" ref="I254">_xlfn.IFS(H254&gt;G254,"W",H254&lt;G254,"L",H254=G254,"---")</f>
        <v>L</v>
      </c>
      <c r="J254" s="95">
        <f t="shared" si="17"/>
        <v>0</v>
      </c>
      <c r="K254" s="95" t="str">
        <f t="shared" si="19"/>
        <v>MIL</v>
      </c>
      <c r="L254" s="95">
        <v>8</v>
      </c>
      <c r="M254" s="95">
        <f>COUNTIF($D$3:K254,K254)</f>
        <v>15</v>
      </c>
    </row>
    <row r="255" spans="1:13" x14ac:dyDescent="0.25">
      <c r="A255" s="95">
        <v>253</v>
      </c>
      <c r="B255" s="95">
        <f>COUNTIF($D$3:K255,D255)</f>
        <v>16</v>
      </c>
      <c r="C255" s="95">
        <v>26</v>
      </c>
      <c r="D255" s="95" t="str">
        <f t="shared" si="18"/>
        <v>STL</v>
      </c>
      <c r="E255" s="95">
        <f t="shared" si="16"/>
        <v>1</v>
      </c>
      <c r="F255" s="95" t="str" cm="1">
        <f t="array" ref="F255">_xlfn.IFS(G255&gt;H255,"W",G255&lt;H255,"L",G255=H255,"---")</f>
        <v>W</v>
      </c>
      <c r="G255" s="165">
        <v>6</v>
      </c>
      <c r="H255" s="165">
        <v>4</v>
      </c>
      <c r="I255" s="95" t="str" cm="1">
        <f t="array" ref="I255">_xlfn.IFS(H255&gt;G255,"W",H255&lt;G255,"L",H255=G255,"---")</f>
        <v>L</v>
      </c>
      <c r="J255" s="95">
        <f t="shared" si="17"/>
        <v>0</v>
      </c>
      <c r="K255" s="95" t="str">
        <f t="shared" si="19"/>
        <v>SEA</v>
      </c>
      <c r="L255" s="95">
        <v>9</v>
      </c>
      <c r="M255" s="95">
        <f>COUNTIF($D$3:K255,K255)</f>
        <v>15</v>
      </c>
    </row>
    <row r="256" spans="1:13" x14ac:dyDescent="0.25">
      <c r="A256" s="95">
        <v>254</v>
      </c>
      <c r="B256" s="95">
        <f>COUNTIF($D$3:K256,D256)</f>
        <v>16</v>
      </c>
      <c r="C256" s="95">
        <v>27</v>
      </c>
      <c r="D256" s="95" t="str">
        <f t="shared" si="18"/>
        <v>OKC</v>
      </c>
      <c r="E256" s="95">
        <f t="shared" si="16"/>
        <v>1</v>
      </c>
      <c r="F256" s="95" t="str" cm="1">
        <f t="array" ref="F256">_xlfn.IFS(G256&gt;H256,"W",G256&lt;H256,"L",G256=H256,"---")</f>
        <v>W</v>
      </c>
      <c r="G256" s="165">
        <v>8</v>
      </c>
      <c r="H256" s="165">
        <v>7</v>
      </c>
      <c r="I256" s="95" t="str" cm="1">
        <f t="array" ref="I256">_xlfn.IFS(H256&gt;G256,"W",H256&lt;G256,"L",H256=G256,"---")</f>
        <v>L</v>
      </c>
      <c r="J256" s="95">
        <f t="shared" si="17"/>
        <v>0</v>
      </c>
      <c r="K256" s="95" t="str">
        <f t="shared" si="19"/>
        <v>OAK</v>
      </c>
      <c r="L256" s="95">
        <v>10</v>
      </c>
      <c r="M256" s="95">
        <f>COUNTIF($D$3:K256,K256)</f>
        <v>16</v>
      </c>
    </row>
    <row r="257" spans="1:13" x14ac:dyDescent="0.25">
      <c r="A257" s="95">
        <v>255</v>
      </c>
      <c r="B257" s="95">
        <f>COUNTIF($D$3:K257,D257)</f>
        <v>16</v>
      </c>
      <c r="C257" s="95">
        <v>28</v>
      </c>
      <c r="D257" s="95" t="str">
        <f t="shared" si="18"/>
        <v>COL</v>
      </c>
      <c r="E257" s="95">
        <f t="shared" si="16"/>
        <v>1</v>
      </c>
      <c r="F257" s="95" t="str" cm="1">
        <f t="array" ref="F257">_xlfn.IFS(G257&gt;H257,"W",G257&lt;H257,"L",G257=H257,"---")</f>
        <v>W</v>
      </c>
      <c r="G257" s="165">
        <v>3</v>
      </c>
      <c r="H257" s="165">
        <v>1</v>
      </c>
      <c r="I257" s="95" t="str" cm="1">
        <f t="array" ref="I257">_xlfn.IFS(H257&gt;G257,"W",H257&lt;G257,"L",H257=G257,"---")</f>
        <v>L</v>
      </c>
      <c r="J257" s="95">
        <f t="shared" si="17"/>
        <v>0</v>
      </c>
      <c r="K257" s="95" t="str">
        <f t="shared" si="19"/>
        <v>LAA</v>
      </c>
      <c r="L257" s="95">
        <v>11</v>
      </c>
      <c r="M257" s="95">
        <f>COUNTIF($D$3:K257,K257)</f>
        <v>16</v>
      </c>
    </row>
    <row r="258" spans="1:13" x14ac:dyDescent="0.25">
      <c r="A258" s="95">
        <v>256</v>
      </c>
      <c r="B258" s="95">
        <f>COUNTIF($D$3:K258,D258)</f>
        <v>18</v>
      </c>
      <c r="C258" s="95">
        <v>29</v>
      </c>
      <c r="D258" s="95" t="str">
        <f t="shared" si="18"/>
        <v>LAP</v>
      </c>
      <c r="E258" s="95">
        <f t="shared" si="16"/>
        <v>0</v>
      </c>
      <c r="F258" s="95" t="str" cm="1">
        <f t="array" ref="F258">_xlfn.IFS(G258&gt;H258,"W",G258&lt;H258,"L",G258=H258,"---")</f>
        <v>L</v>
      </c>
      <c r="G258" s="165">
        <v>7</v>
      </c>
      <c r="H258" s="165">
        <v>8</v>
      </c>
      <c r="I258" s="95" t="str" cm="1">
        <f t="array" ref="I258">_xlfn.IFS(H258&gt;G258,"W",H258&lt;G258,"L",H258=G258,"---")</f>
        <v>W</v>
      </c>
      <c r="J258" s="95">
        <f t="shared" si="17"/>
        <v>1</v>
      </c>
      <c r="K258" s="95" t="str">
        <f t="shared" si="19"/>
        <v>CHR</v>
      </c>
      <c r="L258" s="95">
        <v>12</v>
      </c>
      <c r="M258" s="95">
        <f>COUNTIF($D$3:K258,K258)</f>
        <v>16</v>
      </c>
    </row>
    <row r="259" spans="1:13" x14ac:dyDescent="0.25">
      <c r="A259" s="95">
        <v>257</v>
      </c>
      <c r="B259" s="95">
        <f>COUNTIF($D$3:K259,D259)</f>
        <v>17</v>
      </c>
      <c r="C259" s="95">
        <v>30</v>
      </c>
      <c r="D259" s="95" t="str">
        <f t="shared" si="18"/>
        <v>PHX</v>
      </c>
      <c r="E259" s="95">
        <f t="shared" ref="E259:E322" si="20">IF(F259="W",1,0)</f>
        <v>1</v>
      </c>
      <c r="F259" s="95" t="str" cm="1">
        <f t="array" ref="F259">_xlfn.IFS(G259&gt;H259,"W",G259&lt;H259,"L",G259=H259,"---")</f>
        <v>W</v>
      </c>
      <c r="G259" s="165">
        <v>5</v>
      </c>
      <c r="H259" s="165">
        <v>2</v>
      </c>
      <c r="I259" s="95" t="str" cm="1">
        <f t="array" ref="I259">_xlfn.IFS(H259&gt;G259,"W",H259&lt;G259,"L",H259=G259,"---")</f>
        <v>L</v>
      </c>
      <c r="J259" s="95">
        <f t="shared" ref="J259:J322" si="21">IF(I259="W",1,0)</f>
        <v>0</v>
      </c>
      <c r="K259" s="95" t="str">
        <f t="shared" si="19"/>
        <v>KCM</v>
      </c>
      <c r="L259" s="95">
        <v>13</v>
      </c>
      <c r="M259" s="95">
        <f>COUNTIF($D$3:K259,K259)</f>
        <v>18</v>
      </c>
    </row>
    <row r="260" spans="1:13" x14ac:dyDescent="0.25">
      <c r="A260" s="95">
        <v>258</v>
      </c>
      <c r="B260" s="95">
        <f>COUNTIF($D$3:K260,D260)</f>
        <v>16</v>
      </c>
      <c r="C260" s="95">
        <v>31</v>
      </c>
      <c r="D260" s="95" t="str">
        <f t="shared" ref="D260:D323" si="22">_xlfn.XLOOKUP($C260,$O$3:$O$34,$P$3:$P$34,"---",0,1)</f>
        <v>SDT</v>
      </c>
      <c r="E260" s="95">
        <f t="shared" si="20"/>
        <v>1</v>
      </c>
      <c r="F260" s="95" t="str" cm="1">
        <f t="array" ref="F260">_xlfn.IFS(G260&gt;H260,"W",G260&lt;H260,"L",G260=H260,"---")</f>
        <v>W</v>
      </c>
      <c r="G260" s="165">
        <v>2</v>
      </c>
      <c r="H260" s="165">
        <v>1</v>
      </c>
      <c r="I260" s="95" t="str" cm="1">
        <f t="array" ref="I260">_xlfn.IFS(H260&gt;G260,"W",H260&lt;G260,"L",H260=G260,"---")</f>
        <v>L</v>
      </c>
      <c r="J260" s="95">
        <f t="shared" si="21"/>
        <v>0</v>
      </c>
      <c r="K260" s="95" t="str">
        <f t="shared" ref="K260:K323" si="23">_xlfn.XLOOKUP($L260,$O$3:$O$34,$P$3:$P$34,"---",0,1)</f>
        <v>MIN</v>
      </c>
      <c r="L260" s="95">
        <v>14</v>
      </c>
      <c r="M260" s="95">
        <f>COUNTIF($D$3:K260,K260)</f>
        <v>17</v>
      </c>
    </row>
    <row r="261" spans="1:13" x14ac:dyDescent="0.25">
      <c r="A261" s="95">
        <v>259</v>
      </c>
      <c r="B261" s="95">
        <f>COUNTIF($D$3:K261,D261)</f>
        <v>16</v>
      </c>
      <c r="C261" s="95">
        <v>32</v>
      </c>
      <c r="D261" s="95" t="str">
        <f t="shared" si="22"/>
        <v>SFN</v>
      </c>
      <c r="E261" s="95">
        <f t="shared" si="20"/>
        <v>1</v>
      </c>
      <c r="F261" s="95" t="str" cm="1">
        <f t="array" ref="F261">_xlfn.IFS(G261&gt;H261,"W",G261&lt;H261,"L",G261=H261,"---")</f>
        <v>W</v>
      </c>
      <c r="G261" s="165">
        <v>7</v>
      </c>
      <c r="H261" s="165">
        <v>3</v>
      </c>
      <c r="I261" s="95" t="str" cm="1">
        <f t="array" ref="I261">_xlfn.IFS(H261&gt;G261,"W",H261&lt;G261,"L",H261=G261,"---")</f>
        <v>L</v>
      </c>
      <c r="J261" s="95">
        <f t="shared" si="21"/>
        <v>0</v>
      </c>
      <c r="K261" s="95" t="str">
        <f t="shared" si="23"/>
        <v>DAL</v>
      </c>
      <c r="L261" s="95">
        <v>15</v>
      </c>
      <c r="M261" s="95">
        <f>COUNTIF($D$3:K261,K261)</f>
        <v>16</v>
      </c>
    </row>
    <row r="262" spans="1:13" x14ac:dyDescent="0.25">
      <c r="A262" s="95">
        <v>260</v>
      </c>
      <c r="B262" s="95">
        <f>COUNTIF($D$3:K262,D262)</f>
        <v>15</v>
      </c>
      <c r="C262" s="95">
        <v>25</v>
      </c>
      <c r="D262" s="95" t="str">
        <f t="shared" si="22"/>
        <v>CHC</v>
      </c>
      <c r="E262" s="95">
        <f t="shared" si="20"/>
        <v>0</v>
      </c>
      <c r="F262" s="95" t="str" cm="1">
        <f t="array" ref="F262">_xlfn.IFS(G262&gt;H262,"W",G262&lt;H262,"L",G262=H262,"---")</f>
        <v>L</v>
      </c>
      <c r="G262" s="165">
        <v>1</v>
      </c>
      <c r="H262" s="165">
        <v>2</v>
      </c>
      <c r="I262" s="95" t="str" cm="1">
        <f t="array" ref="I262">_xlfn.IFS(H262&gt;G262,"W",H262&lt;G262,"L",H262=G262,"---")</f>
        <v>W</v>
      </c>
      <c r="J262" s="95">
        <f t="shared" si="21"/>
        <v>1</v>
      </c>
      <c r="K262" s="95" t="str">
        <f t="shared" si="23"/>
        <v>HOU</v>
      </c>
      <c r="L262" s="95">
        <v>16</v>
      </c>
      <c r="M262" s="95">
        <f>COUNTIF($D$3:K262,K262)</f>
        <v>16</v>
      </c>
    </row>
    <row r="263" spans="1:13" x14ac:dyDescent="0.25">
      <c r="A263" s="95">
        <v>261</v>
      </c>
      <c r="B263" s="95">
        <f>COUNTIF($D$3:K263,D263)</f>
        <v>17</v>
      </c>
      <c r="C263" s="95">
        <v>18</v>
      </c>
      <c r="D263" s="95" t="str">
        <f t="shared" si="22"/>
        <v>PHI</v>
      </c>
      <c r="E263" s="95">
        <f t="shared" si="20"/>
        <v>1</v>
      </c>
      <c r="F263" s="95" t="str" cm="1">
        <f t="array" ref="F263">_xlfn.IFS(G263&gt;H263,"W",G263&lt;H263,"L",G263=H263,"---")</f>
        <v>W</v>
      </c>
      <c r="G263" s="165">
        <v>2</v>
      </c>
      <c r="H263" s="165">
        <v>1</v>
      </c>
      <c r="I263" s="95" t="str" cm="1">
        <f t="array" ref="I263">_xlfn.IFS(H263&gt;G263,"W",H263&lt;G263,"L",H263=G263,"---")</f>
        <v>L</v>
      </c>
      <c r="J263" s="95">
        <f t="shared" si="21"/>
        <v>0</v>
      </c>
      <c r="K263" s="95" t="str">
        <f t="shared" si="23"/>
        <v>NYS</v>
      </c>
      <c r="L263" s="95">
        <v>1</v>
      </c>
      <c r="M263" s="95">
        <f>COUNTIF($D$3:K263,K263)</f>
        <v>17</v>
      </c>
    </row>
    <row r="264" spans="1:13" x14ac:dyDescent="0.25">
      <c r="A264" s="95">
        <v>262</v>
      </c>
      <c r="B264" s="95">
        <f>COUNTIF($D$3:K264,D264)</f>
        <v>16</v>
      </c>
      <c r="C264" s="95">
        <v>19</v>
      </c>
      <c r="D264" s="95" t="str">
        <f t="shared" si="22"/>
        <v>BKN</v>
      </c>
      <c r="E264" s="95">
        <f t="shared" si="20"/>
        <v>0</v>
      </c>
      <c r="F264" s="95" t="str" cm="1">
        <f t="array" ref="F264">_xlfn.IFS(G264&gt;H264,"W",G264&lt;H264,"L",G264=H264,"---")</f>
        <v>L</v>
      </c>
      <c r="G264" s="165">
        <v>1</v>
      </c>
      <c r="H264" s="165">
        <v>6</v>
      </c>
      <c r="I264" s="95" t="str" cm="1">
        <f t="array" ref="I264">_xlfn.IFS(H264&gt;G264,"W",H264&lt;G264,"L",H264=G264,"---")</f>
        <v>W</v>
      </c>
      <c r="J264" s="95">
        <f t="shared" si="21"/>
        <v>1</v>
      </c>
      <c r="K264" s="95" t="str">
        <f t="shared" si="23"/>
        <v>BOS</v>
      </c>
      <c r="L264" s="95">
        <v>2</v>
      </c>
      <c r="M264" s="95">
        <f>COUNTIF($D$3:K264,K264)</f>
        <v>17</v>
      </c>
    </row>
    <row r="265" spans="1:13" x14ac:dyDescent="0.25">
      <c r="A265" s="95">
        <v>263</v>
      </c>
      <c r="B265" s="95">
        <f>COUNTIF($D$3:K265,D265)</f>
        <v>17</v>
      </c>
      <c r="C265" s="95">
        <v>20</v>
      </c>
      <c r="D265" s="95" t="str">
        <f t="shared" si="22"/>
        <v>WAS</v>
      </c>
      <c r="E265" s="95">
        <f t="shared" si="20"/>
        <v>0</v>
      </c>
      <c r="F265" s="95" t="str" cm="1">
        <f t="array" ref="F265">_xlfn.IFS(G265&gt;H265,"W",G265&lt;H265,"L",G265=H265,"---")</f>
        <v>L</v>
      </c>
      <c r="G265" s="165">
        <v>6</v>
      </c>
      <c r="H265" s="165">
        <v>7</v>
      </c>
      <c r="I265" s="95" t="str" cm="1">
        <f t="array" ref="I265">_xlfn.IFS(H265&gt;G265,"W",H265&lt;G265,"L",H265=G265,"---")</f>
        <v>W</v>
      </c>
      <c r="J265" s="95">
        <f t="shared" si="21"/>
        <v>1</v>
      </c>
      <c r="K265" s="95" t="str">
        <f t="shared" si="23"/>
        <v>BAL</v>
      </c>
      <c r="L265" s="95">
        <v>3</v>
      </c>
      <c r="M265" s="95">
        <f>COUNTIF($D$3:K265,K265)</f>
        <v>16</v>
      </c>
    </row>
    <row r="266" spans="1:13" x14ac:dyDescent="0.25">
      <c r="A266" s="95">
        <v>264</v>
      </c>
      <c r="B266" s="95">
        <f>COUNTIF($D$3:K266,D266)</f>
        <v>19</v>
      </c>
      <c r="C266" s="95">
        <v>21</v>
      </c>
      <c r="D266" s="95" t="str">
        <f t="shared" si="22"/>
        <v>PIT</v>
      </c>
      <c r="E266" s="95">
        <f t="shared" si="20"/>
        <v>0</v>
      </c>
      <c r="F266" s="95" t="str" cm="1">
        <f t="array" ref="F266">_xlfn.IFS(G266&gt;H266,"W",G266&lt;H266,"L",G266=H266,"---")</f>
        <v>L</v>
      </c>
      <c r="G266" s="165">
        <v>3</v>
      </c>
      <c r="H266" s="165">
        <v>7</v>
      </c>
      <c r="I266" s="95" t="str" cm="1">
        <f t="array" ref="I266">_xlfn.IFS(H266&gt;G266,"W",H266&lt;G266,"L",H266=G266,"---")</f>
        <v>W</v>
      </c>
      <c r="J266" s="95">
        <f t="shared" si="21"/>
        <v>1</v>
      </c>
      <c r="K266" s="95" t="str">
        <f t="shared" si="23"/>
        <v>CLE</v>
      </c>
      <c r="L266" s="95">
        <v>4</v>
      </c>
      <c r="M266" s="95">
        <f>COUNTIF($D$3:K266,K266)</f>
        <v>17</v>
      </c>
    </row>
    <row r="267" spans="1:13" x14ac:dyDescent="0.25">
      <c r="A267" s="95">
        <v>265</v>
      </c>
      <c r="B267" s="95">
        <f>COUNTIF($D$3:K267,D267)</f>
        <v>19</v>
      </c>
      <c r="C267" s="95">
        <v>22</v>
      </c>
      <c r="D267" s="95" t="str">
        <f t="shared" si="22"/>
        <v>ATL</v>
      </c>
      <c r="E267" s="95">
        <f t="shared" si="20"/>
        <v>1</v>
      </c>
      <c r="F267" s="95" t="str" cm="1">
        <f t="array" ref="F267">_xlfn.IFS(G267&gt;H267,"W",G267&lt;H267,"L",G267=H267,"---")</f>
        <v>W</v>
      </c>
      <c r="G267" s="165">
        <v>4</v>
      </c>
      <c r="H267" s="165">
        <v>1</v>
      </c>
      <c r="I267" s="95" t="str" cm="1">
        <f t="array" ref="I267">_xlfn.IFS(H267&gt;G267,"W",H267&lt;G267,"L",H267=G267,"---")</f>
        <v>L</v>
      </c>
      <c r="J267" s="95">
        <f t="shared" si="21"/>
        <v>0</v>
      </c>
      <c r="K267" s="95" t="str">
        <f t="shared" si="23"/>
        <v>DET</v>
      </c>
      <c r="L267" s="95">
        <v>5</v>
      </c>
      <c r="M267" s="95">
        <f>COUNTIF($D$3:K267,K267)</f>
        <v>19</v>
      </c>
    </row>
    <row r="268" spans="1:13" x14ac:dyDescent="0.25">
      <c r="A268" s="95">
        <v>266</v>
      </c>
      <c r="B268" s="95">
        <f>COUNTIF($D$3:K268,D268)</f>
        <v>17</v>
      </c>
      <c r="C268" s="95">
        <v>23</v>
      </c>
      <c r="D268" s="95" t="str">
        <f t="shared" si="22"/>
        <v>MIA</v>
      </c>
      <c r="E268" s="95">
        <f t="shared" si="20"/>
        <v>0</v>
      </c>
      <c r="F268" s="95" t="str" cm="1">
        <f t="array" ref="F268">_xlfn.IFS(G268&gt;H268,"W",G268&lt;H268,"L",G268=H268,"---")</f>
        <v>L</v>
      </c>
      <c r="G268" s="165">
        <v>2</v>
      </c>
      <c r="H268" s="165">
        <v>3</v>
      </c>
      <c r="I268" s="95" t="str" cm="1">
        <f t="array" ref="I268">_xlfn.IFS(H268&gt;G268,"W",H268&lt;G268,"L",H268=G268,"---")</f>
        <v>W</v>
      </c>
      <c r="J268" s="95">
        <f t="shared" si="21"/>
        <v>1</v>
      </c>
      <c r="K268" s="95" t="str">
        <f t="shared" si="23"/>
        <v>ORL</v>
      </c>
      <c r="L268" s="95">
        <v>6</v>
      </c>
      <c r="M268" s="95">
        <f>COUNTIF($D$3:K268,K268)</f>
        <v>19</v>
      </c>
    </row>
    <row r="269" spans="1:13" x14ac:dyDescent="0.25">
      <c r="A269" s="95">
        <v>267</v>
      </c>
      <c r="B269" s="95">
        <f>COUNTIF($D$3:K269,D269)</f>
        <v>16</v>
      </c>
      <c r="C269" s="95">
        <v>24</v>
      </c>
      <c r="D269" s="95" t="str">
        <f t="shared" si="22"/>
        <v>CIN</v>
      </c>
      <c r="E269" s="95">
        <f t="shared" si="20"/>
        <v>0</v>
      </c>
      <c r="F269" s="95" t="str" cm="1">
        <f t="array" ref="F269">_xlfn.IFS(G269&gt;H269,"W",G269&lt;H269,"L",G269=H269,"---")</f>
        <v>L</v>
      </c>
      <c r="G269" s="165">
        <v>3</v>
      </c>
      <c r="H269" s="165">
        <v>5</v>
      </c>
      <c r="I269" s="95" t="str" cm="1">
        <f t="array" ref="I269">_xlfn.IFS(H269&gt;G269,"W",H269&lt;G269,"L",H269=G269,"---")</f>
        <v>W</v>
      </c>
      <c r="J269" s="95">
        <f t="shared" si="21"/>
        <v>1</v>
      </c>
      <c r="K269" s="95" t="str">
        <f t="shared" si="23"/>
        <v>IND</v>
      </c>
      <c r="L269" s="95">
        <v>7</v>
      </c>
      <c r="M269" s="95">
        <f>COUNTIF($D$3:K269,K269)</f>
        <v>17</v>
      </c>
    </row>
    <row r="270" spans="1:13" x14ac:dyDescent="0.25">
      <c r="A270" s="95">
        <v>268</v>
      </c>
      <c r="B270" s="95">
        <f>COUNTIF($D$3:K270,D270)</f>
        <v>17</v>
      </c>
      <c r="C270" s="95">
        <v>17</v>
      </c>
      <c r="D270" s="95" t="str">
        <f t="shared" si="22"/>
        <v>NYC</v>
      </c>
      <c r="E270" s="95">
        <f t="shared" si="20"/>
        <v>1</v>
      </c>
      <c r="F270" s="95" t="str" cm="1">
        <f t="array" ref="F270">_xlfn.IFS(G270&gt;H270,"W",G270&lt;H270,"L",G270=H270,"---")</f>
        <v>W</v>
      </c>
      <c r="G270" s="165">
        <v>11</v>
      </c>
      <c r="H270" s="165">
        <v>4</v>
      </c>
      <c r="I270" s="95" t="str" cm="1">
        <f t="array" ref="I270">_xlfn.IFS(H270&gt;G270,"W",H270&lt;G270,"L",H270=G270,"---")</f>
        <v>L</v>
      </c>
      <c r="J270" s="95">
        <f t="shared" si="21"/>
        <v>0</v>
      </c>
      <c r="K270" s="95" t="str">
        <f t="shared" si="23"/>
        <v>MIL</v>
      </c>
      <c r="L270" s="95">
        <v>8</v>
      </c>
      <c r="M270" s="95">
        <f>COUNTIF($D$3:K270,K270)</f>
        <v>16</v>
      </c>
    </row>
    <row r="271" spans="1:13" x14ac:dyDescent="0.25">
      <c r="A271" s="95">
        <v>269</v>
      </c>
      <c r="B271" s="95">
        <f>COUNTIF($D$3:K271,D271)</f>
        <v>17</v>
      </c>
      <c r="C271" s="95">
        <v>26</v>
      </c>
      <c r="D271" s="95" t="str">
        <f t="shared" si="22"/>
        <v>STL</v>
      </c>
      <c r="E271" s="95">
        <f t="shared" si="20"/>
        <v>1</v>
      </c>
      <c r="F271" s="95" t="str" cm="1">
        <f t="array" ref="F271">_xlfn.IFS(G271&gt;H271,"W",G271&lt;H271,"L",G271=H271,"---")</f>
        <v>W</v>
      </c>
      <c r="G271" s="165">
        <v>6</v>
      </c>
      <c r="H271" s="165">
        <v>0</v>
      </c>
      <c r="I271" s="95" t="str" cm="1">
        <f t="array" ref="I271">_xlfn.IFS(H271&gt;G271,"W",H271&lt;G271,"L",H271=G271,"---")</f>
        <v>L</v>
      </c>
      <c r="J271" s="95">
        <f t="shared" si="21"/>
        <v>0</v>
      </c>
      <c r="K271" s="95" t="str">
        <f t="shared" si="23"/>
        <v>SEA</v>
      </c>
      <c r="L271" s="95">
        <v>9</v>
      </c>
      <c r="M271" s="95">
        <f>COUNTIF($D$3:K271,K271)</f>
        <v>16</v>
      </c>
    </row>
    <row r="272" spans="1:13" x14ac:dyDescent="0.25">
      <c r="A272" s="95">
        <v>270</v>
      </c>
      <c r="B272" s="95">
        <f>COUNTIF($D$3:K272,D272)</f>
        <v>17</v>
      </c>
      <c r="C272" s="95">
        <v>27</v>
      </c>
      <c r="D272" s="95" t="str">
        <f t="shared" si="22"/>
        <v>OKC</v>
      </c>
      <c r="E272" s="95">
        <f t="shared" si="20"/>
        <v>0</v>
      </c>
      <c r="F272" s="95" t="str" cm="1">
        <f t="array" ref="F272">_xlfn.IFS(G272&gt;H272,"W",G272&lt;H272,"L",G272=H272,"---")</f>
        <v>L</v>
      </c>
      <c r="G272" s="165">
        <v>6</v>
      </c>
      <c r="H272" s="165">
        <v>7</v>
      </c>
      <c r="I272" s="95" t="str" cm="1">
        <f t="array" ref="I272">_xlfn.IFS(H272&gt;G272,"W",H272&lt;G272,"L",H272=G272,"---")</f>
        <v>W</v>
      </c>
      <c r="J272" s="95">
        <f t="shared" si="21"/>
        <v>1</v>
      </c>
      <c r="K272" s="95" t="str">
        <f t="shared" si="23"/>
        <v>OAK</v>
      </c>
      <c r="L272" s="95">
        <v>10</v>
      </c>
      <c r="M272" s="95">
        <f>COUNTIF($D$3:K272,K272)</f>
        <v>17</v>
      </c>
    </row>
    <row r="273" spans="1:13" x14ac:dyDescent="0.25">
      <c r="A273" s="95">
        <v>271</v>
      </c>
      <c r="B273" s="95">
        <f>COUNTIF($D$3:K273,D273)</f>
        <v>17</v>
      </c>
      <c r="C273" s="95">
        <v>28</v>
      </c>
      <c r="D273" s="95" t="str">
        <f t="shared" si="22"/>
        <v>COL</v>
      </c>
      <c r="E273" s="95">
        <f t="shared" si="20"/>
        <v>0</v>
      </c>
      <c r="F273" s="95" t="str" cm="1">
        <f t="array" ref="F273">_xlfn.IFS(G273&gt;H273,"W",G273&lt;H273,"L",G273=H273,"---")</f>
        <v>L</v>
      </c>
      <c r="G273" s="165">
        <v>6</v>
      </c>
      <c r="H273" s="165">
        <v>7</v>
      </c>
      <c r="I273" s="95" t="str" cm="1">
        <f t="array" ref="I273">_xlfn.IFS(H273&gt;G273,"W",H273&lt;G273,"L",H273=G273,"---")</f>
        <v>W</v>
      </c>
      <c r="J273" s="95">
        <f t="shared" si="21"/>
        <v>1</v>
      </c>
      <c r="K273" s="95" t="str">
        <f t="shared" si="23"/>
        <v>LAA</v>
      </c>
      <c r="L273" s="95">
        <v>11</v>
      </c>
      <c r="M273" s="95">
        <f>COUNTIF($D$3:K273,K273)</f>
        <v>17</v>
      </c>
    </row>
    <row r="274" spans="1:13" x14ac:dyDescent="0.25">
      <c r="A274" s="95">
        <v>272</v>
      </c>
      <c r="B274" s="95">
        <f>COUNTIF($D$3:K274,D274)</f>
        <v>19</v>
      </c>
      <c r="C274" s="95">
        <v>29</v>
      </c>
      <c r="D274" s="95" t="str">
        <f t="shared" si="22"/>
        <v>LAP</v>
      </c>
      <c r="E274" s="95">
        <f t="shared" si="20"/>
        <v>1</v>
      </c>
      <c r="F274" s="95" t="str" cm="1">
        <f t="array" ref="F274">_xlfn.IFS(G274&gt;H274,"W",G274&lt;H274,"L",G274=H274,"---")</f>
        <v>W</v>
      </c>
      <c r="G274" s="165">
        <v>17</v>
      </c>
      <c r="H274" s="165">
        <v>5</v>
      </c>
      <c r="I274" s="95" t="str" cm="1">
        <f t="array" ref="I274">_xlfn.IFS(H274&gt;G274,"W",H274&lt;G274,"L",H274=G274,"---")</f>
        <v>L</v>
      </c>
      <c r="J274" s="95">
        <f t="shared" si="21"/>
        <v>0</v>
      </c>
      <c r="K274" s="95" t="str">
        <f t="shared" si="23"/>
        <v>CHR</v>
      </c>
      <c r="L274" s="95">
        <v>12</v>
      </c>
      <c r="M274" s="95">
        <f>COUNTIF($D$3:K274,K274)</f>
        <v>17</v>
      </c>
    </row>
    <row r="275" spans="1:13" x14ac:dyDescent="0.25">
      <c r="A275" s="95">
        <v>273</v>
      </c>
      <c r="B275" s="95">
        <f>COUNTIF($D$3:K275,D275)</f>
        <v>18</v>
      </c>
      <c r="C275" s="95">
        <v>30</v>
      </c>
      <c r="D275" s="95" t="str">
        <f t="shared" si="22"/>
        <v>PHX</v>
      </c>
      <c r="E275" s="95">
        <f t="shared" si="20"/>
        <v>0</v>
      </c>
      <c r="F275" s="95" t="str" cm="1">
        <f t="array" ref="F275">_xlfn.IFS(G275&gt;H275,"W",G275&lt;H275,"L",G275=H275,"---")</f>
        <v>L</v>
      </c>
      <c r="G275" s="165">
        <v>4</v>
      </c>
      <c r="H275" s="165">
        <v>6</v>
      </c>
      <c r="I275" s="95" t="str" cm="1">
        <f t="array" ref="I275">_xlfn.IFS(H275&gt;G275,"W",H275&lt;G275,"L",H275=G275,"---")</f>
        <v>W</v>
      </c>
      <c r="J275" s="95">
        <f t="shared" si="21"/>
        <v>1</v>
      </c>
      <c r="K275" s="95" t="str">
        <f t="shared" si="23"/>
        <v>KCM</v>
      </c>
      <c r="L275" s="95">
        <v>13</v>
      </c>
      <c r="M275" s="95">
        <f>COUNTIF($D$3:K275,K275)</f>
        <v>19</v>
      </c>
    </row>
    <row r="276" spans="1:13" x14ac:dyDescent="0.25">
      <c r="A276" s="95">
        <v>274</v>
      </c>
      <c r="B276" s="95">
        <f>COUNTIF($D$3:K276,D276)</f>
        <v>17</v>
      </c>
      <c r="C276" s="95">
        <v>31</v>
      </c>
      <c r="D276" s="95" t="str">
        <f t="shared" si="22"/>
        <v>SDT</v>
      </c>
      <c r="E276" s="95">
        <f t="shared" si="20"/>
        <v>0</v>
      </c>
      <c r="F276" s="95" t="str" cm="1">
        <f t="array" ref="F276">_xlfn.IFS(G276&gt;H276,"W",G276&lt;H276,"L",G276=H276,"---")</f>
        <v>L</v>
      </c>
      <c r="G276" s="165">
        <v>5</v>
      </c>
      <c r="H276" s="165">
        <v>7</v>
      </c>
      <c r="I276" s="95" t="str" cm="1">
        <f t="array" ref="I276">_xlfn.IFS(H276&gt;G276,"W",H276&lt;G276,"L",H276=G276,"---")</f>
        <v>W</v>
      </c>
      <c r="J276" s="95">
        <f t="shared" si="21"/>
        <v>1</v>
      </c>
      <c r="K276" s="95" t="str">
        <f t="shared" si="23"/>
        <v>MIN</v>
      </c>
      <c r="L276" s="95">
        <v>14</v>
      </c>
      <c r="M276" s="95">
        <f>COUNTIF($D$3:K276,K276)</f>
        <v>18</v>
      </c>
    </row>
    <row r="277" spans="1:13" x14ac:dyDescent="0.25">
      <c r="A277" s="95">
        <v>275</v>
      </c>
      <c r="B277" s="95">
        <f>COUNTIF($D$3:K277,D277)</f>
        <v>17</v>
      </c>
      <c r="C277" s="95">
        <v>32</v>
      </c>
      <c r="D277" s="95" t="str">
        <f t="shared" si="22"/>
        <v>SFN</v>
      </c>
      <c r="E277" s="95">
        <f t="shared" si="20"/>
        <v>0</v>
      </c>
      <c r="F277" s="95" t="str" cm="1">
        <f t="array" ref="F277">_xlfn.IFS(G277&gt;H277,"W",G277&lt;H277,"L",G277=H277,"---")</f>
        <v>L</v>
      </c>
      <c r="G277" s="165">
        <v>2</v>
      </c>
      <c r="H277" s="165">
        <v>4</v>
      </c>
      <c r="I277" s="95" t="str" cm="1">
        <f t="array" ref="I277">_xlfn.IFS(H277&gt;G277,"W",H277&lt;G277,"L",H277=G277,"---")</f>
        <v>W</v>
      </c>
      <c r="J277" s="95">
        <f t="shared" si="21"/>
        <v>1</v>
      </c>
      <c r="K277" s="95" t="str">
        <f t="shared" si="23"/>
        <v>DAL</v>
      </c>
      <c r="L277" s="95">
        <v>15</v>
      </c>
      <c r="M277" s="95">
        <f>COUNTIF($D$3:K277,K277)</f>
        <v>17</v>
      </c>
    </row>
    <row r="278" spans="1:13" x14ac:dyDescent="0.25">
      <c r="A278" s="95">
        <v>276</v>
      </c>
      <c r="B278" s="95">
        <f>COUNTIF($D$3:K278,D278)</f>
        <v>16</v>
      </c>
      <c r="C278" s="95">
        <v>25</v>
      </c>
      <c r="D278" s="95" t="str">
        <f t="shared" si="22"/>
        <v>CHC</v>
      </c>
      <c r="E278" s="95">
        <f t="shared" si="20"/>
        <v>0</v>
      </c>
      <c r="F278" s="95" t="str" cm="1">
        <f t="array" ref="F278">_xlfn.IFS(G278&gt;H278,"W",G278&lt;H278,"L",G278=H278,"---")</f>
        <v>L</v>
      </c>
      <c r="G278" s="165">
        <v>6</v>
      </c>
      <c r="H278" s="165">
        <v>8</v>
      </c>
      <c r="I278" s="95" t="str" cm="1">
        <f t="array" ref="I278">_xlfn.IFS(H278&gt;G278,"W",H278&lt;G278,"L",H278=G278,"---")</f>
        <v>W</v>
      </c>
      <c r="J278" s="95">
        <f t="shared" si="21"/>
        <v>1</v>
      </c>
      <c r="K278" s="95" t="str">
        <f t="shared" si="23"/>
        <v>HOU</v>
      </c>
      <c r="L278" s="95">
        <v>16</v>
      </c>
      <c r="M278" s="95">
        <f>COUNTIF($D$3:K278,K278)</f>
        <v>17</v>
      </c>
    </row>
    <row r="279" spans="1:13" x14ac:dyDescent="0.25">
      <c r="A279" s="95">
        <v>277</v>
      </c>
      <c r="B279" s="95">
        <f>COUNTIF($D$3:K279,D279)</f>
        <v>18</v>
      </c>
      <c r="C279" s="95">
        <v>18</v>
      </c>
      <c r="D279" s="95" t="str">
        <f t="shared" si="22"/>
        <v>PHI</v>
      </c>
      <c r="E279" s="95">
        <f t="shared" si="20"/>
        <v>1</v>
      </c>
      <c r="F279" s="95" t="str" cm="1">
        <f t="array" ref="F279">_xlfn.IFS(G279&gt;H279,"W",G279&lt;H279,"L",G279=H279,"---")</f>
        <v>W</v>
      </c>
      <c r="G279" s="165">
        <v>6</v>
      </c>
      <c r="H279" s="165">
        <v>2</v>
      </c>
      <c r="I279" s="95" t="str" cm="1">
        <f t="array" ref="I279">_xlfn.IFS(H279&gt;G279,"W",H279&lt;G279,"L",H279=G279,"---")</f>
        <v>L</v>
      </c>
      <c r="J279" s="95">
        <f t="shared" si="21"/>
        <v>0</v>
      </c>
      <c r="K279" s="95" t="str">
        <f t="shared" si="23"/>
        <v>NYS</v>
      </c>
      <c r="L279" s="95">
        <v>1</v>
      </c>
      <c r="M279" s="95">
        <f>COUNTIF($D$3:K279,K279)</f>
        <v>18</v>
      </c>
    </row>
    <row r="280" spans="1:13" x14ac:dyDescent="0.25">
      <c r="A280" s="95">
        <v>278</v>
      </c>
      <c r="B280" s="95">
        <f>COUNTIF($D$3:K280,D280)</f>
        <v>17</v>
      </c>
      <c r="C280" s="95">
        <v>19</v>
      </c>
      <c r="D280" s="95" t="str">
        <f t="shared" si="22"/>
        <v>BKN</v>
      </c>
      <c r="E280" s="95">
        <f t="shared" si="20"/>
        <v>0</v>
      </c>
      <c r="F280" s="95" t="str" cm="1">
        <f t="array" ref="F280">_xlfn.IFS(G280&gt;H280,"W",G280&lt;H280,"L",G280=H280,"---")</f>
        <v>L</v>
      </c>
      <c r="G280" s="165">
        <v>4</v>
      </c>
      <c r="H280" s="165">
        <v>8</v>
      </c>
      <c r="I280" s="95" t="str" cm="1">
        <f t="array" ref="I280">_xlfn.IFS(H280&gt;G280,"W",H280&lt;G280,"L",H280=G280,"---")</f>
        <v>W</v>
      </c>
      <c r="J280" s="95">
        <f t="shared" si="21"/>
        <v>1</v>
      </c>
      <c r="K280" s="95" t="str">
        <f t="shared" si="23"/>
        <v>BOS</v>
      </c>
      <c r="L280" s="95">
        <v>2</v>
      </c>
      <c r="M280" s="95">
        <f>COUNTIF($D$3:K280,K280)</f>
        <v>18</v>
      </c>
    </row>
    <row r="281" spans="1:13" x14ac:dyDescent="0.25">
      <c r="A281" s="95">
        <v>279</v>
      </c>
      <c r="B281" s="95">
        <f>COUNTIF($D$3:K281,D281)</f>
        <v>18</v>
      </c>
      <c r="C281" s="95">
        <v>20</v>
      </c>
      <c r="D281" s="95" t="str">
        <f t="shared" si="22"/>
        <v>WAS</v>
      </c>
      <c r="E281" s="95">
        <f t="shared" si="20"/>
        <v>0</v>
      </c>
      <c r="F281" s="95" t="str" cm="1">
        <f t="array" ref="F281">_xlfn.IFS(G281&gt;H281,"W",G281&lt;H281,"L",G281=H281,"---")</f>
        <v>L</v>
      </c>
      <c r="G281" s="165">
        <v>2</v>
      </c>
      <c r="H281" s="165">
        <v>10</v>
      </c>
      <c r="I281" s="95" t="str" cm="1">
        <f t="array" ref="I281">_xlfn.IFS(H281&gt;G281,"W",H281&lt;G281,"L",H281=G281,"---")</f>
        <v>W</v>
      </c>
      <c r="J281" s="95">
        <f t="shared" si="21"/>
        <v>1</v>
      </c>
      <c r="K281" s="95" t="str">
        <f t="shared" si="23"/>
        <v>BAL</v>
      </c>
      <c r="L281" s="95">
        <v>3</v>
      </c>
      <c r="M281" s="95">
        <f>COUNTIF($D$3:K281,K281)</f>
        <v>17</v>
      </c>
    </row>
    <row r="282" spans="1:13" x14ac:dyDescent="0.25">
      <c r="A282" s="95">
        <v>280</v>
      </c>
      <c r="B282" s="95">
        <f>COUNTIF($D$3:K282,D282)</f>
        <v>20</v>
      </c>
      <c r="C282" s="95">
        <v>21</v>
      </c>
      <c r="D282" s="95" t="str">
        <f t="shared" si="22"/>
        <v>PIT</v>
      </c>
      <c r="E282" s="95">
        <f t="shared" si="20"/>
        <v>1</v>
      </c>
      <c r="F282" s="95" t="str" cm="1">
        <f t="array" ref="F282">_xlfn.IFS(G282&gt;H282,"W",G282&lt;H282,"L",G282=H282,"---")</f>
        <v>W</v>
      </c>
      <c r="G282" s="165">
        <v>9</v>
      </c>
      <c r="H282" s="165">
        <v>8</v>
      </c>
      <c r="I282" s="95" t="str" cm="1">
        <f t="array" ref="I282">_xlfn.IFS(H282&gt;G282,"W",H282&lt;G282,"L",H282=G282,"---")</f>
        <v>L</v>
      </c>
      <c r="J282" s="95">
        <f t="shared" si="21"/>
        <v>0</v>
      </c>
      <c r="K282" s="95" t="str">
        <f t="shared" si="23"/>
        <v>CLE</v>
      </c>
      <c r="L282" s="95">
        <v>4</v>
      </c>
      <c r="M282" s="95">
        <f>COUNTIF($D$3:K282,K282)</f>
        <v>18</v>
      </c>
    </row>
    <row r="283" spans="1:13" x14ac:dyDescent="0.25">
      <c r="A283" s="95">
        <v>281</v>
      </c>
      <c r="B283" s="95">
        <f>COUNTIF($D$3:K283,D283)</f>
        <v>20</v>
      </c>
      <c r="C283" s="95">
        <v>22</v>
      </c>
      <c r="D283" s="95" t="str">
        <f t="shared" si="22"/>
        <v>ATL</v>
      </c>
      <c r="E283" s="95">
        <f t="shared" si="20"/>
        <v>0</v>
      </c>
      <c r="F283" s="95" t="str" cm="1">
        <f t="array" ref="F283">_xlfn.IFS(G283&gt;H283,"W",G283&lt;H283,"L",G283=H283,"---")</f>
        <v>L</v>
      </c>
      <c r="G283" s="165">
        <v>8</v>
      </c>
      <c r="H283" s="165">
        <v>10</v>
      </c>
      <c r="I283" s="95" t="str" cm="1">
        <f t="array" ref="I283">_xlfn.IFS(H283&gt;G283,"W",H283&lt;G283,"L",H283=G283,"---")</f>
        <v>W</v>
      </c>
      <c r="J283" s="95">
        <f t="shared" si="21"/>
        <v>1</v>
      </c>
      <c r="K283" s="95" t="str">
        <f t="shared" si="23"/>
        <v>DET</v>
      </c>
      <c r="L283" s="95">
        <v>5</v>
      </c>
      <c r="M283" s="95">
        <f>COUNTIF($D$3:K283,K283)</f>
        <v>20</v>
      </c>
    </row>
    <row r="284" spans="1:13" x14ac:dyDescent="0.25">
      <c r="A284" s="95">
        <v>282</v>
      </c>
      <c r="B284" s="95">
        <f>COUNTIF($D$3:K284,D284)</f>
        <v>18</v>
      </c>
      <c r="C284" s="95">
        <v>23</v>
      </c>
      <c r="D284" s="95" t="str">
        <f t="shared" si="22"/>
        <v>MIA</v>
      </c>
      <c r="E284" s="95">
        <f t="shared" si="20"/>
        <v>1</v>
      </c>
      <c r="F284" s="95" t="str" cm="1">
        <f t="array" ref="F284">_xlfn.IFS(G284&gt;H284,"W",G284&lt;H284,"L",G284=H284,"---")</f>
        <v>W</v>
      </c>
      <c r="G284" s="165">
        <v>8</v>
      </c>
      <c r="H284" s="165">
        <v>3</v>
      </c>
      <c r="I284" s="95" t="str" cm="1">
        <f t="array" ref="I284">_xlfn.IFS(H284&gt;G284,"W",H284&lt;G284,"L",H284=G284,"---")</f>
        <v>L</v>
      </c>
      <c r="J284" s="95">
        <f t="shared" si="21"/>
        <v>0</v>
      </c>
      <c r="K284" s="95" t="str">
        <f t="shared" si="23"/>
        <v>ORL</v>
      </c>
      <c r="L284" s="95">
        <v>6</v>
      </c>
      <c r="M284" s="95">
        <f>COUNTIF($D$3:K284,K284)</f>
        <v>20</v>
      </c>
    </row>
    <row r="285" spans="1:13" x14ac:dyDescent="0.25">
      <c r="A285" s="95">
        <v>283</v>
      </c>
      <c r="B285" s="95">
        <f>COUNTIF($D$3:K285,D285)</f>
        <v>17</v>
      </c>
      <c r="C285" s="95">
        <v>24</v>
      </c>
      <c r="D285" s="95" t="str">
        <f t="shared" si="22"/>
        <v>CIN</v>
      </c>
      <c r="E285" s="95">
        <f t="shared" si="20"/>
        <v>1</v>
      </c>
      <c r="F285" s="95" t="str" cm="1">
        <f t="array" ref="F285">_xlfn.IFS(G285&gt;H285,"W",G285&lt;H285,"L",G285=H285,"---")</f>
        <v>W</v>
      </c>
      <c r="G285" s="165">
        <v>7</v>
      </c>
      <c r="H285" s="165">
        <v>4</v>
      </c>
      <c r="I285" s="95" t="str" cm="1">
        <f t="array" ref="I285">_xlfn.IFS(H285&gt;G285,"W",H285&lt;G285,"L",H285=G285,"---")</f>
        <v>L</v>
      </c>
      <c r="J285" s="95">
        <f t="shared" si="21"/>
        <v>0</v>
      </c>
      <c r="K285" s="95" t="str">
        <f t="shared" si="23"/>
        <v>IND</v>
      </c>
      <c r="L285" s="95">
        <v>7</v>
      </c>
      <c r="M285" s="95">
        <f>COUNTIF($D$3:K285,K285)</f>
        <v>18</v>
      </c>
    </row>
    <row r="286" spans="1:13" x14ac:dyDescent="0.25">
      <c r="A286" s="95">
        <v>284</v>
      </c>
      <c r="B286" s="95">
        <f>COUNTIF($D$3:K286,D286)</f>
        <v>18</v>
      </c>
      <c r="C286" s="95">
        <v>17</v>
      </c>
      <c r="D286" s="95" t="str">
        <f t="shared" si="22"/>
        <v>NYC</v>
      </c>
      <c r="E286" s="95">
        <f t="shared" si="20"/>
        <v>1</v>
      </c>
      <c r="F286" s="95" t="str" cm="1">
        <f t="array" ref="F286">_xlfn.IFS(G286&gt;H286,"W",G286&lt;H286,"L",G286=H286,"---")</f>
        <v>W</v>
      </c>
      <c r="G286" s="165">
        <v>2</v>
      </c>
      <c r="H286" s="165">
        <v>0</v>
      </c>
      <c r="I286" s="95" t="str" cm="1">
        <f t="array" ref="I286">_xlfn.IFS(H286&gt;G286,"W",H286&lt;G286,"L",H286=G286,"---")</f>
        <v>L</v>
      </c>
      <c r="J286" s="95">
        <f t="shared" si="21"/>
        <v>0</v>
      </c>
      <c r="K286" s="95" t="str">
        <f t="shared" si="23"/>
        <v>MIL</v>
      </c>
      <c r="L286" s="95">
        <v>8</v>
      </c>
      <c r="M286" s="95">
        <f>COUNTIF($D$3:K286,K286)</f>
        <v>17</v>
      </c>
    </row>
    <row r="287" spans="1:13" x14ac:dyDescent="0.25">
      <c r="A287" s="95">
        <v>285</v>
      </c>
      <c r="B287" s="95">
        <f>COUNTIF($D$3:K287,D287)</f>
        <v>18</v>
      </c>
      <c r="C287" s="95">
        <v>26</v>
      </c>
      <c r="D287" s="95" t="str">
        <f t="shared" si="22"/>
        <v>STL</v>
      </c>
      <c r="E287" s="95">
        <f t="shared" si="20"/>
        <v>1</v>
      </c>
      <c r="F287" s="95" t="str" cm="1">
        <f t="array" ref="F287">_xlfn.IFS(G287&gt;H287,"W",G287&lt;H287,"L",G287=H287,"---")</f>
        <v>W</v>
      </c>
      <c r="G287" s="165">
        <v>3</v>
      </c>
      <c r="H287" s="165">
        <v>2</v>
      </c>
      <c r="I287" s="95" t="str" cm="1">
        <f t="array" ref="I287">_xlfn.IFS(H287&gt;G287,"W",H287&lt;G287,"L",H287=G287,"---")</f>
        <v>L</v>
      </c>
      <c r="J287" s="95">
        <f t="shared" si="21"/>
        <v>0</v>
      </c>
      <c r="K287" s="95" t="str">
        <f t="shared" si="23"/>
        <v>SEA</v>
      </c>
      <c r="L287" s="95">
        <v>9</v>
      </c>
      <c r="M287" s="95">
        <f>COUNTIF($D$3:K287,K287)</f>
        <v>17</v>
      </c>
    </row>
    <row r="288" spans="1:13" x14ac:dyDescent="0.25">
      <c r="A288" s="95">
        <v>286</v>
      </c>
      <c r="B288" s="95">
        <f>COUNTIF($D$3:K288,D288)</f>
        <v>18</v>
      </c>
      <c r="C288" s="95">
        <v>27</v>
      </c>
      <c r="D288" s="95" t="str">
        <f t="shared" si="22"/>
        <v>OKC</v>
      </c>
      <c r="E288" s="95">
        <f t="shared" si="20"/>
        <v>0</v>
      </c>
      <c r="F288" s="95" t="str" cm="1">
        <f t="array" ref="F288">_xlfn.IFS(G288&gt;H288,"W",G288&lt;H288,"L",G288=H288,"---")</f>
        <v>L</v>
      </c>
      <c r="G288" s="165">
        <v>0</v>
      </c>
      <c r="H288" s="165">
        <v>4</v>
      </c>
      <c r="I288" s="95" t="str" cm="1">
        <f t="array" ref="I288">_xlfn.IFS(H288&gt;G288,"W",H288&lt;G288,"L",H288=G288,"---")</f>
        <v>W</v>
      </c>
      <c r="J288" s="95">
        <f t="shared" si="21"/>
        <v>1</v>
      </c>
      <c r="K288" s="95" t="str">
        <f t="shared" si="23"/>
        <v>OAK</v>
      </c>
      <c r="L288" s="95">
        <v>10</v>
      </c>
      <c r="M288" s="95">
        <f>COUNTIF($D$3:K288,K288)</f>
        <v>18</v>
      </c>
    </row>
    <row r="289" spans="1:13" x14ac:dyDescent="0.25">
      <c r="A289" s="95">
        <v>287</v>
      </c>
      <c r="B289" s="95">
        <f>COUNTIF($D$3:K289,D289)</f>
        <v>18</v>
      </c>
      <c r="C289" s="95">
        <v>28</v>
      </c>
      <c r="D289" s="95" t="str">
        <f t="shared" si="22"/>
        <v>COL</v>
      </c>
      <c r="E289" s="95">
        <f t="shared" si="20"/>
        <v>1</v>
      </c>
      <c r="F289" s="95" t="str" cm="1">
        <f t="array" ref="F289">_xlfn.IFS(G289&gt;H289,"W",G289&lt;H289,"L",G289=H289,"---")</f>
        <v>W</v>
      </c>
      <c r="G289" s="165">
        <v>4</v>
      </c>
      <c r="H289" s="165">
        <v>3</v>
      </c>
      <c r="I289" s="95" t="str" cm="1">
        <f t="array" ref="I289">_xlfn.IFS(H289&gt;G289,"W",H289&lt;G289,"L",H289=G289,"---")</f>
        <v>L</v>
      </c>
      <c r="J289" s="95">
        <f t="shared" si="21"/>
        <v>0</v>
      </c>
      <c r="K289" s="95" t="str">
        <f t="shared" si="23"/>
        <v>LAA</v>
      </c>
      <c r="L289" s="95">
        <v>11</v>
      </c>
      <c r="M289" s="95">
        <f>COUNTIF($D$3:K289,K289)</f>
        <v>18</v>
      </c>
    </row>
    <row r="290" spans="1:13" x14ac:dyDescent="0.25">
      <c r="A290" s="95">
        <v>288</v>
      </c>
      <c r="B290" s="95">
        <f>COUNTIF($D$3:K290,D290)</f>
        <v>20</v>
      </c>
      <c r="C290" s="95">
        <v>29</v>
      </c>
      <c r="D290" s="95" t="str">
        <f t="shared" si="22"/>
        <v>LAP</v>
      </c>
      <c r="E290" s="95">
        <f t="shared" si="20"/>
        <v>0</v>
      </c>
      <c r="F290" s="95" t="str" cm="1">
        <f t="array" ref="F290">_xlfn.IFS(G290&gt;H290,"W",G290&lt;H290,"L",G290=H290,"---")</f>
        <v>L</v>
      </c>
      <c r="G290" s="165">
        <v>4</v>
      </c>
      <c r="H290" s="165">
        <v>6</v>
      </c>
      <c r="I290" s="95" t="str" cm="1">
        <f t="array" ref="I290">_xlfn.IFS(H290&gt;G290,"W",H290&lt;G290,"L",H290=G290,"---")</f>
        <v>W</v>
      </c>
      <c r="J290" s="95">
        <f t="shared" si="21"/>
        <v>1</v>
      </c>
      <c r="K290" s="95" t="str">
        <f t="shared" si="23"/>
        <v>CHR</v>
      </c>
      <c r="L290" s="95">
        <v>12</v>
      </c>
      <c r="M290" s="95">
        <f>COUNTIF($D$3:K290,K290)</f>
        <v>18</v>
      </c>
    </row>
    <row r="291" spans="1:13" x14ac:dyDescent="0.25">
      <c r="A291" s="95">
        <v>289</v>
      </c>
      <c r="B291" s="95">
        <f>COUNTIF($D$3:K291,D291)</f>
        <v>19</v>
      </c>
      <c r="C291" s="95">
        <v>30</v>
      </c>
      <c r="D291" s="95" t="str">
        <f t="shared" si="22"/>
        <v>PHX</v>
      </c>
      <c r="E291" s="95">
        <f t="shared" si="20"/>
        <v>0</v>
      </c>
      <c r="F291" s="95" t="str" cm="1">
        <f t="array" ref="F291">_xlfn.IFS(G291&gt;H291,"W",G291&lt;H291,"L",G291=H291,"---")</f>
        <v>L</v>
      </c>
      <c r="G291" s="165">
        <v>0</v>
      </c>
      <c r="H291" s="165">
        <v>6</v>
      </c>
      <c r="I291" s="95" t="str" cm="1">
        <f t="array" ref="I291">_xlfn.IFS(H291&gt;G291,"W",H291&lt;G291,"L",H291=G291,"---")</f>
        <v>W</v>
      </c>
      <c r="J291" s="95">
        <f t="shared" si="21"/>
        <v>1</v>
      </c>
      <c r="K291" s="95" t="str">
        <f t="shared" si="23"/>
        <v>KCM</v>
      </c>
      <c r="L291" s="95">
        <v>13</v>
      </c>
      <c r="M291" s="95">
        <f>COUNTIF($D$3:K291,K291)</f>
        <v>20</v>
      </c>
    </row>
    <row r="292" spans="1:13" x14ac:dyDescent="0.25">
      <c r="A292" s="95">
        <v>290</v>
      </c>
      <c r="B292" s="95">
        <f>COUNTIF($D$3:K292,D292)</f>
        <v>18</v>
      </c>
      <c r="C292" s="95">
        <v>31</v>
      </c>
      <c r="D292" s="95" t="str">
        <f t="shared" si="22"/>
        <v>SDT</v>
      </c>
      <c r="E292" s="95">
        <f t="shared" si="20"/>
        <v>0</v>
      </c>
      <c r="F292" s="95" t="str" cm="1">
        <f t="array" ref="F292">_xlfn.IFS(G292&gt;H292,"W",G292&lt;H292,"L",G292=H292,"---")</f>
        <v>L</v>
      </c>
      <c r="G292" s="165">
        <v>6</v>
      </c>
      <c r="H292" s="165">
        <v>7</v>
      </c>
      <c r="I292" s="95" t="str" cm="1">
        <f t="array" ref="I292">_xlfn.IFS(H292&gt;G292,"W",H292&lt;G292,"L",H292=G292,"---")</f>
        <v>W</v>
      </c>
      <c r="J292" s="95">
        <f t="shared" si="21"/>
        <v>1</v>
      </c>
      <c r="K292" s="95" t="str">
        <f t="shared" si="23"/>
        <v>MIN</v>
      </c>
      <c r="L292" s="95">
        <v>14</v>
      </c>
      <c r="M292" s="95">
        <f>COUNTIF($D$3:K292,K292)</f>
        <v>19</v>
      </c>
    </row>
    <row r="293" spans="1:13" x14ac:dyDescent="0.25">
      <c r="A293" s="95">
        <v>291</v>
      </c>
      <c r="B293" s="95">
        <f>COUNTIF($D$3:K293,D293)</f>
        <v>18</v>
      </c>
      <c r="C293" s="95">
        <v>32</v>
      </c>
      <c r="D293" s="95" t="str">
        <f t="shared" si="22"/>
        <v>SFN</v>
      </c>
      <c r="E293" s="95">
        <f t="shared" si="20"/>
        <v>0</v>
      </c>
      <c r="F293" s="95" t="str" cm="1">
        <f t="array" ref="F293">_xlfn.IFS(G293&gt;H293,"W",G293&lt;H293,"L",G293=H293,"---")</f>
        <v>L</v>
      </c>
      <c r="G293" s="165">
        <v>2</v>
      </c>
      <c r="H293" s="165">
        <v>4</v>
      </c>
      <c r="I293" s="95" t="str" cm="1">
        <f t="array" ref="I293">_xlfn.IFS(H293&gt;G293,"W",H293&lt;G293,"L",H293=G293,"---")</f>
        <v>W</v>
      </c>
      <c r="J293" s="95">
        <f t="shared" si="21"/>
        <v>1</v>
      </c>
      <c r="K293" s="95" t="str">
        <f t="shared" si="23"/>
        <v>DAL</v>
      </c>
      <c r="L293" s="95">
        <v>15</v>
      </c>
      <c r="M293" s="95">
        <f>COUNTIF($D$3:K293,K293)</f>
        <v>18</v>
      </c>
    </row>
    <row r="294" spans="1:13" x14ac:dyDescent="0.25">
      <c r="A294" s="95">
        <v>292</v>
      </c>
      <c r="B294" s="95">
        <f>COUNTIF($D$3:K294,D294)</f>
        <v>17</v>
      </c>
      <c r="C294" s="95">
        <v>25</v>
      </c>
      <c r="D294" s="95" t="str">
        <f t="shared" si="22"/>
        <v>CHC</v>
      </c>
      <c r="E294" s="95">
        <f t="shared" si="20"/>
        <v>1</v>
      </c>
      <c r="F294" s="95" t="str" cm="1">
        <f t="array" ref="F294">_xlfn.IFS(G294&gt;H294,"W",G294&lt;H294,"L",G294=H294,"---")</f>
        <v>W</v>
      </c>
      <c r="G294" s="165">
        <v>7</v>
      </c>
      <c r="H294" s="165">
        <v>6</v>
      </c>
      <c r="I294" s="95" t="str" cm="1">
        <f t="array" ref="I294">_xlfn.IFS(H294&gt;G294,"W",H294&lt;G294,"L",H294=G294,"---")</f>
        <v>L</v>
      </c>
      <c r="J294" s="95">
        <f t="shared" si="21"/>
        <v>0</v>
      </c>
      <c r="K294" s="95" t="str">
        <f t="shared" si="23"/>
        <v>HOU</v>
      </c>
      <c r="L294" s="95">
        <v>16</v>
      </c>
      <c r="M294" s="95">
        <f>COUNTIF($D$3:K294,K294)</f>
        <v>18</v>
      </c>
    </row>
    <row r="295" spans="1:13" x14ac:dyDescent="0.25">
      <c r="A295" s="95">
        <v>293</v>
      </c>
      <c r="B295" s="95">
        <f>COUNTIF($D$3:K295,D295)</f>
        <v>19</v>
      </c>
      <c r="C295" s="95">
        <v>10</v>
      </c>
      <c r="D295" s="95" t="str">
        <f t="shared" si="22"/>
        <v>OAK</v>
      </c>
      <c r="E295" s="95">
        <f t="shared" si="20"/>
        <v>1</v>
      </c>
      <c r="F295" s="95" t="str" cm="1">
        <f t="array" ref="F295">_xlfn.IFS(G295&gt;H295,"W",G295&lt;H295,"L",G295=H295,"---")</f>
        <v>W</v>
      </c>
      <c r="G295" s="165">
        <v>8</v>
      </c>
      <c r="H295" s="165">
        <v>3</v>
      </c>
      <c r="I295" s="95" t="str" cm="1">
        <f t="array" ref="I295">_xlfn.IFS(H295&gt;G295,"W",H295&lt;G295,"L",H295=G295,"---")</f>
        <v>L</v>
      </c>
      <c r="J295" s="95">
        <f t="shared" si="21"/>
        <v>0</v>
      </c>
      <c r="K295" s="95" t="str">
        <f t="shared" si="23"/>
        <v>STL</v>
      </c>
      <c r="L295" s="95">
        <v>26</v>
      </c>
      <c r="M295" s="95">
        <f>COUNTIF($D$3:K295,K295)</f>
        <v>19</v>
      </c>
    </row>
    <row r="296" spans="1:13" x14ac:dyDescent="0.25">
      <c r="A296" s="95">
        <v>294</v>
      </c>
      <c r="B296" s="95">
        <f>COUNTIF($D$3:K296,D296)</f>
        <v>19</v>
      </c>
      <c r="C296" s="95">
        <v>1</v>
      </c>
      <c r="D296" s="95" t="str">
        <f t="shared" si="22"/>
        <v>NYS</v>
      </c>
      <c r="E296" s="95">
        <f t="shared" si="20"/>
        <v>0</v>
      </c>
      <c r="F296" s="95" t="str" cm="1">
        <f t="array" ref="F296">_xlfn.IFS(G296&gt;H296,"W",G296&lt;H296,"L",G296=H296,"---")</f>
        <v>L</v>
      </c>
      <c r="G296" s="165">
        <v>3</v>
      </c>
      <c r="H296" s="165">
        <v>5</v>
      </c>
      <c r="I296" s="95" t="str" cm="1">
        <f t="array" ref="I296">_xlfn.IFS(H296&gt;G296,"W",H296&lt;G296,"L",H296=G296,"---")</f>
        <v>W</v>
      </c>
      <c r="J296" s="95">
        <f t="shared" si="21"/>
        <v>1</v>
      </c>
      <c r="K296" s="95" t="str">
        <f t="shared" si="23"/>
        <v>NYC</v>
      </c>
      <c r="L296" s="95">
        <v>17</v>
      </c>
      <c r="M296" s="95">
        <f>COUNTIF($D$3:K296,K296)</f>
        <v>19</v>
      </c>
    </row>
    <row r="297" spans="1:13" x14ac:dyDescent="0.25">
      <c r="A297" s="95">
        <v>295</v>
      </c>
      <c r="B297" s="95">
        <f>COUNTIF($D$3:K297,D297)</f>
        <v>19</v>
      </c>
      <c r="C297" s="95">
        <v>2</v>
      </c>
      <c r="D297" s="95" t="str">
        <f t="shared" si="22"/>
        <v>BOS</v>
      </c>
      <c r="E297" s="95">
        <f t="shared" si="20"/>
        <v>1</v>
      </c>
      <c r="F297" s="95" t="str" cm="1">
        <f t="array" ref="F297">_xlfn.IFS(G297&gt;H297,"W",G297&lt;H297,"L",G297=H297,"---")</f>
        <v>W</v>
      </c>
      <c r="G297" s="165">
        <v>5</v>
      </c>
      <c r="H297" s="165">
        <v>1</v>
      </c>
      <c r="I297" s="95" t="str" cm="1">
        <f t="array" ref="I297">_xlfn.IFS(H297&gt;G297,"W",H297&lt;G297,"L",H297=G297,"---")</f>
        <v>L</v>
      </c>
      <c r="J297" s="95">
        <f t="shared" si="21"/>
        <v>0</v>
      </c>
      <c r="K297" s="95" t="str">
        <f t="shared" si="23"/>
        <v>PHI</v>
      </c>
      <c r="L297" s="95">
        <v>18</v>
      </c>
      <c r="M297" s="95">
        <f>COUNTIF($D$3:K297,K297)</f>
        <v>19</v>
      </c>
    </row>
    <row r="298" spans="1:13" x14ac:dyDescent="0.25">
      <c r="A298" s="95">
        <v>296</v>
      </c>
      <c r="B298" s="95">
        <f>COUNTIF($D$3:K298,D298)</f>
        <v>18</v>
      </c>
      <c r="C298" s="95">
        <v>3</v>
      </c>
      <c r="D298" s="95" t="str">
        <f t="shared" si="22"/>
        <v>BAL</v>
      </c>
      <c r="E298" s="95">
        <f t="shared" si="20"/>
        <v>0</v>
      </c>
      <c r="F298" s="95" t="str" cm="1">
        <f t="array" ref="F298">_xlfn.IFS(G298&gt;H298,"W",G298&lt;H298,"L",G298=H298,"---")</f>
        <v>L</v>
      </c>
      <c r="G298" s="165">
        <v>1</v>
      </c>
      <c r="H298" s="165">
        <v>2</v>
      </c>
      <c r="I298" s="95" t="str" cm="1">
        <f t="array" ref="I298">_xlfn.IFS(H298&gt;G298,"W",H298&lt;G298,"L",H298=G298,"---")</f>
        <v>W</v>
      </c>
      <c r="J298" s="95">
        <f t="shared" si="21"/>
        <v>1</v>
      </c>
      <c r="K298" s="95" t="str">
        <f t="shared" si="23"/>
        <v>BKN</v>
      </c>
      <c r="L298" s="95">
        <v>19</v>
      </c>
      <c r="M298" s="95">
        <f>COUNTIF($D$3:K298,K298)</f>
        <v>18</v>
      </c>
    </row>
    <row r="299" spans="1:13" x14ac:dyDescent="0.25">
      <c r="A299" s="95">
        <v>297</v>
      </c>
      <c r="B299" s="95">
        <f>COUNTIF($D$3:K299,D299)</f>
        <v>19</v>
      </c>
      <c r="C299" s="95">
        <v>4</v>
      </c>
      <c r="D299" s="95" t="str">
        <f t="shared" si="22"/>
        <v>CLE</v>
      </c>
      <c r="E299" s="95">
        <f t="shared" si="20"/>
        <v>1</v>
      </c>
      <c r="F299" s="95" t="str" cm="1">
        <f t="array" ref="F299">_xlfn.IFS(G299&gt;H299,"W",G299&lt;H299,"L",G299=H299,"---")</f>
        <v>W</v>
      </c>
      <c r="G299" s="165">
        <v>8</v>
      </c>
      <c r="H299" s="165">
        <v>4</v>
      </c>
      <c r="I299" s="95" t="str" cm="1">
        <f t="array" ref="I299">_xlfn.IFS(H299&gt;G299,"W",H299&lt;G299,"L",H299=G299,"---")</f>
        <v>L</v>
      </c>
      <c r="J299" s="95">
        <f t="shared" si="21"/>
        <v>0</v>
      </c>
      <c r="K299" s="95" t="str">
        <f t="shared" si="23"/>
        <v>WAS</v>
      </c>
      <c r="L299" s="95">
        <v>20</v>
      </c>
      <c r="M299" s="95">
        <f>COUNTIF($D$3:K299,K299)</f>
        <v>19</v>
      </c>
    </row>
    <row r="300" spans="1:13" x14ac:dyDescent="0.25">
      <c r="A300" s="95">
        <v>298</v>
      </c>
      <c r="B300" s="95">
        <f>COUNTIF($D$3:K300,D300)</f>
        <v>21</v>
      </c>
      <c r="C300" s="95">
        <v>5</v>
      </c>
      <c r="D300" s="95" t="str">
        <f t="shared" si="22"/>
        <v>DET</v>
      </c>
      <c r="E300" s="95">
        <f t="shared" si="20"/>
        <v>1</v>
      </c>
      <c r="F300" s="95" t="str" cm="1">
        <f t="array" ref="F300">_xlfn.IFS(G300&gt;H300,"W",G300&lt;H300,"L",G300=H300,"---")</f>
        <v>W</v>
      </c>
      <c r="G300" s="165">
        <v>3</v>
      </c>
      <c r="H300" s="165">
        <v>2</v>
      </c>
      <c r="I300" s="95" t="str" cm="1">
        <f t="array" ref="I300">_xlfn.IFS(H300&gt;G300,"W",H300&lt;G300,"L",H300=G300,"---")</f>
        <v>L</v>
      </c>
      <c r="J300" s="95">
        <f t="shared" si="21"/>
        <v>0</v>
      </c>
      <c r="K300" s="95" t="str">
        <f t="shared" si="23"/>
        <v>PIT</v>
      </c>
      <c r="L300" s="95">
        <v>21</v>
      </c>
      <c r="M300" s="95">
        <f>COUNTIF($D$3:K300,K300)</f>
        <v>21</v>
      </c>
    </row>
    <row r="301" spans="1:13" x14ac:dyDescent="0.25">
      <c r="A301" s="95">
        <v>299</v>
      </c>
      <c r="B301" s="95">
        <f>COUNTIF($D$3:K301,D301)</f>
        <v>21</v>
      </c>
      <c r="C301" s="95">
        <v>6</v>
      </c>
      <c r="D301" s="95" t="str">
        <f t="shared" si="22"/>
        <v>ORL</v>
      </c>
      <c r="E301" s="95">
        <f t="shared" si="20"/>
        <v>1</v>
      </c>
      <c r="F301" s="95" t="str" cm="1">
        <f t="array" ref="F301">_xlfn.IFS(G301&gt;H301,"W",G301&lt;H301,"L",G301=H301,"---")</f>
        <v>W</v>
      </c>
      <c r="G301" s="165">
        <v>6</v>
      </c>
      <c r="H301" s="165">
        <v>4</v>
      </c>
      <c r="I301" s="95" t="str" cm="1">
        <f t="array" ref="I301">_xlfn.IFS(H301&gt;G301,"W",H301&lt;G301,"L",H301=G301,"---")</f>
        <v>L</v>
      </c>
      <c r="J301" s="95">
        <f t="shared" si="21"/>
        <v>0</v>
      </c>
      <c r="K301" s="95" t="str">
        <f t="shared" si="23"/>
        <v>ATL</v>
      </c>
      <c r="L301" s="95">
        <v>22</v>
      </c>
      <c r="M301" s="95">
        <f>COUNTIF($D$3:K301,K301)</f>
        <v>21</v>
      </c>
    </row>
    <row r="302" spans="1:13" x14ac:dyDescent="0.25">
      <c r="A302" s="95">
        <v>300</v>
      </c>
      <c r="B302" s="95">
        <f>COUNTIF($D$3:K302,D302)</f>
        <v>19</v>
      </c>
      <c r="C302" s="95">
        <v>7</v>
      </c>
      <c r="D302" s="95" t="str">
        <f t="shared" si="22"/>
        <v>IND</v>
      </c>
      <c r="E302" s="95">
        <f t="shared" si="20"/>
        <v>0</v>
      </c>
      <c r="F302" s="95" t="str" cm="1">
        <f t="array" ref="F302">_xlfn.IFS(G302&gt;H302,"W",G302&lt;H302,"L",G302=H302,"---")</f>
        <v>L</v>
      </c>
      <c r="G302" s="165">
        <v>3</v>
      </c>
      <c r="H302" s="165">
        <v>5</v>
      </c>
      <c r="I302" s="95" t="str" cm="1">
        <f t="array" ref="I302">_xlfn.IFS(H302&gt;G302,"W",H302&lt;G302,"L",H302=G302,"---")</f>
        <v>W</v>
      </c>
      <c r="J302" s="95">
        <f t="shared" si="21"/>
        <v>1</v>
      </c>
      <c r="K302" s="95" t="str">
        <f t="shared" si="23"/>
        <v>MIA</v>
      </c>
      <c r="L302" s="95">
        <v>23</v>
      </c>
      <c r="M302" s="95">
        <f>COUNTIF($D$3:K302,K302)</f>
        <v>19</v>
      </c>
    </row>
    <row r="303" spans="1:13" x14ac:dyDescent="0.25">
      <c r="A303" s="95">
        <v>301</v>
      </c>
      <c r="B303" s="95">
        <f>COUNTIF($D$3:K303,D303)</f>
        <v>18</v>
      </c>
      <c r="C303" s="95">
        <v>8</v>
      </c>
      <c r="D303" s="95" t="str">
        <f t="shared" si="22"/>
        <v>MIL</v>
      </c>
      <c r="E303" s="95">
        <f t="shared" si="20"/>
        <v>1</v>
      </c>
      <c r="F303" s="95" t="str" cm="1">
        <f t="array" ref="F303">_xlfn.IFS(G303&gt;H303,"W",G303&lt;H303,"L",G303=H303,"---")</f>
        <v>W</v>
      </c>
      <c r="G303" s="165">
        <v>7</v>
      </c>
      <c r="H303" s="165">
        <v>5</v>
      </c>
      <c r="I303" s="95" t="str" cm="1">
        <f t="array" ref="I303">_xlfn.IFS(H303&gt;G303,"W",H303&lt;G303,"L",H303=G303,"---")</f>
        <v>L</v>
      </c>
      <c r="J303" s="95">
        <f t="shared" si="21"/>
        <v>0</v>
      </c>
      <c r="K303" s="95" t="str">
        <f t="shared" si="23"/>
        <v>CIN</v>
      </c>
      <c r="L303" s="95">
        <v>24</v>
      </c>
      <c r="M303" s="95">
        <f>COUNTIF($D$3:K303,K303)</f>
        <v>18</v>
      </c>
    </row>
    <row r="304" spans="1:13" x14ac:dyDescent="0.25">
      <c r="A304" s="95">
        <v>302</v>
      </c>
      <c r="B304" s="95">
        <f>COUNTIF($D$3:K304,D304)</f>
        <v>18</v>
      </c>
      <c r="C304" s="95">
        <v>9</v>
      </c>
      <c r="D304" s="95" t="str">
        <f t="shared" si="22"/>
        <v>SEA</v>
      </c>
      <c r="E304" s="95">
        <f t="shared" si="20"/>
        <v>0</v>
      </c>
      <c r="F304" s="95" t="str" cm="1">
        <f t="array" ref="F304">_xlfn.IFS(G304&gt;H304,"W",G304&lt;H304,"L",G304=H304,"---")</f>
        <v>L</v>
      </c>
      <c r="G304" s="165">
        <v>3</v>
      </c>
      <c r="H304" s="165">
        <v>12</v>
      </c>
      <c r="I304" s="95" t="str" cm="1">
        <f t="array" ref="I304">_xlfn.IFS(H304&gt;G304,"W",H304&lt;G304,"L",H304=G304,"---")</f>
        <v>W</v>
      </c>
      <c r="J304" s="95">
        <f t="shared" si="21"/>
        <v>1</v>
      </c>
      <c r="K304" s="95" t="str">
        <f t="shared" si="23"/>
        <v>CHC</v>
      </c>
      <c r="L304" s="95">
        <v>25</v>
      </c>
      <c r="M304" s="95">
        <f>COUNTIF($D$3:K304,K304)</f>
        <v>18</v>
      </c>
    </row>
    <row r="305" spans="1:13" x14ac:dyDescent="0.25">
      <c r="A305" s="95">
        <v>303</v>
      </c>
      <c r="B305" s="95">
        <f>COUNTIF($D$3:K305,D305)</f>
        <v>20</v>
      </c>
      <c r="C305" s="95">
        <v>10</v>
      </c>
      <c r="D305" s="95" t="str">
        <f t="shared" si="22"/>
        <v>OAK</v>
      </c>
      <c r="E305" s="95">
        <f t="shared" si="20"/>
        <v>1</v>
      </c>
      <c r="F305" s="95" t="str" cm="1">
        <f t="array" ref="F305">_xlfn.IFS(G305&gt;H305,"W",G305&lt;H305,"L",G305=H305,"---")</f>
        <v>W</v>
      </c>
      <c r="G305" s="165">
        <v>5</v>
      </c>
      <c r="H305" s="165">
        <v>1</v>
      </c>
      <c r="I305" s="95" t="str" cm="1">
        <f t="array" ref="I305">_xlfn.IFS(H305&gt;G305,"W",H305&lt;G305,"L",H305=G305,"---")</f>
        <v>L</v>
      </c>
      <c r="J305" s="95">
        <f t="shared" si="21"/>
        <v>0</v>
      </c>
      <c r="K305" s="95" t="str">
        <f t="shared" si="23"/>
        <v>STL</v>
      </c>
      <c r="L305" s="95">
        <v>26</v>
      </c>
      <c r="M305" s="95">
        <f>COUNTIF($D$3:K305,K305)</f>
        <v>20</v>
      </c>
    </row>
    <row r="306" spans="1:13" x14ac:dyDescent="0.25">
      <c r="A306" s="95">
        <v>304</v>
      </c>
      <c r="B306" s="95">
        <f>COUNTIF($D$3:K306,D306)</f>
        <v>19</v>
      </c>
      <c r="C306" s="95">
        <v>11</v>
      </c>
      <c r="D306" s="95" t="str">
        <f t="shared" si="22"/>
        <v>LAA</v>
      </c>
      <c r="E306" s="95">
        <f t="shared" si="20"/>
        <v>0</v>
      </c>
      <c r="F306" s="95" t="str" cm="1">
        <f t="array" ref="F306">_xlfn.IFS(G306&gt;H306,"W",G306&lt;H306,"L",G306=H306,"---")</f>
        <v>L</v>
      </c>
      <c r="G306" s="165">
        <v>9</v>
      </c>
      <c r="H306" s="165">
        <v>10</v>
      </c>
      <c r="I306" s="95" t="str" cm="1">
        <f t="array" ref="I306">_xlfn.IFS(H306&gt;G306,"W",H306&lt;G306,"L",H306=G306,"---")</f>
        <v>W</v>
      </c>
      <c r="J306" s="95">
        <f t="shared" si="21"/>
        <v>1</v>
      </c>
      <c r="K306" s="95" t="str">
        <f t="shared" si="23"/>
        <v>OKC</v>
      </c>
      <c r="L306" s="95">
        <v>27</v>
      </c>
      <c r="M306" s="95">
        <f>COUNTIF($D$3:K306,K306)</f>
        <v>19</v>
      </c>
    </row>
    <row r="307" spans="1:13" x14ac:dyDescent="0.25">
      <c r="A307" s="95">
        <v>305</v>
      </c>
      <c r="B307" s="95">
        <f>COUNTIF($D$3:K307,D307)</f>
        <v>19</v>
      </c>
      <c r="C307" s="95">
        <v>12</v>
      </c>
      <c r="D307" s="95" t="str">
        <f t="shared" si="22"/>
        <v>CHR</v>
      </c>
      <c r="E307" s="95">
        <f t="shared" si="20"/>
        <v>0</v>
      </c>
      <c r="F307" s="95" t="str" cm="1">
        <f t="array" ref="F307">_xlfn.IFS(G307&gt;H307,"W",G307&lt;H307,"L",G307=H307,"---")</f>
        <v>L</v>
      </c>
      <c r="G307" s="165">
        <v>1</v>
      </c>
      <c r="H307" s="165">
        <v>2</v>
      </c>
      <c r="I307" s="95" t="str" cm="1">
        <f t="array" ref="I307">_xlfn.IFS(H307&gt;G307,"W",H307&lt;G307,"L",H307=G307,"---")</f>
        <v>W</v>
      </c>
      <c r="J307" s="95">
        <f t="shared" si="21"/>
        <v>1</v>
      </c>
      <c r="K307" s="95" t="str">
        <f t="shared" si="23"/>
        <v>COL</v>
      </c>
      <c r="L307" s="95">
        <v>28</v>
      </c>
      <c r="M307" s="95">
        <f>COUNTIF($D$3:K307,K307)</f>
        <v>19</v>
      </c>
    </row>
    <row r="308" spans="1:13" x14ac:dyDescent="0.25">
      <c r="A308" s="95">
        <v>306</v>
      </c>
      <c r="B308" s="95">
        <f>COUNTIF($D$3:K308,D308)</f>
        <v>21</v>
      </c>
      <c r="C308" s="95">
        <v>13</v>
      </c>
      <c r="D308" s="95" t="str">
        <f t="shared" si="22"/>
        <v>KCM</v>
      </c>
      <c r="E308" s="95">
        <f t="shared" si="20"/>
        <v>0</v>
      </c>
      <c r="F308" s="95" t="str" cm="1">
        <f t="array" ref="F308">_xlfn.IFS(G308&gt;H308,"W",G308&lt;H308,"L",G308=H308,"---")</f>
        <v>L</v>
      </c>
      <c r="G308" s="165">
        <v>3</v>
      </c>
      <c r="H308" s="165">
        <v>5</v>
      </c>
      <c r="I308" s="95" t="str" cm="1">
        <f t="array" ref="I308">_xlfn.IFS(H308&gt;G308,"W",H308&lt;G308,"L",H308=G308,"---")</f>
        <v>W</v>
      </c>
      <c r="J308" s="95">
        <f t="shared" si="21"/>
        <v>1</v>
      </c>
      <c r="K308" s="95" t="str">
        <f t="shared" si="23"/>
        <v>LAP</v>
      </c>
      <c r="L308" s="95">
        <v>29</v>
      </c>
      <c r="M308" s="95">
        <f>COUNTIF($D$3:K308,K308)</f>
        <v>21</v>
      </c>
    </row>
    <row r="309" spans="1:13" x14ac:dyDescent="0.25">
      <c r="A309" s="95">
        <v>307</v>
      </c>
      <c r="B309" s="95">
        <f>COUNTIF($D$3:K309,D309)</f>
        <v>20</v>
      </c>
      <c r="C309" s="95">
        <v>14</v>
      </c>
      <c r="D309" s="95" t="str">
        <f t="shared" si="22"/>
        <v>MIN</v>
      </c>
      <c r="E309" s="95">
        <f t="shared" si="20"/>
        <v>0</v>
      </c>
      <c r="F309" s="95" t="str" cm="1">
        <f t="array" ref="F309">_xlfn.IFS(G309&gt;H309,"W",G309&lt;H309,"L",G309=H309,"---")</f>
        <v>L</v>
      </c>
      <c r="G309" s="165">
        <v>1</v>
      </c>
      <c r="H309" s="165">
        <v>2</v>
      </c>
      <c r="I309" s="95" t="str" cm="1">
        <f t="array" ref="I309">_xlfn.IFS(H309&gt;G309,"W",H309&lt;G309,"L",H309=G309,"---")</f>
        <v>W</v>
      </c>
      <c r="J309" s="95">
        <f t="shared" si="21"/>
        <v>1</v>
      </c>
      <c r="K309" s="95" t="str">
        <f t="shared" si="23"/>
        <v>PHX</v>
      </c>
      <c r="L309" s="95">
        <v>30</v>
      </c>
      <c r="M309" s="95">
        <f>COUNTIF($D$3:K309,K309)</f>
        <v>20</v>
      </c>
    </row>
    <row r="310" spans="1:13" x14ac:dyDescent="0.25">
      <c r="A310" s="95">
        <v>308</v>
      </c>
      <c r="B310" s="95">
        <f>COUNTIF($D$3:K310,D310)</f>
        <v>19</v>
      </c>
      <c r="C310" s="95">
        <v>15</v>
      </c>
      <c r="D310" s="95" t="str">
        <f t="shared" si="22"/>
        <v>DAL</v>
      </c>
      <c r="E310" s="95">
        <f t="shared" si="20"/>
        <v>1</v>
      </c>
      <c r="F310" s="95" t="str" cm="1">
        <f t="array" ref="F310">_xlfn.IFS(G310&gt;H310,"W",G310&lt;H310,"L",G310=H310,"---")</f>
        <v>W</v>
      </c>
      <c r="G310" s="165">
        <v>9</v>
      </c>
      <c r="H310" s="165">
        <v>6</v>
      </c>
      <c r="I310" s="95" t="str" cm="1">
        <f t="array" ref="I310">_xlfn.IFS(H310&gt;G310,"W",H310&lt;G310,"L",H310=G310,"---")</f>
        <v>L</v>
      </c>
      <c r="J310" s="95">
        <f t="shared" si="21"/>
        <v>0</v>
      </c>
      <c r="K310" s="95" t="str">
        <f t="shared" si="23"/>
        <v>SDT</v>
      </c>
      <c r="L310" s="95">
        <v>31</v>
      </c>
      <c r="M310" s="95">
        <f>COUNTIF($D$3:K310,K310)</f>
        <v>19</v>
      </c>
    </row>
    <row r="311" spans="1:13" x14ac:dyDescent="0.25">
      <c r="A311" s="95">
        <v>309</v>
      </c>
      <c r="B311" s="95">
        <f>COUNTIF($D$3:K311,D311)</f>
        <v>19</v>
      </c>
      <c r="C311" s="95">
        <v>16</v>
      </c>
      <c r="D311" s="95" t="str">
        <f t="shared" si="22"/>
        <v>HOU</v>
      </c>
      <c r="E311" s="95">
        <f t="shared" si="20"/>
        <v>1</v>
      </c>
      <c r="F311" s="95" t="str" cm="1">
        <f t="array" ref="F311">_xlfn.IFS(G311&gt;H311,"W",G311&lt;H311,"L",G311=H311,"---")</f>
        <v>W</v>
      </c>
      <c r="G311" s="165">
        <v>10</v>
      </c>
      <c r="H311" s="165">
        <v>1</v>
      </c>
      <c r="I311" s="95" t="str" cm="1">
        <f t="array" ref="I311">_xlfn.IFS(H311&gt;G311,"W",H311&lt;G311,"L",H311=G311,"---")</f>
        <v>L</v>
      </c>
      <c r="J311" s="95">
        <f t="shared" si="21"/>
        <v>0</v>
      </c>
      <c r="K311" s="95" t="str">
        <f t="shared" si="23"/>
        <v>SFN</v>
      </c>
      <c r="L311" s="95">
        <v>32</v>
      </c>
      <c r="M311" s="95">
        <f>COUNTIF($D$3:K311,K311)</f>
        <v>19</v>
      </c>
    </row>
    <row r="312" spans="1:13" x14ac:dyDescent="0.25">
      <c r="A312" s="95">
        <v>310</v>
      </c>
      <c r="B312" s="95">
        <f>COUNTIF($D$3:K312,D312)</f>
        <v>20</v>
      </c>
      <c r="C312" s="95">
        <v>1</v>
      </c>
      <c r="D312" s="95" t="str">
        <f t="shared" si="22"/>
        <v>NYS</v>
      </c>
      <c r="E312" s="95">
        <f t="shared" si="20"/>
        <v>1</v>
      </c>
      <c r="F312" s="95" t="str" cm="1">
        <f t="array" ref="F312">_xlfn.IFS(G312&gt;H312,"W",G312&lt;H312,"L",G312=H312,"---")</f>
        <v>W</v>
      </c>
      <c r="G312" s="165">
        <v>10</v>
      </c>
      <c r="H312" s="165">
        <v>9</v>
      </c>
      <c r="I312" s="95" t="str" cm="1">
        <f t="array" ref="I312">_xlfn.IFS(H312&gt;G312,"W",H312&lt;G312,"L",H312=G312,"---")</f>
        <v>L</v>
      </c>
      <c r="J312" s="95">
        <f t="shared" si="21"/>
        <v>0</v>
      </c>
      <c r="K312" s="95" t="str">
        <f t="shared" si="23"/>
        <v>NYC</v>
      </c>
      <c r="L312" s="95">
        <v>17</v>
      </c>
      <c r="M312" s="95">
        <f>COUNTIF($D$3:K312,K312)</f>
        <v>20</v>
      </c>
    </row>
    <row r="313" spans="1:13" x14ac:dyDescent="0.25">
      <c r="A313" s="95">
        <v>311</v>
      </c>
      <c r="B313" s="95">
        <f>COUNTIF($D$3:K313,D313)</f>
        <v>20</v>
      </c>
      <c r="C313" s="95">
        <v>2</v>
      </c>
      <c r="D313" s="95" t="str">
        <f t="shared" si="22"/>
        <v>BOS</v>
      </c>
      <c r="E313" s="95">
        <f t="shared" si="20"/>
        <v>0</v>
      </c>
      <c r="F313" s="95" t="str" cm="1">
        <f t="array" ref="F313">_xlfn.IFS(G313&gt;H313,"W",G313&lt;H313,"L",G313=H313,"---")</f>
        <v>L</v>
      </c>
      <c r="G313" s="165">
        <v>0</v>
      </c>
      <c r="H313" s="165">
        <v>3</v>
      </c>
      <c r="I313" s="95" t="str" cm="1">
        <f t="array" ref="I313">_xlfn.IFS(H313&gt;G313,"W",H313&lt;G313,"L",H313=G313,"---")</f>
        <v>W</v>
      </c>
      <c r="J313" s="95">
        <f t="shared" si="21"/>
        <v>1</v>
      </c>
      <c r="K313" s="95" t="str">
        <f t="shared" si="23"/>
        <v>PHI</v>
      </c>
      <c r="L313" s="95">
        <v>18</v>
      </c>
      <c r="M313" s="95">
        <f>COUNTIF($D$3:K313,K313)</f>
        <v>20</v>
      </c>
    </row>
    <row r="314" spans="1:13" x14ac:dyDescent="0.25">
      <c r="A314" s="95">
        <v>312</v>
      </c>
      <c r="B314" s="95">
        <f>COUNTIF($D$3:K314,D314)</f>
        <v>19</v>
      </c>
      <c r="C314" s="95">
        <v>3</v>
      </c>
      <c r="D314" s="95" t="str">
        <f t="shared" si="22"/>
        <v>BAL</v>
      </c>
      <c r="E314" s="95">
        <f t="shared" si="20"/>
        <v>0</v>
      </c>
      <c r="F314" s="95" t="str" cm="1">
        <f t="array" ref="F314">_xlfn.IFS(G314&gt;H314,"W",G314&lt;H314,"L",G314=H314,"---")</f>
        <v>L</v>
      </c>
      <c r="G314" s="165">
        <v>6</v>
      </c>
      <c r="H314" s="165">
        <v>8</v>
      </c>
      <c r="I314" s="95" t="str" cm="1">
        <f t="array" ref="I314">_xlfn.IFS(H314&gt;G314,"W",H314&lt;G314,"L",H314=G314,"---")</f>
        <v>W</v>
      </c>
      <c r="J314" s="95">
        <f t="shared" si="21"/>
        <v>1</v>
      </c>
      <c r="K314" s="95" t="str">
        <f t="shared" si="23"/>
        <v>BKN</v>
      </c>
      <c r="L314" s="95">
        <v>19</v>
      </c>
      <c r="M314" s="95">
        <f>COUNTIF($D$3:K314,K314)</f>
        <v>19</v>
      </c>
    </row>
    <row r="315" spans="1:13" x14ac:dyDescent="0.25">
      <c r="A315" s="95">
        <v>313</v>
      </c>
      <c r="B315" s="95">
        <f>COUNTIF($D$3:K315,D315)</f>
        <v>20</v>
      </c>
      <c r="C315" s="95">
        <v>4</v>
      </c>
      <c r="D315" s="95" t="str">
        <f t="shared" si="22"/>
        <v>CLE</v>
      </c>
      <c r="E315" s="95">
        <f t="shared" si="20"/>
        <v>0</v>
      </c>
      <c r="F315" s="95" t="str" cm="1">
        <f t="array" ref="F315">_xlfn.IFS(G315&gt;H315,"W",G315&lt;H315,"L",G315=H315,"---")</f>
        <v>L</v>
      </c>
      <c r="G315" s="165">
        <v>4</v>
      </c>
      <c r="H315" s="165">
        <v>6</v>
      </c>
      <c r="I315" s="95" t="str" cm="1">
        <f t="array" ref="I315">_xlfn.IFS(H315&gt;G315,"W",H315&lt;G315,"L",H315=G315,"---")</f>
        <v>W</v>
      </c>
      <c r="J315" s="95">
        <f t="shared" si="21"/>
        <v>1</v>
      </c>
      <c r="K315" s="95" t="str">
        <f t="shared" si="23"/>
        <v>WAS</v>
      </c>
      <c r="L315" s="95">
        <v>20</v>
      </c>
      <c r="M315" s="95">
        <f>COUNTIF($D$3:K315,K315)</f>
        <v>20</v>
      </c>
    </row>
    <row r="316" spans="1:13" x14ac:dyDescent="0.25">
      <c r="A316" s="95">
        <v>314</v>
      </c>
      <c r="B316" s="95">
        <f>COUNTIF($D$3:K316,D316)</f>
        <v>22</v>
      </c>
      <c r="C316" s="95">
        <v>5</v>
      </c>
      <c r="D316" s="95" t="str">
        <f t="shared" si="22"/>
        <v>DET</v>
      </c>
      <c r="E316" s="95">
        <f t="shared" si="20"/>
        <v>1</v>
      </c>
      <c r="F316" s="95" t="str" cm="1">
        <f t="array" ref="F316">_xlfn.IFS(G316&gt;H316,"W",G316&lt;H316,"L",G316=H316,"---")</f>
        <v>W</v>
      </c>
      <c r="G316" s="165">
        <v>5</v>
      </c>
      <c r="H316" s="165">
        <v>0</v>
      </c>
      <c r="I316" s="95" t="str" cm="1">
        <f t="array" ref="I316">_xlfn.IFS(H316&gt;G316,"W",H316&lt;G316,"L",H316=G316,"---")</f>
        <v>L</v>
      </c>
      <c r="J316" s="95">
        <f t="shared" si="21"/>
        <v>0</v>
      </c>
      <c r="K316" s="95" t="str">
        <f t="shared" si="23"/>
        <v>PIT</v>
      </c>
      <c r="L316" s="95">
        <v>21</v>
      </c>
      <c r="M316" s="95">
        <f>COUNTIF($D$3:K316,K316)</f>
        <v>22</v>
      </c>
    </row>
    <row r="317" spans="1:13" x14ac:dyDescent="0.25">
      <c r="A317" s="95">
        <v>315</v>
      </c>
      <c r="B317" s="95">
        <f>COUNTIF($D$3:K317,D317)</f>
        <v>22</v>
      </c>
      <c r="C317" s="95">
        <v>6</v>
      </c>
      <c r="D317" s="95" t="str">
        <f t="shared" si="22"/>
        <v>ORL</v>
      </c>
      <c r="E317" s="95">
        <f t="shared" si="20"/>
        <v>1</v>
      </c>
      <c r="F317" s="95" t="str" cm="1">
        <f t="array" ref="F317">_xlfn.IFS(G317&gt;H317,"W",G317&lt;H317,"L",G317=H317,"---")</f>
        <v>W</v>
      </c>
      <c r="G317" s="165">
        <v>11</v>
      </c>
      <c r="H317" s="165">
        <v>10</v>
      </c>
      <c r="I317" s="95" t="str" cm="1">
        <f t="array" ref="I317">_xlfn.IFS(H317&gt;G317,"W",H317&lt;G317,"L",H317=G317,"---")</f>
        <v>L</v>
      </c>
      <c r="J317" s="95">
        <f t="shared" si="21"/>
        <v>0</v>
      </c>
      <c r="K317" s="95" t="str">
        <f t="shared" si="23"/>
        <v>ATL</v>
      </c>
      <c r="L317" s="95">
        <v>22</v>
      </c>
      <c r="M317" s="95">
        <f>COUNTIF($D$3:K317,K317)</f>
        <v>22</v>
      </c>
    </row>
    <row r="318" spans="1:13" x14ac:dyDescent="0.25">
      <c r="A318" s="95">
        <v>316</v>
      </c>
      <c r="B318" s="95">
        <f>COUNTIF($D$3:K318,D318)</f>
        <v>20</v>
      </c>
      <c r="C318" s="95">
        <v>7</v>
      </c>
      <c r="D318" s="95" t="str">
        <f t="shared" si="22"/>
        <v>IND</v>
      </c>
      <c r="E318" s="95">
        <f t="shared" si="20"/>
        <v>0</v>
      </c>
      <c r="F318" s="95" t="str" cm="1">
        <f t="array" ref="F318">_xlfn.IFS(G318&gt;H318,"W",G318&lt;H318,"L",G318=H318,"---")</f>
        <v>L</v>
      </c>
      <c r="G318" s="165">
        <v>3</v>
      </c>
      <c r="H318" s="165">
        <v>8</v>
      </c>
      <c r="I318" s="95" t="str" cm="1">
        <f t="array" ref="I318">_xlfn.IFS(H318&gt;G318,"W",H318&lt;G318,"L",H318=G318,"---")</f>
        <v>W</v>
      </c>
      <c r="J318" s="95">
        <f t="shared" si="21"/>
        <v>1</v>
      </c>
      <c r="K318" s="95" t="str">
        <f t="shared" si="23"/>
        <v>MIA</v>
      </c>
      <c r="L318" s="95">
        <v>23</v>
      </c>
      <c r="M318" s="95">
        <f>COUNTIF($D$3:K318,K318)</f>
        <v>20</v>
      </c>
    </row>
    <row r="319" spans="1:13" x14ac:dyDescent="0.25">
      <c r="A319" s="95">
        <v>317</v>
      </c>
      <c r="B319" s="95">
        <f>COUNTIF($D$3:K319,D319)</f>
        <v>19</v>
      </c>
      <c r="C319" s="95">
        <v>8</v>
      </c>
      <c r="D319" s="95" t="str">
        <f t="shared" si="22"/>
        <v>MIL</v>
      </c>
      <c r="E319" s="95">
        <f t="shared" si="20"/>
        <v>1</v>
      </c>
      <c r="F319" s="95" t="str" cm="1">
        <f t="array" ref="F319">_xlfn.IFS(G319&gt;H319,"W",G319&lt;H319,"L",G319=H319,"---")</f>
        <v>W</v>
      </c>
      <c r="G319" s="165">
        <v>9</v>
      </c>
      <c r="H319" s="165">
        <v>1</v>
      </c>
      <c r="I319" s="95" t="str" cm="1">
        <f t="array" ref="I319">_xlfn.IFS(H319&gt;G319,"W",H319&lt;G319,"L",H319=G319,"---")</f>
        <v>L</v>
      </c>
      <c r="J319" s="95">
        <f t="shared" si="21"/>
        <v>0</v>
      </c>
      <c r="K319" s="95" t="str">
        <f t="shared" si="23"/>
        <v>CIN</v>
      </c>
      <c r="L319" s="95">
        <v>24</v>
      </c>
      <c r="M319" s="95">
        <f>COUNTIF($D$3:K319,K319)</f>
        <v>19</v>
      </c>
    </row>
    <row r="320" spans="1:13" x14ac:dyDescent="0.25">
      <c r="A320" s="95">
        <v>318</v>
      </c>
      <c r="B320" s="95">
        <f>COUNTIF($D$3:K320,D320)</f>
        <v>19</v>
      </c>
      <c r="C320" s="95">
        <v>9</v>
      </c>
      <c r="D320" s="95" t="str">
        <f t="shared" si="22"/>
        <v>SEA</v>
      </c>
      <c r="E320" s="95">
        <f t="shared" si="20"/>
        <v>1</v>
      </c>
      <c r="F320" s="95" t="str" cm="1">
        <f t="array" ref="F320">_xlfn.IFS(G320&gt;H320,"W",G320&lt;H320,"L",G320=H320,"---")</f>
        <v>W</v>
      </c>
      <c r="G320" s="165">
        <v>8</v>
      </c>
      <c r="H320" s="165">
        <v>1</v>
      </c>
      <c r="I320" s="95" t="str" cm="1">
        <f t="array" ref="I320">_xlfn.IFS(H320&gt;G320,"W",H320&lt;G320,"L",H320=G320,"---")</f>
        <v>L</v>
      </c>
      <c r="J320" s="95">
        <f t="shared" si="21"/>
        <v>0</v>
      </c>
      <c r="K320" s="95" t="str">
        <f t="shared" si="23"/>
        <v>CHC</v>
      </c>
      <c r="L320" s="95">
        <v>25</v>
      </c>
      <c r="M320" s="95">
        <f>COUNTIF($D$3:K320,K320)</f>
        <v>19</v>
      </c>
    </row>
    <row r="321" spans="1:13" x14ac:dyDescent="0.25">
      <c r="A321" s="95">
        <v>319</v>
      </c>
      <c r="B321" s="95">
        <f>COUNTIF($D$3:K321,D321)</f>
        <v>21</v>
      </c>
      <c r="C321" s="95">
        <v>10</v>
      </c>
      <c r="D321" s="95" t="str">
        <f t="shared" si="22"/>
        <v>OAK</v>
      </c>
      <c r="E321" s="95">
        <f t="shared" si="20"/>
        <v>0</v>
      </c>
      <c r="F321" s="95" t="str" cm="1">
        <f t="array" ref="F321">_xlfn.IFS(G321&gt;H321,"W",G321&lt;H321,"L",G321=H321,"---")</f>
        <v>L</v>
      </c>
      <c r="G321" s="165">
        <v>2</v>
      </c>
      <c r="H321" s="165">
        <v>6</v>
      </c>
      <c r="I321" s="95" t="str" cm="1">
        <f t="array" ref="I321">_xlfn.IFS(H321&gt;G321,"W",H321&lt;G321,"L",H321=G321,"---")</f>
        <v>W</v>
      </c>
      <c r="J321" s="95">
        <f t="shared" si="21"/>
        <v>1</v>
      </c>
      <c r="K321" s="95" t="str">
        <f t="shared" si="23"/>
        <v>STL</v>
      </c>
      <c r="L321" s="95">
        <v>26</v>
      </c>
      <c r="M321" s="95">
        <f>COUNTIF($D$3:K321,K321)</f>
        <v>21</v>
      </c>
    </row>
    <row r="322" spans="1:13" x14ac:dyDescent="0.25">
      <c r="A322" s="95">
        <v>320</v>
      </c>
      <c r="B322" s="95">
        <f>COUNTIF($D$3:K322,D322)</f>
        <v>20</v>
      </c>
      <c r="C322" s="95">
        <v>11</v>
      </c>
      <c r="D322" s="95" t="str">
        <f t="shared" si="22"/>
        <v>LAA</v>
      </c>
      <c r="E322" s="95">
        <f t="shared" si="20"/>
        <v>0</v>
      </c>
      <c r="F322" s="95" t="str" cm="1">
        <f t="array" ref="F322">_xlfn.IFS(G322&gt;H322,"W",G322&lt;H322,"L",G322=H322,"---")</f>
        <v>L</v>
      </c>
      <c r="G322" s="165">
        <v>1</v>
      </c>
      <c r="H322" s="165">
        <v>7</v>
      </c>
      <c r="I322" s="95" t="str" cm="1">
        <f t="array" ref="I322">_xlfn.IFS(H322&gt;G322,"W",H322&lt;G322,"L",H322=G322,"---")</f>
        <v>W</v>
      </c>
      <c r="J322" s="95">
        <f t="shared" si="21"/>
        <v>1</v>
      </c>
      <c r="K322" s="95" t="str">
        <f t="shared" si="23"/>
        <v>OKC</v>
      </c>
      <c r="L322" s="95">
        <v>27</v>
      </c>
      <c r="M322" s="95">
        <f>COUNTIF($D$3:K322,K322)</f>
        <v>20</v>
      </c>
    </row>
    <row r="323" spans="1:13" x14ac:dyDescent="0.25">
      <c r="A323" s="95">
        <v>321</v>
      </c>
      <c r="B323" s="95">
        <f>COUNTIF($D$3:K323,D323)</f>
        <v>20</v>
      </c>
      <c r="C323" s="95">
        <v>12</v>
      </c>
      <c r="D323" s="95" t="str">
        <f t="shared" si="22"/>
        <v>CHR</v>
      </c>
      <c r="E323" s="95">
        <f t="shared" ref="E323:E386" si="24">IF(F323="W",1,0)</f>
        <v>0</v>
      </c>
      <c r="F323" s="95" t="str" cm="1">
        <f t="array" ref="F323">_xlfn.IFS(G323&gt;H323,"W",G323&lt;H323,"L",G323=H323,"---")</f>
        <v>L</v>
      </c>
      <c r="G323" s="165">
        <v>7</v>
      </c>
      <c r="H323" s="165">
        <v>9</v>
      </c>
      <c r="I323" s="95" t="str" cm="1">
        <f t="array" ref="I323">_xlfn.IFS(H323&gt;G323,"W",H323&lt;G323,"L",H323=G323,"---")</f>
        <v>W</v>
      </c>
      <c r="J323" s="95">
        <f t="shared" ref="J323:J386" si="25">IF(I323="W",1,0)</f>
        <v>1</v>
      </c>
      <c r="K323" s="95" t="str">
        <f t="shared" si="23"/>
        <v>COL</v>
      </c>
      <c r="L323" s="95">
        <v>28</v>
      </c>
      <c r="M323" s="95">
        <f>COUNTIF($D$3:K323,K323)</f>
        <v>20</v>
      </c>
    </row>
    <row r="324" spans="1:13" x14ac:dyDescent="0.25">
      <c r="A324" s="95">
        <v>322</v>
      </c>
      <c r="B324" s="95">
        <f>COUNTIF($D$3:K324,D324)</f>
        <v>22</v>
      </c>
      <c r="C324" s="95">
        <v>13</v>
      </c>
      <c r="D324" s="95" t="str">
        <f t="shared" ref="D324:D387" si="26">_xlfn.XLOOKUP($C324,$O$3:$O$34,$P$3:$P$34,"---",0,1)</f>
        <v>KCM</v>
      </c>
      <c r="E324" s="95">
        <f t="shared" si="24"/>
        <v>1</v>
      </c>
      <c r="F324" s="95" t="str" cm="1">
        <f t="array" ref="F324">_xlfn.IFS(G324&gt;H324,"W",G324&lt;H324,"L",G324=H324,"---")</f>
        <v>W</v>
      </c>
      <c r="G324" s="165">
        <v>12</v>
      </c>
      <c r="H324" s="165">
        <v>0</v>
      </c>
      <c r="I324" s="95" t="str" cm="1">
        <f t="array" ref="I324">_xlfn.IFS(H324&gt;G324,"W",H324&lt;G324,"L",H324=G324,"---")</f>
        <v>L</v>
      </c>
      <c r="J324" s="95">
        <f t="shared" si="25"/>
        <v>0</v>
      </c>
      <c r="K324" s="95" t="str">
        <f t="shared" ref="K324:K387" si="27">_xlfn.XLOOKUP($L324,$O$3:$O$34,$P$3:$P$34,"---",0,1)</f>
        <v>LAP</v>
      </c>
      <c r="L324" s="95">
        <v>29</v>
      </c>
      <c r="M324" s="95">
        <f>COUNTIF($D$3:K324,K324)</f>
        <v>22</v>
      </c>
    </row>
    <row r="325" spans="1:13" x14ac:dyDescent="0.25">
      <c r="A325" s="95">
        <v>323</v>
      </c>
      <c r="B325" s="95">
        <f>COUNTIF($D$3:K325,D325)</f>
        <v>21</v>
      </c>
      <c r="C325" s="95">
        <v>14</v>
      </c>
      <c r="D325" s="95" t="str">
        <f t="shared" si="26"/>
        <v>MIN</v>
      </c>
      <c r="E325" s="95">
        <f t="shared" si="24"/>
        <v>1</v>
      </c>
      <c r="F325" s="95" t="str" cm="1">
        <f t="array" ref="F325">_xlfn.IFS(G325&gt;H325,"W",G325&lt;H325,"L",G325=H325,"---")</f>
        <v>W</v>
      </c>
      <c r="G325" s="165">
        <v>5</v>
      </c>
      <c r="H325" s="165">
        <v>1</v>
      </c>
      <c r="I325" s="95" t="str" cm="1">
        <f t="array" ref="I325">_xlfn.IFS(H325&gt;G325,"W",H325&lt;G325,"L",H325=G325,"---")</f>
        <v>L</v>
      </c>
      <c r="J325" s="95">
        <f t="shared" si="25"/>
        <v>0</v>
      </c>
      <c r="K325" s="95" t="str">
        <f t="shared" si="27"/>
        <v>PHX</v>
      </c>
      <c r="L325" s="95">
        <v>30</v>
      </c>
      <c r="M325" s="95">
        <f>COUNTIF($D$3:K325,K325)</f>
        <v>21</v>
      </c>
    </row>
    <row r="326" spans="1:13" x14ac:dyDescent="0.25">
      <c r="A326" s="95">
        <v>324</v>
      </c>
      <c r="B326" s="95">
        <f>COUNTIF($D$3:K326,D326)</f>
        <v>20</v>
      </c>
      <c r="C326" s="95">
        <v>15</v>
      </c>
      <c r="D326" s="95" t="str">
        <f t="shared" si="26"/>
        <v>DAL</v>
      </c>
      <c r="E326" s="95">
        <f t="shared" si="24"/>
        <v>1</v>
      </c>
      <c r="F326" s="95" t="str" cm="1">
        <f t="array" ref="F326">_xlfn.IFS(G326&gt;H326,"W",G326&lt;H326,"L",G326=H326,"---")</f>
        <v>W</v>
      </c>
      <c r="G326" s="165">
        <v>3</v>
      </c>
      <c r="H326" s="165">
        <v>0</v>
      </c>
      <c r="I326" s="95" t="str" cm="1">
        <f t="array" ref="I326">_xlfn.IFS(H326&gt;G326,"W",H326&lt;G326,"L",H326=G326,"---")</f>
        <v>L</v>
      </c>
      <c r="J326" s="95">
        <f t="shared" si="25"/>
        <v>0</v>
      </c>
      <c r="K326" s="95" t="str">
        <f t="shared" si="27"/>
        <v>SDT</v>
      </c>
      <c r="L326" s="95">
        <v>31</v>
      </c>
      <c r="M326" s="95">
        <f>COUNTIF($D$3:K326,K326)</f>
        <v>20</v>
      </c>
    </row>
    <row r="327" spans="1:13" x14ac:dyDescent="0.25">
      <c r="A327" s="95">
        <v>325</v>
      </c>
      <c r="B327" s="95">
        <f>COUNTIF($D$3:K327,D327)</f>
        <v>20</v>
      </c>
      <c r="C327" s="95">
        <v>16</v>
      </c>
      <c r="D327" s="95" t="str">
        <f t="shared" si="26"/>
        <v>HOU</v>
      </c>
      <c r="E327" s="95">
        <f t="shared" si="24"/>
        <v>0</v>
      </c>
      <c r="F327" s="95" t="str" cm="1">
        <f t="array" ref="F327">_xlfn.IFS(G327&gt;H327,"W",G327&lt;H327,"L",G327=H327,"---")</f>
        <v>L</v>
      </c>
      <c r="G327" s="165">
        <v>3</v>
      </c>
      <c r="H327" s="165">
        <v>13</v>
      </c>
      <c r="I327" s="95" t="str" cm="1">
        <f t="array" ref="I327">_xlfn.IFS(H327&gt;G327,"W",H327&lt;G327,"L",H327=G327,"---")</f>
        <v>W</v>
      </c>
      <c r="J327" s="95">
        <f t="shared" si="25"/>
        <v>1</v>
      </c>
      <c r="K327" s="95" t="str">
        <f t="shared" si="27"/>
        <v>SFN</v>
      </c>
      <c r="L327" s="95">
        <v>32</v>
      </c>
      <c r="M327" s="95">
        <f>COUNTIF($D$3:K327,K327)</f>
        <v>20</v>
      </c>
    </row>
    <row r="328" spans="1:13" x14ac:dyDescent="0.25">
      <c r="A328" s="95">
        <v>326</v>
      </c>
      <c r="B328" s="95">
        <f>COUNTIF($D$3:K328,D328)</f>
        <v>21</v>
      </c>
      <c r="C328" s="95">
        <v>1</v>
      </c>
      <c r="D328" s="95" t="str">
        <f t="shared" si="26"/>
        <v>NYS</v>
      </c>
      <c r="E328" s="95">
        <f t="shared" si="24"/>
        <v>0</v>
      </c>
      <c r="F328" s="95" t="str" cm="1">
        <f t="array" ref="F328">_xlfn.IFS(G328&gt;H328,"W",G328&lt;H328,"L",G328=H328,"---")</f>
        <v>L</v>
      </c>
      <c r="G328" s="165">
        <v>0</v>
      </c>
      <c r="H328" s="165">
        <v>6</v>
      </c>
      <c r="I328" s="95" t="str" cm="1">
        <f t="array" ref="I328">_xlfn.IFS(H328&gt;G328,"W",H328&lt;G328,"L",H328=G328,"---")</f>
        <v>W</v>
      </c>
      <c r="J328" s="95">
        <f t="shared" si="25"/>
        <v>1</v>
      </c>
      <c r="K328" s="95" t="str">
        <f t="shared" si="27"/>
        <v>NYC</v>
      </c>
      <c r="L328" s="95">
        <v>17</v>
      </c>
      <c r="M328" s="95">
        <f>COUNTIF($D$3:K328,K328)</f>
        <v>21</v>
      </c>
    </row>
    <row r="329" spans="1:13" x14ac:dyDescent="0.25">
      <c r="A329" s="95">
        <v>327</v>
      </c>
      <c r="B329" s="95">
        <f>COUNTIF($D$3:K329,D329)</f>
        <v>21</v>
      </c>
      <c r="C329" s="95">
        <v>2</v>
      </c>
      <c r="D329" s="95" t="str">
        <f t="shared" si="26"/>
        <v>BOS</v>
      </c>
      <c r="E329" s="95">
        <f t="shared" si="24"/>
        <v>1</v>
      </c>
      <c r="F329" s="95" t="str" cm="1">
        <f t="array" ref="F329">_xlfn.IFS(G329&gt;H329,"W",G329&lt;H329,"L",G329=H329,"---")</f>
        <v>W</v>
      </c>
      <c r="G329" s="165">
        <v>14</v>
      </c>
      <c r="H329" s="165">
        <v>2</v>
      </c>
      <c r="I329" s="95" t="str" cm="1">
        <f t="array" ref="I329">_xlfn.IFS(H329&gt;G329,"W",H329&lt;G329,"L",H329=G329,"---")</f>
        <v>L</v>
      </c>
      <c r="J329" s="95">
        <f t="shared" si="25"/>
        <v>0</v>
      </c>
      <c r="K329" s="95" t="str">
        <f t="shared" si="27"/>
        <v>PHI</v>
      </c>
      <c r="L329" s="95">
        <v>18</v>
      </c>
      <c r="M329" s="95">
        <f>COUNTIF($D$3:K329,K329)</f>
        <v>21</v>
      </c>
    </row>
    <row r="330" spans="1:13" x14ac:dyDescent="0.25">
      <c r="A330" s="95">
        <v>328</v>
      </c>
      <c r="B330" s="95">
        <f>COUNTIF($D$3:K330,D330)</f>
        <v>20</v>
      </c>
      <c r="C330" s="95">
        <v>3</v>
      </c>
      <c r="D330" s="95" t="str">
        <f t="shared" si="26"/>
        <v>BAL</v>
      </c>
      <c r="E330" s="95">
        <f t="shared" si="24"/>
        <v>1</v>
      </c>
      <c r="F330" s="95" t="str" cm="1">
        <f t="array" ref="F330">_xlfn.IFS(G330&gt;H330,"W",G330&lt;H330,"L",G330=H330,"---")</f>
        <v>W</v>
      </c>
      <c r="G330" s="165">
        <v>3</v>
      </c>
      <c r="H330" s="165">
        <v>0</v>
      </c>
      <c r="I330" s="95" t="str" cm="1">
        <f t="array" ref="I330">_xlfn.IFS(H330&gt;G330,"W",H330&lt;G330,"L",H330=G330,"---")</f>
        <v>L</v>
      </c>
      <c r="J330" s="95">
        <f t="shared" si="25"/>
        <v>0</v>
      </c>
      <c r="K330" s="95" t="str">
        <f t="shared" si="27"/>
        <v>BKN</v>
      </c>
      <c r="L330" s="95">
        <v>19</v>
      </c>
      <c r="M330" s="95">
        <f>COUNTIF($D$3:K330,K330)</f>
        <v>20</v>
      </c>
    </row>
    <row r="331" spans="1:13" x14ac:dyDescent="0.25">
      <c r="A331" s="95">
        <v>329</v>
      </c>
      <c r="B331" s="95">
        <f>COUNTIF($D$3:K331,D331)</f>
        <v>21</v>
      </c>
      <c r="C331" s="95">
        <v>4</v>
      </c>
      <c r="D331" s="95" t="str">
        <f t="shared" si="26"/>
        <v>CLE</v>
      </c>
      <c r="E331" s="95">
        <f t="shared" si="24"/>
        <v>0</v>
      </c>
      <c r="F331" s="95" t="str" cm="1">
        <f t="array" ref="F331">_xlfn.IFS(G331&gt;H331,"W",G331&lt;H331,"L",G331=H331,"---")</f>
        <v>L</v>
      </c>
      <c r="G331" s="165">
        <v>2</v>
      </c>
      <c r="H331" s="165">
        <v>9</v>
      </c>
      <c r="I331" s="95" t="str" cm="1">
        <f t="array" ref="I331">_xlfn.IFS(H331&gt;G331,"W",H331&lt;G331,"L",H331=G331,"---")</f>
        <v>W</v>
      </c>
      <c r="J331" s="95">
        <f t="shared" si="25"/>
        <v>1</v>
      </c>
      <c r="K331" s="95" t="str">
        <f t="shared" si="27"/>
        <v>WAS</v>
      </c>
      <c r="L331" s="95">
        <v>20</v>
      </c>
      <c r="M331" s="95">
        <f>COUNTIF($D$3:K331,K331)</f>
        <v>21</v>
      </c>
    </row>
    <row r="332" spans="1:13" x14ac:dyDescent="0.25">
      <c r="A332" s="95">
        <v>330</v>
      </c>
      <c r="B332" s="95">
        <f>COUNTIF($D$3:K332,D332)</f>
        <v>23</v>
      </c>
      <c r="C332" s="95">
        <v>5</v>
      </c>
      <c r="D332" s="95" t="str">
        <f t="shared" si="26"/>
        <v>DET</v>
      </c>
      <c r="E332" s="95">
        <f t="shared" si="24"/>
        <v>0</v>
      </c>
      <c r="F332" s="95" t="str" cm="1">
        <f t="array" ref="F332">_xlfn.IFS(G332&gt;H332,"W",G332&lt;H332,"L",G332=H332,"---")</f>
        <v>L</v>
      </c>
      <c r="G332" s="165">
        <v>6</v>
      </c>
      <c r="H332" s="165">
        <v>8</v>
      </c>
      <c r="I332" s="95" t="str" cm="1">
        <f t="array" ref="I332">_xlfn.IFS(H332&gt;G332,"W",H332&lt;G332,"L",H332=G332,"---")</f>
        <v>W</v>
      </c>
      <c r="J332" s="95">
        <f t="shared" si="25"/>
        <v>1</v>
      </c>
      <c r="K332" s="95" t="str">
        <f t="shared" si="27"/>
        <v>PIT</v>
      </c>
      <c r="L332" s="95">
        <v>21</v>
      </c>
      <c r="M332" s="95">
        <f>COUNTIF($D$3:K332,K332)</f>
        <v>23</v>
      </c>
    </row>
    <row r="333" spans="1:13" x14ac:dyDescent="0.25">
      <c r="A333" s="95">
        <v>331</v>
      </c>
      <c r="B333" s="95">
        <f>COUNTIF($D$3:K333,D333)</f>
        <v>23</v>
      </c>
      <c r="C333" s="95">
        <v>6</v>
      </c>
      <c r="D333" s="95" t="str">
        <f t="shared" si="26"/>
        <v>ORL</v>
      </c>
      <c r="E333" s="95">
        <f t="shared" si="24"/>
        <v>0</v>
      </c>
      <c r="F333" s="95" t="str" cm="1">
        <f t="array" ref="F333">_xlfn.IFS(G333&gt;H333,"W",G333&lt;H333,"L",G333=H333,"---")</f>
        <v>L</v>
      </c>
      <c r="G333" s="165">
        <v>4</v>
      </c>
      <c r="H333" s="165">
        <v>8</v>
      </c>
      <c r="I333" s="95" t="str" cm="1">
        <f t="array" ref="I333">_xlfn.IFS(H333&gt;G333,"W",H333&lt;G333,"L",H333=G333,"---")</f>
        <v>W</v>
      </c>
      <c r="J333" s="95">
        <f t="shared" si="25"/>
        <v>1</v>
      </c>
      <c r="K333" s="95" t="str">
        <f t="shared" si="27"/>
        <v>ATL</v>
      </c>
      <c r="L333" s="95">
        <v>22</v>
      </c>
      <c r="M333" s="95">
        <f>COUNTIF($D$3:K333,K333)</f>
        <v>23</v>
      </c>
    </row>
    <row r="334" spans="1:13" x14ac:dyDescent="0.25">
      <c r="A334" s="95">
        <v>332</v>
      </c>
      <c r="B334" s="95">
        <f>COUNTIF($D$3:K334,D334)</f>
        <v>21</v>
      </c>
      <c r="C334" s="95">
        <v>7</v>
      </c>
      <c r="D334" s="95" t="str">
        <f t="shared" si="26"/>
        <v>IND</v>
      </c>
      <c r="E334" s="95">
        <f t="shared" si="24"/>
        <v>0</v>
      </c>
      <c r="F334" s="95" t="str" cm="1">
        <f t="array" ref="F334">_xlfn.IFS(G334&gt;H334,"W",G334&lt;H334,"L",G334=H334,"---")</f>
        <v>L</v>
      </c>
      <c r="G334" s="165">
        <v>3</v>
      </c>
      <c r="H334" s="165">
        <v>4</v>
      </c>
      <c r="I334" s="95" t="str" cm="1">
        <f t="array" ref="I334">_xlfn.IFS(H334&gt;G334,"W",H334&lt;G334,"L",H334=G334,"---")</f>
        <v>W</v>
      </c>
      <c r="J334" s="95">
        <f t="shared" si="25"/>
        <v>1</v>
      </c>
      <c r="K334" s="95" t="str">
        <f t="shared" si="27"/>
        <v>MIA</v>
      </c>
      <c r="L334" s="95">
        <v>23</v>
      </c>
      <c r="M334" s="95">
        <f>COUNTIF($D$3:K334,K334)</f>
        <v>21</v>
      </c>
    </row>
    <row r="335" spans="1:13" x14ac:dyDescent="0.25">
      <c r="A335" s="95">
        <v>333</v>
      </c>
      <c r="B335" s="95">
        <f>COUNTIF($D$3:K335,D335)</f>
        <v>20</v>
      </c>
      <c r="C335" s="95">
        <v>8</v>
      </c>
      <c r="D335" s="95" t="str">
        <f t="shared" si="26"/>
        <v>MIL</v>
      </c>
      <c r="E335" s="95">
        <f t="shared" si="24"/>
        <v>1</v>
      </c>
      <c r="F335" s="95" t="str" cm="1">
        <f t="array" ref="F335">_xlfn.IFS(G335&gt;H335,"W",G335&lt;H335,"L",G335=H335,"---")</f>
        <v>W</v>
      </c>
      <c r="G335" s="165">
        <v>2</v>
      </c>
      <c r="H335" s="165">
        <v>1</v>
      </c>
      <c r="I335" s="95" t="str" cm="1">
        <f t="array" ref="I335">_xlfn.IFS(H335&gt;G335,"W",H335&lt;G335,"L",H335=G335,"---")</f>
        <v>L</v>
      </c>
      <c r="J335" s="95">
        <f t="shared" si="25"/>
        <v>0</v>
      </c>
      <c r="K335" s="95" t="str">
        <f t="shared" si="27"/>
        <v>CIN</v>
      </c>
      <c r="L335" s="95">
        <v>24</v>
      </c>
      <c r="M335" s="95">
        <f>COUNTIF($D$3:K335,K335)</f>
        <v>20</v>
      </c>
    </row>
    <row r="336" spans="1:13" x14ac:dyDescent="0.25">
      <c r="A336" s="95">
        <v>334</v>
      </c>
      <c r="B336" s="95">
        <f>COUNTIF($D$3:K336,D336)</f>
        <v>20</v>
      </c>
      <c r="C336" s="95">
        <v>9</v>
      </c>
      <c r="D336" s="95" t="str">
        <f t="shared" si="26"/>
        <v>SEA</v>
      </c>
      <c r="E336" s="95">
        <f t="shared" si="24"/>
        <v>1</v>
      </c>
      <c r="F336" s="95" t="str" cm="1">
        <f t="array" ref="F336">_xlfn.IFS(G336&gt;H336,"W",G336&lt;H336,"L",G336=H336,"---")</f>
        <v>W</v>
      </c>
      <c r="G336" s="165">
        <v>5</v>
      </c>
      <c r="H336" s="165">
        <v>3</v>
      </c>
      <c r="I336" s="95" t="str" cm="1">
        <f t="array" ref="I336">_xlfn.IFS(H336&gt;G336,"W",H336&lt;G336,"L",H336=G336,"---")</f>
        <v>L</v>
      </c>
      <c r="J336" s="95">
        <f t="shared" si="25"/>
        <v>0</v>
      </c>
      <c r="K336" s="95" t="str">
        <f t="shared" si="27"/>
        <v>CHC</v>
      </c>
      <c r="L336" s="95">
        <v>25</v>
      </c>
      <c r="M336" s="95">
        <f>COUNTIF($D$3:K336,K336)</f>
        <v>20</v>
      </c>
    </row>
    <row r="337" spans="1:13" x14ac:dyDescent="0.25">
      <c r="A337" s="95">
        <v>335</v>
      </c>
      <c r="B337" s="95">
        <f>COUNTIF($D$3:K337,D337)</f>
        <v>21</v>
      </c>
      <c r="C337" s="95">
        <v>11</v>
      </c>
      <c r="D337" s="95" t="str">
        <f t="shared" si="26"/>
        <v>LAA</v>
      </c>
      <c r="E337" s="95">
        <f t="shared" si="24"/>
        <v>0</v>
      </c>
      <c r="F337" s="95" t="str" cm="1">
        <f t="array" ref="F337">_xlfn.IFS(G337&gt;H337,"W",G337&lt;H337,"L",G337=H337,"---")</f>
        <v>L</v>
      </c>
      <c r="G337" s="165">
        <v>3</v>
      </c>
      <c r="H337" s="165">
        <v>4</v>
      </c>
      <c r="I337" s="95" t="str" cm="1">
        <f t="array" ref="I337">_xlfn.IFS(H337&gt;G337,"W",H337&lt;G337,"L",H337=G337,"---")</f>
        <v>W</v>
      </c>
      <c r="J337" s="95">
        <f t="shared" si="25"/>
        <v>1</v>
      </c>
      <c r="K337" s="95" t="str">
        <f t="shared" si="27"/>
        <v>OKC</v>
      </c>
      <c r="L337" s="95">
        <v>27</v>
      </c>
      <c r="M337" s="95">
        <f>COUNTIF($D$3:K337,K337)</f>
        <v>21</v>
      </c>
    </row>
    <row r="338" spans="1:13" x14ac:dyDescent="0.25">
      <c r="A338" s="95">
        <v>336</v>
      </c>
      <c r="B338" s="95">
        <f>COUNTIF($D$3:K338,D338)</f>
        <v>21</v>
      </c>
      <c r="C338" s="95">
        <v>12</v>
      </c>
      <c r="D338" s="95" t="str">
        <f t="shared" si="26"/>
        <v>CHR</v>
      </c>
      <c r="E338" s="95">
        <f t="shared" si="24"/>
        <v>1</v>
      </c>
      <c r="F338" s="95" t="str" cm="1">
        <f t="array" ref="F338">_xlfn.IFS(G338&gt;H338,"W",G338&lt;H338,"L",G338=H338,"---")</f>
        <v>W</v>
      </c>
      <c r="G338" s="165">
        <v>3</v>
      </c>
      <c r="H338" s="165">
        <v>0</v>
      </c>
      <c r="I338" s="95" t="str" cm="1">
        <f t="array" ref="I338">_xlfn.IFS(H338&gt;G338,"W",H338&lt;G338,"L",H338=G338,"---")</f>
        <v>L</v>
      </c>
      <c r="J338" s="95">
        <f t="shared" si="25"/>
        <v>0</v>
      </c>
      <c r="K338" s="95" t="str">
        <f t="shared" si="27"/>
        <v>COL</v>
      </c>
      <c r="L338" s="95">
        <v>28</v>
      </c>
      <c r="M338" s="95">
        <f>COUNTIF($D$3:K338,K338)</f>
        <v>21</v>
      </c>
    </row>
    <row r="339" spans="1:13" x14ac:dyDescent="0.25">
      <c r="A339" s="95">
        <v>337</v>
      </c>
      <c r="B339" s="95">
        <f>COUNTIF($D$3:K339,D339)</f>
        <v>23</v>
      </c>
      <c r="C339" s="95">
        <v>13</v>
      </c>
      <c r="D339" s="95" t="str">
        <f t="shared" si="26"/>
        <v>KCM</v>
      </c>
      <c r="E339" s="95">
        <f t="shared" si="24"/>
        <v>1</v>
      </c>
      <c r="F339" s="95" t="str" cm="1">
        <f t="array" ref="F339">_xlfn.IFS(G339&gt;H339,"W",G339&lt;H339,"L",G339=H339,"---")</f>
        <v>W</v>
      </c>
      <c r="G339" s="165">
        <v>3</v>
      </c>
      <c r="H339" s="165">
        <v>2</v>
      </c>
      <c r="I339" s="95" t="str" cm="1">
        <f t="array" ref="I339">_xlfn.IFS(H339&gt;G339,"W",H339&lt;G339,"L",H339=G339,"---")</f>
        <v>L</v>
      </c>
      <c r="J339" s="95">
        <f t="shared" si="25"/>
        <v>0</v>
      </c>
      <c r="K339" s="95" t="str">
        <f t="shared" si="27"/>
        <v>LAP</v>
      </c>
      <c r="L339" s="95">
        <v>29</v>
      </c>
      <c r="M339" s="95">
        <f>COUNTIF($D$3:K339,K339)</f>
        <v>23</v>
      </c>
    </row>
    <row r="340" spans="1:13" x14ac:dyDescent="0.25">
      <c r="A340" s="95">
        <v>338</v>
      </c>
      <c r="B340" s="95">
        <f>COUNTIF($D$3:K340,D340)</f>
        <v>22</v>
      </c>
      <c r="C340" s="95">
        <v>14</v>
      </c>
      <c r="D340" s="95" t="str">
        <f t="shared" si="26"/>
        <v>MIN</v>
      </c>
      <c r="E340" s="95">
        <f t="shared" si="24"/>
        <v>0</v>
      </c>
      <c r="F340" s="95" t="str" cm="1">
        <f t="array" ref="F340">_xlfn.IFS(G340&gt;H340,"W",G340&lt;H340,"L",G340=H340,"---")</f>
        <v>L</v>
      </c>
      <c r="G340" s="165">
        <v>0</v>
      </c>
      <c r="H340" s="165">
        <v>5</v>
      </c>
      <c r="I340" s="95" t="str" cm="1">
        <f t="array" ref="I340">_xlfn.IFS(H340&gt;G340,"W",H340&lt;G340,"L",H340=G340,"---")</f>
        <v>W</v>
      </c>
      <c r="J340" s="95">
        <f t="shared" si="25"/>
        <v>1</v>
      </c>
      <c r="K340" s="95" t="str">
        <f t="shared" si="27"/>
        <v>PHX</v>
      </c>
      <c r="L340" s="95">
        <v>30</v>
      </c>
      <c r="M340" s="95">
        <f>COUNTIF($D$3:K340,K340)</f>
        <v>22</v>
      </c>
    </row>
    <row r="341" spans="1:13" x14ac:dyDescent="0.25">
      <c r="A341" s="95">
        <v>339</v>
      </c>
      <c r="B341" s="95">
        <f>COUNTIF($D$3:K341,D341)</f>
        <v>21</v>
      </c>
      <c r="C341" s="95">
        <v>15</v>
      </c>
      <c r="D341" s="95" t="str">
        <f t="shared" si="26"/>
        <v>DAL</v>
      </c>
      <c r="E341" s="95">
        <f t="shared" si="24"/>
        <v>1</v>
      </c>
      <c r="F341" s="95" t="str" cm="1">
        <f t="array" ref="F341">_xlfn.IFS(G341&gt;H341,"W",G341&lt;H341,"L",G341=H341,"---")</f>
        <v>W</v>
      </c>
      <c r="G341" s="165">
        <v>6</v>
      </c>
      <c r="H341" s="165">
        <v>5</v>
      </c>
      <c r="I341" s="95" t="str" cm="1">
        <f t="array" ref="I341">_xlfn.IFS(H341&gt;G341,"W",H341&lt;G341,"L",H341=G341,"---")</f>
        <v>L</v>
      </c>
      <c r="J341" s="95">
        <f t="shared" si="25"/>
        <v>0</v>
      </c>
      <c r="K341" s="95" t="str">
        <f t="shared" si="27"/>
        <v>SDT</v>
      </c>
      <c r="L341" s="95">
        <v>31</v>
      </c>
      <c r="M341" s="95">
        <f>COUNTIF($D$3:K341,K341)</f>
        <v>21</v>
      </c>
    </row>
    <row r="342" spans="1:13" x14ac:dyDescent="0.25">
      <c r="A342" s="95">
        <v>340</v>
      </c>
      <c r="B342" s="95">
        <f>COUNTIF($D$3:K342,D342)</f>
        <v>21</v>
      </c>
      <c r="C342" s="95">
        <v>16</v>
      </c>
      <c r="D342" s="95" t="str">
        <f t="shared" si="26"/>
        <v>HOU</v>
      </c>
      <c r="E342" s="95">
        <f t="shared" si="24"/>
        <v>1</v>
      </c>
      <c r="F342" s="95" t="str" cm="1">
        <f t="array" ref="F342">_xlfn.IFS(G342&gt;H342,"W",G342&lt;H342,"L",G342=H342,"---")</f>
        <v>W</v>
      </c>
      <c r="G342" s="165">
        <v>7</v>
      </c>
      <c r="H342" s="165">
        <v>1</v>
      </c>
      <c r="I342" s="95" t="str" cm="1">
        <f t="array" ref="I342">_xlfn.IFS(H342&gt;G342,"W",H342&lt;G342,"L",H342=G342,"---")</f>
        <v>L</v>
      </c>
      <c r="J342" s="95">
        <f t="shared" si="25"/>
        <v>0</v>
      </c>
      <c r="K342" s="95" t="str">
        <f t="shared" si="27"/>
        <v>SFN</v>
      </c>
      <c r="L342" s="95">
        <v>32</v>
      </c>
      <c r="M342" s="95">
        <f>COUNTIF($D$3:K342,K342)</f>
        <v>21</v>
      </c>
    </row>
    <row r="343" spans="1:13" x14ac:dyDescent="0.25">
      <c r="A343" s="95">
        <v>341</v>
      </c>
      <c r="B343" s="95">
        <f>COUNTIF($D$3:K343,D343)</f>
        <v>22</v>
      </c>
      <c r="C343" s="95">
        <v>2</v>
      </c>
      <c r="D343" s="95" t="str">
        <f t="shared" si="26"/>
        <v>BOS</v>
      </c>
      <c r="E343" s="95">
        <f t="shared" si="24"/>
        <v>0</v>
      </c>
      <c r="F343" s="95" t="str" cm="1">
        <f t="array" ref="F343">_xlfn.IFS(G343&gt;H343,"W",G343&lt;H343,"L",G343=H343,"---")</f>
        <v>L</v>
      </c>
      <c r="G343" s="165">
        <v>3</v>
      </c>
      <c r="H343" s="165">
        <v>4</v>
      </c>
      <c r="I343" s="95" t="str" cm="1">
        <f t="array" ref="I343">_xlfn.IFS(H343&gt;G343,"W",H343&lt;G343,"L",H343=G343,"---")</f>
        <v>W</v>
      </c>
      <c r="J343" s="95">
        <f t="shared" si="25"/>
        <v>1</v>
      </c>
      <c r="K343" s="95" t="str">
        <f t="shared" si="27"/>
        <v>DET</v>
      </c>
      <c r="L343" s="95">
        <v>5</v>
      </c>
      <c r="M343" s="95">
        <f>COUNTIF($D$3:K343,K343)</f>
        <v>24</v>
      </c>
    </row>
    <row r="344" spans="1:13" x14ac:dyDescent="0.25">
      <c r="A344" s="95">
        <v>342</v>
      </c>
      <c r="B344" s="95">
        <f>COUNTIF($D$3:K344,D344)</f>
        <v>22</v>
      </c>
      <c r="C344" s="95">
        <v>1</v>
      </c>
      <c r="D344" s="95" t="str">
        <f t="shared" si="26"/>
        <v>NYS</v>
      </c>
      <c r="E344" s="95">
        <f t="shared" si="24"/>
        <v>1</v>
      </c>
      <c r="F344" s="95" t="str" cm="1">
        <f t="array" ref="F344">_xlfn.IFS(G344&gt;H344,"W",G344&lt;H344,"L",G344=H344,"---")</f>
        <v>W</v>
      </c>
      <c r="G344" s="165">
        <v>5</v>
      </c>
      <c r="H344" s="165">
        <v>3</v>
      </c>
      <c r="I344" s="95" t="str" cm="1">
        <f t="array" ref="I344">_xlfn.IFS(H344&gt;G344,"W",H344&lt;G344,"L",H344=G344,"---")</f>
        <v>L</v>
      </c>
      <c r="J344" s="95">
        <f t="shared" si="25"/>
        <v>0</v>
      </c>
      <c r="K344" s="95" t="str">
        <f t="shared" si="27"/>
        <v>ORL</v>
      </c>
      <c r="L344" s="95">
        <v>6</v>
      </c>
      <c r="M344" s="95">
        <f>COUNTIF($D$3:K344,K344)</f>
        <v>24</v>
      </c>
    </row>
    <row r="345" spans="1:13" x14ac:dyDescent="0.25">
      <c r="A345" s="95">
        <v>343</v>
      </c>
      <c r="B345" s="95">
        <f>COUNTIF($D$3:K345,D345)</f>
        <v>22</v>
      </c>
      <c r="C345" s="95">
        <v>4</v>
      </c>
      <c r="D345" s="95" t="str">
        <f t="shared" si="26"/>
        <v>CLE</v>
      </c>
      <c r="E345" s="95">
        <f t="shared" si="24"/>
        <v>1</v>
      </c>
      <c r="F345" s="95" t="str" cm="1">
        <f t="array" ref="F345">_xlfn.IFS(G345&gt;H345,"W",G345&lt;H345,"L",G345=H345,"---")</f>
        <v>W</v>
      </c>
      <c r="G345" s="165">
        <v>4</v>
      </c>
      <c r="H345" s="165">
        <v>2</v>
      </c>
      <c r="I345" s="95" t="str" cm="1">
        <f t="array" ref="I345">_xlfn.IFS(H345&gt;G345,"W",H345&lt;G345,"L",H345=G345,"---")</f>
        <v>L</v>
      </c>
      <c r="J345" s="95">
        <f t="shared" si="25"/>
        <v>0</v>
      </c>
      <c r="K345" s="95" t="str">
        <f t="shared" si="27"/>
        <v>IND</v>
      </c>
      <c r="L345" s="95">
        <v>7</v>
      </c>
      <c r="M345" s="95">
        <f>COUNTIF($D$3:K345,K345)</f>
        <v>22</v>
      </c>
    </row>
    <row r="346" spans="1:13" x14ac:dyDescent="0.25">
      <c r="A346" s="95">
        <v>344</v>
      </c>
      <c r="B346" s="95">
        <f>COUNTIF($D$3:K346,D346)</f>
        <v>21</v>
      </c>
      <c r="C346" s="95">
        <v>3</v>
      </c>
      <c r="D346" s="95" t="str">
        <f t="shared" si="26"/>
        <v>BAL</v>
      </c>
      <c r="E346" s="95">
        <f t="shared" si="24"/>
        <v>0</v>
      </c>
      <c r="F346" s="95" t="str" cm="1">
        <f t="array" ref="F346">_xlfn.IFS(G346&gt;H346,"W",G346&lt;H346,"L",G346=H346,"---")</f>
        <v>L</v>
      </c>
      <c r="G346" s="165">
        <v>5</v>
      </c>
      <c r="H346" s="165">
        <v>10</v>
      </c>
      <c r="I346" s="95" t="str" cm="1">
        <f t="array" ref="I346">_xlfn.IFS(H346&gt;G346,"W",H346&lt;G346,"L",H346=G346,"---")</f>
        <v>W</v>
      </c>
      <c r="J346" s="95">
        <f t="shared" si="25"/>
        <v>1</v>
      </c>
      <c r="K346" s="95" t="str">
        <f t="shared" si="27"/>
        <v>MIL</v>
      </c>
      <c r="L346" s="95">
        <v>8</v>
      </c>
      <c r="M346" s="95">
        <f>COUNTIF($D$3:K346,K346)</f>
        <v>21</v>
      </c>
    </row>
    <row r="347" spans="1:13" x14ac:dyDescent="0.25">
      <c r="A347" s="95">
        <v>345</v>
      </c>
      <c r="B347" s="95">
        <f>COUNTIF($D$3:K347,D347)</f>
        <v>24</v>
      </c>
      <c r="C347" s="95">
        <v>13</v>
      </c>
      <c r="D347" s="95" t="str">
        <f t="shared" si="26"/>
        <v>KCM</v>
      </c>
      <c r="E347" s="95">
        <f t="shared" si="24"/>
        <v>1</v>
      </c>
      <c r="F347" s="95" t="str" cm="1">
        <f t="array" ref="F347">_xlfn.IFS(G347&gt;H347,"W",G347&lt;H347,"L",G347=H347,"---")</f>
        <v>W</v>
      </c>
      <c r="G347" s="165">
        <v>12</v>
      </c>
      <c r="H347" s="165">
        <v>1</v>
      </c>
      <c r="I347" s="95" t="str" cm="1">
        <f t="array" ref="I347">_xlfn.IFS(H347&gt;G347,"W",H347&lt;G347,"L",H347=G347,"---")</f>
        <v>L</v>
      </c>
      <c r="J347" s="95">
        <f t="shared" si="25"/>
        <v>0</v>
      </c>
      <c r="K347" s="95" t="str">
        <f t="shared" si="27"/>
        <v>OAK</v>
      </c>
      <c r="L347" s="95">
        <v>10</v>
      </c>
      <c r="M347" s="95">
        <f>COUNTIF($D$3:K347,K347)</f>
        <v>22</v>
      </c>
    </row>
    <row r="348" spans="1:13" x14ac:dyDescent="0.25">
      <c r="A348" s="95">
        <v>346</v>
      </c>
      <c r="B348" s="95">
        <f>COUNTIF($D$3:K348,D348)</f>
        <v>22</v>
      </c>
      <c r="C348" s="95">
        <v>16</v>
      </c>
      <c r="D348" s="95" t="str">
        <f t="shared" si="26"/>
        <v>HOU</v>
      </c>
      <c r="E348" s="95">
        <f t="shared" si="24"/>
        <v>0</v>
      </c>
      <c r="F348" s="95" t="str" cm="1">
        <f t="array" ref="F348">_xlfn.IFS(G348&gt;H348,"W",G348&lt;H348,"L",G348=H348,"---")</f>
        <v>L</v>
      </c>
      <c r="G348" s="165">
        <v>0</v>
      </c>
      <c r="H348" s="165">
        <v>4</v>
      </c>
      <c r="I348" s="95" t="str" cm="1">
        <f t="array" ref="I348">_xlfn.IFS(H348&gt;G348,"W",H348&lt;G348,"L",H348=G348,"---")</f>
        <v>W</v>
      </c>
      <c r="J348" s="95">
        <f t="shared" si="25"/>
        <v>1</v>
      </c>
      <c r="K348" s="95" t="str">
        <f t="shared" si="27"/>
        <v>LAA</v>
      </c>
      <c r="L348" s="95">
        <v>11</v>
      </c>
      <c r="M348" s="95">
        <f>COUNTIF($D$3:K348,K348)</f>
        <v>22</v>
      </c>
    </row>
    <row r="349" spans="1:13" x14ac:dyDescent="0.25">
      <c r="A349" s="95">
        <v>347</v>
      </c>
      <c r="B349" s="95">
        <f>COUNTIF($D$3:K349,D349)</f>
        <v>22</v>
      </c>
      <c r="C349" s="95">
        <v>15</v>
      </c>
      <c r="D349" s="95" t="str">
        <f t="shared" si="26"/>
        <v>DAL</v>
      </c>
      <c r="E349" s="95">
        <f t="shared" si="24"/>
        <v>0</v>
      </c>
      <c r="F349" s="95" t="str" cm="1">
        <f t="array" ref="F349">_xlfn.IFS(G349&gt;H349,"W",G349&lt;H349,"L",G349=H349,"---")</f>
        <v>L</v>
      </c>
      <c r="G349" s="165">
        <v>6</v>
      </c>
      <c r="H349" s="165">
        <v>8</v>
      </c>
      <c r="I349" s="95" t="str" cm="1">
        <f t="array" ref="I349">_xlfn.IFS(H349&gt;G349,"W",H349&lt;G349,"L",H349=G349,"---")</f>
        <v>W</v>
      </c>
      <c r="J349" s="95">
        <f t="shared" si="25"/>
        <v>1</v>
      </c>
      <c r="K349" s="95" t="str">
        <f t="shared" si="27"/>
        <v>CHR</v>
      </c>
      <c r="L349" s="95">
        <v>12</v>
      </c>
      <c r="M349" s="95">
        <f>COUNTIF($D$3:K349,K349)</f>
        <v>22</v>
      </c>
    </row>
    <row r="350" spans="1:13" x14ac:dyDescent="0.25">
      <c r="A350" s="95">
        <v>348</v>
      </c>
      <c r="B350" s="95">
        <f>COUNTIF($D$3:K350,D350)</f>
        <v>21</v>
      </c>
      <c r="C350" s="95">
        <v>9</v>
      </c>
      <c r="D350" s="95" t="str">
        <f t="shared" si="26"/>
        <v>SEA</v>
      </c>
      <c r="E350" s="95">
        <f t="shared" si="24"/>
        <v>1</v>
      </c>
      <c r="F350" s="95" t="str" cm="1">
        <f t="array" ref="F350">_xlfn.IFS(G350&gt;H350,"W",G350&lt;H350,"L",G350=H350,"---")</f>
        <v>W</v>
      </c>
      <c r="G350" s="165">
        <v>5</v>
      </c>
      <c r="H350" s="165">
        <v>4</v>
      </c>
      <c r="I350" s="95" t="str" cm="1">
        <f t="array" ref="I350">_xlfn.IFS(H350&gt;G350,"W",H350&lt;G350,"L",H350=G350,"---")</f>
        <v>L</v>
      </c>
      <c r="J350" s="95">
        <f t="shared" si="25"/>
        <v>0</v>
      </c>
      <c r="K350" s="95" t="str">
        <f t="shared" si="27"/>
        <v>MIN</v>
      </c>
      <c r="L350" s="95">
        <v>14</v>
      </c>
      <c r="M350" s="95">
        <f>COUNTIF($D$3:K350,K350)</f>
        <v>23</v>
      </c>
    </row>
    <row r="351" spans="1:13" x14ac:dyDescent="0.25">
      <c r="A351" s="95">
        <v>349</v>
      </c>
      <c r="B351" s="95">
        <f>COUNTIF($D$3:K351,D351)</f>
        <v>24</v>
      </c>
      <c r="C351" s="95">
        <v>22</v>
      </c>
      <c r="D351" s="95" t="str">
        <f t="shared" si="26"/>
        <v>ATL</v>
      </c>
      <c r="E351" s="95">
        <f t="shared" si="24"/>
        <v>1</v>
      </c>
      <c r="F351" s="95" t="str" cm="1">
        <f t="array" ref="F351">_xlfn.IFS(G351&gt;H351,"W",G351&lt;H351,"L",G351=H351,"---")</f>
        <v>W</v>
      </c>
      <c r="G351" s="165">
        <v>8</v>
      </c>
      <c r="H351" s="165">
        <v>7</v>
      </c>
      <c r="I351" s="95" t="str" cm="1">
        <f t="array" ref="I351">_xlfn.IFS(H351&gt;G351,"W",H351&lt;G351,"L",H351=G351,"---")</f>
        <v>L</v>
      </c>
      <c r="J351" s="95">
        <f t="shared" si="25"/>
        <v>0</v>
      </c>
      <c r="K351" s="95" t="str">
        <f t="shared" si="27"/>
        <v>NYC</v>
      </c>
      <c r="L351" s="95">
        <v>17</v>
      </c>
      <c r="M351" s="95">
        <f>COUNTIF($D$3:K351,K351)</f>
        <v>22</v>
      </c>
    </row>
    <row r="352" spans="1:13" x14ac:dyDescent="0.25">
      <c r="A352" s="95">
        <v>350</v>
      </c>
      <c r="B352" s="95">
        <f>COUNTIF($D$3:K352,D352)</f>
        <v>24</v>
      </c>
      <c r="C352" s="95">
        <v>21</v>
      </c>
      <c r="D352" s="95" t="str">
        <f t="shared" si="26"/>
        <v>PIT</v>
      </c>
      <c r="E352" s="95">
        <f t="shared" si="24"/>
        <v>1</v>
      </c>
      <c r="F352" s="95" t="str" cm="1">
        <f t="array" ref="F352">_xlfn.IFS(G352&gt;H352,"W",G352&lt;H352,"L",G352=H352,"---")</f>
        <v>W</v>
      </c>
      <c r="G352" s="165">
        <v>3</v>
      </c>
      <c r="H352" s="165">
        <v>1</v>
      </c>
      <c r="I352" s="95" t="str" cm="1">
        <f t="array" ref="I352">_xlfn.IFS(H352&gt;G352,"W",H352&lt;G352,"L",H352=G352,"---")</f>
        <v>L</v>
      </c>
      <c r="J352" s="95">
        <f t="shared" si="25"/>
        <v>0</v>
      </c>
      <c r="K352" s="95" t="str">
        <f t="shared" si="27"/>
        <v>PHI</v>
      </c>
      <c r="L352" s="95">
        <v>18</v>
      </c>
      <c r="M352" s="95">
        <f>COUNTIF($D$3:K352,K352)</f>
        <v>22</v>
      </c>
    </row>
    <row r="353" spans="1:13" x14ac:dyDescent="0.25">
      <c r="A353" s="95">
        <v>351</v>
      </c>
      <c r="B353" s="95">
        <f>COUNTIF($D$3:K353,D353)</f>
        <v>21</v>
      </c>
      <c r="C353" s="95">
        <v>24</v>
      </c>
      <c r="D353" s="95" t="str">
        <f t="shared" si="26"/>
        <v>CIN</v>
      </c>
      <c r="E353" s="95">
        <f t="shared" si="24"/>
        <v>1</v>
      </c>
      <c r="F353" s="95" t="str" cm="1">
        <f t="array" ref="F353">_xlfn.IFS(G353&gt;H353,"W",G353&lt;H353,"L",G353=H353,"---")</f>
        <v>W</v>
      </c>
      <c r="G353" s="165">
        <v>2</v>
      </c>
      <c r="H353" s="165">
        <v>0</v>
      </c>
      <c r="I353" s="95" t="str" cm="1">
        <f t="array" ref="I353">_xlfn.IFS(H353&gt;G353,"W",H353&lt;G353,"L",H353=G353,"---")</f>
        <v>L</v>
      </c>
      <c r="J353" s="95">
        <f t="shared" si="25"/>
        <v>0</v>
      </c>
      <c r="K353" s="95" t="str">
        <f t="shared" si="27"/>
        <v>BKN</v>
      </c>
      <c r="L353" s="95">
        <v>19</v>
      </c>
      <c r="M353" s="95">
        <f>COUNTIF($D$3:K353,K353)</f>
        <v>21</v>
      </c>
    </row>
    <row r="354" spans="1:13" x14ac:dyDescent="0.25">
      <c r="A354" s="95">
        <v>352</v>
      </c>
      <c r="B354" s="95">
        <f>COUNTIF($D$3:K354,D354)</f>
        <v>22</v>
      </c>
      <c r="C354" s="95">
        <v>23</v>
      </c>
      <c r="D354" s="95" t="str">
        <f t="shared" si="26"/>
        <v>MIA</v>
      </c>
      <c r="E354" s="95">
        <f t="shared" si="24"/>
        <v>0</v>
      </c>
      <c r="F354" s="95" t="str" cm="1">
        <f t="array" ref="F354">_xlfn.IFS(G354&gt;H354,"W",G354&lt;H354,"L",G354=H354,"---")</f>
        <v>L</v>
      </c>
      <c r="G354" s="165">
        <v>4</v>
      </c>
      <c r="H354" s="165">
        <v>6</v>
      </c>
      <c r="I354" s="95" t="str" cm="1">
        <f t="array" ref="I354">_xlfn.IFS(H354&gt;G354,"W",H354&lt;G354,"L",H354=G354,"---")</f>
        <v>W</v>
      </c>
      <c r="J354" s="95">
        <f t="shared" si="25"/>
        <v>1</v>
      </c>
      <c r="K354" s="95" t="str">
        <f t="shared" si="27"/>
        <v>WAS</v>
      </c>
      <c r="L354" s="95">
        <v>20</v>
      </c>
      <c r="M354" s="95">
        <f>COUNTIF($D$3:K354,K354)</f>
        <v>22</v>
      </c>
    </row>
    <row r="355" spans="1:13" x14ac:dyDescent="0.25">
      <c r="A355" s="95">
        <v>353</v>
      </c>
      <c r="B355" s="95">
        <f>COUNTIF($D$3:K355,D355)</f>
        <v>23</v>
      </c>
      <c r="C355" s="95">
        <v>30</v>
      </c>
      <c r="D355" s="95" t="str">
        <f t="shared" si="26"/>
        <v>PHX</v>
      </c>
      <c r="E355" s="95">
        <f t="shared" si="24"/>
        <v>0</v>
      </c>
      <c r="F355" s="95" t="str" cm="1">
        <f t="array" ref="F355">_xlfn.IFS(G355&gt;H355,"W",G355&lt;H355,"L",G355=H355,"---")</f>
        <v>L</v>
      </c>
      <c r="G355" s="165">
        <v>0</v>
      </c>
      <c r="H355" s="165">
        <v>4</v>
      </c>
      <c r="I355" s="95" t="str" cm="1">
        <f t="array" ref="I355">_xlfn.IFS(H355&gt;G355,"W",H355&lt;G355,"L",H355=G355,"---")</f>
        <v>W</v>
      </c>
      <c r="J355" s="95">
        <f t="shared" si="25"/>
        <v>1</v>
      </c>
      <c r="K355" s="95" t="str">
        <f t="shared" si="27"/>
        <v>CHC</v>
      </c>
      <c r="L355" s="95">
        <v>25</v>
      </c>
      <c r="M355" s="95">
        <f>COUNTIF($D$3:K355,K355)</f>
        <v>21</v>
      </c>
    </row>
    <row r="356" spans="1:13" x14ac:dyDescent="0.25">
      <c r="A356" s="95">
        <v>354</v>
      </c>
      <c r="B356" s="95">
        <f>COUNTIF($D$3:K356,D356)</f>
        <v>22</v>
      </c>
      <c r="C356" s="95">
        <v>26</v>
      </c>
      <c r="D356" s="95" t="str">
        <f t="shared" si="26"/>
        <v>STL</v>
      </c>
      <c r="E356" s="95">
        <f t="shared" si="24"/>
        <v>0</v>
      </c>
      <c r="F356" s="95" t="str" cm="1">
        <f t="array" ref="F356">_xlfn.IFS(G356&gt;H356,"W",G356&lt;H356,"L",G356=H356,"---")</f>
        <v>L</v>
      </c>
      <c r="G356" s="165">
        <v>0</v>
      </c>
      <c r="H356" s="165">
        <v>10</v>
      </c>
      <c r="I356" s="95" t="str" cm="1">
        <f t="array" ref="I356">_xlfn.IFS(H356&gt;G356,"W",H356&lt;G356,"L",H356=G356,"---")</f>
        <v>W</v>
      </c>
      <c r="J356" s="95">
        <f t="shared" si="25"/>
        <v>1</v>
      </c>
      <c r="K356" s="95" t="str">
        <f t="shared" si="27"/>
        <v>LAP</v>
      </c>
      <c r="L356" s="95">
        <v>29</v>
      </c>
      <c r="M356" s="95">
        <f>COUNTIF($D$3:K356,K356)</f>
        <v>24</v>
      </c>
    </row>
    <row r="357" spans="1:13" x14ac:dyDescent="0.25">
      <c r="A357" s="95">
        <v>355</v>
      </c>
      <c r="B357" s="95">
        <f>COUNTIF($D$3:K357,D357)</f>
        <v>22</v>
      </c>
      <c r="C357" s="95">
        <v>28</v>
      </c>
      <c r="D357" s="95" t="str">
        <f t="shared" si="26"/>
        <v>COL</v>
      </c>
      <c r="E357" s="95">
        <f t="shared" si="24"/>
        <v>0</v>
      </c>
      <c r="F357" s="95" t="str" cm="1">
        <f t="array" ref="F357">_xlfn.IFS(G357&gt;H357,"W",G357&lt;H357,"L",G357=H357,"---")</f>
        <v>L</v>
      </c>
      <c r="G357" s="165">
        <v>0</v>
      </c>
      <c r="H357" s="165">
        <v>3</v>
      </c>
      <c r="I357" s="95" t="str" cm="1">
        <f t="array" ref="I357">_xlfn.IFS(H357&gt;G357,"W",H357&lt;G357,"L",H357=G357,"---")</f>
        <v>W</v>
      </c>
      <c r="J357" s="95">
        <f t="shared" si="25"/>
        <v>1</v>
      </c>
      <c r="K357" s="95" t="str">
        <f t="shared" si="27"/>
        <v>SDT</v>
      </c>
      <c r="L357" s="95">
        <v>31</v>
      </c>
      <c r="M357" s="95">
        <f>COUNTIF($D$3:K357,K357)</f>
        <v>22</v>
      </c>
    </row>
    <row r="358" spans="1:13" x14ac:dyDescent="0.25">
      <c r="A358" s="95">
        <v>356</v>
      </c>
      <c r="B358" s="95">
        <f>COUNTIF($D$3:K358,D358)</f>
        <v>22</v>
      </c>
      <c r="C358" s="95">
        <v>27</v>
      </c>
      <c r="D358" s="95" t="str">
        <f t="shared" si="26"/>
        <v>OKC</v>
      </c>
      <c r="E358" s="95">
        <f t="shared" si="24"/>
        <v>1</v>
      </c>
      <c r="F358" s="95" t="str" cm="1">
        <f t="array" ref="F358">_xlfn.IFS(G358&gt;H358,"W",G358&lt;H358,"L",G358=H358,"---")</f>
        <v>W</v>
      </c>
      <c r="G358" s="165">
        <v>4</v>
      </c>
      <c r="H358" s="165">
        <v>2</v>
      </c>
      <c r="I358" s="95" t="str" cm="1">
        <f t="array" ref="I358">_xlfn.IFS(H358&gt;G358,"W",H358&lt;G358,"L",H358=G358,"---")</f>
        <v>L</v>
      </c>
      <c r="J358" s="95">
        <f t="shared" si="25"/>
        <v>0</v>
      </c>
      <c r="K358" s="95" t="str">
        <f t="shared" si="27"/>
        <v>SFN</v>
      </c>
      <c r="L358" s="95">
        <v>32</v>
      </c>
      <c r="M358" s="95">
        <f>COUNTIF($D$3:K358,K358)</f>
        <v>22</v>
      </c>
    </row>
    <row r="359" spans="1:13" x14ac:dyDescent="0.25">
      <c r="A359" s="95">
        <v>357</v>
      </c>
      <c r="B359" s="95">
        <f>COUNTIF($D$3:K359,D359)</f>
        <v>23</v>
      </c>
      <c r="C359" s="95">
        <v>2</v>
      </c>
      <c r="D359" s="95" t="str">
        <f t="shared" si="26"/>
        <v>BOS</v>
      </c>
      <c r="E359" s="95">
        <f t="shared" si="24"/>
        <v>1</v>
      </c>
      <c r="F359" s="95" t="str" cm="1">
        <f t="array" ref="F359">_xlfn.IFS(G359&gt;H359,"W",G359&lt;H359,"L",G359=H359,"---")</f>
        <v>W</v>
      </c>
      <c r="G359" s="165">
        <v>4</v>
      </c>
      <c r="H359" s="165">
        <v>3</v>
      </c>
      <c r="I359" s="95" t="str" cm="1">
        <f t="array" ref="I359">_xlfn.IFS(H359&gt;G359,"W",H359&lt;G359,"L",H359=G359,"---")</f>
        <v>L</v>
      </c>
      <c r="J359" s="95">
        <f t="shared" si="25"/>
        <v>0</v>
      </c>
      <c r="K359" s="95" t="str">
        <f t="shared" si="27"/>
        <v>DET</v>
      </c>
      <c r="L359" s="95">
        <v>5</v>
      </c>
      <c r="M359" s="95">
        <f>COUNTIF($D$3:K359,K359)</f>
        <v>25</v>
      </c>
    </row>
    <row r="360" spans="1:13" x14ac:dyDescent="0.25">
      <c r="A360" s="95">
        <v>358</v>
      </c>
      <c r="B360" s="95">
        <f>COUNTIF($D$3:K360,D360)</f>
        <v>23</v>
      </c>
      <c r="C360" s="95">
        <v>1</v>
      </c>
      <c r="D360" s="95" t="str">
        <f t="shared" si="26"/>
        <v>NYS</v>
      </c>
      <c r="E360" s="95">
        <f t="shared" si="24"/>
        <v>1</v>
      </c>
      <c r="F360" s="95" t="str" cm="1">
        <f t="array" ref="F360">_xlfn.IFS(G360&gt;H360,"W",G360&lt;H360,"L",G360=H360,"---")</f>
        <v>W</v>
      </c>
      <c r="G360" s="165">
        <v>7</v>
      </c>
      <c r="H360" s="165">
        <v>2</v>
      </c>
      <c r="I360" s="95" t="str" cm="1">
        <f t="array" ref="I360">_xlfn.IFS(H360&gt;G360,"W",H360&lt;G360,"L",H360=G360,"---")</f>
        <v>L</v>
      </c>
      <c r="J360" s="95">
        <f t="shared" si="25"/>
        <v>0</v>
      </c>
      <c r="K360" s="95" t="str">
        <f t="shared" si="27"/>
        <v>ORL</v>
      </c>
      <c r="L360" s="95">
        <v>6</v>
      </c>
      <c r="M360" s="95">
        <f>COUNTIF($D$3:K360,K360)</f>
        <v>25</v>
      </c>
    </row>
    <row r="361" spans="1:13" x14ac:dyDescent="0.25">
      <c r="A361" s="95">
        <v>359</v>
      </c>
      <c r="B361" s="95">
        <f>COUNTIF($D$3:K361,D361)</f>
        <v>23</v>
      </c>
      <c r="C361" s="95">
        <v>4</v>
      </c>
      <c r="D361" s="95" t="str">
        <f t="shared" si="26"/>
        <v>CLE</v>
      </c>
      <c r="E361" s="95">
        <f t="shared" si="24"/>
        <v>0</v>
      </c>
      <c r="F361" s="95" t="str" cm="1">
        <f t="array" ref="F361">_xlfn.IFS(G361&gt;H361,"W",G361&lt;H361,"L",G361=H361,"---")</f>
        <v>L</v>
      </c>
      <c r="G361" s="165">
        <v>5</v>
      </c>
      <c r="H361" s="165">
        <v>7</v>
      </c>
      <c r="I361" s="95" t="str" cm="1">
        <f t="array" ref="I361">_xlfn.IFS(H361&gt;G361,"W",H361&lt;G361,"L",H361=G361,"---")</f>
        <v>W</v>
      </c>
      <c r="J361" s="95">
        <f t="shared" si="25"/>
        <v>1</v>
      </c>
      <c r="K361" s="95" t="str">
        <f t="shared" si="27"/>
        <v>IND</v>
      </c>
      <c r="L361" s="95">
        <v>7</v>
      </c>
      <c r="M361" s="95">
        <f>COUNTIF($D$3:K361,K361)</f>
        <v>23</v>
      </c>
    </row>
    <row r="362" spans="1:13" x14ac:dyDescent="0.25">
      <c r="A362" s="95">
        <v>360</v>
      </c>
      <c r="B362" s="95">
        <f>COUNTIF($D$3:K362,D362)</f>
        <v>22</v>
      </c>
      <c r="C362" s="95">
        <v>3</v>
      </c>
      <c r="D362" s="95" t="str">
        <f t="shared" si="26"/>
        <v>BAL</v>
      </c>
      <c r="E362" s="95">
        <f t="shared" si="24"/>
        <v>1</v>
      </c>
      <c r="F362" s="95" t="str" cm="1">
        <f t="array" ref="F362">_xlfn.IFS(G362&gt;H362,"W",G362&lt;H362,"L",G362=H362,"---")</f>
        <v>W</v>
      </c>
      <c r="G362" s="165">
        <v>12</v>
      </c>
      <c r="H362" s="165">
        <v>2</v>
      </c>
      <c r="I362" s="95" t="str" cm="1">
        <f t="array" ref="I362">_xlfn.IFS(H362&gt;G362,"W",H362&lt;G362,"L",H362=G362,"---")</f>
        <v>L</v>
      </c>
      <c r="J362" s="95">
        <f t="shared" si="25"/>
        <v>0</v>
      </c>
      <c r="K362" s="95" t="str">
        <f t="shared" si="27"/>
        <v>MIL</v>
      </c>
      <c r="L362" s="95">
        <v>8</v>
      </c>
      <c r="M362" s="95">
        <f>COUNTIF($D$3:K362,K362)</f>
        <v>22</v>
      </c>
    </row>
    <row r="363" spans="1:13" x14ac:dyDescent="0.25">
      <c r="A363" s="95">
        <v>361</v>
      </c>
      <c r="B363" s="95">
        <f>COUNTIF($D$3:K363,D363)</f>
        <v>25</v>
      </c>
      <c r="C363" s="95">
        <v>13</v>
      </c>
      <c r="D363" s="95" t="str">
        <f t="shared" si="26"/>
        <v>KCM</v>
      </c>
      <c r="E363" s="95">
        <f t="shared" si="24"/>
        <v>1</v>
      </c>
      <c r="F363" s="95" t="str" cm="1">
        <f t="array" ref="F363">_xlfn.IFS(G363&gt;H363,"W",G363&lt;H363,"L",G363=H363,"---")</f>
        <v>W</v>
      </c>
      <c r="G363" s="165">
        <v>11</v>
      </c>
      <c r="H363" s="165">
        <v>2</v>
      </c>
      <c r="I363" s="95" t="str" cm="1">
        <f t="array" ref="I363">_xlfn.IFS(H363&gt;G363,"W",H363&lt;G363,"L",H363=G363,"---")</f>
        <v>L</v>
      </c>
      <c r="J363" s="95">
        <f t="shared" si="25"/>
        <v>0</v>
      </c>
      <c r="K363" s="95" t="str">
        <f t="shared" si="27"/>
        <v>OAK</v>
      </c>
      <c r="L363" s="95">
        <v>10</v>
      </c>
      <c r="M363" s="95">
        <f>COUNTIF($D$3:K363,K363)</f>
        <v>23</v>
      </c>
    </row>
    <row r="364" spans="1:13" x14ac:dyDescent="0.25">
      <c r="A364" s="95">
        <v>362</v>
      </c>
      <c r="B364" s="95">
        <f>COUNTIF($D$3:K364,D364)</f>
        <v>23</v>
      </c>
      <c r="C364" s="95">
        <v>16</v>
      </c>
      <c r="D364" s="95" t="str">
        <f t="shared" si="26"/>
        <v>HOU</v>
      </c>
      <c r="E364" s="95">
        <f t="shared" si="24"/>
        <v>1</v>
      </c>
      <c r="F364" s="95" t="str" cm="1">
        <f t="array" ref="F364">_xlfn.IFS(G364&gt;H364,"W",G364&lt;H364,"L",G364=H364,"---")</f>
        <v>W</v>
      </c>
      <c r="G364" s="165">
        <v>8</v>
      </c>
      <c r="H364" s="165">
        <v>1</v>
      </c>
      <c r="I364" s="95" t="str" cm="1">
        <f t="array" ref="I364">_xlfn.IFS(H364&gt;G364,"W",H364&lt;G364,"L",H364=G364,"---")</f>
        <v>L</v>
      </c>
      <c r="J364" s="95">
        <f t="shared" si="25"/>
        <v>0</v>
      </c>
      <c r="K364" s="95" t="str">
        <f t="shared" si="27"/>
        <v>LAA</v>
      </c>
      <c r="L364" s="95">
        <v>11</v>
      </c>
      <c r="M364" s="95">
        <f>COUNTIF($D$3:K364,K364)</f>
        <v>23</v>
      </c>
    </row>
    <row r="365" spans="1:13" x14ac:dyDescent="0.25">
      <c r="A365" s="95">
        <v>363</v>
      </c>
      <c r="B365" s="95">
        <f>COUNTIF($D$3:K365,D365)</f>
        <v>23</v>
      </c>
      <c r="C365" s="95">
        <v>15</v>
      </c>
      <c r="D365" s="95" t="str">
        <f t="shared" si="26"/>
        <v>DAL</v>
      </c>
      <c r="E365" s="95">
        <f t="shared" si="24"/>
        <v>0</v>
      </c>
      <c r="F365" s="95" t="str" cm="1">
        <f t="array" ref="F365">_xlfn.IFS(G365&gt;H365,"W",G365&lt;H365,"L",G365=H365,"---")</f>
        <v>L</v>
      </c>
      <c r="G365" s="165">
        <v>3</v>
      </c>
      <c r="H365" s="165">
        <v>4</v>
      </c>
      <c r="I365" s="95" t="str" cm="1">
        <f t="array" ref="I365">_xlfn.IFS(H365&gt;G365,"W",H365&lt;G365,"L",H365=G365,"---")</f>
        <v>W</v>
      </c>
      <c r="J365" s="95">
        <f t="shared" si="25"/>
        <v>1</v>
      </c>
      <c r="K365" s="95" t="str">
        <f t="shared" si="27"/>
        <v>CHR</v>
      </c>
      <c r="L365" s="95">
        <v>12</v>
      </c>
      <c r="M365" s="95">
        <f>COUNTIF($D$3:K365,K365)</f>
        <v>23</v>
      </c>
    </row>
    <row r="366" spans="1:13" x14ac:dyDescent="0.25">
      <c r="A366" s="95">
        <v>364</v>
      </c>
      <c r="B366" s="95">
        <f>COUNTIF($D$3:K366,D366)</f>
        <v>22</v>
      </c>
      <c r="C366" s="95">
        <v>9</v>
      </c>
      <c r="D366" s="95" t="str">
        <f t="shared" si="26"/>
        <v>SEA</v>
      </c>
      <c r="E366" s="95">
        <f t="shared" si="24"/>
        <v>1</v>
      </c>
      <c r="F366" s="95" t="str" cm="1">
        <f t="array" ref="F366">_xlfn.IFS(G366&gt;H366,"W",G366&lt;H366,"L",G366=H366,"---")</f>
        <v>W</v>
      </c>
      <c r="G366" s="165">
        <v>7</v>
      </c>
      <c r="H366" s="165">
        <v>6</v>
      </c>
      <c r="I366" s="95" t="str" cm="1">
        <f t="array" ref="I366">_xlfn.IFS(H366&gt;G366,"W",H366&lt;G366,"L",H366=G366,"---")</f>
        <v>L</v>
      </c>
      <c r="J366" s="95">
        <f t="shared" si="25"/>
        <v>0</v>
      </c>
      <c r="K366" s="95" t="str">
        <f t="shared" si="27"/>
        <v>MIN</v>
      </c>
      <c r="L366" s="95">
        <v>14</v>
      </c>
      <c r="M366" s="95">
        <f>COUNTIF($D$3:K366,K366)</f>
        <v>24</v>
      </c>
    </row>
    <row r="367" spans="1:13" x14ac:dyDescent="0.25">
      <c r="A367" s="95">
        <v>365</v>
      </c>
      <c r="B367" s="95">
        <f>COUNTIF($D$3:K367,D367)</f>
        <v>25</v>
      </c>
      <c r="C367" s="95">
        <v>22</v>
      </c>
      <c r="D367" s="95" t="str">
        <f t="shared" si="26"/>
        <v>ATL</v>
      </c>
      <c r="E367" s="95">
        <f t="shared" si="24"/>
        <v>0</v>
      </c>
      <c r="F367" s="95" t="str" cm="1">
        <f t="array" ref="F367">_xlfn.IFS(G367&gt;H367,"W",G367&lt;H367,"L",G367=H367,"---")</f>
        <v>L</v>
      </c>
      <c r="G367" s="165">
        <v>1</v>
      </c>
      <c r="H367" s="165">
        <v>3</v>
      </c>
      <c r="I367" s="95" t="str" cm="1">
        <f t="array" ref="I367">_xlfn.IFS(H367&gt;G367,"W",H367&lt;G367,"L",H367=G367,"---")</f>
        <v>W</v>
      </c>
      <c r="J367" s="95">
        <f t="shared" si="25"/>
        <v>1</v>
      </c>
      <c r="K367" s="95" t="str">
        <f t="shared" si="27"/>
        <v>NYC</v>
      </c>
      <c r="L367" s="95">
        <v>17</v>
      </c>
      <c r="M367" s="95">
        <f>COUNTIF($D$3:K367,K367)</f>
        <v>23</v>
      </c>
    </row>
    <row r="368" spans="1:13" x14ac:dyDescent="0.25">
      <c r="A368" s="95">
        <v>366</v>
      </c>
      <c r="B368" s="95">
        <f>COUNTIF($D$3:K368,D368)</f>
        <v>25</v>
      </c>
      <c r="C368" s="95">
        <v>21</v>
      </c>
      <c r="D368" s="95" t="str">
        <f t="shared" si="26"/>
        <v>PIT</v>
      </c>
      <c r="E368" s="95">
        <f t="shared" si="24"/>
        <v>1</v>
      </c>
      <c r="F368" s="95" t="str" cm="1">
        <f t="array" ref="F368">_xlfn.IFS(G368&gt;H368,"W",G368&lt;H368,"L",G368=H368,"---")</f>
        <v>W</v>
      </c>
      <c r="G368" s="165">
        <v>5</v>
      </c>
      <c r="H368" s="165">
        <v>4</v>
      </c>
      <c r="I368" s="95" t="str" cm="1">
        <f t="array" ref="I368">_xlfn.IFS(H368&gt;G368,"W",H368&lt;G368,"L",H368=G368,"---")</f>
        <v>L</v>
      </c>
      <c r="J368" s="95">
        <f t="shared" si="25"/>
        <v>0</v>
      </c>
      <c r="K368" s="95" t="str">
        <f t="shared" si="27"/>
        <v>PHI</v>
      </c>
      <c r="L368" s="95">
        <v>18</v>
      </c>
      <c r="M368" s="95">
        <f>COUNTIF($D$3:K368,K368)</f>
        <v>23</v>
      </c>
    </row>
    <row r="369" spans="1:13" x14ac:dyDescent="0.25">
      <c r="A369" s="95">
        <v>367</v>
      </c>
      <c r="B369" s="95">
        <f>COUNTIF($D$3:K369,D369)</f>
        <v>22</v>
      </c>
      <c r="C369" s="95">
        <v>24</v>
      </c>
      <c r="D369" s="95" t="str">
        <f t="shared" si="26"/>
        <v>CIN</v>
      </c>
      <c r="E369" s="95">
        <f t="shared" si="24"/>
        <v>1</v>
      </c>
      <c r="F369" s="95" t="str" cm="1">
        <f t="array" ref="F369">_xlfn.IFS(G369&gt;H369,"W",G369&lt;H369,"L",G369=H369,"---")</f>
        <v>W</v>
      </c>
      <c r="G369" s="165">
        <v>6</v>
      </c>
      <c r="H369" s="165">
        <v>2</v>
      </c>
      <c r="I369" s="95" t="str" cm="1">
        <f t="array" ref="I369">_xlfn.IFS(H369&gt;G369,"W",H369&lt;G369,"L",H369=G369,"---")</f>
        <v>L</v>
      </c>
      <c r="J369" s="95">
        <f t="shared" si="25"/>
        <v>0</v>
      </c>
      <c r="K369" s="95" t="str">
        <f t="shared" si="27"/>
        <v>BKN</v>
      </c>
      <c r="L369" s="95">
        <v>19</v>
      </c>
      <c r="M369" s="95">
        <f>COUNTIF($D$3:K369,K369)</f>
        <v>22</v>
      </c>
    </row>
    <row r="370" spans="1:13" x14ac:dyDescent="0.25">
      <c r="A370" s="95">
        <v>368</v>
      </c>
      <c r="B370" s="95">
        <f>COUNTIF($D$3:K370,D370)</f>
        <v>23</v>
      </c>
      <c r="C370" s="95">
        <v>23</v>
      </c>
      <c r="D370" s="95" t="str">
        <f t="shared" si="26"/>
        <v>MIA</v>
      </c>
      <c r="E370" s="95">
        <f t="shared" si="24"/>
        <v>1</v>
      </c>
      <c r="F370" s="95" t="str" cm="1">
        <f t="array" ref="F370">_xlfn.IFS(G370&gt;H370,"W",G370&lt;H370,"L",G370=H370,"---")</f>
        <v>W</v>
      </c>
      <c r="G370" s="165">
        <v>3</v>
      </c>
      <c r="H370" s="165">
        <v>2</v>
      </c>
      <c r="I370" s="95" t="str" cm="1">
        <f t="array" ref="I370">_xlfn.IFS(H370&gt;G370,"W",H370&lt;G370,"L",H370=G370,"---")</f>
        <v>L</v>
      </c>
      <c r="J370" s="95">
        <f t="shared" si="25"/>
        <v>0</v>
      </c>
      <c r="K370" s="95" t="str">
        <f t="shared" si="27"/>
        <v>WAS</v>
      </c>
      <c r="L370" s="95">
        <v>20</v>
      </c>
      <c r="M370" s="95">
        <f>COUNTIF($D$3:K370,K370)</f>
        <v>23</v>
      </c>
    </row>
    <row r="371" spans="1:13" x14ac:dyDescent="0.25">
      <c r="A371" s="95">
        <v>369</v>
      </c>
      <c r="B371" s="95">
        <f>COUNTIF($D$3:K371,D371)</f>
        <v>24</v>
      </c>
      <c r="C371" s="95">
        <v>30</v>
      </c>
      <c r="D371" s="95" t="str">
        <f t="shared" si="26"/>
        <v>PHX</v>
      </c>
      <c r="E371" s="95">
        <f t="shared" si="24"/>
        <v>0</v>
      </c>
      <c r="F371" s="95" t="str" cm="1">
        <f t="array" ref="F371">_xlfn.IFS(G371&gt;H371,"W",G371&lt;H371,"L",G371=H371,"---")</f>
        <v>L</v>
      </c>
      <c r="G371" s="165">
        <v>2</v>
      </c>
      <c r="H371" s="165">
        <v>6</v>
      </c>
      <c r="I371" s="95" t="str" cm="1">
        <f t="array" ref="I371">_xlfn.IFS(H371&gt;G371,"W",H371&lt;G371,"L",H371=G371,"---")</f>
        <v>W</v>
      </c>
      <c r="J371" s="95">
        <f t="shared" si="25"/>
        <v>1</v>
      </c>
      <c r="K371" s="95" t="str">
        <f t="shared" si="27"/>
        <v>CHC</v>
      </c>
      <c r="L371" s="95">
        <v>25</v>
      </c>
      <c r="M371" s="95">
        <f>COUNTIF($D$3:K371,K371)</f>
        <v>22</v>
      </c>
    </row>
    <row r="372" spans="1:13" x14ac:dyDescent="0.25">
      <c r="A372" s="95">
        <v>370</v>
      </c>
      <c r="B372" s="95">
        <f>COUNTIF($D$3:K372,D372)</f>
        <v>23</v>
      </c>
      <c r="C372" s="95">
        <v>26</v>
      </c>
      <c r="D372" s="95" t="str">
        <f t="shared" si="26"/>
        <v>STL</v>
      </c>
      <c r="E372" s="95">
        <f t="shared" si="24"/>
        <v>0</v>
      </c>
      <c r="F372" s="95" t="str" cm="1">
        <f t="array" ref="F372">_xlfn.IFS(G372&gt;H372,"W",G372&lt;H372,"L",G372=H372,"---")</f>
        <v>L</v>
      </c>
      <c r="G372" s="165">
        <v>3</v>
      </c>
      <c r="H372" s="165">
        <v>5</v>
      </c>
      <c r="I372" s="95" t="str" cm="1">
        <f t="array" ref="I372">_xlfn.IFS(H372&gt;G372,"W",H372&lt;G372,"L",H372=G372,"---")</f>
        <v>W</v>
      </c>
      <c r="J372" s="95">
        <f t="shared" si="25"/>
        <v>1</v>
      </c>
      <c r="K372" s="95" t="str">
        <f t="shared" si="27"/>
        <v>LAP</v>
      </c>
      <c r="L372" s="95">
        <v>29</v>
      </c>
      <c r="M372" s="95">
        <f>COUNTIF($D$3:K372,K372)</f>
        <v>25</v>
      </c>
    </row>
    <row r="373" spans="1:13" x14ac:dyDescent="0.25">
      <c r="A373" s="95">
        <v>371</v>
      </c>
      <c r="B373" s="95">
        <f>COUNTIF($D$3:K373,D373)</f>
        <v>23</v>
      </c>
      <c r="C373" s="95">
        <v>28</v>
      </c>
      <c r="D373" s="95" t="str">
        <f t="shared" si="26"/>
        <v>COL</v>
      </c>
      <c r="E373" s="95">
        <f t="shared" si="24"/>
        <v>0</v>
      </c>
      <c r="F373" s="95" t="str" cm="1">
        <f t="array" ref="F373">_xlfn.IFS(G373&gt;H373,"W",G373&lt;H373,"L",G373=H373,"---")</f>
        <v>L</v>
      </c>
      <c r="G373" s="165">
        <v>1</v>
      </c>
      <c r="H373" s="165">
        <v>4</v>
      </c>
      <c r="I373" s="95" t="str" cm="1">
        <f t="array" ref="I373">_xlfn.IFS(H373&gt;G373,"W",H373&lt;G373,"L",H373=G373,"---")</f>
        <v>W</v>
      </c>
      <c r="J373" s="95">
        <f t="shared" si="25"/>
        <v>1</v>
      </c>
      <c r="K373" s="95" t="str">
        <f t="shared" si="27"/>
        <v>SDT</v>
      </c>
      <c r="L373" s="95">
        <v>31</v>
      </c>
      <c r="M373" s="95">
        <f>COUNTIF($D$3:K373,K373)</f>
        <v>23</v>
      </c>
    </row>
    <row r="374" spans="1:13" x14ac:dyDescent="0.25">
      <c r="A374" s="95">
        <v>372</v>
      </c>
      <c r="B374" s="95">
        <f>COUNTIF($D$3:K374,D374)</f>
        <v>23</v>
      </c>
      <c r="C374" s="95">
        <v>27</v>
      </c>
      <c r="D374" s="95" t="str">
        <f t="shared" si="26"/>
        <v>OKC</v>
      </c>
      <c r="E374" s="95">
        <f t="shared" si="24"/>
        <v>1</v>
      </c>
      <c r="F374" s="95" t="str" cm="1">
        <f t="array" ref="F374">_xlfn.IFS(G374&gt;H374,"W",G374&lt;H374,"L",G374=H374,"---")</f>
        <v>W</v>
      </c>
      <c r="G374" s="165">
        <v>5</v>
      </c>
      <c r="H374" s="165">
        <v>3</v>
      </c>
      <c r="I374" s="95" t="str" cm="1">
        <f t="array" ref="I374">_xlfn.IFS(H374&gt;G374,"W",H374&lt;G374,"L",H374=G374,"---")</f>
        <v>L</v>
      </c>
      <c r="J374" s="95">
        <f t="shared" si="25"/>
        <v>0</v>
      </c>
      <c r="K374" s="95" t="str">
        <f t="shared" si="27"/>
        <v>SFN</v>
      </c>
      <c r="L374" s="95">
        <v>32</v>
      </c>
      <c r="M374" s="95">
        <f>COUNTIF($D$3:K374,K374)</f>
        <v>23</v>
      </c>
    </row>
    <row r="375" spans="1:13" x14ac:dyDescent="0.25">
      <c r="A375" s="95">
        <v>373</v>
      </c>
      <c r="B375" s="95">
        <f>COUNTIF($D$3:K375,D375)</f>
        <v>24</v>
      </c>
      <c r="C375" s="95">
        <v>2</v>
      </c>
      <c r="D375" s="95" t="str">
        <f t="shared" si="26"/>
        <v>BOS</v>
      </c>
      <c r="E375" s="95">
        <f t="shared" si="24"/>
        <v>1</v>
      </c>
      <c r="F375" s="95" t="str" cm="1">
        <f t="array" ref="F375">_xlfn.IFS(G375&gt;H375,"W",G375&lt;H375,"L",G375=H375,"---")</f>
        <v>W</v>
      </c>
      <c r="G375" s="165">
        <v>8</v>
      </c>
      <c r="H375" s="165">
        <v>2</v>
      </c>
      <c r="I375" s="95" t="str" cm="1">
        <f t="array" ref="I375">_xlfn.IFS(H375&gt;G375,"W",H375&lt;G375,"L",H375=G375,"---")</f>
        <v>L</v>
      </c>
      <c r="J375" s="95">
        <f t="shared" si="25"/>
        <v>0</v>
      </c>
      <c r="K375" s="95" t="str">
        <f t="shared" si="27"/>
        <v>DET</v>
      </c>
      <c r="L375" s="95">
        <v>5</v>
      </c>
      <c r="M375" s="95">
        <f>COUNTIF($D$3:K375,K375)</f>
        <v>26</v>
      </c>
    </row>
    <row r="376" spans="1:13" x14ac:dyDescent="0.25">
      <c r="A376" s="95">
        <v>374</v>
      </c>
      <c r="B376" s="95">
        <f>COUNTIF($D$3:K376,D376)</f>
        <v>24</v>
      </c>
      <c r="C376" s="95">
        <v>1</v>
      </c>
      <c r="D376" s="95" t="str">
        <f t="shared" si="26"/>
        <v>NYS</v>
      </c>
      <c r="E376" s="95">
        <f t="shared" si="24"/>
        <v>0</v>
      </c>
      <c r="F376" s="95" t="str" cm="1">
        <f t="array" ref="F376">_xlfn.IFS(G376&gt;H376,"W",G376&lt;H376,"L",G376=H376,"---")</f>
        <v>L</v>
      </c>
      <c r="G376" s="165">
        <v>7</v>
      </c>
      <c r="H376" s="165">
        <v>8</v>
      </c>
      <c r="I376" s="95" t="str" cm="1">
        <f t="array" ref="I376">_xlfn.IFS(H376&gt;G376,"W",H376&lt;G376,"L",H376=G376,"---")</f>
        <v>W</v>
      </c>
      <c r="J376" s="95">
        <f t="shared" si="25"/>
        <v>1</v>
      </c>
      <c r="K376" s="95" t="str">
        <f t="shared" si="27"/>
        <v>ORL</v>
      </c>
      <c r="L376" s="95">
        <v>6</v>
      </c>
      <c r="M376" s="95">
        <f>COUNTIF($D$3:K376,K376)</f>
        <v>26</v>
      </c>
    </row>
    <row r="377" spans="1:13" x14ac:dyDescent="0.25">
      <c r="A377" s="95">
        <v>375</v>
      </c>
      <c r="B377" s="95">
        <f>COUNTIF($D$3:K377,D377)</f>
        <v>24</v>
      </c>
      <c r="C377" s="95">
        <v>4</v>
      </c>
      <c r="D377" s="95" t="str">
        <f t="shared" si="26"/>
        <v>CLE</v>
      </c>
      <c r="E377" s="95">
        <f t="shared" si="24"/>
        <v>1</v>
      </c>
      <c r="F377" s="95" t="str" cm="1">
        <f t="array" ref="F377">_xlfn.IFS(G377&gt;H377,"W",G377&lt;H377,"L",G377=H377,"---")</f>
        <v>W</v>
      </c>
      <c r="G377" s="165">
        <v>12</v>
      </c>
      <c r="H377" s="165">
        <v>3</v>
      </c>
      <c r="I377" s="95" t="str" cm="1">
        <f t="array" ref="I377">_xlfn.IFS(H377&gt;G377,"W",H377&lt;G377,"L",H377=G377,"---")</f>
        <v>L</v>
      </c>
      <c r="J377" s="95">
        <f t="shared" si="25"/>
        <v>0</v>
      </c>
      <c r="K377" s="95" t="str">
        <f t="shared" si="27"/>
        <v>IND</v>
      </c>
      <c r="L377" s="95">
        <v>7</v>
      </c>
      <c r="M377" s="95">
        <f>COUNTIF($D$3:K377,K377)</f>
        <v>24</v>
      </c>
    </row>
    <row r="378" spans="1:13" x14ac:dyDescent="0.25">
      <c r="A378" s="95">
        <v>376</v>
      </c>
      <c r="B378" s="95">
        <f>COUNTIF($D$3:K378,D378)</f>
        <v>23</v>
      </c>
      <c r="C378" s="95">
        <v>3</v>
      </c>
      <c r="D378" s="95" t="str">
        <f t="shared" si="26"/>
        <v>BAL</v>
      </c>
      <c r="E378" s="95">
        <f t="shared" si="24"/>
        <v>1</v>
      </c>
      <c r="F378" s="95" t="str" cm="1">
        <f t="array" ref="F378">_xlfn.IFS(G378&gt;H378,"W",G378&lt;H378,"L",G378=H378,"---")</f>
        <v>W</v>
      </c>
      <c r="G378" s="165">
        <v>10</v>
      </c>
      <c r="H378" s="165">
        <v>4</v>
      </c>
      <c r="I378" s="95" t="str" cm="1">
        <f t="array" ref="I378">_xlfn.IFS(H378&gt;G378,"W",H378&lt;G378,"L",H378=G378,"---")</f>
        <v>L</v>
      </c>
      <c r="J378" s="95">
        <f t="shared" si="25"/>
        <v>0</v>
      </c>
      <c r="K378" s="95" t="str">
        <f t="shared" si="27"/>
        <v>MIL</v>
      </c>
      <c r="L378" s="95">
        <v>8</v>
      </c>
      <c r="M378" s="95">
        <f>COUNTIF($D$3:K378,K378)</f>
        <v>23</v>
      </c>
    </row>
    <row r="379" spans="1:13" x14ac:dyDescent="0.25">
      <c r="A379" s="95">
        <v>377</v>
      </c>
      <c r="B379" s="95">
        <f>COUNTIF($D$3:K379,D379)</f>
        <v>26</v>
      </c>
      <c r="C379" s="95">
        <v>13</v>
      </c>
      <c r="D379" s="95" t="str">
        <f t="shared" si="26"/>
        <v>KCM</v>
      </c>
      <c r="E379" s="95">
        <f t="shared" si="24"/>
        <v>1</v>
      </c>
      <c r="F379" s="95" t="str" cm="1">
        <f t="array" ref="F379">_xlfn.IFS(G379&gt;H379,"W",G379&lt;H379,"L",G379=H379,"---")</f>
        <v>W</v>
      </c>
      <c r="G379" s="165">
        <v>13</v>
      </c>
      <c r="H379" s="165">
        <v>4</v>
      </c>
      <c r="I379" s="95" t="str" cm="1">
        <f t="array" ref="I379">_xlfn.IFS(H379&gt;G379,"W",H379&lt;G379,"L",H379=G379,"---")</f>
        <v>L</v>
      </c>
      <c r="J379" s="95">
        <f t="shared" si="25"/>
        <v>0</v>
      </c>
      <c r="K379" s="95" t="str">
        <f t="shared" si="27"/>
        <v>OAK</v>
      </c>
      <c r="L379" s="95">
        <v>10</v>
      </c>
      <c r="M379" s="95">
        <f>COUNTIF($D$3:K379,K379)</f>
        <v>24</v>
      </c>
    </row>
    <row r="380" spans="1:13" x14ac:dyDescent="0.25">
      <c r="A380" s="95">
        <v>378</v>
      </c>
      <c r="B380" s="95">
        <f>COUNTIF($D$3:K380,D380)</f>
        <v>24</v>
      </c>
      <c r="C380" s="95">
        <v>16</v>
      </c>
      <c r="D380" s="95" t="str">
        <f t="shared" si="26"/>
        <v>HOU</v>
      </c>
      <c r="E380" s="95">
        <f t="shared" si="24"/>
        <v>0</v>
      </c>
      <c r="F380" s="95" t="str" cm="1">
        <f t="array" ref="F380">_xlfn.IFS(G380&gt;H380,"W",G380&lt;H380,"L",G380=H380,"---")</f>
        <v>L</v>
      </c>
      <c r="G380" s="165">
        <v>1</v>
      </c>
      <c r="H380" s="165">
        <v>4</v>
      </c>
      <c r="I380" s="95" t="str" cm="1">
        <f t="array" ref="I380">_xlfn.IFS(H380&gt;G380,"W",H380&lt;G380,"L",H380=G380,"---")</f>
        <v>W</v>
      </c>
      <c r="J380" s="95">
        <f t="shared" si="25"/>
        <v>1</v>
      </c>
      <c r="K380" s="95" t="str">
        <f t="shared" si="27"/>
        <v>LAA</v>
      </c>
      <c r="L380" s="95">
        <v>11</v>
      </c>
      <c r="M380" s="95">
        <f>COUNTIF($D$3:K380,K380)</f>
        <v>24</v>
      </c>
    </row>
    <row r="381" spans="1:13" x14ac:dyDescent="0.25">
      <c r="A381" s="95">
        <v>379</v>
      </c>
      <c r="B381" s="95">
        <f>COUNTIF($D$3:K381,D381)</f>
        <v>24</v>
      </c>
      <c r="C381" s="95">
        <v>15</v>
      </c>
      <c r="D381" s="95" t="str">
        <f t="shared" si="26"/>
        <v>DAL</v>
      </c>
      <c r="E381" s="95">
        <f t="shared" si="24"/>
        <v>1</v>
      </c>
      <c r="F381" s="95" t="str" cm="1">
        <f t="array" ref="F381">_xlfn.IFS(G381&gt;H381,"W",G381&lt;H381,"L",G381=H381,"---")</f>
        <v>W</v>
      </c>
      <c r="G381" s="165">
        <v>7</v>
      </c>
      <c r="H381" s="165">
        <v>4</v>
      </c>
      <c r="I381" s="95" t="str" cm="1">
        <f t="array" ref="I381">_xlfn.IFS(H381&gt;G381,"W",H381&lt;G381,"L",H381=G381,"---")</f>
        <v>L</v>
      </c>
      <c r="J381" s="95">
        <f t="shared" si="25"/>
        <v>0</v>
      </c>
      <c r="K381" s="95" t="str">
        <f t="shared" si="27"/>
        <v>CHR</v>
      </c>
      <c r="L381" s="95">
        <v>12</v>
      </c>
      <c r="M381" s="95">
        <f>COUNTIF($D$3:K381,K381)</f>
        <v>24</v>
      </c>
    </row>
    <row r="382" spans="1:13" x14ac:dyDescent="0.25">
      <c r="A382" s="95">
        <v>380</v>
      </c>
      <c r="B382" s="95">
        <f>COUNTIF($D$3:K382,D382)</f>
        <v>23</v>
      </c>
      <c r="C382" s="95">
        <v>9</v>
      </c>
      <c r="D382" s="95" t="str">
        <f t="shared" si="26"/>
        <v>SEA</v>
      </c>
      <c r="E382" s="95">
        <f t="shared" si="24"/>
        <v>1</v>
      </c>
      <c r="F382" s="95" t="str" cm="1">
        <f t="array" ref="F382">_xlfn.IFS(G382&gt;H382,"W",G382&lt;H382,"L",G382=H382,"---")</f>
        <v>W</v>
      </c>
      <c r="G382" s="165">
        <v>5</v>
      </c>
      <c r="H382" s="165">
        <v>1</v>
      </c>
      <c r="I382" s="95" t="str" cm="1">
        <f t="array" ref="I382">_xlfn.IFS(H382&gt;G382,"W",H382&lt;G382,"L",H382=G382,"---")</f>
        <v>L</v>
      </c>
      <c r="J382" s="95">
        <f t="shared" si="25"/>
        <v>0</v>
      </c>
      <c r="K382" s="95" t="str">
        <f t="shared" si="27"/>
        <v>MIN</v>
      </c>
      <c r="L382" s="95">
        <v>14</v>
      </c>
      <c r="M382" s="95">
        <f>COUNTIF($D$3:K382,K382)</f>
        <v>25</v>
      </c>
    </row>
    <row r="383" spans="1:13" x14ac:dyDescent="0.25">
      <c r="A383" s="95">
        <v>381</v>
      </c>
      <c r="B383" s="95">
        <f>COUNTIF($D$3:K383,D383)</f>
        <v>26</v>
      </c>
      <c r="C383" s="95">
        <v>22</v>
      </c>
      <c r="D383" s="95" t="str">
        <f t="shared" si="26"/>
        <v>ATL</v>
      </c>
      <c r="E383" s="95">
        <f t="shared" si="24"/>
        <v>0</v>
      </c>
      <c r="F383" s="95" t="str" cm="1">
        <f t="array" ref="F383">_xlfn.IFS(G383&gt;H383,"W",G383&lt;H383,"L",G383=H383,"---")</f>
        <v>L</v>
      </c>
      <c r="G383" s="165">
        <v>5</v>
      </c>
      <c r="H383" s="165">
        <v>23</v>
      </c>
      <c r="I383" s="95" t="str" cm="1">
        <f t="array" ref="I383">_xlfn.IFS(H383&gt;G383,"W",H383&lt;G383,"L",H383=G383,"---")</f>
        <v>W</v>
      </c>
      <c r="J383" s="95">
        <f t="shared" si="25"/>
        <v>1</v>
      </c>
      <c r="K383" s="95" t="str">
        <f t="shared" si="27"/>
        <v>NYC</v>
      </c>
      <c r="L383" s="95">
        <v>17</v>
      </c>
      <c r="M383" s="95">
        <f>COUNTIF($D$3:K383,K383)</f>
        <v>24</v>
      </c>
    </row>
    <row r="384" spans="1:13" x14ac:dyDescent="0.25">
      <c r="A384" s="95">
        <v>382</v>
      </c>
      <c r="B384" s="95">
        <f>COUNTIF($D$3:K384,D384)</f>
        <v>26</v>
      </c>
      <c r="C384" s="95">
        <v>21</v>
      </c>
      <c r="D384" s="95" t="str">
        <f t="shared" si="26"/>
        <v>PIT</v>
      </c>
      <c r="E384" s="95">
        <f t="shared" si="24"/>
        <v>1</v>
      </c>
      <c r="F384" s="95" t="str" cm="1">
        <f t="array" ref="F384">_xlfn.IFS(G384&gt;H384,"W",G384&lt;H384,"L",G384=H384,"---")</f>
        <v>W</v>
      </c>
      <c r="G384" s="165">
        <v>1</v>
      </c>
      <c r="H384" s="165">
        <v>0</v>
      </c>
      <c r="I384" s="95" t="str" cm="1">
        <f t="array" ref="I384">_xlfn.IFS(H384&gt;G384,"W",H384&lt;G384,"L",H384=G384,"---")</f>
        <v>L</v>
      </c>
      <c r="J384" s="95">
        <f t="shared" si="25"/>
        <v>0</v>
      </c>
      <c r="K384" s="95" t="str">
        <f t="shared" si="27"/>
        <v>PHI</v>
      </c>
      <c r="L384" s="95">
        <v>18</v>
      </c>
      <c r="M384" s="95">
        <f>COUNTIF($D$3:K384,K384)</f>
        <v>24</v>
      </c>
    </row>
    <row r="385" spans="1:13" x14ac:dyDescent="0.25">
      <c r="A385" s="95">
        <v>383</v>
      </c>
      <c r="B385" s="95">
        <f>COUNTIF($D$3:K385,D385)</f>
        <v>23</v>
      </c>
      <c r="C385" s="95">
        <v>24</v>
      </c>
      <c r="D385" s="95" t="str">
        <f t="shared" si="26"/>
        <v>CIN</v>
      </c>
      <c r="E385" s="95">
        <f t="shared" si="24"/>
        <v>1</v>
      </c>
      <c r="F385" s="95" t="str" cm="1">
        <f t="array" ref="F385">_xlfn.IFS(G385&gt;H385,"W",G385&lt;H385,"L",G385=H385,"---")</f>
        <v>W</v>
      </c>
      <c r="G385" s="165">
        <v>2</v>
      </c>
      <c r="H385" s="165">
        <v>1</v>
      </c>
      <c r="I385" s="95" t="str" cm="1">
        <f t="array" ref="I385">_xlfn.IFS(H385&gt;G385,"W",H385&lt;G385,"L",H385=G385,"---")</f>
        <v>L</v>
      </c>
      <c r="J385" s="95">
        <f t="shared" si="25"/>
        <v>0</v>
      </c>
      <c r="K385" s="95" t="str">
        <f t="shared" si="27"/>
        <v>BKN</v>
      </c>
      <c r="L385" s="95">
        <v>19</v>
      </c>
      <c r="M385" s="95">
        <f>COUNTIF($D$3:K385,K385)</f>
        <v>23</v>
      </c>
    </row>
    <row r="386" spans="1:13" x14ac:dyDescent="0.25">
      <c r="A386" s="95">
        <v>384</v>
      </c>
      <c r="B386" s="95">
        <f>COUNTIF($D$3:K386,D386)</f>
        <v>24</v>
      </c>
      <c r="C386" s="95">
        <v>23</v>
      </c>
      <c r="D386" s="95" t="str">
        <f t="shared" si="26"/>
        <v>MIA</v>
      </c>
      <c r="E386" s="95">
        <f t="shared" si="24"/>
        <v>0</v>
      </c>
      <c r="F386" s="95" t="str" cm="1">
        <f t="array" ref="F386">_xlfn.IFS(G386&gt;H386,"W",G386&lt;H386,"L",G386=H386,"---")</f>
        <v>L</v>
      </c>
      <c r="G386" s="165">
        <v>1</v>
      </c>
      <c r="H386" s="165">
        <v>5</v>
      </c>
      <c r="I386" s="95" t="str" cm="1">
        <f t="array" ref="I386">_xlfn.IFS(H386&gt;G386,"W",H386&lt;G386,"L",H386=G386,"---")</f>
        <v>W</v>
      </c>
      <c r="J386" s="95">
        <f t="shared" si="25"/>
        <v>1</v>
      </c>
      <c r="K386" s="95" t="str">
        <f t="shared" si="27"/>
        <v>WAS</v>
      </c>
      <c r="L386" s="95">
        <v>20</v>
      </c>
      <c r="M386" s="95">
        <f>COUNTIF($D$3:K386,K386)</f>
        <v>24</v>
      </c>
    </row>
    <row r="387" spans="1:13" x14ac:dyDescent="0.25">
      <c r="A387" s="95">
        <v>385</v>
      </c>
      <c r="B387" s="95">
        <f>COUNTIF($D$3:K387,D387)</f>
        <v>25</v>
      </c>
      <c r="C387" s="95">
        <v>30</v>
      </c>
      <c r="D387" s="95" t="str">
        <f t="shared" si="26"/>
        <v>PHX</v>
      </c>
      <c r="E387" s="95">
        <f t="shared" ref="E387:E450" si="28">IF(F387="W",1,0)</f>
        <v>0</v>
      </c>
      <c r="F387" s="95" t="str" cm="1">
        <f t="array" ref="F387">_xlfn.IFS(G387&gt;H387,"W",G387&lt;H387,"L",G387=H387,"---")</f>
        <v>L</v>
      </c>
      <c r="G387" s="165">
        <v>0</v>
      </c>
      <c r="H387" s="165">
        <v>7</v>
      </c>
      <c r="I387" s="95" t="str" cm="1">
        <f t="array" ref="I387">_xlfn.IFS(H387&gt;G387,"W",H387&lt;G387,"L",H387=G387,"---")</f>
        <v>W</v>
      </c>
      <c r="J387" s="95">
        <f t="shared" ref="J387:J450" si="29">IF(I387="W",1,0)</f>
        <v>1</v>
      </c>
      <c r="K387" s="95" t="str">
        <f t="shared" si="27"/>
        <v>CHC</v>
      </c>
      <c r="L387" s="95">
        <v>25</v>
      </c>
      <c r="M387" s="95">
        <f>COUNTIF($D$3:K387,K387)</f>
        <v>23</v>
      </c>
    </row>
    <row r="388" spans="1:13" x14ac:dyDescent="0.25">
      <c r="A388" s="95">
        <v>386</v>
      </c>
      <c r="B388" s="95">
        <f>COUNTIF($D$3:K388,D388)</f>
        <v>24</v>
      </c>
      <c r="C388" s="95">
        <v>26</v>
      </c>
      <c r="D388" s="95" t="str">
        <f t="shared" ref="D388:D451" si="30">_xlfn.XLOOKUP($C388,$O$3:$O$34,$P$3:$P$34,"---",0,1)</f>
        <v>STL</v>
      </c>
      <c r="E388" s="95">
        <f t="shared" si="28"/>
        <v>0</v>
      </c>
      <c r="F388" s="95" t="str" cm="1">
        <f t="array" ref="F388">_xlfn.IFS(G388&gt;H388,"W",G388&lt;H388,"L",G388=H388,"---")</f>
        <v>L</v>
      </c>
      <c r="G388" s="165">
        <v>4</v>
      </c>
      <c r="H388" s="165">
        <v>9</v>
      </c>
      <c r="I388" s="95" t="str" cm="1">
        <f t="array" ref="I388">_xlfn.IFS(H388&gt;G388,"W",H388&lt;G388,"L",H388=G388,"---")</f>
        <v>W</v>
      </c>
      <c r="J388" s="95">
        <f t="shared" si="29"/>
        <v>1</v>
      </c>
      <c r="K388" s="95" t="str">
        <f t="shared" ref="K388:K451" si="31">_xlfn.XLOOKUP($L388,$O$3:$O$34,$P$3:$P$34,"---",0,1)</f>
        <v>LAP</v>
      </c>
      <c r="L388" s="95">
        <v>29</v>
      </c>
      <c r="M388" s="95">
        <f>COUNTIF($D$3:K388,K388)</f>
        <v>26</v>
      </c>
    </row>
    <row r="389" spans="1:13" x14ac:dyDescent="0.25">
      <c r="A389" s="95">
        <v>387</v>
      </c>
      <c r="B389" s="95">
        <f>COUNTIF($D$3:K389,D389)</f>
        <v>24</v>
      </c>
      <c r="C389" s="95">
        <v>28</v>
      </c>
      <c r="D389" s="95" t="str">
        <f t="shared" si="30"/>
        <v>COL</v>
      </c>
      <c r="E389" s="95">
        <f t="shared" si="28"/>
        <v>0</v>
      </c>
      <c r="F389" s="95" t="str" cm="1">
        <f t="array" ref="F389">_xlfn.IFS(G389&gt;H389,"W",G389&lt;H389,"L",G389=H389,"---")</f>
        <v>L</v>
      </c>
      <c r="G389" s="165">
        <v>4</v>
      </c>
      <c r="H389" s="165">
        <v>5</v>
      </c>
      <c r="I389" s="95" t="str" cm="1">
        <f t="array" ref="I389">_xlfn.IFS(H389&gt;G389,"W",H389&lt;G389,"L",H389=G389,"---")</f>
        <v>W</v>
      </c>
      <c r="J389" s="95">
        <f t="shared" si="29"/>
        <v>1</v>
      </c>
      <c r="K389" s="95" t="str">
        <f t="shared" si="31"/>
        <v>SDT</v>
      </c>
      <c r="L389" s="95">
        <v>31</v>
      </c>
      <c r="M389" s="95">
        <f>COUNTIF($D$3:K389,K389)</f>
        <v>24</v>
      </c>
    </row>
    <row r="390" spans="1:13" x14ac:dyDescent="0.25">
      <c r="A390" s="95">
        <v>388</v>
      </c>
      <c r="B390" s="95">
        <f>COUNTIF($D$3:K390,D390)</f>
        <v>24</v>
      </c>
      <c r="C390" s="95">
        <v>27</v>
      </c>
      <c r="D390" s="95" t="str">
        <f t="shared" si="30"/>
        <v>OKC</v>
      </c>
      <c r="E390" s="95">
        <f t="shared" si="28"/>
        <v>1</v>
      </c>
      <c r="F390" s="95" t="str" cm="1">
        <f t="array" ref="F390">_xlfn.IFS(G390&gt;H390,"W",G390&lt;H390,"L",G390=H390,"---")</f>
        <v>W</v>
      </c>
      <c r="G390" s="165">
        <v>8</v>
      </c>
      <c r="H390" s="165">
        <v>5</v>
      </c>
      <c r="I390" s="95" t="str" cm="1">
        <f t="array" ref="I390">_xlfn.IFS(H390&gt;G390,"W",H390&lt;G390,"L",H390=G390,"---")</f>
        <v>L</v>
      </c>
      <c r="J390" s="95">
        <f t="shared" si="29"/>
        <v>0</v>
      </c>
      <c r="K390" s="95" t="str">
        <f t="shared" si="31"/>
        <v>SFN</v>
      </c>
      <c r="L390" s="95">
        <v>32</v>
      </c>
      <c r="M390" s="95">
        <f>COUNTIF($D$3:K390,K390)</f>
        <v>24</v>
      </c>
    </row>
    <row r="391" spans="1:13" x14ac:dyDescent="0.25">
      <c r="A391" s="95">
        <v>389</v>
      </c>
      <c r="B391" s="95">
        <f>COUNTIF($D$3:K391,D391)</f>
        <v>24</v>
      </c>
      <c r="C391" s="95">
        <v>3</v>
      </c>
      <c r="D391" s="95" t="str">
        <f t="shared" si="30"/>
        <v>BAL</v>
      </c>
      <c r="E391" s="95">
        <f t="shared" si="28"/>
        <v>0</v>
      </c>
      <c r="F391" s="95" t="str" cm="1">
        <f t="array" ref="F391">_xlfn.IFS(G391&gt;H391,"W",G391&lt;H391,"L",G391=H391,"---")</f>
        <v>L</v>
      </c>
      <c r="G391" s="165">
        <v>8</v>
      </c>
      <c r="H391" s="165">
        <v>9</v>
      </c>
      <c r="I391" s="95" t="str" cm="1">
        <f t="array" ref="I391">_xlfn.IFS(H391&gt;G391,"W",H391&lt;G391,"L",H391=G391,"---")</f>
        <v>W</v>
      </c>
      <c r="J391" s="95">
        <f t="shared" si="29"/>
        <v>1</v>
      </c>
      <c r="K391" s="95" t="str">
        <f t="shared" si="31"/>
        <v>NYS</v>
      </c>
      <c r="L391" s="95">
        <v>1</v>
      </c>
      <c r="M391" s="95">
        <f>COUNTIF($D$3:K391,K391)</f>
        <v>25</v>
      </c>
    </row>
    <row r="392" spans="1:13" x14ac:dyDescent="0.25">
      <c r="A392" s="95">
        <v>390</v>
      </c>
      <c r="B392" s="95">
        <f>COUNTIF($D$3:K392,D392)</f>
        <v>25</v>
      </c>
      <c r="C392" s="95">
        <v>4</v>
      </c>
      <c r="D392" s="95" t="str">
        <f t="shared" si="30"/>
        <v>CLE</v>
      </c>
      <c r="E392" s="95">
        <f t="shared" si="28"/>
        <v>0</v>
      </c>
      <c r="F392" s="95" t="str" cm="1">
        <f t="array" ref="F392">_xlfn.IFS(G392&gt;H392,"W",G392&lt;H392,"L",G392=H392,"---")</f>
        <v>L</v>
      </c>
      <c r="G392" s="165">
        <v>7</v>
      </c>
      <c r="H392" s="165">
        <v>10</v>
      </c>
      <c r="I392" s="95" t="str" cm="1">
        <f t="array" ref="I392">_xlfn.IFS(H392&gt;G392,"W",H392&lt;G392,"L",H392=G392,"---")</f>
        <v>W</v>
      </c>
      <c r="J392" s="95">
        <f t="shared" si="29"/>
        <v>1</v>
      </c>
      <c r="K392" s="95" t="str">
        <f t="shared" si="31"/>
        <v>BOS</v>
      </c>
      <c r="L392" s="95">
        <v>2</v>
      </c>
      <c r="M392" s="95">
        <f>COUNTIF($D$3:K392,K392)</f>
        <v>25</v>
      </c>
    </row>
    <row r="393" spans="1:13" x14ac:dyDescent="0.25">
      <c r="A393" s="95">
        <v>391</v>
      </c>
      <c r="B393" s="95">
        <f>COUNTIF($D$3:K393,D393)</f>
        <v>27</v>
      </c>
      <c r="C393" s="95">
        <v>5</v>
      </c>
      <c r="D393" s="95" t="str">
        <f t="shared" si="30"/>
        <v>DET</v>
      </c>
      <c r="E393" s="95">
        <f t="shared" si="28"/>
        <v>1</v>
      </c>
      <c r="F393" s="95" t="str" cm="1">
        <f t="array" ref="F393">_xlfn.IFS(G393&gt;H393,"W",G393&lt;H393,"L",G393=H393,"---")</f>
        <v>W</v>
      </c>
      <c r="G393" s="165">
        <v>7</v>
      </c>
      <c r="H393" s="165">
        <v>4</v>
      </c>
      <c r="I393" s="95" t="str" cm="1">
        <f t="array" ref="I393">_xlfn.IFS(H393&gt;G393,"W",H393&lt;G393,"L",H393=G393,"---")</f>
        <v>L</v>
      </c>
      <c r="J393" s="95">
        <f t="shared" si="29"/>
        <v>0</v>
      </c>
      <c r="K393" s="95" t="str">
        <f t="shared" si="31"/>
        <v>IND</v>
      </c>
      <c r="L393" s="95">
        <v>7</v>
      </c>
      <c r="M393" s="95">
        <f>COUNTIF($D$3:K393,K393)</f>
        <v>25</v>
      </c>
    </row>
    <row r="394" spans="1:13" x14ac:dyDescent="0.25">
      <c r="A394" s="95">
        <v>392</v>
      </c>
      <c r="B394" s="95">
        <f>COUNTIF($D$3:K394,D394)</f>
        <v>27</v>
      </c>
      <c r="C394" s="95">
        <v>6</v>
      </c>
      <c r="D394" s="95" t="str">
        <f t="shared" si="30"/>
        <v>ORL</v>
      </c>
      <c r="E394" s="95">
        <f t="shared" si="28"/>
        <v>1</v>
      </c>
      <c r="F394" s="95" t="str" cm="1">
        <f t="array" ref="F394">_xlfn.IFS(G394&gt;H394,"W",G394&lt;H394,"L",G394=H394,"---")</f>
        <v>W</v>
      </c>
      <c r="G394" s="165">
        <v>2</v>
      </c>
      <c r="H394" s="165">
        <v>1</v>
      </c>
      <c r="I394" s="95" t="str" cm="1">
        <f t="array" ref="I394">_xlfn.IFS(H394&gt;G394,"W",H394&lt;G394,"L",H394=G394,"---")</f>
        <v>L</v>
      </c>
      <c r="J394" s="95">
        <f t="shared" si="29"/>
        <v>0</v>
      </c>
      <c r="K394" s="95" t="str">
        <f t="shared" si="31"/>
        <v>MIL</v>
      </c>
      <c r="L394" s="95">
        <v>8</v>
      </c>
      <c r="M394" s="95">
        <f>COUNTIF($D$3:K394,K394)</f>
        <v>24</v>
      </c>
    </row>
    <row r="395" spans="1:13" x14ac:dyDescent="0.25">
      <c r="A395" s="95">
        <v>393</v>
      </c>
      <c r="B395" s="95">
        <f>COUNTIF($D$3:K395,D395)</f>
        <v>24</v>
      </c>
      <c r="C395" s="95">
        <v>9</v>
      </c>
      <c r="D395" s="95" t="str">
        <f t="shared" si="30"/>
        <v>SEA</v>
      </c>
      <c r="E395" s="95">
        <f t="shared" si="28"/>
        <v>1</v>
      </c>
      <c r="F395" s="95" t="str" cm="1">
        <f t="array" ref="F395">_xlfn.IFS(G395&gt;H395,"W",G395&lt;H395,"L",G395=H395,"---")</f>
        <v>W</v>
      </c>
      <c r="G395" s="165">
        <v>2</v>
      </c>
      <c r="H395" s="165">
        <v>0</v>
      </c>
      <c r="I395" s="95" t="str" cm="1">
        <f t="array" ref="I395">_xlfn.IFS(H395&gt;G395,"W",H395&lt;G395,"L",H395=G395,"---")</f>
        <v>L</v>
      </c>
      <c r="J395" s="95">
        <f t="shared" si="29"/>
        <v>0</v>
      </c>
      <c r="K395" s="95" t="str">
        <f t="shared" si="31"/>
        <v>LAA</v>
      </c>
      <c r="L395" s="95">
        <v>11</v>
      </c>
      <c r="M395" s="95">
        <f>COUNTIF($D$3:K395,K395)</f>
        <v>25</v>
      </c>
    </row>
    <row r="396" spans="1:13" x14ac:dyDescent="0.25">
      <c r="A396" s="95">
        <v>394</v>
      </c>
      <c r="B396" s="95">
        <f>COUNTIF($D$3:K396,D396)</f>
        <v>25</v>
      </c>
      <c r="C396" s="95">
        <v>10</v>
      </c>
      <c r="D396" s="95" t="str">
        <f t="shared" si="30"/>
        <v>OAK</v>
      </c>
      <c r="E396" s="95">
        <f t="shared" si="28"/>
        <v>0</v>
      </c>
      <c r="F396" s="95" t="str" cm="1">
        <f t="array" ref="F396">_xlfn.IFS(G396&gt;H396,"W",G396&lt;H396,"L",G396=H396,"---")</f>
        <v>L</v>
      </c>
      <c r="G396" s="165">
        <v>2</v>
      </c>
      <c r="H396" s="165">
        <v>3</v>
      </c>
      <c r="I396" s="95" t="str" cm="1">
        <f t="array" ref="I396">_xlfn.IFS(H396&gt;G396,"W",H396&lt;G396,"L",H396=G396,"---")</f>
        <v>W</v>
      </c>
      <c r="J396" s="95">
        <f t="shared" si="29"/>
        <v>1</v>
      </c>
      <c r="K396" s="95" t="str">
        <f t="shared" si="31"/>
        <v>CHR</v>
      </c>
      <c r="L396" s="95">
        <v>12</v>
      </c>
      <c r="M396" s="95">
        <f>COUNTIF($D$3:K396,K396)</f>
        <v>25</v>
      </c>
    </row>
    <row r="397" spans="1:13" x14ac:dyDescent="0.25">
      <c r="A397" s="95">
        <v>395</v>
      </c>
      <c r="B397" s="95">
        <f>COUNTIF($D$3:K397,D397)</f>
        <v>25</v>
      </c>
      <c r="C397" s="95">
        <v>16</v>
      </c>
      <c r="D397" s="95" t="str">
        <f t="shared" si="30"/>
        <v>HOU</v>
      </c>
      <c r="E397" s="95">
        <f t="shared" si="28"/>
        <v>1</v>
      </c>
      <c r="F397" s="95" t="str" cm="1">
        <f t="array" ref="F397">_xlfn.IFS(G397&gt;H397,"W",G397&lt;H397,"L",G397=H397,"---")</f>
        <v>W</v>
      </c>
      <c r="G397" s="165">
        <v>6</v>
      </c>
      <c r="H397" s="165">
        <v>4</v>
      </c>
      <c r="I397" s="95" t="str" cm="1">
        <f t="array" ref="I397">_xlfn.IFS(H397&gt;G397,"W",H397&lt;G397,"L",H397=G397,"---")</f>
        <v>L</v>
      </c>
      <c r="J397" s="95">
        <f t="shared" si="29"/>
        <v>0</v>
      </c>
      <c r="K397" s="95" t="str">
        <f t="shared" si="31"/>
        <v>MIN</v>
      </c>
      <c r="L397" s="95">
        <v>14</v>
      </c>
      <c r="M397" s="95">
        <f>COUNTIF($D$3:K397,K397)</f>
        <v>26</v>
      </c>
    </row>
    <row r="398" spans="1:13" x14ac:dyDescent="0.25">
      <c r="A398" s="95">
        <v>396</v>
      </c>
      <c r="B398" s="95">
        <f>COUNTIF($D$3:K398,D398)</f>
        <v>25</v>
      </c>
      <c r="C398" s="95">
        <v>17</v>
      </c>
      <c r="D398" s="95" t="str">
        <f t="shared" si="30"/>
        <v>NYC</v>
      </c>
      <c r="E398" s="95">
        <f t="shared" si="28"/>
        <v>0</v>
      </c>
      <c r="F398" s="95" t="str" cm="1">
        <f t="array" ref="F398">_xlfn.IFS(G398&gt;H398,"W",G398&lt;H398,"L",G398=H398,"---")</f>
        <v>L</v>
      </c>
      <c r="G398" s="165">
        <v>0</v>
      </c>
      <c r="H398" s="165">
        <v>5</v>
      </c>
      <c r="I398" s="95" t="str" cm="1">
        <f t="array" ref="I398">_xlfn.IFS(H398&gt;G398,"W",H398&lt;G398,"L",H398=G398,"---")</f>
        <v>W</v>
      </c>
      <c r="J398" s="95">
        <f t="shared" si="29"/>
        <v>1</v>
      </c>
      <c r="K398" s="95" t="str">
        <f t="shared" si="31"/>
        <v>BKN</v>
      </c>
      <c r="L398" s="95">
        <v>19</v>
      </c>
      <c r="M398" s="95">
        <f>COUNTIF($D$3:K398,K398)</f>
        <v>24</v>
      </c>
    </row>
    <row r="399" spans="1:13" x14ac:dyDescent="0.25">
      <c r="A399" s="95">
        <v>397</v>
      </c>
      <c r="B399" s="95">
        <f>COUNTIF($D$3:K399,D399)</f>
        <v>25</v>
      </c>
      <c r="C399" s="95">
        <v>18</v>
      </c>
      <c r="D399" s="95" t="str">
        <f t="shared" si="30"/>
        <v>PHI</v>
      </c>
      <c r="E399" s="95">
        <f t="shared" si="28"/>
        <v>1</v>
      </c>
      <c r="F399" s="95" t="str" cm="1">
        <f t="array" ref="F399">_xlfn.IFS(G399&gt;H399,"W",G399&lt;H399,"L",G399=H399,"---")</f>
        <v>W</v>
      </c>
      <c r="G399" s="165">
        <v>9</v>
      </c>
      <c r="H399" s="165">
        <v>3</v>
      </c>
      <c r="I399" s="95" t="str" cm="1">
        <f t="array" ref="I399">_xlfn.IFS(H399&gt;G399,"W",H399&lt;G399,"L",H399=G399,"---")</f>
        <v>L</v>
      </c>
      <c r="J399" s="95">
        <f t="shared" si="29"/>
        <v>0</v>
      </c>
      <c r="K399" s="95" t="str">
        <f t="shared" si="31"/>
        <v>WAS</v>
      </c>
      <c r="L399" s="95">
        <v>20</v>
      </c>
      <c r="M399" s="95">
        <f>COUNTIF($D$3:K399,K399)</f>
        <v>25</v>
      </c>
    </row>
    <row r="400" spans="1:13" x14ac:dyDescent="0.25">
      <c r="A400" s="95">
        <v>398</v>
      </c>
      <c r="B400" s="95">
        <f>COUNTIF($D$3:K400,D400)</f>
        <v>25</v>
      </c>
      <c r="C400" s="95">
        <v>27</v>
      </c>
      <c r="D400" s="95" t="str">
        <f t="shared" si="30"/>
        <v>OKC</v>
      </c>
      <c r="E400" s="95">
        <f t="shared" si="28"/>
        <v>0</v>
      </c>
      <c r="F400" s="95" t="str" cm="1">
        <f t="array" ref="F400">_xlfn.IFS(G400&gt;H400,"W",G400&lt;H400,"L",G400=H400,"---")</f>
        <v>L</v>
      </c>
      <c r="G400" s="165">
        <v>3</v>
      </c>
      <c r="H400" s="165">
        <v>5</v>
      </c>
      <c r="I400" s="95" t="str" cm="1">
        <f t="array" ref="I400">_xlfn.IFS(H400&gt;G400,"W",H400&lt;G400,"L",H400=G400,"---")</f>
        <v>W</v>
      </c>
      <c r="J400" s="95">
        <f t="shared" si="29"/>
        <v>1</v>
      </c>
      <c r="K400" s="95" t="str">
        <f t="shared" si="31"/>
        <v>CHC</v>
      </c>
      <c r="L400" s="95">
        <v>25</v>
      </c>
      <c r="M400" s="95">
        <f>COUNTIF($D$3:K400,K400)</f>
        <v>24</v>
      </c>
    </row>
    <row r="401" spans="1:13" x14ac:dyDescent="0.25">
      <c r="A401" s="95">
        <v>399</v>
      </c>
      <c r="B401" s="95">
        <f>COUNTIF($D$3:K401,D401)</f>
        <v>25</v>
      </c>
      <c r="C401" s="95">
        <v>28</v>
      </c>
      <c r="D401" s="95" t="str">
        <f t="shared" si="30"/>
        <v>COL</v>
      </c>
      <c r="E401" s="95">
        <f t="shared" si="28"/>
        <v>1</v>
      </c>
      <c r="F401" s="95" t="str" cm="1">
        <f t="array" ref="F401">_xlfn.IFS(G401&gt;H401,"W",G401&lt;H401,"L",G401=H401,"---")</f>
        <v>W</v>
      </c>
      <c r="G401" s="165">
        <v>10</v>
      </c>
      <c r="H401" s="165">
        <v>0</v>
      </c>
      <c r="I401" s="95" t="str" cm="1">
        <f t="array" ref="I401">_xlfn.IFS(H401&gt;G401,"W",H401&lt;G401,"L",H401=G401,"---")</f>
        <v>L</v>
      </c>
      <c r="J401" s="95">
        <f t="shared" si="29"/>
        <v>0</v>
      </c>
      <c r="K401" s="95" t="str">
        <f t="shared" si="31"/>
        <v>STL</v>
      </c>
      <c r="L401" s="95">
        <v>26</v>
      </c>
      <c r="M401" s="95">
        <f>COUNTIF($D$3:K401,K401)</f>
        <v>25</v>
      </c>
    </row>
    <row r="402" spans="1:13" x14ac:dyDescent="0.25">
      <c r="A402" s="95">
        <v>400</v>
      </c>
      <c r="B402" s="95">
        <f>COUNTIF($D$3:K402,D402)</f>
        <v>27</v>
      </c>
      <c r="C402" s="95">
        <v>29</v>
      </c>
      <c r="D402" s="95" t="str">
        <f t="shared" si="30"/>
        <v>LAP</v>
      </c>
      <c r="E402" s="95">
        <f t="shared" si="28"/>
        <v>1</v>
      </c>
      <c r="F402" s="95" t="str" cm="1">
        <f t="array" ref="F402">_xlfn.IFS(G402&gt;H402,"W",G402&lt;H402,"L",G402=H402,"---")</f>
        <v>W</v>
      </c>
      <c r="G402" s="165">
        <v>10</v>
      </c>
      <c r="H402" s="165">
        <v>7</v>
      </c>
      <c r="I402" s="95" t="str" cm="1">
        <f t="array" ref="I402">_xlfn.IFS(H402&gt;G402,"W",H402&lt;G402,"L",H402=G402,"---")</f>
        <v>L</v>
      </c>
      <c r="J402" s="95">
        <f t="shared" si="29"/>
        <v>0</v>
      </c>
      <c r="K402" s="95" t="str">
        <f t="shared" si="31"/>
        <v>SDT</v>
      </c>
      <c r="L402" s="95">
        <v>31</v>
      </c>
      <c r="M402" s="95">
        <f>COUNTIF($D$3:K402,K402)</f>
        <v>25</v>
      </c>
    </row>
    <row r="403" spans="1:13" x14ac:dyDescent="0.25">
      <c r="A403" s="95">
        <v>401</v>
      </c>
      <c r="B403" s="95">
        <f>COUNTIF($D$3:K403,D403)</f>
        <v>26</v>
      </c>
      <c r="C403" s="95">
        <v>30</v>
      </c>
      <c r="D403" s="95" t="str">
        <f t="shared" si="30"/>
        <v>PHX</v>
      </c>
      <c r="E403" s="95">
        <f t="shared" si="28"/>
        <v>0</v>
      </c>
      <c r="F403" s="95" t="str" cm="1">
        <f t="array" ref="F403">_xlfn.IFS(G403&gt;H403,"W",G403&lt;H403,"L",G403=H403,"---")</f>
        <v>L</v>
      </c>
      <c r="G403" s="165">
        <v>2</v>
      </c>
      <c r="H403" s="165">
        <v>6</v>
      </c>
      <c r="I403" s="95" t="str" cm="1">
        <f t="array" ref="I403">_xlfn.IFS(H403&gt;G403,"W",H403&lt;G403,"L",H403=G403,"---")</f>
        <v>W</v>
      </c>
      <c r="J403" s="95">
        <f t="shared" si="29"/>
        <v>1</v>
      </c>
      <c r="K403" s="95" t="str">
        <f t="shared" si="31"/>
        <v>SFN</v>
      </c>
      <c r="L403" s="95">
        <v>32</v>
      </c>
      <c r="M403" s="95">
        <f>COUNTIF($D$3:K403,K403)</f>
        <v>25</v>
      </c>
    </row>
    <row r="404" spans="1:13" x14ac:dyDescent="0.25">
      <c r="A404" s="95">
        <v>402</v>
      </c>
      <c r="B404" s="95">
        <f>COUNTIF($D$3:K404,D404)</f>
        <v>25</v>
      </c>
      <c r="C404" s="95">
        <v>3</v>
      </c>
      <c r="D404" s="95" t="str">
        <f t="shared" si="30"/>
        <v>BAL</v>
      </c>
      <c r="E404" s="95">
        <f t="shared" si="28"/>
        <v>0</v>
      </c>
      <c r="F404" s="95" t="str" cm="1">
        <f t="array" ref="F404">_xlfn.IFS(G404&gt;H404,"W",G404&lt;H404,"L",G404=H404,"---")</f>
        <v>L</v>
      </c>
      <c r="G404" s="165">
        <v>1</v>
      </c>
      <c r="H404" s="165">
        <v>2</v>
      </c>
      <c r="I404" s="95" t="str" cm="1">
        <f t="array" ref="I404">_xlfn.IFS(H404&gt;G404,"W",H404&lt;G404,"L",H404=G404,"---")</f>
        <v>W</v>
      </c>
      <c r="J404" s="95">
        <f t="shared" si="29"/>
        <v>1</v>
      </c>
      <c r="K404" s="95" t="str">
        <f t="shared" si="31"/>
        <v>NYS</v>
      </c>
      <c r="L404" s="95">
        <v>1</v>
      </c>
      <c r="M404" s="95">
        <f>COUNTIF($D$3:K404,K404)</f>
        <v>26</v>
      </c>
    </row>
    <row r="405" spans="1:13" x14ac:dyDescent="0.25">
      <c r="A405" s="95">
        <v>403</v>
      </c>
      <c r="B405" s="95">
        <f>COUNTIF($D$3:K405,D405)</f>
        <v>26</v>
      </c>
      <c r="C405" s="95">
        <v>4</v>
      </c>
      <c r="D405" s="95" t="str">
        <f t="shared" si="30"/>
        <v>CLE</v>
      </c>
      <c r="E405" s="95">
        <f t="shared" si="28"/>
        <v>0</v>
      </c>
      <c r="F405" s="95" t="str" cm="1">
        <f t="array" ref="F405">_xlfn.IFS(G405&gt;H405,"W",G405&lt;H405,"L",G405=H405,"---")</f>
        <v>L</v>
      </c>
      <c r="G405" s="165">
        <v>2</v>
      </c>
      <c r="H405" s="165">
        <v>7</v>
      </c>
      <c r="I405" s="95" t="str" cm="1">
        <f t="array" ref="I405">_xlfn.IFS(H405&gt;G405,"W",H405&lt;G405,"L",H405=G405,"---")</f>
        <v>W</v>
      </c>
      <c r="J405" s="95">
        <f t="shared" si="29"/>
        <v>1</v>
      </c>
      <c r="K405" s="95" t="str">
        <f t="shared" si="31"/>
        <v>BOS</v>
      </c>
      <c r="L405" s="95">
        <v>2</v>
      </c>
      <c r="M405" s="95">
        <f>COUNTIF($D$3:K405,K405)</f>
        <v>26</v>
      </c>
    </row>
    <row r="406" spans="1:13" x14ac:dyDescent="0.25">
      <c r="A406" s="95">
        <v>404</v>
      </c>
      <c r="B406" s="95">
        <f>COUNTIF($D$3:K406,D406)</f>
        <v>28</v>
      </c>
      <c r="C406" s="95">
        <v>5</v>
      </c>
      <c r="D406" s="95" t="str">
        <f t="shared" si="30"/>
        <v>DET</v>
      </c>
      <c r="E406" s="95">
        <f t="shared" si="28"/>
        <v>1</v>
      </c>
      <c r="F406" s="95" t="str" cm="1">
        <f t="array" ref="F406">_xlfn.IFS(G406&gt;H406,"W",G406&lt;H406,"L",G406=H406,"---")</f>
        <v>W</v>
      </c>
      <c r="G406" s="165">
        <v>4</v>
      </c>
      <c r="H406" s="165">
        <v>0</v>
      </c>
      <c r="I406" s="95" t="str" cm="1">
        <f t="array" ref="I406">_xlfn.IFS(H406&gt;G406,"W",H406&lt;G406,"L",H406=G406,"---")</f>
        <v>L</v>
      </c>
      <c r="J406" s="95">
        <f t="shared" si="29"/>
        <v>0</v>
      </c>
      <c r="K406" s="95" t="str">
        <f t="shared" si="31"/>
        <v>IND</v>
      </c>
      <c r="L406" s="95">
        <v>7</v>
      </c>
      <c r="M406" s="95">
        <f>COUNTIF($D$3:K406,K406)</f>
        <v>26</v>
      </c>
    </row>
    <row r="407" spans="1:13" x14ac:dyDescent="0.25">
      <c r="A407" s="95">
        <v>405</v>
      </c>
      <c r="B407" s="95">
        <f>COUNTIF($D$3:K407,D407)</f>
        <v>28</v>
      </c>
      <c r="C407" s="95">
        <v>6</v>
      </c>
      <c r="D407" s="95" t="str">
        <f t="shared" si="30"/>
        <v>ORL</v>
      </c>
      <c r="E407" s="95">
        <f t="shared" si="28"/>
        <v>0</v>
      </c>
      <c r="F407" s="95" t="str" cm="1">
        <f t="array" ref="F407">_xlfn.IFS(G407&gt;H407,"W",G407&lt;H407,"L",G407=H407,"---")</f>
        <v>L</v>
      </c>
      <c r="G407" s="165">
        <v>2</v>
      </c>
      <c r="H407" s="165">
        <v>3</v>
      </c>
      <c r="I407" s="95" t="str" cm="1">
        <f t="array" ref="I407">_xlfn.IFS(H407&gt;G407,"W",H407&lt;G407,"L",H407=G407,"---")</f>
        <v>W</v>
      </c>
      <c r="J407" s="95">
        <f t="shared" si="29"/>
        <v>1</v>
      </c>
      <c r="K407" s="95" t="str">
        <f t="shared" si="31"/>
        <v>MIL</v>
      </c>
      <c r="L407" s="95">
        <v>8</v>
      </c>
      <c r="M407" s="95">
        <f>COUNTIF($D$3:K407,K407)</f>
        <v>25</v>
      </c>
    </row>
    <row r="408" spans="1:13" x14ac:dyDescent="0.25">
      <c r="A408" s="95">
        <v>406</v>
      </c>
      <c r="B408" s="95">
        <f>COUNTIF($D$3:K408,D408)</f>
        <v>25</v>
      </c>
      <c r="C408" s="95">
        <v>9</v>
      </c>
      <c r="D408" s="95" t="str">
        <f t="shared" si="30"/>
        <v>SEA</v>
      </c>
      <c r="E408" s="95">
        <f t="shared" si="28"/>
        <v>1</v>
      </c>
      <c r="F408" s="95" t="str" cm="1">
        <f t="array" ref="F408">_xlfn.IFS(G408&gt;H408,"W",G408&lt;H408,"L",G408=H408,"---")</f>
        <v>W</v>
      </c>
      <c r="G408" s="165">
        <v>5</v>
      </c>
      <c r="H408" s="165">
        <v>2</v>
      </c>
      <c r="I408" s="95" t="str" cm="1">
        <f t="array" ref="I408">_xlfn.IFS(H408&gt;G408,"W",H408&lt;G408,"L",H408=G408,"---")</f>
        <v>L</v>
      </c>
      <c r="J408" s="95">
        <f t="shared" si="29"/>
        <v>0</v>
      </c>
      <c r="K408" s="95" t="str">
        <f t="shared" si="31"/>
        <v>LAA</v>
      </c>
      <c r="L408" s="95">
        <v>11</v>
      </c>
      <c r="M408" s="95">
        <f>COUNTIF($D$3:K408,K408)</f>
        <v>26</v>
      </c>
    </row>
    <row r="409" spans="1:13" x14ac:dyDescent="0.25">
      <c r="A409" s="95">
        <v>407</v>
      </c>
      <c r="B409" s="95">
        <f>COUNTIF($D$3:K409,D409)</f>
        <v>26</v>
      </c>
      <c r="C409" s="95">
        <v>10</v>
      </c>
      <c r="D409" s="95" t="str">
        <f t="shared" si="30"/>
        <v>OAK</v>
      </c>
      <c r="E409" s="95">
        <f t="shared" si="28"/>
        <v>0</v>
      </c>
      <c r="F409" s="95" t="str" cm="1">
        <f t="array" ref="F409">_xlfn.IFS(G409&gt;H409,"W",G409&lt;H409,"L",G409=H409,"---")</f>
        <v>L</v>
      </c>
      <c r="G409" s="165">
        <v>7</v>
      </c>
      <c r="H409" s="165">
        <v>12</v>
      </c>
      <c r="I409" s="95" t="str" cm="1">
        <f t="array" ref="I409">_xlfn.IFS(H409&gt;G409,"W",H409&lt;G409,"L",H409=G409,"---")</f>
        <v>W</v>
      </c>
      <c r="J409" s="95">
        <f t="shared" si="29"/>
        <v>1</v>
      </c>
      <c r="K409" s="95" t="str">
        <f t="shared" si="31"/>
        <v>CHR</v>
      </c>
      <c r="L409" s="95">
        <v>12</v>
      </c>
      <c r="M409" s="95">
        <f>COUNTIF($D$3:K409,K409)</f>
        <v>26</v>
      </c>
    </row>
    <row r="410" spans="1:13" x14ac:dyDescent="0.25">
      <c r="A410" s="95">
        <v>408</v>
      </c>
      <c r="B410" s="95">
        <f>COUNTIF($D$3:K410,D410)</f>
        <v>25</v>
      </c>
      <c r="C410" s="95">
        <v>15</v>
      </c>
      <c r="D410" s="95" t="str">
        <f t="shared" si="30"/>
        <v>DAL</v>
      </c>
      <c r="E410" s="95">
        <f t="shared" si="28"/>
        <v>1</v>
      </c>
      <c r="F410" s="95" t="str" cm="1">
        <f t="array" ref="F410">_xlfn.IFS(G410&gt;H410,"W",G410&lt;H410,"L",G410=H410,"---")</f>
        <v>W</v>
      </c>
      <c r="G410" s="165">
        <v>7</v>
      </c>
      <c r="H410" s="165">
        <v>2</v>
      </c>
      <c r="I410" s="95" t="str" cm="1">
        <f t="array" ref="I410">_xlfn.IFS(H410&gt;G410,"W",H410&lt;G410,"L",H410=G410,"---")</f>
        <v>L</v>
      </c>
      <c r="J410" s="95">
        <f t="shared" si="29"/>
        <v>0</v>
      </c>
      <c r="K410" s="95" t="str">
        <f t="shared" si="31"/>
        <v>KCM</v>
      </c>
      <c r="L410" s="95">
        <v>13</v>
      </c>
      <c r="M410" s="95">
        <f>COUNTIF($D$3:K410,K410)</f>
        <v>27</v>
      </c>
    </row>
    <row r="411" spans="1:13" x14ac:dyDescent="0.25">
      <c r="A411" s="95">
        <v>409</v>
      </c>
      <c r="B411" s="95">
        <f>COUNTIF($D$3:K411,D411)</f>
        <v>26</v>
      </c>
      <c r="C411" s="95">
        <v>16</v>
      </c>
      <c r="D411" s="95" t="str">
        <f t="shared" si="30"/>
        <v>HOU</v>
      </c>
      <c r="E411" s="95">
        <f t="shared" si="28"/>
        <v>1</v>
      </c>
      <c r="F411" s="95" t="str" cm="1">
        <f t="array" ref="F411">_xlfn.IFS(G411&gt;H411,"W",G411&lt;H411,"L",G411=H411,"---")</f>
        <v>W</v>
      </c>
      <c r="G411" s="165">
        <v>9</v>
      </c>
      <c r="H411" s="165">
        <v>3</v>
      </c>
      <c r="I411" s="95" t="str" cm="1">
        <f t="array" ref="I411">_xlfn.IFS(H411&gt;G411,"W",H411&lt;G411,"L",H411=G411,"---")</f>
        <v>L</v>
      </c>
      <c r="J411" s="95">
        <f t="shared" si="29"/>
        <v>0</v>
      </c>
      <c r="K411" s="95" t="str">
        <f t="shared" si="31"/>
        <v>MIN</v>
      </c>
      <c r="L411" s="95">
        <v>14</v>
      </c>
      <c r="M411" s="95">
        <f>COUNTIF($D$3:K411,K411)</f>
        <v>27</v>
      </c>
    </row>
    <row r="412" spans="1:13" x14ac:dyDescent="0.25">
      <c r="A412" s="95">
        <v>410</v>
      </c>
      <c r="B412" s="95">
        <f>COUNTIF($D$3:K412,D412)</f>
        <v>26</v>
      </c>
      <c r="C412" s="95">
        <v>17</v>
      </c>
      <c r="D412" s="95" t="str">
        <f t="shared" si="30"/>
        <v>NYC</v>
      </c>
      <c r="E412" s="95">
        <f t="shared" si="28"/>
        <v>1</v>
      </c>
      <c r="F412" s="95" t="str" cm="1">
        <f t="array" ref="F412">_xlfn.IFS(G412&gt;H412,"W",G412&lt;H412,"L",G412=H412,"---")</f>
        <v>W</v>
      </c>
      <c r="G412" s="165">
        <v>5</v>
      </c>
      <c r="H412" s="165">
        <v>1</v>
      </c>
      <c r="I412" s="95" t="str" cm="1">
        <f t="array" ref="I412">_xlfn.IFS(H412&gt;G412,"W",H412&lt;G412,"L",H412=G412,"---")</f>
        <v>L</v>
      </c>
      <c r="J412" s="95">
        <f t="shared" si="29"/>
        <v>0</v>
      </c>
      <c r="K412" s="95" t="str">
        <f t="shared" si="31"/>
        <v>BKN</v>
      </c>
      <c r="L412" s="95">
        <v>19</v>
      </c>
      <c r="M412" s="95">
        <f>COUNTIF($D$3:K412,K412)</f>
        <v>25</v>
      </c>
    </row>
    <row r="413" spans="1:13" x14ac:dyDescent="0.25">
      <c r="A413" s="95">
        <v>411</v>
      </c>
      <c r="B413" s="95">
        <f>COUNTIF($D$3:K413,D413)</f>
        <v>26</v>
      </c>
      <c r="C413" s="95">
        <v>18</v>
      </c>
      <c r="D413" s="95" t="str">
        <f t="shared" si="30"/>
        <v>PHI</v>
      </c>
      <c r="E413" s="95">
        <f t="shared" si="28"/>
        <v>0</v>
      </c>
      <c r="F413" s="95" t="str" cm="1">
        <f t="array" ref="F413">_xlfn.IFS(G413&gt;H413,"W",G413&lt;H413,"L",G413=H413,"---")</f>
        <v>L</v>
      </c>
      <c r="G413" s="165">
        <v>2</v>
      </c>
      <c r="H413" s="165">
        <v>3</v>
      </c>
      <c r="I413" s="95" t="str" cm="1">
        <f t="array" ref="I413">_xlfn.IFS(H413&gt;G413,"W",H413&lt;G413,"L",H413=G413,"---")</f>
        <v>W</v>
      </c>
      <c r="J413" s="95">
        <f t="shared" si="29"/>
        <v>1</v>
      </c>
      <c r="K413" s="95" t="str">
        <f t="shared" si="31"/>
        <v>WAS</v>
      </c>
      <c r="L413" s="95">
        <v>20</v>
      </c>
      <c r="M413" s="95">
        <f>COUNTIF($D$3:K413,K413)</f>
        <v>26</v>
      </c>
    </row>
    <row r="414" spans="1:13" x14ac:dyDescent="0.25">
      <c r="A414" s="95">
        <v>412</v>
      </c>
      <c r="B414" s="95">
        <f>COUNTIF($D$3:K414,D414)</f>
        <v>25</v>
      </c>
      <c r="C414" s="95">
        <v>23</v>
      </c>
      <c r="D414" s="95" t="str">
        <f t="shared" si="30"/>
        <v>MIA</v>
      </c>
      <c r="E414" s="95">
        <f t="shared" si="28"/>
        <v>0</v>
      </c>
      <c r="F414" s="95" t="str" cm="1">
        <f t="array" ref="F414">_xlfn.IFS(G414&gt;H414,"W",G414&lt;H414,"L",G414=H414,"---")</f>
        <v>L</v>
      </c>
      <c r="G414" s="165">
        <v>0</v>
      </c>
      <c r="H414" s="165">
        <v>1</v>
      </c>
      <c r="I414" s="95" t="str" cm="1">
        <f t="array" ref="I414">_xlfn.IFS(H414&gt;G414,"W",H414&lt;G414,"L",H414=G414,"---")</f>
        <v>W</v>
      </c>
      <c r="J414" s="95">
        <f t="shared" si="29"/>
        <v>1</v>
      </c>
      <c r="K414" s="95" t="str">
        <f t="shared" si="31"/>
        <v>PIT</v>
      </c>
      <c r="L414" s="95">
        <v>21</v>
      </c>
      <c r="M414" s="95">
        <f>COUNTIF($D$3:K414,K414)</f>
        <v>27</v>
      </c>
    </row>
    <row r="415" spans="1:13" x14ac:dyDescent="0.25">
      <c r="A415" s="95">
        <v>413</v>
      </c>
      <c r="B415" s="95">
        <f>COUNTIF($D$3:K415,D415)</f>
        <v>24</v>
      </c>
      <c r="C415" s="95">
        <v>24</v>
      </c>
      <c r="D415" s="95" t="str">
        <f t="shared" si="30"/>
        <v>CIN</v>
      </c>
      <c r="E415" s="95">
        <f t="shared" si="28"/>
        <v>0</v>
      </c>
      <c r="F415" s="95" t="str" cm="1">
        <f t="array" ref="F415">_xlfn.IFS(G415&gt;H415,"W",G415&lt;H415,"L",G415=H415,"---")</f>
        <v>L</v>
      </c>
      <c r="G415" s="165">
        <v>9</v>
      </c>
      <c r="H415" s="165">
        <v>12</v>
      </c>
      <c r="I415" s="95" t="str" cm="1">
        <f t="array" ref="I415">_xlfn.IFS(H415&gt;G415,"W",H415&lt;G415,"L",H415=G415,"---")</f>
        <v>W</v>
      </c>
      <c r="J415" s="95">
        <f t="shared" si="29"/>
        <v>1</v>
      </c>
      <c r="K415" s="95" t="str">
        <f t="shared" si="31"/>
        <v>ATL</v>
      </c>
      <c r="L415" s="95">
        <v>22</v>
      </c>
      <c r="M415" s="95">
        <f>COUNTIF($D$3:K415,K415)</f>
        <v>27</v>
      </c>
    </row>
    <row r="416" spans="1:13" x14ac:dyDescent="0.25">
      <c r="A416" s="95">
        <v>414</v>
      </c>
      <c r="B416" s="95">
        <f>COUNTIF($D$3:K416,D416)</f>
        <v>26</v>
      </c>
      <c r="C416" s="95">
        <v>27</v>
      </c>
      <c r="D416" s="95" t="str">
        <f t="shared" si="30"/>
        <v>OKC</v>
      </c>
      <c r="E416" s="95">
        <f t="shared" si="28"/>
        <v>1</v>
      </c>
      <c r="F416" s="95" t="str" cm="1">
        <f t="array" ref="F416">_xlfn.IFS(G416&gt;H416,"W",G416&lt;H416,"L",G416=H416,"---")</f>
        <v>W</v>
      </c>
      <c r="G416" s="165">
        <v>6</v>
      </c>
      <c r="H416" s="165">
        <v>5</v>
      </c>
      <c r="I416" s="95" t="str" cm="1">
        <f t="array" ref="I416">_xlfn.IFS(H416&gt;G416,"W",H416&lt;G416,"L",H416=G416,"---")</f>
        <v>L</v>
      </c>
      <c r="J416" s="95">
        <f t="shared" si="29"/>
        <v>0</v>
      </c>
      <c r="K416" s="95" t="str">
        <f t="shared" si="31"/>
        <v>CHC</v>
      </c>
      <c r="L416" s="95">
        <v>25</v>
      </c>
      <c r="M416" s="95">
        <f>COUNTIF($D$3:K416,K416)</f>
        <v>25</v>
      </c>
    </row>
    <row r="417" spans="1:13" x14ac:dyDescent="0.25">
      <c r="A417" s="95">
        <v>415</v>
      </c>
      <c r="B417" s="95">
        <f>COUNTIF($D$3:K417,D417)</f>
        <v>26</v>
      </c>
      <c r="C417" s="95">
        <v>28</v>
      </c>
      <c r="D417" s="95" t="str">
        <f t="shared" si="30"/>
        <v>COL</v>
      </c>
      <c r="E417" s="95">
        <f t="shared" si="28"/>
        <v>0</v>
      </c>
      <c r="F417" s="95" t="str" cm="1">
        <f t="array" ref="F417">_xlfn.IFS(G417&gt;H417,"W",G417&lt;H417,"L",G417=H417,"---")</f>
        <v>L</v>
      </c>
      <c r="G417" s="165">
        <v>2</v>
      </c>
      <c r="H417" s="165">
        <v>8</v>
      </c>
      <c r="I417" s="95" t="str" cm="1">
        <f t="array" ref="I417">_xlfn.IFS(H417&gt;G417,"W",H417&lt;G417,"L",H417=G417,"---")</f>
        <v>W</v>
      </c>
      <c r="J417" s="95">
        <f t="shared" si="29"/>
        <v>1</v>
      </c>
      <c r="K417" s="95" t="str">
        <f t="shared" si="31"/>
        <v>STL</v>
      </c>
      <c r="L417" s="95">
        <v>26</v>
      </c>
      <c r="M417" s="95">
        <f>COUNTIF($D$3:K417,K417)</f>
        <v>26</v>
      </c>
    </row>
    <row r="418" spans="1:13" x14ac:dyDescent="0.25">
      <c r="A418" s="95">
        <v>416</v>
      </c>
      <c r="B418" s="95">
        <f>COUNTIF($D$3:K418,D418)</f>
        <v>28</v>
      </c>
      <c r="C418" s="95">
        <v>29</v>
      </c>
      <c r="D418" s="95" t="str">
        <f t="shared" si="30"/>
        <v>LAP</v>
      </c>
      <c r="E418" s="95">
        <f t="shared" si="28"/>
        <v>1</v>
      </c>
      <c r="F418" s="95" t="str" cm="1">
        <f t="array" ref="F418">_xlfn.IFS(G418&gt;H418,"W",G418&lt;H418,"L",G418=H418,"---")</f>
        <v>W</v>
      </c>
      <c r="G418" s="165">
        <v>6</v>
      </c>
      <c r="H418" s="165">
        <v>5</v>
      </c>
      <c r="I418" s="95" t="str" cm="1">
        <f t="array" ref="I418">_xlfn.IFS(H418&gt;G418,"W",H418&lt;G418,"L",H418=G418,"---")</f>
        <v>L</v>
      </c>
      <c r="J418" s="95">
        <f t="shared" si="29"/>
        <v>0</v>
      </c>
      <c r="K418" s="95" t="str">
        <f t="shared" si="31"/>
        <v>SDT</v>
      </c>
      <c r="L418" s="95">
        <v>31</v>
      </c>
      <c r="M418" s="95">
        <f>COUNTIF($D$3:K418,K418)</f>
        <v>26</v>
      </c>
    </row>
    <row r="419" spans="1:13" x14ac:dyDescent="0.25">
      <c r="A419" s="95">
        <v>417</v>
      </c>
      <c r="B419" s="95">
        <f>COUNTIF($D$3:K419,D419)</f>
        <v>27</v>
      </c>
      <c r="C419" s="95">
        <v>30</v>
      </c>
      <c r="D419" s="95" t="str">
        <f t="shared" si="30"/>
        <v>PHX</v>
      </c>
      <c r="E419" s="95">
        <f t="shared" si="28"/>
        <v>0</v>
      </c>
      <c r="F419" s="95" t="str" cm="1">
        <f t="array" ref="F419">_xlfn.IFS(G419&gt;H419,"W",G419&lt;H419,"L",G419=H419,"---")</f>
        <v>L</v>
      </c>
      <c r="G419" s="165">
        <v>0</v>
      </c>
      <c r="H419" s="165">
        <v>6</v>
      </c>
      <c r="I419" s="95" t="str" cm="1">
        <f t="array" ref="I419">_xlfn.IFS(H419&gt;G419,"W",H419&lt;G419,"L",H419=G419,"---")</f>
        <v>W</v>
      </c>
      <c r="J419" s="95">
        <f t="shared" si="29"/>
        <v>1</v>
      </c>
      <c r="K419" s="95" t="str">
        <f t="shared" si="31"/>
        <v>SFN</v>
      </c>
      <c r="L419" s="95">
        <v>32</v>
      </c>
      <c r="M419" s="95">
        <f>COUNTIF($D$3:K419,K419)</f>
        <v>26</v>
      </c>
    </row>
    <row r="420" spans="1:13" x14ac:dyDescent="0.25">
      <c r="A420" s="95">
        <v>418</v>
      </c>
      <c r="B420" s="95">
        <f>COUNTIF($D$3:K420,D420)</f>
        <v>26</v>
      </c>
      <c r="C420" s="95">
        <v>3</v>
      </c>
      <c r="D420" s="95" t="str">
        <f t="shared" si="30"/>
        <v>BAL</v>
      </c>
      <c r="E420" s="95">
        <f t="shared" si="28"/>
        <v>1</v>
      </c>
      <c r="F420" s="95" t="str" cm="1">
        <f t="array" ref="F420">_xlfn.IFS(G420&gt;H420,"W",G420&lt;H420,"L",G420=H420,"---")</f>
        <v>W</v>
      </c>
      <c r="G420" s="165">
        <v>5</v>
      </c>
      <c r="H420" s="165">
        <v>3</v>
      </c>
      <c r="I420" s="95" t="str" cm="1">
        <f t="array" ref="I420">_xlfn.IFS(H420&gt;G420,"W",H420&lt;G420,"L",H420=G420,"---")</f>
        <v>L</v>
      </c>
      <c r="J420" s="95">
        <f t="shared" si="29"/>
        <v>0</v>
      </c>
      <c r="K420" s="95" t="str">
        <f t="shared" si="31"/>
        <v>NYS</v>
      </c>
      <c r="L420" s="95">
        <v>1</v>
      </c>
      <c r="M420" s="95">
        <f>COUNTIF($D$3:K420,K420)</f>
        <v>27</v>
      </c>
    </row>
    <row r="421" spans="1:13" x14ac:dyDescent="0.25">
      <c r="A421" s="95">
        <v>419</v>
      </c>
      <c r="B421" s="95">
        <f>COUNTIF($D$3:K421,D421)</f>
        <v>27</v>
      </c>
      <c r="C421" s="95">
        <v>4</v>
      </c>
      <c r="D421" s="95" t="str">
        <f t="shared" si="30"/>
        <v>CLE</v>
      </c>
      <c r="E421" s="95">
        <f t="shared" si="28"/>
        <v>1</v>
      </c>
      <c r="F421" s="95" t="str" cm="1">
        <f t="array" ref="F421">_xlfn.IFS(G421&gt;H421,"W",G421&lt;H421,"L",G421=H421,"---")</f>
        <v>W</v>
      </c>
      <c r="G421" s="165">
        <v>12</v>
      </c>
      <c r="H421" s="165">
        <v>1</v>
      </c>
      <c r="I421" s="95" t="str" cm="1">
        <f t="array" ref="I421">_xlfn.IFS(H421&gt;G421,"W",H421&lt;G421,"L",H421=G421,"---")</f>
        <v>L</v>
      </c>
      <c r="J421" s="95">
        <f t="shared" si="29"/>
        <v>0</v>
      </c>
      <c r="K421" s="95" t="str">
        <f t="shared" si="31"/>
        <v>BOS</v>
      </c>
      <c r="L421" s="95">
        <v>2</v>
      </c>
      <c r="M421" s="95">
        <f>COUNTIF($D$3:K421,K421)</f>
        <v>27</v>
      </c>
    </row>
    <row r="422" spans="1:13" x14ac:dyDescent="0.25">
      <c r="A422" s="95">
        <v>420</v>
      </c>
      <c r="B422" s="95">
        <f>COUNTIF($D$3:K422,D422)</f>
        <v>29</v>
      </c>
      <c r="C422" s="95">
        <v>5</v>
      </c>
      <c r="D422" s="95" t="str">
        <f t="shared" si="30"/>
        <v>DET</v>
      </c>
      <c r="E422" s="95">
        <f t="shared" si="28"/>
        <v>1</v>
      </c>
      <c r="F422" s="95" t="str" cm="1">
        <f t="array" ref="F422">_xlfn.IFS(G422&gt;H422,"W",G422&lt;H422,"L",G422=H422,"---")</f>
        <v>W</v>
      </c>
      <c r="G422" s="165">
        <v>11</v>
      </c>
      <c r="H422" s="165">
        <v>2</v>
      </c>
      <c r="I422" s="95" t="str" cm="1">
        <f t="array" ref="I422">_xlfn.IFS(H422&gt;G422,"W",H422&lt;G422,"L",H422=G422,"---")</f>
        <v>L</v>
      </c>
      <c r="J422" s="95">
        <f t="shared" si="29"/>
        <v>0</v>
      </c>
      <c r="K422" s="95" t="str">
        <f t="shared" si="31"/>
        <v>IND</v>
      </c>
      <c r="L422" s="95">
        <v>7</v>
      </c>
      <c r="M422" s="95">
        <f>COUNTIF($D$3:K422,K422)</f>
        <v>27</v>
      </c>
    </row>
    <row r="423" spans="1:13" x14ac:dyDescent="0.25">
      <c r="A423" s="95">
        <v>421</v>
      </c>
      <c r="B423" s="95">
        <f>COUNTIF($D$3:K423,D423)</f>
        <v>29</v>
      </c>
      <c r="C423" s="95">
        <v>6</v>
      </c>
      <c r="D423" s="95" t="str">
        <f t="shared" si="30"/>
        <v>ORL</v>
      </c>
      <c r="E423" s="95">
        <f t="shared" si="28"/>
        <v>0</v>
      </c>
      <c r="F423" s="95" t="str" cm="1">
        <f t="array" ref="F423">_xlfn.IFS(G423&gt;H423,"W",G423&lt;H423,"L",G423=H423,"---")</f>
        <v>L</v>
      </c>
      <c r="G423" s="165">
        <v>2</v>
      </c>
      <c r="H423" s="165">
        <v>5</v>
      </c>
      <c r="I423" s="95" t="str" cm="1">
        <f t="array" ref="I423">_xlfn.IFS(H423&gt;G423,"W",H423&lt;G423,"L",H423=G423,"---")</f>
        <v>W</v>
      </c>
      <c r="J423" s="95">
        <f t="shared" si="29"/>
        <v>1</v>
      </c>
      <c r="K423" s="95" t="str">
        <f t="shared" si="31"/>
        <v>MIL</v>
      </c>
      <c r="L423" s="95">
        <v>8</v>
      </c>
      <c r="M423" s="95">
        <f>COUNTIF($D$3:K423,K423)</f>
        <v>26</v>
      </c>
    </row>
    <row r="424" spans="1:13" x14ac:dyDescent="0.25">
      <c r="A424" s="95">
        <v>422</v>
      </c>
      <c r="B424" s="95">
        <f>COUNTIF($D$3:K424,D424)</f>
        <v>26</v>
      </c>
      <c r="C424" s="95">
        <v>9</v>
      </c>
      <c r="D424" s="95" t="str">
        <f t="shared" si="30"/>
        <v>SEA</v>
      </c>
      <c r="E424" s="95">
        <f t="shared" si="28"/>
        <v>0</v>
      </c>
      <c r="F424" s="95" t="str" cm="1">
        <f t="array" ref="F424">_xlfn.IFS(G424&gt;H424,"W",G424&lt;H424,"L",G424=H424,"---")</f>
        <v>L</v>
      </c>
      <c r="G424" s="165">
        <v>3</v>
      </c>
      <c r="H424" s="165">
        <v>8</v>
      </c>
      <c r="I424" s="95" t="str" cm="1">
        <f t="array" ref="I424">_xlfn.IFS(H424&gt;G424,"W",H424&lt;G424,"L",H424=G424,"---")</f>
        <v>W</v>
      </c>
      <c r="J424" s="95">
        <f t="shared" si="29"/>
        <v>1</v>
      </c>
      <c r="K424" s="95" t="str">
        <f t="shared" si="31"/>
        <v>LAA</v>
      </c>
      <c r="L424" s="95">
        <v>11</v>
      </c>
      <c r="M424" s="95">
        <f>COUNTIF($D$3:K424,K424)</f>
        <v>27</v>
      </c>
    </row>
    <row r="425" spans="1:13" x14ac:dyDescent="0.25">
      <c r="A425" s="95">
        <v>423</v>
      </c>
      <c r="B425" s="95">
        <f>COUNTIF($D$3:K425,D425)</f>
        <v>27</v>
      </c>
      <c r="C425" s="95">
        <v>10</v>
      </c>
      <c r="D425" s="95" t="str">
        <f t="shared" si="30"/>
        <v>OAK</v>
      </c>
      <c r="E425" s="95">
        <f t="shared" si="28"/>
        <v>0</v>
      </c>
      <c r="F425" s="95" t="str" cm="1">
        <f t="array" ref="F425">_xlfn.IFS(G425&gt;H425,"W",G425&lt;H425,"L",G425=H425,"---")</f>
        <v>L</v>
      </c>
      <c r="G425" s="165">
        <v>4</v>
      </c>
      <c r="H425" s="165">
        <v>5</v>
      </c>
      <c r="I425" s="95" t="str" cm="1">
        <f t="array" ref="I425">_xlfn.IFS(H425&gt;G425,"W",H425&lt;G425,"L",H425=G425,"---")</f>
        <v>W</v>
      </c>
      <c r="J425" s="95">
        <f t="shared" si="29"/>
        <v>1</v>
      </c>
      <c r="K425" s="95" t="str">
        <f t="shared" si="31"/>
        <v>CHR</v>
      </c>
      <c r="L425" s="95">
        <v>12</v>
      </c>
      <c r="M425" s="95">
        <f>COUNTIF($D$3:K425,K425)</f>
        <v>27</v>
      </c>
    </row>
    <row r="426" spans="1:13" x14ac:dyDescent="0.25">
      <c r="A426" s="95">
        <v>424</v>
      </c>
      <c r="B426" s="95">
        <f>COUNTIF($D$3:K426,D426)</f>
        <v>26</v>
      </c>
      <c r="C426" s="95">
        <v>15</v>
      </c>
      <c r="D426" s="95" t="str">
        <f t="shared" si="30"/>
        <v>DAL</v>
      </c>
      <c r="E426" s="95">
        <f t="shared" si="28"/>
        <v>1</v>
      </c>
      <c r="F426" s="95" t="str" cm="1">
        <f t="array" ref="F426">_xlfn.IFS(G426&gt;H426,"W",G426&lt;H426,"L",G426=H426,"---")</f>
        <v>W</v>
      </c>
      <c r="G426" s="165">
        <v>9</v>
      </c>
      <c r="H426" s="165">
        <v>6</v>
      </c>
      <c r="I426" s="95" t="str" cm="1">
        <f t="array" ref="I426">_xlfn.IFS(H426&gt;G426,"W",H426&lt;G426,"L",H426=G426,"---")</f>
        <v>L</v>
      </c>
      <c r="J426" s="95">
        <f t="shared" si="29"/>
        <v>0</v>
      </c>
      <c r="K426" s="95" t="str">
        <f t="shared" si="31"/>
        <v>KCM</v>
      </c>
      <c r="L426" s="95">
        <v>13</v>
      </c>
      <c r="M426" s="95">
        <f>COUNTIF($D$3:K426,K426)</f>
        <v>28</v>
      </c>
    </row>
    <row r="427" spans="1:13" x14ac:dyDescent="0.25">
      <c r="A427" s="95">
        <v>425</v>
      </c>
      <c r="B427" s="95">
        <f>COUNTIF($D$3:K427,D427)</f>
        <v>27</v>
      </c>
      <c r="C427" s="95">
        <v>16</v>
      </c>
      <c r="D427" s="95" t="str">
        <f t="shared" si="30"/>
        <v>HOU</v>
      </c>
      <c r="E427" s="95">
        <f t="shared" si="28"/>
        <v>1</v>
      </c>
      <c r="F427" s="95" t="str" cm="1">
        <f t="array" ref="F427">_xlfn.IFS(G427&gt;H427,"W",G427&lt;H427,"L",G427=H427,"---")</f>
        <v>W</v>
      </c>
      <c r="G427" s="165">
        <v>4</v>
      </c>
      <c r="H427" s="165">
        <v>1</v>
      </c>
      <c r="I427" s="95" t="str" cm="1">
        <f t="array" ref="I427">_xlfn.IFS(H427&gt;G427,"W",H427&lt;G427,"L",H427=G427,"---")</f>
        <v>L</v>
      </c>
      <c r="J427" s="95">
        <f t="shared" si="29"/>
        <v>0</v>
      </c>
      <c r="K427" s="95" t="str">
        <f t="shared" si="31"/>
        <v>MIN</v>
      </c>
      <c r="L427" s="95">
        <v>14</v>
      </c>
      <c r="M427" s="95">
        <f>COUNTIF($D$3:K427,K427)</f>
        <v>28</v>
      </c>
    </row>
    <row r="428" spans="1:13" x14ac:dyDescent="0.25">
      <c r="A428" s="95">
        <v>426</v>
      </c>
      <c r="B428" s="95">
        <f>COUNTIF($D$3:K428,D428)</f>
        <v>27</v>
      </c>
      <c r="C428" s="95">
        <v>17</v>
      </c>
      <c r="D428" s="95" t="str">
        <f t="shared" si="30"/>
        <v>NYC</v>
      </c>
      <c r="E428" s="95">
        <f t="shared" si="28"/>
        <v>1</v>
      </c>
      <c r="F428" s="95" t="str" cm="1">
        <f t="array" ref="F428">_xlfn.IFS(G428&gt;H428,"W",G428&lt;H428,"L",G428=H428,"---")</f>
        <v>W</v>
      </c>
      <c r="G428" s="165">
        <v>6</v>
      </c>
      <c r="H428" s="165">
        <v>1</v>
      </c>
      <c r="I428" s="95" t="str" cm="1">
        <f t="array" ref="I428">_xlfn.IFS(H428&gt;G428,"W",H428&lt;G428,"L",H428=G428,"---")</f>
        <v>L</v>
      </c>
      <c r="J428" s="95">
        <f t="shared" si="29"/>
        <v>0</v>
      </c>
      <c r="K428" s="95" t="str">
        <f t="shared" si="31"/>
        <v>BKN</v>
      </c>
      <c r="L428" s="95">
        <v>19</v>
      </c>
      <c r="M428" s="95">
        <f>COUNTIF($D$3:K428,K428)</f>
        <v>26</v>
      </c>
    </row>
    <row r="429" spans="1:13" x14ac:dyDescent="0.25">
      <c r="A429" s="95">
        <v>427</v>
      </c>
      <c r="B429" s="95">
        <f>COUNTIF($D$3:K429,D429)</f>
        <v>27</v>
      </c>
      <c r="C429" s="95">
        <v>18</v>
      </c>
      <c r="D429" s="95" t="str">
        <f t="shared" si="30"/>
        <v>PHI</v>
      </c>
      <c r="E429" s="95">
        <f t="shared" si="28"/>
        <v>1</v>
      </c>
      <c r="F429" s="95" t="str" cm="1">
        <f t="array" ref="F429">_xlfn.IFS(G429&gt;H429,"W",G429&lt;H429,"L",G429=H429,"---")</f>
        <v>W</v>
      </c>
      <c r="G429" s="165">
        <v>3</v>
      </c>
      <c r="H429" s="165">
        <v>2</v>
      </c>
      <c r="I429" s="95" t="str" cm="1">
        <f t="array" ref="I429">_xlfn.IFS(H429&gt;G429,"W",H429&lt;G429,"L",H429=G429,"---")</f>
        <v>L</v>
      </c>
      <c r="J429" s="95">
        <f t="shared" si="29"/>
        <v>0</v>
      </c>
      <c r="K429" s="95" t="str">
        <f t="shared" si="31"/>
        <v>WAS</v>
      </c>
      <c r="L429" s="95">
        <v>20</v>
      </c>
      <c r="M429" s="95">
        <f>COUNTIF($D$3:K429,K429)</f>
        <v>27</v>
      </c>
    </row>
    <row r="430" spans="1:13" x14ac:dyDescent="0.25">
      <c r="A430" s="95">
        <v>428</v>
      </c>
      <c r="B430" s="95">
        <f>COUNTIF($D$3:K430,D430)</f>
        <v>26</v>
      </c>
      <c r="C430" s="95">
        <v>23</v>
      </c>
      <c r="D430" s="95" t="str">
        <f t="shared" si="30"/>
        <v>MIA</v>
      </c>
      <c r="E430" s="95">
        <f t="shared" si="28"/>
        <v>0</v>
      </c>
      <c r="F430" s="95" t="str" cm="1">
        <f t="array" ref="F430">_xlfn.IFS(G430&gt;H430,"W",G430&lt;H430,"L",G430=H430,"---")</f>
        <v>L</v>
      </c>
      <c r="G430" s="165">
        <v>10</v>
      </c>
      <c r="H430" s="165">
        <v>11</v>
      </c>
      <c r="I430" s="95" t="str" cm="1">
        <f t="array" ref="I430">_xlfn.IFS(H430&gt;G430,"W",H430&lt;G430,"L",H430=G430,"---")</f>
        <v>W</v>
      </c>
      <c r="J430" s="95">
        <f t="shared" si="29"/>
        <v>1</v>
      </c>
      <c r="K430" s="95" t="str">
        <f t="shared" si="31"/>
        <v>PIT</v>
      </c>
      <c r="L430" s="95">
        <v>21</v>
      </c>
      <c r="M430" s="95">
        <f>COUNTIF($D$3:K430,K430)</f>
        <v>28</v>
      </c>
    </row>
    <row r="431" spans="1:13" x14ac:dyDescent="0.25">
      <c r="A431" s="95">
        <v>429</v>
      </c>
      <c r="B431" s="95">
        <f>COUNTIF($D$3:K431,D431)</f>
        <v>25</v>
      </c>
      <c r="C431" s="95">
        <v>24</v>
      </c>
      <c r="D431" s="95" t="str">
        <f t="shared" si="30"/>
        <v>CIN</v>
      </c>
      <c r="E431" s="95">
        <f t="shared" si="28"/>
        <v>1</v>
      </c>
      <c r="F431" s="95" t="str" cm="1">
        <f t="array" ref="F431">_xlfn.IFS(G431&gt;H431,"W",G431&lt;H431,"L",G431=H431,"---")</f>
        <v>W</v>
      </c>
      <c r="G431" s="165">
        <v>8</v>
      </c>
      <c r="H431" s="165">
        <v>5</v>
      </c>
      <c r="I431" s="95" t="str" cm="1">
        <f t="array" ref="I431">_xlfn.IFS(H431&gt;G431,"W",H431&lt;G431,"L",H431=G431,"---")</f>
        <v>L</v>
      </c>
      <c r="J431" s="95">
        <f t="shared" si="29"/>
        <v>0</v>
      </c>
      <c r="K431" s="95" t="str">
        <f t="shared" si="31"/>
        <v>ATL</v>
      </c>
      <c r="L431" s="95">
        <v>22</v>
      </c>
      <c r="M431" s="95">
        <f>COUNTIF($D$3:K431,K431)</f>
        <v>28</v>
      </c>
    </row>
    <row r="432" spans="1:13" x14ac:dyDescent="0.25">
      <c r="A432" s="95">
        <v>430</v>
      </c>
      <c r="B432" s="95">
        <f>COUNTIF($D$3:K432,D432)</f>
        <v>27</v>
      </c>
      <c r="C432" s="95">
        <v>27</v>
      </c>
      <c r="D432" s="95" t="str">
        <f t="shared" si="30"/>
        <v>OKC</v>
      </c>
      <c r="E432" s="95">
        <f t="shared" si="28"/>
        <v>0</v>
      </c>
      <c r="F432" s="95" t="str" cm="1">
        <f t="array" ref="F432">_xlfn.IFS(G432&gt;H432,"W",G432&lt;H432,"L",G432=H432,"---")</f>
        <v>L</v>
      </c>
      <c r="G432" s="165">
        <v>2</v>
      </c>
      <c r="H432" s="165">
        <v>4</v>
      </c>
      <c r="I432" s="95" t="str" cm="1">
        <f t="array" ref="I432">_xlfn.IFS(H432&gt;G432,"W",H432&lt;G432,"L",H432=G432,"---")</f>
        <v>W</v>
      </c>
      <c r="J432" s="95">
        <f t="shared" si="29"/>
        <v>1</v>
      </c>
      <c r="K432" s="95" t="str">
        <f t="shared" si="31"/>
        <v>CHC</v>
      </c>
      <c r="L432" s="95">
        <v>25</v>
      </c>
      <c r="M432" s="95">
        <f>COUNTIF($D$3:K432,K432)</f>
        <v>26</v>
      </c>
    </row>
    <row r="433" spans="1:13" x14ac:dyDescent="0.25">
      <c r="A433" s="95">
        <v>431</v>
      </c>
      <c r="B433" s="95">
        <f>COUNTIF($D$3:K433,D433)</f>
        <v>27</v>
      </c>
      <c r="C433" s="95">
        <v>28</v>
      </c>
      <c r="D433" s="95" t="str">
        <f t="shared" si="30"/>
        <v>COL</v>
      </c>
      <c r="E433" s="95">
        <f t="shared" si="28"/>
        <v>1</v>
      </c>
      <c r="F433" s="95" t="str" cm="1">
        <f t="array" ref="F433">_xlfn.IFS(G433&gt;H433,"W",G433&lt;H433,"L",G433=H433,"---")</f>
        <v>W</v>
      </c>
      <c r="G433" s="165">
        <v>5</v>
      </c>
      <c r="H433" s="165">
        <v>2</v>
      </c>
      <c r="I433" s="95" t="str" cm="1">
        <f t="array" ref="I433">_xlfn.IFS(H433&gt;G433,"W",H433&lt;G433,"L",H433=G433,"---")</f>
        <v>L</v>
      </c>
      <c r="J433" s="95">
        <f t="shared" si="29"/>
        <v>0</v>
      </c>
      <c r="K433" s="95" t="str">
        <f t="shared" si="31"/>
        <v>STL</v>
      </c>
      <c r="L433" s="95">
        <v>26</v>
      </c>
      <c r="M433" s="95">
        <f>COUNTIF($D$3:K433,K433)</f>
        <v>27</v>
      </c>
    </row>
    <row r="434" spans="1:13" x14ac:dyDescent="0.25">
      <c r="A434" s="95">
        <v>432</v>
      </c>
      <c r="B434" s="95">
        <f>COUNTIF($D$3:K434,D434)</f>
        <v>29</v>
      </c>
      <c r="C434" s="95">
        <v>29</v>
      </c>
      <c r="D434" s="95" t="str">
        <f t="shared" si="30"/>
        <v>LAP</v>
      </c>
      <c r="E434" s="95">
        <f t="shared" si="28"/>
        <v>1</v>
      </c>
      <c r="F434" s="95" t="str" cm="1">
        <f t="array" ref="F434">_xlfn.IFS(G434&gt;H434,"W",G434&lt;H434,"L",G434=H434,"---")</f>
        <v>W</v>
      </c>
      <c r="G434" s="165">
        <v>4</v>
      </c>
      <c r="H434" s="165">
        <v>2</v>
      </c>
      <c r="I434" s="95" t="str" cm="1">
        <f t="array" ref="I434">_xlfn.IFS(H434&gt;G434,"W",H434&lt;G434,"L",H434=G434,"---")</f>
        <v>L</v>
      </c>
      <c r="J434" s="95">
        <f t="shared" si="29"/>
        <v>0</v>
      </c>
      <c r="K434" s="95" t="str">
        <f t="shared" si="31"/>
        <v>SDT</v>
      </c>
      <c r="L434" s="95">
        <v>31</v>
      </c>
      <c r="M434" s="95">
        <f>COUNTIF($D$3:K434,K434)</f>
        <v>27</v>
      </c>
    </row>
    <row r="435" spans="1:13" x14ac:dyDescent="0.25">
      <c r="A435" s="95">
        <v>433</v>
      </c>
      <c r="B435" s="95">
        <f>COUNTIF($D$3:K435,D435)</f>
        <v>28</v>
      </c>
      <c r="C435" s="95">
        <v>30</v>
      </c>
      <c r="D435" s="95" t="str">
        <f t="shared" si="30"/>
        <v>PHX</v>
      </c>
      <c r="E435" s="95">
        <f t="shared" si="28"/>
        <v>0</v>
      </c>
      <c r="F435" s="95" t="str" cm="1">
        <f t="array" ref="F435">_xlfn.IFS(G435&gt;H435,"W",G435&lt;H435,"L",G435=H435,"---")</f>
        <v>L</v>
      </c>
      <c r="G435" s="165">
        <v>2</v>
      </c>
      <c r="H435" s="165">
        <v>6</v>
      </c>
      <c r="I435" s="95" t="str" cm="1">
        <f t="array" ref="I435">_xlfn.IFS(H435&gt;G435,"W",H435&lt;G435,"L",H435=G435,"---")</f>
        <v>W</v>
      </c>
      <c r="J435" s="95">
        <f t="shared" si="29"/>
        <v>1</v>
      </c>
      <c r="K435" s="95" t="str">
        <f t="shared" si="31"/>
        <v>SFN</v>
      </c>
      <c r="L435" s="95">
        <v>32</v>
      </c>
      <c r="M435" s="95">
        <f>COUNTIF($D$3:K435,K435)</f>
        <v>27</v>
      </c>
    </row>
    <row r="436" spans="1:13" x14ac:dyDescent="0.25">
      <c r="A436" s="95">
        <v>434</v>
      </c>
      <c r="B436" s="95">
        <f>COUNTIF($D$3:K436,D436)</f>
        <v>28</v>
      </c>
      <c r="C436" s="95">
        <v>12</v>
      </c>
      <c r="D436" s="95" t="str">
        <f t="shared" si="30"/>
        <v>CHR</v>
      </c>
      <c r="E436" s="95">
        <f t="shared" si="28"/>
        <v>1</v>
      </c>
      <c r="F436" s="95" t="str" cm="1">
        <f t="array" ref="F436">_xlfn.IFS(G436&gt;H436,"W",G436&lt;H436,"L",G436=H436,"---")</f>
        <v>W</v>
      </c>
      <c r="G436" s="165">
        <v>3</v>
      </c>
      <c r="H436" s="165">
        <v>1</v>
      </c>
      <c r="I436" s="95" t="str" cm="1">
        <f t="array" ref="I436">_xlfn.IFS(H436&gt;G436,"W",H436&lt;G436,"L",H436=G436,"---")</f>
        <v>L</v>
      </c>
      <c r="J436" s="95">
        <f t="shared" si="29"/>
        <v>0</v>
      </c>
      <c r="K436" s="95" t="str">
        <f t="shared" si="31"/>
        <v>BAL</v>
      </c>
      <c r="L436" s="95">
        <v>3</v>
      </c>
      <c r="M436" s="95">
        <f>COUNTIF($D$3:K436,K436)</f>
        <v>27</v>
      </c>
    </row>
    <row r="437" spans="1:13" x14ac:dyDescent="0.25">
      <c r="A437" s="95">
        <v>435</v>
      </c>
      <c r="B437" s="95">
        <f>COUNTIF($D$3:K437,D437)</f>
        <v>28</v>
      </c>
      <c r="C437" s="95">
        <v>11</v>
      </c>
      <c r="D437" s="95" t="str">
        <f t="shared" si="30"/>
        <v>LAA</v>
      </c>
      <c r="E437" s="95">
        <f t="shared" si="28"/>
        <v>0</v>
      </c>
      <c r="F437" s="95" t="str" cm="1">
        <f t="array" ref="F437">_xlfn.IFS(G437&gt;H437,"W",G437&lt;H437,"L",G437=H437,"---")</f>
        <v>L</v>
      </c>
      <c r="G437" s="165">
        <v>0</v>
      </c>
      <c r="H437" s="165">
        <v>2</v>
      </c>
      <c r="I437" s="95" t="str" cm="1">
        <f t="array" ref="I437">_xlfn.IFS(H437&gt;G437,"W",H437&lt;G437,"L",H437=G437,"---")</f>
        <v>W</v>
      </c>
      <c r="J437" s="95">
        <f t="shared" si="29"/>
        <v>1</v>
      </c>
      <c r="K437" s="95" t="str">
        <f t="shared" si="31"/>
        <v>CLE</v>
      </c>
      <c r="L437" s="95">
        <v>4</v>
      </c>
      <c r="M437" s="95">
        <f>COUNTIF($D$3:K437,K437)</f>
        <v>28</v>
      </c>
    </row>
    <row r="438" spans="1:13" x14ac:dyDescent="0.25">
      <c r="A438" s="95">
        <v>436</v>
      </c>
      <c r="B438" s="95">
        <f>COUNTIF($D$3:K438,D438)</f>
        <v>27</v>
      </c>
      <c r="C438" s="95">
        <v>15</v>
      </c>
      <c r="D438" s="95" t="str">
        <f t="shared" si="30"/>
        <v>DAL</v>
      </c>
      <c r="E438" s="95">
        <f t="shared" si="28"/>
        <v>0</v>
      </c>
      <c r="F438" s="95" t="str" cm="1">
        <f t="array" ref="F438">_xlfn.IFS(G438&gt;H438,"W",G438&lt;H438,"L",G438=H438,"---")</f>
        <v>L</v>
      </c>
      <c r="G438" s="165">
        <v>5</v>
      </c>
      <c r="H438" s="165">
        <v>6</v>
      </c>
      <c r="I438" s="95" t="str" cm="1">
        <f t="array" ref="I438">_xlfn.IFS(H438&gt;G438,"W",H438&lt;G438,"L",H438=G438,"---")</f>
        <v>W</v>
      </c>
      <c r="J438" s="95">
        <f t="shared" si="29"/>
        <v>1</v>
      </c>
      <c r="K438" s="95" t="str">
        <f t="shared" si="31"/>
        <v>KCM</v>
      </c>
      <c r="L438" s="95">
        <v>13</v>
      </c>
      <c r="M438" s="95">
        <f>COUNTIF($D$3:K438,K438)</f>
        <v>29</v>
      </c>
    </row>
    <row r="439" spans="1:13" x14ac:dyDescent="0.25">
      <c r="A439" s="95">
        <v>437</v>
      </c>
      <c r="B439" s="95">
        <f>COUNTIF($D$3:K439,D439)</f>
        <v>27</v>
      </c>
      <c r="C439" s="95">
        <v>23</v>
      </c>
      <c r="D439" s="95" t="str">
        <f t="shared" si="30"/>
        <v>MIA</v>
      </c>
      <c r="E439" s="95">
        <f t="shared" si="28"/>
        <v>1</v>
      </c>
      <c r="F439" s="95" t="str" cm="1">
        <f t="array" ref="F439">_xlfn.IFS(G439&gt;H439,"W",G439&lt;H439,"L",G439=H439,"---")</f>
        <v>W</v>
      </c>
      <c r="G439" s="165">
        <v>10</v>
      </c>
      <c r="H439" s="165">
        <v>5</v>
      </c>
      <c r="I439" s="95" t="str" cm="1">
        <f t="array" ref="I439">_xlfn.IFS(H439&gt;G439,"W",H439&lt;G439,"L",H439=G439,"---")</f>
        <v>L</v>
      </c>
      <c r="J439" s="95">
        <f t="shared" si="29"/>
        <v>0</v>
      </c>
      <c r="K439" s="95" t="str">
        <f t="shared" si="31"/>
        <v>PIT</v>
      </c>
      <c r="L439" s="95">
        <v>21</v>
      </c>
      <c r="M439" s="95">
        <f>COUNTIF($D$3:K439,K439)</f>
        <v>29</v>
      </c>
    </row>
    <row r="440" spans="1:13" x14ac:dyDescent="0.25">
      <c r="A440" s="95">
        <v>438</v>
      </c>
      <c r="B440" s="95">
        <f>COUNTIF($D$3:K440,D440)</f>
        <v>26</v>
      </c>
      <c r="C440" s="95">
        <v>24</v>
      </c>
      <c r="D440" s="95" t="str">
        <f t="shared" si="30"/>
        <v>CIN</v>
      </c>
      <c r="E440" s="95">
        <f t="shared" si="28"/>
        <v>1</v>
      </c>
      <c r="F440" s="95" t="str" cm="1">
        <f t="array" ref="F440">_xlfn.IFS(G440&gt;H440,"W",G440&lt;H440,"L",G440=H440,"---")</f>
        <v>W</v>
      </c>
      <c r="G440" s="165">
        <v>10</v>
      </c>
      <c r="H440" s="165">
        <v>4</v>
      </c>
      <c r="I440" s="95" t="str" cm="1">
        <f t="array" ref="I440">_xlfn.IFS(H440&gt;G440,"W",H440&lt;G440,"L",H440=G440,"---")</f>
        <v>L</v>
      </c>
      <c r="J440" s="95">
        <f t="shared" si="29"/>
        <v>0</v>
      </c>
      <c r="K440" s="95" t="str">
        <f t="shared" si="31"/>
        <v>ATL</v>
      </c>
      <c r="L440" s="95">
        <v>22</v>
      </c>
      <c r="M440" s="95">
        <f>COUNTIF($D$3:K440,K440)</f>
        <v>29</v>
      </c>
    </row>
    <row r="441" spans="1:13" x14ac:dyDescent="0.25">
      <c r="A441" s="95">
        <v>439</v>
      </c>
      <c r="B441" s="95">
        <f>COUNTIF($D$3:K441,D441)</f>
        <v>28</v>
      </c>
      <c r="C441" s="95">
        <v>20</v>
      </c>
      <c r="D441" s="95" t="str">
        <f t="shared" si="30"/>
        <v>WAS</v>
      </c>
      <c r="E441" s="95">
        <f t="shared" si="28"/>
        <v>0</v>
      </c>
      <c r="F441" s="95" t="str" cm="1">
        <f t="array" ref="F441">_xlfn.IFS(G441&gt;H441,"W",G441&lt;H441,"L",G441=H441,"---")</f>
        <v>L</v>
      </c>
      <c r="G441" s="165">
        <v>1</v>
      </c>
      <c r="H441" s="165">
        <v>2</v>
      </c>
      <c r="I441" s="95" t="str" cm="1">
        <f t="array" ref="I441">_xlfn.IFS(H441&gt;G441,"W",H441&lt;G441,"L",H441=G441,"---")</f>
        <v>W</v>
      </c>
      <c r="J441" s="95">
        <f t="shared" si="29"/>
        <v>1</v>
      </c>
      <c r="K441" s="95" t="str">
        <f t="shared" si="31"/>
        <v>OKC</v>
      </c>
      <c r="L441" s="95">
        <v>27</v>
      </c>
      <c r="M441" s="95">
        <f>COUNTIF($D$3:K441,K441)</f>
        <v>28</v>
      </c>
    </row>
    <row r="442" spans="1:13" x14ac:dyDescent="0.25">
      <c r="A442" s="95">
        <v>440</v>
      </c>
      <c r="B442" s="95">
        <f>COUNTIF($D$3:K442,D442)</f>
        <v>27</v>
      </c>
      <c r="C442" s="95">
        <v>19</v>
      </c>
      <c r="D442" s="95" t="str">
        <f t="shared" si="30"/>
        <v>BKN</v>
      </c>
      <c r="E442" s="95">
        <f t="shared" si="28"/>
        <v>1</v>
      </c>
      <c r="F442" s="95" t="str" cm="1">
        <f t="array" ref="F442">_xlfn.IFS(G442&gt;H442,"W",G442&lt;H442,"L",G442=H442,"---")</f>
        <v>W</v>
      </c>
      <c r="G442" s="165">
        <v>4</v>
      </c>
      <c r="H442" s="165">
        <v>3</v>
      </c>
      <c r="I442" s="95" t="str" cm="1">
        <f t="array" ref="I442">_xlfn.IFS(H442&gt;G442,"W",H442&lt;G442,"L",H442=G442,"---")</f>
        <v>L</v>
      </c>
      <c r="J442" s="95">
        <f t="shared" si="29"/>
        <v>0</v>
      </c>
      <c r="K442" s="95" t="str">
        <f t="shared" si="31"/>
        <v>COL</v>
      </c>
      <c r="L442" s="95">
        <v>28</v>
      </c>
      <c r="M442" s="95">
        <f>COUNTIF($D$3:K442,K442)</f>
        <v>28</v>
      </c>
    </row>
    <row r="443" spans="1:13" x14ac:dyDescent="0.25">
      <c r="A443" s="95">
        <v>441</v>
      </c>
      <c r="B443" s="95">
        <f>COUNTIF($D$3:K443,D443)</f>
        <v>29</v>
      </c>
      <c r="C443" s="95">
        <v>12</v>
      </c>
      <c r="D443" s="95" t="str">
        <f t="shared" si="30"/>
        <v>CHR</v>
      </c>
      <c r="E443" s="95">
        <f t="shared" si="28"/>
        <v>0</v>
      </c>
      <c r="F443" s="95" t="str" cm="1">
        <f t="array" ref="F443">_xlfn.IFS(G443&gt;H443,"W",G443&lt;H443,"L",G443=H443,"---")</f>
        <v>L</v>
      </c>
      <c r="G443" s="165">
        <v>2</v>
      </c>
      <c r="H443" s="165">
        <v>4</v>
      </c>
      <c r="I443" s="95" t="str" cm="1">
        <f t="array" ref="I443">_xlfn.IFS(H443&gt;G443,"W",H443&lt;G443,"L",H443=G443,"---")</f>
        <v>W</v>
      </c>
      <c r="J443" s="95">
        <f t="shared" si="29"/>
        <v>1</v>
      </c>
      <c r="K443" s="95" t="str">
        <f t="shared" si="31"/>
        <v>BAL</v>
      </c>
      <c r="L443" s="95">
        <v>3</v>
      </c>
      <c r="M443" s="95">
        <f>COUNTIF($D$3:K443,K443)</f>
        <v>28</v>
      </c>
    </row>
    <row r="444" spans="1:13" x14ac:dyDescent="0.25">
      <c r="A444" s="95">
        <v>442</v>
      </c>
      <c r="B444" s="95">
        <f>COUNTIF($D$3:K444,D444)</f>
        <v>29</v>
      </c>
      <c r="C444" s="95">
        <v>11</v>
      </c>
      <c r="D444" s="95" t="str">
        <f t="shared" si="30"/>
        <v>LAA</v>
      </c>
      <c r="E444" s="95">
        <f t="shared" si="28"/>
        <v>0</v>
      </c>
      <c r="F444" s="95" t="str" cm="1">
        <f t="array" ref="F444">_xlfn.IFS(G444&gt;H444,"W",G444&lt;H444,"L",G444=H444,"---")</f>
        <v>L</v>
      </c>
      <c r="G444" s="165">
        <v>2</v>
      </c>
      <c r="H444" s="165">
        <v>3</v>
      </c>
      <c r="I444" s="95" t="str" cm="1">
        <f t="array" ref="I444">_xlfn.IFS(H444&gt;G444,"W",H444&lt;G444,"L",H444=G444,"---")</f>
        <v>W</v>
      </c>
      <c r="J444" s="95">
        <f t="shared" si="29"/>
        <v>1</v>
      </c>
      <c r="K444" s="95" t="str">
        <f t="shared" si="31"/>
        <v>CLE</v>
      </c>
      <c r="L444" s="95">
        <v>4</v>
      </c>
      <c r="M444" s="95">
        <f>COUNTIF($D$3:K444,K444)</f>
        <v>29</v>
      </c>
    </row>
    <row r="445" spans="1:13" x14ac:dyDescent="0.25">
      <c r="A445" s="95">
        <v>443</v>
      </c>
      <c r="B445" s="95">
        <f>COUNTIF($D$3:K445,D445)</f>
        <v>28</v>
      </c>
      <c r="C445" s="95">
        <v>2</v>
      </c>
      <c r="D445" s="95" t="str">
        <f t="shared" si="30"/>
        <v>BOS</v>
      </c>
      <c r="E445" s="95">
        <f t="shared" si="28"/>
        <v>0</v>
      </c>
      <c r="F445" s="95" t="str" cm="1">
        <f t="array" ref="F445">_xlfn.IFS(G445&gt;H445,"W",G445&lt;H445,"L",G445=H445,"---")</f>
        <v>L</v>
      </c>
      <c r="G445" s="165">
        <v>2</v>
      </c>
      <c r="H445" s="165">
        <v>4</v>
      </c>
      <c r="I445" s="95" t="str" cm="1">
        <f t="array" ref="I445">_xlfn.IFS(H445&gt;G445,"W",H445&lt;G445,"L",H445=G445,"---")</f>
        <v>W</v>
      </c>
      <c r="J445" s="95">
        <f t="shared" si="29"/>
        <v>1</v>
      </c>
      <c r="K445" s="95" t="str">
        <f t="shared" si="31"/>
        <v>SEA</v>
      </c>
      <c r="L445" s="95">
        <v>9</v>
      </c>
      <c r="M445" s="95">
        <f>COUNTIF($D$3:K445,K445)</f>
        <v>27</v>
      </c>
    </row>
    <row r="446" spans="1:13" x14ac:dyDescent="0.25">
      <c r="A446" s="95">
        <v>444</v>
      </c>
      <c r="B446" s="95">
        <f>COUNTIF($D$3:K446,D446)</f>
        <v>28</v>
      </c>
      <c r="C446" s="95">
        <v>1</v>
      </c>
      <c r="D446" s="95" t="str">
        <f t="shared" si="30"/>
        <v>NYS</v>
      </c>
      <c r="E446" s="95">
        <f t="shared" si="28"/>
        <v>1</v>
      </c>
      <c r="F446" s="95" t="str" cm="1">
        <f t="array" ref="F446">_xlfn.IFS(G446&gt;H446,"W",G446&lt;H446,"L",G446=H446,"---")</f>
        <v>W</v>
      </c>
      <c r="G446" s="165">
        <v>8</v>
      </c>
      <c r="H446" s="165">
        <v>1</v>
      </c>
      <c r="I446" s="95" t="str" cm="1">
        <f t="array" ref="I446">_xlfn.IFS(H446&gt;G446,"W",H446&lt;G446,"L",H446=G446,"---")</f>
        <v>L</v>
      </c>
      <c r="J446" s="95">
        <f t="shared" si="29"/>
        <v>0</v>
      </c>
      <c r="K446" s="95" t="str">
        <f t="shared" si="31"/>
        <v>OAK</v>
      </c>
      <c r="L446" s="95">
        <v>10</v>
      </c>
      <c r="M446" s="95">
        <f>COUNTIF($D$3:K446,K446)</f>
        <v>28</v>
      </c>
    </row>
    <row r="447" spans="1:13" x14ac:dyDescent="0.25">
      <c r="A447" s="95">
        <v>445</v>
      </c>
      <c r="B447" s="95">
        <f>COUNTIF($D$3:K447,D447)</f>
        <v>30</v>
      </c>
      <c r="C447" s="95">
        <v>6</v>
      </c>
      <c r="D447" s="95" t="str">
        <f t="shared" si="30"/>
        <v>ORL</v>
      </c>
      <c r="E447" s="95">
        <f t="shared" si="28"/>
        <v>0</v>
      </c>
      <c r="F447" s="95" t="str" cm="1">
        <f t="array" ref="F447">_xlfn.IFS(G447&gt;H447,"W",G447&lt;H447,"L",G447=H447,"---")</f>
        <v>L</v>
      </c>
      <c r="G447" s="165">
        <v>3</v>
      </c>
      <c r="H447" s="165">
        <v>4</v>
      </c>
      <c r="I447" s="95" t="str" cm="1">
        <f t="array" ref="I447">_xlfn.IFS(H447&gt;G447,"W",H447&lt;G447,"L",H447=G447,"---")</f>
        <v>W</v>
      </c>
      <c r="J447" s="95">
        <f t="shared" si="29"/>
        <v>1</v>
      </c>
      <c r="K447" s="95" t="str">
        <f t="shared" si="31"/>
        <v>KCM</v>
      </c>
      <c r="L447" s="95">
        <v>13</v>
      </c>
      <c r="M447" s="95">
        <f>COUNTIF($D$3:K447,K447)</f>
        <v>30</v>
      </c>
    </row>
    <row r="448" spans="1:13" x14ac:dyDescent="0.25">
      <c r="A448" s="95">
        <v>446</v>
      </c>
      <c r="B448" s="95">
        <f>COUNTIF($D$3:K448,D448)</f>
        <v>30</v>
      </c>
      <c r="C448" s="95">
        <v>5</v>
      </c>
      <c r="D448" s="95" t="str">
        <f t="shared" si="30"/>
        <v>DET</v>
      </c>
      <c r="E448" s="95">
        <f t="shared" si="28"/>
        <v>0</v>
      </c>
      <c r="F448" s="95" t="str" cm="1">
        <f t="array" ref="F448">_xlfn.IFS(G448&gt;H448,"W",G448&lt;H448,"L",G448=H448,"---")</f>
        <v>L</v>
      </c>
      <c r="G448" s="165">
        <v>1</v>
      </c>
      <c r="H448" s="165">
        <v>2</v>
      </c>
      <c r="I448" s="95" t="str" cm="1">
        <f t="array" ref="I448">_xlfn.IFS(H448&gt;G448,"W",H448&lt;G448,"L",H448=G448,"---")</f>
        <v>W</v>
      </c>
      <c r="J448" s="95">
        <f t="shared" si="29"/>
        <v>1</v>
      </c>
      <c r="K448" s="95" t="str">
        <f t="shared" si="31"/>
        <v>MIN</v>
      </c>
      <c r="L448" s="95">
        <v>14</v>
      </c>
      <c r="M448" s="95">
        <f>COUNTIF($D$3:K448,K448)</f>
        <v>29</v>
      </c>
    </row>
    <row r="449" spans="1:13" x14ac:dyDescent="0.25">
      <c r="A449" s="95">
        <v>447</v>
      </c>
      <c r="B449" s="95">
        <f>COUNTIF($D$3:K449,D449)</f>
        <v>27</v>
      </c>
      <c r="C449" s="95">
        <v>8</v>
      </c>
      <c r="D449" s="95" t="str">
        <f t="shared" si="30"/>
        <v>MIL</v>
      </c>
      <c r="E449" s="95">
        <f t="shared" si="28"/>
        <v>0</v>
      </c>
      <c r="F449" s="95" t="str" cm="1">
        <f t="array" ref="F449">_xlfn.IFS(G449&gt;H449,"W",G449&lt;H449,"L",G449=H449,"---")</f>
        <v>L</v>
      </c>
      <c r="G449" s="165">
        <v>0</v>
      </c>
      <c r="H449" s="165">
        <v>3</v>
      </c>
      <c r="I449" s="95" t="str" cm="1">
        <f t="array" ref="I449">_xlfn.IFS(H449&gt;G449,"W",H449&lt;G449,"L",H449=G449,"---")</f>
        <v>W</v>
      </c>
      <c r="J449" s="95">
        <f t="shared" si="29"/>
        <v>1</v>
      </c>
      <c r="K449" s="95" t="str">
        <f t="shared" si="31"/>
        <v>DAL</v>
      </c>
      <c r="L449" s="95">
        <v>15</v>
      </c>
      <c r="M449" s="95">
        <f>COUNTIF($D$3:K449,K449)</f>
        <v>28</v>
      </c>
    </row>
    <row r="450" spans="1:13" x14ac:dyDescent="0.25">
      <c r="A450" s="95">
        <v>448</v>
      </c>
      <c r="B450" s="95">
        <f>COUNTIF($D$3:K450,D450)</f>
        <v>28</v>
      </c>
      <c r="C450" s="95">
        <v>7</v>
      </c>
      <c r="D450" s="95" t="str">
        <f t="shared" si="30"/>
        <v>IND</v>
      </c>
      <c r="E450" s="95">
        <f t="shared" si="28"/>
        <v>0</v>
      </c>
      <c r="F450" s="95" t="str" cm="1">
        <f t="array" ref="F450">_xlfn.IFS(G450&gt;H450,"W",G450&lt;H450,"L",G450=H450,"---")</f>
        <v>L</v>
      </c>
      <c r="G450" s="165">
        <v>1</v>
      </c>
      <c r="H450" s="165">
        <v>5</v>
      </c>
      <c r="I450" s="95" t="str" cm="1">
        <f t="array" ref="I450">_xlfn.IFS(H450&gt;G450,"W",H450&lt;G450,"L",H450=G450,"---")</f>
        <v>W</v>
      </c>
      <c r="J450" s="95">
        <f t="shared" si="29"/>
        <v>1</v>
      </c>
      <c r="K450" s="95" t="str">
        <f t="shared" si="31"/>
        <v>HOU</v>
      </c>
      <c r="L450" s="95">
        <v>16</v>
      </c>
      <c r="M450" s="95">
        <f>COUNTIF($D$3:K450,K450)</f>
        <v>28</v>
      </c>
    </row>
    <row r="451" spans="1:13" x14ac:dyDescent="0.25">
      <c r="A451" s="95">
        <v>449</v>
      </c>
      <c r="B451" s="95">
        <f>COUNTIF($D$3:K451,D451)</f>
        <v>28</v>
      </c>
      <c r="C451" s="95">
        <v>26</v>
      </c>
      <c r="D451" s="95" t="str">
        <f t="shared" si="30"/>
        <v>STL</v>
      </c>
      <c r="E451" s="95">
        <f t="shared" ref="E451:E514" si="32">IF(F451="W",1,0)</f>
        <v>0</v>
      </c>
      <c r="F451" s="95" t="str" cm="1">
        <f t="array" ref="F451">_xlfn.IFS(G451&gt;H451,"W",G451&lt;H451,"L",G451=H451,"---")</f>
        <v>L</v>
      </c>
      <c r="G451" s="165">
        <v>6</v>
      </c>
      <c r="H451" s="165">
        <v>8</v>
      </c>
      <c r="I451" s="95" t="str" cm="1">
        <f t="array" ref="I451">_xlfn.IFS(H451&gt;G451,"W",H451&lt;G451,"L",H451=G451,"---")</f>
        <v>W</v>
      </c>
      <c r="J451" s="95">
        <f t="shared" ref="J451:J514" si="33">IF(I451="W",1,0)</f>
        <v>1</v>
      </c>
      <c r="K451" s="95" t="str">
        <f t="shared" si="31"/>
        <v>NYC</v>
      </c>
      <c r="L451" s="95">
        <v>17</v>
      </c>
      <c r="M451" s="95">
        <f>COUNTIF($D$3:K451,K451)</f>
        <v>28</v>
      </c>
    </row>
    <row r="452" spans="1:13" x14ac:dyDescent="0.25">
      <c r="A452" s="95">
        <v>450</v>
      </c>
      <c r="B452" s="95">
        <f>COUNTIF($D$3:K452,D452)</f>
        <v>27</v>
      </c>
      <c r="C452" s="95">
        <v>25</v>
      </c>
      <c r="D452" s="95" t="str">
        <f t="shared" ref="D452:D515" si="34">_xlfn.XLOOKUP($C452,$O$3:$O$34,$P$3:$P$34,"---",0,1)</f>
        <v>CHC</v>
      </c>
      <c r="E452" s="95">
        <f t="shared" si="32"/>
        <v>0</v>
      </c>
      <c r="F452" s="95" t="str" cm="1">
        <f t="array" ref="F452">_xlfn.IFS(G452&gt;H452,"W",G452&lt;H452,"L",G452=H452,"---")</f>
        <v>L</v>
      </c>
      <c r="G452" s="165">
        <v>7</v>
      </c>
      <c r="H452" s="165">
        <v>10</v>
      </c>
      <c r="I452" s="95" t="str" cm="1">
        <f t="array" ref="I452">_xlfn.IFS(H452&gt;G452,"W",H452&lt;G452,"L",H452=G452,"---")</f>
        <v>W</v>
      </c>
      <c r="J452" s="95">
        <f t="shared" si="33"/>
        <v>1</v>
      </c>
      <c r="K452" s="95" t="str">
        <f t="shared" ref="K452:K515" si="35">_xlfn.XLOOKUP($L452,$O$3:$O$34,$P$3:$P$34,"---",0,1)</f>
        <v>PHI</v>
      </c>
      <c r="L452" s="95">
        <v>18</v>
      </c>
      <c r="M452" s="95">
        <f>COUNTIF($D$3:K452,K452)</f>
        <v>28</v>
      </c>
    </row>
    <row r="453" spans="1:13" x14ac:dyDescent="0.25">
      <c r="A453" s="95">
        <v>451</v>
      </c>
      <c r="B453" s="95">
        <f>COUNTIF($D$3:K453,D453)</f>
        <v>29</v>
      </c>
      <c r="C453" s="95">
        <v>30</v>
      </c>
      <c r="D453" s="95" t="str">
        <f t="shared" si="34"/>
        <v>PHX</v>
      </c>
      <c r="E453" s="95">
        <f t="shared" si="32"/>
        <v>0</v>
      </c>
      <c r="F453" s="95" t="str" cm="1">
        <f t="array" ref="F453">_xlfn.IFS(G453&gt;H453,"W",G453&lt;H453,"L",G453=H453,"---")</f>
        <v>L</v>
      </c>
      <c r="G453" s="165">
        <v>1</v>
      </c>
      <c r="H453" s="165">
        <v>3</v>
      </c>
      <c r="I453" s="95" t="str" cm="1">
        <f t="array" ref="I453">_xlfn.IFS(H453&gt;G453,"W",H453&lt;G453,"L",H453=G453,"---")</f>
        <v>W</v>
      </c>
      <c r="J453" s="95">
        <f t="shared" si="33"/>
        <v>1</v>
      </c>
      <c r="K453" s="95" t="str">
        <f t="shared" si="35"/>
        <v>PIT</v>
      </c>
      <c r="L453" s="95">
        <v>21</v>
      </c>
      <c r="M453" s="95">
        <f>COUNTIF($D$3:K453,K453)</f>
        <v>30</v>
      </c>
    </row>
    <row r="454" spans="1:13" x14ac:dyDescent="0.25">
      <c r="A454" s="95">
        <v>452</v>
      </c>
      <c r="B454" s="95">
        <f>COUNTIF($D$3:K454,D454)</f>
        <v>30</v>
      </c>
      <c r="C454" s="95">
        <v>29</v>
      </c>
      <c r="D454" s="95" t="str">
        <f t="shared" si="34"/>
        <v>LAP</v>
      </c>
      <c r="E454" s="95">
        <f t="shared" si="32"/>
        <v>0</v>
      </c>
      <c r="F454" s="95" t="str" cm="1">
        <f t="array" ref="F454">_xlfn.IFS(G454&gt;H454,"W",G454&lt;H454,"L",G454=H454,"---")</f>
        <v>L</v>
      </c>
      <c r="G454" s="165">
        <v>1</v>
      </c>
      <c r="H454" s="165">
        <v>3</v>
      </c>
      <c r="I454" s="95" t="str" cm="1">
        <f t="array" ref="I454">_xlfn.IFS(H454&gt;G454,"W",H454&lt;G454,"L",H454=G454,"---")</f>
        <v>W</v>
      </c>
      <c r="J454" s="95">
        <f t="shared" si="33"/>
        <v>1</v>
      </c>
      <c r="K454" s="95" t="str">
        <f t="shared" si="35"/>
        <v>ATL</v>
      </c>
      <c r="L454" s="95">
        <v>22</v>
      </c>
      <c r="M454" s="95">
        <f>COUNTIF($D$3:K454,K454)</f>
        <v>30</v>
      </c>
    </row>
    <row r="455" spans="1:13" x14ac:dyDescent="0.25">
      <c r="A455" s="95">
        <v>453</v>
      </c>
      <c r="B455" s="95">
        <f>COUNTIF($D$3:K455,D455)</f>
        <v>28</v>
      </c>
      <c r="C455" s="95">
        <v>32</v>
      </c>
      <c r="D455" s="95" t="str">
        <f t="shared" si="34"/>
        <v>SFN</v>
      </c>
      <c r="E455" s="95">
        <f t="shared" si="32"/>
        <v>1</v>
      </c>
      <c r="F455" s="95" t="str" cm="1">
        <f t="array" ref="F455">_xlfn.IFS(G455&gt;H455,"W",G455&lt;H455,"L",G455=H455,"---")</f>
        <v>W</v>
      </c>
      <c r="G455" s="165">
        <v>8</v>
      </c>
      <c r="H455" s="165">
        <v>5</v>
      </c>
      <c r="I455" s="95" t="str" cm="1">
        <f t="array" ref="I455">_xlfn.IFS(H455&gt;G455,"W",H455&lt;G455,"L",H455=G455,"---")</f>
        <v>L</v>
      </c>
      <c r="J455" s="95">
        <f t="shared" si="33"/>
        <v>0</v>
      </c>
      <c r="K455" s="95" t="str">
        <f t="shared" si="35"/>
        <v>MIA</v>
      </c>
      <c r="L455" s="95">
        <v>23</v>
      </c>
      <c r="M455" s="95">
        <f>COUNTIF($D$3:K455,K455)</f>
        <v>28</v>
      </c>
    </row>
    <row r="456" spans="1:13" x14ac:dyDescent="0.25">
      <c r="A456" s="95">
        <v>454</v>
      </c>
      <c r="B456" s="95">
        <f>COUNTIF($D$3:K456,D456)</f>
        <v>28</v>
      </c>
      <c r="C456" s="95">
        <v>31</v>
      </c>
      <c r="D456" s="95" t="str">
        <f t="shared" si="34"/>
        <v>SDT</v>
      </c>
      <c r="E456" s="95">
        <f t="shared" si="32"/>
        <v>0</v>
      </c>
      <c r="F456" s="95" t="str" cm="1">
        <f t="array" ref="F456">_xlfn.IFS(G456&gt;H456,"W",G456&lt;H456,"L",G456=H456,"---")</f>
        <v>L</v>
      </c>
      <c r="G456" s="165">
        <v>1</v>
      </c>
      <c r="H456" s="165">
        <v>8</v>
      </c>
      <c r="I456" s="95" t="str" cm="1">
        <f t="array" ref="I456">_xlfn.IFS(H456&gt;G456,"W",H456&lt;G456,"L",H456=G456,"---")</f>
        <v>W</v>
      </c>
      <c r="J456" s="95">
        <f t="shared" si="33"/>
        <v>1</v>
      </c>
      <c r="K456" s="95" t="str">
        <f t="shared" si="35"/>
        <v>CIN</v>
      </c>
      <c r="L456" s="95">
        <v>24</v>
      </c>
      <c r="M456" s="95">
        <f>COUNTIF($D$3:K456,K456)</f>
        <v>27</v>
      </c>
    </row>
    <row r="457" spans="1:13" x14ac:dyDescent="0.25">
      <c r="A457" s="95">
        <v>455</v>
      </c>
      <c r="B457" s="95">
        <f>COUNTIF($D$3:K457,D457)</f>
        <v>29</v>
      </c>
      <c r="C457" s="95">
        <v>20</v>
      </c>
      <c r="D457" s="95" t="str">
        <f t="shared" si="34"/>
        <v>WAS</v>
      </c>
      <c r="E457" s="95">
        <f t="shared" si="32"/>
        <v>0</v>
      </c>
      <c r="F457" s="95" t="str" cm="1">
        <f t="array" ref="F457">_xlfn.IFS(G457&gt;H457,"W",G457&lt;H457,"L",G457=H457,"---")</f>
        <v>L</v>
      </c>
      <c r="G457" s="165">
        <v>6</v>
      </c>
      <c r="H457" s="165">
        <v>8</v>
      </c>
      <c r="I457" s="95" t="str" cm="1">
        <f t="array" ref="I457">_xlfn.IFS(H457&gt;G457,"W",H457&lt;G457,"L",H457=G457,"---")</f>
        <v>W</v>
      </c>
      <c r="J457" s="95">
        <f t="shared" si="33"/>
        <v>1</v>
      </c>
      <c r="K457" s="95" t="str">
        <f t="shared" si="35"/>
        <v>OKC</v>
      </c>
      <c r="L457" s="95">
        <v>27</v>
      </c>
      <c r="M457" s="95">
        <f>COUNTIF($D$3:K457,K457)</f>
        <v>29</v>
      </c>
    </row>
    <row r="458" spans="1:13" x14ac:dyDescent="0.25">
      <c r="A458" s="95">
        <v>456</v>
      </c>
      <c r="B458" s="95">
        <f>COUNTIF($D$3:K458,D458)</f>
        <v>28</v>
      </c>
      <c r="C458" s="95">
        <v>19</v>
      </c>
      <c r="D458" s="95" t="str">
        <f t="shared" si="34"/>
        <v>BKN</v>
      </c>
      <c r="E458" s="95">
        <f t="shared" si="32"/>
        <v>0</v>
      </c>
      <c r="F458" s="95" t="str" cm="1">
        <f t="array" ref="F458">_xlfn.IFS(G458&gt;H458,"W",G458&lt;H458,"L",G458=H458,"---")</f>
        <v>L</v>
      </c>
      <c r="G458" s="165">
        <v>6</v>
      </c>
      <c r="H458" s="165">
        <v>7</v>
      </c>
      <c r="I458" s="95" t="str" cm="1">
        <f t="array" ref="I458">_xlfn.IFS(H458&gt;G458,"W",H458&lt;G458,"L",H458=G458,"---")</f>
        <v>W</v>
      </c>
      <c r="J458" s="95">
        <f t="shared" si="33"/>
        <v>1</v>
      </c>
      <c r="K458" s="95" t="str">
        <f t="shared" si="35"/>
        <v>COL</v>
      </c>
      <c r="L458" s="95">
        <v>28</v>
      </c>
      <c r="M458" s="95">
        <f>COUNTIF($D$3:K458,K458)</f>
        <v>29</v>
      </c>
    </row>
    <row r="459" spans="1:13" x14ac:dyDescent="0.25">
      <c r="A459" s="95">
        <v>457</v>
      </c>
      <c r="B459" s="95">
        <f>COUNTIF($D$3:K459,D459)</f>
        <v>30</v>
      </c>
      <c r="C459" s="95">
        <v>12</v>
      </c>
      <c r="D459" s="95" t="str">
        <f t="shared" si="34"/>
        <v>CHR</v>
      </c>
      <c r="E459" s="95">
        <f t="shared" si="32"/>
        <v>1</v>
      </c>
      <c r="F459" s="95" t="str" cm="1">
        <f t="array" ref="F459">_xlfn.IFS(G459&gt;H459,"W",G459&lt;H459,"L",G459=H459,"---")</f>
        <v>W</v>
      </c>
      <c r="G459" s="165">
        <v>9</v>
      </c>
      <c r="H459" s="165">
        <v>4</v>
      </c>
      <c r="I459" s="95" t="str" cm="1">
        <f t="array" ref="I459">_xlfn.IFS(H459&gt;G459,"W",H459&lt;G459,"L",H459=G459,"---")</f>
        <v>L</v>
      </c>
      <c r="J459" s="95">
        <f t="shared" si="33"/>
        <v>0</v>
      </c>
      <c r="K459" s="95" t="str">
        <f t="shared" si="35"/>
        <v>BAL</v>
      </c>
      <c r="L459" s="95">
        <v>3</v>
      </c>
      <c r="M459" s="95">
        <f>COUNTIF($D$3:K459,K459)</f>
        <v>29</v>
      </c>
    </row>
    <row r="460" spans="1:13" x14ac:dyDescent="0.25">
      <c r="A460" s="95">
        <v>458</v>
      </c>
      <c r="B460" s="95">
        <f>COUNTIF($D$3:K460,D460)</f>
        <v>30</v>
      </c>
      <c r="C460" s="95">
        <v>11</v>
      </c>
      <c r="D460" s="95" t="str">
        <f t="shared" si="34"/>
        <v>LAA</v>
      </c>
      <c r="E460" s="95">
        <f t="shared" si="32"/>
        <v>1</v>
      </c>
      <c r="F460" s="95" t="str" cm="1">
        <f t="array" ref="F460">_xlfn.IFS(G460&gt;H460,"W",G460&lt;H460,"L",G460=H460,"---")</f>
        <v>W</v>
      </c>
      <c r="G460" s="165">
        <v>7</v>
      </c>
      <c r="H460" s="165">
        <v>6</v>
      </c>
      <c r="I460" s="95" t="str" cm="1">
        <f t="array" ref="I460">_xlfn.IFS(H460&gt;G460,"W",H460&lt;G460,"L",H460=G460,"---")</f>
        <v>L</v>
      </c>
      <c r="J460" s="95">
        <f t="shared" si="33"/>
        <v>0</v>
      </c>
      <c r="K460" s="95" t="str">
        <f t="shared" si="35"/>
        <v>CLE</v>
      </c>
      <c r="L460" s="95">
        <v>4</v>
      </c>
      <c r="M460" s="95">
        <f>COUNTIF($D$3:K460,K460)</f>
        <v>30</v>
      </c>
    </row>
    <row r="461" spans="1:13" x14ac:dyDescent="0.25">
      <c r="A461" s="95">
        <v>459</v>
      </c>
      <c r="B461" s="95">
        <f>COUNTIF($D$3:K461,D461)</f>
        <v>29</v>
      </c>
      <c r="C461" s="95">
        <v>2</v>
      </c>
      <c r="D461" s="95" t="str">
        <f t="shared" si="34"/>
        <v>BOS</v>
      </c>
      <c r="E461" s="95">
        <f t="shared" si="32"/>
        <v>1</v>
      </c>
      <c r="F461" s="95" t="str" cm="1">
        <f t="array" ref="F461">_xlfn.IFS(G461&gt;H461,"W",G461&lt;H461,"L",G461=H461,"---")</f>
        <v>W</v>
      </c>
      <c r="G461" s="165">
        <v>12</v>
      </c>
      <c r="H461" s="165">
        <v>1</v>
      </c>
      <c r="I461" s="95" t="str" cm="1">
        <f t="array" ref="I461">_xlfn.IFS(H461&gt;G461,"W",H461&lt;G461,"L",H461=G461,"---")</f>
        <v>L</v>
      </c>
      <c r="J461" s="95">
        <f t="shared" si="33"/>
        <v>0</v>
      </c>
      <c r="K461" s="95" t="str">
        <f t="shared" si="35"/>
        <v>SEA</v>
      </c>
      <c r="L461" s="95">
        <v>9</v>
      </c>
      <c r="M461" s="95">
        <f>COUNTIF($D$3:K461,K461)</f>
        <v>28</v>
      </c>
    </row>
    <row r="462" spans="1:13" x14ac:dyDescent="0.25">
      <c r="A462" s="95">
        <v>460</v>
      </c>
      <c r="B462" s="95">
        <f>COUNTIF($D$3:K462,D462)</f>
        <v>29</v>
      </c>
      <c r="C462" s="95">
        <v>1</v>
      </c>
      <c r="D462" s="95" t="str">
        <f t="shared" si="34"/>
        <v>NYS</v>
      </c>
      <c r="E462" s="95">
        <f t="shared" si="32"/>
        <v>1</v>
      </c>
      <c r="F462" s="95" t="str" cm="1">
        <f t="array" ref="F462">_xlfn.IFS(G462&gt;H462,"W",G462&lt;H462,"L",G462=H462,"---")</f>
        <v>W</v>
      </c>
      <c r="G462" s="165">
        <v>10</v>
      </c>
      <c r="H462" s="165">
        <v>7</v>
      </c>
      <c r="I462" s="95" t="str" cm="1">
        <f t="array" ref="I462">_xlfn.IFS(H462&gt;G462,"W",H462&lt;G462,"L",H462=G462,"---")</f>
        <v>L</v>
      </c>
      <c r="J462" s="95">
        <f t="shared" si="33"/>
        <v>0</v>
      </c>
      <c r="K462" s="95" t="str">
        <f t="shared" si="35"/>
        <v>OAK</v>
      </c>
      <c r="L462" s="95">
        <v>10</v>
      </c>
      <c r="M462" s="95">
        <f>COUNTIF($D$3:K462,K462)</f>
        <v>29</v>
      </c>
    </row>
    <row r="463" spans="1:13" x14ac:dyDescent="0.25">
      <c r="A463" s="95">
        <v>461</v>
      </c>
      <c r="B463" s="95">
        <f>COUNTIF($D$3:K463,D463)</f>
        <v>31</v>
      </c>
      <c r="C463" s="95">
        <v>6</v>
      </c>
      <c r="D463" s="95" t="str">
        <f t="shared" si="34"/>
        <v>ORL</v>
      </c>
      <c r="E463" s="95">
        <f t="shared" si="32"/>
        <v>0</v>
      </c>
      <c r="F463" s="95" t="str" cm="1">
        <f t="array" ref="F463">_xlfn.IFS(G463&gt;H463,"W",G463&lt;H463,"L",G463=H463,"---")</f>
        <v>L</v>
      </c>
      <c r="G463" s="165">
        <v>0</v>
      </c>
      <c r="H463" s="165">
        <v>7</v>
      </c>
      <c r="I463" s="95" t="str" cm="1">
        <f t="array" ref="I463">_xlfn.IFS(H463&gt;G463,"W",H463&lt;G463,"L",H463=G463,"---")</f>
        <v>W</v>
      </c>
      <c r="J463" s="95">
        <f t="shared" si="33"/>
        <v>1</v>
      </c>
      <c r="K463" s="95" t="str">
        <f t="shared" si="35"/>
        <v>KCM</v>
      </c>
      <c r="L463" s="95">
        <v>13</v>
      </c>
      <c r="M463" s="95">
        <f>COUNTIF($D$3:K463,K463)</f>
        <v>31</v>
      </c>
    </row>
    <row r="464" spans="1:13" x14ac:dyDescent="0.25">
      <c r="A464" s="95">
        <v>462</v>
      </c>
      <c r="B464" s="95">
        <f>COUNTIF($D$3:K464,D464)</f>
        <v>31</v>
      </c>
      <c r="C464" s="95">
        <v>5</v>
      </c>
      <c r="D464" s="95" t="str">
        <f t="shared" si="34"/>
        <v>DET</v>
      </c>
      <c r="E464" s="95">
        <f t="shared" si="32"/>
        <v>1</v>
      </c>
      <c r="F464" s="95" t="str" cm="1">
        <f t="array" ref="F464">_xlfn.IFS(G464&gt;H464,"W",G464&lt;H464,"L",G464=H464,"---")</f>
        <v>W</v>
      </c>
      <c r="G464" s="165">
        <v>5</v>
      </c>
      <c r="H464" s="165">
        <v>3</v>
      </c>
      <c r="I464" s="95" t="str" cm="1">
        <f t="array" ref="I464">_xlfn.IFS(H464&gt;G464,"W",H464&lt;G464,"L",H464=G464,"---")</f>
        <v>L</v>
      </c>
      <c r="J464" s="95">
        <f t="shared" si="33"/>
        <v>0</v>
      </c>
      <c r="K464" s="95" t="str">
        <f t="shared" si="35"/>
        <v>MIN</v>
      </c>
      <c r="L464" s="95">
        <v>14</v>
      </c>
      <c r="M464" s="95">
        <f>COUNTIF($D$3:K464,K464)</f>
        <v>30</v>
      </c>
    </row>
    <row r="465" spans="1:13" x14ac:dyDescent="0.25">
      <c r="A465" s="95">
        <v>463</v>
      </c>
      <c r="B465" s="95">
        <f>COUNTIF($D$3:K465,D465)</f>
        <v>28</v>
      </c>
      <c r="C465" s="95">
        <v>8</v>
      </c>
      <c r="D465" s="95" t="str">
        <f t="shared" si="34"/>
        <v>MIL</v>
      </c>
      <c r="E465" s="95">
        <f t="shared" si="32"/>
        <v>0</v>
      </c>
      <c r="F465" s="95" t="str" cm="1">
        <f t="array" ref="F465">_xlfn.IFS(G465&gt;H465,"W",G465&lt;H465,"L",G465=H465,"---")</f>
        <v>L</v>
      </c>
      <c r="G465" s="165">
        <v>5</v>
      </c>
      <c r="H465" s="165">
        <v>6</v>
      </c>
      <c r="I465" s="95" t="str" cm="1">
        <f t="array" ref="I465">_xlfn.IFS(H465&gt;G465,"W",H465&lt;G465,"L",H465=G465,"---")</f>
        <v>W</v>
      </c>
      <c r="J465" s="95">
        <f t="shared" si="33"/>
        <v>1</v>
      </c>
      <c r="K465" s="95" t="str">
        <f t="shared" si="35"/>
        <v>DAL</v>
      </c>
      <c r="L465" s="95">
        <v>15</v>
      </c>
      <c r="M465" s="95">
        <f>COUNTIF($D$3:K465,K465)</f>
        <v>29</v>
      </c>
    </row>
    <row r="466" spans="1:13" x14ac:dyDescent="0.25">
      <c r="A466" s="95">
        <v>464</v>
      </c>
      <c r="B466" s="95">
        <f>COUNTIF($D$3:K466,D466)</f>
        <v>29</v>
      </c>
      <c r="C466" s="95">
        <v>7</v>
      </c>
      <c r="D466" s="95" t="str">
        <f t="shared" si="34"/>
        <v>IND</v>
      </c>
      <c r="E466" s="95">
        <f t="shared" si="32"/>
        <v>1</v>
      </c>
      <c r="F466" s="95" t="str" cm="1">
        <f t="array" ref="F466">_xlfn.IFS(G466&gt;H466,"W",G466&lt;H466,"L",G466=H466,"---")</f>
        <v>W</v>
      </c>
      <c r="G466" s="165">
        <v>9</v>
      </c>
      <c r="H466" s="165">
        <v>6</v>
      </c>
      <c r="I466" s="95" t="str" cm="1">
        <f t="array" ref="I466">_xlfn.IFS(H466&gt;G466,"W",H466&lt;G466,"L",H466=G466,"---")</f>
        <v>L</v>
      </c>
      <c r="J466" s="95">
        <f t="shared" si="33"/>
        <v>0</v>
      </c>
      <c r="K466" s="95" t="str">
        <f t="shared" si="35"/>
        <v>HOU</v>
      </c>
      <c r="L466" s="95">
        <v>16</v>
      </c>
      <c r="M466" s="95">
        <f>COUNTIF($D$3:K466,K466)</f>
        <v>29</v>
      </c>
    </row>
    <row r="467" spans="1:13" x14ac:dyDescent="0.25">
      <c r="A467" s="95">
        <v>465</v>
      </c>
      <c r="B467" s="95">
        <f>COUNTIF($D$3:K467,D467)</f>
        <v>29</v>
      </c>
      <c r="C467" s="95">
        <v>26</v>
      </c>
      <c r="D467" s="95" t="str">
        <f t="shared" si="34"/>
        <v>STL</v>
      </c>
      <c r="E467" s="95">
        <f t="shared" si="32"/>
        <v>0</v>
      </c>
      <c r="F467" s="95" t="str" cm="1">
        <f t="array" ref="F467">_xlfn.IFS(G467&gt;H467,"W",G467&lt;H467,"L",G467=H467,"---")</f>
        <v>L</v>
      </c>
      <c r="G467" s="165">
        <v>3</v>
      </c>
      <c r="H467" s="165">
        <v>10</v>
      </c>
      <c r="I467" s="95" t="str" cm="1">
        <f t="array" ref="I467">_xlfn.IFS(H467&gt;G467,"W",H467&lt;G467,"L",H467=G467,"---")</f>
        <v>W</v>
      </c>
      <c r="J467" s="95">
        <f t="shared" si="33"/>
        <v>1</v>
      </c>
      <c r="K467" s="95" t="str">
        <f t="shared" si="35"/>
        <v>NYC</v>
      </c>
      <c r="L467" s="95">
        <v>17</v>
      </c>
      <c r="M467" s="95">
        <f>COUNTIF($D$3:K467,K467)</f>
        <v>29</v>
      </c>
    </row>
    <row r="468" spans="1:13" x14ac:dyDescent="0.25">
      <c r="A468" s="95">
        <v>466</v>
      </c>
      <c r="B468" s="95">
        <f>COUNTIF($D$3:K468,D468)</f>
        <v>28</v>
      </c>
      <c r="C468" s="95">
        <v>25</v>
      </c>
      <c r="D468" s="95" t="str">
        <f t="shared" si="34"/>
        <v>CHC</v>
      </c>
      <c r="E468" s="95">
        <f t="shared" si="32"/>
        <v>0</v>
      </c>
      <c r="F468" s="95" t="str" cm="1">
        <f t="array" ref="F468">_xlfn.IFS(G468&gt;H468,"W",G468&lt;H468,"L",G468=H468,"---")</f>
        <v>L</v>
      </c>
      <c r="G468" s="165">
        <v>5</v>
      </c>
      <c r="H468" s="165">
        <v>14</v>
      </c>
      <c r="I468" s="95" t="str" cm="1">
        <f t="array" ref="I468">_xlfn.IFS(H468&gt;G468,"W",H468&lt;G468,"L",H468=G468,"---")</f>
        <v>W</v>
      </c>
      <c r="J468" s="95">
        <f t="shared" si="33"/>
        <v>1</v>
      </c>
      <c r="K468" s="95" t="str">
        <f t="shared" si="35"/>
        <v>PHI</v>
      </c>
      <c r="L468" s="95">
        <v>18</v>
      </c>
      <c r="M468" s="95">
        <f>COUNTIF($D$3:K468,K468)</f>
        <v>29</v>
      </c>
    </row>
    <row r="469" spans="1:13" x14ac:dyDescent="0.25">
      <c r="A469" s="95">
        <v>467</v>
      </c>
      <c r="B469" s="95">
        <f>COUNTIF($D$3:K469,D469)</f>
        <v>30</v>
      </c>
      <c r="C469" s="95">
        <v>30</v>
      </c>
      <c r="D469" s="95" t="str">
        <f t="shared" si="34"/>
        <v>PHX</v>
      </c>
      <c r="E469" s="95">
        <f t="shared" si="32"/>
        <v>1</v>
      </c>
      <c r="F469" s="95" t="str" cm="1">
        <f t="array" ref="F469">_xlfn.IFS(G469&gt;H469,"W",G469&lt;H469,"L",G469=H469,"---")</f>
        <v>W</v>
      </c>
      <c r="G469" s="165">
        <v>6</v>
      </c>
      <c r="H469" s="165">
        <v>2</v>
      </c>
      <c r="I469" s="95" t="str" cm="1">
        <f t="array" ref="I469">_xlfn.IFS(H469&gt;G469,"W",H469&lt;G469,"L",H469=G469,"---")</f>
        <v>L</v>
      </c>
      <c r="J469" s="95">
        <f t="shared" si="33"/>
        <v>0</v>
      </c>
      <c r="K469" s="95" t="str">
        <f t="shared" si="35"/>
        <v>PIT</v>
      </c>
      <c r="L469" s="95">
        <v>21</v>
      </c>
      <c r="M469" s="95">
        <f>COUNTIF($D$3:K469,K469)</f>
        <v>31</v>
      </c>
    </row>
    <row r="470" spans="1:13" x14ac:dyDescent="0.25">
      <c r="A470" s="95">
        <v>468</v>
      </c>
      <c r="B470" s="95">
        <f>COUNTIF($D$3:K470,D470)</f>
        <v>31</v>
      </c>
      <c r="C470" s="95">
        <v>29</v>
      </c>
      <c r="D470" s="95" t="str">
        <f t="shared" si="34"/>
        <v>LAP</v>
      </c>
      <c r="E470" s="95">
        <f t="shared" si="32"/>
        <v>1</v>
      </c>
      <c r="F470" s="95" t="str" cm="1">
        <f t="array" ref="F470">_xlfn.IFS(G470&gt;H470,"W",G470&lt;H470,"L",G470=H470,"---")</f>
        <v>W</v>
      </c>
      <c r="G470" s="165">
        <v>8</v>
      </c>
      <c r="H470" s="165">
        <v>7</v>
      </c>
      <c r="I470" s="95" t="str" cm="1">
        <f t="array" ref="I470">_xlfn.IFS(H470&gt;G470,"W",H470&lt;G470,"L",H470=G470,"---")</f>
        <v>L</v>
      </c>
      <c r="J470" s="95">
        <f t="shared" si="33"/>
        <v>0</v>
      </c>
      <c r="K470" s="95" t="str">
        <f t="shared" si="35"/>
        <v>ATL</v>
      </c>
      <c r="L470" s="95">
        <v>22</v>
      </c>
      <c r="M470" s="95">
        <f>COUNTIF($D$3:K470,K470)</f>
        <v>31</v>
      </c>
    </row>
    <row r="471" spans="1:13" x14ac:dyDescent="0.25">
      <c r="A471" s="95">
        <v>469</v>
      </c>
      <c r="B471" s="95">
        <f>COUNTIF($D$3:K471,D471)</f>
        <v>29</v>
      </c>
      <c r="C471" s="95">
        <v>32</v>
      </c>
      <c r="D471" s="95" t="str">
        <f t="shared" si="34"/>
        <v>SFN</v>
      </c>
      <c r="E471" s="95">
        <f t="shared" si="32"/>
        <v>0</v>
      </c>
      <c r="F471" s="95" t="str" cm="1">
        <f t="array" ref="F471">_xlfn.IFS(G471&gt;H471,"W",G471&lt;H471,"L",G471=H471,"---")</f>
        <v>L</v>
      </c>
      <c r="G471" s="165">
        <v>1</v>
      </c>
      <c r="H471" s="165">
        <v>2</v>
      </c>
      <c r="I471" s="95" t="str" cm="1">
        <f t="array" ref="I471">_xlfn.IFS(H471&gt;G471,"W",H471&lt;G471,"L",H471=G471,"---")</f>
        <v>W</v>
      </c>
      <c r="J471" s="95">
        <f t="shared" si="33"/>
        <v>1</v>
      </c>
      <c r="K471" s="95" t="str">
        <f t="shared" si="35"/>
        <v>MIA</v>
      </c>
      <c r="L471" s="95">
        <v>23</v>
      </c>
      <c r="M471" s="95">
        <f>COUNTIF($D$3:K471,K471)</f>
        <v>29</v>
      </c>
    </row>
    <row r="472" spans="1:13" x14ac:dyDescent="0.25">
      <c r="A472" s="95">
        <v>470</v>
      </c>
      <c r="B472" s="95">
        <f>COUNTIF($D$3:K472,D472)</f>
        <v>29</v>
      </c>
      <c r="C472" s="95">
        <v>31</v>
      </c>
      <c r="D472" s="95" t="str">
        <f t="shared" si="34"/>
        <v>SDT</v>
      </c>
      <c r="E472" s="95">
        <f t="shared" si="32"/>
        <v>0</v>
      </c>
      <c r="F472" s="95" t="str" cm="1">
        <f t="array" ref="F472">_xlfn.IFS(G472&gt;H472,"W",G472&lt;H472,"L",G472=H472,"---")</f>
        <v>L</v>
      </c>
      <c r="G472" s="165">
        <v>2</v>
      </c>
      <c r="H472" s="165">
        <v>4</v>
      </c>
      <c r="I472" s="95" t="str" cm="1">
        <f t="array" ref="I472">_xlfn.IFS(H472&gt;G472,"W",H472&lt;G472,"L",H472=G472,"---")</f>
        <v>W</v>
      </c>
      <c r="J472" s="95">
        <f t="shared" si="33"/>
        <v>1</v>
      </c>
      <c r="K472" s="95" t="str">
        <f t="shared" si="35"/>
        <v>CIN</v>
      </c>
      <c r="L472" s="95">
        <v>24</v>
      </c>
      <c r="M472" s="95">
        <f>COUNTIF($D$3:K472,K472)</f>
        <v>28</v>
      </c>
    </row>
    <row r="473" spans="1:13" x14ac:dyDescent="0.25">
      <c r="A473" s="95">
        <v>471</v>
      </c>
      <c r="B473" s="95">
        <f>COUNTIF($D$3:K473,D473)</f>
        <v>30</v>
      </c>
      <c r="C473" s="95">
        <v>20</v>
      </c>
      <c r="D473" s="95" t="str">
        <f t="shared" si="34"/>
        <v>WAS</v>
      </c>
      <c r="E473" s="95">
        <f t="shared" si="32"/>
        <v>1</v>
      </c>
      <c r="F473" s="95" t="str" cm="1">
        <f t="array" ref="F473">_xlfn.IFS(G473&gt;H473,"W",G473&lt;H473,"L",G473=H473,"---")</f>
        <v>W</v>
      </c>
      <c r="G473" s="165">
        <v>5</v>
      </c>
      <c r="H473" s="165">
        <v>2</v>
      </c>
      <c r="I473" s="95" t="str" cm="1">
        <f t="array" ref="I473">_xlfn.IFS(H473&gt;G473,"W",H473&lt;G473,"L",H473=G473,"---")</f>
        <v>L</v>
      </c>
      <c r="J473" s="95">
        <f t="shared" si="33"/>
        <v>0</v>
      </c>
      <c r="K473" s="95" t="str">
        <f t="shared" si="35"/>
        <v>OKC</v>
      </c>
      <c r="L473" s="95">
        <v>27</v>
      </c>
      <c r="M473" s="95">
        <f>COUNTIF($D$3:K473,K473)</f>
        <v>30</v>
      </c>
    </row>
    <row r="474" spans="1:13" x14ac:dyDescent="0.25">
      <c r="A474" s="95">
        <v>472</v>
      </c>
      <c r="B474" s="95">
        <f>COUNTIF($D$3:K474,D474)</f>
        <v>29</v>
      </c>
      <c r="C474" s="95">
        <v>19</v>
      </c>
      <c r="D474" s="95" t="str">
        <f t="shared" si="34"/>
        <v>BKN</v>
      </c>
      <c r="E474" s="95">
        <f t="shared" si="32"/>
        <v>0</v>
      </c>
      <c r="F474" s="95" t="str" cm="1">
        <f t="array" ref="F474">_xlfn.IFS(G474&gt;H474,"W",G474&lt;H474,"L",G474=H474,"---")</f>
        <v>L</v>
      </c>
      <c r="G474" s="165">
        <v>5</v>
      </c>
      <c r="H474" s="165">
        <v>8</v>
      </c>
      <c r="I474" s="95" t="str" cm="1">
        <f t="array" ref="I474">_xlfn.IFS(H474&gt;G474,"W",H474&lt;G474,"L",H474=G474,"---")</f>
        <v>W</v>
      </c>
      <c r="J474" s="95">
        <f t="shared" si="33"/>
        <v>1</v>
      </c>
      <c r="K474" s="95" t="str">
        <f t="shared" si="35"/>
        <v>COL</v>
      </c>
      <c r="L474" s="95">
        <v>28</v>
      </c>
      <c r="M474" s="95">
        <f>COUNTIF($D$3:K474,K474)</f>
        <v>30</v>
      </c>
    </row>
    <row r="475" spans="1:13" x14ac:dyDescent="0.25">
      <c r="A475" s="95">
        <v>473</v>
      </c>
      <c r="B475" s="95">
        <f>COUNTIF($D$3:K475,D475)</f>
        <v>31</v>
      </c>
      <c r="C475" s="95">
        <v>12</v>
      </c>
      <c r="D475" s="95" t="str">
        <f t="shared" si="34"/>
        <v>CHR</v>
      </c>
      <c r="E475" s="95">
        <f t="shared" si="32"/>
        <v>0</v>
      </c>
      <c r="F475" s="95" t="str" cm="1">
        <f t="array" ref="F475">_xlfn.IFS(G475&gt;H475,"W",G475&lt;H475,"L",G475=H475,"---")</f>
        <v>L</v>
      </c>
      <c r="G475" s="165">
        <v>6</v>
      </c>
      <c r="H475" s="165">
        <v>7</v>
      </c>
      <c r="I475" s="95" t="str" cm="1">
        <f t="array" ref="I475">_xlfn.IFS(H475&gt;G475,"W",H475&lt;G475,"L",H475=G475,"---")</f>
        <v>W</v>
      </c>
      <c r="J475" s="95">
        <f t="shared" si="33"/>
        <v>1</v>
      </c>
      <c r="K475" s="95" t="str">
        <f t="shared" si="35"/>
        <v>BAL</v>
      </c>
      <c r="L475" s="95">
        <v>3</v>
      </c>
      <c r="M475" s="95">
        <f>COUNTIF($D$3:K475,K475)</f>
        <v>30</v>
      </c>
    </row>
    <row r="476" spans="1:13" x14ac:dyDescent="0.25">
      <c r="A476" s="95">
        <v>474</v>
      </c>
      <c r="B476" s="95">
        <f>COUNTIF($D$3:K476,D476)</f>
        <v>31</v>
      </c>
      <c r="C476" s="95">
        <v>11</v>
      </c>
      <c r="D476" s="95" t="str">
        <f t="shared" si="34"/>
        <v>LAA</v>
      </c>
      <c r="E476" s="95">
        <f t="shared" si="32"/>
        <v>1</v>
      </c>
      <c r="F476" s="95" t="str" cm="1">
        <f t="array" ref="F476">_xlfn.IFS(G476&gt;H476,"W",G476&lt;H476,"L",G476=H476,"---")</f>
        <v>W</v>
      </c>
      <c r="G476" s="165">
        <v>5</v>
      </c>
      <c r="H476" s="165">
        <v>4</v>
      </c>
      <c r="I476" s="95" t="str" cm="1">
        <f t="array" ref="I476">_xlfn.IFS(H476&gt;G476,"W",H476&lt;G476,"L",H476=G476,"---")</f>
        <v>L</v>
      </c>
      <c r="J476" s="95">
        <f t="shared" si="33"/>
        <v>0</v>
      </c>
      <c r="K476" s="95" t="str">
        <f t="shared" si="35"/>
        <v>CLE</v>
      </c>
      <c r="L476" s="95">
        <v>4</v>
      </c>
      <c r="M476" s="95">
        <f>COUNTIF($D$3:K476,K476)</f>
        <v>31</v>
      </c>
    </row>
    <row r="477" spans="1:13" x14ac:dyDescent="0.25">
      <c r="A477" s="95">
        <v>475</v>
      </c>
      <c r="B477" s="95">
        <f>COUNTIF($D$3:K477,D477)</f>
        <v>30</v>
      </c>
      <c r="C477" s="95">
        <v>2</v>
      </c>
      <c r="D477" s="95" t="str">
        <f t="shared" si="34"/>
        <v>BOS</v>
      </c>
      <c r="E477" s="95">
        <f t="shared" si="32"/>
        <v>1</v>
      </c>
      <c r="F477" s="95" t="str" cm="1">
        <f t="array" ref="F477">_xlfn.IFS(G477&gt;H477,"W",G477&lt;H477,"L",G477=H477,"---")</f>
        <v>W</v>
      </c>
      <c r="G477" s="165">
        <v>5</v>
      </c>
      <c r="H477" s="165">
        <v>4</v>
      </c>
      <c r="I477" s="95" t="str" cm="1">
        <f t="array" ref="I477">_xlfn.IFS(H477&gt;G477,"W",H477&lt;G477,"L",H477=G477,"---")</f>
        <v>L</v>
      </c>
      <c r="J477" s="95">
        <f t="shared" si="33"/>
        <v>0</v>
      </c>
      <c r="K477" s="95" t="str">
        <f t="shared" si="35"/>
        <v>SEA</v>
      </c>
      <c r="L477" s="95">
        <v>9</v>
      </c>
      <c r="M477" s="95">
        <f>COUNTIF($D$3:K477,K477)</f>
        <v>29</v>
      </c>
    </row>
    <row r="478" spans="1:13" x14ac:dyDescent="0.25">
      <c r="A478" s="95">
        <v>476</v>
      </c>
      <c r="B478" s="95">
        <f>COUNTIF($D$3:K478,D478)</f>
        <v>30</v>
      </c>
      <c r="C478" s="95">
        <v>1</v>
      </c>
      <c r="D478" s="95" t="str">
        <f t="shared" si="34"/>
        <v>NYS</v>
      </c>
      <c r="E478" s="95">
        <f t="shared" si="32"/>
        <v>1</v>
      </c>
      <c r="F478" s="95" t="str" cm="1">
        <f t="array" ref="F478">_xlfn.IFS(G478&gt;H478,"W",G478&lt;H478,"L",G478=H478,"---")</f>
        <v>W</v>
      </c>
      <c r="G478" s="165">
        <v>7</v>
      </c>
      <c r="H478" s="165">
        <v>3</v>
      </c>
      <c r="I478" s="95" t="str" cm="1">
        <f t="array" ref="I478">_xlfn.IFS(H478&gt;G478,"W",H478&lt;G478,"L",H478=G478,"---")</f>
        <v>L</v>
      </c>
      <c r="J478" s="95">
        <f t="shared" si="33"/>
        <v>0</v>
      </c>
      <c r="K478" s="95" t="str">
        <f t="shared" si="35"/>
        <v>OAK</v>
      </c>
      <c r="L478" s="95">
        <v>10</v>
      </c>
      <c r="M478" s="95">
        <f>COUNTIF($D$3:K478,K478)</f>
        <v>30</v>
      </c>
    </row>
    <row r="479" spans="1:13" x14ac:dyDescent="0.25">
      <c r="A479" s="95">
        <v>477</v>
      </c>
      <c r="B479" s="95">
        <f>COUNTIF($D$3:K479,D479)</f>
        <v>32</v>
      </c>
      <c r="C479" s="95">
        <v>6</v>
      </c>
      <c r="D479" s="95" t="str">
        <f t="shared" si="34"/>
        <v>ORL</v>
      </c>
      <c r="E479" s="95">
        <f t="shared" si="32"/>
        <v>0</v>
      </c>
      <c r="F479" s="95" t="str" cm="1">
        <f t="array" ref="F479">_xlfn.IFS(G479&gt;H479,"W",G479&lt;H479,"L",G479=H479,"---")</f>
        <v>L</v>
      </c>
      <c r="G479" s="165">
        <v>6</v>
      </c>
      <c r="H479" s="165">
        <v>7</v>
      </c>
      <c r="I479" s="95" t="str" cm="1">
        <f t="array" ref="I479">_xlfn.IFS(H479&gt;G479,"W",H479&lt;G479,"L",H479=G479,"---")</f>
        <v>W</v>
      </c>
      <c r="J479" s="95">
        <f t="shared" si="33"/>
        <v>1</v>
      </c>
      <c r="K479" s="95" t="str">
        <f t="shared" si="35"/>
        <v>KCM</v>
      </c>
      <c r="L479" s="95">
        <v>13</v>
      </c>
      <c r="M479" s="95">
        <f>COUNTIF($D$3:K479,K479)</f>
        <v>32</v>
      </c>
    </row>
    <row r="480" spans="1:13" x14ac:dyDescent="0.25">
      <c r="A480" s="95">
        <v>478</v>
      </c>
      <c r="B480" s="95">
        <f>COUNTIF($D$3:K480,D480)</f>
        <v>32</v>
      </c>
      <c r="C480" s="95">
        <v>5</v>
      </c>
      <c r="D480" s="95" t="str">
        <f t="shared" si="34"/>
        <v>DET</v>
      </c>
      <c r="E480" s="95">
        <f t="shared" si="32"/>
        <v>0</v>
      </c>
      <c r="F480" s="95" t="str" cm="1">
        <f t="array" ref="F480">_xlfn.IFS(G480&gt;H480,"W",G480&lt;H480,"L",G480=H480,"---")</f>
        <v>L</v>
      </c>
      <c r="G480" s="165">
        <v>3</v>
      </c>
      <c r="H480" s="165">
        <v>4</v>
      </c>
      <c r="I480" s="95" t="str" cm="1">
        <f t="array" ref="I480">_xlfn.IFS(H480&gt;G480,"W",H480&lt;G480,"L",H480=G480,"---")</f>
        <v>W</v>
      </c>
      <c r="J480" s="95">
        <f t="shared" si="33"/>
        <v>1</v>
      </c>
      <c r="K480" s="95" t="str">
        <f t="shared" si="35"/>
        <v>MIN</v>
      </c>
      <c r="L480" s="95">
        <v>14</v>
      </c>
      <c r="M480" s="95">
        <f>COUNTIF($D$3:K480,K480)</f>
        <v>31</v>
      </c>
    </row>
    <row r="481" spans="1:13" x14ac:dyDescent="0.25">
      <c r="A481" s="95">
        <v>479</v>
      </c>
      <c r="B481" s="95">
        <f>COUNTIF($D$3:K481,D481)</f>
        <v>29</v>
      </c>
      <c r="C481" s="95">
        <v>8</v>
      </c>
      <c r="D481" s="95" t="str">
        <f t="shared" si="34"/>
        <v>MIL</v>
      </c>
      <c r="E481" s="95">
        <f t="shared" si="32"/>
        <v>1</v>
      </c>
      <c r="F481" s="95" t="str" cm="1">
        <f t="array" ref="F481">_xlfn.IFS(G481&gt;H481,"W",G481&lt;H481,"L",G481=H481,"---")</f>
        <v>W</v>
      </c>
      <c r="G481" s="165">
        <v>5</v>
      </c>
      <c r="H481" s="165">
        <v>4</v>
      </c>
      <c r="I481" s="95" t="str" cm="1">
        <f t="array" ref="I481">_xlfn.IFS(H481&gt;G481,"W",H481&lt;G481,"L",H481=G481,"---")</f>
        <v>L</v>
      </c>
      <c r="J481" s="95">
        <f t="shared" si="33"/>
        <v>0</v>
      </c>
      <c r="K481" s="95" t="str">
        <f t="shared" si="35"/>
        <v>DAL</v>
      </c>
      <c r="L481" s="95">
        <v>15</v>
      </c>
      <c r="M481" s="95">
        <f>COUNTIF($D$3:K481,K481)</f>
        <v>30</v>
      </c>
    </row>
    <row r="482" spans="1:13" x14ac:dyDescent="0.25">
      <c r="A482" s="95">
        <v>480</v>
      </c>
      <c r="B482" s="95">
        <f>COUNTIF($D$3:K482,D482)</f>
        <v>30</v>
      </c>
      <c r="C482" s="95">
        <v>7</v>
      </c>
      <c r="D482" s="95" t="str">
        <f t="shared" si="34"/>
        <v>IND</v>
      </c>
      <c r="E482" s="95">
        <f t="shared" si="32"/>
        <v>0</v>
      </c>
      <c r="F482" s="95" t="str" cm="1">
        <f t="array" ref="F482">_xlfn.IFS(G482&gt;H482,"W",G482&lt;H482,"L",G482=H482,"---")</f>
        <v>L</v>
      </c>
      <c r="G482" s="165">
        <v>0</v>
      </c>
      <c r="H482" s="165">
        <v>4</v>
      </c>
      <c r="I482" s="95" t="str" cm="1">
        <f t="array" ref="I482">_xlfn.IFS(H482&gt;G482,"W",H482&lt;G482,"L",H482=G482,"---")</f>
        <v>W</v>
      </c>
      <c r="J482" s="95">
        <f t="shared" si="33"/>
        <v>1</v>
      </c>
      <c r="K482" s="95" t="str">
        <f t="shared" si="35"/>
        <v>HOU</v>
      </c>
      <c r="L482" s="95">
        <v>16</v>
      </c>
      <c r="M482" s="95">
        <f>COUNTIF($D$3:K482,K482)</f>
        <v>30</v>
      </c>
    </row>
    <row r="483" spans="1:13" x14ac:dyDescent="0.25">
      <c r="A483" s="95">
        <v>481</v>
      </c>
      <c r="B483" s="95">
        <f>COUNTIF($D$3:K483,D483)</f>
        <v>30</v>
      </c>
      <c r="C483" s="95">
        <v>26</v>
      </c>
      <c r="D483" s="95" t="str">
        <f t="shared" si="34"/>
        <v>STL</v>
      </c>
      <c r="E483" s="95">
        <f t="shared" si="32"/>
        <v>1</v>
      </c>
      <c r="F483" s="95" t="str" cm="1">
        <f t="array" ref="F483">_xlfn.IFS(G483&gt;H483,"W",G483&lt;H483,"L",G483=H483,"---")</f>
        <v>W</v>
      </c>
      <c r="G483" s="165">
        <v>11</v>
      </c>
      <c r="H483" s="165">
        <v>4</v>
      </c>
      <c r="I483" s="95" t="str" cm="1">
        <f t="array" ref="I483">_xlfn.IFS(H483&gt;G483,"W",H483&lt;G483,"L",H483=G483,"---")</f>
        <v>L</v>
      </c>
      <c r="J483" s="95">
        <f t="shared" si="33"/>
        <v>0</v>
      </c>
      <c r="K483" s="95" t="str">
        <f t="shared" si="35"/>
        <v>NYC</v>
      </c>
      <c r="L483" s="95">
        <v>17</v>
      </c>
      <c r="M483" s="95">
        <f>COUNTIF($D$3:K483,K483)</f>
        <v>30</v>
      </c>
    </row>
    <row r="484" spans="1:13" x14ac:dyDescent="0.25">
      <c r="A484" s="95">
        <v>482</v>
      </c>
      <c r="B484" s="95">
        <f>COUNTIF($D$3:K484,D484)</f>
        <v>29</v>
      </c>
      <c r="C484" s="95">
        <v>25</v>
      </c>
      <c r="D484" s="95" t="str">
        <f t="shared" si="34"/>
        <v>CHC</v>
      </c>
      <c r="E484" s="95">
        <f t="shared" si="32"/>
        <v>0</v>
      </c>
      <c r="F484" s="95" t="str" cm="1">
        <f t="array" ref="F484">_xlfn.IFS(G484&gt;H484,"W",G484&lt;H484,"L",G484=H484,"---")</f>
        <v>L</v>
      </c>
      <c r="G484" s="165">
        <v>2</v>
      </c>
      <c r="H484" s="165">
        <v>5</v>
      </c>
      <c r="I484" s="95" t="str" cm="1">
        <f t="array" ref="I484">_xlfn.IFS(H484&gt;G484,"W",H484&lt;G484,"L",H484=G484,"---")</f>
        <v>W</v>
      </c>
      <c r="J484" s="95">
        <f t="shared" si="33"/>
        <v>1</v>
      </c>
      <c r="K484" s="95" t="str">
        <f t="shared" si="35"/>
        <v>PHI</v>
      </c>
      <c r="L484" s="95">
        <v>18</v>
      </c>
      <c r="M484" s="95">
        <f>COUNTIF($D$3:K484,K484)</f>
        <v>30</v>
      </c>
    </row>
    <row r="485" spans="1:13" x14ac:dyDescent="0.25">
      <c r="A485" s="95">
        <v>483</v>
      </c>
      <c r="B485" s="95">
        <f>COUNTIF($D$3:K485,D485)</f>
        <v>31</v>
      </c>
      <c r="C485" s="95">
        <v>30</v>
      </c>
      <c r="D485" s="95" t="str">
        <f t="shared" si="34"/>
        <v>PHX</v>
      </c>
      <c r="E485" s="95">
        <f t="shared" si="32"/>
        <v>0</v>
      </c>
      <c r="F485" s="95" t="str" cm="1">
        <f t="array" ref="F485">_xlfn.IFS(G485&gt;H485,"W",G485&lt;H485,"L",G485=H485,"---")</f>
        <v>L</v>
      </c>
      <c r="G485" s="165">
        <v>2</v>
      </c>
      <c r="H485" s="165">
        <v>4</v>
      </c>
      <c r="I485" s="95" t="str" cm="1">
        <f t="array" ref="I485">_xlfn.IFS(H485&gt;G485,"W",H485&lt;G485,"L",H485=G485,"---")</f>
        <v>W</v>
      </c>
      <c r="J485" s="95">
        <f t="shared" si="33"/>
        <v>1</v>
      </c>
      <c r="K485" s="95" t="str">
        <f t="shared" si="35"/>
        <v>PIT</v>
      </c>
      <c r="L485" s="95">
        <v>21</v>
      </c>
      <c r="M485" s="95">
        <f>COUNTIF($D$3:K485,K485)</f>
        <v>32</v>
      </c>
    </row>
    <row r="486" spans="1:13" x14ac:dyDescent="0.25">
      <c r="A486" s="95">
        <v>484</v>
      </c>
      <c r="B486" s="95">
        <f>COUNTIF($D$3:K486,D486)</f>
        <v>32</v>
      </c>
      <c r="C486" s="95">
        <v>29</v>
      </c>
      <c r="D486" s="95" t="str">
        <f t="shared" si="34"/>
        <v>LAP</v>
      </c>
      <c r="E486" s="95">
        <f t="shared" si="32"/>
        <v>0</v>
      </c>
      <c r="F486" s="95" t="str" cm="1">
        <f t="array" ref="F486">_xlfn.IFS(G486&gt;H486,"W",G486&lt;H486,"L",G486=H486,"---")</f>
        <v>L</v>
      </c>
      <c r="G486" s="165">
        <v>4</v>
      </c>
      <c r="H486" s="165">
        <v>5</v>
      </c>
      <c r="I486" s="95" t="str" cm="1">
        <f t="array" ref="I486">_xlfn.IFS(H486&gt;G486,"W",H486&lt;G486,"L",H486=G486,"---")</f>
        <v>W</v>
      </c>
      <c r="J486" s="95">
        <f t="shared" si="33"/>
        <v>1</v>
      </c>
      <c r="K486" s="95" t="str">
        <f t="shared" si="35"/>
        <v>ATL</v>
      </c>
      <c r="L486" s="95">
        <v>22</v>
      </c>
      <c r="M486" s="95">
        <f>COUNTIF($D$3:K486,K486)</f>
        <v>32</v>
      </c>
    </row>
    <row r="487" spans="1:13" x14ac:dyDescent="0.25">
      <c r="A487" s="95">
        <v>485</v>
      </c>
      <c r="B487" s="95">
        <f>COUNTIF($D$3:K487,D487)</f>
        <v>30</v>
      </c>
      <c r="C487" s="95">
        <v>32</v>
      </c>
      <c r="D487" s="95" t="str">
        <f t="shared" si="34"/>
        <v>SFN</v>
      </c>
      <c r="E487" s="95">
        <f t="shared" si="32"/>
        <v>1</v>
      </c>
      <c r="F487" s="95" t="str" cm="1">
        <f t="array" ref="F487">_xlfn.IFS(G487&gt;H487,"W",G487&lt;H487,"L",G487=H487,"---")</f>
        <v>W</v>
      </c>
      <c r="G487" s="165">
        <v>7</v>
      </c>
      <c r="H487" s="165">
        <v>3</v>
      </c>
      <c r="I487" s="95" t="str" cm="1">
        <f t="array" ref="I487">_xlfn.IFS(H487&gt;G487,"W",H487&lt;G487,"L",H487=G487,"---")</f>
        <v>L</v>
      </c>
      <c r="J487" s="95">
        <f t="shared" si="33"/>
        <v>0</v>
      </c>
      <c r="K487" s="95" t="str">
        <f t="shared" si="35"/>
        <v>MIA</v>
      </c>
      <c r="L487" s="95">
        <v>23</v>
      </c>
      <c r="M487" s="95">
        <f>COUNTIF($D$3:K487,K487)</f>
        <v>30</v>
      </c>
    </row>
    <row r="488" spans="1:13" x14ac:dyDescent="0.25">
      <c r="A488" s="95">
        <v>486</v>
      </c>
      <c r="B488" s="95">
        <f>COUNTIF($D$3:K488,D488)</f>
        <v>30</v>
      </c>
      <c r="C488" s="95">
        <v>31</v>
      </c>
      <c r="D488" s="95" t="str">
        <f t="shared" si="34"/>
        <v>SDT</v>
      </c>
      <c r="E488" s="95">
        <f t="shared" si="32"/>
        <v>0</v>
      </c>
      <c r="F488" s="95" t="str" cm="1">
        <f t="array" ref="F488">_xlfn.IFS(G488&gt;H488,"W",G488&lt;H488,"L",G488=H488,"---")</f>
        <v>L</v>
      </c>
      <c r="G488" s="165">
        <v>1</v>
      </c>
      <c r="H488" s="165">
        <v>5</v>
      </c>
      <c r="I488" s="95" t="str" cm="1">
        <f t="array" ref="I488">_xlfn.IFS(H488&gt;G488,"W",H488&lt;G488,"L",H488=G488,"---")</f>
        <v>W</v>
      </c>
      <c r="J488" s="95">
        <f t="shared" si="33"/>
        <v>1</v>
      </c>
      <c r="K488" s="95" t="str">
        <f t="shared" si="35"/>
        <v>CIN</v>
      </c>
      <c r="L488" s="95">
        <v>24</v>
      </c>
      <c r="M488" s="95">
        <f>COUNTIF($D$3:K488,K488)</f>
        <v>29</v>
      </c>
    </row>
    <row r="489" spans="1:13" x14ac:dyDescent="0.25">
      <c r="A489" s="95">
        <v>487</v>
      </c>
      <c r="B489" s="95">
        <f>COUNTIF($D$3:K489,D489)</f>
        <v>31</v>
      </c>
      <c r="C489" s="95">
        <v>20</v>
      </c>
      <c r="D489" s="95" t="str">
        <f t="shared" si="34"/>
        <v>WAS</v>
      </c>
      <c r="E489" s="95">
        <f t="shared" si="32"/>
        <v>0</v>
      </c>
      <c r="F489" s="95" t="str" cm="1">
        <f t="array" ref="F489">_xlfn.IFS(G489&gt;H489,"W",G489&lt;H489,"L",G489=H489,"---")</f>
        <v>L</v>
      </c>
      <c r="G489" s="165">
        <v>5</v>
      </c>
      <c r="H489" s="165">
        <v>9</v>
      </c>
      <c r="I489" s="95" t="str" cm="1">
        <f t="array" ref="I489">_xlfn.IFS(H489&gt;G489,"W",H489&lt;G489,"L",H489=G489,"---")</f>
        <v>W</v>
      </c>
      <c r="J489" s="95">
        <f t="shared" si="33"/>
        <v>1</v>
      </c>
      <c r="K489" s="95" t="str">
        <f t="shared" si="35"/>
        <v>OKC</v>
      </c>
      <c r="L489" s="95">
        <v>27</v>
      </c>
      <c r="M489" s="95">
        <f>COUNTIF($D$3:K489,K489)</f>
        <v>31</v>
      </c>
    </row>
    <row r="490" spans="1:13" x14ac:dyDescent="0.25">
      <c r="A490" s="95">
        <v>488</v>
      </c>
      <c r="B490" s="95">
        <f>COUNTIF($D$3:K490,D490)</f>
        <v>30</v>
      </c>
      <c r="C490" s="95">
        <v>19</v>
      </c>
      <c r="D490" s="95" t="str">
        <f t="shared" si="34"/>
        <v>BKN</v>
      </c>
      <c r="E490" s="95">
        <f t="shared" si="32"/>
        <v>0</v>
      </c>
      <c r="F490" s="95" t="str" cm="1">
        <f t="array" ref="F490">_xlfn.IFS(G490&gt;H490,"W",G490&lt;H490,"L",G490=H490,"---")</f>
        <v>L</v>
      </c>
      <c r="G490" s="165">
        <v>5</v>
      </c>
      <c r="H490" s="165">
        <v>6</v>
      </c>
      <c r="I490" s="95" t="str" cm="1">
        <f t="array" ref="I490">_xlfn.IFS(H490&gt;G490,"W",H490&lt;G490,"L",H490=G490,"---")</f>
        <v>W</v>
      </c>
      <c r="J490" s="95">
        <f t="shared" si="33"/>
        <v>1</v>
      </c>
      <c r="K490" s="95" t="str">
        <f t="shared" si="35"/>
        <v>COL</v>
      </c>
      <c r="L490" s="95">
        <v>28</v>
      </c>
      <c r="M490" s="95">
        <f>COUNTIF($D$3:K490,K490)</f>
        <v>31</v>
      </c>
    </row>
    <row r="491" spans="1:13" x14ac:dyDescent="0.25">
      <c r="A491" s="95">
        <v>489</v>
      </c>
      <c r="B491" s="95">
        <f>COUNTIF($D$3:K491,D491)</f>
        <v>31</v>
      </c>
      <c r="C491" s="95">
        <v>7</v>
      </c>
      <c r="D491" s="95" t="str">
        <f t="shared" si="34"/>
        <v>IND</v>
      </c>
      <c r="E491" s="95">
        <f t="shared" si="32"/>
        <v>0</v>
      </c>
      <c r="F491" s="95" t="str" cm="1">
        <f t="array" ref="F491">_xlfn.IFS(G491&gt;H491,"W",G491&lt;H491,"L",G491=H491,"---")</f>
        <v>L</v>
      </c>
      <c r="G491" s="165">
        <v>6</v>
      </c>
      <c r="H491" s="165">
        <v>7</v>
      </c>
      <c r="I491" s="95" t="str" cm="1">
        <f t="array" ref="I491">_xlfn.IFS(H491&gt;G491,"W",H491&lt;G491,"L",H491=G491,"---")</f>
        <v>W</v>
      </c>
      <c r="J491" s="95">
        <f t="shared" si="33"/>
        <v>1</v>
      </c>
      <c r="K491" s="95" t="str">
        <f t="shared" si="35"/>
        <v>SEA</v>
      </c>
      <c r="L491" s="95">
        <v>9</v>
      </c>
      <c r="M491" s="95">
        <f>COUNTIF($D$3:K491,K491)</f>
        <v>30</v>
      </c>
    </row>
    <row r="492" spans="1:13" x14ac:dyDescent="0.25">
      <c r="A492" s="95">
        <v>490</v>
      </c>
      <c r="B492" s="95">
        <f>COUNTIF($D$3:K492,D492)</f>
        <v>30</v>
      </c>
      <c r="C492" s="95">
        <v>8</v>
      </c>
      <c r="D492" s="95" t="str">
        <f t="shared" si="34"/>
        <v>MIL</v>
      </c>
      <c r="E492" s="95">
        <f t="shared" si="32"/>
        <v>0</v>
      </c>
      <c r="F492" s="95" t="str" cm="1">
        <f t="array" ref="F492">_xlfn.IFS(G492&gt;H492,"W",G492&lt;H492,"L",G492=H492,"---")</f>
        <v>L</v>
      </c>
      <c r="G492" s="165">
        <v>2</v>
      </c>
      <c r="H492" s="165">
        <v>5</v>
      </c>
      <c r="I492" s="95" t="str" cm="1">
        <f t="array" ref="I492">_xlfn.IFS(H492&gt;G492,"W",H492&lt;G492,"L",H492=G492,"---")</f>
        <v>W</v>
      </c>
      <c r="J492" s="95">
        <f t="shared" si="33"/>
        <v>1</v>
      </c>
      <c r="K492" s="95" t="str">
        <f t="shared" si="35"/>
        <v>OAK</v>
      </c>
      <c r="L492" s="95">
        <v>10</v>
      </c>
      <c r="M492" s="95">
        <f>COUNTIF($D$3:K492,K492)</f>
        <v>31</v>
      </c>
    </row>
    <row r="493" spans="1:13" x14ac:dyDescent="0.25">
      <c r="A493" s="95">
        <v>491</v>
      </c>
      <c r="B493" s="95">
        <f>COUNTIF($D$3:K493,D493)</f>
        <v>31</v>
      </c>
      <c r="C493" s="95">
        <v>1</v>
      </c>
      <c r="D493" s="95" t="str">
        <f t="shared" si="34"/>
        <v>NYS</v>
      </c>
      <c r="E493" s="95">
        <f t="shared" si="32"/>
        <v>0</v>
      </c>
      <c r="F493" s="95" t="str" cm="1">
        <f t="array" ref="F493">_xlfn.IFS(G493&gt;H493,"W",G493&lt;H493,"L",G493=H493,"---")</f>
        <v>L</v>
      </c>
      <c r="G493" s="165">
        <v>5</v>
      </c>
      <c r="H493" s="165">
        <v>6</v>
      </c>
      <c r="I493" s="95" t="str" cm="1">
        <f t="array" ref="I493">_xlfn.IFS(H493&gt;G493,"W",H493&lt;G493,"L",H493=G493,"---")</f>
        <v>W</v>
      </c>
      <c r="J493" s="95">
        <f t="shared" si="33"/>
        <v>1</v>
      </c>
      <c r="K493" s="95" t="str">
        <f t="shared" si="35"/>
        <v>LAA</v>
      </c>
      <c r="L493" s="95">
        <v>11</v>
      </c>
      <c r="M493" s="95">
        <f>COUNTIF($D$3:K493,K493)</f>
        <v>32</v>
      </c>
    </row>
    <row r="494" spans="1:13" x14ac:dyDescent="0.25">
      <c r="A494" s="95">
        <v>492</v>
      </c>
      <c r="B494" s="95">
        <f>COUNTIF($D$3:K494,D494)</f>
        <v>31</v>
      </c>
      <c r="C494" s="95">
        <v>2</v>
      </c>
      <c r="D494" s="95" t="str">
        <f t="shared" si="34"/>
        <v>BOS</v>
      </c>
      <c r="E494" s="95">
        <f t="shared" si="32"/>
        <v>0</v>
      </c>
      <c r="F494" s="95" t="str" cm="1">
        <f t="array" ref="F494">_xlfn.IFS(G494&gt;H494,"W",G494&lt;H494,"L",G494=H494,"---")</f>
        <v>L</v>
      </c>
      <c r="G494" s="165">
        <v>8</v>
      </c>
      <c r="H494" s="165">
        <v>11</v>
      </c>
      <c r="I494" s="95" t="str" cm="1">
        <f t="array" ref="I494">_xlfn.IFS(H494&gt;G494,"W",H494&lt;G494,"L",H494=G494,"---")</f>
        <v>W</v>
      </c>
      <c r="J494" s="95">
        <f t="shared" si="33"/>
        <v>1</v>
      </c>
      <c r="K494" s="95" t="str">
        <f t="shared" si="35"/>
        <v>CHR</v>
      </c>
      <c r="L494" s="95">
        <v>12</v>
      </c>
      <c r="M494" s="95">
        <f>COUNTIF($D$3:K494,K494)</f>
        <v>32</v>
      </c>
    </row>
    <row r="495" spans="1:13" x14ac:dyDescent="0.25">
      <c r="A495" s="95">
        <v>493</v>
      </c>
      <c r="B495" s="95">
        <f>COUNTIF($D$3:K495,D495)</f>
        <v>31</v>
      </c>
      <c r="C495" s="95">
        <v>3</v>
      </c>
      <c r="D495" s="95" t="str">
        <f t="shared" si="34"/>
        <v>BAL</v>
      </c>
      <c r="E495" s="95">
        <f t="shared" si="32"/>
        <v>1</v>
      </c>
      <c r="F495" s="95" t="str" cm="1">
        <f t="array" ref="F495">_xlfn.IFS(G495&gt;H495,"W",G495&lt;H495,"L",G495=H495,"---")</f>
        <v>W</v>
      </c>
      <c r="G495" s="165">
        <v>6</v>
      </c>
      <c r="H495" s="165">
        <v>3</v>
      </c>
      <c r="I495" s="95" t="str" cm="1">
        <f t="array" ref="I495">_xlfn.IFS(H495&gt;G495,"W",H495&lt;G495,"L",H495=G495,"---")</f>
        <v>L</v>
      </c>
      <c r="J495" s="95">
        <f t="shared" si="33"/>
        <v>0</v>
      </c>
      <c r="K495" s="95" t="str">
        <f t="shared" si="35"/>
        <v>KCM</v>
      </c>
      <c r="L495" s="95">
        <v>13</v>
      </c>
      <c r="M495" s="95">
        <f>COUNTIF($D$3:K495,K495)</f>
        <v>33</v>
      </c>
    </row>
    <row r="496" spans="1:13" x14ac:dyDescent="0.25">
      <c r="A496" s="95">
        <v>494</v>
      </c>
      <c r="B496" s="95">
        <f>COUNTIF($D$3:K496,D496)</f>
        <v>32</v>
      </c>
      <c r="C496" s="95">
        <v>4</v>
      </c>
      <c r="D496" s="95" t="str">
        <f t="shared" si="34"/>
        <v>CLE</v>
      </c>
      <c r="E496" s="95">
        <f t="shared" si="32"/>
        <v>0</v>
      </c>
      <c r="F496" s="95" t="str" cm="1">
        <f t="array" ref="F496">_xlfn.IFS(G496&gt;H496,"W",G496&lt;H496,"L",G496=H496,"---")</f>
        <v>L</v>
      </c>
      <c r="G496" s="165">
        <v>2</v>
      </c>
      <c r="H496" s="165">
        <v>4</v>
      </c>
      <c r="I496" s="95" t="str" cm="1">
        <f t="array" ref="I496">_xlfn.IFS(H496&gt;G496,"W",H496&lt;G496,"L",H496=G496,"---")</f>
        <v>W</v>
      </c>
      <c r="J496" s="95">
        <f t="shared" si="33"/>
        <v>1</v>
      </c>
      <c r="K496" s="95" t="str">
        <f t="shared" si="35"/>
        <v>MIN</v>
      </c>
      <c r="L496" s="95">
        <v>14</v>
      </c>
      <c r="M496" s="95">
        <f>COUNTIF($D$3:K496,K496)</f>
        <v>32</v>
      </c>
    </row>
    <row r="497" spans="1:13" x14ac:dyDescent="0.25">
      <c r="A497" s="95">
        <v>495</v>
      </c>
      <c r="B497" s="95">
        <f>COUNTIF($D$3:K497,D497)</f>
        <v>33</v>
      </c>
      <c r="C497" s="95">
        <v>5</v>
      </c>
      <c r="D497" s="95" t="str">
        <f t="shared" si="34"/>
        <v>DET</v>
      </c>
      <c r="E497" s="95">
        <f t="shared" si="32"/>
        <v>1</v>
      </c>
      <c r="F497" s="95" t="str" cm="1">
        <f t="array" ref="F497">_xlfn.IFS(G497&gt;H497,"W",G497&lt;H497,"L",G497=H497,"---")</f>
        <v>W</v>
      </c>
      <c r="G497" s="165">
        <v>6</v>
      </c>
      <c r="H497" s="165">
        <v>1</v>
      </c>
      <c r="I497" s="95" t="str" cm="1">
        <f t="array" ref="I497">_xlfn.IFS(H497&gt;G497,"W",H497&lt;G497,"L",H497=G497,"---")</f>
        <v>L</v>
      </c>
      <c r="J497" s="95">
        <f t="shared" si="33"/>
        <v>0</v>
      </c>
      <c r="K497" s="95" t="str">
        <f t="shared" si="35"/>
        <v>DAL</v>
      </c>
      <c r="L497" s="95">
        <v>15</v>
      </c>
      <c r="M497" s="95">
        <f>COUNTIF($D$3:K497,K497)</f>
        <v>31</v>
      </c>
    </row>
    <row r="498" spans="1:13" x14ac:dyDescent="0.25">
      <c r="A498" s="95">
        <v>496</v>
      </c>
      <c r="B498" s="95">
        <f>COUNTIF($D$3:K498,D498)</f>
        <v>33</v>
      </c>
      <c r="C498" s="95">
        <v>6</v>
      </c>
      <c r="D498" s="95" t="str">
        <f t="shared" si="34"/>
        <v>ORL</v>
      </c>
      <c r="E498" s="95">
        <f t="shared" si="32"/>
        <v>0</v>
      </c>
      <c r="F498" s="95" t="str" cm="1">
        <f t="array" ref="F498">_xlfn.IFS(G498&gt;H498,"W",G498&lt;H498,"L",G498=H498,"---")</f>
        <v>L</v>
      </c>
      <c r="G498" s="165">
        <v>2</v>
      </c>
      <c r="H498" s="165">
        <v>4</v>
      </c>
      <c r="I498" s="95" t="str" cm="1">
        <f t="array" ref="I498">_xlfn.IFS(H498&gt;G498,"W",H498&lt;G498,"L",H498=G498,"---")</f>
        <v>W</v>
      </c>
      <c r="J498" s="95">
        <f t="shared" si="33"/>
        <v>1</v>
      </c>
      <c r="K498" s="95" t="str">
        <f t="shared" si="35"/>
        <v>HOU</v>
      </c>
      <c r="L498" s="95">
        <v>16</v>
      </c>
      <c r="M498" s="95">
        <f>COUNTIF($D$3:K498,K498)</f>
        <v>31</v>
      </c>
    </row>
    <row r="499" spans="1:13" x14ac:dyDescent="0.25">
      <c r="A499" s="95">
        <v>497</v>
      </c>
      <c r="B499" s="95">
        <f>COUNTIF($D$3:K499,D499)</f>
        <v>32</v>
      </c>
      <c r="C499" s="95">
        <v>27</v>
      </c>
      <c r="D499" s="95" t="str">
        <f t="shared" si="34"/>
        <v>OKC</v>
      </c>
      <c r="E499" s="95">
        <f t="shared" si="32"/>
        <v>1</v>
      </c>
      <c r="F499" s="95" t="str" cm="1">
        <f t="array" ref="F499">_xlfn.IFS(G499&gt;H499,"W",G499&lt;H499,"L",G499=H499,"---")</f>
        <v>W</v>
      </c>
      <c r="G499" s="165">
        <v>9</v>
      </c>
      <c r="H499" s="165">
        <v>5</v>
      </c>
      <c r="I499" s="95" t="str" cm="1">
        <f t="array" ref="I499">_xlfn.IFS(H499&gt;G499,"W",H499&lt;G499,"L",H499=G499,"---")</f>
        <v>L</v>
      </c>
      <c r="J499" s="95">
        <f t="shared" si="33"/>
        <v>0</v>
      </c>
      <c r="K499" s="95" t="str">
        <f t="shared" si="35"/>
        <v>NYC</v>
      </c>
      <c r="L499" s="95">
        <v>17</v>
      </c>
      <c r="M499" s="95">
        <f>COUNTIF($D$3:K499,K499)</f>
        <v>31</v>
      </c>
    </row>
    <row r="500" spans="1:13" x14ac:dyDescent="0.25">
      <c r="A500" s="95">
        <v>498</v>
      </c>
      <c r="B500" s="95">
        <f>COUNTIF($D$3:K500,D500)</f>
        <v>32</v>
      </c>
      <c r="C500" s="95">
        <v>28</v>
      </c>
      <c r="D500" s="95" t="str">
        <f t="shared" si="34"/>
        <v>COL</v>
      </c>
      <c r="E500" s="95">
        <f t="shared" si="32"/>
        <v>1</v>
      </c>
      <c r="F500" s="95" t="str" cm="1">
        <f t="array" ref="F500">_xlfn.IFS(G500&gt;H500,"W",G500&lt;H500,"L",G500=H500,"---")</f>
        <v>W</v>
      </c>
      <c r="G500" s="165">
        <v>5</v>
      </c>
      <c r="H500" s="165">
        <v>3</v>
      </c>
      <c r="I500" s="95" t="str" cm="1">
        <f t="array" ref="I500">_xlfn.IFS(H500&gt;G500,"W",H500&lt;G500,"L",H500=G500,"---")</f>
        <v>L</v>
      </c>
      <c r="J500" s="95">
        <f t="shared" si="33"/>
        <v>0</v>
      </c>
      <c r="K500" s="95" t="str">
        <f t="shared" si="35"/>
        <v>PHI</v>
      </c>
      <c r="L500" s="95">
        <v>18</v>
      </c>
      <c r="M500" s="95">
        <f>COUNTIF($D$3:K500,K500)</f>
        <v>31</v>
      </c>
    </row>
    <row r="501" spans="1:13" x14ac:dyDescent="0.25">
      <c r="A501" s="95">
        <v>499</v>
      </c>
      <c r="B501" s="95">
        <f>COUNTIF($D$3:K501,D501)</f>
        <v>33</v>
      </c>
      <c r="C501" s="95">
        <v>29</v>
      </c>
      <c r="D501" s="95" t="str">
        <f t="shared" si="34"/>
        <v>LAP</v>
      </c>
      <c r="E501" s="95">
        <f t="shared" si="32"/>
        <v>1</v>
      </c>
      <c r="F501" s="95" t="str" cm="1">
        <f t="array" ref="F501">_xlfn.IFS(G501&gt;H501,"W",G501&lt;H501,"L",G501=H501,"---")</f>
        <v>W</v>
      </c>
      <c r="G501" s="165">
        <v>6</v>
      </c>
      <c r="H501" s="165">
        <v>5</v>
      </c>
      <c r="I501" s="95" t="str" cm="1">
        <f t="array" ref="I501">_xlfn.IFS(H501&gt;G501,"W",H501&lt;G501,"L",H501=G501,"---")</f>
        <v>L</v>
      </c>
      <c r="J501" s="95">
        <f t="shared" si="33"/>
        <v>0</v>
      </c>
      <c r="K501" s="95" t="str">
        <f t="shared" si="35"/>
        <v>BKN</v>
      </c>
      <c r="L501" s="95">
        <v>19</v>
      </c>
      <c r="M501" s="95">
        <f>COUNTIF($D$3:K501,K501)</f>
        <v>31</v>
      </c>
    </row>
    <row r="502" spans="1:13" x14ac:dyDescent="0.25">
      <c r="A502" s="95">
        <v>500</v>
      </c>
      <c r="B502" s="95">
        <f>COUNTIF($D$3:K502,D502)</f>
        <v>32</v>
      </c>
      <c r="C502" s="95">
        <v>30</v>
      </c>
      <c r="D502" s="95" t="str">
        <f t="shared" si="34"/>
        <v>PHX</v>
      </c>
      <c r="E502" s="95">
        <f t="shared" si="32"/>
        <v>0</v>
      </c>
      <c r="F502" s="95" t="str" cm="1">
        <f t="array" ref="F502">_xlfn.IFS(G502&gt;H502,"W",G502&lt;H502,"L",G502=H502,"---")</f>
        <v>L</v>
      </c>
      <c r="G502" s="165">
        <v>3</v>
      </c>
      <c r="H502" s="165">
        <v>7</v>
      </c>
      <c r="I502" s="95" t="str" cm="1">
        <f t="array" ref="I502">_xlfn.IFS(H502&gt;G502,"W",H502&lt;G502,"L",H502=G502,"---")</f>
        <v>W</v>
      </c>
      <c r="J502" s="95">
        <f t="shared" si="33"/>
        <v>1</v>
      </c>
      <c r="K502" s="95" t="str">
        <f t="shared" si="35"/>
        <v>WAS</v>
      </c>
      <c r="L502" s="95">
        <v>20</v>
      </c>
      <c r="M502" s="95">
        <f>COUNTIF($D$3:K502,K502)</f>
        <v>32</v>
      </c>
    </row>
    <row r="503" spans="1:13" x14ac:dyDescent="0.25">
      <c r="A503" s="95">
        <v>501</v>
      </c>
      <c r="B503" s="95">
        <f>COUNTIF($D$3:K503,D503)</f>
        <v>31</v>
      </c>
      <c r="C503" s="95">
        <v>31</v>
      </c>
      <c r="D503" s="95" t="str">
        <f t="shared" si="34"/>
        <v>SDT</v>
      </c>
      <c r="E503" s="95">
        <f t="shared" si="32"/>
        <v>0</v>
      </c>
      <c r="F503" s="95" t="str" cm="1">
        <f t="array" ref="F503">_xlfn.IFS(G503&gt;H503,"W",G503&lt;H503,"L",G503=H503,"---")</f>
        <v>L</v>
      </c>
      <c r="G503" s="165">
        <v>3</v>
      </c>
      <c r="H503" s="165">
        <v>5</v>
      </c>
      <c r="I503" s="95" t="str" cm="1">
        <f t="array" ref="I503">_xlfn.IFS(H503&gt;G503,"W",H503&lt;G503,"L",H503=G503,"---")</f>
        <v>W</v>
      </c>
      <c r="J503" s="95">
        <f t="shared" si="33"/>
        <v>1</v>
      </c>
      <c r="K503" s="95" t="str">
        <f t="shared" si="35"/>
        <v>PIT</v>
      </c>
      <c r="L503" s="95">
        <v>21</v>
      </c>
      <c r="M503" s="95">
        <f>COUNTIF($D$3:K503,K503)</f>
        <v>33</v>
      </c>
    </row>
    <row r="504" spans="1:13" x14ac:dyDescent="0.25">
      <c r="A504" s="95">
        <v>502</v>
      </c>
      <c r="B504" s="95">
        <f>COUNTIF($D$3:K504,D504)</f>
        <v>31</v>
      </c>
      <c r="C504" s="95">
        <v>32</v>
      </c>
      <c r="D504" s="95" t="str">
        <f t="shared" si="34"/>
        <v>SFN</v>
      </c>
      <c r="E504" s="95">
        <f t="shared" si="32"/>
        <v>1</v>
      </c>
      <c r="F504" s="95" t="str" cm="1">
        <f t="array" ref="F504">_xlfn.IFS(G504&gt;H504,"W",G504&lt;H504,"L",G504=H504,"---")</f>
        <v>W</v>
      </c>
      <c r="G504" s="165">
        <v>4</v>
      </c>
      <c r="H504" s="165">
        <v>2</v>
      </c>
      <c r="I504" s="95" t="str" cm="1">
        <f t="array" ref="I504">_xlfn.IFS(H504&gt;G504,"W",H504&lt;G504,"L",H504=G504,"---")</f>
        <v>L</v>
      </c>
      <c r="J504" s="95">
        <f t="shared" si="33"/>
        <v>0</v>
      </c>
      <c r="K504" s="95" t="str">
        <f t="shared" si="35"/>
        <v>ATL</v>
      </c>
      <c r="L504" s="95">
        <v>22</v>
      </c>
      <c r="M504" s="95">
        <f>COUNTIF($D$3:K504,K504)</f>
        <v>33</v>
      </c>
    </row>
    <row r="505" spans="1:13" x14ac:dyDescent="0.25">
      <c r="A505" s="95">
        <v>503</v>
      </c>
      <c r="B505" s="95">
        <f>COUNTIF($D$3:K505,D505)</f>
        <v>30</v>
      </c>
      <c r="C505" s="95">
        <v>25</v>
      </c>
      <c r="D505" s="95" t="str">
        <f t="shared" si="34"/>
        <v>CHC</v>
      </c>
      <c r="E505" s="95">
        <f t="shared" si="32"/>
        <v>1</v>
      </c>
      <c r="F505" s="95" t="str" cm="1">
        <f t="array" ref="F505">_xlfn.IFS(G505&gt;H505,"W",G505&lt;H505,"L",G505=H505,"---")</f>
        <v>W</v>
      </c>
      <c r="G505" s="165">
        <v>4</v>
      </c>
      <c r="H505" s="165">
        <v>1</v>
      </c>
      <c r="I505" s="95" t="str" cm="1">
        <f t="array" ref="I505">_xlfn.IFS(H505&gt;G505,"W",H505&lt;G505,"L",H505=G505,"---")</f>
        <v>L</v>
      </c>
      <c r="J505" s="95">
        <f t="shared" si="33"/>
        <v>0</v>
      </c>
      <c r="K505" s="95" t="str">
        <f t="shared" si="35"/>
        <v>MIA</v>
      </c>
      <c r="L505" s="95">
        <v>23</v>
      </c>
      <c r="M505" s="95">
        <f>COUNTIF($D$3:K505,K505)</f>
        <v>31</v>
      </c>
    </row>
    <row r="506" spans="1:13" x14ac:dyDescent="0.25">
      <c r="A506" s="95">
        <v>504</v>
      </c>
      <c r="B506" s="95">
        <f>COUNTIF($D$3:K506,D506)</f>
        <v>31</v>
      </c>
      <c r="C506" s="95">
        <v>26</v>
      </c>
      <c r="D506" s="95" t="str">
        <f t="shared" si="34"/>
        <v>STL</v>
      </c>
      <c r="E506" s="95">
        <f t="shared" si="32"/>
        <v>0</v>
      </c>
      <c r="F506" s="95" t="str" cm="1">
        <f t="array" ref="F506">_xlfn.IFS(G506&gt;H506,"W",G506&lt;H506,"L",G506=H506,"---")</f>
        <v>L</v>
      </c>
      <c r="G506" s="165">
        <v>4</v>
      </c>
      <c r="H506" s="165">
        <v>8</v>
      </c>
      <c r="I506" s="95" t="str" cm="1">
        <f t="array" ref="I506">_xlfn.IFS(H506&gt;G506,"W",H506&lt;G506,"L",H506=G506,"---")</f>
        <v>W</v>
      </c>
      <c r="J506" s="95">
        <f t="shared" si="33"/>
        <v>1</v>
      </c>
      <c r="K506" s="95" t="str">
        <f t="shared" si="35"/>
        <v>CIN</v>
      </c>
      <c r="L506" s="95">
        <v>24</v>
      </c>
      <c r="M506" s="95">
        <f>COUNTIF($D$3:K506,K506)</f>
        <v>30</v>
      </c>
    </row>
    <row r="507" spans="1:13" x14ac:dyDescent="0.25">
      <c r="A507" s="95">
        <v>505</v>
      </c>
      <c r="B507" s="95">
        <f>COUNTIF($D$3:K507,D507)</f>
        <v>32</v>
      </c>
      <c r="C507" s="95">
        <v>7</v>
      </c>
      <c r="D507" s="95" t="str">
        <f t="shared" si="34"/>
        <v>IND</v>
      </c>
      <c r="E507" s="95">
        <f t="shared" si="32"/>
        <v>1</v>
      </c>
      <c r="F507" s="95" t="str" cm="1">
        <f t="array" ref="F507">_xlfn.IFS(G507&gt;H507,"W",G507&lt;H507,"L",G507=H507,"---")</f>
        <v>W</v>
      </c>
      <c r="G507" s="165">
        <v>4</v>
      </c>
      <c r="H507" s="165">
        <v>3</v>
      </c>
      <c r="I507" s="95" t="str" cm="1">
        <f t="array" ref="I507">_xlfn.IFS(H507&gt;G507,"W",H507&lt;G507,"L",H507=G507,"---")</f>
        <v>L</v>
      </c>
      <c r="J507" s="95">
        <f t="shared" si="33"/>
        <v>0</v>
      </c>
      <c r="K507" s="95" t="str">
        <f t="shared" si="35"/>
        <v>SEA</v>
      </c>
      <c r="L507" s="95">
        <v>9</v>
      </c>
      <c r="M507" s="95">
        <f>COUNTIF($D$3:K507,K507)</f>
        <v>31</v>
      </c>
    </row>
    <row r="508" spans="1:13" x14ac:dyDescent="0.25">
      <c r="A508" s="95">
        <v>506</v>
      </c>
      <c r="B508" s="95">
        <f>COUNTIF($D$3:K508,D508)</f>
        <v>31</v>
      </c>
      <c r="C508" s="95">
        <v>8</v>
      </c>
      <c r="D508" s="95" t="str">
        <f t="shared" si="34"/>
        <v>MIL</v>
      </c>
      <c r="E508" s="95">
        <f t="shared" si="32"/>
        <v>0</v>
      </c>
      <c r="F508" s="95" t="str" cm="1">
        <f t="array" ref="F508">_xlfn.IFS(G508&gt;H508,"W",G508&lt;H508,"L",G508=H508,"---")</f>
        <v>L</v>
      </c>
      <c r="G508" s="165">
        <v>0</v>
      </c>
      <c r="H508" s="165">
        <v>3</v>
      </c>
      <c r="I508" s="95" t="str" cm="1">
        <f t="array" ref="I508">_xlfn.IFS(H508&gt;G508,"W",H508&lt;G508,"L",H508=G508,"---")</f>
        <v>W</v>
      </c>
      <c r="J508" s="95">
        <f t="shared" si="33"/>
        <v>1</v>
      </c>
      <c r="K508" s="95" t="str">
        <f t="shared" si="35"/>
        <v>OAK</v>
      </c>
      <c r="L508" s="95">
        <v>10</v>
      </c>
      <c r="M508" s="95">
        <f>COUNTIF($D$3:K508,K508)</f>
        <v>32</v>
      </c>
    </row>
    <row r="509" spans="1:13" x14ac:dyDescent="0.25">
      <c r="A509" s="95">
        <v>507</v>
      </c>
      <c r="B509" s="95">
        <f>COUNTIF($D$3:K509,D509)</f>
        <v>32</v>
      </c>
      <c r="C509" s="95">
        <v>1</v>
      </c>
      <c r="D509" s="95" t="str">
        <f t="shared" si="34"/>
        <v>NYS</v>
      </c>
      <c r="E509" s="95">
        <f t="shared" si="32"/>
        <v>0</v>
      </c>
      <c r="F509" s="95" t="str" cm="1">
        <f t="array" ref="F509">_xlfn.IFS(G509&gt;H509,"W",G509&lt;H509,"L",G509=H509,"---")</f>
        <v>L</v>
      </c>
      <c r="G509" s="165">
        <v>2</v>
      </c>
      <c r="H509" s="165">
        <v>4</v>
      </c>
      <c r="I509" s="95" t="str" cm="1">
        <f t="array" ref="I509">_xlfn.IFS(H509&gt;G509,"W",H509&lt;G509,"L",H509=G509,"---")</f>
        <v>W</v>
      </c>
      <c r="J509" s="95">
        <f t="shared" si="33"/>
        <v>1</v>
      </c>
      <c r="K509" s="95" t="str">
        <f t="shared" si="35"/>
        <v>LAA</v>
      </c>
      <c r="L509" s="95">
        <v>11</v>
      </c>
      <c r="M509" s="95">
        <f>COUNTIF($D$3:K509,K509)</f>
        <v>33</v>
      </c>
    </row>
    <row r="510" spans="1:13" x14ac:dyDescent="0.25">
      <c r="A510" s="95">
        <v>508</v>
      </c>
      <c r="B510" s="95">
        <f>COUNTIF($D$3:K510,D510)</f>
        <v>32</v>
      </c>
      <c r="C510" s="95">
        <v>2</v>
      </c>
      <c r="D510" s="95" t="str">
        <f t="shared" si="34"/>
        <v>BOS</v>
      </c>
      <c r="E510" s="95">
        <f t="shared" si="32"/>
        <v>0</v>
      </c>
      <c r="F510" s="95" t="str" cm="1">
        <f t="array" ref="F510">_xlfn.IFS(G510&gt;H510,"W",G510&lt;H510,"L",G510=H510,"---")</f>
        <v>L</v>
      </c>
      <c r="G510" s="165">
        <v>5</v>
      </c>
      <c r="H510" s="165">
        <v>6</v>
      </c>
      <c r="I510" s="95" t="str" cm="1">
        <f t="array" ref="I510">_xlfn.IFS(H510&gt;G510,"W",H510&lt;G510,"L",H510=G510,"---")</f>
        <v>W</v>
      </c>
      <c r="J510" s="95">
        <f t="shared" si="33"/>
        <v>1</v>
      </c>
      <c r="K510" s="95" t="str">
        <f t="shared" si="35"/>
        <v>CHR</v>
      </c>
      <c r="L510" s="95">
        <v>12</v>
      </c>
      <c r="M510" s="95">
        <f>COUNTIF($D$3:K510,K510)</f>
        <v>33</v>
      </c>
    </row>
    <row r="511" spans="1:13" x14ac:dyDescent="0.25">
      <c r="A511" s="95">
        <v>509</v>
      </c>
      <c r="B511" s="95">
        <f>COUNTIF($D$3:K511,D511)</f>
        <v>32</v>
      </c>
      <c r="C511" s="95">
        <v>3</v>
      </c>
      <c r="D511" s="95" t="str">
        <f t="shared" si="34"/>
        <v>BAL</v>
      </c>
      <c r="E511" s="95">
        <f t="shared" si="32"/>
        <v>1</v>
      </c>
      <c r="F511" s="95" t="str" cm="1">
        <f t="array" ref="F511">_xlfn.IFS(G511&gt;H511,"W",G511&lt;H511,"L",G511=H511,"---")</f>
        <v>W</v>
      </c>
      <c r="G511" s="165">
        <v>3</v>
      </c>
      <c r="H511" s="165">
        <v>2</v>
      </c>
      <c r="I511" s="95" t="str" cm="1">
        <f t="array" ref="I511">_xlfn.IFS(H511&gt;G511,"W",H511&lt;G511,"L",H511=G511,"---")</f>
        <v>L</v>
      </c>
      <c r="J511" s="95">
        <f t="shared" si="33"/>
        <v>0</v>
      </c>
      <c r="K511" s="95" t="str">
        <f t="shared" si="35"/>
        <v>KCM</v>
      </c>
      <c r="L511" s="95">
        <v>13</v>
      </c>
      <c r="M511" s="95">
        <f>COUNTIF($D$3:K511,K511)</f>
        <v>34</v>
      </c>
    </row>
    <row r="512" spans="1:13" x14ac:dyDescent="0.25">
      <c r="A512" s="95">
        <v>510</v>
      </c>
      <c r="B512" s="95">
        <f>COUNTIF($D$3:K512,D512)</f>
        <v>33</v>
      </c>
      <c r="C512" s="95">
        <v>4</v>
      </c>
      <c r="D512" s="95" t="str">
        <f t="shared" si="34"/>
        <v>CLE</v>
      </c>
      <c r="E512" s="95">
        <f t="shared" si="32"/>
        <v>1</v>
      </c>
      <c r="F512" s="95" t="str" cm="1">
        <f t="array" ref="F512">_xlfn.IFS(G512&gt;H512,"W",G512&lt;H512,"L",G512=H512,"---")</f>
        <v>W</v>
      </c>
      <c r="G512" s="165">
        <v>7</v>
      </c>
      <c r="H512" s="165">
        <v>6</v>
      </c>
      <c r="I512" s="95" t="str" cm="1">
        <f t="array" ref="I512">_xlfn.IFS(H512&gt;G512,"W",H512&lt;G512,"L",H512=G512,"---")</f>
        <v>L</v>
      </c>
      <c r="J512" s="95">
        <f t="shared" si="33"/>
        <v>0</v>
      </c>
      <c r="K512" s="95" t="str">
        <f t="shared" si="35"/>
        <v>MIN</v>
      </c>
      <c r="L512" s="95">
        <v>14</v>
      </c>
      <c r="M512" s="95">
        <f>COUNTIF($D$3:K512,K512)</f>
        <v>33</v>
      </c>
    </row>
    <row r="513" spans="1:13" x14ac:dyDescent="0.25">
      <c r="A513" s="95">
        <v>511</v>
      </c>
      <c r="B513" s="95">
        <f>COUNTIF($D$3:K513,D513)</f>
        <v>34</v>
      </c>
      <c r="C513" s="95">
        <v>5</v>
      </c>
      <c r="D513" s="95" t="str">
        <f t="shared" si="34"/>
        <v>DET</v>
      </c>
      <c r="E513" s="95">
        <f t="shared" si="32"/>
        <v>0</v>
      </c>
      <c r="F513" s="95" t="str" cm="1">
        <f t="array" ref="F513">_xlfn.IFS(G513&gt;H513,"W",G513&lt;H513,"L",G513=H513,"---")</f>
        <v>L</v>
      </c>
      <c r="G513" s="165">
        <v>5</v>
      </c>
      <c r="H513" s="165">
        <v>6</v>
      </c>
      <c r="I513" s="95" t="str" cm="1">
        <f t="array" ref="I513">_xlfn.IFS(H513&gt;G513,"W",H513&lt;G513,"L",H513=G513,"---")</f>
        <v>W</v>
      </c>
      <c r="J513" s="95">
        <f t="shared" si="33"/>
        <v>1</v>
      </c>
      <c r="K513" s="95" t="str">
        <f t="shared" si="35"/>
        <v>DAL</v>
      </c>
      <c r="L513" s="95">
        <v>15</v>
      </c>
      <c r="M513" s="95">
        <f>COUNTIF($D$3:K513,K513)</f>
        <v>32</v>
      </c>
    </row>
    <row r="514" spans="1:13" x14ac:dyDescent="0.25">
      <c r="A514" s="95">
        <v>512</v>
      </c>
      <c r="B514" s="95">
        <f>COUNTIF($D$3:K514,D514)</f>
        <v>34</v>
      </c>
      <c r="C514" s="95">
        <v>6</v>
      </c>
      <c r="D514" s="95" t="str">
        <f t="shared" si="34"/>
        <v>ORL</v>
      </c>
      <c r="E514" s="95">
        <f t="shared" si="32"/>
        <v>0</v>
      </c>
      <c r="F514" s="95" t="str" cm="1">
        <f t="array" ref="F514">_xlfn.IFS(G514&gt;H514,"W",G514&lt;H514,"L",G514=H514,"---")</f>
        <v>L</v>
      </c>
      <c r="G514" s="165">
        <v>3</v>
      </c>
      <c r="H514" s="165">
        <v>5</v>
      </c>
      <c r="I514" s="95" t="str" cm="1">
        <f t="array" ref="I514">_xlfn.IFS(H514&gt;G514,"W",H514&lt;G514,"L",H514=G514,"---")</f>
        <v>W</v>
      </c>
      <c r="J514" s="95">
        <f t="shared" si="33"/>
        <v>1</v>
      </c>
      <c r="K514" s="95" t="str">
        <f t="shared" si="35"/>
        <v>HOU</v>
      </c>
      <c r="L514" s="95">
        <v>16</v>
      </c>
      <c r="M514" s="95">
        <f>COUNTIF($D$3:K514,K514)</f>
        <v>32</v>
      </c>
    </row>
    <row r="515" spans="1:13" x14ac:dyDescent="0.25">
      <c r="A515" s="95">
        <v>513</v>
      </c>
      <c r="B515" s="95">
        <f>COUNTIF($D$3:K515,D515)</f>
        <v>33</v>
      </c>
      <c r="C515" s="95">
        <v>27</v>
      </c>
      <c r="D515" s="95" t="str">
        <f t="shared" si="34"/>
        <v>OKC</v>
      </c>
      <c r="E515" s="95">
        <f t="shared" ref="E515:E578" si="36">IF(F515="W",1,0)</f>
        <v>1</v>
      </c>
      <c r="F515" s="95" t="str" cm="1">
        <f t="array" ref="F515">_xlfn.IFS(G515&gt;H515,"W",G515&lt;H515,"L",G515=H515,"---")</f>
        <v>W</v>
      </c>
      <c r="G515" s="165">
        <v>2</v>
      </c>
      <c r="H515" s="165">
        <v>1</v>
      </c>
      <c r="I515" s="95" t="str" cm="1">
        <f t="array" ref="I515">_xlfn.IFS(H515&gt;G515,"W",H515&lt;G515,"L",H515=G515,"---")</f>
        <v>L</v>
      </c>
      <c r="J515" s="95">
        <f t="shared" ref="J515:J578" si="37">IF(I515="W",1,0)</f>
        <v>0</v>
      </c>
      <c r="K515" s="95" t="str">
        <f t="shared" si="35"/>
        <v>NYC</v>
      </c>
      <c r="L515" s="95">
        <v>17</v>
      </c>
      <c r="M515" s="95">
        <f>COUNTIF($D$3:K515,K515)</f>
        <v>32</v>
      </c>
    </row>
    <row r="516" spans="1:13" x14ac:dyDescent="0.25">
      <c r="A516" s="95">
        <v>514</v>
      </c>
      <c r="B516" s="95">
        <f>COUNTIF($D$3:K516,D516)</f>
        <v>33</v>
      </c>
      <c r="C516" s="95">
        <v>28</v>
      </c>
      <c r="D516" s="95" t="str">
        <f t="shared" ref="D516:D579" si="38">_xlfn.XLOOKUP($C516,$O$3:$O$34,$P$3:$P$34,"---",0,1)</f>
        <v>COL</v>
      </c>
      <c r="E516" s="95">
        <f t="shared" si="36"/>
        <v>0</v>
      </c>
      <c r="F516" s="95" t="str" cm="1">
        <f t="array" ref="F516">_xlfn.IFS(G516&gt;H516,"W",G516&lt;H516,"L",G516=H516,"---")</f>
        <v>L</v>
      </c>
      <c r="G516" s="165">
        <v>4</v>
      </c>
      <c r="H516" s="165">
        <v>8</v>
      </c>
      <c r="I516" s="95" t="str" cm="1">
        <f t="array" ref="I516">_xlfn.IFS(H516&gt;G516,"W",H516&lt;G516,"L",H516=G516,"---")</f>
        <v>W</v>
      </c>
      <c r="J516" s="95">
        <f t="shared" si="37"/>
        <v>1</v>
      </c>
      <c r="K516" s="95" t="str">
        <f t="shared" ref="K516:K579" si="39">_xlfn.XLOOKUP($L516,$O$3:$O$34,$P$3:$P$34,"---",0,1)</f>
        <v>PHI</v>
      </c>
      <c r="L516" s="95">
        <v>18</v>
      </c>
      <c r="M516" s="95">
        <f>COUNTIF($D$3:K516,K516)</f>
        <v>32</v>
      </c>
    </row>
    <row r="517" spans="1:13" x14ac:dyDescent="0.25">
      <c r="A517" s="95">
        <v>515</v>
      </c>
      <c r="B517" s="95">
        <f>COUNTIF($D$3:K517,D517)</f>
        <v>34</v>
      </c>
      <c r="C517" s="95">
        <v>29</v>
      </c>
      <c r="D517" s="95" t="str">
        <f t="shared" si="38"/>
        <v>LAP</v>
      </c>
      <c r="E517" s="95">
        <f t="shared" si="36"/>
        <v>0</v>
      </c>
      <c r="F517" s="95" t="str" cm="1">
        <f t="array" ref="F517">_xlfn.IFS(G517&gt;H517,"W",G517&lt;H517,"L",G517=H517,"---")</f>
        <v>L</v>
      </c>
      <c r="G517" s="165">
        <v>3</v>
      </c>
      <c r="H517" s="165">
        <v>8</v>
      </c>
      <c r="I517" s="95" t="str" cm="1">
        <f t="array" ref="I517">_xlfn.IFS(H517&gt;G517,"W",H517&lt;G517,"L",H517=G517,"---")</f>
        <v>W</v>
      </c>
      <c r="J517" s="95">
        <f t="shared" si="37"/>
        <v>1</v>
      </c>
      <c r="K517" s="95" t="str">
        <f t="shared" si="39"/>
        <v>BKN</v>
      </c>
      <c r="L517" s="95">
        <v>19</v>
      </c>
      <c r="M517" s="95">
        <f>COUNTIF($D$3:K517,K517)</f>
        <v>32</v>
      </c>
    </row>
    <row r="518" spans="1:13" x14ac:dyDescent="0.25">
      <c r="A518" s="95">
        <v>516</v>
      </c>
      <c r="B518" s="95">
        <f>COUNTIF($D$3:K518,D518)</f>
        <v>33</v>
      </c>
      <c r="C518" s="95">
        <v>30</v>
      </c>
      <c r="D518" s="95" t="str">
        <f t="shared" si="38"/>
        <v>PHX</v>
      </c>
      <c r="E518" s="95">
        <f t="shared" si="36"/>
        <v>0</v>
      </c>
      <c r="F518" s="95" t="str" cm="1">
        <f t="array" ref="F518">_xlfn.IFS(G518&gt;H518,"W",G518&lt;H518,"L",G518=H518,"---")</f>
        <v>L</v>
      </c>
      <c r="G518" s="165">
        <v>3</v>
      </c>
      <c r="H518" s="165">
        <v>5</v>
      </c>
      <c r="I518" s="95" t="str" cm="1">
        <f t="array" ref="I518">_xlfn.IFS(H518&gt;G518,"W",H518&lt;G518,"L",H518=G518,"---")</f>
        <v>W</v>
      </c>
      <c r="J518" s="95">
        <f t="shared" si="37"/>
        <v>1</v>
      </c>
      <c r="K518" s="95" t="str">
        <f t="shared" si="39"/>
        <v>WAS</v>
      </c>
      <c r="L518" s="95">
        <v>20</v>
      </c>
      <c r="M518" s="95">
        <f>COUNTIF($D$3:K518,K518)</f>
        <v>33</v>
      </c>
    </row>
    <row r="519" spans="1:13" x14ac:dyDescent="0.25">
      <c r="A519" s="95">
        <v>517</v>
      </c>
      <c r="B519" s="95">
        <f>COUNTIF($D$3:K519,D519)</f>
        <v>32</v>
      </c>
      <c r="C519" s="95">
        <v>31</v>
      </c>
      <c r="D519" s="95" t="str">
        <f t="shared" si="38"/>
        <v>SDT</v>
      </c>
      <c r="E519" s="95">
        <f t="shared" si="36"/>
        <v>1</v>
      </c>
      <c r="F519" s="95" t="str" cm="1">
        <f t="array" ref="F519">_xlfn.IFS(G519&gt;H519,"W",G519&lt;H519,"L",G519=H519,"---")</f>
        <v>W</v>
      </c>
      <c r="G519" s="165">
        <v>6</v>
      </c>
      <c r="H519" s="165">
        <v>5</v>
      </c>
      <c r="I519" s="95" t="str" cm="1">
        <f t="array" ref="I519">_xlfn.IFS(H519&gt;G519,"W",H519&lt;G519,"L",H519=G519,"---")</f>
        <v>L</v>
      </c>
      <c r="J519" s="95">
        <f t="shared" si="37"/>
        <v>0</v>
      </c>
      <c r="K519" s="95" t="str">
        <f t="shared" si="39"/>
        <v>PIT</v>
      </c>
      <c r="L519" s="95">
        <v>21</v>
      </c>
      <c r="M519" s="95">
        <f>COUNTIF($D$3:K519,K519)</f>
        <v>34</v>
      </c>
    </row>
    <row r="520" spans="1:13" x14ac:dyDescent="0.25">
      <c r="A520" s="95">
        <v>518</v>
      </c>
      <c r="B520" s="95">
        <f>COUNTIF($D$3:K520,D520)</f>
        <v>32</v>
      </c>
      <c r="C520" s="95">
        <v>32</v>
      </c>
      <c r="D520" s="95" t="str">
        <f t="shared" si="38"/>
        <v>SFN</v>
      </c>
      <c r="E520" s="95">
        <f t="shared" si="36"/>
        <v>0</v>
      </c>
      <c r="F520" s="95" t="str" cm="1">
        <f t="array" ref="F520">_xlfn.IFS(G520&gt;H520,"W",G520&lt;H520,"L",G520=H520,"---")</f>
        <v>L</v>
      </c>
      <c r="G520" s="165">
        <v>2</v>
      </c>
      <c r="H520" s="165">
        <v>11</v>
      </c>
      <c r="I520" s="95" t="str" cm="1">
        <f t="array" ref="I520">_xlfn.IFS(H520&gt;G520,"W",H520&lt;G520,"L",H520=G520,"---")</f>
        <v>W</v>
      </c>
      <c r="J520" s="95">
        <f t="shared" si="37"/>
        <v>1</v>
      </c>
      <c r="K520" s="95" t="str">
        <f t="shared" si="39"/>
        <v>ATL</v>
      </c>
      <c r="L520" s="95">
        <v>22</v>
      </c>
      <c r="M520" s="95">
        <f>COUNTIF($D$3:K520,K520)</f>
        <v>34</v>
      </c>
    </row>
    <row r="521" spans="1:13" x14ac:dyDescent="0.25">
      <c r="A521" s="95">
        <v>519</v>
      </c>
      <c r="B521" s="95">
        <f>COUNTIF($D$3:K521,D521)</f>
        <v>31</v>
      </c>
      <c r="C521" s="95">
        <v>25</v>
      </c>
      <c r="D521" s="95" t="str">
        <f t="shared" si="38"/>
        <v>CHC</v>
      </c>
      <c r="E521" s="95">
        <f t="shared" si="36"/>
        <v>1</v>
      </c>
      <c r="F521" s="95" t="str" cm="1">
        <f t="array" ref="F521">_xlfn.IFS(G521&gt;H521,"W",G521&lt;H521,"L",G521=H521,"---")</f>
        <v>W</v>
      </c>
      <c r="G521" s="165">
        <v>8</v>
      </c>
      <c r="H521" s="165">
        <v>7</v>
      </c>
      <c r="I521" s="95" t="str" cm="1">
        <f t="array" ref="I521">_xlfn.IFS(H521&gt;G521,"W",H521&lt;G521,"L",H521=G521,"---")</f>
        <v>L</v>
      </c>
      <c r="J521" s="95">
        <f t="shared" si="37"/>
        <v>0</v>
      </c>
      <c r="K521" s="95" t="str">
        <f t="shared" si="39"/>
        <v>MIA</v>
      </c>
      <c r="L521" s="95">
        <v>23</v>
      </c>
      <c r="M521" s="95">
        <f>COUNTIF($D$3:K521,K521)</f>
        <v>32</v>
      </c>
    </row>
    <row r="522" spans="1:13" x14ac:dyDescent="0.25">
      <c r="A522" s="95">
        <v>520</v>
      </c>
      <c r="B522" s="95">
        <f>COUNTIF($D$3:K522,D522)</f>
        <v>32</v>
      </c>
      <c r="C522" s="95">
        <v>26</v>
      </c>
      <c r="D522" s="95" t="str">
        <f t="shared" si="38"/>
        <v>STL</v>
      </c>
      <c r="E522" s="95">
        <f t="shared" si="36"/>
        <v>1</v>
      </c>
      <c r="F522" s="95" t="str" cm="1">
        <f t="array" ref="F522">_xlfn.IFS(G522&gt;H522,"W",G522&lt;H522,"L",G522=H522,"---")</f>
        <v>W</v>
      </c>
      <c r="G522" s="165">
        <v>5</v>
      </c>
      <c r="H522" s="165">
        <v>2</v>
      </c>
      <c r="I522" s="95" t="str" cm="1">
        <f t="array" ref="I522">_xlfn.IFS(H522&gt;G522,"W",H522&lt;G522,"L",H522=G522,"---")</f>
        <v>L</v>
      </c>
      <c r="J522" s="95">
        <f t="shared" si="37"/>
        <v>0</v>
      </c>
      <c r="K522" s="95" t="str">
        <f t="shared" si="39"/>
        <v>CIN</v>
      </c>
      <c r="L522" s="95">
        <v>24</v>
      </c>
      <c r="M522" s="95">
        <f>COUNTIF($D$3:K522,K522)</f>
        <v>31</v>
      </c>
    </row>
    <row r="523" spans="1:13" x14ac:dyDescent="0.25">
      <c r="A523" s="95">
        <v>521</v>
      </c>
      <c r="B523" s="95">
        <f>COUNTIF($D$3:K523,D523)</f>
        <v>33</v>
      </c>
      <c r="C523" s="95">
        <v>7</v>
      </c>
      <c r="D523" s="95" t="str">
        <f t="shared" si="38"/>
        <v>IND</v>
      </c>
      <c r="E523" s="95">
        <f t="shared" si="36"/>
        <v>0</v>
      </c>
      <c r="F523" s="95" t="str" cm="1">
        <f t="array" ref="F523">_xlfn.IFS(G523&gt;H523,"W",G523&lt;H523,"L",G523=H523,"---")</f>
        <v>L</v>
      </c>
      <c r="G523" s="165">
        <v>1</v>
      </c>
      <c r="H523" s="165">
        <v>6</v>
      </c>
      <c r="I523" s="95" t="str" cm="1">
        <f t="array" ref="I523">_xlfn.IFS(H523&gt;G523,"W",H523&lt;G523,"L",H523=G523,"---")</f>
        <v>W</v>
      </c>
      <c r="J523" s="95">
        <f t="shared" si="37"/>
        <v>1</v>
      </c>
      <c r="K523" s="95" t="str">
        <f t="shared" si="39"/>
        <v>SEA</v>
      </c>
      <c r="L523" s="95">
        <v>9</v>
      </c>
      <c r="M523" s="95">
        <f>COUNTIF($D$3:K523,K523)</f>
        <v>32</v>
      </c>
    </row>
    <row r="524" spans="1:13" x14ac:dyDescent="0.25">
      <c r="A524" s="95">
        <v>522</v>
      </c>
      <c r="B524" s="95">
        <f>COUNTIF($D$3:K524,D524)</f>
        <v>32</v>
      </c>
      <c r="C524" s="95">
        <v>8</v>
      </c>
      <c r="D524" s="95" t="str">
        <f t="shared" si="38"/>
        <v>MIL</v>
      </c>
      <c r="E524" s="95">
        <f t="shared" si="36"/>
        <v>1</v>
      </c>
      <c r="F524" s="95" t="str" cm="1">
        <f t="array" ref="F524">_xlfn.IFS(G524&gt;H524,"W",G524&lt;H524,"L",G524=H524,"---")</f>
        <v>W</v>
      </c>
      <c r="G524" s="165">
        <v>3</v>
      </c>
      <c r="H524" s="165">
        <v>0</v>
      </c>
      <c r="I524" s="95" t="str" cm="1">
        <f t="array" ref="I524">_xlfn.IFS(H524&gt;G524,"W",H524&lt;G524,"L",H524=G524,"---")</f>
        <v>L</v>
      </c>
      <c r="J524" s="95">
        <f t="shared" si="37"/>
        <v>0</v>
      </c>
      <c r="K524" s="95" t="str">
        <f t="shared" si="39"/>
        <v>OAK</v>
      </c>
      <c r="L524" s="95">
        <v>10</v>
      </c>
      <c r="M524" s="95">
        <f>COUNTIF($D$3:K524,K524)</f>
        <v>33</v>
      </c>
    </row>
    <row r="525" spans="1:13" x14ac:dyDescent="0.25">
      <c r="A525" s="95">
        <v>523</v>
      </c>
      <c r="B525" s="95">
        <f>COUNTIF($D$3:K525,D525)</f>
        <v>33</v>
      </c>
      <c r="C525" s="95">
        <v>1</v>
      </c>
      <c r="D525" s="95" t="str">
        <f t="shared" si="38"/>
        <v>NYS</v>
      </c>
      <c r="E525" s="95">
        <f t="shared" si="36"/>
        <v>0</v>
      </c>
      <c r="F525" s="95" t="str" cm="1">
        <f t="array" ref="F525">_xlfn.IFS(G525&gt;H525,"W",G525&lt;H525,"L",G525=H525,"---")</f>
        <v>L</v>
      </c>
      <c r="G525" s="165">
        <v>0</v>
      </c>
      <c r="H525" s="165">
        <v>3</v>
      </c>
      <c r="I525" s="95" t="str" cm="1">
        <f t="array" ref="I525">_xlfn.IFS(H525&gt;G525,"W",H525&lt;G525,"L",H525=G525,"---")</f>
        <v>W</v>
      </c>
      <c r="J525" s="95">
        <f t="shared" si="37"/>
        <v>1</v>
      </c>
      <c r="K525" s="95" t="str">
        <f t="shared" si="39"/>
        <v>LAA</v>
      </c>
      <c r="L525" s="95">
        <v>11</v>
      </c>
      <c r="M525" s="95">
        <f>COUNTIF($D$3:K525,K525)</f>
        <v>34</v>
      </c>
    </row>
    <row r="526" spans="1:13" x14ac:dyDescent="0.25">
      <c r="A526" s="95">
        <v>524</v>
      </c>
      <c r="B526" s="95">
        <f>COUNTIF($D$3:K526,D526)</f>
        <v>33</v>
      </c>
      <c r="C526" s="95">
        <v>2</v>
      </c>
      <c r="D526" s="95" t="str">
        <f t="shared" si="38"/>
        <v>BOS</v>
      </c>
      <c r="E526" s="95">
        <f t="shared" si="36"/>
        <v>0</v>
      </c>
      <c r="F526" s="95" t="str" cm="1">
        <f t="array" ref="F526">_xlfn.IFS(G526&gt;H526,"W",G526&lt;H526,"L",G526=H526,"---")</f>
        <v>L</v>
      </c>
      <c r="G526" s="165">
        <v>10</v>
      </c>
      <c r="H526" s="165">
        <v>11</v>
      </c>
      <c r="I526" s="95" t="str" cm="1">
        <f t="array" ref="I526">_xlfn.IFS(H526&gt;G526,"W",H526&lt;G526,"L",H526=G526,"---")</f>
        <v>W</v>
      </c>
      <c r="J526" s="95">
        <f t="shared" si="37"/>
        <v>1</v>
      </c>
      <c r="K526" s="95" t="str">
        <f t="shared" si="39"/>
        <v>CHR</v>
      </c>
      <c r="L526" s="95">
        <v>12</v>
      </c>
      <c r="M526" s="95">
        <f>COUNTIF($D$3:K526,K526)</f>
        <v>34</v>
      </c>
    </row>
    <row r="527" spans="1:13" x14ac:dyDescent="0.25">
      <c r="A527" s="95">
        <v>525</v>
      </c>
      <c r="B527" s="95">
        <f>COUNTIF($D$3:K527,D527)</f>
        <v>33</v>
      </c>
      <c r="C527" s="95">
        <v>3</v>
      </c>
      <c r="D527" s="95" t="str">
        <f t="shared" si="38"/>
        <v>BAL</v>
      </c>
      <c r="E527" s="95">
        <f t="shared" si="36"/>
        <v>0</v>
      </c>
      <c r="F527" s="95" t="str" cm="1">
        <f t="array" ref="F527">_xlfn.IFS(G527&gt;H527,"W",G527&lt;H527,"L",G527=H527,"---")</f>
        <v>L</v>
      </c>
      <c r="G527" s="165">
        <v>1</v>
      </c>
      <c r="H527" s="165">
        <v>2</v>
      </c>
      <c r="I527" s="95" t="str" cm="1">
        <f t="array" ref="I527">_xlfn.IFS(H527&gt;G527,"W",H527&lt;G527,"L",H527=G527,"---")</f>
        <v>W</v>
      </c>
      <c r="J527" s="95">
        <f t="shared" si="37"/>
        <v>1</v>
      </c>
      <c r="K527" s="95" t="str">
        <f t="shared" si="39"/>
        <v>KCM</v>
      </c>
      <c r="L527" s="95">
        <v>13</v>
      </c>
      <c r="M527" s="95">
        <f>COUNTIF($D$3:K527,K527)</f>
        <v>35</v>
      </c>
    </row>
    <row r="528" spans="1:13" x14ac:dyDescent="0.25">
      <c r="A528" s="95">
        <v>526</v>
      </c>
      <c r="B528" s="95">
        <f>COUNTIF($D$3:K528,D528)</f>
        <v>34</v>
      </c>
      <c r="C528" s="95">
        <v>4</v>
      </c>
      <c r="D528" s="95" t="str">
        <f t="shared" si="38"/>
        <v>CLE</v>
      </c>
      <c r="E528" s="95">
        <f t="shared" si="36"/>
        <v>1</v>
      </c>
      <c r="F528" s="95" t="str" cm="1">
        <f t="array" ref="F528">_xlfn.IFS(G528&gt;H528,"W",G528&lt;H528,"L",G528=H528,"---")</f>
        <v>W</v>
      </c>
      <c r="G528" s="165">
        <v>7</v>
      </c>
      <c r="H528" s="165">
        <v>4</v>
      </c>
      <c r="I528" s="95" t="str" cm="1">
        <f t="array" ref="I528">_xlfn.IFS(H528&gt;G528,"W",H528&lt;G528,"L",H528=G528,"---")</f>
        <v>L</v>
      </c>
      <c r="J528" s="95">
        <f t="shared" si="37"/>
        <v>0</v>
      </c>
      <c r="K528" s="95" t="str">
        <f t="shared" si="39"/>
        <v>MIN</v>
      </c>
      <c r="L528" s="95">
        <v>14</v>
      </c>
      <c r="M528" s="95">
        <f>COUNTIF($D$3:K528,K528)</f>
        <v>34</v>
      </c>
    </row>
    <row r="529" spans="1:13" x14ac:dyDescent="0.25">
      <c r="A529" s="95">
        <v>527</v>
      </c>
      <c r="B529" s="95">
        <f>COUNTIF($D$3:K529,D529)</f>
        <v>35</v>
      </c>
      <c r="C529" s="95">
        <v>5</v>
      </c>
      <c r="D529" s="95" t="str">
        <f t="shared" si="38"/>
        <v>DET</v>
      </c>
      <c r="E529" s="95">
        <f t="shared" si="36"/>
        <v>0</v>
      </c>
      <c r="F529" s="95" t="str" cm="1">
        <f t="array" ref="F529">_xlfn.IFS(G529&gt;H529,"W",G529&lt;H529,"L",G529=H529,"---")</f>
        <v>L</v>
      </c>
      <c r="G529" s="165">
        <v>5</v>
      </c>
      <c r="H529" s="165">
        <v>12</v>
      </c>
      <c r="I529" s="95" t="str" cm="1">
        <f t="array" ref="I529">_xlfn.IFS(H529&gt;G529,"W",H529&lt;G529,"L",H529=G529,"---")</f>
        <v>W</v>
      </c>
      <c r="J529" s="95">
        <f t="shared" si="37"/>
        <v>1</v>
      </c>
      <c r="K529" s="95" t="str">
        <f t="shared" si="39"/>
        <v>DAL</v>
      </c>
      <c r="L529" s="95">
        <v>15</v>
      </c>
      <c r="M529" s="95">
        <f>COUNTIF($D$3:K529,K529)</f>
        <v>33</v>
      </c>
    </row>
    <row r="530" spans="1:13" x14ac:dyDescent="0.25">
      <c r="A530" s="95">
        <v>528</v>
      </c>
      <c r="B530" s="95">
        <f>COUNTIF($D$3:K530,D530)</f>
        <v>35</v>
      </c>
      <c r="C530" s="95">
        <v>6</v>
      </c>
      <c r="D530" s="95" t="str">
        <f t="shared" si="38"/>
        <v>ORL</v>
      </c>
      <c r="E530" s="95">
        <f t="shared" si="36"/>
        <v>0</v>
      </c>
      <c r="F530" s="95" t="str" cm="1">
        <f t="array" ref="F530">_xlfn.IFS(G530&gt;H530,"W",G530&lt;H530,"L",G530=H530,"---")</f>
        <v>L</v>
      </c>
      <c r="G530" s="165">
        <v>2</v>
      </c>
      <c r="H530" s="165">
        <v>4</v>
      </c>
      <c r="I530" s="95" t="str" cm="1">
        <f t="array" ref="I530">_xlfn.IFS(H530&gt;G530,"W",H530&lt;G530,"L",H530=G530,"---")</f>
        <v>W</v>
      </c>
      <c r="J530" s="95">
        <f t="shared" si="37"/>
        <v>1</v>
      </c>
      <c r="K530" s="95" t="str">
        <f t="shared" si="39"/>
        <v>HOU</v>
      </c>
      <c r="L530" s="95">
        <v>16</v>
      </c>
      <c r="M530" s="95">
        <f>COUNTIF($D$3:K530,K530)</f>
        <v>33</v>
      </c>
    </row>
    <row r="531" spans="1:13" x14ac:dyDescent="0.25">
      <c r="A531" s="95">
        <v>529</v>
      </c>
      <c r="B531" s="95">
        <f>COUNTIF($D$3:K531,D531)</f>
        <v>34</v>
      </c>
      <c r="C531" s="95">
        <v>27</v>
      </c>
      <c r="D531" s="95" t="str">
        <f t="shared" si="38"/>
        <v>OKC</v>
      </c>
      <c r="E531" s="95">
        <f t="shared" si="36"/>
        <v>1</v>
      </c>
      <c r="F531" s="95" t="str" cm="1">
        <f t="array" ref="F531">_xlfn.IFS(G531&gt;H531,"W",G531&lt;H531,"L",G531=H531,"---")</f>
        <v>W</v>
      </c>
      <c r="G531" s="165">
        <v>5</v>
      </c>
      <c r="H531" s="165">
        <v>4</v>
      </c>
      <c r="I531" s="95" t="str" cm="1">
        <f t="array" ref="I531">_xlfn.IFS(H531&gt;G531,"W",H531&lt;G531,"L",H531=G531,"---")</f>
        <v>L</v>
      </c>
      <c r="J531" s="95">
        <f t="shared" si="37"/>
        <v>0</v>
      </c>
      <c r="K531" s="95" t="str">
        <f t="shared" si="39"/>
        <v>NYC</v>
      </c>
      <c r="L531" s="95">
        <v>17</v>
      </c>
      <c r="M531" s="95">
        <f>COUNTIF($D$3:K531,K531)</f>
        <v>33</v>
      </c>
    </row>
    <row r="532" spans="1:13" x14ac:dyDescent="0.25">
      <c r="A532" s="95">
        <v>530</v>
      </c>
      <c r="B532" s="95">
        <f>COUNTIF($D$3:K532,D532)</f>
        <v>34</v>
      </c>
      <c r="C532" s="95">
        <v>28</v>
      </c>
      <c r="D532" s="95" t="str">
        <f t="shared" si="38"/>
        <v>COL</v>
      </c>
      <c r="E532" s="95">
        <f t="shared" si="36"/>
        <v>0</v>
      </c>
      <c r="F532" s="95" t="str" cm="1">
        <f t="array" ref="F532">_xlfn.IFS(G532&gt;H532,"W",G532&lt;H532,"L",G532=H532,"---")</f>
        <v>L</v>
      </c>
      <c r="G532" s="165">
        <v>4</v>
      </c>
      <c r="H532" s="165">
        <v>5</v>
      </c>
      <c r="I532" s="95" t="str" cm="1">
        <f t="array" ref="I532">_xlfn.IFS(H532&gt;G532,"W",H532&lt;G532,"L",H532=G532,"---")</f>
        <v>W</v>
      </c>
      <c r="J532" s="95">
        <f t="shared" si="37"/>
        <v>1</v>
      </c>
      <c r="K532" s="95" t="str">
        <f t="shared" si="39"/>
        <v>PHI</v>
      </c>
      <c r="L532" s="95">
        <v>18</v>
      </c>
      <c r="M532" s="95">
        <f>COUNTIF($D$3:K532,K532)</f>
        <v>33</v>
      </c>
    </row>
    <row r="533" spans="1:13" x14ac:dyDescent="0.25">
      <c r="A533" s="95">
        <v>531</v>
      </c>
      <c r="B533" s="95">
        <f>COUNTIF($D$3:K533,D533)</f>
        <v>35</v>
      </c>
      <c r="C533" s="95">
        <v>29</v>
      </c>
      <c r="D533" s="95" t="str">
        <f t="shared" si="38"/>
        <v>LAP</v>
      </c>
      <c r="E533" s="95">
        <f t="shared" si="36"/>
        <v>1</v>
      </c>
      <c r="F533" s="95" t="str" cm="1">
        <f t="array" ref="F533">_xlfn.IFS(G533&gt;H533,"W",G533&lt;H533,"L",G533=H533,"---")</f>
        <v>W</v>
      </c>
      <c r="G533" s="165">
        <v>15</v>
      </c>
      <c r="H533" s="165">
        <v>5</v>
      </c>
      <c r="I533" s="95" t="str" cm="1">
        <f t="array" ref="I533">_xlfn.IFS(H533&gt;G533,"W",H533&lt;G533,"L",H533=G533,"---")</f>
        <v>L</v>
      </c>
      <c r="J533" s="95">
        <f t="shared" si="37"/>
        <v>0</v>
      </c>
      <c r="K533" s="95" t="str">
        <f t="shared" si="39"/>
        <v>BKN</v>
      </c>
      <c r="L533" s="95">
        <v>19</v>
      </c>
      <c r="M533" s="95">
        <f>COUNTIF($D$3:K533,K533)</f>
        <v>33</v>
      </c>
    </row>
    <row r="534" spans="1:13" x14ac:dyDescent="0.25">
      <c r="A534" s="95">
        <v>532</v>
      </c>
      <c r="B534" s="95">
        <f>COUNTIF($D$3:K534,D534)</f>
        <v>34</v>
      </c>
      <c r="C534" s="95">
        <v>30</v>
      </c>
      <c r="D534" s="95" t="str">
        <f t="shared" si="38"/>
        <v>PHX</v>
      </c>
      <c r="E534" s="95">
        <f t="shared" si="36"/>
        <v>0</v>
      </c>
      <c r="F534" s="95" t="str" cm="1">
        <f t="array" ref="F534">_xlfn.IFS(G534&gt;H534,"W",G534&lt;H534,"L",G534=H534,"---")</f>
        <v>L</v>
      </c>
      <c r="G534" s="165">
        <v>1</v>
      </c>
      <c r="H534" s="165">
        <v>2</v>
      </c>
      <c r="I534" s="95" t="str" cm="1">
        <f t="array" ref="I534">_xlfn.IFS(H534&gt;G534,"W",H534&lt;G534,"L",H534=G534,"---")</f>
        <v>W</v>
      </c>
      <c r="J534" s="95">
        <f t="shared" si="37"/>
        <v>1</v>
      </c>
      <c r="K534" s="95" t="str">
        <f t="shared" si="39"/>
        <v>WAS</v>
      </c>
      <c r="L534" s="95">
        <v>20</v>
      </c>
      <c r="M534" s="95">
        <f>COUNTIF($D$3:K534,K534)</f>
        <v>34</v>
      </c>
    </row>
    <row r="535" spans="1:13" x14ac:dyDescent="0.25">
      <c r="A535" s="95">
        <v>533</v>
      </c>
      <c r="B535" s="95">
        <f>COUNTIF($D$3:K535,D535)</f>
        <v>33</v>
      </c>
      <c r="C535" s="95">
        <v>31</v>
      </c>
      <c r="D535" s="95" t="str">
        <f t="shared" si="38"/>
        <v>SDT</v>
      </c>
      <c r="E535" s="95">
        <f t="shared" si="36"/>
        <v>0</v>
      </c>
      <c r="F535" s="95" t="str" cm="1">
        <f t="array" ref="F535">_xlfn.IFS(G535&gt;H535,"W",G535&lt;H535,"L",G535=H535,"---")</f>
        <v>L</v>
      </c>
      <c r="G535" s="165">
        <v>2</v>
      </c>
      <c r="H535" s="165">
        <v>5</v>
      </c>
      <c r="I535" s="95" t="str" cm="1">
        <f t="array" ref="I535">_xlfn.IFS(H535&gt;G535,"W",H535&lt;G535,"L",H535=G535,"---")</f>
        <v>W</v>
      </c>
      <c r="J535" s="95">
        <f t="shared" si="37"/>
        <v>1</v>
      </c>
      <c r="K535" s="95" t="str">
        <f t="shared" si="39"/>
        <v>PIT</v>
      </c>
      <c r="L535" s="95">
        <v>21</v>
      </c>
      <c r="M535" s="95">
        <f>COUNTIF($D$3:K535,K535)</f>
        <v>35</v>
      </c>
    </row>
    <row r="536" spans="1:13" x14ac:dyDescent="0.25">
      <c r="A536" s="95">
        <v>534</v>
      </c>
      <c r="B536" s="95">
        <f>COUNTIF($D$3:K536,D536)</f>
        <v>33</v>
      </c>
      <c r="C536" s="95">
        <v>32</v>
      </c>
      <c r="D536" s="95" t="str">
        <f t="shared" si="38"/>
        <v>SFN</v>
      </c>
      <c r="E536" s="95">
        <f t="shared" si="36"/>
        <v>0</v>
      </c>
      <c r="F536" s="95" t="str" cm="1">
        <f t="array" ref="F536">_xlfn.IFS(G536&gt;H536,"W",G536&lt;H536,"L",G536=H536,"---")</f>
        <v>L</v>
      </c>
      <c r="G536" s="165">
        <v>5</v>
      </c>
      <c r="H536" s="165">
        <v>6</v>
      </c>
      <c r="I536" s="95" t="str" cm="1">
        <f t="array" ref="I536">_xlfn.IFS(H536&gt;G536,"W",H536&lt;G536,"L",H536=G536,"---")</f>
        <v>W</v>
      </c>
      <c r="J536" s="95">
        <f t="shared" si="37"/>
        <v>1</v>
      </c>
      <c r="K536" s="95" t="str">
        <f t="shared" si="39"/>
        <v>ATL</v>
      </c>
      <c r="L536" s="95">
        <v>22</v>
      </c>
      <c r="M536" s="95">
        <f>COUNTIF($D$3:K536,K536)</f>
        <v>35</v>
      </c>
    </row>
    <row r="537" spans="1:13" x14ac:dyDescent="0.25">
      <c r="A537" s="95">
        <v>535</v>
      </c>
      <c r="B537" s="95">
        <f>COUNTIF($D$3:K537,D537)</f>
        <v>32</v>
      </c>
      <c r="C537" s="95">
        <v>25</v>
      </c>
      <c r="D537" s="95" t="str">
        <f t="shared" si="38"/>
        <v>CHC</v>
      </c>
      <c r="E537" s="95">
        <f t="shared" si="36"/>
        <v>0</v>
      </c>
      <c r="F537" s="95" t="str" cm="1">
        <f t="array" ref="F537">_xlfn.IFS(G537&gt;H537,"W",G537&lt;H537,"L",G537=H537,"---")</f>
        <v>L</v>
      </c>
      <c r="G537" s="165">
        <v>0</v>
      </c>
      <c r="H537" s="165">
        <v>3</v>
      </c>
      <c r="I537" s="95" t="str" cm="1">
        <f t="array" ref="I537">_xlfn.IFS(H537&gt;G537,"W",H537&lt;G537,"L",H537=G537,"---")</f>
        <v>W</v>
      </c>
      <c r="J537" s="95">
        <f t="shared" si="37"/>
        <v>1</v>
      </c>
      <c r="K537" s="95" t="str">
        <f t="shared" si="39"/>
        <v>MIA</v>
      </c>
      <c r="L537" s="95">
        <v>23</v>
      </c>
      <c r="M537" s="95">
        <f>COUNTIF($D$3:K537,K537)</f>
        <v>33</v>
      </c>
    </row>
    <row r="538" spans="1:13" x14ac:dyDescent="0.25">
      <c r="A538" s="95">
        <v>536</v>
      </c>
      <c r="B538" s="95">
        <f>COUNTIF($D$3:K538,D538)</f>
        <v>33</v>
      </c>
      <c r="C538" s="95">
        <v>26</v>
      </c>
      <c r="D538" s="95" t="str">
        <f t="shared" si="38"/>
        <v>STL</v>
      </c>
      <c r="E538" s="95">
        <f t="shared" si="36"/>
        <v>0</v>
      </c>
      <c r="F538" s="95" t="str" cm="1">
        <f t="array" ref="F538">_xlfn.IFS(G538&gt;H538,"W",G538&lt;H538,"L",G538=H538,"---")</f>
        <v>L</v>
      </c>
      <c r="G538" s="165">
        <v>7</v>
      </c>
      <c r="H538" s="165">
        <v>8</v>
      </c>
      <c r="I538" s="95" t="str" cm="1">
        <f t="array" ref="I538">_xlfn.IFS(H538&gt;G538,"W",H538&lt;G538,"L",H538=G538,"---")</f>
        <v>W</v>
      </c>
      <c r="J538" s="95">
        <f t="shared" si="37"/>
        <v>1</v>
      </c>
      <c r="K538" s="95" t="str">
        <f t="shared" si="39"/>
        <v>CIN</v>
      </c>
      <c r="L538" s="95">
        <v>24</v>
      </c>
      <c r="M538" s="95">
        <f>COUNTIF($D$3:K538,K538)</f>
        <v>32</v>
      </c>
    </row>
    <row r="539" spans="1:13" x14ac:dyDescent="0.25">
      <c r="A539" s="95">
        <v>537</v>
      </c>
      <c r="B539" s="95">
        <f>COUNTIF($D$3:K539,D539)</f>
        <v>34</v>
      </c>
      <c r="C539" s="95">
        <v>7</v>
      </c>
      <c r="D539" s="95" t="str">
        <f t="shared" si="38"/>
        <v>IND</v>
      </c>
      <c r="E539" s="95">
        <f t="shared" si="36"/>
        <v>1</v>
      </c>
      <c r="F539" s="95" t="str" cm="1">
        <f t="array" ref="F539">_xlfn.IFS(G539&gt;H539,"W",G539&lt;H539,"L",G539=H539,"---")</f>
        <v>W</v>
      </c>
      <c r="G539" s="165">
        <v>10</v>
      </c>
      <c r="H539" s="165">
        <v>4</v>
      </c>
      <c r="I539" s="95" t="str" cm="1">
        <f t="array" ref="I539">_xlfn.IFS(H539&gt;G539,"W",H539&lt;G539,"L",H539=G539,"---")</f>
        <v>L</v>
      </c>
      <c r="J539" s="95">
        <f t="shared" si="37"/>
        <v>0</v>
      </c>
      <c r="K539" s="95" t="str">
        <f t="shared" si="39"/>
        <v>SEA</v>
      </c>
      <c r="L539" s="95">
        <v>9</v>
      </c>
      <c r="M539" s="95">
        <f>COUNTIF($D$3:K539,K539)</f>
        <v>33</v>
      </c>
    </row>
    <row r="540" spans="1:13" x14ac:dyDescent="0.25">
      <c r="A540" s="95">
        <v>538</v>
      </c>
      <c r="B540" s="95">
        <f>COUNTIF($D$3:K540,D540)</f>
        <v>33</v>
      </c>
      <c r="C540" s="95">
        <v>8</v>
      </c>
      <c r="D540" s="95" t="str">
        <f t="shared" si="38"/>
        <v>MIL</v>
      </c>
      <c r="E540" s="95">
        <f t="shared" si="36"/>
        <v>0</v>
      </c>
      <c r="F540" s="95" t="str" cm="1">
        <f t="array" ref="F540">_xlfn.IFS(G540&gt;H540,"W",G540&lt;H540,"L",G540=H540,"---")</f>
        <v>L</v>
      </c>
      <c r="G540" s="165">
        <v>1</v>
      </c>
      <c r="H540" s="165">
        <v>2</v>
      </c>
      <c r="I540" s="95" t="str" cm="1">
        <f t="array" ref="I540">_xlfn.IFS(H540&gt;G540,"W",H540&lt;G540,"L",H540=G540,"---")</f>
        <v>W</v>
      </c>
      <c r="J540" s="95">
        <f t="shared" si="37"/>
        <v>1</v>
      </c>
      <c r="K540" s="95" t="str">
        <f t="shared" si="39"/>
        <v>OAK</v>
      </c>
      <c r="L540" s="95">
        <v>10</v>
      </c>
      <c r="M540" s="95">
        <f>COUNTIF($D$3:K540,K540)</f>
        <v>34</v>
      </c>
    </row>
    <row r="541" spans="1:13" x14ac:dyDescent="0.25">
      <c r="A541" s="95">
        <v>539</v>
      </c>
      <c r="B541" s="95">
        <f>COUNTIF($D$3:K541,D541)</f>
        <v>34</v>
      </c>
      <c r="C541" s="95">
        <v>1</v>
      </c>
      <c r="D541" s="95" t="str">
        <f t="shared" si="38"/>
        <v>NYS</v>
      </c>
      <c r="E541" s="95">
        <f t="shared" si="36"/>
        <v>1</v>
      </c>
      <c r="F541" s="95" t="str" cm="1">
        <f t="array" ref="F541">_xlfn.IFS(G541&gt;H541,"W",G541&lt;H541,"L",G541=H541,"---")</f>
        <v>W</v>
      </c>
      <c r="G541" s="165">
        <v>10</v>
      </c>
      <c r="H541" s="165">
        <v>8</v>
      </c>
      <c r="I541" s="95" t="str" cm="1">
        <f t="array" ref="I541">_xlfn.IFS(H541&gt;G541,"W",H541&lt;G541,"L",H541=G541,"---")</f>
        <v>L</v>
      </c>
      <c r="J541" s="95">
        <f t="shared" si="37"/>
        <v>0</v>
      </c>
      <c r="K541" s="95" t="str">
        <f t="shared" si="39"/>
        <v>LAA</v>
      </c>
      <c r="L541" s="95">
        <v>11</v>
      </c>
      <c r="M541" s="95">
        <f>COUNTIF($D$3:K541,K541)</f>
        <v>35</v>
      </c>
    </row>
    <row r="542" spans="1:13" x14ac:dyDescent="0.25">
      <c r="A542" s="95">
        <v>540</v>
      </c>
      <c r="B542" s="95">
        <f>COUNTIF($D$3:K542,D542)</f>
        <v>34</v>
      </c>
      <c r="C542" s="95">
        <v>2</v>
      </c>
      <c r="D542" s="95" t="str">
        <f t="shared" si="38"/>
        <v>BOS</v>
      </c>
      <c r="E542" s="95">
        <f t="shared" si="36"/>
        <v>1</v>
      </c>
      <c r="F542" s="95" t="str" cm="1">
        <f t="array" ref="F542">_xlfn.IFS(G542&gt;H542,"W",G542&lt;H542,"L",G542=H542,"---")</f>
        <v>W</v>
      </c>
      <c r="G542" s="165">
        <v>5</v>
      </c>
      <c r="H542" s="165">
        <v>4</v>
      </c>
      <c r="I542" s="95" t="str" cm="1">
        <f t="array" ref="I542">_xlfn.IFS(H542&gt;G542,"W",H542&lt;G542,"L",H542=G542,"---")</f>
        <v>L</v>
      </c>
      <c r="J542" s="95">
        <f t="shared" si="37"/>
        <v>0</v>
      </c>
      <c r="K542" s="95" t="str">
        <f t="shared" si="39"/>
        <v>CHR</v>
      </c>
      <c r="L542" s="95">
        <v>12</v>
      </c>
      <c r="M542" s="95">
        <f>COUNTIF($D$3:K542,K542)</f>
        <v>35</v>
      </c>
    </row>
    <row r="543" spans="1:13" x14ac:dyDescent="0.25">
      <c r="A543" s="95">
        <v>541</v>
      </c>
      <c r="B543" s="95">
        <f>COUNTIF($D$3:K543,D543)</f>
        <v>34</v>
      </c>
      <c r="C543" s="95">
        <v>3</v>
      </c>
      <c r="D543" s="95" t="str">
        <f t="shared" si="38"/>
        <v>BAL</v>
      </c>
      <c r="E543" s="95">
        <f t="shared" si="36"/>
        <v>0</v>
      </c>
      <c r="F543" s="95" t="str" cm="1">
        <f t="array" ref="F543">_xlfn.IFS(G543&gt;H543,"W",G543&lt;H543,"L",G543=H543,"---")</f>
        <v>L</v>
      </c>
      <c r="G543" s="165">
        <v>2</v>
      </c>
      <c r="H543" s="165">
        <v>5</v>
      </c>
      <c r="I543" s="95" t="str" cm="1">
        <f t="array" ref="I543">_xlfn.IFS(H543&gt;G543,"W",H543&lt;G543,"L",H543=G543,"---")</f>
        <v>W</v>
      </c>
      <c r="J543" s="95">
        <f t="shared" si="37"/>
        <v>1</v>
      </c>
      <c r="K543" s="95" t="str">
        <f t="shared" si="39"/>
        <v>KCM</v>
      </c>
      <c r="L543" s="95">
        <v>13</v>
      </c>
      <c r="M543" s="95">
        <f>COUNTIF($D$3:K543,K543)</f>
        <v>36</v>
      </c>
    </row>
    <row r="544" spans="1:13" x14ac:dyDescent="0.25">
      <c r="A544" s="95">
        <v>542</v>
      </c>
      <c r="B544" s="95">
        <f>COUNTIF($D$3:K544,D544)</f>
        <v>35</v>
      </c>
      <c r="C544" s="95">
        <v>4</v>
      </c>
      <c r="D544" s="95" t="str">
        <f t="shared" si="38"/>
        <v>CLE</v>
      </c>
      <c r="E544" s="95">
        <f t="shared" si="36"/>
        <v>1</v>
      </c>
      <c r="F544" s="95" t="str" cm="1">
        <f t="array" ref="F544">_xlfn.IFS(G544&gt;H544,"W",G544&lt;H544,"L",G544=H544,"---")</f>
        <v>W</v>
      </c>
      <c r="G544" s="165">
        <v>8</v>
      </c>
      <c r="H544" s="165">
        <v>0</v>
      </c>
      <c r="I544" s="95" t="str" cm="1">
        <f t="array" ref="I544">_xlfn.IFS(H544&gt;G544,"W",H544&lt;G544,"L",H544=G544,"---")</f>
        <v>L</v>
      </c>
      <c r="J544" s="95">
        <f t="shared" si="37"/>
        <v>0</v>
      </c>
      <c r="K544" s="95" t="str">
        <f t="shared" si="39"/>
        <v>MIN</v>
      </c>
      <c r="L544" s="95">
        <v>14</v>
      </c>
      <c r="M544" s="95">
        <f>COUNTIF($D$3:K544,K544)</f>
        <v>35</v>
      </c>
    </row>
    <row r="545" spans="1:13" x14ac:dyDescent="0.25">
      <c r="A545" s="95">
        <v>543</v>
      </c>
      <c r="B545" s="95">
        <f>COUNTIF($D$3:K545,D545)</f>
        <v>36</v>
      </c>
      <c r="C545" s="95">
        <v>5</v>
      </c>
      <c r="D545" s="95" t="str">
        <f t="shared" si="38"/>
        <v>DET</v>
      </c>
      <c r="E545" s="95">
        <f t="shared" si="36"/>
        <v>0</v>
      </c>
      <c r="F545" s="95" t="str" cm="1">
        <f t="array" ref="F545">_xlfn.IFS(G545&gt;H545,"W",G545&lt;H545,"L",G545=H545,"---")</f>
        <v>L</v>
      </c>
      <c r="G545" s="165">
        <v>0</v>
      </c>
      <c r="H545" s="165">
        <v>5</v>
      </c>
      <c r="I545" s="95" t="str" cm="1">
        <f t="array" ref="I545">_xlfn.IFS(H545&gt;G545,"W",H545&lt;G545,"L",H545=G545,"---")</f>
        <v>W</v>
      </c>
      <c r="J545" s="95">
        <f t="shared" si="37"/>
        <v>1</v>
      </c>
      <c r="K545" s="95" t="str">
        <f t="shared" si="39"/>
        <v>DAL</v>
      </c>
      <c r="L545" s="95">
        <v>15</v>
      </c>
      <c r="M545" s="95">
        <f>COUNTIF($D$3:K545,K545)</f>
        <v>34</v>
      </c>
    </row>
    <row r="546" spans="1:13" x14ac:dyDescent="0.25">
      <c r="A546" s="95">
        <v>544</v>
      </c>
      <c r="B546" s="95">
        <f>COUNTIF($D$3:K546,D546)</f>
        <v>36</v>
      </c>
      <c r="C546" s="95">
        <v>6</v>
      </c>
      <c r="D546" s="95" t="str">
        <f t="shared" si="38"/>
        <v>ORL</v>
      </c>
      <c r="E546" s="95">
        <f t="shared" si="36"/>
        <v>0</v>
      </c>
      <c r="F546" s="95" t="str" cm="1">
        <f t="array" ref="F546">_xlfn.IFS(G546&gt;H546,"W",G546&lt;H546,"L",G546=H546,"---")</f>
        <v>L</v>
      </c>
      <c r="G546" s="165">
        <v>7</v>
      </c>
      <c r="H546" s="165">
        <v>8</v>
      </c>
      <c r="I546" s="95" t="str" cm="1">
        <f t="array" ref="I546">_xlfn.IFS(H546&gt;G546,"W",H546&lt;G546,"L",H546=G546,"---")</f>
        <v>W</v>
      </c>
      <c r="J546" s="95">
        <f t="shared" si="37"/>
        <v>1</v>
      </c>
      <c r="K546" s="95" t="str">
        <f t="shared" si="39"/>
        <v>HOU</v>
      </c>
      <c r="L546" s="95">
        <v>16</v>
      </c>
      <c r="M546" s="95">
        <f>COUNTIF($D$3:K546,K546)</f>
        <v>34</v>
      </c>
    </row>
    <row r="547" spans="1:13" x14ac:dyDescent="0.25">
      <c r="A547" s="95">
        <v>545</v>
      </c>
      <c r="B547" s="95">
        <f>COUNTIF($D$3:K547,D547)</f>
        <v>35</v>
      </c>
      <c r="C547" s="95">
        <v>27</v>
      </c>
      <c r="D547" s="95" t="str">
        <f t="shared" si="38"/>
        <v>OKC</v>
      </c>
      <c r="E547" s="95">
        <f t="shared" si="36"/>
        <v>1</v>
      </c>
      <c r="F547" s="95" t="str" cm="1">
        <f t="array" ref="F547">_xlfn.IFS(G547&gt;H547,"W",G547&lt;H547,"L",G547=H547,"---")</f>
        <v>W</v>
      </c>
      <c r="G547" s="165">
        <v>7</v>
      </c>
      <c r="H547" s="165">
        <v>3</v>
      </c>
      <c r="I547" s="95" t="str" cm="1">
        <f t="array" ref="I547">_xlfn.IFS(H547&gt;G547,"W",H547&lt;G547,"L",H547=G547,"---")</f>
        <v>L</v>
      </c>
      <c r="J547" s="95">
        <f t="shared" si="37"/>
        <v>0</v>
      </c>
      <c r="K547" s="95" t="str">
        <f t="shared" si="39"/>
        <v>NYC</v>
      </c>
      <c r="L547" s="95">
        <v>17</v>
      </c>
      <c r="M547" s="95">
        <f>COUNTIF($D$3:K547,K547)</f>
        <v>34</v>
      </c>
    </row>
    <row r="548" spans="1:13" x14ac:dyDescent="0.25">
      <c r="A548" s="95">
        <v>546</v>
      </c>
      <c r="B548" s="95">
        <f>COUNTIF($D$3:K548,D548)</f>
        <v>35</v>
      </c>
      <c r="C548" s="95">
        <v>28</v>
      </c>
      <c r="D548" s="95" t="str">
        <f t="shared" si="38"/>
        <v>COL</v>
      </c>
      <c r="E548" s="95">
        <f t="shared" si="36"/>
        <v>1</v>
      </c>
      <c r="F548" s="95" t="str" cm="1">
        <f t="array" ref="F548">_xlfn.IFS(G548&gt;H548,"W",G548&lt;H548,"L",G548=H548,"---")</f>
        <v>W</v>
      </c>
      <c r="G548" s="165">
        <v>5</v>
      </c>
      <c r="H548" s="165">
        <v>1</v>
      </c>
      <c r="I548" s="95" t="str" cm="1">
        <f t="array" ref="I548">_xlfn.IFS(H548&gt;G548,"W",H548&lt;G548,"L",H548=G548,"---")</f>
        <v>L</v>
      </c>
      <c r="J548" s="95">
        <f t="shared" si="37"/>
        <v>0</v>
      </c>
      <c r="K548" s="95" t="str">
        <f t="shared" si="39"/>
        <v>PHI</v>
      </c>
      <c r="L548" s="95">
        <v>18</v>
      </c>
      <c r="M548" s="95">
        <f>COUNTIF($D$3:K548,K548)</f>
        <v>34</v>
      </c>
    </row>
    <row r="549" spans="1:13" x14ac:dyDescent="0.25">
      <c r="A549" s="95">
        <v>547</v>
      </c>
      <c r="B549" s="95">
        <f>COUNTIF($D$3:K549,D549)</f>
        <v>36</v>
      </c>
      <c r="C549" s="95">
        <v>29</v>
      </c>
      <c r="D549" s="95" t="str">
        <f t="shared" si="38"/>
        <v>LAP</v>
      </c>
      <c r="E549" s="95">
        <f t="shared" si="36"/>
        <v>1</v>
      </c>
      <c r="F549" s="95" t="str" cm="1">
        <f t="array" ref="F549">_xlfn.IFS(G549&gt;H549,"W",G549&lt;H549,"L",G549=H549,"---")</f>
        <v>W</v>
      </c>
      <c r="G549" s="165">
        <v>13</v>
      </c>
      <c r="H549" s="165">
        <v>0</v>
      </c>
      <c r="I549" s="95" t="str" cm="1">
        <f t="array" ref="I549">_xlfn.IFS(H549&gt;G549,"W",H549&lt;G549,"L",H549=G549,"---")</f>
        <v>L</v>
      </c>
      <c r="J549" s="95">
        <f t="shared" si="37"/>
        <v>0</v>
      </c>
      <c r="K549" s="95" t="str">
        <f t="shared" si="39"/>
        <v>BKN</v>
      </c>
      <c r="L549" s="95">
        <v>19</v>
      </c>
      <c r="M549" s="95">
        <f>COUNTIF($D$3:K549,K549)</f>
        <v>34</v>
      </c>
    </row>
    <row r="550" spans="1:13" x14ac:dyDescent="0.25">
      <c r="A550" s="95">
        <v>548</v>
      </c>
      <c r="B550" s="95">
        <f>COUNTIF($D$3:K550,D550)</f>
        <v>35</v>
      </c>
      <c r="C550" s="95">
        <v>30</v>
      </c>
      <c r="D550" s="95" t="str">
        <f t="shared" si="38"/>
        <v>PHX</v>
      </c>
      <c r="E550" s="95">
        <f t="shared" si="36"/>
        <v>0</v>
      </c>
      <c r="F550" s="95" t="str" cm="1">
        <f t="array" ref="F550">_xlfn.IFS(G550&gt;H550,"W",G550&lt;H550,"L",G550=H550,"---")</f>
        <v>L</v>
      </c>
      <c r="G550" s="165">
        <v>4</v>
      </c>
      <c r="H550" s="165">
        <v>10</v>
      </c>
      <c r="I550" s="95" t="str" cm="1">
        <f t="array" ref="I550">_xlfn.IFS(H550&gt;G550,"W",H550&lt;G550,"L",H550=G550,"---")</f>
        <v>W</v>
      </c>
      <c r="J550" s="95">
        <f t="shared" si="37"/>
        <v>1</v>
      </c>
      <c r="K550" s="95" t="str">
        <f t="shared" si="39"/>
        <v>WAS</v>
      </c>
      <c r="L550" s="95">
        <v>20</v>
      </c>
      <c r="M550" s="95">
        <f>COUNTIF($D$3:K550,K550)</f>
        <v>35</v>
      </c>
    </row>
    <row r="551" spans="1:13" x14ac:dyDescent="0.25">
      <c r="A551" s="95">
        <v>549</v>
      </c>
      <c r="B551" s="95">
        <f>COUNTIF($D$3:K551,D551)</f>
        <v>34</v>
      </c>
      <c r="C551" s="95">
        <v>31</v>
      </c>
      <c r="D551" s="95" t="str">
        <f t="shared" si="38"/>
        <v>SDT</v>
      </c>
      <c r="E551" s="95">
        <f t="shared" si="36"/>
        <v>1</v>
      </c>
      <c r="F551" s="95" t="str" cm="1">
        <f t="array" ref="F551">_xlfn.IFS(G551&gt;H551,"W",G551&lt;H551,"L",G551=H551,"---")</f>
        <v>W</v>
      </c>
      <c r="G551" s="165">
        <v>3</v>
      </c>
      <c r="H551" s="165">
        <v>2</v>
      </c>
      <c r="I551" s="95" t="str" cm="1">
        <f t="array" ref="I551">_xlfn.IFS(H551&gt;G551,"W",H551&lt;G551,"L",H551=G551,"---")</f>
        <v>L</v>
      </c>
      <c r="J551" s="95">
        <f t="shared" si="37"/>
        <v>0</v>
      </c>
      <c r="K551" s="95" t="str">
        <f t="shared" si="39"/>
        <v>PIT</v>
      </c>
      <c r="L551" s="95">
        <v>21</v>
      </c>
      <c r="M551" s="95">
        <f>COUNTIF($D$3:K551,K551)</f>
        <v>36</v>
      </c>
    </row>
    <row r="552" spans="1:13" x14ac:dyDescent="0.25">
      <c r="A552" s="95">
        <v>550</v>
      </c>
      <c r="B552" s="95">
        <f>COUNTIF($D$3:K552,D552)</f>
        <v>34</v>
      </c>
      <c r="C552" s="95">
        <v>32</v>
      </c>
      <c r="D552" s="95" t="str">
        <f t="shared" si="38"/>
        <v>SFN</v>
      </c>
      <c r="E552" s="95">
        <f t="shared" si="36"/>
        <v>1</v>
      </c>
      <c r="F552" s="95" t="str" cm="1">
        <f t="array" ref="F552">_xlfn.IFS(G552&gt;H552,"W",G552&lt;H552,"L",G552=H552,"---")</f>
        <v>W</v>
      </c>
      <c r="G552" s="165">
        <v>5</v>
      </c>
      <c r="H552" s="165">
        <v>2</v>
      </c>
      <c r="I552" s="95" t="str" cm="1">
        <f t="array" ref="I552">_xlfn.IFS(H552&gt;G552,"W",H552&lt;G552,"L",H552=G552,"---")</f>
        <v>L</v>
      </c>
      <c r="J552" s="95">
        <f t="shared" si="37"/>
        <v>0</v>
      </c>
      <c r="K552" s="95" t="str">
        <f t="shared" si="39"/>
        <v>ATL</v>
      </c>
      <c r="L552" s="95">
        <v>22</v>
      </c>
      <c r="M552" s="95">
        <f>COUNTIF($D$3:K552,K552)</f>
        <v>36</v>
      </c>
    </row>
    <row r="553" spans="1:13" x14ac:dyDescent="0.25">
      <c r="A553" s="95">
        <v>551</v>
      </c>
      <c r="B553" s="95">
        <f>COUNTIF($D$3:K553,D553)</f>
        <v>33</v>
      </c>
      <c r="C553" s="95">
        <v>25</v>
      </c>
      <c r="D553" s="95" t="str">
        <f t="shared" si="38"/>
        <v>CHC</v>
      </c>
      <c r="E553" s="95">
        <f t="shared" si="36"/>
        <v>1</v>
      </c>
      <c r="F553" s="95" t="str" cm="1">
        <f t="array" ref="F553">_xlfn.IFS(G553&gt;H553,"W",G553&lt;H553,"L",G553=H553,"---")</f>
        <v>W</v>
      </c>
      <c r="G553" s="165">
        <v>6</v>
      </c>
      <c r="H553" s="165">
        <v>5</v>
      </c>
      <c r="I553" s="95" t="str" cm="1">
        <f t="array" ref="I553">_xlfn.IFS(H553&gt;G553,"W",H553&lt;G553,"L",H553=G553,"---")</f>
        <v>L</v>
      </c>
      <c r="J553" s="95">
        <f t="shared" si="37"/>
        <v>0</v>
      </c>
      <c r="K553" s="95" t="str">
        <f t="shared" si="39"/>
        <v>MIA</v>
      </c>
      <c r="L553" s="95">
        <v>23</v>
      </c>
      <c r="M553" s="95">
        <f>COUNTIF($D$3:K553,K553)</f>
        <v>34</v>
      </c>
    </row>
    <row r="554" spans="1:13" x14ac:dyDescent="0.25">
      <c r="A554" s="95">
        <v>552</v>
      </c>
      <c r="B554" s="95">
        <f>COUNTIF($D$3:K554,D554)</f>
        <v>34</v>
      </c>
      <c r="C554" s="95">
        <v>26</v>
      </c>
      <c r="D554" s="95" t="str">
        <f t="shared" si="38"/>
        <v>STL</v>
      </c>
      <c r="E554" s="95">
        <f t="shared" si="36"/>
        <v>1</v>
      </c>
      <c r="F554" s="95" t="str" cm="1">
        <f t="array" ref="F554">_xlfn.IFS(G554&gt;H554,"W",G554&lt;H554,"L",G554=H554,"---")</f>
        <v>W</v>
      </c>
      <c r="G554" s="165">
        <v>7</v>
      </c>
      <c r="H554" s="165">
        <v>6</v>
      </c>
      <c r="I554" s="95" t="str" cm="1">
        <f t="array" ref="I554">_xlfn.IFS(H554&gt;G554,"W",H554&lt;G554,"L",H554=G554,"---")</f>
        <v>L</v>
      </c>
      <c r="J554" s="95">
        <f t="shared" si="37"/>
        <v>0</v>
      </c>
      <c r="K554" s="95" t="str">
        <f t="shared" si="39"/>
        <v>CIN</v>
      </c>
      <c r="L554" s="95">
        <v>24</v>
      </c>
      <c r="M554" s="95">
        <f>COUNTIF($D$3:K554,K554)</f>
        <v>33</v>
      </c>
    </row>
    <row r="555" spans="1:13" x14ac:dyDescent="0.25">
      <c r="A555" s="95">
        <v>553</v>
      </c>
      <c r="B555" s="95">
        <f>COUNTIF($D$3:K555,D555)</f>
        <v>37</v>
      </c>
      <c r="C555" s="95">
        <v>13</v>
      </c>
      <c r="D555" s="95" t="str">
        <f t="shared" si="38"/>
        <v>KCM</v>
      </c>
      <c r="E555" s="95">
        <f t="shared" si="36"/>
        <v>1</v>
      </c>
      <c r="F555" s="95" t="str" cm="1">
        <f t="array" ref="F555">_xlfn.IFS(G555&gt;H555,"W",G555&lt;H555,"L",G555=H555,"---")</f>
        <v>W</v>
      </c>
      <c r="G555" s="165">
        <v>15</v>
      </c>
      <c r="H555" s="165">
        <v>11</v>
      </c>
      <c r="I555" s="95" t="str" cm="1">
        <f t="array" ref="I555">_xlfn.IFS(H555&gt;G555,"W",H555&lt;G555,"L",H555=G555,"---")</f>
        <v>L</v>
      </c>
      <c r="J555" s="95">
        <f t="shared" si="37"/>
        <v>0</v>
      </c>
      <c r="K555" s="95" t="str">
        <f t="shared" si="39"/>
        <v>NYC</v>
      </c>
      <c r="L555" s="95">
        <v>17</v>
      </c>
      <c r="M555" s="95">
        <f>COUNTIF($D$3:K555,K555)</f>
        <v>35</v>
      </c>
    </row>
    <row r="556" spans="1:13" x14ac:dyDescent="0.25">
      <c r="A556" s="95">
        <v>554</v>
      </c>
      <c r="B556" s="95">
        <f>COUNTIF($D$3:K556,D556)</f>
        <v>36</v>
      </c>
      <c r="C556" s="95">
        <v>14</v>
      </c>
      <c r="D556" s="95" t="str">
        <f t="shared" si="38"/>
        <v>MIN</v>
      </c>
      <c r="E556" s="95">
        <f t="shared" si="36"/>
        <v>1</v>
      </c>
      <c r="F556" s="95" t="str" cm="1">
        <f t="array" ref="F556">_xlfn.IFS(G556&gt;H556,"W",G556&lt;H556,"L",G556=H556,"---")</f>
        <v>W</v>
      </c>
      <c r="G556" s="165">
        <v>3</v>
      </c>
      <c r="H556" s="165">
        <v>2</v>
      </c>
      <c r="I556" s="95" t="str" cm="1">
        <f t="array" ref="I556">_xlfn.IFS(H556&gt;G556,"W",H556&lt;G556,"L",H556=G556,"---")</f>
        <v>L</v>
      </c>
      <c r="J556" s="95">
        <f t="shared" si="37"/>
        <v>0</v>
      </c>
      <c r="K556" s="95" t="str">
        <f t="shared" si="39"/>
        <v>PHI</v>
      </c>
      <c r="L556" s="95">
        <v>18</v>
      </c>
      <c r="M556" s="95">
        <f>COUNTIF($D$3:K556,K556)</f>
        <v>35</v>
      </c>
    </row>
    <row r="557" spans="1:13" x14ac:dyDescent="0.25">
      <c r="A557" s="95">
        <v>555</v>
      </c>
      <c r="B557" s="95">
        <f>COUNTIF($D$3:K557,D557)</f>
        <v>35</v>
      </c>
      <c r="C557" s="95">
        <v>15</v>
      </c>
      <c r="D557" s="95" t="str">
        <f t="shared" si="38"/>
        <v>DAL</v>
      </c>
      <c r="E557" s="95">
        <f t="shared" si="36"/>
        <v>0</v>
      </c>
      <c r="F557" s="95" t="str" cm="1">
        <f t="array" ref="F557">_xlfn.IFS(G557&gt;H557,"W",G557&lt;H557,"L",G557=H557,"---")</f>
        <v>L</v>
      </c>
      <c r="G557" s="165">
        <v>2</v>
      </c>
      <c r="H557" s="165">
        <v>3</v>
      </c>
      <c r="I557" s="95" t="str" cm="1">
        <f t="array" ref="I557">_xlfn.IFS(H557&gt;G557,"W",H557&lt;G557,"L",H557=G557,"---")</f>
        <v>W</v>
      </c>
      <c r="J557" s="95">
        <f t="shared" si="37"/>
        <v>1</v>
      </c>
      <c r="K557" s="95" t="str">
        <f t="shared" si="39"/>
        <v>BKN</v>
      </c>
      <c r="L557" s="95">
        <v>19</v>
      </c>
      <c r="M557" s="95">
        <f>COUNTIF($D$3:K557,K557)</f>
        <v>35</v>
      </c>
    </row>
    <row r="558" spans="1:13" x14ac:dyDescent="0.25">
      <c r="A558" s="95">
        <v>556</v>
      </c>
      <c r="B558" s="95">
        <f>COUNTIF($D$3:K558,D558)</f>
        <v>35</v>
      </c>
      <c r="C558" s="95">
        <v>16</v>
      </c>
      <c r="D558" s="95" t="str">
        <f t="shared" si="38"/>
        <v>HOU</v>
      </c>
      <c r="E558" s="95">
        <f t="shared" si="36"/>
        <v>1</v>
      </c>
      <c r="F558" s="95" t="str" cm="1">
        <f t="array" ref="F558">_xlfn.IFS(G558&gt;H558,"W",G558&lt;H558,"L",G558=H558,"---")</f>
        <v>W</v>
      </c>
      <c r="G558" s="165">
        <v>15</v>
      </c>
      <c r="H558" s="165">
        <v>4</v>
      </c>
      <c r="I558" s="95" t="str" cm="1">
        <f t="array" ref="I558">_xlfn.IFS(H558&gt;G558,"W",H558&lt;G558,"L",H558=G558,"---")</f>
        <v>L</v>
      </c>
      <c r="J558" s="95">
        <f t="shared" si="37"/>
        <v>0</v>
      </c>
      <c r="K558" s="95" t="str">
        <f t="shared" si="39"/>
        <v>WAS</v>
      </c>
      <c r="L558" s="95">
        <v>20</v>
      </c>
      <c r="M558" s="95">
        <f>COUNTIF($D$3:K558,K558)</f>
        <v>36</v>
      </c>
    </row>
    <row r="559" spans="1:13" x14ac:dyDescent="0.25">
      <c r="A559" s="95">
        <v>557</v>
      </c>
      <c r="B559" s="95">
        <f>COUNTIF($D$3:K559,D559)</f>
        <v>34</v>
      </c>
      <c r="C559" s="95">
        <v>9</v>
      </c>
      <c r="D559" s="95" t="str">
        <f t="shared" si="38"/>
        <v>SEA</v>
      </c>
      <c r="E559" s="95">
        <f t="shared" si="36"/>
        <v>0</v>
      </c>
      <c r="F559" s="95" t="str" cm="1">
        <f t="array" ref="F559">_xlfn.IFS(G559&gt;H559,"W",G559&lt;H559,"L",G559=H559,"---")</f>
        <v>L</v>
      </c>
      <c r="G559" s="165">
        <v>1</v>
      </c>
      <c r="H559" s="165">
        <v>2</v>
      </c>
      <c r="I559" s="95" t="str" cm="1">
        <f t="array" ref="I559">_xlfn.IFS(H559&gt;G559,"W",H559&lt;G559,"L",H559=G559,"---")</f>
        <v>W</v>
      </c>
      <c r="J559" s="95">
        <f t="shared" si="37"/>
        <v>1</v>
      </c>
      <c r="K559" s="95" t="str">
        <f t="shared" si="39"/>
        <v>PIT</v>
      </c>
      <c r="L559" s="95">
        <v>21</v>
      </c>
      <c r="M559" s="95">
        <f>COUNTIF($D$3:K559,K559)</f>
        <v>37</v>
      </c>
    </row>
    <row r="560" spans="1:13" x14ac:dyDescent="0.25">
      <c r="A560" s="95">
        <v>558</v>
      </c>
      <c r="B560" s="95">
        <f>COUNTIF($D$3:K560,D560)</f>
        <v>35</v>
      </c>
      <c r="C560" s="95">
        <v>10</v>
      </c>
      <c r="D560" s="95" t="str">
        <f t="shared" si="38"/>
        <v>OAK</v>
      </c>
      <c r="E560" s="95">
        <f t="shared" si="36"/>
        <v>0</v>
      </c>
      <c r="F560" s="95" t="str" cm="1">
        <f t="array" ref="F560">_xlfn.IFS(G560&gt;H560,"W",G560&lt;H560,"L",G560=H560,"---")</f>
        <v>L</v>
      </c>
      <c r="G560" s="165">
        <v>1</v>
      </c>
      <c r="H560" s="165">
        <v>6</v>
      </c>
      <c r="I560" s="95" t="str" cm="1">
        <f t="array" ref="I560">_xlfn.IFS(H560&gt;G560,"W",H560&lt;G560,"L",H560=G560,"---")</f>
        <v>W</v>
      </c>
      <c r="J560" s="95">
        <f t="shared" si="37"/>
        <v>1</v>
      </c>
      <c r="K560" s="95" t="str">
        <f t="shared" si="39"/>
        <v>ATL</v>
      </c>
      <c r="L560" s="95">
        <v>22</v>
      </c>
      <c r="M560" s="95">
        <f>COUNTIF($D$3:K560,K560)</f>
        <v>37</v>
      </c>
    </row>
    <row r="561" spans="1:13" x14ac:dyDescent="0.25">
      <c r="A561" s="95">
        <v>559</v>
      </c>
      <c r="B561" s="95">
        <f>COUNTIF($D$3:K561,D561)</f>
        <v>36</v>
      </c>
      <c r="C561" s="95">
        <v>11</v>
      </c>
      <c r="D561" s="95" t="str">
        <f t="shared" si="38"/>
        <v>LAA</v>
      </c>
      <c r="E561" s="95">
        <f t="shared" si="36"/>
        <v>1</v>
      </c>
      <c r="F561" s="95" t="str" cm="1">
        <f t="array" ref="F561">_xlfn.IFS(G561&gt;H561,"W",G561&lt;H561,"L",G561=H561,"---")</f>
        <v>W</v>
      </c>
      <c r="G561" s="165">
        <v>9</v>
      </c>
      <c r="H561" s="165">
        <v>4</v>
      </c>
      <c r="I561" s="95" t="str" cm="1">
        <f t="array" ref="I561">_xlfn.IFS(H561&gt;G561,"W",H561&lt;G561,"L",H561=G561,"---")</f>
        <v>L</v>
      </c>
      <c r="J561" s="95">
        <f t="shared" si="37"/>
        <v>0</v>
      </c>
      <c r="K561" s="95" t="str">
        <f t="shared" si="39"/>
        <v>MIA</v>
      </c>
      <c r="L561" s="95">
        <v>23</v>
      </c>
      <c r="M561" s="95">
        <f>COUNTIF($D$3:K561,K561)</f>
        <v>35</v>
      </c>
    </row>
    <row r="562" spans="1:13" x14ac:dyDescent="0.25">
      <c r="A562" s="95">
        <v>560</v>
      </c>
      <c r="B562" s="95">
        <f>COUNTIF($D$3:K562,D562)</f>
        <v>36</v>
      </c>
      <c r="C562" s="95">
        <v>12</v>
      </c>
      <c r="D562" s="95" t="str">
        <f t="shared" si="38"/>
        <v>CHR</v>
      </c>
      <c r="E562" s="95">
        <f t="shared" si="36"/>
        <v>1</v>
      </c>
      <c r="F562" s="95" t="str" cm="1">
        <f t="array" ref="F562">_xlfn.IFS(G562&gt;H562,"W",G562&lt;H562,"L",G562=H562,"---")</f>
        <v>W</v>
      </c>
      <c r="G562" s="165">
        <v>11</v>
      </c>
      <c r="H562" s="165">
        <v>2</v>
      </c>
      <c r="I562" s="95" t="str" cm="1">
        <f t="array" ref="I562">_xlfn.IFS(H562&gt;G562,"W",H562&lt;G562,"L",H562=G562,"---")</f>
        <v>L</v>
      </c>
      <c r="J562" s="95">
        <f t="shared" si="37"/>
        <v>0</v>
      </c>
      <c r="K562" s="95" t="str">
        <f t="shared" si="39"/>
        <v>CIN</v>
      </c>
      <c r="L562" s="95">
        <v>24</v>
      </c>
      <c r="M562" s="95">
        <f>COUNTIF($D$3:K562,K562)</f>
        <v>34</v>
      </c>
    </row>
    <row r="563" spans="1:13" x14ac:dyDescent="0.25">
      <c r="A563" s="95">
        <v>561</v>
      </c>
      <c r="B563" s="95">
        <f>COUNTIF($D$3:K563,D563)</f>
        <v>37</v>
      </c>
      <c r="C563" s="95">
        <v>5</v>
      </c>
      <c r="D563" s="95" t="str">
        <f t="shared" si="38"/>
        <v>DET</v>
      </c>
      <c r="E563" s="95">
        <f t="shared" si="36"/>
        <v>0</v>
      </c>
      <c r="F563" s="95" t="str" cm="1">
        <f t="array" ref="F563">_xlfn.IFS(G563&gt;H563,"W",G563&lt;H563,"L",G563=H563,"---")</f>
        <v>L</v>
      </c>
      <c r="G563" s="165">
        <v>1</v>
      </c>
      <c r="H563" s="165">
        <v>2</v>
      </c>
      <c r="I563" s="95" t="str" cm="1">
        <f t="array" ref="I563">_xlfn.IFS(H563&gt;G563,"W",H563&lt;G563,"L",H563=G563,"---")</f>
        <v>W</v>
      </c>
      <c r="J563" s="95">
        <f t="shared" si="37"/>
        <v>1</v>
      </c>
      <c r="K563" s="95" t="str">
        <f t="shared" si="39"/>
        <v>CHC</v>
      </c>
      <c r="L563" s="95">
        <v>25</v>
      </c>
      <c r="M563" s="95">
        <f>COUNTIF($D$3:K563,K563)</f>
        <v>34</v>
      </c>
    </row>
    <row r="564" spans="1:13" x14ac:dyDescent="0.25">
      <c r="A564" s="95">
        <v>562</v>
      </c>
      <c r="B564" s="95">
        <f>COUNTIF($D$3:K564,D564)</f>
        <v>37</v>
      </c>
      <c r="C564" s="95">
        <v>6</v>
      </c>
      <c r="D564" s="95" t="str">
        <f t="shared" si="38"/>
        <v>ORL</v>
      </c>
      <c r="E564" s="95">
        <f t="shared" si="36"/>
        <v>1</v>
      </c>
      <c r="F564" s="95" t="str" cm="1">
        <f t="array" ref="F564">_xlfn.IFS(G564&gt;H564,"W",G564&lt;H564,"L",G564=H564,"---")</f>
        <v>W</v>
      </c>
      <c r="G564" s="165">
        <v>9</v>
      </c>
      <c r="H564" s="165">
        <v>4</v>
      </c>
      <c r="I564" s="95" t="str" cm="1">
        <f t="array" ref="I564">_xlfn.IFS(H564&gt;G564,"W",H564&lt;G564,"L",H564=G564,"---")</f>
        <v>L</v>
      </c>
      <c r="J564" s="95">
        <f t="shared" si="37"/>
        <v>0</v>
      </c>
      <c r="K564" s="95" t="str">
        <f t="shared" si="39"/>
        <v>STL</v>
      </c>
      <c r="L564" s="95">
        <v>26</v>
      </c>
      <c r="M564" s="95">
        <f>COUNTIF($D$3:K564,K564)</f>
        <v>35</v>
      </c>
    </row>
    <row r="565" spans="1:13" x14ac:dyDescent="0.25">
      <c r="A565" s="95">
        <v>563</v>
      </c>
      <c r="B565" s="95">
        <f>COUNTIF($D$3:K565,D565)</f>
        <v>35</v>
      </c>
      <c r="C565" s="95">
        <v>7</v>
      </c>
      <c r="D565" s="95" t="str">
        <f t="shared" si="38"/>
        <v>IND</v>
      </c>
      <c r="E565" s="95">
        <f t="shared" si="36"/>
        <v>1</v>
      </c>
      <c r="F565" s="95" t="str" cm="1">
        <f t="array" ref="F565">_xlfn.IFS(G565&gt;H565,"W",G565&lt;H565,"L",G565=H565,"---")</f>
        <v>W</v>
      </c>
      <c r="G565" s="165">
        <v>3</v>
      </c>
      <c r="H565" s="165">
        <v>2</v>
      </c>
      <c r="I565" s="95" t="str" cm="1">
        <f t="array" ref="I565">_xlfn.IFS(H565&gt;G565,"W",H565&lt;G565,"L",H565=G565,"---")</f>
        <v>L</v>
      </c>
      <c r="J565" s="95">
        <f t="shared" si="37"/>
        <v>0</v>
      </c>
      <c r="K565" s="95" t="str">
        <f t="shared" si="39"/>
        <v>OKC</v>
      </c>
      <c r="L565" s="95">
        <v>27</v>
      </c>
      <c r="M565" s="95">
        <f>COUNTIF($D$3:K565,K565)</f>
        <v>36</v>
      </c>
    </row>
    <row r="566" spans="1:13" x14ac:dyDescent="0.25">
      <c r="A566" s="95">
        <v>564</v>
      </c>
      <c r="B566" s="95">
        <f>COUNTIF($D$3:K566,D566)</f>
        <v>34</v>
      </c>
      <c r="C566" s="95">
        <v>8</v>
      </c>
      <c r="D566" s="95" t="str">
        <f t="shared" si="38"/>
        <v>MIL</v>
      </c>
      <c r="E566" s="95">
        <f t="shared" si="36"/>
        <v>0</v>
      </c>
      <c r="F566" s="95" t="str" cm="1">
        <f t="array" ref="F566">_xlfn.IFS(G566&gt;H566,"W",G566&lt;H566,"L",G566=H566,"---")</f>
        <v>L</v>
      </c>
      <c r="G566" s="165">
        <v>1</v>
      </c>
      <c r="H566" s="165">
        <v>5</v>
      </c>
      <c r="I566" s="95" t="str" cm="1">
        <f t="array" ref="I566">_xlfn.IFS(H566&gt;G566,"W",H566&lt;G566,"L",H566=G566,"---")</f>
        <v>W</v>
      </c>
      <c r="J566" s="95">
        <f t="shared" si="37"/>
        <v>1</v>
      </c>
      <c r="K566" s="95" t="str">
        <f t="shared" si="39"/>
        <v>COL</v>
      </c>
      <c r="L566" s="95">
        <v>28</v>
      </c>
      <c r="M566" s="95">
        <f>COUNTIF($D$3:K566,K566)</f>
        <v>36</v>
      </c>
    </row>
    <row r="567" spans="1:13" x14ac:dyDescent="0.25">
      <c r="A567" s="95">
        <v>565</v>
      </c>
      <c r="B567" s="95">
        <f>COUNTIF($D$3:K567,D567)</f>
        <v>35</v>
      </c>
      <c r="C567" s="95">
        <v>1</v>
      </c>
      <c r="D567" s="95" t="str">
        <f t="shared" si="38"/>
        <v>NYS</v>
      </c>
      <c r="E567" s="95">
        <f t="shared" si="36"/>
        <v>0</v>
      </c>
      <c r="F567" s="95" t="str" cm="1">
        <f t="array" ref="F567">_xlfn.IFS(G567&gt;H567,"W",G567&lt;H567,"L",G567=H567,"---")</f>
        <v>L</v>
      </c>
      <c r="G567" s="165">
        <v>2</v>
      </c>
      <c r="H567" s="165">
        <v>6</v>
      </c>
      <c r="I567" s="95" t="str" cm="1">
        <f t="array" ref="I567">_xlfn.IFS(H567&gt;G567,"W",H567&lt;G567,"L",H567=G567,"---")</f>
        <v>W</v>
      </c>
      <c r="J567" s="95">
        <f t="shared" si="37"/>
        <v>1</v>
      </c>
      <c r="K567" s="95" t="str">
        <f t="shared" si="39"/>
        <v>LAP</v>
      </c>
      <c r="L567" s="95">
        <v>29</v>
      </c>
      <c r="M567" s="95">
        <f>COUNTIF($D$3:K567,K567)</f>
        <v>37</v>
      </c>
    </row>
    <row r="568" spans="1:13" x14ac:dyDescent="0.25">
      <c r="A568" s="95">
        <v>566</v>
      </c>
      <c r="B568" s="95">
        <f>COUNTIF($D$3:K568,D568)</f>
        <v>35</v>
      </c>
      <c r="C568" s="95">
        <v>2</v>
      </c>
      <c r="D568" s="95" t="str">
        <f t="shared" si="38"/>
        <v>BOS</v>
      </c>
      <c r="E568" s="95">
        <f t="shared" si="36"/>
        <v>0</v>
      </c>
      <c r="F568" s="95" t="str" cm="1">
        <f t="array" ref="F568">_xlfn.IFS(G568&gt;H568,"W",G568&lt;H568,"L",G568=H568,"---")</f>
        <v>L</v>
      </c>
      <c r="G568" s="165">
        <v>3</v>
      </c>
      <c r="H568" s="165">
        <v>4</v>
      </c>
      <c r="I568" s="95" t="str" cm="1">
        <f t="array" ref="I568">_xlfn.IFS(H568&gt;G568,"W",H568&lt;G568,"L",H568=G568,"---")</f>
        <v>W</v>
      </c>
      <c r="J568" s="95">
        <f t="shared" si="37"/>
        <v>1</v>
      </c>
      <c r="K568" s="95" t="str">
        <f t="shared" si="39"/>
        <v>PHX</v>
      </c>
      <c r="L568" s="95">
        <v>30</v>
      </c>
      <c r="M568" s="95">
        <f>COUNTIF($D$3:K568,K568)</f>
        <v>36</v>
      </c>
    </row>
    <row r="569" spans="1:13" x14ac:dyDescent="0.25">
      <c r="A569" s="95">
        <v>567</v>
      </c>
      <c r="B569" s="95">
        <f>COUNTIF($D$3:K569,D569)</f>
        <v>35</v>
      </c>
      <c r="C569" s="95">
        <v>3</v>
      </c>
      <c r="D569" s="95" t="str">
        <f t="shared" si="38"/>
        <v>BAL</v>
      </c>
      <c r="E569" s="95">
        <f t="shared" si="36"/>
        <v>1</v>
      </c>
      <c r="F569" s="95" t="str" cm="1">
        <f t="array" ref="F569">_xlfn.IFS(G569&gt;H569,"W",G569&lt;H569,"L",G569=H569,"---")</f>
        <v>W</v>
      </c>
      <c r="G569" s="165">
        <v>3</v>
      </c>
      <c r="H569" s="165">
        <v>1</v>
      </c>
      <c r="I569" s="95" t="str" cm="1">
        <f t="array" ref="I569">_xlfn.IFS(H569&gt;G569,"W",H569&lt;G569,"L",H569=G569,"---")</f>
        <v>L</v>
      </c>
      <c r="J569" s="95">
        <f t="shared" si="37"/>
        <v>0</v>
      </c>
      <c r="K569" s="95" t="str">
        <f t="shared" si="39"/>
        <v>SDT</v>
      </c>
      <c r="L569" s="95">
        <v>31</v>
      </c>
      <c r="M569" s="95">
        <f>COUNTIF($D$3:K569,K569)</f>
        <v>35</v>
      </c>
    </row>
    <row r="570" spans="1:13" x14ac:dyDescent="0.25">
      <c r="A570" s="95">
        <v>568</v>
      </c>
      <c r="B570" s="95">
        <f>COUNTIF($D$3:K570,D570)</f>
        <v>36</v>
      </c>
      <c r="C570" s="95">
        <v>4</v>
      </c>
      <c r="D570" s="95" t="str">
        <f t="shared" si="38"/>
        <v>CLE</v>
      </c>
      <c r="E570" s="95">
        <f t="shared" si="36"/>
        <v>0</v>
      </c>
      <c r="F570" s="95" t="str" cm="1">
        <f t="array" ref="F570">_xlfn.IFS(G570&gt;H570,"W",G570&lt;H570,"L",G570=H570,"---")</f>
        <v>L</v>
      </c>
      <c r="G570" s="165">
        <v>1</v>
      </c>
      <c r="H570" s="165">
        <v>3</v>
      </c>
      <c r="I570" s="95" t="str" cm="1">
        <f t="array" ref="I570">_xlfn.IFS(H570&gt;G570,"W",H570&lt;G570,"L",H570=G570,"---")</f>
        <v>W</v>
      </c>
      <c r="J570" s="95">
        <f t="shared" si="37"/>
        <v>1</v>
      </c>
      <c r="K570" s="95" t="str">
        <f t="shared" si="39"/>
        <v>SFN</v>
      </c>
      <c r="L570" s="95">
        <v>32</v>
      </c>
      <c r="M570" s="95">
        <f>COUNTIF($D$3:K570,K570)</f>
        <v>35</v>
      </c>
    </row>
    <row r="571" spans="1:13" x14ac:dyDescent="0.25">
      <c r="A571" s="95">
        <v>569</v>
      </c>
      <c r="B571" s="95">
        <f>COUNTIF($D$3:K571,D571)</f>
        <v>38</v>
      </c>
      <c r="C571" s="95">
        <v>13</v>
      </c>
      <c r="D571" s="95" t="str">
        <f t="shared" si="38"/>
        <v>KCM</v>
      </c>
      <c r="E571" s="95">
        <f t="shared" si="36"/>
        <v>0</v>
      </c>
      <c r="F571" s="95" t="str" cm="1">
        <f t="array" ref="F571">_xlfn.IFS(G571&gt;H571,"W",G571&lt;H571,"L",G571=H571,"---")</f>
        <v>L</v>
      </c>
      <c r="G571" s="165">
        <v>1</v>
      </c>
      <c r="H571" s="165">
        <v>3</v>
      </c>
      <c r="I571" s="95" t="str" cm="1">
        <f t="array" ref="I571">_xlfn.IFS(H571&gt;G571,"W",H571&lt;G571,"L",H571=G571,"---")</f>
        <v>W</v>
      </c>
      <c r="J571" s="95">
        <f t="shared" si="37"/>
        <v>1</v>
      </c>
      <c r="K571" s="95" t="str">
        <f t="shared" si="39"/>
        <v>NYC</v>
      </c>
      <c r="L571" s="95">
        <v>17</v>
      </c>
      <c r="M571" s="95">
        <f>COUNTIF($D$3:K571,K571)</f>
        <v>36</v>
      </c>
    </row>
    <row r="572" spans="1:13" x14ac:dyDescent="0.25">
      <c r="A572" s="95">
        <v>570</v>
      </c>
      <c r="B572" s="95">
        <f>COUNTIF($D$3:K572,D572)</f>
        <v>37</v>
      </c>
      <c r="C572" s="95">
        <v>14</v>
      </c>
      <c r="D572" s="95" t="str">
        <f t="shared" si="38"/>
        <v>MIN</v>
      </c>
      <c r="E572" s="95">
        <f t="shared" si="36"/>
        <v>1</v>
      </c>
      <c r="F572" s="95" t="str" cm="1">
        <f t="array" ref="F572">_xlfn.IFS(G572&gt;H572,"W",G572&lt;H572,"L",G572=H572,"---")</f>
        <v>W</v>
      </c>
      <c r="G572" s="165">
        <v>5</v>
      </c>
      <c r="H572" s="165">
        <v>3</v>
      </c>
      <c r="I572" s="95" t="str" cm="1">
        <f t="array" ref="I572">_xlfn.IFS(H572&gt;G572,"W",H572&lt;G572,"L",H572=G572,"---")</f>
        <v>L</v>
      </c>
      <c r="J572" s="95">
        <f t="shared" si="37"/>
        <v>0</v>
      </c>
      <c r="K572" s="95" t="str">
        <f t="shared" si="39"/>
        <v>PHI</v>
      </c>
      <c r="L572" s="95">
        <v>18</v>
      </c>
      <c r="M572" s="95">
        <f>COUNTIF($D$3:K572,K572)</f>
        <v>36</v>
      </c>
    </row>
    <row r="573" spans="1:13" x14ac:dyDescent="0.25">
      <c r="A573" s="95">
        <v>571</v>
      </c>
      <c r="B573" s="95">
        <f>COUNTIF($D$3:K573,D573)</f>
        <v>36</v>
      </c>
      <c r="C573" s="95">
        <v>15</v>
      </c>
      <c r="D573" s="95" t="str">
        <f t="shared" si="38"/>
        <v>DAL</v>
      </c>
      <c r="E573" s="95">
        <f t="shared" si="36"/>
        <v>1</v>
      </c>
      <c r="F573" s="95" t="str" cm="1">
        <f t="array" ref="F573">_xlfn.IFS(G573&gt;H573,"W",G573&lt;H573,"L",G573=H573,"---")</f>
        <v>W</v>
      </c>
      <c r="G573" s="165">
        <v>6</v>
      </c>
      <c r="H573" s="165">
        <v>4</v>
      </c>
      <c r="I573" s="95" t="str" cm="1">
        <f t="array" ref="I573">_xlfn.IFS(H573&gt;G573,"W",H573&lt;G573,"L",H573=G573,"---")</f>
        <v>L</v>
      </c>
      <c r="J573" s="95">
        <f t="shared" si="37"/>
        <v>0</v>
      </c>
      <c r="K573" s="95" t="str">
        <f t="shared" si="39"/>
        <v>BKN</v>
      </c>
      <c r="L573" s="95">
        <v>19</v>
      </c>
      <c r="M573" s="95">
        <f>COUNTIF($D$3:K573,K573)</f>
        <v>36</v>
      </c>
    </row>
    <row r="574" spans="1:13" x14ac:dyDescent="0.25">
      <c r="A574" s="95">
        <v>572</v>
      </c>
      <c r="B574" s="95">
        <f>COUNTIF($D$3:K574,D574)</f>
        <v>36</v>
      </c>
      <c r="C574" s="95">
        <v>16</v>
      </c>
      <c r="D574" s="95" t="str">
        <f t="shared" si="38"/>
        <v>HOU</v>
      </c>
      <c r="E574" s="95">
        <f t="shared" si="36"/>
        <v>1</v>
      </c>
      <c r="F574" s="95" t="str" cm="1">
        <f t="array" ref="F574">_xlfn.IFS(G574&gt;H574,"W",G574&lt;H574,"L",G574=H574,"---")</f>
        <v>W</v>
      </c>
      <c r="G574" s="165">
        <v>5</v>
      </c>
      <c r="H574" s="165">
        <v>4</v>
      </c>
      <c r="I574" s="95" t="str" cm="1">
        <f t="array" ref="I574">_xlfn.IFS(H574&gt;G574,"W",H574&lt;G574,"L",H574=G574,"---")</f>
        <v>L</v>
      </c>
      <c r="J574" s="95">
        <f t="shared" si="37"/>
        <v>0</v>
      </c>
      <c r="K574" s="95" t="str">
        <f t="shared" si="39"/>
        <v>WAS</v>
      </c>
      <c r="L574" s="95">
        <v>20</v>
      </c>
      <c r="M574" s="95">
        <f>COUNTIF($D$3:K574,K574)</f>
        <v>37</v>
      </c>
    </row>
    <row r="575" spans="1:13" x14ac:dyDescent="0.25">
      <c r="A575" s="95">
        <v>573</v>
      </c>
      <c r="B575" s="95">
        <f>COUNTIF($D$3:K575,D575)</f>
        <v>35</v>
      </c>
      <c r="C575" s="95">
        <v>9</v>
      </c>
      <c r="D575" s="95" t="str">
        <f t="shared" si="38"/>
        <v>SEA</v>
      </c>
      <c r="E575" s="95">
        <f t="shared" si="36"/>
        <v>0</v>
      </c>
      <c r="F575" s="95" t="str" cm="1">
        <f t="array" ref="F575">_xlfn.IFS(G575&gt;H575,"W",G575&lt;H575,"L",G575=H575,"---")</f>
        <v>L</v>
      </c>
      <c r="G575" s="165">
        <v>6</v>
      </c>
      <c r="H575" s="165">
        <v>12</v>
      </c>
      <c r="I575" s="95" t="str" cm="1">
        <f t="array" ref="I575">_xlfn.IFS(H575&gt;G575,"W",H575&lt;G575,"L",H575=G575,"---")</f>
        <v>W</v>
      </c>
      <c r="J575" s="95">
        <f t="shared" si="37"/>
        <v>1</v>
      </c>
      <c r="K575" s="95" t="str">
        <f t="shared" si="39"/>
        <v>PIT</v>
      </c>
      <c r="L575" s="95">
        <v>21</v>
      </c>
      <c r="M575" s="95">
        <f>COUNTIF($D$3:K575,K575)</f>
        <v>38</v>
      </c>
    </row>
    <row r="576" spans="1:13" x14ac:dyDescent="0.25">
      <c r="A576" s="95">
        <v>574</v>
      </c>
      <c r="B576" s="95">
        <f>COUNTIF($D$3:K576,D576)</f>
        <v>36</v>
      </c>
      <c r="C576" s="95">
        <v>10</v>
      </c>
      <c r="D576" s="95" t="str">
        <f t="shared" si="38"/>
        <v>OAK</v>
      </c>
      <c r="E576" s="95">
        <f t="shared" si="36"/>
        <v>0</v>
      </c>
      <c r="F576" s="95" t="str" cm="1">
        <f t="array" ref="F576">_xlfn.IFS(G576&gt;H576,"W",G576&lt;H576,"L",G576=H576,"---")</f>
        <v>L</v>
      </c>
      <c r="G576" s="165">
        <v>4</v>
      </c>
      <c r="H576" s="165">
        <v>6</v>
      </c>
      <c r="I576" s="95" t="str" cm="1">
        <f t="array" ref="I576">_xlfn.IFS(H576&gt;G576,"W",H576&lt;G576,"L",H576=G576,"---")</f>
        <v>W</v>
      </c>
      <c r="J576" s="95">
        <f t="shared" si="37"/>
        <v>1</v>
      </c>
      <c r="K576" s="95" t="str">
        <f t="shared" si="39"/>
        <v>ATL</v>
      </c>
      <c r="L576" s="95">
        <v>22</v>
      </c>
      <c r="M576" s="95">
        <f>COUNTIF($D$3:K576,K576)</f>
        <v>38</v>
      </c>
    </row>
    <row r="577" spans="1:13" x14ac:dyDescent="0.25">
      <c r="A577" s="95">
        <v>575</v>
      </c>
      <c r="B577" s="95">
        <f>COUNTIF($D$3:K577,D577)</f>
        <v>37</v>
      </c>
      <c r="C577" s="95">
        <v>11</v>
      </c>
      <c r="D577" s="95" t="str">
        <f t="shared" si="38"/>
        <v>LAA</v>
      </c>
      <c r="E577" s="95">
        <f t="shared" si="36"/>
        <v>1</v>
      </c>
      <c r="F577" s="95" t="str" cm="1">
        <f t="array" ref="F577">_xlfn.IFS(G577&gt;H577,"W",G577&lt;H577,"L",G577=H577,"---")</f>
        <v>W</v>
      </c>
      <c r="G577" s="165">
        <v>6</v>
      </c>
      <c r="H577" s="165">
        <v>3</v>
      </c>
      <c r="I577" s="95" t="str" cm="1">
        <f t="array" ref="I577">_xlfn.IFS(H577&gt;G577,"W",H577&lt;G577,"L",H577=G577,"---")</f>
        <v>L</v>
      </c>
      <c r="J577" s="95">
        <f t="shared" si="37"/>
        <v>0</v>
      </c>
      <c r="K577" s="95" t="str">
        <f t="shared" si="39"/>
        <v>MIA</v>
      </c>
      <c r="L577" s="95">
        <v>23</v>
      </c>
      <c r="M577" s="95">
        <f>COUNTIF($D$3:K577,K577)</f>
        <v>36</v>
      </c>
    </row>
    <row r="578" spans="1:13" x14ac:dyDescent="0.25">
      <c r="A578" s="95">
        <v>576</v>
      </c>
      <c r="B578" s="95">
        <f>COUNTIF($D$3:K578,D578)</f>
        <v>37</v>
      </c>
      <c r="C578" s="95">
        <v>12</v>
      </c>
      <c r="D578" s="95" t="str">
        <f t="shared" si="38"/>
        <v>CHR</v>
      </c>
      <c r="E578" s="95">
        <f t="shared" si="36"/>
        <v>1</v>
      </c>
      <c r="F578" s="95" t="str" cm="1">
        <f t="array" ref="F578">_xlfn.IFS(G578&gt;H578,"W",G578&lt;H578,"L",G578=H578,"---")</f>
        <v>W</v>
      </c>
      <c r="G578" s="165">
        <v>5</v>
      </c>
      <c r="H578" s="165">
        <v>0</v>
      </c>
      <c r="I578" s="95" t="str" cm="1">
        <f t="array" ref="I578">_xlfn.IFS(H578&gt;G578,"W",H578&lt;G578,"L",H578=G578,"---")</f>
        <v>L</v>
      </c>
      <c r="J578" s="95">
        <f t="shared" si="37"/>
        <v>0</v>
      </c>
      <c r="K578" s="95" t="str">
        <f t="shared" si="39"/>
        <v>CIN</v>
      </c>
      <c r="L578" s="95">
        <v>24</v>
      </c>
      <c r="M578" s="95">
        <f>COUNTIF($D$3:K578,K578)</f>
        <v>35</v>
      </c>
    </row>
    <row r="579" spans="1:13" x14ac:dyDescent="0.25">
      <c r="A579" s="95">
        <v>577</v>
      </c>
      <c r="B579" s="95">
        <f>COUNTIF($D$3:K579,D579)</f>
        <v>38</v>
      </c>
      <c r="C579" s="95">
        <v>5</v>
      </c>
      <c r="D579" s="95" t="str">
        <f t="shared" si="38"/>
        <v>DET</v>
      </c>
      <c r="E579" s="95">
        <f t="shared" ref="E579:E642" si="40">IF(F579="W",1,0)</f>
        <v>1</v>
      </c>
      <c r="F579" s="95" t="str" cm="1">
        <f t="array" ref="F579">_xlfn.IFS(G579&gt;H579,"W",G579&lt;H579,"L",G579=H579,"---")</f>
        <v>W</v>
      </c>
      <c r="G579" s="165">
        <v>2</v>
      </c>
      <c r="H579" s="165">
        <v>1</v>
      </c>
      <c r="I579" s="95" t="str" cm="1">
        <f t="array" ref="I579">_xlfn.IFS(H579&gt;G579,"W",H579&lt;G579,"L",H579=G579,"---")</f>
        <v>L</v>
      </c>
      <c r="J579" s="95">
        <f t="shared" ref="J579:J642" si="41">IF(I579="W",1,0)</f>
        <v>0</v>
      </c>
      <c r="K579" s="95" t="str">
        <f t="shared" si="39"/>
        <v>CHC</v>
      </c>
      <c r="L579" s="95">
        <v>25</v>
      </c>
      <c r="M579" s="95">
        <f>COUNTIF($D$3:K579,K579)</f>
        <v>35</v>
      </c>
    </row>
    <row r="580" spans="1:13" x14ac:dyDescent="0.25">
      <c r="A580" s="95">
        <v>578</v>
      </c>
      <c r="B580" s="95">
        <f>COUNTIF($D$3:K580,D580)</f>
        <v>38</v>
      </c>
      <c r="C580" s="95">
        <v>6</v>
      </c>
      <c r="D580" s="95" t="str">
        <f t="shared" ref="D580:D643" si="42">_xlfn.XLOOKUP($C580,$O$3:$O$34,$P$3:$P$34,"---",0,1)</f>
        <v>ORL</v>
      </c>
      <c r="E580" s="95">
        <f t="shared" si="40"/>
        <v>0</v>
      </c>
      <c r="F580" s="95" t="str" cm="1">
        <f t="array" ref="F580">_xlfn.IFS(G580&gt;H580,"W",G580&lt;H580,"L",G580=H580,"---")</f>
        <v>L</v>
      </c>
      <c r="G580" s="165">
        <v>1</v>
      </c>
      <c r="H580" s="165">
        <v>3</v>
      </c>
      <c r="I580" s="95" t="str" cm="1">
        <f t="array" ref="I580">_xlfn.IFS(H580&gt;G580,"W",H580&lt;G580,"L",H580=G580,"---")</f>
        <v>W</v>
      </c>
      <c r="J580" s="95">
        <f t="shared" si="41"/>
        <v>1</v>
      </c>
      <c r="K580" s="95" t="str">
        <f t="shared" ref="K580:K643" si="43">_xlfn.XLOOKUP($L580,$O$3:$O$34,$P$3:$P$34,"---",0,1)</f>
        <v>STL</v>
      </c>
      <c r="L580" s="95">
        <v>26</v>
      </c>
      <c r="M580" s="95">
        <f>COUNTIF($D$3:K580,K580)</f>
        <v>36</v>
      </c>
    </row>
    <row r="581" spans="1:13" x14ac:dyDescent="0.25">
      <c r="A581" s="95">
        <v>579</v>
      </c>
      <c r="B581" s="95">
        <f>COUNTIF($D$3:K581,D581)</f>
        <v>36</v>
      </c>
      <c r="C581" s="95">
        <v>7</v>
      </c>
      <c r="D581" s="95" t="str">
        <f t="shared" si="42"/>
        <v>IND</v>
      </c>
      <c r="E581" s="95">
        <f t="shared" si="40"/>
        <v>1</v>
      </c>
      <c r="F581" s="95" t="str" cm="1">
        <f t="array" ref="F581">_xlfn.IFS(G581&gt;H581,"W",G581&lt;H581,"L",G581=H581,"---")</f>
        <v>W</v>
      </c>
      <c r="G581" s="165">
        <v>6</v>
      </c>
      <c r="H581" s="165">
        <v>0</v>
      </c>
      <c r="I581" s="95" t="str" cm="1">
        <f t="array" ref="I581">_xlfn.IFS(H581&gt;G581,"W",H581&lt;G581,"L",H581=G581,"---")</f>
        <v>L</v>
      </c>
      <c r="J581" s="95">
        <f t="shared" si="41"/>
        <v>0</v>
      </c>
      <c r="K581" s="95" t="str">
        <f t="shared" si="43"/>
        <v>OKC</v>
      </c>
      <c r="L581" s="95">
        <v>27</v>
      </c>
      <c r="M581" s="95">
        <f>COUNTIF($D$3:K581,K581)</f>
        <v>37</v>
      </c>
    </row>
    <row r="582" spans="1:13" x14ac:dyDescent="0.25">
      <c r="A582" s="95">
        <v>580</v>
      </c>
      <c r="B582" s="95">
        <f>COUNTIF($D$3:K582,D582)</f>
        <v>35</v>
      </c>
      <c r="C582" s="95">
        <v>8</v>
      </c>
      <c r="D582" s="95" t="str">
        <f t="shared" si="42"/>
        <v>MIL</v>
      </c>
      <c r="E582" s="95">
        <f t="shared" si="40"/>
        <v>1</v>
      </c>
      <c r="F582" s="95" t="str" cm="1">
        <f t="array" ref="F582">_xlfn.IFS(G582&gt;H582,"W",G582&lt;H582,"L",G582=H582,"---")</f>
        <v>W</v>
      </c>
      <c r="G582" s="165">
        <v>9</v>
      </c>
      <c r="H582" s="165">
        <v>3</v>
      </c>
      <c r="I582" s="95" t="str" cm="1">
        <f t="array" ref="I582">_xlfn.IFS(H582&gt;G582,"W",H582&lt;G582,"L",H582=G582,"---")</f>
        <v>L</v>
      </c>
      <c r="J582" s="95">
        <f t="shared" si="41"/>
        <v>0</v>
      </c>
      <c r="K582" s="95" t="str">
        <f t="shared" si="43"/>
        <v>COL</v>
      </c>
      <c r="L582" s="95">
        <v>28</v>
      </c>
      <c r="M582" s="95">
        <f>COUNTIF($D$3:K582,K582)</f>
        <v>37</v>
      </c>
    </row>
    <row r="583" spans="1:13" x14ac:dyDescent="0.25">
      <c r="A583" s="95">
        <v>581</v>
      </c>
      <c r="B583" s="95">
        <f>COUNTIF($D$3:K583,D583)</f>
        <v>36</v>
      </c>
      <c r="C583" s="95">
        <v>1</v>
      </c>
      <c r="D583" s="95" t="str">
        <f t="shared" si="42"/>
        <v>NYS</v>
      </c>
      <c r="E583" s="95">
        <f t="shared" si="40"/>
        <v>0</v>
      </c>
      <c r="F583" s="95" t="str" cm="1">
        <f t="array" ref="F583">_xlfn.IFS(G583&gt;H583,"W",G583&lt;H583,"L",G583=H583,"---")</f>
        <v>L</v>
      </c>
      <c r="G583" s="165">
        <v>4</v>
      </c>
      <c r="H583" s="165">
        <v>6</v>
      </c>
      <c r="I583" s="95" t="str" cm="1">
        <f t="array" ref="I583">_xlfn.IFS(H583&gt;G583,"W",H583&lt;G583,"L",H583=G583,"---")</f>
        <v>W</v>
      </c>
      <c r="J583" s="95">
        <f t="shared" si="41"/>
        <v>1</v>
      </c>
      <c r="K583" s="95" t="str">
        <f t="shared" si="43"/>
        <v>LAP</v>
      </c>
      <c r="L583" s="95">
        <v>29</v>
      </c>
      <c r="M583" s="95">
        <f>COUNTIF($D$3:K583,K583)</f>
        <v>38</v>
      </c>
    </row>
    <row r="584" spans="1:13" x14ac:dyDescent="0.25">
      <c r="A584" s="95">
        <v>582</v>
      </c>
      <c r="B584" s="95">
        <f>COUNTIF($D$3:K584,D584)</f>
        <v>36</v>
      </c>
      <c r="C584" s="95">
        <v>2</v>
      </c>
      <c r="D584" s="95" t="str">
        <f t="shared" si="42"/>
        <v>BOS</v>
      </c>
      <c r="E584" s="95">
        <f t="shared" si="40"/>
        <v>1</v>
      </c>
      <c r="F584" s="95" t="str" cm="1">
        <f t="array" ref="F584">_xlfn.IFS(G584&gt;H584,"W",G584&lt;H584,"L",G584=H584,"---")</f>
        <v>W</v>
      </c>
      <c r="G584" s="165">
        <v>15</v>
      </c>
      <c r="H584" s="165">
        <v>5</v>
      </c>
      <c r="I584" s="95" t="str" cm="1">
        <f t="array" ref="I584">_xlfn.IFS(H584&gt;G584,"W",H584&lt;G584,"L",H584=G584,"---")</f>
        <v>L</v>
      </c>
      <c r="J584" s="95">
        <f t="shared" si="41"/>
        <v>0</v>
      </c>
      <c r="K584" s="95" t="str">
        <f t="shared" si="43"/>
        <v>PHX</v>
      </c>
      <c r="L584" s="95">
        <v>30</v>
      </c>
      <c r="M584" s="95">
        <f>COUNTIF($D$3:K584,K584)</f>
        <v>37</v>
      </c>
    </row>
    <row r="585" spans="1:13" x14ac:dyDescent="0.25">
      <c r="A585" s="95">
        <v>583</v>
      </c>
      <c r="B585" s="95">
        <f>COUNTIF($D$3:K585,D585)</f>
        <v>36</v>
      </c>
      <c r="C585" s="95">
        <v>3</v>
      </c>
      <c r="D585" s="95" t="str">
        <f t="shared" si="42"/>
        <v>BAL</v>
      </c>
      <c r="E585" s="95">
        <f t="shared" si="40"/>
        <v>1</v>
      </c>
      <c r="F585" s="95" t="str" cm="1">
        <f t="array" ref="F585">_xlfn.IFS(G585&gt;H585,"W",G585&lt;H585,"L",G585=H585,"---")</f>
        <v>W</v>
      </c>
      <c r="G585" s="165">
        <v>11</v>
      </c>
      <c r="H585" s="165">
        <v>5</v>
      </c>
      <c r="I585" s="95" t="str" cm="1">
        <f t="array" ref="I585">_xlfn.IFS(H585&gt;G585,"W",H585&lt;G585,"L",H585=G585,"---")</f>
        <v>L</v>
      </c>
      <c r="J585" s="95">
        <f t="shared" si="41"/>
        <v>0</v>
      </c>
      <c r="K585" s="95" t="str">
        <f t="shared" si="43"/>
        <v>SDT</v>
      </c>
      <c r="L585" s="95">
        <v>31</v>
      </c>
      <c r="M585" s="95">
        <f>COUNTIF($D$3:K585,K585)</f>
        <v>36</v>
      </c>
    </row>
    <row r="586" spans="1:13" x14ac:dyDescent="0.25">
      <c r="A586" s="95">
        <v>584</v>
      </c>
      <c r="B586" s="95">
        <f>COUNTIF($D$3:K586,D586)</f>
        <v>37</v>
      </c>
      <c r="C586" s="95">
        <v>4</v>
      </c>
      <c r="D586" s="95" t="str">
        <f t="shared" si="42"/>
        <v>CLE</v>
      </c>
      <c r="E586" s="95">
        <f t="shared" si="40"/>
        <v>0</v>
      </c>
      <c r="F586" s="95" t="str" cm="1">
        <f t="array" ref="F586">_xlfn.IFS(G586&gt;H586,"W",G586&lt;H586,"L",G586=H586,"---")</f>
        <v>L</v>
      </c>
      <c r="G586" s="165">
        <v>1</v>
      </c>
      <c r="H586" s="165">
        <v>3</v>
      </c>
      <c r="I586" s="95" t="str" cm="1">
        <f t="array" ref="I586">_xlfn.IFS(H586&gt;G586,"W",H586&lt;G586,"L",H586=G586,"---")</f>
        <v>W</v>
      </c>
      <c r="J586" s="95">
        <f t="shared" si="41"/>
        <v>1</v>
      </c>
      <c r="K586" s="95" t="str">
        <f t="shared" si="43"/>
        <v>SFN</v>
      </c>
      <c r="L586" s="95">
        <v>32</v>
      </c>
      <c r="M586" s="95">
        <f>COUNTIF($D$3:K586,K586)</f>
        <v>36</v>
      </c>
    </row>
    <row r="587" spans="1:13" x14ac:dyDescent="0.25">
      <c r="A587" s="95">
        <v>585</v>
      </c>
      <c r="B587" s="95">
        <f>COUNTIF($D$3:K587,D587)</f>
        <v>39</v>
      </c>
      <c r="C587" s="95">
        <v>13</v>
      </c>
      <c r="D587" s="95" t="str">
        <f t="shared" si="42"/>
        <v>KCM</v>
      </c>
      <c r="E587" s="95">
        <f t="shared" si="40"/>
        <v>1</v>
      </c>
      <c r="F587" s="95" t="str" cm="1">
        <f t="array" ref="F587">_xlfn.IFS(G587&gt;H587,"W",G587&lt;H587,"L",G587=H587,"---")</f>
        <v>W</v>
      </c>
      <c r="G587" s="165">
        <v>9</v>
      </c>
      <c r="H587" s="165">
        <v>8</v>
      </c>
      <c r="I587" s="95" t="str" cm="1">
        <f t="array" ref="I587">_xlfn.IFS(H587&gt;G587,"W",H587&lt;G587,"L",H587=G587,"---")</f>
        <v>L</v>
      </c>
      <c r="J587" s="95">
        <f t="shared" si="41"/>
        <v>0</v>
      </c>
      <c r="K587" s="95" t="str">
        <f t="shared" si="43"/>
        <v>NYC</v>
      </c>
      <c r="L587" s="95">
        <v>17</v>
      </c>
      <c r="M587" s="95">
        <f>COUNTIF($D$3:K587,K587)</f>
        <v>37</v>
      </c>
    </row>
    <row r="588" spans="1:13" x14ac:dyDescent="0.25">
      <c r="A588" s="95">
        <v>586</v>
      </c>
      <c r="B588" s="95">
        <f>COUNTIF($D$3:K588,D588)</f>
        <v>38</v>
      </c>
      <c r="C588" s="95">
        <v>14</v>
      </c>
      <c r="D588" s="95" t="str">
        <f t="shared" si="42"/>
        <v>MIN</v>
      </c>
      <c r="E588" s="95">
        <f t="shared" si="40"/>
        <v>1</v>
      </c>
      <c r="F588" s="95" t="str" cm="1">
        <f t="array" ref="F588">_xlfn.IFS(G588&gt;H588,"W",G588&lt;H588,"L",G588=H588,"---")</f>
        <v>W</v>
      </c>
      <c r="G588" s="165">
        <v>6</v>
      </c>
      <c r="H588" s="165">
        <v>4</v>
      </c>
      <c r="I588" s="95" t="str" cm="1">
        <f t="array" ref="I588">_xlfn.IFS(H588&gt;G588,"W",H588&lt;G588,"L",H588=G588,"---")</f>
        <v>L</v>
      </c>
      <c r="J588" s="95">
        <f t="shared" si="41"/>
        <v>0</v>
      </c>
      <c r="K588" s="95" t="str">
        <f t="shared" si="43"/>
        <v>PHI</v>
      </c>
      <c r="L588" s="95">
        <v>18</v>
      </c>
      <c r="M588" s="95">
        <f>COUNTIF($D$3:K588,K588)</f>
        <v>37</v>
      </c>
    </row>
    <row r="589" spans="1:13" x14ac:dyDescent="0.25">
      <c r="A589" s="95">
        <v>587</v>
      </c>
      <c r="B589" s="95">
        <f>COUNTIF($D$3:K589,D589)</f>
        <v>37</v>
      </c>
      <c r="C589" s="95">
        <v>15</v>
      </c>
      <c r="D589" s="95" t="str">
        <f t="shared" si="42"/>
        <v>DAL</v>
      </c>
      <c r="E589" s="95">
        <f t="shared" si="40"/>
        <v>1</v>
      </c>
      <c r="F589" s="95" t="str" cm="1">
        <f t="array" ref="F589">_xlfn.IFS(G589&gt;H589,"W",G589&lt;H589,"L",G589=H589,"---")</f>
        <v>W</v>
      </c>
      <c r="G589" s="165">
        <v>9</v>
      </c>
      <c r="H589" s="165">
        <v>7</v>
      </c>
      <c r="I589" s="95" t="str" cm="1">
        <f t="array" ref="I589">_xlfn.IFS(H589&gt;G589,"W",H589&lt;G589,"L",H589=G589,"---")</f>
        <v>L</v>
      </c>
      <c r="J589" s="95">
        <f t="shared" si="41"/>
        <v>0</v>
      </c>
      <c r="K589" s="95" t="str">
        <f t="shared" si="43"/>
        <v>BKN</v>
      </c>
      <c r="L589" s="95">
        <v>19</v>
      </c>
      <c r="M589" s="95">
        <f>COUNTIF($D$3:K589,K589)</f>
        <v>37</v>
      </c>
    </row>
    <row r="590" spans="1:13" x14ac:dyDescent="0.25">
      <c r="A590" s="95">
        <v>588</v>
      </c>
      <c r="B590" s="95">
        <f>COUNTIF($D$3:K590,D590)</f>
        <v>37</v>
      </c>
      <c r="C590" s="95">
        <v>16</v>
      </c>
      <c r="D590" s="95" t="str">
        <f t="shared" si="42"/>
        <v>HOU</v>
      </c>
      <c r="E590" s="95">
        <f t="shared" si="40"/>
        <v>1</v>
      </c>
      <c r="F590" s="95" t="str" cm="1">
        <f t="array" ref="F590">_xlfn.IFS(G590&gt;H590,"W",G590&lt;H590,"L",G590=H590,"---")</f>
        <v>W</v>
      </c>
      <c r="G590" s="165">
        <v>7</v>
      </c>
      <c r="H590" s="165">
        <v>3</v>
      </c>
      <c r="I590" s="95" t="str" cm="1">
        <f t="array" ref="I590">_xlfn.IFS(H590&gt;G590,"W",H590&lt;G590,"L",H590=G590,"---")</f>
        <v>L</v>
      </c>
      <c r="J590" s="95">
        <f t="shared" si="41"/>
        <v>0</v>
      </c>
      <c r="K590" s="95" t="str">
        <f t="shared" si="43"/>
        <v>WAS</v>
      </c>
      <c r="L590" s="95">
        <v>20</v>
      </c>
      <c r="M590" s="95">
        <f>COUNTIF($D$3:K590,K590)</f>
        <v>38</v>
      </c>
    </row>
    <row r="591" spans="1:13" x14ac:dyDescent="0.25">
      <c r="A591" s="95">
        <v>589</v>
      </c>
      <c r="B591" s="95">
        <f>COUNTIF($D$3:K591,D591)</f>
        <v>36</v>
      </c>
      <c r="C591" s="95">
        <v>9</v>
      </c>
      <c r="D591" s="95" t="str">
        <f t="shared" si="42"/>
        <v>SEA</v>
      </c>
      <c r="E591" s="95">
        <f t="shared" si="40"/>
        <v>0</v>
      </c>
      <c r="F591" s="95" t="str" cm="1">
        <f t="array" ref="F591">_xlfn.IFS(G591&gt;H591,"W",G591&lt;H591,"L",G591=H591,"---")</f>
        <v>L</v>
      </c>
      <c r="G591" s="165">
        <v>1</v>
      </c>
      <c r="H591" s="165">
        <v>4</v>
      </c>
      <c r="I591" s="95" t="str" cm="1">
        <f t="array" ref="I591">_xlfn.IFS(H591&gt;G591,"W",H591&lt;G591,"L",H591=G591,"---")</f>
        <v>W</v>
      </c>
      <c r="J591" s="95">
        <f t="shared" si="41"/>
        <v>1</v>
      </c>
      <c r="K591" s="95" t="str">
        <f t="shared" si="43"/>
        <v>PIT</v>
      </c>
      <c r="L591" s="95">
        <v>21</v>
      </c>
      <c r="M591" s="95">
        <f>COUNTIF($D$3:K591,K591)</f>
        <v>39</v>
      </c>
    </row>
    <row r="592" spans="1:13" x14ac:dyDescent="0.25">
      <c r="A592" s="95">
        <v>590</v>
      </c>
      <c r="B592" s="95">
        <f>COUNTIF($D$3:K592,D592)</f>
        <v>37</v>
      </c>
      <c r="C592" s="95">
        <v>10</v>
      </c>
      <c r="D592" s="95" t="str">
        <f t="shared" si="42"/>
        <v>OAK</v>
      </c>
      <c r="E592" s="95">
        <f t="shared" si="40"/>
        <v>0</v>
      </c>
      <c r="F592" s="95" t="str" cm="1">
        <f t="array" ref="F592">_xlfn.IFS(G592&gt;H592,"W",G592&lt;H592,"L",G592=H592,"---")</f>
        <v>L</v>
      </c>
      <c r="G592" s="165">
        <v>7</v>
      </c>
      <c r="H592" s="165">
        <v>8</v>
      </c>
      <c r="I592" s="95" t="str" cm="1">
        <f t="array" ref="I592">_xlfn.IFS(H592&gt;G592,"W",H592&lt;G592,"L",H592=G592,"---")</f>
        <v>W</v>
      </c>
      <c r="J592" s="95">
        <f t="shared" si="41"/>
        <v>1</v>
      </c>
      <c r="K592" s="95" t="str">
        <f t="shared" si="43"/>
        <v>ATL</v>
      </c>
      <c r="L592" s="95">
        <v>22</v>
      </c>
      <c r="M592" s="95">
        <f>COUNTIF($D$3:K592,K592)</f>
        <v>39</v>
      </c>
    </row>
    <row r="593" spans="1:13" x14ac:dyDescent="0.25">
      <c r="A593" s="95">
        <v>591</v>
      </c>
      <c r="B593" s="95">
        <f>COUNTIF($D$3:K593,D593)</f>
        <v>38</v>
      </c>
      <c r="C593" s="95">
        <v>11</v>
      </c>
      <c r="D593" s="95" t="str">
        <f t="shared" si="42"/>
        <v>LAA</v>
      </c>
      <c r="E593" s="95">
        <f t="shared" si="40"/>
        <v>0</v>
      </c>
      <c r="F593" s="95" t="str" cm="1">
        <f t="array" ref="F593">_xlfn.IFS(G593&gt;H593,"W",G593&lt;H593,"L",G593=H593,"---")</f>
        <v>L</v>
      </c>
      <c r="G593" s="165">
        <v>1</v>
      </c>
      <c r="H593" s="165">
        <v>2</v>
      </c>
      <c r="I593" s="95" t="str" cm="1">
        <f t="array" ref="I593">_xlfn.IFS(H593&gt;G593,"W",H593&lt;G593,"L",H593=G593,"---")</f>
        <v>W</v>
      </c>
      <c r="J593" s="95">
        <f t="shared" si="41"/>
        <v>1</v>
      </c>
      <c r="K593" s="95" t="str">
        <f t="shared" si="43"/>
        <v>MIA</v>
      </c>
      <c r="L593" s="95">
        <v>23</v>
      </c>
      <c r="M593" s="95">
        <f>COUNTIF($D$3:K593,K593)</f>
        <v>37</v>
      </c>
    </row>
    <row r="594" spans="1:13" x14ac:dyDescent="0.25">
      <c r="A594" s="95">
        <v>592</v>
      </c>
      <c r="B594" s="95">
        <f>COUNTIF($D$3:K594,D594)</f>
        <v>38</v>
      </c>
      <c r="C594" s="95">
        <v>12</v>
      </c>
      <c r="D594" s="95" t="str">
        <f t="shared" si="42"/>
        <v>CHR</v>
      </c>
      <c r="E594" s="95">
        <f t="shared" si="40"/>
        <v>1</v>
      </c>
      <c r="F594" s="95" t="str" cm="1">
        <f t="array" ref="F594">_xlfn.IFS(G594&gt;H594,"W",G594&lt;H594,"L",G594=H594,"---")</f>
        <v>W</v>
      </c>
      <c r="G594" s="165">
        <v>8</v>
      </c>
      <c r="H594" s="165">
        <v>6</v>
      </c>
      <c r="I594" s="95" t="str" cm="1">
        <f t="array" ref="I594">_xlfn.IFS(H594&gt;G594,"W",H594&lt;G594,"L",H594=G594,"---")</f>
        <v>L</v>
      </c>
      <c r="J594" s="95">
        <f t="shared" si="41"/>
        <v>0</v>
      </c>
      <c r="K594" s="95" t="str">
        <f t="shared" si="43"/>
        <v>CIN</v>
      </c>
      <c r="L594" s="95">
        <v>24</v>
      </c>
      <c r="M594" s="95">
        <f>COUNTIF($D$3:K594,K594)</f>
        <v>36</v>
      </c>
    </row>
    <row r="595" spans="1:13" x14ac:dyDescent="0.25">
      <c r="A595" s="95">
        <v>593</v>
      </c>
      <c r="B595" s="95">
        <f>COUNTIF($D$3:K595,D595)</f>
        <v>39</v>
      </c>
      <c r="C595" s="95">
        <v>5</v>
      </c>
      <c r="D595" s="95" t="str">
        <f t="shared" si="42"/>
        <v>DET</v>
      </c>
      <c r="E595" s="95">
        <f t="shared" si="40"/>
        <v>0</v>
      </c>
      <c r="F595" s="95" t="str" cm="1">
        <f t="array" ref="F595">_xlfn.IFS(G595&gt;H595,"W",G595&lt;H595,"L",G595=H595,"---")</f>
        <v>L</v>
      </c>
      <c r="G595" s="165">
        <v>3</v>
      </c>
      <c r="H595" s="165">
        <v>9</v>
      </c>
      <c r="I595" s="95" t="str" cm="1">
        <f t="array" ref="I595">_xlfn.IFS(H595&gt;G595,"W",H595&lt;G595,"L",H595=G595,"---")</f>
        <v>W</v>
      </c>
      <c r="J595" s="95">
        <f t="shared" si="41"/>
        <v>1</v>
      </c>
      <c r="K595" s="95" t="str">
        <f t="shared" si="43"/>
        <v>CHC</v>
      </c>
      <c r="L595" s="95">
        <v>25</v>
      </c>
      <c r="M595" s="95">
        <f>COUNTIF($D$3:K595,K595)</f>
        <v>36</v>
      </c>
    </row>
    <row r="596" spans="1:13" x14ac:dyDescent="0.25">
      <c r="A596" s="95">
        <v>594</v>
      </c>
      <c r="B596" s="95">
        <f>COUNTIF($D$3:K596,D596)</f>
        <v>39</v>
      </c>
      <c r="C596" s="95">
        <v>6</v>
      </c>
      <c r="D596" s="95" t="str">
        <f t="shared" si="42"/>
        <v>ORL</v>
      </c>
      <c r="E596" s="95">
        <f t="shared" si="40"/>
        <v>0</v>
      </c>
      <c r="F596" s="95" t="str" cm="1">
        <f t="array" ref="F596">_xlfn.IFS(G596&gt;H596,"W",G596&lt;H596,"L",G596=H596,"---")</f>
        <v>L</v>
      </c>
      <c r="G596" s="165">
        <v>5</v>
      </c>
      <c r="H596" s="165">
        <v>7</v>
      </c>
      <c r="I596" s="95" t="str" cm="1">
        <f t="array" ref="I596">_xlfn.IFS(H596&gt;G596,"W",H596&lt;G596,"L",H596=G596,"---")</f>
        <v>W</v>
      </c>
      <c r="J596" s="95">
        <f t="shared" si="41"/>
        <v>1</v>
      </c>
      <c r="K596" s="95" t="str">
        <f t="shared" si="43"/>
        <v>STL</v>
      </c>
      <c r="L596" s="95">
        <v>26</v>
      </c>
      <c r="M596" s="95">
        <f>COUNTIF($D$3:K596,K596)</f>
        <v>37</v>
      </c>
    </row>
    <row r="597" spans="1:13" x14ac:dyDescent="0.25">
      <c r="A597" s="95">
        <v>595</v>
      </c>
      <c r="B597" s="95">
        <f>COUNTIF($D$3:K597,D597)</f>
        <v>37</v>
      </c>
      <c r="C597" s="95">
        <v>7</v>
      </c>
      <c r="D597" s="95" t="str">
        <f t="shared" si="42"/>
        <v>IND</v>
      </c>
      <c r="E597" s="95">
        <f t="shared" si="40"/>
        <v>0</v>
      </c>
      <c r="F597" s="95" t="str" cm="1">
        <f t="array" ref="F597">_xlfn.IFS(G597&gt;H597,"W",G597&lt;H597,"L",G597=H597,"---")</f>
        <v>L</v>
      </c>
      <c r="G597" s="165">
        <v>2</v>
      </c>
      <c r="H597" s="165">
        <v>3</v>
      </c>
      <c r="I597" s="95" t="str" cm="1">
        <f t="array" ref="I597">_xlfn.IFS(H597&gt;G597,"W",H597&lt;G597,"L",H597=G597,"---")</f>
        <v>W</v>
      </c>
      <c r="J597" s="95">
        <f t="shared" si="41"/>
        <v>1</v>
      </c>
      <c r="K597" s="95" t="str">
        <f t="shared" si="43"/>
        <v>OKC</v>
      </c>
      <c r="L597" s="95">
        <v>27</v>
      </c>
      <c r="M597" s="95">
        <f>COUNTIF($D$3:K597,K597)</f>
        <v>38</v>
      </c>
    </row>
    <row r="598" spans="1:13" x14ac:dyDescent="0.25">
      <c r="A598" s="95">
        <v>596</v>
      </c>
      <c r="B598" s="95">
        <f>COUNTIF($D$3:K598,D598)</f>
        <v>36</v>
      </c>
      <c r="C598" s="95">
        <v>8</v>
      </c>
      <c r="D598" s="95" t="str">
        <f t="shared" si="42"/>
        <v>MIL</v>
      </c>
      <c r="E598" s="95">
        <f t="shared" si="40"/>
        <v>0</v>
      </c>
      <c r="F598" s="95" t="str" cm="1">
        <f t="array" ref="F598">_xlfn.IFS(G598&gt;H598,"W",G598&lt;H598,"L",G598=H598,"---")</f>
        <v>L</v>
      </c>
      <c r="G598" s="165">
        <v>2</v>
      </c>
      <c r="H598" s="165">
        <v>12</v>
      </c>
      <c r="I598" s="95" t="str" cm="1">
        <f t="array" ref="I598">_xlfn.IFS(H598&gt;G598,"W",H598&lt;G598,"L",H598=G598,"---")</f>
        <v>W</v>
      </c>
      <c r="J598" s="95">
        <f t="shared" si="41"/>
        <v>1</v>
      </c>
      <c r="K598" s="95" t="str">
        <f t="shared" si="43"/>
        <v>COL</v>
      </c>
      <c r="L598" s="95">
        <v>28</v>
      </c>
      <c r="M598" s="95">
        <f>COUNTIF($D$3:K598,K598)</f>
        <v>38</v>
      </c>
    </row>
    <row r="599" spans="1:13" x14ac:dyDescent="0.25">
      <c r="A599" s="95">
        <v>597</v>
      </c>
      <c r="B599" s="95">
        <f>COUNTIF($D$3:K599,D599)</f>
        <v>37</v>
      </c>
      <c r="C599" s="95">
        <v>1</v>
      </c>
      <c r="D599" s="95" t="str">
        <f t="shared" si="42"/>
        <v>NYS</v>
      </c>
      <c r="E599" s="95">
        <f t="shared" si="40"/>
        <v>1</v>
      </c>
      <c r="F599" s="95" t="str" cm="1">
        <f t="array" ref="F599">_xlfn.IFS(G599&gt;H599,"W",G599&lt;H599,"L",G599=H599,"---")</f>
        <v>W</v>
      </c>
      <c r="G599" s="165">
        <v>9</v>
      </c>
      <c r="H599" s="165">
        <v>5</v>
      </c>
      <c r="I599" s="95" t="str" cm="1">
        <f t="array" ref="I599">_xlfn.IFS(H599&gt;G599,"W",H599&lt;G599,"L",H599=G599,"---")</f>
        <v>L</v>
      </c>
      <c r="J599" s="95">
        <f t="shared" si="41"/>
        <v>0</v>
      </c>
      <c r="K599" s="95" t="str">
        <f t="shared" si="43"/>
        <v>LAP</v>
      </c>
      <c r="L599" s="95">
        <v>29</v>
      </c>
      <c r="M599" s="95">
        <f>COUNTIF($D$3:K599,K599)</f>
        <v>39</v>
      </c>
    </row>
    <row r="600" spans="1:13" x14ac:dyDescent="0.25">
      <c r="A600" s="95">
        <v>598</v>
      </c>
      <c r="B600" s="95">
        <f>COUNTIF($D$3:K600,D600)</f>
        <v>37</v>
      </c>
      <c r="C600" s="95">
        <v>2</v>
      </c>
      <c r="D600" s="95" t="str">
        <f t="shared" si="42"/>
        <v>BOS</v>
      </c>
      <c r="E600" s="95">
        <f t="shared" si="40"/>
        <v>1</v>
      </c>
      <c r="F600" s="95" t="str" cm="1">
        <f t="array" ref="F600">_xlfn.IFS(G600&gt;H600,"W",G600&lt;H600,"L",G600=H600,"---")</f>
        <v>W</v>
      </c>
      <c r="G600" s="165">
        <v>6</v>
      </c>
      <c r="H600" s="165">
        <v>5</v>
      </c>
      <c r="I600" s="95" t="str" cm="1">
        <f t="array" ref="I600">_xlfn.IFS(H600&gt;G600,"W",H600&lt;G600,"L",H600=G600,"---")</f>
        <v>L</v>
      </c>
      <c r="J600" s="95">
        <f t="shared" si="41"/>
        <v>0</v>
      </c>
      <c r="K600" s="95" t="str">
        <f t="shared" si="43"/>
        <v>PHX</v>
      </c>
      <c r="L600" s="95">
        <v>30</v>
      </c>
      <c r="M600" s="95">
        <f>COUNTIF($D$3:K600,K600)</f>
        <v>38</v>
      </c>
    </row>
    <row r="601" spans="1:13" x14ac:dyDescent="0.25">
      <c r="A601" s="95">
        <v>599</v>
      </c>
      <c r="B601" s="95">
        <f>COUNTIF($D$3:K601,D601)</f>
        <v>37</v>
      </c>
      <c r="C601" s="95">
        <v>3</v>
      </c>
      <c r="D601" s="95" t="str">
        <f t="shared" si="42"/>
        <v>BAL</v>
      </c>
      <c r="E601" s="95">
        <f t="shared" si="40"/>
        <v>1</v>
      </c>
      <c r="F601" s="95" t="str" cm="1">
        <f t="array" ref="F601">_xlfn.IFS(G601&gt;H601,"W",G601&lt;H601,"L",G601=H601,"---")</f>
        <v>W</v>
      </c>
      <c r="G601" s="165">
        <v>4</v>
      </c>
      <c r="H601" s="165">
        <v>3</v>
      </c>
      <c r="I601" s="95" t="str" cm="1">
        <f t="array" ref="I601">_xlfn.IFS(H601&gt;G601,"W",H601&lt;G601,"L",H601=G601,"---")</f>
        <v>L</v>
      </c>
      <c r="J601" s="95">
        <f t="shared" si="41"/>
        <v>0</v>
      </c>
      <c r="K601" s="95" t="str">
        <f t="shared" si="43"/>
        <v>SDT</v>
      </c>
      <c r="L601" s="95">
        <v>31</v>
      </c>
      <c r="M601" s="95">
        <f>COUNTIF($D$3:K601,K601)</f>
        <v>37</v>
      </c>
    </row>
    <row r="602" spans="1:13" x14ac:dyDescent="0.25">
      <c r="A602" s="95">
        <v>600</v>
      </c>
      <c r="B602" s="95">
        <f>COUNTIF($D$3:K602,D602)</f>
        <v>38</v>
      </c>
      <c r="C602" s="95">
        <v>4</v>
      </c>
      <c r="D602" s="95" t="str">
        <f t="shared" si="42"/>
        <v>CLE</v>
      </c>
      <c r="E602" s="95">
        <f t="shared" si="40"/>
        <v>1</v>
      </c>
      <c r="F602" s="95" t="str" cm="1">
        <f t="array" ref="F602">_xlfn.IFS(G602&gt;H602,"W",G602&lt;H602,"L",G602=H602,"---")</f>
        <v>W</v>
      </c>
      <c r="G602" s="165">
        <v>4</v>
      </c>
      <c r="H602" s="165">
        <v>1</v>
      </c>
      <c r="I602" s="95" t="str" cm="1">
        <f t="array" ref="I602">_xlfn.IFS(H602&gt;G602,"W",H602&lt;G602,"L",H602=G602,"---")</f>
        <v>L</v>
      </c>
      <c r="J602" s="95">
        <f t="shared" si="41"/>
        <v>0</v>
      </c>
      <c r="K602" s="95" t="str">
        <f t="shared" si="43"/>
        <v>SFN</v>
      </c>
      <c r="L602" s="95">
        <v>32</v>
      </c>
      <c r="M602" s="95">
        <f>COUNTIF($D$3:K602,K602)</f>
        <v>37</v>
      </c>
    </row>
    <row r="603" spans="1:13" x14ac:dyDescent="0.25">
      <c r="A603" s="95">
        <v>601</v>
      </c>
      <c r="B603" s="95">
        <f>COUNTIF($D$3:K603,D603)</f>
        <v>38</v>
      </c>
      <c r="C603" s="95">
        <v>31</v>
      </c>
      <c r="D603" s="95" t="str">
        <f t="shared" si="42"/>
        <v>SDT</v>
      </c>
      <c r="E603" s="95">
        <f t="shared" si="40"/>
        <v>0</v>
      </c>
      <c r="F603" s="95" t="str" cm="1">
        <f t="array" ref="F603">_xlfn.IFS(G603&gt;H603,"W",G603&lt;H603,"L",G603=H603,"---")</f>
        <v>L</v>
      </c>
      <c r="G603" s="165">
        <v>4</v>
      </c>
      <c r="H603" s="165">
        <v>6</v>
      </c>
      <c r="I603" s="95" t="str" cm="1">
        <f t="array" ref="I603">_xlfn.IFS(H603&gt;G603,"W",H603&lt;G603,"L",H603=G603,"---")</f>
        <v>W</v>
      </c>
      <c r="J603" s="95">
        <f t="shared" si="41"/>
        <v>1</v>
      </c>
      <c r="K603" s="95" t="str">
        <f t="shared" si="43"/>
        <v>BOS</v>
      </c>
      <c r="L603" s="95">
        <v>2</v>
      </c>
      <c r="M603" s="95">
        <f>COUNTIF($D$3:K603,K603)</f>
        <v>38</v>
      </c>
    </row>
    <row r="604" spans="1:13" x14ac:dyDescent="0.25">
      <c r="A604" s="95">
        <v>602</v>
      </c>
      <c r="B604" s="95">
        <f>COUNTIF($D$3:K604,D604)</f>
        <v>40</v>
      </c>
      <c r="C604" s="95">
        <v>22</v>
      </c>
      <c r="D604" s="95" t="str">
        <f t="shared" si="42"/>
        <v>ATL</v>
      </c>
      <c r="E604" s="95">
        <f t="shared" si="40"/>
        <v>0</v>
      </c>
      <c r="F604" s="95" t="str" cm="1">
        <f t="array" ref="F604">_xlfn.IFS(G604&gt;H604,"W",G604&lt;H604,"L",G604=H604,"---")</f>
        <v>L</v>
      </c>
      <c r="G604" s="165">
        <v>2</v>
      </c>
      <c r="H604" s="165">
        <v>4</v>
      </c>
      <c r="I604" s="95" t="str" cm="1">
        <f t="array" ref="I604">_xlfn.IFS(H604&gt;G604,"W",H604&lt;G604,"L",H604=G604,"---")</f>
        <v>W</v>
      </c>
      <c r="J604" s="95">
        <f t="shared" si="41"/>
        <v>1</v>
      </c>
      <c r="K604" s="95" t="str">
        <f t="shared" si="43"/>
        <v>SEA</v>
      </c>
      <c r="L604" s="95">
        <v>9</v>
      </c>
      <c r="M604" s="95">
        <f>COUNTIF($D$3:K604,K604)</f>
        <v>37</v>
      </c>
    </row>
    <row r="605" spans="1:13" x14ac:dyDescent="0.25">
      <c r="A605" s="95">
        <v>603</v>
      </c>
      <c r="B605" s="95">
        <f>COUNTIF($D$3:K605,D605)</f>
        <v>39</v>
      </c>
      <c r="C605" s="95">
        <v>30</v>
      </c>
      <c r="D605" s="95" t="str">
        <f t="shared" si="42"/>
        <v>PHX</v>
      </c>
      <c r="E605" s="95">
        <f t="shared" si="40"/>
        <v>1</v>
      </c>
      <c r="F605" s="95" t="str" cm="1">
        <f t="array" ref="F605">_xlfn.IFS(G605&gt;H605,"W",G605&lt;H605,"L",G605=H605,"---")</f>
        <v>W</v>
      </c>
      <c r="G605" s="165">
        <v>7</v>
      </c>
      <c r="H605" s="165">
        <v>5</v>
      </c>
      <c r="I605" s="95" t="str" cm="1">
        <f t="array" ref="I605">_xlfn.IFS(H605&gt;G605,"W",H605&lt;G605,"L",H605=G605,"---")</f>
        <v>L</v>
      </c>
      <c r="J605" s="95">
        <f t="shared" si="41"/>
        <v>0</v>
      </c>
      <c r="K605" s="95" t="str">
        <f t="shared" si="43"/>
        <v>NYS</v>
      </c>
      <c r="L605" s="95">
        <v>1</v>
      </c>
      <c r="M605" s="95">
        <f>COUNTIF($D$3:K605,K605)</f>
        <v>38</v>
      </c>
    </row>
    <row r="606" spans="1:13" x14ac:dyDescent="0.25">
      <c r="A606" s="95">
        <v>604</v>
      </c>
      <c r="B606" s="95">
        <f>COUNTIF($D$3:K606,D606)</f>
        <v>39</v>
      </c>
      <c r="C606" s="95">
        <v>31</v>
      </c>
      <c r="D606" s="95" t="str">
        <f t="shared" si="42"/>
        <v>SDT</v>
      </c>
      <c r="E606" s="95">
        <f t="shared" si="40"/>
        <v>0</v>
      </c>
      <c r="F606" s="95" t="str" cm="1">
        <f t="array" ref="F606">_xlfn.IFS(G606&gt;H606,"W",G606&lt;H606,"L",G606=H606,"---")</f>
        <v>L</v>
      </c>
      <c r="G606" s="165">
        <v>6</v>
      </c>
      <c r="H606" s="165">
        <v>10</v>
      </c>
      <c r="I606" s="95" t="str" cm="1">
        <f t="array" ref="I606">_xlfn.IFS(H606&gt;G606,"W",H606&lt;G606,"L",H606=G606,"---")</f>
        <v>W</v>
      </c>
      <c r="J606" s="95">
        <f t="shared" si="41"/>
        <v>1</v>
      </c>
      <c r="K606" s="95" t="str">
        <f t="shared" si="43"/>
        <v>BOS</v>
      </c>
      <c r="L606" s="95">
        <v>2</v>
      </c>
      <c r="M606" s="95">
        <f>COUNTIF($D$3:K606,K606)</f>
        <v>39</v>
      </c>
    </row>
    <row r="607" spans="1:13" x14ac:dyDescent="0.25">
      <c r="A607" s="95">
        <v>605</v>
      </c>
      <c r="B607" s="95">
        <f>COUNTIF($D$3:K607,D607)</f>
        <v>38</v>
      </c>
      <c r="C607" s="95">
        <v>32</v>
      </c>
      <c r="D607" s="95" t="str">
        <f t="shared" si="42"/>
        <v>SFN</v>
      </c>
      <c r="E607" s="95">
        <f t="shared" si="40"/>
        <v>0</v>
      </c>
      <c r="F607" s="95" t="str" cm="1">
        <f t="array" ref="F607">_xlfn.IFS(G607&gt;H607,"W",G607&lt;H607,"L",G607=H607,"---")</f>
        <v>L</v>
      </c>
      <c r="G607" s="165">
        <v>1</v>
      </c>
      <c r="H607" s="165">
        <v>13</v>
      </c>
      <c r="I607" s="95" t="str" cm="1">
        <f t="array" ref="I607">_xlfn.IFS(H607&gt;G607,"W",H607&lt;G607,"L",H607=G607,"---")</f>
        <v>W</v>
      </c>
      <c r="J607" s="95">
        <f t="shared" si="41"/>
        <v>1</v>
      </c>
      <c r="K607" s="95" t="str">
        <f t="shared" si="43"/>
        <v>BAL</v>
      </c>
      <c r="L607" s="95">
        <v>3</v>
      </c>
      <c r="M607" s="95">
        <f>COUNTIF($D$3:K607,K607)</f>
        <v>38</v>
      </c>
    </row>
    <row r="608" spans="1:13" x14ac:dyDescent="0.25">
      <c r="A608" s="95">
        <v>606</v>
      </c>
      <c r="B608" s="95">
        <f>COUNTIF($D$3:K608,D608)</f>
        <v>37</v>
      </c>
      <c r="C608" s="95">
        <v>25</v>
      </c>
      <c r="D608" s="95" t="str">
        <f t="shared" si="42"/>
        <v>CHC</v>
      </c>
      <c r="E608" s="95">
        <f t="shared" si="40"/>
        <v>1</v>
      </c>
      <c r="F608" s="95" t="str" cm="1">
        <f t="array" ref="F608">_xlfn.IFS(G608&gt;H608,"W",G608&lt;H608,"L",G608=H608,"---")</f>
        <v>W</v>
      </c>
      <c r="G608" s="165">
        <v>9</v>
      </c>
      <c r="H608" s="165">
        <v>1</v>
      </c>
      <c r="I608" s="95" t="str" cm="1">
        <f t="array" ref="I608">_xlfn.IFS(H608&gt;G608,"W",H608&lt;G608,"L",H608=G608,"---")</f>
        <v>L</v>
      </c>
      <c r="J608" s="95">
        <f t="shared" si="41"/>
        <v>0</v>
      </c>
      <c r="K608" s="95" t="str">
        <f t="shared" si="43"/>
        <v>CLE</v>
      </c>
      <c r="L608" s="95">
        <v>4</v>
      </c>
      <c r="M608" s="95">
        <f>COUNTIF($D$3:K608,K608)</f>
        <v>39</v>
      </c>
    </row>
    <row r="609" spans="1:13" x14ac:dyDescent="0.25">
      <c r="A609" s="95">
        <v>607</v>
      </c>
      <c r="B609" s="95">
        <f>COUNTIF($D$3:K609,D609)</f>
        <v>38</v>
      </c>
      <c r="C609" s="95">
        <v>26</v>
      </c>
      <c r="D609" s="95" t="str">
        <f t="shared" si="42"/>
        <v>STL</v>
      </c>
      <c r="E609" s="95">
        <f t="shared" si="40"/>
        <v>1</v>
      </c>
      <c r="F609" s="95" t="str" cm="1">
        <f t="array" ref="F609">_xlfn.IFS(G609&gt;H609,"W",G609&lt;H609,"L",G609=H609,"---")</f>
        <v>W</v>
      </c>
      <c r="G609" s="165">
        <v>6</v>
      </c>
      <c r="H609" s="165">
        <v>1</v>
      </c>
      <c r="I609" s="95" t="str" cm="1">
        <f t="array" ref="I609">_xlfn.IFS(H609&gt;G609,"W",H609&lt;G609,"L",H609=G609,"---")</f>
        <v>L</v>
      </c>
      <c r="J609" s="95">
        <f t="shared" si="41"/>
        <v>0</v>
      </c>
      <c r="K609" s="95" t="str">
        <f t="shared" si="43"/>
        <v>DET</v>
      </c>
      <c r="L609" s="95">
        <v>5</v>
      </c>
      <c r="M609" s="95">
        <f>COUNTIF($D$3:K609,K609)</f>
        <v>40</v>
      </c>
    </row>
    <row r="610" spans="1:13" x14ac:dyDescent="0.25">
      <c r="A610" s="95">
        <v>608</v>
      </c>
      <c r="B610" s="95">
        <f>COUNTIF($D$3:K610,D610)</f>
        <v>39</v>
      </c>
      <c r="C610" s="95">
        <v>27</v>
      </c>
      <c r="D610" s="95" t="str">
        <f t="shared" si="42"/>
        <v>OKC</v>
      </c>
      <c r="E610" s="95">
        <f t="shared" si="40"/>
        <v>0</v>
      </c>
      <c r="F610" s="95" t="str" cm="1">
        <f t="array" ref="F610">_xlfn.IFS(G610&gt;H610,"W",G610&lt;H610,"L",G610=H610,"---")</f>
        <v>L</v>
      </c>
      <c r="G610" s="165">
        <v>2</v>
      </c>
      <c r="H610" s="165">
        <v>4</v>
      </c>
      <c r="I610" s="95" t="str" cm="1">
        <f t="array" ref="I610">_xlfn.IFS(H610&gt;G610,"W",H610&lt;G610,"L",H610=G610,"---")</f>
        <v>W</v>
      </c>
      <c r="J610" s="95">
        <f t="shared" si="41"/>
        <v>1</v>
      </c>
      <c r="K610" s="95" t="str">
        <f t="shared" si="43"/>
        <v>ORL</v>
      </c>
      <c r="L610" s="95">
        <v>6</v>
      </c>
      <c r="M610" s="95">
        <f>COUNTIF($D$3:K610,K610)</f>
        <v>40</v>
      </c>
    </row>
    <row r="611" spans="1:13" x14ac:dyDescent="0.25">
      <c r="A611" s="95">
        <v>609</v>
      </c>
      <c r="B611" s="95">
        <f>COUNTIF($D$3:K611,D611)</f>
        <v>39</v>
      </c>
      <c r="C611" s="95">
        <v>28</v>
      </c>
      <c r="D611" s="95" t="str">
        <f t="shared" si="42"/>
        <v>COL</v>
      </c>
      <c r="E611" s="95">
        <f t="shared" si="40"/>
        <v>1</v>
      </c>
      <c r="F611" s="95" t="str" cm="1">
        <f t="array" ref="F611">_xlfn.IFS(G611&gt;H611,"W",G611&lt;H611,"L",G611=H611,"---")</f>
        <v>W</v>
      </c>
      <c r="G611" s="165">
        <v>6</v>
      </c>
      <c r="H611" s="165">
        <v>3</v>
      </c>
      <c r="I611" s="95" t="str" cm="1">
        <f t="array" ref="I611">_xlfn.IFS(H611&gt;G611,"W",H611&lt;G611,"L",H611=G611,"---")</f>
        <v>L</v>
      </c>
      <c r="J611" s="95">
        <f t="shared" si="41"/>
        <v>0</v>
      </c>
      <c r="K611" s="95" t="str">
        <f t="shared" si="43"/>
        <v>IND</v>
      </c>
      <c r="L611" s="95">
        <v>7</v>
      </c>
      <c r="M611" s="95">
        <f>COUNTIF($D$3:K611,K611)</f>
        <v>38</v>
      </c>
    </row>
    <row r="612" spans="1:13" x14ac:dyDescent="0.25">
      <c r="A612" s="95">
        <v>610</v>
      </c>
      <c r="B612" s="95">
        <f>COUNTIF($D$3:K612,D612)</f>
        <v>40</v>
      </c>
      <c r="C612" s="95">
        <v>29</v>
      </c>
      <c r="D612" s="95" t="str">
        <f t="shared" si="42"/>
        <v>LAP</v>
      </c>
      <c r="E612" s="95">
        <f t="shared" si="40"/>
        <v>0</v>
      </c>
      <c r="F612" s="95" t="str" cm="1">
        <f t="array" ref="F612">_xlfn.IFS(G612&gt;H612,"W",G612&lt;H612,"L",G612=H612,"---")</f>
        <v>L</v>
      </c>
      <c r="G612" s="165">
        <v>5</v>
      </c>
      <c r="H612" s="165">
        <v>7</v>
      </c>
      <c r="I612" s="95" t="str" cm="1">
        <f t="array" ref="I612">_xlfn.IFS(H612&gt;G612,"W",H612&lt;G612,"L",H612=G612,"---")</f>
        <v>W</v>
      </c>
      <c r="J612" s="95">
        <f t="shared" si="41"/>
        <v>1</v>
      </c>
      <c r="K612" s="95" t="str">
        <f t="shared" si="43"/>
        <v>MIL</v>
      </c>
      <c r="L612" s="95">
        <v>8</v>
      </c>
      <c r="M612" s="95">
        <f>COUNTIF($D$3:K612,K612)</f>
        <v>37</v>
      </c>
    </row>
    <row r="613" spans="1:13" x14ac:dyDescent="0.25">
      <c r="A613" s="95">
        <v>611</v>
      </c>
      <c r="B613" s="95">
        <f>COUNTIF($D$3:K613,D613)</f>
        <v>41</v>
      </c>
      <c r="C613" s="95">
        <v>22</v>
      </c>
      <c r="D613" s="95" t="str">
        <f t="shared" si="42"/>
        <v>ATL</v>
      </c>
      <c r="E613" s="95">
        <f t="shared" si="40"/>
        <v>0</v>
      </c>
      <c r="F613" s="95" t="str" cm="1">
        <f t="array" ref="F613">_xlfn.IFS(G613&gt;H613,"W",G613&lt;H613,"L",G613=H613,"---")</f>
        <v>L</v>
      </c>
      <c r="G613" s="165">
        <v>5</v>
      </c>
      <c r="H613" s="165">
        <v>6</v>
      </c>
      <c r="I613" s="95" t="str" cm="1">
        <f t="array" ref="I613">_xlfn.IFS(H613&gt;G613,"W",H613&lt;G613,"L",H613=G613,"---")</f>
        <v>W</v>
      </c>
      <c r="J613" s="95">
        <f t="shared" si="41"/>
        <v>1</v>
      </c>
      <c r="K613" s="95" t="str">
        <f t="shared" si="43"/>
        <v>SEA</v>
      </c>
      <c r="L613" s="95">
        <v>9</v>
      </c>
      <c r="M613" s="95">
        <f>COUNTIF($D$3:K613,K613)</f>
        <v>38</v>
      </c>
    </row>
    <row r="614" spans="1:13" x14ac:dyDescent="0.25">
      <c r="A614" s="95">
        <v>612</v>
      </c>
      <c r="B614" s="95">
        <f>COUNTIF($D$3:K614,D614)</f>
        <v>38</v>
      </c>
      <c r="C614" s="95">
        <v>23</v>
      </c>
      <c r="D614" s="95" t="str">
        <f t="shared" si="42"/>
        <v>MIA</v>
      </c>
      <c r="E614" s="95">
        <f t="shared" si="40"/>
        <v>1</v>
      </c>
      <c r="F614" s="95" t="str" cm="1">
        <f t="array" ref="F614">_xlfn.IFS(G614&gt;H614,"W",G614&lt;H614,"L",G614=H614,"---")</f>
        <v>W</v>
      </c>
      <c r="G614" s="165">
        <v>4</v>
      </c>
      <c r="H614" s="165">
        <v>2</v>
      </c>
      <c r="I614" s="95" t="str" cm="1">
        <f t="array" ref="I614">_xlfn.IFS(H614&gt;G614,"W",H614&lt;G614,"L",H614=G614,"---")</f>
        <v>L</v>
      </c>
      <c r="J614" s="95">
        <f t="shared" si="41"/>
        <v>0</v>
      </c>
      <c r="K614" s="95" t="str">
        <f t="shared" si="43"/>
        <v>OAK</v>
      </c>
      <c r="L614" s="95">
        <v>10</v>
      </c>
      <c r="M614" s="95">
        <f>COUNTIF($D$3:K614,K614)</f>
        <v>38</v>
      </c>
    </row>
    <row r="615" spans="1:13" x14ac:dyDescent="0.25">
      <c r="A615" s="95">
        <v>613</v>
      </c>
      <c r="B615" s="95">
        <f>COUNTIF($D$3:K615,D615)</f>
        <v>37</v>
      </c>
      <c r="C615" s="95">
        <v>24</v>
      </c>
      <c r="D615" s="95" t="str">
        <f t="shared" si="42"/>
        <v>CIN</v>
      </c>
      <c r="E615" s="95">
        <f t="shared" si="40"/>
        <v>0</v>
      </c>
      <c r="F615" s="95" t="str" cm="1">
        <f t="array" ref="F615">_xlfn.IFS(G615&gt;H615,"W",G615&lt;H615,"L",G615=H615,"---")</f>
        <v>L</v>
      </c>
      <c r="G615" s="165">
        <v>0</v>
      </c>
      <c r="H615" s="165">
        <v>2</v>
      </c>
      <c r="I615" s="95" t="str" cm="1">
        <f t="array" ref="I615">_xlfn.IFS(H615&gt;G615,"W",H615&lt;G615,"L",H615=G615,"---")</f>
        <v>W</v>
      </c>
      <c r="J615" s="95">
        <f t="shared" si="41"/>
        <v>1</v>
      </c>
      <c r="K615" s="95" t="str">
        <f t="shared" si="43"/>
        <v>LAA</v>
      </c>
      <c r="L615" s="95">
        <v>11</v>
      </c>
      <c r="M615" s="95">
        <f>COUNTIF($D$3:K615,K615)</f>
        <v>39</v>
      </c>
    </row>
    <row r="616" spans="1:13" x14ac:dyDescent="0.25">
      <c r="A616" s="95">
        <v>614</v>
      </c>
      <c r="B616" s="95">
        <f>COUNTIF($D$3:K616,D616)</f>
        <v>38</v>
      </c>
      <c r="C616" s="95">
        <v>17</v>
      </c>
      <c r="D616" s="95" t="str">
        <f t="shared" si="42"/>
        <v>NYC</v>
      </c>
      <c r="E616" s="95">
        <f t="shared" si="40"/>
        <v>0</v>
      </c>
      <c r="F616" s="95" t="str" cm="1">
        <f t="array" ref="F616">_xlfn.IFS(G616&gt;H616,"W",G616&lt;H616,"L",G616=H616,"---")</f>
        <v>L</v>
      </c>
      <c r="G616" s="165">
        <v>6</v>
      </c>
      <c r="H616" s="165">
        <v>10</v>
      </c>
      <c r="I616" s="95" t="str" cm="1">
        <f t="array" ref="I616">_xlfn.IFS(H616&gt;G616,"W",H616&lt;G616,"L",H616=G616,"---")</f>
        <v>W</v>
      </c>
      <c r="J616" s="95">
        <f t="shared" si="41"/>
        <v>1</v>
      </c>
      <c r="K616" s="95" t="str">
        <f t="shared" si="43"/>
        <v>CHR</v>
      </c>
      <c r="L616" s="95">
        <v>12</v>
      </c>
      <c r="M616" s="95">
        <f>COUNTIF($D$3:K616,K616)</f>
        <v>39</v>
      </c>
    </row>
    <row r="617" spans="1:13" x14ac:dyDescent="0.25">
      <c r="A617" s="95">
        <v>615</v>
      </c>
      <c r="B617" s="95">
        <f>COUNTIF($D$3:K617,D617)</f>
        <v>38</v>
      </c>
      <c r="C617" s="95">
        <v>18</v>
      </c>
      <c r="D617" s="95" t="str">
        <f t="shared" si="42"/>
        <v>PHI</v>
      </c>
      <c r="E617" s="95">
        <f t="shared" si="40"/>
        <v>1</v>
      </c>
      <c r="F617" s="95" t="str" cm="1">
        <f t="array" ref="F617">_xlfn.IFS(G617&gt;H617,"W",G617&lt;H617,"L",G617=H617,"---")</f>
        <v>W</v>
      </c>
      <c r="G617" s="165">
        <v>4</v>
      </c>
      <c r="H617" s="165">
        <v>2</v>
      </c>
      <c r="I617" s="95" t="str" cm="1">
        <f t="array" ref="I617">_xlfn.IFS(H617&gt;G617,"W",H617&lt;G617,"L",H617=G617,"---")</f>
        <v>L</v>
      </c>
      <c r="J617" s="95">
        <f t="shared" si="41"/>
        <v>0</v>
      </c>
      <c r="K617" s="95" t="str">
        <f t="shared" si="43"/>
        <v>KCM</v>
      </c>
      <c r="L617" s="95">
        <v>13</v>
      </c>
      <c r="M617" s="95">
        <f>COUNTIF($D$3:K617,K617)</f>
        <v>40</v>
      </c>
    </row>
    <row r="618" spans="1:13" x14ac:dyDescent="0.25">
      <c r="A618" s="95">
        <v>616</v>
      </c>
      <c r="B618" s="95">
        <f>COUNTIF($D$3:K618,D618)</f>
        <v>38</v>
      </c>
      <c r="C618" s="95">
        <v>19</v>
      </c>
      <c r="D618" s="95" t="str">
        <f t="shared" si="42"/>
        <v>BKN</v>
      </c>
      <c r="E618" s="95">
        <f t="shared" si="40"/>
        <v>1</v>
      </c>
      <c r="F618" s="95" t="str" cm="1">
        <f t="array" ref="F618">_xlfn.IFS(G618&gt;H618,"W",G618&lt;H618,"L",G618=H618,"---")</f>
        <v>W</v>
      </c>
      <c r="G618" s="165">
        <v>8</v>
      </c>
      <c r="H618" s="165">
        <v>0</v>
      </c>
      <c r="I618" s="95" t="str" cm="1">
        <f t="array" ref="I618">_xlfn.IFS(H618&gt;G618,"W",H618&lt;G618,"L",H618=G618,"---")</f>
        <v>L</v>
      </c>
      <c r="J618" s="95">
        <f t="shared" si="41"/>
        <v>0</v>
      </c>
      <c r="K618" s="95" t="str">
        <f t="shared" si="43"/>
        <v>MIN</v>
      </c>
      <c r="L618" s="95">
        <v>14</v>
      </c>
      <c r="M618" s="95">
        <f>COUNTIF($D$3:K618,K618)</f>
        <v>39</v>
      </c>
    </row>
    <row r="619" spans="1:13" x14ac:dyDescent="0.25">
      <c r="A619" s="95">
        <v>617</v>
      </c>
      <c r="B619" s="95">
        <f>COUNTIF($D$3:K619,D619)</f>
        <v>39</v>
      </c>
      <c r="C619" s="95">
        <v>20</v>
      </c>
      <c r="D619" s="95" t="str">
        <f t="shared" si="42"/>
        <v>WAS</v>
      </c>
      <c r="E619" s="95">
        <f t="shared" si="40"/>
        <v>1</v>
      </c>
      <c r="F619" s="95" t="str" cm="1">
        <f t="array" ref="F619">_xlfn.IFS(G619&gt;H619,"W",G619&lt;H619,"L",G619=H619,"---")</f>
        <v>W</v>
      </c>
      <c r="G619" s="165">
        <v>8</v>
      </c>
      <c r="H619" s="165">
        <v>3</v>
      </c>
      <c r="I619" s="95" t="str" cm="1">
        <f t="array" ref="I619">_xlfn.IFS(H619&gt;G619,"W",H619&lt;G619,"L",H619=G619,"---")</f>
        <v>L</v>
      </c>
      <c r="J619" s="95">
        <f t="shared" si="41"/>
        <v>0</v>
      </c>
      <c r="K619" s="95" t="str">
        <f t="shared" si="43"/>
        <v>DAL</v>
      </c>
      <c r="L619" s="95">
        <v>15</v>
      </c>
      <c r="M619" s="95">
        <f>COUNTIF($D$3:K619,K619)</f>
        <v>38</v>
      </c>
    </row>
    <row r="620" spans="1:13" x14ac:dyDescent="0.25">
      <c r="A620" s="95">
        <v>618</v>
      </c>
      <c r="B620" s="95">
        <f>COUNTIF($D$3:K620,D620)</f>
        <v>40</v>
      </c>
      <c r="C620" s="95">
        <v>21</v>
      </c>
      <c r="D620" s="95" t="str">
        <f t="shared" si="42"/>
        <v>PIT</v>
      </c>
      <c r="E620" s="95">
        <f t="shared" si="40"/>
        <v>0</v>
      </c>
      <c r="F620" s="95" t="str" cm="1">
        <f t="array" ref="F620">_xlfn.IFS(G620&gt;H620,"W",G620&lt;H620,"L",G620=H620,"---")</f>
        <v>L</v>
      </c>
      <c r="G620" s="165">
        <v>4</v>
      </c>
      <c r="H620" s="165">
        <v>8</v>
      </c>
      <c r="I620" s="95" t="str" cm="1">
        <f t="array" ref="I620">_xlfn.IFS(H620&gt;G620,"W",H620&lt;G620,"L",H620=G620,"---")</f>
        <v>W</v>
      </c>
      <c r="J620" s="95">
        <f t="shared" si="41"/>
        <v>1</v>
      </c>
      <c r="K620" s="95" t="str">
        <f t="shared" si="43"/>
        <v>HOU</v>
      </c>
      <c r="L620" s="95">
        <v>16</v>
      </c>
      <c r="M620" s="95">
        <f>COUNTIF($D$3:K620,K620)</f>
        <v>38</v>
      </c>
    </row>
    <row r="621" spans="1:13" x14ac:dyDescent="0.25">
      <c r="A621" s="95">
        <v>619</v>
      </c>
      <c r="B621" s="95">
        <f>COUNTIF($D$3:K621,D621)</f>
        <v>40</v>
      </c>
      <c r="C621" s="95">
        <v>30</v>
      </c>
      <c r="D621" s="95" t="str">
        <f t="shared" si="42"/>
        <v>PHX</v>
      </c>
      <c r="E621" s="95">
        <f t="shared" si="40"/>
        <v>1</v>
      </c>
      <c r="F621" s="95" t="str" cm="1">
        <f t="array" ref="F621">_xlfn.IFS(G621&gt;H621,"W",G621&lt;H621,"L",G621=H621,"---")</f>
        <v>W</v>
      </c>
      <c r="G621" s="165">
        <v>4</v>
      </c>
      <c r="H621" s="165">
        <v>3</v>
      </c>
      <c r="I621" s="95" t="str" cm="1">
        <f t="array" ref="I621">_xlfn.IFS(H621&gt;G621,"W",H621&lt;G621,"L",H621=G621,"---")</f>
        <v>L</v>
      </c>
      <c r="J621" s="95">
        <f t="shared" si="41"/>
        <v>0</v>
      </c>
      <c r="K621" s="95" t="str">
        <f t="shared" si="43"/>
        <v>NYS</v>
      </c>
      <c r="L621" s="95">
        <v>1</v>
      </c>
      <c r="M621" s="95">
        <f>COUNTIF($D$3:K621,K621)</f>
        <v>39</v>
      </c>
    </row>
    <row r="622" spans="1:13" x14ac:dyDescent="0.25">
      <c r="A622" s="95">
        <v>620</v>
      </c>
      <c r="B622" s="95">
        <f>COUNTIF($D$3:K622,D622)</f>
        <v>40</v>
      </c>
      <c r="C622" s="95">
        <v>31</v>
      </c>
      <c r="D622" s="95" t="str">
        <f t="shared" si="42"/>
        <v>SDT</v>
      </c>
      <c r="E622" s="95">
        <f t="shared" si="40"/>
        <v>0</v>
      </c>
      <c r="F622" s="95" t="str" cm="1">
        <f t="array" ref="F622">_xlfn.IFS(G622&gt;H622,"W",G622&lt;H622,"L",G622=H622,"---")</f>
        <v>L</v>
      </c>
      <c r="G622" s="165">
        <v>7</v>
      </c>
      <c r="H622" s="165">
        <v>8</v>
      </c>
      <c r="I622" s="95" t="str" cm="1">
        <f t="array" ref="I622">_xlfn.IFS(H622&gt;G622,"W",H622&lt;G622,"L",H622=G622,"---")</f>
        <v>W</v>
      </c>
      <c r="J622" s="95">
        <f t="shared" si="41"/>
        <v>1</v>
      </c>
      <c r="K622" s="95" t="str">
        <f t="shared" si="43"/>
        <v>BOS</v>
      </c>
      <c r="L622" s="95">
        <v>2</v>
      </c>
      <c r="M622" s="95">
        <f>COUNTIF($D$3:K622,K622)</f>
        <v>40</v>
      </c>
    </row>
    <row r="623" spans="1:13" x14ac:dyDescent="0.25">
      <c r="A623" s="95">
        <v>621</v>
      </c>
      <c r="B623" s="95">
        <f>COUNTIF($D$3:K623,D623)</f>
        <v>39</v>
      </c>
      <c r="C623" s="95">
        <v>32</v>
      </c>
      <c r="D623" s="95" t="str">
        <f t="shared" si="42"/>
        <v>SFN</v>
      </c>
      <c r="E623" s="95">
        <f t="shared" si="40"/>
        <v>1</v>
      </c>
      <c r="F623" s="95" t="str" cm="1">
        <f t="array" ref="F623">_xlfn.IFS(G623&gt;H623,"W",G623&lt;H623,"L",G623=H623,"---")</f>
        <v>W</v>
      </c>
      <c r="G623" s="165">
        <v>5</v>
      </c>
      <c r="H623" s="165">
        <v>4</v>
      </c>
      <c r="I623" s="95" t="str" cm="1">
        <f t="array" ref="I623">_xlfn.IFS(H623&gt;G623,"W",H623&lt;G623,"L",H623=G623,"---")</f>
        <v>L</v>
      </c>
      <c r="J623" s="95">
        <f t="shared" si="41"/>
        <v>0</v>
      </c>
      <c r="K623" s="95" t="str">
        <f t="shared" si="43"/>
        <v>BAL</v>
      </c>
      <c r="L623" s="95">
        <v>3</v>
      </c>
      <c r="M623" s="95">
        <f>COUNTIF($D$3:K623,K623)</f>
        <v>39</v>
      </c>
    </row>
    <row r="624" spans="1:13" x14ac:dyDescent="0.25">
      <c r="A624" s="95">
        <v>622</v>
      </c>
      <c r="B624" s="95">
        <f>COUNTIF($D$3:K624,D624)</f>
        <v>38</v>
      </c>
      <c r="C624" s="95">
        <v>25</v>
      </c>
      <c r="D624" s="95" t="str">
        <f t="shared" si="42"/>
        <v>CHC</v>
      </c>
      <c r="E624" s="95">
        <f t="shared" si="40"/>
        <v>0</v>
      </c>
      <c r="F624" s="95" t="str" cm="1">
        <f t="array" ref="F624">_xlfn.IFS(G624&gt;H624,"W",G624&lt;H624,"L",G624=H624,"---")</f>
        <v>L</v>
      </c>
      <c r="G624" s="165">
        <v>5</v>
      </c>
      <c r="H624" s="165">
        <v>6</v>
      </c>
      <c r="I624" s="95" t="str" cm="1">
        <f t="array" ref="I624">_xlfn.IFS(H624&gt;G624,"W",H624&lt;G624,"L",H624=G624,"---")</f>
        <v>W</v>
      </c>
      <c r="J624" s="95">
        <f t="shared" si="41"/>
        <v>1</v>
      </c>
      <c r="K624" s="95" t="str">
        <f t="shared" si="43"/>
        <v>CLE</v>
      </c>
      <c r="L624" s="95">
        <v>4</v>
      </c>
      <c r="M624" s="95">
        <f>COUNTIF($D$3:K624,K624)</f>
        <v>40</v>
      </c>
    </row>
    <row r="625" spans="1:13" x14ac:dyDescent="0.25">
      <c r="A625" s="95">
        <v>623</v>
      </c>
      <c r="B625" s="95">
        <f>COUNTIF($D$3:K625,D625)</f>
        <v>39</v>
      </c>
      <c r="C625" s="95">
        <v>26</v>
      </c>
      <c r="D625" s="95" t="str">
        <f t="shared" si="42"/>
        <v>STL</v>
      </c>
      <c r="E625" s="95">
        <f t="shared" si="40"/>
        <v>0</v>
      </c>
      <c r="F625" s="95" t="str" cm="1">
        <f t="array" ref="F625">_xlfn.IFS(G625&gt;H625,"W",G625&lt;H625,"L",G625=H625,"---")</f>
        <v>L</v>
      </c>
      <c r="G625" s="165">
        <v>1</v>
      </c>
      <c r="H625" s="165">
        <v>2</v>
      </c>
      <c r="I625" s="95" t="str" cm="1">
        <f t="array" ref="I625">_xlfn.IFS(H625&gt;G625,"W",H625&lt;G625,"L",H625=G625,"---")</f>
        <v>W</v>
      </c>
      <c r="J625" s="95">
        <f t="shared" si="41"/>
        <v>1</v>
      </c>
      <c r="K625" s="95" t="str">
        <f t="shared" si="43"/>
        <v>DET</v>
      </c>
      <c r="L625" s="95">
        <v>5</v>
      </c>
      <c r="M625" s="95">
        <f>COUNTIF($D$3:K625,K625)</f>
        <v>41</v>
      </c>
    </row>
    <row r="626" spans="1:13" x14ac:dyDescent="0.25">
      <c r="A626" s="95">
        <v>624</v>
      </c>
      <c r="B626" s="95">
        <f>COUNTIF($D$3:K626,D626)</f>
        <v>40</v>
      </c>
      <c r="C626" s="95">
        <v>27</v>
      </c>
      <c r="D626" s="95" t="str">
        <f t="shared" si="42"/>
        <v>OKC</v>
      </c>
      <c r="E626" s="95">
        <f t="shared" si="40"/>
        <v>1</v>
      </c>
      <c r="F626" s="95" t="str" cm="1">
        <f t="array" ref="F626">_xlfn.IFS(G626&gt;H626,"W",G626&lt;H626,"L",G626=H626,"---")</f>
        <v>W</v>
      </c>
      <c r="G626" s="165">
        <v>8</v>
      </c>
      <c r="H626" s="165">
        <v>3</v>
      </c>
      <c r="I626" s="95" t="str" cm="1">
        <f t="array" ref="I626">_xlfn.IFS(H626&gt;G626,"W",H626&lt;G626,"L",H626=G626,"---")</f>
        <v>L</v>
      </c>
      <c r="J626" s="95">
        <f t="shared" si="41"/>
        <v>0</v>
      </c>
      <c r="K626" s="95" t="str">
        <f t="shared" si="43"/>
        <v>ORL</v>
      </c>
      <c r="L626" s="95">
        <v>6</v>
      </c>
      <c r="M626" s="95">
        <f>COUNTIF($D$3:K626,K626)</f>
        <v>41</v>
      </c>
    </row>
    <row r="627" spans="1:13" x14ac:dyDescent="0.25">
      <c r="A627" s="95">
        <v>625</v>
      </c>
      <c r="B627" s="95">
        <f>COUNTIF($D$3:K627,D627)</f>
        <v>40</v>
      </c>
      <c r="C627" s="95">
        <v>28</v>
      </c>
      <c r="D627" s="95" t="str">
        <f t="shared" si="42"/>
        <v>COL</v>
      </c>
      <c r="E627" s="95">
        <f t="shared" si="40"/>
        <v>1</v>
      </c>
      <c r="F627" s="95" t="str" cm="1">
        <f t="array" ref="F627">_xlfn.IFS(G627&gt;H627,"W",G627&lt;H627,"L",G627=H627,"---")</f>
        <v>W</v>
      </c>
      <c r="G627" s="165">
        <v>5</v>
      </c>
      <c r="H627" s="165">
        <v>3</v>
      </c>
      <c r="I627" s="95" t="str" cm="1">
        <f t="array" ref="I627">_xlfn.IFS(H627&gt;G627,"W",H627&lt;G627,"L",H627=G627,"---")</f>
        <v>L</v>
      </c>
      <c r="J627" s="95">
        <f t="shared" si="41"/>
        <v>0</v>
      </c>
      <c r="K627" s="95" t="str">
        <f t="shared" si="43"/>
        <v>IND</v>
      </c>
      <c r="L627" s="95">
        <v>7</v>
      </c>
      <c r="M627" s="95">
        <f>COUNTIF($D$3:K627,K627)</f>
        <v>39</v>
      </c>
    </row>
    <row r="628" spans="1:13" x14ac:dyDescent="0.25">
      <c r="A628" s="95">
        <v>626</v>
      </c>
      <c r="B628" s="95">
        <f>COUNTIF($D$3:K628,D628)</f>
        <v>41</v>
      </c>
      <c r="C628" s="95">
        <v>29</v>
      </c>
      <c r="D628" s="95" t="str">
        <f t="shared" si="42"/>
        <v>LAP</v>
      </c>
      <c r="E628" s="95">
        <f t="shared" si="40"/>
        <v>1</v>
      </c>
      <c r="F628" s="95" t="str" cm="1">
        <f t="array" ref="F628">_xlfn.IFS(G628&gt;H628,"W",G628&lt;H628,"L",G628=H628,"---")</f>
        <v>W</v>
      </c>
      <c r="G628" s="165">
        <v>11</v>
      </c>
      <c r="H628" s="165">
        <v>8</v>
      </c>
      <c r="I628" s="95" t="str" cm="1">
        <f t="array" ref="I628">_xlfn.IFS(H628&gt;G628,"W",H628&lt;G628,"L",H628=G628,"---")</f>
        <v>L</v>
      </c>
      <c r="J628" s="95">
        <f t="shared" si="41"/>
        <v>0</v>
      </c>
      <c r="K628" s="95" t="str">
        <f t="shared" si="43"/>
        <v>MIL</v>
      </c>
      <c r="L628" s="95">
        <v>8</v>
      </c>
      <c r="M628" s="95">
        <f>COUNTIF($D$3:K628,K628)</f>
        <v>38</v>
      </c>
    </row>
    <row r="629" spans="1:13" x14ac:dyDescent="0.25">
      <c r="A629" s="95">
        <v>627</v>
      </c>
      <c r="B629" s="95">
        <f>COUNTIF($D$3:K629,D629)</f>
        <v>42</v>
      </c>
      <c r="C629" s="95">
        <v>22</v>
      </c>
      <c r="D629" s="95" t="str">
        <f t="shared" si="42"/>
        <v>ATL</v>
      </c>
      <c r="E629" s="95">
        <f t="shared" si="40"/>
        <v>1</v>
      </c>
      <c r="F629" s="95" t="str" cm="1">
        <f t="array" ref="F629">_xlfn.IFS(G629&gt;H629,"W",G629&lt;H629,"L",G629=H629,"---")</f>
        <v>W</v>
      </c>
      <c r="G629" s="165">
        <v>5</v>
      </c>
      <c r="H629" s="165">
        <v>0</v>
      </c>
      <c r="I629" s="95" t="str" cm="1">
        <f t="array" ref="I629">_xlfn.IFS(H629&gt;G629,"W",H629&lt;G629,"L",H629=G629,"---")</f>
        <v>L</v>
      </c>
      <c r="J629" s="95">
        <f t="shared" si="41"/>
        <v>0</v>
      </c>
      <c r="K629" s="95" t="str">
        <f t="shared" si="43"/>
        <v>SEA</v>
      </c>
      <c r="L629" s="95">
        <v>9</v>
      </c>
      <c r="M629" s="95">
        <f>COUNTIF($D$3:K629,K629)</f>
        <v>39</v>
      </c>
    </row>
    <row r="630" spans="1:13" x14ac:dyDescent="0.25">
      <c r="A630" s="95">
        <v>628</v>
      </c>
      <c r="B630" s="95">
        <f>COUNTIF($D$3:K630,D630)</f>
        <v>39</v>
      </c>
      <c r="C630" s="95">
        <v>23</v>
      </c>
      <c r="D630" s="95" t="str">
        <f t="shared" si="42"/>
        <v>MIA</v>
      </c>
      <c r="E630" s="95">
        <f t="shared" si="40"/>
        <v>0</v>
      </c>
      <c r="F630" s="95" t="str" cm="1">
        <f t="array" ref="F630">_xlfn.IFS(G630&gt;H630,"W",G630&lt;H630,"L",G630=H630,"---")</f>
        <v>L</v>
      </c>
      <c r="G630" s="165">
        <v>4</v>
      </c>
      <c r="H630" s="165">
        <v>9</v>
      </c>
      <c r="I630" s="95" t="str" cm="1">
        <f t="array" ref="I630">_xlfn.IFS(H630&gt;G630,"W",H630&lt;G630,"L",H630=G630,"---")</f>
        <v>W</v>
      </c>
      <c r="J630" s="95">
        <f t="shared" si="41"/>
        <v>1</v>
      </c>
      <c r="K630" s="95" t="str">
        <f t="shared" si="43"/>
        <v>OAK</v>
      </c>
      <c r="L630" s="95">
        <v>10</v>
      </c>
      <c r="M630" s="95">
        <f>COUNTIF($D$3:K630,K630)</f>
        <v>39</v>
      </c>
    </row>
    <row r="631" spans="1:13" x14ac:dyDescent="0.25">
      <c r="A631" s="95">
        <v>629</v>
      </c>
      <c r="B631" s="95">
        <f>COUNTIF($D$3:K631,D631)</f>
        <v>38</v>
      </c>
      <c r="C631" s="95">
        <v>24</v>
      </c>
      <c r="D631" s="95" t="str">
        <f t="shared" si="42"/>
        <v>CIN</v>
      </c>
      <c r="E631" s="95">
        <f t="shared" si="40"/>
        <v>1</v>
      </c>
      <c r="F631" s="95" t="str" cm="1">
        <f t="array" ref="F631">_xlfn.IFS(G631&gt;H631,"W",G631&lt;H631,"L",G631=H631,"---")</f>
        <v>W</v>
      </c>
      <c r="G631" s="165">
        <v>3</v>
      </c>
      <c r="H631" s="165">
        <v>1</v>
      </c>
      <c r="I631" s="95" t="str" cm="1">
        <f t="array" ref="I631">_xlfn.IFS(H631&gt;G631,"W",H631&lt;G631,"L",H631=G631,"---")</f>
        <v>L</v>
      </c>
      <c r="J631" s="95">
        <f t="shared" si="41"/>
        <v>0</v>
      </c>
      <c r="K631" s="95" t="str">
        <f t="shared" si="43"/>
        <v>LAA</v>
      </c>
      <c r="L631" s="95">
        <v>11</v>
      </c>
      <c r="M631" s="95">
        <f>COUNTIF($D$3:K631,K631)</f>
        <v>40</v>
      </c>
    </row>
    <row r="632" spans="1:13" x14ac:dyDescent="0.25">
      <c r="A632" s="95">
        <v>630</v>
      </c>
      <c r="B632" s="95">
        <f>COUNTIF($D$3:K632,D632)</f>
        <v>39</v>
      </c>
      <c r="C632" s="95">
        <v>17</v>
      </c>
      <c r="D632" s="95" t="str">
        <f t="shared" si="42"/>
        <v>NYC</v>
      </c>
      <c r="E632" s="95">
        <f t="shared" si="40"/>
        <v>1</v>
      </c>
      <c r="F632" s="95" t="str" cm="1">
        <f t="array" ref="F632">_xlfn.IFS(G632&gt;H632,"W",G632&lt;H632,"L",G632=H632,"---")</f>
        <v>W</v>
      </c>
      <c r="G632" s="165">
        <v>9</v>
      </c>
      <c r="H632" s="165">
        <v>8</v>
      </c>
      <c r="I632" s="95" t="str" cm="1">
        <f t="array" ref="I632">_xlfn.IFS(H632&gt;G632,"W",H632&lt;G632,"L",H632=G632,"---")</f>
        <v>L</v>
      </c>
      <c r="J632" s="95">
        <f t="shared" si="41"/>
        <v>0</v>
      </c>
      <c r="K632" s="95" t="str">
        <f t="shared" si="43"/>
        <v>CHR</v>
      </c>
      <c r="L632" s="95">
        <v>12</v>
      </c>
      <c r="M632" s="95">
        <f>COUNTIF($D$3:K632,K632)</f>
        <v>40</v>
      </c>
    </row>
    <row r="633" spans="1:13" x14ac:dyDescent="0.25">
      <c r="A633" s="95">
        <v>631</v>
      </c>
      <c r="B633" s="95">
        <f>COUNTIF($D$3:K633,D633)</f>
        <v>39</v>
      </c>
      <c r="C633" s="95">
        <v>18</v>
      </c>
      <c r="D633" s="95" t="str">
        <f t="shared" si="42"/>
        <v>PHI</v>
      </c>
      <c r="E633" s="95">
        <f t="shared" si="40"/>
        <v>0</v>
      </c>
      <c r="F633" s="95" t="str" cm="1">
        <f t="array" ref="F633">_xlfn.IFS(G633&gt;H633,"W",G633&lt;H633,"L",G633=H633,"---")</f>
        <v>L</v>
      </c>
      <c r="G633" s="165">
        <v>7</v>
      </c>
      <c r="H633" s="165">
        <v>8</v>
      </c>
      <c r="I633" s="95" t="str" cm="1">
        <f t="array" ref="I633">_xlfn.IFS(H633&gt;G633,"W",H633&lt;G633,"L",H633=G633,"---")</f>
        <v>W</v>
      </c>
      <c r="J633" s="95">
        <f t="shared" si="41"/>
        <v>1</v>
      </c>
      <c r="K633" s="95" t="str">
        <f t="shared" si="43"/>
        <v>KCM</v>
      </c>
      <c r="L633" s="95">
        <v>13</v>
      </c>
      <c r="M633" s="95">
        <f>COUNTIF($D$3:K633,K633)</f>
        <v>41</v>
      </c>
    </row>
    <row r="634" spans="1:13" x14ac:dyDescent="0.25">
      <c r="A634" s="95">
        <v>632</v>
      </c>
      <c r="B634" s="95">
        <f>COUNTIF($D$3:K634,D634)</f>
        <v>39</v>
      </c>
      <c r="C634" s="95">
        <v>19</v>
      </c>
      <c r="D634" s="95" t="str">
        <f t="shared" si="42"/>
        <v>BKN</v>
      </c>
      <c r="E634" s="95">
        <f t="shared" si="40"/>
        <v>0</v>
      </c>
      <c r="F634" s="95" t="str" cm="1">
        <f t="array" ref="F634">_xlfn.IFS(G634&gt;H634,"W",G634&lt;H634,"L",G634=H634,"---")</f>
        <v>L</v>
      </c>
      <c r="G634" s="165">
        <v>5</v>
      </c>
      <c r="H634" s="165">
        <v>10</v>
      </c>
      <c r="I634" s="95" t="str" cm="1">
        <f t="array" ref="I634">_xlfn.IFS(H634&gt;G634,"W",H634&lt;G634,"L",H634=G634,"---")</f>
        <v>W</v>
      </c>
      <c r="J634" s="95">
        <f t="shared" si="41"/>
        <v>1</v>
      </c>
      <c r="K634" s="95" t="str">
        <f t="shared" si="43"/>
        <v>MIN</v>
      </c>
      <c r="L634" s="95">
        <v>14</v>
      </c>
      <c r="M634" s="95">
        <f>COUNTIF($D$3:K634,K634)</f>
        <v>40</v>
      </c>
    </row>
    <row r="635" spans="1:13" x14ac:dyDescent="0.25">
      <c r="A635" s="95">
        <v>633</v>
      </c>
      <c r="B635" s="95">
        <f>COUNTIF($D$3:K635,D635)</f>
        <v>40</v>
      </c>
      <c r="C635" s="95">
        <v>20</v>
      </c>
      <c r="D635" s="95" t="str">
        <f t="shared" si="42"/>
        <v>WAS</v>
      </c>
      <c r="E635" s="95">
        <f t="shared" si="40"/>
        <v>0</v>
      </c>
      <c r="F635" s="95" t="str" cm="1">
        <f t="array" ref="F635">_xlfn.IFS(G635&gt;H635,"W",G635&lt;H635,"L",G635=H635,"---")</f>
        <v>L</v>
      </c>
      <c r="G635" s="165">
        <v>4</v>
      </c>
      <c r="H635" s="165">
        <v>5</v>
      </c>
      <c r="I635" s="95" t="str" cm="1">
        <f t="array" ref="I635">_xlfn.IFS(H635&gt;G635,"W",H635&lt;G635,"L",H635=G635,"---")</f>
        <v>W</v>
      </c>
      <c r="J635" s="95">
        <f t="shared" si="41"/>
        <v>1</v>
      </c>
      <c r="K635" s="95" t="str">
        <f t="shared" si="43"/>
        <v>DAL</v>
      </c>
      <c r="L635" s="95">
        <v>15</v>
      </c>
      <c r="M635" s="95">
        <f>COUNTIF($D$3:K635,K635)</f>
        <v>39</v>
      </c>
    </row>
    <row r="636" spans="1:13" x14ac:dyDescent="0.25">
      <c r="A636" s="95">
        <v>634</v>
      </c>
      <c r="B636" s="95">
        <f>COUNTIF($D$3:K636,D636)</f>
        <v>41</v>
      </c>
      <c r="C636" s="95">
        <v>21</v>
      </c>
      <c r="D636" s="95" t="str">
        <f t="shared" si="42"/>
        <v>PIT</v>
      </c>
      <c r="E636" s="95">
        <f t="shared" si="40"/>
        <v>0</v>
      </c>
      <c r="F636" s="95" t="str" cm="1">
        <f t="array" ref="F636">_xlfn.IFS(G636&gt;H636,"W",G636&lt;H636,"L",G636=H636,"---")</f>
        <v>L</v>
      </c>
      <c r="G636" s="165">
        <v>6</v>
      </c>
      <c r="H636" s="165">
        <v>7</v>
      </c>
      <c r="I636" s="95" t="str" cm="1">
        <f t="array" ref="I636">_xlfn.IFS(H636&gt;G636,"W",H636&lt;G636,"L",H636=G636,"---")</f>
        <v>W</v>
      </c>
      <c r="J636" s="95">
        <f t="shared" si="41"/>
        <v>1</v>
      </c>
      <c r="K636" s="95" t="str">
        <f t="shared" si="43"/>
        <v>HOU</v>
      </c>
      <c r="L636" s="95">
        <v>16</v>
      </c>
      <c r="M636" s="95">
        <f>COUNTIF($D$3:K636,K636)</f>
        <v>39</v>
      </c>
    </row>
    <row r="637" spans="1:13" x14ac:dyDescent="0.25">
      <c r="A637" s="95">
        <v>635</v>
      </c>
      <c r="B637" s="95">
        <f>COUNTIF($D$3:K637,D637)</f>
        <v>41</v>
      </c>
      <c r="C637" s="95">
        <v>30</v>
      </c>
      <c r="D637" s="95" t="str">
        <f t="shared" si="42"/>
        <v>PHX</v>
      </c>
      <c r="E637" s="95">
        <f t="shared" si="40"/>
        <v>0</v>
      </c>
      <c r="F637" s="95" t="str" cm="1">
        <f t="array" ref="F637">_xlfn.IFS(G637&gt;H637,"W",G637&lt;H637,"L",G637=H637,"---")</f>
        <v>L</v>
      </c>
      <c r="G637" s="165">
        <v>0</v>
      </c>
      <c r="H637" s="165">
        <v>7</v>
      </c>
      <c r="I637" s="95" t="str" cm="1">
        <f t="array" ref="I637">_xlfn.IFS(H637&gt;G637,"W",H637&lt;G637,"L",H637=G637,"---")</f>
        <v>W</v>
      </c>
      <c r="J637" s="95">
        <f t="shared" si="41"/>
        <v>1</v>
      </c>
      <c r="K637" s="95" t="str">
        <f t="shared" si="43"/>
        <v>NYS</v>
      </c>
      <c r="L637" s="95">
        <v>1</v>
      </c>
      <c r="M637" s="95">
        <f>COUNTIF($D$3:K637,K637)</f>
        <v>40</v>
      </c>
    </row>
    <row r="638" spans="1:13" x14ac:dyDescent="0.25">
      <c r="A638" s="95">
        <v>636</v>
      </c>
      <c r="B638" s="95">
        <f>COUNTIF($D$3:K638,D638)</f>
        <v>40</v>
      </c>
      <c r="C638" s="95">
        <v>32</v>
      </c>
      <c r="D638" s="95" t="str">
        <f t="shared" si="42"/>
        <v>SFN</v>
      </c>
      <c r="E638" s="95">
        <f t="shared" si="40"/>
        <v>0</v>
      </c>
      <c r="F638" s="95" t="str" cm="1">
        <f t="array" ref="F638">_xlfn.IFS(G638&gt;H638,"W",G638&lt;H638,"L",G638=H638,"---")</f>
        <v>L</v>
      </c>
      <c r="G638" s="165">
        <v>11</v>
      </c>
      <c r="H638" s="165">
        <v>13</v>
      </c>
      <c r="I638" s="95" t="str" cm="1">
        <f t="array" ref="I638">_xlfn.IFS(H638&gt;G638,"W",H638&lt;G638,"L",H638=G638,"---")</f>
        <v>W</v>
      </c>
      <c r="J638" s="95">
        <f t="shared" si="41"/>
        <v>1</v>
      </c>
      <c r="K638" s="95" t="str">
        <f t="shared" si="43"/>
        <v>BAL</v>
      </c>
      <c r="L638" s="95">
        <v>3</v>
      </c>
      <c r="M638" s="95">
        <f>COUNTIF($D$3:K638,K638)</f>
        <v>40</v>
      </c>
    </row>
    <row r="639" spans="1:13" x14ac:dyDescent="0.25">
      <c r="A639" s="95">
        <v>637</v>
      </c>
      <c r="B639" s="95">
        <f>COUNTIF($D$3:K639,D639)</f>
        <v>39</v>
      </c>
      <c r="C639" s="95">
        <v>25</v>
      </c>
      <c r="D639" s="95" t="str">
        <f t="shared" si="42"/>
        <v>CHC</v>
      </c>
      <c r="E639" s="95">
        <f t="shared" si="40"/>
        <v>0</v>
      </c>
      <c r="F639" s="95" t="str" cm="1">
        <f t="array" ref="F639">_xlfn.IFS(G639&gt;H639,"W",G639&lt;H639,"L",G639=H639,"---")</f>
        <v>L</v>
      </c>
      <c r="G639" s="165">
        <v>3</v>
      </c>
      <c r="H639" s="165">
        <v>8</v>
      </c>
      <c r="I639" s="95" t="str" cm="1">
        <f t="array" ref="I639">_xlfn.IFS(H639&gt;G639,"W",H639&lt;G639,"L",H639=G639,"---")</f>
        <v>W</v>
      </c>
      <c r="J639" s="95">
        <f t="shared" si="41"/>
        <v>1</v>
      </c>
      <c r="K639" s="95" t="str">
        <f t="shared" si="43"/>
        <v>CLE</v>
      </c>
      <c r="L639" s="95">
        <v>4</v>
      </c>
      <c r="M639" s="95">
        <f>COUNTIF($D$3:K639,K639)</f>
        <v>41</v>
      </c>
    </row>
    <row r="640" spans="1:13" x14ac:dyDescent="0.25">
      <c r="A640" s="95">
        <v>638</v>
      </c>
      <c r="B640" s="95">
        <f>COUNTIF($D$3:K640,D640)</f>
        <v>40</v>
      </c>
      <c r="C640" s="95">
        <v>26</v>
      </c>
      <c r="D640" s="95" t="str">
        <f t="shared" si="42"/>
        <v>STL</v>
      </c>
      <c r="E640" s="95">
        <f t="shared" si="40"/>
        <v>1</v>
      </c>
      <c r="F640" s="95" t="str" cm="1">
        <f t="array" ref="F640">_xlfn.IFS(G640&gt;H640,"W",G640&lt;H640,"L",G640=H640,"---")</f>
        <v>W</v>
      </c>
      <c r="G640" s="165">
        <v>6</v>
      </c>
      <c r="H640" s="165">
        <v>3</v>
      </c>
      <c r="I640" s="95" t="str" cm="1">
        <f t="array" ref="I640">_xlfn.IFS(H640&gt;G640,"W",H640&lt;G640,"L",H640=G640,"---")</f>
        <v>L</v>
      </c>
      <c r="J640" s="95">
        <f t="shared" si="41"/>
        <v>0</v>
      </c>
      <c r="K640" s="95" t="str">
        <f t="shared" si="43"/>
        <v>DET</v>
      </c>
      <c r="L640" s="95">
        <v>5</v>
      </c>
      <c r="M640" s="95">
        <f>COUNTIF($D$3:K640,K640)</f>
        <v>42</v>
      </c>
    </row>
    <row r="641" spans="1:13" x14ac:dyDescent="0.25">
      <c r="A641" s="95">
        <v>639</v>
      </c>
      <c r="B641" s="95">
        <f>COUNTIF($D$3:K641,D641)</f>
        <v>41</v>
      </c>
      <c r="C641" s="95">
        <v>27</v>
      </c>
      <c r="D641" s="95" t="str">
        <f t="shared" si="42"/>
        <v>OKC</v>
      </c>
      <c r="E641" s="95">
        <f t="shared" si="40"/>
        <v>1</v>
      </c>
      <c r="F641" s="95" t="str" cm="1">
        <f t="array" ref="F641">_xlfn.IFS(G641&gt;H641,"W",G641&lt;H641,"L",G641=H641,"---")</f>
        <v>W</v>
      </c>
      <c r="G641" s="165">
        <v>10</v>
      </c>
      <c r="H641" s="165">
        <v>6</v>
      </c>
      <c r="I641" s="95" t="str" cm="1">
        <f t="array" ref="I641">_xlfn.IFS(H641&gt;G641,"W",H641&lt;G641,"L",H641=G641,"---")</f>
        <v>L</v>
      </c>
      <c r="J641" s="95">
        <f t="shared" si="41"/>
        <v>0</v>
      </c>
      <c r="K641" s="95" t="str">
        <f t="shared" si="43"/>
        <v>ORL</v>
      </c>
      <c r="L641" s="95">
        <v>6</v>
      </c>
      <c r="M641" s="95">
        <f>COUNTIF($D$3:K641,K641)</f>
        <v>42</v>
      </c>
    </row>
    <row r="642" spans="1:13" x14ac:dyDescent="0.25">
      <c r="A642" s="95">
        <v>640</v>
      </c>
      <c r="B642" s="95">
        <f>COUNTIF($D$3:K642,D642)</f>
        <v>41</v>
      </c>
      <c r="C642" s="95">
        <v>28</v>
      </c>
      <c r="D642" s="95" t="str">
        <f t="shared" si="42"/>
        <v>COL</v>
      </c>
      <c r="E642" s="95">
        <f t="shared" si="40"/>
        <v>0</v>
      </c>
      <c r="F642" s="95" t="str" cm="1">
        <f t="array" ref="F642">_xlfn.IFS(G642&gt;H642,"W",G642&lt;H642,"L",G642=H642,"---")</f>
        <v>L</v>
      </c>
      <c r="G642" s="165">
        <v>4</v>
      </c>
      <c r="H642" s="165">
        <v>5</v>
      </c>
      <c r="I642" s="95" t="str" cm="1">
        <f t="array" ref="I642">_xlfn.IFS(H642&gt;G642,"W",H642&lt;G642,"L",H642=G642,"---")</f>
        <v>W</v>
      </c>
      <c r="J642" s="95">
        <f t="shared" si="41"/>
        <v>1</v>
      </c>
      <c r="K642" s="95" t="str">
        <f t="shared" si="43"/>
        <v>IND</v>
      </c>
      <c r="L642" s="95">
        <v>7</v>
      </c>
      <c r="M642" s="95">
        <f>COUNTIF($D$3:K642,K642)</f>
        <v>40</v>
      </c>
    </row>
    <row r="643" spans="1:13" x14ac:dyDescent="0.25">
      <c r="A643" s="95">
        <v>641</v>
      </c>
      <c r="B643" s="95">
        <f>COUNTIF($D$3:K643,D643)</f>
        <v>42</v>
      </c>
      <c r="C643" s="95">
        <v>29</v>
      </c>
      <c r="D643" s="95" t="str">
        <f t="shared" si="42"/>
        <v>LAP</v>
      </c>
      <c r="E643" s="95">
        <f t="shared" ref="E643:E706" si="44">IF(F643="W",1,0)</f>
        <v>1</v>
      </c>
      <c r="F643" s="95" t="str" cm="1">
        <f t="array" ref="F643">_xlfn.IFS(G643&gt;H643,"W",G643&lt;H643,"L",G643=H643,"---")</f>
        <v>W</v>
      </c>
      <c r="G643" s="165">
        <v>14</v>
      </c>
      <c r="H643" s="165">
        <v>5</v>
      </c>
      <c r="I643" s="95" t="str" cm="1">
        <f t="array" ref="I643">_xlfn.IFS(H643&gt;G643,"W",H643&lt;G643,"L",H643=G643,"---")</f>
        <v>L</v>
      </c>
      <c r="J643" s="95">
        <f t="shared" ref="J643:J706" si="45">IF(I643="W",1,0)</f>
        <v>0</v>
      </c>
      <c r="K643" s="95" t="str">
        <f t="shared" si="43"/>
        <v>MIL</v>
      </c>
      <c r="L643" s="95">
        <v>8</v>
      </c>
      <c r="M643" s="95">
        <f>COUNTIF($D$3:K643,K643)</f>
        <v>39</v>
      </c>
    </row>
    <row r="644" spans="1:13" x14ac:dyDescent="0.25">
      <c r="A644" s="95">
        <v>642</v>
      </c>
      <c r="B644" s="95">
        <f>COUNTIF($D$3:K644,D644)</f>
        <v>40</v>
      </c>
      <c r="C644" s="95">
        <v>23</v>
      </c>
      <c r="D644" s="95" t="str">
        <f t="shared" ref="D644:D707" si="46">_xlfn.XLOOKUP($C644,$O$3:$O$34,$P$3:$P$34,"---",0,1)</f>
        <v>MIA</v>
      </c>
      <c r="E644" s="95">
        <f t="shared" si="44"/>
        <v>0</v>
      </c>
      <c r="F644" s="95" t="str" cm="1">
        <f t="array" ref="F644">_xlfn.IFS(G644&gt;H644,"W",G644&lt;H644,"L",G644=H644,"---")</f>
        <v>L</v>
      </c>
      <c r="G644" s="165">
        <v>2</v>
      </c>
      <c r="H644" s="165">
        <v>5</v>
      </c>
      <c r="I644" s="95" t="str" cm="1">
        <f t="array" ref="I644">_xlfn.IFS(H644&gt;G644,"W",H644&lt;G644,"L",H644=G644,"---")</f>
        <v>W</v>
      </c>
      <c r="J644" s="95">
        <f t="shared" si="45"/>
        <v>1</v>
      </c>
      <c r="K644" s="95" t="str">
        <f t="shared" ref="K644:K707" si="47">_xlfn.XLOOKUP($L644,$O$3:$O$34,$P$3:$P$34,"---",0,1)</f>
        <v>OAK</v>
      </c>
      <c r="L644" s="95">
        <v>10</v>
      </c>
      <c r="M644" s="95">
        <f>COUNTIF($D$3:K644,K644)</f>
        <v>40</v>
      </c>
    </row>
    <row r="645" spans="1:13" x14ac:dyDescent="0.25">
      <c r="A645" s="95">
        <v>643</v>
      </c>
      <c r="B645" s="95">
        <f>COUNTIF($D$3:K645,D645)</f>
        <v>39</v>
      </c>
      <c r="C645" s="95">
        <v>24</v>
      </c>
      <c r="D645" s="95" t="str">
        <f t="shared" si="46"/>
        <v>CIN</v>
      </c>
      <c r="E645" s="95">
        <f t="shared" si="44"/>
        <v>0</v>
      </c>
      <c r="F645" s="95" t="str" cm="1">
        <f t="array" ref="F645">_xlfn.IFS(G645&gt;H645,"W",G645&lt;H645,"L",G645=H645,"---")</f>
        <v>L</v>
      </c>
      <c r="G645" s="165">
        <v>1</v>
      </c>
      <c r="H645" s="165">
        <v>2</v>
      </c>
      <c r="I645" s="95" t="str" cm="1">
        <f t="array" ref="I645">_xlfn.IFS(H645&gt;G645,"W",H645&lt;G645,"L",H645=G645,"---")</f>
        <v>W</v>
      </c>
      <c r="J645" s="95">
        <f t="shared" si="45"/>
        <v>1</v>
      </c>
      <c r="K645" s="95" t="str">
        <f t="shared" si="47"/>
        <v>LAA</v>
      </c>
      <c r="L645" s="95">
        <v>11</v>
      </c>
      <c r="M645" s="95">
        <f>COUNTIF($D$3:K645,K645)</f>
        <v>41</v>
      </c>
    </row>
    <row r="646" spans="1:13" x14ac:dyDescent="0.25">
      <c r="A646" s="95">
        <v>644</v>
      </c>
      <c r="B646" s="95">
        <f>COUNTIF($D$3:K646,D646)</f>
        <v>40</v>
      </c>
      <c r="C646" s="95">
        <v>17</v>
      </c>
      <c r="D646" s="95" t="str">
        <f t="shared" si="46"/>
        <v>NYC</v>
      </c>
      <c r="E646" s="95">
        <f t="shared" si="44"/>
        <v>0</v>
      </c>
      <c r="F646" s="95" t="str" cm="1">
        <f t="array" ref="F646">_xlfn.IFS(G646&gt;H646,"W",G646&lt;H646,"L",G646=H646,"---")</f>
        <v>L</v>
      </c>
      <c r="G646" s="165">
        <v>2</v>
      </c>
      <c r="H646" s="165">
        <v>3</v>
      </c>
      <c r="I646" s="95" t="str" cm="1">
        <f t="array" ref="I646">_xlfn.IFS(H646&gt;G646,"W",H646&lt;G646,"L",H646=G646,"---")</f>
        <v>W</v>
      </c>
      <c r="J646" s="95">
        <f t="shared" si="45"/>
        <v>1</v>
      </c>
      <c r="K646" s="95" t="str">
        <f t="shared" si="47"/>
        <v>CHR</v>
      </c>
      <c r="L646" s="95">
        <v>12</v>
      </c>
      <c r="M646" s="95">
        <f>COUNTIF($D$3:K646,K646)</f>
        <v>41</v>
      </c>
    </row>
    <row r="647" spans="1:13" x14ac:dyDescent="0.25">
      <c r="A647" s="95">
        <v>645</v>
      </c>
      <c r="B647" s="95">
        <f>COUNTIF($D$3:K647,D647)</f>
        <v>40</v>
      </c>
      <c r="C647" s="95">
        <v>18</v>
      </c>
      <c r="D647" s="95" t="str">
        <f t="shared" si="46"/>
        <v>PHI</v>
      </c>
      <c r="E647" s="95">
        <f t="shared" si="44"/>
        <v>1</v>
      </c>
      <c r="F647" s="95" t="str" cm="1">
        <f t="array" ref="F647">_xlfn.IFS(G647&gt;H647,"W",G647&lt;H647,"L",G647=H647,"---")</f>
        <v>W</v>
      </c>
      <c r="G647" s="165">
        <v>5</v>
      </c>
      <c r="H647" s="165">
        <v>3</v>
      </c>
      <c r="I647" s="95" t="str" cm="1">
        <f t="array" ref="I647">_xlfn.IFS(H647&gt;G647,"W",H647&lt;G647,"L",H647=G647,"---")</f>
        <v>L</v>
      </c>
      <c r="J647" s="95">
        <f t="shared" si="45"/>
        <v>0</v>
      </c>
      <c r="K647" s="95" t="str">
        <f t="shared" si="47"/>
        <v>KCM</v>
      </c>
      <c r="L647" s="95">
        <v>13</v>
      </c>
      <c r="M647" s="95">
        <f>COUNTIF($D$3:K647,K647)</f>
        <v>42</v>
      </c>
    </row>
    <row r="648" spans="1:13" x14ac:dyDescent="0.25">
      <c r="A648" s="95">
        <v>646</v>
      </c>
      <c r="B648" s="95">
        <f>COUNTIF($D$3:K648,D648)</f>
        <v>40</v>
      </c>
      <c r="C648" s="95">
        <v>19</v>
      </c>
      <c r="D648" s="95" t="str">
        <f t="shared" si="46"/>
        <v>BKN</v>
      </c>
      <c r="E648" s="95">
        <f t="shared" si="44"/>
        <v>1</v>
      </c>
      <c r="F648" s="95" t="str" cm="1">
        <f t="array" ref="F648">_xlfn.IFS(G648&gt;H648,"W",G648&lt;H648,"L",G648=H648,"---")</f>
        <v>W</v>
      </c>
      <c r="G648" s="165">
        <v>5</v>
      </c>
      <c r="H648" s="165">
        <v>1</v>
      </c>
      <c r="I648" s="95" t="str" cm="1">
        <f t="array" ref="I648">_xlfn.IFS(H648&gt;G648,"W",H648&lt;G648,"L",H648=G648,"---")</f>
        <v>L</v>
      </c>
      <c r="J648" s="95">
        <f t="shared" si="45"/>
        <v>0</v>
      </c>
      <c r="K648" s="95" t="str">
        <f t="shared" si="47"/>
        <v>MIN</v>
      </c>
      <c r="L648" s="95">
        <v>14</v>
      </c>
      <c r="M648" s="95">
        <f>COUNTIF($D$3:K648,K648)</f>
        <v>41</v>
      </c>
    </row>
    <row r="649" spans="1:13" x14ac:dyDescent="0.25">
      <c r="A649" s="95">
        <v>647</v>
      </c>
      <c r="B649" s="95">
        <f>COUNTIF($D$3:K649,D649)</f>
        <v>41</v>
      </c>
      <c r="C649" s="95">
        <v>20</v>
      </c>
      <c r="D649" s="95" t="str">
        <f t="shared" si="46"/>
        <v>WAS</v>
      </c>
      <c r="E649" s="95">
        <f t="shared" si="44"/>
        <v>0</v>
      </c>
      <c r="F649" s="95" t="str" cm="1">
        <f t="array" ref="F649">_xlfn.IFS(G649&gt;H649,"W",G649&lt;H649,"L",G649=H649,"---")</f>
        <v>L</v>
      </c>
      <c r="G649" s="165">
        <v>2</v>
      </c>
      <c r="H649" s="165">
        <v>4</v>
      </c>
      <c r="I649" s="95" t="str" cm="1">
        <f t="array" ref="I649">_xlfn.IFS(H649&gt;G649,"W",H649&lt;G649,"L",H649=G649,"---")</f>
        <v>W</v>
      </c>
      <c r="J649" s="95">
        <f t="shared" si="45"/>
        <v>1</v>
      </c>
      <c r="K649" s="95" t="str">
        <f t="shared" si="47"/>
        <v>DAL</v>
      </c>
      <c r="L649" s="95">
        <v>15</v>
      </c>
      <c r="M649" s="95">
        <f>COUNTIF($D$3:K649,K649)</f>
        <v>40</v>
      </c>
    </row>
    <row r="650" spans="1:13" x14ac:dyDescent="0.25">
      <c r="A650" s="95">
        <v>648</v>
      </c>
      <c r="B650" s="95">
        <f>COUNTIF($D$3:K650,D650)</f>
        <v>42</v>
      </c>
      <c r="C650" s="95">
        <v>21</v>
      </c>
      <c r="D650" s="95" t="str">
        <f t="shared" si="46"/>
        <v>PIT</v>
      </c>
      <c r="E650" s="95">
        <f t="shared" si="44"/>
        <v>0</v>
      </c>
      <c r="F650" s="95" t="str" cm="1">
        <f t="array" ref="F650">_xlfn.IFS(G650&gt;H650,"W",G650&lt;H650,"L",G650=H650,"---")</f>
        <v>L</v>
      </c>
      <c r="G650" s="165">
        <v>3</v>
      </c>
      <c r="H650" s="165">
        <v>5</v>
      </c>
      <c r="I650" s="95" t="str" cm="1">
        <f t="array" ref="I650">_xlfn.IFS(H650&gt;G650,"W",H650&lt;G650,"L",H650=G650,"---")</f>
        <v>W</v>
      </c>
      <c r="J650" s="95">
        <f t="shared" si="45"/>
        <v>1</v>
      </c>
      <c r="K650" s="95" t="str">
        <f t="shared" si="47"/>
        <v>HOU</v>
      </c>
      <c r="L650" s="95">
        <v>16</v>
      </c>
      <c r="M650" s="95">
        <f>COUNTIF($D$3:K650,K650)</f>
        <v>40</v>
      </c>
    </row>
    <row r="651" spans="1:13" x14ac:dyDescent="0.25">
      <c r="A651" s="95">
        <v>649</v>
      </c>
      <c r="B651" s="95">
        <f>COUNTIF($D$3:K651,D651)</f>
        <v>41</v>
      </c>
      <c r="C651" s="95">
        <v>32</v>
      </c>
      <c r="D651" s="95" t="str">
        <f t="shared" si="46"/>
        <v>SFN</v>
      </c>
      <c r="E651" s="95">
        <f t="shared" si="44"/>
        <v>0</v>
      </c>
      <c r="F651" s="95" t="str" cm="1">
        <f t="array" ref="F651">_xlfn.IFS(G651&gt;H651,"W",G651&lt;H651,"L",G651=H651,"---")</f>
        <v>L</v>
      </c>
      <c r="G651" s="165">
        <v>3</v>
      </c>
      <c r="H651" s="165">
        <v>6</v>
      </c>
      <c r="I651" s="95" t="str" cm="1">
        <f t="array" ref="I651">_xlfn.IFS(H651&gt;G651,"W",H651&lt;G651,"L",H651=G651,"---")</f>
        <v>W</v>
      </c>
      <c r="J651" s="95">
        <f t="shared" si="45"/>
        <v>1</v>
      </c>
      <c r="K651" s="95" t="str">
        <f t="shared" si="47"/>
        <v>NYS</v>
      </c>
      <c r="L651" s="95">
        <v>1</v>
      </c>
      <c r="M651" s="95">
        <f>COUNTIF($D$3:K651,K651)</f>
        <v>41</v>
      </c>
    </row>
    <row r="652" spans="1:13" x14ac:dyDescent="0.25">
      <c r="A652" s="95">
        <v>650</v>
      </c>
      <c r="B652" s="95">
        <f>COUNTIF($D$3:K652,D652)</f>
        <v>40</v>
      </c>
      <c r="C652" s="95">
        <v>25</v>
      </c>
      <c r="D652" s="95" t="str">
        <f t="shared" si="46"/>
        <v>CHC</v>
      </c>
      <c r="E652" s="95">
        <f t="shared" si="44"/>
        <v>1</v>
      </c>
      <c r="F652" s="95" t="str" cm="1">
        <f t="array" ref="F652">_xlfn.IFS(G652&gt;H652,"W",G652&lt;H652,"L",G652=H652,"---")</f>
        <v>W</v>
      </c>
      <c r="G652" s="165">
        <v>5</v>
      </c>
      <c r="H652" s="165">
        <v>0</v>
      </c>
      <c r="I652" s="95" t="str" cm="1">
        <f t="array" ref="I652">_xlfn.IFS(H652&gt;G652,"W",H652&lt;G652,"L",H652=G652,"---")</f>
        <v>L</v>
      </c>
      <c r="J652" s="95">
        <f t="shared" si="45"/>
        <v>0</v>
      </c>
      <c r="K652" s="95" t="str">
        <f t="shared" si="47"/>
        <v>BOS</v>
      </c>
      <c r="L652" s="95">
        <v>2</v>
      </c>
      <c r="M652" s="95">
        <f>COUNTIF($D$3:K652,K652)</f>
        <v>41</v>
      </c>
    </row>
    <row r="653" spans="1:13" x14ac:dyDescent="0.25">
      <c r="A653" s="95">
        <v>651</v>
      </c>
      <c r="B653" s="95">
        <f>COUNTIF($D$3:K653,D653)</f>
        <v>41</v>
      </c>
      <c r="C653" s="95">
        <v>26</v>
      </c>
      <c r="D653" s="95" t="str">
        <f t="shared" si="46"/>
        <v>STL</v>
      </c>
      <c r="E653" s="95">
        <f t="shared" si="44"/>
        <v>1</v>
      </c>
      <c r="F653" s="95" t="str" cm="1">
        <f t="array" ref="F653">_xlfn.IFS(G653&gt;H653,"W",G653&lt;H653,"L",G653=H653,"---")</f>
        <v>W</v>
      </c>
      <c r="G653" s="165">
        <v>4</v>
      </c>
      <c r="H653" s="165">
        <v>2</v>
      </c>
      <c r="I653" s="95" t="str" cm="1">
        <f t="array" ref="I653">_xlfn.IFS(H653&gt;G653,"W",H653&lt;G653,"L",H653=G653,"---")</f>
        <v>L</v>
      </c>
      <c r="J653" s="95">
        <f t="shared" si="45"/>
        <v>0</v>
      </c>
      <c r="K653" s="95" t="str">
        <f t="shared" si="47"/>
        <v>BAL</v>
      </c>
      <c r="L653" s="95">
        <v>3</v>
      </c>
      <c r="M653" s="95">
        <f>COUNTIF($D$3:K653,K653)</f>
        <v>41</v>
      </c>
    </row>
    <row r="654" spans="1:13" x14ac:dyDescent="0.25">
      <c r="A654" s="95">
        <v>652</v>
      </c>
      <c r="B654" s="95">
        <f>COUNTIF($D$3:K654,D654)</f>
        <v>42</v>
      </c>
      <c r="C654" s="95">
        <v>27</v>
      </c>
      <c r="D654" s="95" t="str">
        <f t="shared" si="46"/>
        <v>OKC</v>
      </c>
      <c r="E654" s="95">
        <f t="shared" si="44"/>
        <v>1</v>
      </c>
      <c r="F654" s="95" t="str" cm="1">
        <f t="array" ref="F654">_xlfn.IFS(G654&gt;H654,"W",G654&lt;H654,"L",G654=H654,"---")</f>
        <v>W</v>
      </c>
      <c r="G654" s="165">
        <v>4</v>
      </c>
      <c r="H654" s="165">
        <v>3</v>
      </c>
      <c r="I654" s="95" t="str" cm="1">
        <f t="array" ref="I654">_xlfn.IFS(H654&gt;G654,"W",H654&lt;G654,"L",H654=G654,"---")</f>
        <v>L</v>
      </c>
      <c r="J654" s="95">
        <f t="shared" si="45"/>
        <v>0</v>
      </c>
      <c r="K654" s="95" t="str">
        <f t="shared" si="47"/>
        <v>CLE</v>
      </c>
      <c r="L654" s="95">
        <v>4</v>
      </c>
      <c r="M654" s="95">
        <f>COUNTIF($D$3:K654,K654)</f>
        <v>42</v>
      </c>
    </row>
    <row r="655" spans="1:13" x14ac:dyDescent="0.25">
      <c r="A655" s="95">
        <v>653</v>
      </c>
      <c r="B655" s="95">
        <f>COUNTIF($D$3:K655,D655)</f>
        <v>42</v>
      </c>
      <c r="C655" s="95">
        <v>28</v>
      </c>
      <c r="D655" s="95" t="str">
        <f t="shared" si="46"/>
        <v>COL</v>
      </c>
      <c r="E655" s="95">
        <f t="shared" si="44"/>
        <v>0</v>
      </c>
      <c r="F655" s="95" t="str" cm="1">
        <f t="array" ref="F655">_xlfn.IFS(G655&gt;H655,"W",G655&lt;H655,"L",G655=H655,"---")</f>
        <v>L</v>
      </c>
      <c r="G655" s="165">
        <v>2</v>
      </c>
      <c r="H655" s="165">
        <v>4</v>
      </c>
      <c r="I655" s="95" t="str" cm="1">
        <f t="array" ref="I655">_xlfn.IFS(H655&gt;G655,"W",H655&lt;G655,"L",H655=G655,"---")</f>
        <v>W</v>
      </c>
      <c r="J655" s="95">
        <f t="shared" si="45"/>
        <v>1</v>
      </c>
      <c r="K655" s="95" t="str">
        <f t="shared" si="47"/>
        <v>DET</v>
      </c>
      <c r="L655" s="95">
        <v>5</v>
      </c>
      <c r="M655" s="95">
        <f>COUNTIF($D$3:K655,K655)</f>
        <v>43</v>
      </c>
    </row>
    <row r="656" spans="1:13" x14ac:dyDescent="0.25">
      <c r="A656" s="95">
        <v>654</v>
      </c>
      <c r="B656" s="95">
        <f>COUNTIF($D$3:K656,D656)</f>
        <v>43</v>
      </c>
      <c r="C656" s="95">
        <v>29</v>
      </c>
      <c r="D656" s="95" t="str">
        <f t="shared" si="46"/>
        <v>LAP</v>
      </c>
      <c r="E656" s="95">
        <f t="shared" si="44"/>
        <v>0</v>
      </c>
      <c r="F656" s="95" t="str" cm="1">
        <f t="array" ref="F656">_xlfn.IFS(G656&gt;H656,"W",G656&lt;H656,"L",G656=H656,"---")</f>
        <v>L</v>
      </c>
      <c r="G656" s="165">
        <v>5</v>
      </c>
      <c r="H656" s="165">
        <v>10</v>
      </c>
      <c r="I656" s="95" t="str" cm="1">
        <f t="array" ref="I656">_xlfn.IFS(H656&gt;G656,"W",H656&lt;G656,"L",H656=G656,"---")</f>
        <v>W</v>
      </c>
      <c r="J656" s="95">
        <f t="shared" si="45"/>
        <v>1</v>
      </c>
      <c r="K656" s="95" t="str">
        <f t="shared" si="47"/>
        <v>ORL</v>
      </c>
      <c r="L656" s="95">
        <v>6</v>
      </c>
      <c r="M656" s="95">
        <f>COUNTIF($D$3:K656,K656)</f>
        <v>43</v>
      </c>
    </row>
    <row r="657" spans="1:13" x14ac:dyDescent="0.25">
      <c r="A657" s="95">
        <v>655</v>
      </c>
      <c r="B657" s="95">
        <f>COUNTIF($D$3:K657,D657)</f>
        <v>42</v>
      </c>
      <c r="C657" s="95">
        <v>30</v>
      </c>
      <c r="D657" s="95" t="str">
        <f t="shared" si="46"/>
        <v>PHX</v>
      </c>
      <c r="E657" s="95">
        <f t="shared" si="44"/>
        <v>1</v>
      </c>
      <c r="F657" s="95" t="str" cm="1">
        <f t="array" ref="F657">_xlfn.IFS(G657&gt;H657,"W",G657&lt;H657,"L",G657=H657,"---")</f>
        <v>W</v>
      </c>
      <c r="G657" s="165">
        <v>3</v>
      </c>
      <c r="H657" s="165">
        <v>2</v>
      </c>
      <c r="I657" s="95" t="str" cm="1">
        <f t="array" ref="I657">_xlfn.IFS(H657&gt;G657,"W",H657&lt;G657,"L",H657=G657,"---")</f>
        <v>L</v>
      </c>
      <c r="J657" s="95">
        <f t="shared" si="45"/>
        <v>0</v>
      </c>
      <c r="K657" s="95" t="str">
        <f t="shared" si="47"/>
        <v>IND</v>
      </c>
      <c r="L657" s="95">
        <v>7</v>
      </c>
      <c r="M657" s="95">
        <f>COUNTIF($D$3:K657,K657)</f>
        <v>41</v>
      </c>
    </row>
    <row r="658" spans="1:13" x14ac:dyDescent="0.25">
      <c r="A658" s="95">
        <v>656</v>
      </c>
      <c r="B658" s="95">
        <f>COUNTIF($D$3:K658,D658)</f>
        <v>41</v>
      </c>
      <c r="C658" s="95">
        <v>31</v>
      </c>
      <c r="D658" s="95" t="str">
        <f t="shared" si="46"/>
        <v>SDT</v>
      </c>
      <c r="E658" s="95">
        <f t="shared" si="44"/>
        <v>0</v>
      </c>
      <c r="F658" s="95" t="str" cm="1">
        <f t="array" ref="F658">_xlfn.IFS(G658&gt;H658,"W",G658&lt;H658,"L",G658=H658,"---")</f>
        <v>L</v>
      </c>
      <c r="G658" s="165">
        <v>1</v>
      </c>
      <c r="H658" s="165">
        <v>2</v>
      </c>
      <c r="I658" s="95" t="str" cm="1">
        <f t="array" ref="I658">_xlfn.IFS(H658&gt;G658,"W",H658&lt;G658,"L",H658=G658,"---")</f>
        <v>W</v>
      </c>
      <c r="J658" s="95">
        <f t="shared" si="45"/>
        <v>1</v>
      </c>
      <c r="K658" s="95" t="str">
        <f t="shared" si="47"/>
        <v>MIL</v>
      </c>
      <c r="L658" s="95">
        <v>8</v>
      </c>
      <c r="M658" s="95">
        <f>COUNTIF($D$3:K658,K658)</f>
        <v>40</v>
      </c>
    </row>
    <row r="659" spans="1:13" x14ac:dyDescent="0.25">
      <c r="A659" s="95">
        <v>657</v>
      </c>
      <c r="B659" s="95">
        <f>COUNTIF($D$3:K659,D659)</f>
        <v>40</v>
      </c>
      <c r="C659" s="95">
        <v>24</v>
      </c>
      <c r="D659" s="95" t="str">
        <f t="shared" si="46"/>
        <v>CIN</v>
      </c>
      <c r="E659" s="95">
        <f t="shared" si="44"/>
        <v>0</v>
      </c>
      <c r="F659" s="95" t="str" cm="1">
        <f t="array" ref="F659">_xlfn.IFS(G659&gt;H659,"W",G659&lt;H659,"L",G659=H659,"---")</f>
        <v>L</v>
      </c>
      <c r="G659" s="165">
        <v>3</v>
      </c>
      <c r="H659" s="165">
        <v>4</v>
      </c>
      <c r="I659" s="95" t="str" cm="1">
        <f t="array" ref="I659">_xlfn.IFS(H659&gt;G659,"W",H659&lt;G659,"L",H659=G659,"---")</f>
        <v>W</v>
      </c>
      <c r="J659" s="95">
        <f t="shared" si="45"/>
        <v>1</v>
      </c>
      <c r="K659" s="95" t="str">
        <f t="shared" si="47"/>
        <v>SEA</v>
      </c>
      <c r="L659" s="95">
        <v>9</v>
      </c>
      <c r="M659" s="95">
        <f>COUNTIF($D$3:K659,K659)</f>
        <v>40</v>
      </c>
    </row>
    <row r="660" spans="1:13" x14ac:dyDescent="0.25">
      <c r="A660" s="95">
        <v>658</v>
      </c>
      <c r="B660" s="95">
        <f>COUNTIF($D$3:K660,D660)</f>
        <v>41</v>
      </c>
      <c r="C660" s="95">
        <v>17</v>
      </c>
      <c r="D660" s="95" t="str">
        <f t="shared" si="46"/>
        <v>NYC</v>
      </c>
      <c r="E660" s="95">
        <f t="shared" si="44"/>
        <v>1</v>
      </c>
      <c r="F660" s="95" t="str" cm="1">
        <f t="array" ref="F660">_xlfn.IFS(G660&gt;H660,"W",G660&lt;H660,"L",G660=H660,"---")</f>
        <v>W</v>
      </c>
      <c r="G660" s="165">
        <v>6</v>
      </c>
      <c r="H660" s="165">
        <v>1</v>
      </c>
      <c r="I660" s="95" t="str" cm="1">
        <f t="array" ref="I660">_xlfn.IFS(H660&gt;G660,"W",H660&lt;G660,"L",H660=G660,"---")</f>
        <v>L</v>
      </c>
      <c r="J660" s="95">
        <f t="shared" si="45"/>
        <v>0</v>
      </c>
      <c r="K660" s="95" t="str">
        <f t="shared" si="47"/>
        <v>OAK</v>
      </c>
      <c r="L660" s="95">
        <v>10</v>
      </c>
      <c r="M660" s="95">
        <f>COUNTIF($D$3:K660,K660)</f>
        <v>41</v>
      </c>
    </row>
    <row r="661" spans="1:13" x14ac:dyDescent="0.25">
      <c r="A661" s="95">
        <v>659</v>
      </c>
      <c r="B661" s="95">
        <f>COUNTIF($D$3:K661,D661)</f>
        <v>41</v>
      </c>
      <c r="C661" s="95">
        <v>18</v>
      </c>
      <c r="D661" s="95" t="str">
        <f t="shared" si="46"/>
        <v>PHI</v>
      </c>
      <c r="E661" s="95">
        <f t="shared" si="44"/>
        <v>0</v>
      </c>
      <c r="F661" s="95" t="str" cm="1">
        <f t="array" ref="F661">_xlfn.IFS(G661&gt;H661,"W",G661&lt;H661,"L",G661=H661,"---")</f>
        <v>L</v>
      </c>
      <c r="G661" s="165">
        <v>0</v>
      </c>
      <c r="H661" s="165">
        <v>1</v>
      </c>
      <c r="I661" s="95" t="str" cm="1">
        <f t="array" ref="I661">_xlfn.IFS(H661&gt;G661,"W",H661&lt;G661,"L",H661=G661,"---")</f>
        <v>W</v>
      </c>
      <c r="J661" s="95">
        <f t="shared" si="45"/>
        <v>1</v>
      </c>
      <c r="K661" s="95" t="str">
        <f t="shared" si="47"/>
        <v>LAA</v>
      </c>
      <c r="L661" s="95">
        <v>11</v>
      </c>
      <c r="M661" s="95">
        <f>COUNTIF($D$3:K661,K661)</f>
        <v>42</v>
      </c>
    </row>
    <row r="662" spans="1:13" x14ac:dyDescent="0.25">
      <c r="A662" s="95">
        <v>660</v>
      </c>
      <c r="B662" s="95">
        <f>COUNTIF($D$3:K662,D662)</f>
        <v>41</v>
      </c>
      <c r="C662" s="95">
        <v>19</v>
      </c>
      <c r="D662" s="95" t="str">
        <f t="shared" si="46"/>
        <v>BKN</v>
      </c>
      <c r="E662" s="95">
        <f t="shared" si="44"/>
        <v>0</v>
      </c>
      <c r="F662" s="95" t="str" cm="1">
        <f t="array" ref="F662">_xlfn.IFS(G662&gt;H662,"W",G662&lt;H662,"L",G662=H662,"---")</f>
        <v>L</v>
      </c>
      <c r="G662" s="165">
        <v>4</v>
      </c>
      <c r="H662" s="165">
        <v>5</v>
      </c>
      <c r="I662" s="95" t="str" cm="1">
        <f t="array" ref="I662">_xlfn.IFS(H662&gt;G662,"W",H662&lt;G662,"L",H662=G662,"---")</f>
        <v>W</v>
      </c>
      <c r="J662" s="95">
        <f t="shared" si="45"/>
        <v>1</v>
      </c>
      <c r="K662" s="95" t="str">
        <f t="shared" si="47"/>
        <v>CHR</v>
      </c>
      <c r="L662" s="95">
        <v>12</v>
      </c>
      <c r="M662" s="95">
        <f>COUNTIF($D$3:K662,K662)</f>
        <v>42</v>
      </c>
    </row>
    <row r="663" spans="1:13" x14ac:dyDescent="0.25">
      <c r="A663" s="95">
        <v>661</v>
      </c>
      <c r="B663" s="95">
        <f>COUNTIF($D$3:K663,D663)</f>
        <v>42</v>
      </c>
      <c r="C663" s="95">
        <v>20</v>
      </c>
      <c r="D663" s="95" t="str">
        <f t="shared" si="46"/>
        <v>WAS</v>
      </c>
      <c r="E663" s="95">
        <f t="shared" si="44"/>
        <v>0</v>
      </c>
      <c r="F663" s="95" t="str" cm="1">
        <f t="array" ref="F663">_xlfn.IFS(G663&gt;H663,"W",G663&lt;H663,"L",G663=H663,"---")</f>
        <v>L</v>
      </c>
      <c r="G663" s="165">
        <v>7</v>
      </c>
      <c r="H663" s="165">
        <v>9</v>
      </c>
      <c r="I663" s="95" t="str" cm="1">
        <f t="array" ref="I663">_xlfn.IFS(H663&gt;G663,"W",H663&lt;G663,"L",H663=G663,"---")</f>
        <v>W</v>
      </c>
      <c r="J663" s="95">
        <f t="shared" si="45"/>
        <v>1</v>
      </c>
      <c r="K663" s="95" t="str">
        <f t="shared" si="47"/>
        <v>KCM</v>
      </c>
      <c r="L663" s="95">
        <v>13</v>
      </c>
      <c r="M663" s="95">
        <f>COUNTIF($D$3:K663,K663)</f>
        <v>43</v>
      </c>
    </row>
    <row r="664" spans="1:13" x14ac:dyDescent="0.25">
      <c r="A664" s="95">
        <v>662</v>
      </c>
      <c r="B664" s="95">
        <f>COUNTIF($D$3:K664,D664)</f>
        <v>43</v>
      </c>
      <c r="C664" s="95">
        <v>21</v>
      </c>
      <c r="D664" s="95" t="str">
        <f t="shared" si="46"/>
        <v>PIT</v>
      </c>
      <c r="E664" s="95">
        <f t="shared" si="44"/>
        <v>0</v>
      </c>
      <c r="F664" s="95" t="str" cm="1">
        <f t="array" ref="F664">_xlfn.IFS(G664&gt;H664,"W",G664&lt;H664,"L",G664=H664,"---")</f>
        <v>L</v>
      </c>
      <c r="G664" s="165">
        <v>0</v>
      </c>
      <c r="H664" s="165">
        <v>3</v>
      </c>
      <c r="I664" s="95" t="str" cm="1">
        <f t="array" ref="I664">_xlfn.IFS(H664&gt;G664,"W",H664&lt;G664,"L",H664=G664,"---")</f>
        <v>W</v>
      </c>
      <c r="J664" s="95">
        <f t="shared" si="45"/>
        <v>1</v>
      </c>
      <c r="K664" s="95" t="str">
        <f t="shared" si="47"/>
        <v>MIN</v>
      </c>
      <c r="L664" s="95">
        <v>14</v>
      </c>
      <c r="M664" s="95">
        <f>COUNTIF($D$3:K664,K664)</f>
        <v>42</v>
      </c>
    </row>
    <row r="665" spans="1:13" x14ac:dyDescent="0.25">
      <c r="A665" s="95">
        <v>663</v>
      </c>
      <c r="B665" s="95">
        <f>COUNTIF($D$3:K665,D665)</f>
        <v>43</v>
      </c>
      <c r="C665" s="95">
        <v>22</v>
      </c>
      <c r="D665" s="95" t="str">
        <f t="shared" si="46"/>
        <v>ATL</v>
      </c>
      <c r="E665" s="95">
        <f t="shared" si="44"/>
        <v>0</v>
      </c>
      <c r="F665" s="95" t="str" cm="1">
        <f t="array" ref="F665">_xlfn.IFS(G665&gt;H665,"W",G665&lt;H665,"L",G665=H665,"---")</f>
        <v>L</v>
      </c>
      <c r="G665" s="165">
        <v>5</v>
      </c>
      <c r="H665" s="165">
        <v>9</v>
      </c>
      <c r="I665" s="95" t="str" cm="1">
        <f t="array" ref="I665">_xlfn.IFS(H665&gt;G665,"W",H665&lt;G665,"L",H665=G665,"---")</f>
        <v>W</v>
      </c>
      <c r="J665" s="95">
        <f t="shared" si="45"/>
        <v>1</v>
      </c>
      <c r="K665" s="95" t="str">
        <f t="shared" si="47"/>
        <v>DAL</v>
      </c>
      <c r="L665" s="95">
        <v>15</v>
      </c>
      <c r="M665" s="95">
        <f>COUNTIF($D$3:K665,K665)</f>
        <v>41</v>
      </c>
    </row>
    <row r="666" spans="1:13" x14ac:dyDescent="0.25">
      <c r="A666" s="95">
        <v>664</v>
      </c>
      <c r="B666" s="95">
        <f>COUNTIF($D$3:K666,D666)</f>
        <v>41</v>
      </c>
      <c r="C666" s="95">
        <v>23</v>
      </c>
      <c r="D666" s="95" t="str">
        <f t="shared" si="46"/>
        <v>MIA</v>
      </c>
      <c r="E666" s="95">
        <f t="shared" si="44"/>
        <v>1</v>
      </c>
      <c r="F666" s="95" t="str" cm="1">
        <f t="array" ref="F666">_xlfn.IFS(G666&gt;H666,"W",G666&lt;H666,"L",G666=H666,"---")</f>
        <v>W</v>
      </c>
      <c r="G666" s="165">
        <v>6</v>
      </c>
      <c r="H666" s="165">
        <v>4</v>
      </c>
      <c r="I666" s="95" t="str" cm="1">
        <f t="array" ref="I666">_xlfn.IFS(H666&gt;G666,"W",H666&lt;G666,"L",H666=G666,"---")</f>
        <v>L</v>
      </c>
      <c r="J666" s="95">
        <f t="shared" si="45"/>
        <v>0</v>
      </c>
      <c r="K666" s="95" t="str">
        <f t="shared" si="47"/>
        <v>HOU</v>
      </c>
      <c r="L666" s="95">
        <v>16</v>
      </c>
      <c r="M666" s="95">
        <f>COUNTIF($D$3:K666,K666)</f>
        <v>41</v>
      </c>
    </row>
    <row r="667" spans="1:13" x14ac:dyDescent="0.25">
      <c r="A667" s="95">
        <v>665</v>
      </c>
      <c r="B667" s="95">
        <f>COUNTIF($D$3:K667,D667)</f>
        <v>42</v>
      </c>
      <c r="C667" s="95">
        <v>32</v>
      </c>
      <c r="D667" s="95" t="str">
        <f t="shared" si="46"/>
        <v>SFN</v>
      </c>
      <c r="E667" s="95">
        <f t="shared" si="44"/>
        <v>1</v>
      </c>
      <c r="F667" s="95" t="str" cm="1">
        <f t="array" ref="F667">_xlfn.IFS(G667&gt;H667,"W",G667&lt;H667,"L",G667=H667,"---")</f>
        <v>W</v>
      </c>
      <c r="G667" s="165">
        <v>13</v>
      </c>
      <c r="H667" s="165">
        <v>10</v>
      </c>
      <c r="I667" s="95" t="str" cm="1">
        <f t="array" ref="I667">_xlfn.IFS(H667&gt;G667,"W",H667&lt;G667,"L",H667=G667,"---")</f>
        <v>L</v>
      </c>
      <c r="J667" s="95">
        <f t="shared" si="45"/>
        <v>0</v>
      </c>
      <c r="K667" s="95" t="str">
        <f t="shared" si="47"/>
        <v>NYS</v>
      </c>
      <c r="L667" s="95">
        <v>1</v>
      </c>
      <c r="M667" s="95">
        <f>COUNTIF($D$3:K667,K667)</f>
        <v>42</v>
      </c>
    </row>
    <row r="668" spans="1:13" x14ac:dyDescent="0.25">
      <c r="A668" s="95">
        <v>666</v>
      </c>
      <c r="B668" s="95">
        <f>COUNTIF($D$3:K668,D668)</f>
        <v>41</v>
      </c>
      <c r="C668" s="95">
        <v>25</v>
      </c>
      <c r="D668" s="95" t="str">
        <f t="shared" si="46"/>
        <v>CHC</v>
      </c>
      <c r="E668" s="95">
        <f t="shared" si="44"/>
        <v>0</v>
      </c>
      <c r="F668" s="95" t="str" cm="1">
        <f t="array" ref="F668">_xlfn.IFS(G668&gt;H668,"W",G668&lt;H668,"L",G668=H668,"---")</f>
        <v>L</v>
      </c>
      <c r="G668" s="165">
        <v>8</v>
      </c>
      <c r="H668" s="165">
        <v>10</v>
      </c>
      <c r="I668" s="95" t="str" cm="1">
        <f t="array" ref="I668">_xlfn.IFS(H668&gt;G668,"W",H668&lt;G668,"L",H668=G668,"---")</f>
        <v>W</v>
      </c>
      <c r="J668" s="95">
        <f t="shared" si="45"/>
        <v>1</v>
      </c>
      <c r="K668" s="95" t="str">
        <f t="shared" si="47"/>
        <v>BOS</v>
      </c>
      <c r="L668" s="95">
        <v>2</v>
      </c>
      <c r="M668" s="95">
        <f>COUNTIF($D$3:K668,K668)</f>
        <v>42</v>
      </c>
    </row>
    <row r="669" spans="1:13" x14ac:dyDescent="0.25">
      <c r="A669" s="95">
        <v>667</v>
      </c>
      <c r="B669" s="95">
        <f>COUNTIF($D$3:K669,D669)</f>
        <v>42</v>
      </c>
      <c r="C669" s="95">
        <v>26</v>
      </c>
      <c r="D669" s="95" t="str">
        <f t="shared" si="46"/>
        <v>STL</v>
      </c>
      <c r="E669" s="95">
        <f t="shared" si="44"/>
        <v>0</v>
      </c>
      <c r="F669" s="95" t="str" cm="1">
        <f t="array" ref="F669">_xlfn.IFS(G669&gt;H669,"W",G669&lt;H669,"L",G669=H669,"---")</f>
        <v>L</v>
      </c>
      <c r="G669" s="165">
        <v>6</v>
      </c>
      <c r="H669" s="165">
        <v>10</v>
      </c>
      <c r="I669" s="95" t="str" cm="1">
        <f t="array" ref="I669">_xlfn.IFS(H669&gt;G669,"W",H669&lt;G669,"L",H669=G669,"---")</f>
        <v>W</v>
      </c>
      <c r="J669" s="95">
        <f t="shared" si="45"/>
        <v>1</v>
      </c>
      <c r="K669" s="95" t="str">
        <f t="shared" si="47"/>
        <v>BAL</v>
      </c>
      <c r="L669" s="95">
        <v>3</v>
      </c>
      <c r="M669" s="95">
        <f>COUNTIF($D$3:K669,K669)</f>
        <v>42</v>
      </c>
    </row>
    <row r="670" spans="1:13" x14ac:dyDescent="0.25">
      <c r="A670" s="95">
        <v>668</v>
      </c>
      <c r="B670" s="95">
        <f>COUNTIF($D$3:K670,D670)</f>
        <v>43</v>
      </c>
      <c r="C670" s="95">
        <v>27</v>
      </c>
      <c r="D670" s="95" t="str">
        <f t="shared" si="46"/>
        <v>OKC</v>
      </c>
      <c r="E670" s="95">
        <f t="shared" si="44"/>
        <v>1</v>
      </c>
      <c r="F670" s="95" t="str" cm="1">
        <f t="array" ref="F670">_xlfn.IFS(G670&gt;H670,"W",G670&lt;H670,"L",G670=H670,"---")</f>
        <v>W</v>
      </c>
      <c r="G670" s="165">
        <v>2</v>
      </c>
      <c r="H670" s="165">
        <v>1</v>
      </c>
      <c r="I670" s="95" t="str" cm="1">
        <f t="array" ref="I670">_xlfn.IFS(H670&gt;G670,"W",H670&lt;G670,"L",H670=G670,"---")</f>
        <v>L</v>
      </c>
      <c r="J670" s="95">
        <f t="shared" si="45"/>
        <v>0</v>
      </c>
      <c r="K670" s="95" t="str">
        <f t="shared" si="47"/>
        <v>CLE</v>
      </c>
      <c r="L670" s="95">
        <v>4</v>
      </c>
      <c r="M670" s="95">
        <f>COUNTIF($D$3:K670,K670)</f>
        <v>43</v>
      </c>
    </row>
    <row r="671" spans="1:13" x14ac:dyDescent="0.25">
      <c r="A671" s="95">
        <v>669</v>
      </c>
      <c r="B671" s="95">
        <f>COUNTIF($D$3:K671,D671)</f>
        <v>43</v>
      </c>
      <c r="C671" s="95">
        <v>28</v>
      </c>
      <c r="D671" s="95" t="str">
        <f t="shared" si="46"/>
        <v>COL</v>
      </c>
      <c r="E671" s="95">
        <f t="shared" si="44"/>
        <v>1</v>
      </c>
      <c r="F671" s="95" t="str" cm="1">
        <f t="array" ref="F671">_xlfn.IFS(G671&gt;H671,"W",G671&lt;H671,"L",G671=H671,"---")</f>
        <v>W</v>
      </c>
      <c r="G671" s="165">
        <v>4</v>
      </c>
      <c r="H671" s="165">
        <v>0</v>
      </c>
      <c r="I671" s="95" t="str" cm="1">
        <f t="array" ref="I671">_xlfn.IFS(H671&gt;G671,"W",H671&lt;G671,"L",H671=G671,"---")</f>
        <v>L</v>
      </c>
      <c r="J671" s="95">
        <f t="shared" si="45"/>
        <v>0</v>
      </c>
      <c r="K671" s="95" t="str">
        <f t="shared" si="47"/>
        <v>DET</v>
      </c>
      <c r="L671" s="95">
        <v>5</v>
      </c>
      <c r="M671" s="95">
        <f>COUNTIF($D$3:K671,K671)</f>
        <v>44</v>
      </c>
    </row>
    <row r="672" spans="1:13" x14ac:dyDescent="0.25">
      <c r="A672" s="95">
        <v>670</v>
      </c>
      <c r="B672" s="95">
        <f>COUNTIF($D$3:K672,D672)</f>
        <v>44</v>
      </c>
      <c r="C672" s="95">
        <v>29</v>
      </c>
      <c r="D672" s="95" t="str">
        <f t="shared" si="46"/>
        <v>LAP</v>
      </c>
      <c r="E672" s="95">
        <f t="shared" si="44"/>
        <v>1</v>
      </c>
      <c r="F672" s="95" t="str" cm="1">
        <f t="array" ref="F672">_xlfn.IFS(G672&gt;H672,"W",G672&lt;H672,"L",G672=H672,"---")</f>
        <v>W</v>
      </c>
      <c r="G672" s="165">
        <v>7</v>
      </c>
      <c r="H672" s="165">
        <v>4</v>
      </c>
      <c r="I672" s="95" t="str" cm="1">
        <f t="array" ref="I672">_xlfn.IFS(H672&gt;G672,"W",H672&lt;G672,"L",H672=G672,"---")</f>
        <v>L</v>
      </c>
      <c r="J672" s="95">
        <f t="shared" si="45"/>
        <v>0</v>
      </c>
      <c r="K672" s="95" t="str">
        <f t="shared" si="47"/>
        <v>ORL</v>
      </c>
      <c r="L672" s="95">
        <v>6</v>
      </c>
      <c r="M672" s="95">
        <f>COUNTIF($D$3:K672,K672)</f>
        <v>44</v>
      </c>
    </row>
    <row r="673" spans="1:13" x14ac:dyDescent="0.25">
      <c r="A673" s="95">
        <v>671</v>
      </c>
      <c r="B673" s="95">
        <f>COUNTIF($D$3:K673,D673)</f>
        <v>43</v>
      </c>
      <c r="C673" s="95">
        <v>30</v>
      </c>
      <c r="D673" s="95" t="str">
        <f t="shared" si="46"/>
        <v>PHX</v>
      </c>
      <c r="E673" s="95">
        <f t="shared" si="44"/>
        <v>1</v>
      </c>
      <c r="F673" s="95" t="str" cm="1">
        <f t="array" ref="F673">_xlfn.IFS(G673&gt;H673,"W",G673&lt;H673,"L",G673=H673,"---")</f>
        <v>W</v>
      </c>
      <c r="G673" s="165">
        <v>4</v>
      </c>
      <c r="H673" s="165">
        <v>2</v>
      </c>
      <c r="I673" s="95" t="str" cm="1">
        <f t="array" ref="I673">_xlfn.IFS(H673&gt;G673,"W",H673&lt;G673,"L",H673=G673,"---")</f>
        <v>L</v>
      </c>
      <c r="J673" s="95">
        <f t="shared" si="45"/>
        <v>0</v>
      </c>
      <c r="K673" s="95" t="str">
        <f t="shared" si="47"/>
        <v>IND</v>
      </c>
      <c r="L673" s="95">
        <v>7</v>
      </c>
      <c r="M673" s="95">
        <f>COUNTIF($D$3:K673,K673)</f>
        <v>42</v>
      </c>
    </row>
    <row r="674" spans="1:13" x14ac:dyDescent="0.25">
      <c r="A674" s="95">
        <v>672</v>
      </c>
      <c r="B674" s="95">
        <f>COUNTIF($D$3:K674,D674)</f>
        <v>42</v>
      </c>
      <c r="C674" s="95">
        <v>31</v>
      </c>
      <c r="D674" s="95" t="str">
        <f t="shared" si="46"/>
        <v>SDT</v>
      </c>
      <c r="E674" s="95">
        <f t="shared" si="44"/>
        <v>0</v>
      </c>
      <c r="F674" s="95" t="str" cm="1">
        <f t="array" ref="F674">_xlfn.IFS(G674&gt;H674,"W",G674&lt;H674,"L",G674=H674,"---")</f>
        <v>L</v>
      </c>
      <c r="G674" s="165">
        <v>6</v>
      </c>
      <c r="H674" s="165">
        <v>7</v>
      </c>
      <c r="I674" s="95" t="str" cm="1">
        <f t="array" ref="I674">_xlfn.IFS(H674&gt;G674,"W",H674&lt;G674,"L",H674=G674,"---")</f>
        <v>W</v>
      </c>
      <c r="J674" s="95">
        <f t="shared" si="45"/>
        <v>1</v>
      </c>
      <c r="K674" s="95" t="str">
        <f t="shared" si="47"/>
        <v>MIL</v>
      </c>
      <c r="L674" s="95">
        <v>8</v>
      </c>
      <c r="M674" s="95">
        <f>COUNTIF($D$3:K674,K674)</f>
        <v>41</v>
      </c>
    </row>
    <row r="675" spans="1:13" x14ac:dyDescent="0.25">
      <c r="A675" s="95">
        <v>673</v>
      </c>
      <c r="B675" s="95">
        <f>COUNTIF($D$3:K675,D675)</f>
        <v>41</v>
      </c>
      <c r="C675" s="95">
        <v>24</v>
      </c>
      <c r="D675" s="95" t="str">
        <f t="shared" si="46"/>
        <v>CIN</v>
      </c>
      <c r="E675" s="95">
        <f t="shared" si="44"/>
        <v>0</v>
      </c>
      <c r="F675" s="95" t="str" cm="1">
        <f t="array" ref="F675">_xlfn.IFS(G675&gt;H675,"W",G675&lt;H675,"L",G675=H675,"---")</f>
        <v>L</v>
      </c>
      <c r="G675" s="165">
        <v>2</v>
      </c>
      <c r="H675" s="165">
        <v>3</v>
      </c>
      <c r="I675" s="95" t="str" cm="1">
        <f t="array" ref="I675">_xlfn.IFS(H675&gt;G675,"W",H675&lt;G675,"L",H675=G675,"---")</f>
        <v>W</v>
      </c>
      <c r="J675" s="95">
        <f t="shared" si="45"/>
        <v>1</v>
      </c>
      <c r="K675" s="95" t="str">
        <f t="shared" si="47"/>
        <v>SEA</v>
      </c>
      <c r="L675" s="95">
        <v>9</v>
      </c>
      <c r="M675" s="95">
        <f>COUNTIF($D$3:K675,K675)</f>
        <v>41</v>
      </c>
    </row>
    <row r="676" spans="1:13" x14ac:dyDescent="0.25">
      <c r="A676" s="95">
        <v>674</v>
      </c>
      <c r="B676" s="95">
        <f>COUNTIF($D$3:K676,D676)</f>
        <v>42</v>
      </c>
      <c r="C676" s="95">
        <v>17</v>
      </c>
      <c r="D676" s="95" t="str">
        <f t="shared" si="46"/>
        <v>NYC</v>
      </c>
      <c r="E676" s="95">
        <f t="shared" si="44"/>
        <v>0</v>
      </c>
      <c r="F676" s="95" t="str" cm="1">
        <f t="array" ref="F676">_xlfn.IFS(G676&gt;H676,"W",G676&lt;H676,"L",G676=H676,"---")</f>
        <v>L</v>
      </c>
      <c r="G676" s="165">
        <v>2</v>
      </c>
      <c r="H676" s="165">
        <v>3</v>
      </c>
      <c r="I676" s="95" t="str" cm="1">
        <f t="array" ref="I676">_xlfn.IFS(H676&gt;G676,"W",H676&lt;G676,"L",H676=G676,"---")</f>
        <v>W</v>
      </c>
      <c r="J676" s="95">
        <f t="shared" si="45"/>
        <v>1</v>
      </c>
      <c r="K676" s="95" t="str">
        <f t="shared" si="47"/>
        <v>OAK</v>
      </c>
      <c r="L676" s="95">
        <v>10</v>
      </c>
      <c r="M676" s="95">
        <f>COUNTIF($D$3:K676,K676)</f>
        <v>42</v>
      </c>
    </row>
    <row r="677" spans="1:13" x14ac:dyDescent="0.25">
      <c r="A677" s="95">
        <v>675</v>
      </c>
      <c r="B677" s="95">
        <f>COUNTIF($D$3:K677,D677)</f>
        <v>42</v>
      </c>
      <c r="C677" s="95">
        <v>18</v>
      </c>
      <c r="D677" s="95" t="str">
        <f t="shared" si="46"/>
        <v>PHI</v>
      </c>
      <c r="E677" s="95">
        <f t="shared" si="44"/>
        <v>0</v>
      </c>
      <c r="F677" s="95" t="str" cm="1">
        <f t="array" ref="F677">_xlfn.IFS(G677&gt;H677,"W",G677&lt;H677,"L",G677=H677,"---")</f>
        <v>L</v>
      </c>
      <c r="G677" s="165">
        <v>2</v>
      </c>
      <c r="H677" s="165">
        <v>6</v>
      </c>
      <c r="I677" s="95" t="str" cm="1">
        <f t="array" ref="I677">_xlfn.IFS(H677&gt;G677,"W",H677&lt;G677,"L",H677=G677,"---")</f>
        <v>W</v>
      </c>
      <c r="J677" s="95">
        <f t="shared" si="45"/>
        <v>1</v>
      </c>
      <c r="K677" s="95" t="str">
        <f t="shared" si="47"/>
        <v>LAA</v>
      </c>
      <c r="L677" s="95">
        <v>11</v>
      </c>
      <c r="M677" s="95">
        <f>COUNTIF($D$3:K677,K677)</f>
        <v>43</v>
      </c>
    </row>
    <row r="678" spans="1:13" x14ac:dyDescent="0.25">
      <c r="A678" s="95">
        <v>676</v>
      </c>
      <c r="B678" s="95">
        <f>COUNTIF($D$3:K678,D678)</f>
        <v>42</v>
      </c>
      <c r="C678" s="95">
        <v>19</v>
      </c>
      <c r="D678" s="95" t="str">
        <f t="shared" si="46"/>
        <v>BKN</v>
      </c>
      <c r="E678" s="95">
        <f t="shared" si="44"/>
        <v>0</v>
      </c>
      <c r="F678" s="95" t="str" cm="1">
        <f t="array" ref="F678">_xlfn.IFS(G678&gt;H678,"W",G678&lt;H678,"L",G678=H678,"---")</f>
        <v>L</v>
      </c>
      <c r="G678" s="165">
        <v>0</v>
      </c>
      <c r="H678" s="165">
        <v>2</v>
      </c>
      <c r="I678" s="95" t="str" cm="1">
        <f t="array" ref="I678">_xlfn.IFS(H678&gt;G678,"W",H678&lt;G678,"L",H678=G678,"---")</f>
        <v>W</v>
      </c>
      <c r="J678" s="95">
        <f t="shared" si="45"/>
        <v>1</v>
      </c>
      <c r="K678" s="95" t="str">
        <f t="shared" si="47"/>
        <v>CHR</v>
      </c>
      <c r="L678" s="95">
        <v>12</v>
      </c>
      <c r="M678" s="95">
        <f>COUNTIF($D$3:K678,K678)</f>
        <v>43</v>
      </c>
    </row>
    <row r="679" spans="1:13" x14ac:dyDescent="0.25">
      <c r="A679" s="95">
        <v>677</v>
      </c>
      <c r="B679" s="95">
        <f>COUNTIF($D$3:K679,D679)</f>
        <v>43</v>
      </c>
      <c r="C679" s="95">
        <v>20</v>
      </c>
      <c r="D679" s="95" t="str">
        <f t="shared" si="46"/>
        <v>WAS</v>
      </c>
      <c r="E679" s="95">
        <f t="shared" si="44"/>
        <v>0</v>
      </c>
      <c r="F679" s="95" t="str" cm="1">
        <f t="array" ref="F679">_xlfn.IFS(G679&gt;H679,"W",G679&lt;H679,"L",G679=H679,"---")</f>
        <v>L</v>
      </c>
      <c r="G679" s="165">
        <v>6</v>
      </c>
      <c r="H679" s="165">
        <v>7</v>
      </c>
      <c r="I679" s="95" t="str" cm="1">
        <f t="array" ref="I679">_xlfn.IFS(H679&gt;G679,"W",H679&lt;G679,"L",H679=G679,"---")</f>
        <v>W</v>
      </c>
      <c r="J679" s="95">
        <f t="shared" si="45"/>
        <v>1</v>
      </c>
      <c r="K679" s="95" t="str">
        <f t="shared" si="47"/>
        <v>KCM</v>
      </c>
      <c r="L679" s="95">
        <v>13</v>
      </c>
      <c r="M679" s="95">
        <f>COUNTIF($D$3:K679,K679)</f>
        <v>44</v>
      </c>
    </row>
    <row r="680" spans="1:13" x14ac:dyDescent="0.25">
      <c r="A680" s="95">
        <v>678</v>
      </c>
      <c r="B680" s="95">
        <f>COUNTIF($D$3:K680,D680)</f>
        <v>44</v>
      </c>
      <c r="C680" s="95">
        <v>21</v>
      </c>
      <c r="D680" s="95" t="str">
        <f t="shared" si="46"/>
        <v>PIT</v>
      </c>
      <c r="E680" s="95">
        <f t="shared" si="44"/>
        <v>0</v>
      </c>
      <c r="F680" s="95" t="str" cm="1">
        <f t="array" ref="F680">_xlfn.IFS(G680&gt;H680,"W",G680&lt;H680,"L",G680=H680,"---")</f>
        <v>L</v>
      </c>
      <c r="G680" s="165">
        <v>6</v>
      </c>
      <c r="H680" s="165">
        <v>8</v>
      </c>
      <c r="I680" s="95" t="str" cm="1">
        <f t="array" ref="I680">_xlfn.IFS(H680&gt;G680,"W",H680&lt;G680,"L",H680=G680,"---")</f>
        <v>W</v>
      </c>
      <c r="J680" s="95">
        <f t="shared" si="45"/>
        <v>1</v>
      </c>
      <c r="K680" s="95" t="str">
        <f t="shared" si="47"/>
        <v>MIN</v>
      </c>
      <c r="L680" s="95">
        <v>14</v>
      </c>
      <c r="M680" s="95">
        <f>COUNTIF($D$3:K680,K680)</f>
        <v>43</v>
      </c>
    </row>
    <row r="681" spans="1:13" x14ac:dyDescent="0.25">
      <c r="A681" s="95">
        <v>679</v>
      </c>
      <c r="B681" s="95">
        <f>COUNTIF($D$3:K681,D681)</f>
        <v>44</v>
      </c>
      <c r="C681" s="95">
        <v>22</v>
      </c>
      <c r="D681" s="95" t="str">
        <f t="shared" si="46"/>
        <v>ATL</v>
      </c>
      <c r="E681" s="95">
        <f t="shared" si="44"/>
        <v>1</v>
      </c>
      <c r="F681" s="95" t="str" cm="1">
        <f t="array" ref="F681">_xlfn.IFS(G681&gt;H681,"W",G681&lt;H681,"L",G681=H681,"---")</f>
        <v>W</v>
      </c>
      <c r="G681" s="165">
        <v>13</v>
      </c>
      <c r="H681" s="165">
        <v>3</v>
      </c>
      <c r="I681" s="95" t="str" cm="1">
        <f t="array" ref="I681">_xlfn.IFS(H681&gt;G681,"W",H681&lt;G681,"L",H681=G681,"---")</f>
        <v>L</v>
      </c>
      <c r="J681" s="95">
        <f t="shared" si="45"/>
        <v>0</v>
      </c>
      <c r="K681" s="95" t="str">
        <f t="shared" si="47"/>
        <v>DAL</v>
      </c>
      <c r="L681" s="95">
        <v>15</v>
      </c>
      <c r="M681" s="95">
        <f>COUNTIF($D$3:K681,K681)</f>
        <v>42</v>
      </c>
    </row>
    <row r="682" spans="1:13" x14ac:dyDescent="0.25">
      <c r="A682" s="95">
        <v>680</v>
      </c>
      <c r="B682" s="95">
        <f>COUNTIF($D$3:K682,D682)</f>
        <v>42</v>
      </c>
      <c r="C682" s="95">
        <v>23</v>
      </c>
      <c r="D682" s="95" t="str">
        <f t="shared" si="46"/>
        <v>MIA</v>
      </c>
      <c r="E682" s="95">
        <f t="shared" si="44"/>
        <v>0</v>
      </c>
      <c r="F682" s="95" t="str" cm="1">
        <f t="array" ref="F682">_xlfn.IFS(G682&gt;H682,"W",G682&lt;H682,"L",G682=H682,"---")</f>
        <v>L</v>
      </c>
      <c r="G682" s="165">
        <v>2</v>
      </c>
      <c r="H682" s="165">
        <v>3</v>
      </c>
      <c r="I682" s="95" t="str" cm="1">
        <f t="array" ref="I682">_xlfn.IFS(H682&gt;G682,"W",H682&lt;G682,"L",H682=G682,"---")</f>
        <v>W</v>
      </c>
      <c r="J682" s="95">
        <f t="shared" si="45"/>
        <v>1</v>
      </c>
      <c r="K682" s="95" t="str">
        <f t="shared" si="47"/>
        <v>HOU</v>
      </c>
      <c r="L682" s="95">
        <v>16</v>
      </c>
      <c r="M682" s="95">
        <f>COUNTIF($D$3:K682,K682)</f>
        <v>42</v>
      </c>
    </row>
    <row r="683" spans="1:13" x14ac:dyDescent="0.25">
      <c r="A683" s="95">
        <v>681</v>
      </c>
      <c r="B683" s="95">
        <f>COUNTIF($D$3:K683,D683)</f>
        <v>43</v>
      </c>
      <c r="C683" s="95">
        <v>32</v>
      </c>
      <c r="D683" s="95" t="str">
        <f t="shared" si="46"/>
        <v>SFN</v>
      </c>
      <c r="E683" s="95">
        <f t="shared" si="44"/>
        <v>1</v>
      </c>
      <c r="F683" s="95" t="str" cm="1">
        <f t="array" ref="F683">_xlfn.IFS(G683&gt;H683,"W",G683&lt;H683,"L",G683=H683,"---")</f>
        <v>W</v>
      </c>
      <c r="G683" s="165">
        <v>13</v>
      </c>
      <c r="H683" s="165">
        <v>5</v>
      </c>
      <c r="I683" s="95" t="str" cm="1">
        <f t="array" ref="I683">_xlfn.IFS(H683&gt;G683,"W",H683&lt;G683,"L",H683=G683,"---")</f>
        <v>L</v>
      </c>
      <c r="J683" s="95">
        <f t="shared" si="45"/>
        <v>0</v>
      </c>
      <c r="K683" s="95" t="str">
        <f t="shared" si="47"/>
        <v>NYS</v>
      </c>
      <c r="L683" s="95">
        <v>1</v>
      </c>
      <c r="M683" s="95">
        <f>COUNTIF($D$3:K683,K683)</f>
        <v>43</v>
      </c>
    </row>
    <row r="684" spans="1:13" x14ac:dyDescent="0.25">
      <c r="A684" s="95">
        <v>682</v>
      </c>
      <c r="B684" s="95">
        <f>COUNTIF($D$3:K684,D684)</f>
        <v>42</v>
      </c>
      <c r="C684" s="95">
        <v>25</v>
      </c>
      <c r="D684" s="95" t="str">
        <f t="shared" si="46"/>
        <v>CHC</v>
      </c>
      <c r="E684" s="95">
        <f t="shared" si="44"/>
        <v>1</v>
      </c>
      <c r="F684" s="95" t="str" cm="1">
        <f t="array" ref="F684">_xlfn.IFS(G684&gt;H684,"W",G684&lt;H684,"L",G684=H684,"---")</f>
        <v>W</v>
      </c>
      <c r="G684" s="165">
        <v>9</v>
      </c>
      <c r="H684" s="165">
        <v>1</v>
      </c>
      <c r="I684" s="95" t="str" cm="1">
        <f t="array" ref="I684">_xlfn.IFS(H684&gt;G684,"W",H684&lt;G684,"L",H684=G684,"---")</f>
        <v>L</v>
      </c>
      <c r="J684" s="95">
        <f t="shared" si="45"/>
        <v>0</v>
      </c>
      <c r="K684" s="95" t="str">
        <f t="shared" si="47"/>
        <v>BOS</v>
      </c>
      <c r="L684" s="95">
        <v>2</v>
      </c>
      <c r="M684" s="95">
        <f>COUNTIF($D$3:K684,K684)</f>
        <v>43</v>
      </c>
    </row>
    <row r="685" spans="1:13" x14ac:dyDescent="0.25">
      <c r="A685" s="95">
        <v>683</v>
      </c>
      <c r="B685" s="95">
        <f>COUNTIF($D$3:K685,D685)</f>
        <v>43</v>
      </c>
      <c r="C685" s="95">
        <v>26</v>
      </c>
      <c r="D685" s="95" t="str">
        <f t="shared" si="46"/>
        <v>STL</v>
      </c>
      <c r="E685" s="95">
        <f t="shared" si="44"/>
        <v>0</v>
      </c>
      <c r="F685" s="95" t="str" cm="1">
        <f t="array" ref="F685">_xlfn.IFS(G685&gt;H685,"W",G685&lt;H685,"L",G685=H685,"---")</f>
        <v>L</v>
      </c>
      <c r="G685" s="165">
        <v>4</v>
      </c>
      <c r="H685" s="165">
        <v>6</v>
      </c>
      <c r="I685" s="95" t="str" cm="1">
        <f t="array" ref="I685">_xlfn.IFS(H685&gt;G685,"W",H685&lt;G685,"L",H685=G685,"---")</f>
        <v>W</v>
      </c>
      <c r="J685" s="95">
        <f t="shared" si="45"/>
        <v>1</v>
      </c>
      <c r="K685" s="95" t="str">
        <f t="shared" si="47"/>
        <v>BAL</v>
      </c>
      <c r="L685" s="95">
        <v>3</v>
      </c>
      <c r="M685" s="95">
        <f>COUNTIF($D$3:K685,K685)</f>
        <v>43</v>
      </c>
    </row>
    <row r="686" spans="1:13" x14ac:dyDescent="0.25">
      <c r="A686" s="95">
        <v>684</v>
      </c>
      <c r="B686" s="95">
        <f>COUNTIF($D$3:K686,D686)</f>
        <v>44</v>
      </c>
      <c r="C686" s="95">
        <v>27</v>
      </c>
      <c r="D686" s="95" t="str">
        <f t="shared" si="46"/>
        <v>OKC</v>
      </c>
      <c r="E686" s="95">
        <f t="shared" si="44"/>
        <v>0</v>
      </c>
      <c r="F686" s="95" t="str" cm="1">
        <f t="array" ref="F686">_xlfn.IFS(G686&gt;H686,"W",G686&lt;H686,"L",G686=H686,"---")</f>
        <v>L</v>
      </c>
      <c r="G686" s="165">
        <v>2</v>
      </c>
      <c r="H686" s="165">
        <v>4</v>
      </c>
      <c r="I686" s="95" t="str" cm="1">
        <f t="array" ref="I686">_xlfn.IFS(H686&gt;G686,"W",H686&lt;G686,"L",H686=G686,"---")</f>
        <v>W</v>
      </c>
      <c r="J686" s="95">
        <f t="shared" si="45"/>
        <v>1</v>
      </c>
      <c r="K686" s="95" t="str">
        <f t="shared" si="47"/>
        <v>CLE</v>
      </c>
      <c r="L686" s="95">
        <v>4</v>
      </c>
      <c r="M686" s="95">
        <f>COUNTIF($D$3:K686,K686)</f>
        <v>44</v>
      </c>
    </row>
    <row r="687" spans="1:13" x14ac:dyDescent="0.25">
      <c r="A687" s="95">
        <v>685</v>
      </c>
      <c r="B687" s="95">
        <f>COUNTIF($D$3:K687,D687)</f>
        <v>44</v>
      </c>
      <c r="C687" s="95">
        <v>28</v>
      </c>
      <c r="D687" s="95" t="str">
        <f t="shared" si="46"/>
        <v>COL</v>
      </c>
      <c r="E687" s="95">
        <f t="shared" si="44"/>
        <v>1</v>
      </c>
      <c r="F687" s="95" t="str" cm="1">
        <f t="array" ref="F687">_xlfn.IFS(G687&gt;H687,"W",G687&lt;H687,"L",G687=H687,"---")</f>
        <v>W</v>
      </c>
      <c r="G687" s="165">
        <v>8</v>
      </c>
      <c r="H687" s="165">
        <v>3</v>
      </c>
      <c r="I687" s="95" t="str" cm="1">
        <f t="array" ref="I687">_xlfn.IFS(H687&gt;G687,"W",H687&lt;G687,"L",H687=G687,"---")</f>
        <v>L</v>
      </c>
      <c r="J687" s="95">
        <f t="shared" si="45"/>
        <v>0</v>
      </c>
      <c r="K687" s="95" t="str">
        <f t="shared" si="47"/>
        <v>DET</v>
      </c>
      <c r="L687" s="95">
        <v>5</v>
      </c>
      <c r="M687" s="95">
        <f>COUNTIF($D$3:K687,K687)</f>
        <v>45</v>
      </c>
    </row>
    <row r="688" spans="1:13" x14ac:dyDescent="0.25">
      <c r="A688" s="95">
        <v>686</v>
      </c>
      <c r="B688" s="95">
        <f>COUNTIF($D$3:K688,D688)</f>
        <v>45</v>
      </c>
      <c r="C688" s="95">
        <v>29</v>
      </c>
      <c r="D688" s="95" t="str">
        <f t="shared" si="46"/>
        <v>LAP</v>
      </c>
      <c r="E688" s="95">
        <f t="shared" si="44"/>
        <v>1</v>
      </c>
      <c r="F688" s="95" t="str" cm="1">
        <f t="array" ref="F688">_xlfn.IFS(G688&gt;H688,"W",G688&lt;H688,"L",G688=H688,"---")</f>
        <v>W</v>
      </c>
      <c r="G688" s="165">
        <v>4</v>
      </c>
      <c r="H688" s="165">
        <v>2</v>
      </c>
      <c r="I688" s="95" t="str" cm="1">
        <f t="array" ref="I688">_xlfn.IFS(H688&gt;G688,"W",H688&lt;G688,"L",H688=G688,"---")</f>
        <v>L</v>
      </c>
      <c r="J688" s="95">
        <f t="shared" si="45"/>
        <v>0</v>
      </c>
      <c r="K688" s="95" t="str">
        <f t="shared" si="47"/>
        <v>ORL</v>
      </c>
      <c r="L688" s="95">
        <v>6</v>
      </c>
      <c r="M688" s="95">
        <f>COUNTIF($D$3:K688,K688)</f>
        <v>45</v>
      </c>
    </row>
    <row r="689" spans="1:13" x14ac:dyDescent="0.25">
      <c r="A689" s="95">
        <v>687</v>
      </c>
      <c r="B689" s="95">
        <f>COUNTIF($D$3:K689,D689)</f>
        <v>44</v>
      </c>
      <c r="C689" s="95">
        <v>30</v>
      </c>
      <c r="D689" s="95" t="str">
        <f t="shared" si="46"/>
        <v>PHX</v>
      </c>
      <c r="E689" s="95">
        <f t="shared" si="44"/>
        <v>1</v>
      </c>
      <c r="F689" s="95" t="str" cm="1">
        <f t="array" ref="F689">_xlfn.IFS(G689&gt;H689,"W",G689&lt;H689,"L",G689=H689,"---")</f>
        <v>W</v>
      </c>
      <c r="G689" s="165">
        <v>5</v>
      </c>
      <c r="H689" s="165">
        <v>4</v>
      </c>
      <c r="I689" s="95" t="str" cm="1">
        <f t="array" ref="I689">_xlfn.IFS(H689&gt;G689,"W",H689&lt;G689,"L",H689=G689,"---")</f>
        <v>L</v>
      </c>
      <c r="J689" s="95">
        <f t="shared" si="45"/>
        <v>0</v>
      </c>
      <c r="K689" s="95" t="str">
        <f t="shared" si="47"/>
        <v>IND</v>
      </c>
      <c r="L689" s="95">
        <v>7</v>
      </c>
      <c r="M689" s="95">
        <f>COUNTIF($D$3:K689,K689)</f>
        <v>43</v>
      </c>
    </row>
    <row r="690" spans="1:13" x14ac:dyDescent="0.25">
      <c r="A690" s="95">
        <v>688</v>
      </c>
      <c r="B690" s="95">
        <f>COUNTIF($D$3:K690,D690)</f>
        <v>43</v>
      </c>
      <c r="C690" s="95">
        <v>31</v>
      </c>
      <c r="D690" s="95" t="str">
        <f t="shared" si="46"/>
        <v>SDT</v>
      </c>
      <c r="E690" s="95">
        <f t="shared" si="44"/>
        <v>1</v>
      </c>
      <c r="F690" s="95" t="str" cm="1">
        <f t="array" ref="F690">_xlfn.IFS(G690&gt;H690,"W",G690&lt;H690,"L",G690=H690,"---")</f>
        <v>W</v>
      </c>
      <c r="G690" s="165">
        <v>7</v>
      </c>
      <c r="H690" s="165">
        <v>4</v>
      </c>
      <c r="I690" s="95" t="str" cm="1">
        <f t="array" ref="I690">_xlfn.IFS(H690&gt;G690,"W",H690&lt;G690,"L",H690=G690,"---")</f>
        <v>L</v>
      </c>
      <c r="J690" s="95">
        <f t="shared" si="45"/>
        <v>0</v>
      </c>
      <c r="K690" s="95" t="str">
        <f t="shared" si="47"/>
        <v>MIL</v>
      </c>
      <c r="L690" s="95">
        <v>8</v>
      </c>
      <c r="M690" s="95">
        <f>COUNTIF($D$3:K690,K690)</f>
        <v>42</v>
      </c>
    </row>
    <row r="691" spans="1:13" x14ac:dyDescent="0.25">
      <c r="A691" s="95">
        <v>689</v>
      </c>
      <c r="B691" s="95">
        <f>COUNTIF($D$3:K691,D691)</f>
        <v>42</v>
      </c>
      <c r="C691" s="95">
        <v>24</v>
      </c>
      <c r="D691" s="95" t="str">
        <f t="shared" si="46"/>
        <v>CIN</v>
      </c>
      <c r="E691" s="95">
        <f t="shared" si="44"/>
        <v>1</v>
      </c>
      <c r="F691" s="95" t="str" cm="1">
        <f t="array" ref="F691">_xlfn.IFS(G691&gt;H691,"W",G691&lt;H691,"L",G691=H691,"---")</f>
        <v>W</v>
      </c>
      <c r="G691" s="165">
        <v>5</v>
      </c>
      <c r="H691" s="165">
        <v>4</v>
      </c>
      <c r="I691" s="95" t="str" cm="1">
        <f t="array" ref="I691">_xlfn.IFS(H691&gt;G691,"W",H691&lt;G691,"L",H691=G691,"---")</f>
        <v>L</v>
      </c>
      <c r="J691" s="95">
        <f t="shared" si="45"/>
        <v>0</v>
      </c>
      <c r="K691" s="95" t="str">
        <f t="shared" si="47"/>
        <v>SEA</v>
      </c>
      <c r="L691" s="95">
        <v>9</v>
      </c>
      <c r="M691" s="95">
        <f>COUNTIF($D$3:K691,K691)</f>
        <v>42</v>
      </c>
    </row>
    <row r="692" spans="1:13" x14ac:dyDescent="0.25">
      <c r="A692" s="95">
        <v>690</v>
      </c>
      <c r="B692" s="95">
        <f>COUNTIF($D$3:K692,D692)</f>
        <v>43</v>
      </c>
      <c r="C692" s="95">
        <v>17</v>
      </c>
      <c r="D692" s="95" t="str">
        <f t="shared" si="46"/>
        <v>NYC</v>
      </c>
      <c r="E692" s="95">
        <f t="shared" si="44"/>
        <v>0</v>
      </c>
      <c r="F692" s="95" t="str" cm="1">
        <f t="array" ref="F692">_xlfn.IFS(G692&gt;H692,"W",G692&lt;H692,"L",G692=H692,"---")</f>
        <v>L</v>
      </c>
      <c r="G692" s="165">
        <v>0</v>
      </c>
      <c r="H692" s="165">
        <v>3</v>
      </c>
      <c r="I692" s="95" t="str" cm="1">
        <f t="array" ref="I692">_xlfn.IFS(H692&gt;G692,"W",H692&lt;G692,"L",H692=G692,"---")</f>
        <v>W</v>
      </c>
      <c r="J692" s="95">
        <f t="shared" si="45"/>
        <v>1</v>
      </c>
      <c r="K692" s="95" t="str">
        <f t="shared" si="47"/>
        <v>OAK</v>
      </c>
      <c r="L692" s="95">
        <v>10</v>
      </c>
      <c r="M692" s="95">
        <f>COUNTIF($D$3:K692,K692)</f>
        <v>43</v>
      </c>
    </row>
    <row r="693" spans="1:13" x14ac:dyDescent="0.25">
      <c r="A693" s="95">
        <v>691</v>
      </c>
      <c r="B693" s="95">
        <f>COUNTIF($D$3:K693,D693)</f>
        <v>43</v>
      </c>
      <c r="C693" s="95">
        <v>18</v>
      </c>
      <c r="D693" s="95" t="str">
        <f t="shared" si="46"/>
        <v>PHI</v>
      </c>
      <c r="E693" s="95">
        <f t="shared" si="44"/>
        <v>0</v>
      </c>
      <c r="F693" s="95" t="str" cm="1">
        <f t="array" ref="F693">_xlfn.IFS(G693&gt;H693,"W",G693&lt;H693,"L",G693=H693,"---")</f>
        <v>L</v>
      </c>
      <c r="G693" s="165">
        <v>1</v>
      </c>
      <c r="H693" s="165">
        <v>11</v>
      </c>
      <c r="I693" s="95" t="str" cm="1">
        <f t="array" ref="I693">_xlfn.IFS(H693&gt;G693,"W",H693&lt;G693,"L",H693=G693,"---")</f>
        <v>W</v>
      </c>
      <c r="J693" s="95">
        <f t="shared" si="45"/>
        <v>1</v>
      </c>
      <c r="K693" s="95" t="str">
        <f t="shared" si="47"/>
        <v>LAA</v>
      </c>
      <c r="L693" s="95">
        <v>11</v>
      </c>
      <c r="M693" s="95">
        <f>COUNTIF($D$3:K693,K693)</f>
        <v>44</v>
      </c>
    </row>
    <row r="694" spans="1:13" x14ac:dyDescent="0.25">
      <c r="A694" s="95">
        <v>692</v>
      </c>
      <c r="B694" s="95">
        <f>COUNTIF($D$3:K694,D694)</f>
        <v>43</v>
      </c>
      <c r="C694" s="95">
        <v>19</v>
      </c>
      <c r="D694" s="95" t="str">
        <f t="shared" si="46"/>
        <v>BKN</v>
      </c>
      <c r="E694" s="95">
        <f t="shared" si="44"/>
        <v>1</v>
      </c>
      <c r="F694" s="95" t="str" cm="1">
        <f t="array" ref="F694">_xlfn.IFS(G694&gt;H694,"W",G694&lt;H694,"L",G694=H694,"---")</f>
        <v>W</v>
      </c>
      <c r="G694" s="165">
        <v>3</v>
      </c>
      <c r="H694" s="165">
        <v>2</v>
      </c>
      <c r="I694" s="95" t="str" cm="1">
        <f t="array" ref="I694">_xlfn.IFS(H694&gt;G694,"W",H694&lt;G694,"L",H694=G694,"---")</f>
        <v>L</v>
      </c>
      <c r="J694" s="95">
        <f t="shared" si="45"/>
        <v>0</v>
      </c>
      <c r="K694" s="95" t="str">
        <f t="shared" si="47"/>
        <v>CHR</v>
      </c>
      <c r="L694" s="95">
        <v>12</v>
      </c>
      <c r="M694" s="95">
        <f>COUNTIF($D$3:K694,K694)</f>
        <v>44</v>
      </c>
    </row>
    <row r="695" spans="1:13" x14ac:dyDescent="0.25">
      <c r="A695" s="95">
        <v>693</v>
      </c>
      <c r="B695" s="95">
        <f>COUNTIF($D$3:K695,D695)</f>
        <v>44</v>
      </c>
      <c r="C695" s="95">
        <v>20</v>
      </c>
      <c r="D695" s="95" t="str">
        <f t="shared" si="46"/>
        <v>WAS</v>
      </c>
      <c r="E695" s="95">
        <f t="shared" si="44"/>
        <v>0</v>
      </c>
      <c r="F695" s="95" t="str" cm="1">
        <f t="array" ref="F695">_xlfn.IFS(G695&gt;H695,"W",G695&lt;H695,"L",G695=H695,"---")</f>
        <v>L</v>
      </c>
      <c r="G695" s="165">
        <v>2</v>
      </c>
      <c r="H695" s="165">
        <v>8</v>
      </c>
      <c r="I695" s="95" t="str" cm="1">
        <f t="array" ref="I695">_xlfn.IFS(H695&gt;G695,"W",H695&lt;G695,"L",H695=G695,"---")</f>
        <v>W</v>
      </c>
      <c r="J695" s="95">
        <f t="shared" si="45"/>
        <v>1</v>
      </c>
      <c r="K695" s="95" t="str">
        <f t="shared" si="47"/>
        <v>KCM</v>
      </c>
      <c r="L695" s="95">
        <v>13</v>
      </c>
      <c r="M695" s="95">
        <f>COUNTIF($D$3:K695,K695)</f>
        <v>45</v>
      </c>
    </row>
    <row r="696" spans="1:13" x14ac:dyDescent="0.25">
      <c r="A696" s="95">
        <v>694</v>
      </c>
      <c r="B696" s="95">
        <f>COUNTIF($D$3:K696,D696)</f>
        <v>45</v>
      </c>
      <c r="C696" s="95">
        <v>21</v>
      </c>
      <c r="D696" s="95" t="str">
        <f t="shared" si="46"/>
        <v>PIT</v>
      </c>
      <c r="E696" s="95">
        <f t="shared" si="44"/>
        <v>1</v>
      </c>
      <c r="F696" s="95" t="str" cm="1">
        <f t="array" ref="F696">_xlfn.IFS(G696&gt;H696,"W",G696&lt;H696,"L",G696=H696,"---")</f>
        <v>W</v>
      </c>
      <c r="G696" s="165">
        <v>3</v>
      </c>
      <c r="H696" s="165">
        <v>2</v>
      </c>
      <c r="I696" s="95" t="str" cm="1">
        <f t="array" ref="I696">_xlfn.IFS(H696&gt;G696,"W",H696&lt;G696,"L",H696=G696,"---")</f>
        <v>L</v>
      </c>
      <c r="J696" s="95">
        <f t="shared" si="45"/>
        <v>0</v>
      </c>
      <c r="K696" s="95" t="str">
        <f t="shared" si="47"/>
        <v>MIN</v>
      </c>
      <c r="L696" s="95">
        <v>14</v>
      </c>
      <c r="M696" s="95">
        <f>COUNTIF($D$3:K696,K696)</f>
        <v>44</v>
      </c>
    </row>
    <row r="697" spans="1:13" x14ac:dyDescent="0.25">
      <c r="A697" s="95">
        <v>695</v>
      </c>
      <c r="B697" s="95">
        <f>COUNTIF($D$3:K697,D697)</f>
        <v>45</v>
      </c>
      <c r="C697" s="95">
        <v>22</v>
      </c>
      <c r="D697" s="95" t="str">
        <f t="shared" si="46"/>
        <v>ATL</v>
      </c>
      <c r="E697" s="95">
        <f t="shared" si="44"/>
        <v>0</v>
      </c>
      <c r="F697" s="95" t="str" cm="1">
        <f t="array" ref="F697">_xlfn.IFS(G697&gt;H697,"W",G697&lt;H697,"L",G697=H697,"---")</f>
        <v>L</v>
      </c>
      <c r="G697" s="165">
        <v>7</v>
      </c>
      <c r="H697" s="165">
        <v>9</v>
      </c>
      <c r="I697" s="95" t="str" cm="1">
        <f t="array" ref="I697">_xlfn.IFS(H697&gt;G697,"W",H697&lt;G697,"L",H697=G697,"---")</f>
        <v>W</v>
      </c>
      <c r="J697" s="95">
        <f t="shared" si="45"/>
        <v>1</v>
      </c>
      <c r="K697" s="95" t="str">
        <f t="shared" si="47"/>
        <v>DAL</v>
      </c>
      <c r="L697" s="95">
        <v>15</v>
      </c>
      <c r="M697" s="95">
        <f>COUNTIF($D$3:K697,K697)</f>
        <v>43</v>
      </c>
    </row>
    <row r="698" spans="1:13" x14ac:dyDescent="0.25">
      <c r="A698" s="95">
        <v>696</v>
      </c>
      <c r="B698" s="95">
        <f>COUNTIF($D$3:K698,D698)</f>
        <v>43</v>
      </c>
      <c r="C698" s="95">
        <v>23</v>
      </c>
      <c r="D698" s="95" t="str">
        <f t="shared" si="46"/>
        <v>MIA</v>
      </c>
      <c r="E698" s="95">
        <f t="shared" si="44"/>
        <v>0</v>
      </c>
      <c r="F698" s="95" t="str" cm="1">
        <f t="array" ref="F698">_xlfn.IFS(G698&gt;H698,"W",G698&lt;H698,"L",G698=H698,"---")</f>
        <v>L</v>
      </c>
      <c r="G698" s="165">
        <v>5</v>
      </c>
      <c r="H698" s="165">
        <v>8</v>
      </c>
      <c r="I698" s="95" t="str" cm="1">
        <f t="array" ref="I698">_xlfn.IFS(H698&gt;G698,"W",H698&lt;G698,"L",H698=G698,"---")</f>
        <v>W</v>
      </c>
      <c r="J698" s="95">
        <f t="shared" si="45"/>
        <v>1</v>
      </c>
      <c r="K698" s="95" t="str">
        <f t="shared" si="47"/>
        <v>HOU</v>
      </c>
      <c r="L698" s="95">
        <v>16</v>
      </c>
      <c r="M698" s="95">
        <f>COUNTIF($D$3:K698,K698)</f>
        <v>43</v>
      </c>
    </row>
    <row r="699" spans="1:13" x14ac:dyDescent="0.25">
      <c r="A699" s="95">
        <v>697</v>
      </c>
      <c r="B699" s="95">
        <f>COUNTIF($D$3:K699,D699)</f>
        <v>45</v>
      </c>
      <c r="C699" s="95">
        <v>11</v>
      </c>
      <c r="D699" s="95" t="str">
        <f t="shared" si="46"/>
        <v>LAA</v>
      </c>
      <c r="E699" s="95">
        <f t="shared" si="44"/>
        <v>1</v>
      </c>
      <c r="F699" s="95" t="str" cm="1">
        <f t="array" ref="F699">_xlfn.IFS(G699&gt;H699,"W",G699&lt;H699,"L",G699=H699,"---")</f>
        <v>W</v>
      </c>
      <c r="G699" s="165">
        <v>11</v>
      </c>
      <c r="H699" s="165">
        <v>10</v>
      </c>
      <c r="I699" s="95" t="str" cm="1">
        <f t="array" ref="I699">_xlfn.IFS(H699&gt;G699,"W",H699&lt;G699,"L",H699=G699,"---")</f>
        <v>L</v>
      </c>
      <c r="J699" s="95">
        <f t="shared" si="45"/>
        <v>0</v>
      </c>
      <c r="K699" s="95" t="str">
        <f t="shared" si="47"/>
        <v>NYC</v>
      </c>
      <c r="L699" s="95">
        <v>17</v>
      </c>
      <c r="M699" s="95">
        <f>COUNTIF($D$3:K699,K699)</f>
        <v>44</v>
      </c>
    </row>
    <row r="700" spans="1:13" x14ac:dyDescent="0.25">
      <c r="A700" s="95">
        <v>698</v>
      </c>
      <c r="B700" s="95">
        <f>COUNTIF($D$3:K700,D700)</f>
        <v>45</v>
      </c>
      <c r="C700" s="95">
        <v>12</v>
      </c>
      <c r="D700" s="95" t="str">
        <f t="shared" si="46"/>
        <v>CHR</v>
      </c>
      <c r="E700" s="95">
        <f t="shared" si="44"/>
        <v>0</v>
      </c>
      <c r="F700" s="95" t="str" cm="1">
        <f t="array" ref="F700">_xlfn.IFS(G700&gt;H700,"W",G700&lt;H700,"L",G700=H700,"---")</f>
        <v>L</v>
      </c>
      <c r="G700" s="165">
        <v>7</v>
      </c>
      <c r="H700" s="165">
        <v>8</v>
      </c>
      <c r="I700" s="95" t="str" cm="1">
        <f t="array" ref="I700">_xlfn.IFS(H700&gt;G700,"W",H700&lt;G700,"L",H700=G700,"---")</f>
        <v>W</v>
      </c>
      <c r="J700" s="95">
        <f t="shared" si="45"/>
        <v>1</v>
      </c>
      <c r="K700" s="95" t="str">
        <f t="shared" si="47"/>
        <v>PHI</v>
      </c>
      <c r="L700" s="95">
        <v>18</v>
      </c>
      <c r="M700" s="95">
        <f>COUNTIF($D$3:K700,K700)</f>
        <v>44</v>
      </c>
    </row>
    <row r="701" spans="1:13" x14ac:dyDescent="0.25">
      <c r="A701" s="95">
        <v>699</v>
      </c>
      <c r="B701" s="95">
        <f>COUNTIF($D$3:K701,D701)</f>
        <v>45</v>
      </c>
      <c r="C701" s="95">
        <v>14</v>
      </c>
      <c r="D701" s="95" t="str">
        <f t="shared" si="46"/>
        <v>MIN</v>
      </c>
      <c r="E701" s="95">
        <f t="shared" si="44"/>
        <v>0</v>
      </c>
      <c r="F701" s="95" t="str" cm="1">
        <f t="array" ref="F701">_xlfn.IFS(G701&gt;H701,"W",G701&lt;H701,"L",G701=H701,"---")</f>
        <v>L</v>
      </c>
      <c r="G701" s="165">
        <v>1</v>
      </c>
      <c r="H701" s="165">
        <v>9</v>
      </c>
      <c r="I701" s="95" t="str" cm="1">
        <f t="array" ref="I701">_xlfn.IFS(H701&gt;G701,"W",H701&lt;G701,"L",H701=G701,"---")</f>
        <v>W</v>
      </c>
      <c r="J701" s="95">
        <f t="shared" si="45"/>
        <v>1</v>
      </c>
      <c r="K701" s="95" t="str">
        <f t="shared" si="47"/>
        <v>WAS</v>
      </c>
      <c r="L701" s="95">
        <v>20</v>
      </c>
      <c r="M701" s="95">
        <f>COUNTIF($D$3:K701,K701)</f>
        <v>45</v>
      </c>
    </row>
    <row r="702" spans="1:13" x14ac:dyDescent="0.25">
      <c r="A702" s="95">
        <v>700</v>
      </c>
      <c r="B702" s="95">
        <f>COUNTIF($D$3:K702,D702)</f>
        <v>43</v>
      </c>
      <c r="C702" s="95">
        <v>9</v>
      </c>
      <c r="D702" s="95" t="str">
        <f t="shared" si="46"/>
        <v>SEA</v>
      </c>
      <c r="E702" s="95">
        <f t="shared" si="44"/>
        <v>1</v>
      </c>
      <c r="F702" s="95" t="str" cm="1">
        <f t="array" ref="F702">_xlfn.IFS(G702&gt;H702,"W",G702&lt;H702,"L",G702=H702,"---")</f>
        <v>W</v>
      </c>
      <c r="G702" s="165">
        <v>4</v>
      </c>
      <c r="H702" s="165">
        <v>1</v>
      </c>
      <c r="I702" s="95" t="str" cm="1">
        <f t="array" ref="I702">_xlfn.IFS(H702&gt;G702,"W",H702&lt;G702,"L",H702=G702,"---")</f>
        <v>L</v>
      </c>
      <c r="J702" s="95">
        <f t="shared" si="45"/>
        <v>0</v>
      </c>
      <c r="K702" s="95" t="str">
        <f t="shared" si="47"/>
        <v>MIA</v>
      </c>
      <c r="L702" s="95">
        <v>23</v>
      </c>
      <c r="M702" s="95">
        <f>COUNTIF($D$3:K702,K702)</f>
        <v>44</v>
      </c>
    </row>
    <row r="703" spans="1:13" x14ac:dyDescent="0.25">
      <c r="A703" s="95">
        <v>701</v>
      </c>
      <c r="B703" s="95">
        <f>COUNTIF($D$3:K703,D703)</f>
        <v>44</v>
      </c>
      <c r="C703" s="95">
        <v>10</v>
      </c>
      <c r="D703" s="95" t="str">
        <f t="shared" si="46"/>
        <v>OAK</v>
      </c>
      <c r="E703" s="95">
        <f t="shared" si="44"/>
        <v>0</v>
      </c>
      <c r="F703" s="95" t="str" cm="1">
        <f t="array" ref="F703">_xlfn.IFS(G703&gt;H703,"W",G703&lt;H703,"L",G703=H703,"---")</f>
        <v>L</v>
      </c>
      <c r="G703" s="165">
        <v>1</v>
      </c>
      <c r="H703" s="165">
        <v>2</v>
      </c>
      <c r="I703" s="95" t="str" cm="1">
        <f t="array" ref="I703">_xlfn.IFS(H703&gt;G703,"W",H703&lt;G703,"L",H703=G703,"---")</f>
        <v>W</v>
      </c>
      <c r="J703" s="95">
        <f t="shared" si="45"/>
        <v>1</v>
      </c>
      <c r="K703" s="95" t="str">
        <f t="shared" si="47"/>
        <v>CIN</v>
      </c>
      <c r="L703" s="95">
        <v>24</v>
      </c>
      <c r="M703" s="95">
        <f>COUNTIF($D$3:K703,K703)</f>
        <v>43</v>
      </c>
    </row>
    <row r="704" spans="1:13" x14ac:dyDescent="0.25">
      <c r="A704" s="95">
        <v>702</v>
      </c>
      <c r="B704" s="95">
        <f>COUNTIF($D$3:K704,D704)</f>
        <v>44</v>
      </c>
      <c r="C704" s="95">
        <v>1</v>
      </c>
      <c r="D704" s="95" t="str">
        <f t="shared" si="46"/>
        <v>NYS</v>
      </c>
      <c r="E704" s="95">
        <f t="shared" si="44"/>
        <v>1</v>
      </c>
      <c r="F704" s="95" t="str" cm="1">
        <f t="array" ref="F704">_xlfn.IFS(G704&gt;H704,"W",G704&lt;H704,"L",G704=H704,"---")</f>
        <v>W</v>
      </c>
      <c r="G704" s="165">
        <v>8</v>
      </c>
      <c r="H704" s="165">
        <v>4</v>
      </c>
      <c r="I704" s="95" t="str" cm="1">
        <f t="array" ref="I704">_xlfn.IFS(H704&gt;G704,"W",H704&lt;G704,"L",H704=G704,"---")</f>
        <v>L</v>
      </c>
      <c r="J704" s="95">
        <f t="shared" si="45"/>
        <v>0</v>
      </c>
      <c r="K704" s="95" t="str">
        <f t="shared" si="47"/>
        <v>SDT</v>
      </c>
      <c r="L704" s="95">
        <v>31</v>
      </c>
      <c r="M704" s="95">
        <f>COUNTIF($D$3:K704,K704)</f>
        <v>44</v>
      </c>
    </row>
    <row r="705" spans="1:13" x14ac:dyDescent="0.25">
      <c r="A705" s="95">
        <v>703</v>
      </c>
      <c r="B705" s="95">
        <f>COUNTIF($D$3:K705,D705)</f>
        <v>44</v>
      </c>
      <c r="C705" s="95">
        <v>2</v>
      </c>
      <c r="D705" s="95" t="str">
        <f t="shared" si="46"/>
        <v>BOS</v>
      </c>
      <c r="E705" s="95">
        <f t="shared" si="44"/>
        <v>1</v>
      </c>
      <c r="F705" s="95" t="str" cm="1">
        <f t="array" ref="F705">_xlfn.IFS(G705&gt;H705,"W",G705&lt;H705,"L",G705=H705,"---")</f>
        <v>W</v>
      </c>
      <c r="G705" s="165">
        <v>2</v>
      </c>
      <c r="H705" s="165">
        <v>1</v>
      </c>
      <c r="I705" s="95" t="str" cm="1">
        <f t="array" ref="I705">_xlfn.IFS(H705&gt;G705,"W",H705&lt;G705,"L",H705=G705,"---")</f>
        <v>L</v>
      </c>
      <c r="J705" s="95">
        <f t="shared" si="45"/>
        <v>0</v>
      </c>
      <c r="K705" s="95" t="str">
        <f t="shared" si="47"/>
        <v>SFN</v>
      </c>
      <c r="L705" s="95">
        <v>32</v>
      </c>
      <c r="M705" s="95">
        <f>COUNTIF($D$3:K705,K705)</f>
        <v>44</v>
      </c>
    </row>
    <row r="706" spans="1:13" x14ac:dyDescent="0.25">
      <c r="A706" s="95">
        <v>704</v>
      </c>
      <c r="B706" s="95">
        <f>COUNTIF($D$3:K706,D706)</f>
        <v>46</v>
      </c>
      <c r="C706" s="95">
        <v>11</v>
      </c>
      <c r="D706" s="95" t="str">
        <f t="shared" si="46"/>
        <v>LAA</v>
      </c>
      <c r="E706" s="95">
        <f t="shared" si="44"/>
        <v>1</v>
      </c>
      <c r="F706" s="95" t="str" cm="1">
        <f t="array" ref="F706">_xlfn.IFS(G706&gt;H706,"W",G706&lt;H706,"L",G706=H706,"---")</f>
        <v>W</v>
      </c>
      <c r="G706" s="165">
        <v>16</v>
      </c>
      <c r="H706" s="165">
        <v>5</v>
      </c>
      <c r="I706" s="95" t="str" cm="1">
        <f t="array" ref="I706">_xlfn.IFS(H706&gt;G706,"W",H706&lt;G706,"L",H706=G706,"---")</f>
        <v>L</v>
      </c>
      <c r="J706" s="95">
        <f t="shared" si="45"/>
        <v>0</v>
      </c>
      <c r="K706" s="95" t="str">
        <f t="shared" si="47"/>
        <v>NYC</v>
      </c>
      <c r="L706" s="95">
        <v>17</v>
      </c>
      <c r="M706" s="95">
        <f>COUNTIF($D$3:K706,K706)</f>
        <v>45</v>
      </c>
    </row>
    <row r="707" spans="1:13" x14ac:dyDescent="0.25">
      <c r="A707" s="95">
        <v>705</v>
      </c>
      <c r="B707" s="95">
        <f>COUNTIF($D$3:K707,D707)</f>
        <v>46</v>
      </c>
      <c r="C707" s="95">
        <v>12</v>
      </c>
      <c r="D707" s="95" t="str">
        <f t="shared" si="46"/>
        <v>CHR</v>
      </c>
      <c r="E707" s="95">
        <f t="shared" ref="E707:E770" si="48">IF(F707="W",1,0)</f>
        <v>0</v>
      </c>
      <c r="F707" s="95" t="str" cm="1">
        <f t="array" ref="F707">_xlfn.IFS(G707&gt;H707,"W",G707&lt;H707,"L",G707=H707,"---")</f>
        <v>L</v>
      </c>
      <c r="G707" s="165">
        <v>0</v>
      </c>
      <c r="H707" s="165">
        <v>2</v>
      </c>
      <c r="I707" s="95" t="str" cm="1">
        <f t="array" ref="I707">_xlfn.IFS(H707&gt;G707,"W",H707&lt;G707,"L",H707=G707,"---")</f>
        <v>W</v>
      </c>
      <c r="J707" s="95">
        <f t="shared" ref="J707:J770" si="49">IF(I707="W",1,0)</f>
        <v>1</v>
      </c>
      <c r="K707" s="95" t="str">
        <f t="shared" si="47"/>
        <v>PHI</v>
      </c>
      <c r="L707" s="95">
        <v>18</v>
      </c>
      <c r="M707" s="95">
        <f>COUNTIF($D$3:K707,K707)</f>
        <v>45</v>
      </c>
    </row>
    <row r="708" spans="1:13" x14ac:dyDescent="0.25">
      <c r="A708" s="95">
        <v>706</v>
      </c>
      <c r="B708" s="95">
        <f>COUNTIF($D$3:K708,D708)</f>
        <v>46</v>
      </c>
      <c r="C708" s="95">
        <v>13</v>
      </c>
      <c r="D708" s="95" t="str">
        <f t="shared" ref="D708:D771" si="50">_xlfn.XLOOKUP($C708,$O$3:$O$34,$P$3:$P$34,"---",0,1)</f>
        <v>KCM</v>
      </c>
      <c r="E708" s="95">
        <f t="shared" si="48"/>
        <v>1</v>
      </c>
      <c r="F708" s="95" t="str" cm="1">
        <f t="array" ref="F708">_xlfn.IFS(G708&gt;H708,"W",G708&lt;H708,"L",G708=H708,"---")</f>
        <v>W</v>
      </c>
      <c r="G708" s="165">
        <v>6</v>
      </c>
      <c r="H708" s="165">
        <v>1</v>
      </c>
      <c r="I708" s="95" t="str" cm="1">
        <f t="array" ref="I708">_xlfn.IFS(H708&gt;G708,"W",H708&lt;G708,"L",H708=G708,"---")</f>
        <v>L</v>
      </c>
      <c r="J708" s="95">
        <f t="shared" si="49"/>
        <v>0</v>
      </c>
      <c r="K708" s="95" t="str">
        <f t="shared" ref="K708:K771" si="51">_xlfn.XLOOKUP($L708,$O$3:$O$34,$P$3:$P$34,"---",0,1)</f>
        <v>BKN</v>
      </c>
      <c r="L708" s="95">
        <v>19</v>
      </c>
      <c r="M708" s="95">
        <f>COUNTIF($D$3:K708,K708)</f>
        <v>44</v>
      </c>
    </row>
    <row r="709" spans="1:13" x14ac:dyDescent="0.25">
      <c r="A709" s="95">
        <v>707</v>
      </c>
      <c r="B709" s="95">
        <f>COUNTIF($D$3:K709,D709)</f>
        <v>46</v>
      </c>
      <c r="C709" s="95">
        <v>14</v>
      </c>
      <c r="D709" s="95" t="str">
        <f t="shared" si="50"/>
        <v>MIN</v>
      </c>
      <c r="E709" s="95">
        <f t="shared" si="48"/>
        <v>1</v>
      </c>
      <c r="F709" s="95" t="str" cm="1">
        <f t="array" ref="F709">_xlfn.IFS(G709&gt;H709,"W",G709&lt;H709,"L",G709=H709,"---")</f>
        <v>W</v>
      </c>
      <c r="G709" s="165">
        <v>5</v>
      </c>
      <c r="H709" s="165">
        <v>4</v>
      </c>
      <c r="I709" s="95" t="str" cm="1">
        <f t="array" ref="I709">_xlfn.IFS(H709&gt;G709,"W",H709&lt;G709,"L",H709=G709,"---")</f>
        <v>L</v>
      </c>
      <c r="J709" s="95">
        <f t="shared" si="49"/>
        <v>0</v>
      </c>
      <c r="K709" s="95" t="str">
        <f t="shared" si="51"/>
        <v>WAS</v>
      </c>
      <c r="L709" s="95">
        <v>20</v>
      </c>
      <c r="M709" s="95">
        <f>COUNTIF($D$3:K709,K709)</f>
        <v>46</v>
      </c>
    </row>
    <row r="710" spans="1:13" x14ac:dyDescent="0.25">
      <c r="A710" s="95">
        <v>708</v>
      </c>
      <c r="B710" s="95">
        <f>COUNTIF($D$3:K710,D710)</f>
        <v>44</v>
      </c>
      <c r="C710" s="95">
        <v>15</v>
      </c>
      <c r="D710" s="95" t="str">
        <f t="shared" si="50"/>
        <v>DAL</v>
      </c>
      <c r="E710" s="95">
        <f t="shared" si="48"/>
        <v>0</v>
      </c>
      <c r="F710" s="95" t="str" cm="1">
        <f t="array" ref="F710">_xlfn.IFS(G710&gt;H710,"W",G710&lt;H710,"L",G710=H710,"---")</f>
        <v>L</v>
      </c>
      <c r="G710" s="165">
        <v>3</v>
      </c>
      <c r="H710" s="165">
        <v>7</v>
      </c>
      <c r="I710" s="95" t="str" cm="1">
        <f t="array" ref="I710">_xlfn.IFS(H710&gt;G710,"W",H710&lt;G710,"L",H710=G710,"---")</f>
        <v>W</v>
      </c>
      <c r="J710" s="95">
        <f t="shared" si="49"/>
        <v>1</v>
      </c>
      <c r="K710" s="95" t="str">
        <f t="shared" si="51"/>
        <v>PIT</v>
      </c>
      <c r="L710" s="95">
        <v>21</v>
      </c>
      <c r="M710" s="95">
        <f>COUNTIF($D$3:K710,K710)</f>
        <v>46</v>
      </c>
    </row>
    <row r="711" spans="1:13" x14ac:dyDescent="0.25">
      <c r="A711" s="95">
        <v>709</v>
      </c>
      <c r="B711" s="95">
        <f>COUNTIF($D$3:K711,D711)</f>
        <v>44</v>
      </c>
      <c r="C711" s="95">
        <v>16</v>
      </c>
      <c r="D711" s="95" t="str">
        <f t="shared" si="50"/>
        <v>HOU</v>
      </c>
      <c r="E711" s="95">
        <f t="shared" si="48"/>
        <v>0</v>
      </c>
      <c r="F711" s="95" t="str" cm="1">
        <f t="array" ref="F711">_xlfn.IFS(G711&gt;H711,"W",G711&lt;H711,"L",G711=H711,"---")</f>
        <v>L</v>
      </c>
      <c r="G711" s="165">
        <v>6</v>
      </c>
      <c r="H711" s="165">
        <v>11</v>
      </c>
      <c r="I711" s="95" t="str" cm="1">
        <f t="array" ref="I711">_xlfn.IFS(H711&gt;G711,"W",H711&lt;G711,"L",H711=G711,"---")</f>
        <v>W</v>
      </c>
      <c r="J711" s="95">
        <f t="shared" si="49"/>
        <v>1</v>
      </c>
      <c r="K711" s="95" t="str">
        <f t="shared" si="51"/>
        <v>ATL</v>
      </c>
      <c r="L711" s="95">
        <v>22</v>
      </c>
      <c r="M711" s="95">
        <f>COUNTIF($D$3:K711,K711)</f>
        <v>46</v>
      </c>
    </row>
    <row r="712" spans="1:13" x14ac:dyDescent="0.25">
      <c r="A712" s="95">
        <v>710</v>
      </c>
      <c r="B712" s="95">
        <f>COUNTIF($D$3:K712,D712)</f>
        <v>44</v>
      </c>
      <c r="C712" s="95">
        <v>9</v>
      </c>
      <c r="D712" s="95" t="str">
        <f t="shared" si="50"/>
        <v>SEA</v>
      </c>
      <c r="E712" s="95">
        <f t="shared" si="48"/>
        <v>0</v>
      </c>
      <c r="F712" s="95" t="str" cm="1">
        <f t="array" ref="F712">_xlfn.IFS(G712&gt;H712,"W",G712&lt;H712,"L",G712=H712,"---")</f>
        <v>L</v>
      </c>
      <c r="G712" s="165">
        <v>3</v>
      </c>
      <c r="H712" s="165">
        <v>8</v>
      </c>
      <c r="I712" s="95" t="str" cm="1">
        <f t="array" ref="I712">_xlfn.IFS(H712&gt;G712,"W",H712&lt;G712,"L",H712=G712,"---")</f>
        <v>W</v>
      </c>
      <c r="J712" s="95">
        <f t="shared" si="49"/>
        <v>1</v>
      </c>
      <c r="K712" s="95" t="str">
        <f t="shared" si="51"/>
        <v>MIA</v>
      </c>
      <c r="L712" s="95">
        <v>23</v>
      </c>
      <c r="M712" s="95">
        <f>COUNTIF($D$3:K712,K712)</f>
        <v>45</v>
      </c>
    </row>
    <row r="713" spans="1:13" x14ac:dyDescent="0.25">
      <c r="A713" s="95">
        <v>711</v>
      </c>
      <c r="B713" s="95">
        <f>COUNTIF($D$3:K713,D713)</f>
        <v>45</v>
      </c>
      <c r="C713" s="95">
        <v>10</v>
      </c>
      <c r="D713" s="95" t="str">
        <f t="shared" si="50"/>
        <v>OAK</v>
      </c>
      <c r="E713" s="95">
        <f t="shared" si="48"/>
        <v>1</v>
      </c>
      <c r="F713" s="95" t="str" cm="1">
        <f t="array" ref="F713">_xlfn.IFS(G713&gt;H713,"W",G713&lt;H713,"L",G713=H713,"---")</f>
        <v>W</v>
      </c>
      <c r="G713" s="165">
        <v>12</v>
      </c>
      <c r="H713" s="165">
        <v>1</v>
      </c>
      <c r="I713" s="95" t="str" cm="1">
        <f t="array" ref="I713">_xlfn.IFS(H713&gt;G713,"W",H713&lt;G713,"L",H713=G713,"---")</f>
        <v>L</v>
      </c>
      <c r="J713" s="95">
        <f t="shared" si="49"/>
        <v>0</v>
      </c>
      <c r="K713" s="95" t="str">
        <f t="shared" si="51"/>
        <v>CIN</v>
      </c>
      <c r="L713" s="95">
        <v>24</v>
      </c>
      <c r="M713" s="95">
        <f>COUNTIF($D$3:K713,K713)</f>
        <v>44</v>
      </c>
    </row>
    <row r="714" spans="1:13" x14ac:dyDescent="0.25">
      <c r="A714" s="95">
        <v>712</v>
      </c>
      <c r="B714" s="95">
        <f>COUNTIF($D$3:K714,D714)</f>
        <v>44</v>
      </c>
      <c r="C714" s="95">
        <v>3</v>
      </c>
      <c r="D714" s="95" t="str">
        <f t="shared" si="50"/>
        <v>BAL</v>
      </c>
      <c r="E714" s="95">
        <f t="shared" si="48"/>
        <v>0</v>
      </c>
      <c r="F714" s="95" t="str" cm="1">
        <f t="array" ref="F714">_xlfn.IFS(G714&gt;H714,"W",G714&lt;H714,"L",G714=H714,"---")</f>
        <v>L</v>
      </c>
      <c r="G714" s="165">
        <v>5</v>
      </c>
      <c r="H714" s="165">
        <v>7</v>
      </c>
      <c r="I714" s="95" t="str" cm="1">
        <f t="array" ref="I714">_xlfn.IFS(H714&gt;G714,"W",H714&lt;G714,"L",H714=G714,"---")</f>
        <v>W</v>
      </c>
      <c r="J714" s="95">
        <f t="shared" si="49"/>
        <v>1</v>
      </c>
      <c r="K714" s="95" t="str">
        <f t="shared" si="51"/>
        <v>CHC</v>
      </c>
      <c r="L714" s="95">
        <v>25</v>
      </c>
      <c r="M714" s="95">
        <f>COUNTIF($D$3:K714,K714)</f>
        <v>43</v>
      </c>
    </row>
    <row r="715" spans="1:13" x14ac:dyDescent="0.25">
      <c r="A715" s="95">
        <v>713</v>
      </c>
      <c r="B715" s="95">
        <f>COUNTIF($D$3:K715,D715)</f>
        <v>45</v>
      </c>
      <c r="C715" s="95">
        <v>4</v>
      </c>
      <c r="D715" s="95" t="str">
        <f t="shared" si="50"/>
        <v>CLE</v>
      </c>
      <c r="E715" s="95">
        <f t="shared" si="48"/>
        <v>0</v>
      </c>
      <c r="F715" s="95" t="str" cm="1">
        <f t="array" ref="F715">_xlfn.IFS(G715&gt;H715,"W",G715&lt;H715,"L",G715=H715,"---")</f>
        <v>L</v>
      </c>
      <c r="G715" s="165">
        <v>0</v>
      </c>
      <c r="H715" s="165">
        <v>3</v>
      </c>
      <c r="I715" s="95" t="str" cm="1">
        <f t="array" ref="I715">_xlfn.IFS(H715&gt;G715,"W",H715&lt;G715,"L",H715=G715,"---")</f>
        <v>W</v>
      </c>
      <c r="J715" s="95">
        <f t="shared" si="49"/>
        <v>1</v>
      </c>
      <c r="K715" s="95" t="str">
        <f t="shared" si="51"/>
        <v>STL</v>
      </c>
      <c r="L715" s="95">
        <v>26</v>
      </c>
      <c r="M715" s="95">
        <f>COUNTIF($D$3:K715,K715)</f>
        <v>44</v>
      </c>
    </row>
    <row r="716" spans="1:13" x14ac:dyDescent="0.25">
      <c r="A716" s="95">
        <v>714</v>
      </c>
      <c r="B716" s="95">
        <f>COUNTIF($D$3:K716,D716)</f>
        <v>46</v>
      </c>
      <c r="C716" s="95">
        <v>5</v>
      </c>
      <c r="D716" s="95" t="str">
        <f t="shared" si="50"/>
        <v>DET</v>
      </c>
      <c r="E716" s="95">
        <f t="shared" si="48"/>
        <v>1</v>
      </c>
      <c r="F716" s="95" t="str" cm="1">
        <f t="array" ref="F716">_xlfn.IFS(G716&gt;H716,"W",G716&lt;H716,"L",G716=H716,"---")</f>
        <v>W</v>
      </c>
      <c r="G716" s="165">
        <v>7</v>
      </c>
      <c r="H716" s="165">
        <v>4</v>
      </c>
      <c r="I716" s="95" t="str" cm="1">
        <f t="array" ref="I716">_xlfn.IFS(H716&gt;G716,"W",H716&lt;G716,"L",H716=G716,"---")</f>
        <v>L</v>
      </c>
      <c r="J716" s="95">
        <f t="shared" si="49"/>
        <v>0</v>
      </c>
      <c r="K716" s="95" t="str">
        <f t="shared" si="51"/>
        <v>OKC</v>
      </c>
      <c r="L716" s="95">
        <v>27</v>
      </c>
      <c r="M716" s="95">
        <f>COUNTIF($D$3:K716,K716)</f>
        <v>45</v>
      </c>
    </row>
    <row r="717" spans="1:13" x14ac:dyDescent="0.25">
      <c r="A717" s="95">
        <v>715</v>
      </c>
      <c r="B717" s="95">
        <f>COUNTIF($D$3:K717,D717)</f>
        <v>46</v>
      </c>
      <c r="C717" s="95">
        <v>6</v>
      </c>
      <c r="D717" s="95" t="str">
        <f t="shared" si="50"/>
        <v>ORL</v>
      </c>
      <c r="E717" s="95">
        <f t="shared" si="48"/>
        <v>0</v>
      </c>
      <c r="F717" s="95" t="str" cm="1">
        <f t="array" ref="F717">_xlfn.IFS(G717&gt;H717,"W",G717&lt;H717,"L",G717=H717,"---")</f>
        <v>L</v>
      </c>
      <c r="G717" s="165">
        <v>1</v>
      </c>
      <c r="H717" s="165">
        <v>4</v>
      </c>
      <c r="I717" s="95" t="str" cm="1">
        <f t="array" ref="I717">_xlfn.IFS(H717&gt;G717,"W",H717&lt;G717,"L",H717=G717,"---")</f>
        <v>W</v>
      </c>
      <c r="J717" s="95">
        <f t="shared" si="49"/>
        <v>1</v>
      </c>
      <c r="K717" s="95" t="str">
        <f t="shared" si="51"/>
        <v>COL</v>
      </c>
      <c r="L717" s="95">
        <v>28</v>
      </c>
      <c r="M717" s="95">
        <f>COUNTIF($D$3:K717,K717)</f>
        <v>45</v>
      </c>
    </row>
    <row r="718" spans="1:13" x14ac:dyDescent="0.25">
      <c r="A718" s="95">
        <v>716</v>
      </c>
      <c r="B718" s="95">
        <f>COUNTIF($D$3:K718,D718)</f>
        <v>44</v>
      </c>
      <c r="C718" s="95">
        <v>7</v>
      </c>
      <c r="D718" s="95" t="str">
        <f t="shared" si="50"/>
        <v>IND</v>
      </c>
      <c r="E718" s="95">
        <f t="shared" si="48"/>
        <v>0</v>
      </c>
      <c r="F718" s="95" t="str" cm="1">
        <f t="array" ref="F718">_xlfn.IFS(G718&gt;H718,"W",G718&lt;H718,"L",G718=H718,"---")</f>
        <v>L</v>
      </c>
      <c r="G718" s="165">
        <v>5</v>
      </c>
      <c r="H718" s="165">
        <v>8</v>
      </c>
      <c r="I718" s="95" t="str" cm="1">
        <f t="array" ref="I718">_xlfn.IFS(H718&gt;G718,"W",H718&lt;G718,"L",H718=G718,"---")</f>
        <v>W</v>
      </c>
      <c r="J718" s="95">
        <f t="shared" si="49"/>
        <v>1</v>
      </c>
      <c r="K718" s="95" t="str">
        <f t="shared" si="51"/>
        <v>LAP</v>
      </c>
      <c r="L718" s="95">
        <v>29</v>
      </c>
      <c r="M718" s="95">
        <f>COUNTIF($D$3:K718,K718)</f>
        <v>46</v>
      </c>
    </row>
    <row r="719" spans="1:13" x14ac:dyDescent="0.25">
      <c r="A719" s="95">
        <v>717</v>
      </c>
      <c r="B719" s="95">
        <f>COUNTIF($D$3:K719,D719)</f>
        <v>43</v>
      </c>
      <c r="C719" s="95">
        <v>8</v>
      </c>
      <c r="D719" s="95" t="str">
        <f t="shared" si="50"/>
        <v>MIL</v>
      </c>
      <c r="E719" s="95">
        <f t="shared" si="48"/>
        <v>0</v>
      </c>
      <c r="F719" s="95" t="str" cm="1">
        <f t="array" ref="F719">_xlfn.IFS(G719&gt;H719,"W",G719&lt;H719,"L",G719=H719,"---")</f>
        <v>L</v>
      </c>
      <c r="G719" s="165">
        <v>1</v>
      </c>
      <c r="H719" s="165">
        <v>6</v>
      </c>
      <c r="I719" s="95" t="str" cm="1">
        <f t="array" ref="I719">_xlfn.IFS(H719&gt;G719,"W",H719&lt;G719,"L",H719=G719,"---")</f>
        <v>W</v>
      </c>
      <c r="J719" s="95">
        <f t="shared" si="49"/>
        <v>1</v>
      </c>
      <c r="K719" s="95" t="str">
        <f t="shared" si="51"/>
        <v>PHX</v>
      </c>
      <c r="L719" s="95">
        <v>30</v>
      </c>
      <c r="M719" s="95">
        <f>COUNTIF($D$3:K719,K719)</f>
        <v>45</v>
      </c>
    </row>
    <row r="720" spans="1:13" x14ac:dyDescent="0.25">
      <c r="A720" s="95">
        <v>718</v>
      </c>
      <c r="B720" s="95">
        <f>COUNTIF($D$3:K720,D720)</f>
        <v>45</v>
      </c>
      <c r="C720" s="95">
        <v>1</v>
      </c>
      <c r="D720" s="95" t="str">
        <f t="shared" si="50"/>
        <v>NYS</v>
      </c>
      <c r="E720" s="95">
        <f t="shared" si="48"/>
        <v>1</v>
      </c>
      <c r="F720" s="95" t="str" cm="1">
        <f t="array" ref="F720">_xlfn.IFS(G720&gt;H720,"W",G720&lt;H720,"L",G720=H720,"---")</f>
        <v>W</v>
      </c>
      <c r="G720" s="165">
        <v>7</v>
      </c>
      <c r="H720" s="165">
        <v>6</v>
      </c>
      <c r="I720" s="95" t="str" cm="1">
        <f t="array" ref="I720">_xlfn.IFS(H720&gt;G720,"W",H720&lt;G720,"L",H720=G720,"---")</f>
        <v>L</v>
      </c>
      <c r="J720" s="95">
        <f t="shared" si="49"/>
        <v>0</v>
      </c>
      <c r="K720" s="95" t="str">
        <f t="shared" si="51"/>
        <v>SDT</v>
      </c>
      <c r="L720" s="95">
        <v>31</v>
      </c>
      <c r="M720" s="95">
        <f>COUNTIF($D$3:K720,K720)</f>
        <v>45</v>
      </c>
    </row>
    <row r="721" spans="1:13" x14ac:dyDescent="0.25">
      <c r="A721" s="95">
        <v>719</v>
      </c>
      <c r="B721" s="95">
        <f>COUNTIF($D$3:K721,D721)</f>
        <v>45</v>
      </c>
      <c r="C721" s="95">
        <v>2</v>
      </c>
      <c r="D721" s="95" t="str">
        <f t="shared" si="50"/>
        <v>BOS</v>
      </c>
      <c r="E721" s="95">
        <f t="shared" si="48"/>
        <v>1</v>
      </c>
      <c r="F721" s="95" t="str" cm="1">
        <f t="array" ref="F721">_xlfn.IFS(G721&gt;H721,"W",G721&lt;H721,"L",G721=H721,"---")</f>
        <v>W</v>
      </c>
      <c r="G721" s="165">
        <v>6</v>
      </c>
      <c r="H721" s="165">
        <v>0</v>
      </c>
      <c r="I721" s="95" t="str" cm="1">
        <f t="array" ref="I721">_xlfn.IFS(H721&gt;G721,"W",H721&lt;G721,"L",H721=G721,"---")</f>
        <v>L</v>
      </c>
      <c r="J721" s="95">
        <f t="shared" si="49"/>
        <v>0</v>
      </c>
      <c r="K721" s="95" t="str">
        <f t="shared" si="51"/>
        <v>SFN</v>
      </c>
      <c r="L721" s="95">
        <v>32</v>
      </c>
      <c r="M721" s="95">
        <f>COUNTIF($D$3:K721,K721)</f>
        <v>45</v>
      </c>
    </row>
    <row r="722" spans="1:13" x14ac:dyDescent="0.25">
      <c r="A722" s="95">
        <v>720</v>
      </c>
      <c r="B722" s="95">
        <f>COUNTIF($D$3:K722,D722)</f>
        <v>47</v>
      </c>
      <c r="C722" s="95">
        <v>11</v>
      </c>
      <c r="D722" s="95" t="str">
        <f t="shared" si="50"/>
        <v>LAA</v>
      </c>
      <c r="E722" s="95">
        <f t="shared" si="48"/>
        <v>0</v>
      </c>
      <c r="F722" s="95" t="str" cm="1">
        <f t="array" ref="F722">_xlfn.IFS(G722&gt;H722,"W",G722&lt;H722,"L",G722=H722,"---")</f>
        <v>L</v>
      </c>
      <c r="G722" s="165">
        <v>8</v>
      </c>
      <c r="H722" s="165">
        <v>10</v>
      </c>
      <c r="I722" s="95" t="str" cm="1">
        <f t="array" ref="I722">_xlfn.IFS(H722&gt;G722,"W",H722&lt;G722,"L",H722=G722,"---")</f>
        <v>W</v>
      </c>
      <c r="J722" s="95">
        <f t="shared" si="49"/>
        <v>1</v>
      </c>
      <c r="K722" s="95" t="str">
        <f t="shared" si="51"/>
        <v>NYC</v>
      </c>
      <c r="L722" s="95">
        <v>17</v>
      </c>
      <c r="M722" s="95">
        <f>COUNTIF($D$3:K722,K722)</f>
        <v>46</v>
      </c>
    </row>
    <row r="723" spans="1:13" x14ac:dyDescent="0.25">
      <c r="A723" s="95">
        <v>721</v>
      </c>
      <c r="B723" s="95">
        <f>COUNTIF($D$3:K723,D723)</f>
        <v>47</v>
      </c>
      <c r="C723" s="95">
        <v>12</v>
      </c>
      <c r="D723" s="95" t="str">
        <f t="shared" si="50"/>
        <v>CHR</v>
      </c>
      <c r="E723" s="95">
        <f t="shared" si="48"/>
        <v>0</v>
      </c>
      <c r="F723" s="95" t="str" cm="1">
        <f t="array" ref="F723">_xlfn.IFS(G723&gt;H723,"W",G723&lt;H723,"L",G723=H723,"---")</f>
        <v>L</v>
      </c>
      <c r="G723" s="165">
        <v>6</v>
      </c>
      <c r="H723" s="165">
        <v>7</v>
      </c>
      <c r="I723" s="95" t="str" cm="1">
        <f t="array" ref="I723">_xlfn.IFS(H723&gt;G723,"W",H723&lt;G723,"L",H723=G723,"---")</f>
        <v>W</v>
      </c>
      <c r="J723" s="95">
        <f t="shared" si="49"/>
        <v>1</v>
      </c>
      <c r="K723" s="95" t="str">
        <f t="shared" si="51"/>
        <v>PHI</v>
      </c>
      <c r="L723" s="95">
        <v>18</v>
      </c>
      <c r="M723" s="95">
        <f>COUNTIF($D$3:K723,K723)</f>
        <v>46</v>
      </c>
    </row>
    <row r="724" spans="1:13" x14ac:dyDescent="0.25">
      <c r="A724" s="95">
        <v>722</v>
      </c>
      <c r="B724" s="95">
        <f>COUNTIF($D$3:K724,D724)</f>
        <v>47</v>
      </c>
      <c r="C724" s="95">
        <v>13</v>
      </c>
      <c r="D724" s="95" t="str">
        <f t="shared" si="50"/>
        <v>KCM</v>
      </c>
      <c r="E724" s="95">
        <f t="shared" si="48"/>
        <v>1</v>
      </c>
      <c r="F724" s="95" t="str" cm="1">
        <f t="array" ref="F724">_xlfn.IFS(G724&gt;H724,"W",G724&lt;H724,"L",G724=H724,"---")</f>
        <v>W</v>
      </c>
      <c r="G724" s="165">
        <v>8</v>
      </c>
      <c r="H724" s="165">
        <v>4</v>
      </c>
      <c r="I724" s="95" t="str" cm="1">
        <f t="array" ref="I724">_xlfn.IFS(H724&gt;G724,"W",H724&lt;G724,"L",H724=G724,"---")</f>
        <v>L</v>
      </c>
      <c r="J724" s="95">
        <f t="shared" si="49"/>
        <v>0</v>
      </c>
      <c r="K724" s="95" t="str">
        <f t="shared" si="51"/>
        <v>BKN</v>
      </c>
      <c r="L724" s="95">
        <v>19</v>
      </c>
      <c r="M724" s="95">
        <f>COUNTIF($D$3:K724,K724)</f>
        <v>45</v>
      </c>
    </row>
    <row r="725" spans="1:13" x14ac:dyDescent="0.25">
      <c r="A725" s="95">
        <v>723</v>
      </c>
      <c r="B725" s="95">
        <f>COUNTIF($D$3:K725,D725)</f>
        <v>47</v>
      </c>
      <c r="C725" s="95">
        <v>14</v>
      </c>
      <c r="D725" s="95" t="str">
        <f t="shared" si="50"/>
        <v>MIN</v>
      </c>
      <c r="E725" s="95">
        <f t="shared" si="48"/>
        <v>0</v>
      </c>
      <c r="F725" s="95" t="str" cm="1">
        <f t="array" ref="F725">_xlfn.IFS(G725&gt;H725,"W",G725&lt;H725,"L",G725=H725,"---")</f>
        <v>L</v>
      </c>
      <c r="G725" s="165">
        <v>2</v>
      </c>
      <c r="H725" s="165">
        <v>3</v>
      </c>
      <c r="I725" s="95" t="str" cm="1">
        <f t="array" ref="I725">_xlfn.IFS(H725&gt;G725,"W",H725&lt;G725,"L",H725=G725,"---")</f>
        <v>W</v>
      </c>
      <c r="J725" s="95">
        <f t="shared" si="49"/>
        <v>1</v>
      </c>
      <c r="K725" s="95" t="str">
        <f t="shared" si="51"/>
        <v>WAS</v>
      </c>
      <c r="L725" s="95">
        <v>20</v>
      </c>
      <c r="M725" s="95">
        <f>COUNTIF($D$3:K725,K725)</f>
        <v>47</v>
      </c>
    </row>
    <row r="726" spans="1:13" x14ac:dyDescent="0.25">
      <c r="A726" s="95">
        <v>724</v>
      </c>
      <c r="B726" s="95">
        <f>COUNTIF($D$3:K726,D726)</f>
        <v>45</v>
      </c>
      <c r="C726" s="95">
        <v>15</v>
      </c>
      <c r="D726" s="95" t="str">
        <f t="shared" si="50"/>
        <v>DAL</v>
      </c>
      <c r="E726" s="95">
        <f t="shared" si="48"/>
        <v>1</v>
      </c>
      <c r="F726" s="95" t="str" cm="1">
        <f t="array" ref="F726">_xlfn.IFS(G726&gt;H726,"W",G726&lt;H726,"L",G726=H726,"---")</f>
        <v>W</v>
      </c>
      <c r="G726" s="165">
        <v>8</v>
      </c>
      <c r="H726" s="165">
        <v>4</v>
      </c>
      <c r="I726" s="95" t="str" cm="1">
        <f t="array" ref="I726">_xlfn.IFS(H726&gt;G726,"W",H726&lt;G726,"L",H726=G726,"---")</f>
        <v>L</v>
      </c>
      <c r="J726" s="95">
        <f t="shared" si="49"/>
        <v>0</v>
      </c>
      <c r="K726" s="95" t="str">
        <f t="shared" si="51"/>
        <v>PIT</v>
      </c>
      <c r="L726" s="95">
        <v>21</v>
      </c>
      <c r="M726" s="95">
        <f>COUNTIF($D$3:K726,K726)</f>
        <v>47</v>
      </c>
    </row>
    <row r="727" spans="1:13" x14ac:dyDescent="0.25">
      <c r="A727" s="95">
        <v>725</v>
      </c>
      <c r="B727" s="95">
        <f>COUNTIF($D$3:K727,D727)</f>
        <v>45</v>
      </c>
      <c r="C727" s="95">
        <v>16</v>
      </c>
      <c r="D727" s="95" t="str">
        <f t="shared" si="50"/>
        <v>HOU</v>
      </c>
      <c r="E727" s="95">
        <f t="shared" si="48"/>
        <v>0</v>
      </c>
      <c r="F727" s="95" t="str" cm="1">
        <f t="array" ref="F727">_xlfn.IFS(G727&gt;H727,"W",G727&lt;H727,"L",G727=H727,"---")</f>
        <v>L</v>
      </c>
      <c r="G727" s="165">
        <v>0</v>
      </c>
      <c r="H727" s="165">
        <v>3</v>
      </c>
      <c r="I727" s="95" t="str" cm="1">
        <f t="array" ref="I727">_xlfn.IFS(H727&gt;G727,"W",H727&lt;G727,"L",H727=G727,"---")</f>
        <v>W</v>
      </c>
      <c r="J727" s="95">
        <f t="shared" si="49"/>
        <v>1</v>
      </c>
      <c r="K727" s="95" t="str">
        <f t="shared" si="51"/>
        <v>ATL</v>
      </c>
      <c r="L727" s="95">
        <v>22</v>
      </c>
      <c r="M727" s="95">
        <f>COUNTIF($D$3:K727,K727)</f>
        <v>47</v>
      </c>
    </row>
    <row r="728" spans="1:13" x14ac:dyDescent="0.25">
      <c r="A728" s="95">
        <v>726</v>
      </c>
      <c r="B728" s="95">
        <f>COUNTIF($D$3:K728,D728)</f>
        <v>45</v>
      </c>
      <c r="C728" s="95">
        <v>9</v>
      </c>
      <c r="D728" s="95" t="str">
        <f t="shared" si="50"/>
        <v>SEA</v>
      </c>
      <c r="E728" s="95">
        <f t="shared" si="48"/>
        <v>0</v>
      </c>
      <c r="F728" s="95" t="str" cm="1">
        <f t="array" ref="F728">_xlfn.IFS(G728&gt;H728,"W",G728&lt;H728,"L",G728=H728,"---")</f>
        <v>L</v>
      </c>
      <c r="G728" s="165">
        <v>3</v>
      </c>
      <c r="H728" s="165">
        <v>4</v>
      </c>
      <c r="I728" s="95" t="str" cm="1">
        <f t="array" ref="I728">_xlfn.IFS(H728&gt;G728,"W",H728&lt;G728,"L",H728=G728,"---")</f>
        <v>W</v>
      </c>
      <c r="J728" s="95">
        <f t="shared" si="49"/>
        <v>1</v>
      </c>
      <c r="K728" s="95" t="str">
        <f t="shared" si="51"/>
        <v>MIA</v>
      </c>
      <c r="L728" s="95">
        <v>23</v>
      </c>
      <c r="M728" s="95">
        <f>COUNTIF($D$3:K728,K728)</f>
        <v>46</v>
      </c>
    </row>
    <row r="729" spans="1:13" x14ac:dyDescent="0.25">
      <c r="A729" s="95">
        <v>727</v>
      </c>
      <c r="B729" s="95">
        <f>COUNTIF($D$3:K729,D729)</f>
        <v>46</v>
      </c>
      <c r="C729" s="95">
        <v>10</v>
      </c>
      <c r="D729" s="95" t="str">
        <f t="shared" si="50"/>
        <v>OAK</v>
      </c>
      <c r="E729" s="95">
        <f t="shared" si="48"/>
        <v>1</v>
      </c>
      <c r="F729" s="95" t="str" cm="1">
        <f t="array" ref="F729">_xlfn.IFS(G729&gt;H729,"W",G729&lt;H729,"L",G729=H729,"---")</f>
        <v>W</v>
      </c>
      <c r="G729" s="165">
        <v>4</v>
      </c>
      <c r="H729" s="165">
        <v>2</v>
      </c>
      <c r="I729" s="95" t="str" cm="1">
        <f t="array" ref="I729">_xlfn.IFS(H729&gt;G729,"W",H729&lt;G729,"L",H729=G729,"---")</f>
        <v>L</v>
      </c>
      <c r="J729" s="95">
        <f t="shared" si="49"/>
        <v>0</v>
      </c>
      <c r="K729" s="95" t="str">
        <f t="shared" si="51"/>
        <v>CIN</v>
      </c>
      <c r="L729" s="95">
        <v>24</v>
      </c>
      <c r="M729" s="95">
        <f>COUNTIF($D$3:K729,K729)</f>
        <v>45</v>
      </c>
    </row>
    <row r="730" spans="1:13" x14ac:dyDescent="0.25">
      <c r="A730" s="95">
        <v>728</v>
      </c>
      <c r="B730" s="95">
        <f>COUNTIF($D$3:K730,D730)</f>
        <v>45</v>
      </c>
      <c r="C730" s="95">
        <v>3</v>
      </c>
      <c r="D730" s="95" t="str">
        <f t="shared" si="50"/>
        <v>BAL</v>
      </c>
      <c r="E730" s="95">
        <f t="shared" si="48"/>
        <v>0</v>
      </c>
      <c r="F730" s="95" t="str" cm="1">
        <f t="array" ref="F730">_xlfn.IFS(G730&gt;H730,"W",G730&lt;H730,"L",G730=H730,"---")</f>
        <v>L</v>
      </c>
      <c r="G730" s="165">
        <v>3</v>
      </c>
      <c r="H730" s="165">
        <v>16</v>
      </c>
      <c r="I730" s="95" t="str" cm="1">
        <f t="array" ref="I730">_xlfn.IFS(H730&gt;G730,"W",H730&lt;G730,"L",H730=G730,"---")</f>
        <v>W</v>
      </c>
      <c r="J730" s="95">
        <f t="shared" si="49"/>
        <v>1</v>
      </c>
      <c r="K730" s="95" t="str">
        <f t="shared" si="51"/>
        <v>CHC</v>
      </c>
      <c r="L730" s="95">
        <v>25</v>
      </c>
      <c r="M730" s="95">
        <f>COUNTIF($D$3:K730,K730)</f>
        <v>44</v>
      </c>
    </row>
    <row r="731" spans="1:13" x14ac:dyDescent="0.25">
      <c r="A731" s="95">
        <v>729</v>
      </c>
      <c r="B731" s="95">
        <f>COUNTIF($D$3:K731,D731)</f>
        <v>46</v>
      </c>
      <c r="C731" s="95">
        <v>4</v>
      </c>
      <c r="D731" s="95" t="str">
        <f t="shared" si="50"/>
        <v>CLE</v>
      </c>
      <c r="E731" s="95">
        <f t="shared" si="48"/>
        <v>0</v>
      </c>
      <c r="F731" s="95" t="str" cm="1">
        <f t="array" ref="F731">_xlfn.IFS(G731&gt;H731,"W",G731&lt;H731,"L",G731=H731,"---")</f>
        <v>L</v>
      </c>
      <c r="G731" s="165">
        <v>2</v>
      </c>
      <c r="H731" s="165">
        <v>4</v>
      </c>
      <c r="I731" s="95" t="str" cm="1">
        <f t="array" ref="I731">_xlfn.IFS(H731&gt;G731,"W",H731&lt;G731,"L",H731=G731,"---")</f>
        <v>W</v>
      </c>
      <c r="J731" s="95">
        <f t="shared" si="49"/>
        <v>1</v>
      </c>
      <c r="K731" s="95" t="str">
        <f t="shared" si="51"/>
        <v>STL</v>
      </c>
      <c r="L731" s="95">
        <v>26</v>
      </c>
      <c r="M731" s="95">
        <f>COUNTIF($D$3:K731,K731)</f>
        <v>45</v>
      </c>
    </row>
    <row r="732" spans="1:13" x14ac:dyDescent="0.25">
      <c r="A732" s="95">
        <v>730</v>
      </c>
      <c r="B732" s="95">
        <f>COUNTIF($D$3:K732,D732)</f>
        <v>47</v>
      </c>
      <c r="C732" s="95">
        <v>5</v>
      </c>
      <c r="D732" s="95" t="str">
        <f t="shared" si="50"/>
        <v>DET</v>
      </c>
      <c r="E732" s="95">
        <f t="shared" si="48"/>
        <v>0</v>
      </c>
      <c r="F732" s="95" t="str" cm="1">
        <f t="array" ref="F732">_xlfn.IFS(G732&gt;H732,"W",G732&lt;H732,"L",G732=H732,"---")</f>
        <v>L</v>
      </c>
      <c r="G732" s="165">
        <v>2</v>
      </c>
      <c r="H732" s="165">
        <v>3</v>
      </c>
      <c r="I732" s="95" t="str" cm="1">
        <f t="array" ref="I732">_xlfn.IFS(H732&gt;G732,"W",H732&lt;G732,"L",H732=G732,"---")</f>
        <v>W</v>
      </c>
      <c r="J732" s="95">
        <f t="shared" si="49"/>
        <v>1</v>
      </c>
      <c r="K732" s="95" t="str">
        <f t="shared" si="51"/>
        <v>OKC</v>
      </c>
      <c r="L732" s="95">
        <v>27</v>
      </c>
      <c r="M732" s="95">
        <f>COUNTIF($D$3:K732,K732)</f>
        <v>46</v>
      </c>
    </row>
    <row r="733" spans="1:13" x14ac:dyDescent="0.25">
      <c r="A733" s="95">
        <v>731</v>
      </c>
      <c r="B733" s="95">
        <f>COUNTIF($D$3:K733,D733)</f>
        <v>47</v>
      </c>
      <c r="C733" s="95">
        <v>6</v>
      </c>
      <c r="D733" s="95" t="str">
        <f t="shared" si="50"/>
        <v>ORL</v>
      </c>
      <c r="E733" s="95">
        <f t="shared" si="48"/>
        <v>1</v>
      </c>
      <c r="F733" s="95" t="str" cm="1">
        <f t="array" ref="F733">_xlfn.IFS(G733&gt;H733,"W",G733&lt;H733,"L",G733=H733,"---")</f>
        <v>W</v>
      </c>
      <c r="G733" s="165">
        <v>7</v>
      </c>
      <c r="H733" s="165">
        <v>5</v>
      </c>
      <c r="I733" s="95" t="str" cm="1">
        <f t="array" ref="I733">_xlfn.IFS(H733&gt;G733,"W",H733&lt;G733,"L",H733=G733,"---")</f>
        <v>L</v>
      </c>
      <c r="J733" s="95">
        <f t="shared" si="49"/>
        <v>0</v>
      </c>
      <c r="K733" s="95" t="str">
        <f t="shared" si="51"/>
        <v>COL</v>
      </c>
      <c r="L733" s="95">
        <v>28</v>
      </c>
      <c r="M733" s="95">
        <f>COUNTIF($D$3:K733,K733)</f>
        <v>46</v>
      </c>
    </row>
    <row r="734" spans="1:13" x14ac:dyDescent="0.25">
      <c r="A734" s="95">
        <v>732</v>
      </c>
      <c r="B734" s="95">
        <f>COUNTIF($D$3:K734,D734)</f>
        <v>45</v>
      </c>
      <c r="C734" s="95">
        <v>7</v>
      </c>
      <c r="D734" s="95" t="str">
        <f t="shared" si="50"/>
        <v>IND</v>
      </c>
      <c r="E734" s="95">
        <f t="shared" si="48"/>
        <v>0</v>
      </c>
      <c r="F734" s="95" t="str" cm="1">
        <f t="array" ref="F734">_xlfn.IFS(G734&gt;H734,"W",G734&lt;H734,"L",G734=H734,"---")</f>
        <v>L</v>
      </c>
      <c r="G734" s="165">
        <v>6</v>
      </c>
      <c r="H734" s="165">
        <v>7</v>
      </c>
      <c r="I734" s="95" t="str" cm="1">
        <f t="array" ref="I734">_xlfn.IFS(H734&gt;G734,"W",H734&lt;G734,"L",H734=G734,"---")</f>
        <v>W</v>
      </c>
      <c r="J734" s="95">
        <f t="shared" si="49"/>
        <v>1</v>
      </c>
      <c r="K734" s="95" t="str">
        <f t="shared" si="51"/>
        <v>LAP</v>
      </c>
      <c r="L734" s="95">
        <v>29</v>
      </c>
      <c r="M734" s="95">
        <f>COUNTIF($D$3:K734,K734)</f>
        <v>47</v>
      </c>
    </row>
    <row r="735" spans="1:13" x14ac:dyDescent="0.25">
      <c r="A735" s="95">
        <v>733</v>
      </c>
      <c r="B735" s="95">
        <f>COUNTIF($D$3:K735,D735)</f>
        <v>44</v>
      </c>
      <c r="C735" s="95">
        <v>8</v>
      </c>
      <c r="D735" s="95" t="str">
        <f t="shared" si="50"/>
        <v>MIL</v>
      </c>
      <c r="E735" s="95">
        <f t="shared" si="48"/>
        <v>1</v>
      </c>
      <c r="F735" s="95" t="str" cm="1">
        <f t="array" ref="F735">_xlfn.IFS(G735&gt;H735,"W",G735&lt;H735,"L",G735=H735,"---")</f>
        <v>W</v>
      </c>
      <c r="G735" s="165">
        <v>3</v>
      </c>
      <c r="H735" s="165">
        <v>1</v>
      </c>
      <c r="I735" s="95" t="str" cm="1">
        <f t="array" ref="I735">_xlfn.IFS(H735&gt;G735,"W",H735&lt;G735,"L",H735=G735,"---")</f>
        <v>L</v>
      </c>
      <c r="J735" s="95">
        <f t="shared" si="49"/>
        <v>0</v>
      </c>
      <c r="K735" s="95" t="str">
        <f t="shared" si="51"/>
        <v>PHX</v>
      </c>
      <c r="L735" s="95">
        <v>30</v>
      </c>
      <c r="M735" s="95">
        <f>COUNTIF($D$3:K735,K735)</f>
        <v>46</v>
      </c>
    </row>
    <row r="736" spans="1:13" x14ac:dyDescent="0.25">
      <c r="A736" s="95">
        <v>734</v>
      </c>
      <c r="B736" s="95">
        <f>COUNTIF($D$3:K736,D736)</f>
        <v>46</v>
      </c>
      <c r="C736" s="95">
        <v>1</v>
      </c>
      <c r="D736" s="95" t="str">
        <f t="shared" si="50"/>
        <v>NYS</v>
      </c>
      <c r="E736" s="95">
        <f t="shared" si="48"/>
        <v>0</v>
      </c>
      <c r="F736" s="95" t="str" cm="1">
        <f t="array" ref="F736">_xlfn.IFS(G736&gt;H736,"W",G736&lt;H736,"L",G736=H736,"---")</f>
        <v>L</v>
      </c>
      <c r="G736" s="165">
        <v>1</v>
      </c>
      <c r="H736" s="165">
        <v>5</v>
      </c>
      <c r="I736" s="95" t="str" cm="1">
        <f t="array" ref="I736">_xlfn.IFS(H736&gt;G736,"W",H736&lt;G736,"L",H736=G736,"---")</f>
        <v>W</v>
      </c>
      <c r="J736" s="95">
        <f t="shared" si="49"/>
        <v>1</v>
      </c>
      <c r="K736" s="95" t="str">
        <f t="shared" si="51"/>
        <v>SDT</v>
      </c>
      <c r="L736" s="95">
        <v>31</v>
      </c>
      <c r="M736" s="95">
        <f>COUNTIF($D$3:K736,K736)</f>
        <v>46</v>
      </c>
    </row>
    <row r="737" spans="1:13" x14ac:dyDescent="0.25">
      <c r="A737" s="95">
        <v>735</v>
      </c>
      <c r="B737" s="95">
        <f>COUNTIF($D$3:K737,D737)</f>
        <v>46</v>
      </c>
      <c r="C737" s="95">
        <v>2</v>
      </c>
      <c r="D737" s="95" t="str">
        <f t="shared" si="50"/>
        <v>BOS</v>
      </c>
      <c r="E737" s="95">
        <f t="shared" si="48"/>
        <v>1</v>
      </c>
      <c r="F737" s="95" t="str" cm="1">
        <f t="array" ref="F737">_xlfn.IFS(G737&gt;H737,"W",G737&lt;H737,"L",G737=H737,"---")</f>
        <v>W</v>
      </c>
      <c r="G737" s="165">
        <v>13</v>
      </c>
      <c r="H737" s="165">
        <v>3</v>
      </c>
      <c r="I737" s="95" t="str" cm="1">
        <f t="array" ref="I737">_xlfn.IFS(H737&gt;G737,"W",H737&lt;G737,"L",H737=G737,"---")</f>
        <v>L</v>
      </c>
      <c r="J737" s="95">
        <f t="shared" si="49"/>
        <v>0</v>
      </c>
      <c r="K737" s="95" t="str">
        <f t="shared" si="51"/>
        <v>SFN</v>
      </c>
      <c r="L737" s="95">
        <v>32</v>
      </c>
      <c r="M737" s="95">
        <f>COUNTIF($D$3:K737,K737)</f>
        <v>46</v>
      </c>
    </row>
    <row r="738" spans="1:13" x14ac:dyDescent="0.25">
      <c r="A738" s="95">
        <v>736</v>
      </c>
      <c r="B738" s="95">
        <f>COUNTIF($D$3:K738,D738)</f>
        <v>48</v>
      </c>
      <c r="C738" s="95">
        <v>13</v>
      </c>
      <c r="D738" s="95" t="str">
        <f t="shared" si="50"/>
        <v>KCM</v>
      </c>
      <c r="E738" s="95">
        <f t="shared" si="48"/>
        <v>1</v>
      </c>
      <c r="F738" s="95" t="str" cm="1">
        <f t="array" ref="F738">_xlfn.IFS(G738&gt;H738,"W",G738&lt;H738,"L",G738=H738,"---")</f>
        <v>W</v>
      </c>
      <c r="G738" s="165">
        <v>6</v>
      </c>
      <c r="H738" s="165">
        <v>5</v>
      </c>
      <c r="I738" s="95" t="str" cm="1">
        <f t="array" ref="I738">_xlfn.IFS(H738&gt;G738,"W",H738&lt;G738,"L",H738=G738,"---")</f>
        <v>L</v>
      </c>
      <c r="J738" s="95">
        <f t="shared" si="49"/>
        <v>0</v>
      </c>
      <c r="K738" s="95" t="str">
        <f t="shared" si="51"/>
        <v>BKN</v>
      </c>
      <c r="L738" s="95">
        <v>19</v>
      </c>
      <c r="M738" s="95">
        <f>COUNTIF($D$3:K738,K738)</f>
        <v>46</v>
      </c>
    </row>
    <row r="739" spans="1:13" x14ac:dyDescent="0.25">
      <c r="A739" s="95">
        <v>737</v>
      </c>
      <c r="B739" s="95">
        <f>COUNTIF($D$3:K739,D739)</f>
        <v>46</v>
      </c>
      <c r="C739" s="95">
        <v>15</v>
      </c>
      <c r="D739" s="95" t="str">
        <f t="shared" si="50"/>
        <v>DAL</v>
      </c>
      <c r="E739" s="95">
        <f t="shared" si="48"/>
        <v>1</v>
      </c>
      <c r="F739" s="95" t="str" cm="1">
        <f t="array" ref="F739">_xlfn.IFS(G739&gt;H739,"W",G739&lt;H739,"L",G739=H739,"---")</f>
        <v>W</v>
      </c>
      <c r="G739" s="165">
        <v>6</v>
      </c>
      <c r="H739" s="165">
        <v>3</v>
      </c>
      <c r="I739" s="95" t="str" cm="1">
        <f t="array" ref="I739">_xlfn.IFS(H739&gt;G739,"W",H739&lt;G739,"L",H739=G739,"---")</f>
        <v>L</v>
      </c>
      <c r="J739" s="95">
        <f t="shared" si="49"/>
        <v>0</v>
      </c>
      <c r="K739" s="95" t="str">
        <f t="shared" si="51"/>
        <v>PIT</v>
      </c>
      <c r="L739" s="95">
        <v>21</v>
      </c>
      <c r="M739" s="95">
        <f>COUNTIF($D$3:K739,K739)</f>
        <v>48</v>
      </c>
    </row>
    <row r="740" spans="1:13" x14ac:dyDescent="0.25">
      <c r="A740" s="95">
        <v>738</v>
      </c>
      <c r="B740" s="95">
        <f>COUNTIF($D$3:K740,D740)</f>
        <v>46</v>
      </c>
      <c r="C740" s="95">
        <v>16</v>
      </c>
      <c r="D740" s="95" t="str">
        <f t="shared" si="50"/>
        <v>HOU</v>
      </c>
      <c r="E740" s="95">
        <f t="shared" si="48"/>
        <v>1</v>
      </c>
      <c r="F740" s="95" t="str" cm="1">
        <f t="array" ref="F740">_xlfn.IFS(G740&gt;H740,"W",G740&lt;H740,"L",G740=H740,"---")</f>
        <v>W</v>
      </c>
      <c r="G740" s="165">
        <v>6</v>
      </c>
      <c r="H740" s="165">
        <v>0</v>
      </c>
      <c r="I740" s="95" t="str" cm="1">
        <f t="array" ref="I740">_xlfn.IFS(H740&gt;G740,"W",H740&lt;G740,"L",H740=G740,"---")</f>
        <v>L</v>
      </c>
      <c r="J740" s="95">
        <f t="shared" si="49"/>
        <v>0</v>
      </c>
      <c r="K740" s="95" t="str">
        <f t="shared" si="51"/>
        <v>ATL</v>
      </c>
      <c r="L740" s="95">
        <v>22</v>
      </c>
      <c r="M740" s="95">
        <f>COUNTIF($D$3:K740,K740)</f>
        <v>48</v>
      </c>
    </row>
    <row r="741" spans="1:13" x14ac:dyDescent="0.25">
      <c r="A741" s="95">
        <v>739</v>
      </c>
      <c r="B741" s="95">
        <f>COUNTIF($D$3:K741,D741)</f>
        <v>46</v>
      </c>
      <c r="C741" s="95">
        <v>3</v>
      </c>
      <c r="D741" s="95" t="str">
        <f t="shared" si="50"/>
        <v>BAL</v>
      </c>
      <c r="E741" s="95">
        <f t="shared" si="48"/>
        <v>1</v>
      </c>
      <c r="F741" s="95" t="str" cm="1">
        <f t="array" ref="F741">_xlfn.IFS(G741&gt;H741,"W",G741&lt;H741,"L",G741=H741,"---")</f>
        <v>W</v>
      </c>
      <c r="G741" s="165">
        <v>7</v>
      </c>
      <c r="H741" s="165">
        <v>4</v>
      </c>
      <c r="I741" s="95" t="str" cm="1">
        <f t="array" ref="I741">_xlfn.IFS(H741&gt;G741,"W",H741&lt;G741,"L",H741=G741,"---")</f>
        <v>L</v>
      </c>
      <c r="J741" s="95">
        <f t="shared" si="49"/>
        <v>0</v>
      </c>
      <c r="K741" s="95" t="str">
        <f t="shared" si="51"/>
        <v>CHC</v>
      </c>
      <c r="L741" s="95">
        <v>25</v>
      </c>
      <c r="M741" s="95">
        <f>COUNTIF($D$3:K741,K741)</f>
        <v>45</v>
      </c>
    </row>
    <row r="742" spans="1:13" x14ac:dyDescent="0.25">
      <c r="A742" s="95">
        <v>740</v>
      </c>
      <c r="B742" s="95">
        <f>COUNTIF($D$3:K742,D742)</f>
        <v>47</v>
      </c>
      <c r="C742" s="95">
        <v>4</v>
      </c>
      <c r="D742" s="95" t="str">
        <f t="shared" si="50"/>
        <v>CLE</v>
      </c>
      <c r="E742" s="95">
        <f t="shared" si="48"/>
        <v>0</v>
      </c>
      <c r="F742" s="95" t="str" cm="1">
        <f t="array" ref="F742">_xlfn.IFS(G742&gt;H742,"W",G742&lt;H742,"L",G742=H742,"---")</f>
        <v>L</v>
      </c>
      <c r="G742" s="165">
        <v>3</v>
      </c>
      <c r="H742" s="165">
        <v>6</v>
      </c>
      <c r="I742" s="95" t="str" cm="1">
        <f t="array" ref="I742">_xlfn.IFS(H742&gt;G742,"W",H742&lt;G742,"L",H742=G742,"---")</f>
        <v>W</v>
      </c>
      <c r="J742" s="95">
        <f t="shared" si="49"/>
        <v>1</v>
      </c>
      <c r="K742" s="95" t="str">
        <f t="shared" si="51"/>
        <v>STL</v>
      </c>
      <c r="L742" s="95">
        <v>26</v>
      </c>
      <c r="M742" s="95">
        <f>COUNTIF($D$3:K742,K742)</f>
        <v>46</v>
      </c>
    </row>
    <row r="743" spans="1:13" x14ac:dyDescent="0.25">
      <c r="A743" s="95">
        <v>741</v>
      </c>
      <c r="B743" s="95">
        <f>COUNTIF($D$3:K743,D743)</f>
        <v>48</v>
      </c>
      <c r="C743" s="95">
        <v>5</v>
      </c>
      <c r="D743" s="95" t="str">
        <f t="shared" si="50"/>
        <v>DET</v>
      </c>
      <c r="E743" s="95">
        <f t="shared" si="48"/>
        <v>0</v>
      </c>
      <c r="F743" s="95" t="str" cm="1">
        <f t="array" ref="F743">_xlfn.IFS(G743&gt;H743,"W",G743&lt;H743,"L",G743=H743,"---")</f>
        <v>L</v>
      </c>
      <c r="G743" s="165">
        <v>3</v>
      </c>
      <c r="H743" s="165">
        <v>9</v>
      </c>
      <c r="I743" s="95" t="str" cm="1">
        <f t="array" ref="I743">_xlfn.IFS(H743&gt;G743,"W",H743&lt;G743,"L",H743=G743,"---")</f>
        <v>W</v>
      </c>
      <c r="J743" s="95">
        <f t="shared" si="49"/>
        <v>1</v>
      </c>
      <c r="K743" s="95" t="str">
        <f t="shared" si="51"/>
        <v>OKC</v>
      </c>
      <c r="L743" s="95">
        <v>27</v>
      </c>
      <c r="M743" s="95">
        <f>COUNTIF($D$3:K743,K743)</f>
        <v>47</v>
      </c>
    </row>
    <row r="744" spans="1:13" x14ac:dyDescent="0.25">
      <c r="A744" s="95">
        <v>742</v>
      </c>
      <c r="B744" s="95">
        <f>COUNTIF($D$3:K744,D744)</f>
        <v>48</v>
      </c>
      <c r="C744" s="95">
        <v>6</v>
      </c>
      <c r="D744" s="95" t="str">
        <f t="shared" si="50"/>
        <v>ORL</v>
      </c>
      <c r="E744" s="95">
        <f t="shared" si="48"/>
        <v>0</v>
      </c>
      <c r="F744" s="95" t="str" cm="1">
        <f t="array" ref="F744">_xlfn.IFS(G744&gt;H744,"W",G744&lt;H744,"L",G744=H744,"---")</f>
        <v>L</v>
      </c>
      <c r="G744" s="165">
        <v>3</v>
      </c>
      <c r="H744" s="165">
        <v>4</v>
      </c>
      <c r="I744" s="95" t="str" cm="1">
        <f t="array" ref="I744">_xlfn.IFS(H744&gt;G744,"W",H744&lt;G744,"L",H744=G744,"---")</f>
        <v>W</v>
      </c>
      <c r="J744" s="95">
        <f t="shared" si="49"/>
        <v>1</v>
      </c>
      <c r="K744" s="95" t="str">
        <f t="shared" si="51"/>
        <v>COL</v>
      </c>
      <c r="L744" s="95">
        <v>28</v>
      </c>
      <c r="M744" s="95">
        <f>COUNTIF($D$3:K744,K744)</f>
        <v>47</v>
      </c>
    </row>
    <row r="745" spans="1:13" x14ac:dyDescent="0.25">
      <c r="A745" s="95">
        <v>743</v>
      </c>
      <c r="B745" s="95">
        <f>COUNTIF($D$3:K745,D745)</f>
        <v>46</v>
      </c>
      <c r="C745" s="95">
        <v>7</v>
      </c>
      <c r="D745" s="95" t="str">
        <f t="shared" si="50"/>
        <v>IND</v>
      </c>
      <c r="E745" s="95">
        <f t="shared" si="48"/>
        <v>0</v>
      </c>
      <c r="F745" s="95" t="str" cm="1">
        <f t="array" ref="F745">_xlfn.IFS(G745&gt;H745,"W",G745&lt;H745,"L",G745=H745,"---")</f>
        <v>L</v>
      </c>
      <c r="G745" s="165">
        <v>3</v>
      </c>
      <c r="H745" s="165">
        <v>5</v>
      </c>
      <c r="I745" s="95" t="str" cm="1">
        <f t="array" ref="I745">_xlfn.IFS(H745&gt;G745,"W",H745&lt;G745,"L",H745=G745,"---")</f>
        <v>W</v>
      </c>
      <c r="J745" s="95">
        <f t="shared" si="49"/>
        <v>1</v>
      </c>
      <c r="K745" s="95" t="str">
        <f t="shared" si="51"/>
        <v>LAP</v>
      </c>
      <c r="L745" s="95">
        <v>29</v>
      </c>
      <c r="M745" s="95">
        <f>COUNTIF($D$3:K745,K745)</f>
        <v>48</v>
      </c>
    </row>
    <row r="746" spans="1:13" x14ac:dyDescent="0.25">
      <c r="A746" s="95">
        <v>744</v>
      </c>
      <c r="B746" s="95">
        <f>COUNTIF($D$3:K746,D746)</f>
        <v>45</v>
      </c>
      <c r="C746" s="95">
        <v>8</v>
      </c>
      <c r="D746" s="95" t="str">
        <f t="shared" si="50"/>
        <v>MIL</v>
      </c>
      <c r="E746" s="95">
        <f t="shared" si="48"/>
        <v>0</v>
      </c>
      <c r="F746" s="95" t="str" cm="1">
        <f t="array" ref="F746">_xlfn.IFS(G746&gt;H746,"W",G746&lt;H746,"L",G746=H746,"---")</f>
        <v>L</v>
      </c>
      <c r="G746" s="165">
        <v>5</v>
      </c>
      <c r="H746" s="165">
        <v>6</v>
      </c>
      <c r="I746" s="95" t="str" cm="1">
        <f t="array" ref="I746">_xlfn.IFS(H746&gt;G746,"W",H746&lt;G746,"L",H746=G746,"---")</f>
        <v>W</v>
      </c>
      <c r="J746" s="95">
        <f t="shared" si="49"/>
        <v>1</v>
      </c>
      <c r="K746" s="95" t="str">
        <f t="shared" si="51"/>
        <v>PHX</v>
      </c>
      <c r="L746" s="95">
        <v>30</v>
      </c>
      <c r="M746" s="95">
        <f>COUNTIF($D$3:K746,K746)</f>
        <v>47</v>
      </c>
    </row>
    <row r="747" spans="1:13" x14ac:dyDescent="0.25">
      <c r="A747" s="95">
        <v>745</v>
      </c>
      <c r="B747" s="95">
        <f>COUNTIF($D$3:K747,D747)</f>
        <v>49</v>
      </c>
      <c r="C747" s="95">
        <v>5</v>
      </c>
      <c r="D747" s="95" t="str">
        <f t="shared" si="50"/>
        <v>DET</v>
      </c>
      <c r="E747" s="95">
        <f t="shared" si="48"/>
        <v>0</v>
      </c>
      <c r="F747" s="95" t="str" cm="1">
        <f t="array" ref="F747">_xlfn.IFS(G747&gt;H747,"W",G747&lt;H747,"L",G747=H747,"---")</f>
        <v>L</v>
      </c>
      <c r="G747" s="165">
        <v>1</v>
      </c>
      <c r="H747" s="165">
        <v>15</v>
      </c>
      <c r="I747" s="95" t="str" cm="1">
        <f t="array" ref="I747">_xlfn.IFS(H747&gt;G747,"W",H747&lt;G747,"L",H747=G747,"---")</f>
        <v>W</v>
      </c>
      <c r="J747" s="95">
        <f t="shared" si="49"/>
        <v>1</v>
      </c>
      <c r="K747" s="95" t="str">
        <f t="shared" si="51"/>
        <v>NYS</v>
      </c>
      <c r="L747" s="95">
        <v>1</v>
      </c>
      <c r="M747" s="95">
        <f>COUNTIF($D$3:K747,K747)</f>
        <v>47</v>
      </c>
    </row>
    <row r="748" spans="1:13" x14ac:dyDescent="0.25">
      <c r="A748" s="95">
        <v>746</v>
      </c>
      <c r="B748" s="95">
        <f>COUNTIF($D$3:K748,D748)</f>
        <v>49</v>
      </c>
      <c r="C748" s="95">
        <v>6</v>
      </c>
      <c r="D748" s="95" t="str">
        <f t="shared" si="50"/>
        <v>ORL</v>
      </c>
      <c r="E748" s="95">
        <f t="shared" si="48"/>
        <v>0</v>
      </c>
      <c r="F748" s="95" t="str" cm="1">
        <f t="array" ref="F748">_xlfn.IFS(G748&gt;H748,"W",G748&lt;H748,"L",G748=H748,"---")</f>
        <v>L</v>
      </c>
      <c r="G748" s="165">
        <v>0</v>
      </c>
      <c r="H748" s="165">
        <v>10</v>
      </c>
      <c r="I748" s="95" t="str" cm="1">
        <f t="array" ref="I748">_xlfn.IFS(H748&gt;G748,"W",H748&lt;G748,"L",H748=G748,"---")</f>
        <v>W</v>
      </c>
      <c r="J748" s="95">
        <f t="shared" si="49"/>
        <v>1</v>
      </c>
      <c r="K748" s="95" t="str">
        <f t="shared" si="51"/>
        <v>BOS</v>
      </c>
      <c r="L748" s="95">
        <v>2</v>
      </c>
      <c r="M748" s="95">
        <f>COUNTIF($D$3:K748,K748)</f>
        <v>47</v>
      </c>
    </row>
    <row r="749" spans="1:13" x14ac:dyDescent="0.25">
      <c r="A749" s="95">
        <v>747</v>
      </c>
      <c r="B749" s="95">
        <f>COUNTIF($D$3:K749,D749)</f>
        <v>46</v>
      </c>
      <c r="C749" s="95">
        <v>8</v>
      </c>
      <c r="D749" s="95" t="str">
        <f t="shared" si="50"/>
        <v>MIL</v>
      </c>
      <c r="E749" s="95">
        <f t="shared" si="48"/>
        <v>1</v>
      </c>
      <c r="F749" s="95" t="str" cm="1">
        <f t="array" ref="F749">_xlfn.IFS(G749&gt;H749,"W",G749&lt;H749,"L",G749=H749,"---")</f>
        <v>W</v>
      </c>
      <c r="G749" s="165">
        <v>3</v>
      </c>
      <c r="H749" s="165">
        <v>2</v>
      </c>
      <c r="I749" s="95" t="str" cm="1">
        <f t="array" ref="I749">_xlfn.IFS(H749&gt;G749,"W",H749&lt;G749,"L",H749=G749,"---")</f>
        <v>L</v>
      </c>
      <c r="J749" s="95">
        <f t="shared" si="49"/>
        <v>0</v>
      </c>
      <c r="K749" s="95" t="str">
        <f t="shared" si="51"/>
        <v>CLE</v>
      </c>
      <c r="L749" s="95">
        <v>4</v>
      </c>
      <c r="M749" s="95">
        <f>COUNTIF($D$3:K749,K749)</f>
        <v>48</v>
      </c>
    </row>
    <row r="750" spans="1:13" x14ac:dyDescent="0.25">
      <c r="A750" s="95">
        <v>748</v>
      </c>
      <c r="B750" s="95">
        <f>COUNTIF($D$3:K750,D750)</f>
        <v>47</v>
      </c>
      <c r="C750" s="95">
        <v>3</v>
      </c>
      <c r="D750" s="95" t="str">
        <f t="shared" si="50"/>
        <v>BAL</v>
      </c>
      <c r="E750" s="95">
        <f t="shared" si="48"/>
        <v>1</v>
      </c>
      <c r="F750" s="95" t="str" cm="1">
        <f t="array" ref="F750">_xlfn.IFS(G750&gt;H750,"W",G750&lt;H750,"L",G750=H750,"---")</f>
        <v>W</v>
      </c>
      <c r="G750" s="165">
        <v>5</v>
      </c>
      <c r="H750" s="165">
        <v>4</v>
      </c>
      <c r="I750" s="95" t="str" cm="1">
        <f t="array" ref="I750">_xlfn.IFS(H750&gt;G750,"W",H750&lt;G750,"L",H750=G750,"---")</f>
        <v>L</v>
      </c>
      <c r="J750" s="95">
        <f t="shared" si="49"/>
        <v>0</v>
      </c>
      <c r="K750" s="95" t="str">
        <f t="shared" si="51"/>
        <v>IND</v>
      </c>
      <c r="L750" s="95">
        <v>7</v>
      </c>
      <c r="M750" s="95">
        <f>COUNTIF($D$3:K750,K750)</f>
        <v>47</v>
      </c>
    </row>
    <row r="751" spans="1:13" x14ac:dyDescent="0.25">
      <c r="A751" s="95">
        <v>749</v>
      </c>
      <c r="B751" s="95">
        <f>COUNTIF($D$3:K751,D751)</f>
        <v>46</v>
      </c>
      <c r="C751" s="95">
        <v>9</v>
      </c>
      <c r="D751" s="95" t="str">
        <f t="shared" si="50"/>
        <v>SEA</v>
      </c>
      <c r="E751" s="95">
        <f t="shared" si="48"/>
        <v>1</v>
      </c>
      <c r="F751" s="95" t="str" cm="1">
        <f t="array" ref="F751">_xlfn.IFS(G751&gt;H751,"W",G751&lt;H751,"L",G751=H751,"---")</f>
        <v>W</v>
      </c>
      <c r="G751" s="165">
        <v>10</v>
      </c>
      <c r="H751" s="165">
        <v>2</v>
      </c>
      <c r="I751" s="95" t="str" cm="1">
        <f t="array" ref="I751">_xlfn.IFS(H751&gt;G751,"W",H751&lt;G751,"L",H751=G751,"---")</f>
        <v>L</v>
      </c>
      <c r="J751" s="95">
        <f t="shared" si="49"/>
        <v>0</v>
      </c>
      <c r="K751" s="95" t="str">
        <f t="shared" si="51"/>
        <v>KCM</v>
      </c>
      <c r="L751" s="95">
        <v>13</v>
      </c>
      <c r="M751" s="95">
        <f>COUNTIF($D$3:K751,K751)</f>
        <v>49</v>
      </c>
    </row>
    <row r="752" spans="1:13" x14ac:dyDescent="0.25">
      <c r="A752" s="95">
        <v>750</v>
      </c>
      <c r="B752" s="95">
        <f>COUNTIF($D$3:K752,D752)</f>
        <v>47</v>
      </c>
      <c r="C752" s="95">
        <v>10</v>
      </c>
      <c r="D752" s="95" t="str">
        <f t="shared" si="50"/>
        <v>OAK</v>
      </c>
      <c r="E752" s="95">
        <f t="shared" si="48"/>
        <v>1</v>
      </c>
      <c r="F752" s="95" t="str" cm="1">
        <f t="array" ref="F752">_xlfn.IFS(G752&gt;H752,"W",G752&lt;H752,"L",G752=H752,"---")</f>
        <v>W</v>
      </c>
      <c r="G752" s="165">
        <v>7</v>
      </c>
      <c r="H752" s="165">
        <v>3</v>
      </c>
      <c r="I752" s="95" t="str" cm="1">
        <f t="array" ref="I752">_xlfn.IFS(H752&gt;G752,"W",H752&lt;G752,"L",H752=G752,"---")</f>
        <v>L</v>
      </c>
      <c r="J752" s="95">
        <f t="shared" si="49"/>
        <v>0</v>
      </c>
      <c r="K752" s="95" t="str">
        <f t="shared" si="51"/>
        <v>MIN</v>
      </c>
      <c r="L752" s="95">
        <v>14</v>
      </c>
      <c r="M752" s="95">
        <f>COUNTIF($D$3:K752,K752)</f>
        <v>48</v>
      </c>
    </row>
    <row r="753" spans="1:13" x14ac:dyDescent="0.25">
      <c r="A753" s="95">
        <v>751</v>
      </c>
      <c r="B753" s="95">
        <f>COUNTIF($D$3:K753,D753)</f>
        <v>48</v>
      </c>
      <c r="C753" s="95">
        <v>11</v>
      </c>
      <c r="D753" s="95" t="str">
        <f t="shared" si="50"/>
        <v>LAA</v>
      </c>
      <c r="E753" s="95">
        <f t="shared" si="48"/>
        <v>1</v>
      </c>
      <c r="F753" s="95" t="str" cm="1">
        <f t="array" ref="F753">_xlfn.IFS(G753&gt;H753,"W",G753&lt;H753,"L",G753=H753,"---")</f>
        <v>W</v>
      </c>
      <c r="G753" s="165">
        <v>7</v>
      </c>
      <c r="H753" s="165">
        <v>3</v>
      </c>
      <c r="I753" s="95" t="str" cm="1">
        <f t="array" ref="I753">_xlfn.IFS(H753&gt;G753,"W",H753&lt;G753,"L",H753=G753,"---")</f>
        <v>L</v>
      </c>
      <c r="J753" s="95">
        <f t="shared" si="49"/>
        <v>0</v>
      </c>
      <c r="K753" s="95" t="str">
        <f t="shared" si="51"/>
        <v>DAL</v>
      </c>
      <c r="L753" s="95">
        <v>15</v>
      </c>
      <c r="M753" s="95">
        <f>COUNTIF($D$3:K753,K753)</f>
        <v>47</v>
      </c>
    </row>
    <row r="754" spans="1:13" x14ac:dyDescent="0.25">
      <c r="A754" s="95">
        <v>752</v>
      </c>
      <c r="B754" s="95">
        <f>COUNTIF($D$3:K754,D754)</f>
        <v>48</v>
      </c>
      <c r="C754" s="95">
        <v>12</v>
      </c>
      <c r="D754" s="95" t="str">
        <f t="shared" si="50"/>
        <v>CHR</v>
      </c>
      <c r="E754" s="95">
        <f t="shared" si="48"/>
        <v>1</v>
      </c>
      <c r="F754" s="95" t="str" cm="1">
        <f t="array" ref="F754">_xlfn.IFS(G754&gt;H754,"W",G754&lt;H754,"L",G754=H754,"---")</f>
        <v>W</v>
      </c>
      <c r="G754" s="165">
        <v>8</v>
      </c>
      <c r="H754" s="165">
        <v>3</v>
      </c>
      <c r="I754" s="95" t="str" cm="1">
        <f t="array" ref="I754">_xlfn.IFS(H754&gt;G754,"W",H754&lt;G754,"L",H754=G754,"---")</f>
        <v>L</v>
      </c>
      <c r="J754" s="95">
        <f t="shared" si="49"/>
        <v>0</v>
      </c>
      <c r="K754" s="95" t="str">
        <f t="shared" si="51"/>
        <v>HOU</v>
      </c>
      <c r="L754" s="95">
        <v>16</v>
      </c>
      <c r="M754" s="95">
        <f>COUNTIF($D$3:K754,K754)</f>
        <v>47</v>
      </c>
    </row>
    <row r="755" spans="1:13" x14ac:dyDescent="0.25">
      <c r="A755" s="95">
        <v>753</v>
      </c>
      <c r="B755" s="95">
        <f>COUNTIF($D$3:K755,D755)</f>
        <v>47</v>
      </c>
      <c r="C755" s="95">
        <v>23</v>
      </c>
      <c r="D755" s="95" t="str">
        <f t="shared" si="50"/>
        <v>MIA</v>
      </c>
      <c r="E755" s="95">
        <f t="shared" si="48"/>
        <v>0</v>
      </c>
      <c r="F755" s="95" t="str" cm="1">
        <f t="array" ref="F755">_xlfn.IFS(G755&gt;H755,"W",G755&lt;H755,"L",G755=H755,"---")</f>
        <v>L</v>
      </c>
      <c r="G755" s="165">
        <v>4</v>
      </c>
      <c r="H755" s="165">
        <v>5</v>
      </c>
      <c r="I755" s="95" t="str" cm="1">
        <f t="array" ref="I755">_xlfn.IFS(H755&gt;G755,"W",H755&lt;G755,"L",H755=G755,"---")</f>
        <v>W</v>
      </c>
      <c r="J755" s="95">
        <f t="shared" si="49"/>
        <v>1</v>
      </c>
      <c r="K755" s="95" t="str">
        <f t="shared" si="51"/>
        <v>BKN</v>
      </c>
      <c r="L755" s="95">
        <v>19</v>
      </c>
      <c r="M755" s="95">
        <f>COUNTIF($D$3:K755,K755)</f>
        <v>47</v>
      </c>
    </row>
    <row r="756" spans="1:13" x14ac:dyDescent="0.25">
      <c r="A756" s="95">
        <v>754</v>
      </c>
      <c r="B756" s="95">
        <f>COUNTIF($D$3:K756,D756)</f>
        <v>47</v>
      </c>
      <c r="C756" s="95">
        <v>17</v>
      </c>
      <c r="D756" s="95" t="str">
        <f t="shared" si="50"/>
        <v>NYC</v>
      </c>
      <c r="E756" s="95">
        <f t="shared" si="48"/>
        <v>0</v>
      </c>
      <c r="F756" s="95" t="str" cm="1">
        <f t="array" ref="F756">_xlfn.IFS(G756&gt;H756,"W",G756&lt;H756,"L",G756=H756,"---")</f>
        <v>L</v>
      </c>
      <c r="G756" s="165">
        <v>3</v>
      </c>
      <c r="H756" s="165">
        <v>10</v>
      </c>
      <c r="I756" s="95" t="str" cm="1">
        <f t="array" ref="I756">_xlfn.IFS(H756&gt;G756,"W",H756&lt;G756,"L",H756=G756,"---")</f>
        <v>W</v>
      </c>
      <c r="J756" s="95">
        <f t="shared" si="49"/>
        <v>1</v>
      </c>
      <c r="K756" s="95" t="str">
        <f t="shared" si="51"/>
        <v>PIT</v>
      </c>
      <c r="L756" s="95">
        <v>21</v>
      </c>
      <c r="M756" s="95">
        <f>COUNTIF($D$3:K756,K756)</f>
        <v>49</v>
      </c>
    </row>
    <row r="757" spans="1:13" x14ac:dyDescent="0.25">
      <c r="A757" s="95">
        <v>755</v>
      </c>
      <c r="B757" s="95">
        <f>COUNTIF($D$3:K757,D757)</f>
        <v>47</v>
      </c>
      <c r="C757" s="95">
        <v>18</v>
      </c>
      <c r="D757" s="95" t="str">
        <f t="shared" si="50"/>
        <v>PHI</v>
      </c>
      <c r="E757" s="95">
        <f t="shared" si="48"/>
        <v>0</v>
      </c>
      <c r="F757" s="95" t="str" cm="1">
        <f t="array" ref="F757">_xlfn.IFS(G757&gt;H757,"W",G757&lt;H757,"L",G757=H757,"---")</f>
        <v>L</v>
      </c>
      <c r="G757" s="165">
        <v>0</v>
      </c>
      <c r="H757" s="165">
        <v>1</v>
      </c>
      <c r="I757" s="95" t="str" cm="1">
        <f t="array" ref="I757">_xlfn.IFS(H757&gt;G757,"W",H757&lt;G757,"L",H757=G757,"---")</f>
        <v>W</v>
      </c>
      <c r="J757" s="95">
        <f t="shared" si="49"/>
        <v>1</v>
      </c>
      <c r="K757" s="95" t="str">
        <f t="shared" si="51"/>
        <v>ATL</v>
      </c>
      <c r="L757" s="95">
        <v>22</v>
      </c>
      <c r="M757" s="95">
        <f>COUNTIF($D$3:K757,K757)</f>
        <v>49</v>
      </c>
    </row>
    <row r="758" spans="1:13" x14ac:dyDescent="0.25">
      <c r="A758" s="95">
        <v>756</v>
      </c>
      <c r="B758" s="95">
        <f>COUNTIF($D$3:K758,D758)</f>
        <v>48</v>
      </c>
      <c r="C758" s="95">
        <v>20</v>
      </c>
      <c r="D758" s="95" t="str">
        <f t="shared" si="50"/>
        <v>WAS</v>
      </c>
      <c r="E758" s="95">
        <f t="shared" si="48"/>
        <v>1</v>
      </c>
      <c r="F758" s="95" t="str" cm="1">
        <f t="array" ref="F758">_xlfn.IFS(G758&gt;H758,"W",G758&lt;H758,"L",G758=H758,"---")</f>
        <v>W</v>
      </c>
      <c r="G758" s="165">
        <v>10</v>
      </c>
      <c r="H758" s="165">
        <v>2</v>
      </c>
      <c r="I758" s="95" t="str" cm="1">
        <f t="array" ref="I758">_xlfn.IFS(H758&gt;G758,"W",H758&lt;G758,"L",H758=G758,"---")</f>
        <v>L</v>
      </c>
      <c r="J758" s="95">
        <f t="shared" si="49"/>
        <v>0</v>
      </c>
      <c r="K758" s="95" t="str">
        <f t="shared" si="51"/>
        <v>CIN</v>
      </c>
      <c r="L758" s="95">
        <v>24</v>
      </c>
      <c r="M758" s="95">
        <f>COUNTIF($D$3:K758,K758)</f>
        <v>46</v>
      </c>
    </row>
    <row r="759" spans="1:13" x14ac:dyDescent="0.25">
      <c r="A759" s="95">
        <v>757</v>
      </c>
      <c r="B759" s="95">
        <f>COUNTIF($D$3:K759,D759)</f>
        <v>49</v>
      </c>
      <c r="C759" s="95">
        <v>29</v>
      </c>
      <c r="D759" s="95" t="str">
        <f t="shared" si="50"/>
        <v>LAP</v>
      </c>
      <c r="E759" s="95">
        <f t="shared" si="48"/>
        <v>0</v>
      </c>
      <c r="F759" s="95" t="str" cm="1">
        <f t="array" ref="F759">_xlfn.IFS(G759&gt;H759,"W",G759&lt;H759,"L",G759=H759,"---")</f>
        <v>L</v>
      </c>
      <c r="G759" s="165">
        <v>1</v>
      </c>
      <c r="H759" s="165">
        <v>5</v>
      </c>
      <c r="I759" s="95" t="str" cm="1">
        <f t="array" ref="I759">_xlfn.IFS(H759&gt;G759,"W",H759&lt;G759,"L",H759=G759,"---")</f>
        <v>W</v>
      </c>
      <c r="J759" s="95">
        <f t="shared" si="49"/>
        <v>1</v>
      </c>
      <c r="K759" s="95" t="str">
        <f t="shared" si="51"/>
        <v>CHC</v>
      </c>
      <c r="L759" s="95">
        <v>25</v>
      </c>
      <c r="M759" s="95">
        <f>COUNTIF($D$3:K759,K759)</f>
        <v>46</v>
      </c>
    </row>
    <row r="760" spans="1:13" x14ac:dyDescent="0.25">
      <c r="A760" s="95">
        <v>758</v>
      </c>
      <c r="B760" s="95">
        <f>COUNTIF($D$3:K760,D760)</f>
        <v>48</v>
      </c>
      <c r="C760" s="95">
        <v>30</v>
      </c>
      <c r="D760" s="95" t="str">
        <f t="shared" si="50"/>
        <v>PHX</v>
      </c>
      <c r="E760" s="95">
        <f t="shared" si="48"/>
        <v>1</v>
      </c>
      <c r="F760" s="95" t="str" cm="1">
        <f t="array" ref="F760">_xlfn.IFS(G760&gt;H760,"W",G760&lt;H760,"L",G760=H760,"---")</f>
        <v>W</v>
      </c>
      <c r="G760" s="165">
        <v>5</v>
      </c>
      <c r="H760" s="165">
        <v>1</v>
      </c>
      <c r="I760" s="95" t="str" cm="1">
        <f t="array" ref="I760">_xlfn.IFS(H760&gt;G760,"W",H760&lt;G760,"L",H760=G760,"---")</f>
        <v>L</v>
      </c>
      <c r="J760" s="95">
        <f t="shared" si="49"/>
        <v>0</v>
      </c>
      <c r="K760" s="95" t="str">
        <f t="shared" si="51"/>
        <v>STL</v>
      </c>
      <c r="L760" s="95">
        <v>26</v>
      </c>
      <c r="M760" s="95">
        <f>COUNTIF($D$3:K760,K760)</f>
        <v>47</v>
      </c>
    </row>
    <row r="761" spans="1:13" x14ac:dyDescent="0.25">
      <c r="A761" s="95">
        <v>759</v>
      </c>
      <c r="B761" s="95">
        <f>COUNTIF($D$3:K761,D761)</f>
        <v>47</v>
      </c>
      <c r="C761" s="95">
        <v>31</v>
      </c>
      <c r="D761" s="95" t="str">
        <f t="shared" si="50"/>
        <v>SDT</v>
      </c>
      <c r="E761" s="95">
        <f t="shared" si="48"/>
        <v>0</v>
      </c>
      <c r="F761" s="95" t="str" cm="1">
        <f t="array" ref="F761">_xlfn.IFS(G761&gt;H761,"W",G761&lt;H761,"L",G761=H761,"---")</f>
        <v>L</v>
      </c>
      <c r="G761" s="165">
        <v>4</v>
      </c>
      <c r="H761" s="165">
        <v>5</v>
      </c>
      <c r="I761" s="95" t="str" cm="1">
        <f t="array" ref="I761">_xlfn.IFS(H761&gt;G761,"W",H761&lt;G761,"L",H761=G761,"---")</f>
        <v>W</v>
      </c>
      <c r="J761" s="95">
        <f t="shared" si="49"/>
        <v>1</v>
      </c>
      <c r="K761" s="95" t="str">
        <f t="shared" si="51"/>
        <v>OKC</v>
      </c>
      <c r="L761" s="95">
        <v>27</v>
      </c>
      <c r="M761" s="95">
        <f>COUNTIF($D$3:K761,K761)</f>
        <v>48</v>
      </c>
    </row>
    <row r="762" spans="1:13" x14ac:dyDescent="0.25">
      <c r="A762" s="95">
        <v>760</v>
      </c>
      <c r="B762" s="95">
        <f>COUNTIF($D$3:K762,D762)</f>
        <v>47</v>
      </c>
      <c r="C762" s="95">
        <v>32</v>
      </c>
      <c r="D762" s="95" t="str">
        <f t="shared" si="50"/>
        <v>SFN</v>
      </c>
      <c r="E762" s="95">
        <f t="shared" si="48"/>
        <v>1</v>
      </c>
      <c r="F762" s="95" t="str" cm="1">
        <f t="array" ref="F762">_xlfn.IFS(G762&gt;H762,"W",G762&lt;H762,"L",G762=H762,"---")</f>
        <v>W</v>
      </c>
      <c r="G762" s="165">
        <v>8</v>
      </c>
      <c r="H762" s="165">
        <v>4</v>
      </c>
      <c r="I762" s="95" t="str" cm="1">
        <f t="array" ref="I762">_xlfn.IFS(H762&gt;G762,"W",H762&lt;G762,"L",H762=G762,"---")</f>
        <v>L</v>
      </c>
      <c r="J762" s="95">
        <f t="shared" si="49"/>
        <v>0</v>
      </c>
      <c r="K762" s="95" t="str">
        <f t="shared" si="51"/>
        <v>COL</v>
      </c>
      <c r="L762" s="95">
        <v>28</v>
      </c>
      <c r="M762" s="95">
        <f>COUNTIF($D$3:K762,K762)</f>
        <v>48</v>
      </c>
    </row>
    <row r="763" spans="1:13" x14ac:dyDescent="0.25">
      <c r="A763" s="95">
        <v>761</v>
      </c>
      <c r="B763" s="95">
        <f>COUNTIF($D$3:K763,D763)</f>
        <v>50</v>
      </c>
      <c r="C763" s="95">
        <v>5</v>
      </c>
      <c r="D763" s="95" t="str">
        <f t="shared" si="50"/>
        <v>DET</v>
      </c>
      <c r="E763" s="95">
        <f t="shared" si="48"/>
        <v>0</v>
      </c>
      <c r="F763" s="95" t="str" cm="1">
        <f t="array" ref="F763">_xlfn.IFS(G763&gt;H763,"W",G763&lt;H763,"L",G763=H763,"---")</f>
        <v>L</v>
      </c>
      <c r="G763" s="165">
        <v>5</v>
      </c>
      <c r="H763" s="165">
        <v>7</v>
      </c>
      <c r="I763" s="95" t="str" cm="1">
        <f t="array" ref="I763">_xlfn.IFS(H763&gt;G763,"W",H763&lt;G763,"L",H763=G763,"---")</f>
        <v>W</v>
      </c>
      <c r="J763" s="95">
        <f t="shared" si="49"/>
        <v>1</v>
      </c>
      <c r="K763" s="95" t="str">
        <f t="shared" si="51"/>
        <v>NYS</v>
      </c>
      <c r="L763" s="95">
        <v>1</v>
      </c>
      <c r="M763" s="95">
        <f>COUNTIF($D$3:K763,K763)</f>
        <v>48</v>
      </c>
    </row>
    <row r="764" spans="1:13" x14ac:dyDescent="0.25">
      <c r="A764" s="95">
        <v>762</v>
      </c>
      <c r="B764" s="95">
        <f>COUNTIF($D$3:K764,D764)</f>
        <v>50</v>
      </c>
      <c r="C764" s="95">
        <v>6</v>
      </c>
      <c r="D764" s="95" t="str">
        <f t="shared" si="50"/>
        <v>ORL</v>
      </c>
      <c r="E764" s="95">
        <f t="shared" si="48"/>
        <v>1</v>
      </c>
      <c r="F764" s="95" t="str" cm="1">
        <f t="array" ref="F764">_xlfn.IFS(G764&gt;H764,"W",G764&lt;H764,"L",G764=H764,"---")</f>
        <v>W</v>
      </c>
      <c r="G764" s="165">
        <v>2</v>
      </c>
      <c r="H764" s="165">
        <v>1</v>
      </c>
      <c r="I764" s="95" t="str" cm="1">
        <f t="array" ref="I764">_xlfn.IFS(H764&gt;G764,"W",H764&lt;G764,"L",H764=G764,"---")</f>
        <v>L</v>
      </c>
      <c r="J764" s="95">
        <f t="shared" si="49"/>
        <v>0</v>
      </c>
      <c r="K764" s="95" t="str">
        <f t="shared" si="51"/>
        <v>BOS</v>
      </c>
      <c r="L764" s="95">
        <v>2</v>
      </c>
      <c r="M764" s="95">
        <f>COUNTIF($D$3:K764,K764)</f>
        <v>48</v>
      </c>
    </row>
    <row r="765" spans="1:13" x14ac:dyDescent="0.25">
      <c r="A765" s="95">
        <v>763</v>
      </c>
      <c r="B765" s="95">
        <f>COUNTIF($D$3:K765,D765)</f>
        <v>47</v>
      </c>
      <c r="C765" s="95">
        <v>8</v>
      </c>
      <c r="D765" s="95" t="str">
        <f t="shared" si="50"/>
        <v>MIL</v>
      </c>
      <c r="E765" s="95">
        <f t="shared" si="48"/>
        <v>1</v>
      </c>
      <c r="F765" s="95" t="str" cm="1">
        <f t="array" ref="F765">_xlfn.IFS(G765&gt;H765,"W",G765&lt;H765,"L",G765=H765,"---")</f>
        <v>W</v>
      </c>
      <c r="G765" s="165">
        <v>5</v>
      </c>
      <c r="H765" s="165">
        <v>1</v>
      </c>
      <c r="I765" s="95" t="str" cm="1">
        <f t="array" ref="I765">_xlfn.IFS(H765&gt;G765,"W",H765&lt;G765,"L",H765=G765,"---")</f>
        <v>L</v>
      </c>
      <c r="J765" s="95">
        <f t="shared" si="49"/>
        <v>0</v>
      </c>
      <c r="K765" s="95" t="str">
        <f t="shared" si="51"/>
        <v>CLE</v>
      </c>
      <c r="L765" s="95">
        <v>4</v>
      </c>
      <c r="M765" s="95">
        <f>COUNTIF($D$3:K765,K765)</f>
        <v>49</v>
      </c>
    </row>
    <row r="766" spans="1:13" x14ac:dyDescent="0.25">
      <c r="A766" s="95">
        <v>764</v>
      </c>
      <c r="B766" s="95">
        <f>COUNTIF($D$3:K766,D766)</f>
        <v>48</v>
      </c>
      <c r="C766" s="95">
        <v>3</v>
      </c>
      <c r="D766" s="95" t="str">
        <f t="shared" si="50"/>
        <v>BAL</v>
      </c>
      <c r="E766" s="95">
        <f t="shared" si="48"/>
        <v>1</v>
      </c>
      <c r="F766" s="95" t="str" cm="1">
        <f t="array" ref="F766">_xlfn.IFS(G766&gt;H766,"W",G766&lt;H766,"L",G766=H766,"---")</f>
        <v>W</v>
      </c>
      <c r="G766" s="165">
        <v>8</v>
      </c>
      <c r="H766" s="165">
        <v>3</v>
      </c>
      <c r="I766" s="95" t="str" cm="1">
        <f t="array" ref="I766">_xlfn.IFS(H766&gt;G766,"W",H766&lt;G766,"L",H766=G766,"---")</f>
        <v>L</v>
      </c>
      <c r="J766" s="95">
        <f t="shared" si="49"/>
        <v>0</v>
      </c>
      <c r="K766" s="95" t="str">
        <f t="shared" si="51"/>
        <v>IND</v>
      </c>
      <c r="L766" s="95">
        <v>7</v>
      </c>
      <c r="M766" s="95">
        <f>COUNTIF($D$3:K766,K766)</f>
        <v>48</v>
      </c>
    </row>
    <row r="767" spans="1:13" x14ac:dyDescent="0.25">
      <c r="A767" s="95">
        <v>765</v>
      </c>
      <c r="B767" s="95">
        <f>COUNTIF($D$3:K767,D767)</f>
        <v>47</v>
      </c>
      <c r="C767" s="95">
        <v>9</v>
      </c>
      <c r="D767" s="95" t="str">
        <f t="shared" si="50"/>
        <v>SEA</v>
      </c>
      <c r="E767" s="95">
        <f t="shared" si="48"/>
        <v>0</v>
      </c>
      <c r="F767" s="95" t="str" cm="1">
        <f t="array" ref="F767">_xlfn.IFS(G767&gt;H767,"W",G767&lt;H767,"L",G767=H767,"---")</f>
        <v>L</v>
      </c>
      <c r="G767" s="165">
        <v>5</v>
      </c>
      <c r="H767" s="165">
        <v>9</v>
      </c>
      <c r="I767" s="95" t="str" cm="1">
        <f t="array" ref="I767">_xlfn.IFS(H767&gt;G767,"W",H767&lt;G767,"L",H767=G767,"---")</f>
        <v>W</v>
      </c>
      <c r="J767" s="95">
        <f t="shared" si="49"/>
        <v>1</v>
      </c>
      <c r="K767" s="95" t="str">
        <f t="shared" si="51"/>
        <v>KCM</v>
      </c>
      <c r="L767" s="95">
        <v>13</v>
      </c>
      <c r="M767" s="95">
        <f>COUNTIF($D$3:K767,K767)</f>
        <v>50</v>
      </c>
    </row>
    <row r="768" spans="1:13" x14ac:dyDescent="0.25">
      <c r="A768" s="95">
        <v>766</v>
      </c>
      <c r="B768" s="95">
        <f>COUNTIF($D$3:K768,D768)</f>
        <v>48</v>
      </c>
      <c r="C768" s="95">
        <v>10</v>
      </c>
      <c r="D768" s="95" t="str">
        <f t="shared" si="50"/>
        <v>OAK</v>
      </c>
      <c r="E768" s="95">
        <f t="shared" si="48"/>
        <v>0</v>
      </c>
      <c r="F768" s="95" t="str" cm="1">
        <f t="array" ref="F768">_xlfn.IFS(G768&gt;H768,"W",G768&lt;H768,"L",G768=H768,"---")</f>
        <v>L</v>
      </c>
      <c r="G768" s="165">
        <v>2</v>
      </c>
      <c r="H768" s="165">
        <v>3</v>
      </c>
      <c r="I768" s="95" t="str" cm="1">
        <f t="array" ref="I768">_xlfn.IFS(H768&gt;G768,"W",H768&lt;G768,"L",H768=G768,"---")</f>
        <v>W</v>
      </c>
      <c r="J768" s="95">
        <f t="shared" si="49"/>
        <v>1</v>
      </c>
      <c r="K768" s="95" t="str">
        <f t="shared" si="51"/>
        <v>MIN</v>
      </c>
      <c r="L768" s="95">
        <v>14</v>
      </c>
      <c r="M768" s="95">
        <f>COUNTIF($D$3:K768,K768)</f>
        <v>49</v>
      </c>
    </row>
    <row r="769" spans="1:13" x14ac:dyDescent="0.25">
      <c r="A769" s="95">
        <v>767</v>
      </c>
      <c r="B769" s="95">
        <f>COUNTIF($D$3:K769,D769)</f>
        <v>49</v>
      </c>
      <c r="C769" s="95">
        <v>11</v>
      </c>
      <c r="D769" s="95" t="str">
        <f t="shared" si="50"/>
        <v>LAA</v>
      </c>
      <c r="E769" s="95">
        <f t="shared" si="48"/>
        <v>1</v>
      </c>
      <c r="F769" s="95" t="str" cm="1">
        <f t="array" ref="F769">_xlfn.IFS(G769&gt;H769,"W",G769&lt;H769,"L",G769=H769,"---")</f>
        <v>W</v>
      </c>
      <c r="G769" s="165">
        <v>4</v>
      </c>
      <c r="H769" s="165">
        <v>2</v>
      </c>
      <c r="I769" s="95" t="str" cm="1">
        <f t="array" ref="I769">_xlfn.IFS(H769&gt;G769,"W",H769&lt;G769,"L",H769=G769,"---")</f>
        <v>L</v>
      </c>
      <c r="J769" s="95">
        <f t="shared" si="49"/>
        <v>0</v>
      </c>
      <c r="K769" s="95" t="str">
        <f t="shared" si="51"/>
        <v>DAL</v>
      </c>
      <c r="L769" s="95">
        <v>15</v>
      </c>
      <c r="M769" s="95">
        <f>COUNTIF($D$3:K769,K769)</f>
        <v>48</v>
      </c>
    </row>
    <row r="770" spans="1:13" x14ac:dyDescent="0.25">
      <c r="A770" s="95">
        <v>768</v>
      </c>
      <c r="B770" s="95">
        <f>COUNTIF($D$3:K770,D770)</f>
        <v>49</v>
      </c>
      <c r="C770" s="95">
        <v>12</v>
      </c>
      <c r="D770" s="95" t="str">
        <f t="shared" si="50"/>
        <v>CHR</v>
      </c>
      <c r="E770" s="95">
        <f t="shared" si="48"/>
        <v>0</v>
      </c>
      <c r="F770" s="95" t="str" cm="1">
        <f t="array" ref="F770">_xlfn.IFS(G770&gt;H770,"W",G770&lt;H770,"L",G770=H770,"---")</f>
        <v>L</v>
      </c>
      <c r="G770" s="165">
        <v>4</v>
      </c>
      <c r="H770" s="165">
        <v>5</v>
      </c>
      <c r="I770" s="95" t="str" cm="1">
        <f t="array" ref="I770">_xlfn.IFS(H770&gt;G770,"W",H770&lt;G770,"L",H770=G770,"---")</f>
        <v>W</v>
      </c>
      <c r="J770" s="95">
        <f t="shared" si="49"/>
        <v>1</v>
      </c>
      <c r="K770" s="95" t="str">
        <f t="shared" si="51"/>
        <v>HOU</v>
      </c>
      <c r="L770" s="95">
        <v>16</v>
      </c>
      <c r="M770" s="95">
        <f>COUNTIF($D$3:K770,K770)</f>
        <v>48</v>
      </c>
    </row>
    <row r="771" spans="1:13" x14ac:dyDescent="0.25">
      <c r="A771" s="95">
        <v>769</v>
      </c>
      <c r="B771" s="95">
        <f>COUNTIF($D$3:K771,D771)</f>
        <v>48</v>
      </c>
      <c r="C771" s="95">
        <v>23</v>
      </c>
      <c r="D771" s="95" t="str">
        <f t="shared" si="50"/>
        <v>MIA</v>
      </c>
      <c r="E771" s="95">
        <f t="shared" ref="E771:E834" si="52">IF(F771="W",1,0)</f>
        <v>1</v>
      </c>
      <c r="F771" s="95" t="str" cm="1">
        <f t="array" ref="F771">_xlfn.IFS(G771&gt;H771,"W",G771&lt;H771,"L",G771=H771,"---")</f>
        <v>W</v>
      </c>
      <c r="G771" s="165">
        <v>2</v>
      </c>
      <c r="H771" s="165">
        <v>1</v>
      </c>
      <c r="I771" s="95" t="str" cm="1">
        <f t="array" ref="I771">_xlfn.IFS(H771&gt;G771,"W",H771&lt;G771,"L",H771=G771,"---")</f>
        <v>L</v>
      </c>
      <c r="J771" s="95">
        <f t="shared" ref="J771:J834" si="53">IF(I771="W",1,0)</f>
        <v>0</v>
      </c>
      <c r="K771" s="95" t="str">
        <f t="shared" si="51"/>
        <v>BKN</v>
      </c>
      <c r="L771" s="95">
        <v>19</v>
      </c>
      <c r="M771" s="95">
        <f>COUNTIF($D$3:K771,K771)</f>
        <v>48</v>
      </c>
    </row>
    <row r="772" spans="1:13" x14ac:dyDescent="0.25">
      <c r="A772" s="95">
        <v>770</v>
      </c>
      <c r="B772" s="95">
        <f>COUNTIF($D$3:K772,D772)</f>
        <v>48</v>
      </c>
      <c r="C772" s="95">
        <v>17</v>
      </c>
      <c r="D772" s="95" t="str">
        <f t="shared" ref="D772:D835" si="54">_xlfn.XLOOKUP($C772,$O$3:$O$34,$P$3:$P$34,"---",0,1)</f>
        <v>NYC</v>
      </c>
      <c r="E772" s="95">
        <f t="shared" si="52"/>
        <v>1</v>
      </c>
      <c r="F772" s="95" t="str" cm="1">
        <f t="array" ref="F772">_xlfn.IFS(G772&gt;H772,"W",G772&lt;H772,"L",G772=H772,"---")</f>
        <v>W</v>
      </c>
      <c r="G772" s="165">
        <v>4</v>
      </c>
      <c r="H772" s="165">
        <v>3</v>
      </c>
      <c r="I772" s="95" t="str" cm="1">
        <f t="array" ref="I772">_xlfn.IFS(H772&gt;G772,"W",H772&lt;G772,"L",H772=G772,"---")</f>
        <v>L</v>
      </c>
      <c r="J772" s="95">
        <f t="shared" si="53"/>
        <v>0</v>
      </c>
      <c r="K772" s="95" t="str">
        <f t="shared" ref="K772:K835" si="55">_xlfn.XLOOKUP($L772,$O$3:$O$34,$P$3:$P$34,"---",0,1)</f>
        <v>PIT</v>
      </c>
      <c r="L772" s="95">
        <v>21</v>
      </c>
      <c r="M772" s="95">
        <f>COUNTIF($D$3:K772,K772)</f>
        <v>50</v>
      </c>
    </row>
    <row r="773" spans="1:13" x14ac:dyDescent="0.25">
      <c r="A773" s="95">
        <v>771</v>
      </c>
      <c r="B773" s="95">
        <f>COUNTIF($D$3:K773,D773)</f>
        <v>48</v>
      </c>
      <c r="C773" s="95">
        <v>18</v>
      </c>
      <c r="D773" s="95" t="str">
        <f t="shared" si="54"/>
        <v>PHI</v>
      </c>
      <c r="E773" s="95">
        <f t="shared" si="52"/>
        <v>0</v>
      </c>
      <c r="F773" s="95" t="str" cm="1">
        <f t="array" ref="F773">_xlfn.IFS(G773&gt;H773,"W",G773&lt;H773,"L",G773=H773,"---")</f>
        <v>L</v>
      </c>
      <c r="G773" s="165">
        <v>3</v>
      </c>
      <c r="H773" s="165">
        <v>5</v>
      </c>
      <c r="I773" s="95" t="str" cm="1">
        <f t="array" ref="I773">_xlfn.IFS(H773&gt;G773,"W",H773&lt;G773,"L",H773=G773,"---")</f>
        <v>W</v>
      </c>
      <c r="J773" s="95">
        <f t="shared" si="53"/>
        <v>1</v>
      </c>
      <c r="K773" s="95" t="str">
        <f t="shared" si="55"/>
        <v>ATL</v>
      </c>
      <c r="L773" s="95">
        <v>22</v>
      </c>
      <c r="M773" s="95">
        <f>COUNTIF($D$3:K773,K773)</f>
        <v>50</v>
      </c>
    </row>
    <row r="774" spans="1:13" x14ac:dyDescent="0.25">
      <c r="A774" s="95">
        <v>772</v>
      </c>
      <c r="B774" s="95">
        <f>COUNTIF($D$3:K774,D774)</f>
        <v>49</v>
      </c>
      <c r="C774" s="95">
        <v>20</v>
      </c>
      <c r="D774" s="95" t="str">
        <f t="shared" si="54"/>
        <v>WAS</v>
      </c>
      <c r="E774" s="95">
        <f t="shared" si="52"/>
        <v>1</v>
      </c>
      <c r="F774" s="95" t="str" cm="1">
        <f t="array" ref="F774">_xlfn.IFS(G774&gt;H774,"W",G774&lt;H774,"L",G774=H774,"---")</f>
        <v>W</v>
      </c>
      <c r="G774" s="165">
        <v>10</v>
      </c>
      <c r="H774" s="165">
        <v>4</v>
      </c>
      <c r="I774" s="95" t="str" cm="1">
        <f t="array" ref="I774">_xlfn.IFS(H774&gt;G774,"W",H774&lt;G774,"L",H774=G774,"---")</f>
        <v>L</v>
      </c>
      <c r="J774" s="95">
        <f t="shared" si="53"/>
        <v>0</v>
      </c>
      <c r="K774" s="95" t="str">
        <f t="shared" si="55"/>
        <v>CIN</v>
      </c>
      <c r="L774" s="95">
        <v>24</v>
      </c>
      <c r="M774" s="95">
        <f>COUNTIF($D$3:K774,K774)</f>
        <v>47</v>
      </c>
    </row>
    <row r="775" spans="1:13" x14ac:dyDescent="0.25">
      <c r="A775" s="95">
        <v>773</v>
      </c>
      <c r="B775" s="95">
        <f>COUNTIF($D$3:K775,D775)</f>
        <v>50</v>
      </c>
      <c r="C775" s="95">
        <v>29</v>
      </c>
      <c r="D775" s="95" t="str">
        <f t="shared" si="54"/>
        <v>LAP</v>
      </c>
      <c r="E775" s="95">
        <f t="shared" si="52"/>
        <v>1</v>
      </c>
      <c r="F775" s="95" t="str" cm="1">
        <f t="array" ref="F775">_xlfn.IFS(G775&gt;H775,"W",G775&lt;H775,"L",G775=H775,"---")</f>
        <v>W</v>
      </c>
      <c r="G775" s="165">
        <v>7</v>
      </c>
      <c r="H775" s="165">
        <v>3</v>
      </c>
      <c r="I775" s="95" t="str" cm="1">
        <f t="array" ref="I775">_xlfn.IFS(H775&gt;G775,"W",H775&lt;G775,"L",H775=G775,"---")</f>
        <v>L</v>
      </c>
      <c r="J775" s="95">
        <f t="shared" si="53"/>
        <v>0</v>
      </c>
      <c r="K775" s="95" t="str">
        <f t="shared" si="55"/>
        <v>CHC</v>
      </c>
      <c r="L775" s="95">
        <v>25</v>
      </c>
      <c r="M775" s="95">
        <f>COUNTIF($D$3:K775,K775)</f>
        <v>47</v>
      </c>
    </row>
    <row r="776" spans="1:13" x14ac:dyDescent="0.25">
      <c r="A776" s="95">
        <v>774</v>
      </c>
      <c r="B776" s="95">
        <f>COUNTIF($D$3:K776,D776)</f>
        <v>49</v>
      </c>
      <c r="C776" s="95">
        <v>30</v>
      </c>
      <c r="D776" s="95" t="str">
        <f t="shared" si="54"/>
        <v>PHX</v>
      </c>
      <c r="E776" s="95">
        <f t="shared" si="52"/>
        <v>0</v>
      </c>
      <c r="F776" s="95" t="str" cm="1">
        <f t="array" ref="F776">_xlfn.IFS(G776&gt;H776,"W",G776&lt;H776,"L",G776=H776,"---")</f>
        <v>L</v>
      </c>
      <c r="G776" s="165">
        <v>5</v>
      </c>
      <c r="H776" s="165">
        <v>6</v>
      </c>
      <c r="I776" s="95" t="str" cm="1">
        <f t="array" ref="I776">_xlfn.IFS(H776&gt;G776,"W",H776&lt;G776,"L",H776=G776,"---")</f>
        <v>W</v>
      </c>
      <c r="J776" s="95">
        <f t="shared" si="53"/>
        <v>1</v>
      </c>
      <c r="K776" s="95" t="str">
        <f t="shared" si="55"/>
        <v>STL</v>
      </c>
      <c r="L776" s="95">
        <v>26</v>
      </c>
      <c r="M776" s="95">
        <f>COUNTIF($D$3:K776,K776)</f>
        <v>48</v>
      </c>
    </row>
    <row r="777" spans="1:13" x14ac:dyDescent="0.25">
      <c r="A777" s="95">
        <v>775</v>
      </c>
      <c r="B777" s="95">
        <f>COUNTIF($D$3:K777,D777)</f>
        <v>48</v>
      </c>
      <c r="C777" s="95">
        <v>31</v>
      </c>
      <c r="D777" s="95" t="str">
        <f t="shared" si="54"/>
        <v>SDT</v>
      </c>
      <c r="E777" s="95">
        <f t="shared" si="52"/>
        <v>1</v>
      </c>
      <c r="F777" s="95" t="str" cm="1">
        <f t="array" ref="F777">_xlfn.IFS(G777&gt;H777,"W",G777&lt;H777,"L",G777=H777,"---")</f>
        <v>W</v>
      </c>
      <c r="G777" s="165">
        <v>4</v>
      </c>
      <c r="H777" s="165">
        <v>1</v>
      </c>
      <c r="I777" s="95" t="str" cm="1">
        <f t="array" ref="I777">_xlfn.IFS(H777&gt;G777,"W",H777&lt;G777,"L",H777=G777,"---")</f>
        <v>L</v>
      </c>
      <c r="J777" s="95">
        <f t="shared" si="53"/>
        <v>0</v>
      </c>
      <c r="K777" s="95" t="str">
        <f t="shared" si="55"/>
        <v>OKC</v>
      </c>
      <c r="L777" s="95">
        <v>27</v>
      </c>
      <c r="M777" s="95">
        <f>COUNTIF($D$3:K777,K777)</f>
        <v>49</v>
      </c>
    </row>
    <row r="778" spans="1:13" x14ac:dyDescent="0.25">
      <c r="A778" s="95">
        <v>776</v>
      </c>
      <c r="B778" s="95">
        <f>COUNTIF($D$3:K778,D778)</f>
        <v>48</v>
      </c>
      <c r="C778" s="95">
        <v>32</v>
      </c>
      <c r="D778" s="95" t="str">
        <f t="shared" si="54"/>
        <v>SFN</v>
      </c>
      <c r="E778" s="95">
        <f t="shared" si="52"/>
        <v>1</v>
      </c>
      <c r="F778" s="95" t="str" cm="1">
        <f t="array" ref="F778">_xlfn.IFS(G778&gt;H778,"W",G778&lt;H778,"L",G778=H778,"---")</f>
        <v>W</v>
      </c>
      <c r="G778" s="165">
        <v>3</v>
      </c>
      <c r="H778" s="165">
        <v>2</v>
      </c>
      <c r="I778" s="95" t="str" cm="1">
        <f t="array" ref="I778">_xlfn.IFS(H778&gt;G778,"W",H778&lt;G778,"L",H778=G778,"---")</f>
        <v>L</v>
      </c>
      <c r="J778" s="95">
        <f t="shared" si="53"/>
        <v>0</v>
      </c>
      <c r="K778" s="95" t="str">
        <f t="shared" si="55"/>
        <v>COL</v>
      </c>
      <c r="L778" s="95">
        <v>28</v>
      </c>
      <c r="M778" s="95">
        <f>COUNTIF($D$3:K778,K778)</f>
        <v>49</v>
      </c>
    </row>
    <row r="779" spans="1:13" x14ac:dyDescent="0.25">
      <c r="A779" s="95">
        <v>777</v>
      </c>
      <c r="B779" s="95">
        <f>COUNTIF($D$3:K779,D779)</f>
        <v>51</v>
      </c>
      <c r="C779" s="95">
        <v>5</v>
      </c>
      <c r="D779" s="95" t="str">
        <f t="shared" si="54"/>
        <v>DET</v>
      </c>
      <c r="E779" s="95">
        <f t="shared" si="52"/>
        <v>1</v>
      </c>
      <c r="F779" s="95" t="str" cm="1">
        <f t="array" ref="F779">_xlfn.IFS(G779&gt;H779,"W",G779&lt;H779,"L",G779=H779,"---")</f>
        <v>W</v>
      </c>
      <c r="G779" s="165">
        <v>8</v>
      </c>
      <c r="H779" s="165">
        <v>5</v>
      </c>
      <c r="I779" s="95" t="str" cm="1">
        <f t="array" ref="I779">_xlfn.IFS(H779&gt;G779,"W",H779&lt;G779,"L",H779=G779,"---")</f>
        <v>L</v>
      </c>
      <c r="J779" s="95">
        <f t="shared" si="53"/>
        <v>0</v>
      </c>
      <c r="K779" s="95" t="str">
        <f t="shared" si="55"/>
        <v>NYS</v>
      </c>
      <c r="L779" s="95">
        <v>1</v>
      </c>
      <c r="M779" s="95">
        <f>COUNTIF($D$3:K779,K779)</f>
        <v>49</v>
      </c>
    </row>
    <row r="780" spans="1:13" x14ac:dyDescent="0.25">
      <c r="A780" s="95">
        <v>778</v>
      </c>
      <c r="B780" s="95">
        <f>COUNTIF($D$3:K780,D780)</f>
        <v>51</v>
      </c>
      <c r="C780" s="95">
        <v>6</v>
      </c>
      <c r="D780" s="95" t="str">
        <f t="shared" si="54"/>
        <v>ORL</v>
      </c>
      <c r="E780" s="95">
        <f t="shared" si="52"/>
        <v>1</v>
      </c>
      <c r="F780" s="95" t="str" cm="1">
        <f t="array" ref="F780">_xlfn.IFS(G780&gt;H780,"W",G780&lt;H780,"L",G780=H780,"---")</f>
        <v>W</v>
      </c>
      <c r="G780" s="165">
        <v>10</v>
      </c>
      <c r="H780" s="165">
        <v>9</v>
      </c>
      <c r="I780" s="95" t="str" cm="1">
        <f t="array" ref="I780">_xlfn.IFS(H780&gt;G780,"W",H780&lt;G780,"L",H780=G780,"---")</f>
        <v>L</v>
      </c>
      <c r="J780" s="95">
        <f t="shared" si="53"/>
        <v>0</v>
      </c>
      <c r="K780" s="95" t="str">
        <f t="shared" si="55"/>
        <v>BOS</v>
      </c>
      <c r="L780" s="95">
        <v>2</v>
      </c>
      <c r="M780" s="95">
        <f>COUNTIF($D$3:K780,K780)</f>
        <v>49</v>
      </c>
    </row>
    <row r="781" spans="1:13" x14ac:dyDescent="0.25">
      <c r="A781" s="95">
        <v>779</v>
      </c>
      <c r="B781" s="95">
        <f>COUNTIF($D$3:K781,D781)</f>
        <v>48</v>
      </c>
      <c r="C781" s="95">
        <v>8</v>
      </c>
      <c r="D781" s="95" t="str">
        <f t="shared" si="54"/>
        <v>MIL</v>
      </c>
      <c r="E781" s="95">
        <f t="shared" si="52"/>
        <v>0</v>
      </c>
      <c r="F781" s="95" t="str" cm="1">
        <f t="array" ref="F781">_xlfn.IFS(G781&gt;H781,"W",G781&lt;H781,"L",G781=H781,"---")</f>
        <v>L</v>
      </c>
      <c r="G781" s="165">
        <v>6</v>
      </c>
      <c r="H781" s="165">
        <v>7</v>
      </c>
      <c r="I781" s="95" t="str" cm="1">
        <f t="array" ref="I781">_xlfn.IFS(H781&gt;G781,"W",H781&lt;G781,"L",H781=G781,"---")</f>
        <v>W</v>
      </c>
      <c r="J781" s="95">
        <f t="shared" si="53"/>
        <v>1</v>
      </c>
      <c r="K781" s="95" t="str">
        <f t="shared" si="55"/>
        <v>CLE</v>
      </c>
      <c r="L781" s="95">
        <v>4</v>
      </c>
      <c r="M781" s="95">
        <f>COUNTIF($D$3:K781,K781)</f>
        <v>50</v>
      </c>
    </row>
    <row r="782" spans="1:13" x14ac:dyDescent="0.25">
      <c r="A782" s="95">
        <v>780</v>
      </c>
      <c r="B782" s="95">
        <f>COUNTIF($D$3:K782,D782)</f>
        <v>49</v>
      </c>
      <c r="C782" s="95">
        <v>3</v>
      </c>
      <c r="D782" s="95" t="str">
        <f t="shared" si="54"/>
        <v>BAL</v>
      </c>
      <c r="E782" s="95">
        <f t="shared" si="52"/>
        <v>1</v>
      </c>
      <c r="F782" s="95" t="str" cm="1">
        <f t="array" ref="F782">_xlfn.IFS(G782&gt;H782,"W",G782&lt;H782,"L",G782=H782,"---")</f>
        <v>W</v>
      </c>
      <c r="G782" s="165">
        <v>3</v>
      </c>
      <c r="H782" s="165">
        <v>2</v>
      </c>
      <c r="I782" s="95" t="str" cm="1">
        <f t="array" ref="I782">_xlfn.IFS(H782&gt;G782,"W",H782&lt;G782,"L",H782=G782,"---")</f>
        <v>L</v>
      </c>
      <c r="J782" s="95">
        <f t="shared" si="53"/>
        <v>0</v>
      </c>
      <c r="K782" s="95" t="str">
        <f t="shared" si="55"/>
        <v>IND</v>
      </c>
      <c r="L782" s="95">
        <v>7</v>
      </c>
      <c r="M782" s="95">
        <f>COUNTIF($D$3:K782,K782)</f>
        <v>49</v>
      </c>
    </row>
    <row r="783" spans="1:13" x14ac:dyDescent="0.25">
      <c r="A783" s="95">
        <v>781</v>
      </c>
      <c r="B783" s="95">
        <f>COUNTIF($D$3:K783,D783)</f>
        <v>48</v>
      </c>
      <c r="C783" s="95">
        <v>9</v>
      </c>
      <c r="D783" s="95" t="str">
        <f t="shared" si="54"/>
        <v>SEA</v>
      </c>
      <c r="E783" s="95">
        <f t="shared" si="52"/>
        <v>0</v>
      </c>
      <c r="F783" s="95" t="str" cm="1">
        <f t="array" ref="F783">_xlfn.IFS(G783&gt;H783,"W",G783&lt;H783,"L",G783=H783,"---")</f>
        <v>L</v>
      </c>
      <c r="G783" s="165">
        <v>4</v>
      </c>
      <c r="H783" s="165">
        <v>6</v>
      </c>
      <c r="I783" s="95" t="str" cm="1">
        <f t="array" ref="I783">_xlfn.IFS(H783&gt;G783,"W",H783&lt;G783,"L",H783=G783,"---")</f>
        <v>W</v>
      </c>
      <c r="J783" s="95">
        <f t="shared" si="53"/>
        <v>1</v>
      </c>
      <c r="K783" s="95" t="str">
        <f t="shared" si="55"/>
        <v>KCM</v>
      </c>
      <c r="L783" s="95">
        <v>13</v>
      </c>
      <c r="M783" s="95">
        <f>COUNTIF($D$3:K783,K783)</f>
        <v>51</v>
      </c>
    </row>
    <row r="784" spans="1:13" x14ac:dyDescent="0.25">
      <c r="A784" s="95">
        <v>782</v>
      </c>
      <c r="B784" s="95">
        <f>COUNTIF($D$3:K784,D784)</f>
        <v>49</v>
      </c>
      <c r="C784" s="95">
        <v>10</v>
      </c>
      <c r="D784" s="95" t="str">
        <f t="shared" si="54"/>
        <v>OAK</v>
      </c>
      <c r="E784" s="95">
        <f t="shared" si="52"/>
        <v>1</v>
      </c>
      <c r="F784" s="95" t="str" cm="1">
        <f t="array" ref="F784">_xlfn.IFS(G784&gt;H784,"W",G784&lt;H784,"L",G784=H784,"---")</f>
        <v>W</v>
      </c>
      <c r="G784" s="165">
        <v>4</v>
      </c>
      <c r="H784" s="165">
        <v>3</v>
      </c>
      <c r="I784" s="95" t="str" cm="1">
        <f t="array" ref="I784">_xlfn.IFS(H784&gt;G784,"W",H784&lt;G784,"L",H784=G784,"---")</f>
        <v>L</v>
      </c>
      <c r="J784" s="95">
        <f t="shared" si="53"/>
        <v>0</v>
      </c>
      <c r="K784" s="95" t="str">
        <f t="shared" si="55"/>
        <v>MIN</v>
      </c>
      <c r="L784" s="95">
        <v>14</v>
      </c>
      <c r="M784" s="95">
        <f>COUNTIF($D$3:K784,K784)</f>
        <v>50</v>
      </c>
    </row>
    <row r="785" spans="1:13" x14ac:dyDescent="0.25">
      <c r="A785" s="95">
        <v>783</v>
      </c>
      <c r="B785" s="95">
        <f>COUNTIF($D$3:K785,D785)</f>
        <v>50</v>
      </c>
      <c r="C785" s="95">
        <v>11</v>
      </c>
      <c r="D785" s="95" t="str">
        <f t="shared" si="54"/>
        <v>LAA</v>
      </c>
      <c r="E785" s="95">
        <f t="shared" si="52"/>
        <v>0</v>
      </c>
      <c r="F785" s="95" t="str" cm="1">
        <f t="array" ref="F785">_xlfn.IFS(G785&gt;H785,"W",G785&lt;H785,"L",G785=H785,"---")</f>
        <v>L</v>
      </c>
      <c r="G785" s="165">
        <v>1</v>
      </c>
      <c r="H785" s="165">
        <v>9</v>
      </c>
      <c r="I785" s="95" t="str" cm="1">
        <f t="array" ref="I785">_xlfn.IFS(H785&gt;G785,"W",H785&lt;G785,"L",H785=G785,"---")</f>
        <v>W</v>
      </c>
      <c r="J785" s="95">
        <f t="shared" si="53"/>
        <v>1</v>
      </c>
      <c r="K785" s="95" t="str">
        <f t="shared" si="55"/>
        <v>DAL</v>
      </c>
      <c r="L785" s="95">
        <v>15</v>
      </c>
      <c r="M785" s="95">
        <f>COUNTIF($D$3:K785,K785)</f>
        <v>49</v>
      </c>
    </row>
    <row r="786" spans="1:13" x14ac:dyDescent="0.25">
      <c r="A786" s="95">
        <v>784</v>
      </c>
      <c r="B786" s="95">
        <f>COUNTIF($D$3:K786,D786)</f>
        <v>50</v>
      </c>
      <c r="C786" s="95">
        <v>12</v>
      </c>
      <c r="D786" s="95" t="str">
        <f t="shared" si="54"/>
        <v>CHR</v>
      </c>
      <c r="E786" s="95">
        <f t="shared" si="52"/>
        <v>1</v>
      </c>
      <c r="F786" s="95" t="str" cm="1">
        <f t="array" ref="F786">_xlfn.IFS(G786&gt;H786,"W",G786&lt;H786,"L",G786=H786,"---")</f>
        <v>W</v>
      </c>
      <c r="G786" s="165">
        <v>16</v>
      </c>
      <c r="H786" s="165">
        <v>12</v>
      </c>
      <c r="I786" s="95" t="str" cm="1">
        <f t="array" ref="I786">_xlfn.IFS(H786&gt;G786,"W",H786&lt;G786,"L",H786=G786,"---")</f>
        <v>L</v>
      </c>
      <c r="J786" s="95">
        <f t="shared" si="53"/>
        <v>0</v>
      </c>
      <c r="K786" s="95" t="str">
        <f t="shared" si="55"/>
        <v>HOU</v>
      </c>
      <c r="L786" s="95">
        <v>16</v>
      </c>
      <c r="M786" s="95">
        <f>COUNTIF($D$3:K786,K786)</f>
        <v>49</v>
      </c>
    </row>
    <row r="787" spans="1:13" x14ac:dyDescent="0.25">
      <c r="A787" s="95">
        <v>785</v>
      </c>
      <c r="B787" s="95">
        <f>COUNTIF($D$3:K787,D787)</f>
        <v>49</v>
      </c>
      <c r="C787" s="95">
        <v>23</v>
      </c>
      <c r="D787" s="95" t="str">
        <f t="shared" si="54"/>
        <v>MIA</v>
      </c>
      <c r="E787" s="95">
        <f t="shared" si="52"/>
        <v>1</v>
      </c>
      <c r="F787" s="95" t="str" cm="1">
        <f t="array" ref="F787">_xlfn.IFS(G787&gt;H787,"W",G787&lt;H787,"L",G787=H787,"---")</f>
        <v>W</v>
      </c>
      <c r="G787" s="165">
        <v>6</v>
      </c>
      <c r="H787" s="165">
        <v>5</v>
      </c>
      <c r="I787" s="95" t="str" cm="1">
        <f t="array" ref="I787">_xlfn.IFS(H787&gt;G787,"W",H787&lt;G787,"L",H787=G787,"---")</f>
        <v>L</v>
      </c>
      <c r="J787" s="95">
        <f t="shared" si="53"/>
        <v>0</v>
      </c>
      <c r="K787" s="95" t="str">
        <f t="shared" si="55"/>
        <v>BKN</v>
      </c>
      <c r="L787" s="95">
        <v>19</v>
      </c>
      <c r="M787" s="95">
        <f>COUNTIF($D$3:K787,K787)</f>
        <v>49</v>
      </c>
    </row>
    <row r="788" spans="1:13" x14ac:dyDescent="0.25">
      <c r="A788" s="95">
        <v>786</v>
      </c>
      <c r="B788" s="95">
        <f>COUNTIF($D$3:K788,D788)</f>
        <v>49</v>
      </c>
      <c r="C788" s="95">
        <v>17</v>
      </c>
      <c r="D788" s="95" t="str">
        <f t="shared" si="54"/>
        <v>NYC</v>
      </c>
      <c r="E788" s="95">
        <f t="shared" si="52"/>
        <v>1</v>
      </c>
      <c r="F788" s="95" t="str" cm="1">
        <f t="array" ref="F788">_xlfn.IFS(G788&gt;H788,"W",G788&lt;H788,"L",G788=H788,"---")</f>
        <v>W</v>
      </c>
      <c r="G788" s="165">
        <v>6</v>
      </c>
      <c r="H788" s="165">
        <v>5</v>
      </c>
      <c r="I788" s="95" t="str" cm="1">
        <f t="array" ref="I788">_xlfn.IFS(H788&gt;G788,"W",H788&lt;G788,"L",H788=G788,"---")</f>
        <v>L</v>
      </c>
      <c r="J788" s="95">
        <f t="shared" si="53"/>
        <v>0</v>
      </c>
      <c r="K788" s="95" t="str">
        <f t="shared" si="55"/>
        <v>PIT</v>
      </c>
      <c r="L788" s="95">
        <v>21</v>
      </c>
      <c r="M788" s="95">
        <f>COUNTIF($D$3:K788,K788)</f>
        <v>51</v>
      </c>
    </row>
    <row r="789" spans="1:13" x14ac:dyDescent="0.25">
      <c r="A789" s="95">
        <v>787</v>
      </c>
      <c r="B789" s="95">
        <f>COUNTIF($D$3:K789,D789)</f>
        <v>49</v>
      </c>
      <c r="C789" s="95">
        <v>18</v>
      </c>
      <c r="D789" s="95" t="str">
        <f t="shared" si="54"/>
        <v>PHI</v>
      </c>
      <c r="E789" s="95">
        <f t="shared" si="52"/>
        <v>0</v>
      </c>
      <c r="F789" s="95" t="str" cm="1">
        <f t="array" ref="F789">_xlfn.IFS(G789&gt;H789,"W",G789&lt;H789,"L",G789=H789,"---")</f>
        <v>L</v>
      </c>
      <c r="G789" s="165">
        <v>2</v>
      </c>
      <c r="H789" s="165">
        <v>3</v>
      </c>
      <c r="I789" s="95" t="str" cm="1">
        <f t="array" ref="I789">_xlfn.IFS(H789&gt;G789,"W",H789&lt;G789,"L",H789=G789,"---")</f>
        <v>W</v>
      </c>
      <c r="J789" s="95">
        <f t="shared" si="53"/>
        <v>1</v>
      </c>
      <c r="K789" s="95" t="str">
        <f t="shared" si="55"/>
        <v>ATL</v>
      </c>
      <c r="L789" s="95">
        <v>22</v>
      </c>
      <c r="M789" s="95">
        <f>COUNTIF($D$3:K789,K789)</f>
        <v>51</v>
      </c>
    </row>
    <row r="790" spans="1:13" x14ac:dyDescent="0.25">
      <c r="A790" s="95">
        <v>788</v>
      </c>
      <c r="B790" s="95">
        <f>COUNTIF($D$3:K790,D790)</f>
        <v>50</v>
      </c>
      <c r="C790" s="95">
        <v>20</v>
      </c>
      <c r="D790" s="95" t="str">
        <f t="shared" si="54"/>
        <v>WAS</v>
      </c>
      <c r="E790" s="95">
        <f t="shared" si="52"/>
        <v>1</v>
      </c>
      <c r="F790" s="95" t="str" cm="1">
        <f t="array" ref="F790">_xlfn.IFS(G790&gt;H790,"W",G790&lt;H790,"L",G790=H790,"---")</f>
        <v>W</v>
      </c>
      <c r="G790" s="165">
        <v>11</v>
      </c>
      <c r="H790" s="165">
        <v>0</v>
      </c>
      <c r="I790" s="95" t="str" cm="1">
        <f t="array" ref="I790">_xlfn.IFS(H790&gt;G790,"W",H790&lt;G790,"L",H790=G790,"---")</f>
        <v>L</v>
      </c>
      <c r="J790" s="95">
        <f t="shared" si="53"/>
        <v>0</v>
      </c>
      <c r="K790" s="95" t="str">
        <f t="shared" si="55"/>
        <v>CIN</v>
      </c>
      <c r="L790" s="95">
        <v>24</v>
      </c>
      <c r="M790" s="95">
        <f>COUNTIF($D$3:K790,K790)</f>
        <v>48</v>
      </c>
    </row>
    <row r="791" spans="1:13" x14ac:dyDescent="0.25">
      <c r="A791" s="95">
        <v>789</v>
      </c>
      <c r="B791" s="95">
        <f>COUNTIF($D$3:K791,D791)</f>
        <v>51</v>
      </c>
      <c r="C791" s="95">
        <v>29</v>
      </c>
      <c r="D791" s="95" t="str">
        <f t="shared" si="54"/>
        <v>LAP</v>
      </c>
      <c r="E791" s="95">
        <f t="shared" si="52"/>
        <v>0</v>
      </c>
      <c r="F791" s="95" t="str" cm="1">
        <f t="array" ref="F791">_xlfn.IFS(G791&gt;H791,"W",G791&lt;H791,"L",G791=H791,"---")</f>
        <v>L</v>
      </c>
      <c r="G791" s="165">
        <v>6</v>
      </c>
      <c r="H791" s="165">
        <v>7</v>
      </c>
      <c r="I791" s="95" t="str" cm="1">
        <f t="array" ref="I791">_xlfn.IFS(H791&gt;G791,"W",H791&lt;G791,"L",H791=G791,"---")</f>
        <v>W</v>
      </c>
      <c r="J791" s="95">
        <f t="shared" si="53"/>
        <v>1</v>
      </c>
      <c r="K791" s="95" t="str">
        <f t="shared" si="55"/>
        <v>CHC</v>
      </c>
      <c r="L791" s="95">
        <v>25</v>
      </c>
      <c r="M791" s="95">
        <f>COUNTIF($D$3:K791,K791)</f>
        <v>48</v>
      </c>
    </row>
    <row r="792" spans="1:13" x14ac:dyDescent="0.25">
      <c r="A792" s="95">
        <v>790</v>
      </c>
      <c r="B792" s="95">
        <f>COUNTIF($D$3:K792,D792)</f>
        <v>50</v>
      </c>
      <c r="C792" s="95">
        <v>30</v>
      </c>
      <c r="D792" s="95" t="str">
        <f t="shared" si="54"/>
        <v>PHX</v>
      </c>
      <c r="E792" s="95">
        <f t="shared" si="52"/>
        <v>1</v>
      </c>
      <c r="F792" s="95" t="str" cm="1">
        <f t="array" ref="F792">_xlfn.IFS(G792&gt;H792,"W",G792&lt;H792,"L",G792=H792,"---")</f>
        <v>W</v>
      </c>
      <c r="G792" s="165">
        <v>4</v>
      </c>
      <c r="H792" s="165">
        <v>2</v>
      </c>
      <c r="I792" s="95" t="str" cm="1">
        <f t="array" ref="I792">_xlfn.IFS(H792&gt;G792,"W",H792&lt;G792,"L",H792=G792,"---")</f>
        <v>L</v>
      </c>
      <c r="J792" s="95">
        <f t="shared" si="53"/>
        <v>0</v>
      </c>
      <c r="K792" s="95" t="str">
        <f t="shared" si="55"/>
        <v>STL</v>
      </c>
      <c r="L792" s="95">
        <v>26</v>
      </c>
      <c r="M792" s="95">
        <f>COUNTIF($D$3:K792,K792)</f>
        <v>49</v>
      </c>
    </row>
    <row r="793" spans="1:13" x14ac:dyDescent="0.25">
      <c r="A793" s="95">
        <v>791</v>
      </c>
      <c r="B793" s="95">
        <f>COUNTIF($D$3:K793,D793)</f>
        <v>49</v>
      </c>
      <c r="C793" s="95">
        <v>31</v>
      </c>
      <c r="D793" s="95" t="str">
        <f t="shared" si="54"/>
        <v>SDT</v>
      </c>
      <c r="E793" s="95">
        <f t="shared" si="52"/>
        <v>1</v>
      </c>
      <c r="F793" s="95" t="str" cm="1">
        <f t="array" ref="F793">_xlfn.IFS(G793&gt;H793,"W",G793&lt;H793,"L",G793=H793,"---")</f>
        <v>W</v>
      </c>
      <c r="G793" s="165">
        <v>11</v>
      </c>
      <c r="H793" s="165">
        <v>10</v>
      </c>
      <c r="I793" s="95" t="str" cm="1">
        <f t="array" ref="I793">_xlfn.IFS(H793&gt;G793,"W",H793&lt;G793,"L",H793=G793,"---")</f>
        <v>L</v>
      </c>
      <c r="J793" s="95">
        <f t="shared" si="53"/>
        <v>0</v>
      </c>
      <c r="K793" s="95" t="str">
        <f t="shared" si="55"/>
        <v>OKC</v>
      </c>
      <c r="L793" s="95">
        <v>27</v>
      </c>
      <c r="M793" s="95">
        <f>COUNTIF($D$3:K793,K793)</f>
        <v>50</v>
      </c>
    </row>
    <row r="794" spans="1:13" x14ac:dyDescent="0.25">
      <c r="A794" s="95">
        <v>792</v>
      </c>
      <c r="B794" s="95">
        <f>COUNTIF($D$3:K794,D794)</f>
        <v>49</v>
      </c>
      <c r="C794" s="95">
        <v>32</v>
      </c>
      <c r="D794" s="95" t="str">
        <f t="shared" si="54"/>
        <v>SFN</v>
      </c>
      <c r="E794" s="95">
        <f t="shared" si="52"/>
        <v>1</v>
      </c>
      <c r="F794" s="95" t="str" cm="1">
        <f t="array" ref="F794">_xlfn.IFS(G794&gt;H794,"W",G794&lt;H794,"L",G794=H794,"---")</f>
        <v>W</v>
      </c>
      <c r="G794" s="165">
        <v>7</v>
      </c>
      <c r="H794" s="165">
        <v>1</v>
      </c>
      <c r="I794" s="95" t="str" cm="1">
        <f t="array" ref="I794">_xlfn.IFS(H794&gt;G794,"W",H794&lt;G794,"L",H794=G794,"---")</f>
        <v>L</v>
      </c>
      <c r="J794" s="95">
        <f t="shared" si="53"/>
        <v>0</v>
      </c>
      <c r="K794" s="95" t="str">
        <f t="shared" si="55"/>
        <v>COL</v>
      </c>
      <c r="L794" s="95">
        <v>28</v>
      </c>
      <c r="M794" s="95">
        <f>COUNTIF($D$3:K794,K794)</f>
        <v>50</v>
      </c>
    </row>
    <row r="795" spans="1:13" x14ac:dyDescent="0.25">
      <c r="A795" s="95">
        <v>793</v>
      </c>
      <c r="B795" s="95">
        <f>COUNTIF($D$3:K795,D795)</f>
        <v>50</v>
      </c>
      <c r="C795" s="95">
        <v>2</v>
      </c>
      <c r="D795" s="95" t="str">
        <f t="shared" si="54"/>
        <v>BOS</v>
      </c>
      <c r="E795" s="95">
        <f t="shared" si="52"/>
        <v>1</v>
      </c>
      <c r="F795" s="95" t="str" cm="1">
        <f t="array" ref="F795">_xlfn.IFS(G795&gt;H795,"W",G795&lt;H795,"L",G795=H795,"---")</f>
        <v>W</v>
      </c>
      <c r="G795" s="165">
        <v>6</v>
      </c>
      <c r="H795" s="165">
        <v>4</v>
      </c>
      <c r="I795" s="95" t="str" cm="1">
        <f t="array" ref="I795">_xlfn.IFS(H795&gt;G795,"W",H795&lt;G795,"L",H795=G795,"---")</f>
        <v>L</v>
      </c>
      <c r="J795" s="95">
        <f t="shared" si="53"/>
        <v>0</v>
      </c>
      <c r="K795" s="95" t="str">
        <f t="shared" si="55"/>
        <v>NYS</v>
      </c>
      <c r="L795" s="95">
        <v>1</v>
      </c>
      <c r="M795" s="95">
        <f>COUNTIF($D$3:K795,K795)</f>
        <v>50</v>
      </c>
    </row>
    <row r="796" spans="1:13" x14ac:dyDescent="0.25">
      <c r="A796" s="95">
        <v>794</v>
      </c>
      <c r="B796" s="95">
        <f>COUNTIF($D$3:K796,D796)</f>
        <v>51</v>
      </c>
      <c r="C796" s="95">
        <v>4</v>
      </c>
      <c r="D796" s="95" t="str">
        <f t="shared" si="54"/>
        <v>CLE</v>
      </c>
      <c r="E796" s="95">
        <f t="shared" si="52"/>
        <v>1</v>
      </c>
      <c r="F796" s="95" t="str" cm="1">
        <f t="array" ref="F796">_xlfn.IFS(G796&gt;H796,"W",G796&lt;H796,"L",G796=H796,"---")</f>
        <v>W</v>
      </c>
      <c r="G796" s="165">
        <v>8</v>
      </c>
      <c r="H796" s="165">
        <v>5</v>
      </c>
      <c r="I796" s="95" t="str" cm="1">
        <f t="array" ref="I796">_xlfn.IFS(H796&gt;G796,"W",H796&lt;G796,"L",H796=G796,"---")</f>
        <v>L</v>
      </c>
      <c r="J796" s="95">
        <f t="shared" si="53"/>
        <v>0</v>
      </c>
      <c r="K796" s="95" t="str">
        <f t="shared" si="55"/>
        <v>BAL</v>
      </c>
      <c r="L796" s="95">
        <v>3</v>
      </c>
      <c r="M796" s="95">
        <f>COUNTIF($D$3:K796,K796)</f>
        <v>50</v>
      </c>
    </row>
    <row r="797" spans="1:13" x14ac:dyDescent="0.25">
      <c r="A797" s="95">
        <v>795</v>
      </c>
      <c r="B797" s="95">
        <f>COUNTIF($D$3:K797,D797)</f>
        <v>49</v>
      </c>
      <c r="C797" s="95">
        <v>9</v>
      </c>
      <c r="D797" s="95" t="str">
        <f t="shared" si="54"/>
        <v>SEA</v>
      </c>
      <c r="E797" s="95">
        <f t="shared" si="52"/>
        <v>1</v>
      </c>
      <c r="F797" s="95" t="str" cm="1">
        <f t="array" ref="F797">_xlfn.IFS(G797&gt;H797,"W",G797&lt;H797,"L",G797=H797,"---")</f>
        <v>W</v>
      </c>
      <c r="G797" s="165">
        <v>11</v>
      </c>
      <c r="H797" s="165">
        <v>7</v>
      </c>
      <c r="I797" s="95" t="str" cm="1">
        <f t="array" ref="I797">_xlfn.IFS(H797&gt;G797,"W",H797&lt;G797,"L",H797=G797,"---")</f>
        <v>L</v>
      </c>
      <c r="J797" s="95">
        <f t="shared" si="53"/>
        <v>0</v>
      </c>
      <c r="K797" s="95" t="str">
        <f t="shared" si="55"/>
        <v>OAK</v>
      </c>
      <c r="L797" s="95">
        <v>10</v>
      </c>
      <c r="M797" s="95">
        <f>COUNTIF($D$3:K797,K797)</f>
        <v>50</v>
      </c>
    </row>
    <row r="798" spans="1:13" x14ac:dyDescent="0.25">
      <c r="A798" s="95">
        <v>796</v>
      </c>
      <c r="B798" s="95">
        <f>COUNTIF($D$3:K798,D798)</f>
        <v>50</v>
      </c>
      <c r="C798" s="95">
        <v>16</v>
      </c>
      <c r="D798" s="95" t="str">
        <f t="shared" si="54"/>
        <v>HOU</v>
      </c>
      <c r="E798" s="95">
        <f t="shared" si="52"/>
        <v>0</v>
      </c>
      <c r="F798" s="95" t="str" cm="1">
        <f t="array" ref="F798">_xlfn.IFS(G798&gt;H798,"W",G798&lt;H798,"L",G798=H798,"---")</f>
        <v>L</v>
      </c>
      <c r="G798" s="165">
        <v>5</v>
      </c>
      <c r="H798" s="165">
        <v>6</v>
      </c>
      <c r="I798" s="95" t="str" cm="1">
        <f t="array" ref="I798">_xlfn.IFS(H798&gt;G798,"W",H798&lt;G798,"L",H798=G798,"---")</f>
        <v>W</v>
      </c>
      <c r="J798" s="95">
        <f t="shared" si="53"/>
        <v>1</v>
      </c>
      <c r="K798" s="95" t="str">
        <f t="shared" si="55"/>
        <v>DAL</v>
      </c>
      <c r="L798" s="95">
        <v>15</v>
      </c>
      <c r="M798" s="95">
        <f>COUNTIF($D$3:K798,K798)</f>
        <v>50</v>
      </c>
    </row>
    <row r="799" spans="1:13" x14ac:dyDescent="0.25">
      <c r="A799" s="95">
        <v>797</v>
      </c>
      <c r="B799" s="95">
        <f>COUNTIF($D$3:K799,D799)</f>
        <v>50</v>
      </c>
      <c r="C799" s="95">
        <v>17</v>
      </c>
      <c r="D799" s="95" t="str">
        <f t="shared" si="54"/>
        <v>NYC</v>
      </c>
      <c r="E799" s="95">
        <f t="shared" si="52"/>
        <v>1</v>
      </c>
      <c r="F799" s="95" t="str" cm="1">
        <f t="array" ref="F799">_xlfn.IFS(G799&gt;H799,"W",G799&lt;H799,"L",G799=H799,"---")</f>
        <v>W</v>
      </c>
      <c r="G799" s="165">
        <v>9</v>
      </c>
      <c r="H799" s="165">
        <v>6</v>
      </c>
      <c r="I799" s="95" t="str" cm="1">
        <f t="array" ref="I799">_xlfn.IFS(H799&gt;G799,"W",H799&lt;G799,"L",H799=G799,"---")</f>
        <v>L</v>
      </c>
      <c r="J799" s="95">
        <f t="shared" si="53"/>
        <v>0</v>
      </c>
      <c r="K799" s="95" t="str">
        <f t="shared" si="55"/>
        <v>PHI</v>
      </c>
      <c r="L799" s="95">
        <v>18</v>
      </c>
      <c r="M799" s="95">
        <f>COUNTIF($D$3:K799,K799)</f>
        <v>50</v>
      </c>
    </row>
    <row r="800" spans="1:13" x14ac:dyDescent="0.25">
      <c r="A800" s="95">
        <v>798</v>
      </c>
      <c r="B800" s="95">
        <f>COUNTIF($D$3:K800,D800)</f>
        <v>50</v>
      </c>
      <c r="C800" s="95">
        <v>19</v>
      </c>
      <c r="D800" s="95" t="str">
        <f t="shared" si="54"/>
        <v>BKN</v>
      </c>
      <c r="E800" s="95">
        <f t="shared" si="52"/>
        <v>0</v>
      </c>
      <c r="F800" s="95" t="str" cm="1">
        <f t="array" ref="F800">_xlfn.IFS(G800&gt;H800,"W",G800&lt;H800,"L",G800=H800,"---")</f>
        <v>L</v>
      </c>
      <c r="G800" s="165">
        <v>2</v>
      </c>
      <c r="H800" s="165">
        <v>10</v>
      </c>
      <c r="I800" s="95" t="str" cm="1">
        <f t="array" ref="I800">_xlfn.IFS(H800&gt;G800,"W",H800&lt;G800,"L",H800=G800,"---")</f>
        <v>W</v>
      </c>
      <c r="J800" s="95">
        <f t="shared" si="53"/>
        <v>1</v>
      </c>
      <c r="K800" s="95" t="str">
        <f t="shared" si="55"/>
        <v>WAS</v>
      </c>
      <c r="L800" s="95">
        <v>20</v>
      </c>
      <c r="M800" s="95">
        <f>COUNTIF($D$3:K800,K800)</f>
        <v>51</v>
      </c>
    </row>
    <row r="801" spans="1:13" x14ac:dyDescent="0.25">
      <c r="A801" s="95">
        <v>799</v>
      </c>
      <c r="B801" s="95">
        <f>COUNTIF($D$3:K801,D801)</f>
        <v>50</v>
      </c>
      <c r="C801" s="95">
        <v>26</v>
      </c>
      <c r="D801" s="95" t="str">
        <f t="shared" si="54"/>
        <v>STL</v>
      </c>
      <c r="E801" s="95">
        <f t="shared" si="52"/>
        <v>1</v>
      </c>
      <c r="F801" s="95" t="str" cm="1">
        <f t="array" ref="F801">_xlfn.IFS(G801&gt;H801,"W",G801&lt;H801,"L",G801=H801,"---")</f>
        <v>W</v>
      </c>
      <c r="G801" s="165">
        <v>5</v>
      </c>
      <c r="H801" s="165">
        <v>2</v>
      </c>
      <c r="I801" s="95" t="str" cm="1">
        <f t="array" ref="I801">_xlfn.IFS(H801&gt;G801,"W",H801&lt;G801,"L",H801=G801,"---")</f>
        <v>L</v>
      </c>
      <c r="J801" s="95">
        <f t="shared" si="53"/>
        <v>0</v>
      </c>
      <c r="K801" s="95" t="str">
        <f t="shared" si="55"/>
        <v>CHC</v>
      </c>
      <c r="L801" s="95">
        <v>25</v>
      </c>
      <c r="M801" s="95">
        <f>COUNTIF($D$3:K801,K801)</f>
        <v>49</v>
      </c>
    </row>
    <row r="802" spans="1:13" x14ac:dyDescent="0.25">
      <c r="A802" s="95">
        <v>800</v>
      </c>
      <c r="B802" s="95">
        <f>COUNTIF($D$3:K802,D802)</f>
        <v>50</v>
      </c>
      <c r="C802" s="95">
        <v>31</v>
      </c>
      <c r="D802" s="95" t="str">
        <f t="shared" si="54"/>
        <v>SDT</v>
      </c>
      <c r="E802" s="95">
        <f t="shared" si="52"/>
        <v>1</v>
      </c>
      <c r="F802" s="95" t="str" cm="1">
        <f t="array" ref="F802">_xlfn.IFS(G802&gt;H802,"W",G802&lt;H802,"L",G802=H802,"---")</f>
        <v>W</v>
      </c>
      <c r="G802" s="165">
        <v>4</v>
      </c>
      <c r="H802" s="165">
        <v>1</v>
      </c>
      <c r="I802" s="95" t="str" cm="1">
        <f t="array" ref="I802">_xlfn.IFS(H802&gt;G802,"W",H802&lt;G802,"L",H802=G802,"---")</f>
        <v>L</v>
      </c>
      <c r="J802" s="95">
        <f t="shared" si="53"/>
        <v>0</v>
      </c>
      <c r="K802" s="95" t="str">
        <f t="shared" si="55"/>
        <v>SFN</v>
      </c>
      <c r="L802" s="95">
        <v>32</v>
      </c>
      <c r="M802" s="95">
        <f>COUNTIF($D$3:K802,K802)</f>
        <v>50</v>
      </c>
    </row>
    <row r="803" spans="1:13" x14ac:dyDescent="0.25">
      <c r="A803" s="95">
        <v>801</v>
      </c>
      <c r="B803" s="95">
        <f>COUNTIF($D$3:K803,D803)</f>
        <v>51</v>
      </c>
      <c r="C803" s="95">
        <v>2</v>
      </c>
      <c r="D803" s="95" t="str">
        <f t="shared" si="54"/>
        <v>BOS</v>
      </c>
      <c r="E803" s="95">
        <f t="shared" si="52"/>
        <v>0</v>
      </c>
      <c r="F803" s="95" t="str" cm="1">
        <f t="array" ref="F803">_xlfn.IFS(G803&gt;H803,"W",G803&lt;H803,"L",G803=H803,"---")</f>
        <v>L</v>
      </c>
      <c r="G803" s="165">
        <v>7</v>
      </c>
      <c r="H803" s="165">
        <v>8</v>
      </c>
      <c r="I803" s="95" t="str" cm="1">
        <f t="array" ref="I803">_xlfn.IFS(H803&gt;G803,"W",H803&lt;G803,"L",H803=G803,"---")</f>
        <v>W</v>
      </c>
      <c r="J803" s="95">
        <f t="shared" si="53"/>
        <v>1</v>
      </c>
      <c r="K803" s="95" t="str">
        <f t="shared" si="55"/>
        <v>NYS</v>
      </c>
      <c r="L803" s="95">
        <v>1</v>
      </c>
      <c r="M803" s="95">
        <f>COUNTIF($D$3:K803,K803)</f>
        <v>51</v>
      </c>
    </row>
    <row r="804" spans="1:13" x14ac:dyDescent="0.25">
      <c r="A804" s="95">
        <v>802</v>
      </c>
      <c r="B804" s="95">
        <f>COUNTIF($D$3:K804,D804)</f>
        <v>52</v>
      </c>
      <c r="C804" s="95">
        <v>4</v>
      </c>
      <c r="D804" s="95" t="str">
        <f t="shared" si="54"/>
        <v>CLE</v>
      </c>
      <c r="E804" s="95">
        <f t="shared" si="52"/>
        <v>1</v>
      </c>
      <c r="F804" s="95" t="str" cm="1">
        <f t="array" ref="F804">_xlfn.IFS(G804&gt;H804,"W",G804&lt;H804,"L",G804=H804,"---")</f>
        <v>W</v>
      </c>
      <c r="G804" s="165">
        <v>6</v>
      </c>
      <c r="H804" s="165">
        <v>5</v>
      </c>
      <c r="I804" s="95" t="str" cm="1">
        <f t="array" ref="I804">_xlfn.IFS(H804&gt;G804,"W",H804&lt;G804,"L",H804=G804,"---")</f>
        <v>L</v>
      </c>
      <c r="J804" s="95">
        <f t="shared" si="53"/>
        <v>0</v>
      </c>
      <c r="K804" s="95" t="str">
        <f t="shared" si="55"/>
        <v>BAL</v>
      </c>
      <c r="L804" s="95">
        <v>3</v>
      </c>
      <c r="M804" s="95">
        <f>COUNTIF($D$3:K804,K804)</f>
        <v>51</v>
      </c>
    </row>
    <row r="805" spans="1:13" x14ac:dyDescent="0.25">
      <c r="A805" s="95">
        <v>803</v>
      </c>
      <c r="B805" s="95">
        <f>COUNTIF($D$3:K805,D805)</f>
        <v>52</v>
      </c>
      <c r="C805" s="95">
        <v>6</v>
      </c>
      <c r="D805" s="95" t="str">
        <f t="shared" si="54"/>
        <v>ORL</v>
      </c>
      <c r="E805" s="95">
        <f t="shared" si="52"/>
        <v>0</v>
      </c>
      <c r="F805" s="95" t="str" cm="1">
        <f t="array" ref="F805">_xlfn.IFS(G805&gt;H805,"W",G805&lt;H805,"L",G805=H805,"---")</f>
        <v>L</v>
      </c>
      <c r="G805" s="165">
        <v>2</v>
      </c>
      <c r="H805" s="165">
        <v>4</v>
      </c>
      <c r="I805" s="95" t="str" cm="1">
        <f t="array" ref="I805">_xlfn.IFS(H805&gt;G805,"W",H805&lt;G805,"L",H805=G805,"---")</f>
        <v>W</v>
      </c>
      <c r="J805" s="95">
        <f t="shared" si="53"/>
        <v>1</v>
      </c>
      <c r="K805" s="95" t="str">
        <f t="shared" si="55"/>
        <v>DET</v>
      </c>
      <c r="L805" s="95">
        <v>5</v>
      </c>
      <c r="M805" s="95">
        <f>COUNTIF($D$3:K805,K805)</f>
        <v>52</v>
      </c>
    </row>
    <row r="806" spans="1:13" x14ac:dyDescent="0.25">
      <c r="A806" s="95">
        <v>804</v>
      </c>
      <c r="B806" s="95">
        <f>COUNTIF($D$3:K806,D806)</f>
        <v>49</v>
      </c>
      <c r="C806" s="95">
        <v>8</v>
      </c>
      <c r="D806" s="95" t="str">
        <f t="shared" si="54"/>
        <v>MIL</v>
      </c>
      <c r="E806" s="95">
        <f t="shared" si="52"/>
        <v>0</v>
      </c>
      <c r="F806" s="95" t="str" cm="1">
        <f t="array" ref="F806">_xlfn.IFS(G806&gt;H806,"W",G806&lt;H806,"L",G806=H806,"---")</f>
        <v>L</v>
      </c>
      <c r="G806" s="165">
        <v>3</v>
      </c>
      <c r="H806" s="165">
        <v>4</v>
      </c>
      <c r="I806" s="95" t="str" cm="1">
        <f t="array" ref="I806">_xlfn.IFS(H806&gt;G806,"W",H806&lt;G806,"L",H806=G806,"---")</f>
        <v>W</v>
      </c>
      <c r="J806" s="95">
        <f t="shared" si="53"/>
        <v>1</v>
      </c>
      <c r="K806" s="95" t="str">
        <f t="shared" si="55"/>
        <v>IND</v>
      </c>
      <c r="L806" s="95">
        <v>7</v>
      </c>
      <c r="M806" s="95">
        <f>COUNTIF($D$3:K806,K806)</f>
        <v>50</v>
      </c>
    </row>
    <row r="807" spans="1:13" x14ac:dyDescent="0.25">
      <c r="A807" s="95">
        <v>805</v>
      </c>
      <c r="B807" s="95">
        <f>COUNTIF($D$3:K807,D807)</f>
        <v>50</v>
      </c>
      <c r="C807" s="95">
        <v>9</v>
      </c>
      <c r="D807" s="95" t="str">
        <f t="shared" si="54"/>
        <v>SEA</v>
      </c>
      <c r="E807" s="95">
        <f t="shared" si="52"/>
        <v>1</v>
      </c>
      <c r="F807" s="95" t="str" cm="1">
        <f t="array" ref="F807">_xlfn.IFS(G807&gt;H807,"W",G807&lt;H807,"L",G807=H807,"---")</f>
        <v>W</v>
      </c>
      <c r="G807" s="165">
        <v>11</v>
      </c>
      <c r="H807" s="165">
        <v>7</v>
      </c>
      <c r="I807" s="95" t="str" cm="1">
        <f t="array" ref="I807">_xlfn.IFS(H807&gt;G807,"W",H807&lt;G807,"L",H807=G807,"---")</f>
        <v>L</v>
      </c>
      <c r="J807" s="95">
        <f t="shared" si="53"/>
        <v>0</v>
      </c>
      <c r="K807" s="95" t="str">
        <f t="shared" si="55"/>
        <v>OAK</v>
      </c>
      <c r="L807" s="95">
        <v>10</v>
      </c>
      <c r="M807" s="95">
        <f>COUNTIF($D$3:K807,K807)</f>
        <v>51</v>
      </c>
    </row>
    <row r="808" spans="1:13" x14ac:dyDescent="0.25">
      <c r="A808" s="95">
        <v>806</v>
      </c>
      <c r="B808" s="95">
        <f>COUNTIF($D$3:K808,D808)</f>
        <v>51</v>
      </c>
      <c r="C808" s="95">
        <v>12</v>
      </c>
      <c r="D808" s="95" t="str">
        <f t="shared" si="54"/>
        <v>CHR</v>
      </c>
      <c r="E808" s="95">
        <f t="shared" si="52"/>
        <v>1</v>
      </c>
      <c r="F808" s="95" t="str" cm="1">
        <f t="array" ref="F808">_xlfn.IFS(G808&gt;H808,"W",G808&lt;H808,"L",G808=H808,"---")</f>
        <v>W</v>
      </c>
      <c r="G808" s="165">
        <v>12</v>
      </c>
      <c r="H808" s="165">
        <v>1</v>
      </c>
      <c r="I808" s="95" t="str" cm="1">
        <f t="array" ref="I808">_xlfn.IFS(H808&gt;G808,"W",H808&lt;G808,"L",H808=G808,"---")</f>
        <v>L</v>
      </c>
      <c r="J808" s="95">
        <f t="shared" si="53"/>
        <v>0</v>
      </c>
      <c r="K808" s="95" t="str">
        <f t="shared" si="55"/>
        <v>LAA</v>
      </c>
      <c r="L808" s="95">
        <v>11</v>
      </c>
      <c r="M808" s="95">
        <f>COUNTIF($D$3:K808,K808)</f>
        <v>51</v>
      </c>
    </row>
    <row r="809" spans="1:13" x14ac:dyDescent="0.25">
      <c r="A809" s="95">
        <v>807</v>
      </c>
      <c r="B809" s="95">
        <f>COUNTIF($D$3:K809,D809)</f>
        <v>52</v>
      </c>
      <c r="C809" s="95">
        <v>13</v>
      </c>
      <c r="D809" s="95" t="str">
        <f t="shared" si="54"/>
        <v>KCM</v>
      </c>
      <c r="E809" s="95">
        <f t="shared" si="52"/>
        <v>1</v>
      </c>
      <c r="F809" s="95" t="str" cm="1">
        <f t="array" ref="F809">_xlfn.IFS(G809&gt;H809,"W",G809&lt;H809,"L",G809=H809,"---")</f>
        <v>W</v>
      </c>
      <c r="G809" s="165">
        <v>4</v>
      </c>
      <c r="H809" s="165">
        <v>2</v>
      </c>
      <c r="I809" s="95" t="str" cm="1">
        <f t="array" ref="I809">_xlfn.IFS(H809&gt;G809,"W",H809&lt;G809,"L",H809=G809,"---")</f>
        <v>L</v>
      </c>
      <c r="J809" s="95">
        <f t="shared" si="53"/>
        <v>0</v>
      </c>
      <c r="K809" s="95" t="str">
        <f t="shared" si="55"/>
        <v>MIN</v>
      </c>
      <c r="L809" s="95">
        <v>14</v>
      </c>
      <c r="M809" s="95">
        <f>COUNTIF($D$3:K809,K809)</f>
        <v>51</v>
      </c>
    </row>
    <row r="810" spans="1:13" x14ac:dyDescent="0.25">
      <c r="A810" s="95">
        <v>808</v>
      </c>
      <c r="B810" s="95">
        <f>COUNTIF($D$3:K810,D810)</f>
        <v>51</v>
      </c>
      <c r="C810" s="95">
        <v>16</v>
      </c>
      <c r="D810" s="95" t="str">
        <f t="shared" si="54"/>
        <v>HOU</v>
      </c>
      <c r="E810" s="95">
        <f t="shared" si="52"/>
        <v>1</v>
      </c>
      <c r="F810" s="95" t="str" cm="1">
        <f t="array" ref="F810">_xlfn.IFS(G810&gt;H810,"W",G810&lt;H810,"L",G810=H810,"---")</f>
        <v>W</v>
      </c>
      <c r="G810" s="165">
        <v>13</v>
      </c>
      <c r="H810" s="165">
        <v>12</v>
      </c>
      <c r="I810" s="95" t="str" cm="1">
        <f t="array" ref="I810">_xlfn.IFS(H810&gt;G810,"W",H810&lt;G810,"L",H810=G810,"---")</f>
        <v>L</v>
      </c>
      <c r="J810" s="95">
        <f t="shared" si="53"/>
        <v>0</v>
      </c>
      <c r="K810" s="95" t="str">
        <f t="shared" si="55"/>
        <v>DAL</v>
      </c>
      <c r="L810" s="95">
        <v>15</v>
      </c>
      <c r="M810" s="95">
        <f>COUNTIF($D$3:K810,K810)</f>
        <v>51</v>
      </c>
    </row>
    <row r="811" spans="1:13" x14ac:dyDescent="0.25">
      <c r="A811" s="95">
        <v>809</v>
      </c>
      <c r="B811" s="95">
        <f>COUNTIF($D$3:K811,D811)</f>
        <v>51</v>
      </c>
      <c r="C811" s="95">
        <v>17</v>
      </c>
      <c r="D811" s="95" t="str">
        <f t="shared" si="54"/>
        <v>NYC</v>
      </c>
      <c r="E811" s="95">
        <f t="shared" si="52"/>
        <v>1</v>
      </c>
      <c r="F811" s="95" t="str" cm="1">
        <f t="array" ref="F811">_xlfn.IFS(G811&gt;H811,"W",G811&lt;H811,"L",G811=H811,"---")</f>
        <v>W</v>
      </c>
      <c r="G811" s="165">
        <v>12</v>
      </c>
      <c r="H811" s="165">
        <v>0</v>
      </c>
      <c r="I811" s="95" t="str" cm="1">
        <f t="array" ref="I811">_xlfn.IFS(H811&gt;G811,"W",H811&lt;G811,"L",H811=G811,"---")</f>
        <v>L</v>
      </c>
      <c r="J811" s="95">
        <f t="shared" si="53"/>
        <v>0</v>
      </c>
      <c r="K811" s="95" t="str">
        <f t="shared" si="55"/>
        <v>PHI</v>
      </c>
      <c r="L811" s="95">
        <v>18</v>
      </c>
      <c r="M811" s="95">
        <f>COUNTIF($D$3:K811,K811)</f>
        <v>51</v>
      </c>
    </row>
    <row r="812" spans="1:13" x14ac:dyDescent="0.25">
      <c r="A812" s="95">
        <v>810</v>
      </c>
      <c r="B812" s="95">
        <f>COUNTIF($D$3:K812,D812)</f>
        <v>51</v>
      </c>
      <c r="C812" s="95">
        <v>19</v>
      </c>
      <c r="D812" s="95" t="str">
        <f t="shared" si="54"/>
        <v>BKN</v>
      </c>
      <c r="E812" s="95">
        <f t="shared" si="52"/>
        <v>1</v>
      </c>
      <c r="F812" s="95" t="str" cm="1">
        <f t="array" ref="F812">_xlfn.IFS(G812&gt;H812,"W",G812&lt;H812,"L",G812=H812,"---")</f>
        <v>W</v>
      </c>
      <c r="G812" s="165">
        <v>7</v>
      </c>
      <c r="H812" s="165">
        <v>6</v>
      </c>
      <c r="I812" s="95" t="str" cm="1">
        <f t="array" ref="I812">_xlfn.IFS(H812&gt;G812,"W",H812&lt;G812,"L",H812=G812,"---")</f>
        <v>L</v>
      </c>
      <c r="J812" s="95">
        <f t="shared" si="53"/>
        <v>0</v>
      </c>
      <c r="K812" s="95" t="str">
        <f t="shared" si="55"/>
        <v>WAS</v>
      </c>
      <c r="L812" s="95">
        <v>20</v>
      </c>
      <c r="M812" s="95">
        <f>COUNTIF($D$3:K812,K812)</f>
        <v>52</v>
      </c>
    </row>
    <row r="813" spans="1:13" x14ac:dyDescent="0.25">
      <c r="A813" s="95">
        <v>811</v>
      </c>
      <c r="B813" s="95">
        <f>COUNTIF($D$3:K813,D813)</f>
        <v>52</v>
      </c>
      <c r="C813" s="95">
        <v>21</v>
      </c>
      <c r="D813" s="95" t="str">
        <f t="shared" si="54"/>
        <v>PIT</v>
      </c>
      <c r="E813" s="95">
        <f t="shared" si="52"/>
        <v>1</v>
      </c>
      <c r="F813" s="95" t="str" cm="1">
        <f t="array" ref="F813">_xlfn.IFS(G813&gt;H813,"W",G813&lt;H813,"L",G813=H813,"---")</f>
        <v>W</v>
      </c>
      <c r="G813" s="165">
        <v>6</v>
      </c>
      <c r="H813" s="165">
        <v>2</v>
      </c>
      <c r="I813" s="95" t="str" cm="1">
        <f t="array" ref="I813">_xlfn.IFS(H813&gt;G813,"W",H813&lt;G813,"L",H813=G813,"---")</f>
        <v>L</v>
      </c>
      <c r="J813" s="95">
        <f t="shared" si="53"/>
        <v>0</v>
      </c>
      <c r="K813" s="95" t="str">
        <f t="shared" si="55"/>
        <v>ATL</v>
      </c>
      <c r="L813" s="95">
        <v>22</v>
      </c>
      <c r="M813" s="95">
        <f>COUNTIF($D$3:K813,K813)</f>
        <v>52</v>
      </c>
    </row>
    <row r="814" spans="1:13" x14ac:dyDescent="0.25">
      <c r="A814" s="95">
        <v>812</v>
      </c>
      <c r="B814" s="95">
        <f>COUNTIF($D$3:K814,D814)</f>
        <v>50</v>
      </c>
      <c r="C814" s="95">
        <v>23</v>
      </c>
      <c r="D814" s="95" t="str">
        <f t="shared" si="54"/>
        <v>MIA</v>
      </c>
      <c r="E814" s="95">
        <f t="shared" si="52"/>
        <v>0</v>
      </c>
      <c r="F814" s="95" t="str" cm="1">
        <f t="array" ref="F814">_xlfn.IFS(G814&gt;H814,"W",G814&lt;H814,"L",G814=H814,"---")</f>
        <v>L</v>
      </c>
      <c r="G814" s="165">
        <v>2</v>
      </c>
      <c r="H814" s="165">
        <v>3</v>
      </c>
      <c r="I814" s="95" t="str" cm="1">
        <f t="array" ref="I814">_xlfn.IFS(H814&gt;G814,"W",H814&lt;G814,"L",H814=G814,"---")</f>
        <v>W</v>
      </c>
      <c r="J814" s="95">
        <f t="shared" si="53"/>
        <v>1</v>
      </c>
      <c r="K814" s="95" t="str">
        <f t="shared" si="55"/>
        <v>CIN</v>
      </c>
      <c r="L814" s="95">
        <v>24</v>
      </c>
      <c r="M814" s="95">
        <f>COUNTIF($D$3:K814,K814)</f>
        <v>49</v>
      </c>
    </row>
    <row r="815" spans="1:13" x14ac:dyDescent="0.25">
      <c r="A815" s="95">
        <v>813</v>
      </c>
      <c r="B815" s="95">
        <f>COUNTIF($D$3:K815,D815)</f>
        <v>51</v>
      </c>
      <c r="C815" s="95">
        <v>26</v>
      </c>
      <c r="D815" s="95" t="str">
        <f t="shared" si="54"/>
        <v>STL</v>
      </c>
      <c r="E815" s="95">
        <f t="shared" si="52"/>
        <v>0</v>
      </c>
      <c r="F815" s="95" t="str" cm="1">
        <f t="array" ref="F815">_xlfn.IFS(G815&gt;H815,"W",G815&lt;H815,"L",G815=H815,"---")</f>
        <v>L</v>
      </c>
      <c r="G815" s="165">
        <v>10</v>
      </c>
      <c r="H815" s="165">
        <v>13</v>
      </c>
      <c r="I815" s="95" t="str" cm="1">
        <f t="array" ref="I815">_xlfn.IFS(H815&gt;G815,"W",H815&lt;G815,"L",H815=G815,"---")</f>
        <v>W</v>
      </c>
      <c r="J815" s="95">
        <f t="shared" si="53"/>
        <v>1</v>
      </c>
      <c r="K815" s="95" t="str">
        <f t="shared" si="55"/>
        <v>CHC</v>
      </c>
      <c r="L815" s="95">
        <v>25</v>
      </c>
      <c r="M815" s="95">
        <f>COUNTIF($D$3:K815,K815)</f>
        <v>50</v>
      </c>
    </row>
    <row r="816" spans="1:13" x14ac:dyDescent="0.25">
      <c r="A816" s="95">
        <v>814</v>
      </c>
      <c r="B816" s="95">
        <f>COUNTIF($D$3:K816,D816)</f>
        <v>51</v>
      </c>
      <c r="C816" s="95">
        <v>27</v>
      </c>
      <c r="D816" s="95" t="str">
        <f t="shared" si="54"/>
        <v>OKC</v>
      </c>
      <c r="E816" s="95">
        <f t="shared" si="52"/>
        <v>1</v>
      </c>
      <c r="F816" s="95" t="str" cm="1">
        <f t="array" ref="F816">_xlfn.IFS(G816&gt;H816,"W",G816&lt;H816,"L",G816=H816,"---")</f>
        <v>W</v>
      </c>
      <c r="G816" s="165">
        <v>12</v>
      </c>
      <c r="H816" s="165">
        <v>8</v>
      </c>
      <c r="I816" s="95" t="str" cm="1">
        <f t="array" ref="I816">_xlfn.IFS(H816&gt;G816,"W",H816&lt;G816,"L",H816=G816,"---")</f>
        <v>L</v>
      </c>
      <c r="J816" s="95">
        <f t="shared" si="53"/>
        <v>0</v>
      </c>
      <c r="K816" s="95" t="str">
        <f t="shared" si="55"/>
        <v>COL</v>
      </c>
      <c r="L816" s="95">
        <v>28</v>
      </c>
      <c r="M816" s="95">
        <f>COUNTIF($D$3:K816,K816)</f>
        <v>51</v>
      </c>
    </row>
    <row r="817" spans="1:13" x14ac:dyDescent="0.25">
      <c r="A817" s="95">
        <v>815</v>
      </c>
      <c r="B817" s="95">
        <f>COUNTIF($D$3:K817,D817)</f>
        <v>51</v>
      </c>
      <c r="C817" s="95">
        <v>30</v>
      </c>
      <c r="D817" s="95" t="str">
        <f t="shared" si="54"/>
        <v>PHX</v>
      </c>
      <c r="E817" s="95">
        <f t="shared" si="52"/>
        <v>1</v>
      </c>
      <c r="F817" s="95" t="str" cm="1">
        <f t="array" ref="F817">_xlfn.IFS(G817&gt;H817,"W",G817&lt;H817,"L",G817=H817,"---")</f>
        <v>W</v>
      </c>
      <c r="G817" s="165">
        <v>7</v>
      </c>
      <c r="H817" s="165">
        <v>4</v>
      </c>
      <c r="I817" s="95" t="str" cm="1">
        <f t="array" ref="I817">_xlfn.IFS(H817&gt;G817,"W",H817&lt;G817,"L",H817=G817,"---")</f>
        <v>L</v>
      </c>
      <c r="J817" s="95">
        <f t="shared" si="53"/>
        <v>0</v>
      </c>
      <c r="K817" s="95" t="str">
        <f t="shared" si="55"/>
        <v>LAP</v>
      </c>
      <c r="L817" s="95">
        <v>29</v>
      </c>
      <c r="M817" s="95">
        <f>COUNTIF($D$3:K817,K817)</f>
        <v>52</v>
      </c>
    </row>
    <row r="818" spans="1:13" x14ac:dyDescent="0.25">
      <c r="A818" s="95">
        <v>816</v>
      </c>
      <c r="B818" s="95">
        <f>COUNTIF($D$3:K818,D818)</f>
        <v>51</v>
      </c>
      <c r="C818" s="95">
        <v>31</v>
      </c>
      <c r="D818" s="95" t="str">
        <f t="shared" si="54"/>
        <v>SDT</v>
      </c>
      <c r="E818" s="95">
        <f t="shared" si="52"/>
        <v>0</v>
      </c>
      <c r="F818" s="95" t="str" cm="1">
        <f t="array" ref="F818">_xlfn.IFS(G818&gt;H818,"W",G818&lt;H818,"L",G818=H818,"---")</f>
        <v>L</v>
      </c>
      <c r="G818" s="165">
        <v>1</v>
      </c>
      <c r="H818" s="165">
        <v>4</v>
      </c>
      <c r="I818" s="95" t="str" cm="1">
        <f t="array" ref="I818">_xlfn.IFS(H818&gt;G818,"W",H818&lt;G818,"L",H818=G818,"---")</f>
        <v>W</v>
      </c>
      <c r="J818" s="95">
        <f t="shared" si="53"/>
        <v>1</v>
      </c>
      <c r="K818" s="95" t="str">
        <f t="shared" si="55"/>
        <v>SFN</v>
      </c>
      <c r="L818" s="95">
        <v>32</v>
      </c>
      <c r="M818" s="95">
        <f>COUNTIF($D$3:K818,K818)</f>
        <v>51</v>
      </c>
    </row>
    <row r="819" spans="1:13" x14ac:dyDescent="0.25">
      <c r="A819" s="95">
        <v>817</v>
      </c>
      <c r="B819" s="95">
        <f>COUNTIF($D$3:K819,D819)</f>
        <v>52</v>
      </c>
      <c r="C819" s="95">
        <v>2</v>
      </c>
      <c r="D819" s="95" t="str">
        <f t="shared" si="54"/>
        <v>BOS</v>
      </c>
      <c r="E819" s="95">
        <f t="shared" si="52"/>
        <v>1</v>
      </c>
      <c r="F819" s="95" t="str" cm="1">
        <f t="array" ref="F819">_xlfn.IFS(G819&gt;H819,"W",G819&lt;H819,"L",G819=H819,"---")</f>
        <v>W</v>
      </c>
      <c r="G819" s="165">
        <v>6</v>
      </c>
      <c r="H819" s="165">
        <v>4</v>
      </c>
      <c r="I819" s="95" t="str" cm="1">
        <f t="array" ref="I819">_xlfn.IFS(H819&gt;G819,"W",H819&lt;G819,"L",H819=G819,"---")</f>
        <v>L</v>
      </c>
      <c r="J819" s="95">
        <f t="shared" si="53"/>
        <v>0</v>
      </c>
      <c r="K819" s="95" t="str">
        <f t="shared" si="55"/>
        <v>NYS</v>
      </c>
      <c r="L819" s="95">
        <v>1</v>
      </c>
      <c r="M819" s="95">
        <f>COUNTIF($D$3:K819,K819)</f>
        <v>52</v>
      </c>
    </row>
    <row r="820" spans="1:13" x14ac:dyDescent="0.25">
      <c r="A820" s="95">
        <v>818</v>
      </c>
      <c r="B820" s="95">
        <f>COUNTIF($D$3:K820,D820)</f>
        <v>53</v>
      </c>
      <c r="C820" s="95">
        <v>4</v>
      </c>
      <c r="D820" s="95" t="str">
        <f t="shared" si="54"/>
        <v>CLE</v>
      </c>
      <c r="E820" s="95">
        <f t="shared" si="52"/>
        <v>1</v>
      </c>
      <c r="F820" s="95" t="str" cm="1">
        <f t="array" ref="F820">_xlfn.IFS(G820&gt;H820,"W",G820&lt;H820,"L",G820=H820,"---")</f>
        <v>W</v>
      </c>
      <c r="G820" s="165">
        <v>3</v>
      </c>
      <c r="H820" s="165">
        <v>2</v>
      </c>
      <c r="I820" s="95" t="str" cm="1">
        <f t="array" ref="I820">_xlfn.IFS(H820&gt;G820,"W",H820&lt;G820,"L",H820=G820,"---")</f>
        <v>L</v>
      </c>
      <c r="J820" s="95">
        <f t="shared" si="53"/>
        <v>0</v>
      </c>
      <c r="K820" s="95" t="str">
        <f t="shared" si="55"/>
        <v>BAL</v>
      </c>
      <c r="L820" s="95">
        <v>3</v>
      </c>
      <c r="M820" s="95">
        <f>COUNTIF($D$3:K820,K820)</f>
        <v>52</v>
      </c>
    </row>
    <row r="821" spans="1:13" x14ac:dyDescent="0.25">
      <c r="A821" s="95">
        <v>819</v>
      </c>
      <c r="B821" s="95">
        <f>COUNTIF($D$3:K821,D821)</f>
        <v>53</v>
      </c>
      <c r="C821" s="95">
        <v>6</v>
      </c>
      <c r="D821" s="95" t="str">
        <f t="shared" si="54"/>
        <v>ORL</v>
      </c>
      <c r="E821" s="95">
        <f t="shared" si="52"/>
        <v>0</v>
      </c>
      <c r="F821" s="95" t="str" cm="1">
        <f t="array" ref="F821">_xlfn.IFS(G821&gt;H821,"W",G821&lt;H821,"L",G821=H821,"---")</f>
        <v>L</v>
      </c>
      <c r="G821" s="165">
        <v>5</v>
      </c>
      <c r="H821" s="165">
        <v>6</v>
      </c>
      <c r="I821" s="95" t="str" cm="1">
        <f t="array" ref="I821">_xlfn.IFS(H821&gt;G821,"W",H821&lt;G821,"L",H821=G821,"---")</f>
        <v>W</v>
      </c>
      <c r="J821" s="95">
        <f t="shared" si="53"/>
        <v>1</v>
      </c>
      <c r="K821" s="95" t="str">
        <f t="shared" si="55"/>
        <v>DET</v>
      </c>
      <c r="L821" s="95">
        <v>5</v>
      </c>
      <c r="M821" s="95">
        <f>COUNTIF($D$3:K821,K821)</f>
        <v>53</v>
      </c>
    </row>
    <row r="822" spans="1:13" x14ac:dyDescent="0.25">
      <c r="A822" s="95">
        <v>820</v>
      </c>
      <c r="B822" s="95">
        <f>COUNTIF($D$3:K822,D822)</f>
        <v>50</v>
      </c>
      <c r="C822" s="95">
        <v>8</v>
      </c>
      <c r="D822" s="95" t="str">
        <f t="shared" si="54"/>
        <v>MIL</v>
      </c>
      <c r="E822" s="95">
        <f t="shared" si="52"/>
        <v>1</v>
      </c>
      <c r="F822" s="95" t="str" cm="1">
        <f t="array" ref="F822">_xlfn.IFS(G822&gt;H822,"W",G822&lt;H822,"L",G822=H822,"---")</f>
        <v>W</v>
      </c>
      <c r="G822" s="165">
        <v>9</v>
      </c>
      <c r="H822" s="165">
        <v>1</v>
      </c>
      <c r="I822" s="95" t="str" cm="1">
        <f t="array" ref="I822">_xlfn.IFS(H822&gt;G822,"W",H822&lt;G822,"L",H822=G822,"---")</f>
        <v>L</v>
      </c>
      <c r="J822" s="95">
        <f t="shared" si="53"/>
        <v>0</v>
      </c>
      <c r="K822" s="95" t="str">
        <f t="shared" si="55"/>
        <v>IND</v>
      </c>
      <c r="L822" s="95">
        <v>7</v>
      </c>
      <c r="M822" s="95">
        <f>COUNTIF($D$3:K822,K822)</f>
        <v>51</v>
      </c>
    </row>
    <row r="823" spans="1:13" x14ac:dyDescent="0.25">
      <c r="A823" s="95">
        <v>821</v>
      </c>
      <c r="B823" s="95">
        <f>COUNTIF($D$3:K823,D823)</f>
        <v>51</v>
      </c>
      <c r="C823" s="95">
        <v>9</v>
      </c>
      <c r="D823" s="95" t="str">
        <f t="shared" si="54"/>
        <v>SEA</v>
      </c>
      <c r="E823" s="95">
        <f t="shared" si="52"/>
        <v>1</v>
      </c>
      <c r="F823" s="95" t="str" cm="1">
        <f t="array" ref="F823">_xlfn.IFS(G823&gt;H823,"W",G823&lt;H823,"L",G823=H823,"---")</f>
        <v>W</v>
      </c>
      <c r="G823" s="165">
        <v>7</v>
      </c>
      <c r="H823" s="165">
        <v>5</v>
      </c>
      <c r="I823" s="95" t="str" cm="1">
        <f t="array" ref="I823">_xlfn.IFS(H823&gt;G823,"W",H823&lt;G823,"L",H823=G823,"---")</f>
        <v>L</v>
      </c>
      <c r="J823" s="95">
        <f t="shared" si="53"/>
        <v>0</v>
      </c>
      <c r="K823" s="95" t="str">
        <f t="shared" si="55"/>
        <v>OAK</v>
      </c>
      <c r="L823" s="95">
        <v>10</v>
      </c>
      <c r="M823" s="95">
        <f>COUNTIF($D$3:K823,K823)</f>
        <v>52</v>
      </c>
    </row>
    <row r="824" spans="1:13" x14ac:dyDescent="0.25">
      <c r="A824" s="95">
        <v>822</v>
      </c>
      <c r="B824" s="95">
        <f>COUNTIF($D$3:K824,D824)</f>
        <v>52</v>
      </c>
      <c r="C824" s="95">
        <v>12</v>
      </c>
      <c r="D824" s="95" t="str">
        <f t="shared" si="54"/>
        <v>CHR</v>
      </c>
      <c r="E824" s="95">
        <f t="shared" si="52"/>
        <v>1</v>
      </c>
      <c r="F824" s="95" t="str" cm="1">
        <f t="array" ref="F824">_xlfn.IFS(G824&gt;H824,"W",G824&lt;H824,"L",G824=H824,"---")</f>
        <v>W</v>
      </c>
      <c r="G824" s="165">
        <v>12</v>
      </c>
      <c r="H824" s="165">
        <v>3</v>
      </c>
      <c r="I824" s="95" t="str" cm="1">
        <f t="array" ref="I824">_xlfn.IFS(H824&gt;G824,"W",H824&lt;G824,"L",H824=G824,"---")</f>
        <v>L</v>
      </c>
      <c r="J824" s="95">
        <f t="shared" si="53"/>
        <v>0</v>
      </c>
      <c r="K824" s="95" t="str">
        <f t="shared" si="55"/>
        <v>LAA</v>
      </c>
      <c r="L824" s="95">
        <v>11</v>
      </c>
      <c r="M824" s="95">
        <f>COUNTIF($D$3:K824,K824)</f>
        <v>52</v>
      </c>
    </row>
    <row r="825" spans="1:13" x14ac:dyDescent="0.25">
      <c r="A825" s="95">
        <v>823</v>
      </c>
      <c r="B825" s="95">
        <f>COUNTIF($D$3:K825,D825)</f>
        <v>53</v>
      </c>
      <c r="C825" s="95">
        <v>13</v>
      </c>
      <c r="D825" s="95" t="str">
        <f t="shared" si="54"/>
        <v>KCM</v>
      </c>
      <c r="E825" s="95">
        <f t="shared" si="52"/>
        <v>1</v>
      </c>
      <c r="F825" s="95" t="str" cm="1">
        <f t="array" ref="F825">_xlfn.IFS(G825&gt;H825,"W",G825&lt;H825,"L",G825=H825,"---")</f>
        <v>W</v>
      </c>
      <c r="G825" s="165">
        <v>7</v>
      </c>
      <c r="H825" s="165">
        <v>5</v>
      </c>
      <c r="I825" s="95" t="str" cm="1">
        <f t="array" ref="I825">_xlfn.IFS(H825&gt;G825,"W",H825&lt;G825,"L",H825=G825,"---")</f>
        <v>L</v>
      </c>
      <c r="J825" s="95">
        <f t="shared" si="53"/>
        <v>0</v>
      </c>
      <c r="K825" s="95" t="str">
        <f t="shared" si="55"/>
        <v>MIN</v>
      </c>
      <c r="L825" s="95">
        <v>14</v>
      </c>
      <c r="M825" s="95">
        <f>COUNTIF($D$3:K825,K825)</f>
        <v>52</v>
      </c>
    </row>
    <row r="826" spans="1:13" x14ac:dyDescent="0.25">
      <c r="A826" s="95">
        <v>824</v>
      </c>
      <c r="B826" s="95">
        <f>COUNTIF($D$3:K826,D826)</f>
        <v>52</v>
      </c>
      <c r="C826" s="95">
        <v>16</v>
      </c>
      <c r="D826" s="95" t="str">
        <f t="shared" si="54"/>
        <v>HOU</v>
      </c>
      <c r="E826" s="95">
        <f t="shared" si="52"/>
        <v>1</v>
      </c>
      <c r="F826" s="95" t="str" cm="1">
        <f t="array" ref="F826">_xlfn.IFS(G826&gt;H826,"W",G826&lt;H826,"L",G826=H826,"---")</f>
        <v>W</v>
      </c>
      <c r="G826" s="165">
        <v>10</v>
      </c>
      <c r="H826" s="165">
        <v>7</v>
      </c>
      <c r="I826" s="95" t="str" cm="1">
        <f t="array" ref="I826">_xlfn.IFS(H826&gt;G826,"W",H826&lt;G826,"L",H826=G826,"---")</f>
        <v>L</v>
      </c>
      <c r="J826" s="95">
        <f t="shared" si="53"/>
        <v>0</v>
      </c>
      <c r="K826" s="95" t="str">
        <f t="shared" si="55"/>
        <v>DAL</v>
      </c>
      <c r="L826" s="95">
        <v>15</v>
      </c>
      <c r="M826" s="95">
        <f>COUNTIF($D$3:K826,K826)</f>
        <v>52</v>
      </c>
    </row>
    <row r="827" spans="1:13" x14ac:dyDescent="0.25">
      <c r="A827" s="95">
        <v>825</v>
      </c>
      <c r="B827" s="95">
        <f>COUNTIF($D$3:K827,D827)</f>
        <v>52</v>
      </c>
      <c r="C827" s="95">
        <v>17</v>
      </c>
      <c r="D827" s="95" t="str">
        <f t="shared" si="54"/>
        <v>NYC</v>
      </c>
      <c r="E827" s="95">
        <f t="shared" si="52"/>
        <v>1</v>
      </c>
      <c r="F827" s="95" t="str" cm="1">
        <f t="array" ref="F827">_xlfn.IFS(G827&gt;H827,"W",G827&lt;H827,"L",G827=H827,"---")</f>
        <v>W</v>
      </c>
      <c r="G827" s="165">
        <v>9</v>
      </c>
      <c r="H827" s="165">
        <v>4</v>
      </c>
      <c r="I827" s="95" t="str" cm="1">
        <f t="array" ref="I827">_xlfn.IFS(H827&gt;G827,"W",H827&lt;G827,"L",H827=G827,"---")</f>
        <v>L</v>
      </c>
      <c r="J827" s="95">
        <f t="shared" si="53"/>
        <v>0</v>
      </c>
      <c r="K827" s="95" t="str">
        <f t="shared" si="55"/>
        <v>PHI</v>
      </c>
      <c r="L827" s="95">
        <v>18</v>
      </c>
      <c r="M827" s="95">
        <f>COUNTIF($D$3:K827,K827)</f>
        <v>52</v>
      </c>
    </row>
    <row r="828" spans="1:13" x14ac:dyDescent="0.25">
      <c r="A828" s="95">
        <v>826</v>
      </c>
      <c r="B828" s="95">
        <f>COUNTIF($D$3:K828,D828)</f>
        <v>52</v>
      </c>
      <c r="C828" s="95">
        <v>19</v>
      </c>
      <c r="D828" s="95" t="str">
        <f t="shared" si="54"/>
        <v>BKN</v>
      </c>
      <c r="E828" s="95">
        <f t="shared" si="52"/>
        <v>0</v>
      </c>
      <c r="F828" s="95" t="str" cm="1">
        <f t="array" ref="F828">_xlfn.IFS(G828&gt;H828,"W",G828&lt;H828,"L",G828=H828,"---")</f>
        <v>L</v>
      </c>
      <c r="G828" s="165">
        <v>3</v>
      </c>
      <c r="H828" s="165">
        <v>4</v>
      </c>
      <c r="I828" s="95" t="str" cm="1">
        <f t="array" ref="I828">_xlfn.IFS(H828&gt;G828,"W",H828&lt;G828,"L",H828=G828,"---")</f>
        <v>W</v>
      </c>
      <c r="J828" s="95">
        <f t="shared" si="53"/>
        <v>1</v>
      </c>
      <c r="K828" s="95" t="str">
        <f t="shared" si="55"/>
        <v>WAS</v>
      </c>
      <c r="L828" s="95">
        <v>20</v>
      </c>
      <c r="M828" s="95">
        <f>COUNTIF($D$3:K828,K828)</f>
        <v>53</v>
      </c>
    </row>
    <row r="829" spans="1:13" x14ac:dyDescent="0.25">
      <c r="A829" s="95">
        <v>827</v>
      </c>
      <c r="B829" s="95">
        <f>COUNTIF($D$3:K829,D829)</f>
        <v>53</v>
      </c>
      <c r="C829" s="95">
        <v>21</v>
      </c>
      <c r="D829" s="95" t="str">
        <f t="shared" si="54"/>
        <v>PIT</v>
      </c>
      <c r="E829" s="95">
        <f t="shared" si="52"/>
        <v>0</v>
      </c>
      <c r="F829" s="95" t="str" cm="1">
        <f t="array" ref="F829">_xlfn.IFS(G829&gt;H829,"W",G829&lt;H829,"L",G829=H829,"---")</f>
        <v>L</v>
      </c>
      <c r="G829" s="165">
        <v>4</v>
      </c>
      <c r="H829" s="165">
        <v>6</v>
      </c>
      <c r="I829" s="95" t="str" cm="1">
        <f t="array" ref="I829">_xlfn.IFS(H829&gt;G829,"W",H829&lt;G829,"L",H829=G829,"---")</f>
        <v>W</v>
      </c>
      <c r="J829" s="95">
        <f t="shared" si="53"/>
        <v>1</v>
      </c>
      <c r="K829" s="95" t="str">
        <f t="shared" si="55"/>
        <v>ATL</v>
      </c>
      <c r="L829" s="95">
        <v>22</v>
      </c>
      <c r="M829" s="95">
        <f>COUNTIF($D$3:K829,K829)</f>
        <v>53</v>
      </c>
    </row>
    <row r="830" spans="1:13" x14ac:dyDescent="0.25">
      <c r="A830" s="95">
        <v>828</v>
      </c>
      <c r="B830" s="95">
        <f>COUNTIF($D$3:K830,D830)</f>
        <v>51</v>
      </c>
      <c r="C830" s="95">
        <v>23</v>
      </c>
      <c r="D830" s="95" t="str">
        <f t="shared" si="54"/>
        <v>MIA</v>
      </c>
      <c r="E830" s="95">
        <f t="shared" si="52"/>
        <v>0</v>
      </c>
      <c r="F830" s="95" t="str" cm="1">
        <f t="array" ref="F830">_xlfn.IFS(G830&gt;H830,"W",G830&lt;H830,"L",G830=H830,"---")</f>
        <v>L</v>
      </c>
      <c r="G830" s="165">
        <v>2</v>
      </c>
      <c r="H830" s="165">
        <v>4</v>
      </c>
      <c r="I830" s="95" t="str" cm="1">
        <f t="array" ref="I830">_xlfn.IFS(H830&gt;G830,"W",H830&lt;G830,"L",H830=G830,"---")</f>
        <v>W</v>
      </c>
      <c r="J830" s="95">
        <f t="shared" si="53"/>
        <v>1</v>
      </c>
      <c r="K830" s="95" t="str">
        <f t="shared" si="55"/>
        <v>CIN</v>
      </c>
      <c r="L830" s="95">
        <v>24</v>
      </c>
      <c r="M830" s="95">
        <f>COUNTIF($D$3:K830,K830)</f>
        <v>50</v>
      </c>
    </row>
    <row r="831" spans="1:13" x14ac:dyDescent="0.25">
      <c r="A831" s="95">
        <v>829</v>
      </c>
      <c r="B831" s="95">
        <f>COUNTIF($D$3:K831,D831)</f>
        <v>52</v>
      </c>
      <c r="C831" s="95">
        <v>26</v>
      </c>
      <c r="D831" s="95" t="str">
        <f t="shared" si="54"/>
        <v>STL</v>
      </c>
      <c r="E831" s="95">
        <f t="shared" si="52"/>
        <v>0</v>
      </c>
      <c r="F831" s="95" t="str" cm="1">
        <f t="array" ref="F831">_xlfn.IFS(G831&gt;H831,"W",G831&lt;H831,"L",G831=H831,"---")</f>
        <v>L</v>
      </c>
      <c r="G831" s="165">
        <v>5</v>
      </c>
      <c r="H831" s="165">
        <v>6</v>
      </c>
      <c r="I831" s="95" t="str" cm="1">
        <f t="array" ref="I831">_xlfn.IFS(H831&gt;G831,"W",H831&lt;G831,"L",H831=G831,"---")</f>
        <v>W</v>
      </c>
      <c r="J831" s="95">
        <f t="shared" si="53"/>
        <v>1</v>
      </c>
      <c r="K831" s="95" t="str">
        <f t="shared" si="55"/>
        <v>CHC</v>
      </c>
      <c r="L831" s="95">
        <v>25</v>
      </c>
      <c r="M831" s="95">
        <f>COUNTIF($D$3:K831,K831)</f>
        <v>51</v>
      </c>
    </row>
    <row r="832" spans="1:13" x14ac:dyDescent="0.25">
      <c r="A832" s="95">
        <v>830</v>
      </c>
      <c r="B832" s="95">
        <f>COUNTIF($D$3:K832,D832)</f>
        <v>52</v>
      </c>
      <c r="C832" s="95">
        <v>27</v>
      </c>
      <c r="D832" s="95" t="str">
        <f t="shared" si="54"/>
        <v>OKC</v>
      </c>
      <c r="E832" s="95">
        <f t="shared" si="52"/>
        <v>0</v>
      </c>
      <c r="F832" s="95" t="str" cm="1">
        <f t="array" ref="F832">_xlfn.IFS(G832&gt;H832,"W",G832&lt;H832,"L",G832=H832,"---")</f>
        <v>L</v>
      </c>
      <c r="G832" s="165">
        <v>0</v>
      </c>
      <c r="H832" s="165">
        <v>6</v>
      </c>
      <c r="I832" s="95" t="str" cm="1">
        <f t="array" ref="I832">_xlfn.IFS(H832&gt;G832,"W",H832&lt;G832,"L",H832=G832,"---")</f>
        <v>W</v>
      </c>
      <c r="J832" s="95">
        <f t="shared" si="53"/>
        <v>1</v>
      </c>
      <c r="K832" s="95" t="str">
        <f t="shared" si="55"/>
        <v>COL</v>
      </c>
      <c r="L832" s="95">
        <v>28</v>
      </c>
      <c r="M832" s="95">
        <f>COUNTIF($D$3:K832,K832)</f>
        <v>52</v>
      </c>
    </row>
    <row r="833" spans="1:13" x14ac:dyDescent="0.25">
      <c r="A833" s="95">
        <v>831</v>
      </c>
      <c r="B833" s="95">
        <f>COUNTIF($D$3:K833,D833)</f>
        <v>52</v>
      </c>
      <c r="C833" s="95">
        <v>30</v>
      </c>
      <c r="D833" s="95" t="str">
        <f t="shared" si="54"/>
        <v>PHX</v>
      </c>
      <c r="E833" s="95">
        <f t="shared" si="52"/>
        <v>1</v>
      </c>
      <c r="F833" s="95" t="str" cm="1">
        <f t="array" ref="F833">_xlfn.IFS(G833&gt;H833,"W",G833&lt;H833,"L",G833=H833,"---")</f>
        <v>W</v>
      </c>
      <c r="G833" s="165">
        <v>6</v>
      </c>
      <c r="H833" s="165">
        <v>5</v>
      </c>
      <c r="I833" s="95" t="str" cm="1">
        <f t="array" ref="I833">_xlfn.IFS(H833&gt;G833,"W",H833&lt;G833,"L",H833=G833,"---")</f>
        <v>L</v>
      </c>
      <c r="J833" s="95">
        <f t="shared" si="53"/>
        <v>0</v>
      </c>
      <c r="K833" s="95" t="str">
        <f t="shared" si="55"/>
        <v>LAP</v>
      </c>
      <c r="L833" s="95">
        <v>29</v>
      </c>
      <c r="M833" s="95">
        <f>COUNTIF($D$3:K833,K833)</f>
        <v>53</v>
      </c>
    </row>
    <row r="834" spans="1:13" x14ac:dyDescent="0.25">
      <c r="A834" s="95">
        <v>832</v>
      </c>
      <c r="B834" s="95">
        <f>COUNTIF($D$3:K834,D834)</f>
        <v>52</v>
      </c>
      <c r="C834" s="95">
        <v>31</v>
      </c>
      <c r="D834" s="95" t="str">
        <f t="shared" si="54"/>
        <v>SDT</v>
      </c>
      <c r="E834" s="95">
        <f t="shared" si="52"/>
        <v>1</v>
      </c>
      <c r="F834" s="95" t="str" cm="1">
        <f t="array" ref="F834">_xlfn.IFS(G834&gt;H834,"W",G834&lt;H834,"L",G834=H834,"---")</f>
        <v>W</v>
      </c>
      <c r="G834" s="165">
        <v>7</v>
      </c>
      <c r="H834" s="165">
        <v>1</v>
      </c>
      <c r="I834" s="95" t="str" cm="1">
        <f t="array" ref="I834">_xlfn.IFS(H834&gt;G834,"W",H834&lt;G834,"L",H834=G834,"---")</f>
        <v>L</v>
      </c>
      <c r="J834" s="95">
        <f t="shared" si="53"/>
        <v>0</v>
      </c>
      <c r="K834" s="95" t="str">
        <f t="shared" si="55"/>
        <v>SFN</v>
      </c>
      <c r="L834" s="95">
        <v>32</v>
      </c>
      <c r="M834" s="95">
        <f>COUNTIF($D$3:K834,K834)</f>
        <v>52</v>
      </c>
    </row>
    <row r="835" spans="1:13" x14ac:dyDescent="0.25">
      <c r="A835" s="95">
        <v>833</v>
      </c>
      <c r="B835" s="95">
        <f>COUNTIF($D$3:K835,D835)</f>
        <v>53</v>
      </c>
      <c r="C835" s="95">
        <v>2</v>
      </c>
      <c r="D835" s="95" t="str">
        <f t="shared" si="54"/>
        <v>BOS</v>
      </c>
      <c r="E835" s="95">
        <f t="shared" ref="E835:E898" si="56">IF(F835="W",1,0)</f>
        <v>1</v>
      </c>
      <c r="F835" s="95" t="str" cm="1">
        <f t="array" ref="F835">_xlfn.IFS(G835&gt;H835,"W",G835&lt;H835,"L",G835=H835,"---")</f>
        <v>W</v>
      </c>
      <c r="G835" s="165">
        <v>5</v>
      </c>
      <c r="H835" s="165">
        <v>2</v>
      </c>
      <c r="I835" s="95" t="str" cm="1">
        <f t="array" ref="I835">_xlfn.IFS(H835&gt;G835,"W",H835&lt;G835,"L",H835=G835,"---")</f>
        <v>L</v>
      </c>
      <c r="J835" s="95">
        <f t="shared" ref="J835:J898" si="57">IF(I835="W",1,0)</f>
        <v>0</v>
      </c>
      <c r="K835" s="95" t="str">
        <f t="shared" si="55"/>
        <v>NYS</v>
      </c>
      <c r="L835" s="95">
        <v>1</v>
      </c>
      <c r="M835" s="95">
        <f>COUNTIF($D$3:K835,K835)</f>
        <v>53</v>
      </c>
    </row>
    <row r="836" spans="1:13" x14ac:dyDescent="0.25">
      <c r="A836" s="95">
        <v>834</v>
      </c>
      <c r="B836" s="95">
        <f>COUNTIF($D$3:K836,D836)</f>
        <v>54</v>
      </c>
      <c r="C836" s="95">
        <v>4</v>
      </c>
      <c r="D836" s="95" t="str">
        <f t="shared" ref="D836:D899" si="58">_xlfn.XLOOKUP($C836,$O$3:$O$34,$P$3:$P$34,"---",0,1)</f>
        <v>CLE</v>
      </c>
      <c r="E836" s="95">
        <f t="shared" si="56"/>
        <v>0</v>
      </c>
      <c r="F836" s="95" t="str" cm="1">
        <f t="array" ref="F836">_xlfn.IFS(G836&gt;H836,"W",G836&lt;H836,"L",G836=H836,"---")</f>
        <v>L</v>
      </c>
      <c r="G836" s="165">
        <v>4</v>
      </c>
      <c r="H836" s="165">
        <v>9</v>
      </c>
      <c r="I836" s="95" t="str" cm="1">
        <f t="array" ref="I836">_xlfn.IFS(H836&gt;G836,"W",H836&lt;G836,"L",H836=G836,"---")</f>
        <v>W</v>
      </c>
      <c r="J836" s="95">
        <f t="shared" si="57"/>
        <v>1</v>
      </c>
      <c r="K836" s="95" t="str">
        <f t="shared" ref="K836:K899" si="59">_xlfn.XLOOKUP($L836,$O$3:$O$34,$P$3:$P$34,"---",0,1)</f>
        <v>BAL</v>
      </c>
      <c r="L836" s="95">
        <v>3</v>
      </c>
      <c r="M836" s="95">
        <f>COUNTIF($D$3:K836,K836)</f>
        <v>53</v>
      </c>
    </row>
    <row r="837" spans="1:13" x14ac:dyDescent="0.25">
      <c r="A837" s="95">
        <v>835</v>
      </c>
      <c r="B837" s="95">
        <f>COUNTIF($D$3:K837,D837)</f>
        <v>53</v>
      </c>
      <c r="C837" s="95">
        <v>11</v>
      </c>
      <c r="D837" s="95" t="str">
        <f t="shared" si="58"/>
        <v>LAA</v>
      </c>
      <c r="E837" s="95">
        <f t="shared" si="56"/>
        <v>1</v>
      </c>
      <c r="F837" s="95" t="str" cm="1">
        <f t="array" ref="F837">_xlfn.IFS(G837&gt;H837,"W",G837&lt;H837,"L",G837=H837,"---")</f>
        <v>W</v>
      </c>
      <c r="G837" s="165">
        <v>6</v>
      </c>
      <c r="H837" s="165">
        <v>2</v>
      </c>
      <c r="I837" s="95" t="str" cm="1">
        <f t="array" ref="I837">_xlfn.IFS(H837&gt;G837,"W",H837&lt;G837,"L",H837=G837,"---")</f>
        <v>L</v>
      </c>
      <c r="J837" s="95">
        <f t="shared" si="57"/>
        <v>0</v>
      </c>
      <c r="K837" s="95" t="str">
        <f t="shared" si="59"/>
        <v>MIL</v>
      </c>
      <c r="L837" s="95">
        <v>8</v>
      </c>
      <c r="M837" s="95">
        <f>COUNTIF($D$3:K837,K837)</f>
        <v>51</v>
      </c>
    </row>
    <row r="838" spans="1:13" x14ac:dyDescent="0.25">
      <c r="A838" s="95">
        <v>836</v>
      </c>
      <c r="B838" s="95">
        <f>COUNTIF($D$3:K838,D838)</f>
        <v>52</v>
      </c>
      <c r="C838" s="95">
        <v>9</v>
      </c>
      <c r="D838" s="95" t="str">
        <f t="shared" si="58"/>
        <v>SEA</v>
      </c>
      <c r="E838" s="95">
        <f t="shared" si="56"/>
        <v>0</v>
      </c>
      <c r="F838" s="95" t="str" cm="1">
        <f t="array" ref="F838">_xlfn.IFS(G838&gt;H838,"W",G838&lt;H838,"L",G838=H838,"---")</f>
        <v>L</v>
      </c>
      <c r="G838" s="165">
        <v>7</v>
      </c>
      <c r="H838" s="165">
        <v>8</v>
      </c>
      <c r="I838" s="95" t="str" cm="1">
        <f t="array" ref="I838">_xlfn.IFS(H838&gt;G838,"W",H838&lt;G838,"L",H838=G838,"---")</f>
        <v>W</v>
      </c>
      <c r="J838" s="95">
        <f t="shared" si="57"/>
        <v>1</v>
      </c>
      <c r="K838" s="95" t="str">
        <f t="shared" si="59"/>
        <v>OAK</v>
      </c>
      <c r="L838" s="95">
        <v>10</v>
      </c>
      <c r="M838" s="95">
        <f>COUNTIF($D$3:K838,K838)</f>
        <v>53</v>
      </c>
    </row>
    <row r="839" spans="1:13" x14ac:dyDescent="0.25">
      <c r="A839" s="95">
        <v>837</v>
      </c>
      <c r="B839" s="95">
        <f>COUNTIF($D$3:K839,D839)</f>
        <v>53</v>
      </c>
      <c r="C839" s="95">
        <v>16</v>
      </c>
      <c r="D839" s="95" t="str">
        <f t="shared" si="58"/>
        <v>HOU</v>
      </c>
      <c r="E839" s="95">
        <f t="shared" si="56"/>
        <v>1</v>
      </c>
      <c r="F839" s="95" t="str" cm="1">
        <f t="array" ref="F839">_xlfn.IFS(G839&gt;H839,"W",G839&lt;H839,"L",G839=H839,"---")</f>
        <v>W</v>
      </c>
      <c r="G839" s="165">
        <v>8</v>
      </c>
      <c r="H839" s="165">
        <v>3</v>
      </c>
      <c r="I839" s="95" t="str" cm="1">
        <f t="array" ref="I839">_xlfn.IFS(H839&gt;G839,"W",H839&lt;G839,"L",H839=G839,"---")</f>
        <v>L</v>
      </c>
      <c r="J839" s="95">
        <f t="shared" si="57"/>
        <v>0</v>
      </c>
      <c r="K839" s="95" t="str">
        <f t="shared" si="59"/>
        <v>DAL</v>
      </c>
      <c r="L839" s="95">
        <v>15</v>
      </c>
      <c r="M839" s="95">
        <f>COUNTIF($D$3:K839,K839)</f>
        <v>53</v>
      </c>
    </row>
    <row r="840" spans="1:13" x14ac:dyDescent="0.25">
      <c r="A840" s="95">
        <v>838</v>
      </c>
      <c r="B840" s="95">
        <f>COUNTIF($D$3:K840,D840)</f>
        <v>53</v>
      </c>
      <c r="C840" s="95">
        <v>17</v>
      </c>
      <c r="D840" s="95" t="str">
        <f t="shared" si="58"/>
        <v>NYC</v>
      </c>
      <c r="E840" s="95">
        <f t="shared" si="56"/>
        <v>1</v>
      </c>
      <c r="F840" s="95" t="str" cm="1">
        <f t="array" ref="F840">_xlfn.IFS(G840&gt;H840,"W",G840&lt;H840,"L",G840=H840,"---")</f>
        <v>W</v>
      </c>
      <c r="G840" s="165">
        <v>9</v>
      </c>
      <c r="H840" s="165">
        <v>2</v>
      </c>
      <c r="I840" s="95" t="str" cm="1">
        <f t="array" ref="I840">_xlfn.IFS(H840&gt;G840,"W",H840&lt;G840,"L",H840=G840,"---")</f>
        <v>L</v>
      </c>
      <c r="J840" s="95">
        <f t="shared" si="57"/>
        <v>0</v>
      </c>
      <c r="K840" s="95" t="str">
        <f t="shared" si="59"/>
        <v>PHI</v>
      </c>
      <c r="L840" s="95">
        <v>18</v>
      </c>
      <c r="M840" s="95">
        <f>COUNTIF($D$3:K840,K840)</f>
        <v>53</v>
      </c>
    </row>
    <row r="841" spans="1:13" x14ac:dyDescent="0.25">
      <c r="A841" s="95">
        <v>839</v>
      </c>
      <c r="B841" s="95">
        <f>COUNTIF($D$3:K841,D841)</f>
        <v>53</v>
      </c>
      <c r="C841" s="95">
        <v>19</v>
      </c>
      <c r="D841" s="95" t="str">
        <f t="shared" si="58"/>
        <v>BKN</v>
      </c>
      <c r="E841" s="95">
        <f t="shared" si="56"/>
        <v>0</v>
      </c>
      <c r="F841" s="95" t="str" cm="1">
        <f t="array" ref="F841">_xlfn.IFS(G841&gt;H841,"W",G841&lt;H841,"L",G841=H841,"---")</f>
        <v>L</v>
      </c>
      <c r="G841" s="165">
        <v>4</v>
      </c>
      <c r="H841" s="165">
        <v>5</v>
      </c>
      <c r="I841" s="95" t="str" cm="1">
        <f t="array" ref="I841">_xlfn.IFS(H841&gt;G841,"W",H841&lt;G841,"L",H841=G841,"---")</f>
        <v>W</v>
      </c>
      <c r="J841" s="95">
        <f t="shared" si="57"/>
        <v>1</v>
      </c>
      <c r="K841" s="95" t="str">
        <f t="shared" si="59"/>
        <v>WAS</v>
      </c>
      <c r="L841" s="95">
        <v>20</v>
      </c>
      <c r="M841" s="95">
        <f>COUNTIF($D$3:K841,K841)</f>
        <v>54</v>
      </c>
    </row>
    <row r="842" spans="1:13" x14ac:dyDescent="0.25">
      <c r="A842" s="95">
        <v>840</v>
      </c>
      <c r="B842" s="95">
        <f>COUNTIF($D$3:K842,D842)</f>
        <v>53</v>
      </c>
      <c r="C842" s="95">
        <v>26</v>
      </c>
      <c r="D842" s="95" t="str">
        <f t="shared" si="58"/>
        <v>STL</v>
      </c>
      <c r="E842" s="95">
        <f t="shared" si="56"/>
        <v>0</v>
      </c>
      <c r="F842" s="95" t="str" cm="1">
        <f t="array" ref="F842">_xlfn.IFS(G842&gt;H842,"W",G842&lt;H842,"L",G842=H842,"---")</f>
        <v>L</v>
      </c>
      <c r="G842" s="165">
        <v>5</v>
      </c>
      <c r="H842" s="165">
        <v>6</v>
      </c>
      <c r="I842" s="95" t="str" cm="1">
        <f t="array" ref="I842">_xlfn.IFS(H842&gt;G842,"W",H842&lt;G842,"L",H842=G842,"---")</f>
        <v>W</v>
      </c>
      <c r="J842" s="95">
        <f t="shared" si="57"/>
        <v>1</v>
      </c>
      <c r="K842" s="95" t="str">
        <f t="shared" si="59"/>
        <v>CHC</v>
      </c>
      <c r="L842" s="95">
        <v>25</v>
      </c>
      <c r="M842" s="95">
        <f>COUNTIF($D$3:K842,K842)</f>
        <v>52</v>
      </c>
    </row>
    <row r="843" spans="1:13" x14ac:dyDescent="0.25">
      <c r="A843" s="95">
        <v>841</v>
      </c>
      <c r="B843" s="95">
        <f>COUNTIF($D$3:K843,D843)</f>
        <v>51</v>
      </c>
      <c r="C843" s="95">
        <v>24</v>
      </c>
      <c r="D843" s="95" t="str">
        <f t="shared" si="58"/>
        <v>CIN</v>
      </c>
      <c r="E843" s="95">
        <f t="shared" si="56"/>
        <v>0</v>
      </c>
      <c r="F843" s="95" t="str" cm="1">
        <f t="array" ref="F843">_xlfn.IFS(G843&gt;H843,"W",G843&lt;H843,"L",G843=H843,"---")</f>
        <v>L</v>
      </c>
      <c r="G843" s="165">
        <v>3</v>
      </c>
      <c r="H843" s="165">
        <v>4</v>
      </c>
      <c r="I843" s="95" t="str" cm="1">
        <f t="array" ref="I843">_xlfn.IFS(H843&gt;G843,"W",H843&lt;G843,"L",H843=G843,"---")</f>
        <v>W</v>
      </c>
      <c r="J843" s="95">
        <f t="shared" si="57"/>
        <v>1</v>
      </c>
      <c r="K843" s="95" t="str">
        <f t="shared" si="59"/>
        <v>OKC</v>
      </c>
      <c r="L843" s="95">
        <v>27</v>
      </c>
      <c r="M843" s="95">
        <f>COUNTIF($D$3:K843,K843)</f>
        <v>53</v>
      </c>
    </row>
    <row r="844" spans="1:13" x14ac:dyDescent="0.25">
      <c r="A844" s="95">
        <v>842</v>
      </c>
      <c r="B844" s="95">
        <f>COUNTIF($D$3:K844,D844)</f>
        <v>53</v>
      </c>
      <c r="C844" s="95">
        <v>31</v>
      </c>
      <c r="D844" s="95" t="str">
        <f t="shared" si="58"/>
        <v>SDT</v>
      </c>
      <c r="E844" s="95">
        <f t="shared" si="56"/>
        <v>0</v>
      </c>
      <c r="F844" s="95" t="str" cm="1">
        <f t="array" ref="F844">_xlfn.IFS(G844&gt;H844,"W",G844&lt;H844,"L",G844=H844,"---")</f>
        <v>L</v>
      </c>
      <c r="G844" s="165">
        <v>3</v>
      </c>
      <c r="H844" s="165">
        <v>6</v>
      </c>
      <c r="I844" s="95" t="str" cm="1">
        <f t="array" ref="I844">_xlfn.IFS(H844&gt;G844,"W",H844&lt;G844,"L",H844=G844,"---")</f>
        <v>W</v>
      </c>
      <c r="J844" s="95">
        <f t="shared" si="57"/>
        <v>1</v>
      </c>
      <c r="K844" s="95" t="str">
        <f t="shared" si="59"/>
        <v>SFN</v>
      </c>
      <c r="L844" s="95">
        <v>32</v>
      </c>
      <c r="M844" s="95">
        <f>COUNTIF($D$3:K844,K844)</f>
        <v>53</v>
      </c>
    </row>
    <row r="845" spans="1:13" x14ac:dyDescent="0.25">
      <c r="A845" s="95">
        <v>843</v>
      </c>
      <c r="B845" s="95">
        <f>COUNTIF($D$3:K845,D845)</f>
        <v>54</v>
      </c>
      <c r="C845" s="95">
        <v>11</v>
      </c>
      <c r="D845" s="95" t="str">
        <f t="shared" si="58"/>
        <v>LAA</v>
      </c>
      <c r="E845" s="95">
        <f t="shared" si="56"/>
        <v>0</v>
      </c>
      <c r="F845" s="95" t="str" cm="1">
        <f t="array" ref="F845">_xlfn.IFS(G845&gt;H845,"W",G845&lt;H845,"L",G845=H845,"---")</f>
        <v>L</v>
      </c>
      <c r="G845" s="165">
        <v>4</v>
      </c>
      <c r="H845" s="165">
        <v>9</v>
      </c>
      <c r="I845" s="95" t="str" cm="1">
        <f t="array" ref="I845">_xlfn.IFS(H845&gt;G845,"W",H845&lt;G845,"L",H845=G845,"---")</f>
        <v>W</v>
      </c>
      <c r="J845" s="95">
        <f t="shared" si="57"/>
        <v>1</v>
      </c>
      <c r="K845" s="95" t="str">
        <f t="shared" si="59"/>
        <v>MIL</v>
      </c>
      <c r="L845" s="95">
        <v>8</v>
      </c>
      <c r="M845" s="95">
        <f>COUNTIF($D$3:K845,K845)</f>
        <v>52</v>
      </c>
    </row>
    <row r="846" spans="1:13" x14ac:dyDescent="0.25">
      <c r="A846" s="95">
        <v>844</v>
      </c>
      <c r="B846" s="95">
        <f>COUNTIF($D$3:K846,D846)</f>
        <v>54</v>
      </c>
      <c r="C846" s="95">
        <v>6</v>
      </c>
      <c r="D846" s="95" t="str">
        <f t="shared" si="58"/>
        <v>ORL</v>
      </c>
      <c r="E846" s="95">
        <f t="shared" si="56"/>
        <v>0</v>
      </c>
      <c r="F846" s="95" t="str" cm="1">
        <f t="array" ref="F846">_xlfn.IFS(G846&gt;H846,"W",G846&lt;H846,"L",G846=H846,"---")</f>
        <v>L</v>
      </c>
      <c r="G846" s="165">
        <v>2</v>
      </c>
      <c r="H846" s="165">
        <v>10</v>
      </c>
      <c r="I846" s="95" t="str" cm="1">
        <f t="array" ref="I846">_xlfn.IFS(H846&gt;G846,"W",H846&lt;G846,"L",H846=G846,"---")</f>
        <v>W</v>
      </c>
      <c r="J846" s="95">
        <f t="shared" si="57"/>
        <v>1</v>
      </c>
      <c r="K846" s="95" t="str">
        <f t="shared" si="59"/>
        <v>SEA</v>
      </c>
      <c r="L846" s="95">
        <v>9</v>
      </c>
      <c r="M846" s="95">
        <f>COUNTIF($D$3:K846,K846)</f>
        <v>53</v>
      </c>
    </row>
    <row r="847" spans="1:13" x14ac:dyDescent="0.25">
      <c r="A847" s="95">
        <v>845</v>
      </c>
      <c r="B847" s="95">
        <f>COUNTIF($D$3:K847,D847)</f>
        <v>54</v>
      </c>
      <c r="C847" s="95">
        <v>5</v>
      </c>
      <c r="D847" s="95" t="str">
        <f t="shared" si="58"/>
        <v>DET</v>
      </c>
      <c r="E847" s="95">
        <f t="shared" si="56"/>
        <v>1</v>
      </c>
      <c r="F847" s="95" t="str" cm="1">
        <f t="array" ref="F847">_xlfn.IFS(G847&gt;H847,"W",G847&lt;H847,"L",G847=H847,"---")</f>
        <v>W</v>
      </c>
      <c r="G847" s="165">
        <v>5</v>
      </c>
      <c r="H847" s="165">
        <v>2</v>
      </c>
      <c r="I847" s="95" t="str" cm="1">
        <f t="array" ref="I847">_xlfn.IFS(H847&gt;G847,"W",H847&lt;G847,"L",H847=G847,"---")</f>
        <v>L</v>
      </c>
      <c r="J847" s="95">
        <f t="shared" si="57"/>
        <v>0</v>
      </c>
      <c r="K847" s="95" t="str">
        <f t="shared" si="59"/>
        <v>OAK</v>
      </c>
      <c r="L847" s="95">
        <v>10</v>
      </c>
      <c r="M847" s="95">
        <f>COUNTIF($D$3:K847,K847)</f>
        <v>54</v>
      </c>
    </row>
    <row r="848" spans="1:13" x14ac:dyDescent="0.25">
      <c r="A848" s="95">
        <v>846</v>
      </c>
      <c r="B848" s="95">
        <f>COUNTIF($D$3:K848,D848)</f>
        <v>52</v>
      </c>
      <c r="C848" s="95">
        <v>7</v>
      </c>
      <c r="D848" s="95" t="str">
        <f t="shared" si="58"/>
        <v>IND</v>
      </c>
      <c r="E848" s="95">
        <f t="shared" si="56"/>
        <v>0</v>
      </c>
      <c r="F848" s="95" t="str" cm="1">
        <f t="array" ref="F848">_xlfn.IFS(G848&gt;H848,"W",G848&lt;H848,"L",G848=H848,"---")</f>
        <v>L</v>
      </c>
      <c r="G848" s="165">
        <v>3</v>
      </c>
      <c r="H848" s="165">
        <v>8</v>
      </c>
      <c r="I848" s="95" t="str" cm="1">
        <f t="array" ref="I848">_xlfn.IFS(H848&gt;G848,"W",H848&lt;G848,"L",H848=G848,"---")</f>
        <v>W</v>
      </c>
      <c r="J848" s="95">
        <f t="shared" si="57"/>
        <v>1</v>
      </c>
      <c r="K848" s="95" t="str">
        <f t="shared" si="59"/>
        <v>CHR</v>
      </c>
      <c r="L848" s="95">
        <v>12</v>
      </c>
      <c r="M848" s="95">
        <f>COUNTIF($D$3:K848,K848)</f>
        <v>53</v>
      </c>
    </row>
    <row r="849" spans="1:13" x14ac:dyDescent="0.25">
      <c r="A849" s="95">
        <v>847</v>
      </c>
      <c r="B849" s="95">
        <f>COUNTIF($D$3:K849,D849)</f>
        <v>54</v>
      </c>
      <c r="C849" s="95">
        <v>2</v>
      </c>
      <c r="D849" s="95" t="str">
        <f t="shared" si="58"/>
        <v>BOS</v>
      </c>
      <c r="E849" s="95">
        <f t="shared" si="56"/>
        <v>1</v>
      </c>
      <c r="F849" s="95" t="str" cm="1">
        <f t="array" ref="F849">_xlfn.IFS(G849&gt;H849,"W",G849&lt;H849,"L",G849=H849,"---")</f>
        <v>W</v>
      </c>
      <c r="G849" s="165">
        <v>16</v>
      </c>
      <c r="H849" s="165">
        <v>6</v>
      </c>
      <c r="I849" s="95" t="str" cm="1">
        <f t="array" ref="I849">_xlfn.IFS(H849&gt;G849,"W",H849&lt;G849,"L",H849=G849,"---")</f>
        <v>L</v>
      </c>
      <c r="J849" s="95">
        <f t="shared" si="57"/>
        <v>0</v>
      </c>
      <c r="K849" s="95" t="str">
        <f t="shared" si="59"/>
        <v>KCM</v>
      </c>
      <c r="L849" s="95">
        <v>13</v>
      </c>
      <c r="M849" s="95">
        <f>COUNTIF($D$3:K849,K849)</f>
        <v>54</v>
      </c>
    </row>
    <row r="850" spans="1:13" x14ac:dyDescent="0.25">
      <c r="A850" s="95">
        <v>848</v>
      </c>
      <c r="B850" s="95">
        <f>COUNTIF($D$3:K850,D850)</f>
        <v>54</v>
      </c>
      <c r="C850" s="95">
        <v>1</v>
      </c>
      <c r="D850" s="95" t="str">
        <f t="shared" si="58"/>
        <v>NYS</v>
      </c>
      <c r="E850" s="95">
        <f t="shared" si="56"/>
        <v>1</v>
      </c>
      <c r="F850" s="95" t="str" cm="1">
        <f t="array" ref="F850">_xlfn.IFS(G850&gt;H850,"W",G850&lt;H850,"L",G850=H850,"---")</f>
        <v>W</v>
      </c>
      <c r="G850" s="165">
        <v>5</v>
      </c>
      <c r="H850" s="165">
        <v>3</v>
      </c>
      <c r="I850" s="95" t="str" cm="1">
        <f t="array" ref="I850">_xlfn.IFS(H850&gt;G850,"W",H850&lt;G850,"L",H850=G850,"---")</f>
        <v>L</v>
      </c>
      <c r="J850" s="95">
        <f t="shared" si="57"/>
        <v>0</v>
      </c>
      <c r="K850" s="95" t="str">
        <f t="shared" si="59"/>
        <v>MIN</v>
      </c>
      <c r="L850" s="95">
        <v>14</v>
      </c>
      <c r="M850" s="95">
        <f>COUNTIF($D$3:K850,K850)</f>
        <v>53</v>
      </c>
    </row>
    <row r="851" spans="1:13" x14ac:dyDescent="0.25">
      <c r="A851" s="95">
        <v>849</v>
      </c>
      <c r="B851" s="95">
        <f>COUNTIF($D$3:K851,D851)</f>
        <v>55</v>
      </c>
      <c r="C851" s="95">
        <v>4</v>
      </c>
      <c r="D851" s="95" t="str">
        <f t="shared" si="58"/>
        <v>CLE</v>
      </c>
      <c r="E851" s="95">
        <f t="shared" si="56"/>
        <v>0</v>
      </c>
      <c r="F851" s="95" t="str" cm="1">
        <f t="array" ref="F851">_xlfn.IFS(G851&gt;H851,"W",G851&lt;H851,"L",G851=H851,"---")</f>
        <v>L</v>
      </c>
      <c r="G851" s="165">
        <v>4</v>
      </c>
      <c r="H851" s="165">
        <v>12</v>
      </c>
      <c r="I851" s="95" t="str" cm="1">
        <f t="array" ref="I851">_xlfn.IFS(H851&gt;G851,"W",H851&lt;G851,"L",H851=G851,"---")</f>
        <v>W</v>
      </c>
      <c r="J851" s="95">
        <f t="shared" si="57"/>
        <v>1</v>
      </c>
      <c r="K851" s="95" t="str">
        <f t="shared" si="59"/>
        <v>DAL</v>
      </c>
      <c r="L851" s="95">
        <v>15</v>
      </c>
      <c r="M851" s="95">
        <f>COUNTIF($D$3:K851,K851)</f>
        <v>54</v>
      </c>
    </row>
    <row r="852" spans="1:13" x14ac:dyDescent="0.25">
      <c r="A852" s="95">
        <v>850</v>
      </c>
      <c r="B852" s="95">
        <f>COUNTIF($D$3:K852,D852)</f>
        <v>54</v>
      </c>
      <c r="C852" s="95">
        <v>3</v>
      </c>
      <c r="D852" s="95" t="str">
        <f t="shared" si="58"/>
        <v>BAL</v>
      </c>
      <c r="E852" s="95">
        <f t="shared" si="56"/>
        <v>0</v>
      </c>
      <c r="F852" s="95" t="str" cm="1">
        <f t="array" ref="F852">_xlfn.IFS(G852&gt;H852,"W",G852&lt;H852,"L",G852=H852,"---")</f>
        <v>L</v>
      </c>
      <c r="G852" s="165">
        <v>1</v>
      </c>
      <c r="H852" s="165">
        <v>3</v>
      </c>
      <c r="I852" s="95" t="str" cm="1">
        <f t="array" ref="I852">_xlfn.IFS(H852&gt;G852,"W",H852&lt;G852,"L",H852=G852,"---")</f>
        <v>W</v>
      </c>
      <c r="J852" s="95">
        <f t="shared" si="57"/>
        <v>1</v>
      </c>
      <c r="K852" s="95" t="str">
        <f t="shared" si="59"/>
        <v>HOU</v>
      </c>
      <c r="L852" s="95">
        <v>16</v>
      </c>
      <c r="M852" s="95">
        <f>COUNTIF($D$3:K852,K852)</f>
        <v>54</v>
      </c>
    </row>
    <row r="853" spans="1:13" x14ac:dyDescent="0.25">
      <c r="A853" s="95">
        <v>851</v>
      </c>
      <c r="B853" s="95">
        <f>COUNTIF($D$3:K853,D853)</f>
        <v>53</v>
      </c>
      <c r="C853" s="95">
        <v>30</v>
      </c>
      <c r="D853" s="95" t="str">
        <f t="shared" si="58"/>
        <v>PHX</v>
      </c>
      <c r="E853" s="95">
        <f t="shared" si="56"/>
        <v>0</v>
      </c>
      <c r="F853" s="95" t="str" cm="1">
        <f t="array" ref="F853">_xlfn.IFS(G853&gt;H853,"W",G853&lt;H853,"L",G853=H853,"---")</f>
        <v>L</v>
      </c>
      <c r="G853" s="165">
        <v>4</v>
      </c>
      <c r="H853" s="165">
        <v>5</v>
      </c>
      <c r="I853" s="95" t="str" cm="1">
        <f t="array" ref="I853">_xlfn.IFS(H853&gt;G853,"W",H853&lt;G853,"L",H853=G853,"---")</f>
        <v>W</v>
      </c>
      <c r="J853" s="95">
        <f t="shared" si="57"/>
        <v>1</v>
      </c>
      <c r="K853" s="95" t="str">
        <f t="shared" si="59"/>
        <v>NYC</v>
      </c>
      <c r="L853" s="95">
        <v>17</v>
      </c>
      <c r="M853" s="95">
        <f>COUNTIF($D$3:K853,K853)</f>
        <v>54</v>
      </c>
    </row>
    <row r="854" spans="1:13" x14ac:dyDescent="0.25">
      <c r="A854" s="95">
        <v>852</v>
      </c>
      <c r="B854" s="95">
        <f>COUNTIF($D$3:K854,D854)</f>
        <v>54</v>
      </c>
      <c r="C854" s="95">
        <v>29</v>
      </c>
      <c r="D854" s="95" t="str">
        <f t="shared" si="58"/>
        <v>LAP</v>
      </c>
      <c r="E854" s="95">
        <f t="shared" si="56"/>
        <v>1</v>
      </c>
      <c r="F854" s="95" t="str" cm="1">
        <f t="array" ref="F854">_xlfn.IFS(G854&gt;H854,"W",G854&lt;H854,"L",G854=H854,"---")</f>
        <v>W</v>
      </c>
      <c r="G854" s="165">
        <v>7</v>
      </c>
      <c r="H854" s="165">
        <v>3</v>
      </c>
      <c r="I854" s="95" t="str" cm="1">
        <f t="array" ref="I854">_xlfn.IFS(H854&gt;G854,"W",H854&lt;G854,"L",H854=G854,"---")</f>
        <v>L</v>
      </c>
      <c r="J854" s="95">
        <f t="shared" si="57"/>
        <v>0</v>
      </c>
      <c r="K854" s="95" t="str">
        <f t="shared" si="59"/>
        <v>PHI</v>
      </c>
      <c r="L854" s="95">
        <v>18</v>
      </c>
      <c r="M854" s="95">
        <f>COUNTIF($D$3:K854,K854)</f>
        <v>54</v>
      </c>
    </row>
    <row r="855" spans="1:13" x14ac:dyDescent="0.25">
      <c r="A855" s="95">
        <v>853</v>
      </c>
      <c r="B855" s="95">
        <f>COUNTIF($D$3:K855,D855)</f>
        <v>54</v>
      </c>
      <c r="C855" s="95">
        <v>32</v>
      </c>
      <c r="D855" s="95" t="str">
        <f t="shared" si="58"/>
        <v>SFN</v>
      </c>
      <c r="E855" s="95">
        <f t="shared" si="56"/>
        <v>1</v>
      </c>
      <c r="F855" s="95" t="str" cm="1">
        <f t="array" ref="F855">_xlfn.IFS(G855&gt;H855,"W",G855&lt;H855,"L",G855=H855,"---")</f>
        <v>W</v>
      </c>
      <c r="G855" s="165">
        <v>10</v>
      </c>
      <c r="H855" s="165">
        <v>4</v>
      </c>
      <c r="I855" s="95" t="str" cm="1">
        <f t="array" ref="I855">_xlfn.IFS(H855&gt;G855,"W",H855&lt;G855,"L",H855=G855,"---")</f>
        <v>L</v>
      </c>
      <c r="J855" s="95">
        <f t="shared" si="57"/>
        <v>0</v>
      </c>
      <c r="K855" s="95" t="str">
        <f t="shared" si="59"/>
        <v>BKN</v>
      </c>
      <c r="L855" s="95">
        <v>19</v>
      </c>
      <c r="M855" s="95">
        <f>COUNTIF($D$3:K855,K855)</f>
        <v>54</v>
      </c>
    </row>
    <row r="856" spans="1:13" x14ac:dyDescent="0.25">
      <c r="A856" s="95">
        <v>854</v>
      </c>
      <c r="B856" s="95">
        <f>COUNTIF($D$3:K856,D856)</f>
        <v>54</v>
      </c>
      <c r="C856" s="95">
        <v>31</v>
      </c>
      <c r="D856" s="95" t="str">
        <f t="shared" si="58"/>
        <v>SDT</v>
      </c>
      <c r="E856" s="95">
        <f t="shared" si="56"/>
        <v>0</v>
      </c>
      <c r="F856" s="95" t="str" cm="1">
        <f t="array" ref="F856">_xlfn.IFS(G856&gt;H856,"W",G856&lt;H856,"L",G856=H856,"---")</f>
        <v>L</v>
      </c>
      <c r="G856" s="165">
        <v>8</v>
      </c>
      <c r="H856" s="165">
        <v>10</v>
      </c>
      <c r="I856" s="95" t="str" cm="1">
        <f t="array" ref="I856">_xlfn.IFS(H856&gt;G856,"W",H856&lt;G856,"L",H856=G856,"---")</f>
        <v>W</v>
      </c>
      <c r="J856" s="95">
        <f t="shared" si="57"/>
        <v>1</v>
      </c>
      <c r="K856" s="95" t="str">
        <f t="shared" si="59"/>
        <v>WAS</v>
      </c>
      <c r="L856" s="95">
        <v>20</v>
      </c>
      <c r="M856" s="95">
        <f>COUNTIF($D$3:K856,K856)</f>
        <v>55</v>
      </c>
    </row>
    <row r="857" spans="1:13" x14ac:dyDescent="0.25">
      <c r="A857" s="95">
        <v>855</v>
      </c>
      <c r="B857" s="95">
        <f>COUNTIF($D$3:K857,D857)</f>
        <v>54</v>
      </c>
      <c r="C857" s="95">
        <v>26</v>
      </c>
      <c r="D857" s="95" t="str">
        <f t="shared" si="58"/>
        <v>STL</v>
      </c>
      <c r="E857" s="95">
        <f t="shared" si="56"/>
        <v>0</v>
      </c>
      <c r="F857" s="95" t="str" cm="1">
        <f t="array" ref="F857">_xlfn.IFS(G857&gt;H857,"W",G857&lt;H857,"L",G857=H857,"---")</f>
        <v>L</v>
      </c>
      <c r="G857" s="165">
        <v>1</v>
      </c>
      <c r="H857" s="165">
        <v>7</v>
      </c>
      <c r="I857" s="95" t="str" cm="1">
        <f t="array" ref="I857">_xlfn.IFS(H857&gt;G857,"W",H857&lt;G857,"L",H857=G857,"---")</f>
        <v>W</v>
      </c>
      <c r="J857" s="95">
        <f t="shared" si="57"/>
        <v>1</v>
      </c>
      <c r="K857" s="95" t="str">
        <f t="shared" si="59"/>
        <v>PIT</v>
      </c>
      <c r="L857" s="95">
        <v>21</v>
      </c>
      <c r="M857" s="95">
        <f>COUNTIF($D$3:K857,K857)</f>
        <v>54</v>
      </c>
    </row>
    <row r="858" spans="1:13" x14ac:dyDescent="0.25">
      <c r="A858" s="95">
        <v>856</v>
      </c>
      <c r="B858" s="95">
        <f>COUNTIF($D$3:K858,D858)</f>
        <v>53</v>
      </c>
      <c r="C858" s="95">
        <v>25</v>
      </c>
      <c r="D858" s="95" t="str">
        <f t="shared" si="58"/>
        <v>CHC</v>
      </c>
      <c r="E858" s="95">
        <f t="shared" si="56"/>
        <v>0</v>
      </c>
      <c r="F858" s="95" t="str" cm="1">
        <f t="array" ref="F858">_xlfn.IFS(G858&gt;H858,"W",G858&lt;H858,"L",G858=H858,"---")</f>
        <v>L</v>
      </c>
      <c r="G858" s="165">
        <v>1</v>
      </c>
      <c r="H858" s="165">
        <v>8</v>
      </c>
      <c r="I858" s="95" t="str" cm="1">
        <f t="array" ref="I858">_xlfn.IFS(H858&gt;G858,"W",H858&lt;G858,"L",H858=G858,"---")</f>
        <v>W</v>
      </c>
      <c r="J858" s="95">
        <f t="shared" si="57"/>
        <v>1</v>
      </c>
      <c r="K858" s="95" t="str">
        <f t="shared" si="59"/>
        <v>ATL</v>
      </c>
      <c r="L858" s="95">
        <v>22</v>
      </c>
      <c r="M858" s="95">
        <f>COUNTIF($D$3:K858,K858)</f>
        <v>54</v>
      </c>
    </row>
    <row r="859" spans="1:13" x14ac:dyDescent="0.25">
      <c r="A859" s="95">
        <v>857</v>
      </c>
      <c r="B859" s="95">
        <f>COUNTIF($D$3:K859,D859)</f>
        <v>53</v>
      </c>
      <c r="C859" s="95">
        <v>28</v>
      </c>
      <c r="D859" s="95" t="str">
        <f t="shared" si="58"/>
        <v>COL</v>
      </c>
      <c r="E859" s="95">
        <f t="shared" si="56"/>
        <v>1</v>
      </c>
      <c r="F859" s="95" t="str" cm="1">
        <f t="array" ref="F859">_xlfn.IFS(G859&gt;H859,"W",G859&lt;H859,"L",G859=H859,"---")</f>
        <v>W</v>
      </c>
      <c r="G859" s="165">
        <v>2</v>
      </c>
      <c r="H859" s="165">
        <v>0</v>
      </c>
      <c r="I859" s="95" t="str" cm="1">
        <f t="array" ref="I859">_xlfn.IFS(H859&gt;G859,"W",H859&lt;G859,"L",H859=G859,"---")</f>
        <v>L</v>
      </c>
      <c r="J859" s="95">
        <f t="shared" si="57"/>
        <v>0</v>
      </c>
      <c r="K859" s="95" t="str">
        <f t="shared" si="59"/>
        <v>MIA</v>
      </c>
      <c r="L859" s="95">
        <v>23</v>
      </c>
      <c r="M859" s="95">
        <f>COUNTIF($D$3:K859,K859)</f>
        <v>52</v>
      </c>
    </row>
    <row r="860" spans="1:13" x14ac:dyDescent="0.25">
      <c r="A860" s="95">
        <v>858</v>
      </c>
      <c r="B860" s="95">
        <f>COUNTIF($D$3:K860,D860)</f>
        <v>52</v>
      </c>
      <c r="C860" s="95">
        <v>24</v>
      </c>
      <c r="D860" s="95" t="str">
        <f t="shared" si="58"/>
        <v>CIN</v>
      </c>
      <c r="E860" s="95">
        <f t="shared" si="56"/>
        <v>0</v>
      </c>
      <c r="F860" s="95" t="str" cm="1">
        <f t="array" ref="F860">_xlfn.IFS(G860&gt;H860,"W",G860&lt;H860,"L",G860=H860,"---")</f>
        <v>L</v>
      </c>
      <c r="G860" s="165">
        <v>2</v>
      </c>
      <c r="H860" s="165">
        <v>6</v>
      </c>
      <c r="I860" s="95" t="str" cm="1">
        <f t="array" ref="I860">_xlfn.IFS(H860&gt;G860,"W",H860&lt;G860,"L",H860=G860,"---")</f>
        <v>W</v>
      </c>
      <c r="J860" s="95">
        <f t="shared" si="57"/>
        <v>1</v>
      </c>
      <c r="K860" s="95" t="str">
        <f t="shared" si="59"/>
        <v>OKC</v>
      </c>
      <c r="L860" s="95">
        <v>27</v>
      </c>
      <c r="M860" s="95">
        <f>COUNTIF($D$3:K860,K860)</f>
        <v>54</v>
      </c>
    </row>
    <row r="861" spans="1:13" x14ac:dyDescent="0.25">
      <c r="A861" s="95">
        <v>859</v>
      </c>
      <c r="B861" s="95">
        <f>COUNTIF($D$3:K861,D861)</f>
        <v>55</v>
      </c>
      <c r="C861" s="95">
        <v>11</v>
      </c>
      <c r="D861" s="95" t="str">
        <f t="shared" si="58"/>
        <v>LAA</v>
      </c>
      <c r="E861" s="95">
        <f t="shared" si="56"/>
        <v>1</v>
      </c>
      <c r="F861" s="95" t="str" cm="1">
        <f t="array" ref="F861">_xlfn.IFS(G861&gt;H861,"W",G861&lt;H861,"L",G861=H861,"---")</f>
        <v>W</v>
      </c>
      <c r="G861" s="165">
        <v>9</v>
      </c>
      <c r="H861" s="165">
        <v>7</v>
      </c>
      <c r="I861" s="95" t="str" cm="1">
        <f t="array" ref="I861">_xlfn.IFS(H861&gt;G861,"W",H861&lt;G861,"L",H861=G861,"---")</f>
        <v>L</v>
      </c>
      <c r="J861" s="95">
        <f t="shared" si="57"/>
        <v>0</v>
      </c>
      <c r="K861" s="95" t="str">
        <f t="shared" si="59"/>
        <v>MIL</v>
      </c>
      <c r="L861" s="95">
        <v>8</v>
      </c>
      <c r="M861" s="95">
        <f>COUNTIF($D$3:K861,K861)</f>
        <v>53</v>
      </c>
    </row>
    <row r="862" spans="1:13" x14ac:dyDescent="0.25">
      <c r="A862" s="95">
        <v>860</v>
      </c>
      <c r="B862" s="95">
        <f>COUNTIF($D$3:K862,D862)</f>
        <v>55</v>
      </c>
      <c r="C862" s="95">
        <v>6</v>
      </c>
      <c r="D862" s="95" t="str">
        <f t="shared" si="58"/>
        <v>ORL</v>
      </c>
      <c r="E862" s="95">
        <f t="shared" si="56"/>
        <v>0</v>
      </c>
      <c r="F862" s="95" t="str" cm="1">
        <f t="array" ref="F862">_xlfn.IFS(G862&gt;H862,"W",G862&lt;H862,"L",G862=H862,"---")</f>
        <v>L</v>
      </c>
      <c r="G862" s="165">
        <v>3</v>
      </c>
      <c r="H862" s="165">
        <v>7</v>
      </c>
      <c r="I862" s="95" t="str" cm="1">
        <f t="array" ref="I862">_xlfn.IFS(H862&gt;G862,"W",H862&lt;G862,"L",H862=G862,"---")</f>
        <v>W</v>
      </c>
      <c r="J862" s="95">
        <f t="shared" si="57"/>
        <v>1</v>
      </c>
      <c r="K862" s="95" t="str">
        <f t="shared" si="59"/>
        <v>SEA</v>
      </c>
      <c r="L862" s="95">
        <v>9</v>
      </c>
      <c r="M862" s="95">
        <f>COUNTIF($D$3:K862,K862)</f>
        <v>54</v>
      </c>
    </row>
    <row r="863" spans="1:13" x14ac:dyDescent="0.25">
      <c r="A863" s="95">
        <v>861</v>
      </c>
      <c r="B863" s="95">
        <f>COUNTIF($D$3:K863,D863)</f>
        <v>55</v>
      </c>
      <c r="C863" s="95">
        <v>5</v>
      </c>
      <c r="D863" s="95" t="str">
        <f t="shared" si="58"/>
        <v>DET</v>
      </c>
      <c r="E863" s="95">
        <f t="shared" si="56"/>
        <v>1</v>
      </c>
      <c r="F863" s="95" t="str" cm="1">
        <f t="array" ref="F863">_xlfn.IFS(G863&gt;H863,"W",G863&lt;H863,"L",G863=H863,"---")</f>
        <v>W</v>
      </c>
      <c r="G863" s="165">
        <v>9</v>
      </c>
      <c r="H863" s="165">
        <v>7</v>
      </c>
      <c r="I863" s="95" t="str" cm="1">
        <f t="array" ref="I863">_xlfn.IFS(H863&gt;G863,"W",H863&lt;G863,"L",H863=G863,"---")</f>
        <v>L</v>
      </c>
      <c r="J863" s="95">
        <f t="shared" si="57"/>
        <v>0</v>
      </c>
      <c r="K863" s="95" t="str">
        <f t="shared" si="59"/>
        <v>OAK</v>
      </c>
      <c r="L863" s="95">
        <v>10</v>
      </c>
      <c r="M863" s="95">
        <f>COUNTIF($D$3:K863,K863)</f>
        <v>55</v>
      </c>
    </row>
    <row r="864" spans="1:13" x14ac:dyDescent="0.25">
      <c r="A864" s="95">
        <v>862</v>
      </c>
      <c r="B864" s="95">
        <f>COUNTIF($D$3:K864,D864)</f>
        <v>53</v>
      </c>
      <c r="C864" s="95">
        <v>7</v>
      </c>
      <c r="D864" s="95" t="str">
        <f t="shared" si="58"/>
        <v>IND</v>
      </c>
      <c r="E864" s="95">
        <f t="shared" si="56"/>
        <v>0</v>
      </c>
      <c r="F864" s="95" t="str" cm="1">
        <f t="array" ref="F864">_xlfn.IFS(G864&gt;H864,"W",G864&lt;H864,"L",G864=H864,"---")</f>
        <v>L</v>
      </c>
      <c r="G864" s="165">
        <v>2</v>
      </c>
      <c r="H864" s="165">
        <v>5</v>
      </c>
      <c r="I864" s="95" t="str" cm="1">
        <f t="array" ref="I864">_xlfn.IFS(H864&gt;G864,"W",H864&lt;G864,"L",H864=G864,"---")</f>
        <v>W</v>
      </c>
      <c r="J864" s="95">
        <f t="shared" si="57"/>
        <v>1</v>
      </c>
      <c r="K864" s="95" t="str">
        <f t="shared" si="59"/>
        <v>CHR</v>
      </c>
      <c r="L864" s="95">
        <v>12</v>
      </c>
      <c r="M864" s="95">
        <f>COUNTIF($D$3:K864,K864)</f>
        <v>54</v>
      </c>
    </row>
    <row r="865" spans="1:13" x14ac:dyDescent="0.25">
      <c r="A865" s="95">
        <v>863</v>
      </c>
      <c r="B865" s="95">
        <f>COUNTIF($D$3:K865,D865)</f>
        <v>55</v>
      </c>
      <c r="C865" s="95">
        <v>2</v>
      </c>
      <c r="D865" s="95" t="str">
        <f t="shared" si="58"/>
        <v>BOS</v>
      </c>
      <c r="E865" s="95">
        <f t="shared" si="56"/>
        <v>1</v>
      </c>
      <c r="F865" s="95" t="str" cm="1">
        <f t="array" ref="F865">_xlfn.IFS(G865&gt;H865,"W",G865&lt;H865,"L",G865=H865,"---")</f>
        <v>W</v>
      </c>
      <c r="G865" s="165">
        <v>11</v>
      </c>
      <c r="H865" s="165">
        <v>4</v>
      </c>
      <c r="I865" s="95" t="str" cm="1">
        <f t="array" ref="I865">_xlfn.IFS(H865&gt;G865,"W",H865&lt;G865,"L",H865=G865,"---")</f>
        <v>L</v>
      </c>
      <c r="J865" s="95">
        <f t="shared" si="57"/>
        <v>0</v>
      </c>
      <c r="K865" s="95" t="str">
        <f t="shared" si="59"/>
        <v>KCM</v>
      </c>
      <c r="L865" s="95">
        <v>13</v>
      </c>
      <c r="M865" s="95">
        <f>COUNTIF($D$3:K865,K865)</f>
        <v>55</v>
      </c>
    </row>
    <row r="866" spans="1:13" x14ac:dyDescent="0.25">
      <c r="A866" s="95">
        <v>864</v>
      </c>
      <c r="B866" s="95">
        <f>COUNTIF($D$3:K866,D866)</f>
        <v>55</v>
      </c>
      <c r="C866" s="95">
        <v>1</v>
      </c>
      <c r="D866" s="95" t="str">
        <f t="shared" si="58"/>
        <v>NYS</v>
      </c>
      <c r="E866" s="95">
        <f t="shared" si="56"/>
        <v>0</v>
      </c>
      <c r="F866" s="95" t="str" cm="1">
        <f t="array" ref="F866">_xlfn.IFS(G866&gt;H866,"W",G866&lt;H866,"L",G866=H866,"---")</f>
        <v>L</v>
      </c>
      <c r="G866" s="165">
        <v>3</v>
      </c>
      <c r="H866" s="165">
        <v>4</v>
      </c>
      <c r="I866" s="95" t="str" cm="1">
        <f t="array" ref="I866">_xlfn.IFS(H866&gt;G866,"W",H866&lt;G866,"L",H866=G866,"---")</f>
        <v>W</v>
      </c>
      <c r="J866" s="95">
        <f t="shared" si="57"/>
        <v>1</v>
      </c>
      <c r="K866" s="95" t="str">
        <f t="shared" si="59"/>
        <v>MIN</v>
      </c>
      <c r="L866" s="95">
        <v>14</v>
      </c>
      <c r="M866" s="95">
        <f>COUNTIF($D$3:K866,K866)</f>
        <v>54</v>
      </c>
    </row>
    <row r="867" spans="1:13" x14ac:dyDescent="0.25">
      <c r="A867" s="95">
        <v>865</v>
      </c>
      <c r="B867" s="95">
        <f>COUNTIF($D$3:K867,D867)</f>
        <v>56</v>
      </c>
      <c r="C867" s="95">
        <v>4</v>
      </c>
      <c r="D867" s="95" t="str">
        <f t="shared" si="58"/>
        <v>CLE</v>
      </c>
      <c r="E867" s="95">
        <f t="shared" si="56"/>
        <v>0</v>
      </c>
      <c r="F867" s="95" t="str" cm="1">
        <f t="array" ref="F867">_xlfn.IFS(G867&gt;H867,"W",G867&lt;H867,"L",G867=H867,"---")</f>
        <v>L</v>
      </c>
      <c r="G867" s="165">
        <v>5</v>
      </c>
      <c r="H867" s="165">
        <v>6</v>
      </c>
      <c r="I867" s="95" t="str" cm="1">
        <f t="array" ref="I867">_xlfn.IFS(H867&gt;G867,"W",H867&lt;G867,"L",H867=G867,"---")</f>
        <v>W</v>
      </c>
      <c r="J867" s="95">
        <f t="shared" si="57"/>
        <v>1</v>
      </c>
      <c r="K867" s="95" t="str">
        <f t="shared" si="59"/>
        <v>DAL</v>
      </c>
      <c r="L867" s="95">
        <v>15</v>
      </c>
      <c r="M867" s="95">
        <f>COUNTIF($D$3:K867,K867)</f>
        <v>55</v>
      </c>
    </row>
    <row r="868" spans="1:13" x14ac:dyDescent="0.25">
      <c r="A868" s="95">
        <v>866</v>
      </c>
      <c r="B868" s="95">
        <f>COUNTIF($D$3:K868,D868)</f>
        <v>55</v>
      </c>
      <c r="C868" s="95">
        <v>3</v>
      </c>
      <c r="D868" s="95" t="str">
        <f t="shared" si="58"/>
        <v>BAL</v>
      </c>
      <c r="E868" s="95">
        <f t="shared" si="56"/>
        <v>0</v>
      </c>
      <c r="F868" s="95" t="str" cm="1">
        <f t="array" ref="F868">_xlfn.IFS(G868&gt;H868,"W",G868&lt;H868,"L",G868=H868,"---")</f>
        <v>L</v>
      </c>
      <c r="G868" s="165">
        <v>9</v>
      </c>
      <c r="H868" s="165">
        <v>11</v>
      </c>
      <c r="I868" s="95" t="str" cm="1">
        <f t="array" ref="I868">_xlfn.IFS(H868&gt;G868,"W",H868&lt;G868,"L",H868=G868,"---")</f>
        <v>W</v>
      </c>
      <c r="J868" s="95">
        <f t="shared" si="57"/>
        <v>1</v>
      </c>
      <c r="K868" s="95" t="str">
        <f t="shared" si="59"/>
        <v>HOU</v>
      </c>
      <c r="L868" s="95">
        <v>16</v>
      </c>
      <c r="M868" s="95">
        <f>COUNTIF($D$3:K868,K868)</f>
        <v>55</v>
      </c>
    </row>
    <row r="869" spans="1:13" x14ac:dyDescent="0.25">
      <c r="A869" s="95">
        <v>867</v>
      </c>
      <c r="B869" s="95">
        <f>COUNTIF($D$3:K869,D869)</f>
        <v>54</v>
      </c>
      <c r="C869" s="95">
        <v>30</v>
      </c>
      <c r="D869" s="95" t="str">
        <f t="shared" si="58"/>
        <v>PHX</v>
      </c>
      <c r="E869" s="95">
        <f t="shared" si="56"/>
        <v>1</v>
      </c>
      <c r="F869" s="95" t="str" cm="1">
        <f t="array" ref="F869">_xlfn.IFS(G869&gt;H869,"W",G869&lt;H869,"L",G869=H869,"---")</f>
        <v>W</v>
      </c>
      <c r="G869" s="165">
        <v>3</v>
      </c>
      <c r="H869" s="165">
        <v>1</v>
      </c>
      <c r="I869" s="95" t="str" cm="1">
        <f t="array" ref="I869">_xlfn.IFS(H869&gt;G869,"W",H869&lt;G869,"L",H869=G869,"---")</f>
        <v>L</v>
      </c>
      <c r="J869" s="95">
        <f t="shared" si="57"/>
        <v>0</v>
      </c>
      <c r="K869" s="95" t="str">
        <f t="shared" si="59"/>
        <v>NYC</v>
      </c>
      <c r="L869" s="95">
        <v>17</v>
      </c>
      <c r="M869" s="95">
        <f>COUNTIF($D$3:K869,K869)</f>
        <v>55</v>
      </c>
    </row>
    <row r="870" spans="1:13" x14ac:dyDescent="0.25">
      <c r="A870" s="95">
        <v>868</v>
      </c>
      <c r="B870" s="95">
        <f>COUNTIF($D$3:K870,D870)</f>
        <v>55</v>
      </c>
      <c r="C870" s="95">
        <v>29</v>
      </c>
      <c r="D870" s="95" t="str">
        <f t="shared" si="58"/>
        <v>LAP</v>
      </c>
      <c r="E870" s="95">
        <f t="shared" si="56"/>
        <v>0</v>
      </c>
      <c r="F870" s="95" t="str" cm="1">
        <f t="array" ref="F870">_xlfn.IFS(G870&gt;H870,"W",G870&lt;H870,"L",G870=H870,"---")</f>
        <v>L</v>
      </c>
      <c r="G870" s="165">
        <v>1</v>
      </c>
      <c r="H870" s="165">
        <v>2</v>
      </c>
      <c r="I870" s="95" t="str" cm="1">
        <f t="array" ref="I870">_xlfn.IFS(H870&gt;G870,"W",H870&lt;G870,"L",H870=G870,"---")</f>
        <v>W</v>
      </c>
      <c r="J870" s="95">
        <f t="shared" si="57"/>
        <v>1</v>
      </c>
      <c r="K870" s="95" t="str">
        <f t="shared" si="59"/>
        <v>PHI</v>
      </c>
      <c r="L870" s="95">
        <v>18</v>
      </c>
      <c r="M870" s="95">
        <f>COUNTIF($D$3:K870,K870)</f>
        <v>55</v>
      </c>
    </row>
    <row r="871" spans="1:13" x14ac:dyDescent="0.25">
      <c r="A871" s="95">
        <v>869</v>
      </c>
      <c r="B871" s="95">
        <f>COUNTIF($D$3:K871,D871)</f>
        <v>55</v>
      </c>
      <c r="C871" s="95">
        <v>32</v>
      </c>
      <c r="D871" s="95" t="str">
        <f t="shared" si="58"/>
        <v>SFN</v>
      </c>
      <c r="E871" s="95">
        <f t="shared" si="56"/>
        <v>0</v>
      </c>
      <c r="F871" s="95" t="str" cm="1">
        <f t="array" ref="F871">_xlfn.IFS(G871&gt;H871,"W",G871&lt;H871,"L",G871=H871,"---")</f>
        <v>L</v>
      </c>
      <c r="G871" s="165">
        <v>2</v>
      </c>
      <c r="H871" s="165">
        <v>5</v>
      </c>
      <c r="I871" s="95" t="str" cm="1">
        <f t="array" ref="I871">_xlfn.IFS(H871&gt;G871,"W",H871&lt;G871,"L",H871=G871,"---")</f>
        <v>W</v>
      </c>
      <c r="J871" s="95">
        <f t="shared" si="57"/>
        <v>1</v>
      </c>
      <c r="K871" s="95" t="str">
        <f t="shared" si="59"/>
        <v>BKN</v>
      </c>
      <c r="L871" s="95">
        <v>19</v>
      </c>
      <c r="M871" s="95">
        <f>COUNTIF($D$3:K871,K871)</f>
        <v>55</v>
      </c>
    </row>
    <row r="872" spans="1:13" x14ac:dyDescent="0.25">
      <c r="A872" s="95">
        <v>870</v>
      </c>
      <c r="B872" s="95">
        <f>COUNTIF($D$3:K872,D872)</f>
        <v>55</v>
      </c>
      <c r="C872" s="95">
        <v>31</v>
      </c>
      <c r="D872" s="95" t="str">
        <f t="shared" si="58"/>
        <v>SDT</v>
      </c>
      <c r="E872" s="95">
        <f t="shared" si="56"/>
        <v>0</v>
      </c>
      <c r="F872" s="95" t="str" cm="1">
        <f t="array" ref="F872">_xlfn.IFS(G872&gt;H872,"W",G872&lt;H872,"L",G872=H872,"---")</f>
        <v>L</v>
      </c>
      <c r="G872" s="165">
        <v>0</v>
      </c>
      <c r="H872" s="165">
        <v>3</v>
      </c>
      <c r="I872" s="95" t="str" cm="1">
        <f t="array" ref="I872">_xlfn.IFS(H872&gt;G872,"W",H872&lt;G872,"L",H872=G872,"---")</f>
        <v>W</v>
      </c>
      <c r="J872" s="95">
        <f t="shared" si="57"/>
        <v>1</v>
      </c>
      <c r="K872" s="95" t="str">
        <f t="shared" si="59"/>
        <v>WAS</v>
      </c>
      <c r="L872" s="95">
        <v>20</v>
      </c>
      <c r="M872" s="95">
        <f>COUNTIF($D$3:K872,K872)</f>
        <v>56</v>
      </c>
    </row>
    <row r="873" spans="1:13" x14ac:dyDescent="0.25">
      <c r="A873" s="95">
        <v>871</v>
      </c>
      <c r="B873" s="95">
        <f>COUNTIF($D$3:K873,D873)</f>
        <v>55</v>
      </c>
      <c r="C873" s="95">
        <v>26</v>
      </c>
      <c r="D873" s="95" t="str">
        <f t="shared" si="58"/>
        <v>STL</v>
      </c>
      <c r="E873" s="95">
        <f t="shared" si="56"/>
        <v>1</v>
      </c>
      <c r="F873" s="95" t="str" cm="1">
        <f t="array" ref="F873">_xlfn.IFS(G873&gt;H873,"W",G873&lt;H873,"L",G873=H873,"---")</f>
        <v>W</v>
      </c>
      <c r="G873" s="165">
        <v>11</v>
      </c>
      <c r="H873" s="165">
        <v>5</v>
      </c>
      <c r="I873" s="95" t="str" cm="1">
        <f t="array" ref="I873">_xlfn.IFS(H873&gt;G873,"W",H873&lt;G873,"L",H873=G873,"---")</f>
        <v>L</v>
      </c>
      <c r="J873" s="95">
        <f t="shared" si="57"/>
        <v>0</v>
      </c>
      <c r="K873" s="95" t="str">
        <f t="shared" si="59"/>
        <v>PIT</v>
      </c>
      <c r="L873" s="95">
        <v>21</v>
      </c>
      <c r="M873" s="95">
        <f>COUNTIF($D$3:K873,K873)</f>
        <v>55</v>
      </c>
    </row>
    <row r="874" spans="1:13" x14ac:dyDescent="0.25">
      <c r="A874" s="95">
        <v>872</v>
      </c>
      <c r="B874" s="95">
        <f>COUNTIF($D$3:K874,D874)</f>
        <v>54</v>
      </c>
      <c r="C874" s="95">
        <v>25</v>
      </c>
      <c r="D874" s="95" t="str">
        <f t="shared" si="58"/>
        <v>CHC</v>
      </c>
      <c r="E874" s="95">
        <f t="shared" si="56"/>
        <v>1</v>
      </c>
      <c r="F874" s="95" t="str" cm="1">
        <f t="array" ref="F874">_xlfn.IFS(G874&gt;H874,"W",G874&lt;H874,"L",G874=H874,"---")</f>
        <v>W</v>
      </c>
      <c r="G874" s="165">
        <v>7</v>
      </c>
      <c r="H874" s="165">
        <v>4</v>
      </c>
      <c r="I874" s="95" t="str" cm="1">
        <f t="array" ref="I874">_xlfn.IFS(H874&gt;G874,"W",H874&lt;G874,"L",H874=G874,"---")</f>
        <v>L</v>
      </c>
      <c r="J874" s="95">
        <f t="shared" si="57"/>
        <v>0</v>
      </c>
      <c r="K874" s="95" t="str">
        <f t="shared" si="59"/>
        <v>ATL</v>
      </c>
      <c r="L874" s="95">
        <v>22</v>
      </c>
      <c r="M874" s="95">
        <f>COUNTIF($D$3:K874,K874)</f>
        <v>55</v>
      </c>
    </row>
    <row r="875" spans="1:13" x14ac:dyDescent="0.25">
      <c r="A875" s="95">
        <v>873</v>
      </c>
      <c r="B875" s="95">
        <f>COUNTIF($D$3:K875,D875)</f>
        <v>54</v>
      </c>
      <c r="C875" s="95">
        <v>28</v>
      </c>
      <c r="D875" s="95" t="str">
        <f t="shared" si="58"/>
        <v>COL</v>
      </c>
      <c r="E875" s="95">
        <f t="shared" si="56"/>
        <v>0</v>
      </c>
      <c r="F875" s="95" t="str" cm="1">
        <f t="array" ref="F875">_xlfn.IFS(G875&gt;H875,"W",G875&lt;H875,"L",G875=H875,"---")</f>
        <v>L</v>
      </c>
      <c r="G875" s="165">
        <v>2</v>
      </c>
      <c r="H875" s="165">
        <v>6</v>
      </c>
      <c r="I875" s="95" t="str" cm="1">
        <f t="array" ref="I875">_xlfn.IFS(H875&gt;G875,"W",H875&lt;G875,"L",H875=G875,"---")</f>
        <v>W</v>
      </c>
      <c r="J875" s="95">
        <f t="shared" si="57"/>
        <v>1</v>
      </c>
      <c r="K875" s="95" t="str">
        <f t="shared" si="59"/>
        <v>MIA</v>
      </c>
      <c r="L875" s="95">
        <v>23</v>
      </c>
      <c r="M875" s="95">
        <f>COUNTIF($D$3:K875,K875)</f>
        <v>53</v>
      </c>
    </row>
    <row r="876" spans="1:13" x14ac:dyDescent="0.25">
      <c r="A876" s="95">
        <v>874</v>
      </c>
      <c r="B876" s="95">
        <f>COUNTIF($D$3:K876,D876)</f>
        <v>53</v>
      </c>
      <c r="C876" s="95">
        <v>24</v>
      </c>
      <c r="D876" s="95" t="str">
        <f t="shared" si="58"/>
        <v>CIN</v>
      </c>
      <c r="E876" s="95">
        <f t="shared" si="56"/>
        <v>1</v>
      </c>
      <c r="F876" s="95" t="str" cm="1">
        <f t="array" ref="F876">_xlfn.IFS(G876&gt;H876,"W",G876&lt;H876,"L",G876=H876,"---")</f>
        <v>W</v>
      </c>
      <c r="G876" s="165">
        <v>5</v>
      </c>
      <c r="H876" s="165">
        <v>1</v>
      </c>
      <c r="I876" s="95" t="str" cm="1">
        <f t="array" ref="I876">_xlfn.IFS(H876&gt;G876,"W",H876&lt;G876,"L",H876=G876,"---")</f>
        <v>L</v>
      </c>
      <c r="J876" s="95">
        <f t="shared" si="57"/>
        <v>0</v>
      </c>
      <c r="K876" s="95" t="str">
        <f t="shared" si="59"/>
        <v>OKC</v>
      </c>
      <c r="L876" s="95">
        <v>27</v>
      </c>
      <c r="M876" s="95">
        <f>COUNTIF($D$3:K876,K876)</f>
        <v>55</v>
      </c>
    </row>
    <row r="877" spans="1:13" x14ac:dyDescent="0.25">
      <c r="A877" s="95">
        <v>875</v>
      </c>
      <c r="B877" s="95">
        <f>COUNTIF($D$3:K877,D877)</f>
        <v>56</v>
      </c>
      <c r="C877" s="95">
        <v>11</v>
      </c>
      <c r="D877" s="95" t="str">
        <f t="shared" si="58"/>
        <v>LAA</v>
      </c>
      <c r="E877" s="95">
        <f t="shared" si="56"/>
        <v>1</v>
      </c>
      <c r="F877" s="95" t="str" cm="1">
        <f t="array" ref="F877">_xlfn.IFS(G877&gt;H877,"W",G877&lt;H877,"L",G877=H877,"---")</f>
        <v>W</v>
      </c>
      <c r="G877" s="165">
        <v>6</v>
      </c>
      <c r="H877" s="165">
        <v>4</v>
      </c>
      <c r="I877" s="95" t="str" cm="1">
        <f t="array" ref="I877">_xlfn.IFS(H877&gt;G877,"W",H877&lt;G877,"L",H877=G877,"---")</f>
        <v>L</v>
      </c>
      <c r="J877" s="95">
        <f t="shared" si="57"/>
        <v>0</v>
      </c>
      <c r="K877" s="95" t="str">
        <f t="shared" si="59"/>
        <v>MIL</v>
      </c>
      <c r="L877" s="95">
        <v>8</v>
      </c>
      <c r="M877" s="95">
        <f>COUNTIF($D$3:K877,K877)</f>
        <v>54</v>
      </c>
    </row>
    <row r="878" spans="1:13" x14ac:dyDescent="0.25">
      <c r="A878" s="95">
        <v>876</v>
      </c>
      <c r="B878" s="95">
        <f>COUNTIF($D$3:K878,D878)</f>
        <v>56</v>
      </c>
      <c r="C878" s="95">
        <v>6</v>
      </c>
      <c r="D878" s="95" t="str">
        <f t="shared" si="58"/>
        <v>ORL</v>
      </c>
      <c r="E878" s="95">
        <f t="shared" si="56"/>
        <v>1</v>
      </c>
      <c r="F878" s="95" t="str" cm="1">
        <f t="array" ref="F878">_xlfn.IFS(G878&gt;H878,"W",G878&lt;H878,"L",G878=H878,"---")</f>
        <v>W</v>
      </c>
      <c r="G878" s="165">
        <v>6</v>
      </c>
      <c r="H878" s="165">
        <v>2</v>
      </c>
      <c r="I878" s="95" t="str" cm="1">
        <f t="array" ref="I878">_xlfn.IFS(H878&gt;G878,"W",H878&lt;G878,"L",H878=G878,"---")</f>
        <v>L</v>
      </c>
      <c r="J878" s="95">
        <f t="shared" si="57"/>
        <v>0</v>
      </c>
      <c r="K878" s="95" t="str">
        <f t="shared" si="59"/>
        <v>SEA</v>
      </c>
      <c r="L878" s="95">
        <v>9</v>
      </c>
      <c r="M878" s="95">
        <f>COUNTIF($D$3:K878,K878)</f>
        <v>55</v>
      </c>
    </row>
    <row r="879" spans="1:13" x14ac:dyDescent="0.25">
      <c r="A879" s="95">
        <v>877</v>
      </c>
      <c r="B879" s="95">
        <f>COUNTIF($D$3:K879,D879)</f>
        <v>56</v>
      </c>
      <c r="C879" s="95">
        <v>5</v>
      </c>
      <c r="D879" s="95" t="str">
        <f t="shared" si="58"/>
        <v>DET</v>
      </c>
      <c r="E879" s="95">
        <f t="shared" si="56"/>
        <v>1</v>
      </c>
      <c r="F879" s="95" t="str" cm="1">
        <f t="array" ref="F879">_xlfn.IFS(G879&gt;H879,"W",G879&lt;H879,"L",G879=H879,"---")</f>
        <v>W</v>
      </c>
      <c r="G879" s="165">
        <v>9</v>
      </c>
      <c r="H879" s="165">
        <v>7</v>
      </c>
      <c r="I879" s="95" t="str" cm="1">
        <f t="array" ref="I879">_xlfn.IFS(H879&gt;G879,"W",H879&lt;G879,"L",H879=G879,"---")</f>
        <v>L</v>
      </c>
      <c r="J879" s="95">
        <f t="shared" si="57"/>
        <v>0</v>
      </c>
      <c r="K879" s="95" t="str">
        <f t="shared" si="59"/>
        <v>OAK</v>
      </c>
      <c r="L879" s="95">
        <v>10</v>
      </c>
      <c r="M879" s="95">
        <f>COUNTIF($D$3:K879,K879)</f>
        <v>56</v>
      </c>
    </row>
    <row r="880" spans="1:13" x14ac:dyDescent="0.25">
      <c r="A880" s="95">
        <v>878</v>
      </c>
      <c r="B880" s="95">
        <f>COUNTIF($D$3:K880,D880)</f>
        <v>54</v>
      </c>
      <c r="C880" s="95">
        <v>7</v>
      </c>
      <c r="D880" s="95" t="str">
        <f t="shared" si="58"/>
        <v>IND</v>
      </c>
      <c r="E880" s="95">
        <f t="shared" si="56"/>
        <v>0</v>
      </c>
      <c r="F880" s="95" t="str" cm="1">
        <f t="array" ref="F880">_xlfn.IFS(G880&gt;H880,"W",G880&lt;H880,"L",G880=H880,"---")</f>
        <v>L</v>
      </c>
      <c r="G880" s="165">
        <v>3</v>
      </c>
      <c r="H880" s="165">
        <v>5</v>
      </c>
      <c r="I880" s="95" t="str" cm="1">
        <f t="array" ref="I880">_xlfn.IFS(H880&gt;G880,"W",H880&lt;G880,"L",H880=G880,"---")</f>
        <v>W</v>
      </c>
      <c r="J880" s="95">
        <f t="shared" si="57"/>
        <v>1</v>
      </c>
      <c r="K880" s="95" t="str">
        <f t="shared" si="59"/>
        <v>CHR</v>
      </c>
      <c r="L880" s="95">
        <v>12</v>
      </c>
      <c r="M880" s="95">
        <f>COUNTIF($D$3:K880,K880)</f>
        <v>55</v>
      </c>
    </row>
    <row r="881" spans="1:13" x14ac:dyDescent="0.25">
      <c r="A881" s="95">
        <v>879</v>
      </c>
      <c r="B881" s="95">
        <f>COUNTIF($D$3:K881,D881)</f>
        <v>56</v>
      </c>
      <c r="C881" s="95">
        <v>2</v>
      </c>
      <c r="D881" s="95" t="str">
        <f t="shared" si="58"/>
        <v>BOS</v>
      </c>
      <c r="E881" s="95">
        <f t="shared" si="56"/>
        <v>1</v>
      </c>
      <c r="F881" s="95" t="str" cm="1">
        <f t="array" ref="F881">_xlfn.IFS(G881&gt;H881,"W",G881&lt;H881,"L",G881=H881,"---")</f>
        <v>W</v>
      </c>
      <c r="G881" s="165">
        <v>7</v>
      </c>
      <c r="H881" s="165">
        <v>6</v>
      </c>
      <c r="I881" s="95" t="str" cm="1">
        <f t="array" ref="I881">_xlfn.IFS(H881&gt;G881,"W",H881&lt;G881,"L",H881=G881,"---")</f>
        <v>L</v>
      </c>
      <c r="J881" s="95">
        <f t="shared" si="57"/>
        <v>0</v>
      </c>
      <c r="K881" s="95" t="str">
        <f t="shared" si="59"/>
        <v>KCM</v>
      </c>
      <c r="L881" s="95">
        <v>13</v>
      </c>
      <c r="M881" s="95">
        <f>COUNTIF($D$3:K881,K881)</f>
        <v>56</v>
      </c>
    </row>
    <row r="882" spans="1:13" x14ac:dyDescent="0.25">
      <c r="A882" s="95">
        <v>880</v>
      </c>
      <c r="B882" s="95">
        <f>COUNTIF($D$3:K882,D882)</f>
        <v>56</v>
      </c>
      <c r="C882" s="95">
        <v>1</v>
      </c>
      <c r="D882" s="95" t="str">
        <f t="shared" si="58"/>
        <v>NYS</v>
      </c>
      <c r="E882" s="95">
        <f t="shared" si="56"/>
        <v>0</v>
      </c>
      <c r="F882" s="95" t="str" cm="1">
        <f t="array" ref="F882">_xlfn.IFS(G882&gt;H882,"W",G882&lt;H882,"L",G882=H882,"---")</f>
        <v>L</v>
      </c>
      <c r="G882" s="165">
        <v>7</v>
      </c>
      <c r="H882" s="165">
        <v>9</v>
      </c>
      <c r="I882" s="95" t="str" cm="1">
        <f t="array" ref="I882">_xlfn.IFS(H882&gt;G882,"W",H882&lt;G882,"L",H882=G882,"---")</f>
        <v>W</v>
      </c>
      <c r="J882" s="95">
        <f t="shared" si="57"/>
        <v>1</v>
      </c>
      <c r="K882" s="95" t="str">
        <f t="shared" si="59"/>
        <v>MIN</v>
      </c>
      <c r="L882" s="95">
        <v>14</v>
      </c>
      <c r="M882" s="95">
        <f>COUNTIF($D$3:K882,K882)</f>
        <v>55</v>
      </c>
    </row>
    <row r="883" spans="1:13" x14ac:dyDescent="0.25">
      <c r="A883" s="95">
        <v>881</v>
      </c>
      <c r="B883" s="95">
        <f>COUNTIF($D$3:K883,D883)</f>
        <v>57</v>
      </c>
      <c r="C883" s="95">
        <v>4</v>
      </c>
      <c r="D883" s="95" t="str">
        <f t="shared" si="58"/>
        <v>CLE</v>
      </c>
      <c r="E883" s="95">
        <f t="shared" si="56"/>
        <v>0</v>
      </c>
      <c r="F883" s="95" t="str" cm="1">
        <f t="array" ref="F883">_xlfn.IFS(G883&gt;H883,"W",G883&lt;H883,"L",G883=H883,"---")</f>
        <v>L</v>
      </c>
      <c r="G883" s="165">
        <v>4</v>
      </c>
      <c r="H883" s="165">
        <v>9</v>
      </c>
      <c r="I883" s="95" t="str" cm="1">
        <f t="array" ref="I883">_xlfn.IFS(H883&gt;G883,"W",H883&lt;G883,"L",H883=G883,"---")</f>
        <v>W</v>
      </c>
      <c r="J883" s="95">
        <f t="shared" si="57"/>
        <v>1</v>
      </c>
      <c r="K883" s="95" t="str">
        <f t="shared" si="59"/>
        <v>DAL</v>
      </c>
      <c r="L883" s="95">
        <v>15</v>
      </c>
      <c r="M883" s="95">
        <f>COUNTIF($D$3:K883,K883)</f>
        <v>56</v>
      </c>
    </row>
    <row r="884" spans="1:13" x14ac:dyDescent="0.25">
      <c r="A884" s="95">
        <v>882</v>
      </c>
      <c r="B884" s="95">
        <f>COUNTIF($D$3:K884,D884)</f>
        <v>56</v>
      </c>
      <c r="C884" s="95">
        <v>3</v>
      </c>
      <c r="D884" s="95" t="str">
        <f t="shared" si="58"/>
        <v>BAL</v>
      </c>
      <c r="E884" s="95">
        <f t="shared" si="56"/>
        <v>1</v>
      </c>
      <c r="F884" s="95" t="str" cm="1">
        <f t="array" ref="F884">_xlfn.IFS(G884&gt;H884,"W",G884&lt;H884,"L",G884=H884,"---")</f>
        <v>W</v>
      </c>
      <c r="G884" s="165">
        <v>8</v>
      </c>
      <c r="H884" s="165">
        <v>1</v>
      </c>
      <c r="I884" s="95" t="str" cm="1">
        <f t="array" ref="I884">_xlfn.IFS(H884&gt;G884,"W",H884&lt;G884,"L",H884=G884,"---")</f>
        <v>L</v>
      </c>
      <c r="J884" s="95">
        <f t="shared" si="57"/>
        <v>0</v>
      </c>
      <c r="K884" s="95" t="str">
        <f t="shared" si="59"/>
        <v>HOU</v>
      </c>
      <c r="L884" s="95">
        <v>16</v>
      </c>
      <c r="M884" s="95">
        <f>COUNTIF($D$3:K884,K884)</f>
        <v>56</v>
      </c>
    </row>
    <row r="885" spans="1:13" x14ac:dyDescent="0.25">
      <c r="A885" s="95">
        <v>883</v>
      </c>
      <c r="B885" s="95">
        <f>COUNTIF($D$3:K885,D885)</f>
        <v>55</v>
      </c>
      <c r="C885" s="95">
        <v>30</v>
      </c>
      <c r="D885" s="95" t="str">
        <f t="shared" si="58"/>
        <v>PHX</v>
      </c>
      <c r="E885" s="95">
        <f t="shared" si="56"/>
        <v>1</v>
      </c>
      <c r="F885" s="95" t="str" cm="1">
        <f t="array" ref="F885">_xlfn.IFS(G885&gt;H885,"W",G885&lt;H885,"L",G885=H885,"---")</f>
        <v>W</v>
      </c>
      <c r="G885" s="165">
        <v>9</v>
      </c>
      <c r="H885" s="165">
        <v>3</v>
      </c>
      <c r="I885" s="95" t="str" cm="1">
        <f t="array" ref="I885">_xlfn.IFS(H885&gt;G885,"W",H885&lt;G885,"L",H885=G885,"---")</f>
        <v>L</v>
      </c>
      <c r="J885" s="95">
        <f t="shared" si="57"/>
        <v>0</v>
      </c>
      <c r="K885" s="95" t="str">
        <f t="shared" si="59"/>
        <v>NYC</v>
      </c>
      <c r="L885" s="95">
        <v>17</v>
      </c>
      <c r="M885" s="95">
        <f>COUNTIF($D$3:K885,K885)</f>
        <v>56</v>
      </c>
    </row>
    <row r="886" spans="1:13" x14ac:dyDescent="0.25">
      <c r="A886" s="95">
        <v>884</v>
      </c>
      <c r="B886" s="95">
        <f>COUNTIF($D$3:K886,D886)</f>
        <v>56</v>
      </c>
      <c r="C886" s="95">
        <v>29</v>
      </c>
      <c r="D886" s="95" t="str">
        <f t="shared" si="58"/>
        <v>LAP</v>
      </c>
      <c r="E886" s="95">
        <f t="shared" si="56"/>
        <v>1</v>
      </c>
      <c r="F886" s="95" t="str" cm="1">
        <f t="array" ref="F886">_xlfn.IFS(G886&gt;H886,"W",G886&lt;H886,"L",G886=H886,"---")</f>
        <v>W</v>
      </c>
      <c r="G886" s="165">
        <v>4</v>
      </c>
      <c r="H886" s="165">
        <v>3</v>
      </c>
      <c r="I886" s="95" t="str" cm="1">
        <f t="array" ref="I886">_xlfn.IFS(H886&gt;G886,"W",H886&lt;G886,"L",H886=G886,"---")</f>
        <v>L</v>
      </c>
      <c r="J886" s="95">
        <f t="shared" si="57"/>
        <v>0</v>
      </c>
      <c r="K886" s="95" t="str">
        <f t="shared" si="59"/>
        <v>PHI</v>
      </c>
      <c r="L886" s="95">
        <v>18</v>
      </c>
      <c r="M886" s="95">
        <f>COUNTIF($D$3:K886,K886)</f>
        <v>56</v>
      </c>
    </row>
    <row r="887" spans="1:13" x14ac:dyDescent="0.25">
      <c r="A887" s="95">
        <v>885</v>
      </c>
      <c r="B887" s="95">
        <f>COUNTIF($D$3:K887,D887)</f>
        <v>56</v>
      </c>
      <c r="C887" s="95">
        <v>32</v>
      </c>
      <c r="D887" s="95" t="str">
        <f t="shared" si="58"/>
        <v>SFN</v>
      </c>
      <c r="E887" s="95">
        <f t="shared" si="56"/>
        <v>1</v>
      </c>
      <c r="F887" s="95" t="str" cm="1">
        <f t="array" ref="F887">_xlfn.IFS(G887&gt;H887,"W",G887&lt;H887,"L",G887=H887,"---")</f>
        <v>W</v>
      </c>
      <c r="G887" s="165">
        <v>5</v>
      </c>
      <c r="H887" s="165">
        <v>4</v>
      </c>
      <c r="I887" s="95" t="str" cm="1">
        <f t="array" ref="I887">_xlfn.IFS(H887&gt;G887,"W",H887&lt;G887,"L",H887=G887,"---")</f>
        <v>L</v>
      </c>
      <c r="J887" s="95">
        <f t="shared" si="57"/>
        <v>0</v>
      </c>
      <c r="K887" s="95" t="str">
        <f t="shared" si="59"/>
        <v>BKN</v>
      </c>
      <c r="L887" s="95">
        <v>19</v>
      </c>
      <c r="M887" s="95">
        <f>COUNTIF($D$3:K887,K887)</f>
        <v>56</v>
      </c>
    </row>
    <row r="888" spans="1:13" x14ac:dyDescent="0.25">
      <c r="A888" s="95">
        <v>886</v>
      </c>
      <c r="B888" s="95">
        <f>COUNTIF($D$3:K888,D888)</f>
        <v>56</v>
      </c>
      <c r="C888" s="95">
        <v>31</v>
      </c>
      <c r="D888" s="95" t="str">
        <f t="shared" si="58"/>
        <v>SDT</v>
      </c>
      <c r="E888" s="95">
        <f t="shared" si="56"/>
        <v>1</v>
      </c>
      <c r="F888" s="95" t="str" cm="1">
        <f t="array" ref="F888">_xlfn.IFS(G888&gt;H888,"W",G888&lt;H888,"L",G888=H888,"---")</f>
        <v>W</v>
      </c>
      <c r="G888" s="165">
        <v>5</v>
      </c>
      <c r="H888" s="165">
        <v>3</v>
      </c>
      <c r="I888" s="95" t="str" cm="1">
        <f t="array" ref="I888">_xlfn.IFS(H888&gt;G888,"W",H888&lt;G888,"L",H888=G888,"---")</f>
        <v>L</v>
      </c>
      <c r="J888" s="95">
        <f t="shared" si="57"/>
        <v>0</v>
      </c>
      <c r="K888" s="95" t="str">
        <f t="shared" si="59"/>
        <v>WAS</v>
      </c>
      <c r="L888" s="95">
        <v>20</v>
      </c>
      <c r="M888" s="95">
        <f>COUNTIF($D$3:K888,K888)</f>
        <v>57</v>
      </c>
    </row>
    <row r="889" spans="1:13" x14ac:dyDescent="0.25">
      <c r="A889" s="95">
        <v>887</v>
      </c>
      <c r="B889" s="95">
        <f>COUNTIF($D$3:K889,D889)</f>
        <v>56</v>
      </c>
      <c r="C889" s="95">
        <v>26</v>
      </c>
      <c r="D889" s="95" t="str">
        <f t="shared" si="58"/>
        <v>STL</v>
      </c>
      <c r="E889" s="95">
        <f t="shared" si="56"/>
        <v>1</v>
      </c>
      <c r="F889" s="95" t="str" cm="1">
        <f t="array" ref="F889">_xlfn.IFS(G889&gt;H889,"W",G889&lt;H889,"L",G889=H889,"---")</f>
        <v>W</v>
      </c>
      <c r="G889" s="165">
        <v>5</v>
      </c>
      <c r="H889" s="165">
        <v>2</v>
      </c>
      <c r="I889" s="95" t="str" cm="1">
        <f t="array" ref="I889">_xlfn.IFS(H889&gt;G889,"W",H889&lt;G889,"L",H889=G889,"---")</f>
        <v>L</v>
      </c>
      <c r="J889" s="95">
        <f t="shared" si="57"/>
        <v>0</v>
      </c>
      <c r="K889" s="95" t="str">
        <f t="shared" si="59"/>
        <v>PIT</v>
      </c>
      <c r="L889" s="95">
        <v>21</v>
      </c>
      <c r="M889" s="95">
        <f>COUNTIF($D$3:K889,K889)</f>
        <v>56</v>
      </c>
    </row>
    <row r="890" spans="1:13" x14ac:dyDescent="0.25">
      <c r="A890" s="95">
        <v>888</v>
      </c>
      <c r="B890" s="95">
        <f>COUNTIF($D$3:K890,D890)</f>
        <v>55</v>
      </c>
      <c r="C890" s="95">
        <v>25</v>
      </c>
      <c r="D890" s="95" t="str">
        <f t="shared" si="58"/>
        <v>CHC</v>
      </c>
      <c r="E890" s="95">
        <f t="shared" si="56"/>
        <v>0</v>
      </c>
      <c r="F890" s="95" t="str" cm="1">
        <f t="array" ref="F890">_xlfn.IFS(G890&gt;H890,"W",G890&lt;H890,"L",G890=H890,"---")</f>
        <v>L</v>
      </c>
      <c r="G890" s="165">
        <v>5</v>
      </c>
      <c r="H890" s="165">
        <v>9</v>
      </c>
      <c r="I890" s="95" t="str" cm="1">
        <f t="array" ref="I890">_xlfn.IFS(H890&gt;G890,"W",H890&lt;G890,"L",H890=G890,"---")</f>
        <v>W</v>
      </c>
      <c r="J890" s="95">
        <f t="shared" si="57"/>
        <v>1</v>
      </c>
      <c r="K890" s="95" t="str">
        <f t="shared" si="59"/>
        <v>ATL</v>
      </c>
      <c r="L890" s="95">
        <v>22</v>
      </c>
      <c r="M890" s="95">
        <f>COUNTIF($D$3:K890,K890)</f>
        <v>56</v>
      </c>
    </row>
    <row r="891" spans="1:13" x14ac:dyDescent="0.25">
      <c r="A891" s="95">
        <v>889</v>
      </c>
      <c r="B891" s="95">
        <f>COUNTIF($D$3:K891,D891)</f>
        <v>55</v>
      </c>
      <c r="C891" s="95">
        <v>28</v>
      </c>
      <c r="D891" s="95" t="str">
        <f t="shared" si="58"/>
        <v>COL</v>
      </c>
      <c r="E891" s="95">
        <f t="shared" si="56"/>
        <v>1</v>
      </c>
      <c r="F891" s="95" t="str" cm="1">
        <f t="array" ref="F891">_xlfn.IFS(G891&gt;H891,"W",G891&lt;H891,"L",G891=H891,"---")</f>
        <v>W</v>
      </c>
      <c r="G891" s="165">
        <v>4</v>
      </c>
      <c r="H891" s="165">
        <v>0</v>
      </c>
      <c r="I891" s="95" t="str" cm="1">
        <f t="array" ref="I891">_xlfn.IFS(H891&gt;G891,"W",H891&lt;G891,"L",H891=G891,"---")</f>
        <v>L</v>
      </c>
      <c r="J891" s="95">
        <f t="shared" si="57"/>
        <v>0</v>
      </c>
      <c r="K891" s="95" t="str">
        <f t="shared" si="59"/>
        <v>MIA</v>
      </c>
      <c r="L891" s="95">
        <v>23</v>
      </c>
      <c r="M891" s="95">
        <f>COUNTIF($D$3:K891,K891)</f>
        <v>54</v>
      </c>
    </row>
    <row r="892" spans="1:13" x14ac:dyDescent="0.25">
      <c r="A892" s="95">
        <v>890</v>
      </c>
      <c r="B892" s="95">
        <f>COUNTIF($D$3:K892,D892)</f>
        <v>54</v>
      </c>
      <c r="C892" s="95">
        <v>24</v>
      </c>
      <c r="D892" s="95" t="str">
        <f t="shared" si="58"/>
        <v>CIN</v>
      </c>
      <c r="E892" s="95">
        <f t="shared" si="56"/>
        <v>1</v>
      </c>
      <c r="F892" s="95" t="str" cm="1">
        <f t="array" ref="F892">_xlfn.IFS(G892&gt;H892,"W",G892&lt;H892,"L",G892=H892,"---")</f>
        <v>W</v>
      </c>
      <c r="G892" s="165">
        <v>9</v>
      </c>
      <c r="H892" s="165">
        <v>4</v>
      </c>
      <c r="I892" s="95" t="str" cm="1">
        <f t="array" ref="I892">_xlfn.IFS(H892&gt;G892,"W",H892&lt;G892,"L",H892=G892,"---")</f>
        <v>L</v>
      </c>
      <c r="J892" s="95">
        <f t="shared" si="57"/>
        <v>0</v>
      </c>
      <c r="K892" s="95" t="str">
        <f t="shared" si="59"/>
        <v>OKC</v>
      </c>
      <c r="L892" s="95">
        <v>27</v>
      </c>
      <c r="M892" s="95">
        <f>COUNTIF($D$3:K892,K892)</f>
        <v>56</v>
      </c>
    </row>
    <row r="893" spans="1:13" x14ac:dyDescent="0.25">
      <c r="A893" s="95">
        <v>891</v>
      </c>
      <c r="B893" s="95">
        <f>COUNTIF($D$3:K893,D893)</f>
        <v>57</v>
      </c>
      <c r="C893" s="95">
        <v>16</v>
      </c>
      <c r="D893" s="95" t="str">
        <f t="shared" si="58"/>
        <v>HOU</v>
      </c>
      <c r="E893" s="95">
        <f t="shared" si="56"/>
        <v>0</v>
      </c>
      <c r="F893" s="95" t="str" cm="1">
        <f t="array" ref="F893">_xlfn.IFS(G893&gt;H893,"W",G893&lt;H893,"L",G893=H893,"---")</f>
        <v>L</v>
      </c>
      <c r="G893" s="165">
        <v>5</v>
      </c>
      <c r="H893" s="165">
        <v>6</v>
      </c>
      <c r="I893" s="95" t="str" cm="1">
        <f t="array" ref="I893">_xlfn.IFS(H893&gt;G893,"W",H893&lt;G893,"L",H893=G893,"---")</f>
        <v>W</v>
      </c>
      <c r="J893" s="95">
        <f t="shared" si="57"/>
        <v>1</v>
      </c>
      <c r="K893" s="95" t="str">
        <f t="shared" si="59"/>
        <v>CLE</v>
      </c>
      <c r="L893" s="95">
        <v>4</v>
      </c>
      <c r="M893" s="95">
        <f>COUNTIF($D$3:K893,K893)</f>
        <v>58</v>
      </c>
    </row>
    <row r="894" spans="1:13" x14ac:dyDescent="0.25">
      <c r="A894" s="95">
        <v>892</v>
      </c>
      <c r="B894" s="95">
        <f>COUNTIF($D$3:K894,D894)</f>
        <v>55</v>
      </c>
      <c r="C894" s="95">
        <v>7</v>
      </c>
      <c r="D894" s="95" t="str">
        <f t="shared" si="58"/>
        <v>IND</v>
      </c>
      <c r="E894" s="95">
        <f t="shared" si="56"/>
        <v>1</v>
      </c>
      <c r="F894" s="95" t="str" cm="1">
        <f t="array" ref="F894">_xlfn.IFS(G894&gt;H894,"W",G894&lt;H894,"L",G894=H894,"---")</f>
        <v>W</v>
      </c>
      <c r="G894" s="165">
        <v>8</v>
      </c>
      <c r="H894" s="165">
        <v>4</v>
      </c>
      <c r="I894" s="95" t="str" cm="1">
        <f t="array" ref="I894">_xlfn.IFS(H894&gt;G894,"W",H894&lt;G894,"L",H894=G894,"---")</f>
        <v>L</v>
      </c>
      <c r="J894" s="95">
        <f t="shared" si="57"/>
        <v>0</v>
      </c>
      <c r="K894" s="95" t="str">
        <f t="shared" si="59"/>
        <v>LAA</v>
      </c>
      <c r="L894" s="95">
        <v>11</v>
      </c>
      <c r="M894" s="95">
        <f>COUNTIF($D$3:K894,K894)</f>
        <v>57</v>
      </c>
    </row>
    <row r="895" spans="1:13" x14ac:dyDescent="0.25">
      <c r="A895" s="95">
        <v>893</v>
      </c>
      <c r="B895" s="95">
        <f>COUNTIF($D$3:K895,D895)</f>
        <v>55</v>
      </c>
      <c r="C895" s="95">
        <v>8</v>
      </c>
      <c r="D895" s="95" t="str">
        <f t="shared" si="58"/>
        <v>MIL</v>
      </c>
      <c r="E895" s="95">
        <f t="shared" si="56"/>
        <v>1</v>
      </c>
      <c r="F895" s="95" t="str" cm="1">
        <f t="array" ref="F895">_xlfn.IFS(G895&gt;H895,"W",G895&lt;H895,"L",G895=H895,"---")</f>
        <v>W</v>
      </c>
      <c r="G895" s="165">
        <v>7</v>
      </c>
      <c r="H895" s="165">
        <v>2</v>
      </c>
      <c r="I895" s="95" t="str" cm="1">
        <f t="array" ref="I895">_xlfn.IFS(H895&gt;G895,"W",H895&lt;G895,"L",H895=G895,"---")</f>
        <v>L</v>
      </c>
      <c r="J895" s="95">
        <f t="shared" si="57"/>
        <v>0</v>
      </c>
      <c r="K895" s="95" t="str">
        <f t="shared" si="59"/>
        <v>CHR</v>
      </c>
      <c r="L895" s="95">
        <v>12</v>
      </c>
      <c r="M895" s="95">
        <f>COUNTIF($D$3:K895,K895)</f>
        <v>56</v>
      </c>
    </row>
    <row r="896" spans="1:13" x14ac:dyDescent="0.25">
      <c r="A896" s="95">
        <v>894</v>
      </c>
      <c r="B896" s="95">
        <f>COUNTIF($D$3:K896,D896)</f>
        <v>57</v>
      </c>
      <c r="C896" s="95">
        <v>1</v>
      </c>
      <c r="D896" s="95" t="str">
        <f t="shared" si="58"/>
        <v>NYS</v>
      </c>
      <c r="E896" s="95">
        <f t="shared" si="56"/>
        <v>0</v>
      </c>
      <c r="F896" s="95" t="str" cm="1">
        <f t="array" ref="F896">_xlfn.IFS(G896&gt;H896,"W",G896&lt;H896,"L",G896=H896,"---")</f>
        <v>L</v>
      </c>
      <c r="G896" s="165">
        <v>7</v>
      </c>
      <c r="H896" s="165">
        <v>8</v>
      </c>
      <c r="I896" s="95" t="str" cm="1">
        <f t="array" ref="I896">_xlfn.IFS(H896&gt;G896,"W",H896&lt;G896,"L",H896=G896,"---")</f>
        <v>W</v>
      </c>
      <c r="J896" s="95">
        <f t="shared" si="57"/>
        <v>1</v>
      </c>
      <c r="K896" s="95" t="str">
        <f t="shared" si="59"/>
        <v>KCM</v>
      </c>
      <c r="L896" s="95">
        <v>13</v>
      </c>
      <c r="M896" s="95">
        <f>COUNTIF($D$3:K896,K896)</f>
        <v>57</v>
      </c>
    </row>
    <row r="897" spans="1:13" x14ac:dyDescent="0.25">
      <c r="A897" s="95">
        <v>895</v>
      </c>
      <c r="B897" s="95">
        <f>COUNTIF($D$3:K897,D897)</f>
        <v>57</v>
      </c>
      <c r="C897" s="95">
        <v>2</v>
      </c>
      <c r="D897" s="95" t="str">
        <f t="shared" si="58"/>
        <v>BOS</v>
      </c>
      <c r="E897" s="95">
        <f t="shared" si="56"/>
        <v>0</v>
      </c>
      <c r="F897" s="95" t="str" cm="1">
        <f t="array" ref="F897">_xlfn.IFS(G897&gt;H897,"W",G897&lt;H897,"L",G897=H897,"---")</f>
        <v>L</v>
      </c>
      <c r="G897" s="165">
        <v>4</v>
      </c>
      <c r="H897" s="165">
        <v>5</v>
      </c>
      <c r="I897" s="95" t="str" cm="1">
        <f t="array" ref="I897">_xlfn.IFS(H897&gt;G897,"W",H897&lt;G897,"L",H897=G897,"---")</f>
        <v>W</v>
      </c>
      <c r="J897" s="95">
        <f t="shared" si="57"/>
        <v>1</v>
      </c>
      <c r="K897" s="95" t="str">
        <f t="shared" si="59"/>
        <v>MIN</v>
      </c>
      <c r="L897" s="95">
        <v>14</v>
      </c>
      <c r="M897" s="95">
        <f>COUNTIF($D$3:K897,K897)</f>
        <v>56</v>
      </c>
    </row>
    <row r="898" spans="1:13" x14ac:dyDescent="0.25">
      <c r="A898" s="95">
        <v>896</v>
      </c>
      <c r="B898" s="95">
        <f>COUNTIF($D$3:K898,D898)</f>
        <v>57</v>
      </c>
      <c r="C898" s="95">
        <v>29</v>
      </c>
      <c r="D898" s="95" t="str">
        <f t="shared" si="58"/>
        <v>LAP</v>
      </c>
      <c r="E898" s="95">
        <f t="shared" si="56"/>
        <v>0</v>
      </c>
      <c r="F898" s="95" t="str" cm="1">
        <f t="array" ref="F898">_xlfn.IFS(G898&gt;H898,"W",G898&lt;H898,"L",G898=H898,"---")</f>
        <v>L</v>
      </c>
      <c r="G898" s="165">
        <v>2</v>
      </c>
      <c r="H898" s="165">
        <v>9</v>
      </c>
      <c r="I898" s="95" t="str" cm="1">
        <f t="array" ref="I898">_xlfn.IFS(H898&gt;G898,"W",H898&lt;G898,"L",H898=G898,"---")</f>
        <v>W</v>
      </c>
      <c r="J898" s="95">
        <f t="shared" si="57"/>
        <v>1</v>
      </c>
      <c r="K898" s="95" t="str">
        <f t="shared" si="59"/>
        <v>NYC</v>
      </c>
      <c r="L898" s="95">
        <v>17</v>
      </c>
      <c r="M898" s="95">
        <f>COUNTIF($D$3:K898,K898)</f>
        <v>57</v>
      </c>
    </row>
    <row r="899" spans="1:13" x14ac:dyDescent="0.25">
      <c r="A899" s="95">
        <v>897</v>
      </c>
      <c r="B899" s="95">
        <f>COUNTIF($D$3:K899,D899)</f>
        <v>56</v>
      </c>
      <c r="C899" s="95">
        <v>30</v>
      </c>
      <c r="D899" s="95" t="str">
        <f t="shared" si="58"/>
        <v>PHX</v>
      </c>
      <c r="E899" s="95">
        <f t="shared" ref="E899:E962" si="60">IF(F899="W",1,0)</f>
        <v>0</v>
      </c>
      <c r="F899" s="95" t="str" cm="1">
        <f t="array" ref="F899">_xlfn.IFS(G899&gt;H899,"W",G899&lt;H899,"L",G899=H899,"---")</f>
        <v>L</v>
      </c>
      <c r="G899" s="165">
        <v>2</v>
      </c>
      <c r="H899" s="165">
        <v>6</v>
      </c>
      <c r="I899" s="95" t="str" cm="1">
        <f t="array" ref="I899">_xlfn.IFS(H899&gt;G899,"W",H899&lt;G899,"L",H899=G899,"---")</f>
        <v>W</v>
      </c>
      <c r="J899" s="95">
        <f t="shared" ref="J899:J962" si="61">IF(I899="W",1,0)</f>
        <v>1</v>
      </c>
      <c r="K899" s="95" t="str">
        <f t="shared" si="59"/>
        <v>PHI</v>
      </c>
      <c r="L899" s="95">
        <v>18</v>
      </c>
      <c r="M899" s="95">
        <f>COUNTIF($D$3:K899,K899)</f>
        <v>57</v>
      </c>
    </row>
    <row r="900" spans="1:13" x14ac:dyDescent="0.25">
      <c r="A900" s="95">
        <v>898</v>
      </c>
      <c r="B900" s="95">
        <f>COUNTIF($D$3:K900,D900)</f>
        <v>57</v>
      </c>
      <c r="C900" s="95">
        <v>27</v>
      </c>
      <c r="D900" s="95" t="str">
        <f t="shared" ref="D900:D963" si="62">_xlfn.XLOOKUP($C900,$O$3:$O$34,$P$3:$P$34,"---",0,1)</f>
        <v>OKC</v>
      </c>
      <c r="E900" s="95">
        <f t="shared" si="60"/>
        <v>0</v>
      </c>
      <c r="F900" s="95" t="str" cm="1">
        <f t="array" ref="F900">_xlfn.IFS(G900&gt;H900,"W",G900&lt;H900,"L",G900=H900,"---")</f>
        <v>L</v>
      </c>
      <c r="G900" s="165">
        <v>2</v>
      </c>
      <c r="H900" s="165">
        <v>3</v>
      </c>
      <c r="I900" s="95" t="str" cm="1">
        <f t="array" ref="I900">_xlfn.IFS(H900&gt;G900,"W",H900&lt;G900,"L",H900=G900,"---")</f>
        <v>W</v>
      </c>
      <c r="J900" s="95">
        <f t="shared" si="61"/>
        <v>1</v>
      </c>
      <c r="K900" s="95" t="str">
        <f t="shared" ref="K900:K963" si="63">_xlfn.XLOOKUP($L900,$O$3:$O$34,$P$3:$P$34,"---",0,1)</f>
        <v>MIA</v>
      </c>
      <c r="L900" s="95">
        <v>23</v>
      </c>
      <c r="M900" s="95">
        <f>COUNTIF($D$3:K900,K900)</f>
        <v>55</v>
      </c>
    </row>
    <row r="901" spans="1:13" x14ac:dyDescent="0.25">
      <c r="A901" s="95">
        <v>899</v>
      </c>
      <c r="B901" s="95">
        <f>COUNTIF($D$3:K901,D901)</f>
        <v>56</v>
      </c>
      <c r="C901" s="95">
        <v>28</v>
      </c>
      <c r="D901" s="95" t="str">
        <f t="shared" si="62"/>
        <v>COL</v>
      </c>
      <c r="E901" s="95">
        <f t="shared" si="60"/>
        <v>0</v>
      </c>
      <c r="F901" s="95" t="str" cm="1">
        <f t="array" ref="F901">_xlfn.IFS(G901&gt;H901,"W",G901&lt;H901,"L",G901=H901,"---")</f>
        <v>L</v>
      </c>
      <c r="G901" s="165">
        <v>2</v>
      </c>
      <c r="H901" s="165">
        <v>3</v>
      </c>
      <c r="I901" s="95" t="str" cm="1">
        <f t="array" ref="I901">_xlfn.IFS(H901&gt;G901,"W",H901&lt;G901,"L",H901=G901,"---")</f>
        <v>W</v>
      </c>
      <c r="J901" s="95">
        <f t="shared" si="61"/>
        <v>1</v>
      </c>
      <c r="K901" s="95" t="str">
        <f t="shared" si="63"/>
        <v>CIN</v>
      </c>
      <c r="L901" s="95">
        <v>24</v>
      </c>
      <c r="M901" s="95">
        <f>COUNTIF($D$3:K901,K901)</f>
        <v>55</v>
      </c>
    </row>
    <row r="902" spans="1:13" x14ac:dyDescent="0.25">
      <c r="A902" s="95">
        <v>900</v>
      </c>
      <c r="B902" s="95">
        <f>COUNTIF($D$3:K902,D902)</f>
        <v>57</v>
      </c>
      <c r="C902" s="95">
        <v>19</v>
      </c>
      <c r="D902" s="95" t="str">
        <f t="shared" si="62"/>
        <v>BKN</v>
      </c>
      <c r="E902" s="95">
        <f t="shared" si="60"/>
        <v>1</v>
      </c>
      <c r="F902" s="95" t="str" cm="1">
        <f t="array" ref="F902">_xlfn.IFS(G902&gt;H902,"W",G902&lt;H902,"L",G902=H902,"---")</f>
        <v>W</v>
      </c>
      <c r="G902" s="165">
        <v>6</v>
      </c>
      <c r="H902" s="165">
        <v>0</v>
      </c>
      <c r="I902" s="95" t="str" cm="1">
        <f t="array" ref="I902">_xlfn.IFS(H902&gt;G902,"W",H902&lt;G902,"L",H902=G902,"---")</f>
        <v>L</v>
      </c>
      <c r="J902" s="95">
        <f t="shared" si="61"/>
        <v>0</v>
      </c>
      <c r="K902" s="95" t="str">
        <f t="shared" si="63"/>
        <v>SDT</v>
      </c>
      <c r="L902" s="95">
        <v>31</v>
      </c>
      <c r="M902" s="95">
        <f>COUNTIF($D$3:K902,K902)</f>
        <v>57</v>
      </c>
    </row>
    <row r="903" spans="1:13" x14ac:dyDescent="0.25">
      <c r="A903" s="95">
        <v>901</v>
      </c>
      <c r="B903" s="95">
        <f>COUNTIF($D$3:K903,D903)</f>
        <v>57</v>
      </c>
      <c r="C903" s="95">
        <v>15</v>
      </c>
      <c r="D903" s="95" t="str">
        <f t="shared" si="62"/>
        <v>DAL</v>
      </c>
      <c r="E903" s="95">
        <f t="shared" si="60"/>
        <v>1</v>
      </c>
      <c r="F903" s="95" t="str" cm="1">
        <f t="array" ref="F903">_xlfn.IFS(G903&gt;H903,"W",G903&lt;H903,"L",G903=H903,"---")</f>
        <v>W</v>
      </c>
      <c r="G903" s="165">
        <v>7</v>
      </c>
      <c r="H903" s="165">
        <v>1</v>
      </c>
      <c r="I903" s="95" t="str" cm="1">
        <f t="array" ref="I903">_xlfn.IFS(H903&gt;G903,"W",H903&lt;G903,"L",H903=G903,"---")</f>
        <v>L</v>
      </c>
      <c r="J903" s="95">
        <f t="shared" si="61"/>
        <v>0</v>
      </c>
      <c r="K903" s="95" t="str">
        <f t="shared" si="63"/>
        <v>BAL</v>
      </c>
      <c r="L903" s="95">
        <v>3</v>
      </c>
      <c r="M903" s="95">
        <f>COUNTIF($D$3:K903,K903)</f>
        <v>57</v>
      </c>
    </row>
    <row r="904" spans="1:13" x14ac:dyDescent="0.25">
      <c r="A904" s="95">
        <v>902</v>
      </c>
      <c r="B904" s="95">
        <f>COUNTIF($D$3:K904,D904)</f>
        <v>58</v>
      </c>
      <c r="C904" s="95">
        <v>16</v>
      </c>
      <c r="D904" s="95" t="str">
        <f t="shared" si="62"/>
        <v>HOU</v>
      </c>
      <c r="E904" s="95">
        <f t="shared" si="60"/>
        <v>1</v>
      </c>
      <c r="F904" s="95" t="str" cm="1">
        <f t="array" ref="F904">_xlfn.IFS(G904&gt;H904,"W",G904&lt;H904,"L",G904=H904,"---")</f>
        <v>W</v>
      </c>
      <c r="G904" s="165">
        <v>5</v>
      </c>
      <c r="H904" s="165">
        <v>1</v>
      </c>
      <c r="I904" s="95" t="str" cm="1">
        <f t="array" ref="I904">_xlfn.IFS(H904&gt;G904,"W",H904&lt;G904,"L",H904=G904,"---")</f>
        <v>L</v>
      </c>
      <c r="J904" s="95">
        <f t="shared" si="61"/>
        <v>0</v>
      </c>
      <c r="K904" s="95" t="str">
        <f t="shared" si="63"/>
        <v>CLE</v>
      </c>
      <c r="L904" s="95">
        <v>4</v>
      </c>
      <c r="M904" s="95">
        <f>COUNTIF($D$3:K904,K904)</f>
        <v>59</v>
      </c>
    </row>
    <row r="905" spans="1:13" x14ac:dyDescent="0.25">
      <c r="A905" s="95">
        <v>903</v>
      </c>
      <c r="B905" s="95">
        <f>COUNTIF($D$3:K905,D905)</f>
        <v>56</v>
      </c>
      <c r="C905" s="95">
        <v>9</v>
      </c>
      <c r="D905" s="95" t="str">
        <f t="shared" si="62"/>
        <v>SEA</v>
      </c>
      <c r="E905" s="95">
        <f t="shared" si="60"/>
        <v>1</v>
      </c>
      <c r="F905" s="95" t="str" cm="1">
        <f t="array" ref="F905">_xlfn.IFS(G905&gt;H905,"W",G905&lt;H905,"L",G905=H905,"---")</f>
        <v>W</v>
      </c>
      <c r="G905" s="165">
        <v>7</v>
      </c>
      <c r="H905" s="165">
        <v>5</v>
      </c>
      <c r="I905" s="95" t="str" cm="1">
        <f t="array" ref="I905">_xlfn.IFS(H905&gt;G905,"W",H905&lt;G905,"L",H905=G905,"---")</f>
        <v>L</v>
      </c>
      <c r="J905" s="95">
        <f t="shared" si="61"/>
        <v>0</v>
      </c>
      <c r="K905" s="95" t="str">
        <f t="shared" si="63"/>
        <v>DET</v>
      </c>
      <c r="L905" s="95">
        <v>5</v>
      </c>
      <c r="M905" s="95">
        <f>COUNTIF($D$3:K905,K905)</f>
        <v>57</v>
      </c>
    </row>
    <row r="906" spans="1:13" x14ac:dyDescent="0.25">
      <c r="A906" s="95">
        <v>904</v>
      </c>
      <c r="B906" s="95">
        <f>COUNTIF($D$3:K906,D906)</f>
        <v>57</v>
      </c>
      <c r="C906" s="95">
        <v>10</v>
      </c>
      <c r="D906" s="95" t="str">
        <f t="shared" si="62"/>
        <v>OAK</v>
      </c>
      <c r="E906" s="95">
        <f t="shared" si="60"/>
        <v>0</v>
      </c>
      <c r="F906" s="95" t="str" cm="1">
        <f t="array" ref="F906">_xlfn.IFS(G906&gt;H906,"W",G906&lt;H906,"L",G906=H906,"---")</f>
        <v>L</v>
      </c>
      <c r="G906" s="165">
        <v>1</v>
      </c>
      <c r="H906" s="165">
        <v>3</v>
      </c>
      <c r="I906" s="95" t="str" cm="1">
        <f t="array" ref="I906">_xlfn.IFS(H906&gt;G906,"W",H906&lt;G906,"L",H906=G906,"---")</f>
        <v>W</v>
      </c>
      <c r="J906" s="95">
        <f t="shared" si="61"/>
        <v>1</v>
      </c>
      <c r="K906" s="95" t="str">
        <f t="shared" si="63"/>
        <v>ORL</v>
      </c>
      <c r="L906" s="95">
        <v>6</v>
      </c>
      <c r="M906" s="95">
        <f>COUNTIF($D$3:K906,K906)</f>
        <v>57</v>
      </c>
    </row>
    <row r="907" spans="1:13" x14ac:dyDescent="0.25">
      <c r="A907" s="95">
        <v>905</v>
      </c>
      <c r="B907" s="95">
        <f>COUNTIF($D$3:K907,D907)</f>
        <v>56</v>
      </c>
      <c r="C907" s="95">
        <v>7</v>
      </c>
      <c r="D907" s="95" t="str">
        <f t="shared" si="62"/>
        <v>IND</v>
      </c>
      <c r="E907" s="95">
        <f t="shared" si="60"/>
        <v>1</v>
      </c>
      <c r="F907" s="95" t="str" cm="1">
        <f t="array" ref="F907">_xlfn.IFS(G907&gt;H907,"W",G907&lt;H907,"L",G907=H907,"---")</f>
        <v>W</v>
      </c>
      <c r="G907" s="165">
        <v>9</v>
      </c>
      <c r="H907" s="165">
        <v>7</v>
      </c>
      <c r="I907" s="95" t="str" cm="1">
        <f t="array" ref="I907">_xlfn.IFS(H907&gt;G907,"W",H907&lt;G907,"L",H907=G907,"---")</f>
        <v>L</v>
      </c>
      <c r="J907" s="95">
        <f t="shared" si="61"/>
        <v>0</v>
      </c>
      <c r="K907" s="95" t="str">
        <f t="shared" si="63"/>
        <v>LAA</v>
      </c>
      <c r="L907" s="95">
        <v>11</v>
      </c>
      <c r="M907" s="95">
        <f>COUNTIF($D$3:K907,K907)</f>
        <v>58</v>
      </c>
    </row>
    <row r="908" spans="1:13" x14ac:dyDescent="0.25">
      <c r="A908" s="95">
        <v>906</v>
      </c>
      <c r="B908" s="95">
        <f>COUNTIF($D$3:K908,D908)</f>
        <v>56</v>
      </c>
      <c r="C908" s="95">
        <v>8</v>
      </c>
      <c r="D908" s="95" t="str">
        <f t="shared" si="62"/>
        <v>MIL</v>
      </c>
      <c r="E908" s="95">
        <f t="shared" si="60"/>
        <v>0</v>
      </c>
      <c r="F908" s="95" t="str" cm="1">
        <f t="array" ref="F908">_xlfn.IFS(G908&gt;H908,"W",G908&lt;H908,"L",G908=H908,"---")</f>
        <v>L</v>
      </c>
      <c r="G908" s="165">
        <v>3</v>
      </c>
      <c r="H908" s="165">
        <v>10</v>
      </c>
      <c r="I908" s="95" t="str" cm="1">
        <f t="array" ref="I908">_xlfn.IFS(H908&gt;G908,"W",H908&lt;G908,"L",H908=G908,"---")</f>
        <v>W</v>
      </c>
      <c r="J908" s="95">
        <f t="shared" si="61"/>
        <v>1</v>
      </c>
      <c r="K908" s="95" t="str">
        <f t="shared" si="63"/>
        <v>CHR</v>
      </c>
      <c r="L908" s="95">
        <v>12</v>
      </c>
      <c r="M908" s="95">
        <f>COUNTIF($D$3:K908,K908)</f>
        <v>57</v>
      </c>
    </row>
    <row r="909" spans="1:13" x14ac:dyDescent="0.25">
      <c r="A909" s="95">
        <v>907</v>
      </c>
      <c r="B909" s="95">
        <f>COUNTIF($D$3:K909,D909)</f>
        <v>58</v>
      </c>
      <c r="C909" s="95">
        <v>1</v>
      </c>
      <c r="D909" s="95" t="str">
        <f t="shared" si="62"/>
        <v>NYS</v>
      </c>
      <c r="E909" s="95">
        <f t="shared" si="60"/>
        <v>0</v>
      </c>
      <c r="F909" s="95" t="str" cm="1">
        <f t="array" ref="F909">_xlfn.IFS(G909&gt;H909,"W",G909&lt;H909,"L",G909=H909,"---")</f>
        <v>L</v>
      </c>
      <c r="G909" s="165">
        <v>8</v>
      </c>
      <c r="H909" s="165">
        <v>9</v>
      </c>
      <c r="I909" s="95" t="str" cm="1">
        <f t="array" ref="I909">_xlfn.IFS(H909&gt;G909,"W",H909&lt;G909,"L",H909=G909,"---")</f>
        <v>W</v>
      </c>
      <c r="J909" s="95">
        <f t="shared" si="61"/>
        <v>1</v>
      </c>
      <c r="K909" s="95" t="str">
        <f t="shared" si="63"/>
        <v>KCM</v>
      </c>
      <c r="L909" s="95">
        <v>13</v>
      </c>
      <c r="M909" s="95">
        <f>COUNTIF($D$3:K909,K909)</f>
        <v>58</v>
      </c>
    </row>
    <row r="910" spans="1:13" x14ac:dyDescent="0.25">
      <c r="A910" s="95">
        <v>908</v>
      </c>
      <c r="B910" s="95">
        <f>COUNTIF($D$3:K910,D910)</f>
        <v>58</v>
      </c>
      <c r="C910" s="95">
        <v>2</v>
      </c>
      <c r="D910" s="95" t="str">
        <f t="shared" si="62"/>
        <v>BOS</v>
      </c>
      <c r="E910" s="95">
        <f t="shared" si="60"/>
        <v>1</v>
      </c>
      <c r="F910" s="95" t="str" cm="1">
        <f t="array" ref="F910">_xlfn.IFS(G910&gt;H910,"W",G910&lt;H910,"L",G910=H910,"---")</f>
        <v>W</v>
      </c>
      <c r="G910" s="165">
        <v>9</v>
      </c>
      <c r="H910" s="165">
        <v>3</v>
      </c>
      <c r="I910" s="95" t="str" cm="1">
        <f t="array" ref="I910">_xlfn.IFS(H910&gt;G910,"W",H910&lt;G910,"L",H910=G910,"---")</f>
        <v>L</v>
      </c>
      <c r="J910" s="95">
        <f t="shared" si="61"/>
        <v>0</v>
      </c>
      <c r="K910" s="95" t="str">
        <f t="shared" si="63"/>
        <v>MIN</v>
      </c>
      <c r="L910" s="95">
        <v>14</v>
      </c>
      <c r="M910" s="95">
        <f>COUNTIF($D$3:K910,K910)</f>
        <v>57</v>
      </c>
    </row>
    <row r="911" spans="1:13" x14ac:dyDescent="0.25">
      <c r="A911" s="95">
        <v>909</v>
      </c>
      <c r="B911" s="95">
        <f>COUNTIF($D$3:K911,D911)</f>
        <v>58</v>
      </c>
      <c r="C911" s="95">
        <v>29</v>
      </c>
      <c r="D911" s="95" t="str">
        <f t="shared" si="62"/>
        <v>LAP</v>
      </c>
      <c r="E911" s="95">
        <f t="shared" si="60"/>
        <v>1</v>
      </c>
      <c r="F911" s="95" t="str" cm="1">
        <f t="array" ref="F911">_xlfn.IFS(G911&gt;H911,"W",G911&lt;H911,"L",G911=H911,"---")</f>
        <v>W</v>
      </c>
      <c r="G911" s="165">
        <v>4</v>
      </c>
      <c r="H911" s="165">
        <v>3</v>
      </c>
      <c r="I911" s="95" t="str" cm="1">
        <f t="array" ref="I911">_xlfn.IFS(H911&gt;G911,"W",H911&lt;G911,"L",H911=G911,"---")</f>
        <v>L</v>
      </c>
      <c r="J911" s="95">
        <f t="shared" si="61"/>
        <v>0</v>
      </c>
      <c r="K911" s="95" t="str">
        <f t="shared" si="63"/>
        <v>NYC</v>
      </c>
      <c r="L911" s="95">
        <v>17</v>
      </c>
      <c r="M911" s="95">
        <f>COUNTIF($D$3:K911,K911)</f>
        <v>58</v>
      </c>
    </row>
    <row r="912" spans="1:13" x14ac:dyDescent="0.25">
      <c r="A912" s="95">
        <v>910</v>
      </c>
      <c r="B912" s="95">
        <f>COUNTIF($D$3:K912,D912)</f>
        <v>57</v>
      </c>
      <c r="C912" s="95">
        <v>30</v>
      </c>
      <c r="D912" s="95" t="str">
        <f t="shared" si="62"/>
        <v>PHX</v>
      </c>
      <c r="E912" s="95">
        <f t="shared" si="60"/>
        <v>1</v>
      </c>
      <c r="F912" s="95" t="str" cm="1">
        <f t="array" ref="F912">_xlfn.IFS(G912&gt;H912,"W",G912&lt;H912,"L",G912=H912,"---")</f>
        <v>W</v>
      </c>
      <c r="G912" s="165">
        <v>6</v>
      </c>
      <c r="H912" s="165">
        <v>4</v>
      </c>
      <c r="I912" s="95" t="str" cm="1">
        <f t="array" ref="I912">_xlfn.IFS(H912&gt;G912,"W",H912&lt;G912,"L",H912=G912,"---")</f>
        <v>L</v>
      </c>
      <c r="J912" s="95">
        <f t="shared" si="61"/>
        <v>0</v>
      </c>
      <c r="K912" s="95" t="str">
        <f t="shared" si="63"/>
        <v>PHI</v>
      </c>
      <c r="L912" s="95">
        <v>18</v>
      </c>
      <c r="M912" s="95">
        <f>COUNTIF($D$3:K912,K912)</f>
        <v>58</v>
      </c>
    </row>
    <row r="913" spans="1:13" x14ac:dyDescent="0.25">
      <c r="A913" s="95">
        <v>911</v>
      </c>
      <c r="B913" s="95">
        <f>COUNTIF($D$3:K913,D913)</f>
        <v>58</v>
      </c>
      <c r="C913" s="95">
        <v>27</v>
      </c>
      <c r="D913" s="95" t="str">
        <f t="shared" si="62"/>
        <v>OKC</v>
      </c>
      <c r="E913" s="95">
        <f t="shared" si="60"/>
        <v>1</v>
      </c>
      <c r="F913" s="95" t="str" cm="1">
        <f t="array" ref="F913">_xlfn.IFS(G913&gt;H913,"W",G913&lt;H913,"L",G913=H913,"---")</f>
        <v>W</v>
      </c>
      <c r="G913" s="165">
        <v>5</v>
      </c>
      <c r="H913" s="165">
        <v>4</v>
      </c>
      <c r="I913" s="95" t="str" cm="1">
        <f t="array" ref="I913">_xlfn.IFS(H913&gt;G913,"W",H913&lt;G913,"L",H913=G913,"---")</f>
        <v>L</v>
      </c>
      <c r="J913" s="95">
        <f t="shared" si="61"/>
        <v>0</v>
      </c>
      <c r="K913" s="95" t="str">
        <f t="shared" si="63"/>
        <v>MIA</v>
      </c>
      <c r="L913" s="95">
        <v>23</v>
      </c>
      <c r="M913" s="95">
        <f>COUNTIF($D$3:K913,K913)</f>
        <v>56</v>
      </c>
    </row>
    <row r="914" spans="1:13" x14ac:dyDescent="0.25">
      <c r="A914" s="95">
        <v>912</v>
      </c>
      <c r="B914" s="95">
        <f>COUNTIF($D$3:K914,D914)</f>
        <v>57</v>
      </c>
      <c r="C914" s="95">
        <v>28</v>
      </c>
      <c r="D914" s="95" t="str">
        <f t="shared" si="62"/>
        <v>COL</v>
      </c>
      <c r="E914" s="95">
        <f t="shared" si="60"/>
        <v>0</v>
      </c>
      <c r="F914" s="95" t="str" cm="1">
        <f t="array" ref="F914">_xlfn.IFS(G914&gt;H914,"W",G914&lt;H914,"L",G914=H914,"---")</f>
        <v>L</v>
      </c>
      <c r="G914" s="165">
        <v>2</v>
      </c>
      <c r="H914" s="165">
        <v>4</v>
      </c>
      <c r="I914" s="95" t="str" cm="1">
        <f t="array" ref="I914">_xlfn.IFS(H914&gt;G914,"W",H914&lt;G914,"L",H914=G914,"---")</f>
        <v>W</v>
      </c>
      <c r="J914" s="95">
        <f t="shared" si="61"/>
        <v>1</v>
      </c>
      <c r="K914" s="95" t="str">
        <f t="shared" si="63"/>
        <v>CIN</v>
      </c>
      <c r="L914" s="95">
        <v>24</v>
      </c>
      <c r="M914" s="95">
        <f>COUNTIF($D$3:K914,K914)</f>
        <v>56</v>
      </c>
    </row>
    <row r="915" spans="1:13" x14ac:dyDescent="0.25">
      <c r="A915" s="95">
        <v>913</v>
      </c>
      <c r="B915" s="95">
        <f>COUNTIF($D$3:K915,D915)</f>
        <v>57</v>
      </c>
      <c r="C915" s="95">
        <v>21</v>
      </c>
      <c r="D915" s="95" t="str">
        <f t="shared" si="62"/>
        <v>PIT</v>
      </c>
      <c r="E915" s="95">
        <f t="shared" si="60"/>
        <v>0</v>
      </c>
      <c r="F915" s="95" t="str" cm="1">
        <f t="array" ref="F915">_xlfn.IFS(G915&gt;H915,"W",G915&lt;H915,"L",G915=H915,"---")</f>
        <v>L</v>
      </c>
      <c r="G915" s="165">
        <v>3</v>
      </c>
      <c r="H915" s="165">
        <v>9</v>
      </c>
      <c r="I915" s="95" t="str" cm="1">
        <f t="array" ref="I915">_xlfn.IFS(H915&gt;G915,"W",H915&lt;G915,"L",H915=G915,"---")</f>
        <v>W</v>
      </c>
      <c r="J915" s="95">
        <f t="shared" si="61"/>
        <v>1</v>
      </c>
      <c r="K915" s="95" t="str">
        <f t="shared" si="63"/>
        <v>CHC</v>
      </c>
      <c r="L915" s="95">
        <v>25</v>
      </c>
      <c r="M915" s="95">
        <f>COUNTIF($D$3:K915,K915)</f>
        <v>56</v>
      </c>
    </row>
    <row r="916" spans="1:13" x14ac:dyDescent="0.25">
      <c r="A916" s="95">
        <v>914</v>
      </c>
      <c r="B916" s="95">
        <f>COUNTIF($D$3:K916,D916)</f>
        <v>57</v>
      </c>
      <c r="C916" s="95">
        <v>22</v>
      </c>
      <c r="D916" s="95" t="str">
        <f t="shared" si="62"/>
        <v>ATL</v>
      </c>
      <c r="E916" s="95">
        <f t="shared" si="60"/>
        <v>1</v>
      </c>
      <c r="F916" s="95" t="str" cm="1">
        <f t="array" ref="F916">_xlfn.IFS(G916&gt;H916,"W",G916&lt;H916,"L",G916=H916,"---")</f>
        <v>W</v>
      </c>
      <c r="G916" s="165">
        <v>12</v>
      </c>
      <c r="H916" s="165">
        <v>2</v>
      </c>
      <c r="I916" s="95" t="str" cm="1">
        <f t="array" ref="I916">_xlfn.IFS(H916&gt;G916,"W",H916&lt;G916,"L",H916=G916,"---")</f>
        <v>L</v>
      </c>
      <c r="J916" s="95">
        <f t="shared" si="61"/>
        <v>0</v>
      </c>
      <c r="K916" s="95" t="str">
        <f t="shared" si="63"/>
        <v>STL</v>
      </c>
      <c r="L916" s="95">
        <v>26</v>
      </c>
      <c r="M916" s="95">
        <f>COUNTIF($D$3:K916,K916)</f>
        <v>57</v>
      </c>
    </row>
    <row r="917" spans="1:13" x14ac:dyDescent="0.25">
      <c r="A917" s="95">
        <v>915</v>
      </c>
      <c r="B917" s="95">
        <f>COUNTIF($D$3:K917,D917)</f>
        <v>58</v>
      </c>
      <c r="C917" s="95">
        <v>19</v>
      </c>
      <c r="D917" s="95" t="str">
        <f t="shared" si="62"/>
        <v>BKN</v>
      </c>
      <c r="E917" s="95">
        <f t="shared" si="60"/>
        <v>0</v>
      </c>
      <c r="F917" s="95" t="str" cm="1">
        <f t="array" ref="F917">_xlfn.IFS(G917&gt;H917,"W",G917&lt;H917,"L",G917=H917,"---")</f>
        <v>L</v>
      </c>
      <c r="G917" s="165">
        <v>0</v>
      </c>
      <c r="H917" s="165">
        <v>10</v>
      </c>
      <c r="I917" s="95" t="str" cm="1">
        <f t="array" ref="I917">_xlfn.IFS(H917&gt;G917,"W",H917&lt;G917,"L",H917=G917,"---")</f>
        <v>W</v>
      </c>
      <c r="J917" s="95">
        <f t="shared" si="61"/>
        <v>1</v>
      </c>
      <c r="K917" s="95" t="str">
        <f t="shared" si="63"/>
        <v>SDT</v>
      </c>
      <c r="L917" s="95">
        <v>31</v>
      </c>
      <c r="M917" s="95">
        <f>COUNTIF($D$3:K917,K917)</f>
        <v>58</v>
      </c>
    </row>
    <row r="918" spans="1:13" x14ac:dyDescent="0.25">
      <c r="A918" s="95">
        <v>916</v>
      </c>
      <c r="B918" s="95">
        <f>COUNTIF($D$3:K918,D918)</f>
        <v>58</v>
      </c>
      <c r="C918" s="95">
        <v>20</v>
      </c>
      <c r="D918" s="95" t="str">
        <f t="shared" si="62"/>
        <v>WAS</v>
      </c>
      <c r="E918" s="95">
        <f t="shared" si="60"/>
        <v>1</v>
      </c>
      <c r="F918" s="95" t="str" cm="1">
        <f t="array" ref="F918">_xlfn.IFS(G918&gt;H918,"W",G918&lt;H918,"L",G918=H918,"---")</f>
        <v>W</v>
      </c>
      <c r="G918" s="165">
        <v>8</v>
      </c>
      <c r="H918" s="165">
        <v>4</v>
      </c>
      <c r="I918" s="95" t="str" cm="1">
        <f t="array" ref="I918">_xlfn.IFS(H918&gt;G918,"W",H918&lt;G918,"L",H918=G918,"---")</f>
        <v>L</v>
      </c>
      <c r="J918" s="95">
        <f t="shared" si="61"/>
        <v>0</v>
      </c>
      <c r="K918" s="95" t="str">
        <f t="shared" si="63"/>
        <v>SFN</v>
      </c>
      <c r="L918" s="95">
        <v>32</v>
      </c>
      <c r="M918" s="95">
        <f>COUNTIF($D$3:K918,K918)</f>
        <v>57</v>
      </c>
    </row>
    <row r="919" spans="1:13" x14ac:dyDescent="0.25">
      <c r="A919" s="95">
        <v>917</v>
      </c>
      <c r="B919" s="95">
        <f>COUNTIF($D$3:K919,D919)</f>
        <v>58</v>
      </c>
      <c r="C919" s="95">
        <v>15</v>
      </c>
      <c r="D919" s="95" t="str">
        <f t="shared" si="62"/>
        <v>DAL</v>
      </c>
      <c r="E919" s="95">
        <f t="shared" si="60"/>
        <v>0</v>
      </c>
      <c r="F919" s="95" t="str" cm="1">
        <f t="array" ref="F919">_xlfn.IFS(G919&gt;H919,"W",G919&lt;H919,"L",G919=H919,"---")</f>
        <v>L</v>
      </c>
      <c r="G919" s="165">
        <v>2</v>
      </c>
      <c r="H919" s="165">
        <v>4</v>
      </c>
      <c r="I919" s="95" t="str" cm="1">
        <f t="array" ref="I919">_xlfn.IFS(H919&gt;G919,"W",H919&lt;G919,"L",H919=G919,"---")</f>
        <v>W</v>
      </c>
      <c r="J919" s="95">
        <f t="shared" si="61"/>
        <v>1</v>
      </c>
      <c r="K919" s="95" t="str">
        <f t="shared" si="63"/>
        <v>BAL</v>
      </c>
      <c r="L919" s="95">
        <v>3</v>
      </c>
      <c r="M919" s="95">
        <f>COUNTIF($D$3:K919,K919)</f>
        <v>58</v>
      </c>
    </row>
    <row r="920" spans="1:13" x14ac:dyDescent="0.25">
      <c r="A920" s="95">
        <v>918</v>
      </c>
      <c r="B920" s="95">
        <f>COUNTIF($D$3:K920,D920)</f>
        <v>59</v>
      </c>
      <c r="C920" s="95">
        <v>16</v>
      </c>
      <c r="D920" s="95" t="str">
        <f t="shared" si="62"/>
        <v>HOU</v>
      </c>
      <c r="E920" s="95">
        <f t="shared" si="60"/>
        <v>1</v>
      </c>
      <c r="F920" s="95" t="str" cm="1">
        <f t="array" ref="F920">_xlfn.IFS(G920&gt;H920,"W",G920&lt;H920,"L",G920=H920,"---")</f>
        <v>W</v>
      </c>
      <c r="G920" s="165">
        <v>5</v>
      </c>
      <c r="H920" s="165">
        <v>4</v>
      </c>
      <c r="I920" s="95" t="str" cm="1">
        <f t="array" ref="I920">_xlfn.IFS(H920&gt;G920,"W",H920&lt;G920,"L",H920=G920,"---")</f>
        <v>L</v>
      </c>
      <c r="J920" s="95">
        <f t="shared" si="61"/>
        <v>0</v>
      </c>
      <c r="K920" s="95" t="str">
        <f t="shared" si="63"/>
        <v>CLE</v>
      </c>
      <c r="L920" s="95">
        <v>4</v>
      </c>
      <c r="M920" s="95">
        <f>COUNTIF($D$3:K920,K920)</f>
        <v>60</v>
      </c>
    </row>
    <row r="921" spans="1:13" x14ac:dyDescent="0.25">
      <c r="A921" s="95">
        <v>919</v>
      </c>
      <c r="B921" s="95">
        <f>COUNTIF($D$3:K921,D921)</f>
        <v>57</v>
      </c>
      <c r="C921" s="95">
        <v>9</v>
      </c>
      <c r="D921" s="95" t="str">
        <f t="shared" si="62"/>
        <v>SEA</v>
      </c>
      <c r="E921" s="95">
        <f t="shared" si="60"/>
        <v>0</v>
      </c>
      <c r="F921" s="95" t="str" cm="1">
        <f t="array" ref="F921">_xlfn.IFS(G921&gt;H921,"W",G921&lt;H921,"L",G921=H921,"---")</f>
        <v>L</v>
      </c>
      <c r="G921" s="165">
        <v>9</v>
      </c>
      <c r="H921" s="165">
        <v>10</v>
      </c>
      <c r="I921" s="95" t="str" cm="1">
        <f t="array" ref="I921">_xlfn.IFS(H921&gt;G921,"W",H921&lt;G921,"L",H921=G921,"---")</f>
        <v>W</v>
      </c>
      <c r="J921" s="95">
        <f t="shared" si="61"/>
        <v>1</v>
      </c>
      <c r="K921" s="95" t="str">
        <f t="shared" si="63"/>
        <v>DET</v>
      </c>
      <c r="L921" s="95">
        <v>5</v>
      </c>
      <c r="M921" s="95">
        <f>COUNTIF($D$3:K921,K921)</f>
        <v>58</v>
      </c>
    </row>
    <row r="922" spans="1:13" x14ac:dyDescent="0.25">
      <c r="A922" s="95">
        <v>920</v>
      </c>
      <c r="B922" s="95">
        <f>COUNTIF($D$3:K922,D922)</f>
        <v>58</v>
      </c>
      <c r="C922" s="95">
        <v>10</v>
      </c>
      <c r="D922" s="95" t="str">
        <f t="shared" si="62"/>
        <v>OAK</v>
      </c>
      <c r="E922" s="95">
        <f t="shared" si="60"/>
        <v>0</v>
      </c>
      <c r="F922" s="95" t="str" cm="1">
        <f t="array" ref="F922">_xlfn.IFS(G922&gt;H922,"W",G922&lt;H922,"L",G922=H922,"---")</f>
        <v>L</v>
      </c>
      <c r="G922" s="165">
        <v>4</v>
      </c>
      <c r="H922" s="165">
        <v>12</v>
      </c>
      <c r="I922" s="95" t="str" cm="1">
        <f t="array" ref="I922">_xlfn.IFS(H922&gt;G922,"W",H922&lt;G922,"L",H922=G922,"---")</f>
        <v>W</v>
      </c>
      <c r="J922" s="95">
        <f t="shared" si="61"/>
        <v>1</v>
      </c>
      <c r="K922" s="95" t="str">
        <f t="shared" si="63"/>
        <v>ORL</v>
      </c>
      <c r="L922" s="95">
        <v>6</v>
      </c>
      <c r="M922" s="95">
        <f>COUNTIF($D$3:K922,K922)</f>
        <v>58</v>
      </c>
    </row>
    <row r="923" spans="1:13" x14ac:dyDescent="0.25">
      <c r="A923" s="95">
        <v>921</v>
      </c>
      <c r="B923" s="95">
        <f>COUNTIF($D$3:K923,D923)</f>
        <v>57</v>
      </c>
      <c r="C923" s="95">
        <v>7</v>
      </c>
      <c r="D923" s="95" t="str">
        <f t="shared" si="62"/>
        <v>IND</v>
      </c>
      <c r="E923" s="95">
        <f t="shared" si="60"/>
        <v>1</v>
      </c>
      <c r="F923" s="95" t="str" cm="1">
        <f t="array" ref="F923">_xlfn.IFS(G923&gt;H923,"W",G923&lt;H923,"L",G923=H923,"---")</f>
        <v>W</v>
      </c>
      <c r="G923" s="165">
        <v>8</v>
      </c>
      <c r="H923" s="165">
        <v>4</v>
      </c>
      <c r="I923" s="95" t="str" cm="1">
        <f t="array" ref="I923">_xlfn.IFS(H923&gt;G923,"W",H923&lt;G923,"L",H923=G923,"---")</f>
        <v>L</v>
      </c>
      <c r="J923" s="95">
        <f t="shared" si="61"/>
        <v>0</v>
      </c>
      <c r="K923" s="95" t="str">
        <f t="shared" si="63"/>
        <v>LAA</v>
      </c>
      <c r="L923" s="95">
        <v>11</v>
      </c>
      <c r="M923" s="95">
        <f>COUNTIF($D$3:K923,K923)</f>
        <v>59</v>
      </c>
    </row>
    <row r="924" spans="1:13" x14ac:dyDescent="0.25">
      <c r="A924" s="95">
        <v>922</v>
      </c>
      <c r="B924" s="95">
        <f>COUNTIF($D$3:K924,D924)</f>
        <v>57</v>
      </c>
      <c r="C924" s="95">
        <v>8</v>
      </c>
      <c r="D924" s="95" t="str">
        <f t="shared" si="62"/>
        <v>MIL</v>
      </c>
      <c r="E924" s="95">
        <f t="shared" si="60"/>
        <v>0</v>
      </c>
      <c r="F924" s="95" t="str" cm="1">
        <f t="array" ref="F924">_xlfn.IFS(G924&gt;H924,"W",G924&lt;H924,"L",G924=H924,"---")</f>
        <v>L</v>
      </c>
      <c r="G924" s="165">
        <v>2</v>
      </c>
      <c r="H924" s="165">
        <v>9</v>
      </c>
      <c r="I924" s="95" t="str" cm="1">
        <f t="array" ref="I924">_xlfn.IFS(H924&gt;G924,"W",H924&lt;G924,"L",H924=G924,"---")</f>
        <v>W</v>
      </c>
      <c r="J924" s="95">
        <f t="shared" si="61"/>
        <v>1</v>
      </c>
      <c r="K924" s="95" t="str">
        <f t="shared" si="63"/>
        <v>CHR</v>
      </c>
      <c r="L924" s="95">
        <v>12</v>
      </c>
      <c r="M924" s="95">
        <f>COUNTIF($D$3:K924,K924)</f>
        <v>58</v>
      </c>
    </row>
    <row r="925" spans="1:13" x14ac:dyDescent="0.25">
      <c r="A925" s="95">
        <v>923</v>
      </c>
      <c r="B925" s="95">
        <f>COUNTIF($D$3:K925,D925)</f>
        <v>59</v>
      </c>
      <c r="C925" s="95">
        <v>1</v>
      </c>
      <c r="D925" s="95" t="str">
        <f t="shared" si="62"/>
        <v>NYS</v>
      </c>
      <c r="E925" s="95">
        <f t="shared" si="60"/>
        <v>1</v>
      </c>
      <c r="F925" s="95" t="str" cm="1">
        <f t="array" ref="F925">_xlfn.IFS(G925&gt;H925,"W",G925&lt;H925,"L",G925=H925,"---")</f>
        <v>W</v>
      </c>
      <c r="G925" s="165">
        <v>11</v>
      </c>
      <c r="H925" s="165">
        <v>4</v>
      </c>
      <c r="I925" s="95" t="str" cm="1">
        <f t="array" ref="I925">_xlfn.IFS(H925&gt;G925,"W",H925&lt;G925,"L",H925=G925,"---")</f>
        <v>L</v>
      </c>
      <c r="J925" s="95">
        <f t="shared" si="61"/>
        <v>0</v>
      </c>
      <c r="K925" s="95" t="str">
        <f t="shared" si="63"/>
        <v>KCM</v>
      </c>
      <c r="L925" s="95">
        <v>13</v>
      </c>
      <c r="M925" s="95">
        <f>COUNTIF($D$3:K925,K925)</f>
        <v>59</v>
      </c>
    </row>
    <row r="926" spans="1:13" x14ac:dyDescent="0.25">
      <c r="A926" s="95">
        <v>924</v>
      </c>
      <c r="B926" s="95">
        <f>COUNTIF($D$3:K926,D926)</f>
        <v>59</v>
      </c>
      <c r="C926" s="95">
        <v>2</v>
      </c>
      <c r="D926" s="95" t="str">
        <f t="shared" si="62"/>
        <v>BOS</v>
      </c>
      <c r="E926" s="95">
        <f t="shared" si="60"/>
        <v>1</v>
      </c>
      <c r="F926" s="95" t="str" cm="1">
        <f t="array" ref="F926">_xlfn.IFS(G926&gt;H926,"W",G926&lt;H926,"L",G926=H926,"---")</f>
        <v>W</v>
      </c>
      <c r="G926" s="165">
        <v>7</v>
      </c>
      <c r="H926" s="165">
        <v>2</v>
      </c>
      <c r="I926" s="95" t="str" cm="1">
        <f t="array" ref="I926">_xlfn.IFS(H926&gt;G926,"W",H926&lt;G926,"L",H926=G926,"---")</f>
        <v>L</v>
      </c>
      <c r="J926" s="95">
        <f t="shared" si="61"/>
        <v>0</v>
      </c>
      <c r="K926" s="95" t="str">
        <f t="shared" si="63"/>
        <v>MIN</v>
      </c>
      <c r="L926" s="95">
        <v>14</v>
      </c>
      <c r="M926" s="95">
        <f>COUNTIF($D$3:K926,K926)</f>
        <v>58</v>
      </c>
    </row>
    <row r="927" spans="1:13" x14ac:dyDescent="0.25">
      <c r="A927" s="95">
        <v>925</v>
      </c>
      <c r="B927" s="95">
        <f>COUNTIF($D$3:K927,D927)</f>
        <v>59</v>
      </c>
      <c r="C927" s="95">
        <v>29</v>
      </c>
      <c r="D927" s="95" t="str">
        <f t="shared" si="62"/>
        <v>LAP</v>
      </c>
      <c r="E927" s="95">
        <f t="shared" si="60"/>
        <v>0</v>
      </c>
      <c r="F927" s="95" t="str" cm="1">
        <f t="array" ref="F927">_xlfn.IFS(G927&gt;H927,"W",G927&lt;H927,"L",G927=H927,"---")</f>
        <v>L</v>
      </c>
      <c r="G927" s="165">
        <v>2</v>
      </c>
      <c r="H927" s="165">
        <v>9</v>
      </c>
      <c r="I927" s="95" t="str" cm="1">
        <f t="array" ref="I927">_xlfn.IFS(H927&gt;G927,"W",H927&lt;G927,"L",H927=G927,"---")</f>
        <v>W</v>
      </c>
      <c r="J927" s="95">
        <f t="shared" si="61"/>
        <v>1</v>
      </c>
      <c r="K927" s="95" t="str">
        <f t="shared" si="63"/>
        <v>NYC</v>
      </c>
      <c r="L927" s="95">
        <v>17</v>
      </c>
      <c r="M927" s="95">
        <f>COUNTIF($D$3:K927,K927)</f>
        <v>59</v>
      </c>
    </row>
    <row r="928" spans="1:13" x14ac:dyDescent="0.25">
      <c r="A928" s="95">
        <v>926</v>
      </c>
      <c r="B928" s="95">
        <f>COUNTIF($D$3:K928,D928)</f>
        <v>58</v>
      </c>
      <c r="C928" s="95">
        <v>30</v>
      </c>
      <c r="D928" s="95" t="str">
        <f t="shared" si="62"/>
        <v>PHX</v>
      </c>
      <c r="E928" s="95">
        <f t="shared" si="60"/>
        <v>1</v>
      </c>
      <c r="F928" s="95" t="str" cm="1">
        <f t="array" ref="F928">_xlfn.IFS(G928&gt;H928,"W",G928&lt;H928,"L",G928=H928,"---")</f>
        <v>W</v>
      </c>
      <c r="G928" s="165">
        <v>10</v>
      </c>
      <c r="H928" s="165">
        <v>0</v>
      </c>
      <c r="I928" s="95" t="str" cm="1">
        <f t="array" ref="I928">_xlfn.IFS(H928&gt;G928,"W",H928&lt;G928,"L",H928=G928,"---")</f>
        <v>L</v>
      </c>
      <c r="J928" s="95">
        <f t="shared" si="61"/>
        <v>0</v>
      </c>
      <c r="K928" s="95" t="str">
        <f t="shared" si="63"/>
        <v>PHI</v>
      </c>
      <c r="L928" s="95">
        <v>18</v>
      </c>
      <c r="M928" s="95">
        <f>COUNTIF($D$3:K928,K928)</f>
        <v>59</v>
      </c>
    </row>
    <row r="929" spans="1:13" x14ac:dyDescent="0.25">
      <c r="A929" s="95">
        <v>927</v>
      </c>
      <c r="B929" s="95">
        <f>COUNTIF($D$3:K929,D929)</f>
        <v>59</v>
      </c>
      <c r="C929" s="95">
        <v>27</v>
      </c>
      <c r="D929" s="95" t="str">
        <f t="shared" si="62"/>
        <v>OKC</v>
      </c>
      <c r="E929" s="95">
        <f t="shared" si="60"/>
        <v>1</v>
      </c>
      <c r="F929" s="95" t="str" cm="1">
        <f t="array" ref="F929">_xlfn.IFS(G929&gt;H929,"W",G929&lt;H929,"L",G929=H929,"---")</f>
        <v>W</v>
      </c>
      <c r="G929" s="165">
        <v>6</v>
      </c>
      <c r="H929" s="165">
        <v>3</v>
      </c>
      <c r="I929" s="95" t="str" cm="1">
        <f t="array" ref="I929">_xlfn.IFS(H929&gt;G929,"W",H929&lt;G929,"L",H929=G929,"---")</f>
        <v>L</v>
      </c>
      <c r="J929" s="95">
        <f t="shared" si="61"/>
        <v>0</v>
      </c>
      <c r="K929" s="95" t="str">
        <f t="shared" si="63"/>
        <v>MIA</v>
      </c>
      <c r="L929" s="95">
        <v>23</v>
      </c>
      <c r="M929" s="95">
        <f>COUNTIF($D$3:K929,K929)</f>
        <v>57</v>
      </c>
    </row>
    <row r="930" spans="1:13" x14ac:dyDescent="0.25">
      <c r="A930" s="95">
        <v>928</v>
      </c>
      <c r="B930" s="95">
        <f>COUNTIF($D$3:K930,D930)</f>
        <v>58</v>
      </c>
      <c r="C930" s="95">
        <v>28</v>
      </c>
      <c r="D930" s="95" t="str">
        <f t="shared" si="62"/>
        <v>COL</v>
      </c>
      <c r="E930" s="95">
        <f t="shared" si="60"/>
        <v>0</v>
      </c>
      <c r="F930" s="95" t="str" cm="1">
        <f t="array" ref="F930">_xlfn.IFS(G930&gt;H930,"W",G930&lt;H930,"L",G930=H930,"---")</f>
        <v>L</v>
      </c>
      <c r="G930" s="165">
        <v>11</v>
      </c>
      <c r="H930" s="165">
        <v>12</v>
      </c>
      <c r="I930" s="95" t="str" cm="1">
        <f t="array" ref="I930">_xlfn.IFS(H930&gt;G930,"W",H930&lt;G930,"L",H930=G930,"---")</f>
        <v>W</v>
      </c>
      <c r="J930" s="95">
        <f t="shared" si="61"/>
        <v>1</v>
      </c>
      <c r="K930" s="95" t="str">
        <f t="shared" si="63"/>
        <v>CIN</v>
      </c>
      <c r="L930" s="95">
        <v>24</v>
      </c>
      <c r="M930" s="95">
        <f>COUNTIF($D$3:K930,K930)</f>
        <v>57</v>
      </c>
    </row>
    <row r="931" spans="1:13" x14ac:dyDescent="0.25">
      <c r="A931" s="95">
        <v>929</v>
      </c>
      <c r="B931" s="95">
        <f>COUNTIF($D$3:K931,D931)</f>
        <v>58</v>
      </c>
      <c r="C931" s="95">
        <v>21</v>
      </c>
      <c r="D931" s="95" t="str">
        <f t="shared" si="62"/>
        <v>PIT</v>
      </c>
      <c r="E931" s="95">
        <f t="shared" si="60"/>
        <v>0</v>
      </c>
      <c r="F931" s="95" t="str" cm="1">
        <f t="array" ref="F931">_xlfn.IFS(G931&gt;H931,"W",G931&lt;H931,"L",G931=H931,"---")</f>
        <v>L</v>
      </c>
      <c r="G931" s="165">
        <v>1</v>
      </c>
      <c r="H931" s="165">
        <v>2</v>
      </c>
      <c r="I931" s="95" t="str" cm="1">
        <f t="array" ref="I931">_xlfn.IFS(H931&gt;G931,"W",H931&lt;G931,"L",H931=G931,"---")</f>
        <v>W</v>
      </c>
      <c r="J931" s="95">
        <f t="shared" si="61"/>
        <v>1</v>
      </c>
      <c r="K931" s="95" t="str">
        <f t="shared" si="63"/>
        <v>CHC</v>
      </c>
      <c r="L931" s="95">
        <v>25</v>
      </c>
      <c r="M931" s="95">
        <f>COUNTIF($D$3:K931,K931)</f>
        <v>57</v>
      </c>
    </row>
    <row r="932" spans="1:13" x14ac:dyDescent="0.25">
      <c r="A932" s="95">
        <v>930</v>
      </c>
      <c r="B932" s="95">
        <f>COUNTIF($D$3:K932,D932)</f>
        <v>58</v>
      </c>
      <c r="C932" s="95">
        <v>22</v>
      </c>
      <c r="D932" s="95" t="str">
        <f t="shared" si="62"/>
        <v>ATL</v>
      </c>
      <c r="E932" s="95">
        <f t="shared" si="60"/>
        <v>1</v>
      </c>
      <c r="F932" s="95" t="str" cm="1">
        <f t="array" ref="F932">_xlfn.IFS(G932&gt;H932,"W",G932&lt;H932,"L",G932=H932,"---")</f>
        <v>W</v>
      </c>
      <c r="G932" s="165">
        <v>14</v>
      </c>
      <c r="H932" s="165">
        <v>3</v>
      </c>
      <c r="I932" s="95" t="str" cm="1">
        <f t="array" ref="I932">_xlfn.IFS(H932&gt;G932,"W",H932&lt;G932,"L",H932=G932,"---")</f>
        <v>L</v>
      </c>
      <c r="J932" s="95">
        <f t="shared" si="61"/>
        <v>0</v>
      </c>
      <c r="K932" s="95" t="str">
        <f t="shared" si="63"/>
        <v>STL</v>
      </c>
      <c r="L932" s="95">
        <v>26</v>
      </c>
      <c r="M932" s="95">
        <f>COUNTIF($D$3:K932,K932)</f>
        <v>58</v>
      </c>
    </row>
    <row r="933" spans="1:13" x14ac:dyDescent="0.25">
      <c r="A933" s="95">
        <v>931</v>
      </c>
      <c r="B933" s="95">
        <f>COUNTIF($D$3:K933,D933)</f>
        <v>59</v>
      </c>
      <c r="C933" s="95">
        <v>19</v>
      </c>
      <c r="D933" s="95" t="str">
        <f t="shared" si="62"/>
        <v>BKN</v>
      </c>
      <c r="E933" s="95">
        <f t="shared" si="60"/>
        <v>0</v>
      </c>
      <c r="F933" s="95" t="str" cm="1">
        <f t="array" ref="F933">_xlfn.IFS(G933&gt;H933,"W",G933&lt;H933,"L",G933=H933,"---")</f>
        <v>L</v>
      </c>
      <c r="G933" s="165">
        <v>4</v>
      </c>
      <c r="H933" s="165">
        <v>5</v>
      </c>
      <c r="I933" s="95" t="str" cm="1">
        <f t="array" ref="I933">_xlfn.IFS(H933&gt;G933,"W",H933&lt;G933,"L",H933=G933,"---")</f>
        <v>W</v>
      </c>
      <c r="J933" s="95">
        <f t="shared" si="61"/>
        <v>1</v>
      </c>
      <c r="K933" s="95" t="str">
        <f t="shared" si="63"/>
        <v>SDT</v>
      </c>
      <c r="L933" s="95">
        <v>31</v>
      </c>
      <c r="M933" s="95">
        <f>COUNTIF($D$3:K933,K933)</f>
        <v>59</v>
      </c>
    </row>
    <row r="934" spans="1:13" x14ac:dyDescent="0.25">
      <c r="A934" s="95">
        <v>932</v>
      </c>
      <c r="B934" s="95">
        <f>COUNTIF($D$3:K934,D934)</f>
        <v>59</v>
      </c>
      <c r="C934" s="95">
        <v>20</v>
      </c>
      <c r="D934" s="95" t="str">
        <f t="shared" si="62"/>
        <v>WAS</v>
      </c>
      <c r="E934" s="95">
        <f t="shared" si="60"/>
        <v>1</v>
      </c>
      <c r="F934" s="95" t="str" cm="1">
        <f t="array" ref="F934">_xlfn.IFS(G934&gt;H934,"W",G934&lt;H934,"L",G934=H934,"---")</f>
        <v>W</v>
      </c>
      <c r="G934" s="165">
        <v>4</v>
      </c>
      <c r="H934" s="165">
        <v>1</v>
      </c>
      <c r="I934" s="95" t="str" cm="1">
        <f t="array" ref="I934">_xlfn.IFS(H934&gt;G934,"W",H934&lt;G934,"L",H934=G934,"---")</f>
        <v>L</v>
      </c>
      <c r="J934" s="95">
        <f t="shared" si="61"/>
        <v>0</v>
      </c>
      <c r="K934" s="95" t="str">
        <f t="shared" si="63"/>
        <v>SFN</v>
      </c>
      <c r="L934" s="95">
        <v>32</v>
      </c>
      <c r="M934" s="95">
        <f>COUNTIF($D$3:K934,K934)</f>
        <v>58</v>
      </c>
    </row>
    <row r="935" spans="1:13" x14ac:dyDescent="0.25">
      <c r="A935" s="95">
        <v>933</v>
      </c>
      <c r="B935" s="95">
        <f>COUNTIF($D$3:K935,D935)</f>
        <v>59</v>
      </c>
      <c r="C935" s="95">
        <v>15</v>
      </c>
      <c r="D935" s="95" t="str">
        <f t="shared" si="62"/>
        <v>DAL</v>
      </c>
      <c r="E935" s="95">
        <f t="shared" si="60"/>
        <v>1</v>
      </c>
      <c r="F935" s="95" t="str" cm="1">
        <f t="array" ref="F935">_xlfn.IFS(G935&gt;H935,"W",G935&lt;H935,"L",G935=H935,"---")</f>
        <v>W</v>
      </c>
      <c r="G935" s="165">
        <v>14</v>
      </c>
      <c r="H935" s="165">
        <v>5</v>
      </c>
      <c r="I935" s="95" t="str" cm="1">
        <f t="array" ref="I935">_xlfn.IFS(H935&gt;G935,"W",H935&lt;G935,"L",H935=G935,"---")</f>
        <v>L</v>
      </c>
      <c r="J935" s="95">
        <f t="shared" si="61"/>
        <v>0</v>
      </c>
      <c r="K935" s="95" t="str">
        <f t="shared" si="63"/>
        <v>BAL</v>
      </c>
      <c r="L935" s="95">
        <v>3</v>
      </c>
      <c r="M935" s="95">
        <f>COUNTIF($D$3:K935,K935)</f>
        <v>59</v>
      </c>
    </row>
    <row r="936" spans="1:13" x14ac:dyDescent="0.25">
      <c r="A936" s="95">
        <v>934</v>
      </c>
      <c r="B936" s="95">
        <f>COUNTIF($D$3:K936,D936)</f>
        <v>58</v>
      </c>
      <c r="C936" s="95">
        <v>9</v>
      </c>
      <c r="D936" s="95" t="str">
        <f t="shared" si="62"/>
        <v>SEA</v>
      </c>
      <c r="E936" s="95">
        <f t="shared" si="60"/>
        <v>1</v>
      </c>
      <c r="F936" s="95" t="str" cm="1">
        <f t="array" ref="F936">_xlfn.IFS(G936&gt;H936,"W",G936&lt;H936,"L",G936=H936,"---")</f>
        <v>W</v>
      </c>
      <c r="G936" s="165">
        <v>8</v>
      </c>
      <c r="H936" s="165">
        <v>2</v>
      </c>
      <c r="I936" s="95" t="str" cm="1">
        <f t="array" ref="I936">_xlfn.IFS(H936&gt;G936,"W",H936&lt;G936,"L",H936=G936,"---")</f>
        <v>L</v>
      </c>
      <c r="J936" s="95">
        <f t="shared" si="61"/>
        <v>0</v>
      </c>
      <c r="K936" s="95" t="str">
        <f t="shared" si="63"/>
        <v>DET</v>
      </c>
      <c r="L936" s="95">
        <v>5</v>
      </c>
      <c r="M936" s="95">
        <f>COUNTIF($D$3:K936,K936)</f>
        <v>59</v>
      </c>
    </row>
    <row r="937" spans="1:13" x14ac:dyDescent="0.25">
      <c r="A937" s="95">
        <v>935</v>
      </c>
      <c r="B937" s="95">
        <f>COUNTIF($D$3:K937,D937)</f>
        <v>59</v>
      </c>
      <c r="C937" s="95">
        <v>10</v>
      </c>
      <c r="D937" s="95" t="str">
        <f t="shared" si="62"/>
        <v>OAK</v>
      </c>
      <c r="E937" s="95">
        <f t="shared" si="60"/>
        <v>1</v>
      </c>
      <c r="F937" s="95" t="str" cm="1">
        <f t="array" ref="F937">_xlfn.IFS(G937&gt;H937,"W",G937&lt;H937,"L",G937=H937,"---")</f>
        <v>W</v>
      </c>
      <c r="G937" s="165">
        <v>12</v>
      </c>
      <c r="H937" s="165">
        <v>6</v>
      </c>
      <c r="I937" s="95" t="str" cm="1">
        <f t="array" ref="I937">_xlfn.IFS(H937&gt;G937,"W",H937&lt;G937,"L",H937=G937,"---")</f>
        <v>L</v>
      </c>
      <c r="J937" s="95">
        <f t="shared" si="61"/>
        <v>0</v>
      </c>
      <c r="K937" s="95" t="str">
        <f t="shared" si="63"/>
        <v>ORL</v>
      </c>
      <c r="L937" s="95">
        <v>6</v>
      </c>
      <c r="M937" s="95">
        <f>COUNTIF($D$3:K937,K937)</f>
        <v>59</v>
      </c>
    </row>
    <row r="938" spans="1:13" x14ac:dyDescent="0.25">
      <c r="A938" s="95">
        <v>936</v>
      </c>
      <c r="B938" s="95">
        <f>COUNTIF($D$3:K938,D938)</f>
        <v>58</v>
      </c>
      <c r="C938" s="95">
        <v>7</v>
      </c>
      <c r="D938" s="95" t="str">
        <f t="shared" si="62"/>
        <v>IND</v>
      </c>
      <c r="E938" s="95">
        <f t="shared" si="60"/>
        <v>0</v>
      </c>
      <c r="F938" s="95" t="str" cm="1">
        <f t="array" ref="F938">_xlfn.IFS(G938&gt;H938,"W",G938&lt;H938,"L",G938=H938,"---")</f>
        <v>L</v>
      </c>
      <c r="G938" s="165">
        <v>0</v>
      </c>
      <c r="H938" s="165">
        <v>1</v>
      </c>
      <c r="I938" s="95" t="str" cm="1">
        <f t="array" ref="I938">_xlfn.IFS(H938&gt;G938,"W",H938&lt;G938,"L",H938=G938,"---")</f>
        <v>W</v>
      </c>
      <c r="J938" s="95">
        <f t="shared" si="61"/>
        <v>1</v>
      </c>
      <c r="K938" s="95" t="str">
        <f t="shared" si="63"/>
        <v>LAA</v>
      </c>
      <c r="L938" s="95">
        <v>11</v>
      </c>
      <c r="M938" s="95">
        <f>COUNTIF($D$3:K938,K938)</f>
        <v>60</v>
      </c>
    </row>
    <row r="939" spans="1:13" x14ac:dyDescent="0.25">
      <c r="A939" s="95">
        <v>937</v>
      </c>
      <c r="B939" s="95">
        <f>COUNTIF($D$3:K939,D939)</f>
        <v>58</v>
      </c>
      <c r="C939" s="95">
        <v>8</v>
      </c>
      <c r="D939" s="95" t="str">
        <f t="shared" si="62"/>
        <v>MIL</v>
      </c>
      <c r="E939" s="95">
        <f t="shared" si="60"/>
        <v>1</v>
      </c>
      <c r="F939" s="95" t="str" cm="1">
        <f t="array" ref="F939">_xlfn.IFS(G939&gt;H939,"W",G939&lt;H939,"L",G939=H939,"---")</f>
        <v>W</v>
      </c>
      <c r="G939" s="165">
        <v>13</v>
      </c>
      <c r="H939" s="165">
        <v>10</v>
      </c>
      <c r="I939" s="95" t="str" cm="1">
        <f t="array" ref="I939">_xlfn.IFS(H939&gt;G939,"W",H939&lt;G939,"L",H939=G939,"---")</f>
        <v>L</v>
      </c>
      <c r="J939" s="95">
        <f t="shared" si="61"/>
        <v>0</v>
      </c>
      <c r="K939" s="95" t="str">
        <f t="shared" si="63"/>
        <v>CHR</v>
      </c>
      <c r="L939" s="95">
        <v>12</v>
      </c>
      <c r="M939" s="95">
        <f>COUNTIF($D$3:K939,K939)</f>
        <v>59</v>
      </c>
    </row>
    <row r="940" spans="1:13" x14ac:dyDescent="0.25">
      <c r="A940" s="95">
        <v>938</v>
      </c>
      <c r="B940" s="95">
        <f>COUNTIF($D$3:K940,D940)</f>
        <v>60</v>
      </c>
      <c r="C940" s="95">
        <v>1</v>
      </c>
      <c r="D940" s="95" t="str">
        <f t="shared" si="62"/>
        <v>NYS</v>
      </c>
      <c r="E940" s="95">
        <f t="shared" si="60"/>
        <v>1</v>
      </c>
      <c r="F940" s="95" t="str" cm="1">
        <f t="array" ref="F940">_xlfn.IFS(G940&gt;H940,"W",G940&lt;H940,"L",G940=H940,"---")</f>
        <v>W</v>
      </c>
      <c r="G940" s="165">
        <v>8</v>
      </c>
      <c r="H940" s="165">
        <v>1</v>
      </c>
      <c r="I940" s="95" t="str" cm="1">
        <f t="array" ref="I940">_xlfn.IFS(H940&gt;G940,"W",H940&lt;G940,"L",H940=G940,"---")</f>
        <v>L</v>
      </c>
      <c r="J940" s="95">
        <f t="shared" si="61"/>
        <v>0</v>
      </c>
      <c r="K940" s="95" t="str">
        <f t="shared" si="63"/>
        <v>KCM</v>
      </c>
      <c r="L940" s="95">
        <v>13</v>
      </c>
      <c r="M940" s="95">
        <f>COUNTIF($D$3:K940,K940)</f>
        <v>60</v>
      </c>
    </row>
    <row r="941" spans="1:13" x14ac:dyDescent="0.25">
      <c r="A941" s="95">
        <v>939</v>
      </c>
      <c r="B941" s="95">
        <f>COUNTIF($D$3:K941,D941)</f>
        <v>60</v>
      </c>
      <c r="C941" s="95">
        <v>2</v>
      </c>
      <c r="D941" s="95" t="str">
        <f t="shared" si="62"/>
        <v>BOS</v>
      </c>
      <c r="E941" s="95">
        <f t="shared" si="60"/>
        <v>0</v>
      </c>
      <c r="F941" s="95" t="str" cm="1">
        <f t="array" ref="F941">_xlfn.IFS(G941&gt;H941,"W",G941&lt;H941,"L",G941=H941,"---")</f>
        <v>L</v>
      </c>
      <c r="G941" s="165">
        <v>4</v>
      </c>
      <c r="H941" s="165">
        <v>5</v>
      </c>
      <c r="I941" s="95" t="str" cm="1">
        <f t="array" ref="I941">_xlfn.IFS(H941&gt;G941,"W",H941&lt;G941,"L",H941=G941,"---")</f>
        <v>W</v>
      </c>
      <c r="J941" s="95">
        <f t="shared" si="61"/>
        <v>1</v>
      </c>
      <c r="K941" s="95" t="str">
        <f t="shared" si="63"/>
        <v>MIN</v>
      </c>
      <c r="L941" s="95">
        <v>14</v>
      </c>
      <c r="M941" s="95">
        <f>COUNTIF($D$3:K941,K941)</f>
        <v>59</v>
      </c>
    </row>
    <row r="942" spans="1:13" x14ac:dyDescent="0.25">
      <c r="A942" s="95">
        <v>940</v>
      </c>
      <c r="B942" s="95">
        <f>COUNTIF($D$3:K942,D942)</f>
        <v>60</v>
      </c>
      <c r="C942" s="95">
        <v>29</v>
      </c>
      <c r="D942" s="95" t="str">
        <f t="shared" si="62"/>
        <v>LAP</v>
      </c>
      <c r="E942" s="95">
        <f t="shared" si="60"/>
        <v>0</v>
      </c>
      <c r="F942" s="95" t="str" cm="1">
        <f t="array" ref="F942">_xlfn.IFS(G942&gt;H942,"W",G942&lt;H942,"L",G942=H942,"---")</f>
        <v>L</v>
      </c>
      <c r="G942" s="165">
        <v>1</v>
      </c>
      <c r="H942" s="165">
        <v>7</v>
      </c>
      <c r="I942" s="95" t="str" cm="1">
        <f t="array" ref="I942">_xlfn.IFS(H942&gt;G942,"W",H942&lt;G942,"L",H942=G942,"---")</f>
        <v>W</v>
      </c>
      <c r="J942" s="95">
        <f t="shared" si="61"/>
        <v>1</v>
      </c>
      <c r="K942" s="95" t="str">
        <f t="shared" si="63"/>
        <v>NYC</v>
      </c>
      <c r="L942" s="95">
        <v>17</v>
      </c>
      <c r="M942" s="95">
        <f>COUNTIF($D$3:K942,K942)</f>
        <v>60</v>
      </c>
    </row>
    <row r="943" spans="1:13" x14ac:dyDescent="0.25">
      <c r="A943" s="95">
        <v>941</v>
      </c>
      <c r="B943" s="95">
        <f>COUNTIF($D$3:K943,D943)</f>
        <v>59</v>
      </c>
      <c r="C943" s="95">
        <v>30</v>
      </c>
      <c r="D943" s="95" t="str">
        <f t="shared" si="62"/>
        <v>PHX</v>
      </c>
      <c r="E943" s="95">
        <f t="shared" si="60"/>
        <v>0</v>
      </c>
      <c r="F943" s="95" t="str" cm="1">
        <f t="array" ref="F943">_xlfn.IFS(G943&gt;H943,"W",G943&lt;H943,"L",G943=H943,"---")</f>
        <v>L</v>
      </c>
      <c r="G943" s="165">
        <v>2</v>
      </c>
      <c r="H943" s="165">
        <v>7</v>
      </c>
      <c r="I943" s="95" t="str" cm="1">
        <f t="array" ref="I943">_xlfn.IFS(H943&gt;G943,"W",H943&lt;G943,"L",H943=G943,"---")</f>
        <v>W</v>
      </c>
      <c r="J943" s="95">
        <f t="shared" si="61"/>
        <v>1</v>
      </c>
      <c r="K943" s="95" t="str">
        <f t="shared" si="63"/>
        <v>PHI</v>
      </c>
      <c r="L943" s="95">
        <v>18</v>
      </c>
      <c r="M943" s="95">
        <f>COUNTIF($D$3:K943,K943)</f>
        <v>60</v>
      </c>
    </row>
    <row r="944" spans="1:13" x14ac:dyDescent="0.25">
      <c r="A944" s="95">
        <v>942</v>
      </c>
      <c r="B944" s="95">
        <f>COUNTIF($D$3:K944,D944)</f>
        <v>60</v>
      </c>
      <c r="C944" s="95">
        <v>27</v>
      </c>
      <c r="D944" s="95" t="str">
        <f t="shared" si="62"/>
        <v>OKC</v>
      </c>
      <c r="E944" s="95">
        <f t="shared" si="60"/>
        <v>0</v>
      </c>
      <c r="F944" s="95" t="str" cm="1">
        <f t="array" ref="F944">_xlfn.IFS(G944&gt;H944,"W",G944&lt;H944,"L",G944=H944,"---")</f>
        <v>L</v>
      </c>
      <c r="G944" s="165">
        <v>4</v>
      </c>
      <c r="H944" s="165">
        <v>5</v>
      </c>
      <c r="I944" s="95" t="str" cm="1">
        <f t="array" ref="I944">_xlfn.IFS(H944&gt;G944,"W",H944&lt;G944,"L",H944=G944,"---")</f>
        <v>W</v>
      </c>
      <c r="J944" s="95">
        <f t="shared" si="61"/>
        <v>1</v>
      </c>
      <c r="K944" s="95" t="str">
        <f t="shared" si="63"/>
        <v>MIA</v>
      </c>
      <c r="L944" s="95">
        <v>23</v>
      </c>
      <c r="M944" s="95">
        <f>COUNTIF($D$3:K944,K944)</f>
        <v>58</v>
      </c>
    </row>
    <row r="945" spans="1:13" x14ac:dyDescent="0.25">
      <c r="A945" s="95">
        <v>943</v>
      </c>
      <c r="B945" s="95">
        <f>COUNTIF($D$3:K945,D945)</f>
        <v>59</v>
      </c>
      <c r="C945" s="95">
        <v>28</v>
      </c>
      <c r="D945" s="95" t="str">
        <f t="shared" si="62"/>
        <v>COL</v>
      </c>
      <c r="E945" s="95">
        <f t="shared" si="60"/>
        <v>1</v>
      </c>
      <c r="F945" s="95" t="str" cm="1">
        <f t="array" ref="F945">_xlfn.IFS(G945&gt;H945,"W",G945&lt;H945,"L",G945=H945,"---")</f>
        <v>W</v>
      </c>
      <c r="G945" s="165">
        <v>6</v>
      </c>
      <c r="H945" s="165">
        <v>5</v>
      </c>
      <c r="I945" s="95" t="str" cm="1">
        <f t="array" ref="I945">_xlfn.IFS(H945&gt;G945,"W",H945&lt;G945,"L",H945=G945,"---")</f>
        <v>L</v>
      </c>
      <c r="J945" s="95">
        <f t="shared" si="61"/>
        <v>0</v>
      </c>
      <c r="K945" s="95" t="str">
        <f t="shared" si="63"/>
        <v>CIN</v>
      </c>
      <c r="L945" s="95">
        <v>24</v>
      </c>
      <c r="M945" s="95">
        <f>COUNTIF($D$3:K945,K945)</f>
        <v>58</v>
      </c>
    </row>
    <row r="946" spans="1:13" x14ac:dyDescent="0.25">
      <c r="A946" s="95">
        <v>944</v>
      </c>
      <c r="B946" s="95">
        <f>COUNTIF($D$3:K946,D946)</f>
        <v>59</v>
      </c>
      <c r="C946" s="95">
        <v>21</v>
      </c>
      <c r="D946" s="95" t="str">
        <f t="shared" si="62"/>
        <v>PIT</v>
      </c>
      <c r="E946" s="95">
        <f t="shared" si="60"/>
        <v>1</v>
      </c>
      <c r="F946" s="95" t="str" cm="1">
        <f t="array" ref="F946">_xlfn.IFS(G946&gt;H946,"W",G946&lt;H946,"L",G946=H946,"---")</f>
        <v>W</v>
      </c>
      <c r="G946" s="165">
        <v>5</v>
      </c>
      <c r="H946" s="165">
        <v>3</v>
      </c>
      <c r="I946" s="95" t="str" cm="1">
        <f t="array" ref="I946">_xlfn.IFS(H946&gt;G946,"W",H946&lt;G946,"L",H946=G946,"---")</f>
        <v>L</v>
      </c>
      <c r="J946" s="95">
        <f t="shared" si="61"/>
        <v>0</v>
      </c>
      <c r="K946" s="95" t="str">
        <f t="shared" si="63"/>
        <v>CHC</v>
      </c>
      <c r="L946" s="95">
        <v>25</v>
      </c>
      <c r="M946" s="95">
        <f>COUNTIF($D$3:K946,K946)</f>
        <v>58</v>
      </c>
    </row>
    <row r="947" spans="1:13" x14ac:dyDescent="0.25">
      <c r="A947" s="95">
        <v>945</v>
      </c>
      <c r="B947" s="95">
        <f>COUNTIF($D$3:K947,D947)</f>
        <v>59</v>
      </c>
      <c r="C947" s="95">
        <v>22</v>
      </c>
      <c r="D947" s="95" t="str">
        <f t="shared" si="62"/>
        <v>ATL</v>
      </c>
      <c r="E947" s="95">
        <f t="shared" si="60"/>
        <v>1</v>
      </c>
      <c r="F947" s="95" t="str" cm="1">
        <f t="array" ref="F947">_xlfn.IFS(G947&gt;H947,"W",G947&lt;H947,"L",G947=H947,"---")</f>
        <v>W</v>
      </c>
      <c r="G947" s="165">
        <v>14</v>
      </c>
      <c r="H947" s="165">
        <v>8</v>
      </c>
      <c r="I947" s="95" t="str" cm="1">
        <f t="array" ref="I947">_xlfn.IFS(H947&gt;G947,"W",H947&lt;G947,"L",H947=G947,"---")</f>
        <v>L</v>
      </c>
      <c r="J947" s="95">
        <f t="shared" si="61"/>
        <v>0</v>
      </c>
      <c r="K947" s="95" t="str">
        <f t="shared" si="63"/>
        <v>STL</v>
      </c>
      <c r="L947" s="95">
        <v>26</v>
      </c>
      <c r="M947" s="95">
        <f>COUNTIF($D$3:K947,K947)</f>
        <v>59</v>
      </c>
    </row>
    <row r="948" spans="1:13" x14ac:dyDescent="0.25">
      <c r="A948" s="95">
        <v>946</v>
      </c>
      <c r="B948" s="95">
        <f>COUNTIF($D$3:K948,D948)</f>
        <v>60</v>
      </c>
      <c r="C948" s="95">
        <v>20</v>
      </c>
      <c r="D948" s="95" t="str">
        <f t="shared" si="62"/>
        <v>WAS</v>
      </c>
      <c r="E948" s="95">
        <f t="shared" si="60"/>
        <v>1</v>
      </c>
      <c r="F948" s="95" t="str" cm="1">
        <f t="array" ref="F948">_xlfn.IFS(G948&gt;H948,"W",G948&lt;H948,"L",G948=H948,"---")</f>
        <v>W</v>
      </c>
      <c r="G948" s="165">
        <v>6</v>
      </c>
      <c r="H948" s="165">
        <v>1</v>
      </c>
      <c r="I948" s="95" t="str" cm="1">
        <f t="array" ref="I948">_xlfn.IFS(H948&gt;G948,"W",H948&lt;G948,"L",H948=G948,"---")</f>
        <v>L</v>
      </c>
      <c r="J948" s="95">
        <f t="shared" si="61"/>
        <v>0</v>
      </c>
      <c r="K948" s="95" t="str">
        <f t="shared" si="63"/>
        <v>SFN</v>
      </c>
      <c r="L948" s="95">
        <v>32</v>
      </c>
      <c r="M948" s="95">
        <f>COUNTIF($D$3:K948,K948)</f>
        <v>59</v>
      </c>
    </row>
    <row r="949" spans="1:13" x14ac:dyDescent="0.25">
      <c r="A949" s="95">
        <v>947</v>
      </c>
      <c r="B949" s="95">
        <f>COUNTIF($D$3:K949,D949)</f>
        <v>61</v>
      </c>
      <c r="C949" s="95">
        <v>4</v>
      </c>
      <c r="D949" s="95" t="str">
        <f t="shared" si="62"/>
        <v>CLE</v>
      </c>
      <c r="E949" s="95">
        <f t="shared" si="60"/>
        <v>0</v>
      </c>
      <c r="F949" s="95" t="str" cm="1">
        <f t="array" ref="F949">_xlfn.IFS(G949&gt;H949,"W",G949&lt;H949,"L",G949=H949,"---")</f>
        <v>L</v>
      </c>
      <c r="G949" s="165">
        <v>2</v>
      </c>
      <c r="H949" s="165">
        <v>4</v>
      </c>
      <c r="I949" s="95" t="str" cm="1">
        <f t="array" ref="I949">_xlfn.IFS(H949&gt;G949,"W",H949&lt;G949,"L",H949=G949,"---")</f>
        <v>W</v>
      </c>
      <c r="J949" s="95">
        <f t="shared" si="61"/>
        <v>1</v>
      </c>
      <c r="K949" s="95" t="str">
        <f t="shared" si="63"/>
        <v>NYS</v>
      </c>
      <c r="L949" s="95">
        <v>1</v>
      </c>
      <c r="M949" s="95">
        <f>COUNTIF($D$3:K949,K949)</f>
        <v>61</v>
      </c>
    </row>
    <row r="950" spans="1:13" x14ac:dyDescent="0.25">
      <c r="A950" s="95">
        <v>948</v>
      </c>
      <c r="B950" s="95">
        <f>COUNTIF($D$3:K950,D950)</f>
        <v>60</v>
      </c>
      <c r="C950" s="95">
        <v>3</v>
      </c>
      <c r="D950" s="95" t="str">
        <f t="shared" si="62"/>
        <v>BAL</v>
      </c>
      <c r="E950" s="95">
        <f t="shared" si="60"/>
        <v>1</v>
      </c>
      <c r="F950" s="95" t="str" cm="1">
        <f t="array" ref="F950">_xlfn.IFS(G950&gt;H950,"W",G950&lt;H950,"L",G950=H950,"---")</f>
        <v>W</v>
      </c>
      <c r="G950" s="165">
        <v>12</v>
      </c>
      <c r="H950" s="165">
        <v>2</v>
      </c>
      <c r="I950" s="95" t="str" cm="1">
        <f t="array" ref="I950">_xlfn.IFS(H950&gt;G950,"W",H950&lt;G950,"L",H950=G950,"---")</f>
        <v>L</v>
      </c>
      <c r="J950" s="95">
        <f t="shared" si="61"/>
        <v>0</v>
      </c>
      <c r="K950" s="95" t="str">
        <f t="shared" si="63"/>
        <v>BOS</v>
      </c>
      <c r="L950" s="95">
        <v>2</v>
      </c>
      <c r="M950" s="95">
        <f>COUNTIF($D$3:K950,K950)</f>
        <v>61</v>
      </c>
    </row>
    <row r="951" spans="1:13" x14ac:dyDescent="0.25">
      <c r="A951" s="95">
        <v>949</v>
      </c>
      <c r="B951" s="95">
        <f>COUNTIF($D$3:K951,D951)</f>
        <v>59</v>
      </c>
      <c r="C951" s="95">
        <v>8</v>
      </c>
      <c r="D951" s="95" t="str">
        <f t="shared" si="62"/>
        <v>MIL</v>
      </c>
      <c r="E951" s="95">
        <f t="shared" si="60"/>
        <v>0</v>
      </c>
      <c r="F951" s="95" t="str" cm="1">
        <f t="array" ref="F951">_xlfn.IFS(G951&gt;H951,"W",G951&lt;H951,"L",G951=H951,"---")</f>
        <v>L</v>
      </c>
      <c r="G951" s="165">
        <v>2</v>
      </c>
      <c r="H951" s="165">
        <v>4</v>
      </c>
      <c r="I951" s="95" t="str" cm="1">
        <f t="array" ref="I951">_xlfn.IFS(H951&gt;G951,"W",H951&lt;G951,"L",H951=G951,"---")</f>
        <v>W</v>
      </c>
      <c r="J951" s="95">
        <f t="shared" si="61"/>
        <v>1</v>
      </c>
      <c r="K951" s="95" t="str">
        <f t="shared" si="63"/>
        <v>DET</v>
      </c>
      <c r="L951" s="95">
        <v>5</v>
      </c>
      <c r="M951" s="95">
        <f>COUNTIF($D$3:K951,K951)</f>
        <v>60</v>
      </c>
    </row>
    <row r="952" spans="1:13" x14ac:dyDescent="0.25">
      <c r="A952" s="95">
        <v>950</v>
      </c>
      <c r="B952" s="95">
        <f>COUNTIF($D$3:K952,D952)</f>
        <v>59</v>
      </c>
      <c r="C952" s="95">
        <v>7</v>
      </c>
      <c r="D952" s="95" t="str">
        <f t="shared" si="62"/>
        <v>IND</v>
      </c>
      <c r="E952" s="95">
        <f t="shared" si="60"/>
        <v>0</v>
      </c>
      <c r="F952" s="95" t="str" cm="1">
        <f t="array" ref="F952">_xlfn.IFS(G952&gt;H952,"W",G952&lt;H952,"L",G952=H952,"---")</f>
        <v>L</v>
      </c>
      <c r="G952" s="165">
        <v>2</v>
      </c>
      <c r="H952" s="165">
        <v>5</v>
      </c>
      <c r="I952" s="95" t="str" cm="1">
        <f t="array" ref="I952">_xlfn.IFS(H952&gt;G952,"W",H952&lt;G952,"L",H952=G952,"---")</f>
        <v>W</v>
      </c>
      <c r="J952" s="95">
        <f t="shared" si="61"/>
        <v>1</v>
      </c>
      <c r="K952" s="95" t="str">
        <f t="shared" si="63"/>
        <v>ORL</v>
      </c>
      <c r="L952" s="95">
        <v>6</v>
      </c>
      <c r="M952" s="95">
        <f>COUNTIF($D$3:K952,K952)</f>
        <v>60</v>
      </c>
    </row>
    <row r="953" spans="1:13" x14ac:dyDescent="0.25">
      <c r="A953" s="95">
        <v>951</v>
      </c>
      <c r="B953" s="95">
        <f>COUNTIF($D$3:K953,D953)</f>
        <v>60</v>
      </c>
      <c r="C953" s="95">
        <v>10</v>
      </c>
      <c r="D953" s="95" t="str">
        <f t="shared" si="62"/>
        <v>OAK</v>
      </c>
      <c r="E953" s="95">
        <f t="shared" si="60"/>
        <v>1</v>
      </c>
      <c r="F953" s="95" t="str" cm="1">
        <f t="array" ref="F953">_xlfn.IFS(G953&gt;H953,"W",G953&lt;H953,"L",G953=H953,"---")</f>
        <v>W</v>
      </c>
      <c r="G953" s="165">
        <v>7</v>
      </c>
      <c r="H953" s="165">
        <v>5</v>
      </c>
      <c r="I953" s="95" t="str" cm="1">
        <f t="array" ref="I953">_xlfn.IFS(H953&gt;G953,"W",H953&lt;G953,"L",H953=G953,"---")</f>
        <v>L</v>
      </c>
      <c r="J953" s="95">
        <f t="shared" si="61"/>
        <v>0</v>
      </c>
      <c r="K953" s="95" t="str">
        <f t="shared" si="63"/>
        <v>LAA</v>
      </c>
      <c r="L953" s="95">
        <v>11</v>
      </c>
      <c r="M953" s="95">
        <f>COUNTIF($D$3:K953,K953)</f>
        <v>61</v>
      </c>
    </row>
    <row r="954" spans="1:13" x14ac:dyDescent="0.25">
      <c r="A954" s="95">
        <v>952</v>
      </c>
      <c r="B954" s="95">
        <f>COUNTIF($D$3:K954,D954)</f>
        <v>59</v>
      </c>
      <c r="C954" s="95">
        <v>9</v>
      </c>
      <c r="D954" s="95" t="str">
        <f t="shared" si="62"/>
        <v>SEA</v>
      </c>
      <c r="E954" s="95">
        <f t="shared" si="60"/>
        <v>0</v>
      </c>
      <c r="F954" s="95" t="str" cm="1">
        <f t="array" ref="F954">_xlfn.IFS(G954&gt;H954,"W",G954&lt;H954,"L",G954=H954,"---")</f>
        <v>L</v>
      </c>
      <c r="G954" s="165">
        <v>7</v>
      </c>
      <c r="H954" s="165">
        <v>12</v>
      </c>
      <c r="I954" s="95" t="str" cm="1">
        <f t="array" ref="I954">_xlfn.IFS(H954&gt;G954,"W",H954&lt;G954,"L",H954=G954,"---")</f>
        <v>W</v>
      </c>
      <c r="J954" s="95">
        <f t="shared" si="61"/>
        <v>1</v>
      </c>
      <c r="K954" s="95" t="str">
        <f t="shared" si="63"/>
        <v>CHR</v>
      </c>
      <c r="L954" s="95">
        <v>12</v>
      </c>
      <c r="M954" s="95">
        <f>COUNTIF($D$3:K954,K954)</f>
        <v>60</v>
      </c>
    </row>
    <row r="955" spans="1:13" x14ac:dyDescent="0.25">
      <c r="A955" s="95">
        <v>953</v>
      </c>
      <c r="B955" s="95">
        <f>COUNTIF($D$3:K955,D955)</f>
        <v>60</v>
      </c>
      <c r="C955" s="95">
        <v>16</v>
      </c>
      <c r="D955" s="95" t="str">
        <f t="shared" si="62"/>
        <v>HOU</v>
      </c>
      <c r="E955" s="95">
        <f t="shared" si="60"/>
        <v>1</v>
      </c>
      <c r="F955" s="95" t="str" cm="1">
        <f t="array" ref="F955">_xlfn.IFS(G955&gt;H955,"W",G955&lt;H955,"L",G955=H955,"---")</f>
        <v>W</v>
      </c>
      <c r="G955" s="165">
        <v>10</v>
      </c>
      <c r="H955" s="165">
        <v>8</v>
      </c>
      <c r="I955" s="95" t="str" cm="1">
        <f t="array" ref="I955">_xlfn.IFS(H955&gt;G955,"W",H955&lt;G955,"L",H955=G955,"---")</f>
        <v>L</v>
      </c>
      <c r="J955" s="95">
        <f t="shared" si="61"/>
        <v>0</v>
      </c>
      <c r="K955" s="95" t="str">
        <f t="shared" si="63"/>
        <v>KCM</v>
      </c>
      <c r="L955" s="95">
        <v>13</v>
      </c>
      <c r="M955" s="95">
        <f>COUNTIF($D$3:K955,K955)</f>
        <v>61</v>
      </c>
    </row>
    <row r="956" spans="1:13" x14ac:dyDescent="0.25">
      <c r="A956" s="95">
        <v>954</v>
      </c>
      <c r="B956" s="95">
        <f>COUNTIF($D$3:K956,D956)</f>
        <v>60</v>
      </c>
      <c r="C956" s="95">
        <v>14</v>
      </c>
      <c r="D956" s="95" t="str">
        <f t="shared" si="62"/>
        <v>MIN</v>
      </c>
      <c r="E956" s="95">
        <f t="shared" si="60"/>
        <v>0</v>
      </c>
      <c r="F956" s="95" t="str" cm="1">
        <f t="array" ref="F956">_xlfn.IFS(G956&gt;H956,"W",G956&lt;H956,"L",G956=H956,"---")</f>
        <v>L</v>
      </c>
      <c r="G956" s="165">
        <v>2</v>
      </c>
      <c r="H956" s="165">
        <v>4</v>
      </c>
      <c r="I956" s="95" t="str" cm="1">
        <f t="array" ref="I956">_xlfn.IFS(H956&gt;G956,"W",H956&lt;G956,"L",H956=G956,"---")</f>
        <v>W</v>
      </c>
      <c r="J956" s="95">
        <f t="shared" si="61"/>
        <v>1</v>
      </c>
      <c r="K956" s="95" t="str">
        <f t="shared" si="63"/>
        <v>DAL</v>
      </c>
      <c r="L956" s="95">
        <v>15</v>
      </c>
      <c r="M956" s="95">
        <f>COUNTIF($D$3:K956,K956)</f>
        <v>60</v>
      </c>
    </row>
    <row r="957" spans="1:13" x14ac:dyDescent="0.25">
      <c r="A957" s="95">
        <v>955</v>
      </c>
      <c r="B957" s="95">
        <f>COUNTIF($D$3:K957,D957)</f>
        <v>61</v>
      </c>
      <c r="C957" s="95">
        <v>18</v>
      </c>
      <c r="D957" s="95" t="str">
        <f t="shared" si="62"/>
        <v>PHI</v>
      </c>
      <c r="E957" s="95">
        <f t="shared" si="60"/>
        <v>0</v>
      </c>
      <c r="F957" s="95" t="str" cm="1">
        <f t="array" ref="F957">_xlfn.IFS(G957&gt;H957,"W",G957&lt;H957,"L",G957=H957,"---")</f>
        <v>L</v>
      </c>
      <c r="G957" s="165">
        <v>0</v>
      </c>
      <c r="H957" s="165">
        <v>4</v>
      </c>
      <c r="I957" s="95" t="str" cm="1">
        <f t="array" ref="I957">_xlfn.IFS(H957&gt;G957,"W",H957&lt;G957,"L",H957=G957,"---")</f>
        <v>W</v>
      </c>
      <c r="J957" s="95">
        <f t="shared" si="61"/>
        <v>1</v>
      </c>
      <c r="K957" s="95" t="str">
        <f t="shared" si="63"/>
        <v>BKN</v>
      </c>
      <c r="L957" s="95">
        <v>19</v>
      </c>
      <c r="M957" s="95">
        <f>COUNTIF($D$3:K957,K957)</f>
        <v>60</v>
      </c>
    </row>
    <row r="958" spans="1:13" x14ac:dyDescent="0.25">
      <c r="A958" s="95">
        <v>956</v>
      </c>
      <c r="B958" s="95">
        <f>COUNTIF($D$3:K958,D958)</f>
        <v>61</v>
      </c>
      <c r="C958" s="95">
        <v>17</v>
      </c>
      <c r="D958" s="95" t="str">
        <f t="shared" si="62"/>
        <v>NYC</v>
      </c>
      <c r="E958" s="95">
        <f t="shared" si="60"/>
        <v>0</v>
      </c>
      <c r="F958" s="95" t="str" cm="1">
        <f t="array" ref="F958">_xlfn.IFS(G958&gt;H958,"W",G958&lt;H958,"L",G958=H958,"---")</f>
        <v>L</v>
      </c>
      <c r="G958" s="165">
        <v>5</v>
      </c>
      <c r="H958" s="165">
        <v>8</v>
      </c>
      <c r="I958" s="95" t="str" cm="1">
        <f t="array" ref="I958">_xlfn.IFS(H958&gt;G958,"W",H958&lt;G958,"L",H958=G958,"---")</f>
        <v>W</v>
      </c>
      <c r="J958" s="95">
        <f t="shared" si="61"/>
        <v>1</v>
      </c>
      <c r="K958" s="95" t="str">
        <f t="shared" si="63"/>
        <v>WAS</v>
      </c>
      <c r="L958" s="95">
        <v>20</v>
      </c>
      <c r="M958" s="95">
        <f>COUNTIF($D$3:K958,K958)</f>
        <v>61</v>
      </c>
    </row>
    <row r="959" spans="1:13" x14ac:dyDescent="0.25">
      <c r="A959" s="95">
        <v>957</v>
      </c>
      <c r="B959" s="95">
        <f>COUNTIF($D$3:K959,D959)</f>
        <v>60</v>
      </c>
      <c r="C959" s="95">
        <v>22</v>
      </c>
      <c r="D959" s="95" t="str">
        <f t="shared" si="62"/>
        <v>ATL</v>
      </c>
      <c r="E959" s="95">
        <f t="shared" si="60"/>
        <v>0</v>
      </c>
      <c r="F959" s="95" t="str" cm="1">
        <f t="array" ref="F959">_xlfn.IFS(G959&gt;H959,"W",G959&lt;H959,"L",G959=H959,"---")</f>
        <v>L</v>
      </c>
      <c r="G959" s="165">
        <v>0</v>
      </c>
      <c r="H959" s="165">
        <v>3</v>
      </c>
      <c r="I959" s="95" t="str" cm="1">
        <f t="array" ref="I959">_xlfn.IFS(H959&gt;G959,"W",H959&lt;G959,"L",H959=G959,"---")</f>
        <v>W</v>
      </c>
      <c r="J959" s="95">
        <f t="shared" si="61"/>
        <v>1</v>
      </c>
      <c r="K959" s="95" t="str">
        <f t="shared" si="63"/>
        <v>MIA</v>
      </c>
      <c r="L959" s="95">
        <v>23</v>
      </c>
      <c r="M959" s="95">
        <f>COUNTIF($D$3:K959,K959)</f>
        <v>59</v>
      </c>
    </row>
    <row r="960" spans="1:13" x14ac:dyDescent="0.25">
      <c r="A960" s="95">
        <v>958</v>
      </c>
      <c r="B960" s="95">
        <f>COUNTIF($D$3:K960,D960)</f>
        <v>60</v>
      </c>
      <c r="C960" s="95">
        <v>21</v>
      </c>
      <c r="D960" s="95" t="str">
        <f t="shared" si="62"/>
        <v>PIT</v>
      </c>
      <c r="E960" s="95">
        <f t="shared" si="60"/>
        <v>1</v>
      </c>
      <c r="F960" s="95" t="str" cm="1">
        <f t="array" ref="F960">_xlfn.IFS(G960&gt;H960,"W",G960&lt;H960,"L",G960=H960,"---")</f>
        <v>W</v>
      </c>
      <c r="G960" s="165">
        <v>6</v>
      </c>
      <c r="H960" s="165">
        <v>5</v>
      </c>
      <c r="I960" s="95" t="str" cm="1">
        <f t="array" ref="I960">_xlfn.IFS(H960&gt;G960,"W",H960&lt;G960,"L",H960=G960,"---")</f>
        <v>L</v>
      </c>
      <c r="J960" s="95">
        <f t="shared" si="61"/>
        <v>0</v>
      </c>
      <c r="K960" s="95" t="str">
        <f t="shared" si="63"/>
        <v>CIN</v>
      </c>
      <c r="L960" s="95">
        <v>24</v>
      </c>
      <c r="M960" s="95">
        <f>COUNTIF($D$3:K960,K960)</f>
        <v>59</v>
      </c>
    </row>
    <row r="961" spans="1:13" x14ac:dyDescent="0.25">
      <c r="A961" s="95">
        <v>959</v>
      </c>
      <c r="B961" s="95">
        <f>COUNTIF($D$3:K961,D961)</f>
        <v>60</v>
      </c>
      <c r="C961" s="95">
        <v>28</v>
      </c>
      <c r="D961" s="95" t="str">
        <f t="shared" si="62"/>
        <v>COL</v>
      </c>
      <c r="E961" s="95">
        <f t="shared" si="60"/>
        <v>0</v>
      </c>
      <c r="F961" s="95" t="str" cm="1">
        <f t="array" ref="F961">_xlfn.IFS(G961&gt;H961,"W",G961&lt;H961,"L",G961=H961,"---")</f>
        <v>L</v>
      </c>
      <c r="G961" s="165">
        <v>3</v>
      </c>
      <c r="H961" s="165">
        <v>9</v>
      </c>
      <c r="I961" s="95" t="str" cm="1">
        <f t="array" ref="I961">_xlfn.IFS(H961&gt;G961,"W",H961&lt;G961,"L",H961=G961,"---")</f>
        <v>W</v>
      </c>
      <c r="J961" s="95">
        <f t="shared" si="61"/>
        <v>1</v>
      </c>
      <c r="K961" s="95" t="str">
        <f t="shared" si="63"/>
        <v>CHC</v>
      </c>
      <c r="L961" s="95">
        <v>25</v>
      </c>
      <c r="M961" s="95">
        <f>COUNTIF($D$3:K961,K961)</f>
        <v>59</v>
      </c>
    </row>
    <row r="962" spans="1:13" x14ac:dyDescent="0.25">
      <c r="A962" s="95">
        <v>960</v>
      </c>
      <c r="B962" s="95">
        <f>COUNTIF($D$3:K962,D962)</f>
        <v>61</v>
      </c>
      <c r="C962" s="95">
        <v>27</v>
      </c>
      <c r="D962" s="95" t="str">
        <f t="shared" si="62"/>
        <v>OKC</v>
      </c>
      <c r="E962" s="95">
        <f t="shared" si="60"/>
        <v>0</v>
      </c>
      <c r="F962" s="95" t="str" cm="1">
        <f t="array" ref="F962">_xlfn.IFS(G962&gt;H962,"W",G962&lt;H962,"L",G962=H962,"---")</f>
        <v>L</v>
      </c>
      <c r="G962" s="165">
        <v>3</v>
      </c>
      <c r="H962" s="165">
        <v>4</v>
      </c>
      <c r="I962" s="95" t="str" cm="1">
        <f t="array" ref="I962">_xlfn.IFS(H962&gt;G962,"W",H962&lt;G962,"L",H962=G962,"---")</f>
        <v>W</v>
      </c>
      <c r="J962" s="95">
        <f t="shared" si="61"/>
        <v>1</v>
      </c>
      <c r="K962" s="95" t="str">
        <f t="shared" si="63"/>
        <v>STL</v>
      </c>
      <c r="L962" s="95">
        <v>26</v>
      </c>
      <c r="M962" s="95">
        <f>COUNTIF($D$3:K962,K962)</f>
        <v>60</v>
      </c>
    </row>
    <row r="963" spans="1:13" x14ac:dyDescent="0.25">
      <c r="A963" s="95">
        <v>961</v>
      </c>
      <c r="B963" s="95">
        <f>COUNTIF($D$3:K963,D963)</f>
        <v>60</v>
      </c>
      <c r="C963" s="95">
        <v>31</v>
      </c>
      <c r="D963" s="95" t="str">
        <f t="shared" si="62"/>
        <v>SDT</v>
      </c>
      <c r="E963" s="95">
        <f t="shared" ref="E963:E1026" si="64">IF(F963="W",1,0)</f>
        <v>1</v>
      </c>
      <c r="F963" s="95" t="str" cm="1">
        <f t="array" ref="F963">_xlfn.IFS(G963&gt;H963,"W",G963&lt;H963,"L",G963=H963,"---")</f>
        <v>W</v>
      </c>
      <c r="G963" s="165">
        <v>9</v>
      </c>
      <c r="H963" s="165">
        <v>4</v>
      </c>
      <c r="I963" s="95" t="str" cm="1">
        <f t="array" ref="I963">_xlfn.IFS(H963&gt;G963,"W",H963&lt;G963,"L",H963=G963,"---")</f>
        <v>L</v>
      </c>
      <c r="J963" s="95">
        <f t="shared" ref="J963:J1026" si="65">IF(I963="W",1,0)</f>
        <v>0</v>
      </c>
      <c r="K963" s="95" t="str">
        <f t="shared" si="63"/>
        <v>PHX</v>
      </c>
      <c r="L963" s="95">
        <v>30</v>
      </c>
      <c r="M963" s="95">
        <f>COUNTIF($D$3:K963,K963)</f>
        <v>60</v>
      </c>
    </row>
    <row r="964" spans="1:13" x14ac:dyDescent="0.25">
      <c r="A964" s="95">
        <v>962</v>
      </c>
      <c r="B964" s="95">
        <f>COUNTIF($D$3:K964,D964)</f>
        <v>61</v>
      </c>
      <c r="C964" s="95">
        <v>29</v>
      </c>
      <c r="D964" s="95" t="str">
        <f t="shared" ref="D964:D1027" si="66">_xlfn.XLOOKUP($C964,$O$3:$O$34,$P$3:$P$34,"---",0,1)</f>
        <v>LAP</v>
      </c>
      <c r="E964" s="95">
        <f t="shared" si="64"/>
        <v>1</v>
      </c>
      <c r="F964" s="95" t="str" cm="1">
        <f t="array" ref="F964">_xlfn.IFS(G964&gt;H964,"W",G964&lt;H964,"L",G964=H964,"---")</f>
        <v>W</v>
      </c>
      <c r="G964" s="165">
        <v>13</v>
      </c>
      <c r="H964" s="165">
        <v>6</v>
      </c>
      <c r="I964" s="95" t="str" cm="1">
        <f t="array" ref="I964">_xlfn.IFS(H964&gt;G964,"W",H964&lt;G964,"L",H964=G964,"---")</f>
        <v>L</v>
      </c>
      <c r="J964" s="95">
        <f t="shared" si="65"/>
        <v>0</v>
      </c>
      <c r="K964" s="95" t="str">
        <f t="shared" ref="K964:K1027" si="67">_xlfn.XLOOKUP($L964,$O$3:$O$34,$P$3:$P$34,"---",0,1)</f>
        <v>SFN</v>
      </c>
      <c r="L964" s="95">
        <v>32</v>
      </c>
      <c r="M964" s="95">
        <f>COUNTIF($D$3:K964,K964)</f>
        <v>60</v>
      </c>
    </row>
    <row r="965" spans="1:13" x14ac:dyDescent="0.25">
      <c r="A965" s="95">
        <v>963</v>
      </c>
      <c r="B965" s="95">
        <f>COUNTIF($D$3:K965,D965)</f>
        <v>62</v>
      </c>
      <c r="C965" s="95">
        <v>4</v>
      </c>
      <c r="D965" s="95" t="str">
        <f t="shared" si="66"/>
        <v>CLE</v>
      </c>
      <c r="E965" s="95">
        <f t="shared" si="64"/>
        <v>1</v>
      </c>
      <c r="F965" s="95" t="str" cm="1">
        <f t="array" ref="F965">_xlfn.IFS(G965&gt;H965,"W",G965&lt;H965,"L",G965=H965,"---")</f>
        <v>W</v>
      </c>
      <c r="G965" s="165">
        <v>5</v>
      </c>
      <c r="H965" s="165">
        <v>3</v>
      </c>
      <c r="I965" s="95" t="str" cm="1">
        <f t="array" ref="I965">_xlfn.IFS(H965&gt;G965,"W",H965&lt;G965,"L",H965=G965,"---")</f>
        <v>L</v>
      </c>
      <c r="J965" s="95">
        <f t="shared" si="65"/>
        <v>0</v>
      </c>
      <c r="K965" s="95" t="str">
        <f t="shared" si="67"/>
        <v>NYS</v>
      </c>
      <c r="L965" s="95">
        <v>1</v>
      </c>
      <c r="M965" s="95">
        <f>COUNTIF($D$3:K965,K965)</f>
        <v>62</v>
      </c>
    </row>
    <row r="966" spans="1:13" x14ac:dyDescent="0.25">
      <c r="A966" s="95">
        <v>964</v>
      </c>
      <c r="B966" s="95">
        <f>COUNTIF($D$3:K966,D966)</f>
        <v>61</v>
      </c>
      <c r="C966" s="95">
        <v>3</v>
      </c>
      <c r="D966" s="95" t="str">
        <f t="shared" si="66"/>
        <v>BAL</v>
      </c>
      <c r="E966" s="95">
        <f t="shared" si="64"/>
        <v>1</v>
      </c>
      <c r="F966" s="95" t="str" cm="1">
        <f t="array" ref="F966">_xlfn.IFS(G966&gt;H966,"W",G966&lt;H966,"L",G966=H966,"---")</f>
        <v>W</v>
      </c>
      <c r="G966" s="165">
        <v>4</v>
      </c>
      <c r="H966" s="165">
        <v>2</v>
      </c>
      <c r="I966" s="95" t="str" cm="1">
        <f t="array" ref="I966">_xlfn.IFS(H966&gt;G966,"W",H966&lt;G966,"L",H966=G966,"---")</f>
        <v>L</v>
      </c>
      <c r="J966" s="95">
        <f t="shared" si="65"/>
        <v>0</v>
      </c>
      <c r="K966" s="95" t="str">
        <f t="shared" si="67"/>
        <v>BOS</v>
      </c>
      <c r="L966" s="95">
        <v>2</v>
      </c>
      <c r="M966" s="95">
        <f>COUNTIF($D$3:K966,K966)</f>
        <v>62</v>
      </c>
    </row>
    <row r="967" spans="1:13" x14ac:dyDescent="0.25">
      <c r="A967" s="95">
        <v>965</v>
      </c>
      <c r="B967" s="95">
        <f>COUNTIF($D$3:K967,D967)</f>
        <v>60</v>
      </c>
      <c r="C967" s="95">
        <v>8</v>
      </c>
      <c r="D967" s="95" t="str">
        <f t="shared" si="66"/>
        <v>MIL</v>
      </c>
      <c r="E967" s="95">
        <f t="shared" si="64"/>
        <v>0</v>
      </c>
      <c r="F967" s="95" t="str" cm="1">
        <f t="array" ref="F967">_xlfn.IFS(G967&gt;H967,"W",G967&lt;H967,"L",G967=H967,"---")</f>
        <v>L</v>
      </c>
      <c r="G967" s="165">
        <v>4</v>
      </c>
      <c r="H967" s="165">
        <v>6</v>
      </c>
      <c r="I967" s="95" t="str" cm="1">
        <f t="array" ref="I967">_xlfn.IFS(H967&gt;G967,"W",H967&lt;G967,"L",H967=G967,"---")</f>
        <v>W</v>
      </c>
      <c r="J967" s="95">
        <f t="shared" si="65"/>
        <v>1</v>
      </c>
      <c r="K967" s="95" t="str">
        <f t="shared" si="67"/>
        <v>DET</v>
      </c>
      <c r="L967" s="95">
        <v>5</v>
      </c>
      <c r="M967" s="95">
        <f>COUNTIF($D$3:K967,K967)</f>
        <v>61</v>
      </c>
    </row>
    <row r="968" spans="1:13" x14ac:dyDescent="0.25">
      <c r="A968" s="95">
        <v>966</v>
      </c>
      <c r="B968" s="95">
        <f>COUNTIF($D$3:K968,D968)</f>
        <v>60</v>
      </c>
      <c r="C968" s="95">
        <v>7</v>
      </c>
      <c r="D968" s="95" t="str">
        <f t="shared" si="66"/>
        <v>IND</v>
      </c>
      <c r="E968" s="95">
        <f t="shared" si="64"/>
        <v>1</v>
      </c>
      <c r="F968" s="95" t="str" cm="1">
        <f t="array" ref="F968">_xlfn.IFS(G968&gt;H968,"W",G968&lt;H968,"L",G968=H968,"---")</f>
        <v>W</v>
      </c>
      <c r="G968" s="165">
        <v>4</v>
      </c>
      <c r="H968" s="165">
        <v>0</v>
      </c>
      <c r="I968" s="95" t="str" cm="1">
        <f t="array" ref="I968">_xlfn.IFS(H968&gt;G968,"W",H968&lt;G968,"L",H968=G968,"---")</f>
        <v>L</v>
      </c>
      <c r="J968" s="95">
        <f t="shared" si="65"/>
        <v>0</v>
      </c>
      <c r="K968" s="95" t="str">
        <f t="shared" si="67"/>
        <v>ORL</v>
      </c>
      <c r="L968" s="95">
        <v>6</v>
      </c>
      <c r="M968" s="95">
        <f>COUNTIF($D$3:K968,K968)</f>
        <v>61</v>
      </c>
    </row>
    <row r="969" spans="1:13" x14ac:dyDescent="0.25">
      <c r="A969" s="95">
        <v>967</v>
      </c>
      <c r="B969" s="95">
        <f>COUNTIF($D$3:K969,D969)</f>
        <v>61</v>
      </c>
      <c r="C969" s="95">
        <v>10</v>
      </c>
      <c r="D969" s="95" t="str">
        <f t="shared" si="66"/>
        <v>OAK</v>
      </c>
      <c r="E969" s="95">
        <f t="shared" si="64"/>
        <v>0</v>
      </c>
      <c r="F969" s="95" t="str" cm="1">
        <f t="array" ref="F969">_xlfn.IFS(G969&gt;H969,"W",G969&lt;H969,"L",G969=H969,"---")</f>
        <v>L</v>
      </c>
      <c r="G969" s="165">
        <v>0</v>
      </c>
      <c r="H969" s="165">
        <v>1</v>
      </c>
      <c r="I969" s="95" t="str" cm="1">
        <f t="array" ref="I969">_xlfn.IFS(H969&gt;G969,"W",H969&lt;G969,"L",H969=G969,"---")</f>
        <v>W</v>
      </c>
      <c r="J969" s="95">
        <f t="shared" si="65"/>
        <v>1</v>
      </c>
      <c r="K969" s="95" t="str">
        <f t="shared" si="67"/>
        <v>LAA</v>
      </c>
      <c r="L969" s="95">
        <v>11</v>
      </c>
      <c r="M969" s="95">
        <f>COUNTIF($D$3:K969,K969)</f>
        <v>62</v>
      </c>
    </row>
    <row r="970" spans="1:13" x14ac:dyDescent="0.25">
      <c r="A970" s="95">
        <v>968</v>
      </c>
      <c r="B970" s="95">
        <f>COUNTIF($D$3:K970,D970)</f>
        <v>60</v>
      </c>
      <c r="C970" s="95">
        <v>9</v>
      </c>
      <c r="D970" s="95" t="str">
        <f t="shared" si="66"/>
        <v>SEA</v>
      </c>
      <c r="E970" s="95">
        <f t="shared" si="64"/>
        <v>1</v>
      </c>
      <c r="F970" s="95" t="str" cm="1">
        <f t="array" ref="F970">_xlfn.IFS(G970&gt;H970,"W",G970&lt;H970,"L",G970=H970,"---")</f>
        <v>W</v>
      </c>
      <c r="G970" s="165">
        <v>9</v>
      </c>
      <c r="H970" s="165">
        <v>3</v>
      </c>
      <c r="I970" s="95" t="str" cm="1">
        <f t="array" ref="I970">_xlfn.IFS(H970&gt;G970,"W",H970&lt;G970,"L",H970=G970,"---")</f>
        <v>L</v>
      </c>
      <c r="J970" s="95">
        <f t="shared" si="65"/>
        <v>0</v>
      </c>
      <c r="K970" s="95" t="str">
        <f t="shared" si="67"/>
        <v>CHR</v>
      </c>
      <c r="L970" s="95">
        <v>12</v>
      </c>
      <c r="M970" s="95">
        <f>COUNTIF($D$3:K970,K970)</f>
        <v>61</v>
      </c>
    </row>
    <row r="971" spans="1:13" x14ac:dyDescent="0.25">
      <c r="A971" s="95">
        <v>969</v>
      </c>
      <c r="B971" s="95">
        <f>COUNTIF($D$3:K971,D971)</f>
        <v>61</v>
      </c>
      <c r="C971" s="95">
        <v>16</v>
      </c>
      <c r="D971" s="95" t="str">
        <f t="shared" si="66"/>
        <v>HOU</v>
      </c>
      <c r="E971" s="95">
        <f t="shared" si="64"/>
        <v>1</v>
      </c>
      <c r="F971" s="95" t="str" cm="1">
        <f t="array" ref="F971">_xlfn.IFS(G971&gt;H971,"W",G971&lt;H971,"L",G971=H971,"---")</f>
        <v>W</v>
      </c>
      <c r="G971" s="165">
        <v>14</v>
      </c>
      <c r="H971" s="165">
        <v>1</v>
      </c>
      <c r="I971" s="95" t="str" cm="1">
        <f t="array" ref="I971">_xlfn.IFS(H971&gt;G971,"W",H971&lt;G971,"L",H971=G971,"---")</f>
        <v>L</v>
      </c>
      <c r="J971" s="95">
        <f t="shared" si="65"/>
        <v>0</v>
      </c>
      <c r="K971" s="95" t="str">
        <f t="shared" si="67"/>
        <v>KCM</v>
      </c>
      <c r="L971" s="95">
        <v>13</v>
      </c>
      <c r="M971" s="95">
        <f>COUNTIF($D$3:K971,K971)</f>
        <v>62</v>
      </c>
    </row>
    <row r="972" spans="1:13" x14ac:dyDescent="0.25">
      <c r="A972" s="95">
        <v>970</v>
      </c>
      <c r="B972" s="95">
        <f>COUNTIF($D$3:K972,D972)</f>
        <v>61</v>
      </c>
      <c r="C972" s="95">
        <v>14</v>
      </c>
      <c r="D972" s="95" t="str">
        <f t="shared" si="66"/>
        <v>MIN</v>
      </c>
      <c r="E972" s="95">
        <f t="shared" si="64"/>
        <v>1</v>
      </c>
      <c r="F972" s="95" t="str" cm="1">
        <f t="array" ref="F972">_xlfn.IFS(G972&gt;H972,"W",G972&lt;H972,"L",G972=H972,"---")</f>
        <v>W</v>
      </c>
      <c r="G972" s="165">
        <v>6</v>
      </c>
      <c r="H972" s="165">
        <v>3</v>
      </c>
      <c r="I972" s="95" t="str" cm="1">
        <f t="array" ref="I972">_xlfn.IFS(H972&gt;G972,"W",H972&lt;G972,"L",H972=G972,"---")</f>
        <v>L</v>
      </c>
      <c r="J972" s="95">
        <f t="shared" si="65"/>
        <v>0</v>
      </c>
      <c r="K972" s="95" t="str">
        <f t="shared" si="67"/>
        <v>DAL</v>
      </c>
      <c r="L972" s="95">
        <v>15</v>
      </c>
      <c r="M972" s="95">
        <f>COUNTIF($D$3:K972,K972)</f>
        <v>61</v>
      </c>
    </row>
    <row r="973" spans="1:13" x14ac:dyDescent="0.25">
      <c r="A973" s="95">
        <v>971</v>
      </c>
      <c r="B973" s="95">
        <f>COUNTIF($D$3:K973,D973)</f>
        <v>62</v>
      </c>
      <c r="C973" s="95">
        <v>18</v>
      </c>
      <c r="D973" s="95" t="str">
        <f t="shared" si="66"/>
        <v>PHI</v>
      </c>
      <c r="E973" s="95">
        <f t="shared" si="64"/>
        <v>0</v>
      </c>
      <c r="F973" s="95" t="str" cm="1">
        <f t="array" ref="F973">_xlfn.IFS(G973&gt;H973,"W",G973&lt;H973,"L",G973=H973,"---")</f>
        <v>L</v>
      </c>
      <c r="G973" s="165">
        <v>0</v>
      </c>
      <c r="H973" s="165">
        <v>2</v>
      </c>
      <c r="I973" s="95" t="str" cm="1">
        <f t="array" ref="I973">_xlfn.IFS(H973&gt;G973,"W",H973&lt;G973,"L",H973=G973,"---")</f>
        <v>W</v>
      </c>
      <c r="J973" s="95">
        <f t="shared" si="65"/>
        <v>1</v>
      </c>
      <c r="K973" s="95" t="str">
        <f t="shared" si="67"/>
        <v>BKN</v>
      </c>
      <c r="L973" s="95">
        <v>19</v>
      </c>
      <c r="M973" s="95">
        <f>COUNTIF($D$3:K973,K973)</f>
        <v>61</v>
      </c>
    </row>
    <row r="974" spans="1:13" x14ac:dyDescent="0.25">
      <c r="A974" s="95">
        <v>972</v>
      </c>
      <c r="B974" s="95">
        <f>COUNTIF($D$3:K974,D974)</f>
        <v>62</v>
      </c>
      <c r="C974" s="95">
        <v>17</v>
      </c>
      <c r="D974" s="95" t="str">
        <f t="shared" si="66"/>
        <v>NYC</v>
      </c>
      <c r="E974" s="95">
        <f t="shared" si="64"/>
        <v>0</v>
      </c>
      <c r="F974" s="95" t="str" cm="1">
        <f t="array" ref="F974">_xlfn.IFS(G974&gt;H974,"W",G974&lt;H974,"L",G974=H974,"---")</f>
        <v>L</v>
      </c>
      <c r="G974" s="165">
        <v>1</v>
      </c>
      <c r="H974" s="165">
        <v>3</v>
      </c>
      <c r="I974" s="95" t="str" cm="1">
        <f t="array" ref="I974">_xlfn.IFS(H974&gt;G974,"W",H974&lt;G974,"L",H974=G974,"---")</f>
        <v>W</v>
      </c>
      <c r="J974" s="95">
        <f t="shared" si="65"/>
        <v>1</v>
      </c>
      <c r="K974" s="95" t="str">
        <f t="shared" si="67"/>
        <v>WAS</v>
      </c>
      <c r="L974" s="95">
        <v>20</v>
      </c>
      <c r="M974" s="95">
        <f>COUNTIF($D$3:K974,K974)</f>
        <v>62</v>
      </c>
    </row>
    <row r="975" spans="1:13" x14ac:dyDescent="0.25">
      <c r="A975" s="95">
        <v>973</v>
      </c>
      <c r="B975" s="95">
        <f>COUNTIF($D$3:K975,D975)</f>
        <v>61</v>
      </c>
      <c r="C975" s="95">
        <v>22</v>
      </c>
      <c r="D975" s="95" t="str">
        <f t="shared" si="66"/>
        <v>ATL</v>
      </c>
      <c r="E975" s="95">
        <f t="shared" si="64"/>
        <v>1</v>
      </c>
      <c r="F975" s="95" t="str" cm="1">
        <f t="array" ref="F975">_xlfn.IFS(G975&gt;H975,"W",G975&lt;H975,"L",G975=H975,"---")</f>
        <v>W</v>
      </c>
      <c r="G975" s="165">
        <v>10</v>
      </c>
      <c r="H975" s="165">
        <v>5</v>
      </c>
      <c r="I975" s="95" t="str" cm="1">
        <f t="array" ref="I975">_xlfn.IFS(H975&gt;G975,"W",H975&lt;G975,"L",H975=G975,"---")</f>
        <v>L</v>
      </c>
      <c r="J975" s="95">
        <f t="shared" si="65"/>
        <v>0</v>
      </c>
      <c r="K975" s="95" t="str">
        <f t="shared" si="67"/>
        <v>MIA</v>
      </c>
      <c r="L975" s="95">
        <v>23</v>
      </c>
      <c r="M975" s="95">
        <f>COUNTIF($D$3:K975,K975)</f>
        <v>60</v>
      </c>
    </row>
    <row r="976" spans="1:13" x14ac:dyDescent="0.25">
      <c r="A976" s="95">
        <v>974</v>
      </c>
      <c r="B976" s="95">
        <f>COUNTIF($D$3:K976,D976)</f>
        <v>61</v>
      </c>
      <c r="C976" s="95">
        <v>21</v>
      </c>
      <c r="D976" s="95" t="str">
        <f t="shared" si="66"/>
        <v>PIT</v>
      </c>
      <c r="E976" s="95">
        <f t="shared" si="64"/>
        <v>0</v>
      </c>
      <c r="F976" s="95" t="str" cm="1">
        <f t="array" ref="F976">_xlfn.IFS(G976&gt;H976,"W",G976&lt;H976,"L",G976=H976,"---")</f>
        <v>L</v>
      </c>
      <c r="G976" s="165">
        <v>3</v>
      </c>
      <c r="H976" s="165">
        <v>7</v>
      </c>
      <c r="I976" s="95" t="str" cm="1">
        <f t="array" ref="I976">_xlfn.IFS(H976&gt;G976,"W",H976&lt;G976,"L",H976=G976,"---")</f>
        <v>W</v>
      </c>
      <c r="J976" s="95">
        <f t="shared" si="65"/>
        <v>1</v>
      </c>
      <c r="K976" s="95" t="str">
        <f t="shared" si="67"/>
        <v>CIN</v>
      </c>
      <c r="L976" s="95">
        <v>24</v>
      </c>
      <c r="M976" s="95">
        <f>COUNTIF($D$3:K976,K976)</f>
        <v>60</v>
      </c>
    </row>
    <row r="977" spans="1:13" x14ac:dyDescent="0.25">
      <c r="A977" s="95">
        <v>975</v>
      </c>
      <c r="B977" s="95">
        <f>COUNTIF($D$3:K977,D977)</f>
        <v>61</v>
      </c>
      <c r="C977" s="95">
        <v>28</v>
      </c>
      <c r="D977" s="95" t="str">
        <f t="shared" si="66"/>
        <v>COL</v>
      </c>
      <c r="E977" s="95">
        <f t="shared" si="64"/>
        <v>1</v>
      </c>
      <c r="F977" s="95" t="str" cm="1">
        <f t="array" ref="F977">_xlfn.IFS(G977&gt;H977,"W",G977&lt;H977,"L",G977=H977,"---")</f>
        <v>W</v>
      </c>
      <c r="G977" s="165">
        <v>9</v>
      </c>
      <c r="H977" s="165">
        <v>0</v>
      </c>
      <c r="I977" s="95" t="str" cm="1">
        <f t="array" ref="I977">_xlfn.IFS(H977&gt;G977,"W",H977&lt;G977,"L",H977=G977,"---")</f>
        <v>L</v>
      </c>
      <c r="J977" s="95">
        <f t="shared" si="65"/>
        <v>0</v>
      </c>
      <c r="K977" s="95" t="str">
        <f t="shared" si="67"/>
        <v>CHC</v>
      </c>
      <c r="L977" s="95">
        <v>25</v>
      </c>
      <c r="M977" s="95">
        <f>COUNTIF($D$3:K977,K977)</f>
        <v>60</v>
      </c>
    </row>
    <row r="978" spans="1:13" x14ac:dyDescent="0.25">
      <c r="A978" s="95">
        <v>976</v>
      </c>
      <c r="B978" s="95">
        <f>COUNTIF($D$3:K978,D978)</f>
        <v>62</v>
      </c>
      <c r="C978" s="95">
        <v>27</v>
      </c>
      <c r="D978" s="95" t="str">
        <f t="shared" si="66"/>
        <v>OKC</v>
      </c>
      <c r="E978" s="95">
        <f t="shared" si="64"/>
        <v>1</v>
      </c>
      <c r="F978" s="95" t="str" cm="1">
        <f t="array" ref="F978">_xlfn.IFS(G978&gt;H978,"W",G978&lt;H978,"L",G978=H978,"---")</f>
        <v>W</v>
      </c>
      <c r="G978" s="165">
        <v>4</v>
      </c>
      <c r="H978" s="165">
        <v>2</v>
      </c>
      <c r="I978" s="95" t="str" cm="1">
        <f t="array" ref="I978">_xlfn.IFS(H978&gt;G978,"W",H978&lt;G978,"L",H978=G978,"---")</f>
        <v>L</v>
      </c>
      <c r="J978" s="95">
        <f t="shared" si="65"/>
        <v>0</v>
      </c>
      <c r="K978" s="95" t="str">
        <f t="shared" si="67"/>
        <v>STL</v>
      </c>
      <c r="L978" s="95">
        <v>26</v>
      </c>
      <c r="M978" s="95">
        <f>COUNTIF($D$3:K978,K978)</f>
        <v>61</v>
      </c>
    </row>
    <row r="979" spans="1:13" x14ac:dyDescent="0.25">
      <c r="A979" s="95">
        <v>977</v>
      </c>
      <c r="B979" s="95">
        <f>COUNTIF($D$3:K979,D979)</f>
        <v>61</v>
      </c>
      <c r="C979" s="95">
        <v>31</v>
      </c>
      <c r="D979" s="95" t="str">
        <f t="shared" si="66"/>
        <v>SDT</v>
      </c>
      <c r="E979" s="95">
        <f t="shared" si="64"/>
        <v>0</v>
      </c>
      <c r="F979" s="95" t="str" cm="1">
        <f t="array" ref="F979">_xlfn.IFS(G979&gt;H979,"W",G979&lt;H979,"L",G979=H979,"---")</f>
        <v>L</v>
      </c>
      <c r="G979" s="165">
        <v>3</v>
      </c>
      <c r="H979" s="165">
        <v>6</v>
      </c>
      <c r="I979" s="95" t="str" cm="1">
        <f t="array" ref="I979">_xlfn.IFS(H979&gt;G979,"W",H979&lt;G979,"L",H979=G979,"---")</f>
        <v>W</v>
      </c>
      <c r="J979" s="95">
        <f t="shared" si="65"/>
        <v>1</v>
      </c>
      <c r="K979" s="95" t="str">
        <f t="shared" si="67"/>
        <v>PHX</v>
      </c>
      <c r="L979" s="95">
        <v>30</v>
      </c>
      <c r="M979" s="95">
        <f>COUNTIF($D$3:K979,K979)</f>
        <v>61</v>
      </c>
    </row>
    <row r="980" spans="1:13" x14ac:dyDescent="0.25">
      <c r="A980" s="95">
        <v>978</v>
      </c>
      <c r="B980" s="95">
        <f>COUNTIF($D$3:K980,D980)</f>
        <v>62</v>
      </c>
      <c r="C980" s="95">
        <v>29</v>
      </c>
      <c r="D980" s="95" t="str">
        <f t="shared" si="66"/>
        <v>LAP</v>
      </c>
      <c r="E980" s="95">
        <f t="shared" si="64"/>
        <v>1</v>
      </c>
      <c r="F980" s="95" t="str" cm="1">
        <f t="array" ref="F980">_xlfn.IFS(G980&gt;H980,"W",G980&lt;H980,"L",G980=H980,"---")</f>
        <v>W</v>
      </c>
      <c r="G980" s="165">
        <v>5</v>
      </c>
      <c r="H980" s="165">
        <v>3</v>
      </c>
      <c r="I980" s="95" t="str" cm="1">
        <f t="array" ref="I980">_xlfn.IFS(H980&gt;G980,"W",H980&lt;G980,"L",H980=G980,"---")</f>
        <v>L</v>
      </c>
      <c r="J980" s="95">
        <f t="shared" si="65"/>
        <v>0</v>
      </c>
      <c r="K980" s="95" t="str">
        <f t="shared" si="67"/>
        <v>SFN</v>
      </c>
      <c r="L980" s="95">
        <v>32</v>
      </c>
      <c r="M980" s="95">
        <f>COUNTIF($D$3:K980,K980)</f>
        <v>61</v>
      </c>
    </row>
    <row r="981" spans="1:13" x14ac:dyDescent="0.25">
      <c r="A981" s="95">
        <v>979</v>
      </c>
      <c r="B981" s="95">
        <f>COUNTIF($D$3:K981,D981)</f>
        <v>63</v>
      </c>
      <c r="C981" s="95">
        <v>4</v>
      </c>
      <c r="D981" s="95" t="str">
        <f t="shared" si="66"/>
        <v>CLE</v>
      </c>
      <c r="E981" s="95">
        <f t="shared" si="64"/>
        <v>1</v>
      </c>
      <c r="F981" s="95" t="str" cm="1">
        <f t="array" ref="F981">_xlfn.IFS(G981&gt;H981,"W",G981&lt;H981,"L",G981=H981,"---")</f>
        <v>W</v>
      </c>
      <c r="G981" s="165">
        <v>2</v>
      </c>
      <c r="H981" s="165">
        <v>1</v>
      </c>
      <c r="I981" s="95" t="str" cm="1">
        <f t="array" ref="I981">_xlfn.IFS(H981&gt;G981,"W",H981&lt;G981,"L",H981=G981,"---")</f>
        <v>L</v>
      </c>
      <c r="J981" s="95">
        <f t="shared" si="65"/>
        <v>0</v>
      </c>
      <c r="K981" s="95" t="str">
        <f t="shared" si="67"/>
        <v>NYS</v>
      </c>
      <c r="L981" s="95">
        <v>1</v>
      </c>
      <c r="M981" s="95">
        <f>COUNTIF($D$3:K981,K981)</f>
        <v>63</v>
      </c>
    </row>
    <row r="982" spans="1:13" x14ac:dyDescent="0.25">
      <c r="A982" s="95">
        <v>980</v>
      </c>
      <c r="B982" s="95">
        <f>COUNTIF($D$3:K982,D982)</f>
        <v>62</v>
      </c>
      <c r="C982" s="95">
        <v>3</v>
      </c>
      <c r="D982" s="95" t="str">
        <f t="shared" si="66"/>
        <v>BAL</v>
      </c>
      <c r="E982" s="95">
        <f t="shared" si="64"/>
        <v>0</v>
      </c>
      <c r="F982" s="95" t="str" cm="1">
        <f t="array" ref="F982">_xlfn.IFS(G982&gt;H982,"W",G982&lt;H982,"L",G982=H982,"---")</f>
        <v>L</v>
      </c>
      <c r="G982" s="165">
        <v>4</v>
      </c>
      <c r="H982" s="165">
        <v>10</v>
      </c>
      <c r="I982" s="95" t="str" cm="1">
        <f t="array" ref="I982">_xlfn.IFS(H982&gt;G982,"W",H982&lt;G982,"L",H982=G982,"---")</f>
        <v>W</v>
      </c>
      <c r="J982" s="95">
        <f t="shared" si="65"/>
        <v>1</v>
      </c>
      <c r="K982" s="95" t="str">
        <f t="shared" si="67"/>
        <v>BOS</v>
      </c>
      <c r="L982" s="95">
        <v>2</v>
      </c>
      <c r="M982" s="95">
        <f>COUNTIF($D$3:K982,K982)</f>
        <v>63</v>
      </c>
    </row>
    <row r="983" spans="1:13" x14ac:dyDescent="0.25">
      <c r="A983" s="95">
        <v>981</v>
      </c>
      <c r="B983" s="95">
        <f>COUNTIF($D$3:K983,D983)</f>
        <v>61</v>
      </c>
      <c r="C983" s="95">
        <v>8</v>
      </c>
      <c r="D983" s="95" t="str">
        <f t="shared" si="66"/>
        <v>MIL</v>
      </c>
      <c r="E983" s="95">
        <f t="shared" si="64"/>
        <v>0</v>
      </c>
      <c r="F983" s="95" t="str" cm="1">
        <f t="array" ref="F983">_xlfn.IFS(G983&gt;H983,"W",G983&lt;H983,"L",G983=H983,"---")</f>
        <v>L</v>
      </c>
      <c r="G983" s="165">
        <v>4</v>
      </c>
      <c r="H983" s="165">
        <v>8</v>
      </c>
      <c r="I983" s="95" t="str" cm="1">
        <f t="array" ref="I983">_xlfn.IFS(H983&gt;G983,"W",H983&lt;G983,"L",H983=G983,"---")</f>
        <v>W</v>
      </c>
      <c r="J983" s="95">
        <f t="shared" si="65"/>
        <v>1</v>
      </c>
      <c r="K983" s="95" t="str">
        <f t="shared" si="67"/>
        <v>DET</v>
      </c>
      <c r="L983" s="95">
        <v>5</v>
      </c>
      <c r="M983" s="95">
        <f>COUNTIF($D$3:K983,K983)</f>
        <v>62</v>
      </c>
    </row>
    <row r="984" spans="1:13" x14ac:dyDescent="0.25">
      <c r="A984" s="95">
        <v>982</v>
      </c>
      <c r="B984" s="95">
        <f>COUNTIF($D$3:K984,D984)</f>
        <v>61</v>
      </c>
      <c r="C984" s="95">
        <v>7</v>
      </c>
      <c r="D984" s="95" t="str">
        <f t="shared" si="66"/>
        <v>IND</v>
      </c>
      <c r="E984" s="95">
        <f t="shared" si="64"/>
        <v>0</v>
      </c>
      <c r="F984" s="95" t="str" cm="1">
        <f t="array" ref="F984">_xlfn.IFS(G984&gt;H984,"W",G984&lt;H984,"L",G984=H984,"---")</f>
        <v>L</v>
      </c>
      <c r="G984" s="165">
        <v>0</v>
      </c>
      <c r="H984" s="165">
        <v>3</v>
      </c>
      <c r="I984" s="95" t="str" cm="1">
        <f t="array" ref="I984">_xlfn.IFS(H984&gt;G984,"W",H984&lt;G984,"L",H984=G984,"---")</f>
        <v>W</v>
      </c>
      <c r="J984" s="95">
        <f t="shared" si="65"/>
        <v>1</v>
      </c>
      <c r="K984" s="95" t="str">
        <f t="shared" si="67"/>
        <v>ORL</v>
      </c>
      <c r="L984" s="95">
        <v>6</v>
      </c>
      <c r="M984" s="95">
        <f>COUNTIF($D$3:K984,K984)</f>
        <v>62</v>
      </c>
    </row>
    <row r="985" spans="1:13" x14ac:dyDescent="0.25">
      <c r="A985" s="95">
        <v>983</v>
      </c>
      <c r="B985" s="95">
        <f>COUNTIF($D$3:K985,D985)</f>
        <v>62</v>
      </c>
      <c r="C985" s="95">
        <v>10</v>
      </c>
      <c r="D985" s="95" t="str">
        <f t="shared" si="66"/>
        <v>OAK</v>
      </c>
      <c r="E985" s="95">
        <f t="shared" si="64"/>
        <v>0</v>
      </c>
      <c r="F985" s="95" t="str" cm="1">
        <f t="array" ref="F985">_xlfn.IFS(G985&gt;H985,"W",G985&lt;H985,"L",G985=H985,"---")</f>
        <v>L</v>
      </c>
      <c r="G985" s="165">
        <v>3</v>
      </c>
      <c r="H985" s="165">
        <v>4</v>
      </c>
      <c r="I985" s="95" t="str" cm="1">
        <f t="array" ref="I985">_xlfn.IFS(H985&gt;G985,"W",H985&lt;G985,"L",H985=G985,"---")</f>
        <v>W</v>
      </c>
      <c r="J985" s="95">
        <f t="shared" si="65"/>
        <v>1</v>
      </c>
      <c r="K985" s="95" t="str">
        <f t="shared" si="67"/>
        <v>LAA</v>
      </c>
      <c r="L985" s="95">
        <v>11</v>
      </c>
      <c r="M985" s="95">
        <f>COUNTIF($D$3:K985,K985)</f>
        <v>63</v>
      </c>
    </row>
    <row r="986" spans="1:13" x14ac:dyDescent="0.25">
      <c r="A986" s="95">
        <v>984</v>
      </c>
      <c r="B986" s="95">
        <f>COUNTIF($D$3:K986,D986)</f>
        <v>61</v>
      </c>
      <c r="C986" s="95">
        <v>9</v>
      </c>
      <c r="D986" s="95" t="str">
        <f t="shared" si="66"/>
        <v>SEA</v>
      </c>
      <c r="E986" s="95">
        <f t="shared" si="64"/>
        <v>0</v>
      </c>
      <c r="F986" s="95" t="str" cm="1">
        <f t="array" ref="F986">_xlfn.IFS(G986&gt;H986,"W",G986&lt;H986,"L",G986=H986,"---")</f>
        <v>L</v>
      </c>
      <c r="G986" s="165">
        <v>4</v>
      </c>
      <c r="H986" s="165">
        <v>8</v>
      </c>
      <c r="I986" s="95" t="str" cm="1">
        <f t="array" ref="I986">_xlfn.IFS(H986&gt;G986,"W",H986&lt;G986,"L",H986=G986,"---")</f>
        <v>W</v>
      </c>
      <c r="J986" s="95">
        <f t="shared" si="65"/>
        <v>1</v>
      </c>
      <c r="K986" s="95" t="str">
        <f t="shared" si="67"/>
        <v>CHR</v>
      </c>
      <c r="L986" s="95">
        <v>12</v>
      </c>
      <c r="M986" s="95">
        <f>COUNTIF($D$3:K986,K986)</f>
        <v>62</v>
      </c>
    </row>
    <row r="987" spans="1:13" x14ac:dyDescent="0.25">
      <c r="A987" s="95">
        <v>985</v>
      </c>
      <c r="B987" s="95">
        <f>COUNTIF($D$3:K987,D987)</f>
        <v>62</v>
      </c>
      <c r="C987" s="95">
        <v>16</v>
      </c>
      <c r="D987" s="95" t="str">
        <f t="shared" si="66"/>
        <v>HOU</v>
      </c>
      <c r="E987" s="95">
        <f t="shared" si="64"/>
        <v>0</v>
      </c>
      <c r="F987" s="95" t="str" cm="1">
        <f t="array" ref="F987">_xlfn.IFS(G987&gt;H987,"W",G987&lt;H987,"L",G987=H987,"---")</f>
        <v>L</v>
      </c>
      <c r="G987" s="165">
        <v>4</v>
      </c>
      <c r="H987" s="165">
        <v>5</v>
      </c>
      <c r="I987" s="95" t="str" cm="1">
        <f t="array" ref="I987">_xlfn.IFS(H987&gt;G987,"W",H987&lt;G987,"L",H987=G987,"---")</f>
        <v>W</v>
      </c>
      <c r="J987" s="95">
        <f t="shared" si="65"/>
        <v>1</v>
      </c>
      <c r="K987" s="95" t="str">
        <f t="shared" si="67"/>
        <v>KCM</v>
      </c>
      <c r="L987" s="95">
        <v>13</v>
      </c>
      <c r="M987" s="95">
        <f>COUNTIF($D$3:K987,K987)</f>
        <v>63</v>
      </c>
    </row>
    <row r="988" spans="1:13" x14ac:dyDescent="0.25">
      <c r="A988" s="95">
        <v>986</v>
      </c>
      <c r="B988" s="95">
        <f>COUNTIF($D$3:K988,D988)</f>
        <v>62</v>
      </c>
      <c r="C988" s="95">
        <v>14</v>
      </c>
      <c r="D988" s="95" t="str">
        <f t="shared" si="66"/>
        <v>MIN</v>
      </c>
      <c r="E988" s="95">
        <f t="shared" si="64"/>
        <v>1</v>
      </c>
      <c r="F988" s="95" t="str" cm="1">
        <f t="array" ref="F988">_xlfn.IFS(G988&gt;H988,"W",G988&lt;H988,"L",G988=H988,"---")</f>
        <v>W</v>
      </c>
      <c r="G988" s="165">
        <v>7</v>
      </c>
      <c r="H988" s="165">
        <v>6</v>
      </c>
      <c r="I988" s="95" t="str" cm="1">
        <f t="array" ref="I988">_xlfn.IFS(H988&gt;G988,"W",H988&lt;G988,"L",H988=G988,"---")</f>
        <v>L</v>
      </c>
      <c r="J988" s="95">
        <f t="shared" si="65"/>
        <v>0</v>
      </c>
      <c r="K988" s="95" t="str">
        <f t="shared" si="67"/>
        <v>DAL</v>
      </c>
      <c r="L988" s="95">
        <v>15</v>
      </c>
      <c r="M988" s="95">
        <f>COUNTIF($D$3:K988,K988)</f>
        <v>62</v>
      </c>
    </row>
    <row r="989" spans="1:13" x14ac:dyDescent="0.25">
      <c r="A989" s="95">
        <v>987</v>
      </c>
      <c r="B989" s="95">
        <f>COUNTIF($D$3:K989,D989)</f>
        <v>63</v>
      </c>
      <c r="C989" s="95">
        <v>18</v>
      </c>
      <c r="D989" s="95" t="str">
        <f t="shared" si="66"/>
        <v>PHI</v>
      </c>
      <c r="E989" s="95">
        <f t="shared" si="64"/>
        <v>1</v>
      </c>
      <c r="F989" s="95" t="str" cm="1">
        <f t="array" ref="F989">_xlfn.IFS(G989&gt;H989,"W",G989&lt;H989,"L",G989=H989,"---")</f>
        <v>W</v>
      </c>
      <c r="G989" s="165">
        <v>6</v>
      </c>
      <c r="H989" s="165">
        <v>5</v>
      </c>
      <c r="I989" s="95" t="str" cm="1">
        <f t="array" ref="I989">_xlfn.IFS(H989&gt;G989,"W",H989&lt;G989,"L",H989=G989,"---")</f>
        <v>L</v>
      </c>
      <c r="J989" s="95">
        <f t="shared" si="65"/>
        <v>0</v>
      </c>
      <c r="K989" s="95" t="str">
        <f t="shared" si="67"/>
        <v>BKN</v>
      </c>
      <c r="L989" s="95">
        <v>19</v>
      </c>
      <c r="M989" s="95">
        <f>COUNTIF($D$3:K989,K989)</f>
        <v>62</v>
      </c>
    </row>
    <row r="990" spans="1:13" x14ac:dyDescent="0.25">
      <c r="A990" s="95">
        <v>988</v>
      </c>
      <c r="B990" s="95">
        <f>COUNTIF($D$3:K990,D990)</f>
        <v>63</v>
      </c>
      <c r="C990" s="95">
        <v>17</v>
      </c>
      <c r="D990" s="95" t="str">
        <f t="shared" si="66"/>
        <v>NYC</v>
      </c>
      <c r="E990" s="95">
        <f t="shared" si="64"/>
        <v>0</v>
      </c>
      <c r="F990" s="95" t="str" cm="1">
        <f t="array" ref="F990">_xlfn.IFS(G990&gt;H990,"W",G990&lt;H990,"L",G990=H990,"---")</f>
        <v>L</v>
      </c>
      <c r="G990" s="165">
        <v>4</v>
      </c>
      <c r="H990" s="165">
        <v>7</v>
      </c>
      <c r="I990" s="95" t="str" cm="1">
        <f t="array" ref="I990">_xlfn.IFS(H990&gt;G990,"W",H990&lt;G990,"L",H990=G990,"---")</f>
        <v>W</v>
      </c>
      <c r="J990" s="95">
        <f t="shared" si="65"/>
        <v>1</v>
      </c>
      <c r="K990" s="95" t="str">
        <f t="shared" si="67"/>
        <v>WAS</v>
      </c>
      <c r="L990" s="95">
        <v>20</v>
      </c>
      <c r="M990" s="95">
        <f>COUNTIF($D$3:K990,K990)</f>
        <v>63</v>
      </c>
    </row>
    <row r="991" spans="1:13" x14ac:dyDescent="0.25">
      <c r="A991" s="95">
        <v>989</v>
      </c>
      <c r="B991" s="95">
        <f>COUNTIF($D$3:K991,D991)</f>
        <v>62</v>
      </c>
      <c r="C991" s="95">
        <v>22</v>
      </c>
      <c r="D991" s="95" t="str">
        <f t="shared" si="66"/>
        <v>ATL</v>
      </c>
      <c r="E991" s="95">
        <f t="shared" si="64"/>
        <v>1</v>
      </c>
      <c r="F991" s="95" t="str" cm="1">
        <f t="array" ref="F991">_xlfn.IFS(G991&gt;H991,"W",G991&lt;H991,"L",G991=H991,"---")</f>
        <v>W</v>
      </c>
      <c r="G991" s="165">
        <v>5</v>
      </c>
      <c r="H991" s="165">
        <v>2</v>
      </c>
      <c r="I991" s="95" t="str" cm="1">
        <f t="array" ref="I991">_xlfn.IFS(H991&gt;G991,"W",H991&lt;G991,"L",H991=G991,"---")</f>
        <v>L</v>
      </c>
      <c r="J991" s="95">
        <f t="shared" si="65"/>
        <v>0</v>
      </c>
      <c r="K991" s="95" t="str">
        <f t="shared" si="67"/>
        <v>MIA</v>
      </c>
      <c r="L991" s="95">
        <v>23</v>
      </c>
      <c r="M991" s="95">
        <f>COUNTIF($D$3:K991,K991)</f>
        <v>61</v>
      </c>
    </row>
    <row r="992" spans="1:13" x14ac:dyDescent="0.25">
      <c r="A992" s="95">
        <v>990</v>
      </c>
      <c r="B992" s="95">
        <f>COUNTIF($D$3:K992,D992)</f>
        <v>62</v>
      </c>
      <c r="C992" s="95">
        <v>21</v>
      </c>
      <c r="D992" s="95" t="str">
        <f t="shared" si="66"/>
        <v>PIT</v>
      </c>
      <c r="E992" s="95">
        <f t="shared" si="64"/>
        <v>1</v>
      </c>
      <c r="F992" s="95" t="str" cm="1">
        <f t="array" ref="F992">_xlfn.IFS(G992&gt;H992,"W",G992&lt;H992,"L",G992=H992,"---")</f>
        <v>W</v>
      </c>
      <c r="G992" s="165">
        <v>7</v>
      </c>
      <c r="H992" s="165">
        <v>6</v>
      </c>
      <c r="I992" s="95" t="str" cm="1">
        <f t="array" ref="I992">_xlfn.IFS(H992&gt;G992,"W",H992&lt;G992,"L",H992=G992,"---")</f>
        <v>L</v>
      </c>
      <c r="J992" s="95">
        <f t="shared" si="65"/>
        <v>0</v>
      </c>
      <c r="K992" s="95" t="str">
        <f t="shared" si="67"/>
        <v>CIN</v>
      </c>
      <c r="L992" s="95">
        <v>24</v>
      </c>
      <c r="M992" s="95">
        <f>COUNTIF($D$3:K992,K992)</f>
        <v>61</v>
      </c>
    </row>
    <row r="993" spans="1:13" x14ac:dyDescent="0.25">
      <c r="A993" s="95">
        <v>991</v>
      </c>
      <c r="B993" s="95">
        <f>COUNTIF($D$3:K993,D993)</f>
        <v>62</v>
      </c>
      <c r="C993" s="95">
        <v>28</v>
      </c>
      <c r="D993" s="95" t="str">
        <f t="shared" si="66"/>
        <v>COL</v>
      </c>
      <c r="E993" s="95">
        <f t="shared" si="64"/>
        <v>1</v>
      </c>
      <c r="F993" s="95" t="str" cm="1">
        <f t="array" ref="F993">_xlfn.IFS(G993&gt;H993,"W",G993&lt;H993,"L",G993=H993,"---")</f>
        <v>W</v>
      </c>
      <c r="G993" s="165">
        <v>5</v>
      </c>
      <c r="H993" s="165">
        <v>3</v>
      </c>
      <c r="I993" s="95" t="str" cm="1">
        <f t="array" ref="I993">_xlfn.IFS(H993&gt;G993,"W",H993&lt;G993,"L",H993=G993,"---")</f>
        <v>L</v>
      </c>
      <c r="J993" s="95">
        <f t="shared" si="65"/>
        <v>0</v>
      </c>
      <c r="K993" s="95" t="str">
        <f t="shared" si="67"/>
        <v>CHC</v>
      </c>
      <c r="L993" s="95">
        <v>25</v>
      </c>
      <c r="M993" s="95">
        <f>COUNTIF($D$3:K993,K993)</f>
        <v>61</v>
      </c>
    </row>
    <row r="994" spans="1:13" x14ac:dyDescent="0.25">
      <c r="A994" s="95">
        <v>992</v>
      </c>
      <c r="B994" s="95">
        <f>COUNTIF($D$3:K994,D994)</f>
        <v>63</v>
      </c>
      <c r="C994" s="95">
        <v>27</v>
      </c>
      <c r="D994" s="95" t="str">
        <f t="shared" si="66"/>
        <v>OKC</v>
      </c>
      <c r="E994" s="95">
        <f t="shared" si="64"/>
        <v>1</v>
      </c>
      <c r="F994" s="95" t="str" cm="1">
        <f t="array" ref="F994">_xlfn.IFS(G994&gt;H994,"W",G994&lt;H994,"L",G994=H994,"---")</f>
        <v>W</v>
      </c>
      <c r="G994" s="165">
        <v>9</v>
      </c>
      <c r="H994" s="165">
        <v>5</v>
      </c>
      <c r="I994" s="95" t="str" cm="1">
        <f t="array" ref="I994">_xlfn.IFS(H994&gt;G994,"W",H994&lt;G994,"L",H994=G994,"---")</f>
        <v>L</v>
      </c>
      <c r="J994" s="95">
        <f t="shared" si="65"/>
        <v>0</v>
      </c>
      <c r="K994" s="95" t="str">
        <f t="shared" si="67"/>
        <v>STL</v>
      </c>
      <c r="L994" s="95">
        <v>26</v>
      </c>
      <c r="M994" s="95">
        <f>COUNTIF($D$3:K994,K994)</f>
        <v>62</v>
      </c>
    </row>
    <row r="995" spans="1:13" x14ac:dyDescent="0.25">
      <c r="A995" s="95">
        <v>993</v>
      </c>
      <c r="B995" s="95">
        <f>COUNTIF($D$3:K995,D995)</f>
        <v>62</v>
      </c>
      <c r="C995" s="95">
        <v>31</v>
      </c>
      <c r="D995" s="95" t="str">
        <f t="shared" si="66"/>
        <v>SDT</v>
      </c>
      <c r="E995" s="95">
        <f t="shared" si="64"/>
        <v>0</v>
      </c>
      <c r="F995" s="95" t="str" cm="1">
        <f t="array" ref="F995">_xlfn.IFS(G995&gt;H995,"W",G995&lt;H995,"L",G995=H995,"---")</f>
        <v>L</v>
      </c>
      <c r="G995" s="165">
        <v>7</v>
      </c>
      <c r="H995" s="165">
        <v>9</v>
      </c>
      <c r="I995" s="95" t="str" cm="1">
        <f t="array" ref="I995">_xlfn.IFS(H995&gt;G995,"W",H995&lt;G995,"L",H995=G995,"---")</f>
        <v>W</v>
      </c>
      <c r="J995" s="95">
        <f t="shared" si="65"/>
        <v>1</v>
      </c>
      <c r="K995" s="95" t="str">
        <f t="shared" si="67"/>
        <v>PHX</v>
      </c>
      <c r="L995" s="95">
        <v>30</v>
      </c>
      <c r="M995" s="95">
        <f>COUNTIF($D$3:K995,K995)</f>
        <v>62</v>
      </c>
    </row>
    <row r="996" spans="1:13" x14ac:dyDescent="0.25">
      <c r="A996" s="95">
        <v>994</v>
      </c>
      <c r="B996" s="95">
        <f>COUNTIF($D$3:K996,D996)</f>
        <v>63</v>
      </c>
      <c r="C996" s="95">
        <v>29</v>
      </c>
      <c r="D996" s="95" t="str">
        <f t="shared" si="66"/>
        <v>LAP</v>
      </c>
      <c r="E996" s="95">
        <f t="shared" si="64"/>
        <v>0</v>
      </c>
      <c r="F996" s="95" t="str" cm="1">
        <f t="array" ref="F996">_xlfn.IFS(G996&gt;H996,"W",G996&lt;H996,"L",G996=H996,"---")</f>
        <v>L</v>
      </c>
      <c r="G996" s="165">
        <v>2</v>
      </c>
      <c r="H996" s="165">
        <v>5</v>
      </c>
      <c r="I996" s="95" t="str" cm="1">
        <f t="array" ref="I996">_xlfn.IFS(H996&gt;G996,"W",H996&lt;G996,"L",H996=G996,"---")</f>
        <v>W</v>
      </c>
      <c r="J996" s="95">
        <f t="shared" si="65"/>
        <v>1</v>
      </c>
      <c r="K996" s="95" t="str">
        <f t="shared" si="67"/>
        <v>SFN</v>
      </c>
      <c r="L996" s="95">
        <v>32</v>
      </c>
      <c r="M996" s="95">
        <f>COUNTIF($D$3:K996,K996)</f>
        <v>62</v>
      </c>
    </row>
    <row r="997" spans="1:13" x14ac:dyDescent="0.25">
      <c r="A997" s="95">
        <v>995</v>
      </c>
      <c r="B997" s="95">
        <f>COUNTIF($D$3:K997,D997)</f>
        <v>62</v>
      </c>
      <c r="C997" s="95">
        <v>7</v>
      </c>
      <c r="D997" s="95" t="str">
        <f t="shared" si="66"/>
        <v>IND</v>
      </c>
      <c r="E997" s="95">
        <f t="shared" si="64"/>
        <v>1</v>
      </c>
      <c r="F997" s="95" t="str" cm="1">
        <f t="array" ref="F997">_xlfn.IFS(G997&gt;H997,"W",G997&lt;H997,"L",G997=H997,"---")</f>
        <v>W</v>
      </c>
      <c r="G997" s="165">
        <v>6</v>
      </c>
      <c r="H997" s="165">
        <v>1</v>
      </c>
      <c r="I997" s="95" t="str" cm="1">
        <f t="array" ref="I997">_xlfn.IFS(H997&gt;G997,"W",H997&lt;G997,"L",H997=G997,"---")</f>
        <v>L</v>
      </c>
      <c r="J997" s="95">
        <f t="shared" si="65"/>
        <v>0</v>
      </c>
      <c r="K997" s="95" t="str">
        <f t="shared" si="67"/>
        <v>NYS</v>
      </c>
      <c r="L997" s="95">
        <v>1</v>
      </c>
      <c r="M997" s="95">
        <f>COUNTIF($D$3:K997,K997)</f>
        <v>64</v>
      </c>
    </row>
    <row r="998" spans="1:13" x14ac:dyDescent="0.25">
      <c r="A998" s="95">
        <v>996</v>
      </c>
      <c r="B998" s="95">
        <f>COUNTIF($D$3:K998,D998)</f>
        <v>62</v>
      </c>
      <c r="C998" s="95">
        <v>8</v>
      </c>
      <c r="D998" s="95" t="str">
        <f t="shared" si="66"/>
        <v>MIL</v>
      </c>
      <c r="E998" s="95">
        <f t="shared" si="64"/>
        <v>0</v>
      </c>
      <c r="F998" s="95" t="str" cm="1">
        <f t="array" ref="F998">_xlfn.IFS(G998&gt;H998,"W",G998&lt;H998,"L",G998=H998,"---")</f>
        <v>L</v>
      </c>
      <c r="G998" s="165">
        <v>0</v>
      </c>
      <c r="H998" s="165">
        <v>5</v>
      </c>
      <c r="I998" s="95" t="str" cm="1">
        <f t="array" ref="I998">_xlfn.IFS(H998&gt;G998,"W",H998&lt;G998,"L",H998=G998,"---")</f>
        <v>W</v>
      </c>
      <c r="J998" s="95">
        <f t="shared" si="65"/>
        <v>1</v>
      </c>
      <c r="K998" s="95" t="str">
        <f t="shared" si="67"/>
        <v>BOS</v>
      </c>
      <c r="L998" s="95">
        <v>2</v>
      </c>
      <c r="M998" s="95">
        <f>COUNTIF($D$3:K998,K998)</f>
        <v>64</v>
      </c>
    </row>
    <row r="999" spans="1:13" x14ac:dyDescent="0.25">
      <c r="A999" s="95">
        <v>997</v>
      </c>
      <c r="B999" s="95">
        <f>COUNTIF($D$3:K999,D999)</f>
        <v>63</v>
      </c>
      <c r="C999" s="95">
        <v>12</v>
      </c>
      <c r="D999" s="95" t="str">
        <f t="shared" si="66"/>
        <v>CHR</v>
      </c>
      <c r="E999" s="95">
        <f t="shared" si="64"/>
        <v>0</v>
      </c>
      <c r="F999" s="95" t="str" cm="1">
        <f t="array" ref="F999">_xlfn.IFS(G999&gt;H999,"W",G999&lt;H999,"L",G999=H999,"---")</f>
        <v>L</v>
      </c>
      <c r="G999" s="165">
        <v>2</v>
      </c>
      <c r="H999" s="165">
        <v>5</v>
      </c>
      <c r="I999" s="95" t="str" cm="1">
        <f t="array" ref="I999">_xlfn.IFS(H999&gt;G999,"W",H999&lt;G999,"L",H999=G999,"---")</f>
        <v>W</v>
      </c>
      <c r="J999" s="95">
        <f t="shared" si="65"/>
        <v>1</v>
      </c>
      <c r="K999" s="95" t="str">
        <f t="shared" si="67"/>
        <v>MIN</v>
      </c>
      <c r="L999" s="95">
        <v>14</v>
      </c>
      <c r="M999" s="95">
        <f>COUNTIF($D$3:K999,K999)</f>
        <v>63</v>
      </c>
    </row>
    <row r="1000" spans="1:13" x14ac:dyDescent="0.25">
      <c r="A1000" s="95">
        <v>998</v>
      </c>
      <c r="B1000" s="95">
        <f>COUNTIF($D$3:K1000,D1000)</f>
        <v>63</v>
      </c>
      <c r="C1000" s="95">
        <v>21</v>
      </c>
      <c r="D1000" s="95" t="str">
        <f t="shared" si="66"/>
        <v>PIT</v>
      </c>
      <c r="E1000" s="95">
        <f t="shared" si="64"/>
        <v>0</v>
      </c>
      <c r="F1000" s="95" t="str" cm="1">
        <f t="array" ref="F1000">_xlfn.IFS(G1000&gt;H1000,"W",G1000&lt;H1000,"L",G1000=H1000,"---")</f>
        <v>L</v>
      </c>
      <c r="G1000" s="165">
        <v>2</v>
      </c>
      <c r="H1000" s="165">
        <v>3</v>
      </c>
      <c r="I1000" s="95" t="str" cm="1">
        <f t="array" ref="I1000">_xlfn.IFS(H1000&gt;G1000,"W",H1000&lt;G1000,"L",H1000=G1000,"---")</f>
        <v>W</v>
      </c>
      <c r="J1000" s="95">
        <f t="shared" si="65"/>
        <v>1</v>
      </c>
      <c r="K1000" s="95" t="str">
        <f t="shared" si="67"/>
        <v>BKN</v>
      </c>
      <c r="L1000" s="95">
        <v>19</v>
      </c>
      <c r="M1000" s="95">
        <f>COUNTIF($D$3:K1000,K1000)</f>
        <v>63</v>
      </c>
    </row>
    <row r="1001" spans="1:13" x14ac:dyDescent="0.25">
      <c r="A1001" s="95">
        <v>999</v>
      </c>
      <c r="B1001" s="95">
        <f>COUNTIF($D$3:K1001,D1001)</f>
        <v>63</v>
      </c>
      <c r="C1001" s="95">
        <v>22</v>
      </c>
      <c r="D1001" s="95" t="str">
        <f t="shared" si="66"/>
        <v>ATL</v>
      </c>
      <c r="E1001" s="95">
        <f t="shared" si="64"/>
        <v>1</v>
      </c>
      <c r="F1001" s="95" t="str" cm="1">
        <f t="array" ref="F1001">_xlfn.IFS(G1001&gt;H1001,"W",G1001&lt;H1001,"L",G1001=H1001,"---")</f>
        <v>W</v>
      </c>
      <c r="G1001" s="165">
        <v>9</v>
      </c>
      <c r="H1001" s="165">
        <v>7</v>
      </c>
      <c r="I1001" s="95" t="str" cm="1">
        <f t="array" ref="I1001">_xlfn.IFS(H1001&gt;G1001,"W",H1001&lt;G1001,"L",H1001=G1001,"---")</f>
        <v>L</v>
      </c>
      <c r="J1001" s="95">
        <f t="shared" si="65"/>
        <v>0</v>
      </c>
      <c r="K1001" s="95" t="str">
        <f t="shared" si="67"/>
        <v>WAS</v>
      </c>
      <c r="L1001" s="95">
        <v>20</v>
      </c>
      <c r="M1001" s="95">
        <f>COUNTIF($D$3:K1001,K1001)</f>
        <v>64</v>
      </c>
    </row>
    <row r="1002" spans="1:13" x14ac:dyDescent="0.25">
      <c r="A1002" s="95">
        <v>1000</v>
      </c>
      <c r="B1002" s="95">
        <f>COUNTIF($D$3:K1002,D1002)</f>
        <v>64</v>
      </c>
      <c r="C1002" s="95">
        <v>17</v>
      </c>
      <c r="D1002" s="95" t="str">
        <f t="shared" si="66"/>
        <v>NYC</v>
      </c>
      <c r="E1002" s="95">
        <f t="shared" si="64"/>
        <v>0</v>
      </c>
      <c r="F1002" s="95" t="str" cm="1">
        <f t="array" ref="F1002">_xlfn.IFS(G1002&gt;H1002,"W",G1002&lt;H1002,"L",G1002=H1002,"---")</f>
        <v>L</v>
      </c>
      <c r="G1002" s="165">
        <v>5</v>
      </c>
      <c r="H1002" s="165">
        <v>7</v>
      </c>
      <c r="I1002" s="95" t="str" cm="1">
        <f t="array" ref="I1002">_xlfn.IFS(H1002&gt;G1002,"W",H1002&lt;G1002,"L",H1002=G1002,"---")</f>
        <v>W</v>
      </c>
      <c r="J1002" s="95">
        <f t="shared" si="65"/>
        <v>1</v>
      </c>
      <c r="K1002" s="95" t="str">
        <f t="shared" si="67"/>
        <v>MIA</v>
      </c>
      <c r="L1002" s="95">
        <v>23</v>
      </c>
      <c r="M1002" s="95">
        <f>COUNTIF($D$3:K1002,K1002)</f>
        <v>62</v>
      </c>
    </row>
    <row r="1003" spans="1:13" x14ac:dyDescent="0.25">
      <c r="A1003" s="95">
        <v>1001</v>
      </c>
      <c r="B1003" s="95">
        <f>COUNTIF($D$3:K1003,D1003)</f>
        <v>64</v>
      </c>
      <c r="C1003" s="95">
        <v>18</v>
      </c>
      <c r="D1003" s="95" t="str">
        <f t="shared" si="66"/>
        <v>PHI</v>
      </c>
      <c r="E1003" s="95">
        <f t="shared" si="64"/>
        <v>0</v>
      </c>
      <c r="F1003" s="95" t="str" cm="1">
        <f t="array" ref="F1003">_xlfn.IFS(G1003&gt;H1003,"W",G1003&lt;H1003,"L",G1003=H1003,"---")</f>
        <v>L</v>
      </c>
      <c r="G1003" s="165">
        <v>3</v>
      </c>
      <c r="H1003" s="165">
        <v>5</v>
      </c>
      <c r="I1003" s="95" t="str" cm="1">
        <f t="array" ref="I1003">_xlfn.IFS(H1003&gt;G1003,"W",H1003&lt;G1003,"L",H1003=G1003,"---")</f>
        <v>W</v>
      </c>
      <c r="J1003" s="95">
        <f t="shared" si="65"/>
        <v>1</v>
      </c>
      <c r="K1003" s="95" t="str">
        <f t="shared" si="67"/>
        <v>CIN</v>
      </c>
      <c r="L1003" s="95">
        <v>24</v>
      </c>
      <c r="M1003" s="95">
        <f>COUNTIF($D$3:K1003,K1003)</f>
        <v>62</v>
      </c>
    </row>
    <row r="1004" spans="1:13" x14ac:dyDescent="0.25">
      <c r="A1004" s="95">
        <v>1002</v>
      </c>
      <c r="B1004" s="95">
        <f>COUNTIF($D$3:K1004,D1004)</f>
        <v>63</v>
      </c>
      <c r="C1004" s="95">
        <v>32</v>
      </c>
      <c r="D1004" s="95" t="str">
        <f t="shared" si="66"/>
        <v>SFN</v>
      </c>
      <c r="E1004" s="95">
        <f t="shared" si="64"/>
        <v>0</v>
      </c>
      <c r="F1004" s="95" t="str" cm="1">
        <f t="array" ref="F1004">_xlfn.IFS(G1004&gt;H1004,"W",G1004&lt;H1004,"L",G1004=H1004,"---")</f>
        <v>L</v>
      </c>
      <c r="G1004" s="165">
        <v>1</v>
      </c>
      <c r="H1004" s="165">
        <v>4</v>
      </c>
      <c r="I1004" s="95" t="str" cm="1">
        <f t="array" ref="I1004">_xlfn.IFS(H1004&gt;G1004,"W",H1004&lt;G1004,"L",H1004=G1004,"---")</f>
        <v>W</v>
      </c>
      <c r="J1004" s="95">
        <f t="shared" si="65"/>
        <v>1</v>
      </c>
      <c r="K1004" s="95" t="str">
        <f t="shared" si="67"/>
        <v>STL</v>
      </c>
      <c r="L1004" s="95">
        <v>26</v>
      </c>
      <c r="M1004" s="95">
        <f>COUNTIF($D$3:K1004,K1004)</f>
        <v>63</v>
      </c>
    </row>
    <row r="1005" spans="1:13" x14ac:dyDescent="0.25">
      <c r="A1005" s="95">
        <v>1003</v>
      </c>
      <c r="B1005" s="95">
        <f>COUNTIF($D$3:K1005,D1005)</f>
        <v>63</v>
      </c>
      <c r="C1005" s="95">
        <v>30</v>
      </c>
      <c r="D1005" s="95" t="str">
        <f t="shared" si="66"/>
        <v>PHX</v>
      </c>
      <c r="E1005" s="95">
        <f t="shared" si="64"/>
        <v>0</v>
      </c>
      <c r="F1005" s="95" t="str" cm="1">
        <f t="array" ref="F1005">_xlfn.IFS(G1005&gt;H1005,"W",G1005&lt;H1005,"L",G1005=H1005,"---")</f>
        <v>L</v>
      </c>
      <c r="G1005" s="165">
        <v>1</v>
      </c>
      <c r="H1005" s="165">
        <v>3</v>
      </c>
      <c r="I1005" s="95" t="str" cm="1">
        <f t="array" ref="I1005">_xlfn.IFS(H1005&gt;G1005,"W",H1005&lt;G1005,"L",H1005=G1005,"---")</f>
        <v>W</v>
      </c>
      <c r="J1005" s="95">
        <f t="shared" si="65"/>
        <v>1</v>
      </c>
      <c r="K1005" s="95" t="str">
        <f t="shared" si="67"/>
        <v>COL</v>
      </c>
      <c r="L1005" s="95">
        <v>28</v>
      </c>
      <c r="M1005" s="95">
        <f>COUNTIF($D$3:K1005,K1005)</f>
        <v>63</v>
      </c>
    </row>
    <row r="1006" spans="1:13" x14ac:dyDescent="0.25">
      <c r="A1006" s="95">
        <v>1004</v>
      </c>
      <c r="B1006" s="95">
        <f>COUNTIF($D$3:K1006,D1006)</f>
        <v>64</v>
      </c>
      <c r="C1006" s="95">
        <v>27</v>
      </c>
      <c r="D1006" s="95" t="str">
        <f t="shared" si="66"/>
        <v>OKC</v>
      </c>
      <c r="E1006" s="95">
        <f t="shared" si="64"/>
        <v>1</v>
      </c>
      <c r="F1006" s="95" t="str" cm="1">
        <f t="array" ref="F1006">_xlfn.IFS(G1006&gt;H1006,"W",G1006&lt;H1006,"L",G1006=H1006,"---")</f>
        <v>W</v>
      </c>
      <c r="G1006" s="165">
        <v>12</v>
      </c>
      <c r="H1006" s="165">
        <v>0</v>
      </c>
      <c r="I1006" s="95" t="str" cm="1">
        <f t="array" ref="I1006">_xlfn.IFS(H1006&gt;G1006,"W",H1006&lt;G1006,"L",H1006=G1006,"---")</f>
        <v>L</v>
      </c>
      <c r="J1006" s="95">
        <f t="shared" si="65"/>
        <v>0</v>
      </c>
      <c r="K1006" s="95" t="str">
        <f t="shared" si="67"/>
        <v>LAP</v>
      </c>
      <c r="L1006" s="95">
        <v>29</v>
      </c>
      <c r="M1006" s="95">
        <f>COUNTIF($D$3:K1006,K1006)</f>
        <v>64</v>
      </c>
    </row>
    <row r="1007" spans="1:13" x14ac:dyDescent="0.25">
      <c r="A1007" s="95">
        <v>1005</v>
      </c>
      <c r="B1007" s="95">
        <f>COUNTIF($D$3:K1007,D1007)</f>
        <v>63</v>
      </c>
      <c r="C1007" s="95">
        <v>7</v>
      </c>
      <c r="D1007" s="95" t="str">
        <f t="shared" si="66"/>
        <v>IND</v>
      </c>
      <c r="E1007" s="95">
        <f t="shared" si="64"/>
        <v>0</v>
      </c>
      <c r="F1007" s="95" t="str" cm="1">
        <f t="array" ref="F1007">_xlfn.IFS(G1007&gt;H1007,"W",G1007&lt;H1007,"L",G1007=H1007,"---")</f>
        <v>L</v>
      </c>
      <c r="G1007" s="165">
        <v>0</v>
      </c>
      <c r="H1007" s="165">
        <v>4</v>
      </c>
      <c r="I1007" s="95" t="str" cm="1">
        <f t="array" ref="I1007">_xlfn.IFS(H1007&gt;G1007,"W",H1007&lt;G1007,"L",H1007=G1007,"---")</f>
        <v>W</v>
      </c>
      <c r="J1007" s="95">
        <f t="shared" si="65"/>
        <v>1</v>
      </c>
      <c r="K1007" s="95" t="str">
        <f t="shared" si="67"/>
        <v>NYS</v>
      </c>
      <c r="L1007" s="95">
        <v>1</v>
      </c>
      <c r="M1007" s="95">
        <f>COUNTIF($D$3:K1007,K1007)</f>
        <v>65</v>
      </c>
    </row>
    <row r="1008" spans="1:13" x14ac:dyDescent="0.25">
      <c r="A1008" s="95">
        <v>1006</v>
      </c>
      <c r="B1008" s="95">
        <f>COUNTIF($D$3:K1008,D1008)</f>
        <v>63</v>
      </c>
      <c r="C1008" s="95">
        <v>8</v>
      </c>
      <c r="D1008" s="95" t="str">
        <f t="shared" si="66"/>
        <v>MIL</v>
      </c>
      <c r="E1008" s="95">
        <f t="shared" si="64"/>
        <v>1</v>
      </c>
      <c r="F1008" s="95" t="str" cm="1">
        <f t="array" ref="F1008">_xlfn.IFS(G1008&gt;H1008,"W",G1008&lt;H1008,"L",G1008=H1008,"---")</f>
        <v>W</v>
      </c>
      <c r="G1008" s="165">
        <v>5</v>
      </c>
      <c r="H1008" s="165">
        <v>1</v>
      </c>
      <c r="I1008" s="95" t="str" cm="1">
        <f t="array" ref="I1008">_xlfn.IFS(H1008&gt;G1008,"W",H1008&lt;G1008,"L",H1008=G1008,"---")</f>
        <v>L</v>
      </c>
      <c r="J1008" s="95">
        <f t="shared" si="65"/>
        <v>0</v>
      </c>
      <c r="K1008" s="95" t="str">
        <f t="shared" si="67"/>
        <v>BOS</v>
      </c>
      <c r="L1008" s="95">
        <v>2</v>
      </c>
      <c r="M1008" s="95">
        <f>COUNTIF($D$3:K1008,K1008)</f>
        <v>65</v>
      </c>
    </row>
    <row r="1009" spans="1:13" x14ac:dyDescent="0.25">
      <c r="A1009" s="95">
        <v>1007</v>
      </c>
      <c r="B1009" s="95">
        <f>COUNTIF($D$3:K1009,D1009)</f>
        <v>63</v>
      </c>
      <c r="C1009" s="95">
        <v>3</v>
      </c>
      <c r="D1009" s="95" t="str">
        <f t="shared" si="66"/>
        <v>BAL</v>
      </c>
      <c r="E1009" s="95">
        <f t="shared" si="64"/>
        <v>1</v>
      </c>
      <c r="F1009" s="95" t="str" cm="1">
        <f t="array" ref="F1009">_xlfn.IFS(G1009&gt;H1009,"W",G1009&lt;H1009,"L",G1009=H1009,"---")</f>
        <v>W</v>
      </c>
      <c r="G1009" s="165">
        <v>5</v>
      </c>
      <c r="H1009" s="165">
        <v>4</v>
      </c>
      <c r="I1009" s="95" t="str" cm="1">
        <f t="array" ref="I1009">_xlfn.IFS(H1009&gt;G1009,"W",H1009&lt;G1009,"L",H1009=G1009,"---")</f>
        <v>L</v>
      </c>
      <c r="J1009" s="95">
        <f t="shared" si="65"/>
        <v>0</v>
      </c>
      <c r="K1009" s="95" t="str">
        <f t="shared" si="67"/>
        <v>DET</v>
      </c>
      <c r="L1009" s="95">
        <v>5</v>
      </c>
      <c r="M1009" s="95">
        <f>COUNTIF($D$3:K1009,K1009)</f>
        <v>63</v>
      </c>
    </row>
    <row r="1010" spans="1:13" x14ac:dyDescent="0.25">
      <c r="A1010" s="95">
        <v>1008</v>
      </c>
      <c r="B1010" s="95">
        <f>COUNTIF($D$3:K1010,D1010)</f>
        <v>64</v>
      </c>
      <c r="C1010" s="95">
        <v>4</v>
      </c>
      <c r="D1010" s="95" t="str">
        <f t="shared" si="66"/>
        <v>CLE</v>
      </c>
      <c r="E1010" s="95">
        <f t="shared" si="64"/>
        <v>0</v>
      </c>
      <c r="F1010" s="95" t="str" cm="1">
        <f t="array" ref="F1010">_xlfn.IFS(G1010&gt;H1010,"W",G1010&lt;H1010,"L",G1010=H1010,"---")</f>
        <v>L</v>
      </c>
      <c r="G1010" s="165">
        <v>3</v>
      </c>
      <c r="H1010" s="165">
        <v>8</v>
      </c>
      <c r="I1010" s="95" t="str" cm="1">
        <f t="array" ref="I1010">_xlfn.IFS(H1010&gt;G1010,"W",H1010&lt;G1010,"L",H1010=G1010,"---")</f>
        <v>W</v>
      </c>
      <c r="J1010" s="95">
        <f t="shared" si="65"/>
        <v>1</v>
      </c>
      <c r="K1010" s="95" t="str">
        <f t="shared" si="67"/>
        <v>ORL</v>
      </c>
      <c r="L1010" s="95">
        <v>6</v>
      </c>
      <c r="M1010" s="95">
        <f>COUNTIF($D$3:K1010,K1010)</f>
        <v>63</v>
      </c>
    </row>
    <row r="1011" spans="1:13" x14ac:dyDescent="0.25">
      <c r="A1011" s="95">
        <v>1009</v>
      </c>
      <c r="B1011" s="95">
        <f>COUNTIF($D$3:K1011,D1011)</f>
        <v>64</v>
      </c>
      <c r="C1011" s="95">
        <v>13</v>
      </c>
      <c r="D1011" s="95" t="str">
        <f t="shared" si="66"/>
        <v>KCM</v>
      </c>
      <c r="E1011" s="95">
        <f t="shared" si="64"/>
        <v>1</v>
      </c>
      <c r="F1011" s="95" t="str" cm="1">
        <f t="array" ref="F1011">_xlfn.IFS(G1011&gt;H1011,"W",G1011&lt;H1011,"L",G1011=H1011,"---")</f>
        <v>W</v>
      </c>
      <c r="G1011" s="165">
        <v>9</v>
      </c>
      <c r="H1011" s="165">
        <v>3</v>
      </c>
      <c r="I1011" s="95" t="str" cm="1">
        <f t="array" ref="I1011">_xlfn.IFS(H1011&gt;G1011,"W",H1011&lt;G1011,"L",H1011=G1011,"---")</f>
        <v>L</v>
      </c>
      <c r="J1011" s="95">
        <f t="shared" si="65"/>
        <v>0</v>
      </c>
      <c r="K1011" s="95" t="str">
        <f t="shared" si="67"/>
        <v>LAA</v>
      </c>
      <c r="L1011" s="95">
        <v>11</v>
      </c>
      <c r="M1011" s="95">
        <f>COUNTIF($D$3:K1011,K1011)</f>
        <v>64</v>
      </c>
    </row>
    <row r="1012" spans="1:13" x14ac:dyDescent="0.25">
      <c r="A1012" s="95">
        <v>1010</v>
      </c>
      <c r="B1012" s="95">
        <f>COUNTIF($D$3:K1012,D1012)</f>
        <v>64</v>
      </c>
      <c r="C1012" s="95">
        <v>12</v>
      </c>
      <c r="D1012" s="95" t="str">
        <f t="shared" si="66"/>
        <v>CHR</v>
      </c>
      <c r="E1012" s="95">
        <f t="shared" si="64"/>
        <v>1</v>
      </c>
      <c r="F1012" s="95" t="str" cm="1">
        <f t="array" ref="F1012">_xlfn.IFS(G1012&gt;H1012,"W",G1012&lt;H1012,"L",G1012=H1012,"---")</f>
        <v>W</v>
      </c>
      <c r="G1012" s="165">
        <v>8</v>
      </c>
      <c r="H1012" s="165">
        <v>0</v>
      </c>
      <c r="I1012" s="95" t="str" cm="1">
        <f t="array" ref="I1012">_xlfn.IFS(H1012&gt;G1012,"W",H1012&lt;G1012,"L",H1012=G1012,"---")</f>
        <v>L</v>
      </c>
      <c r="J1012" s="95">
        <f t="shared" si="65"/>
        <v>0</v>
      </c>
      <c r="K1012" s="95" t="str">
        <f t="shared" si="67"/>
        <v>MIN</v>
      </c>
      <c r="L1012" s="95">
        <v>14</v>
      </c>
      <c r="M1012" s="95">
        <f>COUNTIF($D$3:K1012,K1012)</f>
        <v>64</v>
      </c>
    </row>
    <row r="1013" spans="1:13" x14ac:dyDescent="0.25">
      <c r="A1013" s="95">
        <v>1011</v>
      </c>
      <c r="B1013" s="95">
        <f>COUNTIF($D$3:K1013,D1013)</f>
        <v>62</v>
      </c>
      <c r="C1013" s="95">
        <v>9</v>
      </c>
      <c r="D1013" s="95" t="str">
        <f t="shared" si="66"/>
        <v>SEA</v>
      </c>
      <c r="E1013" s="95">
        <f t="shared" si="64"/>
        <v>0</v>
      </c>
      <c r="F1013" s="95" t="str" cm="1">
        <f t="array" ref="F1013">_xlfn.IFS(G1013&gt;H1013,"W",G1013&lt;H1013,"L",G1013=H1013,"---")</f>
        <v>L</v>
      </c>
      <c r="G1013" s="165">
        <v>3</v>
      </c>
      <c r="H1013" s="165">
        <v>4</v>
      </c>
      <c r="I1013" s="95" t="str" cm="1">
        <f t="array" ref="I1013">_xlfn.IFS(H1013&gt;G1013,"W",H1013&lt;G1013,"L",H1013=G1013,"---")</f>
        <v>W</v>
      </c>
      <c r="J1013" s="95">
        <f t="shared" si="65"/>
        <v>1</v>
      </c>
      <c r="K1013" s="95" t="str">
        <f t="shared" si="67"/>
        <v>DAL</v>
      </c>
      <c r="L1013" s="95">
        <v>15</v>
      </c>
      <c r="M1013" s="95">
        <f>COUNTIF($D$3:K1013,K1013)</f>
        <v>63</v>
      </c>
    </row>
    <row r="1014" spans="1:13" x14ac:dyDescent="0.25">
      <c r="A1014" s="95">
        <v>1012</v>
      </c>
      <c r="B1014" s="95">
        <f>COUNTIF($D$3:K1014,D1014)</f>
        <v>63</v>
      </c>
      <c r="C1014" s="95">
        <v>10</v>
      </c>
      <c r="D1014" s="95" t="str">
        <f t="shared" si="66"/>
        <v>OAK</v>
      </c>
      <c r="E1014" s="95">
        <f t="shared" si="64"/>
        <v>0</v>
      </c>
      <c r="F1014" s="95" t="str" cm="1">
        <f t="array" ref="F1014">_xlfn.IFS(G1014&gt;H1014,"W",G1014&lt;H1014,"L",G1014=H1014,"---")</f>
        <v>L</v>
      </c>
      <c r="G1014" s="165">
        <v>1</v>
      </c>
      <c r="H1014" s="165">
        <v>9</v>
      </c>
      <c r="I1014" s="95" t="str" cm="1">
        <f t="array" ref="I1014">_xlfn.IFS(H1014&gt;G1014,"W",H1014&lt;G1014,"L",H1014=G1014,"---")</f>
        <v>W</v>
      </c>
      <c r="J1014" s="95">
        <f t="shared" si="65"/>
        <v>1</v>
      </c>
      <c r="K1014" s="95" t="str">
        <f t="shared" si="67"/>
        <v>HOU</v>
      </c>
      <c r="L1014" s="95">
        <v>16</v>
      </c>
      <c r="M1014" s="95">
        <f>COUNTIF($D$3:K1014,K1014)</f>
        <v>63</v>
      </c>
    </row>
    <row r="1015" spans="1:13" x14ac:dyDescent="0.25">
      <c r="A1015" s="95">
        <v>1013</v>
      </c>
      <c r="B1015" s="95">
        <f>COUNTIF($D$3:K1015,D1015)</f>
        <v>64</v>
      </c>
      <c r="C1015" s="95">
        <v>21</v>
      </c>
      <c r="D1015" s="95" t="str">
        <f t="shared" si="66"/>
        <v>PIT</v>
      </c>
      <c r="E1015" s="95">
        <f t="shared" si="64"/>
        <v>1</v>
      </c>
      <c r="F1015" s="95" t="str" cm="1">
        <f t="array" ref="F1015">_xlfn.IFS(G1015&gt;H1015,"W",G1015&lt;H1015,"L",G1015=H1015,"---")</f>
        <v>W</v>
      </c>
      <c r="G1015" s="165">
        <v>7</v>
      </c>
      <c r="H1015" s="165">
        <v>3</v>
      </c>
      <c r="I1015" s="95" t="str" cm="1">
        <f t="array" ref="I1015">_xlfn.IFS(H1015&gt;G1015,"W",H1015&lt;G1015,"L",H1015=G1015,"---")</f>
        <v>L</v>
      </c>
      <c r="J1015" s="95">
        <f t="shared" si="65"/>
        <v>0</v>
      </c>
      <c r="K1015" s="95" t="str">
        <f t="shared" si="67"/>
        <v>BKN</v>
      </c>
      <c r="L1015" s="95">
        <v>19</v>
      </c>
      <c r="M1015" s="95">
        <f>COUNTIF($D$3:K1015,K1015)</f>
        <v>64</v>
      </c>
    </row>
    <row r="1016" spans="1:13" x14ac:dyDescent="0.25">
      <c r="A1016" s="95">
        <v>1014</v>
      </c>
      <c r="B1016" s="95">
        <f>COUNTIF($D$3:K1016,D1016)</f>
        <v>64</v>
      </c>
      <c r="C1016" s="95">
        <v>22</v>
      </c>
      <c r="D1016" s="95" t="str">
        <f t="shared" si="66"/>
        <v>ATL</v>
      </c>
      <c r="E1016" s="95">
        <f t="shared" si="64"/>
        <v>1</v>
      </c>
      <c r="F1016" s="95" t="str" cm="1">
        <f t="array" ref="F1016">_xlfn.IFS(G1016&gt;H1016,"W",G1016&lt;H1016,"L",G1016=H1016,"---")</f>
        <v>W</v>
      </c>
      <c r="G1016" s="165">
        <v>6</v>
      </c>
      <c r="H1016" s="165">
        <v>2</v>
      </c>
      <c r="I1016" s="95" t="str" cm="1">
        <f t="array" ref="I1016">_xlfn.IFS(H1016&gt;G1016,"W",H1016&lt;G1016,"L",H1016=G1016,"---")</f>
        <v>L</v>
      </c>
      <c r="J1016" s="95">
        <f t="shared" si="65"/>
        <v>0</v>
      </c>
      <c r="K1016" s="95" t="str">
        <f t="shared" si="67"/>
        <v>WAS</v>
      </c>
      <c r="L1016" s="95">
        <v>20</v>
      </c>
      <c r="M1016" s="95">
        <f>COUNTIF($D$3:K1016,K1016)</f>
        <v>65</v>
      </c>
    </row>
    <row r="1017" spans="1:13" x14ac:dyDescent="0.25">
      <c r="A1017" s="95">
        <v>1015</v>
      </c>
      <c r="B1017" s="95">
        <f>COUNTIF($D$3:K1017,D1017)</f>
        <v>65</v>
      </c>
      <c r="C1017" s="95">
        <v>17</v>
      </c>
      <c r="D1017" s="95" t="str">
        <f t="shared" si="66"/>
        <v>NYC</v>
      </c>
      <c r="E1017" s="95">
        <f t="shared" si="64"/>
        <v>1</v>
      </c>
      <c r="F1017" s="95" t="str" cm="1">
        <f t="array" ref="F1017">_xlfn.IFS(G1017&gt;H1017,"W",G1017&lt;H1017,"L",G1017=H1017,"---")</f>
        <v>W</v>
      </c>
      <c r="G1017" s="165">
        <v>4</v>
      </c>
      <c r="H1017" s="165">
        <v>3</v>
      </c>
      <c r="I1017" s="95" t="str" cm="1">
        <f t="array" ref="I1017">_xlfn.IFS(H1017&gt;G1017,"W",H1017&lt;G1017,"L",H1017=G1017,"---")</f>
        <v>L</v>
      </c>
      <c r="J1017" s="95">
        <f t="shared" si="65"/>
        <v>0</v>
      </c>
      <c r="K1017" s="95" t="str">
        <f t="shared" si="67"/>
        <v>MIA</v>
      </c>
      <c r="L1017" s="95">
        <v>23</v>
      </c>
      <c r="M1017" s="95">
        <f>COUNTIF($D$3:K1017,K1017)</f>
        <v>63</v>
      </c>
    </row>
    <row r="1018" spans="1:13" x14ac:dyDescent="0.25">
      <c r="A1018" s="95">
        <v>1016</v>
      </c>
      <c r="B1018" s="95">
        <f>COUNTIF($D$3:K1018,D1018)</f>
        <v>65</v>
      </c>
      <c r="C1018" s="95">
        <v>18</v>
      </c>
      <c r="D1018" s="95" t="str">
        <f t="shared" si="66"/>
        <v>PHI</v>
      </c>
      <c r="E1018" s="95">
        <f t="shared" si="64"/>
        <v>0</v>
      </c>
      <c r="F1018" s="95" t="str" cm="1">
        <f t="array" ref="F1018">_xlfn.IFS(G1018&gt;H1018,"W",G1018&lt;H1018,"L",G1018=H1018,"---")</f>
        <v>L</v>
      </c>
      <c r="G1018" s="165">
        <v>4</v>
      </c>
      <c r="H1018" s="165">
        <v>5</v>
      </c>
      <c r="I1018" s="95" t="str" cm="1">
        <f t="array" ref="I1018">_xlfn.IFS(H1018&gt;G1018,"W",H1018&lt;G1018,"L",H1018=G1018,"---")</f>
        <v>W</v>
      </c>
      <c r="J1018" s="95">
        <f t="shared" si="65"/>
        <v>1</v>
      </c>
      <c r="K1018" s="95" t="str">
        <f t="shared" si="67"/>
        <v>CIN</v>
      </c>
      <c r="L1018" s="95">
        <v>24</v>
      </c>
      <c r="M1018" s="95">
        <f>COUNTIF($D$3:K1018,K1018)</f>
        <v>63</v>
      </c>
    </row>
    <row r="1019" spans="1:13" x14ac:dyDescent="0.25">
      <c r="A1019" s="95">
        <v>1017</v>
      </c>
      <c r="B1019" s="95">
        <f>COUNTIF($D$3:K1019,D1019)</f>
        <v>63</v>
      </c>
      <c r="C1019" s="95">
        <v>31</v>
      </c>
      <c r="D1019" s="95" t="str">
        <f t="shared" si="66"/>
        <v>SDT</v>
      </c>
      <c r="E1019" s="95">
        <f t="shared" si="64"/>
        <v>0</v>
      </c>
      <c r="F1019" s="95" t="str" cm="1">
        <f t="array" ref="F1019">_xlfn.IFS(G1019&gt;H1019,"W",G1019&lt;H1019,"L",G1019=H1019,"---")</f>
        <v>L</v>
      </c>
      <c r="G1019" s="165">
        <v>2</v>
      </c>
      <c r="H1019" s="165">
        <v>5</v>
      </c>
      <c r="I1019" s="95" t="str" cm="1">
        <f t="array" ref="I1019">_xlfn.IFS(H1019&gt;G1019,"W",H1019&lt;G1019,"L",H1019=G1019,"---")</f>
        <v>W</v>
      </c>
      <c r="J1019" s="95">
        <f t="shared" si="65"/>
        <v>1</v>
      </c>
      <c r="K1019" s="95" t="str">
        <f t="shared" si="67"/>
        <v>CHC</v>
      </c>
      <c r="L1019" s="95">
        <v>25</v>
      </c>
      <c r="M1019" s="95">
        <f>COUNTIF($D$3:K1019,K1019)</f>
        <v>62</v>
      </c>
    </row>
    <row r="1020" spans="1:13" x14ac:dyDescent="0.25">
      <c r="A1020" s="95">
        <v>1018</v>
      </c>
      <c r="B1020" s="95">
        <f>COUNTIF($D$3:K1020,D1020)</f>
        <v>64</v>
      </c>
      <c r="C1020" s="95">
        <v>32</v>
      </c>
      <c r="D1020" s="95" t="str">
        <f t="shared" si="66"/>
        <v>SFN</v>
      </c>
      <c r="E1020" s="95">
        <f t="shared" si="64"/>
        <v>1</v>
      </c>
      <c r="F1020" s="95" t="str" cm="1">
        <f t="array" ref="F1020">_xlfn.IFS(G1020&gt;H1020,"W",G1020&lt;H1020,"L",G1020=H1020,"---")</f>
        <v>W</v>
      </c>
      <c r="G1020" s="165">
        <v>6</v>
      </c>
      <c r="H1020" s="165">
        <v>5</v>
      </c>
      <c r="I1020" s="95" t="str" cm="1">
        <f t="array" ref="I1020">_xlfn.IFS(H1020&gt;G1020,"W",H1020&lt;G1020,"L",H1020=G1020,"---")</f>
        <v>L</v>
      </c>
      <c r="J1020" s="95">
        <f t="shared" si="65"/>
        <v>0</v>
      </c>
      <c r="K1020" s="95" t="str">
        <f t="shared" si="67"/>
        <v>STL</v>
      </c>
      <c r="L1020" s="95">
        <v>26</v>
      </c>
      <c r="M1020" s="95">
        <f>COUNTIF($D$3:K1020,K1020)</f>
        <v>64</v>
      </c>
    </row>
    <row r="1021" spans="1:13" x14ac:dyDescent="0.25">
      <c r="A1021" s="95">
        <v>1019</v>
      </c>
      <c r="B1021" s="95">
        <f>COUNTIF($D$3:K1021,D1021)</f>
        <v>64</v>
      </c>
      <c r="C1021" s="95">
        <v>30</v>
      </c>
      <c r="D1021" s="95" t="str">
        <f t="shared" si="66"/>
        <v>PHX</v>
      </c>
      <c r="E1021" s="95">
        <f t="shared" si="64"/>
        <v>0</v>
      </c>
      <c r="F1021" s="95" t="str" cm="1">
        <f t="array" ref="F1021">_xlfn.IFS(G1021&gt;H1021,"W",G1021&lt;H1021,"L",G1021=H1021,"---")</f>
        <v>L</v>
      </c>
      <c r="G1021" s="165">
        <v>2</v>
      </c>
      <c r="H1021" s="165">
        <v>4</v>
      </c>
      <c r="I1021" s="95" t="str" cm="1">
        <f t="array" ref="I1021">_xlfn.IFS(H1021&gt;G1021,"W",H1021&lt;G1021,"L",H1021=G1021,"---")</f>
        <v>W</v>
      </c>
      <c r="J1021" s="95">
        <f t="shared" si="65"/>
        <v>1</v>
      </c>
      <c r="K1021" s="95" t="str">
        <f t="shared" si="67"/>
        <v>COL</v>
      </c>
      <c r="L1021" s="95">
        <v>28</v>
      </c>
      <c r="M1021" s="95">
        <f>COUNTIF($D$3:K1021,K1021)</f>
        <v>64</v>
      </c>
    </row>
    <row r="1022" spans="1:13" x14ac:dyDescent="0.25">
      <c r="A1022" s="95">
        <v>1020</v>
      </c>
      <c r="B1022" s="95">
        <f>COUNTIF($D$3:K1022,D1022)</f>
        <v>65</v>
      </c>
      <c r="C1022" s="95">
        <v>27</v>
      </c>
      <c r="D1022" s="95" t="str">
        <f t="shared" si="66"/>
        <v>OKC</v>
      </c>
      <c r="E1022" s="95">
        <f t="shared" si="64"/>
        <v>1</v>
      </c>
      <c r="F1022" s="95" t="str" cm="1">
        <f t="array" ref="F1022">_xlfn.IFS(G1022&gt;H1022,"W",G1022&lt;H1022,"L",G1022=H1022,"---")</f>
        <v>W</v>
      </c>
      <c r="G1022" s="165">
        <v>10</v>
      </c>
      <c r="H1022" s="165">
        <v>3</v>
      </c>
      <c r="I1022" s="95" t="str" cm="1">
        <f t="array" ref="I1022">_xlfn.IFS(H1022&gt;G1022,"W",H1022&lt;G1022,"L",H1022=G1022,"---")</f>
        <v>L</v>
      </c>
      <c r="J1022" s="95">
        <f t="shared" si="65"/>
        <v>0</v>
      </c>
      <c r="K1022" s="95" t="str">
        <f t="shared" si="67"/>
        <v>LAP</v>
      </c>
      <c r="L1022" s="95">
        <v>29</v>
      </c>
      <c r="M1022" s="95">
        <f>COUNTIF($D$3:K1022,K1022)</f>
        <v>65</v>
      </c>
    </row>
    <row r="1023" spans="1:13" x14ac:dyDescent="0.25">
      <c r="A1023" s="95">
        <v>1021</v>
      </c>
      <c r="B1023" s="95">
        <f>COUNTIF($D$3:K1023,D1023)</f>
        <v>64</v>
      </c>
      <c r="C1023" s="95">
        <v>7</v>
      </c>
      <c r="D1023" s="95" t="str">
        <f t="shared" si="66"/>
        <v>IND</v>
      </c>
      <c r="E1023" s="95">
        <f t="shared" si="64"/>
        <v>1</v>
      </c>
      <c r="F1023" s="95" t="str" cm="1">
        <f t="array" ref="F1023">_xlfn.IFS(G1023&gt;H1023,"W",G1023&lt;H1023,"L",G1023=H1023,"---")</f>
        <v>W</v>
      </c>
      <c r="G1023" s="165">
        <v>6</v>
      </c>
      <c r="H1023" s="165">
        <v>2</v>
      </c>
      <c r="I1023" s="95" t="str" cm="1">
        <f t="array" ref="I1023">_xlfn.IFS(H1023&gt;G1023,"W",H1023&lt;G1023,"L",H1023=G1023,"---")</f>
        <v>L</v>
      </c>
      <c r="J1023" s="95">
        <f t="shared" si="65"/>
        <v>0</v>
      </c>
      <c r="K1023" s="95" t="str">
        <f t="shared" si="67"/>
        <v>NYS</v>
      </c>
      <c r="L1023" s="95">
        <v>1</v>
      </c>
      <c r="M1023" s="95">
        <f>COUNTIF($D$3:K1023,K1023)</f>
        <v>66</v>
      </c>
    </row>
    <row r="1024" spans="1:13" x14ac:dyDescent="0.25">
      <c r="A1024" s="95">
        <v>1022</v>
      </c>
      <c r="B1024" s="95">
        <f>COUNTIF($D$3:K1024,D1024)</f>
        <v>64</v>
      </c>
      <c r="C1024" s="95">
        <v>8</v>
      </c>
      <c r="D1024" s="95" t="str">
        <f t="shared" si="66"/>
        <v>MIL</v>
      </c>
      <c r="E1024" s="95">
        <f t="shared" si="64"/>
        <v>0</v>
      </c>
      <c r="F1024" s="95" t="str" cm="1">
        <f t="array" ref="F1024">_xlfn.IFS(G1024&gt;H1024,"W",G1024&lt;H1024,"L",G1024=H1024,"---")</f>
        <v>L</v>
      </c>
      <c r="G1024" s="165">
        <v>4</v>
      </c>
      <c r="H1024" s="165">
        <v>9</v>
      </c>
      <c r="I1024" s="95" t="str" cm="1">
        <f t="array" ref="I1024">_xlfn.IFS(H1024&gt;G1024,"W",H1024&lt;G1024,"L",H1024=G1024,"---")</f>
        <v>W</v>
      </c>
      <c r="J1024" s="95">
        <f t="shared" si="65"/>
        <v>1</v>
      </c>
      <c r="K1024" s="95" t="str">
        <f t="shared" si="67"/>
        <v>BOS</v>
      </c>
      <c r="L1024" s="95">
        <v>2</v>
      </c>
      <c r="M1024" s="95">
        <f>COUNTIF($D$3:K1024,K1024)</f>
        <v>66</v>
      </c>
    </row>
    <row r="1025" spans="1:13" x14ac:dyDescent="0.25">
      <c r="A1025" s="95">
        <v>1023</v>
      </c>
      <c r="B1025" s="95">
        <f>COUNTIF($D$3:K1025,D1025)</f>
        <v>64</v>
      </c>
      <c r="C1025" s="95">
        <v>3</v>
      </c>
      <c r="D1025" s="95" t="str">
        <f t="shared" si="66"/>
        <v>BAL</v>
      </c>
      <c r="E1025" s="95">
        <f t="shared" si="64"/>
        <v>0</v>
      </c>
      <c r="F1025" s="95" t="str" cm="1">
        <f t="array" ref="F1025">_xlfn.IFS(G1025&gt;H1025,"W",G1025&lt;H1025,"L",G1025=H1025,"---")</f>
        <v>L</v>
      </c>
      <c r="G1025" s="165">
        <v>1</v>
      </c>
      <c r="H1025" s="165">
        <v>9</v>
      </c>
      <c r="I1025" s="95" t="str" cm="1">
        <f t="array" ref="I1025">_xlfn.IFS(H1025&gt;G1025,"W",H1025&lt;G1025,"L",H1025=G1025,"---")</f>
        <v>W</v>
      </c>
      <c r="J1025" s="95">
        <f t="shared" si="65"/>
        <v>1</v>
      </c>
      <c r="K1025" s="95" t="str">
        <f t="shared" si="67"/>
        <v>DET</v>
      </c>
      <c r="L1025" s="95">
        <v>5</v>
      </c>
      <c r="M1025" s="95">
        <f>COUNTIF($D$3:K1025,K1025)</f>
        <v>64</v>
      </c>
    </row>
    <row r="1026" spans="1:13" x14ac:dyDescent="0.25">
      <c r="A1026" s="95">
        <v>1024</v>
      </c>
      <c r="B1026" s="95">
        <f>COUNTIF($D$3:K1026,D1026)</f>
        <v>65</v>
      </c>
      <c r="C1026" s="95">
        <v>4</v>
      </c>
      <c r="D1026" s="95" t="str">
        <f t="shared" si="66"/>
        <v>CLE</v>
      </c>
      <c r="E1026" s="95">
        <f t="shared" si="64"/>
        <v>0</v>
      </c>
      <c r="F1026" s="95" t="str" cm="1">
        <f t="array" ref="F1026">_xlfn.IFS(G1026&gt;H1026,"W",G1026&lt;H1026,"L",G1026=H1026,"---")</f>
        <v>L</v>
      </c>
      <c r="G1026" s="165">
        <v>1</v>
      </c>
      <c r="H1026" s="165">
        <v>4</v>
      </c>
      <c r="I1026" s="95" t="str" cm="1">
        <f t="array" ref="I1026">_xlfn.IFS(H1026&gt;G1026,"W",H1026&lt;G1026,"L",H1026=G1026,"---")</f>
        <v>W</v>
      </c>
      <c r="J1026" s="95">
        <f t="shared" si="65"/>
        <v>1</v>
      </c>
      <c r="K1026" s="95" t="str">
        <f t="shared" si="67"/>
        <v>ORL</v>
      </c>
      <c r="L1026" s="95">
        <v>6</v>
      </c>
      <c r="M1026" s="95">
        <f>COUNTIF($D$3:K1026,K1026)</f>
        <v>64</v>
      </c>
    </row>
    <row r="1027" spans="1:13" x14ac:dyDescent="0.25">
      <c r="A1027" s="95">
        <v>1025</v>
      </c>
      <c r="B1027" s="95">
        <f>COUNTIF($D$3:K1027,D1027)</f>
        <v>65</v>
      </c>
      <c r="C1027" s="95">
        <v>13</v>
      </c>
      <c r="D1027" s="95" t="str">
        <f t="shared" si="66"/>
        <v>KCM</v>
      </c>
      <c r="E1027" s="95">
        <f t="shared" ref="E1027:E1090" si="68">IF(F1027="W",1,0)</f>
        <v>1</v>
      </c>
      <c r="F1027" s="95" t="str" cm="1">
        <f t="array" ref="F1027">_xlfn.IFS(G1027&gt;H1027,"W",G1027&lt;H1027,"L",G1027=H1027,"---")</f>
        <v>W</v>
      </c>
      <c r="G1027" s="165">
        <v>8</v>
      </c>
      <c r="H1027" s="165">
        <v>0</v>
      </c>
      <c r="I1027" s="95" t="str" cm="1">
        <f t="array" ref="I1027">_xlfn.IFS(H1027&gt;G1027,"W",H1027&lt;G1027,"L",H1027=G1027,"---")</f>
        <v>L</v>
      </c>
      <c r="J1027" s="95">
        <f t="shared" ref="J1027:J1090" si="69">IF(I1027="W",1,0)</f>
        <v>0</v>
      </c>
      <c r="K1027" s="95" t="str">
        <f t="shared" si="67"/>
        <v>LAA</v>
      </c>
      <c r="L1027" s="95">
        <v>11</v>
      </c>
      <c r="M1027" s="95">
        <f>COUNTIF($D$3:K1027,K1027)</f>
        <v>65</v>
      </c>
    </row>
    <row r="1028" spans="1:13" x14ac:dyDescent="0.25">
      <c r="A1028" s="95">
        <v>1026</v>
      </c>
      <c r="B1028" s="95">
        <f>COUNTIF($D$3:K1028,D1028)</f>
        <v>65</v>
      </c>
      <c r="C1028" s="95">
        <v>12</v>
      </c>
      <c r="D1028" s="95" t="str">
        <f t="shared" ref="D1028:D1091" si="70">_xlfn.XLOOKUP($C1028,$O$3:$O$34,$P$3:$P$34,"---",0,1)</f>
        <v>CHR</v>
      </c>
      <c r="E1028" s="95">
        <f t="shared" si="68"/>
        <v>0</v>
      </c>
      <c r="F1028" s="95" t="str" cm="1">
        <f t="array" ref="F1028">_xlfn.IFS(G1028&gt;H1028,"W",G1028&lt;H1028,"L",G1028=H1028,"---")</f>
        <v>L</v>
      </c>
      <c r="G1028" s="165">
        <v>6</v>
      </c>
      <c r="H1028" s="165">
        <v>7</v>
      </c>
      <c r="I1028" s="95" t="str" cm="1">
        <f t="array" ref="I1028">_xlfn.IFS(H1028&gt;G1028,"W",H1028&lt;G1028,"L",H1028=G1028,"---")</f>
        <v>W</v>
      </c>
      <c r="J1028" s="95">
        <f t="shared" si="69"/>
        <v>1</v>
      </c>
      <c r="K1028" s="95" t="str">
        <f t="shared" ref="K1028:K1091" si="71">_xlfn.XLOOKUP($L1028,$O$3:$O$34,$P$3:$P$34,"---",0,1)</f>
        <v>MIN</v>
      </c>
      <c r="L1028" s="95">
        <v>14</v>
      </c>
      <c r="M1028" s="95">
        <f>COUNTIF($D$3:K1028,K1028)</f>
        <v>65</v>
      </c>
    </row>
    <row r="1029" spans="1:13" x14ac:dyDescent="0.25">
      <c r="A1029" s="95">
        <v>1027</v>
      </c>
      <c r="B1029" s="95">
        <f>COUNTIF($D$3:K1029,D1029)</f>
        <v>63</v>
      </c>
      <c r="C1029" s="95">
        <v>9</v>
      </c>
      <c r="D1029" s="95" t="str">
        <f t="shared" si="70"/>
        <v>SEA</v>
      </c>
      <c r="E1029" s="95">
        <f t="shared" si="68"/>
        <v>0</v>
      </c>
      <c r="F1029" s="95" t="str" cm="1">
        <f t="array" ref="F1029">_xlfn.IFS(G1029&gt;H1029,"W",G1029&lt;H1029,"L",G1029=H1029,"---")</f>
        <v>L</v>
      </c>
      <c r="G1029" s="165">
        <v>2</v>
      </c>
      <c r="H1029" s="165">
        <v>5</v>
      </c>
      <c r="I1029" s="95" t="str" cm="1">
        <f t="array" ref="I1029">_xlfn.IFS(H1029&gt;G1029,"W",H1029&lt;G1029,"L",H1029=G1029,"---")</f>
        <v>W</v>
      </c>
      <c r="J1029" s="95">
        <f t="shared" si="69"/>
        <v>1</v>
      </c>
      <c r="K1029" s="95" t="str">
        <f t="shared" si="71"/>
        <v>DAL</v>
      </c>
      <c r="L1029" s="95">
        <v>15</v>
      </c>
      <c r="M1029" s="95">
        <f>COUNTIF($D$3:K1029,K1029)</f>
        <v>64</v>
      </c>
    </row>
    <row r="1030" spans="1:13" x14ac:dyDescent="0.25">
      <c r="A1030" s="95">
        <v>1028</v>
      </c>
      <c r="B1030" s="95">
        <f>COUNTIF($D$3:K1030,D1030)</f>
        <v>64</v>
      </c>
      <c r="C1030" s="95">
        <v>10</v>
      </c>
      <c r="D1030" s="95" t="str">
        <f t="shared" si="70"/>
        <v>OAK</v>
      </c>
      <c r="E1030" s="95">
        <f t="shared" si="68"/>
        <v>1</v>
      </c>
      <c r="F1030" s="95" t="str" cm="1">
        <f t="array" ref="F1030">_xlfn.IFS(G1030&gt;H1030,"W",G1030&lt;H1030,"L",G1030=H1030,"---")</f>
        <v>W</v>
      </c>
      <c r="G1030" s="165">
        <v>8</v>
      </c>
      <c r="H1030" s="165">
        <v>5</v>
      </c>
      <c r="I1030" s="95" t="str" cm="1">
        <f t="array" ref="I1030">_xlfn.IFS(H1030&gt;G1030,"W",H1030&lt;G1030,"L",H1030=G1030,"---")</f>
        <v>L</v>
      </c>
      <c r="J1030" s="95">
        <f t="shared" si="69"/>
        <v>0</v>
      </c>
      <c r="K1030" s="95" t="str">
        <f t="shared" si="71"/>
        <v>HOU</v>
      </c>
      <c r="L1030" s="95">
        <v>16</v>
      </c>
      <c r="M1030" s="95">
        <f>COUNTIF($D$3:K1030,K1030)</f>
        <v>64</v>
      </c>
    </row>
    <row r="1031" spans="1:13" x14ac:dyDescent="0.25">
      <c r="A1031" s="95">
        <v>1029</v>
      </c>
      <c r="B1031" s="95">
        <f>COUNTIF($D$3:K1031,D1031)</f>
        <v>65</v>
      </c>
      <c r="C1031" s="95">
        <v>21</v>
      </c>
      <c r="D1031" s="95" t="str">
        <f t="shared" si="70"/>
        <v>PIT</v>
      </c>
      <c r="E1031" s="95">
        <f t="shared" si="68"/>
        <v>0</v>
      </c>
      <c r="F1031" s="95" t="str" cm="1">
        <f t="array" ref="F1031">_xlfn.IFS(G1031&gt;H1031,"W",G1031&lt;H1031,"L",G1031=H1031,"---")</f>
        <v>L</v>
      </c>
      <c r="G1031" s="165">
        <v>1</v>
      </c>
      <c r="H1031" s="165">
        <v>5</v>
      </c>
      <c r="I1031" s="95" t="str" cm="1">
        <f t="array" ref="I1031">_xlfn.IFS(H1031&gt;G1031,"W",H1031&lt;G1031,"L",H1031=G1031,"---")</f>
        <v>W</v>
      </c>
      <c r="J1031" s="95">
        <f t="shared" si="69"/>
        <v>1</v>
      </c>
      <c r="K1031" s="95" t="str">
        <f t="shared" si="71"/>
        <v>BKN</v>
      </c>
      <c r="L1031" s="95">
        <v>19</v>
      </c>
      <c r="M1031" s="95">
        <f>COUNTIF($D$3:K1031,K1031)</f>
        <v>65</v>
      </c>
    </row>
    <row r="1032" spans="1:13" x14ac:dyDescent="0.25">
      <c r="A1032" s="95">
        <v>1030</v>
      </c>
      <c r="B1032" s="95">
        <f>COUNTIF($D$3:K1032,D1032)</f>
        <v>65</v>
      </c>
      <c r="C1032" s="95">
        <v>22</v>
      </c>
      <c r="D1032" s="95" t="str">
        <f t="shared" si="70"/>
        <v>ATL</v>
      </c>
      <c r="E1032" s="95">
        <f t="shared" si="68"/>
        <v>1</v>
      </c>
      <c r="F1032" s="95" t="str" cm="1">
        <f t="array" ref="F1032">_xlfn.IFS(G1032&gt;H1032,"W",G1032&lt;H1032,"L",G1032=H1032,"---")</f>
        <v>W</v>
      </c>
      <c r="G1032" s="165">
        <v>8</v>
      </c>
      <c r="H1032" s="165">
        <v>3</v>
      </c>
      <c r="I1032" s="95" t="str" cm="1">
        <f t="array" ref="I1032">_xlfn.IFS(H1032&gt;G1032,"W",H1032&lt;G1032,"L",H1032=G1032,"---")</f>
        <v>L</v>
      </c>
      <c r="J1032" s="95">
        <f t="shared" si="69"/>
        <v>0</v>
      </c>
      <c r="K1032" s="95" t="str">
        <f t="shared" si="71"/>
        <v>WAS</v>
      </c>
      <c r="L1032" s="95">
        <v>20</v>
      </c>
      <c r="M1032" s="95">
        <f>COUNTIF($D$3:K1032,K1032)</f>
        <v>66</v>
      </c>
    </row>
    <row r="1033" spans="1:13" x14ac:dyDescent="0.25">
      <c r="A1033" s="95">
        <v>1031</v>
      </c>
      <c r="B1033" s="95">
        <f>COUNTIF($D$3:K1033,D1033)</f>
        <v>66</v>
      </c>
      <c r="C1033" s="95">
        <v>17</v>
      </c>
      <c r="D1033" s="95" t="str">
        <f t="shared" si="70"/>
        <v>NYC</v>
      </c>
      <c r="E1033" s="95">
        <f t="shared" si="68"/>
        <v>1</v>
      </c>
      <c r="F1033" s="95" t="str" cm="1">
        <f t="array" ref="F1033">_xlfn.IFS(G1033&gt;H1033,"W",G1033&lt;H1033,"L",G1033=H1033,"---")</f>
        <v>W</v>
      </c>
      <c r="G1033" s="165">
        <v>7</v>
      </c>
      <c r="H1033" s="165">
        <v>3</v>
      </c>
      <c r="I1033" s="95" t="str" cm="1">
        <f t="array" ref="I1033">_xlfn.IFS(H1033&gt;G1033,"W",H1033&lt;G1033,"L",H1033=G1033,"---")</f>
        <v>L</v>
      </c>
      <c r="J1033" s="95">
        <f t="shared" si="69"/>
        <v>0</v>
      </c>
      <c r="K1033" s="95" t="str">
        <f t="shared" si="71"/>
        <v>MIA</v>
      </c>
      <c r="L1033" s="95">
        <v>23</v>
      </c>
      <c r="M1033" s="95">
        <f>COUNTIF($D$3:K1033,K1033)</f>
        <v>64</v>
      </c>
    </row>
    <row r="1034" spans="1:13" x14ac:dyDescent="0.25">
      <c r="A1034" s="95">
        <v>1032</v>
      </c>
      <c r="B1034" s="95">
        <f>COUNTIF($D$3:K1034,D1034)</f>
        <v>66</v>
      </c>
      <c r="C1034" s="95">
        <v>18</v>
      </c>
      <c r="D1034" s="95" t="str">
        <f t="shared" si="70"/>
        <v>PHI</v>
      </c>
      <c r="E1034" s="95">
        <f t="shared" si="68"/>
        <v>0</v>
      </c>
      <c r="F1034" s="95" t="str" cm="1">
        <f t="array" ref="F1034">_xlfn.IFS(G1034&gt;H1034,"W",G1034&lt;H1034,"L",G1034=H1034,"---")</f>
        <v>L</v>
      </c>
      <c r="G1034" s="165">
        <v>2</v>
      </c>
      <c r="H1034" s="165">
        <v>5</v>
      </c>
      <c r="I1034" s="95" t="str" cm="1">
        <f t="array" ref="I1034">_xlfn.IFS(H1034&gt;G1034,"W",H1034&lt;G1034,"L",H1034=G1034,"---")</f>
        <v>W</v>
      </c>
      <c r="J1034" s="95">
        <f t="shared" si="69"/>
        <v>1</v>
      </c>
      <c r="K1034" s="95" t="str">
        <f t="shared" si="71"/>
        <v>CIN</v>
      </c>
      <c r="L1034" s="95">
        <v>24</v>
      </c>
      <c r="M1034" s="95">
        <f>COUNTIF($D$3:K1034,K1034)</f>
        <v>64</v>
      </c>
    </row>
    <row r="1035" spans="1:13" x14ac:dyDescent="0.25">
      <c r="A1035" s="95">
        <v>1033</v>
      </c>
      <c r="B1035" s="95">
        <f>COUNTIF($D$3:K1035,D1035)</f>
        <v>64</v>
      </c>
      <c r="C1035" s="95">
        <v>31</v>
      </c>
      <c r="D1035" s="95" t="str">
        <f t="shared" si="70"/>
        <v>SDT</v>
      </c>
      <c r="E1035" s="95">
        <f t="shared" si="68"/>
        <v>0</v>
      </c>
      <c r="F1035" s="95" t="str" cm="1">
        <f t="array" ref="F1035">_xlfn.IFS(G1035&gt;H1035,"W",G1035&lt;H1035,"L",G1035=H1035,"---")</f>
        <v>L</v>
      </c>
      <c r="G1035" s="165">
        <v>5</v>
      </c>
      <c r="H1035" s="165">
        <v>6</v>
      </c>
      <c r="I1035" s="95" t="str" cm="1">
        <f t="array" ref="I1035">_xlfn.IFS(H1035&gt;G1035,"W",H1035&lt;G1035,"L",H1035=G1035,"---")</f>
        <v>W</v>
      </c>
      <c r="J1035" s="95">
        <f t="shared" si="69"/>
        <v>1</v>
      </c>
      <c r="K1035" s="95" t="str">
        <f t="shared" si="71"/>
        <v>CHC</v>
      </c>
      <c r="L1035" s="95">
        <v>25</v>
      </c>
      <c r="M1035" s="95">
        <f>COUNTIF($D$3:K1035,K1035)</f>
        <v>63</v>
      </c>
    </row>
    <row r="1036" spans="1:13" x14ac:dyDescent="0.25">
      <c r="A1036" s="95">
        <v>1034</v>
      </c>
      <c r="B1036" s="95">
        <f>COUNTIF($D$3:K1036,D1036)</f>
        <v>65</v>
      </c>
      <c r="C1036" s="95">
        <v>32</v>
      </c>
      <c r="D1036" s="95" t="str">
        <f t="shared" si="70"/>
        <v>SFN</v>
      </c>
      <c r="E1036" s="95">
        <f t="shared" si="68"/>
        <v>1</v>
      </c>
      <c r="F1036" s="95" t="str" cm="1">
        <f t="array" ref="F1036">_xlfn.IFS(G1036&gt;H1036,"W",G1036&lt;H1036,"L",G1036=H1036,"---")</f>
        <v>W</v>
      </c>
      <c r="G1036" s="165">
        <v>7</v>
      </c>
      <c r="H1036" s="165">
        <v>4</v>
      </c>
      <c r="I1036" s="95" t="str" cm="1">
        <f t="array" ref="I1036">_xlfn.IFS(H1036&gt;G1036,"W",H1036&lt;G1036,"L",H1036=G1036,"---")</f>
        <v>L</v>
      </c>
      <c r="J1036" s="95">
        <f t="shared" si="69"/>
        <v>0</v>
      </c>
      <c r="K1036" s="95" t="str">
        <f t="shared" si="71"/>
        <v>STL</v>
      </c>
      <c r="L1036" s="95">
        <v>26</v>
      </c>
      <c r="M1036" s="95">
        <f>COUNTIF($D$3:K1036,K1036)</f>
        <v>65</v>
      </c>
    </row>
    <row r="1037" spans="1:13" x14ac:dyDescent="0.25">
      <c r="A1037" s="95">
        <v>1035</v>
      </c>
      <c r="B1037" s="95">
        <f>COUNTIF($D$3:K1037,D1037)</f>
        <v>65</v>
      </c>
      <c r="C1037" s="95">
        <v>30</v>
      </c>
      <c r="D1037" s="95" t="str">
        <f t="shared" si="70"/>
        <v>PHX</v>
      </c>
      <c r="E1037" s="95">
        <f t="shared" si="68"/>
        <v>0</v>
      </c>
      <c r="F1037" s="95" t="str" cm="1">
        <f t="array" ref="F1037">_xlfn.IFS(G1037&gt;H1037,"W",G1037&lt;H1037,"L",G1037=H1037,"---")</f>
        <v>L</v>
      </c>
      <c r="G1037" s="165">
        <v>1</v>
      </c>
      <c r="H1037" s="165">
        <v>3</v>
      </c>
      <c r="I1037" s="95" t="str" cm="1">
        <f t="array" ref="I1037">_xlfn.IFS(H1037&gt;G1037,"W",H1037&lt;G1037,"L",H1037=G1037,"---")</f>
        <v>W</v>
      </c>
      <c r="J1037" s="95">
        <f t="shared" si="69"/>
        <v>1</v>
      </c>
      <c r="K1037" s="95" t="str">
        <f t="shared" si="71"/>
        <v>COL</v>
      </c>
      <c r="L1037" s="95">
        <v>28</v>
      </c>
      <c r="M1037" s="95">
        <f>COUNTIF($D$3:K1037,K1037)</f>
        <v>65</v>
      </c>
    </row>
    <row r="1038" spans="1:13" x14ac:dyDescent="0.25">
      <c r="A1038" s="95">
        <v>1036</v>
      </c>
      <c r="B1038" s="95">
        <f>COUNTIF($D$3:K1038,D1038)</f>
        <v>66</v>
      </c>
      <c r="C1038" s="95">
        <v>27</v>
      </c>
      <c r="D1038" s="95" t="str">
        <f t="shared" si="70"/>
        <v>OKC</v>
      </c>
      <c r="E1038" s="95">
        <f t="shared" si="68"/>
        <v>1</v>
      </c>
      <c r="F1038" s="95" t="str" cm="1">
        <f t="array" ref="F1038">_xlfn.IFS(G1038&gt;H1038,"W",G1038&lt;H1038,"L",G1038=H1038,"---")</f>
        <v>W</v>
      </c>
      <c r="G1038" s="165">
        <v>9</v>
      </c>
      <c r="H1038" s="165">
        <v>5</v>
      </c>
      <c r="I1038" s="95" t="str" cm="1">
        <f t="array" ref="I1038">_xlfn.IFS(H1038&gt;G1038,"W",H1038&lt;G1038,"L",H1038=G1038,"---")</f>
        <v>L</v>
      </c>
      <c r="J1038" s="95">
        <f t="shared" si="69"/>
        <v>0</v>
      </c>
      <c r="K1038" s="95" t="str">
        <f t="shared" si="71"/>
        <v>LAP</v>
      </c>
      <c r="L1038" s="95">
        <v>29</v>
      </c>
      <c r="M1038" s="95">
        <f>COUNTIF($D$3:K1038,K1038)</f>
        <v>66</v>
      </c>
    </row>
    <row r="1039" spans="1:13" x14ac:dyDescent="0.25">
      <c r="A1039" s="95">
        <v>1037</v>
      </c>
      <c r="B1039" s="95">
        <f>COUNTIF($D$3:K1039,D1039)</f>
        <v>65</v>
      </c>
      <c r="C1039" s="95">
        <v>3</v>
      </c>
      <c r="D1039" s="95" t="str">
        <f t="shared" si="70"/>
        <v>BAL</v>
      </c>
      <c r="E1039" s="95">
        <f t="shared" si="68"/>
        <v>1</v>
      </c>
      <c r="F1039" s="95" t="str" cm="1">
        <f t="array" ref="F1039">_xlfn.IFS(G1039&gt;H1039,"W",G1039&lt;H1039,"L",G1039=H1039,"---")</f>
        <v>W</v>
      </c>
      <c r="G1039" s="165">
        <v>6</v>
      </c>
      <c r="H1039" s="165">
        <v>0</v>
      </c>
      <c r="I1039" s="95" t="str" cm="1">
        <f t="array" ref="I1039">_xlfn.IFS(H1039&gt;G1039,"W",H1039&lt;G1039,"L",H1039=G1039,"---")</f>
        <v>L</v>
      </c>
      <c r="J1039" s="95">
        <f t="shared" si="69"/>
        <v>0</v>
      </c>
      <c r="K1039" s="95" t="str">
        <f t="shared" si="71"/>
        <v>DET</v>
      </c>
      <c r="L1039" s="95">
        <v>5</v>
      </c>
      <c r="M1039" s="95">
        <f>COUNTIF($D$3:K1039,K1039)</f>
        <v>65</v>
      </c>
    </row>
    <row r="1040" spans="1:13" x14ac:dyDescent="0.25">
      <c r="A1040" s="95">
        <v>1038</v>
      </c>
      <c r="B1040" s="95">
        <f>COUNTIF($D$3:K1040,D1040)</f>
        <v>66</v>
      </c>
      <c r="C1040" s="95">
        <v>4</v>
      </c>
      <c r="D1040" s="95" t="str">
        <f t="shared" si="70"/>
        <v>CLE</v>
      </c>
      <c r="E1040" s="95">
        <f t="shared" si="68"/>
        <v>0</v>
      </c>
      <c r="F1040" s="95" t="str" cm="1">
        <f t="array" ref="F1040">_xlfn.IFS(G1040&gt;H1040,"W",G1040&lt;H1040,"L",G1040=H1040,"---")</f>
        <v>L</v>
      </c>
      <c r="G1040" s="165">
        <v>0</v>
      </c>
      <c r="H1040" s="165">
        <v>3</v>
      </c>
      <c r="I1040" s="95" t="str" cm="1">
        <f t="array" ref="I1040">_xlfn.IFS(H1040&gt;G1040,"W",H1040&lt;G1040,"L",H1040=G1040,"---")</f>
        <v>W</v>
      </c>
      <c r="J1040" s="95">
        <f t="shared" si="69"/>
        <v>1</v>
      </c>
      <c r="K1040" s="95" t="str">
        <f t="shared" si="71"/>
        <v>ORL</v>
      </c>
      <c r="L1040" s="95">
        <v>6</v>
      </c>
      <c r="M1040" s="95">
        <f>COUNTIF($D$3:K1040,K1040)</f>
        <v>65</v>
      </c>
    </row>
    <row r="1041" spans="1:13" x14ac:dyDescent="0.25">
      <c r="A1041" s="95">
        <v>1039</v>
      </c>
      <c r="B1041" s="95">
        <f>COUNTIF($D$3:K1041,D1041)</f>
        <v>66</v>
      </c>
      <c r="C1041" s="95">
        <v>13</v>
      </c>
      <c r="D1041" s="95" t="str">
        <f t="shared" si="70"/>
        <v>KCM</v>
      </c>
      <c r="E1041" s="95">
        <f t="shared" si="68"/>
        <v>1</v>
      </c>
      <c r="F1041" s="95" t="str" cm="1">
        <f t="array" ref="F1041">_xlfn.IFS(G1041&gt;H1041,"W",G1041&lt;H1041,"L",G1041=H1041,"---")</f>
        <v>W</v>
      </c>
      <c r="G1041" s="165">
        <v>7</v>
      </c>
      <c r="H1041" s="165">
        <v>2</v>
      </c>
      <c r="I1041" s="95" t="str" cm="1">
        <f t="array" ref="I1041">_xlfn.IFS(H1041&gt;G1041,"W",H1041&lt;G1041,"L",H1041=G1041,"---")</f>
        <v>L</v>
      </c>
      <c r="J1041" s="95">
        <f t="shared" si="69"/>
        <v>0</v>
      </c>
      <c r="K1041" s="95" t="str">
        <f t="shared" si="71"/>
        <v>LAA</v>
      </c>
      <c r="L1041" s="95">
        <v>11</v>
      </c>
      <c r="M1041" s="95">
        <f>COUNTIF($D$3:K1041,K1041)</f>
        <v>66</v>
      </c>
    </row>
    <row r="1042" spans="1:13" x14ac:dyDescent="0.25">
      <c r="A1042" s="95">
        <v>1040</v>
      </c>
      <c r="B1042" s="95">
        <f>COUNTIF($D$3:K1042,D1042)</f>
        <v>66</v>
      </c>
      <c r="C1042" s="95">
        <v>12</v>
      </c>
      <c r="D1042" s="95" t="str">
        <f t="shared" si="70"/>
        <v>CHR</v>
      </c>
      <c r="E1042" s="95">
        <f t="shared" si="68"/>
        <v>0</v>
      </c>
      <c r="F1042" s="95" t="str" cm="1">
        <f t="array" ref="F1042">_xlfn.IFS(G1042&gt;H1042,"W",G1042&lt;H1042,"L",G1042=H1042,"---")</f>
        <v>L</v>
      </c>
      <c r="G1042" s="165">
        <v>4</v>
      </c>
      <c r="H1042" s="165">
        <v>5</v>
      </c>
      <c r="I1042" s="95" t="str" cm="1">
        <f t="array" ref="I1042">_xlfn.IFS(H1042&gt;G1042,"W",H1042&lt;G1042,"L",H1042=G1042,"---")</f>
        <v>W</v>
      </c>
      <c r="J1042" s="95">
        <f t="shared" si="69"/>
        <v>1</v>
      </c>
      <c r="K1042" s="95" t="str">
        <f t="shared" si="71"/>
        <v>MIN</v>
      </c>
      <c r="L1042" s="95">
        <v>14</v>
      </c>
      <c r="M1042" s="95">
        <f>COUNTIF($D$3:K1042,K1042)</f>
        <v>66</v>
      </c>
    </row>
    <row r="1043" spans="1:13" x14ac:dyDescent="0.25">
      <c r="A1043" s="95">
        <v>1041</v>
      </c>
      <c r="B1043" s="95">
        <f>COUNTIF($D$3:K1043,D1043)</f>
        <v>64</v>
      </c>
      <c r="C1043" s="95">
        <v>9</v>
      </c>
      <c r="D1043" s="95" t="str">
        <f t="shared" si="70"/>
        <v>SEA</v>
      </c>
      <c r="E1043" s="95">
        <f t="shared" si="68"/>
        <v>0</v>
      </c>
      <c r="F1043" s="95" t="str" cm="1">
        <f t="array" ref="F1043">_xlfn.IFS(G1043&gt;H1043,"W",G1043&lt;H1043,"L",G1043=H1043,"---")</f>
        <v>L</v>
      </c>
      <c r="G1043" s="165">
        <v>7</v>
      </c>
      <c r="H1043" s="165">
        <v>9</v>
      </c>
      <c r="I1043" s="95" t="str" cm="1">
        <f t="array" ref="I1043">_xlfn.IFS(H1043&gt;G1043,"W",H1043&lt;G1043,"L",H1043=G1043,"---")</f>
        <v>W</v>
      </c>
      <c r="J1043" s="95">
        <f t="shared" si="69"/>
        <v>1</v>
      </c>
      <c r="K1043" s="95" t="str">
        <f t="shared" si="71"/>
        <v>DAL</v>
      </c>
      <c r="L1043" s="95">
        <v>15</v>
      </c>
      <c r="M1043" s="95">
        <f>COUNTIF($D$3:K1043,K1043)</f>
        <v>65</v>
      </c>
    </row>
    <row r="1044" spans="1:13" x14ac:dyDescent="0.25">
      <c r="A1044" s="95">
        <v>1042</v>
      </c>
      <c r="B1044" s="95">
        <f>COUNTIF($D$3:K1044,D1044)</f>
        <v>65</v>
      </c>
      <c r="C1044" s="95">
        <v>10</v>
      </c>
      <c r="D1044" s="95" t="str">
        <f t="shared" si="70"/>
        <v>OAK</v>
      </c>
      <c r="E1044" s="95">
        <f t="shared" si="68"/>
        <v>1</v>
      </c>
      <c r="F1044" s="95" t="str" cm="1">
        <f t="array" ref="F1044">_xlfn.IFS(G1044&gt;H1044,"W",G1044&lt;H1044,"L",G1044=H1044,"---")</f>
        <v>W</v>
      </c>
      <c r="G1044" s="165">
        <v>2</v>
      </c>
      <c r="H1044" s="165">
        <v>0</v>
      </c>
      <c r="I1044" s="95" t="str" cm="1">
        <f t="array" ref="I1044">_xlfn.IFS(H1044&gt;G1044,"W",H1044&lt;G1044,"L",H1044=G1044,"---")</f>
        <v>L</v>
      </c>
      <c r="J1044" s="95">
        <f t="shared" si="69"/>
        <v>0</v>
      </c>
      <c r="K1044" s="95" t="str">
        <f t="shared" si="71"/>
        <v>HOU</v>
      </c>
      <c r="L1044" s="95">
        <v>16</v>
      </c>
      <c r="M1044" s="95">
        <f>COUNTIF($D$3:K1044,K1044)</f>
        <v>65</v>
      </c>
    </row>
    <row r="1045" spans="1:13" x14ac:dyDescent="0.25">
      <c r="A1045" s="95">
        <v>1043</v>
      </c>
      <c r="B1045" s="95">
        <f>COUNTIF($D$3:K1045,D1045)</f>
        <v>65</v>
      </c>
      <c r="C1045" s="95">
        <v>31</v>
      </c>
      <c r="D1045" s="95" t="str">
        <f t="shared" si="70"/>
        <v>SDT</v>
      </c>
      <c r="E1045" s="95">
        <f t="shared" si="68"/>
        <v>1</v>
      </c>
      <c r="F1045" s="95" t="str" cm="1">
        <f t="array" ref="F1045">_xlfn.IFS(G1045&gt;H1045,"W",G1045&lt;H1045,"L",G1045=H1045,"---")</f>
        <v>W</v>
      </c>
      <c r="G1045" s="165">
        <v>7</v>
      </c>
      <c r="H1045" s="165">
        <v>6</v>
      </c>
      <c r="I1045" s="95" t="str" cm="1">
        <f t="array" ref="I1045">_xlfn.IFS(H1045&gt;G1045,"W",H1045&lt;G1045,"L",H1045=G1045,"---")</f>
        <v>L</v>
      </c>
      <c r="J1045" s="95">
        <f t="shared" si="69"/>
        <v>0</v>
      </c>
      <c r="K1045" s="95" t="str">
        <f t="shared" si="71"/>
        <v>CHC</v>
      </c>
      <c r="L1045" s="95">
        <v>25</v>
      </c>
      <c r="M1045" s="95">
        <f>COUNTIF($D$3:K1045,K1045)</f>
        <v>64</v>
      </c>
    </row>
    <row r="1046" spans="1:13" x14ac:dyDescent="0.25">
      <c r="A1046" s="95">
        <v>1044</v>
      </c>
      <c r="B1046" s="95">
        <f>COUNTIF($D$3:K1046,D1046)</f>
        <v>66</v>
      </c>
      <c r="C1046" s="95">
        <v>30</v>
      </c>
      <c r="D1046" s="95" t="str">
        <f t="shared" si="70"/>
        <v>PHX</v>
      </c>
      <c r="E1046" s="95">
        <f t="shared" si="68"/>
        <v>1</v>
      </c>
      <c r="F1046" s="95" t="str" cm="1">
        <f t="array" ref="F1046">_xlfn.IFS(G1046&gt;H1046,"W",G1046&lt;H1046,"L",G1046=H1046,"---")</f>
        <v>W</v>
      </c>
      <c r="G1046" s="165">
        <v>6</v>
      </c>
      <c r="H1046" s="165">
        <v>3</v>
      </c>
      <c r="I1046" s="95" t="str" cm="1">
        <f t="array" ref="I1046">_xlfn.IFS(H1046&gt;G1046,"W",H1046&lt;G1046,"L",H1046=G1046,"---")</f>
        <v>L</v>
      </c>
      <c r="J1046" s="95">
        <f t="shared" si="69"/>
        <v>0</v>
      </c>
      <c r="K1046" s="95" t="str">
        <f t="shared" si="71"/>
        <v>COL</v>
      </c>
      <c r="L1046" s="95">
        <v>28</v>
      </c>
      <c r="M1046" s="95">
        <f>COUNTIF($D$3:K1046,K1046)</f>
        <v>66</v>
      </c>
    </row>
    <row r="1047" spans="1:13" x14ac:dyDescent="0.25">
      <c r="A1047" s="95">
        <v>1045</v>
      </c>
      <c r="B1047" s="95">
        <f>COUNTIF($D$3:K1047,D1047)</f>
        <v>66</v>
      </c>
      <c r="C1047" s="95">
        <v>22</v>
      </c>
      <c r="D1047" s="95" t="str">
        <f t="shared" si="70"/>
        <v>ATL</v>
      </c>
      <c r="E1047" s="95">
        <f t="shared" si="68"/>
        <v>1</v>
      </c>
      <c r="F1047" s="95" t="str" cm="1">
        <f t="array" ref="F1047">_xlfn.IFS(G1047&gt;H1047,"W",G1047&lt;H1047,"L",G1047=H1047,"---")</f>
        <v>W</v>
      </c>
      <c r="G1047" s="165">
        <v>8</v>
      </c>
      <c r="H1047" s="165">
        <v>1</v>
      </c>
      <c r="I1047" s="95" t="str" cm="1">
        <f t="array" ref="I1047">_xlfn.IFS(H1047&gt;G1047,"W",H1047&lt;G1047,"L",H1047=G1047,"---")</f>
        <v>L</v>
      </c>
      <c r="J1047" s="95">
        <f t="shared" si="69"/>
        <v>0</v>
      </c>
      <c r="K1047" s="95" t="str">
        <f t="shared" si="71"/>
        <v>NYS</v>
      </c>
      <c r="L1047" s="95">
        <v>1</v>
      </c>
      <c r="M1047" s="95">
        <f>COUNTIF($D$3:K1047,K1047)</f>
        <v>67</v>
      </c>
    </row>
    <row r="1048" spans="1:13" x14ac:dyDescent="0.25">
      <c r="A1048" s="95">
        <v>1046</v>
      </c>
      <c r="B1048" s="95">
        <f>COUNTIF($D$3:K1048,D1048)</f>
        <v>65</v>
      </c>
      <c r="C1048" s="95">
        <v>23</v>
      </c>
      <c r="D1048" s="95" t="str">
        <f t="shared" si="70"/>
        <v>MIA</v>
      </c>
      <c r="E1048" s="95">
        <f t="shared" si="68"/>
        <v>1</v>
      </c>
      <c r="F1048" s="95" t="str" cm="1">
        <f t="array" ref="F1048">_xlfn.IFS(G1048&gt;H1048,"W",G1048&lt;H1048,"L",G1048=H1048,"---")</f>
        <v>W</v>
      </c>
      <c r="G1048" s="165">
        <v>6</v>
      </c>
      <c r="H1048" s="165">
        <v>5</v>
      </c>
      <c r="I1048" s="95" t="str" cm="1">
        <f t="array" ref="I1048">_xlfn.IFS(H1048&gt;G1048,"W",H1048&lt;G1048,"L",H1048=G1048,"---")</f>
        <v>L</v>
      </c>
      <c r="J1048" s="95">
        <f t="shared" si="69"/>
        <v>0</v>
      </c>
      <c r="K1048" s="95" t="str">
        <f t="shared" si="71"/>
        <v>BOS</v>
      </c>
      <c r="L1048" s="95">
        <v>2</v>
      </c>
      <c r="M1048" s="95">
        <f>COUNTIF($D$3:K1048,K1048)</f>
        <v>67</v>
      </c>
    </row>
    <row r="1049" spans="1:13" x14ac:dyDescent="0.25">
      <c r="A1049" s="95">
        <v>1047</v>
      </c>
      <c r="B1049" s="95">
        <f>COUNTIF($D$3:K1049,D1049)</f>
        <v>65</v>
      </c>
      <c r="C1049" s="95">
        <v>24</v>
      </c>
      <c r="D1049" s="95" t="str">
        <f t="shared" si="70"/>
        <v>CIN</v>
      </c>
      <c r="E1049" s="95">
        <f t="shared" si="68"/>
        <v>0</v>
      </c>
      <c r="F1049" s="95" t="str" cm="1">
        <f t="array" ref="F1049">_xlfn.IFS(G1049&gt;H1049,"W",G1049&lt;H1049,"L",G1049=H1049,"---")</f>
        <v>L</v>
      </c>
      <c r="G1049" s="165">
        <v>4</v>
      </c>
      <c r="H1049" s="165">
        <v>6</v>
      </c>
      <c r="I1049" s="95" t="str" cm="1">
        <f t="array" ref="I1049">_xlfn.IFS(H1049&gt;G1049,"W",H1049&lt;G1049,"L",H1049=G1049,"---")</f>
        <v>W</v>
      </c>
      <c r="J1049" s="95">
        <f t="shared" si="69"/>
        <v>1</v>
      </c>
      <c r="K1049" s="95" t="str">
        <f t="shared" si="71"/>
        <v>BAL</v>
      </c>
      <c r="L1049" s="95">
        <v>3</v>
      </c>
      <c r="M1049" s="95">
        <f>COUNTIF($D$3:K1049,K1049)</f>
        <v>66</v>
      </c>
    </row>
    <row r="1050" spans="1:13" x14ac:dyDescent="0.25">
      <c r="A1050" s="95">
        <v>1048</v>
      </c>
      <c r="B1050" s="95">
        <f>COUNTIF($D$3:K1050,D1050)</f>
        <v>67</v>
      </c>
      <c r="C1050" s="95">
        <v>17</v>
      </c>
      <c r="D1050" s="95" t="str">
        <f t="shared" si="70"/>
        <v>NYC</v>
      </c>
      <c r="E1050" s="95">
        <f t="shared" si="68"/>
        <v>0</v>
      </c>
      <c r="F1050" s="95" t="str" cm="1">
        <f t="array" ref="F1050">_xlfn.IFS(G1050&gt;H1050,"W",G1050&lt;H1050,"L",G1050=H1050,"---")</f>
        <v>L</v>
      </c>
      <c r="G1050" s="165">
        <v>7</v>
      </c>
      <c r="H1050" s="165">
        <v>8</v>
      </c>
      <c r="I1050" s="95" t="str" cm="1">
        <f t="array" ref="I1050">_xlfn.IFS(H1050&gt;G1050,"W",H1050&lt;G1050,"L",H1050=G1050,"---")</f>
        <v>W</v>
      </c>
      <c r="J1050" s="95">
        <f t="shared" si="69"/>
        <v>1</v>
      </c>
      <c r="K1050" s="95" t="str">
        <f t="shared" si="71"/>
        <v>CLE</v>
      </c>
      <c r="L1050" s="95">
        <v>4</v>
      </c>
      <c r="M1050" s="95">
        <f>COUNTIF($D$3:K1050,K1050)</f>
        <v>67</v>
      </c>
    </row>
    <row r="1051" spans="1:13" x14ac:dyDescent="0.25">
      <c r="A1051" s="95">
        <v>1049</v>
      </c>
      <c r="B1051" s="95">
        <f>COUNTIF($D$3:K1051,D1051)</f>
        <v>67</v>
      </c>
      <c r="C1051" s="95">
        <v>18</v>
      </c>
      <c r="D1051" s="95" t="str">
        <f t="shared" si="70"/>
        <v>PHI</v>
      </c>
      <c r="E1051" s="95">
        <f t="shared" si="68"/>
        <v>0</v>
      </c>
      <c r="F1051" s="95" t="str" cm="1">
        <f t="array" ref="F1051">_xlfn.IFS(G1051&gt;H1051,"W",G1051&lt;H1051,"L",G1051=H1051,"---")</f>
        <v>L</v>
      </c>
      <c r="G1051" s="165">
        <v>5</v>
      </c>
      <c r="H1051" s="165">
        <v>8</v>
      </c>
      <c r="I1051" s="95" t="str" cm="1">
        <f t="array" ref="I1051">_xlfn.IFS(H1051&gt;G1051,"W",H1051&lt;G1051,"L",H1051=G1051,"---")</f>
        <v>W</v>
      </c>
      <c r="J1051" s="95">
        <f t="shared" si="69"/>
        <v>1</v>
      </c>
      <c r="K1051" s="95" t="str">
        <f t="shared" si="71"/>
        <v>DET</v>
      </c>
      <c r="L1051" s="95">
        <v>5</v>
      </c>
      <c r="M1051" s="95">
        <f>COUNTIF($D$3:K1051,K1051)</f>
        <v>66</v>
      </c>
    </row>
    <row r="1052" spans="1:13" x14ac:dyDescent="0.25">
      <c r="A1052" s="95">
        <v>1050</v>
      </c>
      <c r="B1052" s="95">
        <f>COUNTIF($D$3:K1052,D1052)</f>
        <v>66</v>
      </c>
      <c r="C1052" s="95">
        <v>19</v>
      </c>
      <c r="D1052" s="95" t="str">
        <f t="shared" si="70"/>
        <v>BKN</v>
      </c>
      <c r="E1052" s="95">
        <f t="shared" si="68"/>
        <v>1</v>
      </c>
      <c r="F1052" s="95" t="str" cm="1">
        <f t="array" ref="F1052">_xlfn.IFS(G1052&gt;H1052,"W",G1052&lt;H1052,"L",G1052=H1052,"---")</f>
        <v>W</v>
      </c>
      <c r="G1052" s="165">
        <v>12</v>
      </c>
      <c r="H1052" s="165">
        <v>4</v>
      </c>
      <c r="I1052" s="95" t="str" cm="1">
        <f t="array" ref="I1052">_xlfn.IFS(H1052&gt;G1052,"W",H1052&lt;G1052,"L",H1052=G1052,"---")</f>
        <v>L</v>
      </c>
      <c r="J1052" s="95">
        <f t="shared" si="69"/>
        <v>0</v>
      </c>
      <c r="K1052" s="95" t="str">
        <f t="shared" si="71"/>
        <v>ORL</v>
      </c>
      <c r="L1052" s="95">
        <v>6</v>
      </c>
      <c r="M1052" s="95">
        <f>COUNTIF($D$3:K1052,K1052)</f>
        <v>66</v>
      </c>
    </row>
    <row r="1053" spans="1:13" x14ac:dyDescent="0.25">
      <c r="A1053" s="95">
        <v>1051</v>
      </c>
      <c r="B1053" s="95">
        <f>COUNTIF($D$3:K1053,D1053)</f>
        <v>67</v>
      </c>
      <c r="C1053" s="95">
        <v>20</v>
      </c>
      <c r="D1053" s="95" t="str">
        <f t="shared" si="70"/>
        <v>WAS</v>
      </c>
      <c r="E1053" s="95">
        <f t="shared" si="68"/>
        <v>1</v>
      </c>
      <c r="F1053" s="95" t="str" cm="1">
        <f t="array" ref="F1053">_xlfn.IFS(G1053&gt;H1053,"W",G1053&lt;H1053,"L",G1053=H1053,"---")</f>
        <v>W</v>
      </c>
      <c r="G1053" s="165">
        <v>7</v>
      </c>
      <c r="H1053" s="165">
        <v>5</v>
      </c>
      <c r="I1053" s="95" t="str" cm="1">
        <f t="array" ref="I1053">_xlfn.IFS(H1053&gt;G1053,"W",H1053&lt;G1053,"L",H1053=G1053,"---")</f>
        <v>L</v>
      </c>
      <c r="J1053" s="95">
        <f t="shared" si="69"/>
        <v>0</v>
      </c>
      <c r="K1053" s="95" t="str">
        <f t="shared" si="71"/>
        <v>IND</v>
      </c>
      <c r="L1053" s="95">
        <v>7</v>
      </c>
      <c r="M1053" s="95">
        <f>COUNTIF($D$3:K1053,K1053)</f>
        <v>65</v>
      </c>
    </row>
    <row r="1054" spans="1:13" x14ac:dyDescent="0.25">
      <c r="A1054" s="95">
        <v>1052</v>
      </c>
      <c r="B1054" s="95">
        <f>COUNTIF($D$3:K1054,D1054)</f>
        <v>66</v>
      </c>
      <c r="C1054" s="95">
        <v>21</v>
      </c>
      <c r="D1054" s="95" t="str">
        <f t="shared" si="70"/>
        <v>PIT</v>
      </c>
      <c r="E1054" s="95">
        <f t="shared" si="68"/>
        <v>0</v>
      </c>
      <c r="F1054" s="95" t="str" cm="1">
        <f t="array" ref="F1054">_xlfn.IFS(G1054&gt;H1054,"W",G1054&lt;H1054,"L",G1054=H1054,"---")</f>
        <v>L</v>
      </c>
      <c r="G1054" s="165">
        <v>0</v>
      </c>
      <c r="H1054" s="165">
        <v>1</v>
      </c>
      <c r="I1054" s="95" t="str" cm="1">
        <f t="array" ref="I1054">_xlfn.IFS(H1054&gt;G1054,"W",H1054&lt;G1054,"L",H1054=G1054,"---")</f>
        <v>W</v>
      </c>
      <c r="J1054" s="95">
        <f t="shared" si="69"/>
        <v>1</v>
      </c>
      <c r="K1054" s="95" t="str">
        <f t="shared" si="71"/>
        <v>MIL</v>
      </c>
      <c r="L1054" s="95">
        <v>8</v>
      </c>
      <c r="M1054" s="95">
        <f>COUNTIF($D$3:K1054,K1054)</f>
        <v>65</v>
      </c>
    </row>
    <row r="1055" spans="1:13" x14ac:dyDescent="0.25">
      <c r="A1055" s="95">
        <v>1053</v>
      </c>
      <c r="B1055" s="95">
        <f>COUNTIF($D$3:K1055,D1055)</f>
        <v>67</v>
      </c>
      <c r="C1055" s="95">
        <v>30</v>
      </c>
      <c r="D1055" s="95" t="str">
        <f t="shared" si="70"/>
        <v>PHX</v>
      </c>
      <c r="E1055" s="95">
        <f t="shared" si="68"/>
        <v>0</v>
      </c>
      <c r="F1055" s="95" t="str" cm="1">
        <f t="array" ref="F1055">_xlfn.IFS(G1055&gt;H1055,"W",G1055&lt;H1055,"L",G1055=H1055,"---")</f>
        <v>L</v>
      </c>
      <c r="G1055" s="165">
        <v>4</v>
      </c>
      <c r="H1055" s="165">
        <v>6</v>
      </c>
      <c r="I1055" s="95" t="str" cm="1">
        <f t="array" ref="I1055">_xlfn.IFS(H1055&gt;G1055,"W",H1055&lt;G1055,"L",H1055=G1055,"---")</f>
        <v>W</v>
      </c>
      <c r="J1055" s="95">
        <f t="shared" si="69"/>
        <v>1</v>
      </c>
      <c r="K1055" s="95" t="str">
        <f t="shared" si="71"/>
        <v>SEA</v>
      </c>
      <c r="L1055" s="95">
        <v>9</v>
      </c>
      <c r="M1055" s="95">
        <f>COUNTIF($D$3:K1055,K1055)</f>
        <v>65</v>
      </c>
    </row>
    <row r="1056" spans="1:13" x14ac:dyDescent="0.25">
      <c r="A1056" s="95">
        <v>1054</v>
      </c>
      <c r="B1056" s="95">
        <f>COUNTIF($D$3:K1056,D1056)</f>
        <v>66</v>
      </c>
      <c r="C1056" s="95">
        <v>31</v>
      </c>
      <c r="D1056" s="95" t="str">
        <f t="shared" si="70"/>
        <v>SDT</v>
      </c>
      <c r="E1056" s="95">
        <f t="shared" si="68"/>
        <v>1</v>
      </c>
      <c r="F1056" s="95" t="str" cm="1">
        <f t="array" ref="F1056">_xlfn.IFS(G1056&gt;H1056,"W",G1056&lt;H1056,"L",G1056=H1056,"---")</f>
        <v>W</v>
      </c>
      <c r="G1056" s="165">
        <v>2</v>
      </c>
      <c r="H1056" s="165">
        <v>1</v>
      </c>
      <c r="I1056" s="95" t="str" cm="1">
        <f t="array" ref="I1056">_xlfn.IFS(H1056&gt;G1056,"W",H1056&lt;G1056,"L",H1056=G1056,"---")</f>
        <v>L</v>
      </c>
      <c r="J1056" s="95">
        <f t="shared" si="69"/>
        <v>0</v>
      </c>
      <c r="K1056" s="95" t="str">
        <f t="shared" si="71"/>
        <v>OAK</v>
      </c>
      <c r="L1056" s="95">
        <v>10</v>
      </c>
      <c r="M1056" s="95">
        <f>COUNTIF($D$3:K1056,K1056)</f>
        <v>66</v>
      </c>
    </row>
    <row r="1057" spans="1:13" x14ac:dyDescent="0.25">
      <c r="A1057" s="95">
        <v>1055</v>
      </c>
      <c r="B1057" s="95">
        <f>COUNTIF($D$3:K1057,D1057)</f>
        <v>66</v>
      </c>
      <c r="C1057" s="95">
        <v>32</v>
      </c>
      <c r="D1057" s="95" t="str">
        <f t="shared" si="70"/>
        <v>SFN</v>
      </c>
      <c r="E1057" s="95">
        <f t="shared" si="68"/>
        <v>0</v>
      </c>
      <c r="F1057" s="95" t="str" cm="1">
        <f t="array" ref="F1057">_xlfn.IFS(G1057&gt;H1057,"W",G1057&lt;H1057,"L",G1057=H1057,"---")</f>
        <v>L</v>
      </c>
      <c r="G1057" s="165">
        <v>5</v>
      </c>
      <c r="H1057" s="165">
        <v>6</v>
      </c>
      <c r="I1057" s="95" t="str" cm="1">
        <f t="array" ref="I1057">_xlfn.IFS(H1057&gt;G1057,"W",H1057&lt;G1057,"L",H1057=G1057,"---")</f>
        <v>W</v>
      </c>
      <c r="J1057" s="95">
        <f t="shared" si="69"/>
        <v>1</v>
      </c>
      <c r="K1057" s="95" t="str">
        <f t="shared" si="71"/>
        <v>LAA</v>
      </c>
      <c r="L1057" s="95">
        <v>11</v>
      </c>
      <c r="M1057" s="95">
        <f>COUNTIF($D$3:K1057,K1057)</f>
        <v>67</v>
      </c>
    </row>
    <row r="1058" spans="1:13" x14ac:dyDescent="0.25">
      <c r="A1058" s="95">
        <v>1056</v>
      </c>
      <c r="B1058" s="95">
        <f>COUNTIF($D$3:K1058,D1058)</f>
        <v>65</v>
      </c>
      <c r="C1058" s="95">
        <v>25</v>
      </c>
      <c r="D1058" s="95" t="str">
        <f t="shared" si="70"/>
        <v>CHC</v>
      </c>
      <c r="E1058" s="95">
        <f t="shared" si="68"/>
        <v>1</v>
      </c>
      <c r="F1058" s="95" t="str" cm="1">
        <f t="array" ref="F1058">_xlfn.IFS(G1058&gt;H1058,"W",G1058&lt;H1058,"L",G1058=H1058,"---")</f>
        <v>W</v>
      </c>
      <c r="G1058" s="165">
        <v>7</v>
      </c>
      <c r="H1058" s="165">
        <v>4</v>
      </c>
      <c r="I1058" s="95" t="str" cm="1">
        <f t="array" ref="I1058">_xlfn.IFS(H1058&gt;G1058,"W",H1058&lt;G1058,"L",H1058=G1058,"---")</f>
        <v>L</v>
      </c>
      <c r="J1058" s="95">
        <f t="shared" si="69"/>
        <v>0</v>
      </c>
      <c r="K1058" s="95" t="str">
        <f t="shared" si="71"/>
        <v>CHR</v>
      </c>
      <c r="L1058" s="95">
        <v>12</v>
      </c>
      <c r="M1058" s="95">
        <f>COUNTIF($D$3:K1058,K1058)</f>
        <v>67</v>
      </c>
    </row>
    <row r="1059" spans="1:13" x14ac:dyDescent="0.25">
      <c r="A1059" s="95">
        <v>1057</v>
      </c>
      <c r="B1059" s="95">
        <f>COUNTIF($D$3:K1059,D1059)</f>
        <v>66</v>
      </c>
      <c r="C1059" s="95">
        <v>26</v>
      </c>
      <c r="D1059" s="95" t="str">
        <f t="shared" si="70"/>
        <v>STL</v>
      </c>
      <c r="E1059" s="95">
        <f t="shared" si="68"/>
        <v>0</v>
      </c>
      <c r="F1059" s="95" t="str" cm="1">
        <f t="array" ref="F1059">_xlfn.IFS(G1059&gt;H1059,"W",G1059&lt;H1059,"L",G1059=H1059,"---")</f>
        <v>L</v>
      </c>
      <c r="G1059" s="165">
        <v>1</v>
      </c>
      <c r="H1059" s="165">
        <v>8</v>
      </c>
      <c r="I1059" s="95" t="str" cm="1">
        <f t="array" ref="I1059">_xlfn.IFS(H1059&gt;G1059,"W",H1059&lt;G1059,"L",H1059=G1059,"---")</f>
        <v>W</v>
      </c>
      <c r="J1059" s="95">
        <f t="shared" si="69"/>
        <v>1</v>
      </c>
      <c r="K1059" s="95" t="str">
        <f t="shared" si="71"/>
        <v>KCM</v>
      </c>
      <c r="L1059" s="95">
        <v>13</v>
      </c>
      <c r="M1059" s="95">
        <f>COUNTIF($D$3:K1059,K1059)</f>
        <v>67</v>
      </c>
    </row>
    <row r="1060" spans="1:13" x14ac:dyDescent="0.25">
      <c r="A1060" s="95">
        <v>1058</v>
      </c>
      <c r="B1060" s="95">
        <f>COUNTIF($D$3:K1060,D1060)</f>
        <v>67</v>
      </c>
      <c r="C1060" s="95">
        <v>27</v>
      </c>
      <c r="D1060" s="95" t="str">
        <f t="shared" si="70"/>
        <v>OKC</v>
      </c>
      <c r="E1060" s="95">
        <f t="shared" si="68"/>
        <v>0</v>
      </c>
      <c r="F1060" s="95" t="str" cm="1">
        <f t="array" ref="F1060">_xlfn.IFS(G1060&gt;H1060,"W",G1060&lt;H1060,"L",G1060=H1060,"---")</f>
        <v>L</v>
      </c>
      <c r="G1060" s="165">
        <v>3</v>
      </c>
      <c r="H1060" s="165">
        <v>5</v>
      </c>
      <c r="I1060" s="95" t="str" cm="1">
        <f t="array" ref="I1060">_xlfn.IFS(H1060&gt;G1060,"W",H1060&lt;G1060,"L",H1060=G1060,"---")</f>
        <v>W</v>
      </c>
      <c r="J1060" s="95">
        <f t="shared" si="69"/>
        <v>1</v>
      </c>
      <c r="K1060" s="95" t="str">
        <f t="shared" si="71"/>
        <v>MIN</v>
      </c>
      <c r="L1060" s="95">
        <v>14</v>
      </c>
      <c r="M1060" s="95">
        <f>COUNTIF($D$3:K1060,K1060)</f>
        <v>67</v>
      </c>
    </row>
    <row r="1061" spans="1:13" x14ac:dyDescent="0.25">
      <c r="A1061" s="95">
        <v>1059</v>
      </c>
      <c r="B1061" s="95">
        <f>COUNTIF($D$3:K1061,D1061)</f>
        <v>67</v>
      </c>
      <c r="C1061" s="95">
        <v>28</v>
      </c>
      <c r="D1061" s="95" t="str">
        <f t="shared" si="70"/>
        <v>COL</v>
      </c>
      <c r="E1061" s="95">
        <f t="shared" si="68"/>
        <v>0</v>
      </c>
      <c r="F1061" s="95" t="str" cm="1">
        <f t="array" ref="F1061">_xlfn.IFS(G1061&gt;H1061,"W",G1061&lt;H1061,"L",G1061=H1061,"---")</f>
        <v>L</v>
      </c>
      <c r="G1061" s="165">
        <v>3</v>
      </c>
      <c r="H1061" s="165">
        <v>7</v>
      </c>
      <c r="I1061" s="95" t="str" cm="1">
        <f t="array" ref="I1061">_xlfn.IFS(H1061&gt;G1061,"W",H1061&lt;G1061,"L",H1061=G1061,"---")</f>
        <v>W</v>
      </c>
      <c r="J1061" s="95">
        <f t="shared" si="69"/>
        <v>1</v>
      </c>
      <c r="K1061" s="95" t="str">
        <f t="shared" si="71"/>
        <v>DAL</v>
      </c>
      <c r="L1061" s="95">
        <v>15</v>
      </c>
      <c r="M1061" s="95">
        <f>COUNTIF($D$3:K1061,K1061)</f>
        <v>66</v>
      </c>
    </row>
    <row r="1062" spans="1:13" x14ac:dyDescent="0.25">
      <c r="A1062" s="95">
        <v>1060</v>
      </c>
      <c r="B1062" s="95">
        <f>COUNTIF($D$3:K1062,D1062)</f>
        <v>67</v>
      </c>
      <c r="C1062" s="95">
        <v>29</v>
      </c>
      <c r="D1062" s="95" t="str">
        <f t="shared" si="70"/>
        <v>LAP</v>
      </c>
      <c r="E1062" s="95">
        <f t="shared" si="68"/>
        <v>1</v>
      </c>
      <c r="F1062" s="95" t="str" cm="1">
        <f t="array" ref="F1062">_xlfn.IFS(G1062&gt;H1062,"W",G1062&lt;H1062,"L",G1062=H1062,"---")</f>
        <v>W</v>
      </c>
      <c r="G1062" s="165">
        <v>6</v>
      </c>
      <c r="H1062" s="165">
        <v>2</v>
      </c>
      <c r="I1062" s="95" t="str" cm="1">
        <f t="array" ref="I1062">_xlfn.IFS(H1062&gt;G1062,"W",H1062&lt;G1062,"L",H1062=G1062,"---")</f>
        <v>L</v>
      </c>
      <c r="J1062" s="95">
        <f t="shared" si="69"/>
        <v>0</v>
      </c>
      <c r="K1062" s="95" t="str">
        <f t="shared" si="71"/>
        <v>HOU</v>
      </c>
      <c r="L1062" s="95">
        <v>16</v>
      </c>
      <c r="M1062" s="95">
        <f>COUNTIF($D$3:K1062,K1062)</f>
        <v>66</v>
      </c>
    </row>
    <row r="1063" spans="1:13" x14ac:dyDescent="0.25">
      <c r="A1063" s="95">
        <v>1061</v>
      </c>
      <c r="B1063" s="95">
        <f>COUNTIF($D$3:K1063,D1063)</f>
        <v>67</v>
      </c>
      <c r="C1063" s="95">
        <v>22</v>
      </c>
      <c r="D1063" s="95" t="str">
        <f t="shared" si="70"/>
        <v>ATL</v>
      </c>
      <c r="E1063" s="95">
        <f t="shared" si="68"/>
        <v>1</v>
      </c>
      <c r="F1063" s="95" t="str" cm="1">
        <f t="array" ref="F1063">_xlfn.IFS(G1063&gt;H1063,"W",G1063&lt;H1063,"L",G1063=H1063,"---")</f>
        <v>W</v>
      </c>
      <c r="G1063" s="165">
        <v>8</v>
      </c>
      <c r="H1063" s="165">
        <v>5</v>
      </c>
      <c r="I1063" s="95" t="str" cm="1">
        <f t="array" ref="I1063">_xlfn.IFS(H1063&gt;G1063,"W",H1063&lt;G1063,"L",H1063=G1063,"---")</f>
        <v>L</v>
      </c>
      <c r="J1063" s="95">
        <f t="shared" si="69"/>
        <v>0</v>
      </c>
      <c r="K1063" s="95" t="str">
        <f t="shared" si="71"/>
        <v>NYS</v>
      </c>
      <c r="L1063" s="95">
        <v>1</v>
      </c>
      <c r="M1063" s="95">
        <f>COUNTIF($D$3:K1063,K1063)</f>
        <v>68</v>
      </c>
    </row>
    <row r="1064" spans="1:13" x14ac:dyDescent="0.25">
      <c r="A1064" s="95">
        <v>1062</v>
      </c>
      <c r="B1064" s="95">
        <f>COUNTIF($D$3:K1064,D1064)</f>
        <v>66</v>
      </c>
      <c r="C1064" s="95">
        <v>23</v>
      </c>
      <c r="D1064" s="95" t="str">
        <f t="shared" si="70"/>
        <v>MIA</v>
      </c>
      <c r="E1064" s="95">
        <f t="shared" si="68"/>
        <v>0</v>
      </c>
      <c r="F1064" s="95" t="str" cm="1">
        <f t="array" ref="F1064">_xlfn.IFS(G1064&gt;H1064,"W",G1064&lt;H1064,"L",G1064=H1064,"---")</f>
        <v>L</v>
      </c>
      <c r="G1064" s="165">
        <v>3</v>
      </c>
      <c r="H1064" s="165">
        <v>6</v>
      </c>
      <c r="I1064" s="95" t="str" cm="1">
        <f t="array" ref="I1064">_xlfn.IFS(H1064&gt;G1064,"W",H1064&lt;G1064,"L",H1064=G1064,"---")</f>
        <v>W</v>
      </c>
      <c r="J1064" s="95">
        <f t="shared" si="69"/>
        <v>1</v>
      </c>
      <c r="K1064" s="95" t="str">
        <f t="shared" si="71"/>
        <v>BOS</v>
      </c>
      <c r="L1064" s="95">
        <v>2</v>
      </c>
      <c r="M1064" s="95">
        <f>COUNTIF($D$3:K1064,K1064)</f>
        <v>68</v>
      </c>
    </row>
    <row r="1065" spans="1:13" x14ac:dyDescent="0.25">
      <c r="A1065" s="95">
        <v>1063</v>
      </c>
      <c r="B1065" s="95">
        <f>COUNTIF($D$3:K1065,D1065)</f>
        <v>66</v>
      </c>
      <c r="C1065" s="95">
        <v>24</v>
      </c>
      <c r="D1065" s="95" t="str">
        <f t="shared" si="70"/>
        <v>CIN</v>
      </c>
      <c r="E1065" s="95">
        <f t="shared" si="68"/>
        <v>0</v>
      </c>
      <c r="F1065" s="95" t="str" cm="1">
        <f t="array" ref="F1065">_xlfn.IFS(G1065&gt;H1065,"W",G1065&lt;H1065,"L",G1065=H1065,"---")</f>
        <v>L</v>
      </c>
      <c r="G1065" s="165">
        <v>10</v>
      </c>
      <c r="H1065" s="165">
        <v>13</v>
      </c>
      <c r="I1065" s="95" t="str" cm="1">
        <f t="array" ref="I1065">_xlfn.IFS(H1065&gt;G1065,"W",H1065&lt;G1065,"L",H1065=G1065,"---")</f>
        <v>W</v>
      </c>
      <c r="J1065" s="95">
        <f t="shared" si="69"/>
        <v>1</v>
      </c>
      <c r="K1065" s="95" t="str">
        <f t="shared" si="71"/>
        <v>BAL</v>
      </c>
      <c r="L1065" s="95">
        <v>3</v>
      </c>
      <c r="M1065" s="95">
        <f>COUNTIF($D$3:K1065,K1065)</f>
        <v>67</v>
      </c>
    </row>
    <row r="1066" spans="1:13" x14ac:dyDescent="0.25">
      <c r="A1066" s="95">
        <v>1064</v>
      </c>
      <c r="B1066" s="95">
        <f>COUNTIF($D$3:K1066,D1066)</f>
        <v>68</v>
      </c>
      <c r="C1066" s="95">
        <v>17</v>
      </c>
      <c r="D1066" s="95" t="str">
        <f t="shared" si="70"/>
        <v>NYC</v>
      </c>
      <c r="E1066" s="95">
        <f t="shared" si="68"/>
        <v>0</v>
      </c>
      <c r="F1066" s="95" t="str" cm="1">
        <f t="array" ref="F1066">_xlfn.IFS(G1066&gt;H1066,"W",G1066&lt;H1066,"L",G1066=H1066,"---")</f>
        <v>L</v>
      </c>
      <c r="G1066" s="165">
        <v>2</v>
      </c>
      <c r="H1066" s="165">
        <v>4</v>
      </c>
      <c r="I1066" s="95" t="str" cm="1">
        <f t="array" ref="I1066">_xlfn.IFS(H1066&gt;G1066,"W",H1066&lt;G1066,"L",H1066=G1066,"---")</f>
        <v>W</v>
      </c>
      <c r="J1066" s="95">
        <f t="shared" si="69"/>
        <v>1</v>
      </c>
      <c r="K1066" s="95" t="str">
        <f t="shared" si="71"/>
        <v>CLE</v>
      </c>
      <c r="L1066" s="95">
        <v>4</v>
      </c>
      <c r="M1066" s="95">
        <f>COUNTIF($D$3:K1066,K1066)</f>
        <v>68</v>
      </c>
    </row>
    <row r="1067" spans="1:13" x14ac:dyDescent="0.25">
      <c r="A1067" s="95">
        <v>1065</v>
      </c>
      <c r="B1067" s="95">
        <f>COUNTIF($D$3:K1067,D1067)</f>
        <v>68</v>
      </c>
      <c r="C1067" s="95">
        <v>18</v>
      </c>
      <c r="D1067" s="95" t="str">
        <f t="shared" si="70"/>
        <v>PHI</v>
      </c>
      <c r="E1067" s="95">
        <f t="shared" si="68"/>
        <v>1</v>
      </c>
      <c r="F1067" s="95" t="str" cm="1">
        <f t="array" ref="F1067">_xlfn.IFS(G1067&gt;H1067,"W",G1067&lt;H1067,"L",G1067=H1067,"---")</f>
        <v>W</v>
      </c>
      <c r="G1067" s="165">
        <v>6</v>
      </c>
      <c r="H1067" s="165">
        <v>3</v>
      </c>
      <c r="I1067" s="95" t="str" cm="1">
        <f t="array" ref="I1067">_xlfn.IFS(H1067&gt;G1067,"W",H1067&lt;G1067,"L",H1067=G1067,"---")</f>
        <v>L</v>
      </c>
      <c r="J1067" s="95">
        <f t="shared" si="69"/>
        <v>0</v>
      </c>
      <c r="K1067" s="95" t="str">
        <f t="shared" si="71"/>
        <v>DET</v>
      </c>
      <c r="L1067" s="95">
        <v>5</v>
      </c>
      <c r="M1067" s="95">
        <f>COUNTIF($D$3:K1067,K1067)</f>
        <v>67</v>
      </c>
    </row>
    <row r="1068" spans="1:13" x14ac:dyDescent="0.25">
      <c r="A1068" s="95">
        <v>1066</v>
      </c>
      <c r="B1068" s="95">
        <f>COUNTIF($D$3:K1068,D1068)</f>
        <v>67</v>
      </c>
      <c r="C1068" s="95">
        <v>19</v>
      </c>
      <c r="D1068" s="95" t="str">
        <f t="shared" si="70"/>
        <v>BKN</v>
      </c>
      <c r="E1068" s="95">
        <f t="shared" si="68"/>
        <v>1</v>
      </c>
      <c r="F1068" s="95" t="str" cm="1">
        <f t="array" ref="F1068">_xlfn.IFS(G1068&gt;H1068,"W",G1068&lt;H1068,"L",G1068=H1068,"---")</f>
        <v>W</v>
      </c>
      <c r="G1068" s="165">
        <v>3</v>
      </c>
      <c r="H1068" s="165">
        <v>1</v>
      </c>
      <c r="I1068" s="95" t="str" cm="1">
        <f t="array" ref="I1068">_xlfn.IFS(H1068&gt;G1068,"W",H1068&lt;G1068,"L",H1068=G1068,"---")</f>
        <v>L</v>
      </c>
      <c r="J1068" s="95">
        <f t="shared" si="69"/>
        <v>0</v>
      </c>
      <c r="K1068" s="95" t="str">
        <f t="shared" si="71"/>
        <v>ORL</v>
      </c>
      <c r="L1068" s="95">
        <v>6</v>
      </c>
      <c r="M1068" s="95">
        <f>COUNTIF($D$3:K1068,K1068)</f>
        <v>67</v>
      </c>
    </row>
    <row r="1069" spans="1:13" x14ac:dyDescent="0.25">
      <c r="A1069" s="95">
        <v>1067</v>
      </c>
      <c r="B1069" s="95">
        <f>COUNTIF($D$3:K1069,D1069)</f>
        <v>68</v>
      </c>
      <c r="C1069" s="95">
        <v>20</v>
      </c>
      <c r="D1069" s="95" t="str">
        <f t="shared" si="70"/>
        <v>WAS</v>
      </c>
      <c r="E1069" s="95">
        <f t="shared" si="68"/>
        <v>1</v>
      </c>
      <c r="F1069" s="95" t="str" cm="1">
        <f t="array" ref="F1069">_xlfn.IFS(G1069&gt;H1069,"W",G1069&lt;H1069,"L",G1069=H1069,"---")</f>
        <v>W</v>
      </c>
      <c r="G1069" s="165">
        <v>8</v>
      </c>
      <c r="H1069" s="165">
        <v>1</v>
      </c>
      <c r="I1069" s="95" t="str" cm="1">
        <f t="array" ref="I1069">_xlfn.IFS(H1069&gt;G1069,"W",H1069&lt;G1069,"L",H1069=G1069,"---")</f>
        <v>L</v>
      </c>
      <c r="J1069" s="95">
        <f t="shared" si="69"/>
        <v>0</v>
      </c>
      <c r="K1069" s="95" t="str">
        <f t="shared" si="71"/>
        <v>IND</v>
      </c>
      <c r="L1069" s="95">
        <v>7</v>
      </c>
      <c r="M1069" s="95">
        <f>COUNTIF($D$3:K1069,K1069)</f>
        <v>66</v>
      </c>
    </row>
    <row r="1070" spans="1:13" x14ac:dyDescent="0.25">
      <c r="A1070" s="95">
        <v>1068</v>
      </c>
      <c r="B1070" s="95">
        <f>COUNTIF($D$3:K1070,D1070)</f>
        <v>67</v>
      </c>
      <c r="C1070" s="95">
        <v>21</v>
      </c>
      <c r="D1070" s="95" t="str">
        <f t="shared" si="70"/>
        <v>PIT</v>
      </c>
      <c r="E1070" s="95">
        <f t="shared" si="68"/>
        <v>1</v>
      </c>
      <c r="F1070" s="95" t="str" cm="1">
        <f t="array" ref="F1070">_xlfn.IFS(G1070&gt;H1070,"W",G1070&lt;H1070,"L",G1070=H1070,"---")</f>
        <v>W</v>
      </c>
      <c r="G1070" s="165">
        <v>5</v>
      </c>
      <c r="H1070" s="165">
        <v>3</v>
      </c>
      <c r="I1070" s="95" t="str" cm="1">
        <f t="array" ref="I1070">_xlfn.IFS(H1070&gt;G1070,"W",H1070&lt;G1070,"L",H1070=G1070,"---")</f>
        <v>L</v>
      </c>
      <c r="J1070" s="95">
        <f t="shared" si="69"/>
        <v>0</v>
      </c>
      <c r="K1070" s="95" t="str">
        <f t="shared" si="71"/>
        <v>MIL</v>
      </c>
      <c r="L1070" s="95">
        <v>8</v>
      </c>
      <c r="M1070" s="95">
        <f>COUNTIF($D$3:K1070,K1070)</f>
        <v>66</v>
      </c>
    </row>
    <row r="1071" spans="1:13" x14ac:dyDescent="0.25">
      <c r="A1071" s="95">
        <v>1069</v>
      </c>
      <c r="B1071" s="95">
        <f>COUNTIF($D$3:K1071,D1071)</f>
        <v>68</v>
      </c>
      <c r="C1071" s="95">
        <v>30</v>
      </c>
      <c r="D1071" s="95" t="str">
        <f t="shared" si="70"/>
        <v>PHX</v>
      </c>
      <c r="E1071" s="95">
        <f t="shared" si="68"/>
        <v>1</v>
      </c>
      <c r="F1071" s="95" t="str" cm="1">
        <f t="array" ref="F1071">_xlfn.IFS(G1071&gt;H1071,"W",G1071&lt;H1071,"L",G1071=H1071,"---")</f>
        <v>W</v>
      </c>
      <c r="G1071" s="165">
        <v>5</v>
      </c>
      <c r="H1071" s="165">
        <v>4</v>
      </c>
      <c r="I1071" s="95" t="str" cm="1">
        <f t="array" ref="I1071">_xlfn.IFS(H1071&gt;G1071,"W",H1071&lt;G1071,"L",H1071=G1071,"---")</f>
        <v>L</v>
      </c>
      <c r="J1071" s="95">
        <f t="shared" si="69"/>
        <v>0</v>
      </c>
      <c r="K1071" s="95" t="str">
        <f t="shared" si="71"/>
        <v>SEA</v>
      </c>
      <c r="L1071" s="95">
        <v>9</v>
      </c>
      <c r="M1071" s="95">
        <f>COUNTIF($D$3:K1071,K1071)</f>
        <v>66</v>
      </c>
    </row>
    <row r="1072" spans="1:13" x14ac:dyDescent="0.25">
      <c r="A1072" s="95">
        <v>1070</v>
      </c>
      <c r="B1072" s="95">
        <f>COUNTIF($D$3:K1072,D1072)</f>
        <v>67</v>
      </c>
      <c r="C1072" s="95">
        <v>31</v>
      </c>
      <c r="D1072" s="95" t="str">
        <f t="shared" si="70"/>
        <v>SDT</v>
      </c>
      <c r="E1072" s="95">
        <f t="shared" si="68"/>
        <v>1</v>
      </c>
      <c r="F1072" s="95" t="str" cm="1">
        <f t="array" ref="F1072">_xlfn.IFS(G1072&gt;H1072,"W",G1072&lt;H1072,"L",G1072=H1072,"---")</f>
        <v>W</v>
      </c>
      <c r="G1072" s="165">
        <v>4</v>
      </c>
      <c r="H1072" s="165">
        <v>0</v>
      </c>
      <c r="I1072" s="95" t="str" cm="1">
        <f t="array" ref="I1072">_xlfn.IFS(H1072&gt;G1072,"W",H1072&lt;G1072,"L",H1072=G1072,"---")</f>
        <v>L</v>
      </c>
      <c r="J1072" s="95">
        <f t="shared" si="69"/>
        <v>0</v>
      </c>
      <c r="K1072" s="95" t="str">
        <f t="shared" si="71"/>
        <v>OAK</v>
      </c>
      <c r="L1072" s="95">
        <v>10</v>
      </c>
      <c r="M1072" s="95">
        <f>COUNTIF($D$3:K1072,K1072)</f>
        <v>67</v>
      </c>
    </row>
    <row r="1073" spans="1:13" x14ac:dyDescent="0.25">
      <c r="A1073" s="95">
        <v>1071</v>
      </c>
      <c r="B1073" s="95">
        <f>COUNTIF($D$3:K1073,D1073)</f>
        <v>67</v>
      </c>
      <c r="C1073" s="95">
        <v>32</v>
      </c>
      <c r="D1073" s="95" t="str">
        <f t="shared" si="70"/>
        <v>SFN</v>
      </c>
      <c r="E1073" s="95">
        <f t="shared" si="68"/>
        <v>0</v>
      </c>
      <c r="F1073" s="95" t="str" cm="1">
        <f t="array" ref="F1073">_xlfn.IFS(G1073&gt;H1073,"W",G1073&lt;H1073,"L",G1073=H1073,"---")</f>
        <v>L</v>
      </c>
      <c r="G1073" s="165">
        <v>1</v>
      </c>
      <c r="H1073" s="165">
        <v>4</v>
      </c>
      <c r="I1073" s="95" t="str" cm="1">
        <f t="array" ref="I1073">_xlfn.IFS(H1073&gt;G1073,"W",H1073&lt;G1073,"L",H1073=G1073,"---")</f>
        <v>W</v>
      </c>
      <c r="J1073" s="95">
        <f t="shared" si="69"/>
        <v>1</v>
      </c>
      <c r="K1073" s="95" t="str">
        <f t="shared" si="71"/>
        <v>LAA</v>
      </c>
      <c r="L1073" s="95">
        <v>11</v>
      </c>
      <c r="M1073" s="95">
        <f>COUNTIF($D$3:K1073,K1073)</f>
        <v>68</v>
      </c>
    </row>
    <row r="1074" spans="1:13" x14ac:dyDescent="0.25">
      <c r="A1074" s="95">
        <v>1072</v>
      </c>
      <c r="B1074" s="95">
        <f>COUNTIF($D$3:K1074,D1074)</f>
        <v>66</v>
      </c>
      <c r="C1074" s="95">
        <v>25</v>
      </c>
      <c r="D1074" s="95" t="str">
        <f t="shared" si="70"/>
        <v>CHC</v>
      </c>
      <c r="E1074" s="95">
        <f t="shared" si="68"/>
        <v>0</v>
      </c>
      <c r="F1074" s="95" t="str" cm="1">
        <f t="array" ref="F1074">_xlfn.IFS(G1074&gt;H1074,"W",G1074&lt;H1074,"L",G1074=H1074,"---")</f>
        <v>L</v>
      </c>
      <c r="G1074" s="165">
        <v>6</v>
      </c>
      <c r="H1074" s="165">
        <v>8</v>
      </c>
      <c r="I1074" s="95" t="str" cm="1">
        <f t="array" ref="I1074">_xlfn.IFS(H1074&gt;G1074,"W",H1074&lt;G1074,"L",H1074=G1074,"---")</f>
        <v>W</v>
      </c>
      <c r="J1074" s="95">
        <f t="shared" si="69"/>
        <v>1</v>
      </c>
      <c r="K1074" s="95" t="str">
        <f t="shared" si="71"/>
        <v>CHR</v>
      </c>
      <c r="L1074" s="95">
        <v>12</v>
      </c>
      <c r="M1074" s="95">
        <f>COUNTIF($D$3:K1074,K1074)</f>
        <v>68</v>
      </c>
    </row>
    <row r="1075" spans="1:13" x14ac:dyDescent="0.25">
      <c r="A1075" s="95">
        <v>1073</v>
      </c>
      <c r="B1075" s="95">
        <f>COUNTIF($D$3:K1075,D1075)</f>
        <v>67</v>
      </c>
      <c r="C1075" s="95">
        <v>26</v>
      </c>
      <c r="D1075" s="95" t="str">
        <f t="shared" si="70"/>
        <v>STL</v>
      </c>
      <c r="E1075" s="95">
        <f t="shared" si="68"/>
        <v>0</v>
      </c>
      <c r="F1075" s="95" t="str" cm="1">
        <f t="array" ref="F1075">_xlfn.IFS(G1075&gt;H1075,"W",G1075&lt;H1075,"L",G1075=H1075,"---")</f>
        <v>L</v>
      </c>
      <c r="G1075" s="165">
        <v>0</v>
      </c>
      <c r="H1075" s="165">
        <v>3</v>
      </c>
      <c r="I1075" s="95" t="str" cm="1">
        <f t="array" ref="I1075">_xlfn.IFS(H1075&gt;G1075,"W",H1075&lt;G1075,"L",H1075=G1075,"---")</f>
        <v>W</v>
      </c>
      <c r="J1075" s="95">
        <f t="shared" si="69"/>
        <v>1</v>
      </c>
      <c r="K1075" s="95" t="str">
        <f t="shared" si="71"/>
        <v>KCM</v>
      </c>
      <c r="L1075" s="95">
        <v>13</v>
      </c>
      <c r="M1075" s="95">
        <f>COUNTIF($D$3:K1075,K1075)</f>
        <v>68</v>
      </c>
    </row>
    <row r="1076" spans="1:13" x14ac:dyDescent="0.25">
      <c r="A1076" s="95">
        <v>1074</v>
      </c>
      <c r="B1076" s="95">
        <f>COUNTIF($D$3:K1076,D1076)</f>
        <v>68</v>
      </c>
      <c r="C1076" s="95">
        <v>27</v>
      </c>
      <c r="D1076" s="95" t="str">
        <f t="shared" si="70"/>
        <v>OKC</v>
      </c>
      <c r="E1076" s="95">
        <f t="shared" si="68"/>
        <v>1</v>
      </c>
      <c r="F1076" s="95" t="str" cm="1">
        <f t="array" ref="F1076">_xlfn.IFS(G1076&gt;H1076,"W",G1076&lt;H1076,"L",G1076=H1076,"---")</f>
        <v>W</v>
      </c>
      <c r="G1076" s="165">
        <v>3</v>
      </c>
      <c r="H1076" s="165">
        <v>0</v>
      </c>
      <c r="I1076" s="95" t="str" cm="1">
        <f t="array" ref="I1076">_xlfn.IFS(H1076&gt;G1076,"W",H1076&lt;G1076,"L",H1076=G1076,"---")</f>
        <v>L</v>
      </c>
      <c r="J1076" s="95">
        <f t="shared" si="69"/>
        <v>0</v>
      </c>
      <c r="K1076" s="95" t="str">
        <f t="shared" si="71"/>
        <v>MIN</v>
      </c>
      <c r="L1076" s="95">
        <v>14</v>
      </c>
      <c r="M1076" s="95">
        <f>COUNTIF($D$3:K1076,K1076)</f>
        <v>68</v>
      </c>
    </row>
    <row r="1077" spans="1:13" x14ac:dyDescent="0.25">
      <c r="A1077" s="95">
        <v>1075</v>
      </c>
      <c r="B1077" s="95">
        <f>COUNTIF($D$3:K1077,D1077)</f>
        <v>68</v>
      </c>
      <c r="C1077" s="95">
        <v>28</v>
      </c>
      <c r="D1077" s="95" t="str">
        <f t="shared" si="70"/>
        <v>COL</v>
      </c>
      <c r="E1077" s="95">
        <f t="shared" si="68"/>
        <v>1</v>
      </c>
      <c r="F1077" s="95" t="str" cm="1">
        <f t="array" ref="F1077">_xlfn.IFS(G1077&gt;H1077,"W",G1077&lt;H1077,"L",G1077=H1077,"---")</f>
        <v>W</v>
      </c>
      <c r="G1077" s="165">
        <v>3</v>
      </c>
      <c r="H1077" s="165">
        <v>2</v>
      </c>
      <c r="I1077" s="95" t="str" cm="1">
        <f t="array" ref="I1077">_xlfn.IFS(H1077&gt;G1077,"W",H1077&lt;G1077,"L",H1077=G1077,"---")</f>
        <v>L</v>
      </c>
      <c r="J1077" s="95">
        <f t="shared" si="69"/>
        <v>0</v>
      </c>
      <c r="K1077" s="95" t="str">
        <f t="shared" si="71"/>
        <v>DAL</v>
      </c>
      <c r="L1077" s="95">
        <v>15</v>
      </c>
      <c r="M1077" s="95">
        <f>COUNTIF($D$3:K1077,K1077)</f>
        <v>67</v>
      </c>
    </row>
    <row r="1078" spans="1:13" x14ac:dyDescent="0.25">
      <c r="A1078" s="95">
        <v>1076</v>
      </c>
      <c r="B1078" s="95">
        <f>COUNTIF($D$3:K1078,D1078)</f>
        <v>68</v>
      </c>
      <c r="C1078" s="95">
        <v>29</v>
      </c>
      <c r="D1078" s="95" t="str">
        <f t="shared" si="70"/>
        <v>LAP</v>
      </c>
      <c r="E1078" s="95">
        <f t="shared" si="68"/>
        <v>0</v>
      </c>
      <c r="F1078" s="95" t="str" cm="1">
        <f t="array" ref="F1078">_xlfn.IFS(G1078&gt;H1078,"W",G1078&lt;H1078,"L",G1078=H1078,"---")</f>
        <v>L</v>
      </c>
      <c r="G1078" s="165">
        <v>2</v>
      </c>
      <c r="H1078" s="165">
        <v>8</v>
      </c>
      <c r="I1078" s="95" t="str" cm="1">
        <f t="array" ref="I1078">_xlfn.IFS(H1078&gt;G1078,"W",H1078&lt;G1078,"L",H1078=G1078,"---")</f>
        <v>W</v>
      </c>
      <c r="J1078" s="95">
        <f t="shared" si="69"/>
        <v>1</v>
      </c>
      <c r="K1078" s="95" t="str">
        <f t="shared" si="71"/>
        <v>HOU</v>
      </c>
      <c r="L1078" s="95">
        <v>16</v>
      </c>
      <c r="M1078" s="95">
        <f>COUNTIF($D$3:K1078,K1078)</f>
        <v>67</v>
      </c>
    </row>
    <row r="1079" spans="1:13" x14ac:dyDescent="0.25">
      <c r="A1079" s="95">
        <v>1077</v>
      </c>
      <c r="B1079" s="95">
        <f>COUNTIF($D$3:K1079,D1079)</f>
        <v>68</v>
      </c>
      <c r="C1079" s="95">
        <v>22</v>
      </c>
      <c r="D1079" s="95" t="str">
        <f t="shared" si="70"/>
        <v>ATL</v>
      </c>
      <c r="E1079" s="95">
        <f t="shared" si="68"/>
        <v>1</v>
      </c>
      <c r="F1079" s="95" t="str" cm="1">
        <f t="array" ref="F1079">_xlfn.IFS(G1079&gt;H1079,"W",G1079&lt;H1079,"L",G1079=H1079,"---")</f>
        <v>W</v>
      </c>
      <c r="G1079" s="165">
        <v>9</v>
      </c>
      <c r="H1079" s="165">
        <v>4</v>
      </c>
      <c r="I1079" s="95" t="str" cm="1">
        <f t="array" ref="I1079">_xlfn.IFS(H1079&gt;G1079,"W",H1079&lt;G1079,"L",H1079=G1079,"---")</f>
        <v>L</v>
      </c>
      <c r="J1079" s="95">
        <f t="shared" si="69"/>
        <v>0</v>
      </c>
      <c r="K1079" s="95" t="str">
        <f t="shared" si="71"/>
        <v>NYS</v>
      </c>
      <c r="L1079" s="95">
        <v>1</v>
      </c>
      <c r="M1079" s="95">
        <f>COUNTIF($D$3:K1079,K1079)</f>
        <v>69</v>
      </c>
    </row>
    <row r="1080" spans="1:13" x14ac:dyDescent="0.25">
      <c r="A1080" s="95">
        <v>1078</v>
      </c>
      <c r="B1080" s="95">
        <f>COUNTIF($D$3:K1080,D1080)</f>
        <v>67</v>
      </c>
      <c r="C1080" s="95">
        <v>23</v>
      </c>
      <c r="D1080" s="95" t="str">
        <f t="shared" si="70"/>
        <v>MIA</v>
      </c>
      <c r="E1080" s="95">
        <f t="shared" si="68"/>
        <v>0</v>
      </c>
      <c r="F1080" s="95" t="str" cm="1">
        <f t="array" ref="F1080">_xlfn.IFS(G1080&gt;H1080,"W",G1080&lt;H1080,"L",G1080=H1080,"---")</f>
        <v>L</v>
      </c>
      <c r="G1080" s="165">
        <v>2</v>
      </c>
      <c r="H1080" s="165">
        <v>11</v>
      </c>
      <c r="I1080" s="95" t="str" cm="1">
        <f t="array" ref="I1080">_xlfn.IFS(H1080&gt;G1080,"W",H1080&lt;G1080,"L",H1080=G1080,"---")</f>
        <v>W</v>
      </c>
      <c r="J1080" s="95">
        <f t="shared" si="69"/>
        <v>1</v>
      </c>
      <c r="K1080" s="95" t="str">
        <f t="shared" si="71"/>
        <v>BOS</v>
      </c>
      <c r="L1080" s="95">
        <v>2</v>
      </c>
      <c r="M1080" s="95">
        <f>COUNTIF($D$3:K1080,K1080)</f>
        <v>69</v>
      </c>
    </row>
    <row r="1081" spans="1:13" x14ac:dyDescent="0.25">
      <c r="A1081" s="95">
        <v>1079</v>
      </c>
      <c r="B1081" s="95">
        <f>COUNTIF($D$3:K1081,D1081)</f>
        <v>67</v>
      </c>
      <c r="C1081" s="95">
        <v>24</v>
      </c>
      <c r="D1081" s="95" t="str">
        <f t="shared" si="70"/>
        <v>CIN</v>
      </c>
      <c r="E1081" s="95">
        <f t="shared" si="68"/>
        <v>1</v>
      </c>
      <c r="F1081" s="95" t="str" cm="1">
        <f t="array" ref="F1081">_xlfn.IFS(G1081&gt;H1081,"W",G1081&lt;H1081,"L",G1081=H1081,"---")</f>
        <v>W</v>
      </c>
      <c r="G1081" s="165">
        <v>7</v>
      </c>
      <c r="H1081" s="165">
        <v>4</v>
      </c>
      <c r="I1081" s="95" t="str" cm="1">
        <f t="array" ref="I1081">_xlfn.IFS(H1081&gt;G1081,"W",H1081&lt;G1081,"L",H1081=G1081,"---")</f>
        <v>L</v>
      </c>
      <c r="J1081" s="95">
        <f t="shared" si="69"/>
        <v>0</v>
      </c>
      <c r="K1081" s="95" t="str">
        <f t="shared" si="71"/>
        <v>BAL</v>
      </c>
      <c r="L1081" s="95">
        <v>3</v>
      </c>
      <c r="M1081" s="95">
        <f>COUNTIF($D$3:K1081,K1081)</f>
        <v>68</v>
      </c>
    </row>
    <row r="1082" spans="1:13" x14ac:dyDescent="0.25">
      <c r="A1082" s="95">
        <v>1080</v>
      </c>
      <c r="B1082" s="95">
        <f>COUNTIF($D$3:K1082,D1082)</f>
        <v>69</v>
      </c>
      <c r="C1082" s="95">
        <v>17</v>
      </c>
      <c r="D1082" s="95" t="str">
        <f t="shared" si="70"/>
        <v>NYC</v>
      </c>
      <c r="E1082" s="95">
        <f t="shared" si="68"/>
        <v>1</v>
      </c>
      <c r="F1082" s="95" t="str" cm="1">
        <f t="array" ref="F1082">_xlfn.IFS(G1082&gt;H1082,"W",G1082&lt;H1082,"L",G1082=H1082,"---")</f>
        <v>W</v>
      </c>
      <c r="G1082" s="165">
        <v>7</v>
      </c>
      <c r="H1082" s="165">
        <v>2</v>
      </c>
      <c r="I1082" s="95" t="str" cm="1">
        <f t="array" ref="I1082">_xlfn.IFS(H1082&gt;G1082,"W",H1082&lt;G1082,"L",H1082=G1082,"---")</f>
        <v>L</v>
      </c>
      <c r="J1082" s="95">
        <f t="shared" si="69"/>
        <v>0</v>
      </c>
      <c r="K1082" s="95" t="str">
        <f t="shared" si="71"/>
        <v>CLE</v>
      </c>
      <c r="L1082" s="95">
        <v>4</v>
      </c>
      <c r="M1082" s="95">
        <f>COUNTIF($D$3:K1082,K1082)</f>
        <v>69</v>
      </c>
    </row>
    <row r="1083" spans="1:13" x14ac:dyDescent="0.25">
      <c r="A1083" s="95">
        <v>1081</v>
      </c>
      <c r="B1083" s="95">
        <f>COUNTIF($D$3:K1083,D1083)</f>
        <v>69</v>
      </c>
      <c r="C1083" s="95">
        <v>18</v>
      </c>
      <c r="D1083" s="95" t="str">
        <f t="shared" si="70"/>
        <v>PHI</v>
      </c>
      <c r="E1083" s="95">
        <f t="shared" si="68"/>
        <v>0</v>
      </c>
      <c r="F1083" s="95" t="str" cm="1">
        <f t="array" ref="F1083">_xlfn.IFS(G1083&gt;H1083,"W",G1083&lt;H1083,"L",G1083=H1083,"---")</f>
        <v>L</v>
      </c>
      <c r="G1083" s="165">
        <v>1</v>
      </c>
      <c r="H1083" s="165">
        <v>2</v>
      </c>
      <c r="I1083" s="95" t="str" cm="1">
        <f t="array" ref="I1083">_xlfn.IFS(H1083&gt;G1083,"W",H1083&lt;G1083,"L",H1083=G1083,"---")</f>
        <v>W</v>
      </c>
      <c r="J1083" s="95">
        <f t="shared" si="69"/>
        <v>1</v>
      </c>
      <c r="K1083" s="95" t="str">
        <f t="shared" si="71"/>
        <v>DET</v>
      </c>
      <c r="L1083" s="95">
        <v>5</v>
      </c>
      <c r="M1083" s="95">
        <f>COUNTIF($D$3:K1083,K1083)</f>
        <v>68</v>
      </c>
    </row>
    <row r="1084" spans="1:13" x14ac:dyDescent="0.25">
      <c r="A1084" s="95">
        <v>1082</v>
      </c>
      <c r="B1084" s="95">
        <f>COUNTIF($D$3:K1084,D1084)</f>
        <v>68</v>
      </c>
      <c r="C1084" s="95">
        <v>19</v>
      </c>
      <c r="D1084" s="95" t="str">
        <f t="shared" si="70"/>
        <v>BKN</v>
      </c>
      <c r="E1084" s="95">
        <f t="shared" si="68"/>
        <v>0</v>
      </c>
      <c r="F1084" s="95" t="str" cm="1">
        <f t="array" ref="F1084">_xlfn.IFS(G1084&gt;H1084,"W",G1084&lt;H1084,"L",G1084=H1084,"---")</f>
        <v>L</v>
      </c>
      <c r="G1084" s="165">
        <v>1</v>
      </c>
      <c r="H1084" s="165">
        <v>7</v>
      </c>
      <c r="I1084" s="95" t="str" cm="1">
        <f t="array" ref="I1084">_xlfn.IFS(H1084&gt;G1084,"W",H1084&lt;G1084,"L",H1084=G1084,"---")</f>
        <v>W</v>
      </c>
      <c r="J1084" s="95">
        <f t="shared" si="69"/>
        <v>1</v>
      </c>
      <c r="K1084" s="95" t="str">
        <f t="shared" si="71"/>
        <v>ORL</v>
      </c>
      <c r="L1084" s="95">
        <v>6</v>
      </c>
      <c r="M1084" s="95">
        <f>COUNTIF($D$3:K1084,K1084)</f>
        <v>68</v>
      </c>
    </row>
    <row r="1085" spans="1:13" x14ac:dyDescent="0.25">
      <c r="A1085" s="95">
        <v>1083</v>
      </c>
      <c r="B1085" s="95">
        <f>COUNTIF($D$3:K1085,D1085)</f>
        <v>69</v>
      </c>
      <c r="C1085" s="95">
        <v>20</v>
      </c>
      <c r="D1085" s="95" t="str">
        <f t="shared" si="70"/>
        <v>WAS</v>
      </c>
      <c r="E1085" s="95">
        <f t="shared" si="68"/>
        <v>1</v>
      </c>
      <c r="F1085" s="95" t="str" cm="1">
        <f t="array" ref="F1085">_xlfn.IFS(G1085&gt;H1085,"W",G1085&lt;H1085,"L",G1085=H1085,"---")</f>
        <v>W</v>
      </c>
      <c r="G1085" s="165">
        <v>4</v>
      </c>
      <c r="H1085" s="165">
        <v>2</v>
      </c>
      <c r="I1085" s="95" t="str" cm="1">
        <f t="array" ref="I1085">_xlfn.IFS(H1085&gt;G1085,"W",H1085&lt;G1085,"L",H1085=G1085,"---")</f>
        <v>L</v>
      </c>
      <c r="J1085" s="95">
        <f t="shared" si="69"/>
        <v>0</v>
      </c>
      <c r="K1085" s="95" t="str">
        <f t="shared" si="71"/>
        <v>IND</v>
      </c>
      <c r="L1085" s="95">
        <v>7</v>
      </c>
      <c r="M1085" s="95">
        <f>COUNTIF($D$3:K1085,K1085)</f>
        <v>67</v>
      </c>
    </row>
    <row r="1086" spans="1:13" x14ac:dyDescent="0.25">
      <c r="A1086" s="95">
        <v>1084</v>
      </c>
      <c r="B1086" s="95">
        <f>COUNTIF($D$3:K1086,D1086)</f>
        <v>68</v>
      </c>
      <c r="C1086" s="95">
        <v>21</v>
      </c>
      <c r="D1086" s="95" t="str">
        <f t="shared" si="70"/>
        <v>PIT</v>
      </c>
      <c r="E1086" s="95">
        <f t="shared" si="68"/>
        <v>0</v>
      </c>
      <c r="F1086" s="95" t="str" cm="1">
        <f t="array" ref="F1086">_xlfn.IFS(G1086&gt;H1086,"W",G1086&lt;H1086,"L",G1086=H1086,"---")</f>
        <v>L</v>
      </c>
      <c r="G1086" s="165">
        <v>1</v>
      </c>
      <c r="H1086" s="165">
        <v>5</v>
      </c>
      <c r="I1086" s="95" t="str" cm="1">
        <f t="array" ref="I1086">_xlfn.IFS(H1086&gt;G1086,"W",H1086&lt;G1086,"L",H1086=G1086,"---")</f>
        <v>W</v>
      </c>
      <c r="J1086" s="95">
        <f t="shared" si="69"/>
        <v>1</v>
      </c>
      <c r="K1086" s="95" t="str">
        <f t="shared" si="71"/>
        <v>MIL</v>
      </c>
      <c r="L1086" s="95">
        <v>8</v>
      </c>
      <c r="M1086" s="95">
        <f>COUNTIF($D$3:K1086,K1086)</f>
        <v>67</v>
      </c>
    </row>
    <row r="1087" spans="1:13" x14ac:dyDescent="0.25">
      <c r="A1087" s="95">
        <v>1085</v>
      </c>
      <c r="B1087" s="95">
        <f>COUNTIF($D$3:K1087,D1087)</f>
        <v>69</v>
      </c>
      <c r="C1087" s="95">
        <v>30</v>
      </c>
      <c r="D1087" s="95" t="str">
        <f t="shared" si="70"/>
        <v>PHX</v>
      </c>
      <c r="E1087" s="95">
        <f t="shared" si="68"/>
        <v>1</v>
      </c>
      <c r="F1087" s="95" t="str" cm="1">
        <f t="array" ref="F1087">_xlfn.IFS(G1087&gt;H1087,"W",G1087&lt;H1087,"L",G1087=H1087,"---")</f>
        <v>W</v>
      </c>
      <c r="G1087" s="165">
        <v>5</v>
      </c>
      <c r="H1087" s="165">
        <v>4</v>
      </c>
      <c r="I1087" s="95" t="str" cm="1">
        <f t="array" ref="I1087">_xlfn.IFS(H1087&gt;G1087,"W",H1087&lt;G1087,"L",H1087=G1087,"---")</f>
        <v>L</v>
      </c>
      <c r="J1087" s="95">
        <f t="shared" si="69"/>
        <v>0</v>
      </c>
      <c r="K1087" s="95" t="str">
        <f t="shared" si="71"/>
        <v>SEA</v>
      </c>
      <c r="L1087" s="95">
        <v>9</v>
      </c>
      <c r="M1087" s="95">
        <f>COUNTIF($D$3:K1087,K1087)</f>
        <v>67</v>
      </c>
    </row>
    <row r="1088" spans="1:13" x14ac:dyDescent="0.25">
      <c r="A1088" s="95">
        <v>1086</v>
      </c>
      <c r="B1088" s="95">
        <f>COUNTIF($D$3:K1088,D1088)</f>
        <v>68</v>
      </c>
      <c r="C1088" s="95">
        <v>31</v>
      </c>
      <c r="D1088" s="95" t="str">
        <f t="shared" si="70"/>
        <v>SDT</v>
      </c>
      <c r="E1088" s="95">
        <f t="shared" si="68"/>
        <v>0</v>
      </c>
      <c r="F1088" s="95" t="str" cm="1">
        <f t="array" ref="F1088">_xlfn.IFS(G1088&gt;H1088,"W",G1088&lt;H1088,"L",G1088=H1088,"---")</f>
        <v>L</v>
      </c>
      <c r="G1088" s="165">
        <v>6</v>
      </c>
      <c r="H1088" s="165">
        <v>8</v>
      </c>
      <c r="I1088" s="95" t="str" cm="1">
        <f t="array" ref="I1088">_xlfn.IFS(H1088&gt;G1088,"W",H1088&lt;G1088,"L",H1088=G1088,"---")</f>
        <v>W</v>
      </c>
      <c r="J1088" s="95">
        <f t="shared" si="69"/>
        <v>1</v>
      </c>
      <c r="K1088" s="95" t="str">
        <f t="shared" si="71"/>
        <v>OAK</v>
      </c>
      <c r="L1088" s="95">
        <v>10</v>
      </c>
      <c r="M1088" s="95">
        <f>COUNTIF($D$3:K1088,K1088)</f>
        <v>68</v>
      </c>
    </row>
    <row r="1089" spans="1:13" x14ac:dyDescent="0.25">
      <c r="A1089" s="95">
        <v>1087</v>
      </c>
      <c r="B1089" s="95">
        <f>COUNTIF($D$3:K1089,D1089)</f>
        <v>68</v>
      </c>
      <c r="C1089" s="95">
        <v>32</v>
      </c>
      <c r="D1089" s="95" t="str">
        <f t="shared" si="70"/>
        <v>SFN</v>
      </c>
      <c r="E1089" s="95">
        <f t="shared" si="68"/>
        <v>0</v>
      </c>
      <c r="F1089" s="95" t="str" cm="1">
        <f t="array" ref="F1089">_xlfn.IFS(G1089&gt;H1089,"W",G1089&lt;H1089,"L",G1089=H1089,"---")</f>
        <v>L</v>
      </c>
      <c r="G1089" s="165">
        <v>3</v>
      </c>
      <c r="H1089" s="165">
        <v>7</v>
      </c>
      <c r="I1089" s="95" t="str" cm="1">
        <f t="array" ref="I1089">_xlfn.IFS(H1089&gt;G1089,"W",H1089&lt;G1089,"L",H1089=G1089,"---")</f>
        <v>W</v>
      </c>
      <c r="J1089" s="95">
        <f t="shared" si="69"/>
        <v>1</v>
      </c>
      <c r="K1089" s="95" t="str">
        <f t="shared" si="71"/>
        <v>LAA</v>
      </c>
      <c r="L1089" s="95">
        <v>11</v>
      </c>
      <c r="M1089" s="95">
        <f>COUNTIF($D$3:K1089,K1089)</f>
        <v>69</v>
      </c>
    </row>
    <row r="1090" spans="1:13" x14ac:dyDescent="0.25">
      <c r="A1090" s="95">
        <v>1088</v>
      </c>
      <c r="B1090" s="95">
        <f>COUNTIF($D$3:K1090,D1090)</f>
        <v>67</v>
      </c>
      <c r="C1090" s="95">
        <v>25</v>
      </c>
      <c r="D1090" s="95" t="str">
        <f t="shared" si="70"/>
        <v>CHC</v>
      </c>
      <c r="E1090" s="95">
        <f t="shared" si="68"/>
        <v>0</v>
      </c>
      <c r="F1090" s="95" t="str" cm="1">
        <f t="array" ref="F1090">_xlfn.IFS(G1090&gt;H1090,"W",G1090&lt;H1090,"L",G1090=H1090,"---")</f>
        <v>L</v>
      </c>
      <c r="G1090" s="165">
        <v>1</v>
      </c>
      <c r="H1090" s="165">
        <v>5</v>
      </c>
      <c r="I1090" s="95" t="str" cm="1">
        <f t="array" ref="I1090">_xlfn.IFS(H1090&gt;G1090,"W",H1090&lt;G1090,"L",H1090=G1090,"---")</f>
        <v>W</v>
      </c>
      <c r="J1090" s="95">
        <f t="shared" si="69"/>
        <v>1</v>
      </c>
      <c r="K1090" s="95" t="str">
        <f t="shared" si="71"/>
        <v>CHR</v>
      </c>
      <c r="L1090" s="95">
        <v>12</v>
      </c>
      <c r="M1090" s="95">
        <f>COUNTIF($D$3:K1090,K1090)</f>
        <v>69</v>
      </c>
    </row>
    <row r="1091" spans="1:13" x14ac:dyDescent="0.25">
      <c r="A1091" s="95">
        <v>1089</v>
      </c>
      <c r="B1091" s="95">
        <f>COUNTIF($D$3:K1091,D1091)</f>
        <v>68</v>
      </c>
      <c r="C1091" s="95">
        <v>26</v>
      </c>
      <c r="D1091" s="95" t="str">
        <f t="shared" si="70"/>
        <v>STL</v>
      </c>
      <c r="E1091" s="95">
        <f t="shared" ref="E1091:E1154" si="72">IF(F1091="W",1,0)</f>
        <v>1</v>
      </c>
      <c r="F1091" s="95" t="str" cm="1">
        <f t="array" ref="F1091">_xlfn.IFS(G1091&gt;H1091,"W",G1091&lt;H1091,"L",G1091=H1091,"---")</f>
        <v>W</v>
      </c>
      <c r="G1091" s="165">
        <v>6</v>
      </c>
      <c r="H1091" s="165">
        <v>4</v>
      </c>
      <c r="I1091" s="95" t="str" cm="1">
        <f t="array" ref="I1091">_xlfn.IFS(H1091&gt;G1091,"W",H1091&lt;G1091,"L",H1091=G1091,"---")</f>
        <v>L</v>
      </c>
      <c r="J1091" s="95">
        <f t="shared" ref="J1091:J1154" si="73">IF(I1091="W",1,0)</f>
        <v>0</v>
      </c>
      <c r="K1091" s="95" t="str">
        <f t="shared" si="71"/>
        <v>KCM</v>
      </c>
      <c r="L1091" s="95">
        <v>13</v>
      </c>
      <c r="M1091" s="95">
        <f>COUNTIF($D$3:K1091,K1091)</f>
        <v>69</v>
      </c>
    </row>
    <row r="1092" spans="1:13" x14ac:dyDescent="0.25">
      <c r="A1092" s="95">
        <v>1090</v>
      </c>
      <c r="B1092" s="95">
        <f>COUNTIF($D$3:K1092,D1092)</f>
        <v>69</v>
      </c>
      <c r="C1092" s="95">
        <v>27</v>
      </c>
      <c r="D1092" s="95" t="str">
        <f t="shared" ref="D1092:D1155" si="74">_xlfn.XLOOKUP($C1092,$O$3:$O$34,$P$3:$P$34,"---",0,1)</f>
        <v>OKC</v>
      </c>
      <c r="E1092" s="95">
        <f t="shared" si="72"/>
        <v>0</v>
      </c>
      <c r="F1092" s="95" t="str" cm="1">
        <f t="array" ref="F1092">_xlfn.IFS(G1092&gt;H1092,"W",G1092&lt;H1092,"L",G1092=H1092,"---")</f>
        <v>L</v>
      </c>
      <c r="G1092" s="165">
        <v>3</v>
      </c>
      <c r="H1092" s="165">
        <v>4</v>
      </c>
      <c r="I1092" s="95" t="str" cm="1">
        <f t="array" ref="I1092">_xlfn.IFS(H1092&gt;G1092,"W",H1092&lt;G1092,"L",H1092=G1092,"---")</f>
        <v>W</v>
      </c>
      <c r="J1092" s="95">
        <f t="shared" si="73"/>
        <v>1</v>
      </c>
      <c r="K1092" s="95" t="str">
        <f t="shared" ref="K1092:K1155" si="75">_xlfn.XLOOKUP($L1092,$O$3:$O$34,$P$3:$P$34,"---",0,1)</f>
        <v>MIN</v>
      </c>
      <c r="L1092" s="95">
        <v>14</v>
      </c>
      <c r="M1092" s="95">
        <f>COUNTIF($D$3:K1092,K1092)</f>
        <v>69</v>
      </c>
    </row>
    <row r="1093" spans="1:13" x14ac:dyDescent="0.25">
      <c r="A1093" s="95">
        <v>1091</v>
      </c>
      <c r="B1093" s="95">
        <f>COUNTIF($D$3:K1093,D1093)</f>
        <v>69</v>
      </c>
      <c r="C1093" s="95">
        <v>28</v>
      </c>
      <c r="D1093" s="95" t="str">
        <f t="shared" si="74"/>
        <v>COL</v>
      </c>
      <c r="E1093" s="95">
        <f t="shared" si="72"/>
        <v>0</v>
      </c>
      <c r="F1093" s="95" t="str" cm="1">
        <f t="array" ref="F1093">_xlfn.IFS(G1093&gt;H1093,"W",G1093&lt;H1093,"L",G1093=H1093,"---")</f>
        <v>L</v>
      </c>
      <c r="G1093" s="165">
        <v>3</v>
      </c>
      <c r="H1093" s="165">
        <v>7</v>
      </c>
      <c r="I1093" s="95" t="str" cm="1">
        <f t="array" ref="I1093">_xlfn.IFS(H1093&gt;G1093,"W",H1093&lt;G1093,"L",H1093=G1093,"---")</f>
        <v>W</v>
      </c>
      <c r="J1093" s="95">
        <f t="shared" si="73"/>
        <v>1</v>
      </c>
      <c r="K1093" s="95" t="str">
        <f t="shared" si="75"/>
        <v>DAL</v>
      </c>
      <c r="L1093" s="95">
        <v>15</v>
      </c>
      <c r="M1093" s="95">
        <f>COUNTIF($D$3:K1093,K1093)</f>
        <v>68</v>
      </c>
    </row>
    <row r="1094" spans="1:13" x14ac:dyDescent="0.25">
      <c r="A1094" s="95">
        <v>1092</v>
      </c>
      <c r="B1094" s="95">
        <f>COUNTIF($D$3:K1094,D1094)</f>
        <v>69</v>
      </c>
      <c r="C1094" s="95">
        <v>29</v>
      </c>
      <c r="D1094" s="95" t="str">
        <f t="shared" si="74"/>
        <v>LAP</v>
      </c>
      <c r="E1094" s="95">
        <f t="shared" si="72"/>
        <v>0</v>
      </c>
      <c r="F1094" s="95" t="str" cm="1">
        <f t="array" ref="F1094">_xlfn.IFS(G1094&gt;H1094,"W",G1094&lt;H1094,"L",G1094=H1094,"---")</f>
        <v>L</v>
      </c>
      <c r="G1094" s="165">
        <v>5</v>
      </c>
      <c r="H1094" s="165">
        <v>10</v>
      </c>
      <c r="I1094" s="95" t="str" cm="1">
        <f t="array" ref="I1094">_xlfn.IFS(H1094&gt;G1094,"W",H1094&lt;G1094,"L",H1094=G1094,"---")</f>
        <v>W</v>
      </c>
      <c r="J1094" s="95">
        <f t="shared" si="73"/>
        <v>1</v>
      </c>
      <c r="K1094" s="95" t="str">
        <f t="shared" si="75"/>
        <v>HOU</v>
      </c>
      <c r="L1094" s="95">
        <v>16</v>
      </c>
      <c r="M1094" s="95">
        <f>COUNTIF($D$3:K1094,K1094)</f>
        <v>68</v>
      </c>
    </row>
    <row r="1095" spans="1:13" x14ac:dyDescent="0.25">
      <c r="A1095" s="95">
        <v>1093</v>
      </c>
      <c r="B1095" s="95">
        <f>COUNTIF($D$3:K1095,D1095)</f>
        <v>70</v>
      </c>
      <c r="C1095" s="95">
        <v>1</v>
      </c>
      <c r="D1095" s="95" t="str">
        <f t="shared" si="74"/>
        <v>NYS</v>
      </c>
      <c r="E1095" s="95">
        <f t="shared" si="72"/>
        <v>0</v>
      </c>
      <c r="F1095" s="95" t="str" cm="1">
        <f t="array" ref="F1095">_xlfn.IFS(G1095&gt;H1095,"W",G1095&lt;H1095,"L",G1095=H1095,"---")</f>
        <v>L</v>
      </c>
      <c r="G1095" s="165">
        <v>2</v>
      </c>
      <c r="H1095" s="165">
        <v>4</v>
      </c>
      <c r="I1095" s="95" t="str" cm="1">
        <f t="array" ref="I1095">_xlfn.IFS(H1095&gt;G1095,"W",H1095&lt;G1095,"L",H1095=G1095,"---")</f>
        <v>W</v>
      </c>
      <c r="J1095" s="95">
        <f t="shared" si="73"/>
        <v>1</v>
      </c>
      <c r="K1095" s="95" t="str">
        <f t="shared" si="75"/>
        <v>PIT</v>
      </c>
      <c r="L1095" s="95">
        <v>21</v>
      </c>
      <c r="M1095" s="95">
        <f>COUNTIF($D$3:K1095,K1095)</f>
        <v>69</v>
      </c>
    </row>
    <row r="1096" spans="1:13" x14ac:dyDescent="0.25">
      <c r="A1096" s="95">
        <v>1094</v>
      </c>
      <c r="B1096" s="95">
        <f>COUNTIF($D$3:K1096,D1096)</f>
        <v>70</v>
      </c>
      <c r="C1096" s="95">
        <v>2</v>
      </c>
      <c r="D1096" s="95" t="str">
        <f t="shared" si="74"/>
        <v>BOS</v>
      </c>
      <c r="E1096" s="95">
        <f t="shared" si="72"/>
        <v>1</v>
      </c>
      <c r="F1096" s="95" t="str" cm="1">
        <f t="array" ref="F1096">_xlfn.IFS(G1096&gt;H1096,"W",G1096&lt;H1096,"L",G1096=H1096,"---")</f>
        <v>W</v>
      </c>
      <c r="G1096" s="165">
        <v>3</v>
      </c>
      <c r="H1096" s="165">
        <v>2</v>
      </c>
      <c r="I1096" s="95" t="str" cm="1">
        <f t="array" ref="I1096">_xlfn.IFS(H1096&gt;G1096,"W",H1096&lt;G1096,"L",H1096=G1096,"---")</f>
        <v>L</v>
      </c>
      <c r="J1096" s="95">
        <f t="shared" si="73"/>
        <v>0</v>
      </c>
      <c r="K1096" s="95" t="str">
        <f t="shared" si="75"/>
        <v>ATL</v>
      </c>
      <c r="L1096" s="95">
        <v>22</v>
      </c>
      <c r="M1096" s="95">
        <f>COUNTIF($D$3:K1096,K1096)</f>
        <v>69</v>
      </c>
    </row>
    <row r="1097" spans="1:13" x14ac:dyDescent="0.25">
      <c r="A1097" s="95">
        <v>1095</v>
      </c>
      <c r="B1097" s="95">
        <f>COUNTIF($D$3:K1097,D1097)</f>
        <v>69</v>
      </c>
      <c r="C1097" s="95">
        <v>3</v>
      </c>
      <c r="D1097" s="95" t="str">
        <f t="shared" si="74"/>
        <v>BAL</v>
      </c>
      <c r="E1097" s="95">
        <f t="shared" si="72"/>
        <v>1</v>
      </c>
      <c r="F1097" s="95" t="str" cm="1">
        <f t="array" ref="F1097">_xlfn.IFS(G1097&gt;H1097,"W",G1097&lt;H1097,"L",G1097=H1097,"---")</f>
        <v>W</v>
      </c>
      <c r="G1097" s="165">
        <v>4</v>
      </c>
      <c r="H1097" s="165">
        <v>2</v>
      </c>
      <c r="I1097" s="95" t="str" cm="1">
        <f t="array" ref="I1097">_xlfn.IFS(H1097&gt;G1097,"W",H1097&lt;G1097,"L",H1097=G1097,"---")</f>
        <v>L</v>
      </c>
      <c r="J1097" s="95">
        <f t="shared" si="73"/>
        <v>0</v>
      </c>
      <c r="K1097" s="95" t="str">
        <f t="shared" si="75"/>
        <v>MIA</v>
      </c>
      <c r="L1097" s="95">
        <v>23</v>
      </c>
      <c r="M1097" s="95">
        <f>COUNTIF($D$3:K1097,K1097)</f>
        <v>68</v>
      </c>
    </row>
    <row r="1098" spans="1:13" x14ac:dyDescent="0.25">
      <c r="A1098" s="95">
        <v>1096</v>
      </c>
      <c r="B1098" s="95">
        <f>COUNTIF($D$3:K1098,D1098)</f>
        <v>70</v>
      </c>
      <c r="C1098" s="95">
        <v>4</v>
      </c>
      <c r="D1098" s="95" t="str">
        <f t="shared" si="74"/>
        <v>CLE</v>
      </c>
      <c r="E1098" s="95">
        <f t="shared" si="72"/>
        <v>0</v>
      </c>
      <c r="F1098" s="95" t="str" cm="1">
        <f t="array" ref="F1098">_xlfn.IFS(G1098&gt;H1098,"W",G1098&lt;H1098,"L",G1098=H1098,"---")</f>
        <v>L</v>
      </c>
      <c r="G1098" s="165">
        <v>7</v>
      </c>
      <c r="H1098" s="165">
        <v>9</v>
      </c>
      <c r="I1098" s="95" t="str" cm="1">
        <f t="array" ref="I1098">_xlfn.IFS(H1098&gt;G1098,"W",H1098&lt;G1098,"L",H1098=G1098,"---")</f>
        <v>W</v>
      </c>
      <c r="J1098" s="95">
        <f t="shared" si="73"/>
        <v>1</v>
      </c>
      <c r="K1098" s="95" t="str">
        <f t="shared" si="75"/>
        <v>CIN</v>
      </c>
      <c r="L1098" s="95">
        <v>24</v>
      </c>
      <c r="M1098" s="95">
        <f>COUNTIF($D$3:K1098,K1098)</f>
        <v>68</v>
      </c>
    </row>
    <row r="1099" spans="1:13" x14ac:dyDescent="0.25">
      <c r="A1099" s="95">
        <v>1097</v>
      </c>
      <c r="B1099" s="95">
        <f>COUNTIF($D$3:K1099,D1099)</f>
        <v>70</v>
      </c>
      <c r="C1099" s="95">
        <v>13</v>
      </c>
      <c r="D1099" s="95" t="str">
        <f t="shared" si="74"/>
        <v>KCM</v>
      </c>
      <c r="E1099" s="95">
        <f t="shared" si="72"/>
        <v>0</v>
      </c>
      <c r="F1099" s="95" t="str" cm="1">
        <f t="array" ref="F1099">_xlfn.IFS(G1099&gt;H1099,"W",G1099&lt;H1099,"L",G1099=H1099,"---")</f>
        <v>L</v>
      </c>
      <c r="G1099" s="165">
        <v>7</v>
      </c>
      <c r="H1099" s="165">
        <v>8</v>
      </c>
      <c r="I1099" s="95" t="str" cm="1">
        <f t="array" ref="I1099">_xlfn.IFS(H1099&gt;G1099,"W",H1099&lt;G1099,"L",H1099=G1099,"---")</f>
        <v>W</v>
      </c>
      <c r="J1099" s="95">
        <f t="shared" si="73"/>
        <v>1</v>
      </c>
      <c r="K1099" s="95" t="str">
        <f t="shared" si="75"/>
        <v>CHC</v>
      </c>
      <c r="L1099" s="95">
        <v>25</v>
      </c>
      <c r="M1099" s="95">
        <f>COUNTIF($D$3:K1099,K1099)</f>
        <v>68</v>
      </c>
    </row>
    <row r="1100" spans="1:13" x14ac:dyDescent="0.25">
      <c r="A1100" s="95">
        <v>1098</v>
      </c>
      <c r="B1100" s="95">
        <f>COUNTIF($D$3:K1100,D1100)</f>
        <v>70</v>
      </c>
      <c r="C1100" s="95">
        <v>14</v>
      </c>
      <c r="D1100" s="95" t="str">
        <f t="shared" si="74"/>
        <v>MIN</v>
      </c>
      <c r="E1100" s="95">
        <f t="shared" si="72"/>
        <v>1</v>
      </c>
      <c r="F1100" s="95" t="str" cm="1">
        <f t="array" ref="F1100">_xlfn.IFS(G1100&gt;H1100,"W",G1100&lt;H1100,"L",G1100=H1100,"---")</f>
        <v>W</v>
      </c>
      <c r="G1100" s="165">
        <v>7</v>
      </c>
      <c r="H1100" s="165">
        <v>2</v>
      </c>
      <c r="I1100" s="95" t="str" cm="1">
        <f t="array" ref="I1100">_xlfn.IFS(H1100&gt;G1100,"W",H1100&lt;G1100,"L",H1100=G1100,"---")</f>
        <v>L</v>
      </c>
      <c r="J1100" s="95">
        <f t="shared" si="73"/>
        <v>0</v>
      </c>
      <c r="K1100" s="95" t="str">
        <f t="shared" si="75"/>
        <v>STL</v>
      </c>
      <c r="L1100" s="95">
        <v>26</v>
      </c>
      <c r="M1100" s="95">
        <f>COUNTIF($D$3:K1100,K1100)</f>
        <v>69</v>
      </c>
    </row>
    <row r="1101" spans="1:13" x14ac:dyDescent="0.25">
      <c r="A1101" s="95">
        <v>1099</v>
      </c>
      <c r="B1101" s="95">
        <f>COUNTIF($D$3:K1101,D1101)</f>
        <v>69</v>
      </c>
      <c r="C1101" s="95">
        <v>15</v>
      </c>
      <c r="D1101" s="95" t="str">
        <f t="shared" si="74"/>
        <v>DAL</v>
      </c>
      <c r="E1101" s="95">
        <f t="shared" si="72"/>
        <v>0</v>
      </c>
      <c r="F1101" s="95" t="str" cm="1">
        <f t="array" ref="F1101">_xlfn.IFS(G1101&gt;H1101,"W",G1101&lt;H1101,"L",G1101=H1101,"---")</f>
        <v>L</v>
      </c>
      <c r="G1101" s="165">
        <v>4</v>
      </c>
      <c r="H1101" s="165">
        <v>7</v>
      </c>
      <c r="I1101" s="95" t="str" cm="1">
        <f t="array" ref="I1101">_xlfn.IFS(H1101&gt;G1101,"W",H1101&lt;G1101,"L",H1101=G1101,"---")</f>
        <v>W</v>
      </c>
      <c r="J1101" s="95">
        <f t="shared" si="73"/>
        <v>1</v>
      </c>
      <c r="K1101" s="95" t="str">
        <f t="shared" si="75"/>
        <v>OKC</v>
      </c>
      <c r="L1101" s="95">
        <v>27</v>
      </c>
      <c r="M1101" s="95">
        <f>COUNTIF($D$3:K1101,K1101)</f>
        <v>70</v>
      </c>
    </row>
    <row r="1102" spans="1:13" x14ac:dyDescent="0.25">
      <c r="A1102" s="95">
        <v>1100</v>
      </c>
      <c r="B1102" s="95">
        <f>COUNTIF($D$3:K1102,D1102)</f>
        <v>69</v>
      </c>
      <c r="C1102" s="95">
        <v>16</v>
      </c>
      <c r="D1102" s="95" t="str">
        <f t="shared" si="74"/>
        <v>HOU</v>
      </c>
      <c r="E1102" s="95">
        <f t="shared" si="72"/>
        <v>0</v>
      </c>
      <c r="F1102" s="95" t="str" cm="1">
        <f t="array" ref="F1102">_xlfn.IFS(G1102&gt;H1102,"W",G1102&lt;H1102,"L",G1102=H1102,"---")</f>
        <v>L</v>
      </c>
      <c r="G1102" s="165">
        <v>5</v>
      </c>
      <c r="H1102" s="165">
        <v>8</v>
      </c>
      <c r="I1102" s="95" t="str" cm="1">
        <f t="array" ref="I1102">_xlfn.IFS(H1102&gt;G1102,"W",H1102&lt;G1102,"L",H1102=G1102,"---")</f>
        <v>W</v>
      </c>
      <c r="J1102" s="95">
        <f t="shared" si="73"/>
        <v>1</v>
      </c>
      <c r="K1102" s="95" t="str">
        <f t="shared" si="75"/>
        <v>COL</v>
      </c>
      <c r="L1102" s="95">
        <v>28</v>
      </c>
      <c r="M1102" s="95">
        <f>COUNTIF($D$3:K1102,K1102)</f>
        <v>70</v>
      </c>
    </row>
    <row r="1103" spans="1:13" x14ac:dyDescent="0.25">
      <c r="A1103" s="95">
        <v>1101</v>
      </c>
      <c r="B1103" s="95">
        <f>COUNTIF($D$3:K1103,D1103)</f>
        <v>68</v>
      </c>
      <c r="C1103" s="95">
        <v>9</v>
      </c>
      <c r="D1103" s="95" t="str">
        <f t="shared" si="74"/>
        <v>SEA</v>
      </c>
      <c r="E1103" s="95">
        <f t="shared" si="72"/>
        <v>0</v>
      </c>
      <c r="F1103" s="95" t="str" cm="1">
        <f t="array" ref="F1103">_xlfn.IFS(G1103&gt;H1103,"W",G1103&lt;H1103,"L",G1103=H1103,"---")</f>
        <v>L</v>
      </c>
      <c r="G1103" s="165">
        <v>4</v>
      </c>
      <c r="H1103" s="165">
        <v>5</v>
      </c>
      <c r="I1103" s="95" t="str" cm="1">
        <f t="array" ref="I1103">_xlfn.IFS(H1103&gt;G1103,"W",H1103&lt;G1103,"L",H1103=G1103,"---")</f>
        <v>W</v>
      </c>
      <c r="J1103" s="95">
        <f t="shared" si="73"/>
        <v>1</v>
      </c>
      <c r="K1103" s="95" t="str">
        <f t="shared" si="75"/>
        <v>LAP</v>
      </c>
      <c r="L1103" s="95">
        <v>29</v>
      </c>
      <c r="M1103" s="95">
        <f>COUNTIF($D$3:K1103,K1103)</f>
        <v>70</v>
      </c>
    </row>
    <row r="1104" spans="1:13" x14ac:dyDescent="0.25">
      <c r="A1104" s="95">
        <v>1102</v>
      </c>
      <c r="B1104" s="95">
        <f>COUNTIF($D$3:K1104,D1104)</f>
        <v>69</v>
      </c>
      <c r="C1104" s="95">
        <v>10</v>
      </c>
      <c r="D1104" s="95" t="str">
        <f t="shared" si="74"/>
        <v>OAK</v>
      </c>
      <c r="E1104" s="95">
        <f t="shared" si="72"/>
        <v>0</v>
      </c>
      <c r="F1104" s="95" t="str" cm="1">
        <f t="array" ref="F1104">_xlfn.IFS(G1104&gt;H1104,"W",G1104&lt;H1104,"L",G1104=H1104,"---")</f>
        <v>L</v>
      </c>
      <c r="G1104" s="165">
        <v>3</v>
      </c>
      <c r="H1104" s="165">
        <v>4</v>
      </c>
      <c r="I1104" s="95" t="str" cm="1">
        <f t="array" ref="I1104">_xlfn.IFS(H1104&gt;G1104,"W",H1104&lt;G1104,"L",H1104=G1104,"---")</f>
        <v>W</v>
      </c>
      <c r="J1104" s="95">
        <f t="shared" si="73"/>
        <v>1</v>
      </c>
      <c r="K1104" s="95" t="str">
        <f t="shared" si="75"/>
        <v>PHX</v>
      </c>
      <c r="L1104" s="95">
        <v>30</v>
      </c>
      <c r="M1104" s="95">
        <f>COUNTIF($D$3:K1104,K1104)</f>
        <v>70</v>
      </c>
    </row>
    <row r="1105" spans="1:13" x14ac:dyDescent="0.25">
      <c r="A1105" s="95">
        <v>1103</v>
      </c>
      <c r="B1105" s="95">
        <f>COUNTIF($D$3:K1105,D1105)</f>
        <v>70</v>
      </c>
      <c r="C1105" s="95">
        <v>11</v>
      </c>
      <c r="D1105" s="95" t="str">
        <f t="shared" si="74"/>
        <v>LAA</v>
      </c>
      <c r="E1105" s="95">
        <f t="shared" si="72"/>
        <v>0</v>
      </c>
      <c r="F1105" s="95" t="str" cm="1">
        <f t="array" ref="F1105">_xlfn.IFS(G1105&gt;H1105,"W",G1105&lt;H1105,"L",G1105=H1105,"---")</f>
        <v>L</v>
      </c>
      <c r="G1105" s="165">
        <v>2</v>
      </c>
      <c r="H1105" s="165">
        <v>3</v>
      </c>
      <c r="I1105" s="95" t="str" cm="1">
        <f t="array" ref="I1105">_xlfn.IFS(H1105&gt;G1105,"W",H1105&lt;G1105,"L",H1105=G1105,"---")</f>
        <v>W</v>
      </c>
      <c r="J1105" s="95">
        <f t="shared" si="73"/>
        <v>1</v>
      </c>
      <c r="K1105" s="95" t="str">
        <f t="shared" si="75"/>
        <v>SDT</v>
      </c>
      <c r="L1105" s="95">
        <v>31</v>
      </c>
      <c r="M1105" s="95">
        <f>COUNTIF($D$3:K1105,K1105)</f>
        <v>69</v>
      </c>
    </row>
    <row r="1106" spans="1:13" x14ac:dyDescent="0.25">
      <c r="A1106" s="95">
        <v>1104</v>
      </c>
      <c r="B1106" s="95">
        <f>COUNTIF($D$3:K1106,D1106)</f>
        <v>70</v>
      </c>
      <c r="C1106" s="95">
        <v>12</v>
      </c>
      <c r="D1106" s="95" t="str">
        <f t="shared" si="74"/>
        <v>CHR</v>
      </c>
      <c r="E1106" s="95">
        <f t="shared" si="72"/>
        <v>0</v>
      </c>
      <c r="F1106" s="95" t="str" cm="1">
        <f t="array" ref="F1106">_xlfn.IFS(G1106&gt;H1106,"W",G1106&lt;H1106,"L",G1106=H1106,"---")</f>
        <v>L</v>
      </c>
      <c r="G1106" s="165">
        <v>1</v>
      </c>
      <c r="H1106" s="165">
        <v>2</v>
      </c>
      <c r="I1106" s="95" t="str" cm="1">
        <f t="array" ref="I1106">_xlfn.IFS(H1106&gt;G1106,"W",H1106&lt;G1106,"L",H1106=G1106,"---")</f>
        <v>W</v>
      </c>
      <c r="J1106" s="95">
        <f t="shared" si="73"/>
        <v>1</v>
      </c>
      <c r="K1106" s="95" t="str">
        <f t="shared" si="75"/>
        <v>SFN</v>
      </c>
      <c r="L1106" s="95">
        <v>32</v>
      </c>
      <c r="M1106" s="95">
        <f>COUNTIF($D$3:K1106,K1106)</f>
        <v>69</v>
      </c>
    </row>
    <row r="1107" spans="1:13" x14ac:dyDescent="0.25">
      <c r="A1107" s="95">
        <v>1105</v>
      </c>
      <c r="B1107" s="95">
        <f>COUNTIF($D$3:K1107,D1107)</f>
        <v>69</v>
      </c>
      <c r="C1107" s="95">
        <v>5</v>
      </c>
      <c r="D1107" s="95" t="str">
        <f t="shared" si="74"/>
        <v>DET</v>
      </c>
      <c r="E1107" s="95">
        <f t="shared" si="72"/>
        <v>0</v>
      </c>
      <c r="F1107" s="95" t="str" cm="1">
        <f t="array" ref="F1107">_xlfn.IFS(G1107&gt;H1107,"W",G1107&lt;H1107,"L",G1107=H1107,"---")</f>
        <v>L</v>
      </c>
      <c r="G1107" s="165">
        <v>4</v>
      </c>
      <c r="H1107" s="165">
        <v>5</v>
      </c>
      <c r="I1107" s="95" t="str" cm="1">
        <f t="array" ref="I1107">_xlfn.IFS(H1107&gt;G1107,"W",H1107&lt;G1107,"L",H1107=G1107,"---")</f>
        <v>W</v>
      </c>
      <c r="J1107" s="95">
        <f t="shared" si="73"/>
        <v>1</v>
      </c>
      <c r="K1107" s="95" t="str">
        <f t="shared" si="75"/>
        <v>NYC</v>
      </c>
      <c r="L1107" s="95">
        <v>17</v>
      </c>
      <c r="M1107" s="95">
        <f>COUNTIF($D$3:K1107,K1107)</f>
        <v>70</v>
      </c>
    </row>
    <row r="1108" spans="1:13" x14ac:dyDescent="0.25">
      <c r="A1108" s="95">
        <v>1106</v>
      </c>
      <c r="B1108" s="95">
        <f>COUNTIF($D$3:K1108,D1108)</f>
        <v>69</v>
      </c>
      <c r="C1108" s="95">
        <v>6</v>
      </c>
      <c r="D1108" s="95" t="str">
        <f t="shared" si="74"/>
        <v>ORL</v>
      </c>
      <c r="E1108" s="95">
        <f t="shared" si="72"/>
        <v>1</v>
      </c>
      <c r="F1108" s="95" t="str" cm="1">
        <f t="array" ref="F1108">_xlfn.IFS(G1108&gt;H1108,"W",G1108&lt;H1108,"L",G1108=H1108,"---")</f>
        <v>W</v>
      </c>
      <c r="G1108" s="165">
        <v>7</v>
      </c>
      <c r="H1108" s="165">
        <v>3</v>
      </c>
      <c r="I1108" s="95" t="str" cm="1">
        <f t="array" ref="I1108">_xlfn.IFS(H1108&gt;G1108,"W",H1108&lt;G1108,"L",H1108=G1108,"---")</f>
        <v>L</v>
      </c>
      <c r="J1108" s="95">
        <f t="shared" si="73"/>
        <v>0</v>
      </c>
      <c r="K1108" s="95" t="str">
        <f t="shared" si="75"/>
        <v>PHI</v>
      </c>
      <c r="L1108" s="95">
        <v>18</v>
      </c>
      <c r="M1108" s="95">
        <f>COUNTIF($D$3:K1108,K1108)</f>
        <v>70</v>
      </c>
    </row>
    <row r="1109" spans="1:13" x14ac:dyDescent="0.25">
      <c r="A1109" s="95">
        <v>1107</v>
      </c>
      <c r="B1109" s="95">
        <f>COUNTIF($D$3:K1109,D1109)</f>
        <v>68</v>
      </c>
      <c r="C1109" s="95">
        <v>7</v>
      </c>
      <c r="D1109" s="95" t="str">
        <f t="shared" si="74"/>
        <v>IND</v>
      </c>
      <c r="E1109" s="95">
        <f t="shared" si="72"/>
        <v>1</v>
      </c>
      <c r="F1109" s="95" t="str" cm="1">
        <f t="array" ref="F1109">_xlfn.IFS(G1109&gt;H1109,"W",G1109&lt;H1109,"L",G1109=H1109,"---")</f>
        <v>W</v>
      </c>
      <c r="G1109" s="165">
        <v>6</v>
      </c>
      <c r="H1109" s="165">
        <v>2</v>
      </c>
      <c r="I1109" s="95" t="str" cm="1">
        <f t="array" ref="I1109">_xlfn.IFS(H1109&gt;G1109,"W",H1109&lt;G1109,"L",H1109=G1109,"---")</f>
        <v>L</v>
      </c>
      <c r="J1109" s="95">
        <f t="shared" si="73"/>
        <v>0</v>
      </c>
      <c r="K1109" s="95" t="str">
        <f t="shared" si="75"/>
        <v>BKN</v>
      </c>
      <c r="L1109" s="95">
        <v>19</v>
      </c>
      <c r="M1109" s="95">
        <f>COUNTIF($D$3:K1109,K1109)</f>
        <v>69</v>
      </c>
    </row>
    <row r="1110" spans="1:13" x14ac:dyDescent="0.25">
      <c r="A1110" s="95">
        <v>1108</v>
      </c>
      <c r="B1110" s="95">
        <f>COUNTIF($D$3:K1110,D1110)</f>
        <v>68</v>
      </c>
      <c r="C1110" s="95">
        <v>8</v>
      </c>
      <c r="D1110" s="95" t="str">
        <f t="shared" si="74"/>
        <v>MIL</v>
      </c>
      <c r="E1110" s="95">
        <f t="shared" si="72"/>
        <v>0</v>
      </c>
      <c r="F1110" s="95" t="str" cm="1">
        <f t="array" ref="F1110">_xlfn.IFS(G1110&gt;H1110,"W",G1110&lt;H1110,"L",G1110=H1110,"---")</f>
        <v>L</v>
      </c>
      <c r="G1110" s="165">
        <v>1</v>
      </c>
      <c r="H1110" s="165">
        <v>3</v>
      </c>
      <c r="I1110" s="95" t="str" cm="1">
        <f t="array" ref="I1110">_xlfn.IFS(H1110&gt;G1110,"W",H1110&lt;G1110,"L",H1110=G1110,"---")</f>
        <v>W</v>
      </c>
      <c r="J1110" s="95">
        <f t="shared" si="73"/>
        <v>1</v>
      </c>
      <c r="K1110" s="95" t="str">
        <f t="shared" si="75"/>
        <v>WAS</v>
      </c>
      <c r="L1110" s="95">
        <v>20</v>
      </c>
      <c r="M1110" s="95">
        <f>COUNTIF($D$3:K1110,K1110)</f>
        <v>70</v>
      </c>
    </row>
    <row r="1111" spans="1:13" x14ac:dyDescent="0.25">
      <c r="A1111" s="95">
        <v>1109</v>
      </c>
      <c r="B1111" s="95">
        <f>COUNTIF($D$3:K1111,D1111)</f>
        <v>71</v>
      </c>
      <c r="C1111" s="95">
        <v>1</v>
      </c>
      <c r="D1111" s="95" t="str">
        <f t="shared" si="74"/>
        <v>NYS</v>
      </c>
      <c r="E1111" s="95">
        <f t="shared" si="72"/>
        <v>1</v>
      </c>
      <c r="F1111" s="95" t="str" cm="1">
        <f t="array" ref="F1111">_xlfn.IFS(G1111&gt;H1111,"W",G1111&lt;H1111,"L",G1111=H1111,"---")</f>
        <v>W</v>
      </c>
      <c r="G1111" s="165">
        <v>14</v>
      </c>
      <c r="H1111" s="165">
        <v>6</v>
      </c>
      <c r="I1111" s="95" t="str" cm="1">
        <f t="array" ref="I1111">_xlfn.IFS(H1111&gt;G1111,"W",H1111&lt;G1111,"L",H1111=G1111,"---")</f>
        <v>L</v>
      </c>
      <c r="J1111" s="95">
        <f t="shared" si="73"/>
        <v>0</v>
      </c>
      <c r="K1111" s="95" t="str">
        <f t="shared" si="75"/>
        <v>PIT</v>
      </c>
      <c r="L1111" s="95">
        <v>21</v>
      </c>
      <c r="M1111" s="95">
        <f>COUNTIF($D$3:K1111,K1111)</f>
        <v>70</v>
      </c>
    </row>
    <row r="1112" spans="1:13" x14ac:dyDescent="0.25">
      <c r="A1112" s="95">
        <v>1110</v>
      </c>
      <c r="B1112" s="95">
        <f>COUNTIF($D$3:K1112,D1112)</f>
        <v>71</v>
      </c>
      <c r="C1112" s="95">
        <v>2</v>
      </c>
      <c r="D1112" s="95" t="str">
        <f t="shared" si="74"/>
        <v>BOS</v>
      </c>
      <c r="E1112" s="95">
        <f t="shared" si="72"/>
        <v>0</v>
      </c>
      <c r="F1112" s="95" t="str" cm="1">
        <f t="array" ref="F1112">_xlfn.IFS(G1112&gt;H1112,"W",G1112&lt;H1112,"L",G1112=H1112,"---")</f>
        <v>L</v>
      </c>
      <c r="G1112" s="165">
        <v>5</v>
      </c>
      <c r="H1112" s="165">
        <v>6</v>
      </c>
      <c r="I1112" s="95" t="str" cm="1">
        <f t="array" ref="I1112">_xlfn.IFS(H1112&gt;G1112,"W",H1112&lt;G1112,"L",H1112=G1112,"---")</f>
        <v>W</v>
      </c>
      <c r="J1112" s="95">
        <f t="shared" si="73"/>
        <v>1</v>
      </c>
      <c r="K1112" s="95" t="str">
        <f t="shared" si="75"/>
        <v>ATL</v>
      </c>
      <c r="L1112" s="95">
        <v>22</v>
      </c>
      <c r="M1112" s="95">
        <f>COUNTIF($D$3:K1112,K1112)</f>
        <v>70</v>
      </c>
    </row>
    <row r="1113" spans="1:13" x14ac:dyDescent="0.25">
      <c r="A1113" s="95">
        <v>1111</v>
      </c>
      <c r="B1113" s="95">
        <f>COUNTIF($D$3:K1113,D1113)</f>
        <v>70</v>
      </c>
      <c r="C1113" s="95">
        <v>3</v>
      </c>
      <c r="D1113" s="95" t="str">
        <f t="shared" si="74"/>
        <v>BAL</v>
      </c>
      <c r="E1113" s="95">
        <f t="shared" si="72"/>
        <v>1</v>
      </c>
      <c r="F1113" s="95" t="str" cm="1">
        <f t="array" ref="F1113">_xlfn.IFS(G1113&gt;H1113,"W",G1113&lt;H1113,"L",G1113=H1113,"---")</f>
        <v>W</v>
      </c>
      <c r="G1113" s="165">
        <v>6</v>
      </c>
      <c r="H1113" s="165">
        <v>1</v>
      </c>
      <c r="I1113" s="95" t="str" cm="1">
        <f t="array" ref="I1113">_xlfn.IFS(H1113&gt;G1113,"W",H1113&lt;G1113,"L",H1113=G1113,"---")</f>
        <v>L</v>
      </c>
      <c r="J1113" s="95">
        <f t="shared" si="73"/>
        <v>0</v>
      </c>
      <c r="K1113" s="95" t="str">
        <f t="shared" si="75"/>
        <v>MIA</v>
      </c>
      <c r="L1113" s="95">
        <v>23</v>
      </c>
      <c r="M1113" s="95">
        <f>COUNTIF($D$3:K1113,K1113)</f>
        <v>69</v>
      </c>
    </row>
    <row r="1114" spans="1:13" x14ac:dyDescent="0.25">
      <c r="A1114" s="95">
        <v>1112</v>
      </c>
      <c r="B1114" s="95">
        <f>COUNTIF($D$3:K1114,D1114)</f>
        <v>71</v>
      </c>
      <c r="C1114" s="95">
        <v>4</v>
      </c>
      <c r="D1114" s="95" t="str">
        <f t="shared" si="74"/>
        <v>CLE</v>
      </c>
      <c r="E1114" s="95">
        <f t="shared" si="72"/>
        <v>1</v>
      </c>
      <c r="F1114" s="95" t="str" cm="1">
        <f t="array" ref="F1114">_xlfn.IFS(G1114&gt;H1114,"W",G1114&lt;H1114,"L",G1114=H1114,"---")</f>
        <v>W</v>
      </c>
      <c r="G1114" s="165">
        <v>7</v>
      </c>
      <c r="H1114" s="165">
        <v>6</v>
      </c>
      <c r="I1114" s="95" t="str" cm="1">
        <f t="array" ref="I1114">_xlfn.IFS(H1114&gt;G1114,"W",H1114&lt;G1114,"L",H1114=G1114,"---")</f>
        <v>L</v>
      </c>
      <c r="J1114" s="95">
        <f t="shared" si="73"/>
        <v>0</v>
      </c>
      <c r="K1114" s="95" t="str">
        <f t="shared" si="75"/>
        <v>CIN</v>
      </c>
      <c r="L1114" s="95">
        <v>24</v>
      </c>
      <c r="M1114" s="95">
        <f>COUNTIF($D$3:K1114,K1114)</f>
        <v>69</v>
      </c>
    </row>
    <row r="1115" spans="1:13" x14ac:dyDescent="0.25">
      <c r="A1115" s="95">
        <v>1113</v>
      </c>
      <c r="B1115" s="95">
        <f>COUNTIF($D$3:K1115,D1115)</f>
        <v>71</v>
      </c>
      <c r="C1115" s="95">
        <v>13</v>
      </c>
      <c r="D1115" s="95" t="str">
        <f t="shared" si="74"/>
        <v>KCM</v>
      </c>
      <c r="E1115" s="95">
        <f t="shared" si="72"/>
        <v>0</v>
      </c>
      <c r="F1115" s="95" t="str" cm="1">
        <f t="array" ref="F1115">_xlfn.IFS(G1115&gt;H1115,"W",G1115&lt;H1115,"L",G1115=H1115,"---")</f>
        <v>L</v>
      </c>
      <c r="G1115" s="165">
        <v>2</v>
      </c>
      <c r="H1115" s="165">
        <v>8</v>
      </c>
      <c r="I1115" s="95" t="str" cm="1">
        <f t="array" ref="I1115">_xlfn.IFS(H1115&gt;G1115,"W",H1115&lt;G1115,"L",H1115=G1115,"---")</f>
        <v>W</v>
      </c>
      <c r="J1115" s="95">
        <f t="shared" si="73"/>
        <v>1</v>
      </c>
      <c r="K1115" s="95" t="str">
        <f t="shared" si="75"/>
        <v>CHC</v>
      </c>
      <c r="L1115" s="95">
        <v>25</v>
      </c>
      <c r="M1115" s="95">
        <f>COUNTIF($D$3:K1115,K1115)</f>
        <v>69</v>
      </c>
    </row>
    <row r="1116" spans="1:13" x14ac:dyDescent="0.25">
      <c r="A1116" s="95">
        <v>1114</v>
      </c>
      <c r="B1116" s="95">
        <f>COUNTIF($D$3:K1116,D1116)</f>
        <v>71</v>
      </c>
      <c r="C1116" s="95">
        <v>14</v>
      </c>
      <c r="D1116" s="95" t="str">
        <f t="shared" si="74"/>
        <v>MIN</v>
      </c>
      <c r="E1116" s="95">
        <f t="shared" si="72"/>
        <v>1</v>
      </c>
      <c r="F1116" s="95" t="str" cm="1">
        <f t="array" ref="F1116">_xlfn.IFS(G1116&gt;H1116,"W",G1116&lt;H1116,"L",G1116=H1116,"---")</f>
        <v>W</v>
      </c>
      <c r="G1116" s="165">
        <v>8</v>
      </c>
      <c r="H1116" s="165">
        <v>7</v>
      </c>
      <c r="I1116" s="95" t="str" cm="1">
        <f t="array" ref="I1116">_xlfn.IFS(H1116&gt;G1116,"W",H1116&lt;G1116,"L",H1116=G1116,"---")</f>
        <v>L</v>
      </c>
      <c r="J1116" s="95">
        <f t="shared" si="73"/>
        <v>0</v>
      </c>
      <c r="K1116" s="95" t="str">
        <f t="shared" si="75"/>
        <v>STL</v>
      </c>
      <c r="L1116" s="95">
        <v>26</v>
      </c>
      <c r="M1116" s="95">
        <f>COUNTIF($D$3:K1116,K1116)</f>
        <v>70</v>
      </c>
    </row>
    <row r="1117" spans="1:13" x14ac:dyDescent="0.25">
      <c r="A1117" s="95">
        <v>1115</v>
      </c>
      <c r="B1117" s="95">
        <f>COUNTIF($D$3:K1117,D1117)</f>
        <v>70</v>
      </c>
      <c r="C1117" s="95">
        <v>15</v>
      </c>
      <c r="D1117" s="95" t="str">
        <f t="shared" si="74"/>
        <v>DAL</v>
      </c>
      <c r="E1117" s="95">
        <f t="shared" si="72"/>
        <v>0</v>
      </c>
      <c r="F1117" s="95" t="str" cm="1">
        <f t="array" ref="F1117">_xlfn.IFS(G1117&gt;H1117,"W",G1117&lt;H1117,"L",G1117=H1117,"---")</f>
        <v>L</v>
      </c>
      <c r="G1117" s="165">
        <v>5</v>
      </c>
      <c r="H1117" s="165">
        <v>6</v>
      </c>
      <c r="I1117" s="95" t="str" cm="1">
        <f t="array" ref="I1117">_xlfn.IFS(H1117&gt;G1117,"W",H1117&lt;G1117,"L",H1117=G1117,"---")</f>
        <v>W</v>
      </c>
      <c r="J1117" s="95">
        <f t="shared" si="73"/>
        <v>1</v>
      </c>
      <c r="K1117" s="95" t="str">
        <f t="shared" si="75"/>
        <v>OKC</v>
      </c>
      <c r="L1117" s="95">
        <v>27</v>
      </c>
      <c r="M1117" s="95">
        <f>COUNTIF($D$3:K1117,K1117)</f>
        <v>71</v>
      </c>
    </row>
    <row r="1118" spans="1:13" x14ac:dyDescent="0.25">
      <c r="A1118" s="95">
        <v>1116</v>
      </c>
      <c r="B1118" s="95">
        <f>COUNTIF($D$3:K1118,D1118)</f>
        <v>70</v>
      </c>
      <c r="C1118" s="95">
        <v>16</v>
      </c>
      <c r="D1118" s="95" t="str">
        <f t="shared" si="74"/>
        <v>HOU</v>
      </c>
      <c r="E1118" s="95">
        <f t="shared" si="72"/>
        <v>1</v>
      </c>
      <c r="F1118" s="95" t="str" cm="1">
        <f t="array" ref="F1118">_xlfn.IFS(G1118&gt;H1118,"W",G1118&lt;H1118,"L",G1118=H1118,"---")</f>
        <v>W</v>
      </c>
      <c r="G1118" s="165">
        <v>6</v>
      </c>
      <c r="H1118" s="165">
        <v>2</v>
      </c>
      <c r="I1118" s="95" t="str" cm="1">
        <f t="array" ref="I1118">_xlfn.IFS(H1118&gt;G1118,"W",H1118&lt;G1118,"L",H1118=G1118,"---")</f>
        <v>L</v>
      </c>
      <c r="J1118" s="95">
        <f t="shared" si="73"/>
        <v>0</v>
      </c>
      <c r="K1118" s="95" t="str">
        <f t="shared" si="75"/>
        <v>COL</v>
      </c>
      <c r="L1118" s="95">
        <v>28</v>
      </c>
      <c r="M1118" s="95">
        <f>COUNTIF($D$3:K1118,K1118)</f>
        <v>71</v>
      </c>
    </row>
    <row r="1119" spans="1:13" x14ac:dyDescent="0.25">
      <c r="A1119" s="95">
        <v>1117</v>
      </c>
      <c r="B1119" s="95">
        <f>COUNTIF($D$3:K1119,D1119)</f>
        <v>69</v>
      </c>
      <c r="C1119" s="95">
        <v>9</v>
      </c>
      <c r="D1119" s="95" t="str">
        <f t="shared" si="74"/>
        <v>SEA</v>
      </c>
      <c r="E1119" s="95">
        <f t="shared" si="72"/>
        <v>0</v>
      </c>
      <c r="F1119" s="95" t="str" cm="1">
        <f t="array" ref="F1119">_xlfn.IFS(G1119&gt;H1119,"W",G1119&lt;H1119,"L",G1119=H1119,"---")</f>
        <v>L</v>
      </c>
      <c r="G1119" s="165">
        <v>3</v>
      </c>
      <c r="H1119" s="165">
        <v>6</v>
      </c>
      <c r="I1119" s="95" t="str" cm="1">
        <f t="array" ref="I1119">_xlfn.IFS(H1119&gt;G1119,"W",H1119&lt;G1119,"L",H1119=G1119,"---")</f>
        <v>W</v>
      </c>
      <c r="J1119" s="95">
        <f t="shared" si="73"/>
        <v>1</v>
      </c>
      <c r="K1119" s="95" t="str">
        <f t="shared" si="75"/>
        <v>LAP</v>
      </c>
      <c r="L1119" s="95">
        <v>29</v>
      </c>
      <c r="M1119" s="95">
        <f>COUNTIF($D$3:K1119,K1119)</f>
        <v>71</v>
      </c>
    </row>
    <row r="1120" spans="1:13" x14ac:dyDescent="0.25">
      <c r="A1120" s="95">
        <v>1118</v>
      </c>
      <c r="B1120" s="95">
        <f>COUNTIF($D$3:K1120,D1120)</f>
        <v>70</v>
      </c>
      <c r="C1120" s="95">
        <v>10</v>
      </c>
      <c r="D1120" s="95" t="str">
        <f t="shared" si="74"/>
        <v>OAK</v>
      </c>
      <c r="E1120" s="95">
        <f t="shared" si="72"/>
        <v>1</v>
      </c>
      <c r="F1120" s="95" t="str" cm="1">
        <f t="array" ref="F1120">_xlfn.IFS(G1120&gt;H1120,"W",G1120&lt;H1120,"L",G1120=H1120,"---")</f>
        <v>W</v>
      </c>
      <c r="G1120" s="165">
        <v>10</v>
      </c>
      <c r="H1120" s="165">
        <v>8</v>
      </c>
      <c r="I1120" s="95" t="str" cm="1">
        <f t="array" ref="I1120">_xlfn.IFS(H1120&gt;G1120,"W",H1120&lt;G1120,"L",H1120=G1120,"---")</f>
        <v>L</v>
      </c>
      <c r="J1120" s="95">
        <f t="shared" si="73"/>
        <v>0</v>
      </c>
      <c r="K1120" s="95" t="str">
        <f t="shared" si="75"/>
        <v>PHX</v>
      </c>
      <c r="L1120" s="95">
        <v>30</v>
      </c>
      <c r="M1120" s="95">
        <f>COUNTIF($D$3:K1120,K1120)</f>
        <v>71</v>
      </c>
    </row>
    <row r="1121" spans="1:13" x14ac:dyDescent="0.25">
      <c r="A1121" s="95">
        <v>1119</v>
      </c>
      <c r="B1121" s="95">
        <f>COUNTIF($D$3:K1121,D1121)</f>
        <v>71</v>
      </c>
      <c r="C1121" s="95">
        <v>11</v>
      </c>
      <c r="D1121" s="95" t="str">
        <f t="shared" si="74"/>
        <v>LAA</v>
      </c>
      <c r="E1121" s="95">
        <f t="shared" si="72"/>
        <v>1</v>
      </c>
      <c r="F1121" s="95" t="str" cm="1">
        <f t="array" ref="F1121">_xlfn.IFS(G1121&gt;H1121,"W",G1121&lt;H1121,"L",G1121=H1121,"---")</f>
        <v>W</v>
      </c>
      <c r="G1121" s="165">
        <v>3</v>
      </c>
      <c r="H1121" s="165">
        <v>0</v>
      </c>
      <c r="I1121" s="95" t="str" cm="1">
        <f t="array" ref="I1121">_xlfn.IFS(H1121&gt;G1121,"W",H1121&lt;G1121,"L",H1121=G1121,"---")</f>
        <v>L</v>
      </c>
      <c r="J1121" s="95">
        <f t="shared" si="73"/>
        <v>0</v>
      </c>
      <c r="K1121" s="95" t="str">
        <f t="shared" si="75"/>
        <v>SDT</v>
      </c>
      <c r="L1121" s="95">
        <v>31</v>
      </c>
      <c r="M1121" s="95">
        <f>COUNTIF($D$3:K1121,K1121)</f>
        <v>70</v>
      </c>
    </row>
    <row r="1122" spans="1:13" x14ac:dyDescent="0.25">
      <c r="A1122" s="95">
        <v>1120</v>
      </c>
      <c r="B1122" s="95">
        <f>COUNTIF($D$3:K1122,D1122)</f>
        <v>71</v>
      </c>
      <c r="C1122" s="95">
        <v>12</v>
      </c>
      <c r="D1122" s="95" t="str">
        <f t="shared" si="74"/>
        <v>CHR</v>
      </c>
      <c r="E1122" s="95">
        <f t="shared" si="72"/>
        <v>1</v>
      </c>
      <c r="F1122" s="95" t="str" cm="1">
        <f t="array" ref="F1122">_xlfn.IFS(G1122&gt;H1122,"W",G1122&lt;H1122,"L",G1122=H1122,"---")</f>
        <v>W</v>
      </c>
      <c r="G1122" s="165">
        <v>2</v>
      </c>
      <c r="H1122" s="165">
        <v>0</v>
      </c>
      <c r="I1122" s="95" t="str" cm="1">
        <f t="array" ref="I1122">_xlfn.IFS(H1122&gt;G1122,"W",H1122&lt;G1122,"L",H1122=G1122,"---")</f>
        <v>L</v>
      </c>
      <c r="J1122" s="95">
        <f t="shared" si="73"/>
        <v>0</v>
      </c>
      <c r="K1122" s="95" t="str">
        <f t="shared" si="75"/>
        <v>SFN</v>
      </c>
      <c r="L1122" s="95">
        <v>32</v>
      </c>
      <c r="M1122" s="95">
        <f>COUNTIF($D$3:K1122,K1122)</f>
        <v>70</v>
      </c>
    </row>
    <row r="1123" spans="1:13" x14ac:dyDescent="0.25">
      <c r="A1123" s="95">
        <v>1121</v>
      </c>
      <c r="B1123" s="95">
        <f>COUNTIF($D$3:K1123,D1123)</f>
        <v>70</v>
      </c>
      <c r="C1123" s="95">
        <v>5</v>
      </c>
      <c r="D1123" s="95" t="str">
        <f t="shared" si="74"/>
        <v>DET</v>
      </c>
      <c r="E1123" s="95">
        <f t="shared" si="72"/>
        <v>0</v>
      </c>
      <c r="F1123" s="95" t="str" cm="1">
        <f t="array" ref="F1123">_xlfn.IFS(G1123&gt;H1123,"W",G1123&lt;H1123,"L",G1123=H1123,"---")</f>
        <v>L</v>
      </c>
      <c r="G1123" s="165">
        <v>3</v>
      </c>
      <c r="H1123" s="165">
        <v>17</v>
      </c>
      <c r="I1123" s="95" t="str" cm="1">
        <f t="array" ref="I1123">_xlfn.IFS(H1123&gt;G1123,"W",H1123&lt;G1123,"L",H1123=G1123,"---")</f>
        <v>W</v>
      </c>
      <c r="J1123" s="95">
        <f t="shared" si="73"/>
        <v>1</v>
      </c>
      <c r="K1123" s="95" t="str">
        <f t="shared" si="75"/>
        <v>NYC</v>
      </c>
      <c r="L1123" s="95">
        <v>17</v>
      </c>
      <c r="M1123" s="95">
        <f>COUNTIF($D$3:K1123,K1123)</f>
        <v>71</v>
      </c>
    </row>
    <row r="1124" spans="1:13" x14ac:dyDescent="0.25">
      <c r="A1124" s="95">
        <v>1122</v>
      </c>
      <c r="B1124" s="95">
        <f>COUNTIF($D$3:K1124,D1124)</f>
        <v>70</v>
      </c>
      <c r="C1124" s="95">
        <v>6</v>
      </c>
      <c r="D1124" s="95" t="str">
        <f t="shared" si="74"/>
        <v>ORL</v>
      </c>
      <c r="E1124" s="95">
        <f t="shared" si="72"/>
        <v>1</v>
      </c>
      <c r="F1124" s="95" t="str" cm="1">
        <f t="array" ref="F1124">_xlfn.IFS(G1124&gt;H1124,"W",G1124&lt;H1124,"L",G1124=H1124,"---")</f>
        <v>W</v>
      </c>
      <c r="G1124" s="165">
        <v>6</v>
      </c>
      <c r="H1124" s="165">
        <v>3</v>
      </c>
      <c r="I1124" s="95" t="str" cm="1">
        <f t="array" ref="I1124">_xlfn.IFS(H1124&gt;G1124,"W",H1124&lt;G1124,"L",H1124=G1124,"---")</f>
        <v>L</v>
      </c>
      <c r="J1124" s="95">
        <f t="shared" si="73"/>
        <v>0</v>
      </c>
      <c r="K1124" s="95" t="str">
        <f t="shared" si="75"/>
        <v>PHI</v>
      </c>
      <c r="L1124" s="95">
        <v>18</v>
      </c>
      <c r="M1124" s="95">
        <f>COUNTIF($D$3:K1124,K1124)</f>
        <v>71</v>
      </c>
    </row>
    <row r="1125" spans="1:13" x14ac:dyDescent="0.25">
      <c r="A1125" s="95">
        <v>1123</v>
      </c>
      <c r="B1125" s="95">
        <f>COUNTIF($D$3:K1125,D1125)</f>
        <v>69</v>
      </c>
      <c r="C1125" s="95">
        <v>7</v>
      </c>
      <c r="D1125" s="95" t="str">
        <f t="shared" si="74"/>
        <v>IND</v>
      </c>
      <c r="E1125" s="95">
        <f t="shared" si="72"/>
        <v>1</v>
      </c>
      <c r="F1125" s="95" t="str" cm="1">
        <f t="array" ref="F1125">_xlfn.IFS(G1125&gt;H1125,"W",G1125&lt;H1125,"L",G1125=H1125,"---")</f>
        <v>W</v>
      </c>
      <c r="G1125" s="165">
        <v>9</v>
      </c>
      <c r="H1125" s="165">
        <v>0</v>
      </c>
      <c r="I1125" s="95" t="str" cm="1">
        <f t="array" ref="I1125">_xlfn.IFS(H1125&gt;G1125,"W",H1125&lt;G1125,"L",H1125=G1125,"---")</f>
        <v>L</v>
      </c>
      <c r="J1125" s="95">
        <f t="shared" si="73"/>
        <v>0</v>
      </c>
      <c r="K1125" s="95" t="str">
        <f t="shared" si="75"/>
        <v>BKN</v>
      </c>
      <c r="L1125" s="95">
        <v>19</v>
      </c>
      <c r="M1125" s="95">
        <f>COUNTIF($D$3:K1125,K1125)</f>
        <v>70</v>
      </c>
    </row>
    <row r="1126" spans="1:13" x14ac:dyDescent="0.25">
      <c r="A1126" s="95">
        <v>1124</v>
      </c>
      <c r="B1126" s="95">
        <f>COUNTIF($D$3:K1126,D1126)</f>
        <v>69</v>
      </c>
      <c r="C1126" s="95">
        <v>8</v>
      </c>
      <c r="D1126" s="95" t="str">
        <f t="shared" si="74"/>
        <v>MIL</v>
      </c>
      <c r="E1126" s="95">
        <f t="shared" si="72"/>
        <v>1</v>
      </c>
      <c r="F1126" s="95" t="str" cm="1">
        <f t="array" ref="F1126">_xlfn.IFS(G1126&gt;H1126,"W",G1126&lt;H1126,"L",G1126=H1126,"---")</f>
        <v>W</v>
      </c>
      <c r="G1126" s="165">
        <v>9</v>
      </c>
      <c r="H1126" s="165">
        <v>3</v>
      </c>
      <c r="I1126" s="95" t="str" cm="1">
        <f t="array" ref="I1126">_xlfn.IFS(H1126&gt;G1126,"W",H1126&lt;G1126,"L",H1126=G1126,"---")</f>
        <v>L</v>
      </c>
      <c r="J1126" s="95">
        <f t="shared" si="73"/>
        <v>0</v>
      </c>
      <c r="K1126" s="95" t="str">
        <f t="shared" si="75"/>
        <v>WAS</v>
      </c>
      <c r="L1126" s="95">
        <v>20</v>
      </c>
      <c r="M1126" s="95">
        <f>COUNTIF($D$3:K1126,K1126)</f>
        <v>71</v>
      </c>
    </row>
    <row r="1127" spans="1:13" x14ac:dyDescent="0.25">
      <c r="A1127" s="95">
        <v>1125</v>
      </c>
      <c r="B1127" s="95">
        <f>COUNTIF($D$3:K1127,D1127)</f>
        <v>72</v>
      </c>
      <c r="C1127" s="95">
        <v>1</v>
      </c>
      <c r="D1127" s="95" t="str">
        <f t="shared" si="74"/>
        <v>NYS</v>
      </c>
      <c r="E1127" s="95">
        <f t="shared" si="72"/>
        <v>1</v>
      </c>
      <c r="F1127" s="95" t="str" cm="1">
        <f t="array" ref="F1127">_xlfn.IFS(G1127&gt;H1127,"W",G1127&lt;H1127,"L",G1127=H1127,"---")</f>
        <v>W</v>
      </c>
      <c r="G1127" s="165">
        <v>8</v>
      </c>
      <c r="H1127" s="165">
        <v>3</v>
      </c>
      <c r="I1127" s="95" t="str" cm="1">
        <f t="array" ref="I1127">_xlfn.IFS(H1127&gt;G1127,"W",H1127&lt;G1127,"L",H1127=G1127,"---")</f>
        <v>L</v>
      </c>
      <c r="J1127" s="95">
        <f t="shared" si="73"/>
        <v>0</v>
      </c>
      <c r="K1127" s="95" t="str">
        <f t="shared" si="75"/>
        <v>PIT</v>
      </c>
      <c r="L1127" s="95">
        <v>21</v>
      </c>
      <c r="M1127" s="95">
        <f>COUNTIF($D$3:K1127,K1127)</f>
        <v>71</v>
      </c>
    </row>
    <row r="1128" spans="1:13" x14ac:dyDescent="0.25">
      <c r="A1128" s="95">
        <v>1126</v>
      </c>
      <c r="B1128" s="95">
        <f>COUNTIF($D$3:K1128,D1128)</f>
        <v>72</v>
      </c>
      <c r="C1128" s="95">
        <v>2</v>
      </c>
      <c r="D1128" s="95" t="str">
        <f t="shared" si="74"/>
        <v>BOS</v>
      </c>
      <c r="E1128" s="95">
        <f t="shared" si="72"/>
        <v>1</v>
      </c>
      <c r="F1128" s="95" t="str" cm="1">
        <f t="array" ref="F1128">_xlfn.IFS(G1128&gt;H1128,"W",G1128&lt;H1128,"L",G1128=H1128,"---")</f>
        <v>W</v>
      </c>
      <c r="G1128" s="165">
        <v>7</v>
      </c>
      <c r="H1128" s="165">
        <v>2</v>
      </c>
      <c r="I1128" s="95" t="str" cm="1">
        <f t="array" ref="I1128">_xlfn.IFS(H1128&gt;G1128,"W",H1128&lt;G1128,"L",H1128=G1128,"---")</f>
        <v>L</v>
      </c>
      <c r="J1128" s="95">
        <f t="shared" si="73"/>
        <v>0</v>
      </c>
      <c r="K1128" s="95" t="str">
        <f t="shared" si="75"/>
        <v>ATL</v>
      </c>
      <c r="L1128" s="95">
        <v>22</v>
      </c>
      <c r="M1128" s="95">
        <f>COUNTIF($D$3:K1128,K1128)</f>
        <v>71</v>
      </c>
    </row>
    <row r="1129" spans="1:13" x14ac:dyDescent="0.25">
      <c r="A1129" s="95">
        <v>1127</v>
      </c>
      <c r="B1129" s="95">
        <f>COUNTIF($D$3:K1129,D1129)</f>
        <v>71</v>
      </c>
      <c r="C1129" s="95">
        <v>3</v>
      </c>
      <c r="D1129" s="95" t="str">
        <f t="shared" si="74"/>
        <v>BAL</v>
      </c>
      <c r="E1129" s="95">
        <f t="shared" si="72"/>
        <v>1</v>
      </c>
      <c r="F1129" s="95" t="str" cm="1">
        <f t="array" ref="F1129">_xlfn.IFS(G1129&gt;H1129,"W",G1129&lt;H1129,"L",G1129=H1129,"---")</f>
        <v>W</v>
      </c>
      <c r="G1129" s="165">
        <v>2</v>
      </c>
      <c r="H1129" s="165">
        <v>1</v>
      </c>
      <c r="I1129" s="95" t="str" cm="1">
        <f t="array" ref="I1129">_xlfn.IFS(H1129&gt;G1129,"W",H1129&lt;G1129,"L",H1129=G1129,"---")</f>
        <v>L</v>
      </c>
      <c r="J1129" s="95">
        <f t="shared" si="73"/>
        <v>0</v>
      </c>
      <c r="K1129" s="95" t="str">
        <f t="shared" si="75"/>
        <v>MIA</v>
      </c>
      <c r="L1129" s="95">
        <v>23</v>
      </c>
      <c r="M1129" s="95">
        <f>COUNTIF($D$3:K1129,K1129)</f>
        <v>70</v>
      </c>
    </row>
    <row r="1130" spans="1:13" x14ac:dyDescent="0.25">
      <c r="A1130" s="95">
        <v>1128</v>
      </c>
      <c r="B1130" s="95">
        <f>COUNTIF($D$3:K1130,D1130)</f>
        <v>72</v>
      </c>
      <c r="C1130" s="95">
        <v>4</v>
      </c>
      <c r="D1130" s="95" t="str">
        <f t="shared" si="74"/>
        <v>CLE</v>
      </c>
      <c r="E1130" s="95">
        <f t="shared" si="72"/>
        <v>0</v>
      </c>
      <c r="F1130" s="95" t="str" cm="1">
        <f t="array" ref="F1130">_xlfn.IFS(G1130&gt;H1130,"W",G1130&lt;H1130,"L",G1130=H1130,"---")</f>
        <v>L</v>
      </c>
      <c r="G1130" s="165">
        <v>4</v>
      </c>
      <c r="H1130" s="165">
        <v>5</v>
      </c>
      <c r="I1130" s="95" t="str" cm="1">
        <f t="array" ref="I1130">_xlfn.IFS(H1130&gt;G1130,"W",H1130&lt;G1130,"L",H1130=G1130,"---")</f>
        <v>W</v>
      </c>
      <c r="J1130" s="95">
        <f t="shared" si="73"/>
        <v>1</v>
      </c>
      <c r="K1130" s="95" t="str">
        <f t="shared" si="75"/>
        <v>CIN</v>
      </c>
      <c r="L1130" s="95">
        <v>24</v>
      </c>
      <c r="M1130" s="95">
        <f>COUNTIF($D$3:K1130,K1130)</f>
        <v>70</v>
      </c>
    </row>
    <row r="1131" spans="1:13" x14ac:dyDescent="0.25">
      <c r="A1131" s="95">
        <v>1129</v>
      </c>
      <c r="B1131" s="95">
        <f>COUNTIF($D$3:K1131,D1131)</f>
        <v>72</v>
      </c>
      <c r="C1131" s="95">
        <v>13</v>
      </c>
      <c r="D1131" s="95" t="str">
        <f t="shared" si="74"/>
        <v>KCM</v>
      </c>
      <c r="E1131" s="95">
        <f t="shared" si="72"/>
        <v>1</v>
      </c>
      <c r="F1131" s="95" t="str" cm="1">
        <f t="array" ref="F1131">_xlfn.IFS(G1131&gt;H1131,"W",G1131&lt;H1131,"L",G1131=H1131,"---")</f>
        <v>W</v>
      </c>
      <c r="G1131" s="165">
        <v>9</v>
      </c>
      <c r="H1131" s="165">
        <v>2</v>
      </c>
      <c r="I1131" s="95" t="str" cm="1">
        <f t="array" ref="I1131">_xlfn.IFS(H1131&gt;G1131,"W",H1131&lt;G1131,"L",H1131=G1131,"---")</f>
        <v>L</v>
      </c>
      <c r="J1131" s="95">
        <f t="shared" si="73"/>
        <v>0</v>
      </c>
      <c r="K1131" s="95" t="str">
        <f t="shared" si="75"/>
        <v>CHC</v>
      </c>
      <c r="L1131" s="95">
        <v>25</v>
      </c>
      <c r="M1131" s="95">
        <f>COUNTIF($D$3:K1131,K1131)</f>
        <v>70</v>
      </c>
    </row>
    <row r="1132" spans="1:13" x14ac:dyDescent="0.25">
      <c r="A1132" s="95">
        <v>1130</v>
      </c>
      <c r="B1132" s="95">
        <f>COUNTIF($D$3:K1132,D1132)</f>
        <v>72</v>
      </c>
      <c r="C1132" s="95">
        <v>14</v>
      </c>
      <c r="D1132" s="95" t="str">
        <f t="shared" si="74"/>
        <v>MIN</v>
      </c>
      <c r="E1132" s="95">
        <f t="shared" si="72"/>
        <v>1</v>
      </c>
      <c r="F1132" s="95" t="str" cm="1">
        <f t="array" ref="F1132">_xlfn.IFS(G1132&gt;H1132,"W",G1132&lt;H1132,"L",G1132=H1132,"---")</f>
        <v>W</v>
      </c>
      <c r="G1132" s="165">
        <v>6</v>
      </c>
      <c r="H1132" s="165">
        <v>1</v>
      </c>
      <c r="I1132" s="95" t="str" cm="1">
        <f t="array" ref="I1132">_xlfn.IFS(H1132&gt;G1132,"W",H1132&lt;G1132,"L",H1132=G1132,"---")</f>
        <v>L</v>
      </c>
      <c r="J1132" s="95">
        <f t="shared" si="73"/>
        <v>0</v>
      </c>
      <c r="K1132" s="95" t="str">
        <f t="shared" si="75"/>
        <v>STL</v>
      </c>
      <c r="L1132" s="95">
        <v>26</v>
      </c>
      <c r="M1132" s="95">
        <f>COUNTIF($D$3:K1132,K1132)</f>
        <v>71</v>
      </c>
    </row>
    <row r="1133" spans="1:13" x14ac:dyDescent="0.25">
      <c r="A1133" s="95">
        <v>1131</v>
      </c>
      <c r="B1133" s="95">
        <f>COUNTIF($D$3:K1133,D1133)</f>
        <v>71</v>
      </c>
      <c r="C1133" s="95">
        <v>15</v>
      </c>
      <c r="D1133" s="95" t="str">
        <f t="shared" si="74"/>
        <v>DAL</v>
      </c>
      <c r="E1133" s="95">
        <f t="shared" si="72"/>
        <v>0</v>
      </c>
      <c r="F1133" s="95" t="str" cm="1">
        <f t="array" ref="F1133">_xlfn.IFS(G1133&gt;H1133,"W",G1133&lt;H1133,"L",G1133=H1133,"---")</f>
        <v>L</v>
      </c>
      <c r="G1133" s="165">
        <v>2</v>
      </c>
      <c r="H1133" s="165">
        <v>3</v>
      </c>
      <c r="I1133" s="95" t="str" cm="1">
        <f t="array" ref="I1133">_xlfn.IFS(H1133&gt;G1133,"W",H1133&lt;G1133,"L",H1133=G1133,"---")</f>
        <v>W</v>
      </c>
      <c r="J1133" s="95">
        <f t="shared" si="73"/>
        <v>1</v>
      </c>
      <c r="K1133" s="95" t="str">
        <f t="shared" si="75"/>
        <v>OKC</v>
      </c>
      <c r="L1133" s="95">
        <v>27</v>
      </c>
      <c r="M1133" s="95">
        <f>COUNTIF($D$3:K1133,K1133)</f>
        <v>72</v>
      </c>
    </row>
    <row r="1134" spans="1:13" x14ac:dyDescent="0.25">
      <c r="A1134" s="95">
        <v>1132</v>
      </c>
      <c r="B1134" s="95">
        <f>COUNTIF($D$3:K1134,D1134)</f>
        <v>71</v>
      </c>
      <c r="C1134" s="95">
        <v>16</v>
      </c>
      <c r="D1134" s="95" t="str">
        <f t="shared" si="74"/>
        <v>HOU</v>
      </c>
      <c r="E1134" s="95">
        <f t="shared" si="72"/>
        <v>0</v>
      </c>
      <c r="F1134" s="95" t="str" cm="1">
        <f t="array" ref="F1134">_xlfn.IFS(G1134&gt;H1134,"W",G1134&lt;H1134,"L",G1134=H1134,"---")</f>
        <v>L</v>
      </c>
      <c r="G1134" s="165">
        <v>1</v>
      </c>
      <c r="H1134" s="165">
        <v>3</v>
      </c>
      <c r="I1134" s="95" t="str" cm="1">
        <f t="array" ref="I1134">_xlfn.IFS(H1134&gt;G1134,"W",H1134&lt;G1134,"L",H1134=G1134,"---")</f>
        <v>W</v>
      </c>
      <c r="J1134" s="95">
        <f t="shared" si="73"/>
        <v>1</v>
      </c>
      <c r="K1134" s="95" t="str">
        <f t="shared" si="75"/>
        <v>COL</v>
      </c>
      <c r="L1134" s="95">
        <v>28</v>
      </c>
      <c r="M1134" s="95">
        <f>COUNTIF($D$3:K1134,K1134)</f>
        <v>72</v>
      </c>
    </row>
    <row r="1135" spans="1:13" x14ac:dyDescent="0.25">
      <c r="A1135" s="95">
        <v>1133</v>
      </c>
      <c r="B1135" s="95">
        <f>COUNTIF($D$3:K1135,D1135)</f>
        <v>70</v>
      </c>
      <c r="C1135" s="95">
        <v>9</v>
      </c>
      <c r="D1135" s="95" t="str">
        <f t="shared" si="74"/>
        <v>SEA</v>
      </c>
      <c r="E1135" s="95">
        <f t="shared" si="72"/>
        <v>1</v>
      </c>
      <c r="F1135" s="95" t="str" cm="1">
        <f t="array" ref="F1135">_xlfn.IFS(G1135&gt;H1135,"W",G1135&lt;H1135,"L",G1135=H1135,"---")</f>
        <v>W</v>
      </c>
      <c r="G1135" s="165">
        <v>4</v>
      </c>
      <c r="H1135" s="165">
        <v>1</v>
      </c>
      <c r="I1135" s="95" t="str" cm="1">
        <f t="array" ref="I1135">_xlfn.IFS(H1135&gt;G1135,"W",H1135&lt;G1135,"L",H1135=G1135,"---")</f>
        <v>L</v>
      </c>
      <c r="J1135" s="95">
        <f t="shared" si="73"/>
        <v>0</v>
      </c>
      <c r="K1135" s="95" t="str">
        <f t="shared" si="75"/>
        <v>LAP</v>
      </c>
      <c r="L1135" s="95">
        <v>29</v>
      </c>
      <c r="M1135" s="95">
        <f>COUNTIF($D$3:K1135,K1135)</f>
        <v>72</v>
      </c>
    </row>
    <row r="1136" spans="1:13" x14ac:dyDescent="0.25">
      <c r="A1136" s="95">
        <v>1134</v>
      </c>
      <c r="B1136" s="95">
        <f>COUNTIF($D$3:K1136,D1136)</f>
        <v>71</v>
      </c>
      <c r="C1136" s="95">
        <v>10</v>
      </c>
      <c r="D1136" s="95" t="str">
        <f t="shared" si="74"/>
        <v>OAK</v>
      </c>
      <c r="E1136" s="95">
        <f t="shared" si="72"/>
        <v>1</v>
      </c>
      <c r="F1136" s="95" t="str" cm="1">
        <f t="array" ref="F1136">_xlfn.IFS(G1136&gt;H1136,"W",G1136&lt;H1136,"L",G1136=H1136,"---")</f>
        <v>W</v>
      </c>
      <c r="G1136" s="165">
        <v>5</v>
      </c>
      <c r="H1136" s="165">
        <v>1</v>
      </c>
      <c r="I1136" s="95" t="str" cm="1">
        <f t="array" ref="I1136">_xlfn.IFS(H1136&gt;G1136,"W",H1136&lt;G1136,"L",H1136=G1136,"---")</f>
        <v>L</v>
      </c>
      <c r="J1136" s="95">
        <f t="shared" si="73"/>
        <v>0</v>
      </c>
      <c r="K1136" s="95" t="str">
        <f t="shared" si="75"/>
        <v>PHX</v>
      </c>
      <c r="L1136" s="95">
        <v>30</v>
      </c>
      <c r="M1136" s="95">
        <f>COUNTIF($D$3:K1136,K1136)</f>
        <v>72</v>
      </c>
    </row>
    <row r="1137" spans="1:13" x14ac:dyDescent="0.25">
      <c r="A1137" s="95">
        <v>1135</v>
      </c>
      <c r="B1137" s="95">
        <f>COUNTIF($D$3:K1137,D1137)</f>
        <v>72</v>
      </c>
      <c r="C1137" s="95">
        <v>11</v>
      </c>
      <c r="D1137" s="95" t="str">
        <f t="shared" si="74"/>
        <v>LAA</v>
      </c>
      <c r="E1137" s="95">
        <f t="shared" si="72"/>
        <v>0</v>
      </c>
      <c r="F1137" s="95" t="str" cm="1">
        <f t="array" ref="F1137">_xlfn.IFS(G1137&gt;H1137,"W",G1137&lt;H1137,"L",G1137=H1137,"---")</f>
        <v>L</v>
      </c>
      <c r="G1137" s="165">
        <v>3</v>
      </c>
      <c r="H1137" s="165">
        <v>10</v>
      </c>
      <c r="I1137" s="95" t="str" cm="1">
        <f t="array" ref="I1137">_xlfn.IFS(H1137&gt;G1137,"W",H1137&lt;G1137,"L",H1137=G1137,"---")</f>
        <v>W</v>
      </c>
      <c r="J1137" s="95">
        <f t="shared" si="73"/>
        <v>1</v>
      </c>
      <c r="K1137" s="95" t="str">
        <f t="shared" si="75"/>
        <v>SDT</v>
      </c>
      <c r="L1137" s="95">
        <v>31</v>
      </c>
      <c r="M1137" s="95">
        <f>COUNTIF($D$3:K1137,K1137)</f>
        <v>71</v>
      </c>
    </row>
    <row r="1138" spans="1:13" x14ac:dyDescent="0.25">
      <c r="A1138" s="95">
        <v>1136</v>
      </c>
      <c r="B1138" s="95">
        <f>COUNTIF($D$3:K1138,D1138)</f>
        <v>72</v>
      </c>
      <c r="C1138" s="95">
        <v>12</v>
      </c>
      <c r="D1138" s="95" t="str">
        <f t="shared" si="74"/>
        <v>CHR</v>
      </c>
      <c r="E1138" s="95">
        <f t="shared" si="72"/>
        <v>1</v>
      </c>
      <c r="F1138" s="95" t="str" cm="1">
        <f t="array" ref="F1138">_xlfn.IFS(G1138&gt;H1138,"W",G1138&lt;H1138,"L",G1138=H1138,"---")</f>
        <v>W</v>
      </c>
      <c r="G1138" s="165">
        <v>10</v>
      </c>
      <c r="H1138" s="165">
        <v>4</v>
      </c>
      <c r="I1138" s="95" t="str" cm="1">
        <f t="array" ref="I1138">_xlfn.IFS(H1138&gt;G1138,"W",H1138&lt;G1138,"L",H1138=G1138,"---")</f>
        <v>L</v>
      </c>
      <c r="J1138" s="95">
        <f t="shared" si="73"/>
        <v>0</v>
      </c>
      <c r="K1138" s="95" t="str">
        <f t="shared" si="75"/>
        <v>SFN</v>
      </c>
      <c r="L1138" s="95">
        <v>32</v>
      </c>
      <c r="M1138" s="95">
        <f>COUNTIF($D$3:K1138,K1138)</f>
        <v>71</v>
      </c>
    </row>
    <row r="1139" spans="1:13" x14ac:dyDescent="0.25">
      <c r="A1139" s="95">
        <v>1137</v>
      </c>
      <c r="B1139" s="95">
        <f>COUNTIF($D$3:K1139,D1139)</f>
        <v>71</v>
      </c>
      <c r="C1139" s="95">
        <v>5</v>
      </c>
      <c r="D1139" s="95" t="str">
        <f t="shared" si="74"/>
        <v>DET</v>
      </c>
      <c r="E1139" s="95">
        <f t="shared" si="72"/>
        <v>0</v>
      </c>
      <c r="F1139" s="95" t="str" cm="1">
        <f t="array" ref="F1139">_xlfn.IFS(G1139&gt;H1139,"W",G1139&lt;H1139,"L",G1139=H1139,"---")</f>
        <v>L</v>
      </c>
      <c r="G1139" s="165">
        <v>2</v>
      </c>
      <c r="H1139" s="165">
        <v>10</v>
      </c>
      <c r="I1139" s="95" t="str" cm="1">
        <f t="array" ref="I1139">_xlfn.IFS(H1139&gt;G1139,"W",H1139&lt;G1139,"L",H1139=G1139,"---")</f>
        <v>W</v>
      </c>
      <c r="J1139" s="95">
        <f t="shared" si="73"/>
        <v>1</v>
      </c>
      <c r="K1139" s="95" t="str">
        <f t="shared" si="75"/>
        <v>NYC</v>
      </c>
      <c r="L1139" s="95">
        <v>17</v>
      </c>
      <c r="M1139" s="95">
        <f>COUNTIF($D$3:K1139,K1139)</f>
        <v>72</v>
      </c>
    </row>
    <row r="1140" spans="1:13" x14ac:dyDescent="0.25">
      <c r="A1140" s="95">
        <v>1138</v>
      </c>
      <c r="B1140" s="95">
        <f>COUNTIF($D$3:K1140,D1140)</f>
        <v>71</v>
      </c>
      <c r="C1140" s="95">
        <v>6</v>
      </c>
      <c r="D1140" s="95" t="str">
        <f t="shared" si="74"/>
        <v>ORL</v>
      </c>
      <c r="E1140" s="95">
        <f t="shared" si="72"/>
        <v>0</v>
      </c>
      <c r="F1140" s="95" t="str" cm="1">
        <f t="array" ref="F1140">_xlfn.IFS(G1140&gt;H1140,"W",G1140&lt;H1140,"L",G1140=H1140,"---")</f>
        <v>L</v>
      </c>
      <c r="G1140" s="165">
        <v>1</v>
      </c>
      <c r="H1140" s="165">
        <v>2</v>
      </c>
      <c r="I1140" s="95" t="str" cm="1">
        <f t="array" ref="I1140">_xlfn.IFS(H1140&gt;G1140,"W",H1140&lt;G1140,"L",H1140=G1140,"---")</f>
        <v>W</v>
      </c>
      <c r="J1140" s="95">
        <f t="shared" si="73"/>
        <v>1</v>
      </c>
      <c r="K1140" s="95" t="str">
        <f t="shared" si="75"/>
        <v>PHI</v>
      </c>
      <c r="L1140" s="95">
        <v>18</v>
      </c>
      <c r="M1140" s="95">
        <f>COUNTIF($D$3:K1140,K1140)</f>
        <v>72</v>
      </c>
    </row>
    <row r="1141" spans="1:13" x14ac:dyDescent="0.25">
      <c r="A1141" s="95">
        <v>1139</v>
      </c>
      <c r="B1141" s="95">
        <f>COUNTIF($D$3:K1141,D1141)</f>
        <v>70</v>
      </c>
      <c r="C1141" s="95">
        <v>7</v>
      </c>
      <c r="D1141" s="95" t="str">
        <f t="shared" si="74"/>
        <v>IND</v>
      </c>
      <c r="E1141" s="95">
        <f t="shared" si="72"/>
        <v>0</v>
      </c>
      <c r="F1141" s="95" t="str" cm="1">
        <f t="array" ref="F1141">_xlfn.IFS(G1141&gt;H1141,"W",G1141&lt;H1141,"L",G1141=H1141,"---")</f>
        <v>L</v>
      </c>
      <c r="G1141" s="165">
        <v>4</v>
      </c>
      <c r="H1141" s="165">
        <v>10</v>
      </c>
      <c r="I1141" s="95" t="str" cm="1">
        <f t="array" ref="I1141">_xlfn.IFS(H1141&gt;G1141,"W",H1141&lt;G1141,"L",H1141=G1141,"---")</f>
        <v>W</v>
      </c>
      <c r="J1141" s="95">
        <f t="shared" si="73"/>
        <v>1</v>
      </c>
      <c r="K1141" s="95" t="str">
        <f t="shared" si="75"/>
        <v>BKN</v>
      </c>
      <c r="L1141" s="95">
        <v>19</v>
      </c>
      <c r="M1141" s="95">
        <f>COUNTIF($D$3:K1141,K1141)</f>
        <v>71</v>
      </c>
    </row>
    <row r="1142" spans="1:13" x14ac:dyDescent="0.25">
      <c r="A1142" s="95">
        <v>1140</v>
      </c>
      <c r="B1142" s="95">
        <f>COUNTIF($D$3:K1142,D1142)</f>
        <v>70</v>
      </c>
      <c r="C1142" s="95">
        <v>8</v>
      </c>
      <c r="D1142" s="95" t="str">
        <f t="shared" si="74"/>
        <v>MIL</v>
      </c>
      <c r="E1142" s="95">
        <f t="shared" si="72"/>
        <v>1</v>
      </c>
      <c r="F1142" s="95" t="str" cm="1">
        <f t="array" ref="F1142">_xlfn.IFS(G1142&gt;H1142,"W",G1142&lt;H1142,"L",G1142=H1142,"---")</f>
        <v>W</v>
      </c>
      <c r="G1142" s="165">
        <v>8</v>
      </c>
      <c r="H1142" s="165">
        <v>3</v>
      </c>
      <c r="I1142" s="95" t="str" cm="1">
        <f t="array" ref="I1142">_xlfn.IFS(H1142&gt;G1142,"W",H1142&lt;G1142,"L",H1142=G1142,"---")</f>
        <v>L</v>
      </c>
      <c r="J1142" s="95">
        <f t="shared" si="73"/>
        <v>0</v>
      </c>
      <c r="K1142" s="95" t="str">
        <f t="shared" si="75"/>
        <v>WAS</v>
      </c>
      <c r="L1142" s="95">
        <v>20</v>
      </c>
      <c r="M1142" s="95">
        <f>COUNTIF($D$3:K1142,K1142)</f>
        <v>72</v>
      </c>
    </row>
    <row r="1143" spans="1:13" x14ac:dyDescent="0.25">
      <c r="A1143" s="95">
        <v>1141</v>
      </c>
      <c r="B1143" s="95">
        <f>COUNTIF($D$3:K1143,D1143)</f>
        <v>72</v>
      </c>
      <c r="C1143" s="95">
        <v>3</v>
      </c>
      <c r="D1143" s="95" t="str">
        <f t="shared" si="74"/>
        <v>BAL</v>
      </c>
      <c r="E1143" s="95">
        <f t="shared" si="72"/>
        <v>1</v>
      </c>
      <c r="F1143" s="95" t="str" cm="1">
        <f t="array" ref="F1143">_xlfn.IFS(G1143&gt;H1143,"W",G1143&lt;H1143,"L",G1143=H1143,"---")</f>
        <v>W</v>
      </c>
      <c r="G1143" s="165">
        <v>4</v>
      </c>
      <c r="H1143" s="165">
        <v>2</v>
      </c>
      <c r="I1143" s="95" t="str" cm="1">
        <f t="array" ref="I1143">_xlfn.IFS(H1143&gt;G1143,"W",H1143&lt;G1143,"L",H1143=G1143,"---")</f>
        <v>L</v>
      </c>
      <c r="J1143" s="95">
        <f t="shared" si="73"/>
        <v>0</v>
      </c>
      <c r="K1143" s="95" t="str">
        <f t="shared" si="75"/>
        <v>NYC</v>
      </c>
      <c r="L1143" s="95">
        <v>17</v>
      </c>
      <c r="M1143" s="95">
        <f>COUNTIF($D$3:K1143,K1143)</f>
        <v>73</v>
      </c>
    </row>
    <row r="1144" spans="1:13" x14ac:dyDescent="0.25">
      <c r="A1144" s="95">
        <v>1142</v>
      </c>
      <c r="B1144" s="95">
        <f>COUNTIF($D$3:K1144,D1144)</f>
        <v>73</v>
      </c>
      <c r="C1144" s="95">
        <v>4</v>
      </c>
      <c r="D1144" s="95" t="str">
        <f t="shared" si="74"/>
        <v>CLE</v>
      </c>
      <c r="E1144" s="95">
        <f t="shared" si="72"/>
        <v>1</v>
      </c>
      <c r="F1144" s="95" t="str" cm="1">
        <f t="array" ref="F1144">_xlfn.IFS(G1144&gt;H1144,"W",G1144&lt;H1144,"L",G1144=H1144,"---")</f>
        <v>W</v>
      </c>
      <c r="G1144" s="165">
        <v>6</v>
      </c>
      <c r="H1144" s="165">
        <v>4</v>
      </c>
      <c r="I1144" s="95" t="str" cm="1">
        <f t="array" ref="I1144">_xlfn.IFS(H1144&gt;G1144,"W",H1144&lt;G1144,"L",H1144=G1144,"---")</f>
        <v>L</v>
      </c>
      <c r="J1144" s="95">
        <f t="shared" si="73"/>
        <v>0</v>
      </c>
      <c r="K1144" s="95" t="str">
        <f t="shared" si="75"/>
        <v>PHI</v>
      </c>
      <c r="L1144" s="95">
        <v>18</v>
      </c>
      <c r="M1144" s="95">
        <f>COUNTIF($D$3:K1144,K1144)</f>
        <v>73</v>
      </c>
    </row>
    <row r="1145" spans="1:13" x14ac:dyDescent="0.25">
      <c r="A1145" s="95">
        <v>1143</v>
      </c>
      <c r="B1145" s="95">
        <f>COUNTIF($D$3:K1145,D1145)</f>
        <v>72</v>
      </c>
      <c r="C1145" s="95">
        <v>5</v>
      </c>
      <c r="D1145" s="95" t="str">
        <f t="shared" si="74"/>
        <v>DET</v>
      </c>
      <c r="E1145" s="95">
        <f t="shared" si="72"/>
        <v>0</v>
      </c>
      <c r="F1145" s="95" t="str" cm="1">
        <f t="array" ref="F1145">_xlfn.IFS(G1145&gt;H1145,"W",G1145&lt;H1145,"L",G1145=H1145,"---")</f>
        <v>L</v>
      </c>
      <c r="G1145" s="165">
        <v>5</v>
      </c>
      <c r="H1145" s="165">
        <v>7</v>
      </c>
      <c r="I1145" s="95" t="str" cm="1">
        <f t="array" ref="I1145">_xlfn.IFS(H1145&gt;G1145,"W",H1145&lt;G1145,"L",H1145=G1145,"---")</f>
        <v>W</v>
      </c>
      <c r="J1145" s="95">
        <f t="shared" si="73"/>
        <v>1</v>
      </c>
      <c r="K1145" s="95" t="str">
        <f t="shared" si="75"/>
        <v>BKN</v>
      </c>
      <c r="L1145" s="95">
        <v>19</v>
      </c>
      <c r="M1145" s="95">
        <f>COUNTIF($D$3:K1145,K1145)</f>
        <v>72</v>
      </c>
    </row>
    <row r="1146" spans="1:13" x14ac:dyDescent="0.25">
      <c r="A1146" s="95">
        <v>1144</v>
      </c>
      <c r="B1146" s="95">
        <f>COUNTIF($D$3:K1146,D1146)</f>
        <v>72</v>
      </c>
      <c r="C1146" s="95">
        <v>6</v>
      </c>
      <c r="D1146" s="95" t="str">
        <f t="shared" si="74"/>
        <v>ORL</v>
      </c>
      <c r="E1146" s="95">
        <f t="shared" si="72"/>
        <v>0</v>
      </c>
      <c r="F1146" s="95" t="str" cm="1">
        <f t="array" ref="F1146">_xlfn.IFS(G1146&gt;H1146,"W",G1146&lt;H1146,"L",G1146=H1146,"---")</f>
        <v>L</v>
      </c>
      <c r="G1146" s="165">
        <v>1</v>
      </c>
      <c r="H1146" s="165">
        <v>2</v>
      </c>
      <c r="I1146" s="95" t="str" cm="1">
        <f t="array" ref="I1146">_xlfn.IFS(H1146&gt;G1146,"W",H1146&lt;G1146,"L",H1146=G1146,"---")</f>
        <v>W</v>
      </c>
      <c r="J1146" s="95">
        <f t="shared" si="73"/>
        <v>1</v>
      </c>
      <c r="K1146" s="95" t="str">
        <f t="shared" si="75"/>
        <v>WAS</v>
      </c>
      <c r="L1146" s="95">
        <v>20</v>
      </c>
      <c r="M1146" s="95">
        <f>COUNTIF($D$3:K1146,K1146)</f>
        <v>73</v>
      </c>
    </row>
    <row r="1147" spans="1:13" x14ac:dyDescent="0.25">
      <c r="A1147" s="95">
        <v>1145</v>
      </c>
      <c r="B1147" s="95">
        <f>COUNTIF($D$3:K1147,D1147)</f>
        <v>71</v>
      </c>
      <c r="C1147" s="95">
        <v>7</v>
      </c>
      <c r="D1147" s="95" t="str">
        <f t="shared" si="74"/>
        <v>IND</v>
      </c>
      <c r="E1147" s="95">
        <f t="shared" si="72"/>
        <v>0</v>
      </c>
      <c r="F1147" s="95" t="str" cm="1">
        <f t="array" ref="F1147">_xlfn.IFS(G1147&gt;H1147,"W",G1147&lt;H1147,"L",G1147=H1147,"---")</f>
        <v>L</v>
      </c>
      <c r="G1147" s="165">
        <v>2</v>
      </c>
      <c r="H1147" s="165">
        <v>3</v>
      </c>
      <c r="I1147" s="95" t="str" cm="1">
        <f t="array" ref="I1147">_xlfn.IFS(H1147&gt;G1147,"W",H1147&lt;G1147,"L",H1147=G1147,"---")</f>
        <v>W</v>
      </c>
      <c r="J1147" s="95">
        <f t="shared" si="73"/>
        <v>1</v>
      </c>
      <c r="K1147" s="95" t="str">
        <f t="shared" si="75"/>
        <v>PIT</v>
      </c>
      <c r="L1147" s="95">
        <v>21</v>
      </c>
      <c r="M1147" s="95">
        <f>COUNTIF($D$3:K1147,K1147)</f>
        <v>72</v>
      </c>
    </row>
    <row r="1148" spans="1:13" x14ac:dyDescent="0.25">
      <c r="A1148" s="95">
        <v>1146</v>
      </c>
      <c r="B1148" s="95">
        <f>COUNTIF($D$3:K1148,D1148)</f>
        <v>71</v>
      </c>
      <c r="C1148" s="95">
        <v>8</v>
      </c>
      <c r="D1148" s="95" t="str">
        <f t="shared" si="74"/>
        <v>MIL</v>
      </c>
      <c r="E1148" s="95">
        <f t="shared" si="72"/>
        <v>0</v>
      </c>
      <c r="F1148" s="95" t="str" cm="1">
        <f t="array" ref="F1148">_xlfn.IFS(G1148&gt;H1148,"W",G1148&lt;H1148,"L",G1148=H1148,"---")</f>
        <v>L</v>
      </c>
      <c r="G1148" s="165">
        <v>2</v>
      </c>
      <c r="H1148" s="165">
        <v>4</v>
      </c>
      <c r="I1148" s="95" t="str" cm="1">
        <f t="array" ref="I1148">_xlfn.IFS(H1148&gt;G1148,"W",H1148&lt;G1148,"L",H1148=G1148,"---")</f>
        <v>W</v>
      </c>
      <c r="J1148" s="95">
        <f t="shared" si="73"/>
        <v>1</v>
      </c>
      <c r="K1148" s="95" t="str">
        <f t="shared" si="75"/>
        <v>ATL</v>
      </c>
      <c r="L1148" s="95">
        <v>22</v>
      </c>
      <c r="M1148" s="95">
        <f>COUNTIF($D$3:K1148,K1148)</f>
        <v>72</v>
      </c>
    </row>
    <row r="1149" spans="1:13" x14ac:dyDescent="0.25">
      <c r="A1149" s="95">
        <v>1147</v>
      </c>
      <c r="B1149" s="95">
        <f>COUNTIF($D$3:K1149,D1149)</f>
        <v>73</v>
      </c>
      <c r="C1149" s="95">
        <v>1</v>
      </c>
      <c r="D1149" s="95" t="str">
        <f t="shared" si="74"/>
        <v>NYS</v>
      </c>
      <c r="E1149" s="95">
        <f t="shared" si="72"/>
        <v>1</v>
      </c>
      <c r="F1149" s="95" t="str" cm="1">
        <f t="array" ref="F1149">_xlfn.IFS(G1149&gt;H1149,"W",G1149&lt;H1149,"L",G1149=H1149,"---")</f>
        <v>W</v>
      </c>
      <c r="G1149" s="165">
        <v>16</v>
      </c>
      <c r="H1149" s="165">
        <v>2</v>
      </c>
      <c r="I1149" s="95" t="str" cm="1">
        <f t="array" ref="I1149">_xlfn.IFS(H1149&gt;G1149,"W",H1149&lt;G1149,"L",H1149=G1149,"---")</f>
        <v>L</v>
      </c>
      <c r="J1149" s="95">
        <f t="shared" si="73"/>
        <v>0</v>
      </c>
      <c r="K1149" s="95" t="str">
        <f t="shared" si="75"/>
        <v>MIA</v>
      </c>
      <c r="L1149" s="95">
        <v>23</v>
      </c>
      <c r="M1149" s="95">
        <f>COUNTIF($D$3:K1149,K1149)</f>
        <v>71</v>
      </c>
    </row>
    <row r="1150" spans="1:13" x14ac:dyDescent="0.25">
      <c r="A1150" s="95">
        <v>1148</v>
      </c>
      <c r="B1150" s="95">
        <f>COUNTIF($D$3:K1150,D1150)</f>
        <v>73</v>
      </c>
      <c r="C1150" s="95">
        <v>2</v>
      </c>
      <c r="D1150" s="95" t="str">
        <f t="shared" si="74"/>
        <v>BOS</v>
      </c>
      <c r="E1150" s="95">
        <f t="shared" si="72"/>
        <v>1</v>
      </c>
      <c r="F1150" s="95" t="str" cm="1">
        <f t="array" ref="F1150">_xlfn.IFS(G1150&gt;H1150,"W",G1150&lt;H1150,"L",G1150=H1150,"---")</f>
        <v>W</v>
      </c>
      <c r="G1150" s="165">
        <v>6</v>
      </c>
      <c r="H1150" s="165">
        <v>4</v>
      </c>
      <c r="I1150" s="95" t="str" cm="1">
        <f t="array" ref="I1150">_xlfn.IFS(H1150&gt;G1150,"W",H1150&lt;G1150,"L",H1150=G1150,"---")</f>
        <v>L</v>
      </c>
      <c r="J1150" s="95">
        <f t="shared" si="73"/>
        <v>0</v>
      </c>
      <c r="K1150" s="95" t="str">
        <f t="shared" si="75"/>
        <v>CIN</v>
      </c>
      <c r="L1150" s="95">
        <v>24</v>
      </c>
      <c r="M1150" s="95">
        <f>COUNTIF($D$3:K1150,K1150)</f>
        <v>71</v>
      </c>
    </row>
    <row r="1151" spans="1:13" x14ac:dyDescent="0.25">
      <c r="A1151" s="95">
        <v>1149</v>
      </c>
      <c r="B1151" s="95">
        <f>COUNTIF($D$3:K1151,D1151)</f>
        <v>73</v>
      </c>
      <c r="C1151" s="95">
        <v>11</v>
      </c>
      <c r="D1151" s="95" t="str">
        <f t="shared" si="74"/>
        <v>LAA</v>
      </c>
      <c r="E1151" s="95">
        <f t="shared" si="72"/>
        <v>0</v>
      </c>
      <c r="F1151" s="95" t="str" cm="1">
        <f t="array" ref="F1151">_xlfn.IFS(G1151&gt;H1151,"W",G1151&lt;H1151,"L",G1151=H1151,"---")</f>
        <v>L</v>
      </c>
      <c r="G1151" s="165">
        <v>4</v>
      </c>
      <c r="H1151" s="165">
        <v>5</v>
      </c>
      <c r="I1151" s="95" t="str" cm="1">
        <f t="array" ref="I1151">_xlfn.IFS(H1151&gt;G1151,"W",H1151&lt;G1151,"L",H1151=G1151,"---")</f>
        <v>W</v>
      </c>
      <c r="J1151" s="95">
        <f t="shared" si="73"/>
        <v>1</v>
      </c>
      <c r="K1151" s="95" t="str">
        <f t="shared" si="75"/>
        <v>CHC</v>
      </c>
      <c r="L1151" s="95">
        <v>25</v>
      </c>
      <c r="M1151" s="95">
        <f>COUNTIF($D$3:K1151,K1151)</f>
        <v>71</v>
      </c>
    </row>
    <row r="1152" spans="1:13" x14ac:dyDescent="0.25">
      <c r="A1152" s="95">
        <v>1150</v>
      </c>
      <c r="B1152" s="95">
        <f>COUNTIF($D$3:K1152,D1152)</f>
        <v>73</v>
      </c>
      <c r="C1152" s="95">
        <v>12</v>
      </c>
      <c r="D1152" s="95" t="str">
        <f t="shared" si="74"/>
        <v>CHR</v>
      </c>
      <c r="E1152" s="95">
        <f t="shared" si="72"/>
        <v>0</v>
      </c>
      <c r="F1152" s="95" t="str" cm="1">
        <f t="array" ref="F1152">_xlfn.IFS(G1152&gt;H1152,"W",G1152&lt;H1152,"L",G1152=H1152,"---")</f>
        <v>L</v>
      </c>
      <c r="G1152" s="165">
        <v>4</v>
      </c>
      <c r="H1152" s="165">
        <v>7</v>
      </c>
      <c r="I1152" s="95" t="str" cm="1">
        <f t="array" ref="I1152">_xlfn.IFS(H1152&gt;G1152,"W",H1152&lt;G1152,"L",H1152=G1152,"---")</f>
        <v>W</v>
      </c>
      <c r="J1152" s="95">
        <f t="shared" si="73"/>
        <v>1</v>
      </c>
      <c r="K1152" s="95" t="str">
        <f t="shared" si="75"/>
        <v>STL</v>
      </c>
      <c r="L1152" s="95">
        <v>26</v>
      </c>
      <c r="M1152" s="95">
        <f>COUNTIF($D$3:K1152,K1152)</f>
        <v>72</v>
      </c>
    </row>
    <row r="1153" spans="1:13" x14ac:dyDescent="0.25">
      <c r="A1153" s="95">
        <v>1151</v>
      </c>
      <c r="B1153" s="95">
        <f>COUNTIF($D$3:K1153,D1153)</f>
        <v>73</v>
      </c>
      <c r="C1153" s="95">
        <v>13</v>
      </c>
      <c r="D1153" s="95" t="str">
        <f t="shared" si="74"/>
        <v>KCM</v>
      </c>
      <c r="E1153" s="95">
        <f t="shared" si="72"/>
        <v>0</v>
      </c>
      <c r="F1153" s="95" t="str" cm="1">
        <f t="array" ref="F1153">_xlfn.IFS(G1153&gt;H1153,"W",G1153&lt;H1153,"L",G1153=H1153,"---")</f>
        <v>L</v>
      </c>
      <c r="G1153" s="165">
        <v>3</v>
      </c>
      <c r="H1153" s="165">
        <v>4</v>
      </c>
      <c r="I1153" s="95" t="str" cm="1">
        <f t="array" ref="I1153">_xlfn.IFS(H1153&gt;G1153,"W",H1153&lt;G1153,"L",H1153=G1153,"---")</f>
        <v>W</v>
      </c>
      <c r="J1153" s="95">
        <f t="shared" si="73"/>
        <v>1</v>
      </c>
      <c r="K1153" s="95" t="str">
        <f t="shared" si="75"/>
        <v>OKC</v>
      </c>
      <c r="L1153" s="95">
        <v>27</v>
      </c>
      <c r="M1153" s="95">
        <f>COUNTIF($D$3:K1153,K1153)</f>
        <v>73</v>
      </c>
    </row>
    <row r="1154" spans="1:13" x14ac:dyDescent="0.25">
      <c r="A1154" s="95">
        <v>1152</v>
      </c>
      <c r="B1154" s="95">
        <f>COUNTIF($D$3:K1154,D1154)</f>
        <v>73</v>
      </c>
      <c r="C1154" s="95">
        <v>14</v>
      </c>
      <c r="D1154" s="95" t="str">
        <f t="shared" si="74"/>
        <v>MIN</v>
      </c>
      <c r="E1154" s="95">
        <f t="shared" si="72"/>
        <v>0</v>
      </c>
      <c r="F1154" s="95" t="str" cm="1">
        <f t="array" ref="F1154">_xlfn.IFS(G1154&gt;H1154,"W",G1154&lt;H1154,"L",G1154=H1154,"---")</f>
        <v>L</v>
      </c>
      <c r="G1154" s="165">
        <v>4</v>
      </c>
      <c r="H1154" s="165">
        <v>8</v>
      </c>
      <c r="I1154" s="95" t="str" cm="1">
        <f t="array" ref="I1154">_xlfn.IFS(H1154&gt;G1154,"W",H1154&lt;G1154,"L",H1154=G1154,"---")</f>
        <v>W</v>
      </c>
      <c r="J1154" s="95">
        <f t="shared" si="73"/>
        <v>1</v>
      </c>
      <c r="K1154" s="95" t="str">
        <f t="shared" si="75"/>
        <v>COL</v>
      </c>
      <c r="L1154" s="95">
        <v>28</v>
      </c>
      <c r="M1154" s="95">
        <f>COUNTIF($D$3:K1154,K1154)</f>
        <v>73</v>
      </c>
    </row>
    <row r="1155" spans="1:13" x14ac:dyDescent="0.25">
      <c r="A1155" s="95">
        <v>1153</v>
      </c>
      <c r="B1155" s="95">
        <f>COUNTIF($D$3:K1155,D1155)</f>
        <v>72</v>
      </c>
      <c r="C1155" s="95">
        <v>15</v>
      </c>
      <c r="D1155" s="95" t="str">
        <f t="shared" si="74"/>
        <v>DAL</v>
      </c>
      <c r="E1155" s="95">
        <f t="shared" ref="E1155:E1218" si="76">IF(F1155="W",1,0)</f>
        <v>0</v>
      </c>
      <c r="F1155" s="95" t="str" cm="1">
        <f t="array" ref="F1155">_xlfn.IFS(G1155&gt;H1155,"W",G1155&lt;H1155,"L",G1155=H1155,"---")</f>
        <v>L</v>
      </c>
      <c r="G1155" s="165">
        <v>6</v>
      </c>
      <c r="H1155" s="165">
        <v>10</v>
      </c>
      <c r="I1155" s="95" t="str" cm="1">
        <f t="array" ref="I1155">_xlfn.IFS(H1155&gt;G1155,"W",H1155&lt;G1155,"L",H1155=G1155,"---")</f>
        <v>W</v>
      </c>
      <c r="J1155" s="95">
        <f t="shared" ref="J1155:J1218" si="77">IF(I1155="W",1,0)</f>
        <v>1</v>
      </c>
      <c r="K1155" s="95" t="str">
        <f t="shared" si="75"/>
        <v>LAP</v>
      </c>
      <c r="L1155" s="95">
        <v>29</v>
      </c>
      <c r="M1155" s="95">
        <f>COUNTIF($D$3:K1155,K1155)</f>
        <v>73</v>
      </c>
    </row>
    <row r="1156" spans="1:13" x14ac:dyDescent="0.25">
      <c r="A1156" s="95">
        <v>1154</v>
      </c>
      <c r="B1156" s="95">
        <f>COUNTIF($D$3:K1156,D1156)</f>
        <v>72</v>
      </c>
      <c r="C1156" s="95">
        <v>16</v>
      </c>
      <c r="D1156" s="95" t="str">
        <f t="shared" ref="D1156:D1219" si="78">_xlfn.XLOOKUP($C1156,$O$3:$O$34,$P$3:$P$34,"---",0,1)</f>
        <v>HOU</v>
      </c>
      <c r="E1156" s="95">
        <f t="shared" si="76"/>
        <v>1</v>
      </c>
      <c r="F1156" s="95" t="str" cm="1">
        <f t="array" ref="F1156">_xlfn.IFS(G1156&gt;H1156,"W",G1156&lt;H1156,"L",G1156=H1156,"---")</f>
        <v>W</v>
      </c>
      <c r="G1156" s="165">
        <v>18</v>
      </c>
      <c r="H1156" s="165">
        <v>2</v>
      </c>
      <c r="I1156" s="95" t="str" cm="1">
        <f t="array" ref="I1156">_xlfn.IFS(H1156&gt;G1156,"W",H1156&lt;G1156,"L",H1156=G1156,"---")</f>
        <v>L</v>
      </c>
      <c r="J1156" s="95">
        <f t="shared" si="77"/>
        <v>0</v>
      </c>
      <c r="K1156" s="95" t="str">
        <f t="shared" ref="K1156:K1219" si="79">_xlfn.XLOOKUP($L1156,$O$3:$O$34,$P$3:$P$34,"---",0,1)</f>
        <v>PHX</v>
      </c>
      <c r="L1156" s="95">
        <v>30</v>
      </c>
      <c r="M1156" s="95">
        <f>COUNTIF($D$3:K1156,K1156)</f>
        <v>73</v>
      </c>
    </row>
    <row r="1157" spans="1:13" x14ac:dyDescent="0.25">
      <c r="A1157" s="95">
        <v>1155</v>
      </c>
      <c r="B1157" s="95">
        <f>COUNTIF($D$3:K1157,D1157)</f>
        <v>71</v>
      </c>
      <c r="C1157" s="95">
        <v>9</v>
      </c>
      <c r="D1157" s="95" t="str">
        <f t="shared" si="78"/>
        <v>SEA</v>
      </c>
      <c r="E1157" s="95">
        <f t="shared" si="76"/>
        <v>1</v>
      </c>
      <c r="F1157" s="95" t="str" cm="1">
        <f t="array" ref="F1157">_xlfn.IFS(G1157&gt;H1157,"W",G1157&lt;H1157,"L",G1157=H1157,"---")</f>
        <v>W</v>
      </c>
      <c r="G1157" s="165">
        <v>8</v>
      </c>
      <c r="H1157" s="165">
        <v>7</v>
      </c>
      <c r="I1157" s="95" t="str" cm="1">
        <f t="array" ref="I1157">_xlfn.IFS(H1157&gt;G1157,"W",H1157&lt;G1157,"L",H1157=G1157,"---")</f>
        <v>L</v>
      </c>
      <c r="J1157" s="95">
        <f t="shared" si="77"/>
        <v>0</v>
      </c>
      <c r="K1157" s="95" t="str">
        <f t="shared" si="79"/>
        <v>SDT</v>
      </c>
      <c r="L1157" s="95">
        <v>31</v>
      </c>
      <c r="M1157" s="95">
        <f>COUNTIF($D$3:K1157,K1157)</f>
        <v>72</v>
      </c>
    </row>
    <row r="1158" spans="1:13" x14ac:dyDescent="0.25">
      <c r="A1158" s="95">
        <v>1156</v>
      </c>
      <c r="B1158" s="95">
        <f>COUNTIF($D$3:K1158,D1158)</f>
        <v>72</v>
      </c>
      <c r="C1158" s="95">
        <v>10</v>
      </c>
      <c r="D1158" s="95" t="str">
        <f t="shared" si="78"/>
        <v>OAK</v>
      </c>
      <c r="E1158" s="95">
        <f t="shared" si="76"/>
        <v>1</v>
      </c>
      <c r="F1158" s="95" t="str" cm="1">
        <f t="array" ref="F1158">_xlfn.IFS(G1158&gt;H1158,"W",G1158&lt;H1158,"L",G1158=H1158,"---")</f>
        <v>W</v>
      </c>
      <c r="G1158" s="165">
        <v>5</v>
      </c>
      <c r="H1158" s="165">
        <v>3</v>
      </c>
      <c r="I1158" s="95" t="str" cm="1">
        <f t="array" ref="I1158">_xlfn.IFS(H1158&gt;G1158,"W",H1158&lt;G1158,"L",H1158=G1158,"---")</f>
        <v>L</v>
      </c>
      <c r="J1158" s="95">
        <f t="shared" si="77"/>
        <v>0</v>
      </c>
      <c r="K1158" s="95" t="str">
        <f t="shared" si="79"/>
        <v>SFN</v>
      </c>
      <c r="L1158" s="95">
        <v>32</v>
      </c>
      <c r="M1158" s="95">
        <f>COUNTIF($D$3:K1158,K1158)</f>
        <v>72</v>
      </c>
    </row>
    <row r="1159" spans="1:13" x14ac:dyDescent="0.25">
      <c r="A1159" s="95">
        <v>1157</v>
      </c>
      <c r="B1159" s="95">
        <f>COUNTIF($D$3:K1159,D1159)</f>
        <v>73</v>
      </c>
      <c r="C1159" s="95">
        <v>3</v>
      </c>
      <c r="D1159" s="95" t="str">
        <f t="shared" si="78"/>
        <v>BAL</v>
      </c>
      <c r="E1159" s="95">
        <f t="shared" si="76"/>
        <v>1</v>
      </c>
      <c r="F1159" s="95" t="str" cm="1">
        <f t="array" ref="F1159">_xlfn.IFS(G1159&gt;H1159,"W",G1159&lt;H1159,"L",G1159=H1159,"---")</f>
        <v>W</v>
      </c>
      <c r="G1159" s="165">
        <v>5</v>
      </c>
      <c r="H1159" s="165">
        <v>4</v>
      </c>
      <c r="I1159" s="95" t="str" cm="1">
        <f t="array" ref="I1159">_xlfn.IFS(H1159&gt;G1159,"W",H1159&lt;G1159,"L",H1159=G1159,"---")</f>
        <v>L</v>
      </c>
      <c r="J1159" s="95">
        <f t="shared" si="77"/>
        <v>0</v>
      </c>
      <c r="K1159" s="95" t="str">
        <f t="shared" si="79"/>
        <v>NYC</v>
      </c>
      <c r="L1159" s="95">
        <v>17</v>
      </c>
      <c r="M1159" s="95">
        <f>COUNTIF($D$3:K1159,K1159)</f>
        <v>74</v>
      </c>
    </row>
    <row r="1160" spans="1:13" x14ac:dyDescent="0.25">
      <c r="A1160" s="95">
        <v>1158</v>
      </c>
      <c r="B1160" s="95">
        <f>COUNTIF($D$3:K1160,D1160)</f>
        <v>74</v>
      </c>
      <c r="C1160" s="95">
        <v>4</v>
      </c>
      <c r="D1160" s="95" t="str">
        <f t="shared" si="78"/>
        <v>CLE</v>
      </c>
      <c r="E1160" s="95">
        <f t="shared" si="76"/>
        <v>1</v>
      </c>
      <c r="F1160" s="95" t="str" cm="1">
        <f t="array" ref="F1160">_xlfn.IFS(G1160&gt;H1160,"W",G1160&lt;H1160,"L",G1160=H1160,"---")</f>
        <v>W</v>
      </c>
      <c r="G1160" s="165">
        <v>5</v>
      </c>
      <c r="H1160" s="165">
        <v>3</v>
      </c>
      <c r="I1160" s="95" t="str" cm="1">
        <f t="array" ref="I1160">_xlfn.IFS(H1160&gt;G1160,"W",H1160&lt;G1160,"L",H1160=G1160,"---")</f>
        <v>L</v>
      </c>
      <c r="J1160" s="95">
        <f t="shared" si="77"/>
        <v>0</v>
      </c>
      <c r="K1160" s="95" t="str">
        <f t="shared" si="79"/>
        <v>PHI</v>
      </c>
      <c r="L1160" s="95">
        <v>18</v>
      </c>
      <c r="M1160" s="95">
        <f>COUNTIF($D$3:K1160,K1160)</f>
        <v>74</v>
      </c>
    </row>
    <row r="1161" spans="1:13" x14ac:dyDescent="0.25">
      <c r="A1161" s="95">
        <v>1159</v>
      </c>
      <c r="B1161" s="95">
        <f>COUNTIF($D$3:K1161,D1161)</f>
        <v>73</v>
      </c>
      <c r="C1161" s="95">
        <v>5</v>
      </c>
      <c r="D1161" s="95" t="str">
        <f t="shared" si="78"/>
        <v>DET</v>
      </c>
      <c r="E1161" s="95">
        <f t="shared" si="76"/>
        <v>0</v>
      </c>
      <c r="F1161" s="95" t="str" cm="1">
        <f t="array" ref="F1161">_xlfn.IFS(G1161&gt;H1161,"W",G1161&lt;H1161,"L",G1161=H1161,"---")</f>
        <v>L</v>
      </c>
      <c r="G1161" s="165">
        <v>2</v>
      </c>
      <c r="H1161" s="165">
        <v>3</v>
      </c>
      <c r="I1161" s="95" t="str" cm="1">
        <f t="array" ref="I1161">_xlfn.IFS(H1161&gt;G1161,"W",H1161&lt;G1161,"L",H1161=G1161,"---")</f>
        <v>W</v>
      </c>
      <c r="J1161" s="95">
        <f t="shared" si="77"/>
        <v>1</v>
      </c>
      <c r="K1161" s="95" t="str">
        <f t="shared" si="79"/>
        <v>BKN</v>
      </c>
      <c r="L1161" s="95">
        <v>19</v>
      </c>
      <c r="M1161" s="95">
        <f>COUNTIF($D$3:K1161,K1161)</f>
        <v>73</v>
      </c>
    </row>
    <row r="1162" spans="1:13" x14ac:dyDescent="0.25">
      <c r="A1162" s="95">
        <v>1160</v>
      </c>
      <c r="B1162" s="95">
        <f>COUNTIF($D$3:K1162,D1162)</f>
        <v>73</v>
      </c>
      <c r="C1162" s="95">
        <v>6</v>
      </c>
      <c r="D1162" s="95" t="str">
        <f t="shared" si="78"/>
        <v>ORL</v>
      </c>
      <c r="E1162" s="95">
        <f t="shared" si="76"/>
        <v>1</v>
      </c>
      <c r="F1162" s="95" t="str" cm="1">
        <f t="array" ref="F1162">_xlfn.IFS(G1162&gt;H1162,"W",G1162&lt;H1162,"L",G1162=H1162,"---")</f>
        <v>W</v>
      </c>
      <c r="G1162" s="165">
        <v>7</v>
      </c>
      <c r="H1162" s="165">
        <v>6</v>
      </c>
      <c r="I1162" s="95" t="str" cm="1">
        <f t="array" ref="I1162">_xlfn.IFS(H1162&gt;G1162,"W",H1162&lt;G1162,"L",H1162=G1162,"---")</f>
        <v>L</v>
      </c>
      <c r="J1162" s="95">
        <f t="shared" si="77"/>
        <v>0</v>
      </c>
      <c r="K1162" s="95" t="str">
        <f t="shared" si="79"/>
        <v>WAS</v>
      </c>
      <c r="L1162" s="95">
        <v>20</v>
      </c>
      <c r="M1162" s="95">
        <f>COUNTIF($D$3:K1162,K1162)</f>
        <v>74</v>
      </c>
    </row>
    <row r="1163" spans="1:13" x14ac:dyDescent="0.25">
      <c r="A1163" s="95">
        <v>1161</v>
      </c>
      <c r="B1163" s="95">
        <f>COUNTIF($D$3:K1163,D1163)</f>
        <v>72</v>
      </c>
      <c r="C1163" s="95">
        <v>7</v>
      </c>
      <c r="D1163" s="95" t="str">
        <f t="shared" si="78"/>
        <v>IND</v>
      </c>
      <c r="E1163" s="95">
        <f t="shared" si="76"/>
        <v>0</v>
      </c>
      <c r="F1163" s="95" t="str" cm="1">
        <f t="array" ref="F1163">_xlfn.IFS(G1163&gt;H1163,"W",G1163&lt;H1163,"L",G1163=H1163,"---")</f>
        <v>L</v>
      </c>
      <c r="G1163" s="165">
        <v>0</v>
      </c>
      <c r="H1163" s="165">
        <v>1</v>
      </c>
      <c r="I1163" s="95" t="str" cm="1">
        <f t="array" ref="I1163">_xlfn.IFS(H1163&gt;G1163,"W",H1163&lt;G1163,"L",H1163=G1163,"---")</f>
        <v>W</v>
      </c>
      <c r="J1163" s="95">
        <f t="shared" si="77"/>
        <v>1</v>
      </c>
      <c r="K1163" s="95" t="str">
        <f t="shared" si="79"/>
        <v>PIT</v>
      </c>
      <c r="L1163" s="95">
        <v>21</v>
      </c>
      <c r="M1163" s="95">
        <f>COUNTIF($D$3:K1163,K1163)</f>
        <v>73</v>
      </c>
    </row>
    <row r="1164" spans="1:13" x14ac:dyDescent="0.25">
      <c r="A1164" s="95">
        <v>1162</v>
      </c>
      <c r="B1164" s="95">
        <f>COUNTIF($D$3:K1164,D1164)</f>
        <v>72</v>
      </c>
      <c r="C1164" s="95">
        <v>8</v>
      </c>
      <c r="D1164" s="95" t="str">
        <f t="shared" si="78"/>
        <v>MIL</v>
      </c>
      <c r="E1164" s="95">
        <f t="shared" si="76"/>
        <v>1</v>
      </c>
      <c r="F1164" s="95" t="str" cm="1">
        <f t="array" ref="F1164">_xlfn.IFS(G1164&gt;H1164,"W",G1164&lt;H1164,"L",G1164=H1164,"---")</f>
        <v>W</v>
      </c>
      <c r="G1164" s="165">
        <v>7</v>
      </c>
      <c r="H1164" s="165">
        <v>3</v>
      </c>
      <c r="I1164" s="95" t="str" cm="1">
        <f t="array" ref="I1164">_xlfn.IFS(H1164&gt;G1164,"W",H1164&lt;G1164,"L",H1164=G1164,"---")</f>
        <v>L</v>
      </c>
      <c r="J1164" s="95">
        <f t="shared" si="77"/>
        <v>0</v>
      </c>
      <c r="K1164" s="95" t="str">
        <f t="shared" si="79"/>
        <v>ATL</v>
      </c>
      <c r="L1164" s="95">
        <v>22</v>
      </c>
      <c r="M1164" s="95">
        <f>COUNTIF($D$3:K1164,K1164)</f>
        <v>73</v>
      </c>
    </row>
    <row r="1165" spans="1:13" x14ac:dyDescent="0.25">
      <c r="A1165" s="95">
        <v>1163</v>
      </c>
      <c r="B1165" s="95">
        <f>COUNTIF($D$3:K1165,D1165)</f>
        <v>74</v>
      </c>
      <c r="C1165" s="95">
        <v>1</v>
      </c>
      <c r="D1165" s="95" t="str">
        <f t="shared" si="78"/>
        <v>NYS</v>
      </c>
      <c r="E1165" s="95">
        <f t="shared" si="76"/>
        <v>1</v>
      </c>
      <c r="F1165" s="95" t="str" cm="1">
        <f t="array" ref="F1165">_xlfn.IFS(G1165&gt;H1165,"W",G1165&lt;H1165,"L",G1165=H1165,"---")</f>
        <v>W</v>
      </c>
      <c r="G1165" s="165">
        <v>11</v>
      </c>
      <c r="H1165" s="165">
        <v>3</v>
      </c>
      <c r="I1165" s="95" t="str" cm="1">
        <f t="array" ref="I1165">_xlfn.IFS(H1165&gt;G1165,"W",H1165&lt;G1165,"L",H1165=G1165,"---")</f>
        <v>L</v>
      </c>
      <c r="J1165" s="95">
        <f t="shared" si="77"/>
        <v>0</v>
      </c>
      <c r="K1165" s="95" t="str">
        <f t="shared" si="79"/>
        <v>MIA</v>
      </c>
      <c r="L1165" s="95">
        <v>23</v>
      </c>
      <c r="M1165" s="95">
        <f>COUNTIF($D$3:K1165,K1165)</f>
        <v>72</v>
      </c>
    </row>
    <row r="1166" spans="1:13" x14ac:dyDescent="0.25">
      <c r="A1166" s="95">
        <v>1164</v>
      </c>
      <c r="B1166" s="95">
        <f>COUNTIF($D$3:K1166,D1166)</f>
        <v>74</v>
      </c>
      <c r="C1166" s="95">
        <v>2</v>
      </c>
      <c r="D1166" s="95" t="str">
        <f t="shared" si="78"/>
        <v>BOS</v>
      </c>
      <c r="E1166" s="95">
        <f t="shared" si="76"/>
        <v>0</v>
      </c>
      <c r="F1166" s="95" t="str" cm="1">
        <f t="array" ref="F1166">_xlfn.IFS(G1166&gt;H1166,"W",G1166&lt;H1166,"L",G1166=H1166,"---")</f>
        <v>L</v>
      </c>
      <c r="G1166" s="165">
        <v>1</v>
      </c>
      <c r="H1166" s="165">
        <v>7</v>
      </c>
      <c r="I1166" s="95" t="str" cm="1">
        <f t="array" ref="I1166">_xlfn.IFS(H1166&gt;G1166,"W",H1166&lt;G1166,"L",H1166=G1166,"---")</f>
        <v>W</v>
      </c>
      <c r="J1166" s="95">
        <f t="shared" si="77"/>
        <v>1</v>
      </c>
      <c r="K1166" s="95" t="str">
        <f t="shared" si="79"/>
        <v>CIN</v>
      </c>
      <c r="L1166" s="95">
        <v>24</v>
      </c>
      <c r="M1166" s="95">
        <f>COUNTIF($D$3:K1166,K1166)</f>
        <v>72</v>
      </c>
    </row>
    <row r="1167" spans="1:13" x14ac:dyDescent="0.25">
      <c r="A1167" s="95">
        <v>1165</v>
      </c>
      <c r="B1167" s="95">
        <f>COUNTIF($D$3:K1167,D1167)</f>
        <v>74</v>
      </c>
      <c r="C1167" s="95">
        <v>11</v>
      </c>
      <c r="D1167" s="95" t="str">
        <f t="shared" si="78"/>
        <v>LAA</v>
      </c>
      <c r="E1167" s="95">
        <f t="shared" si="76"/>
        <v>0</v>
      </c>
      <c r="F1167" s="95" t="str" cm="1">
        <f t="array" ref="F1167">_xlfn.IFS(G1167&gt;H1167,"W",G1167&lt;H1167,"L",G1167=H1167,"---")</f>
        <v>L</v>
      </c>
      <c r="G1167" s="165">
        <v>2</v>
      </c>
      <c r="H1167" s="165">
        <v>6</v>
      </c>
      <c r="I1167" s="95" t="str" cm="1">
        <f t="array" ref="I1167">_xlfn.IFS(H1167&gt;G1167,"W",H1167&lt;G1167,"L",H1167=G1167,"---")</f>
        <v>W</v>
      </c>
      <c r="J1167" s="95">
        <f t="shared" si="77"/>
        <v>1</v>
      </c>
      <c r="K1167" s="95" t="str">
        <f t="shared" si="79"/>
        <v>CHC</v>
      </c>
      <c r="L1167" s="95">
        <v>25</v>
      </c>
      <c r="M1167" s="95">
        <f>COUNTIF($D$3:K1167,K1167)</f>
        <v>72</v>
      </c>
    </row>
    <row r="1168" spans="1:13" x14ac:dyDescent="0.25">
      <c r="A1168" s="95">
        <v>1166</v>
      </c>
      <c r="B1168" s="95">
        <f>COUNTIF($D$3:K1168,D1168)</f>
        <v>74</v>
      </c>
      <c r="C1168" s="95">
        <v>12</v>
      </c>
      <c r="D1168" s="95" t="str">
        <f t="shared" si="78"/>
        <v>CHR</v>
      </c>
      <c r="E1168" s="95">
        <f t="shared" si="76"/>
        <v>1</v>
      </c>
      <c r="F1168" s="95" t="str" cm="1">
        <f t="array" ref="F1168">_xlfn.IFS(G1168&gt;H1168,"W",G1168&lt;H1168,"L",G1168=H1168,"---")</f>
        <v>W</v>
      </c>
      <c r="G1168" s="165">
        <v>7</v>
      </c>
      <c r="H1168" s="165">
        <v>2</v>
      </c>
      <c r="I1168" s="95" t="str" cm="1">
        <f t="array" ref="I1168">_xlfn.IFS(H1168&gt;G1168,"W",H1168&lt;G1168,"L",H1168=G1168,"---")</f>
        <v>L</v>
      </c>
      <c r="J1168" s="95">
        <f t="shared" si="77"/>
        <v>0</v>
      </c>
      <c r="K1168" s="95" t="str">
        <f t="shared" si="79"/>
        <v>STL</v>
      </c>
      <c r="L1168" s="95">
        <v>26</v>
      </c>
      <c r="M1168" s="95">
        <f>COUNTIF($D$3:K1168,K1168)</f>
        <v>73</v>
      </c>
    </row>
    <row r="1169" spans="1:13" x14ac:dyDescent="0.25">
      <c r="A1169" s="95">
        <v>1167</v>
      </c>
      <c r="B1169" s="95">
        <f>COUNTIF($D$3:K1169,D1169)</f>
        <v>74</v>
      </c>
      <c r="C1169" s="95">
        <v>13</v>
      </c>
      <c r="D1169" s="95" t="str">
        <f t="shared" si="78"/>
        <v>KCM</v>
      </c>
      <c r="E1169" s="95">
        <f t="shared" si="76"/>
        <v>0</v>
      </c>
      <c r="F1169" s="95" t="str" cm="1">
        <f t="array" ref="F1169">_xlfn.IFS(G1169&gt;H1169,"W",G1169&lt;H1169,"L",G1169=H1169,"---")</f>
        <v>L</v>
      </c>
      <c r="G1169" s="165">
        <v>4</v>
      </c>
      <c r="H1169" s="165">
        <v>6</v>
      </c>
      <c r="I1169" s="95" t="str" cm="1">
        <f t="array" ref="I1169">_xlfn.IFS(H1169&gt;G1169,"W",H1169&lt;G1169,"L",H1169=G1169,"---")</f>
        <v>W</v>
      </c>
      <c r="J1169" s="95">
        <f t="shared" si="77"/>
        <v>1</v>
      </c>
      <c r="K1169" s="95" t="str">
        <f t="shared" si="79"/>
        <v>OKC</v>
      </c>
      <c r="L1169" s="95">
        <v>27</v>
      </c>
      <c r="M1169" s="95">
        <f>COUNTIF($D$3:K1169,K1169)</f>
        <v>74</v>
      </c>
    </row>
    <row r="1170" spans="1:13" x14ac:dyDescent="0.25">
      <c r="A1170" s="95">
        <v>1168</v>
      </c>
      <c r="B1170" s="95">
        <f>COUNTIF($D$3:K1170,D1170)</f>
        <v>74</v>
      </c>
      <c r="C1170" s="95">
        <v>14</v>
      </c>
      <c r="D1170" s="95" t="str">
        <f t="shared" si="78"/>
        <v>MIN</v>
      </c>
      <c r="E1170" s="95">
        <f t="shared" si="76"/>
        <v>1</v>
      </c>
      <c r="F1170" s="95" t="str" cm="1">
        <f t="array" ref="F1170">_xlfn.IFS(G1170&gt;H1170,"W",G1170&lt;H1170,"L",G1170=H1170,"---")</f>
        <v>W</v>
      </c>
      <c r="G1170" s="165">
        <v>8</v>
      </c>
      <c r="H1170" s="165">
        <v>1</v>
      </c>
      <c r="I1170" s="95" t="str" cm="1">
        <f t="array" ref="I1170">_xlfn.IFS(H1170&gt;G1170,"W",H1170&lt;G1170,"L",H1170=G1170,"---")</f>
        <v>L</v>
      </c>
      <c r="J1170" s="95">
        <f t="shared" si="77"/>
        <v>0</v>
      </c>
      <c r="K1170" s="95" t="str">
        <f t="shared" si="79"/>
        <v>COL</v>
      </c>
      <c r="L1170" s="95">
        <v>28</v>
      </c>
      <c r="M1170" s="95">
        <f>COUNTIF($D$3:K1170,K1170)</f>
        <v>74</v>
      </c>
    </row>
    <row r="1171" spans="1:13" x14ac:dyDescent="0.25">
      <c r="A1171" s="95">
        <v>1169</v>
      </c>
      <c r="B1171" s="95">
        <f>COUNTIF($D$3:K1171,D1171)</f>
        <v>73</v>
      </c>
      <c r="C1171" s="95">
        <v>15</v>
      </c>
      <c r="D1171" s="95" t="str">
        <f t="shared" si="78"/>
        <v>DAL</v>
      </c>
      <c r="E1171" s="95">
        <f t="shared" si="76"/>
        <v>0</v>
      </c>
      <c r="F1171" s="95" t="str" cm="1">
        <f t="array" ref="F1171">_xlfn.IFS(G1171&gt;H1171,"W",G1171&lt;H1171,"L",G1171=H1171,"---")</f>
        <v>L</v>
      </c>
      <c r="G1171" s="165">
        <v>2</v>
      </c>
      <c r="H1171" s="165">
        <v>5</v>
      </c>
      <c r="I1171" s="95" t="str" cm="1">
        <f t="array" ref="I1171">_xlfn.IFS(H1171&gt;G1171,"W",H1171&lt;G1171,"L",H1171=G1171,"---")</f>
        <v>W</v>
      </c>
      <c r="J1171" s="95">
        <f t="shared" si="77"/>
        <v>1</v>
      </c>
      <c r="K1171" s="95" t="str">
        <f t="shared" si="79"/>
        <v>LAP</v>
      </c>
      <c r="L1171" s="95">
        <v>29</v>
      </c>
      <c r="M1171" s="95">
        <f>COUNTIF($D$3:K1171,K1171)</f>
        <v>74</v>
      </c>
    </row>
    <row r="1172" spans="1:13" x14ac:dyDescent="0.25">
      <c r="A1172" s="95">
        <v>1170</v>
      </c>
      <c r="B1172" s="95">
        <f>COUNTIF($D$3:K1172,D1172)</f>
        <v>73</v>
      </c>
      <c r="C1172" s="95">
        <v>16</v>
      </c>
      <c r="D1172" s="95" t="str">
        <f t="shared" si="78"/>
        <v>HOU</v>
      </c>
      <c r="E1172" s="95">
        <f t="shared" si="76"/>
        <v>1</v>
      </c>
      <c r="F1172" s="95" t="str" cm="1">
        <f t="array" ref="F1172">_xlfn.IFS(G1172&gt;H1172,"W",G1172&lt;H1172,"L",G1172=H1172,"---")</f>
        <v>W</v>
      </c>
      <c r="G1172" s="165">
        <v>12</v>
      </c>
      <c r="H1172" s="165">
        <v>0</v>
      </c>
      <c r="I1172" s="95" t="str" cm="1">
        <f t="array" ref="I1172">_xlfn.IFS(H1172&gt;G1172,"W",H1172&lt;G1172,"L",H1172=G1172,"---")</f>
        <v>L</v>
      </c>
      <c r="J1172" s="95">
        <f t="shared" si="77"/>
        <v>0</v>
      </c>
      <c r="K1172" s="95" t="str">
        <f t="shared" si="79"/>
        <v>PHX</v>
      </c>
      <c r="L1172" s="95">
        <v>30</v>
      </c>
      <c r="M1172" s="95">
        <f>COUNTIF($D$3:K1172,K1172)</f>
        <v>74</v>
      </c>
    </row>
    <row r="1173" spans="1:13" x14ac:dyDescent="0.25">
      <c r="A1173" s="95">
        <v>1171</v>
      </c>
      <c r="B1173" s="95">
        <f>COUNTIF($D$3:K1173,D1173)</f>
        <v>72</v>
      </c>
      <c r="C1173" s="95">
        <v>9</v>
      </c>
      <c r="D1173" s="95" t="str">
        <f t="shared" si="78"/>
        <v>SEA</v>
      </c>
      <c r="E1173" s="95">
        <f t="shared" si="76"/>
        <v>0</v>
      </c>
      <c r="F1173" s="95" t="str" cm="1">
        <f t="array" ref="F1173">_xlfn.IFS(G1173&gt;H1173,"W",G1173&lt;H1173,"L",G1173=H1173,"---")</f>
        <v>L</v>
      </c>
      <c r="G1173" s="165">
        <v>3</v>
      </c>
      <c r="H1173" s="165">
        <v>4</v>
      </c>
      <c r="I1173" s="95" t="str" cm="1">
        <f t="array" ref="I1173">_xlfn.IFS(H1173&gt;G1173,"W",H1173&lt;G1173,"L",H1173=G1173,"---")</f>
        <v>W</v>
      </c>
      <c r="J1173" s="95">
        <f t="shared" si="77"/>
        <v>1</v>
      </c>
      <c r="K1173" s="95" t="str">
        <f t="shared" si="79"/>
        <v>SDT</v>
      </c>
      <c r="L1173" s="95">
        <v>31</v>
      </c>
      <c r="M1173" s="95">
        <f>COUNTIF($D$3:K1173,K1173)</f>
        <v>73</v>
      </c>
    </row>
    <row r="1174" spans="1:13" x14ac:dyDescent="0.25">
      <c r="A1174" s="95">
        <v>1172</v>
      </c>
      <c r="B1174" s="95">
        <f>COUNTIF($D$3:K1174,D1174)</f>
        <v>73</v>
      </c>
      <c r="C1174" s="95">
        <v>10</v>
      </c>
      <c r="D1174" s="95" t="str">
        <f t="shared" si="78"/>
        <v>OAK</v>
      </c>
      <c r="E1174" s="95">
        <f t="shared" si="76"/>
        <v>1</v>
      </c>
      <c r="F1174" s="95" t="str" cm="1">
        <f t="array" ref="F1174">_xlfn.IFS(G1174&gt;H1174,"W",G1174&lt;H1174,"L",G1174=H1174,"---")</f>
        <v>W</v>
      </c>
      <c r="G1174" s="165">
        <v>8</v>
      </c>
      <c r="H1174" s="165">
        <v>0</v>
      </c>
      <c r="I1174" s="95" t="str" cm="1">
        <f t="array" ref="I1174">_xlfn.IFS(H1174&gt;G1174,"W",H1174&lt;G1174,"L",H1174=G1174,"---")</f>
        <v>L</v>
      </c>
      <c r="J1174" s="95">
        <f t="shared" si="77"/>
        <v>0</v>
      </c>
      <c r="K1174" s="95" t="str">
        <f t="shared" si="79"/>
        <v>SFN</v>
      </c>
      <c r="L1174" s="95">
        <v>32</v>
      </c>
      <c r="M1174" s="95">
        <f>COUNTIF($D$3:K1174,K1174)</f>
        <v>73</v>
      </c>
    </row>
    <row r="1175" spans="1:13" x14ac:dyDescent="0.25">
      <c r="A1175" s="95">
        <v>1173</v>
      </c>
      <c r="B1175" s="95">
        <f>COUNTIF($D$3:K1175,D1175)</f>
        <v>74</v>
      </c>
      <c r="C1175" s="95">
        <v>3</v>
      </c>
      <c r="D1175" s="95" t="str">
        <f t="shared" si="78"/>
        <v>BAL</v>
      </c>
      <c r="E1175" s="95">
        <f t="shared" si="76"/>
        <v>0</v>
      </c>
      <c r="F1175" s="95" t="str" cm="1">
        <f t="array" ref="F1175">_xlfn.IFS(G1175&gt;H1175,"W",G1175&lt;H1175,"L",G1175=H1175,"---")</f>
        <v>L</v>
      </c>
      <c r="G1175" s="165">
        <v>1</v>
      </c>
      <c r="H1175" s="165">
        <v>8</v>
      </c>
      <c r="I1175" s="95" t="str" cm="1">
        <f t="array" ref="I1175">_xlfn.IFS(H1175&gt;G1175,"W",H1175&lt;G1175,"L",H1175=G1175,"---")</f>
        <v>W</v>
      </c>
      <c r="J1175" s="95">
        <f t="shared" si="77"/>
        <v>1</v>
      </c>
      <c r="K1175" s="95" t="str">
        <f t="shared" si="79"/>
        <v>NYC</v>
      </c>
      <c r="L1175" s="95">
        <v>17</v>
      </c>
      <c r="M1175" s="95">
        <f>COUNTIF($D$3:K1175,K1175)</f>
        <v>75</v>
      </c>
    </row>
    <row r="1176" spans="1:13" x14ac:dyDescent="0.25">
      <c r="A1176" s="95">
        <v>1174</v>
      </c>
      <c r="B1176" s="95">
        <f>COUNTIF($D$3:K1176,D1176)</f>
        <v>75</v>
      </c>
      <c r="C1176" s="95">
        <v>4</v>
      </c>
      <c r="D1176" s="95" t="str">
        <f t="shared" si="78"/>
        <v>CLE</v>
      </c>
      <c r="E1176" s="95">
        <f t="shared" si="76"/>
        <v>1</v>
      </c>
      <c r="F1176" s="95" t="str" cm="1">
        <f t="array" ref="F1176">_xlfn.IFS(G1176&gt;H1176,"W",G1176&lt;H1176,"L",G1176=H1176,"---")</f>
        <v>W</v>
      </c>
      <c r="G1176" s="165">
        <v>5</v>
      </c>
      <c r="H1176" s="165">
        <v>4</v>
      </c>
      <c r="I1176" s="95" t="str" cm="1">
        <f t="array" ref="I1176">_xlfn.IFS(H1176&gt;G1176,"W",H1176&lt;G1176,"L",H1176=G1176,"---")</f>
        <v>L</v>
      </c>
      <c r="J1176" s="95">
        <f t="shared" si="77"/>
        <v>0</v>
      </c>
      <c r="K1176" s="95" t="str">
        <f t="shared" si="79"/>
        <v>PHI</v>
      </c>
      <c r="L1176" s="95">
        <v>18</v>
      </c>
      <c r="M1176" s="95">
        <f>COUNTIF($D$3:K1176,K1176)</f>
        <v>75</v>
      </c>
    </row>
    <row r="1177" spans="1:13" x14ac:dyDescent="0.25">
      <c r="A1177" s="95">
        <v>1175</v>
      </c>
      <c r="B1177" s="95">
        <f>COUNTIF($D$3:K1177,D1177)</f>
        <v>74</v>
      </c>
      <c r="C1177" s="95">
        <v>5</v>
      </c>
      <c r="D1177" s="95" t="str">
        <f t="shared" si="78"/>
        <v>DET</v>
      </c>
      <c r="E1177" s="95">
        <f t="shared" si="76"/>
        <v>1</v>
      </c>
      <c r="F1177" s="95" t="str" cm="1">
        <f t="array" ref="F1177">_xlfn.IFS(G1177&gt;H1177,"W",G1177&lt;H1177,"L",G1177=H1177,"---")</f>
        <v>W</v>
      </c>
      <c r="G1177" s="165">
        <v>5</v>
      </c>
      <c r="H1177" s="165">
        <v>0</v>
      </c>
      <c r="I1177" s="95" t="str" cm="1">
        <f t="array" ref="I1177">_xlfn.IFS(H1177&gt;G1177,"W",H1177&lt;G1177,"L",H1177=G1177,"---")</f>
        <v>L</v>
      </c>
      <c r="J1177" s="95">
        <f t="shared" si="77"/>
        <v>0</v>
      </c>
      <c r="K1177" s="95" t="str">
        <f t="shared" si="79"/>
        <v>BKN</v>
      </c>
      <c r="L1177" s="95">
        <v>19</v>
      </c>
      <c r="M1177" s="95">
        <f>COUNTIF($D$3:K1177,K1177)</f>
        <v>74</v>
      </c>
    </row>
    <row r="1178" spans="1:13" x14ac:dyDescent="0.25">
      <c r="A1178" s="95">
        <v>1176</v>
      </c>
      <c r="B1178" s="95">
        <f>COUNTIF($D$3:K1178,D1178)</f>
        <v>74</v>
      </c>
      <c r="C1178" s="95">
        <v>6</v>
      </c>
      <c r="D1178" s="95" t="str">
        <f t="shared" si="78"/>
        <v>ORL</v>
      </c>
      <c r="E1178" s="95">
        <f t="shared" si="76"/>
        <v>0</v>
      </c>
      <c r="F1178" s="95" t="str" cm="1">
        <f t="array" ref="F1178">_xlfn.IFS(G1178&gt;H1178,"W",G1178&lt;H1178,"L",G1178=H1178,"---")</f>
        <v>L</v>
      </c>
      <c r="G1178" s="165">
        <v>1</v>
      </c>
      <c r="H1178" s="165">
        <v>7</v>
      </c>
      <c r="I1178" s="95" t="str" cm="1">
        <f t="array" ref="I1178">_xlfn.IFS(H1178&gt;G1178,"W",H1178&lt;G1178,"L",H1178=G1178,"---")</f>
        <v>W</v>
      </c>
      <c r="J1178" s="95">
        <f t="shared" si="77"/>
        <v>1</v>
      </c>
      <c r="K1178" s="95" t="str">
        <f t="shared" si="79"/>
        <v>WAS</v>
      </c>
      <c r="L1178" s="95">
        <v>20</v>
      </c>
      <c r="M1178" s="95">
        <f>COUNTIF($D$3:K1178,K1178)</f>
        <v>75</v>
      </c>
    </row>
    <row r="1179" spans="1:13" x14ac:dyDescent="0.25">
      <c r="A1179" s="95">
        <v>1177</v>
      </c>
      <c r="B1179" s="95">
        <f>COUNTIF($D$3:K1179,D1179)</f>
        <v>73</v>
      </c>
      <c r="C1179" s="95">
        <v>7</v>
      </c>
      <c r="D1179" s="95" t="str">
        <f t="shared" si="78"/>
        <v>IND</v>
      </c>
      <c r="E1179" s="95">
        <f t="shared" si="76"/>
        <v>0</v>
      </c>
      <c r="F1179" s="95" t="str" cm="1">
        <f t="array" ref="F1179">_xlfn.IFS(G1179&gt;H1179,"W",G1179&lt;H1179,"L",G1179=H1179,"---")</f>
        <v>L</v>
      </c>
      <c r="G1179" s="165">
        <v>3</v>
      </c>
      <c r="H1179" s="165">
        <v>5</v>
      </c>
      <c r="I1179" s="95" t="str" cm="1">
        <f t="array" ref="I1179">_xlfn.IFS(H1179&gt;G1179,"W",H1179&lt;G1179,"L",H1179=G1179,"---")</f>
        <v>W</v>
      </c>
      <c r="J1179" s="95">
        <f t="shared" si="77"/>
        <v>1</v>
      </c>
      <c r="K1179" s="95" t="str">
        <f t="shared" si="79"/>
        <v>PIT</v>
      </c>
      <c r="L1179" s="95">
        <v>21</v>
      </c>
      <c r="M1179" s="95">
        <f>COUNTIF($D$3:K1179,K1179)</f>
        <v>74</v>
      </c>
    </row>
    <row r="1180" spans="1:13" x14ac:dyDescent="0.25">
      <c r="A1180" s="95">
        <v>1178</v>
      </c>
      <c r="B1180" s="95">
        <f>COUNTIF($D$3:K1180,D1180)</f>
        <v>73</v>
      </c>
      <c r="C1180" s="95">
        <v>8</v>
      </c>
      <c r="D1180" s="95" t="str">
        <f t="shared" si="78"/>
        <v>MIL</v>
      </c>
      <c r="E1180" s="95">
        <f t="shared" si="76"/>
        <v>1</v>
      </c>
      <c r="F1180" s="95" t="str" cm="1">
        <f t="array" ref="F1180">_xlfn.IFS(G1180&gt;H1180,"W",G1180&lt;H1180,"L",G1180=H1180,"---")</f>
        <v>W</v>
      </c>
      <c r="G1180" s="165">
        <v>12</v>
      </c>
      <c r="H1180" s="165">
        <v>3</v>
      </c>
      <c r="I1180" s="95" t="str" cm="1">
        <f t="array" ref="I1180">_xlfn.IFS(H1180&gt;G1180,"W",H1180&lt;G1180,"L",H1180=G1180,"---")</f>
        <v>L</v>
      </c>
      <c r="J1180" s="95">
        <f t="shared" si="77"/>
        <v>0</v>
      </c>
      <c r="K1180" s="95" t="str">
        <f t="shared" si="79"/>
        <v>ATL</v>
      </c>
      <c r="L1180" s="95">
        <v>22</v>
      </c>
      <c r="M1180" s="95">
        <f>COUNTIF($D$3:K1180,K1180)</f>
        <v>74</v>
      </c>
    </row>
    <row r="1181" spans="1:13" x14ac:dyDescent="0.25">
      <c r="A1181" s="95">
        <v>1179</v>
      </c>
      <c r="B1181" s="95">
        <f>COUNTIF($D$3:K1181,D1181)</f>
        <v>75</v>
      </c>
      <c r="C1181" s="95">
        <v>1</v>
      </c>
      <c r="D1181" s="95" t="str">
        <f t="shared" si="78"/>
        <v>NYS</v>
      </c>
      <c r="E1181" s="95">
        <f t="shared" si="76"/>
        <v>1</v>
      </c>
      <c r="F1181" s="95" t="str" cm="1">
        <f t="array" ref="F1181">_xlfn.IFS(G1181&gt;H1181,"W",G1181&lt;H1181,"L",G1181=H1181,"---")</f>
        <v>W</v>
      </c>
      <c r="G1181" s="165">
        <v>10</v>
      </c>
      <c r="H1181" s="165">
        <v>9</v>
      </c>
      <c r="I1181" s="95" t="str" cm="1">
        <f t="array" ref="I1181">_xlfn.IFS(H1181&gt;G1181,"W",H1181&lt;G1181,"L",H1181=G1181,"---")</f>
        <v>L</v>
      </c>
      <c r="J1181" s="95">
        <f t="shared" si="77"/>
        <v>0</v>
      </c>
      <c r="K1181" s="95" t="str">
        <f t="shared" si="79"/>
        <v>MIA</v>
      </c>
      <c r="L1181" s="95">
        <v>23</v>
      </c>
      <c r="M1181" s="95">
        <f>COUNTIF($D$3:K1181,K1181)</f>
        <v>73</v>
      </c>
    </row>
    <row r="1182" spans="1:13" x14ac:dyDescent="0.25">
      <c r="A1182" s="95">
        <v>1180</v>
      </c>
      <c r="B1182" s="95">
        <f>COUNTIF($D$3:K1182,D1182)</f>
        <v>75</v>
      </c>
      <c r="C1182" s="95">
        <v>2</v>
      </c>
      <c r="D1182" s="95" t="str">
        <f t="shared" si="78"/>
        <v>BOS</v>
      </c>
      <c r="E1182" s="95">
        <f t="shared" si="76"/>
        <v>1</v>
      </c>
      <c r="F1182" s="95" t="str" cm="1">
        <f t="array" ref="F1182">_xlfn.IFS(G1182&gt;H1182,"W",G1182&lt;H1182,"L",G1182=H1182,"---")</f>
        <v>W</v>
      </c>
      <c r="G1182" s="165">
        <v>5</v>
      </c>
      <c r="H1182" s="165">
        <v>3</v>
      </c>
      <c r="I1182" s="95" t="str" cm="1">
        <f t="array" ref="I1182">_xlfn.IFS(H1182&gt;G1182,"W",H1182&lt;G1182,"L",H1182=G1182,"---")</f>
        <v>L</v>
      </c>
      <c r="J1182" s="95">
        <f t="shared" si="77"/>
        <v>0</v>
      </c>
      <c r="K1182" s="95" t="str">
        <f t="shared" si="79"/>
        <v>CIN</v>
      </c>
      <c r="L1182" s="95">
        <v>24</v>
      </c>
      <c r="M1182" s="95">
        <f>COUNTIF($D$3:K1182,K1182)</f>
        <v>73</v>
      </c>
    </row>
    <row r="1183" spans="1:13" x14ac:dyDescent="0.25">
      <c r="A1183" s="95">
        <v>1181</v>
      </c>
      <c r="B1183" s="95">
        <f>COUNTIF($D$3:K1183,D1183)</f>
        <v>75</v>
      </c>
      <c r="C1183" s="95">
        <v>11</v>
      </c>
      <c r="D1183" s="95" t="str">
        <f t="shared" si="78"/>
        <v>LAA</v>
      </c>
      <c r="E1183" s="95">
        <f t="shared" si="76"/>
        <v>0</v>
      </c>
      <c r="F1183" s="95" t="str" cm="1">
        <f t="array" ref="F1183">_xlfn.IFS(G1183&gt;H1183,"W",G1183&lt;H1183,"L",G1183=H1183,"---")</f>
        <v>L</v>
      </c>
      <c r="G1183" s="165">
        <v>2</v>
      </c>
      <c r="H1183" s="165">
        <v>5</v>
      </c>
      <c r="I1183" s="95" t="str" cm="1">
        <f t="array" ref="I1183">_xlfn.IFS(H1183&gt;G1183,"W",H1183&lt;G1183,"L",H1183=G1183,"---")</f>
        <v>W</v>
      </c>
      <c r="J1183" s="95">
        <f t="shared" si="77"/>
        <v>1</v>
      </c>
      <c r="K1183" s="95" t="str">
        <f t="shared" si="79"/>
        <v>CHC</v>
      </c>
      <c r="L1183" s="95">
        <v>25</v>
      </c>
      <c r="M1183" s="95">
        <f>COUNTIF($D$3:K1183,K1183)</f>
        <v>73</v>
      </c>
    </row>
    <row r="1184" spans="1:13" x14ac:dyDescent="0.25">
      <c r="A1184" s="95">
        <v>1182</v>
      </c>
      <c r="B1184" s="95">
        <f>COUNTIF($D$3:K1184,D1184)</f>
        <v>75</v>
      </c>
      <c r="C1184" s="95">
        <v>12</v>
      </c>
      <c r="D1184" s="95" t="str">
        <f t="shared" si="78"/>
        <v>CHR</v>
      </c>
      <c r="E1184" s="95">
        <f t="shared" si="76"/>
        <v>1</v>
      </c>
      <c r="F1184" s="95" t="str" cm="1">
        <f t="array" ref="F1184">_xlfn.IFS(G1184&gt;H1184,"W",G1184&lt;H1184,"L",G1184=H1184,"---")</f>
        <v>W</v>
      </c>
      <c r="G1184" s="165">
        <v>7</v>
      </c>
      <c r="H1184" s="165">
        <v>3</v>
      </c>
      <c r="I1184" s="95" t="str" cm="1">
        <f t="array" ref="I1184">_xlfn.IFS(H1184&gt;G1184,"W",H1184&lt;G1184,"L",H1184=G1184,"---")</f>
        <v>L</v>
      </c>
      <c r="J1184" s="95">
        <f t="shared" si="77"/>
        <v>0</v>
      </c>
      <c r="K1184" s="95" t="str">
        <f t="shared" si="79"/>
        <v>STL</v>
      </c>
      <c r="L1184" s="95">
        <v>26</v>
      </c>
      <c r="M1184" s="95">
        <f>COUNTIF($D$3:K1184,K1184)</f>
        <v>74</v>
      </c>
    </row>
    <row r="1185" spans="1:13" x14ac:dyDescent="0.25">
      <c r="A1185" s="95">
        <v>1183</v>
      </c>
      <c r="B1185" s="95">
        <f>COUNTIF($D$3:K1185,D1185)</f>
        <v>75</v>
      </c>
      <c r="C1185" s="95">
        <v>13</v>
      </c>
      <c r="D1185" s="95" t="str">
        <f t="shared" si="78"/>
        <v>KCM</v>
      </c>
      <c r="E1185" s="95">
        <f t="shared" si="76"/>
        <v>1</v>
      </c>
      <c r="F1185" s="95" t="str" cm="1">
        <f t="array" ref="F1185">_xlfn.IFS(G1185&gt;H1185,"W",G1185&lt;H1185,"L",G1185=H1185,"---")</f>
        <v>W</v>
      </c>
      <c r="G1185" s="165">
        <v>2</v>
      </c>
      <c r="H1185" s="165">
        <v>1</v>
      </c>
      <c r="I1185" s="95" t="str" cm="1">
        <f t="array" ref="I1185">_xlfn.IFS(H1185&gt;G1185,"W",H1185&lt;G1185,"L",H1185=G1185,"---")</f>
        <v>L</v>
      </c>
      <c r="J1185" s="95">
        <f t="shared" si="77"/>
        <v>0</v>
      </c>
      <c r="K1185" s="95" t="str">
        <f t="shared" si="79"/>
        <v>OKC</v>
      </c>
      <c r="L1185" s="95">
        <v>27</v>
      </c>
      <c r="M1185" s="95">
        <f>COUNTIF($D$3:K1185,K1185)</f>
        <v>75</v>
      </c>
    </row>
    <row r="1186" spans="1:13" x14ac:dyDescent="0.25">
      <c r="A1186" s="95">
        <v>1184</v>
      </c>
      <c r="B1186" s="95">
        <f>COUNTIF($D$3:K1186,D1186)</f>
        <v>75</v>
      </c>
      <c r="C1186" s="95">
        <v>14</v>
      </c>
      <c r="D1186" s="95" t="str">
        <f t="shared" si="78"/>
        <v>MIN</v>
      </c>
      <c r="E1186" s="95">
        <f t="shared" si="76"/>
        <v>0</v>
      </c>
      <c r="F1186" s="95" t="str" cm="1">
        <f t="array" ref="F1186">_xlfn.IFS(G1186&gt;H1186,"W",G1186&lt;H1186,"L",G1186=H1186,"---")</f>
        <v>L</v>
      </c>
      <c r="G1186" s="165">
        <v>1</v>
      </c>
      <c r="H1186" s="165">
        <v>2</v>
      </c>
      <c r="I1186" s="95" t="str" cm="1">
        <f t="array" ref="I1186">_xlfn.IFS(H1186&gt;G1186,"W",H1186&lt;G1186,"L",H1186=G1186,"---")</f>
        <v>W</v>
      </c>
      <c r="J1186" s="95">
        <f t="shared" si="77"/>
        <v>1</v>
      </c>
      <c r="K1186" s="95" t="str">
        <f t="shared" si="79"/>
        <v>COL</v>
      </c>
      <c r="L1186" s="95">
        <v>28</v>
      </c>
      <c r="M1186" s="95">
        <f>COUNTIF($D$3:K1186,K1186)</f>
        <v>75</v>
      </c>
    </row>
    <row r="1187" spans="1:13" x14ac:dyDescent="0.25">
      <c r="A1187" s="95">
        <v>1185</v>
      </c>
      <c r="B1187" s="95">
        <f>COUNTIF($D$3:K1187,D1187)</f>
        <v>74</v>
      </c>
      <c r="C1187" s="95">
        <v>15</v>
      </c>
      <c r="D1187" s="95" t="str">
        <f t="shared" si="78"/>
        <v>DAL</v>
      </c>
      <c r="E1187" s="95">
        <f t="shared" si="76"/>
        <v>0</v>
      </c>
      <c r="F1187" s="95" t="str" cm="1">
        <f t="array" ref="F1187">_xlfn.IFS(G1187&gt;H1187,"W",G1187&lt;H1187,"L",G1187=H1187,"---")</f>
        <v>L</v>
      </c>
      <c r="G1187" s="165">
        <v>6</v>
      </c>
      <c r="H1187" s="165">
        <v>8</v>
      </c>
      <c r="I1187" s="95" t="str" cm="1">
        <f t="array" ref="I1187">_xlfn.IFS(H1187&gt;G1187,"W",H1187&lt;G1187,"L",H1187=G1187,"---")</f>
        <v>W</v>
      </c>
      <c r="J1187" s="95">
        <f t="shared" si="77"/>
        <v>1</v>
      </c>
      <c r="K1187" s="95" t="str">
        <f t="shared" si="79"/>
        <v>LAP</v>
      </c>
      <c r="L1187" s="95">
        <v>29</v>
      </c>
      <c r="M1187" s="95">
        <f>COUNTIF($D$3:K1187,K1187)</f>
        <v>75</v>
      </c>
    </row>
    <row r="1188" spans="1:13" x14ac:dyDescent="0.25">
      <c r="A1188" s="95">
        <v>1186</v>
      </c>
      <c r="B1188" s="95">
        <f>COUNTIF($D$3:K1188,D1188)</f>
        <v>74</v>
      </c>
      <c r="C1188" s="95">
        <v>16</v>
      </c>
      <c r="D1188" s="95" t="str">
        <f t="shared" si="78"/>
        <v>HOU</v>
      </c>
      <c r="E1188" s="95">
        <f t="shared" si="76"/>
        <v>0</v>
      </c>
      <c r="F1188" s="95" t="str" cm="1">
        <f t="array" ref="F1188">_xlfn.IFS(G1188&gt;H1188,"W",G1188&lt;H1188,"L",G1188=H1188,"---")</f>
        <v>L</v>
      </c>
      <c r="G1188" s="165">
        <v>3</v>
      </c>
      <c r="H1188" s="165">
        <v>4</v>
      </c>
      <c r="I1188" s="95" t="str" cm="1">
        <f t="array" ref="I1188">_xlfn.IFS(H1188&gt;G1188,"W",H1188&lt;G1188,"L",H1188=G1188,"---")</f>
        <v>W</v>
      </c>
      <c r="J1188" s="95">
        <f t="shared" si="77"/>
        <v>1</v>
      </c>
      <c r="K1188" s="95" t="str">
        <f t="shared" si="79"/>
        <v>PHX</v>
      </c>
      <c r="L1188" s="95">
        <v>30</v>
      </c>
      <c r="M1188" s="95">
        <f>COUNTIF($D$3:K1188,K1188)</f>
        <v>75</v>
      </c>
    </row>
    <row r="1189" spans="1:13" x14ac:dyDescent="0.25">
      <c r="A1189" s="95">
        <v>1187</v>
      </c>
      <c r="B1189" s="95">
        <f>COUNTIF($D$3:K1189,D1189)</f>
        <v>73</v>
      </c>
      <c r="C1189" s="95">
        <v>9</v>
      </c>
      <c r="D1189" s="95" t="str">
        <f t="shared" si="78"/>
        <v>SEA</v>
      </c>
      <c r="E1189" s="95">
        <f t="shared" si="76"/>
        <v>1</v>
      </c>
      <c r="F1189" s="95" t="str" cm="1">
        <f t="array" ref="F1189">_xlfn.IFS(G1189&gt;H1189,"W",G1189&lt;H1189,"L",G1189=H1189,"---")</f>
        <v>W</v>
      </c>
      <c r="G1189" s="165">
        <v>4</v>
      </c>
      <c r="H1189" s="165">
        <v>2</v>
      </c>
      <c r="I1189" s="95" t="str" cm="1">
        <f t="array" ref="I1189">_xlfn.IFS(H1189&gt;G1189,"W",H1189&lt;G1189,"L",H1189=G1189,"---")</f>
        <v>L</v>
      </c>
      <c r="J1189" s="95">
        <f t="shared" si="77"/>
        <v>0</v>
      </c>
      <c r="K1189" s="95" t="str">
        <f t="shared" si="79"/>
        <v>SDT</v>
      </c>
      <c r="L1189" s="95">
        <v>31</v>
      </c>
      <c r="M1189" s="95">
        <f>COUNTIF($D$3:K1189,K1189)</f>
        <v>74</v>
      </c>
    </row>
    <row r="1190" spans="1:13" x14ac:dyDescent="0.25">
      <c r="A1190" s="95">
        <v>1188</v>
      </c>
      <c r="B1190" s="95">
        <f>COUNTIF($D$3:K1190,D1190)</f>
        <v>74</v>
      </c>
      <c r="C1190" s="95">
        <v>10</v>
      </c>
      <c r="D1190" s="95" t="str">
        <f t="shared" si="78"/>
        <v>OAK</v>
      </c>
      <c r="E1190" s="95">
        <f t="shared" si="76"/>
        <v>0</v>
      </c>
      <c r="F1190" s="95" t="str" cm="1">
        <f t="array" ref="F1190">_xlfn.IFS(G1190&gt;H1190,"W",G1190&lt;H1190,"L",G1190=H1190,"---")</f>
        <v>L</v>
      </c>
      <c r="G1190" s="165">
        <v>1</v>
      </c>
      <c r="H1190" s="165">
        <v>2</v>
      </c>
      <c r="I1190" s="95" t="str" cm="1">
        <f t="array" ref="I1190">_xlfn.IFS(H1190&gt;G1190,"W",H1190&lt;G1190,"L",H1190=G1190,"---")</f>
        <v>W</v>
      </c>
      <c r="J1190" s="95">
        <f t="shared" si="77"/>
        <v>1</v>
      </c>
      <c r="K1190" s="95" t="str">
        <f t="shared" si="79"/>
        <v>SFN</v>
      </c>
      <c r="L1190" s="95">
        <v>32</v>
      </c>
      <c r="M1190" s="95">
        <f>COUNTIF($D$3:K1190,K1190)</f>
        <v>74</v>
      </c>
    </row>
    <row r="1191" spans="1:13" x14ac:dyDescent="0.25">
      <c r="A1191" s="95">
        <v>1189</v>
      </c>
      <c r="B1191" s="95">
        <f>COUNTIF($D$3:K1191,D1191)</f>
        <v>74</v>
      </c>
      <c r="C1191" s="95">
        <v>24</v>
      </c>
      <c r="D1191" s="95" t="str">
        <f t="shared" si="78"/>
        <v>CIN</v>
      </c>
      <c r="E1191" s="95">
        <f t="shared" si="76"/>
        <v>0</v>
      </c>
      <c r="F1191" s="95" t="str" cm="1">
        <f t="array" ref="F1191">_xlfn.IFS(G1191&gt;H1191,"W",G1191&lt;H1191,"L",G1191=H1191,"---")</f>
        <v>L</v>
      </c>
      <c r="G1191" s="165">
        <v>8</v>
      </c>
      <c r="H1191" s="165">
        <v>10</v>
      </c>
      <c r="I1191" s="95" t="str" cm="1">
        <f t="array" ref="I1191">_xlfn.IFS(H1191&gt;G1191,"W",H1191&lt;G1191,"L",H1191=G1191,"---")</f>
        <v>W</v>
      </c>
      <c r="J1191" s="95">
        <f t="shared" si="77"/>
        <v>1</v>
      </c>
      <c r="K1191" s="95" t="str">
        <f t="shared" si="79"/>
        <v>NYS</v>
      </c>
      <c r="L1191" s="95">
        <v>1</v>
      </c>
      <c r="M1191" s="95">
        <f>COUNTIF($D$3:K1191,K1191)</f>
        <v>76</v>
      </c>
    </row>
    <row r="1192" spans="1:13" x14ac:dyDescent="0.25">
      <c r="A1192" s="95">
        <v>1190</v>
      </c>
      <c r="B1192" s="95">
        <f>COUNTIF($D$3:K1192,D1192)</f>
        <v>76</v>
      </c>
      <c r="C1192" s="95">
        <v>17</v>
      </c>
      <c r="D1192" s="95" t="str">
        <f t="shared" si="78"/>
        <v>NYC</v>
      </c>
      <c r="E1192" s="95">
        <f t="shared" si="76"/>
        <v>1</v>
      </c>
      <c r="F1192" s="95" t="str" cm="1">
        <f t="array" ref="F1192">_xlfn.IFS(G1192&gt;H1192,"W",G1192&lt;H1192,"L",G1192=H1192,"---")</f>
        <v>W</v>
      </c>
      <c r="G1192" s="165">
        <v>5</v>
      </c>
      <c r="H1192" s="165">
        <v>3</v>
      </c>
      <c r="I1192" s="95" t="str" cm="1">
        <f t="array" ref="I1192">_xlfn.IFS(H1192&gt;G1192,"W",H1192&lt;G1192,"L",H1192=G1192,"---")</f>
        <v>L</v>
      </c>
      <c r="J1192" s="95">
        <f t="shared" si="77"/>
        <v>0</v>
      </c>
      <c r="K1192" s="95" t="str">
        <f t="shared" si="79"/>
        <v>BOS</v>
      </c>
      <c r="L1192" s="95">
        <v>2</v>
      </c>
      <c r="M1192" s="95">
        <f>COUNTIF($D$3:K1192,K1192)</f>
        <v>76</v>
      </c>
    </row>
    <row r="1193" spans="1:13" x14ac:dyDescent="0.25">
      <c r="A1193" s="95">
        <v>1191</v>
      </c>
      <c r="B1193" s="95">
        <f>COUNTIF($D$3:K1193,D1193)</f>
        <v>76</v>
      </c>
      <c r="C1193" s="95">
        <v>18</v>
      </c>
      <c r="D1193" s="95" t="str">
        <f t="shared" si="78"/>
        <v>PHI</v>
      </c>
      <c r="E1193" s="95">
        <f t="shared" si="76"/>
        <v>0</v>
      </c>
      <c r="F1193" s="95" t="str" cm="1">
        <f t="array" ref="F1193">_xlfn.IFS(G1193&gt;H1193,"W",G1193&lt;H1193,"L",G1193=H1193,"---")</f>
        <v>L</v>
      </c>
      <c r="G1193" s="165">
        <v>3</v>
      </c>
      <c r="H1193" s="165">
        <v>4</v>
      </c>
      <c r="I1193" s="95" t="str" cm="1">
        <f t="array" ref="I1193">_xlfn.IFS(H1193&gt;G1193,"W",H1193&lt;G1193,"L",H1193=G1193,"---")</f>
        <v>W</v>
      </c>
      <c r="J1193" s="95">
        <f t="shared" si="77"/>
        <v>1</v>
      </c>
      <c r="K1193" s="95" t="str">
        <f t="shared" si="79"/>
        <v>BAL</v>
      </c>
      <c r="L1193" s="95">
        <v>3</v>
      </c>
      <c r="M1193" s="95">
        <f>COUNTIF($D$3:K1193,K1193)</f>
        <v>75</v>
      </c>
    </row>
    <row r="1194" spans="1:13" x14ac:dyDescent="0.25">
      <c r="A1194" s="95">
        <v>1192</v>
      </c>
      <c r="B1194" s="95">
        <f>COUNTIF($D$3:K1194,D1194)</f>
        <v>75</v>
      </c>
      <c r="C1194" s="95">
        <v>19</v>
      </c>
      <c r="D1194" s="95" t="str">
        <f t="shared" si="78"/>
        <v>BKN</v>
      </c>
      <c r="E1194" s="95">
        <f t="shared" si="76"/>
        <v>1</v>
      </c>
      <c r="F1194" s="95" t="str" cm="1">
        <f t="array" ref="F1194">_xlfn.IFS(G1194&gt;H1194,"W",G1194&lt;H1194,"L",G1194=H1194,"---")</f>
        <v>W</v>
      </c>
      <c r="G1194" s="165">
        <v>3</v>
      </c>
      <c r="H1194" s="165">
        <v>1</v>
      </c>
      <c r="I1194" s="95" t="str" cm="1">
        <f t="array" ref="I1194">_xlfn.IFS(H1194&gt;G1194,"W",H1194&lt;G1194,"L",H1194=G1194,"---")</f>
        <v>L</v>
      </c>
      <c r="J1194" s="95">
        <f t="shared" si="77"/>
        <v>0</v>
      </c>
      <c r="K1194" s="95" t="str">
        <f t="shared" si="79"/>
        <v>CLE</v>
      </c>
      <c r="L1194" s="95">
        <v>4</v>
      </c>
      <c r="M1194" s="95">
        <f>COUNTIF($D$3:K1194,K1194)</f>
        <v>76</v>
      </c>
    </row>
    <row r="1195" spans="1:13" x14ac:dyDescent="0.25">
      <c r="A1195" s="95">
        <v>1193</v>
      </c>
      <c r="B1195" s="95">
        <f>COUNTIF($D$3:K1195,D1195)</f>
        <v>76</v>
      </c>
      <c r="C1195" s="95">
        <v>20</v>
      </c>
      <c r="D1195" s="95" t="str">
        <f t="shared" si="78"/>
        <v>WAS</v>
      </c>
      <c r="E1195" s="95">
        <f t="shared" si="76"/>
        <v>0</v>
      </c>
      <c r="F1195" s="95" t="str" cm="1">
        <f t="array" ref="F1195">_xlfn.IFS(G1195&gt;H1195,"W",G1195&lt;H1195,"L",G1195=H1195,"---")</f>
        <v>L</v>
      </c>
      <c r="G1195" s="165">
        <v>6</v>
      </c>
      <c r="H1195" s="165">
        <v>8</v>
      </c>
      <c r="I1195" s="95" t="str" cm="1">
        <f t="array" ref="I1195">_xlfn.IFS(H1195&gt;G1195,"W",H1195&lt;G1195,"L",H1195=G1195,"---")</f>
        <v>W</v>
      </c>
      <c r="J1195" s="95">
        <f t="shared" si="77"/>
        <v>1</v>
      </c>
      <c r="K1195" s="95" t="str">
        <f t="shared" si="79"/>
        <v>DET</v>
      </c>
      <c r="L1195" s="95">
        <v>5</v>
      </c>
      <c r="M1195" s="95">
        <f>COUNTIF($D$3:K1195,K1195)</f>
        <v>75</v>
      </c>
    </row>
    <row r="1196" spans="1:13" x14ac:dyDescent="0.25">
      <c r="A1196" s="95">
        <v>1194</v>
      </c>
      <c r="B1196" s="95">
        <f>COUNTIF($D$3:K1196,D1196)</f>
        <v>75</v>
      </c>
      <c r="C1196" s="95">
        <v>21</v>
      </c>
      <c r="D1196" s="95" t="str">
        <f t="shared" si="78"/>
        <v>PIT</v>
      </c>
      <c r="E1196" s="95">
        <f t="shared" si="76"/>
        <v>0</v>
      </c>
      <c r="F1196" s="95" t="str" cm="1">
        <f t="array" ref="F1196">_xlfn.IFS(G1196&gt;H1196,"W",G1196&lt;H1196,"L",G1196=H1196,"---")</f>
        <v>L</v>
      </c>
      <c r="G1196" s="165">
        <v>1</v>
      </c>
      <c r="H1196" s="165">
        <v>2</v>
      </c>
      <c r="I1196" s="95" t="str" cm="1">
        <f t="array" ref="I1196">_xlfn.IFS(H1196&gt;G1196,"W",H1196&lt;G1196,"L",H1196=G1196,"---")</f>
        <v>W</v>
      </c>
      <c r="J1196" s="95">
        <f t="shared" si="77"/>
        <v>1</v>
      </c>
      <c r="K1196" s="95" t="str">
        <f t="shared" si="79"/>
        <v>ORL</v>
      </c>
      <c r="L1196" s="95">
        <v>6</v>
      </c>
      <c r="M1196" s="95">
        <f>COUNTIF($D$3:K1196,K1196)</f>
        <v>75</v>
      </c>
    </row>
    <row r="1197" spans="1:13" x14ac:dyDescent="0.25">
      <c r="A1197" s="95">
        <v>1195</v>
      </c>
      <c r="B1197" s="95">
        <f>COUNTIF($D$3:K1197,D1197)</f>
        <v>75</v>
      </c>
      <c r="C1197" s="95">
        <v>22</v>
      </c>
      <c r="D1197" s="95" t="str">
        <f t="shared" si="78"/>
        <v>ATL</v>
      </c>
      <c r="E1197" s="95">
        <f t="shared" si="76"/>
        <v>1</v>
      </c>
      <c r="F1197" s="95" t="str" cm="1">
        <f t="array" ref="F1197">_xlfn.IFS(G1197&gt;H1197,"W",G1197&lt;H1197,"L",G1197=H1197,"---")</f>
        <v>W</v>
      </c>
      <c r="G1197" s="165">
        <v>10</v>
      </c>
      <c r="H1197" s="165">
        <v>2</v>
      </c>
      <c r="I1197" s="95" t="str" cm="1">
        <f t="array" ref="I1197">_xlfn.IFS(H1197&gt;G1197,"W",H1197&lt;G1197,"L",H1197=G1197,"---")</f>
        <v>L</v>
      </c>
      <c r="J1197" s="95">
        <f t="shared" si="77"/>
        <v>0</v>
      </c>
      <c r="K1197" s="95" t="str">
        <f t="shared" si="79"/>
        <v>IND</v>
      </c>
      <c r="L1197" s="95">
        <v>7</v>
      </c>
      <c r="M1197" s="95">
        <f>COUNTIF($D$3:K1197,K1197)</f>
        <v>74</v>
      </c>
    </row>
    <row r="1198" spans="1:13" x14ac:dyDescent="0.25">
      <c r="A1198" s="95">
        <v>1196</v>
      </c>
      <c r="B1198" s="95">
        <f>COUNTIF($D$3:K1198,D1198)</f>
        <v>74</v>
      </c>
      <c r="C1198" s="95">
        <v>23</v>
      </c>
      <c r="D1198" s="95" t="str">
        <f t="shared" si="78"/>
        <v>MIA</v>
      </c>
      <c r="E1198" s="95">
        <f t="shared" si="76"/>
        <v>0</v>
      </c>
      <c r="F1198" s="95" t="str" cm="1">
        <f t="array" ref="F1198">_xlfn.IFS(G1198&gt;H1198,"W",G1198&lt;H1198,"L",G1198=H1198,"---")</f>
        <v>L</v>
      </c>
      <c r="G1198" s="165">
        <v>4</v>
      </c>
      <c r="H1198" s="165">
        <v>5</v>
      </c>
      <c r="I1198" s="95" t="str" cm="1">
        <f t="array" ref="I1198">_xlfn.IFS(H1198&gt;G1198,"W",H1198&lt;G1198,"L",H1198=G1198,"---")</f>
        <v>W</v>
      </c>
      <c r="J1198" s="95">
        <f t="shared" si="77"/>
        <v>1</v>
      </c>
      <c r="K1198" s="95" t="str">
        <f t="shared" si="79"/>
        <v>MIL</v>
      </c>
      <c r="L1198" s="95">
        <v>8</v>
      </c>
      <c r="M1198" s="95">
        <f>COUNTIF($D$3:K1198,K1198)</f>
        <v>74</v>
      </c>
    </row>
    <row r="1199" spans="1:13" x14ac:dyDescent="0.25">
      <c r="A1199" s="95">
        <v>1197</v>
      </c>
      <c r="B1199" s="95">
        <f>COUNTIF($D$3:K1199,D1199)</f>
        <v>75</v>
      </c>
      <c r="C1199" s="95">
        <v>32</v>
      </c>
      <c r="D1199" s="95" t="str">
        <f t="shared" si="78"/>
        <v>SFN</v>
      </c>
      <c r="E1199" s="95">
        <f t="shared" si="76"/>
        <v>1</v>
      </c>
      <c r="F1199" s="95" t="str" cm="1">
        <f t="array" ref="F1199">_xlfn.IFS(G1199&gt;H1199,"W",G1199&lt;H1199,"L",G1199=H1199,"---")</f>
        <v>W</v>
      </c>
      <c r="G1199" s="165">
        <v>6</v>
      </c>
      <c r="H1199" s="165">
        <v>5</v>
      </c>
      <c r="I1199" s="95" t="str" cm="1">
        <f t="array" ref="I1199">_xlfn.IFS(H1199&gt;G1199,"W",H1199&lt;G1199,"L",H1199=G1199,"---")</f>
        <v>L</v>
      </c>
      <c r="J1199" s="95">
        <f t="shared" si="77"/>
        <v>0</v>
      </c>
      <c r="K1199" s="95" t="str">
        <f t="shared" si="79"/>
        <v>SEA</v>
      </c>
      <c r="L1199" s="95">
        <v>9</v>
      </c>
      <c r="M1199" s="95">
        <f>COUNTIF($D$3:K1199,K1199)</f>
        <v>74</v>
      </c>
    </row>
    <row r="1200" spans="1:13" x14ac:dyDescent="0.25">
      <c r="A1200" s="95">
        <v>1198</v>
      </c>
      <c r="B1200" s="95">
        <f>COUNTIF($D$3:K1200,D1200)</f>
        <v>74</v>
      </c>
      <c r="C1200" s="95">
        <v>25</v>
      </c>
      <c r="D1200" s="95" t="str">
        <f t="shared" si="78"/>
        <v>CHC</v>
      </c>
      <c r="E1200" s="95">
        <f t="shared" si="76"/>
        <v>0</v>
      </c>
      <c r="F1200" s="95" t="str" cm="1">
        <f t="array" ref="F1200">_xlfn.IFS(G1200&gt;H1200,"W",G1200&lt;H1200,"L",G1200=H1200,"---")</f>
        <v>L</v>
      </c>
      <c r="G1200" s="165">
        <v>3</v>
      </c>
      <c r="H1200" s="165">
        <v>4</v>
      </c>
      <c r="I1200" s="95" t="str" cm="1">
        <f t="array" ref="I1200">_xlfn.IFS(H1200&gt;G1200,"W",H1200&lt;G1200,"L",H1200=G1200,"---")</f>
        <v>W</v>
      </c>
      <c r="J1200" s="95">
        <f t="shared" si="77"/>
        <v>1</v>
      </c>
      <c r="K1200" s="95" t="str">
        <f t="shared" si="79"/>
        <v>OAK</v>
      </c>
      <c r="L1200" s="95">
        <v>10</v>
      </c>
      <c r="M1200" s="95">
        <f>COUNTIF($D$3:K1200,K1200)</f>
        <v>75</v>
      </c>
    </row>
    <row r="1201" spans="1:13" x14ac:dyDescent="0.25">
      <c r="A1201" s="95">
        <v>1199</v>
      </c>
      <c r="B1201" s="95">
        <f>COUNTIF($D$3:K1201,D1201)</f>
        <v>75</v>
      </c>
      <c r="C1201" s="95">
        <v>26</v>
      </c>
      <c r="D1201" s="95" t="str">
        <f t="shared" si="78"/>
        <v>STL</v>
      </c>
      <c r="E1201" s="95">
        <f t="shared" si="76"/>
        <v>0</v>
      </c>
      <c r="F1201" s="95" t="str" cm="1">
        <f t="array" ref="F1201">_xlfn.IFS(G1201&gt;H1201,"W",G1201&lt;H1201,"L",G1201=H1201,"---")</f>
        <v>L</v>
      </c>
      <c r="G1201" s="165">
        <v>2</v>
      </c>
      <c r="H1201" s="165">
        <v>6</v>
      </c>
      <c r="I1201" s="95" t="str" cm="1">
        <f t="array" ref="I1201">_xlfn.IFS(H1201&gt;G1201,"W",H1201&lt;G1201,"L",H1201=G1201,"---")</f>
        <v>W</v>
      </c>
      <c r="J1201" s="95">
        <f t="shared" si="77"/>
        <v>1</v>
      </c>
      <c r="K1201" s="95" t="str">
        <f t="shared" si="79"/>
        <v>LAA</v>
      </c>
      <c r="L1201" s="95">
        <v>11</v>
      </c>
      <c r="M1201" s="95">
        <f>COUNTIF($D$3:K1201,K1201)</f>
        <v>76</v>
      </c>
    </row>
    <row r="1202" spans="1:13" x14ac:dyDescent="0.25">
      <c r="A1202" s="95">
        <v>1200</v>
      </c>
      <c r="B1202" s="95">
        <f>COUNTIF($D$3:K1202,D1202)</f>
        <v>76</v>
      </c>
      <c r="C1202" s="95">
        <v>27</v>
      </c>
      <c r="D1202" s="95" t="str">
        <f t="shared" si="78"/>
        <v>OKC</v>
      </c>
      <c r="E1202" s="95">
        <f t="shared" si="76"/>
        <v>0</v>
      </c>
      <c r="F1202" s="95" t="str" cm="1">
        <f t="array" ref="F1202">_xlfn.IFS(G1202&gt;H1202,"W",G1202&lt;H1202,"L",G1202=H1202,"---")</f>
        <v>L</v>
      </c>
      <c r="G1202" s="165">
        <v>1</v>
      </c>
      <c r="H1202" s="165">
        <v>4</v>
      </c>
      <c r="I1202" s="95" t="str" cm="1">
        <f t="array" ref="I1202">_xlfn.IFS(H1202&gt;G1202,"W",H1202&lt;G1202,"L",H1202=G1202,"---")</f>
        <v>W</v>
      </c>
      <c r="J1202" s="95">
        <f t="shared" si="77"/>
        <v>1</v>
      </c>
      <c r="K1202" s="95" t="str">
        <f t="shared" si="79"/>
        <v>CHR</v>
      </c>
      <c r="L1202" s="95">
        <v>12</v>
      </c>
      <c r="M1202" s="95">
        <f>COUNTIF($D$3:K1202,K1202)</f>
        <v>76</v>
      </c>
    </row>
    <row r="1203" spans="1:13" x14ac:dyDescent="0.25">
      <c r="A1203" s="95">
        <v>1201</v>
      </c>
      <c r="B1203" s="95">
        <f>COUNTIF($D$3:K1203,D1203)</f>
        <v>76</v>
      </c>
      <c r="C1203" s="95">
        <v>28</v>
      </c>
      <c r="D1203" s="95" t="str">
        <f t="shared" si="78"/>
        <v>COL</v>
      </c>
      <c r="E1203" s="95">
        <f t="shared" si="76"/>
        <v>0</v>
      </c>
      <c r="F1203" s="95" t="str" cm="1">
        <f t="array" ref="F1203">_xlfn.IFS(G1203&gt;H1203,"W",G1203&lt;H1203,"L",G1203=H1203,"---")</f>
        <v>L</v>
      </c>
      <c r="G1203" s="165">
        <v>4</v>
      </c>
      <c r="H1203" s="165">
        <v>5</v>
      </c>
      <c r="I1203" s="95" t="str" cm="1">
        <f t="array" ref="I1203">_xlfn.IFS(H1203&gt;G1203,"W",H1203&lt;G1203,"L",H1203=G1203,"---")</f>
        <v>W</v>
      </c>
      <c r="J1203" s="95">
        <f t="shared" si="77"/>
        <v>1</v>
      </c>
      <c r="K1203" s="95" t="str">
        <f t="shared" si="79"/>
        <v>KCM</v>
      </c>
      <c r="L1203" s="95">
        <v>13</v>
      </c>
      <c r="M1203" s="95">
        <f>COUNTIF($D$3:K1203,K1203)</f>
        <v>76</v>
      </c>
    </row>
    <row r="1204" spans="1:13" x14ac:dyDescent="0.25">
      <c r="A1204" s="95">
        <v>1202</v>
      </c>
      <c r="B1204" s="95">
        <f>COUNTIF($D$3:K1204,D1204)</f>
        <v>76</v>
      </c>
      <c r="C1204" s="95">
        <v>29</v>
      </c>
      <c r="D1204" s="95" t="str">
        <f t="shared" si="78"/>
        <v>LAP</v>
      </c>
      <c r="E1204" s="95">
        <f t="shared" si="76"/>
        <v>0</v>
      </c>
      <c r="F1204" s="95" t="str" cm="1">
        <f t="array" ref="F1204">_xlfn.IFS(G1204&gt;H1204,"W",G1204&lt;H1204,"L",G1204=H1204,"---")</f>
        <v>L</v>
      </c>
      <c r="G1204" s="165">
        <v>3</v>
      </c>
      <c r="H1204" s="165">
        <v>5</v>
      </c>
      <c r="I1204" s="95" t="str" cm="1">
        <f t="array" ref="I1204">_xlfn.IFS(H1204&gt;G1204,"W",H1204&lt;G1204,"L",H1204=G1204,"---")</f>
        <v>W</v>
      </c>
      <c r="J1204" s="95">
        <f t="shared" si="77"/>
        <v>1</v>
      </c>
      <c r="K1204" s="95" t="str">
        <f t="shared" si="79"/>
        <v>MIN</v>
      </c>
      <c r="L1204" s="95">
        <v>14</v>
      </c>
      <c r="M1204" s="95">
        <f>COUNTIF($D$3:K1204,K1204)</f>
        <v>76</v>
      </c>
    </row>
    <row r="1205" spans="1:13" x14ac:dyDescent="0.25">
      <c r="A1205" s="95">
        <v>1203</v>
      </c>
      <c r="B1205" s="95">
        <f>COUNTIF($D$3:K1205,D1205)</f>
        <v>76</v>
      </c>
      <c r="C1205" s="95">
        <v>30</v>
      </c>
      <c r="D1205" s="95" t="str">
        <f t="shared" si="78"/>
        <v>PHX</v>
      </c>
      <c r="E1205" s="95">
        <f t="shared" si="76"/>
        <v>0</v>
      </c>
      <c r="F1205" s="95" t="str" cm="1">
        <f t="array" ref="F1205">_xlfn.IFS(G1205&gt;H1205,"W",G1205&lt;H1205,"L",G1205=H1205,"---")</f>
        <v>L</v>
      </c>
      <c r="G1205" s="165">
        <v>3</v>
      </c>
      <c r="H1205" s="165">
        <v>7</v>
      </c>
      <c r="I1205" s="95" t="str" cm="1">
        <f t="array" ref="I1205">_xlfn.IFS(H1205&gt;G1205,"W",H1205&lt;G1205,"L",H1205=G1205,"---")</f>
        <v>W</v>
      </c>
      <c r="J1205" s="95">
        <f t="shared" si="77"/>
        <v>1</v>
      </c>
      <c r="K1205" s="95" t="str">
        <f t="shared" si="79"/>
        <v>DAL</v>
      </c>
      <c r="L1205" s="95">
        <v>15</v>
      </c>
      <c r="M1205" s="95">
        <f>COUNTIF($D$3:K1205,K1205)</f>
        <v>75</v>
      </c>
    </row>
    <row r="1206" spans="1:13" x14ac:dyDescent="0.25">
      <c r="A1206" s="95">
        <v>1204</v>
      </c>
      <c r="B1206" s="95">
        <f>COUNTIF($D$3:K1206,D1206)</f>
        <v>75</v>
      </c>
      <c r="C1206" s="95">
        <v>31</v>
      </c>
      <c r="D1206" s="95" t="str">
        <f t="shared" si="78"/>
        <v>SDT</v>
      </c>
      <c r="E1206" s="95">
        <f t="shared" si="76"/>
        <v>0</v>
      </c>
      <c r="F1206" s="95" t="str" cm="1">
        <f t="array" ref="F1206">_xlfn.IFS(G1206&gt;H1206,"W",G1206&lt;H1206,"L",G1206=H1206,"---")</f>
        <v>L</v>
      </c>
      <c r="G1206" s="165">
        <v>2</v>
      </c>
      <c r="H1206" s="165">
        <v>3</v>
      </c>
      <c r="I1206" s="95" t="str" cm="1">
        <f t="array" ref="I1206">_xlfn.IFS(H1206&gt;G1206,"W",H1206&lt;G1206,"L",H1206=G1206,"---")</f>
        <v>W</v>
      </c>
      <c r="J1206" s="95">
        <f t="shared" si="77"/>
        <v>1</v>
      </c>
      <c r="K1206" s="95" t="str">
        <f t="shared" si="79"/>
        <v>HOU</v>
      </c>
      <c r="L1206" s="95">
        <v>16</v>
      </c>
      <c r="M1206" s="95">
        <f>COUNTIF($D$3:K1206,K1206)</f>
        <v>75</v>
      </c>
    </row>
    <row r="1207" spans="1:13" x14ac:dyDescent="0.25">
      <c r="A1207" s="95">
        <v>1205</v>
      </c>
      <c r="B1207" s="95">
        <f>COUNTIF($D$3:K1207,D1207)</f>
        <v>75</v>
      </c>
      <c r="C1207" s="95">
        <v>24</v>
      </c>
      <c r="D1207" s="95" t="str">
        <f t="shared" si="78"/>
        <v>CIN</v>
      </c>
      <c r="E1207" s="95">
        <f t="shared" si="76"/>
        <v>0</v>
      </c>
      <c r="F1207" s="95" t="str" cm="1">
        <f t="array" ref="F1207">_xlfn.IFS(G1207&gt;H1207,"W",G1207&lt;H1207,"L",G1207=H1207,"---")</f>
        <v>L</v>
      </c>
      <c r="G1207" s="165">
        <v>8</v>
      </c>
      <c r="H1207" s="165">
        <v>21</v>
      </c>
      <c r="I1207" s="95" t="str" cm="1">
        <f t="array" ref="I1207">_xlfn.IFS(H1207&gt;G1207,"W",H1207&lt;G1207,"L",H1207=G1207,"---")</f>
        <v>W</v>
      </c>
      <c r="J1207" s="95">
        <f t="shared" si="77"/>
        <v>1</v>
      </c>
      <c r="K1207" s="95" t="str">
        <f t="shared" si="79"/>
        <v>NYS</v>
      </c>
      <c r="L1207" s="95">
        <v>1</v>
      </c>
      <c r="M1207" s="95">
        <f>COUNTIF($D$3:K1207,K1207)</f>
        <v>77</v>
      </c>
    </row>
    <row r="1208" spans="1:13" x14ac:dyDescent="0.25">
      <c r="A1208" s="95">
        <v>1206</v>
      </c>
      <c r="B1208" s="95">
        <f>COUNTIF($D$3:K1208,D1208)</f>
        <v>77</v>
      </c>
      <c r="C1208" s="95">
        <v>17</v>
      </c>
      <c r="D1208" s="95" t="str">
        <f t="shared" si="78"/>
        <v>NYC</v>
      </c>
      <c r="E1208" s="95">
        <f t="shared" si="76"/>
        <v>0</v>
      </c>
      <c r="F1208" s="95" t="str" cm="1">
        <f t="array" ref="F1208">_xlfn.IFS(G1208&gt;H1208,"W",G1208&lt;H1208,"L",G1208=H1208,"---")</f>
        <v>L</v>
      </c>
      <c r="G1208" s="165">
        <v>5</v>
      </c>
      <c r="H1208" s="165">
        <v>6</v>
      </c>
      <c r="I1208" s="95" t="str" cm="1">
        <f t="array" ref="I1208">_xlfn.IFS(H1208&gt;G1208,"W",H1208&lt;G1208,"L",H1208=G1208,"---")</f>
        <v>W</v>
      </c>
      <c r="J1208" s="95">
        <f t="shared" si="77"/>
        <v>1</v>
      </c>
      <c r="K1208" s="95" t="str">
        <f t="shared" si="79"/>
        <v>BOS</v>
      </c>
      <c r="L1208" s="95">
        <v>2</v>
      </c>
      <c r="M1208" s="95">
        <f>COUNTIF($D$3:K1208,K1208)</f>
        <v>77</v>
      </c>
    </row>
    <row r="1209" spans="1:13" x14ac:dyDescent="0.25">
      <c r="A1209" s="95">
        <v>1207</v>
      </c>
      <c r="B1209" s="95">
        <f>COUNTIF($D$3:K1209,D1209)</f>
        <v>77</v>
      </c>
      <c r="C1209" s="95">
        <v>18</v>
      </c>
      <c r="D1209" s="95" t="str">
        <f t="shared" si="78"/>
        <v>PHI</v>
      </c>
      <c r="E1209" s="95">
        <f t="shared" si="76"/>
        <v>1</v>
      </c>
      <c r="F1209" s="95" t="str" cm="1">
        <f t="array" ref="F1209">_xlfn.IFS(G1209&gt;H1209,"W",G1209&lt;H1209,"L",G1209=H1209,"---")</f>
        <v>W</v>
      </c>
      <c r="G1209" s="165">
        <v>6</v>
      </c>
      <c r="H1209" s="165">
        <v>0</v>
      </c>
      <c r="I1209" s="95" t="str" cm="1">
        <f t="array" ref="I1209">_xlfn.IFS(H1209&gt;G1209,"W",H1209&lt;G1209,"L",H1209=G1209,"---")</f>
        <v>L</v>
      </c>
      <c r="J1209" s="95">
        <f t="shared" si="77"/>
        <v>0</v>
      </c>
      <c r="K1209" s="95" t="str">
        <f t="shared" si="79"/>
        <v>BAL</v>
      </c>
      <c r="L1209" s="95">
        <v>3</v>
      </c>
      <c r="M1209" s="95">
        <f>COUNTIF($D$3:K1209,K1209)</f>
        <v>76</v>
      </c>
    </row>
    <row r="1210" spans="1:13" x14ac:dyDescent="0.25">
      <c r="A1210" s="95">
        <v>1208</v>
      </c>
      <c r="B1210" s="95">
        <f>COUNTIF($D$3:K1210,D1210)</f>
        <v>76</v>
      </c>
      <c r="C1210" s="95">
        <v>19</v>
      </c>
      <c r="D1210" s="95" t="str">
        <f t="shared" si="78"/>
        <v>BKN</v>
      </c>
      <c r="E1210" s="95">
        <f t="shared" si="76"/>
        <v>0</v>
      </c>
      <c r="F1210" s="95" t="str" cm="1">
        <f t="array" ref="F1210">_xlfn.IFS(G1210&gt;H1210,"W",G1210&lt;H1210,"L",G1210=H1210,"---")</f>
        <v>L</v>
      </c>
      <c r="G1210" s="165">
        <v>1</v>
      </c>
      <c r="H1210" s="165">
        <v>5</v>
      </c>
      <c r="I1210" s="95" t="str" cm="1">
        <f t="array" ref="I1210">_xlfn.IFS(H1210&gt;G1210,"W",H1210&lt;G1210,"L",H1210=G1210,"---")</f>
        <v>W</v>
      </c>
      <c r="J1210" s="95">
        <f t="shared" si="77"/>
        <v>1</v>
      </c>
      <c r="K1210" s="95" t="str">
        <f t="shared" si="79"/>
        <v>CLE</v>
      </c>
      <c r="L1210" s="95">
        <v>4</v>
      </c>
      <c r="M1210" s="95">
        <f>COUNTIF($D$3:K1210,K1210)</f>
        <v>77</v>
      </c>
    </row>
    <row r="1211" spans="1:13" x14ac:dyDescent="0.25">
      <c r="A1211" s="95">
        <v>1209</v>
      </c>
      <c r="B1211" s="95">
        <f>COUNTIF($D$3:K1211,D1211)</f>
        <v>77</v>
      </c>
      <c r="C1211" s="95">
        <v>20</v>
      </c>
      <c r="D1211" s="95" t="str">
        <f t="shared" si="78"/>
        <v>WAS</v>
      </c>
      <c r="E1211" s="95">
        <f t="shared" si="76"/>
        <v>1</v>
      </c>
      <c r="F1211" s="95" t="str" cm="1">
        <f t="array" ref="F1211">_xlfn.IFS(G1211&gt;H1211,"W",G1211&lt;H1211,"L",G1211=H1211,"---")</f>
        <v>W</v>
      </c>
      <c r="G1211" s="165">
        <v>5</v>
      </c>
      <c r="H1211" s="165">
        <v>4</v>
      </c>
      <c r="I1211" s="95" t="str" cm="1">
        <f t="array" ref="I1211">_xlfn.IFS(H1211&gt;G1211,"W",H1211&lt;G1211,"L",H1211=G1211,"---")</f>
        <v>L</v>
      </c>
      <c r="J1211" s="95">
        <f t="shared" si="77"/>
        <v>0</v>
      </c>
      <c r="K1211" s="95" t="str">
        <f t="shared" si="79"/>
        <v>DET</v>
      </c>
      <c r="L1211" s="95">
        <v>5</v>
      </c>
      <c r="M1211" s="95">
        <f>COUNTIF($D$3:K1211,K1211)</f>
        <v>76</v>
      </c>
    </row>
    <row r="1212" spans="1:13" x14ac:dyDescent="0.25">
      <c r="A1212" s="95">
        <v>1210</v>
      </c>
      <c r="B1212" s="95">
        <f>COUNTIF($D$3:K1212,D1212)</f>
        <v>76</v>
      </c>
      <c r="C1212" s="95">
        <v>21</v>
      </c>
      <c r="D1212" s="95" t="str">
        <f t="shared" si="78"/>
        <v>PIT</v>
      </c>
      <c r="E1212" s="95">
        <f t="shared" si="76"/>
        <v>1</v>
      </c>
      <c r="F1212" s="95" t="str" cm="1">
        <f t="array" ref="F1212">_xlfn.IFS(G1212&gt;H1212,"W",G1212&lt;H1212,"L",G1212=H1212,"---")</f>
        <v>W</v>
      </c>
      <c r="G1212" s="165">
        <v>12</v>
      </c>
      <c r="H1212" s="165">
        <v>2</v>
      </c>
      <c r="I1212" s="95" t="str" cm="1">
        <f t="array" ref="I1212">_xlfn.IFS(H1212&gt;G1212,"W",H1212&lt;G1212,"L",H1212=G1212,"---")</f>
        <v>L</v>
      </c>
      <c r="J1212" s="95">
        <f t="shared" si="77"/>
        <v>0</v>
      </c>
      <c r="K1212" s="95" t="str">
        <f t="shared" si="79"/>
        <v>ORL</v>
      </c>
      <c r="L1212" s="95">
        <v>6</v>
      </c>
      <c r="M1212" s="95">
        <f>COUNTIF($D$3:K1212,K1212)</f>
        <v>76</v>
      </c>
    </row>
    <row r="1213" spans="1:13" x14ac:dyDescent="0.25">
      <c r="A1213" s="95">
        <v>1211</v>
      </c>
      <c r="B1213" s="95">
        <f>COUNTIF($D$3:K1213,D1213)</f>
        <v>76</v>
      </c>
      <c r="C1213" s="95">
        <v>22</v>
      </c>
      <c r="D1213" s="95" t="str">
        <f t="shared" si="78"/>
        <v>ATL</v>
      </c>
      <c r="E1213" s="95">
        <f t="shared" si="76"/>
        <v>1</v>
      </c>
      <c r="F1213" s="95" t="str" cm="1">
        <f t="array" ref="F1213">_xlfn.IFS(G1213&gt;H1213,"W",G1213&lt;H1213,"L",G1213=H1213,"---")</f>
        <v>W</v>
      </c>
      <c r="G1213" s="165">
        <v>12</v>
      </c>
      <c r="H1213" s="165">
        <v>6</v>
      </c>
      <c r="I1213" s="95" t="str" cm="1">
        <f t="array" ref="I1213">_xlfn.IFS(H1213&gt;G1213,"W",H1213&lt;G1213,"L",H1213=G1213,"---")</f>
        <v>L</v>
      </c>
      <c r="J1213" s="95">
        <f t="shared" si="77"/>
        <v>0</v>
      </c>
      <c r="K1213" s="95" t="str">
        <f t="shared" si="79"/>
        <v>IND</v>
      </c>
      <c r="L1213" s="95">
        <v>7</v>
      </c>
      <c r="M1213" s="95">
        <f>COUNTIF($D$3:K1213,K1213)</f>
        <v>75</v>
      </c>
    </row>
    <row r="1214" spans="1:13" x14ac:dyDescent="0.25">
      <c r="A1214" s="95">
        <v>1212</v>
      </c>
      <c r="B1214" s="95">
        <f>COUNTIF($D$3:K1214,D1214)</f>
        <v>75</v>
      </c>
      <c r="C1214" s="95">
        <v>23</v>
      </c>
      <c r="D1214" s="95" t="str">
        <f t="shared" si="78"/>
        <v>MIA</v>
      </c>
      <c r="E1214" s="95">
        <f t="shared" si="76"/>
        <v>1</v>
      </c>
      <c r="F1214" s="95" t="str" cm="1">
        <f t="array" ref="F1214">_xlfn.IFS(G1214&gt;H1214,"W",G1214&lt;H1214,"L",G1214=H1214,"---")</f>
        <v>W</v>
      </c>
      <c r="G1214" s="165">
        <v>6</v>
      </c>
      <c r="H1214" s="165">
        <v>4</v>
      </c>
      <c r="I1214" s="95" t="str" cm="1">
        <f t="array" ref="I1214">_xlfn.IFS(H1214&gt;G1214,"W",H1214&lt;G1214,"L",H1214=G1214,"---")</f>
        <v>L</v>
      </c>
      <c r="J1214" s="95">
        <f t="shared" si="77"/>
        <v>0</v>
      </c>
      <c r="K1214" s="95" t="str">
        <f t="shared" si="79"/>
        <v>MIL</v>
      </c>
      <c r="L1214" s="95">
        <v>8</v>
      </c>
      <c r="M1214" s="95">
        <f>COUNTIF($D$3:K1214,K1214)</f>
        <v>75</v>
      </c>
    </row>
    <row r="1215" spans="1:13" x14ac:dyDescent="0.25">
      <c r="A1215" s="95">
        <v>1213</v>
      </c>
      <c r="B1215" s="95">
        <f>COUNTIF($D$3:K1215,D1215)</f>
        <v>76</v>
      </c>
      <c r="C1215" s="95">
        <v>32</v>
      </c>
      <c r="D1215" s="95" t="str">
        <f t="shared" si="78"/>
        <v>SFN</v>
      </c>
      <c r="E1215" s="95">
        <f t="shared" si="76"/>
        <v>1</v>
      </c>
      <c r="F1215" s="95" t="str" cm="1">
        <f t="array" ref="F1215">_xlfn.IFS(G1215&gt;H1215,"W",G1215&lt;H1215,"L",G1215=H1215,"---")</f>
        <v>W</v>
      </c>
      <c r="G1215" s="165">
        <v>6</v>
      </c>
      <c r="H1215" s="165">
        <v>4</v>
      </c>
      <c r="I1215" s="95" t="str" cm="1">
        <f t="array" ref="I1215">_xlfn.IFS(H1215&gt;G1215,"W",H1215&lt;G1215,"L",H1215=G1215,"---")</f>
        <v>L</v>
      </c>
      <c r="J1215" s="95">
        <f t="shared" si="77"/>
        <v>0</v>
      </c>
      <c r="K1215" s="95" t="str">
        <f t="shared" si="79"/>
        <v>SEA</v>
      </c>
      <c r="L1215" s="95">
        <v>9</v>
      </c>
      <c r="M1215" s="95">
        <f>COUNTIF($D$3:K1215,K1215)</f>
        <v>75</v>
      </c>
    </row>
    <row r="1216" spans="1:13" x14ac:dyDescent="0.25">
      <c r="A1216" s="95">
        <v>1214</v>
      </c>
      <c r="B1216" s="95">
        <f>COUNTIF($D$3:K1216,D1216)</f>
        <v>75</v>
      </c>
      <c r="C1216" s="95">
        <v>25</v>
      </c>
      <c r="D1216" s="95" t="str">
        <f t="shared" si="78"/>
        <v>CHC</v>
      </c>
      <c r="E1216" s="95">
        <f t="shared" si="76"/>
        <v>1</v>
      </c>
      <c r="F1216" s="95" t="str" cm="1">
        <f t="array" ref="F1216">_xlfn.IFS(G1216&gt;H1216,"W",G1216&lt;H1216,"L",G1216=H1216,"---")</f>
        <v>W</v>
      </c>
      <c r="G1216" s="165">
        <v>7</v>
      </c>
      <c r="H1216" s="165">
        <v>4</v>
      </c>
      <c r="I1216" s="95" t="str" cm="1">
        <f t="array" ref="I1216">_xlfn.IFS(H1216&gt;G1216,"W",H1216&lt;G1216,"L",H1216=G1216,"---")</f>
        <v>L</v>
      </c>
      <c r="J1216" s="95">
        <f t="shared" si="77"/>
        <v>0</v>
      </c>
      <c r="K1216" s="95" t="str">
        <f t="shared" si="79"/>
        <v>OAK</v>
      </c>
      <c r="L1216" s="95">
        <v>10</v>
      </c>
      <c r="M1216" s="95">
        <f>COUNTIF($D$3:K1216,K1216)</f>
        <v>76</v>
      </c>
    </row>
    <row r="1217" spans="1:13" x14ac:dyDescent="0.25">
      <c r="A1217" s="95">
        <v>1215</v>
      </c>
      <c r="B1217" s="95">
        <f>COUNTIF($D$3:K1217,D1217)</f>
        <v>76</v>
      </c>
      <c r="C1217" s="95">
        <v>26</v>
      </c>
      <c r="D1217" s="95" t="str">
        <f t="shared" si="78"/>
        <v>STL</v>
      </c>
      <c r="E1217" s="95">
        <f t="shared" si="76"/>
        <v>0</v>
      </c>
      <c r="F1217" s="95" t="str" cm="1">
        <f t="array" ref="F1217">_xlfn.IFS(G1217&gt;H1217,"W",G1217&lt;H1217,"L",G1217=H1217,"---")</f>
        <v>L</v>
      </c>
      <c r="G1217" s="165">
        <v>1</v>
      </c>
      <c r="H1217" s="165">
        <v>2</v>
      </c>
      <c r="I1217" s="95" t="str" cm="1">
        <f t="array" ref="I1217">_xlfn.IFS(H1217&gt;G1217,"W",H1217&lt;G1217,"L",H1217=G1217,"---")</f>
        <v>W</v>
      </c>
      <c r="J1217" s="95">
        <f t="shared" si="77"/>
        <v>1</v>
      </c>
      <c r="K1217" s="95" t="str">
        <f t="shared" si="79"/>
        <v>LAA</v>
      </c>
      <c r="L1217" s="95">
        <v>11</v>
      </c>
      <c r="M1217" s="95">
        <f>COUNTIF($D$3:K1217,K1217)</f>
        <v>77</v>
      </c>
    </row>
    <row r="1218" spans="1:13" x14ac:dyDescent="0.25">
      <c r="A1218" s="95">
        <v>1216</v>
      </c>
      <c r="B1218" s="95">
        <f>COUNTIF($D$3:K1218,D1218)</f>
        <v>77</v>
      </c>
      <c r="C1218" s="95">
        <v>27</v>
      </c>
      <c r="D1218" s="95" t="str">
        <f t="shared" si="78"/>
        <v>OKC</v>
      </c>
      <c r="E1218" s="95">
        <f t="shared" si="76"/>
        <v>1</v>
      </c>
      <c r="F1218" s="95" t="str" cm="1">
        <f t="array" ref="F1218">_xlfn.IFS(G1218&gt;H1218,"W",G1218&lt;H1218,"L",G1218=H1218,"---")</f>
        <v>W</v>
      </c>
      <c r="G1218" s="165">
        <v>15</v>
      </c>
      <c r="H1218" s="165">
        <v>7</v>
      </c>
      <c r="I1218" s="95" t="str" cm="1">
        <f t="array" ref="I1218">_xlfn.IFS(H1218&gt;G1218,"W",H1218&lt;G1218,"L",H1218=G1218,"---")</f>
        <v>L</v>
      </c>
      <c r="J1218" s="95">
        <f t="shared" si="77"/>
        <v>0</v>
      </c>
      <c r="K1218" s="95" t="str">
        <f t="shared" si="79"/>
        <v>CHR</v>
      </c>
      <c r="L1218" s="95">
        <v>12</v>
      </c>
      <c r="M1218" s="95">
        <f>COUNTIF($D$3:K1218,K1218)</f>
        <v>77</v>
      </c>
    </row>
    <row r="1219" spans="1:13" x14ac:dyDescent="0.25">
      <c r="A1219" s="95">
        <v>1217</v>
      </c>
      <c r="B1219" s="95">
        <f>COUNTIF($D$3:K1219,D1219)</f>
        <v>77</v>
      </c>
      <c r="C1219" s="95">
        <v>28</v>
      </c>
      <c r="D1219" s="95" t="str">
        <f t="shared" si="78"/>
        <v>COL</v>
      </c>
      <c r="E1219" s="95">
        <f t="shared" ref="E1219:E1282" si="80">IF(F1219="W",1,0)</f>
        <v>0</v>
      </c>
      <c r="F1219" s="95" t="str" cm="1">
        <f t="array" ref="F1219">_xlfn.IFS(G1219&gt;H1219,"W",G1219&lt;H1219,"L",G1219=H1219,"---")</f>
        <v>L</v>
      </c>
      <c r="G1219" s="165">
        <v>3</v>
      </c>
      <c r="H1219" s="165">
        <v>12</v>
      </c>
      <c r="I1219" s="95" t="str" cm="1">
        <f t="array" ref="I1219">_xlfn.IFS(H1219&gt;G1219,"W",H1219&lt;G1219,"L",H1219=G1219,"---")</f>
        <v>W</v>
      </c>
      <c r="J1219" s="95">
        <f t="shared" ref="J1219:J1282" si="81">IF(I1219="W",1,0)</f>
        <v>1</v>
      </c>
      <c r="K1219" s="95" t="str">
        <f t="shared" si="79"/>
        <v>KCM</v>
      </c>
      <c r="L1219" s="95">
        <v>13</v>
      </c>
      <c r="M1219" s="95">
        <f>COUNTIF($D$3:K1219,K1219)</f>
        <v>77</v>
      </c>
    </row>
    <row r="1220" spans="1:13" x14ac:dyDescent="0.25">
      <c r="A1220" s="95">
        <v>1218</v>
      </c>
      <c r="B1220" s="95">
        <f>COUNTIF($D$3:K1220,D1220)</f>
        <v>77</v>
      </c>
      <c r="C1220" s="95">
        <v>29</v>
      </c>
      <c r="D1220" s="95" t="str">
        <f t="shared" ref="D1220:D1283" si="82">_xlfn.XLOOKUP($C1220,$O$3:$O$34,$P$3:$P$34,"---",0,1)</f>
        <v>LAP</v>
      </c>
      <c r="E1220" s="95">
        <f t="shared" si="80"/>
        <v>0</v>
      </c>
      <c r="F1220" s="95" t="str" cm="1">
        <f t="array" ref="F1220">_xlfn.IFS(G1220&gt;H1220,"W",G1220&lt;H1220,"L",G1220=H1220,"---")</f>
        <v>L</v>
      </c>
      <c r="G1220" s="165">
        <v>1</v>
      </c>
      <c r="H1220" s="165">
        <v>4</v>
      </c>
      <c r="I1220" s="95" t="str" cm="1">
        <f t="array" ref="I1220">_xlfn.IFS(H1220&gt;G1220,"W",H1220&lt;G1220,"L",H1220=G1220,"---")</f>
        <v>W</v>
      </c>
      <c r="J1220" s="95">
        <f t="shared" si="81"/>
        <v>1</v>
      </c>
      <c r="K1220" s="95" t="str">
        <f t="shared" ref="K1220:K1283" si="83">_xlfn.XLOOKUP($L1220,$O$3:$O$34,$P$3:$P$34,"---",0,1)</f>
        <v>MIN</v>
      </c>
      <c r="L1220" s="95">
        <v>14</v>
      </c>
      <c r="M1220" s="95">
        <f>COUNTIF($D$3:K1220,K1220)</f>
        <v>77</v>
      </c>
    </row>
    <row r="1221" spans="1:13" x14ac:dyDescent="0.25">
      <c r="A1221" s="95">
        <v>1219</v>
      </c>
      <c r="B1221" s="95">
        <f>COUNTIF($D$3:K1221,D1221)</f>
        <v>77</v>
      </c>
      <c r="C1221" s="95">
        <v>30</v>
      </c>
      <c r="D1221" s="95" t="str">
        <f t="shared" si="82"/>
        <v>PHX</v>
      </c>
      <c r="E1221" s="95">
        <f t="shared" si="80"/>
        <v>0</v>
      </c>
      <c r="F1221" s="95" t="str" cm="1">
        <f t="array" ref="F1221">_xlfn.IFS(G1221&gt;H1221,"W",G1221&lt;H1221,"L",G1221=H1221,"---")</f>
        <v>L</v>
      </c>
      <c r="G1221" s="165">
        <v>2</v>
      </c>
      <c r="H1221" s="165">
        <v>4</v>
      </c>
      <c r="I1221" s="95" t="str" cm="1">
        <f t="array" ref="I1221">_xlfn.IFS(H1221&gt;G1221,"W",H1221&lt;G1221,"L",H1221=G1221,"---")</f>
        <v>W</v>
      </c>
      <c r="J1221" s="95">
        <f t="shared" si="81"/>
        <v>1</v>
      </c>
      <c r="K1221" s="95" t="str">
        <f t="shared" si="83"/>
        <v>DAL</v>
      </c>
      <c r="L1221" s="95">
        <v>15</v>
      </c>
      <c r="M1221" s="95">
        <f>COUNTIF($D$3:K1221,K1221)</f>
        <v>76</v>
      </c>
    </row>
    <row r="1222" spans="1:13" x14ac:dyDescent="0.25">
      <c r="A1222" s="95">
        <v>1220</v>
      </c>
      <c r="B1222" s="95">
        <f>COUNTIF($D$3:K1222,D1222)</f>
        <v>76</v>
      </c>
      <c r="C1222" s="95">
        <v>31</v>
      </c>
      <c r="D1222" s="95" t="str">
        <f t="shared" si="82"/>
        <v>SDT</v>
      </c>
      <c r="E1222" s="95">
        <f t="shared" si="80"/>
        <v>0</v>
      </c>
      <c r="F1222" s="95" t="str" cm="1">
        <f t="array" ref="F1222">_xlfn.IFS(G1222&gt;H1222,"W",G1222&lt;H1222,"L",G1222=H1222,"---")</f>
        <v>L</v>
      </c>
      <c r="G1222" s="165">
        <v>5</v>
      </c>
      <c r="H1222" s="165">
        <v>13</v>
      </c>
      <c r="I1222" s="95" t="str" cm="1">
        <f t="array" ref="I1222">_xlfn.IFS(H1222&gt;G1222,"W",H1222&lt;G1222,"L",H1222=G1222,"---")</f>
        <v>W</v>
      </c>
      <c r="J1222" s="95">
        <f t="shared" si="81"/>
        <v>1</v>
      </c>
      <c r="K1222" s="95" t="str">
        <f t="shared" si="83"/>
        <v>HOU</v>
      </c>
      <c r="L1222" s="95">
        <v>16</v>
      </c>
      <c r="M1222" s="95">
        <f>COUNTIF($D$3:K1222,K1222)</f>
        <v>76</v>
      </c>
    </row>
    <row r="1223" spans="1:13" x14ac:dyDescent="0.25">
      <c r="A1223" s="95">
        <v>1221</v>
      </c>
      <c r="B1223" s="95">
        <f>COUNTIF($D$3:K1223,D1223)</f>
        <v>76</v>
      </c>
      <c r="C1223" s="95">
        <v>24</v>
      </c>
      <c r="D1223" s="95" t="str">
        <f t="shared" si="82"/>
        <v>CIN</v>
      </c>
      <c r="E1223" s="95">
        <f t="shared" si="80"/>
        <v>0</v>
      </c>
      <c r="F1223" s="95" t="str" cm="1">
        <f t="array" ref="F1223">_xlfn.IFS(G1223&gt;H1223,"W",G1223&lt;H1223,"L",G1223=H1223,"---")</f>
        <v>L</v>
      </c>
      <c r="G1223" s="165">
        <v>3</v>
      </c>
      <c r="H1223" s="165">
        <v>5</v>
      </c>
      <c r="I1223" s="95" t="str" cm="1">
        <f t="array" ref="I1223">_xlfn.IFS(H1223&gt;G1223,"W",H1223&lt;G1223,"L",H1223=G1223,"---")</f>
        <v>W</v>
      </c>
      <c r="J1223" s="95">
        <f t="shared" si="81"/>
        <v>1</v>
      </c>
      <c r="K1223" s="95" t="str">
        <f t="shared" si="83"/>
        <v>NYS</v>
      </c>
      <c r="L1223" s="95">
        <v>1</v>
      </c>
      <c r="M1223" s="95">
        <f>COUNTIF($D$3:K1223,K1223)</f>
        <v>78</v>
      </c>
    </row>
    <row r="1224" spans="1:13" x14ac:dyDescent="0.25">
      <c r="A1224" s="95">
        <v>1222</v>
      </c>
      <c r="B1224" s="95">
        <f>COUNTIF($D$3:K1224,D1224)</f>
        <v>78</v>
      </c>
      <c r="C1224" s="95">
        <v>17</v>
      </c>
      <c r="D1224" s="95" t="str">
        <f t="shared" si="82"/>
        <v>NYC</v>
      </c>
      <c r="E1224" s="95">
        <f t="shared" si="80"/>
        <v>1</v>
      </c>
      <c r="F1224" s="95" t="str" cm="1">
        <f t="array" ref="F1224">_xlfn.IFS(G1224&gt;H1224,"W",G1224&lt;H1224,"L",G1224=H1224,"---")</f>
        <v>W</v>
      </c>
      <c r="G1224" s="165">
        <v>11</v>
      </c>
      <c r="H1224" s="165">
        <v>0</v>
      </c>
      <c r="I1224" s="95" t="str" cm="1">
        <f t="array" ref="I1224">_xlfn.IFS(H1224&gt;G1224,"W",H1224&lt;G1224,"L",H1224=G1224,"---")</f>
        <v>L</v>
      </c>
      <c r="J1224" s="95">
        <f t="shared" si="81"/>
        <v>0</v>
      </c>
      <c r="K1224" s="95" t="str">
        <f t="shared" si="83"/>
        <v>BOS</v>
      </c>
      <c r="L1224" s="95">
        <v>2</v>
      </c>
      <c r="M1224" s="95">
        <f>COUNTIF($D$3:K1224,K1224)</f>
        <v>78</v>
      </c>
    </row>
    <row r="1225" spans="1:13" x14ac:dyDescent="0.25">
      <c r="A1225" s="95">
        <v>1223</v>
      </c>
      <c r="B1225" s="95">
        <f>COUNTIF($D$3:K1225,D1225)</f>
        <v>78</v>
      </c>
      <c r="C1225" s="95">
        <v>18</v>
      </c>
      <c r="D1225" s="95" t="str">
        <f t="shared" si="82"/>
        <v>PHI</v>
      </c>
      <c r="E1225" s="95">
        <f t="shared" si="80"/>
        <v>1</v>
      </c>
      <c r="F1225" s="95" t="str" cm="1">
        <f t="array" ref="F1225">_xlfn.IFS(G1225&gt;H1225,"W",G1225&lt;H1225,"L",G1225=H1225,"---")</f>
        <v>W</v>
      </c>
      <c r="G1225" s="165">
        <v>6</v>
      </c>
      <c r="H1225" s="165">
        <v>3</v>
      </c>
      <c r="I1225" s="95" t="str" cm="1">
        <f t="array" ref="I1225">_xlfn.IFS(H1225&gt;G1225,"W",H1225&lt;G1225,"L",H1225=G1225,"---")</f>
        <v>L</v>
      </c>
      <c r="J1225" s="95">
        <f t="shared" si="81"/>
        <v>0</v>
      </c>
      <c r="K1225" s="95" t="str">
        <f t="shared" si="83"/>
        <v>BAL</v>
      </c>
      <c r="L1225" s="95">
        <v>3</v>
      </c>
      <c r="M1225" s="95">
        <f>COUNTIF($D$3:K1225,K1225)</f>
        <v>77</v>
      </c>
    </row>
    <row r="1226" spans="1:13" x14ac:dyDescent="0.25">
      <c r="A1226" s="95">
        <v>1224</v>
      </c>
      <c r="B1226" s="95">
        <f>COUNTIF($D$3:K1226,D1226)</f>
        <v>77</v>
      </c>
      <c r="C1226" s="95">
        <v>19</v>
      </c>
      <c r="D1226" s="95" t="str">
        <f t="shared" si="82"/>
        <v>BKN</v>
      </c>
      <c r="E1226" s="95">
        <f t="shared" si="80"/>
        <v>0</v>
      </c>
      <c r="F1226" s="95" t="str" cm="1">
        <f t="array" ref="F1226">_xlfn.IFS(G1226&gt;H1226,"W",G1226&lt;H1226,"L",G1226=H1226,"---")</f>
        <v>L</v>
      </c>
      <c r="G1226" s="165">
        <v>4</v>
      </c>
      <c r="H1226" s="165">
        <v>10</v>
      </c>
      <c r="I1226" s="95" t="str" cm="1">
        <f t="array" ref="I1226">_xlfn.IFS(H1226&gt;G1226,"W",H1226&lt;G1226,"L",H1226=G1226,"---")</f>
        <v>W</v>
      </c>
      <c r="J1226" s="95">
        <f t="shared" si="81"/>
        <v>1</v>
      </c>
      <c r="K1226" s="95" t="str">
        <f t="shared" si="83"/>
        <v>CLE</v>
      </c>
      <c r="L1226" s="95">
        <v>4</v>
      </c>
      <c r="M1226" s="95">
        <f>COUNTIF($D$3:K1226,K1226)</f>
        <v>78</v>
      </c>
    </row>
    <row r="1227" spans="1:13" x14ac:dyDescent="0.25">
      <c r="A1227" s="95">
        <v>1225</v>
      </c>
      <c r="B1227" s="95">
        <f>COUNTIF($D$3:K1227,D1227)</f>
        <v>78</v>
      </c>
      <c r="C1227" s="95">
        <v>20</v>
      </c>
      <c r="D1227" s="95" t="str">
        <f t="shared" si="82"/>
        <v>WAS</v>
      </c>
      <c r="E1227" s="95">
        <f t="shared" si="80"/>
        <v>1</v>
      </c>
      <c r="F1227" s="95" t="str" cm="1">
        <f t="array" ref="F1227">_xlfn.IFS(G1227&gt;H1227,"W",G1227&lt;H1227,"L",G1227=H1227,"---")</f>
        <v>W</v>
      </c>
      <c r="G1227" s="165">
        <v>11</v>
      </c>
      <c r="H1227" s="165">
        <v>2</v>
      </c>
      <c r="I1227" s="95" t="str" cm="1">
        <f t="array" ref="I1227">_xlfn.IFS(H1227&gt;G1227,"W",H1227&lt;G1227,"L",H1227=G1227,"---")</f>
        <v>L</v>
      </c>
      <c r="J1227" s="95">
        <f t="shared" si="81"/>
        <v>0</v>
      </c>
      <c r="K1227" s="95" t="str">
        <f t="shared" si="83"/>
        <v>DET</v>
      </c>
      <c r="L1227" s="95">
        <v>5</v>
      </c>
      <c r="M1227" s="95">
        <f>COUNTIF($D$3:K1227,K1227)</f>
        <v>77</v>
      </c>
    </row>
    <row r="1228" spans="1:13" x14ac:dyDescent="0.25">
      <c r="A1228" s="95">
        <v>1226</v>
      </c>
      <c r="B1228" s="95">
        <f>COUNTIF($D$3:K1228,D1228)</f>
        <v>77</v>
      </c>
      <c r="C1228" s="95">
        <v>21</v>
      </c>
      <c r="D1228" s="95" t="str">
        <f t="shared" si="82"/>
        <v>PIT</v>
      </c>
      <c r="E1228" s="95">
        <f t="shared" si="80"/>
        <v>0</v>
      </c>
      <c r="F1228" s="95" t="str" cm="1">
        <f t="array" ref="F1228">_xlfn.IFS(G1228&gt;H1228,"W",G1228&lt;H1228,"L",G1228=H1228,"---")</f>
        <v>L</v>
      </c>
      <c r="G1228" s="165">
        <v>5</v>
      </c>
      <c r="H1228" s="165">
        <v>6</v>
      </c>
      <c r="I1228" s="95" t="str" cm="1">
        <f t="array" ref="I1228">_xlfn.IFS(H1228&gt;G1228,"W",H1228&lt;G1228,"L",H1228=G1228,"---")</f>
        <v>W</v>
      </c>
      <c r="J1228" s="95">
        <f t="shared" si="81"/>
        <v>1</v>
      </c>
      <c r="K1228" s="95" t="str">
        <f t="shared" si="83"/>
        <v>ORL</v>
      </c>
      <c r="L1228" s="95">
        <v>6</v>
      </c>
      <c r="M1228" s="95">
        <f>COUNTIF($D$3:K1228,K1228)</f>
        <v>77</v>
      </c>
    </row>
    <row r="1229" spans="1:13" x14ac:dyDescent="0.25">
      <c r="A1229" s="95">
        <v>1227</v>
      </c>
      <c r="B1229" s="95">
        <f>COUNTIF($D$3:K1229,D1229)</f>
        <v>77</v>
      </c>
      <c r="C1229" s="95">
        <v>22</v>
      </c>
      <c r="D1229" s="95" t="str">
        <f t="shared" si="82"/>
        <v>ATL</v>
      </c>
      <c r="E1229" s="95">
        <f t="shared" si="80"/>
        <v>1</v>
      </c>
      <c r="F1229" s="95" t="str" cm="1">
        <f t="array" ref="F1229">_xlfn.IFS(G1229&gt;H1229,"W",G1229&lt;H1229,"L",G1229=H1229,"---")</f>
        <v>W</v>
      </c>
      <c r="G1229" s="165">
        <v>5</v>
      </c>
      <c r="H1229" s="165">
        <v>4</v>
      </c>
      <c r="I1229" s="95" t="str" cm="1">
        <f t="array" ref="I1229">_xlfn.IFS(H1229&gt;G1229,"W",H1229&lt;G1229,"L",H1229=G1229,"---")</f>
        <v>L</v>
      </c>
      <c r="J1229" s="95">
        <f t="shared" si="81"/>
        <v>0</v>
      </c>
      <c r="K1229" s="95" t="str">
        <f t="shared" si="83"/>
        <v>IND</v>
      </c>
      <c r="L1229" s="95">
        <v>7</v>
      </c>
      <c r="M1229" s="95">
        <f>COUNTIF($D$3:K1229,K1229)</f>
        <v>76</v>
      </c>
    </row>
    <row r="1230" spans="1:13" x14ac:dyDescent="0.25">
      <c r="A1230" s="95">
        <v>1228</v>
      </c>
      <c r="B1230" s="95">
        <f>COUNTIF($D$3:K1230,D1230)</f>
        <v>76</v>
      </c>
      <c r="C1230" s="95">
        <v>23</v>
      </c>
      <c r="D1230" s="95" t="str">
        <f t="shared" si="82"/>
        <v>MIA</v>
      </c>
      <c r="E1230" s="95">
        <f t="shared" si="80"/>
        <v>0</v>
      </c>
      <c r="F1230" s="95" t="str" cm="1">
        <f t="array" ref="F1230">_xlfn.IFS(G1230&gt;H1230,"W",G1230&lt;H1230,"L",G1230=H1230,"---")</f>
        <v>L</v>
      </c>
      <c r="G1230" s="165">
        <v>4</v>
      </c>
      <c r="H1230" s="165">
        <v>6</v>
      </c>
      <c r="I1230" s="95" t="str" cm="1">
        <f t="array" ref="I1230">_xlfn.IFS(H1230&gt;G1230,"W",H1230&lt;G1230,"L",H1230=G1230,"---")</f>
        <v>W</v>
      </c>
      <c r="J1230" s="95">
        <f t="shared" si="81"/>
        <v>1</v>
      </c>
      <c r="K1230" s="95" t="str">
        <f t="shared" si="83"/>
        <v>MIL</v>
      </c>
      <c r="L1230" s="95">
        <v>8</v>
      </c>
      <c r="M1230" s="95">
        <f>COUNTIF($D$3:K1230,K1230)</f>
        <v>76</v>
      </c>
    </row>
    <row r="1231" spans="1:13" x14ac:dyDescent="0.25">
      <c r="A1231" s="95">
        <v>1229</v>
      </c>
      <c r="B1231" s="95">
        <f>COUNTIF($D$3:K1231,D1231)</f>
        <v>77</v>
      </c>
      <c r="C1231" s="95">
        <v>32</v>
      </c>
      <c r="D1231" s="95" t="str">
        <f t="shared" si="82"/>
        <v>SFN</v>
      </c>
      <c r="E1231" s="95">
        <f t="shared" si="80"/>
        <v>1</v>
      </c>
      <c r="F1231" s="95" t="str" cm="1">
        <f t="array" ref="F1231">_xlfn.IFS(G1231&gt;H1231,"W",G1231&lt;H1231,"L",G1231=H1231,"---")</f>
        <v>W</v>
      </c>
      <c r="G1231" s="165">
        <v>3</v>
      </c>
      <c r="H1231" s="165">
        <v>1</v>
      </c>
      <c r="I1231" s="95" t="str" cm="1">
        <f t="array" ref="I1231">_xlfn.IFS(H1231&gt;G1231,"W",H1231&lt;G1231,"L",H1231=G1231,"---")</f>
        <v>L</v>
      </c>
      <c r="J1231" s="95">
        <f t="shared" si="81"/>
        <v>0</v>
      </c>
      <c r="K1231" s="95" t="str">
        <f t="shared" si="83"/>
        <v>SEA</v>
      </c>
      <c r="L1231" s="95">
        <v>9</v>
      </c>
      <c r="M1231" s="95">
        <f>COUNTIF($D$3:K1231,K1231)</f>
        <v>76</v>
      </c>
    </row>
    <row r="1232" spans="1:13" x14ac:dyDescent="0.25">
      <c r="A1232" s="95">
        <v>1230</v>
      </c>
      <c r="B1232" s="95">
        <f>COUNTIF($D$3:K1232,D1232)</f>
        <v>76</v>
      </c>
      <c r="C1232" s="95">
        <v>25</v>
      </c>
      <c r="D1232" s="95" t="str">
        <f t="shared" si="82"/>
        <v>CHC</v>
      </c>
      <c r="E1232" s="95">
        <f t="shared" si="80"/>
        <v>1</v>
      </c>
      <c r="F1232" s="95" t="str" cm="1">
        <f t="array" ref="F1232">_xlfn.IFS(G1232&gt;H1232,"W",G1232&lt;H1232,"L",G1232=H1232,"---")</f>
        <v>W</v>
      </c>
      <c r="G1232" s="165">
        <v>6</v>
      </c>
      <c r="H1232" s="165">
        <v>1</v>
      </c>
      <c r="I1232" s="95" t="str" cm="1">
        <f t="array" ref="I1232">_xlfn.IFS(H1232&gt;G1232,"W",H1232&lt;G1232,"L",H1232=G1232,"---")</f>
        <v>L</v>
      </c>
      <c r="J1232" s="95">
        <f t="shared" si="81"/>
        <v>0</v>
      </c>
      <c r="K1232" s="95" t="str">
        <f t="shared" si="83"/>
        <v>OAK</v>
      </c>
      <c r="L1232" s="95">
        <v>10</v>
      </c>
      <c r="M1232" s="95">
        <f>COUNTIF($D$3:K1232,K1232)</f>
        <v>77</v>
      </c>
    </row>
    <row r="1233" spans="1:13" x14ac:dyDescent="0.25">
      <c r="A1233" s="95">
        <v>1231</v>
      </c>
      <c r="B1233" s="95">
        <f>COUNTIF($D$3:K1233,D1233)</f>
        <v>77</v>
      </c>
      <c r="C1233" s="95">
        <v>26</v>
      </c>
      <c r="D1233" s="95" t="str">
        <f t="shared" si="82"/>
        <v>STL</v>
      </c>
      <c r="E1233" s="95">
        <f t="shared" si="80"/>
        <v>1</v>
      </c>
      <c r="F1233" s="95" t="str" cm="1">
        <f t="array" ref="F1233">_xlfn.IFS(G1233&gt;H1233,"W",G1233&lt;H1233,"L",G1233=H1233,"---")</f>
        <v>W</v>
      </c>
      <c r="G1233" s="165">
        <v>3</v>
      </c>
      <c r="H1233" s="165">
        <v>2</v>
      </c>
      <c r="I1233" s="95" t="str" cm="1">
        <f t="array" ref="I1233">_xlfn.IFS(H1233&gt;G1233,"W",H1233&lt;G1233,"L",H1233=G1233,"---")</f>
        <v>L</v>
      </c>
      <c r="J1233" s="95">
        <f t="shared" si="81"/>
        <v>0</v>
      </c>
      <c r="K1233" s="95" t="str">
        <f t="shared" si="83"/>
        <v>LAA</v>
      </c>
      <c r="L1233" s="95">
        <v>11</v>
      </c>
      <c r="M1233" s="95">
        <f>COUNTIF($D$3:K1233,K1233)</f>
        <v>78</v>
      </c>
    </row>
    <row r="1234" spans="1:13" x14ac:dyDescent="0.25">
      <c r="A1234" s="95">
        <v>1232</v>
      </c>
      <c r="B1234" s="95">
        <f>COUNTIF($D$3:K1234,D1234)</f>
        <v>78</v>
      </c>
      <c r="C1234" s="95">
        <v>27</v>
      </c>
      <c r="D1234" s="95" t="str">
        <f t="shared" si="82"/>
        <v>OKC</v>
      </c>
      <c r="E1234" s="95">
        <f t="shared" si="80"/>
        <v>1</v>
      </c>
      <c r="F1234" s="95" t="str" cm="1">
        <f t="array" ref="F1234">_xlfn.IFS(G1234&gt;H1234,"W",G1234&lt;H1234,"L",G1234=H1234,"---")</f>
        <v>W</v>
      </c>
      <c r="G1234" s="165">
        <v>15</v>
      </c>
      <c r="H1234" s="165">
        <v>2</v>
      </c>
      <c r="I1234" s="95" t="str" cm="1">
        <f t="array" ref="I1234">_xlfn.IFS(H1234&gt;G1234,"W",H1234&lt;G1234,"L",H1234=G1234,"---")</f>
        <v>L</v>
      </c>
      <c r="J1234" s="95">
        <f t="shared" si="81"/>
        <v>0</v>
      </c>
      <c r="K1234" s="95" t="str">
        <f t="shared" si="83"/>
        <v>CHR</v>
      </c>
      <c r="L1234" s="95">
        <v>12</v>
      </c>
      <c r="M1234" s="95">
        <f>COUNTIF($D$3:K1234,K1234)</f>
        <v>78</v>
      </c>
    </row>
    <row r="1235" spans="1:13" x14ac:dyDescent="0.25">
      <c r="A1235" s="95">
        <v>1233</v>
      </c>
      <c r="B1235" s="95">
        <f>COUNTIF($D$3:K1235,D1235)</f>
        <v>78</v>
      </c>
      <c r="C1235" s="95">
        <v>28</v>
      </c>
      <c r="D1235" s="95" t="str">
        <f t="shared" si="82"/>
        <v>COL</v>
      </c>
      <c r="E1235" s="95">
        <f t="shared" si="80"/>
        <v>0</v>
      </c>
      <c r="F1235" s="95" t="str" cm="1">
        <f t="array" ref="F1235">_xlfn.IFS(G1235&gt;H1235,"W",G1235&lt;H1235,"L",G1235=H1235,"---")</f>
        <v>L</v>
      </c>
      <c r="G1235" s="165">
        <v>1</v>
      </c>
      <c r="H1235" s="165">
        <v>2</v>
      </c>
      <c r="I1235" s="95" t="str" cm="1">
        <f t="array" ref="I1235">_xlfn.IFS(H1235&gt;G1235,"W",H1235&lt;G1235,"L",H1235=G1235,"---")</f>
        <v>W</v>
      </c>
      <c r="J1235" s="95">
        <f t="shared" si="81"/>
        <v>1</v>
      </c>
      <c r="K1235" s="95" t="str">
        <f t="shared" si="83"/>
        <v>KCM</v>
      </c>
      <c r="L1235" s="95">
        <v>13</v>
      </c>
      <c r="M1235" s="95">
        <f>COUNTIF($D$3:K1235,K1235)</f>
        <v>78</v>
      </c>
    </row>
    <row r="1236" spans="1:13" x14ac:dyDescent="0.25">
      <c r="A1236" s="95">
        <v>1234</v>
      </c>
      <c r="B1236" s="95">
        <f>COUNTIF($D$3:K1236,D1236)</f>
        <v>78</v>
      </c>
      <c r="C1236" s="95">
        <v>29</v>
      </c>
      <c r="D1236" s="95" t="str">
        <f t="shared" si="82"/>
        <v>LAP</v>
      </c>
      <c r="E1236" s="95">
        <f t="shared" si="80"/>
        <v>0</v>
      </c>
      <c r="F1236" s="95" t="str" cm="1">
        <f t="array" ref="F1236">_xlfn.IFS(G1236&gt;H1236,"W",G1236&lt;H1236,"L",G1236=H1236,"---")</f>
        <v>L</v>
      </c>
      <c r="G1236" s="165">
        <v>0</v>
      </c>
      <c r="H1236" s="165">
        <v>1</v>
      </c>
      <c r="I1236" s="95" t="str" cm="1">
        <f t="array" ref="I1236">_xlfn.IFS(H1236&gt;G1236,"W",H1236&lt;G1236,"L",H1236=G1236,"---")</f>
        <v>W</v>
      </c>
      <c r="J1236" s="95">
        <f t="shared" si="81"/>
        <v>1</v>
      </c>
      <c r="K1236" s="95" t="str">
        <f t="shared" si="83"/>
        <v>MIN</v>
      </c>
      <c r="L1236" s="95">
        <v>14</v>
      </c>
      <c r="M1236" s="95">
        <f>COUNTIF($D$3:K1236,K1236)</f>
        <v>78</v>
      </c>
    </row>
    <row r="1237" spans="1:13" x14ac:dyDescent="0.25">
      <c r="A1237" s="95">
        <v>1235</v>
      </c>
      <c r="B1237" s="95">
        <f>COUNTIF($D$3:K1237,D1237)</f>
        <v>78</v>
      </c>
      <c r="C1237" s="95">
        <v>30</v>
      </c>
      <c r="D1237" s="95" t="str">
        <f t="shared" si="82"/>
        <v>PHX</v>
      </c>
      <c r="E1237" s="95">
        <f t="shared" si="80"/>
        <v>0</v>
      </c>
      <c r="F1237" s="95" t="str" cm="1">
        <f t="array" ref="F1237">_xlfn.IFS(G1237&gt;H1237,"W",G1237&lt;H1237,"L",G1237=H1237,"---")</f>
        <v>L</v>
      </c>
      <c r="G1237" s="165">
        <v>3</v>
      </c>
      <c r="H1237" s="165">
        <v>6</v>
      </c>
      <c r="I1237" s="95" t="str" cm="1">
        <f t="array" ref="I1237">_xlfn.IFS(H1237&gt;G1237,"W",H1237&lt;G1237,"L",H1237=G1237,"---")</f>
        <v>W</v>
      </c>
      <c r="J1237" s="95">
        <f t="shared" si="81"/>
        <v>1</v>
      </c>
      <c r="K1237" s="95" t="str">
        <f t="shared" si="83"/>
        <v>DAL</v>
      </c>
      <c r="L1237" s="95">
        <v>15</v>
      </c>
      <c r="M1237" s="95">
        <f>COUNTIF($D$3:K1237,K1237)</f>
        <v>77</v>
      </c>
    </row>
    <row r="1238" spans="1:13" x14ac:dyDescent="0.25">
      <c r="A1238" s="95">
        <v>1236</v>
      </c>
      <c r="B1238" s="95">
        <f>COUNTIF($D$3:K1238,D1238)</f>
        <v>77</v>
      </c>
      <c r="C1238" s="95">
        <v>31</v>
      </c>
      <c r="D1238" s="95" t="str">
        <f t="shared" si="82"/>
        <v>SDT</v>
      </c>
      <c r="E1238" s="95">
        <f t="shared" si="80"/>
        <v>0</v>
      </c>
      <c r="F1238" s="95" t="str" cm="1">
        <f t="array" ref="F1238">_xlfn.IFS(G1238&gt;H1238,"W",G1238&lt;H1238,"L",G1238=H1238,"---")</f>
        <v>L</v>
      </c>
      <c r="G1238" s="165">
        <v>8</v>
      </c>
      <c r="H1238" s="165">
        <v>17</v>
      </c>
      <c r="I1238" s="95" t="str" cm="1">
        <f t="array" ref="I1238">_xlfn.IFS(H1238&gt;G1238,"W",H1238&lt;G1238,"L",H1238=G1238,"---")</f>
        <v>W</v>
      </c>
      <c r="J1238" s="95">
        <f t="shared" si="81"/>
        <v>1</v>
      </c>
      <c r="K1238" s="95" t="str">
        <f t="shared" si="83"/>
        <v>HOU</v>
      </c>
      <c r="L1238" s="95">
        <v>16</v>
      </c>
      <c r="M1238" s="95">
        <f>COUNTIF($D$3:K1238,K1238)</f>
        <v>77</v>
      </c>
    </row>
    <row r="1239" spans="1:13" x14ac:dyDescent="0.25">
      <c r="A1239" s="95">
        <v>1237</v>
      </c>
      <c r="B1239" s="95">
        <f>COUNTIF($D$3:K1239,D1239)</f>
        <v>78</v>
      </c>
      <c r="C1239" s="95">
        <v>16</v>
      </c>
      <c r="D1239" s="95" t="str">
        <f t="shared" si="82"/>
        <v>HOU</v>
      </c>
      <c r="E1239" s="95">
        <f t="shared" si="80"/>
        <v>0</v>
      </c>
      <c r="F1239" s="95" t="str" cm="1">
        <f t="array" ref="F1239">_xlfn.IFS(G1239&gt;H1239,"W",G1239&lt;H1239,"L",G1239=H1239,"---")</f>
        <v>L</v>
      </c>
      <c r="G1239" s="165">
        <v>4</v>
      </c>
      <c r="H1239" s="165">
        <v>5</v>
      </c>
      <c r="I1239" s="95" t="str" cm="1">
        <f t="array" ref="I1239">_xlfn.IFS(H1239&gt;G1239,"W",H1239&lt;G1239,"L",H1239=G1239,"---")</f>
        <v>W</v>
      </c>
      <c r="J1239" s="95">
        <f t="shared" si="81"/>
        <v>1</v>
      </c>
      <c r="K1239" s="95" t="str">
        <f t="shared" si="83"/>
        <v>NYS</v>
      </c>
      <c r="L1239" s="95">
        <v>1</v>
      </c>
      <c r="M1239" s="95">
        <f>COUNTIF($D$3:K1239,K1239)</f>
        <v>79</v>
      </c>
    </row>
    <row r="1240" spans="1:13" x14ac:dyDescent="0.25">
      <c r="A1240" s="95">
        <v>1238</v>
      </c>
      <c r="B1240" s="95">
        <f>COUNTIF($D$3:K1240,D1240)</f>
        <v>78</v>
      </c>
      <c r="C1240" s="95">
        <v>15</v>
      </c>
      <c r="D1240" s="95" t="str">
        <f t="shared" si="82"/>
        <v>DAL</v>
      </c>
      <c r="E1240" s="95">
        <f t="shared" si="80"/>
        <v>0</v>
      </c>
      <c r="F1240" s="95" t="str" cm="1">
        <f t="array" ref="F1240">_xlfn.IFS(G1240&gt;H1240,"W",G1240&lt;H1240,"L",G1240=H1240,"---")</f>
        <v>L</v>
      </c>
      <c r="G1240" s="165">
        <v>5</v>
      </c>
      <c r="H1240" s="165">
        <v>13</v>
      </c>
      <c r="I1240" s="95" t="str" cm="1">
        <f t="array" ref="I1240">_xlfn.IFS(H1240&gt;G1240,"W",H1240&lt;G1240,"L",H1240=G1240,"---")</f>
        <v>W</v>
      </c>
      <c r="J1240" s="95">
        <f t="shared" si="81"/>
        <v>1</v>
      </c>
      <c r="K1240" s="95" t="str">
        <f t="shared" si="83"/>
        <v>BOS</v>
      </c>
      <c r="L1240" s="95">
        <v>2</v>
      </c>
      <c r="M1240" s="95">
        <f>COUNTIF($D$3:K1240,K1240)</f>
        <v>79</v>
      </c>
    </row>
    <row r="1241" spans="1:13" x14ac:dyDescent="0.25">
      <c r="A1241" s="95">
        <v>1239</v>
      </c>
      <c r="B1241" s="95">
        <f>COUNTIF($D$3:K1241,D1241)</f>
        <v>78</v>
      </c>
      <c r="C1241" s="95">
        <v>10</v>
      </c>
      <c r="D1241" s="95" t="str">
        <f t="shared" si="82"/>
        <v>OAK</v>
      </c>
      <c r="E1241" s="95">
        <f t="shared" si="80"/>
        <v>1</v>
      </c>
      <c r="F1241" s="95" t="str" cm="1">
        <f t="array" ref="F1241">_xlfn.IFS(G1241&gt;H1241,"W",G1241&lt;H1241,"L",G1241=H1241,"---")</f>
        <v>W</v>
      </c>
      <c r="G1241" s="165">
        <v>9</v>
      </c>
      <c r="H1241" s="165">
        <v>5</v>
      </c>
      <c r="I1241" s="95" t="str" cm="1">
        <f t="array" ref="I1241">_xlfn.IFS(H1241&gt;G1241,"W",H1241&lt;G1241,"L",H1241=G1241,"---")</f>
        <v>L</v>
      </c>
      <c r="J1241" s="95">
        <f t="shared" si="81"/>
        <v>0</v>
      </c>
      <c r="K1241" s="95" t="str">
        <f t="shared" si="83"/>
        <v>BAL</v>
      </c>
      <c r="L1241" s="95">
        <v>3</v>
      </c>
      <c r="M1241" s="95">
        <f>COUNTIF($D$3:K1241,K1241)</f>
        <v>78</v>
      </c>
    </row>
    <row r="1242" spans="1:13" x14ac:dyDescent="0.25">
      <c r="A1242" s="95">
        <v>1240</v>
      </c>
      <c r="B1242" s="95">
        <f>COUNTIF($D$3:K1242,D1242)</f>
        <v>77</v>
      </c>
      <c r="C1242" s="95">
        <v>9</v>
      </c>
      <c r="D1242" s="95" t="str">
        <f t="shared" si="82"/>
        <v>SEA</v>
      </c>
      <c r="E1242" s="95">
        <f t="shared" si="80"/>
        <v>1</v>
      </c>
      <c r="F1242" s="95" t="str" cm="1">
        <f t="array" ref="F1242">_xlfn.IFS(G1242&gt;H1242,"W",G1242&lt;H1242,"L",G1242=H1242,"---")</f>
        <v>W</v>
      </c>
      <c r="G1242" s="165">
        <v>6</v>
      </c>
      <c r="H1242" s="165">
        <v>4</v>
      </c>
      <c r="I1242" s="95" t="str" cm="1">
        <f t="array" ref="I1242">_xlfn.IFS(H1242&gt;G1242,"W",H1242&lt;G1242,"L",H1242=G1242,"---")</f>
        <v>L</v>
      </c>
      <c r="J1242" s="95">
        <f t="shared" si="81"/>
        <v>0</v>
      </c>
      <c r="K1242" s="95" t="str">
        <f t="shared" si="83"/>
        <v>CLE</v>
      </c>
      <c r="L1242" s="95">
        <v>4</v>
      </c>
      <c r="M1242" s="95">
        <f>COUNTIF($D$3:K1242,K1242)</f>
        <v>79</v>
      </c>
    </row>
    <row r="1243" spans="1:13" x14ac:dyDescent="0.25">
      <c r="A1243" s="95">
        <v>1241</v>
      </c>
      <c r="B1243" s="95">
        <f>COUNTIF($D$3:K1243,D1243)</f>
        <v>79</v>
      </c>
      <c r="C1243" s="95">
        <v>12</v>
      </c>
      <c r="D1243" s="95" t="str">
        <f t="shared" si="82"/>
        <v>CHR</v>
      </c>
      <c r="E1243" s="95">
        <f t="shared" si="80"/>
        <v>1</v>
      </c>
      <c r="F1243" s="95" t="str" cm="1">
        <f t="array" ref="F1243">_xlfn.IFS(G1243&gt;H1243,"W",G1243&lt;H1243,"L",G1243=H1243,"---")</f>
        <v>W</v>
      </c>
      <c r="G1243" s="165">
        <v>8</v>
      </c>
      <c r="H1243" s="165">
        <v>7</v>
      </c>
      <c r="I1243" s="95" t="str" cm="1">
        <f t="array" ref="I1243">_xlfn.IFS(H1243&gt;G1243,"W",H1243&lt;G1243,"L",H1243=G1243,"---")</f>
        <v>L</v>
      </c>
      <c r="J1243" s="95">
        <f t="shared" si="81"/>
        <v>0</v>
      </c>
      <c r="K1243" s="95" t="str">
        <f t="shared" si="83"/>
        <v>DET</v>
      </c>
      <c r="L1243" s="95">
        <v>5</v>
      </c>
      <c r="M1243" s="95">
        <f>COUNTIF($D$3:K1243,K1243)</f>
        <v>78</v>
      </c>
    </row>
    <row r="1244" spans="1:13" x14ac:dyDescent="0.25">
      <c r="A1244" s="95">
        <v>1242</v>
      </c>
      <c r="B1244" s="95">
        <f>COUNTIF($D$3:K1244,D1244)</f>
        <v>79</v>
      </c>
      <c r="C1244" s="95">
        <v>11</v>
      </c>
      <c r="D1244" s="95" t="str">
        <f t="shared" si="82"/>
        <v>LAA</v>
      </c>
      <c r="E1244" s="95">
        <f t="shared" si="80"/>
        <v>1</v>
      </c>
      <c r="F1244" s="95" t="str" cm="1">
        <f t="array" ref="F1244">_xlfn.IFS(G1244&gt;H1244,"W",G1244&lt;H1244,"L",G1244=H1244,"---")</f>
        <v>W</v>
      </c>
      <c r="G1244" s="165">
        <v>9</v>
      </c>
      <c r="H1244" s="165">
        <v>4</v>
      </c>
      <c r="I1244" s="95" t="str" cm="1">
        <f t="array" ref="I1244">_xlfn.IFS(H1244&gt;G1244,"W",H1244&lt;G1244,"L",H1244=G1244,"---")</f>
        <v>L</v>
      </c>
      <c r="J1244" s="95">
        <f t="shared" si="81"/>
        <v>0</v>
      </c>
      <c r="K1244" s="95" t="str">
        <f t="shared" si="83"/>
        <v>ORL</v>
      </c>
      <c r="L1244" s="95">
        <v>6</v>
      </c>
      <c r="M1244" s="95">
        <f>COUNTIF($D$3:K1244,K1244)</f>
        <v>78</v>
      </c>
    </row>
    <row r="1245" spans="1:13" x14ac:dyDescent="0.25">
      <c r="A1245" s="95">
        <v>1243</v>
      </c>
      <c r="B1245" s="95">
        <f>COUNTIF($D$3:K1245,D1245)</f>
        <v>79</v>
      </c>
      <c r="C1245" s="95">
        <v>14</v>
      </c>
      <c r="D1245" s="95" t="str">
        <f t="shared" si="82"/>
        <v>MIN</v>
      </c>
      <c r="E1245" s="95">
        <f t="shared" si="80"/>
        <v>0</v>
      </c>
      <c r="F1245" s="95" t="str" cm="1">
        <f t="array" ref="F1245">_xlfn.IFS(G1245&gt;H1245,"W",G1245&lt;H1245,"L",G1245=H1245,"---")</f>
        <v>L</v>
      </c>
      <c r="G1245" s="165">
        <v>3</v>
      </c>
      <c r="H1245" s="165">
        <v>8</v>
      </c>
      <c r="I1245" s="95" t="str" cm="1">
        <f t="array" ref="I1245">_xlfn.IFS(H1245&gt;G1245,"W",H1245&lt;G1245,"L",H1245=G1245,"---")</f>
        <v>W</v>
      </c>
      <c r="J1245" s="95">
        <f t="shared" si="81"/>
        <v>1</v>
      </c>
      <c r="K1245" s="95" t="str">
        <f t="shared" si="83"/>
        <v>IND</v>
      </c>
      <c r="L1245" s="95">
        <v>7</v>
      </c>
      <c r="M1245" s="95">
        <f>COUNTIF($D$3:K1245,K1245)</f>
        <v>77</v>
      </c>
    </row>
    <row r="1246" spans="1:13" x14ac:dyDescent="0.25">
      <c r="A1246" s="95">
        <v>1244</v>
      </c>
      <c r="B1246" s="95">
        <f>COUNTIF($D$3:K1246,D1246)</f>
        <v>79</v>
      </c>
      <c r="C1246" s="95">
        <v>13</v>
      </c>
      <c r="D1246" s="95" t="str">
        <f t="shared" si="82"/>
        <v>KCM</v>
      </c>
      <c r="E1246" s="95">
        <f t="shared" si="80"/>
        <v>0</v>
      </c>
      <c r="F1246" s="95" t="str" cm="1">
        <f t="array" ref="F1246">_xlfn.IFS(G1246&gt;H1246,"W",G1246&lt;H1246,"L",G1246=H1246,"---")</f>
        <v>L</v>
      </c>
      <c r="G1246" s="165">
        <v>5</v>
      </c>
      <c r="H1246" s="165">
        <v>9</v>
      </c>
      <c r="I1246" s="95" t="str" cm="1">
        <f t="array" ref="I1246">_xlfn.IFS(H1246&gt;G1246,"W",H1246&lt;G1246,"L",H1246=G1246,"---")</f>
        <v>W</v>
      </c>
      <c r="J1246" s="95">
        <f t="shared" si="81"/>
        <v>1</v>
      </c>
      <c r="K1246" s="95" t="str">
        <f t="shared" si="83"/>
        <v>MIL</v>
      </c>
      <c r="L1246" s="95">
        <v>8</v>
      </c>
      <c r="M1246" s="95">
        <f>COUNTIF($D$3:K1246,K1246)</f>
        <v>77</v>
      </c>
    </row>
    <row r="1247" spans="1:13" x14ac:dyDescent="0.25">
      <c r="A1247" s="95">
        <v>1245</v>
      </c>
      <c r="B1247" s="95">
        <f>COUNTIF($D$3:K1247,D1247)</f>
        <v>79</v>
      </c>
      <c r="C1247" s="95">
        <v>20</v>
      </c>
      <c r="D1247" s="95" t="str">
        <f t="shared" si="82"/>
        <v>WAS</v>
      </c>
      <c r="E1247" s="95">
        <f t="shared" si="80"/>
        <v>1</v>
      </c>
      <c r="F1247" s="95" t="str" cm="1">
        <f t="array" ref="F1247">_xlfn.IFS(G1247&gt;H1247,"W",G1247&lt;H1247,"L",G1247=H1247,"---")</f>
        <v>W</v>
      </c>
      <c r="G1247" s="165">
        <v>13</v>
      </c>
      <c r="H1247" s="165">
        <v>5</v>
      </c>
      <c r="I1247" s="95" t="str" cm="1">
        <f t="array" ref="I1247">_xlfn.IFS(H1247&gt;G1247,"W",H1247&lt;G1247,"L",H1247=G1247,"---")</f>
        <v>L</v>
      </c>
      <c r="J1247" s="95">
        <f t="shared" si="81"/>
        <v>0</v>
      </c>
      <c r="K1247" s="95" t="str">
        <f t="shared" si="83"/>
        <v>CHC</v>
      </c>
      <c r="L1247" s="95">
        <v>25</v>
      </c>
      <c r="M1247" s="95">
        <f>COUNTIF($D$3:K1247,K1247)</f>
        <v>77</v>
      </c>
    </row>
    <row r="1248" spans="1:13" x14ac:dyDescent="0.25">
      <c r="A1248" s="95">
        <v>1246</v>
      </c>
      <c r="B1248" s="95">
        <f>COUNTIF($D$3:K1248,D1248)</f>
        <v>78</v>
      </c>
      <c r="C1248" s="95">
        <v>19</v>
      </c>
      <c r="D1248" s="95" t="str">
        <f t="shared" si="82"/>
        <v>BKN</v>
      </c>
      <c r="E1248" s="95">
        <f t="shared" si="80"/>
        <v>1</v>
      </c>
      <c r="F1248" s="95" t="str" cm="1">
        <f t="array" ref="F1248">_xlfn.IFS(G1248&gt;H1248,"W",G1248&lt;H1248,"L",G1248=H1248,"---")</f>
        <v>W</v>
      </c>
      <c r="G1248" s="165">
        <v>3</v>
      </c>
      <c r="H1248" s="165">
        <v>0</v>
      </c>
      <c r="I1248" s="95" t="str" cm="1">
        <f t="array" ref="I1248">_xlfn.IFS(H1248&gt;G1248,"W",H1248&lt;G1248,"L",H1248=G1248,"---")</f>
        <v>L</v>
      </c>
      <c r="J1248" s="95">
        <f t="shared" si="81"/>
        <v>0</v>
      </c>
      <c r="K1248" s="95" t="str">
        <f t="shared" si="83"/>
        <v>STL</v>
      </c>
      <c r="L1248" s="95">
        <v>26</v>
      </c>
      <c r="M1248" s="95">
        <f>COUNTIF($D$3:K1248,K1248)</f>
        <v>78</v>
      </c>
    </row>
    <row r="1249" spans="1:13" x14ac:dyDescent="0.25">
      <c r="A1249" s="95">
        <v>1247</v>
      </c>
      <c r="B1249" s="95">
        <f>COUNTIF($D$3:K1249,D1249)</f>
        <v>78</v>
      </c>
      <c r="C1249" s="95">
        <v>22</v>
      </c>
      <c r="D1249" s="95" t="str">
        <f t="shared" si="82"/>
        <v>ATL</v>
      </c>
      <c r="E1249" s="95">
        <f t="shared" si="80"/>
        <v>0</v>
      </c>
      <c r="F1249" s="95" t="str" cm="1">
        <f t="array" ref="F1249">_xlfn.IFS(G1249&gt;H1249,"W",G1249&lt;H1249,"L",G1249=H1249,"---")</f>
        <v>L</v>
      </c>
      <c r="G1249" s="165">
        <v>3</v>
      </c>
      <c r="H1249" s="165">
        <v>4</v>
      </c>
      <c r="I1249" s="95" t="str" cm="1">
        <f t="array" ref="I1249">_xlfn.IFS(H1249&gt;G1249,"W",H1249&lt;G1249,"L",H1249=G1249,"---")</f>
        <v>W</v>
      </c>
      <c r="J1249" s="95">
        <f t="shared" si="81"/>
        <v>1</v>
      </c>
      <c r="K1249" s="95" t="str">
        <f t="shared" si="83"/>
        <v>OKC</v>
      </c>
      <c r="L1249" s="95">
        <v>27</v>
      </c>
      <c r="M1249" s="95">
        <f>COUNTIF($D$3:K1249,K1249)</f>
        <v>79</v>
      </c>
    </row>
    <row r="1250" spans="1:13" x14ac:dyDescent="0.25">
      <c r="A1250" s="95">
        <v>1248</v>
      </c>
      <c r="B1250" s="95">
        <f>COUNTIF($D$3:K1250,D1250)</f>
        <v>78</v>
      </c>
      <c r="C1250" s="95">
        <v>21</v>
      </c>
      <c r="D1250" s="95" t="str">
        <f t="shared" si="82"/>
        <v>PIT</v>
      </c>
      <c r="E1250" s="95">
        <f t="shared" si="80"/>
        <v>1</v>
      </c>
      <c r="F1250" s="95" t="str" cm="1">
        <f t="array" ref="F1250">_xlfn.IFS(G1250&gt;H1250,"W",G1250&lt;H1250,"L",G1250=H1250,"---")</f>
        <v>W</v>
      </c>
      <c r="G1250" s="165">
        <v>3</v>
      </c>
      <c r="H1250" s="165">
        <v>2</v>
      </c>
      <c r="I1250" s="95" t="str" cm="1">
        <f t="array" ref="I1250">_xlfn.IFS(H1250&gt;G1250,"W",H1250&lt;G1250,"L",H1250=G1250,"---")</f>
        <v>L</v>
      </c>
      <c r="J1250" s="95">
        <f t="shared" si="81"/>
        <v>0</v>
      </c>
      <c r="K1250" s="95" t="str">
        <f t="shared" si="83"/>
        <v>COL</v>
      </c>
      <c r="L1250" s="95">
        <v>28</v>
      </c>
      <c r="M1250" s="95">
        <f>COUNTIF($D$3:K1250,K1250)</f>
        <v>79</v>
      </c>
    </row>
    <row r="1251" spans="1:13" x14ac:dyDescent="0.25">
      <c r="A1251" s="95">
        <v>1249</v>
      </c>
      <c r="B1251" s="95">
        <f>COUNTIF($D$3:K1251,D1251)</f>
        <v>77</v>
      </c>
      <c r="C1251" s="95">
        <v>24</v>
      </c>
      <c r="D1251" s="95" t="str">
        <f t="shared" si="82"/>
        <v>CIN</v>
      </c>
      <c r="E1251" s="95">
        <f t="shared" si="80"/>
        <v>0</v>
      </c>
      <c r="F1251" s="95" t="str" cm="1">
        <f t="array" ref="F1251">_xlfn.IFS(G1251&gt;H1251,"W",G1251&lt;H1251,"L",G1251=H1251,"---")</f>
        <v>L</v>
      </c>
      <c r="G1251" s="165">
        <v>3</v>
      </c>
      <c r="H1251" s="165">
        <v>5</v>
      </c>
      <c r="I1251" s="95" t="str" cm="1">
        <f t="array" ref="I1251">_xlfn.IFS(H1251&gt;G1251,"W",H1251&lt;G1251,"L",H1251=G1251,"---")</f>
        <v>W</v>
      </c>
      <c r="J1251" s="95">
        <f t="shared" si="81"/>
        <v>1</v>
      </c>
      <c r="K1251" s="95" t="str">
        <f t="shared" si="83"/>
        <v>LAP</v>
      </c>
      <c r="L1251" s="95">
        <v>29</v>
      </c>
      <c r="M1251" s="95">
        <f>COUNTIF($D$3:K1251,K1251)</f>
        <v>79</v>
      </c>
    </row>
    <row r="1252" spans="1:13" x14ac:dyDescent="0.25">
      <c r="A1252" s="95">
        <v>1250</v>
      </c>
      <c r="B1252" s="95">
        <f>COUNTIF($D$3:K1252,D1252)</f>
        <v>77</v>
      </c>
      <c r="C1252" s="95">
        <v>23</v>
      </c>
      <c r="D1252" s="95" t="str">
        <f t="shared" si="82"/>
        <v>MIA</v>
      </c>
      <c r="E1252" s="95">
        <f t="shared" si="80"/>
        <v>0</v>
      </c>
      <c r="F1252" s="95" t="str" cm="1">
        <f t="array" ref="F1252">_xlfn.IFS(G1252&gt;H1252,"W",G1252&lt;H1252,"L",G1252=H1252,"---")</f>
        <v>L</v>
      </c>
      <c r="G1252" s="165">
        <v>1</v>
      </c>
      <c r="H1252" s="165">
        <v>5</v>
      </c>
      <c r="I1252" s="95" t="str" cm="1">
        <f t="array" ref="I1252">_xlfn.IFS(H1252&gt;G1252,"W",H1252&lt;G1252,"L",H1252=G1252,"---")</f>
        <v>W</v>
      </c>
      <c r="J1252" s="95">
        <f t="shared" si="81"/>
        <v>1</v>
      </c>
      <c r="K1252" s="95" t="str">
        <f t="shared" si="83"/>
        <v>PHX</v>
      </c>
      <c r="L1252" s="95">
        <v>30</v>
      </c>
      <c r="M1252" s="95">
        <f>COUNTIF($D$3:K1252,K1252)</f>
        <v>79</v>
      </c>
    </row>
    <row r="1253" spans="1:13" x14ac:dyDescent="0.25">
      <c r="A1253" s="95">
        <v>1251</v>
      </c>
      <c r="B1253" s="95">
        <f>COUNTIF($D$3:K1253,D1253)</f>
        <v>79</v>
      </c>
      <c r="C1253" s="95">
        <v>18</v>
      </c>
      <c r="D1253" s="95" t="str">
        <f t="shared" si="82"/>
        <v>PHI</v>
      </c>
      <c r="E1253" s="95">
        <f t="shared" si="80"/>
        <v>0</v>
      </c>
      <c r="F1253" s="95" t="str" cm="1">
        <f t="array" ref="F1253">_xlfn.IFS(G1253&gt;H1253,"W",G1253&lt;H1253,"L",G1253=H1253,"---")</f>
        <v>L</v>
      </c>
      <c r="G1253" s="165">
        <v>4</v>
      </c>
      <c r="H1253" s="165">
        <v>7</v>
      </c>
      <c r="I1253" s="95" t="str" cm="1">
        <f t="array" ref="I1253">_xlfn.IFS(H1253&gt;G1253,"W",H1253&lt;G1253,"L",H1253=G1253,"---")</f>
        <v>W</v>
      </c>
      <c r="J1253" s="95">
        <f t="shared" si="81"/>
        <v>1</v>
      </c>
      <c r="K1253" s="95" t="str">
        <f t="shared" si="83"/>
        <v>SDT</v>
      </c>
      <c r="L1253" s="95">
        <v>31</v>
      </c>
      <c r="M1253" s="95">
        <f>COUNTIF($D$3:K1253,K1253)</f>
        <v>78</v>
      </c>
    </row>
    <row r="1254" spans="1:13" x14ac:dyDescent="0.25">
      <c r="A1254" s="95">
        <v>1252</v>
      </c>
      <c r="B1254" s="95">
        <f>COUNTIF($D$3:K1254,D1254)</f>
        <v>79</v>
      </c>
      <c r="C1254" s="95">
        <v>17</v>
      </c>
      <c r="D1254" s="95" t="str">
        <f t="shared" si="82"/>
        <v>NYC</v>
      </c>
      <c r="E1254" s="95">
        <f t="shared" si="80"/>
        <v>0</v>
      </c>
      <c r="F1254" s="95" t="str" cm="1">
        <f t="array" ref="F1254">_xlfn.IFS(G1254&gt;H1254,"W",G1254&lt;H1254,"L",G1254=H1254,"---")</f>
        <v>L</v>
      </c>
      <c r="G1254" s="165">
        <v>2</v>
      </c>
      <c r="H1254" s="165">
        <v>4</v>
      </c>
      <c r="I1254" s="95" t="str" cm="1">
        <f t="array" ref="I1254">_xlfn.IFS(H1254&gt;G1254,"W",H1254&lt;G1254,"L",H1254=G1254,"---")</f>
        <v>W</v>
      </c>
      <c r="J1254" s="95">
        <f t="shared" si="81"/>
        <v>1</v>
      </c>
      <c r="K1254" s="95" t="str">
        <f t="shared" si="83"/>
        <v>SFN</v>
      </c>
      <c r="L1254" s="95">
        <v>32</v>
      </c>
      <c r="M1254" s="95">
        <f>COUNTIF($D$3:K1254,K1254)</f>
        <v>78</v>
      </c>
    </row>
    <row r="1255" spans="1:13" x14ac:dyDescent="0.25">
      <c r="A1255" s="95">
        <v>1253</v>
      </c>
      <c r="B1255" s="95">
        <f>COUNTIF($D$3:K1255,D1255)</f>
        <v>79</v>
      </c>
      <c r="C1255" s="95">
        <v>16</v>
      </c>
      <c r="D1255" s="95" t="str">
        <f t="shared" si="82"/>
        <v>HOU</v>
      </c>
      <c r="E1255" s="95">
        <f t="shared" si="80"/>
        <v>1</v>
      </c>
      <c r="F1255" s="95" t="str" cm="1">
        <f t="array" ref="F1255">_xlfn.IFS(G1255&gt;H1255,"W",G1255&lt;H1255,"L",G1255=H1255,"---")</f>
        <v>W</v>
      </c>
      <c r="G1255" s="165">
        <v>8</v>
      </c>
      <c r="H1255" s="165">
        <v>6</v>
      </c>
      <c r="I1255" s="95" t="str" cm="1">
        <f t="array" ref="I1255">_xlfn.IFS(H1255&gt;G1255,"W",H1255&lt;G1255,"L",H1255=G1255,"---")</f>
        <v>L</v>
      </c>
      <c r="J1255" s="95">
        <f t="shared" si="81"/>
        <v>0</v>
      </c>
      <c r="K1255" s="95" t="str">
        <f t="shared" si="83"/>
        <v>NYS</v>
      </c>
      <c r="L1255" s="95">
        <v>1</v>
      </c>
      <c r="M1255" s="95">
        <f>COUNTIF($D$3:K1255,K1255)</f>
        <v>80</v>
      </c>
    </row>
    <row r="1256" spans="1:13" x14ac:dyDescent="0.25">
      <c r="A1256" s="95">
        <v>1254</v>
      </c>
      <c r="B1256" s="95">
        <f>COUNTIF($D$3:K1256,D1256)</f>
        <v>79</v>
      </c>
      <c r="C1256" s="95">
        <v>15</v>
      </c>
      <c r="D1256" s="95" t="str">
        <f t="shared" si="82"/>
        <v>DAL</v>
      </c>
      <c r="E1256" s="95">
        <f t="shared" si="80"/>
        <v>0</v>
      </c>
      <c r="F1256" s="95" t="str" cm="1">
        <f t="array" ref="F1256">_xlfn.IFS(G1256&gt;H1256,"W",G1256&lt;H1256,"L",G1256=H1256,"---")</f>
        <v>L</v>
      </c>
      <c r="G1256" s="165">
        <v>7</v>
      </c>
      <c r="H1256" s="165">
        <v>12</v>
      </c>
      <c r="I1256" s="95" t="str" cm="1">
        <f t="array" ref="I1256">_xlfn.IFS(H1256&gt;G1256,"W",H1256&lt;G1256,"L",H1256=G1256,"---")</f>
        <v>W</v>
      </c>
      <c r="J1256" s="95">
        <f t="shared" si="81"/>
        <v>1</v>
      </c>
      <c r="K1256" s="95" t="str">
        <f t="shared" si="83"/>
        <v>BOS</v>
      </c>
      <c r="L1256" s="95">
        <v>2</v>
      </c>
      <c r="M1256" s="95">
        <f>COUNTIF($D$3:K1256,K1256)</f>
        <v>80</v>
      </c>
    </row>
    <row r="1257" spans="1:13" x14ac:dyDescent="0.25">
      <c r="A1257" s="95">
        <v>1255</v>
      </c>
      <c r="B1257" s="95">
        <f>COUNTIF($D$3:K1257,D1257)</f>
        <v>79</v>
      </c>
      <c r="C1257" s="95">
        <v>10</v>
      </c>
      <c r="D1257" s="95" t="str">
        <f t="shared" si="82"/>
        <v>OAK</v>
      </c>
      <c r="E1257" s="95">
        <f t="shared" si="80"/>
        <v>0</v>
      </c>
      <c r="F1257" s="95" t="str" cm="1">
        <f t="array" ref="F1257">_xlfn.IFS(G1257&gt;H1257,"W",G1257&lt;H1257,"L",G1257=H1257,"---")</f>
        <v>L</v>
      </c>
      <c r="G1257" s="165">
        <v>0</v>
      </c>
      <c r="H1257" s="165">
        <v>7</v>
      </c>
      <c r="I1257" s="95" t="str" cm="1">
        <f t="array" ref="I1257">_xlfn.IFS(H1257&gt;G1257,"W",H1257&lt;G1257,"L",H1257=G1257,"---")</f>
        <v>W</v>
      </c>
      <c r="J1257" s="95">
        <f t="shared" si="81"/>
        <v>1</v>
      </c>
      <c r="K1257" s="95" t="str">
        <f t="shared" si="83"/>
        <v>BAL</v>
      </c>
      <c r="L1257" s="95">
        <v>3</v>
      </c>
      <c r="M1257" s="95">
        <f>COUNTIF($D$3:K1257,K1257)</f>
        <v>79</v>
      </c>
    </row>
    <row r="1258" spans="1:13" x14ac:dyDescent="0.25">
      <c r="A1258" s="95">
        <v>1256</v>
      </c>
      <c r="B1258" s="95">
        <f>COUNTIF($D$3:K1258,D1258)</f>
        <v>78</v>
      </c>
      <c r="C1258" s="95">
        <v>9</v>
      </c>
      <c r="D1258" s="95" t="str">
        <f t="shared" si="82"/>
        <v>SEA</v>
      </c>
      <c r="E1258" s="95">
        <f t="shared" si="80"/>
        <v>1</v>
      </c>
      <c r="F1258" s="95" t="str" cm="1">
        <f t="array" ref="F1258">_xlfn.IFS(G1258&gt;H1258,"W",G1258&lt;H1258,"L",G1258=H1258,"---")</f>
        <v>W</v>
      </c>
      <c r="G1258" s="165">
        <v>9</v>
      </c>
      <c r="H1258" s="165">
        <v>2</v>
      </c>
      <c r="I1258" s="95" t="str" cm="1">
        <f t="array" ref="I1258">_xlfn.IFS(H1258&gt;G1258,"W",H1258&lt;G1258,"L",H1258=G1258,"---")</f>
        <v>L</v>
      </c>
      <c r="J1258" s="95">
        <f t="shared" si="81"/>
        <v>0</v>
      </c>
      <c r="K1258" s="95" t="str">
        <f t="shared" si="83"/>
        <v>CLE</v>
      </c>
      <c r="L1258" s="95">
        <v>4</v>
      </c>
      <c r="M1258" s="95">
        <f>COUNTIF($D$3:K1258,K1258)</f>
        <v>80</v>
      </c>
    </row>
    <row r="1259" spans="1:13" x14ac:dyDescent="0.25">
      <c r="A1259" s="95">
        <v>1257</v>
      </c>
      <c r="B1259" s="95">
        <f>COUNTIF($D$3:K1259,D1259)</f>
        <v>80</v>
      </c>
      <c r="C1259" s="95">
        <v>12</v>
      </c>
      <c r="D1259" s="95" t="str">
        <f t="shared" si="82"/>
        <v>CHR</v>
      </c>
      <c r="E1259" s="95">
        <f t="shared" si="80"/>
        <v>0</v>
      </c>
      <c r="F1259" s="95" t="str" cm="1">
        <f t="array" ref="F1259">_xlfn.IFS(G1259&gt;H1259,"W",G1259&lt;H1259,"L",G1259=H1259,"---")</f>
        <v>L</v>
      </c>
      <c r="G1259" s="165">
        <v>5</v>
      </c>
      <c r="H1259" s="165">
        <v>6</v>
      </c>
      <c r="I1259" s="95" t="str" cm="1">
        <f t="array" ref="I1259">_xlfn.IFS(H1259&gt;G1259,"W",H1259&lt;G1259,"L",H1259=G1259,"---")</f>
        <v>W</v>
      </c>
      <c r="J1259" s="95">
        <f t="shared" si="81"/>
        <v>1</v>
      </c>
      <c r="K1259" s="95" t="str">
        <f t="shared" si="83"/>
        <v>DET</v>
      </c>
      <c r="L1259" s="95">
        <v>5</v>
      </c>
      <c r="M1259" s="95">
        <f>COUNTIF($D$3:K1259,K1259)</f>
        <v>79</v>
      </c>
    </row>
    <row r="1260" spans="1:13" x14ac:dyDescent="0.25">
      <c r="A1260" s="95">
        <v>1258</v>
      </c>
      <c r="B1260" s="95">
        <f>COUNTIF($D$3:K1260,D1260)</f>
        <v>80</v>
      </c>
      <c r="C1260" s="95">
        <v>11</v>
      </c>
      <c r="D1260" s="95" t="str">
        <f t="shared" si="82"/>
        <v>LAA</v>
      </c>
      <c r="E1260" s="95">
        <f t="shared" si="80"/>
        <v>1</v>
      </c>
      <c r="F1260" s="95" t="str" cm="1">
        <f t="array" ref="F1260">_xlfn.IFS(G1260&gt;H1260,"W",G1260&lt;H1260,"L",G1260=H1260,"---")</f>
        <v>W</v>
      </c>
      <c r="G1260" s="165">
        <v>3</v>
      </c>
      <c r="H1260" s="165">
        <v>2</v>
      </c>
      <c r="I1260" s="95" t="str" cm="1">
        <f t="array" ref="I1260">_xlfn.IFS(H1260&gt;G1260,"W",H1260&lt;G1260,"L",H1260=G1260,"---")</f>
        <v>L</v>
      </c>
      <c r="J1260" s="95">
        <f t="shared" si="81"/>
        <v>0</v>
      </c>
      <c r="K1260" s="95" t="str">
        <f t="shared" si="83"/>
        <v>ORL</v>
      </c>
      <c r="L1260" s="95">
        <v>6</v>
      </c>
      <c r="M1260" s="95">
        <f>COUNTIF($D$3:K1260,K1260)</f>
        <v>79</v>
      </c>
    </row>
    <row r="1261" spans="1:13" x14ac:dyDescent="0.25">
      <c r="A1261" s="95">
        <v>1259</v>
      </c>
      <c r="B1261" s="95">
        <f>COUNTIF($D$3:K1261,D1261)</f>
        <v>80</v>
      </c>
      <c r="C1261" s="95">
        <v>14</v>
      </c>
      <c r="D1261" s="95" t="str">
        <f t="shared" si="82"/>
        <v>MIN</v>
      </c>
      <c r="E1261" s="95">
        <f t="shared" si="80"/>
        <v>0</v>
      </c>
      <c r="F1261" s="95" t="str" cm="1">
        <f t="array" ref="F1261">_xlfn.IFS(G1261&gt;H1261,"W",G1261&lt;H1261,"L",G1261=H1261,"---")</f>
        <v>L</v>
      </c>
      <c r="G1261" s="165">
        <v>1</v>
      </c>
      <c r="H1261" s="165">
        <v>9</v>
      </c>
      <c r="I1261" s="95" t="str" cm="1">
        <f t="array" ref="I1261">_xlfn.IFS(H1261&gt;G1261,"W",H1261&lt;G1261,"L",H1261=G1261,"---")</f>
        <v>W</v>
      </c>
      <c r="J1261" s="95">
        <f t="shared" si="81"/>
        <v>1</v>
      </c>
      <c r="K1261" s="95" t="str">
        <f t="shared" si="83"/>
        <v>IND</v>
      </c>
      <c r="L1261" s="95">
        <v>7</v>
      </c>
      <c r="M1261" s="95">
        <f>COUNTIF($D$3:K1261,K1261)</f>
        <v>78</v>
      </c>
    </row>
    <row r="1262" spans="1:13" x14ac:dyDescent="0.25">
      <c r="A1262" s="95">
        <v>1260</v>
      </c>
      <c r="B1262" s="95">
        <f>COUNTIF($D$3:K1262,D1262)</f>
        <v>80</v>
      </c>
      <c r="C1262" s="95">
        <v>13</v>
      </c>
      <c r="D1262" s="95" t="str">
        <f t="shared" si="82"/>
        <v>KCM</v>
      </c>
      <c r="E1262" s="95">
        <f t="shared" si="80"/>
        <v>1</v>
      </c>
      <c r="F1262" s="95" t="str" cm="1">
        <f t="array" ref="F1262">_xlfn.IFS(G1262&gt;H1262,"W",G1262&lt;H1262,"L",G1262=H1262,"---")</f>
        <v>W</v>
      </c>
      <c r="G1262" s="165">
        <v>7</v>
      </c>
      <c r="H1262" s="165">
        <v>1</v>
      </c>
      <c r="I1262" s="95" t="str" cm="1">
        <f t="array" ref="I1262">_xlfn.IFS(H1262&gt;G1262,"W",H1262&lt;G1262,"L",H1262=G1262,"---")</f>
        <v>L</v>
      </c>
      <c r="J1262" s="95">
        <f t="shared" si="81"/>
        <v>0</v>
      </c>
      <c r="K1262" s="95" t="str">
        <f t="shared" si="83"/>
        <v>MIL</v>
      </c>
      <c r="L1262" s="95">
        <v>8</v>
      </c>
      <c r="M1262" s="95">
        <f>COUNTIF($D$3:K1262,K1262)</f>
        <v>78</v>
      </c>
    </row>
    <row r="1263" spans="1:13" x14ac:dyDescent="0.25">
      <c r="A1263" s="95">
        <v>1261</v>
      </c>
      <c r="B1263" s="95">
        <f>COUNTIF($D$3:K1263,D1263)</f>
        <v>80</v>
      </c>
      <c r="C1263" s="95">
        <v>20</v>
      </c>
      <c r="D1263" s="95" t="str">
        <f t="shared" si="82"/>
        <v>WAS</v>
      </c>
      <c r="E1263" s="95">
        <f t="shared" si="80"/>
        <v>1</v>
      </c>
      <c r="F1263" s="95" t="str" cm="1">
        <f t="array" ref="F1263">_xlfn.IFS(G1263&gt;H1263,"W",G1263&lt;H1263,"L",G1263=H1263,"---")</f>
        <v>W</v>
      </c>
      <c r="G1263" s="165">
        <v>4</v>
      </c>
      <c r="H1263" s="165">
        <v>2</v>
      </c>
      <c r="I1263" s="95" t="str" cm="1">
        <f t="array" ref="I1263">_xlfn.IFS(H1263&gt;G1263,"W",H1263&lt;G1263,"L",H1263=G1263,"---")</f>
        <v>L</v>
      </c>
      <c r="J1263" s="95">
        <f t="shared" si="81"/>
        <v>0</v>
      </c>
      <c r="K1263" s="95" t="str">
        <f t="shared" si="83"/>
        <v>CHC</v>
      </c>
      <c r="L1263" s="95">
        <v>25</v>
      </c>
      <c r="M1263" s="95">
        <f>COUNTIF($D$3:K1263,K1263)</f>
        <v>78</v>
      </c>
    </row>
    <row r="1264" spans="1:13" x14ac:dyDescent="0.25">
      <c r="A1264" s="95">
        <v>1262</v>
      </c>
      <c r="B1264" s="95">
        <f>COUNTIF($D$3:K1264,D1264)</f>
        <v>79</v>
      </c>
      <c r="C1264" s="95">
        <v>19</v>
      </c>
      <c r="D1264" s="95" t="str">
        <f t="shared" si="82"/>
        <v>BKN</v>
      </c>
      <c r="E1264" s="95">
        <f t="shared" si="80"/>
        <v>1</v>
      </c>
      <c r="F1264" s="95" t="str" cm="1">
        <f t="array" ref="F1264">_xlfn.IFS(G1264&gt;H1264,"W",G1264&lt;H1264,"L",G1264=H1264,"---")</f>
        <v>W</v>
      </c>
      <c r="G1264" s="165">
        <v>11</v>
      </c>
      <c r="H1264" s="165">
        <v>4</v>
      </c>
      <c r="I1264" s="95" t="str" cm="1">
        <f t="array" ref="I1264">_xlfn.IFS(H1264&gt;G1264,"W",H1264&lt;G1264,"L",H1264=G1264,"---")</f>
        <v>L</v>
      </c>
      <c r="J1264" s="95">
        <f t="shared" si="81"/>
        <v>0</v>
      </c>
      <c r="K1264" s="95" t="str">
        <f t="shared" si="83"/>
        <v>STL</v>
      </c>
      <c r="L1264" s="95">
        <v>26</v>
      </c>
      <c r="M1264" s="95">
        <f>COUNTIF($D$3:K1264,K1264)</f>
        <v>79</v>
      </c>
    </row>
    <row r="1265" spans="1:13" x14ac:dyDescent="0.25">
      <c r="A1265" s="95">
        <v>1263</v>
      </c>
      <c r="B1265" s="95">
        <f>COUNTIF($D$3:K1265,D1265)</f>
        <v>79</v>
      </c>
      <c r="C1265" s="95">
        <v>22</v>
      </c>
      <c r="D1265" s="95" t="str">
        <f t="shared" si="82"/>
        <v>ATL</v>
      </c>
      <c r="E1265" s="95">
        <f t="shared" si="80"/>
        <v>0</v>
      </c>
      <c r="F1265" s="95" t="str" cm="1">
        <f t="array" ref="F1265">_xlfn.IFS(G1265&gt;H1265,"W",G1265&lt;H1265,"L",G1265=H1265,"---")</f>
        <v>L</v>
      </c>
      <c r="G1265" s="165">
        <v>2</v>
      </c>
      <c r="H1265" s="165">
        <v>10</v>
      </c>
      <c r="I1265" s="95" t="str" cm="1">
        <f t="array" ref="I1265">_xlfn.IFS(H1265&gt;G1265,"W",H1265&lt;G1265,"L",H1265=G1265,"---")</f>
        <v>W</v>
      </c>
      <c r="J1265" s="95">
        <f t="shared" si="81"/>
        <v>1</v>
      </c>
      <c r="K1265" s="95" t="str">
        <f t="shared" si="83"/>
        <v>OKC</v>
      </c>
      <c r="L1265" s="95">
        <v>27</v>
      </c>
      <c r="M1265" s="95">
        <f>COUNTIF($D$3:K1265,K1265)</f>
        <v>80</v>
      </c>
    </row>
    <row r="1266" spans="1:13" x14ac:dyDescent="0.25">
      <c r="A1266" s="95">
        <v>1264</v>
      </c>
      <c r="B1266" s="95">
        <f>COUNTIF($D$3:K1266,D1266)</f>
        <v>79</v>
      </c>
      <c r="C1266" s="95">
        <v>21</v>
      </c>
      <c r="D1266" s="95" t="str">
        <f t="shared" si="82"/>
        <v>PIT</v>
      </c>
      <c r="E1266" s="95">
        <f t="shared" si="80"/>
        <v>1</v>
      </c>
      <c r="F1266" s="95" t="str" cm="1">
        <f t="array" ref="F1266">_xlfn.IFS(G1266&gt;H1266,"W",G1266&lt;H1266,"L",G1266=H1266,"---")</f>
        <v>W</v>
      </c>
      <c r="G1266" s="165">
        <v>2</v>
      </c>
      <c r="H1266" s="165">
        <v>1</v>
      </c>
      <c r="I1266" s="95" t="str" cm="1">
        <f t="array" ref="I1266">_xlfn.IFS(H1266&gt;G1266,"W",H1266&lt;G1266,"L",H1266=G1266,"---")</f>
        <v>L</v>
      </c>
      <c r="J1266" s="95">
        <f t="shared" si="81"/>
        <v>0</v>
      </c>
      <c r="K1266" s="95" t="str">
        <f t="shared" si="83"/>
        <v>COL</v>
      </c>
      <c r="L1266" s="95">
        <v>28</v>
      </c>
      <c r="M1266" s="95">
        <f>COUNTIF($D$3:K1266,K1266)</f>
        <v>80</v>
      </c>
    </row>
    <row r="1267" spans="1:13" x14ac:dyDescent="0.25">
      <c r="A1267" s="95">
        <v>1265</v>
      </c>
      <c r="B1267" s="95">
        <f>COUNTIF($D$3:K1267,D1267)</f>
        <v>78</v>
      </c>
      <c r="C1267" s="95">
        <v>24</v>
      </c>
      <c r="D1267" s="95" t="str">
        <f t="shared" si="82"/>
        <v>CIN</v>
      </c>
      <c r="E1267" s="95">
        <f t="shared" si="80"/>
        <v>0</v>
      </c>
      <c r="F1267" s="95" t="str" cm="1">
        <f t="array" ref="F1267">_xlfn.IFS(G1267&gt;H1267,"W",G1267&lt;H1267,"L",G1267=H1267,"---")</f>
        <v>L</v>
      </c>
      <c r="G1267" s="165">
        <v>1</v>
      </c>
      <c r="H1267" s="165">
        <v>5</v>
      </c>
      <c r="I1267" s="95" t="str" cm="1">
        <f t="array" ref="I1267">_xlfn.IFS(H1267&gt;G1267,"W",H1267&lt;G1267,"L",H1267=G1267,"---")</f>
        <v>W</v>
      </c>
      <c r="J1267" s="95">
        <f t="shared" si="81"/>
        <v>1</v>
      </c>
      <c r="K1267" s="95" t="str">
        <f t="shared" si="83"/>
        <v>LAP</v>
      </c>
      <c r="L1267" s="95">
        <v>29</v>
      </c>
      <c r="M1267" s="95">
        <f>COUNTIF($D$3:K1267,K1267)</f>
        <v>80</v>
      </c>
    </row>
    <row r="1268" spans="1:13" x14ac:dyDescent="0.25">
      <c r="A1268" s="95">
        <v>1266</v>
      </c>
      <c r="B1268" s="95">
        <f>COUNTIF($D$3:K1268,D1268)</f>
        <v>78</v>
      </c>
      <c r="C1268" s="95">
        <v>23</v>
      </c>
      <c r="D1268" s="95" t="str">
        <f t="shared" si="82"/>
        <v>MIA</v>
      </c>
      <c r="E1268" s="95">
        <f t="shared" si="80"/>
        <v>1</v>
      </c>
      <c r="F1268" s="95" t="str" cm="1">
        <f t="array" ref="F1268">_xlfn.IFS(G1268&gt;H1268,"W",G1268&lt;H1268,"L",G1268=H1268,"---")</f>
        <v>W</v>
      </c>
      <c r="G1268" s="165">
        <v>8</v>
      </c>
      <c r="H1268" s="165">
        <v>4</v>
      </c>
      <c r="I1268" s="95" t="str" cm="1">
        <f t="array" ref="I1268">_xlfn.IFS(H1268&gt;G1268,"W",H1268&lt;G1268,"L",H1268=G1268,"---")</f>
        <v>L</v>
      </c>
      <c r="J1268" s="95">
        <f t="shared" si="81"/>
        <v>0</v>
      </c>
      <c r="K1268" s="95" t="str">
        <f t="shared" si="83"/>
        <v>PHX</v>
      </c>
      <c r="L1268" s="95">
        <v>30</v>
      </c>
      <c r="M1268" s="95">
        <f>COUNTIF($D$3:K1268,K1268)</f>
        <v>80</v>
      </c>
    </row>
    <row r="1269" spans="1:13" x14ac:dyDescent="0.25">
      <c r="A1269" s="95">
        <v>1267</v>
      </c>
      <c r="B1269" s="95">
        <f>COUNTIF($D$3:K1269,D1269)</f>
        <v>80</v>
      </c>
      <c r="C1269" s="95">
        <v>18</v>
      </c>
      <c r="D1269" s="95" t="str">
        <f t="shared" si="82"/>
        <v>PHI</v>
      </c>
      <c r="E1269" s="95">
        <f t="shared" si="80"/>
        <v>1</v>
      </c>
      <c r="F1269" s="95" t="str" cm="1">
        <f t="array" ref="F1269">_xlfn.IFS(G1269&gt;H1269,"W",G1269&lt;H1269,"L",G1269=H1269,"---")</f>
        <v>W</v>
      </c>
      <c r="G1269" s="165">
        <v>3</v>
      </c>
      <c r="H1269" s="165">
        <v>1</v>
      </c>
      <c r="I1269" s="95" t="str" cm="1">
        <f t="array" ref="I1269">_xlfn.IFS(H1269&gt;G1269,"W",H1269&lt;G1269,"L",H1269=G1269,"---")</f>
        <v>L</v>
      </c>
      <c r="J1269" s="95">
        <f t="shared" si="81"/>
        <v>0</v>
      </c>
      <c r="K1269" s="95" t="str">
        <f t="shared" si="83"/>
        <v>SDT</v>
      </c>
      <c r="L1269" s="95">
        <v>31</v>
      </c>
      <c r="M1269" s="95">
        <f>COUNTIF($D$3:K1269,K1269)</f>
        <v>79</v>
      </c>
    </row>
    <row r="1270" spans="1:13" x14ac:dyDescent="0.25">
      <c r="A1270" s="95">
        <v>1268</v>
      </c>
      <c r="B1270" s="95">
        <f>COUNTIF($D$3:K1270,D1270)</f>
        <v>80</v>
      </c>
      <c r="C1270" s="95">
        <v>17</v>
      </c>
      <c r="D1270" s="95" t="str">
        <f t="shared" si="82"/>
        <v>NYC</v>
      </c>
      <c r="E1270" s="95">
        <f t="shared" si="80"/>
        <v>1</v>
      </c>
      <c r="F1270" s="95" t="str" cm="1">
        <f t="array" ref="F1270">_xlfn.IFS(G1270&gt;H1270,"W",G1270&lt;H1270,"L",G1270=H1270,"---")</f>
        <v>W</v>
      </c>
      <c r="G1270" s="165">
        <v>5</v>
      </c>
      <c r="H1270" s="165">
        <v>4</v>
      </c>
      <c r="I1270" s="95" t="str" cm="1">
        <f t="array" ref="I1270">_xlfn.IFS(H1270&gt;G1270,"W",H1270&lt;G1270,"L",H1270=G1270,"---")</f>
        <v>L</v>
      </c>
      <c r="J1270" s="95">
        <f t="shared" si="81"/>
        <v>0</v>
      </c>
      <c r="K1270" s="95" t="str">
        <f t="shared" si="83"/>
        <v>SFN</v>
      </c>
      <c r="L1270" s="95">
        <v>32</v>
      </c>
      <c r="M1270" s="95">
        <f>COUNTIF($D$3:K1270,K1270)</f>
        <v>79</v>
      </c>
    </row>
    <row r="1271" spans="1:13" x14ac:dyDescent="0.25">
      <c r="A1271" s="95">
        <v>1269</v>
      </c>
      <c r="B1271" s="95">
        <f>COUNTIF($D$3:K1271,D1271)</f>
        <v>80</v>
      </c>
      <c r="C1271" s="95">
        <v>16</v>
      </c>
      <c r="D1271" s="95" t="str">
        <f t="shared" si="82"/>
        <v>HOU</v>
      </c>
      <c r="E1271" s="95">
        <f t="shared" si="80"/>
        <v>0</v>
      </c>
      <c r="F1271" s="95" t="str" cm="1">
        <f t="array" ref="F1271">_xlfn.IFS(G1271&gt;H1271,"W",G1271&lt;H1271,"L",G1271=H1271,"---")</f>
        <v>L</v>
      </c>
      <c r="G1271" s="165">
        <v>7</v>
      </c>
      <c r="H1271" s="165">
        <v>10</v>
      </c>
      <c r="I1271" s="95" t="str" cm="1">
        <f t="array" ref="I1271">_xlfn.IFS(H1271&gt;G1271,"W",H1271&lt;G1271,"L",H1271=G1271,"---")</f>
        <v>W</v>
      </c>
      <c r="J1271" s="95">
        <f t="shared" si="81"/>
        <v>1</v>
      </c>
      <c r="K1271" s="95" t="str">
        <f t="shared" si="83"/>
        <v>NYS</v>
      </c>
      <c r="L1271" s="95">
        <v>1</v>
      </c>
      <c r="M1271" s="95">
        <f>COUNTIF($D$3:K1271,K1271)</f>
        <v>81</v>
      </c>
    </row>
    <row r="1272" spans="1:13" x14ac:dyDescent="0.25">
      <c r="A1272" s="95">
        <v>1270</v>
      </c>
      <c r="B1272" s="95">
        <f>COUNTIF($D$3:K1272,D1272)</f>
        <v>80</v>
      </c>
      <c r="C1272" s="95">
        <v>15</v>
      </c>
      <c r="D1272" s="95" t="str">
        <f t="shared" si="82"/>
        <v>DAL</v>
      </c>
      <c r="E1272" s="95">
        <f t="shared" si="80"/>
        <v>1</v>
      </c>
      <c r="F1272" s="95" t="str" cm="1">
        <f t="array" ref="F1272">_xlfn.IFS(G1272&gt;H1272,"W",G1272&lt;H1272,"L",G1272=H1272,"---")</f>
        <v>W</v>
      </c>
      <c r="G1272" s="165">
        <v>5</v>
      </c>
      <c r="H1272" s="165">
        <v>0</v>
      </c>
      <c r="I1272" s="95" t="str" cm="1">
        <f t="array" ref="I1272">_xlfn.IFS(H1272&gt;G1272,"W",H1272&lt;G1272,"L",H1272=G1272,"---")</f>
        <v>L</v>
      </c>
      <c r="J1272" s="95">
        <f t="shared" si="81"/>
        <v>0</v>
      </c>
      <c r="K1272" s="95" t="str">
        <f t="shared" si="83"/>
        <v>BOS</v>
      </c>
      <c r="L1272" s="95">
        <v>2</v>
      </c>
      <c r="M1272" s="95">
        <f>COUNTIF($D$3:K1272,K1272)</f>
        <v>81</v>
      </c>
    </row>
    <row r="1273" spans="1:13" x14ac:dyDescent="0.25">
      <c r="A1273" s="95">
        <v>1271</v>
      </c>
      <c r="B1273" s="95">
        <f>COUNTIF($D$3:K1273,D1273)</f>
        <v>80</v>
      </c>
      <c r="C1273" s="95">
        <v>10</v>
      </c>
      <c r="D1273" s="95" t="str">
        <f t="shared" si="82"/>
        <v>OAK</v>
      </c>
      <c r="E1273" s="95">
        <f t="shared" si="80"/>
        <v>0</v>
      </c>
      <c r="F1273" s="95" t="str" cm="1">
        <f t="array" ref="F1273">_xlfn.IFS(G1273&gt;H1273,"W",G1273&lt;H1273,"L",G1273=H1273,"---")</f>
        <v>L</v>
      </c>
      <c r="G1273" s="165">
        <v>2</v>
      </c>
      <c r="H1273" s="165">
        <v>14</v>
      </c>
      <c r="I1273" s="95" t="str" cm="1">
        <f t="array" ref="I1273">_xlfn.IFS(H1273&gt;G1273,"W",H1273&lt;G1273,"L",H1273=G1273,"---")</f>
        <v>W</v>
      </c>
      <c r="J1273" s="95">
        <f t="shared" si="81"/>
        <v>1</v>
      </c>
      <c r="K1273" s="95" t="str">
        <f t="shared" si="83"/>
        <v>BAL</v>
      </c>
      <c r="L1273" s="95">
        <v>3</v>
      </c>
      <c r="M1273" s="95">
        <f>COUNTIF($D$3:K1273,K1273)</f>
        <v>80</v>
      </c>
    </row>
    <row r="1274" spans="1:13" x14ac:dyDescent="0.25">
      <c r="A1274" s="95">
        <v>1272</v>
      </c>
      <c r="B1274" s="95">
        <f>COUNTIF($D$3:K1274,D1274)</f>
        <v>79</v>
      </c>
      <c r="C1274" s="95">
        <v>9</v>
      </c>
      <c r="D1274" s="95" t="str">
        <f t="shared" si="82"/>
        <v>SEA</v>
      </c>
      <c r="E1274" s="95">
        <f t="shared" si="80"/>
        <v>1</v>
      </c>
      <c r="F1274" s="95" t="str" cm="1">
        <f t="array" ref="F1274">_xlfn.IFS(G1274&gt;H1274,"W",G1274&lt;H1274,"L",G1274=H1274,"---")</f>
        <v>W</v>
      </c>
      <c r="G1274" s="165">
        <v>9</v>
      </c>
      <c r="H1274" s="165">
        <v>4</v>
      </c>
      <c r="I1274" s="95" t="str" cm="1">
        <f t="array" ref="I1274">_xlfn.IFS(H1274&gt;G1274,"W",H1274&lt;G1274,"L",H1274=G1274,"---")</f>
        <v>L</v>
      </c>
      <c r="J1274" s="95">
        <f t="shared" si="81"/>
        <v>0</v>
      </c>
      <c r="K1274" s="95" t="str">
        <f t="shared" si="83"/>
        <v>CLE</v>
      </c>
      <c r="L1274" s="95">
        <v>4</v>
      </c>
      <c r="M1274" s="95">
        <f>COUNTIF($D$3:K1274,K1274)</f>
        <v>81</v>
      </c>
    </row>
    <row r="1275" spans="1:13" x14ac:dyDescent="0.25">
      <c r="A1275" s="95">
        <v>1273</v>
      </c>
      <c r="B1275" s="95">
        <f>COUNTIF($D$3:K1275,D1275)</f>
        <v>81</v>
      </c>
      <c r="C1275" s="95">
        <v>12</v>
      </c>
      <c r="D1275" s="95" t="str">
        <f t="shared" si="82"/>
        <v>CHR</v>
      </c>
      <c r="E1275" s="95">
        <f t="shared" si="80"/>
        <v>0</v>
      </c>
      <c r="F1275" s="95" t="str" cm="1">
        <f t="array" ref="F1275">_xlfn.IFS(G1275&gt;H1275,"W",G1275&lt;H1275,"L",G1275=H1275,"---")</f>
        <v>L</v>
      </c>
      <c r="G1275" s="165">
        <v>3</v>
      </c>
      <c r="H1275" s="165">
        <v>12</v>
      </c>
      <c r="I1275" s="95" t="str" cm="1">
        <f t="array" ref="I1275">_xlfn.IFS(H1275&gt;G1275,"W",H1275&lt;G1275,"L",H1275=G1275,"---")</f>
        <v>W</v>
      </c>
      <c r="J1275" s="95">
        <f t="shared" si="81"/>
        <v>1</v>
      </c>
      <c r="K1275" s="95" t="str">
        <f t="shared" si="83"/>
        <v>DET</v>
      </c>
      <c r="L1275" s="95">
        <v>5</v>
      </c>
      <c r="M1275" s="95">
        <f>COUNTIF($D$3:K1275,K1275)</f>
        <v>80</v>
      </c>
    </row>
    <row r="1276" spans="1:13" x14ac:dyDescent="0.25">
      <c r="A1276" s="95">
        <v>1274</v>
      </c>
      <c r="B1276" s="95">
        <f>COUNTIF($D$3:K1276,D1276)</f>
        <v>81</v>
      </c>
      <c r="C1276" s="95">
        <v>11</v>
      </c>
      <c r="D1276" s="95" t="str">
        <f t="shared" si="82"/>
        <v>LAA</v>
      </c>
      <c r="E1276" s="95">
        <f t="shared" si="80"/>
        <v>1</v>
      </c>
      <c r="F1276" s="95" t="str" cm="1">
        <f t="array" ref="F1276">_xlfn.IFS(G1276&gt;H1276,"W",G1276&lt;H1276,"L",G1276=H1276,"---")</f>
        <v>W</v>
      </c>
      <c r="G1276" s="165">
        <v>6</v>
      </c>
      <c r="H1276" s="165">
        <v>4</v>
      </c>
      <c r="I1276" s="95" t="str" cm="1">
        <f t="array" ref="I1276">_xlfn.IFS(H1276&gt;G1276,"W",H1276&lt;G1276,"L",H1276=G1276,"---")</f>
        <v>L</v>
      </c>
      <c r="J1276" s="95">
        <f t="shared" si="81"/>
        <v>0</v>
      </c>
      <c r="K1276" s="95" t="str">
        <f t="shared" si="83"/>
        <v>ORL</v>
      </c>
      <c r="L1276" s="95">
        <v>6</v>
      </c>
      <c r="M1276" s="95">
        <f>COUNTIF($D$3:K1276,K1276)</f>
        <v>80</v>
      </c>
    </row>
    <row r="1277" spans="1:13" x14ac:dyDescent="0.25">
      <c r="A1277" s="95">
        <v>1275</v>
      </c>
      <c r="B1277" s="95">
        <f>COUNTIF($D$3:K1277,D1277)</f>
        <v>81</v>
      </c>
      <c r="C1277" s="95">
        <v>14</v>
      </c>
      <c r="D1277" s="95" t="str">
        <f t="shared" si="82"/>
        <v>MIN</v>
      </c>
      <c r="E1277" s="95">
        <f t="shared" si="80"/>
        <v>0</v>
      </c>
      <c r="F1277" s="95" t="str" cm="1">
        <f t="array" ref="F1277">_xlfn.IFS(G1277&gt;H1277,"W",G1277&lt;H1277,"L",G1277=H1277,"---")</f>
        <v>L</v>
      </c>
      <c r="G1277" s="165">
        <v>0</v>
      </c>
      <c r="H1277" s="165">
        <v>5</v>
      </c>
      <c r="I1277" s="95" t="str" cm="1">
        <f t="array" ref="I1277">_xlfn.IFS(H1277&gt;G1277,"W",H1277&lt;G1277,"L",H1277=G1277,"---")</f>
        <v>W</v>
      </c>
      <c r="J1277" s="95">
        <f t="shared" si="81"/>
        <v>1</v>
      </c>
      <c r="K1277" s="95" t="str">
        <f t="shared" si="83"/>
        <v>IND</v>
      </c>
      <c r="L1277" s="95">
        <v>7</v>
      </c>
      <c r="M1277" s="95">
        <f>COUNTIF($D$3:K1277,K1277)</f>
        <v>79</v>
      </c>
    </row>
    <row r="1278" spans="1:13" x14ac:dyDescent="0.25">
      <c r="A1278" s="95">
        <v>1276</v>
      </c>
      <c r="B1278" s="95">
        <f>COUNTIF($D$3:K1278,D1278)</f>
        <v>81</v>
      </c>
      <c r="C1278" s="95">
        <v>13</v>
      </c>
      <c r="D1278" s="95" t="str">
        <f t="shared" si="82"/>
        <v>KCM</v>
      </c>
      <c r="E1278" s="95">
        <f t="shared" si="80"/>
        <v>1</v>
      </c>
      <c r="F1278" s="95" t="str" cm="1">
        <f t="array" ref="F1278">_xlfn.IFS(G1278&gt;H1278,"W",G1278&lt;H1278,"L",G1278=H1278,"---")</f>
        <v>W</v>
      </c>
      <c r="G1278" s="165">
        <v>8</v>
      </c>
      <c r="H1278" s="165">
        <v>7</v>
      </c>
      <c r="I1278" s="95" t="str" cm="1">
        <f t="array" ref="I1278">_xlfn.IFS(H1278&gt;G1278,"W",H1278&lt;G1278,"L",H1278=G1278,"---")</f>
        <v>L</v>
      </c>
      <c r="J1278" s="95">
        <f t="shared" si="81"/>
        <v>0</v>
      </c>
      <c r="K1278" s="95" t="str">
        <f t="shared" si="83"/>
        <v>MIL</v>
      </c>
      <c r="L1278" s="95">
        <v>8</v>
      </c>
      <c r="M1278" s="95">
        <f>COUNTIF($D$3:K1278,K1278)</f>
        <v>79</v>
      </c>
    </row>
    <row r="1279" spans="1:13" x14ac:dyDescent="0.25">
      <c r="A1279" s="95">
        <v>1277</v>
      </c>
      <c r="B1279" s="95">
        <f>COUNTIF($D$3:K1279,D1279)</f>
        <v>81</v>
      </c>
      <c r="C1279" s="95">
        <v>20</v>
      </c>
      <c r="D1279" s="95" t="str">
        <f t="shared" si="82"/>
        <v>WAS</v>
      </c>
      <c r="E1279" s="95">
        <f t="shared" si="80"/>
        <v>0</v>
      </c>
      <c r="F1279" s="95" t="str" cm="1">
        <f t="array" ref="F1279">_xlfn.IFS(G1279&gt;H1279,"W",G1279&lt;H1279,"L",G1279=H1279,"---")</f>
        <v>L</v>
      </c>
      <c r="G1279" s="165">
        <v>3</v>
      </c>
      <c r="H1279" s="165">
        <v>9</v>
      </c>
      <c r="I1279" s="95" t="str" cm="1">
        <f t="array" ref="I1279">_xlfn.IFS(H1279&gt;G1279,"W",H1279&lt;G1279,"L",H1279=G1279,"---")</f>
        <v>W</v>
      </c>
      <c r="J1279" s="95">
        <f t="shared" si="81"/>
        <v>1</v>
      </c>
      <c r="K1279" s="95" t="str">
        <f t="shared" si="83"/>
        <v>CHC</v>
      </c>
      <c r="L1279" s="95">
        <v>25</v>
      </c>
      <c r="M1279" s="95">
        <f>COUNTIF($D$3:K1279,K1279)</f>
        <v>79</v>
      </c>
    </row>
    <row r="1280" spans="1:13" x14ac:dyDescent="0.25">
      <c r="A1280" s="95">
        <v>1278</v>
      </c>
      <c r="B1280" s="95">
        <f>COUNTIF($D$3:K1280,D1280)</f>
        <v>80</v>
      </c>
      <c r="C1280" s="95">
        <v>19</v>
      </c>
      <c r="D1280" s="95" t="str">
        <f t="shared" si="82"/>
        <v>BKN</v>
      </c>
      <c r="E1280" s="95">
        <f t="shared" si="80"/>
        <v>0</v>
      </c>
      <c r="F1280" s="95" t="str" cm="1">
        <f t="array" ref="F1280">_xlfn.IFS(G1280&gt;H1280,"W",G1280&lt;H1280,"L",G1280=H1280,"---")</f>
        <v>L</v>
      </c>
      <c r="G1280" s="165">
        <v>3</v>
      </c>
      <c r="H1280" s="165">
        <v>4</v>
      </c>
      <c r="I1280" s="95" t="str" cm="1">
        <f t="array" ref="I1280">_xlfn.IFS(H1280&gt;G1280,"W",H1280&lt;G1280,"L",H1280=G1280,"---")</f>
        <v>W</v>
      </c>
      <c r="J1280" s="95">
        <f t="shared" si="81"/>
        <v>1</v>
      </c>
      <c r="K1280" s="95" t="str">
        <f t="shared" si="83"/>
        <v>STL</v>
      </c>
      <c r="L1280" s="95">
        <v>26</v>
      </c>
      <c r="M1280" s="95">
        <f>COUNTIF($D$3:K1280,K1280)</f>
        <v>80</v>
      </c>
    </row>
    <row r="1281" spans="1:13" x14ac:dyDescent="0.25">
      <c r="A1281" s="95">
        <v>1279</v>
      </c>
      <c r="B1281" s="95">
        <f>COUNTIF($D$3:K1281,D1281)</f>
        <v>80</v>
      </c>
      <c r="C1281" s="95">
        <v>22</v>
      </c>
      <c r="D1281" s="95" t="str">
        <f t="shared" si="82"/>
        <v>ATL</v>
      </c>
      <c r="E1281" s="95">
        <f t="shared" si="80"/>
        <v>0</v>
      </c>
      <c r="F1281" s="95" t="str" cm="1">
        <f t="array" ref="F1281">_xlfn.IFS(G1281&gt;H1281,"W",G1281&lt;H1281,"L",G1281=H1281,"---")</f>
        <v>L</v>
      </c>
      <c r="G1281" s="165">
        <v>4</v>
      </c>
      <c r="H1281" s="165">
        <v>9</v>
      </c>
      <c r="I1281" s="95" t="str" cm="1">
        <f t="array" ref="I1281">_xlfn.IFS(H1281&gt;G1281,"W",H1281&lt;G1281,"L",H1281=G1281,"---")</f>
        <v>W</v>
      </c>
      <c r="J1281" s="95">
        <f t="shared" si="81"/>
        <v>1</v>
      </c>
      <c r="K1281" s="95" t="str">
        <f t="shared" si="83"/>
        <v>OKC</v>
      </c>
      <c r="L1281" s="95">
        <v>27</v>
      </c>
      <c r="M1281" s="95">
        <f>COUNTIF($D$3:K1281,K1281)</f>
        <v>81</v>
      </c>
    </row>
    <row r="1282" spans="1:13" x14ac:dyDescent="0.25">
      <c r="A1282" s="95">
        <v>1280</v>
      </c>
      <c r="B1282" s="95">
        <f>COUNTIF($D$3:K1282,D1282)</f>
        <v>80</v>
      </c>
      <c r="C1282" s="95">
        <v>21</v>
      </c>
      <c r="D1282" s="95" t="str">
        <f t="shared" si="82"/>
        <v>PIT</v>
      </c>
      <c r="E1282" s="95">
        <f t="shared" si="80"/>
        <v>0</v>
      </c>
      <c r="F1282" s="95" t="str" cm="1">
        <f t="array" ref="F1282">_xlfn.IFS(G1282&gt;H1282,"W",G1282&lt;H1282,"L",G1282=H1282,"---")</f>
        <v>L</v>
      </c>
      <c r="G1282" s="165">
        <v>2</v>
      </c>
      <c r="H1282" s="165">
        <v>5</v>
      </c>
      <c r="I1282" s="95" t="str" cm="1">
        <f t="array" ref="I1282">_xlfn.IFS(H1282&gt;G1282,"W",H1282&lt;G1282,"L",H1282=G1282,"---")</f>
        <v>W</v>
      </c>
      <c r="J1282" s="95">
        <f t="shared" si="81"/>
        <v>1</v>
      </c>
      <c r="K1282" s="95" t="str">
        <f t="shared" si="83"/>
        <v>COL</v>
      </c>
      <c r="L1282" s="95">
        <v>28</v>
      </c>
      <c r="M1282" s="95">
        <f>COUNTIF($D$3:K1282,K1282)</f>
        <v>81</v>
      </c>
    </row>
    <row r="1283" spans="1:13" x14ac:dyDescent="0.25">
      <c r="A1283" s="95">
        <v>1281</v>
      </c>
      <c r="B1283" s="95">
        <f>COUNTIF($D$3:K1283,D1283)</f>
        <v>79</v>
      </c>
      <c r="C1283" s="95">
        <v>24</v>
      </c>
      <c r="D1283" s="95" t="str">
        <f t="shared" si="82"/>
        <v>CIN</v>
      </c>
      <c r="E1283" s="95">
        <f t="shared" ref="E1283:E1346" si="84">IF(F1283="W",1,0)</f>
        <v>0</v>
      </c>
      <c r="F1283" s="95" t="str" cm="1">
        <f t="array" ref="F1283">_xlfn.IFS(G1283&gt;H1283,"W",G1283&lt;H1283,"L",G1283=H1283,"---")</f>
        <v>L</v>
      </c>
      <c r="G1283" s="165">
        <v>5</v>
      </c>
      <c r="H1283" s="165">
        <v>10</v>
      </c>
      <c r="I1283" s="95" t="str" cm="1">
        <f t="array" ref="I1283">_xlfn.IFS(H1283&gt;G1283,"W",H1283&lt;G1283,"L",H1283=G1283,"---")</f>
        <v>W</v>
      </c>
      <c r="J1283" s="95">
        <f t="shared" ref="J1283:J1346" si="85">IF(I1283="W",1,0)</f>
        <v>1</v>
      </c>
      <c r="K1283" s="95" t="str">
        <f t="shared" si="83"/>
        <v>LAP</v>
      </c>
      <c r="L1283" s="95">
        <v>29</v>
      </c>
      <c r="M1283" s="95">
        <f>COUNTIF($D$3:K1283,K1283)</f>
        <v>81</v>
      </c>
    </row>
    <row r="1284" spans="1:13" x14ac:dyDescent="0.25">
      <c r="A1284" s="95">
        <v>1282</v>
      </c>
      <c r="B1284" s="95">
        <f>COUNTIF($D$3:K1284,D1284)</f>
        <v>79</v>
      </c>
      <c r="C1284" s="95">
        <v>23</v>
      </c>
      <c r="D1284" s="95" t="str">
        <f t="shared" ref="D1284:D1347" si="86">_xlfn.XLOOKUP($C1284,$O$3:$O$34,$P$3:$P$34,"---",0,1)</f>
        <v>MIA</v>
      </c>
      <c r="E1284" s="95">
        <f t="shared" si="84"/>
        <v>1</v>
      </c>
      <c r="F1284" s="95" t="str" cm="1">
        <f t="array" ref="F1284">_xlfn.IFS(G1284&gt;H1284,"W",G1284&lt;H1284,"L",G1284=H1284,"---")</f>
        <v>W</v>
      </c>
      <c r="G1284" s="165">
        <v>6</v>
      </c>
      <c r="H1284" s="165">
        <v>4</v>
      </c>
      <c r="I1284" s="95" t="str" cm="1">
        <f t="array" ref="I1284">_xlfn.IFS(H1284&gt;G1284,"W",H1284&lt;G1284,"L",H1284=G1284,"---")</f>
        <v>L</v>
      </c>
      <c r="J1284" s="95">
        <f t="shared" si="85"/>
        <v>0</v>
      </c>
      <c r="K1284" s="95" t="str">
        <f t="shared" ref="K1284:K1347" si="87">_xlfn.XLOOKUP($L1284,$O$3:$O$34,$P$3:$P$34,"---",0,1)</f>
        <v>PHX</v>
      </c>
      <c r="L1284" s="95">
        <v>30</v>
      </c>
      <c r="M1284" s="95">
        <f>COUNTIF($D$3:K1284,K1284)</f>
        <v>81</v>
      </c>
    </row>
    <row r="1285" spans="1:13" x14ac:dyDescent="0.25">
      <c r="A1285" s="95">
        <v>1283</v>
      </c>
      <c r="B1285" s="95">
        <f>COUNTIF($D$3:K1285,D1285)</f>
        <v>81</v>
      </c>
      <c r="C1285" s="95">
        <v>18</v>
      </c>
      <c r="D1285" s="95" t="str">
        <f t="shared" si="86"/>
        <v>PHI</v>
      </c>
      <c r="E1285" s="95">
        <f t="shared" si="84"/>
        <v>0</v>
      </c>
      <c r="F1285" s="95" t="str" cm="1">
        <f t="array" ref="F1285">_xlfn.IFS(G1285&gt;H1285,"W",G1285&lt;H1285,"L",G1285=H1285,"---")</f>
        <v>L</v>
      </c>
      <c r="G1285" s="165">
        <v>1</v>
      </c>
      <c r="H1285" s="165">
        <v>8</v>
      </c>
      <c r="I1285" s="95" t="str" cm="1">
        <f t="array" ref="I1285">_xlfn.IFS(H1285&gt;G1285,"W",H1285&lt;G1285,"L",H1285=G1285,"---")</f>
        <v>W</v>
      </c>
      <c r="J1285" s="95">
        <f t="shared" si="85"/>
        <v>1</v>
      </c>
      <c r="K1285" s="95" t="str">
        <f t="shared" si="87"/>
        <v>SDT</v>
      </c>
      <c r="L1285" s="95">
        <v>31</v>
      </c>
      <c r="M1285" s="95">
        <f>COUNTIF($D$3:K1285,K1285)</f>
        <v>80</v>
      </c>
    </row>
    <row r="1286" spans="1:13" x14ac:dyDescent="0.25">
      <c r="A1286" s="95">
        <v>1284</v>
      </c>
      <c r="B1286" s="95">
        <f>COUNTIF($D$3:K1286,D1286)</f>
        <v>81</v>
      </c>
      <c r="C1286" s="95">
        <v>17</v>
      </c>
      <c r="D1286" s="95" t="str">
        <f t="shared" si="86"/>
        <v>NYC</v>
      </c>
      <c r="E1286" s="95">
        <f t="shared" si="84"/>
        <v>1</v>
      </c>
      <c r="F1286" s="95" t="str" cm="1">
        <f t="array" ref="F1286">_xlfn.IFS(G1286&gt;H1286,"W",G1286&lt;H1286,"L",G1286=H1286,"---")</f>
        <v>W</v>
      </c>
      <c r="G1286" s="165">
        <v>2</v>
      </c>
      <c r="H1286" s="165">
        <v>1</v>
      </c>
      <c r="I1286" s="95" t="str" cm="1">
        <f t="array" ref="I1286">_xlfn.IFS(H1286&gt;G1286,"W",H1286&lt;G1286,"L",H1286=G1286,"---")</f>
        <v>L</v>
      </c>
      <c r="J1286" s="95">
        <f t="shared" si="85"/>
        <v>0</v>
      </c>
      <c r="K1286" s="95" t="str">
        <f t="shared" si="87"/>
        <v>SFN</v>
      </c>
      <c r="L1286" s="95">
        <v>32</v>
      </c>
      <c r="M1286" s="95">
        <f>COUNTIF($D$3:K1286,K1286)</f>
        <v>80</v>
      </c>
    </row>
    <row r="1287" spans="1:13" x14ac:dyDescent="0.25">
      <c r="A1287" s="95">
        <v>1285</v>
      </c>
      <c r="B1287" s="95">
        <f>COUNTIF($D$3:K1287,D1287)</f>
        <v>81</v>
      </c>
      <c r="C1287" s="95">
        <v>16</v>
      </c>
      <c r="D1287" s="95" t="str">
        <f t="shared" si="86"/>
        <v>HOU</v>
      </c>
      <c r="E1287" s="95">
        <f t="shared" si="84"/>
        <v>0</v>
      </c>
      <c r="F1287" s="95" t="str" cm="1">
        <f t="array" ref="F1287">_xlfn.IFS(G1287&gt;H1287,"W",G1287&lt;H1287,"L",G1287=H1287,"---")</f>
        <v>L</v>
      </c>
      <c r="G1287" s="165">
        <v>5</v>
      </c>
      <c r="H1287" s="165">
        <v>13</v>
      </c>
      <c r="I1287" s="95" t="str" cm="1">
        <f t="array" ref="I1287">_xlfn.IFS(H1287&gt;G1287,"W",H1287&lt;G1287,"L",H1287=G1287,"---")</f>
        <v>W</v>
      </c>
      <c r="J1287" s="95">
        <f t="shared" si="85"/>
        <v>1</v>
      </c>
      <c r="K1287" s="95" t="str">
        <f t="shared" si="87"/>
        <v>NYS</v>
      </c>
      <c r="L1287" s="95">
        <v>1</v>
      </c>
      <c r="M1287" s="95">
        <f>COUNTIF($D$3:K1287,K1287)</f>
        <v>82</v>
      </c>
    </row>
    <row r="1288" spans="1:13" x14ac:dyDescent="0.25">
      <c r="A1288" s="95">
        <v>1286</v>
      </c>
      <c r="B1288" s="95">
        <f>COUNTIF($D$3:K1288,D1288)</f>
        <v>81</v>
      </c>
      <c r="C1288" s="95">
        <v>15</v>
      </c>
      <c r="D1288" s="95" t="str">
        <f t="shared" si="86"/>
        <v>DAL</v>
      </c>
      <c r="E1288" s="95">
        <f t="shared" si="84"/>
        <v>1</v>
      </c>
      <c r="F1288" s="95" t="str" cm="1">
        <f t="array" ref="F1288">_xlfn.IFS(G1288&gt;H1288,"W",G1288&lt;H1288,"L",G1288=H1288,"---")</f>
        <v>W</v>
      </c>
      <c r="G1288" s="165">
        <v>7</v>
      </c>
      <c r="H1288" s="165">
        <v>1</v>
      </c>
      <c r="I1288" s="95" t="str" cm="1">
        <f t="array" ref="I1288">_xlfn.IFS(H1288&gt;G1288,"W",H1288&lt;G1288,"L",H1288=G1288,"---")</f>
        <v>L</v>
      </c>
      <c r="J1288" s="95">
        <f t="shared" si="85"/>
        <v>0</v>
      </c>
      <c r="K1288" s="95" t="str">
        <f t="shared" si="87"/>
        <v>BOS</v>
      </c>
      <c r="L1288" s="95">
        <v>2</v>
      </c>
      <c r="M1288" s="95">
        <f>COUNTIF($D$3:K1288,K1288)</f>
        <v>82</v>
      </c>
    </row>
    <row r="1289" spans="1:13" x14ac:dyDescent="0.25">
      <c r="A1289" s="95">
        <v>1287</v>
      </c>
      <c r="B1289" s="95">
        <f>COUNTIF($D$3:K1289,D1289)</f>
        <v>81</v>
      </c>
      <c r="C1289" s="95">
        <v>10</v>
      </c>
      <c r="D1289" s="95" t="str">
        <f t="shared" si="86"/>
        <v>OAK</v>
      </c>
      <c r="E1289" s="95">
        <f t="shared" si="84"/>
        <v>0</v>
      </c>
      <c r="F1289" s="95" t="str" cm="1">
        <f t="array" ref="F1289">_xlfn.IFS(G1289&gt;H1289,"W",G1289&lt;H1289,"L",G1289=H1289,"---")</f>
        <v>L</v>
      </c>
      <c r="G1289" s="165">
        <v>0</v>
      </c>
      <c r="H1289" s="165">
        <v>1</v>
      </c>
      <c r="I1289" s="95" t="str" cm="1">
        <f t="array" ref="I1289">_xlfn.IFS(H1289&gt;G1289,"W",H1289&lt;G1289,"L",H1289=G1289,"---")</f>
        <v>W</v>
      </c>
      <c r="J1289" s="95">
        <f t="shared" si="85"/>
        <v>1</v>
      </c>
      <c r="K1289" s="95" t="str">
        <f t="shared" si="87"/>
        <v>BAL</v>
      </c>
      <c r="L1289" s="95">
        <v>3</v>
      </c>
      <c r="M1289" s="95">
        <f>COUNTIF($D$3:K1289,K1289)</f>
        <v>81</v>
      </c>
    </row>
    <row r="1290" spans="1:13" x14ac:dyDescent="0.25">
      <c r="A1290" s="95">
        <v>1288</v>
      </c>
      <c r="B1290" s="95">
        <f>COUNTIF($D$3:K1290,D1290)</f>
        <v>80</v>
      </c>
      <c r="C1290" s="95">
        <v>9</v>
      </c>
      <c r="D1290" s="95" t="str">
        <f t="shared" si="86"/>
        <v>SEA</v>
      </c>
      <c r="E1290" s="95">
        <f t="shared" si="84"/>
        <v>1</v>
      </c>
      <c r="F1290" s="95" t="str" cm="1">
        <f t="array" ref="F1290">_xlfn.IFS(G1290&gt;H1290,"W",G1290&lt;H1290,"L",G1290=H1290,"---")</f>
        <v>W</v>
      </c>
      <c r="G1290" s="165">
        <v>7</v>
      </c>
      <c r="H1290" s="165">
        <v>2</v>
      </c>
      <c r="I1290" s="95" t="str" cm="1">
        <f t="array" ref="I1290">_xlfn.IFS(H1290&gt;G1290,"W",H1290&lt;G1290,"L",H1290=G1290,"---")</f>
        <v>L</v>
      </c>
      <c r="J1290" s="95">
        <f t="shared" si="85"/>
        <v>0</v>
      </c>
      <c r="K1290" s="95" t="str">
        <f t="shared" si="87"/>
        <v>CLE</v>
      </c>
      <c r="L1290" s="95">
        <v>4</v>
      </c>
      <c r="M1290" s="95">
        <f>COUNTIF($D$3:K1290,K1290)</f>
        <v>82</v>
      </c>
    </row>
    <row r="1291" spans="1:13" x14ac:dyDescent="0.25">
      <c r="A1291" s="95">
        <v>1289</v>
      </c>
      <c r="B1291" s="95">
        <f>COUNTIF($D$3:K1291,D1291)</f>
        <v>82</v>
      </c>
      <c r="C1291" s="95">
        <v>12</v>
      </c>
      <c r="D1291" s="95" t="str">
        <f t="shared" si="86"/>
        <v>CHR</v>
      </c>
      <c r="E1291" s="95">
        <f t="shared" si="84"/>
        <v>0</v>
      </c>
      <c r="F1291" s="95" t="str" cm="1">
        <f t="array" ref="F1291">_xlfn.IFS(G1291&gt;H1291,"W",G1291&lt;H1291,"L",G1291=H1291,"---")</f>
        <v>L</v>
      </c>
      <c r="G1291" s="165">
        <v>1</v>
      </c>
      <c r="H1291" s="165">
        <v>5</v>
      </c>
      <c r="I1291" s="95" t="str" cm="1">
        <f t="array" ref="I1291">_xlfn.IFS(H1291&gt;G1291,"W",H1291&lt;G1291,"L",H1291=G1291,"---")</f>
        <v>W</v>
      </c>
      <c r="J1291" s="95">
        <f t="shared" si="85"/>
        <v>1</v>
      </c>
      <c r="K1291" s="95" t="str">
        <f t="shared" si="87"/>
        <v>DET</v>
      </c>
      <c r="L1291" s="95">
        <v>5</v>
      </c>
      <c r="M1291" s="95">
        <f>COUNTIF($D$3:K1291,K1291)</f>
        <v>81</v>
      </c>
    </row>
    <row r="1292" spans="1:13" x14ac:dyDescent="0.25">
      <c r="A1292" s="95">
        <v>1290</v>
      </c>
      <c r="B1292" s="95">
        <f>COUNTIF($D$3:K1292,D1292)</f>
        <v>82</v>
      </c>
      <c r="C1292" s="95">
        <v>11</v>
      </c>
      <c r="D1292" s="95" t="str">
        <f t="shared" si="86"/>
        <v>LAA</v>
      </c>
      <c r="E1292" s="95">
        <f t="shared" si="84"/>
        <v>1</v>
      </c>
      <c r="F1292" s="95" t="str" cm="1">
        <f t="array" ref="F1292">_xlfn.IFS(G1292&gt;H1292,"W",G1292&lt;H1292,"L",G1292=H1292,"---")</f>
        <v>W</v>
      </c>
      <c r="G1292" s="165">
        <v>5</v>
      </c>
      <c r="H1292" s="165">
        <v>2</v>
      </c>
      <c r="I1292" s="95" t="str" cm="1">
        <f t="array" ref="I1292">_xlfn.IFS(H1292&gt;G1292,"W",H1292&lt;G1292,"L",H1292=G1292,"---")</f>
        <v>L</v>
      </c>
      <c r="J1292" s="95">
        <f t="shared" si="85"/>
        <v>0</v>
      </c>
      <c r="K1292" s="95" t="str">
        <f t="shared" si="87"/>
        <v>ORL</v>
      </c>
      <c r="L1292" s="95">
        <v>6</v>
      </c>
      <c r="M1292" s="95">
        <f>COUNTIF($D$3:K1292,K1292)</f>
        <v>81</v>
      </c>
    </row>
    <row r="1293" spans="1:13" x14ac:dyDescent="0.25">
      <c r="A1293" s="95">
        <v>1291</v>
      </c>
      <c r="B1293" s="95">
        <f>COUNTIF($D$3:K1293,D1293)</f>
        <v>82</v>
      </c>
      <c r="C1293" s="95">
        <v>14</v>
      </c>
      <c r="D1293" s="95" t="str">
        <f t="shared" si="86"/>
        <v>MIN</v>
      </c>
      <c r="E1293" s="95">
        <f t="shared" si="84"/>
        <v>1</v>
      </c>
      <c r="F1293" s="95" t="str" cm="1">
        <f t="array" ref="F1293">_xlfn.IFS(G1293&gt;H1293,"W",G1293&lt;H1293,"L",G1293=H1293,"---")</f>
        <v>W</v>
      </c>
      <c r="G1293" s="165">
        <v>4</v>
      </c>
      <c r="H1293" s="165">
        <v>3</v>
      </c>
      <c r="I1293" s="95" t="str" cm="1">
        <f t="array" ref="I1293">_xlfn.IFS(H1293&gt;G1293,"W",H1293&lt;G1293,"L",H1293=G1293,"---")</f>
        <v>L</v>
      </c>
      <c r="J1293" s="95">
        <f t="shared" si="85"/>
        <v>0</v>
      </c>
      <c r="K1293" s="95" t="str">
        <f t="shared" si="87"/>
        <v>IND</v>
      </c>
      <c r="L1293" s="95">
        <v>7</v>
      </c>
      <c r="M1293" s="95">
        <f>COUNTIF($D$3:K1293,K1293)</f>
        <v>80</v>
      </c>
    </row>
    <row r="1294" spans="1:13" x14ac:dyDescent="0.25">
      <c r="A1294" s="95">
        <v>1292</v>
      </c>
      <c r="B1294" s="95">
        <f>COUNTIF($D$3:K1294,D1294)</f>
        <v>82</v>
      </c>
      <c r="C1294" s="95">
        <v>13</v>
      </c>
      <c r="D1294" s="95" t="str">
        <f t="shared" si="86"/>
        <v>KCM</v>
      </c>
      <c r="E1294" s="95">
        <f t="shared" si="84"/>
        <v>1</v>
      </c>
      <c r="F1294" s="95" t="str" cm="1">
        <f t="array" ref="F1294">_xlfn.IFS(G1294&gt;H1294,"W",G1294&lt;H1294,"L",G1294=H1294,"---")</f>
        <v>W</v>
      </c>
      <c r="G1294" s="165">
        <v>6</v>
      </c>
      <c r="H1294" s="165">
        <v>1</v>
      </c>
      <c r="I1294" s="95" t="str" cm="1">
        <f t="array" ref="I1294">_xlfn.IFS(H1294&gt;G1294,"W",H1294&lt;G1294,"L",H1294=G1294,"---")</f>
        <v>L</v>
      </c>
      <c r="J1294" s="95">
        <f t="shared" si="85"/>
        <v>0</v>
      </c>
      <c r="K1294" s="95" t="str">
        <f t="shared" si="87"/>
        <v>MIL</v>
      </c>
      <c r="L1294" s="95">
        <v>8</v>
      </c>
      <c r="M1294" s="95">
        <f>COUNTIF($D$3:K1294,K1294)</f>
        <v>80</v>
      </c>
    </row>
    <row r="1295" spans="1:13" x14ac:dyDescent="0.25">
      <c r="A1295" s="95">
        <v>1293</v>
      </c>
      <c r="B1295" s="95">
        <f>COUNTIF($D$3:K1295,D1295)</f>
        <v>82</v>
      </c>
      <c r="C1295" s="95">
        <v>20</v>
      </c>
      <c r="D1295" s="95" t="str">
        <f t="shared" si="86"/>
        <v>WAS</v>
      </c>
      <c r="E1295" s="95">
        <f t="shared" si="84"/>
        <v>1</v>
      </c>
      <c r="F1295" s="95" t="str" cm="1">
        <f t="array" ref="F1295">_xlfn.IFS(G1295&gt;H1295,"W",G1295&lt;H1295,"L",G1295=H1295,"---")</f>
        <v>W</v>
      </c>
      <c r="G1295" s="165">
        <v>6</v>
      </c>
      <c r="H1295" s="165">
        <v>5</v>
      </c>
      <c r="I1295" s="95" t="str" cm="1">
        <f t="array" ref="I1295">_xlfn.IFS(H1295&gt;G1295,"W",H1295&lt;G1295,"L",H1295=G1295,"---")</f>
        <v>L</v>
      </c>
      <c r="J1295" s="95">
        <f t="shared" si="85"/>
        <v>0</v>
      </c>
      <c r="K1295" s="95" t="str">
        <f t="shared" si="87"/>
        <v>CHC</v>
      </c>
      <c r="L1295" s="95">
        <v>25</v>
      </c>
      <c r="M1295" s="95">
        <f>COUNTIF($D$3:K1295,K1295)</f>
        <v>80</v>
      </c>
    </row>
    <row r="1296" spans="1:13" x14ac:dyDescent="0.25">
      <c r="A1296" s="95">
        <v>1294</v>
      </c>
      <c r="B1296" s="95">
        <f>COUNTIF($D$3:K1296,D1296)</f>
        <v>81</v>
      </c>
      <c r="C1296" s="95">
        <v>19</v>
      </c>
      <c r="D1296" s="95" t="str">
        <f t="shared" si="86"/>
        <v>BKN</v>
      </c>
      <c r="E1296" s="95">
        <f t="shared" si="84"/>
        <v>1</v>
      </c>
      <c r="F1296" s="95" t="str" cm="1">
        <f t="array" ref="F1296">_xlfn.IFS(G1296&gt;H1296,"W",G1296&lt;H1296,"L",G1296=H1296,"---")</f>
        <v>W</v>
      </c>
      <c r="G1296" s="165">
        <v>1</v>
      </c>
      <c r="H1296" s="165">
        <v>0</v>
      </c>
      <c r="I1296" s="95" t="str" cm="1">
        <f t="array" ref="I1296">_xlfn.IFS(H1296&gt;G1296,"W",H1296&lt;G1296,"L",H1296=G1296,"---")</f>
        <v>L</v>
      </c>
      <c r="J1296" s="95">
        <f t="shared" si="85"/>
        <v>0</v>
      </c>
      <c r="K1296" s="95" t="str">
        <f t="shared" si="87"/>
        <v>STL</v>
      </c>
      <c r="L1296" s="95">
        <v>26</v>
      </c>
      <c r="M1296" s="95">
        <f>COUNTIF($D$3:K1296,K1296)</f>
        <v>81</v>
      </c>
    </row>
    <row r="1297" spans="1:13" x14ac:dyDescent="0.25">
      <c r="A1297" s="95">
        <v>1295</v>
      </c>
      <c r="B1297" s="95">
        <f>COUNTIF($D$3:K1297,D1297)</f>
        <v>81</v>
      </c>
      <c r="C1297" s="95">
        <v>22</v>
      </c>
      <c r="D1297" s="95" t="str">
        <f t="shared" si="86"/>
        <v>ATL</v>
      </c>
      <c r="E1297" s="95">
        <f t="shared" si="84"/>
        <v>1</v>
      </c>
      <c r="F1297" s="95" t="str" cm="1">
        <f t="array" ref="F1297">_xlfn.IFS(G1297&gt;H1297,"W",G1297&lt;H1297,"L",G1297=H1297,"---")</f>
        <v>W</v>
      </c>
      <c r="G1297" s="165">
        <v>3</v>
      </c>
      <c r="H1297" s="165">
        <v>2</v>
      </c>
      <c r="I1297" s="95" t="str" cm="1">
        <f t="array" ref="I1297">_xlfn.IFS(H1297&gt;G1297,"W",H1297&lt;G1297,"L",H1297=G1297,"---")</f>
        <v>L</v>
      </c>
      <c r="J1297" s="95">
        <f t="shared" si="85"/>
        <v>0</v>
      </c>
      <c r="K1297" s="95" t="str">
        <f t="shared" si="87"/>
        <v>OKC</v>
      </c>
      <c r="L1297" s="95">
        <v>27</v>
      </c>
      <c r="M1297" s="95">
        <f>COUNTIF($D$3:K1297,K1297)</f>
        <v>82</v>
      </c>
    </row>
    <row r="1298" spans="1:13" x14ac:dyDescent="0.25">
      <c r="A1298" s="95">
        <v>1296</v>
      </c>
      <c r="B1298" s="95">
        <f>COUNTIF($D$3:K1298,D1298)</f>
        <v>81</v>
      </c>
      <c r="C1298" s="95">
        <v>21</v>
      </c>
      <c r="D1298" s="95" t="str">
        <f t="shared" si="86"/>
        <v>PIT</v>
      </c>
      <c r="E1298" s="95">
        <f t="shared" si="84"/>
        <v>1</v>
      </c>
      <c r="F1298" s="95" t="str" cm="1">
        <f t="array" ref="F1298">_xlfn.IFS(G1298&gt;H1298,"W",G1298&lt;H1298,"L",G1298=H1298,"---")</f>
        <v>W</v>
      </c>
      <c r="G1298" s="165">
        <v>7</v>
      </c>
      <c r="H1298" s="165">
        <v>3</v>
      </c>
      <c r="I1298" s="95" t="str" cm="1">
        <f t="array" ref="I1298">_xlfn.IFS(H1298&gt;G1298,"W",H1298&lt;G1298,"L",H1298=G1298,"---")</f>
        <v>L</v>
      </c>
      <c r="J1298" s="95">
        <f t="shared" si="85"/>
        <v>0</v>
      </c>
      <c r="K1298" s="95" t="str">
        <f t="shared" si="87"/>
        <v>COL</v>
      </c>
      <c r="L1298" s="95">
        <v>28</v>
      </c>
      <c r="M1298" s="95">
        <f>COUNTIF($D$3:K1298,K1298)</f>
        <v>82</v>
      </c>
    </row>
    <row r="1299" spans="1:13" x14ac:dyDescent="0.25">
      <c r="A1299" s="95">
        <v>1297</v>
      </c>
      <c r="B1299" s="95">
        <f>COUNTIF($D$3:K1299,D1299)</f>
        <v>80</v>
      </c>
      <c r="C1299" s="95">
        <v>24</v>
      </c>
      <c r="D1299" s="95" t="str">
        <f t="shared" si="86"/>
        <v>CIN</v>
      </c>
      <c r="E1299" s="95">
        <f t="shared" si="84"/>
        <v>0</v>
      </c>
      <c r="F1299" s="95" t="str" cm="1">
        <f t="array" ref="F1299">_xlfn.IFS(G1299&gt;H1299,"W",G1299&lt;H1299,"L",G1299=H1299,"---")</f>
        <v>L</v>
      </c>
      <c r="G1299" s="165">
        <v>4</v>
      </c>
      <c r="H1299" s="165">
        <v>8</v>
      </c>
      <c r="I1299" s="95" t="str" cm="1">
        <f t="array" ref="I1299">_xlfn.IFS(H1299&gt;G1299,"W",H1299&lt;G1299,"L",H1299=G1299,"---")</f>
        <v>W</v>
      </c>
      <c r="J1299" s="95">
        <f t="shared" si="85"/>
        <v>1</v>
      </c>
      <c r="K1299" s="95" t="str">
        <f t="shared" si="87"/>
        <v>LAP</v>
      </c>
      <c r="L1299" s="95">
        <v>29</v>
      </c>
      <c r="M1299" s="95">
        <f>COUNTIF($D$3:K1299,K1299)</f>
        <v>82</v>
      </c>
    </row>
    <row r="1300" spans="1:13" x14ac:dyDescent="0.25">
      <c r="A1300" s="95">
        <v>1298</v>
      </c>
      <c r="B1300" s="95">
        <f>COUNTIF($D$3:K1300,D1300)</f>
        <v>80</v>
      </c>
      <c r="C1300" s="95">
        <v>23</v>
      </c>
      <c r="D1300" s="95" t="str">
        <f t="shared" si="86"/>
        <v>MIA</v>
      </c>
      <c r="E1300" s="95">
        <f t="shared" si="84"/>
        <v>0</v>
      </c>
      <c r="F1300" s="95" t="str" cm="1">
        <f t="array" ref="F1300">_xlfn.IFS(G1300&gt;H1300,"W",G1300&lt;H1300,"L",G1300=H1300,"---")</f>
        <v>L</v>
      </c>
      <c r="G1300" s="165">
        <v>4</v>
      </c>
      <c r="H1300" s="165">
        <v>6</v>
      </c>
      <c r="I1300" s="95" t="str" cm="1">
        <f t="array" ref="I1300">_xlfn.IFS(H1300&gt;G1300,"W",H1300&lt;G1300,"L",H1300=G1300,"---")</f>
        <v>W</v>
      </c>
      <c r="J1300" s="95">
        <f t="shared" si="85"/>
        <v>1</v>
      </c>
      <c r="K1300" s="95" t="str">
        <f t="shared" si="87"/>
        <v>PHX</v>
      </c>
      <c r="L1300" s="95">
        <v>30</v>
      </c>
      <c r="M1300" s="95">
        <f>COUNTIF($D$3:K1300,K1300)</f>
        <v>82</v>
      </c>
    </row>
    <row r="1301" spans="1:13" x14ac:dyDescent="0.25">
      <c r="A1301" s="95">
        <v>1299</v>
      </c>
      <c r="B1301" s="95">
        <f>COUNTIF($D$3:K1301,D1301)</f>
        <v>82</v>
      </c>
      <c r="C1301" s="95">
        <v>18</v>
      </c>
      <c r="D1301" s="95" t="str">
        <f t="shared" si="86"/>
        <v>PHI</v>
      </c>
      <c r="E1301" s="95">
        <f t="shared" si="84"/>
        <v>0</v>
      </c>
      <c r="F1301" s="95" t="str" cm="1">
        <f t="array" ref="F1301">_xlfn.IFS(G1301&gt;H1301,"W",G1301&lt;H1301,"L",G1301=H1301,"---")</f>
        <v>L</v>
      </c>
      <c r="G1301" s="165">
        <v>4</v>
      </c>
      <c r="H1301" s="165">
        <v>9</v>
      </c>
      <c r="I1301" s="95" t="str" cm="1">
        <f t="array" ref="I1301">_xlfn.IFS(H1301&gt;G1301,"W",H1301&lt;G1301,"L",H1301=G1301,"---")</f>
        <v>W</v>
      </c>
      <c r="J1301" s="95">
        <f t="shared" si="85"/>
        <v>1</v>
      </c>
      <c r="K1301" s="95" t="str">
        <f t="shared" si="87"/>
        <v>SDT</v>
      </c>
      <c r="L1301" s="95">
        <v>31</v>
      </c>
      <c r="M1301" s="95">
        <f>COUNTIF($D$3:K1301,K1301)</f>
        <v>81</v>
      </c>
    </row>
    <row r="1302" spans="1:13" x14ac:dyDescent="0.25">
      <c r="A1302" s="95">
        <v>1300</v>
      </c>
      <c r="B1302" s="95">
        <f>COUNTIF($D$3:K1302,D1302)</f>
        <v>82</v>
      </c>
      <c r="C1302" s="95">
        <v>17</v>
      </c>
      <c r="D1302" s="95" t="str">
        <f t="shared" si="86"/>
        <v>NYC</v>
      </c>
      <c r="E1302" s="95">
        <f t="shared" si="84"/>
        <v>1</v>
      </c>
      <c r="F1302" s="95" t="str" cm="1">
        <f t="array" ref="F1302">_xlfn.IFS(G1302&gt;H1302,"W",G1302&lt;H1302,"L",G1302=H1302,"---")</f>
        <v>W</v>
      </c>
      <c r="G1302" s="165">
        <v>6</v>
      </c>
      <c r="H1302" s="165">
        <v>2</v>
      </c>
      <c r="I1302" s="95" t="str" cm="1">
        <f t="array" ref="I1302">_xlfn.IFS(H1302&gt;G1302,"W",H1302&lt;G1302,"L",H1302=G1302,"---")</f>
        <v>L</v>
      </c>
      <c r="J1302" s="95">
        <f t="shared" si="85"/>
        <v>0</v>
      </c>
      <c r="K1302" s="95" t="str">
        <f t="shared" si="87"/>
        <v>SFN</v>
      </c>
      <c r="L1302" s="95">
        <v>32</v>
      </c>
      <c r="M1302" s="95">
        <f>COUNTIF($D$3:K1302,K1302)</f>
        <v>81</v>
      </c>
    </row>
    <row r="1303" spans="1:13" x14ac:dyDescent="0.25">
      <c r="A1303" s="95">
        <v>1301</v>
      </c>
      <c r="B1303" s="95">
        <f>COUNTIF($D$3:K1303,D1303)</f>
        <v>82</v>
      </c>
      <c r="C1303" s="95">
        <v>15</v>
      </c>
      <c r="D1303" s="95" t="str">
        <f t="shared" si="86"/>
        <v>DAL</v>
      </c>
      <c r="E1303" s="95">
        <f t="shared" si="84"/>
        <v>1</v>
      </c>
      <c r="F1303" s="95" t="str" cm="1">
        <f t="array" ref="F1303">_xlfn.IFS(G1303&gt;H1303,"W",G1303&lt;H1303,"L",G1303=H1303,"---")</f>
        <v>W</v>
      </c>
      <c r="G1303" s="165">
        <v>4</v>
      </c>
      <c r="H1303" s="165">
        <v>1</v>
      </c>
      <c r="I1303" s="95" t="str" cm="1">
        <f t="array" ref="I1303">_xlfn.IFS(H1303&gt;G1303,"W",H1303&lt;G1303,"L",H1303=G1303,"---")</f>
        <v>L</v>
      </c>
      <c r="J1303" s="95">
        <f t="shared" si="85"/>
        <v>0</v>
      </c>
      <c r="K1303" s="95" t="str">
        <f t="shared" si="87"/>
        <v>NYS</v>
      </c>
      <c r="L1303" s="95">
        <v>1</v>
      </c>
      <c r="M1303" s="95">
        <f>COUNTIF($D$3:K1303,K1303)</f>
        <v>83</v>
      </c>
    </row>
    <row r="1304" spans="1:13" x14ac:dyDescent="0.25">
      <c r="A1304" s="95">
        <v>1302</v>
      </c>
      <c r="B1304" s="95">
        <f>COUNTIF($D$3:K1304,D1304)</f>
        <v>82</v>
      </c>
      <c r="C1304" s="95">
        <v>16</v>
      </c>
      <c r="D1304" s="95" t="str">
        <f t="shared" si="86"/>
        <v>HOU</v>
      </c>
      <c r="E1304" s="95">
        <f t="shared" si="84"/>
        <v>0</v>
      </c>
      <c r="F1304" s="95" t="str" cm="1">
        <f t="array" ref="F1304">_xlfn.IFS(G1304&gt;H1304,"W",G1304&lt;H1304,"L",G1304=H1304,"---")</f>
        <v>L</v>
      </c>
      <c r="G1304" s="165">
        <v>4</v>
      </c>
      <c r="H1304" s="165">
        <v>8</v>
      </c>
      <c r="I1304" s="95" t="str" cm="1">
        <f t="array" ref="I1304">_xlfn.IFS(H1304&gt;G1304,"W",H1304&lt;G1304,"L",H1304=G1304,"---")</f>
        <v>W</v>
      </c>
      <c r="J1304" s="95">
        <f t="shared" si="85"/>
        <v>1</v>
      </c>
      <c r="K1304" s="95" t="str">
        <f t="shared" si="87"/>
        <v>BOS</v>
      </c>
      <c r="L1304" s="95">
        <v>2</v>
      </c>
      <c r="M1304" s="95">
        <f>COUNTIF($D$3:K1304,K1304)</f>
        <v>83</v>
      </c>
    </row>
    <row r="1305" spans="1:13" x14ac:dyDescent="0.25">
      <c r="A1305" s="95">
        <v>1303</v>
      </c>
      <c r="B1305" s="95">
        <f>COUNTIF($D$3:K1305,D1305)</f>
        <v>82</v>
      </c>
      <c r="C1305" s="95">
        <v>10</v>
      </c>
      <c r="D1305" s="95" t="str">
        <f t="shared" si="86"/>
        <v>OAK</v>
      </c>
      <c r="E1305" s="95">
        <f t="shared" si="84"/>
        <v>0</v>
      </c>
      <c r="F1305" s="95" t="str" cm="1">
        <f t="array" ref="F1305">_xlfn.IFS(G1305&gt;H1305,"W",G1305&lt;H1305,"L",G1305=H1305,"---")</f>
        <v>L</v>
      </c>
      <c r="G1305" s="165">
        <v>0</v>
      </c>
      <c r="H1305" s="165">
        <v>4</v>
      </c>
      <c r="I1305" s="95" t="str" cm="1">
        <f t="array" ref="I1305">_xlfn.IFS(H1305&gt;G1305,"W",H1305&lt;G1305,"L",H1305=G1305,"---")</f>
        <v>W</v>
      </c>
      <c r="J1305" s="95">
        <f t="shared" si="85"/>
        <v>1</v>
      </c>
      <c r="K1305" s="95" t="str">
        <f t="shared" si="87"/>
        <v>CLE</v>
      </c>
      <c r="L1305" s="95">
        <v>4</v>
      </c>
      <c r="M1305" s="95">
        <f>COUNTIF($D$3:K1305,K1305)</f>
        <v>83</v>
      </c>
    </row>
    <row r="1306" spans="1:13" x14ac:dyDescent="0.25">
      <c r="A1306" s="95">
        <v>1304</v>
      </c>
      <c r="B1306" s="95">
        <f>COUNTIF($D$3:K1306,D1306)</f>
        <v>83</v>
      </c>
      <c r="C1306" s="95">
        <v>11</v>
      </c>
      <c r="D1306" s="95" t="str">
        <f t="shared" si="86"/>
        <v>LAA</v>
      </c>
      <c r="E1306" s="95">
        <f t="shared" si="84"/>
        <v>1</v>
      </c>
      <c r="F1306" s="95" t="str" cm="1">
        <f t="array" ref="F1306">_xlfn.IFS(G1306&gt;H1306,"W",G1306&lt;H1306,"L",G1306=H1306,"---")</f>
        <v>W</v>
      </c>
      <c r="G1306" s="165">
        <v>18</v>
      </c>
      <c r="H1306" s="165">
        <v>4</v>
      </c>
      <c r="I1306" s="95" t="str" cm="1">
        <f t="array" ref="I1306">_xlfn.IFS(H1306&gt;G1306,"W",H1306&lt;G1306,"L",H1306=G1306,"---")</f>
        <v>L</v>
      </c>
      <c r="J1306" s="95">
        <f t="shared" si="85"/>
        <v>0</v>
      </c>
      <c r="K1306" s="95" t="str">
        <f t="shared" si="87"/>
        <v>DET</v>
      </c>
      <c r="L1306" s="95">
        <v>5</v>
      </c>
      <c r="M1306" s="95">
        <f>COUNTIF($D$3:K1306,K1306)</f>
        <v>82</v>
      </c>
    </row>
    <row r="1307" spans="1:13" x14ac:dyDescent="0.25">
      <c r="A1307" s="95">
        <v>1305</v>
      </c>
      <c r="B1307" s="95">
        <f>COUNTIF($D$3:K1307,D1307)</f>
        <v>82</v>
      </c>
      <c r="C1307" s="95">
        <v>6</v>
      </c>
      <c r="D1307" s="95" t="str">
        <f t="shared" si="86"/>
        <v>ORL</v>
      </c>
      <c r="E1307" s="95">
        <f t="shared" si="84"/>
        <v>1</v>
      </c>
      <c r="F1307" s="95" t="str" cm="1">
        <f t="array" ref="F1307">_xlfn.IFS(G1307&gt;H1307,"W",G1307&lt;H1307,"L",G1307=H1307,"---")</f>
        <v>W</v>
      </c>
      <c r="G1307" s="165">
        <v>3</v>
      </c>
      <c r="H1307" s="165">
        <v>1</v>
      </c>
      <c r="I1307" s="95" t="str" cm="1">
        <f t="array" ref="I1307">_xlfn.IFS(H1307&gt;G1307,"W",H1307&lt;G1307,"L",H1307=G1307,"---")</f>
        <v>L</v>
      </c>
      <c r="J1307" s="95">
        <f t="shared" si="85"/>
        <v>0</v>
      </c>
      <c r="K1307" s="95" t="str">
        <f t="shared" si="87"/>
        <v>CHR</v>
      </c>
      <c r="L1307" s="95">
        <v>12</v>
      </c>
      <c r="M1307" s="95">
        <f>COUNTIF($D$3:K1307,K1307)</f>
        <v>83</v>
      </c>
    </row>
    <row r="1308" spans="1:13" x14ac:dyDescent="0.25">
      <c r="A1308" s="95">
        <v>1306</v>
      </c>
      <c r="B1308" s="95">
        <f>COUNTIF($D$3:K1308,D1308)</f>
        <v>81</v>
      </c>
      <c r="C1308" s="95">
        <v>7</v>
      </c>
      <c r="D1308" s="95" t="str">
        <f t="shared" si="86"/>
        <v>IND</v>
      </c>
      <c r="E1308" s="95">
        <f t="shared" si="84"/>
        <v>0</v>
      </c>
      <c r="F1308" s="95" t="str" cm="1">
        <f t="array" ref="F1308">_xlfn.IFS(G1308&gt;H1308,"W",G1308&lt;H1308,"L",G1308=H1308,"---")</f>
        <v>L</v>
      </c>
      <c r="G1308" s="165">
        <v>3</v>
      </c>
      <c r="H1308" s="165">
        <v>14</v>
      </c>
      <c r="I1308" s="95" t="str" cm="1">
        <f t="array" ref="I1308">_xlfn.IFS(H1308&gt;G1308,"W",H1308&lt;G1308,"L",H1308=G1308,"---")</f>
        <v>W</v>
      </c>
      <c r="J1308" s="95">
        <f t="shared" si="85"/>
        <v>1</v>
      </c>
      <c r="K1308" s="95" t="str">
        <f t="shared" si="87"/>
        <v>KCM</v>
      </c>
      <c r="L1308" s="95">
        <v>13</v>
      </c>
      <c r="M1308" s="95">
        <f>COUNTIF($D$3:K1308,K1308)</f>
        <v>83</v>
      </c>
    </row>
    <row r="1309" spans="1:13" x14ac:dyDescent="0.25">
      <c r="A1309" s="95">
        <v>1307</v>
      </c>
      <c r="B1309" s="95">
        <f>COUNTIF($D$3:K1309,D1309)</f>
        <v>83</v>
      </c>
      <c r="C1309" s="95">
        <v>28</v>
      </c>
      <c r="D1309" s="95" t="str">
        <f t="shared" si="86"/>
        <v>COL</v>
      </c>
      <c r="E1309" s="95">
        <f t="shared" si="84"/>
        <v>0</v>
      </c>
      <c r="F1309" s="95" t="str" cm="1">
        <f t="array" ref="F1309">_xlfn.IFS(G1309&gt;H1309,"W",G1309&lt;H1309,"L",G1309=H1309,"---")</f>
        <v>L</v>
      </c>
      <c r="G1309" s="165">
        <v>5</v>
      </c>
      <c r="H1309" s="165">
        <v>9</v>
      </c>
      <c r="I1309" s="95" t="str" cm="1">
        <f t="array" ref="I1309">_xlfn.IFS(H1309&gt;G1309,"W",H1309&lt;G1309,"L",H1309=G1309,"---")</f>
        <v>W</v>
      </c>
      <c r="J1309" s="95">
        <f t="shared" si="85"/>
        <v>1</v>
      </c>
      <c r="K1309" s="95" t="str">
        <f t="shared" si="87"/>
        <v>ATL</v>
      </c>
      <c r="L1309" s="95">
        <v>22</v>
      </c>
      <c r="M1309" s="95">
        <f>COUNTIF($D$3:K1309,K1309)</f>
        <v>82</v>
      </c>
    </row>
    <row r="1310" spans="1:13" x14ac:dyDescent="0.25">
      <c r="A1310" s="95">
        <v>1308</v>
      </c>
      <c r="B1310" s="95">
        <f>COUNTIF($D$3:K1310,D1310)</f>
        <v>83</v>
      </c>
      <c r="C1310" s="95">
        <v>29</v>
      </c>
      <c r="D1310" s="95" t="str">
        <f t="shared" si="86"/>
        <v>LAP</v>
      </c>
      <c r="E1310" s="95">
        <f t="shared" si="84"/>
        <v>0</v>
      </c>
      <c r="F1310" s="95" t="str" cm="1">
        <f t="array" ref="F1310">_xlfn.IFS(G1310&gt;H1310,"W",G1310&lt;H1310,"L",G1310=H1310,"---")</f>
        <v>L</v>
      </c>
      <c r="G1310" s="165">
        <v>5</v>
      </c>
      <c r="H1310" s="165">
        <v>7</v>
      </c>
      <c r="I1310" s="95" t="str" cm="1">
        <f t="array" ref="I1310">_xlfn.IFS(H1310&gt;G1310,"W",H1310&lt;G1310,"L",H1310=G1310,"---")</f>
        <v>W</v>
      </c>
      <c r="J1310" s="95">
        <f t="shared" si="85"/>
        <v>1</v>
      </c>
      <c r="K1310" s="95" t="str">
        <f t="shared" si="87"/>
        <v>MIA</v>
      </c>
      <c r="L1310" s="95">
        <v>23</v>
      </c>
      <c r="M1310" s="95">
        <f>COUNTIF($D$3:K1310,K1310)</f>
        <v>81</v>
      </c>
    </row>
    <row r="1311" spans="1:13" x14ac:dyDescent="0.25">
      <c r="A1311" s="95">
        <v>1309</v>
      </c>
      <c r="B1311" s="95">
        <f>COUNTIF($D$3:K1311,D1311)</f>
        <v>82</v>
      </c>
      <c r="C1311" s="95">
        <v>19</v>
      </c>
      <c r="D1311" s="95" t="str">
        <f t="shared" si="86"/>
        <v>BKN</v>
      </c>
      <c r="E1311" s="95">
        <f t="shared" si="84"/>
        <v>0</v>
      </c>
      <c r="F1311" s="95" t="str" cm="1">
        <f t="array" ref="F1311">_xlfn.IFS(G1311&gt;H1311,"W",G1311&lt;H1311,"L",G1311=H1311,"---")</f>
        <v>L</v>
      </c>
      <c r="G1311" s="165">
        <v>3</v>
      </c>
      <c r="H1311" s="165">
        <v>4</v>
      </c>
      <c r="I1311" s="95" t="str" cm="1">
        <f t="array" ref="I1311">_xlfn.IFS(H1311&gt;G1311,"W",H1311&lt;G1311,"L",H1311=G1311,"---")</f>
        <v>W</v>
      </c>
      <c r="J1311" s="95">
        <f t="shared" si="85"/>
        <v>1</v>
      </c>
      <c r="K1311" s="95" t="str">
        <f t="shared" si="87"/>
        <v>CHC</v>
      </c>
      <c r="L1311" s="95">
        <v>25</v>
      </c>
      <c r="M1311" s="95">
        <f>COUNTIF($D$3:K1311,K1311)</f>
        <v>81</v>
      </c>
    </row>
    <row r="1312" spans="1:13" x14ac:dyDescent="0.25">
      <c r="A1312" s="95">
        <v>1310</v>
      </c>
      <c r="B1312" s="95">
        <f>COUNTIF($D$3:K1312,D1312)</f>
        <v>83</v>
      </c>
      <c r="C1312" s="95">
        <v>20</v>
      </c>
      <c r="D1312" s="95" t="str">
        <f t="shared" si="86"/>
        <v>WAS</v>
      </c>
      <c r="E1312" s="95">
        <f t="shared" si="84"/>
        <v>1</v>
      </c>
      <c r="F1312" s="95" t="str" cm="1">
        <f t="array" ref="F1312">_xlfn.IFS(G1312&gt;H1312,"W",G1312&lt;H1312,"L",G1312=H1312,"---")</f>
        <v>W</v>
      </c>
      <c r="G1312" s="165">
        <v>13</v>
      </c>
      <c r="H1312" s="165">
        <v>7</v>
      </c>
      <c r="I1312" s="95" t="str" cm="1">
        <f t="array" ref="I1312">_xlfn.IFS(H1312&gt;G1312,"W",H1312&lt;G1312,"L",H1312=G1312,"---")</f>
        <v>L</v>
      </c>
      <c r="J1312" s="95">
        <f t="shared" si="85"/>
        <v>0</v>
      </c>
      <c r="K1312" s="95" t="str">
        <f t="shared" si="87"/>
        <v>STL</v>
      </c>
      <c r="L1312" s="95">
        <v>26</v>
      </c>
      <c r="M1312" s="95">
        <f>COUNTIF($D$3:K1312,K1312)</f>
        <v>82</v>
      </c>
    </row>
    <row r="1313" spans="1:13" x14ac:dyDescent="0.25">
      <c r="A1313" s="95">
        <v>1311</v>
      </c>
      <c r="B1313" s="95">
        <f>COUNTIF($D$3:K1313,D1313)</f>
        <v>81</v>
      </c>
      <c r="C1313" s="95">
        <v>24</v>
      </c>
      <c r="D1313" s="95" t="str">
        <f t="shared" si="86"/>
        <v>CIN</v>
      </c>
      <c r="E1313" s="95">
        <f t="shared" si="84"/>
        <v>1</v>
      </c>
      <c r="F1313" s="95" t="str" cm="1">
        <f t="array" ref="F1313">_xlfn.IFS(G1313&gt;H1313,"W",G1313&lt;H1313,"L",G1313=H1313,"---")</f>
        <v>W</v>
      </c>
      <c r="G1313" s="165">
        <v>5</v>
      </c>
      <c r="H1313" s="165">
        <v>3</v>
      </c>
      <c r="I1313" s="95" t="str" cm="1">
        <f t="array" ref="I1313">_xlfn.IFS(H1313&gt;G1313,"W",H1313&lt;G1313,"L",H1313=G1313,"---")</f>
        <v>L</v>
      </c>
      <c r="J1313" s="95">
        <f t="shared" si="85"/>
        <v>0</v>
      </c>
      <c r="K1313" s="95" t="str">
        <f t="shared" si="87"/>
        <v>PHX</v>
      </c>
      <c r="L1313" s="95">
        <v>30</v>
      </c>
      <c r="M1313" s="95">
        <f>COUNTIF($D$3:K1313,K1313)</f>
        <v>83</v>
      </c>
    </row>
    <row r="1314" spans="1:13" x14ac:dyDescent="0.25">
      <c r="A1314" s="95">
        <v>1312</v>
      </c>
      <c r="B1314" s="95">
        <f>COUNTIF($D$3:K1314,D1314)</f>
        <v>83</v>
      </c>
      <c r="C1314" s="95">
        <v>17</v>
      </c>
      <c r="D1314" s="95" t="str">
        <f t="shared" si="86"/>
        <v>NYC</v>
      </c>
      <c r="E1314" s="95">
        <f t="shared" si="84"/>
        <v>0</v>
      </c>
      <c r="F1314" s="95" t="str" cm="1">
        <f t="array" ref="F1314">_xlfn.IFS(G1314&gt;H1314,"W",G1314&lt;H1314,"L",G1314=H1314,"---")</f>
        <v>L</v>
      </c>
      <c r="G1314" s="165">
        <v>7</v>
      </c>
      <c r="H1314" s="165">
        <v>8</v>
      </c>
      <c r="I1314" s="95" t="str" cm="1">
        <f t="array" ref="I1314">_xlfn.IFS(H1314&gt;G1314,"W",H1314&lt;G1314,"L",H1314=G1314,"---")</f>
        <v>W</v>
      </c>
      <c r="J1314" s="95">
        <f t="shared" si="85"/>
        <v>1</v>
      </c>
      <c r="K1314" s="95" t="str">
        <f t="shared" si="87"/>
        <v>SDT</v>
      </c>
      <c r="L1314" s="95">
        <v>31</v>
      </c>
      <c r="M1314" s="95">
        <f>COUNTIF($D$3:K1314,K1314)</f>
        <v>82</v>
      </c>
    </row>
    <row r="1315" spans="1:13" x14ac:dyDescent="0.25">
      <c r="A1315" s="95">
        <v>1313</v>
      </c>
      <c r="B1315" s="95">
        <f>COUNTIF($D$3:K1315,D1315)</f>
        <v>83</v>
      </c>
      <c r="C1315" s="95">
        <v>15</v>
      </c>
      <c r="D1315" s="95" t="str">
        <f t="shared" si="86"/>
        <v>DAL</v>
      </c>
      <c r="E1315" s="95">
        <f t="shared" si="84"/>
        <v>0</v>
      </c>
      <c r="F1315" s="95" t="str" cm="1">
        <f t="array" ref="F1315">_xlfn.IFS(G1315&gt;H1315,"W",G1315&lt;H1315,"L",G1315=H1315,"---")</f>
        <v>L</v>
      </c>
      <c r="G1315" s="165">
        <v>3</v>
      </c>
      <c r="H1315" s="165">
        <v>8</v>
      </c>
      <c r="I1315" s="95" t="str" cm="1">
        <f t="array" ref="I1315">_xlfn.IFS(H1315&gt;G1315,"W",H1315&lt;G1315,"L",H1315=G1315,"---")</f>
        <v>W</v>
      </c>
      <c r="J1315" s="95">
        <f t="shared" si="85"/>
        <v>1</v>
      </c>
      <c r="K1315" s="95" t="str">
        <f t="shared" si="87"/>
        <v>NYS</v>
      </c>
      <c r="L1315" s="95">
        <v>1</v>
      </c>
      <c r="M1315" s="95">
        <f>COUNTIF($D$3:K1315,K1315)</f>
        <v>84</v>
      </c>
    </row>
    <row r="1316" spans="1:13" x14ac:dyDescent="0.25">
      <c r="A1316" s="95">
        <v>1314</v>
      </c>
      <c r="B1316" s="95">
        <f>COUNTIF($D$3:K1316,D1316)</f>
        <v>83</v>
      </c>
      <c r="C1316" s="95">
        <v>16</v>
      </c>
      <c r="D1316" s="95" t="str">
        <f t="shared" si="86"/>
        <v>HOU</v>
      </c>
      <c r="E1316" s="95">
        <f t="shared" si="84"/>
        <v>1</v>
      </c>
      <c r="F1316" s="95" t="str" cm="1">
        <f t="array" ref="F1316">_xlfn.IFS(G1316&gt;H1316,"W",G1316&lt;H1316,"L",G1316=H1316,"---")</f>
        <v>W</v>
      </c>
      <c r="G1316" s="165">
        <v>6</v>
      </c>
      <c r="H1316" s="165">
        <v>0</v>
      </c>
      <c r="I1316" s="95" t="str" cm="1">
        <f t="array" ref="I1316">_xlfn.IFS(H1316&gt;G1316,"W",H1316&lt;G1316,"L",H1316=G1316,"---")</f>
        <v>L</v>
      </c>
      <c r="J1316" s="95">
        <f t="shared" si="85"/>
        <v>0</v>
      </c>
      <c r="K1316" s="95" t="str">
        <f t="shared" si="87"/>
        <v>BOS</v>
      </c>
      <c r="L1316" s="95">
        <v>2</v>
      </c>
      <c r="M1316" s="95">
        <f>COUNTIF($D$3:K1316,K1316)</f>
        <v>84</v>
      </c>
    </row>
    <row r="1317" spans="1:13" x14ac:dyDescent="0.25">
      <c r="A1317" s="95">
        <v>1315</v>
      </c>
      <c r="B1317" s="95">
        <f>COUNTIF($D$3:K1317,D1317)</f>
        <v>81</v>
      </c>
      <c r="C1317" s="95">
        <v>9</v>
      </c>
      <c r="D1317" s="95" t="str">
        <f t="shared" si="86"/>
        <v>SEA</v>
      </c>
      <c r="E1317" s="95">
        <f t="shared" si="84"/>
        <v>0</v>
      </c>
      <c r="F1317" s="95" t="str" cm="1">
        <f t="array" ref="F1317">_xlfn.IFS(G1317&gt;H1317,"W",G1317&lt;H1317,"L",G1317=H1317,"---")</f>
        <v>L</v>
      </c>
      <c r="G1317" s="165">
        <v>4</v>
      </c>
      <c r="H1317" s="165">
        <v>5</v>
      </c>
      <c r="I1317" s="95" t="str" cm="1">
        <f t="array" ref="I1317">_xlfn.IFS(H1317&gt;G1317,"W",H1317&lt;G1317,"L",H1317=G1317,"---")</f>
        <v>W</v>
      </c>
      <c r="J1317" s="95">
        <f t="shared" si="85"/>
        <v>1</v>
      </c>
      <c r="K1317" s="95" t="str">
        <f t="shared" si="87"/>
        <v>BAL</v>
      </c>
      <c r="L1317" s="95">
        <v>3</v>
      </c>
      <c r="M1317" s="95">
        <f>COUNTIF($D$3:K1317,K1317)</f>
        <v>82</v>
      </c>
    </row>
    <row r="1318" spans="1:13" x14ac:dyDescent="0.25">
      <c r="A1318" s="95">
        <v>1316</v>
      </c>
      <c r="B1318" s="95">
        <f>COUNTIF($D$3:K1318,D1318)</f>
        <v>83</v>
      </c>
      <c r="C1318" s="95">
        <v>10</v>
      </c>
      <c r="D1318" s="95" t="str">
        <f t="shared" si="86"/>
        <v>OAK</v>
      </c>
      <c r="E1318" s="95">
        <f t="shared" si="84"/>
        <v>1</v>
      </c>
      <c r="F1318" s="95" t="str" cm="1">
        <f t="array" ref="F1318">_xlfn.IFS(G1318&gt;H1318,"W",G1318&lt;H1318,"L",G1318=H1318,"---")</f>
        <v>W</v>
      </c>
      <c r="G1318" s="165">
        <v>6</v>
      </c>
      <c r="H1318" s="165">
        <v>2</v>
      </c>
      <c r="I1318" s="95" t="str" cm="1">
        <f t="array" ref="I1318">_xlfn.IFS(H1318&gt;G1318,"W",H1318&lt;G1318,"L",H1318=G1318,"---")</f>
        <v>L</v>
      </c>
      <c r="J1318" s="95">
        <f t="shared" si="85"/>
        <v>0</v>
      </c>
      <c r="K1318" s="95" t="str">
        <f t="shared" si="87"/>
        <v>CLE</v>
      </c>
      <c r="L1318" s="95">
        <v>4</v>
      </c>
      <c r="M1318" s="95">
        <f>COUNTIF($D$3:K1318,K1318)</f>
        <v>84</v>
      </c>
    </row>
    <row r="1319" spans="1:13" x14ac:dyDescent="0.25">
      <c r="A1319" s="95">
        <v>1317</v>
      </c>
      <c r="B1319" s="95">
        <f>COUNTIF($D$3:K1319,D1319)</f>
        <v>84</v>
      </c>
      <c r="C1319" s="95">
        <v>11</v>
      </c>
      <c r="D1319" s="95" t="str">
        <f t="shared" si="86"/>
        <v>LAA</v>
      </c>
      <c r="E1319" s="95">
        <f t="shared" si="84"/>
        <v>1</v>
      </c>
      <c r="F1319" s="95" t="str" cm="1">
        <f t="array" ref="F1319">_xlfn.IFS(G1319&gt;H1319,"W",G1319&lt;H1319,"L",G1319=H1319,"---")</f>
        <v>W</v>
      </c>
      <c r="G1319" s="165">
        <v>11</v>
      </c>
      <c r="H1319" s="165">
        <v>3</v>
      </c>
      <c r="I1319" s="95" t="str" cm="1">
        <f t="array" ref="I1319">_xlfn.IFS(H1319&gt;G1319,"W",H1319&lt;G1319,"L",H1319=G1319,"---")</f>
        <v>L</v>
      </c>
      <c r="J1319" s="95">
        <f t="shared" si="85"/>
        <v>0</v>
      </c>
      <c r="K1319" s="95" t="str">
        <f t="shared" si="87"/>
        <v>DET</v>
      </c>
      <c r="L1319" s="95">
        <v>5</v>
      </c>
      <c r="M1319" s="95">
        <f>COUNTIF($D$3:K1319,K1319)</f>
        <v>83</v>
      </c>
    </row>
    <row r="1320" spans="1:13" x14ac:dyDescent="0.25">
      <c r="A1320" s="95">
        <v>1318</v>
      </c>
      <c r="B1320" s="95">
        <f>COUNTIF($D$3:K1320,D1320)</f>
        <v>83</v>
      </c>
      <c r="C1320" s="95">
        <v>14</v>
      </c>
      <c r="D1320" s="95" t="str">
        <f t="shared" si="86"/>
        <v>MIN</v>
      </c>
      <c r="E1320" s="95">
        <f t="shared" si="84"/>
        <v>1</v>
      </c>
      <c r="F1320" s="95" t="str" cm="1">
        <f t="array" ref="F1320">_xlfn.IFS(G1320&gt;H1320,"W",G1320&lt;H1320,"L",G1320=H1320,"---")</f>
        <v>W</v>
      </c>
      <c r="G1320" s="165">
        <v>2</v>
      </c>
      <c r="H1320" s="165">
        <v>0</v>
      </c>
      <c r="I1320" s="95" t="str" cm="1">
        <f t="array" ref="I1320">_xlfn.IFS(H1320&gt;G1320,"W",H1320&lt;G1320,"L",H1320=G1320,"---")</f>
        <v>L</v>
      </c>
      <c r="J1320" s="95">
        <f t="shared" si="85"/>
        <v>0</v>
      </c>
      <c r="K1320" s="95" t="str">
        <f t="shared" si="87"/>
        <v>MIL</v>
      </c>
      <c r="L1320" s="95">
        <v>8</v>
      </c>
      <c r="M1320" s="95">
        <f>COUNTIF($D$3:K1320,K1320)</f>
        <v>81</v>
      </c>
    </row>
    <row r="1321" spans="1:13" x14ac:dyDescent="0.25">
      <c r="A1321" s="95">
        <v>1319</v>
      </c>
      <c r="B1321" s="95">
        <f>COUNTIF($D$3:K1321,D1321)</f>
        <v>83</v>
      </c>
      <c r="C1321" s="95">
        <v>6</v>
      </c>
      <c r="D1321" s="95" t="str">
        <f t="shared" si="86"/>
        <v>ORL</v>
      </c>
      <c r="E1321" s="95">
        <f t="shared" si="84"/>
        <v>0</v>
      </c>
      <c r="F1321" s="95" t="str" cm="1">
        <f t="array" ref="F1321">_xlfn.IFS(G1321&gt;H1321,"W",G1321&lt;H1321,"L",G1321=H1321,"---")</f>
        <v>L</v>
      </c>
      <c r="G1321" s="165">
        <v>4</v>
      </c>
      <c r="H1321" s="165">
        <v>12</v>
      </c>
      <c r="I1321" s="95" t="str" cm="1">
        <f t="array" ref="I1321">_xlfn.IFS(H1321&gt;G1321,"W",H1321&lt;G1321,"L",H1321=G1321,"---")</f>
        <v>W</v>
      </c>
      <c r="J1321" s="95">
        <f t="shared" si="85"/>
        <v>1</v>
      </c>
      <c r="K1321" s="95" t="str">
        <f t="shared" si="87"/>
        <v>CHR</v>
      </c>
      <c r="L1321" s="95">
        <v>12</v>
      </c>
      <c r="M1321" s="95">
        <f>COUNTIF($D$3:K1321,K1321)</f>
        <v>84</v>
      </c>
    </row>
    <row r="1322" spans="1:13" x14ac:dyDescent="0.25">
      <c r="A1322" s="95">
        <v>1320</v>
      </c>
      <c r="B1322" s="95">
        <f>COUNTIF($D$3:K1322,D1322)</f>
        <v>82</v>
      </c>
      <c r="C1322" s="95">
        <v>7</v>
      </c>
      <c r="D1322" s="95" t="str">
        <f t="shared" si="86"/>
        <v>IND</v>
      </c>
      <c r="E1322" s="95">
        <f t="shared" si="84"/>
        <v>0</v>
      </c>
      <c r="F1322" s="95" t="str" cm="1">
        <f t="array" ref="F1322">_xlfn.IFS(G1322&gt;H1322,"W",G1322&lt;H1322,"L",G1322=H1322,"---")</f>
        <v>L</v>
      </c>
      <c r="G1322" s="165">
        <v>2</v>
      </c>
      <c r="H1322" s="165">
        <v>3</v>
      </c>
      <c r="I1322" s="95" t="str" cm="1">
        <f t="array" ref="I1322">_xlfn.IFS(H1322&gt;G1322,"W",H1322&lt;G1322,"L",H1322=G1322,"---")</f>
        <v>W</v>
      </c>
      <c r="J1322" s="95">
        <f t="shared" si="85"/>
        <v>1</v>
      </c>
      <c r="K1322" s="95" t="str">
        <f t="shared" si="87"/>
        <v>KCM</v>
      </c>
      <c r="L1322" s="95">
        <v>13</v>
      </c>
      <c r="M1322" s="95">
        <f>COUNTIF($D$3:K1322,K1322)</f>
        <v>84</v>
      </c>
    </row>
    <row r="1323" spans="1:13" x14ac:dyDescent="0.25">
      <c r="A1323" s="95">
        <v>1321</v>
      </c>
      <c r="B1323" s="95">
        <f>COUNTIF($D$3:K1323,D1323)</f>
        <v>84</v>
      </c>
      <c r="C1323" s="95">
        <v>28</v>
      </c>
      <c r="D1323" s="95" t="str">
        <f t="shared" si="86"/>
        <v>COL</v>
      </c>
      <c r="E1323" s="95">
        <f t="shared" si="84"/>
        <v>1</v>
      </c>
      <c r="F1323" s="95" t="str" cm="1">
        <f t="array" ref="F1323">_xlfn.IFS(G1323&gt;H1323,"W",G1323&lt;H1323,"L",G1323=H1323,"---")</f>
        <v>W</v>
      </c>
      <c r="G1323" s="165">
        <v>8</v>
      </c>
      <c r="H1323" s="165">
        <v>4</v>
      </c>
      <c r="I1323" s="95" t="str" cm="1">
        <f t="array" ref="I1323">_xlfn.IFS(H1323&gt;G1323,"W",H1323&lt;G1323,"L",H1323=G1323,"---")</f>
        <v>L</v>
      </c>
      <c r="J1323" s="95">
        <f t="shared" si="85"/>
        <v>0</v>
      </c>
      <c r="K1323" s="95" t="str">
        <f t="shared" si="87"/>
        <v>ATL</v>
      </c>
      <c r="L1323" s="95">
        <v>22</v>
      </c>
      <c r="M1323" s="95">
        <f>COUNTIF($D$3:K1323,K1323)</f>
        <v>83</v>
      </c>
    </row>
    <row r="1324" spans="1:13" x14ac:dyDescent="0.25">
      <c r="A1324" s="95">
        <v>1322</v>
      </c>
      <c r="B1324" s="95">
        <f>COUNTIF($D$3:K1324,D1324)</f>
        <v>84</v>
      </c>
      <c r="C1324" s="95">
        <v>29</v>
      </c>
      <c r="D1324" s="95" t="str">
        <f t="shared" si="86"/>
        <v>LAP</v>
      </c>
      <c r="E1324" s="95">
        <f t="shared" si="84"/>
        <v>1</v>
      </c>
      <c r="F1324" s="95" t="str" cm="1">
        <f t="array" ref="F1324">_xlfn.IFS(G1324&gt;H1324,"W",G1324&lt;H1324,"L",G1324=H1324,"---")</f>
        <v>W</v>
      </c>
      <c r="G1324" s="165">
        <v>7</v>
      </c>
      <c r="H1324" s="165">
        <v>5</v>
      </c>
      <c r="I1324" s="95" t="str" cm="1">
        <f t="array" ref="I1324">_xlfn.IFS(H1324&gt;G1324,"W",H1324&lt;G1324,"L",H1324=G1324,"---")</f>
        <v>L</v>
      </c>
      <c r="J1324" s="95">
        <f t="shared" si="85"/>
        <v>0</v>
      </c>
      <c r="K1324" s="95" t="str">
        <f t="shared" si="87"/>
        <v>MIA</v>
      </c>
      <c r="L1324" s="95">
        <v>23</v>
      </c>
      <c r="M1324" s="95">
        <f>COUNTIF($D$3:K1324,K1324)</f>
        <v>82</v>
      </c>
    </row>
    <row r="1325" spans="1:13" x14ac:dyDescent="0.25">
      <c r="A1325" s="95">
        <v>1323</v>
      </c>
      <c r="B1325" s="95">
        <f>COUNTIF($D$3:K1325,D1325)</f>
        <v>83</v>
      </c>
      <c r="C1325" s="95">
        <v>19</v>
      </c>
      <c r="D1325" s="95" t="str">
        <f t="shared" si="86"/>
        <v>BKN</v>
      </c>
      <c r="E1325" s="95">
        <f t="shared" si="84"/>
        <v>0</v>
      </c>
      <c r="F1325" s="95" t="str" cm="1">
        <f t="array" ref="F1325">_xlfn.IFS(G1325&gt;H1325,"W",G1325&lt;H1325,"L",G1325=H1325,"---")</f>
        <v>L</v>
      </c>
      <c r="G1325" s="165">
        <v>3</v>
      </c>
      <c r="H1325" s="165">
        <v>6</v>
      </c>
      <c r="I1325" s="95" t="str" cm="1">
        <f t="array" ref="I1325">_xlfn.IFS(H1325&gt;G1325,"W",H1325&lt;G1325,"L",H1325=G1325,"---")</f>
        <v>W</v>
      </c>
      <c r="J1325" s="95">
        <f t="shared" si="85"/>
        <v>1</v>
      </c>
      <c r="K1325" s="95" t="str">
        <f t="shared" si="87"/>
        <v>CHC</v>
      </c>
      <c r="L1325" s="95">
        <v>25</v>
      </c>
      <c r="M1325" s="95">
        <f>COUNTIF($D$3:K1325,K1325)</f>
        <v>82</v>
      </c>
    </row>
    <row r="1326" spans="1:13" x14ac:dyDescent="0.25">
      <c r="A1326" s="95">
        <v>1324</v>
      </c>
      <c r="B1326" s="95">
        <f>COUNTIF($D$3:K1326,D1326)</f>
        <v>84</v>
      </c>
      <c r="C1326" s="95">
        <v>20</v>
      </c>
      <c r="D1326" s="95" t="str">
        <f t="shared" si="86"/>
        <v>WAS</v>
      </c>
      <c r="E1326" s="95">
        <f t="shared" si="84"/>
        <v>1</v>
      </c>
      <c r="F1326" s="95" t="str" cm="1">
        <f t="array" ref="F1326">_xlfn.IFS(G1326&gt;H1326,"W",G1326&lt;H1326,"L",G1326=H1326,"---")</f>
        <v>W</v>
      </c>
      <c r="G1326" s="165">
        <v>10</v>
      </c>
      <c r="H1326" s="165">
        <v>6</v>
      </c>
      <c r="I1326" s="95" t="str" cm="1">
        <f t="array" ref="I1326">_xlfn.IFS(H1326&gt;G1326,"W",H1326&lt;G1326,"L",H1326=G1326,"---")</f>
        <v>L</v>
      </c>
      <c r="J1326" s="95">
        <f t="shared" si="85"/>
        <v>0</v>
      </c>
      <c r="K1326" s="95" t="str">
        <f t="shared" si="87"/>
        <v>STL</v>
      </c>
      <c r="L1326" s="95">
        <v>26</v>
      </c>
      <c r="M1326" s="95">
        <f>COUNTIF($D$3:K1326,K1326)</f>
        <v>83</v>
      </c>
    </row>
    <row r="1327" spans="1:13" x14ac:dyDescent="0.25">
      <c r="A1327" s="95">
        <v>1325</v>
      </c>
      <c r="B1327" s="95">
        <f>COUNTIF($D$3:K1327,D1327)</f>
        <v>82</v>
      </c>
      <c r="C1327" s="95">
        <v>21</v>
      </c>
      <c r="D1327" s="95" t="str">
        <f t="shared" si="86"/>
        <v>PIT</v>
      </c>
      <c r="E1327" s="95">
        <f t="shared" si="84"/>
        <v>0</v>
      </c>
      <c r="F1327" s="95" t="str" cm="1">
        <f t="array" ref="F1327">_xlfn.IFS(G1327&gt;H1327,"W",G1327&lt;H1327,"L",G1327=H1327,"---")</f>
        <v>L</v>
      </c>
      <c r="G1327" s="165">
        <v>2</v>
      </c>
      <c r="H1327" s="165">
        <v>6</v>
      </c>
      <c r="I1327" s="95" t="str" cm="1">
        <f t="array" ref="I1327">_xlfn.IFS(H1327&gt;G1327,"W",H1327&lt;G1327,"L",H1327=G1327,"---")</f>
        <v>W</v>
      </c>
      <c r="J1327" s="95">
        <f t="shared" si="85"/>
        <v>1</v>
      </c>
      <c r="K1327" s="95" t="str">
        <f t="shared" si="87"/>
        <v>OKC</v>
      </c>
      <c r="L1327" s="95">
        <v>27</v>
      </c>
      <c r="M1327" s="95">
        <f>COUNTIF($D$3:K1327,K1327)</f>
        <v>83</v>
      </c>
    </row>
    <row r="1328" spans="1:13" x14ac:dyDescent="0.25">
      <c r="A1328" s="95">
        <v>1326</v>
      </c>
      <c r="B1328" s="95">
        <f>COUNTIF($D$3:K1328,D1328)</f>
        <v>82</v>
      </c>
      <c r="C1328" s="95">
        <v>24</v>
      </c>
      <c r="D1328" s="95" t="str">
        <f t="shared" si="86"/>
        <v>CIN</v>
      </c>
      <c r="E1328" s="95">
        <f t="shared" si="84"/>
        <v>1</v>
      </c>
      <c r="F1328" s="95" t="str" cm="1">
        <f t="array" ref="F1328">_xlfn.IFS(G1328&gt;H1328,"W",G1328&lt;H1328,"L",G1328=H1328,"---")</f>
        <v>W</v>
      </c>
      <c r="G1328" s="165">
        <v>4</v>
      </c>
      <c r="H1328" s="165">
        <v>0</v>
      </c>
      <c r="I1328" s="95" t="str" cm="1">
        <f t="array" ref="I1328">_xlfn.IFS(H1328&gt;G1328,"W",H1328&lt;G1328,"L",H1328=G1328,"---")</f>
        <v>L</v>
      </c>
      <c r="J1328" s="95">
        <f t="shared" si="85"/>
        <v>0</v>
      </c>
      <c r="K1328" s="95" t="str">
        <f t="shared" si="87"/>
        <v>PHX</v>
      </c>
      <c r="L1328" s="95">
        <v>30</v>
      </c>
      <c r="M1328" s="95">
        <f>COUNTIF($D$3:K1328,K1328)</f>
        <v>84</v>
      </c>
    </row>
    <row r="1329" spans="1:13" x14ac:dyDescent="0.25">
      <c r="A1329" s="95">
        <v>1327</v>
      </c>
      <c r="B1329" s="95">
        <f>COUNTIF($D$3:K1329,D1329)</f>
        <v>84</v>
      </c>
      <c r="C1329" s="95">
        <v>17</v>
      </c>
      <c r="D1329" s="95" t="str">
        <f t="shared" si="86"/>
        <v>NYC</v>
      </c>
      <c r="E1329" s="95">
        <f t="shared" si="84"/>
        <v>1</v>
      </c>
      <c r="F1329" s="95" t="str" cm="1">
        <f t="array" ref="F1329">_xlfn.IFS(G1329&gt;H1329,"W",G1329&lt;H1329,"L",G1329=H1329,"---")</f>
        <v>W</v>
      </c>
      <c r="G1329" s="165">
        <v>8</v>
      </c>
      <c r="H1329" s="165">
        <v>6</v>
      </c>
      <c r="I1329" s="95" t="str" cm="1">
        <f t="array" ref="I1329">_xlfn.IFS(H1329&gt;G1329,"W",H1329&lt;G1329,"L",H1329=G1329,"---")</f>
        <v>L</v>
      </c>
      <c r="J1329" s="95">
        <f t="shared" si="85"/>
        <v>0</v>
      </c>
      <c r="K1329" s="95" t="str">
        <f t="shared" si="87"/>
        <v>SDT</v>
      </c>
      <c r="L1329" s="95">
        <v>31</v>
      </c>
      <c r="M1329" s="95">
        <f>COUNTIF($D$3:K1329,K1329)</f>
        <v>83</v>
      </c>
    </row>
    <row r="1330" spans="1:13" x14ac:dyDescent="0.25">
      <c r="A1330" s="95">
        <v>1328</v>
      </c>
      <c r="B1330" s="95">
        <f>COUNTIF($D$3:K1330,D1330)</f>
        <v>83</v>
      </c>
      <c r="C1330" s="95">
        <v>18</v>
      </c>
      <c r="D1330" s="95" t="str">
        <f t="shared" si="86"/>
        <v>PHI</v>
      </c>
      <c r="E1330" s="95">
        <f t="shared" si="84"/>
        <v>1</v>
      </c>
      <c r="F1330" s="95" t="str" cm="1">
        <f t="array" ref="F1330">_xlfn.IFS(G1330&gt;H1330,"W",G1330&lt;H1330,"L",G1330=H1330,"---")</f>
        <v>W</v>
      </c>
      <c r="G1330" s="165">
        <v>3</v>
      </c>
      <c r="H1330" s="165">
        <v>1</v>
      </c>
      <c r="I1330" s="95" t="str" cm="1">
        <f t="array" ref="I1330">_xlfn.IFS(H1330&gt;G1330,"W",H1330&lt;G1330,"L",H1330=G1330,"---")</f>
        <v>L</v>
      </c>
      <c r="J1330" s="95">
        <f t="shared" si="85"/>
        <v>0</v>
      </c>
      <c r="K1330" s="95" t="str">
        <f t="shared" si="87"/>
        <v>SFN</v>
      </c>
      <c r="L1330" s="95">
        <v>32</v>
      </c>
      <c r="M1330" s="95">
        <f>COUNTIF($D$3:K1330,K1330)</f>
        <v>82</v>
      </c>
    </row>
    <row r="1331" spans="1:13" x14ac:dyDescent="0.25">
      <c r="A1331" s="95">
        <v>1329</v>
      </c>
      <c r="B1331" s="95">
        <f>COUNTIF($D$3:K1331,D1331)</f>
        <v>84</v>
      </c>
      <c r="C1331" s="95">
        <v>15</v>
      </c>
      <c r="D1331" s="95" t="str">
        <f t="shared" si="86"/>
        <v>DAL</v>
      </c>
      <c r="E1331" s="95">
        <f t="shared" si="84"/>
        <v>0</v>
      </c>
      <c r="F1331" s="95" t="str" cm="1">
        <f t="array" ref="F1331">_xlfn.IFS(G1331&gt;H1331,"W",G1331&lt;H1331,"L",G1331=H1331,"---")</f>
        <v>L</v>
      </c>
      <c r="G1331" s="165">
        <v>2</v>
      </c>
      <c r="H1331" s="165">
        <v>4</v>
      </c>
      <c r="I1331" s="95" t="str" cm="1">
        <f t="array" ref="I1331">_xlfn.IFS(H1331&gt;G1331,"W",H1331&lt;G1331,"L",H1331=G1331,"---")</f>
        <v>W</v>
      </c>
      <c r="J1331" s="95">
        <f t="shared" si="85"/>
        <v>1</v>
      </c>
      <c r="K1331" s="95" t="str">
        <f t="shared" si="87"/>
        <v>NYS</v>
      </c>
      <c r="L1331" s="95">
        <v>1</v>
      </c>
      <c r="M1331" s="95">
        <f>COUNTIF($D$3:K1331,K1331)</f>
        <v>85</v>
      </c>
    </row>
    <row r="1332" spans="1:13" x14ac:dyDescent="0.25">
      <c r="A1332" s="95">
        <v>1330</v>
      </c>
      <c r="B1332" s="95">
        <f>COUNTIF($D$3:K1332,D1332)</f>
        <v>84</v>
      </c>
      <c r="C1332" s="95">
        <v>16</v>
      </c>
      <c r="D1332" s="95" t="str">
        <f t="shared" si="86"/>
        <v>HOU</v>
      </c>
      <c r="E1332" s="95">
        <f t="shared" si="84"/>
        <v>0</v>
      </c>
      <c r="F1332" s="95" t="str" cm="1">
        <f t="array" ref="F1332">_xlfn.IFS(G1332&gt;H1332,"W",G1332&lt;H1332,"L",G1332=H1332,"---")</f>
        <v>L</v>
      </c>
      <c r="G1332" s="165">
        <v>2</v>
      </c>
      <c r="H1332" s="165">
        <v>9</v>
      </c>
      <c r="I1332" s="95" t="str" cm="1">
        <f t="array" ref="I1332">_xlfn.IFS(H1332&gt;G1332,"W",H1332&lt;G1332,"L",H1332=G1332,"---")</f>
        <v>W</v>
      </c>
      <c r="J1332" s="95">
        <f t="shared" si="85"/>
        <v>1</v>
      </c>
      <c r="K1332" s="95" t="str">
        <f t="shared" si="87"/>
        <v>BOS</v>
      </c>
      <c r="L1332" s="95">
        <v>2</v>
      </c>
      <c r="M1332" s="95">
        <f>COUNTIF($D$3:K1332,K1332)</f>
        <v>85</v>
      </c>
    </row>
    <row r="1333" spans="1:13" x14ac:dyDescent="0.25">
      <c r="A1333" s="95">
        <v>1331</v>
      </c>
      <c r="B1333" s="95">
        <f>COUNTIF($D$3:K1333,D1333)</f>
        <v>82</v>
      </c>
      <c r="C1333" s="95">
        <v>9</v>
      </c>
      <c r="D1333" s="95" t="str">
        <f t="shared" si="86"/>
        <v>SEA</v>
      </c>
      <c r="E1333" s="95">
        <f t="shared" si="84"/>
        <v>1</v>
      </c>
      <c r="F1333" s="95" t="str" cm="1">
        <f t="array" ref="F1333">_xlfn.IFS(G1333&gt;H1333,"W",G1333&lt;H1333,"L",G1333=H1333,"---")</f>
        <v>W</v>
      </c>
      <c r="G1333" s="165">
        <v>9</v>
      </c>
      <c r="H1333" s="165">
        <v>2</v>
      </c>
      <c r="I1333" s="95" t="str" cm="1">
        <f t="array" ref="I1333">_xlfn.IFS(H1333&gt;G1333,"W",H1333&lt;G1333,"L",H1333=G1333,"---")</f>
        <v>L</v>
      </c>
      <c r="J1333" s="95">
        <f t="shared" si="85"/>
        <v>0</v>
      </c>
      <c r="K1333" s="95" t="str">
        <f t="shared" si="87"/>
        <v>BAL</v>
      </c>
      <c r="L1333" s="95">
        <v>3</v>
      </c>
      <c r="M1333" s="95">
        <f>COUNTIF($D$3:K1333,K1333)</f>
        <v>83</v>
      </c>
    </row>
    <row r="1334" spans="1:13" x14ac:dyDescent="0.25">
      <c r="A1334" s="95">
        <v>1332</v>
      </c>
      <c r="B1334" s="95">
        <f>COUNTIF($D$3:K1334,D1334)</f>
        <v>84</v>
      </c>
      <c r="C1334" s="95">
        <v>10</v>
      </c>
      <c r="D1334" s="95" t="str">
        <f t="shared" si="86"/>
        <v>OAK</v>
      </c>
      <c r="E1334" s="95">
        <f t="shared" si="84"/>
        <v>1</v>
      </c>
      <c r="F1334" s="95" t="str" cm="1">
        <f t="array" ref="F1334">_xlfn.IFS(G1334&gt;H1334,"W",G1334&lt;H1334,"L",G1334=H1334,"---")</f>
        <v>W</v>
      </c>
      <c r="G1334" s="165">
        <v>4</v>
      </c>
      <c r="H1334" s="165">
        <v>3</v>
      </c>
      <c r="I1334" s="95" t="str" cm="1">
        <f t="array" ref="I1334">_xlfn.IFS(H1334&gt;G1334,"W",H1334&lt;G1334,"L",H1334=G1334,"---")</f>
        <v>L</v>
      </c>
      <c r="J1334" s="95">
        <f t="shared" si="85"/>
        <v>0</v>
      </c>
      <c r="K1334" s="95" t="str">
        <f t="shared" si="87"/>
        <v>CLE</v>
      </c>
      <c r="L1334" s="95">
        <v>4</v>
      </c>
      <c r="M1334" s="95">
        <f>COUNTIF($D$3:K1334,K1334)</f>
        <v>85</v>
      </c>
    </row>
    <row r="1335" spans="1:13" x14ac:dyDescent="0.25">
      <c r="A1335" s="95">
        <v>1333</v>
      </c>
      <c r="B1335" s="95">
        <f>COUNTIF($D$3:K1335,D1335)</f>
        <v>85</v>
      </c>
      <c r="C1335" s="95">
        <v>11</v>
      </c>
      <c r="D1335" s="95" t="str">
        <f t="shared" si="86"/>
        <v>LAA</v>
      </c>
      <c r="E1335" s="95">
        <f t="shared" si="84"/>
        <v>1</v>
      </c>
      <c r="F1335" s="95" t="str" cm="1">
        <f t="array" ref="F1335">_xlfn.IFS(G1335&gt;H1335,"W",G1335&lt;H1335,"L",G1335=H1335,"---")</f>
        <v>W</v>
      </c>
      <c r="G1335" s="165">
        <v>7</v>
      </c>
      <c r="H1335" s="165">
        <v>2</v>
      </c>
      <c r="I1335" s="95" t="str" cm="1">
        <f t="array" ref="I1335">_xlfn.IFS(H1335&gt;G1335,"W",H1335&lt;G1335,"L",H1335=G1335,"---")</f>
        <v>L</v>
      </c>
      <c r="J1335" s="95">
        <f t="shared" si="85"/>
        <v>0</v>
      </c>
      <c r="K1335" s="95" t="str">
        <f t="shared" si="87"/>
        <v>DET</v>
      </c>
      <c r="L1335" s="95">
        <v>5</v>
      </c>
      <c r="M1335" s="95">
        <f>COUNTIF($D$3:K1335,K1335)</f>
        <v>84</v>
      </c>
    </row>
    <row r="1336" spans="1:13" x14ac:dyDescent="0.25">
      <c r="A1336" s="95">
        <v>1334</v>
      </c>
      <c r="B1336" s="95">
        <f>COUNTIF($D$3:K1336,D1336)</f>
        <v>84</v>
      </c>
      <c r="C1336" s="95">
        <v>14</v>
      </c>
      <c r="D1336" s="95" t="str">
        <f t="shared" si="86"/>
        <v>MIN</v>
      </c>
      <c r="E1336" s="95">
        <f t="shared" si="84"/>
        <v>0</v>
      </c>
      <c r="F1336" s="95" t="str" cm="1">
        <f t="array" ref="F1336">_xlfn.IFS(G1336&gt;H1336,"W",G1336&lt;H1336,"L",G1336=H1336,"---")</f>
        <v>L</v>
      </c>
      <c r="G1336" s="165">
        <v>1</v>
      </c>
      <c r="H1336" s="165">
        <v>3</v>
      </c>
      <c r="I1336" s="95" t="str" cm="1">
        <f t="array" ref="I1336">_xlfn.IFS(H1336&gt;G1336,"W",H1336&lt;G1336,"L",H1336=G1336,"---")</f>
        <v>W</v>
      </c>
      <c r="J1336" s="95">
        <f t="shared" si="85"/>
        <v>1</v>
      </c>
      <c r="K1336" s="95" t="str">
        <f t="shared" si="87"/>
        <v>MIL</v>
      </c>
      <c r="L1336" s="95">
        <v>8</v>
      </c>
      <c r="M1336" s="95">
        <f>COUNTIF($D$3:K1336,K1336)</f>
        <v>82</v>
      </c>
    </row>
    <row r="1337" spans="1:13" x14ac:dyDescent="0.25">
      <c r="A1337" s="95">
        <v>1335</v>
      </c>
      <c r="B1337" s="95">
        <f>COUNTIF($D$3:K1337,D1337)</f>
        <v>84</v>
      </c>
      <c r="C1337" s="95">
        <v>6</v>
      </c>
      <c r="D1337" s="95" t="str">
        <f t="shared" si="86"/>
        <v>ORL</v>
      </c>
      <c r="E1337" s="95">
        <f t="shared" si="84"/>
        <v>1</v>
      </c>
      <c r="F1337" s="95" t="str" cm="1">
        <f t="array" ref="F1337">_xlfn.IFS(G1337&gt;H1337,"W",G1337&lt;H1337,"L",G1337=H1337,"---")</f>
        <v>W</v>
      </c>
      <c r="G1337" s="165">
        <v>7</v>
      </c>
      <c r="H1337" s="165">
        <v>4</v>
      </c>
      <c r="I1337" s="95" t="str" cm="1">
        <f t="array" ref="I1337">_xlfn.IFS(H1337&gt;G1337,"W",H1337&lt;G1337,"L",H1337=G1337,"---")</f>
        <v>L</v>
      </c>
      <c r="J1337" s="95">
        <f t="shared" si="85"/>
        <v>0</v>
      </c>
      <c r="K1337" s="95" t="str">
        <f t="shared" si="87"/>
        <v>CHR</v>
      </c>
      <c r="L1337" s="95">
        <v>12</v>
      </c>
      <c r="M1337" s="95">
        <f>COUNTIF($D$3:K1337,K1337)</f>
        <v>85</v>
      </c>
    </row>
    <row r="1338" spans="1:13" x14ac:dyDescent="0.25">
      <c r="A1338" s="95">
        <v>1336</v>
      </c>
      <c r="B1338" s="95">
        <f>COUNTIF($D$3:K1338,D1338)</f>
        <v>83</v>
      </c>
      <c r="C1338" s="95">
        <v>7</v>
      </c>
      <c r="D1338" s="95" t="str">
        <f t="shared" si="86"/>
        <v>IND</v>
      </c>
      <c r="E1338" s="95">
        <f t="shared" si="84"/>
        <v>0</v>
      </c>
      <c r="F1338" s="95" t="str" cm="1">
        <f t="array" ref="F1338">_xlfn.IFS(G1338&gt;H1338,"W",G1338&lt;H1338,"L",G1338=H1338,"---")</f>
        <v>L</v>
      </c>
      <c r="G1338" s="165">
        <v>10</v>
      </c>
      <c r="H1338" s="165">
        <v>11</v>
      </c>
      <c r="I1338" s="95" t="str" cm="1">
        <f t="array" ref="I1338">_xlfn.IFS(H1338&gt;G1338,"W",H1338&lt;G1338,"L",H1338=G1338,"---")</f>
        <v>W</v>
      </c>
      <c r="J1338" s="95">
        <f t="shared" si="85"/>
        <v>1</v>
      </c>
      <c r="K1338" s="95" t="str">
        <f t="shared" si="87"/>
        <v>KCM</v>
      </c>
      <c r="L1338" s="95">
        <v>13</v>
      </c>
      <c r="M1338" s="95">
        <f>COUNTIF($D$3:K1338,K1338)</f>
        <v>85</v>
      </c>
    </row>
    <row r="1339" spans="1:13" x14ac:dyDescent="0.25">
      <c r="A1339" s="95">
        <v>1337</v>
      </c>
      <c r="B1339" s="95">
        <f>COUNTIF($D$3:K1339,D1339)</f>
        <v>85</v>
      </c>
      <c r="C1339" s="95">
        <v>28</v>
      </c>
      <c r="D1339" s="95" t="str">
        <f t="shared" si="86"/>
        <v>COL</v>
      </c>
      <c r="E1339" s="95">
        <f t="shared" si="84"/>
        <v>0</v>
      </c>
      <c r="F1339" s="95" t="str" cm="1">
        <f t="array" ref="F1339">_xlfn.IFS(G1339&gt;H1339,"W",G1339&lt;H1339,"L",G1339=H1339,"---")</f>
        <v>L</v>
      </c>
      <c r="G1339" s="165">
        <v>1</v>
      </c>
      <c r="H1339" s="165">
        <v>2</v>
      </c>
      <c r="I1339" s="95" t="str" cm="1">
        <f t="array" ref="I1339">_xlfn.IFS(H1339&gt;G1339,"W",H1339&lt;G1339,"L",H1339=G1339,"---")</f>
        <v>W</v>
      </c>
      <c r="J1339" s="95">
        <f t="shared" si="85"/>
        <v>1</v>
      </c>
      <c r="K1339" s="95" t="str">
        <f t="shared" si="87"/>
        <v>ATL</v>
      </c>
      <c r="L1339" s="95">
        <v>22</v>
      </c>
      <c r="M1339" s="95">
        <f>COUNTIF($D$3:K1339,K1339)</f>
        <v>84</v>
      </c>
    </row>
    <row r="1340" spans="1:13" x14ac:dyDescent="0.25">
      <c r="A1340" s="95">
        <v>1338</v>
      </c>
      <c r="B1340" s="95">
        <f>COUNTIF($D$3:K1340,D1340)</f>
        <v>85</v>
      </c>
      <c r="C1340" s="95">
        <v>29</v>
      </c>
      <c r="D1340" s="95" t="str">
        <f t="shared" si="86"/>
        <v>LAP</v>
      </c>
      <c r="E1340" s="95">
        <f t="shared" si="84"/>
        <v>0</v>
      </c>
      <c r="F1340" s="95" t="str" cm="1">
        <f t="array" ref="F1340">_xlfn.IFS(G1340&gt;H1340,"W",G1340&lt;H1340,"L",G1340=H1340,"---")</f>
        <v>L</v>
      </c>
      <c r="G1340" s="165">
        <v>6</v>
      </c>
      <c r="H1340" s="165">
        <v>8</v>
      </c>
      <c r="I1340" s="95" t="str" cm="1">
        <f t="array" ref="I1340">_xlfn.IFS(H1340&gt;G1340,"W",H1340&lt;G1340,"L",H1340=G1340,"---")</f>
        <v>W</v>
      </c>
      <c r="J1340" s="95">
        <f t="shared" si="85"/>
        <v>1</v>
      </c>
      <c r="K1340" s="95" t="str">
        <f t="shared" si="87"/>
        <v>MIA</v>
      </c>
      <c r="L1340" s="95">
        <v>23</v>
      </c>
      <c r="M1340" s="95">
        <f>COUNTIF($D$3:K1340,K1340)</f>
        <v>83</v>
      </c>
    </row>
    <row r="1341" spans="1:13" x14ac:dyDescent="0.25">
      <c r="A1341" s="95">
        <v>1339</v>
      </c>
      <c r="B1341" s="95">
        <f>COUNTIF($D$3:K1341,D1341)</f>
        <v>84</v>
      </c>
      <c r="C1341" s="95">
        <v>19</v>
      </c>
      <c r="D1341" s="95" t="str">
        <f t="shared" si="86"/>
        <v>BKN</v>
      </c>
      <c r="E1341" s="95">
        <f t="shared" si="84"/>
        <v>0</v>
      </c>
      <c r="F1341" s="95" t="str" cm="1">
        <f t="array" ref="F1341">_xlfn.IFS(G1341&gt;H1341,"W",G1341&lt;H1341,"L",G1341=H1341,"---")</f>
        <v>L</v>
      </c>
      <c r="G1341" s="165">
        <v>4</v>
      </c>
      <c r="H1341" s="165">
        <v>5</v>
      </c>
      <c r="I1341" s="95" t="str" cm="1">
        <f t="array" ref="I1341">_xlfn.IFS(H1341&gt;G1341,"W",H1341&lt;G1341,"L",H1341=G1341,"---")</f>
        <v>W</v>
      </c>
      <c r="J1341" s="95">
        <f t="shared" si="85"/>
        <v>1</v>
      </c>
      <c r="K1341" s="95" t="str">
        <f t="shared" si="87"/>
        <v>CHC</v>
      </c>
      <c r="L1341" s="95">
        <v>25</v>
      </c>
      <c r="M1341" s="95">
        <f>COUNTIF($D$3:K1341,K1341)</f>
        <v>83</v>
      </c>
    </row>
    <row r="1342" spans="1:13" x14ac:dyDescent="0.25">
      <c r="A1342" s="95">
        <v>1340</v>
      </c>
      <c r="B1342" s="95">
        <f>COUNTIF($D$3:K1342,D1342)</f>
        <v>85</v>
      </c>
      <c r="C1342" s="95">
        <v>20</v>
      </c>
      <c r="D1342" s="95" t="str">
        <f t="shared" si="86"/>
        <v>WAS</v>
      </c>
      <c r="E1342" s="95">
        <f t="shared" si="84"/>
        <v>0</v>
      </c>
      <c r="F1342" s="95" t="str" cm="1">
        <f t="array" ref="F1342">_xlfn.IFS(G1342&gt;H1342,"W",G1342&lt;H1342,"L",G1342=H1342,"---")</f>
        <v>L</v>
      </c>
      <c r="G1342" s="165">
        <v>9</v>
      </c>
      <c r="H1342" s="165">
        <v>11</v>
      </c>
      <c r="I1342" s="95" t="str" cm="1">
        <f t="array" ref="I1342">_xlfn.IFS(H1342&gt;G1342,"W",H1342&lt;G1342,"L",H1342=G1342,"---")</f>
        <v>W</v>
      </c>
      <c r="J1342" s="95">
        <f t="shared" si="85"/>
        <v>1</v>
      </c>
      <c r="K1342" s="95" t="str">
        <f t="shared" si="87"/>
        <v>STL</v>
      </c>
      <c r="L1342" s="95">
        <v>26</v>
      </c>
      <c r="M1342" s="95">
        <f>COUNTIF($D$3:K1342,K1342)</f>
        <v>84</v>
      </c>
    </row>
    <row r="1343" spans="1:13" x14ac:dyDescent="0.25">
      <c r="A1343" s="95">
        <v>1341</v>
      </c>
      <c r="B1343" s="95">
        <f>COUNTIF($D$3:K1343,D1343)</f>
        <v>83</v>
      </c>
      <c r="C1343" s="95">
        <v>21</v>
      </c>
      <c r="D1343" s="95" t="str">
        <f t="shared" si="86"/>
        <v>PIT</v>
      </c>
      <c r="E1343" s="95">
        <f t="shared" si="84"/>
        <v>1</v>
      </c>
      <c r="F1343" s="95" t="str" cm="1">
        <f t="array" ref="F1343">_xlfn.IFS(G1343&gt;H1343,"W",G1343&lt;H1343,"L",G1343=H1343,"---")</f>
        <v>W</v>
      </c>
      <c r="G1343" s="165">
        <v>6</v>
      </c>
      <c r="H1343" s="165">
        <v>2</v>
      </c>
      <c r="I1343" s="95" t="str" cm="1">
        <f t="array" ref="I1343">_xlfn.IFS(H1343&gt;G1343,"W",H1343&lt;G1343,"L",H1343=G1343,"---")</f>
        <v>L</v>
      </c>
      <c r="J1343" s="95">
        <f t="shared" si="85"/>
        <v>0</v>
      </c>
      <c r="K1343" s="95" t="str">
        <f t="shared" si="87"/>
        <v>OKC</v>
      </c>
      <c r="L1343" s="95">
        <v>27</v>
      </c>
      <c r="M1343" s="95">
        <f>COUNTIF($D$3:K1343,K1343)</f>
        <v>84</v>
      </c>
    </row>
    <row r="1344" spans="1:13" x14ac:dyDescent="0.25">
      <c r="A1344" s="95">
        <v>1342</v>
      </c>
      <c r="B1344" s="95">
        <f>COUNTIF($D$3:K1344,D1344)</f>
        <v>83</v>
      </c>
      <c r="C1344" s="95">
        <v>24</v>
      </c>
      <c r="D1344" s="95" t="str">
        <f t="shared" si="86"/>
        <v>CIN</v>
      </c>
      <c r="E1344" s="95">
        <f t="shared" si="84"/>
        <v>0</v>
      </c>
      <c r="F1344" s="95" t="str" cm="1">
        <f t="array" ref="F1344">_xlfn.IFS(G1344&gt;H1344,"W",G1344&lt;H1344,"L",G1344=H1344,"---")</f>
        <v>L</v>
      </c>
      <c r="G1344" s="165">
        <v>1</v>
      </c>
      <c r="H1344" s="165">
        <v>6</v>
      </c>
      <c r="I1344" s="95" t="str" cm="1">
        <f t="array" ref="I1344">_xlfn.IFS(H1344&gt;G1344,"W",H1344&lt;G1344,"L",H1344=G1344,"---")</f>
        <v>W</v>
      </c>
      <c r="J1344" s="95">
        <f t="shared" si="85"/>
        <v>1</v>
      </c>
      <c r="K1344" s="95" t="str">
        <f t="shared" si="87"/>
        <v>PHX</v>
      </c>
      <c r="L1344" s="95">
        <v>30</v>
      </c>
      <c r="M1344" s="95">
        <f>COUNTIF($D$3:K1344,K1344)</f>
        <v>85</v>
      </c>
    </row>
    <row r="1345" spans="1:13" x14ac:dyDescent="0.25">
      <c r="A1345" s="95">
        <v>1343</v>
      </c>
      <c r="B1345" s="95">
        <f>COUNTIF($D$3:K1345,D1345)</f>
        <v>85</v>
      </c>
      <c r="C1345" s="95">
        <v>17</v>
      </c>
      <c r="D1345" s="95" t="str">
        <f t="shared" si="86"/>
        <v>NYC</v>
      </c>
      <c r="E1345" s="95">
        <f t="shared" si="84"/>
        <v>0</v>
      </c>
      <c r="F1345" s="95" t="str" cm="1">
        <f t="array" ref="F1345">_xlfn.IFS(G1345&gt;H1345,"W",G1345&lt;H1345,"L",G1345=H1345,"---")</f>
        <v>L</v>
      </c>
      <c r="G1345" s="165">
        <v>3</v>
      </c>
      <c r="H1345" s="165">
        <v>5</v>
      </c>
      <c r="I1345" s="95" t="str" cm="1">
        <f t="array" ref="I1345">_xlfn.IFS(H1345&gt;G1345,"W",H1345&lt;G1345,"L",H1345=G1345,"---")</f>
        <v>W</v>
      </c>
      <c r="J1345" s="95">
        <f t="shared" si="85"/>
        <v>1</v>
      </c>
      <c r="K1345" s="95" t="str">
        <f t="shared" si="87"/>
        <v>SDT</v>
      </c>
      <c r="L1345" s="95">
        <v>31</v>
      </c>
      <c r="M1345" s="95">
        <f>COUNTIF($D$3:K1345,K1345)</f>
        <v>84</v>
      </c>
    </row>
    <row r="1346" spans="1:13" x14ac:dyDescent="0.25">
      <c r="A1346" s="95">
        <v>1344</v>
      </c>
      <c r="B1346" s="95">
        <f>COUNTIF($D$3:K1346,D1346)</f>
        <v>84</v>
      </c>
      <c r="C1346" s="95">
        <v>18</v>
      </c>
      <c r="D1346" s="95" t="str">
        <f t="shared" si="86"/>
        <v>PHI</v>
      </c>
      <c r="E1346" s="95">
        <f t="shared" si="84"/>
        <v>0</v>
      </c>
      <c r="F1346" s="95" t="str" cm="1">
        <f t="array" ref="F1346">_xlfn.IFS(G1346&gt;H1346,"W",G1346&lt;H1346,"L",G1346=H1346,"---")</f>
        <v>L</v>
      </c>
      <c r="G1346" s="165">
        <v>1</v>
      </c>
      <c r="H1346" s="165">
        <v>6</v>
      </c>
      <c r="I1346" s="95" t="str" cm="1">
        <f t="array" ref="I1346">_xlfn.IFS(H1346&gt;G1346,"W",H1346&lt;G1346,"L",H1346=G1346,"---")</f>
        <v>W</v>
      </c>
      <c r="J1346" s="95">
        <f t="shared" si="85"/>
        <v>1</v>
      </c>
      <c r="K1346" s="95" t="str">
        <f t="shared" si="87"/>
        <v>SFN</v>
      </c>
      <c r="L1346" s="95">
        <v>32</v>
      </c>
      <c r="M1346" s="95">
        <f>COUNTIF($D$3:K1346,K1346)</f>
        <v>83</v>
      </c>
    </row>
    <row r="1347" spans="1:13" x14ac:dyDescent="0.25">
      <c r="A1347" s="95">
        <v>1345</v>
      </c>
      <c r="B1347" s="95">
        <f>COUNTIF($D$3:K1347,D1347)</f>
        <v>83</v>
      </c>
      <c r="C1347" s="95">
        <v>9</v>
      </c>
      <c r="D1347" s="95" t="str">
        <f t="shared" si="86"/>
        <v>SEA</v>
      </c>
      <c r="E1347" s="95">
        <f t="shared" ref="E1347:E1409" si="88">IF(F1347="W",1,0)</f>
        <v>0</v>
      </c>
      <c r="F1347" s="95" t="str" cm="1">
        <f t="array" ref="F1347">_xlfn.IFS(G1347&gt;H1347,"W",G1347&lt;H1347,"L",G1347=H1347,"---")</f>
        <v>L</v>
      </c>
      <c r="G1347" s="165">
        <v>3</v>
      </c>
      <c r="H1347" s="165">
        <v>16</v>
      </c>
      <c r="I1347" s="95" t="str" cm="1">
        <f t="array" ref="I1347">_xlfn.IFS(H1347&gt;G1347,"W",H1347&lt;G1347,"L",H1347=G1347,"---")</f>
        <v>W</v>
      </c>
      <c r="J1347" s="95">
        <f t="shared" ref="J1347:J1409" si="89">IF(I1347="W",1,0)</f>
        <v>1</v>
      </c>
      <c r="K1347" s="95" t="str">
        <f t="shared" si="87"/>
        <v>BAL</v>
      </c>
      <c r="L1347" s="95">
        <v>3</v>
      </c>
      <c r="M1347" s="95">
        <f>COUNTIF($D$3:K1347,K1347)</f>
        <v>84</v>
      </c>
    </row>
    <row r="1348" spans="1:13" x14ac:dyDescent="0.25">
      <c r="A1348" s="95">
        <v>1346</v>
      </c>
      <c r="B1348" s="95">
        <f>COUNTIF($D$3:K1348,D1348)</f>
        <v>85</v>
      </c>
      <c r="C1348" s="95">
        <v>14</v>
      </c>
      <c r="D1348" s="95" t="str">
        <f t="shared" ref="D1348:D1411" si="90">_xlfn.XLOOKUP($C1348,$O$3:$O$34,$P$3:$P$34,"---",0,1)</f>
        <v>MIN</v>
      </c>
      <c r="E1348" s="95">
        <f t="shared" si="88"/>
        <v>0</v>
      </c>
      <c r="F1348" s="95" t="str" cm="1">
        <f t="array" ref="F1348">_xlfn.IFS(G1348&gt;H1348,"W",G1348&lt;H1348,"L",G1348=H1348,"---")</f>
        <v>L</v>
      </c>
      <c r="G1348" s="165">
        <v>5</v>
      </c>
      <c r="H1348" s="165">
        <v>6</v>
      </c>
      <c r="I1348" s="95" t="str" cm="1">
        <f t="array" ref="I1348">_xlfn.IFS(H1348&gt;G1348,"W",H1348&lt;G1348,"L",H1348=G1348,"---")</f>
        <v>W</v>
      </c>
      <c r="J1348" s="95">
        <f t="shared" si="89"/>
        <v>1</v>
      </c>
      <c r="K1348" s="95" t="str">
        <f t="shared" ref="K1348:K1411" si="91">_xlfn.XLOOKUP($L1348,$O$3:$O$34,$P$3:$P$34,"---",0,1)</f>
        <v>MIL</v>
      </c>
      <c r="L1348" s="95">
        <v>8</v>
      </c>
      <c r="M1348" s="95">
        <f>COUNTIF($D$3:K1348,K1348)</f>
        <v>83</v>
      </c>
    </row>
    <row r="1349" spans="1:13" x14ac:dyDescent="0.25">
      <c r="A1349" s="95">
        <v>1347</v>
      </c>
      <c r="B1349" s="95">
        <f>COUNTIF($D$3:K1349,D1349)</f>
        <v>85</v>
      </c>
      <c r="C1349" s="95">
        <v>6</v>
      </c>
      <c r="D1349" s="95" t="str">
        <f t="shared" si="90"/>
        <v>ORL</v>
      </c>
      <c r="E1349" s="95">
        <f t="shared" si="88"/>
        <v>1</v>
      </c>
      <c r="F1349" s="95" t="str" cm="1">
        <f t="array" ref="F1349">_xlfn.IFS(G1349&gt;H1349,"W",G1349&lt;H1349,"L",G1349=H1349,"---")</f>
        <v>W</v>
      </c>
      <c r="G1349" s="165">
        <v>9</v>
      </c>
      <c r="H1349" s="165">
        <v>5</v>
      </c>
      <c r="I1349" s="95" t="str" cm="1">
        <f t="array" ref="I1349">_xlfn.IFS(H1349&gt;G1349,"W",H1349&lt;G1349,"L",H1349=G1349,"---")</f>
        <v>L</v>
      </c>
      <c r="J1349" s="95">
        <f t="shared" si="89"/>
        <v>0</v>
      </c>
      <c r="K1349" s="95" t="str">
        <f t="shared" si="91"/>
        <v>CHR</v>
      </c>
      <c r="L1349" s="95">
        <v>12</v>
      </c>
      <c r="M1349" s="95">
        <f>COUNTIF($D$3:K1349,K1349)</f>
        <v>86</v>
      </c>
    </row>
    <row r="1350" spans="1:13" x14ac:dyDescent="0.25">
      <c r="A1350" s="95">
        <v>1348</v>
      </c>
      <c r="B1350" s="95">
        <f>COUNTIF($D$3:K1350,D1350)</f>
        <v>84</v>
      </c>
      <c r="C1350" s="95">
        <v>7</v>
      </c>
      <c r="D1350" s="95" t="str">
        <f t="shared" si="90"/>
        <v>IND</v>
      </c>
      <c r="E1350" s="95">
        <f t="shared" si="88"/>
        <v>0</v>
      </c>
      <c r="F1350" s="95" t="str" cm="1">
        <f t="array" ref="F1350">_xlfn.IFS(G1350&gt;H1350,"W",G1350&lt;H1350,"L",G1350=H1350,"---")</f>
        <v>L</v>
      </c>
      <c r="G1350" s="165">
        <v>3</v>
      </c>
      <c r="H1350" s="165">
        <v>4</v>
      </c>
      <c r="I1350" s="95" t="str" cm="1">
        <f t="array" ref="I1350">_xlfn.IFS(H1350&gt;G1350,"W",H1350&lt;G1350,"L",H1350=G1350,"---")</f>
        <v>W</v>
      </c>
      <c r="J1350" s="95">
        <f t="shared" si="89"/>
        <v>1</v>
      </c>
      <c r="K1350" s="95" t="str">
        <f t="shared" si="91"/>
        <v>KCM</v>
      </c>
      <c r="L1350" s="95">
        <v>13</v>
      </c>
      <c r="M1350" s="95">
        <f>COUNTIF($D$3:K1350,K1350)</f>
        <v>86</v>
      </c>
    </row>
    <row r="1351" spans="1:13" x14ac:dyDescent="0.25">
      <c r="A1351" s="95">
        <v>1349</v>
      </c>
      <c r="B1351" s="95">
        <f>COUNTIF($D$3:K1351,D1351)</f>
        <v>85</v>
      </c>
      <c r="C1351" s="95">
        <v>10</v>
      </c>
      <c r="D1351" s="95" t="str">
        <f t="shared" si="90"/>
        <v>OAK</v>
      </c>
      <c r="E1351" s="95">
        <f t="shared" si="88"/>
        <v>0</v>
      </c>
      <c r="F1351" s="95" t="str" cm="1">
        <f t="array" ref="F1351">_xlfn.IFS(G1351&gt;H1351,"W",G1351&lt;H1351,"L",G1351=H1351,"---")</f>
        <v>L</v>
      </c>
      <c r="G1351" s="165">
        <v>0</v>
      </c>
      <c r="H1351" s="165">
        <v>2</v>
      </c>
      <c r="I1351" s="95" t="str" cm="1">
        <f t="array" ref="I1351">_xlfn.IFS(H1351&gt;G1351,"W",H1351&lt;G1351,"L",H1351=G1351,"---")</f>
        <v>W</v>
      </c>
      <c r="J1351" s="95">
        <f t="shared" si="89"/>
        <v>1</v>
      </c>
      <c r="K1351" s="95" t="str">
        <f t="shared" si="91"/>
        <v>DAL</v>
      </c>
      <c r="L1351" s="95">
        <v>15</v>
      </c>
      <c r="M1351" s="95">
        <f>COUNTIF($D$3:K1351,K1351)</f>
        <v>85</v>
      </c>
    </row>
    <row r="1352" spans="1:13" x14ac:dyDescent="0.25">
      <c r="A1352" s="95">
        <v>1350</v>
      </c>
      <c r="B1352" s="95">
        <f>COUNTIF($D$3:K1352,D1352)</f>
        <v>86</v>
      </c>
      <c r="C1352" s="95">
        <v>28</v>
      </c>
      <c r="D1352" s="95" t="str">
        <f t="shared" si="90"/>
        <v>COL</v>
      </c>
      <c r="E1352" s="95">
        <f t="shared" si="88"/>
        <v>0</v>
      </c>
      <c r="F1352" s="95" t="str" cm="1">
        <f t="array" ref="F1352">_xlfn.IFS(G1352&gt;H1352,"W",G1352&lt;H1352,"L",G1352=H1352,"---")</f>
        <v>L</v>
      </c>
      <c r="G1352" s="165">
        <v>2</v>
      </c>
      <c r="H1352" s="165">
        <v>5</v>
      </c>
      <c r="I1352" s="95" t="str" cm="1">
        <f t="array" ref="I1352">_xlfn.IFS(H1352&gt;G1352,"W",H1352&lt;G1352,"L",H1352=G1352,"---")</f>
        <v>W</v>
      </c>
      <c r="J1352" s="95">
        <f t="shared" si="89"/>
        <v>1</v>
      </c>
      <c r="K1352" s="95" t="str">
        <f t="shared" si="91"/>
        <v>ATL</v>
      </c>
      <c r="L1352" s="95">
        <v>22</v>
      </c>
      <c r="M1352" s="95">
        <f>COUNTIF($D$3:K1352,K1352)</f>
        <v>85</v>
      </c>
    </row>
    <row r="1353" spans="1:13" x14ac:dyDescent="0.25">
      <c r="A1353" s="95">
        <v>1351</v>
      </c>
      <c r="B1353" s="95">
        <f>COUNTIF($D$3:K1353,D1353)</f>
        <v>86</v>
      </c>
      <c r="C1353" s="95">
        <v>29</v>
      </c>
      <c r="D1353" s="95" t="str">
        <f t="shared" si="90"/>
        <v>LAP</v>
      </c>
      <c r="E1353" s="95">
        <f t="shared" si="88"/>
        <v>1</v>
      </c>
      <c r="F1353" s="95" t="str" cm="1">
        <f t="array" ref="F1353">_xlfn.IFS(G1353&gt;H1353,"W",G1353&lt;H1353,"L",G1353=H1353,"---")</f>
        <v>W</v>
      </c>
      <c r="G1353" s="165">
        <v>12</v>
      </c>
      <c r="H1353" s="165">
        <v>5</v>
      </c>
      <c r="I1353" s="95" t="str" cm="1">
        <f t="array" ref="I1353">_xlfn.IFS(H1353&gt;G1353,"W",H1353&lt;G1353,"L",H1353=G1353,"---")</f>
        <v>L</v>
      </c>
      <c r="J1353" s="95">
        <f t="shared" si="89"/>
        <v>0</v>
      </c>
      <c r="K1353" s="95" t="str">
        <f t="shared" si="91"/>
        <v>MIA</v>
      </c>
      <c r="L1353" s="95">
        <v>23</v>
      </c>
      <c r="M1353" s="95">
        <f>COUNTIF($D$3:K1353,K1353)</f>
        <v>84</v>
      </c>
    </row>
    <row r="1354" spans="1:13" x14ac:dyDescent="0.25">
      <c r="A1354" s="95">
        <v>1352</v>
      </c>
      <c r="B1354" s="95">
        <f>COUNTIF($D$3:K1354,D1354)</f>
        <v>85</v>
      </c>
      <c r="C1354" s="95">
        <v>31</v>
      </c>
      <c r="D1354" s="95" t="str">
        <f t="shared" si="90"/>
        <v>SDT</v>
      </c>
      <c r="E1354" s="95">
        <f t="shared" si="88"/>
        <v>1</v>
      </c>
      <c r="F1354" s="95" t="str" cm="1">
        <f t="array" ref="F1354">_xlfn.IFS(G1354&gt;H1354,"W",G1354&lt;H1354,"L",G1354=H1354,"---")</f>
        <v>W</v>
      </c>
      <c r="G1354" s="165">
        <v>4</v>
      </c>
      <c r="H1354" s="165">
        <v>3</v>
      </c>
      <c r="I1354" s="95" t="str" cm="1">
        <f t="array" ref="I1354">_xlfn.IFS(H1354&gt;G1354,"W",H1354&lt;G1354,"L",H1354=G1354,"---")</f>
        <v>L</v>
      </c>
      <c r="J1354" s="95">
        <f t="shared" si="89"/>
        <v>0</v>
      </c>
      <c r="K1354" s="95" t="str">
        <f t="shared" si="91"/>
        <v>STL</v>
      </c>
      <c r="L1354" s="95">
        <v>26</v>
      </c>
      <c r="M1354" s="95">
        <f>COUNTIF($D$3:K1354,K1354)</f>
        <v>85</v>
      </c>
    </row>
    <row r="1355" spans="1:13" x14ac:dyDescent="0.25">
      <c r="A1355" s="95">
        <v>1353</v>
      </c>
      <c r="B1355" s="95">
        <f>COUNTIF($D$3:K1355,D1355)</f>
        <v>84</v>
      </c>
      <c r="C1355" s="95">
        <v>21</v>
      </c>
      <c r="D1355" s="95" t="str">
        <f t="shared" si="90"/>
        <v>PIT</v>
      </c>
      <c r="E1355" s="95">
        <f t="shared" si="88"/>
        <v>0</v>
      </c>
      <c r="F1355" s="95" t="str" cm="1">
        <f t="array" ref="F1355">_xlfn.IFS(G1355&gt;H1355,"W",G1355&lt;H1355,"L",G1355=H1355,"---")</f>
        <v>L</v>
      </c>
      <c r="G1355" s="165">
        <v>3</v>
      </c>
      <c r="H1355" s="165">
        <v>6</v>
      </c>
      <c r="I1355" s="95" t="str" cm="1">
        <f t="array" ref="I1355">_xlfn.IFS(H1355&gt;G1355,"W",H1355&lt;G1355,"L",H1355=G1355,"---")</f>
        <v>W</v>
      </c>
      <c r="J1355" s="95">
        <f t="shared" si="89"/>
        <v>1</v>
      </c>
      <c r="K1355" s="95" t="str">
        <f t="shared" si="91"/>
        <v>OKC</v>
      </c>
      <c r="L1355" s="95">
        <v>27</v>
      </c>
      <c r="M1355" s="95">
        <f>COUNTIF($D$3:K1355,K1355)</f>
        <v>85</v>
      </c>
    </row>
    <row r="1356" spans="1:13" x14ac:dyDescent="0.25">
      <c r="A1356" s="95">
        <v>1354</v>
      </c>
      <c r="B1356" s="95">
        <f>COUNTIF($D$3:K1356,D1356)</f>
        <v>85</v>
      </c>
      <c r="C1356" s="95">
        <v>18</v>
      </c>
      <c r="D1356" s="95" t="str">
        <f t="shared" si="90"/>
        <v>PHI</v>
      </c>
      <c r="E1356" s="95">
        <f t="shared" si="88"/>
        <v>1</v>
      </c>
      <c r="F1356" s="95" t="str" cm="1">
        <f t="array" ref="F1356">_xlfn.IFS(G1356&gt;H1356,"W",G1356&lt;H1356,"L",G1356=H1356,"---")</f>
        <v>W</v>
      </c>
      <c r="G1356" s="165">
        <v>6</v>
      </c>
      <c r="H1356" s="165">
        <v>4</v>
      </c>
      <c r="I1356" s="95" t="str" cm="1">
        <f t="array" ref="I1356">_xlfn.IFS(H1356&gt;G1356,"W",H1356&lt;G1356,"L",H1356=G1356,"---")</f>
        <v>L</v>
      </c>
      <c r="J1356" s="95">
        <f t="shared" si="89"/>
        <v>0</v>
      </c>
      <c r="K1356" s="95" t="str">
        <f t="shared" si="91"/>
        <v>SFN</v>
      </c>
      <c r="L1356" s="95">
        <v>32</v>
      </c>
      <c r="M1356" s="95">
        <f>COUNTIF($D$3:K1356,K1356)</f>
        <v>84</v>
      </c>
    </row>
    <row r="1357" spans="1:13" x14ac:dyDescent="0.25">
      <c r="A1357" s="95">
        <v>1355</v>
      </c>
      <c r="B1357" s="95">
        <f>COUNTIF($D$3:K1357,D1357)</f>
        <v>86</v>
      </c>
      <c r="C1357" s="95">
        <v>6</v>
      </c>
      <c r="D1357" s="95" t="str">
        <f t="shared" si="90"/>
        <v>ORL</v>
      </c>
      <c r="E1357" s="95">
        <f t="shared" si="88"/>
        <v>0</v>
      </c>
      <c r="F1357" s="95" t="str" cm="1">
        <f t="array" ref="F1357">_xlfn.IFS(G1357&gt;H1357,"W",G1357&lt;H1357,"L",G1357=H1357,"---")</f>
        <v>L</v>
      </c>
      <c r="G1357" s="165">
        <v>1</v>
      </c>
      <c r="H1357" s="165">
        <v>3</v>
      </c>
      <c r="I1357" s="95" t="str" cm="1">
        <f t="array" ref="I1357">_xlfn.IFS(H1357&gt;G1357,"W",H1357&lt;G1357,"L",H1357=G1357,"---")</f>
        <v>W</v>
      </c>
      <c r="J1357" s="95">
        <f t="shared" si="89"/>
        <v>1</v>
      </c>
      <c r="K1357" s="95" t="str">
        <f t="shared" si="91"/>
        <v>BAL</v>
      </c>
      <c r="L1357" s="95">
        <v>3</v>
      </c>
      <c r="M1357" s="95">
        <f>COUNTIF($D$3:K1357,K1357)</f>
        <v>85</v>
      </c>
    </row>
    <row r="1358" spans="1:13" x14ac:dyDescent="0.25">
      <c r="A1358" s="95">
        <v>1356</v>
      </c>
      <c r="B1358" s="95">
        <f>COUNTIF($D$3:K1358,D1358)</f>
        <v>85</v>
      </c>
      <c r="C1358" s="95">
        <v>5</v>
      </c>
      <c r="D1358" s="95" t="str">
        <f t="shared" si="90"/>
        <v>DET</v>
      </c>
      <c r="E1358" s="95">
        <f t="shared" si="88"/>
        <v>0</v>
      </c>
      <c r="F1358" s="95" t="str" cm="1">
        <f t="array" ref="F1358">_xlfn.IFS(G1358&gt;H1358,"W",G1358&lt;H1358,"L",G1358=H1358,"---")</f>
        <v>L</v>
      </c>
      <c r="G1358" s="165">
        <v>0</v>
      </c>
      <c r="H1358" s="165">
        <v>2</v>
      </c>
      <c r="I1358" s="95" t="str" cm="1">
        <f t="array" ref="I1358">_xlfn.IFS(H1358&gt;G1358,"W",H1358&lt;G1358,"L",H1358=G1358,"---")</f>
        <v>W</v>
      </c>
      <c r="J1358" s="95">
        <f t="shared" si="89"/>
        <v>1</v>
      </c>
      <c r="K1358" s="95" t="str">
        <f t="shared" si="91"/>
        <v>CLE</v>
      </c>
      <c r="L1358" s="95">
        <v>4</v>
      </c>
      <c r="M1358" s="95">
        <f>COUNTIF($D$3:K1358,K1358)</f>
        <v>86</v>
      </c>
    </row>
    <row r="1359" spans="1:13" x14ac:dyDescent="0.25">
      <c r="A1359" s="95">
        <v>1357</v>
      </c>
      <c r="B1359" s="95">
        <f>COUNTIF($D$3:K1359,D1359)</f>
        <v>86</v>
      </c>
      <c r="C1359" s="95">
        <v>2</v>
      </c>
      <c r="D1359" s="95" t="str">
        <f t="shared" si="90"/>
        <v>BOS</v>
      </c>
      <c r="E1359" s="95">
        <f t="shared" si="88"/>
        <v>0</v>
      </c>
      <c r="F1359" s="95" t="str" cm="1">
        <f t="array" ref="F1359">_xlfn.IFS(G1359&gt;H1359,"W",G1359&lt;H1359,"L",G1359=H1359,"---")</f>
        <v>L</v>
      </c>
      <c r="G1359" s="165">
        <v>1</v>
      </c>
      <c r="H1359" s="165">
        <v>4</v>
      </c>
      <c r="I1359" s="95" t="str" cm="1">
        <f t="array" ref="I1359">_xlfn.IFS(H1359&gt;G1359,"W",H1359&lt;G1359,"L",H1359=G1359,"---")</f>
        <v>W</v>
      </c>
      <c r="J1359" s="95">
        <f t="shared" si="89"/>
        <v>1</v>
      </c>
      <c r="K1359" s="95" t="str">
        <f t="shared" si="91"/>
        <v>IND</v>
      </c>
      <c r="L1359" s="95">
        <v>7</v>
      </c>
      <c r="M1359" s="95">
        <f>COUNTIF($D$3:K1359,K1359)</f>
        <v>85</v>
      </c>
    </row>
    <row r="1360" spans="1:13" x14ac:dyDescent="0.25">
      <c r="A1360" s="95">
        <v>1358</v>
      </c>
      <c r="B1360" s="95">
        <f>COUNTIF($D$3:K1360,D1360)</f>
        <v>86</v>
      </c>
      <c r="C1360" s="95">
        <v>1</v>
      </c>
      <c r="D1360" s="95" t="str">
        <f t="shared" si="90"/>
        <v>NYS</v>
      </c>
      <c r="E1360" s="95">
        <f t="shared" si="88"/>
        <v>1</v>
      </c>
      <c r="F1360" s="95" t="str" cm="1">
        <f t="array" ref="F1360">_xlfn.IFS(G1360&gt;H1360,"W",G1360&lt;H1360,"L",G1360=H1360,"---")</f>
        <v>W</v>
      </c>
      <c r="G1360" s="165">
        <v>9</v>
      </c>
      <c r="H1360" s="165">
        <v>3</v>
      </c>
      <c r="I1360" s="95" t="str" cm="1">
        <f t="array" ref="I1360">_xlfn.IFS(H1360&gt;G1360,"W",H1360&lt;G1360,"L",H1360=G1360,"---")</f>
        <v>L</v>
      </c>
      <c r="J1360" s="95">
        <f t="shared" si="89"/>
        <v>0</v>
      </c>
      <c r="K1360" s="95" t="str">
        <f t="shared" si="91"/>
        <v>MIL</v>
      </c>
      <c r="L1360" s="95">
        <v>8</v>
      </c>
      <c r="M1360" s="95">
        <f>COUNTIF($D$3:K1360,K1360)</f>
        <v>84</v>
      </c>
    </row>
    <row r="1361" spans="1:13" x14ac:dyDescent="0.25">
      <c r="A1361" s="95">
        <v>1359</v>
      </c>
      <c r="B1361" s="95">
        <f>COUNTIF($D$3:K1361,D1361)</f>
        <v>85</v>
      </c>
      <c r="C1361" s="95">
        <v>16</v>
      </c>
      <c r="D1361" s="95" t="str">
        <f t="shared" si="90"/>
        <v>HOU</v>
      </c>
      <c r="E1361" s="95">
        <f t="shared" si="88"/>
        <v>1</v>
      </c>
      <c r="F1361" s="95" t="str" cm="1">
        <f t="array" ref="F1361">_xlfn.IFS(G1361&gt;H1361,"W",G1361&lt;H1361,"L",G1361=H1361,"---")</f>
        <v>W</v>
      </c>
      <c r="G1361" s="165">
        <v>5</v>
      </c>
      <c r="H1361" s="165">
        <v>1</v>
      </c>
      <c r="I1361" s="95" t="str" cm="1">
        <f t="array" ref="I1361">_xlfn.IFS(H1361&gt;G1361,"W",H1361&lt;G1361,"L",H1361=G1361,"---")</f>
        <v>L</v>
      </c>
      <c r="J1361" s="95">
        <f t="shared" si="89"/>
        <v>0</v>
      </c>
      <c r="K1361" s="95" t="str">
        <f t="shared" si="91"/>
        <v>SEA</v>
      </c>
      <c r="L1361" s="95">
        <v>9</v>
      </c>
      <c r="M1361" s="95">
        <f>COUNTIF($D$3:K1361,K1361)</f>
        <v>84</v>
      </c>
    </row>
    <row r="1362" spans="1:13" x14ac:dyDescent="0.25">
      <c r="A1362" s="95">
        <v>1360</v>
      </c>
      <c r="B1362" s="95">
        <f>COUNTIF($D$3:K1362,D1362)</f>
        <v>87</v>
      </c>
      <c r="C1362" s="95">
        <v>12</v>
      </c>
      <c r="D1362" s="95" t="str">
        <f t="shared" si="90"/>
        <v>CHR</v>
      </c>
      <c r="E1362" s="95">
        <f t="shared" si="88"/>
        <v>0</v>
      </c>
      <c r="F1362" s="95" t="str" cm="1">
        <f t="array" ref="F1362">_xlfn.IFS(G1362&gt;H1362,"W",G1362&lt;H1362,"L",G1362=H1362,"---")</f>
        <v>L</v>
      </c>
      <c r="G1362" s="165">
        <v>0</v>
      </c>
      <c r="H1362" s="165">
        <v>13</v>
      </c>
      <c r="I1362" s="95" t="str" cm="1">
        <f t="array" ref="I1362">_xlfn.IFS(H1362&gt;G1362,"W",H1362&lt;G1362,"L",H1362=G1362,"---")</f>
        <v>W</v>
      </c>
      <c r="J1362" s="95">
        <f t="shared" si="89"/>
        <v>1</v>
      </c>
      <c r="K1362" s="95" t="str">
        <f t="shared" si="91"/>
        <v>KCM</v>
      </c>
      <c r="L1362" s="95">
        <v>13</v>
      </c>
      <c r="M1362" s="95">
        <f>COUNTIF($D$3:K1362,K1362)</f>
        <v>87</v>
      </c>
    </row>
    <row r="1363" spans="1:13" x14ac:dyDescent="0.25">
      <c r="A1363" s="95">
        <v>1361</v>
      </c>
      <c r="B1363" s="95">
        <f>COUNTIF($D$3:K1363,D1363)</f>
        <v>86</v>
      </c>
      <c r="C1363" s="95">
        <v>11</v>
      </c>
      <c r="D1363" s="95" t="str">
        <f t="shared" si="90"/>
        <v>LAA</v>
      </c>
      <c r="E1363" s="95">
        <f t="shared" si="88"/>
        <v>1</v>
      </c>
      <c r="F1363" s="95" t="str" cm="1">
        <f t="array" ref="F1363">_xlfn.IFS(G1363&gt;H1363,"W",G1363&lt;H1363,"L",G1363=H1363,"---")</f>
        <v>W</v>
      </c>
      <c r="G1363" s="165">
        <v>6</v>
      </c>
      <c r="H1363" s="165">
        <v>5</v>
      </c>
      <c r="I1363" s="95" t="str" cm="1">
        <f t="array" ref="I1363">_xlfn.IFS(H1363&gt;G1363,"W",H1363&lt;G1363,"L",H1363=G1363,"---")</f>
        <v>L</v>
      </c>
      <c r="J1363" s="95">
        <f t="shared" si="89"/>
        <v>0</v>
      </c>
      <c r="K1363" s="95" t="str">
        <f t="shared" si="91"/>
        <v>MIN</v>
      </c>
      <c r="L1363" s="95">
        <v>14</v>
      </c>
      <c r="M1363" s="95">
        <f>COUNTIF($D$3:K1363,K1363)</f>
        <v>86</v>
      </c>
    </row>
    <row r="1364" spans="1:13" x14ac:dyDescent="0.25">
      <c r="A1364" s="95">
        <v>1362</v>
      </c>
      <c r="B1364" s="95">
        <f>COUNTIF($D$3:K1364,D1364)</f>
        <v>86</v>
      </c>
      <c r="C1364" s="95">
        <v>10</v>
      </c>
      <c r="D1364" s="95" t="str">
        <f t="shared" si="90"/>
        <v>OAK</v>
      </c>
      <c r="E1364" s="95">
        <f t="shared" si="88"/>
        <v>0</v>
      </c>
      <c r="F1364" s="95" t="str" cm="1">
        <f t="array" ref="F1364">_xlfn.IFS(G1364&gt;H1364,"W",G1364&lt;H1364,"L",G1364=H1364,"---")</f>
        <v>L</v>
      </c>
      <c r="G1364" s="165">
        <v>1</v>
      </c>
      <c r="H1364" s="165">
        <v>7</v>
      </c>
      <c r="I1364" s="95" t="str" cm="1">
        <f t="array" ref="I1364">_xlfn.IFS(H1364&gt;G1364,"W",H1364&lt;G1364,"L",H1364=G1364,"---")</f>
        <v>W</v>
      </c>
      <c r="J1364" s="95">
        <f t="shared" si="89"/>
        <v>1</v>
      </c>
      <c r="K1364" s="95" t="str">
        <f t="shared" si="91"/>
        <v>DAL</v>
      </c>
      <c r="L1364" s="95">
        <v>15</v>
      </c>
      <c r="M1364" s="95">
        <f>COUNTIF($D$3:K1364,K1364)</f>
        <v>86</v>
      </c>
    </row>
    <row r="1365" spans="1:13" x14ac:dyDescent="0.25">
      <c r="A1365" s="95">
        <v>1363</v>
      </c>
      <c r="B1365" s="95">
        <f>COUNTIF($D$3:K1365,D1365)</f>
        <v>84</v>
      </c>
      <c r="C1365" s="95">
        <v>24</v>
      </c>
      <c r="D1365" s="95" t="str">
        <f t="shared" si="90"/>
        <v>CIN</v>
      </c>
      <c r="E1365" s="95">
        <f t="shared" si="88"/>
        <v>0</v>
      </c>
      <c r="F1365" s="95" t="str" cm="1">
        <f t="array" ref="F1365">_xlfn.IFS(G1365&gt;H1365,"W",G1365&lt;H1365,"L",G1365=H1365,"---")</f>
        <v>L</v>
      </c>
      <c r="G1365" s="165">
        <v>4</v>
      </c>
      <c r="H1365" s="165">
        <v>6</v>
      </c>
      <c r="I1365" s="95" t="str" cm="1">
        <f t="array" ref="I1365">_xlfn.IFS(H1365&gt;G1365,"W",H1365&lt;G1365,"L",H1365=G1365,"---")</f>
        <v>W</v>
      </c>
      <c r="J1365" s="95">
        <f t="shared" si="89"/>
        <v>1</v>
      </c>
      <c r="K1365" s="95" t="str">
        <f t="shared" si="91"/>
        <v>NYC</v>
      </c>
      <c r="L1365" s="95">
        <v>17</v>
      </c>
      <c r="M1365" s="95">
        <f>COUNTIF($D$3:K1365,K1365)</f>
        <v>86</v>
      </c>
    </row>
    <row r="1366" spans="1:13" x14ac:dyDescent="0.25">
      <c r="A1366" s="95">
        <v>1364</v>
      </c>
      <c r="B1366" s="95">
        <f>COUNTIF($D$3:K1366,D1366)</f>
        <v>85</v>
      </c>
      <c r="C1366" s="95">
        <v>23</v>
      </c>
      <c r="D1366" s="95" t="str">
        <f t="shared" si="90"/>
        <v>MIA</v>
      </c>
      <c r="E1366" s="95">
        <f t="shared" si="88"/>
        <v>1</v>
      </c>
      <c r="F1366" s="95" t="str" cm="1">
        <f t="array" ref="F1366">_xlfn.IFS(G1366&gt;H1366,"W",G1366&lt;H1366,"L",G1366=H1366,"---")</f>
        <v>W</v>
      </c>
      <c r="G1366" s="165">
        <v>5</v>
      </c>
      <c r="H1366" s="165">
        <v>0</v>
      </c>
      <c r="I1366" s="95" t="str" cm="1">
        <f t="array" ref="I1366">_xlfn.IFS(H1366&gt;G1366,"W",H1366&lt;G1366,"L",H1366=G1366,"---")</f>
        <v>L</v>
      </c>
      <c r="J1366" s="95">
        <f t="shared" si="89"/>
        <v>0</v>
      </c>
      <c r="K1366" s="95" t="str">
        <f t="shared" si="91"/>
        <v>PHI</v>
      </c>
      <c r="L1366" s="95">
        <v>18</v>
      </c>
      <c r="M1366" s="95">
        <f>COUNTIF($D$3:K1366,K1366)</f>
        <v>86</v>
      </c>
    </row>
    <row r="1367" spans="1:13" x14ac:dyDescent="0.25">
      <c r="A1367" s="95">
        <v>1365</v>
      </c>
      <c r="B1367" s="95">
        <f>COUNTIF($D$3:K1367,D1367)</f>
        <v>86</v>
      </c>
      <c r="C1367" s="95">
        <v>20</v>
      </c>
      <c r="D1367" s="95" t="str">
        <f t="shared" si="90"/>
        <v>WAS</v>
      </c>
      <c r="E1367" s="95">
        <f t="shared" si="88"/>
        <v>0</v>
      </c>
      <c r="F1367" s="95" t="str" cm="1">
        <f t="array" ref="F1367">_xlfn.IFS(G1367&gt;H1367,"W",G1367&lt;H1367,"L",G1367=H1367,"---")</f>
        <v>L</v>
      </c>
      <c r="G1367" s="165">
        <v>3</v>
      </c>
      <c r="H1367" s="165">
        <v>13</v>
      </c>
      <c r="I1367" s="95" t="str" cm="1">
        <f t="array" ref="I1367">_xlfn.IFS(H1367&gt;G1367,"W",H1367&lt;G1367,"L",H1367=G1367,"---")</f>
        <v>W</v>
      </c>
      <c r="J1367" s="95">
        <f t="shared" si="89"/>
        <v>1</v>
      </c>
      <c r="K1367" s="95" t="str">
        <f t="shared" si="91"/>
        <v>PIT</v>
      </c>
      <c r="L1367" s="95">
        <v>21</v>
      </c>
      <c r="M1367" s="95">
        <f>COUNTIF($D$3:K1367,K1367)</f>
        <v>85</v>
      </c>
    </row>
    <row r="1368" spans="1:13" x14ac:dyDescent="0.25">
      <c r="A1368" s="95">
        <v>1366</v>
      </c>
      <c r="B1368" s="95">
        <f>COUNTIF($D$3:K1368,D1368)</f>
        <v>85</v>
      </c>
      <c r="C1368" s="95">
        <v>19</v>
      </c>
      <c r="D1368" s="95" t="str">
        <f t="shared" si="90"/>
        <v>BKN</v>
      </c>
      <c r="E1368" s="95">
        <f t="shared" si="88"/>
        <v>1</v>
      </c>
      <c r="F1368" s="95" t="str" cm="1">
        <f t="array" ref="F1368">_xlfn.IFS(G1368&gt;H1368,"W",G1368&lt;H1368,"L",G1368=H1368,"---")</f>
        <v>W</v>
      </c>
      <c r="G1368" s="165">
        <v>13</v>
      </c>
      <c r="H1368" s="165">
        <v>4</v>
      </c>
      <c r="I1368" s="95" t="str" cm="1">
        <f t="array" ref="I1368">_xlfn.IFS(H1368&gt;G1368,"W",H1368&lt;G1368,"L",H1368=G1368,"---")</f>
        <v>L</v>
      </c>
      <c r="J1368" s="95">
        <f t="shared" si="89"/>
        <v>0</v>
      </c>
      <c r="K1368" s="95" t="str">
        <f t="shared" si="91"/>
        <v>ATL</v>
      </c>
      <c r="L1368" s="95">
        <v>22</v>
      </c>
      <c r="M1368" s="95">
        <f>COUNTIF($D$3:K1368,K1368)</f>
        <v>86</v>
      </c>
    </row>
    <row r="1369" spans="1:13" x14ac:dyDescent="0.25">
      <c r="A1369" s="95">
        <v>1367</v>
      </c>
      <c r="B1369" s="95">
        <f>COUNTIF($D$3:K1369,D1369)</f>
        <v>86</v>
      </c>
      <c r="C1369" s="95">
        <v>31</v>
      </c>
      <c r="D1369" s="95" t="str">
        <f t="shared" si="90"/>
        <v>SDT</v>
      </c>
      <c r="E1369" s="95">
        <f t="shared" si="88"/>
        <v>0</v>
      </c>
      <c r="F1369" s="95" t="str" cm="1">
        <f t="array" ref="F1369">_xlfn.IFS(G1369&gt;H1369,"W",G1369&lt;H1369,"L",G1369=H1369,"---")</f>
        <v>L</v>
      </c>
      <c r="G1369" s="165">
        <v>2</v>
      </c>
      <c r="H1369" s="165">
        <v>4</v>
      </c>
      <c r="I1369" s="95" t="str" cm="1">
        <f t="array" ref="I1369">_xlfn.IFS(H1369&gt;G1369,"W",H1369&lt;G1369,"L",H1369=G1369,"---")</f>
        <v>W</v>
      </c>
      <c r="J1369" s="95">
        <f t="shared" si="89"/>
        <v>1</v>
      </c>
      <c r="K1369" s="95" t="str">
        <f t="shared" si="91"/>
        <v>STL</v>
      </c>
      <c r="L1369" s="95">
        <v>26</v>
      </c>
      <c r="M1369" s="95">
        <f>COUNTIF($D$3:K1369,K1369)</f>
        <v>86</v>
      </c>
    </row>
    <row r="1370" spans="1:13" x14ac:dyDescent="0.25">
      <c r="A1370" s="95">
        <v>1368</v>
      </c>
      <c r="B1370" s="95">
        <f>COUNTIF($D$3:K1370,D1370)</f>
        <v>86</v>
      </c>
      <c r="C1370" s="95">
        <v>30</v>
      </c>
      <c r="D1370" s="95" t="str">
        <f t="shared" si="90"/>
        <v>PHX</v>
      </c>
      <c r="E1370" s="95">
        <f t="shared" si="88"/>
        <v>0</v>
      </c>
      <c r="F1370" s="95" t="str" cm="1">
        <f t="array" ref="F1370">_xlfn.IFS(G1370&gt;H1370,"W",G1370&lt;H1370,"L",G1370=H1370,"---")</f>
        <v>L</v>
      </c>
      <c r="G1370" s="165">
        <v>2</v>
      </c>
      <c r="H1370" s="165">
        <v>4</v>
      </c>
      <c r="I1370" s="95" t="str" cm="1">
        <f t="array" ref="I1370">_xlfn.IFS(H1370&gt;G1370,"W",H1370&lt;G1370,"L",H1370=G1370,"---")</f>
        <v>W</v>
      </c>
      <c r="J1370" s="95">
        <f t="shared" si="89"/>
        <v>1</v>
      </c>
      <c r="K1370" s="95" t="str">
        <f t="shared" si="91"/>
        <v>OKC</v>
      </c>
      <c r="L1370" s="95">
        <v>27</v>
      </c>
      <c r="M1370" s="95">
        <f>COUNTIF($D$3:K1370,K1370)</f>
        <v>86</v>
      </c>
    </row>
    <row r="1371" spans="1:13" x14ac:dyDescent="0.25">
      <c r="A1371" s="95">
        <v>1369</v>
      </c>
      <c r="B1371" s="95">
        <f>COUNTIF($D$3:K1371,D1371)</f>
        <v>87</v>
      </c>
      <c r="C1371" s="95">
        <v>29</v>
      </c>
      <c r="D1371" s="95" t="str">
        <f t="shared" si="90"/>
        <v>LAP</v>
      </c>
      <c r="E1371" s="95">
        <f t="shared" si="88"/>
        <v>0</v>
      </c>
      <c r="F1371" s="95" t="str" cm="1">
        <f t="array" ref="F1371">_xlfn.IFS(G1371&gt;H1371,"W",G1371&lt;H1371,"L",G1371=H1371,"---")</f>
        <v>L</v>
      </c>
      <c r="G1371" s="165">
        <v>2</v>
      </c>
      <c r="H1371" s="165">
        <v>7</v>
      </c>
      <c r="I1371" s="95" t="str" cm="1">
        <f t="array" ref="I1371">_xlfn.IFS(H1371&gt;G1371,"W",H1371&lt;G1371,"L",H1371=G1371,"---")</f>
        <v>W</v>
      </c>
      <c r="J1371" s="95">
        <f t="shared" si="89"/>
        <v>1</v>
      </c>
      <c r="K1371" s="95" t="str">
        <f t="shared" si="91"/>
        <v>COL</v>
      </c>
      <c r="L1371" s="95">
        <v>28</v>
      </c>
      <c r="M1371" s="95">
        <f>COUNTIF($D$3:K1371,K1371)</f>
        <v>87</v>
      </c>
    </row>
    <row r="1372" spans="1:13" x14ac:dyDescent="0.25">
      <c r="A1372" s="95">
        <v>1370</v>
      </c>
      <c r="B1372" s="95">
        <f>COUNTIF($D$3:K1372,D1372)</f>
        <v>84</v>
      </c>
      <c r="C1372" s="95">
        <v>25</v>
      </c>
      <c r="D1372" s="95" t="str">
        <f t="shared" si="90"/>
        <v>CHC</v>
      </c>
      <c r="E1372" s="95">
        <f t="shared" si="88"/>
        <v>1</v>
      </c>
      <c r="F1372" s="95" t="str" cm="1">
        <f t="array" ref="F1372">_xlfn.IFS(G1372&gt;H1372,"W",G1372&lt;H1372,"L",G1372=H1372,"---")</f>
        <v>W</v>
      </c>
      <c r="G1372" s="165">
        <v>7</v>
      </c>
      <c r="H1372" s="165">
        <v>1</v>
      </c>
      <c r="I1372" s="95" t="str" cm="1">
        <f t="array" ref="I1372">_xlfn.IFS(H1372&gt;G1372,"W",H1372&lt;G1372,"L",H1372=G1372,"---")</f>
        <v>L</v>
      </c>
      <c r="J1372" s="95">
        <f t="shared" si="89"/>
        <v>0</v>
      </c>
      <c r="K1372" s="95" t="str">
        <f t="shared" si="91"/>
        <v>SFN</v>
      </c>
      <c r="L1372" s="95">
        <v>32</v>
      </c>
      <c r="M1372" s="95">
        <f>COUNTIF($D$3:K1372,K1372)</f>
        <v>85</v>
      </c>
    </row>
    <row r="1373" spans="1:13" x14ac:dyDescent="0.25">
      <c r="A1373" s="95">
        <v>1371</v>
      </c>
      <c r="B1373" s="95">
        <f>COUNTIF($D$3:K1373,D1373)</f>
        <v>87</v>
      </c>
      <c r="C1373" s="95">
        <v>6</v>
      </c>
      <c r="D1373" s="95" t="str">
        <f t="shared" si="90"/>
        <v>ORL</v>
      </c>
      <c r="E1373" s="95">
        <f t="shared" si="88"/>
        <v>0</v>
      </c>
      <c r="F1373" s="95" t="str" cm="1">
        <f t="array" ref="F1373">_xlfn.IFS(G1373&gt;H1373,"W",G1373&lt;H1373,"L",G1373=H1373,"---")</f>
        <v>L</v>
      </c>
      <c r="G1373" s="165">
        <v>0</v>
      </c>
      <c r="H1373" s="165">
        <v>7</v>
      </c>
      <c r="I1373" s="95" t="str" cm="1">
        <f t="array" ref="I1373">_xlfn.IFS(H1373&gt;G1373,"W",H1373&lt;G1373,"L",H1373=G1373,"---")</f>
        <v>W</v>
      </c>
      <c r="J1373" s="95">
        <f t="shared" si="89"/>
        <v>1</v>
      </c>
      <c r="K1373" s="95" t="str">
        <f t="shared" si="91"/>
        <v>BAL</v>
      </c>
      <c r="L1373" s="95">
        <v>3</v>
      </c>
      <c r="M1373" s="95">
        <f>COUNTIF($D$3:K1373,K1373)</f>
        <v>86</v>
      </c>
    </row>
    <row r="1374" spans="1:13" x14ac:dyDescent="0.25">
      <c r="A1374" s="95">
        <v>1372</v>
      </c>
      <c r="B1374" s="95">
        <f>COUNTIF($D$3:K1374,D1374)</f>
        <v>86</v>
      </c>
      <c r="C1374" s="95">
        <v>5</v>
      </c>
      <c r="D1374" s="95" t="str">
        <f t="shared" si="90"/>
        <v>DET</v>
      </c>
      <c r="E1374" s="95">
        <f t="shared" si="88"/>
        <v>1</v>
      </c>
      <c r="F1374" s="95" t="str" cm="1">
        <f t="array" ref="F1374">_xlfn.IFS(G1374&gt;H1374,"W",G1374&lt;H1374,"L",G1374=H1374,"---")</f>
        <v>W</v>
      </c>
      <c r="G1374" s="165">
        <v>5</v>
      </c>
      <c r="H1374" s="165">
        <v>4</v>
      </c>
      <c r="I1374" s="95" t="str" cm="1">
        <f t="array" ref="I1374">_xlfn.IFS(H1374&gt;G1374,"W",H1374&lt;G1374,"L",H1374=G1374,"---")</f>
        <v>L</v>
      </c>
      <c r="J1374" s="95">
        <f t="shared" si="89"/>
        <v>0</v>
      </c>
      <c r="K1374" s="95" t="str">
        <f t="shared" si="91"/>
        <v>CLE</v>
      </c>
      <c r="L1374" s="95">
        <v>4</v>
      </c>
      <c r="M1374" s="95">
        <f>COUNTIF($D$3:K1374,K1374)</f>
        <v>87</v>
      </c>
    </row>
    <row r="1375" spans="1:13" x14ac:dyDescent="0.25">
      <c r="A1375" s="95">
        <v>1373</v>
      </c>
      <c r="B1375" s="95">
        <f>COUNTIF($D$3:K1375,D1375)</f>
        <v>87</v>
      </c>
      <c r="C1375" s="95">
        <v>2</v>
      </c>
      <c r="D1375" s="95" t="str">
        <f t="shared" si="90"/>
        <v>BOS</v>
      </c>
      <c r="E1375" s="95">
        <f t="shared" si="88"/>
        <v>1</v>
      </c>
      <c r="F1375" s="95" t="str" cm="1">
        <f t="array" ref="F1375">_xlfn.IFS(G1375&gt;H1375,"W",G1375&lt;H1375,"L",G1375=H1375,"---")</f>
        <v>W</v>
      </c>
      <c r="G1375" s="165">
        <v>7</v>
      </c>
      <c r="H1375" s="165">
        <v>3</v>
      </c>
      <c r="I1375" s="95" t="str" cm="1">
        <f t="array" ref="I1375">_xlfn.IFS(H1375&gt;G1375,"W",H1375&lt;G1375,"L",H1375=G1375,"---")</f>
        <v>L</v>
      </c>
      <c r="J1375" s="95">
        <f t="shared" si="89"/>
        <v>0</v>
      </c>
      <c r="K1375" s="95" t="str">
        <f t="shared" si="91"/>
        <v>IND</v>
      </c>
      <c r="L1375" s="95">
        <v>7</v>
      </c>
      <c r="M1375" s="95">
        <f>COUNTIF($D$3:K1375,K1375)</f>
        <v>86</v>
      </c>
    </row>
    <row r="1376" spans="1:13" x14ac:dyDescent="0.25">
      <c r="A1376" s="95">
        <v>1374</v>
      </c>
      <c r="B1376" s="95">
        <f>COUNTIF($D$3:K1376,D1376)</f>
        <v>87</v>
      </c>
      <c r="C1376" s="95">
        <v>1</v>
      </c>
      <c r="D1376" s="95" t="str">
        <f t="shared" si="90"/>
        <v>NYS</v>
      </c>
      <c r="E1376" s="95">
        <f t="shared" si="88"/>
        <v>1</v>
      </c>
      <c r="F1376" s="95" t="str" cm="1">
        <f t="array" ref="F1376">_xlfn.IFS(G1376&gt;H1376,"W",G1376&lt;H1376,"L",G1376=H1376,"---")</f>
        <v>W</v>
      </c>
      <c r="G1376" s="165">
        <v>4</v>
      </c>
      <c r="H1376" s="165">
        <v>2</v>
      </c>
      <c r="I1376" s="95" t="str" cm="1">
        <f t="array" ref="I1376">_xlfn.IFS(H1376&gt;G1376,"W",H1376&lt;G1376,"L",H1376=G1376,"---")</f>
        <v>L</v>
      </c>
      <c r="J1376" s="95">
        <f t="shared" si="89"/>
        <v>0</v>
      </c>
      <c r="K1376" s="95" t="str">
        <f t="shared" si="91"/>
        <v>MIL</v>
      </c>
      <c r="L1376" s="95">
        <v>8</v>
      </c>
      <c r="M1376" s="95">
        <f>COUNTIF($D$3:K1376,K1376)</f>
        <v>85</v>
      </c>
    </row>
    <row r="1377" spans="1:13" x14ac:dyDescent="0.25">
      <c r="A1377" s="95">
        <v>1375</v>
      </c>
      <c r="B1377" s="95">
        <f>COUNTIF($D$3:K1377,D1377)</f>
        <v>86</v>
      </c>
      <c r="C1377" s="95">
        <v>16</v>
      </c>
      <c r="D1377" s="95" t="str">
        <f t="shared" si="90"/>
        <v>HOU</v>
      </c>
      <c r="E1377" s="95">
        <f t="shared" si="88"/>
        <v>1</v>
      </c>
      <c r="F1377" s="95" t="str" cm="1">
        <f t="array" ref="F1377">_xlfn.IFS(G1377&gt;H1377,"W",G1377&lt;H1377,"L",G1377=H1377,"---")</f>
        <v>W</v>
      </c>
      <c r="G1377" s="165">
        <v>7</v>
      </c>
      <c r="H1377" s="165">
        <v>1</v>
      </c>
      <c r="I1377" s="95" t="str" cm="1">
        <f t="array" ref="I1377">_xlfn.IFS(H1377&gt;G1377,"W",H1377&lt;G1377,"L",H1377=G1377,"---")</f>
        <v>L</v>
      </c>
      <c r="J1377" s="95">
        <f t="shared" si="89"/>
        <v>0</v>
      </c>
      <c r="K1377" s="95" t="str">
        <f t="shared" si="91"/>
        <v>SEA</v>
      </c>
      <c r="L1377" s="95">
        <v>9</v>
      </c>
      <c r="M1377" s="95">
        <f>COUNTIF($D$3:K1377,K1377)</f>
        <v>85</v>
      </c>
    </row>
    <row r="1378" spans="1:13" x14ac:dyDescent="0.25">
      <c r="A1378" s="95">
        <v>1376</v>
      </c>
      <c r="B1378" s="95">
        <f>COUNTIF($D$3:K1378,D1378)</f>
        <v>88</v>
      </c>
      <c r="C1378" s="95">
        <v>12</v>
      </c>
      <c r="D1378" s="95" t="str">
        <f t="shared" si="90"/>
        <v>CHR</v>
      </c>
      <c r="E1378" s="95">
        <f t="shared" si="88"/>
        <v>1</v>
      </c>
      <c r="F1378" s="95" t="str" cm="1">
        <f t="array" ref="F1378">_xlfn.IFS(G1378&gt;H1378,"W",G1378&lt;H1378,"L",G1378=H1378,"---")</f>
        <v>W</v>
      </c>
      <c r="G1378" s="165">
        <v>8</v>
      </c>
      <c r="H1378" s="165">
        <v>5</v>
      </c>
      <c r="I1378" s="95" t="str" cm="1">
        <f t="array" ref="I1378">_xlfn.IFS(H1378&gt;G1378,"W",H1378&lt;G1378,"L",H1378=G1378,"---")</f>
        <v>L</v>
      </c>
      <c r="J1378" s="95">
        <f t="shared" si="89"/>
        <v>0</v>
      </c>
      <c r="K1378" s="95" t="str">
        <f t="shared" si="91"/>
        <v>KCM</v>
      </c>
      <c r="L1378" s="95">
        <v>13</v>
      </c>
      <c r="M1378" s="95">
        <f>COUNTIF($D$3:K1378,K1378)</f>
        <v>88</v>
      </c>
    </row>
    <row r="1379" spans="1:13" x14ac:dyDescent="0.25">
      <c r="A1379" s="95">
        <v>1377</v>
      </c>
      <c r="B1379" s="95">
        <f>COUNTIF($D$3:K1379,D1379)</f>
        <v>87</v>
      </c>
      <c r="C1379" s="95">
        <v>11</v>
      </c>
      <c r="D1379" s="95" t="str">
        <f t="shared" si="90"/>
        <v>LAA</v>
      </c>
      <c r="E1379" s="95">
        <f t="shared" si="88"/>
        <v>1</v>
      </c>
      <c r="F1379" s="95" t="str" cm="1">
        <f t="array" ref="F1379">_xlfn.IFS(G1379&gt;H1379,"W",G1379&lt;H1379,"L",G1379=H1379,"---")</f>
        <v>W</v>
      </c>
      <c r="G1379" s="165">
        <v>7</v>
      </c>
      <c r="H1379" s="165">
        <v>0</v>
      </c>
      <c r="I1379" s="95" t="str" cm="1">
        <f t="array" ref="I1379">_xlfn.IFS(H1379&gt;G1379,"W",H1379&lt;G1379,"L",H1379=G1379,"---")</f>
        <v>L</v>
      </c>
      <c r="J1379" s="95">
        <f t="shared" si="89"/>
        <v>0</v>
      </c>
      <c r="K1379" s="95" t="str">
        <f t="shared" si="91"/>
        <v>MIN</v>
      </c>
      <c r="L1379" s="95">
        <v>14</v>
      </c>
      <c r="M1379" s="95">
        <f>COUNTIF($D$3:K1379,K1379)</f>
        <v>87</v>
      </c>
    </row>
    <row r="1380" spans="1:13" x14ac:dyDescent="0.25">
      <c r="A1380" s="95">
        <v>1378</v>
      </c>
      <c r="B1380" s="95">
        <f>COUNTIF($D$3:K1380,D1380)</f>
        <v>87</v>
      </c>
      <c r="C1380" s="95">
        <v>10</v>
      </c>
      <c r="D1380" s="95" t="str">
        <f t="shared" si="90"/>
        <v>OAK</v>
      </c>
      <c r="E1380" s="95">
        <f t="shared" si="88"/>
        <v>0</v>
      </c>
      <c r="F1380" s="95" t="str" cm="1">
        <f t="array" ref="F1380">_xlfn.IFS(G1380&gt;H1380,"W",G1380&lt;H1380,"L",G1380=H1380,"---")</f>
        <v>L</v>
      </c>
      <c r="G1380" s="165">
        <v>5</v>
      </c>
      <c r="H1380" s="165">
        <v>6</v>
      </c>
      <c r="I1380" s="95" t="str" cm="1">
        <f t="array" ref="I1380">_xlfn.IFS(H1380&gt;G1380,"W",H1380&lt;G1380,"L",H1380=G1380,"---")</f>
        <v>W</v>
      </c>
      <c r="J1380" s="95">
        <f t="shared" si="89"/>
        <v>1</v>
      </c>
      <c r="K1380" s="95" t="str">
        <f t="shared" si="91"/>
        <v>DAL</v>
      </c>
      <c r="L1380" s="95">
        <v>15</v>
      </c>
      <c r="M1380" s="95">
        <f>COUNTIF($D$3:K1380,K1380)</f>
        <v>87</v>
      </c>
    </row>
    <row r="1381" spans="1:13" x14ac:dyDescent="0.25">
      <c r="A1381" s="95">
        <v>1379</v>
      </c>
      <c r="B1381" s="95">
        <f>COUNTIF($D$3:K1381,D1381)</f>
        <v>85</v>
      </c>
      <c r="C1381" s="95">
        <v>24</v>
      </c>
      <c r="D1381" s="95" t="str">
        <f t="shared" si="90"/>
        <v>CIN</v>
      </c>
      <c r="E1381" s="95">
        <f t="shared" si="88"/>
        <v>1</v>
      </c>
      <c r="F1381" s="95" t="str" cm="1">
        <f t="array" ref="F1381">_xlfn.IFS(G1381&gt;H1381,"W",G1381&lt;H1381,"L",G1381=H1381,"---")</f>
        <v>W</v>
      </c>
      <c r="G1381" s="165">
        <v>8</v>
      </c>
      <c r="H1381" s="165">
        <v>6</v>
      </c>
      <c r="I1381" s="95" t="str" cm="1">
        <f t="array" ref="I1381">_xlfn.IFS(H1381&gt;G1381,"W",H1381&lt;G1381,"L",H1381=G1381,"---")</f>
        <v>L</v>
      </c>
      <c r="J1381" s="95">
        <f t="shared" si="89"/>
        <v>0</v>
      </c>
      <c r="K1381" s="95" t="str">
        <f t="shared" si="91"/>
        <v>NYC</v>
      </c>
      <c r="L1381" s="95">
        <v>17</v>
      </c>
      <c r="M1381" s="95">
        <f>COUNTIF($D$3:K1381,K1381)</f>
        <v>87</v>
      </c>
    </row>
    <row r="1382" spans="1:13" x14ac:dyDescent="0.25">
      <c r="A1382" s="95">
        <v>1380</v>
      </c>
      <c r="B1382" s="95">
        <f>COUNTIF($D$3:K1382,D1382)</f>
        <v>86</v>
      </c>
      <c r="C1382" s="95">
        <v>23</v>
      </c>
      <c r="D1382" s="95" t="str">
        <f t="shared" si="90"/>
        <v>MIA</v>
      </c>
      <c r="E1382" s="95">
        <f t="shared" si="88"/>
        <v>0</v>
      </c>
      <c r="F1382" s="95" t="str" cm="1">
        <f t="array" ref="F1382">_xlfn.IFS(G1382&gt;H1382,"W",G1382&lt;H1382,"L",G1382=H1382,"---")</f>
        <v>L</v>
      </c>
      <c r="G1382" s="165">
        <v>2</v>
      </c>
      <c r="H1382" s="165">
        <v>3</v>
      </c>
      <c r="I1382" s="95" t="str" cm="1">
        <f t="array" ref="I1382">_xlfn.IFS(H1382&gt;G1382,"W",H1382&lt;G1382,"L",H1382=G1382,"---")</f>
        <v>W</v>
      </c>
      <c r="J1382" s="95">
        <f t="shared" si="89"/>
        <v>1</v>
      </c>
      <c r="K1382" s="95" t="str">
        <f t="shared" si="91"/>
        <v>PHI</v>
      </c>
      <c r="L1382" s="95">
        <v>18</v>
      </c>
      <c r="M1382" s="95">
        <f>COUNTIF($D$3:K1382,K1382)</f>
        <v>87</v>
      </c>
    </row>
    <row r="1383" spans="1:13" x14ac:dyDescent="0.25">
      <c r="A1383" s="95">
        <v>1381</v>
      </c>
      <c r="B1383" s="95">
        <f>COUNTIF($D$3:K1383,D1383)</f>
        <v>87</v>
      </c>
      <c r="C1383" s="95">
        <v>20</v>
      </c>
      <c r="D1383" s="95" t="str">
        <f t="shared" si="90"/>
        <v>WAS</v>
      </c>
      <c r="E1383" s="95">
        <f t="shared" si="88"/>
        <v>1</v>
      </c>
      <c r="F1383" s="95" t="str" cm="1">
        <f t="array" ref="F1383">_xlfn.IFS(G1383&gt;H1383,"W",G1383&lt;H1383,"L",G1383=H1383,"---")</f>
        <v>W</v>
      </c>
      <c r="G1383" s="165">
        <v>5</v>
      </c>
      <c r="H1383" s="165">
        <v>4</v>
      </c>
      <c r="I1383" s="95" t="str" cm="1">
        <f t="array" ref="I1383">_xlfn.IFS(H1383&gt;G1383,"W",H1383&lt;G1383,"L",H1383=G1383,"---")</f>
        <v>L</v>
      </c>
      <c r="J1383" s="95">
        <f t="shared" si="89"/>
        <v>0</v>
      </c>
      <c r="K1383" s="95" t="str">
        <f t="shared" si="91"/>
        <v>PIT</v>
      </c>
      <c r="L1383" s="95">
        <v>21</v>
      </c>
      <c r="M1383" s="95">
        <f>COUNTIF($D$3:K1383,K1383)</f>
        <v>86</v>
      </c>
    </row>
    <row r="1384" spans="1:13" x14ac:dyDescent="0.25">
      <c r="A1384" s="95">
        <v>1382</v>
      </c>
      <c r="B1384" s="95">
        <f>COUNTIF($D$3:K1384,D1384)</f>
        <v>86</v>
      </c>
      <c r="C1384" s="95">
        <v>19</v>
      </c>
      <c r="D1384" s="95" t="str">
        <f t="shared" si="90"/>
        <v>BKN</v>
      </c>
      <c r="E1384" s="95">
        <f t="shared" si="88"/>
        <v>1</v>
      </c>
      <c r="F1384" s="95" t="str" cm="1">
        <f t="array" ref="F1384">_xlfn.IFS(G1384&gt;H1384,"W",G1384&lt;H1384,"L",G1384=H1384,"---")</f>
        <v>W</v>
      </c>
      <c r="G1384" s="165">
        <v>7</v>
      </c>
      <c r="H1384" s="165">
        <v>5</v>
      </c>
      <c r="I1384" s="95" t="str" cm="1">
        <f t="array" ref="I1384">_xlfn.IFS(H1384&gt;G1384,"W",H1384&lt;G1384,"L",H1384=G1384,"---")</f>
        <v>L</v>
      </c>
      <c r="J1384" s="95">
        <f t="shared" si="89"/>
        <v>0</v>
      </c>
      <c r="K1384" s="95" t="str">
        <f t="shared" si="91"/>
        <v>ATL</v>
      </c>
      <c r="L1384" s="95">
        <v>22</v>
      </c>
      <c r="M1384" s="95">
        <f>COUNTIF($D$3:K1384,K1384)</f>
        <v>87</v>
      </c>
    </row>
    <row r="1385" spans="1:13" x14ac:dyDescent="0.25">
      <c r="A1385" s="95">
        <v>1383</v>
      </c>
      <c r="B1385" s="95">
        <f>COUNTIF($D$3:K1385,D1385)</f>
        <v>87</v>
      </c>
      <c r="C1385" s="95">
        <v>31</v>
      </c>
      <c r="D1385" s="95" t="str">
        <f t="shared" si="90"/>
        <v>SDT</v>
      </c>
      <c r="E1385" s="95">
        <f t="shared" si="88"/>
        <v>1</v>
      </c>
      <c r="F1385" s="95" t="str" cm="1">
        <f t="array" ref="F1385">_xlfn.IFS(G1385&gt;H1385,"W",G1385&lt;H1385,"L",G1385=H1385,"---")</f>
        <v>W</v>
      </c>
      <c r="G1385" s="165">
        <v>5</v>
      </c>
      <c r="H1385" s="165">
        <v>2</v>
      </c>
      <c r="I1385" s="95" t="str" cm="1">
        <f t="array" ref="I1385">_xlfn.IFS(H1385&gt;G1385,"W",H1385&lt;G1385,"L",H1385=G1385,"---")</f>
        <v>L</v>
      </c>
      <c r="J1385" s="95">
        <f t="shared" si="89"/>
        <v>0</v>
      </c>
      <c r="K1385" s="95" t="str">
        <f t="shared" si="91"/>
        <v>STL</v>
      </c>
      <c r="L1385" s="95">
        <v>26</v>
      </c>
      <c r="M1385" s="95">
        <f>COUNTIF($D$3:K1385,K1385)</f>
        <v>87</v>
      </c>
    </row>
    <row r="1386" spans="1:13" x14ac:dyDescent="0.25">
      <c r="A1386" s="95">
        <v>1384</v>
      </c>
      <c r="B1386" s="95">
        <f>COUNTIF($D$3:K1386,D1386)</f>
        <v>87</v>
      </c>
      <c r="C1386" s="95">
        <v>30</v>
      </c>
      <c r="D1386" s="95" t="str">
        <f t="shared" si="90"/>
        <v>PHX</v>
      </c>
      <c r="E1386" s="95">
        <f t="shared" si="88"/>
        <v>1</v>
      </c>
      <c r="F1386" s="95" t="str" cm="1">
        <f t="array" ref="F1386">_xlfn.IFS(G1386&gt;H1386,"W",G1386&lt;H1386,"L",G1386=H1386,"---")</f>
        <v>W</v>
      </c>
      <c r="G1386" s="165">
        <v>8</v>
      </c>
      <c r="H1386" s="165">
        <v>5</v>
      </c>
      <c r="I1386" s="95" t="str" cm="1">
        <f t="array" ref="I1386">_xlfn.IFS(H1386&gt;G1386,"W",H1386&lt;G1386,"L",H1386=G1386,"---")</f>
        <v>L</v>
      </c>
      <c r="J1386" s="95">
        <f t="shared" si="89"/>
        <v>0</v>
      </c>
      <c r="K1386" s="95" t="str">
        <f t="shared" si="91"/>
        <v>OKC</v>
      </c>
      <c r="L1386" s="95">
        <v>27</v>
      </c>
      <c r="M1386" s="95">
        <f>COUNTIF($D$3:K1386,K1386)</f>
        <v>87</v>
      </c>
    </row>
    <row r="1387" spans="1:13" x14ac:dyDescent="0.25">
      <c r="A1387" s="95">
        <v>1385</v>
      </c>
      <c r="B1387" s="95">
        <f>COUNTIF($D$3:K1387,D1387)</f>
        <v>88</v>
      </c>
      <c r="C1387" s="95">
        <v>29</v>
      </c>
      <c r="D1387" s="95" t="str">
        <f t="shared" si="90"/>
        <v>LAP</v>
      </c>
      <c r="E1387" s="95">
        <f t="shared" si="88"/>
        <v>1</v>
      </c>
      <c r="F1387" s="95" t="str" cm="1">
        <f t="array" ref="F1387">_xlfn.IFS(G1387&gt;H1387,"W",G1387&lt;H1387,"L",G1387=H1387,"---")</f>
        <v>W</v>
      </c>
      <c r="G1387" s="165">
        <v>9</v>
      </c>
      <c r="H1387" s="165">
        <v>3</v>
      </c>
      <c r="I1387" s="95" t="str" cm="1">
        <f t="array" ref="I1387">_xlfn.IFS(H1387&gt;G1387,"W",H1387&lt;G1387,"L",H1387=G1387,"---")</f>
        <v>L</v>
      </c>
      <c r="J1387" s="95">
        <f t="shared" si="89"/>
        <v>0</v>
      </c>
      <c r="K1387" s="95" t="str">
        <f t="shared" si="91"/>
        <v>COL</v>
      </c>
      <c r="L1387" s="95">
        <v>28</v>
      </c>
      <c r="M1387" s="95">
        <f>COUNTIF($D$3:K1387,K1387)</f>
        <v>88</v>
      </c>
    </row>
    <row r="1388" spans="1:13" x14ac:dyDescent="0.25">
      <c r="A1388" s="95">
        <v>1386</v>
      </c>
      <c r="B1388" s="95">
        <f>COUNTIF($D$3:K1388,D1388)</f>
        <v>85</v>
      </c>
      <c r="C1388" s="95">
        <v>25</v>
      </c>
      <c r="D1388" s="95" t="str">
        <f t="shared" si="90"/>
        <v>CHC</v>
      </c>
      <c r="E1388" s="95">
        <f t="shared" si="88"/>
        <v>1</v>
      </c>
      <c r="F1388" s="95" t="str" cm="1">
        <f t="array" ref="F1388">_xlfn.IFS(G1388&gt;H1388,"W",G1388&lt;H1388,"L",G1388=H1388,"---")</f>
        <v>W</v>
      </c>
      <c r="G1388" s="165">
        <v>11</v>
      </c>
      <c r="H1388" s="165">
        <v>6</v>
      </c>
      <c r="I1388" s="95" t="str" cm="1">
        <f t="array" ref="I1388">_xlfn.IFS(H1388&gt;G1388,"W",H1388&lt;G1388,"L",H1388=G1388,"---")</f>
        <v>L</v>
      </c>
      <c r="J1388" s="95">
        <f t="shared" si="89"/>
        <v>0</v>
      </c>
      <c r="K1388" s="95" t="str">
        <f t="shared" si="91"/>
        <v>SFN</v>
      </c>
      <c r="L1388" s="95">
        <v>32</v>
      </c>
      <c r="M1388" s="95">
        <f>COUNTIF($D$3:K1388,K1388)</f>
        <v>86</v>
      </c>
    </row>
    <row r="1389" spans="1:13" x14ac:dyDescent="0.25">
      <c r="A1389" s="95">
        <v>1387</v>
      </c>
      <c r="B1389" s="95">
        <f>COUNTIF($D$3:K1389,D1389)</f>
        <v>88</v>
      </c>
      <c r="C1389" s="95">
        <v>6</v>
      </c>
      <c r="D1389" s="95" t="str">
        <f t="shared" si="90"/>
        <v>ORL</v>
      </c>
      <c r="E1389" s="95">
        <f t="shared" si="88"/>
        <v>0</v>
      </c>
      <c r="F1389" s="95" t="str" cm="1">
        <f t="array" ref="F1389">_xlfn.IFS(G1389&gt;H1389,"W",G1389&lt;H1389,"L",G1389=H1389,"---")</f>
        <v>L</v>
      </c>
      <c r="G1389" s="165">
        <v>5</v>
      </c>
      <c r="H1389" s="165">
        <v>8</v>
      </c>
      <c r="I1389" s="95" t="str" cm="1">
        <f t="array" ref="I1389">_xlfn.IFS(H1389&gt;G1389,"W",H1389&lt;G1389,"L",H1389=G1389,"---")</f>
        <v>W</v>
      </c>
      <c r="J1389" s="95">
        <f t="shared" si="89"/>
        <v>1</v>
      </c>
      <c r="K1389" s="95" t="str">
        <f t="shared" si="91"/>
        <v>BAL</v>
      </c>
      <c r="L1389" s="95">
        <v>3</v>
      </c>
      <c r="M1389" s="95">
        <f>COUNTIF($D$3:K1389,K1389)</f>
        <v>87</v>
      </c>
    </row>
    <row r="1390" spans="1:13" x14ac:dyDescent="0.25">
      <c r="A1390" s="95">
        <v>1388</v>
      </c>
      <c r="B1390" s="95">
        <f>COUNTIF($D$3:K1390,D1390)</f>
        <v>87</v>
      </c>
      <c r="C1390" s="95">
        <v>5</v>
      </c>
      <c r="D1390" s="95" t="str">
        <f t="shared" si="90"/>
        <v>DET</v>
      </c>
      <c r="E1390" s="95">
        <f t="shared" si="88"/>
        <v>0</v>
      </c>
      <c r="F1390" s="95" t="str" cm="1">
        <f t="array" ref="F1390">_xlfn.IFS(G1390&gt;H1390,"W",G1390&lt;H1390,"L",G1390=H1390,"---")</f>
        <v>L</v>
      </c>
      <c r="G1390" s="165">
        <v>5</v>
      </c>
      <c r="H1390" s="165">
        <v>6</v>
      </c>
      <c r="I1390" s="95" t="str" cm="1">
        <f t="array" ref="I1390">_xlfn.IFS(H1390&gt;G1390,"W",H1390&lt;G1390,"L",H1390=G1390,"---")</f>
        <v>W</v>
      </c>
      <c r="J1390" s="95">
        <f t="shared" si="89"/>
        <v>1</v>
      </c>
      <c r="K1390" s="95" t="str">
        <f t="shared" si="91"/>
        <v>CLE</v>
      </c>
      <c r="L1390" s="95">
        <v>4</v>
      </c>
      <c r="M1390" s="95">
        <f>COUNTIF($D$3:K1390,K1390)</f>
        <v>88</v>
      </c>
    </row>
    <row r="1391" spans="1:13" x14ac:dyDescent="0.25">
      <c r="A1391" s="95">
        <v>1389</v>
      </c>
      <c r="B1391" s="95">
        <f>COUNTIF($D$3:K1391,D1391)</f>
        <v>88</v>
      </c>
      <c r="C1391" s="95">
        <v>2</v>
      </c>
      <c r="D1391" s="95" t="str">
        <f t="shared" si="90"/>
        <v>BOS</v>
      </c>
      <c r="E1391" s="95">
        <f t="shared" si="88"/>
        <v>1</v>
      </c>
      <c r="F1391" s="95" t="str" cm="1">
        <f t="array" ref="F1391">_xlfn.IFS(G1391&gt;H1391,"W",G1391&lt;H1391,"L",G1391=H1391,"---")</f>
        <v>W</v>
      </c>
      <c r="G1391" s="165">
        <v>9</v>
      </c>
      <c r="H1391" s="165">
        <v>2</v>
      </c>
      <c r="I1391" s="95" t="str" cm="1">
        <f t="array" ref="I1391">_xlfn.IFS(H1391&gt;G1391,"W",H1391&lt;G1391,"L",H1391=G1391,"---")</f>
        <v>L</v>
      </c>
      <c r="J1391" s="95">
        <f t="shared" si="89"/>
        <v>0</v>
      </c>
      <c r="K1391" s="95" t="str">
        <f t="shared" si="91"/>
        <v>IND</v>
      </c>
      <c r="L1391" s="95">
        <v>7</v>
      </c>
      <c r="M1391" s="95">
        <f>COUNTIF($D$3:K1391,K1391)</f>
        <v>87</v>
      </c>
    </row>
    <row r="1392" spans="1:13" x14ac:dyDescent="0.25">
      <c r="A1392" s="95">
        <v>1390</v>
      </c>
      <c r="B1392" s="95">
        <f>COUNTIF($D$3:K1392,D1392)</f>
        <v>88</v>
      </c>
      <c r="C1392" s="95">
        <v>1</v>
      </c>
      <c r="D1392" s="95" t="str">
        <f t="shared" si="90"/>
        <v>NYS</v>
      </c>
      <c r="E1392" s="95">
        <f t="shared" si="88"/>
        <v>1</v>
      </c>
      <c r="F1392" s="95" t="str" cm="1">
        <f t="array" ref="F1392">_xlfn.IFS(G1392&gt;H1392,"W",G1392&lt;H1392,"L",G1392=H1392,"---")</f>
        <v>W</v>
      </c>
      <c r="G1392" s="165">
        <v>5</v>
      </c>
      <c r="H1392" s="165">
        <v>4</v>
      </c>
      <c r="I1392" s="95" t="str" cm="1">
        <f t="array" ref="I1392">_xlfn.IFS(H1392&gt;G1392,"W",H1392&lt;G1392,"L",H1392=G1392,"---")</f>
        <v>L</v>
      </c>
      <c r="J1392" s="95">
        <f t="shared" si="89"/>
        <v>0</v>
      </c>
      <c r="K1392" s="95" t="str">
        <f t="shared" si="91"/>
        <v>MIL</v>
      </c>
      <c r="L1392" s="95">
        <v>8</v>
      </c>
      <c r="M1392" s="95">
        <f>COUNTIF($D$3:K1392,K1392)</f>
        <v>86</v>
      </c>
    </row>
    <row r="1393" spans="1:13" x14ac:dyDescent="0.25">
      <c r="A1393" s="95">
        <v>1391</v>
      </c>
      <c r="B1393" s="95">
        <f>COUNTIF($D$3:K1393,D1393)</f>
        <v>87</v>
      </c>
      <c r="C1393" s="95">
        <v>16</v>
      </c>
      <c r="D1393" s="95" t="str">
        <f t="shared" si="90"/>
        <v>HOU</v>
      </c>
      <c r="E1393" s="95">
        <f t="shared" si="88"/>
        <v>0</v>
      </c>
      <c r="F1393" s="95" t="str" cm="1">
        <f t="array" ref="F1393">_xlfn.IFS(G1393&gt;H1393,"W",G1393&lt;H1393,"L",G1393=H1393,"---")</f>
        <v>L</v>
      </c>
      <c r="G1393" s="165">
        <v>3</v>
      </c>
      <c r="H1393" s="165">
        <v>6</v>
      </c>
      <c r="I1393" s="95" t="str" cm="1">
        <f t="array" ref="I1393">_xlfn.IFS(H1393&gt;G1393,"W",H1393&lt;G1393,"L",H1393=G1393,"---")</f>
        <v>W</v>
      </c>
      <c r="J1393" s="95">
        <f t="shared" si="89"/>
        <v>1</v>
      </c>
      <c r="K1393" s="95" t="str">
        <f t="shared" si="91"/>
        <v>SEA</v>
      </c>
      <c r="L1393" s="95">
        <v>9</v>
      </c>
      <c r="M1393" s="95">
        <f>COUNTIF($D$3:K1393,K1393)</f>
        <v>86</v>
      </c>
    </row>
    <row r="1394" spans="1:13" x14ac:dyDescent="0.25">
      <c r="A1394" s="95">
        <v>1392</v>
      </c>
      <c r="B1394" s="95">
        <f>COUNTIF($D$3:K1394,D1394)</f>
        <v>89</v>
      </c>
      <c r="C1394" s="95">
        <v>12</v>
      </c>
      <c r="D1394" s="95" t="str">
        <f t="shared" si="90"/>
        <v>CHR</v>
      </c>
      <c r="E1394" s="95">
        <f t="shared" si="88"/>
        <v>1</v>
      </c>
      <c r="F1394" s="95" t="str" cm="1">
        <f t="array" ref="F1394">_xlfn.IFS(G1394&gt;H1394,"W",G1394&lt;H1394,"L",G1394=H1394,"---")</f>
        <v>W</v>
      </c>
      <c r="G1394" s="165">
        <v>11</v>
      </c>
      <c r="H1394" s="165">
        <v>5</v>
      </c>
      <c r="I1394" s="95" t="str" cm="1">
        <f t="array" ref="I1394">_xlfn.IFS(H1394&gt;G1394,"W",H1394&lt;G1394,"L",H1394=G1394,"---")</f>
        <v>L</v>
      </c>
      <c r="J1394" s="95">
        <f t="shared" si="89"/>
        <v>0</v>
      </c>
      <c r="K1394" s="95" t="str">
        <f t="shared" si="91"/>
        <v>KCM</v>
      </c>
      <c r="L1394" s="95">
        <v>13</v>
      </c>
      <c r="M1394" s="95">
        <f>COUNTIF($D$3:K1394,K1394)</f>
        <v>89</v>
      </c>
    </row>
    <row r="1395" spans="1:13" x14ac:dyDescent="0.25">
      <c r="A1395" s="95">
        <v>1393</v>
      </c>
      <c r="B1395" s="95">
        <f>COUNTIF($D$3:K1395,D1395)</f>
        <v>88</v>
      </c>
      <c r="C1395" s="95">
        <v>11</v>
      </c>
      <c r="D1395" s="95" t="str">
        <f t="shared" si="90"/>
        <v>LAA</v>
      </c>
      <c r="E1395" s="95">
        <f t="shared" si="88"/>
        <v>0</v>
      </c>
      <c r="F1395" s="95" t="str" cm="1">
        <f t="array" ref="F1395">_xlfn.IFS(G1395&gt;H1395,"W",G1395&lt;H1395,"L",G1395=H1395,"---")</f>
        <v>L</v>
      </c>
      <c r="G1395" s="165">
        <v>0</v>
      </c>
      <c r="H1395" s="165">
        <v>1</v>
      </c>
      <c r="I1395" s="95" t="str" cm="1">
        <f t="array" ref="I1395">_xlfn.IFS(H1395&gt;G1395,"W",H1395&lt;G1395,"L",H1395=G1395,"---")</f>
        <v>W</v>
      </c>
      <c r="J1395" s="95">
        <f t="shared" si="89"/>
        <v>1</v>
      </c>
      <c r="K1395" s="95" t="str">
        <f t="shared" si="91"/>
        <v>MIN</v>
      </c>
      <c r="L1395" s="95">
        <v>14</v>
      </c>
      <c r="M1395" s="95">
        <f>COUNTIF($D$3:K1395,K1395)</f>
        <v>88</v>
      </c>
    </row>
    <row r="1396" spans="1:13" x14ac:dyDescent="0.25">
      <c r="A1396" s="95">
        <v>1394</v>
      </c>
      <c r="B1396" s="95">
        <f>COUNTIF($D$3:K1396,D1396)</f>
        <v>88</v>
      </c>
      <c r="C1396" s="95">
        <v>10</v>
      </c>
      <c r="D1396" s="95" t="str">
        <f t="shared" si="90"/>
        <v>OAK</v>
      </c>
      <c r="E1396" s="95">
        <f t="shared" si="88"/>
        <v>0</v>
      </c>
      <c r="F1396" s="95" t="str" cm="1">
        <f t="array" ref="F1396">_xlfn.IFS(G1396&gt;H1396,"W",G1396&lt;H1396,"L",G1396=H1396,"---")</f>
        <v>L</v>
      </c>
      <c r="G1396" s="165">
        <v>2</v>
      </c>
      <c r="H1396" s="165">
        <v>5</v>
      </c>
      <c r="I1396" s="95" t="str" cm="1">
        <f t="array" ref="I1396">_xlfn.IFS(H1396&gt;G1396,"W",H1396&lt;G1396,"L",H1396=G1396,"---")</f>
        <v>W</v>
      </c>
      <c r="J1396" s="95">
        <f t="shared" si="89"/>
        <v>1</v>
      </c>
      <c r="K1396" s="95" t="str">
        <f t="shared" si="91"/>
        <v>DAL</v>
      </c>
      <c r="L1396" s="95">
        <v>15</v>
      </c>
      <c r="M1396" s="95">
        <f>COUNTIF($D$3:K1396,K1396)</f>
        <v>88</v>
      </c>
    </row>
    <row r="1397" spans="1:13" x14ac:dyDescent="0.25">
      <c r="A1397" s="95">
        <v>1395</v>
      </c>
      <c r="B1397" s="95">
        <f>COUNTIF($D$3:K1397,D1397)</f>
        <v>86</v>
      </c>
      <c r="C1397" s="95">
        <v>24</v>
      </c>
      <c r="D1397" s="95" t="str">
        <f t="shared" si="90"/>
        <v>CIN</v>
      </c>
      <c r="E1397" s="95">
        <f t="shared" si="88"/>
        <v>0</v>
      </c>
      <c r="F1397" s="95" t="str" cm="1">
        <f t="array" ref="F1397">_xlfn.IFS(G1397&gt;H1397,"W",G1397&lt;H1397,"L",G1397=H1397,"---")</f>
        <v>L</v>
      </c>
      <c r="G1397" s="165">
        <v>4</v>
      </c>
      <c r="H1397" s="165">
        <v>5</v>
      </c>
      <c r="I1397" s="95" t="str" cm="1">
        <f t="array" ref="I1397">_xlfn.IFS(H1397&gt;G1397,"W",H1397&lt;G1397,"L",H1397=G1397,"---")</f>
        <v>W</v>
      </c>
      <c r="J1397" s="95">
        <f t="shared" si="89"/>
        <v>1</v>
      </c>
      <c r="K1397" s="95" t="str">
        <f t="shared" si="91"/>
        <v>NYC</v>
      </c>
      <c r="L1397" s="95">
        <v>17</v>
      </c>
      <c r="M1397" s="95">
        <f>COUNTIF($D$3:K1397,K1397)</f>
        <v>88</v>
      </c>
    </row>
    <row r="1398" spans="1:13" x14ac:dyDescent="0.25">
      <c r="A1398" s="95">
        <v>1396</v>
      </c>
      <c r="B1398" s="95">
        <f>COUNTIF($D$3:K1398,D1398)</f>
        <v>87</v>
      </c>
      <c r="C1398" s="95">
        <v>23</v>
      </c>
      <c r="D1398" s="95" t="str">
        <f t="shared" si="90"/>
        <v>MIA</v>
      </c>
      <c r="E1398" s="95">
        <f t="shared" si="88"/>
        <v>0</v>
      </c>
      <c r="F1398" s="95" t="str" cm="1">
        <f t="array" ref="F1398">_xlfn.IFS(G1398&gt;H1398,"W",G1398&lt;H1398,"L",G1398=H1398,"---")</f>
        <v>L</v>
      </c>
      <c r="G1398" s="165">
        <v>1</v>
      </c>
      <c r="H1398" s="165">
        <v>3</v>
      </c>
      <c r="I1398" s="95" t="str" cm="1">
        <f t="array" ref="I1398">_xlfn.IFS(H1398&gt;G1398,"W",H1398&lt;G1398,"L",H1398=G1398,"---")</f>
        <v>W</v>
      </c>
      <c r="J1398" s="95">
        <f t="shared" si="89"/>
        <v>1</v>
      </c>
      <c r="K1398" s="95" t="str">
        <f t="shared" si="91"/>
        <v>PHI</v>
      </c>
      <c r="L1398" s="95">
        <v>18</v>
      </c>
      <c r="M1398" s="95">
        <f>COUNTIF($D$3:K1398,K1398)</f>
        <v>88</v>
      </c>
    </row>
    <row r="1399" spans="1:13" x14ac:dyDescent="0.25">
      <c r="A1399" s="95">
        <v>1397</v>
      </c>
      <c r="B1399" s="95">
        <f>COUNTIF($D$3:K1399,D1399)</f>
        <v>88</v>
      </c>
      <c r="C1399" s="95">
        <v>20</v>
      </c>
      <c r="D1399" s="95" t="str">
        <f t="shared" si="90"/>
        <v>WAS</v>
      </c>
      <c r="E1399" s="95">
        <f t="shared" si="88"/>
        <v>1</v>
      </c>
      <c r="F1399" s="95" t="str" cm="1">
        <f t="array" ref="F1399">_xlfn.IFS(G1399&gt;H1399,"W",G1399&lt;H1399,"L",G1399=H1399,"---")</f>
        <v>W</v>
      </c>
      <c r="G1399" s="165">
        <v>8</v>
      </c>
      <c r="H1399" s="165">
        <v>3</v>
      </c>
      <c r="I1399" s="95" t="str" cm="1">
        <f t="array" ref="I1399">_xlfn.IFS(H1399&gt;G1399,"W",H1399&lt;G1399,"L",H1399=G1399,"---")</f>
        <v>L</v>
      </c>
      <c r="J1399" s="95">
        <f t="shared" si="89"/>
        <v>0</v>
      </c>
      <c r="K1399" s="95" t="str">
        <f t="shared" si="91"/>
        <v>PIT</v>
      </c>
      <c r="L1399" s="95">
        <v>21</v>
      </c>
      <c r="M1399" s="95">
        <f>COUNTIF($D$3:K1399,K1399)</f>
        <v>87</v>
      </c>
    </row>
    <row r="1400" spans="1:13" x14ac:dyDescent="0.25">
      <c r="A1400" s="95">
        <v>1398</v>
      </c>
      <c r="B1400" s="95">
        <f>COUNTIF($D$3:K1400,D1400)</f>
        <v>87</v>
      </c>
      <c r="C1400" s="95">
        <v>19</v>
      </c>
      <c r="D1400" s="95" t="str">
        <f t="shared" si="90"/>
        <v>BKN</v>
      </c>
      <c r="E1400" s="95">
        <f t="shared" si="88"/>
        <v>1</v>
      </c>
      <c r="F1400" s="95" t="str" cm="1">
        <f t="array" ref="F1400">_xlfn.IFS(G1400&gt;H1400,"W",G1400&lt;H1400,"L",G1400=H1400,"---")</f>
        <v>W</v>
      </c>
      <c r="G1400" s="165">
        <v>5</v>
      </c>
      <c r="H1400" s="165">
        <v>3</v>
      </c>
      <c r="I1400" s="95" t="str" cm="1">
        <f t="array" ref="I1400">_xlfn.IFS(H1400&gt;G1400,"W",H1400&lt;G1400,"L",H1400=G1400,"---")</f>
        <v>L</v>
      </c>
      <c r="J1400" s="95">
        <f t="shared" si="89"/>
        <v>0</v>
      </c>
      <c r="K1400" s="95" t="str">
        <f t="shared" si="91"/>
        <v>ATL</v>
      </c>
      <c r="L1400" s="95">
        <v>22</v>
      </c>
      <c r="M1400" s="95">
        <f>COUNTIF($D$3:K1400,K1400)</f>
        <v>88</v>
      </c>
    </row>
    <row r="1401" spans="1:13" x14ac:dyDescent="0.25">
      <c r="A1401" s="95">
        <v>1399</v>
      </c>
      <c r="B1401" s="95">
        <f>COUNTIF($D$3:K1401,D1401)</f>
        <v>88</v>
      </c>
      <c r="C1401" s="95">
        <v>31</v>
      </c>
      <c r="D1401" s="95" t="str">
        <f t="shared" si="90"/>
        <v>SDT</v>
      </c>
      <c r="E1401" s="95">
        <f t="shared" si="88"/>
        <v>0</v>
      </c>
      <c r="F1401" s="95" t="str" cm="1">
        <f t="array" ref="F1401">_xlfn.IFS(G1401&gt;H1401,"W",G1401&lt;H1401,"L",G1401=H1401,"---")</f>
        <v>L</v>
      </c>
      <c r="G1401" s="165">
        <v>7</v>
      </c>
      <c r="H1401" s="165">
        <v>10</v>
      </c>
      <c r="I1401" s="95" t="str" cm="1">
        <f t="array" ref="I1401">_xlfn.IFS(H1401&gt;G1401,"W",H1401&lt;G1401,"L",H1401=G1401,"---")</f>
        <v>W</v>
      </c>
      <c r="J1401" s="95">
        <f t="shared" si="89"/>
        <v>1</v>
      </c>
      <c r="K1401" s="95" t="str">
        <f t="shared" si="91"/>
        <v>STL</v>
      </c>
      <c r="L1401" s="95">
        <v>26</v>
      </c>
      <c r="M1401" s="95">
        <f>COUNTIF($D$3:K1401,K1401)</f>
        <v>88</v>
      </c>
    </row>
    <row r="1402" spans="1:13" x14ac:dyDescent="0.25">
      <c r="A1402" s="95">
        <v>1400</v>
      </c>
      <c r="B1402" s="95">
        <f>COUNTIF($D$3:K1402,D1402)</f>
        <v>88</v>
      </c>
      <c r="C1402" s="95">
        <v>30</v>
      </c>
      <c r="D1402" s="95" t="str">
        <f t="shared" si="90"/>
        <v>PHX</v>
      </c>
      <c r="E1402" s="95">
        <f t="shared" si="88"/>
        <v>0</v>
      </c>
      <c r="F1402" s="95" t="str" cm="1">
        <f t="array" ref="F1402">_xlfn.IFS(G1402&gt;H1402,"W",G1402&lt;H1402,"L",G1402=H1402,"---")</f>
        <v>L</v>
      </c>
      <c r="G1402" s="165">
        <v>4</v>
      </c>
      <c r="H1402" s="165">
        <v>5</v>
      </c>
      <c r="I1402" s="95" t="str" cm="1">
        <f t="array" ref="I1402">_xlfn.IFS(H1402&gt;G1402,"W",H1402&lt;G1402,"L",H1402=G1402,"---")</f>
        <v>W</v>
      </c>
      <c r="J1402" s="95">
        <f t="shared" si="89"/>
        <v>1</v>
      </c>
      <c r="K1402" s="95" t="str">
        <f t="shared" si="91"/>
        <v>OKC</v>
      </c>
      <c r="L1402" s="95">
        <v>27</v>
      </c>
      <c r="M1402" s="95">
        <f>COUNTIF($D$3:K1402,K1402)</f>
        <v>88</v>
      </c>
    </row>
    <row r="1403" spans="1:13" x14ac:dyDescent="0.25">
      <c r="A1403" s="95">
        <v>1401</v>
      </c>
      <c r="B1403" s="95">
        <f>COUNTIF($D$3:K1403,D1403)</f>
        <v>89</v>
      </c>
      <c r="C1403" s="95">
        <v>29</v>
      </c>
      <c r="D1403" s="95" t="str">
        <f t="shared" si="90"/>
        <v>LAP</v>
      </c>
      <c r="E1403" s="95">
        <f t="shared" si="88"/>
        <v>1</v>
      </c>
      <c r="F1403" s="95" t="str" cm="1">
        <f t="array" ref="F1403">_xlfn.IFS(G1403&gt;H1403,"W",G1403&lt;H1403,"L",G1403=H1403,"---")</f>
        <v>W</v>
      </c>
      <c r="G1403" s="165">
        <v>4</v>
      </c>
      <c r="H1403" s="165">
        <v>2</v>
      </c>
      <c r="I1403" s="95" t="str" cm="1">
        <f t="array" ref="I1403">_xlfn.IFS(H1403&gt;G1403,"W",H1403&lt;G1403,"L",H1403=G1403,"---")</f>
        <v>L</v>
      </c>
      <c r="J1403" s="95">
        <f t="shared" si="89"/>
        <v>0</v>
      </c>
      <c r="K1403" s="95" t="str">
        <f t="shared" si="91"/>
        <v>COL</v>
      </c>
      <c r="L1403" s="95">
        <v>28</v>
      </c>
      <c r="M1403" s="95">
        <f>COUNTIF($D$3:K1403,K1403)</f>
        <v>89</v>
      </c>
    </row>
    <row r="1404" spans="1:13" x14ac:dyDescent="0.25">
      <c r="A1404" s="95">
        <v>1402</v>
      </c>
      <c r="B1404" s="95">
        <f>COUNTIF($D$3:K1404,D1404)</f>
        <v>86</v>
      </c>
      <c r="C1404" s="95">
        <v>25</v>
      </c>
      <c r="D1404" s="95" t="str">
        <f t="shared" si="90"/>
        <v>CHC</v>
      </c>
      <c r="E1404" s="95">
        <f t="shared" si="88"/>
        <v>1</v>
      </c>
      <c r="F1404" s="95" t="str" cm="1">
        <f t="array" ref="F1404">_xlfn.IFS(G1404&gt;H1404,"W",G1404&lt;H1404,"L",G1404=H1404,"---")</f>
        <v>W</v>
      </c>
      <c r="G1404" s="165">
        <v>6</v>
      </c>
      <c r="H1404" s="165">
        <v>3</v>
      </c>
      <c r="I1404" s="95" t="str" cm="1">
        <f t="array" ref="I1404">_xlfn.IFS(H1404&gt;G1404,"W",H1404&lt;G1404,"L",H1404=G1404,"---")</f>
        <v>L</v>
      </c>
      <c r="J1404" s="95">
        <f t="shared" si="89"/>
        <v>0</v>
      </c>
      <c r="K1404" s="95" t="str">
        <f t="shared" si="91"/>
        <v>SFN</v>
      </c>
      <c r="L1404" s="95">
        <v>32</v>
      </c>
      <c r="M1404" s="95">
        <f>COUNTIF($D$3:K1404,K1404)</f>
        <v>87</v>
      </c>
    </row>
    <row r="1405" spans="1:13" x14ac:dyDescent="0.25">
      <c r="A1405" s="95">
        <v>1403</v>
      </c>
      <c r="B1405" s="95">
        <f>COUNTIF($D$3:K1405,D1405)</f>
        <v>89</v>
      </c>
      <c r="C1405" s="95">
        <v>1</v>
      </c>
      <c r="D1405" s="95" t="str">
        <f t="shared" si="90"/>
        <v>NYS</v>
      </c>
      <c r="E1405" s="95">
        <f t="shared" si="88"/>
        <v>1</v>
      </c>
      <c r="F1405" s="95" t="str" cm="1">
        <f t="array" ref="F1405">_xlfn.IFS(G1405&gt;H1405,"W",G1405&lt;H1405,"L",G1405=H1405,"---")</f>
        <v>W</v>
      </c>
      <c r="G1405" s="165">
        <v>8</v>
      </c>
      <c r="H1405" s="165">
        <v>3</v>
      </c>
      <c r="I1405" s="95" t="str" cm="1">
        <f t="array" ref="I1405">_xlfn.IFS(H1405&gt;G1405,"W",H1405&lt;G1405,"L",H1405=G1405,"---")</f>
        <v>L</v>
      </c>
      <c r="J1405" s="95">
        <f t="shared" si="89"/>
        <v>0</v>
      </c>
      <c r="K1405" s="95" t="str">
        <f t="shared" si="91"/>
        <v>SEA</v>
      </c>
      <c r="L1405" s="95">
        <v>9</v>
      </c>
      <c r="M1405" s="95">
        <f>COUNTIF($D$3:K1405,K1405)</f>
        <v>87</v>
      </c>
    </row>
    <row r="1406" spans="1:13" x14ac:dyDescent="0.25">
      <c r="A1406" s="95">
        <v>1404</v>
      </c>
      <c r="B1406" s="95">
        <f>COUNTIF($D$3:K1406,D1406)</f>
        <v>89</v>
      </c>
      <c r="C1406" s="95">
        <v>2</v>
      </c>
      <c r="D1406" s="95" t="str">
        <f t="shared" si="90"/>
        <v>BOS</v>
      </c>
      <c r="E1406" s="95">
        <f t="shared" si="88"/>
        <v>1</v>
      </c>
      <c r="F1406" s="95" t="str" cm="1">
        <f t="array" ref="F1406">_xlfn.IFS(G1406&gt;H1406,"W",G1406&lt;H1406,"L",G1406=H1406,"---")</f>
        <v>W</v>
      </c>
      <c r="G1406" s="165">
        <v>13</v>
      </c>
      <c r="H1406" s="165">
        <v>1</v>
      </c>
      <c r="I1406" s="95" t="str" cm="1">
        <f t="array" ref="I1406">_xlfn.IFS(H1406&gt;G1406,"W",H1406&lt;G1406,"L",H1406=G1406,"---")</f>
        <v>L</v>
      </c>
      <c r="J1406" s="95">
        <f t="shared" si="89"/>
        <v>0</v>
      </c>
      <c r="K1406" s="95" t="str">
        <f t="shared" si="91"/>
        <v>OAK</v>
      </c>
      <c r="L1406" s="95">
        <v>10</v>
      </c>
      <c r="M1406" s="95">
        <f>COUNTIF($D$3:K1406,K1406)</f>
        <v>89</v>
      </c>
    </row>
    <row r="1407" spans="1:13" x14ac:dyDescent="0.25">
      <c r="A1407" s="95">
        <v>1405</v>
      </c>
      <c r="B1407" s="95">
        <f>COUNTIF($D$3:K1407,D1407)</f>
        <v>88</v>
      </c>
      <c r="C1407" s="95">
        <v>3</v>
      </c>
      <c r="D1407" s="95" t="str">
        <f t="shared" si="90"/>
        <v>BAL</v>
      </c>
      <c r="E1407" s="95">
        <f t="shared" si="88"/>
        <v>1</v>
      </c>
      <c r="F1407" s="95" t="str" cm="1">
        <f t="array" ref="F1407">_xlfn.IFS(G1407&gt;H1407,"W",G1407&lt;H1407,"L",G1407=H1407,"---")</f>
        <v>W</v>
      </c>
      <c r="G1407" s="165">
        <v>5</v>
      </c>
      <c r="H1407" s="165">
        <v>3</v>
      </c>
      <c r="I1407" s="95" t="str" cm="1">
        <f t="array" ref="I1407">_xlfn.IFS(H1407&gt;G1407,"W",H1407&lt;G1407,"L",H1407=G1407,"---")</f>
        <v>L</v>
      </c>
      <c r="J1407" s="95">
        <f t="shared" si="89"/>
        <v>0</v>
      </c>
      <c r="K1407" s="95" t="str">
        <f t="shared" si="91"/>
        <v>LAA</v>
      </c>
      <c r="L1407" s="95">
        <v>11</v>
      </c>
      <c r="M1407" s="95">
        <f>COUNTIF($D$3:K1407,K1407)</f>
        <v>89</v>
      </c>
    </row>
    <row r="1408" spans="1:13" x14ac:dyDescent="0.25">
      <c r="A1408" s="95">
        <v>1406</v>
      </c>
      <c r="B1408" s="95">
        <f>COUNTIF($D$3:K1408,D1408)</f>
        <v>89</v>
      </c>
      <c r="C1408" s="95">
        <v>4</v>
      </c>
      <c r="D1408" s="95" t="str">
        <f t="shared" si="90"/>
        <v>CLE</v>
      </c>
      <c r="E1408" s="95">
        <f t="shared" si="88"/>
        <v>1</v>
      </c>
      <c r="F1408" s="95" t="str" cm="1">
        <f t="array" ref="F1408">_xlfn.IFS(G1408&gt;H1408,"W",G1408&lt;H1408,"L",G1408=H1408,"---")</f>
        <v>W</v>
      </c>
      <c r="G1408" s="165">
        <v>3</v>
      </c>
      <c r="H1408" s="165">
        <v>1</v>
      </c>
      <c r="I1408" s="95" t="str" cm="1">
        <f t="array" ref="I1408">_xlfn.IFS(H1408&gt;G1408,"W",H1408&lt;G1408,"L",H1408=G1408,"---")</f>
        <v>L</v>
      </c>
      <c r="J1408" s="95">
        <f t="shared" si="89"/>
        <v>0</v>
      </c>
      <c r="K1408" s="95" t="str">
        <f t="shared" si="91"/>
        <v>CHR</v>
      </c>
      <c r="L1408" s="95">
        <v>12</v>
      </c>
      <c r="M1408" s="95">
        <f>COUNTIF($D$3:K1408,K1408)</f>
        <v>90</v>
      </c>
    </row>
    <row r="1409" spans="1:13" x14ac:dyDescent="0.25">
      <c r="A1409" s="95">
        <v>1407</v>
      </c>
      <c r="B1409" s="95">
        <f>COUNTIF($D$3:K1409,D1409)</f>
        <v>88</v>
      </c>
      <c r="C1409" s="95">
        <v>5</v>
      </c>
      <c r="D1409" s="95" t="str">
        <f t="shared" si="90"/>
        <v>DET</v>
      </c>
      <c r="E1409" s="95">
        <f t="shared" si="88"/>
        <v>0</v>
      </c>
      <c r="F1409" s="95" t="str" cm="1">
        <f t="array" ref="F1409">_xlfn.IFS(G1409&gt;H1409,"W",G1409&lt;H1409,"L",G1409=H1409,"---")</f>
        <v>L</v>
      </c>
      <c r="G1409" s="165">
        <v>4</v>
      </c>
      <c r="H1409" s="165">
        <v>5</v>
      </c>
      <c r="I1409" s="95" t="str" cm="1">
        <f t="array" ref="I1409">_xlfn.IFS(H1409&gt;G1409,"W",H1409&lt;G1409,"L",H1409=G1409,"---")</f>
        <v>W</v>
      </c>
      <c r="J1409" s="95">
        <f t="shared" si="89"/>
        <v>1</v>
      </c>
      <c r="K1409" s="95" t="str">
        <f t="shared" si="91"/>
        <v>KCM</v>
      </c>
      <c r="L1409" s="95">
        <v>13</v>
      </c>
      <c r="M1409" s="95">
        <f>COUNTIF($D$3:K1409,K1409)</f>
        <v>90</v>
      </c>
    </row>
    <row r="1410" spans="1:13" x14ac:dyDescent="0.25">
      <c r="A1410" s="95">
        <v>1408</v>
      </c>
      <c r="B1410" s="95">
        <f>COUNTIF($D$3:K1410,D1410)</f>
        <v>89</v>
      </c>
      <c r="C1410" s="95">
        <v>6</v>
      </c>
      <c r="D1410" s="95" t="str">
        <f t="shared" si="90"/>
        <v>ORL</v>
      </c>
      <c r="E1410" s="95">
        <f t="shared" ref="E1410:E1473" si="92">IF(F1410="W",1,0)</f>
        <v>0</v>
      </c>
      <c r="F1410" s="95" t="str" cm="1">
        <f t="array" ref="F1410">_xlfn.IFS(G1410&gt;H1410,"W",G1410&lt;H1410,"L",G1410=H1410,"---")</f>
        <v>L</v>
      </c>
      <c r="G1410" s="165">
        <v>3</v>
      </c>
      <c r="H1410" s="165">
        <v>4</v>
      </c>
      <c r="I1410" s="95" t="str" cm="1">
        <f t="array" ref="I1410">_xlfn.IFS(H1410&gt;G1410,"W",H1410&lt;G1410,"L",H1410=G1410,"---")</f>
        <v>W</v>
      </c>
      <c r="J1410" s="95">
        <f t="shared" ref="J1410:J1473" si="93">IF(I1410="W",1,0)</f>
        <v>1</v>
      </c>
      <c r="K1410" s="95" t="str">
        <f t="shared" si="91"/>
        <v>MIN</v>
      </c>
      <c r="L1410" s="95">
        <v>14</v>
      </c>
      <c r="M1410" s="95">
        <f>COUNTIF($D$3:K1410,K1410)</f>
        <v>89</v>
      </c>
    </row>
    <row r="1411" spans="1:13" x14ac:dyDescent="0.25">
      <c r="A1411" s="95">
        <v>1409</v>
      </c>
      <c r="B1411" s="95">
        <f>COUNTIF($D$3:K1411,D1411)</f>
        <v>88</v>
      </c>
      <c r="C1411" s="95">
        <v>7</v>
      </c>
      <c r="D1411" s="95" t="str">
        <f t="shared" si="90"/>
        <v>IND</v>
      </c>
      <c r="E1411" s="95">
        <f t="shared" si="92"/>
        <v>0</v>
      </c>
      <c r="F1411" s="95" t="str" cm="1">
        <f t="array" ref="F1411">_xlfn.IFS(G1411&gt;H1411,"W",G1411&lt;H1411,"L",G1411=H1411,"---")</f>
        <v>L</v>
      </c>
      <c r="G1411" s="165">
        <v>5</v>
      </c>
      <c r="H1411" s="165">
        <v>7</v>
      </c>
      <c r="I1411" s="95" t="str" cm="1">
        <f t="array" ref="I1411">_xlfn.IFS(H1411&gt;G1411,"W",H1411&lt;G1411,"L",H1411=G1411,"---")</f>
        <v>W</v>
      </c>
      <c r="J1411" s="95">
        <f t="shared" si="93"/>
        <v>1</v>
      </c>
      <c r="K1411" s="95" t="str">
        <f t="shared" si="91"/>
        <v>DAL</v>
      </c>
      <c r="L1411" s="95">
        <v>15</v>
      </c>
      <c r="M1411" s="95">
        <f>COUNTIF($D$3:K1411,K1411)</f>
        <v>89</v>
      </c>
    </row>
    <row r="1412" spans="1:13" x14ac:dyDescent="0.25">
      <c r="A1412" s="95">
        <v>1410</v>
      </c>
      <c r="B1412" s="95">
        <f>COUNTIF($D$3:K1412,D1412)</f>
        <v>87</v>
      </c>
      <c r="C1412" s="95">
        <v>8</v>
      </c>
      <c r="D1412" s="95" t="str">
        <f t="shared" ref="D1412:D1475" si="94">_xlfn.XLOOKUP($C1412,$O$3:$O$34,$P$3:$P$34,"---",0,1)</f>
        <v>MIL</v>
      </c>
      <c r="E1412" s="95">
        <f t="shared" si="92"/>
        <v>0</v>
      </c>
      <c r="F1412" s="95" t="str" cm="1">
        <f t="array" ref="F1412">_xlfn.IFS(G1412&gt;H1412,"W",G1412&lt;H1412,"L",G1412=H1412,"---")</f>
        <v>L</v>
      </c>
      <c r="G1412" s="165">
        <v>1</v>
      </c>
      <c r="H1412" s="165">
        <v>4</v>
      </c>
      <c r="I1412" s="95" t="str" cm="1">
        <f t="array" ref="I1412">_xlfn.IFS(H1412&gt;G1412,"W",H1412&lt;G1412,"L",H1412=G1412,"---")</f>
        <v>W</v>
      </c>
      <c r="J1412" s="95">
        <f t="shared" si="93"/>
        <v>1</v>
      </c>
      <c r="K1412" s="95" t="str">
        <f t="shared" ref="K1412:K1475" si="95">_xlfn.XLOOKUP($L1412,$O$3:$O$34,$P$3:$P$34,"---",0,1)</f>
        <v>HOU</v>
      </c>
      <c r="L1412" s="95">
        <v>16</v>
      </c>
      <c r="M1412" s="95">
        <f>COUNTIF($D$3:K1412,K1412)</f>
        <v>88</v>
      </c>
    </row>
    <row r="1413" spans="1:13" x14ac:dyDescent="0.25">
      <c r="A1413" s="95">
        <v>1411</v>
      </c>
      <c r="B1413" s="95">
        <f>COUNTIF($D$3:K1413,D1413)</f>
        <v>87</v>
      </c>
      <c r="C1413" s="95">
        <v>25</v>
      </c>
      <c r="D1413" s="95" t="str">
        <f t="shared" si="94"/>
        <v>CHC</v>
      </c>
      <c r="E1413" s="95">
        <f t="shared" si="92"/>
        <v>0</v>
      </c>
      <c r="F1413" s="95" t="str" cm="1">
        <f t="array" ref="F1413">_xlfn.IFS(G1413&gt;H1413,"W",G1413&lt;H1413,"L",G1413=H1413,"---")</f>
        <v>L</v>
      </c>
      <c r="G1413" s="165">
        <v>11</v>
      </c>
      <c r="H1413" s="165">
        <v>12</v>
      </c>
      <c r="I1413" s="95" t="str" cm="1">
        <f t="array" ref="I1413">_xlfn.IFS(H1413&gt;G1413,"W",H1413&lt;G1413,"L",H1413=G1413,"---")</f>
        <v>W</v>
      </c>
      <c r="J1413" s="95">
        <f t="shared" si="93"/>
        <v>1</v>
      </c>
      <c r="K1413" s="95" t="str">
        <f t="shared" si="95"/>
        <v>NYC</v>
      </c>
      <c r="L1413" s="95">
        <v>17</v>
      </c>
      <c r="M1413" s="95">
        <f>COUNTIF($D$3:K1413,K1413)</f>
        <v>89</v>
      </c>
    </row>
    <row r="1414" spans="1:13" x14ac:dyDescent="0.25">
      <c r="A1414" s="95">
        <v>1412</v>
      </c>
      <c r="B1414" s="95">
        <f>COUNTIF($D$3:K1414,D1414)</f>
        <v>89</v>
      </c>
      <c r="C1414" s="95">
        <v>26</v>
      </c>
      <c r="D1414" s="95" t="str">
        <f t="shared" si="94"/>
        <v>STL</v>
      </c>
      <c r="E1414" s="95">
        <f t="shared" si="92"/>
        <v>1</v>
      </c>
      <c r="F1414" s="95" t="str" cm="1">
        <f t="array" ref="F1414">_xlfn.IFS(G1414&gt;H1414,"W",G1414&lt;H1414,"L",G1414=H1414,"---")</f>
        <v>W</v>
      </c>
      <c r="G1414" s="165">
        <v>8</v>
      </c>
      <c r="H1414" s="165">
        <v>5</v>
      </c>
      <c r="I1414" s="95" t="str" cm="1">
        <f t="array" ref="I1414">_xlfn.IFS(H1414&gt;G1414,"W",H1414&lt;G1414,"L",H1414=G1414,"---")</f>
        <v>L</v>
      </c>
      <c r="J1414" s="95">
        <f t="shared" si="93"/>
        <v>0</v>
      </c>
      <c r="K1414" s="95" t="str">
        <f t="shared" si="95"/>
        <v>PHI</v>
      </c>
      <c r="L1414" s="95">
        <v>18</v>
      </c>
      <c r="M1414" s="95">
        <f>COUNTIF($D$3:K1414,K1414)</f>
        <v>89</v>
      </c>
    </row>
    <row r="1415" spans="1:13" x14ac:dyDescent="0.25">
      <c r="A1415" s="95">
        <v>1413</v>
      </c>
      <c r="B1415" s="95">
        <f>COUNTIF($D$3:K1415,D1415)</f>
        <v>89</v>
      </c>
      <c r="C1415" s="95">
        <v>27</v>
      </c>
      <c r="D1415" s="95" t="str">
        <f t="shared" si="94"/>
        <v>OKC</v>
      </c>
      <c r="E1415" s="95">
        <f t="shared" si="92"/>
        <v>0</v>
      </c>
      <c r="F1415" s="95" t="str" cm="1">
        <f t="array" ref="F1415">_xlfn.IFS(G1415&gt;H1415,"W",G1415&lt;H1415,"L",G1415=H1415,"---")</f>
        <v>L</v>
      </c>
      <c r="G1415" s="165">
        <v>4</v>
      </c>
      <c r="H1415" s="165">
        <v>8</v>
      </c>
      <c r="I1415" s="95" t="str" cm="1">
        <f t="array" ref="I1415">_xlfn.IFS(H1415&gt;G1415,"W",H1415&lt;G1415,"L",H1415=G1415,"---")</f>
        <v>W</v>
      </c>
      <c r="J1415" s="95">
        <f t="shared" si="93"/>
        <v>1</v>
      </c>
      <c r="K1415" s="95" t="str">
        <f t="shared" si="95"/>
        <v>BKN</v>
      </c>
      <c r="L1415" s="95">
        <v>19</v>
      </c>
      <c r="M1415" s="95">
        <f>COUNTIF($D$3:K1415,K1415)</f>
        <v>88</v>
      </c>
    </row>
    <row r="1416" spans="1:13" x14ac:dyDescent="0.25">
      <c r="A1416" s="95">
        <v>1414</v>
      </c>
      <c r="B1416" s="95">
        <f>COUNTIF($D$3:K1416,D1416)</f>
        <v>90</v>
      </c>
      <c r="C1416" s="95">
        <v>28</v>
      </c>
      <c r="D1416" s="95" t="str">
        <f t="shared" si="94"/>
        <v>COL</v>
      </c>
      <c r="E1416" s="95">
        <f t="shared" si="92"/>
        <v>0</v>
      </c>
      <c r="F1416" s="95" t="str" cm="1">
        <f t="array" ref="F1416">_xlfn.IFS(G1416&gt;H1416,"W",G1416&lt;H1416,"L",G1416=H1416,"---")</f>
        <v>L</v>
      </c>
      <c r="G1416" s="165">
        <v>2</v>
      </c>
      <c r="H1416" s="165">
        <v>4</v>
      </c>
      <c r="I1416" s="95" t="str" cm="1">
        <f t="array" ref="I1416">_xlfn.IFS(H1416&gt;G1416,"W",H1416&lt;G1416,"L",H1416=G1416,"---")</f>
        <v>W</v>
      </c>
      <c r="J1416" s="95">
        <f t="shared" si="93"/>
        <v>1</v>
      </c>
      <c r="K1416" s="95" t="str">
        <f t="shared" si="95"/>
        <v>WAS</v>
      </c>
      <c r="L1416" s="95">
        <v>20</v>
      </c>
      <c r="M1416" s="95">
        <f>COUNTIF($D$3:K1416,K1416)</f>
        <v>89</v>
      </c>
    </row>
    <row r="1417" spans="1:13" x14ac:dyDescent="0.25">
      <c r="A1417" s="95">
        <v>1415</v>
      </c>
      <c r="B1417" s="95">
        <f>COUNTIF($D$3:K1417,D1417)</f>
        <v>90</v>
      </c>
      <c r="C1417" s="95">
        <v>29</v>
      </c>
      <c r="D1417" s="95" t="str">
        <f t="shared" si="94"/>
        <v>LAP</v>
      </c>
      <c r="E1417" s="95">
        <f t="shared" si="92"/>
        <v>1</v>
      </c>
      <c r="F1417" s="95" t="str" cm="1">
        <f t="array" ref="F1417">_xlfn.IFS(G1417&gt;H1417,"W",G1417&lt;H1417,"L",G1417=H1417,"---")</f>
        <v>W</v>
      </c>
      <c r="G1417" s="165">
        <v>8</v>
      </c>
      <c r="H1417" s="165">
        <v>5</v>
      </c>
      <c r="I1417" s="95" t="str" cm="1">
        <f t="array" ref="I1417">_xlfn.IFS(H1417&gt;G1417,"W",H1417&lt;G1417,"L",H1417=G1417,"---")</f>
        <v>L</v>
      </c>
      <c r="J1417" s="95">
        <f t="shared" si="93"/>
        <v>0</v>
      </c>
      <c r="K1417" s="95" t="str">
        <f t="shared" si="95"/>
        <v>PIT</v>
      </c>
      <c r="L1417" s="95">
        <v>21</v>
      </c>
      <c r="M1417" s="95">
        <f>COUNTIF($D$3:K1417,K1417)</f>
        <v>88</v>
      </c>
    </row>
    <row r="1418" spans="1:13" x14ac:dyDescent="0.25">
      <c r="A1418" s="95">
        <v>1416</v>
      </c>
      <c r="B1418" s="95">
        <f>COUNTIF($D$3:K1418,D1418)</f>
        <v>89</v>
      </c>
      <c r="C1418" s="95">
        <v>30</v>
      </c>
      <c r="D1418" s="95" t="str">
        <f t="shared" si="94"/>
        <v>PHX</v>
      </c>
      <c r="E1418" s="95">
        <f t="shared" si="92"/>
        <v>1</v>
      </c>
      <c r="F1418" s="95" t="str" cm="1">
        <f t="array" ref="F1418">_xlfn.IFS(G1418&gt;H1418,"W",G1418&lt;H1418,"L",G1418=H1418,"---")</f>
        <v>W</v>
      </c>
      <c r="G1418" s="165">
        <v>9</v>
      </c>
      <c r="H1418" s="165">
        <v>3</v>
      </c>
      <c r="I1418" s="95" t="str" cm="1">
        <f t="array" ref="I1418">_xlfn.IFS(H1418&gt;G1418,"W",H1418&lt;G1418,"L",H1418=G1418,"---")</f>
        <v>L</v>
      </c>
      <c r="J1418" s="95">
        <f t="shared" si="93"/>
        <v>0</v>
      </c>
      <c r="K1418" s="95" t="str">
        <f t="shared" si="95"/>
        <v>ATL</v>
      </c>
      <c r="L1418" s="95">
        <v>22</v>
      </c>
      <c r="M1418" s="95">
        <f>COUNTIF($D$3:K1418,K1418)</f>
        <v>89</v>
      </c>
    </row>
    <row r="1419" spans="1:13" x14ac:dyDescent="0.25">
      <c r="A1419" s="95">
        <v>1417</v>
      </c>
      <c r="B1419" s="95">
        <f>COUNTIF($D$3:K1419,D1419)</f>
        <v>89</v>
      </c>
      <c r="C1419" s="95">
        <v>31</v>
      </c>
      <c r="D1419" s="95" t="str">
        <f t="shared" si="94"/>
        <v>SDT</v>
      </c>
      <c r="E1419" s="95">
        <f t="shared" si="92"/>
        <v>0</v>
      </c>
      <c r="F1419" s="95" t="str" cm="1">
        <f t="array" ref="F1419">_xlfn.IFS(G1419&gt;H1419,"W",G1419&lt;H1419,"L",G1419=H1419,"---")</f>
        <v>L</v>
      </c>
      <c r="G1419" s="165">
        <v>1</v>
      </c>
      <c r="H1419" s="165">
        <v>10</v>
      </c>
      <c r="I1419" s="95" t="str" cm="1">
        <f t="array" ref="I1419">_xlfn.IFS(H1419&gt;G1419,"W",H1419&lt;G1419,"L",H1419=G1419,"---")</f>
        <v>W</v>
      </c>
      <c r="J1419" s="95">
        <f t="shared" si="93"/>
        <v>1</v>
      </c>
      <c r="K1419" s="95" t="str">
        <f t="shared" si="95"/>
        <v>MIA</v>
      </c>
      <c r="L1419" s="95">
        <v>23</v>
      </c>
      <c r="M1419" s="95">
        <f>COUNTIF($D$3:K1419,K1419)</f>
        <v>88</v>
      </c>
    </row>
    <row r="1420" spans="1:13" x14ac:dyDescent="0.25">
      <c r="A1420" s="95">
        <v>1418</v>
      </c>
      <c r="B1420" s="95">
        <f>COUNTIF($D$3:K1420,D1420)</f>
        <v>88</v>
      </c>
      <c r="C1420" s="95">
        <v>32</v>
      </c>
      <c r="D1420" s="95" t="str">
        <f t="shared" si="94"/>
        <v>SFN</v>
      </c>
      <c r="E1420" s="95">
        <f t="shared" si="92"/>
        <v>1</v>
      </c>
      <c r="F1420" s="95" t="str" cm="1">
        <f t="array" ref="F1420">_xlfn.IFS(G1420&gt;H1420,"W",G1420&lt;H1420,"L",G1420=H1420,"---")</f>
        <v>W</v>
      </c>
      <c r="G1420" s="165">
        <v>2</v>
      </c>
      <c r="H1420" s="165">
        <v>1</v>
      </c>
      <c r="I1420" s="95" t="str" cm="1">
        <f t="array" ref="I1420">_xlfn.IFS(H1420&gt;G1420,"W",H1420&lt;G1420,"L",H1420=G1420,"---")</f>
        <v>L</v>
      </c>
      <c r="J1420" s="95">
        <f t="shared" si="93"/>
        <v>0</v>
      </c>
      <c r="K1420" s="95" t="str">
        <f t="shared" si="95"/>
        <v>CIN</v>
      </c>
      <c r="L1420" s="95">
        <v>24</v>
      </c>
      <c r="M1420" s="95">
        <f>COUNTIF($D$3:K1420,K1420)</f>
        <v>87</v>
      </c>
    </row>
    <row r="1421" spans="1:13" x14ac:dyDescent="0.25">
      <c r="A1421" s="95">
        <v>1419</v>
      </c>
      <c r="B1421" s="95">
        <f>COUNTIF($D$3:K1421,D1421)</f>
        <v>90</v>
      </c>
      <c r="C1421" s="95">
        <v>1</v>
      </c>
      <c r="D1421" s="95" t="str">
        <f t="shared" si="94"/>
        <v>NYS</v>
      </c>
      <c r="E1421" s="95">
        <f t="shared" si="92"/>
        <v>0</v>
      </c>
      <c r="F1421" s="95" t="str" cm="1">
        <f t="array" ref="F1421">_xlfn.IFS(G1421&gt;H1421,"W",G1421&lt;H1421,"L",G1421=H1421,"---")</f>
        <v>L</v>
      </c>
      <c r="G1421" s="165">
        <v>1</v>
      </c>
      <c r="H1421" s="165">
        <v>2</v>
      </c>
      <c r="I1421" s="95" t="str" cm="1">
        <f t="array" ref="I1421">_xlfn.IFS(H1421&gt;G1421,"W",H1421&lt;G1421,"L",H1421=G1421,"---")</f>
        <v>W</v>
      </c>
      <c r="J1421" s="95">
        <f t="shared" si="93"/>
        <v>1</v>
      </c>
      <c r="K1421" s="95" t="str">
        <f t="shared" si="95"/>
        <v>SEA</v>
      </c>
      <c r="L1421" s="95">
        <v>9</v>
      </c>
      <c r="M1421" s="95">
        <f>COUNTIF($D$3:K1421,K1421)</f>
        <v>88</v>
      </c>
    </row>
    <row r="1422" spans="1:13" x14ac:dyDescent="0.25">
      <c r="A1422" s="95">
        <v>1420</v>
      </c>
      <c r="B1422" s="95">
        <f>COUNTIF($D$3:K1422,D1422)</f>
        <v>90</v>
      </c>
      <c r="C1422" s="95">
        <v>2</v>
      </c>
      <c r="D1422" s="95" t="str">
        <f t="shared" si="94"/>
        <v>BOS</v>
      </c>
      <c r="E1422" s="95">
        <f t="shared" si="92"/>
        <v>1</v>
      </c>
      <c r="F1422" s="95" t="str" cm="1">
        <f t="array" ref="F1422">_xlfn.IFS(G1422&gt;H1422,"W",G1422&lt;H1422,"L",G1422=H1422,"---")</f>
        <v>W</v>
      </c>
      <c r="G1422" s="165">
        <v>10</v>
      </c>
      <c r="H1422" s="165">
        <v>8</v>
      </c>
      <c r="I1422" s="95" t="str" cm="1">
        <f t="array" ref="I1422">_xlfn.IFS(H1422&gt;G1422,"W",H1422&lt;G1422,"L",H1422=G1422,"---")</f>
        <v>L</v>
      </c>
      <c r="J1422" s="95">
        <f t="shared" si="93"/>
        <v>0</v>
      </c>
      <c r="K1422" s="95" t="str">
        <f t="shared" si="95"/>
        <v>OAK</v>
      </c>
      <c r="L1422" s="95">
        <v>10</v>
      </c>
      <c r="M1422" s="95">
        <f>COUNTIF($D$3:K1422,K1422)</f>
        <v>90</v>
      </c>
    </row>
    <row r="1423" spans="1:13" x14ac:dyDescent="0.25">
      <c r="A1423" s="95">
        <v>1421</v>
      </c>
      <c r="B1423" s="95">
        <f>COUNTIF($D$3:K1423,D1423)</f>
        <v>89</v>
      </c>
      <c r="C1423" s="95">
        <v>3</v>
      </c>
      <c r="D1423" s="95" t="str">
        <f t="shared" si="94"/>
        <v>BAL</v>
      </c>
      <c r="E1423" s="95">
        <f t="shared" si="92"/>
        <v>1</v>
      </c>
      <c r="F1423" s="95" t="str" cm="1">
        <f t="array" ref="F1423">_xlfn.IFS(G1423&gt;H1423,"W",G1423&lt;H1423,"L",G1423=H1423,"---")</f>
        <v>W</v>
      </c>
      <c r="G1423" s="165">
        <v>6</v>
      </c>
      <c r="H1423" s="165">
        <v>2</v>
      </c>
      <c r="I1423" s="95" t="str" cm="1">
        <f t="array" ref="I1423">_xlfn.IFS(H1423&gt;G1423,"W",H1423&lt;G1423,"L",H1423=G1423,"---")</f>
        <v>L</v>
      </c>
      <c r="J1423" s="95">
        <f t="shared" si="93"/>
        <v>0</v>
      </c>
      <c r="K1423" s="95" t="str">
        <f t="shared" si="95"/>
        <v>LAA</v>
      </c>
      <c r="L1423" s="95">
        <v>11</v>
      </c>
      <c r="M1423" s="95">
        <f>COUNTIF($D$3:K1423,K1423)</f>
        <v>90</v>
      </c>
    </row>
    <row r="1424" spans="1:13" x14ac:dyDescent="0.25">
      <c r="A1424" s="95">
        <v>1422</v>
      </c>
      <c r="B1424" s="95">
        <f>COUNTIF($D$3:K1424,D1424)</f>
        <v>90</v>
      </c>
      <c r="C1424" s="95">
        <v>4</v>
      </c>
      <c r="D1424" s="95" t="str">
        <f t="shared" si="94"/>
        <v>CLE</v>
      </c>
      <c r="E1424" s="95">
        <f t="shared" si="92"/>
        <v>1</v>
      </c>
      <c r="F1424" s="95" t="str" cm="1">
        <f t="array" ref="F1424">_xlfn.IFS(G1424&gt;H1424,"W",G1424&lt;H1424,"L",G1424=H1424,"---")</f>
        <v>W</v>
      </c>
      <c r="G1424" s="165">
        <v>4</v>
      </c>
      <c r="H1424" s="165">
        <v>3</v>
      </c>
      <c r="I1424" s="95" t="str" cm="1">
        <f t="array" ref="I1424">_xlfn.IFS(H1424&gt;G1424,"W",H1424&lt;G1424,"L",H1424=G1424,"---")</f>
        <v>L</v>
      </c>
      <c r="J1424" s="95">
        <f t="shared" si="93"/>
        <v>0</v>
      </c>
      <c r="K1424" s="95" t="str">
        <f t="shared" si="95"/>
        <v>CHR</v>
      </c>
      <c r="L1424" s="95">
        <v>12</v>
      </c>
      <c r="M1424" s="95">
        <f>COUNTIF($D$3:K1424,K1424)</f>
        <v>91</v>
      </c>
    </row>
    <row r="1425" spans="1:13" x14ac:dyDescent="0.25">
      <c r="A1425" s="95">
        <v>1423</v>
      </c>
      <c r="B1425" s="95">
        <f>COUNTIF($D$3:K1425,D1425)</f>
        <v>89</v>
      </c>
      <c r="C1425" s="95">
        <v>5</v>
      </c>
      <c r="D1425" s="95" t="str">
        <f t="shared" si="94"/>
        <v>DET</v>
      </c>
      <c r="E1425" s="95">
        <f t="shared" si="92"/>
        <v>0</v>
      </c>
      <c r="F1425" s="95" t="str" cm="1">
        <f t="array" ref="F1425">_xlfn.IFS(G1425&gt;H1425,"W",G1425&lt;H1425,"L",G1425=H1425,"---")</f>
        <v>L</v>
      </c>
      <c r="G1425" s="165">
        <v>1</v>
      </c>
      <c r="H1425" s="165">
        <v>2</v>
      </c>
      <c r="I1425" s="95" t="str" cm="1">
        <f t="array" ref="I1425">_xlfn.IFS(H1425&gt;G1425,"W",H1425&lt;G1425,"L",H1425=G1425,"---")</f>
        <v>W</v>
      </c>
      <c r="J1425" s="95">
        <f t="shared" si="93"/>
        <v>1</v>
      </c>
      <c r="K1425" s="95" t="str">
        <f t="shared" si="95"/>
        <v>KCM</v>
      </c>
      <c r="L1425" s="95">
        <v>13</v>
      </c>
      <c r="M1425" s="95">
        <f>COUNTIF($D$3:K1425,K1425)</f>
        <v>91</v>
      </c>
    </row>
    <row r="1426" spans="1:13" x14ac:dyDescent="0.25">
      <c r="A1426" s="95">
        <v>1424</v>
      </c>
      <c r="B1426" s="95">
        <f>COUNTIF($D$3:K1426,D1426)</f>
        <v>90</v>
      </c>
      <c r="C1426" s="95">
        <v>6</v>
      </c>
      <c r="D1426" s="95" t="str">
        <f t="shared" si="94"/>
        <v>ORL</v>
      </c>
      <c r="E1426" s="95">
        <f t="shared" si="92"/>
        <v>0</v>
      </c>
      <c r="F1426" s="95" t="str" cm="1">
        <f t="array" ref="F1426">_xlfn.IFS(G1426&gt;H1426,"W",G1426&lt;H1426,"L",G1426=H1426,"---")</f>
        <v>L</v>
      </c>
      <c r="G1426" s="165">
        <v>2</v>
      </c>
      <c r="H1426" s="165">
        <v>8</v>
      </c>
      <c r="I1426" s="95" t="str" cm="1">
        <f t="array" ref="I1426">_xlfn.IFS(H1426&gt;G1426,"W",H1426&lt;G1426,"L",H1426=G1426,"---")</f>
        <v>W</v>
      </c>
      <c r="J1426" s="95">
        <f t="shared" si="93"/>
        <v>1</v>
      </c>
      <c r="K1426" s="95" t="str">
        <f t="shared" si="95"/>
        <v>MIN</v>
      </c>
      <c r="L1426" s="95">
        <v>14</v>
      </c>
      <c r="M1426" s="95">
        <f>COUNTIF($D$3:K1426,K1426)</f>
        <v>90</v>
      </c>
    </row>
    <row r="1427" spans="1:13" x14ac:dyDescent="0.25">
      <c r="A1427" s="95">
        <v>1425</v>
      </c>
      <c r="B1427" s="95">
        <f>COUNTIF($D$3:K1427,D1427)</f>
        <v>89</v>
      </c>
      <c r="C1427" s="95">
        <v>7</v>
      </c>
      <c r="D1427" s="95" t="str">
        <f t="shared" si="94"/>
        <v>IND</v>
      </c>
      <c r="E1427" s="95">
        <f t="shared" si="92"/>
        <v>1</v>
      </c>
      <c r="F1427" s="95" t="str" cm="1">
        <f t="array" ref="F1427">_xlfn.IFS(G1427&gt;H1427,"W",G1427&lt;H1427,"L",G1427=H1427,"---")</f>
        <v>W</v>
      </c>
      <c r="G1427" s="165">
        <v>3</v>
      </c>
      <c r="H1427" s="165">
        <v>1</v>
      </c>
      <c r="I1427" s="95" t="str" cm="1">
        <f t="array" ref="I1427">_xlfn.IFS(H1427&gt;G1427,"W",H1427&lt;G1427,"L",H1427=G1427,"---")</f>
        <v>L</v>
      </c>
      <c r="J1427" s="95">
        <f t="shared" si="93"/>
        <v>0</v>
      </c>
      <c r="K1427" s="95" t="str">
        <f t="shared" si="95"/>
        <v>DAL</v>
      </c>
      <c r="L1427" s="95">
        <v>15</v>
      </c>
      <c r="M1427" s="95">
        <f>COUNTIF($D$3:K1427,K1427)</f>
        <v>90</v>
      </c>
    </row>
    <row r="1428" spans="1:13" x14ac:dyDescent="0.25">
      <c r="A1428" s="95">
        <v>1426</v>
      </c>
      <c r="B1428" s="95">
        <f>COUNTIF($D$3:K1428,D1428)</f>
        <v>88</v>
      </c>
      <c r="C1428" s="95">
        <v>8</v>
      </c>
      <c r="D1428" s="95" t="str">
        <f t="shared" si="94"/>
        <v>MIL</v>
      </c>
      <c r="E1428" s="95">
        <f t="shared" si="92"/>
        <v>0</v>
      </c>
      <c r="F1428" s="95" t="str" cm="1">
        <f t="array" ref="F1428">_xlfn.IFS(G1428&gt;H1428,"W",G1428&lt;H1428,"L",G1428=H1428,"---")</f>
        <v>L</v>
      </c>
      <c r="G1428" s="165">
        <v>0</v>
      </c>
      <c r="H1428" s="165">
        <v>9</v>
      </c>
      <c r="I1428" s="95" t="str" cm="1">
        <f t="array" ref="I1428">_xlfn.IFS(H1428&gt;G1428,"W",H1428&lt;G1428,"L",H1428=G1428,"---")</f>
        <v>W</v>
      </c>
      <c r="J1428" s="95">
        <f t="shared" si="93"/>
        <v>1</v>
      </c>
      <c r="K1428" s="95" t="str">
        <f t="shared" si="95"/>
        <v>HOU</v>
      </c>
      <c r="L1428" s="95">
        <v>16</v>
      </c>
      <c r="M1428" s="95">
        <f>COUNTIF($D$3:K1428,K1428)</f>
        <v>89</v>
      </c>
    </row>
    <row r="1429" spans="1:13" x14ac:dyDescent="0.25">
      <c r="A1429" s="95">
        <v>1427</v>
      </c>
      <c r="B1429" s="95">
        <f>COUNTIF($D$3:K1429,D1429)</f>
        <v>88</v>
      </c>
      <c r="C1429" s="95">
        <v>25</v>
      </c>
      <c r="D1429" s="95" t="str">
        <f t="shared" si="94"/>
        <v>CHC</v>
      </c>
      <c r="E1429" s="95">
        <f t="shared" si="92"/>
        <v>0</v>
      </c>
      <c r="F1429" s="95" t="str" cm="1">
        <f t="array" ref="F1429">_xlfn.IFS(G1429&gt;H1429,"W",G1429&lt;H1429,"L",G1429=H1429,"---")</f>
        <v>L</v>
      </c>
      <c r="G1429" s="165">
        <v>0</v>
      </c>
      <c r="H1429" s="165">
        <v>2</v>
      </c>
      <c r="I1429" s="95" t="str" cm="1">
        <f t="array" ref="I1429">_xlfn.IFS(H1429&gt;G1429,"W",H1429&lt;G1429,"L",H1429=G1429,"---")</f>
        <v>W</v>
      </c>
      <c r="J1429" s="95">
        <f t="shared" si="93"/>
        <v>1</v>
      </c>
      <c r="K1429" s="95" t="str">
        <f t="shared" si="95"/>
        <v>NYC</v>
      </c>
      <c r="L1429" s="95">
        <v>17</v>
      </c>
      <c r="M1429" s="95">
        <f>COUNTIF($D$3:K1429,K1429)</f>
        <v>90</v>
      </c>
    </row>
    <row r="1430" spans="1:13" x14ac:dyDescent="0.25">
      <c r="A1430" s="95">
        <v>1428</v>
      </c>
      <c r="B1430" s="95">
        <f>COUNTIF($D$3:K1430,D1430)</f>
        <v>90</v>
      </c>
      <c r="C1430" s="95">
        <v>26</v>
      </c>
      <c r="D1430" s="95" t="str">
        <f t="shared" si="94"/>
        <v>STL</v>
      </c>
      <c r="E1430" s="95">
        <f t="shared" si="92"/>
        <v>0</v>
      </c>
      <c r="F1430" s="95" t="str" cm="1">
        <f t="array" ref="F1430">_xlfn.IFS(G1430&gt;H1430,"W",G1430&lt;H1430,"L",G1430=H1430,"---")</f>
        <v>L</v>
      </c>
      <c r="G1430" s="165">
        <v>0</v>
      </c>
      <c r="H1430" s="165">
        <v>3</v>
      </c>
      <c r="I1430" s="95" t="str" cm="1">
        <f t="array" ref="I1430">_xlfn.IFS(H1430&gt;G1430,"W",H1430&lt;G1430,"L",H1430=G1430,"---")</f>
        <v>W</v>
      </c>
      <c r="J1430" s="95">
        <f t="shared" si="93"/>
        <v>1</v>
      </c>
      <c r="K1430" s="95" t="str">
        <f t="shared" si="95"/>
        <v>PHI</v>
      </c>
      <c r="L1430" s="95">
        <v>18</v>
      </c>
      <c r="M1430" s="95">
        <f>COUNTIF($D$3:K1430,K1430)</f>
        <v>90</v>
      </c>
    </row>
    <row r="1431" spans="1:13" x14ac:dyDescent="0.25">
      <c r="A1431" s="95">
        <v>1429</v>
      </c>
      <c r="B1431" s="95">
        <f>COUNTIF($D$3:K1431,D1431)</f>
        <v>90</v>
      </c>
      <c r="C1431" s="95">
        <v>27</v>
      </c>
      <c r="D1431" s="95" t="str">
        <f t="shared" si="94"/>
        <v>OKC</v>
      </c>
      <c r="E1431" s="95">
        <f t="shared" si="92"/>
        <v>1</v>
      </c>
      <c r="F1431" s="95" t="str" cm="1">
        <f t="array" ref="F1431">_xlfn.IFS(G1431&gt;H1431,"W",G1431&lt;H1431,"L",G1431=H1431,"---")</f>
        <v>W</v>
      </c>
      <c r="G1431" s="165">
        <v>7</v>
      </c>
      <c r="H1431" s="165">
        <v>3</v>
      </c>
      <c r="I1431" s="95" t="str" cm="1">
        <f t="array" ref="I1431">_xlfn.IFS(H1431&gt;G1431,"W",H1431&lt;G1431,"L",H1431=G1431,"---")</f>
        <v>L</v>
      </c>
      <c r="J1431" s="95">
        <f t="shared" si="93"/>
        <v>0</v>
      </c>
      <c r="K1431" s="95" t="str">
        <f t="shared" si="95"/>
        <v>BKN</v>
      </c>
      <c r="L1431" s="95">
        <v>19</v>
      </c>
      <c r="M1431" s="95">
        <f>COUNTIF($D$3:K1431,K1431)</f>
        <v>89</v>
      </c>
    </row>
    <row r="1432" spans="1:13" x14ac:dyDescent="0.25">
      <c r="A1432" s="95">
        <v>1430</v>
      </c>
      <c r="B1432" s="95">
        <f>COUNTIF($D$3:K1432,D1432)</f>
        <v>91</v>
      </c>
      <c r="C1432" s="95">
        <v>28</v>
      </c>
      <c r="D1432" s="95" t="str">
        <f t="shared" si="94"/>
        <v>COL</v>
      </c>
      <c r="E1432" s="95">
        <f t="shared" si="92"/>
        <v>0</v>
      </c>
      <c r="F1432" s="95" t="str" cm="1">
        <f t="array" ref="F1432">_xlfn.IFS(G1432&gt;H1432,"W",G1432&lt;H1432,"L",G1432=H1432,"---")</f>
        <v>L</v>
      </c>
      <c r="G1432" s="165">
        <v>5</v>
      </c>
      <c r="H1432" s="165">
        <v>6</v>
      </c>
      <c r="I1432" s="95" t="str" cm="1">
        <f t="array" ref="I1432">_xlfn.IFS(H1432&gt;G1432,"W",H1432&lt;G1432,"L",H1432=G1432,"---")</f>
        <v>W</v>
      </c>
      <c r="J1432" s="95">
        <f t="shared" si="93"/>
        <v>1</v>
      </c>
      <c r="K1432" s="95" t="str">
        <f t="shared" si="95"/>
        <v>WAS</v>
      </c>
      <c r="L1432" s="95">
        <v>20</v>
      </c>
      <c r="M1432" s="95">
        <f>COUNTIF($D$3:K1432,K1432)</f>
        <v>90</v>
      </c>
    </row>
    <row r="1433" spans="1:13" x14ac:dyDescent="0.25">
      <c r="A1433" s="95">
        <v>1431</v>
      </c>
      <c r="B1433" s="95">
        <f>COUNTIF($D$3:K1433,D1433)</f>
        <v>91</v>
      </c>
      <c r="C1433" s="95">
        <v>29</v>
      </c>
      <c r="D1433" s="95" t="str">
        <f t="shared" si="94"/>
        <v>LAP</v>
      </c>
      <c r="E1433" s="95">
        <f t="shared" si="92"/>
        <v>0</v>
      </c>
      <c r="F1433" s="95" t="str" cm="1">
        <f t="array" ref="F1433">_xlfn.IFS(G1433&gt;H1433,"W",G1433&lt;H1433,"L",G1433=H1433,"---")</f>
        <v>L</v>
      </c>
      <c r="G1433" s="165">
        <v>3</v>
      </c>
      <c r="H1433" s="165">
        <v>4</v>
      </c>
      <c r="I1433" s="95" t="str" cm="1">
        <f t="array" ref="I1433">_xlfn.IFS(H1433&gt;G1433,"W",H1433&lt;G1433,"L",H1433=G1433,"---")</f>
        <v>W</v>
      </c>
      <c r="J1433" s="95">
        <f t="shared" si="93"/>
        <v>1</v>
      </c>
      <c r="K1433" s="95" t="str">
        <f t="shared" si="95"/>
        <v>PIT</v>
      </c>
      <c r="L1433" s="95">
        <v>21</v>
      </c>
      <c r="M1433" s="95">
        <f>COUNTIF($D$3:K1433,K1433)</f>
        <v>89</v>
      </c>
    </row>
    <row r="1434" spans="1:13" x14ac:dyDescent="0.25">
      <c r="A1434" s="95">
        <v>1432</v>
      </c>
      <c r="B1434" s="95">
        <f>COUNTIF($D$3:K1434,D1434)</f>
        <v>90</v>
      </c>
      <c r="C1434" s="95">
        <v>30</v>
      </c>
      <c r="D1434" s="95" t="str">
        <f t="shared" si="94"/>
        <v>PHX</v>
      </c>
      <c r="E1434" s="95">
        <f t="shared" si="92"/>
        <v>1</v>
      </c>
      <c r="F1434" s="95" t="str" cm="1">
        <f t="array" ref="F1434">_xlfn.IFS(G1434&gt;H1434,"W",G1434&lt;H1434,"L",G1434=H1434,"---")</f>
        <v>W</v>
      </c>
      <c r="G1434" s="165">
        <v>4</v>
      </c>
      <c r="H1434" s="165">
        <v>2</v>
      </c>
      <c r="I1434" s="95" t="str" cm="1">
        <f t="array" ref="I1434">_xlfn.IFS(H1434&gt;G1434,"W",H1434&lt;G1434,"L",H1434=G1434,"---")</f>
        <v>L</v>
      </c>
      <c r="J1434" s="95">
        <f t="shared" si="93"/>
        <v>0</v>
      </c>
      <c r="K1434" s="95" t="str">
        <f t="shared" si="95"/>
        <v>ATL</v>
      </c>
      <c r="L1434" s="95">
        <v>22</v>
      </c>
      <c r="M1434" s="95">
        <f>COUNTIF($D$3:K1434,K1434)</f>
        <v>90</v>
      </c>
    </row>
    <row r="1435" spans="1:13" x14ac:dyDescent="0.25">
      <c r="A1435" s="95">
        <v>1433</v>
      </c>
      <c r="B1435" s="95">
        <f>COUNTIF($D$3:K1435,D1435)</f>
        <v>90</v>
      </c>
      <c r="C1435" s="95">
        <v>31</v>
      </c>
      <c r="D1435" s="95" t="str">
        <f t="shared" si="94"/>
        <v>SDT</v>
      </c>
      <c r="E1435" s="95">
        <f t="shared" si="92"/>
        <v>1</v>
      </c>
      <c r="F1435" s="95" t="str" cm="1">
        <f t="array" ref="F1435">_xlfn.IFS(G1435&gt;H1435,"W",G1435&lt;H1435,"L",G1435=H1435,"---")</f>
        <v>W</v>
      </c>
      <c r="G1435" s="165">
        <v>5</v>
      </c>
      <c r="H1435" s="165">
        <v>2</v>
      </c>
      <c r="I1435" s="95" t="str" cm="1">
        <f t="array" ref="I1435">_xlfn.IFS(H1435&gt;G1435,"W",H1435&lt;G1435,"L",H1435=G1435,"---")</f>
        <v>L</v>
      </c>
      <c r="J1435" s="95">
        <f t="shared" si="93"/>
        <v>0</v>
      </c>
      <c r="K1435" s="95" t="str">
        <f t="shared" si="95"/>
        <v>MIA</v>
      </c>
      <c r="L1435" s="95">
        <v>23</v>
      </c>
      <c r="M1435" s="95">
        <f>COUNTIF($D$3:K1435,K1435)</f>
        <v>89</v>
      </c>
    </row>
    <row r="1436" spans="1:13" x14ac:dyDescent="0.25">
      <c r="A1436" s="95">
        <v>1434</v>
      </c>
      <c r="B1436" s="95">
        <f>COUNTIF($D$3:K1436,D1436)</f>
        <v>89</v>
      </c>
      <c r="C1436" s="95">
        <v>32</v>
      </c>
      <c r="D1436" s="95" t="str">
        <f t="shared" si="94"/>
        <v>SFN</v>
      </c>
      <c r="E1436" s="95">
        <f t="shared" si="92"/>
        <v>0</v>
      </c>
      <c r="F1436" s="95" t="str" cm="1">
        <f t="array" ref="F1436">_xlfn.IFS(G1436&gt;H1436,"W",G1436&lt;H1436,"L",G1436=H1436,"---")</f>
        <v>L</v>
      </c>
      <c r="G1436" s="165">
        <v>1</v>
      </c>
      <c r="H1436" s="165">
        <v>3</v>
      </c>
      <c r="I1436" s="95" t="str" cm="1">
        <f t="array" ref="I1436">_xlfn.IFS(H1436&gt;G1436,"W",H1436&lt;G1436,"L",H1436=G1436,"---")</f>
        <v>W</v>
      </c>
      <c r="J1436" s="95">
        <f t="shared" si="93"/>
        <v>1</v>
      </c>
      <c r="K1436" s="95" t="str">
        <f t="shared" si="95"/>
        <v>CIN</v>
      </c>
      <c r="L1436" s="95">
        <v>24</v>
      </c>
      <c r="M1436" s="95">
        <f>COUNTIF($D$3:K1436,K1436)</f>
        <v>88</v>
      </c>
    </row>
    <row r="1437" spans="1:13" x14ac:dyDescent="0.25">
      <c r="A1437" s="95">
        <v>1435</v>
      </c>
      <c r="B1437" s="95">
        <f>COUNTIF($D$3:K1437,D1437)</f>
        <v>91</v>
      </c>
      <c r="C1437" s="95">
        <v>1</v>
      </c>
      <c r="D1437" s="95" t="str">
        <f t="shared" si="94"/>
        <v>NYS</v>
      </c>
      <c r="E1437" s="95">
        <f t="shared" si="92"/>
        <v>1</v>
      </c>
      <c r="F1437" s="95" t="str" cm="1">
        <f t="array" ref="F1437">_xlfn.IFS(G1437&gt;H1437,"W",G1437&lt;H1437,"L",G1437=H1437,"---")</f>
        <v>W</v>
      </c>
      <c r="G1437" s="165">
        <v>8</v>
      </c>
      <c r="H1437" s="165">
        <v>2</v>
      </c>
      <c r="I1437" s="95" t="str" cm="1">
        <f t="array" ref="I1437">_xlfn.IFS(H1437&gt;G1437,"W",H1437&lt;G1437,"L",H1437=G1437,"---")</f>
        <v>L</v>
      </c>
      <c r="J1437" s="95">
        <f t="shared" si="93"/>
        <v>0</v>
      </c>
      <c r="K1437" s="95" t="str">
        <f t="shared" si="95"/>
        <v>SEA</v>
      </c>
      <c r="L1437" s="95">
        <v>9</v>
      </c>
      <c r="M1437" s="95">
        <f>COUNTIF($D$3:K1437,K1437)</f>
        <v>89</v>
      </c>
    </row>
    <row r="1438" spans="1:13" x14ac:dyDescent="0.25">
      <c r="A1438" s="95">
        <v>1436</v>
      </c>
      <c r="B1438" s="95">
        <f>COUNTIF($D$3:K1438,D1438)</f>
        <v>91</v>
      </c>
      <c r="C1438" s="95">
        <v>2</v>
      </c>
      <c r="D1438" s="95" t="str">
        <f t="shared" si="94"/>
        <v>BOS</v>
      </c>
      <c r="E1438" s="95">
        <f t="shared" si="92"/>
        <v>1</v>
      </c>
      <c r="F1438" s="95" t="str" cm="1">
        <f t="array" ref="F1438">_xlfn.IFS(G1438&gt;H1438,"W",G1438&lt;H1438,"L",G1438=H1438,"---")</f>
        <v>W</v>
      </c>
      <c r="G1438" s="165">
        <v>11</v>
      </c>
      <c r="H1438" s="165">
        <v>5</v>
      </c>
      <c r="I1438" s="95" t="str" cm="1">
        <f t="array" ref="I1438">_xlfn.IFS(H1438&gt;G1438,"W",H1438&lt;G1438,"L",H1438=G1438,"---")</f>
        <v>L</v>
      </c>
      <c r="J1438" s="95">
        <f t="shared" si="93"/>
        <v>0</v>
      </c>
      <c r="K1438" s="95" t="str">
        <f t="shared" si="95"/>
        <v>OAK</v>
      </c>
      <c r="L1438" s="95">
        <v>10</v>
      </c>
      <c r="M1438" s="95">
        <f>COUNTIF($D$3:K1438,K1438)</f>
        <v>91</v>
      </c>
    </row>
    <row r="1439" spans="1:13" x14ac:dyDescent="0.25">
      <c r="A1439" s="95">
        <v>1437</v>
      </c>
      <c r="B1439" s="95">
        <f>COUNTIF($D$3:K1439,D1439)</f>
        <v>90</v>
      </c>
      <c r="C1439" s="95">
        <v>3</v>
      </c>
      <c r="D1439" s="95" t="str">
        <f t="shared" si="94"/>
        <v>BAL</v>
      </c>
      <c r="E1439" s="95">
        <f t="shared" si="92"/>
        <v>0</v>
      </c>
      <c r="F1439" s="95" t="str" cm="1">
        <f t="array" ref="F1439">_xlfn.IFS(G1439&gt;H1439,"W",G1439&lt;H1439,"L",G1439=H1439,"---")</f>
        <v>L</v>
      </c>
      <c r="G1439" s="165">
        <v>6</v>
      </c>
      <c r="H1439" s="165">
        <v>7</v>
      </c>
      <c r="I1439" s="95" t="str" cm="1">
        <f t="array" ref="I1439">_xlfn.IFS(H1439&gt;G1439,"W",H1439&lt;G1439,"L",H1439=G1439,"---")</f>
        <v>W</v>
      </c>
      <c r="J1439" s="95">
        <f t="shared" si="93"/>
        <v>1</v>
      </c>
      <c r="K1439" s="95" t="str">
        <f t="shared" si="95"/>
        <v>LAA</v>
      </c>
      <c r="L1439" s="95">
        <v>11</v>
      </c>
      <c r="M1439" s="95">
        <f>COUNTIF($D$3:K1439,K1439)</f>
        <v>91</v>
      </c>
    </row>
    <row r="1440" spans="1:13" x14ac:dyDescent="0.25">
      <c r="A1440" s="95">
        <v>1438</v>
      </c>
      <c r="B1440" s="95">
        <f>COUNTIF($D$3:K1440,D1440)</f>
        <v>91</v>
      </c>
      <c r="C1440" s="95">
        <v>4</v>
      </c>
      <c r="D1440" s="95" t="str">
        <f t="shared" si="94"/>
        <v>CLE</v>
      </c>
      <c r="E1440" s="95">
        <f t="shared" si="92"/>
        <v>0</v>
      </c>
      <c r="F1440" s="95" t="str" cm="1">
        <f t="array" ref="F1440">_xlfn.IFS(G1440&gt;H1440,"W",G1440&lt;H1440,"L",G1440=H1440,"---")</f>
        <v>L</v>
      </c>
      <c r="G1440" s="165">
        <v>0</v>
      </c>
      <c r="H1440" s="165">
        <v>5</v>
      </c>
      <c r="I1440" s="95" t="str" cm="1">
        <f t="array" ref="I1440">_xlfn.IFS(H1440&gt;G1440,"W",H1440&lt;G1440,"L",H1440=G1440,"---")</f>
        <v>W</v>
      </c>
      <c r="J1440" s="95">
        <f t="shared" si="93"/>
        <v>1</v>
      </c>
      <c r="K1440" s="95" t="str">
        <f t="shared" si="95"/>
        <v>CHR</v>
      </c>
      <c r="L1440" s="95">
        <v>12</v>
      </c>
      <c r="M1440" s="95">
        <f>COUNTIF($D$3:K1440,K1440)</f>
        <v>92</v>
      </c>
    </row>
    <row r="1441" spans="1:13" x14ac:dyDescent="0.25">
      <c r="A1441" s="95">
        <v>1439</v>
      </c>
      <c r="B1441" s="95">
        <f>COUNTIF($D$3:K1441,D1441)</f>
        <v>90</v>
      </c>
      <c r="C1441" s="95">
        <v>5</v>
      </c>
      <c r="D1441" s="95" t="str">
        <f t="shared" si="94"/>
        <v>DET</v>
      </c>
      <c r="E1441" s="95">
        <f t="shared" si="92"/>
        <v>0</v>
      </c>
      <c r="F1441" s="95" t="str" cm="1">
        <f t="array" ref="F1441">_xlfn.IFS(G1441&gt;H1441,"W",G1441&lt;H1441,"L",G1441=H1441,"---")</f>
        <v>L</v>
      </c>
      <c r="G1441" s="165">
        <v>3</v>
      </c>
      <c r="H1441" s="165">
        <v>10</v>
      </c>
      <c r="I1441" s="95" t="str" cm="1">
        <f t="array" ref="I1441">_xlfn.IFS(H1441&gt;G1441,"W",H1441&lt;G1441,"L",H1441=G1441,"---")</f>
        <v>W</v>
      </c>
      <c r="J1441" s="95">
        <f t="shared" si="93"/>
        <v>1</v>
      </c>
      <c r="K1441" s="95" t="str">
        <f t="shared" si="95"/>
        <v>KCM</v>
      </c>
      <c r="L1441" s="95">
        <v>13</v>
      </c>
      <c r="M1441" s="95">
        <f>COUNTIF($D$3:K1441,K1441)</f>
        <v>92</v>
      </c>
    </row>
    <row r="1442" spans="1:13" x14ac:dyDescent="0.25">
      <c r="A1442" s="95">
        <v>1440</v>
      </c>
      <c r="B1442" s="95">
        <f>COUNTIF($D$3:K1442,D1442)</f>
        <v>91</v>
      </c>
      <c r="C1442" s="95">
        <v>6</v>
      </c>
      <c r="D1442" s="95" t="str">
        <f t="shared" si="94"/>
        <v>ORL</v>
      </c>
      <c r="E1442" s="95">
        <f t="shared" si="92"/>
        <v>0</v>
      </c>
      <c r="F1442" s="95" t="str" cm="1">
        <f t="array" ref="F1442">_xlfn.IFS(G1442&gt;H1442,"W",G1442&lt;H1442,"L",G1442=H1442,"---")</f>
        <v>L</v>
      </c>
      <c r="G1442" s="165">
        <v>2</v>
      </c>
      <c r="H1442" s="165">
        <v>4</v>
      </c>
      <c r="I1442" s="95" t="str" cm="1">
        <f t="array" ref="I1442">_xlfn.IFS(H1442&gt;G1442,"W",H1442&lt;G1442,"L",H1442=G1442,"---")</f>
        <v>W</v>
      </c>
      <c r="J1442" s="95">
        <f t="shared" si="93"/>
        <v>1</v>
      </c>
      <c r="K1442" s="95" t="str">
        <f t="shared" si="95"/>
        <v>MIN</v>
      </c>
      <c r="L1442" s="95">
        <v>14</v>
      </c>
      <c r="M1442" s="95">
        <f>COUNTIF($D$3:K1442,K1442)</f>
        <v>91</v>
      </c>
    </row>
    <row r="1443" spans="1:13" x14ac:dyDescent="0.25">
      <c r="A1443" s="95">
        <v>1441</v>
      </c>
      <c r="B1443" s="95">
        <f>COUNTIF($D$3:K1443,D1443)</f>
        <v>90</v>
      </c>
      <c r="C1443" s="95">
        <v>7</v>
      </c>
      <c r="D1443" s="95" t="str">
        <f t="shared" si="94"/>
        <v>IND</v>
      </c>
      <c r="E1443" s="95">
        <f t="shared" si="92"/>
        <v>0</v>
      </c>
      <c r="F1443" s="95" t="str" cm="1">
        <f t="array" ref="F1443">_xlfn.IFS(G1443&gt;H1443,"W",G1443&lt;H1443,"L",G1443=H1443,"---")</f>
        <v>L</v>
      </c>
      <c r="G1443" s="165">
        <v>1</v>
      </c>
      <c r="H1443" s="165">
        <v>2</v>
      </c>
      <c r="I1443" s="95" t="str" cm="1">
        <f t="array" ref="I1443">_xlfn.IFS(H1443&gt;G1443,"W",H1443&lt;G1443,"L",H1443=G1443,"---")</f>
        <v>W</v>
      </c>
      <c r="J1443" s="95">
        <f t="shared" si="93"/>
        <v>1</v>
      </c>
      <c r="K1443" s="95" t="str">
        <f t="shared" si="95"/>
        <v>DAL</v>
      </c>
      <c r="L1443" s="95">
        <v>15</v>
      </c>
      <c r="M1443" s="95">
        <f>COUNTIF($D$3:K1443,K1443)</f>
        <v>91</v>
      </c>
    </row>
    <row r="1444" spans="1:13" x14ac:dyDescent="0.25">
      <c r="A1444" s="95">
        <v>1442</v>
      </c>
      <c r="B1444" s="95">
        <f>COUNTIF($D$3:K1444,D1444)</f>
        <v>89</v>
      </c>
      <c r="C1444" s="95">
        <v>8</v>
      </c>
      <c r="D1444" s="95" t="str">
        <f t="shared" si="94"/>
        <v>MIL</v>
      </c>
      <c r="E1444" s="95">
        <f t="shared" si="92"/>
        <v>0</v>
      </c>
      <c r="F1444" s="95" t="str" cm="1">
        <f t="array" ref="F1444">_xlfn.IFS(G1444&gt;H1444,"W",G1444&lt;H1444,"L",G1444=H1444,"---")</f>
        <v>L</v>
      </c>
      <c r="G1444" s="165">
        <v>3</v>
      </c>
      <c r="H1444" s="165">
        <v>17</v>
      </c>
      <c r="I1444" s="95" t="str" cm="1">
        <f t="array" ref="I1444">_xlfn.IFS(H1444&gt;G1444,"W",H1444&lt;G1444,"L",H1444=G1444,"---")</f>
        <v>W</v>
      </c>
      <c r="J1444" s="95">
        <f t="shared" si="93"/>
        <v>1</v>
      </c>
      <c r="K1444" s="95" t="str">
        <f t="shared" si="95"/>
        <v>HOU</v>
      </c>
      <c r="L1444" s="95">
        <v>16</v>
      </c>
      <c r="M1444" s="95">
        <f>COUNTIF($D$3:K1444,K1444)</f>
        <v>90</v>
      </c>
    </row>
    <row r="1445" spans="1:13" x14ac:dyDescent="0.25">
      <c r="A1445" s="95">
        <v>1443</v>
      </c>
      <c r="B1445" s="95">
        <f>COUNTIF($D$3:K1445,D1445)</f>
        <v>89</v>
      </c>
      <c r="C1445" s="95">
        <v>25</v>
      </c>
      <c r="D1445" s="95" t="str">
        <f t="shared" si="94"/>
        <v>CHC</v>
      </c>
      <c r="E1445" s="95">
        <f t="shared" si="92"/>
        <v>1</v>
      </c>
      <c r="F1445" s="95" t="str" cm="1">
        <f t="array" ref="F1445">_xlfn.IFS(G1445&gt;H1445,"W",G1445&lt;H1445,"L",G1445=H1445,"---")</f>
        <v>W</v>
      </c>
      <c r="G1445" s="165">
        <v>4</v>
      </c>
      <c r="H1445" s="165">
        <v>2</v>
      </c>
      <c r="I1445" s="95" t="str" cm="1">
        <f t="array" ref="I1445">_xlfn.IFS(H1445&gt;G1445,"W",H1445&lt;G1445,"L",H1445=G1445,"---")</f>
        <v>L</v>
      </c>
      <c r="J1445" s="95">
        <f t="shared" si="93"/>
        <v>0</v>
      </c>
      <c r="K1445" s="95" t="str">
        <f t="shared" si="95"/>
        <v>NYC</v>
      </c>
      <c r="L1445" s="95">
        <v>17</v>
      </c>
      <c r="M1445" s="95">
        <f>COUNTIF($D$3:K1445,K1445)</f>
        <v>91</v>
      </c>
    </row>
    <row r="1446" spans="1:13" x14ac:dyDescent="0.25">
      <c r="A1446" s="95">
        <v>1444</v>
      </c>
      <c r="B1446" s="95">
        <f>COUNTIF($D$3:K1446,D1446)</f>
        <v>91</v>
      </c>
      <c r="C1446" s="95">
        <v>26</v>
      </c>
      <c r="D1446" s="95" t="str">
        <f t="shared" si="94"/>
        <v>STL</v>
      </c>
      <c r="E1446" s="95">
        <f t="shared" si="92"/>
        <v>1</v>
      </c>
      <c r="F1446" s="95" t="str" cm="1">
        <f t="array" ref="F1446">_xlfn.IFS(G1446&gt;H1446,"W",G1446&lt;H1446,"L",G1446=H1446,"---")</f>
        <v>W</v>
      </c>
      <c r="G1446" s="165">
        <v>3</v>
      </c>
      <c r="H1446" s="165">
        <v>2</v>
      </c>
      <c r="I1446" s="95" t="str" cm="1">
        <f t="array" ref="I1446">_xlfn.IFS(H1446&gt;G1446,"W",H1446&lt;G1446,"L",H1446=G1446,"---")</f>
        <v>L</v>
      </c>
      <c r="J1446" s="95">
        <f t="shared" si="93"/>
        <v>0</v>
      </c>
      <c r="K1446" s="95" t="str">
        <f t="shared" si="95"/>
        <v>PHI</v>
      </c>
      <c r="L1446" s="95">
        <v>18</v>
      </c>
      <c r="M1446" s="95">
        <f>COUNTIF($D$3:K1446,K1446)</f>
        <v>91</v>
      </c>
    </row>
    <row r="1447" spans="1:13" x14ac:dyDescent="0.25">
      <c r="A1447" s="95">
        <v>1445</v>
      </c>
      <c r="B1447" s="95">
        <f>COUNTIF($D$3:K1447,D1447)</f>
        <v>91</v>
      </c>
      <c r="C1447" s="95">
        <v>27</v>
      </c>
      <c r="D1447" s="95" t="str">
        <f t="shared" si="94"/>
        <v>OKC</v>
      </c>
      <c r="E1447" s="95">
        <f t="shared" si="92"/>
        <v>0</v>
      </c>
      <c r="F1447" s="95" t="str" cm="1">
        <f t="array" ref="F1447">_xlfn.IFS(G1447&gt;H1447,"W",G1447&lt;H1447,"L",G1447=H1447,"---")</f>
        <v>L</v>
      </c>
      <c r="G1447" s="165">
        <v>3</v>
      </c>
      <c r="H1447" s="165">
        <v>4</v>
      </c>
      <c r="I1447" s="95" t="str" cm="1">
        <f t="array" ref="I1447">_xlfn.IFS(H1447&gt;G1447,"W",H1447&lt;G1447,"L",H1447=G1447,"---")</f>
        <v>W</v>
      </c>
      <c r="J1447" s="95">
        <f t="shared" si="93"/>
        <v>1</v>
      </c>
      <c r="K1447" s="95" t="str">
        <f t="shared" si="95"/>
        <v>BKN</v>
      </c>
      <c r="L1447" s="95">
        <v>19</v>
      </c>
      <c r="M1447" s="95">
        <f>COUNTIF($D$3:K1447,K1447)</f>
        <v>90</v>
      </c>
    </row>
    <row r="1448" spans="1:13" x14ac:dyDescent="0.25">
      <c r="A1448" s="95">
        <v>1446</v>
      </c>
      <c r="B1448" s="95">
        <f>COUNTIF($D$3:K1448,D1448)</f>
        <v>92</v>
      </c>
      <c r="C1448" s="95">
        <v>28</v>
      </c>
      <c r="D1448" s="95" t="str">
        <f t="shared" si="94"/>
        <v>COL</v>
      </c>
      <c r="E1448" s="95">
        <f t="shared" si="92"/>
        <v>0</v>
      </c>
      <c r="F1448" s="95" t="str" cm="1">
        <f t="array" ref="F1448">_xlfn.IFS(G1448&gt;H1448,"W",G1448&lt;H1448,"L",G1448=H1448,"---")</f>
        <v>L</v>
      </c>
      <c r="G1448" s="165">
        <v>4</v>
      </c>
      <c r="H1448" s="165">
        <v>11</v>
      </c>
      <c r="I1448" s="95" t="str" cm="1">
        <f t="array" ref="I1448">_xlfn.IFS(H1448&gt;G1448,"W",H1448&lt;G1448,"L",H1448=G1448,"---")</f>
        <v>W</v>
      </c>
      <c r="J1448" s="95">
        <f t="shared" si="93"/>
        <v>1</v>
      </c>
      <c r="K1448" s="95" t="str">
        <f t="shared" si="95"/>
        <v>WAS</v>
      </c>
      <c r="L1448" s="95">
        <v>20</v>
      </c>
      <c r="M1448" s="95">
        <f>COUNTIF($D$3:K1448,K1448)</f>
        <v>91</v>
      </c>
    </row>
    <row r="1449" spans="1:13" x14ac:dyDescent="0.25">
      <c r="A1449" s="95">
        <v>1447</v>
      </c>
      <c r="B1449" s="95">
        <f>COUNTIF($D$3:K1449,D1449)</f>
        <v>92</v>
      </c>
      <c r="C1449" s="95">
        <v>29</v>
      </c>
      <c r="D1449" s="95" t="str">
        <f t="shared" si="94"/>
        <v>LAP</v>
      </c>
      <c r="E1449" s="95">
        <f t="shared" si="92"/>
        <v>0</v>
      </c>
      <c r="F1449" s="95" t="str" cm="1">
        <f t="array" ref="F1449">_xlfn.IFS(G1449&gt;H1449,"W",G1449&lt;H1449,"L",G1449=H1449,"---")</f>
        <v>L</v>
      </c>
      <c r="G1449" s="165">
        <v>3</v>
      </c>
      <c r="H1449" s="165">
        <v>8</v>
      </c>
      <c r="I1449" s="95" t="str" cm="1">
        <f t="array" ref="I1449">_xlfn.IFS(H1449&gt;G1449,"W",H1449&lt;G1449,"L",H1449=G1449,"---")</f>
        <v>W</v>
      </c>
      <c r="J1449" s="95">
        <f t="shared" si="93"/>
        <v>1</v>
      </c>
      <c r="K1449" s="95" t="str">
        <f t="shared" si="95"/>
        <v>PIT</v>
      </c>
      <c r="L1449" s="95">
        <v>21</v>
      </c>
      <c r="M1449" s="95">
        <f>COUNTIF($D$3:K1449,K1449)</f>
        <v>90</v>
      </c>
    </row>
    <row r="1450" spans="1:13" x14ac:dyDescent="0.25">
      <c r="A1450" s="95">
        <v>1448</v>
      </c>
      <c r="B1450" s="95">
        <f>COUNTIF($D$3:K1450,D1450)</f>
        <v>91</v>
      </c>
      <c r="C1450" s="95">
        <v>30</v>
      </c>
      <c r="D1450" s="95" t="str">
        <f t="shared" si="94"/>
        <v>PHX</v>
      </c>
      <c r="E1450" s="95">
        <f t="shared" si="92"/>
        <v>0</v>
      </c>
      <c r="F1450" s="95" t="str" cm="1">
        <f t="array" ref="F1450">_xlfn.IFS(G1450&gt;H1450,"W",G1450&lt;H1450,"L",G1450=H1450,"---")</f>
        <v>L</v>
      </c>
      <c r="G1450" s="165">
        <v>2</v>
      </c>
      <c r="H1450" s="165">
        <v>3</v>
      </c>
      <c r="I1450" s="95" t="str" cm="1">
        <f t="array" ref="I1450">_xlfn.IFS(H1450&gt;G1450,"W",H1450&lt;G1450,"L",H1450=G1450,"---")</f>
        <v>W</v>
      </c>
      <c r="J1450" s="95">
        <f t="shared" si="93"/>
        <v>1</v>
      </c>
      <c r="K1450" s="95" t="str">
        <f t="shared" si="95"/>
        <v>ATL</v>
      </c>
      <c r="L1450" s="95">
        <v>22</v>
      </c>
      <c r="M1450" s="95">
        <f>COUNTIF($D$3:K1450,K1450)</f>
        <v>91</v>
      </c>
    </row>
    <row r="1451" spans="1:13" x14ac:dyDescent="0.25">
      <c r="A1451" s="95">
        <v>1449</v>
      </c>
      <c r="B1451" s="95">
        <f>COUNTIF($D$3:K1451,D1451)</f>
        <v>91</v>
      </c>
      <c r="C1451" s="95">
        <v>31</v>
      </c>
      <c r="D1451" s="95" t="str">
        <f t="shared" si="94"/>
        <v>SDT</v>
      </c>
      <c r="E1451" s="95">
        <f t="shared" si="92"/>
        <v>0</v>
      </c>
      <c r="F1451" s="95" t="str" cm="1">
        <f t="array" ref="F1451">_xlfn.IFS(G1451&gt;H1451,"W",G1451&lt;H1451,"L",G1451=H1451,"---")</f>
        <v>L</v>
      </c>
      <c r="G1451" s="165">
        <v>2</v>
      </c>
      <c r="H1451" s="165">
        <v>8</v>
      </c>
      <c r="I1451" s="95" t="str" cm="1">
        <f t="array" ref="I1451">_xlfn.IFS(H1451&gt;G1451,"W",H1451&lt;G1451,"L",H1451=G1451,"---")</f>
        <v>W</v>
      </c>
      <c r="J1451" s="95">
        <f t="shared" si="93"/>
        <v>1</v>
      </c>
      <c r="K1451" s="95" t="str">
        <f t="shared" si="95"/>
        <v>MIA</v>
      </c>
      <c r="L1451" s="95">
        <v>23</v>
      </c>
      <c r="M1451" s="95">
        <f>COUNTIF($D$3:K1451,K1451)</f>
        <v>90</v>
      </c>
    </row>
    <row r="1452" spans="1:13" x14ac:dyDescent="0.25">
      <c r="A1452" s="95">
        <v>1450</v>
      </c>
      <c r="B1452" s="95">
        <f>COUNTIF($D$3:K1452,D1452)</f>
        <v>90</v>
      </c>
      <c r="C1452" s="95">
        <v>32</v>
      </c>
      <c r="D1452" s="95" t="str">
        <f t="shared" si="94"/>
        <v>SFN</v>
      </c>
      <c r="E1452" s="95">
        <f t="shared" si="92"/>
        <v>1</v>
      </c>
      <c r="F1452" s="95" t="str" cm="1">
        <f t="array" ref="F1452">_xlfn.IFS(G1452&gt;H1452,"W",G1452&lt;H1452,"L",G1452=H1452,"---")</f>
        <v>W</v>
      </c>
      <c r="G1452" s="165">
        <v>2</v>
      </c>
      <c r="H1452" s="165">
        <v>1</v>
      </c>
      <c r="I1452" s="95" t="str" cm="1">
        <f t="array" ref="I1452">_xlfn.IFS(H1452&gt;G1452,"W",H1452&lt;G1452,"L",H1452=G1452,"---")</f>
        <v>L</v>
      </c>
      <c r="J1452" s="95">
        <f t="shared" si="93"/>
        <v>0</v>
      </c>
      <c r="K1452" s="95" t="str">
        <f t="shared" si="95"/>
        <v>CIN</v>
      </c>
      <c r="L1452" s="95">
        <v>24</v>
      </c>
      <c r="M1452" s="95">
        <f>COUNTIF($D$3:K1452,K1452)</f>
        <v>89</v>
      </c>
    </row>
    <row r="1453" spans="1:13" x14ac:dyDescent="0.25">
      <c r="A1453" s="95">
        <v>1451</v>
      </c>
      <c r="B1453" s="95">
        <f>COUNTIF($D$3:K1453,D1453)</f>
        <v>92</v>
      </c>
      <c r="C1453" s="95">
        <v>1</v>
      </c>
      <c r="D1453" s="95" t="str">
        <f t="shared" si="94"/>
        <v>NYS</v>
      </c>
      <c r="E1453" s="95">
        <f t="shared" si="92"/>
        <v>1</v>
      </c>
      <c r="F1453" s="95" t="str" cm="1">
        <f t="array" ref="F1453">_xlfn.IFS(G1453&gt;H1453,"W",G1453&lt;H1453,"L",G1453=H1453,"---")</f>
        <v>W</v>
      </c>
      <c r="G1453" s="165">
        <v>5</v>
      </c>
      <c r="H1453" s="165">
        <v>2</v>
      </c>
      <c r="I1453" s="95" t="str" cm="1">
        <f t="array" ref="I1453">_xlfn.IFS(H1453&gt;G1453,"W",H1453&lt;G1453,"L",H1453=G1453,"---")</f>
        <v>L</v>
      </c>
      <c r="J1453" s="95">
        <f t="shared" si="93"/>
        <v>0</v>
      </c>
      <c r="K1453" s="95" t="str">
        <f t="shared" si="95"/>
        <v>SEA</v>
      </c>
      <c r="L1453" s="95">
        <v>9</v>
      </c>
      <c r="M1453" s="95">
        <f>COUNTIF($D$3:K1453,K1453)</f>
        <v>90</v>
      </c>
    </row>
    <row r="1454" spans="1:13" x14ac:dyDescent="0.25">
      <c r="A1454" s="95">
        <v>1452</v>
      </c>
      <c r="B1454" s="95">
        <f>COUNTIF($D$3:K1454,D1454)</f>
        <v>92</v>
      </c>
      <c r="C1454" s="95">
        <v>2</v>
      </c>
      <c r="D1454" s="95" t="str">
        <f t="shared" si="94"/>
        <v>BOS</v>
      </c>
      <c r="E1454" s="95">
        <f t="shared" si="92"/>
        <v>1</v>
      </c>
      <c r="F1454" s="95" t="str" cm="1">
        <f t="array" ref="F1454">_xlfn.IFS(G1454&gt;H1454,"W",G1454&lt;H1454,"L",G1454=H1454,"---")</f>
        <v>W</v>
      </c>
      <c r="G1454" s="165">
        <v>5</v>
      </c>
      <c r="H1454" s="165">
        <v>2</v>
      </c>
      <c r="I1454" s="95" t="str" cm="1">
        <f t="array" ref="I1454">_xlfn.IFS(H1454&gt;G1454,"W",H1454&lt;G1454,"L",H1454=G1454,"---")</f>
        <v>L</v>
      </c>
      <c r="J1454" s="95">
        <f t="shared" si="93"/>
        <v>0</v>
      </c>
      <c r="K1454" s="95" t="str">
        <f t="shared" si="95"/>
        <v>OAK</v>
      </c>
      <c r="L1454" s="95">
        <v>10</v>
      </c>
      <c r="M1454" s="95">
        <f>COUNTIF($D$3:K1454,K1454)</f>
        <v>92</v>
      </c>
    </row>
    <row r="1455" spans="1:13" x14ac:dyDescent="0.25">
      <c r="A1455" s="95">
        <v>1453</v>
      </c>
      <c r="B1455" s="95">
        <f>COUNTIF($D$3:K1455,D1455)</f>
        <v>91</v>
      </c>
      <c r="C1455" s="95">
        <v>3</v>
      </c>
      <c r="D1455" s="95" t="str">
        <f t="shared" si="94"/>
        <v>BAL</v>
      </c>
      <c r="E1455" s="95">
        <f t="shared" si="92"/>
        <v>0</v>
      </c>
      <c r="F1455" s="95" t="str" cm="1">
        <f t="array" ref="F1455">_xlfn.IFS(G1455&gt;H1455,"W",G1455&lt;H1455,"L",G1455=H1455,"---")</f>
        <v>L</v>
      </c>
      <c r="G1455" s="165">
        <v>6</v>
      </c>
      <c r="H1455" s="165">
        <v>7</v>
      </c>
      <c r="I1455" s="95" t="str" cm="1">
        <f t="array" ref="I1455">_xlfn.IFS(H1455&gt;G1455,"W",H1455&lt;G1455,"L",H1455=G1455,"---")</f>
        <v>W</v>
      </c>
      <c r="J1455" s="95">
        <f t="shared" si="93"/>
        <v>1</v>
      </c>
      <c r="K1455" s="95" t="str">
        <f t="shared" si="95"/>
        <v>LAA</v>
      </c>
      <c r="L1455" s="95">
        <v>11</v>
      </c>
      <c r="M1455" s="95">
        <f>COUNTIF($D$3:K1455,K1455)</f>
        <v>92</v>
      </c>
    </row>
    <row r="1456" spans="1:13" x14ac:dyDescent="0.25">
      <c r="A1456" s="95">
        <v>1454</v>
      </c>
      <c r="B1456" s="95">
        <f>COUNTIF($D$3:K1456,D1456)</f>
        <v>92</v>
      </c>
      <c r="C1456" s="95">
        <v>4</v>
      </c>
      <c r="D1456" s="95" t="str">
        <f t="shared" si="94"/>
        <v>CLE</v>
      </c>
      <c r="E1456" s="95">
        <f t="shared" si="92"/>
        <v>0</v>
      </c>
      <c r="F1456" s="95" t="str" cm="1">
        <f t="array" ref="F1456">_xlfn.IFS(G1456&gt;H1456,"W",G1456&lt;H1456,"L",G1456=H1456,"---")</f>
        <v>L</v>
      </c>
      <c r="G1456" s="165">
        <v>2</v>
      </c>
      <c r="H1456" s="165">
        <v>7</v>
      </c>
      <c r="I1456" s="95" t="str" cm="1">
        <f t="array" ref="I1456">_xlfn.IFS(H1456&gt;G1456,"W",H1456&lt;G1456,"L",H1456=G1456,"---")</f>
        <v>W</v>
      </c>
      <c r="J1456" s="95">
        <f t="shared" si="93"/>
        <v>1</v>
      </c>
      <c r="K1456" s="95" t="str">
        <f t="shared" si="95"/>
        <v>CHR</v>
      </c>
      <c r="L1456" s="95">
        <v>12</v>
      </c>
      <c r="M1456" s="95">
        <f>COUNTIF($D$3:K1456,K1456)</f>
        <v>93</v>
      </c>
    </row>
    <row r="1457" spans="1:13" x14ac:dyDescent="0.25">
      <c r="A1457" s="95">
        <v>1455</v>
      </c>
      <c r="B1457" s="95">
        <f>COUNTIF($D$3:K1457,D1457)</f>
        <v>91</v>
      </c>
      <c r="C1457" s="95">
        <v>5</v>
      </c>
      <c r="D1457" s="95" t="str">
        <f t="shared" si="94"/>
        <v>DET</v>
      </c>
      <c r="E1457" s="95">
        <f t="shared" si="92"/>
        <v>1</v>
      </c>
      <c r="F1457" s="95" t="str" cm="1">
        <f t="array" ref="F1457">_xlfn.IFS(G1457&gt;H1457,"W",G1457&lt;H1457,"L",G1457=H1457,"---")</f>
        <v>W</v>
      </c>
      <c r="G1457" s="165">
        <v>6</v>
      </c>
      <c r="H1457" s="165">
        <v>5</v>
      </c>
      <c r="I1457" s="95" t="str" cm="1">
        <f t="array" ref="I1457">_xlfn.IFS(H1457&gt;G1457,"W",H1457&lt;G1457,"L",H1457=G1457,"---")</f>
        <v>L</v>
      </c>
      <c r="J1457" s="95">
        <f t="shared" si="93"/>
        <v>0</v>
      </c>
      <c r="K1457" s="95" t="str">
        <f t="shared" si="95"/>
        <v>KCM</v>
      </c>
      <c r="L1457" s="95">
        <v>13</v>
      </c>
      <c r="M1457" s="95">
        <f>COUNTIF($D$3:K1457,K1457)</f>
        <v>93</v>
      </c>
    </row>
    <row r="1458" spans="1:13" x14ac:dyDescent="0.25">
      <c r="A1458" s="95">
        <v>1456</v>
      </c>
      <c r="B1458" s="95">
        <f>COUNTIF($D$3:K1458,D1458)</f>
        <v>92</v>
      </c>
      <c r="C1458" s="95">
        <v>6</v>
      </c>
      <c r="D1458" s="95" t="str">
        <f t="shared" si="94"/>
        <v>ORL</v>
      </c>
      <c r="E1458" s="95">
        <f t="shared" si="92"/>
        <v>0</v>
      </c>
      <c r="F1458" s="95" t="str" cm="1">
        <f t="array" ref="F1458">_xlfn.IFS(G1458&gt;H1458,"W",G1458&lt;H1458,"L",G1458=H1458,"---")</f>
        <v>L</v>
      </c>
      <c r="G1458" s="165">
        <v>5</v>
      </c>
      <c r="H1458" s="165">
        <v>7</v>
      </c>
      <c r="I1458" s="95" t="str" cm="1">
        <f t="array" ref="I1458">_xlfn.IFS(H1458&gt;G1458,"W",H1458&lt;G1458,"L",H1458=G1458,"---")</f>
        <v>W</v>
      </c>
      <c r="J1458" s="95">
        <f t="shared" si="93"/>
        <v>1</v>
      </c>
      <c r="K1458" s="95" t="str">
        <f t="shared" si="95"/>
        <v>MIN</v>
      </c>
      <c r="L1458" s="95">
        <v>14</v>
      </c>
      <c r="M1458" s="95">
        <f>COUNTIF($D$3:K1458,K1458)</f>
        <v>92</v>
      </c>
    </row>
    <row r="1459" spans="1:13" x14ac:dyDescent="0.25">
      <c r="A1459" s="95">
        <v>1457</v>
      </c>
      <c r="B1459" s="95">
        <f>COUNTIF($D$3:K1459,D1459)</f>
        <v>91</v>
      </c>
      <c r="C1459" s="95">
        <v>7</v>
      </c>
      <c r="D1459" s="95" t="str">
        <f t="shared" si="94"/>
        <v>IND</v>
      </c>
      <c r="E1459" s="95">
        <f t="shared" si="92"/>
        <v>0</v>
      </c>
      <c r="F1459" s="95" t="str" cm="1">
        <f t="array" ref="F1459">_xlfn.IFS(G1459&gt;H1459,"W",G1459&lt;H1459,"L",G1459=H1459,"---")</f>
        <v>L</v>
      </c>
      <c r="G1459" s="165">
        <v>1</v>
      </c>
      <c r="H1459" s="165">
        <v>9</v>
      </c>
      <c r="I1459" s="95" t="str" cm="1">
        <f t="array" ref="I1459">_xlfn.IFS(H1459&gt;G1459,"W",H1459&lt;G1459,"L",H1459=G1459,"---")</f>
        <v>W</v>
      </c>
      <c r="J1459" s="95">
        <f t="shared" si="93"/>
        <v>1</v>
      </c>
      <c r="K1459" s="95" t="str">
        <f t="shared" si="95"/>
        <v>DAL</v>
      </c>
      <c r="L1459" s="95">
        <v>15</v>
      </c>
      <c r="M1459" s="95">
        <f>COUNTIF($D$3:K1459,K1459)</f>
        <v>92</v>
      </c>
    </row>
    <row r="1460" spans="1:13" x14ac:dyDescent="0.25">
      <c r="A1460" s="95">
        <v>1458</v>
      </c>
      <c r="B1460" s="95">
        <f>COUNTIF($D$3:K1460,D1460)</f>
        <v>90</v>
      </c>
      <c r="C1460" s="95">
        <v>8</v>
      </c>
      <c r="D1460" s="95" t="str">
        <f t="shared" si="94"/>
        <v>MIL</v>
      </c>
      <c r="E1460" s="95">
        <f t="shared" si="92"/>
        <v>0</v>
      </c>
      <c r="F1460" s="95" t="str" cm="1">
        <f t="array" ref="F1460">_xlfn.IFS(G1460&gt;H1460,"W",G1460&lt;H1460,"L",G1460=H1460,"---")</f>
        <v>L</v>
      </c>
      <c r="G1460" s="165">
        <v>3</v>
      </c>
      <c r="H1460" s="165">
        <v>9</v>
      </c>
      <c r="I1460" s="95" t="str" cm="1">
        <f t="array" ref="I1460">_xlfn.IFS(H1460&gt;G1460,"W",H1460&lt;G1460,"L",H1460=G1460,"---")</f>
        <v>W</v>
      </c>
      <c r="J1460" s="95">
        <f t="shared" si="93"/>
        <v>1</v>
      </c>
      <c r="K1460" s="95" t="str">
        <f t="shared" si="95"/>
        <v>HOU</v>
      </c>
      <c r="L1460" s="95">
        <v>16</v>
      </c>
      <c r="M1460" s="95">
        <f>COUNTIF($D$3:K1460,K1460)</f>
        <v>91</v>
      </c>
    </row>
    <row r="1461" spans="1:13" x14ac:dyDescent="0.25">
      <c r="A1461" s="95">
        <v>1459</v>
      </c>
      <c r="B1461" s="95">
        <f>COUNTIF($D$3:K1461,D1461)</f>
        <v>90</v>
      </c>
      <c r="C1461" s="95">
        <v>25</v>
      </c>
      <c r="D1461" s="95" t="str">
        <f t="shared" si="94"/>
        <v>CHC</v>
      </c>
      <c r="E1461" s="95">
        <f t="shared" si="92"/>
        <v>1</v>
      </c>
      <c r="F1461" s="95" t="str" cm="1">
        <f t="array" ref="F1461">_xlfn.IFS(G1461&gt;H1461,"W",G1461&lt;H1461,"L",G1461=H1461,"---")</f>
        <v>W</v>
      </c>
      <c r="G1461" s="165">
        <v>7</v>
      </c>
      <c r="H1461" s="165">
        <v>1</v>
      </c>
      <c r="I1461" s="95" t="str" cm="1">
        <f t="array" ref="I1461">_xlfn.IFS(H1461&gt;G1461,"W",H1461&lt;G1461,"L",H1461=G1461,"---")</f>
        <v>L</v>
      </c>
      <c r="J1461" s="95">
        <f t="shared" si="93"/>
        <v>0</v>
      </c>
      <c r="K1461" s="95" t="str">
        <f t="shared" si="95"/>
        <v>NYC</v>
      </c>
      <c r="L1461" s="95">
        <v>17</v>
      </c>
      <c r="M1461" s="95">
        <f>COUNTIF($D$3:K1461,K1461)</f>
        <v>92</v>
      </c>
    </row>
    <row r="1462" spans="1:13" x14ac:dyDescent="0.25">
      <c r="A1462" s="95">
        <v>1460</v>
      </c>
      <c r="B1462" s="95">
        <f>COUNTIF($D$3:K1462,D1462)</f>
        <v>92</v>
      </c>
      <c r="C1462" s="95">
        <v>26</v>
      </c>
      <c r="D1462" s="95" t="str">
        <f t="shared" si="94"/>
        <v>STL</v>
      </c>
      <c r="E1462" s="95">
        <f t="shared" si="92"/>
        <v>1</v>
      </c>
      <c r="F1462" s="95" t="str" cm="1">
        <f t="array" ref="F1462">_xlfn.IFS(G1462&gt;H1462,"W",G1462&lt;H1462,"L",G1462=H1462,"---")</f>
        <v>W</v>
      </c>
      <c r="G1462" s="165">
        <v>3</v>
      </c>
      <c r="H1462" s="165">
        <v>1</v>
      </c>
      <c r="I1462" s="95" t="str" cm="1">
        <f t="array" ref="I1462">_xlfn.IFS(H1462&gt;G1462,"W",H1462&lt;G1462,"L",H1462=G1462,"---")</f>
        <v>L</v>
      </c>
      <c r="J1462" s="95">
        <f t="shared" si="93"/>
        <v>0</v>
      </c>
      <c r="K1462" s="95" t="str">
        <f t="shared" si="95"/>
        <v>PHI</v>
      </c>
      <c r="L1462" s="95">
        <v>18</v>
      </c>
      <c r="M1462" s="95">
        <f>COUNTIF($D$3:K1462,K1462)</f>
        <v>92</v>
      </c>
    </row>
    <row r="1463" spans="1:13" x14ac:dyDescent="0.25">
      <c r="A1463" s="95">
        <v>1461</v>
      </c>
      <c r="B1463" s="95">
        <f>COUNTIF($D$3:K1463,D1463)</f>
        <v>92</v>
      </c>
      <c r="C1463" s="95">
        <v>27</v>
      </c>
      <c r="D1463" s="95" t="str">
        <f t="shared" si="94"/>
        <v>OKC</v>
      </c>
      <c r="E1463" s="95">
        <f t="shared" si="92"/>
        <v>1</v>
      </c>
      <c r="F1463" s="95" t="str" cm="1">
        <f t="array" ref="F1463">_xlfn.IFS(G1463&gt;H1463,"W",G1463&lt;H1463,"L",G1463=H1463,"---")</f>
        <v>W</v>
      </c>
      <c r="G1463" s="165">
        <v>7</v>
      </c>
      <c r="H1463" s="165">
        <v>1</v>
      </c>
      <c r="I1463" s="95" t="str" cm="1">
        <f t="array" ref="I1463">_xlfn.IFS(H1463&gt;G1463,"W",H1463&lt;G1463,"L",H1463=G1463,"---")</f>
        <v>L</v>
      </c>
      <c r="J1463" s="95">
        <f t="shared" si="93"/>
        <v>0</v>
      </c>
      <c r="K1463" s="95" t="str">
        <f t="shared" si="95"/>
        <v>BKN</v>
      </c>
      <c r="L1463" s="95">
        <v>19</v>
      </c>
      <c r="M1463" s="95">
        <f>COUNTIF($D$3:K1463,K1463)</f>
        <v>91</v>
      </c>
    </row>
    <row r="1464" spans="1:13" x14ac:dyDescent="0.25">
      <c r="A1464" s="95">
        <v>1462</v>
      </c>
      <c r="B1464" s="95">
        <f>COUNTIF($D$3:K1464,D1464)</f>
        <v>93</v>
      </c>
      <c r="C1464" s="95">
        <v>28</v>
      </c>
      <c r="D1464" s="95" t="str">
        <f t="shared" si="94"/>
        <v>COL</v>
      </c>
      <c r="E1464" s="95">
        <f t="shared" si="92"/>
        <v>1</v>
      </c>
      <c r="F1464" s="95" t="str" cm="1">
        <f t="array" ref="F1464">_xlfn.IFS(G1464&gt;H1464,"W",G1464&lt;H1464,"L",G1464=H1464,"---")</f>
        <v>W</v>
      </c>
      <c r="G1464" s="165">
        <v>2</v>
      </c>
      <c r="H1464" s="165">
        <v>0</v>
      </c>
      <c r="I1464" s="95" t="str" cm="1">
        <f t="array" ref="I1464">_xlfn.IFS(H1464&gt;G1464,"W",H1464&lt;G1464,"L",H1464=G1464,"---")</f>
        <v>L</v>
      </c>
      <c r="J1464" s="95">
        <f t="shared" si="93"/>
        <v>0</v>
      </c>
      <c r="K1464" s="95" t="str">
        <f t="shared" si="95"/>
        <v>WAS</v>
      </c>
      <c r="L1464" s="95">
        <v>20</v>
      </c>
      <c r="M1464" s="95">
        <f>COUNTIF($D$3:K1464,K1464)</f>
        <v>92</v>
      </c>
    </row>
    <row r="1465" spans="1:13" x14ac:dyDescent="0.25">
      <c r="A1465" s="95">
        <v>1463</v>
      </c>
      <c r="B1465" s="95">
        <f>COUNTIF($D$3:K1465,D1465)</f>
        <v>93</v>
      </c>
      <c r="C1465" s="95">
        <v>29</v>
      </c>
      <c r="D1465" s="95" t="str">
        <f t="shared" si="94"/>
        <v>LAP</v>
      </c>
      <c r="E1465" s="95">
        <f t="shared" si="92"/>
        <v>1</v>
      </c>
      <c r="F1465" s="95" t="str" cm="1">
        <f t="array" ref="F1465">_xlfn.IFS(G1465&gt;H1465,"W",G1465&lt;H1465,"L",G1465=H1465,"---")</f>
        <v>W</v>
      </c>
      <c r="G1465" s="165">
        <v>6</v>
      </c>
      <c r="H1465" s="165">
        <v>3</v>
      </c>
      <c r="I1465" s="95" t="str" cm="1">
        <f t="array" ref="I1465">_xlfn.IFS(H1465&gt;G1465,"W",H1465&lt;G1465,"L",H1465=G1465,"---")</f>
        <v>L</v>
      </c>
      <c r="J1465" s="95">
        <f t="shared" si="93"/>
        <v>0</v>
      </c>
      <c r="K1465" s="95" t="str">
        <f t="shared" si="95"/>
        <v>PIT</v>
      </c>
      <c r="L1465" s="95">
        <v>21</v>
      </c>
      <c r="M1465" s="95">
        <f>COUNTIF($D$3:K1465,K1465)</f>
        <v>91</v>
      </c>
    </row>
    <row r="1466" spans="1:13" x14ac:dyDescent="0.25">
      <c r="A1466" s="95">
        <v>1464</v>
      </c>
      <c r="B1466" s="95">
        <f>COUNTIF($D$3:K1466,D1466)</f>
        <v>92</v>
      </c>
      <c r="C1466" s="95">
        <v>30</v>
      </c>
      <c r="D1466" s="95" t="str">
        <f t="shared" si="94"/>
        <v>PHX</v>
      </c>
      <c r="E1466" s="95">
        <f t="shared" si="92"/>
        <v>0</v>
      </c>
      <c r="F1466" s="95" t="str" cm="1">
        <f t="array" ref="F1466">_xlfn.IFS(G1466&gt;H1466,"W",G1466&lt;H1466,"L",G1466=H1466,"---")</f>
        <v>L</v>
      </c>
      <c r="G1466" s="165">
        <v>3</v>
      </c>
      <c r="H1466" s="165">
        <v>5</v>
      </c>
      <c r="I1466" s="95" t="str" cm="1">
        <f t="array" ref="I1466">_xlfn.IFS(H1466&gt;G1466,"W",H1466&lt;G1466,"L",H1466=G1466,"---")</f>
        <v>W</v>
      </c>
      <c r="J1466" s="95">
        <f t="shared" si="93"/>
        <v>1</v>
      </c>
      <c r="K1466" s="95" t="str">
        <f t="shared" si="95"/>
        <v>ATL</v>
      </c>
      <c r="L1466" s="95">
        <v>22</v>
      </c>
      <c r="M1466" s="95">
        <f>COUNTIF($D$3:K1466,K1466)</f>
        <v>92</v>
      </c>
    </row>
    <row r="1467" spans="1:13" x14ac:dyDescent="0.25">
      <c r="A1467" s="95">
        <v>1465</v>
      </c>
      <c r="B1467" s="95">
        <f>COUNTIF($D$3:K1467,D1467)</f>
        <v>92</v>
      </c>
      <c r="C1467" s="95">
        <v>31</v>
      </c>
      <c r="D1467" s="95" t="str">
        <f t="shared" si="94"/>
        <v>SDT</v>
      </c>
      <c r="E1467" s="95">
        <f t="shared" si="92"/>
        <v>1</v>
      </c>
      <c r="F1467" s="95" t="str" cm="1">
        <f t="array" ref="F1467">_xlfn.IFS(G1467&gt;H1467,"W",G1467&lt;H1467,"L",G1467=H1467,"---")</f>
        <v>W</v>
      </c>
      <c r="G1467" s="165">
        <v>8</v>
      </c>
      <c r="H1467" s="165">
        <v>5</v>
      </c>
      <c r="I1467" s="95" t="str" cm="1">
        <f t="array" ref="I1467">_xlfn.IFS(H1467&gt;G1467,"W",H1467&lt;G1467,"L",H1467=G1467,"---")</f>
        <v>L</v>
      </c>
      <c r="J1467" s="95">
        <f t="shared" si="93"/>
        <v>0</v>
      </c>
      <c r="K1467" s="95" t="str">
        <f t="shared" si="95"/>
        <v>MIA</v>
      </c>
      <c r="L1467" s="95">
        <v>23</v>
      </c>
      <c r="M1467" s="95">
        <f>COUNTIF($D$3:K1467,K1467)</f>
        <v>91</v>
      </c>
    </row>
    <row r="1468" spans="1:13" x14ac:dyDescent="0.25">
      <c r="A1468" s="95">
        <v>1466</v>
      </c>
      <c r="B1468" s="95">
        <f>COUNTIF($D$3:K1468,D1468)</f>
        <v>91</v>
      </c>
      <c r="C1468" s="95">
        <v>32</v>
      </c>
      <c r="D1468" s="95" t="str">
        <f t="shared" si="94"/>
        <v>SFN</v>
      </c>
      <c r="E1468" s="95">
        <f t="shared" si="92"/>
        <v>1</v>
      </c>
      <c r="F1468" s="95" t="str" cm="1">
        <f t="array" ref="F1468">_xlfn.IFS(G1468&gt;H1468,"W",G1468&lt;H1468,"L",G1468=H1468,"---")</f>
        <v>W</v>
      </c>
      <c r="G1468" s="165">
        <v>9</v>
      </c>
      <c r="H1468" s="165">
        <v>2</v>
      </c>
      <c r="I1468" s="95" t="str" cm="1">
        <f t="array" ref="I1468">_xlfn.IFS(H1468&gt;G1468,"W",H1468&lt;G1468,"L",H1468=G1468,"---")</f>
        <v>L</v>
      </c>
      <c r="J1468" s="95">
        <f t="shared" si="93"/>
        <v>0</v>
      </c>
      <c r="K1468" s="95" t="str">
        <f t="shared" si="95"/>
        <v>CIN</v>
      </c>
      <c r="L1468" s="95">
        <v>24</v>
      </c>
      <c r="M1468" s="95">
        <f>COUNTIF($D$3:K1468,K1468)</f>
        <v>90</v>
      </c>
    </row>
    <row r="1469" spans="1:13" x14ac:dyDescent="0.25">
      <c r="A1469" s="95">
        <v>1467</v>
      </c>
      <c r="B1469" s="95">
        <f>COUNTIF($D$3:K1469,D1469)</f>
        <v>93</v>
      </c>
      <c r="C1469" s="95">
        <v>10</v>
      </c>
      <c r="D1469" s="95" t="str">
        <f t="shared" si="94"/>
        <v>OAK</v>
      </c>
      <c r="E1469" s="95">
        <f t="shared" si="92"/>
        <v>0</v>
      </c>
      <c r="F1469" s="95" t="str" cm="1">
        <f t="array" ref="F1469">_xlfn.IFS(G1469&gt;H1469,"W",G1469&lt;H1469,"L",G1469=H1469,"---")</f>
        <v>L</v>
      </c>
      <c r="G1469" s="165">
        <v>1</v>
      </c>
      <c r="H1469" s="165">
        <v>7</v>
      </c>
      <c r="I1469" s="95" t="str" cm="1">
        <f t="array" ref="I1469">_xlfn.IFS(H1469&gt;G1469,"W",H1469&lt;G1469,"L",H1469=G1469,"---")</f>
        <v>W</v>
      </c>
      <c r="J1469" s="95">
        <f t="shared" si="93"/>
        <v>1</v>
      </c>
      <c r="K1469" s="95" t="str">
        <f t="shared" si="95"/>
        <v>NYS</v>
      </c>
      <c r="L1469" s="95">
        <v>1</v>
      </c>
      <c r="M1469" s="95">
        <f>COUNTIF($D$3:K1469,K1469)</f>
        <v>93</v>
      </c>
    </row>
    <row r="1470" spans="1:13" x14ac:dyDescent="0.25">
      <c r="A1470" s="95">
        <v>1468</v>
      </c>
      <c r="B1470" s="95">
        <f>COUNTIF($D$3:K1470,D1470)</f>
        <v>91</v>
      </c>
      <c r="C1470" s="95">
        <v>9</v>
      </c>
      <c r="D1470" s="95" t="str">
        <f t="shared" si="94"/>
        <v>SEA</v>
      </c>
      <c r="E1470" s="95">
        <f t="shared" si="92"/>
        <v>1</v>
      </c>
      <c r="F1470" s="95" t="str" cm="1">
        <f t="array" ref="F1470">_xlfn.IFS(G1470&gt;H1470,"W",G1470&lt;H1470,"L",G1470=H1470,"---")</f>
        <v>W</v>
      </c>
      <c r="G1470" s="165">
        <v>2</v>
      </c>
      <c r="H1470" s="165">
        <v>0</v>
      </c>
      <c r="I1470" s="95" t="str" cm="1">
        <f t="array" ref="I1470">_xlfn.IFS(H1470&gt;G1470,"W",H1470&lt;G1470,"L",H1470=G1470,"---")</f>
        <v>L</v>
      </c>
      <c r="J1470" s="95">
        <f t="shared" si="93"/>
        <v>0</v>
      </c>
      <c r="K1470" s="95" t="str">
        <f t="shared" si="95"/>
        <v>BOS</v>
      </c>
      <c r="L1470" s="95">
        <v>2</v>
      </c>
      <c r="M1470" s="95">
        <f>COUNTIF($D$3:K1470,K1470)</f>
        <v>93</v>
      </c>
    </row>
    <row r="1471" spans="1:13" x14ac:dyDescent="0.25">
      <c r="A1471" s="95">
        <v>1469</v>
      </c>
      <c r="B1471" s="95">
        <f>COUNTIF($D$3:K1471,D1471)</f>
        <v>93</v>
      </c>
      <c r="C1471" s="95">
        <v>14</v>
      </c>
      <c r="D1471" s="95" t="str">
        <f t="shared" si="94"/>
        <v>MIN</v>
      </c>
      <c r="E1471" s="95">
        <f t="shared" si="92"/>
        <v>0</v>
      </c>
      <c r="F1471" s="95" t="str" cm="1">
        <f t="array" ref="F1471">_xlfn.IFS(G1471&gt;H1471,"W",G1471&lt;H1471,"L",G1471=H1471,"---")</f>
        <v>L</v>
      </c>
      <c r="G1471" s="165">
        <v>0</v>
      </c>
      <c r="H1471" s="165">
        <v>6</v>
      </c>
      <c r="I1471" s="95" t="str" cm="1">
        <f t="array" ref="I1471">_xlfn.IFS(H1471&gt;G1471,"W",H1471&lt;G1471,"L",H1471=G1471,"---")</f>
        <v>W</v>
      </c>
      <c r="J1471" s="95">
        <f t="shared" si="93"/>
        <v>1</v>
      </c>
      <c r="K1471" s="95" t="str">
        <f t="shared" si="95"/>
        <v>DET</v>
      </c>
      <c r="L1471" s="95">
        <v>5</v>
      </c>
      <c r="M1471" s="95">
        <f>COUNTIF($D$3:K1471,K1471)</f>
        <v>92</v>
      </c>
    </row>
    <row r="1472" spans="1:13" x14ac:dyDescent="0.25">
      <c r="A1472" s="95">
        <v>1470</v>
      </c>
      <c r="B1472" s="95">
        <f>COUNTIF($D$3:K1472,D1472)</f>
        <v>94</v>
      </c>
      <c r="C1472" s="95">
        <v>13</v>
      </c>
      <c r="D1472" s="95" t="str">
        <f t="shared" si="94"/>
        <v>KCM</v>
      </c>
      <c r="E1472" s="95">
        <f t="shared" si="92"/>
        <v>0</v>
      </c>
      <c r="F1472" s="95" t="str" cm="1">
        <f t="array" ref="F1472">_xlfn.IFS(G1472&gt;H1472,"W",G1472&lt;H1472,"L",G1472=H1472,"---")</f>
        <v>L</v>
      </c>
      <c r="G1472" s="165">
        <v>4</v>
      </c>
      <c r="H1472" s="165">
        <v>5</v>
      </c>
      <c r="I1472" s="95" t="str" cm="1">
        <f t="array" ref="I1472">_xlfn.IFS(H1472&gt;G1472,"W",H1472&lt;G1472,"L",H1472=G1472,"---")</f>
        <v>W</v>
      </c>
      <c r="J1472" s="95">
        <f t="shared" si="93"/>
        <v>1</v>
      </c>
      <c r="K1472" s="95" t="str">
        <f t="shared" si="95"/>
        <v>ORL</v>
      </c>
      <c r="L1472" s="95">
        <v>6</v>
      </c>
      <c r="M1472" s="95">
        <f>COUNTIF($D$3:K1472,K1472)</f>
        <v>93</v>
      </c>
    </row>
    <row r="1473" spans="1:13" x14ac:dyDescent="0.25">
      <c r="A1473" s="95">
        <v>1471</v>
      </c>
      <c r="B1473" s="95">
        <f>COUNTIF($D$3:K1473,D1473)</f>
        <v>92</v>
      </c>
      <c r="C1473" s="95">
        <v>16</v>
      </c>
      <c r="D1473" s="95" t="str">
        <f t="shared" si="94"/>
        <v>HOU</v>
      </c>
      <c r="E1473" s="95">
        <f t="shared" si="92"/>
        <v>1</v>
      </c>
      <c r="F1473" s="95" t="str" cm="1">
        <f t="array" ref="F1473">_xlfn.IFS(G1473&gt;H1473,"W",G1473&lt;H1473,"L",G1473=H1473,"---")</f>
        <v>W</v>
      </c>
      <c r="G1473" s="165">
        <v>4</v>
      </c>
      <c r="H1473" s="165">
        <v>1</v>
      </c>
      <c r="I1473" s="95" t="str" cm="1">
        <f t="array" ref="I1473">_xlfn.IFS(H1473&gt;G1473,"W",H1473&lt;G1473,"L",H1473=G1473,"---")</f>
        <v>L</v>
      </c>
      <c r="J1473" s="95">
        <f t="shared" si="93"/>
        <v>0</v>
      </c>
      <c r="K1473" s="95" t="str">
        <f t="shared" si="95"/>
        <v>IND</v>
      </c>
      <c r="L1473" s="95">
        <v>7</v>
      </c>
      <c r="M1473" s="95">
        <f>COUNTIF($D$3:K1473,K1473)</f>
        <v>92</v>
      </c>
    </row>
    <row r="1474" spans="1:13" x14ac:dyDescent="0.25">
      <c r="A1474" s="95">
        <v>1472</v>
      </c>
      <c r="B1474" s="95">
        <f>COUNTIF($D$3:K1474,D1474)</f>
        <v>93</v>
      </c>
      <c r="C1474" s="95">
        <v>15</v>
      </c>
      <c r="D1474" s="95" t="str">
        <f t="shared" si="94"/>
        <v>DAL</v>
      </c>
      <c r="E1474" s="95">
        <f t="shared" ref="E1474:E1537" si="96">IF(F1474="W",1,0)</f>
        <v>1</v>
      </c>
      <c r="F1474" s="95" t="str" cm="1">
        <f t="array" ref="F1474">_xlfn.IFS(G1474&gt;H1474,"W",G1474&lt;H1474,"L",G1474=H1474,"---")</f>
        <v>W</v>
      </c>
      <c r="G1474" s="165">
        <v>10</v>
      </c>
      <c r="H1474" s="165">
        <v>4</v>
      </c>
      <c r="I1474" s="95" t="str" cm="1">
        <f t="array" ref="I1474">_xlfn.IFS(H1474&gt;G1474,"W",H1474&lt;G1474,"L",H1474=G1474,"---")</f>
        <v>L</v>
      </c>
      <c r="J1474" s="95">
        <f t="shared" ref="J1474:J1537" si="97">IF(I1474="W",1,0)</f>
        <v>0</v>
      </c>
      <c r="K1474" s="95" t="str">
        <f t="shared" si="95"/>
        <v>MIL</v>
      </c>
      <c r="L1474" s="95">
        <v>8</v>
      </c>
      <c r="M1474" s="95">
        <f>COUNTIF($D$3:K1474,K1474)</f>
        <v>91</v>
      </c>
    </row>
    <row r="1475" spans="1:13" x14ac:dyDescent="0.25">
      <c r="A1475" s="95">
        <v>1473</v>
      </c>
      <c r="B1475" s="95">
        <f>COUNTIF($D$3:K1475,D1475)</f>
        <v>93</v>
      </c>
      <c r="C1475" s="95">
        <v>4</v>
      </c>
      <c r="D1475" s="95" t="str">
        <f t="shared" si="94"/>
        <v>CLE</v>
      </c>
      <c r="E1475" s="95">
        <f t="shared" si="96"/>
        <v>1</v>
      </c>
      <c r="F1475" s="95" t="str" cm="1">
        <f t="array" ref="F1475">_xlfn.IFS(G1475&gt;H1475,"W",G1475&lt;H1475,"L",G1475=H1475,"---")</f>
        <v>W</v>
      </c>
      <c r="G1475" s="165">
        <v>8</v>
      </c>
      <c r="H1475" s="165">
        <v>1</v>
      </c>
      <c r="I1475" s="95" t="str" cm="1">
        <f t="array" ref="I1475">_xlfn.IFS(H1475&gt;G1475,"W",H1475&lt;G1475,"L",H1475=G1475,"---")</f>
        <v>L</v>
      </c>
      <c r="J1475" s="95">
        <f t="shared" si="97"/>
        <v>0</v>
      </c>
      <c r="K1475" s="95" t="str">
        <f t="shared" si="95"/>
        <v>LAA</v>
      </c>
      <c r="L1475" s="95">
        <v>11</v>
      </c>
      <c r="M1475" s="95">
        <f>COUNTIF($D$3:K1475,K1475)</f>
        <v>93</v>
      </c>
    </row>
    <row r="1476" spans="1:13" x14ac:dyDescent="0.25">
      <c r="A1476" s="95">
        <v>1474</v>
      </c>
      <c r="B1476" s="95">
        <f>COUNTIF($D$3:K1476,D1476)</f>
        <v>92</v>
      </c>
      <c r="C1476" s="95">
        <v>3</v>
      </c>
      <c r="D1476" s="95" t="str">
        <f t="shared" ref="D1476:D1539" si="98">_xlfn.XLOOKUP($C1476,$O$3:$O$34,$P$3:$P$34,"---",0,1)</f>
        <v>BAL</v>
      </c>
      <c r="E1476" s="95">
        <f t="shared" si="96"/>
        <v>0</v>
      </c>
      <c r="F1476" s="95" t="str" cm="1">
        <f t="array" ref="F1476">_xlfn.IFS(G1476&gt;H1476,"W",G1476&lt;H1476,"L",G1476=H1476,"---")</f>
        <v>L</v>
      </c>
      <c r="G1476" s="165">
        <v>2</v>
      </c>
      <c r="H1476" s="165">
        <v>5</v>
      </c>
      <c r="I1476" s="95" t="str" cm="1">
        <f t="array" ref="I1476">_xlfn.IFS(H1476&gt;G1476,"W",H1476&lt;G1476,"L",H1476=G1476,"---")</f>
        <v>W</v>
      </c>
      <c r="J1476" s="95">
        <f t="shared" si="97"/>
        <v>1</v>
      </c>
      <c r="K1476" s="95" t="str">
        <f t="shared" ref="K1476:K1539" si="99">_xlfn.XLOOKUP($L1476,$O$3:$O$34,$P$3:$P$34,"---",0,1)</f>
        <v>CHR</v>
      </c>
      <c r="L1476" s="95">
        <v>12</v>
      </c>
      <c r="M1476" s="95">
        <f>COUNTIF($D$3:K1476,K1476)</f>
        <v>94</v>
      </c>
    </row>
    <row r="1477" spans="1:13" x14ac:dyDescent="0.25">
      <c r="A1477" s="95">
        <v>1475</v>
      </c>
      <c r="B1477" s="95">
        <f>COUNTIF($D$3:K1477,D1477)</f>
        <v>93</v>
      </c>
      <c r="C1477" s="95">
        <v>18</v>
      </c>
      <c r="D1477" s="95" t="str">
        <f t="shared" si="98"/>
        <v>PHI</v>
      </c>
      <c r="E1477" s="95">
        <f t="shared" si="96"/>
        <v>0</v>
      </c>
      <c r="F1477" s="95" t="str" cm="1">
        <f t="array" ref="F1477">_xlfn.IFS(G1477&gt;H1477,"W",G1477&lt;H1477,"L",G1477=H1477,"---")</f>
        <v>L</v>
      </c>
      <c r="G1477" s="165">
        <v>1</v>
      </c>
      <c r="H1477" s="165">
        <v>2</v>
      </c>
      <c r="I1477" s="95" t="str" cm="1">
        <f t="array" ref="I1477">_xlfn.IFS(H1477&gt;G1477,"W",H1477&lt;G1477,"L",H1477=G1477,"---")</f>
        <v>W</v>
      </c>
      <c r="J1477" s="95">
        <f t="shared" si="97"/>
        <v>1</v>
      </c>
      <c r="K1477" s="95" t="str">
        <f t="shared" si="99"/>
        <v>CHC</v>
      </c>
      <c r="L1477" s="95">
        <v>25</v>
      </c>
      <c r="M1477" s="95">
        <f>COUNTIF($D$3:K1477,K1477)</f>
        <v>91</v>
      </c>
    </row>
    <row r="1478" spans="1:13" x14ac:dyDescent="0.25">
      <c r="A1478" s="95">
        <v>1476</v>
      </c>
      <c r="B1478" s="95">
        <f>COUNTIF($D$3:K1478,D1478)</f>
        <v>93</v>
      </c>
      <c r="C1478" s="95">
        <v>17</v>
      </c>
      <c r="D1478" s="95" t="str">
        <f t="shared" si="98"/>
        <v>NYC</v>
      </c>
      <c r="E1478" s="95">
        <f t="shared" si="96"/>
        <v>1</v>
      </c>
      <c r="F1478" s="95" t="str" cm="1">
        <f t="array" ref="F1478">_xlfn.IFS(G1478&gt;H1478,"W",G1478&lt;H1478,"L",G1478=H1478,"---")</f>
        <v>W</v>
      </c>
      <c r="G1478" s="165">
        <v>11</v>
      </c>
      <c r="H1478" s="165">
        <v>9</v>
      </c>
      <c r="I1478" s="95" t="str" cm="1">
        <f t="array" ref="I1478">_xlfn.IFS(H1478&gt;G1478,"W",H1478&lt;G1478,"L",H1478=G1478,"---")</f>
        <v>L</v>
      </c>
      <c r="J1478" s="95">
        <f t="shared" si="97"/>
        <v>0</v>
      </c>
      <c r="K1478" s="95" t="str">
        <f t="shared" si="99"/>
        <v>STL</v>
      </c>
      <c r="L1478" s="95">
        <v>26</v>
      </c>
      <c r="M1478" s="95">
        <f>COUNTIF($D$3:K1478,K1478)</f>
        <v>93</v>
      </c>
    </row>
    <row r="1479" spans="1:13" x14ac:dyDescent="0.25">
      <c r="A1479" s="95">
        <v>1477</v>
      </c>
      <c r="B1479" s="95">
        <f>COUNTIF($D$3:K1479,D1479)</f>
        <v>93</v>
      </c>
      <c r="C1479" s="95">
        <v>22</v>
      </c>
      <c r="D1479" s="95" t="str">
        <f t="shared" si="98"/>
        <v>ATL</v>
      </c>
      <c r="E1479" s="95">
        <f t="shared" si="96"/>
        <v>0</v>
      </c>
      <c r="F1479" s="95" t="str" cm="1">
        <f t="array" ref="F1479">_xlfn.IFS(G1479&gt;H1479,"W",G1479&lt;H1479,"L",G1479=H1479,"---")</f>
        <v>L</v>
      </c>
      <c r="G1479" s="165">
        <v>4</v>
      </c>
      <c r="H1479" s="165">
        <v>5</v>
      </c>
      <c r="I1479" s="95" t="str" cm="1">
        <f t="array" ref="I1479">_xlfn.IFS(H1479&gt;G1479,"W",H1479&lt;G1479,"L",H1479=G1479,"---")</f>
        <v>W</v>
      </c>
      <c r="J1479" s="95">
        <f t="shared" si="97"/>
        <v>1</v>
      </c>
      <c r="K1479" s="95" t="str">
        <f t="shared" si="99"/>
        <v>LAP</v>
      </c>
      <c r="L1479" s="95">
        <v>29</v>
      </c>
      <c r="M1479" s="95">
        <f>COUNTIF($D$3:K1479,K1479)</f>
        <v>94</v>
      </c>
    </row>
    <row r="1480" spans="1:13" x14ac:dyDescent="0.25">
      <c r="A1480" s="95">
        <v>1478</v>
      </c>
      <c r="B1480" s="95">
        <f>COUNTIF($D$3:K1480,D1480)</f>
        <v>92</v>
      </c>
      <c r="C1480" s="95">
        <v>21</v>
      </c>
      <c r="D1480" s="95" t="str">
        <f t="shared" si="98"/>
        <v>PIT</v>
      </c>
      <c r="E1480" s="95">
        <f t="shared" si="96"/>
        <v>1</v>
      </c>
      <c r="F1480" s="95" t="str" cm="1">
        <f t="array" ref="F1480">_xlfn.IFS(G1480&gt;H1480,"W",G1480&lt;H1480,"L",G1480=H1480,"---")</f>
        <v>W</v>
      </c>
      <c r="G1480" s="165">
        <v>7</v>
      </c>
      <c r="H1480" s="165">
        <v>6</v>
      </c>
      <c r="I1480" s="95" t="str" cm="1">
        <f t="array" ref="I1480">_xlfn.IFS(H1480&gt;G1480,"W",H1480&lt;G1480,"L",H1480=G1480,"---")</f>
        <v>L</v>
      </c>
      <c r="J1480" s="95">
        <f t="shared" si="97"/>
        <v>0</v>
      </c>
      <c r="K1480" s="95" t="str">
        <f t="shared" si="99"/>
        <v>PHX</v>
      </c>
      <c r="L1480" s="95">
        <v>30</v>
      </c>
      <c r="M1480" s="95">
        <f>COUNTIF($D$3:K1480,K1480)</f>
        <v>93</v>
      </c>
    </row>
    <row r="1481" spans="1:13" x14ac:dyDescent="0.25">
      <c r="A1481" s="95">
        <v>1479</v>
      </c>
      <c r="B1481" s="95">
        <f>COUNTIF($D$3:K1481,D1481)</f>
        <v>91</v>
      </c>
      <c r="C1481" s="95">
        <v>24</v>
      </c>
      <c r="D1481" s="95" t="str">
        <f t="shared" si="98"/>
        <v>CIN</v>
      </c>
      <c r="E1481" s="95">
        <f t="shared" si="96"/>
        <v>1</v>
      </c>
      <c r="F1481" s="95" t="str" cm="1">
        <f t="array" ref="F1481">_xlfn.IFS(G1481&gt;H1481,"W",G1481&lt;H1481,"L",G1481=H1481,"---")</f>
        <v>W</v>
      </c>
      <c r="G1481" s="165">
        <v>5</v>
      </c>
      <c r="H1481" s="165">
        <v>0</v>
      </c>
      <c r="I1481" s="95" t="str" cm="1">
        <f t="array" ref="I1481">_xlfn.IFS(H1481&gt;G1481,"W",H1481&lt;G1481,"L",H1481=G1481,"---")</f>
        <v>L</v>
      </c>
      <c r="J1481" s="95">
        <f t="shared" si="97"/>
        <v>0</v>
      </c>
      <c r="K1481" s="95" t="str">
        <f t="shared" si="99"/>
        <v>SDT</v>
      </c>
      <c r="L1481" s="95">
        <v>31</v>
      </c>
      <c r="M1481" s="95">
        <f>COUNTIF($D$3:K1481,K1481)</f>
        <v>93</v>
      </c>
    </row>
    <row r="1482" spans="1:13" x14ac:dyDescent="0.25">
      <c r="A1482" s="95">
        <v>1480</v>
      </c>
      <c r="B1482" s="95">
        <f>COUNTIF($D$3:K1482,D1482)</f>
        <v>92</v>
      </c>
      <c r="C1482" s="95">
        <v>23</v>
      </c>
      <c r="D1482" s="95" t="str">
        <f t="shared" si="98"/>
        <v>MIA</v>
      </c>
      <c r="E1482" s="95">
        <f t="shared" si="96"/>
        <v>1</v>
      </c>
      <c r="F1482" s="95" t="str" cm="1">
        <f t="array" ref="F1482">_xlfn.IFS(G1482&gt;H1482,"W",G1482&lt;H1482,"L",G1482=H1482,"---")</f>
        <v>W</v>
      </c>
      <c r="G1482" s="165">
        <v>6</v>
      </c>
      <c r="H1482" s="165">
        <v>3</v>
      </c>
      <c r="I1482" s="95" t="str" cm="1">
        <f t="array" ref="I1482">_xlfn.IFS(H1482&gt;G1482,"W",H1482&lt;G1482,"L",H1482=G1482,"---")</f>
        <v>L</v>
      </c>
      <c r="J1482" s="95">
        <f t="shared" si="97"/>
        <v>0</v>
      </c>
      <c r="K1482" s="95" t="str">
        <f t="shared" si="99"/>
        <v>SFN</v>
      </c>
      <c r="L1482" s="95">
        <v>32</v>
      </c>
      <c r="M1482" s="95">
        <f>COUNTIF($D$3:K1482,K1482)</f>
        <v>92</v>
      </c>
    </row>
    <row r="1483" spans="1:13" x14ac:dyDescent="0.25">
      <c r="A1483" s="95">
        <v>1481</v>
      </c>
      <c r="B1483" s="95">
        <f>COUNTIF($D$3:K1483,D1483)</f>
        <v>94</v>
      </c>
      <c r="C1483" s="95">
        <v>10</v>
      </c>
      <c r="D1483" s="95" t="str">
        <f t="shared" si="98"/>
        <v>OAK</v>
      </c>
      <c r="E1483" s="95">
        <f t="shared" si="96"/>
        <v>0</v>
      </c>
      <c r="F1483" s="95" t="str" cm="1">
        <f t="array" ref="F1483">_xlfn.IFS(G1483&gt;H1483,"W",G1483&lt;H1483,"L",G1483=H1483,"---")</f>
        <v>L</v>
      </c>
      <c r="G1483" s="165">
        <v>2</v>
      </c>
      <c r="H1483" s="165">
        <v>7</v>
      </c>
      <c r="I1483" s="95" t="str" cm="1">
        <f t="array" ref="I1483">_xlfn.IFS(H1483&gt;G1483,"W",H1483&lt;G1483,"L",H1483=G1483,"---")</f>
        <v>W</v>
      </c>
      <c r="J1483" s="95">
        <f t="shared" si="97"/>
        <v>1</v>
      </c>
      <c r="K1483" s="95" t="str">
        <f t="shared" si="99"/>
        <v>NYS</v>
      </c>
      <c r="L1483" s="95">
        <v>1</v>
      </c>
      <c r="M1483" s="95">
        <f>COUNTIF($D$3:K1483,K1483)</f>
        <v>94</v>
      </c>
    </row>
    <row r="1484" spans="1:13" x14ac:dyDescent="0.25">
      <c r="A1484" s="95">
        <v>1482</v>
      </c>
      <c r="B1484" s="95">
        <f>COUNTIF($D$3:K1484,D1484)</f>
        <v>92</v>
      </c>
      <c r="C1484" s="95">
        <v>9</v>
      </c>
      <c r="D1484" s="95" t="str">
        <f t="shared" si="98"/>
        <v>SEA</v>
      </c>
      <c r="E1484" s="95">
        <f t="shared" si="96"/>
        <v>1</v>
      </c>
      <c r="F1484" s="95" t="str" cm="1">
        <f t="array" ref="F1484">_xlfn.IFS(G1484&gt;H1484,"W",G1484&lt;H1484,"L",G1484=H1484,"---")</f>
        <v>W</v>
      </c>
      <c r="G1484" s="165">
        <v>6</v>
      </c>
      <c r="H1484" s="165">
        <v>5</v>
      </c>
      <c r="I1484" s="95" t="str" cm="1">
        <f t="array" ref="I1484">_xlfn.IFS(H1484&gt;G1484,"W",H1484&lt;G1484,"L",H1484=G1484,"---")</f>
        <v>L</v>
      </c>
      <c r="J1484" s="95">
        <f t="shared" si="97"/>
        <v>0</v>
      </c>
      <c r="K1484" s="95" t="str">
        <f t="shared" si="99"/>
        <v>BOS</v>
      </c>
      <c r="L1484" s="95">
        <v>2</v>
      </c>
      <c r="M1484" s="95">
        <f>COUNTIF($D$3:K1484,K1484)</f>
        <v>94</v>
      </c>
    </row>
    <row r="1485" spans="1:13" x14ac:dyDescent="0.25">
      <c r="A1485" s="95">
        <v>1483</v>
      </c>
      <c r="B1485" s="95">
        <f>COUNTIF($D$3:K1485,D1485)</f>
        <v>94</v>
      </c>
      <c r="C1485" s="95">
        <v>14</v>
      </c>
      <c r="D1485" s="95" t="str">
        <f t="shared" si="98"/>
        <v>MIN</v>
      </c>
      <c r="E1485" s="95">
        <f t="shared" si="96"/>
        <v>0</v>
      </c>
      <c r="F1485" s="95" t="str" cm="1">
        <f t="array" ref="F1485">_xlfn.IFS(G1485&gt;H1485,"W",G1485&lt;H1485,"L",G1485=H1485,"---")</f>
        <v>L</v>
      </c>
      <c r="G1485" s="165">
        <v>4</v>
      </c>
      <c r="H1485" s="165">
        <v>5</v>
      </c>
      <c r="I1485" s="95" t="str" cm="1">
        <f t="array" ref="I1485">_xlfn.IFS(H1485&gt;G1485,"W",H1485&lt;G1485,"L",H1485=G1485,"---")</f>
        <v>W</v>
      </c>
      <c r="J1485" s="95">
        <f t="shared" si="97"/>
        <v>1</v>
      </c>
      <c r="K1485" s="95" t="str">
        <f t="shared" si="99"/>
        <v>DET</v>
      </c>
      <c r="L1485" s="95">
        <v>5</v>
      </c>
      <c r="M1485" s="95">
        <f>COUNTIF($D$3:K1485,K1485)</f>
        <v>93</v>
      </c>
    </row>
    <row r="1486" spans="1:13" x14ac:dyDescent="0.25">
      <c r="A1486" s="95">
        <v>1484</v>
      </c>
      <c r="B1486" s="95">
        <f>COUNTIF($D$3:K1486,D1486)</f>
        <v>95</v>
      </c>
      <c r="C1486" s="95">
        <v>13</v>
      </c>
      <c r="D1486" s="95" t="str">
        <f t="shared" si="98"/>
        <v>KCM</v>
      </c>
      <c r="E1486" s="95">
        <f t="shared" si="96"/>
        <v>0</v>
      </c>
      <c r="F1486" s="95" t="str" cm="1">
        <f t="array" ref="F1486">_xlfn.IFS(G1486&gt;H1486,"W",G1486&lt;H1486,"L",G1486=H1486,"---")</f>
        <v>L</v>
      </c>
      <c r="G1486" s="165">
        <v>7</v>
      </c>
      <c r="H1486" s="165">
        <v>8</v>
      </c>
      <c r="I1486" s="95" t="str" cm="1">
        <f t="array" ref="I1486">_xlfn.IFS(H1486&gt;G1486,"W",H1486&lt;G1486,"L",H1486=G1486,"---")</f>
        <v>W</v>
      </c>
      <c r="J1486" s="95">
        <f t="shared" si="97"/>
        <v>1</v>
      </c>
      <c r="K1486" s="95" t="str">
        <f t="shared" si="99"/>
        <v>ORL</v>
      </c>
      <c r="L1486" s="95">
        <v>6</v>
      </c>
      <c r="M1486" s="95">
        <f>COUNTIF($D$3:K1486,K1486)</f>
        <v>94</v>
      </c>
    </row>
    <row r="1487" spans="1:13" x14ac:dyDescent="0.25">
      <c r="A1487" s="95">
        <v>1485</v>
      </c>
      <c r="B1487" s="95">
        <f>COUNTIF($D$3:K1487,D1487)</f>
        <v>93</v>
      </c>
      <c r="C1487" s="95">
        <v>16</v>
      </c>
      <c r="D1487" s="95" t="str">
        <f t="shared" si="98"/>
        <v>HOU</v>
      </c>
      <c r="E1487" s="95">
        <f t="shared" si="96"/>
        <v>1</v>
      </c>
      <c r="F1487" s="95" t="str" cm="1">
        <f t="array" ref="F1487">_xlfn.IFS(G1487&gt;H1487,"W",G1487&lt;H1487,"L",G1487=H1487,"---")</f>
        <v>W</v>
      </c>
      <c r="G1487" s="165">
        <v>9</v>
      </c>
      <c r="H1487" s="165">
        <v>4</v>
      </c>
      <c r="I1487" s="95" t="str" cm="1">
        <f t="array" ref="I1487">_xlfn.IFS(H1487&gt;G1487,"W",H1487&lt;G1487,"L",H1487=G1487,"---")</f>
        <v>L</v>
      </c>
      <c r="J1487" s="95">
        <f t="shared" si="97"/>
        <v>0</v>
      </c>
      <c r="K1487" s="95" t="str">
        <f t="shared" si="99"/>
        <v>IND</v>
      </c>
      <c r="L1487" s="95">
        <v>7</v>
      </c>
      <c r="M1487" s="95">
        <f>COUNTIF($D$3:K1487,K1487)</f>
        <v>93</v>
      </c>
    </row>
    <row r="1488" spans="1:13" x14ac:dyDescent="0.25">
      <c r="A1488" s="95">
        <v>1486</v>
      </c>
      <c r="B1488" s="95">
        <f>COUNTIF($D$3:K1488,D1488)</f>
        <v>94</v>
      </c>
      <c r="C1488" s="95">
        <v>15</v>
      </c>
      <c r="D1488" s="95" t="str">
        <f t="shared" si="98"/>
        <v>DAL</v>
      </c>
      <c r="E1488" s="95">
        <f t="shared" si="96"/>
        <v>0</v>
      </c>
      <c r="F1488" s="95" t="str" cm="1">
        <f t="array" ref="F1488">_xlfn.IFS(G1488&gt;H1488,"W",G1488&lt;H1488,"L",G1488=H1488,"---")</f>
        <v>L</v>
      </c>
      <c r="G1488" s="165">
        <v>3</v>
      </c>
      <c r="H1488" s="165">
        <v>8</v>
      </c>
      <c r="I1488" s="95" t="str" cm="1">
        <f t="array" ref="I1488">_xlfn.IFS(H1488&gt;G1488,"W",H1488&lt;G1488,"L",H1488=G1488,"---")</f>
        <v>W</v>
      </c>
      <c r="J1488" s="95">
        <f t="shared" si="97"/>
        <v>1</v>
      </c>
      <c r="K1488" s="95" t="str">
        <f t="shared" si="99"/>
        <v>MIL</v>
      </c>
      <c r="L1488" s="95">
        <v>8</v>
      </c>
      <c r="M1488" s="95">
        <f>COUNTIF($D$3:K1488,K1488)</f>
        <v>92</v>
      </c>
    </row>
    <row r="1489" spans="1:13" x14ac:dyDescent="0.25">
      <c r="A1489" s="95">
        <v>1487</v>
      </c>
      <c r="B1489" s="95">
        <f>COUNTIF($D$3:K1489,D1489)</f>
        <v>94</v>
      </c>
      <c r="C1489" s="95">
        <v>4</v>
      </c>
      <c r="D1489" s="95" t="str">
        <f t="shared" si="98"/>
        <v>CLE</v>
      </c>
      <c r="E1489" s="95">
        <f t="shared" si="96"/>
        <v>1</v>
      </c>
      <c r="F1489" s="95" t="str" cm="1">
        <f t="array" ref="F1489">_xlfn.IFS(G1489&gt;H1489,"W",G1489&lt;H1489,"L",G1489=H1489,"---")</f>
        <v>W</v>
      </c>
      <c r="G1489" s="165">
        <v>4</v>
      </c>
      <c r="H1489" s="165">
        <v>2</v>
      </c>
      <c r="I1489" s="95" t="str" cm="1">
        <f t="array" ref="I1489">_xlfn.IFS(H1489&gt;G1489,"W",H1489&lt;G1489,"L",H1489=G1489,"---")</f>
        <v>L</v>
      </c>
      <c r="J1489" s="95">
        <f t="shared" si="97"/>
        <v>0</v>
      </c>
      <c r="K1489" s="95" t="str">
        <f t="shared" si="99"/>
        <v>LAA</v>
      </c>
      <c r="L1489" s="95">
        <v>11</v>
      </c>
      <c r="M1489" s="95">
        <f>COUNTIF($D$3:K1489,K1489)</f>
        <v>94</v>
      </c>
    </row>
    <row r="1490" spans="1:13" x14ac:dyDescent="0.25">
      <c r="A1490" s="95">
        <v>1488</v>
      </c>
      <c r="B1490" s="95">
        <f>COUNTIF($D$3:K1490,D1490)</f>
        <v>93</v>
      </c>
      <c r="C1490" s="95">
        <v>3</v>
      </c>
      <c r="D1490" s="95" t="str">
        <f t="shared" si="98"/>
        <v>BAL</v>
      </c>
      <c r="E1490" s="95">
        <f t="shared" si="96"/>
        <v>0</v>
      </c>
      <c r="F1490" s="95" t="str" cm="1">
        <f t="array" ref="F1490">_xlfn.IFS(G1490&gt;H1490,"W",G1490&lt;H1490,"L",G1490=H1490,"---")</f>
        <v>L</v>
      </c>
      <c r="G1490" s="165">
        <v>7</v>
      </c>
      <c r="H1490" s="165">
        <v>8</v>
      </c>
      <c r="I1490" s="95" t="str" cm="1">
        <f t="array" ref="I1490">_xlfn.IFS(H1490&gt;G1490,"W",H1490&lt;G1490,"L",H1490=G1490,"---")</f>
        <v>W</v>
      </c>
      <c r="J1490" s="95">
        <f t="shared" si="97"/>
        <v>1</v>
      </c>
      <c r="K1490" s="95" t="str">
        <f t="shared" si="99"/>
        <v>CHR</v>
      </c>
      <c r="L1490" s="95">
        <v>12</v>
      </c>
      <c r="M1490" s="95">
        <f>COUNTIF($D$3:K1490,K1490)</f>
        <v>95</v>
      </c>
    </row>
    <row r="1491" spans="1:13" x14ac:dyDescent="0.25">
      <c r="A1491" s="95">
        <v>1489</v>
      </c>
      <c r="B1491" s="95">
        <f>COUNTIF($D$3:K1491,D1491)</f>
        <v>94</v>
      </c>
      <c r="C1491" s="95">
        <v>28</v>
      </c>
      <c r="D1491" s="95" t="str">
        <f t="shared" si="98"/>
        <v>COL</v>
      </c>
      <c r="E1491" s="95">
        <f t="shared" si="96"/>
        <v>0</v>
      </c>
      <c r="F1491" s="95" t="str" cm="1">
        <f t="array" ref="F1491">_xlfn.IFS(G1491&gt;H1491,"W",G1491&lt;H1491,"L",G1491=H1491,"---")</f>
        <v>L</v>
      </c>
      <c r="G1491" s="165">
        <v>1</v>
      </c>
      <c r="H1491" s="165">
        <v>3</v>
      </c>
      <c r="I1491" s="95" t="str" cm="1">
        <f t="array" ref="I1491">_xlfn.IFS(H1491&gt;G1491,"W",H1491&lt;G1491,"L",H1491=G1491,"---")</f>
        <v>W</v>
      </c>
      <c r="J1491" s="95">
        <f t="shared" si="97"/>
        <v>1</v>
      </c>
      <c r="K1491" s="95" t="str">
        <f t="shared" si="99"/>
        <v>BKN</v>
      </c>
      <c r="L1491" s="95">
        <v>19</v>
      </c>
      <c r="M1491" s="95">
        <f>COUNTIF($D$3:K1491,K1491)</f>
        <v>92</v>
      </c>
    </row>
    <row r="1492" spans="1:13" x14ac:dyDescent="0.25">
      <c r="A1492" s="95">
        <v>1490</v>
      </c>
      <c r="B1492" s="95">
        <f>COUNTIF($D$3:K1492,D1492)</f>
        <v>93</v>
      </c>
      <c r="C1492" s="95">
        <v>27</v>
      </c>
      <c r="D1492" s="95" t="str">
        <f t="shared" si="98"/>
        <v>OKC</v>
      </c>
      <c r="E1492" s="95">
        <f t="shared" si="96"/>
        <v>1</v>
      </c>
      <c r="F1492" s="95" t="str" cm="1">
        <f t="array" ref="F1492">_xlfn.IFS(G1492&gt;H1492,"W",G1492&lt;H1492,"L",G1492=H1492,"---")</f>
        <v>W</v>
      </c>
      <c r="G1492" s="165">
        <v>16</v>
      </c>
      <c r="H1492" s="165">
        <v>5</v>
      </c>
      <c r="I1492" s="95" t="str" cm="1">
        <f t="array" ref="I1492">_xlfn.IFS(H1492&gt;G1492,"W",H1492&lt;G1492,"L",H1492=G1492,"---")</f>
        <v>L</v>
      </c>
      <c r="J1492" s="95">
        <f t="shared" si="97"/>
        <v>0</v>
      </c>
      <c r="K1492" s="95" t="str">
        <f t="shared" si="99"/>
        <v>WAS</v>
      </c>
      <c r="L1492" s="95">
        <v>20</v>
      </c>
      <c r="M1492" s="95">
        <f>COUNTIF($D$3:K1492,K1492)</f>
        <v>93</v>
      </c>
    </row>
    <row r="1493" spans="1:13" x14ac:dyDescent="0.25">
      <c r="A1493" s="95">
        <v>1491</v>
      </c>
      <c r="B1493" s="95">
        <f>COUNTIF($D$3:K1493,D1493)</f>
        <v>94</v>
      </c>
      <c r="C1493" s="95">
        <v>18</v>
      </c>
      <c r="D1493" s="95" t="str">
        <f t="shared" si="98"/>
        <v>PHI</v>
      </c>
      <c r="E1493" s="95">
        <f t="shared" si="96"/>
        <v>1</v>
      </c>
      <c r="F1493" s="95" t="str" cm="1">
        <f t="array" ref="F1493">_xlfn.IFS(G1493&gt;H1493,"W",G1493&lt;H1493,"L",G1493=H1493,"---")</f>
        <v>W</v>
      </c>
      <c r="G1493" s="165">
        <v>4</v>
      </c>
      <c r="H1493" s="165">
        <v>2</v>
      </c>
      <c r="I1493" s="95" t="str" cm="1">
        <f t="array" ref="I1493">_xlfn.IFS(H1493&gt;G1493,"W",H1493&lt;G1493,"L",H1493=G1493,"---")</f>
        <v>L</v>
      </c>
      <c r="J1493" s="95">
        <f t="shared" si="97"/>
        <v>0</v>
      </c>
      <c r="K1493" s="95" t="str">
        <f t="shared" si="99"/>
        <v>CHC</v>
      </c>
      <c r="L1493" s="95">
        <v>25</v>
      </c>
      <c r="M1493" s="95">
        <f>COUNTIF($D$3:K1493,K1493)</f>
        <v>92</v>
      </c>
    </row>
    <row r="1494" spans="1:13" x14ac:dyDescent="0.25">
      <c r="A1494" s="95">
        <v>1492</v>
      </c>
      <c r="B1494" s="95">
        <f>COUNTIF($D$3:K1494,D1494)</f>
        <v>94</v>
      </c>
      <c r="C1494" s="95">
        <v>17</v>
      </c>
      <c r="D1494" s="95" t="str">
        <f t="shared" si="98"/>
        <v>NYC</v>
      </c>
      <c r="E1494" s="95">
        <f t="shared" si="96"/>
        <v>1</v>
      </c>
      <c r="F1494" s="95" t="str" cm="1">
        <f t="array" ref="F1494">_xlfn.IFS(G1494&gt;H1494,"W",G1494&lt;H1494,"L",G1494=H1494,"---")</f>
        <v>W</v>
      </c>
      <c r="G1494" s="165">
        <v>4</v>
      </c>
      <c r="H1494" s="165">
        <v>3</v>
      </c>
      <c r="I1494" s="95" t="str" cm="1">
        <f t="array" ref="I1494">_xlfn.IFS(H1494&gt;G1494,"W",H1494&lt;G1494,"L",H1494=G1494,"---")</f>
        <v>L</v>
      </c>
      <c r="J1494" s="95">
        <f t="shared" si="97"/>
        <v>0</v>
      </c>
      <c r="K1494" s="95" t="str">
        <f t="shared" si="99"/>
        <v>STL</v>
      </c>
      <c r="L1494" s="95">
        <v>26</v>
      </c>
      <c r="M1494" s="95">
        <f>COUNTIF($D$3:K1494,K1494)</f>
        <v>94</v>
      </c>
    </row>
    <row r="1495" spans="1:13" x14ac:dyDescent="0.25">
      <c r="A1495" s="95">
        <v>1493</v>
      </c>
      <c r="B1495" s="95">
        <f>COUNTIF($D$3:K1495,D1495)</f>
        <v>94</v>
      </c>
      <c r="C1495" s="95">
        <v>22</v>
      </c>
      <c r="D1495" s="95" t="str">
        <f t="shared" si="98"/>
        <v>ATL</v>
      </c>
      <c r="E1495" s="95">
        <f t="shared" si="96"/>
        <v>1</v>
      </c>
      <c r="F1495" s="95" t="str" cm="1">
        <f t="array" ref="F1495">_xlfn.IFS(G1495&gt;H1495,"W",G1495&lt;H1495,"L",G1495=H1495,"---")</f>
        <v>W</v>
      </c>
      <c r="G1495" s="165">
        <v>11</v>
      </c>
      <c r="H1495" s="165">
        <v>1</v>
      </c>
      <c r="I1495" s="95" t="str" cm="1">
        <f t="array" ref="I1495">_xlfn.IFS(H1495&gt;G1495,"W",H1495&lt;G1495,"L",H1495=G1495,"---")</f>
        <v>L</v>
      </c>
      <c r="J1495" s="95">
        <f t="shared" si="97"/>
        <v>0</v>
      </c>
      <c r="K1495" s="95" t="str">
        <f t="shared" si="99"/>
        <v>LAP</v>
      </c>
      <c r="L1495" s="95">
        <v>29</v>
      </c>
      <c r="M1495" s="95">
        <f>COUNTIF($D$3:K1495,K1495)</f>
        <v>95</v>
      </c>
    </row>
    <row r="1496" spans="1:13" x14ac:dyDescent="0.25">
      <c r="A1496" s="95">
        <v>1494</v>
      </c>
      <c r="B1496" s="95">
        <f>COUNTIF($D$3:K1496,D1496)</f>
        <v>93</v>
      </c>
      <c r="C1496" s="95">
        <v>21</v>
      </c>
      <c r="D1496" s="95" t="str">
        <f t="shared" si="98"/>
        <v>PIT</v>
      </c>
      <c r="E1496" s="95">
        <f t="shared" si="96"/>
        <v>1</v>
      </c>
      <c r="F1496" s="95" t="str" cm="1">
        <f t="array" ref="F1496">_xlfn.IFS(G1496&gt;H1496,"W",G1496&lt;H1496,"L",G1496=H1496,"---")</f>
        <v>W</v>
      </c>
      <c r="G1496" s="165">
        <v>7</v>
      </c>
      <c r="H1496" s="165">
        <v>3</v>
      </c>
      <c r="I1496" s="95" t="str" cm="1">
        <f t="array" ref="I1496">_xlfn.IFS(H1496&gt;G1496,"W",H1496&lt;G1496,"L",H1496=G1496,"---")</f>
        <v>L</v>
      </c>
      <c r="J1496" s="95">
        <f t="shared" si="97"/>
        <v>0</v>
      </c>
      <c r="K1496" s="95" t="str">
        <f t="shared" si="99"/>
        <v>PHX</v>
      </c>
      <c r="L1496" s="95">
        <v>30</v>
      </c>
      <c r="M1496" s="95">
        <f>COUNTIF($D$3:K1496,K1496)</f>
        <v>94</v>
      </c>
    </row>
    <row r="1497" spans="1:13" x14ac:dyDescent="0.25">
      <c r="A1497" s="95">
        <v>1495</v>
      </c>
      <c r="B1497" s="95">
        <f>COUNTIF($D$3:K1497,D1497)</f>
        <v>92</v>
      </c>
      <c r="C1497" s="95">
        <v>24</v>
      </c>
      <c r="D1497" s="95" t="str">
        <f t="shared" si="98"/>
        <v>CIN</v>
      </c>
      <c r="E1497" s="95">
        <f t="shared" si="96"/>
        <v>1</v>
      </c>
      <c r="F1497" s="95" t="str" cm="1">
        <f t="array" ref="F1497">_xlfn.IFS(G1497&gt;H1497,"W",G1497&lt;H1497,"L",G1497=H1497,"---")</f>
        <v>W</v>
      </c>
      <c r="G1497" s="165">
        <v>5</v>
      </c>
      <c r="H1497" s="165">
        <v>3</v>
      </c>
      <c r="I1497" s="95" t="str" cm="1">
        <f t="array" ref="I1497">_xlfn.IFS(H1497&gt;G1497,"W",H1497&lt;G1497,"L",H1497=G1497,"---")</f>
        <v>L</v>
      </c>
      <c r="J1497" s="95">
        <f t="shared" si="97"/>
        <v>0</v>
      </c>
      <c r="K1497" s="95" t="str">
        <f t="shared" si="99"/>
        <v>SDT</v>
      </c>
      <c r="L1497" s="95">
        <v>31</v>
      </c>
      <c r="M1497" s="95">
        <f>COUNTIF($D$3:K1497,K1497)</f>
        <v>94</v>
      </c>
    </row>
    <row r="1498" spans="1:13" x14ac:dyDescent="0.25">
      <c r="A1498" s="95">
        <v>1496</v>
      </c>
      <c r="B1498" s="95">
        <f>COUNTIF($D$3:K1498,D1498)</f>
        <v>93</v>
      </c>
      <c r="C1498" s="95">
        <v>23</v>
      </c>
      <c r="D1498" s="95" t="str">
        <f t="shared" si="98"/>
        <v>MIA</v>
      </c>
      <c r="E1498" s="95">
        <f t="shared" si="96"/>
        <v>0</v>
      </c>
      <c r="F1498" s="95" t="str" cm="1">
        <f t="array" ref="F1498">_xlfn.IFS(G1498&gt;H1498,"W",G1498&lt;H1498,"L",G1498=H1498,"---")</f>
        <v>L</v>
      </c>
      <c r="G1498" s="165">
        <v>3</v>
      </c>
      <c r="H1498" s="165">
        <v>7</v>
      </c>
      <c r="I1498" s="95" t="str" cm="1">
        <f t="array" ref="I1498">_xlfn.IFS(H1498&gt;G1498,"W",H1498&lt;G1498,"L",H1498=G1498,"---")</f>
        <v>W</v>
      </c>
      <c r="J1498" s="95">
        <f t="shared" si="97"/>
        <v>1</v>
      </c>
      <c r="K1498" s="95" t="str">
        <f t="shared" si="99"/>
        <v>SFN</v>
      </c>
      <c r="L1498" s="95">
        <v>32</v>
      </c>
      <c r="M1498" s="95">
        <f>COUNTIF($D$3:K1498,K1498)</f>
        <v>93</v>
      </c>
    </row>
    <row r="1499" spans="1:13" x14ac:dyDescent="0.25">
      <c r="A1499" s="95">
        <v>1497</v>
      </c>
      <c r="B1499" s="95">
        <f>COUNTIF($D$3:K1499,D1499)</f>
        <v>95</v>
      </c>
      <c r="C1499" s="95">
        <v>10</v>
      </c>
      <c r="D1499" s="95" t="str">
        <f t="shared" si="98"/>
        <v>OAK</v>
      </c>
      <c r="E1499" s="95">
        <f t="shared" si="96"/>
        <v>0</v>
      </c>
      <c r="F1499" s="95" t="str" cm="1">
        <f t="array" ref="F1499">_xlfn.IFS(G1499&gt;H1499,"W",G1499&lt;H1499,"L",G1499=H1499,"---")</f>
        <v>L</v>
      </c>
      <c r="G1499" s="165">
        <v>3</v>
      </c>
      <c r="H1499" s="165">
        <v>9</v>
      </c>
      <c r="I1499" s="95" t="str" cm="1">
        <f t="array" ref="I1499">_xlfn.IFS(H1499&gt;G1499,"W",H1499&lt;G1499,"L",H1499=G1499,"---")</f>
        <v>W</v>
      </c>
      <c r="J1499" s="95">
        <f t="shared" si="97"/>
        <v>1</v>
      </c>
      <c r="K1499" s="95" t="str">
        <f t="shared" si="99"/>
        <v>NYS</v>
      </c>
      <c r="L1499" s="95">
        <v>1</v>
      </c>
      <c r="M1499" s="95">
        <f>COUNTIF($D$3:K1499,K1499)</f>
        <v>95</v>
      </c>
    </row>
    <row r="1500" spans="1:13" x14ac:dyDescent="0.25">
      <c r="A1500" s="95">
        <v>1498</v>
      </c>
      <c r="B1500" s="95">
        <f>COUNTIF($D$3:K1500,D1500)</f>
        <v>93</v>
      </c>
      <c r="C1500" s="95">
        <v>9</v>
      </c>
      <c r="D1500" s="95" t="str">
        <f t="shared" si="98"/>
        <v>SEA</v>
      </c>
      <c r="E1500" s="95">
        <f t="shared" si="96"/>
        <v>1</v>
      </c>
      <c r="F1500" s="95" t="str" cm="1">
        <f t="array" ref="F1500">_xlfn.IFS(G1500&gt;H1500,"W",G1500&lt;H1500,"L",G1500=H1500,"---")</f>
        <v>W</v>
      </c>
      <c r="G1500" s="165">
        <v>4</v>
      </c>
      <c r="H1500" s="165">
        <v>2</v>
      </c>
      <c r="I1500" s="95" t="str" cm="1">
        <f t="array" ref="I1500">_xlfn.IFS(H1500&gt;G1500,"W",H1500&lt;G1500,"L",H1500=G1500,"---")</f>
        <v>L</v>
      </c>
      <c r="J1500" s="95">
        <f t="shared" si="97"/>
        <v>0</v>
      </c>
      <c r="K1500" s="95" t="str">
        <f t="shared" si="99"/>
        <v>BOS</v>
      </c>
      <c r="L1500" s="95">
        <v>2</v>
      </c>
      <c r="M1500" s="95">
        <f>COUNTIF($D$3:K1500,K1500)</f>
        <v>95</v>
      </c>
    </row>
    <row r="1501" spans="1:13" x14ac:dyDescent="0.25">
      <c r="A1501" s="95">
        <v>1499</v>
      </c>
      <c r="B1501" s="95">
        <f>COUNTIF($D$3:K1501,D1501)</f>
        <v>95</v>
      </c>
      <c r="C1501" s="95">
        <v>14</v>
      </c>
      <c r="D1501" s="95" t="str">
        <f t="shared" si="98"/>
        <v>MIN</v>
      </c>
      <c r="E1501" s="95">
        <f t="shared" si="96"/>
        <v>1</v>
      </c>
      <c r="F1501" s="95" t="str" cm="1">
        <f t="array" ref="F1501">_xlfn.IFS(G1501&gt;H1501,"W",G1501&lt;H1501,"L",G1501=H1501,"---")</f>
        <v>W</v>
      </c>
      <c r="G1501" s="165">
        <v>7</v>
      </c>
      <c r="H1501" s="165">
        <v>4</v>
      </c>
      <c r="I1501" s="95" t="str" cm="1">
        <f t="array" ref="I1501">_xlfn.IFS(H1501&gt;G1501,"W",H1501&lt;G1501,"L",H1501=G1501,"---")</f>
        <v>L</v>
      </c>
      <c r="J1501" s="95">
        <f t="shared" si="97"/>
        <v>0</v>
      </c>
      <c r="K1501" s="95" t="str">
        <f t="shared" si="99"/>
        <v>DET</v>
      </c>
      <c r="L1501" s="95">
        <v>5</v>
      </c>
      <c r="M1501" s="95">
        <f>COUNTIF($D$3:K1501,K1501)</f>
        <v>94</v>
      </c>
    </row>
    <row r="1502" spans="1:13" x14ac:dyDescent="0.25">
      <c r="A1502" s="95">
        <v>1500</v>
      </c>
      <c r="B1502" s="95">
        <f>COUNTIF($D$3:K1502,D1502)</f>
        <v>96</v>
      </c>
      <c r="C1502" s="95">
        <v>13</v>
      </c>
      <c r="D1502" s="95" t="str">
        <f t="shared" si="98"/>
        <v>KCM</v>
      </c>
      <c r="E1502" s="95">
        <f t="shared" si="96"/>
        <v>1</v>
      </c>
      <c r="F1502" s="95" t="str" cm="1">
        <f t="array" ref="F1502">_xlfn.IFS(G1502&gt;H1502,"W",G1502&lt;H1502,"L",G1502=H1502,"---")</f>
        <v>W</v>
      </c>
      <c r="G1502" s="165">
        <v>10</v>
      </c>
      <c r="H1502" s="165">
        <v>6</v>
      </c>
      <c r="I1502" s="95" t="str" cm="1">
        <f t="array" ref="I1502">_xlfn.IFS(H1502&gt;G1502,"W",H1502&lt;G1502,"L",H1502=G1502,"---")</f>
        <v>L</v>
      </c>
      <c r="J1502" s="95">
        <f t="shared" si="97"/>
        <v>0</v>
      </c>
      <c r="K1502" s="95" t="str">
        <f t="shared" si="99"/>
        <v>ORL</v>
      </c>
      <c r="L1502" s="95">
        <v>6</v>
      </c>
      <c r="M1502" s="95">
        <f>COUNTIF($D$3:K1502,K1502)</f>
        <v>95</v>
      </c>
    </row>
    <row r="1503" spans="1:13" x14ac:dyDescent="0.25">
      <c r="A1503" s="95">
        <v>1501</v>
      </c>
      <c r="B1503" s="95">
        <f>COUNTIF($D$3:K1503,D1503)</f>
        <v>94</v>
      </c>
      <c r="C1503" s="95">
        <v>16</v>
      </c>
      <c r="D1503" s="95" t="str">
        <f t="shared" si="98"/>
        <v>HOU</v>
      </c>
      <c r="E1503" s="95">
        <f t="shared" si="96"/>
        <v>0</v>
      </c>
      <c r="F1503" s="95" t="str" cm="1">
        <f t="array" ref="F1503">_xlfn.IFS(G1503&gt;H1503,"W",G1503&lt;H1503,"L",G1503=H1503,"---")</f>
        <v>L</v>
      </c>
      <c r="G1503" s="165">
        <v>1</v>
      </c>
      <c r="H1503" s="165">
        <v>2</v>
      </c>
      <c r="I1503" s="95" t="str" cm="1">
        <f t="array" ref="I1503">_xlfn.IFS(H1503&gt;G1503,"W",H1503&lt;G1503,"L",H1503=G1503,"---")</f>
        <v>W</v>
      </c>
      <c r="J1503" s="95">
        <f t="shared" si="97"/>
        <v>1</v>
      </c>
      <c r="K1503" s="95" t="str">
        <f t="shared" si="99"/>
        <v>IND</v>
      </c>
      <c r="L1503" s="95">
        <v>7</v>
      </c>
      <c r="M1503" s="95">
        <f>COUNTIF($D$3:K1503,K1503)</f>
        <v>94</v>
      </c>
    </row>
    <row r="1504" spans="1:13" x14ac:dyDescent="0.25">
      <c r="A1504" s="95">
        <v>1502</v>
      </c>
      <c r="B1504" s="95">
        <f>COUNTIF($D$3:K1504,D1504)</f>
        <v>95</v>
      </c>
      <c r="C1504" s="95">
        <v>15</v>
      </c>
      <c r="D1504" s="95" t="str">
        <f t="shared" si="98"/>
        <v>DAL</v>
      </c>
      <c r="E1504" s="95">
        <f t="shared" si="96"/>
        <v>1</v>
      </c>
      <c r="F1504" s="95" t="str" cm="1">
        <f t="array" ref="F1504">_xlfn.IFS(G1504&gt;H1504,"W",G1504&lt;H1504,"L",G1504=H1504,"---")</f>
        <v>W</v>
      </c>
      <c r="G1504" s="165">
        <v>3</v>
      </c>
      <c r="H1504" s="165">
        <v>0</v>
      </c>
      <c r="I1504" s="95" t="str" cm="1">
        <f t="array" ref="I1504">_xlfn.IFS(H1504&gt;G1504,"W",H1504&lt;G1504,"L",H1504=G1504,"---")</f>
        <v>L</v>
      </c>
      <c r="J1504" s="95">
        <f t="shared" si="97"/>
        <v>0</v>
      </c>
      <c r="K1504" s="95" t="str">
        <f t="shared" si="99"/>
        <v>MIL</v>
      </c>
      <c r="L1504" s="95">
        <v>8</v>
      </c>
      <c r="M1504" s="95">
        <f>COUNTIF($D$3:K1504,K1504)</f>
        <v>93</v>
      </c>
    </row>
    <row r="1505" spans="1:13" x14ac:dyDescent="0.25">
      <c r="A1505" s="95">
        <v>1503</v>
      </c>
      <c r="B1505" s="95">
        <f>COUNTIF($D$3:K1505,D1505)</f>
        <v>95</v>
      </c>
      <c r="C1505" s="95">
        <v>4</v>
      </c>
      <c r="D1505" s="95" t="str">
        <f t="shared" si="98"/>
        <v>CLE</v>
      </c>
      <c r="E1505" s="95">
        <f t="shared" si="96"/>
        <v>0</v>
      </c>
      <c r="F1505" s="95" t="str" cm="1">
        <f t="array" ref="F1505">_xlfn.IFS(G1505&gt;H1505,"W",G1505&lt;H1505,"L",G1505=H1505,"---")</f>
        <v>L</v>
      </c>
      <c r="G1505" s="165">
        <v>2</v>
      </c>
      <c r="H1505" s="165">
        <v>5</v>
      </c>
      <c r="I1505" s="95" t="str" cm="1">
        <f t="array" ref="I1505">_xlfn.IFS(H1505&gt;G1505,"W",H1505&lt;G1505,"L",H1505=G1505,"---")</f>
        <v>W</v>
      </c>
      <c r="J1505" s="95">
        <f t="shared" si="97"/>
        <v>1</v>
      </c>
      <c r="K1505" s="95" t="str">
        <f t="shared" si="99"/>
        <v>LAA</v>
      </c>
      <c r="L1505" s="95">
        <v>11</v>
      </c>
      <c r="M1505" s="95">
        <f>COUNTIF($D$3:K1505,K1505)</f>
        <v>95</v>
      </c>
    </row>
    <row r="1506" spans="1:13" x14ac:dyDescent="0.25">
      <c r="A1506" s="95">
        <v>1504</v>
      </c>
      <c r="B1506" s="95">
        <f>COUNTIF($D$3:K1506,D1506)</f>
        <v>94</v>
      </c>
      <c r="C1506" s="95">
        <v>3</v>
      </c>
      <c r="D1506" s="95" t="str">
        <f t="shared" si="98"/>
        <v>BAL</v>
      </c>
      <c r="E1506" s="95">
        <f t="shared" si="96"/>
        <v>1</v>
      </c>
      <c r="F1506" s="95" t="str" cm="1">
        <f t="array" ref="F1506">_xlfn.IFS(G1506&gt;H1506,"W",G1506&lt;H1506,"L",G1506=H1506,"---")</f>
        <v>W</v>
      </c>
      <c r="G1506" s="165">
        <v>5</v>
      </c>
      <c r="H1506" s="165">
        <v>2</v>
      </c>
      <c r="I1506" s="95" t="str" cm="1">
        <f t="array" ref="I1506">_xlfn.IFS(H1506&gt;G1506,"W",H1506&lt;G1506,"L",H1506=G1506,"---")</f>
        <v>L</v>
      </c>
      <c r="J1506" s="95">
        <f t="shared" si="97"/>
        <v>0</v>
      </c>
      <c r="K1506" s="95" t="str">
        <f t="shared" si="99"/>
        <v>CHR</v>
      </c>
      <c r="L1506" s="95">
        <v>12</v>
      </c>
      <c r="M1506" s="95">
        <f>COUNTIF($D$3:K1506,K1506)</f>
        <v>96</v>
      </c>
    </row>
    <row r="1507" spans="1:13" x14ac:dyDescent="0.25">
      <c r="A1507" s="95">
        <v>1505</v>
      </c>
      <c r="B1507" s="95">
        <f>COUNTIF($D$3:K1507,D1507)</f>
        <v>95</v>
      </c>
      <c r="C1507" s="95">
        <v>28</v>
      </c>
      <c r="D1507" s="95" t="str">
        <f t="shared" si="98"/>
        <v>COL</v>
      </c>
      <c r="E1507" s="95">
        <f t="shared" si="96"/>
        <v>0</v>
      </c>
      <c r="F1507" s="95" t="str" cm="1">
        <f t="array" ref="F1507">_xlfn.IFS(G1507&gt;H1507,"W",G1507&lt;H1507,"L",G1507=H1507,"---")</f>
        <v>L</v>
      </c>
      <c r="G1507" s="165">
        <v>5</v>
      </c>
      <c r="H1507" s="165">
        <v>6</v>
      </c>
      <c r="I1507" s="95" t="str" cm="1">
        <f t="array" ref="I1507">_xlfn.IFS(H1507&gt;G1507,"W",H1507&lt;G1507,"L",H1507=G1507,"---")</f>
        <v>W</v>
      </c>
      <c r="J1507" s="95">
        <f t="shared" si="97"/>
        <v>1</v>
      </c>
      <c r="K1507" s="95" t="str">
        <f t="shared" si="99"/>
        <v>BKN</v>
      </c>
      <c r="L1507" s="95">
        <v>19</v>
      </c>
      <c r="M1507" s="95">
        <f>COUNTIF($D$3:K1507,K1507)</f>
        <v>93</v>
      </c>
    </row>
    <row r="1508" spans="1:13" x14ac:dyDescent="0.25">
      <c r="A1508" s="95">
        <v>1506</v>
      </c>
      <c r="B1508" s="95">
        <f>COUNTIF($D$3:K1508,D1508)</f>
        <v>94</v>
      </c>
      <c r="C1508" s="95">
        <v>27</v>
      </c>
      <c r="D1508" s="95" t="str">
        <f t="shared" si="98"/>
        <v>OKC</v>
      </c>
      <c r="E1508" s="95">
        <f t="shared" si="96"/>
        <v>1</v>
      </c>
      <c r="F1508" s="95" t="str" cm="1">
        <f t="array" ref="F1508">_xlfn.IFS(G1508&gt;H1508,"W",G1508&lt;H1508,"L",G1508=H1508,"---")</f>
        <v>W</v>
      </c>
      <c r="G1508" s="165">
        <v>9</v>
      </c>
      <c r="H1508" s="165">
        <v>8</v>
      </c>
      <c r="I1508" s="95" t="str" cm="1">
        <f t="array" ref="I1508">_xlfn.IFS(H1508&gt;G1508,"W",H1508&lt;G1508,"L",H1508=G1508,"---")</f>
        <v>L</v>
      </c>
      <c r="J1508" s="95">
        <f t="shared" si="97"/>
        <v>0</v>
      </c>
      <c r="K1508" s="95" t="str">
        <f t="shared" si="99"/>
        <v>WAS</v>
      </c>
      <c r="L1508" s="95">
        <v>20</v>
      </c>
      <c r="M1508" s="95">
        <f>COUNTIF($D$3:K1508,K1508)</f>
        <v>94</v>
      </c>
    </row>
    <row r="1509" spans="1:13" x14ac:dyDescent="0.25">
      <c r="A1509" s="95">
        <v>1507</v>
      </c>
      <c r="B1509" s="95">
        <f>COUNTIF($D$3:K1509,D1509)</f>
        <v>95</v>
      </c>
      <c r="C1509" s="95">
        <v>18</v>
      </c>
      <c r="D1509" s="95" t="str">
        <f t="shared" si="98"/>
        <v>PHI</v>
      </c>
      <c r="E1509" s="95">
        <f t="shared" si="96"/>
        <v>0</v>
      </c>
      <c r="F1509" s="95" t="str" cm="1">
        <f t="array" ref="F1509">_xlfn.IFS(G1509&gt;H1509,"W",G1509&lt;H1509,"L",G1509=H1509,"---")</f>
        <v>L</v>
      </c>
      <c r="G1509" s="165">
        <v>1</v>
      </c>
      <c r="H1509" s="165">
        <v>5</v>
      </c>
      <c r="I1509" s="95" t="str" cm="1">
        <f t="array" ref="I1509">_xlfn.IFS(H1509&gt;G1509,"W",H1509&lt;G1509,"L",H1509=G1509,"---")</f>
        <v>W</v>
      </c>
      <c r="J1509" s="95">
        <f t="shared" si="97"/>
        <v>1</v>
      </c>
      <c r="K1509" s="95" t="str">
        <f t="shared" si="99"/>
        <v>CHC</v>
      </c>
      <c r="L1509" s="95">
        <v>25</v>
      </c>
      <c r="M1509" s="95">
        <f>COUNTIF($D$3:K1509,K1509)</f>
        <v>93</v>
      </c>
    </row>
    <row r="1510" spans="1:13" x14ac:dyDescent="0.25">
      <c r="A1510" s="95">
        <v>1508</v>
      </c>
      <c r="B1510" s="95">
        <f>COUNTIF($D$3:K1510,D1510)</f>
        <v>95</v>
      </c>
      <c r="C1510" s="95">
        <v>17</v>
      </c>
      <c r="D1510" s="95" t="str">
        <f t="shared" si="98"/>
        <v>NYC</v>
      </c>
      <c r="E1510" s="95">
        <f t="shared" si="96"/>
        <v>1</v>
      </c>
      <c r="F1510" s="95" t="str" cm="1">
        <f t="array" ref="F1510">_xlfn.IFS(G1510&gt;H1510,"W",G1510&lt;H1510,"L",G1510=H1510,"---")</f>
        <v>W</v>
      </c>
      <c r="G1510" s="165">
        <v>7</v>
      </c>
      <c r="H1510" s="165">
        <v>3</v>
      </c>
      <c r="I1510" s="95" t="str" cm="1">
        <f t="array" ref="I1510">_xlfn.IFS(H1510&gt;G1510,"W",H1510&lt;G1510,"L",H1510=G1510,"---")</f>
        <v>L</v>
      </c>
      <c r="J1510" s="95">
        <f t="shared" si="97"/>
        <v>0</v>
      </c>
      <c r="K1510" s="95" t="str">
        <f t="shared" si="99"/>
        <v>STL</v>
      </c>
      <c r="L1510" s="95">
        <v>26</v>
      </c>
      <c r="M1510" s="95">
        <f>COUNTIF($D$3:K1510,K1510)</f>
        <v>95</v>
      </c>
    </row>
    <row r="1511" spans="1:13" x14ac:dyDescent="0.25">
      <c r="A1511" s="95">
        <v>1509</v>
      </c>
      <c r="B1511" s="95">
        <f>COUNTIF($D$3:K1511,D1511)</f>
        <v>95</v>
      </c>
      <c r="C1511" s="95">
        <v>22</v>
      </c>
      <c r="D1511" s="95" t="str">
        <f t="shared" si="98"/>
        <v>ATL</v>
      </c>
      <c r="E1511" s="95">
        <f t="shared" si="96"/>
        <v>1</v>
      </c>
      <c r="F1511" s="95" t="str" cm="1">
        <f t="array" ref="F1511">_xlfn.IFS(G1511&gt;H1511,"W",G1511&lt;H1511,"L",G1511=H1511,"---")</f>
        <v>W</v>
      </c>
      <c r="G1511" s="165">
        <v>2</v>
      </c>
      <c r="H1511" s="165">
        <v>1</v>
      </c>
      <c r="I1511" s="95" t="str" cm="1">
        <f t="array" ref="I1511">_xlfn.IFS(H1511&gt;G1511,"W",H1511&lt;G1511,"L",H1511=G1511,"---")</f>
        <v>L</v>
      </c>
      <c r="J1511" s="95">
        <f t="shared" si="97"/>
        <v>0</v>
      </c>
      <c r="K1511" s="95" t="str">
        <f t="shared" si="99"/>
        <v>LAP</v>
      </c>
      <c r="L1511" s="95">
        <v>29</v>
      </c>
      <c r="M1511" s="95">
        <f>COUNTIF($D$3:K1511,K1511)</f>
        <v>96</v>
      </c>
    </row>
    <row r="1512" spans="1:13" x14ac:dyDescent="0.25">
      <c r="A1512" s="95">
        <v>1510</v>
      </c>
      <c r="B1512" s="95">
        <f>COUNTIF($D$3:K1512,D1512)</f>
        <v>94</v>
      </c>
      <c r="C1512" s="95">
        <v>21</v>
      </c>
      <c r="D1512" s="95" t="str">
        <f t="shared" si="98"/>
        <v>PIT</v>
      </c>
      <c r="E1512" s="95">
        <f t="shared" si="96"/>
        <v>1</v>
      </c>
      <c r="F1512" s="95" t="str" cm="1">
        <f t="array" ref="F1512">_xlfn.IFS(G1512&gt;H1512,"W",G1512&lt;H1512,"L",G1512=H1512,"---")</f>
        <v>W</v>
      </c>
      <c r="G1512" s="165">
        <v>9</v>
      </c>
      <c r="H1512" s="165">
        <v>4</v>
      </c>
      <c r="I1512" s="95" t="str" cm="1">
        <f t="array" ref="I1512">_xlfn.IFS(H1512&gt;G1512,"W",H1512&lt;G1512,"L",H1512=G1512,"---")</f>
        <v>L</v>
      </c>
      <c r="J1512" s="95">
        <f t="shared" si="97"/>
        <v>0</v>
      </c>
      <c r="K1512" s="95" t="str">
        <f t="shared" si="99"/>
        <v>PHX</v>
      </c>
      <c r="L1512" s="95">
        <v>30</v>
      </c>
      <c r="M1512" s="95">
        <f>COUNTIF($D$3:K1512,K1512)</f>
        <v>95</v>
      </c>
    </row>
    <row r="1513" spans="1:13" x14ac:dyDescent="0.25">
      <c r="A1513" s="95">
        <v>1511</v>
      </c>
      <c r="B1513" s="95">
        <f>COUNTIF($D$3:K1513,D1513)</f>
        <v>93</v>
      </c>
      <c r="C1513" s="95">
        <v>24</v>
      </c>
      <c r="D1513" s="95" t="str">
        <f t="shared" si="98"/>
        <v>CIN</v>
      </c>
      <c r="E1513" s="95">
        <f t="shared" si="96"/>
        <v>1</v>
      </c>
      <c r="F1513" s="95" t="str" cm="1">
        <f t="array" ref="F1513">_xlfn.IFS(G1513&gt;H1513,"W",G1513&lt;H1513,"L",G1513=H1513,"---")</f>
        <v>W</v>
      </c>
      <c r="G1513" s="165">
        <v>7</v>
      </c>
      <c r="H1513" s="165">
        <v>3</v>
      </c>
      <c r="I1513" s="95" t="str" cm="1">
        <f t="array" ref="I1513">_xlfn.IFS(H1513&gt;G1513,"W",H1513&lt;G1513,"L",H1513=G1513,"---")</f>
        <v>L</v>
      </c>
      <c r="J1513" s="95">
        <f t="shared" si="97"/>
        <v>0</v>
      </c>
      <c r="K1513" s="95" t="str">
        <f t="shared" si="99"/>
        <v>SDT</v>
      </c>
      <c r="L1513" s="95">
        <v>31</v>
      </c>
      <c r="M1513" s="95">
        <f>COUNTIF($D$3:K1513,K1513)</f>
        <v>95</v>
      </c>
    </row>
    <row r="1514" spans="1:13" x14ac:dyDescent="0.25">
      <c r="A1514" s="95">
        <v>1512</v>
      </c>
      <c r="B1514" s="95">
        <f>COUNTIF($D$3:K1514,D1514)</f>
        <v>94</v>
      </c>
      <c r="C1514" s="95">
        <v>23</v>
      </c>
      <c r="D1514" s="95" t="str">
        <f t="shared" si="98"/>
        <v>MIA</v>
      </c>
      <c r="E1514" s="95">
        <f t="shared" si="96"/>
        <v>0</v>
      </c>
      <c r="F1514" s="95" t="str" cm="1">
        <f t="array" ref="F1514">_xlfn.IFS(G1514&gt;H1514,"W",G1514&lt;H1514,"L",G1514=H1514,"---")</f>
        <v>L</v>
      </c>
      <c r="G1514" s="165">
        <v>1</v>
      </c>
      <c r="H1514" s="165">
        <v>6</v>
      </c>
      <c r="I1514" s="95" t="str" cm="1">
        <f t="array" ref="I1514">_xlfn.IFS(H1514&gt;G1514,"W",H1514&lt;G1514,"L",H1514=G1514,"---")</f>
        <v>W</v>
      </c>
      <c r="J1514" s="95">
        <f t="shared" si="97"/>
        <v>1</v>
      </c>
      <c r="K1514" s="95" t="str">
        <f t="shared" si="99"/>
        <v>SFN</v>
      </c>
      <c r="L1514" s="95">
        <v>32</v>
      </c>
      <c r="M1514" s="95">
        <f>COUNTIF($D$3:K1514,K1514)</f>
        <v>94</v>
      </c>
    </row>
    <row r="1515" spans="1:13" x14ac:dyDescent="0.25">
      <c r="A1515" s="95">
        <v>1513</v>
      </c>
      <c r="B1515" s="95">
        <f>COUNTIF($D$3:K1515,D1515)</f>
        <v>96</v>
      </c>
      <c r="C1515" s="95">
        <v>10</v>
      </c>
      <c r="D1515" s="95" t="str">
        <f t="shared" si="98"/>
        <v>OAK</v>
      </c>
      <c r="E1515" s="95">
        <f t="shared" si="96"/>
        <v>1</v>
      </c>
      <c r="F1515" s="95" t="str" cm="1">
        <f t="array" ref="F1515">_xlfn.IFS(G1515&gt;H1515,"W",G1515&lt;H1515,"L",G1515=H1515,"---")</f>
        <v>W</v>
      </c>
      <c r="G1515" s="165">
        <v>7</v>
      </c>
      <c r="H1515" s="165">
        <v>3</v>
      </c>
      <c r="I1515" s="95" t="str" cm="1">
        <f t="array" ref="I1515">_xlfn.IFS(H1515&gt;G1515,"W",H1515&lt;G1515,"L",H1515=G1515,"---")</f>
        <v>L</v>
      </c>
      <c r="J1515" s="95">
        <f t="shared" si="97"/>
        <v>0</v>
      </c>
      <c r="K1515" s="95" t="str">
        <f t="shared" si="99"/>
        <v>NYS</v>
      </c>
      <c r="L1515" s="95">
        <v>1</v>
      </c>
      <c r="M1515" s="95">
        <f>COUNTIF($D$3:K1515,K1515)</f>
        <v>96</v>
      </c>
    </row>
    <row r="1516" spans="1:13" x14ac:dyDescent="0.25">
      <c r="A1516" s="95">
        <v>1514</v>
      </c>
      <c r="B1516" s="95">
        <f>COUNTIF($D$3:K1516,D1516)</f>
        <v>94</v>
      </c>
      <c r="C1516" s="95">
        <v>9</v>
      </c>
      <c r="D1516" s="95" t="str">
        <f t="shared" si="98"/>
        <v>SEA</v>
      </c>
      <c r="E1516" s="95">
        <f t="shared" si="96"/>
        <v>1</v>
      </c>
      <c r="F1516" s="95" t="str" cm="1">
        <f t="array" ref="F1516">_xlfn.IFS(G1516&gt;H1516,"W",G1516&lt;H1516,"L",G1516=H1516,"---")</f>
        <v>W</v>
      </c>
      <c r="G1516" s="165">
        <v>7</v>
      </c>
      <c r="H1516" s="165">
        <v>0</v>
      </c>
      <c r="I1516" s="95" t="str" cm="1">
        <f t="array" ref="I1516">_xlfn.IFS(H1516&gt;G1516,"W",H1516&lt;G1516,"L",H1516=G1516,"---")</f>
        <v>L</v>
      </c>
      <c r="J1516" s="95">
        <f t="shared" si="97"/>
        <v>0</v>
      </c>
      <c r="K1516" s="95" t="str">
        <f t="shared" si="99"/>
        <v>BOS</v>
      </c>
      <c r="L1516" s="95">
        <v>2</v>
      </c>
      <c r="M1516" s="95">
        <f>COUNTIF($D$3:K1516,K1516)</f>
        <v>96</v>
      </c>
    </row>
    <row r="1517" spans="1:13" x14ac:dyDescent="0.25">
      <c r="A1517" s="95">
        <v>1515</v>
      </c>
      <c r="B1517" s="95">
        <f>COUNTIF($D$3:K1517,D1517)</f>
        <v>96</v>
      </c>
      <c r="C1517" s="95">
        <v>14</v>
      </c>
      <c r="D1517" s="95" t="str">
        <f t="shared" si="98"/>
        <v>MIN</v>
      </c>
      <c r="E1517" s="95">
        <f t="shared" si="96"/>
        <v>1</v>
      </c>
      <c r="F1517" s="95" t="str" cm="1">
        <f t="array" ref="F1517">_xlfn.IFS(G1517&gt;H1517,"W",G1517&lt;H1517,"L",G1517=H1517,"---")</f>
        <v>W</v>
      </c>
      <c r="G1517" s="165">
        <v>4</v>
      </c>
      <c r="H1517" s="165">
        <v>1</v>
      </c>
      <c r="I1517" s="95" t="str" cm="1">
        <f t="array" ref="I1517">_xlfn.IFS(H1517&gt;G1517,"W",H1517&lt;G1517,"L",H1517=G1517,"---")</f>
        <v>L</v>
      </c>
      <c r="J1517" s="95">
        <f t="shared" si="97"/>
        <v>0</v>
      </c>
      <c r="K1517" s="95" t="str">
        <f t="shared" si="99"/>
        <v>DET</v>
      </c>
      <c r="L1517" s="95">
        <v>5</v>
      </c>
      <c r="M1517" s="95">
        <f>COUNTIF($D$3:K1517,K1517)</f>
        <v>95</v>
      </c>
    </row>
    <row r="1518" spans="1:13" x14ac:dyDescent="0.25">
      <c r="A1518" s="95">
        <v>1516</v>
      </c>
      <c r="B1518" s="95">
        <f>COUNTIF($D$3:K1518,D1518)</f>
        <v>97</v>
      </c>
      <c r="C1518" s="95">
        <v>13</v>
      </c>
      <c r="D1518" s="95" t="str">
        <f t="shared" si="98"/>
        <v>KCM</v>
      </c>
      <c r="E1518" s="95">
        <f t="shared" si="96"/>
        <v>0</v>
      </c>
      <c r="F1518" s="95" t="str" cm="1">
        <f t="array" ref="F1518">_xlfn.IFS(G1518&gt;H1518,"W",G1518&lt;H1518,"L",G1518=H1518,"---")</f>
        <v>L</v>
      </c>
      <c r="G1518" s="165">
        <v>4</v>
      </c>
      <c r="H1518" s="165">
        <v>5</v>
      </c>
      <c r="I1518" s="95" t="str" cm="1">
        <f t="array" ref="I1518">_xlfn.IFS(H1518&gt;G1518,"W",H1518&lt;G1518,"L",H1518=G1518,"---")</f>
        <v>W</v>
      </c>
      <c r="J1518" s="95">
        <f t="shared" si="97"/>
        <v>1</v>
      </c>
      <c r="K1518" s="95" t="str">
        <f t="shared" si="99"/>
        <v>ORL</v>
      </c>
      <c r="L1518" s="95">
        <v>6</v>
      </c>
      <c r="M1518" s="95">
        <f>COUNTIF($D$3:K1518,K1518)</f>
        <v>96</v>
      </c>
    </row>
    <row r="1519" spans="1:13" x14ac:dyDescent="0.25">
      <c r="A1519" s="95">
        <v>1517</v>
      </c>
      <c r="B1519" s="95">
        <f>COUNTIF($D$3:K1519,D1519)</f>
        <v>95</v>
      </c>
      <c r="C1519" s="95">
        <v>16</v>
      </c>
      <c r="D1519" s="95" t="str">
        <f t="shared" si="98"/>
        <v>HOU</v>
      </c>
      <c r="E1519" s="95">
        <f t="shared" si="96"/>
        <v>0</v>
      </c>
      <c r="F1519" s="95" t="str" cm="1">
        <f t="array" ref="F1519">_xlfn.IFS(G1519&gt;H1519,"W",G1519&lt;H1519,"L",G1519=H1519,"---")</f>
        <v>L</v>
      </c>
      <c r="G1519" s="165">
        <v>3</v>
      </c>
      <c r="H1519" s="165">
        <v>8</v>
      </c>
      <c r="I1519" s="95" t="str" cm="1">
        <f t="array" ref="I1519">_xlfn.IFS(H1519&gt;G1519,"W",H1519&lt;G1519,"L",H1519=G1519,"---")</f>
        <v>W</v>
      </c>
      <c r="J1519" s="95">
        <f t="shared" si="97"/>
        <v>1</v>
      </c>
      <c r="K1519" s="95" t="str">
        <f t="shared" si="99"/>
        <v>IND</v>
      </c>
      <c r="L1519" s="95">
        <v>7</v>
      </c>
      <c r="M1519" s="95">
        <f>COUNTIF($D$3:K1519,K1519)</f>
        <v>95</v>
      </c>
    </row>
    <row r="1520" spans="1:13" x14ac:dyDescent="0.25">
      <c r="A1520" s="95">
        <v>1518</v>
      </c>
      <c r="B1520" s="95">
        <f>COUNTIF($D$3:K1520,D1520)</f>
        <v>96</v>
      </c>
      <c r="C1520" s="95">
        <v>15</v>
      </c>
      <c r="D1520" s="95" t="str">
        <f t="shared" si="98"/>
        <v>DAL</v>
      </c>
      <c r="E1520" s="95">
        <f t="shared" si="96"/>
        <v>1</v>
      </c>
      <c r="F1520" s="95" t="str" cm="1">
        <f t="array" ref="F1520">_xlfn.IFS(G1520&gt;H1520,"W",G1520&lt;H1520,"L",G1520=H1520,"---")</f>
        <v>W</v>
      </c>
      <c r="G1520" s="165">
        <v>8</v>
      </c>
      <c r="H1520" s="165">
        <v>4</v>
      </c>
      <c r="I1520" s="95" t="str" cm="1">
        <f t="array" ref="I1520">_xlfn.IFS(H1520&gt;G1520,"W",H1520&lt;G1520,"L",H1520=G1520,"---")</f>
        <v>L</v>
      </c>
      <c r="J1520" s="95">
        <f t="shared" si="97"/>
        <v>0</v>
      </c>
      <c r="K1520" s="95" t="str">
        <f t="shared" si="99"/>
        <v>MIL</v>
      </c>
      <c r="L1520" s="95">
        <v>8</v>
      </c>
      <c r="M1520" s="95">
        <f>COUNTIF($D$3:K1520,K1520)</f>
        <v>94</v>
      </c>
    </row>
    <row r="1521" spans="1:13" x14ac:dyDescent="0.25">
      <c r="A1521" s="95">
        <v>1519</v>
      </c>
      <c r="B1521" s="95">
        <f>COUNTIF($D$3:K1521,D1521)</f>
        <v>96</v>
      </c>
      <c r="C1521" s="95">
        <v>28</v>
      </c>
      <c r="D1521" s="95" t="str">
        <f t="shared" si="98"/>
        <v>COL</v>
      </c>
      <c r="E1521" s="95">
        <f t="shared" si="96"/>
        <v>0</v>
      </c>
      <c r="F1521" s="95" t="str" cm="1">
        <f t="array" ref="F1521">_xlfn.IFS(G1521&gt;H1521,"W",G1521&lt;H1521,"L",G1521=H1521,"---")</f>
        <v>L</v>
      </c>
      <c r="G1521" s="165">
        <v>8</v>
      </c>
      <c r="H1521" s="165">
        <v>9</v>
      </c>
      <c r="I1521" s="95" t="str" cm="1">
        <f t="array" ref="I1521">_xlfn.IFS(H1521&gt;G1521,"W",H1521&lt;G1521,"L",H1521=G1521,"---")</f>
        <v>W</v>
      </c>
      <c r="J1521" s="95">
        <f t="shared" si="97"/>
        <v>1</v>
      </c>
      <c r="K1521" s="95" t="str">
        <f t="shared" si="99"/>
        <v>BKN</v>
      </c>
      <c r="L1521" s="95">
        <v>19</v>
      </c>
      <c r="M1521" s="95">
        <f>COUNTIF($D$3:K1521,K1521)</f>
        <v>94</v>
      </c>
    </row>
    <row r="1522" spans="1:13" x14ac:dyDescent="0.25">
      <c r="A1522" s="95">
        <v>1520</v>
      </c>
      <c r="B1522" s="95">
        <f>COUNTIF($D$3:K1522,D1522)</f>
        <v>95</v>
      </c>
      <c r="C1522" s="95">
        <v>27</v>
      </c>
      <c r="D1522" s="95" t="str">
        <f t="shared" si="98"/>
        <v>OKC</v>
      </c>
      <c r="E1522" s="95">
        <f t="shared" si="96"/>
        <v>1</v>
      </c>
      <c r="F1522" s="95" t="str" cm="1">
        <f t="array" ref="F1522">_xlfn.IFS(G1522&gt;H1522,"W",G1522&lt;H1522,"L",G1522=H1522,"---")</f>
        <v>W</v>
      </c>
      <c r="G1522" s="165">
        <v>5</v>
      </c>
      <c r="H1522" s="165">
        <v>1</v>
      </c>
      <c r="I1522" s="95" t="str" cm="1">
        <f t="array" ref="I1522">_xlfn.IFS(H1522&gt;G1522,"W",H1522&lt;G1522,"L",H1522=G1522,"---")</f>
        <v>L</v>
      </c>
      <c r="J1522" s="95">
        <f t="shared" si="97"/>
        <v>0</v>
      </c>
      <c r="K1522" s="95" t="str">
        <f t="shared" si="99"/>
        <v>WAS</v>
      </c>
      <c r="L1522" s="95">
        <v>20</v>
      </c>
      <c r="M1522" s="95">
        <f>COUNTIF($D$3:K1522,K1522)</f>
        <v>95</v>
      </c>
    </row>
    <row r="1523" spans="1:13" x14ac:dyDescent="0.25">
      <c r="A1523" s="95">
        <v>1521</v>
      </c>
      <c r="B1523" s="95">
        <f>COUNTIF($D$3:K1523,D1523)</f>
        <v>96</v>
      </c>
      <c r="C1523" s="95">
        <v>18</v>
      </c>
      <c r="D1523" s="95" t="str">
        <f t="shared" si="98"/>
        <v>PHI</v>
      </c>
      <c r="E1523" s="95">
        <f t="shared" si="96"/>
        <v>0</v>
      </c>
      <c r="F1523" s="95" t="str" cm="1">
        <f t="array" ref="F1523">_xlfn.IFS(G1523&gt;H1523,"W",G1523&lt;H1523,"L",G1523=H1523,"---")</f>
        <v>L</v>
      </c>
      <c r="G1523" s="165">
        <v>2</v>
      </c>
      <c r="H1523" s="165">
        <v>4</v>
      </c>
      <c r="I1523" s="95" t="str" cm="1">
        <f t="array" ref="I1523">_xlfn.IFS(H1523&gt;G1523,"W",H1523&lt;G1523,"L",H1523=G1523,"---")</f>
        <v>W</v>
      </c>
      <c r="J1523" s="95">
        <f t="shared" si="97"/>
        <v>1</v>
      </c>
      <c r="K1523" s="95" t="str">
        <f t="shared" si="99"/>
        <v>CHC</v>
      </c>
      <c r="L1523" s="95">
        <v>25</v>
      </c>
      <c r="M1523" s="95">
        <f>COUNTIF($D$3:K1523,K1523)</f>
        <v>94</v>
      </c>
    </row>
    <row r="1524" spans="1:13" x14ac:dyDescent="0.25">
      <c r="A1524" s="95">
        <v>1522</v>
      </c>
      <c r="B1524" s="95">
        <f>COUNTIF($D$3:K1524,D1524)</f>
        <v>96</v>
      </c>
      <c r="C1524" s="95">
        <v>17</v>
      </c>
      <c r="D1524" s="95" t="str">
        <f t="shared" si="98"/>
        <v>NYC</v>
      </c>
      <c r="E1524" s="95">
        <f t="shared" si="96"/>
        <v>1</v>
      </c>
      <c r="F1524" s="95" t="str" cm="1">
        <f t="array" ref="F1524">_xlfn.IFS(G1524&gt;H1524,"W",G1524&lt;H1524,"L",G1524=H1524,"---")</f>
        <v>W</v>
      </c>
      <c r="G1524" s="165">
        <v>5</v>
      </c>
      <c r="H1524" s="165">
        <v>0</v>
      </c>
      <c r="I1524" s="95" t="str" cm="1">
        <f t="array" ref="I1524">_xlfn.IFS(H1524&gt;G1524,"W",H1524&lt;G1524,"L",H1524=G1524,"---")</f>
        <v>L</v>
      </c>
      <c r="J1524" s="95">
        <f t="shared" si="97"/>
        <v>0</v>
      </c>
      <c r="K1524" s="95" t="str">
        <f t="shared" si="99"/>
        <v>STL</v>
      </c>
      <c r="L1524" s="95">
        <v>26</v>
      </c>
      <c r="M1524" s="95">
        <f>COUNTIF($D$3:K1524,K1524)</f>
        <v>96</v>
      </c>
    </row>
    <row r="1525" spans="1:13" x14ac:dyDescent="0.25">
      <c r="A1525" s="95">
        <v>1523</v>
      </c>
      <c r="B1525" s="95">
        <f>COUNTIF($D$3:K1525,D1525)</f>
        <v>96</v>
      </c>
      <c r="C1525" s="95">
        <v>22</v>
      </c>
      <c r="D1525" s="95" t="str">
        <f t="shared" si="98"/>
        <v>ATL</v>
      </c>
      <c r="E1525" s="95">
        <f t="shared" si="96"/>
        <v>1</v>
      </c>
      <c r="F1525" s="95" t="str" cm="1">
        <f t="array" ref="F1525">_xlfn.IFS(G1525&gt;H1525,"W",G1525&lt;H1525,"L",G1525=H1525,"---")</f>
        <v>W</v>
      </c>
      <c r="G1525" s="165">
        <v>5</v>
      </c>
      <c r="H1525" s="165">
        <v>3</v>
      </c>
      <c r="I1525" s="95" t="str" cm="1">
        <f t="array" ref="I1525">_xlfn.IFS(H1525&gt;G1525,"W",H1525&lt;G1525,"L",H1525=G1525,"---")</f>
        <v>L</v>
      </c>
      <c r="J1525" s="95">
        <f t="shared" si="97"/>
        <v>0</v>
      </c>
      <c r="K1525" s="95" t="str">
        <f t="shared" si="99"/>
        <v>LAP</v>
      </c>
      <c r="L1525" s="95">
        <v>29</v>
      </c>
      <c r="M1525" s="95">
        <f>COUNTIF($D$3:K1525,K1525)</f>
        <v>97</v>
      </c>
    </row>
    <row r="1526" spans="1:13" x14ac:dyDescent="0.25">
      <c r="A1526" s="95">
        <v>1524</v>
      </c>
      <c r="B1526" s="95">
        <f>COUNTIF($D$3:K1526,D1526)</f>
        <v>95</v>
      </c>
      <c r="C1526" s="95">
        <v>21</v>
      </c>
      <c r="D1526" s="95" t="str">
        <f t="shared" si="98"/>
        <v>PIT</v>
      </c>
      <c r="E1526" s="95">
        <f t="shared" si="96"/>
        <v>1</v>
      </c>
      <c r="F1526" s="95" t="str" cm="1">
        <f t="array" ref="F1526">_xlfn.IFS(G1526&gt;H1526,"W",G1526&lt;H1526,"L",G1526=H1526,"---")</f>
        <v>W</v>
      </c>
      <c r="G1526" s="165">
        <v>2</v>
      </c>
      <c r="H1526" s="165">
        <v>0</v>
      </c>
      <c r="I1526" s="95" t="str" cm="1">
        <f t="array" ref="I1526">_xlfn.IFS(H1526&gt;G1526,"W",H1526&lt;G1526,"L",H1526=G1526,"---")</f>
        <v>L</v>
      </c>
      <c r="J1526" s="95">
        <f t="shared" si="97"/>
        <v>0</v>
      </c>
      <c r="K1526" s="95" t="str">
        <f t="shared" si="99"/>
        <v>PHX</v>
      </c>
      <c r="L1526" s="95">
        <v>30</v>
      </c>
      <c r="M1526" s="95">
        <f>COUNTIF($D$3:K1526,K1526)</f>
        <v>96</v>
      </c>
    </row>
    <row r="1527" spans="1:13" x14ac:dyDescent="0.25">
      <c r="A1527" s="95">
        <v>1525</v>
      </c>
      <c r="B1527" s="95">
        <f>COUNTIF($D$3:K1527,D1527)</f>
        <v>94</v>
      </c>
      <c r="C1527" s="95">
        <v>24</v>
      </c>
      <c r="D1527" s="95" t="str">
        <f t="shared" si="98"/>
        <v>CIN</v>
      </c>
      <c r="E1527" s="95">
        <f t="shared" si="96"/>
        <v>1</v>
      </c>
      <c r="F1527" s="95" t="str" cm="1">
        <f t="array" ref="F1527">_xlfn.IFS(G1527&gt;H1527,"W",G1527&lt;H1527,"L",G1527=H1527,"---")</f>
        <v>W</v>
      </c>
      <c r="G1527" s="165">
        <v>7</v>
      </c>
      <c r="H1527" s="165">
        <v>6</v>
      </c>
      <c r="I1527" s="95" t="str" cm="1">
        <f t="array" ref="I1527">_xlfn.IFS(H1527&gt;G1527,"W",H1527&lt;G1527,"L",H1527=G1527,"---")</f>
        <v>L</v>
      </c>
      <c r="J1527" s="95">
        <f t="shared" si="97"/>
        <v>0</v>
      </c>
      <c r="K1527" s="95" t="str">
        <f t="shared" si="99"/>
        <v>SDT</v>
      </c>
      <c r="L1527" s="95">
        <v>31</v>
      </c>
      <c r="M1527" s="95">
        <f>COUNTIF($D$3:K1527,K1527)</f>
        <v>96</v>
      </c>
    </row>
    <row r="1528" spans="1:13" x14ac:dyDescent="0.25">
      <c r="A1528" s="95">
        <v>1526</v>
      </c>
      <c r="B1528" s="95">
        <f>COUNTIF($D$3:K1528,D1528)</f>
        <v>95</v>
      </c>
      <c r="C1528" s="95">
        <v>23</v>
      </c>
      <c r="D1528" s="95" t="str">
        <f t="shared" si="98"/>
        <v>MIA</v>
      </c>
      <c r="E1528" s="95">
        <f t="shared" si="96"/>
        <v>1</v>
      </c>
      <c r="F1528" s="95" t="str" cm="1">
        <f t="array" ref="F1528">_xlfn.IFS(G1528&gt;H1528,"W",G1528&lt;H1528,"L",G1528=H1528,"---")</f>
        <v>W</v>
      </c>
      <c r="G1528" s="165">
        <v>8</v>
      </c>
      <c r="H1528" s="165">
        <v>2</v>
      </c>
      <c r="I1528" s="95" t="str" cm="1">
        <f t="array" ref="I1528">_xlfn.IFS(H1528&gt;G1528,"W",H1528&lt;G1528,"L",H1528=G1528,"---")</f>
        <v>L</v>
      </c>
      <c r="J1528" s="95">
        <f t="shared" si="97"/>
        <v>0</v>
      </c>
      <c r="K1528" s="95" t="str">
        <f t="shared" si="99"/>
        <v>SFN</v>
      </c>
      <c r="L1528" s="95">
        <v>32</v>
      </c>
      <c r="M1528" s="95">
        <f>COUNTIF($D$3:K1528,K1528)</f>
        <v>95</v>
      </c>
    </row>
    <row r="1529" spans="1:13" x14ac:dyDescent="0.25">
      <c r="A1529" s="95">
        <v>1527</v>
      </c>
      <c r="B1529" s="95">
        <f>COUNTIF($D$3:K1529,D1529)</f>
        <v>97</v>
      </c>
      <c r="C1529" s="95">
        <v>6</v>
      </c>
      <c r="D1529" s="95" t="str">
        <f t="shared" si="98"/>
        <v>ORL</v>
      </c>
      <c r="E1529" s="95">
        <f t="shared" si="96"/>
        <v>0</v>
      </c>
      <c r="F1529" s="95" t="str" cm="1">
        <f t="array" ref="F1529">_xlfn.IFS(G1529&gt;H1529,"W",G1529&lt;H1529,"L",G1529=H1529,"---")</f>
        <v>L</v>
      </c>
      <c r="G1529" s="165">
        <v>1</v>
      </c>
      <c r="H1529" s="165">
        <v>8</v>
      </c>
      <c r="I1529" s="95" t="str" cm="1">
        <f t="array" ref="I1529">_xlfn.IFS(H1529&gt;G1529,"W",H1529&lt;G1529,"L",H1529=G1529,"---")</f>
        <v>W</v>
      </c>
      <c r="J1529" s="95">
        <f t="shared" si="97"/>
        <v>1</v>
      </c>
      <c r="K1529" s="95" t="str">
        <f t="shared" si="99"/>
        <v>NYS</v>
      </c>
      <c r="L1529" s="95">
        <v>1</v>
      </c>
      <c r="M1529" s="95">
        <f>COUNTIF($D$3:K1529,K1529)</f>
        <v>97</v>
      </c>
    </row>
    <row r="1530" spans="1:13" x14ac:dyDescent="0.25">
      <c r="A1530" s="95">
        <v>1528</v>
      </c>
      <c r="B1530" s="95">
        <f>COUNTIF($D$3:K1530,D1530)</f>
        <v>96</v>
      </c>
      <c r="C1530" s="95">
        <v>5</v>
      </c>
      <c r="D1530" s="95" t="str">
        <f t="shared" si="98"/>
        <v>DET</v>
      </c>
      <c r="E1530" s="95">
        <f t="shared" si="96"/>
        <v>0</v>
      </c>
      <c r="F1530" s="95" t="str" cm="1">
        <f t="array" ref="F1530">_xlfn.IFS(G1530&gt;H1530,"W",G1530&lt;H1530,"L",G1530=H1530,"---")</f>
        <v>L</v>
      </c>
      <c r="G1530" s="165">
        <v>1</v>
      </c>
      <c r="H1530" s="165">
        <v>6</v>
      </c>
      <c r="I1530" s="95" t="str" cm="1">
        <f t="array" ref="I1530">_xlfn.IFS(H1530&gt;G1530,"W",H1530&lt;G1530,"L",H1530=G1530,"---")</f>
        <v>W</v>
      </c>
      <c r="J1530" s="95">
        <f t="shared" si="97"/>
        <v>1</v>
      </c>
      <c r="K1530" s="95" t="str">
        <f t="shared" si="99"/>
        <v>BOS</v>
      </c>
      <c r="L1530" s="95">
        <v>2</v>
      </c>
      <c r="M1530" s="95">
        <f>COUNTIF($D$3:K1530,K1530)</f>
        <v>97</v>
      </c>
    </row>
    <row r="1531" spans="1:13" x14ac:dyDescent="0.25">
      <c r="A1531" s="95">
        <v>1529</v>
      </c>
      <c r="B1531" s="95">
        <f>COUNTIF($D$3:K1531,D1531)</f>
        <v>96</v>
      </c>
      <c r="C1531" s="95">
        <v>4</v>
      </c>
      <c r="D1531" s="95" t="str">
        <f t="shared" si="98"/>
        <v>CLE</v>
      </c>
      <c r="E1531" s="95">
        <f t="shared" si="96"/>
        <v>1</v>
      </c>
      <c r="F1531" s="95" t="str" cm="1">
        <f t="array" ref="F1531">_xlfn.IFS(G1531&gt;H1531,"W",G1531&lt;H1531,"L",G1531=H1531,"---")</f>
        <v>W</v>
      </c>
      <c r="G1531" s="165">
        <v>5</v>
      </c>
      <c r="H1531" s="165">
        <v>1</v>
      </c>
      <c r="I1531" s="95" t="str" cm="1">
        <f t="array" ref="I1531">_xlfn.IFS(H1531&gt;G1531,"W",H1531&lt;G1531,"L",H1531=G1531,"---")</f>
        <v>L</v>
      </c>
      <c r="J1531" s="95">
        <f t="shared" si="97"/>
        <v>0</v>
      </c>
      <c r="K1531" s="95" t="str">
        <f t="shared" si="99"/>
        <v>IND</v>
      </c>
      <c r="L1531" s="95">
        <v>7</v>
      </c>
      <c r="M1531" s="95">
        <f>COUNTIF($D$3:K1531,K1531)</f>
        <v>96</v>
      </c>
    </row>
    <row r="1532" spans="1:13" x14ac:dyDescent="0.25">
      <c r="A1532" s="95">
        <v>1530</v>
      </c>
      <c r="B1532" s="95">
        <f>COUNTIF($D$3:K1532,D1532)</f>
        <v>95</v>
      </c>
      <c r="C1532" s="95">
        <v>3</v>
      </c>
      <c r="D1532" s="95" t="str">
        <f t="shared" si="98"/>
        <v>BAL</v>
      </c>
      <c r="E1532" s="95">
        <f t="shared" si="96"/>
        <v>1</v>
      </c>
      <c r="F1532" s="95" t="str" cm="1">
        <f t="array" ref="F1532">_xlfn.IFS(G1532&gt;H1532,"W",G1532&lt;H1532,"L",G1532=H1532,"---")</f>
        <v>W</v>
      </c>
      <c r="G1532" s="165">
        <v>15</v>
      </c>
      <c r="H1532" s="165">
        <v>9</v>
      </c>
      <c r="I1532" s="95" t="str" cm="1">
        <f t="array" ref="I1532">_xlfn.IFS(H1532&gt;G1532,"W",H1532&lt;G1532,"L",H1532=G1532,"---")</f>
        <v>L</v>
      </c>
      <c r="J1532" s="95">
        <f t="shared" si="97"/>
        <v>0</v>
      </c>
      <c r="K1532" s="95" t="str">
        <f t="shared" si="99"/>
        <v>MIL</v>
      </c>
      <c r="L1532" s="95">
        <v>8</v>
      </c>
      <c r="M1532" s="95">
        <f>COUNTIF($D$3:K1532,K1532)</f>
        <v>95</v>
      </c>
    </row>
    <row r="1533" spans="1:13" x14ac:dyDescent="0.25">
      <c r="A1533" s="95">
        <v>1531</v>
      </c>
      <c r="B1533" s="95">
        <f>COUNTIF($D$3:K1533,D1533)</f>
        <v>97</v>
      </c>
      <c r="C1533" s="95">
        <v>14</v>
      </c>
      <c r="D1533" s="95" t="str">
        <f t="shared" si="98"/>
        <v>MIN</v>
      </c>
      <c r="E1533" s="95">
        <f t="shared" si="96"/>
        <v>0</v>
      </c>
      <c r="F1533" s="95" t="str" cm="1">
        <f t="array" ref="F1533">_xlfn.IFS(G1533&gt;H1533,"W",G1533&lt;H1533,"L",G1533=H1533,"---")</f>
        <v>L</v>
      </c>
      <c r="G1533" s="165">
        <v>4</v>
      </c>
      <c r="H1533" s="165">
        <v>13</v>
      </c>
      <c r="I1533" s="95" t="str" cm="1">
        <f t="array" ref="I1533">_xlfn.IFS(H1533&gt;G1533,"W",H1533&lt;G1533,"L",H1533=G1533,"---")</f>
        <v>W</v>
      </c>
      <c r="J1533" s="95">
        <f t="shared" si="97"/>
        <v>1</v>
      </c>
      <c r="K1533" s="95" t="str">
        <f t="shared" si="99"/>
        <v>SEA</v>
      </c>
      <c r="L1533" s="95">
        <v>9</v>
      </c>
      <c r="M1533" s="95">
        <f>COUNTIF($D$3:K1533,K1533)</f>
        <v>95</v>
      </c>
    </row>
    <row r="1534" spans="1:13" x14ac:dyDescent="0.25">
      <c r="A1534" s="95">
        <v>1532</v>
      </c>
      <c r="B1534" s="95">
        <f>COUNTIF($D$3:K1534,D1534)</f>
        <v>98</v>
      </c>
      <c r="C1534" s="95">
        <v>13</v>
      </c>
      <c r="D1534" s="95" t="str">
        <f t="shared" si="98"/>
        <v>KCM</v>
      </c>
      <c r="E1534" s="95">
        <f t="shared" si="96"/>
        <v>1</v>
      </c>
      <c r="F1534" s="95" t="str" cm="1">
        <f t="array" ref="F1534">_xlfn.IFS(G1534&gt;H1534,"W",G1534&lt;H1534,"L",G1534=H1534,"---")</f>
        <v>W</v>
      </c>
      <c r="G1534" s="165">
        <v>13</v>
      </c>
      <c r="H1534" s="165">
        <v>8</v>
      </c>
      <c r="I1534" s="95" t="str" cm="1">
        <f t="array" ref="I1534">_xlfn.IFS(H1534&gt;G1534,"W",H1534&lt;G1534,"L",H1534=G1534,"---")</f>
        <v>L</v>
      </c>
      <c r="J1534" s="95">
        <f t="shared" si="97"/>
        <v>0</v>
      </c>
      <c r="K1534" s="95" t="str">
        <f t="shared" si="99"/>
        <v>OAK</v>
      </c>
      <c r="L1534" s="95">
        <v>10</v>
      </c>
      <c r="M1534" s="95">
        <f>COUNTIF($D$3:K1534,K1534)</f>
        <v>97</v>
      </c>
    </row>
    <row r="1535" spans="1:13" x14ac:dyDescent="0.25">
      <c r="A1535" s="95">
        <v>1533</v>
      </c>
      <c r="B1535" s="95">
        <f>COUNTIF($D$3:K1535,D1535)</f>
        <v>97</v>
      </c>
      <c r="C1535" s="95">
        <v>12</v>
      </c>
      <c r="D1535" s="95" t="str">
        <f t="shared" si="98"/>
        <v>CHR</v>
      </c>
      <c r="E1535" s="95">
        <f t="shared" si="96"/>
        <v>1</v>
      </c>
      <c r="F1535" s="95" t="str" cm="1">
        <f t="array" ref="F1535">_xlfn.IFS(G1535&gt;H1535,"W",G1535&lt;H1535,"L",G1535=H1535,"---")</f>
        <v>W</v>
      </c>
      <c r="G1535" s="165">
        <v>8</v>
      </c>
      <c r="H1535" s="165">
        <v>3</v>
      </c>
      <c r="I1535" s="95" t="str" cm="1">
        <f t="array" ref="I1535">_xlfn.IFS(H1535&gt;G1535,"W",H1535&lt;G1535,"L",H1535=G1535,"---")</f>
        <v>L</v>
      </c>
      <c r="J1535" s="95">
        <f t="shared" si="97"/>
        <v>0</v>
      </c>
      <c r="K1535" s="95" t="str">
        <f t="shared" si="99"/>
        <v>DAL</v>
      </c>
      <c r="L1535" s="95">
        <v>15</v>
      </c>
      <c r="M1535" s="95">
        <f>COUNTIF($D$3:K1535,K1535)</f>
        <v>97</v>
      </c>
    </row>
    <row r="1536" spans="1:13" x14ac:dyDescent="0.25">
      <c r="A1536" s="95">
        <v>1534</v>
      </c>
      <c r="B1536" s="95">
        <f>COUNTIF($D$3:K1536,D1536)</f>
        <v>96</v>
      </c>
      <c r="C1536" s="95">
        <v>11</v>
      </c>
      <c r="D1536" s="95" t="str">
        <f t="shared" si="98"/>
        <v>LAA</v>
      </c>
      <c r="E1536" s="95">
        <f t="shared" si="96"/>
        <v>1</v>
      </c>
      <c r="F1536" s="95" t="str" cm="1">
        <f t="array" ref="F1536">_xlfn.IFS(G1536&gt;H1536,"W",G1536&lt;H1536,"L",G1536=H1536,"---")</f>
        <v>W</v>
      </c>
      <c r="G1536" s="165">
        <v>6</v>
      </c>
      <c r="H1536" s="165">
        <v>2</v>
      </c>
      <c r="I1536" s="95" t="str" cm="1">
        <f t="array" ref="I1536">_xlfn.IFS(H1536&gt;G1536,"W",H1536&lt;G1536,"L",H1536=G1536,"---")</f>
        <v>L</v>
      </c>
      <c r="J1536" s="95">
        <f t="shared" si="97"/>
        <v>0</v>
      </c>
      <c r="K1536" s="95" t="str">
        <f t="shared" si="99"/>
        <v>HOU</v>
      </c>
      <c r="L1536" s="95">
        <v>16</v>
      </c>
      <c r="M1536" s="95">
        <f>COUNTIF($D$3:K1536,K1536)</f>
        <v>96</v>
      </c>
    </row>
    <row r="1537" spans="1:13" x14ac:dyDescent="0.25">
      <c r="A1537" s="95">
        <v>1535</v>
      </c>
      <c r="B1537" s="95">
        <f>COUNTIF($D$3:K1537,D1537)</f>
        <v>95</v>
      </c>
      <c r="C1537" s="95">
        <v>24</v>
      </c>
      <c r="D1537" s="95" t="str">
        <f t="shared" si="98"/>
        <v>CIN</v>
      </c>
      <c r="E1537" s="95">
        <f t="shared" si="96"/>
        <v>0</v>
      </c>
      <c r="F1537" s="95" t="str" cm="1">
        <f t="array" ref="F1537">_xlfn.IFS(G1537&gt;H1537,"W",G1537&lt;H1537,"L",G1537=H1537,"---")</f>
        <v>L</v>
      </c>
      <c r="G1537" s="165">
        <v>0</v>
      </c>
      <c r="H1537" s="165">
        <v>3</v>
      </c>
      <c r="I1537" s="95" t="str" cm="1">
        <f t="array" ref="I1537">_xlfn.IFS(H1537&gt;G1537,"W",H1537&lt;G1537,"L",H1537=G1537,"---")</f>
        <v>W</v>
      </c>
      <c r="J1537" s="95">
        <f t="shared" si="97"/>
        <v>1</v>
      </c>
      <c r="K1537" s="95" t="str">
        <f t="shared" si="99"/>
        <v>BKN</v>
      </c>
      <c r="L1537" s="95">
        <v>19</v>
      </c>
      <c r="M1537" s="95">
        <f>COUNTIF($D$3:K1537,K1537)</f>
        <v>95</v>
      </c>
    </row>
    <row r="1538" spans="1:13" x14ac:dyDescent="0.25">
      <c r="A1538" s="95">
        <v>1536</v>
      </c>
      <c r="B1538" s="95">
        <f>COUNTIF($D$3:K1538,D1538)</f>
        <v>96</v>
      </c>
      <c r="C1538" s="95">
        <v>23</v>
      </c>
      <c r="D1538" s="95" t="str">
        <f t="shared" si="98"/>
        <v>MIA</v>
      </c>
      <c r="E1538" s="95">
        <f t="shared" ref="E1538:E1601" si="100">IF(F1538="W",1,0)</f>
        <v>0</v>
      </c>
      <c r="F1538" s="95" t="str" cm="1">
        <f t="array" ref="F1538">_xlfn.IFS(G1538&gt;H1538,"W",G1538&lt;H1538,"L",G1538=H1538,"---")</f>
        <v>L</v>
      </c>
      <c r="G1538" s="165">
        <v>4</v>
      </c>
      <c r="H1538" s="165">
        <v>7</v>
      </c>
      <c r="I1538" s="95" t="str" cm="1">
        <f t="array" ref="I1538">_xlfn.IFS(H1538&gt;G1538,"W",H1538&lt;G1538,"L",H1538=G1538,"---")</f>
        <v>W</v>
      </c>
      <c r="J1538" s="95">
        <f t="shared" ref="J1538:J1601" si="101">IF(I1538="W",1,0)</f>
        <v>1</v>
      </c>
      <c r="K1538" s="95" t="str">
        <f t="shared" si="99"/>
        <v>WAS</v>
      </c>
      <c r="L1538" s="95">
        <v>20</v>
      </c>
      <c r="M1538" s="95">
        <f>COUNTIF($D$3:K1538,K1538)</f>
        <v>96</v>
      </c>
    </row>
    <row r="1539" spans="1:13" x14ac:dyDescent="0.25">
      <c r="A1539" s="95">
        <v>1537</v>
      </c>
      <c r="B1539" s="95">
        <f>COUNTIF($D$3:K1539,D1539)</f>
        <v>97</v>
      </c>
      <c r="C1539" s="95">
        <v>18</v>
      </c>
      <c r="D1539" s="95" t="str">
        <f t="shared" si="98"/>
        <v>PHI</v>
      </c>
      <c r="E1539" s="95">
        <f t="shared" si="100"/>
        <v>0</v>
      </c>
      <c r="F1539" s="95" t="str" cm="1">
        <f t="array" ref="F1539">_xlfn.IFS(G1539&gt;H1539,"W",G1539&lt;H1539,"L",G1539=H1539,"---")</f>
        <v>L</v>
      </c>
      <c r="G1539" s="165">
        <v>2</v>
      </c>
      <c r="H1539" s="165">
        <v>6</v>
      </c>
      <c r="I1539" s="95" t="str" cm="1">
        <f t="array" ref="I1539">_xlfn.IFS(H1539&gt;G1539,"W",H1539&lt;G1539,"L",H1539=G1539,"---")</f>
        <v>W</v>
      </c>
      <c r="J1539" s="95">
        <f t="shared" si="101"/>
        <v>1</v>
      </c>
      <c r="K1539" s="95" t="str">
        <f t="shared" si="99"/>
        <v>PIT</v>
      </c>
      <c r="L1539" s="95">
        <v>21</v>
      </c>
      <c r="M1539" s="95">
        <f>COUNTIF($D$3:K1539,K1539)</f>
        <v>96</v>
      </c>
    </row>
    <row r="1540" spans="1:13" x14ac:dyDescent="0.25">
      <c r="A1540" s="95">
        <v>1538</v>
      </c>
      <c r="B1540" s="95">
        <f>COUNTIF($D$3:K1540,D1540)</f>
        <v>97</v>
      </c>
      <c r="C1540" s="95">
        <v>17</v>
      </c>
      <c r="D1540" s="95" t="str">
        <f t="shared" ref="D1540:D1603" si="102">_xlfn.XLOOKUP($C1540,$O$3:$O$34,$P$3:$P$34,"---",0,1)</f>
        <v>NYC</v>
      </c>
      <c r="E1540" s="95">
        <f t="shared" si="100"/>
        <v>0</v>
      </c>
      <c r="F1540" s="95" t="str" cm="1">
        <f t="array" ref="F1540">_xlfn.IFS(G1540&gt;H1540,"W",G1540&lt;H1540,"L",G1540=H1540,"---")</f>
        <v>L</v>
      </c>
      <c r="G1540" s="165">
        <v>6</v>
      </c>
      <c r="H1540" s="165">
        <v>8</v>
      </c>
      <c r="I1540" s="95" t="str" cm="1">
        <f t="array" ref="I1540">_xlfn.IFS(H1540&gt;G1540,"W",H1540&lt;G1540,"L",H1540=G1540,"---")</f>
        <v>W</v>
      </c>
      <c r="J1540" s="95">
        <f t="shared" si="101"/>
        <v>1</v>
      </c>
      <c r="K1540" s="95" t="str">
        <f t="shared" ref="K1540:K1603" si="103">_xlfn.XLOOKUP($L1540,$O$3:$O$34,$P$3:$P$34,"---",0,1)</f>
        <v>ATL</v>
      </c>
      <c r="L1540" s="95">
        <v>22</v>
      </c>
      <c r="M1540" s="95">
        <f>COUNTIF($D$3:K1540,K1540)</f>
        <v>97</v>
      </c>
    </row>
    <row r="1541" spans="1:13" x14ac:dyDescent="0.25">
      <c r="A1541" s="95">
        <v>1539</v>
      </c>
      <c r="B1541" s="95">
        <f>COUNTIF($D$3:K1541,D1541)</f>
        <v>96</v>
      </c>
      <c r="C1541" s="95">
        <v>32</v>
      </c>
      <c r="D1541" s="95" t="str">
        <f t="shared" si="102"/>
        <v>SFN</v>
      </c>
      <c r="E1541" s="95">
        <f t="shared" si="100"/>
        <v>0</v>
      </c>
      <c r="F1541" s="95" t="str" cm="1">
        <f t="array" ref="F1541">_xlfn.IFS(G1541&gt;H1541,"W",G1541&lt;H1541,"L",G1541=H1541,"---")</f>
        <v>L</v>
      </c>
      <c r="G1541" s="165">
        <v>2</v>
      </c>
      <c r="H1541" s="165">
        <v>5</v>
      </c>
      <c r="I1541" s="95" t="str" cm="1">
        <f t="array" ref="I1541">_xlfn.IFS(H1541&gt;G1541,"W",H1541&lt;G1541,"L",H1541=G1541,"---")</f>
        <v>W</v>
      </c>
      <c r="J1541" s="95">
        <f t="shared" si="101"/>
        <v>1</v>
      </c>
      <c r="K1541" s="95" t="str">
        <f t="shared" si="103"/>
        <v>OKC</v>
      </c>
      <c r="L1541" s="95">
        <v>27</v>
      </c>
      <c r="M1541" s="95">
        <f>COUNTIF($D$3:K1541,K1541)</f>
        <v>96</v>
      </c>
    </row>
    <row r="1542" spans="1:13" x14ac:dyDescent="0.25">
      <c r="A1542" s="95">
        <v>1540</v>
      </c>
      <c r="B1542" s="95">
        <f>COUNTIF($D$3:K1542,D1542)</f>
        <v>97</v>
      </c>
      <c r="C1542" s="95">
        <v>31</v>
      </c>
      <c r="D1542" s="95" t="str">
        <f t="shared" si="102"/>
        <v>SDT</v>
      </c>
      <c r="E1542" s="95">
        <f t="shared" si="100"/>
        <v>0</v>
      </c>
      <c r="F1542" s="95" t="str" cm="1">
        <f t="array" ref="F1542">_xlfn.IFS(G1542&gt;H1542,"W",G1542&lt;H1542,"L",G1542=H1542,"---")</f>
        <v>L</v>
      </c>
      <c r="G1542" s="165">
        <v>1</v>
      </c>
      <c r="H1542" s="165">
        <v>4</v>
      </c>
      <c r="I1542" s="95" t="str" cm="1">
        <f t="array" ref="I1542">_xlfn.IFS(H1542&gt;G1542,"W",H1542&lt;G1542,"L",H1542=G1542,"---")</f>
        <v>W</v>
      </c>
      <c r="J1542" s="95">
        <f t="shared" si="101"/>
        <v>1</v>
      </c>
      <c r="K1542" s="95" t="str">
        <f t="shared" si="103"/>
        <v>COL</v>
      </c>
      <c r="L1542" s="95">
        <v>28</v>
      </c>
      <c r="M1542" s="95">
        <f>COUNTIF($D$3:K1542,K1542)</f>
        <v>97</v>
      </c>
    </row>
    <row r="1543" spans="1:13" x14ac:dyDescent="0.25">
      <c r="A1543" s="95">
        <v>1541</v>
      </c>
      <c r="B1543" s="95">
        <f>COUNTIF($D$3:K1543,D1543)</f>
        <v>97</v>
      </c>
      <c r="C1543" s="95">
        <v>26</v>
      </c>
      <c r="D1543" s="95" t="str">
        <f t="shared" si="102"/>
        <v>STL</v>
      </c>
      <c r="E1543" s="95">
        <f t="shared" si="100"/>
        <v>0</v>
      </c>
      <c r="F1543" s="95" t="str" cm="1">
        <f t="array" ref="F1543">_xlfn.IFS(G1543&gt;H1543,"W",G1543&lt;H1543,"L",G1543=H1543,"---")</f>
        <v>L</v>
      </c>
      <c r="G1543" s="165">
        <v>4</v>
      </c>
      <c r="H1543" s="165">
        <v>7</v>
      </c>
      <c r="I1543" s="95" t="str" cm="1">
        <f t="array" ref="I1543">_xlfn.IFS(H1543&gt;G1543,"W",H1543&lt;G1543,"L",H1543=G1543,"---")</f>
        <v>W</v>
      </c>
      <c r="J1543" s="95">
        <f t="shared" si="101"/>
        <v>1</v>
      </c>
      <c r="K1543" s="95" t="str">
        <f t="shared" si="103"/>
        <v>LAP</v>
      </c>
      <c r="L1543" s="95">
        <v>29</v>
      </c>
      <c r="M1543" s="95">
        <f>COUNTIF($D$3:K1543,K1543)</f>
        <v>98</v>
      </c>
    </row>
    <row r="1544" spans="1:13" x14ac:dyDescent="0.25">
      <c r="A1544" s="95">
        <v>1542</v>
      </c>
      <c r="B1544" s="95">
        <f>COUNTIF($D$3:K1544,D1544)</f>
        <v>95</v>
      </c>
      <c r="C1544" s="95">
        <v>25</v>
      </c>
      <c r="D1544" s="95" t="str">
        <f t="shared" si="102"/>
        <v>CHC</v>
      </c>
      <c r="E1544" s="95">
        <f t="shared" si="100"/>
        <v>0</v>
      </c>
      <c r="F1544" s="95" t="str" cm="1">
        <f t="array" ref="F1544">_xlfn.IFS(G1544&gt;H1544,"W",G1544&lt;H1544,"L",G1544=H1544,"---")</f>
        <v>L</v>
      </c>
      <c r="G1544" s="165">
        <v>2</v>
      </c>
      <c r="H1544" s="165">
        <v>6</v>
      </c>
      <c r="I1544" s="95" t="str" cm="1">
        <f t="array" ref="I1544">_xlfn.IFS(H1544&gt;G1544,"W",H1544&lt;G1544,"L",H1544=G1544,"---")</f>
        <v>W</v>
      </c>
      <c r="J1544" s="95">
        <f t="shared" si="101"/>
        <v>1</v>
      </c>
      <c r="K1544" s="95" t="str">
        <f t="shared" si="103"/>
        <v>PHX</v>
      </c>
      <c r="L1544" s="95">
        <v>30</v>
      </c>
      <c r="M1544" s="95">
        <f>COUNTIF($D$3:K1544,K1544)</f>
        <v>97</v>
      </c>
    </row>
    <row r="1545" spans="1:13" x14ac:dyDescent="0.25">
      <c r="A1545" s="95">
        <v>1543</v>
      </c>
      <c r="B1545" s="95">
        <f>COUNTIF($D$3:K1545,D1545)</f>
        <v>98</v>
      </c>
      <c r="C1545" s="95">
        <v>6</v>
      </c>
      <c r="D1545" s="95" t="str">
        <f t="shared" si="102"/>
        <v>ORL</v>
      </c>
      <c r="E1545" s="95">
        <f t="shared" si="100"/>
        <v>0</v>
      </c>
      <c r="F1545" s="95" t="str" cm="1">
        <f t="array" ref="F1545">_xlfn.IFS(G1545&gt;H1545,"W",G1545&lt;H1545,"L",G1545=H1545,"---")</f>
        <v>L</v>
      </c>
      <c r="G1545" s="165">
        <v>8</v>
      </c>
      <c r="H1545" s="165">
        <v>9</v>
      </c>
      <c r="I1545" s="95" t="str" cm="1">
        <f t="array" ref="I1545">_xlfn.IFS(H1545&gt;G1545,"W",H1545&lt;G1545,"L",H1545=G1545,"---")</f>
        <v>W</v>
      </c>
      <c r="J1545" s="95">
        <f t="shared" si="101"/>
        <v>1</v>
      </c>
      <c r="K1545" s="95" t="str">
        <f t="shared" si="103"/>
        <v>NYS</v>
      </c>
      <c r="L1545" s="95">
        <v>1</v>
      </c>
      <c r="M1545" s="95">
        <f>COUNTIF($D$3:K1545,K1545)</f>
        <v>98</v>
      </c>
    </row>
    <row r="1546" spans="1:13" x14ac:dyDescent="0.25">
      <c r="A1546" s="95">
        <v>1544</v>
      </c>
      <c r="B1546" s="95">
        <f>COUNTIF($D$3:K1546,D1546)</f>
        <v>97</v>
      </c>
      <c r="C1546" s="95">
        <v>5</v>
      </c>
      <c r="D1546" s="95" t="str">
        <f t="shared" si="102"/>
        <v>DET</v>
      </c>
      <c r="E1546" s="95">
        <f t="shared" si="100"/>
        <v>1</v>
      </c>
      <c r="F1546" s="95" t="str" cm="1">
        <f t="array" ref="F1546">_xlfn.IFS(G1546&gt;H1546,"W",G1546&lt;H1546,"L",G1546=H1546,"---")</f>
        <v>W</v>
      </c>
      <c r="G1546" s="165">
        <v>17</v>
      </c>
      <c r="H1546" s="165">
        <v>3</v>
      </c>
      <c r="I1546" s="95" t="str" cm="1">
        <f t="array" ref="I1546">_xlfn.IFS(H1546&gt;G1546,"W",H1546&lt;G1546,"L",H1546=G1546,"---")</f>
        <v>L</v>
      </c>
      <c r="J1546" s="95">
        <f t="shared" si="101"/>
        <v>0</v>
      </c>
      <c r="K1546" s="95" t="str">
        <f t="shared" si="103"/>
        <v>BOS</v>
      </c>
      <c r="L1546" s="95">
        <v>2</v>
      </c>
      <c r="M1546" s="95">
        <f>COUNTIF($D$3:K1546,K1546)</f>
        <v>98</v>
      </c>
    </row>
    <row r="1547" spans="1:13" x14ac:dyDescent="0.25">
      <c r="A1547" s="95">
        <v>1545</v>
      </c>
      <c r="B1547" s="95">
        <f>COUNTIF($D$3:K1547,D1547)</f>
        <v>97</v>
      </c>
      <c r="C1547" s="95">
        <v>4</v>
      </c>
      <c r="D1547" s="95" t="str">
        <f t="shared" si="102"/>
        <v>CLE</v>
      </c>
      <c r="E1547" s="95">
        <f t="shared" si="100"/>
        <v>1</v>
      </c>
      <c r="F1547" s="95" t="str" cm="1">
        <f t="array" ref="F1547">_xlfn.IFS(G1547&gt;H1547,"W",G1547&lt;H1547,"L",G1547=H1547,"---")</f>
        <v>W</v>
      </c>
      <c r="G1547" s="165">
        <v>5</v>
      </c>
      <c r="H1547" s="165">
        <v>2</v>
      </c>
      <c r="I1547" s="95" t="str" cm="1">
        <f t="array" ref="I1547">_xlfn.IFS(H1547&gt;G1547,"W",H1547&lt;G1547,"L",H1547=G1547,"---")</f>
        <v>L</v>
      </c>
      <c r="J1547" s="95">
        <f t="shared" si="101"/>
        <v>0</v>
      </c>
      <c r="K1547" s="95" t="str">
        <f t="shared" si="103"/>
        <v>IND</v>
      </c>
      <c r="L1547" s="95">
        <v>7</v>
      </c>
      <c r="M1547" s="95">
        <f>COUNTIF($D$3:K1547,K1547)</f>
        <v>97</v>
      </c>
    </row>
    <row r="1548" spans="1:13" x14ac:dyDescent="0.25">
      <c r="A1548" s="95">
        <v>1546</v>
      </c>
      <c r="B1548" s="95">
        <f>COUNTIF($D$3:K1548,D1548)</f>
        <v>96</v>
      </c>
      <c r="C1548" s="95">
        <v>3</v>
      </c>
      <c r="D1548" s="95" t="str">
        <f t="shared" si="102"/>
        <v>BAL</v>
      </c>
      <c r="E1548" s="95">
        <f t="shared" si="100"/>
        <v>0</v>
      </c>
      <c r="F1548" s="95" t="str" cm="1">
        <f t="array" ref="F1548">_xlfn.IFS(G1548&gt;H1548,"W",G1548&lt;H1548,"L",G1548=H1548,"---")</f>
        <v>L</v>
      </c>
      <c r="G1548" s="165">
        <v>3</v>
      </c>
      <c r="H1548" s="165">
        <v>8</v>
      </c>
      <c r="I1548" s="95" t="str" cm="1">
        <f t="array" ref="I1548">_xlfn.IFS(H1548&gt;G1548,"W",H1548&lt;G1548,"L",H1548=G1548,"---")</f>
        <v>W</v>
      </c>
      <c r="J1548" s="95">
        <f t="shared" si="101"/>
        <v>1</v>
      </c>
      <c r="K1548" s="95" t="str">
        <f t="shared" si="103"/>
        <v>MIL</v>
      </c>
      <c r="L1548" s="95">
        <v>8</v>
      </c>
      <c r="M1548" s="95">
        <f>COUNTIF($D$3:K1548,K1548)</f>
        <v>96</v>
      </c>
    </row>
    <row r="1549" spans="1:13" x14ac:dyDescent="0.25">
      <c r="A1549" s="95">
        <v>1547</v>
      </c>
      <c r="B1549" s="95">
        <f>COUNTIF($D$3:K1549,D1549)</f>
        <v>98</v>
      </c>
      <c r="C1549" s="95">
        <v>14</v>
      </c>
      <c r="D1549" s="95" t="str">
        <f t="shared" si="102"/>
        <v>MIN</v>
      </c>
      <c r="E1549" s="95">
        <f t="shared" si="100"/>
        <v>1</v>
      </c>
      <c r="F1549" s="95" t="str" cm="1">
        <f t="array" ref="F1549">_xlfn.IFS(G1549&gt;H1549,"W",G1549&lt;H1549,"L",G1549=H1549,"---")</f>
        <v>W</v>
      </c>
      <c r="G1549" s="165">
        <v>8</v>
      </c>
      <c r="H1549" s="165">
        <v>3</v>
      </c>
      <c r="I1549" s="95" t="str" cm="1">
        <f t="array" ref="I1549">_xlfn.IFS(H1549&gt;G1549,"W",H1549&lt;G1549,"L",H1549=G1549,"---")</f>
        <v>L</v>
      </c>
      <c r="J1549" s="95">
        <f t="shared" si="101"/>
        <v>0</v>
      </c>
      <c r="K1549" s="95" t="str">
        <f t="shared" si="103"/>
        <v>SEA</v>
      </c>
      <c r="L1549" s="95">
        <v>9</v>
      </c>
      <c r="M1549" s="95">
        <f>COUNTIF($D$3:K1549,K1549)</f>
        <v>96</v>
      </c>
    </row>
    <row r="1550" spans="1:13" x14ac:dyDescent="0.25">
      <c r="A1550" s="95">
        <v>1548</v>
      </c>
      <c r="B1550" s="95">
        <f>COUNTIF($D$3:K1550,D1550)</f>
        <v>99</v>
      </c>
      <c r="C1550" s="95">
        <v>13</v>
      </c>
      <c r="D1550" s="95" t="str">
        <f t="shared" si="102"/>
        <v>KCM</v>
      </c>
      <c r="E1550" s="95">
        <f t="shared" si="100"/>
        <v>0</v>
      </c>
      <c r="F1550" s="95" t="str" cm="1">
        <f t="array" ref="F1550">_xlfn.IFS(G1550&gt;H1550,"W",G1550&lt;H1550,"L",G1550=H1550,"---")</f>
        <v>L</v>
      </c>
      <c r="G1550" s="165">
        <v>5</v>
      </c>
      <c r="H1550" s="165">
        <v>6</v>
      </c>
      <c r="I1550" s="95" t="str" cm="1">
        <f t="array" ref="I1550">_xlfn.IFS(H1550&gt;G1550,"W",H1550&lt;G1550,"L",H1550=G1550,"---")</f>
        <v>W</v>
      </c>
      <c r="J1550" s="95">
        <f t="shared" si="101"/>
        <v>1</v>
      </c>
      <c r="K1550" s="95" t="str">
        <f t="shared" si="103"/>
        <v>OAK</v>
      </c>
      <c r="L1550" s="95">
        <v>10</v>
      </c>
      <c r="M1550" s="95">
        <f>COUNTIF($D$3:K1550,K1550)</f>
        <v>98</v>
      </c>
    </row>
    <row r="1551" spans="1:13" x14ac:dyDescent="0.25">
      <c r="A1551" s="95">
        <v>1549</v>
      </c>
      <c r="B1551" s="95">
        <f>COUNTIF($D$3:K1551,D1551)</f>
        <v>98</v>
      </c>
      <c r="C1551" s="95">
        <v>12</v>
      </c>
      <c r="D1551" s="95" t="str">
        <f t="shared" si="102"/>
        <v>CHR</v>
      </c>
      <c r="E1551" s="95">
        <f t="shared" si="100"/>
        <v>1</v>
      </c>
      <c r="F1551" s="95" t="str" cm="1">
        <f t="array" ref="F1551">_xlfn.IFS(G1551&gt;H1551,"W",G1551&lt;H1551,"L",G1551=H1551,"---")</f>
        <v>W</v>
      </c>
      <c r="G1551" s="165">
        <v>13</v>
      </c>
      <c r="H1551" s="165">
        <v>1</v>
      </c>
      <c r="I1551" s="95" t="str" cm="1">
        <f t="array" ref="I1551">_xlfn.IFS(H1551&gt;G1551,"W",H1551&lt;G1551,"L",H1551=G1551,"---")</f>
        <v>L</v>
      </c>
      <c r="J1551" s="95">
        <f t="shared" si="101"/>
        <v>0</v>
      </c>
      <c r="K1551" s="95" t="str">
        <f t="shared" si="103"/>
        <v>DAL</v>
      </c>
      <c r="L1551" s="95">
        <v>15</v>
      </c>
      <c r="M1551" s="95">
        <f>COUNTIF($D$3:K1551,K1551)</f>
        <v>98</v>
      </c>
    </row>
    <row r="1552" spans="1:13" x14ac:dyDescent="0.25">
      <c r="A1552" s="95">
        <v>1550</v>
      </c>
      <c r="B1552" s="95">
        <f>COUNTIF($D$3:K1552,D1552)</f>
        <v>97</v>
      </c>
      <c r="C1552" s="95">
        <v>11</v>
      </c>
      <c r="D1552" s="95" t="str">
        <f t="shared" si="102"/>
        <v>LAA</v>
      </c>
      <c r="E1552" s="95">
        <f t="shared" si="100"/>
        <v>1</v>
      </c>
      <c r="F1552" s="95" t="str" cm="1">
        <f t="array" ref="F1552">_xlfn.IFS(G1552&gt;H1552,"W",G1552&lt;H1552,"L",G1552=H1552,"---")</f>
        <v>W</v>
      </c>
      <c r="G1552" s="165">
        <v>9</v>
      </c>
      <c r="H1552" s="165">
        <v>2</v>
      </c>
      <c r="I1552" s="95" t="str" cm="1">
        <f t="array" ref="I1552">_xlfn.IFS(H1552&gt;G1552,"W",H1552&lt;G1552,"L",H1552=G1552,"---")</f>
        <v>L</v>
      </c>
      <c r="J1552" s="95">
        <f t="shared" si="101"/>
        <v>0</v>
      </c>
      <c r="K1552" s="95" t="str">
        <f t="shared" si="103"/>
        <v>HOU</v>
      </c>
      <c r="L1552" s="95">
        <v>16</v>
      </c>
      <c r="M1552" s="95">
        <f>COUNTIF($D$3:K1552,K1552)</f>
        <v>97</v>
      </c>
    </row>
    <row r="1553" spans="1:13" x14ac:dyDescent="0.25">
      <c r="A1553" s="95">
        <v>1551</v>
      </c>
      <c r="B1553" s="95">
        <f>COUNTIF($D$3:K1553,D1553)</f>
        <v>96</v>
      </c>
      <c r="C1553" s="95">
        <v>24</v>
      </c>
      <c r="D1553" s="95" t="str">
        <f t="shared" si="102"/>
        <v>CIN</v>
      </c>
      <c r="E1553" s="95">
        <f t="shared" si="100"/>
        <v>1</v>
      </c>
      <c r="F1553" s="95" t="str" cm="1">
        <f t="array" ref="F1553">_xlfn.IFS(G1553&gt;H1553,"W",G1553&lt;H1553,"L",G1553=H1553,"---")</f>
        <v>W</v>
      </c>
      <c r="G1553" s="165">
        <v>6</v>
      </c>
      <c r="H1553" s="165">
        <v>2</v>
      </c>
      <c r="I1553" s="95" t="str" cm="1">
        <f t="array" ref="I1553">_xlfn.IFS(H1553&gt;G1553,"W",H1553&lt;G1553,"L",H1553=G1553,"---")</f>
        <v>L</v>
      </c>
      <c r="J1553" s="95">
        <f t="shared" si="101"/>
        <v>0</v>
      </c>
      <c r="K1553" s="95" t="str">
        <f t="shared" si="103"/>
        <v>BKN</v>
      </c>
      <c r="L1553" s="95">
        <v>19</v>
      </c>
      <c r="M1553" s="95">
        <f>COUNTIF($D$3:K1553,K1553)</f>
        <v>96</v>
      </c>
    </row>
    <row r="1554" spans="1:13" x14ac:dyDescent="0.25">
      <c r="A1554" s="95">
        <v>1552</v>
      </c>
      <c r="B1554" s="95">
        <f>COUNTIF($D$3:K1554,D1554)</f>
        <v>97</v>
      </c>
      <c r="C1554" s="95">
        <v>23</v>
      </c>
      <c r="D1554" s="95" t="str">
        <f t="shared" si="102"/>
        <v>MIA</v>
      </c>
      <c r="E1554" s="95">
        <f t="shared" si="100"/>
        <v>0</v>
      </c>
      <c r="F1554" s="95" t="str" cm="1">
        <f t="array" ref="F1554">_xlfn.IFS(G1554&gt;H1554,"W",G1554&lt;H1554,"L",G1554=H1554,"---")</f>
        <v>L</v>
      </c>
      <c r="G1554" s="165">
        <v>3</v>
      </c>
      <c r="H1554" s="165">
        <v>4</v>
      </c>
      <c r="I1554" s="95" t="str" cm="1">
        <f t="array" ref="I1554">_xlfn.IFS(H1554&gt;G1554,"W",H1554&lt;G1554,"L",H1554=G1554,"---")</f>
        <v>W</v>
      </c>
      <c r="J1554" s="95">
        <f t="shared" si="101"/>
        <v>1</v>
      </c>
      <c r="K1554" s="95" t="str">
        <f t="shared" si="103"/>
        <v>WAS</v>
      </c>
      <c r="L1554" s="95">
        <v>20</v>
      </c>
      <c r="M1554" s="95">
        <f>COUNTIF($D$3:K1554,K1554)</f>
        <v>97</v>
      </c>
    </row>
    <row r="1555" spans="1:13" x14ac:dyDescent="0.25">
      <c r="A1555" s="95">
        <v>1553</v>
      </c>
      <c r="B1555" s="95">
        <f>COUNTIF($D$3:K1555,D1555)</f>
        <v>98</v>
      </c>
      <c r="C1555" s="95">
        <v>18</v>
      </c>
      <c r="D1555" s="95" t="str">
        <f t="shared" si="102"/>
        <v>PHI</v>
      </c>
      <c r="E1555" s="95">
        <f t="shared" si="100"/>
        <v>1</v>
      </c>
      <c r="F1555" s="95" t="str" cm="1">
        <f t="array" ref="F1555">_xlfn.IFS(G1555&gt;H1555,"W",G1555&lt;H1555,"L",G1555=H1555,"---")</f>
        <v>W</v>
      </c>
      <c r="G1555" s="165">
        <v>5</v>
      </c>
      <c r="H1555" s="165">
        <v>4</v>
      </c>
      <c r="I1555" s="95" t="str" cm="1">
        <f t="array" ref="I1555">_xlfn.IFS(H1555&gt;G1555,"W",H1555&lt;G1555,"L",H1555=G1555,"---")</f>
        <v>L</v>
      </c>
      <c r="J1555" s="95">
        <f t="shared" si="101"/>
        <v>0</v>
      </c>
      <c r="K1555" s="95" t="str">
        <f t="shared" si="103"/>
        <v>PIT</v>
      </c>
      <c r="L1555" s="95">
        <v>21</v>
      </c>
      <c r="M1555" s="95">
        <f>COUNTIF($D$3:K1555,K1555)</f>
        <v>97</v>
      </c>
    </row>
    <row r="1556" spans="1:13" x14ac:dyDescent="0.25">
      <c r="A1556" s="95">
        <v>1554</v>
      </c>
      <c r="B1556" s="95">
        <f>COUNTIF($D$3:K1556,D1556)</f>
        <v>98</v>
      </c>
      <c r="C1556" s="95">
        <v>17</v>
      </c>
      <c r="D1556" s="95" t="str">
        <f t="shared" si="102"/>
        <v>NYC</v>
      </c>
      <c r="E1556" s="95">
        <f t="shared" si="100"/>
        <v>1</v>
      </c>
      <c r="F1556" s="95" t="str" cm="1">
        <f t="array" ref="F1556">_xlfn.IFS(G1556&gt;H1556,"W",G1556&lt;H1556,"L",G1556=H1556,"---")</f>
        <v>W</v>
      </c>
      <c r="G1556" s="165">
        <v>14</v>
      </c>
      <c r="H1556" s="165">
        <v>7</v>
      </c>
      <c r="I1556" s="95" t="str" cm="1">
        <f t="array" ref="I1556">_xlfn.IFS(H1556&gt;G1556,"W",H1556&lt;G1556,"L",H1556=G1556,"---")</f>
        <v>L</v>
      </c>
      <c r="J1556" s="95">
        <f t="shared" si="101"/>
        <v>0</v>
      </c>
      <c r="K1556" s="95" t="str">
        <f t="shared" si="103"/>
        <v>ATL</v>
      </c>
      <c r="L1556" s="95">
        <v>22</v>
      </c>
      <c r="M1556" s="95">
        <f>COUNTIF($D$3:K1556,K1556)</f>
        <v>98</v>
      </c>
    </row>
    <row r="1557" spans="1:13" x14ac:dyDescent="0.25">
      <c r="A1557" s="95">
        <v>1555</v>
      </c>
      <c r="B1557" s="95">
        <f>COUNTIF($D$3:K1557,D1557)</f>
        <v>97</v>
      </c>
      <c r="C1557" s="95">
        <v>32</v>
      </c>
      <c r="D1557" s="95" t="str">
        <f t="shared" si="102"/>
        <v>SFN</v>
      </c>
      <c r="E1557" s="95">
        <f t="shared" si="100"/>
        <v>0</v>
      </c>
      <c r="F1557" s="95" t="str" cm="1">
        <f t="array" ref="F1557">_xlfn.IFS(G1557&gt;H1557,"W",G1557&lt;H1557,"L",G1557=H1557,"---")</f>
        <v>L</v>
      </c>
      <c r="G1557" s="165">
        <v>1</v>
      </c>
      <c r="H1557" s="165">
        <v>2</v>
      </c>
      <c r="I1557" s="95" t="str" cm="1">
        <f t="array" ref="I1557">_xlfn.IFS(H1557&gt;G1557,"W",H1557&lt;G1557,"L",H1557=G1557,"---")</f>
        <v>W</v>
      </c>
      <c r="J1557" s="95">
        <f t="shared" si="101"/>
        <v>1</v>
      </c>
      <c r="K1557" s="95" t="str">
        <f t="shared" si="103"/>
        <v>OKC</v>
      </c>
      <c r="L1557" s="95">
        <v>27</v>
      </c>
      <c r="M1557" s="95">
        <f>COUNTIF($D$3:K1557,K1557)</f>
        <v>97</v>
      </c>
    </row>
    <row r="1558" spans="1:13" x14ac:dyDescent="0.25">
      <c r="A1558" s="95">
        <v>1556</v>
      </c>
      <c r="B1558" s="95">
        <f>COUNTIF($D$3:K1558,D1558)</f>
        <v>98</v>
      </c>
      <c r="C1558" s="95">
        <v>31</v>
      </c>
      <c r="D1558" s="95" t="str">
        <f t="shared" si="102"/>
        <v>SDT</v>
      </c>
      <c r="E1558" s="95">
        <f t="shared" si="100"/>
        <v>0</v>
      </c>
      <c r="F1558" s="95" t="str" cm="1">
        <f t="array" ref="F1558">_xlfn.IFS(G1558&gt;H1558,"W",G1558&lt;H1558,"L",G1558=H1558,"---")</f>
        <v>L</v>
      </c>
      <c r="G1558" s="165">
        <v>7</v>
      </c>
      <c r="H1558" s="165">
        <v>12</v>
      </c>
      <c r="I1558" s="95" t="str" cm="1">
        <f t="array" ref="I1558">_xlfn.IFS(H1558&gt;G1558,"W",H1558&lt;G1558,"L",H1558=G1558,"---")</f>
        <v>W</v>
      </c>
      <c r="J1558" s="95">
        <f t="shared" si="101"/>
        <v>1</v>
      </c>
      <c r="K1558" s="95" t="str">
        <f t="shared" si="103"/>
        <v>COL</v>
      </c>
      <c r="L1558" s="95">
        <v>28</v>
      </c>
      <c r="M1558" s="95">
        <f>COUNTIF($D$3:K1558,K1558)</f>
        <v>98</v>
      </c>
    </row>
    <row r="1559" spans="1:13" x14ac:dyDescent="0.25">
      <c r="A1559" s="95">
        <v>1557</v>
      </c>
      <c r="B1559" s="95">
        <f>COUNTIF($D$3:K1559,D1559)</f>
        <v>98</v>
      </c>
      <c r="C1559" s="95">
        <v>26</v>
      </c>
      <c r="D1559" s="95" t="str">
        <f t="shared" si="102"/>
        <v>STL</v>
      </c>
      <c r="E1559" s="95">
        <f t="shared" si="100"/>
        <v>0</v>
      </c>
      <c r="F1559" s="95" t="str" cm="1">
        <f t="array" ref="F1559">_xlfn.IFS(G1559&gt;H1559,"W",G1559&lt;H1559,"L",G1559=H1559,"---")</f>
        <v>L</v>
      </c>
      <c r="G1559" s="165">
        <v>3</v>
      </c>
      <c r="H1559" s="165">
        <v>5</v>
      </c>
      <c r="I1559" s="95" t="str" cm="1">
        <f t="array" ref="I1559">_xlfn.IFS(H1559&gt;G1559,"W",H1559&lt;G1559,"L",H1559=G1559,"---")</f>
        <v>W</v>
      </c>
      <c r="J1559" s="95">
        <f t="shared" si="101"/>
        <v>1</v>
      </c>
      <c r="K1559" s="95" t="str">
        <f t="shared" si="103"/>
        <v>LAP</v>
      </c>
      <c r="L1559" s="95">
        <v>29</v>
      </c>
      <c r="M1559" s="95">
        <f>COUNTIF($D$3:K1559,K1559)</f>
        <v>99</v>
      </c>
    </row>
    <row r="1560" spans="1:13" x14ac:dyDescent="0.25">
      <c r="A1560" s="95">
        <v>1558</v>
      </c>
      <c r="B1560" s="95">
        <f>COUNTIF($D$3:K1560,D1560)</f>
        <v>96</v>
      </c>
      <c r="C1560" s="95">
        <v>25</v>
      </c>
      <c r="D1560" s="95" t="str">
        <f t="shared" si="102"/>
        <v>CHC</v>
      </c>
      <c r="E1560" s="95">
        <f t="shared" si="100"/>
        <v>1</v>
      </c>
      <c r="F1560" s="95" t="str" cm="1">
        <f t="array" ref="F1560">_xlfn.IFS(G1560&gt;H1560,"W",G1560&lt;H1560,"L",G1560=H1560,"---")</f>
        <v>W</v>
      </c>
      <c r="G1560" s="165">
        <v>9</v>
      </c>
      <c r="H1560" s="165">
        <v>8</v>
      </c>
      <c r="I1560" s="95" t="str" cm="1">
        <f t="array" ref="I1560">_xlfn.IFS(H1560&gt;G1560,"W",H1560&lt;G1560,"L",H1560=G1560,"---")</f>
        <v>L</v>
      </c>
      <c r="J1560" s="95">
        <f t="shared" si="101"/>
        <v>0</v>
      </c>
      <c r="K1560" s="95" t="str">
        <f t="shared" si="103"/>
        <v>PHX</v>
      </c>
      <c r="L1560" s="95">
        <v>30</v>
      </c>
      <c r="M1560" s="95">
        <f>COUNTIF($D$3:K1560,K1560)</f>
        <v>98</v>
      </c>
    </row>
    <row r="1561" spans="1:13" x14ac:dyDescent="0.25">
      <c r="A1561" s="95">
        <v>1559</v>
      </c>
      <c r="B1561" s="95">
        <f>COUNTIF($D$3:K1561,D1561)</f>
        <v>99</v>
      </c>
      <c r="C1561" s="95">
        <v>6</v>
      </c>
      <c r="D1561" s="95" t="str">
        <f t="shared" si="102"/>
        <v>ORL</v>
      </c>
      <c r="E1561" s="95">
        <f t="shared" si="100"/>
        <v>0</v>
      </c>
      <c r="F1561" s="95" t="str" cm="1">
        <f t="array" ref="F1561">_xlfn.IFS(G1561&gt;H1561,"W",G1561&lt;H1561,"L",G1561=H1561,"---")</f>
        <v>L</v>
      </c>
      <c r="G1561" s="165">
        <v>2</v>
      </c>
      <c r="H1561" s="165">
        <v>9</v>
      </c>
      <c r="I1561" s="95" t="str" cm="1">
        <f t="array" ref="I1561">_xlfn.IFS(H1561&gt;G1561,"W",H1561&lt;G1561,"L",H1561=G1561,"---")</f>
        <v>W</v>
      </c>
      <c r="J1561" s="95">
        <f t="shared" si="101"/>
        <v>1</v>
      </c>
      <c r="K1561" s="95" t="str">
        <f t="shared" si="103"/>
        <v>NYS</v>
      </c>
      <c r="L1561" s="95">
        <v>1</v>
      </c>
      <c r="M1561" s="95">
        <f>COUNTIF($D$3:K1561,K1561)</f>
        <v>99</v>
      </c>
    </row>
    <row r="1562" spans="1:13" x14ac:dyDescent="0.25">
      <c r="A1562" s="95">
        <v>1560</v>
      </c>
      <c r="B1562" s="95">
        <f>COUNTIF($D$3:K1562,D1562)</f>
        <v>98</v>
      </c>
      <c r="C1562" s="95">
        <v>5</v>
      </c>
      <c r="D1562" s="95" t="str">
        <f t="shared" si="102"/>
        <v>DET</v>
      </c>
      <c r="E1562" s="95">
        <f t="shared" si="100"/>
        <v>0</v>
      </c>
      <c r="F1562" s="95" t="str" cm="1">
        <f t="array" ref="F1562">_xlfn.IFS(G1562&gt;H1562,"W",G1562&lt;H1562,"L",G1562=H1562,"---")</f>
        <v>L</v>
      </c>
      <c r="G1562" s="165">
        <v>1</v>
      </c>
      <c r="H1562" s="165">
        <v>5</v>
      </c>
      <c r="I1562" s="95" t="str" cm="1">
        <f t="array" ref="I1562">_xlfn.IFS(H1562&gt;G1562,"W",H1562&lt;G1562,"L",H1562=G1562,"---")</f>
        <v>W</v>
      </c>
      <c r="J1562" s="95">
        <f t="shared" si="101"/>
        <v>1</v>
      </c>
      <c r="K1562" s="95" t="str">
        <f t="shared" si="103"/>
        <v>BOS</v>
      </c>
      <c r="L1562" s="95">
        <v>2</v>
      </c>
      <c r="M1562" s="95">
        <f>COUNTIF($D$3:K1562,K1562)</f>
        <v>99</v>
      </c>
    </row>
    <row r="1563" spans="1:13" x14ac:dyDescent="0.25">
      <c r="A1563" s="95">
        <v>1561</v>
      </c>
      <c r="B1563" s="95">
        <f>COUNTIF($D$3:K1563,D1563)</f>
        <v>98</v>
      </c>
      <c r="C1563" s="95">
        <v>4</v>
      </c>
      <c r="D1563" s="95" t="str">
        <f t="shared" si="102"/>
        <v>CLE</v>
      </c>
      <c r="E1563" s="95">
        <f t="shared" si="100"/>
        <v>1</v>
      </c>
      <c r="F1563" s="95" t="str" cm="1">
        <f t="array" ref="F1563">_xlfn.IFS(G1563&gt;H1563,"W",G1563&lt;H1563,"L",G1563=H1563,"---")</f>
        <v>W</v>
      </c>
      <c r="G1563" s="165">
        <v>8</v>
      </c>
      <c r="H1563" s="165">
        <v>4</v>
      </c>
      <c r="I1563" s="95" t="str" cm="1">
        <f t="array" ref="I1563">_xlfn.IFS(H1563&gt;G1563,"W",H1563&lt;G1563,"L",H1563=G1563,"---")</f>
        <v>L</v>
      </c>
      <c r="J1563" s="95">
        <f t="shared" si="101"/>
        <v>0</v>
      </c>
      <c r="K1563" s="95" t="str">
        <f t="shared" si="103"/>
        <v>IND</v>
      </c>
      <c r="L1563" s="95">
        <v>7</v>
      </c>
      <c r="M1563" s="95">
        <f>COUNTIF($D$3:K1563,K1563)</f>
        <v>98</v>
      </c>
    </row>
    <row r="1564" spans="1:13" x14ac:dyDescent="0.25">
      <c r="A1564" s="95">
        <v>1562</v>
      </c>
      <c r="B1564" s="95">
        <f>COUNTIF($D$3:K1564,D1564)</f>
        <v>97</v>
      </c>
      <c r="C1564" s="95">
        <v>3</v>
      </c>
      <c r="D1564" s="95" t="str">
        <f t="shared" si="102"/>
        <v>BAL</v>
      </c>
      <c r="E1564" s="95">
        <f t="shared" si="100"/>
        <v>0</v>
      </c>
      <c r="F1564" s="95" t="str" cm="1">
        <f t="array" ref="F1564">_xlfn.IFS(G1564&gt;H1564,"W",G1564&lt;H1564,"L",G1564=H1564,"---")</f>
        <v>L</v>
      </c>
      <c r="G1564" s="165">
        <v>2</v>
      </c>
      <c r="H1564" s="165">
        <v>5</v>
      </c>
      <c r="I1564" s="95" t="str" cm="1">
        <f t="array" ref="I1564">_xlfn.IFS(H1564&gt;G1564,"W",H1564&lt;G1564,"L",H1564=G1564,"---")</f>
        <v>W</v>
      </c>
      <c r="J1564" s="95">
        <f t="shared" si="101"/>
        <v>1</v>
      </c>
      <c r="K1564" s="95" t="str">
        <f t="shared" si="103"/>
        <v>MIL</v>
      </c>
      <c r="L1564" s="95">
        <v>8</v>
      </c>
      <c r="M1564" s="95">
        <f>COUNTIF($D$3:K1564,K1564)</f>
        <v>97</v>
      </c>
    </row>
    <row r="1565" spans="1:13" x14ac:dyDescent="0.25">
      <c r="A1565" s="95">
        <v>1563</v>
      </c>
      <c r="B1565" s="95">
        <f>COUNTIF($D$3:K1565,D1565)</f>
        <v>99</v>
      </c>
      <c r="C1565" s="95">
        <v>14</v>
      </c>
      <c r="D1565" s="95" t="str">
        <f t="shared" si="102"/>
        <v>MIN</v>
      </c>
      <c r="E1565" s="95">
        <f t="shared" si="100"/>
        <v>1</v>
      </c>
      <c r="F1565" s="95" t="str" cm="1">
        <f t="array" ref="F1565">_xlfn.IFS(G1565&gt;H1565,"W",G1565&lt;H1565,"L",G1565=H1565,"---")</f>
        <v>W</v>
      </c>
      <c r="G1565" s="165">
        <v>7</v>
      </c>
      <c r="H1565" s="165">
        <v>1</v>
      </c>
      <c r="I1565" s="95" t="str" cm="1">
        <f t="array" ref="I1565">_xlfn.IFS(H1565&gt;G1565,"W",H1565&lt;G1565,"L",H1565=G1565,"---")</f>
        <v>L</v>
      </c>
      <c r="J1565" s="95">
        <f t="shared" si="101"/>
        <v>0</v>
      </c>
      <c r="K1565" s="95" t="str">
        <f t="shared" si="103"/>
        <v>SEA</v>
      </c>
      <c r="L1565" s="95">
        <v>9</v>
      </c>
      <c r="M1565" s="95">
        <f>COUNTIF($D$3:K1565,K1565)</f>
        <v>97</v>
      </c>
    </row>
    <row r="1566" spans="1:13" x14ac:dyDescent="0.25">
      <c r="A1566" s="95">
        <v>1564</v>
      </c>
      <c r="B1566" s="95">
        <f>COUNTIF($D$3:K1566,D1566)</f>
        <v>100</v>
      </c>
      <c r="C1566" s="95">
        <v>13</v>
      </c>
      <c r="D1566" s="95" t="str">
        <f t="shared" si="102"/>
        <v>KCM</v>
      </c>
      <c r="E1566" s="95">
        <f t="shared" si="100"/>
        <v>1</v>
      </c>
      <c r="F1566" s="95" t="str" cm="1">
        <f t="array" ref="F1566">_xlfn.IFS(G1566&gt;H1566,"W",G1566&lt;H1566,"L",G1566=H1566,"---")</f>
        <v>W</v>
      </c>
      <c r="G1566" s="165">
        <v>8</v>
      </c>
      <c r="H1566" s="165">
        <v>5</v>
      </c>
      <c r="I1566" s="95" t="str" cm="1">
        <f t="array" ref="I1566">_xlfn.IFS(H1566&gt;G1566,"W",H1566&lt;G1566,"L",H1566=G1566,"---")</f>
        <v>L</v>
      </c>
      <c r="J1566" s="95">
        <f t="shared" si="101"/>
        <v>0</v>
      </c>
      <c r="K1566" s="95" t="str">
        <f t="shared" si="103"/>
        <v>OAK</v>
      </c>
      <c r="L1566" s="95">
        <v>10</v>
      </c>
      <c r="M1566" s="95">
        <f>COUNTIF($D$3:K1566,K1566)</f>
        <v>99</v>
      </c>
    </row>
    <row r="1567" spans="1:13" x14ac:dyDescent="0.25">
      <c r="A1567" s="95">
        <v>1565</v>
      </c>
      <c r="B1567" s="95">
        <f>COUNTIF($D$3:K1567,D1567)</f>
        <v>99</v>
      </c>
      <c r="C1567" s="95">
        <v>12</v>
      </c>
      <c r="D1567" s="95" t="str">
        <f t="shared" si="102"/>
        <v>CHR</v>
      </c>
      <c r="E1567" s="95">
        <f t="shared" si="100"/>
        <v>1</v>
      </c>
      <c r="F1567" s="95" t="str" cm="1">
        <f t="array" ref="F1567">_xlfn.IFS(G1567&gt;H1567,"W",G1567&lt;H1567,"L",G1567=H1567,"---")</f>
        <v>W</v>
      </c>
      <c r="G1567" s="165">
        <v>13</v>
      </c>
      <c r="H1567" s="165">
        <v>3</v>
      </c>
      <c r="I1567" s="95" t="str" cm="1">
        <f t="array" ref="I1567">_xlfn.IFS(H1567&gt;G1567,"W",H1567&lt;G1567,"L",H1567=G1567,"---")</f>
        <v>L</v>
      </c>
      <c r="J1567" s="95">
        <f t="shared" si="101"/>
        <v>0</v>
      </c>
      <c r="K1567" s="95" t="str">
        <f t="shared" si="103"/>
        <v>DAL</v>
      </c>
      <c r="L1567" s="95">
        <v>15</v>
      </c>
      <c r="M1567" s="95">
        <f>COUNTIF($D$3:K1567,K1567)</f>
        <v>99</v>
      </c>
    </row>
    <row r="1568" spans="1:13" x14ac:dyDescent="0.25">
      <c r="A1568" s="95">
        <v>1566</v>
      </c>
      <c r="B1568" s="95">
        <f>COUNTIF($D$3:K1568,D1568)</f>
        <v>98</v>
      </c>
      <c r="C1568" s="95">
        <v>11</v>
      </c>
      <c r="D1568" s="95" t="str">
        <f t="shared" si="102"/>
        <v>LAA</v>
      </c>
      <c r="E1568" s="95">
        <f t="shared" si="100"/>
        <v>0</v>
      </c>
      <c r="F1568" s="95" t="str" cm="1">
        <f t="array" ref="F1568">_xlfn.IFS(G1568&gt;H1568,"W",G1568&lt;H1568,"L",G1568=H1568,"---")</f>
        <v>L</v>
      </c>
      <c r="G1568" s="165">
        <v>1</v>
      </c>
      <c r="H1568" s="165">
        <v>7</v>
      </c>
      <c r="I1568" s="95" t="str" cm="1">
        <f t="array" ref="I1568">_xlfn.IFS(H1568&gt;G1568,"W",H1568&lt;G1568,"L",H1568=G1568,"---")</f>
        <v>W</v>
      </c>
      <c r="J1568" s="95">
        <f t="shared" si="101"/>
        <v>1</v>
      </c>
      <c r="K1568" s="95" t="str">
        <f t="shared" si="103"/>
        <v>HOU</v>
      </c>
      <c r="L1568" s="95">
        <v>16</v>
      </c>
      <c r="M1568" s="95">
        <f>COUNTIF($D$3:K1568,K1568)</f>
        <v>98</v>
      </c>
    </row>
    <row r="1569" spans="1:13" x14ac:dyDescent="0.25">
      <c r="A1569" s="95">
        <v>1567</v>
      </c>
      <c r="B1569" s="95">
        <f>COUNTIF($D$3:K1569,D1569)</f>
        <v>97</v>
      </c>
      <c r="C1569" s="95">
        <v>24</v>
      </c>
      <c r="D1569" s="95" t="str">
        <f t="shared" si="102"/>
        <v>CIN</v>
      </c>
      <c r="E1569" s="95">
        <f t="shared" si="100"/>
        <v>0</v>
      </c>
      <c r="F1569" s="95" t="str" cm="1">
        <f t="array" ref="F1569">_xlfn.IFS(G1569&gt;H1569,"W",G1569&lt;H1569,"L",G1569=H1569,"---")</f>
        <v>L</v>
      </c>
      <c r="G1569" s="165">
        <v>0</v>
      </c>
      <c r="H1569" s="165">
        <v>4</v>
      </c>
      <c r="I1569" s="95" t="str" cm="1">
        <f t="array" ref="I1569">_xlfn.IFS(H1569&gt;G1569,"W",H1569&lt;G1569,"L",H1569=G1569,"---")</f>
        <v>W</v>
      </c>
      <c r="J1569" s="95">
        <f t="shared" si="101"/>
        <v>1</v>
      </c>
      <c r="K1569" s="95" t="str">
        <f t="shared" si="103"/>
        <v>BKN</v>
      </c>
      <c r="L1569" s="95">
        <v>19</v>
      </c>
      <c r="M1569" s="95">
        <f>COUNTIF($D$3:K1569,K1569)</f>
        <v>97</v>
      </c>
    </row>
    <row r="1570" spans="1:13" x14ac:dyDescent="0.25">
      <c r="A1570" s="95">
        <v>1568</v>
      </c>
      <c r="B1570" s="95">
        <f>COUNTIF($D$3:K1570,D1570)</f>
        <v>98</v>
      </c>
      <c r="C1570" s="95">
        <v>23</v>
      </c>
      <c r="D1570" s="95" t="str">
        <f t="shared" si="102"/>
        <v>MIA</v>
      </c>
      <c r="E1570" s="95">
        <f t="shared" si="100"/>
        <v>0</v>
      </c>
      <c r="F1570" s="95" t="str" cm="1">
        <f t="array" ref="F1570">_xlfn.IFS(G1570&gt;H1570,"W",G1570&lt;H1570,"L",G1570=H1570,"---")</f>
        <v>L</v>
      </c>
      <c r="G1570" s="165">
        <v>4</v>
      </c>
      <c r="H1570" s="165">
        <v>15</v>
      </c>
      <c r="I1570" s="95" t="str" cm="1">
        <f t="array" ref="I1570">_xlfn.IFS(H1570&gt;G1570,"W",H1570&lt;G1570,"L",H1570=G1570,"---")</f>
        <v>W</v>
      </c>
      <c r="J1570" s="95">
        <f t="shared" si="101"/>
        <v>1</v>
      </c>
      <c r="K1570" s="95" t="str">
        <f t="shared" si="103"/>
        <v>WAS</v>
      </c>
      <c r="L1570" s="95">
        <v>20</v>
      </c>
      <c r="M1570" s="95">
        <f>COUNTIF($D$3:K1570,K1570)</f>
        <v>98</v>
      </c>
    </row>
    <row r="1571" spans="1:13" x14ac:dyDescent="0.25">
      <c r="A1571" s="95">
        <v>1569</v>
      </c>
      <c r="B1571" s="95">
        <f>COUNTIF($D$3:K1571,D1571)</f>
        <v>99</v>
      </c>
      <c r="C1571" s="95">
        <v>18</v>
      </c>
      <c r="D1571" s="95" t="str">
        <f t="shared" si="102"/>
        <v>PHI</v>
      </c>
      <c r="E1571" s="95">
        <f t="shared" si="100"/>
        <v>1</v>
      </c>
      <c r="F1571" s="95" t="str" cm="1">
        <f t="array" ref="F1571">_xlfn.IFS(G1571&gt;H1571,"W",G1571&lt;H1571,"L",G1571=H1571,"---")</f>
        <v>W</v>
      </c>
      <c r="G1571" s="165">
        <v>2</v>
      </c>
      <c r="H1571" s="165">
        <v>0</v>
      </c>
      <c r="I1571" s="95" t="str" cm="1">
        <f t="array" ref="I1571">_xlfn.IFS(H1571&gt;G1571,"W",H1571&lt;G1571,"L",H1571=G1571,"---")</f>
        <v>L</v>
      </c>
      <c r="J1571" s="95">
        <f t="shared" si="101"/>
        <v>0</v>
      </c>
      <c r="K1571" s="95" t="str">
        <f t="shared" si="103"/>
        <v>PIT</v>
      </c>
      <c r="L1571" s="95">
        <v>21</v>
      </c>
      <c r="M1571" s="95">
        <f>COUNTIF($D$3:K1571,K1571)</f>
        <v>98</v>
      </c>
    </row>
    <row r="1572" spans="1:13" x14ac:dyDescent="0.25">
      <c r="A1572" s="95">
        <v>1570</v>
      </c>
      <c r="B1572" s="95">
        <f>COUNTIF($D$3:K1572,D1572)</f>
        <v>99</v>
      </c>
      <c r="C1572" s="95">
        <v>17</v>
      </c>
      <c r="D1572" s="95" t="str">
        <f t="shared" si="102"/>
        <v>NYC</v>
      </c>
      <c r="E1572" s="95">
        <f t="shared" si="100"/>
        <v>0</v>
      </c>
      <c r="F1572" s="95" t="str" cm="1">
        <f t="array" ref="F1572">_xlfn.IFS(G1572&gt;H1572,"W",G1572&lt;H1572,"L",G1572=H1572,"---")</f>
        <v>L</v>
      </c>
      <c r="G1572" s="165">
        <v>0</v>
      </c>
      <c r="H1572" s="165">
        <v>1</v>
      </c>
      <c r="I1572" s="95" t="str" cm="1">
        <f t="array" ref="I1572">_xlfn.IFS(H1572&gt;G1572,"W",H1572&lt;G1572,"L",H1572=G1572,"---")</f>
        <v>W</v>
      </c>
      <c r="J1572" s="95">
        <f t="shared" si="101"/>
        <v>1</v>
      </c>
      <c r="K1572" s="95" t="str">
        <f t="shared" si="103"/>
        <v>ATL</v>
      </c>
      <c r="L1572" s="95">
        <v>22</v>
      </c>
      <c r="M1572" s="95">
        <f>COUNTIF($D$3:K1572,K1572)</f>
        <v>99</v>
      </c>
    </row>
    <row r="1573" spans="1:13" x14ac:dyDescent="0.25">
      <c r="A1573" s="95">
        <v>1571</v>
      </c>
      <c r="B1573" s="95">
        <f>COUNTIF($D$3:K1573,D1573)</f>
        <v>98</v>
      </c>
      <c r="C1573" s="95">
        <v>32</v>
      </c>
      <c r="D1573" s="95" t="str">
        <f t="shared" si="102"/>
        <v>SFN</v>
      </c>
      <c r="E1573" s="95">
        <f t="shared" si="100"/>
        <v>1</v>
      </c>
      <c r="F1573" s="95" t="str" cm="1">
        <f t="array" ref="F1573">_xlfn.IFS(G1573&gt;H1573,"W",G1573&lt;H1573,"L",G1573=H1573,"---")</f>
        <v>W</v>
      </c>
      <c r="G1573" s="165">
        <v>3</v>
      </c>
      <c r="H1573" s="165">
        <v>2</v>
      </c>
      <c r="I1573" s="95" t="str" cm="1">
        <f t="array" ref="I1573">_xlfn.IFS(H1573&gt;G1573,"W",H1573&lt;G1573,"L",H1573=G1573,"---")</f>
        <v>L</v>
      </c>
      <c r="J1573" s="95">
        <f t="shared" si="101"/>
        <v>0</v>
      </c>
      <c r="K1573" s="95" t="str">
        <f t="shared" si="103"/>
        <v>OKC</v>
      </c>
      <c r="L1573" s="95">
        <v>27</v>
      </c>
      <c r="M1573" s="95">
        <f>COUNTIF($D$3:K1573,K1573)</f>
        <v>98</v>
      </c>
    </row>
    <row r="1574" spans="1:13" x14ac:dyDescent="0.25">
      <c r="A1574" s="95">
        <v>1572</v>
      </c>
      <c r="B1574" s="95">
        <f>COUNTIF($D$3:K1574,D1574)</f>
        <v>99</v>
      </c>
      <c r="C1574" s="95">
        <v>31</v>
      </c>
      <c r="D1574" s="95" t="str">
        <f t="shared" si="102"/>
        <v>SDT</v>
      </c>
      <c r="E1574" s="95">
        <f t="shared" si="100"/>
        <v>1</v>
      </c>
      <c r="F1574" s="95" t="str" cm="1">
        <f t="array" ref="F1574">_xlfn.IFS(G1574&gt;H1574,"W",G1574&lt;H1574,"L",G1574=H1574,"---")</f>
        <v>W</v>
      </c>
      <c r="G1574" s="165">
        <v>17</v>
      </c>
      <c r="H1574" s="165">
        <v>4</v>
      </c>
      <c r="I1574" s="95" t="str" cm="1">
        <f t="array" ref="I1574">_xlfn.IFS(H1574&gt;G1574,"W",H1574&lt;G1574,"L",H1574=G1574,"---")</f>
        <v>L</v>
      </c>
      <c r="J1574" s="95">
        <f t="shared" si="101"/>
        <v>0</v>
      </c>
      <c r="K1574" s="95" t="str">
        <f t="shared" si="103"/>
        <v>COL</v>
      </c>
      <c r="L1574" s="95">
        <v>28</v>
      </c>
      <c r="M1574" s="95">
        <f>COUNTIF($D$3:K1574,K1574)</f>
        <v>99</v>
      </c>
    </row>
    <row r="1575" spans="1:13" x14ac:dyDescent="0.25">
      <c r="A1575" s="95">
        <v>1573</v>
      </c>
      <c r="B1575" s="95">
        <f>COUNTIF($D$3:K1575,D1575)</f>
        <v>99</v>
      </c>
      <c r="C1575" s="95">
        <v>26</v>
      </c>
      <c r="D1575" s="95" t="str">
        <f t="shared" si="102"/>
        <v>STL</v>
      </c>
      <c r="E1575" s="95">
        <f t="shared" si="100"/>
        <v>0</v>
      </c>
      <c r="F1575" s="95" t="str" cm="1">
        <f t="array" ref="F1575">_xlfn.IFS(G1575&gt;H1575,"W",G1575&lt;H1575,"L",G1575=H1575,"---")</f>
        <v>L</v>
      </c>
      <c r="G1575" s="165">
        <v>4</v>
      </c>
      <c r="H1575" s="165">
        <v>5</v>
      </c>
      <c r="I1575" s="95" t="str" cm="1">
        <f t="array" ref="I1575">_xlfn.IFS(H1575&gt;G1575,"W",H1575&lt;G1575,"L",H1575=G1575,"---")</f>
        <v>W</v>
      </c>
      <c r="J1575" s="95">
        <f t="shared" si="101"/>
        <v>1</v>
      </c>
      <c r="K1575" s="95" t="str">
        <f t="shared" si="103"/>
        <v>LAP</v>
      </c>
      <c r="L1575" s="95">
        <v>29</v>
      </c>
      <c r="M1575" s="95">
        <f>COUNTIF($D$3:K1575,K1575)</f>
        <v>100</v>
      </c>
    </row>
    <row r="1576" spans="1:13" x14ac:dyDescent="0.25">
      <c r="A1576" s="95">
        <v>1574</v>
      </c>
      <c r="B1576" s="95">
        <f>COUNTIF($D$3:K1576,D1576)</f>
        <v>97</v>
      </c>
      <c r="C1576" s="95">
        <v>25</v>
      </c>
      <c r="D1576" s="95" t="str">
        <f t="shared" si="102"/>
        <v>CHC</v>
      </c>
      <c r="E1576" s="95">
        <f t="shared" si="100"/>
        <v>0</v>
      </c>
      <c r="F1576" s="95" t="str" cm="1">
        <f t="array" ref="F1576">_xlfn.IFS(G1576&gt;H1576,"W",G1576&lt;H1576,"L",G1576=H1576,"---")</f>
        <v>L</v>
      </c>
      <c r="G1576" s="165">
        <v>9</v>
      </c>
      <c r="H1576" s="165">
        <v>10</v>
      </c>
      <c r="I1576" s="95" t="str" cm="1">
        <f t="array" ref="I1576">_xlfn.IFS(H1576&gt;G1576,"W",H1576&lt;G1576,"L",H1576=G1576,"---")</f>
        <v>W</v>
      </c>
      <c r="J1576" s="95">
        <f t="shared" si="101"/>
        <v>1</v>
      </c>
      <c r="K1576" s="95" t="str">
        <f t="shared" si="103"/>
        <v>PHX</v>
      </c>
      <c r="L1576" s="95">
        <v>30</v>
      </c>
      <c r="M1576" s="95">
        <f>COUNTIF($D$3:K1576,K1576)</f>
        <v>99</v>
      </c>
    </row>
    <row r="1577" spans="1:13" x14ac:dyDescent="0.25">
      <c r="A1577" s="95">
        <v>1575</v>
      </c>
      <c r="B1577" s="95">
        <f>COUNTIF($D$3:K1577,D1577)</f>
        <v>99</v>
      </c>
      <c r="C1577" s="95">
        <v>5</v>
      </c>
      <c r="D1577" s="95" t="str">
        <f t="shared" si="102"/>
        <v>DET</v>
      </c>
      <c r="E1577" s="95">
        <f t="shared" si="100"/>
        <v>1</v>
      </c>
      <c r="F1577" s="95" t="str" cm="1">
        <f t="array" ref="F1577">_xlfn.IFS(G1577&gt;H1577,"W",G1577&lt;H1577,"L",G1577=H1577,"---")</f>
        <v>W</v>
      </c>
      <c r="G1577" s="165">
        <v>6</v>
      </c>
      <c r="H1577" s="165">
        <v>5</v>
      </c>
      <c r="I1577" s="95" t="str" cm="1">
        <f t="array" ref="I1577">_xlfn.IFS(H1577&gt;G1577,"W",H1577&lt;G1577,"L",H1577=G1577,"---")</f>
        <v>L</v>
      </c>
      <c r="J1577" s="95">
        <f t="shared" si="101"/>
        <v>0</v>
      </c>
      <c r="K1577" s="95" t="str">
        <f t="shared" si="103"/>
        <v>IND</v>
      </c>
      <c r="L1577" s="95">
        <v>7</v>
      </c>
      <c r="M1577" s="95">
        <f>COUNTIF($D$3:K1577,K1577)</f>
        <v>99</v>
      </c>
    </row>
    <row r="1578" spans="1:13" x14ac:dyDescent="0.25">
      <c r="A1578" s="95">
        <v>1576</v>
      </c>
      <c r="B1578" s="95">
        <f>COUNTIF($D$3:K1578,D1578)</f>
        <v>100</v>
      </c>
      <c r="C1578" s="95">
        <v>6</v>
      </c>
      <c r="D1578" s="95" t="str">
        <f t="shared" si="102"/>
        <v>ORL</v>
      </c>
      <c r="E1578" s="95">
        <f t="shared" si="100"/>
        <v>0</v>
      </c>
      <c r="F1578" s="95" t="str" cm="1">
        <f t="array" ref="F1578">_xlfn.IFS(G1578&gt;H1578,"W",G1578&lt;H1578,"L",G1578=H1578,"---")</f>
        <v>L</v>
      </c>
      <c r="G1578" s="165">
        <v>4</v>
      </c>
      <c r="H1578" s="165">
        <v>8</v>
      </c>
      <c r="I1578" s="95" t="str" cm="1">
        <f t="array" ref="I1578">_xlfn.IFS(H1578&gt;G1578,"W",H1578&lt;G1578,"L",H1578=G1578,"---")</f>
        <v>W</v>
      </c>
      <c r="J1578" s="95">
        <f t="shared" si="101"/>
        <v>1</v>
      </c>
      <c r="K1578" s="95" t="str">
        <f t="shared" si="103"/>
        <v>MIL</v>
      </c>
      <c r="L1578" s="95">
        <v>8</v>
      </c>
      <c r="M1578" s="95">
        <f>COUNTIF($D$3:K1578,K1578)</f>
        <v>98</v>
      </c>
    </row>
    <row r="1579" spans="1:13" x14ac:dyDescent="0.25">
      <c r="A1579" s="95">
        <v>1577</v>
      </c>
      <c r="B1579" s="95">
        <f>COUNTIF($D$3:K1579,D1579)</f>
        <v>99</v>
      </c>
      <c r="C1579" s="95">
        <v>11</v>
      </c>
      <c r="D1579" s="95" t="str">
        <f t="shared" si="102"/>
        <v>LAA</v>
      </c>
      <c r="E1579" s="95">
        <f t="shared" si="100"/>
        <v>1</v>
      </c>
      <c r="F1579" s="95" t="str" cm="1">
        <f t="array" ref="F1579">_xlfn.IFS(G1579&gt;H1579,"W",G1579&lt;H1579,"L",G1579=H1579,"---")</f>
        <v>W</v>
      </c>
      <c r="G1579" s="165">
        <v>7</v>
      </c>
      <c r="H1579" s="165">
        <v>5</v>
      </c>
      <c r="I1579" s="95" t="str" cm="1">
        <f t="array" ref="I1579">_xlfn.IFS(H1579&gt;G1579,"W",H1579&lt;G1579,"L",H1579=G1579,"---")</f>
        <v>L</v>
      </c>
      <c r="J1579" s="95">
        <f t="shared" si="101"/>
        <v>0</v>
      </c>
      <c r="K1579" s="95" t="str">
        <f t="shared" si="103"/>
        <v>SEA</v>
      </c>
      <c r="L1579" s="95">
        <v>9</v>
      </c>
      <c r="M1579" s="95">
        <f>COUNTIF($D$3:K1579,K1579)</f>
        <v>98</v>
      </c>
    </row>
    <row r="1580" spans="1:13" x14ac:dyDescent="0.25">
      <c r="A1580" s="95">
        <v>1578</v>
      </c>
      <c r="B1580" s="95">
        <f>COUNTIF($D$3:K1580,D1580)</f>
        <v>100</v>
      </c>
      <c r="C1580" s="95">
        <v>12</v>
      </c>
      <c r="D1580" s="95" t="str">
        <f t="shared" si="102"/>
        <v>CHR</v>
      </c>
      <c r="E1580" s="95">
        <f t="shared" si="100"/>
        <v>1</v>
      </c>
      <c r="F1580" s="95" t="str" cm="1">
        <f t="array" ref="F1580">_xlfn.IFS(G1580&gt;H1580,"W",G1580&lt;H1580,"L",G1580=H1580,"---")</f>
        <v>W</v>
      </c>
      <c r="G1580" s="165">
        <v>5</v>
      </c>
      <c r="H1580" s="165">
        <v>2</v>
      </c>
      <c r="I1580" s="95" t="str" cm="1">
        <f t="array" ref="I1580">_xlfn.IFS(H1580&gt;G1580,"W",H1580&lt;G1580,"L",H1580=G1580,"---")</f>
        <v>L</v>
      </c>
      <c r="J1580" s="95">
        <f t="shared" si="101"/>
        <v>0</v>
      </c>
      <c r="K1580" s="95" t="str">
        <f t="shared" si="103"/>
        <v>OAK</v>
      </c>
      <c r="L1580" s="95">
        <v>10</v>
      </c>
      <c r="M1580" s="95">
        <f>COUNTIF($D$3:K1580,K1580)</f>
        <v>100</v>
      </c>
    </row>
    <row r="1581" spans="1:13" x14ac:dyDescent="0.25">
      <c r="A1581" s="95">
        <v>1579</v>
      </c>
      <c r="B1581" s="95">
        <f>COUNTIF($D$3:K1581,D1581)</f>
        <v>101</v>
      </c>
      <c r="C1581" s="95">
        <v>13</v>
      </c>
      <c r="D1581" s="95" t="str">
        <f t="shared" si="102"/>
        <v>KCM</v>
      </c>
      <c r="E1581" s="95">
        <f t="shared" si="100"/>
        <v>0</v>
      </c>
      <c r="F1581" s="95" t="str" cm="1">
        <f t="array" ref="F1581">_xlfn.IFS(G1581&gt;H1581,"W",G1581&lt;H1581,"L",G1581=H1581,"---")</f>
        <v>L</v>
      </c>
      <c r="G1581" s="165">
        <v>2</v>
      </c>
      <c r="H1581" s="165">
        <v>8</v>
      </c>
      <c r="I1581" s="95" t="str" cm="1">
        <f t="array" ref="I1581">_xlfn.IFS(H1581&gt;G1581,"W",H1581&lt;G1581,"L",H1581=G1581,"---")</f>
        <v>W</v>
      </c>
      <c r="J1581" s="95">
        <f t="shared" si="101"/>
        <v>1</v>
      </c>
      <c r="K1581" s="95" t="str">
        <f t="shared" si="103"/>
        <v>DAL</v>
      </c>
      <c r="L1581" s="95">
        <v>15</v>
      </c>
      <c r="M1581" s="95">
        <f>COUNTIF($D$3:K1581,K1581)</f>
        <v>100</v>
      </c>
    </row>
    <row r="1582" spans="1:13" x14ac:dyDescent="0.25">
      <c r="A1582" s="95">
        <v>1580</v>
      </c>
      <c r="B1582" s="95">
        <f>COUNTIF($D$3:K1582,D1582)</f>
        <v>100</v>
      </c>
      <c r="C1582" s="95">
        <v>14</v>
      </c>
      <c r="D1582" s="95" t="str">
        <f t="shared" si="102"/>
        <v>MIN</v>
      </c>
      <c r="E1582" s="95">
        <f t="shared" si="100"/>
        <v>0</v>
      </c>
      <c r="F1582" s="95" t="str" cm="1">
        <f t="array" ref="F1582">_xlfn.IFS(G1582&gt;H1582,"W",G1582&lt;H1582,"L",G1582=H1582,"---")</f>
        <v>L</v>
      </c>
      <c r="G1582" s="165">
        <v>0</v>
      </c>
      <c r="H1582" s="165">
        <v>5</v>
      </c>
      <c r="I1582" s="95" t="str" cm="1">
        <f t="array" ref="I1582">_xlfn.IFS(H1582&gt;G1582,"W",H1582&lt;G1582,"L",H1582=G1582,"---")</f>
        <v>W</v>
      </c>
      <c r="J1582" s="95">
        <f t="shared" si="101"/>
        <v>1</v>
      </c>
      <c r="K1582" s="95" t="str">
        <f t="shared" si="103"/>
        <v>HOU</v>
      </c>
      <c r="L1582" s="95">
        <v>16</v>
      </c>
      <c r="M1582" s="95">
        <f>COUNTIF($D$3:K1582,K1582)</f>
        <v>99</v>
      </c>
    </row>
    <row r="1583" spans="1:13" x14ac:dyDescent="0.25">
      <c r="A1583" s="95">
        <v>1581</v>
      </c>
      <c r="B1583" s="95">
        <f>COUNTIF($D$3:K1583,D1583)</f>
        <v>99</v>
      </c>
      <c r="C1583" s="95">
        <v>23</v>
      </c>
      <c r="D1583" s="95" t="str">
        <f t="shared" si="102"/>
        <v>MIA</v>
      </c>
      <c r="E1583" s="95">
        <f t="shared" si="100"/>
        <v>1</v>
      </c>
      <c r="F1583" s="95" t="str" cm="1">
        <f t="array" ref="F1583">_xlfn.IFS(G1583&gt;H1583,"W",G1583&lt;H1583,"L",G1583=H1583,"---")</f>
        <v>W</v>
      </c>
      <c r="G1583" s="165">
        <v>4</v>
      </c>
      <c r="H1583" s="165">
        <v>3</v>
      </c>
      <c r="I1583" s="95" t="str" cm="1">
        <f t="array" ref="I1583">_xlfn.IFS(H1583&gt;G1583,"W",H1583&lt;G1583,"L",H1583=G1583,"---")</f>
        <v>L</v>
      </c>
      <c r="J1583" s="95">
        <f t="shared" si="101"/>
        <v>0</v>
      </c>
      <c r="K1583" s="95" t="str">
        <f t="shared" si="103"/>
        <v>PIT</v>
      </c>
      <c r="L1583" s="95">
        <v>21</v>
      </c>
      <c r="M1583" s="95">
        <f>COUNTIF($D$3:K1583,K1583)</f>
        <v>99</v>
      </c>
    </row>
    <row r="1584" spans="1:13" x14ac:dyDescent="0.25">
      <c r="A1584" s="95">
        <v>1582</v>
      </c>
      <c r="B1584" s="95">
        <f>COUNTIF($D$3:K1584,D1584)</f>
        <v>99</v>
      </c>
      <c r="C1584" s="95">
        <v>32</v>
      </c>
      <c r="D1584" s="95" t="str">
        <f t="shared" si="102"/>
        <v>SFN</v>
      </c>
      <c r="E1584" s="95">
        <f t="shared" si="100"/>
        <v>1</v>
      </c>
      <c r="F1584" s="95" t="str" cm="1">
        <f t="array" ref="F1584">_xlfn.IFS(G1584&gt;H1584,"W",G1584&lt;H1584,"L",G1584=H1584,"---")</f>
        <v>W</v>
      </c>
      <c r="G1584" s="165">
        <v>13</v>
      </c>
      <c r="H1584" s="165">
        <v>12</v>
      </c>
      <c r="I1584" s="95" t="str" cm="1">
        <f t="array" ref="I1584">_xlfn.IFS(H1584&gt;G1584,"W",H1584&lt;G1584,"L",H1584=G1584,"---")</f>
        <v>L</v>
      </c>
      <c r="J1584" s="95">
        <f t="shared" si="101"/>
        <v>0</v>
      </c>
      <c r="K1584" s="95" t="str">
        <f t="shared" si="103"/>
        <v>PHX</v>
      </c>
      <c r="L1584" s="95">
        <v>30</v>
      </c>
      <c r="M1584" s="95">
        <f>COUNTIF($D$3:K1584,K1584)</f>
        <v>100</v>
      </c>
    </row>
    <row r="1585" spans="1:13" x14ac:dyDescent="0.25">
      <c r="A1585" s="95">
        <v>1583</v>
      </c>
      <c r="B1585" s="95">
        <f>COUNTIF($D$3:K1585,D1585)</f>
        <v>100</v>
      </c>
      <c r="C1585" s="95">
        <v>1</v>
      </c>
      <c r="D1585" s="95" t="str">
        <f t="shared" si="102"/>
        <v>NYS</v>
      </c>
      <c r="E1585" s="95">
        <f t="shared" si="100"/>
        <v>0</v>
      </c>
      <c r="F1585" s="95" t="str" cm="1">
        <f t="array" ref="F1585">_xlfn.IFS(G1585&gt;H1585,"W",G1585&lt;H1585,"L",G1585=H1585,"---")</f>
        <v>L</v>
      </c>
      <c r="G1585" s="165">
        <v>5</v>
      </c>
      <c r="H1585" s="165">
        <v>12</v>
      </c>
      <c r="I1585" s="95" t="str" cm="1">
        <f t="array" ref="I1585">_xlfn.IFS(H1585&gt;G1585,"W",H1585&lt;G1585,"L",H1585=G1585,"---")</f>
        <v>W</v>
      </c>
      <c r="J1585" s="95">
        <f t="shared" si="101"/>
        <v>1</v>
      </c>
      <c r="K1585" s="95" t="str">
        <f t="shared" si="103"/>
        <v>BAL</v>
      </c>
      <c r="L1585" s="95">
        <v>3</v>
      </c>
      <c r="M1585" s="95">
        <f>COUNTIF($D$3:K1585,K1585)</f>
        <v>98</v>
      </c>
    </row>
    <row r="1586" spans="1:13" x14ac:dyDescent="0.25">
      <c r="A1586" s="95">
        <v>1584</v>
      </c>
      <c r="B1586" s="95">
        <f>COUNTIF($D$3:K1586,D1586)</f>
        <v>100</v>
      </c>
      <c r="C1586" s="95">
        <v>2</v>
      </c>
      <c r="D1586" s="95" t="str">
        <f t="shared" si="102"/>
        <v>BOS</v>
      </c>
      <c r="E1586" s="95">
        <f t="shared" si="100"/>
        <v>0</v>
      </c>
      <c r="F1586" s="95" t="str" cm="1">
        <f t="array" ref="F1586">_xlfn.IFS(G1586&gt;H1586,"W",G1586&lt;H1586,"L",G1586=H1586,"---")</f>
        <v>L</v>
      </c>
      <c r="G1586" s="165">
        <v>3</v>
      </c>
      <c r="H1586" s="165">
        <v>4</v>
      </c>
      <c r="I1586" s="95" t="str" cm="1">
        <f t="array" ref="I1586">_xlfn.IFS(H1586&gt;G1586,"W",H1586&lt;G1586,"L",H1586=G1586,"---")</f>
        <v>W</v>
      </c>
      <c r="J1586" s="95">
        <f t="shared" si="101"/>
        <v>1</v>
      </c>
      <c r="K1586" s="95" t="str">
        <f t="shared" si="103"/>
        <v>CLE</v>
      </c>
      <c r="L1586" s="95">
        <v>4</v>
      </c>
      <c r="M1586" s="95">
        <f>COUNTIF($D$3:K1586,K1586)</f>
        <v>99</v>
      </c>
    </row>
    <row r="1587" spans="1:13" x14ac:dyDescent="0.25">
      <c r="A1587" s="95">
        <v>1585</v>
      </c>
      <c r="B1587" s="95">
        <f>COUNTIF($D$3:K1587,D1587)</f>
        <v>100</v>
      </c>
      <c r="C1587" s="95">
        <v>5</v>
      </c>
      <c r="D1587" s="95" t="str">
        <f t="shared" si="102"/>
        <v>DET</v>
      </c>
      <c r="E1587" s="95">
        <f t="shared" si="100"/>
        <v>0</v>
      </c>
      <c r="F1587" s="95" t="str" cm="1">
        <f t="array" ref="F1587">_xlfn.IFS(G1587&gt;H1587,"W",G1587&lt;H1587,"L",G1587=H1587,"---")</f>
        <v>L</v>
      </c>
      <c r="G1587" s="165">
        <v>4</v>
      </c>
      <c r="H1587" s="165">
        <v>9</v>
      </c>
      <c r="I1587" s="95" t="str" cm="1">
        <f t="array" ref="I1587">_xlfn.IFS(H1587&gt;G1587,"W",H1587&lt;G1587,"L",H1587=G1587,"---")</f>
        <v>W</v>
      </c>
      <c r="J1587" s="95">
        <f t="shared" si="101"/>
        <v>1</v>
      </c>
      <c r="K1587" s="95" t="str">
        <f t="shared" si="103"/>
        <v>IND</v>
      </c>
      <c r="L1587" s="95">
        <v>7</v>
      </c>
      <c r="M1587" s="95">
        <f>COUNTIF($D$3:K1587,K1587)</f>
        <v>100</v>
      </c>
    </row>
    <row r="1588" spans="1:13" x14ac:dyDescent="0.25">
      <c r="A1588" s="95">
        <v>1586</v>
      </c>
      <c r="B1588" s="95">
        <f>COUNTIF($D$3:K1588,D1588)</f>
        <v>101</v>
      </c>
      <c r="C1588" s="95">
        <v>6</v>
      </c>
      <c r="D1588" s="95" t="str">
        <f t="shared" si="102"/>
        <v>ORL</v>
      </c>
      <c r="E1588" s="95">
        <f t="shared" si="100"/>
        <v>0</v>
      </c>
      <c r="F1588" s="95" t="str" cm="1">
        <f t="array" ref="F1588">_xlfn.IFS(G1588&gt;H1588,"W",G1588&lt;H1588,"L",G1588=H1588,"---")</f>
        <v>L</v>
      </c>
      <c r="G1588" s="165">
        <v>2</v>
      </c>
      <c r="H1588" s="165">
        <v>10</v>
      </c>
      <c r="I1588" s="95" t="str" cm="1">
        <f t="array" ref="I1588">_xlfn.IFS(H1588&gt;G1588,"W",H1588&lt;G1588,"L",H1588=G1588,"---")</f>
        <v>W</v>
      </c>
      <c r="J1588" s="95">
        <f t="shared" si="101"/>
        <v>1</v>
      </c>
      <c r="K1588" s="95" t="str">
        <f t="shared" si="103"/>
        <v>MIL</v>
      </c>
      <c r="L1588" s="95">
        <v>8</v>
      </c>
      <c r="M1588" s="95">
        <f>COUNTIF($D$3:K1588,K1588)</f>
        <v>99</v>
      </c>
    </row>
    <row r="1589" spans="1:13" x14ac:dyDescent="0.25">
      <c r="A1589" s="95">
        <v>1587</v>
      </c>
      <c r="B1589" s="95">
        <f>COUNTIF($D$3:K1589,D1589)</f>
        <v>100</v>
      </c>
      <c r="C1589" s="95">
        <v>11</v>
      </c>
      <c r="D1589" s="95" t="str">
        <f t="shared" si="102"/>
        <v>LAA</v>
      </c>
      <c r="E1589" s="95">
        <f t="shared" si="100"/>
        <v>0</v>
      </c>
      <c r="F1589" s="95" t="str" cm="1">
        <f t="array" ref="F1589">_xlfn.IFS(G1589&gt;H1589,"W",G1589&lt;H1589,"L",G1589=H1589,"---")</f>
        <v>L</v>
      </c>
      <c r="G1589" s="165">
        <v>2</v>
      </c>
      <c r="H1589" s="165">
        <v>3</v>
      </c>
      <c r="I1589" s="95" t="str" cm="1">
        <f t="array" ref="I1589">_xlfn.IFS(H1589&gt;G1589,"W",H1589&lt;G1589,"L",H1589=G1589,"---")</f>
        <v>W</v>
      </c>
      <c r="J1589" s="95">
        <f t="shared" si="101"/>
        <v>1</v>
      </c>
      <c r="K1589" s="95" t="str">
        <f t="shared" si="103"/>
        <v>SEA</v>
      </c>
      <c r="L1589" s="95">
        <v>9</v>
      </c>
      <c r="M1589" s="95">
        <f>COUNTIF($D$3:K1589,K1589)</f>
        <v>99</v>
      </c>
    </row>
    <row r="1590" spans="1:13" x14ac:dyDescent="0.25">
      <c r="A1590" s="95">
        <v>1588</v>
      </c>
      <c r="B1590" s="95">
        <f>COUNTIF($D$3:K1590,D1590)</f>
        <v>101</v>
      </c>
      <c r="C1590" s="95">
        <v>12</v>
      </c>
      <c r="D1590" s="95" t="str">
        <f t="shared" si="102"/>
        <v>CHR</v>
      </c>
      <c r="E1590" s="95">
        <f t="shared" si="100"/>
        <v>0</v>
      </c>
      <c r="F1590" s="95" t="str" cm="1">
        <f t="array" ref="F1590">_xlfn.IFS(G1590&gt;H1590,"W",G1590&lt;H1590,"L",G1590=H1590,"---")</f>
        <v>L</v>
      </c>
      <c r="G1590" s="165">
        <v>6</v>
      </c>
      <c r="H1590" s="165">
        <v>7</v>
      </c>
      <c r="I1590" s="95" t="str" cm="1">
        <f t="array" ref="I1590">_xlfn.IFS(H1590&gt;G1590,"W",H1590&lt;G1590,"L",H1590=G1590,"---")</f>
        <v>W</v>
      </c>
      <c r="J1590" s="95">
        <f t="shared" si="101"/>
        <v>1</v>
      </c>
      <c r="K1590" s="95" t="str">
        <f t="shared" si="103"/>
        <v>OAK</v>
      </c>
      <c r="L1590" s="95">
        <v>10</v>
      </c>
      <c r="M1590" s="95">
        <f>COUNTIF($D$3:K1590,K1590)</f>
        <v>101</v>
      </c>
    </row>
    <row r="1591" spans="1:13" x14ac:dyDescent="0.25">
      <c r="A1591" s="95">
        <v>1589</v>
      </c>
      <c r="B1591" s="95">
        <f>COUNTIF($D$3:K1591,D1591)</f>
        <v>102</v>
      </c>
      <c r="C1591" s="95">
        <v>13</v>
      </c>
      <c r="D1591" s="95" t="str">
        <f t="shared" si="102"/>
        <v>KCM</v>
      </c>
      <c r="E1591" s="95">
        <f t="shared" si="100"/>
        <v>0</v>
      </c>
      <c r="F1591" s="95" t="str" cm="1">
        <f t="array" ref="F1591">_xlfn.IFS(G1591&gt;H1591,"W",G1591&lt;H1591,"L",G1591=H1591,"---")</f>
        <v>L</v>
      </c>
      <c r="G1591" s="165">
        <v>3</v>
      </c>
      <c r="H1591" s="165">
        <v>7</v>
      </c>
      <c r="I1591" s="95" t="str" cm="1">
        <f t="array" ref="I1591">_xlfn.IFS(H1591&gt;G1591,"W",H1591&lt;G1591,"L",H1591=G1591,"---")</f>
        <v>W</v>
      </c>
      <c r="J1591" s="95">
        <f t="shared" si="101"/>
        <v>1</v>
      </c>
      <c r="K1591" s="95" t="str">
        <f t="shared" si="103"/>
        <v>DAL</v>
      </c>
      <c r="L1591" s="95">
        <v>15</v>
      </c>
      <c r="M1591" s="95">
        <f>COUNTIF($D$3:K1591,K1591)</f>
        <v>101</v>
      </c>
    </row>
    <row r="1592" spans="1:13" x14ac:dyDescent="0.25">
      <c r="A1592" s="95">
        <v>1590</v>
      </c>
      <c r="B1592" s="95">
        <f>COUNTIF($D$3:K1592,D1592)</f>
        <v>101</v>
      </c>
      <c r="C1592" s="95">
        <v>14</v>
      </c>
      <c r="D1592" s="95" t="str">
        <f t="shared" si="102"/>
        <v>MIN</v>
      </c>
      <c r="E1592" s="95">
        <f t="shared" si="100"/>
        <v>0</v>
      </c>
      <c r="F1592" s="95" t="str" cm="1">
        <f t="array" ref="F1592">_xlfn.IFS(G1592&gt;H1592,"W",G1592&lt;H1592,"L",G1592=H1592,"---")</f>
        <v>L</v>
      </c>
      <c r="G1592" s="165">
        <v>0</v>
      </c>
      <c r="H1592" s="165">
        <v>7</v>
      </c>
      <c r="I1592" s="95" t="str" cm="1">
        <f t="array" ref="I1592">_xlfn.IFS(H1592&gt;G1592,"W",H1592&lt;G1592,"L",H1592=G1592,"---")</f>
        <v>W</v>
      </c>
      <c r="J1592" s="95">
        <f t="shared" si="101"/>
        <v>1</v>
      </c>
      <c r="K1592" s="95" t="str">
        <f t="shared" si="103"/>
        <v>HOU</v>
      </c>
      <c r="L1592" s="95">
        <v>16</v>
      </c>
      <c r="M1592" s="95">
        <f>COUNTIF($D$3:K1592,K1592)</f>
        <v>100</v>
      </c>
    </row>
    <row r="1593" spans="1:13" x14ac:dyDescent="0.25">
      <c r="A1593" s="95">
        <v>1591</v>
      </c>
      <c r="B1593" s="95">
        <f>COUNTIF($D$3:K1593,D1593)</f>
        <v>98</v>
      </c>
      <c r="C1593" s="95">
        <v>19</v>
      </c>
      <c r="D1593" s="95" t="str">
        <f t="shared" si="102"/>
        <v>BKN</v>
      </c>
      <c r="E1593" s="95">
        <f t="shared" si="100"/>
        <v>1</v>
      </c>
      <c r="F1593" s="95" t="str" cm="1">
        <f t="array" ref="F1593">_xlfn.IFS(G1593&gt;H1593,"W",G1593&lt;H1593,"L",G1593=H1593,"---")</f>
        <v>W</v>
      </c>
      <c r="G1593" s="165">
        <v>6</v>
      </c>
      <c r="H1593" s="165">
        <v>3</v>
      </c>
      <c r="I1593" s="95" t="str" cm="1">
        <f t="array" ref="I1593">_xlfn.IFS(H1593&gt;G1593,"W",H1593&lt;G1593,"L",H1593=G1593,"---")</f>
        <v>L</v>
      </c>
      <c r="J1593" s="95">
        <f t="shared" si="101"/>
        <v>0</v>
      </c>
      <c r="K1593" s="95" t="str">
        <f t="shared" si="103"/>
        <v>NYC</v>
      </c>
      <c r="L1593" s="95">
        <v>17</v>
      </c>
      <c r="M1593" s="95">
        <f>COUNTIF($D$3:K1593,K1593)</f>
        <v>100</v>
      </c>
    </row>
    <row r="1594" spans="1:13" x14ac:dyDescent="0.25">
      <c r="A1594" s="95">
        <v>1592</v>
      </c>
      <c r="B1594" s="95">
        <f>COUNTIF($D$3:K1594,D1594)</f>
        <v>99</v>
      </c>
      <c r="C1594" s="95">
        <v>20</v>
      </c>
      <c r="D1594" s="95" t="str">
        <f t="shared" si="102"/>
        <v>WAS</v>
      </c>
      <c r="E1594" s="95">
        <f t="shared" si="100"/>
        <v>1</v>
      </c>
      <c r="F1594" s="95" t="str" cm="1">
        <f t="array" ref="F1594">_xlfn.IFS(G1594&gt;H1594,"W",G1594&lt;H1594,"L",G1594=H1594,"---")</f>
        <v>W</v>
      </c>
      <c r="G1594" s="165">
        <v>9</v>
      </c>
      <c r="H1594" s="165">
        <v>2</v>
      </c>
      <c r="I1594" s="95" t="str" cm="1">
        <f t="array" ref="I1594">_xlfn.IFS(H1594&gt;G1594,"W",H1594&lt;G1594,"L",H1594=G1594,"---")</f>
        <v>L</v>
      </c>
      <c r="J1594" s="95">
        <f t="shared" si="101"/>
        <v>0</v>
      </c>
      <c r="K1594" s="95" t="str">
        <f t="shared" si="103"/>
        <v>PHI</v>
      </c>
      <c r="L1594" s="95">
        <v>18</v>
      </c>
      <c r="M1594" s="95">
        <f>COUNTIF($D$3:K1594,K1594)</f>
        <v>100</v>
      </c>
    </row>
    <row r="1595" spans="1:13" x14ac:dyDescent="0.25">
      <c r="A1595" s="95">
        <v>1593</v>
      </c>
      <c r="B1595" s="95">
        <f>COUNTIF($D$3:K1595,D1595)</f>
        <v>100</v>
      </c>
      <c r="C1595" s="95">
        <v>23</v>
      </c>
      <c r="D1595" s="95" t="str">
        <f t="shared" si="102"/>
        <v>MIA</v>
      </c>
      <c r="E1595" s="95">
        <f t="shared" si="100"/>
        <v>1</v>
      </c>
      <c r="F1595" s="95" t="str" cm="1">
        <f t="array" ref="F1595">_xlfn.IFS(G1595&gt;H1595,"W",G1595&lt;H1595,"L",G1595=H1595,"---")</f>
        <v>W</v>
      </c>
      <c r="G1595" s="165">
        <v>3</v>
      </c>
      <c r="H1595" s="165">
        <v>1</v>
      </c>
      <c r="I1595" s="95" t="str" cm="1">
        <f t="array" ref="I1595">_xlfn.IFS(H1595&gt;G1595,"W",H1595&lt;G1595,"L",H1595=G1595,"---")</f>
        <v>L</v>
      </c>
      <c r="J1595" s="95">
        <f t="shared" si="101"/>
        <v>0</v>
      </c>
      <c r="K1595" s="95" t="str">
        <f t="shared" si="103"/>
        <v>PIT</v>
      </c>
      <c r="L1595" s="95">
        <v>21</v>
      </c>
      <c r="M1595" s="95">
        <f>COUNTIF($D$3:K1595,K1595)</f>
        <v>100</v>
      </c>
    </row>
    <row r="1596" spans="1:13" x14ac:dyDescent="0.25">
      <c r="A1596" s="95">
        <v>1594</v>
      </c>
      <c r="B1596" s="95">
        <f>COUNTIF($D$3:K1596,D1596)</f>
        <v>98</v>
      </c>
      <c r="C1596" s="95">
        <v>24</v>
      </c>
      <c r="D1596" s="95" t="str">
        <f t="shared" si="102"/>
        <v>CIN</v>
      </c>
      <c r="E1596" s="95">
        <f t="shared" si="100"/>
        <v>1</v>
      </c>
      <c r="F1596" s="95" t="str" cm="1">
        <f t="array" ref="F1596">_xlfn.IFS(G1596&gt;H1596,"W",G1596&lt;H1596,"L",G1596=H1596,"---")</f>
        <v>W</v>
      </c>
      <c r="G1596" s="165">
        <v>8</v>
      </c>
      <c r="H1596" s="165">
        <v>7</v>
      </c>
      <c r="I1596" s="95" t="str" cm="1">
        <f t="array" ref="I1596">_xlfn.IFS(H1596&gt;G1596,"W",H1596&lt;G1596,"L",H1596=G1596,"---")</f>
        <v>L</v>
      </c>
      <c r="J1596" s="95">
        <f t="shared" si="101"/>
        <v>0</v>
      </c>
      <c r="K1596" s="95" t="str">
        <f t="shared" si="103"/>
        <v>ATL</v>
      </c>
      <c r="L1596" s="95">
        <v>22</v>
      </c>
      <c r="M1596" s="95">
        <f>COUNTIF($D$3:K1596,K1596)</f>
        <v>100</v>
      </c>
    </row>
    <row r="1597" spans="1:13" x14ac:dyDescent="0.25">
      <c r="A1597" s="95">
        <v>1595</v>
      </c>
      <c r="B1597" s="95">
        <f>COUNTIF($D$3:K1597,D1597)</f>
        <v>98</v>
      </c>
      <c r="C1597" s="95">
        <v>25</v>
      </c>
      <c r="D1597" s="95" t="str">
        <f t="shared" si="102"/>
        <v>CHC</v>
      </c>
      <c r="E1597" s="95">
        <f t="shared" si="100"/>
        <v>0</v>
      </c>
      <c r="F1597" s="95" t="str" cm="1">
        <f t="array" ref="F1597">_xlfn.IFS(G1597&gt;H1597,"W",G1597&lt;H1597,"L",G1597=H1597,"---")</f>
        <v>L</v>
      </c>
      <c r="G1597" s="165">
        <v>3</v>
      </c>
      <c r="H1597" s="165">
        <v>8</v>
      </c>
      <c r="I1597" s="95" t="str" cm="1">
        <f t="array" ref="I1597">_xlfn.IFS(H1597&gt;G1597,"W",H1597&lt;G1597,"L",H1597=G1597,"---")</f>
        <v>W</v>
      </c>
      <c r="J1597" s="95">
        <f t="shared" si="101"/>
        <v>1</v>
      </c>
      <c r="K1597" s="95" t="str">
        <f t="shared" si="103"/>
        <v>OKC</v>
      </c>
      <c r="L1597" s="95">
        <v>27</v>
      </c>
      <c r="M1597" s="95">
        <f>COUNTIF($D$3:K1597,K1597)</f>
        <v>99</v>
      </c>
    </row>
    <row r="1598" spans="1:13" x14ac:dyDescent="0.25">
      <c r="A1598" s="95">
        <v>1596</v>
      </c>
      <c r="B1598" s="95">
        <f>COUNTIF($D$3:K1598,D1598)</f>
        <v>100</v>
      </c>
      <c r="C1598" s="95">
        <v>26</v>
      </c>
      <c r="D1598" s="95" t="str">
        <f t="shared" si="102"/>
        <v>STL</v>
      </c>
      <c r="E1598" s="95">
        <f t="shared" si="100"/>
        <v>1</v>
      </c>
      <c r="F1598" s="95" t="str" cm="1">
        <f t="array" ref="F1598">_xlfn.IFS(G1598&gt;H1598,"W",G1598&lt;H1598,"L",G1598=H1598,"---")</f>
        <v>W</v>
      </c>
      <c r="G1598" s="165">
        <v>10</v>
      </c>
      <c r="H1598" s="165">
        <v>0</v>
      </c>
      <c r="I1598" s="95" t="str" cm="1">
        <f t="array" ref="I1598">_xlfn.IFS(H1598&gt;G1598,"W",H1598&lt;G1598,"L",H1598=G1598,"---")</f>
        <v>L</v>
      </c>
      <c r="J1598" s="95">
        <f t="shared" si="101"/>
        <v>0</v>
      </c>
      <c r="K1598" s="95" t="str">
        <f t="shared" si="103"/>
        <v>COL</v>
      </c>
      <c r="L1598" s="95">
        <v>28</v>
      </c>
      <c r="M1598" s="95">
        <f>COUNTIF($D$3:K1598,K1598)</f>
        <v>100</v>
      </c>
    </row>
    <row r="1599" spans="1:13" x14ac:dyDescent="0.25">
      <c r="A1599" s="95">
        <v>1597</v>
      </c>
      <c r="B1599" s="95">
        <f>COUNTIF($D$3:K1599,D1599)</f>
        <v>100</v>
      </c>
      <c r="C1599" s="95">
        <v>31</v>
      </c>
      <c r="D1599" s="95" t="str">
        <f t="shared" si="102"/>
        <v>SDT</v>
      </c>
      <c r="E1599" s="95">
        <f t="shared" si="100"/>
        <v>1</v>
      </c>
      <c r="F1599" s="95" t="str" cm="1">
        <f t="array" ref="F1599">_xlfn.IFS(G1599&gt;H1599,"W",G1599&lt;H1599,"L",G1599=H1599,"---")</f>
        <v>W</v>
      </c>
      <c r="G1599" s="165">
        <v>5</v>
      </c>
      <c r="H1599" s="165">
        <v>1</v>
      </c>
      <c r="I1599" s="95" t="str" cm="1">
        <f t="array" ref="I1599">_xlfn.IFS(H1599&gt;G1599,"W",H1599&lt;G1599,"L",H1599=G1599,"---")</f>
        <v>L</v>
      </c>
      <c r="J1599" s="95">
        <f t="shared" si="101"/>
        <v>0</v>
      </c>
      <c r="K1599" s="95" t="str">
        <f t="shared" si="103"/>
        <v>LAP</v>
      </c>
      <c r="L1599" s="95">
        <v>29</v>
      </c>
      <c r="M1599" s="95">
        <f>COUNTIF($D$3:K1599,K1599)</f>
        <v>101</v>
      </c>
    </row>
    <row r="1600" spans="1:13" x14ac:dyDescent="0.25">
      <c r="A1600" s="95">
        <v>1598</v>
      </c>
      <c r="B1600" s="95">
        <f>COUNTIF($D$3:K1600,D1600)</f>
        <v>100</v>
      </c>
      <c r="C1600" s="95">
        <v>32</v>
      </c>
      <c r="D1600" s="95" t="str">
        <f t="shared" si="102"/>
        <v>SFN</v>
      </c>
      <c r="E1600" s="95">
        <f t="shared" si="100"/>
        <v>1</v>
      </c>
      <c r="F1600" s="95" t="str" cm="1">
        <f t="array" ref="F1600">_xlfn.IFS(G1600&gt;H1600,"W",G1600&lt;H1600,"L",G1600=H1600,"---")</f>
        <v>W</v>
      </c>
      <c r="G1600" s="165">
        <v>7</v>
      </c>
      <c r="H1600" s="165">
        <v>4</v>
      </c>
      <c r="I1600" s="95" t="str" cm="1">
        <f t="array" ref="I1600">_xlfn.IFS(H1600&gt;G1600,"W",H1600&lt;G1600,"L",H1600=G1600,"---")</f>
        <v>L</v>
      </c>
      <c r="J1600" s="95">
        <f t="shared" si="101"/>
        <v>0</v>
      </c>
      <c r="K1600" s="95" t="str">
        <f t="shared" si="103"/>
        <v>PHX</v>
      </c>
      <c r="L1600" s="95">
        <v>30</v>
      </c>
      <c r="M1600" s="95">
        <f>COUNTIF($D$3:K1600,K1600)</f>
        <v>101</v>
      </c>
    </row>
    <row r="1601" spans="1:13" x14ac:dyDescent="0.25">
      <c r="A1601" s="95">
        <v>1599</v>
      </c>
      <c r="B1601" s="95">
        <f>COUNTIF($D$3:K1601,D1601)</f>
        <v>101</v>
      </c>
      <c r="C1601" s="95">
        <v>1</v>
      </c>
      <c r="D1601" s="95" t="str">
        <f t="shared" si="102"/>
        <v>NYS</v>
      </c>
      <c r="E1601" s="95">
        <f t="shared" si="100"/>
        <v>0</v>
      </c>
      <c r="F1601" s="95" t="str" cm="1">
        <f t="array" ref="F1601">_xlfn.IFS(G1601&gt;H1601,"W",G1601&lt;H1601,"L",G1601=H1601,"---")</f>
        <v>L</v>
      </c>
      <c r="G1601" s="165">
        <v>8</v>
      </c>
      <c r="H1601" s="165">
        <v>9</v>
      </c>
      <c r="I1601" s="95" t="str" cm="1">
        <f t="array" ref="I1601">_xlfn.IFS(H1601&gt;G1601,"W",H1601&lt;G1601,"L",H1601=G1601,"---")</f>
        <v>W</v>
      </c>
      <c r="J1601" s="95">
        <f t="shared" si="101"/>
        <v>1</v>
      </c>
      <c r="K1601" s="95" t="str">
        <f t="shared" si="103"/>
        <v>BAL</v>
      </c>
      <c r="L1601" s="95">
        <v>3</v>
      </c>
      <c r="M1601" s="95">
        <f>COUNTIF($D$3:K1601,K1601)</f>
        <v>99</v>
      </c>
    </row>
    <row r="1602" spans="1:13" x14ac:dyDescent="0.25">
      <c r="A1602" s="95">
        <v>1600</v>
      </c>
      <c r="B1602" s="95">
        <f>COUNTIF($D$3:K1602,D1602)</f>
        <v>101</v>
      </c>
      <c r="C1602" s="95">
        <v>2</v>
      </c>
      <c r="D1602" s="95" t="str">
        <f t="shared" si="102"/>
        <v>BOS</v>
      </c>
      <c r="E1602" s="95">
        <f t="shared" ref="E1602:E1665" si="104">IF(F1602="W",1,0)</f>
        <v>0</v>
      </c>
      <c r="F1602" s="95" t="str" cm="1">
        <f t="array" ref="F1602">_xlfn.IFS(G1602&gt;H1602,"W",G1602&lt;H1602,"L",G1602=H1602,"---")</f>
        <v>L</v>
      </c>
      <c r="G1602" s="165">
        <v>1</v>
      </c>
      <c r="H1602" s="165">
        <v>3</v>
      </c>
      <c r="I1602" s="95" t="str" cm="1">
        <f t="array" ref="I1602">_xlfn.IFS(H1602&gt;G1602,"W",H1602&lt;G1602,"L",H1602=G1602,"---")</f>
        <v>W</v>
      </c>
      <c r="J1602" s="95">
        <f t="shared" ref="J1602:J1665" si="105">IF(I1602="W",1,0)</f>
        <v>1</v>
      </c>
      <c r="K1602" s="95" t="str">
        <f t="shared" si="103"/>
        <v>CLE</v>
      </c>
      <c r="L1602" s="95">
        <v>4</v>
      </c>
      <c r="M1602" s="95">
        <f>COUNTIF($D$3:K1602,K1602)</f>
        <v>100</v>
      </c>
    </row>
    <row r="1603" spans="1:13" x14ac:dyDescent="0.25">
      <c r="A1603" s="95">
        <v>1601</v>
      </c>
      <c r="B1603" s="95">
        <f>COUNTIF($D$3:K1603,D1603)</f>
        <v>101</v>
      </c>
      <c r="C1603" s="95">
        <v>5</v>
      </c>
      <c r="D1603" s="95" t="str">
        <f t="shared" si="102"/>
        <v>DET</v>
      </c>
      <c r="E1603" s="95">
        <f t="shared" si="104"/>
        <v>0</v>
      </c>
      <c r="F1603" s="95" t="str" cm="1">
        <f t="array" ref="F1603">_xlfn.IFS(G1603&gt;H1603,"W",G1603&lt;H1603,"L",G1603=H1603,"---")</f>
        <v>L</v>
      </c>
      <c r="G1603" s="165">
        <v>2</v>
      </c>
      <c r="H1603" s="165">
        <v>8</v>
      </c>
      <c r="I1603" s="95" t="str" cm="1">
        <f t="array" ref="I1603">_xlfn.IFS(H1603&gt;G1603,"W",H1603&lt;G1603,"L",H1603=G1603,"---")</f>
        <v>W</v>
      </c>
      <c r="J1603" s="95">
        <f t="shared" si="105"/>
        <v>1</v>
      </c>
      <c r="K1603" s="95" t="str">
        <f t="shared" si="103"/>
        <v>IND</v>
      </c>
      <c r="L1603" s="95">
        <v>7</v>
      </c>
      <c r="M1603" s="95">
        <f>COUNTIF($D$3:K1603,K1603)</f>
        <v>101</v>
      </c>
    </row>
    <row r="1604" spans="1:13" x14ac:dyDescent="0.25">
      <c r="A1604" s="95">
        <v>1602</v>
      </c>
      <c r="B1604" s="95">
        <f>COUNTIF($D$3:K1604,D1604)</f>
        <v>102</v>
      </c>
      <c r="C1604" s="95">
        <v>6</v>
      </c>
      <c r="D1604" s="95" t="str">
        <f t="shared" ref="D1604:D1667" si="106">_xlfn.XLOOKUP($C1604,$O$3:$O$34,$P$3:$P$34,"---",0,1)</f>
        <v>ORL</v>
      </c>
      <c r="E1604" s="95">
        <f t="shared" si="104"/>
        <v>0</v>
      </c>
      <c r="F1604" s="95" t="str" cm="1">
        <f t="array" ref="F1604">_xlfn.IFS(G1604&gt;H1604,"W",G1604&lt;H1604,"L",G1604=H1604,"---")</f>
        <v>L</v>
      </c>
      <c r="G1604" s="165">
        <v>2</v>
      </c>
      <c r="H1604" s="165">
        <v>11</v>
      </c>
      <c r="I1604" s="95" t="str" cm="1">
        <f t="array" ref="I1604">_xlfn.IFS(H1604&gt;G1604,"W",H1604&lt;G1604,"L",H1604=G1604,"---")</f>
        <v>W</v>
      </c>
      <c r="J1604" s="95">
        <f t="shared" si="105"/>
        <v>1</v>
      </c>
      <c r="K1604" s="95" t="str">
        <f t="shared" ref="K1604:K1667" si="107">_xlfn.XLOOKUP($L1604,$O$3:$O$34,$P$3:$P$34,"---",0,1)</f>
        <v>MIL</v>
      </c>
      <c r="L1604" s="95">
        <v>8</v>
      </c>
      <c r="M1604" s="95">
        <f>COUNTIF($D$3:K1604,K1604)</f>
        <v>100</v>
      </c>
    </row>
    <row r="1605" spans="1:13" x14ac:dyDescent="0.25">
      <c r="A1605" s="95">
        <v>1603</v>
      </c>
      <c r="B1605" s="95">
        <f>COUNTIF($D$3:K1605,D1605)</f>
        <v>101</v>
      </c>
      <c r="C1605" s="95">
        <v>11</v>
      </c>
      <c r="D1605" s="95" t="str">
        <f t="shared" si="106"/>
        <v>LAA</v>
      </c>
      <c r="E1605" s="95">
        <f t="shared" si="104"/>
        <v>1</v>
      </c>
      <c r="F1605" s="95" t="str" cm="1">
        <f t="array" ref="F1605">_xlfn.IFS(G1605&gt;H1605,"W",G1605&lt;H1605,"L",G1605=H1605,"---")</f>
        <v>W</v>
      </c>
      <c r="G1605" s="165">
        <v>9</v>
      </c>
      <c r="H1605" s="165">
        <v>2</v>
      </c>
      <c r="I1605" s="95" t="str" cm="1">
        <f t="array" ref="I1605">_xlfn.IFS(H1605&gt;G1605,"W",H1605&lt;G1605,"L",H1605=G1605,"---")</f>
        <v>L</v>
      </c>
      <c r="J1605" s="95">
        <f t="shared" si="105"/>
        <v>0</v>
      </c>
      <c r="K1605" s="95" t="str">
        <f t="shared" si="107"/>
        <v>SEA</v>
      </c>
      <c r="L1605" s="95">
        <v>9</v>
      </c>
      <c r="M1605" s="95">
        <f>COUNTIF($D$3:K1605,K1605)</f>
        <v>100</v>
      </c>
    </row>
    <row r="1606" spans="1:13" x14ac:dyDescent="0.25">
      <c r="A1606" s="95">
        <v>1604</v>
      </c>
      <c r="B1606" s="95">
        <f>COUNTIF($D$3:K1606,D1606)</f>
        <v>102</v>
      </c>
      <c r="C1606" s="95">
        <v>12</v>
      </c>
      <c r="D1606" s="95" t="str">
        <f t="shared" si="106"/>
        <v>CHR</v>
      </c>
      <c r="E1606" s="95">
        <f t="shared" si="104"/>
        <v>1</v>
      </c>
      <c r="F1606" s="95" t="str" cm="1">
        <f t="array" ref="F1606">_xlfn.IFS(G1606&gt;H1606,"W",G1606&lt;H1606,"L",G1606=H1606,"---")</f>
        <v>W</v>
      </c>
      <c r="G1606" s="165">
        <v>6</v>
      </c>
      <c r="H1606" s="165">
        <v>5</v>
      </c>
      <c r="I1606" s="95" t="str" cm="1">
        <f t="array" ref="I1606">_xlfn.IFS(H1606&gt;G1606,"W",H1606&lt;G1606,"L",H1606=G1606,"---")</f>
        <v>L</v>
      </c>
      <c r="J1606" s="95">
        <f t="shared" si="105"/>
        <v>0</v>
      </c>
      <c r="K1606" s="95" t="str">
        <f t="shared" si="107"/>
        <v>OAK</v>
      </c>
      <c r="L1606" s="95">
        <v>10</v>
      </c>
      <c r="M1606" s="95">
        <f>COUNTIF($D$3:K1606,K1606)</f>
        <v>102</v>
      </c>
    </row>
    <row r="1607" spans="1:13" x14ac:dyDescent="0.25">
      <c r="A1607" s="95">
        <v>1605</v>
      </c>
      <c r="B1607" s="95">
        <f>COUNTIF($D$3:K1607,D1607)</f>
        <v>103</v>
      </c>
      <c r="C1607" s="95">
        <v>13</v>
      </c>
      <c r="D1607" s="95" t="str">
        <f t="shared" si="106"/>
        <v>KCM</v>
      </c>
      <c r="E1607" s="95">
        <f t="shared" si="104"/>
        <v>1</v>
      </c>
      <c r="F1607" s="95" t="str" cm="1">
        <f t="array" ref="F1607">_xlfn.IFS(G1607&gt;H1607,"W",G1607&lt;H1607,"L",G1607=H1607,"---")</f>
        <v>W</v>
      </c>
      <c r="G1607" s="165">
        <v>9</v>
      </c>
      <c r="H1607" s="165">
        <v>2</v>
      </c>
      <c r="I1607" s="95" t="str" cm="1">
        <f t="array" ref="I1607">_xlfn.IFS(H1607&gt;G1607,"W",H1607&lt;G1607,"L",H1607=G1607,"---")</f>
        <v>L</v>
      </c>
      <c r="J1607" s="95">
        <f t="shared" si="105"/>
        <v>0</v>
      </c>
      <c r="K1607" s="95" t="str">
        <f t="shared" si="107"/>
        <v>DAL</v>
      </c>
      <c r="L1607" s="95">
        <v>15</v>
      </c>
      <c r="M1607" s="95">
        <f>COUNTIF($D$3:K1607,K1607)</f>
        <v>102</v>
      </c>
    </row>
    <row r="1608" spans="1:13" x14ac:dyDescent="0.25">
      <c r="A1608" s="95">
        <v>1606</v>
      </c>
      <c r="B1608" s="95">
        <f>COUNTIF($D$3:K1608,D1608)</f>
        <v>102</v>
      </c>
      <c r="C1608" s="95">
        <v>14</v>
      </c>
      <c r="D1608" s="95" t="str">
        <f t="shared" si="106"/>
        <v>MIN</v>
      </c>
      <c r="E1608" s="95">
        <f t="shared" si="104"/>
        <v>0</v>
      </c>
      <c r="F1608" s="95" t="str" cm="1">
        <f t="array" ref="F1608">_xlfn.IFS(G1608&gt;H1608,"W",G1608&lt;H1608,"L",G1608=H1608,"---")</f>
        <v>L</v>
      </c>
      <c r="G1608" s="165">
        <v>1</v>
      </c>
      <c r="H1608" s="165">
        <v>13</v>
      </c>
      <c r="I1608" s="95" t="str" cm="1">
        <f t="array" ref="I1608">_xlfn.IFS(H1608&gt;G1608,"W",H1608&lt;G1608,"L",H1608=G1608,"---")</f>
        <v>W</v>
      </c>
      <c r="J1608" s="95">
        <f t="shared" si="105"/>
        <v>1</v>
      </c>
      <c r="K1608" s="95" t="str">
        <f t="shared" si="107"/>
        <v>HOU</v>
      </c>
      <c r="L1608" s="95">
        <v>16</v>
      </c>
      <c r="M1608" s="95">
        <f>COUNTIF($D$3:K1608,K1608)</f>
        <v>101</v>
      </c>
    </row>
    <row r="1609" spans="1:13" x14ac:dyDescent="0.25">
      <c r="A1609" s="95">
        <v>1607</v>
      </c>
      <c r="B1609" s="95">
        <f>COUNTIF($D$3:K1609,D1609)</f>
        <v>99</v>
      </c>
      <c r="C1609" s="95">
        <v>19</v>
      </c>
      <c r="D1609" s="95" t="str">
        <f t="shared" si="106"/>
        <v>BKN</v>
      </c>
      <c r="E1609" s="95">
        <f t="shared" si="104"/>
        <v>1</v>
      </c>
      <c r="F1609" s="95" t="str" cm="1">
        <f t="array" ref="F1609">_xlfn.IFS(G1609&gt;H1609,"W",G1609&lt;H1609,"L",G1609=H1609,"---")</f>
        <v>W</v>
      </c>
      <c r="G1609" s="165">
        <v>3</v>
      </c>
      <c r="H1609" s="165">
        <v>2</v>
      </c>
      <c r="I1609" s="95" t="str" cm="1">
        <f t="array" ref="I1609">_xlfn.IFS(H1609&gt;G1609,"W",H1609&lt;G1609,"L",H1609=G1609,"---")</f>
        <v>L</v>
      </c>
      <c r="J1609" s="95">
        <f t="shared" si="105"/>
        <v>0</v>
      </c>
      <c r="K1609" s="95" t="str">
        <f t="shared" si="107"/>
        <v>NYC</v>
      </c>
      <c r="L1609" s="95">
        <v>17</v>
      </c>
      <c r="M1609" s="95">
        <f>COUNTIF($D$3:K1609,K1609)</f>
        <v>101</v>
      </c>
    </row>
    <row r="1610" spans="1:13" x14ac:dyDescent="0.25">
      <c r="A1610" s="95">
        <v>1608</v>
      </c>
      <c r="B1610" s="95">
        <f>COUNTIF($D$3:K1610,D1610)</f>
        <v>100</v>
      </c>
      <c r="C1610" s="95">
        <v>20</v>
      </c>
      <c r="D1610" s="95" t="str">
        <f t="shared" si="106"/>
        <v>WAS</v>
      </c>
      <c r="E1610" s="95">
        <f t="shared" si="104"/>
        <v>1</v>
      </c>
      <c r="F1610" s="95" t="str" cm="1">
        <f t="array" ref="F1610">_xlfn.IFS(G1610&gt;H1610,"W",G1610&lt;H1610,"L",G1610=H1610,"---")</f>
        <v>W</v>
      </c>
      <c r="G1610" s="165">
        <v>4</v>
      </c>
      <c r="H1610" s="165">
        <v>3</v>
      </c>
      <c r="I1610" s="95" t="str" cm="1">
        <f t="array" ref="I1610">_xlfn.IFS(H1610&gt;G1610,"W",H1610&lt;G1610,"L",H1610=G1610,"---")</f>
        <v>L</v>
      </c>
      <c r="J1610" s="95">
        <f t="shared" si="105"/>
        <v>0</v>
      </c>
      <c r="K1610" s="95" t="str">
        <f t="shared" si="107"/>
        <v>PHI</v>
      </c>
      <c r="L1610" s="95">
        <v>18</v>
      </c>
      <c r="M1610" s="95">
        <f>COUNTIF($D$3:K1610,K1610)</f>
        <v>101</v>
      </c>
    </row>
    <row r="1611" spans="1:13" x14ac:dyDescent="0.25">
      <c r="A1611" s="95">
        <v>1609</v>
      </c>
      <c r="B1611" s="95">
        <f>COUNTIF($D$3:K1611,D1611)</f>
        <v>101</v>
      </c>
      <c r="C1611" s="95">
        <v>23</v>
      </c>
      <c r="D1611" s="95" t="str">
        <f t="shared" si="106"/>
        <v>MIA</v>
      </c>
      <c r="E1611" s="95">
        <f t="shared" si="104"/>
        <v>1</v>
      </c>
      <c r="F1611" s="95" t="str" cm="1">
        <f t="array" ref="F1611">_xlfn.IFS(G1611&gt;H1611,"W",G1611&lt;H1611,"L",G1611=H1611,"---")</f>
        <v>W</v>
      </c>
      <c r="G1611" s="165">
        <v>6</v>
      </c>
      <c r="H1611" s="165">
        <v>4</v>
      </c>
      <c r="I1611" s="95" t="str" cm="1">
        <f t="array" ref="I1611">_xlfn.IFS(H1611&gt;G1611,"W",H1611&lt;G1611,"L",H1611=G1611,"---")</f>
        <v>L</v>
      </c>
      <c r="J1611" s="95">
        <f t="shared" si="105"/>
        <v>0</v>
      </c>
      <c r="K1611" s="95" t="str">
        <f t="shared" si="107"/>
        <v>PIT</v>
      </c>
      <c r="L1611" s="95">
        <v>21</v>
      </c>
      <c r="M1611" s="95">
        <f>COUNTIF($D$3:K1611,K1611)</f>
        <v>101</v>
      </c>
    </row>
    <row r="1612" spans="1:13" x14ac:dyDescent="0.25">
      <c r="A1612" s="95">
        <v>1610</v>
      </c>
      <c r="B1612" s="95">
        <f>COUNTIF($D$3:K1612,D1612)</f>
        <v>99</v>
      </c>
      <c r="C1612" s="95">
        <v>24</v>
      </c>
      <c r="D1612" s="95" t="str">
        <f t="shared" si="106"/>
        <v>CIN</v>
      </c>
      <c r="E1612" s="95">
        <f t="shared" si="104"/>
        <v>0</v>
      </c>
      <c r="F1612" s="95" t="str" cm="1">
        <f t="array" ref="F1612">_xlfn.IFS(G1612&gt;H1612,"W",G1612&lt;H1612,"L",G1612=H1612,"---")</f>
        <v>L</v>
      </c>
      <c r="G1612" s="165">
        <v>4</v>
      </c>
      <c r="H1612" s="165">
        <v>7</v>
      </c>
      <c r="I1612" s="95" t="str" cm="1">
        <f t="array" ref="I1612">_xlfn.IFS(H1612&gt;G1612,"W",H1612&lt;G1612,"L",H1612=G1612,"---")</f>
        <v>W</v>
      </c>
      <c r="J1612" s="95">
        <f t="shared" si="105"/>
        <v>1</v>
      </c>
      <c r="K1612" s="95" t="str">
        <f t="shared" si="107"/>
        <v>ATL</v>
      </c>
      <c r="L1612" s="95">
        <v>22</v>
      </c>
      <c r="M1612" s="95">
        <f>COUNTIF($D$3:K1612,K1612)</f>
        <v>101</v>
      </c>
    </row>
    <row r="1613" spans="1:13" x14ac:dyDescent="0.25">
      <c r="A1613" s="95">
        <v>1611</v>
      </c>
      <c r="B1613" s="95">
        <f>COUNTIF($D$3:K1613,D1613)</f>
        <v>99</v>
      </c>
      <c r="C1613" s="95">
        <v>25</v>
      </c>
      <c r="D1613" s="95" t="str">
        <f t="shared" si="106"/>
        <v>CHC</v>
      </c>
      <c r="E1613" s="95">
        <f t="shared" si="104"/>
        <v>0</v>
      </c>
      <c r="F1613" s="95" t="str" cm="1">
        <f t="array" ref="F1613">_xlfn.IFS(G1613&gt;H1613,"W",G1613&lt;H1613,"L",G1613=H1613,"---")</f>
        <v>L</v>
      </c>
      <c r="G1613" s="165">
        <v>6</v>
      </c>
      <c r="H1613" s="165">
        <v>7</v>
      </c>
      <c r="I1613" s="95" t="str" cm="1">
        <f t="array" ref="I1613">_xlfn.IFS(H1613&gt;G1613,"W",H1613&lt;G1613,"L",H1613=G1613,"---")</f>
        <v>W</v>
      </c>
      <c r="J1613" s="95">
        <f t="shared" si="105"/>
        <v>1</v>
      </c>
      <c r="K1613" s="95" t="str">
        <f t="shared" si="107"/>
        <v>OKC</v>
      </c>
      <c r="L1613" s="95">
        <v>27</v>
      </c>
      <c r="M1613" s="95">
        <f>COUNTIF($D$3:K1613,K1613)</f>
        <v>100</v>
      </c>
    </row>
    <row r="1614" spans="1:13" x14ac:dyDescent="0.25">
      <c r="A1614" s="95">
        <v>1612</v>
      </c>
      <c r="B1614" s="95">
        <f>COUNTIF($D$3:K1614,D1614)</f>
        <v>101</v>
      </c>
      <c r="C1614" s="95">
        <v>26</v>
      </c>
      <c r="D1614" s="95" t="str">
        <f t="shared" si="106"/>
        <v>STL</v>
      </c>
      <c r="E1614" s="95">
        <f t="shared" si="104"/>
        <v>1</v>
      </c>
      <c r="F1614" s="95" t="str" cm="1">
        <f t="array" ref="F1614">_xlfn.IFS(G1614&gt;H1614,"W",G1614&lt;H1614,"L",G1614=H1614,"---")</f>
        <v>W</v>
      </c>
      <c r="G1614" s="165">
        <v>5</v>
      </c>
      <c r="H1614" s="165">
        <v>1</v>
      </c>
      <c r="I1614" s="95" t="str" cm="1">
        <f t="array" ref="I1614">_xlfn.IFS(H1614&gt;G1614,"W",H1614&lt;G1614,"L",H1614=G1614,"---")</f>
        <v>L</v>
      </c>
      <c r="J1614" s="95">
        <f t="shared" si="105"/>
        <v>0</v>
      </c>
      <c r="K1614" s="95" t="str">
        <f t="shared" si="107"/>
        <v>COL</v>
      </c>
      <c r="L1614" s="95">
        <v>28</v>
      </c>
      <c r="M1614" s="95">
        <f>COUNTIF($D$3:K1614,K1614)</f>
        <v>101</v>
      </c>
    </row>
    <row r="1615" spans="1:13" x14ac:dyDescent="0.25">
      <c r="A1615" s="95">
        <v>1613</v>
      </c>
      <c r="B1615" s="95">
        <f>COUNTIF($D$3:K1615,D1615)</f>
        <v>101</v>
      </c>
      <c r="C1615" s="95">
        <v>31</v>
      </c>
      <c r="D1615" s="95" t="str">
        <f t="shared" si="106"/>
        <v>SDT</v>
      </c>
      <c r="E1615" s="95">
        <f t="shared" si="104"/>
        <v>1</v>
      </c>
      <c r="F1615" s="95" t="str" cm="1">
        <f t="array" ref="F1615">_xlfn.IFS(G1615&gt;H1615,"W",G1615&lt;H1615,"L",G1615=H1615,"---")</f>
        <v>W</v>
      </c>
      <c r="G1615" s="165">
        <v>13</v>
      </c>
      <c r="H1615" s="165">
        <v>1</v>
      </c>
      <c r="I1615" s="95" t="str" cm="1">
        <f t="array" ref="I1615">_xlfn.IFS(H1615&gt;G1615,"W",H1615&lt;G1615,"L",H1615=G1615,"---")</f>
        <v>L</v>
      </c>
      <c r="J1615" s="95">
        <f t="shared" si="105"/>
        <v>0</v>
      </c>
      <c r="K1615" s="95" t="str">
        <f t="shared" si="107"/>
        <v>LAP</v>
      </c>
      <c r="L1615" s="95">
        <v>29</v>
      </c>
      <c r="M1615" s="95">
        <f>COUNTIF($D$3:K1615,K1615)</f>
        <v>102</v>
      </c>
    </row>
    <row r="1616" spans="1:13" x14ac:dyDescent="0.25">
      <c r="A1616" s="95">
        <v>1614</v>
      </c>
      <c r="B1616" s="95">
        <f>COUNTIF($D$3:K1616,D1616)</f>
        <v>101</v>
      </c>
      <c r="C1616" s="95">
        <v>32</v>
      </c>
      <c r="D1616" s="95" t="str">
        <f t="shared" si="106"/>
        <v>SFN</v>
      </c>
      <c r="E1616" s="95">
        <f t="shared" si="104"/>
        <v>1</v>
      </c>
      <c r="F1616" s="95" t="str" cm="1">
        <f t="array" ref="F1616">_xlfn.IFS(G1616&gt;H1616,"W",G1616&lt;H1616,"L",G1616=H1616,"---")</f>
        <v>W</v>
      </c>
      <c r="G1616" s="165">
        <v>8</v>
      </c>
      <c r="H1616" s="165">
        <v>5</v>
      </c>
      <c r="I1616" s="95" t="str" cm="1">
        <f t="array" ref="I1616">_xlfn.IFS(H1616&gt;G1616,"W",H1616&lt;G1616,"L",H1616=G1616,"---")</f>
        <v>L</v>
      </c>
      <c r="J1616" s="95">
        <f t="shared" si="105"/>
        <v>0</v>
      </c>
      <c r="K1616" s="95" t="str">
        <f t="shared" si="107"/>
        <v>PHX</v>
      </c>
      <c r="L1616" s="95">
        <v>30</v>
      </c>
      <c r="M1616" s="95">
        <f>COUNTIF($D$3:K1616,K1616)</f>
        <v>102</v>
      </c>
    </row>
    <row r="1617" spans="1:13" x14ac:dyDescent="0.25">
      <c r="A1617" s="95">
        <v>1615</v>
      </c>
      <c r="B1617" s="95">
        <f>COUNTIF($D$3:K1617,D1617)</f>
        <v>102</v>
      </c>
      <c r="C1617" s="95">
        <v>1</v>
      </c>
      <c r="D1617" s="95" t="str">
        <f t="shared" si="106"/>
        <v>NYS</v>
      </c>
      <c r="E1617" s="95">
        <f t="shared" si="104"/>
        <v>0</v>
      </c>
      <c r="F1617" s="95" t="str" cm="1">
        <f t="array" ref="F1617">_xlfn.IFS(G1617&gt;H1617,"W",G1617&lt;H1617,"L",G1617=H1617,"---")</f>
        <v>L</v>
      </c>
      <c r="G1617" s="165">
        <v>4</v>
      </c>
      <c r="H1617" s="165">
        <v>5</v>
      </c>
      <c r="I1617" s="95" t="str" cm="1">
        <f t="array" ref="I1617">_xlfn.IFS(H1617&gt;G1617,"W",H1617&lt;G1617,"L",H1617=G1617,"---")</f>
        <v>W</v>
      </c>
      <c r="J1617" s="95">
        <f t="shared" si="105"/>
        <v>1</v>
      </c>
      <c r="K1617" s="95" t="str">
        <f t="shared" si="107"/>
        <v>BAL</v>
      </c>
      <c r="L1617" s="95">
        <v>3</v>
      </c>
      <c r="M1617" s="95">
        <f>COUNTIF($D$3:K1617,K1617)</f>
        <v>100</v>
      </c>
    </row>
    <row r="1618" spans="1:13" x14ac:dyDescent="0.25">
      <c r="A1618" s="95">
        <v>1616</v>
      </c>
      <c r="B1618" s="95">
        <f>COUNTIF($D$3:K1618,D1618)</f>
        <v>102</v>
      </c>
      <c r="C1618" s="95">
        <v>2</v>
      </c>
      <c r="D1618" s="95" t="str">
        <f t="shared" si="106"/>
        <v>BOS</v>
      </c>
      <c r="E1618" s="95">
        <f t="shared" si="104"/>
        <v>1</v>
      </c>
      <c r="F1618" s="95" t="str" cm="1">
        <f t="array" ref="F1618">_xlfn.IFS(G1618&gt;H1618,"W",G1618&lt;H1618,"L",G1618=H1618,"---")</f>
        <v>W</v>
      </c>
      <c r="G1618" s="165">
        <v>9</v>
      </c>
      <c r="H1618" s="165">
        <v>5</v>
      </c>
      <c r="I1618" s="95" t="str" cm="1">
        <f t="array" ref="I1618">_xlfn.IFS(H1618&gt;G1618,"W",H1618&lt;G1618,"L",H1618=G1618,"---")</f>
        <v>L</v>
      </c>
      <c r="J1618" s="95">
        <f t="shared" si="105"/>
        <v>0</v>
      </c>
      <c r="K1618" s="95" t="str">
        <f t="shared" si="107"/>
        <v>CLE</v>
      </c>
      <c r="L1618" s="95">
        <v>4</v>
      </c>
      <c r="M1618" s="95">
        <f>COUNTIF($D$3:K1618,K1618)</f>
        <v>101</v>
      </c>
    </row>
    <row r="1619" spans="1:13" x14ac:dyDescent="0.25">
      <c r="A1619" s="95">
        <v>1617</v>
      </c>
      <c r="B1619" s="95">
        <f>COUNTIF($D$3:K1619,D1619)</f>
        <v>100</v>
      </c>
      <c r="C1619" s="95">
        <v>19</v>
      </c>
      <c r="D1619" s="95" t="str">
        <f t="shared" si="106"/>
        <v>BKN</v>
      </c>
      <c r="E1619" s="95">
        <f t="shared" si="104"/>
        <v>0</v>
      </c>
      <c r="F1619" s="95" t="str" cm="1">
        <f t="array" ref="F1619">_xlfn.IFS(G1619&gt;H1619,"W",G1619&lt;H1619,"L",G1619=H1619,"---")</f>
        <v>L</v>
      </c>
      <c r="G1619" s="165">
        <v>6</v>
      </c>
      <c r="H1619" s="165">
        <v>7</v>
      </c>
      <c r="I1619" s="95" t="str" cm="1">
        <f t="array" ref="I1619">_xlfn.IFS(H1619&gt;G1619,"W",H1619&lt;G1619,"L",H1619=G1619,"---")</f>
        <v>W</v>
      </c>
      <c r="J1619" s="95">
        <f t="shared" si="105"/>
        <v>1</v>
      </c>
      <c r="K1619" s="95" t="str">
        <f t="shared" si="107"/>
        <v>NYC</v>
      </c>
      <c r="L1619" s="95">
        <v>17</v>
      </c>
      <c r="M1619" s="95">
        <f>COUNTIF($D$3:K1619,K1619)</f>
        <v>102</v>
      </c>
    </row>
    <row r="1620" spans="1:13" x14ac:dyDescent="0.25">
      <c r="A1620" s="95">
        <v>1618</v>
      </c>
      <c r="B1620" s="95">
        <f>COUNTIF($D$3:K1620,D1620)</f>
        <v>101</v>
      </c>
      <c r="C1620" s="95">
        <v>20</v>
      </c>
      <c r="D1620" s="95" t="str">
        <f t="shared" si="106"/>
        <v>WAS</v>
      </c>
      <c r="E1620" s="95">
        <f t="shared" si="104"/>
        <v>1</v>
      </c>
      <c r="F1620" s="95" t="str" cm="1">
        <f t="array" ref="F1620">_xlfn.IFS(G1620&gt;H1620,"W",G1620&lt;H1620,"L",G1620=H1620,"---")</f>
        <v>W</v>
      </c>
      <c r="G1620" s="165">
        <v>8</v>
      </c>
      <c r="H1620" s="165">
        <v>6</v>
      </c>
      <c r="I1620" s="95" t="str" cm="1">
        <f t="array" ref="I1620">_xlfn.IFS(H1620&gt;G1620,"W",H1620&lt;G1620,"L",H1620=G1620,"---")</f>
        <v>L</v>
      </c>
      <c r="J1620" s="95">
        <f t="shared" si="105"/>
        <v>0</v>
      </c>
      <c r="K1620" s="95" t="str">
        <f t="shared" si="107"/>
        <v>PHI</v>
      </c>
      <c r="L1620" s="95">
        <v>18</v>
      </c>
      <c r="M1620" s="95">
        <f>COUNTIF($D$3:K1620,K1620)</f>
        <v>102</v>
      </c>
    </row>
    <row r="1621" spans="1:13" x14ac:dyDescent="0.25">
      <c r="A1621" s="95">
        <v>1619</v>
      </c>
      <c r="B1621" s="95">
        <f>COUNTIF($D$3:K1621,D1621)</f>
        <v>100</v>
      </c>
      <c r="C1621" s="95">
        <v>24</v>
      </c>
      <c r="D1621" s="95" t="str">
        <f t="shared" si="106"/>
        <v>CIN</v>
      </c>
      <c r="E1621" s="95">
        <f t="shared" si="104"/>
        <v>0</v>
      </c>
      <c r="F1621" s="95" t="str" cm="1">
        <f t="array" ref="F1621">_xlfn.IFS(G1621&gt;H1621,"W",G1621&lt;H1621,"L",G1621=H1621,"---")</f>
        <v>L</v>
      </c>
      <c r="G1621" s="165">
        <v>1</v>
      </c>
      <c r="H1621" s="165">
        <v>7</v>
      </c>
      <c r="I1621" s="95" t="str" cm="1">
        <f t="array" ref="I1621">_xlfn.IFS(H1621&gt;G1621,"W",H1621&lt;G1621,"L",H1621=G1621,"---")</f>
        <v>W</v>
      </c>
      <c r="J1621" s="95">
        <f t="shared" si="105"/>
        <v>1</v>
      </c>
      <c r="K1621" s="95" t="str">
        <f t="shared" si="107"/>
        <v>ATL</v>
      </c>
      <c r="L1621" s="95">
        <v>22</v>
      </c>
      <c r="M1621" s="95">
        <f>COUNTIF($D$3:K1621,K1621)</f>
        <v>102</v>
      </c>
    </row>
    <row r="1622" spans="1:13" x14ac:dyDescent="0.25">
      <c r="A1622" s="95">
        <v>1620</v>
      </c>
      <c r="B1622" s="95">
        <f>COUNTIF($D$3:K1622,D1622)</f>
        <v>100</v>
      </c>
      <c r="C1622" s="95">
        <v>25</v>
      </c>
      <c r="D1622" s="95" t="str">
        <f t="shared" si="106"/>
        <v>CHC</v>
      </c>
      <c r="E1622" s="95">
        <f t="shared" si="104"/>
        <v>1</v>
      </c>
      <c r="F1622" s="95" t="str" cm="1">
        <f t="array" ref="F1622">_xlfn.IFS(G1622&gt;H1622,"W",G1622&lt;H1622,"L",G1622=H1622,"---")</f>
        <v>W</v>
      </c>
      <c r="G1622" s="165">
        <v>4</v>
      </c>
      <c r="H1622" s="165">
        <v>1</v>
      </c>
      <c r="I1622" s="95" t="str" cm="1">
        <f t="array" ref="I1622">_xlfn.IFS(H1622&gt;G1622,"W",H1622&lt;G1622,"L",H1622=G1622,"---")</f>
        <v>L</v>
      </c>
      <c r="J1622" s="95">
        <f t="shared" si="105"/>
        <v>0</v>
      </c>
      <c r="K1622" s="95" t="str">
        <f t="shared" si="107"/>
        <v>OKC</v>
      </c>
      <c r="L1622" s="95">
        <v>27</v>
      </c>
      <c r="M1622" s="95">
        <f>COUNTIF($D$3:K1622,K1622)</f>
        <v>101</v>
      </c>
    </row>
    <row r="1623" spans="1:13" x14ac:dyDescent="0.25">
      <c r="A1623" s="95">
        <v>1621</v>
      </c>
      <c r="B1623" s="95">
        <f>COUNTIF($D$3:K1623,D1623)</f>
        <v>102</v>
      </c>
      <c r="C1623" s="95">
        <v>26</v>
      </c>
      <c r="D1623" s="95" t="str">
        <f t="shared" si="106"/>
        <v>STL</v>
      </c>
      <c r="E1623" s="95">
        <f t="shared" si="104"/>
        <v>1</v>
      </c>
      <c r="F1623" s="95" t="str" cm="1">
        <f t="array" ref="F1623">_xlfn.IFS(G1623&gt;H1623,"W",G1623&lt;H1623,"L",G1623=H1623,"---")</f>
        <v>W</v>
      </c>
      <c r="G1623" s="165">
        <v>3</v>
      </c>
      <c r="H1623" s="165">
        <v>1</v>
      </c>
      <c r="I1623" s="95" t="str" cm="1">
        <f t="array" ref="I1623">_xlfn.IFS(H1623&gt;G1623,"W",H1623&lt;G1623,"L",H1623=G1623,"---")</f>
        <v>L</v>
      </c>
      <c r="J1623" s="95">
        <f t="shared" si="105"/>
        <v>0</v>
      </c>
      <c r="K1623" s="95" t="str">
        <f t="shared" si="107"/>
        <v>COL</v>
      </c>
      <c r="L1623" s="95">
        <v>28</v>
      </c>
      <c r="M1623" s="95">
        <f>COUNTIF($D$3:K1623,K1623)</f>
        <v>102</v>
      </c>
    </row>
    <row r="1624" spans="1:13" x14ac:dyDescent="0.25">
      <c r="A1624" s="95">
        <v>1622</v>
      </c>
      <c r="B1624" s="95">
        <f>COUNTIF($D$3:K1624,D1624)</f>
        <v>102</v>
      </c>
      <c r="C1624" s="95">
        <v>31</v>
      </c>
      <c r="D1624" s="95" t="str">
        <f t="shared" si="106"/>
        <v>SDT</v>
      </c>
      <c r="E1624" s="95">
        <f t="shared" si="104"/>
        <v>0</v>
      </c>
      <c r="F1624" s="95" t="str" cm="1">
        <f t="array" ref="F1624">_xlfn.IFS(G1624&gt;H1624,"W",G1624&lt;H1624,"L",G1624=H1624,"---")</f>
        <v>L</v>
      </c>
      <c r="G1624" s="165">
        <v>3</v>
      </c>
      <c r="H1624" s="165">
        <v>8</v>
      </c>
      <c r="I1624" s="95" t="str" cm="1">
        <f t="array" ref="I1624">_xlfn.IFS(H1624&gt;G1624,"W",H1624&lt;G1624,"L",H1624=G1624,"---")</f>
        <v>W</v>
      </c>
      <c r="J1624" s="95">
        <f t="shared" si="105"/>
        <v>1</v>
      </c>
      <c r="K1624" s="95" t="str">
        <f t="shared" si="107"/>
        <v>LAP</v>
      </c>
      <c r="L1624" s="95">
        <v>29</v>
      </c>
      <c r="M1624" s="95">
        <f>COUNTIF($D$3:K1624,K1624)</f>
        <v>103</v>
      </c>
    </row>
    <row r="1625" spans="1:13" x14ac:dyDescent="0.25">
      <c r="A1625" s="95">
        <v>1623</v>
      </c>
      <c r="B1625" s="95">
        <f>COUNTIF($D$3:K1625,D1625)</f>
        <v>101</v>
      </c>
      <c r="C1625" s="95">
        <v>9</v>
      </c>
      <c r="D1625" s="95" t="str">
        <f t="shared" si="106"/>
        <v>SEA</v>
      </c>
      <c r="E1625" s="95">
        <f t="shared" si="104"/>
        <v>0</v>
      </c>
      <c r="F1625" s="95" t="str" cm="1">
        <f t="array" ref="F1625">_xlfn.IFS(G1625&gt;H1625,"W",G1625&lt;H1625,"L",G1625=H1625,"---")</f>
        <v>L</v>
      </c>
      <c r="G1625" s="165">
        <v>2</v>
      </c>
      <c r="H1625" s="165">
        <v>3</v>
      </c>
      <c r="I1625" s="95" t="str" cm="1">
        <f t="array" ref="I1625">_xlfn.IFS(H1625&gt;G1625,"W",H1625&lt;G1625,"L",H1625=G1625,"---")</f>
        <v>W</v>
      </c>
      <c r="J1625" s="95">
        <f t="shared" si="105"/>
        <v>1</v>
      </c>
      <c r="K1625" s="95" t="str">
        <f t="shared" si="107"/>
        <v>NYC</v>
      </c>
      <c r="L1625" s="95">
        <v>17</v>
      </c>
      <c r="M1625" s="95">
        <f>COUNTIF($D$3:K1625,K1625)</f>
        <v>103</v>
      </c>
    </row>
    <row r="1626" spans="1:13" x14ac:dyDescent="0.25">
      <c r="A1626" s="95">
        <v>1624</v>
      </c>
      <c r="B1626" s="95">
        <f>COUNTIF($D$3:K1626,D1626)</f>
        <v>103</v>
      </c>
      <c r="C1626" s="95">
        <v>10</v>
      </c>
      <c r="D1626" s="95" t="str">
        <f t="shared" si="106"/>
        <v>OAK</v>
      </c>
      <c r="E1626" s="95">
        <f t="shared" si="104"/>
        <v>1</v>
      </c>
      <c r="F1626" s="95" t="str" cm="1">
        <f t="array" ref="F1626">_xlfn.IFS(G1626&gt;H1626,"W",G1626&lt;H1626,"L",G1626=H1626,"---")</f>
        <v>W</v>
      </c>
      <c r="G1626" s="165">
        <v>9</v>
      </c>
      <c r="H1626" s="165">
        <v>3</v>
      </c>
      <c r="I1626" s="95" t="str" cm="1">
        <f t="array" ref="I1626">_xlfn.IFS(H1626&gt;G1626,"W",H1626&lt;G1626,"L",H1626=G1626,"---")</f>
        <v>L</v>
      </c>
      <c r="J1626" s="95">
        <f t="shared" si="105"/>
        <v>0</v>
      </c>
      <c r="K1626" s="95" t="str">
        <f t="shared" si="107"/>
        <v>PHI</v>
      </c>
      <c r="L1626" s="95">
        <v>18</v>
      </c>
      <c r="M1626" s="95">
        <f>COUNTIF($D$3:K1626,K1626)</f>
        <v>103</v>
      </c>
    </row>
    <row r="1627" spans="1:13" x14ac:dyDescent="0.25">
      <c r="A1627" s="95">
        <v>1625</v>
      </c>
      <c r="B1627" s="95">
        <f>COUNTIF($D$3:K1627,D1627)</f>
        <v>102</v>
      </c>
      <c r="C1627" s="95">
        <v>11</v>
      </c>
      <c r="D1627" s="95" t="str">
        <f t="shared" si="106"/>
        <v>LAA</v>
      </c>
      <c r="E1627" s="95">
        <f t="shared" si="104"/>
        <v>1</v>
      </c>
      <c r="F1627" s="95" t="str" cm="1">
        <f t="array" ref="F1627">_xlfn.IFS(G1627&gt;H1627,"W",G1627&lt;H1627,"L",G1627=H1627,"---")</f>
        <v>W</v>
      </c>
      <c r="G1627" s="165">
        <v>7</v>
      </c>
      <c r="H1627" s="165">
        <v>3</v>
      </c>
      <c r="I1627" s="95" t="str" cm="1">
        <f t="array" ref="I1627">_xlfn.IFS(H1627&gt;G1627,"W",H1627&lt;G1627,"L",H1627=G1627,"---")</f>
        <v>L</v>
      </c>
      <c r="J1627" s="95">
        <f t="shared" si="105"/>
        <v>0</v>
      </c>
      <c r="K1627" s="95" t="str">
        <f t="shared" si="107"/>
        <v>BKN</v>
      </c>
      <c r="L1627" s="95">
        <v>19</v>
      </c>
      <c r="M1627" s="95">
        <f>COUNTIF($D$3:K1627,K1627)</f>
        <v>101</v>
      </c>
    </row>
    <row r="1628" spans="1:13" x14ac:dyDescent="0.25">
      <c r="A1628" s="95">
        <v>1626</v>
      </c>
      <c r="B1628" s="95">
        <f>COUNTIF($D$3:K1628,D1628)</f>
        <v>103</v>
      </c>
      <c r="C1628" s="95">
        <v>12</v>
      </c>
      <c r="D1628" s="95" t="str">
        <f t="shared" si="106"/>
        <v>CHR</v>
      </c>
      <c r="E1628" s="95">
        <f t="shared" si="104"/>
        <v>0</v>
      </c>
      <c r="F1628" s="95" t="str" cm="1">
        <f t="array" ref="F1628">_xlfn.IFS(G1628&gt;H1628,"W",G1628&lt;H1628,"L",G1628=H1628,"---")</f>
        <v>L</v>
      </c>
      <c r="G1628" s="165">
        <v>4</v>
      </c>
      <c r="H1628" s="165">
        <v>10</v>
      </c>
      <c r="I1628" s="95" t="str" cm="1">
        <f t="array" ref="I1628">_xlfn.IFS(H1628&gt;G1628,"W",H1628&lt;G1628,"L",H1628=G1628,"---")</f>
        <v>W</v>
      </c>
      <c r="J1628" s="95">
        <f t="shared" si="105"/>
        <v>1</v>
      </c>
      <c r="K1628" s="95" t="str">
        <f t="shared" si="107"/>
        <v>WAS</v>
      </c>
      <c r="L1628" s="95">
        <v>20</v>
      </c>
      <c r="M1628" s="95">
        <f>COUNTIF($D$3:K1628,K1628)</f>
        <v>102</v>
      </c>
    </row>
    <row r="1629" spans="1:13" x14ac:dyDescent="0.25">
      <c r="A1629" s="95">
        <v>1627</v>
      </c>
      <c r="B1629" s="95">
        <f>COUNTIF($D$3:K1629,D1629)</f>
        <v>104</v>
      </c>
      <c r="C1629" s="95">
        <v>13</v>
      </c>
      <c r="D1629" s="95" t="str">
        <f t="shared" si="106"/>
        <v>KCM</v>
      </c>
      <c r="E1629" s="95">
        <f t="shared" si="104"/>
        <v>1</v>
      </c>
      <c r="F1629" s="95" t="str" cm="1">
        <f t="array" ref="F1629">_xlfn.IFS(G1629&gt;H1629,"W",G1629&lt;H1629,"L",G1629=H1629,"---")</f>
        <v>W</v>
      </c>
      <c r="G1629" s="165">
        <v>6</v>
      </c>
      <c r="H1629" s="165">
        <v>4</v>
      </c>
      <c r="I1629" s="95" t="str" cm="1">
        <f t="array" ref="I1629">_xlfn.IFS(H1629&gt;G1629,"W",H1629&lt;G1629,"L",H1629=G1629,"---")</f>
        <v>L</v>
      </c>
      <c r="J1629" s="95">
        <f t="shared" si="105"/>
        <v>0</v>
      </c>
      <c r="K1629" s="95" t="str">
        <f t="shared" si="107"/>
        <v>PIT</v>
      </c>
      <c r="L1629" s="95">
        <v>21</v>
      </c>
      <c r="M1629" s="95">
        <f>COUNTIF($D$3:K1629,K1629)</f>
        <v>102</v>
      </c>
    </row>
    <row r="1630" spans="1:13" x14ac:dyDescent="0.25">
      <c r="A1630" s="95">
        <v>1628</v>
      </c>
      <c r="B1630" s="95">
        <f>COUNTIF($D$3:K1630,D1630)</f>
        <v>103</v>
      </c>
      <c r="C1630" s="95">
        <v>14</v>
      </c>
      <c r="D1630" s="95" t="str">
        <f t="shared" si="106"/>
        <v>MIN</v>
      </c>
      <c r="E1630" s="95">
        <f t="shared" si="104"/>
        <v>0</v>
      </c>
      <c r="F1630" s="95" t="str" cm="1">
        <f t="array" ref="F1630">_xlfn.IFS(G1630&gt;H1630,"W",G1630&lt;H1630,"L",G1630=H1630,"---")</f>
        <v>L</v>
      </c>
      <c r="G1630" s="165">
        <v>3</v>
      </c>
      <c r="H1630" s="165">
        <v>4</v>
      </c>
      <c r="I1630" s="95" t="str" cm="1">
        <f t="array" ref="I1630">_xlfn.IFS(H1630&gt;G1630,"W",H1630&lt;G1630,"L",H1630=G1630,"---")</f>
        <v>W</v>
      </c>
      <c r="J1630" s="95">
        <f t="shared" si="105"/>
        <v>1</v>
      </c>
      <c r="K1630" s="95" t="str">
        <f t="shared" si="107"/>
        <v>ATL</v>
      </c>
      <c r="L1630" s="95">
        <v>22</v>
      </c>
      <c r="M1630" s="95">
        <f>COUNTIF($D$3:K1630,K1630)</f>
        <v>103</v>
      </c>
    </row>
    <row r="1631" spans="1:13" x14ac:dyDescent="0.25">
      <c r="A1631" s="95">
        <v>1629</v>
      </c>
      <c r="B1631" s="95">
        <f>COUNTIF($D$3:K1631,D1631)</f>
        <v>103</v>
      </c>
      <c r="C1631" s="95">
        <v>15</v>
      </c>
      <c r="D1631" s="95" t="str">
        <f t="shared" si="106"/>
        <v>DAL</v>
      </c>
      <c r="E1631" s="95">
        <f t="shared" si="104"/>
        <v>0</v>
      </c>
      <c r="F1631" s="95" t="str" cm="1">
        <f t="array" ref="F1631">_xlfn.IFS(G1631&gt;H1631,"W",G1631&lt;H1631,"L",G1631=H1631,"---")</f>
        <v>L</v>
      </c>
      <c r="G1631" s="165">
        <v>5</v>
      </c>
      <c r="H1631" s="165">
        <v>6</v>
      </c>
      <c r="I1631" s="95" t="str" cm="1">
        <f t="array" ref="I1631">_xlfn.IFS(H1631&gt;G1631,"W",H1631&lt;G1631,"L",H1631=G1631,"---")</f>
        <v>W</v>
      </c>
      <c r="J1631" s="95">
        <f t="shared" si="105"/>
        <v>1</v>
      </c>
      <c r="K1631" s="95" t="str">
        <f t="shared" si="107"/>
        <v>MIA</v>
      </c>
      <c r="L1631" s="95">
        <v>23</v>
      </c>
      <c r="M1631" s="95">
        <f>COUNTIF($D$3:K1631,K1631)</f>
        <v>102</v>
      </c>
    </row>
    <row r="1632" spans="1:13" x14ac:dyDescent="0.25">
      <c r="A1632" s="95">
        <v>1630</v>
      </c>
      <c r="B1632" s="95">
        <f>COUNTIF($D$3:K1632,D1632)</f>
        <v>102</v>
      </c>
      <c r="C1632" s="95">
        <v>16</v>
      </c>
      <c r="D1632" s="95" t="str">
        <f t="shared" si="106"/>
        <v>HOU</v>
      </c>
      <c r="E1632" s="95">
        <f t="shared" si="104"/>
        <v>1</v>
      </c>
      <c r="F1632" s="95" t="str" cm="1">
        <f t="array" ref="F1632">_xlfn.IFS(G1632&gt;H1632,"W",G1632&lt;H1632,"L",G1632=H1632,"---")</f>
        <v>W</v>
      </c>
      <c r="G1632" s="165">
        <v>7</v>
      </c>
      <c r="H1632" s="165">
        <v>6</v>
      </c>
      <c r="I1632" s="95" t="str" cm="1">
        <f t="array" ref="I1632">_xlfn.IFS(H1632&gt;G1632,"W",H1632&lt;G1632,"L",H1632=G1632,"---")</f>
        <v>L</v>
      </c>
      <c r="J1632" s="95">
        <f t="shared" si="105"/>
        <v>0</v>
      </c>
      <c r="K1632" s="95" t="str">
        <f t="shared" si="107"/>
        <v>CIN</v>
      </c>
      <c r="L1632" s="95">
        <v>24</v>
      </c>
      <c r="M1632" s="95">
        <f>COUNTIF($D$3:K1632,K1632)</f>
        <v>101</v>
      </c>
    </row>
    <row r="1633" spans="1:13" x14ac:dyDescent="0.25">
      <c r="A1633" s="95">
        <v>1631</v>
      </c>
      <c r="B1633" s="95">
        <f>COUNTIF($D$3:K1633,D1633)</f>
        <v>103</v>
      </c>
      <c r="C1633" s="95">
        <v>1</v>
      </c>
      <c r="D1633" s="95" t="str">
        <f t="shared" si="106"/>
        <v>NYS</v>
      </c>
      <c r="E1633" s="95">
        <f t="shared" si="104"/>
        <v>0</v>
      </c>
      <c r="F1633" s="95" t="str" cm="1">
        <f t="array" ref="F1633">_xlfn.IFS(G1633&gt;H1633,"W",G1633&lt;H1633,"L",G1633=H1633,"---")</f>
        <v>L</v>
      </c>
      <c r="G1633" s="165">
        <v>3</v>
      </c>
      <c r="H1633" s="165">
        <v>4</v>
      </c>
      <c r="I1633" s="95" t="str" cm="1">
        <f t="array" ref="I1633">_xlfn.IFS(H1633&gt;G1633,"W",H1633&lt;G1633,"L",H1633=G1633,"---")</f>
        <v>W</v>
      </c>
      <c r="J1633" s="95">
        <f t="shared" si="105"/>
        <v>1</v>
      </c>
      <c r="K1633" s="95" t="str">
        <f t="shared" si="107"/>
        <v>CHC</v>
      </c>
      <c r="L1633" s="95">
        <v>25</v>
      </c>
      <c r="M1633" s="95">
        <f>COUNTIF($D$3:K1633,K1633)</f>
        <v>101</v>
      </c>
    </row>
    <row r="1634" spans="1:13" x14ac:dyDescent="0.25">
      <c r="A1634" s="95">
        <v>1632</v>
      </c>
      <c r="B1634" s="95">
        <f>COUNTIF($D$3:K1634,D1634)</f>
        <v>103</v>
      </c>
      <c r="C1634" s="95">
        <v>2</v>
      </c>
      <c r="D1634" s="95" t="str">
        <f t="shared" si="106"/>
        <v>BOS</v>
      </c>
      <c r="E1634" s="95">
        <f t="shared" si="104"/>
        <v>0</v>
      </c>
      <c r="F1634" s="95" t="str" cm="1">
        <f t="array" ref="F1634">_xlfn.IFS(G1634&gt;H1634,"W",G1634&lt;H1634,"L",G1634=H1634,"---")</f>
        <v>L</v>
      </c>
      <c r="G1634" s="165">
        <v>2</v>
      </c>
      <c r="H1634" s="165">
        <v>6</v>
      </c>
      <c r="I1634" s="95" t="str" cm="1">
        <f t="array" ref="I1634">_xlfn.IFS(H1634&gt;G1634,"W",H1634&lt;G1634,"L",H1634=G1634,"---")</f>
        <v>W</v>
      </c>
      <c r="J1634" s="95">
        <f t="shared" si="105"/>
        <v>1</v>
      </c>
      <c r="K1634" s="95" t="str">
        <f t="shared" si="107"/>
        <v>STL</v>
      </c>
      <c r="L1634" s="95">
        <v>26</v>
      </c>
      <c r="M1634" s="95">
        <f>COUNTIF($D$3:K1634,K1634)</f>
        <v>103</v>
      </c>
    </row>
    <row r="1635" spans="1:13" x14ac:dyDescent="0.25">
      <c r="A1635" s="95">
        <v>1633</v>
      </c>
      <c r="B1635" s="95">
        <f>COUNTIF($D$3:K1635,D1635)</f>
        <v>101</v>
      </c>
      <c r="C1635" s="95">
        <v>3</v>
      </c>
      <c r="D1635" s="95" t="str">
        <f t="shared" si="106"/>
        <v>BAL</v>
      </c>
      <c r="E1635" s="95">
        <f t="shared" si="104"/>
        <v>1</v>
      </c>
      <c r="F1635" s="95" t="str" cm="1">
        <f t="array" ref="F1635">_xlfn.IFS(G1635&gt;H1635,"W",G1635&lt;H1635,"L",G1635=H1635,"---")</f>
        <v>W</v>
      </c>
      <c r="G1635" s="165">
        <v>7</v>
      </c>
      <c r="H1635" s="165">
        <v>4</v>
      </c>
      <c r="I1635" s="95" t="str" cm="1">
        <f t="array" ref="I1635">_xlfn.IFS(H1635&gt;G1635,"W",H1635&lt;G1635,"L",H1635=G1635,"---")</f>
        <v>L</v>
      </c>
      <c r="J1635" s="95">
        <f t="shared" si="105"/>
        <v>0</v>
      </c>
      <c r="K1635" s="95" t="str">
        <f t="shared" si="107"/>
        <v>OKC</v>
      </c>
      <c r="L1635" s="95">
        <v>27</v>
      </c>
      <c r="M1635" s="95">
        <f>COUNTIF($D$3:K1635,K1635)</f>
        <v>102</v>
      </c>
    </row>
    <row r="1636" spans="1:13" x14ac:dyDescent="0.25">
      <c r="A1636" s="95">
        <v>1634</v>
      </c>
      <c r="B1636" s="95">
        <f>COUNTIF($D$3:K1636,D1636)</f>
        <v>102</v>
      </c>
      <c r="C1636" s="95">
        <v>4</v>
      </c>
      <c r="D1636" s="95" t="str">
        <f t="shared" si="106"/>
        <v>CLE</v>
      </c>
      <c r="E1636" s="95">
        <f t="shared" si="104"/>
        <v>1</v>
      </c>
      <c r="F1636" s="95" t="str" cm="1">
        <f t="array" ref="F1636">_xlfn.IFS(G1636&gt;H1636,"W",G1636&lt;H1636,"L",G1636=H1636,"---")</f>
        <v>W</v>
      </c>
      <c r="G1636" s="165">
        <v>5</v>
      </c>
      <c r="H1636" s="165">
        <v>4</v>
      </c>
      <c r="I1636" s="95" t="str" cm="1">
        <f t="array" ref="I1636">_xlfn.IFS(H1636&gt;G1636,"W",H1636&lt;G1636,"L",H1636=G1636,"---")</f>
        <v>L</v>
      </c>
      <c r="J1636" s="95">
        <f t="shared" si="105"/>
        <v>0</v>
      </c>
      <c r="K1636" s="95" t="str">
        <f t="shared" si="107"/>
        <v>COL</v>
      </c>
      <c r="L1636" s="95">
        <v>28</v>
      </c>
      <c r="M1636" s="95">
        <f>COUNTIF($D$3:K1636,K1636)</f>
        <v>103</v>
      </c>
    </row>
    <row r="1637" spans="1:13" x14ac:dyDescent="0.25">
      <c r="A1637" s="95">
        <v>1635</v>
      </c>
      <c r="B1637" s="95">
        <f>COUNTIF($D$3:K1637,D1637)</f>
        <v>102</v>
      </c>
      <c r="C1637" s="95">
        <v>5</v>
      </c>
      <c r="D1637" s="95" t="str">
        <f t="shared" si="106"/>
        <v>DET</v>
      </c>
      <c r="E1637" s="95">
        <f t="shared" si="104"/>
        <v>0</v>
      </c>
      <c r="F1637" s="95" t="str" cm="1">
        <f t="array" ref="F1637">_xlfn.IFS(G1637&gt;H1637,"W",G1637&lt;H1637,"L",G1637=H1637,"---")</f>
        <v>L</v>
      </c>
      <c r="G1637" s="165">
        <v>0</v>
      </c>
      <c r="H1637" s="165">
        <v>6</v>
      </c>
      <c r="I1637" s="95" t="str" cm="1">
        <f t="array" ref="I1637">_xlfn.IFS(H1637&gt;G1637,"W",H1637&lt;G1637,"L",H1637=G1637,"---")</f>
        <v>W</v>
      </c>
      <c r="J1637" s="95">
        <f t="shared" si="105"/>
        <v>1</v>
      </c>
      <c r="K1637" s="95" t="str">
        <f t="shared" si="107"/>
        <v>LAP</v>
      </c>
      <c r="L1637" s="95">
        <v>29</v>
      </c>
      <c r="M1637" s="95">
        <f>COUNTIF($D$3:K1637,K1637)</f>
        <v>104</v>
      </c>
    </row>
    <row r="1638" spans="1:13" x14ac:dyDescent="0.25">
      <c r="A1638" s="95">
        <v>1636</v>
      </c>
      <c r="B1638" s="95">
        <f>COUNTIF($D$3:K1638,D1638)</f>
        <v>103</v>
      </c>
      <c r="C1638" s="95">
        <v>6</v>
      </c>
      <c r="D1638" s="95" t="str">
        <f t="shared" si="106"/>
        <v>ORL</v>
      </c>
      <c r="E1638" s="95">
        <f t="shared" si="104"/>
        <v>0</v>
      </c>
      <c r="F1638" s="95" t="str" cm="1">
        <f t="array" ref="F1638">_xlfn.IFS(G1638&gt;H1638,"W",G1638&lt;H1638,"L",G1638=H1638,"---")</f>
        <v>L</v>
      </c>
      <c r="G1638" s="165">
        <v>7</v>
      </c>
      <c r="H1638" s="165">
        <v>8</v>
      </c>
      <c r="I1638" s="95" t="str" cm="1">
        <f t="array" ref="I1638">_xlfn.IFS(H1638&gt;G1638,"W",H1638&lt;G1638,"L",H1638=G1638,"---")</f>
        <v>W</v>
      </c>
      <c r="J1638" s="95">
        <f t="shared" si="105"/>
        <v>1</v>
      </c>
      <c r="K1638" s="95" t="str">
        <f t="shared" si="107"/>
        <v>PHX</v>
      </c>
      <c r="L1638" s="95">
        <v>30</v>
      </c>
      <c r="M1638" s="95">
        <f>COUNTIF($D$3:K1638,K1638)</f>
        <v>103</v>
      </c>
    </row>
    <row r="1639" spans="1:13" x14ac:dyDescent="0.25">
      <c r="A1639" s="95">
        <v>1637</v>
      </c>
      <c r="B1639" s="95">
        <f>COUNTIF($D$3:K1639,D1639)</f>
        <v>102</v>
      </c>
      <c r="C1639" s="95">
        <v>7</v>
      </c>
      <c r="D1639" s="95" t="str">
        <f t="shared" si="106"/>
        <v>IND</v>
      </c>
      <c r="E1639" s="95">
        <f t="shared" si="104"/>
        <v>0</v>
      </c>
      <c r="F1639" s="95" t="str" cm="1">
        <f t="array" ref="F1639">_xlfn.IFS(G1639&gt;H1639,"W",G1639&lt;H1639,"L",G1639=H1639,"---")</f>
        <v>L</v>
      </c>
      <c r="G1639" s="165">
        <v>1</v>
      </c>
      <c r="H1639" s="165">
        <v>2</v>
      </c>
      <c r="I1639" s="95" t="str" cm="1">
        <f t="array" ref="I1639">_xlfn.IFS(H1639&gt;G1639,"W",H1639&lt;G1639,"L",H1639=G1639,"---")</f>
        <v>W</v>
      </c>
      <c r="J1639" s="95">
        <f t="shared" si="105"/>
        <v>1</v>
      </c>
      <c r="K1639" s="95" t="str">
        <f t="shared" si="107"/>
        <v>SDT</v>
      </c>
      <c r="L1639" s="95">
        <v>31</v>
      </c>
      <c r="M1639" s="95">
        <f>COUNTIF($D$3:K1639,K1639)</f>
        <v>103</v>
      </c>
    </row>
    <row r="1640" spans="1:13" x14ac:dyDescent="0.25">
      <c r="A1640" s="95">
        <v>1638</v>
      </c>
      <c r="B1640" s="95">
        <f>COUNTIF($D$3:K1640,D1640)</f>
        <v>101</v>
      </c>
      <c r="C1640" s="95">
        <v>8</v>
      </c>
      <c r="D1640" s="95" t="str">
        <f t="shared" si="106"/>
        <v>MIL</v>
      </c>
      <c r="E1640" s="95">
        <f t="shared" si="104"/>
        <v>1</v>
      </c>
      <c r="F1640" s="95" t="str" cm="1">
        <f t="array" ref="F1640">_xlfn.IFS(G1640&gt;H1640,"W",G1640&lt;H1640,"L",G1640=H1640,"---")</f>
        <v>W</v>
      </c>
      <c r="G1640" s="165">
        <v>8</v>
      </c>
      <c r="H1640" s="165">
        <v>6</v>
      </c>
      <c r="I1640" s="95" t="str" cm="1">
        <f t="array" ref="I1640">_xlfn.IFS(H1640&gt;G1640,"W",H1640&lt;G1640,"L",H1640=G1640,"---")</f>
        <v>L</v>
      </c>
      <c r="J1640" s="95">
        <f t="shared" si="105"/>
        <v>0</v>
      </c>
      <c r="K1640" s="95" t="str">
        <f t="shared" si="107"/>
        <v>SFN</v>
      </c>
      <c r="L1640" s="95">
        <v>32</v>
      </c>
      <c r="M1640" s="95">
        <f>COUNTIF($D$3:K1640,K1640)</f>
        <v>102</v>
      </c>
    </row>
    <row r="1641" spans="1:13" x14ac:dyDescent="0.25">
      <c r="A1641" s="95">
        <v>1639</v>
      </c>
      <c r="B1641" s="95">
        <f>COUNTIF($D$3:K1641,D1641)</f>
        <v>102</v>
      </c>
      <c r="C1641" s="95">
        <v>9</v>
      </c>
      <c r="D1641" s="95" t="str">
        <f t="shared" si="106"/>
        <v>SEA</v>
      </c>
      <c r="E1641" s="95">
        <f t="shared" si="104"/>
        <v>0</v>
      </c>
      <c r="F1641" s="95" t="str" cm="1">
        <f t="array" ref="F1641">_xlfn.IFS(G1641&gt;H1641,"W",G1641&lt;H1641,"L",G1641=H1641,"---")</f>
        <v>L</v>
      </c>
      <c r="G1641" s="165">
        <v>2</v>
      </c>
      <c r="H1641" s="165">
        <v>4</v>
      </c>
      <c r="I1641" s="95" t="str" cm="1">
        <f t="array" ref="I1641">_xlfn.IFS(H1641&gt;G1641,"W",H1641&lt;G1641,"L",H1641=G1641,"---")</f>
        <v>W</v>
      </c>
      <c r="J1641" s="95">
        <f t="shared" si="105"/>
        <v>1</v>
      </c>
      <c r="K1641" s="95" t="str">
        <f t="shared" si="107"/>
        <v>NYC</v>
      </c>
      <c r="L1641" s="95">
        <v>17</v>
      </c>
      <c r="M1641" s="95">
        <f>COUNTIF($D$3:K1641,K1641)</f>
        <v>104</v>
      </c>
    </row>
    <row r="1642" spans="1:13" x14ac:dyDescent="0.25">
      <c r="A1642" s="95">
        <v>1640</v>
      </c>
      <c r="B1642" s="95">
        <f>COUNTIF($D$3:K1642,D1642)</f>
        <v>104</v>
      </c>
      <c r="C1642" s="95">
        <v>10</v>
      </c>
      <c r="D1642" s="95" t="str">
        <f t="shared" si="106"/>
        <v>OAK</v>
      </c>
      <c r="E1642" s="95">
        <f t="shared" si="104"/>
        <v>1</v>
      </c>
      <c r="F1642" s="95" t="str" cm="1">
        <f t="array" ref="F1642">_xlfn.IFS(G1642&gt;H1642,"W",G1642&lt;H1642,"L",G1642=H1642,"---")</f>
        <v>W</v>
      </c>
      <c r="G1642" s="165">
        <v>6</v>
      </c>
      <c r="H1642" s="165">
        <v>5</v>
      </c>
      <c r="I1642" s="95" t="str" cm="1">
        <f t="array" ref="I1642">_xlfn.IFS(H1642&gt;G1642,"W",H1642&lt;G1642,"L",H1642=G1642,"---")</f>
        <v>L</v>
      </c>
      <c r="J1642" s="95">
        <f t="shared" si="105"/>
        <v>0</v>
      </c>
      <c r="K1642" s="95" t="str">
        <f t="shared" si="107"/>
        <v>PHI</v>
      </c>
      <c r="L1642" s="95">
        <v>18</v>
      </c>
      <c r="M1642" s="95">
        <f>COUNTIF($D$3:K1642,K1642)</f>
        <v>104</v>
      </c>
    </row>
    <row r="1643" spans="1:13" x14ac:dyDescent="0.25">
      <c r="A1643" s="95">
        <v>1641</v>
      </c>
      <c r="B1643" s="95">
        <f>COUNTIF($D$3:K1643,D1643)</f>
        <v>103</v>
      </c>
      <c r="C1643" s="95">
        <v>11</v>
      </c>
      <c r="D1643" s="95" t="str">
        <f t="shared" si="106"/>
        <v>LAA</v>
      </c>
      <c r="E1643" s="95">
        <f t="shared" si="104"/>
        <v>0</v>
      </c>
      <c r="F1643" s="95" t="str" cm="1">
        <f t="array" ref="F1643">_xlfn.IFS(G1643&gt;H1643,"W",G1643&lt;H1643,"L",G1643=H1643,"---")</f>
        <v>L</v>
      </c>
      <c r="G1643" s="165">
        <v>2</v>
      </c>
      <c r="H1643" s="165">
        <v>5</v>
      </c>
      <c r="I1643" s="95" t="str" cm="1">
        <f t="array" ref="I1643">_xlfn.IFS(H1643&gt;G1643,"W",H1643&lt;G1643,"L",H1643=G1643,"---")</f>
        <v>W</v>
      </c>
      <c r="J1643" s="95">
        <f t="shared" si="105"/>
        <v>1</v>
      </c>
      <c r="K1643" s="95" t="str">
        <f t="shared" si="107"/>
        <v>BKN</v>
      </c>
      <c r="L1643" s="95">
        <v>19</v>
      </c>
      <c r="M1643" s="95">
        <f>COUNTIF($D$3:K1643,K1643)</f>
        <v>102</v>
      </c>
    </row>
    <row r="1644" spans="1:13" x14ac:dyDescent="0.25">
      <c r="A1644" s="95">
        <v>1642</v>
      </c>
      <c r="B1644" s="95">
        <f>COUNTIF($D$3:K1644,D1644)</f>
        <v>104</v>
      </c>
      <c r="C1644" s="95">
        <v>12</v>
      </c>
      <c r="D1644" s="95" t="str">
        <f t="shared" si="106"/>
        <v>CHR</v>
      </c>
      <c r="E1644" s="95">
        <f t="shared" si="104"/>
        <v>1</v>
      </c>
      <c r="F1644" s="95" t="str" cm="1">
        <f t="array" ref="F1644">_xlfn.IFS(G1644&gt;H1644,"W",G1644&lt;H1644,"L",G1644=H1644,"---")</f>
        <v>W</v>
      </c>
      <c r="G1644" s="165">
        <v>9</v>
      </c>
      <c r="H1644" s="165">
        <v>4</v>
      </c>
      <c r="I1644" s="95" t="str" cm="1">
        <f t="array" ref="I1644">_xlfn.IFS(H1644&gt;G1644,"W",H1644&lt;G1644,"L",H1644=G1644,"---")</f>
        <v>L</v>
      </c>
      <c r="J1644" s="95">
        <f t="shared" si="105"/>
        <v>0</v>
      </c>
      <c r="K1644" s="95" t="str">
        <f t="shared" si="107"/>
        <v>WAS</v>
      </c>
      <c r="L1644" s="95">
        <v>20</v>
      </c>
      <c r="M1644" s="95">
        <f>COUNTIF($D$3:K1644,K1644)</f>
        <v>103</v>
      </c>
    </row>
    <row r="1645" spans="1:13" x14ac:dyDescent="0.25">
      <c r="A1645" s="95">
        <v>1643</v>
      </c>
      <c r="B1645" s="95">
        <f>COUNTIF($D$3:K1645,D1645)</f>
        <v>105</v>
      </c>
      <c r="C1645" s="95">
        <v>13</v>
      </c>
      <c r="D1645" s="95" t="str">
        <f t="shared" si="106"/>
        <v>KCM</v>
      </c>
      <c r="E1645" s="95">
        <f t="shared" si="104"/>
        <v>1</v>
      </c>
      <c r="F1645" s="95" t="str" cm="1">
        <f t="array" ref="F1645">_xlfn.IFS(G1645&gt;H1645,"W",G1645&lt;H1645,"L",G1645=H1645,"---")</f>
        <v>W</v>
      </c>
      <c r="G1645" s="165">
        <v>10</v>
      </c>
      <c r="H1645" s="165">
        <v>1</v>
      </c>
      <c r="I1645" s="95" t="str" cm="1">
        <f t="array" ref="I1645">_xlfn.IFS(H1645&gt;G1645,"W",H1645&lt;G1645,"L",H1645=G1645,"---")</f>
        <v>L</v>
      </c>
      <c r="J1645" s="95">
        <f t="shared" si="105"/>
        <v>0</v>
      </c>
      <c r="K1645" s="95" t="str">
        <f t="shared" si="107"/>
        <v>PIT</v>
      </c>
      <c r="L1645" s="95">
        <v>21</v>
      </c>
      <c r="M1645" s="95">
        <f>COUNTIF($D$3:K1645,K1645)</f>
        <v>103</v>
      </c>
    </row>
    <row r="1646" spans="1:13" x14ac:dyDescent="0.25">
      <c r="A1646" s="95">
        <v>1644</v>
      </c>
      <c r="B1646" s="95">
        <f>COUNTIF($D$3:K1646,D1646)</f>
        <v>104</v>
      </c>
      <c r="C1646" s="95">
        <v>14</v>
      </c>
      <c r="D1646" s="95" t="str">
        <f t="shared" si="106"/>
        <v>MIN</v>
      </c>
      <c r="E1646" s="95">
        <f t="shared" si="104"/>
        <v>1</v>
      </c>
      <c r="F1646" s="95" t="str" cm="1">
        <f t="array" ref="F1646">_xlfn.IFS(G1646&gt;H1646,"W",G1646&lt;H1646,"L",G1646=H1646,"---")</f>
        <v>W</v>
      </c>
      <c r="G1646" s="165">
        <v>10</v>
      </c>
      <c r="H1646" s="165">
        <v>5</v>
      </c>
      <c r="I1646" s="95" t="str" cm="1">
        <f t="array" ref="I1646">_xlfn.IFS(H1646&gt;G1646,"W",H1646&lt;G1646,"L",H1646=G1646,"---")</f>
        <v>L</v>
      </c>
      <c r="J1646" s="95">
        <f t="shared" si="105"/>
        <v>0</v>
      </c>
      <c r="K1646" s="95" t="str">
        <f t="shared" si="107"/>
        <v>ATL</v>
      </c>
      <c r="L1646" s="95">
        <v>22</v>
      </c>
      <c r="M1646" s="95">
        <f>COUNTIF($D$3:K1646,K1646)</f>
        <v>104</v>
      </c>
    </row>
    <row r="1647" spans="1:13" x14ac:dyDescent="0.25">
      <c r="A1647" s="95">
        <v>1645</v>
      </c>
      <c r="B1647" s="95">
        <f>COUNTIF($D$3:K1647,D1647)</f>
        <v>104</v>
      </c>
      <c r="C1647" s="95">
        <v>15</v>
      </c>
      <c r="D1647" s="95" t="str">
        <f t="shared" si="106"/>
        <v>DAL</v>
      </c>
      <c r="E1647" s="95">
        <f t="shared" si="104"/>
        <v>0</v>
      </c>
      <c r="F1647" s="95" t="str" cm="1">
        <f t="array" ref="F1647">_xlfn.IFS(G1647&gt;H1647,"W",G1647&lt;H1647,"L",G1647=H1647,"---")</f>
        <v>L</v>
      </c>
      <c r="G1647" s="165">
        <v>5</v>
      </c>
      <c r="H1647" s="165">
        <v>8</v>
      </c>
      <c r="I1647" s="95" t="str" cm="1">
        <f t="array" ref="I1647">_xlfn.IFS(H1647&gt;G1647,"W",H1647&lt;G1647,"L",H1647=G1647,"---")</f>
        <v>W</v>
      </c>
      <c r="J1647" s="95">
        <f t="shared" si="105"/>
        <v>1</v>
      </c>
      <c r="K1647" s="95" t="str">
        <f t="shared" si="107"/>
        <v>MIA</v>
      </c>
      <c r="L1647" s="95">
        <v>23</v>
      </c>
      <c r="M1647" s="95">
        <f>COUNTIF($D$3:K1647,K1647)</f>
        <v>103</v>
      </c>
    </row>
    <row r="1648" spans="1:13" x14ac:dyDescent="0.25">
      <c r="A1648" s="95">
        <v>1646</v>
      </c>
      <c r="B1648" s="95">
        <f>COUNTIF($D$3:K1648,D1648)</f>
        <v>103</v>
      </c>
      <c r="C1648" s="95">
        <v>16</v>
      </c>
      <c r="D1648" s="95" t="str">
        <f t="shared" si="106"/>
        <v>HOU</v>
      </c>
      <c r="E1648" s="95">
        <f t="shared" si="104"/>
        <v>1</v>
      </c>
      <c r="F1648" s="95" t="str" cm="1">
        <f t="array" ref="F1648">_xlfn.IFS(G1648&gt;H1648,"W",G1648&lt;H1648,"L",G1648=H1648,"---")</f>
        <v>W</v>
      </c>
      <c r="G1648" s="165">
        <v>3</v>
      </c>
      <c r="H1648" s="165">
        <v>1</v>
      </c>
      <c r="I1648" s="95" t="str" cm="1">
        <f t="array" ref="I1648">_xlfn.IFS(H1648&gt;G1648,"W",H1648&lt;G1648,"L",H1648=G1648,"---")</f>
        <v>L</v>
      </c>
      <c r="J1648" s="95">
        <f t="shared" si="105"/>
        <v>0</v>
      </c>
      <c r="K1648" s="95" t="str">
        <f t="shared" si="107"/>
        <v>CIN</v>
      </c>
      <c r="L1648" s="95">
        <v>24</v>
      </c>
      <c r="M1648" s="95">
        <f>COUNTIF($D$3:K1648,K1648)</f>
        <v>102</v>
      </c>
    </row>
    <row r="1649" spans="1:13" x14ac:dyDescent="0.25">
      <c r="A1649" s="95">
        <v>1647</v>
      </c>
      <c r="B1649" s="95">
        <f>COUNTIF($D$3:K1649,D1649)</f>
        <v>104</v>
      </c>
      <c r="C1649" s="95">
        <v>1</v>
      </c>
      <c r="D1649" s="95" t="str">
        <f t="shared" si="106"/>
        <v>NYS</v>
      </c>
      <c r="E1649" s="95">
        <f t="shared" si="104"/>
        <v>1</v>
      </c>
      <c r="F1649" s="95" t="str" cm="1">
        <f t="array" ref="F1649">_xlfn.IFS(G1649&gt;H1649,"W",G1649&lt;H1649,"L",G1649=H1649,"---")</f>
        <v>W</v>
      </c>
      <c r="G1649" s="165">
        <v>8</v>
      </c>
      <c r="H1649" s="165">
        <v>3</v>
      </c>
      <c r="I1649" s="95" t="str" cm="1">
        <f t="array" ref="I1649">_xlfn.IFS(H1649&gt;G1649,"W",H1649&lt;G1649,"L",H1649=G1649,"---")</f>
        <v>L</v>
      </c>
      <c r="J1649" s="95">
        <f t="shared" si="105"/>
        <v>0</v>
      </c>
      <c r="K1649" s="95" t="str">
        <f t="shared" si="107"/>
        <v>CHC</v>
      </c>
      <c r="L1649" s="95">
        <v>25</v>
      </c>
      <c r="M1649" s="95">
        <f>COUNTIF($D$3:K1649,K1649)</f>
        <v>102</v>
      </c>
    </row>
    <row r="1650" spans="1:13" x14ac:dyDescent="0.25">
      <c r="A1650" s="95">
        <v>1648</v>
      </c>
      <c r="B1650" s="95">
        <f>COUNTIF($D$3:K1650,D1650)</f>
        <v>104</v>
      </c>
      <c r="C1650" s="95">
        <v>2</v>
      </c>
      <c r="D1650" s="95" t="str">
        <f t="shared" si="106"/>
        <v>BOS</v>
      </c>
      <c r="E1650" s="95">
        <f t="shared" si="104"/>
        <v>0</v>
      </c>
      <c r="F1650" s="95" t="str" cm="1">
        <f t="array" ref="F1650">_xlfn.IFS(G1650&gt;H1650,"W",G1650&lt;H1650,"L",G1650=H1650,"---")</f>
        <v>L</v>
      </c>
      <c r="G1650" s="165">
        <v>2</v>
      </c>
      <c r="H1650" s="165">
        <v>6</v>
      </c>
      <c r="I1650" s="95" t="str" cm="1">
        <f t="array" ref="I1650">_xlfn.IFS(H1650&gt;G1650,"W",H1650&lt;G1650,"L",H1650=G1650,"---")</f>
        <v>W</v>
      </c>
      <c r="J1650" s="95">
        <f t="shared" si="105"/>
        <v>1</v>
      </c>
      <c r="K1650" s="95" t="str">
        <f t="shared" si="107"/>
        <v>STL</v>
      </c>
      <c r="L1650" s="95">
        <v>26</v>
      </c>
      <c r="M1650" s="95">
        <f>COUNTIF($D$3:K1650,K1650)</f>
        <v>104</v>
      </c>
    </row>
    <row r="1651" spans="1:13" x14ac:dyDescent="0.25">
      <c r="A1651" s="95">
        <v>1649</v>
      </c>
      <c r="B1651" s="95">
        <f>COUNTIF($D$3:K1651,D1651)</f>
        <v>102</v>
      </c>
      <c r="C1651" s="95">
        <v>3</v>
      </c>
      <c r="D1651" s="95" t="str">
        <f t="shared" si="106"/>
        <v>BAL</v>
      </c>
      <c r="E1651" s="95">
        <f t="shared" si="104"/>
        <v>1</v>
      </c>
      <c r="F1651" s="95" t="str" cm="1">
        <f t="array" ref="F1651">_xlfn.IFS(G1651&gt;H1651,"W",G1651&lt;H1651,"L",G1651=H1651,"---")</f>
        <v>W</v>
      </c>
      <c r="G1651" s="165">
        <v>14</v>
      </c>
      <c r="H1651" s="165">
        <v>2</v>
      </c>
      <c r="I1651" s="95" t="str" cm="1">
        <f t="array" ref="I1651">_xlfn.IFS(H1651&gt;G1651,"W",H1651&lt;G1651,"L",H1651=G1651,"---")</f>
        <v>L</v>
      </c>
      <c r="J1651" s="95">
        <f t="shared" si="105"/>
        <v>0</v>
      </c>
      <c r="K1651" s="95" t="str">
        <f t="shared" si="107"/>
        <v>OKC</v>
      </c>
      <c r="L1651" s="95">
        <v>27</v>
      </c>
      <c r="M1651" s="95">
        <f>COUNTIF($D$3:K1651,K1651)</f>
        <v>103</v>
      </c>
    </row>
    <row r="1652" spans="1:13" x14ac:dyDescent="0.25">
      <c r="A1652" s="95">
        <v>1650</v>
      </c>
      <c r="B1652" s="95">
        <f>COUNTIF($D$3:K1652,D1652)</f>
        <v>103</v>
      </c>
      <c r="C1652" s="95">
        <v>4</v>
      </c>
      <c r="D1652" s="95" t="str">
        <f t="shared" si="106"/>
        <v>CLE</v>
      </c>
      <c r="E1652" s="95">
        <f t="shared" si="104"/>
        <v>0</v>
      </c>
      <c r="F1652" s="95" t="str" cm="1">
        <f t="array" ref="F1652">_xlfn.IFS(G1652&gt;H1652,"W",G1652&lt;H1652,"L",G1652=H1652,"---")</f>
        <v>L</v>
      </c>
      <c r="G1652" s="165">
        <v>5</v>
      </c>
      <c r="H1652" s="165">
        <v>6</v>
      </c>
      <c r="I1652" s="95" t="str" cm="1">
        <f t="array" ref="I1652">_xlfn.IFS(H1652&gt;G1652,"W",H1652&lt;G1652,"L",H1652=G1652,"---")</f>
        <v>W</v>
      </c>
      <c r="J1652" s="95">
        <f t="shared" si="105"/>
        <v>1</v>
      </c>
      <c r="K1652" s="95" t="str">
        <f t="shared" si="107"/>
        <v>COL</v>
      </c>
      <c r="L1652" s="95">
        <v>28</v>
      </c>
      <c r="M1652" s="95">
        <f>COUNTIF($D$3:K1652,K1652)</f>
        <v>104</v>
      </c>
    </row>
    <row r="1653" spans="1:13" x14ac:dyDescent="0.25">
      <c r="A1653" s="95">
        <v>1651</v>
      </c>
      <c r="B1653" s="95">
        <f>COUNTIF($D$3:K1653,D1653)</f>
        <v>103</v>
      </c>
      <c r="C1653" s="95">
        <v>5</v>
      </c>
      <c r="D1653" s="95" t="str">
        <f t="shared" si="106"/>
        <v>DET</v>
      </c>
      <c r="E1653" s="95">
        <f t="shared" si="104"/>
        <v>0</v>
      </c>
      <c r="F1653" s="95" t="str" cm="1">
        <f t="array" ref="F1653">_xlfn.IFS(G1653&gt;H1653,"W",G1653&lt;H1653,"L",G1653=H1653,"---")</f>
        <v>L</v>
      </c>
      <c r="G1653" s="165">
        <v>3</v>
      </c>
      <c r="H1653" s="165">
        <v>4</v>
      </c>
      <c r="I1653" s="95" t="str" cm="1">
        <f t="array" ref="I1653">_xlfn.IFS(H1653&gt;G1653,"W",H1653&lt;G1653,"L",H1653=G1653,"---")</f>
        <v>W</v>
      </c>
      <c r="J1653" s="95">
        <f t="shared" si="105"/>
        <v>1</v>
      </c>
      <c r="K1653" s="95" t="str">
        <f t="shared" si="107"/>
        <v>LAP</v>
      </c>
      <c r="L1653" s="95">
        <v>29</v>
      </c>
      <c r="M1653" s="95">
        <f>COUNTIF($D$3:K1653,K1653)</f>
        <v>105</v>
      </c>
    </row>
    <row r="1654" spans="1:13" x14ac:dyDescent="0.25">
      <c r="A1654" s="95">
        <v>1652</v>
      </c>
      <c r="B1654" s="95">
        <f>COUNTIF($D$3:K1654,D1654)</f>
        <v>104</v>
      </c>
      <c r="C1654" s="95">
        <v>6</v>
      </c>
      <c r="D1654" s="95" t="str">
        <f t="shared" si="106"/>
        <v>ORL</v>
      </c>
      <c r="E1654" s="95">
        <f t="shared" si="104"/>
        <v>1</v>
      </c>
      <c r="F1654" s="95" t="str" cm="1">
        <f t="array" ref="F1654">_xlfn.IFS(G1654&gt;H1654,"W",G1654&lt;H1654,"L",G1654=H1654,"---")</f>
        <v>W</v>
      </c>
      <c r="G1654" s="165">
        <v>1</v>
      </c>
      <c r="H1654" s="165">
        <v>0</v>
      </c>
      <c r="I1654" s="95" t="str" cm="1">
        <f t="array" ref="I1654">_xlfn.IFS(H1654&gt;G1654,"W",H1654&lt;G1654,"L",H1654=G1654,"---")</f>
        <v>L</v>
      </c>
      <c r="J1654" s="95">
        <f t="shared" si="105"/>
        <v>0</v>
      </c>
      <c r="K1654" s="95" t="str">
        <f t="shared" si="107"/>
        <v>PHX</v>
      </c>
      <c r="L1654" s="95">
        <v>30</v>
      </c>
      <c r="M1654" s="95">
        <f>COUNTIF($D$3:K1654,K1654)</f>
        <v>104</v>
      </c>
    </row>
    <row r="1655" spans="1:13" x14ac:dyDescent="0.25">
      <c r="A1655" s="95">
        <v>1653</v>
      </c>
      <c r="B1655" s="95">
        <f>COUNTIF($D$3:K1655,D1655)</f>
        <v>103</v>
      </c>
      <c r="C1655" s="95">
        <v>7</v>
      </c>
      <c r="D1655" s="95" t="str">
        <f t="shared" si="106"/>
        <v>IND</v>
      </c>
      <c r="E1655" s="95">
        <f t="shared" si="104"/>
        <v>0</v>
      </c>
      <c r="F1655" s="95" t="str" cm="1">
        <f t="array" ref="F1655">_xlfn.IFS(G1655&gt;H1655,"W",G1655&lt;H1655,"L",G1655=H1655,"---")</f>
        <v>L</v>
      </c>
      <c r="G1655" s="165">
        <v>0</v>
      </c>
      <c r="H1655" s="165">
        <v>7</v>
      </c>
      <c r="I1655" s="95" t="str" cm="1">
        <f t="array" ref="I1655">_xlfn.IFS(H1655&gt;G1655,"W",H1655&lt;G1655,"L",H1655=G1655,"---")</f>
        <v>W</v>
      </c>
      <c r="J1655" s="95">
        <f t="shared" si="105"/>
        <v>1</v>
      </c>
      <c r="K1655" s="95" t="str">
        <f t="shared" si="107"/>
        <v>SDT</v>
      </c>
      <c r="L1655" s="95">
        <v>31</v>
      </c>
      <c r="M1655" s="95">
        <f>COUNTIF($D$3:K1655,K1655)</f>
        <v>104</v>
      </c>
    </row>
    <row r="1656" spans="1:13" x14ac:dyDescent="0.25">
      <c r="A1656" s="95">
        <v>1654</v>
      </c>
      <c r="B1656" s="95">
        <f>COUNTIF($D$3:K1656,D1656)</f>
        <v>102</v>
      </c>
      <c r="C1656" s="95">
        <v>8</v>
      </c>
      <c r="D1656" s="95" t="str">
        <f t="shared" si="106"/>
        <v>MIL</v>
      </c>
      <c r="E1656" s="95">
        <f t="shared" si="104"/>
        <v>0</v>
      </c>
      <c r="F1656" s="95" t="str" cm="1">
        <f t="array" ref="F1656">_xlfn.IFS(G1656&gt;H1656,"W",G1656&lt;H1656,"L",G1656=H1656,"---")</f>
        <v>L</v>
      </c>
      <c r="G1656" s="165">
        <v>0</v>
      </c>
      <c r="H1656" s="165">
        <v>5</v>
      </c>
      <c r="I1656" s="95" t="str" cm="1">
        <f t="array" ref="I1656">_xlfn.IFS(H1656&gt;G1656,"W",H1656&lt;G1656,"L",H1656=G1656,"---")</f>
        <v>W</v>
      </c>
      <c r="J1656" s="95">
        <f t="shared" si="105"/>
        <v>1</v>
      </c>
      <c r="K1656" s="95" t="str">
        <f t="shared" si="107"/>
        <v>SFN</v>
      </c>
      <c r="L1656" s="95">
        <v>32</v>
      </c>
      <c r="M1656" s="95">
        <f>COUNTIF($D$3:K1656,K1656)</f>
        <v>103</v>
      </c>
    </row>
    <row r="1657" spans="1:13" x14ac:dyDescent="0.25">
      <c r="A1657" s="95">
        <v>1655</v>
      </c>
      <c r="B1657" s="95">
        <f>COUNTIF($D$3:K1657,D1657)</f>
        <v>103</v>
      </c>
      <c r="C1657" s="95">
        <v>9</v>
      </c>
      <c r="D1657" s="95" t="str">
        <f t="shared" si="106"/>
        <v>SEA</v>
      </c>
      <c r="E1657" s="95">
        <f t="shared" si="104"/>
        <v>1</v>
      </c>
      <c r="F1657" s="95" t="str" cm="1">
        <f t="array" ref="F1657">_xlfn.IFS(G1657&gt;H1657,"W",G1657&lt;H1657,"L",G1657=H1657,"---")</f>
        <v>W</v>
      </c>
      <c r="G1657" s="165">
        <v>9</v>
      </c>
      <c r="H1657" s="165">
        <v>6</v>
      </c>
      <c r="I1657" s="95" t="str" cm="1">
        <f t="array" ref="I1657">_xlfn.IFS(H1657&gt;G1657,"W",H1657&lt;G1657,"L",H1657=G1657,"---")</f>
        <v>L</v>
      </c>
      <c r="J1657" s="95">
        <f t="shared" si="105"/>
        <v>0</v>
      </c>
      <c r="K1657" s="95" t="str">
        <f t="shared" si="107"/>
        <v>NYC</v>
      </c>
      <c r="L1657" s="95">
        <v>17</v>
      </c>
      <c r="M1657" s="95">
        <f>COUNTIF($D$3:K1657,K1657)</f>
        <v>105</v>
      </c>
    </row>
    <row r="1658" spans="1:13" x14ac:dyDescent="0.25">
      <c r="A1658" s="95">
        <v>1656</v>
      </c>
      <c r="B1658" s="95">
        <f>COUNTIF($D$3:K1658,D1658)</f>
        <v>105</v>
      </c>
      <c r="C1658" s="95">
        <v>10</v>
      </c>
      <c r="D1658" s="95" t="str">
        <f t="shared" si="106"/>
        <v>OAK</v>
      </c>
      <c r="E1658" s="95">
        <f t="shared" si="104"/>
        <v>0</v>
      </c>
      <c r="F1658" s="95" t="str" cm="1">
        <f t="array" ref="F1658">_xlfn.IFS(G1658&gt;H1658,"W",G1658&lt;H1658,"L",G1658=H1658,"---")</f>
        <v>L</v>
      </c>
      <c r="G1658" s="165">
        <v>7</v>
      </c>
      <c r="H1658" s="165">
        <v>8</v>
      </c>
      <c r="I1658" s="95" t="str" cm="1">
        <f t="array" ref="I1658">_xlfn.IFS(H1658&gt;G1658,"W",H1658&lt;G1658,"L",H1658=G1658,"---")</f>
        <v>W</v>
      </c>
      <c r="J1658" s="95">
        <f t="shared" si="105"/>
        <v>1</v>
      </c>
      <c r="K1658" s="95" t="str">
        <f t="shared" si="107"/>
        <v>PHI</v>
      </c>
      <c r="L1658" s="95">
        <v>18</v>
      </c>
      <c r="M1658" s="95">
        <f>COUNTIF($D$3:K1658,K1658)</f>
        <v>105</v>
      </c>
    </row>
    <row r="1659" spans="1:13" x14ac:dyDescent="0.25">
      <c r="A1659" s="95">
        <v>1657</v>
      </c>
      <c r="B1659" s="95">
        <f>COUNTIF($D$3:K1659,D1659)</f>
        <v>104</v>
      </c>
      <c r="C1659" s="95">
        <v>11</v>
      </c>
      <c r="D1659" s="95" t="str">
        <f t="shared" si="106"/>
        <v>LAA</v>
      </c>
      <c r="E1659" s="95">
        <f t="shared" si="104"/>
        <v>1</v>
      </c>
      <c r="F1659" s="95" t="str" cm="1">
        <f t="array" ref="F1659">_xlfn.IFS(G1659&gt;H1659,"W",G1659&lt;H1659,"L",G1659=H1659,"---")</f>
        <v>W</v>
      </c>
      <c r="G1659" s="165">
        <v>6</v>
      </c>
      <c r="H1659" s="165">
        <v>1</v>
      </c>
      <c r="I1659" s="95" t="str" cm="1">
        <f t="array" ref="I1659">_xlfn.IFS(H1659&gt;G1659,"W",H1659&lt;G1659,"L",H1659=G1659,"---")</f>
        <v>L</v>
      </c>
      <c r="J1659" s="95">
        <f t="shared" si="105"/>
        <v>0</v>
      </c>
      <c r="K1659" s="95" t="str">
        <f t="shared" si="107"/>
        <v>BKN</v>
      </c>
      <c r="L1659" s="95">
        <v>19</v>
      </c>
      <c r="M1659" s="95">
        <f>COUNTIF($D$3:K1659,K1659)</f>
        <v>103</v>
      </c>
    </row>
    <row r="1660" spans="1:13" x14ac:dyDescent="0.25">
      <c r="A1660" s="95">
        <v>1658</v>
      </c>
      <c r="B1660" s="95">
        <f>COUNTIF($D$3:K1660,D1660)</f>
        <v>105</v>
      </c>
      <c r="C1660" s="95">
        <v>12</v>
      </c>
      <c r="D1660" s="95" t="str">
        <f t="shared" si="106"/>
        <v>CHR</v>
      </c>
      <c r="E1660" s="95">
        <f t="shared" si="104"/>
        <v>1</v>
      </c>
      <c r="F1660" s="95" t="str" cm="1">
        <f t="array" ref="F1660">_xlfn.IFS(G1660&gt;H1660,"W",G1660&lt;H1660,"L",G1660=H1660,"---")</f>
        <v>W</v>
      </c>
      <c r="G1660" s="165">
        <v>12</v>
      </c>
      <c r="H1660" s="165">
        <v>4</v>
      </c>
      <c r="I1660" s="95" t="str" cm="1">
        <f t="array" ref="I1660">_xlfn.IFS(H1660&gt;G1660,"W",H1660&lt;G1660,"L",H1660=G1660,"---")</f>
        <v>L</v>
      </c>
      <c r="J1660" s="95">
        <f t="shared" si="105"/>
        <v>0</v>
      </c>
      <c r="K1660" s="95" t="str">
        <f t="shared" si="107"/>
        <v>WAS</v>
      </c>
      <c r="L1660" s="95">
        <v>20</v>
      </c>
      <c r="M1660" s="95">
        <f>COUNTIF($D$3:K1660,K1660)</f>
        <v>104</v>
      </c>
    </row>
    <row r="1661" spans="1:13" x14ac:dyDescent="0.25">
      <c r="A1661" s="95">
        <v>1659</v>
      </c>
      <c r="B1661" s="95">
        <f>COUNTIF($D$3:K1661,D1661)</f>
        <v>106</v>
      </c>
      <c r="C1661" s="95">
        <v>13</v>
      </c>
      <c r="D1661" s="95" t="str">
        <f t="shared" si="106"/>
        <v>KCM</v>
      </c>
      <c r="E1661" s="95">
        <f t="shared" si="104"/>
        <v>0</v>
      </c>
      <c r="F1661" s="95" t="str" cm="1">
        <f t="array" ref="F1661">_xlfn.IFS(G1661&gt;H1661,"W",G1661&lt;H1661,"L",G1661=H1661,"---")</f>
        <v>L</v>
      </c>
      <c r="G1661" s="165">
        <v>3</v>
      </c>
      <c r="H1661" s="165">
        <v>8</v>
      </c>
      <c r="I1661" s="95" t="str" cm="1">
        <f t="array" ref="I1661">_xlfn.IFS(H1661&gt;G1661,"W",H1661&lt;G1661,"L",H1661=G1661,"---")</f>
        <v>W</v>
      </c>
      <c r="J1661" s="95">
        <f t="shared" si="105"/>
        <v>1</v>
      </c>
      <c r="K1661" s="95" t="str">
        <f t="shared" si="107"/>
        <v>PIT</v>
      </c>
      <c r="L1661" s="95">
        <v>21</v>
      </c>
      <c r="M1661" s="95">
        <f>COUNTIF($D$3:K1661,K1661)</f>
        <v>104</v>
      </c>
    </row>
    <row r="1662" spans="1:13" x14ac:dyDescent="0.25">
      <c r="A1662" s="95">
        <v>1660</v>
      </c>
      <c r="B1662" s="95">
        <f>COUNTIF($D$3:K1662,D1662)</f>
        <v>105</v>
      </c>
      <c r="C1662" s="95">
        <v>14</v>
      </c>
      <c r="D1662" s="95" t="str">
        <f t="shared" si="106"/>
        <v>MIN</v>
      </c>
      <c r="E1662" s="95">
        <f t="shared" si="104"/>
        <v>1</v>
      </c>
      <c r="F1662" s="95" t="str" cm="1">
        <f t="array" ref="F1662">_xlfn.IFS(G1662&gt;H1662,"W",G1662&lt;H1662,"L",G1662=H1662,"---")</f>
        <v>W</v>
      </c>
      <c r="G1662" s="165">
        <v>5</v>
      </c>
      <c r="H1662" s="165">
        <v>3</v>
      </c>
      <c r="I1662" s="95" t="str" cm="1">
        <f t="array" ref="I1662">_xlfn.IFS(H1662&gt;G1662,"W",H1662&lt;G1662,"L",H1662=G1662,"---")</f>
        <v>L</v>
      </c>
      <c r="J1662" s="95">
        <f t="shared" si="105"/>
        <v>0</v>
      </c>
      <c r="K1662" s="95" t="str">
        <f t="shared" si="107"/>
        <v>ATL</v>
      </c>
      <c r="L1662" s="95">
        <v>22</v>
      </c>
      <c r="M1662" s="95">
        <f>COUNTIF($D$3:K1662,K1662)</f>
        <v>105</v>
      </c>
    </row>
    <row r="1663" spans="1:13" x14ac:dyDescent="0.25">
      <c r="A1663" s="95">
        <v>1661</v>
      </c>
      <c r="B1663" s="95">
        <f>COUNTIF($D$3:K1663,D1663)</f>
        <v>105</v>
      </c>
      <c r="C1663" s="95">
        <v>15</v>
      </c>
      <c r="D1663" s="95" t="str">
        <f t="shared" si="106"/>
        <v>DAL</v>
      </c>
      <c r="E1663" s="95">
        <f t="shared" si="104"/>
        <v>0</v>
      </c>
      <c r="F1663" s="95" t="str" cm="1">
        <f t="array" ref="F1663">_xlfn.IFS(G1663&gt;H1663,"W",G1663&lt;H1663,"L",G1663=H1663,"---")</f>
        <v>L</v>
      </c>
      <c r="G1663" s="165">
        <v>1</v>
      </c>
      <c r="H1663" s="165">
        <v>3</v>
      </c>
      <c r="I1663" s="95" t="str" cm="1">
        <f t="array" ref="I1663">_xlfn.IFS(H1663&gt;G1663,"W",H1663&lt;G1663,"L",H1663=G1663,"---")</f>
        <v>W</v>
      </c>
      <c r="J1663" s="95">
        <f t="shared" si="105"/>
        <v>1</v>
      </c>
      <c r="K1663" s="95" t="str">
        <f t="shared" si="107"/>
        <v>MIA</v>
      </c>
      <c r="L1663" s="95">
        <v>23</v>
      </c>
      <c r="M1663" s="95">
        <f>COUNTIF($D$3:K1663,K1663)</f>
        <v>104</v>
      </c>
    </row>
    <row r="1664" spans="1:13" x14ac:dyDescent="0.25">
      <c r="A1664" s="95">
        <v>1662</v>
      </c>
      <c r="B1664" s="95">
        <f>COUNTIF($D$3:K1664,D1664)</f>
        <v>104</v>
      </c>
      <c r="C1664" s="95">
        <v>16</v>
      </c>
      <c r="D1664" s="95" t="str">
        <f t="shared" si="106"/>
        <v>HOU</v>
      </c>
      <c r="E1664" s="95">
        <f t="shared" si="104"/>
        <v>1</v>
      </c>
      <c r="F1664" s="95" t="str" cm="1">
        <f t="array" ref="F1664">_xlfn.IFS(G1664&gt;H1664,"W",G1664&lt;H1664,"L",G1664=H1664,"---")</f>
        <v>W</v>
      </c>
      <c r="G1664" s="165">
        <v>5</v>
      </c>
      <c r="H1664" s="165">
        <v>4</v>
      </c>
      <c r="I1664" s="95" t="str" cm="1">
        <f t="array" ref="I1664">_xlfn.IFS(H1664&gt;G1664,"W",H1664&lt;G1664,"L",H1664=G1664,"---")</f>
        <v>L</v>
      </c>
      <c r="J1664" s="95">
        <f t="shared" si="105"/>
        <v>0</v>
      </c>
      <c r="K1664" s="95" t="str">
        <f t="shared" si="107"/>
        <v>CIN</v>
      </c>
      <c r="L1664" s="95">
        <v>24</v>
      </c>
      <c r="M1664" s="95">
        <f>COUNTIF($D$3:K1664,K1664)</f>
        <v>103</v>
      </c>
    </row>
    <row r="1665" spans="1:13" x14ac:dyDescent="0.25">
      <c r="A1665" s="95">
        <v>1663</v>
      </c>
      <c r="B1665" s="95">
        <f>COUNTIF($D$3:K1665,D1665)</f>
        <v>105</v>
      </c>
      <c r="C1665" s="95">
        <v>1</v>
      </c>
      <c r="D1665" s="95" t="str">
        <f t="shared" si="106"/>
        <v>NYS</v>
      </c>
      <c r="E1665" s="95">
        <f t="shared" si="104"/>
        <v>0</v>
      </c>
      <c r="F1665" s="95" t="str" cm="1">
        <f t="array" ref="F1665">_xlfn.IFS(G1665&gt;H1665,"W",G1665&lt;H1665,"L",G1665=H1665,"---")</f>
        <v>L</v>
      </c>
      <c r="G1665" s="165">
        <v>2</v>
      </c>
      <c r="H1665" s="165">
        <v>6</v>
      </c>
      <c r="I1665" s="95" t="str" cm="1">
        <f t="array" ref="I1665">_xlfn.IFS(H1665&gt;G1665,"W",H1665&lt;G1665,"L",H1665=G1665,"---")</f>
        <v>W</v>
      </c>
      <c r="J1665" s="95">
        <f t="shared" si="105"/>
        <v>1</v>
      </c>
      <c r="K1665" s="95" t="str">
        <f t="shared" si="107"/>
        <v>CHC</v>
      </c>
      <c r="L1665" s="95">
        <v>25</v>
      </c>
      <c r="M1665" s="95">
        <f>COUNTIF($D$3:K1665,K1665)</f>
        <v>103</v>
      </c>
    </row>
    <row r="1666" spans="1:13" x14ac:dyDescent="0.25">
      <c r="A1666" s="95">
        <v>1664</v>
      </c>
      <c r="B1666" s="95">
        <f>COUNTIF($D$3:K1666,D1666)</f>
        <v>105</v>
      </c>
      <c r="C1666" s="95">
        <v>2</v>
      </c>
      <c r="D1666" s="95" t="str">
        <f t="shared" si="106"/>
        <v>BOS</v>
      </c>
      <c r="E1666" s="95">
        <f t="shared" ref="E1666:E1729" si="108">IF(F1666="W",1,0)</f>
        <v>0</v>
      </c>
      <c r="F1666" s="95" t="str" cm="1">
        <f t="array" ref="F1666">_xlfn.IFS(G1666&gt;H1666,"W",G1666&lt;H1666,"L",G1666=H1666,"---")</f>
        <v>L</v>
      </c>
      <c r="G1666" s="165">
        <v>6</v>
      </c>
      <c r="H1666" s="165">
        <v>7</v>
      </c>
      <c r="I1666" s="95" t="str" cm="1">
        <f t="array" ref="I1666">_xlfn.IFS(H1666&gt;G1666,"W",H1666&lt;G1666,"L",H1666=G1666,"---")</f>
        <v>W</v>
      </c>
      <c r="J1666" s="95">
        <f t="shared" ref="J1666:J1729" si="109">IF(I1666="W",1,0)</f>
        <v>1</v>
      </c>
      <c r="K1666" s="95" t="str">
        <f t="shared" si="107"/>
        <v>STL</v>
      </c>
      <c r="L1666" s="95">
        <v>26</v>
      </c>
      <c r="M1666" s="95">
        <f>COUNTIF($D$3:K1666,K1666)</f>
        <v>105</v>
      </c>
    </row>
    <row r="1667" spans="1:13" x14ac:dyDescent="0.25">
      <c r="A1667" s="95">
        <v>1665</v>
      </c>
      <c r="B1667" s="95">
        <f>COUNTIF($D$3:K1667,D1667)</f>
        <v>103</v>
      </c>
      <c r="C1667" s="95">
        <v>3</v>
      </c>
      <c r="D1667" s="95" t="str">
        <f t="shared" si="106"/>
        <v>BAL</v>
      </c>
      <c r="E1667" s="95">
        <f t="shared" si="108"/>
        <v>1</v>
      </c>
      <c r="F1667" s="95" t="str" cm="1">
        <f t="array" ref="F1667">_xlfn.IFS(G1667&gt;H1667,"W",G1667&lt;H1667,"L",G1667=H1667,"---")</f>
        <v>W</v>
      </c>
      <c r="G1667" s="165">
        <v>8</v>
      </c>
      <c r="H1667" s="165">
        <v>2</v>
      </c>
      <c r="I1667" s="95" t="str" cm="1">
        <f t="array" ref="I1667">_xlfn.IFS(H1667&gt;G1667,"W",H1667&lt;G1667,"L",H1667=G1667,"---")</f>
        <v>L</v>
      </c>
      <c r="J1667" s="95">
        <f t="shared" si="109"/>
        <v>0</v>
      </c>
      <c r="K1667" s="95" t="str">
        <f t="shared" si="107"/>
        <v>OKC</v>
      </c>
      <c r="L1667" s="95">
        <v>27</v>
      </c>
      <c r="M1667" s="95">
        <f>COUNTIF($D$3:K1667,K1667)</f>
        <v>104</v>
      </c>
    </row>
    <row r="1668" spans="1:13" x14ac:dyDescent="0.25">
      <c r="A1668" s="95">
        <v>1666</v>
      </c>
      <c r="B1668" s="95">
        <f>COUNTIF($D$3:K1668,D1668)</f>
        <v>104</v>
      </c>
      <c r="C1668" s="95">
        <v>4</v>
      </c>
      <c r="D1668" s="95" t="str">
        <f t="shared" ref="D1668:D1731" si="110">_xlfn.XLOOKUP($C1668,$O$3:$O$34,$P$3:$P$34,"---",0,1)</f>
        <v>CLE</v>
      </c>
      <c r="E1668" s="95">
        <f t="shared" si="108"/>
        <v>1</v>
      </c>
      <c r="F1668" s="95" t="str" cm="1">
        <f t="array" ref="F1668">_xlfn.IFS(G1668&gt;H1668,"W",G1668&lt;H1668,"L",G1668=H1668,"---")</f>
        <v>W</v>
      </c>
      <c r="G1668" s="165">
        <v>7</v>
      </c>
      <c r="H1668" s="165">
        <v>6</v>
      </c>
      <c r="I1668" s="95" t="str" cm="1">
        <f t="array" ref="I1668">_xlfn.IFS(H1668&gt;G1668,"W",H1668&lt;G1668,"L",H1668=G1668,"---")</f>
        <v>L</v>
      </c>
      <c r="J1668" s="95">
        <f t="shared" si="109"/>
        <v>0</v>
      </c>
      <c r="K1668" s="95" t="str">
        <f t="shared" ref="K1668:K1731" si="111">_xlfn.XLOOKUP($L1668,$O$3:$O$34,$P$3:$P$34,"---",0,1)</f>
        <v>COL</v>
      </c>
      <c r="L1668" s="95">
        <v>28</v>
      </c>
      <c r="M1668" s="95">
        <f>COUNTIF($D$3:K1668,K1668)</f>
        <v>105</v>
      </c>
    </row>
    <row r="1669" spans="1:13" x14ac:dyDescent="0.25">
      <c r="A1669" s="95">
        <v>1667</v>
      </c>
      <c r="B1669" s="95">
        <f>COUNTIF($D$3:K1669,D1669)</f>
        <v>104</v>
      </c>
      <c r="C1669" s="95">
        <v>5</v>
      </c>
      <c r="D1669" s="95" t="str">
        <f t="shared" si="110"/>
        <v>DET</v>
      </c>
      <c r="E1669" s="95">
        <f t="shared" si="108"/>
        <v>0</v>
      </c>
      <c r="F1669" s="95" t="str" cm="1">
        <f t="array" ref="F1669">_xlfn.IFS(G1669&gt;H1669,"W",G1669&lt;H1669,"L",G1669=H1669,"---")</f>
        <v>L</v>
      </c>
      <c r="G1669" s="165">
        <v>0</v>
      </c>
      <c r="H1669" s="165">
        <v>6</v>
      </c>
      <c r="I1669" s="95" t="str" cm="1">
        <f t="array" ref="I1669">_xlfn.IFS(H1669&gt;G1669,"W",H1669&lt;G1669,"L",H1669=G1669,"---")</f>
        <v>W</v>
      </c>
      <c r="J1669" s="95">
        <f t="shared" si="109"/>
        <v>1</v>
      </c>
      <c r="K1669" s="95" t="str">
        <f t="shared" si="111"/>
        <v>LAP</v>
      </c>
      <c r="L1669" s="95">
        <v>29</v>
      </c>
      <c r="M1669" s="95">
        <f>COUNTIF($D$3:K1669,K1669)</f>
        <v>106</v>
      </c>
    </row>
    <row r="1670" spans="1:13" x14ac:dyDescent="0.25">
      <c r="A1670" s="95">
        <v>1668</v>
      </c>
      <c r="B1670" s="95">
        <f>COUNTIF($D$3:K1670,D1670)</f>
        <v>105</v>
      </c>
      <c r="C1670" s="95">
        <v>6</v>
      </c>
      <c r="D1670" s="95" t="str">
        <f t="shared" si="110"/>
        <v>ORL</v>
      </c>
      <c r="E1670" s="95">
        <f t="shared" si="108"/>
        <v>0</v>
      </c>
      <c r="F1670" s="95" t="str" cm="1">
        <f t="array" ref="F1670">_xlfn.IFS(G1670&gt;H1670,"W",G1670&lt;H1670,"L",G1670=H1670,"---")</f>
        <v>L</v>
      </c>
      <c r="G1670" s="165">
        <v>1</v>
      </c>
      <c r="H1670" s="165">
        <v>2</v>
      </c>
      <c r="I1670" s="95" t="str" cm="1">
        <f t="array" ref="I1670">_xlfn.IFS(H1670&gt;G1670,"W",H1670&lt;G1670,"L",H1670=G1670,"---")</f>
        <v>W</v>
      </c>
      <c r="J1670" s="95">
        <f t="shared" si="109"/>
        <v>1</v>
      </c>
      <c r="K1670" s="95" t="str">
        <f t="shared" si="111"/>
        <v>PHX</v>
      </c>
      <c r="L1670" s="95">
        <v>30</v>
      </c>
      <c r="M1670" s="95">
        <f>COUNTIF($D$3:K1670,K1670)</f>
        <v>105</v>
      </c>
    </row>
    <row r="1671" spans="1:13" x14ac:dyDescent="0.25">
      <c r="A1671" s="95">
        <v>1669</v>
      </c>
      <c r="B1671" s="95">
        <f>COUNTIF($D$3:K1671,D1671)</f>
        <v>104</v>
      </c>
      <c r="C1671" s="95">
        <v>7</v>
      </c>
      <c r="D1671" s="95" t="str">
        <f t="shared" si="110"/>
        <v>IND</v>
      </c>
      <c r="E1671" s="95">
        <f t="shared" si="108"/>
        <v>0</v>
      </c>
      <c r="F1671" s="95" t="str" cm="1">
        <f t="array" ref="F1671">_xlfn.IFS(G1671&gt;H1671,"W",G1671&lt;H1671,"L",G1671=H1671,"---")</f>
        <v>L</v>
      </c>
      <c r="G1671" s="165">
        <v>5</v>
      </c>
      <c r="H1671" s="165">
        <v>9</v>
      </c>
      <c r="I1671" s="95" t="str" cm="1">
        <f t="array" ref="I1671">_xlfn.IFS(H1671&gt;G1671,"W",H1671&lt;G1671,"L",H1671=G1671,"---")</f>
        <v>W</v>
      </c>
      <c r="J1671" s="95">
        <f t="shared" si="109"/>
        <v>1</v>
      </c>
      <c r="K1671" s="95" t="str">
        <f t="shared" si="111"/>
        <v>SDT</v>
      </c>
      <c r="L1671" s="95">
        <v>31</v>
      </c>
      <c r="M1671" s="95">
        <f>COUNTIF($D$3:K1671,K1671)</f>
        <v>105</v>
      </c>
    </row>
    <row r="1672" spans="1:13" x14ac:dyDescent="0.25">
      <c r="A1672" s="95">
        <v>1670</v>
      </c>
      <c r="B1672" s="95">
        <f>COUNTIF($D$3:K1672,D1672)</f>
        <v>103</v>
      </c>
      <c r="C1672" s="95">
        <v>8</v>
      </c>
      <c r="D1672" s="95" t="str">
        <f t="shared" si="110"/>
        <v>MIL</v>
      </c>
      <c r="E1672" s="95">
        <f t="shared" si="108"/>
        <v>1</v>
      </c>
      <c r="F1672" s="95" t="str" cm="1">
        <f t="array" ref="F1672">_xlfn.IFS(G1672&gt;H1672,"W",G1672&lt;H1672,"L",G1672=H1672,"---")</f>
        <v>W</v>
      </c>
      <c r="G1672" s="165">
        <v>4</v>
      </c>
      <c r="H1672" s="165">
        <v>1</v>
      </c>
      <c r="I1672" s="95" t="str" cm="1">
        <f t="array" ref="I1672">_xlfn.IFS(H1672&gt;G1672,"W",H1672&lt;G1672,"L",H1672=G1672,"---")</f>
        <v>L</v>
      </c>
      <c r="J1672" s="95">
        <f t="shared" si="109"/>
        <v>0</v>
      </c>
      <c r="K1672" s="95" t="str">
        <f t="shared" si="111"/>
        <v>SFN</v>
      </c>
      <c r="L1672" s="95">
        <v>32</v>
      </c>
      <c r="M1672" s="95">
        <f>COUNTIF($D$3:K1672,K1672)</f>
        <v>104</v>
      </c>
    </row>
    <row r="1673" spans="1:13" x14ac:dyDescent="0.25">
      <c r="A1673" s="95">
        <v>1671</v>
      </c>
      <c r="B1673" s="95">
        <f>COUNTIF($D$3:K1673,D1673)</f>
        <v>106</v>
      </c>
      <c r="C1673" s="95">
        <v>30</v>
      </c>
      <c r="D1673" s="95" t="str">
        <f t="shared" si="110"/>
        <v>PHX</v>
      </c>
      <c r="E1673" s="95">
        <f t="shared" si="108"/>
        <v>1</v>
      </c>
      <c r="F1673" s="95" t="str" cm="1">
        <f t="array" ref="F1673">_xlfn.IFS(G1673&gt;H1673,"W",G1673&lt;H1673,"L",G1673=H1673,"---")</f>
        <v>W</v>
      </c>
      <c r="G1673" s="165">
        <v>7</v>
      </c>
      <c r="H1673" s="165">
        <v>5</v>
      </c>
      <c r="I1673" s="95" t="str" cm="1">
        <f t="array" ref="I1673">_xlfn.IFS(H1673&gt;G1673,"W",H1673&lt;G1673,"L",H1673=G1673,"---")</f>
        <v>L</v>
      </c>
      <c r="J1673" s="95">
        <f t="shared" si="109"/>
        <v>0</v>
      </c>
      <c r="K1673" s="95" t="str">
        <f t="shared" si="111"/>
        <v>DET</v>
      </c>
      <c r="L1673" s="95">
        <v>5</v>
      </c>
      <c r="M1673" s="95">
        <f>COUNTIF($D$3:K1673,K1673)</f>
        <v>105</v>
      </c>
    </row>
    <row r="1674" spans="1:13" x14ac:dyDescent="0.25">
      <c r="A1674" s="95">
        <v>1672</v>
      </c>
      <c r="B1674" s="95">
        <f>COUNTIF($D$3:K1674,D1674)</f>
        <v>104</v>
      </c>
      <c r="C1674" s="95">
        <v>24</v>
      </c>
      <c r="D1674" s="95" t="str">
        <f t="shared" si="110"/>
        <v>CIN</v>
      </c>
      <c r="E1674" s="95">
        <f t="shared" si="108"/>
        <v>1</v>
      </c>
      <c r="F1674" s="95" t="str" cm="1">
        <f t="array" ref="F1674">_xlfn.IFS(G1674&gt;H1674,"W",G1674&lt;H1674,"L",G1674=H1674,"---")</f>
        <v>W</v>
      </c>
      <c r="G1674" s="165">
        <v>8</v>
      </c>
      <c r="H1674" s="165">
        <v>5</v>
      </c>
      <c r="I1674" s="95" t="str" cm="1">
        <f t="array" ref="I1674">_xlfn.IFS(H1674&gt;G1674,"W",H1674&lt;G1674,"L",H1674=G1674,"---")</f>
        <v>L</v>
      </c>
      <c r="J1674" s="95">
        <f t="shared" si="109"/>
        <v>0</v>
      </c>
      <c r="K1674" s="95" t="str">
        <f t="shared" si="111"/>
        <v>DAL</v>
      </c>
      <c r="L1674" s="95">
        <v>15</v>
      </c>
      <c r="M1674" s="95">
        <f>COUNTIF($D$3:K1674,K1674)</f>
        <v>106</v>
      </c>
    </row>
    <row r="1675" spans="1:13" x14ac:dyDescent="0.25">
      <c r="A1675" s="95">
        <v>1673</v>
      </c>
      <c r="B1675" s="95">
        <f>COUNTIF($D$3:K1675,D1675)</f>
        <v>106</v>
      </c>
      <c r="C1675" s="95">
        <v>26</v>
      </c>
      <c r="D1675" s="95" t="str">
        <f t="shared" si="110"/>
        <v>STL</v>
      </c>
      <c r="E1675" s="95">
        <f t="shared" si="108"/>
        <v>1</v>
      </c>
      <c r="F1675" s="95" t="str" cm="1">
        <f t="array" ref="F1675">_xlfn.IFS(G1675&gt;H1675,"W",G1675&lt;H1675,"L",G1675=H1675,"---")</f>
        <v>W</v>
      </c>
      <c r="G1675" s="165">
        <v>5</v>
      </c>
      <c r="H1675" s="165">
        <v>4</v>
      </c>
      <c r="I1675" s="95" t="str" cm="1">
        <f t="array" ref="I1675">_xlfn.IFS(H1675&gt;G1675,"W",H1675&lt;G1675,"L",H1675=G1675,"---")</f>
        <v>L</v>
      </c>
      <c r="J1675" s="95">
        <f t="shared" si="109"/>
        <v>0</v>
      </c>
      <c r="K1675" s="95" t="str">
        <f t="shared" si="111"/>
        <v>NYS</v>
      </c>
      <c r="L1675" s="95">
        <v>1</v>
      </c>
      <c r="M1675" s="95">
        <f>COUNTIF($D$3:K1675,K1675)</f>
        <v>106</v>
      </c>
    </row>
    <row r="1676" spans="1:13" x14ac:dyDescent="0.25">
      <c r="A1676" s="95">
        <v>1674</v>
      </c>
      <c r="B1676" s="95">
        <f>COUNTIF($D$3:K1676,D1676)</f>
        <v>105</v>
      </c>
      <c r="C1676" s="95">
        <v>27</v>
      </c>
      <c r="D1676" s="95" t="str">
        <f t="shared" si="110"/>
        <v>OKC</v>
      </c>
      <c r="E1676" s="95">
        <f t="shared" si="108"/>
        <v>0</v>
      </c>
      <c r="F1676" s="95" t="str" cm="1">
        <f t="array" ref="F1676">_xlfn.IFS(G1676&gt;H1676,"W",G1676&lt;H1676,"L",G1676=H1676,"---")</f>
        <v>L</v>
      </c>
      <c r="G1676" s="165">
        <v>3</v>
      </c>
      <c r="H1676" s="165">
        <v>4</v>
      </c>
      <c r="I1676" s="95" t="str" cm="1">
        <f t="array" ref="I1676">_xlfn.IFS(H1676&gt;G1676,"W",H1676&lt;G1676,"L",H1676=G1676,"---")</f>
        <v>W</v>
      </c>
      <c r="J1676" s="95">
        <f t="shared" si="109"/>
        <v>1</v>
      </c>
      <c r="K1676" s="95" t="str">
        <f t="shared" si="111"/>
        <v>BOS</v>
      </c>
      <c r="L1676" s="95">
        <v>2</v>
      </c>
      <c r="M1676" s="95">
        <f>COUNTIF($D$3:K1676,K1676)</f>
        <v>106</v>
      </c>
    </row>
    <row r="1677" spans="1:13" x14ac:dyDescent="0.25">
      <c r="A1677" s="95">
        <v>1675</v>
      </c>
      <c r="B1677" s="95">
        <f>COUNTIF($D$3:K1677,D1677)</f>
        <v>106</v>
      </c>
      <c r="C1677" s="95">
        <v>28</v>
      </c>
      <c r="D1677" s="95" t="str">
        <f t="shared" si="110"/>
        <v>COL</v>
      </c>
      <c r="E1677" s="95">
        <f t="shared" si="108"/>
        <v>0</v>
      </c>
      <c r="F1677" s="95" t="str" cm="1">
        <f t="array" ref="F1677">_xlfn.IFS(G1677&gt;H1677,"W",G1677&lt;H1677,"L",G1677=H1677,"---")</f>
        <v>L</v>
      </c>
      <c r="G1677" s="165">
        <v>3</v>
      </c>
      <c r="H1677" s="165">
        <v>4</v>
      </c>
      <c r="I1677" s="95" t="str" cm="1">
        <f t="array" ref="I1677">_xlfn.IFS(H1677&gt;G1677,"W",H1677&lt;G1677,"L",H1677=G1677,"---")</f>
        <v>W</v>
      </c>
      <c r="J1677" s="95">
        <f t="shared" si="109"/>
        <v>1</v>
      </c>
      <c r="K1677" s="95" t="str">
        <f t="shared" si="111"/>
        <v>BAL</v>
      </c>
      <c r="L1677" s="95">
        <v>3</v>
      </c>
      <c r="M1677" s="95">
        <f>COUNTIF($D$3:K1677,K1677)</f>
        <v>104</v>
      </c>
    </row>
    <row r="1678" spans="1:13" x14ac:dyDescent="0.25">
      <c r="A1678" s="95">
        <v>1676</v>
      </c>
      <c r="B1678" s="95">
        <f>COUNTIF($D$3:K1678,D1678)</f>
        <v>107</v>
      </c>
      <c r="C1678" s="95">
        <v>29</v>
      </c>
      <c r="D1678" s="95" t="str">
        <f t="shared" si="110"/>
        <v>LAP</v>
      </c>
      <c r="E1678" s="95">
        <f t="shared" si="108"/>
        <v>0</v>
      </c>
      <c r="F1678" s="95" t="str" cm="1">
        <f t="array" ref="F1678">_xlfn.IFS(G1678&gt;H1678,"W",G1678&lt;H1678,"L",G1678=H1678,"---")</f>
        <v>L</v>
      </c>
      <c r="G1678" s="165">
        <v>6</v>
      </c>
      <c r="H1678" s="165">
        <v>7</v>
      </c>
      <c r="I1678" s="95" t="str" cm="1">
        <f t="array" ref="I1678">_xlfn.IFS(H1678&gt;G1678,"W",H1678&lt;G1678,"L",H1678=G1678,"---")</f>
        <v>W</v>
      </c>
      <c r="J1678" s="95">
        <f t="shared" si="109"/>
        <v>1</v>
      </c>
      <c r="K1678" s="95" t="str">
        <f t="shared" si="111"/>
        <v>CLE</v>
      </c>
      <c r="L1678" s="95">
        <v>4</v>
      </c>
      <c r="M1678" s="95">
        <f>COUNTIF($D$3:K1678,K1678)</f>
        <v>105</v>
      </c>
    </row>
    <row r="1679" spans="1:13" x14ac:dyDescent="0.25">
      <c r="A1679" s="95">
        <v>1677</v>
      </c>
      <c r="B1679" s="95">
        <f>COUNTIF($D$3:K1679,D1679)</f>
        <v>107</v>
      </c>
      <c r="C1679" s="95">
        <v>30</v>
      </c>
      <c r="D1679" s="95" t="str">
        <f t="shared" si="110"/>
        <v>PHX</v>
      </c>
      <c r="E1679" s="95">
        <f t="shared" si="108"/>
        <v>1</v>
      </c>
      <c r="F1679" s="95" t="str" cm="1">
        <f t="array" ref="F1679">_xlfn.IFS(G1679&gt;H1679,"W",G1679&lt;H1679,"L",G1679=H1679,"---")</f>
        <v>W</v>
      </c>
      <c r="G1679" s="165">
        <v>6</v>
      </c>
      <c r="H1679" s="165">
        <v>1</v>
      </c>
      <c r="I1679" s="95" t="str" cm="1">
        <f t="array" ref="I1679">_xlfn.IFS(H1679&gt;G1679,"W",H1679&lt;G1679,"L",H1679=G1679,"---")</f>
        <v>L</v>
      </c>
      <c r="J1679" s="95">
        <f t="shared" si="109"/>
        <v>0</v>
      </c>
      <c r="K1679" s="95" t="str">
        <f t="shared" si="111"/>
        <v>DET</v>
      </c>
      <c r="L1679" s="95">
        <v>5</v>
      </c>
      <c r="M1679" s="95">
        <f>COUNTIF($D$3:K1679,K1679)</f>
        <v>106</v>
      </c>
    </row>
    <row r="1680" spans="1:13" x14ac:dyDescent="0.25">
      <c r="A1680" s="95">
        <v>1678</v>
      </c>
      <c r="B1680" s="95">
        <f>COUNTIF($D$3:K1680,D1680)</f>
        <v>106</v>
      </c>
      <c r="C1680" s="95">
        <v>31</v>
      </c>
      <c r="D1680" s="95" t="str">
        <f t="shared" si="110"/>
        <v>SDT</v>
      </c>
      <c r="E1680" s="95">
        <f t="shared" si="108"/>
        <v>0</v>
      </c>
      <c r="F1680" s="95" t="str" cm="1">
        <f t="array" ref="F1680">_xlfn.IFS(G1680&gt;H1680,"W",G1680&lt;H1680,"L",G1680=H1680,"---")</f>
        <v>L</v>
      </c>
      <c r="G1680" s="165">
        <v>2</v>
      </c>
      <c r="H1680" s="165">
        <v>3</v>
      </c>
      <c r="I1680" s="95" t="str" cm="1">
        <f t="array" ref="I1680">_xlfn.IFS(H1680&gt;G1680,"W",H1680&lt;G1680,"L",H1680=G1680,"---")</f>
        <v>W</v>
      </c>
      <c r="J1680" s="95">
        <f t="shared" si="109"/>
        <v>1</v>
      </c>
      <c r="K1680" s="95" t="str">
        <f t="shared" si="111"/>
        <v>ORL</v>
      </c>
      <c r="L1680" s="95">
        <v>6</v>
      </c>
      <c r="M1680" s="95">
        <f>COUNTIF($D$3:K1680,K1680)</f>
        <v>106</v>
      </c>
    </row>
    <row r="1681" spans="1:13" x14ac:dyDescent="0.25">
      <c r="A1681" s="95">
        <v>1679</v>
      </c>
      <c r="B1681" s="95">
        <f>COUNTIF($D$3:K1681,D1681)</f>
        <v>105</v>
      </c>
      <c r="C1681" s="95">
        <v>32</v>
      </c>
      <c r="D1681" s="95" t="str">
        <f t="shared" si="110"/>
        <v>SFN</v>
      </c>
      <c r="E1681" s="95">
        <f t="shared" si="108"/>
        <v>1</v>
      </c>
      <c r="F1681" s="95" t="str" cm="1">
        <f t="array" ref="F1681">_xlfn.IFS(G1681&gt;H1681,"W",G1681&lt;H1681,"L",G1681=H1681,"---")</f>
        <v>W</v>
      </c>
      <c r="G1681" s="165">
        <v>2</v>
      </c>
      <c r="H1681" s="165">
        <v>1</v>
      </c>
      <c r="I1681" s="95" t="str" cm="1">
        <f t="array" ref="I1681">_xlfn.IFS(H1681&gt;G1681,"W",H1681&lt;G1681,"L",H1681=G1681,"---")</f>
        <v>L</v>
      </c>
      <c r="J1681" s="95">
        <f t="shared" si="109"/>
        <v>0</v>
      </c>
      <c r="K1681" s="95" t="str">
        <f t="shared" si="111"/>
        <v>IND</v>
      </c>
      <c r="L1681" s="95">
        <v>7</v>
      </c>
      <c r="M1681" s="95">
        <f>COUNTIF($D$3:K1681,K1681)</f>
        <v>105</v>
      </c>
    </row>
    <row r="1682" spans="1:13" x14ac:dyDescent="0.25">
      <c r="A1682" s="95">
        <v>1680</v>
      </c>
      <c r="B1682" s="95">
        <f>COUNTIF($D$3:K1682,D1682)</f>
        <v>104</v>
      </c>
      <c r="C1682" s="95">
        <v>25</v>
      </c>
      <c r="D1682" s="95" t="str">
        <f t="shared" si="110"/>
        <v>CHC</v>
      </c>
      <c r="E1682" s="95">
        <f t="shared" si="108"/>
        <v>1</v>
      </c>
      <c r="F1682" s="95" t="str" cm="1">
        <f t="array" ref="F1682">_xlfn.IFS(G1682&gt;H1682,"W",G1682&lt;H1682,"L",G1682=H1682,"---")</f>
        <v>W</v>
      </c>
      <c r="G1682" s="165">
        <v>5</v>
      </c>
      <c r="H1682" s="165">
        <v>4</v>
      </c>
      <c r="I1682" s="95" t="str" cm="1">
        <f t="array" ref="I1682">_xlfn.IFS(H1682&gt;G1682,"W",H1682&lt;G1682,"L",H1682=G1682,"---")</f>
        <v>L</v>
      </c>
      <c r="J1682" s="95">
        <f t="shared" si="109"/>
        <v>0</v>
      </c>
      <c r="K1682" s="95" t="str">
        <f t="shared" si="111"/>
        <v>MIL</v>
      </c>
      <c r="L1682" s="95">
        <v>8</v>
      </c>
      <c r="M1682" s="95">
        <f>COUNTIF($D$3:K1682,K1682)</f>
        <v>104</v>
      </c>
    </row>
    <row r="1683" spans="1:13" x14ac:dyDescent="0.25">
      <c r="A1683" s="95">
        <v>1681</v>
      </c>
      <c r="B1683" s="95">
        <f>COUNTIF($D$3:K1683,D1683)</f>
        <v>106</v>
      </c>
      <c r="C1683" s="95">
        <v>18</v>
      </c>
      <c r="D1683" s="95" t="str">
        <f t="shared" si="110"/>
        <v>PHI</v>
      </c>
      <c r="E1683" s="95">
        <f t="shared" si="108"/>
        <v>0</v>
      </c>
      <c r="F1683" s="95" t="str" cm="1">
        <f t="array" ref="F1683">_xlfn.IFS(G1683&gt;H1683,"W",G1683&lt;H1683,"L",G1683=H1683,"---")</f>
        <v>L</v>
      </c>
      <c r="G1683" s="165">
        <v>1</v>
      </c>
      <c r="H1683" s="165">
        <v>4</v>
      </c>
      <c r="I1683" s="95" t="str" cm="1">
        <f t="array" ref="I1683">_xlfn.IFS(H1683&gt;G1683,"W",H1683&lt;G1683,"L",H1683=G1683,"---")</f>
        <v>W</v>
      </c>
      <c r="J1683" s="95">
        <f t="shared" si="109"/>
        <v>1</v>
      </c>
      <c r="K1683" s="95" t="str">
        <f t="shared" si="111"/>
        <v>SEA</v>
      </c>
      <c r="L1683" s="95">
        <v>9</v>
      </c>
      <c r="M1683" s="95">
        <f>COUNTIF($D$3:K1683,K1683)</f>
        <v>104</v>
      </c>
    </row>
    <row r="1684" spans="1:13" x14ac:dyDescent="0.25">
      <c r="A1684" s="95">
        <v>1682</v>
      </c>
      <c r="B1684" s="95">
        <f>COUNTIF($D$3:K1684,D1684)</f>
        <v>104</v>
      </c>
      <c r="C1684" s="95">
        <v>19</v>
      </c>
      <c r="D1684" s="95" t="str">
        <f t="shared" si="110"/>
        <v>BKN</v>
      </c>
      <c r="E1684" s="95">
        <f t="shared" si="108"/>
        <v>0</v>
      </c>
      <c r="F1684" s="95" t="str" cm="1">
        <f t="array" ref="F1684">_xlfn.IFS(G1684&gt;H1684,"W",G1684&lt;H1684,"L",G1684=H1684,"---")</f>
        <v>L</v>
      </c>
      <c r="G1684" s="165">
        <v>4</v>
      </c>
      <c r="H1684" s="165">
        <v>5</v>
      </c>
      <c r="I1684" s="95" t="str" cm="1">
        <f t="array" ref="I1684">_xlfn.IFS(H1684&gt;G1684,"W",H1684&lt;G1684,"L",H1684=G1684,"---")</f>
        <v>W</v>
      </c>
      <c r="J1684" s="95">
        <f t="shared" si="109"/>
        <v>1</v>
      </c>
      <c r="K1684" s="95" t="str">
        <f t="shared" si="111"/>
        <v>OAK</v>
      </c>
      <c r="L1684" s="95">
        <v>10</v>
      </c>
      <c r="M1684" s="95">
        <f>COUNTIF($D$3:K1684,K1684)</f>
        <v>106</v>
      </c>
    </row>
    <row r="1685" spans="1:13" x14ac:dyDescent="0.25">
      <c r="A1685" s="95">
        <v>1683</v>
      </c>
      <c r="B1685" s="95">
        <f>COUNTIF($D$3:K1685,D1685)</f>
        <v>105</v>
      </c>
      <c r="C1685" s="95">
        <v>20</v>
      </c>
      <c r="D1685" s="95" t="str">
        <f t="shared" si="110"/>
        <v>WAS</v>
      </c>
      <c r="E1685" s="95">
        <f t="shared" si="108"/>
        <v>0</v>
      </c>
      <c r="F1685" s="95" t="str" cm="1">
        <f t="array" ref="F1685">_xlfn.IFS(G1685&gt;H1685,"W",G1685&lt;H1685,"L",G1685=H1685,"---")</f>
        <v>L</v>
      </c>
      <c r="G1685" s="165">
        <v>10</v>
      </c>
      <c r="H1685" s="165">
        <v>11</v>
      </c>
      <c r="I1685" s="95" t="str" cm="1">
        <f t="array" ref="I1685">_xlfn.IFS(H1685&gt;G1685,"W",H1685&lt;G1685,"L",H1685=G1685,"---")</f>
        <v>W</v>
      </c>
      <c r="J1685" s="95">
        <f t="shared" si="109"/>
        <v>1</v>
      </c>
      <c r="K1685" s="95" t="str">
        <f t="shared" si="111"/>
        <v>LAA</v>
      </c>
      <c r="L1685" s="95">
        <v>11</v>
      </c>
      <c r="M1685" s="95">
        <f>COUNTIF($D$3:K1685,K1685)</f>
        <v>105</v>
      </c>
    </row>
    <row r="1686" spans="1:13" x14ac:dyDescent="0.25">
      <c r="A1686" s="95">
        <v>1684</v>
      </c>
      <c r="B1686" s="95">
        <f>COUNTIF($D$3:K1686,D1686)</f>
        <v>105</v>
      </c>
      <c r="C1686" s="95">
        <v>21</v>
      </c>
      <c r="D1686" s="95" t="str">
        <f t="shared" si="110"/>
        <v>PIT</v>
      </c>
      <c r="E1686" s="95">
        <f t="shared" si="108"/>
        <v>1</v>
      </c>
      <c r="F1686" s="95" t="str" cm="1">
        <f t="array" ref="F1686">_xlfn.IFS(G1686&gt;H1686,"W",G1686&lt;H1686,"L",G1686=H1686,"---")</f>
        <v>W</v>
      </c>
      <c r="G1686" s="165">
        <v>4</v>
      </c>
      <c r="H1686" s="165">
        <v>3</v>
      </c>
      <c r="I1686" s="95" t="str" cm="1">
        <f t="array" ref="I1686">_xlfn.IFS(H1686&gt;G1686,"W",H1686&lt;G1686,"L",H1686=G1686,"---")</f>
        <v>L</v>
      </c>
      <c r="J1686" s="95">
        <f t="shared" si="109"/>
        <v>0</v>
      </c>
      <c r="K1686" s="95" t="str">
        <f t="shared" si="111"/>
        <v>CHR</v>
      </c>
      <c r="L1686" s="95">
        <v>12</v>
      </c>
      <c r="M1686" s="95">
        <f>COUNTIF($D$3:K1686,K1686)</f>
        <v>106</v>
      </c>
    </row>
    <row r="1687" spans="1:13" x14ac:dyDescent="0.25">
      <c r="A1687" s="95">
        <v>1685</v>
      </c>
      <c r="B1687" s="95">
        <f>COUNTIF($D$3:K1687,D1687)</f>
        <v>106</v>
      </c>
      <c r="C1687" s="95">
        <v>22</v>
      </c>
      <c r="D1687" s="95" t="str">
        <f t="shared" si="110"/>
        <v>ATL</v>
      </c>
      <c r="E1687" s="95">
        <f t="shared" si="108"/>
        <v>0</v>
      </c>
      <c r="F1687" s="95" t="str" cm="1">
        <f t="array" ref="F1687">_xlfn.IFS(G1687&gt;H1687,"W",G1687&lt;H1687,"L",G1687=H1687,"---")</f>
        <v>L</v>
      </c>
      <c r="G1687" s="165">
        <v>2</v>
      </c>
      <c r="H1687" s="165">
        <v>9</v>
      </c>
      <c r="I1687" s="95" t="str" cm="1">
        <f t="array" ref="I1687">_xlfn.IFS(H1687&gt;G1687,"W",H1687&lt;G1687,"L",H1687=G1687,"---")</f>
        <v>W</v>
      </c>
      <c r="J1687" s="95">
        <f t="shared" si="109"/>
        <v>1</v>
      </c>
      <c r="K1687" s="95" t="str">
        <f t="shared" si="111"/>
        <v>KCM</v>
      </c>
      <c r="L1687" s="95">
        <v>13</v>
      </c>
      <c r="M1687" s="95">
        <f>COUNTIF($D$3:K1687,K1687)</f>
        <v>107</v>
      </c>
    </row>
    <row r="1688" spans="1:13" x14ac:dyDescent="0.25">
      <c r="A1688" s="95">
        <v>1686</v>
      </c>
      <c r="B1688" s="95">
        <f>COUNTIF($D$3:K1688,D1688)</f>
        <v>105</v>
      </c>
      <c r="C1688" s="95">
        <v>23</v>
      </c>
      <c r="D1688" s="95" t="str">
        <f t="shared" si="110"/>
        <v>MIA</v>
      </c>
      <c r="E1688" s="95">
        <f t="shared" si="108"/>
        <v>1</v>
      </c>
      <c r="F1688" s="95" t="str" cm="1">
        <f t="array" ref="F1688">_xlfn.IFS(G1688&gt;H1688,"W",G1688&lt;H1688,"L",G1688=H1688,"---")</f>
        <v>W</v>
      </c>
      <c r="G1688" s="165">
        <v>6</v>
      </c>
      <c r="H1688" s="165">
        <v>5</v>
      </c>
      <c r="I1688" s="95" t="str" cm="1">
        <f t="array" ref="I1688">_xlfn.IFS(H1688&gt;G1688,"W",H1688&lt;G1688,"L",H1688=G1688,"---")</f>
        <v>L</v>
      </c>
      <c r="J1688" s="95">
        <f t="shared" si="109"/>
        <v>0</v>
      </c>
      <c r="K1688" s="95" t="str">
        <f t="shared" si="111"/>
        <v>MIN</v>
      </c>
      <c r="L1688" s="95">
        <v>14</v>
      </c>
      <c r="M1688" s="95">
        <f>COUNTIF($D$3:K1688,K1688)</f>
        <v>106</v>
      </c>
    </row>
    <row r="1689" spans="1:13" x14ac:dyDescent="0.25">
      <c r="A1689" s="95">
        <v>1687</v>
      </c>
      <c r="B1689" s="95">
        <f>COUNTIF($D$3:K1689,D1689)</f>
        <v>105</v>
      </c>
      <c r="C1689" s="95">
        <v>24</v>
      </c>
      <c r="D1689" s="95" t="str">
        <f t="shared" si="110"/>
        <v>CIN</v>
      </c>
      <c r="E1689" s="95">
        <f t="shared" si="108"/>
        <v>1</v>
      </c>
      <c r="F1689" s="95" t="str" cm="1">
        <f t="array" ref="F1689">_xlfn.IFS(G1689&gt;H1689,"W",G1689&lt;H1689,"L",G1689=H1689,"---")</f>
        <v>W</v>
      </c>
      <c r="G1689" s="165">
        <v>10</v>
      </c>
      <c r="H1689" s="165">
        <v>4</v>
      </c>
      <c r="I1689" s="95" t="str" cm="1">
        <f t="array" ref="I1689">_xlfn.IFS(H1689&gt;G1689,"W",H1689&lt;G1689,"L",H1689=G1689,"---")</f>
        <v>L</v>
      </c>
      <c r="J1689" s="95">
        <f t="shared" si="109"/>
        <v>0</v>
      </c>
      <c r="K1689" s="95" t="str">
        <f t="shared" si="111"/>
        <v>DAL</v>
      </c>
      <c r="L1689" s="95">
        <v>15</v>
      </c>
      <c r="M1689" s="95">
        <f>COUNTIF($D$3:K1689,K1689)</f>
        <v>107</v>
      </c>
    </row>
    <row r="1690" spans="1:13" x14ac:dyDescent="0.25">
      <c r="A1690" s="95">
        <v>1688</v>
      </c>
      <c r="B1690" s="95">
        <f>COUNTIF($D$3:K1690,D1690)</f>
        <v>106</v>
      </c>
      <c r="C1690" s="95">
        <v>17</v>
      </c>
      <c r="D1690" s="95" t="str">
        <f t="shared" si="110"/>
        <v>NYC</v>
      </c>
      <c r="E1690" s="95">
        <f t="shared" si="108"/>
        <v>0</v>
      </c>
      <c r="F1690" s="95" t="str" cm="1">
        <f t="array" ref="F1690">_xlfn.IFS(G1690&gt;H1690,"W",G1690&lt;H1690,"L",G1690=H1690,"---")</f>
        <v>L</v>
      </c>
      <c r="G1690" s="165">
        <v>5</v>
      </c>
      <c r="H1690" s="165">
        <v>7</v>
      </c>
      <c r="I1690" s="95" t="str" cm="1">
        <f t="array" ref="I1690">_xlfn.IFS(H1690&gt;G1690,"W",H1690&lt;G1690,"L",H1690=G1690,"---")</f>
        <v>W</v>
      </c>
      <c r="J1690" s="95">
        <f t="shared" si="109"/>
        <v>1</v>
      </c>
      <c r="K1690" s="95" t="str">
        <f t="shared" si="111"/>
        <v>HOU</v>
      </c>
      <c r="L1690" s="95">
        <v>16</v>
      </c>
      <c r="M1690" s="95">
        <f>COUNTIF($D$3:K1690,K1690)</f>
        <v>105</v>
      </c>
    </row>
    <row r="1691" spans="1:13" x14ac:dyDescent="0.25">
      <c r="A1691" s="95">
        <v>1689</v>
      </c>
      <c r="B1691" s="95">
        <f>COUNTIF($D$3:K1691,D1691)</f>
        <v>107</v>
      </c>
      <c r="C1691" s="95">
        <v>26</v>
      </c>
      <c r="D1691" s="95" t="str">
        <f t="shared" si="110"/>
        <v>STL</v>
      </c>
      <c r="E1691" s="95">
        <f t="shared" si="108"/>
        <v>1</v>
      </c>
      <c r="F1691" s="95" t="str" cm="1">
        <f t="array" ref="F1691">_xlfn.IFS(G1691&gt;H1691,"W",G1691&lt;H1691,"L",G1691=H1691,"---")</f>
        <v>W</v>
      </c>
      <c r="G1691" s="165">
        <v>4</v>
      </c>
      <c r="H1691" s="165">
        <v>3</v>
      </c>
      <c r="I1691" s="95" t="str" cm="1">
        <f t="array" ref="I1691">_xlfn.IFS(H1691&gt;G1691,"W",H1691&lt;G1691,"L",H1691=G1691,"---")</f>
        <v>L</v>
      </c>
      <c r="J1691" s="95">
        <f t="shared" si="109"/>
        <v>0</v>
      </c>
      <c r="K1691" s="95" t="str">
        <f t="shared" si="111"/>
        <v>NYS</v>
      </c>
      <c r="L1691" s="95">
        <v>1</v>
      </c>
      <c r="M1691" s="95">
        <f>COUNTIF($D$3:K1691,K1691)</f>
        <v>107</v>
      </c>
    </row>
    <row r="1692" spans="1:13" x14ac:dyDescent="0.25">
      <c r="A1692" s="95">
        <v>1690</v>
      </c>
      <c r="B1692" s="95">
        <f>COUNTIF($D$3:K1692,D1692)</f>
        <v>106</v>
      </c>
      <c r="C1692" s="95">
        <v>27</v>
      </c>
      <c r="D1692" s="95" t="str">
        <f t="shared" si="110"/>
        <v>OKC</v>
      </c>
      <c r="E1692" s="95">
        <f t="shared" si="108"/>
        <v>1</v>
      </c>
      <c r="F1692" s="95" t="str" cm="1">
        <f t="array" ref="F1692">_xlfn.IFS(G1692&gt;H1692,"W",G1692&lt;H1692,"L",G1692=H1692,"---")</f>
        <v>W</v>
      </c>
      <c r="G1692" s="165">
        <v>2</v>
      </c>
      <c r="H1692" s="165">
        <v>0</v>
      </c>
      <c r="I1692" s="95" t="str" cm="1">
        <f t="array" ref="I1692">_xlfn.IFS(H1692&gt;G1692,"W",H1692&lt;G1692,"L",H1692=G1692,"---")</f>
        <v>L</v>
      </c>
      <c r="J1692" s="95">
        <f t="shared" si="109"/>
        <v>0</v>
      </c>
      <c r="K1692" s="95" t="str">
        <f t="shared" si="111"/>
        <v>BOS</v>
      </c>
      <c r="L1692" s="95">
        <v>2</v>
      </c>
      <c r="M1692" s="95">
        <f>COUNTIF($D$3:K1692,K1692)</f>
        <v>107</v>
      </c>
    </row>
    <row r="1693" spans="1:13" x14ac:dyDescent="0.25">
      <c r="A1693" s="95">
        <v>1691</v>
      </c>
      <c r="B1693" s="95">
        <f>COUNTIF($D$3:K1693,D1693)</f>
        <v>107</v>
      </c>
      <c r="C1693" s="95">
        <v>28</v>
      </c>
      <c r="D1693" s="95" t="str">
        <f t="shared" si="110"/>
        <v>COL</v>
      </c>
      <c r="E1693" s="95">
        <f t="shared" si="108"/>
        <v>0</v>
      </c>
      <c r="F1693" s="95" t="str" cm="1">
        <f t="array" ref="F1693">_xlfn.IFS(G1693&gt;H1693,"W",G1693&lt;H1693,"L",G1693=H1693,"---")</f>
        <v>L</v>
      </c>
      <c r="G1693" s="165">
        <v>5</v>
      </c>
      <c r="H1693" s="165">
        <v>8</v>
      </c>
      <c r="I1693" s="95" t="str" cm="1">
        <f t="array" ref="I1693">_xlfn.IFS(H1693&gt;G1693,"W",H1693&lt;G1693,"L",H1693=G1693,"---")</f>
        <v>W</v>
      </c>
      <c r="J1693" s="95">
        <f t="shared" si="109"/>
        <v>1</v>
      </c>
      <c r="K1693" s="95" t="str">
        <f t="shared" si="111"/>
        <v>BAL</v>
      </c>
      <c r="L1693" s="95">
        <v>3</v>
      </c>
      <c r="M1693" s="95">
        <f>COUNTIF($D$3:K1693,K1693)</f>
        <v>105</v>
      </c>
    </row>
    <row r="1694" spans="1:13" x14ac:dyDescent="0.25">
      <c r="A1694" s="95">
        <v>1692</v>
      </c>
      <c r="B1694" s="95">
        <f>COUNTIF($D$3:K1694,D1694)</f>
        <v>108</v>
      </c>
      <c r="C1694" s="95">
        <v>29</v>
      </c>
      <c r="D1694" s="95" t="str">
        <f t="shared" si="110"/>
        <v>LAP</v>
      </c>
      <c r="E1694" s="95">
        <f t="shared" si="108"/>
        <v>0</v>
      </c>
      <c r="F1694" s="95" t="str" cm="1">
        <f t="array" ref="F1694">_xlfn.IFS(G1694&gt;H1694,"W",G1694&lt;H1694,"L",G1694=H1694,"---")</f>
        <v>L</v>
      </c>
      <c r="G1694" s="165">
        <v>1</v>
      </c>
      <c r="H1694" s="165">
        <v>8</v>
      </c>
      <c r="I1694" s="95" t="str" cm="1">
        <f t="array" ref="I1694">_xlfn.IFS(H1694&gt;G1694,"W",H1694&lt;G1694,"L",H1694=G1694,"---")</f>
        <v>W</v>
      </c>
      <c r="J1694" s="95">
        <f t="shared" si="109"/>
        <v>1</v>
      </c>
      <c r="K1694" s="95" t="str">
        <f t="shared" si="111"/>
        <v>CLE</v>
      </c>
      <c r="L1694" s="95">
        <v>4</v>
      </c>
      <c r="M1694" s="95">
        <f>COUNTIF($D$3:K1694,K1694)</f>
        <v>106</v>
      </c>
    </row>
    <row r="1695" spans="1:13" x14ac:dyDescent="0.25">
      <c r="A1695" s="95">
        <v>1693</v>
      </c>
      <c r="B1695" s="95">
        <f>COUNTIF($D$3:K1695,D1695)</f>
        <v>108</v>
      </c>
      <c r="C1695" s="95">
        <v>30</v>
      </c>
      <c r="D1695" s="95" t="str">
        <f t="shared" si="110"/>
        <v>PHX</v>
      </c>
      <c r="E1695" s="95">
        <f t="shared" si="108"/>
        <v>1</v>
      </c>
      <c r="F1695" s="95" t="str" cm="1">
        <f t="array" ref="F1695">_xlfn.IFS(G1695&gt;H1695,"W",G1695&lt;H1695,"L",G1695=H1695,"---")</f>
        <v>W</v>
      </c>
      <c r="G1695" s="165">
        <v>11</v>
      </c>
      <c r="H1695" s="165">
        <v>4</v>
      </c>
      <c r="I1695" s="95" t="str" cm="1">
        <f t="array" ref="I1695">_xlfn.IFS(H1695&gt;G1695,"W",H1695&lt;G1695,"L",H1695=G1695,"---")</f>
        <v>L</v>
      </c>
      <c r="J1695" s="95">
        <f t="shared" si="109"/>
        <v>0</v>
      </c>
      <c r="K1695" s="95" t="str">
        <f t="shared" si="111"/>
        <v>DET</v>
      </c>
      <c r="L1695" s="95">
        <v>5</v>
      </c>
      <c r="M1695" s="95">
        <f>COUNTIF($D$3:K1695,K1695)</f>
        <v>107</v>
      </c>
    </row>
    <row r="1696" spans="1:13" x14ac:dyDescent="0.25">
      <c r="A1696" s="95">
        <v>1694</v>
      </c>
      <c r="B1696" s="95">
        <f>COUNTIF($D$3:K1696,D1696)</f>
        <v>107</v>
      </c>
      <c r="C1696" s="95">
        <v>31</v>
      </c>
      <c r="D1696" s="95" t="str">
        <f t="shared" si="110"/>
        <v>SDT</v>
      </c>
      <c r="E1696" s="95">
        <f t="shared" si="108"/>
        <v>1</v>
      </c>
      <c r="F1696" s="95" t="str" cm="1">
        <f t="array" ref="F1696">_xlfn.IFS(G1696&gt;H1696,"W",G1696&lt;H1696,"L",G1696=H1696,"---")</f>
        <v>W</v>
      </c>
      <c r="G1696" s="165">
        <v>4</v>
      </c>
      <c r="H1696" s="165">
        <v>1</v>
      </c>
      <c r="I1696" s="95" t="str" cm="1">
        <f t="array" ref="I1696">_xlfn.IFS(H1696&gt;G1696,"W",H1696&lt;G1696,"L",H1696=G1696,"---")</f>
        <v>L</v>
      </c>
      <c r="J1696" s="95">
        <f t="shared" si="109"/>
        <v>0</v>
      </c>
      <c r="K1696" s="95" t="str">
        <f t="shared" si="111"/>
        <v>ORL</v>
      </c>
      <c r="L1696" s="95">
        <v>6</v>
      </c>
      <c r="M1696" s="95">
        <f>COUNTIF($D$3:K1696,K1696)</f>
        <v>107</v>
      </c>
    </row>
    <row r="1697" spans="1:13" x14ac:dyDescent="0.25">
      <c r="A1697" s="95">
        <v>1695</v>
      </c>
      <c r="B1697" s="95">
        <f>COUNTIF($D$3:K1697,D1697)</f>
        <v>106</v>
      </c>
      <c r="C1697" s="95">
        <v>32</v>
      </c>
      <c r="D1697" s="95" t="str">
        <f t="shared" si="110"/>
        <v>SFN</v>
      </c>
      <c r="E1697" s="95">
        <f t="shared" si="108"/>
        <v>1</v>
      </c>
      <c r="F1697" s="95" t="str" cm="1">
        <f t="array" ref="F1697">_xlfn.IFS(G1697&gt;H1697,"W",G1697&lt;H1697,"L",G1697=H1697,"---")</f>
        <v>W</v>
      </c>
      <c r="G1697" s="165">
        <v>8</v>
      </c>
      <c r="H1697" s="165">
        <v>3</v>
      </c>
      <c r="I1697" s="95" t="str" cm="1">
        <f t="array" ref="I1697">_xlfn.IFS(H1697&gt;G1697,"W",H1697&lt;G1697,"L",H1697=G1697,"---")</f>
        <v>L</v>
      </c>
      <c r="J1697" s="95">
        <f t="shared" si="109"/>
        <v>0</v>
      </c>
      <c r="K1697" s="95" t="str">
        <f t="shared" si="111"/>
        <v>IND</v>
      </c>
      <c r="L1697" s="95">
        <v>7</v>
      </c>
      <c r="M1697" s="95">
        <f>COUNTIF($D$3:K1697,K1697)</f>
        <v>106</v>
      </c>
    </row>
    <row r="1698" spans="1:13" x14ac:dyDescent="0.25">
      <c r="A1698" s="95">
        <v>1696</v>
      </c>
      <c r="B1698" s="95">
        <f>COUNTIF($D$3:K1698,D1698)</f>
        <v>105</v>
      </c>
      <c r="C1698" s="95">
        <v>25</v>
      </c>
      <c r="D1698" s="95" t="str">
        <f t="shared" si="110"/>
        <v>CHC</v>
      </c>
      <c r="E1698" s="95">
        <f t="shared" si="108"/>
        <v>1</v>
      </c>
      <c r="F1698" s="95" t="str" cm="1">
        <f t="array" ref="F1698">_xlfn.IFS(G1698&gt;H1698,"W",G1698&lt;H1698,"L",G1698=H1698,"---")</f>
        <v>W</v>
      </c>
      <c r="G1698" s="165">
        <v>8</v>
      </c>
      <c r="H1698" s="165">
        <v>6</v>
      </c>
      <c r="I1698" s="95" t="str" cm="1">
        <f t="array" ref="I1698">_xlfn.IFS(H1698&gt;G1698,"W",H1698&lt;G1698,"L",H1698=G1698,"---")</f>
        <v>L</v>
      </c>
      <c r="J1698" s="95">
        <f t="shared" si="109"/>
        <v>0</v>
      </c>
      <c r="K1698" s="95" t="str">
        <f t="shared" si="111"/>
        <v>MIL</v>
      </c>
      <c r="L1698" s="95">
        <v>8</v>
      </c>
      <c r="M1698" s="95">
        <f>COUNTIF($D$3:K1698,K1698)</f>
        <v>105</v>
      </c>
    </row>
    <row r="1699" spans="1:13" x14ac:dyDescent="0.25">
      <c r="A1699" s="95">
        <v>1697</v>
      </c>
      <c r="B1699" s="95">
        <f>COUNTIF($D$3:K1699,D1699)</f>
        <v>107</v>
      </c>
      <c r="C1699" s="95">
        <v>18</v>
      </c>
      <c r="D1699" s="95" t="str">
        <f t="shared" si="110"/>
        <v>PHI</v>
      </c>
      <c r="E1699" s="95">
        <f t="shared" si="108"/>
        <v>0</v>
      </c>
      <c r="F1699" s="95" t="str" cm="1">
        <f t="array" ref="F1699">_xlfn.IFS(G1699&gt;H1699,"W",G1699&lt;H1699,"L",G1699=H1699,"---")</f>
        <v>L</v>
      </c>
      <c r="G1699" s="165">
        <v>1</v>
      </c>
      <c r="H1699" s="165">
        <v>4</v>
      </c>
      <c r="I1699" s="95" t="str" cm="1">
        <f t="array" ref="I1699">_xlfn.IFS(H1699&gt;G1699,"W",H1699&lt;G1699,"L",H1699=G1699,"---")</f>
        <v>W</v>
      </c>
      <c r="J1699" s="95">
        <f t="shared" si="109"/>
        <v>1</v>
      </c>
      <c r="K1699" s="95" t="str">
        <f t="shared" si="111"/>
        <v>SEA</v>
      </c>
      <c r="L1699" s="95">
        <v>9</v>
      </c>
      <c r="M1699" s="95">
        <f>COUNTIF($D$3:K1699,K1699)</f>
        <v>105</v>
      </c>
    </row>
    <row r="1700" spans="1:13" x14ac:dyDescent="0.25">
      <c r="A1700" s="95">
        <v>1698</v>
      </c>
      <c r="B1700" s="95">
        <f>COUNTIF($D$3:K1700,D1700)</f>
        <v>105</v>
      </c>
      <c r="C1700" s="95">
        <v>19</v>
      </c>
      <c r="D1700" s="95" t="str">
        <f t="shared" si="110"/>
        <v>BKN</v>
      </c>
      <c r="E1700" s="95">
        <f t="shared" si="108"/>
        <v>0</v>
      </c>
      <c r="F1700" s="95" t="str" cm="1">
        <f t="array" ref="F1700">_xlfn.IFS(G1700&gt;H1700,"W",G1700&lt;H1700,"L",G1700=H1700,"---")</f>
        <v>L</v>
      </c>
      <c r="G1700" s="165">
        <v>5</v>
      </c>
      <c r="H1700" s="165">
        <v>6</v>
      </c>
      <c r="I1700" s="95" t="str" cm="1">
        <f t="array" ref="I1700">_xlfn.IFS(H1700&gt;G1700,"W",H1700&lt;G1700,"L",H1700=G1700,"---")</f>
        <v>W</v>
      </c>
      <c r="J1700" s="95">
        <f t="shared" si="109"/>
        <v>1</v>
      </c>
      <c r="K1700" s="95" t="str">
        <f t="shared" si="111"/>
        <v>OAK</v>
      </c>
      <c r="L1700" s="95">
        <v>10</v>
      </c>
      <c r="M1700" s="95">
        <f>COUNTIF($D$3:K1700,K1700)</f>
        <v>107</v>
      </c>
    </row>
    <row r="1701" spans="1:13" x14ac:dyDescent="0.25">
      <c r="A1701" s="95">
        <v>1699</v>
      </c>
      <c r="B1701" s="95">
        <f>COUNTIF($D$3:K1701,D1701)</f>
        <v>106</v>
      </c>
      <c r="C1701" s="95">
        <v>20</v>
      </c>
      <c r="D1701" s="95" t="str">
        <f t="shared" si="110"/>
        <v>WAS</v>
      </c>
      <c r="E1701" s="95">
        <f t="shared" si="108"/>
        <v>0</v>
      </c>
      <c r="F1701" s="95" t="str" cm="1">
        <f t="array" ref="F1701">_xlfn.IFS(G1701&gt;H1701,"W",G1701&lt;H1701,"L",G1701=H1701,"---")</f>
        <v>L</v>
      </c>
      <c r="G1701" s="165">
        <v>6</v>
      </c>
      <c r="H1701" s="165">
        <v>7</v>
      </c>
      <c r="I1701" s="95" t="str" cm="1">
        <f t="array" ref="I1701">_xlfn.IFS(H1701&gt;G1701,"W",H1701&lt;G1701,"L",H1701=G1701,"---")</f>
        <v>W</v>
      </c>
      <c r="J1701" s="95">
        <f t="shared" si="109"/>
        <v>1</v>
      </c>
      <c r="K1701" s="95" t="str">
        <f t="shared" si="111"/>
        <v>LAA</v>
      </c>
      <c r="L1701" s="95">
        <v>11</v>
      </c>
      <c r="M1701" s="95">
        <f>COUNTIF($D$3:K1701,K1701)</f>
        <v>106</v>
      </c>
    </row>
    <row r="1702" spans="1:13" x14ac:dyDescent="0.25">
      <c r="A1702" s="95">
        <v>1700</v>
      </c>
      <c r="B1702" s="95">
        <f>COUNTIF($D$3:K1702,D1702)</f>
        <v>106</v>
      </c>
      <c r="C1702" s="95">
        <v>21</v>
      </c>
      <c r="D1702" s="95" t="str">
        <f t="shared" si="110"/>
        <v>PIT</v>
      </c>
      <c r="E1702" s="95">
        <f t="shared" si="108"/>
        <v>1</v>
      </c>
      <c r="F1702" s="95" t="str" cm="1">
        <f t="array" ref="F1702">_xlfn.IFS(G1702&gt;H1702,"W",G1702&lt;H1702,"L",G1702=H1702,"---")</f>
        <v>W</v>
      </c>
      <c r="G1702" s="165">
        <v>16</v>
      </c>
      <c r="H1702" s="165">
        <v>4</v>
      </c>
      <c r="I1702" s="95" t="str" cm="1">
        <f t="array" ref="I1702">_xlfn.IFS(H1702&gt;G1702,"W",H1702&lt;G1702,"L",H1702=G1702,"---")</f>
        <v>L</v>
      </c>
      <c r="J1702" s="95">
        <f t="shared" si="109"/>
        <v>0</v>
      </c>
      <c r="K1702" s="95" t="str">
        <f t="shared" si="111"/>
        <v>CHR</v>
      </c>
      <c r="L1702" s="95">
        <v>12</v>
      </c>
      <c r="M1702" s="95">
        <f>COUNTIF($D$3:K1702,K1702)</f>
        <v>107</v>
      </c>
    </row>
    <row r="1703" spans="1:13" x14ac:dyDescent="0.25">
      <c r="A1703" s="95">
        <v>1701</v>
      </c>
      <c r="B1703" s="95">
        <f>COUNTIF($D$3:K1703,D1703)</f>
        <v>107</v>
      </c>
      <c r="C1703" s="95">
        <v>22</v>
      </c>
      <c r="D1703" s="95" t="str">
        <f t="shared" si="110"/>
        <v>ATL</v>
      </c>
      <c r="E1703" s="95">
        <f t="shared" si="108"/>
        <v>0</v>
      </c>
      <c r="F1703" s="95" t="str" cm="1">
        <f t="array" ref="F1703">_xlfn.IFS(G1703&gt;H1703,"W",G1703&lt;H1703,"L",G1703=H1703,"---")</f>
        <v>L</v>
      </c>
      <c r="G1703" s="165">
        <v>7</v>
      </c>
      <c r="H1703" s="165">
        <v>8</v>
      </c>
      <c r="I1703" s="95" t="str" cm="1">
        <f t="array" ref="I1703">_xlfn.IFS(H1703&gt;G1703,"W",H1703&lt;G1703,"L",H1703=G1703,"---")</f>
        <v>W</v>
      </c>
      <c r="J1703" s="95">
        <f t="shared" si="109"/>
        <v>1</v>
      </c>
      <c r="K1703" s="95" t="str">
        <f t="shared" si="111"/>
        <v>KCM</v>
      </c>
      <c r="L1703" s="95">
        <v>13</v>
      </c>
      <c r="M1703" s="95">
        <f>COUNTIF($D$3:K1703,K1703)</f>
        <v>108</v>
      </c>
    </row>
    <row r="1704" spans="1:13" x14ac:dyDescent="0.25">
      <c r="A1704" s="95">
        <v>1702</v>
      </c>
      <c r="B1704" s="95">
        <f>COUNTIF($D$3:K1704,D1704)</f>
        <v>106</v>
      </c>
      <c r="C1704" s="95">
        <v>23</v>
      </c>
      <c r="D1704" s="95" t="str">
        <f t="shared" si="110"/>
        <v>MIA</v>
      </c>
      <c r="E1704" s="95">
        <f t="shared" si="108"/>
        <v>1</v>
      </c>
      <c r="F1704" s="95" t="str" cm="1">
        <f t="array" ref="F1704">_xlfn.IFS(G1704&gt;H1704,"W",G1704&lt;H1704,"L",G1704=H1704,"---")</f>
        <v>W</v>
      </c>
      <c r="G1704" s="165">
        <v>3</v>
      </c>
      <c r="H1704" s="165">
        <v>1</v>
      </c>
      <c r="I1704" s="95" t="str" cm="1">
        <f t="array" ref="I1704">_xlfn.IFS(H1704&gt;G1704,"W",H1704&lt;G1704,"L",H1704=G1704,"---")</f>
        <v>L</v>
      </c>
      <c r="J1704" s="95">
        <f t="shared" si="109"/>
        <v>0</v>
      </c>
      <c r="K1704" s="95" t="str">
        <f t="shared" si="111"/>
        <v>MIN</v>
      </c>
      <c r="L1704" s="95">
        <v>14</v>
      </c>
      <c r="M1704" s="95">
        <f>COUNTIF($D$3:K1704,K1704)</f>
        <v>107</v>
      </c>
    </row>
    <row r="1705" spans="1:13" x14ac:dyDescent="0.25">
      <c r="A1705" s="95">
        <v>1703</v>
      </c>
      <c r="B1705" s="95">
        <f>COUNTIF($D$3:K1705,D1705)</f>
        <v>106</v>
      </c>
      <c r="C1705" s="95">
        <v>24</v>
      </c>
      <c r="D1705" s="95" t="str">
        <f t="shared" si="110"/>
        <v>CIN</v>
      </c>
      <c r="E1705" s="95">
        <f t="shared" si="108"/>
        <v>0</v>
      </c>
      <c r="F1705" s="95" t="str" cm="1">
        <f t="array" ref="F1705">_xlfn.IFS(G1705&gt;H1705,"W",G1705&lt;H1705,"L",G1705=H1705,"---")</f>
        <v>L</v>
      </c>
      <c r="G1705" s="165">
        <v>3</v>
      </c>
      <c r="H1705" s="165">
        <v>14</v>
      </c>
      <c r="I1705" s="95" t="str" cm="1">
        <f t="array" ref="I1705">_xlfn.IFS(H1705&gt;G1705,"W",H1705&lt;G1705,"L",H1705=G1705,"---")</f>
        <v>W</v>
      </c>
      <c r="J1705" s="95">
        <f t="shared" si="109"/>
        <v>1</v>
      </c>
      <c r="K1705" s="95" t="str">
        <f t="shared" si="111"/>
        <v>DAL</v>
      </c>
      <c r="L1705" s="95">
        <v>15</v>
      </c>
      <c r="M1705" s="95">
        <f>COUNTIF($D$3:K1705,K1705)</f>
        <v>108</v>
      </c>
    </row>
    <row r="1706" spans="1:13" x14ac:dyDescent="0.25">
      <c r="A1706" s="95">
        <v>1704</v>
      </c>
      <c r="B1706" s="95">
        <f>COUNTIF($D$3:K1706,D1706)</f>
        <v>107</v>
      </c>
      <c r="C1706" s="95">
        <v>17</v>
      </c>
      <c r="D1706" s="95" t="str">
        <f t="shared" si="110"/>
        <v>NYC</v>
      </c>
      <c r="E1706" s="95">
        <f t="shared" si="108"/>
        <v>1</v>
      </c>
      <c r="F1706" s="95" t="str" cm="1">
        <f t="array" ref="F1706">_xlfn.IFS(G1706&gt;H1706,"W",G1706&lt;H1706,"L",G1706=H1706,"---")</f>
        <v>W</v>
      </c>
      <c r="G1706" s="165">
        <v>7</v>
      </c>
      <c r="H1706" s="165">
        <v>4</v>
      </c>
      <c r="I1706" s="95" t="str" cm="1">
        <f t="array" ref="I1706">_xlfn.IFS(H1706&gt;G1706,"W",H1706&lt;G1706,"L",H1706=G1706,"---")</f>
        <v>L</v>
      </c>
      <c r="J1706" s="95">
        <f t="shared" si="109"/>
        <v>0</v>
      </c>
      <c r="K1706" s="95" t="str">
        <f t="shared" si="111"/>
        <v>HOU</v>
      </c>
      <c r="L1706" s="95">
        <v>16</v>
      </c>
      <c r="M1706" s="95">
        <f>COUNTIF($D$3:K1706,K1706)</f>
        <v>106</v>
      </c>
    </row>
    <row r="1707" spans="1:13" x14ac:dyDescent="0.25">
      <c r="A1707" s="95">
        <v>1705</v>
      </c>
      <c r="B1707" s="95">
        <f>COUNTIF($D$3:K1707,D1707)</f>
        <v>108</v>
      </c>
      <c r="C1707" s="95">
        <v>26</v>
      </c>
      <c r="D1707" s="95" t="str">
        <f t="shared" si="110"/>
        <v>STL</v>
      </c>
      <c r="E1707" s="95">
        <f t="shared" si="108"/>
        <v>0</v>
      </c>
      <c r="F1707" s="95" t="str" cm="1">
        <f t="array" ref="F1707">_xlfn.IFS(G1707&gt;H1707,"W",G1707&lt;H1707,"L",G1707=H1707,"---")</f>
        <v>L</v>
      </c>
      <c r="G1707" s="165">
        <v>2</v>
      </c>
      <c r="H1707" s="165">
        <v>8</v>
      </c>
      <c r="I1707" s="95" t="str" cm="1">
        <f t="array" ref="I1707">_xlfn.IFS(H1707&gt;G1707,"W",H1707&lt;G1707,"L",H1707=G1707,"---")</f>
        <v>W</v>
      </c>
      <c r="J1707" s="95">
        <f t="shared" si="109"/>
        <v>1</v>
      </c>
      <c r="K1707" s="95" t="str">
        <f t="shared" si="111"/>
        <v>NYS</v>
      </c>
      <c r="L1707" s="95">
        <v>1</v>
      </c>
      <c r="M1707" s="95">
        <f>COUNTIF($D$3:K1707,K1707)</f>
        <v>108</v>
      </c>
    </row>
    <row r="1708" spans="1:13" x14ac:dyDescent="0.25">
      <c r="A1708" s="95">
        <v>1706</v>
      </c>
      <c r="B1708" s="95">
        <f>COUNTIF($D$3:K1708,D1708)</f>
        <v>107</v>
      </c>
      <c r="C1708" s="95">
        <v>27</v>
      </c>
      <c r="D1708" s="95" t="str">
        <f t="shared" si="110"/>
        <v>OKC</v>
      </c>
      <c r="E1708" s="95">
        <f t="shared" si="108"/>
        <v>1</v>
      </c>
      <c r="F1708" s="95" t="str" cm="1">
        <f t="array" ref="F1708">_xlfn.IFS(G1708&gt;H1708,"W",G1708&lt;H1708,"L",G1708=H1708,"---")</f>
        <v>W</v>
      </c>
      <c r="G1708" s="165">
        <v>11</v>
      </c>
      <c r="H1708" s="165">
        <v>4</v>
      </c>
      <c r="I1708" s="95" t="str" cm="1">
        <f t="array" ref="I1708">_xlfn.IFS(H1708&gt;G1708,"W",H1708&lt;G1708,"L",H1708=G1708,"---")</f>
        <v>L</v>
      </c>
      <c r="J1708" s="95">
        <f t="shared" si="109"/>
        <v>0</v>
      </c>
      <c r="K1708" s="95" t="str">
        <f t="shared" si="111"/>
        <v>BOS</v>
      </c>
      <c r="L1708" s="95">
        <v>2</v>
      </c>
      <c r="M1708" s="95">
        <f>COUNTIF($D$3:K1708,K1708)</f>
        <v>108</v>
      </c>
    </row>
    <row r="1709" spans="1:13" x14ac:dyDescent="0.25">
      <c r="A1709" s="95">
        <v>1707</v>
      </c>
      <c r="B1709" s="95">
        <f>COUNTIF($D$3:K1709,D1709)</f>
        <v>108</v>
      </c>
      <c r="C1709" s="95">
        <v>28</v>
      </c>
      <c r="D1709" s="95" t="str">
        <f t="shared" si="110"/>
        <v>COL</v>
      </c>
      <c r="E1709" s="95">
        <f t="shared" si="108"/>
        <v>1</v>
      </c>
      <c r="F1709" s="95" t="str" cm="1">
        <f t="array" ref="F1709">_xlfn.IFS(G1709&gt;H1709,"W",G1709&lt;H1709,"L",G1709=H1709,"---")</f>
        <v>W</v>
      </c>
      <c r="G1709" s="165">
        <v>11</v>
      </c>
      <c r="H1709" s="165">
        <v>5</v>
      </c>
      <c r="I1709" s="95" t="str" cm="1">
        <f t="array" ref="I1709">_xlfn.IFS(H1709&gt;G1709,"W",H1709&lt;G1709,"L",H1709=G1709,"---")</f>
        <v>L</v>
      </c>
      <c r="J1709" s="95">
        <f t="shared" si="109"/>
        <v>0</v>
      </c>
      <c r="K1709" s="95" t="str">
        <f t="shared" si="111"/>
        <v>BAL</v>
      </c>
      <c r="L1709" s="95">
        <v>3</v>
      </c>
      <c r="M1709" s="95">
        <f>COUNTIF($D$3:K1709,K1709)</f>
        <v>106</v>
      </c>
    </row>
    <row r="1710" spans="1:13" x14ac:dyDescent="0.25">
      <c r="A1710" s="95">
        <v>1708</v>
      </c>
      <c r="B1710" s="95">
        <f>COUNTIF($D$3:K1710,D1710)</f>
        <v>109</v>
      </c>
      <c r="C1710" s="95">
        <v>29</v>
      </c>
      <c r="D1710" s="95" t="str">
        <f t="shared" si="110"/>
        <v>LAP</v>
      </c>
      <c r="E1710" s="95">
        <f t="shared" si="108"/>
        <v>1</v>
      </c>
      <c r="F1710" s="95" t="str" cm="1">
        <f t="array" ref="F1710">_xlfn.IFS(G1710&gt;H1710,"W",G1710&lt;H1710,"L",G1710=H1710,"---")</f>
        <v>W</v>
      </c>
      <c r="G1710" s="165">
        <v>8</v>
      </c>
      <c r="H1710" s="165">
        <v>3</v>
      </c>
      <c r="I1710" s="95" t="str" cm="1">
        <f t="array" ref="I1710">_xlfn.IFS(H1710&gt;G1710,"W",H1710&lt;G1710,"L",H1710=G1710,"---")</f>
        <v>L</v>
      </c>
      <c r="J1710" s="95">
        <f t="shared" si="109"/>
        <v>0</v>
      </c>
      <c r="K1710" s="95" t="str">
        <f t="shared" si="111"/>
        <v>CLE</v>
      </c>
      <c r="L1710" s="95">
        <v>4</v>
      </c>
      <c r="M1710" s="95">
        <f>COUNTIF($D$3:K1710,K1710)</f>
        <v>107</v>
      </c>
    </row>
    <row r="1711" spans="1:13" x14ac:dyDescent="0.25">
      <c r="A1711" s="95">
        <v>1709</v>
      </c>
      <c r="B1711" s="95">
        <f>COUNTIF($D$3:K1711,D1711)</f>
        <v>108</v>
      </c>
      <c r="C1711" s="95">
        <v>31</v>
      </c>
      <c r="D1711" s="95" t="str">
        <f t="shared" si="110"/>
        <v>SDT</v>
      </c>
      <c r="E1711" s="95">
        <f t="shared" si="108"/>
        <v>1</v>
      </c>
      <c r="F1711" s="95" t="str" cm="1">
        <f t="array" ref="F1711">_xlfn.IFS(G1711&gt;H1711,"W",G1711&lt;H1711,"L",G1711=H1711,"---")</f>
        <v>W</v>
      </c>
      <c r="G1711" s="165">
        <v>8</v>
      </c>
      <c r="H1711" s="165">
        <v>2</v>
      </c>
      <c r="I1711" s="95" t="str" cm="1">
        <f t="array" ref="I1711">_xlfn.IFS(H1711&gt;G1711,"W",H1711&lt;G1711,"L",H1711=G1711,"---")</f>
        <v>L</v>
      </c>
      <c r="J1711" s="95">
        <f t="shared" si="109"/>
        <v>0</v>
      </c>
      <c r="K1711" s="95" t="str">
        <f t="shared" si="111"/>
        <v>ORL</v>
      </c>
      <c r="L1711" s="95">
        <v>6</v>
      </c>
      <c r="M1711" s="95">
        <f>COUNTIF($D$3:K1711,K1711)</f>
        <v>108</v>
      </c>
    </row>
    <row r="1712" spans="1:13" x14ac:dyDescent="0.25">
      <c r="A1712" s="95">
        <v>1710</v>
      </c>
      <c r="B1712" s="95">
        <f>COUNTIF($D$3:K1712,D1712)</f>
        <v>107</v>
      </c>
      <c r="C1712" s="95">
        <v>32</v>
      </c>
      <c r="D1712" s="95" t="str">
        <f t="shared" si="110"/>
        <v>SFN</v>
      </c>
      <c r="E1712" s="95">
        <f t="shared" si="108"/>
        <v>0</v>
      </c>
      <c r="F1712" s="95" t="str" cm="1">
        <f t="array" ref="F1712">_xlfn.IFS(G1712&gt;H1712,"W",G1712&lt;H1712,"L",G1712=H1712,"---")</f>
        <v>L</v>
      </c>
      <c r="G1712" s="165">
        <v>0</v>
      </c>
      <c r="H1712" s="165">
        <v>2</v>
      </c>
      <c r="I1712" s="95" t="str" cm="1">
        <f t="array" ref="I1712">_xlfn.IFS(H1712&gt;G1712,"W",H1712&lt;G1712,"L",H1712=G1712,"---")</f>
        <v>W</v>
      </c>
      <c r="J1712" s="95">
        <f t="shared" si="109"/>
        <v>1</v>
      </c>
      <c r="K1712" s="95" t="str">
        <f t="shared" si="111"/>
        <v>IND</v>
      </c>
      <c r="L1712" s="95">
        <v>7</v>
      </c>
      <c r="M1712" s="95">
        <f>COUNTIF($D$3:K1712,K1712)</f>
        <v>107</v>
      </c>
    </row>
    <row r="1713" spans="1:13" x14ac:dyDescent="0.25">
      <c r="A1713" s="95">
        <v>1711</v>
      </c>
      <c r="B1713" s="95">
        <f>COUNTIF($D$3:K1713,D1713)</f>
        <v>106</v>
      </c>
      <c r="C1713" s="95">
        <v>25</v>
      </c>
      <c r="D1713" s="95" t="str">
        <f t="shared" si="110"/>
        <v>CHC</v>
      </c>
      <c r="E1713" s="95">
        <f t="shared" si="108"/>
        <v>1</v>
      </c>
      <c r="F1713" s="95" t="str" cm="1">
        <f t="array" ref="F1713">_xlfn.IFS(G1713&gt;H1713,"W",G1713&lt;H1713,"L",G1713=H1713,"---")</f>
        <v>W</v>
      </c>
      <c r="G1713" s="165">
        <v>8</v>
      </c>
      <c r="H1713" s="165">
        <v>2</v>
      </c>
      <c r="I1713" s="95" t="str" cm="1">
        <f t="array" ref="I1713">_xlfn.IFS(H1713&gt;G1713,"W",H1713&lt;G1713,"L",H1713=G1713,"---")</f>
        <v>L</v>
      </c>
      <c r="J1713" s="95">
        <f t="shared" si="109"/>
        <v>0</v>
      </c>
      <c r="K1713" s="95" t="str">
        <f t="shared" si="111"/>
        <v>MIL</v>
      </c>
      <c r="L1713" s="95">
        <v>8</v>
      </c>
      <c r="M1713" s="95">
        <f>COUNTIF($D$3:K1713,K1713)</f>
        <v>106</v>
      </c>
    </row>
    <row r="1714" spans="1:13" x14ac:dyDescent="0.25">
      <c r="A1714" s="95">
        <v>1712</v>
      </c>
      <c r="B1714" s="95">
        <f>COUNTIF($D$3:K1714,D1714)</f>
        <v>108</v>
      </c>
      <c r="C1714" s="95">
        <v>18</v>
      </c>
      <c r="D1714" s="95" t="str">
        <f t="shared" si="110"/>
        <v>PHI</v>
      </c>
      <c r="E1714" s="95">
        <f t="shared" si="108"/>
        <v>0</v>
      </c>
      <c r="F1714" s="95" t="str" cm="1">
        <f t="array" ref="F1714">_xlfn.IFS(G1714&gt;H1714,"W",G1714&lt;H1714,"L",G1714=H1714,"---")</f>
        <v>L</v>
      </c>
      <c r="G1714" s="165">
        <v>1</v>
      </c>
      <c r="H1714" s="165">
        <v>7</v>
      </c>
      <c r="I1714" s="95" t="str" cm="1">
        <f t="array" ref="I1714">_xlfn.IFS(H1714&gt;G1714,"W",H1714&lt;G1714,"L",H1714=G1714,"---")</f>
        <v>W</v>
      </c>
      <c r="J1714" s="95">
        <f t="shared" si="109"/>
        <v>1</v>
      </c>
      <c r="K1714" s="95" t="str">
        <f t="shared" si="111"/>
        <v>SEA</v>
      </c>
      <c r="L1714" s="95">
        <v>9</v>
      </c>
      <c r="M1714" s="95">
        <f>COUNTIF($D$3:K1714,K1714)</f>
        <v>106</v>
      </c>
    </row>
    <row r="1715" spans="1:13" x14ac:dyDescent="0.25">
      <c r="A1715" s="95">
        <v>1713</v>
      </c>
      <c r="B1715" s="95">
        <f>COUNTIF($D$3:K1715,D1715)</f>
        <v>106</v>
      </c>
      <c r="C1715" s="95">
        <v>19</v>
      </c>
      <c r="D1715" s="95" t="str">
        <f t="shared" si="110"/>
        <v>BKN</v>
      </c>
      <c r="E1715" s="95">
        <f t="shared" si="108"/>
        <v>0</v>
      </c>
      <c r="F1715" s="95" t="str" cm="1">
        <f t="array" ref="F1715">_xlfn.IFS(G1715&gt;H1715,"W",G1715&lt;H1715,"L",G1715=H1715,"---")</f>
        <v>L</v>
      </c>
      <c r="G1715" s="165">
        <v>2</v>
      </c>
      <c r="H1715" s="165">
        <v>3</v>
      </c>
      <c r="I1715" s="95" t="str" cm="1">
        <f t="array" ref="I1715">_xlfn.IFS(H1715&gt;G1715,"W",H1715&lt;G1715,"L",H1715=G1715,"---")</f>
        <v>W</v>
      </c>
      <c r="J1715" s="95">
        <f t="shared" si="109"/>
        <v>1</v>
      </c>
      <c r="K1715" s="95" t="str">
        <f t="shared" si="111"/>
        <v>OAK</v>
      </c>
      <c r="L1715" s="95">
        <v>10</v>
      </c>
      <c r="M1715" s="95">
        <f>COUNTIF($D$3:K1715,K1715)</f>
        <v>108</v>
      </c>
    </row>
    <row r="1716" spans="1:13" x14ac:dyDescent="0.25">
      <c r="A1716" s="95">
        <v>1714</v>
      </c>
      <c r="B1716" s="95">
        <f>COUNTIF($D$3:K1716,D1716)</f>
        <v>107</v>
      </c>
      <c r="C1716" s="95">
        <v>20</v>
      </c>
      <c r="D1716" s="95" t="str">
        <f t="shared" si="110"/>
        <v>WAS</v>
      </c>
      <c r="E1716" s="95">
        <f t="shared" si="108"/>
        <v>1</v>
      </c>
      <c r="F1716" s="95" t="str" cm="1">
        <f t="array" ref="F1716">_xlfn.IFS(G1716&gt;H1716,"W",G1716&lt;H1716,"L",G1716=H1716,"---")</f>
        <v>W</v>
      </c>
      <c r="G1716" s="165">
        <v>4</v>
      </c>
      <c r="H1716" s="165">
        <v>1</v>
      </c>
      <c r="I1716" s="95" t="str" cm="1">
        <f t="array" ref="I1716">_xlfn.IFS(H1716&gt;G1716,"W",H1716&lt;G1716,"L",H1716=G1716,"---")</f>
        <v>L</v>
      </c>
      <c r="J1716" s="95">
        <f t="shared" si="109"/>
        <v>0</v>
      </c>
      <c r="K1716" s="95" t="str">
        <f t="shared" si="111"/>
        <v>LAA</v>
      </c>
      <c r="L1716" s="95">
        <v>11</v>
      </c>
      <c r="M1716" s="95">
        <f>COUNTIF($D$3:K1716,K1716)</f>
        <v>107</v>
      </c>
    </row>
    <row r="1717" spans="1:13" x14ac:dyDescent="0.25">
      <c r="A1717" s="95">
        <v>1715</v>
      </c>
      <c r="B1717" s="95">
        <f>COUNTIF($D$3:K1717,D1717)</f>
        <v>107</v>
      </c>
      <c r="C1717" s="95">
        <v>21</v>
      </c>
      <c r="D1717" s="95" t="str">
        <f t="shared" si="110"/>
        <v>PIT</v>
      </c>
      <c r="E1717" s="95">
        <f t="shared" si="108"/>
        <v>0</v>
      </c>
      <c r="F1717" s="95" t="str" cm="1">
        <f t="array" ref="F1717">_xlfn.IFS(G1717&gt;H1717,"W",G1717&lt;H1717,"L",G1717=H1717,"---")</f>
        <v>L</v>
      </c>
      <c r="G1717" s="165">
        <v>2</v>
      </c>
      <c r="H1717" s="165">
        <v>4</v>
      </c>
      <c r="I1717" s="95" t="str" cm="1">
        <f t="array" ref="I1717">_xlfn.IFS(H1717&gt;G1717,"W",H1717&lt;G1717,"L",H1717=G1717,"---")</f>
        <v>W</v>
      </c>
      <c r="J1717" s="95">
        <f t="shared" si="109"/>
        <v>1</v>
      </c>
      <c r="K1717" s="95" t="str">
        <f t="shared" si="111"/>
        <v>CHR</v>
      </c>
      <c r="L1717" s="95">
        <v>12</v>
      </c>
      <c r="M1717" s="95">
        <f>COUNTIF($D$3:K1717,K1717)</f>
        <v>108</v>
      </c>
    </row>
    <row r="1718" spans="1:13" x14ac:dyDescent="0.25">
      <c r="A1718" s="95">
        <v>1716</v>
      </c>
      <c r="B1718" s="95">
        <f>COUNTIF($D$3:K1718,D1718)</f>
        <v>108</v>
      </c>
      <c r="C1718" s="95">
        <v>22</v>
      </c>
      <c r="D1718" s="95" t="str">
        <f t="shared" si="110"/>
        <v>ATL</v>
      </c>
      <c r="E1718" s="95">
        <f t="shared" si="108"/>
        <v>0</v>
      </c>
      <c r="F1718" s="95" t="str" cm="1">
        <f t="array" ref="F1718">_xlfn.IFS(G1718&gt;H1718,"W",G1718&lt;H1718,"L",G1718=H1718,"---")</f>
        <v>L</v>
      </c>
      <c r="G1718" s="165">
        <v>3</v>
      </c>
      <c r="H1718" s="165">
        <v>13</v>
      </c>
      <c r="I1718" s="95" t="str" cm="1">
        <f t="array" ref="I1718">_xlfn.IFS(H1718&gt;G1718,"W",H1718&lt;G1718,"L",H1718=G1718,"---")</f>
        <v>W</v>
      </c>
      <c r="J1718" s="95">
        <f t="shared" si="109"/>
        <v>1</v>
      </c>
      <c r="K1718" s="95" t="str">
        <f t="shared" si="111"/>
        <v>KCM</v>
      </c>
      <c r="L1718" s="95">
        <v>13</v>
      </c>
      <c r="M1718" s="95">
        <f>COUNTIF($D$3:K1718,K1718)</f>
        <v>109</v>
      </c>
    </row>
    <row r="1719" spans="1:13" x14ac:dyDescent="0.25">
      <c r="A1719" s="95">
        <v>1717</v>
      </c>
      <c r="B1719" s="95">
        <f>COUNTIF($D$3:K1719,D1719)</f>
        <v>107</v>
      </c>
      <c r="C1719" s="95">
        <v>23</v>
      </c>
      <c r="D1719" s="95" t="str">
        <f t="shared" si="110"/>
        <v>MIA</v>
      </c>
      <c r="E1719" s="95">
        <f t="shared" si="108"/>
        <v>0</v>
      </c>
      <c r="F1719" s="95" t="str" cm="1">
        <f t="array" ref="F1719">_xlfn.IFS(G1719&gt;H1719,"W",G1719&lt;H1719,"L",G1719=H1719,"---")</f>
        <v>L</v>
      </c>
      <c r="G1719" s="165">
        <v>2</v>
      </c>
      <c r="H1719" s="165">
        <v>7</v>
      </c>
      <c r="I1719" s="95" t="str" cm="1">
        <f t="array" ref="I1719">_xlfn.IFS(H1719&gt;G1719,"W",H1719&lt;G1719,"L",H1719=G1719,"---")</f>
        <v>W</v>
      </c>
      <c r="J1719" s="95">
        <f t="shared" si="109"/>
        <v>1</v>
      </c>
      <c r="K1719" s="95" t="str">
        <f t="shared" si="111"/>
        <v>MIN</v>
      </c>
      <c r="L1719" s="95">
        <v>14</v>
      </c>
      <c r="M1719" s="95">
        <f>COUNTIF($D$3:K1719,K1719)</f>
        <v>108</v>
      </c>
    </row>
    <row r="1720" spans="1:13" x14ac:dyDescent="0.25">
      <c r="A1720" s="95">
        <v>1718</v>
      </c>
      <c r="B1720" s="95">
        <f>COUNTIF($D$3:K1720,D1720)</f>
        <v>108</v>
      </c>
      <c r="C1720" s="95">
        <v>17</v>
      </c>
      <c r="D1720" s="95" t="str">
        <f t="shared" si="110"/>
        <v>NYC</v>
      </c>
      <c r="E1720" s="95">
        <f t="shared" si="108"/>
        <v>1</v>
      </c>
      <c r="F1720" s="95" t="str" cm="1">
        <f t="array" ref="F1720">_xlfn.IFS(G1720&gt;H1720,"W",G1720&lt;H1720,"L",G1720=H1720,"---")</f>
        <v>W</v>
      </c>
      <c r="G1720" s="165">
        <v>7</v>
      </c>
      <c r="H1720" s="165">
        <v>3</v>
      </c>
      <c r="I1720" s="95" t="str" cm="1">
        <f t="array" ref="I1720">_xlfn.IFS(H1720&gt;G1720,"W",H1720&lt;G1720,"L",H1720=G1720,"---")</f>
        <v>L</v>
      </c>
      <c r="J1720" s="95">
        <f t="shared" si="109"/>
        <v>0</v>
      </c>
      <c r="K1720" s="95" t="str">
        <f t="shared" si="111"/>
        <v>HOU</v>
      </c>
      <c r="L1720" s="95">
        <v>16</v>
      </c>
      <c r="M1720" s="95">
        <f>COUNTIF($D$3:K1720,K1720)</f>
        <v>107</v>
      </c>
    </row>
    <row r="1721" spans="1:13" x14ac:dyDescent="0.25">
      <c r="A1721" s="95">
        <v>1719</v>
      </c>
      <c r="B1721" s="95">
        <f>COUNTIF($D$3:K1721,D1721)</f>
        <v>109</v>
      </c>
      <c r="C1721" s="95">
        <v>28</v>
      </c>
      <c r="D1721" s="95" t="str">
        <f t="shared" si="110"/>
        <v>COL</v>
      </c>
      <c r="E1721" s="95">
        <f t="shared" si="108"/>
        <v>0</v>
      </c>
      <c r="F1721" s="95" t="str" cm="1">
        <f t="array" ref="F1721">_xlfn.IFS(G1721&gt;H1721,"W",G1721&lt;H1721,"L",G1721=H1721,"---")</f>
        <v>L</v>
      </c>
      <c r="G1721" s="165">
        <v>1</v>
      </c>
      <c r="H1721" s="165">
        <v>6</v>
      </c>
      <c r="I1721" s="95" t="str" cm="1">
        <f t="array" ref="I1721">_xlfn.IFS(H1721&gt;G1721,"W",H1721&lt;G1721,"L",H1721=G1721,"---")</f>
        <v>W</v>
      </c>
      <c r="J1721" s="95">
        <f t="shared" si="109"/>
        <v>1</v>
      </c>
      <c r="K1721" s="95" t="str">
        <f t="shared" si="111"/>
        <v>NYS</v>
      </c>
      <c r="L1721" s="95">
        <v>1</v>
      </c>
      <c r="M1721" s="95">
        <f>COUNTIF($D$3:K1721,K1721)</f>
        <v>109</v>
      </c>
    </row>
    <row r="1722" spans="1:13" x14ac:dyDescent="0.25">
      <c r="A1722" s="95">
        <v>1720</v>
      </c>
      <c r="B1722" s="95">
        <f>COUNTIF($D$3:K1722,D1722)</f>
        <v>110</v>
      </c>
      <c r="C1722" s="95">
        <v>29</v>
      </c>
      <c r="D1722" s="95" t="str">
        <f t="shared" si="110"/>
        <v>LAP</v>
      </c>
      <c r="E1722" s="95">
        <f t="shared" si="108"/>
        <v>1</v>
      </c>
      <c r="F1722" s="95" t="str" cm="1">
        <f t="array" ref="F1722">_xlfn.IFS(G1722&gt;H1722,"W",G1722&lt;H1722,"L",G1722=H1722,"---")</f>
        <v>W</v>
      </c>
      <c r="G1722" s="165">
        <v>13</v>
      </c>
      <c r="H1722" s="165">
        <v>2</v>
      </c>
      <c r="I1722" s="95" t="str" cm="1">
        <f t="array" ref="I1722">_xlfn.IFS(H1722&gt;G1722,"W",H1722&lt;G1722,"L",H1722=G1722,"---")</f>
        <v>L</v>
      </c>
      <c r="J1722" s="95">
        <f t="shared" si="109"/>
        <v>0</v>
      </c>
      <c r="K1722" s="95" t="str">
        <f t="shared" si="111"/>
        <v>BOS</v>
      </c>
      <c r="L1722" s="95">
        <v>2</v>
      </c>
      <c r="M1722" s="95">
        <f>COUNTIF($D$3:K1722,K1722)</f>
        <v>109</v>
      </c>
    </row>
    <row r="1723" spans="1:13" x14ac:dyDescent="0.25">
      <c r="A1723" s="95">
        <v>1721</v>
      </c>
      <c r="B1723" s="95">
        <f>COUNTIF($D$3:K1723,D1723)</f>
        <v>109</v>
      </c>
      <c r="C1723" s="95">
        <v>30</v>
      </c>
      <c r="D1723" s="95" t="str">
        <f t="shared" si="110"/>
        <v>PHX</v>
      </c>
      <c r="E1723" s="95">
        <f t="shared" si="108"/>
        <v>1</v>
      </c>
      <c r="F1723" s="95" t="str" cm="1">
        <f t="array" ref="F1723">_xlfn.IFS(G1723&gt;H1723,"W",G1723&lt;H1723,"L",G1723=H1723,"---")</f>
        <v>W</v>
      </c>
      <c r="G1723" s="165">
        <v>5</v>
      </c>
      <c r="H1723" s="165">
        <v>4</v>
      </c>
      <c r="I1723" s="95" t="str" cm="1">
        <f t="array" ref="I1723">_xlfn.IFS(H1723&gt;G1723,"W",H1723&lt;G1723,"L",H1723=G1723,"---")</f>
        <v>L</v>
      </c>
      <c r="J1723" s="95">
        <f t="shared" si="109"/>
        <v>0</v>
      </c>
      <c r="K1723" s="95" t="str">
        <f t="shared" si="111"/>
        <v>BAL</v>
      </c>
      <c r="L1723" s="95">
        <v>3</v>
      </c>
      <c r="M1723" s="95">
        <f>COUNTIF($D$3:K1723,K1723)</f>
        <v>107</v>
      </c>
    </row>
    <row r="1724" spans="1:13" x14ac:dyDescent="0.25">
      <c r="A1724" s="95">
        <v>1722</v>
      </c>
      <c r="B1724" s="95">
        <f>COUNTIF($D$3:K1724,D1724)</f>
        <v>109</v>
      </c>
      <c r="C1724" s="95">
        <v>31</v>
      </c>
      <c r="D1724" s="95" t="str">
        <f t="shared" si="110"/>
        <v>SDT</v>
      </c>
      <c r="E1724" s="95">
        <f t="shared" si="108"/>
        <v>1</v>
      </c>
      <c r="F1724" s="95" t="str" cm="1">
        <f t="array" ref="F1724">_xlfn.IFS(G1724&gt;H1724,"W",G1724&lt;H1724,"L",G1724=H1724,"---")</f>
        <v>W</v>
      </c>
      <c r="G1724" s="165">
        <v>7</v>
      </c>
      <c r="H1724" s="165">
        <v>3</v>
      </c>
      <c r="I1724" s="95" t="str" cm="1">
        <f t="array" ref="I1724">_xlfn.IFS(H1724&gt;G1724,"W",H1724&lt;G1724,"L",H1724=G1724,"---")</f>
        <v>L</v>
      </c>
      <c r="J1724" s="95">
        <f t="shared" si="109"/>
        <v>0</v>
      </c>
      <c r="K1724" s="95" t="str">
        <f t="shared" si="111"/>
        <v>CLE</v>
      </c>
      <c r="L1724" s="95">
        <v>4</v>
      </c>
      <c r="M1724" s="95">
        <f>COUNTIF($D$3:K1724,K1724)</f>
        <v>108</v>
      </c>
    </row>
    <row r="1725" spans="1:13" x14ac:dyDescent="0.25">
      <c r="A1725" s="95">
        <v>1723</v>
      </c>
      <c r="B1725" s="95">
        <f>COUNTIF($D$3:K1725,D1725)</f>
        <v>108</v>
      </c>
      <c r="C1725" s="95">
        <v>32</v>
      </c>
      <c r="D1725" s="95" t="str">
        <f t="shared" si="110"/>
        <v>SFN</v>
      </c>
      <c r="E1725" s="95">
        <f t="shared" si="108"/>
        <v>0</v>
      </c>
      <c r="F1725" s="95" t="str" cm="1">
        <f t="array" ref="F1725">_xlfn.IFS(G1725&gt;H1725,"W",G1725&lt;H1725,"L",G1725=H1725,"---")</f>
        <v>L</v>
      </c>
      <c r="G1725" s="165">
        <v>3</v>
      </c>
      <c r="H1725" s="165">
        <v>5</v>
      </c>
      <c r="I1725" s="95" t="str" cm="1">
        <f t="array" ref="I1725">_xlfn.IFS(H1725&gt;G1725,"W",H1725&lt;G1725,"L",H1725=G1725,"---")</f>
        <v>W</v>
      </c>
      <c r="J1725" s="95">
        <f t="shared" si="109"/>
        <v>1</v>
      </c>
      <c r="K1725" s="95" t="str">
        <f t="shared" si="111"/>
        <v>DET</v>
      </c>
      <c r="L1725" s="95">
        <v>5</v>
      </c>
      <c r="M1725" s="95">
        <f>COUNTIF($D$3:K1725,K1725)</f>
        <v>108</v>
      </c>
    </row>
    <row r="1726" spans="1:13" x14ac:dyDescent="0.25">
      <c r="A1726" s="95">
        <v>1724</v>
      </c>
      <c r="B1726" s="95">
        <f>COUNTIF($D$3:K1726,D1726)</f>
        <v>107</v>
      </c>
      <c r="C1726" s="95">
        <v>25</v>
      </c>
      <c r="D1726" s="95" t="str">
        <f t="shared" si="110"/>
        <v>CHC</v>
      </c>
      <c r="E1726" s="95">
        <f t="shared" si="108"/>
        <v>1</v>
      </c>
      <c r="F1726" s="95" t="str" cm="1">
        <f t="array" ref="F1726">_xlfn.IFS(G1726&gt;H1726,"W",G1726&lt;H1726,"L",G1726=H1726,"---")</f>
        <v>W</v>
      </c>
      <c r="G1726" s="165">
        <v>16</v>
      </c>
      <c r="H1726" s="165">
        <v>1</v>
      </c>
      <c r="I1726" s="95" t="str" cm="1">
        <f t="array" ref="I1726">_xlfn.IFS(H1726&gt;G1726,"W",H1726&lt;G1726,"L",H1726=G1726,"---")</f>
        <v>L</v>
      </c>
      <c r="J1726" s="95">
        <f t="shared" si="109"/>
        <v>0</v>
      </c>
      <c r="K1726" s="95" t="str">
        <f t="shared" si="111"/>
        <v>ORL</v>
      </c>
      <c r="L1726" s="95">
        <v>6</v>
      </c>
      <c r="M1726" s="95">
        <f>COUNTIF($D$3:K1726,K1726)</f>
        <v>109</v>
      </c>
    </row>
    <row r="1727" spans="1:13" x14ac:dyDescent="0.25">
      <c r="A1727" s="95">
        <v>1725</v>
      </c>
      <c r="B1727" s="95">
        <f>COUNTIF($D$3:K1727,D1727)</f>
        <v>109</v>
      </c>
      <c r="C1727" s="95">
        <v>26</v>
      </c>
      <c r="D1727" s="95" t="str">
        <f t="shared" si="110"/>
        <v>STL</v>
      </c>
      <c r="E1727" s="95">
        <f t="shared" si="108"/>
        <v>1</v>
      </c>
      <c r="F1727" s="95" t="str" cm="1">
        <f t="array" ref="F1727">_xlfn.IFS(G1727&gt;H1727,"W",G1727&lt;H1727,"L",G1727=H1727,"---")</f>
        <v>W</v>
      </c>
      <c r="G1727" s="165">
        <v>7</v>
      </c>
      <c r="H1727" s="165">
        <v>2</v>
      </c>
      <c r="I1727" s="95" t="str" cm="1">
        <f t="array" ref="I1727">_xlfn.IFS(H1727&gt;G1727,"W",H1727&lt;G1727,"L",H1727=G1727,"---")</f>
        <v>L</v>
      </c>
      <c r="J1727" s="95">
        <f t="shared" si="109"/>
        <v>0</v>
      </c>
      <c r="K1727" s="95" t="str">
        <f t="shared" si="111"/>
        <v>IND</v>
      </c>
      <c r="L1727" s="95">
        <v>7</v>
      </c>
      <c r="M1727" s="95">
        <f>COUNTIF($D$3:K1727,K1727)</f>
        <v>108</v>
      </c>
    </row>
    <row r="1728" spans="1:13" x14ac:dyDescent="0.25">
      <c r="A1728" s="95">
        <v>1726</v>
      </c>
      <c r="B1728" s="95">
        <f>COUNTIF($D$3:K1728,D1728)</f>
        <v>108</v>
      </c>
      <c r="C1728" s="95">
        <v>27</v>
      </c>
      <c r="D1728" s="95" t="str">
        <f t="shared" si="110"/>
        <v>OKC</v>
      </c>
      <c r="E1728" s="95">
        <f t="shared" si="108"/>
        <v>1</v>
      </c>
      <c r="F1728" s="95" t="str" cm="1">
        <f t="array" ref="F1728">_xlfn.IFS(G1728&gt;H1728,"W",G1728&lt;H1728,"L",G1728=H1728,"---")</f>
        <v>W</v>
      </c>
      <c r="G1728" s="165">
        <v>7</v>
      </c>
      <c r="H1728" s="165">
        <v>4</v>
      </c>
      <c r="I1728" s="95" t="str" cm="1">
        <f t="array" ref="I1728">_xlfn.IFS(H1728&gt;G1728,"W",H1728&lt;G1728,"L",H1728=G1728,"---")</f>
        <v>L</v>
      </c>
      <c r="J1728" s="95">
        <f t="shared" si="109"/>
        <v>0</v>
      </c>
      <c r="K1728" s="95" t="str">
        <f t="shared" si="111"/>
        <v>MIL</v>
      </c>
      <c r="L1728" s="95">
        <v>8</v>
      </c>
      <c r="M1728" s="95">
        <f>COUNTIF($D$3:K1728,K1728)</f>
        <v>107</v>
      </c>
    </row>
    <row r="1729" spans="1:13" x14ac:dyDescent="0.25">
      <c r="A1729" s="95">
        <v>1727</v>
      </c>
      <c r="B1729" s="95">
        <f>COUNTIF($D$3:K1729,D1729)</f>
        <v>108</v>
      </c>
      <c r="C1729" s="95">
        <v>20</v>
      </c>
      <c r="D1729" s="95" t="str">
        <f t="shared" si="110"/>
        <v>WAS</v>
      </c>
      <c r="E1729" s="95">
        <f t="shared" si="108"/>
        <v>1</v>
      </c>
      <c r="F1729" s="95" t="str" cm="1">
        <f t="array" ref="F1729">_xlfn.IFS(G1729&gt;H1729,"W",G1729&lt;H1729,"L",G1729=H1729,"---")</f>
        <v>W</v>
      </c>
      <c r="G1729" s="165">
        <v>12</v>
      </c>
      <c r="H1729" s="165">
        <v>6</v>
      </c>
      <c r="I1729" s="95" t="str" cm="1">
        <f t="array" ref="I1729">_xlfn.IFS(H1729&gt;G1729,"W",H1729&lt;G1729,"L",H1729=G1729,"---")</f>
        <v>L</v>
      </c>
      <c r="J1729" s="95">
        <f t="shared" si="109"/>
        <v>0</v>
      </c>
      <c r="K1729" s="95" t="str">
        <f t="shared" si="111"/>
        <v>SEA</v>
      </c>
      <c r="L1729" s="95">
        <v>9</v>
      </c>
      <c r="M1729" s="95">
        <f>COUNTIF($D$3:K1729,K1729)</f>
        <v>107</v>
      </c>
    </row>
    <row r="1730" spans="1:13" x14ac:dyDescent="0.25">
      <c r="A1730" s="95">
        <v>1728</v>
      </c>
      <c r="B1730" s="95">
        <f>COUNTIF($D$3:K1730,D1730)</f>
        <v>108</v>
      </c>
      <c r="C1730" s="95">
        <v>21</v>
      </c>
      <c r="D1730" s="95" t="str">
        <f t="shared" si="110"/>
        <v>PIT</v>
      </c>
      <c r="E1730" s="95">
        <f t="shared" ref="E1730:E1793" si="112">IF(F1730="W",1,0)</f>
        <v>1</v>
      </c>
      <c r="F1730" s="95" t="str" cm="1">
        <f t="array" ref="F1730">_xlfn.IFS(G1730&gt;H1730,"W",G1730&lt;H1730,"L",G1730=H1730,"---")</f>
        <v>W</v>
      </c>
      <c r="G1730" s="165">
        <v>10</v>
      </c>
      <c r="H1730" s="165">
        <v>2</v>
      </c>
      <c r="I1730" s="95" t="str" cm="1">
        <f t="array" ref="I1730">_xlfn.IFS(H1730&gt;G1730,"W",H1730&lt;G1730,"L",H1730=G1730,"---")</f>
        <v>L</v>
      </c>
      <c r="J1730" s="95">
        <f t="shared" ref="J1730:J1793" si="113">IF(I1730="W",1,0)</f>
        <v>0</v>
      </c>
      <c r="K1730" s="95" t="str">
        <f t="shared" si="111"/>
        <v>OAK</v>
      </c>
      <c r="L1730" s="95">
        <v>10</v>
      </c>
      <c r="M1730" s="95">
        <f>COUNTIF($D$3:K1730,K1730)</f>
        <v>109</v>
      </c>
    </row>
    <row r="1731" spans="1:13" x14ac:dyDescent="0.25">
      <c r="A1731" s="95">
        <v>1729</v>
      </c>
      <c r="B1731" s="95">
        <f>COUNTIF($D$3:K1731,D1731)</f>
        <v>109</v>
      </c>
      <c r="C1731" s="95">
        <v>22</v>
      </c>
      <c r="D1731" s="95" t="str">
        <f t="shared" si="110"/>
        <v>ATL</v>
      </c>
      <c r="E1731" s="95">
        <f t="shared" si="112"/>
        <v>1</v>
      </c>
      <c r="F1731" s="95" t="str" cm="1">
        <f t="array" ref="F1731">_xlfn.IFS(G1731&gt;H1731,"W",G1731&lt;H1731,"L",G1731=H1731,"---")</f>
        <v>W</v>
      </c>
      <c r="G1731" s="165">
        <v>9</v>
      </c>
      <c r="H1731" s="165">
        <v>4</v>
      </c>
      <c r="I1731" s="95" t="str" cm="1">
        <f t="array" ref="I1731">_xlfn.IFS(H1731&gt;G1731,"W",H1731&lt;G1731,"L",H1731=G1731,"---")</f>
        <v>L</v>
      </c>
      <c r="J1731" s="95">
        <f t="shared" si="113"/>
        <v>0</v>
      </c>
      <c r="K1731" s="95" t="str">
        <f t="shared" si="111"/>
        <v>LAA</v>
      </c>
      <c r="L1731" s="95">
        <v>11</v>
      </c>
      <c r="M1731" s="95">
        <f>COUNTIF($D$3:K1731,K1731)</f>
        <v>108</v>
      </c>
    </row>
    <row r="1732" spans="1:13" x14ac:dyDescent="0.25">
      <c r="A1732" s="95">
        <v>1730</v>
      </c>
      <c r="B1732" s="95">
        <f>COUNTIF($D$3:K1732,D1732)</f>
        <v>108</v>
      </c>
      <c r="C1732" s="95">
        <v>23</v>
      </c>
      <c r="D1732" s="95" t="str">
        <f t="shared" ref="D1732:D1795" si="114">_xlfn.XLOOKUP($C1732,$O$3:$O$34,$P$3:$P$34,"---",0,1)</f>
        <v>MIA</v>
      </c>
      <c r="E1732" s="95">
        <f t="shared" si="112"/>
        <v>0</v>
      </c>
      <c r="F1732" s="95" t="str" cm="1">
        <f t="array" ref="F1732">_xlfn.IFS(G1732&gt;H1732,"W",G1732&lt;H1732,"L",G1732=H1732,"---")</f>
        <v>L</v>
      </c>
      <c r="G1732" s="165">
        <v>4</v>
      </c>
      <c r="H1732" s="165">
        <v>8</v>
      </c>
      <c r="I1732" s="95" t="str" cm="1">
        <f t="array" ref="I1732">_xlfn.IFS(H1732&gt;G1732,"W",H1732&lt;G1732,"L",H1732=G1732,"---")</f>
        <v>W</v>
      </c>
      <c r="J1732" s="95">
        <f t="shared" si="113"/>
        <v>1</v>
      </c>
      <c r="K1732" s="95" t="str">
        <f t="shared" ref="K1732:K1795" si="115">_xlfn.XLOOKUP($L1732,$O$3:$O$34,$P$3:$P$34,"---",0,1)</f>
        <v>CHR</v>
      </c>
      <c r="L1732" s="95">
        <v>12</v>
      </c>
      <c r="M1732" s="95">
        <f>COUNTIF($D$3:K1732,K1732)</f>
        <v>109</v>
      </c>
    </row>
    <row r="1733" spans="1:13" x14ac:dyDescent="0.25">
      <c r="A1733" s="95">
        <v>1731</v>
      </c>
      <c r="B1733" s="95">
        <f>COUNTIF($D$3:K1733,D1733)</f>
        <v>107</v>
      </c>
      <c r="C1733" s="95">
        <v>24</v>
      </c>
      <c r="D1733" s="95" t="str">
        <f t="shared" si="114"/>
        <v>CIN</v>
      </c>
      <c r="E1733" s="95">
        <f t="shared" si="112"/>
        <v>1</v>
      </c>
      <c r="F1733" s="95" t="str" cm="1">
        <f t="array" ref="F1733">_xlfn.IFS(G1733&gt;H1733,"W",G1733&lt;H1733,"L",G1733=H1733,"---")</f>
        <v>W</v>
      </c>
      <c r="G1733" s="165">
        <v>9</v>
      </c>
      <c r="H1733" s="165">
        <v>5</v>
      </c>
      <c r="I1733" s="95" t="str" cm="1">
        <f t="array" ref="I1733">_xlfn.IFS(H1733&gt;G1733,"W",H1733&lt;G1733,"L",H1733=G1733,"---")</f>
        <v>L</v>
      </c>
      <c r="J1733" s="95">
        <f t="shared" si="113"/>
        <v>0</v>
      </c>
      <c r="K1733" s="95" t="str">
        <f t="shared" si="115"/>
        <v>KCM</v>
      </c>
      <c r="L1733" s="95">
        <v>13</v>
      </c>
      <c r="M1733" s="95">
        <f>COUNTIF($D$3:K1733,K1733)</f>
        <v>110</v>
      </c>
    </row>
    <row r="1734" spans="1:13" x14ac:dyDescent="0.25">
      <c r="A1734" s="95">
        <v>1732</v>
      </c>
      <c r="B1734" s="95">
        <f>COUNTIF($D$3:K1734,D1734)</f>
        <v>109</v>
      </c>
      <c r="C1734" s="95">
        <v>17</v>
      </c>
      <c r="D1734" s="95" t="str">
        <f t="shared" si="114"/>
        <v>NYC</v>
      </c>
      <c r="E1734" s="95">
        <f t="shared" si="112"/>
        <v>0</v>
      </c>
      <c r="F1734" s="95" t="str" cm="1">
        <f t="array" ref="F1734">_xlfn.IFS(G1734&gt;H1734,"W",G1734&lt;H1734,"L",G1734=H1734,"---")</f>
        <v>L</v>
      </c>
      <c r="G1734" s="165">
        <v>4</v>
      </c>
      <c r="H1734" s="165">
        <v>6</v>
      </c>
      <c r="I1734" s="95" t="str" cm="1">
        <f t="array" ref="I1734">_xlfn.IFS(H1734&gt;G1734,"W",H1734&lt;G1734,"L",H1734=G1734,"---")</f>
        <v>W</v>
      </c>
      <c r="J1734" s="95">
        <f t="shared" si="113"/>
        <v>1</v>
      </c>
      <c r="K1734" s="95" t="str">
        <f t="shared" si="115"/>
        <v>MIN</v>
      </c>
      <c r="L1734" s="95">
        <v>14</v>
      </c>
      <c r="M1734" s="95">
        <f>COUNTIF($D$3:K1734,K1734)</f>
        <v>109</v>
      </c>
    </row>
    <row r="1735" spans="1:13" x14ac:dyDescent="0.25">
      <c r="A1735" s="95">
        <v>1733</v>
      </c>
      <c r="B1735" s="95">
        <f>COUNTIF($D$3:K1735,D1735)</f>
        <v>109</v>
      </c>
      <c r="C1735" s="95">
        <v>18</v>
      </c>
      <c r="D1735" s="95" t="str">
        <f t="shared" si="114"/>
        <v>PHI</v>
      </c>
      <c r="E1735" s="95">
        <f t="shared" si="112"/>
        <v>0</v>
      </c>
      <c r="F1735" s="95" t="str" cm="1">
        <f t="array" ref="F1735">_xlfn.IFS(G1735&gt;H1735,"W",G1735&lt;H1735,"L",G1735=H1735,"---")</f>
        <v>L</v>
      </c>
      <c r="G1735" s="165">
        <v>0</v>
      </c>
      <c r="H1735" s="165">
        <v>10</v>
      </c>
      <c r="I1735" s="95" t="str" cm="1">
        <f t="array" ref="I1735">_xlfn.IFS(H1735&gt;G1735,"W",H1735&lt;G1735,"L",H1735=G1735,"---")</f>
        <v>W</v>
      </c>
      <c r="J1735" s="95">
        <f t="shared" si="113"/>
        <v>1</v>
      </c>
      <c r="K1735" s="95" t="str">
        <f t="shared" si="115"/>
        <v>DAL</v>
      </c>
      <c r="L1735" s="95">
        <v>15</v>
      </c>
      <c r="M1735" s="95">
        <f>COUNTIF($D$3:K1735,K1735)</f>
        <v>109</v>
      </c>
    </row>
    <row r="1736" spans="1:13" x14ac:dyDescent="0.25">
      <c r="A1736" s="95">
        <v>1734</v>
      </c>
      <c r="B1736" s="95">
        <f>COUNTIF($D$3:K1736,D1736)</f>
        <v>107</v>
      </c>
      <c r="C1736" s="95">
        <v>19</v>
      </c>
      <c r="D1736" s="95" t="str">
        <f t="shared" si="114"/>
        <v>BKN</v>
      </c>
      <c r="E1736" s="95">
        <f t="shared" si="112"/>
        <v>0</v>
      </c>
      <c r="F1736" s="95" t="str" cm="1">
        <f t="array" ref="F1736">_xlfn.IFS(G1736&gt;H1736,"W",G1736&lt;H1736,"L",G1736=H1736,"---")</f>
        <v>L</v>
      </c>
      <c r="G1736" s="165">
        <v>1</v>
      </c>
      <c r="H1736" s="165">
        <v>7</v>
      </c>
      <c r="I1736" s="95" t="str" cm="1">
        <f t="array" ref="I1736">_xlfn.IFS(H1736&gt;G1736,"W",H1736&lt;G1736,"L",H1736=G1736,"---")</f>
        <v>W</v>
      </c>
      <c r="J1736" s="95">
        <f t="shared" si="113"/>
        <v>1</v>
      </c>
      <c r="K1736" s="95" t="str">
        <f t="shared" si="115"/>
        <v>HOU</v>
      </c>
      <c r="L1736" s="95">
        <v>16</v>
      </c>
      <c r="M1736" s="95">
        <f>COUNTIF($D$3:K1736,K1736)</f>
        <v>108</v>
      </c>
    </row>
    <row r="1737" spans="1:13" x14ac:dyDescent="0.25">
      <c r="A1737" s="95">
        <v>1735</v>
      </c>
      <c r="B1737" s="95">
        <f>COUNTIF($D$3:K1737,D1737)</f>
        <v>110</v>
      </c>
      <c r="C1737" s="95">
        <v>28</v>
      </c>
      <c r="D1737" s="95" t="str">
        <f t="shared" si="114"/>
        <v>COL</v>
      </c>
      <c r="E1737" s="95">
        <f t="shared" si="112"/>
        <v>1</v>
      </c>
      <c r="F1737" s="95" t="str" cm="1">
        <f t="array" ref="F1737">_xlfn.IFS(G1737&gt;H1737,"W",G1737&lt;H1737,"L",G1737=H1737,"---")</f>
        <v>W</v>
      </c>
      <c r="G1737" s="165">
        <v>2</v>
      </c>
      <c r="H1737" s="165">
        <v>1</v>
      </c>
      <c r="I1737" s="95" t="str" cm="1">
        <f t="array" ref="I1737">_xlfn.IFS(H1737&gt;G1737,"W",H1737&lt;G1737,"L",H1737=G1737,"---")</f>
        <v>L</v>
      </c>
      <c r="J1737" s="95">
        <f t="shared" si="113"/>
        <v>0</v>
      </c>
      <c r="K1737" s="95" t="str">
        <f t="shared" si="115"/>
        <v>NYS</v>
      </c>
      <c r="L1737" s="95">
        <v>1</v>
      </c>
      <c r="M1737" s="95">
        <f>COUNTIF($D$3:K1737,K1737)</f>
        <v>110</v>
      </c>
    </row>
    <row r="1738" spans="1:13" x14ac:dyDescent="0.25">
      <c r="A1738" s="95">
        <v>1736</v>
      </c>
      <c r="B1738" s="95">
        <f>COUNTIF($D$3:K1738,D1738)</f>
        <v>111</v>
      </c>
      <c r="C1738" s="95">
        <v>29</v>
      </c>
      <c r="D1738" s="95" t="str">
        <f t="shared" si="114"/>
        <v>LAP</v>
      </c>
      <c r="E1738" s="95">
        <f t="shared" si="112"/>
        <v>1</v>
      </c>
      <c r="F1738" s="95" t="str" cm="1">
        <f t="array" ref="F1738">_xlfn.IFS(G1738&gt;H1738,"W",G1738&lt;H1738,"L",G1738=H1738,"---")</f>
        <v>W</v>
      </c>
      <c r="G1738" s="165">
        <v>4</v>
      </c>
      <c r="H1738" s="165">
        <v>3</v>
      </c>
      <c r="I1738" s="95" t="str" cm="1">
        <f t="array" ref="I1738">_xlfn.IFS(H1738&gt;G1738,"W",H1738&lt;G1738,"L",H1738=G1738,"---")</f>
        <v>L</v>
      </c>
      <c r="J1738" s="95">
        <f t="shared" si="113"/>
        <v>0</v>
      </c>
      <c r="K1738" s="95" t="str">
        <f t="shared" si="115"/>
        <v>BOS</v>
      </c>
      <c r="L1738" s="95">
        <v>2</v>
      </c>
      <c r="M1738" s="95">
        <f>COUNTIF($D$3:K1738,K1738)</f>
        <v>110</v>
      </c>
    </row>
    <row r="1739" spans="1:13" x14ac:dyDescent="0.25">
      <c r="A1739" s="95">
        <v>1737</v>
      </c>
      <c r="B1739" s="95">
        <f>COUNTIF($D$3:K1739,D1739)</f>
        <v>110</v>
      </c>
      <c r="C1739" s="95">
        <v>30</v>
      </c>
      <c r="D1739" s="95" t="str">
        <f t="shared" si="114"/>
        <v>PHX</v>
      </c>
      <c r="E1739" s="95">
        <f t="shared" si="112"/>
        <v>1</v>
      </c>
      <c r="F1739" s="95" t="str" cm="1">
        <f t="array" ref="F1739">_xlfn.IFS(G1739&gt;H1739,"W",G1739&lt;H1739,"L",G1739=H1739,"---")</f>
        <v>W</v>
      </c>
      <c r="G1739" s="165">
        <v>7</v>
      </c>
      <c r="H1739" s="165">
        <v>5</v>
      </c>
      <c r="I1739" s="95" t="str" cm="1">
        <f t="array" ref="I1739">_xlfn.IFS(H1739&gt;G1739,"W",H1739&lt;G1739,"L",H1739=G1739,"---")</f>
        <v>L</v>
      </c>
      <c r="J1739" s="95">
        <f t="shared" si="113"/>
        <v>0</v>
      </c>
      <c r="K1739" s="95" t="str">
        <f t="shared" si="115"/>
        <v>BAL</v>
      </c>
      <c r="L1739" s="95">
        <v>3</v>
      </c>
      <c r="M1739" s="95">
        <f>COUNTIF($D$3:K1739,K1739)</f>
        <v>108</v>
      </c>
    </row>
    <row r="1740" spans="1:13" x14ac:dyDescent="0.25">
      <c r="A1740" s="95">
        <v>1738</v>
      </c>
      <c r="B1740" s="95">
        <f>COUNTIF($D$3:K1740,D1740)</f>
        <v>110</v>
      </c>
      <c r="C1740" s="95">
        <v>31</v>
      </c>
      <c r="D1740" s="95" t="str">
        <f t="shared" si="114"/>
        <v>SDT</v>
      </c>
      <c r="E1740" s="95">
        <f t="shared" si="112"/>
        <v>0</v>
      </c>
      <c r="F1740" s="95" t="str" cm="1">
        <f t="array" ref="F1740">_xlfn.IFS(G1740&gt;H1740,"W",G1740&lt;H1740,"L",G1740=H1740,"---")</f>
        <v>L</v>
      </c>
      <c r="G1740" s="165">
        <v>2</v>
      </c>
      <c r="H1740" s="165">
        <v>4</v>
      </c>
      <c r="I1740" s="95" t="str" cm="1">
        <f t="array" ref="I1740">_xlfn.IFS(H1740&gt;G1740,"W",H1740&lt;G1740,"L",H1740=G1740,"---")</f>
        <v>W</v>
      </c>
      <c r="J1740" s="95">
        <f t="shared" si="113"/>
        <v>1</v>
      </c>
      <c r="K1740" s="95" t="str">
        <f t="shared" si="115"/>
        <v>CLE</v>
      </c>
      <c r="L1740" s="95">
        <v>4</v>
      </c>
      <c r="M1740" s="95">
        <f>COUNTIF($D$3:K1740,K1740)</f>
        <v>109</v>
      </c>
    </row>
    <row r="1741" spans="1:13" x14ac:dyDescent="0.25">
      <c r="A1741" s="95">
        <v>1739</v>
      </c>
      <c r="B1741" s="95">
        <f>COUNTIF($D$3:K1741,D1741)</f>
        <v>109</v>
      </c>
      <c r="C1741" s="95">
        <v>32</v>
      </c>
      <c r="D1741" s="95" t="str">
        <f t="shared" si="114"/>
        <v>SFN</v>
      </c>
      <c r="E1741" s="95">
        <f t="shared" si="112"/>
        <v>0</v>
      </c>
      <c r="F1741" s="95" t="str" cm="1">
        <f t="array" ref="F1741">_xlfn.IFS(G1741&gt;H1741,"W",G1741&lt;H1741,"L",G1741=H1741,"---")</f>
        <v>L</v>
      </c>
      <c r="G1741" s="165">
        <v>2</v>
      </c>
      <c r="H1741" s="165">
        <v>3</v>
      </c>
      <c r="I1741" s="95" t="str" cm="1">
        <f t="array" ref="I1741">_xlfn.IFS(H1741&gt;G1741,"W",H1741&lt;G1741,"L",H1741=G1741,"---")</f>
        <v>W</v>
      </c>
      <c r="J1741" s="95">
        <f t="shared" si="113"/>
        <v>1</v>
      </c>
      <c r="K1741" s="95" t="str">
        <f t="shared" si="115"/>
        <v>DET</v>
      </c>
      <c r="L1741" s="95">
        <v>5</v>
      </c>
      <c r="M1741" s="95">
        <f>COUNTIF($D$3:K1741,K1741)</f>
        <v>109</v>
      </c>
    </row>
    <row r="1742" spans="1:13" x14ac:dyDescent="0.25">
      <c r="A1742" s="95">
        <v>1740</v>
      </c>
      <c r="B1742" s="95">
        <f>COUNTIF($D$3:K1742,D1742)</f>
        <v>108</v>
      </c>
      <c r="C1742" s="95">
        <v>25</v>
      </c>
      <c r="D1742" s="95" t="str">
        <f t="shared" si="114"/>
        <v>CHC</v>
      </c>
      <c r="E1742" s="95">
        <f t="shared" si="112"/>
        <v>1</v>
      </c>
      <c r="F1742" s="95" t="str" cm="1">
        <f t="array" ref="F1742">_xlfn.IFS(G1742&gt;H1742,"W",G1742&lt;H1742,"L",G1742=H1742,"---")</f>
        <v>W</v>
      </c>
      <c r="G1742" s="165">
        <v>4</v>
      </c>
      <c r="H1742" s="165">
        <v>2</v>
      </c>
      <c r="I1742" s="95" t="str" cm="1">
        <f t="array" ref="I1742">_xlfn.IFS(H1742&gt;G1742,"W",H1742&lt;G1742,"L",H1742=G1742,"---")</f>
        <v>L</v>
      </c>
      <c r="J1742" s="95">
        <f t="shared" si="113"/>
        <v>0</v>
      </c>
      <c r="K1742" s="95" t="str">
        <f t="shared" si="115"/>
        <v>ORL</v>
      </c>
      <c r="L1742" s="95">
        <v>6</v>
      </c>
      <c r="M1742" s="95">
        <f>COUNTIF($D$3:K1742,K1742)</f>
        <v>110</v>
      </c>
    </row>
    <row r="1743" spans="1:13" x14ac:dyDescent="0.25">
      <c r="A1743" s="95">
        <v>1741</v>
      </c>
      <c r="B1743" s="95">
        <f>COUNTIF($D$3:K1743,D1743)</f>
        <v>110</v>
      </c>
      <c r="C1743" s="95">
        <v>26</v>
      </c>
      <c r="D1743" s="95" t="str">
        <f t="shared" si="114"/>
        <v>STL</v>
      </c>
      <c r="E1743" s="95">
        <f t="shared" si="112"/>
        <v>1</v>
      </c>
      <c r="F1743" s="95" t="str" cm="1">
        <f t="array" ref="F1743">_xlfn.IFS(G1743&gt;H1743,"W",G1743&lt;H1743,"L",G1743=H1743,"---")</f>
        <v>W</v>
      </c>
      <c r="G1743" s="165">
        <v>3</v>
      </c>
      <c r="H1743" s="165">
        <v>1</v>
      </c>
      <c r="I1743" s="95" t="str" cm="1">
        <f t="array" ref="I1743">_xlfn.IFS(H1743&gt;G1743,"W",H1743&lt;G1743,"L",H1743=G1743,"---")</f>
        <v>L</v>
      </c>
      <c r="J1743" s="95">
        <f t="shared" si="113"/>
        <v>0</v>
      </c>
      <c r="K1743" s="95" t="str">
        <f t="shared" si="115"/>
        <v>IND</v>
      </c>
      <c r="L1743" s="95">
        <v>7</v>
      </c>
      <c r="M1743" s="95">
        <f>COUNTIF($D$3:K1743,K1743)</f>
        <v>109</v>
      </c>
    </row>
    <row r="1744" spans="1:13" x14ac:dyDescent="0.25">
      <c r="A1744" s="95">
        <v>1742</v>
      </c>
      <c r="B1744" s="95">
        <f>COUNTIF($D$3:K1744,D1744)</f>
        <v>109</v>
      </c>
      <c r="C1744" s="95">
        <v>27</v>
      </c>
      <c r="D1744" s="95" t="str">
        <f t="shared" si="114"/>
        <v>OKC</v>
      </c>
      <c r="E1744" s="95">
        <f t="shared" si="112"/>
        <v>1</v>
      </c>
      <c r="F1744" s="95" t="str" cm="1">
        <f t="array" ref="F1744">_xlfn.IFS(G1744&gt;H1744,"W",G1744&lt;H1744,"L",G1744=H1744,"---")</f>
        <v>W</v>
      </c>
      <c r="G1744" s="165">
        <v>7</v>
      </c>
      <c r="H1744" s="165">
        <v>4</v>
      </c>
      <c r="I1744" s="95" t="str" cm="1">
        <f t="array" ref="I1744">_xlfn.IFS(H1744&gt;G1744,"W",H1744&lt;G1744,"L",H1744=G1744,"---")</f>
        <v>L</v>
      </c>
      <c r="J1744" s="95">
        <f t="shared" si="113"/>
        <v>0</v>
      </c>
      <c r="K1744" s="95" t="str">
        <f t="shared" si="115"/>
        <v>MIL</v>
      </c>
      <c r="L1744" s="95">
        <v>8</v>
      </c>
      <c r="M1744" s="95">
        <f>COUNTIF($D$3:K1744,K1744)</f>
        <v>108</v>
      </c>
    </row>
    <row r="1745" spans="1:13" x14ac:dyDescent="0.25">
      <c r="A1745" s="95">
        <v>1743</v>
      </c>
      <c r="B1745" s="95">
        <f>COUNTIF($D$3:K1745,D1745)</f>
        <v>109</v>
      </c>
      <c r="C1745" s="95">
        <v>20</v>
      </c>
      <c r="D1745" s="95" t="str">
        <f t="shared" si="114"/>
        <v>WAS</v>
      </c>
      <c r="E1745" s="95">
        <f t="shared" si="112"/>
        <v>1</v>
      </c>
      <c r="F1745" s="95" t="str" cm="1">
        <f t="array" ref="F1745">_xlfn.IFS(G1745&gt;H1745,"W",G1745&lt;H1745,"L",G1745=H1745,"---")</f>
        <v>W</v>
      </c>
      <c r="G1745" s="165">
        <v>4</v>
      </c>
      <c r="H1745" s="165">
        <v>2</v>
      </c>
      <c r="I1745" s="95" t="str" cm="1">
        <f t="array" ref="I1745">_xlfn.IFS(H1745&gt;G1745,"W",H1745&lt;G1745,"L",H1745=G1745,"---")</f>
        <v>L</v>
      </c>
      <c r="J1745" s="95">
        <f t="shared" si="113"/>
        <v>0</v>
      </c>
      <c r="K1745" s="95" t="str">
        <f t="shared" si="115"/>
        <v>SEA</v>
      </c>
      <c r="L1745" s="95">
        <v>9</v>
      </c>
      <c r="M1745" s="95">
        <f>COUNTIF($D$3:K1745,K1745)</f>
        <v>108</v>
      </c>
    </row>
    <row r="1746" spans="1:13" x14ac:dyDescent="0.25">
      <c r="A1746" s="95">
        <v>1744</v>
      </c>
      <c r="B1746" s="95">
        <f>COUNTIF($D$3:K1746,D1746)</f>
        <v>109</v>
      </c>
      <c r="C1746" s="95">
        <v>21</v>
      </c>
      <c r="D1746" s="95" t="str">
        <f t="shared" si="114"/>
        <v>PIT</v>
      </c>
      <c r="E1746" s="95">
        <f t="shared" si="112"/>
        <v>1</v>
      </c>
      <c r="F1746" s="95" t="str" cm="1">
        <f t="array" ref="F1746">_xlfn.IFS(G1746&gt;H1746,"W",G1746&lt;H1746,"L",G1746=H1746,"---")</f>
        <v>W</v>
      </c>
      <c r="G1746" s="165">
        <v>6</v>
      </c>
      <c r="H1746" s="165">
        <v>4</v>
      </c>
      <c r="I1746" s="95" t="str" cm="1">
        <f t="array" ref="I1746">_xlfn.IFS(H1746&gt;G1746,"W",H1746&lt;G1746,"L",H1746=G1746,"---")</f>
        <v>L</v>
      </c>
      <c r="J1746" s="95">
        <f t="shared" si="113"/>
        <v>0</v>
      </c>
      <c r="K1746" s="95" t="str">
        <f t="shared" si="115"/>
        <v>OAK</v>
      </c>
      <c r="L1746" s="95">
        <v>10</v>
      </c>
      <c r="M1746" s="95">
        <f>COUNTIF($D$3:K1746,K1746)</f>
        <v>110</v>
      </c>
    </row>
    <row r="1747" spans="1:13" x14ac:dyDescent="0.25">
      <c r="A1747" s="95">
        <v>1745</v>
      </c>
      <c r="B1747" s="95">
        <f>COUNTIF($D$3:K1747,D1747)</f>
        <v>110</v>
      </c>
      <c r="C1747" s="95">
        <v>22</v>
      </c>
      <c r="D1747" s="95" t="str">
        <f t="shared" si="114"/>
        <v>ATL</v>
      </c>
      <c r="E1747" s="95">
        <f t="shared" si="112"/>
        <v>1</v>
      </c>
      <c r="F1747" s="95" t="str" cm="1">
        <f t="array" ref="F1747">_xlfn.IFS(G1747&gt;H1747,"W",G1747&lt;H1747,"L",G1747=H1747,"---")</f>
        <v>W</v>
      </c>
      <c r="G1747" s="165">
        <v>7</v>
      </c>
      <c r="H1747" s="165">
        <v>6</v>
      </c>
      <c r="I1747" s="95" t="str" cm="1">
        <f t="array" ref="I1747">_xlfn.IFS(H1747&gt;G1747,"W",H1747&lt;G1747,"L",H1747=G1747,"---")</f>
        <v>L</v>
      </c>
      <c r="J1747" s="95">
        <f t="shared" si="113"/>
        <v>0</v>
      </c>
      <c r="K1747" s="95" t="str">
        <f t="shared" si="115"/>
        <v>LAA</v>
      </c>
      <c r="L1747" s="95">
        <v>11</v>
      </c>
      <c r="M1747" s="95">
        <f>COUNTIF($D$3:K1747,K1747)</f>
        <v>109</v>
      </c>
    </row>
    <row r="1748" spans="1:13" x14ac:dyDescent="0.25">
      <c r="A1748" s="95">
        <v>1746</v>
      </c>
      <c r="B1748" s="95">
        <f>COUNTIF($D$3:K1748,D1748)</f>
        <v>109</v>
      </c>
      <c r="C1748" s="95">
        <v>23</v>
      </c>
      <c r="D1748" s="95" t="str">
        <f t="shared" si="114"/>
        <v>MIA</v>
      </c>
      <c r="E1748" s="95">
        <f t="shared" si="112"/>
        <v>1</v>
      </c>
      <c r="F1748" s="95" t="str" cm="1">
        <f t="array" ref="F1748">_xlfn.IFS(G1748&gt;H1748,"W",G1748&lt;H1748,"L",G1748=H1748,"---")</f>
        <v>W</v>
      </c>
      <c r="G1748" s="165">
        <v>13</v>
      </c>
      <c r="H1748" s="165">
        <v>5</v>
      </c>
      <c r="I1748" s="95" t="str" cm="1">
        <f t="array" ref="I1748">_xlfn.IFS(H1748&gt;G1748,"W",H1748&lt;G1748,"L",H1748=G1748,"---")</f>
        <v>L</v>
      </c>
      <c r="J1748" s="95">
        <f t="shared" si="113"/>
        <v>0</v>
      </c>
      <c r="K1748" s="95" t="str">
        <f t="shared" si="115"/>
        <v>CHR</v>
      </c>
      <c r="L1748" s="95">
        <v>12</v>
      </c>
      <c r="M1748" s="95">
        <f>COUNTIF($D$3:K1748,K1748)</f>
        <v>110</v>
      </c>
    </row>
    <row r="1749" spans="1:13" x14ac:dyDescent="0.25">
      <c r="A1749" s="95">
        <v>1747</v>
      </c>
      <c r="B1749" s="95">
        <f>COUNTIF($D$3:K1749,D1749)</f>
        <v>108</v>
      </c>
      <c r="C1749" s="95">
        <v>24</v>
      </c>
      <c r="D1749" s="95" t="str">
        <f t="shared" si="114"/>
        <v>CIN</v>
      </c>
      <c r="E1749" s="95">
        <f t="shared" si="112"/>
        <v>0</v>
      </c>
      <c r="F1749" s="95" t="str" cm="1">
        <f t="array" ref="F1749">_xlfn.IFS(G1749&gt;H1749,"W",G1749&lt;H1749,"L",G1749=H1749,"---")</f>
        <v>L</v>
      </c>
      <c r="G1749" s="165">
        <v>2</v>
      </c>
      <c r="H1749" s="165">
        <v>5</v>
      </c>
      <c r="I1749" s="95" t="str" cm="1">
        <f t="array" ref="I1749">_xlfn.IFS(H1749&gt;G1749,"W",H1749&lt;G1749,"L",H1749=G1749,"---")</f>
        <v>W</v>
      </c>
      <c r="J1749" s="95">
        <f t="shared" si="113"/>
        <v>1</v>
      </c>
      <c r="K1749" s="95" t="str">
        <f t="shared" si="115"/>
        <v>KCM</v>
      </c>
      <c r="L1749" s="95">
        <v>13</v>
      </c>
      <c r="M1749" s="95">
        <f>COUNTIF($D$3:K1749,K1749)</f>
        <v>111</v>
      </c>
    </row>
    <row r="1750" spans="1:13" x14ac:dyDescent="0.25">
      <c r="A1750" s="95">
        <v>1748</v>
      </c>
      <c r="B1750" s="95">
        <f>COUNTIF($D$3:K1750,D1750)</f>
        <v>110</v>
      </c>
      <c r="C1750" s="95">
        <v>17</v>
      </c>
      <c r="D1750" s="95" t="str">
        <f t="shared" si="114"/>
        <v>NYC</v>
      </c>
      <c r="E1750" s="95">
        <f t="shared" si="112"/>
        <v>1</v>
      </c>
      <c r="F1750" s="95" t="str" cm="1">
        <f t="array" ref="F1750">_xlfn.IFS(G1750&gt;H1750,"W",G1750&lt;H1750,"L",G1750=H1750,"---")</f>
        <v>W</v>
      </c>
      <c r="G1750" s="165">
        <v>12</v>
      </c>
      <c r="H1750" s="165">
        <v>8</v>
      </c>
      <c r="I1750" s="95" t="str" cm="1">
        <f t="array" ref="I1750">_xlfn.IFS(H1750&gt;G1750,"W",H1750&lt;G1750,"L",H1750=G1750,"---")</f>
        <v>L</v>
      </c>
      <c r="J1750" s="95">
        <f t="shared" si="113"/>
        <v>0</v>
      </c>
      <c r="K1750" s="95" t="str">
        <f t="shared" si="115"/>
        <v>MIN</v>
      </c>
      <c r="L1750" s="95">
        <v>14</v>
      </c>
      <c r="M1750" s="95">
        <f>COUNTIF($D$3:K1750,K1750)</f>
        <v>110</v>
      </c>
    </row>
    <row r="1751" spans="1:13" x14ac:dyDescent="0.25">
      <c r="A1751" s="95">
        <v>1749</v>
      </c>
      <c r="B1751" s="95">
        <f>COUNTIF($D$3:K1751,D1751)</f>
        <v>110</v>
      </c>
      <c r="C1751" s="95">
        <v>18</v>
      </c>
      <c r="D1751" s="95" t="str">
        <f t="shared" si="114"/>
        <v>PHI</v>
      </c>
      <c r="E1751" s="95">
        <f t="shared" si="112"/>
        <v>0</v>
      </c>
      <c r="F1751" s="95" t="str" cm="1">
        <f t="array" ref="F1751">_xlfn.IFS(G1751&gt;H1751,"W",G1751&lt;H1751,"L",G1751=H1751,"---")</f>
        <v>L</v>
      </c>
      <c r="G1751" s="165">
        <v>2</v>
      </c>
      <c r="H1751" s="165">
        <v>7</v>
      </c>
      <c r="I1751" s="95" t="str" cm="1">
        <f t="array" ref="I1751">_xlfn.IFS(H1751&gt;G1751,"W",H1751&lt;G1751,"L",H1751=G1751,"---")</f>
        <v>W</v>
      </c>
      <c r="J1751" s="95">
        <f t="shared" si="113"/>
        <v>1</v>
      </c>
      <c r="K1751" s="95" t="str">
        <f t="shared" si="115"/>
        <v>DAL</v>
      </c>
      <c r="L1751" s="95">
        <v>15</v>
      </c>
      <c r="M1751" s="95">
        <f>COUNTIF($D$3:K1751,K1751)</f>
        <v>110</v>
      </c>
    </row>
    <row r="1752" spans="1:13" x14ac:dyDescent="0.25">
      <c r="A1752" s="95">
        <v>1750</v>
      </c>
      <c r="B1752" s="95">
        <f>COUNTIF($D$3:K1752,D1752)</f>
        <v>108</v>
      </c>
      <c r="C1752" s="95">
        <v>19</v>
      </c>
      <c r="D1752" s="95" t="str">
        <f t="shared" si="114"/>
        <v>BKN</v>
      </c>
      <c r="E1752" s="95">
        <f t="shared" si="112"/>
        <v>0</v>
      </c>
      <c r="F1752" s="95" t="str" cm="1">
        <f t="array" ref="F1752">_xlfn.IFS(G1752&gt;H1752,"W",G1752&lt;H1752,"L",G1752=H1752,"---")</f>
        <v>L</v>
      </c>
      <c r="G1752" s="165">
        <v>1</v>
      </c>
      <c r="H1752" s="165">
        <v>6</v>
      </c>
      <c r="I1752" s="95" t="str" cm="1">
        <f t="array" ref="I1752">_xlfn.IFS(H1752&gt;G1752,"W",H1752&lt;G1752,"L",H1752=G1752,"---")</f>
        <v>W</v>
      </c>
      <c r="J1752" s="95">
        <f t="shared" si="113"/>
        <v>1</v>
      </c>
      <c r="K1752" s="95" t="str">
        <f t="shared" si="115"/>
        <v>HOU</v>
      </c>
      <c r="L1752" s="95">
        <v>16</v>
      </c>
      <c r="M1752" s="95">
        <f>COUNTIF($D$3:K1752,K1752)</f>
        <v>109</v>
      </c>
    </row>
    <row r="1753" spans="1:13" x14ac:dyDescent="0.25">
      <c r="A1753" s="95">
        <v>1751</v>
      </c>
      <c r="B1753" s="95">
        <f>COUNTIF($D$3:K1753,D1753)</f>
        <v>111</v>
      </c>
      <c r="C1753" s="95">
        <v>28</v>
      </c>
      <c r="D1753" s="95" t="str">
        <f t="shared" si="114"/>
        <v>COL</v>
      </c>
      <c r="E1753" s="95">
        <f t="shared" si="112"/>
        <v>0</v>
      </c>
      <c r="F1753" s="95" t="str" cm="1">
        <f t="array" ref="F1753">_xlfn.IFS(G1753&gt;H1753,"W",G1753&lt;H1753,"L",G1753=H1753,"---")</f>
        <v>L</v>
      </c>
      <c r="G1753" s="165">
        <v>3</v>
      </c>
      <c r="H1753" s="165">
        <v>4</v>
      </c>
      <c r="I1753" s="95" t="str" cm="1">
        <f t="array" ref="I1753">_xlfn.IFS(H1753&gt;G1753,"W",H1753&lt;G1753,"L",H1753=G1753,"---")</f>
        <v>W</v>
      </c>
      <c r="J1753" s="95">
        <f t="shared" si="113"/>
        <v>1</v>
      </c>
      <c r="K1753" s="95" t="str">
        <f t="shared" si="115"/>
        <v>NYS</v>
      </c>
      <c r="L1753" s="95">
        <v>1</v>
      </c>
      <c r="M1753" s="95">
        <f>COUNTIF($D$3:K1753,K1753)</f>
        <v>111</v>
      </c>
    </row>
    <row r="1754" spans="1:13" x14ac:dyDescent="0.25">
      <c r="A1754" s="95">
        <v>1752</v>
      </c>
      <c r="B1754" s="95">
        <f>COUNTIF($D$3:K1754,D1754)</f>
        <v>112</v>
      </c>
      <c r="C1754" s="95">
        <v>29</v>
      </c>
      <c r="D1754" s="95" t="str">
        <f t="shared" si="114"/>
        <v>LAP</v>
      </c>
      <c r="E1754" s="95">
        <f t="shared" si="112"/>
        <v>0</v>
      </c>
      <c r="F1754" s="95" t="str" cm="1">
        <f t="array" ref="F1754">_xlfn.IFS(G1754&gt;H1754,"W",G1754&lt;H1754,"L",G1754=H1754,"---")</f>
        <v>L</v>
      </c>
      <c r="G1754" s="165">
        <v>8</v>
      </c>
      <c r="H1754" s="165">
        <v>9</v>
      </c>
      <c r="I1754" s="95" t="str" cm="1">
        <f t="array" ref="I1754">_xlfn.IFS(H1754&gt;G1754,"W",H1754&lt;G1754,"L",H1754=G1754,"---")</f>
        <v>W</v>
      </c>
      <c r="J1754" s="95">
        <f t="shared" si="113"/>
        <v>1</v>
      </c>
      <c r="K1754" s="95" t="str">
        <f t="shared" si="115"/>
        <v>BOS</v>
      </c>
      <c r="L1754" s="95">
        <v>2</v>
      </c>
      <c r="M1754" s="95">
        <f>COUNTIF($D$3:K1754,K1754)</f>
        <v>111</v>
      </c>
    </row>
    <row r="1755" spans="1:13" x14ac:dyDescent="0.25">
      <c r="A1755" s="95">
        <v>1753</v>
      </c>
      <c r="B1755" s="95">
        <f>COUNTIF($D$3:K1755,D1755)</f>
        <v>111</v>
      </c>
      <c r="C1755" s="95">
        <v>30</v>
      </c>
      <c r="D1755" s="95" t="str">
        <f t="shared" si="114"/>
        <v>PHX</v>
      </c>
      <c r="E1755" s="95">
        <f t="shared" si="112"/>
        <v>0</v>
      </c>
      <c r="F1755" s="95" t="str" cm="1">
        <f t="array" ref="F1755">_xlfn.IFS(G1755&gt;H1755,"W",G1755&lt;H1755,"L",G1755=H1755,"---")</f>
        <v>L</v>
      </c>
      <c r="G1755" s="165">
        <v>5</v>
      </c>
      <c r="H1755" s="165">
        <v>7</v>
      </c>
      <c r="I1755" s="95" t="str" cm="1">
        <f t="array" ref="I1755">_xlfn.IFS(H1755&gt;G1755,"W",H1755&lt;G1755,"L",H1755=G1755,"---")</f>
        <v>W</v>
      </c>
      <c r="J1755" s="95">
        <f t="shared" si="113"/>
        <v>1</v>
      </c>
      <c r="K1755" s="95" t="str">
        <f t="shared" si="115"/>
        <v>BAL</v>
      </c>
      <c r="L1755" s="95">
        <v>3</v>
      </c>
      <c r="M1755" s="95">
        <f>COUNTIF($D$3:K1755,K1755)</f>
        <v>109</v>
      </c>
    </row>
    <row r="1756" spans="1:13" x14ac:dyDescent="0.25">
      <c r="A1756" s="95">
        <v>1754</v>
      </c>
      <c r="B1756" s="95">
        <f>COUNTIF($D$3:K1756,D1756)</f>
        <v>111</v>
      </c>
      <c r="C1756" s="95">
        <v>31</v>
      </c>
      <c r="D1756" s="95" t="str">
        <f t="shared" si="114"/>
        <v>SDT</v>
      </c>
      <c r="E1756" s="95">
        <f t="shared" si="112"/>
        <v>0</v>
      </c>
      <c r="F1756" s="95" t="str" cm="1">
        <f t="array" ref="F1756">_xlfn.IFS(G1756&gt;H1756,"W",G1756&lt;H1756,"L",G1756=H1756,"---")</f>
        <v>L</v>
      </c>
      <c r="G1756" s="165">
        <v>5</v>
      </c>
      <c r="H1756" s="165">
        <v>6</v>
      </c>
      <c r="I1756" s="95" t="str" cm="1">
        <f t="array" ref="I1756">_xlfn.IFS(H1756&gt;G1756,"W",H1756&lt;G1756,"L",H1756=G1756,"---")</f>
        <v>W</v>
      </c>
      <c r="J1756" s="95">
        <f t="shared" si="113"/>
        <v>1</v>
      </c>
      <c r="K1756" s="95" t="str">
        <f t="shared" si="115"/>
        <v>CLE</v>
      </c>
      <c r="L1756" s="95">
        <v>4</v>
      </c>
      <c r="M1756" s="95">
        <f>COUNTIF($D$3:K1756,K1756)</f>
        <v>110</v>
      </c>
    </row>
    <row r="1757" spans="1:13" x14ac:dyDescent="0.25">
      <c r="A1757" s="95">
        <v>1755</v>
      </c>
      <c r="B1757" s="95">
        <f>COUNTIF($D$3:K1757,D1757)</f>
        <v>110</v>
      </c>
      <c r="C1757" s="95">
        <v>32</v>
      </c>
      <c r="D1757" s="95" t="str">
        <f t="shared" si="114"/>
        <v>SFN</v>
      </c>
      <c r="E1757" s="95">
        <f t="shared" si="112"/>
        <v>1</v>
      </c>
      <c r="F1757" s="95" t="str" cm="1">
        <f t="array" ref="F1757">_xlfn.IFS(G1757&gt;H1757,"W",G1757&lt;H1757,"L",G1757=H1757,"---")</f>
        <v>W</v>
      </c>
      <c r="G1757" s="165">
        <v>5</v>
      </c>
      <c r="H1757" s="165">
        <v>1</v>
      </c>
      <c r="I1757" s="95" t="str" cm="1">
        <f t="array" ref="I1757">_xlfn.IFS(H1757&gt;G1757,"W",H1757&lt;G1757,"L",H1757=G1757,"---")</f>
        <v>L</v>
      </c>
      <c r="J1757" s="95">
        <f t="shared" si="113"/>
        <v>0</v>
      </c>
      <c r="K1757" s="95" t="str">
        <f t="shared" si="115"/>
        <v>DET</v>
      </c>
      <c r="L1757" s="95">
        <v>5</v>
      </c>
      <c r="M1757" s="95">
        <f>COUNTIF($D$3:K1757,K1757)</f>
        <v>110</v>
      </c>
    </row>
    <row r="1758" spans="1:13" x14ac:dyDescent="0.25">
      <c r="A1758" s="95">
        <v>1756</v>
      </c>
      <c r="B1758" s="95">
        <f>COUNTIF($D$3:K1758,D1758)</f>
        <v>109</v>
      </c>
      <c r="C1758" s="95">
        <v>25</v>
      </c>
      <c r="D1758" s="95" t="str">
        <f t="shared" si="114"/>
        <v>CHC</v>
      </c>
      <c r="E1758" s="95">
        <f t="shared" si="112"/>
        <v>1</v>
      </c>
      <c r="F1758" s="95" t="str" cm="1">
        <f t="array" ref="F1758">_xlfn.IFS(G1758&gt;H1758,"W",G1758&lt;H1758,"L",G1758=H1758,"---")</f>
        <v>W</v>
      </c>
      <c r="G1758" s="165">
        <v>14</v>
      </c>
      <c r="H1758" s="165">
        <v>0</v>
      </c>
      <c r="I1758" s="95" t="str" cm="1">
        <f t="array" ref="I1758">_xlfn.IFS(H1758&gt;G1758,"W",H1758&lt;G1758,"L",H1758=G1758,"---")</f>
        <v>L</v>
      </c>
      <c r="J1758" s="95">
        <f t="shared" si="113"/>
        <v>0</v>
      </c>
      <c r="K1758" s="95" t="str">
        <f t="shared" si="115"/>
        <v>ORL</v>
      </c>
      <c r="L1758" s="95">
        <v>6</v>
      </c>
      <c r="M1758" s="95">
        <f>COUNTIF($D$3:K1758,K1758)</f>
        <v>111</v>
      </c>
    </row>
    <row r="1759" spans="1:13" x14ac:dyDescent="0.25">
      <c r="A1759" s="95">
        <v>1757</v>
      </c>
      <c r="B1759" s="95">
        <f>COUNTIF($D$3:K1759,D1759)</f>
        <v>111</v>
      </c>
      <c r="C1759" s="95">
        <v>26</v>
      </c>
      <c r="D1759" s="95" t="str">
        <f t="shared" si="114"/>
        <v>STL</v>
      </c>
      <c r="E1759" s="95">
        <f t="shared" si="112"/>
        <v>0</v>
      </c>
      <c r="F1759" s="95" t="str" cm="1">
        <f t="array" ref="F1759">_xlfn.IFS(G1759&gt;H1759,"W",G1759&lt;H1759,"L",G1759=H1759,"---")</f>
        <v>L</v>
      </c>
      <c r="G1759" s="165">
        <v>2</v>
      </c>
      <c r="H1759" s="165">
        <v>3</v>
      </c>
      <c r="I1759" s="95" t="str" cm="1">
        <f t="array" ref="I1759">_xlfn.IFS(H1759&gt;G1759,"W",H1759&lt;G1759,"L",H1759=G1759,"---")</f>
        <v>W</v>
      </c>
      <c r="J1759" s="95">
        <f t="shared" si="113"/>
        <v>1</v>
      </c>
      <c r="K1759" s="95" t="str">
        <f t="shared" si="115"/>
        <v>IND</v>
      </c>
      <c r="L1759" s="95">
        <v>7</v>
      </c>
      <c r="M1759" s="95">
        <f>COUNTIF($D$3:K1759,K1759)</f>
        <v>110</v>
      </c>
    </row>
    <row r="1760" spans="1:13" x14ac:dyDescent="0.25">
      <c r="A1760" s="95">
        <v>1758</v>
      </c>
      <c r="B1760" s="95">
        <f>COUNTIF($D$3:K1760,D1760)</f>
        <v>110</v>
      </c>
      <c r="C1760" s="95">
        <v>27</v>
      </c>
      <c r="D1760" s="95" t="str">
        <f t="shared" si="114"/>
        <v>OKC</v>
      </c>
      <c r="E1760" s="95">
        <f t="shared" si="112"/>
        <v>1</v>
      </c>
      <c r="F1760" s="95" t="str" cm="1">
        <f t="array" ref="F1760">_xlfn.IFS(G1760&gt;H1760,"W",G1760&lt;H1760,"L",G1760=H1760,"---")</f>
        <v>W</v>
      </c>
      <c r="G1760" s="165">
        <v>8</v>
      </c>
      <c r="H1760" s="165">
        <v>5</v>
      </c>
      <c r="I1760" s="95" t="str" cm="1">
        <f t="array" ref="I1760">_xlfn.IFS(H1760&gt;G1760,"W",H1760&lt;G1760,"L",H1760=G1760,"---")</f>
        <v>L</v>
      </c>
      <c r="J1760" s="95">
        <f t="shared" si="113"/>
        <v>0</v>
      </c>
      <c r="K1760" s="95" t="str">
        <f t="shared" si="115"/>
        <v>MIL</v>
      </c>
      <c r="L1760" s="95">
        <v>8</v>
      </c>
      <c r="M1760" s="95">
        <f>COUNTIF($D$3:K1760,K1760)</f>
        <v>109</v>
      </c>
    </row>
    <row r="1761" spans="1:13" x14ac:dyDescent="0.25">
      <c r="A1761" s="95">
        <v>1759</v>
      </c>
      <c r="B1761" s="95">
        <f>COUNTIF($D$3:K1761,D1761)</f>
        <v>110</v>
      </c>
      <c r="C1761" s="95">
        <v>20</v>
      </c>
      <c r="D1761" s="95" t="str">
        <f t="shared" si="114"/>
        <v>WAS</v>
      </c>
      <c r="E1761" s="95">
        <f t="shared" si="112"/>
        <v>1</v>
      </c>
      <c r="F1761" s="95" t="str" cm="1">
        <f t="array" ref="F1761">_xlfn.IFS(G1761&gt;H1761,"W",G1761&lt;H1761,"L",G1761=H1761,"---")</f>
        <v>W</v>
      </c>
      <c r="G1761" s="165">
        <v>2</v>
      </c>
      <c r="H1761" s="165">
        <v>1</v>
      </c>
      <c r="I1761" s="95" t="str" cm="1">
        <f t="array" ref="I1761">_xlfn.IFS(H1761&gt;G1761,"W",H1761&lt;G1761,"L",H1761=G1761,"---")</f>
        <v>L</v>
      </c>
      <c r="J1761" s="95">
        <f t="shared" si="113"/>
        <v>0</v>
      </c>
      <c r="K1761" s="95" t="str">
        <f t="shared" si="115"/>
        <v>SEA</v>
      </c>
      <c r="L1761" s="95">
        <v>9</v>
      </c>
      <c r="M1761" s="95">
        <f>COUNTIF($D$3:K1761,K1761)</f>
        <v>109</v>
      </c>
    </row>
    <row r="1762" spans="1:13" x14ac:dyDescent="0.25">
      <c r="A1762" s="95">
        <v>1760</v>
      </c>
      <c r="B1762" s="95">
        <f>COUNTIF($D$3:K1762,D1762)</f>
        <v>110</v>
      </c>
      <c r="C1762" s="95">
        <v>21</v>
      </c>
      <c r="D1762" s="95" t="str">
        <f t="shared" si="114"/>
        <v>PIT</v>
      </c>
      <c r="E1762" s="95">
        <f t="shared" si="112"/>
        <v>0</v>
      </c>
      <c r="F1762" s="95" t="str" cm="1">
        <f t="array" ref="F1762">_xlfn.IFS(G1762&gt;H1762,"W",G1762&lt;H1762,"L",G1762=H1762,"---")</f>
        <v>L</v>
      </c>
      <c r="G1762" s="165">
        <v>2</v>
      </c>
      <c r="H1762" s="165">
        <v>3</v>
      </c>
      <c r="I1762" s="95" t="str" cm="1">
        <f t="array" ref="I1762">_xlfn.IFS(H1762&gt;G1762,"W",H1762&lt;G1762,"L",H1762=G1762,"---")</f>
        <v>W</v>
      </c>
      <c r="J1762" s="95">
        <f t="shared" si="113"/>
        <v>1</v>
      </c>
      <c r="K1762" s="95" t="str">
        <f t="shared" si="115"/>
        <v>OAK</v>
      </c>
      <c r="L1762" s="95">
        <v>10</v>
      </c>
      <c r="M1762" s="95">
        <f>COUNTIF($D$3:K1762,K1762)</f>
        <v>111</v>
      </c>
    </row>
    <row r="1763" spans="1:13" x14ac:dyDescent="0.25">
      <c r="A1763" s="95">
        <v>1761</v>
      </c>
      <c r="B1763" s="95">
        <f>COUNTIF($D$3:K1763,D1763)</f>
        <v>111</v>
      </c>
      <c r="C1763" s="95">
        <v>22</v>
      </c>
      <c r="D1763" s="95" t="str">
        <f t="shared" si="114"/>
        <v>ATL</v>
      </c>
      <c r="E1763" s="95">
        <f t="shared" si="112"/>
        <v>1</v>
      </c>
      <c r="F1763" s="95" t="str" cm="1">
        <f t="array" ref="F1763">_xlfn.IFS(G1763&gt;H1763,"W",G1763&lt;H1763,"L",G1763=H1763,"---")</f>
        <v>W</v>
      </c>
      <c r="G1763" s="165">
        <v>12</v>
      </c>
      <c r="H1763" s="165">
        <v>1</v>
      </c>
      <c r="I1763" s="95" t="str" cm="1">
        <f t="array" ref="I1763">_xlfn.IFS(H1763&gt;G1763,"W",H1763&lt;G1763,"L",H1763=G1763,"---")</f>
        <v>L</v>
      </c>
      <c r="J1763" s="95">
        <f t="shared" si="113"/>
        <v>0</v>
      </c>
      <c r="K1763" s="95" t="str">
        <f t="shared" si="115"/>
        <v>LAA</v>
      </c>
      <c r="L1763" s="95">
        <v>11</v>
      </c>
      <c r="M1763" s="95">
        <f>COUNTIF($D$3:K1763,K1763)</f>
        <v>110</v>
      </c>
    </row>
    <row r="1764" spans="1:13" x14ac:dyDescent="0.25">
      <c r="A1764" s="95">
        <v>1762</v>
      </c>
      <c r="B1764" s="95">
        <f>COUNTIF($D$3:K1764,D1764)</f>
        <v>110</v>
      </c>
      <c r="C1764" s="95">
        <v>23</v>
      </c>
      <c r="D1764" s="95" t="str">
        <f t="shared" si="114"/>
        <v>MIA</v>
      </c>
      <c r="E1764" s="95">
        <f t="shared" si="112"/>
        <v>1</v>
      </c>
      <c r="F1764" s="95" t="str" cm="1">
        <f t="array" ref="F1764">_xlfn.IFS(G1764&gt;H1764,"W",G1764&lt;H1764,"L",G1764=H1764,"---")</f>
        <v>W</v>
      </c>
      <c r="G1764" s="165">
        <v>2</v>
      </c>
      <c r="H1764" s="165">
        <v>1</v>
      </c>
      <c r="I1764" s="95" t="str" cm="1">
        <f t="array" ref="I1764">_xlfn.IFS(H1764&gt;G1764,"W",H1764&lt;G1764,"L",H1764=G1764,"---")</f>
        <v>L</v>
      </c>
      <c r="J1764" s="95">
        <f t="shared" si="113"/>
        <v>0</v>
      </c>
      <c r="K1764" s="95" t="str">
        <f t="shared" si="115"/>
        <v>CHR</v>
      </c>
      <c r="L1764" s="95">
        <v>12</v>
      </c>
      <c r="M1764" s="95">
        <f>COUNTIF($D$3:K1764,K1764)</f>
        <v>111</v>
      </c>
    </row>
    <row r="1765" spans="1:13" x14ac:dyDescent="0.25">
      <c r="A1765" s="95">
        <v>1763</v>
      </c>
      <c r="B1765" s="95">
        <f>COUNTIF($D$3:K1765,D1765)</f>
        <v>109</v>
      </c>
      <c r="C1765" s="95">
        <v>24</v>
      </c>
      <c r="D1765" s="95" t="str">
        <f t="shared" si="114"/>
        <v>CIN</v>
      </c>
      <c r="E1765" s="95">
        <f t="shared" si="112"/>
        <v>0</v>
      </c>
      <c r="F1765" s="95" t="str" cm="1">
        <f t="array" ref="F1765">_xlfn.IFS(G1765&gt;H1765,"W",G1765&lt;H1765,"L",G1765=H1765,"---")</f>
        <v>L</v>
      </c>
      <c r="G1765" s="165">
        <v>4</v>
      </c>
      <c r="H1765" s="165">
        <v>6</v>
      </c>
      <c r="I1765" s="95" t="str" cm="1">
        <f t="array" ref="I1765">_xlfn.IFS(H1765&gt;G1765,"W",H1765&lt;G1765,"L",H1765=G1765,"---")</f>
        <v>W</v>
      </c>
      <c r="J1765" s="95">
        <f t="shared" si="113"/>
        <v>1</v>
      </c>
      <c r="K1765" s="95" t="str">
        <f t="shared" si="115"/>
        <v>KCM</v>
      </c>
      <c r="L1765" s="95">
        <v>13</v>
      </c>
      <c r="M1765" s="95">
        <f>COUNTIF($D$3:K1765,K1765)</f>
        <v>112</v>
      </c>
    </row>
    <row r="1766" spans="1:13" x14ac:dyDescent="0.25">
      <c r="A1766" s="95">
        <v>1764</v>
      </c>
      <c r="B1766" s="95">
        <f>COUNTIF($D$3:K1766,D1766)</f>
        <v>111</v>
      </c>
      <c r="C1766" s="95">
        <v>17</v>
      </c>
      <c r="D1766" s="95" t="str">
        <f t="shared" si="114"/>
        <v>NYC</v>
      </c>
      <c r="E1766" s="95">
        <f t="shared" si="112"/>
        <v>0</v>
      </c>
      <c r="F1766" s="95" t="str" cm="1">
        <f t="array" ref="F1766">_xlfn.IFS(G1766&gt;H1766,"W",G1766&lt;H1766,"L",G1766=H1766,"---")</f>
        <v>L</v>
      </c>
      <c r="G1766" s="165">
        <v>1</v>
      </c>
      <c r="H1766" s="165">
        <v>3</v>
      </c>
      <c r="I1766" s="95" t="str" cm="1">
        <f t="array" ref="I1766">_xlfn.IFS(H1766&gt;G1766,"W",H1766&lt;G1766,"L",H1766=G1766,"---")</f>
        <v>W</v>
      </c>
      <c r="J1766" s="95">
        <f t="shared" si="113"/>
        <v>1</v>
      </c>
      <c r="K1766" s="95" t="str">
        <f t="shared" si="115"/>
        <v>MIN</v>
      </c>
      <c r="L1766" s="95">
        <v>14</v>
      </c>
      <c r="M1766" s="95">
        <f>COUNTIF($D$3:K1766,K1766)</f>
        <v>111</v>
      </c>
    </row>
    <row r="1767" spans="1:13" x14ac:dyDescent="0.25">
      <c r="A1767" s="95">
        <v>1765</v>
      </c>
      <c r="B1767" s="95">
        <f>COUNTIF($D$3:K1767,D1767)</f>
        <v>111</v>
      </c>
      <c r="C1767" s="95">
        <v>18</v>
      </c>
      <c r="D1767" s="95" t="str">
        <f t="shared" si="114"/>
        <v>PHI</v>
      </c>
      <c r="E1767" s="95">
        <f t="shared" si="112"/>
        <v>0</v>
      </c>
      <c r="F1767" s="95" t="str" cm="1">
        <f t="array" ref="F1767">_xlfn.IFS(G1767&gt;H1767,"W",G1767&lt;H1767,"L",G1767=H1767,"---")</f>
        <v>L</v>
      </c>
      <c r="G1767" s="165">
        <v>2</v>
      </c>
      <c r="H1767" s="165">
        <v>3</v>
      </c>
      <c r="I1767" s="95" t="str" cm="1">
        <f t="array" ref="I1767">_xlfn.IFS(H1767&gt;G1767,"W",H1767&lt;G1767,"L",H1767=G1767,"---")</f>
        <v>W</v>
      </c>
      <c r="J1767" s="95">
        <f t="shared" si="113"/>
        <v>1</v>
      </c>
      <c r="K1767" s="95" t="str">
        <f t="shared" si="115"/>
        <v>DAL</v>
      </c>
      <c r="L1767" s="95">
        <v>15</v>
      </c>
      <c r="M1767" s="95">
        <f>COUNTIF($D$3:K1767,K1767)</f>
        <v>111</v>
      </c>
    </row>
    <row r="1768" spans="1:13" x14ac:dyDescent="0.25">
      <c r="A1768" s="95">
        <v>1766</v>
      </c>
      <c r="B1768" s="95">
        <f>COUNTIF($D$3:K1768,D1768)</f>
        <v>109</v>
      </c>
      <c r="C1768" s="95">
        <v>19</v>
      </c>
      <c r="D1768" s="95" t="str">
        <f t="shared" si="114"/>
        <v>BKN</v>
      </c>
      <c r="E1768" s="95">
        <f t="shared" si="112"/>
        <v>0</v>
      </c>
      <c r="F1768" s="95" t="str" cm="1">
        <f t="array" ref="F1768">_xlfn.IFS(G1768&gt;H1768,"W",G1768&lt;H1768,"L",G1768=H1768,"---")</f>
        <v>L</v>
      </c>
      <c r="G1768" s="165">
        <v>2</v>
      </c>
      <c r="H1768" s="165">
        <v>11</v>
      </c>
      <c r="I1768" s="95" t="str" cm="1">
        <f t="array" ref="I1768">_xlfn.IFS(H1768&gt;G1768,"W",H1768&lt;G1768,"L",H1768=G1768,"---")</f>
        <v>W</v>
      </c>
      <c r="J1768" s="95">
        <f t="shared" si="113"/>
        <v>1</v>
      </c>
      <c r="K1768" s="95" t="str">
        <f t="shared" si="115"/>
        <v>HOU</v>
      </c>
      <c r="L1768" s="95">
        <v>16</v>
      </c>
      <c r="M1768" s="95">
        <f>COUNTIF($D$3:K1768,K1768)</f>
        <v>110</v>
      </c>
    </row>
    <row r="1769" spans="1:13" x14ac:dyDescent="0.25">
      <c r="A1769" s="95">
        <v>1767</v>
      </c>
      <c r="B1769" s="95">
        <f>COUNTIF($D$3:K1769,D1769)</f>
        <v>112</v>
      </c>
      <c r="C1769" s="95">
        <v>15</v>
      </c>
      <c r="D1769" s="95" t="str">
        <f t="shared" si="114"/>
        <v>DAL</v>
      </c>
      <c r="E1769" s="95">
        <f t="shared" si="112"/>
        <v>1</v>
      </c>
      <c r="F1769" s="95" t="str" cm="1">
        <f t="array" ref="F1769">_xlfn.IFS(G1769&gt;H1769,"W",G1769&lt;H1769,"L",G1769=H1769,"---")</f>
        <v>W</v>
      </c>
      <c r="G1769" s="165">
        <v>4</v>
      </c>
      <c r="H1769" s="165">
        <v>3</v>
      </c>
      <c r="I1769" s="95" t="str" cm="1">
        <f t="array" ref="I1769">_xlfn.IFS(H1769&gt;G1769,"W",H1769&lt;G1769,"L",H1769=G1769,"---")</f>
        <v>L</v>
      </c>
      <c r="J1769" s="95">
        <f t="shared" si="113"/>
        <v>0</v>
      </c>
      <c r="K1769" s="95" t="str">
        <f t="shared" si="115"/>
        <v>NYC</v>
      </c>
      <c r="L1769" s="95">
        <v>17</v>
      </c>
      <c r="M1769" s="95">
        <f>COUNTIF($D$3:K1769,K1769)</f>
        <v>112</v>
      </c>
    </row>
    <row r="1770" spans="1:13" x14ac:dyDescent="0.25">
      <c r="A1770" s="95">
        <v>1768</v>
      </c>
      <c r="B1770" s="95">
        <f>COUNTIF($D$3:K1770,D1770)</f>
        <v>111</v>
      </c>
      <c r="C1770" s="95">
        <v>16</v>
      </c>
      <c r="D1770" s="95" t="str">
        <f t="shared" si="114"/>
        <v>HOU</v>
      </c>
      <c r="E1770" s="95">
        <f t="shared" si="112"/>
        <v>0</v>
      </c>
      <c r="F1770" s="95" t="str" cm="1">
        <f t="array" ref="F1770">_xlfn.IFS(G1770&gt;H1770,"W",G1770&lt;H1770,"L",G1770=H1770,"---")</f>
        <v>L</v>
      </c>
      <c r="G1770" s="165">
        <v>5</v>
      </c>
      <c r="H1770" s="165">
        <v>6</v>
      </c>
      <c r="I1770" s="95" t="str" cm="1">
        <f t="array" ref="I1770">_xlfn.IFS(H1770&gt;G1770,"W",H1770&lt;G1770,"L",H1770=G1770,"---")</f>
        <v>W</v>
      </c>
      <c r="J1770" s="95">
        <f t="shared" si="113"/>
        <v>1</v>
      </c>
      <c r="K1770" s="95" t="str">
        <f t="shared" si="115"/>
        <v>PHI</v>
      </c>
      <c r="L1770" s="95">
        <v>18</v>
      </c>
      <c r="M1770" s="95">
        <f>COUNTIF($D$3:K1770,K1770)</f>
        <v>112</v>
      </c>
    </row>
    <row r="1771" spans="1:13" x14ac:dyDescent="0.25">
      <c r="A1771" s="95">
        <v>1769</v>
      </c>
      <c r="B1771" s="95">
        <f>COUNTIF($D$3:K1771,D1771)</f>
        <v>110</v>
      </c>
      <c r="C1771" s="95">
        <v>9</v>
      </c>
      <c r="D1771" s="95" t="str">
        <f t="shared" si="114"/>
        <v>SEA</v>
      </c>
      <c r="E1771" s="95">
        <f t="shared" si="112"/>
        <v>0</v>
      </c>
      <c r="F1771" s="95" t="str" cm="1">
        <f t="array" ref="F1771">_xlfn.IFS(G1771&gt;H1771,"W",G1771&lt;H1771,"L",G1771=H1771,"---")</f>
        <v>L</v>
      </c>
      <c r="G1771" s="165">
        <v>0</v>
      </c>
      <c r="H1771" s="165">
        <v>3</v>
      </c>
      <c r="I1771" s="95" t="str" cm="1">
        <f t="array" ref="I1771">_xlfn.IFS(H1771&gt;G1771,"W",H1771&lt;G1771,"L",H1771=G1771,"---")</f>
        <v>W</v>
      </c>
      <c r="J1771" s="95">
        <f t="shared" si="113"/>
        <v>1</v>
      </c>
      <c r="K1771" s="95" t="str">
        <f t="shared" si="115"/>
        <v>BKN</v>
      </c>
      <c r="L1771" s="95">
        <v>19</v>
      </c>
      <c r="M1771" s="95">
        <f>COUNTIF($D$3:K1771,K1771)</f>
        <v>110</v>
      </c>
    </row>
    <row r="1772" spans="1:13" x14ac:dyDescent="0.25">
      <c r="A1772" s="95">
        <v>1770</v>
      </c>
      <c r="B1772" s="95">
        <f>COUNTIF($D$3:K1772,D1772)</f>
        <v>112</v>
      </c>
      <c r="C1772" s="95">
        <v>10</v>
      </c>
      <c r="D1772" s="95" t="str">
        <f t="shared" si="114"/>
        <v>OAK</v>
      </c>
      <c r="E1772" s="95">
        <f t="shared" si="112"/>
        <v>0</v>
      </c>
      <c r="F1772" s="95" t="str" cm="1">
        <f t="array" ref="F1772">_xlfn.IFS(G1772&gt;H1772,"W",G1772&lt;H1772,"L",G1772=H1772,"---")</f>
        <v>L</v>
      </c>
      <c r="G1772" s="165">
        <v>3</v>
      </c>
      <c r="H1772" s="165">
        <v>4</v>
      </c>
      <c r="I1772" s="95" t="str" cm="1">
        <f t="array" ref="I1772">_xlfn.IFS(H1772&gt;G1772,"W",H1772&lt;G1772,"L",H1772=G1772,"---")</f>
        <v>W</v>
      </c>
      <c r="J1772" s="95">
        <f t="shared" si="113"/>
        <v>1</v>
      </c>
      <c r="K1772" s="95" t="str">
        <f t="shared" si="115"/>
        <v>WAS</v>
      </c>
      <c r="L1772" s="95">
        <v>20</v>
      </c>
      <c r="M1772" s="95">
        <f>COUNTIF($D$3:K1772,K1772)</f>
        <v>111</v>
      </c>
    </row>
    <row r="1773" spans="1:13" x14ac:dyDescent="0.25">
      <c r="A1773" s="95">
        <v>1771</v>
      </c>
      <c r="B1773" s="95">
        <f>COUNTIF($D$3:K1773,D1773)</f>
        <v>111</v>
      </c>
      <c r="C1773" s="95">
        <v>11</v>
      </c>
      <c r="D1773" s="95" t="str">
        <f t="shared" si="114"/>
        <v>LAA</v>
      </c>
      <c r="E1773" s="95">
        <f t="shared" si="112"/>
        <v>1</v>
      </c>
      <c r="F1773" s="95" t="str" cm="1">
        <f t="array" ref="F1773">_xlfn.IFS(G1773&gt;H1773,"W",G1773&lt;H1773,"L",G1773=H1773,"---")</f>
        <v>W</v>
      </c>
      <c r="G1773" s="165">
        <v>9</v>
      </c>
      <c r="H1773" s="165">
        <v>6</v>
      </c>
      <c r="I1773" s="95" t="str" cm="1">
        <f t="array" ref="I1773">_xlfn.IFS(H1773&gt;G1773,"W",H1773&lt;G1773,"L",H1773=G1773,"---")</f>
        <v>L</v>
      </c>
      <c r="J1773" s="95">
        <f t="shared" si="113"/>
        <v>0</v>
      </c>
      <c r="K1773" s="95" t="str">
        <f t="shared" si="115"/>
        <v>PIT</v>
      </c>
      <c r="L1773" s="95">
        <v>21</v>
      </c>
      <c r="M1773" s="95">
        <f>COUNTIF($D$3:K1773,K1773)</f>
        <v>111</v>
      </c>
    </row>
    <row r="1774" spans="1:13" x14ac:dyDescent="0.25">
      <c r="A1774" s="95">
        <v>1772</v>
      </c>
      <c r="B1774" s="95">
        <f>COUNTIF($D$3:K1774,D1774)</f>
        <v>112</v>
      </c>
      <c r="C1774" s="95">
        <v>12</v>
      </c>
      <c r="D1774" s="95" t="str">
        <f t="shared" si="114"/>
        <v>CHR</v>
      </c>
      <c r="E1774" s="95">
        <f t="shared" si="112"/>
        <v>0</v>
      </c>
      <c r="F1774" s="95" t="str" cm="1">
        <f t="array" ref="F1774">_xlfn.IFS(G1774&gt;H1774,"W",G1774&lt;H1774,"L",G1774=H1774,"---")</f>
        <v>L</v>
      </c>
      <c r="G1774" s="165">
        <v>5</v>
      </c>
      <c r="H1774" s="165">
        <v>9</v>
      </c>
      <c r="I1774" s="95" t="str" cm="1">
        <f t="array" ref="I1774">_xlfn.IFS(H1774&gt;G1774,"W",H1774&lt;G1774,"L",H1774=G1774,"---")</f>
        <v>W</v>
      </c>
      <c r="J1774" s="95">
        <f t="shared" si="113"/>
        <v>1</v>
      </c>
      <c r="K1774" s="95" t="str">
        <f t="shared" si="115"/>
        <v>ATL</v>
      </c>
      <c r="L1774" s="95">
        <v>22</v>
      </c>
      <c r="M1774" s="95">
        <f>COUNTIF($D$3:K1774,K1774)</f>
        <v>112</v>
      </c>
    </row>
    <row r="1775" spans="1:13" x14ac:dyDescent="0.25">
      <c r="A1775" s="95">
        <v>1773</v>
      </c>
      <c r="B1775" s="95">
        <f>COUNTIF($D$3:K1775,D1775)</f>
        <v>113</v>
      </c>
      <c r="C1775" s="95">
        <v>13</v>
      </c>
      <c r="D1775" s="95" t="str">
        <f t="shared" si="114"/>
        <v>KCM</v>
      </c>
      <c r="E1775" s="95">
        <f t="shared" si="112"/>
        <v>1</v>
      </c>
      <c r="F1775" s="95" t="str" cm="1">
        <f t="array" ref="F1775">_xlfn.IFS(G1775&gt;H1775,"W",G1775&lt;H1775,"L",G1775=H1775,"---")</f>
        <v>W</v>
      </c>
      <c r="G1775" s="165">
        <v>9</v>
      </c>
      <c r="H1775" s="165">
        <v>0</v>
      </c>
      <c r="I1775" s="95" t="str" cm="1">
        <f t="array" ref="I1775">_xlfn.IFS(H1775&gt;G1775,"W",H1775&lt;G1775,"L",H1775=G1775,"---")</f>
        <v>L</v>
      </c>
      <c r="J1775" s="95">
        <f t="shared" si="113"/>
        <v>0</v>
      </c>
      <c r="K1775" s="95" t="str">
        <f t="shared" si="115"/>
        <v>MIA</v>
      </c>
      <c r="L1775" s="95">
        <v>23</v>
      </c>
      <c r="M1775" s="95">
        <f>COUNTIF($D$3:K1775,K1775)</f>
        <v>111</v>
      </c>
    </row>
    <row r="1776" spans="1:13" x14ac:dyDescent="0.25">
      <c r="A1776" s="95">
        <v>1774</v>
      </c>
      <c r="B1776" s="95">
        <f>COUNTIF($D$3:K1776,D1776)</f>
        <v>112</v>
      </c>
      <c r="C1776" s="95">
        <v>14</v>
      </c>
      <c r="D1776" s="95" t="str">
        <f t="shared" si="114"/>
        <v>MIN</v>
      </c>
      <c r="E1776" s="95">
        <f t="shared" si="112"/>
        <v>0</v>
      </c>
      <c r="F1776" s="95" t="str" cm="1">
        <f t="array" ref="F1776">_xlfn.IFS(G1776&gt;H1776,"W",G1776&lt;H1776,"L",G1776=H1776,"---")</f>
        <v>L</v>
      </c>
      <c r="G1776" s="165">
        <v>3</v>
      </c>
      <c r="H1776" s="165">
        <v>4</v>
      </c>
      <c r="I1776" s="95" t="str" cm="1">
        <f t="array" ref="I1776">_xlfn.IFS(H1776&gt;G1776,"W",H1776&lt;G1776,"L",H1776=G1776,"---")</f>
        <v>W</v>
      </c>
      <c r="J1776" s="95">
        <f t="shared" si="113"/>
        <v>1</v>
      </c>
      <c r="K1776" s="95" t="str">
        <f t="shared" si="115"/>
        <v>CIN</v>
      </c>
      <c r="L1776" s="95">
        <v>24</v>
      </c>
      <c r="M1776" s="95">
        <f>COUNTIF($D$3:K1776,K1776)</f>
        <v>110</v>
      </c>
    </row>
    <row r="1777" spans="1:13" x14ac:dyDescent="0.25">
      <c r="A1777" s="95">
        <v>1775</v>
      </c>
      <c r="B1777" s="95">
        <f>COUNTIF($D$3:K1777,D1777)</f>
        <v>111</v>
      </c>
      <c r="C1777" s="95">
        <v>7</v>
      </c>
      <c r="D1777" s="95" t="str">
        <f t="shared" si="114"/>
        <v>IND</v>
      </c>
      <c r="E1777" s="95">
        <f t="shared" si="112"/>
        <v>0</v>
      </c>
      <c r="F1777" s="95" t="str" cm="1">
        <f t="array" ref="F1777">_xlfn.IFS(G1777&gt;H1777,"W",G1777&lt;H1777,"L",G1777=H1777,"---")</f>
        <v>L</v>
      </c>
      <c r="G1777" s="165">
        <v>0</v>
      </c>
      <c r="H1777" s="165">
        <v>8</v>
      </c>
      <c r="I1777" s="95" t="str" cm="1">
        <f t="array" ref="I1777">_xlfn.IFS(H1777&gt;G1777,"W",H1777&lt;G1777,"L",H1777=G1777,"---")</f>
        <v>W</v>
      </c>
      <c r="J1777" s="95">
        <f t="shared" si="113"/>
        <v>1</v>
      </c>
      <c r="K1777" s="95" t="str">
        <f t="shared" si="115"/>
        <v>CHC</v>
      </c>
      <c r="L1777" s="95">
        <v>25</v>
      </c>
      <c r="M1777" s="95">
        <f>COUNTIF($D$3:K1777,K1777)</f>
        <v>110</v>
      </c>
    </row>
    <row r="1778" spans="1:13" x14ac:dyDescent="0.25">
      <c r="A1778" s="95">
        <v>1776</v>
      </c>
      <c r="B1778" s="95">
        <f>COUNTIF($D$3:K1778,D1778)</f>
        <v>110</v>
      </c>
      <c r="C1778" s="95">
        <v>8</v>
      </c>
      <c r="D1778" s="95" t="str">
        <f t="shared" si="114"/>
        <v>MIL</v>
      </c>
      <c r="E1778" s="95">
        <f t="shared" si="112"/>
        <v>0</v>
      </c>
      <c r="F1778" s="95" t="str" cm="1">
        <f t="array" ref="F1778">_xlfn.IFS(G1778&gt;H1778,"W",G1778&lt;H1778,"L",G1778=H1778,"---")</f>
        <v>L</v>
      </c>
      <c r="G1778" s="165">
        <v>0</v>
      </c>
      <c r="H1778" s="165">
        <v>4</v>
      </c>
      <c r="I1778" s="95" t="str" cm="1">
        <f t="array" ref="I1778">_xlfn.IFS(H1778&gt;G1778,"W",H1778&lt;G1778,"L",H1778=G1778,"---")</f>
        <v>W</v>
      </c>
      <c r="J1778" s="95">
        <f t="shared" si="113"/>
        <v>1</v>
      </c>
      <c r="K1778" s="95" t="str">
        <f t="shared" si="115"/>
        <v>STL</v>
      </c>
      <c r="L1778" s="95">
        <v>26</v>
      </c>
      <c r="M1778" s="95">
        <f>COUNTIF($D$3:K1778,K1778)</f>
        <v>112</v>
      </c>
    </row>
    <row r="1779" spans="1:13" x14ac:dyDescent="0.25">
      <c r="A1779" s="95">
        <v>1777</v>
      </c>
      <c r="B1779" s="95">
        <f>COUNTIF($D$3:K1779,D1779)</f>
        <v>112</v>
      </c>
      <c r="C1779" s="95">
        <v>1</v>
      </c>
      <c r="D1779" s="95" t="str">
        <f t="shared" si="114"/>
        <v>NYS</v>
      </c>
      <c r="E1779" s="95">
        <f t="shared" si="112"/>
        <v>0</v>
      </c>
      <c r="F1779" s="95" t="str" cm="1">
        <f t="array" ref="F1779">_xlfn.IFS(G1779&gt;H1779,"W",G1779&lt;H1779,"L",G1779=H1779,"---")</f>
        <v>L</v>
      </c>
      <c r="G1779" s="165">
        <v>4</v>
      </c>
      <c r="H1779" s="165">
        <v>9</v>
      </c>
      <c r="I1779" s="95" t="str" cm="1">
        <f t="array" ref="I1779">_xlfn.IFS(H1779&gt;G1779,"W",H1779&lt;G1779,"L",H1779=G1779,"---")</f>
        <v>W</v>
      </c>
      <c r="J1779" s="95">
        <f t="shared" si="113"/>
        <v>1</v>
      </c>
      <c r="K1779" s="95" t="str">
        <f t="shared" si="115"/>
        <v>OKC</v>
      </c>
      <c r="L1779" s="95">
        <v>27</v>
      </c>
      <c r="M1779" s="95">
        <f>COUNTIF($D$3:K1779,K1779)</f>
        <v>111</v>
      </c>
    </row>
    <row r="1780" spans="1:13" x14ac:dyDescent="0.25">
      <c r="A1780" s="95">
        <v>1778</v>
      </c>
      <c r="B1780" s="95">
        <f>COUNTIF($D$3:K1780,D1780)</f>
        <v>112</v>
      </c>
      <c r="C1780" s="95">
        <v>2</v>
      </c>
      <c r="D1780" s="95" t="str">
        <f t="shared" si="114"/>
        <v>BOS</v>
      </c>
      <c r="E1780" s="95">
        <f t="shared" si="112"/>
        <v>0</v>
      </c>
      <c r="F1780" s="95" t="str" cm="1">
        <f t="array" ref="F1780">_xlfn.IFS(G1780&gt;H1780,"W",G1780&lt;H1780,"L",G1780=H1780,"---")</f>
        <v>L</v>
      </c>
      <c r="G1780" s="165">
        <v>1</v>
      </c>
      <c r="H1780" s="165">
        <v>5</v>
      </c>
      <c r="I1780" s="95" t="str" cm="1">
        <f t="array" ref="I1780">_xlfn.IFS(H1780&gt;G1780,"W",H1780&lt;G1780,"L",H1780=G1780,"---")</f>
        <v>W</v>
      </c>
      <c r="J1780" s="95">
        <f t="shared" si="113"/>
        <v>1</v>
      </c>
      <c r="K1780" s="95" t="str">
        <f t="shared" si="115"/>
        <v>COL</v>
      </c>
      <c r="L1780" s="95">
        <v>28</v>
      </c>
      <c r="M1780" s="95">
        <f>COUNTIF($D$3:K1780,K1780)</f>
        <v>112</v>
      </c>
    </row>
    <row r="1781" spans="1:13" x14ac:dyDescent="0.25">
      <c r="A1781" s="95">
        <v>1779</v>
      </c>
      <c r="B1781" s="95">
        <f>COUNTIF($D$3:K1781,D1781)</f>
        <v>110</v>
      </c>
      <c r="C1781" s="95">
        <v>3</v>
      </c>
      <c r="D1781" s="95" t="str">
        <f t="shared" si="114"/>
        <v>BAL</v>
      </c>
      <c r="E1781" s="95">
        <f t="shared" si="112"/>
        <v>1</v>
      </c>
      <c r="F1781" s="95" t="str" cm="1">
        <f t="array" ref="F1781">_xlfn.IFS(G1781&gt;H1781,"W",G1781&lt;H1781,"L",G1781=H1781,"---")</f>
        <v>W</v>
      </c>
      <c r="G1781" s="165">
        <v>9</v>
      </c>
      <c r="H1781" s="165">
        <v>8</v>
      </c>
      <c r="I1781" s="95" t="str" cm="1">
        <f t="array" ref="I1781">_xlfn.IFS(H1781&gt;G1781,"W",H1781&lt;G1781,"L",H1781=G1781,"---")</f>
        <v>L</v>
      </c>
      <c r="J1781" s="95">
        <f t="shared" si="113"/>
        <v>0</v>
      </c>
      <c r="K1781" s="95" t="str">
        <f t="shared" si="115"/>
        <v>LAP</v>
      </c>
      <c r="L1781" s="95">
        <v>29</v>
      </c>
      <c r="M1781" s="95">
        <f>COUNTIF($D$3:K1781,K1781)</f>
        <v>113</v>
      </c>
    </row>
    <row r="1782" spans="1:13" x14ac:dyDescent="0.25">
      <c r="A1782" s="95">
        <v>1780</v>
      </c>
      <c r="B1782" s="95">
        <f>COUNTIF($D$3:K1782,D1782)</f>
        <v>111</v>
      </c>
      <c r="C1782" s="95">
        <v>4</v>
      </c>
      <c r="D1782" s="95" t="str">
        <f t="shared" si="114"/>
        <v>CLE</v>
      </c>
      <c r="E1782" s="95">
        <f t="shared" si="112"/>
        <v>1</v>
      </c>
      <c r="F1782" s="95" t="str" cm="1">
        <f t="array" ref="F1782">_xlfn.IFS(G1782&gt;H1782,"W",G1782&lt;H1782,"L",G1782=H1782,"---")</f>
        <v>W</v>
      </c>
      <c r="G1782" s="165">
        <v>6</v>
      </c>
      <c r="H1782" s="165">
        <v>5</v>
      </c>
      <c r="I1782" s="95" t="str" cm="1">
        <f t="array" ref="I1782">_xlfn.IFS(H1782&gt;G1782,"W",H1782&lt;G1782,"L",H1782=G1782,"---")</f>
        <v>L</v>
      </c>
      <c r="J1782" s="95">
        <f t="shared" si="113"/>
        <v>0</v>
      </c>
      <c r="K1782" s="95" t="str">
        <f t="shared" si="115"/>
        <v>PHX</v>
      </c>
      <c r="L1782" s="95">
        <v>30</v>
      </c>
      <c r="M1782" s="95">
        <f>COUNTIF($D$3:K1782,K1782)</f>
        <v>112</v>
      </c>
    </row>
    <row r="1783" spans="1:13" x14ac:dyDescent="0.25">
      <c r="A1783" s="95">
        <v>1781</v>
      </c>
      <c r="B1783" s="95">
        <f>COUNTIF($D$3:K1783,D1783)</f>
        <v>111</v>
      </c>
      <c r="C1783" s="95">
        <v>5</v>
      </c>
      <c r="D1783" s="95" t="str">
        <f t="shared" si="114"/>
        <v>DET</v>
      </c>
      <c r="E1783" s="95">
        <f t="shared" si="112"/>
        <v>1</v>
      </c>
      <c r="F1783" s="95" t="str" cm="1">
        <f t="array" ref="F1783">_xlfn.IFS(G1783&gt;H1783,"W",G1783&lt;H1783,"L",G1783=H1783,"---")</f>
        <v>W</v>
      </c>
      <c r="G1783" s="165">
        <v>6</v>
      </c>
      <c r="H1783" s="165">
        <v>4</v>
      </c>
      <c r="I1783" s="95" t="str" cm="1">
        <f t="array" ref="I1783">_xlfn.IFS(H1783&gt;G1783,"W",H1783&lt;G1783,"L",H1783=G1783,"---")</f>
        <v>L</v>
      </c>
      <c r="J1783" s="95">
        <f t="shared" si="113"/>
        <v>0</v>
      </c>
      <c r="K1783" s="95" t="str">
        <f t="shared" si="115"/>
        <v>SDT</v>
      </c>
      <c r="L1783" s="95">
        <v>31</v>
      </c>
      <c r="M1783" s="95">
        <f>COUNTIF($D$3:K1783,K1783)</f>
        <v>112</v>
      </c>
    </row>
    <row r="1784" spans="1:13" x14ac:dyDescent="0.25">
      <c r="A1784" s="95">
        <v>1782</v>
      </c>
      <c r="B1784" s="95">
        <f>COUNTIF($D$3:K1784,D1784)</f>
        <v>112</v>
      </c>
      <c r="C1784" s="95">
        <v>6</v>
      </c>
      <c r="D1784" s="95" t="str">
        <f t="shared" si="114"/>
        <v>ORL</v>
      </c>
      <c r="E1784" s="95">
        <f t="shared" si="112"/>
        <v>0</v>
      </c>
      <c r="F1784" s="95" t="str" cm="1">
        <f t="array" ref="F1784">_xlfn.IFS(G1784&gt;H1784,"W",G1784&lt;H1784,"L",G1784=H1784,"---")</f>
        <v>L</v>
      </c>
      <c r="G1784" s="165">
        <v>5</v>
      </c>
      <c r="H1784" s="165">
        <v>6</v>
      </c>
      <c r="I1784" s="95" t="str" cm="1">
        <f t="array" ref="I1784">_xlfn.IFS(H1784&gt;G1784,"W",H1784&lt;G1784,"L",H1784=G1784,"---")</f>
        <v>W</v>
      </c>
      <c r="J1784" s="95">
        <f t="shared" si="113"/>
        <v>1</v>
      </c>
      <c r="K1784" s="95" t="str">
        <f t="shared" si="115"/>
        <v>SFN</v>
      </c>
      <c r="L1784" s="95">
        <v>32</v>
      </c>
      <c r="M1784" s="95">
        <f>COUNTIF($D$3:K1784,K1784)</f>
        <v>111</v>
      </c>
    </row>
    <row r="1785" spans="1:13" x14ac:dyDescent="0.25">
      <c r="A1785" s="95">
        <v>1783</v>
      </c>
      <c r="B1785" s="95">
        <f>COUNTIF($D$3:K1785,D1785)</f>
        <v>113</v>
      </c>
      <c r="C1785" s="95">
        <v>15</v>
      </c>
      <c r="D1785" s="95" t="str">
        <f t="shared" si="114"/>
        <v>DAL</v>
      </c>
      <c r="E1785" s="95">
        <f t="shared" si="112"/>
        <v>0</v>
      </c>
      <c r="F1785" s="95" t="str" cm="1">
        <f t="array" ref="F1785">_xlfn.IFS(G1785&gt;H1785,"W",G1785&lt;H1785,"L",G1785=H1785,"---")</f>
        <v>L</v>
      </c>
      <c r="G1785" s="165">
        <v>3</v>
      </c>
      <c r="H1785" s="165">
        <v>5</v>
      </c>
      <c r="I1785" s="95" t="str" cm="1">
        <f t="array" ref="I1785">_xlfn.IFS(H1785&gt;G1785,"W",H1785&lt;G1785,"L",H1785=G1785,"---")</f>
        <v>W</v>
      </c>
      <c r="J1785" s="95">
        <f t="shared" si="113"/>
        <v>1</v>
      </c>
      <c r="K1785" s="95" t="str">
        <f t="shared" si="115"/>
        <v>NYC</v>
      </c>
      <c r="L1785" s="95">
        <v>17</v>
      </c>
      <c r="M1785" s="95">
        <f>COUNTIF($D$3:K1785,K1785)</f>
        <v>113</v>
      </c>
    </row>
    <row r="1786" spans="1:13" x14ac:dyDescent="0.25">
      <c r="A1786" s="95">
        <v>1784</v>
      </c>
      <c r="B1786" s="95">
        <f>COUNTIF($D$3:K1786,D1786)</f>
        <v>112</v>
      </c>
      <c r="C1786" s="95">
        <v>16</v>
      </c>
      <c r="D1786" s="95" t="str">
        <f t="shared" si="114"/>
        <v>HOU</v>
      </c>
      <c r="E1786" s="95">
        <f t="shared" si="112"/>
        <v>0</v>
      </c>
      <c r="F1786" s="95" t="str" cm="1">
        <f t="array" ref="F1786">_xlfn.IFS(G1786&gt;H1786,"W",G1786&lt;H1786,"L",G1786=H1786,"---")</f>
        <v>L</v>
      </c>
      <c r="G1786" s="165">
        <v>1</v>
      </c>
      <c r="H1786" s="165">
        <v>3</v>
      </c>
      <c r="I1786" s="95" t="str" cm="1">
        <f t="array" ref="I1786">_xlfn.IFS(H1786&gt;G1786,"W",H1786&lt;G1786,"L",H1786=G1786,"---")</f>
        <v>W</v>
      </c>
      <c r="J1786" s="95">
        <f t="shared" si="113"/>
        <v>1</v>
      </c>
      <c r="K1786" s="95" t="str">
        <f t="shared" si="115"/>
        <v>PHI</v>
      </c>
      <c r="L1786" s="95">
        <v>18</v>
      </c>
      <c r="M1786" s="95">
        <f>COUNTIF($D$3:K1786,K1786)</f>
        <v>113</v>
      </c>
    </row>
    <row r="1787" spans="1:13" x14ac:dyDescent="0.25">
      <c r="A1787" s="95">
        <v>1785</v>
      </c>
      <c r="B1787" s="95">
        <f>COUNTIF($D$3:K1787,D1787)</f>
        <v>111</v>
      </c>
      <c r="C1787" s="95">
        <v>9</v>
      </c>
      <c r="D1787" s="95" t="str">
        <f t="shared" si="114"/>
        <v>SEA</v>
      </c>
      <c r="E1787" s="95">
        <f t="shared" si="112"/>
        <v>0</v>
      </c>
      <c r="F1787" s="95" t="str" cm="1">
        <f t="array" ref="F1787">_xlfn.IFS(G1787&gt;H1787,"W",G1787&lt;H1787,"L",G1787=H1787,"---")</f>
        <v>L</v>
      </c>
      <c r="G1787" s="165">
        <v>2</v>
      </c>
      <c r="H1787" s="165">
        <v>3</v>
      </c>
      <c r="I1787" s="95" t="str" cm="1">
        <f t="array" ref="I1787">_xlfn.IFS(H1787&gt;G1787,"W",H1787&lt;G1787,"L",H1787=G1787,"---")</f>
        <v>W</v>
      </c>
      <c r="J1787" s="95">
        <f t="shared" si="113"/>
        <v>1</v>
      </c>
      <c r="K1787" s="95" t="str">
        <f t="shared" si="115"/>
        <v>BKN</v>
      </c>
      <c r="L1787" s="95">
        <v>19</v>
      </c>
      <c r="M1787" s="95">
        <f>COUNTIF($D$3:K1787,K1787)</f>
        <v>111</v>
      </c>
    </row>
    <row r="1788" spans="1:13" x14ac:dyDescent="0.25">
      <c r="A1788" s="95">
        <v>1786</v>
      </c>
      <c r="B1788" s="95">
        <f>COUNTIF($D$3:K1788,D1788)</f>
        <v>113</v>
      </c>
      <c r="C1788" s="95">
        <v>10</v>
      </c>
      <c r="D1788" s="95" t="str">
        <f t="shared" si="114"/>
        <v>OAK</v>
      </c>
      <c r="E1788" s="95">
        <f t="shared" si="112"/>
        <v>0</v>
      </c>
      <c r="F1788" s="95" t="str" cm="1">
        <f t="array" ref="F1788">_xlfn.IFS(G1788&gt;H1788,"W",G1788&lt;H1788,"L",G1788=H1788,"---")</f>
        <v>L</v>
      </c>
      <c r="G1788" s="165">
        <v>4</v>
      </c>
      <c r="H1788" s="165">
        <v>5</v>
      </c>
      <c r="I1788" s="95" t="str" cm="1">
        <f t="array" ref="I1788">_xlfn.IFS(H1788&gt;G1788,"W",H1788&lt;G1788,"L",H1788=G1788,"---")</f>
        <v>W</v>
      </c>
      <c r="J1788" s="95">
        <f t="shared" si="113"/>
        <v>1</v>
      </c>
      <c r="K1788" s="95" t="str">
        <f t="shared" si="115"/>
        <v>WAS</v>
      </c>
      <c r="L1788" s="95">
        <v>20</v>
      </c>
      <c r="M1788" s="95">
        <f>COUNTIF($D$3:K1788,K1788)</f>
        <v>112</v>
      </c>
    </row>
    <row r="1789" spans="1:13" x14ac:dyDescent="0.25">
      <c r="A1789" s="95">
        <v>1787</v>
      </c>
      <c r="B1789" s="95">
        <f>COUNTIF($D$3:K1789,D1789)</f>
        <v>112</v>
      </c>
      <c r="C1789" s="95">
        <v>11</v>
      </c>
      <c r="D1789" s="95" t="str">
        <f t="shared" si="114"/>
        <v>LAA</v>
      </c>
      <c r="E1789" s="95">
        <f t="shared" si="112"/>
        <v>0</v>
      </c>
      <c r="F1789" s="95" t="str" cm="1">
        <f t="array" ref="F1789">_xlfn.IFS(G1789&gt;H1789,"W",G1789&lt;H1789,"L",G1789=H1789,"---")</f>
        <v>L</v>
      </c>
      <c r="G1789" s="165">
        <v>1</v>
      </c>
      <c r="H1789" s="165">
        <v>3</v>
      </c>
      <c r="I1789" s="95" t="str" cm="1">
        <f t="array" ref="I1789">_xlfn.IFS(H1789&gt;G1789,"W",H1789&lt;G1789,"L",H1789=G1789,"---")</f>
        <v>W</v>
      </c>
      <c r="J1789" s="95">
        <f t="shared" si="113"/>
        <v>1</v>
      </c>
      <c r="K1789" s="95" t="str">
        <f t="shared" si="115"/>
        <v>PIT</v>
      </c>
      <c r="L1789" s="95">
        <v>21</v>
      </c>
      <c r="M1789" s="95">
        <f>COUNTIF($D$3:K1789,K1789)</f>
        <v>112</v>
      </c>
    </row>
    <row r="1790" spans="1:13" x14ac:dyDescent="0.25">
      <c r="A1790" s="95">
        <v>1788</v>
      </c>
      <c r="B1790" s="95">
        <f>COUNTIF($D$3:K1790,D1790)</f>
        <v>113</v>
      </c>
      <c r="C1790" s="95">
        <v>12</v>
      </c>
      <c r="D1790" s="95" t="str">
        <f t="shared" si="114"/>
        <v>CHR</v>
      </c>
      <c r="E1790" s="95">
        <f t="shared" si="112"/>
        <v>1</v>
      </c>
      <c r="F1790" s="95" t="str" cm="1">
        <f t="array" ref="F1790">_xlfn.IFS(G1790&gt;H1790,"W",G1790&lt;H1790,"L",G1790=H1790,"---")</f>
        <v>W</v>
      </c>
      <c r="G1790" s="165">
        <v>7</v>
      </c>
      <c r="H1790" s="165">
        <v>1</v>
      </c>
      <c r="I1790" s="95" t="str" cm="1">
        <f t="array" ref="I1790">_xlfn.IFS(H1790&gt;G1790,"W",H1790&lt;G1790,"L",H1790=G1790,"---")</f>
        <v>L</v>
      </c>
      <c r="J1790" s="95">
        <f t="shared" si="113"/>
        <v>0</v>
      </c>
      <c r="K1790" s="95" t="str">
        <f t="shared" si="115"/>
        <v>ATL</v>
      </c>
      <c r="L1790" s="95">
        <v>22</v>
      </c>
      <c r="M1790" s="95">
        <f>COUNTIF($D$3:K1790,K1790)</f>
        <v>113</v>
      </c>
    </row>
    <row r="1791" spans="1:13" x14ac:dyDescent="0.25">
      <c r="A1791" s="95">
        <v>1789</v>
      </c>
      <c r="B1791" s="95">
        <f>COUNTIF($D$3:K1791,D1791)</f>
        <v>114</v>
      </c>
      <c r="C1791" s="95">
        <v>13</v>
      </c>
      <c r="D1791" s="95" t="str">
        <f t="shared" si="114"/>
        <v>KCM</v>
      </c>
      <c r="E1791" s="95">
        <f t="shared" si="112"/>
        <v>1</v>
      </c>
      <c r="F1791" s="95" t="str" cm="1">
        <f t="array" ref="F1791">_xlfn.IFS(G1791&gt;H1791,"W",G1791&lt;H1791,"L",G1791=H1791,"---")</f>
        <v>W</v>
      </c>
      <c r="G1791" s="165">
        <v>5</v>
      </c>
      <c r="H1791" s="165">
        <v>1</v>
      </c>
      <c r="I1791" s="95" t="str" cm="1">
        <f t="array" ref="I1791">_xlfn.IFS(H1791&gt;G1791,"W",H1791&lt;G1791,"L",H1791=G1791,"---")</f>
        <v>L</v>
      </c>
      <c r="J1791" s="95">
        <f t="shared" si="113"/>
        <v>0</v>
      </c>
      <c r="K1791" s="95" t="str">
        <f t="shared" si="115"/>
        <v>MIA</v>
      </c>
      <c r="L1791" s="95">
        <v>23</v>
      </c>
      <c r="M1791" s="95">
        <f>COUNTIF($D$3:K1791,K1791)</f>
        <v>112</v>
      </c>
    </row>
    <row r="1792" spans="1:13" x14ac:dyDescent="0.25">
      <c r="A1792" s="95">
        <v>1790</v>
      </c>
      <c r="B1792" s="95">
        <f>COUNTIF($D$3:K1792,D1792)</f>
        <v>113</v>
      </c>
      <c r="C1792" s="95">
        <v>14</v>
      </c>
      <c r="D1792" s="95" t="str">
        <f t="shared" si="114"/>
        <v>MIN</v>
      </c>
      <c r="E1792" s="95">
        <f t="shared" si="112"/>
        <v>0</v>
      </c>
      <c r="F1792" s="95" t="str" cm="1">
        <f t="array" ref="F1792">_xlfn.IFS(G1792&gt;H1792,"W",G1792&lt;H1792,"L",G1792=H1792,"---")</f>
        <v>L</v>
      </c>
      <c r="G1792" s="165">
        <v>5</v>
      </c>
      <c r="H1792" s="165">
        <v>8</v>
      </c>
      <c r="I1792" s="95" t="str" cm="1">
        <f t="array" ref="I1792">_xlfn.IFS(H1792&gt;G1792,"W",H1792&lt;G1792,"L",H1792=G1792,"---")</f>
        <v>W</v>
      </c>
      <c r="J1792" s="95">
        <f t="shared" si="113"/>
        <v>1</v>
      </c>
      <c r="K1792" s="95" t="str">
        <f t="shared" si="115"/>
        <v>CIN</v>
      </c>
      <c r="L1792" s="95">
        <v>24</v>
      </c>
      <c r="M1792" s="95">
        <f>COUNTIF($D$3:K1792,K1792)</f>
        <v>111</v>
      </c>
    </row>
    <row r="1793" spans="1:13" x14ac:dyDescent="0.25">
      <c r="A1793" s="95">
        <v>1791</v>
      </c>
      <c r="B1793" s="95">
        <f>COUNTIF($D$3:K1793,D1793)</f>
        <v>112</v>
      </c>
      <c r="C1793" s="95">
        <v>7</v>
      </c>
      <c r="D1793" s="95" t="str">
        <f t="shared" si="114"/>
        <v>IND</v>
      </c>
      <c r="E1793" s="95">
        <f t="shared" si="112"/>
        <v>1</v>
      </c>
      <c r="F1793" s="95" t="str" cm="1">
        <f t="array" ref="F1793">_xlfn.IFS(G1793&gt;H1793,"W",G1793&lt;H1793,"L",G1793=H1793,"---")</f>
        <v>W</v>
      </c>
      <c r="G1793" s="165">
        <v>4</v>
      </c>
      <c r="H1793" s="165">
        <v>1</v>
      </c>
      <c r="I1793" s="95" t="str" cm="1">
        <f t="array" ref="I1793">_xlfn.IFS(H1793&gt;G1793,"W",H1793&lt;G1793,"L",H1793=G1793,"---")</f>
        <v>L</v>
      </c>
      <c r="J1793" s="95">
        <f t="shared" si="113"/>
        <v>0</v>
      </c>
      <c r="K1793" s="95" t="str">
        <f t="shared" si="115"/>
        <v>CHC</v>
      </c>
      <c r="L1793" s="95">
        <v>25</v>
      </c>
      <c r="M1793" s="95">
        <f>COUNTIF($D$3:K1793,K1793)</f>
        <v>111</v>
      </c>
    </row>
    <row r="1794" spans="1:13" x14ac:dyDescent="0.25">
      <c r="A1794" s="95">
        <v>1792</v>
      </c>
      <c r="B1794" s="95">
        <f>COUNTIF($D$3:K1794,D1794)</f>
        <v>111</v>
      </c>
      <c r="C1794" s="95">
        <v>8</v>
      </c>
      <c r="D1794" s="95" t="str">
        <f t="shared" si="114"/>
        <v>MIL</v>
      </c>
      <c r="E1794" s="95">
        <f t="shared" ref="E1794:E1857" si="116">IF(F1794="W",1,0)</f>
        <v>1</v>
      </c>
      <c r="F1794" s="95" t="str" cm="1">
        <f t="array" ref="F1794">_xlfn.IFS(G1794&gt;H1794,"W",G1794&lt;H1794,"L",G1794=H1794,"---")</f>
        <v>W</v>
      </c>
      <c r="G1794" s="165">
        <v>7</v>
      </c>
      <c r="H1794" s="165">
        <v>1</v>
      </c>
      <c r="I1794" s="95" t="str" cm="1">
        <f t="array" ref="I1794">_xlfn.IFS(H1794&gt;G1794,"W",H1794&lt;G1794,"L",H1794=G1794,"---")</f>
        <v>L</v>
      </c>
      <c r="J1794" s="95">
        <f t="shared" ref="J1794:J1857" si="117">IF(I1794="W",1,0)</f>
        <v>0</v>
      </c>
      <c r="K1794" s="95" t="str">
        <f t="shared" si="115"/>
        <v>STL</v>
      </c>
      <c r="L1794" s="95">
        <v>26</v>
      </c>
      <c r="M1794" s="95">
        <f>COUNTIF($D$3:K1794,K1794)</f>
        <v>113</v>
      </c>
    </row>
    <row r="1795" spans="1:13" x14ac:dyDescent="0.25">
      <c r="A1795" s="95">
        <v>1793</v>
      </c>
      <c r="B1795" s="95">
        <f>COUNTIF($D$3:K1795,D1795)</f>
        <v>113</v>
      </c>
      <c r="C1795" s="95">
        <v>1</v>
      </c>
      <c r="D1795" s="95" t="str">
        <f t="shared" si="114"/>
        <v>NYS</v>
      </c>
      <c r="E1795" s="95">
        <f t="shared" si="116"/>
        <v>0</v>
      </c>
      <c r="F1795" s="95" t="str" cm="1">
        <f t="array" ref="F1795">_xlfn.IFS(G1795&gt;H1795,"W",G1795&lt;H1795,"L",G1795=H1795,"---")</f>
        <v>L</v>
      </c>
      <c r="G1795" s="165">
        <v>1</v>
      </c>
      <c r="H1795" s="165">
        <v>5</v>
      </c>
      <c r="I1795" s="95" t="str" cm="1">
        <f t="array" ref="I1795">_xlfn.IFS(H1795&gt;G1795,"W",H1795&lt;G1795,"L",H1795=G1795,"---")</f>
        <v>W</v>
      </c>
      <c r="J1795" s="95">
        <f t="shared" si="117"/>
        <v>1</v>
      </c>
      <c r="K1795" s="95" t="str">
        <f t="shared" si="115"/>
        <v>OKC</v>
      </c>
      <c r="L1795" s="95">
        <v>27</v>
      </c>
      <c r="M1795" s="95">
        <f>COUNTIF($D$3:K1795,K1795)</f>
        <v>112</v>
      </c>
    </row>
    <row r="1796" spans="1:13" x14ac:dyDescent="0.25">
      <c r="A1796" s="95">
        <v>1794</v>
      </c>
      <c r="B1796" s="95">
        <f>COUNTIF($D$3:K1796,D1796)</f>
        <v>113</v>
      </c>
      <c r="C1796" s="95">
        <v>2</v>
      </c>
      <c r="D1796" s="95" t="str">
        <f t="shared" ref="D1796:D1859" si="118">_xlfn.XLOOKUP($C1796,$O$3:$O$34,$P$3:$P$34,"---",0,1)</f>
        <v>BOS</v>
      </c>
      <c r="E1796" s="95">
        <f t="shared" si="116"/>
        <v>1</v>
      </c>
      <c r="F1796" s="95" t="str" cm="1">
        <f t="array" ref="F1796">_xlfn.IFS(G1796&gt;H1796,"W",G1796&lt;H1796,"L",G1796=H1796,"---")</f>
        <v>W</v>
      </c>
      <c r="G1796" s="165">
        <v>6</v>
      </c>
      <c r="H1796" s="165">
        <v>5</v>
      </c>
      <c r="I1796" s="95" t="str" cm="1">
        <f t="array" ref="I1796">_xlfn.IFS(H1796&gt;G1796,"W",H1796&lt;G1796,"L",H1796=G1796,"---")</f>
        <v>L</v>
      </c>
      <c r="J1796" s="95">
        <f t="shared" si="117"/>
        <v>0</v>
      </c>
      <c r="K1796" s="95" t="str">
        <f t="shared" ref="K1796:K1859" si="119">_xlfn.XLOOKUP($L1796,$O$3:$O$34,$P$3:$P$34,"---",0,1)</f>
        <v>COL</v>
      </c>
      <c r="L1796" s="95">
        <v>28</v>
      </c>
      <c r="M1796" s="95">
        <f>COUNTIF($D$3:K1796,K1796)</f>
        <v>113</v>
      </c>
    </row>
    <row r="1797" spans="1:13" x14ac:dyDescent="0.25">
      <c r="A1797" s="95">
        <v>1795</v>
      </c>
      <c r="B1797" s="95">
        <f>COUNTIF($D$3:K1797,D1797)</f>
        <v>111</v>
      </c>
      <c r="C1797" s="95">
        <v>3</v>
      </c>
      <c r="D1797" s="95" t="str">
        <f t="shared" si="118"/>
        <v>BAL</v>
      </c>
      <c r="E1797" s="95">
        <f t="shared" si="116"/>
        <v>0</v>
      </c>
      <c r="F1797" s="95" t="str" cm="1">
        <f t="array" ref="F1797">_xlfn.IFS(G1797&gt;H1797,"W",G1797&lt;H1797,"L",G1797=H1797,"---")</f>
        <v>L</v>
      </c>
      <c r="G1797" s="165">
        <v>1</v>
      </c>
      <c r="H1797" s="165">
        <v>16</v>
      </c>
      <c r="I1797" s="95" t="str" cm="1">
        <f t="array" ref="I1797">_xlfn.IFS(H1797&gt;G1797,"W",H1797&lt;G1797,"L",H1797=G1797,"---")</f>
        <v>W</v>
      </c>
      <c r="J1797" s="95">
        <f t="shared" si="117"/>
        <v>1</v>
      </c>
      <c r="K1797" s="95" t="str">
        <f t="shared" si="119"/>
        <v>LAP</v>
      </c>
      <c r="L1797" s="95">
        <v>29</v>
      </c>
      <c r="M1797" s="95">
        <f>COUNTIF($D$3:K1797,K1797)</f>
        <v>114</v>
      </c>
    </row>
    <row r="1798" spans="1:13" x14ac:dyDescent="0.25">
      <c r="A1798" s="95">
        <v>1796</v>
      </c>
      <c r="B1798" s="95">
        <f>COUNTIF($D$3:K1798,D1798)</f>
        <v>112</v>
      </c>
      <c r="C1798" s="95">
        <v>4</v>
      </c>
      <c r="D1798" s="95" t="str">
        <f t="shared" si="118"/>
        <v>CLE</v>
      </c>
      <c r="E1798" s="95">
        <f t="shared" si="116"/>
        <v>0</v>
      </c>
      <c r="F1798" s="95" t="str" cm="1">
        <f t="array" ref="F1798">_xlfn.IFS(G1798&gt;H1798,"W",G1798&lt;H1798,"L",G1798=H1798,"---")</f>
        <v>L</v>
      </c>
      <c r="G1798" s="165">
        <v>3</v>
      </c>
      <c r="H1798" s="165">
        <v>4</v>
      </c>
      <c r="I1798" s="95" t="str" cm="1">
        <f t="array" ref="I1798">_xlfn.IFS(H1798&gt;G1798,"W",H1798&lt;G1798,"L",H1798=G1798,"---")</f>
        <v>W</v>
      </c>
      <c r="J1798" s="95">
        <f t="shared" si="117"/>
        <v>1</v>
      </c>
      <c r="K1798" s="95" t="str">
        <f t="shared" si="119"/>
        <v>PHX</v>
      </c>
      <c r="L1798" s="95">
        <v>30</v>
      </c>
      <c r="M1798" s="95">
        <f>COUNTIF($D$3:K1798,K1798)</f>
        <v>113</v>
      </c>
    </row>
    <row r="1799" spans="1:13" x14ac:dyDescent="0.25">
      <c r="A1799" s="95">
        <v>1797</v>
      </c>
      <c r="B1799" s="95">
        <f>COUNTIF($D$3:K1799,D1799)</f>
        <v>112</v>
      </c>
      <c r="C1799" s="95">
        <v>5</v>
      </c>
      <c r="D1799" s="95" t="str">
        <f t="shared" si="118"/>
        <v>DET</v>
      </c>
      <c r="E1799" s="95">
        <f t="shared" si="116"/>
        <v>0</v>
      </c>
      <c r="F1799" s="95" t="str" cm="1">
        <f t="array" ref="F1799">_xlfn.IFS(G1799&gt;H1799,"W",G1799&lt;H1799,"L",G1799=H1799,"---")</f>
        <v>L</v>
      </c>
      <c r="G1799" s="165">
        <v>2</v>
      </c>
      <c r="H1799" s="165">
        <v>3</v>
      </c>
      <c r="I1799" s="95" t="str" cm="1">
        <f t="array" ref="I1799">_xlfn.IFS(H1799&gt;G1799,"W",H1799&lt;G1799,"L",H1799=G1799,"---")</f>
        <v>W</v>
      </c>
      <c r="J1799" s="95">
        <f t="shared" si="117"/>
        <v>1</v>
      </c>
      <c r="K1799" s="95" t="str">
        <f t="shared" si="119"/>
        <v>SDT</v>
      </c>
      <c r="L1799" s="95">
        <v>31</v>
      </c>
      <c r="M1799" s="95">
        <f>COUNTIF($D$3:K1799,K1799)</f>
        <v>113</v>
      </c>
    </row>
    <row r="1800" spans="1:13" x14ac:dyDescent="0.25">
      <c r="A1800" s="95">
        <v>1798</v>
      </c>
      <c r="B1800" s="95">
        <f>COUNTIF($D$3:K1800,D1800)</f>
        <v>113</v>
      </c>
      <c r="C1800" s="95">
        <v>6</v>
      </c>
      <c r="D1800" s="95" t="str">
        <f t="shared" si="118"/>
        <v>ORL</v>
      </c>
      <c r="E1800" s="95">
        <f t="shared" si="116"/>
        <v>0</v>
      </c>
      <c r="F1800" s="95" t="str" cm="1">
        <f t="array" ref="F1800">_xlfn.IFS(G1800&gt;H1800,"W",G1800&lt;H1800,"L",G1800=H1800,"---")</f>
        <v>L</v>
      </c>
      <c r="G1800" s="165">
        <v>0</v>
      </c>
      <c r="H1800" s="165">
        <v>7</v>
      </c>
      <c r="I1800" s="95" t="str" cm="1">
        <f t="array" ref="I1800">_xlfn.IFS(H1800&gt;G1800,"W",H1800&lt;G1800,"L",H1800=G1800,"---")</f>
        <v>W</v>
      </c>
      <c r="J1800" s="95">
        <f t="shared" si="117"/>
        <v>1</v>
      </c>
      <c r="K1800" s="95" t="str">
        <f t="shared" si="119"/>
        <v>SFN</v>
      </c>
      <c r="L1800" s="95">
        <v>32</v>
      </c>
      <c r="M1800" s="95">
        <f>COUNTIF($D$3:K1800,K1800)</f>
        <v>112</v>
      </c>
    </row>
    <row r="1801" spans="1:13" x14ac:dyDescent="0.25">
      <c r="A1801" s="95">
        <v>1799</v>
      </c>
      <c r="B1801" s="95">
        <f>COUNTIF($D$3:K1801,D1801)</f>
        <v>114</v>
      </c>
      <c r="C1801" s="95">
        <v>15</v>
      </c>
      <c r="D1801" s="95" t="str">
        <f t="shared" si="118"/>
        <v>DAL</v>
      </c>
      <c r="E1801" s="95">
        <f t="shared" si="116"/>
        <v>0</v>
      </c>
      <c r="F1801" s="95" t="str" cm="1">
        <f t="array" ref="F1801">_xlfn.IFS(G1801&gt;H1801,"W",G1801&lt;H1801,"L",G1801=H1801,"---")</f>
        <v>L</v>
      </c>
      <c r="G1801" s="165">
        <v>5</v>
      </c>
      <c r="H1801" s="165">
        <v>6</v>
      </c>
      <c r="I1801" s="95" t="str" cm="1">
        <f t="array" ref="I1801">_xlfn.IFS(H1801&gt;G1801,"W",H1801&lt;G1801,"L",H1801=G1801,"---")</f>
        <v>W</v>
      </c>
      <c r="J1801" s="95">
        <f t="shared" si="117"/>
        <v>1</v>
      </c>
      <c r="K1801" s="95" t="str">
        <f t="shared" si="119"/>
        <v>NYC</v>
      </c>
      <c r="L1801" s="95">
        <v>17</v>
      </c>
      <c r="M1801" s="95">
        <f>COUNTIF($D$3:K1801,K1801)</f>
        <v>114</v>
      </c>
    </row>
    <row r="1802" spans="1:13" x14ac:dyDescent="0.25">
      <c r="A1802" s="95">
        <v>1800</v>
      </c>
      <c r="B1802" s="95">
        <f>COUNTIF($D$3:K1802,D1802)</f>
        <v>113</v>
      </c>
      <c r="C1802" s="95">
        <v>16</v>
      </c>
      <c r="D1802" s="95" t="str">
        <f t="shared" si="118"/>
        <v>HOU</v>
      </c>
      <c r="E1802" s="95">
        <f t="shared" si="116"/>
        <v>0</v>
      </c>
      <c r="F1802" s="95" t="str" cm="1">
        <f t="array" ref="F1802">_xlfn.IFS(G1802&gt;H1802,"W",G1802&lt;H1802,"L",G1802=H1802,"---")</f>
        <v>L</v>
      </c>
      <c r="G1802" s="165">
        <v>2</v>
      </c>
      <c r="H1802" s="165">
        <v>3</v>
      </c>
      <c r="I1802" s="95" t="str" cm="1">
        <f t="array" ref="I1802">_xlfn.IFS(H1802&gt;G1802,"W",H1802&lt;G1802,"L",H1802=G1802,"---")</f>
        <v>W</v>
      </c>
      <c r="J1802" s="95">
        <f t="shared" si="117"/>
        <v>1</v>
      </c>
      <c r="K1802" s="95" t="str">
        <f t="shared" si="119"/>
        <v>PHI</v>
      </c>
      <c r="L1802" s="95">
        <v>18</v>
      </c>
      <c r="M1802" s="95">
        <f>COUNTIF($D$3:K1802,K1802)</f>
        <v>114</v>
      </c>
    </row>
    <row r="1803" spans="1:13" x14ac:dyDescent="0.25">
      <c r="A1803" s="95">
        <v>1801</v>
      </c>
      <c r="B1803" s="95">
        <f>COUNTIF($D$3:K1803,D1803)</f>
        <v>112</v>
      </c>
      <c r="C1803" s="95">
        <v>9</v>
      </c>
      <c r="D1803" s="95" t="str">
        <f t="shared" si="118"/>
        <v>SEA</v>
      </c>
      <c r="E1803" s="95">
        <f t="shared" si="116"/>
        <v>0</v>
      </c>
      <c r="F1803" s="95" t="str" cm="1">
        <f t="array" ref="F1803">_xlfn.IFS(G1803&gt;H1803,"W",G1803&lt;H1803,"L",G1803=H1803,"---")</f>
        <v>L</v>
      </c>
      <c r="G1803" s="165">
        <v>0</v>
      </c>
      <c r="H1803" s="165">
        <v>1</v>
      </c>
      <c r="I1803" s="95" t="str" cm="1">
        <f t="array" ref="I1803">_xlfn.IFS(H1803&gt;G1803,"W",H1803&lt;G1803,"L",H1803=G1803,"---")</f>
        <v>W</v>
      </c>
      <c r="J1803" s="95">
        <f t="shared" si="117"/>
        <v>1</v>
      </c>
      <c r="K1803" s="95" t="str">
        <f t="shared" si="119"/>
        <v>BKN</v>
      </c>
      <c r="L1803" s="95">
        <v>19</v>
      </c>
      <c r="M1803" s="95">
        <f>COUNTIF($D$3:K1803,K1803)</f>
        <v>112</v>
      </c>
    </row>
    <row r="1804" spans="1:13" x14ac:dyDescent="0.25">
      <c r="A1804" s="95">
        <v>1802</v>
      </c>
      <c r="B1804" s="95">
        <f>COUNTIF($D$3:K1804,D1804)</f>
        <v>114</v>
      </c>
      <c r="C1804" s="95">
        <v>10</v>
      </c>
      <c r="D1804" s="95" t="str">
        <f t="shared" si="118"/>
        <v>OAK</v>
      </c>
      <c r="E1804" s="95">
        <f t="shared" si="116"/>
        <v>0</v>
      </c>
      <c r="F1804" s="95" t="str" cm="1">
        <f t="array" ref="F1804">_xlfn.IFS(G1804&gt;H1804,"W",G1804&lt;H1804,"L",G1804=H1804,"---")</f>
        <v>L</v>
      </c>
      <c r="G1804" s="165">
        <v>4</v>
      </c>
      <c r="H1804" s="165">
        <v>5</v>
      </c>
      <c r="I1804" s="95" t="str" cm="1">
        <f t="array" ref="I1804">_xlfn.IFS(H1804&gt;G1804,"W",H1804&lt;G1804,"L",H1804=G1804,"---")</f>
        <v>W</v>
      </c>
      <c r="J1804" s="95">
        <f t="shared" si="117"/>
        <v>1</v>
      </c>
      <c r="K1804" s="95" t="str">
        <f t="shared" si="119"/>
        <v>WAS</v>
      </c>
      <c r="L1804" s="95">
        <v>20</v>
      </c>
      <c r="M1804" s="95">
        <f>COUNTIF($D$3:K1804,K1804)</f>
        <v>113</v>
      </c>
    </row>
    <row r="1805" spans="1:13" x14ac:dyDescent="0.25">
      <c r="A1805" s="95">
        <v>1803</v>
      </c>
      <c r="B1805" s="95">
        <f>COUNTIF($D$3:K1805,D1805)</f>
        <v>113</v>
      </c>
      <c r="C1805" s="95">
        <v>11</v>
      </c>
      <c r="D1805" s="95" t="str">
        <f t="shared" si="118"/>
        <v>LAA</v>
      </c>
      <c r="E1805" s="95">
        <f t="shared" si="116"/>
        <v>1</v>
      </c>
      <c r="F1805" s="95" t="str" cm="1">
        <f t="array" ref="F1805">_xlfn.IFS(G1805&gt;H1805,"W",G1805&lt;H1805,"L",G1805=H1805,"---")</f>
        <v>W</v>
      </c>
      <c r="G1805" s="165">
        <v>4</v>
      </c>
      <c r="H1805" s="165">
        <v>0</v>
      </c>
      <c r="I1805" s="95" t="str" cm="1">
        <f t="array" ref="I1805">_xlfn.IFS(H1805&gt;G1805,"W",H1805&lt;G1805,"L",H1805=G1805,"---")</f>
        <v>L</v>
      </c>
      <c r="J1805" s="95">
        <f t="shared" si="117"/>
        <v>0</v>
      </c>
      <c r="K1805" s="95" t="str">
        <f t="shared" si="119"/>
        <v>PIT</v>
      </c>
      <c r="L1805" s="95">
        <v>21</v>
      </c>
      <c r="M1805" s="95">
        <f>COUNTIF($D$3:K1805,K1805)</f>
        <v>113</v>
      </c>
    </row>
    <row r="1806" spans="1:13" x14ac:dyDescent="0.25">
      <c r="A1806" s="95">
        <v>1804</v>
      </c>
      <c r="B1806" s="95">
        <f>COUNTIF($D$3:K1806,D1806)</f>
        <v>114</v>
      </c>
      <c r="C1806" s="95">
        <v>12</v>
      </c>
      <c r="D1806" s="95" t="str">
        <f t="shared" si="118"/>
        <v>CHR</v>
      </c>
      <c r="E1806" s="95">
        <f t="shared" si="116"/>
        <v>0</v>
      </c>
      <c r="F1806" s="95" t="str" cm="1">
        <f t="array" ref="F1806">_xlfn.IFS(G1806&gt;H1806,"W",G1806&lt;H1806,"L",G1806=H1806,"---")</f>
        <v>L</v>
      </c>
      <c r="G1806" s="165">
        <v>6</v>
      </c>
      <c r="H1806" s="165">
        <v>7</v>
      </c>
      <c r="I1806" s="95" t="str" cm="1">
        <f t="array" ref="I1806">_xlfn.IFS(H1806&gt;G1806,"W",H1806&lt;G1806,"L",H1806=G1806,"---")</f>
        <v>W</v>
      </c>
      <c r="J1806" s="95">
        <f t="shared" si="117"/>
        <v>1</v>
      </c>
      <c r="K1806" s="95" t="str">
        <f t="shared" si="119"/>
        <v>ATL</v>
      </c>
      <c r="L1806" s="95">
        <v>22</v>
      </c>
      <c r="M1806" s="95">
        <f>COUNTIF($D$3:K1806,K1806)</f>
        <v>114</v>
      </c>
    </row>
    <row r="1807" spans="1:13" x14ac:dyDescent="0.25">
      <c r="A1807" s="95">
        <v>1805</v>
      </c>
      <c r="B1807" s="95">
        <f>COUNTIF($D$3:K1807,D1807)</f>
        <v>115</v>
      </c>
      <c r="C1807" s="95">
        <v>13</v>
      </c>
      <c r="D1807" s="95" t="str">
        <f t="shared" si="118"/>
        <v>KCM</v>
      </c>
      <c r="E1807" s="95">
        <f t="shared" si="116"/>
        <v>1</v>
      </c>
      <c r="F1807" s="95" t="str" cm="1">
        <f t="array" ref="F1807">_xlfn.IFS(G1807&gt;H1807,"W",G1807&lt;H1807,"L",G1807=H1807,"---")</f>
        <v>W</v>
      </c>
      <c r="G1807" s="165">
        <v>5</v>
      </c>
      <c r="H1807" s="165">
        <v>1</v>
      </c>
      <c r="I1807" s="95" t="str" cm="1">
        <f t="array" ref="I1807">_xlfn.IFS(H1807&gt;G1807,"W",H1807&lt;G1807,"L",H1807=G1807,"---")</f>
        <v>L</v>
      </c>
      <c r="J1807" s="95">
        <f t="shared" si="117"/>
        <v>0</v>
      </c>
      <c r="K1807" s="95" t="str">
        <f t="shared" si="119"/>
        <v>MIA</v>
      </c>
      <c r="L1807" s="95">
        <v>23</v>
      </c>
      <c r="M1807" s="95">
        <f>COUNTIF($D$3:K1807,K1807)</f>
        <v>113</v>
      </c>
    </row>
    <row r="1808" spans="1:13" x14ac:dyDescent="0.25">
      <c r="A1808" s="95">
        <v>1806</v>
      </c>
      <c r="B1808" s="95">
        <f>COUNTIF($D$3:K1808,D1808)</f>
        <v>114</v>
      </c>
      <c r="C1808" s="95">
        <v>14</v>
      </c>
      <c r="D1808" s="95" t="str">
        <f t="shared" si="118"/>
        <v>MIN</v>
      </c>
      <c r="E1808" s="95">
        <f t="shared" si="116"/>
        <v>0</v>
      </c>
      <c r="F1808" s="95" t="str" cm="1">
        <f t="array" ref="F1808">_xlfn.IFS(G1808&gt;H1808,"W",G1808&lt;H1808,"L",G1808=H1808,"---")</f>
        <v>L</v>
      </c>
      <c r="G1808" s="165">
        <v>1</v>
      </c>
      <c r="H1808" s="165">
        <v>4</v>
      </c>
      <c r="I1808" s="95" t="str" cm="1">
        <f t="array" ref="I1808">_xlfn.IFS(H1808&gt;G1808,"W",H1808&lt;G1808,"L",H1808=G1808,"---")</f>
        <v>W</v>
      </c>
      <c r="J1808" s="95">
        <f t="shared" si="117"/>
        <v>1</v>
      </c>
      <c r="K1808" s="95" t="str">
        <f t="shared" si="119"/>
        <v>CIN</v>
      </c>
      <c r="L1808" s="95">
        <v>24</v>
      </c>
      <c r="M1808" s="95">
        <f>COUNTIF($D$3:K1808,K1808)</f>
        <v>112</v>
      </c>
    </row>
    <row r="1809" spans="1:13" x14ac:dyDescent="0.25">
      <c r="A1809" s="95">
        <v>1807</v>
      </c>
      <c r="B1809" s="95">
        <f>COUNTIF($D$3:K1809,D1809)</f>
        <v>113</v>
      </c>
      <c r="C1809" s="95">
        <v>7</v>
      </c>
      <c r="D1809" s="95" t="str">
        <f t="shared" si="118"/>
        <v>IND</v>
      </c>
      <c r="E1809" s="95">
        <f t="shared" si="116"/>
        <v>1</v>
      </c>
      <c r="F1809" s="95" t="str" cm="1">
        <f t="array" ref="F1809">_xlfn.IFS(G1809&gt;H1809,"W",G1809&lt;H1809,"L",G1809=H1809,"---")</f>
        <v>W</v>
      </c>
      <c r="G1809" s="165">
        <v>7</v>
      </c>
      <c r="H1809" s="165">
        <v>4</v>
      </c>
      <c r="I1809" s="95" t="str" cm="1">
        <f t="array" ref="I1809">_xlfn.IFS(H1809&gt;G1809,"W",H1809&lt;G1809,"L",H1809=G1809,"---")</f>
        <v>L</v>
      </c>
      <c r="J1809" s="95">
        <f t="shared" si="117"/>
        <v>0</v>
      </c>
      <c r="K1809" s="95" t="str">
        <f t="shared" si="119"/>
        <v>CHC</v>
      </c>
      <c r="L1809" s="95">
        <v>25</v>
      </c>
      <c r="M1809" s="95">
        <f>COUNTIF($D$3:K1809,K1809)</f>
        <v>112</v>
      </c>
    </row>
    <row r="1810" spans="1:13" x14ac:dyDescent="0.25">
      <c r="A1810" s="95">
        <v>1808</v>
      </c>
      <c r="B1810" s="95">
        <f>COUNTIF($D$3:K1810,D1810)</f>
        <v>112</v>
      </c>
      <c r="C1810" s="95">
        <v>8</v>
      </c>
      <c r="D1810" s="95" t="str">
        <f t="shared" si="118"/>
        <v>MIL</v>
      </c>
      <c r="E1810" s="95">
        <f t="shared" si="116"/>
        <v>1</v>
      </c>
      <c r="F1810" s="95" t="str" cm="1">
        <f t="array" ref="F1810">_xlfn.IFS(G1810&gt;H1810,"W",G1810&lt;H1810,"L",G1810=H1810,"---")</f>
        <v>W</v>
      </c>
      <c r="G1810" s="165">
        <v>3</v>
      </c>
      <c r="H1810" s="165">
        <v>2</v>
      </c>
      <c r="I1810" s="95" t="str" cm="1">
        <f t="array" ref="I1810">_xlfn.IFS(H1810&gt;G1810,"W",H1810&lt;G1810,"L",H1810=G1810,"---")</f>
        <v>L</v>
      </c>
      <c r="J1810" s="95">
        <f t="shared" si="117"/>
        <v>0</v>
      </c>
      <c r="K1810" s="95" t="str">
        <f t="shared" si="119"/>
        <v>STL</v>
      </c>
      <c r="L1810" s="95">
        <v>26</v>
      </c>
      <c r="M1810" s="95">
        <f>COUNTIF($D$3:K1810,K1810)</f>
        <v>114</v>
      </c>
    </row>
    <row r="1811" spans="1:13" x14ac:dyDescent="0.25">
      <c r="A1811" s="95">
        <v>1809</v>
      </c>
      <c r="B1811" s="95">
        <f>COUNTIF($D$3:K1811,D1811)</f>
        <v>114</v>
      </c>
      <c r="C1811" s="95">
        <v>1</v>
      </c>
      <c r="D1811" s="95" t="str">
        <f t="shared" si="118"/>
        <v>NYS</v>
      </c>
      <c r="E1811" s="95">
        <f t="shared" si="116"/>
        <v>1</v>
      </c>
      <c r="F1811" s="95" t="str" cm="1">
        <f t="array" ref="F1811">_xlfn.IFS(G1811&gt;H1811,"W",G1811&lt;H1811,"L",G1811=H1811,"---")</f>
        <v>W</v>
      </c>
      <c r="G1811" s="165">
        <v>3</v>
      </c>
      <c r="H1811" s="165">
        <v>0</v>
      </c>
      <c r="I1811" s="95" t="str" cm="1">
        <f t="array" ref="I1811">_xlfn.IFS(H1811&gt;G1811,"W",H1811&lt;G1811,"L",H1811=G1811,"---")</f>
        <v>L</v>
      </c>
      <c r="J1811" s="95">
        <f t="shared" si="117"/>
        <v>0</v>
      </c>
      <c r="K1811" s="95" t="str">
        <f t="shared" si="119"/>
        <v>OKC</v>
      </c>
      <c r="L1811" s="95">
        <v>27</v>
      </c>
      <c r="M1811" s="95">
        <f>COUNTIF($D$3:K1811,K1811)</f>
        <v>113</v>
      </c>
    </row>
    <row r="1812" spans="1:13" x14ac:dyDescent="0.25">
      <c r="A1812" s="95">
        <v>1810</v>
      </c>
      <c r="B1812" s="95">
        <f>COUNTIF($D$3:K1812,D1812)</f>
        <v>114</v>
      </c>
      <c r="C1812" s="95">
        <v>2</v>
      </c>
      <c r="D1812" s="95" t="str">
        <f t="shared" si="118"/>
        <v>BOS</v>
      </c>
      <c r="E1812" s="95">
        <f t="shared" si="116"/>
        <v>1</v>
      </c>
      <c r="F1812" s="95" t="str" cm="1">
        <f t="array" ref="F1812">_xlfn.IFS(G1812&gt;H1812,"W",G1812&lt;H1812,"L",G1812=H1812,"---")</f>
        <v>W</v>
      </c>
      <c r="G1812" s="165">
        <v>8</v>
      </c>
      <c r="H1812" s="165">
        <v>7</v>
      </c>
      <c r="I1812" s="95" t="str" cm="1">
        <f t="array" ref="I1812">_xlfn.IFS(H1812&gt;G1812,"W",H1812&lt;G1812,"L",H1812=G1812,"---")</f>
        <v>L</v>
      </c>
      <c r="J1812" s="95">
        <f t="shared" si="117"/>
        <v>0</v>
      </c>
      <c r="K1812" s="95" t="str">
        <f t="shared" si="119"/>
        <v>COL</v>
      </c>
      <c r="L1812" s="95">
        <v>28</v>
      </c>
      <c r="M1812" s="95">
        <f>COUNTIF($D$3:K1812,K1812)</f>
        <v>114</v>
      </c>
    </row>
    <row r="1813" spans="1:13" x14ac:dyDescent="0.25">
      <c r="A1813" s="95">
        <v>1811</v>
      </c>
      <c r="B1813" s="95">
        <f>COUNTIF($D$3:K1813,D1813)</f>
        <v>112</v>
      </c>
      <c r="C1813" s="95">
        <v>3</v>
      </c>
      <c r="D1813" s="95" t="str">
        <f t="shared" si="118"/>
        <v>BAL</v>
      </c>
      <c r="E1813" s="95">
        <f t="shared" si="116"/>
        <v>0</v>
      </c>
      <c r="F1813" s="95" t="str" cm="1">
        <f t="array" ref="F1813">_xlfn.IFS(G1813&gt;H1813,"W",G1813&lt;H1813,"L",G1813=H1813,"---")</f>
        <v>L</v>
      </c>
      <c r="G1813" s="165">
        <v>4</v>
      </c>
      <c r="H1813" s="165">
        <v>5</v>
      </c>
      <c r="I1813" s="95" t="str" cm="1">
        <f t="array" ref="I1813">_xlfn.IFS(H1813&gt;G1813,"W",H1813&lt;G1813,"L",H1813=G1813,"---")</f>
        <v>W</v>
      </c>
      <c r="J1813" s="95">
        <f t="shared" si="117"/>
        <v>1</v>
      </c>
      <c r="K1813" s="95" t="str">
        <f t="shared" si="119"/>
        <v>LAP</v>
      </c>
      <c r="L1813" s="95">
        <v>29</v>
      </c>
      <c r="M1813" s="95">
        <f>COUNTIF($D$3:K1813,K1813)</f>
        <v>115</v>
      </c>
    </row>
    <row r="1814" spans="1:13" x14ac:dyDescent="0.25">
      <c r="A1814" s="95">
        <v>1812</v>
      </c>
      <c r="B1814" s="95">
        <f>COUNTIF($D$3:K1814,D1814)</f>
        <v>113</v>
      </c>
      <c r="C1814" s="95">
        <v>4</v>
      </c>
      <c r="D1814" s="95" t="str">
        <f t="shared" si="118"/>
        <v>CLE</v>
      </c>
      <c r="E1814" s="95">
        <f t="shared" si="116"/>
        <v>0</v>
      </c>
      <c r="F1814" s="95" t="str" cm="1">
        <f t="array" ref="F1814">_xlfn.IFS(G1814&gt;H1814,"W",G1814&lt;H1814,"L",G1814=H1814,"---")</f>
        <v>L</v>
      </c>
      <c r="G1814" s="165">
        <v>2</v>
      </c>
      <c r="H1814" s="165">
        <v>7</v>
      </c>
      <c r="I1814" s="95" t="str" cm="1">
        <f t="array" ref="I1814">_xlfn.IFS(H1814&gt;G1814,"W",H1814&lt;G1814,"L",H1814=G1814,"---")</f>
        <v>W</v>
      </c>
      <c r="J1814" s="95">
        <f t="shared" si="117"/>
        <v>1</v>
      </c>
      <c r="K1814" s="95" t="str">
        <f t="shared" si="119"/>
        <v>PHX</v>
      </c>
      <c r="L1814" s="95">
        <v>30</v>
      </c>
      <c r="M1814" s="95">
        <f>COUNTIF($D$3:K1814,K1814)</f>
        <v>114</v>
      </c>
    </row>
    <row r="1815" spans="1:13" x14ac:dyDescent="0.25">
      <c r="A1815" s="95">
        <v>1813</v>
      </c>
      <c r="B1815" s="95">
        <f>COUNTIF($D$3:K1815,D1815)</f>
        <v>113</v>
      </c>
      <c r="C1815" s="95">
        <v>5</v>
      </c>
      <c r="D1815" s="95" t="str">
        <f t="shared" si="118"/>
        <v>DET</v>
      </c>
      <c r="E1815" s="95">
        <f t="shared" si="116"/>
        <v>1</v>
      </c>
      <c r="F1815" s="95" t="str" cm="1">
        <f t="array" ref="F1815">_xlfn.IFS(G1815&gt;H1815,"W",G1815&lt;H1815,"L",G1815=H1815,"---")</f>
        <v>W</v>
      </c>
      <c r="G1815" s="165">
        <v>8</v>
      </c>
      <c r="H1815" s="165">
        <v>3</v>
      </c>
      <c r="I1815" s="95" t="str" cm="1">
        <f t="array" ref="I1815">_xlfn.IFS(H1815&gt;G1815,"W",H1815&lt;G1815,"L",H1815=G1815,"---")</f>
        <v>L</v>
      </c>
      <c r="J1815" s="95">
        <f t="shared" si="117"/>
        <v>0</v>
      </c>
      <c r="K1815" s="95" t="str">
        <f t="shared" si="119"/>
        <v>SDT</v>
      </c>
      <c r="L1815" s="95">
        <v>31</v>
      </c>
      <c r="M1815" s="95">
        <f>COUNTIF($D$3:K1815,K1815)</f>
        <v>114</v>
      </c>
    </row>
    <row r="1816" spans="1:13" x14ac:dyDescent="0.25">
      <c r="A1816" s="95">
        <v>1814</v>
      </c>
      <c r="B1816" s="95">
        <f>COUNTIF($D$3:K1816,D1816)</f>
        <v>114</v>
      </c>
      <c r="C1816" s="95">
        <v>6</v>
      </c>
      <c r="D1816" s="95" t="str">
        <f t="shared" si="118"/>
        <v>ORL</v>
      </c>
      <c r="E1816" s="95">
        <f t="shared" si="116"/>
        <v>0</v>
      </c>
      <c r="F1816" s="95" t="str" cm="1">
        <f t="array" ref="F1816">_xlfn.IFS(G1816&gt;H1816,"W",G1816&lt;H1816,"L",G1816=H1816,"---")</f>
        <v>L</v>
      </c>
      <c r="G1816" s="165">
        <v>4</v>
      </c>
      <c r="H1816" s="165">
        <v>5</v>
      </c>
      <c r="I1816" s="95" t="str" cm="1">
        <f t="array" ref="I1816">_xlfn.IFS(H1816&gt;G1816,"W",H1816&lt;G1816,"L",H1816=G1816,"---")</f>
        <v>W</v>
      </c>
      <c r="J1816" s="95">
        <f t="shared" si="117"/>
        <v>1</v>
      </c>
      <c r="K1816" s="95" t="str">
        <f t="shared" si="119"/>
        <v>SFN</v>
      </c>
      <c r="L1816" s="95">
        <v>32</v>
      </c>
      <c r="M1816" s="95">
        <f>COUNTIF($D$3:K1816,K1816)</f>
        <v>113</v>
      </c>
    </row>
    <row r="1817" spans="1:13" x14ac:dyDescent="0.25">
      <c r="A1817" s="95">
        <v>1815</v>
      </c>
      <c r="B1817" s="95">
        <f>COUNTIF($D$3:K1817,D1817)</f>
        <v>114</v>
      </c>
      <c r="C1817" s="95">
        <v>5</v>
      </c>
      <c r="D1817" s="95" t="str">
        <f t="shared" si="118"/>
        <v>DET</v>
      </c>
      <c r="E1817" s="95">
        <f t="shared" si="116"/>
        <v>1</v>
      </c>
      <c r="F1817" s="95" t="str" cm="1">
        <f t="array" ref="F1817">_xlfn.IFS(G1817&gt;H1817,"W",G1817&lt;H1817,"L",G1817=H1817,"---")</f>
        <v>W</v>
      </c>
      <c r="G1817" s="165">
        <v>6</v>
      </c>
      <c r="H1817" s="165">
        <v>5</v>
      </c>
      <c r="I1817" s="95" t="str" cm="1">
        <f t="array" ref="I1817">_xlfn.IFS(H1817&gt;G1817,"W",H1817&lt;G1817,"L",H1817=G1817,"---")</f>
        <v>L</v>
      </c>
      <c r="J1817" s="95">
        <f t="shared" si="117"/>
        <v>0</v>
      </c>
      <c r="K1817" s="95" t="str">
        <f t="shared" si="119"/>
        <v>BAL</v>
      </c>
      <c r="L1817" s="95">
        <v>3</v>
      </c>
      <c r="M1817" s="95">
        <f>COUNTIF($D$3:K1817,K1817)</f>
        <v>113</v>
      </c>
    </row>
    <row r="1818" spans="1:13" x14ac:dyDescent="0.25">
      <c r="A1818" s="95">
        <v>1816</v>
      </c>
      <c r="B1818" s="95">
        <f>COUNTIF($D$3:K1818,D1818)</f>
        <v>115</v>
      </c>
      <c r="C1818" s="95">
        <v>6</v>
      </c>
      <c r="D1818" s="95" t="str">
        <f t="shared" si="118"/>
        <v>ORL</v>
      </c>
      <c r="E1818" s="95">
        <f t="shared" si="116"/>
        <v>0</v>
      </c>
      <c r="F1818" s="95" t="str" cm="1">
        <f t="array" ref="F1818">_xlfn.IFS(G1818&gt;H1818,"W",G1818&lt;H1818,"L",G1818=H1818,"---")</f>
        <v>L</v>
      </c>
      <c r="G1818" s="165">
        <v>2</v>
      </c>
      <c r="H1818" s="165">
        <v>5</v>
      </c>
      <c r="I1818" s="95" t="str" cm="1">
        <f t="array" ref="I1818">_xlfn.IFS(H1818&gt;G1818,"W",H1818&lt;G1818,"L",H1818=G1818,"---")</f>
        <v>W</v>
      </c>
      <c r="J1818" s="95">
        <f t="shared" si="117"/>
        <v>1</v>
      </c>
      <c r="K1818" s="95" t="str">
        <f t="shared" si="119"/>
        <v>CLE</v>
      </c>
      <c r="L1818" s="95">
        <v>4</v>
      </c>
      <c r="M1818" s="95">
        <f>COUNTIF($D$3:K1818,K1818)</f>
        <v>114</v>
      </c>
    </row>
    <row r="1819" spans="1:13" x14ac:dyDescent="0.25">
      <c r="A1819" s="95">
        <v>1817</v>
      </c>
      <c r="B1819" s="95">
        <f>COUNTIF($D$3:K1819,D1819)</f>
        <v>115</v>
      </c>
      <c r="C1819" s="95">
        <v>1</v>
      </c>
      <c r="D1819" s="95" t="str">
        <f t="shared" si="118"/>
        <v>NYS</v>
      </c>
      <c r="E1819" s="95">
        <f t="shared" si="116"/>
        <v>0</v>
      </c>
      <c r="F1819" s="95" t="str" cm="1">
        <f t="array" ref="F1819">_xlfn.IFS(G1819&gt;H1819,"W",G1819&lt;H1819,"L",G1819=H1819,"---")</f>
        <v>L</v>
      </c>
      <c r="G1819" s="165">
        <v>4</v>
      </c>
      <c r="H1819" s="165">
        <v>5</v>
      </c>
      <c r="I1819" s="95" t="str" cm="1">
        <f t="array" ref="I1819">_xlfn.IFS(H1819&gt;G1819,"W",H1819&lt;G1819,"L",H1819=G1819,"---")</f>
        <v>W</v>
      </c>
      <c r="J1819" s="95">
        <f t="shared" si="117"/>
        <v>1</v>
      </c>
      <c r="K1819" s="95" t="str">
        <f t="shared" si="119"/>
        <v>IND</v>
      </c>
      <c r="L1819" s="95">
        <v>7</v>
      </c>
      <c r="M1819" s="95">
        <f>COUNTIF($D$3:K1819,K1819)</f>
        <v>114</v>
      </c>
    </row>
    <row r="1820" spans="1:13" x14ac:dyDescent="0.25">
      <c r="A1820" s="95">
        <v>1818</v>
      </c>
      <c r="B1820" s="95">
        <f>COUNTIF($D$3:K1820,D1820)</f>
        <v>115</v>
      </c>
      <c r="C1820" s="95">
        <v>2</v>
      </c>
      <c r="D1820" s="95" t="str">
        <f t="shared" si="118"/>
        <v>BOS</v>
      </c>
      <c r="E1820" s="95">
        <f t="shared" si="116"/>
        <v>0</v>
      </c>
      <c r="F1820" s="95" t="str" cm="1">
        <f t="array" ref="F1820">_xlfn.IFS(G1820&gt;H1820,"W",G1820&lt;H1820,"L",G1820=H1820,"---")</f>
        <v>L</v>
      </c>
      <c r="G1820" s="165">
        <v>9</v>
      </c>
      <c r="H1820" s="165">
        <v>11</v>
      </c>
      <c r="I1820" s="95" t="str" cm="1">
        <f t="array" ref="I1820">_xlfn.IFS(H1820&gt;G1820,"W",H1820&lt;G1820,"L",H1820=G1820,"---")</f>
        <v>W</v>
      </c>
      <c r="J1820" s="95">
        <f t="shared" si="117"/>
        <v>1</v>
      </c>
      <c r="K1820" s="95" t="str">
        <f t="shared" si="119"/>
        <v>MIL</v>
      </c>
      <c r="L1820" s="95">
        <v>8</v>
      </c>
      <c r="M1820" s="95">
        <f>COUNTIF($D$3:K1820,K1820)</f>
        <v>113</v>
      </c>
    </row>
    <row r="1821" spans="1:13" x14ac:dyDescent="0.25">
      <c r="A1821" s="95">
        <v>1819</v>
      </c>
      <c r="B1821" s="95">
        <f>COUNTIF($D$3:K1821,D1821)</f>
        <v>115</v>
      </c>
      <c r="C1821" s="95">
        <v>15</v>
      </c>
      <c r="D1821" s="95" t="str">
        <f t="shared" si="118"/>
        <v>DAL</v>
      </c>
      <c r="E1821" s="95">
        <f t="shared" si="116"/>
        <v>0</v>
      </c>
      <c r="F1821" s="95" t="str" cm="1">
        <f t="array" ref="F1821">_xlfn.IFS(G1821&gt;H1821,"W",G1821&lt;H1821,"L",G1821=H1821,"---")</f>
        <v>L</v>
      </c>
      <c r="G1821" s="165">
        <v>7</v>
      </c>
      <c r="H1821" s="165">
        <v>15</v>
      </c>
      <c r="I1821" s="95" t="str" cm="1">
        <f t="array" ref="I1821">_xlfn.IFS(H1821&gt;G1821,"W",H1821&lt;G1821,"L",H1821=G1821,"---")</f>
        <v>W</v>
      </c>
      <c r="J1821" s="95">
        <f t="shared" si="117"/>
        <v>1</v>
      </c>
      <c r="K1821" s="95" t="str">
        <f t="shared" si="119"/>
        <v>SEA</v>
      </c>
      <c r="L1821" s="95">
        <v>9</v>
      </c>
      <c r="M1821" s="95">
        <f>COUNTIF($D$3:K1821,K1821)</f>
        <v>113</v>
      </c>
    </row>
    <row r="1822" spans="1:13" x14ac:dyDescent="0.25">
      <c r="A1822" s="95">
        <v>1820</v>
      </c>
      <c r="B1822" s="95">
        <f>COUNTIF($D$3:K1822,D1822)</f>
        <v>114</v>
      </c>
      <c r="C1822" s="95">
        <v>16</v>
      </c>
      <c r="D1822" s="95" t="str">
        <f t="shared" si="118"/>
        <v>HOU</v>
      </c>
      <c r="E1822" s="95">
        <f t="shared" si="116"/>
        <v>1</v>
      </c>
      <c r="F1822" s="95" t="str" cm="1">
        <f t="array" ref="F1822">_xlfn.IFS(G1822&gt;H1822,"W",G1822&lt;H1822,"L",G1822=H1822,"---")</f>
        <v>W</v>
      </c>
      <c r="G1822" s="165">
        <v>6</v>
      </c>
      <c r="H1822" s="165">
        <v>5</v>
      </c>
      <c r="I1822" s="95" t="str" cm="1">
        <f t="array" ref="I1822">_xlfn.IFS(H1822&gt;G1822,"W",H1822&lt;G1822,"L",H1822=G1822,"---")</f>
        <v>L</v>
      </c>
      <c r="J1822" s="95">
        <f t="shared" si="117"/>
        <v>0</v>
      </c>
      <c r="K1822" s="95" t="str">
        <f t="shared" si="119"/>
        <v>OAK</v>
      </c>
      <c r="L1822" s="95">
        <v>10</v>
      </c>
      <c r="M1822" s="95">
        <f>COUNTIF($D$3:K1822,K1822)</f>
        <v>115</v>
      </c>
    </row>
    <row r="1823" spans="1:13" x14ac:dyDescent="0.25">
      <c r="A1823" s="95">
        <v>1821</v>
      </c>
      <c r="B1823" s="95">
        <f>COUNTIF($D$3:K1823,D1823)</f>
        <v>114</v>
      </c>
      <c r="C1823" s="95">
        <v>11</v>
      </c>
      <c r="D1823" s="95" t="str">
        <f t="shared" si="118"/>
        <v>LAA</v>
      </c>
      <c r="E1823" s="95">
        <f t="shared" si="116"/>
        <v>1</v>
      </c>
      <c r="F1823" s="95" t="str" cm="1">
        <f t="array" ref="F1823">_xlfn.IFS(G1823&gt;H1823,"W",G1823&lt;H1823,"L",G1823=H1823,"---")</f>
        <v>W</v>
      </c>
      <c r="G1823" s="165">
        <v>9</v>
      </c>
      <c r="H1823" s="165">
        <v>7</v>
      </c>
      <c r="I1823" s="95" t="str" cm="1">
        <f t="array" ref="I1823">_xlfn.IFS(H1823&gt;G1823,"W",H1823&lt;G1823,"L",H1823=G1823,"---")</f>
        <v>L</v>
      </c>
      <c r="J1823" s="95">
        <f t="shared" si="117"/>
        <v>0</v>
      </c>
      <c r="K1823" s="95" t="str">
        <f t="shared" si="119"/>
        <v>KCM</v>
      </c>
      <c r="L1823" s="95">
        <v>13</v>
      </c>
      <c r="M1823" s="95">
        <f>COUNTIF($D$3:K1823,K1823)</f>
        <v>116</v>
      </c>
    </row>
    <row r="1824" spans="1:13" x14ac:dyDescent="0.25">
      <c r="A1824" s="95">
        <v>1822</v>
      </c>
      <c r="B1824" s="95">
        <f>COUNTIF($D$3:K1824,D1824)</f>
        <v>114</v>
      </c>
      <c r="C1824" s="95">
        <v>23</v>
      </c>
      <c r="D1824" s="95" t="str">
        <f t="shared" si="118"/>
        <v>MIA</v>
      </c>
      <c r="E1824" s="95">
        <f t="shared" si="116"/>
        <v>0</v>
      </c>
      <c r="F1824" s="95" t="str" cm="1">
        <f t="array" ref="F1824">_xlfn.IFS(G1824&gt;H1824,"W",G1824&lt;H1824,"L",G1824=H1824,"---")</f>
        <v>L</v>
      </c>
      <c r="G1824" s="165">
        <v>5</v>
      </c>
      <c r="H1824" s="165">
        <v>6</v>
      </c>
      <c r="I1824" s="95" t="str" cm="1">
        <f t="array" ref="I1824">_xlfn.IFS(H1824&gt;G1824,"W",H1824&lt;G1824,"L",H1824=G1824,"---")</f>
        <v>W</v>
      </c>
      <c r="J1824" s="95">
        <f t="shared" si="117"/>
        <v>1</v>
      </c>
      <c r="K1824" s="95" t="str">
        <f t="shared" si="119"/>
        <v>NYC</v>
      </c>
      <c r="L1824" s="95">
        <v>17</v>
      </c>
      <c r="M1824" s="95">
        <f>COUNTIF($D$3:K1824,K1824)</f>
        <v>115</v>
      </c>
    </row>
    <row r="1825" spans="1:13" x14ac:dyDescent="0.25">
      <c r="A1825" s="95">
        <v>1823</v>
      </c>
      <c r="B1825" s="95">
        <f>COUNTIF($D$3:K1825,D1825)</f>
        <v>113</v>
      </c>
      <c r="C1825" s="95">
        <v>24</v>
      </c>
      <c r="D1825" s="95" t="str">
        <f t="shared" si="118"/>
        <v>CIN</v>
      </c>
      <c r="E1825" s="95">
        <f t="shared" si="116"/>
        <v>0</v>
      </c>
      <c r="F1825" s="95" t="str" cm="1">
        <f t="array" ref="F1825">_xlfn.IFS(G1825&gt;H1825,"W",G1825&lt;H1825,"L",G1825=H1825,"---")</f>
        <v>L</v>
      </c>
      <c r="G1825" s="165">
        <v>2</v>
      </c>
      <c r="H1825" s="165">
        <v>3</v>
      </c>
      <c r="I1825" s="95" t="str" cm="1">
        <f t="array" ref="I1825">_xlfn.IFS(H1825&gt;G1825,"W",H1825&lt;G1825,"L",H1825=G1825,"---")</f>
        <v>W</v>
      </c>
      <c r="J1825" s="95">
        <f t="shared" si="117"/>
        <v>1</v>
      </c>
      <c r="K1825" s="95" t="str">
        <f t="shared" si="119"/>
        <v>PHI</v>
      </c>
      <c r="L1825" s="95">
        <v>18</v>
      </c>
      <c r="M1825" s="95">
        <f>COUNTIF($D$3:K1825,K1825)</f>
        <v>115</v>
      </c>
    </row>
    <row r="1826" spans="1:13" x14ac:dyDescent="0.25">
      <c r="A1826" s="95">
        <v>1824</v>
      </c>
      <c r="B1826" s="95">
        <f>COUNTIF($D$3:K1826,D1826)</f>
        <v>113</v>
      </c>
      <c r="C1826" s="95">
        <v>19</v>
      </c>
      <c r="D1826" s="95" t="str">
        <f t="shared" si="118"/>
        <v>BKN</v>
      </c>
      <c r="E1826" s="95">
        <f t="shared" si="116"/>
        <v>1</v>
      </c>
      <c r="F1826" s="95" t="str" cm="1">
        <f t="array" ref="F1826">_xlfn.IFS(G1826&gt;H1826,"W",G1826&lt;H1826,"L",G1826=H1826,"---")</f>
        <v>W</v>
      </c>
      <c r="G1826" s="165">
        <v>4</v>
      </c>
      <c r="H1826" s="165">
        <v>2</v>
      </c>
      <c r="I1826" s="95" t="str" cm="1">
        <f t="array" ref="I1826">_xlfn.IFS(H1826&gt;G1826,"W",H1826&lt;G1826,"L",H1826=G1826,"---")</f>
        <v>L</v>
      </c>
      <c r="J1826" s="95">
        <f t="shared" si="117"/>
        <v>0</v>
      </c>
      <c r="K1826" s="95" t="str">
        <f t="shared" si="119"/>
        <v>PIT</v>
      </c>
      <c r="L1826" s="95">
        <v>21</v>
      </c>
      <c r="M1826" s="95">
        <f>COUNTIF($D$3:K1826,K1826)</f>
        <v>114</v>
      </c>
    </row>
    <row r="1827" spans="1:13" x14ac:dyDescent="0.25">
      <c r="A1827" s="95">
        <v>1825</v>
      </c>
      <c r="B1827" s="95">
        <f>COUNTIF($D$3:K1827,D1827)</f>
        <v>114</v>
      </c>
      <c r="C1827" s="95">
        <v>20</v>
      </c>
      <c r="D1827" s="95" t="str">
        <f t="shared" si="118"/>
        <v>WAS</v>
      </c>
      <c r="E1827" s="95">
        <f t="shared" si="116"/>
        <v>1</v>
      </c>
      <c r="F1827" s="95" t="str" cm="1">
        <f t="array" ref="F1827">_xlfn.IFS(G1827&gt;H1827,"W",G1827&lt;H1827,"L",G1827=H1827,"---")</f>
        <v>W</v>
      </c>
      <c r="G1827" s="165">
        <v>17</v>
      </c>
      <c r="H1827" s="165">
        <v>5</v>
      </c>
      <c r="I1827" s="95" t="str" cm="1">
        <f t="array" ref="I1827">_xlfn.IFS(H1827&gt;G1827,"W",H1827&lt;G1827,"L",H1827=G1827,"---")</f>
        <v>L</v>
      </c>
      <c r="J1827" s="95">
        <f t="shared" si="117"/>
        <v>0</v>
      </c>
      <c r="K1827" s="95" t="str">
        <f t="shared" si="119"/>
        <v>ATL</v>
      </c>
      <c r="L1827" s="95">
        <v>22</v>
      </c>
      <c r="M1827" s="95">
        <f>COUNTIF($D$3:K1827,K1827)</f>
        <v>115</v>
      </c>
    </row>
    <row r="1828" spans="1:13" x14ac:dyDescent="0.25">
      <c r="A1828" s="95">
        <v>1826</v>
      </c>
      <c r="B1828" s="95">
        <f>COUNTIF($D$3:K1828,D1828)</f>
        <v>116</v>
      </c>
      <c r="C1828" s="95">
        <v>29</v>
      </c>
      <c r="D1828" s="95" t="str">
        <f t="shared" si="118"/>
        <v>LAP</v>
      </c>
      <c r="E1828" s="95">
        <f t="shared" si="116"/>
        <v>0</v>
      </c>
      <c r="F1828" s="95" t="str" cm="1">
        <f t="array" ref="F1828">_xlfn.IFS(G1828&gt;H1828,"W",G1828&lt;H1828,"L",G1828=H1828,"---")</f>
        <v>L</v>
      </c>
      <c r="G1828" s="165">
        <v>4</v>
      </c>
      <c r="H1828" s="165">
        <v>10</v>
      </c>
      <c r="I1828" s="95" t="str" cm="1">
        <f t="array" ref="I1828">_xlfn.IFS(H1828&gt;G1828,"W",H1828&lt;G1828,"L",H1828=G1828,"---")</f>
        <v>W</v>
      </c>
      <c r="J1828" s="95">
        <f t="shared" si="117"/>
        <v>1</v>
      </c>
      <c r="K1828" s="95" t="str">
        <f t="shared" si="119"/>
        <v>OKC</v>
      </c>
      <c r="L1828" s="95">
        <v>27</v>
      </c>
      <c r="M1828" s="95">
        <f>COUNTIF($D$3:K1828,K1828)</f>
        <v>114</v>
      </c>
    </row>
    <row r="1829" spans="1:13" x14ac:dyDescent="0.25">
      <c r="A1829" s="95">
        <v>1827</v>
      </c>
      <c r="B1829" s="95">
        <f>COUNTIF($D$3:K1829,D1829)</f>
        <v>113</v>
      </c>
      <c r="C1829" s="95">
        <v>25</v>
      </c>
      <c r="D1829" s="95" t="str">
        <f t="shared" si="118"/>
        <v>CHC</v>
      </c>
      <c r="E1829" s="95">
        <f t="shared" si="116"/>
        <v>1</v>
      </c>
      <c r="F1829" s="95" t="str" cm="1">
        <f t="array" ref="F1829">_xlfn.IFS(G1829&gt;H1829,"W",G1829&lt;H1829,"L",G1829=H1829,"---")</f>
        <v>W</v>
      </c>
      <c r="G1829" s="165">
        <v>5</v>
      </c>
      <c r="H1829" s="165">
        <v>4</v>
      </c>
      <c r="I1829" s="95" t="str" cm="1">
        <f t="array" ref="I1829">_xlfn.IFS(H1829&gt;G1829,"W",H1829&lt;G1829,"L",H1829=G1829,"---")</f>
        <v>L</v>
      </c>
      <c r="J1829" s="95">
        <f t="shared" si="117"/>
        <v>0</v>
      </c>
      <c r="K1829" s="95" t="str">
        <f t="shared" si="119"/>
        <v>SDT</v>
      </c>
      <c r="L1829" s="95">
        <v>31</v>
      </c>
      <c r="M1829" s="95">
        <f>COUNTIF($D$3:K1829,K1829)</f>
        <v>115</v>
      </c>
    </row>
    <row r="1830" spans="1:13" x14ac:dyDescent="0.25">
      <c r="A1830" s="95">
        <v>1828</v>
      </c>
      <c r="B1830" s="95">
        <f>COUNTIF($D$3:K1830,D1830)</f>
        <v>115</v>
      </c>
      <c r="C1830" s="95">
        <v>26</v>
      </c>
      <c r="D1830" s="95" t="str">
        <f t="shared" si="118"/>
        <v>STL</v>
      </c>
      <c r="E1830" s="95">
        <f t="shared" si="116"/>
        <v>0</v>
      </c>
      <c r="F1830" s="95" t="str" cm="1">
        <f t="array" ref="F1830">_xlfn.IFS(G1830&gt;H1830,"W",G1830&lt;H1830,"L",G1830=H1830,"---")</f>
        <v>L</v>
      </c>
      <c r="G1830" s="165">
        <v>2</v>
      </c>
      <c r="H1830" s="165">
        <v>3</v>
      </c>
      <c r="I1830" s="95" t="str" cm="1">
        <f t="array" ref="I1830">_xlfn.IFS(H1830&gt;G1830,"W",H1830&lt;G1830,"L",H1830=G1830,"---")</f>
        <v>W</v>
      </c>
      <c r="J1830" s="95">
        <f t="shared" si="117"/>
        <v>1</v>
      </c>
      <c r="K1830" s="95" t="str">
        <f t="shared" si="119"/>
        <v>SFN</v>
      </c>
      <c r="L1830" s="95">
        <v>32</v>
      </c>
      <c r="M1830" s="95">
        <f>COUNTIF($D$3:K1830,K1830)</f>
        <v>114</v>
      </c>
    </row>
    <row r="1831" spans="1:13" x14ac:dyDescent="0.25">
      <c r="A1831" s="95">
        <v>1829</v>
      </c>
      <c r="B1831" s="95">
        <f>COUNTIF($D$3:K1831,D1831)</f>
        <v>115</v>
      </c>
      <c r="C1831" s="95">
        <v>5</v>
      </c>
      <c r="D1831" s="95" t="str">
        <f t="shared" si="118"/>
        <v>DET</v>
      </c>
      <c r="E1831" s="95">
        <f t="shared" si="116"/>
        <v>0</v>
      </c>
      <c r="F1831" s="95" t="str" cm="1">
        <f t="array" ref="F1831">_xlfn.IFS(G1831&gt;H1831,"W",G1831&lt;H1831,"L",G1831=H1831,"---")</f>
        <v>L</v>
      </c>
      <c r="G1831" s="165">
        <v>3</v>
      </c>
      <c r="H1831" s="165">
        <v>6</v>
      </c>
      <c r="I1831" s="95" t="str" cm="1">
        <f t="array" ref="I1831">_xlfn.IFS(H1831&gt;G1831,"W",H1831&lt;G1831,"L",H1831=G1831,"---")</f>
        <v>W</v>
      </c>
      <c r="J1831" s="95">
        <f t="shared" si="117"/>
        <v>1</v>
      </c>
      <c r="K1831" s="95" t="str">
        <f t="shared" si="119"/>
        <v>BAL</v>
      </c>
      <c r="L1831" s="95">
        <v>3</v>
      </c>
      <c r="M1831" s="95">
        <f>COUNTIF($D$3:K1831,K1831)</f>
        <v>114</v>
      </c>
    </row>
    <row r="1832" spans="1:13" x14ac:dyDescent="0.25">
      <c r="A1832" s="95">
        <v>1830</v>
      </c>
      <c r="B1832" s="95">
        <f>COUNTIF($D$3:K1832,D1832)</f>
        <v>116</v>
      </c>
      <c r="C1832" s="95">
        <v>6</v>
      </c>
      <c r="D1832" s="95" t="str">
        <f t="shared" si="118"/>
        <v>ORL</v>
      </c>
      <c r="E1832" s="95">
        <f t="shared" si="116"/>
        <v>1</v>
      </c>
      <c r="F1832" s="95" t="str" cm="1">
        <f t="array" ref="F1832">_xlfn.IFS(G1832&gt;H1832,"W",G1832&lt;H1832,"L",G1832=H1832,"---")</f>
        <v>W</v>
      </c>
      <c r="G1832" s="165">
        <v>5</v>
      </c>
      <c r="H1832" s="165">
        <v>4</v>
      </c>
      <c r="I1832" s="95" t="str" cm="1">
        <f t="array" ref="I1832">_xlfn.IFS(H1832&gt;G1832,"W",H1832&lt;G1832,"L",H1832=G1832,"---")</f>
        <v>L</v>
      </c>
      <c r="J1832" s="95">
        <f t="shared" si="117"/>
        <v>0</v>
      </c>
      <c r="K1832" s="95" t="str">
        <f t="shared" si="119"/>
        <v>CLE</v>
      </c>
      <c r="L1832" s="95">
        <v>4</v>
      </c>
      <c r="M1832" s="95">
        <f>COUNTIF($D$3:K1832,K1832)</f>
        <v>115</v>
      </c>
    </row>
    <row r="1833" spans="1:13" x14ac:dyDescent="0.25">
      <c r="A1833" s="95">
        <v>1831</v>
      </c>
      <c r="B1833" s="95">
        <f>COUNTIF($D$3:K1833,D1833)</f>
        <v>116</v>
      </c>
      <c r="C1833" s="95">
        <v>1</v>
      </c>
      <c r="D1833" s="95" t="str">
        <f t="shared" si="118"/>
        <v>NYS</v>
      </c>
      <c r="E1833" s="95">
        <f t="shared" si="116"/>
        <v>1</v>
      </c>
      <c r="F1833" s="95" t="str" cm="1">
        <f t="array" ref="F1833">_xlfn.IFS(G1833&gt;H1833,"W",G1833&lt;H1833,"L",G1833=H1833,"---")</f>
        <v>W</v>
      </c>
      <c r="G1833" s="165">
        <v>4</v>
      </c>
      <c r="H1833" s="165">
        <v>0</v>
      </c>
      <c r="I1833" s="95" t="str" cm="1">
        <f t="array" ref="I1833">_xlfn.IFS(H1833&gt;G1833,"W",H1833&lt;G1833,"L",H1833=G1833,"---")</f>
        <v>L</v>
      </c>
      <c r="J1833" s="95">
        <f t="shared" si="117"/>
        <v>0</v>
      </c>
      <c r="K1833" s="95" t="str">
        <f t="shared" si="119"/>
        <v>IND</v>
      </c>
      <c r="L1833" s="95">
        <v>7</v>
      </c>
      <c r="M1833" s="95">
        <f>COUNTIF($D$3:K1833,K1833)</f>
        <v>115</v>
      </c>
    </row>
    <row r="1834" spans="1:13" x14ac:dyDescent="0.25">
      <c r="A1834" s="95">
        <v>1832</v>
      </c>
      <c r="B1834" s="95">
        <f>COUNTIF($D$3:K1834,D1834)</f>
        <v>116</v>
      </c>
      <c r="C1834" s="95">
        <v>2</v>
      </c>
      <c r="D1834" s="95" t="str">
        <f t="shared" si="118"/>
        <v>BOS</v>
      </c>
      <c r="E1834" s="95">
        <f t="shared" si="116"/>
        <v>1</v>
      </c>
      <c r="F1834" s="95" t="str" cm="1">
        <f t="array" ref="F1834">_xlfn.IFS(G1834&gt;H1834,"W",G1834&lt;H1834,"L",G1834=H1834,"---")</f>
        <v>W</v>
      </c>
      <c r="G1834" s="165">
        <v>5</v>
      </c>
      <c r="H1834" s="165">
        <v>2</v>
      </c>
      <c r="I1834" s="95" t="str" cm="1">
        <f t="array" ref="I1834">_xlfn.IFS(H1834&gt;G1834,"W",H1834&lt;G1834,"L",H1834=G1834,"---")</f>
        <v>L</v>
      </c>
      <c r="J1834" s="95">
        <f t="shared" si="117"/>
        <v>0</v>
      </c>
      <c r="K1834" s="95" t="str">
        <f t="shared" si="119"/>
        <v>MIL</v>
      </c>
      <c r="L1834" s="95">
        <v>8</v>
      </c>
      <c r="M1834" s="95">
        <f>COUNTIF($D$3:K1834,K1834)</f>
        <v>114</v>
      </c>
    </row>
    <row r="1835" spans="1:13" x14ac:dyDescent="0.25">
      <c r="A1835" s="95">
        <v>1833</v>
      </c>
      <c r="B1835" s="95">
        <f>COUNTIF($D$3:K1835,D1835)</f>
        <v>116</v>
      </c>
      <c r="C1835" s="95">
        <v>15</v>
      </c>
      <c r="D1835" s="95" t="str">
        <f t="shared" si="118"/>
        <v>DAL</v>
      </c>
      <c r="E1835" s="95">
        <f t="shared" si="116"/>
        <v>1</v>
      </c>
      <c r="F1835" s="95" t="str" cm="1">
        <f t="array" ref="F1835">_xlfn.IFS(G1835&gt;H1835,"W",G1835&lt;H1835,"L",G1835=H1835,"---")</f>
        <v>W</v>
      </c>
      <c r="G1835" s="165">
        <v>8</v>
      </c>
      <c r="H1835" s="165">
        <v>4</v>
      </c>
      <c r="I1835" s="95" t="str" cm="1">
        <f t="array" ref="I1835">_xlfn.IFS(H1835&gt;G1835,"W",H1835&lt;G1835,"L",H1835=G1835,"---")</f>
        <v>L</v>
      </c>
      <c r="J1835" s="95">
        <f t="shared" si="117"/>
        <v>0</v>
      </c>
      <c r="K1835" s="95" t="str">
        <f t="shared" si="119"/>
        <v>SEA</v>
      </c>
      <c r="L1835" s="95">
        <v>9</v>
      </c>
      <c r="M1835" s="95">
        <f>COUNTIF($D$3:K1835,K1835)</f>
        <v>114</v>
      </c>
    </row>
    <row r="1836" spans="1:13" x14ac:dyDescent="0.25">
      <c r="A1836" s="95">
        <v>1834</v>
      </c>
      <c r="B1836" s="95">
        <f>COUNTIF($D$3:K1836,D1836)</f>
        <v>115</v>
      </c>
      <c r="C1836" s="95">
        <v>16</v>
      </c>
      <c r="D1836" s="95" t="str">
        <f t="shared" si="118"/>
        <v>HOU</v>
      </c>
      <c r="E1836" s="95">
        <f t="shared" si="116"/>
        <v>0</v>
      </c>
      <c r="F1836" s="95" t="str" cm="1">
        <f t="array" ref="F1836">_xlfn.IFS(G1836&gt;H1836,"W",G1836&lt;H1836,"L",G1836=H1836,"---")</f>
        <v>L</v>
      </c>
      <c r="G1836" s="165">
        <v>4</v>
      </c>
      <c r="H1836" s="165">
        <v>5</v>
      </c>
      <c r="I1836" s="95" t="str" cm="1">
        <f t="array" ref="I1836">_xlfn.IFS(H1836&gt;G1836,"W",H1836&lt;G1836,"L",H1836=G1836,"---")</f>
        <v>W</v>
      </c>
      <c r="J1836" s="95">
        <f t="shared" si="117"/>
        <v>1</v>
      </c>
      <c r="K1836" s="95" t="str">
        <f t="shared" si="119"/>
        <v>OAK</v>
      </c>
      <c r="L1836" s="95">
        <v>10</v>
      </c>
      <c r="M1836" s="95">
        <f>COUNTIF($D$3:K1836,K1836)</f>
        <v>116</v>
      </c>
    </row>
    <row r="1837" spans="1:13" x14ac:dyDescent="0.25">
      <c r="A1837" s="95">
        <v>1835</v>
      </c>
      <c r="B1837" s="95">
        <f>COUNTIF($D$3:K1837,D1837)</f>
        <v>115</v>
      </c>
      <c r="C1837" s="95">
        <v>14</v>
      </c>
      <c r="D1837" s="95" t="str">
        <f t="shared" si="118"/>
        <v>MIN</v>
      </c>
      <c r="E1837" s="95">
        <f t="shared" si="116"/>
        <v>1</v>
      </c>
      <c r="F1837" s="95" t="str" cm="1">
        <f t="array" ref="F1837">_xlfn.IFS(G1837&gt;H1837,"W",G1837&lt;H1837,"L",G1837=H1837,"---")</f>
        <v>W</v>
      </c>
      <c r="G1837" s="165">
        <v>13</v>
      </c>
      <c r="H1837" s="165">
        <v>8</v>
      </c>
      <c r="I1837" s="95" t="str" cm="1">
        <f t="array" ref="I1837">_xlfn.IFS(H1837&gt;G1837,"W",H1837&lt;G1837,"L",H1837=G1837,"---")</f>
        <v>L</v>
      </c>
      <c r="J1837" s="95">
        <f t="shared" si="117"/>
        <v>0</v>
      </c>
      <c r="K1837" s="95" t="str">
        <f t="shared" si="119"/>
        <v>CHR</v>
      </c>
      <c r="L1837" s="95">
        <v>12</v>
      </c>
      <c r="M1837" s="95">
        <f>COUNTIF($D$3:K1837,K1837)</f>
        <v>115</v>
      </c>
    </row>
    <row r="1838" spans="1:13" x14ac:dyDescent="0.25">
      <c r="A1838" s="95">
        <v>1836</v>
      </c>
      <c r="B1838" s="95">
        <f>COUNTIF($D$3:K1838,D1838)</f>
        <v>115</v>
      </c>
      <c r="C1838" s="95">
        <v>11</v>
      </c>
      <c r="D1838" s="95" t="str">
        <f t="shared" si="118"/>
        <v>LAA</v>
      </c>
      <c r="E1838" s="95">
        <f t="shared" si="116"/>
        <v>1</v>
      </c>
      <c r="F1838" s="95" t="str" cm="1">
        <f t="array" ref="F1838">_xlfn.IFS(G1838&gt;H1838,"W",G1838&lt;H1838,"L",G1838=H1838,"---")</f>
        <v>W</v>
      </c>
      <c r="G1838" s="165">
        <v>6</v>
      </c>
      <c r="H1838" s="165">
        <v>1</v>
      </c>
      <c r="I1838" s="95" t="str" cm="1">
        <f t="array" ref="I1838">_xlfn.IFS(H1838&gt;G1838,"W",H1838&lt;G1838,"L",H1838=G1838,"---")</f>
        <v>L</v>
      </c>
      <c r="J1838" s="95">
        <f t="shared" si="117"/>
        <v>0</v>
      </c>
      <c r="K1838" s="95" t="str">
        <f t="shared" si="119"/>
        <v>KCM</v>
      </c>
      <c r="L1838" s="95">
        <v>13</v>
      </c>
      <c r="M1838" s="95">
        <f>COUNTIF($D$3:K1838,K1838)</f>
        <v>117</v>
      </c>
    </row>
    <row r="1839" spans="1:13" x14ac:dyDescent="0.25">
      <c r="A1839" s="95">
        <v>1837</v>
      </c>
      <c r="B1839" s="95">
        <f>COUNTIF($D$3:K1839,D1839)</f>
        <v>115</v>
      </c>
      <c r="C1839" s="95">
        <v>23</v>
      </c>
      <c r="D1839" s="95" t="str">
        <f t="shared" si="118"/>
        <v>MIA</v>
      </c>
      <c r="E1839" s="95">
        <f t="shared" si="116"/>
        <v>0</v>
      </c>
      <c r="F1839" s="95" t="str" cm="1">
        <f t="array" ref="F1839">_xlfn.IFS(G1839&gt;H1839,"W",G1839&lt;H1839,"L",G1839=H1839,"---")</f>
        <v>L</v>
      </c>
      <c r="G1839" s="165">
        <v>1</v>
      </c>
      <c r="H1839" s="165">
        <v>5</v>
      </c>
      <c r="I1839" s="95" t="str" cm="1">
        <f t="array" ref="I1839">_xlfn.IFS(H1839&gt;G1839,"W",H1839&lt;G1839,"L",H1839=G1839,"---")</f>
        <v>W</v>
      </c>
      <c r="J1839" s="95">
        <f t="shared" si="117"/>
        <v>1</v>
      </c>
      <c r="K1839" s="95" t="str">
        <f t="shared" si="119"/>
        <v>NYC</v>
      </c>
      <c r="L1839" s="95">
        <v>17</v>
      </c>
      <c r="M1839" s="95">
        <f>COUNTIF($D$3:K1839,K1839)</f>
        <v>116</v>
      </c>
    </row>
    <row r="1840" spans="1:13" x14ac:dyDescent="0.25">
      <c r="A1840" s="95">
        <v>1838</v>
      </c>
      <c r="B1840" s="95">
        <f>COUNTIF($D$3:K1840,D1840)</f>
        <v>114</v>
      </c>
      <c r="C1840" s="95">
        <v>24</v>
      </c>
      <c r="D1840" s="95" t="str">
        <f t="shared" si="118"/>
        <v>CIN</v>
      </c>
      <c r="E1840" s="95">
        <f t="shared" si="116"/>
        <v>1</v>
      </c>
      <c r="F1840" s="95" t="str" cm="1">
        <f t="array" ref="F1840">_xlfn.IFS(G1840&gt;H1840,"W",G1840&lt;H1840,"L",G1840=H1840,"---")</f>
        <v>W</v>
      </c>
      <c r="G1840" s="165">
        <v>7</v>
      </c>
      <c r="H1840" s="165">
        <v>3</v>
      </c>
      <c r="I1840" s="95" t="str" cm="1">
        <f t="array" ref="I1840">_xlfn.IFS(H1840&gt;G1840,"W",H1840&lt;G1840,"L",H1840=G1840,"---")</f>
        <v>L</v>
      </c>
      <c r="J1840" s="95">
        <f t="shared" si="117"/>
        <v>0</v>
      </c>
      <c r="K1840" s="95" t="str">
        <f t="shared" si="119"/>
        <v>PHI</v>
      </c>
      <c r="L1840" s="95">
        <v>18</v>
      </c>
      <c r="M1840" s="95">
        <f>COUNTIF($D$3:K1840,K1840)</f>
        <v>116</v>
      </c>
    </row>
    <row r="1841" spans="1:13" x14ac:dyDescent="0.25">
      <c r="A1841" s="95">
        <v>1839</v>
      </c>
      <c r="B1841" s="95">
        <f>COUNTIF($D$3:K1841,D1841)</f>
        <v>114</v>
      </c>
      <c r="C1841" s="95">
        <v>19</v>
      </c>
      <c r="D1841" s="95" t="str">
        <f t="shared" si="118"/>
        <v>BKN</v>
      </c>
      <c r="E1841" s="95">
        <f t="shared" si="116"/>
        <v>0</v>
      </c>
      <c r="F1841" s="95" t="str" cm="1">
        <f t="array" ref="F1841">_xlfn.IFS(G1841&gt;H1841,"W",G1841&lt;H1841,"L",G1841=H1841,"---")</f>
        <v>L</v>
      </c>
      <c r="G1841" s="165">
        <v>9</v>
      </c>
      <c r="H1841" s="165">
        <v>11</v>
      </c>
      <c r="I1841" s="95" t="str" cm="1">
        <f t="array" ref="I1841">_xlfn.IFS(H1841&gt;G1841,"W",H1841&lt;G1841,"L",H1841=G1841,"---")</f>
        <v>W</v>
      </c>
      <c r="J1841" s="95">
        <f t="shared" si="117"/>
        <v>1</v>
      </c>
      <c r="K1841" s="95" t="str">
        <f t="shared" si="119"/>
        <v>PIT</v>
      </c>
      <c r="L1841" s="95">
        <v>21</v>
      </c>
      <c r="M1841" s="95">
        <f>COUNTIF($D$3:K1841,K1841)</f>
        <v>115</v>
      </c>
    </row>
    <row r="1842" spans="1:13" x14ac:dyDescent="0.25">
      <c r="A1842" s="95">
        <v>1840</v>
      </c>
      <c r="B1842" s="95">
        <f>COUNTIF($D$3:K1842,D1842)</f>
        <v>115</v>
      </c>
      <c r="C1842" s="95">
        <v>20</v>
      </c>
      <c r="D1842" s="95" t="str">
        <f t="shared" si="118"/>
        <v>WAS</v>
      </c>
      <c r="E1842" s="95">
        <f t="shared" si="116"/>
        <v>0</v>
      </c>
      <c r="F1842" s="95" t="str" cm="1">
        <f t="array" ref="F1842">_xlfn.IFS(G1842&gt;H1842,"W",G1842&lt;H1842,"L",G1842=H1842,"---")</f>
        <v>L</v>
      </c>
      <c r="G1842" s="165">
        <v>3</v>
      </c>
      <c r="H1842" s="165">
        <v>4</v>
      </c>
      <c r="I1842" s="95" t="str" cm="1">
        <f t="array" ref="I1842">_xlfn.IFS(H1842&gt;G1842,"W",H1842&lt;G1842,"L",H1842=G1842,"---")</f>
        <v>W</v>
      </c>
      <c r="J1842" s="95">
        <f t="shared" si="117"/>
        <v>1</v>
      </c>
      <c r="K1842" s="95" t="str">
        <f t="shared" si="119"/>
        <v>ATL</v>
      </c>
      <c r="L1842" s="95">
        <v>22</v>
      </c>
      <c r="M1842" s="95">
        <f>COUNTIF($D$3:K1842,K1842)</f>
        <v>116</v>
      </c>
    </row>
    <row r="1843" spans="1:13" x14ac:dyDescent="0.25">
      <c r="A1843" s="95">
        <v>1841</v>
      </c>
      <c r="B1843" s="95">
        <f>COUNTIF($D$3:K1843,D1843)</f>
        <v>117</v>
      </c>
      <c r="C1843" s="95">
        <v>29</v>
      </c>
      <c r="D1843" s="95" t="str">
        <f t="shared" si="118"/>
        <v>LAP</v>
      </c>
      <c r="E1843" s="95">
        <f t="shared" si="116"/>
        <v>0</v>
      </c>
      <c r="F1843" s="95" t="str" cm="1">
        <f t="array" ref="F1843">_xlfn.IFS(G1843&gt;H1843,"W",G1843&lt;H1843,"L",G1843=H1843,"---")</f>
        <v>L</v>
      </c>
      <c r="G1843" s="165">
        <v>2</v>
      </c>
      <c r="H1843" s="165">
        <v>7</v>
      </c>
      <c r="I1843" s="95" t="str" cm="1">
        <f t="array" ref="I1843">_xlfn.IFS(H1843&gt;G1843,"W",H1843&lt;G1843,"L",H1843=G1843,"---")</f>
        <v>W</v>
      </c>
      <c r="J1843" s="95">
        <f t="shared" si="117"/>
        <v>1</v>
      </c>
      <c r="K1843" s="95" t="str">
        <f t="shared" si="119"/>
        <v>OKC</v>
      </c>
      <c r="L1843" s="95">
        <v>27</v>
      </c>
      <c r="M1843" s="95">
        <f>COUNTIF($D$3:K1843,K1843)</f>
        <v>115</v>
      </c>
    </row>
    <row r="1844" spans="1:13" x14ac:dyDescent="0.25">
      <c r="A1844" s="95">
        <v>1842</v>
      </c>
      <c r="B1844" s="95">
        <f>COUNTIF($D$3:K1844,D1844)</f>
        <v>115</v>
      </c>
      <c r="C1844" s="95">
        <v>28</v>
      </c>
      <c r="D1844" s="95" t="str">
        <f t="shared" si="118"/>
        <v>COL</v>
      </c>
      <c r="E1844" s="95">
        <f t="shared" si="116"/>
        <v>1</v>
      </c>
      <c r="F1844" s="95" t="str" cm="1">
        <f t="array" ref="F1844">_xlfn.IFS(G1844&gt;H1844,"W",G1844&lt;H1844,"L",G1844=H1844,"---")</f>
        <v>W</v>
      </c>
      <c r="G1844" s="165">
        <v>6</v>
      </c>
      <c r="H1844" s="165">
        <v>4</v>
      </c>
      <c r="I1844" s="95" t="str" cm="1">
        <f t="array" ref="I1844">_xlfn.IFS(H1844&gt;G1844,"W",H1844&lt;G1844,"L",H1844=G1844,"---")</f>
        <v>L</v>
      </c>
      <c r="J1844" s="95">
        <f t="shared" si="117"/>
        <v>0</v>
      </c>
      <c r="K1844" s="95" t="str">
        <f t="shared" si="119"/>
        <v>PHX</v>
      </c>
      <c r="L1844" s="95">
        <v>30</v>
      </c>
      <c r="M1844" s="95">
        <f>COUNTIF($D$3:K1844,K1844)</f>
        <v>115</v>
      </c>
    </row>
    <row r="1845" spans="1:13" x14ac:dyDescent="0.25">
      <c r="A1845" s="95">
        <v>1843</v>
      </c>
      <c r="B1845" s="95">
        <f>COUNTIF($D$3:K1845,D1845)</f>
        <v>114</v>
      </c>
      <c r="C1845" s="95">
        <v>25</v>
      </c>
      <c r="D1845" s="95" t="str">
        <f t="shared" si="118"/>
        <v>CHC</v>
      </c>
      <c r="E1845" s="95">
        <f t="shared" si="116"/>
        <v>1</v>
      </c>
      <c r="F1845" s="95" t="str" cm="1">
        <f t="array" ref="F1845">_xlfn.IFS(G1845&gt;H1845,"W",G1845&lt;H1845,"L",G1845=H1845,"---")</f>
        <v>W</v>
      </c>
      <c r="G1845" s="165">
        <v>11</v>
      </c>
      <c r="H1845" s="165">
        <v>4</v>
      </c>
      <c r="I1845" s="95" t="str" cm="1">
        <f t="array" ref="I1845">_xlfn.IFS(H1845&gt;G1845,"W",H1845&lt;G1845,"L",H1845=G1845,"---")</f>
        <v>L</v>
      </c>
      <c r="J1845" s="95">
        <f t="shared" si="117"/>
        <v>0</v>
      </c>
      <c r="K1845" s="95" t="str">
        <f t="shared" si="119"/>
        <v>SDT</v>
      </c>
      <c r="L1845" s="95">
        <v>31</v>
      </c>
      <c r="M1845" s="95">
        <f>COUNTIF($D$3:K1845,K1845)</f>
        <v>116</v>
      </c>
    </row>
    <row r="1846" spans="1:13" x14ac:dyDescent="0.25">
      <c r="A1846" s="95">
        <v>1844</v>
      </c>
      <c r="B1846" s="95">
        <f>COUNTIF($D$3:K1846,D1846)</f>
        <v>116</v>
      </c>
      <c r="C1846" s="95">
        <v>26</v>
      </c>
      <c r="D1846" s="95" t="str">
        <f t="shared" si="118"/>
        <v>STL</v>
      </c>
      <c r="E1846" s="95">
        <f t="shared" si="116"/>
        <v>0</v>
      </c>
      <c r="F1846" s="95" t="str" cm="1">
        <f t="array" ref="F1846">_xlfn.IFS(G1846&gt;H1846,"W",G1846&lt;H1846,"L",G1846=H1846,"---")</f>
        <v>L</v>
      </c>
      <c r="G1846" s="165">
        <v>4</v>
      </c>
      <c r="H1846" s="165">
        <v>6</v>
      </c>
      <c r="I1846" s="95" t="str" cm="1">
        <f t="array" ref="I1846">_xlfn.IFS(H1846&gt;G1846,"W",H1846&lt;G1846,"L",H1846=G1846,"---")</f>
        <v>W</v>
      </c>
      <c r="J1846" s="95">
        <f t="shared" si="117"/>
        <v>1</v>
      </c>
      <c r="K1846" s="95" t="str">
        <f t="shared" si="119"/>
        <v>SFN</v>
      </c>
      <c r="L1846" s="95">
        <v>32</v>
      </c>
      <c r="M1846" s="95">
        <f>COUNTIF($D$3:K1846,K1846)</f>
        <v>115</v>
      </c>
    </row>
    <row r="1847" spans="1:13" x14ac:dyDescent="0.25">
      <c r="A1847" s="95">
        <v>1845</v>
      </c>
      <c r="B1847" s="95">
        <f>COUNTIF($D$3:K1847,D1847)</f>
        <v>116</v>
      </c>
      <c r="C1847" s="95">
        <v>5</v>
      </c>
      <c r="D1847" s="95" t="str">
        <f t="shared" si="118"/>
        <v>DET</v>
      </c>
      <c r="E1847" s="95">
        <f t="shared" si="116"/>
        <v>0</v>
      </c>
      <c r="F1847" s="95" t="str" cm="1">
        <f t="array" ref="F1847">_xlfn.IFS(G1847&gt;H1847,"W",G1847&lt;H1847,"L",G1847=H1847,"---")</f>
        <v>L</v>
      </c>
      <c r="G1847" s="165">
        <v>5</v>
      </c>
      <c r="H1847" s="165">
        <v>10</v>
      </c>
      <c r="I1847" s="95" t="str" cm="1">
        <f t="array" ref="I1847">_xlfn.IFS(H1847&gt;G1847,"W",H1847&lt;G1847,"L",H1847=G1847,"---")</f>
        <v>W</v>
      </c>
      <c r="J1847" s="95">
        <f t="shared" si="117"/>
        <v>1</v>
      </c>
      <c r="K1847" s="95" t="str">
        <f t="shared" si="119"/>
        <v>BAL</v>
      </c>
      <c r="L1847" s="95">
        <v>3</v>
      </c>
      <c r="M1847" s="95">
        <f>COUNTIF($D$3:K1847,K1847)</f>
        <v>115</v>
      </c>
    </row>
    <row r="1848" spans="1:13" x14ac:dyDescent="0.25">
      <c r="A1848" s="95">
        <v>1846</v>
      </c>
      <c r="B1848" s="95">
        <f>COUNTIF($D$3:K1848,D1848)</f>
        <v>117</v>
      </c>
      <c r="C1848" s="95">
        <v>6</v>
      </c>
      <c r="D1848" s="95" t="str">
        <f t="shared" si="118"/>
        <v>ORL</v>
      </c>
      <c r="E1848" s="95">
        <f t="shared" si="116"/>
        <v>1</v>
      </c>
      <c r="F1848" s="95" t="str" cm="1">
        <f t="array" ref="F1848">_xlfn.IFS(G1848&gt;H1848,"W",G1848&lt;H1848,"L",G1848=H1848,"---")</f>
        <v>W</v>
      </c>
      <c r="G1848" s="165">
        <v>2</v>
      </c>
      <c r="H1848" s="165">
        <v>1</v>
      </c>
      <c r="I1848" s="95" t="str" cm="1">
        <f t="array" ref="I1848">_xlfn.IFS(H1848&gt;G1848,"W",H1848&lt;G1848,"L",H1848=G1848,"---")</f>
        <v>L</v>
      </c>
      <c r="J1848" s="95">
        <f t="shared" si="117"/>
        <v>0</v>
      </c>
      <c r="K1848" s="95" t="str">
        <f t="shared" si="119"/>
        <v>CLE</v>
      </c>
      <c r="L1848" s="95">
        <v>4</v>
      </c>
      <c r="M1848" s="95">
        <f>COUNTIF($D$3:K1848,K1848)</f>
        <v>116</v>
      </c>
    </row>
    <row r="1849" spans="1:13" x14ac:dyDescent="0.25">
      <c r="A1849" s="95">
        <v>1847</v>
      </c>
      <c r="B1849" s="95">
        <f>COUNTIF($D$3:K1849,D1849)</f>
        <v>117</v>
      </c>
      <c r="C1849" s="95">
        <v>1</v>
      </c>
      <c r="D1849" s="95" t="str">
        <f t="shared" si="118"/>
        <v>NYS</v>
      </c>
      <c r="E1849" s="95">
        <f t="shared" si="116"/>
        <v>1</v>
      </c>
      <c r="F1849" s="95" t="str" cm="1">
        <f t="array" ref="F1849">_xlfn.IFS(G1849&gt;H1849,"W",G1849&lt;H1849,"L",G1849=H1849,"---")</f>
        <v>W</v>
      </c>
      <c r="G1849" s="165">
        <v>4</v>
      </c>
      <c r="H1849" s="165">
        <v>2</v>
      </c>
      <c r="I1849" s="95" t="str" cm="1">
        <f t="array" ref="I1849">_xlfn.IFS(H1849&gt;G1849,"W",H1849&lt;G1849,"L",H1849=G1849,"---")</f>
        <v>L</v>
      </c>
      <c r="J1849" s="95">
        <f t="shared" si="117"/>
        <v>0</v>
      </c>
      <c r="K1849" s="95" t="str">
        <f t="shared" si="119"/>
        <v>IND</v>
      </c>
      <c r="L1849" s="95">
        <v>7</v>
      </c>
      <c r="M1849" s="95">
        <f>COUNTIF($D$3:K1849,K1849)</f>
        <v>116</v>
      </c>
    </row>
    <row r="1850" spans="1:13" x14ac:dyDescent="0.25">
      <c r="A1850" s="95">
        <v>1848</v>
      </c>
      <c r="B1850" s="95">
        <f>COUNTIF($D$3:K1850,D1850)</f>
        <v>117</v>
      </c>
      <c r="C1850" s="95">
        <v>2</v>
      </c>
      <c r="D1850" s="95" t="str">
        <f t="shared" si="118"/>
        <v>BOS</v>
      </c>
      <c r="E1850" s="95">
        <f t="shared" si="116"/>
        <v>0</v>
      </c>
      <c r="F1850" s="95" t="str" cm="1">
        <f t="array" ref="F1850">_xlfn.IFS(G1850&gt;H1850,"W",G1850&lt;H1850,"L",G1850=H1850,"---")</f>
        <v>L</v>
      </c>
      <c r="G1850" s="165">
        <v>3</v>
      </c>
      <c r="H1850" s="165">
        <v>5</v>
      </c>
      <c r="I1850" s="95" t="str" cm="1">
        <f t="array" ref="I1850">_xlfn.IFS(H1850&gt;G1850,"W",H1850&lt;G1850,"L",H1850=G1850,"---")</f>
        <v>W</v>
      </c>
      <c r="J1850" s="95">
        <f t="shared" si="117"/>
        <v>1</v>
      </c>
      <c r="K1850" s="95" t="str">
        <f t="shared" si="119"/>
        <v>MIL</v>
      </c>
      <c r="L1850" s="95">
        <v>8</v>
      </c>
      <c r="M1850" s="95">
        <f>COUNTIF($D$3:K1850,K1850)</f>
        <v>115</v>
      </c>
    </row>
    <row r="1851" spans="1:13" x14ac:dyDescent="0.25">
      <c r="A1851" s="95">
        <v>1849</v>
      </c>
      <c r="B1851" s="95">
        <f>COUNTIF($D$3:K1851,D1851)</f>
        <v>117</v>
      </c>
      <c r="C1851" s="95">
        <v>15</v>
      </c>
      <c r="D1851" s="95" t="str">
        <f t="shared" si="118"/>
        <v>DAL</v>
      </c>
      <c r="E1851" s="95">
        <f t="shared" si="116"/>
        <v>1</v>
      </c>
      <c r="F1851" s="95" t="str" cm="1">
        <f t="array" ref="F1851">_xlfn.IFS(G1851&gt;H1851,"W",G1851&lt;H1851,"L",G1851=H1851,"---")</f>
        <v>W</v>
      </c>
      <c r="G1851" s="165">
        <v>5</v>
      </c>
      <c r="H1851" s="165">
        <v>1</v>
      </c>
      <c r="I1851" s="95" t="str" cm="1">
        <f t="array" ref="I1851">_xlfn.IFS(H1851&gt;G1851,"W",H1851&lt;G1851,"L",H1851=G1851,"---")</f>
        <v>L</v>
      </c>
      <c r="J1851" s="95">
        <f t="shared" si="117"/>
        <v>0</v>
      </c>
      <c r="K1851" s="95" t="str">
        <f t="shared" si="119"/>
        <v>SEA</v>
      </c>
      <c r="L1851" s="95">
        <v>9</v>
      </c>
      <c r="M1851" s="95">
        <f>COUNTIF($D$3:K1851,K1851)</f>
        <v>115</v>
      </c>
    </row>
    <row r="1852" spans="1:13" x14ac:dyDescent="0.25">
      <c r="A1852" s="95">
        <v>1850</v>
      </c>
      <c r="B1852" s="95">
        <f>COUNTIF($D$3:K1852,D1852)</f>
        <v>116</v>
      </c>
      <c r="C1852" s="95">
        <v>16</v>
      </c>
      <c r="D1852" s="95" t="str">
        <f t="shared" si="118"/>
        <v>HOU</v>
      </c>
      <c r="E1852" s="95">
        <f t="shared" si="116"/>
        <v>1</v>
      </c>
      <c r="F1852" s="95" t="str" cm="1">
        <f t="array" ref="F1852">_xlfn.IFS(G1852&gt;H1852,"W",G1852&lt;H1852,"L",G1852=H1852,"---")</f>
        <v>W</v>
      </c>
      <c r="G1852" s="165">
        <v>6</v>
      </c>
      <c r="H1852" s="165">
        <v>5</v>
      </c>
      <c r="I1852" s="95" t="str" cm="1">
        <f t="array" ref="I1852">_xlfn.IFS(H1852&gt;G1852,"W",H1852&lt;G1852,"L",H1852=G1852,"---")</f>
        <v>L</v>
      </c>
      <c r="J1852" s="95">
        <f t="shared" si="117"/>
        <v>0</v>
      </c>
      <c r="K1852" s="95" t="str">
        <f t="shared" si="119"/>
        <v>OAK</v>
      </c>
      <c r="L1852" s="95">
        <v>10</v>
      </c>
      <c r="M1852" s="95">
        <f>COUNTIF($D$3:K1852,K1852)</f>
        <v>117</v>
      </c>
    </row>
    <row r="1853" spans="1:13" x14ac:dyDescent="0.25">
      <c r="A1853" s="95">
        <v>1851</v>
      </c>
      <c r="B1853" s="95">
        <f>COUNTIF($D$3:K1853,D1853)</f>
        <v>116</v>
      </c>
      <c r="C1853" s="95">
        <v>14</v>
      </c>
      <c r="D1853" s="95" t="str">
        <f t="shared" si="118"/>
        <v>MIN</v>
      </c>
      <c r="E1853" s="95">
        <f t="shared" si="116"/>
        <v>1</v>
      </c>
      <c r="F1853" s="95" t="str" cm="1">
        <f t="array" ref="F1853">_xlfn.IFS(G1853&gt;H1853,"W",G1853&lt;H1853,"L",G1853=H1853,"---")</f>
        <v>W</v>
      </c>
      <c r="G1853" s="165">
        <v>13</v>
      </c>
      <c r="H1853" s="165">
        <v>7</v>
      </c>
      <c r="I1853" s="95" t="str" cm="1">
        <f t="array" ref="I1853">_xlfn.IFS(H1853&gt;G1853,"W",H1853&lt;G1853,"L",H1853=G1853,"---")</f>
        <v>L</v>
      </c>
      <c r="J1853" s="95">
        <f t="shared" si="117"/>
        <v>0</v>
      </c>
      <c r="K1853" s="95" t="str">
        <f t="shared" si="119"/>
        <v>CHR</v>
      </c>
      <c r="L1853" s="95">
        <v>12</v>
      </c>
      <c r="M1853" s="95">
        <f>COUNTIF($D$3:K1853,K1853)</f>
        <v>116</v>
      </c>
    </row>
    <row r="1854" spans="1:13" x14ac:dyDescent="0.25">
      <c r="A1854" s="95">
        <v>1852</v>
      </c>
      <c r="B1854" s="95">
        <f>COUNTIF($D$3:K1854,D1854)</f>
        <v>116</v>
      </c>
      <c r="C1854" s="95">
        <v>11</v>
      </c>
      <c r="D1854" s="95" t="str">
        <f t="shared" si="118"/>
        <v>LAA</v>
      </c>
      <c r="E1854" s="95">
        <f t="shared" si="116"/>
        <v>0</v>
      </c>
      <c r="F1854" s="95" t="str" cm="1">
        <f t="array" ref="F1854">_xlfn.IFS(G1854&gt;H1854,"W",G1854&lt;H1854,"L",G1854=H1854,"---")</f>
        <v>L</v>
      </c>
      <c r="G1854" s="165">
        <v>3</v>
      </c>
      <c r="H1854" s="165">
        <v>5</v>
      </c>
      <c r="I1854" s="95" t="str" cm="1">
        <f t="array" ref="I1854">_xlfn.IFS(H1854&gt;G1854,"W",H1854&lt;G1854,"L",H1854=G1854,"---")</f>
        <v>W</v>
      </c>
      <c r="J1854" s="95">
        <f t="shared" si="117"/>
        <v>1</v>
      </c>
      <c r="K1854" s="95" t="str">
        <f t="shared" si="119"/>
        <v>KCM</v>
      </c>
      <c r="L1854" s="95">
        <v>13</v>
      </c>
      <c r="M1854" s="95">
        <f>COUNTIF($D$3:K1854,K1854)</f>
        <v>118</v>
      </c>
    </row>
    <row r="1855" spans="1:13" x14ac:dyDescent="0.25">
      <c r="A1855" s="95">
        <v>1853</v>
      </c>
      <c r="B1855" s="95">
        <f>COUNTIF($D$3:K1855,D1855)</f>
        <v>116</v>
      </c>
      <c r="C1855" s="95">
        <v>23</v>
      </c>
      <c r="D1855" s="95" t="str">
        <f t="shared" si="118"/>
        <v>MIA</v>
      </c>
      <c r="E1855" s="95">
        <f t="shared" si="116"/>
        <v>0</v>
      </c>
      <c r="F1855" s="95" t="str" cm="1">
        <f t="array" ref="F1855">_xlfn.IFS(G1855&gt;H1855,"W",G1855&lt;H1855,"L",G1855=H1855,"---")</f>
        <v>L</v>
      </c>
      <c r="G1855" s="165">
        <v>4</v>
      </c>
      <c r="H1855" s="165">
        <v>5</v>
      </c>
      <c r="I1855" s="95" t="str" cm="1">
        <f t="array" ref="I1855">_xlfn.IFS(H1855&gt;G1855,"W",H1855&lt;G1855,"L",H1855=G1855,"---")</f>
        <v>W</v>
      </c>
      <c r="J1855" s="95">
        <f t="shared" si="117"/>
        <v>1</v>
      </c>
      <c r="K1855" s="95" t="str">
        <f t="shared" si="119"/>
        <v>NYC</v>
      </c>
      <c r="L1855" s="95">
        <v>17</v>
      </c>
      <c r="M1855" s="95">
        <f>COUNTIF($D$3:K1855,K1855)</f>
        <v>117</v>
      </c>
    </row>
    <row r="1856" spans="1:13" x14ac:dyDescent="0.25">
      <c r="A1856" s="95">
        <v>1854</v>
      </c>
      <c r="B1856" s="95">
        <f>COUNTIF($D$3:K1856,D1856)</f>
        <v>115</v>
      </c>
      <c r="C1856" s="95">
        <v>24</v>
      </c>
      <c r="D1856" s="95" t="str">
        <f t="shared" si="118"/>
        <v>CIN</v>
      </c>
      <c r="E1856" s="95">
        <f t="shared" si="116"/>
        <v>0</v>
      </c>
      <c r="F1856" s="95" t="str" cm="1">
        <f t="array" ref="F1856">_xlfn.IFS(G1856&gt;H1856,"W",G1856&lt;H1856,"L",G1856=H1856,"---")</f>
        <v>L</v>
      </c>
      <c r="G1856" s="165">
        <v>0</v>
      </c>
      <c r="H1856" s="165">
        <v>6</v>
      </c>
      <c r="I1856" s="95" t="str" cm="1">
        <f t="array" ref="I1856">_xlfn.IFS(H1856&gt;G1856,"W",H1856&lt;G1856,"L",H1856=G1856,"---")</f>
        <v>W</v>
      </c>
      <c r="J1856" s="95">
        <f t="shared" si="117"/>
        <v>1</v>
      </c>
      <c r="K1856" s="95" t="str">
        <f t="shared" si="119"/>
        <v>PHI</v>
      </c>
      <c r="L1856" s="95">
        <v>18</v>
      </c>
      <c r="M1856" s="95">
        <f>COUNTIF($D$3:K1856,K1856)</f>
        <v>117</v>
      </c>
    </row>
    <row r="1857" spans="1:13" x14ac:dyDescent="0.25">
      <c r="A1857" s="95">
        <v>1855</v>
      </c>
      <c r="B1857" s="95">
        <f>COUNTIF($D$3:K1857,D1857)</f>
        <v>115</v>
      </c>
      <c r="C1857" s="95">
        <v>19</v>
      </c>
      <c r="D1857" s="95" t="str">
        <f t="shared" si="118"/>
        <v>BKN</v>
      </c>
      <c r="E1857" s="95">
        <f t="shared" si="116"/>
        <v>0</v>
      </c>
      <c r="F1857" s="95" t="str" cm="1">
        <f t="array" ref="F1857">_xlfn.IFS(G1857&gt;H1857,"W",G1857&lt;H1857,"L",G1857=H1857,"---")</f>
        <v>L</v>
      </c>
      <c r="G1857" s="165">
        <v>2</v>
      </c>
      <c r="H1857" s="165">
        <v>3</v>
      </c>
      <c r="I1857" s="95" t="str" cm="1">
        <f t="array" ref="I1857">_xlfn.IFS(H1857&gt;G1857,"W",H1857&lt;G1857,"L",H1857=G1857,"---")</f>
        <v>W</v>
      </c>
      <c r="J1857" s="95">
        <f t="shared" si="117"/>
        <v>1</v>
      </c>
      <c r="K1857" s="95" t="str">
        <f t="shared" si="119"/>
        <v>PIT</v>
      </c>
      <c r="L1857" s="95">
        <v>21</v>
      </c>
      <c r="M1857" s="95">
        <f>COUNTIF($D$3:K1857,K1857)</f>
        <v>116</v>
      </c>
    </row>
    <row r="1858" spans="1:13" x14ac:dyDescent="0.25">
      <c r="A1858" s="95">
        <v>1856</v>
      </c>
      <c r="B1858" s="95">
        <f>COUNTIF($D$3:K1858,D1858)</f>
        <v>116</v>
      </c>
      <c r="C1858" s="95">
        <v>20</v>
      </c>
      <c r="D1858" s="95" t="str">
        <f t="shared" si="118"/>
        <v>WAS</v>
      </c>
      <c r="E1858" s="95">
        <f t="shared" ref="E1858:E1921" si="120">IF(F1858="W",1,0)</f>
        <v>1</v>
      </c>
      <c r="F1858" s="95" t="str" cm="1">
        <f t="array" ref="F1858">_xlfn.IFS(G1858&gt;H1858,"W",G1858&lt;H1858,"L",G1858=H1858,"---")</f>
        <v>W</v>
      </c>
      <c r="G1858" s="165">
        <v>7</v>
      </c>
      <c r="H1858" s="165">
        <v>5</v>
      </c>
      <c r="I1858" s="95" t="str" cm="1">
        <f t="array" ref="I1858">_xlfn.IFS(H1858&gt;G1858,"W",H1858&lt;G1858,"L",H1858=G1858,"---")</f>
        <v>L</v>
      </c>
      <c r="J1858" s="95">
        <f t="shared" ref="J1858:J1921" si="121">IF(I1858="W",1,0)</f>
        <v>0</v>
      </c>
      <c r="K1858" s="95" t="str">
        <f t="shared" si="119"/>
        <v>ATL</v>
      </c>
      <c r="L1858" s="95">
        <v>22</v>
      </c>
      <c r="M1858" s="95">
        <f>COUNTIF($D$3:K1858,K1858)</f>
        <v>117</v>
      </c>
    </row>
    <row r="1859" spans="1:13" x14ac:dyDescent="0.25">
      <c r="A1859" s="95">
        <v>1857</v>
      </c>
      <c r="B1859" s="95">
        <f>COUNTIF($D$3:K1859,D1859)</f>
        <v>118</v>
      </c>
      <c r="C1859" s="95">
        <v>29</v>
      </c>
      <c r="D1859" s="95" t="str">
        <f t="shared" si="118"/>
        <v>LAP</v>
      </c>
      <c r="E1859" s="95">
        <f t="shared" si="120"/>
        <v>0</v>
      </c>
      <c r="F1859" s="95" t="str" cm="1">
        <f t="array" ref="F1859">_xlfn.IFS(G1859&gt;H1859,"W",G1859&lt;H1859,"L",G1859=H1859,"---")</f>
        <v>L</v>
      </c>
      <c r="G1859" s="165">
        <v>1</v>
      </c>
      <c r="H1859" s="165">
        <v>3</v>
      </c>
      <c r="I1859" s="95" t="str" cm="1">
        <f t="array" ref="I1859">_xlfn.IFS(H1859&gt;G1859,"W",H1859&lt;G1859,"L",H1859=G1859,"---")</f>
        <v>W</v>
      </c>
      <c r="J1859" s="95">
        <f t="shared" si="121"/>
        <v>1</v>
      </c>
      <c r="K1859" s="95" t="str">
        <f t="shared" si="119"/>
        <v>OKC</v>
      </c>
      <c r="L1859" s="95">
        <v>27</v>
      </c>
      <c r="M1859" s="95">
        <f>COUNTIF($D$3:K1859,K1859)</f>
        <v>116</v>
      </c>
    </row>
    <row r="1860" spans="1:13" x14ac:dyDescent="0.25">
      <c r="A1860" s="95">
        <v>1858</v>
      </c>
      <c r="B1860" s="95">
        <f>COUNTIF($D$3:K1860,D1860)</f>
        <v>116</v>
      </c>
      <c r="C1860" s="95">
        <v>28</v>
      </c>
      <c r="D1860" s="95" t="str">
        <f t="shared" ref="D1860:D1923" si="122">_xlfn.XLOOKUP($C1860,$O$3:$O$34,$P$3:$P$34,"---",0,1)</f>
        <v>COL</v>
      </c>
      <c r="E1860" s="95">
        <f t="shared" si="120"/>
        <v>1</v>
      </c>
      <c r="F1860" s="95" t="str" cm="1">
        <f t="array" ref="F1860">_xlfn.IFS(G1860&gt;H1860,"W",G1860&lt;H1860,"L",G1860=H1860,"---")</f>
        <v>W</v>
      </c>
      <c r="G1860" s="165">
        <v>7</v>
      </c>
      <c r="H1860" s="165">
        <v>2</v>
      </c>
      <c r="I1860" s="95" t="str" cm="1">
        <f t="array" ref="I1860">_xlfn.IFS(H1860&gt;G1860,"W",H1860&lt;G1860,"L",H1860=G1860,"---")</f>
        <v>L</v>
      </c>
      <c r="J1860" s="95">
        <f t="shared" si="121"/>
        <v>0</v>
      </c>
      <c r="K1860" s="95" t="str">
        <f t="shared" ref="K1860:K1923" si="123">_xlfn.XLOOKUP($L1860,$O$3:$O$34,$P$3:$P$34,"---",0,1)</f>
        <v>PHX</v>
      </c>
      <c r="L1860" s="95">
        <v>30</v>
      </c>
      <c r="M1860" s="95">
        <f>COUNTIF($D$3:K1860,K1860)</f>
        <v>116</v>
      </c>
    </row>
    <row r="1861" spans="1:13" x14ac:dyDescent="0.25">
      <c r="A1861" s="95">
        <v>1859</v>
      </c>
      <c r="B1861" s="95">
        <f>COUNTIF($D$3:K1861,D1861)</f>
        <v>115</v>
      </c>
      <c r="C1861" s="95">
        <v>25</v>
      </c>
      <c r="D1861" s="95" t="str">
        <f t="shared" si="122"/>
        <v>CHC</v>
      </c>
      <c r="E1861" s="95">
        <f t="shared" si="120"/>
        <v>0</v>
      </c>
      <c r="F1861" s="95" t="str" cm="1">
        <f t="array" ref="F1861">_xlfn.IFS(G1861&gt;H1861,"W",G1861&lt;H1861,"L",G1861=H1861,"---")</f>
        <v>L</v>
      </c>
      <c r="G1861" s="165">
        <v>2</v>
      </c>
      <c r="H1861" s="165">
        <v>7</v>
      </c>
      <c r="I1861" s="95" t="str" cm="1">
        <f t="array" ref="I1861">_xlfn.IFS(H1861&gt;G1861,"W",H1861&lt;G1861,"L",H1861=G1861,"---")</f>
        <v>W</v>
      </c>
      <c r="J1861" s="95">
        <f t="shared" si="121"/>
        <v>1</v>
      </c>
      <c r="K1861" s="95" t="str">
        <f t="shared" si="123"/>
        <v>SDT</v>
      </c>
      <c r="L1861" s="95">
        <v>31</v>
      </c>
      <c r="M1861" s="95">
        <f>COUNTIF($D$3:K1861,K1861)</f>
        <v>117</v>
      </c>
    </row>
    <row r="1862" spans="1:13" x14ac:dyDescent="0.25">
      <c r="A1862" s="95">
        <v>1860</v>
      </c>
      <c r="B1862" s="95">
        <f>COUNTIF($D$3:K1862,D1862)</f>
        <v>117</v>
      </c>
      <c r="C1862" s="95">
        <v>26</v>
      </c>
      <c r="D1862" s="95" t="str">
        <f t="shared" si="122"/>
        <v>STL</v>
      </c>
      <c r="E1862" s="95">
        <f t="shared" si="120"/>
        <v>0</v>
      </c>
      <c r="F1862" s="95" t="str" cm="1">
        <f t="array" ref="F1862">_xlfn.IFS(G1862&gt;H1862,"W",G1862&lt;H1862,"L",G1862=H1862,"---")</f>
        <v>L</v>
      </c>
      <c r="G1862" s="165">
        <v>0</v>
      </c>
      <c r="H1862" s="165">
        <v>3</v>
      </c>
      <c r="I1862" s="95" t="str" cm="1">
        <f t="array" ref="I1862">_xlfn.IFS(H1862&gt;G1862,"W",H1862&lt;G1862,"L",H1862=G1862,"---")</f>
        <v>W</v>
      </c>
      <c r="J1862" s="95">
        <f t="shared" si="121"/>
        <v>1</v>
      </c>
      <c r="K1862" s="95" t="str">
        <f t="shared" si="123"/>
        <v>SFN</v>
      </c>
      <c r="L1862" s="95">
        <v>32</v>
      </c>
      <c r="M1862" s="95">
        <f>COUNTIF($D$3:K1862,K1862)</f>
        <v>116</v>
      </c>
    </row>
    <row r="1863" spans="1:13" x14ac:dyDescent="0.25">
      <c r="A1863" s="95">
        <v>1861</v>
      </c>
      <c r="B1863" s="95">
        <f>COUNTIF($D$3:K1863,D1863)</f>
        <v>117</v>
      </c>
      <c r="C1863" s="95">
        <v>5</v>
      </c>
      <c r="D1863" s="95" t="str">
        <f t="shared" si="122"/>
        <v>DET</v>
      </c>
      <c r="E1863" s="95">
        <f t="shared" si="120"/>
        <v>1</v>
      </c>
      <c r="F1863" s="95" t="str" cm="1">
        <f t="array" ref="F1863">_xlfn.IFS(G1863&gt;H1863,"W",G1863&lt;H1863,"L",G1863=H1863,"---")</f>
        <v>W</v>
      </c>
      <c r="G1863" s="165">
        <v>5</v>
      </c>
      <c r="H1863" s="165">
        <v>3</v>
      </c>
      <c r="I1863" s="95" t="str" cm="1">
        <f t="array" ref="I1863">_xlfn.IFS(H1863&gt;G1863,"W",H1863&lt;G1863,"L",H1863=G1863,"---")</f>
        <v>L</v>
      </c>
      <c r="J1863" s="95">
        <f t="shared" si="121"/>
        <v>0</v>
      </c>
      <c r="K1863" s="95" t="str">
        <f t="shared" si="123"/>
        <v>BAL</v>
      </c>
      <c r="L1863" s="95">
        <v>3</v>
      </c>
      <c r="M1863" s="95">
        <f>COUNTIF($D$3:K1863,K1863)</f>
        <v>116</v>
      </c>
    </row>
    <row r="1864" spans="1:13" x14ac:dyDescent="0.25">
      <c r="A1864" s="95">
        <v>1862</v>
      </c>
      <c r="B1864" s="95">
        <f>COUNTIF($D$3:K1864,D1864)</f>
        <v>118</v>
      </c>
      <c r="C1864" s="95">
        <v>6</v>
      </c>
      <c r="D1864" s="95" t="str">
        <f t="shared" si="122"/>
        <v>ORL</v>
      </c>
      <c r="E1864" s="95">
        <f t="shared" si="120"/>
        <v>1</v>
      </c>
      <c r="F1864" s="95" t="str" cm="1">
        <f t="array" ref="F1864">_xlfn.IFS(G1864&gt;H1864,"W",G1864&lt;H1864,"L",G1864=H1864,"---")</f>
        <v>W</v>
      </c>
      <c r="G1864" s="165">
        <v>6</v>
      </c>
      <c r="H1864" s="165">
        <v>0</v>
      </c>
      <c r="I1864" s="95" t="str" cm="1">
        <f t="array" ref="I1864">_xlfn.IFS(H1864&gt;G1864,"W",H1864&lt;G1864,"L",H1864=G1864,"---")</f>
        <v>L</v>
      </c>
      <c r="J1864" s="95">
        <f t="shared" si="121"/>
        <v>0</v>
      </c>
      <c r="K1864" s="95" t="str">
        <f t="shared" si="123"/>
        <v>CLE</v>
      </c>
      <c r="L1864" s="95">
        <v>4</v>
      </c>
      <c r="M1864" s="95">
        <f>COUNTIF($D$3:K1864,K1864)</f>
        <v>117</v>
      </c>
    </row>
    <row r="1865" spans="1:13" x14ac:dyDescent="0.25">
      <c r="A1865" s="95">
        <v>1863</v>
      </c>
      <c r="B1865" s="95">
        <f>COUNTIF($D$3:K1865,D1865)</f>
        <v>118</v>
      </c>
      <c r="C1865" s="95">
        <v>1</v>
      </c>
      <c r="D1865" s="95" t="str">
        <f t="shared" si="122"/>
        <v>NYS</v>
      </c>
      <c r="E1865" s="95">
        <f t="shared" si="120"/>
        <v>0</v>
      </c>
      <c r="F1865" s="95" t="str" cm="1">
        <f t="array" ref="F1865">_xlfn.IFS(G1865&gt;H1865,"W",G1865&lt;H1865,"L",G1865=H1865,"---")</f>
        <v>L</v>
      </c>
      <c r="G1865" s="165">
        <v>1</v>
      </c>
      <c r="H1865" s="165">
        <v>6</v>
      </c>
      <c r="I1865" s="95" t="str" cm="1">
        <f t="array" ref="I1865">_xlfn.IFS(H1865&gt;G1865,"W",H1865&lt;G1865,"L",H1865=G1865,"---")</f>
        <v>W</v>
      </c>
      <c r="J1865" s="95">
        <f t="shared" si="121"/>
        <v>1</v>
      </c>
      <c r="K1865" s="95" t="str">
        <f t="shared" si="123"/>
        <v>IND</v>
      </c>
      <c r="L1865" s="95">
        <v>7</v>
      </c>
      <c r="M1865" s="95">
        <f>COUNTIF($D$3:K1865,K1865)</f>
        <v>117</v>
      </c>
    </row>
    <row r="1866" spans="1:13" x14ac:dyDescent="0.25">
      <c r="A1866" s="95">
        <v>1864</v>
      </c>
      <c r="B1866" s="95">
        <f>COUNTIF($D$3:K1866,D1866)</f>
        <v>118</v>
      </c>
      <c r="C1866" s="95">
        <v>2</v>
      </c>
      <c r="D1866" s="95" t="str">
        <f t="shared" si="122"/>
        <v>BOS</v>
      </c>
      <c r="E1866" s="95">
        <f t="shared" si="120"/>
        <v>0</v>
      </c>
      <c r="F1866" s="95" t="str" cm="1">
        <f t="array" ref="F1866">_xlfn.IFS(G1866&gt;H1866,"W",G1866&lt;H1866,"L",G1866=H1866,"---")</f>
        <v>L</v>
      </c>
      <c r="G1866" s="165">
        <v>0</v>
      </c>
      <c r="H1866" s="165">
        <v>1</v>
      </c>
      <c r="I1866" s="95" t="str" cm="1">
        <f t="array" ref="I1866">_xlfn.IFS(H1866&gt;G1866,"W",H1866&lt;G1866,"L",H1866=G1866,"---")</f>
        <v>W</v>
      </c>
      <c r="J1866" s="95">
        <f t="shared" si="121"/>
        <v>1</v>
      </c>
      <c r="K1866" s="95" t="str">
        <f t="shared" si="123"/>
        <v>MIL</v>
      </c>
      <c r="L1866" s="95">
        <v>8</v>
      </c>
      <c r="M1866" s="95">
        <f>COUNTIF($D$3:K1866,K1866)</f>
        <v>116</v>
      </c>
    </row>
    <row r="1867" spans="1:13" x14ac:dyDescent="0.25">
      <c r="A1867" s="95">
        <v>1865</v>
      </c>
      <c r="B1867" s="95">
        <f>COUNTIF($D$3:K1867,D1867)</f>
        <v>118</v>
      </c>
      <c r="C1867" s="95">
        <v>15</v>
      </c>
      <c r="D1867" s="95" t="str">
        <f t="shared" si="122"/>
        <v>DAL</v>
      </c>
      <c r="E1867" s="95">
        <f t="shared" si="120"/>
        <v>1</v>
      </c>
      <c r="F1867" s="95" t="str" cm="1">
        <f t="array" ref="F1867">_xlfn.IFS(G1867&gt;H1867,"W",G1867&lt;H1867,"L",G1867=H1867,"---")</f>
        <v>W</v>
      </c>
      <c r="G1867" s="165">
        <v>2</v>
      </c>
      <c r="H1867" s="165">
        <v>0</v>
      </c>
      <c r="I1867" s="95" t="str" cm="1">
        <f t="array" ref="I1867">_xlfn.IFS(H1867&gt;G1867,"W",H1867&lt;G1867,"L",H1867=G1867,"---")</f>
        <v>L</v>
      </c>
      <c r="J1867" s="95">
        <f t="shared" si="121"/>
        <v>0</v>
      </c>
      <c r="K1867" s="95" t="str">
        <f t="shared" si="123"/>
        <v>SEA</v>
      </c>
      <c r="L1867" s="95">
        <v>9</v>
      </c>
      <c r="M1867" s="95">
        <f>COUNTIF($D$3:K1867,K1867)</f>
        <v>116</v>
      </c>
    </row>
    <row r="1868" spans="1:13" x14ac:dyDescent="0.25">
      <c r="A1868" s="95">
        <v>1866</v>
      </c>
      <c r="B1868" s="95">
        <f>COUNTIF($D$3:K1868,D1868)</f>
        <v>117</v>
      </c>
      <c r="C1868" s="95">
        <v>16</v>
      </c>
      <c r="D1868" s="95" t="str">
        <f t="shared" si="122"/>
        <v>HOU</v>
      </c>
      <c r="E1868" s="95">
        <f t="shared" si="120"/>
        <v>1</v>
      </c>
      <c r="F1868" s="95" t="str" cm="1">
        <f t="array" ref="F1868">_xlfn.IFS(G1868&gt;H1868,"W",G1868&lt;H1868,"L",G1868=H1868,"---")</f>
        <v>W</v>
      </c>
      <c r="G1868" s="165">
        <v>5</v>
      </c>
      <c r="H1868" s="165">
        <v>2</v>
      </c>
      <c r="I1868" s="95" t="str" cm="1">
        <f t="array" ref="I1868">_xlfn.IFS(H1868&gt;G1868,"W",H1868&lt;G1868,"L",H1868=G1868,"---")</f>
        <v>L</v>
      </c>
      <c r="J1868" s="95">
        <f t="shared" si="121"/>
        <v>0</v>
      </c>
      <c r="K1868" s="95" t="str">
        <f t="shared" si="123"/>
        <v>OAK</v>
      </c>
      <c r="L1868" s="95">
        <v>10</v>
      </c>
      <c r="M1868" s="95">
        <f>COUNTIF($D$3:K1868,K1868)</f>
        <v>118</v>
      </c>
    </row>
    <row r="1869" spans="1:13" x14ac:dyDescent="0.25">
      <c r="A1869" s="95">
        <v>1867</v>
      </c>
      <c r="B1869" s="95">
        <f>COUNTIF($D$3:K1869,D1869)</f>
        <v>117</v>
      </c>
      <c r="C1869" s="95">
        <v>14</v>
      </c>
      <c r="D1869" s="95" t="str">
        <f t="shared" si="122"/>
        <v>MIN</v>
      </c>
      <c r="E1869" s="95">
        <f t="shared" si="120"/>
        <v>0</v>
      </c>
      <c r="F1869" s="95" t="str" cm="1">
        <f t="array" ref="F1869">_xlfn.IFS(G1869&gt;H1869,"W",G1869&lt;H1869,"L",G1869=H1869,"---")</f>
        <v>L</v>
      </c>
      <c r="G1869" s="165">
        <v>2</v>
      </c>
      <c r="H1869" s="165">
        <v>3</v>
      </c>
      <c r="I1869" s="95" t="str" cm="1">
        <f t="array" ref="I1869">_xlfn.IFS(H1869&gt;G1869,"W",H1869&lt;G1869,"L",H1869=G1869,"---")</f>
        <v>W</v>
      </c>
      <c r="J1869" s="95">
        <f t="shared" si="121"/>
        <v>1</v>
      </c>
      <c r="K1869" s="95" t="str">
        <f t="shared" si="123"/>
        <v>CHR</v>
      </c>
      <c r="L1869" s="95">
        <v>12</v>
      </c>
      <c r="M1869" s="95">
        <f>COUNTIF($D$3:K1869,K1869)</f>
        <v>117</v>
      </c>
    </row>
    <row r="1870" spans="1:13" x14ac:dyDescent="0.25">
      <c r="A1870" s="95">
        <v>1868</v>
      </c>
      <c r="B1870" s="95">
        <f>COUNTIF($D$3:K1870,D1870)</f>
        <v>117</v>
      </c>
      <c r="C1870" s="95">
        <v>11</v>
      </c>
      <c r="D1870" s="95" t="str">
        <f t="shared" si="122"/>
        <v>LAA</v>
      </c>
      <c r="E1870" s="95">
        <f t="shared" si="120"/>
        <v>0</v>
      </c>
      <c r="F1870" s="95" t="str" cm="1">
        <f t="array" ref="F1870">_xlfn.IFS(G1870&gt;H1870,"W",G1870&lt;H1870,"L",G1870=H1870,"---")</f>
        <v>L</v>
      </c>
      <c r="G1870" s="165">
        <v>4</v>
      </c>
      <c r="H1870" s="165">
        <v>11</v>
      </c>
      <c r="I1870" s="95" t="str" cm="1">
        <f t="array" ref="I1870">_xlfn.IFS(H1870&gt;G1870,"W",H1870&lt;G1870,"L",H1870=G1870,"---")</f>
        <v>W</v>
      </c>
      <c r="J1870" s="95">
        <f t="shared" si="121"/>
        <v>1</v>
      </c>
      <c r="K1870" s="95" t="str">
        <f t="shared" si="123"/>
        <v>KCM</v>
      </c>
      <c r="L1870" s="95">
        <v>13</v>
      </c>
      <c r="M1870" s="95">
        <f>COUNTIF($D$3:K1870,K1870)</f>
        <v>119</v>
      </c>
    </row>
    <row r="1871" spans="1:13" x14ac:dyDescent="0.25">
      <c r="A1871" s="95">
        <v>1869</v>
      </c>
      <c r="B1871" s="95">
        <f>COUNTIF($D$3:K1871,D1871)</f>
        <v>117</v>
      </c>
      <c r="C1871" s="95">
        <v>23</v>
      </c>
      <c r="D1871" s="95" t="str">
        <f t="shared" si="122"/>
        <v>MIA</v>
      </c>
      <c r="E1871" s="95">
        <f t="shared" si="120"/>
        <v>0</v>
      </c>
      <c r="F1871" s="95" t="str" cm="1">
        <f t="array" ref="F1871">_xlfn.IFS(G1871&gt;H1871,"W",G1871&lt;H1871,"L",G1871=H1871,"---")</f>
        <v>L</v>
      </c>
      <c r="G1871" s="165">
        <v>5</v>
      </c>
      <c r="H1871" s="165">
        <v>7</v>
      </c>
      <c r="I1871" s="95" t="str" cm="1">
        <f t="array" ref="I1871">_xlfn.IFS(H1871&gt;G1871,"W",H1871&lt;G1871,"L",H1871=G1871,"---")</f>
        <v>W</v>
      </c>
      <c r="J1871" s="95">
        <f t="shared" si="121"/>
        <v>1</v>
      </c>
      <c r="K1871" s="95" t="str">
        <f t="shared" si="123"/>
        <v>NYC</v>
      </c>
      <c r="L1871" s="95">
        <v>17</v>
      </c>
      <c r="M1871" s="95">
        <f>COUNTIF($D$3:K1871,K1871)</f>
        <v>118</v>
      </c>
    </row>
    <row r="1872" spans="1:13" x14ac:dyDescent="0.25">
      <c r="A1872" s="95">
        <v>1870</v>
      </c>
      <c r="B1872" s="95">
        <f>COUNTIF($D$3:K1872,D1872)</f>
        <v>116</v>
      </c>
      <c r="C1872" s="95">
        <v>24</v>
      </c>
      <c r="D1872" s="95" t="str">
        <f t="shared" si="122"/>
        <v>CIN</v>
      </c>
      <c r="E1872" s="95">
        <f t="shared" si="120"/>
        <v>1</v>
      </c>
      <c r="F1872" s="95" t="str" cm="1">
        <f t="array" ref="F1872">_xlfn.IFS(G1872&gt;H1872,"W",G1872&lt;H1872,"L",G1872=H1872,"---")</f>
        <v>W</v>
      </c>
      <c r="G1872" s="165">
        <v>4</v>
      </c>
      <c r="H1872" s="165">
        <v>0</v>
      </c>
      <c r="I1872" s="95" t="str" cm="1">
        <f t="array" ref="I1872">_xlfn.IFS(H1872&gt;G1872,"W",H1872&lt;G1872,"L",H1872=G1872,"---")</f>
        <v>L</v>
      </c>
      <c r="J1872" s="95">
        <f t="shared" si="121"/>
        <v>0</v>
      </c>
      <c r="K1872" s="95" t="str">
        <f t="shared" si="123"/>
        <v>PHI</v>
      </c>
      <c r="L1872" s="95">
        <v>18</v>
      </c>
      <c r="M1872" s="95">
        <f>COUNTIF($D$3:K1872,K1872)</f>
        <v>118</v>
      </c>
    </row>
    <row r="1873" spans="1:13" x14ac:dyDescent="0.25">
      <c r="A1873" s="95">
        <v>1871</v>
      </c>
      <c r="B1873" s="95">
        <f>COUNTIF($D$3:K1873,D1873)</f>
        <v>116</v>
      </c>
      <c r="C1873" s="95">
        <v>19</v>
      </c>
      <c r="D1873" s="95" t="str">
        <f t="shared" si="122"/>
        <v>BKN</v>
      </c>
      <c r="E1873" s="95">
        <f t="shared" si="120"/>
        <v>1</v>
      </c>
      <c r="F1873" s="95" t="str" cm="1">
        <f t="array" ref="F1873">_xlfn.IFS(G1873&gt;H1873,"W",G1873&lt;H1873,"L",G1873=H1873,"---")</f>
        <v>W</v>
      </c>
      <c r="G1873" s="165">
        <v>6</v>
      </c>
      <c r="H1873" s="165">
        <v>4</v>
      </c>
      <c r="I1873" s="95" t="str" cm="1">
        <f t="array" ref="I1873">_xlfn.IFS(H1873&gt;G1873,"W",H1873&lt;G1873,"L",H1873=G1873,"---")</f>
        <v>L</v>
      </c>
      <c r="J1873" s="95">
        <f t="shared" si="121"/>
        <v>0</v>
      </c>
      <c r="K1873" s="95" t="str">
        <f t="shared" si="123"/>
        <v>PIT</v>
      </c>
      <c r="L1873" s="95">
        <v>21</v>
      </c>
      <c r="M1873" s="95">
        <f>COUNTIF($D$3:K1873,K1873)</f>
        <v>117</v>
      </c>
    </row>
    <row r="1874" spans="1:13" x14ac:dyDescent="0.25">
      <c r="A1874" s="95">
        <v>1872</v>
      </c>
      <c r="B1874" s="95">
        <f>COUNTIF($D$3:K1874,D1874)</f>
        <v>117</v>
      </c>
      <c r="C1874" s="95">
        <v>20</v>
      </c>
      <c r="D1874" s="95" t="str">
        <f t="shared" si="122"/>
        <v>WAS</v>
      </c>
      <c r="E1874" s="95">
        <f t="shared" si="120"/>
        <v>1</v>
      </c>
      <c r="F1874" s="95" t="str" cm="1">
        <f t="array" ref="F1874">_xlfn.IFS(G1874&gt;H1874,"W",G1874&lt;H1874,"L",G1874=H1874,"---")</f>
        <v>W</v>
      </c>
      <c r="G1874" s="165">
        <v>4</v>
      </c>
      <c r="H1874" s="165">
        <v>3</v>
      </c>
      <c r="I1874" s="95" t="str" cm="1">
        <f t="array" ref="I1874">_xlfn.IFS(H1874&gt;G1874,"W",H1874&lt;G1874,"L",H1874=G1874,"---")</f>
        <v>L</v>
      </c>
      <c r="J1874" s="95">
        <f t="shared" si="121"/>
        <v>0</v>
      </c>
      <c r="K1874" s="95" t="str">
        <f t="shared" si="123"/>
        <v>ATL</v>
      </c>
      <c r="L1874" s="95">
        <v>22</v>
      </c>
      <c r="M1874" s="95">
        <f>COUNTIF($D$3:K1874,K1874)</f>
        <v>118</v>
      </c>
    </row>
    <row r="1875" spans="1:13" x14ac:dyDescent="0.25">
      <c r="A1875" s="95">
        <v>1873</v>
      </c>
      <c r="B1875" s="95">
        <f>COUNTIF($D$3:K1875,D1875)</f>
        <v>119</v>
      </c>
      <c r="C1875" s="95">
        <v>29</v>
      </c>
      <c r="D1875" s="95" t="str">
        <f t="shared" si="122"/>
        <v>LAP</v>
      </c>
      <c r="E1875" s="95">
        <f t="shared" si="120"/>
        <v>0</v>
      </c>
      <c r="F1875" s="95" t="str" cm="1">
        <f t="array" ref="F1875">_xlfn.IFS(G1875&gt;H1875,"W",G1875&lt;H1875,"L",G1875=H1875,"---")</f>
        <v>L</v>
      </c>
      <c r="G1875" s="165">
        <v>2</v>
      </c>
      <c r="H1875" s="165">
        <v>9</v>
      </c>
      <c r="I1875" s="95" t="str" cm="1">
        <f t="array" ref="I1875">_xlfn.IFS(H1875&gt;G1875,"W",H1875&lt;G1875,"L",H1875=G1875,"---")</f>
        <v>W</v>
      </c>
      <c r="J1875" s="95">
        <f t="shared" si="121"/>
        <v>1</v>
      </c>
      <c r="K1875" s="95" t="str">
        <f t="shared" si="123"/>
        <v>OKC</v>
      </c>
      <c r="L1875" s="95">
        <v>27</v>
      </c>
      <c r="M1875" s="95">
        <f>COUNTIF($D$3:K1875,K1875)</f>
        <v>117</v>
      </c>
    </row>
    <row r="1876" spans="1:13" x14ac:dyDescent="0.25">
      <c r="A1876" s="95">
        <v>1874</v>
      </c>
      <c r="B1876" s="95">
        <f>COUNTIF($D$3:K1876,D1876)</f>
        <v>117</v>
      </c>
      <c r="C1876" s="95">
        <v>28</v>
      </c>
      <c r="D1876" s="95" t="str">
        <f t="shared" si="122"/>
        <v>COL</v>
      </c>
      <c r="E1876" s="95">
        <f t="shared" si="120"/>
        <v>1</v>
      </c>
      <c r="F1876" s="95" t="str" cm="1">
        <f t="array" ref="F1876">_xlfn.IFS(G1876&gt;H1876,"W",G1876&lt;H1876,"L",G1876=H1876,"---")</f>
        <v>W</v>
      </c>
      <c r="G1876" s="165">
        <v>3</v>
      </c>
      <c r="H1876" s="165">
        <v>2</v>
      </c>
      <c r="I1876" s="95" t="str" cm="1">
        <f t="array" ref="I1876">_xlfn.IFS(H1876&gt;G1876,"W",H1876&lt;G1876,"L",H1876=G1876,"---")</f>
        <v>L</v>
      </c>
      <c r="J1876" s="95">
        <f t="shared" si="121"/>
        <v>0</v>
      </c>
      <c r="K1876" s="95" t="str">
        <f t="shared" si="123"/>
        <v>PHX</v>
      </c>
      <c r="L1876" s="95">
        <v>30</v>
      </c>
      <c r="M1876" s="95">
        <f>COUNTIF($D$3:K1876,K1876)</f>
        <v>117</v>
      </c>
    </row>
    <row r="1877" spans="1:13" x14ac:dyDescent="0.25">
      <c r="A1877" s="95">
        <v>1875</v>
      </c>
      <c r="B1877" s="95">
        <f>COUNTIF($D$3:K1877,D1877)</f>
        <v>116</v>
      </c>
      <c r="C1877" s="95">
        <v>25</v>
      </c>
      <c r="D1877" s="95" t="str">
        <f t="shared" si="122"/>
        <v>CHC</v>
      </c>
      <c r="E1877" s="95">
        <f t="shared" si="120"/>
        <v>1</v>
      </c>
      <c r="F1877" s="95" t="str" cm="1">
        <f t="array" ref="F1877">_xlfn.IFS(G1877&gt;H1877,"W",G1877&lt;H1877,"L",G1877=H1877,"---")</f>
        <v>W</v>
      </c>
      <c r="G1877" s="165">
        <v>6</v>
      </c>
      <c r="H1877" s="165">
        <v>4</v>
      </c>
      <c r="I1877" s="95" t="str" cm="1">
        <f t="array" ref="I1877">_xlfn.IFS(H1877&gt;G1877,"W",H1877&lt;G1877,"L",H1877=G1877,"---")</f>
        <v>L</v>
      </c>
      <c r="J1877" s="95">
        <f t="shared" si="121"/>
        <v>0</v>
      </c>
      <c r="K1877" s="95" t="str">
        <f t="shared" si="123"/>
        <v>SDT</v>
      </c>
      <c r="L1877" s="95">
        <v>31</v>
      </c>
      <c r="M1877" s="95">
        <f>COUNTIF($D$3:K1877,K1877)</f>
        <v>118</v>
      </c>
    </row>
    <row r="1878" spans="1:13" x14ac:dyDescent="0.25">
      <c r="A1878" s="95">
        <v>1876</v>
      </c>
      <c r="B1878" s="95">
        <f>COUNTIF($D$3:K1878,D1878)</f>
        <v>118</v>
      </c>
      <c r="C1878" s="95">
        <v>26</v>
      </c>
      <c r="D1878" s="95" t="str">
        <f t="shared" si="122"/>
        <v>STL</v>
      </c>
      <c r="E1878" s="95">
        <f t="shared" si="120"/>
        <v>1</v>
      </c>
      <c r="F1878" s="95" t="str" cm="1">
        <f t="array" ref="F1878">_xlfn.IFS(G1878&gt;H1878,"W",G1878&lt;H1878,"L",G1878=H1878,"---")</f>
        <v>W</v>
      </c>
      <c r="G1878" s="165">
        <v>9</v>
      </c>
      <c r="H1878" s="165">
        <v>1</v>
      </c>
      <c r="I1878" s="95" t="str" cm="1">
        <f t="array" ref="I1878">_xlfn.IFS(H1878&gt;G1878,"W",H1878&lt;G1878,"L",H1878=G1878,"---")</f>
        <v>L</v>
      </c>
      <c r="J1878" s="95">
        <f t="shared" si="121"/>
        <v>0</v>
      </c>
      <c r="K1878" s="95" t="str">
        <f t="shared" si="123"/>
        <v>SFN</v>
      </c>
      <c r="L1878" s="95">
        <v>32</v>
      </c>
      <c r="M1878" s="95">
        <f>COUNTIF($D$3:K1878,K1878)</f>
        <v>117</v>
      </c>
    </row>
    <row r="1879" spans="1:13" x14ac:dyDescent="0.25">
      <c r="A1879" s="95">
        <v>1877</v>
      </c>
      <c r="B1879" s="95">
        <f>COUNTIF($D$3:K1879,D1879)</f>
        <v>118</v>
      </c>
      <c r="C1879" s="95">
        <v>5</v>
      </c>
      <c r="D1879" s="95" t="str">
        <f t="shared" si="122"/>
        <v>DET</v>
      </c>
      <c r="E1879" s="95">
        <f t="shared" si="120"/>
        <v>0</v>
      </c>
      <c r="F1879" s="95" t="str" cm="1">
        <f t="array" ref="F1879">_xlfn.IFS(G1879&gt;H1879,"W",G1879&lt;H1879,"L",G1879=H1879,"---")</f>
        <v>L</v>
      </c>
      <c r="G1879" s="165">
        <v>2</v>
      </c>
      <c r="H1879" s="165">
        <v>4</v>
      </c>
      <c r="I1879" s="95" t="str" cm="1">
        <f t="array" ref="I1879">_xlfn.IFS(H1879&gt;G1879,"W",H1879&lt;G1879,"L",H1879=G1879,"---")</f>
        <v>W</v>
      </c>
      <c r="J1879" s="95">
        <f t="shared" si="121"/>
        <v>1</v>
      </c>
      <c r="K1879" s="95" t="str">
        <f t="shared" si="123"/>
        <v>NYS</v>
      </c>
      <c r="L1879" s="95">
        <v>1</v>
      </c>
      <c r="M1879" s="95">
        <f>COUNTIF($D$3:K1879,K1879)</f>
        <v>119</v>
      </c>
    </row>
    <row r="1880" spans="1:13" x14ac:dyDescent="0.25">
      <c r="A1880" s="95">
        <v>1878</v>
      </c>
      <c r="B1880" s="95">
        <f>COUNTIF($D$3:K1880,D1880)</f>
        <v>118</v>
      </c>
      <c r="C1880" s="95">
        <v>7</v>
      </c>
      <c r="D1880" s="95" t="str">
        <f t="shared" si="122"/>
        <v>IND</v>
      </c>
      <c r="E1880" s="95">
        <f t="shared" si="120"/>
        <v>1</v>
      </c>
      <c r="F1880" s="95" t="str" cm="1">
        <f t="array" ref="F1880">_xlfn.IFS(G1880&gt;H1880,"W",G1880&lt;H1880,"L",G1880=H1880,"---")</f>
        <v>W</v>
      </c>
      <c r="G1880" s="165">
        <v>6</v>
      </c>
      <c r="H1880" s="165">
        <v>5</v>
      </c>
      <c r="I1880" s="95" t="str" cm="1">
        <f t="array" ref="I1880">_xlfn.IFS(H1880&gt;G1880,"W",H1880&lt;G1880,"L",H1880=G1880,"---")</f>
        <v>L</v>
      </c>
      <c r="J1880" s="95">
        <f t="shared" si="121"/>
        <v>0</v>
      </c>
      <c r="K1880" s="95" t="str">
        <f t="shared" si="123"/>
        <v>BAL</v>
      </c>
      <c r="L1880" s="95">
        <v>3</v>
      </c>
      <c r="M1880" s="95">
        <f>COUNTIF($D$3:K1880,K1880)</f>
        <v>117</v>
      </c>
    </row>
    <row r="1881" spans="1:13" x14ac:dyDescent="0.25">
      <c r="A1881" s="95">
        <v>1879</v>
      </c>
      <c r="B1881" s="95">
        <f>COUNTIF($D$3:K1881,D1881)</f>
        <v>117</v>
      </c>
      <c r="C1881" s="95">
        <v>8</v>
      </c>
      <c r="D1881" s="95" t="str">
        <f t="shared" si="122"/>
        <v>MIL</v>
      </c>
      <c r="E1881" s="95">
        <f t="shared" si="120"/>
        <v>0</v>
      </c>
      <c r="F1881" s="95" t="str" cm="1">
        <f t="array" ref="F1881">_xlfn.IFS(G1881&gt;H1881,"W",G1881&lt;H1881,"L",G1881=H1881,"---")</f>
        <v>L</v>
      </c>
      <c r="G1881" s="165">
        <v>3</v>
      </c>
      <c r="H1881" s="165">
        <v>6</v>
      </c>
      <c r="I1881" s="95" t="str" cm="1">
        <f t="array" ref="I1881">_xlfn.IFS(H1881&gt;G1881,"W",H1881&lt;G1881,"L",H1881=G1881,"---")</f>
        <v>W</v>
      </c>
      <c r="J1881" s="95">
        <f t="shared" si="121"/>
        <v>1</v>
      </c>
      <c r="K1881" s="95" t="str">
        <f t="shared" si="123"/>
        <v>CLE</v>
      </c>
      <c r="L1881" s="95">
        <v>4</v>
      </c>
      <c r="M1881" s="95">
        <f>COUNTIF($D$3:K1881,K1881)</f>
        <v>118</v>
      </c>
    </row>
    <row r="1882" spans="1:13" x14ac:dyDescent="0.25">
      <c r="A1882" s="95">
        <v>1880</v>
      </c>
      <c r="B1882" s="95">
        <f>COUNTIF($D$3:K1882,D1882)</f>
        <v>118</v>
      </c>
      <c r="C1882" s="95">
        <v>11</v>
      </c>
      <c r="D1882" s="95" t="str">
        <f t="shared" si="122"/>
        <v>LAA</v>
      </c>
      <c r="E1882" s="95">
        <f t="shared" si="120"/>
        <v>0</v>
      </c>
      <c r="F1882" s="95" t="str" cm="1">
        <f t="array" ref="F1882">_xlfn.IFS(G1882&gt;H1882,"W",G1882&lt;H1882,"L",G1882=H1882,"---")</f>
        <v>L</v>
      </c>
      <c r="G1882" s="165">
        <v>2</v>
      </c>
      <c r="H1882" s="165">
        <v>4</v>
      </c>
      <c r="I1882" s="95" t="str" cm="1">
        <f t="array" ref="I1882">_xlfn.IFS(H1882&gt;G1882,"W",H1882&lt;G1882,"L",H1882=G1882,"---")</f>
        <v>W</v>
      </c>
      <c r="J1882" s="95">
        <f t="shared" si="121"/>
        <v>1</v>
      </c>
      <c r="K1882" s="95" t="str">
        <f t="shared" si="123"/>
        <v>DAL</v>
      </c>
      <c r="L1882" s="95">
        <v>15</v>
      </c>
      <c r="M1882" s="95">
        <f>COUNTIF($D$3:K1882,K1882)</f>
        <v>119</v>
      </c>
    </row>
    <row r="1883" spans="1:13" x14ac:dyDescent="0.25">
      <c r="A1883" s="95">
        <v>1881</v>
      </c>
      <c r="B1883" s="95">
        <f>COUNTIF($D$3:K1883,D1883)</f>
        <v>118</v>
      </c>
      <c r="C1883" s="95">
        <v>12</v>
      </c>
      <c r="D1883" s="95" t="str">
        <f t="shared" si="122"/>
        <v>CHR</v>
      </c>
      <c r="E1883" s="95">
        <f t="shared" si="120"/>
        <v>0</v>
      </c>
      <c r="F1883" s="95" t="str" cm="1">
        <f t="array" ref="F1883">_xlfn.IFS(G1883&gt;H1883,"W",G1883&lt;H1883,"L",G1883=H1883,"---")</f>
        <v>L</v>
      </c>
      <c r="G1883" s="165">
        <v>6</v>
      </c>
      <c r="H1883" s="165">
        <v>9</v>
      </c>
      <c r="I1883" s="95" t="str" cm="1">
        <f t="array" ref="I1883">_xlfn.IFS(H1883&gt;G1883,"W",H1883&lt;G1883,"L",H1883=G1883,"---")</f>
        <v>W</v>
      </c>
      <c r="J1883" s="95">
        <f t="shared" si="121"/>
        <v>1</v>
      </c>
      <c r="K1883" s="95" t="str">
        <f t="shared" si="123"/>
        <v>HOU</v>
      </c>
      <c r="L1883" s="95">
        <v>16</v>
      </c>
      <c r="M1883" s="95">
        <f>COUNTIF($D$3:K1883,K1883)</f>
        <v>118</v>
      </c>
    </row>
    <row r="1884" spans="1:13" x14ac:dyDescent="0.25">
      <c r="A1884" s="95">
        <v>1882</v>
      </c>
      <c r="B1884" s="95">
        <f>COUNTIF($D$3:K1884,D1884)</f>
        <v>119</v>
      </c>
      <c r="C1884" s="95">
        <v>17</v>
      </c>
      <c r="D1884" s="95" t="str">
        <f t="shared" si="122"/>
        <v>NYC</v>
      </c>
      <c r="E1884" s="95">
        <f t="shared" si="120"/>
        <v>1</v>
      </c>
      <c r="F1884" s="95" t="str" cm="1">
        <f t="array" ref="F1884">_xlfn.IFS(G1884&gt;H1884,"W",G1884&lt;H1884,"L",G1884=H1884,"---")</f>
        <v>W</v>
      </c>
      <c r="G1884" s="165">
        <v>7</v>
      </c>
      <c r="H1884" s="165">
        <v>1</v>
      </c>
      <c r="I1884" s="95" t="str" cm="1">
        <f t="array" ref="I1884">_xlfn.IFS(H1884&gt;G1884,"W",H1884&lt;G1884,"L",H1884=G1884,"---")</f>
        <v>L</v>
      </c>
      <c r="J1884" s="95">
        <f t="shared" si="121"/>
        <v>0</v>
      </c>
      <c r="K1884" s="95" t="str">
        <f t="shared" si="123"/>
        <v>PIT</v>
      </c>
      <c r="L1884" s="95">
        <v>21</v>
      </c>
      <c r="M1884" s="95">
        <f>COUNTIF($D$3:K1884,K1884)</f>
        <v>118</v>
      </c>
    </row>
    <row r="1885" spans="1:13" x14ac:dyDescent="0.25">
      <c r="A1885" s="95">
        <v>1883</v>
      </c>
      <c r="B1885" s="95">
        <f>COUNTIF($D$3:K1885,D1885)</f>
        <v>119</v>
      </c>
      <c r="C1885" s="95">
        <v>18</v>
      </c>
      <c r="D1885" s="95" t="str">
        <f t="shared" si="122"/>
        <v>PHI</v>
      </c>
      <c r="E1885" s="95">
        <f t="shared" si="120"/>
        <v>1</v>
      </c>
      <c r="F1885" s="95" t="str" cm="1">
        <f t="array" ref="F1885">_xlfn.IFS(G1885&gt;H1885,"W",G1885&lt;H1885,"L",G1885=H1885,"---")</f>
        <v>W</v>
      </c>
      <c r="G1885" s="165">
        <v>9</v>
      </c>
      <c r="H1885" s="165">
        <v>4</v>
      </c>
      <c r="I1885" s="95" t="str" cm="1">
        <f t="array" ref="I1885">_xlfn.IFS(H1885&gt;G1885,"W",H1885&lt;G1885,"L",H1885=G1885,"---")</f>
        <v>L</v>
      </c>
      <c r="J1885" s="95">
        <f t="shared" si="121"/>
        <v>0</v>
      </c>
      <c r="K1885" s="95" t="str">
        <f t="shared" si="123"/>
        <v>ATL</v>
      </c>
      <c r="L1885" s="95">
        <v>22</v>
      </c>
      <c r="M1885" s="95">
        <f>COUNTIF($D$3:K1885,K1885)</f>
        <v>119</v>
      </c>
    </row>
    <row r="1886" spans="1:13" x14ac:dyDescent="0.25">
      <c r="A1886" s="95">
        <v>1884</v>
      </c>
      <c r="B1886" s="95">
        <f>COUNTIF($D$3:K1886,D1886)</f>
        <v>117</v>
      </c>
      <c r="C1886" s="95">
        <v>19</v>
      </c>
      <c r="D1886" s="95" t="str">
        <f t="shared" si="122"/>
        <v>BKN</v>
      </c>
      <c r="E1886" s="95">
        <f t="shared" si="120"/>
        <v>1</v>
      </c>
      <c r="F1886" s="95" t="str" cm="1">
        <f t="array" ref="F1886">_xlfn.IFS(G1886&gt;H1886,"W",G1886&lt;H1886,"L",G1886=H1886,"---")</f>
        <v>W</v>
      </c>
      <c r="G1886" s="165">
        <v>11</v>
      </c>
      <c r="H1886" s="165">
        <v>7</v>
      </c>
      <c r="I1886" s="95" t="str" cm="1">
        <f t="array" ref="I1886">_xlfn.IFS(H1886&gt;G1886,"W",H1886&lt;G1886,"L",H1886=G1886,"---")</f>
        <v>L</v>
      </c>
      <c r="J1886" s="95">
        <f t="shared" si="121"/>
        <v>0</v>
      </c>
      <c r="K1886" s="95" t="str">
        <f t="shared" si="123"/>
        <v>MIA</v>
      </c>
      <c r="L1886" s="95">
        <v>23</v>
      </c>
      <c r="M1886" s="95">
        <f>COUNTIF($D$3:K1886,K1886)</f>
        <v>118</v>
      </c>
    </row>
    <row r="1887" spans="1:13" x14ac:dyDescent="0.25">
      <c r="A1887" s="95">
        <v>1885</v>
      </c>
      <c r="B1887" s="95">
        <f>COUNTIF($D$3:K1887,D1887)</f>
        <v>118</v>
      </c>
      <c r="C1887" s="95">
        <v>20</v>
      </c>
      <c r="D1887" s="95" t="str">
        <f t="shared" si="122"/>
        <v>WAS</v>
      </c>
      <c r="E1887" s="95">
        <f t="shared" si="120"/>
        <v>0</v>
      </c>
      <c r="F1887" s="95" t="str" cm="1">
        <f t="array" ref="F1887">_xlfn.IFS(G1887&gt;H1887,"W",G1887&lt;H1887,"L",G1887=H1887,"---")</f>
        <v>L</v>
      </c>
      <c r="G1887" s="165">
        <v>3</v>
      </c>
      <c r="H1887" s="165">
        <v>5</v>
      </c>
      <c r="I1887" s="95" t="str" cm="1">
        <f t="array" ref="I1887">_xlfn.IFS(H1887&gt;G1887,"W",H1887&lt;G1887,"L",H1887=G1887,"---")</f>
        <v>W</v>
      </c>
      <c r="J1887" s="95">
        <f t="shared" si="121"/>
        <v>1</v>
      </c>
      <c r="K1887" s="95" t="str">
        <f t="shared" si="123"/>
        <v>CIN</v>
      </c>
      <c r="L1887" s="95">
        <v>24</v>
      </c>
      <c r="M1887" s="95">
        <f>COUNTIF($D$3:K1887,K1887)</f>
        <v>117</v>
      </c>
    </row>
    <row r="1888" spans="1:13" x14ac:dyDescent="0.25">
      <c r="A1888" s="95">
        <v>1886</v>
      </c>
      <c r="B1888" s="95">
        <f>COUNTIF($D$3:K1888,D1888)</f>
        <v>119</v>
      </c>
      <c r="C1888" s="95">
        <v>31</v>
      </c>
      <c r="D1888" s="95" t="str">
        <f t="shared" si="122"/>
        <v>SDT</v>
      </c>
      <c r="E1888" s="95">
        <f t="shared" si="120"/>
        <v>1</v>
      </c>
      <c r="F1888" s="95" t="str" cm="1">
        <f t="array" ref="F1888">_xlfn.IFS(G1888&gt;H1888,"W",G1888&lt;H1888,"L",G1888=H1888,"---")</f>
        <v>W</v>
      </c>
      <c r="G1888" s="165">
        <v>7</v>
      </c>
      <c r="H1888" s="165">
        <v>5</v>
      </c>
      <c r="I1888" s="95" t="str" cm="1">
        <f t="array" ref="I1888">_xlfn.IFS(H1888&gt;G1888,"W",H1888&lt;G1888,"L",H1888=G1888,"---")</f>
        <v>L</v>
      </c>
      <c r="J1888" s="95">
        <f t="shared" si="121"/>
        <v>0</v>
      </c>
      <c r="K1888" s="95" t="str">
        <f t="shared" si="123"/>
        <v>OKC</v>
      </c>
      <c r="L1888" s="95">
        <v>27</v>
      </c>
      <c r="M1888" s="95">
        <f>COUNTIF($D$3:K1888,K1888)</f>
        <v>118</v>
      </c>
    </row>
    <row r="1889" spans="1:13" x14ac:dyDescent="0.25">
      <c r="A1889" s="95">
        <v>1887</v>
      </c>
      <c r="B1889" s="95">
        <f>COUNTIF($D$3:K1889,D1889)</f>
        <v>119</v>
      </c>
      <c r="C1889" s="95">
        <v>5</v>
      </c>
      <c r="D1889" s="95" t="str">
        <f t="shared" si="122"/>
        <v>DET</v>
      </c>
      <c r="E1889" s="95">
        <f t="shared" si="120"/>
        <v>0</v>
      </c>
      <c r="F1889" s="95" t="str" cm="1">
        <f t="array" ref="F1889">_xlfn.IFS(G1889&gt;H1889,"W",G1889&lt;H1889,"L",G1889=H1889,"---")</f>
        <v>L</v>
      </c>
      <c r="G1889" s="165">
        <v>3</v>
      </c>
      <c r="H1889" s="165">
        <v>4</v>
      </c>
      <c r="I1889" s="95" t="str" cm="1">
        <f t="array" ref="I1889">_xlfn.IFS(H1889&gt;G1889,"W",H1889&lt;G1889,"L",H1889=G1889,"---")</f>
        <v>W</v>
      </c>
      <c r="J1889" s="95">
        <f t="shared" si="121"/>
        <v>1</v>
      </c>
      <c r="K1889" s="95" t="str">
        <f t="shared" si="123"/>
        <v>NYS</v>
      </c>
      <c r="L1889" s="95">
        <v>1</v>
      </c>
      <c r="M1889" s="95">
        <f>COUNTIF($D$3:K1889,K1889)</f>
        <v>120</v>
      </c>
    </row>
    <row r="1890" spans="1:13" x14ac:dyDescent="0.25">
      <c r="A1890" s="95">
        <v>1888</v>
      </c>
      <c r="B1890" s="95">
        <f>COUNTIF($D$3:K1890,D1890)</f>
        <v>119</v>
      </c>
      <c r="C1890" s="95">
        <v>6</v>
      </c>
      <c r="D1890" s="95" t="str">
        <f t="shared" si="122"/>
        <v>ORL</v>
      </c>
      <c r="E1890" s="95">
        <f t="shared" si="120"/>
        <v>1</v>
      </c>
      <c r="F1890" s="95" t="str" cm="1">
        <f t="array" ref="F1890">_xlfn.IFS(G1890&gt;H1890,"W",G1890&lt;H1890,"L",G1890=H1890,"---")</f>
        <v>W</v>
      </c>
      <c r="G1890" s="165">
        <v>5</v>
      </c>
      <c r="H1890" s="165">
        <v>0</v>
      </c>
      <c r="I1890" s="95" t="str" cm="1">
        <f t="array" ref="I1890">_xlfn.IFS(H1890&gt;G1890,"W",H1890&lt;G1890,"L",H1890=G1890,"---")</f>
        <v>L</v>
      </c>
      <c r="J1890" s="95">
        <f t="shared" si="121"/>
        <v>0</v>
      </c>
      <c r="K1890" s="95" t="str">
        <f t="shared" si="123"/>
        <v>BOS</v>
      </c>
      <c r="L1890" s="95">
        <v>2</v>
      </c>
      <c r="M1890" s="95">
        <f>COUNTIF($D$3:K1890,K1890)</f>
        <v>119</v>
      </c>
    </row>
    <row r="1891" spans="1:13" x14ac:dyDescent="0.25">
      <c r="A1891" s="95">
        <v>1889</v>
      </c>
      <c r="B1891" s="95">
        <f>COUNTIF($D$3:K1891,D1891)</f>
        <v>119</v>
      </c>
      <c r="C1891" s="95">
        <v>7</v>
      </c>
      <c r="D1891" s="95" t="str">
        <f t="shared" si="122"/>
        <v>IND</v>
      </c>
      <c r="E1891" s="95">
        <f t="shared" si="120"/>
        <v>1</v>
      </c>
      <c r="F1891" s="95" t="str" cm="1">
        <f t="array" ref="F1891">_xlfn.IFS(G1891&gt;H1891,"W",G1891&lt;H1891,"L",G1891=H1891,"---")</f>
        <v>W</v>
      </c>
      <c r="G1891" s="165">
        <v>4</v>
      </c>
      <c r="H1891" s="165">
        <v>3</v>
      </c>
      <c r="I1891" s="95" t="str" cm="1">
        <f t="array" ref="I1891">_xlfn.IFS(H1891&gt;G1891,"W",H1891&lt;G1891,"L",H1891=G1891,"---")</f>
        <v>L</v>
      </c>
      <c r="J1891" s="95">
        <f t="shared" si="121"/>
        <v>0</v>
      </c>
      <c r="K1891" s="95" t="str">
        <f t="shared" si="123"/>
        <v>BAL</v>
      </c>
      <c r="L1891" s="95">
        <v>3</v>
      </c>
      <c r="M1891" s="95">
        <f>COUNTIF($D$3:K1891,K1891)</f>
        <v>118</v>
      </c>
    </row>
    <row r="1892" spans="1:13" x14ac:dyDescent="0.25">
      <c r="A1892" s="95">
        <v>1890</v>
      </c>
      <c r="B1892" s="95">
        <f>COUNTIF($D$3:K1892,D1892)</f>
        <v>118</v>
      </c>
      <c r="C1892" s="95">
        <v>8</v>
      </c>
      <c r="D1892" s="95" t="str">
        <f t="shared" si="122"/>
        <v>MIL</v>
      </c>
      <c r="E1892" s="95">
        <f t="shared" si="120"/>
        <v>1</v>
      </c>
      <c r="F1892" s="95" t="str" cm="1">
        <f t="array" ref="F1892">_xlfn.IFS(G1892&gt;H1892,"W",G1892&lt;H1892,"L",G1892=H1892,"---")</f>
        <v>W</v>
      </c>
      <c r="G1892" s="165">
        <v>6</v>
      </c>
      <c r="H1892" s="165">
        <v>2</v>
      </c>
      <c r="I1892" s="95" t="str" cm="1">
        <f t="array" ref="I1892">_xlfn.IFS(H1892&gt;G1892,"W",H1892&lt;G1892,"L",H1892=G1892,"---")</f>
        <v>L</v>
      </c>
      <c r="J1892" s="95">
        <f t="shared" si="121"/>
        <v>0</v>
      </c>
      <c r="K1892" s="95" t="str">
        <f t="shared" si="123"/>
        <v>CLE</v>
      </c>
      <c r="L1892" s="95">
        <v>4</v>
      </c>
      <c r="M1892" s="95">
        <f>COUNTIF($D$3:K1892,K1892)</f>
        <v>119</v>
      </c>
    </row>
    <row r="1893" spans="1:13" x14ac:dyDescent="0.25">
      <c r="A1893" s="95">
        <v>1891</v>
      </c>
      <c r="B1893" s="95">
        <f>COUNTIF($D$3:K1893,D1893)</f>
        <v>117</v>
      </c>
      <c r="C1893" s="95">
        <v>9</v>
      </c>
      <c r="D1893" s="95" t="str">
        <f t="shared" si="122"/>
        <v>SEA</v>
      </c>
      <c r="E1893" s="95">
        <f t="shared" si="120"/>
        <v>0</v>
      </c>
      <c r="F1893" s="95" t="str" cm="1">
        <f t="array" ref="F1893">_xlfn.IFS(G1893&gt;H1893,"W",G1893&lt;H1893,"L",G1893=H1893,"---")</f>
        <v>L</v>
      </c>
      <c r="G1893" s="165">
        <v>1</v>
      </c>
      <c r="H1893" s="165">
        <v>6</v>
      </c>
      <c r="I1893" s="95" t="str" cm="1">
        <f t="array" ref="I1893">_xlfn.IFS(H1893&gt;G1893,"W",H1893&lt;G1893,"L",H1893=G1893,"---")</f>
        <v>W</v>
      </c>
      <c r="J1893" s="95">
        <f t="shared" si="121"/>
        <v>1</v>
      </c>
      <c r="K1893" s="95" t="str">
        <f t="shared" si="123"/>
        <v>KCM</v>
      </c>
      <c r="L1893" s="95">
        <v>13</v>
      </c>
      <c r="M1893" s="95">
        <f>COUNTIF($D$3:K1893,K1893)</f>
        <v>120</v>
      </c>
    </row>
    <row r="1894" spans="1:13" x14ac:dyDescent="0.25">
      <c r="A1894" s="95">
        <v>1892</v>
      </c>
      <c r="B1894" s="95">
        <f>COUNTIF($D$3:K1894,D1894)</f>
        <v>119</v>
      </c>
      <c r="C1894" s="95">
        <v>10</v>
      </c>
      <c r="D1894" s="95" t="str">
        <f t="shared" si="122"/>
        <v>OAK</v>
      </c>
      <c r="E1894" s="95">
        <f t="shared" si="120"/>
        <v>0</v>
      </c>
      <c r="F1894" s="95" t="str" cm="1">
        <f t="array" ref="F1894">_xlfn.IFS(G1894&gt;H1894,"W",G1894&lt;H1894,"L",G1894=H1894,"---")</f>
        <v>L</v>
      </c>
      <c r="G1894" s="165">
        <v>1</v>
      </c>
      <c r="H1894" s="165">
        <v>2</v>
      </c>
      <c r="I1894" s="95" t="str" cm="1">
        <f t="array" ref="I1894">_xlfn.IFS(H1894&gt;G1894,"W",H1894&lt;G1894,"L",H1894=G1894,"---")</f>
        <v>W</v>
      </c>
      <c r="J1894" s="95">
        <f t="shared" si="121"/>
        <v>1</v>
      </c>
      <c r="K1894" s="95" t="str">
        <f t="shared" si="123"/>
        <v>MIN</v>
      </c>
      <c r="L1894" s="95">
        <v>14</v>
      </c>
      <c r="M1894" s="95">
        <f>COUNTIF($D$3:K1894,K1894)</f>
        <v>118</v>
      </c>
    </row>
    <row r="1895" spans="1:13" x14ac:dyDescent="0.25">
      <c r="A1895" s="95">
        <v>1893</v>
      </c>
      <c r="B1895" s="95">
        <f>COUNTIF($D$3:K1895,D1895)</f>
        <v>119</v>
      </c>
      <c r="C1895" s="95">
        <v>11</v>
      </c>
      <c r="D1895" s="95" t="str">
        <f t="shared" si="122"/>
        <v>LAA</v>
      </c>
      <c r="E1895" s="95">
        <f t="shared" si="120"/>
        <v>0</v>
      </c>
      <c r="F1895" s="95" t="str" cm="1">
        <f t="array" ref="F1895">_xlfn.IFS(G1895&gt;H1895,"W",G1895&lt;H1895,"L",G1895=H1895,"---")</f>
        <v>L</v>
      </c>
      <c r="G1895" s="165">
        <v>5</v>
      </c>
      <c r="H1895" s="165">
        <v>10</v>
      </c>
      <c r="I1895" s="95" t="str" cm="1">
        <f t="array" ref="I1895">_xlfn.IFS(H1895&gt;G1895,"W",H1895&lt;G1895,"L",H1895=G1895,"---")</f>
        <v>W</v>
      </c>
      <c r="J1895" s="95">
        <f t="shared" si="121"/>
        <v>1</v>
      </c>
      <c r="K1895" s="95" t="str">
        <f t="shared" si="123"/>
        <v>DAL</v>
      </c>
      <c r="L1895" s="95">
        <v>15</v>
      </c>
      <c r="M1895" s="95">
        <f>COUNTIF($D$3:K1895,K1895)</f>
        <v>120</v>
      </c>
    </row>
    <row r="1896" spans="1:13" x14ac:dyDescent="0.25">
      <c r="A1896" s="95">
        <v>1894</v>
      </c>
      <c r="B1896" s="95">
        <f>COUNTIF($D$3:K1896,D1896)</f>
        <v>119</v>
      </c>
      <c r="C1896" s="95">
        <v>12</v>
      </c>
      <c r="D1896" s="95" t="str">
        <f t="shared" si="122"/>
        <v>CHR</v>
      </c>
      <c r="E1896" s="95">
        <f t="shared" si="120"/>
        <v>1</v>
      </c>
      <c r="F1896" s="95" t="str" cm="1">
        <f t="array" ref="F1896">_xlfn.IFS(G1896&gt;H1896,"W",G1896&lt;H1896,"L",G1896=H1896,"---")</f>
        <v>W</v>
      </c>
      <c r="G1896" s="165">
        <v>7</v>
      </c>
      <c r="H1896" s="165">
        <v>6</v>
      </c>
      <c r="I1896" s="95" t="str" cm="1">
        <f t="array" ref="I1896">_xlfn.IFS(H1896&gt;G1896,"W",H1896&lt;G1896,"L",H1896=G1896,"---")</f>
        <v>L</v>
      </c>
      <c r="J1896" s="95">
        <f t="shared" si="121"/>
        <v>0</v>
      </c>
      <c r="K1896" s="95" t="str">
        <f t="shared" si="123"/>
        <v>HOU</v>
      </c>
      <c r="L1896" s="95">
        <v>16</v>
      </c>
      <c r="M1896" s="95">
        <f>COUNTIF($D$3:K1896,K1896)</f>
        <v>119</v>
      </c>
    </row>
    <row r="1897" spans="1:13" x14ac:dyDescent="0.25">
      <c r="A1897" s="95">
        <v>1895</v>
      </c>
      <c r="B1897" s="95">
        <f>COUNTIF($D$3:K1897,D1897)</f>
        <v>120</v>
      </c>
      <c r="C1897" s="95">
        <v>17</v>
      </c>
      <c r="D1897" s="95" t="str">
        <f t="shared" si="122"/>
        <v>NYC</v>
      </c>
      <c r="E1897" s="95">
        <f t="shared" si="120"/>
        <v>0</v>
      </c>
      <c r="F1897" s="95" t="str" cm="1">
        <f t="array" ref="F1897">_xlfn.IFS(G1897&gt;H1897,"W",G1897&lt;H1897,"L",G1897=H1897,"---")</f>
        <v>L</v>
      </c>
      <c r="G1897" s="165">
        <v>6</v>
      </c>
      <c r="H1897" s="165">
        <v>7</v>
      </c>
      <c r="I1897" s="95" t="str" cm="1">
        <f t="array" ref="I1897">_xlfn.IFS(H1897&gt;G1897,"W",H1897&lt;G1897,"L",H1897=G1897,"---")</f>
        <v>W</v>
      </c>
      <c r="J1897" s="95">
        <f t="shared" si="121"/>
        <v>1</v>
      </c>
      <c r="K1897" s="95" t="str">
        <f t="shared" si="123"/>
        <v>PIT</v>
      </c>
      <c r="L1897" s="95">
        <v>21</v>
      </c>
      <c r="M1897" s="95">
        <f>COUNTIF($D$3:K1897,K1897)</f>
        <v>119</v>
      </c>
    </row>
    <row r="1898" spans="1:13" x14ac:dyDescent="0.25">
      <c r="A1898" s="95">
        <v>1896</v>
      </c>
      <c r="B1898" s="95">
        <f>COUNTIF($D$3:K1898,D1898)</f>
        <v>120</v>
      </c>
      <c r="C1898" s="95">
        <v>18</v>
      </c>
      <c r="D1898" s="95" t="str">
        <f t="shared" si="122"/>
        <v>PHI</v>
      </c>
      <c r="E1898" s="95">
        <f t="shared" si="120"/>
        <v>0</v>
      </c>
      <c r="F1898" s="95" t="str" cm="1">
        <f t="array" ref="F1898">_xlfn.IFS(G1898&gt;H1898,"W",G1898&lt;H1898,"L",G1898=H1898,"---")</f>
        <v>L</v>
      </c>
      <c r="G1898" s="165">
        <v>0</v>
      </c>
      <c r="H1898" s="165">
        <v>1</v>
      </c>
      <c r="I1898" s="95" t="str" cm="1">
        <f t="array" ref="I1898">_xlfn.IFS(H1898&gt;G1898,"W",H1898&lt;G1898,"L",H1898=G1898,"---")</f>
        <v>W</v>
      </c>
      <c r="J1898" s="95">
        <f t="shared" si="121"/>
        <v>1</v>
      </c>
      <c r="K1898" s="95" t="str">
        <f t="shared" si="123"/>
        <v>ATL</v>
      </c>
      <c r="L1898" s="95">
        <v>22</v>
      </c>
      <c r="M1898" s="95">
        <f>COUNTIF($D$3:K1898,K1898)</f>
        <v>120</v>
      </c>
    </row>
    <row r="1899" spans="1:13" x14ac:dyDescent="0.25">
      <c r="A1899" s="95">
        <v>1897</v>
      </c>
      <c r="B1899" s="95">
        <f>COUNTIF($D$3:K1899,D1899)</f>
        <v>118</v>
      </c>
      <c r="C1899" s="95">
        <v>19</v>
      </c>
      <c r="D1899" s="95" t="str">
        <f t="shared" si="122"/>
        <v>BKN</v>
      </c>
      <c r="E1899" s="95">
        <f t="shared" si="120"/>
        <v>0</v>
      </c>
      <c r="F1899" s="95" t="str" cm="1">
        <f t="array" ref="F1899">_xlfn.IFS(G1899&gt;H1899,"W",G1899&lt;H1899,"L",G1899=H1899,"---")</f>
        <v>L</v>
      </c>
      <c r="G1899" s="165">
        <v>2</v>
      </c>
      <c r="H1899" s="165">
        <v>4</v>
      </c>
      <c r="I1899" s="95" t="str" cm="1">
        <f t="array" ref="I1899">_xlfn.IFS(H1899&gt;G1899,"W",H1899&lt;G1899,"L",H1899=G1899,"---")</f>
        <v>W</v>
      </c>
      <c r="J1899" s="95">
        <f t="shared" si="121"/>
        <v>1</v>
      </c>
      <c r="K1899" s="95" t="str">
        <f t="shared" si="123"/>
        <v>MIA</v>
      </c>
      <c r="L1899" s="95">
        <v>23</v>
      </c>
      <c r="M1899" s="95">
        <f>COUNTIF($D$3:K1899,K1899)</f>
        <v>119</v>
      </c>
    </row>
    <row r="1900" spans="1:13" x14ac:dyDescent="0.25">
      <c r="A1900" s="95">
        <v>1898</v>
      </c>
      <c r="B1900" s="95">
        <f>COUNTIF($D$3:K1900,D1900)</f>
        <v>119</v>
      </c>
      <c r="C1900" s="95">
        <v>20</v>
      </c>
      <c r="D1900" s="95" t="str">
        <f t="shared" si="122"/>
        <v>WAS</v>
      </c>
      <c r="E1900" s="95">
        <f t="shared" si="120"/>
        <v>1</v>
      </c>
      <c r="F1900" s="95" t="str" cm="1">
        <f t="array" ref="F1900">_xlfn.IFS(G1900&gt;H1900,"W",G1900&lt;H1900,"L",G1900=H1900,"---")</f>
        <v>W</v>
      </c>
      <c r="G1900" s="165">
        <v>4</v>
      </c>
      <c r="H1900" s="165">
        <v>2</v>
      </c>
      <c r="I1900" s="95" t="str" cm="1">
        <f t="array" ref="I1900">_xlfn.IFS(H1900&gt;G1900,"W",H1900&lt;G1900,"L",H1900=G1900,"---")</f>
        <v>L</v>
      </c>
      <c r="J1900" s="95">
        <f t="shared" si="121"/>
        <v>0</v>
      </c>
      <c r="K1900" s="95" t="str">
        <f t="shared" si="123"/>
        <v>CIN</v>
      </c>
      <c r="L1900" s="95">
        <v>24</v>
      </c>
      <c r="M1900" s="95">
        <f>COUNTIF($D$3:K1900,K1900)</f>
        <v>118</v>
      </c>
    </row>
    <row r="1901" spans="1:13" x14ac:dyDescent="0.25">
      <c r="A1901" s="95">
        <v>1899</v>
      </c>
      <c r="B1901" s="95">
        <f>COUNTIF($D$3:K1901,D1901)</f>
        <v>120</v>
      </c>
      <c r="C1901" s="95">
        <v>29</v>
      </c>
      <c r="D1901" s="95" t="str">
        <f t="shared" si="122"/>
        <v>LAP</v>
      </c>
      <c r="E1901" s="95">
        <f t="shared" si="120"/>
        <v>0</v>
      </c>
      <c r="F1901" s="95" t="str" cm="1">
        <f t="array" ref="F1901">_xlfn.IFS(G1901&gt;H1901,"W",G1901&lt;H1901,"L",G1901=H1901,"---")</f>
        <v>L</v>
      </c>
      <c r="G1901" s="165">
        <v>1</v>
      </c>
      <c r="H1901" s="165">
        <v>3</v>
      </c>
      <c r="I1901" s="95" t="str" cm="1">
        <f t="array" ref="I1901">_xlfn.IFS(H1901&gt;G1901,"W",H1901&lt;G1901,"L",H1901=G1901,"---")</f>
        <v>W</v>
      </c>
      <c r="J1901" s="95">
        <f t="shared" si="121"/>
        <v>1</v>
      </c>
      <c r="K1901" s="95" t="str">
        <f t="shared" si="123"/>
        <v>CHC</v>
      </c>
      <c r="L1901" s="95">
        <v>25</v>
      </c>
      <c r="M1901" s="95">
        <f>COUNTIF($D$3:K1901,K1901)</f>
        <v>117</v>
      </c>
    </row>
    <row r="1902" spans="1:13" x14ac:dyDescent="0.25">
      <c r="A1902" s="95">
        <v>1900</v>
      </c>
      <c r="B1902" s="95">
        <f>COUNTIF($D$3:K1902,D1902)</f>
        <v>118</v>
      </c>
      <c r="C1902" s="95">
        <v>30</v>
      </c>
      <c r="D1902" s="95" t="str">
        <f t="shared" si="122"/>
        <v>PHX</v>
      </c>
      <c r="E1902" s="95">
        <f t="shared" si="120"/>
        <v>1</v>
      </c>
      <c r="F1902" s="95" t="str" cm="1">
        <f t="array" ref="F1902">_xlfn.IFS(G1902&gt;H1902,"W",G1902&lt;H1902,"L",G1902=H1902,"---")</f>
        <v>W</v>
      </c>
      <c r="G1902" s="165">
        <v>6</v>
      </c>
      <c r="H1902" s="165">
        <v>4</v>
      </c>
      <c r="I1902" s="95" t="str" cm="1">
        <f t="array" ref="I1902">_xlfn.IFS(H1902&gt;G1902,"W",H1902&lt;G1902,"L",H1902=G1902,"---")</f>
        <v>L</v>
      </c>
      <c r="J1902" s="95">
        <f t="shared" si="121"/>
        <v>0</v>
      </c>
      <c r="K1902" s="95" t="str">
        <f t="shared" si="123"/>
        <v>STL</v>
      </c>
      <c r="L1902" s="95">
        <v>26</v>
      </c>
      <c r="M1902" s="95">
        <f>COUNTIF($D$3:K1902,K1902)</f>
        <v>119</v>
      </c>
    </row>
    <row r="1903" spans="1:13" x14ac:dyDescent="0.25">
      <c r="A1903" s="95">
        <v>1901</v>
      </c>
      <c r="B1903" s="95">
        <f>COUNTIF($D$3:K1903,D1903)</f>
        <v>120</v>
      </c>
      <c r="C1903" s="95">
        <v>31</v>
      </c>
      <c r="D1903" s="95" t="str">
        <f t="shared" si="122"/>
        <v>SDT</v>
      </c>
      <c r="E1903" s="95">
        <f t="shared" si="120"/>
        <v>0</v>
      </c>
      <c r="F1903" s="95" t="str" cm="1">
        <f t="array" ref="F1903">_xlfn.IFS(G1903&gt;H1903,"W",G1903&lt;H1903,"L",G1903=H1903,"---")</f>
        <v>L</v>
      </c>
      <c r="G1903" s="165">
        <v>4</v>
      </c>
      <c r="H1903" s="165">
        <v>8</v>
      </c>
      <c r="I1903" s="95" t="str" cm="1">
        <f t="array" ref="I1903">_xlfn.IFS(H1903&gt;G1903,"W",H1903&lt;G1903,"L",H1903=G1903,"---")</f>
        <v>W</v>
      </c>
      <c r="J1903" s="95">
        <f t="shared" si="121"/>
        <v>1</v>
      </c>
      <c r="K1903" s="95" t="str">
        <f t="shared" si="123"/>
        <v>OKC</v>
      </c>
      <c r="L1903" s="95">
        <v>27</v>
      </c>
      <c r="M1903" s="95">
        <f>COUNTIF($D$3:K1903,K1903)</f>
        <v>119</v>
      </c>
    </row>
    <row r="1904" spans="1:13" x14ac:dyDescent="0.25">
      <c r="A1904" s="95">
        <v>1902</v>
      </c>
      <c r="B1904" s="95">
        <f>COUNTIF($D$3:K1904,D1904)</f>
        <v>118</v>
      </c>
      <c r="C1904" s="95">
        <v>32</v>
      </c>
      <c r="D1904" s="95" t="str">
        <f t="shared" si="122"/>
        <v>SFN</v>
      </c>
      <c r="E1904" s="95">
        <f t="shared" si="120"/>
        <v>0</v>
      </c>
      <c r="F1904" s="95" t="str" cm="1">
        <f t="array" ref="F1904">_xlfn.IFS(G1904&gt;H1904,"W",G1904&lt;H1904,"L",G1904=H1904,"---")</f>
        <v>L</v>
      </c>
      <c r="G1904" s="165">
        <v>1</v>
      </c>
      <c r="H1904" s="165">
        <v>7</v>
      </c>
      <c r="I1904" s="95" t="str" cm="1">
        <f t="array" ref="I1904">_xlfn.IFS(H1904&gt;G1904,"W",H1904&lt;G1904,"L",H1904=G1904,"---")</f>
        <v>W</v>
      </c>
      <c r="J1904" s="95">
        <f t="shared" si="121"/>
        <v>1</v>
      </c>
      <c r="K1904" s="95" t="str">
        <f t="shared" si="123"/>
        <v>COL</v>
      </c>
      <c r="L1904" s="95">
        <v>28</v>
      </c>
      <c r="M1904" s="95">
        <f>COUNTIF($D$3:K1904,K1904)</f>
        <v>118</v>
      </c>
    </row>
    <row r="1905" spans="1:13" x14ac:dyDescent="0.25">
      <c r="A1905" s="95">
        <v>1903</v>
      </c>
      <c r="B1905" s="95">
        <f>COUNTIF($D$3:K1905,D1905)</f>
        <v>120</v>
      </c>
      <c r="C1905" s="95">
        <v>5</v>
      </c>
      <c r="D1905" s="95" t="str">
        <f t="shared" si="122"/>
        <v>DET</v>
      </c>
      <c r="E1905" s="95">
        <f t="shared" si="120"/>
        <v>1</v>
      </c>
      <c r="F1905" s="95" t="str" cm="1">
        <f t="array" ref="F1905">_xlfn.IFS(G1905&gt;H1905,"W",G1905&lt;H1905,"L",G1905=H1905,"---")</f>
        <v>W</v>
      </c>
      <c r="G1905" s="165">
        <v>11</v>
      </c>
      <c r="H1905" s="165">
        <v>3</v>
      </c>
      <c r="I1905" s="95" t="str" cm="1">
        <f t="array" ref="I1905">_xlfn.IFS(H1905&gt;G1905,"W",H1905&lt;G1905,"L",H1905=G1905,"---")</f>
        <v>L</v>
      </c>
      <c r="J1905" s="95">
        <f t="shared" si="121"/>
        <v>0</v>
      </c>
      <c r="K1905" s="95" t="str">
        <f t="shared" si="123"/>
        <v>NYS</v>
      </c>
      <c r="L1905" s="95">
        <v>1</v>
      </c>
      <c r="M1905" s="95">
        <f>COUNTIF($D$3:K1905,K1905)</f>
        <v>121</v>
      </c>
    </row>
    <row r="1906" spans="1:13" x14ac:dyDescent="0.25">
      <c r="A1906" s="95">
        <v>1904</v>
      </c>
      <c r="B1906" s="95">
        <f>COUNTIF($D$3:K1906,D1906)</f>
        <v>120</v>
      </c>
      <c r="C1906" s="95">
        <v>6</v>
      </c>
      <c r="D1906" s="95" t="str">
        <f t="shared" si="122"/>
        <v>ORL</v>
      </c>
      <c r="E1906" s="95">
        <f t="shared" si="120"/>
        <v>0</v>
      </c>
      <c r="F1906" s="95" t="str" cm="1">
        <f t="array" ref="F1906">_xlfn.IFS(G1906&gt;H1906,"W",G1906&lt;H1906,"L",G1906=H1906,"---")</f>
        <v>L</v>
      </c>
      <c r="G1906" s="165">
        <v>2</v>
      </c>
      <c r="H1906" s="165">
        <v>3</v>
      </c>
      <c r="I1906" s="95" t="str" cm="1">
        <f t="array" ref="I1906">_xlfn.IFS(H1906&gt;G1906,"W",H1906&lt;G1906,"L",H1906=G1906,"---")</f>
        <v>W</v>
      </c>
      <c r="J1906" s="95">
        <f t="shared" si="121"/>
        <v>1</v>
      </c>
      <c r="K1906" s="95" t="str">
        <f t="shared" si="123"/>
        <v>BOS</v>
      </c>
      <c r="L1906" s="95">
        <v>2</v>
      </c>
      <c r="M1906" s="95">
        <f>COUNTIF($D$3:K1906,K1906)</f>
        <v>120</v>
      </c>
    </row>
    <row r="1907" spans="1:13" x14ac:dyDescent="0.25">
      <c r="A1907" s="95">
        <v>1905</v>
      </c>
      <c r="B1907" s="95">
        <f>COUNTIF($D$3:K1907,D1907)</f>
        <v>120</v>
      </c>
      <c r="C1907" s="95">
        <v>7</v>
      </c>
      <c r="D1907" s="95" t="str">
        <f t="shared" si="122"/>
        <v>IND</v>
      </c>
      <c r="E1907" s="95">
        <f t="shared" si="120"/>
        <v>0</v>
      </c>
      <c r="F1907" s="95" t="str" cm="1">
        <f t="array" ref="F1907">_xlfn.IFS(G1907&gt;H1907,"W",G1907&lt;H1907,"L",G1907=H1907,"---")</f>
        <v>L</v>
      </c>
      <c r="G1907" s="165">
        <v>0</v>
      </c>
      <c r="H1907" s="165">
        <v>4</v>
      </c>
      <c r="I1907" s="95" t="str" cm="1">
        <f t="array" ref="I1907">_xlfn.IFS(H1907&gt;G1907,"W",H1907&lt;G1907,"L",H1907=G1907,"---")</f>
        <v>W</v>
      </c>
      <c r="J1907" s="95">
        <f t="shared" si="121"/>
        <v>1</v>
      </c>
      <c r="K1907" s="95" t="str">
        <f t="shared" si="123"/>
        <v>BAL</v>
      </c>
      <c r="L1907" s="95">
        <v>3</v>
      </c>
      <c r="M1907" s="95">
        <f>COUNTIF($D$3:K1907,K1907)</f>
        <v>119</v>
      </c>
    </row>
    <row r="1908" spans="1:13" x14ac:dyDescent="0.25">
      <c r="A1908" s="95">
        <v>1906</v>
      </c>
      <c r="B1908" s="95">
        <f>COUNTIF($D$3:K1908,D1908)</f>
        <v>119</v>
      </c>
      <c r="C1908" s="95">
        <v>8</v>
      </c>
      <c r="D1908" s="95" t="str">
        <f t="shared" si="122"/>
        <v>MIL</v>
      </c>
      <c r="E1908" s="95">
        <f t="shared" si="120"/>
        <v>0</v>
      </c>
      <c r="F1908" s="95" t="str" cm="1">
        <f t="array" ref="F1908">_xlfn.IFS(G1908&gt;H1908,"W",G1908&lt;H1908,"L",G1908=H1908,"---")</f>
        <v>L</v>
      </c>
      <c r="G1908" s="165">
        <v>1</v>
      </c>
      <c r="H1908" s="165">
        <v>2</v>
      </c>
      <c r="I1908" s="95" t="str" cm="1">
        <f t="array" ref="I1908">_xlfn.IFS(H1908&gt;G1908,"W",H1908&lt;G1908,"L",H1908=G1908,"---")</f>
        <v>W</v>
      </c>
      <c r="J1908" s="95">
        <f t="shared" si="121"/>
        <v>1</v>
      </c>
      <c r="K1908" s="95" t="str">
        <f t="shared" si="123"/>
        <v>CLE</v>
      </c>
      <c r="L1908" s="95">
        <v>4</v>
      </c>
      <c r="M1908" s="95">
        <f>COUNTIF($D$3:K1908,K1908)</f>
        <v>120</v>
      </c>
    </row>
    <row r="1909" spans="1:13" x14ac:dyDescent="0.25">
      <c r="A1909" s="95">
        <v>1907</v>
      </c>
      <c r="B1909" s="95">
        <f>COUNTIF($D$3:K1909,D1909)</f>
        <v>118</v>
      </c>
      <c r="C1909" s="95">
        <v>9</v>
      </c>
      <c r="D1909" s="95" t="str">
        <f t="shared" si="122"/>
        <v>SEA</v>
      </c>
      <c r="E1909" s="95">
        <f t="shared" si="120"/>
        <v>1</v>
      </c>
      <c r="F1909" s="95" t="str" cm="1">
        <f t="array" ref="F1909">_xlfn.IFS(G1909&gt;H1909,"W",G1909&lt;H1909,"L",G1909=H1909,"---")</f>
        <v>W</v>
      </c>
      <c r="G1909" s="165">
        <v>7</v>
      </c>
      <c r="H1909" s="165">
        <v>2</v>
      </c>
      <c r="I1909" s="95" t="str" cm="1">
        <f t="array" ref="I1909">_xlfn.IFS(H1909&gt;G1909,"W",H1909&lt;G1909,"L",H1909=G1909,"---")</f>
        <v>L</v>
      </c>
      <c r="J1909" s="95">
        <f t="shared" si="121"/>
        <v>0</v>
      </c>
      <c r="K1909" s="95" t="str">
        <f t="shared" si="123"/>
        <v>KCM</v>
      </c>
      <c r="L1909" s="95">
        <v>13</v>
      </c>
      <c r="M1909" s="95">
        <f>COUNTIF($D$3:K1909,K1909)</f>
        <v>121</v>
      </c>
    </row>
    <row r="1910" spans="1:13" x14ac:dyDescent="0.25">
      <c r="A1910" s="95">
        <v>1908</v>
      </c>
      <c r="B1910" s="95">
        <f>COUNTIF($D$3:K1910,D1910)</f>
        <v>120</v>
      </c>
      <c r="C1910" s="95">
        <v>10</v>
      </c>
      <c r="D1910" s="95" t="str">
        <f t="shared" si="122"/>
        <v>OAK</v>
      </c>
      <c r="E1910" s="95">
        <f t="shared" si="120"/>
        <v>1</v>
      </c>
      <c r="F1910" s="95" t="str" cm="1">
        <f t="array" ref="F1910">_xlfn.IFS(G1910&gt;H1910,"W",G1910&lt;H1910,"L",G1910=H1910,"---")</f>
        <v>W</v>
      </c>
      <c r="G1910" s="165">
        <v>9</v>
      </c>
      <c r="H1910" s="165">
        <v>3</v>
      </c>
      <c r="I1910" s="95" t="str" cm="1">
        <f t="array" ref="I1910">_xlfn.IFS(H1910&gt;G1910,"W",H1910&lt;G1910,"L",H1910=G1910,"---")</f>
        <v>L</v>
      </c>
      <c r="J1910" s="95">
        <f t="shared" si="121"/>
        <v>0</v>
      </c>
      <c r="K1910" s="95" t="str">
        <f t="shared" si="123"/>
        <v>MIN</v>
      </c>
      <c r="L1910" s="95">
        <v>14</v>
      </c>
      <c r="M1910" s="95">
        <f>COUNTIF($D$3:K1910,K1910)</f>
        <v>119</v>
      </c>
    </row>
    <row r="1911" spans="1:13" x14ac:dyDescent="0.25">
      <c r="A1911" s="95">
        <v>1909</v>
      </c>
      <c r="B1911" s="95">
        <f>COUNTIF($D$3:K1911,D1911)</f>
        <v>120</v>
      </c>
      <c r="C1911" s="95">
        <v>11</v>
      </c>
      <c r="D1911" s="95" t="str">
        <f t="shared" si="122"/>
        <v>LAA</v>
      </c>
      <c r="E1911" s="95">
        <f t="shared" si="120"/>
        <v>0</v>
      </c>
      <c r="F1911" s="95" t="str" cm="1">
        <f t="array" ref="F1911">_xlfn.IFS(G1911&gt;H1911,"W",G1911&lt;H1911,"L",G1911=H1911,"---")</f>
        <v>L</v>
      </c>
      <c r="G1911" s="165">
        <v>4</v>
      </c>
      <c r="H1911" s="165">
        <v>5</v>
      </c>
      <c r="I1911" s="95" t="str" cm="1">
        <f t="array" ref="I1911">_xlfn.IFS(H1911&gt;G1911,"W",H1911&lt;G1911,"L",H1911=G1911,"---")</f>
        <v>W</v>
      </c>
      <c r="J1911" s="95">
        <f t="shared" si="121"/>
        <v>1</v>
      </c>
      <c r="K1911" s="95" t="str">
        <f t="shared" si="123"/>
        <v>DAL</v>
      </c>
      <c r="L1911" s="95">
        <v>15</v>
      </c>
      <c r="M1911" s="95">
        <f>COUNTIF($D$3:K1911,K1911)</f>
        <v>121</v>
      </c>
    </row>
    <row r="1912" spans="1:13" x14ac:dyDescent="0.25">
      <c r="A1912" s="95">
        <v>1910</v>
      </c>
      <c r="B1912" s="95">
        <f>COUNTIF($D$3:K1912,D1912)</f>
        <v>120</v>
      </c>
      <c r="C1912" s="95">
        <v>12</v>
      </c>
      <c r="D1912" s="95" t="str">
        <f t="shared" si="122"/>
        <v>CHR</v>
      </c>
      <c r="E1912" s="95">
        <f t="shared" si="120"/>
        <v>0</v>
      </c>
      <c r="F1912" s="95" t="str" cm="1">
        <f t="array" ref="F1912">_xlfn.IFS(G1912&gt;H1912,"W",G1912&lt;H1912,"L",G1912=H1912,"---")</f>
        <v>L</v>
      </c>
      <c r="G1912" s="165">
        <v>3</v>
      </c>
      <c r="H1912" s="165">
        <v>4</v>
      </c>
      <c r="I1912" s="95" t="str" cm="1">
        <f t="array" ref="I1912">_xlfn.IFS(H1912&gt;G1912,"W",H1912&lt;G1912,"L",H1912=G1912,"---")</f>
        <v>W</v>
      </c>
      <c r="J1912" s="95">
        <f t="shared" si="121"/>
        <v>1</v>
      </c>
      <c r="K1912" s="95" t="str">
        <f t="shared" si="123"/>
        <v>HOU</v>
      </c>
      <c r="L1912" s="95">
        <v>16</v>
      </c>
      <c r="M1912" s="95">
        <f>COUNTIF($D$3:K1912,K1912)</f>
        <v>120</v>
      </c>
    </row>
    <row r="1913" spans="1:13" x14ac:dyDescent="0.25">
      <c r="A1913" s="95">
        <v>1911</v>
      </c>
      <c r="B1913" s="95">
        <f>COUNTIF($D$3:K1913,D1913)</f>
        <v>121</v>
      </c>
      <c r="C1913" s="95">
        <v>17</v>
      </c>
      <c r="D1913" s="95" t="str">
        <f t="shared" si="122"/>
        <v>NYC</v>
      </c>
      <c r="E1913" s="95">
        <f t="shared" si="120"/>
        <v>1</v>
      </c>
      <c r="F1913" s="95" t="str" cm="1">
        <f t="array" ref="F1913">_xlfn.IFS(G1913&gt;H1913,"W",G1913&lt;H1913,"L",G1913=H1913,"---")</f>
        <v>W</v>
      </c>
      <c r="G1913" s="165">
        <v>10</v>
      </c>
      <c r="H1913" s="165">
        <v>1</v>
      </c>
      <c r="I1913" s="95" t="str" cm="1">
        <f t="array" ref="I1913">_xlfn.IFS(H1913&gt;G1913,"W",H1913&lt;G1913,"L",H1913=G1913,"---")</f>
        <v>L</v>
      </c>
      <c r="J1913" s="95">
        <f t="shared" si="121"/>
        <v>0</v>
      </c>
      <c r="K1913" s="95" t="str">
        <f t="shared" si="123"/>
        <v>PIT</v>
      </c>
      <c r="L1913" s="95">
        <v>21</v>
      </c>
      <c r="M1913" s="95">
        <f>COUNTIF($D$3:K1913,K1913)</f>
        <v>120</v>
      </c>
    </row>
    <row r="1914" spans="1:13" x14ac:dyDescent="0.25">
      <c r="A1914" s="95">
        <v>1912</v>
      </c>
      <c r="B1914" s="95">
        <f>COUNTIF($D$3:K1914,D1914)</f>
        <v>121</v>
      </c>
      <c r="C1914" s="95">
        <v>18</v>
      </c>
      <c r="D1914" s="95" t="str">
        <f t="shared" si="122"/>
        <v>PHI</v>
      </c>
      <c r="E1914" s="95">
        <f t="shared" si="120"/>
        <v>0</v>
      </c>
      <c r="F1914" s="95" t="str" cm="1">
        <f t="array" ref="F1914">_xlfn.IFS(G1914&gt;H1914,"W",G1914&lt;H1914,"L",G1914=H1914,"---")</f>
        <v>L</v>
      </c>
      <c r="G1914" s="165">
        <v>2</v>
      </c>
      <c r="H1914" s="165">
        <v>3</v>
      </c>
      <c r="I1914" s="95" t="str" cm="1">
        <f t="array" ref="I1914">_xlfn.IFS(H1914&gt;G1914,"W",H1914&lt;G1914,"L",H1914=G1914,"---")</f>
        <v>W</v>
      </c>
      <c r="J1914" s="95">
        <f t="shared" si="121"/>
        <v>1</v>
      </c>
      <c r="K1914" s="95" t="str">
        <f t="shared" si="123"/>
        <v>ATL</v>
      </c>
      <c r="L1914" s="95">
        <v>22</v>
      </c>
      <c r="M1914" s="95">
        <f>COUNTIF($D$3:K1914,K1914)</f>
        <v>121</v>
      </c>
    </row>
    <row r="1915" spans="1:13" x14ac:dyDescent="0.25">
      <c r="A1915" s="95">
        <v>1913</v>
      </c>
      <c r="B1915" s="95">
        <f>COUNTIF($D$3:K1915,D1915)</f>
        <v>119</v>
      </c>
      <c r="C1915" s="95">
        <v>19</v>
      </c>
      <c r="D1915" s="95" t="str">
        <f t="shared" si="122"/>
        <v>BKN</v>
      </c>
      <c r="E1915" s="95">
        <f t="shared" si="120"/>
        <v>1</v>
      </c>
      <c r="F1915" s="95" t="str" cm="1">
        <f t="array" ref="F1915">_xlfn.IFS(G1915&gt;H1915,"W",G1915&lt;H1915,"L",G1915=H1915,"---")</f>
        <v>W</v>
      </c>
      <c r="G1915" s="165">
        <v>6</v>
      </c>
      <c r="H1915" s="165">
        <v>4</v>
      </c>
      <c r="I1915" s="95" t="str" cm="1">
        <f t="array" ref="I1915">_xlfn.IFS(H1915&gt;G1915,"W",H1915&lt;G1915,"L",H1915=G1915,"---")</f>
        <v>L</v>
      </c>
      <c r="J1915" s="95">
        <f t="shared" si="121"/>
        <v>0</v>
      </c>
      <c r="K1915" s="95" t="str">
        <f t="shared" si="123"/>
        <v>MIA</v>
      </c>
      <c r="L1915" s="95">
        <v>23</v>
      </c>
      <c r="M1915" s="95">
        <f>COUNTIF($D$3:K1915,K1915)</f>
        <v>120</v>
      </c>
    </row>
    <row r="1916" spans="1:13" x14ac:dyDescent="0.25">
      <c r="A1916" s="95">
        <v>1914</v>
      </c>
      <c r="B1916" s="95">
        <f>COUNTIF($D$3:K1916,D1916)</f>
        <v>120</v>
      </c>
      <c r="C1916" s="95">
        <v>20</v>
      </c>
      <c r="D1916" s="95" t="str">
        <f t="shared" si="122"/>
        <v>WAS</v>
      </c>
      <c r="E1916" s="95">
        <f t="shared" si="120"/>
        <v>0</v>
      </c>
      <c r="F1916" s="95" t="str" cm="1">
        <f t="array" ref="F1916">_xlfn.IFS(G1916&gt;H1916,"W",G1916&lt;H1916,"L",G1916=H1916,"---")</f>
        <v>L</v>
      </c>
      <c r="G1916" s="165">
        <v>2</v>
      </c>
      <c r="H1916" s="165">
        <v>4</v>
      </c>
      <c r="I1916" s="95" t="str" cm="1">
        <f t="array" ref="I1916">_xlfn.IFS(H1916&gt;G1916,"W",H1916&lt;G1916,"L",H1916=G1916,"---")</f>
        <v>W</v>
      </c>
      <c r="J1916" s="95">
        <f t="shared" si="121"/>
        <v>1</v>
      </c>
      <c r="K1916" s="95" t="str">
        <f t="shared" si="123"/>
        <v>CIN</v>
      </c>
      <c r="L1916" s="95">
        <v>24</v>
      </c>
      <c r="M1916" s="95">
        <f>COUNTIF($D$3:K1916,K1916)</f>
        <v>119</v>
      </c>
    </row>
    <row r="1917" spans="1:13" x14ac:dyDescent="0.25">
      <c r="A1917" s="95">
        <v>1915</v>
      </c>
      <c r="B1917" s="95">
        <f>COUNTIF($D$3:K1917,D1917)</f>
        <v>121</v>
      </c>
      <c r="C1917" s="95">
        <v>29</v>
      </c>
      <c r="D1917" s="95" t="str">
        <f t="shared" si="122"/>
        <v>LAP</v>
      </c>
      <c r="E1917" s="95">
        <f t="shared" si="120"/>
        <v>0</v>
      </c>
      <c r="F1917" s="95" t="str" cm="1">
        <f t="array" ref="F1917">_xlfn.IFS(G1917&gt;H1917,"W",G1917&lt;H1917,"L",G1917=H1917,"---")</f>
        <v>L</v>
      </c>
      <c r="G1917" s="165">
        <v>2</v>
      </c>
      <c r="H1917" s="165">
        <v>9</v>
      </c>
      <c r="I1917" s="95" t="str" cm="1">
        <f t="array" ref="I1917">_xlfn.IFS(H1917&gt;G1917,"W",H1917&lt;G1917,"L",H1917=G1917,"---")</f>
        <v>W</v>
      </c>
      <c r="J1917" s="95">
        <f t="shared" si="121"/>
        <v>1</v>
      </c>
      <c r="K1917" s="95" t="str">
        <f t="shared" si="123"/>
        <v>CHC</v>
      </c>
      <c r="L1917" s="95">
        <v>25</v>
      </c>
      <c r="M1917" s="95">
        <f>COUNTIF($D$3:K1917,K1917)</f>
        <v>118</v>
      </c>
    </row>
    <row r="1918" spans="1:13" x14ac:dyDescent="0.25">
      <c r="A1918" s="95">
        <v>1916</v>
      </c>
      <c r="B1918" s="95">
        <f>COUNTIF($D$3:K1918,D1918)</f>
        <v>119</v>
      </c>
      <c r="C1918" s="95">
        <v>30</v>
      </c>
      <c r="D1918" s="95" t="str">
        <f t="shared" si="122"/>
        <v>PHX</v>
      </c>
      <c r="E1918" s="95">
        <f t="shared" si="120"/>
        <v>1</v>
      </c>
      <c r="F1918" s="95" t="str" cm="1">
        <f t="array" ref="F1918">_xlfn.IFS(G1918&gt;H1918,"W",G1918&lt;H1918,"L",G1918=H1918,"---")</f>
        <v>W</v>
      </c>
      <c r="G1918" s="165">
        <v>10</v>
      </c>
      <c r="H1918" s="165">
        <v>8</v>
      </c>
      <c r="I1918" s="95" t="str" cm="1">
        <f t="array" ref="I1918">_xlfn.IFS(H1918&gt;G1918,"W",H1918&lt;G1918,"L",H1918=G1918,"---")</f>
        <v>L</v>
      </c>
      <c r="J1918" s="95">
        <f t="shared" si="121"/>
        <v>0</v>
      </c>
      <c r="K1918" s="95" t="str">
        <f t="shared" si="123"/>
        <v>STL</v>
      </c>
      <c r="L1918" s="95">
        <v>26</v>
      </c>
      <c r="M1918" s="95">
        <f>COUNTIF($D$3:K1918,K1918)</f>
        <v>120</v>
      </c>
    </row>
    <row r="1919" spans="1:13" x14ac:dyDescent="0.25">
      <c r="A1919" s="95">
        <v>1917</v>
      </c>
      <c r="B1919" s="95">
        <f>COUNTIF($D$3:K1919,D1919)</f>
        <v>121</v>
      </c>
      <c r="C1919" s="95">
        <v>31</v>
      </c>
      <c r="D1919" s="95" t="str">
        <f t="shared" si="122"/>
        <v>SDT</v>
      </c>
      <c r="E1919" s="95">
        <f t="shared" si="120"/>
        <v>0</v>
      </c>
      <c r="F1919" s="95" t="str" cm="1">
        <f t="array" ref="F1919">_xlfn.IFS(G1919&gt;H1919,"W",G1919&lt;H1919,"L",G1919=H1919,"---")</f>
        <v>L</v>
      </c>
      <c r="G1919" s="165">
        <v>1</v>
      </c>
      <c r="H1919" s="165">
        <v>3</v>
      </c>
      <c r="I1919" s="95" t="str" cm="1">
        <f t="array" ref="I1919">_xlfn.IFS(H1919&gt;G1919,"W",H1919&lt;G1919,"L",H1919=G1919,"---")</f>
        <v>W</v>
      </c>
      <c r="J1919" s="95">
        <f t="shared" si="121"/>
        <v>1</v>
      </c>
      <c r="K1919" s="95" t="str">
        <f t="shared" si="123"/>
        <v>OKC</v>
      </c>
      <c r="L1919" s="95">
        <v>27</v>
      </c>
      <c r="M1919" s="95">
        <f>COUNTIF($D$3:K1919,K1919)</f>
        <v>120</v>
      </c>
    </row>
    <row r="1920" spans="1:13" x14ac:dyDescent="0.25">
      <c r="A1920" s="95">
        <v>1918</v>
      </c>
      <c r="B1920" s="95">
        <f>COUNTIF($D$3:K1920,D1920)</f>
        <v>119</v>
      </c>
      <c r="C1920" s="95">
        <v>32</v>
      </c>
      <c r="D1920" s="95" t="str">
        <f t="shared" si="122"/>
        <v>SFN</v>
      </c>
      <c r="E1920" s="95">
        <f t="shared" si="120"/>
        <v>0</v>
      </c>
      <c r="F1920" s="95" t="str" cm="1">
        <f t="array" ref="F1920">_xlfn.IFS(G1920&gt;H1920,"W",G1920&lt;H1920,"L",G1920=H1920,"---")</f>
        <v>L</v>
      </c>
      <c r="G1920" s="165">
        <v>6</v>
      </c>
      <c r="H1920" s="165">
        <v>7</v>
      </c>
      <c r="I1920" s="95" t="str" cm="1">
        <f t="array" ref="I1920">_xlfn.IFS(H1920&gt;G1920,"W",H1920&lt;G1920,"L",H1920=G1920,"---")</f>
        <v>W</v>
      </c>
      <c r="J1920" s="95">
        <f t="shared" si="121"/>
        <v>1</v>
      </c>
      <c r="K1920" s="95" t="str">
        <f t="shared" si="123"/>
        <v>COL</v>
      </c>
      <c r="L1920" s="95">
        <v>28</v>
      </c>
      <c r="M1920" s="95">
        <f>COUNTIF($D$3:K1920,K1920)</f>
        <v>119</v>
      </c>
    </row>
    <row r="1921" spans="1:13" x14ac:dyDescent="0.25">
      <c r="A1921" s="95">
        <v>1919</v>
      </c>
      <c r="B1921" s="95">
        <f>COUNTIF($D$3:K1921,D1921)</f>
        <v>121</v>
      </c>
      <c r="C1921" s="95">
        <v>6</v>
      </c>
      <c r="D1921" s="95" t="str">
        <f t="shared" si="122"/>
        <v>ORL</v>
      </c>
      <c r="E1921" s="95">
        <f t="shared" si="120"/>
        <v>0</v>
      </c>
      <c r="F1921" s="95" t="str" cm="1">
        <f t="array" ref="F1921">_xlfn.IFS(G1921&gt;H1921,"W",G1921&lt;H1921,"L",G1921=H1921,"---")</f>
        <v>L</v>
      </c>
      <c r="G1921" s="165">
        <v>4</v>
      </c>
      <c r="H1921" s="165">
        <v>7</v>
      </c>
      <c r="I1921" s="95" t="str" cm="1">
        <f t="array" ref="I1921">_xlfn.IFS(H1921&gt;G1921,"W",H1921&lt;G1921,"L",H1921=G1921,"---")</f>
        <v>W</v>
      </c>
      <c r="J1921" s="95">
        <f t="shared" si="121"/>
        <v>1</v>
      </c>
      <c r="K1921" s="95" t="str">
        <f t="shared" si="123"/>
        <v>BOS</v>
      </c>
      <c r="L1921" s="95">
        <v>2</v>
      </c>
      <c r="M1921" s="95">
        <f>COUNTIF($D$3:K1921,K1921)</f>
        <v>121</v>
      </c>
    </row>
    <row r="1922" spans="1:13" x14ac:dyDescent="0.25">
      <c r="A1922" s="95">
        <v>1920</v>
      </c>
      <c r="B1922" s="95">
        <f>COUNTIF($D$3:K1922,D1922)</f>
        <v>119</v>
      </c>
      <c r="C1922" s="95">
        <v>9</v>
      </c>
      <c r="D1922" s="95" t="str">
        <f t="shared" si="122"/>
        <v>SEA</v>
      </c>
      <c r="E1922" s="95">
        <f t="shared" ref="E1922:E1945" si="124">IF(F1922="W",1,0)</f>
        <v>1</v>
      </c>
      <c r="F1922" s="95" t="str" cm="1">
        <f t="array" ref="F1922">_xlfn.IFS(G1922&gt;H1922,"W",G1922&lt;H1922,"L",G1922=H1922,"---")</f>
        <v>W</v>
      </c>
      <c r="G1922" s="165">
        <v>10</v>
      </c>
      <c r="H1922" s="165">
        <v>4</v>
      </c>
      <c r="I1922" s="95" t="str" cm="1">
        <f t="array" ref="I1922">_xlfn.IFS(H1922&gt;G1922,"W",H1922&lt;G1922,"L",H1922=G1922,"---")</f>
        <v>L</v>
      </c>
      <c r="J1922" s="95">
        <f t="shared" ref="J1922:J1945" si="125">IF(I1922="W",1,0)</f>
        <v>0</v>
      </c>
      <c r="K1922" s="95" t="str">
        <f t="shared" si="123"/>
        <v>KCM</v>
      </c>
      <c r="L1922" s="95">
        <v>13</v>
      </c>
      <c r="M1922" s="95">
        <f>COUNTIF($D$3:K1922,K1922)</f>
        <v>122</v>
      </c>
    </row>
    <row r="1923" spans="1:13" x14ac:dyDescent="0.25">
      <c r="A1923" s="95">
        <v>1921</v>
      </c>
      <c r="B1923" s="95">
        <f>COUNTIF($D$3:K1923,D1923)</f>
        <v>121</v>
      </c>
      <c r="C1923" s="95">
        <v>10</v>
      </c>
      <c r="D1923" s="95" t="str">
        <f t="shared" si="122"/>
        <v>OAK</v>
      </c>
      <c r="E1923" s="95">
        <f t="shared" si="124"/>
        <v>0</v>
      </c>
      <c r="F1923" s="95" t="str" cm="1">
        <f t="array" ref="F1923">_xlfn.IFS(G1923&gt;H1923,"W",G1923&lt;H1923,"L",G1923=H1923,"---")</f>
        <v>L</v>
      </c>
      <c r="G1923" s="165">
        <v>6</v>
      </c>
      <c r="H1923" s="165">
        <v>9</v>
      </c>
      <c r="I1923" s="95" t="str" cm="1">
        <f t="array" ref="I1923">_xlfn.IFS(H1923&gt;G1923,"W",H1923&lt;G1923,"L",H1923=G1923,"---")</f>
        <v>W</v>
      </c>
      <c r="J1923" s="95">
        <f t="shared" si="125"/>
        <v>1</v>
      </c>
      <c r="K1923" s="95" t="str">
        <f t="shared" si="123"/>
        <v>MIN</v>
      </c>
      <c r="L1923" s="95">
        <v>14</v>
      </c>
      <c r="M1923" s="95">
        <f>COUNTIF($D$3:K1923,K1923)</f>
        <v>120</v>
      </c>
    </row>
    <row r="1924" spans="1:13" x14ac:dyDescent="0.25">
      <c r="A1924" s="95">
        <v>1922</v>
      </c>
      <c r="B1924" s="95">
        <f>COUNTIF($D$3:K1924,D1924)</f>
        <v>122</v>
      </c>
      <c r="C1924" s="95">
        <v>29</v>
      </c>
      <c r="D1924" s="95" t="str">
        <f t="shared" ref="D1924:D1987" si="126">_xlfn.XLOOKUP($C1924,$O$3:$O$34,$P$3:$P$34,"---",0,1)</f>
        <v>LAP</v>
      </c>
      <c r="E1924" s="95">
        <f t="shared" si="124"/>
        <v>0</v>
      </c>
      <c r="F1924" s="95" t="str" cm="1">
        <f t="array" ref="F1924">_xlfn.IFS(G1924&gt;H1924,"W",G1924&lt;H1924,"L",G1924=H1924,"---")</f>
        <v>L</v>
      </c>
      <c r="G1924" s="165">
        <v>4</v>
      </c>
      <c r="H1924" s="165">
        <v>8</v>
      </c>
      <c r="I1924" s="95" t="str" cm="1">
        <f t="array" ref="I1924">_xlfn.IFS(H1924&gt;G1924,"W",H1924&lt;G1924,"L",H1924=G1924,"---")</f>
        <v>W</v>
      </c>
      <c r="J1924" s="95">
        <f t="shared" si="125"/>
        <v>1</v>
      </c>
      <c r="K1924" s="95" t="str">
        <f t="shared" ref="K1924:K1987" si="127">_xlfn.XLOOKUP($L1924,$O$3:$O$34,$P$3:$P$34,"---",0,1)</f>
        <v>CHC</v>
      </c>
      <c r="L1924" s="95">
        <v>25</v>
      </c>
      <c r="M1924" s="95">
        <f>COUNTIF($D$3:K1924,K1924)</f>
        <v>119</v>
      </c>
    </row>
    <row r="1925" spans="1:13" x14ac:dyDescent="0.25">
      <c r="A1925" s="95">
        <v>1923</v>
      </c>
      <c r="B1925" s="95">
        <f>COUNTIF($D$3:K1925,D1925)</f>
        <v>120</v>
      </c>
      <c r="C1925" s="95">
        <v>30</v>
      </c>
      <c r="D1925" s="95" t="str">
        <f t="shared" si="126"/>
        <v>PHX</v>
      </c>
      <c r="E1925" s="95">
        <f t="shared" si="124"/>
        <v>1</v>
      </c>
      <c r="F1925" s="95" t="str" cm="1">
        <f t="array" ref="F1925">_xlfn.IFS(G1925&gt;H1925,"W",G1925&lt;H1925,"L",G1925=H1925,"---")</f>
        <v>W</v>
      </c>
      <c r="G1925" s="165">
        <v>9</v>
      </c>
      <c r="H1925" s="165">
        <v>5</v>
      </c>
      <c r="I1925" s="95" t="str" cm="1">
        <f t="array" ref="I1925">_xlfn.IFS(H1925&gt;G1925,"W",H1925&lt;G1925,"L",H1925=G1925,"---")</f>
        <v>L</v>
      </c>
      <c r="J1925" s="95">
        <f t="shared" si="125"/>
        <v>0</v>
      </c>
      <c r="K1925" s="95" t="str">
        <f t="shared" si="127"/>
        <v>STL</v>
      </c>
      <c r="L1925" s="95">
        <v>26</v>
      </c>
      <c r="M1925" s="95">
        <f>COUNTIF($D$3:K1925,K1925)</f>
        <v>121</v>
      </c>
    </row>
    <row r="1926" spans="1:13" x14ac:dyDescent="0.25">
      <c r="A1926" s="95">
        <v>1924</v>
      </c>
      <c r="B1926" s="95">
        <f>COUNTIF($D$3:K1926,D1926)</f>
        <v>120</v>
      </c>
      <c r="C1926" s="95">
        <v>32</v>
      </c>
      <c r="D1926" s="95" t="str">
        <f t="shared" si="126"/>
        <v>SFN</v>
      </c>
      <c r="E1926" s="95">
        <f t="shared" si="124"/>
        <v>1</v>
      </c>
      <c r="F1926" s="95" t="str" cm="1">
        <f t="array" ref="F1926">_xlfn.IFS(G1926&gt;H1926,"W",G1926&lt;H1926,"L",G1926=H1926,"---")</f>
        <v>W</v>
      </c>
      <c r="G1926" s="165">
        <v>4</v>
      </c>
      <c r="H1926" s="165">
        <v>3</v>
      </c>
      <c r="I1926" s="95" t="str" cm="1">
        <f t="array" ref="I1926">_xlfn.IFS(H1926&gt;G1926,"W",H1926&lt;G1926,"L",H1926=G1926,"---")</f>
        <v>L</v>
      </c>
      <c r="J1926" s="95">
        <f t="shared" si="125"/>
        <v>0</v>
      </c>
      <c r="K1926" s="95" t="str">
        <f t="shared" si="127"/>
        <v>COL</v>
      </c>
      <c r="L1926" s="95">
        <v>28</v>
      </c>
      <c r="M1926" s="95">
        <f>COUNTIF($D$3:K1926,K1926)</f>
        <v>120</v>
      </c>
    </row>
    <row r="1927" spans="1:13" x14ac:dyDescent="0.25">
      <c r="A1927" s="95">
        <v>1925</v>
      </c>
      <c r="B1927" s="95">
        <f>COUNTIF($D$3:K1927,D1927)</f>
        <v>121</v>
      </c>
      <c r="C1927" s="95">
        <v>11</v>
      </c>
      <c r="D1927" s="95" t="str">
        <f t="shared" si="126"/>
        <v>LAA</v>
      </c>
      <c r="E1927" s="95">
        <f t="shared" si="124"/>
        <v>0</v>
      </c>
      <c r="F1927" s="95" t="str" cm="1">
        <f t="array" ref="F1927">_xlfn.IFS(G1927&gt;H1927,"W",G1927&lt;H1927,"L",G1927=H1927,"---")</f>
        <v>L</v>
      </c>
      <c r="G1927" s="165">
        <v>5</v>
      </c>
      <c r="H1927" s="165">
        <v>10</v>
      </c>
      <c r="I1927" s="95" t="str" cm="1">
        <f t="array" ref="I1927">_xlfn.IFS(H1927&gt;G1927,"W",H1927&lt;G1927,"L",H1927=G1927,"---")</f>
        <v>W</v>
      </c>
      <c r="J1927" s="95">
        <f t="shared" si="125"/>
        <v>1</v>
      </c>
      <c r="K1927" s="95" t="str">
        <f t="shared" si="127"/>
        <v>NYS</v>
      </c>
      <c r="L1927" s="95">
        <v>1</v>
      </c>
      <c r="M1927" s="95">
        <f>COUNTIF($D$3:K1927,K1927)</f>
        <v>122</v>
      </c>
    </row>
    <row r="1928" spans="1:13" x14ac:dyDescent="0.25">
      <c r="A1928" s="95">
        <v>1926</v>
      </c>
      <c r="B1928" s="95">
        <f>COUNTIF($D$3:K1928,D1928)</f>
        <v>121</v>
      </c>
      <c r="C1928" s="95">
        <v>12</v>
      </c>
      <c r="D1928" s="95" t="str">
        <f t="shared" si="126"/>
        <v>CHR</v>
      </c>
      <c r="E1928" s="95">
        <f t="shared" si="124"/>
        <v>1</v>
      </c>
      <c r="F1928" s="95" t="str" cm="1">
        <f t="array" ref="F1928">_xlfn.IFS(G1928&gt;H1928,"W",G1928&lt;H1928,"L",G1928=H1928,"---")</f>
        <v>W</v>
      </c>
      <c r="G1928" s="165">
        <v>9</v>
      </c>
      <c r="H1928" s="165">
        <v>6</v>
      </c>
      <c r="I1928" s="95" t="str" cm="1">
        <f t="array" ref="I1928">_xlfn.IFS(H1928&gt;G1928,"W",H1928&lt;G1928,"L",H1928=G1928,"---")</f>
        <v>L</v>
      </c>
      <c r="J1928" s="95">
        <f t="shared" si="125"/>
        <v>0</v>
      </c>
      <c r="K1928" s="95" t="str">
        <f t="shared" si="127"/>
        <v>BOS</v>
      </c>
      <c r="L1928" s="95">
        <v>2</v>
      </c>
      <c r="M1928" s="95">
        <f>COUNTIF($D$3:K1928,K1928)</f>
        <v>122</v>
      </c>
    </row>
    <row r="1929" spans="1:13" x14ac:dyDescent="0.25">
      <c r="A1929" s="95">
        <v>1927</v>
      </c>
      <c r="B1929" s="95">
        <f>COUNTIF($D$3:K1929,D1929)</f>
        <v>123</v>
      </c>
      <c r="C1929" s="95">
        <v>13</v>
      </c>
      <c r="D1929" s="95" t="str">
        <f t="shared" si="126"/>
        <v>KCM</v>
      </c>
      <c r="E1929" s="95">
        <f t="shared" si="124"/>
        <v>1</v>
      </c>
      <c r="F1929" s="95" t="str" cm="1">
        <f t="array" ref="F1929">_xlfn.IFS(G1929&gt;H1929,"W",G1929&lt;H1929,"L",G1929=H1929,"---")</f>
        <v>W</v>
      </c>
      <c r="G1929" s="165">
        <v>8</v>
      </c>
      <c r="H1929" s="165">
        <v>1</v>
      </c>
      <c r="I1929" s="95" t="str" cm="1">
        <f t="array" ref="I1929">_xlfn.IFS(H1929&gt;G1929,"W",H1929&lt;G1929,"L",H1929=G1929,"---")</f>
        <v>L</v>
      </c>
      <c r="J1929" s="95">
        <f t="shared" si="125"/>
        <v>0</v>
      </c>
      <c r="K1929" s="95" t="str">
        <f t="shared" si="127"/>
        <v>BAL</v>
      </c>
      <c r="L1929" s="95">
        <v>3</v>
      </c>
      <c r="M1929" s="95">
        <f>COUNTIF($D$3:K1929,K1929)</f>
        <v>120</v>
      </c>
    </row>
    <row r="1930" spans="1:13" x14ac:dyDescent="0.25">
      <c r="A1930" s="95">
        <v>1928</v>
      </c>
      <c r="B1930" s="95">
        <f>COUNTIF($D$3:K1930,D1930)</f>
        <v>121</v>
      </c>
      <c r="C1930" s="95">
        <v>14</v>
      </c>
      <c r="D1930" s="95" t="str">
        <f t="shared" si="126"/>
        <v>MIN</v>
      </c>
      <c r="E1930" s="95">
        <f t="shared" si="124"/>
        <v>0</v>
      </c>
      <c r="F1930" s="95" t="str" cm="1">
        <f t="array" ref="F1930">_xlfn.IFS(G1930&gt;H1930,"W",G1930&lt;H1930,"L",G1930=H1930,"---")</f>
        <v>L</v>
      </c>
      <c r="G1930" s="165">
        <v>3</v>
      </c>
      <c r="H1930" s="165">
        <v>5</v>
      </c>
      <c r="I1930" s="95" t="str" cm="1">
        <f t="array" ref="I1930">_xlfn.IFS(H1930&gt;G1930,"W",H1930&lt;G1930,"L",H1930=G1930,"---")</f>
        <v>W</v>
      </c>
      <c r="J1930" s="95">
        <f t="shared" si="125"/>
        <v>1</v>
      </c>
      <c r="K1930" s="95" t="str">
        <f t="shared" si="127"/>
        <v>CLE</v>
      </c>
      <c r="L1930" s="95">
        <v>4</v>
      </c>
      <c r="M1930" s="95">
        <f>COUNTIF($D$3:K1930,K1930)</f>
        <v>121</v>
      </c>
    </row>
    <row r="1931" spans="1:13" x14ac:dyDescent="0.25">
      <c r="A1931" s="95">
        <v>1929</v>
      </c>
      <c r="B1931" s="95">
        <f>COUNTIF($D$3:K1931,D1931)</f>
        <v>122</v>
      </c>
      <c r="C1931" s="95">
        <v>15</v>
      </c>
      <c r="D1931" s="95" t="str">
        <f t="shared" si="126"/>
        <v>DAL</v>
      </c>
      <c r="E1931" s="95">
        <f t="shared" si="124"/>
        <v>0</v>
      </c>
      <c r="F1931" s="95" t="str" cm="1">
        <f t="array" ref="F1931">_xlfn.IFS(G1931&gt;H1931,"W",G1931&lt;H1931,"L",G1931=H1931,"---")</f>
        <v>L</v>
      </c>
      <c r="G1931" s="165">
        <v>3</v>
      </c>
      <c r="H1931" s="165">
        <v>5</v>
      </c>
      <c r="I1931" s="95" t="str" cm="1">
        <f t="array" ref="I1931">_xlfn.IFS(H1931&gt;G1931,"W",H1931&lt;G1931,"L",H1931=G1931,"---")</f>
        <v>W</v>
      </c>
      <c r="J1931" s="95">
        <f t="shared" si="125"/>
        <v>1</v>
      </c>
      <c r="K1931" s="95" t="str">
        <f t="shared" si="127"/>
        <v>DET</v>
      </c>
      <c r="L1931" s="95">
        <v>5</v>
      </c>
      <c r="M1931" s="95">
        <f>COUNTIF($D$3:K1931,K1931)</f>
        <v>121</v>
      </c>
    </row>
    <row r="1932" spans="1:13" x14ac:dyDescent="0.25">
      <c r="A1932" s="95">
        <v>1930</v>
      </c>
      <c r="B1932" s="95">
        <f>COUNTIF($D$3:K1932,D1932)</f>
        <v>121</v>
      </c>
      <c r="C1932" s="95">
        <v>16</v>
      </c>
      <c r="D1932" s="95" t="str">
        <f t="shared" si="126"/>
        <v>HOU</v>
      </c>
      <c r="E1932" s="95">
        <f t="shared" si="124"/>
        <v>0</v>
      </c>
      <c r="F1932" s="95" t="str" cm="1">
        <f t="array" ref="F1932">_xlfn.IFS(G1932&gt;H1932,"W",G1932&lt;H1932,"L",G1932=H1932,"---")</f>
        <v>L</v>
      </c>
      <c r="G1932" s="165">
        <v>6</v>
      </c>
      <c r="H1932" s="165">
        <v>7</v>
      </c>
      <c r="I1932" s="95" t="str" cm="1">
        <f t="array" ref="I1932">_xlfn.IFS(H1932&gt;G1932,"W",H1932&lt;G1932,"L",H1932=G1932,"---")</f>
        <v>W</v>
      </c>
      <c r="J1932" s="95">
        <f t="shared" si="125"/>
        <v>1</v>
      </c>
      <c r="K1932" s="95" t="str">
        <f t="shared" si="127"/>
        <v>ORL</v>
      </c>
      <c r="L1932" s="95">
        <v>6</v>
      </c>
      <c r="M1932" s="95">
        <f>COUNTIF($D$3:K1932,K1932)</f>
        <v>122</v>
      </c>
    </row>
    <row r="1933" spans="1:13" x14ac:dyDescent="0.25">
      <c r="A1933" s="95">
        <v>1931</v>
      </c>
      <c r="B1933" s="95">
        <f>COUNTIF($D$3:K1933,D1933)</f>
        <v>120</v>
      </c>
      <c r="C1933" s="95">
        <v>9</v>
      </c>
      <c r="D1933" s="95" t="str">
        <f t="shared" si="126"/>
        <v>SEA</v>
      </c>
      <c r="E1933" s="95">
        <f t="shared" si="124"/>
        <v>0</v>
      </c>
      <c r="F1933" s="95" t="str" cm="1">
        <f t="array" ref="F1933">_xlfn.IFS(G1933&gt;H1933,"W",G1933&lt;H1933,"L",G1933=H1933,"---")</f>
        <v>L</v>
      </c>
      <c r="G1933" s="165">
        <v>0</v>
      </c>
      <c r="H1933" s="165">
        <v>4</v>
      </c>
      <c r="I1933" s="95" t="str" cm="1">
        <f t="array" ref="I1933">_xlfn.IFS(H1933&gt;G1933,"W",H1933&lt;G1933,"L",H1933=G1933,"---")</f>
        <v>W</v>
      </c>
      <c r="J1933" s="95">
        <f t="shared" si="125"/>
        <v>1</v>
      </c>
      <c r="K1933" s="95" t="str">
        <f t="shared" si="127"/>
        <v>IND</v>
      </c>
      <c r="L1933" s="95">
        <v>7</v>
      </c>
      <c r="M1933" s="95">
        <f>COUNTIF($D$3:K1933,K1933)</f>
        <v>121</v>
      </c>
    </row>
    <row r="1934" spans="1:13" x14ac:dyDescent="0.25">
      <c r="A1934" s="95">
        <v>1932</v>
      </c>
      <c r="B1934" s="95">
        <f>COUNTIF($D$3:K1934,D1934)</f>
        <v>122</v>
      </c>
      <c r="C1934" s="95">
        <v>10</v>
      </c>
      <c r="D1934" s="95" t="str">
        <f t="shared" si="126"/>
        <v>OAK</v>
      </c>
      <c r="E1934" s="95">
        <f t="shared" si="124"/>
        <v>1</v>
      </c>
      <c r="F1934" s="95" t="str" cm="1">
        <f t="array" ref="F1934">_xlfn.IFS(G1934&gt;H1934,"W",G1934&lt;H1934,"L",G1934=H1934,"---")</f>
        <v>W</v>
      </c>
      <c r="G1934" s="165">
        <v>6</v>
      </c>
      <c r="H1934" s="165">
        <v>3</v>
      </c>
      <c r="I1934" s="95" t="str" cm="1">
        <f t="array" ref="I1934">_xlfn.IFS(H1934&gt;G1934,"W",H1934&lt;G1934,"L",H1934=G1934,"---")</f>
        <v>L</v>
      </c>
      <c r="J1934" s="95">
        <f t="shared" si="125"/>
        <v>0</v>
      </c>
      <c r="K1934" s="95" t="str">
        <f t="shared" si="127"/>
        <v>MIL</v>
      </c>
      <c r="L1934" s="95">
        <v>8</v>
      </c>
      <c r="M1934" s="95">
        <f>COUNTIF($D$3:K1934,K1934)</f>
        <v>120</v>
      </c>
    </row>
    <row r="1935" spans="1:13" x14ac:dyDescent="0.25">
      <c r="A1935" s="95">
        <v>1933</v>
      </c>
      <c r="B1935" s="95">
        <f>COUNTIF($D$3:K1935,D1935)</f>
        <v>121</v>
      </c>
      <c r="C1935" s="95">
        <v>23</v>
      </c>
      <c r="D1935" s="95" t="str">
        <f t="shared" si="126"/>
        <v>MIA</v>
      </c>
      <c r="E1935" s="95">
        <f t="shared" si="124"/>
        <v>0</v>
      </c>
      <c r="F1935" s="95" t="str" cm="1">
        <f t="array" ref="F1935">_xlfn.IFS(G1935&gt;H1935,"W",G1935&lt;H1935,"L",G1935=H1935,"---")</f>
        <v>L</v>
      </c>
      <c r="G1935" s="165">
        <v>1</v>
      </c>
      <c r="H1935" s="165">
        <v>6</v>
      </c>
      <c r="I1935" s="95" t="str" cm="1">
        <f t="array" ref="I1935">_xlfn.IFS(H1935&gt;G1935,"W",H1935&lt;G1935,"L",H1935=G1935,"---")</f>
        <v>W</v>
      </c>
      <c r="J1935" s="95">
        <f t="shared" si="125"/>
        <v>1</v>
      </c>
      <c r="K1935" s="95" t="str">
        <f t="shared" si="127"/>
        <v>CHC</v>
      </c>
      <c r="L1935" s="95">
        <v>25</v>
      </c>
      <c r="M1935" s="95">
        <f>COUNTIF($D$3:K1935,K1935)</f>
        <v>120</v>
      </c>
    </row>
    <row r="1936" spans="1:13" x14ac:dyDescent="0.25">
      <c r="A1936" s="95">
        <v>1934</v>
      </c>
      <c r="B1936" s="95">
        <f>COUNTIF($D$3:K1936,D1936)</f>
        <v>120</v>
      </c>
      <c r="C1936" s="95">
        <v>24</v>
      </c>
      <c r="D1936" s="95" t="str">
        <f t="shared" si="126"/>
        <v>CIN</v>
      </c>
      <c r="E1936" s="95">
        <f t="shared" si="124"/>
        <v>0</v>
      </c>
      <c r="F1936" s="95" t="str" cm="1">
        <f t="array" ref="F1936">_xlfn.IFS(G1936&gt;H1936,"W",G1936&lt;H1936,"L",G1936=H1936,"---")</f>
        <v>L</v>
      </c>
      <c r="G1936" s="165">
        <v>2</v>
      </c>
      <c r="H1936" s="165">
        <v>4</v>
      </c>
      <c r="I1936" s="95" t="str" cm="1">
        <f t="array" ref="I1936">_xlfn.IFS(H1936&gt;G1936,"W",H1936&lt;G1936,"L",H1936=G1936,"---")</f>
        <v>W</v>
      </c>
      <c r="J1936" s="95">
        <f t="shared" si="125"/>
        <v>1</v>
      </c>
      <c r="K1936" s="95" t="str">
        <f t="shared" si="127"/>
        <v>STL</v>
      </c>
      <c r="L1936" s="95">
        <v>26</v>
      </c>
      <c r="M1936" s="95">
        <f>COUNTIF($D$3:K1936,K1936)</f>
        <v>122</v>
      </c>
    </row>
    <row r="1937" spans="1:13" x14ac:dyDescent="0.25">
      <c r="A1937" s="95">
        <v>1935</v>
      </c>
      <c r="B1937" s="95">
        <f>COUNTIF($D$3:K1937,D1937)</f>
        <v>122</v>
      </c>
      <c r="C1937" s="95">
        <v>17</v>
      </c>
      <c r="D1937" s="95" t="str">
        <f t="shared" si="126"/>
        <v>NYC</v>
      </c>
      <c r="E1937" s="95">
        <f t="shared" si="124"/>
        <v>1</v>
      </c>
      <c r="F1937" s="95" t="str" cm="1">
        <f t="array" ref="F1937">_xlfn.IFS(G1937&gt;H1937,"W",G1937&lt;H1937,"L",G1937=H1937,"---")</f>
        <v>W</v>
      </c>
      <c r="G1937" s="165">
        <v>7</v>
      </c>
      <c r="H1937" s="165">
        <v>3</v>
      </c>
      <c r="I1937" s="95" t="str" cm="1">
        <f t="array" ref="I1937">_xlfn.IFS(H1937&gt;G1937,"W",H1937&lt;G1937,"L",H1937=G1937,"---")</f>
        <v>L</v>
      </c>
      <c r="J1937" s="95">
        <f t="shared" si="125"/>
        <v>0</v>
      </c>
      <c r="K1937" s="95" t="str">
        <f t="shared" si="127"/>
        <v>OKC</v>
      </c>
      <c r="L1937" s="95">
        <v>27</v>
      </c>
      <c r="M1937" s="95">
        <f>COUNTIF($D$3:K1937,K1937)</f>
        <v>121</v>
      </c>
    </row>
    <row r="1938" spans="1:13" x14ac:dyDescent="0.25">
      <c r="A1938" s="95">
        <v>1936</v>
      </c>
      <c r="B1938" s="95">
        <f>COUNTIF($D$3:K1938,D1938)</f>
        <v>122</v>
      </c>
      <c r="C1938" s="95">
        <v>18</v>
      </c>
      <c r="D1938" s="95" t="str">
        <f t="shared" si="126"/>
        <v>PHI</v>
      </c>
      <c r="E1938" s="95">
        <f t="shared" si="124"/>
        <v>1</v>
      </c>
      <c r="F1938" s="95" t="str" cm="1">
        <f t="array" ref="F1938">_xlfn.IFS(G1938&gt;H1938,"W",G1938&lt;H1938,"L",G1938=H1938,"---")</f>
        <v>W</v>
      </c>
      <c r="G1938" s="165">
        <v>3</v>
      </c>
      <c r="H1938" s="165">
        <v>0</v>
      </c>
      <c r="I1938" s="95" t="str" cm="1">
        <f t="array" ref="I1938">_xlfn.IFS(H1938&gt;G1938,"W",H1938&lt;G1938,"L",H1938=G1938,"---")</f>
        <v>L</v>
      </c>
      <c r="J1938" s="95">
        <f t="shared" si="125"/>
        <v>0</v>
      </c>
      <c r="K1938" s="95" t="str">
        <f t="shared" si="127"/>
        <v>COL</v>
      </c>
      <c r="L1938" s="95">
        <v>28</v>
      </c>
      <c r="M1938" s="95">
        <f>COUNTIF($D$3:K1938,K1938)</f>
        <v>121</v>
      </c>
    </row>
    <row r="1939" spans="1:13" x14ac:dyDescent="0.25">
      <c r="A1939" s="95">
        <v>1937</v>
      </c>
      <c r="B1939" s="95">
        <f>COUNTIF($D$3:K1939,D1939)</f>
        <v>120</v>
      </c>
      <c r="C1939" s="95">
        <v>19</v>
      </c>
      <c r="D1939" s="95" t="str">
        <f t="shared" si="126"/>
        <v>BKN</v>
      </c>
      <c r="E1939" s="95">
        <f t="shared" si="124"/>
        <v>0</v>
      </c>
      <c r="F1939" s="95" t="str" cm="1">
        <f t="array" ref="F1939">_xlfn.IFS(G1939&gt;H1939,"W",G1939&lt;H1939,"L",G1939=H1939,"---")</f>
        <v>L</v>
      </c>
      <c r="G1939" s="165">
        <v>6</v>
      </c>
      <c r="H1939" s="165">
        <v>7</v>
      </c>
      <c r="I1939" s="95" t="str" cm="1">
        <f t="array" ref="I1939">_xlfn.IFS(H1939&gt;G1939,"W",H1939&lt;G1939,"L",H1939=G1939,"---")</f>
        <v>W</v>
      </c>
      <c r="J1939" s="95">
        <f t="shared" si="125"/>
        <v>1</v>
      </c>
      <c r="K1939" s="95" t="str">
        <f t="shared" si="127"/>
        <v>LAP</v>
      </c>
      <c r="L1939" s="95">
        <v>29</v>
      </c>
      <c r="M1939" s="95">
        <f>COUNTIF($D$3:K1939,K1939)</f>
        <v>123</v>
      </c>
    </row>
    <row r="1940" spans="1:13" x14ac:dyDescent="0.25">
      <c r="A1940" s="95">
        <v>1938</v>
      </c>
      <c r="B1940" s="95">
        <f>COUNTIF($D$3:K1940,D1940)</f>
        <v>121</v>
      </c>
      <c r="C1940" s="95">
        <v>20</v>
      </c>
      <c r="D1940" s="95" t="str">
        <f t="shared" si="126"/>
        <v>WAS</v>
      </c>
      <c r="E1940" s="95">
        <f t="shared" si="124"/>
        <v>0</v>
      </c>
      <c r="F1940" s="95" t="str" cm="1">
        <f t="array" ref="F1940">_xlfn.IFS(G1940&gt;H1940,"W",G1940&lt;H1940,"L",G1940=H1940,"---")</f>
        <v>L</v>
      </c>
      <c r="G1940" s="165">
        <v>3</v>
      </c>
      <c r="H1940" s="165">
        <v>9</v>
      </c>
      <c r="I1940" s="95" t="str" cm="1">
        <f t="array" ref="I1940">_xlfn.IFS(H1940&gt;G1940,"W",H1940&lt;G1940,"L",H1940=G1940,"---")</f>
        <v>W</v>
      </c>
      <c r="J1940" s="95">
        <f t="shared" si="125"/>
        <v>1</v>
      </c>
      <c r="K1940" s="95" t="str">
        <f t="shared" si="127"/>
        <v>PHX</v>
      </c>
      <c r="L1940" s="95">
        <v>30</v>
      </c>
      <c r="M1940" s="95">
        <f>COUNTIF($D$3:K1940,K1940)</f>
        <v>121</v>
      </c>
    </row>
    <row r="1941" spans="1:13" x14ac:dyDescent="0.25">
      <c r="A1941" s="95">
        <v>1939</v>
      </c>
      <c r="B1941" s="95">
        <f>COUNTIF($D$3:K1941,D1941)</f>
        <v>121</v>
      </c>
      <c r="C1941" s="95">
        <v>21</v>
      </c>
      <c r="D1941" s="95" t="str">
        <f t="shared" si="126"/>
        <v>PIT</v>
      </c>
      <c r="E1941" s="95">
        <f t="shared" si="124"/>
        <v>1</v>
      </c>
      <c r="F1941" s="95" t="str" cm="1">
        <f t="array" ref="F1941">_xlfn.IFS(G1941&gt;H1941,"W",G1941&lt;H1941,"L",G1941=H1941,"---")</f>
        <v>W</v>
      </c>
      <c r="G1941" s="165">
        <v>2</v>
      </c>
      <c r="H1941" s="165">
        <v>0</v>
      </c>
      <c r="I1941" s="95" t="str" cm="1">
        <f t="array" ref="I1941">_xlfn.IFS(H1941&gt;G1941,"W",H1941&lt;G1941,"L",H1941=G1941,"---")</f>
        <v>L</v>
      </c>
      <c r="J1941" s="95">
        <f t="shared" si="125"/>
        <v>0</v>
      </c>
      <c r="K1941" s="95" t="str">
        <f t="shared" si="127"/>
        <v>SDT</v>
      </c>
      <c r="L1941" s="95">
        <v>31</v>
      </c>
      <c r="M1941" s="95">
        <f>COUNTIF($D$3:K1941,K1941)</f>
        <v>122</v>
      </c>
    </row>
    <row r="1942" spans="1:13" x14ac:dyDescent="0.25">
      <c r="A1942" s="95">
        <v>1940</v>
      </c>
      <c r="B1942" s="95">
        <f>COUNTIF($D$3:K1942,D1942)</f>
        <v>122</v>
      </c>
      <c r="C1942" s="95">
        <v>22</v>
      </c>
      <c r="D1942" s="95" t="str">
        <f t="shared" si="126"/>
        <v>ATL</v>
      </c>
      <c r="E1942" s="95">
        <f t="shared" si="124"/>
        <v>1</v>
      </c>
      <c r="F1942" s="95" t="str" cm="1">
        <f t="array" ref="F1942">_xlfn.IFS(G1942&gt;H1942,"W",G1942&lt;H1942,"L",G1942=H1942,"---")</f>
        <v>W</v>
      </c>
      <c r="G1942" s="165">
        <v>2</v>
      </c>
      <c r="H1942" s="165">
        <v>0</v>
      </c>
      <c r="I1942" s="95" t="str" cm="1">
        <f t="array" ref="I1942">_xlfn.IFS(H1942&gt;G1942,"W",H1942&lt;G1942,"L",H1942=G1942,"---")</f>
        <v>L</v>
      </c>
      <c r="J1942" s="95">
        <f t="shared" si="125"/>
        <v>0</v>
      </c>
      <c r="K1942" s="95" t="str">
        <f t="shared" si="127"/>
        <v>SFN</v>
      </c>
      <c r="L1942" s="95">
        <v>32</v>
      </c>
      <c r="M1942" s="95">
        <f>COUNTIF($D$3:K1942,K1942)</f>
        <v>121</v>
      </c>
    </row>
    <row r="1943" spans="1:13" x14ac:dyDescent="0.25">
      <c r="A1943" s="95">
        <v>1941</v>
      </c>
      <c r="B1943" s="95">
        <f>COUNTIF($D$3:K1943,D1943)</f>
        <v>122</v>
      </c>
      <c r="C1943" s="95">
        <v>11</v>
      </c>
      <c r="D1943" s="95" t="str">
        <f t="shared" si="126"/>
        <v>LAA</v>
      </c>
      <c r="E1943" s="95">
        <f t="shared" si="124"/>
        <v>1</v>
      </c>
      <c r="F1943" s="95" t="str" cm="1">
        <f t="array" ref="F1943">_xlfn.IFS(G1943&gt;H1943,"W",G1943&lt;H1943,"L",G1943=H1943,"---")</f>
        <v>W</v>
      </c>
      <c r="G1943" s="165">
        <v>2</v>
      </c>
      <c r="H1943" s="165">
        <v>1</v>
      </c>
      <c r="I1943" s="95" t="str" cm="1">
        <f t="array" ref="I1943">_xlfn.IFS(H1943&gt;G1943,"W",H1943&lt;G1943,"L",H1943=G1943,"---")</f>
        <v>L</v>
      </c>
      <c r="J1943" s="95">
        <f t="shared" si="125"/>
        <v>0</v>
      </c>
      <c r="K1943" s="95" t="str">
        <f t="shared" si="127"/>
        <v>NYS</v>
      </c>
      <c r="L1943" s="95">
        <v>1</v>
      </c>
      <c r="M1943" s="95">
        <f>COUNTIF($D$3:K1943,K1943)</f>
        <v>123</v>
      </c>
    </row>
    <row r="1944" spans="1:13" x14ac:dyDescent="0.25">
      <c r="A1944" s="95">
        <v>1942</v>
      </c>
      <c r="B1944" s="95">
        <f>COUNTIF($D$3:K1944,D1944)</f>
        <v>122</v>
      </c>
      <c r="C1944" s="95">
        <v>12</v>
      </c>
      <c r="D1944" s="95" t="str">
        <f t="shared" si="126"/>
        <v>CHR</v>
      </c>
      <c r="E1944" s="95">
        <f t="shared" si="124"/>
        <v>0</v>
      </c>
      <c r="F1944" s="95" t="str" cm="1">
        <f t="array" ref="F1944">_xlfn.IFS(G1944&gt;H1944,"W",G1944&lt;H1944,"L",G1944=H1944,"---")</f>
        <v>L</v>
      </c>
      <c r="G1944" s="165">
        <v>1</v>
      </c>
      <c r="H1944" s="165">
        <v>5</v>
      </c>
      <c r="I1944" s="95" t="str" cm="1">
        <f t="array" ref="I1944">_xlfn.IFS(H1944&gt;G1944,"W",H1944&lt;G1944,"L",H1944=G1944,"---")</f>
        <v>W</v>
      </c>
      <c r="J1944" s="95">
        <f t="shared" si="125"/>
        <v>1</v>
      </c>
      <c r="K1944" s="95" t="str">
        <f t="shared" si="127"/>
        <v>BOS</v>
      </c>
      <c r="L1944" s="95">
        <v>2</v>
      </c>
      <c r="M1944" s="95">
        <f>COUNTIF($D$3:K1944,K1944)</f>
        <v>123</v>
      </c>
    </row>
    <row r="1945" spans="1:13" x14ac:dyDescent="0.25">
      <c r="A1945" s="95">
        <v>1943</v>
      </c>
      <c r="B1945" s="95">
        <f>COUNTIF($D$3:K1945,D1945)</f>
        <v>124</v>
      </c>
      <c r="C1945" s="95">
        <v>13</v>
      </c>
      <c r="D1945" s="95" t="str">
        <f t="shared" si="126"/>
        <v>KCM</v>
      </c>
      <c r="E1945" s="95">
        <f t="shared" si="124"/>
        <v>1</v>
      </c>
      <c r="F1945" s="95" t="str" cm="1">
        <f t="array" ref="F1945">_xlfn.IFS(G1945&gt;H1945,"W",G1945&lt;H1945,"L",G1945=H1945,"---")</f>
        <v>W</v>
      </c>
      <c r="G1945" s="165">
        <v>12</v>
      </c>
      <c r="H1945" s="165">
        <v>3</v>
      </c>
      <c r="I1945" s="95" t="str" cm="1">
        <f t="array" ref="I1945">_xlfn.IFS(H1945&gt;G1945,"W",H1945&lt;G1945,"L",H1945=G1945,"---")</f>
        <v>L</v>
      </c>
      <c r="J1945" s="95">
        <f t="shared" si="125"/>
        <v>0</v>
      </c>
      <c r="K1945" s="95" t="str">
        <f t="shared" si="127"/>
        <v>BAL</v>
      </c>
      <c r="L1945" s="95">
        <v>3</v>
      </c>
      <c r="M1945" s="95">
        <f>COUNTIF($D$3:K1945,K1945)</f>
        <v>121</v>
      </c>
    </row>
    <row r="1946" spans="1:13" x14ac:dyDescent="0.25">
      <c r="A1946" s="95">
        <v>1944</v>
      </c>
      <c r="B1946" s="95">
        <f>COUNTIF($D$3:K1946,D1946)</f>
        <v>122</v>
      </c>
      <c r="C1946" s="95">
        <v>14</v>
      </c>
      <c r="D1946" s="95" t="str">
        <f t="shared" si="126"/>
        <v>MIN</v>
      </c>
      <c r="E1946" s="95">
        <f t="shared" ref="E1946:E2009" si="128">IF(F1946="W",1,0)</f>
        <v>1</v>
      </c>
      <c r="F1946" s="95" t="str" cm="1">
        <f t="array" ref="F1946">_xlfn.IFS(G1946&gt;H1946,"W",G1946&lt;H1946,"L",G1946=H1946,"---")</f>
        <v>W</v>
      </c>
      <c r="G1946" s="165">
        <v>4</v>
      </c>
      <c r="H1946" s="165">
        <v>2</v>
      </c>
      <c r="I1946" s="95" t="str" cm="1">
        <f t="array" ref="I1946">_xlfn.IFS(H1946&gt;G1946,"W",H1946&lt;G1946,"L",H1946=G1946,"---")</f>
        <v>L</v>
      </c>
      <c r="J1946" s="95">
        <f t="shared" ref="J1946:J2009" si="129">IF(I1946="W",1,0)</f>
        <v>0</v>
      </c>
      <c r="K1946" s="95" t="str">
        <f t="shared" si="127"/>
        <v>CLE</v>
      </c>
      <c r="L1946" s="95">
        <v>4</v>
      </c>
      <c r="M1946" s="95">
        <f>COUNTIF($D$3:K1946,K1946)</f>
        <v>122</v>
      </c>
    </row>
    <row r="1947" spans="1:13" x14ac:dyDescent="0.25">
      <c r="A1947" s="95">
        <v>1945</v>
      </c>
      <c r="B1947" s="95">
        <f>COUNTIF($D$3:K1947,D1947)</f>
        <v>123</v>
      </c>
      <c r="C1947" s="95">
        <v>15</v>
      </c>
      <c r="D1947" s="95" t="str">
        <f t="shared" si="126"/>
        <v>DAL</v>
      </c>
      <c r="E1947" s="95">
        <f t="shared" si="128"/>
        <v>1</v>
      </c>
      <c r="F1947" s="95" t="str" cm="1">
        <f t="array" ref="F1947">_xlfn.IFS(G1947&gt;H1947,"W",G1947&lt;H1947,"L",G1947=H1947,"---")</f>
        <v>W</v>
      </c>
      <c r="G1947" s="165">
        <v>7</v>
      </c>
      <c r="H1947" s="165">
        <v>4</v>
      </c>
      <c r="I1947" s="95" t="str" cm="1">
        <f t="array" ref="I1947">_xlfn.IFS(H1947&gt;G1947,"W",H1947&lt;G1947,"L",H1947=G1947,"---")</f>
        <v>L</v>
      </c>
      <c r="J1947" s="95">
        <f t="shared" si="129"/>
        <v>0</v>
      </c>
      <c r="K1947" s="95" t="str">
        <f t="shared" si="127"/>
        <v>DET</v>
      </c>
      <c r="L1947" s="95">
        <v>5</v>
      </c>
      <c r="M1947" s="95">
        <f>COUNTIF($D$3:K1947,K1947)</f>
        <v>122</v>
      </c>
    </row>
    <row r="1948" spans="1:13" x14ac:dyDescent="0.25">
      <c r="A1948" s="95">
        <v>1946</v>
      </c>
      <c r="B1948" s="95">
        <f>COUNTIF($D$3:K1948,D1948)</f>
        <v>122</v>
      </c>
      <c r="C1948" s="95">
        <v>16</v>
      </c>
      <c r="D1948" s="95" t="str">
        <f t="shared" si="126"/>
        <v>HOU</v>
      </c>
      <c r="E1948" s="95">
        <f t="shared" si="128"/>
        <v>1</v>
      </c>
      <c r="F1948" s="95" t="str" cm="1">
        <f t="array" ref="F1948">_xlfn.IFS(G1948&gt;H1948,"W",G1948&lt;H1948,"L",G1948=H1948,"---")</f>
        <v>W</v>
      </c>
      <c r="G1948" s="165">
        <v>7</v>
      </c>
      <c r="H1948" s="165">
        <v>0</v>
      </c>
      <c r="I1948" s="95" t="str" cm="1">
        <f t="array" ref="I1948">_xlfn.IFS(H1948&gt;G1948,"W",H1948&lt;G1948,"L",H1948=G1948,"---")</f>
        <v>L</v>
      </c>
      <c r="J1948" s="95">
        <f t="shared" si="129"/>
        <v>0</v>
      </c>
      <c r="K1948" s="95" t="str">
        <f t="shared" si="127"/>
        <v>ORL</v>
      </c>
      <c r="L1948" s="95">
        <v>6</v>
      </c>
      <c r="M1948" s="95">
        <f>COUNTIF($D$3:K1948,K1948)</f>
        <v>123</v>
      </c>
    </row>
    <row r="1949" spans="1:13" x14ac:dyDescent="0.25">
      <c r="A1949" s="95">
        <v>1947</v>
      </c>
      <c r="B1949" s="95">
        <f>COUNTIF($D$3:K1949,D1949)</f>
        <v>121</v>
      </c>
      <c r="C1949" s="95">
        <v>9</v>
      </c>
      <c r="D1949" s="95" t="str">
        <f t="shared" si="126"/>
        <v>SEA</v>
      </c>
      <c r="E1949" s="95">
        <f t="shared" si="128"/>
        <v>1</v>
      </c>
      <c r="F1949" s="95" t="str" cm="1">
        <f t="array" ref="F1949">_xlfn.IFS(G1949&gt;H1949,"W",G1949&lt;H1949,"L",G1949=H1949,"---")</f>
        <v>W</v>
      </c>
      <c r="G1949" s="165">
        <v>6</v>
      </c>
      <c r="H1949" s="165">
        <v>2</v>
      </c>
      <c r="I1949" s="95" t="str" cm="1">
        <f t="array" ref="I1949">_xlfn.IFS(H1949&gt;G1949,"W",H1949&lt;G1949,"L",H1949=G1949,"---")</f>
        <v>L</v>
      </c>
      <c r="J1949" s="95">
        <f t="shared" si="129"/>
        <v>0</v>
      </c>
      <c r="K1949" s="95" t="str">
        <f t="shared" si="127"/>
        <v>IND</v>
      </c>
      <c r="L1949" s="95">
        <v>7</v>
      </c>
      <c r="M1949" s="95">
        <f>COUNTIF($D$3:K1949,K1949)</f>
        <v>122</v>
      </c>
    </row>
    <row r="1950" spans="1:13" x14ac:dyDescent="0.25">
      <c r="A1950" s="95">
        <v>1948</v>
      </c>
      <c r="B1950" s="95">
        <f>COUNTIF($D$3:K1950,D1950)</f>
        <v>123</v>
      </c>
      <c r="C1950" s="95">
        <v>10</v>
      </c>
      <c r="D1950" s="95" t="str">
        <f t="shared" si="126"/>
        <v>OAK</v>
      </c>
      <c r="E1950" s="95">
        <f t="shared" si="128"/>
        <v>1</v>
      </c>
      <c r="F1950" s="95" t="str" cm="1">
        <f t="array" ref="F1950">_xlfn.IFS(G1950&gt;H1950,"W",G1950&lt;H1950,"L",G1950=H1950,"---")</f>
        <v>W</v>
      </c>
      <c r="G1950" s="165">
        <v>5</v>
      </c>
      <c r="H1950" s="165">
        <v>3</v>
      </c>
      <c r="I1950" s="95" t="str" cm="1">
        <f t="array" ref="I1950">_xlfn.IFS(H1950&gt;G1950,"W",H1950&lt;G1950,"L",H1950=G1950,"---")</f>
        <v>L</v>
      </c>
      <c r="J1950" s="95">
        <f t="shared" si="129"/>
        <v>0</v>
      </c>
      <c r="K1950" s="95" t="str">
        <f t="shared" si="127"/>
        <v>MIL</v>
      </c>
      <c r="L1950" s="95">
        <v>8</v>
      </c>
      <c r="M1950" s="95">
        <f>COUNTIF($D$3:K1950,K1950)</f>
        <v>121</v>
      </c>
    </row>
    <row r="1951" spans="1:13" x14ac:dyDescent="0.25">
      <c r="A1951" s="95">
        <v>1949</v>
      </c>
      <c r="B1951" s="95">
        <f>COUNTIF($D$3:K1951,D1951)</f>
        <v>122</v>
      </c>
      <c r="C1951" s="95">
        <v>23</v>
      </c>
      <c r="D1951" s="95" t="str">
        <f t="shared" si="126"/>
        <v>MIA</v>
      </c>
      <c r="E1951" s="95">
        <f t="shared" si="128"/>
        <v>1</v>
      </c>
      <c r="F1951" s="95" t="str" cm="1">
        <f t="array" ref="F1951">_xlfn.IFS(G1951&gt;H1951,"W",G1951&lt;H1951,"L",G1951=H1951,"---")</f>
        <v>W</v>
      </c>
      <c r="G1951" s="165">
        <v>7</v>
      </c>
      <c r="H1951" s="165">
        <v>0</v>
      </c>
      <c r="I1951" s="95" t="str" cm="1">
        <f t="array" ref="I1951">_xlfn.IFS(H1951&gt;G1951,"W",H1951&lt;G1951,"L",H1951=G1951,"---")</f>
        <v>L</v>
      </c>
      <c r="J1951" s="95">
        <f t="shared" si="129"/>
        <v>0</v>
      </c>
      <c r="K1951" s="95" t="str">
        <f t="shared" si="127"/>
        <v>CHC</v>
      </c>
      <c r="L1951" s="95">
        <v>25</v>
      </c>
      <c r="M1951" s="95">
        <f>COUNTIF($D$3:K1951,K1951)</f>
        <v>121</v>
      </c>
    </row>
    <row r="1952" spans="1:13" x14ac:dyDescent="0.25">
      <c r="A1952" s="95">
        <v>1950</v>
      </c>
      <c r="B1952" s="95">
        <f>COUNTIF($D$3:K1952,D1952)</f>
        <v>121</v>
      </c>
      <c r="C1952" s="95">
        <v>24</v>
      </c>
      <c r="D1952" s="95" t="str">
        <f t="shared" si="126"/>
        <v>CIN</v>
      </c>
      <c r="E1952" s="95">
        <f t="shared" si="128"/>
        <v>1</v>
      </c>
      <c r="F1952" s="95" t="str" cm="1">
        <f t="array" ref="F1952">_xlfn.IFS(G1952&gt;H1952,"W",G1952&lt;H1952,"L",G1952=H1952,"---")</f>
        <v>W</v>
      </c>
      <c r="G1952" s="165">
        <v>6</v>
      </c>
      <c r="H1952" s="165">
        <v>4</v>
      </c>
      <c r="I1952" s="95" t="str" cm="1">
        <f t="array" ref="I1952">_xlfn.IFS(H1952&gt;G1952,"W",H1952&lt;G1952,"L",H1952=G1952,"---")</f>
        <v>L</v>
      </c>
      <c r="J1952" s="95">
        <f t="shared" si="129"/>
        <v>0</v>
      </c>
      <c r="K1952" s="95" t="str">
        <f t="shared" si="127"/>
        <v>STL</v>
      </c>
      <c r="L1952" s="95">
        <v>26</v>
      </c>
      <c r="M1952" s="95">
        <f>COUNTIF($D$3:K1952,K1952)</f>
        <v>123</v>
      </c>
    </row>
    <row r="1953" spans="1:13" x14ac:dyDescent="0.25">
      <c r="A1953" s="95">
        <v>1951</v>
      </c>
      <c r="B1953" s="95">
        <f>COUNTIF($D$3:K1953,D1953)</f>
        <v>123</v>
      </c>
      <c r="C1953" s="95">
        <v>17</v>
      </c>
      <c r="D1953" s="95" t="str">
        <f t="shared" si="126"/>
        <v>NYC</v>
      </c>
      <c r="E1953" s="95">
        <f t="shared" si="128"/>
        <v>0</v>
      </c>
      <c r="F1953" s="95" t="str" cm="1">
        <f t="array" ref="F1953">_xlfn.IFS(G1953&gt;H1953,"W",G1953&lt;H1953,"L",G1953=H1953,"---")</f>
        <v>L</v>
      </c>
      <c r="G1953" s="165">
        <v>3</v>
      </c>
      <c r="H1953" s="165">
        <v>5</v>
      </c>
      <c r="I1953" s="95" t="str" cm="1">
        <f t="array" ref="I1953">_xlfn.IFS(H1953&gt;G1953,"W",H1953&lt;G1953,"L",H1953=G1953,"---")</f>
        <v>W</v>
      </c>
      <c r="J1953" s="95">
        <f t="shared" si="129"/>
        <v>1</v>
      </c>
      <c r="K1953" s="95" t="str">
        <f t="shared" si="127"/>
        <v>OKC</v>
      </c>
      <c r="L1953" s="95">
        <v>27</v>
      </c>
      <c r="M1953" s="95">
        <f>COUNTIF($D$3:K1953,K1953)</f>
        <v>122</v>
      </c>
    </row>
    <row r="1954" spans="1:13" x14ac:dyDescent="0.25">
      <c r="A1954" s="95">
        <v>1952</v>
      </c>
      <c r="B1954" s="95">
        <f>COUNTIF($D$3:K1954,D1954)</f>
        <v>123</v>
      </c>
      <c r="C1954" s="95">
        <v>18</v>
      </c>
      <c r="D1954" s="95" t="str">
        <f t="shared" si="126"/>
        <v>PHI</v>
      </c>
      <c r="E1954" s="95">
        <f t="shared" si="128"/>
        <v>1</v>
      </c>
      <c r="F1954" s="95" t="str" cm="1">
        <f t="array" ref="F1954">_xlfn.IFS(G1954&gt;H1954,"W",G1954&lt;H1954,"L",G1954=H1954,"---")</f>
        <v>W</v>
      </c>
      <c r="G1954" s="165">
        <v>7</v>
      </c>
      <c r="H1954" s="165">
        <v>3</v>
      </c>
      <c r="I1954" s="95" t="str" cm="1">
        <f t="array" ref="I1954">_xlfn.IFS(H1954&gt;G1954,"W",H1954&lt;G1954,"L",H1954=G1954,"---")</f>
        <v>L</v>
      </c>
      <c r="J1954" s="95">
        <f t="shared" si="129"/>
        <v>0</v>
      </c>
      <c r="K1954" s="95" t="str">
        <f t="shared" si="127"/>
        <v>COL</v>
      </c>
      <c r="L1954" s="95">
        <v>28</v>
      </c>
      <c r="M1954" s="95">
        <f>COUNTIF($D$3:K1954,K1954)</f>
        <v>122</v>
      </c>
    </row>
    <row r="1955" spans="1:13" x14ac:dyDescent="0.25">
      <c r="A1955" s="95">
        <v>1953</v>
      </c>
      <c r="B1955" s="95">
        <f>COUNTIF($D$3:K1955,D1955)</f>
        <v>121</v>
      </c>
      <c r="C1955" s="95">
        <v>19</v>
      </c>
      <c r="D1955" s="95" t="str">
        <f t="shared" si="126"/>
        <v>BKN</v>
      </c>
      <c r="E1955" s="95">
        <f t="shared" si="128"/>
        <v>1</v>
      </c>
      <c r="F1955" s="95" t="str" cm="1">
        <f t="array" ref="F1955">_xlfn.IFS(G1955&gt;H1955,"W",G1955&lt;H1955,"L",G1955=H1955,"---")</f>
        <v>W</v>
      </c>
      <c r="G1955" s="165">
        <v>6</v>
      </c>
      <c r="H1955" s="165">
        <v>4</v>
      </c>
      <c r="I1955" s="95" t="str" cm="1">
        <f t="array" ref="I1955">_xlfn.IFS(H1955&gt;G1955,"W",H1955&lt;G1955,"L",H1955=G1955,"---")</f>
        <v>L</v>
      </c>
      <c r="J1955" s="95">
        <f t="shared" si="129"/>
        <v>0</v>
      </c>
      <c r="K1955" s="95" t="str">
        <f t="shared" si="127"/>
        <v>LAP</v>
      </c>
      <c r="L1955" s="95">
        <v>29</v>
      </c>
      <c r="M1955" s="95">
        <f>COUNTIF($D$3:K1955,K1955)</f>
        <v>124</v>
      </c>
    </row>
    <row r="1956" spans="1:13" x14ac:dyDescent="0.25">
      <c r="A1956" s="95">
        <v>1954</v>
      </c>
      <c r="B1956" s="95">
        <f>COUNTIF($D$3:K1956,D1956)</f>
        <v>122</v>
      </c>
      <c r="C1956" s="95">
        <v>20</v>
      </c>
      <c r="D1956" s="95" t="str">
        <f t="shared" si="126"/>
        <v>WAS</v>
      </c>
      <c r="E1956" s="95">
        <f t="shared" si="128"/>
        <v>0</v>
      </c>
      <c r="F1956" s="95" t="str" cm="1">
        <f t="array" ref="F1956">_xlfn.IFS(G1956&gt;H1956,"W",G1956&lt;H1956,"L",G1956=H1956,"---")</f>
        <v>L</v>
      </c>
      <c r="G1956" s="165">
        <v>3</v>
      </c>
      <c r="H1956" s="165">
        <v>4</v>
      </c>
      <c r="I1956" s="95" t="str" cm="1">
        <f t="array" ref="I1956">_xlfn.IFS(H1956&gt;G1956,"W",H1956&lt;G1956,"L",H1956=G1956,"---")</f>
        <v>W</v>
      </c>
      <c r="J1956" s="95">
        <f t="shared" si="129"/>
        <v>1</v>
      </c>
      <c r="K1956" s="95" t="str">
        <f t="shared" si="127"/>
        <v>PHX</v>
      </c>
      <c r="L1956" s="95">
        <v>30</v>
      </c>
      <c r="M1956" s="95">
        <f>COUNTIF($D$3:K1956,K1956)</f>
        <v>122</v>
      </c>
    </row>
    <row r="1957" spans="1:13" x14ac:dyDescent="0.25">
      <c r="A1957" s="95">
        <v>1955</v>
      </c>
      <c r="B1957" s="95">
        <f>COUNTIF($D$3:K1957,D1957)</f>
        <v>122</v>
      </c>
      <c r="C1957" s="95">
        <v>21</v>
      </c>
      <c r="D1957" s="95" t="str">
        <f t="shared" si="126"/>
        <v>PIT</v>
      </c>
      <c r="E1957" s="95">
        <f t="shared" si="128"/>
        <v>0</v>
      </c>
      <c r="F1957" s="95" t="str" cm="1">
        <f t="array" ref="F1957">_xlfn.IFS(G1957&gt;H1957,"W",G1957&lt;H1957,"L",G1957=H1957,"---")</f>
        <v>L</v>
      </c>
      <c r="G1957" s="165">
        <v>0</v>
      </c>
      <c r="H1957" s="165">
        <v>9</v>
      </c>
      <c r="I1957" s="95" t="str" cm="1">
        <f t="array" ref="I1957">_xlfn.IFS(H1957&gt;G1957,"W",H1957&lt;G1957,"L",H1957=G1957,"---")</f>
        <v>W</v>
      </c>
      <c r="J1957" s="95">
        <f t="shared" si="129"/>
        <v>1</v>
      </c>
      <c r="K1957" s="95" t="str">
        <f t="shared" si="127"/>
        <v>SDT</v>
      </c>
      <c r="L1957" s="95">
        <v>31</v>
      </c>
      <c r="M1957" s="95">
        <f>COUNTIF($D$3:K1957,K1957)</f>
        <v>123</v>
      </c>
    </row>
    <row r="1958" spans="1:13" x14ac:dyDescent="0.25">
      <c r="A1958" s="95">
        <v>1956</v>
      </c>
      <c r="B1958" s="95">
        <f>COUNTIF($D$3:K1958,D1958)</f>
        <v>123</v>
      </c>
      <c r="C1958" s="95">
        <v>22</v>
      </c>
      <c r="D1958" s="95" t="str">
        <f t="shared" si="126"/>
        <v>ATL</v>
      </c>
      <c r="E1958" s="95">
        <f t="shared" si="128"/>
        <v>0</v>
      </c>
      <c r="F1958" s="95" t="str" cm="1">
        <f t="array" ref="F1958">_xlfn.IFS(G1958&gt;H1958,"W",G1958&lt;H1958,"L",G1958=H1958,"---")</f>
        <v>L</v>
      </c>
      <c r="G1958" s="165">
        <v>1</v>
      </c>
      <c r="H1958" s="165">
        <v>7</v>
      </c>
      <c r="I1958" s="95" t="str" cm="1">
        <f t="array" ref="I1958">_xlfn.IFS(H1958&gt;G1958,"W",H1958&lt;G1958,"L",H1958=G1958,"---")</f>
        <v>W</v>
      </c>
      <c r="J1958" s="95">
        <f t="shared" si="129"/>
        <v>1</v>
      </c>
      <c r="K1958" s="95" t="str">
        <f t="shared" si="127"/>
        <v>SFN</v>
      </c>
      <c r="L1958" s="95">
        <v>32</v>
      </c>
      <c r="M1958" s="95">
        <f>COUNTIF($D$3:K1958,K1958)</f>
        <v>122</v>
      </c>
    </row>
    <row r="1959" spans="1:13" x14ac:dyDescent="0.25">
      <c r="A1959" s="95">
        <v>1957</v>
      </c>
      <c r="B1959" s="95">
        <f>COUNTIF($D$3:K1959,D1959)</f>
        <v>123</v>
      </c>
      <c r="C1959" s="95">
        <v>11</v>
      </c>
      <c r="D1959" s="95" t="str">
        <f t="shared" si="126"/>
        <v>LAA</v>
      </c>
      <c r="E1959" s="95">
        <f t="shared" si="128"/>
        <v>1</v>
      </c>
      <c r="F1959" s="95" t="str" cm="1">
        <f t="array" ref="F1959">_xlfn.IFS(G1959&gt;H1959,"W",G1959&lt;H1959,"L",G1959=H1959,"---")</f>
        <v>W</v>
      </c>
      <c r="G1959" s="165">
        <v>3</v>
      </c>
      <c r="H1959" s="165">
        <v>1</v>
      </c>
      <c r="I1959" s="95" t="str" cm="1">
        <f t="array" ref="I1959">_xlfn.IFS(H1959&gt;G1959,"W",H1959&lt;G1959,"L",H1959=G1959,"---")</f>
        <v>L</v>
      </c>
      <c r="J1959" s="95">
        <f t="shared" si="129"/>
        <v>0</v>
      </c>
      <c r="K1959" s="95" t="str">
        <f t="shared" si="127"/>
        <v>NYS</v>
      </c>
      <c r="L1959" s="95">
        <v>1</v>
      </c>
      <c r="M1959" s="95">
        <f>COUNTIF($D$3:K1959,K1959)</f>
        <v>124</v>
      </c>
    </row>
    <row r="1960" spans="1:13" x14ac:dyDescent="0.25">
      <c r="A1960" s="95">
        <v>1958</v>
      </c>
      <c r="B1960" s="95">
        <f>COUNTIF($D$3:K1960,D1960)</f>
        <v>123</v>
      </c>
      <c r="C1960" s="95">
        <v>12</v>
      </c>
      <c r="D1960" s="95" t="str">
        <f t="shared" si="126"/>
        <v>CHR</v>
      </c>
      <c r="E1960" s="95">
        <f t="shared" si="128"/>
        <v>0</v>
      </c>
      <c r="F1960" s="95" t="str" cm="1">
        <f t="array" ref="F1960">_xlfn.IFS(G1960&gt;H1960,"W",G1960&lt;H1960,"L",G1960=H1960,"---")</f>
        <v>L</v>
      </c>
      <c r="G1960" s="165">
        <v>11</v>
      </c>
      <c r="H1960" s="165">
        <v>17</v>
      </c>
      <c r="I1960" s="95" t="str" cm="1">
        <f t="array" ref="I1960">_xlfn.IFS(H1960&gt;G1960,"W",H1960&lt;G1960,"L",H1960=G1960,"---")</f>
        <v>W</v>
      </c>
      <c r="J1960" s="95">
        <f t="shared" si="129"/>
        <v>1</v>
      </c>
      <c r="K1960" s="95" t="str">
        <f t="shared" si="127"/>
        <v>BOS</v>
      </c>
      <c r="L1960" s="95">
        <v>2</v>
      </c>
      <c r="M1960" s="95">
        <f>COUNTIF($D$3:K1960,K1960)</f>
        <v>124</v>
      </c>
    </row>
    <row r="1961" spans="1:13" x14ac:dyDescent="0.25">
      <c r="A1961" s="95">
        <v>1959</v>
      </c>
      <c r="B1961" s="95">
        <f>COUNTIF($D$3:K1961,D1961)</f>
        <v>125</v>
      </c>
      <c r="C1961" s="95">
        <v>13</v>
      </c>
      <c r="D1961" s="95" t="str">
        <f t="shared" si="126"/>
        <v>KCM</v>
      </c>
      <c r="E1961" s="95">
        <f t="shared" si="128"/>
        <v>1</v>
      </c>
      <c r="F1961" s="95" t="str" cm="1">
        <f t="array" ref="F1961">_xlfn.IFS(G1961&gt;H1961,"W",G1961&lt;H1961,"L",G1961=H1961,"---")</f>
        <v>W</v>
      </c>
      <c r="G1961" s="165">
        <v>6</v>
      </c>
      <c r="H1961" s="165">
        <v>5</v>
      </c>
      <c r="I1961" s="95" t="str" cm="1">
        <f t="array" ref="I1961">_xlfn.IFS(H1961&gt;G1961,"W",H1961&lt;G1961,"L",H1961=G1961,"---")</f>
        <v>L</v>
      </c>
      <c r="J1961" s="95">
        <f t="shared" si="129"/>
        <v>0</v>
      </c>
      <c r="K1961" s="95" t="str">
        <f t="shared" si="127"/>
        <v>BAL</v>
      </c>
      <c r="L1961" s="95">
        <v>3</v>
      </c>
      <c r="M1961" s="95">
        <f>COUNTIF($D$3:K1961,K1961)</f>
        <v>122</v>
      </c>
    </row>
    <row r="1962" spans="1:13" x14ac:dyDescent="0.25">
      <c r="A1962" s="95">
        <v>1960</v>
      </c>
      <c r="B1962" s="95">
        <f>COUNTIF($D$3:K1962,D1962)</f>
        <v>123</v>
      </c>
      <c r="C1962" s="95">
        <v>14</v>
      </c>
      <c r="D1962" s="95" t="str">
        <f t="shared" si="126"/>
        <v>MIN</v>
      </c>
      <c r="E1962" s="95">
        <f t="shared" si="128"/>
        <v>1</v>
      </c>
      <c r="F1962" s="95" t="str" cm="1">
        <f t="array" ref="F1962">_xlfn.IFS(G1962&gt;H1962,"W",G1962&lt;H1962,"L",G1962=H1962,"---")</f>
        <v>W</v>
      </c>
      <c r="G1962" s="165">
        <v>13</v>
      </c>
      <c r="H1962" s="165">
        <v>5</v>
      </c>
      <c r="I1962" s="95" t="str" cm="1">
        <f t="array" ref="I1962">_xlfn.IFS(H1962&gt;G1962,"W",H1962&lt;G1962,"L",H1962=G1962,"---")</f>
        <v>L</v>
      </c>
      <c r="J1962" s="95">
        <f t="shared" si="129"/>
        <v>0</v>
      </c>
      <c r="K1962" s="95" t="str">
        <f t="shared" si="127"/>
        <v>CLE</v>
      </c>
      <c r="L1962" s="95">
        <v>4</v>
      </c>
      <c r="M1962" s="95">
        <f>COUNTIF($D$3:K1962,K1962)</f>
        <v>123</v>
      </c>
    </row>
    <row r="1963" spans="1:13" x14ac:dyDescent="0.25">
      <c r="A1963" s="95">
        <v>1961</v>
      </c>
      <c r="B1963" s="95">
        <f>COUNTIF($D$3:K1963,D1963)</f>
        <v>124</v>
      </c>
      <c r="C1963" s="95">
        <v>15</v>
      </c>
      <c r="D1963" s="95" t="str">
        <f t="shared" si="126"/>
        <v>DAL</v>
      </c>
      <c r="E1963" s="95">
        <f t="shared" si="128"/>
        <v>1</v>
      </c>
      <c r="F1963" s="95" t="str" cm="1">
        <f t="array" ref="F1963">_xlfn.IFS(G1963&gt;H1963,"W",G1963&lt;H1963,"L",G1963=H1963,"---")</f>
        <v>W</v>
      </c>
      <c r="G1963" s="165">
        <v>9</v>
      </c>
      <c r="H1963" s="165">
        <v>3</v>
      </c>
      <c r="I1963" s="95" t="str" cm="1">
        <f t="array" ref="I1963">_xlfn.IFS(H1963&gt;G1963,"W",H1963&lt;G1963,"L",H1963=G1963,"---")</f>
        <v>L</v>
      </c>
      <c r="J1963" s="95">
        <f t="shared" si="129"/>
        <v>0</v>
      </c>
      <c r="K1963" s="95" t="str">
        <f t="shared" si="127"/>
        <v>DET</v>
      </c>
      <c r="L1963" s="95">
        <v>5</v>
      </c>
      <c r="M1963" s="95">
        <f>COUNTIF($D$3:K1963,K1963)</f>
        <v>123</v>
      </c>
    </row>
    <row r="1964" spans="1:13" x14ac:dyDescent="0.25">
      <c r="A1964" s="95">
        <v>1962</v>
      </c>
      <c r="B1964" s="95">
        <f>COUNTIF($D$3:K1964,D1964)</f>
        <v>123</v>
      </c>
      <c r="C1964" s="95">
        <v>16</v>
      </c>
      <c r="D1964" s="95" t="str">
        <f t="shared" si="126"/>
        <v>HOU</v>
      </c>
      <c r="E1964" s="95">
        <f t="shared" si="128"/>
        <v>0</v>
      </c>
      <c r="F1964" s="95" t="str" cm="1">
        <f t="array" ref="F1964">_xlfn.IFS(G1964&gt;H1964,"W",G1964&lt;H1964,"L",G1964=H1964,"---")</f>
        <v>L</v>
      </c>
      <c r="G1964" s="165">
        <v>5</v>
      </c>
      <c r="H1964" s="165">
        <v>7</v>
      </c>
      <c r="I1964" s="95" t="str" cm="1">
        <f t="array" ref="I1964">_xlfn.IFS(H1964&gt;G1964,"W",H1964&lt;G1964,"L",H1964=G1964,"---")</f>
        <v>W</v>
      </c>
      <c r="J1964" s="95">
        <f t="shared" si="129"/>
        <v>1</v>
      </c>
      <c r="K1964" s="95" t="str">
        <f t="shared" si="127"/>
        <v>ORL</v>
      </c>
      <c r="L1964" s="95">
        <v>6</v>
      </c>
      <c r="M1964" s="95">
        <f>COUNTIF($D$3:K1964,K1964)</f>
        <v>124</v>
      </c>
    </row>
    <row r="1965" spans="1:13" x14ac:dyDescent="0.25">
      <c r="A1965" s="95">
        <v>1963</v>
      </c>
      <c r="B1965" s="95">
        <f>COUNTIF($D$3:K1965,D1965)</f>
        <v>122</v>
      </c>
      <c r="C1965" s="95">
        <v>9</v>
      </c>
      <c r="D1965" s="95" t="str">
        <f t="shared" si="126"/>
        <v>SEA</v>
      </c>
      <c r="E1965" s="95">
        <f t="shared" si="128"/>
        <v>0</v>
      </c>
      <c r="F1965" s="95" t="str" cm="1">
        <f t="array" ref="F1965">_xlfn.IFS(G1965&gt;H1965,"W",G1965&lt;H1965,"L",G1965=H1965,"---")</f>
        <v>L</v>
      </c>
      <c r="G1965" s="165">
        <v>2</v>
      </c>
      <c r="H1965" s="165">
        <v>5</v>
      </c>
      <c r="I1965" s="95" t="str" cm="1">
        <f t="array" ref="I1965">_xlfn.IFS(H1965&gt;G1965,"W",H1965&lt;G1965,"L",H1965=G1965,"---")</f>
        <v>W</v>
      </c>
      <c r="J1965" s="95">
        <f t="shared" si="129"/>
        <v>1</v>
      </c>
      <c r="K1965" s="95" t="str">
        <f t="shared" si="127"/>
        <v>IND</v>
      </c>
      <c r="L1965" s="95">
        <v>7</v>
      </c>
      <c r="M1965" s="95">
        <f>COUNTIF($D$3:K1965,K1965)</f>
        <v>123</v>
      </c>
    </row>
    <row r="1966" spans="1:13" x14ac:dyDescent="0.25">
      <c r="A1966" s="95">
        <v>1964</v>
      </c>
      <c r="B1966" s="95">
        <f>COUNTIF($D$3:K1966,D1966)</f>
        <v>124</v>
      </c>
      <c r="C1966" s="95">
        <v>10</v>
      </c>
      <c r="D1966" s="95" t="str">
        <f t="shared" si="126"/>
        <v>OAK</v>
      </c>
      <c r="E1966" s="95">
        <f t="shared" si="128"/>
        <v>1</v>
      </c>
      <c r="F1966" s="95" t="str" cm="1">
        <f t="array" ref="F1966">_xlfn.IFS(G1966&gt;H1966,"W",G1966&lt;H1966,"L",G1966=H1966,"---")</f>
        <v>W</v>
      </c>
      <c r="G1966" s="165">
        <v>9</v>
      </c>
      <c r="H1966" s="165">
        <v>4</v>
      </c>
      <c r="I1966" s="95" t="str" cm="1">
        <f t="array" ref="I1966">_xlfn.IFS(H1966&gt;G1966,"W",H1966&lt;G1966,"L",H1966=G1966,"---")</f>
        <v>L</v>
      </c>
      <c r="J1966" s="95">
        <f t="shared" si="129"/>
        <v>0</v>
      </c>
      <c r="K1966" s="95" t="str">
        <f t="shared" si="127"/>
        <v>MIL</v>
      </c>
      <c r="L1966" s="95">
        <v>8</v>
      </c>
      <c r="M1966" s="95">
        <f>COUNTIF($D$3:K1966,K1966)</f>
        <v>122</v>
      </c>
    </row>
    <row r="1967" spans="1:13" x14ac:dyDescent="0.25">
      <c r="A1967" s="95">
        <v>1965</v>
      </c>
      <c r="B1967" s="95">
        <f>COUNTIF($D$3:K1967,D1967)</f>
        <v>123</v>
      </c>
      <c r="C1967" s="95">
        <v>23</v>
      </c>
      <c r="D1967" s="95" t="str">
        <f t="shared" si="126"/>
        <v>MIA</v>
      </c>
      <c r="E1967" s="95">
        <f t="shared" si="128"/>
        <v>0</v>
      </c>
      <c r="F1967" s="95" t="str" cm="1">
        <f t="array" ref="F1967">_xlfn.IFS(G1967&gt;H1967,"W",G1967&lt;H1967,"L",G1967=H1967,"---")</f>
        <v>L</v>
      </c>
      <c r="G1967" s="165">
        <v>6</v>
      </c>
      <c r="H1967" s="165">
        <v>8</v>
      </c>
      <c r="I1967" s="95" t="str" cm="1">
        <f t="array" ref="I1967">_xlfn.IFS(H1967&gt;G1967,"W",H1967&lt;G1967,"L",H1967=G1967,"---")</f>
        <v>W</v>
      </c>
      <c r="J1967" s="95">
        <f t="shared" si="129"/>
        <v>1</v>
      </c>
      <c r="K1967" s="95" t="str">
        <f t="shared" si="127"/>
        <v>CHC</v>
      </c>
      <c r="L1967" s="95">
        <v>25</v>
      </c>
      <c r="M1967" s="95">
        <f>COUNTIF($D$3:K1967,K1967)</f>
        <v>122</v>
      </c>
    </row>
    <row r="1968" spans="1:13" x14ac:dyDescent="0.25">
      <c r="A1968" s="95">
        <v>1966</v>
      </c>
      <c r="B1968" s="95">
        <f>COUNTIF($D$3:K1968,D1968)</f>
        <v>122</v>
      </c>
      <c r="C1968" s="95">
        <v>24</v>
      </c>
      <c r="D1968" s="95" t="str">
        <f t="shared" si="126"/>
        <v>CIN</v>
      </c>
      <c r="E1968" s="95">
        <f t="shared" si="128"/>
        <v>0</v>
      </c>
      <c r="F1968" s="95" t="str" cm="1">
        <f t="array" ref="F1968">_xlfn.IFS(G1968&gt;H1968,"W",G1968&lt;H1968,"L",G1968=H1968,"---")</f>
        <v>L</v>
      </c>
      <c r="G1968" s="165">
        <v>0</v>
      </c>
      <c r="H1968" s="165">
        <v>8</v>
      </c>
      <c r="I1968" s="95" t="str" cm="1">
        <f t="array" ref="I1968">_xlfn.IFS(H1968&gt;G1968,"W",H1968&lt;G1968,"L",H1968=G1968,"---")</f>
        <v>W</v>
      </c>
      <c r="J1968" s="95">
        <f t="shared" si="129"/>
        <v>1</v>
      </c>
      <c r="K1968" s="95" t="str">
        <f t="shared" si="127"/>
        <v>STL</v>
      </c>
      <c r="L1968" s="95">
        <v>26</v>
      </c>
      <c r="M1968" s="95">
        <f>COUNTIF($D$3:K1968,K1968)</f>
        <v>124</v>
      </c>
    </row>
    <row r="1969" spans="1:13" x14ac:dyDescent="0.25">
      <c r="A1969" s="95">
        <v>1967</v>
      </c>
      <c r="B1969" s="95">
        <f>COUNTIF($D$3:K1969,D1969)</f>
        <v>124</v>
      </c>
      <c r="C1969" s="95">
        <v>17</v>
      </c>
      <c r="D1969" s="95" t="str">
        <f t="shared" si="126"/>
        <v>NYC</v>
      </c>
      <c r="E1969" s="95">
        <f t="shared" si="128"/>
        <v>1</v>
      </c>
      <c r="F1969" s="95" t="str" cm="1">
        <f t="array" ref="F1969">_xlfn.IFS(G1969&gt;H1969,"W",G1969&lt;H1969,"L",G1969=H1969,"---")</f>
        <v>W</v>
      </c>
      <c r="G1969" s="165">
        <v>8</v>
      </c>
      <c r="H1969" s="165">
        <v>3</v>
      </c>
      <c r="I1969" s="95" t="str" cm="1">
        <f t="array" ref="I1969">_xlfn.IFS(H1969&gt;G1969,"W",H1969&lt;G1969,"L",H1969=G1969,"---")</f>
        <v>L</v>
      </c>
      <c r="J1969" s="95">
        <f t="shared" si="129"/>
        <v>0</v>
      </c>
      <c r="K1969" s="95" t="str">
        <f t="shared" si="127"/>
        <v>OKC</v>
      </c>
      <c r="L1969" s="95">
        <v>27</v>
      </c>
      <c r="M1969" s="95">
        <f>COUNTIF($D$3:K1969,K1969)</f>
        <v>123</v>
      </c>
    </row>
    <row r="1970" spans="1:13" x14ac:dyDescent="0.25">
      <c r="A1970" s="95">
        <v>1968</v>
      </c>
      <c r="B1970" s="95">
        <f>COUNTIF($D$3:K1970,D1970)</f>
        <v>124</v>
      </c>
      <c r="C1970" s="95">
        <v>18</v>
      </c>
      <c r="D1970" s="95" t="str">
        <f t="shared" si="126"/>
        <v>PHI</v>
      </c>
      <c r="E1970" s="95">
        <f t="shared" si="128"/>
        <v>1</v>
      </c>
      <c r="F1970" s="95" t="str" cm="1">
        <f t="array" ref="F1970">_xlfn.IFS(G1970&gt;H1970,"W",G1970&lt;H1970,"L",G1970=H1970,"---")</f>
        <v>W</v>
      </c>
      <c r="G1970" s="165">
        <v>11</v>
      </c>
      <c r="H1970" s="165">
        <v>2</v>
      </c>
      <c r="I1970" s="95" t="str" cm="1">
        <f t="array" ref="I1970">_xlfn.IFS(H1970&gt;G1970,"W",H1970&lt;G1970,"L",H1970=G1970,"---")</f>
        <v>L</v>
      </c>
      <c r="J1970" s="95">
        <f t="shared" si="129"/>
        <v>0</v>
      </c>
      <c r="K1970" s="95" t="str">
        <f t="shared" si="127"/>
        <v>COL</v>
      </c>
      <c r="L1970" s="95">
        <v>28</v>
      </c>
      <c r="M1970" s="95">
        <f>COUNTIF($D$3:K1970,K1970)</f>
        <v>123</v>
      </c>
    </row>
    <row r="1971" spans="1:13" x14ac:dyDescent="0.25">
      <c r="A1971" s="95">
        <v>1969</v>
      </c>
      <c r="B1971" s="95">
        <f>COUNTIF($D$3:K1971,D1971)</f>
        <v>122</v>
      </c>
      <c r="C1971" s="95">
        <v>19</v>
      </c>
      <c r="D1971" s="95" t="str">
        <f t="shared" si="126"/>
        <v>BKN</v>
      </c>
      <c r="E1971" s="95">
        <f t="shared" si="128"/>
        <v>1</v>
      </c>
      <c r="F1971" s="95" t="str" cm="1">
        <f t="array" ref="F1971">_xlfn.IFS(G1971&gt;H1971,"W",G1971&lt;H1971,"L",G1971=H1971,"---")</f>
        <v>W</v>
      </c>
      <c r="G1971" s="165">
        <v>7</v>
      </c>
      <c r="H1971" s="165">
        <v>3</v>
      </c>
      <c r="I1971" s="95" t="str" cm="1">
        <f t="array" ref="I1971">_xlfn.IFS(H1971&gt;G1971,"W",H1971&lt;G1971,"L",H1971=G1971,"---")</f>
        <v>L</v>
      </c>
      <c r="J1971" s="95">
        <f t="shared" si="129"/>
        <v>0</v>
      </c>
      <c r="K1971" s="95" t="str">
        <f t="shared" si="127"/>
        <v>LAP</v>
      </c>
      <c r="L1971" s="95">
        <v>29</v>
      </c>
      <c r="M1971" s="95">
        <f>COUNTIF($D$3:K1971,K1971)</f>
        <v>125</v>
      </c>
    </row>
    <row r="1972" spans="1:13" x14ac:dyDescent="0.25">
      <c r="A1972" s="95">
        <v>1970</v>
      </c>
      <c r="B1972" s="95">
        <f>COUNTIF($D$3:K1972,D1972)</f>
        <v>123</v>
      </c>
      <c r="C1972" s="95">
        <v>20</v>
      </c>
      <c r="D1972" s="95" t="str">
        <f t="shared" si="126"/>
        <v>WAS</v>
      </c>
      <c r="E1972" s="95">
        <f t="shared" si="128"/>
        <v>1</v>
      </c>
      <c r="F1972" s="95" t="str" cm="1">
        <f t="array" ref="F1972">_xlfn.IFS(G1972&gt;H1972,"W",G1972&lt;H1972,"L",G1972=H1972,"---")</f>
        <v>W</v>
      </c>
      <c r="G1972" s="165">
        <v>4</v>
      </c>
      <c r="H1972" s="165">
        <v>2</v>
      </c>
      <c r="I1972" s="95" t="str" cm="1">
        <f t="array" ref="I1972">_xlfn.IFS(H1972&gt;G1972,"W",H1972&lt;G1972,"L",H1972=G1972,"---")</f>
        <v>L</v>
      </c>
      <c r="J1972" s="95">
        <f t="shared" si="129"/>
        <v>0</v>
      </c>
      <c r="K1972" s="95" t="str">
        <f t="shared" si="127"/>
        <v>PHX</v>
      </c>
      <c r="L1972" s="95">
        <v>30</v>
      </c>
      <c r="M1972" s="95">
        <f>COUNTIF($D$3:K1972,K1972)</f>
        <v>123</v>
      </c>
    </row>
    <row r="1973" spans="1:13" x14ac:dyDescent="0.25">
      <c r="A1973" s="95">
        <v>1971</v>
      </c>
      <c r="B1973" s="95">
        <f>COUNTIF($D$3:K1973,D1973)</f>
        <v>123</v>
      </c>
      <c r="C1973" s="95">
        <v>21</v>
      </c>
      <c r="D1973" s="95" t="str">
        <f t="shared" si="126"/>
        <v>PIT</v>
      </c>
      <c r="E1973" s="95">
        <f t="shared" si="128"/>
        <v>1</v>
      </c>
      <c r="F1973" s="95" t="str" cm="1">
        <f t="array" ref="F1973">_xlfn.IFS(G1973&gt;H1973,"W",G1973&lt;H1973,"L",G1973=H1973,"---")</f>
        <v>W</v>
      </c>
      <c r="G1973" s="165">
        <v>4</v>
      </c>
      <c r="H1973" s="165">
        <v>1</v>
      </c>
      <c r="I1973" s="95" t="str" cm="1">
        <f t="array" ref="I1973">_xlfn.IFS(H1973&gt;G1973,"W",H1973&lt;G1973,"L",H1973=G1973,"---")</f>
        <v>L</v>
      </c>
      <c r="J1973" s="95">
        <f t="shared" si="129"/>
        <v>0</v>
      </c>
      <c r="K1973" s="95" t="str">
        <f t="shared" si="127"/>
        <v>SDT</v>
      </c>
      <c r="L1973" s="95">
        <v>31</v>
      </c>
      <c r="M1973" s="95">
        <f>COUNTIF($D$3:K1973,K1973)</f>
        <v>124</v>
      </c>
    </row>
    <row r="1974" spans="1:13" x14ac:dyDescent="0.25">
      <c r="A1974" s="95">
        <v>1972</v>
      </c>
      <c r="B1974" s="95">
        <f>COUNTIF($D$3:K1974,D1974)</f>
        <v>124</v>
      </c>
      <c r="C1974" s="95">
        <v>22</v>
      </c>
      <c r="D1974" s="95" t="str">
        <f t="shared" si="126"/>
        <v>ATL</v>
      </c>
      <c r="E1974" s="95">
        <f t="shared" si="128"/>
        <v>1</v>
      </c>
      <c r="F1974" s="95" t="str" cm="1">
        <f t="array" ref="F1974">_xlfn.IFS(G1974&gt;H1974,"W",G1974&lt;H1974,"L",G1974=H1974,"---")</f>
        <v>W</v>
      </c>
      <c r="G1974" s="165">
        <v>6</v>
      </c>
      <c r="H1974" s="165">
        <v>4</v>
      </c>
      <c r="I1974" s="95" t="str" cm="1">
        <f t="array" ref="I1974">_xlfn.IFS(H1974&gt;G1974,"W",H1974&lt;G1974,"L",H1974=G1974,"---")</f>
        <v>L</v>
      </c>
      <c r="J1974" s="95">
        <f t="shared" si="129"/>
        <v>0</v>
      </c>
      <c r="K1974" s="95" t="str">
        <f t="shared" si="127"/>
        <v>SFN</v>
      </c>
      <c r="L1974" s="95">
        <v>32</v>
      </c>
      <c r="M1974" s="95">
        <f>COUNTIF($D$3:K1974,K1974)</f>
        <v>123</v>
      </c>
    </row>
    <row r="1975" spans="1:13" x14ac:dyDescent="0.25">
      <c r="A1975" s="95">
        <v>1973</v>
      </c>
      <c r="B1975" s="95">
        <f>COUNTIF($D$3:K1975,D1975)</f>
        <v>124</v>
      </c>
      <c r="C1975" s="95">
        <v>14</v>
      </c>
      <c r="D1975" s="95" t="str">
        <f t="shared" si="126"/>
        <v>MIN</v>
      </c>
      <c r="E1975" s="95">
        <f t="shared" si="128"/>
        <v>1</v>
      </c>
      <c r="F1975" s="95" t="str" cm="1">
        <f t="array" ref="F1975">_xlfn.IFS(G1975&gt;H1975,"W",G1975&lt;H1975,"L",G1975=H1975,"---")</f>
        <v>W</v>
      </c>
      <c r="G1975" s="165">
        <v>4</v>
      </c>
      <c r="H1975" s="165">
        <v>1</v>
      </c>
      <c r="I1975" s="95" t="str" cm="1">
        <f t="array" ref="I1975">_xlfn.IFS(H1975&gt;G1975,"W",H1975&lt;G1975,"L",H1975=G1975,"---")</f>
        <v>L</v>
      </c>
      <c r="J1975" s="95">
        <f t="shared" si="129"/>
        <v>0</v>
      </c>
      <c r="K1975" s="95" t="str">
        <f t="shared" si="127"/>
        <v>BAL</v>
      </c>
      <c r="L1975" s="95">
        <v>3</v>
      </c>
      <c r="M1975" s="95">
        <f>COUNTIF($D$3:K1975,K1975)</f>
        <v>123</v>
      </c>
    </row>
    <row r="1976" spans="1:13" x14ac:dyDescent="0.25">
      <c r="A1976" s="95">
        <v>1974</v>
      </c>
      <c r="B1976" s="95">
        <f>COUNTIF($D$3:K1976,D1976)</f>
        <v>123</v>
      </c>
      <c r="C1976" s="95">
        <v>9</v>
      </c>
      <c r="D1976" s="95" t="str">
        <f t="shared" si="126"/>
        <v>SEA</v>
      </c>
      <c r="E1976" s="95">
        <f t="shared" si="128"/>
        <v>1</v>
      </c>
      <c r="F1976" s="95" t="str" cm="1">
        <f t="array" ref="F1976">_xlfn.IFS(G1976&gt;H1976,"W",G1976&lt;H1976,"L",G1976=H1976,"---")</f>
        <v>W</v>
      </c>
      <c r="G1976" s="165">
        <v>5</v>
      </c>
      <c r="H1976" s="165">
        <v>4</v>
      </c>
      <c r="I1976" s="95" t="str" cm="1">
        <f t="array" ref="I1976">_xlfn.IFS(H1976&gt;G1976,"W",H1976&lt;G1976,"L",H1976=G1976,"---")</f>
        <v>L</v>
      </c>
      <c r="J1976" s="95">
        <f t="shared" si="129"/>
        <v>0</v>
      </c>
      <c r="K1976" s="95" t="str">
        <f t="shared" si="127"/>
        <v>MIL</v>
      </c>
      <c r="L1976" s="95">
        <v>8</v>
      </c>
      <c r="M1976" s="95">
        <f>COUNTIF($D$3:K1976,K1976)</f>
        <v>123</v>
      </c>
    </row>
    <row r="1977" spans="1:13" x14ac:dyDescent="0.25">
      <c r="A1977" s="95">
        <v>1975</v>
      </c>
      <c r="B1977" s="95">
        <f>COUNTIF($D$3:K1977,D1977)</f>
        <v>124</v>
      </c>
      <c r="C1977" s="95">
        <v>7</v>
      </c>
      <c r="D1977" s="95" t="str">
        <f t="shared" si="126"/>
        <v>IND</v>
      </c>
      <c r="E1977" s="95">
        <f t="shared" si="128"/>
        <v>0</v>
      </c>
      <c r="F1977" s="95" t="str" cm="1">
        <f t="array" ref="F1977">_xlfn.IFS(G1977&gt;H1977,"W",G1977&lt;H1977,"L",G1977=H1977,"---")</f>
        <v>L</v>
      </c>
      <c r="G1977" s="165">
        <v>8</v>
      </c>
      <c r="H1977" s="165">
        <v>9</v>
      </c>
      <c r="I1977" s="95" t="str" cm="1">
        <f t="array" ref="I1977">_xlfn.IFS(H1977&gt;G1977,"W",H1977&lt;G1977,"L",H1977=G1977,"---")</f>
        <v>W</v>
      </c>
      <c r="J1977" s="95">
        <f t="shared" si="129"/>
        <v>1</v>
      </c>
      <c r="K1977" s="95" t="str">
        <f t="shared" si="127"/>
        <v>OAK</v>
      </c>
      <c r="L1977" s="95">
        <v>10</v>
      </c>
      <c r="M1977" s="95">
        <f>COUNTIF($D$3:K1977,K1977)</f>
        <v>125</v>
      </c>
    </row>
    <row r="1978" spans="1:13" x14ac:dyDescent="0.25">
      <c r="A1978" s="95">
        <v>1976</v>
      </c>
      <c r="B1978" s="95">
        <f>COUNTIF($D$3:K1978,D1978)</f>
        <v>125</v>
      </c>
      <c r="C1978" s="95">
        <v>1</v>
      </c>
      <c r="D1978" s="95" t="str">
        <f t="shared" si="126"/>
        <v>NYS</v>
      </c>
      <c r="E1978" s="95">
        <f t="shared" si="128"/>
        <v>1</v>
      </c>
      <c r="F1978" s="95" t="str" cm="1">
        <f t="array" ref="F1978">_xlfn.IFS(G1978&gt;H1978,"W",G1978&lt;H1978,"L",G1978=H1978,"---")</f>
        <v>W</v>
      </c>
      <c r="G1978" s="165">
        <v>9</v>
      </c>
      <c r="H1978" s="165">
        <v>6</v>
      </c>
      <c r="I1978" s="95" t="str" cm="1">
        <f t="array" ref="I1978">_xlfn.IFS(H1978&gt;G1978,"W",H1978&lt;G1978,"L",H1978=G1978,"---")</f>
        <v>L</v>
      </c>
      <c r="J1978" s="95">
        <f t="shared" si="129"/>
        <v>0</v>
      </c>
      <c r="K1978" s="95" t="str">
        <f t="shared" si="127"/>
        <v>CHR</v>
      </c>
      <c r="L1978" s="95">
        <v>12</v>
      </c>
      <c r="M1978" s="95">
        <f>COUNTIF($D$3:K1978,K1978)</f>
        <v>124</v>
      </c>
    </row>
    <row r="1979" spans="1:13" x14ac:dyDescent="0.25">
      <c r="A1979" s="95">
        <v>1977</v>
      </c>
      <c r="B1979" s="95">
        <f>COUNTIF($D$3:K1979,D1979)</f>
        <v>124</v>
      </c>
      <c r="C1979" s="95">
        <v>28</v>
      </c>
      <c r="D1979" s="95" t="str">
        <f t="shared" si="126"/>
        <v>COL</v>
      </c>
      <c r="E1979" s="95">
        <f t="shared" si="128"/>
        <v>0</v>
      </c>
      <c r="F1979" s="95" t="str" cm="1">
        <f t="array" ref="F1979">_xlfn.IFS(G1979&gt;H1979,"W",G1979&lt;H1979,"L",G1979=H1979,"---")</f>
        <v>L</v>
      </c>
      <c r="G1979" s="165">
        <v>3</v>
      </c>
      <c r="H1979" s="165">
        <v>4</v>
      </c>
      <c r="I1979" s="95" t="str" cm="1">
        <f t="array" ref="I1979">_xlfn.IFS(H1979&gt;G1979,"W",H1979&lt;G1979,"L",H1979=G1979,"---")</f>
        <v>W</v>
      </c>
      <c r="J1979" s="95">
        <f t="shared" si="129"/>
        <v>1</v>
      </c>
      <c r="K1979" s="95" t="str">
        <f t="shared" si="127"/>
        <v>NYC</v>
      </c>
      <c r="L1979" s="95">
        <v>17</v>
      </c>
      <c r="M1979" s="95">
        <f>COUNTIF($D$3:K1979,K1979)</f>
        <v>125</v>
      </c>
    </row>
    <row r="1980" spans="1:13" x14ac:dyDescent="0.25">
      <c r="A1980" s="95">
        <v>1978</v>
      </c>
      <c r="B1980" s="95">
        <f>COUNTIF($D$3:K1980,D1980)</f>
        <v>124</v>
      </c>
      <c r="C1980" s="95">
        <v>32</v>
      </c>
      <c r="D1980" s="95" t="str">
        <f t="shared" si="126"/>
        <v>SFN</v>
      </c>
      <c r="E1980" s="95">
        <f t="shared" si="128"/>
        <v>1</v>
      </c>
      <c r="F1980" s="95" t="str" cm="1">
        <f t="array" ref="F1980">_xlfn.IFS(G1980&gt;H1980,"W",G1980&lt;H1980,"L",G1980=H1980,"---")</f>
        <v>W</v>
      </c>
      <c r="G1980" s="165">
        <v>9</v>
      </c>
      <c r="H1980" s="165">
        <v>7</v>
      </c>
      <c r="I1980" s="95" t="str" cm="1">
        <f t="array" ref="I1980">_xlfn.IFS(H1980&gt;G1980,"W",H1980&lt;G1980,"L",H1980=G1980,"---")</f>
        <v>L</v>
      </c>
      <c r="J1980" s="95">
        <f t="shared" si="129"/>
        <v>0</v>
      </c>
      <c r="K1980" s="95" t="str">
        <f t="shared" si="127"/>
        <v>PIT</v>
      </c>
      <c r="L1980" s="95">
        <v>21</v>
      </c>
      <c r="M1980" s="95">
        <f>COUNTIF($D$3:K1980,K1980)</f>
        <v>124</v>
      </c>
    </row>
    <row r="1981" spans="1:13" x14ac:dyDescent="0.25">
      <c r="A1981" s="95">
        <v>1979</v>
      </c>
      <c r="B1981" s="95">
        <f>COUNTIF($D$3:K1981,D1981)</f>
        <v>125</v>
      </c>
      <c r="C1981" s="95">
        <v>26</v>
      </c>
      <c r="D1981" s="95" t="str">
        <f t="shared" si="126"/>
        <v>STL</v>
      </c>
      <c r="E1981" s="95">
        <f t="shared" si="128"/>
        <v>0</v>
      </c>
      <c r="F1981" s="95" t="str" cm="1">
        <f t="array" ref="F1981">_xlfn.IFS(G1981&gt;H1981,"W",G1981&lt;H1981,"L",G1981=H1981,"---")</f>
        <v>L</v>
      </c>
      <c r="G1981" s="165">
        <v>2</v>
      </c>
      <c r="H1981" s="165">
        <v>7</v>
      </c>
      <c r="I1981" s="95" t="str" cm="1">
        <f t="array" ref="I1981">_xlfn.IFS(H1981&gt;G1981,"W",H1981&lt;G1981,"L",H1981=G1981,"---")</f>
        <v>W</v>
      </c>
      <c r="J1981" s="95">
        <f t="shared" si="129"/>
        <v>1</v>
      </c>
      <c r="K1981" s="95" t="str">
        <f t="shared" si="127"/>
        <v>MIA</v>
      </c>
      <c r="L1981" s="95">
        <v>23</v>
      </c>
      <c r="M1981" s="95">
        <f>COUNTIF($D$3:K1981,K1981)</f>
        <v>124</v>
      </c>
    </row>
    <row r="1982" spans="1:13" x14ac:dyDescent="0.25">
      <c r="A1982" s="95">
        <v>1980</v>
      </c>
      <c r="B1982" s="95">
        <f>COUNTIF($D$3:K1982,D1982)</f>
        <v>123</v>
      </c>
      <c r="C1982" s="95">
        <v>24</v>
      </c>
      <c r="D1982" s="95" t="str">
        <f t="shared" si="126"/>
        <v>CIN</v>
      </c>
      <c r="E1982" s="95">
        <f t="shared" si="128"/>
        <v>1</v>
      </c>
      <c r="F1982" s="95" t="str" cm="1">
        <f t="array" ref="F1982">_xlfn.IFS(G1982&gt;H1982,"W",G1982&lt;H1982,"L",G1982=H1982,"---")</f>
        <v>W</v>
      </c>
      <c r="G1982" s="165">
        <v>12</v>
      </c>
      <c r="H1982" s="165">
        <v>3</v>
      </c>
      <c r="I1982" s="95" t="str" cm="1">
        <f t="array" ref="I1982">_xlfn.IFS(H1982&gt;G1982,"W",H1982&lt;G1982,"L",H1982=G1982,"---")</f>
        <v>L</v>
      </c>
      <c r="J1982" s="95">
        <f t="shared" si="129"/>
        <v>0</v>
      </c>
      <c r="K1982" s="95" t="str">
        <f t="shared" si="127"/>
        <v>CHC</v>
      </c>
      <c r="L1982" s="95">
        <v>25</v>
      </c>
      <c r="M1982" s="95">
        <f>COUNTIF($D$3:K1982,K1982)</f>
        <v>123</v>
      </c>
    </row>
    <row r="1983" spans="1:13" x14ac:dyDescent="0.25">
      <c r="A1983" s="95">
        <v>1981</v>
      </c>
      <c r="B1983" s="95">
        <f>COUNTIF($D$3:K1983,D1983)</f>
        <v>123</v>
      </c>
      <c r="C1983" s="95">
        <v>19</v>
      </c>
      <c r="D1983" s="95" t="str">
        <f t="shared" si="126"/>
        <v>BKN</v>
      </c>
      <c r="E1983" s="95">
        <f t="shared" si="128"/>
        <v>0</v>
      </c>
      <c r="F1983" s="95" t="str" cm="1">
        <f t="array" ref="F1983">_xlfn.IFS(G1983&gt;H1983,"W",G1983&lt;H1983,"L",G1983=H1983,"---")</f>
        <v>L</v>
      </c>
      <c r="G1983" s="165">
        <v>4</v>
      </c>
      <c r="H1983" s="165">
        <v>5</v>
      </c>
      <c r="I1983" s="95" t="str" cm="1">
        <f t="array" ref="I1983">_xlfn.IFS(H1983&gt;G1983,"W",H1983&lt;G1983,"L",H1983=G1983,"---")</f>
        <v>W</v>
      </c>
      <c r="J1983" s="95">
        <f t="shared" si="129"/>
        <v>1</v>
      </c>
      <c r="K1983" s="95" t="str">
        <f t="shared" si="127"/>
        <v>PHX</v>
      </c>
      <c r="L1983" s="95">
        <v>30</v>
      </c>
      <c r="M1983" s="95">
        <f>COUNTIF($D$3:K1983,K1983)</f>
        <v>124</v>
      </c>
    </row>
    <row r="1984" spans="1:13" x14ac:dyDescent="0.25">
      <c r="A1984" s="95">
        <v>1982</v>
      </c>
      <c r="B1984" s="95">
        <f>COUNTIF($D$3:K1984,D1984)</f>
        <v>125</v>
      </c>
      <c r="C1984" s="95">
        <v>14</v>
      </c>
      <c r="D1984" s="95" t="str">
        <f t="shared" si="126"/>
        <v>MIN</v>
      </c>
      <c r="E1984" s="95">
        <f t="shared" si="128"/>
        <v>0</v>
      </c>
      <c r="F1984" s="95" t="str" cm="1">
        <f t="array" ref="F1984">_xlfn.IFS(G1984&gt;H1984,"W",G1984&lt;H1984,"L",G1984=H1984,"---")</f>
        <v>L</v>
      </c>
      <c r="G1984" s="165">
        <v>3</v>
      </c>
      <c r="H1984" s="165">
        <v>4</v>
      </c>
      <c r="I1984" s="95" t="str" cm="1">
        <f t="array" ref="I1984">_xlfn.IFS(H1984&gt;G1984,"W",H1984&lt;G1984,"L",H1984=G1984,"---")</f>
        <v>W</v>
      </c>
      <c r="J1984" s="95">
        <f t="shared" si="129"/>
        <v>1</v>
      </c>
      <c r="K1984" s="95" t="str">
        <f t="shared" si="127"/>
        <v>BAL</v>
      </c>
      <c r="L1984" s="95">
        <v>3</v>
      </c>
      <c r="M1984" s="95">
        <f>COUNTIF($D$3:K1984,K1984)</f>
        <v>124</v>
      </c>
    </row>
    <row r="1985" spans="1:13" x14ac:dyDescent="0.25">
      <c r="A1985" s="95">
        <v>1983</v>
      </c>
      <c r="B1985" s="95">
        <f>COUNTIF($D$3:K1985,D1985)</f>
        <v>124</v>
      </c>
      <c r="C1985" s="95">
        <v>9</v>
      </c>
      <c r="D1985" s="95" t="str">
        <f t="shared" si="126"/>
        <v>SEA</v>
      </c>
      <c r="E1985" s="95">
        <f t="shared" si="128"/>
        <v>1</v>
      </c>
      <c r="F1985" s="95" t="str" cm="1">
        <f t="array" ref="F1985">_xlfn.IFS(G1985&gt;H1985,"W",G1985&lt;H1985,"L",G1985=H1985,"---")</f>
        <v>W</v>
      </c>
      <c r="G1985" s="165">
        <v>5</v>
      </c>
      <c r="H1985" s="165">
        <v>4</v>
      </c>
      <c r="I1985" s="95" t="str" cm="1">
        <f t="array" ref="I1985">_xlfn.IFS(H1985&gt;G1985,"W",H1985&lt;G1985,"L",H1985=G1985,"---")</f>
        <v>L</v>
      </c>
      <c r="J1985" s="95">
        <f t="shared" si="129"/>
        <v>0</v>
      </c>
      <c r="K1985" s="95" t="str">
        <f t="shared" si="127"/>
        <v>MIL</v>
      </c>
      <c r="L1985" s="95">
        <v>8</v>
      </c>
      <c r="M1985" s="95">
        <f>COUNTIF($D$3:K1985,K1985)</f>
        <v>124</v>
      </c>
    </row>
    <row r="1986" spans="1:13" x14ac:dyDescent="0.25">
      <c r="A1986" s="95">
        <v>1984</v>
      </c>
      <c r="B1986" s="95">
        <f>COUNTIF($D$3:K1986,D1986)</f>
        <v>125</v>
      </c>
      <c r="C1986" s="95">
        <v>7</v>
      </c>
      <c r="D1986" s="95" t="str">
        <f t="shared" si="126"/>
        <v>IND</v>
      </c>
      <c r="E1986" s="95">
        <f t="shared" si="128"/>
        <v>0</v>
      </c>
      <c r="F1986" s="95" t="str" cm="1">
        <f t="array" ref="F1986">_xlfn.IFS(G1986&gt;H1986,"W",G1986&lt;H1986,"L",G1986=H1986,"---")</f>
        <v>L</v>
      </c>
      <c r="G1986" s="165">
        <v>7</v>
      </c>
      <c r="H1986" s="165">
        <v>11</v>
      </c>
      <c r="I1986" s="95" t="str" cm="1">
        <f t="array" ref="I1986">_xlfn.IFS(H1986&gt;G1986,"W",H1986&lt;G1986,"L",H1986=G1986,"---")</f>
        <v>W</v>
      </c>
      <c r="J1986" s="95">
        <f t="shared" si="129"/>
        <v>1</v>
      </c>
      <c r="K1986" s="95" t="str">
        <f t="shared" si="127"/>
        <v>OAK</v>
      </c>
      <c r="L1986" s="95">
        <v>10</v>
      </c>
      <c r="M1986" s="95">
        <f>COUNTIF($D$3:K1986,K1986)</f>
        <v>126</v>
      </c>
    </row>
    <row r="1987" spans="1:13" x14ac:dyDescent="0.25">
      <c r="A1987" s="95">
        <v>1985</v>
      </c>
      <c r="B1987" s="95">
        <f>COUNTIF($D$3:K1987,D1987)</f>
        <v>125</v>
      </c>
      <c r="C1987" s="95">
        <v>2</v>
      </c>
      <c r="D1987" s="95" t="str">
        <f t="shared" si="126"/>
        <v>BOS</v>
      </c>
      <c r="E1987" s="95">
        <f t="shared" si="128"/>
        <v>1</v>
      </c>
      <c r="F1987" s="95" t="str" cm="1">
        <f t="array" ref="F1987">_xlfn.IFS(G1987&gt;H1987,"W",G1987&lt;H1987,"L",G1987=H1987,"---")</f>
        <v>W</v>
      </c>
      <c r="G1987" s="165">
        <v>8</v>
      </c>
      <c r="H1987" s="165">
        <v>3</v>
      </c>
      <c r="I1987" s="95" t="str" cm="1">
        <f t="array" ref="I1987">_xlfn.IFS(H1987&gt;G1987,"W",H1987&lt;G1987,"L",H1987=G1987,"---")</f>
        <v>L</v>
      </c>
      <c r="J1987" s="95">
        <f t="shared" si="129"/>
        <v>0</v>
      </c>
      <c r="K1987" s="95" t="str">
        <f t="shared" si="127"/>
        <v>LAA</v>
      </c>
      <c r="L1987" s="95">
        <v>11</v>
      </c>
      <c r="M1987" s="95">
        <f>COUNTIF($D$3:K1987,K1987)</f>
        <v>124</v>
      </c>
    </row>
    <row r="1988" spans="1:13" x14ac:dyDescent="0.25">
      <c r="A1988" s="95">
        <v>1986</v>
      </c>
      <c r="B1988" s="95">
        <f>COUNTIF($D$3:K1988,D1988)</f>
        <v>126</v>
      </c>
      <c r="C1988" s="95">
        <v>1</v>
      </c>
      <c r="D1988" s="95" t="str">
        <f t="shared" ref="D1988:D2051" si="130">_xlfn.XLOOKUP($C1988,$O$3:$O$34,$P$3:$P$34,"---",0,1)</f>
        <v>NYS</v>
      </c>
      <c r="E1988" s="95">
        <f t="shared" si="128"/>
        <v>1</v>
      </c>
      <c r="F1988" s="95" t="str" cm="1">
        <f t="array" ref="F1988">_xlfn.IFS(G1988&gt;H1988,"W",G1988&lt;H1988,"L",G1988=H1988,"---")</f>
        <v>W</v>
      </c>
      <c r="G1988" s="165">
        <v>3</v>
      </c>
      <c r="H1988" s="165">
        <v>2</v>
      </c>
      <c r="I1988" s="95" t="str" cm="1">
        <f t="array" ref="I1988">_xlfn.IFS(H1988&gt;G1988,"W",H1988&lt;G1988,"L",H1988=G1988,"---")</f>
        <v>L</v>
      </c>
      <c r="J1988" s="95">
        <f t="shared" si="129"/>
        <v>0</v>
      </c>
      <c r="K1988" s="95" t="str">
        <f t="shared" ref="K1988:K2051" si="131">_xlfn.XLOOKUP($L1988,$O$3:$O$34,$P$3:$P$34,"---",0,1)</f>
        <v>CHR</v>
      </c>
      <c r="L1988" s="95">
        <v>12</v>
      </c>
      <c r="M1988" s="95">
        <f>COUNTIF($D$3:K1988,K1988)</f>
        <v>125</v>
      </c>
    </row>
    <row r="1989" spans="1:13" x14ac:dyDescent="0.25">
      <c r="A1989" s="95">
        <v>1987</v>
      </c>
      <c r="B1989" s="95">
        <f>COUNTIF($D$3:K1989,D1989)</f>
        <v>124</v>
      </c>
      <c r="C1989" s="95">
        <v>4</v>
      </c>
      <c r="D1989" s="95" t="str">
        <f t="shared" si="130"/>
        <v>CLE</v>
      </c>
      <c r="E1989" s="95">
        <f t="shared" si="128"/>
        <v>1</v>
      </c>
      <c r="F1989" s="95" t="str" cm="1">
        <f t="array" ref="F1989">_xlfn.IFS(G1989&gt;H1989,"W",G1989&lt;H1989,"L",G1989=H1989,"---")</f>
        <v>W</v>
      </c>
      <c r="G1989" s="165">
        <v>4</v>
      </c>
      <c r="H1989" s="165">
        <v>2</v>
      </c>
      <c r="I1989" s="95" t="str" cm="1">
        <f t="array" ref="I1989">_xlfn.IFS(H1989&gt;G1989,"W",H1989&lt;G1989,"L",H1989=G1989,"---")</f>
        <v>L</v>
      </c>
      <c r="J1989" s="95">
        <f t="shared" si="129"/>
        <v>0</v>
      </c>
      <c r="K1989" s="95" t="str">
        <f t="shared" si="131"/>
        <v>KCM</v>
      </c>
      <c r="L1989" s="95">
        <v>13</v>
      </c>
      <c r="M1989" s="95">
        <f>COUNTIF($D$3:K1989,K1989)</f>
        <v>126</v>
      </c>
    </row>
    <row r="1990" spans="1:13" x14ac:dyDescent="0.25">
      <c r="A1990" s="95">
        <v>1988</v>
      </c>
      <c r="B1990" s="95">
        <f>COUNTIF($D$3:K1990,D1990)</f>
        <v>125</v>
      </c>
      <c r="C1990" s="95">
        <v>6</v>
      </c>
      <c r="D1990" s="95" t="str">
        <f t="shared" si="130"/>
        <v>ORL</v>
      </c>
      <c r="E1990" s="95">
        <f t="shared" si="128"/>
        <v>0</v>
      </c>
      <c r="F1990" s="95" t="str" cm="1">
        <f t="array" ref="F1990">_xlfn.IFS(G1990&gt;H1990,"W",G1990&lt;H1990,"L",G1990=H1990,"---")</f>
        <v>L</v>
      </c>
      <c r="G1990" s="165">
        <v>2</v>
      </c>
      <c r="H1990" s="165">
        <v>7</v>
      </c>
      <c r="I1990" s="95" t="str" cm="1">
        <f t="array" ref="I1990">_xlfn.IFS(H1990&gt;G1990,"W",H1990&lt;G1990,"L",H1990=G1990,"---")</f>
        <v>W</v>
      </c>
      <c r="J1990" s="95">
        <f t="shared" si="129"/>
        <v>1</v>
      </c>
      <c r="K1990" s="95" t="str">
        <f t="shared" si="131"/>
        <v>DAL</v>
      </c>
      <c r="L1990" s="95">
        <v>15</v>
      </c>
      <c r="M1990" s="95">
        <f>COUNTIF($D$3:K1990,K1990)</f>
        <v>125</v>
      </c>
    </row>
    <row r="1991" spans="1:13" x14ac:dyDescent="0.25">
      <c r="A1991" s="95">
        <v>1989</v>
      </c>
      <c r="B1991" s="95">
        <f>COUNTIF($D$3:K1991,D1991)</f>
        <v>124</v>
      </c>
      <c r="C1991" s="95">
        <v>5</v>
      </c>
      <c r="D1991" s="95" t="str">
        <f t="shared" si="130"/>
        <v>DET</v>
      </c>
      <c r="E1991" s="95">
        <f t="shared" si="128"/>
        <v>0</v>
      </c>
      <c r="F1991" s="95" t="str" cm="1">
        <f t="array" ref="F1991">_xlfn.IFS(G1991&gt;H1991,"W",G1991&lt;H1991,"L",G1991=H1991,"---")</f>
        <v>L</v>
      </c>
      <c r="G1991" s="165">
        <v>2</v>
      </c>
      <c r="H1991" s="165">
        <v>9</v>
      </c>
      <c r="I1991" s="95" t="str" cm="1">
        <f t="array" ref="I1991">_xlfn.IFS(H1991&gt;G1991,"W",H1991&lt;G1991,"L",H1991=G1991,"---")</f>
        <v>W</v>
      </c>
      <c r="J1991" s="95">
        <f t="shared" si="129"/>
        <v>1</v>
      </c>
      <c r="K1991" s="95" t="str">
        <f t="shared" si="131"/>
        <v>HOU</v>
      </c>
      <c r="L1991" s="95">
        <v>16</v>
      </c>
      <c r="M1991" s="95">
        <f>COUNTIF($D$3:K1991,K1991)</f>
        <v>124</v>
      </c>
    </row>
    <row r="1992" spans="1:13" x14ac:dyDescent="0.25">
      <c r="A1992" s="95">
        <v>1990</v>
      </c>
      <c r="B1992" s="95">
        <f>COUNTIF($D$3:K1992,D1992)</f>
        <v>125</v>
      </c>
      <c r="C1992" s="95">
        <v>28</v>
      </c>
      <c r="D1992" s="95" t="str">
        <f t="shared" si="130"/>
        <v>COL</v>
      </c>
      <c r="E1992" s="95">
        <f t="shared" si="128"/>
        <v>1</v>
      </c>
      <c r="F1992" s="95" t="str" cm="1">
        <f t="array" ref="F1992">_xlfn.IFS(G1992&gt;H1992,"W",G1992&lt;H1992,"L",G1992=H1992,"---")</f>
        <v>W</v>
      </c>
      <c r="G1992" s="165">
        <v>8</v>
      </c>
      <c r="H1992" s="165">
        <v>4</v>
      </c>
      <c r="I1992" s="95" t="str" cm="1">
        <f t="array" ref="I1992">_xlfn.IFS(H1992&gt;G1992,"W",H1992&lt;G1992,"L",H1992=G1992,"---")</f>
        <v>L</v>
      </c>
      <c r="J1992" s="95">
        <f t="shared" si="129"/>
        <v>0</v>
      </c>
      <c r="K1992" s="95" t="str">
        <f t="shared" si="131"/>
        <v>NYC</v>
      </c>
      <c r="L1992" s="95">
        <v>17</v>
      </c>
      <c r="M1992" s="95">
        <f>COUNTIF($D$3:K1992,K1992)</f>
        <v>126</v>
      </c>
    </row>
    <row r="1993" spans="1:13" x14ac:dyDescent="0.25">
      <c r="A1993" s="95">
        <v>1991</v>
      </c>
      <c r="B1993" s="95">
        <f>COUNTIF($D$3:K1993,D1993)</f>
        <v>124</v>
      </c>
      <c r="C1993" s="95">
        <v>27</v>
      </c>
      <c r="D1993" s="95" t="str">
        <f t="shared" si="130"/>
        <v>OKC</v>
      </c>
      <c r="E1993" s="95">
        <f t="shared" si="128"/>
        <v>0</v>
      </c>
      <c r="F1993" s="95" t="str" cm="1">
        <f t="array" ref="F1993">_xlfn.IFS(G1993&gt;H1993,"W",G1993&lt;H1993,"L",G1993=H1993,"---")</f>
        <v>L</v>
      </c>
      <c r="G1993" s="165">
        <v>2</v>
      </c>
      <c r="H1993" s="165">
        <v>5</v>
      </c>
      <c r="I1993" s="95" t="str" cm="1">
        <f t="array" ref="I1993">_xlfn.IFS(H1993&gt;G1993,"W",H1993&lt;G1993,"L",H1993=G1993,"---")</f>
        <v>W</v>
      </c>
      <c r="J1993" s="95">
        <f t="shared" si="129"/>
        <v>1</v>
      </c>
      <c r="K1993" s="95" t="str">
        <f t="shared" si="131"/>
        <v>PHI</v>
      </c>
      <c r="L1993" s="95">
        <v>18</v>
      </c>
      <c r="M1993" s="95">
        <f>COUNTIF($D$3:K1993,K1993)</f>
        <v>125</v>
      </c>
    </row>
    <row r="1994" spans="1:13" x14ac:dyDescent="0.25">
      <c r="A1994" s="95">
        <v>1992</v>
      </c>
      <c r="B1994" s="95">
        <f>COUNTIF($D$3:K1994,D1994)</f>
        <v>126</v>
      </c>
      <c r="C1994" s="95">
        <v>29</v>
      </c>
      <c r="D1994" s="95" t="str">
        <f t="shared" si="130"/>
        <v>LAP</v>
      </c>
      <c r="E1994" s="95">
        <f t="shared" si="128"/>
        <v>0</v>
      </c>
      <c r="F1994" s="95" t="str" cm="1">
        <f t="array" ref="F1994">_xlfn.IFS(G1994&gt;H1994,"W",G1994&lt;H1994,"L",G1994=H1994,"---")</f>
        <v>L</v>
      </c>
      <c r="G1994" s="165">
        <v>5</v>
      </c>
      <c r="H1994" s="165">
        <v>6</v>
      </c>
      <c r="I1994" s="95" t="str" cm="1">
        <f t="array" ref="I1994">_xlfn.IFS(H1994&gt;G1994,"W",H1994&lt;G1994,"L",H1994=G1994,"---")</f>
        <v>W</v>
      </c>
      <c r="J1994" s="95">
        <f t="shared" si="129"/>
        <v>1</v>
      </c>
      <c r="K1994" s="95" t="str">
        <f t="shared" si="131"/>
        <v>WAS</v>
      </c>
      <c r="L1994" s="95">
        <v>20</v>
      </c>
      <c r="M1994" s="95">
        <f>COUNTIF($D$3:K1994,K1994)</f>
        <v>124</v>
      </c>
    </row>
    <row r="1995" spans="1:13" x14ac:dyDescent="0.25">
      <c r="A1995" s="95">
        <v>1993</v>
      </c>
      <c r="B1995" s="95">
        <f>COUNTIF($D$3:K1995,D1995)</f>
        <v>125</v>
      </c>
      <c r="C1995" s="95">
        <v>32</v>
      </c>
      <c r="D1995" s="95" t="str">
        <f t="shared" si="130"/>
        <v>SFN</v>
      </c>
      <c r="E1995" s="95">
        <f t="shared" si="128"/>
        <v>1</v>
      </c>
      <c r="F1995" s="95" t="str" cm="1">
        <f t="array" ref="F1995">_xlfn.IFS(G1995&gt;H1995,"W",G1995&lt;H1995,"L",G1995=H1995,"---")</f>
        <v>W</v>
      </c>
      <c r="G1995" s="165">
        <v>9</v>
      </c>
      <c r="H1995" s="165">
        <v>3</v>
      </c>
      <c r="I1995" s="95" t="str" cm="1">
        <f t="array" ref="I1995">_xlfn.IFS(H1995&gt;G1995,"W",H1995&lt;G1995,"L",H1995=G1995,"---")</f>
        <v>L</v>
      </c>
      <c r="J1995" s="95">
        <f t="shared" si="129"/>
        <v>0</v>
      </c>
      <c r="K1995" s="95" t="str">
        <f t="shared" si="131"/>
        <v>PIT</v>
      </c>
      <c r="L1995" s="95">
        <v>21</v>
      </c>
      <c r="M1995" s="95">
        <f>COUNTIF($D$3:K1995,K1995)</f>
        <v>125</v>
      </c>
    </row>
    <row r="1996" spans="1:13" x14ac:dyDescent="0.25">
      <c r="A1996" s="95">
        <v>1994</v>
      </c>
      <c r="B1996" s="95">
        <f>COUNTIF($D$3:K1996,D1996)</f>
        <v>125</v>
      </c>
      <c r="C1996" s="95">
        <v>31</v>
      </c>
      <c r="D1996" s="95" t="str">
        <f t="shared" si="130"/>
        <v>SDT</v>
      </c>
      <c r="E1996" s="95">
        <f t="shared" si="128"/>
        <v>1</v>
      </c>
      <c r="F1996" s="95" t="str" cm="1">
        <f t="array" ref="F1996">_xlfn.IFS(G1996&gt;H1996,"W",G1996&lt;H1996,"L",G1996=H1996,"---")</f>
        <v>W</v>
      </c>
      <c r="G1996" s="165">
        <v>8</v>
      </c>
      <c r="H1996" s="165">
        <v>0</v>
      </c>
      <c r="I1996" s="95" t="str" cm="1">
        <f t="array" ref="I1996">_xlfn.IFS(H1996&gt;G1996,"W",H1996&lt;G1996,"L",H1996=G1996,"---")</f>
        <v>L</v>
      </c>
      <c r="J1996" s="95">
        <f t="shared" si="129"/>
        <v>0</v>
      </c>
      <c r="K1996" s="95" t="str">
        <f t="shared" si="131"/>
        <v>ATL</v>
      </c>
      <c r="L1996" s="95">
        <v>22</v>
      </c>
      <c r="M1996" s="95">
        <f>COUNTIF($D$3:K1996,K1996)</f>
        <v>125</v>
      </c>
    </row>
    <row r="1997" spans="1:13" x14ac:dyDescent="0.25">
      <c r="A1997" s="95">
        <v>1995</v>
      </c>
      <c r="B1997" s="95">
        <f>COUNTIF($D$3:K1997,D1997)</f>
        <v>126</v>
      </c>
      <c r="C1997" s="95">
        <v>26</v>
      </c>
      <c r="D1997" s="95" t="str">
        <f t="shared" si="130"/>
        <v>STL</v>
      </c>
      <c r="E1997" s="95">
        <f t="shared" si="128"/>
        <v>0</v>
      </c>
      <c r="F1997" s="95" t="str" cm="1">
        <f t="array" ref="F1997">_xlfn.IFS(G1997&gt;H1997,"W",G1997&lt;H1997,"L",G1997=H1997,"---")</f>
        <v>L</v>
      </c>
      <c r="G1997" s="165">
        <v>3</v>
      </c>
      <c r="H1997" s="165">
        <v>4</v>
      </c>
      <c r="I1997" s="95" t="str" cm="1">
        <f t="array" ref="I1997">_xlfn.IFS(H1997&gt;G1997,"W",H1997&lt;G1997,"L",H1997=G1997,"---")</f>
        <v>W</v>
      </c>
      <c r="J1997" s="95">
        <f t="shared" si="129"/>
        <v>1</v>
      </c>
      <c r="K1997" s="95" t="str">
        <f t="shared" si="131"/>
        <v>MIA</v>
      </c>
      <c r="L1997" s="95">
        <v>23</v>
      </c>
      <c r="M1997" s="95">
        <f>COUNTIF($D$3:K1997,K1997)</f>
        <v>125</v>
      </c>
    </row>
    <row r="1998" spans="1:13" x14ac:dyDescent="0.25">
      <c r="A1998" s="95">
        <v>1996</v>
      </c>
      <c r="B1998" s="95">
        <f>COUNTIF($D$3:K1998,D1998)</f>
        <v>124</v>
      </c>
      <c r="C1998" s="95">
        <v>24</v>
      </c>
      <c r="D1998" s="95" t="str">
        <f t="shared" si="130"/>
        <v>CIN</v>
      </c>
      <c r="E1998" s="95">
        <f t="shared" si="128"/>
        <v>0</v>
      </c>
      <c r="F1998" s="95" t="str" cm="1">
        <f t="array" ref="F1998">_xlfn.IFS(G1998&gt;H1998,"W",G1998&lt;H1998,"L",G1998=H1998,"---")</f>
        <v>L</v>
      </c>
      <c r="G1998" s="165">
        <v>3</v>
      </c>
      <c r="H1998" s="165">
        <v>9</v>
      </c>
      <c r="I1998" s="95" t="str" cm="1">
        <f t="array" ref="I1998">_xlfn.IFS(H1998&gt;G1998,"W",H1998&lt;G1998,"L",H1998=G1998,"---")</f>
        <v>W</v>
      </c>
      <c r="J1998" s="95">
        <f t="shared" si="129"/>
        <v>1</v>
      </c>
      <c r="K1998" s="95" t="str">
        <f t="shared" si="131"/>
        <v>CHC</v>
      </c>
      <c r="L1998" s="95">
        <v>25</v>
      </c>
      <c r="M1998" s="95">
        <f>COUNTIF($D$3:K1998,K1998)</f>
        <v>124</v>
      </c>
    </row>
    <row r="1999" spans="1:13" x14ac:dyDescent="0.25">
      <c r="A1999" s="95">
        <v>1997</v>
      </c>
      <c r="B1999" s="95">
        <f>COUNTIF($D$3:K1999,D1999)</f>
        <v>124</v>
      </c>
      <c r="C1999" s="95">
        <v>19</v>
      </c>
      <c r="D1999" s="95" t="str">
        <f t="shared" si="130"/>
        <v>BKN</v>
      </c>
      <c r="E1999" s="95">
        <f t="shared" si="128"/>
        <v>1</v>
      </c>
      <c r="F1999" s="95" t="str" cm="1">
        <f t="array" ref="F1999">_xlfn.IFS(G1999&gt;H1999,"W",G1999&lt;H1999,"L",G1999=H1999,"---")</f>
        <v>W</v>
      </c>
      <c r="G1999" s="165">
        <v>5</v>
      </c>
      <c r="H1999" s="165">
        <v>3</v>
      </c>
      <c r="I1999" s="95" t="str" cm="1">
        <f t="array" ref="I1999">_xlfn.IFS(H1999&gt;G1999,"W",H1999&lt;G1999,"L",H1999=G1999,"---")</f>
        <v>L</v>
      </c>
      <c r="J1999" s="95">
        <f t="shared" si="129"/>
        <v>0</v>
      </c>
      <c r="K1999" s="95" t="str">
        <f t="shared" si="131"/>
        <v>PHX</v>
      </c>
      <c r="L1999" s="95">
        <v>30</v>
      </c>
      <c r="M1999" s="95">
        <f>COUNTIF($D$3:K1999,K1999)</f>
        <v>125</v>
      </c>
    </row>
    <row r="2000" spans="1:13" x14ac:dyDescent="0.25">
      <c r="A2000" s="95">
        <v>1998</v>
      </c>
      <c r="B2000" s="95">
        <f>COUNTIF($D$3:K2000,D2000)</f>
        <v>126</v>
      </c>
      <c r="C2000" s="95">
        <v>14</v>
      </c>
      <c r="D2000" s="95" t="str">
        <f t="shared" si="130"/>
        <v>MIN</v>
      </c>
      <c r="E2000" s="95">
        <f t="shared" si="128"/>
        <v>1</v>
      </c>
      <c r="F2000" s="95" t="str" cm="1">
        <f t="array" ref="F2000">_xlfn.IFS(G2000&gt;H2000,"W",G2000&lt;H2000,"L",G2000=H2000,"---")</f>
        <v>W</v>
      </c>
      <c r="G2000" s="165">
        <v>10</v>
      </c>
      <c r="H2000" s="165">
        <v>3</v>
      </c>
      <c r="I2000" s="95" t="str" cm="1">
        <f t="array" ref="I2000">_xlfn.IFS(H2000&gt;G2000,"W",H2000&lt;G2000,"L",H2000=G2000,"---")</f>
        <v>L</v>
      </c>
      <c r="J2000" s="95">
        <f t="shared" si="129"/>
        <v>0</v>
      </c>
      <c r="K2000" s="95" t="str">
        <f t="shared" si="131"/>
        <v>BAL</v>
      </c>
      <c r="L2000" s="95">
        <v>3</v>
      </c>
      <c r="M2000" s="95">
        <f>COUNTIF($D$3:K2000,K2000)</f>
        <v>125</v>
      </c>
    </row>
    <row r="2001" spans="1:13" x14ac:dyDescent="0.25">
      <c r="A2001" s="95">
        <v>1999</v>
      </c>
      <c r="B2001" s="95">
        <f>COUNTIF($D$3:K2001,D2001)</f>
        <v>125</v>
      </c>
      <c r="C2001" s="95">
        <v>9</v>
      </c>
      <c r="D2001" s="95" t="str">
        <f t="shared" si="130"/>
        <v>SEA</v>
      </c>
      <c r="E2001" s="95">
        <f t="shared" si="128"/>
        <v>1</v>
      </c>
      <c r="F2001" s="95" t="str" cm="1">
        <f t="array" ref="F2001">_xlfn.IFS(G2001&gt;H2001,"W",G2001&lt;H2001,"L",G2001=H2001,"---")</f>
        <v>W</v>
      </c>
      <c r="G2001" s="165">
        <v>13</v>
      </c>
      <c r="H2001" s="165">
        <v>6</v>
      </c>
      <c r="I2001" s="95" t="str" cm="1">
        <f t="array" ref="I2001">_xlfn.IFS(H2001&gt;G2001,"W",H2001&lt;G2001,"L",H2001=G2001,"---")</f>
        <v>L</v>
      </c>
      <c r="J2001" s="95">
        <f t="shared" si="129"/>
        <v>0</v>
      </c>
      <c r="K2001" s="95" t="str">
        <f t="shared" si="131"/>
        <v>MIL</v>
      </c>
      <c r="L2001" s="95">
        <v>8</v>
      </c>
      <c r="M2001" s="95">
        <f>COUNTIF($D$3:K2001,K2001)</f>
        <v>125</v>
      </c>
    </row>
    <row r="2002" spans="1:13" x14ac:dyDescent="0.25">
      <c r="A2002" s="95">
        <v>2000</v>
      </c>
      <c r="B2002" s="95">
        <f>COUNTIF($D$3:K2002,D2002)</f>
        <v>126</v>
      </c>
      <c r="C2002" s="95">
        <v>7</v>
      </c>
      <c r="D2002" s="95" t="str">
        <f t="shared" si="130"/>
        <v>IND</v>
      </c>
      <c r="E2002" s="95">
        <f t="shared" si="128"/>
        <v>0</v>
      </c>
      <c r="F2002" s="95" t="str" cm="1">
        <f t="array" ref="F2002">_xlfn.IFS(G2002&gt;H2002,"W",G2002&lt;H2002,"L",G2002=H2002,"---")</f>
        <v>L</v>
      </c>
      <c r="G2002" s="165">
        <v>6</v>
      </c>
      <c r="H2002" s="165">
        <v>9</v>
      </c>
      <c r="I2002" s="95" t="str" cm="1">
        <f t="array" ref="I2002">_xlfn.IFS(H2002&gt;G2002,"W",H2002&lt;G2002,"L",H2002=G2002,"---")</f>
        <v>W</v>
      </c>
      <c r="J2002" s="95">
        <f t="shared" si="129"/>
        <v>1</v>
      </c>
      <c r="K2002" s="95" t="str">
        <f t="shared" si="131"/>
        <v>OAK</v>
      </c>
      <c r="L2002" s="95">
        <v>10</v>
      </c>
      <c r="M2002" s="95">
        <f>COUNTIF($D$3:K2002,K2002)</f>
        <v>127</v>
      </c>
    </row>
    <row r="2003" spans="1:13" x14ac:dyDescent="0.25">
      <c r="A2003" s="95">
        <v>2001</v>
      </c>
      <c r="B2003" s="95">
        <f>COUNTIF($D$3:K2003,D2003)</f>
        <v>126</v>
      </c>
      <c r="C2003" s="95">
        <v>2</v>
      </c>
      <c r="D2003" s="95" t="str">
        <f t="shared" si="130"/>
        <v>BOS</v>
      </c>
      <c r="E2003" s="95">
        <f t="shared" si="128"/>
        <v>1</v>
      </c>
      <c r="F2003" s="95" t="str" cm="1">
        <f t="array" ref="F2003">_xlfn.IFS(G2003&gt;H2003,"W",G2003&lt;H2003,"L",G2003=H2003,"---")</f>
        <v>W</v>
      </c>
      <c r="G2003" s="165">
        <v>6</v>
      </c>
      <c r="H2003" s="165">
        <v>5</v>
      </c>
      <c r="I2003" s="95" t="str" cm="1">
        <f t="array" ref="I2003">_xlfn.IFS(H2003&gt;G2003,"W",H2003&lt;G2003,"L",H2003=G2003,"---")</f>
        <v>L</v>
      </c>
      <c r="J2003" s="95">
        <f t="shared" si="129"/>
        <v>0</v>
      </c>
      <c r="K2003" s="95" t="str">
        <f t="shared" si="131"/>
        <v>LAA</v>
      </c>
      <c r="L2003" s="95">
        <v>11</v>
      </c>
      <c r="M2003" s="95">
        <f>COUNTIF($D$3:K2003,K2003)</f>
        <v>125</v>
      </c>
    </row>
    <row r="2004" spans="1:13" x14ac:dyDescent="0.25">
      <c r="A2004" s="95">
        <v>2002</v>
      </c>
      <c r="B2004" s="95">
        <f>COUNTIF($D$3:K2004,D2004)</f>
        <v>127</v>
      </c>
      <c r="C2004" s="95">
        <v>1</v>
      </c>
      <c r="D2004" s="95" t="str">
        <f t="shared" si="130"/>
        <v>NYS</v>
      </c>
      <c r="E2004" s="95">
        <f t="shared" si="128"/>
        <v>1</v>
      </c>
      <c r="F2004" s="95" t="str" cm="1">
        <f t="array" ref="F2004">_xlfn.IFS(G2004&gt;H2004,"W",G2004&lt;H2004,"L",G2004=H2004,"---")</f>
        <v>W</v>
      </c>
      <c r="G2004" s="165">
        <v>8</v>
      </c>
      <c r="H2004" s="165">
        <v>7</v>
      </c>
      <c r="I2004" s="95" t="str" cm="1">
        <f t="array" ref="I2004">_xlfn.IFS(H2004&gt;G2004,"W",H2004&lt;G2004,"L",H2004=G2004,"---")</f>
        <v>L</v>
      </c>
      <c r="J2004" s="95">
        <f t="shared" si="129"/>
        <v>0</v>
      </c>
      <c r="K2004" s="95" t="str">
        <f t="shared" si="131"/>
        <v>CHR</v>
      </c>
      <c r="L2004" s="95">
        <v>12</v>
      </c>
      <c r="M2004" s="95">
        <f>COUNTIF($D$3:K2004,K2004)</f>
        <v>126</v>
      </c>
    </row>
    <row r="2005" spans="1:13" x14ac:dyDescent="0.25">
      <c r="A2005" s="95">
        <v>2003</v>
      </c>
      <c r="B2005" s="95">
        <f>COUNTIF($D$3:K2005,D2005)</f>
        <v>125</v>
      </c>
      <c r="C2005" s="95">
        <v>4</v>
      </c>
      <c r="D2005" s="95" t="str">
        <f t="shared" si="130"/>
        <v>CLE</v>
      </c>
      <c r="E2005" s="95">
        <f t="shared" si="128"/>
        <v>0</v>
      </c>
      <c r="F2005" s="95" t="str" cm="1">
        <f t="array" ref="F2005">_xlfn.IFS(G2005&gt;H2005,"W",G2005&lt;H2005,"L",G2005=H2005,"---")</f>
        <v>L</v>
      </c>
      <c r="G2005" s="165">
        <v>1</v>
      </c>
      <c r="H2005" s="165">
        <v>6</v>
      </c>
      <c r="I2005" s="95" t="str" cm="1">
        <f t="array" ref="I2005">_xlfn.IFS(H2005&gt;G2005,"W",H2005&lt;G2005,"L",H2005=G2005,"---")</f>
        <v>W</v>
      </c>
      <c r="J2005" s="95">
        <f t="shared" si="129"/>
        <v>1</v>
      </c>
      <c r="K2005" s="95" t="str">
        <f t="shared" si="131"/>
        <v>KCM</v>
      </c>
      <c r="L2005" s="95">
        <v>13</v>
      </c>
      <c r="M2005" s="95">
        <f>COUNTIF($D$3:K2005,K2005)</f>
        <v>127</v>
      </c>
    </row>
    <row r="2006" spans="1:13" x14ac:dyDescent="0.25">
      <c r="A2006" s="95">
        <v>2004</v>
      </c>
      <c r="B2006" s="95">
        <f>COUNTIF($D$3:K2006,D2006)</f>
        <v>126</v>
      </c>
      <c r="C2006" s="95">
        <v>6</v>
      </c>
      <c r="D2006" s="95" t="str">
        <f t="shared" si="130"/>
        <v>ORL</v>
      </c>
      <c r="E2006" s="95">
        <f t="shared" si="128"/>
        <v>0</v>
      </c>
      <c r="F2006" s="95" t="str" cm="1">
        <f t="array" ref="F2006">_xlfn.IFS(G2006&gt;H2006,"W",G2006&lt;H2006,"L",G2006=H2006,"---")</f>
        <v>L</v>
      </c>
      <c r="G2006" s="165">
        <v>6</v>
      </c>
      <c r="H2006" s="165">
        <v>10</v>
      </c>
      <c r="I2006" s="95" t="str" cm="1">
        <f t="array" ref="I2006">_xlfn.IFS(H2006&gt;G2006,"W",H2006&lt;G2006,"L",H2006=G2006,"---")</f>
        <v>W</v>
      </c>
      <c r="J2006" s="95">
        <f t="shared" si="129"/>
        <v>1</v>
      </c>
      <c r="K2006" s="95" t="str">
        <f t="shared" si="131"/>
        <v>DAL</v>
      </c>
      <c r="L2006" s="95">
        <v>15</v>
      </c>
      <c r="M2006" s="95">
        <f>COUNTIF($D$3:K2006,K2006)</f>
        <v>126</v>
      </c>
    </row>
    <row r="2007" spans="1:13" x14ac:dyDescent="0.25">
      <c r="A2007" s="95">
        <v>2005</v>
      </c>
      <c r="B2007" s="95">
        <f>COUNTIF($D$3:K2007,D2007)</f>
        <v>125</v>
      </c>
      <c r="C2007" s="95">
        <v>5</v>
      </c>
      <c r="D2007" s="95" t="str">
        <f t="shared" si="130"/>
        <v>DET</v>
      </c>
      <c r="E2007" s="95">
        <f t="shared" si="128"/>
        <v>0</v>
      </c>
      <c r="F2007" s="95" t="str" cm="1">
        <f t="array" ref="F2007">_xlfn.IFS(G2007&gt;H2007,"W",G2007&lt;H2007,"L",G2007=H2007,"---")</f>
        <v>L</v>
      </c>
      <c r="G2007" s="165">
        <v>3</v>
      </c>
      <c r="H2007" s="165">
        <v>5</v>
      </c>
      <c r="I2007" s="95" t="str" cm="1">
        <f t="array" ref="I2007">_xlfn.IFS(H2007&gt;G2007,"W",H2007&lt;G2007,"L",H2007=G2007,"---")</f>
        <v>W</v>
      </c>
      <c r="J2007" s="95">
        <f t="shared" si="129"/>
        <v>1</v>
      </c>
      <c r="K2007" s="95" t="str">
        <f t="shared" si="131"/>
        <v>HOU</v>
      </c>
      <c r="L2007" s="95">
        <v>16</v>
      </c>
      <c r="M2007" s="95">
        <f>COUNTIF($D$3:K2007,K2007)</f>
        <v>125</v>
      </c>
    </row>
    <row r="2008" spans="1:13" x14ac:dyDescent="0.25">
      <c r="A2008" s="95">
        <v>2006</v>
      </c>
      <c r="B2008" s="95">
        <f>COUNTIF($D$3:K2008,D2008)</f>
        <v>126</v>
      </c>
      <c r="C2008" s="95">
        <v>28</v>
      </c>
      <c r="D2008" s="95" t="str">
        <f t="shared" si="130"/>
        <v>COL</v>
      </c>
      <c r="E2008" s="95">
        <f t="shared" si="128"/>
        <v>0</v>
      </c>
      <c r="F2008" s="95" t="str" cm="1">
        <f t="array" ref="F2008">_xlfn.IFS(G2008&gt;H2008,"W",G2008&lt;H2008,"L",G2008=H2008,"---")</f>
        <v>L</v>
      </c>
      <c r="G2008" s="165">
        <v>3</v>
      </c>
      <c r="H2008" s="165">
        <v>4</v>
      </c>
      <c r="I2008" s="95" t="str" cm="1">
        <f t="array" ref="I2008">_xlfn.IFS(H2008&gt;G2008,"W",H2008&lt;G2008,"L",H2008=G2008,"---")</f>
        <v>W</v>
      </c>
      <c r="J2008" s="95">
        <f t="shared" si="129"/>
        <v>1</v>
      </c>
      <c r="K2008" s="95" t="str">
        <f t="shared" si="131"/>
        <v>NYC</v>
      </c>
      <c r="L2008" s="95">
        <v>17</v>
      </c>
      <c r="M2008" s="95">
        <f>COUNTIF($D$3:K2008,K2008)</f>
        <v>127</v>
      </c>
    </row>
    <row r="2009" spans="1:13" x14ac:dyDescent="0.25">
      <c r="A2009" s="95">
        <v>2007</v>
      </c>
      <c r="B2009" s="95">
        <f>COUNTIF($D$3:K2009,D2009)</f>
        <v>125</v>
      </c>
      <c r="C2009" s="95">
        <v>27</v>
      </c>
      <c r="D2009" s="95" t="str">
        <f t="shared" si="130"/>
        <v>OKC</v>
      </c>
      <c r="E2009" s="95">
        <f t="shared" si="128"/>
        <v>1</v>
      </c>
      <c r="F2009" s="95" t="str" cm="1">
        <f t="array" ref="F2009">_xlfn.IFS(G2009&gt;H2009,"W",G2009&lt;H2009,"L",G2009=H2009,"---")</f>
        <v>W</v>
      </c>
      <c r="G2009" s="165">
        <v>3</v>
      </c>
      <c r="H2009" s="165">
        <v>1</v>
      </c>
      <c r="I2009" s="95" t="str" cm="1">
        <f t="array" ref="I2009">_xlfn.IFS(H2009&gt;G2009,"W",H2009&lt;G2009,"L",H2009=G2009,"---")</f>
        <v>L</v>
      </c>
      <c r="J2009" s="95">
        <f t="shared" si="129"/>
        <v>0</v>
      </c>
      <c r="K2009" s="95" t="str">
        <f t="shared" si="131"/>
        <v>PHI</v>
      </c>
      <c r="L2009" s="95">
        <v>18</v>
      </c>
      <c r="M2009" s="95">
        <f>COUNTIF($D$3:K2009,K2009)</f>
        <v>126</v>
      </c>
    </row>
    <row r="2010" spans="1:13" x14ac:dyDescent="0.25">
      <c r="A2010" s="95">
        <v>2008</v>
      </c>
      <c r="B2010" s="95">
        <f>COUNTIF($D$3:K2010,D2010)</f>
        <v>127</v>
      </c>
      <c r="C2010" s="95">
        <v>29</v>
      </c>
      <c r="D2010" s="95" t="str">
        <f t="shared" si="130"/>
        <v>LAP</v>
      </c>
      <c r="E2010" s="95">
        <f t="shared" ref="E2010:E2073" si="132">IF(F2010="W",1,0)</f>
        <v>1</v>
      </c>
      <c r="F2010" s="95" t="str" cm="1">
        <f t="array" ref="F2010">_xlfn.IFS(G2010&gt;H2010,"W",G2010&lt;H2010,"L",G2010=H2010,"---")</f>
        <v>W</v>
      </c>
      <c r="G2010" s="165">
        <v>13</v>
      </c>
      <c r="H2010" s="165">
        <v>10</v>
      </c>
      <c r="I2010" s="95" t="str" cm="1">
        <f t="array" ref="I2010">_xlfn.IFS(H2010&gt;G2010,"W",H2010&lt;G2010,"L",H2010=G2010,"---")</f>
        <v>L</v>
      </c>
      <c r="J2010" s="95">
        <f t="shared" ref="J2010:J2073" si="133">IF(I2010="W",1,0)</f>
        <v>0</v>
      </c>
      <c r="K2010" s="95" t="str">
        <f t="shared" si="131"/>
        <v>WAS</v>
      </c>
      <c r="L2010" s="95">
        <v>20</v>
      </c>
      <c r="M2010" s="95">
        <f>COUNTIF($D$3:K2010,K2010)</f>
        <v>125</v>
      </c>
    </row>
    <row r="2011" spans="1:13" x14ac:dyDescent="0.25">
      <c r="A2011" s="95">
        <v>2009</v>
      </c>
      <c r="B2011" s="95">
        <f>COUNTIF($D$3:K2011,D2011)</f>
        <v>126</v>
      </c>
      <c r="C2011" s="95">
        <v>32</v>
      </c>
      <c r="D2011" s="95" t="str">
        <f t="shared" si="130"/>
        <v>SFN</v>
      </c>
      <c r="E2011" s="95">
        <f t="shared" si="132"/>
        <v>1</v>
      </c>
      <c r="F2011" s="95" t="str" cm="1">
        <f t="array" ref="F2011">_xlfn.IFS(G2011&gt;H2011,"W",G2011&lt;H2011,"L",G2011=H2011,"---")</f>
        <v>W</v>
      </c>
      <c r="G2011" s="165">
        <v>6</v>
      </c>
      <c r="H2011" s="165">
        <v>1</v>
      </c>
      <c r="I2011" s="95" t="str" cm="1">
        <f t="array" ref="I2011">_xlfn.IFS(H2011&gt;G2011,"W",H2011&lt;G2011,"L",H2011=G2011,"---")</f>
        <v>L</v>
      </c>
      <c r="J2011" s="95">
        <f t="shared" si="133"/>
        <v>0</v>
      </c>
      <c r="K2011" s="95" t="str">
        <f t="shared" si="131"/>
        <v>PIT</v>
      </c>
      <c r="L2011" s="95">
        <v>21</v>
      </c>
      <c r="M2011" s="95">
        <f>COUNTIF($D$3:K2011,K2011)</f>
        <v>126</v>
      </c>
    </row>
    <row r="2012" spans="1:13" x14ac:dyDescent="0.25">
      <c r="A2012" s="95">
        <v>2010</v>
      </c>
      <c r="B2012" s="95">
        <f>COUNTIF($D$3:K2012,D2012)</f>
        <v>126</v>
      </c>
      <c r="C2012" s="95">
        <v>31</v>
      </c>
      <c r="D2012" s="95" t="str">
        <f t="shared" si="130"/>
        <v>SDT</v>
      </c>
      <c r="E2012" s="95">
        <f t="shared" si="132"/>
        <v>0</v>
      </c>
      <c r="F2012" s="95" t="str" cm="1">
        <f t="array" ref="F2012">_xlfn.IFS(G2012&gt;H2012,"W",G2012&lt;H2012,"L",G2012=H2012,"---")</f>
        <v>L</v>
      </c>
      <c r="G2012" s="165">
        <v>1</v>
      </c>
      <c r="H2012" s="165">
        <v>15</v>
      </c>
      <c r="I2012" s="95" t="str" cm="1">
        <f t="array" ref="I2012">_xlfn.IFS(H2012&gt;G2012,"W",H2012&lt;G2012,"L",H2012=G2012,"---")</f>
        <v>W</v>
      </c>
      <c r="J2012" s="95">
        <f t="shared" si="133"/>
        <v>1</v>
      </c>
      <c r="K2012" s="95" t="str">
        <f t="shared" si="131"/>
        <v>ATL</v>
      </c>
      <c r="L2012" s="95">
        <v>22</v>
      </c>
      <c r="M2012" s="95">
        <f>COUNTIF($D$3:K2012,K2012)</f>
        <v>126</v>
      </c>
    </row>
    <row r="2013" spans="1:13" x14ac:dyDescent="0.25">
      <c r="A2013" s="95">
        <v>2011</v>
      </c>
      <c r="B2013" s="95">
        <f>COUNTIF($D$3:K2013,D2013)</f>
        <v>127</v>
      </c>
      <c r="C2013" s="95">
        <v>26</v>
      </c>
      <c r="D2013" s="95" t="str">
        <f t="shared" si="130"/>
        <v>STL</v>
      </c>
      <c r="E2013" s="95">
        <f t="shared" si="132"/>
        <v>0</v>
      </c>
      <c r="F2013" s="95" t="str" cm="1">
        <f t="array" ref="F2013">_xlfn.IFS(G2013&gt;H2013,"W",G2013&lt;H2013,"L",G2013=H2013,"---")</f>
        <v>L</v>
      </c>
      <c r="G2013" s="165">
        <v>2</v>
      </c>
      <c r="H2013" s="165">
        <v>10</v>
      </c>
      <c r="I2013" s="95" t="str" cm="1">
        <f t="array" ref="I2013">_xlfn.IFS(H2013&gt;G2013,"W",H2013&lt;G2013,"L",H2013=G2013,"---")</f>
        <v>W</v>
      </c>
      <c r="J2013" s="95">
        <f t="shared" si="133"/>
        <v>1</v>
      </c>
      <c r="K2013" s="95" t="str">
        <f t="shared" si="131"/>
        <v>MIA</v>
      </c>
      <c r="L2013" s="95">
        <v>23</v>
      </c>
      <c r="M2013" s="95">
        <f>COUNTIF($D$3:K2013,K2013)</f>
        <v>126</v>
      </c>
    </row>
    <row r="2014" spans="1:13" x14ac:dyDescent="0.25">
      <c r="A2014" s="95">
        <v>2012</v>
      </c>
      <c r="B2014" s="95">
        <f>COUNTIF($D$3:K2014,D2014)</f>
        <v>125</v>
      </c>
      <c r="C2014" s="95">
        <v>24</v>
      </c>
      <c r="D2014" s="95" t="str">
        <f t="shared" si="130"/>
        <v>CIN</v>
      </c>
      <c r="E2014" s="95">
        <f t="shared" si="132"/>
        <v>0</v>
      </c>
      <c r="F2014" s="95" t="str" cm="1">
        <f t="array" ref="F2014">_xlfn.IFS(G2014&gt;H2014,"W",G2014&lt;H2014,"L",G2014=H2014,"---")</f>
        <v>L</v>
      </c>
      <c r="G2014" s="165">
        <v>5</v>
      </c>
      <c r="H2014" s="165">
        <v>6</v>
      </c>
      <c r="I2014" s="95" t="str" cm="1">
        <f t="array" ref="I2014">_xlfn.IFS(H2014&gt;G2014,"W",H2014&lt;G2014,"L",H2014=G2014,"---")</f>
        <v>W</v>
      </c>
      <c r="J2014" s="95">
        <f t="shared" si="133"/>
        <v>1</v>
      </c>
      <c r="K2014" s="95" t="str">
        <f t="shared" si="131"/>
        <v>CHC</v>
      </c>
      <c r="L2014" s="95">
        <v>25</v>
      </c>
      <c r="M2014" s="95">
        <f>COUNTIF($D$3:K2014,K2014)</f>
        <v>125</v>
      </c>
    </row>
    <row r="2015" spans="1:13" x14ac:dyDescent="0.25">
      <c r="A2015" s="95">
        <v>2013</v>
      </c>
      <c r="B2015" s="95">
        <f>COUNTIF($D$3:K2015,D2015)</f>
        <v>125</v>
      </c>
      <c r="C2015" s="95">
        <v>19</v>
      </c>
      <c r="D2015" s="95" t="str">
        <f t="shared" si="130"/>
        <v>BKN</v>
      </c>
      <c r="E2015" s="95">
        <f t="shared" si="132"/>
        <v>0</v>
      </c>
      <c r="F2015" s="95" t="str" cm="1">
        <f t="array" ref="F2015">_xlfn.IFS(G2015&gt;H2015,"W",G2015&lt;H2015,"L",G2015=H2015,"---")</f>
        <v>L</v>
      </c>
      <c r="G2015" s="165">
        <v>2</v>
      </c>
      <c r="H2015" s="165">
        <v>3</v>
      </c>
      <c r="I2015" s="95" t="str" cm="1">
        <f t="array" ref="I2015">_xlfn.IFS(H2015&gt;G2015,"W",H2015&lt;G2015,"L",H2015=G2015,"---")</f>
        <v>W</v>
      </c>
      <c r="J2015" s="95">
        <f t="shared" si="133"/>
        <v>1</v>
      </c>
      <c r="K2015" s="95" t="str">
        <f t="shared" si="131"/>
        <v>PHX</v>
      </c>
      <c r="L2015" s="95">
        <v>30</v>
      </c>
      <c r="M2015" s="95">
        <f>COUNTIF($D$3:K2015,K2015)</f>
        <v>126</v>
      </c>
    </row>
    <row r="2016" spans="1:13" x14ac:dyDescent="0.25">
      <c r="A2016" s="95">
        <v>2014</v>
      </c>
      <c r="B2016" s="95">
        <f>COUNTIF($D$3:K2016,D2016)</f>
        <v>127</v>
      </c>
      <c r="C2016" s="95">
        <v>14</v>
      </c>
      <c r="D2016" s="95" t="str">
        <f t="shared" si="130"/>
        <v>MIN</v>
      </c>
      <c r="E2016" s="95">
        <f t="shared" si="132"/>
        <v>1</v>
      </c>
      <c r="F2016" s="95" t="str" cm="1">
        <f t="array" ref="F2016">_xlfn.IFS(G2016&gt;H2016,"W",G2016&lt;H2016,"L",G2016=H2016,"---")</f>
        <v>W</v>
      </c>
      <c r="G2016" s="165">
        <v>4</v>
      </c>
      <c r="H2016" s="165">
        <v>1</v>
      </c>
      <c r="I2016" s="95" t="str" cm="1">
        <f t="array" ref="I2016">_xlfn.IFS(H2016&gt;G2016,"W",H2016&lt;G2016,"L",H2016=G2016,"---")</f>
        <v>L</v>
      </c>
      <c r="J2016" s="95">
        <f t="shared" si="133"/>
        <v>0</v>
      </c>
      <c r="K2016" s="95" t="str">
        <f t="shared" si="131"/>
        <v>BAL</v>
      </c>
      <c r="L2016" s="95">
        <v>3</v>
      </c>
      <c r="M2016" s="95">
        <f>COUNTIF($D$3:K2016,K2016)</f>
        <v>126</v>
      </c>
    </row>
    <row r="2017" spans="1:13" x14ac:dyDescent="0.25">
      <c r="A2017" s="95">
        <v>2015</v>
      </c>
      <c r="B2017" s="95">
        <f>COUNTIF($D$3:K2017,D2017)</f>
        <v>126</v>
      </c>
      <c r="C2017" s="95">
        <v>9</v>
      </c>
      <c r="D2017" s="95" t="str">
        <f t="shared" si="130"/>
        <v>SEA</v>
      </c>
      <c r="E2017" s="95">
        <f t="shared" si="132"/>
        <v>1</v>
      </c>
      <c r="F2017" s="95" t="str" cm="1">
        <f t="array" ref="F2017">_xlfn.IFS(G2017&gt;H2017,"W",G2017&lt;H2017,"L",G2017=H2017,"---")</f>
        <v>W</v>
      </c>
      <c r="G2017" s="165">
        <v>4</v>
      </c>
      <c r="H2017" s="165">
        <v>0</v>
      </c>
      <c r="I2017" s="95" t="str" cm="1">
        <f t="array" ref="I2017">_xlfn.IFS(H2017&gt;G2017,"W",H2017&lt;G2017,"L",H2017=G2017,"---")</f>
        <v>L</v>
      </c>
      <c r="J2017" s="95">
        <f t="shared" si="133"/>
        <v>0</v>
      </c>
      <c r="K2017" s="95" t="str">
        <f t="shared" si="131"/>
        <v>MIL</v>
      </c>
      <c r="L2017" s="95">
        <v>8</v>
      </c>
      <c r="M2017" s="95">
        <f>COUNTIF($D$3:K2017,K2017)</f>
        <v>126</v>
      </c>
    </row>
    <row r="2018" spans="1:13" x14ac:dyDescent="0.25">
      <c r="A2018" s="95">
        <v>2016</v>
      </c>
      <c r="B2018" s="95">
        <f>COUNTIF($D$3:K2018,D2018)</f>
        <v>127</v>
      </c>
      <c r="C2018" s="95">
        <v>2</v>
      </c>
      <c r="D2018" s="95" t="str">
        <f t="shared" si="130"/>
        <v>BOS</v>
      </c>
      <c r="E2018" s="95">
        <f t="shared" si="132"/>
        <v>1</v>
      </c>
      <c r="F2018" s="95" t="str" cm="1">
        <f t="array" ref="F2018">_xlfn.IFS(G2018&gt;H2018,"W",G2018&lt;H2018,"L",G2018=H2018,"---")</f>
        <v>W</v>
      </c>
      <c r="G2018" s="165">
        <v>8</v>
      </c>
      <c r="H2018" s="165">
        <v>4</v>
      </c>
      <c r="I2018" s="95" t="str" cm="1">
        <f t="array" ref="I2018">_xlfn.IFS(H2018&gt;G2018,"W",H2018&lt;G2018,"L",H2018=G2018,"---")</f>
        <v>L</v>
      </c>
      <c r="J2018" s="95">
        <f t="shared" si="133"/>
        <v>0</v>
      </c>
      <c r="K2018" s="95" t="str">
        <f t="shared" si="131"/>
        <v>LAA</v>
      </c>
      <c r="L2018" s="95">
        <v>11</v>
      </c>
      <c r="M2018" s="95">
        <f>COUNTIF($D$3:K2018,K2018)</f>
        <v>126</v>
      </c>
    </row>
    <row r="2019" spans="1:13" x14ac:dyDescent="0.25">
      <c r="A2019" s="95">
        <v>2017</v>
      </c>
      <c r="B2019" s="95">
        <f>COUNTIF($D$3:K2019,D2019)</f>
        <v>126</v>
      </c>
      <c r="C2019" s="95">
        <v>4</v>
      </c>
      <c r="D2019" s="95" t="str">
        <f t="shared" si="130"/>
        <v>CLE</v>
      </c>
      <c r="E2019" s="95">
        <f t="shared" si="132"/>
        <v>1</v>
      </c>
      <c r="F2019" s="95" t="str" cm="1">
        <f t="array" ref="F2019">_xlfn.IFS(G2019&gt;H2019,"W",G2019&lt;H2019,"L",G2019=H2019,"---")</f>
        <v>W</v>
      </c>
      <c r="G2019" s="165">
        <v>6</v>
      </c>
      <c r="H2019" s="165">
        <v>5</v>
      </c>
      <c r="I2019" s="95" t="str" cm="1">
        <f t="array" ref="I2019">_xlfn.IFS(H2019&gt;G2019,"W",H2019&lt;G2019,"L",H2019=G2019,"---")</f>
        <v>L</v>
      </c>
      <c r="J2019" s="95">
        <f t="shared" si="133"/>
        <v>0</v>
      </c>
      <c r="K2019" s="95" t="str">
        <f t="shared" si="131"/>
        <v>KCM</v>
      </c>
      <c r="L2019" s="95">
        <v>13</v>
      </c>
      <c r="M2019" s="95">
        <f>COUNTIF($D$3:K2019,K2019)</f>
        <v>128</v>
      </c>
    </row>
    <row r="2020" spans="1:13" x14ac:dyDescent="0.25">
      <c r="A2020" s="95">
        <v>2018</v>
      </c>
      <c r="B2020" s="95">
        <f>COUNTIF($D$3:K2020,D2020)</f>
        <v>127</v>
      </c>
      <c r="C2020" s="95">
        <v>6</v>
      </c>
      <c r="D2020" s="95" t="str">
        <f t="shared" si="130"/>
        <v>ORL</v>
      </c>
      <c r="E2020" s="95">
        <f t="shared" si="132"/>
        <v>0</v>
      </c>
      <c r="F2020" s="95" t="str" cm="1">
        <f t="array" ref="F2020">_xlfn.IFS(G2020&gt;H2020,"W",G2020&lt;H2020,"L",G2020=H2020,"---")</f>
        <v>L</v>
      </c>
      <c r="G2020" s="165">
        <v>2</v>
      </c>
      <c r="H2020" s="165">
        <v>5</v>
      </c>
      <c r="I2020" s="95" t="str" cm="1">
        <f t="array" ref="I2020">_xlfn.IFS(H2020&gt;G2020,"W",H2020&lt;G2020,"L",H2020=G2020,"---")</f>
        <v>W</v>
      </c>
      <c r="J2020" s="95">
        <f t="shared" si="133"/>
        <v>1</v>
      </c>
      <c r="K2020" s="95" t="str">
        <f t="shared" si="131"/>
        <v>DAL</v>
      </c>
      <c r="L2020" s="95">
        <v>15</v>
      </c>
      <c r="M2020" s="95">
        <f>COUNTIF($D$3:K2020,K2020)</f>
        <v>127</v>
      </c>
    </row>
    <row r="2021" spans="1:13" x14ac:dyDescent="0.25">
      <c r="A2021" s="95">
        <v>2019</v>
      </c>
      <c r="B2021" s="95">
        <f>COUNTIF($D$3:K2021,D2021)</f>
        <v>126</v>
      </c>
      <c r="C2021" s="95">
        <v>5</v>
      </c>
      <c r="D2021" s="95" t="str">
        <f t="shared" si="130"/>
        <v>DET</v>
      </c>
      <c r="E2021" s="95">
        <f t="shared" si="132"/>
        <v>0</v>
      </c>
      <c r="F2021" s="95" t="str" cm="1">
        <f t="array" ref="F2021">_xlfn.IFS(G2021&gt;H2021,"W",G2021&lt;H2021,"L",G2021=H2021,"---")</f>
        <v>L</v>
      </c>
      <c r="G2021" s="165">
        <v>1</v>
      </c>
      <c r="H2021" s="165">
        <v>2</v>
      </c>
      <c r="I2021" s="95" t="str" cm="1">
        <f t="array" ref="I2021">_xlfn.IFS(H2021&gt;G2021,"W",H2021&lt;G2021,"L",H2021=G2021,"---")</f>
        <v>W</v>
      </c>
      <c r="J2021" s="95">
        <f t="shared" si="133"/>
        <v>1</v>
      </c>
      <c r="K2021" s="95" t="str">
        <f t="shared" si="131"/>
        <v>HOU</v>
      </c>
      <c r="L2021" s="95">
        <v>16</v>
      </c>
      <c r="M2021" s="95">
        <f>COUNTIF($D$3:K2021,K2021)</f>
        <v>126</v>
      </c>
    </row>
    <row r="2022" spans="1:13" x14ac:dyDescent="0.25">
      <c r="A2022" s="95">
        <v>2020</v>
      </c>
      <c r="B2022" s="95">
        <f>COUNTIF($D$3:K2022,D2022)</f>
        <v>126</v>
      </c>
      <c r="C2022" s="95">
        <v>27</v>
      </c>
      <c r="D2022" s="95" t="str">
        <f t="shared" si="130"/>
        <v>OKC</v>
      </c>
      <c r="E2022" s="95">
        <f t="shared" si="132"/>
        <v>1</v>
      </c>
      <c r="F2022" s="95" t="str" cm="1">
        <f t="array" ref="F2022">_xlfn.IFS(G2022&gt;H2022,"W",G2022&lt;H2022,"L",G2022=H2022,"---")</f>
        <v>W</v>
      </c>
      <c r="G2022" s="165">
        <v>2</v>
      </c>
      <c r="H2022" s="165">
        <v>0</v>
      </c>
      <c r="I2022" s="95" t="str" cm="1">
        <f t="array" ref="I2022">_xlfn.IFS(H2022&gt;G2022,"W",H2022&lt;G2022,"L",H2022=G2022,"---")</f>
        <v>L</v>
      </c>
      <c r="J2022" s="95">
        <f t="shared" si="133"/>
        <v>0</v>
      </c>
      <c r="K2022" s="95" t="str">
        <f t="shared" si="131"/>
        <v>PHI</v>
      </c>
      <c r="L2022" s="95">
        <v>18</v>
      </c>
      <c r="M2022" s="95">
        <f>COUNTIF($D$3:K2022,K2022)</f>
        <v>127</v>
      </c>
    </row>
    <row r="2023" spans="1:13" x14ac:dyDescent="0.25">
      <c r="A2023" s="95">
        <v>2021</v>
      </c>
      <c r="B2023" s="95">
        <f>COUNTIF($D$3:K2023,D2023)</f>
        <v>128</v>
      </c>
      <c r="C2023" s="95">
        <v>29</v>
      </c>
      <c r="D2023" s="95" t="str">
        <f t="shared" si="130"/>
        <v>LAP</v>
      </c>
      <c r="E2023" s="95">
        <f t="shared" si="132"/>
        <v>0</v>
      </c>
      <c r="F2023" s="95" t="str" cm="1">
        <f t="array" ref="F2023">_xlfn.IFS(G2023&gt;H2023,"W",G2023&lt;H2023,"L",G2023=H2023,"---")</f>
        <v>L</v>
      </c>
      <c r="G2023" s="165">
        <v>4</v>
      </c>
      <c r="H2023" s="165">
        <v>5</v>
      </c>
      <c r="I2023" s="95" t="str" cm="1">
        <f t="array" ref="I2023">_xlfn.IFS(H2023&gt;G2023,"W",H2023&lt;G2023,"L",H2023=G2023,"---")</f>
        <v>W</v>
      </c>
      <c r="J2023" s="95">
        <f t="shared" si="133"/>
        <v>1</v>
      </c>
      <c r="K2023" s="95" t="str">
        <f t="shared" si="131"/>
        <v>WAS</v>
      </c>
      <c r="L2023" s="95">
        <v>20</v>
      </c>
      <c r="M2023" s="95">
        <f>COUNTIF($D$3:K2023,K2023)</f>
        <v>126</v>
      </c>
    </row>
    <row r="2024" spans="1:13" x14ac:dyDescent="0.25">
      <c r="A2024" s="95">
        <v>2022</v>
      </c>
      <c r="B2024" s="95">
        <f>COUNTIF($D$3:K2024,D2024)</f>
        <v>127</v>
      </c>
      <c r="C2024" s="95">
        <v>31</v>
      </c>
      <c r="D2024" s="95" t="str">
        <f t="shared" si="130"/>
        <v>SDT</v>
      </c>
      <c r="E2024" s="95">
        <f t="shared" si="132"/>
        <v>1</v>
      </c>
      <c r="F2024" s="95" t="str" cm="1">
        <f t="array" ref="F2024">_xlfn.IFS(G2024&gt;H2024,"W",G2024&lt;H2024,"L",G2024=H2024,"---")</f>
        <v>W</v>
      </c>
      <c r="G2024" s="165">
        <v>5</v>
      </c>
      <c r="H2024" s="165">
        <v>4</v>
      </c>
      <c r="I2024" s="95" t="str" cm="1">
        <f t="array" ref="I2024">_xlfn.IFS(H2024&gt;G2024,"W",H2024&lt;G2024,"L",H2024=G2024,"---")</f>
        <v>L</v>
      </c>
      <c r="J2024" s="95">
        <f t="shared" si="133"/>
        <v>0</v>
      </c>
      <c r="K2024" s="95" t="str">
        <f t="shared" si="131"/>
        <v>ATL</v>
      </c>
      <c r="L2024" s="95">
        <v>22</v>
      </c>
      <c r="M2024" s="95">
        <f>COUNTIF($D$3:K2024,K2024)</f>
        <v>127</v>
      </c>
    </row>
    <row r="2025" spans="1:13" x14ac:dyDescent="0.25">
      <c r="A2025" s="95">
        <v>2023</v>
      </c>
      <c r="B2025" s="95">
        <f>COUNTIF($D$3:K2025,D2025)</f>
        <v>126</v>
      </c>
      <c r="C2025" s="95">
        <v>24</v>
      </c>
      <c r="D2025" s="95" t="str">
        <f t="shared" si="130"/>
        <v>CIN</v>
      </c>
      <c r="E2025" s="95">
        <f t="shared" si="132"/>
        <v>1</v>
      </c>
      <c r="F2025" s="95" t="str" cm="1">
        <f t="array" ref="F2025">_xlfn.IFS(G2025&gt;H2025,"W",G2025&lt;H2025,"L",G2025=H2025,"---")</f>
        <v>W</v>
      </c>
      <c r="G2025" s="165">
        <v>5</v>
      </c>
      <c r="H2025" s="165">
        <v>4</v>
      </c>
      <c r="I2025" s="95" t="str" cm="1">
        <f t="array" ref="I2025">_xlfn.IFS(H2025&gt;G2025,"W",H2025&lt;G2025,"L",H2025=G2025,"---")</f>
        <v>L</v>
      </c>
      <c r="J2025" s="95">
        <f t="shared" si="133"/>
        <v>0</v>
      </c>
      <c r="K2025" s="95" t="str">
        <f t="shared" si="131"/>
        <v>CHC</v>
      </c>
      <c r="L2025" s="95">
        <v>25</v>
      </c>
      <c r="M2025" s="95">
        <f>COUNTIF($D$3:K2025,K2025)</f>
        <v>126</v>
      </c>
    </row>
    <row r="2026" spans="1:13" x14ac:dyDescent="0.25">
      <c r="A2026" s="95">
        <v>2024</v>
      </c>
      <c r="B2026" s="95">
        <f>COUNTIF($D$3:K2026,D2026)</f>
        <v>126</v>
      </c>
      <c r="C2026" s="95">
        <v>19</v>
      </c>
      <c r="D2026" s="95" t="str">
        <f t="shared" si="130"/>
        <v>BKN</v>
      </c>
      <c r="E2026" s="95">
        <f t="shared" si="132"/>
        <v>0</v>
      </c>
      <c r="F2026" s="95" t="str" cm="1">
        <f t="array" ref="F2026">_xlfn.IFS(G2026&gt;H2026,"W",G2026&lt;H2026,"L",G2026=H2026,"---")</f>
        <v>L</v>
      </c>
      <c r="G2026" s="165">
        <v>3</v>
      </c>
      <c r="H2026" s="165">
        <v>7</v>
      </c>
      <c r="I2026" s="95" t="str" cm="1">
        <f t="array" ref="I2026">_xlfn.IFS(H2026&gt;G2026,"W",H2026&lt;G2026,"L",H2026=G2026,"---")</f>
        <v>W</v>
      </c>
      <c r="J2026" s="95">
        <f t="shared" si="133"/>
        <v>1</v>
      </c>
      <c r="K2026" s="95" t="str">
        <f t="shared" si="131"/>
        <v>PHX</v>
      </c>
      <c r="L2026" s="95">
        <v>30</v>
      </c>
      <c r="M2026" s="95">
        <f>COUNTIF($D$3:K2026,K2026)</f>
        <v>127</v>
      </c>
    </row>
    <row r="2027" spans="1:13" x14ac:dyDescent="0.25">
      <c r="A2027" s="95">
        <v>2025</v>
      </c>
      <c r="B2027" s="95">
        <f>COUNTIF($D$3:K2027,D2027)</f>
        <v>127</v>
      </c>
      <c r="C2027" s="95">
        <v>4</v>
      </c>
      <c r="D2027" s="95" t="str">
        <f t="shared" si="130"/>
        <v>CLE</v>
      </c>
      <c r="E2027" s="95">
        <f t="shared" si="132"/>
        <v>0</v>
      </c>
      <c r="F2027" s="95" t="str" cm="1">
        <f t="array" ref="F2027">_xlfn.IFS(G2027&gt;H2027,"W",G2027&lt;H2027,"L",G2027=H2027,"---")</f>
        <v>L</v>
      </c>
      <c r="G2027" s="165">
        <v>2</v>
      </c>
      <c r="H2027" s="165">
        <v>8</v>
      </c>
      <c r="I2027" s="95" t="str" cm="1">
        <f t="array" ref="I2027">_xlfn.IFS(H2027&gt;G2027,"W",H2027&lt;G2027,"L",H2027=G2027,"---")</f>
        <v>W</v>
      </c>
      <c r="J2027" s="95">
        <f t="shared" si="133"/>
        <v>1</v>
      </c>
      <c r="K2027" s="95" t="str">
        <f t="shared" si="131"/>
        <v>SEA</v>
      </c>
      <c r="L2027" s="95">
        <v>9</v>
      </c>
      <c r="M2027" s="95">
        <f>COUNTIF($D$3:K2027,K2027)</f>
        <v>127</v>
      </c>
    </row>
    <row r="2028" spans="1:13" x14ac:dyDescent="0.25">
      <c r="A2028" s="95">
        <v>2026</v>
      </c>
      <c r="B2028" s="95">
        <f>COUNTIF($D$3:K2028,D2028)</f>
        <v>127</v>
      </c>
      <c r="C2028" s="95">
        <v>3</v>
      </c>
      <c r="D2028" s="95" t="str">
        <f t="shared" si="130"/>
        <v>BAL</v>
      </c>
      <c r="E2028" s="95">
        <f t="shared" si="132"/>
        <v>0</v>
      </c>
      <c r="F2028" s="95" t="str" cm="1">
        <f t="array" ref="F2028">_xlfn.IFS(G2028&gt;H2028,"W",G2028&lt;H2028,"L",G2028=H2028,"---")</f>
        <v>L</v>
      </c>
      <c r="G2028" s="165">
        <v>4</v>
      </c>
      <c r="H2028" s="165">
        <v>5</v>
      </c>
      <c r="I2028" s="95" t="str" cm="1">
        <f t="array" ref="I2028">_xlfn.IFS(H2028&gt;G2028,"W",H2028&lt;G2028,"L",H2028=G2028,"---")</f>
        <v>W</v>
      </c>
      <c r="J2028" s="95">
        <f t="shared" si="133"/>
        <v>1</v>
      </c>
      <c r="K2028" s="95" t="str">
        <f t="shared" si="131"/>
        <v>OAK</v>
      </c>
      <c r="L2028" s="95">
        <v>10</v>
      </c>
      <c r="M2028" s="95">
        <f>COUNTIF($D$3:K2028,K2028)</f>
        <v>128</v>
      </c>
    </row>
    <row r="2029" spans="1:13" x14ac:dyDescent="0.25">
      <c r="A2029" s="95">
        <v>2027</v>
      </c>
      <c r="B2029" s="95">
        <f>COUNTIF($D$3:K2029,D2029)</f>
        <v>128</v>
      </c>
      <c r="C2029" s="95">
        <v>6</v>
      </c>
      <c r="D2029" s="95" t="str">
        <f t="shared" si="130"/>
        <v>ORL</v>
      </c>
      <c r="E2029" s="95">
        <f t="shared" si="132"/>
        <v>1</v>
      </c>
      <c r="F2029" s="95" t="str" cm="1">
        <f t="array" ref="F2029">_xlfn.IFS(G2029&gt;H2029,"W",G2029&lt;H2029,"L",G2029=H2029,"---")</f>
        <v>W</v>
      </c>
      <c r="G2029" s="165">
        <v>14</v>
      </c>
      <c r="H2029" s="165">
        <v>3</v>
      </c>
      <c r="I2029" s="95" t="str" cm="1">
        <f t="array" ref="I2029">_xlfn.IFS(H2029&gt;G2029,"W",H2029&lt;G2029,"L",H2029=G2029,"---")</f>
        <v>L</v>
      </c>
      <c r="J2029" s="95">
        <f t="shared" si="133"/>
        <v>0</v>
      </c>
      <c r="K2029" s="95" t="str">
        <f t="shared" si="131"/>
        <v>LAA</v>
      </c>
      <c r="L2029" s="95">
        <v>11</v>
      </c>
      <c r="M2029" s="95">
        <f>COUNTIF($D$3:K2029,K2029)</f>
        <v>127</v>
      </c>
    </row>
    <row r="2030" spans="1:13" x14ac:dyDescent="0.25">
      <c r="A2030" s="95">
        <v>2028</v>
      </c>
      <c r="B2030" s="95">
        <f>COUNTIF($D$3:K2030,D2030)</f>
        <v>127</v>
      </c>
      <c r="C2030" s="95">
        <v>5</v>
      </c>
      <c r="D2030" s="95" t="str">
        <f t="shared" si="130"/>
        <v>DET</v>
      </c>
      <c r="E2030" s="95">
        <f t="shared" si="132"/>
        <v>1</v>
      </c>
      <c r="F2030" s="95" t="str" cm="1">
        <f t="array" ref="F2030">_xlfn.IFS(G2030&gt;H2030,"W",G2030&lt;H2030,"L",G2030=H2030,"---")</f>
        <v>W</v>
      </c>
      <c r="G2030" s="165">
        <v>9</v>
      </c>
      <c r="H2030" s="165">
        <v>0</v>
      </c>
      <c r="I2030" s="95" t="str" cm="1">
        <f t="array" ref="I2030">_xlfn.IFS(H2030&gt;G2030,"W",H2030&lt;G2030,"L",H2030=G2030,"---")</f>
        <v>L</v>
      </c>
      <c r="J2030" s="95">
        <f t="shared" si="133"/>
        <v>0</v>
      </c>
      <c r="K2030" s="95" t="str">
        <f t="shared" si="131"/>
        <v>CHR</v>
      </c>
      <c r="L2030" s="95">
        <v>12</v>
      </c>
      <c r="M2030" s="95">
        <f>COUNTIF($D$3:K2030,K2030)</f>
        <v>127</v>
      </c>
    </row>
    <row r="2031" spans="1:13" x14ac:dyDescent="0.25">
      <c r="A2031" s="95">
        <v>2029</v>
      </c>
      <c r="B2031" s="95">
        <f>COUNTIF($D$3:K2031,D2031)</f>
        <v>127</v>
      </c>
      <c r="C2031" s="95">
        <v>8</v>
      </c>
      <c r="D2031" s="95" t="str">
        <f t="shared" si="130"/>
        <v>MIL</v>
      </c>
      <c r="E2031" s="95">
        <f t="shared" si="132"/>
        <v>1</v>
      </c>
      <c r="F2031" s="95" t="str" cm="1">
        <f t="array" ref="F2031">_xlfn.IFS(G2031&gt;H2031,"W",G2031&lt;H2031,"L",G2031=H2031,"---")</f>
        <v>W</v>
      </c>
      <c r="G2031" s="165">
        <v>5</v>
      </c>
      <c r="H2031" s="165">
        <v>2</v>
      </c>
      <c r="I2031" s="95" t="str" cm="1">
        <f t="array" ref="I2031">_xlfn.IFS(H2031&gt;G2031,"W",H2031&lt;G2031,"L",H2031=G2031,"---")</f>
        <v>L</v>
      </c>
      <c r="J2031" s="95">
        <f t="shared" si="133"/>
        <v>0</v>
      </c>
      <c r="K2031" s="95" t="str">
        <f t="shared" si="131"/>
        <v>KCM</v>
      </c>
      <c r="L2031" s="95">
        <v>13</v>
      </c>
      <c r="M2031" s="95">
        <f>COUNTIF($D$3:K2031,K2031)</f>
        <v>129</v>
      </c>
    </row>
    <row r="2032" spans="1:13" x14ac:dyDescent="0.25">
      <c r="A2032" s="95">
        <v>2030</v>
      </c>
      <c r="B2032" s="95">
        <f>COUNTIF($D$3:K2032,D2032)</f>
        <v>127</v>
      </c>
      <c r="C2032" s="95">
        <v>7</v>
      </c>
      <c r="D2032" s="95" t="str">
        <f t="shared" si="130"/>
        <v>IND</v>
      </c>
      <c r="E2032" s="95">
        <f t="shared" si="132"/>
        <v>0</v>
      </c>
      <c r="F2032" s="95" t="str" cm="1">
        <f t="array" ref="F2032">_xlfn.IFS(G2032&gt;H2032,"W",G2032&lt;H2032,"L",G2032=H2032,"---")</f>
        <v>L</v>
      </c>
      <c r="G2032" s="165">
        <v>1</v>
      </c>
      <c r="H2032" s="165">
        <v>5</v>
      </c>
      <c r="I2032" s="95" t="str" cm="1">
        <f t="array" ref="I2032">_xlfn.IFS(H2032&gt;G2032,"W",H2032&lt;G2032,"L",H2032=G2032,"---")</f>
        <v>W</v>
      </c>
      <c r="J2032" s="95">
        <f t="shared" si="133"/>
        <v>1</v>
      </c>
      <c r="K2032" s="95" t="str">
        <f t="shared" si="131"/>
        <v>MIN</v>
      </c>
      <c r="L2032" s="95">
        <v>14</v>
      </c>
      <c r="M2032" s="95">
        <f>COUNTIF($D$3:K2032,K2032)</f>
        <v>128</v>
      </c>
    </row>
    <row r="2033" spans="1:13" x14ac:dyDescent="0.25">
      <c r="A2033" s="95">
        <v>2031</v>
      </c>
      <c r="B2033" s="95">
        <f>COUNTIF($D$3:K2033,D2033)</f>
        <v>128</v>
      </c>
      <c r="C2033" s="95">
        <v>2</v>
      </c>
      <c r="D2033" s="95" t="str">
        <f t="shared" si="130"/>
        <v>BOS</v>
      </c>
      <c r="E2033" s="95">
        <f t="shared" si="132"/>
        <v>1</v>
      </c>
      <c r="F2033" s="95" t="str" cm="1">
        <f t="array" ref="F2033">_xlfn.IFS(G2033&gt;H2033,"W",G2033&lt;H2033,"L",G2033=H2033,"---")</f>
        <v>W</v>
      </c>
      <c r="G2033" s="165">
        <v>5</v>
      </c>
      <c r="H2033" s="165">
        <v>1</v>
      </c>
      <c r="I2033" s="95" t="str" cm="1">
        <f t="array" ref="I2033">_xlfn.IFS(H2033&gt;G2033,"W",H2033&lt;G2033,"L",H2033=G2033,"---")</f>
        <v>L</v>
      </c>
      <c r="J2033" s="95">
        <f t="shared" si="133"/>
        <v>0</v>
      </c>
      <c r="K2033" s="95" t="str">
        <f t="shared" si="131"/>
        <v>DAL</v>
      </c>
      <c r="L2033" s="95">
        <v>15</v>
      </c>
      <c r="M2033" s="95">
        <f>COUNTIF($D$3:K2033,K2033)</f>
        <v>128</v>
      </c>
    </row>
    <row r="2034" spans="1:13" x14ac:dyDescent="0.25">
      <c r="A2034" s="95">
        <v>2032</v>
      </c>
      <c r="B2034" s="95">
        <f>COUNTIF($D$3:K2034,D2034)</f>
        <v>128</v>
      </c>
      <c r="C2034" s="95">
        <v>1</v>
      </c>
      <c r="D2034" s="95" t="str">
        <f t="shared" si="130"/>
        <v>NYS</v>
      </c>
      <c r="E2034" s="95">
        <f t="shared" si="132"/>
        <v>0</v>
      </c>
      <c r="F2034" s="95" t="str" cm="1">
        <f t="array" ref="F2034">_xlfn.IFS(G2034&gt;H2034,"W",G2034&lt;H2034,"L",G2034=H2034,"---")</f>
        <v>L</v>
      </c>
      <c r="G2034" s="165">
        <v>3</v>
      </c>
      <c r="H2034" s="165">
        <v>4</v>
      </c>
      <c r="I2034" s="95" t="str" cm="1">
        <f t="array" ref="I2034">_xlfn.IFS(H2034&gt;G2034,"W",H2034&lt;G2034,"L",H2034=G2034,"---")</f>
        <v>W</v>
      </c>
      <c r="J2034" s="95">
        <f t="shared" si="133"/>
        <v>1</v>
      </c>
      <c r="K2034" s="95" t="str">
        <f t="shared" si="131"/>
        <v>HOU</v>
      </c>
      <c r="L2034" s="95">
        <v>16</v>
      </c>
      <c r="M2034" s="95">
        <f>COUNTIF($D$3:K2034,K2034)</f>
        <v>127</v>
      </c>
    </row>
    <row r="2035" spans="1:13" x14ac:dyDescent="0.25">
      <c r="A2035" s="95">
        <v>2033</v>
      </c>
      <c r="B2035" s="95">
        <f>COUNTIF($D$3:K2035,D2035)</f>
        <v>127</v>
      </c>
      <c r="C2035" s="95">
        <v>32</v>
      </c>
      <c r="D2035" s="95" t="str">
        <f t="shared" si="130"/>
        <v>SFN</v>
      </c>
      <c r="E2035" s="95">
        <f t="shared" si="132"/>
        <v>0</v>
      </c>
      <c r="F2035" s="95" t="str" cm="1">
        <f t="array" ref="F2035">_xlfn.IFS(G2035&gt;H2035,"W",G2035&lt;H2035,"L",G2035=H2035,"---")</f>
        <v>L</v>
      </c>
      <c r="G2035" s="165">
        <v>1</v>
      </c>
      <c r="H2035" s="165">
        <v>5</v>
      </c>
      <c r="I2035" s="95" t="str" cm="1">
        <f t="array" ref="I2035">_xlfn.IFS(H2035&gt;G2035,"W",H2035&lt;G2035,"L",H2035=G2035,"---")</f>
        <v>W</v>
      </c>
      <c r="J2035" s="95">
        <f t="shared" si="133"/>
        <v>1</v>
      </c>
      <c r="K2035" s="95" t="str">
        <f t="shared" si="131"/>
        <v>NYC</v>
      </c>
      <c r="L2035" s="95">
        <v>17</v>
      </c>
      <c r="M2035" s="95">
        <f>COUNTIF($D$3:K2035,K2035)</f>
        <v>128</v>
      </c>
    </row>
    <row r="2036" spans="1:13" x14ac:dyDescent="0.25">
      <c r="A2036" s="95">
        <v>2034</v>
      </c>
      <c r="B2036" s="95">
        <f>COUNTIF($D$3:K2036,D2036)</f>
        <v>128</v>
      </c>
      <c r="C2036" s="95">
        <v>31</v>
      </c>
      <c r="D2036" s="95" t="str">
        <f t="shared" si="130"/>
        <v>SDT</v>
      </c>
      <c r="E2036" s="95">
        <f t="shared" si="132"/>
        <v>1</v>
      </c>
      <c r="F2036" s="95" t="str" cm="1">
        <f t="array" ref="F2036">_xlfn.IFS(G2036&gt;H2036,"W",G2036&lt;H2036,"L",G2036=H2036,"---")</f>
        <v>W</v>
      </c>
      <c r="G2036" s="165">
        <v>7</v>
      </c>
      <c r="H2036" s="165">
        <v>6</v>
      </c>
      <c r="I2036" s="95" t="str" cm="1">
        <f t="array" ref="I2036">_xlfn.IFS(H2036&gt;G2036,"W",H2036&lt;G2036,"L",H2036=G2036,"---")</f>
        <v>L</v>
      </c>
      <c r="J2036" s="95">
        <f t="shared" si="133"/>
        <v>0</v>
      </c>
      <c r="K2036" s="95" t="str">
        <f t="shared" si="131"/>
        <v>PHI</v>
      </c>
      <c r="L2036" s="95">
        <v>18</v>
      </c>
      <c r="M2036" s="95">
        <f>COUNTIF($D$3:K2036,K2036)</f>
        <v>128</v>
      </c>
    </row>
    <row r="2037" spans="1:13" x14ac:dyDescent="0.25">
      <c r="A2037" s="95">
        <v>2035</v>
      </c>
      <c r="B2037" s="95">
        <f>COUNTIF($D$3:K2037,D2037)</f>
        <v>128</v>
      </c>
      <c r="C2037" s="95">
        <v>26</v>
      </c>
      <c r="D2037" s="95" t="str">
        <f t="shared" si="130"/>
        <v>STL</v>
      </c>
      <c r="E2037" s="95">
        <f t="shared" si="132"/>
        <v>1</v>
      </c>
      <c r="F2037" s="95" t="str" cm="1">
        <f t="array" ref="F2037">_xlfn.IFS(G2037&gt;H2037,"W",G2037&lt;H2037,"L",G2037=H2037,"---")</f>
        <v>W</v>
      </c>
      <c r="G2037" s="165">
        <v>4</v>
      </c>
      <c r="H2037" s="165">
        <v>1</v>
      </c>
      <c r="I2037" s="95" t="str" cm="1">
        <f t="array" ref="I2037">_xlfn.IFS(H2037&gt;G2037,"W",H2037&lt;G2037,"L",H2037=G2037,"---")</f>
        <v>L</v>
      </c>
      <c r="J2037" s="95">
        <f t="shared" si="133"/>
        <v>0</v>
      </c>
      <c r="K2037" s="95" t="str">
        <f t="shared" si="131"/>
        <v>BKN</v>
      </c>
      <c r="L2037" s="95">
        <v>19</v>
      </c>
      <c r="M2037" s="95">
        <f>COUNTIF($D$3:K2037,K2037)</f>
        <v>127</v>
      </c>
    </row>
    <row r="2038" spans="1:13" x14ac:dyDescent="0.25">
      <c r="A2038" s="95">
        <v>2036</v>
      </c>
      <c r="B2038" s="95">
        <f>COUNTIF($D$3:K2038,D2038)</f>
        <v>127</v>
      </c>
      <c r="C2038" s="95">
        <v>25</v>
      </c>
      <c r="D2038" s="95" t="str">
        <f t="shared" si="130"/>
        <v>CHC</v>
      </c>
      <c r="E2038" s="95">
        <f t="shared" si="132"/>
        <v>1</v>
      </c>
      <c r="F2038" s="95" t="str" cm="1">
        <f t="array" ref="F2038">_xlfn.IFS(G2038&gt;H2038,"W",G2038&lt;H2038,"L",G2038=H2038,"---")</f>
        <v>W</v>
      </c>
      <c r="G2038" s="165">
        <v>6</v>
      </c>
      <c r="H2038" s="165">
        <v>0</v>
      </c>
      <c r="I2038" s="95" t="str" cm="1">
        <f t="array" ref="I2038">_xlfn.IFS(H2038&gt;G2038,"W",H2038&lt;G2038,"L",H2038=G2038,"---")</f>
        <v>L</v>
      </c>
      <c r="J2038" s="95">
        <f t="shared" si="133"/>
        <v>0</v>
      </c>
      <c r="K2038" s="95" t="str">
        <f t="shared" si="131"/>
        <v>WAS</v>
      </c>
      <c r="L2038" s="95">
        <v>20</v>
      </c>
      <c r="M2038" s="95">
        <f>COUNTIF($D$3:K2038,K2038)</f>
        <v>127</v>
      </c>
    </row>
    <row r="2039" spans="1:13" x14ac:dyDescent="0.25">
      <c r="A2039" s="95">
        <v>2037</v>
      </c>
      <c r="B2039" s="95">
        <f>COUNTIF($D$3:K2039,D2039)</f>
        <v>127</v>
      </c>
      <c r="C2039" s="95">
        <v>28</v>
      </c>
      <c r="D2039" s="95" t="str">
        <f t="shared" si="130"/>
        <v>COL</v>
      </c>
      <c r="E2039" s="95">
        <f t="shared" si="132"/>
        <v>1</v>
      </c>
      <c r="F2039" s="95" t="str" cm="1">
        <f t="array" ref="F2039">_xlfn.IFS(G2039&gt;H2039,"W",G2039&lt;H2039,"L",G2039=H2039,"---")</f>
        <v>W</v>
      </c>
      <c r="G2039" s="165">
        <v>5</v>
      </c>
      <c r="H2039" s="165">
        <v>3</v>
      </c>
      <c r="I2039" s="95" t="str" cm="1">
        <f t="array" ref="I2039">_xlfn.IFS(H2039&gt;G2039,"W",H2039&lt;G2039,"L",H2039=G2039,"---")</f>
        <v>L</v>
      </c>
      <c r="J2039" s="95">
        <f t="shared" si="133"/>
        <v>0</v>
      </c>
      <c r="K2039" s="95" t="str">
        <f t="shared" si="131"/>
        <v>PIT</v>
      </c>
      <c r="L2039" s="95">
        <v>21</v>
      </c>
      <c r="M2039" s="95">
        <f>COUNTIF($D$3:K2039,K2039)</f>
        <v>127</v>
      </c>
    </row>
    <row r="2040" spans="1:13" x14ac:dyDescent="0.25">
      <c r="A2040" s="95">
        <v>2038</v>
      </c>
      <c r="B2040" s="95">
        <f>COUNTIF($D$3:K2040,D2040)</f>
        <v>127</v>
      </c>
      <c r="C2040" s="95">
        <v>27</v>
      </c>
      <c r="D2040" s="95" t="str">
        <f t="shared" si="130"/>
        <v>OKC</v>
      </c>
      <c r="E2040" s="95">
        <f t="shared" si="132"/>
        <v>0</v>
      </c>
      <c r="F2040" s="95" t="str" cm="1">
        <f t="array" ref="F2040">_xlfn.IFS(G2040&gt;H2040,"W",G2040&lt;H2040,"L",G2040=H2040,"---")</f>
        <v>L</v>
      </c>
      <c r="G2040" s="165">
        <v>2</v>
      </c>
      <c r="H2040" s="165">
        <v>8</v>
      </c>
      <c r="I2040" s="95" t="str" cm="1">
        <f t="array" ref="I2040">_xlfn.IFS(H2040&gt;G2040,"W",H2040&lt;G2040,"L",H2040=G2040,"---")</f>
        <v>W</v>
      </c>
      <c r="J2040" s="95">
        <f t="shared" si="133"/>
        <v>1</v>
      </c>
      <c r="K2040" s="95" t="str">
        <f t="shared" si="131"/>
        <v>ATL</v>
      </c>
      <c r="L2040" s="95">
        <v>22</v>
      </c>
      <c r="M2040" s="95">
        <f>COUNTIF($D$3:K2040,K2040)</f>
        <v>128</v>
      </c>
    </row>
    <row r="2041" spans="1:13" x14ac:dyDescent="0.25">
      <c r="A2041" s="95">
        <v>2039</v>
      </c>
      <c r="B2041" s="95">
        <f>COUNTIF($D$3:K2041,D2041)</f>
        <v>128</v>
      </c>
      <c r="C2041" s="95">
        <v>30</v>
      </c>
      <c r="D2041" s="95" t="str">
        <f t="shared" si="130"/>
        <v>PHX</v>
      </c>
      <c r="E2041" s="95">
        <f t="shared" si="132"/>
        <v>1</v>
      </c>
      <c r="F2041" s="95" t="str" cm="1">
        <f t="array" ref="F2041">_xlfn.IFS(G2041&gt;H2041,"W",G2041&lt;H2041,"L",G2041=H2041,"---")</f>
        <v>W</v>
      </c>
      <c r="G2041" s="165">
        <v>9</v>
      </c>
      <c r="H2041" s="165">
        <v>3</v>
      </c>
      <c r="I2041" s="95" t="str" cm="1">
        <f t="array" ref="I2041">_xlfn.IFS(H2041&gt;G2041,"W",H2041&lt;G2041,"L",H2041=G2041,"---")</f>
        <v>L</v>
      </c>
      <c r="J2041" s="95">
        <f t="shared" si="133"/>
        <v>0</v>
      </c>
      <c r="K2041" s="95" t="str">
        <f t="shared" si="131"/>
        <v>MIA</v>
      </c>
      <c r="L2041" s="95">
        <v>23</v>
      </c>
      <c r="M2041" s="95">
        <f>COUNTIF($D$3:K2041,K2041)</f>
        <v>127</v>
      </c>
    </row>
    <row r="2042" spans="1:13" x14ac:dyDescent="0.25">
      <c r="A2042" s="95">
        <v>2040</v>
      </c>
      <c r="B2042" s="95">
        <f>COUNTIF($D$3:K2042,D2042)</f>
        <v>129</v>
      </c>
      <c r="C2042" s="95">
        <v>29</v>
      </c>
      <c r="D2042" s="95" t="str">
        <f t="shared" si="130"/>
        <v>LAP</v>
      </c>
      <c r="E2042" s="95">
        <f t="shared" si="132"/>
        <v>1</v>
      </c>
      <c r="F2042" s="95" t="str" cm="1">
        <f t="array" ref="F2042">_xlfn.IFS(G2042&gt;H2042,"W",G2042&lt;H2042,"L",G2042=H2042,"---")</f>
        <v>W</v>
      </c>
      <c r="G2042" s="165">
        <v>8</v>
      </c>
      <c r="H2042" s="165">
        <v>5</v>
      </c>
      <c r="I2042" s="95" t="str" cm="1">
        <f t="array" ref="I2042">_xlfn.IFS(H2042&gt;G2042,"W",H2042&lt;G2042,"L",H2042=G2042,"---")</f>
        <v>L</v>
      </c>
      <c r="J2042" s="95">
        <f t="shared" si="133"/>
        <v>0</v>
      </c>
      <c r="K2042" s="95" t="str">
        <f t="shared" si="131"/>
        <v>CIN</v>
      </c>
      <c r="L2042" s="95">
        <v>24</v>
      </c>
      <c r="M2042" s="95">
        <f>COUNTIF($D$3:K2042,K2042)</f>
        <v>127</v>
      </c>
    </row>
    <row r="2043" spans="1:13" x14ac:dyDescent="0.25">
      <c r="A2043" s="95">
        <v>2041</v>
      </c>
      <c r="B2043" s="95">
        <f>COUNTIF($D$3:K2043,D2043)</f>
        <v>128</v>
      </c>
      <c r="C2043" s="95">
        <v>4</v>
      </c>
      <c r="D2043" s="95" t="str">
        <f t="shared" si="130"/>
        <v>CLE</v>
      </c>
      <c r="E2043" s="95">
        <f t="shared" si="132"/>
        <v>1</v>
      </c>
      <c r="F2043" s="95" t="str" cm="1">
        <f t="array" ref="F2043">_xlfn.IFS(G2043&gt;H2043,"W",G2043&lt;H2043,"L",G2043=H2043,"---")</f>
        <v>W</v>
      </c>
      <c r="G2043" s="165">
        <v>2</v>
      </c>
      <c r="H2043" s="165">
        <v>1</v>
      </c>
      <c r="I2043" s="95" t="str" cm="1">
        <f t="array" ref="I2043">_xlfn.IFS(H2043&gt;G2043,"W",H2043&lt;G2043,"L",H2043=G2043,"---")</f>
        <v>L</v>
      </c>
      <c r="J2043" s="95">
        <f t="shared" si="133"/>
        <v>0</v>
      </c>
      <c r="K2043" s="95" t="str">
        <f t="shared" si="131"/>
        <v>SEA</v>
      </c>
      <c r="L2043" s="95">
        <v>9</v>
      </c>
      <c r="M2043" s="95">
        <f>COUNTIF($D$3:K2043,K2043)</f>
        <v>128</v>
      </c>
    </row>
    <row r="2044" spans="1:13" x14ac:dyDescent="0.25">
      <c r="A2044" s="95">
        <v>2042</v>
      </c>
      <c r="B2044" s="95">
        <f>COUNTIF($D$3:K2044,D2044)</f>
        <v>128</v>
      </c>
      <c r="C2044" s="95">
        <v>3</v>
      </c>
      <c r="D2044" s="95" t="str">
        <f t="shared" si="130"/>
        <v>BAL</v>
      </c>
      <c r="E2044" s="95">
        <f t="shared" si="132"/>
        <v>0</v>
      </c>
      <c r="F2044" s="95" t="str" cm="1">
        <f t="array" ref="F2044">_xlfn.IFS(G2044&gt;H2044,"W",G2044&lt;H2044,"L",G2044=H2044,"---")</f>
        <v>L</v>
      </c>
      <c r="G2044" s="165">
        <v>2</v>
      </c>
      <c r="H2044" s="165">
        <v>4</v>
      </c>
      <c r="I2044" s="95" t="str" cm="1">
        <f t="array" ref="I2044">_xlfn.IFS(H2044&gt;G2044,"W",H2044&lt;G2044,"L",H2044=G2044,"---")</f>
        <v>W</v>
      </c>
      <c r="J2044" s="95">
        <f t="shared" si="133"/>
        <v>1</v>
      </c>
      <c r="K2044" s="95" t="str">
        <f t="shared" si="131"/>
        <v>OAK</v>
      </c>
      <c r="L2044" s="95">
        <v>10</v>
      </c>
      <c r="M2044" s="95">
        <f>COUNTIF($D$3:K2044,K2044)</f>
        <v>129</v>
      </c>
    </row>
    <row r="2045" spans="1:13" x14ac:dyDescent="0.25">
      <c r="A2045" s="95">
        <v>2043</v>
      </c>
      <c r="B2045" s="95">
        <f>COUNTIF($D$3:K2045,D2045)</f>
        <v>129</v>
      </c>
      <c r="C2045" s="95">
        <v>6</v>
      </c>
      <c r="D2045" s="95" t="str">
        <f t="shared" si="130"/>
        <v>ORL</v>
      </c>
      <c r="E2045" s="95">
        <f t="shared" si="132"/>
        <v>1</v>
      </c>
      <c r="F2045" s="95" t="str" cm="1">
        <f t="array" ref="F2045">_xlfn.IFS(G2045&gt;H2045,"W",G2045&lt;H2045,"L",G2045=H2045,"---")</f>
        <v>W</v>
      </c>
      <c r="G2045" s="165">
        <v>8</v>
      </c>
      <c r="H2045" s="165">
        <v>5</v>
      </c>
      <c r="I2045" s="95" t="str" cm="1">
        <f t="array" ref="I2045">_xlfn.IFS(H2045&gt;G2045,"W",H2045&lt;G2045,"L",H2045=G2045,"---")</f>
        <v>L</v>
      </c>
      <c r="J2045" s="95">
        <f t="shared" si="133"/>
        <v>0</v>
      </c>
      <c r="K2045" s="95" t="str">
        <f t="shared" si="131"/>
        <v>LAA</v>
      </c>
      <c r="L2045" s="95">
        <v>11</v>
      </c>
      <c r="M2045" s="95">
        <f>COUNTIF($D$3:K2045,K2045)</f>
        <v>128</v>
      </c>
    </row>
    <row r="2046" spans="1:13" x14ac:dyDescent="0.25">
      <c r="A2046" s="95">
        <v>2044</v>
      </c>
      <c r="B2046" s="95">
        <f>COUNTIF($D$3:K2046,D2046)</f>
        <v>128</v>
      </c>
      <c r="C2046" s="95">
        <v>5</v>
      </c>
      <c r="D2046" s="95" t="str">
        <f t="shared" si="130"/>
        <v>DET</v>
      </c>
      <c r="E2046" s="95">
        <f t="shared" si="132"/>
        <v>0</v>
      </c>
      <c r="F2046" s="95" t="str" cm="1">
        <f t="array" ref="F2046">_xlfn.IFS(G2046&gt;H2046,"W",G2046&lt;H2046,"L",G2046=H2046,"---")</f>
        <v>L</v>
      </c>
      <c r="G2046" s="165">
        <v>1</v>
      </c>
      <c r="H2046" s="165">
        <v>2</v>
      </c>
      <c r="I2046" s="95" t="str" cm="1">
        <f t="array" ref="I2046">_xlfn.IFS(H2046&gt;G2046,"W",H2046&lt;G2046,"L",H2046=G2046,"---")</f>
        <v>W</v>
      </c>
      <c r="J2046" s="95">
        <f t="shared" si="133"/>
        <v>1</v>
      </c>
      <c r="K2046" s="95" t="str">
        <f t="shared" si="131"/>
        <v>CHR</v>
      </c>
      <c r="L2046" s="95">
        <v>12</v>
      </c>
      <c r="M2046" s="95">
        <f>COUNTIF($D$3:K2046,K2046)</f>
        <v>128</v>
      </c>
    </row>
    <row r="2047" spans="1:13" x14ac:dyDescent="0.25">
      <c r="A2047" s="95">
        <v>2045</v>
      </c>
      <c r="B2047" s="95">
        <f>COUNTIF($D$3:K2047,D2047)</f>
        <v>128</v>
      </c>
      <c r="C2047" s="95">
        <v>8</v>
      </c>
      <c r="D2047" s="95" t="str">
        <f t="shared" si="130"/>
        <v>MIL</v>
      </c>
      <c r="E2047" s="95">
        <f t="shared" si="132"/>
        <v>1</v>
      </c>
      <c r="F2047" s="95" t="str" cm="1">
        <f t="array" ref="F2047">_xlfn.IFS(G2047&gt;H2047,"W",G2047&lt;H2047,"L",G2047=H2047,"---")</f>
        <v>W</v>
      </c>
      <c r="G2047" s="165">
        <v>4</v>
      </c>
      <c r="H2047" s="165">
        <v>1</v>
      </c>
      <c r="I2047" s="95" t="str" cm="1">
        <f t="array" ref="I2047">_xlfn.IFS(H2047&gt;G2047,"W",H2047&lt;G2047,"L",H2047=G2047,"---")</f>
        <v>L</v>
      </c>
      <c r="J2047" s="95">
        <f t="shared" si="133"/>
        <v>0</v>
      </c>
      <c r="K2047" s="95" t="str">
        <f t="shared" si="131"/>
        <v>KCM</v>
      </c>
      <c r="L2047" s="95">
        <v>13</v>
      </c>
      <c r="M2047" s="95">
        <f>COUNTIF($D$3:K2047,K2047)</f>
        <v>130</v>
      </c>
    </row>
    <row r="2048" spans="1:13" x14ac:dyDescent="0.25">
      <c r="A2048" s="95">
        <v>2046</v>
      </c>
      <c r="B2048" s="95">
        <f>COUNTIF($D$3:K2048,D2048)</f>
        <v>128</v>
      </c>
      <c r="C2048" s="95">
        <v>7</v>
      </c>
      <c r="D2048" s="95" t="str">
        <f t="shared" si="130"/>
        <v>IND</v>
      </c>
      <c r="E2048" s="95">
        <f t="shared" si="132"/>
        <v>1</v>
      </c>
      <c r="F2048" s="95" t="str" cm="1">
        <f t="array" ref="F2048">_xlfn.IFS(G2048&gt;H2048,"W",G2048&lt;H2048,"L",G2048=H2048,"---")</f>
        <v>W</v>
      </c>
      <c r="G2048" s="165">
        <v>11</v>
      </c>
      <c r="H2048" s="165">
        <v>2</v>
      </c>
      <c r="I2048" s="95" t="str" cm="1">
        <f t="array" ref="I2048">_xlfn.IFS(H2048&gt;G2048,"W",H2048&lt;G2048,"L",H2048=G2048,"---")</f>
        <v>L</v>
      </c>
      <c r="J2048" s="95">
        <f t="shared" si="133"/>
        <v>0</v>
      </c>
      <c r="K2048" s="95" t="str">
        <f t="shared" si="131"/>
        <v>MIN</v>
      </c>
      <c r="L2048" s="95">
        <v>14</v>
      </c>
      <c r="M2048" s="95">
        <f>COUNTIF($D$3:K2048,K2048)</f>
        <v>129</v>
      </c>
    </row>
    <row r="2049" spans="1:13" x14ac:dyDescent="0.25">
      <c r="A2049" s="95">
        <v>2047</v>
      </c>
      <c r="B2049" s="95">
        <f>COUNTIF($D$3:K2049,D2049)</f>
        <v>129</v>
      </c>
      <c r="C2049" s="95">
        <v>2</v>
      </c>
      <c r="D2049" s="95" t="str">
        <f t="shared" si="130"/>
        <v>BOS</v>
      </c>
      <c r="E2049" s="95">
        <f t="shared" si="132"/>
        <v>0</v>
      </c>
      <c r="F2049" s="95" t="str" cm="1">
        <f t="array" ref="F2049">_xlfn.IFS(G2049&gt;H2049,"W",G2049&lt;H2049,"L",G2049=H2049,"---")</f>
        <v>L</v>
      </c>
      <c r="G2049" s="165">
        <v>1</v>
      </c>
      <c r="H2049" s="165">
        <v>10</v>
      </c>
      <c r="I2049" s="95" t="str" cm="1">
        <f t="array" ref="I2049">_xlfn.IFS(H2049&gt;G2049,"W",H2049&lt;G2049,"L",H2049=G2049,"---")</f>
        <v>W</v>
      </c>
      <c r="J2049" s="95">
        <f t="shared" si="133"/>
        <v>1</v>
      </c>
      <c r="K2049" s="95" t="str">
        <f t="shared" si="131"/>
        <v>DAL</v>
      </c>
      <c r="L2049" s="95">
        <v>15</v>
      </c>
      <c r="M2049" s="95">
        <f>COUNTIF($D$3:K2049,K2049)</f>
        <v>129</v>
      </c>
    </row>
    <row r="2050" spans="1:13" x14ac:dyDescent="0.25">
      <c r="A2050" s="95">
        <v>2048</v>
      </c>
      <c r="B2050" s="95">
        <f>COUNTIF($D$3:K2050,D2050)</f>
        <v>129</v>
      </c>
      <c r="C2050" s="95">
        <v>1</v>
      </c>
      <c r="D2050" s="95" t="str">
        <f t="shared" si="130"/>
        <v>NYS</v>
      </c>
      <c r="E2050" s="95">
        <f t="shared" si="132"/>
        <v>0</v>
      </c>
      <c r="F2050" s="95" t="str" cm="1">
        <f t="array" ref="F2050">_xlfn.IFS(G2050&gt;H2050,"W",G2050&lt;H2050,"L",G2050=H2050,"---")</f>
        <v>L</v>
      </c>
      <c r="G2050" s="165">
        <v>6</v>
      </c>
      <c r="H2050" s="165">
        <v>9</v>
      </c>
      <c r="I2050" s="95" t="str" cm="1">
        <f t="array" ref="I2050">_xlfn.IFS(H2050&gt;G2050,"W",H2050&lt;G2050,"L",H2050=G2050,"---")</f>
        <v>W</v>
      </c>
      <c r="J2050" s="95">
        <f t="shared" si="133"/>
        <v>1</v>
      </c>
      <c r="K2050" s="95" t="str">
        <f t="shared" si="131"/>
        <v>HOU</v>
      </c>
      <c r="L2050" s="95">
        <v>16</v>
      </c>
      <c r="M2050" s="95">
        <f>COUNTIF($D$3:K2050,K2050)</f>
        <v>128</v>
      </c>
    </row>
    <row r="2051" spans="1:13" x14ac:dyDescent="0.25">
      <c r="A2051" s="95">
        <v>2049</v>
      </c>
      <c r="B2051" s="95">
        <f>COUNTIF($D$3:K2051,D2051)</f>
        <v>128</v>
      </c>
      <c r="C2051" s="95">
        <v>32</v>
      </c>
      <c r="D2051" s="95" t="str">
        <f t="shared" si="130"/>
        <v>SFN</v>
      </c>
      <c r="E2051" s="95">
        <f t="shared" si="132"/>
        <v>1</v>
      </c>
      <c r="F2051" s="95" t="str" cm="1">
        <f t="array" ref="F2051">_xlfn.IFS(G2051&gt;H2051,"W",G2051&lt;H2051,"L",G2051=H2051,"---")</f>
        <v>W</v>
      </c>
      <c r="G2051" s="165">
        <v>6</v>
      </c>
      <c r="H2051" s="165">
        <v>1</v>
      </c>
      <c r="I2051" s="95" t="str" cm="1">
        <f t="array" ref="I2051">_xlfn.IFS(H2051&gt;G2051,"W",H2051&lt;G2051,"L",H2051=G2051,"---")</f>
        <v>L</v>
      </c>
      <c r="J2051" s="95">
        <f t="shared" si="133"/>
        <v>0</v>
      </c>
      <c r="K2051" s="95" t="str">
        <f t="shared" si="131"/>
        <v>NYC</v>
      </c>
      <c r="L2051" s="95">
        <v>17</v>
      </c>
      <c r="M2051" s="95">
        <f>COUNTIF($D$3:K2051,K2051)</f>
        <v>129</v>
      </c>
    </row>
    <row r="2052" spans="1:13" x14ac:dyDescent="0.25">
      <c r="A2052" s="95">
        <v>2050</v>
      </c>
      <c r="B2052" s="95">
        <f>COUNTIF($D$3:K2052,D2052)</f>
        <v>129</v>
      </c>
      <c r="C2052" s="95">
        <v>31</v>
      </c>
      <c r="D2052" s="95" t="str">
        <f t="shared" ref="D2052:D2115" si="134">_xlfn.XLOOKUP($C2052,$O$3:$O$34,$P$3:$P$34,"---",0,1)</f>
        <v>SDT</v>
      </c>
      <c r="E2052" s="95">
        <f t="shared" si="132"/>
        <v>0</v>
      </c>
      <c r="F2052" s="95" t="str" cm="1">
        <f t="array" ref="F2052">_xlfn.IFS(G2052&gt;H2052,"W",G2052&lt;H2052,"L",G2052=H2052,"---")</f>
        <v>L</v>
      </c>
      <c r="G2052" s="165">
        <v>7</v>
      </c>
      <c r="H2052" s="165">
        <v>9</v>
      </c>
      <c r="I2052" s="95" t="str" cm="1">
        <f t="array" ref="I2052">_xlfn.IFS(H2052&gt;G2052,"W",H2052&lt;G2052,"L",H2052=G2052,"---")</f>
        <v>W</v>
      </c>
      <c r="J2052" s="95">
        <f t="shared" si="133"/>
        <v>1</v>
      </c>
      <c r="K2052" s="95" t="str">
        <f t="shared" ref="K2052:K2115" si="135">_xlfn.XLOOKUP($L2052,$O$3:$O$34,$P$3:$P$34,"---",0,1)</f>
        <v>PHI</v>
      </c>
      <c r="L2052" s="95">
        <v>18</v>
      </c>
      <c r="M2052" s="95">
        <f>COUNTIF($D$3:K2052,K2052)</f>
        <v>129</v>
      </c>
    </row>
    <row r="2053" spans="1:13" x14ac:dyDescent="0.25">
      <c r="A2053" s="95">
        <v>2051</v>
      </c>
      <c r="B2053" s="95">
        <f>COUNTIF($D$3:K2053,D2053)</f>
        <v>129</v>
      </c>
      <c r="C2053" s="95">
        <v>26</v>
      </c>
      <c r="D2053" s="95" t="str">
        <f t="shared" si="134"/>
        <v>STL</v>
      </c>
      <c r="E2053" s="95">
        <f t="shared" si="132"/>
        <v>1</v>
      </c>
      <c r="F2053" s="95" t="str" cm="1">
        <f t="array" ref="F2053">_xlfn.IFS(G2053&gt;H2053,"W",G2053&lt;H2053,"L",G2053=H2053,"---")</f>
        <v>W</v>
      </c>
      <c r="G2053" s="165">
        <v>2</v>
      </c>
      <c r="H2053" s="165">
        <v>1</v>
      </c>
      <c r="I2053" s="95" t="str" cm="1">
        <f t="array" ref="I2053">_xlfn.IFS(H2053&gt;G2053,"W",H2053&lt;G2053,"L",H2053=G2053,"---")</f>
        <v>L</v>
      </c>
      <c r="J2053" s="95">
        <f t="shared" si="133"/>
        <v>0</v>
      </c>
      <c r="K2053" s="95" t="str">
        <f t="shared" si="135"/>
        <v>BKN</v>
      </c>
      <c r="L2053" s="95">
        <v>19</v>
      </c>
      <c r="M2053" s="95">
        <f>COUNTIF($D$3:K2053,K2053)</f>
        <v>128</v>
      </c>
    </row>
    <row r="2054" spans="1:13" x14ac:dyDescent="0.25">
      <c r="A2054" s="95">
        <v>2052</v>
      </c>
      <c r="B2054" s="95">
        <f>COUNTIF($D$3:K2054,D2054)</f>
        <v>128</v>
      </c>
      <c r="C2054" s="95">
        <v>25</v>
      </c>
      <c r="D2054" s="95" t="str">
        <f t="shared" si="134"/>
        <v>CHC</v>
      </c>
      <c r="E2054" s="95">
        <f t="shared" si="132"/>
        <v>1</v>
      </c>
      <c r="F2054" s="95" t="str" cm="1">
        <f t="array" ref="F2054">_xlfn.IFS(G2054&gt;H2054,"W",G2054&lt;H2054,"L",G2054=H2054,"---")</f>
        <v>W</v>
      </c>
      <c r="G2054" s="165">
        <v>14</v>
      </c>
      <c r="H2054" s="165">
        <v>6</v>
      </c>
      <c r="I2054" s="95" t="str" cm="1">
        <f t="array" ref="I2054">_xlfn.IFS(H2054&gt;G2054,"W",H2054&lt;G2054,"L",H2054=G2054,"---")</f>
        <v>L</v>
      </c>
      <c r="J2054" s="95">
        <f t="shared" si="133"/>
        <v>0</v>
      </c>
      <c r="K2054" s="95" t="str">
        <f t="shared" si="135"/>
        <v>WAS</v>
      </c>
      <c r="L2054" s="95">
        <v>20</v>
      </c>
      <c r="M2054" s="95">
        <f>COUNTIF($D$3:K2054,K2054)</f>
        <v>128</v>
      </c>
    </row>
    <row r="2055" spans="1:13" x14ac:dyDescent="0.25">
      <c r="A2055" s="95">
        <v>2053</v>
      </c>
      <c r="B2055" s="95">
        <f>COUNTIF($D$3:K2055,D2055)</f>
        <v>128</v>
      </c>
      <c r="C2055" s="95">
        <v>28</v>
      </c>
      <c r="D2055" s="95" t="str">
        <f t="shared" si="134"/>
        <v>COL</v>
      </c>
      <c r="E2055" s="95">
        <f t="shared" si="132"/>
        <v>1</v>
      </c>
      <c r="F2055" s="95" t="str" cm="1">
        <f t="array" ref="F2055">_xlfn.IFS(G2055&gt;H2055,"W",G2055&lt;H2055,"L",G2055=H2055,"---")</f>
        <v>W</v>
      </c>
      <c r="G2055" s="165">
        <v>2</v>
      </c>
      <c r="H2055" s="165">
        <v>1</v>
      </c>
      <c r="I2055" s="95" t="str" cm="1">
        <f t="array" ref="I2055">_xlfn.IFS(H2055&gt;G2055,"W",H2055&lt;G2055,"L",H2055=G2055,"---")</f>
        <v>L</v>
      </c>
      <c r="J2055" s="95">
        <f t="shared" si="133"/>
        <v>0</v>
      </c>
      <c r="K2055" s="95" t="str">
        <f t="shared" si="135"/>
        <v>PIT</v>
      </c>
      <c r="L2055" s="95">
        <v>21</v>
      </c>
      <c r="M2055" s="95">
        <f>COUNTIF($D$3:K2055,K2055)</f>
        <v>128</v>
      </c>
    </row>
    <row r="2056" spans="1:13" x14ac:dyDescent="0.25">
      <c r="A2056" s="95">
        <v>2054</v>
      </c>
      <c r="B2056" s="95">
        <f>COUNTIF($D$3:K2056,D2056)</f>
        <v>128</v>
      </c>
      <c r="C2056" s="95">
        <v>27</v>
      </c>
      <c r="D2056" s="95" t="str">
        <f t="shared" si="134"/>
        <v>OKC</v>
      </c>
      <c r="E2056" s="95">
        <f t="shared" si="132"/>
        <v>1</v>
      </c>
      <c r="F2056" s="95" t="str" cm="1">
        <f t="array" ref="F2056">_xlfn.IFS(G2056&gt;H2056,"W",G2056&lt;H2056,"L",G2056=H2056,"---")</f>
        <v>W</v>
      </c>
      <c r="G2056" s="165">
        <v>7</v>
      </c>
      <c r="H2056" s="165">
        <v>5</v>
      </c>
      <c r="I2056" s="95" t="str" cm="1">
        <f t="array" ref="I2056">_xlfn.IFS(H2056&gt;G2056,"W",H2056&lt;G2056,"L",H2056=G2056,"---")</f>
        <v>L</v>
      </c>
      <c r="J2056" s="95">
        <f t="shared" si="133"/>
        <v>0</v>
      </c>
      <c r="K2056" s="95" t="str">
        <f t="shared" si="135"/>
        <v>ATL</v>
      </c>
      <c r="L2056" s="95">
        <v>22</v>
      </c>
      <c r="M2056" s="95">
        <f>COUNTIF($D$3:K2056,K2056)</f>
        <v>129</v>
      </c>
    </row>
    <row r="2057" spans="1:13" x14ac:dyDescent="0.25">
      <c r="A2057" s="95">
        <v>2055</v>
      </c>
      <c r="B2057" s="95">
        <f>COUNTIF($D$3:K2057,D2057)</f>
        <v>129</v>
      </c>
      <c r="C2057" s="95">
        <v>30</v>
      </c>
      <c r="D2057" s="95" t="str">
        <f t="shared" si="134"/>
        <v>PHX</v>
      </c>
      <c r="E2057" s="95">
        <f t="shared" si="132"/>
        <v>0</v>
      </c>
      <c r="F2057" s="95" t="str" cm="1">
        <f t="array" ref="F2057">_xlfn.IFS(G2057&gt;H2057,"W",G2057&lt;H2057,"L",G2057=H2057,"---")</f>
        <v>L</v>
      </c>
      <c r="G2057" s="165">
        <v>2</v>
      </c>
      <c r="H2057" s="165">
        <v>3</v>
      </c>
      <c r="I2057" s="95" t="str" cm="1">
        <f t="array" ref="I2057">_xlfn.IFS(H2057&gt;G2057,"W",H2057&lt;G2057,"L",H2057=G2057,"---")</f>
        <v>W</v>
      </c>
      <c r="J2057" s="95">
        <f t="shared" si="133"/>
        <v>1</v>
      </c>
      <c r="K2057" s="95" t="str">
        <f t="shared" si="135"/>
        <v>MIA</v>
      </c>
      <c r="L2057" s="95">
        <v>23</v>
      </c>
      <c r="M2057" s="95">
        <f>COUNTIF($D$3:K2057,K2057)</f>
        <v>128</v>
      </c>
    </row>
    <row r="2058" spans="1:13" x14ac:dyDescent="0.25">
      <c r="A2058" s="95">
        <v>2056</v>
      </c>
      <c r="B2058" s="95">
        <f>COUNTIF($D$3:K2058,D2058)</f>
        <v>130</v>
      </c>
      <c r="C2058" s="95">
        <v>29</v>
      </c>
      <c r="D2058" s="95" t="str">
        <f t="shared" si="134"/>
        <v>LAP</v>
      </c>
      <c r="E2058" s="95">
        <f t="shared" si="132"/>
        <v>0</v>
      </c>
      <c r="F2058" s="95" t="str" cm="1">
        <f t="array" ref="F2058">_xlfn.IFS(G2058&gt;H2058,"W",G2058&lt;H2058,"L",G2058=H2058,"---")</f>
        <v>L</v>
      </c>
      <c r="G2058" s="165">
        <v>3</v>
      </c>
      <c r="H2058" s="165">
        <v>4</v>
      </c>
      <c r="I2058" s="95" t="str" cm="1">
        <f t="array" ref="I2058">_xlfn.IFS(H2058&gt;G2058,"W",H2058&lt;G2058,"L",H2058=G2058,"---")</f>
        <v>W</v>
      </c>
      <c r="J2058" s="95">
        <f t="shared" si="133"/>
        <v>1</v>
      </c>
      <c r="K2058" s="95" t="str">
        <f t="shared" si="135"/>
        <v>CIN</v>
      </c>
      <c r="L2058" s="95">
        <v>24</v>
      </c>
      <c r="M2058" s="95">
        <f>COUNTIF($D$3:K2058,K2058)</f>
        <v>128</v>
      </c>
    </row>
    <row r="2059" spans="1:13" x14ac:dyDescent="0.25">
      <c r="A2059" s="95">
        <v>2057</v>
      </c>
      <c r="B2059" s="95">
        <f>COUNTIF($D$3:K2059,D2059)</f>
        <v>129</v>
      </c>
      <c r="C2059" s="95">
        <v>4</v>
      </c>
      <c r="D2059" s="95" t="str">
        <f t="shared" si="134"/>
        <v>CLE</v>
      </c>
      <c r="E2059" s="95">
        <f t="shared" si="132"/>
        <v>0</v>
      </c>
      <c r="F2059" s="95" t="str" cm="1">
        <f t="array" ref="F2059">_xlfn.IFS(G2059&gt;H2059,"W",G2059&lt;H2059,"L",G2059=H2059,"---")</f>
        <v>L</v>
      </c>
      <c r="G2059" s="165">
        <v>4</v>
      </c>
      <c r="H2059" s="165">
        <v>9</v>
      </c>
      <c r="I2059" s="95" t="str" cm="1">
        <f t="array" ref="I2059">_xlfn.IFS(H2059&gt;G2059,"W",H2059&lt;G2059,"L",H2059=G2059,"---")</f>
        <v>W</v>
      </c>
      <c r="J2059" s="95">
        <f t="shared" si="133"/>
        <v>1</v>
      </c>
      <c r="K2059" s="95" t="str">
        <f t="shared" si="135"/>
        <v>SEA</v>
      </c>
      <c r="L2059" s="95">
        <v>9</v>
      </c>
      <c r="M2059" s="95">
        <f>COUNTIF($D$3:K2059,K2059)</f>
        <v>129</v>
      </c>
    </row>
    <row r="2060" spans="1:13" x14ac:dyDescent="0.25">
      <c r="A2060" s="95">
        <v>2058</v>
      </c>
      <c r="B2060" s="95">
        <f>COUNTIF($D$3:K2060,D2060)</f>
        <v>129</v>
      </c>
      <c r="C2060" s="95">
        <v>3</v>
      </c>
      <c r="D2060" s="95" t="str">
        <f t="shared" si="134"/>
        <v>BAL</v>
      </c>
      <c r="E2060" s="95">
        <f t="shared" si="132"/>
        <v>1</v>
      </c>
      <c r="F2060" s="95" t="str" cm="1">
        <f t="array" ref="F2060">_xlfn.IFS(G2060&gt;H2060,"W",G2060&lt;H2060,"L",G2060=H2060,"---")</f>
        <v>W</v>
      </c>
      <c r="G2060" s="165">
        <v>5</v>
      </c>
      <c r="H2060" s="165">
        <v>0</v>
      </c>
      <c r="I2060" s="95" t="str" cm="1">
        <f t="array" ref="I2060">_xlfn.IFS(H2060&gt;G2060,"W",H2060&lt;G2060,"L",H2060=G2060,"---")</f>
        <v>L</v>
      </c>
      <c r="J2060" s="95">
        <f t="shared" si="133"/>
        <v>0</v>
      </c>
      <c r="K2060" s="95" t="str">
        <f t="shared" si="135"/>
        <v>OAK</v>
      </c>
      <c r="L2060" s="95">
        <v>10</v>
      </c>
      <c r="M2060" s="95">
        <f>COUNTIF($D$3:K2060,K2060)</f>
        <v>130</v>
      </c>
    </row>
    <row r="2061" spans="1:13" x14ac:dyDescent="0.25">
      <c r="A2061" s="95">
        <v>2059</v>
      </c>
      <c r="B2061" s="95">
        <f>COUNTIF($D$3:K2061,D2061)</f>
        <v>130</v>
      </c>
      <c r="C2061" s="95">
        <v>6</v>
      </c>
      <c r="D2061" s="95" t="str">
        <f t="shared" si="134"/>
        <v>ORL</v>
      </c>
      <c r="E2061" s="95">
        <f t="shared" si="132"/>
        <v>0</v>
      </c>
      <c r="F2061" s="95" t="str" cm="1">
        <f t="array" ref="F2061">_xlfn.IFS(G2061&gt;H2061,"W",G2061&lt;H2061,"L",G2061=H2061,"---")</f>
        <v>L</v>
      </c>
      <c r="G2061" s="165">
        <v>2</v>
      </c>
      <c r="H2061" s="165">
        <v>3</v>
      </c>
      <c r="I2061" s="95" t="str" cm="1">
        <f t="array" ref="I2061">_xlfn.IFS(H2061&gt;G2061,"W",H2061&lt;G2061,"L",H2061=G2061,"---")</f>
        <v>W</v>
      </c>
      <c r="J2061" s="95">
        <f t="shared" si="133"/>
        <v>1</v>
      </c>
      <c r="K2061" s="95" t="str">
        <f t="shared" si="135"/>
        <v>LAA</v>
      </c>
      <c r="L2061" s="95">
        <v>11</v>
      </c>
      <c r="M2061" s="95">
        <f>COUNTIF($D$3:K2061,K2061)</f>
        <v>129</v>
      </c>
    </row>
    <row r="2062" spans="1:13" x14ac:dyDescent="0.25">
      <c r="A2062" s="95">
        <v>2060</v>
      </c>
      <c r="B2062" s="95">
        <f>COUNTIF($D$3:K2062,D2062)</f>
        <v>129</v>
      </c>
      <c r="C2062" s="95">
        <v>5</v>
      </c>
      <c r="D2062" s="95" t="str">
        <f t="shared" si="134"/>
        <v>DET</v>
      </c>
      <c r="E2062" s="95">
        <f t="shared" si="132"/>
        <v>0</v>
      </c>
      <c r="F2062" s="95" t="str" cm="1">
        <f t="array" ref="F2062">_xlfn.IFS(G2062&gt;H2062,"W",G2062&lt;H2062,"L",G2062=H2062,"---")</f>
        <v>L</v>
      </c>
      <c r="G2062" s="165">
        <v>2</v>
      </c>
      <c r="H2062" s="165">
        <v>6</v>
      </c>
      <c r="I2062" s="95" t="str" cm="1">
        <f t="array" ref="I2062">_xlfn.IFS(H2062&gt;G2062,"W",H2062&lt;G2062,"L",H2062=G2062,"---")</f>
        <v>W</v>
      </c>
      <c r="J2062" s="95">
        <f t="shared" si="133"/>
        <v>1</v>
      </c>
      <c r="K2062" s="95" t="str">
        <f t="shared" si="135"/>
        <v>CHR</v>
      </c>
      <c r="L2062" s="95">
        <v>12</v>
      </c>
      <c r="M2062" s="95">
        <f>COUNTIF($D$3:K2062,K2062)</f>
        <v>129</v>
      </c>
    </row>
    <row r="2063" spans="1:13" x14ac:dyDescent="0.25">
      <c r="A2063" s="95">
        <v>2061</v>
      </c>
      <c r="B2063" s="95">
        <f>COUNTIF($D$3:K2063,D2063)</f>
        <v>129</v>
      </c>
      <c r="C2063" s="95">
        <v>8</v>
      </c>
      <c r="D2063" s="95" t="str">
        <f t="shared" si="134"/>
        <v>MIL</v>
      </c>
      <c r="E2063" s="95">
        <f t="shared" si="132"/>
        <v>0</v>
      </c>
      <c r="F2063" s="95" t="str" cm="1">
        <f t="array" ref="F2063">_xlfn.IFS(G2063&gt;H2063,"W",G2063&lt;H2063,"L",G2063=H2063,"---")</f>
        <v>L</v>
      </c>
      <c r="G2063" s="165">
        <v>5</v>
      </c>
      <c r="H2063" s="165">
        <v>13</v>
      </c>
      <c r="I2063" s="95" t="str" cm="1">
        <f t="array" ref="I2063">_xlfn.IFS(H2063&gt;G2063,"W",H2063&lt;G2063,"L",H2063=G2063,"---")</f>
        <v>W</v>
      </c>
      <c r="J2063" s="95">
        <f t="shared" si="133"/>
        <v>1</v>
      </c>
      <c r="K2063" s="95" t="str">
        <f t="shared" si="135"/>
        <v>KCM</v>
      </c>
      <c r="L2063" s="95">
        <v>13</v>
      </c>
      <c r="M2063" s="95">
        <f>COUNTIF($D$3:K2063,K2063)</f>
        <v>131</v>
      </c>
    </row>
    <row r="2064" spans="1:13" x14ac:dyDescent="0.25">
      <c r="A2064" s="95">
        <v>2062</v>
      </c>
      <c r="B2064" s="95">
        <f>COUNTIF($D$3:K2064,D2064)</f>
        <v>129</v>
      </c>
      <c r="C2064" s="95">
        <v>7</v>
      </c>
      <c r="D2064" s="95" t="str">
        <f t="shared" si="134"/>
        <v>IND</v>
      </c>
      <c r="E2064" s="95">
        <f t="shared" si="132"/>
        <v>0</v>
      </c>
      <c r="F2064" s="95" t="str" cm="1">
        <f t="array" ref="F2064">_xlfn.IFS(G2064&gt;H2064,"W",G2064&lt;H2064,"L",G2064=H2064,"---")</f>
        <v>L</v>
      </c>
      <c r="G2064" s="165">
        <v>3</v>
      </c>
      <c r="H2064" s="165">
        <v>4</v>
      </c>
      <c r="I2064" s="95" t="str" cm="1">
        <f t="array" ref="I2064">_xlfn.IFS(H2064&gt;G2064,"W",H2064&lt;G2064,"L",H2064=G2064,"---")</f>
        <v>W</v>
      </c>
      <c r="J2064" s="95">
        <f t="shared" si="133"/>
        <v>1</v>
      </c>
      <c r="K2064" s="95" t="str">
        <f t="shared" si="135"/>
        <v>MIN</v>
      </c>
      <c r="L2064" s="95">
        <v>14</v>
      </c>
      <c r="M2064" s="95">
        <f>COUNTIF($D$3:K2064,K2064)</f>
        <v>130</v>
      </c>
    </row>
    <row r="2065" spans="1:13" x14ac:dyDescent="0.25">
      <c r="A2065" s="95">
        <v>2063</v>
      </c>
      <c r="B2065" s="95">
        <f>COUNTIF($D$3:K2065,D2065)</f>
        <v>130</v>
      </c>
      <c r="C2065" s="95">
        <v>2</v>
      </c>
      <c r="D2065" s="95" t="str">
        <f t="shared" si="134"/>
        <v>BOS</v>
      </c>
      <c r="E2065" s="95">
        <f t="shared" si="132"/>
        <v>0</v>
      </c>
      <c r="F2065" s="95" t="str" cm="1">
        <f t="array" ref="F2065">_xlfn.IFS(G2065&gt;H2065,"W",G2065&lt;H2065,"L",G2065=H2065,"---")</f>
        <v>L</v>
      </c>
      <c r="G2065" s="165">
        <v>5</v>
      </c>
      <c r="H2065" s="165">
        <v>6</v>
      </c>
      <c r="I2065" s="95" t="str" cm="1">
        <f t="array" ref="I2065">_xlfn.IFS(H2065&gt;G2065,"W",H2065&lt;G2065,"L",H2065=G2065,"---")</f>
        <v>W</v>
      </c>
      <c r="J2065" s="95">
        <f t="shared" si="133"/>
        <v>1</v>
      </c>
      <c r="K2065" s="95" t="str">
        <f t="shared" si="135"/>
        <v>DAL</v>
      </c>
      <c r="L2065" s="95">
        <v>15</v>
      </c>
      <c r="M2065" s="95">
        <f>COUNTIF($D$3:K2065,K2065)</f>
        <v>130</v>
      </c>
    </row>
    <row r="2066" spans="1:13" x14ac:dyDescent="0.25">
      <c r="A2066" s="95">
        <v>2064</v>
      </c>
      <c r="B2066" s="95">
        <f>COUNTIF($D$3:K2066,D2066)</f>
        <v>130</v>
      </c>
      <c r="C2066" s="95">
        <v>1</v>
      </c>
      <c r="D2066" s="95" t="str">
        <f t="shared" si="134"/>
        <v>NYS</v>
      </c>
      <c r="E2066" s="95">
        <f t="shared" si="132"/>
        <v>0</v>
      </c>
      <c r="F2066" s="95" t="str" cm="1">
        <f t="array" ref="F2066">_xlfn.IFS(G2066&gt;H2066,"W",G2066&lt;H2066,"L",G2066=H2066,"---")</f>
        <v>L</v>
      </c>
      <c r="G2066" s="165">
        <v>2</v>
      </c>
      <c r="H2066" s="165">
        <v>14</v>
      </c>
      <c r="I2066" s="95" t="str" cm="1">
        <f t="array" ref="I2066">_xlfn.IFS(H2066&gt;G2066,"W",H2066&lt;G2066,"L",H2066=G2066,"---")</f>
        <v>W</v>
      </c>
      <c r="J2066" s="95">
        <f t="shared" si="133"/>
        <v>1</v>
      </c>
      <c r="K2066" s="95" t="str">
        <f t="shared" si="135"/>
        <v>HOU</v>
      </c>
      <c r="L2066" s="95">
        <v>16</v>
      </c>
      <c r="M2066" s="95">
        <f>COUNTIF($D$3:K2066,K2066)</f>
        <v>129</v>
      </c>
    </row>
    <row r="2067" spans="1:13" x14ac:dyDescent="0.25">
      <c r="A2067" s="95">
        <v>2065</v>
      </c>
      <c r="B2067" s="95">
        <f>COUNTIF($D$3:K2067,D2067)</f>
        <v>129</v>
      </c>
      <c r="C2067" s="95">
        <v>32</v>
      </c>
      <c r="D2067" s="95" t="str">
        <f t="shared" si="134"/>
        <v>SFN</v>
      </c>
      <c r="E2067" s="95">
        <f t="shared" si="132"/>
        <v>1</v>
      </c>
      <c r="F2067" s="95" t="str" cm="1">
        <f t="array" ref="F2067">_xlfn.IFS(G2067&gt;H2067,"W",G2067&lt;H2067,"L",G2067=H2067,"---")</f>
        <v>W</v>
      </c>
      <c r="G2067" s="165">
        <v>6</v>
      </c>
      <c r="H2067" s="165">
        <v>5</v>
      </c>
      <c r="I2067" s="95" t="str" cm="1">
        <f t="array" ref="I2067">_xlfn.IFS(H2067&gt;G2067,"W",H2067&lt;G2067,"L",H2067=G2067,"---")</f>
        <v>L</v>
      </c>
      <c r="J2067" s="95">
        <f t="shared" si="133"/>
        <v>0</v>
      </c>
      <c r="K2067" s="95" t="str">
        <f t="shared" si="135"/>
        <v>NYC</v>
      </c>
      <c r="L2067" s="95">
        <v>17</v>
      </c>
      <c r="M2067" s="95">
        <f>COUNTIF($D$3:K2067,K2067)</f>
        <v>130</v>
      </c>
    </row>
    <row r="2068" spans="1:13" x14ac:dyDescent="0.25">
      <c r="A2068" s="95">
        <v>2066</v>
      </c>
      <c r="B2068" s="95">
        <f>COUNTIF($D$3:K2068,D2068)</f>
        <v>130</v>
      </c>
      <c r="C2068" s="95">
        <v>31</v>
      </c>
      <c r="D2068" s="95" t="str">
        <f t="shared" si="134"/>
        <v>SDT</v>
      </c>
      <c r="E2068" s="95">
        <f t="shared" si="132"/>
        <v>1</v>
      </c>
      <c r="F2068" s="95" t="str" cm="1">
        <f t="array" ref="F2068">_xlfn.IFS(G2068&gt;H2068,"W",G2068&lt;H2068,"L",G2068=H2068,"---")</f>
        <v>W</v>
      </c>
      <c r="G2068" s="165">
        <v>3</v>
      </c>
      <c r="H2068" s="165">
        <v>2</v>
      </c>
      <c r="I2068" s="95" t="str" cm="1">
        <f t="array" ref="I2068">_xlfn.IFS(H2068&gt;G2068,"W",H2068&lt;G2068,"L",H2068=G2068,"---")</f>
        <v>L</v>
      </c>
      <c r="J2068" s="95">
        <f t="shared" si="133"/>
        <v>0</v>
      </c>
      <c r="K2068" s="95" t="str">
        <f t="shared" si="135"/>
        <v>PHI</v>
      </c>
      <c r="L2068" s="95">
        <v>18</v>
      </c>
      <c r="M2068" s="95">
        <f>COUNTIF($D$3:K2068,K2068)</f>
        <v>130</v>
      </c>
    </row>
    <row r="2069" spans="1:13" x14ac:dyDescent="0.25">
      <c r="A2069" s="95">
        <v>2067</v>
      </c>
      <c r="B2069" s="95">
        <f>COUNTIF($D$3:K2069,D2069)</f>
        <v>130</v>
      </c>
      <c r="C2069" s="95">
        <v>26</v>
      </c>
      <c r="D2069" s="95" t="str">
        <f t="shared" si="134"/>
        <v>STL</v>
      </c>
      <c r="E2069" s="95">
        <f t="shared" si="132"/>
        <v>1</v>
      </c>
      <c r="F2069" s="95" t="str" cm="1">
        <f t="array" ref="F2069">_xlfn.IFS(G2069&gt;H2069,"W",G2069&lt;H2069,"L",G2069=H2069,"---")</f>
        <v>W</v>
      </c>
      <c r="G2069" s="165">
        <v>3</v>
      </c>
      <c r="H2069" s="165">
        <v>1</v>
      </c>
      <c r="I2069" s="95" t="str" cm="1">
        <f t="array" ref="I2069">_xlfn.IFS(H2069&gt;G2069,"W",H2069&lt;G2069,"L",H2069=G2069,"---")</f>
        <v>L</v>
      </c>
      <c r="J2069" s="95">
        <f t="shared" si="133"/>
        <v>0</v>
      </c>
      <c r="K2069" s="95" t="str">
        <f t="shared" si="135"/>
        <v>BKN</v>
      </c>
      <c r="L2069" s="95">
        <v>19</v>
      </c>
      <c r="M2069" s="95">
        <f>COUNTIF($D$3:K2069,K2069)</f>
        <v>129</v>
      </c>
    </row>
    <row r="2070" spans="1:13" x14ac:dyDescent="0.25">
      <c r="A2070" s="95">
        <v>2068</v>
      </c>
      <c r="B2070" s="95">
        <f>COUNTIF($D$3:K2070,D2070)</f>
        <v>129</v>
      </c>
      <c r="C2070" s="95">
        <v>25</v>
      </c>
      <c r="D2070" s="95" t="str">
        <f t="shared" si="134"/>
        <v>CHC</v>
      </c>
      <c r="E2070" s="95">
        <f t="shared" si="132"/>
        <v>0</v>
      </c>
      <c r="F2070" s="95" t="str" cm="1">
        <f t="array" ref="F2070">_xlfn.IFS(G2070&gt;H2070,"W",G2070&lt;H2070,"L",G2070=H2070,"---")</f>
        <v>L</v>
      </c>
      <c r="G2070" s="165">
        <v>1</v>
      </c>
      <c r="H2070" s="165">
        <v>2</v>
      </c>
      <c r="I2070" s="95" t="str" cm="1">
        <f t="array" ref="I2070">_xlfn.IFS(H2070&gt;G2070,"W",H2070&lt;G2070,"L",H2070=G2070,"---")</f>
        <v>W</v>
      </c>
      <c r="J2070" s="95">
        <f t="shared" si="133"/>
        <v>1</v>
      </c>
      <c r="K2070" s="95" t="str">
        <f t="shared" si="135"/>
        <v>WAS</v>
      </c>
      <c r="L2070" s="95">
        <v>20</v>
      </c>
      <c r="M2070" s="95">
        <f>COUNTIF($D$3:K2070,K2070)</f>
        <v>129</v>
      </c>
    </row>
    <row r="2071" spans="1:13" x14ac:dyDescent="0.25">
      <c r="A2071" s="95">
        <v>2069</v>
      </c>
      <c r="B2071" s="95">
        <f>COUNTIF($D$3:K2071,D2071)</f>
        <v>129</v>
      </c>
      <c r="C2071" s="95">
        <v>28</v>
      </c>
      <c r="D2071" s="95" t="str">
        <f t="shared" si="134"/>
        <v>COL</v>
      </c>
      <c r="E2071" s="95">
        <f t="shared" si="132"/>
        <v>1</v>
      </c>
      <c r="F2071" s="95" t="str" cm="1">
        <f t="array" ref="F2071">_xlfn.IFS(G2071&gt;H2071,"W",G2071&lt;H2071,"L",G2071=H2071,"---")</f>
        <v>W</v>
      </c>
      <c r="G2071" s="165">
        <v>8</v>
      </c>
      <c r="H2071" s="165">
        <v>2</v>
      </c>
      <c r="I2071" s="95" t="str" cm="1">
        <f t="array" ref="I2071">_xlfn.IFS(H2071&gt;G2071,"W",H2071&lt;G2071,"L",H2071=G2071,"---")</f>
        <v>L</v>
      </c>
      <c r="J2071" s="95">
        <f t="shared" si="133"/>
        <v>0</v>
      </c>
      <c r="K2071" s="95" t="str">
        <f t="shared" si="135"/>
        <v>PIT</v>
      </c>
      <c r="L2071" s="95">
        <v>21</v>
      </c>
      <c r="M2071" s="95">
        <f>COUNTIF($D$3:K2071,K2071)</f>
        <v>129</v>
      </c>
    </row>
    <row r="2072" spans="1:13" x14ac:dyDescent="0.25">
      <c r="A2072" s="95">
        <v>2070</v>
      </c>
      <c r="B2072" s="95">
        <f>COUNTIF($D$3:K2072,D2072)</f>
        <v>129</v>
      </c>
      <c r="C2072" s="95">
        <v>27</v>
      </c>
      <c r="D2072" s="95" t="str">
        <f t="shared" si="134"/>
        <v>OKC</v>
      </c>
      <c r="E2072" s="95">
        <f t="shared" si="132"/>
        <v>1</v>
      </c>
      <c r="F2072" s="95" t="str" cm="1">
        <f t="array" ref="F2072">_xlfn.IFS(G2072&gt;H2072,"W",G2072&lt;H2072,"L",G2072=H2072,"---")</f>
        <v>W</v>
      </c>
      <c r="G2072" s="165">
        <v>5</v>
      </c>
      <c r="H2072" s="165">
        <v>2</v>
      </c>
      <c r="I2072" s="95" t="str" cm="1">
        <f t="array" ref="I2072">_xlfn.IFS(H2072&gt;G2072,"W",H2072&lt;G2072,"L",H2072=G2072,"---")</f>
        <v>L</v>
      </c>
      <c r="J2072" s="95">
        <f t="shared" si="133"/>
        <v>0</v>
      </c>
      <c r="K2072" s="95" t="str">
        <f t="shared" si="135"/>
        <v>ATL</v>
      </c>
      <c r="L2072" s="95">
        <v>22</v>
      </c>
      <c r="M2072" s="95">
        <f>COUNTIF($D$3:K2072,K2072)</f>
        <v>130</v>
      </c>
    </row>
    <row r="2073" spans="1:13" x14ac:dyDescent="0.25">
      <c r="A2073" s="95">
        <v>2071</v>
      </c>
      <c r="B2073" s="95">
        <f>COUNTIF($D$3:K2073,D2073)</f>
        <v>130</v>
      </c>
      <c r="C2073" s="95">
        <v>30</v>
      </c>
      <c r="D2073" s="95" t="str">
        <f t="shared" si="134"/>
        <v>PHX</v>
      </c>
      <c r="E2073" s="95">
        <f t="shared" si="132"/>
        <v>1</v>
      </c>
      <c r="F2073" s="95" t="str" cm="1">
        <f t="array" ref="F2073">_xlfn.IFS(G2073&gt;H2073,"W",G2073&lt;H2073,"L",G2073=H2073,"---")</f>
        <v>W</v>
      </c>
      <c r="G2073" s="165">
        <v>4</v>
      </c>
      <c r="H2073" s="165">
        <v>1</v>
      </c>
      <c r="I2073" s="95" t="str" cm="1">
        <f t="array" ref="I2073">_xlfn.IFS(H2073&gt;G2073,"W",H2073&lt;G2073,"L",H2073=G2073,"---")</f>
        <v>L</v>
      </c>
      <c r="J2073" s="95">
        <f t="shared" si="133"/>
        <v>0</v>
      </c>
      <c r="K2073" s="95" t="str">
        <f t="shared" si="135"/>
        <v>MIA</v>
      </c>
      <c r="L2073" s="95">
        <v>23</v>
      </c>
      <c r="M2073" s="95">
        <f>COUNTIF($D$3:K2073,K2073)</f>
        <v>129</v>
      </c>
    </row>
    <row r="2074" spans="1:13" x14ac:dyDescent="0.25">
      <c r="A2074" s="95">
        <v>2072</v>
      </c>
      <c r="B2074" s="95">
        <f>COUNTIF($D$3:K2074,D2074)</f>
        <v>131</v>
      </c>
      <c r="C2074" s="95">
        <v>29</v>
      </c>
      <c r="D2074" s="95" t="str">
        <f t="shared" si="134"/>
        <v>LAP</v>
      </c>
      <c r="E2074" s="95">
        <f t="shared" ref="E2074:E2137" si="136">IF(F2074="W",1,0)</f>
        <v>1</v>
      </c>
      <c r="F2074" s="95" t="str" cm="1">
        <f t="array" ref="F2074">_xlfn.IFS(G2074&gt;H2074,"W",G2074&lt;H2074,"L",G2074=H2074,"---")</f>
        <v>W</v>
      </c>
      <c r="G2074" s="165">
        <v>4</v>
      </c>
      <c r="H2074" s="165">
        <v>2</v>
      </c>
      <c r="I2074" s="95" t="str" cm="1">
        <f t="array" ref="I2074">_xlfn.IFS(H2074&gt;G2074,"W",H2074&lt;G2074,"L",H2074=G2074,"---")</f>
        <v>L</v>
      </c>
      <c r="J2074" s="95">
        <f t="shared" ref="J2074:J2137" si="137">IF(I2074="W",1,0)</f>
        <v>0</v>
      </c>
      <c r="K2074" s="95" t="str">
        <f t="shared" si="135"/>
        <v>CIN</v>
      </c>
      <c r="L2074" s="95">
        <v>24</v>
      </c>
      <c r="M2074" s="95">
        <f>COUNTIF($D$3:K2074,K2074)</f>
        <v>129</v>
      </c>
    </row>
    <row r="2075" spans="1:13" x14ac:dyDescent="0.25">
      <c r="A2075" s="95">
        <v>2073</v>
      </c>
      <c r="B2075" s="95">
        <f>COUNTIF($D$3:K2075,D2075)</f>
        <v>131</v>
      </c>
      <c r="C2075" s="95">
        <v>14</v>
      </c>
      <c r="D2075" s="95" t="str">
        <f t="shared" si="134"/>
        <v>MIN</v>
      </c>
      <c r="E2075" s="95">
        <f t="shared" si="136"/>
        <v>0</v>
      </c>
      <c r="F2075" s="95" t="str" cm="1">
        <f t="array" ref="F2075">_xlfn.IFS(G2075&gt;H2075,"W",G2075&lt;H2075,"L",G2075=H2075,"---")</f>
        <v>L</v>
      </c>
      <c r="G2075" s="165">
        <v>2</v>
      </c>
      <c r="H2075" s="165">
        <v>5</v>
      </c>
      <c r="I2075" s="95" t="str" cm="1">
        <f t="array" ref="I2075">_xlfn.IFS(H2075&gt;G2075,"W",H2075&lt;G2075,"L",H2075=G2075,"---")</f>
        <v>W</v>
      </c>
      <c r="J2075" s="95">
        <f t="shared" si="137"/>
        <v>1</v>
      </c>
      <c r="K2075" s="95" t="str">
        <f t="shared" si="135"/>
        <v>NYS</v>
      </c>
      <c r="L2075" s="95">
        <v>1</v>
      </c>
      <c r="M2075" s="95">
        <f>COUNTIF($D$3:K2075,K2075)</f>
        <v>131</v>
      </c>
    </row>
    <row r="2076" spans="1:13" x14ac:dyDescent="0.25">
      <c r="A2076" s="95">
        <v>2074</v>
      </c>
      <c r="B2076" s="95">
        <f>COUNTIF($D$3:K2076,D2076)</f>
        <v>132</v>
      </c>
      <c r="C2076" s="95">
        <v>13</v>
      </c>
      <c r="D2076" s="95" t="str">
        <f t="shared" si="134"/>
        <v>KCM</v>
      </c>
      <c r="E2076" s="95">
        <f t="shared" si="136"/>
        <v>1</v>
      </c>
      <c r="F2076" s="95" t="str" cm="1">
        <f t="array" ref="F2076">_xlfn.IFS(G2076&gt;H2076,"W",G2076&lt;H2076,"L",G2076=H2076,"---")</f>
        <v>W</v>
      </c>
      <c r="G2076" s="165">
        <v>5</v>
      </c>
      <c r="H2076" s="165">
        <v>2</v>
      </c>
      <c r="I2076" s="95" t="str" cm="1">
        <f t="array" ref="I2076">_xlfn.IFS(H2076&gt;G2076,"W",H2076&lt;G2076,"L",H2076=G2076,"---")</f>
        <v>L</v>
      </c>
      <c r="J2076" s="95">
        <f t="shared" si="137"/>
        <v>0</v>
      </c>
      <c r="K2076" s="95" t="str">
        <f t="shared" si="135"/>
        <v>BOS</v>
      </c>
      <c r="L2076" s="95">
        <v>2</v>
      </c>
      <c r="M2076" s="95">
        <f>COUNTIF($D$3:K2076,K2076)</f>
        <v>131</v>
      </c>
    </row>
    <row r="2077" spans="1:13" x14ac:dyDescent="0.25">
      <c r="A2077" s="95">
        <v>2075</v>
      </c>
      <c r="B2077" s="95">
        <f>COUNTIF($D$3:K2077,D2077)</f>
        <v>130</v>
      </c>
      <c r="C2077" s="95">
        <v>16</v>
      </c>
      <c r="D2077" s="95" t="str">
        <f t="shared" si="134"/>
        <v>HOU</v>
      </c>
      <c r="E2077" s="95">
        <f t="shared" si="136"/>
        <v>0</v>
      </c>
      <c r="F2077" s="95" t="str" cm="1">
        <f t="array" ref="F2077">_xlfn.IFS(G2077&gt;H2077,"W",G2077&lt;H2077,"L",G2077=H2077,"---")</f>
        <v>L</v>
      </c>
      <c r="G2077" s="165">
        <v>1</v>
      </c>
      <c r="H2077" s="165">
        <v>5</v>
      </c>
      <c r="I2077" s="95" t="str" cm="1">
        <f t="array" ref="I2077">_xlfn.IFS(H2077&gt;G2077,"W",H2077&lt;G2077,"L",H2077=G2077,"---")</f>
        <v>W</v>
      </c>
      <c r="J2077" s="95">
        <f t="shared" si="137"/>
        <v>1</v>
      </c>
      <c r="K2077" s="95" t="str">
        <f t="shared" si="135"/>
        <v>BAL</v>
      </c>
      <c r="L2077" s="95">
        <v>3</v>
      </c>
      <c r="M2077" s="95">
        <f>COUNTIF($D$3:K2077,K2077)</f>
        <v>130</v>
      </c>
    </row>
    <row r="2078" spans="1:13" x14ac:dyDescent="0.25">
      <c r="A2078" s="95">
        <v>2076</v>
      </c>
      <c r="B2078" s="95">
        <f>COUNTIF($D$3:K2078,D2078)</f>
        <v>131</v>
      </c>
      <c r="C2078" s="95">
        <v>15</v>
      </c>
      <c r="D2078" s="95" t="str">
        <f t="shared" si="134"/>
        <v>DAL</v>
      </c>
      <c r="E2078" s="95">
        <f t="shared" si="136"/>
        <v>1</v>
      </c>
      <c r="F2078" s="95" t="str" cm="1">
        <f t="array" ref="F2078">_xlfn.IFS(G2078&gt;H2078,"W",G2078&lt;H2078,"L",G2078=H2078,"---")</f>
        <v>W</v>
      </c>
      <c r="G2078" s="165">
        <v>3</v>
      </c>
      <c r="H2078" s="165">
        <v>2</v>
      </c>
      <c r="I2078" s="95" t="str" cm="1">
        <f t="array" ref="I2078">_xlfn.IFS(H2078&gt;G2078,"W",H2078&lt;G2078,"L",H2078=G2078,"---")</f>
        <v>L</v>
      </c>
      <c r="J2078" s="95">
        <f t="shared" si="137"/>
        <v>0</v>
      </c>
      <c r="K2078" s="95" t="str">
        <f t="shared" si="135"/>
        <v>CLE</v>
      </c>
      <c r="L2078" s="95">
        <v>4</v>
      </c>
      <c r="M2078" s="95">
        <f>COUNTIF($D$3:K2078,K2078)</f>
        <v>130</v>
      </c>
    </row>
    <row r="2079" spans="1:13" x14ac:dyDescent="0.25">
      <c r="A2079" s="95">
        <v>2077</v>
      </c>
      <c r="B2079" s="95">
        <f>COUNTIF($D$3:K2079,D2079)</f>
        <v>131</v>
      </c>
      <c r="C2079" s="95">
        <v>10</v>
      </c>
      <c r="D2079" s="95" t="str">
        <f t="shared" si="134"/>
        <v>OAK</v>
      </c>
      <c r="E2079" s="95">
        <f t="shared" si="136"/>
        <v>1</v>
      </c>
      <c r="F2079" s="95" t="str" cm="1">
        <f t="array" ref="F2079">_xlfn.IFS(G2079&gt;H2079,"W",G2079&lt;H2079,"L",G2079=H2079,"---")</f>
        <v>W</v>
      </c>
      <c r="G2079" s="165">
        <v>3</v>
      </c>
      <c r="H2079" s="165">
        <v>0</v>
      </c>
      <c r="I2079" s="95" t="str" cm="1">
        <f t="array" ref="I2079">_xlfn.IFS(H2079&gt;G2079,"W",H2079&lt;G2079,"L",H2079=G2079,"---")</f>
        <v>L</v>
      </c>
      <c r="J2079" s="95">
        <f t="shared" si="137"/>
        <v>0</v>
      </c>
      <c r="K2079" s="95" t="str">
        <f t="shared" si="135"/>
        <v>DET</v>
      </c>
      <c r="L2079" s="95">
        <v>5</v>
      </c>
      <c r="M2079" s="95">
        <f>COUNTIF($D$3:K2079,K2079)</f>
        <v>130</v>
      </c>
    </row>
    <row r="2080" spans="1:13" x14ac:dyDescent="0.25">
      <c r="A2080" s="95">
        <v>2078</v>
      </c>
      <c r="B2080" s="95">
        <f>COUNTIF($D$3:K2080,D2080)</f>
        <v>130</v>
      </c>
      <c r="C2080" s="95">
        <v>9</v>
      </c>
      <c r="D2080" s="95" t="str">
        <f t="shared" si="134"/>
        <v>SEA</v>
      </c>
      <c r="E2080" s="95">
        <f t="shared" si="136"/>
        <v>0</v>
      </c>
      <c r="F2080" s="95" t="str" cm="1">
        <f t="array" ref="F2080">_xlfn.IFS(G2080&gt;H2080,"W",G2080&lt;H2080,"L",G2080=H2080,"---")</f>
        <v>L</v>
      </c>
      <c r="G2080" s="165">
        <v>0</v>
      </c>
      <c r="H2080" s="165">
        <v>3</v>
      </c>
      <c r="I2080" s="95" t="str" cm="1">
        <f t="array" ref="I2080">_xlfn.IFS(H2080&gt;G2080,"W",H2080&lt;G2080,"L",H2080=G2080,"---")</f>
        <v>W</v>
      </c>
      <c r="J2080" s="95">
        <f t="shared" si="137"/>
        <v>1</v>
      </c>
      <c r="K2080" s="95" t="str">
        <f t="shared" si="135"/>
        <v>ORL</v>
      </c>
      <c r="L2080" s="95">
        <v>6</v>
      </c>
      <c r="M2080" s="95">
        <f>COUNTIF($D$3:K2080,K2080)</f>
        <v>131</v>
      </c>
    </row>
    <row r="2081" spans="1:13" x14ac:dyDescent="0.25">
      <c r="A2081" s="95">
        <v>2079</v>
      </c>
      <c r="B2081" s="95">
        <f>COUNTIF($D$3:K2081,D2081)</f>
        <v>130</v>
      </c>
      <c r="C2081" s="95">
        <v>12</v>
      </c>
      <c r="D2081" s="95" t="str">
        <f t="shared" si="134"/>
        <v>CHR</v>
      </c>
      <c r="E2081" s="95">
        <f t="shared" si="136"/>
        <v>0</v>
      </c>
      <c r="F2081" s="95" t="str" cm="1">
        <f t="array" ref="F2081">_xlfn.IFS(G2081&gt;H2081,"W",G2081&lt;H2081,"L",G2081=H2081,"---")</f>
        <v>L</v>
      </c>
      <c r="G2081" s="165">
        <v>4</v>
      </c>
      <c r="H2081" s="165">
        <v>5</v>
      </c>
      <c r="I2081" s="95" t="str" cm="1">
        <f t="array" ref="I2081">_xlfn.IFS(H2081&gt;G2081,"W",H2081&lt;G2081,"L",H2081=G2081,"---")</f>
        <v>W</v>
      </c>
      <c r="J2081" s="95">
        <f t="shared" si="137"/>
        <v>1</v>
      </c>
      <c r="K2081" s="95" t="str">
        <f t="shared" si="135"/>
        <v>IND</v>
      </c>
      <c r="L2081" s="95">
        <v>7</v>
      </c>
      <c r="M2081" s="95">
        <f>COUNTIF($D$3:K2081,K2081)</f>
        <v>130</v>
      </c>
    </row>
    <row r="2082" spans="1:13" x14ac:dyDescent="0.25">
      <c r="A2082" s="95">
        <v>2080</v>
      </c>
      <c r="B2082" s="95">
        <f>COUNTIF($D$3:K2082,D2082)</f>
        <v>130</v>
      </c>
      <c r="C2082" s="95">
        <v>8</v>
      </c>
      <c r="D2082" s="95" t="str">
        <f t="shared" si="134"/>
        <v>MIL</v>
      </c>
      <c r="E2082" s="95">
        <f t="shared" si="136"/>
        <v>1</v>
      </c>
      <c r="F2082" s="95" t="str" cm="1">
        <f t="array" ref="F2082">_xlfn.IFS(G2082&gt;H2082,"W",G2082&lt;H2082,"L",G2082=H2082,"---")</f>
        <v>W</v>
      </c>
      <c r="G2082" s="165">
        <v>5</v>
      </c>
      <c r="H2082" s="165">
        <v>2</v>
      </c>
      <c r="I2082" s="95" t="str" cm="1">
        <f t="array" ref="I2082">_xlfn.IFS(H2082&gt;G2082,"W",H2082&lt;G2082,"L",H2082=G2082,"---")</f>
        <v>L</v>
      </c>
      <c r="J2082" s="95">
        <f t="shared" si="137"/>
        <v>0</v>
      </c>
      <c r="K2082" s="95" t="str">
        <f t="shared" si="135"/>
        <v>LAA</v>
      </c>
      <c r="L2082" s="95">
        <v>11</v>
      </c>
      <c r="M2082" s="95">
        <f>COUNTIF($D$3:K2082,K2082)</f>
        <v>130</v>
      </c>
    </row>
    <row r="2083" spans="1:13" x14ac:dyDescent="0.25">
      <c r="A2083" s="95">
        <v>2081</v>
      </c>
      <c r="B2083" s="95">
        <f>COUNTIF($D$3:K2083,D2083)</f>
        <v>130</v>
      </c>
      <c r="C2083" s="95">
        <v>27</v>
      </c>
      <c r="D2083" s="95" t="str">
        <f t="shared" si="134"/>
        <v>OKC</v>
      </c>
      <c r="E2083" s="95">
        <f t="shared" si="136"/>
        <v>1</v>
      </c>
      <c r="F2083" s="95" t="str" cm="1">
        <f t="array" ref="F2083">_xlfn.IFS(G2083&gt;H2083,"W",G2083&lt;H2083,"L",G2083=H2083,"---")</f>
        <v>W</v>
      </c>
      <c r="G2083" s="165">
        <v>14</v>
      </c>
      <c r="H2083" s="165">
        <v>2</v>
      </c>
      <c r="I2083" s="95" t="str" cm="1">
        <f t="array" ref="I2083">_xlfn.IFS(H2083&gt;G2083,"W",H2083&lt;G2083,"L",H2083=G2083,"---")</f>
        <v>L</v>
      </c>
      <c r="J2083" s="95">
        <f t="shared" si="137"/>
        <v>0</v>
      </c>
      <c r="K2083" s="95" t="str">
        <f t="shared" si="135"/>
        <v>CIN</v>
      </c>
      <c r="L2083" s="95">
        <v>24</v>
      </c>
      <c r="M2083" s="95">
        <f>COUNTIF($D$3:K2083,K2083)</f>
        <v>130</v>
      </c>
    </row>
    <row r="2084" spans="1:13" x14ac:dyDescent="0.25">
      <c r="A2084" s="95">
        <v>2082</v>
      </c>
      <c r="B2084" s="95">
        <f>COUNTIF($D$3:K2084,D2084)</f>
        <v>131</v>
      </c>
      <c r="C2084" s="95">
        <v>22</v>
      </c>
      <c r="D2084" s="95" t="str">
        <f t="shared" si="134"/>
        <v>ATL</v>
      </c>
      <c r="E2084" s="95">
        <f t="shared" si="136"/>
        <v>0</v>
      </c>
      <c r="F2084" s="95" t="str" cm="1">
        <f t="array" ref="F2084">_xlfn.IFS(G2084&gt;H2084,"W",G2084&lt;H2084,"L",G2084=H2084,"---")</f>
        <v>L</v>
      </c>
      <c r="G2084" s="165">
        <v>3</v>
      </c>
      <c r="H2084" s="165">
        <v>9</v>
      </c>
      <c r="I2084" s="95" t="str" cm="1">
        <f t="array" ref="I2084">_xlfn.IFS(H2084&gt;G2084,"W",H2084&lt;G2084,"L",H2084=G2084,"---")</f>
        <v>W</v>
      </c>
      <c r="J2084" s="95">
        <f t="shared" si="137"/>
        <v>1</v>
      </c>
      <c r="K2084" s="95" t="str">
        <f t="shared" si="135"/>
        <v>CHC</v>
      </c>
      <c r="L2084" s="95">
        <v>25</v>
      </c>
      <c r="M2084" s="95">
        <f>COUNTIF($D$3:K2084,K2084)</f>
        <v>130</v>
      </c>
    </row>
    <row r="2085" spans="1:13" x14ac:dyDescent="0.25">
      <c r="A2085" s="95">
        <v>2083</v>
      </c>
      <c r="B2085" s="95">
        <f>COUNTIF($D$3:K2085,D2085)</f>
        <v>130</v>
      </c>
      <c r="C2085" s="95">
        <v>21</v>
      </c>
      <c r="D2085" s="95" t="str">
        <f t="shared" si="134"/>
        <v>PIT</v>
      </c>
      <c r="E2085" s="95">
        <f t="shared" si="136"/>
        <v>0</v>
      </c>
      <c r="F2085" s="95" t="str" cm="1">
        <f t="array" ref="F2085">_xlfn.IFS(G2085&gt;H2085,"W",G2085&lt;H2085,"L",G2085=H2085,"---")</f>
        <v>L</v>
      </c>
      <c r="G2085" s="165">
        <v>1</v>
      </c>
      <c r="H2085" s="165">
        <v>5</v>
      </c>
      <c r="I2085" s="95" t="str" cm="1">
        <f t="array" ref="I2085">_xlfn.IFS(H2085&gt;G2085,"W",H2085&lt;G2085,"L",H2085=G2085,"---")</f>
        <v>W</v>
      </c>
      <c r="J2085" s="95">
        <f t="shared" si="137"/>
        <v>1</v>
      </c>
      <c r="K2085" s="95" t="str">
        <f t="shared" si="135"/>
        <v>STL</v>
      </c>
      <c r="L2085" s="95">
        <v>26</v>
      </c>
      <c r="M2085" s="95">
        <f>COUNTIF($D$3:K2085,K2085)</f>
        <v>131</v>
      </c>
    </row>
    <row r="2086" spans="1:13" x14ac:dyDescent="0.25">
      <c r="A2086" s="95">
        <v>2084</v>
      </c>
      <c r="B2086" s="95">
        <f>COUNTIF($D$3:K2086,D2086)</f>
        <v>130</v>
      </c>
      <c r="C2086" s="95">
        <v>23</v>
      </c>
      <c r="D2086" s="95" t="str">
        <f t="shared" si="134"/>
        <v>MIA</v>
      </c>
      <c r="E2086" s="95">
        <f t="shared" si="136"/>
        <v>0</v>
      </c>
      <c r="F2086" s="95" t="str" cm="1">
        <f t="array" ref="F2086">_xlfn.IFS(G2086&gt;H2086,"W",G2086&lt;H2086,"L",G2086=H2086,"---")</f>
        <v>L</v>
      </c>
      <c r="G2086" s="165">
        <v>6</v>
      </c>
      <c r="H2086" s="165">
        <v>8</v>
      </c>
      <c r="I2086" s="95" t="str" cm="1">
        <f t="array" ref="I2086">_xlfn.IFS(H2086&gt;G2086,"W",H2086&lt;G2086,"L",H2086=G2086,"---")</f>
        <v>W</v>
      </c>
      <c r="J2086" s="95">
        <f t="shared" si="137"/>
        <v>1</v>
      </c>
      <c r="K2086" s="95" t="str">
        <f t="shared" si="135"/>
        <v>COL</v>
      </c>
      <c r="L2086" s="95">
        <v>28</v>
      </c>
      <c r="M2086" s="95">
        <f>COUNTIF($D$3:K2086,K2086)</f>
        <v>130</v>
      </c>
    </row>
    <row r="2087" spans="1:13" x14ac:dyDescent="0.25">
      <c r="A2087" s="95">
        <v>2085</v>
      </c>
      <c r="B2087" s="95">
        <f>COUNTIF($D$3:K2087,D2087)</f>
        <v>131</v>
      </c>
      <c r="C2087" s="95">
        <v>18</v>
      </c>
      <c r="D2087" s="95" t="str">
        <f t="shared" si="134"/>
        <v>PHI</v>
      </c>
      <c r="E2087" s="95">
        <f t="shared" si="136"/>
        <v>1</v>
      </c>
      <c r="F2087" s="95" t="str" cm="1">
        <f t="array" ref="F2087">_xlfn.IFS(G2087&gt;H2087,"W",G2087&lt;H2087,"L",G2087=H2087,"---")</f>
        <v>W</v>
      </c>
      <c r="G2087" s="165">
        <v>5</v>
      </c>
      <c r="H2087" s="165">
        <v>4</v>
      </c>
      <c r="I2087" s="95" t="str" cm="1">
        <f t="array" ref="I2087">_xlfn.IFS(H2087&gt;G2087,"W",H2087&lt;G2087,"L",H2087=G2087,"---")</f>
        <v>L</v>
      </c>
      <c r="J2087" s="95">
        <f t="shared" si="137"/>
        <v>0</v>
      </c>
      <c r="K2087" s="95" t="str">
        <f t="shared" si="135"/>
        <v>LAP</v>
      </c>
      <c r="L2087" s="95">
        <v>29</v>
      </c>
      <c r="M2087" s="95">
        <f>COUNTIF($D$3:K2087,K2087)</f>
        <v>132</v>
      </c>
    </row>
    <row r="2088" spans="1:13" x14ac:dyDescent="0.25">
      <c r="A2088" s="95">
        <v>2086</v>
      </c>
      <c r="B2088" s="95">
        <f>COUNTIF($D$3:K2088,D2088)</f>
        <v>131</v>
      </c>
      <c r="C2088" s="95">
        <v>17</v>
      </c>
      <c r="D2088" s="95" t="str">
        <f t="shared" si="134"/>
        <v>NYC</v>
      </c>
      <c r="E2088" s="95">
        <f t="shared" si="136"/>
        <v>1</v>
      </c>
      <c r="F2088" s="95" t="str" cm="1">
        <f t="array" ref="F2088">_xlfn.IFS(G2088&gt;H2088,"W",G2088&lt;H2088,"L",G2088=H2088,"---")</f>
        <v>W</v>
      </c>
      <c r="G2088" s="165">
        <v>5</v>
      </c>
      <c r="H2088" s="165">
        <v>1</v>
      </c>
      <c r="I2088" s="95" t="str" cm="1">
        <f t="array" ref="I2088">_xlfn.IFS(H2088&gt;G2088,"W",H2088&lt;G2088,"L",H2088=G2088,"---")</f>
        <v>L</v>
      </c>
      <c r="J2088" s="95">
        <f t="shared" si="137"/>
        <v>0</v>
      </c>
      <c r="K2088" s="95" t="str">
        <f t="shared" si="135"/>
        <v>PHX</v>
      </c>
      <c r="L2088" s="95">
        <v>30</v>
      </c>
      <c r="M2088" s="95">
        <f>COUNTIF($D$3:K2088,K2088)</f>
        <v>131</v>
      </c>
    </row>
    <row r="2089" spans="1:13" x14ac:dyDescent="0.25">
      <c r="A2089" s="95">
        <v>2087</v>
      </c>
      <c r="B2089" s="95">
        <f>COUNTIF($D$3:K2089,D2089)</f>
        <v>130</v>
      </c>
      <c r="C2089" s="95">
        <v>20</v>
      </c>
      <c r="D2089" s="95" t="str">
        <f t="shared" si="134"/>
        <v>WAS</v>
      </c>
      <c r="E2089" s="95">
        <f t="shared" si="136"/>
        <v>0</v>
      </c>
      <c r="F2089" s="95" t="str" cm="1">
        <f t="array" ref="F2089">_xlfn.IFS(G2089&gt;H2089,"W",G2089&lt;H2089,"L",G2089=H2089,"---")</f>
        <v>L</v>
      </c>
      <c r="G2089" s="165">
        <v>6</v>
      </c>
      <c r="H2089" s="165">
        <v>9</v>
      </c>
      <c r="I2089" s="95" t="str" cm="1">
        <f t="array" ref="I2089">_xlfn.IFS(H2089&gt;G2089,"W",H2089&lt;G2089,"L",H2089=G2089,"---")</f>
        <v>W</v>
      </c>
      <c r="J2089" s="95">
        <f t="shared" si="137"/>
        <v>1</v>
      </c>
      <c r="K2089" s="95" t="str">
        <f t="shared" si="135"/>
        <v>SDT</v>
      </c>
      <c r="L2089" s="95">
        <v>31</v>
      </c>
      <c r="M2089" s="95">
        <f>COUNTIF($D$3:K2089,K2089)</f>
        <v>131</v>
      </c>
    </row>
    <row r="2090" spans="1:13" x14ac:dyDescent="0.25">
      <c r="A2090" s="95">
        <v>2088</v>
      </c>
      <c r="B2090" s="95">
        <f>COUNTIF($D$3:K2090,D2090)</f>
        <v>130</v>
      </c>
      <c r="C2090" s="95">
        <v>19</v>
      </c>
      <c r="D2090" s="95" t="str">
        <f t="shared" si="134"/>
        <v>BKN</v>
      </c>
      <c r="E2090" s="95">
        <f t="shared" si="136"/>
        <v>0</v>
      </c>
      <c r="F2090" s="95" t="str" cm="1">
        <f t="array" ref="F2090">_xlfn.IFS(G2090&gt;H2090,"W",G2090&lt;H2090,"L",G2090=H2090,"---")</f>
        <v>L</v>
      </c>
      <c r="G2090" s="165">
        <v>1</v>
      </c>
      <c r="H2090" s="165">
        <v>3</v>
      </c>
      <c r="I2090" s="95" t="str" cm="1">
        <f t="array" ref="I2090">_xlfn.IFS(H2090&gt;G2090,"W",H2090&lt;G2090,"L",H2090=G2090,"---")</f>
        <v>W</v>
      </c>
      <c r="J2090" s="95">
        <f t="shared" si="137"/>
        <v>1</v>
      </c>
      <c r="K2090" s="95" t="str">
        <f t="shared" si="135"/>
        <v>SFN</v>
      </c>
      <c r="L2090" s="95">
        <v>32</v>
      </c>
      <c r="M2090" s="95">
        <f>COUNTIF($D$3:K2090,K2090)</f>
        <v>130</v>
      </c>
    </row>
    <row r="2091" spans="1:13" x14ac:dyDescent="0.25">
      <c r="A2091" s="95">
        <v>2089</v>
      </c>
      <c r="B2091" s="95">
        <f>COUNTIF($D$3:K2091,D2091)</f>
        <v>132</v>
      </c>
      <c r="C2091" s="95">
        <v>14</v>
      </c>
      <c r="D2091" s="95" t="str">
        <f t="shared" si="134"/>
        <v>MIN</v>
      </c>
      <c r="E2091" s="95">
        <f t="shared" si="136"/>
        <v>0</v>
      </c>
      <c r="F2091" s="95" t="str" cm="1">
        <f t="array" ref="F2091">_xlfn.IFS(G2091&gt;H2091,"W",G2091&lt;H2091,"L",G2091=H2091,"---")</f>
        <v>L</v>
      </c>
      <c r="G2091" s="165">
        <v>2</v>
      </c>
      <c r="H2091" s="165">
        <v>7</v>
      </c>
      <c r="I2091" s="95" t="str" cm="1">
        <f t="array" ref="I2091">_xlfn.IFS(H2091&gt;G2091,"W",H2091&lt;G2091,"L",H2091=G2091,"---")</f>
        <v>W</v>
      </c>
      <c r="J2091" s="95">
        <f t="shared" si="137"/>
        <v>1</v>
      </c>
      <c r="K2091" s="95" t="str">
        <f t="shared" si="135"/>
        <v>NYS</v>
      </c>
      <c r="L2091" s="95">
        <v>1</v>
      </c>
      <c r="M2091" s="95">
        <f>COUNTIF($D$3:K2091,K2091)</f>
        <v>132</v>
      </c>
    </row>
    <row r="2092" spans="1:13" x14ac:dyDescent="0.25">
      <c r="A2092" s="95">
        <v>2090</v>
      </c>
      <c r="B2092" s="95">
        <f>COUNTIF($D$3:K2092,D2092)</f>
        <v>133</v>
      </c>
      <c r="C2092" s="95">
        <v>13</v>
      </c>
      <c r="D2092" s="95" t="str">
        <f t="shared" si="134"/>
        <v>KCM</v>
      </c>
      <c r="E2092" s="95">
        <f t="shared" si="136"/>
        <v>0</v>
      </c>
      <c r="F2092" s="95" t="str" cm="1">
        <f t="array" ref="F2092">_xlfn.IFS(G2092&gt;H2092,"W",G2092&lt;H2092,"L",G2092=H2092,"---")</f>
        <v>L</v>
      </c>
      <c r="G2092" s="165">
        <v>3</v>
      </c>
      <c r="H2092" s="165">
        <v>4</v>
      </c>
      <c r="I2092" s="95" t="str" cm="1">
        <f t="array" ref="I2092">_xlfn.IFS(H2092&gt;G2092,"W",H2092&lt;G2092,"L",H2092=G2092,"---")</f>
        <v>W</v>
      </c>
      <c r="J2092" s="95">
        <f t="shared" si="137"/>
        <v>1</v>
      </c>
      <c r="K2092" s="95" t="str">
        <f t="shared" si="135"/>
        <v>BOS</v>
      </c>
      <c r="L2092" s="95">
        <v>2</v>
      </c>
      <c r="M2092" s="95">
        <f>COUNTIF($D$3:K2092,K2092)</f>
        <v>132</v>
      </c>
    </row>
    <row r="2093" spans="1:13" x14ac:dyDescent="0.25">
      <c r="A2093" s="95">
        <v>2091</v>
      </c>
      <c r="B2093" s="95">
        <f>COUNTIF($D$3:K2093,D2093)</f>
        <v>131</v>
      </c>
      <c r="C2093" s="95">
        <v>16</v>
      </c>
      <c r="D2093" s="95" t="str">
        <f t="shared" si="134"/>
        <v>HOU</v>
      </c>
      <c r="E2093" s="95">
        <f t="shared" si="136"/>
        <v>0</v>
      </c>
      <c r="F2093" s="95" t="str" cm="1">
        <f t="array" ref="F2093">_xlfn.IFS(G2093&gt;H2093,"W",G2093&lt;H2093,"L",G2093=H2093,"---")</f>
        <v>L</v>
      </c>
      <c r="G2093" s="165">
        <v>1</v>
      </c>
      <c r="H2093" s="165">
        <v>8</v>
      </c>
      <c r="I2093" s="95" t="str" cm="1">
        <f t="array" ref="I2093">_xlfn.IFS(H2093&gt;G2093,"W",H2093&lt;G2093,"L",H2093=G2093,"---")</f>
        <v>W</v>
      </c>
      <c r="J2093" s="95">
        <f t="shared" si="137"/>
        <v>1</v>
      </c>
      <c r="K2093" s="95" t="str">
        <f t="shared" si="135"/>
        <v>BAL</v>
      </c>
      <c r="L2093" s="95">
        <v>3</v>
      </c>
      <c r="M2093" s="95">
        <f>COUNTIF($D$3:K2093,K2093)</f>
        <v>131</v>
      </c>
    </row>
    <row r="2094" spans="1:13" x14ac:dyDescent="0.25">
      <c r="A2094" s="95">
        <v>2092</v>
      </c>
      <c r="B2094" s="95">
        <f>COUNTIF($D$3:K2094,D2094)</f>
        <v>132</v>
      </c>
      <c r="C2094" s="95">
        <v>15</v>
      </c>
      <c r="D2094" s="95" t="str">
        <f t="shared" si="134"/>
        <v>DAL</v>
      </c>
      <c r="E2094" s="95">
        <f t="shared" si="136"/>
        <v>0</v>
      </c>
      <c r="F2094" s="95" t="str" cm="1">
        <f t="array" ref="F2094">_xlfn.IFS(G2094&gt;H2094,"W",G2094&lt;H2094,"L",G2094=H2094,"---")</f>
        <v>L</v>
      </c>
      <c r="G2094" s="165">
        <v>2</v>
      </c>
      <c r="H2094" s="165">
        <v>5</v>
      </c>
      <c r="I2094" s="95" t="str" cm="1">
        <f t="array" ref="I2094">_xlfn.IFS(H2094&gt;G2094,"W",H2094&lt;G2094,"L",H2094=G2094,"---")</f>
        <v>W</v>
      </c>
      <c r="J2094" s="95">
        <f t="shared" si="137"/>
        <v>1</v>
      </c>
      <c r="K2094" s="95" t="str">
        <f t="shared" si="135"/>
        <v>CLE</v>
      </c>
      <c r="L2094" s="95">
        <v>4</v>
      </c>
      <c r="M2094" s="95">
        <f>COUNTIF($D$3:K2094,K2094)</f>
        <v>131</v>
      </c>
    </row>
    <row r="2095" spans="1:13" x14ac:dyDescent="0.25">
      <c r="A2095" s="95">
        <v>2093</v>
      </c>
      <c r="B2095" s="95">
        <f>COUNTIF($D$3:K2095,D2095)</f>
        <v>132</v>
      </c>
      <c r="C2095" s="95">
        <v>10</v>
      </c>
      <c r="D2095" s="95" t="str">
        <f t="shared" si="134"/>
        <v>OAK</v>
      </c>
      <c r="E2095" s="95">
        <f t="shared" si="136"/>
        <v>1</v>
      </c>
      <c r="F2095" s="95" t="str" cm="1">
        <f t="array" ref="F2095">_xlfn.IFS(G2095&gt;H2095,"W",G2095&lt;H2095,"L",G2095=H2095,"---")</f>
        <v>W</v>
      </c>
      <c r="G2095" s="165">
        <v>4</v>
      </c>
      <c r="H2095" s="165">
        <v>1</v>
      </c>
      <c r="I2095" s="95" t="str" cm="1">
        <f t="array" ref="I2095">_xlfn.IFS(H2095&gt;G2095,"W",H2095&lt;G2095,"L",H2095=G2095,"---")</f>
        <v>L</v>
      </c>
      <c r="J2095" s="95">
        <f t="shared" si="137"/>
        <v>0</v>
      </c>
      <c r="K2095" s="95" t="str">
        <f t="shared" si="135"/>
        <v>DET</v>
      </c>
      <c r="L2095" s="95">
        <v>5</v>
      </c>
      <c r="M2095" s="95">
        <f>COUNTIF($D$3:K2095,K2095)</f>
        <v>131</v>
      </c>
    </row>
    <row r="2096" spans="1:13" x14ac:dyDescent="0.25">
      <c r="A2096" s="95">
        <v>2094</v>
      </c>
      <c r="B2096" s="95">
        <f>COUNTIF($D$3:K2096,D2096)</f>
        <v>131</v>
      </c>
      <c r="C2096" s="95">
        <v>9</v>
      </c>
      <c r="D2096" s="95" t="str">
        <f t="shared" si="134"/>
        <v>SEA</v>
      </c>
      <c r="E2096" s="95">
        <f t="shared" si="136"/>
        <v>1</v>
      </c>
      <c r="F2096" s="95" t="str" cm="1">
        <f t="array" ref="F2096">_xlfn.IFS(G2096&gt;H2096,"W",G2096&lt;H2096,"L",G2096=H2096,"---")</f>
        <v>W</v>
      </c>
      <c r="G2096" s="165">
        <v>6</v>
      </c>
      <c r="H2096" s="165">
        <v>2</v>
      </c>
      <c r="I2096" s="95" t="str" cm="1">
        <f t="array" ref="I2096">_xlfn.IFS(H2096&gt;G2096,"W",H2096&lt;G2096,"L",H2096=G2096,"---")</f>
        <v>L</v>
      </c>
      <c r="J2096" s="95">
        <f t="shared" si="137"/>
        <v>0</v>
      </c>
      <c r="K2096" s="95" t="str">
        <f t="shared" si="135"/>
        <v>ORL</v>
      </c>
      <c r="L2096" s="95">
        <v>6</v>
      </c>
      <c r="M2096" s="95">
        <f>COUNTIF($D$3:K2096,K2096)</f>
        <v>132</v>
      </c>
    </row>
    <row r="2097" spans="1:13" x14ac:dyDescent="0.25">
      <c r="A2097" s="95">
        <v>2095</v>
      </c>
      <c r="B2097" s="95">
        <f>COUNTIF($D$3:K2097,D2097)</f>
        <v>131</v>
      </c>
      <c r="C2097" s="95">
        <v>12</v>
      </c>
      <c r="D2097" s="95" t="str">
        <f t="shared" si="134"/>
        <v>CHR</v>
      </c>
      <c r="E2097" s="95">
        <f t="shared" si="136"/>
        <v>0</v>
      </c>
      <c r="F2097" s="95" t="str" cm="1">
        <f t="array" ref="F2097">_xlfn.IFS(G2097&gt;H2097,"W",G2097&lt;H2097,"L",G2097=H2097,"---")</f>
        <v>L</v>
      </c>
      <c r="G2097" s="165">
        <v>1</v>
      </c>
      <c r="H2097" s="165">
        <v>2</v>
      </c>
      <c r="I2097" s="95" t="str" cm="1">
        <f t="array" ref="I2097">_xlfn.IFS(H2097&gt;G2097,"W",H2097&lt;G2097,"L",H2097=G2097,"---")</f>
        <v>W</v>
      </c>
      <c r="J2097" s="95">
        <f t="shared" si="137"/>
        <v>1</v>
      </c>
      <c r="K2097" s="95" t="str">
        <f t="shared" si="135"/>
        <v>IND</v>
      </c>
      <c r="L2097" s="95">
        <v>7</v>
      </c>
      <c r="M2097" s="95">
        <f>COUNTIF($D$3:K2097,K2097)</f>
        <v>131</v>
      </c>
    </row>
    <row r="2098" spans="1:13" x14ac:dyDescent="0.25">
      <c r="A2098" s="95">
        <v>2096</v>
      </c>
      <c r="B2098" s="95">
        <f>COUNTIF($D$3:K2098,D2098)</f>
        <v>131</v>
      </c>
      <c r="C2098" s="95">
        <v>8</v>
      </c>
      <c r="D2098" s="95" t="str">
        <f t="shared" si="134"/>
        <v>MIL</v>
      </c>
      <c r="E2098" s="95">
        <f t="shared" si="136"/>
        <v>0</v>
      </c>
      <c r="F2098" s="95" t="str" cm="1">
        <f t="array" ref="F2098">_xlfn.IFS(G2098&gt;H2098,"W",G2098&lt;H2098,"L",G2098=H2098,"---")</f>
        <v>L</v>
      </c>
      <c r="G2098" s="165">
        <v>3</v>
      </c>
      <c r="H2098" s="165">
        <v>9</v>
      </c>
      <c r="I2098" s="95" t="str" cm="1">
        <f t="array" ref="I2098">_xlfn.IFS(H2098&gt;G2098,"W",H2098&lt;G2098,"L",H2098=G2098,"---")</f>
        <v>W</v>
      </c>
      <c r="J2098" s="95">
        <f t="shared" si="137"/>
        <v>1</v>
      </c>
      <c r="K2098" s="95" t="str">
        <f t="shared" si="135"/>
        <v>LAA</v>
      </c>
      <c r="L2098" s="95">
        <v>11</v>
      </c>
      <c r="M2098" s="95">
        <f>COUNTIF($D$3:K2098,K2098)</f>
        <v>131</v>
      </c>
    </row>
    <row r="2099" spans="1:13" x14ac:dyDescent="0.25">
      <c r="A2099" s="95">
        <v>2097</v>
      </c>
      <c r="B2099" s="95">
        <f>COUNTIF($D$3:K2099,D2099)</f>
        <v>131</v>
      </c>
      <c r="C2099" s="95">
        <v>27</v>
      </c>
      <c r="D2099" s="95" t="str">
        <f t="shared" si="134"/>
        <v>OKC</v>
      </c>
      <c r="E2099" s="95">
        <f t="shared" si="136"/>
        <v>0</v>
      </c>
      <c r="F2099" s="95" t="str" cm="1">
        <f t="array" ref="F2099">_xlfn.IFS(G2099&gt;H2099,"W",G2099&lt;H2099,"L",G2099=H2099,"---")</f>
        <v>L</v>
      </c>
      <c r="G2099" s="165">
        <v>3</v>
      </c>
      <c r="H2099" s="165">
        <v>8</v>
      </c>
      <c r="I2099" s="95" t="str" cm="1">
        <f t="array" ref="I2099">_xlfn.IFS(H2099&gt;G2099,"W",H2099&lt;G2099,"L",H2099=G2099,"---")</f>
        <v>W</v>
      </c>
      <c r="J2099" s="95">
        <f t="shared" si="137"/>
        <v>1</v>
      </c>
      <c r="K2099" s="95" t="str">
        <f t="shared" si="135"/>
        <v>CIN</v>
      </c>
      <c r="L2099" s="95">
        <v>24</v>
      </c>
      <c r="M2099" s="95">
        <f>COUNTIF($D$3:K2099,K2099)</f>
        <v>131</v>
      </c>
    </row>
    <row r="2100" spans="1:13" x14ac:dyDescent="0.25">
      <c r="A2100" s="95">
        <v>2098</v>
      </c>
      <c r="B2100" s="95">
        <f>COUNTIF($D$3:K2100,D2100)</f>
        <v>132</v>
      </c>
      <c r="C2100" s="95">
        <v>22</v>
      </c>
      <c r="D2100" s="95" t="str">
        <f t="shared" si="134"/>
        <v>ATL</v>
      </c>
      <c r="E2100" s="95">
        <f t="shared" si="136"/>
        <v>0</v>
      </c>
      <c r="F2100" s="95" t="str" cm="1">
        <f t="array" ref="F2100">_xlfn.IFS(G2100&gt;H2100,"W",G2100&lt;H2100,"L",G2100=H2100,"---")</f>
        <v>L</v>
      </c>
      <c r="G2100" s="165">
        <v>0</v>
      </c>
      <c r="H2100" s="165">
        <v>10</v>
      </c>
      <c r="I2100" s="95" t="str" cm="1">
        <f t="array" ref="I2100">_xlfn.IFS(H2100&gt;G2100,"W",H2100&lt;G2100,"L",H2100=G2100,"---")</f>
        <v>W</v>
      </c>
      <c r="J2100" s="95">
        <f t="shared" si="137"/>
        <v>1</v>
      </c>
      <c r="K2100" s="95" t="str">
        <f t="shared" si="135"/>
        <v>CHC</v>
      </c>
      <c r="L2100" s="95">
        <v>25</v>
      </c>
      <c r="M2100" s="95">
        <f>COUNTIF($D$3:K2100,K2100)</f>
        <v>131</v>
      </c>
    </row>
    <row r="2101" spans="1:13" x14ac:dyDescent="0.25">
      <c r="A2101" s="95">
        <v>2099</v>
      </c>
      <c r="B2101" s="95">
        <f>COUNTIF($D$3:K2101,D2101)</f>
        <v>131</v>
      </c>
      <c r="C2101" s="95">
        <v>21</v>
      </c>
      <c r="D2101" s="95" t="str">
        <f t="shared" si="134"/>
        <v>PIT</v>
      </c>
      <c r="E2101" s="95">
        <f t="shared" si="136"/>
        <v>0</v>
      </c>
      <c r="F2101" s="95" t="str" cm="1">
        <f t="array" ref="F2101">_xlfn.IFS(G2101&gt;H2101,"W",G2101&lt;H2101,"L",G2101=H2101,"---")</f>
        <v>L</v>
      </c>
      <c r="G2101" s="165">
        <v>1</v>
      </c>
      <c r="H2101" s="165">
        <v>5</v>
      </c>
      <c r="I2101" s="95" t="str" cm="1">
        <f t="array" ref="I2101">_xlfn.IFS(H2101&gt;G2101,"W",H2101&lt;G2101,"L",H2101=G2101,"---")</f>
        <v>W</v>
      </c>
      <c r="J2101" s="95">
        <f t="shared" si="137"/>
        <v>1</v>
      </c>
      <c r="K2101" s="95" t="str">
        <f t="shared" si="135"/>
        <v>STL</v>
      </c>
      <c r="L2101" s="95">
        <v>26</v>
      </c>
      <c r="M2101" s="95">
        <f>COUNTIF($D$3:K2101,K2101)</f>
        <v>132</v>
      </c>
    </row>
    <row r="2102" spans="1:13" x14ac:dyDescent="0.25">
      <c r="A2102" s="95">
        <v>2100</v>
      </c>
      <c r="B2102" s="95">
        <f>COUNTIF($D$3:K2102,D2102)</f>
        <v>131</v>
      </c>
      <c r="C2102" s="95">
        <v>23</v>
      </c>
      <c r="D2102" s="95" t="str">
        <f t="shared" si="134"/>
        <v>MIA</v>
      </c>
      <c r="E2102" s="95">
        <f t="shared" si="136"/>
        <v>1</v>
      </c>
      <c r="F2102" s="95" t="str" cm="1">
        <f t="array" ref="F2102">_xlfn.IFS(G2102&gt;H2102,"W",G2102&lt;H2102,"L",G2102=H2102,"---")</f>
        <v>W</v>
      </c>
      <c r="G2102" s="165">
        <v>9</v>
      </c>
      <c r="H2102" s="165">
        <v>3</v>
      </c>
      <c r="I2102" s="95" t="str" cm="1">
        <f t="array" ref="I2102">_xlfn.IFS(H2102&gt;G2102,"W",H2102&lt;G2102,"L",H2102=G2102,"---")</f>
        <v>L</v>
      </c>
      <c r="J2102" s="95">
        <f t="shared" si="137"/>
        <v>0</v>
      </c>
      <c r="K2102" s="95" t="str">
        <f t="shared" si="135"/>
        <v>COL</v>
      </c>
      <c r="L2102" s="95">
        <v>28</v>
      </c>
      <c r="M2102" s="95">
        <f>COUNTIF($D$3:K2102,K2102)</f>
        <v>131</v>
      </c>
    </row>
    <row r="2103" spans="1:13" x14ac:dyDescent="0.25">
      <c r="A2103" s="95">
        <v>2101</v>
      </c>
      <c r="B2103" s="95">
        <f>COUNTIF($D$3:K2103,D2103)</f>
        <v>132</v>
      </c>
      <c r="C2103" s="95">
        <v>18</v>
      </c>
      <c r="D2103" s="95" t="str">
        <f t="shared" si="134"/>
        <v>PHI</v>
      </c>
      <c r="E2103" s="95">
        <f t="shared" si="136"/>
        <v>0</v>
      </c>
      <c r="F2103" s="95" t="str" cm="1">
        <f t="array" ref="F2103">_xlfn.IFS(G2103&gt;H2103,"W",G2103&lt;H2103,"L",G2103=H2103,"---")</f>
        <v>L</v>
      </c>
      <c r="G2103" s="165">
        <v>3</v>
      </c>
      <c r="H2103" s="165">
        <v>7</v>
      </c>
      <c r="I2103" s="95" t="str" cm="1">
        <f t="array" ref="I2103">_xlfn.IFS(H2103&gt;G2103,"W",H2103&lt;G2103,"L",H2103=G2103,"---")</f>
        <v>W</v>
      </c>
      <c r="J2103" s="95">
        <f t="shared" si="137"/>
        <v>1</v>
      </c>
      <c r="K2103" s="95" t="str">
        <f t="shared" si="135"/>
        <v>LAP</v>
      </c>
      <c r="L2103" s="95">
        <v>29</v>
      </c>
      <c r="M2103" s="95">
        <f>COUNTIF($D$3:K2103,K2103)</f>
        <v>133</v>
      </c>
    </row>
    <row r="2104" spans="1:13" x14ac:dyDescent="0.25">
      <c r="A2104" s="95">
        <v>2102</v>
      </c>
      <c r="B2104" s="95">
        <f>COUNTIF($D$3:K2104,D2104)</f>
        <v>132</v>
      </c>
      <c r="C2104" s="95">
        <v>17</v>
      </c>
      <c r="D2104" s="95" t="str">
        <f t="shared" si="134"/>
        <v>NYC</v>
      </c>
      <c r="E2104" s="95">
        <f t="shared" si="136"/>
        <v>1</v>
      </c>
      <c r="F2104" s="95" t="str" cm="1">
        <f t="array" ref="F2104">_xlfn.IFS(G2104&gt;H2104,"W",G2104&lt;H2104,"L",G2104=H2104,"---")</f>
        <v>W</v>
      </c>
      <c r="G2104" s="165">
        <v>6</v>
      </c>
      <c r="H2104" s="165">
        <v>2</v>
      </c>
      <c r="I2104" s="95" t="str" cm="1">
        <f t="array" ref="I2104">_xlfn.IFS(H2104&gt;G2104,"W",H2104&lt;G2104,"L",H2104=G2104,"---")</f>
        <v>L</v>
      </c>
      <c r="J2104" s="95">
        <f t="shared" si="137"/>
        <v>0</v>
      </c>
      <c r="K2104" s="95" t="str">
        <f t="shared" si="135"/>
        <v>PHX</v>
      </c>
      <c r="L2104" s="95">
        <v>30</v>
      </c>
      <c r="M2104" s="95">
        <f>COUNTIF($D$3:K2104,K2104)</f>
        <v>132</v>
      </c>
    </row>
    <row r="2105" spans="1:13" x14ac:dyDescent="0.25">
      <c r="A2105" s="95">
        <v>2103</v>
      </c>
      <c r="B2105" s="95">
        <f>COUNTIF($D$3:K2105,D2105)</f>
        <v>131</v>
      </c>
      <c r="C2105" s="95">
        <v>20</v>
      </c>
      <c r="D2105" s="95" t="str">
        <f t="shared" si="134"/>
        <v>WAS</v>
      </c>
      <c r="E2105" s="95">
        <f t="shared" si="136"/>
        <v>0</v>
      </c>
      <c r="F2105" s="95" t="str" cm="1">
        <f t="array" ref="F2105">_xlfn.IFS(G2105&gt;H2105,"W",G2105&lt;H2105,"L",G2105=H2105,"---")</f>
        <v>L</v>
      </c>
      <c r="G2105" s="165">
        <v>3</v>
      </c>
      <c r="H2105" s="165">
        <v>4</v>
      </c>
      <c r="I2105" s="95" t="str" cm="1">
        <f t="array" ref="I2105">_xlfn.IFS(H2105&gt;G2105,"W",H2105&lt;G2105,"L",H2105=G2105,"---")</f>
        <v>W</v>
      </c>
      <c r="J2105" s="95">
        <f t="shared" si="137"/>
        <v>1</v>
      </c>
      <c r="K2105" s="95" t="str">
        <f t="shared" si="135"/>
        <v>SDT</v>
      </c>
      <c r="L2105" s="95">
        <v>31</v>
      </c>
      <c r="M2105" s="95">
        <f>COUNTIF($D$3:K2105,K2105)</f>
        <v>132</v>
      </c>
    </row>
    <row r="2106" spans="1:13" x14ac:dyDescent="0.25">
      <c r="A2106" s="95">
        <v>2104</v>
      </c>
      <c r="B2106" s="95">
        <f>COUNTIF($D$3:K2106,D2106)</f>
        <v>131</v>
      </c>
      <c r="C2106" s="95">
        <v>19</v>
      </c>
      <c r="D2106" s="95" t="str">
        <f t="shared" si="134"/>
        <v>BKN</v>
      </c>
      <c r="E2106" s="95">
        <f t="shared" si="136"/>
        <v>1</v>
      </c>
      <c r="F2106" s="95" t="str" cm="1">
        <f t="array" ref="F2106">_xlfn.IFS(G2106&gt;H2106,"W",G2106&lt;H2106,"L",G2106=H2106,"---")</f>
        <v>W</v>
      </c>
      <c r="G2106" s="165">
        <v>6</v>
      </c>
      <c r="H2106" s="165">
        <v>4</v>
      </c>
      <c r="I2106" s="95" t="str" cm="1">
        <f t="array" ref="I2106">_xlfn.IFS(H2106&gt;G2106,"W",H2106&lt;G2106,"L",H2106=G2106,"---")</f>
        <v>L</v>
      </c>
      <c r="J2106" s="95">
        <f t="shared" si="137"/>
        <v>0</v>
      </c>
      <c r="K2106" s="95" t="str">
        <f t="shared" si="135"/>
        <v>SFN</v>
      </c>
      <c r="L2106" s="95">
        <v>32</v>
      </c>
      <c r="M2106" s="95">
        <f>COUNTIF($D$3:K2106,K2106)</f>
        <v>131</v>
      </c>
    </row>
    <row r="2107" spans="1:13" x14ac:dyDescent="0.25">
      <c r="A2107" s="95">
        <v>2105</v>
      </c>
      <c r="B2107" s="95">
        <f>COUNTIF($D$3:K2107,D2107)</f>
        <v>133</v>
      </c>
      <c r="C2107" s="95">
        <v>14</v>
      </c>
      <c r="D2107" s="95" t="str">
        <f t="shared" si="134"/>
        <v>MIN</v>
      </c>
      <c r="E2107" s="95">
        <f t="shared" si="136"/>
        <v>0</v>
      </c>
      <c r="F2107" s="95" t="str" cm="1">
        <f t="array" ref="F2107">_xlfn.IFS(G2107&gt;H2107,"W",G2107&lt;H2107,"L",G2107=H2107,"---")</f>
        <v>L</v>
      </c>
      <c r="G2107" s="165">
        <v>3</v>
      </c>
      <c r="H2107" s="165">
        <v>7</v>
      </c>
      <c r="I2107" s="95" t="str" cm="1">
        <f t="array" ref="I2107">_xlfn.IFS(H2107&gt;G2107,"W",H2107&lt;G2107,"L",H2107=G2107,"---")</f>
        <v>W</v>
      </c>
      <c r="J2107" s="95">
        <f t="shared" si="137"/>
        <v>1</v>
      </c>
      <c r="K2107" s="95" t="str">
        <f t="shared" si="135"/>
        <v>NYS</v>
      </c>
      <c r="L2107" s="95">
        <v>1</v>
      </c>
      <c r="M2107" s="95">
        <f>COUNTIF($D$3:K2107,K2107)</f>
        <v>133</v>
      </c>
    </row>
    <row r="2108" spans="1:13" x14ac:dyDescent="0.25">
      <c r="A2108" s="95">
        <v>2106</v>
      </c>
      <c r="B2108" s="95">
        <f>COUNTIF($D$3:K2108,D2108)</f>
        <v>134</v>
      </c>
      <c r="C2108" s="95">
        <v>13</v>
      </c>
      <c r="D2108" s="95" t="str">
        <f t="shared" si="134"/>
        <v>KCM</v>
      </c>
      <c r="E2108" s="95">
        <f t="shared" si="136"/>
        <v>0</v>
      </c>
      <c r="F2108" s="95" t="str" cm="1">
        <f t="array" ref="F2108">_xlfn.IFS(G2108&gt;H2108,"W",G2108&lt;H2108,"L",G2108=H2108,"---")</f>
        <v>L</v>
      </c>
      <c r="G2108" s="165">
        <v>3</v>
      </c>
      <c r="H2108" s="165">
        <v>7</v>
      </c>
      <c r="I2108" s="95" t="str" cm="1">
        <f t="array" ref="I2108">_xlfn.IFS(H2108&gt;G2108,"W",H2108&lt;G2108,"L",H2108=G2108,"---")</f>
        <v>W</v>
      </c>
      <c r="J2108" s="95">
        <f t="shared" si="137"/>
        <v>1</v>
      </c>
      <c r="K2108" s="95" t="str">
        <f t="shared" si="135"/>
        <v>BOS</v>
      </c>
      <c r="L2108" s="95">
        <v>2</v>
      </c>
      <c r="M2108" s="95">
        <f>COUNTIF($D$3:K2108,K2108)</f>
        <v>133</v>
      </c>
    </row>
    <row r="2109" spans="1:13" x14ac:dyDescent="0.25">
      <c r="A2109" s="95">
        <v>2107</v>
      </c>
      <c r="B2109" s="95">
        <f>COUNTIF($D$3:K2109,D2109)</f>
        <v>132</v>
      </c>
      <c r="C2109" s="95">
        <v>16</v>
      </c>
      <c r="D2109" s="95" t="str">
        <f t="shared" si="134"/>
        <v>HOU</v>
      </c>
      <c r="E2109" s="95">
        <f t="shared" si="136"/>
        <v>1</v>
      </c>
      <c r="F2109" s="95" t="str" cm="1">
        <f t="array" ref="F2109">_xlfn.IFS(G2109&gt;H2109,"W",G2109&lt;H2109,"L",G2109=H2109,"---")</f>
        <v>W</v>
      </c>
      <c r="G2109" s="165">
        <v>6</v>
      </c>
      <c r="H2109" s="165">
        <v>5</v>
      </c>
      <c r="I2109" s="95" t="str" cm="1">
        <f t="array" ref="I2109">_xlfn.IFS(H2109&gt;G2109,"W",H2109&lt;G2109,"L",H2109=G2109,"---")</f>
        <v>L</v>
      </c>
      <c r="J2109" s="95">
        <f t="shared" si="137"/>
        <v>0</v>
      </c>
      <c r="K2109" s="95" t="str">
        <f t="shared" si="135"/>
        <v>BAL</v>
      </c>
      <c r="L2109" s="95">
        <v>3</v>
      </c>
      <c r="M2109" s="95">
        <f>COUNTIF($D$3:K2109,K2109)</f>
        <v>132</v>
      </c>
    </row>
    <row r="2110" spans="1:13" x14ac:dyDescent="0.25">
      <c r="A2110" s="95">
        <v>2108</v>
      </c>
      <c r="B2110" s="95">
        <f>COUNTIF($D$3:K2110,D2110)</f>
        <v>133</v>
      </c>
      <c r="C2110" s="95">
        <v>15</v>
      </c>
      <c r="D2110" s="95" t="str">
        <f t="shared" si="134"/>
        <v>DAL</v>
      </c>
      <c r="E2110" s="95">
        <f t="shared" si="136"/>
        <v>1</v>
      </c>
      <c r="F2110" s="95" t="str" cm="1">
        <f t="array" ref="F2110">_xlfn.IFS(G2110&gt;H2110,"W",G2110&lt;H2110,"L",G2110=H2110,"---")</f>
        <v>W</v>
      </c>
      <c r="G2110" s="165">
        <v>6</v>
      </c>
      <c r="H2110" s="165">
        <v>5</v>
      </c>
      <c r="I2110" s="95" t="str" cm="1">
        <f t="array" ref="I2110">_xlfn.IFS(H2110&gt;G2110,"W",H2110&lt;G2110,"L",H2110=G2110,"---")</f>
        <v>L</v>
      </c>
      <c r="J2110" s="95">
        <f t="shared" si="137"/>
        <v>0</v>
      </c>
      <c r="K2110" s="95" t="str">
        <f t="shared" si="135"/>
        <v>CLE</v>
      </c>
      <c r="L2110" s="95">
        <v>4</v>
      </c>
      <c r="M2110" s="95">
        <f>COUNTIF($D$3:K2110,K2110)</f>
        <v>132</v>
      </c>
    </row>
    <row r="2111" spans="1:13" x14ac:dyDescent="0.25">
      <c r="A2111" s="95">
        <v>2109</v>
      </c>
      <c r="B2111" s="95">
        <f>COUNTIF($D$3:K2111,D2111)</f>
        <v>133</v>
      </c>
      <c r="C2111" s="95">
        <v>10</v>
      </c>
      <c r="D2111" s="95" t="str">
        <f t="shared" si="134"/>
        <v>OAK</v>
      </c>
      <c r="E2111" s="95">
        <f t="shared" si="136"/>
        <v>1</v>
      </c>
      <c r="F2111" s="95" t="str" cm="1">
        <f t="array" ref="F2111">_xlfn.IFS(G2111&gt;H2111,"W",G2111&lt;H2111,"L",G2111=H2111,"---")</f>
        <v>W</v>
      </c>
      <c r="G2111" s="165">
        <v>4</v>
      </c>
      <c r="H2111" s="165">
        <v>3</v>
      </c>
      <c r="I2111" s="95" t="str" cm="1">
        <f t="array" ref="I2111">_xlfn.IFS(H2111&gt;G2111,"W",H2111&lt;G2111,"L",H2111=G2111,"---")</f>
        <v>L</v>
      </c>
      <c r="J2111" s="95">
        <f t="shared" si="137"/>
        <v>0</v>
      </c>
      <c r="K2111" s="95" t="str">
        <f t="shared" si="135"/>
        <v>DET</v>
      </c>
      <c r="L2111" s="95">
        <v>5</v>
      </c>
      <c r="M2111" s="95">
        <f>COUNTIF($D$3:K2111,K2111)</f>
        <v>132</v>
      </c>
    </row>
    <row r="2112" spans="1:13" x14ac:dyDescent="0.25">
      <c r="A2112" s="95">
        <v>2110</v>
      </c>
      <c r="B2112" s="95">
        <f>COUNTIF($D$3:K2112,D2112)</f>
        <v>132</v>
      </c>
      <c r="C2112" s="95">
        <v>9</v>
      </c>
      <c r="D2112" s="95" t="str">
        <f t="shared" si="134"/>
        <v>SEA</v>
      </c>
      <c r="E2112" s="95">
        <f t="shared" si="136"/>
        <v>1</v>
      </c>
      <c r="F2112" s="95" t="str" cm="1">
        <f t="array" ref="F2112">_xlfn.IFS(G2112&gt;H2112,"W",G2112&lt;H2112,"L",G2112=H2112,"---")</f>
        <v>W</v>
      </c>
      <c r="G2112" s="165">
        <v>6</v>
      </c>
      <c r="H2112" s="165">
        <v>5</v>
      </c>
      <c r="I2112" s="95" t="str" cm="1">
        <f t="array" ref="I2112">_xlfn.IFS(H2112&gt;G2112,"W",H2112&lt;G2112,"L",H2112=G2112,"---")</f>
        <v>L</v>
      </c>
      <c r="J2112" s="95">
        <f t="shared" si="137"/>
        <v>0</v>
      </c>
      <c r="K2112" s="95" t="str">
        <f t="shared" si="135"/>
        <v>ORL</v>
      </c>
      <c r="L2112" s="95">
        <v>6</v>
      </c>
      <c r="M2112" s="95">
        <f>COUNTIF($D$3:K2112,K2112)</f>
        <v>133</v>
      </c>
    </row>
    <row r="2113" spans="1:13" x14ac:dyDescent="0.25">
      <c r="A2113" s="95">
        <v>2111</v>
      </c>
      <c r="B2113" s="95">
        <f>COUNTIF($D$3:K2113,D2113)</f>
        <v>132</v>
      </c>
      <c r="C2113" s="95">
        <v>12</v>
      </c>
      <c r="D2113" s="95" t="str">
        <f t="shared" si="134"/>
        <v>CHR</v>
      </c>
      <c r="E2113" s="95">
        <f t="shared" si="136"/>
        <v>0</v>
      </c>
      <c r="F2113" s="95" t="str" cm="1">
        <f t="array" ref="F2113">_xlfn.IFS(G2113&gt;H2113,"W",G2113&lt;H2113,"L",G2113=H2113,"---")</f>
        <v>L</v>
      </c>
      <c r="G2113" s="165">
        <v>3</v>
      </c>
      <c r="H2113" s="165">
        <v>4</v>
      </c>
      <c r="I2113" s="95" t="str" cm="1">
        <f t="array" ref="I2113">_xlfn.IFS(H2113&gt;G2113,"W",H2113&lt;G2113,"L",H2113=G2113,"---")</f>
        <v>W</v>
      </c>
      <c r="J2113" s="95">
        <f t="shared" si="137"/>
        <v>1</v>
      </c>
      <c r="K2113" s="95" t="str">
        <f t="shared" si="135"/>
        <v>IND</v>
      </c>
      <c r="L2113" s="95">
        <v>7</v>
      </c>
      <c r="M2113" s="95">
        <f>COUNTIF($D$3:K2113,K2113)</f>
        <v>132</v>
      </c>
    </row>
    <row r="2114" spans="1:13" x14ac:dyDescent="0.25">
      <c r="A2114" s="95">
        <v>2112</v>
      </c>
      <c r="B2114" s="95">
        <f>COUNTIF($D$3:K2114,D2114)</f>
        <v>132</v>
      </c>
      <c r="C2114" s="95">
        <v>8</v>
      </c>
      <c r="D2114" s="95" t="str">
        <f t="shared" si="134"/>
        <v>MIL</v>
      </c>
      <c r="E2114" s="95">
        <f t="shared" si="136"/>
        <v>0</v>
      </c>
      <c r="F2114" s="95" t="str" cm="1">
        <f t="array" ref="F2114">_xlfn.IFS(G2114&gt;H2114,"W",G2114&lt;H2114,"L",G2114=H2114,"---")</f>
        <v>L</v>
      </c>
      <c r="G2114" s="165">
        <v>4</v>
      </c>
      <c r="H2114" s="165">
        <v>9</v>
      </c>
      <c r="I2114" s="95" t="str" cm="1">
        <f t="array" ref="I2114">_xlfn.IFS(H2114&gt;G2114,"W",H2114&lt;G2114,"L",H2114=G2114,"---")</f>
        <v>W</v>
      </c>
      <c r="J2114" s="95">
        <f t="shared" si="137"/>
        <v>1</v>
      </c>
      <c r="K2114" s="95" t="str">
        <f t="shared" si="135"/>
        <v>LAA</v>
      </c>
      <c r="L2114" s="95">
        <v>11</v>
      </c>
      <c r="M2114" s="95">
        <f>COUNTIF($D$3:K2114,K2114)</f>
        <v>132</v>
      </c>
    </row>
    <row r="2115" spans="1:13" x14ac:dyDescent="0.25">
      <c r="A2115" s="95">
        <v>2113</v>
      </c>
      <c r="B2115" s="95">
        <f>COUNTIF($D$3:K2115,D2115)</f>
        <v>132</v>
      </c>
      <c r="C2115" s="95">
        <v>27</v>
      </c>
      <c r="D2115" s="95" t="str">
        <f t="shared" si="134"/>
        <v>OKC</v>
      </c>
      <c r="E2115" s="95">
        <f t="shared" si="136"/>
        <v>1</v>
      </c>
      <c r="F2115" s="95" t="str" cm="1">
        <f t="array" ref="F2115">_xlfn.IFS(G2115&gt;H2115,"W",G2115&lt;H2115,"L",G2115=H2115,"---")</f>
        <v>W</v>
      </c>
      <c r="G2115" s="165">
        <v>4</v>
      </c>
      <c r="H2115" s="165">
        <v>2</v>
      </c>
      <c r="I2115" s="95" t="str" cm="1">
        <f t="array" ref="I2115">_xlfn.IFS(H2115&gt;G2115,"W",H2115&lt;G2115,"L",H2115=G2115,"---")</f>
        <v>L</v>
      </c>
      <c r="J2115" s="95">
        <f t="shared" si="137"/>
        <v>0</v>
      </c>
      <c r="K2115" s="95" t="str">
        <f t="shared" si="135"/>
        <v>CIN</v>
      </c>
      <c r="L2115" s="95">
        <v>24</v>
      </c>
      <c r="M2115" s="95">
        <f>COUNTIF($D$3:K2115,K2115)</f>
        <v>132</v>
      </c>
    </row>
    <row r="2116" spans="1:13" x14ac:dyDescent="0.25">
      <c r="A2116" s="95">
        <v>2114</v>
      </c>
      <c r="B2116" s="95">
        <f>COUNTIF($D$3:K2116,D2116)</f>
        <v>133</v>
      </c>
      <c r="C2116" s="95">
        <v>22</v>
      </c>
      <c r="D2116" s="95" t="str">
        <f t="shared" ref="D2116:D2179" si="138">_xlfn.XLOOKUP($C2116,$O$3:$O$34,$P$3:$P$34,"---",0,1)</f>
        <v>ATL</v>
      </c>
      <c r="E2116" s="95">
        <f t="shared" si="136"/>
        <v>0</v>
      </c>
      <c r="F2116" s="95" t="str" cm="1">
        <f t="array" ref="F2116">_xlfn.IFS(G2116&gt;H2116,"W",G2116&lt;H2116,"L",G2116=H2116,"---")</f>
        <v>L</v>
      </c>
      <c r="G2116" s="165">
        <v>1</v>
      </c>
      <c r="H2116" s="165">
        <v>2</v>
      </c>
      <c r="I2116" s="95" t="str" cm="1">
        <f t="array" ref="I2116">_xlfn.IFS(H2116&gt;G2116,"W",H2116&lt;G2116,"L",H2116=G2116,"---")</f>
        <v>W</v>
      </c>
      <c r="J2116" s="95">
        <f t="shared" si="137"/>
        <v>1</v>
      </c>
      <c r="K2116" s="95" t="str">
        <f t="shared" ref="K2116:K2179" si="139">_xlfn.XLOOKUP($L2116,$O$3:$O$34,$P$3:$P$34,"---",0,1)</f>
        <v>CHC</v>
      </c>
      <c r="L2116" s="95">
        <v>25</v>
      </c>
      <c r="M2116" s="95">
        <f>COUNTIF($D$3:K2116,K2116)</f>
        <v>132</v>
      </c>
    </row>
    <row r="2117" spans="1:13" x14ac:dyDescent="0.25">
      <c r="A2117" s="95">
        <v>2115</v>
      </c>
      <c r="B2117" s="95">
        <f>COUNTIF($D$3:K2117,D2117)</f>
        <v>132</v>
      </c>
      <c r="C2117" s="95">
        <v>21</v>
      </c>
      <c r="D2117" s="95" t="str">
        <f t="shared" si="138"/>
        <v>PIT</v>
      </c>
      <c r="E2117" s="95">
        <f t="shared" si="136"/>
        <v>1</v>
      </c>
      <c r="F2117" s="95" t="str" cm="1">
        <f t="array" ref="F2117">_xlfn.IFS(G2117&gt;H2117,"W",G2117&lt;H2117,"L",G2117=H2117,"---")</f>
        <v>W</v>
      </c>
      <c r="G2117" s="165">
        <v>8</v>
      </c>
      <c r="H2117" s="165">
        <v>5</v>
      </c>
      <c r="I2117" s="95" t="str" cm="1">
        <f t="array" ref="I2117">_xlfn.IFS(H2117&gt;G2117,"W",H2117&lt;G2117,"L",H2117=G2117,"---")</f>
        <v>L</v>
      </c>
      <c r="J2117" s="95">
        <f t="shared" si="137"/>
        <v>0</v>
      </c>
      <c r="K2117" s="95" t="str">
        <f t="shared" si="139"/>
        <v>STL</v>
      </c>
      <c r="L2117" s="95">
        <v>26</v>
      </c>
      <c r="M2117" s="95">
        <f>COUNTIF($D$3:K2117,K2117)</f>
        <v>133</v>
      </c>
    </row>
    <row r="2118" spans="1:13" x14ac:dyDescent="0.25">
      <c r="A2118" s="95">
        <v>2116</v>
      </c>
      <c r="B2118" s="95">
        <f>COUNTIF($D$3:K2118,D2118)</f>
        <v>132</v>
      </c>
      <c r="C2118" s="95">
        <v>23</v>
      </c>
      <c r="D2118" s="95" t="str">
        <f t="shared" si="138"/>
        <v>MIA</v>
      </c>
      <c r="E2118" s="95">
        <f t="shared" si="136"/>
        <v>1</v>
      </c>
      <c r="F2118" s="95" t="str" cm="1">
        <f t="array" ref="F2118">_xlfn.IFS(G2118&gt;H2118,"W",G2118&lt;H2118,"L",G2118=H2118,"---")</f>
        <v>W</v>
      </c>
      <c r="G2118" s="165">
        <v>6</v>
      </c>
      <c r="H2118" s="165">
        <v>4</v>
      </c>
      <c r="I2118" s="95" t="str" cm="1">
        <f t="array" ref="I2118">_xlfn.IFS(H2118&gt;G2118,"W",H2118&lt;G2118,"L",H2118=G2118,"---")</f>
        <v>L</v>
      </c>
      <c r="J2118" s="95">
        <f t="shared" si="137"/>
        <v>0</v>
      </c>
      <c r="K2118" s="95" t="str">
        <f t="shared" si="139"/>
        <v>COL</v>
      </c>
      <c r="L2118" s="95">
        <v>28</v>
      </c>
      <c r="M2118" s="95">
        <f>COUNTIF($D$3:K2118,K2118)</f>
        <v>132</v>
      </c>
    </row>
    <row r="2119" spans="1:13" x14ac:dyDescent="0.25">
      <c r="A2119" s="95">
        <v>2117</v>
      </c>
      <c r="B2119" s="95">
        <f>COUNTIF($D$3:K2119,D2119)</f>
        <v>133</v>
      </c>
      <c r="C2119" s="95">
        <v>18</v>
      </c>
      <c r="D2119" s="95" t="str">
        <f t="shared" si="138"/>
        <v>PHI</v>
      </c>
      <c r="E2119" s="95">
        <f t="shared" si="136"/>
        <v>0</v>
      </c>
      <c r="F2119" s="95" t="str" cm="1">
        <f t="array" ref="F2119">_xlfn.IFS(G2119&gt;H2119,"W",G2119&lt;H2119,"L",G2119=H2119,"---")</f>
        <v>L</v>
      </c>
      <c r="G2119" s="165">
        <v>1</v>
      </c>
      <c r="H2119" s="165">
        <v>2</v>
      </c>
      <c r="I2119" s="95" t="str" cm="1">
        <f t="array" ref="I2119">_xlfn.IFS(H2119&gt;G2119,"W",H2119&lt;G2119,"L",H2119=G2119,"---")</f>
        <v>W</v>
      </c>
      <c r="J2119" s="95">
        <f t="shared" si="137"/>
        <v>1</v>
      </c>
      <c r="K2119" s="95" t="str">
        <f t="shared" si="139"/>
        <v>LAP</v>
      </c>
      <c r="L2119" s="95">
        <v>29</v>
      </c>
      <c r="M2119" s="95">
        <f>COUNTIF($D$3:K2119,K2119)</f>
        <v>134</v>
      </c>
    </row>
    <row r="2120" spans="1:13" x14ac:dyDescent="0.25">
      <c r="A2120" s="95">
        <v>2118</v>
      </c>
      <c r="B2120" s="95">
        <f>COUNTIF($D$3:K2120,D2120)</f>
        <v>133</v>
      </c>
      <c r="C2120" s="95">
        <v>17</v>
      </c>
      <c r="D2120" s="95" t="str">
        <f t="shared" si="138"/>
        <v>NYC</v>
      </c>
      <c r="E2120" s="95">
        <f t="shared" si="136"/>
        <v>1</v>
      </c>
      <c r="F2120" s="95" t="str" cm="1">
        <f t="array" ref="F2120">_xlfn.IFS(G2120&gt;H2120,"W",G2120&lt;H2120,"L",G2120=H2120,"---")</f>
        <v>W</v>
      </c>
      <c r="G2120" s="165">
        <v>12</v>
      </c>
      <c r="H2120" s="165">
        <v>0</v>
      </c>
      <c r="I2120" s="95" t="str" cm="1">
        <f t="array" ref="I2120">_xlfn.IFS(H2120&gt;G2120,"W",H2120&lt;G2120,"L",H2120=G2120,"---")</f>
        <v>L</v>
      </c>
      <c r="J2120" s="95">
        <f t="shared" si="137"/>
        <v>0</v>
      </c>
      <c r="K2120" s="95" t="str">
        <f t="shared" si="139"/>
        <v>PHX</v>
      </c>
      <c r="L2120" s="95">
        <v>30</v>
      </c>
      <c r="M2120" s="95">
        <f>COUNTIF($D$3:K2120,K2120)</f>
        <v>133</v>
      </c>
    </row>
    <row r="2121" spans="1:13" x14ac:dyDescent="0.25">
      <c r="A2121" s="95">
        <v>2119</v>
      </c>
      <c r="B2121" s="95">
        <f>COUNTIF($D$3:K2121,D2121)</f>
        <v>132</v>
      </c>
      <c r="C2121" s="95">
        <v>20</v>
      </c>
      <c r="D2121" s="95" t="str">
        <f t="shared" si="138"/>
        <v>WAS</v>
      </c>
      <c r="E2121" s="95">
        <f t="shared" si="136"/>
        <v>1</v>
      </c>
      <c r="F2121" s="95" t="str" cm="1">
        <f t="array" ref="F2121">_xlfn.IFS(G2121&gt;H2121,"W",G2121&lt;H2121,"L",G2121=H2121,"---")</f>
        <v>W</v>
      </c>
      <c r="G2121" s="165">
        <v>9</v>
      </c>
      <c r="H2121" s="165">
        <v>5</v>
      </c>
      <c r="I2121" s="95" t="str" cm="1">
        <f t="array" ref="I2121">_xlfn.IFS(H2121&gt;G2121,"W",H2121&lt;G2121,"L",H2121=G2121,"---")</f>
        <v>L</v>
      </c>
      <c r="J2121" s="95">
        <f t="shared" si="137"/>
        <v>0</v>
      </c>
      <c r="K2121" s="95" t="str">
        <f t="shared" si="139"/>
        <v>SDT</v>
      </c>
      <c r="L2121" s="95">
        <v>31</v>
      </c>
      <c r="M2121" s="95">
        <f>COUNTIF($D$3:K2121,K2121)</f>
        <v>133</v>
      </c>
    </row>
    <row r="2122" spans="1:13" x14ac:dyDescent="0.25">
      <c r="A2122" s="95">
        <v>2120</v>
      </c>
      <c r="B2122" s="95">
        <f>COUNTIF($D$3:K2122,D2122)</f>
        <v>132</v>
      </c>
      <c r="C2122" s="95">
        <v>19</v>
      </c>
      <c r="D2122" s="95" t="str">
        <f t="shared" si="138"/>
        <v>BKN</v>
      </c>
      <c r="E2122" s="95">
        <f t="shared" si="136"/>
        <v>1</v>
      </c>
      <c r="F2122" s="95" t="str" cm="1">
        <f t="array" ref="F2122">_xlfn.IFS(G2122&gt;H2122,"W",G2122&lt;H2122,"L",G2122=H2122,"---")</f>
        <v>W</v>
      </c>
      <c r="G2122" s="165">
        <v>7</v>
      </c>
      <c r="H2122" s="165">
        <v>5</v>
      </c>
      <c r="I2122" s="95" t="str" cm="1">
        <f t="array" ref="I2122">_xlfn.IFS(H2122&gt;G2122,"W",H2122&lt;G2122,"L",H2122=G2122,"---")</f>
        <v>L</v>
      </c>
      <c r="J2122" s="95">
        <f t="shared" si="137"/>
        <v>0</v>
      </c>
      <c r="K2122" s="95" t="str">
        <f t="shared" si="139"/>
        <v>SFN</v>
      </c>
      <c r="L2122" s="95">
        <v>32</v>
      </c>
      <c r="M2122" s="95">
        <f>COUNTIF($D$3:K2122,K2122)</f>
        <v>132</v>
      </c>
    </row>
    <row r="2123" spans="1:13" x14ac:dyDescent="0.25">
      <c r="A2123" s="95">
        <v>2121</v>
      </c>
      <c r="B2123" s="95">
        <f>COUNTIF($D$3:K2123,D2123)</f>
        <v>134</v>
      </c>
      <c r="C2123" s="95">
        <v>14</v>
      </c>
      <c r="D2123" s="95" t="str">
        <f t="shared" si="138"/>
        <v>MIN</v>
      </c>
      <c r="E2123" s="95">
        <f t="shared" si="136"/>
        <v>1</v>
      </c>
      <c r="F2123" s="95" t="str" cm="1">
        <f t="array" ref="F2123">_xlfn.IFS(G2123&gt;H2123,"W",G2123&lt;H2123,"L",G2123=H2123,"---")</f>
        <v>W</v>
      </c>
      <c r="G2123" s="165">
        <v>8</v>
      </c>
      <c r="H2123" s="165">
        <v>3</v>
      </c>
      <c r="I2123" s="95" t="str" cm="1">
        <f t="array" ref="I2123">_xlfn.IFS(H2123&gt;G2123,"W",H2123&lt;G2123,"L",H2123=G2123,"---")</f>
        <v>L</v>
      </c>
      <c r="J2123" s="95">
        <f t="shared" si="137"/>
        <v>0</v>
      </c>
      <c r="K2123" s="95" t="str">
        <f t="shared" si="139"/>
        <v>NYS</v>
      </c>
      <c r="L2123" s="95">
        <v>1</v>
      </c>
      <c r="M2123" s="95">
        <f>COUNTIF($D$3:K2123,K2123)</f>
        <v>134</v>
      </c>
    </row>
    <row r="2124" spans="1:13" x14ac:dyDescent="0.25">
      <c r="A2124" s="95">
        <v>2122</v>
      </c>
      <c r="B2124" s="95">
        <f>COUNTIF($D$3:K2124,D2124)</f>
        <v>135</v>
      </c>
      <c r="C2124" s="95">
        <v>13</v>
      </c>
      <c r="D2124" s="95" t="str">
        <f t="shared" si="138"/>
        <v>KCM</v>
      </c>
      <c r="E2124" s="95">
        <f t="shared" si="136"/>
        <v>1</v>
      </c>
      <c r="F2124" s="95" t="str" cm="1">
        <f t="array" ref="F2124">_xlfn.IFS(G2124&gt;H2124,"W",G2124&lt;H2124,"L",G2124=H2124,"---")</f>
        <v>W</v>
      </c>
      <c r="G2124" s="165">
        <v>3</v>
      </c>
      <c r="H2124" s="165">
        <v>2</v>
      </c>
      <c r="I2124" s="95" t="str" cm="1">
        <f t="array" ref="I2124">_xlfn.IFS(H2124&gt;G2124,"W",H2124&lt;G2124,"L",H2124=G2124,"---")</f>
        <v>L</v>
      </c>
      <c r="J2124" s="95">
        <f t="shared" si="137"/>
        <v>0</v>
      </c>
      <c r="K2124" s="95" t="str">
        <f t="shared" si="139"/>
        <v>BOS</v>
      </c>
      <c r="L2124" s="95">
        <v>2</v>
      </c>
      <c r="M2124" s="95">
        <f>COUNTIF($D$3:K2124,K2124)</f>
        <v>134</v>
      </c>
    </row>
    <row r="2125" spans="1:13" x14ac:dyDescent="0.25">
      <c r="A2125" s="95">
        <v>2123</v>
      </c>
      <c r="B2125" s="95">
        <f>COUNTIF($D$3:K2125,D2125)</f>
        <v>133</v>
      </c>
      <c r="C2125" s="95">
        <v>16</v>
      </c>
      <c r="D2125" s="95" t="str">
        <f t="shared" si="138"/>
        <v>HOU</v>
      </c>
      <c r="E2125" s="95">
        <f t="shared" si="136"/>
        <v>1</v>
      </c>
      <c r="F2125" s="95" t="str" cm="1">
        <f t="array" ref="F2125">_xlfn.IFS(G2125&gt;H2125,"W",G2125&lt;H2125,"L",G2125=H2125,"---")</f>
        <v>W</v>
      </c>
      <c r="G2125" s="165">
        <v>9</v>
      </c>
      <c r="H2125" s="165">
        <v>1</v>
      </c>
      <c r="I2125" s="95" t="str" cm="1">
        <f t="array" ref="I2125">_xlfn.IFS(H2125&gt;G2125,"W",H2125&lt;G2125,"L",H2125=G2125,"---")</f>
        <v>L</v>
      </c>
      <c r="J2125" s="95">
        <f t="shared" si="137"/>
        <v>0</v>
      </c>
      <c r="K2125" s="95" t="str">
        <f t="shared" si="139"/>
        <v>BAL</v>
      </c>
      <c r="L2125" s="95">
        <v>3</v>
      </c>
      <c r="M2125" s="95">
        <f>COUNTIF($D$3:K2125,K2125)</f>
        <v>133</v>
      </c>
    </row>
    <row r="2126" spans="1:13" x14ac:dyDescent="0.25">
      <c r="A2126" s="95">
        <v>2124</v>
      </c>
      <c r="B2126" s="95">
        <f>COUNTIF($D$3:K2126,D2126)</f>
        <v>134</v>
      </c>
      <c r="C2126" s="95">
        <v>15</v>
      </c>
      <c r="D2126" s="95" t="str">
        <f t="shared" si="138"/>
        <v>DAL</v>
      </c>
      <c r="E2126" s="95">
        <f t="shared" si="136"/>
        <v>1</v>
      </c>
      <c r="F2126" s="95" t="str" cm="1">
        <f t="array" ref="F2126">_xlfn.IFS(G2126&gt;H2126,"W",G2126&lt;H2126,"L",G2126=H2126,"---")</f>
        <v>W</v>
      </c>
      <c r="G2126" s="165">
        <v>5</v>
      </c>
      <c r="H2126" s="165">
        <v>4</v>
      </c>
      <c r="I2126" s="95" t="str" cm="1">
        <f t="array" ref="I2126">_xlfn.IFS(H2126&gt;G2126,"W",H2126&lt;G2126,"L",H2126=G2126,"---")</f>
        <v>L</v>
      </c>
      <c r="J2126" s="95">
        <f t="shared" si="137"/>
        <v>0</v>
      </c>
      <c r="K2126" s="95" t="str">
        <f t="shared" si="139"/>
        <v>CLE</v>
      </c>
      <c r="L2126" s="95">
        <v>4</v>
      </c>
      <c r="M2126" s="95">
        <f>COUNTIF($D$3:K2126,K2126)</f>
        <v>133</v>
      </c>
    </row>
    <row r="2127" spans="1:13" x14ac:dyDescent="0.25">
      <c r="A2127" s="95">
        <v>2125</v>
      </c>
      <c r="B2127" s="95">
        <f>COUNTIF($D$3:K2127,D2127)</f>
        <v>134</v>
      </c>
      <c r="C2127" s="95">
        <v>10</v>
      </c>
      <c r="D2127" s="95" t="str">
        <f t="shared" si="138"/>
        <v>OAK</v>
      </c>
      <c r="E2127" s="95">
        <f t="shared" si="136"/>
        <v>0</v>
      </c>
      <c r="F2127" s="95" t="str" cm="1">
        <f t="array" ref="F2127">_xlfn.IFS(G2127&gt;H2127,"W",G2127&lt;H2127,"L",G2127=H2127,"---")</f>
        <v>L</v>
      </c>
      <c r="G2127" s="165">
        <v>5</v>
      </c>
      <c r="H2127" s="165">
        <v>7</v>
      </c>
      <c r="I2127" s="95" t="str" cm="1">
        <f t="array" ref="I2127">_xlfn.IFS(H2127&gt;G2127,"W",H2127&lt;G2127,"L",H2127=G2127,"---")</f>
        <v>W</v>
      </c>
      <c r="J2127" s="95">
        <f t="shared" si="137"/>
        <v>1</v>
      </c>
      <c r="K2127" s="95" t="str">
        <f t="shared" si="139"/>
        <v>DET</v>
      </c>
      <c r="L2127" s="95">
        <v>5</v>
      </c>
      <c r="M2127" s="95">
        <f>COUNTIF($D$3:K2127,K2127)</f>
        <v>133</v>
      </c>
    </row>
    <row r="2128" spans="1:13" x14ac:dyDescent="0.25">
      <c r="A2128" s="95">
        <v>2126</v>
      </c>
      <c r="B2128" s="95">
        <f>COUNTIF($D$3:K2128,D2128)</f>
        <v>133</v>
      </c>
      <c r="C2128" s="95">
        <v>9</v>
      </c>
      <c r="D2128" s="95" t="str">
        <f t="shared" si="138"/>
        <v>SEA</v>
      </c>
      <c r="E2128" s="95">
        <f t="shared" si="136"/>
        <v>0</v>
      </c>
      <c r="F2128" s="95" t="str" cm="1">
        <f t="array" ref="F2128">_xlfn.IFS(G2128&gt;H2128,"W",G2128&lt;H2128,"L",G2128=H2128,"---")</f>
        <v>L</v>
      </c>
      <c r="G2128" s="165">
        <v>2</v>
      </c>
      <c r="H2128" s="165">
        <v>4</v>
      </c>
      <c r="I2128" s="95" t="str" cm="1">
        <f t="array" ref="I2128">_xlfn.IFS(H2128&gt;G2128,"W",H2128&lt;G2128,"L",H2128=G2128,"---")</f>
        <v>W</v>
      </c>
      <c r="J2128" s="95">
        <f t="shared" si="137"/>
        <v>1</v>
      </c>
      <c r="K2128" s="95" t="str">
        <f t="shared" si="139"/>
        <v>ORL</v>
      </c>
      <c r="L2128" s="95">
        <v>6</v>
      </c>
      <c r="M2128" s="95">
        <f>COUNTIF($D$3:K2128,K2128)</f>
        <v>134</v>
      </c>
    </row>
    <row r="2129" spans="1:13" x14ac:dyDescent="0.25">
      <c r="A2129" s="95">
        <v>2127</v>
      </c>
      <c r="B2129" s="95">
        <f>COUNTIF($D$3:K2129,D2129)</f>
        <v>133</v>
      </c>
      <c r="C2129" s="95">
        <v>12</v>
      </c>
      <c r="D2129" s="95" t="str">
        <f t="shared" si="138"/>
        <v>CHR</v>
      </c>
      <c r="E2129" s="95">
        <f t="shared" si="136"/>
        <v>0</v>
      </c>
      <c r="F2129" s="95" t="str" cm="1">
        <f t="array" ref="F2129">_xlfn.IFS(G2129&gt;H2129,"W",G2129&lt;H2129,"L",G2129=H2129,"---")</f>
        <v>L</v>
      </c>
      <c r="G2129" s="165">
        <v>3</v>
      </c>
      <c r="H2129" s="165">
        <v>11</v>
      </c>
      <c r="I2129" s="95" t="str" cm="1">
        <f t="array" ref="I2129">_xlfn.IFS(H2129&gt;G2129,"W",H2129&lt;G2129,"L",H2129=G2129,"---")</f>
        <v>W</v>
      </c>
      <c r="J2129" s="95">
        <f t="shared" si="137"/>
        <v>1</v>
      </c>
      <c r="K2129" s="95" t="str">
        <f t="shared" si="139"/>
        <v>IND</v>
      </c>
      <c r="L2129" s="95">
        <v>7</v>
      </c>
      <c r="M2129" s="95">
        <f>COUNTIF($D$3:K2129,K2129)</f>
        <v>133</v>
      </c>
    </row>
    <row r="2130" spans="1:13" x14ac:dyDescent="0.25">
      <c r="A2130" s="95">
        <v>2128</v>
      </c>
      <c r="B2130" s="95">
        <f>COUNTIF($D$3:K2130,D2130)</f>
        <v>134</v>
      </c>
      <c r="C2130" s="95">
        <v>22</v>
      </c>
      <c r="D2130" s="95" t="str">
        <f t="shared" si="138"/>
        <v>ATL</v>
      </c>
      <c r="E2130" s="95">
        <f t="shared" si="136"/>
        <v>0</v>
      </c>
      <c r="F2130" s="95" t="str" cm="1">
        <f t="array" ref="F2130">_xlfn.IFS(G2130&gt;H2130,"W",G2130&lt;H2130,"L",G2130=H2130,"---")</f>
        <v>L</v>
      </c>
      <c r="G2130" s="165">
        <v>5</v>
      </c>
      <c r="H2130" s="165">
        <v>6</v>
      </c>
      <c r="I2130" s="95" t="str" cm="1">
        <f t="array" ref="I2130">_xlfn.IFS(H2130&gt;G2130,"W",H2130&lt;G2130,"L",H2130=G2130,"---")</f>
        <v>W</v>
      </c>
      <c r="J2130" s="95">
        <f t="shared" si="137"/>
        <v>1</v>
      </c>
      <c r="K2130" s="95" t="str">
        <f t="shared" si="139"/>
        <v>CHC</v>
      </c>
      <c r="L2130" s="95">
        <v>25</v>
      </c>
      <c r="M2130" s="95">
        <f>COUNTIF($D$3:K2130,K2130)</f>
        <v>133</v>
      </c>
    </row>
    <row r="2131" spans="1:13" x14ac:dyDescent="0.25">
      <c r="A2131" s="95">
        <v>2129</v>
      </c>
      <c r="B2131" s="95">
        <f>COUNTIF($D$3:K2131,D2131)</f>
        <v>133</v>
      </c>
      <c r="C2131" s="95">
        <v>21</v>
      </c>
      <c r="D2131" s="95" t="str">
        <f t="shared" si="138"/>
        <v>PIT</v>
      </c>
      <c r="E2131" s="95">
        <f t="shared" si="136"/>
        <v>1</v>
      </c>
      <c r="F2131" s="95" t="str" cm="1">
        <f t="array" ref="F2131">_xlfn.IFS(G2131&gt;H2131,"W",G2131&lt;H2131,"L",G2131=H2131,"---")</f>
        <v>W</v>
      </c>
      <c r="G2131" s="165">
        <v>5</v>
      </c>
      <c r="H2131" s="165">
        <v>4</v>
      </c>
      <c r="I2131" s="95" t="str" cm="1">
        <f t="array" ref="I2131">_xlfn.IFS(H2131&gt;G2131,"W",H2131&lt;G2131,"L",H2131=G2131,"---")</f>
        <v>L</v>
      </c>
      <c r="J2131" s="95">
        <f t="shared" si="137"/>
        <v>0</v>
      </c>
      <c r="K2131" s="95" t="str">
        <f t="shared" si="139"/>
        <v>STL</v>
      </c>
      <c r="L2131" s="95">
        <v>26</v>
      </c>
      <c r="M2131" s="95">
        <f>COUNTIF($D$3:K2131,K2131)</f>
        <v>134</v>
      </c>
    </row>
    <row r="2132" spans="1:13" x14ac:dyDescent="0.25">
      <c r="A2132" s="95">
        <v>2130</v>
      </c>
      <c r="B2132" s="95">
        <f>COUNTIF($D$3:K2132,D2132)</f>
        <v>133</v>
      </c>
      <c r="C2132" s="95">
        <v>23</v>
      </c>
      <c r="D2132" s="95" t="str">
        <f t="shared" si="138"/>
        <v>MIA</v>
      </c>
      <c r="E2132" s="95">
        <f t="shared" si="136"/>
        <v>0</v>
      </c>
      <c r="F2132" s="95" t="str" cm="1">
        <f t="array" ref="F2132">_xlfn.IFS(G2132&gt;H2132,"W",G2132&lt;H2132,"L",G2132=H2132,"---")</f>
        <v>L</v>
      </c>
      <c r="G2132" s="165">
        <v>5</v>
      </c>
      <c r="H2132" s="165">
        <v>7</v>
      </c>
      <c r="I2132" s="95" t="str" cm="1">
        <f t="array" ref="I2132">_xlfn.IFS(H2132&gt;G2132,"W",H2132&lt;G2132,"L",H2132=G2132,"---")</f>
        <v>W</v>
      </c>
      <c r="J2132" s="95">
        <f t="shared" si="137"/>
        <v>1</v>
      </c>
      <c r="K2132" s="95" t="str">
        <f t="shared" si="139"/>
        <v>COL</v>
      </c>
      <c r="L2132" s="95">
        <v>28</v>
      </c>
      <c r="M2132" s="95">
        <f>COUNTIF($D$3:K2132,K2132)</f>
        <v>133</v>
      </c>
    </row>
    <row r="2133" spans="1:13" x14ac:dyDescent="0.25">
      <c r="A2133" s="95">
        <v>2131</v>
      </c>
      <c r="B2133" s="95">
        <f>COUNTIF($D$3:K2133,D2133)</f>
        <v>134</v>
      </c>
      <c r="C2133" s="95">
        <v>18</v>
      </c>
      <c r="D2133" s="95" t="str">
        <f t="shared" si="138"/>
        <v>PHI</v>
      </c>
      <c r="E2133" s="95">
        <f t="shared" si="136"/>
        <v>0</v>
      </c>
      <c r="F2133" s="95" t="str" cm="1">
        <f t="array" ref="F2133">_xlfn.IFS(G2133&gt;H2133,"W",G2133&lt;H2133,"L",G2133=H2133,"---")</f>
        <v>L</v>
      </c>
      <c r="G2133" s="165">
        <v>2</v>
      </c>
      <c r="H2133" s="165">
        <v>4</v>
      </c>
      <c r="I2133" s="95" t="str" cm="1">
        <f t="array" ref="I2133">_xlfn.IFS(H2133&gt;G2133,"W",H2133&lt;G2133,"L",H2133=G2133,"---")</f>
        <v>W</v>
      </c>
      <c r="J2133" s="95">
        <f t="shared" si="137"/>
        <v>1</v>
      </c>
      <c r="K2133" s="95" t="str">
        <f t="shared" si="139"/>
        <v>LAP</v>
      </c>
      <c r="L2133" s="95">
        <v>29</v>
      </c>
      <c r="M2133" s="95">
        <f>COUNTIF($D$3:K2133,K2133)</f>
        <v>135</v>
      </c>
    </row>
    <row r="2134" spans="1:13" x14ac:dyDescent="0.25">
      <c r="A2134" s="95">
        <v>2132</v>
      </c>
      <c r="B2134" s="95">
        <f>COUNTIF($D$3:K2134,D2134)</f>
        <v>134</v>
      </c>
      <c r="C2134" s="95">
        <v>17</v>
      </c>
      <c r="D2134" s="95" t="str">
        <f t="shared" si="138"/>
        <v>NYC</v>
      </c>
      <c r="E2134" s="95">
        <f t="shared" si="136"/>
        <v>0</v>
      </c>
      <c r="F2134" s="95" t="str" cm="1">
        <f t="array" ref="F2134">_xlfn.IFS(G2134&gt;H2134,"W",G2134&lt;H2134,"L",G2134=H2134,"---")</f>
        <v>L</v>
      </c>
      <c r="G2134" s="165">
        <v>3</v>
      </c>
      <c r="H2134" s="165">
        <v>7</v>
      </c>
      <c r="I2134" s="95" t="str" cm="1">
        <f t="array" ref="I2134">_xlfn.IFS(H2134&gt;G2134,"W",H2134&lt;G2134,"L",H2134=G2134,"---")</f>
        <v>W</v>
      </c>
      <c r="J2134" s="95">
        <f t="shared" si="137"/>
        <v>1</v>
      </c>
      <c r="K2134" s="95" t="str">
        <f t="shared" si="139"/>
        <v>PHX</v>
      </c>
      <c r="L2134" s="95">
        <v>30</v>
      </c>
      <c r="M2134" s="95">
        <f>COUNTIF($D$3:K2134,K2134)</f>
        <v>134</v>
      </c>
    </row>
    <row r="2135" spans="1:13" x14ac:dyDescent="0.25">
      <c r="A2135" s="95">
        <v>2133</v>
      </c>
      <c r="B2135" s="95">
        <f>COUNTIF($D$3:K2135,D2135)</f>
        <v>133</v>
      </c>
      <c r="C2135" s="95">
        <v>20</v>
      </c>
      <c r="D2135" s="95" t="str">
        <f t="shared" si="138"/>
        <v>WAS</v>
      </c>
      <c r="E2135" s="95">
        <f t="shared" si="136"/>
        <v>1</v>
      </c>
      <c r="F2135" s="95" t="str" cm="1">
        <f t="array" ref="F2135">_xlfn.IFS(G2135&gt;H2135,"W",G2135&lt;H2135,"L",G2135=H2135,"---")</f>
        <v>W</v>
      </c>
      <c r="G2135" s="165">
        <v>9</v>
      </c>
      <c r="H2135" s="165">
        <v>6</v>
      </c>
      <c r="I2135" s="95" t="str" cm="1">
        <f t="array" ref="I2135">_xlfn.IFS(H2135&gt;G2135,"W",H2135&lt;G2135,"L",H2135=G2135,"---")</f>
        <v>L</v>
      </c>
      <c r="J2135" s="95">
        <f t="shared" si="137"/>
        <v>0</v>
      </c>
      <c r="K2135" s="95" t="str">
        <f t="shared" si="139"/>
        <v>SDT</v>
      </c>
      <c r="L2135" s="95">
        <v>31</v>
      </c>
      <c r="M2135" s="95">
        <f>COUNTIF($D$3:K2135,K2135)</f>
        <v>134</v>
      </c>
    </row>
    <row r="2136" spans="1:13" x14ac:dyDescent="0.25">
      <c r="A2136" s="95">
        <v>2134</v>
      </c>
      <c r="B2136" s="95">
        <f>COUNTIF($D$3:K2136,D2136)</f>
        <v>133</v>
      </c>
      <c r="C2136" s="95">
        <v>19</v>
      </c>
      <c r="D2136" s="95" t="str">
        <f t="shared" si="138"/>
        <v>BKN</v>
      </c>
      <c r="E2136" s="95">
        <f t="shared" si="136"/>
        <v>1</v>
      </c>
      <c r="F2136" s="95" t="str" cm="1">
        <f t="array" ref="F2136">_xlfn.IFS(G2136&gt;H2136,"W",G2136&lt;H2136,"L",G2136=H2136,"---")</f>
        <v>W</v>
      </c>
      <c r="G2136" s="165">
        <v>4</v>
      </c>
      <c r="H2136" s="165">
        <v>2</v>
      </c>
      <c r="I2136" s="95" t="str" cm="1">
        <f t="array" ref="I2136">_xlfn.IFS(H2136&gt;G2136,"W",H2136&lt;G2136,"L",H2136=G2136,"---")</f>
        <v>L</v>
      </c>
      <c r="J2136" s="95">
        <f t="shared" si="137"/>
        <v>0</v>
      </c>
      <c r="K2136" s="95" t="str">
        <f t="shared" si="139"/>
        <v>SFN</v>
      </c>
      <c r="L2136" s="95">
        <v>32</v>
      </c>
      <c r="M2136" s="95">
        <f>COUNTIF($D$3:K2136,K2136)</f>
        <v>133</v>
      </c>
    </row>
    <row r="2137" spans="1:13" x14ac:dyDescent="0.25">
      <c r="A2137" s="95">
        <v>2135</v>
      </c>
      <c r="B2137" s="95">
        <f>COUNTIF($D$3:K2137,D2137)</f>
        <v>133</v>
      </c>
      <c r="C2137" s="95">
        <v>8</v>
      </c>
      <c r="D2137" s="95" t="str">
        <f t="shared" si="138"/>
        <v>MIL</v>
      </c>
      <c r="E2137" s="95">
        <f t="shared" si="136"/>
        <v>0</v>
      </c>
      <c r="F2137" s="95" t="str" cm="1">
        <f t="array" ref="F2137">_xlfn.IFS(G2137&gt;H2137,"W",G2137&lt;H2137,"L",G2137=H2137,"---")</f>
        <v>L</v>
      </c>
      <c r="G2137" s="165">
        <v>4</v>
      </c>
      <c r="H2137" s="165">
        <v>7</v>
      </c>
      <c r="I2137" s="95" t="str" cm="1">
        <f t="array" ref="I2137">_xlfn.IFS(H2137&gt;G2137,"W",H2137&lt;G2137,"L",H2137=G2137,"---")</f>
        <v>W</v>
      </c>
      <c r="J2137" s="95">
        <f t="shared" si="137"/>
        <v>1</v>
      </c>
      <c r="K2137" s="95" t="str">
        <f t="shared" si="139"/>
        <v>BAL</v>
      </c>
      <c r="L2137" s="95">
        <v>3</v>
      </c>
      <c r="M2137" s="95">
        <f>COUNTIF($D$3:K2137,K2137)</f>
        <v>134</v>
      </c>
    </row>
    <row r="2138" spans="1:13" x14ac:dyDescent="0.25">
      <c r="A2138" s="95">
        <v>2136</v>
      </c>
      <c r="B2138" s="95">
        <f>COUNTIF($D$3:K2138,D2138)</f>
        <v>134</v>
      </c>
      <c r="C2138" s="95">
        <v>7</v>
      </c>
      <c r="D2138" s="95" t="str">
        <f t="shared" si="138"/>
        <v>IND</v>
      </c>
      <c r="E2138" s="95">
        <f t="shared" ref="E2138:E2201" si="140">IF(F2138="W",1,0)</f>
        <v>0</v>
      </c>
      <c r="F2138" s="95" t="str" cm="1">
        <f t="array" ref="F2138">_xlfn.IFS(G2138&gt;H2138,"W",G2138&lt;H2138,"L",G2138=H2138,"---")</f>
        <v>L</v>
      </c>
      <c r="G2138" s="165">
        <v>4</v>
      </c>
      <c r="H2138" s="165">
        <v>17</v>
      </c>
      <c r="I2138" s="95" t="str" cm="1">
        <f t="array" ref="I2138">_xlfn.IFS(H2138&gt;G2138,"W",H2138&lt;G2138,"L",H2138=G2138,"---")</f>
        <v>W</v>
      </c>
      <c r="J2138" s="95">
        <f t="shared" ref="J2138:J2201" si="141">IF(I2138="W",1,0)</f>
        <v>1</v>
      </c>
      <c r="K2138" s="95" t="str">
        <f t="shared" si="139"/>
        <v>CLE</v>
      </c>
      <c r="L2138" s="95">
        <v>4</v>
      </c>
      <c r="M2138" s="95">
        <f>COUNTIF($D$3:K2138,K2138)</f>
        <v>134</v>
      </c>
    </row>
    <row r="2139" spans="1:13" x14ac:dyDescent="0.25">
      <c r="A2139" s="95">
        <v>2137</v>
      </c>
      <c r="B2139" s="95">
        <f>COUNTIF($D$3:K2139,D2139)</f>
        <v>135</v>
      </c>
      <c r="C2139" s="95">
        <v>2</v>
      </c>
      <c r="D2139" s="95" t="str">
        <f t="shared" si="138"/>
        <v>BOS</v>
      </c>
      <c r="E2139" s="95">
        <f t="shared" si="140"/>
        <v>0</v>
      </c>
      <c r="F2139" s="95" t="str" cm="1">
        <f t="array" ref="F2139">_xlfn.IFS(G2139&gt;H2139,"W",G2139&lt;H2139,"L",G2139=H2139,"---")</f>
        <v>L</v>
      </c>
      <c r="G2139" s="165">
        <v>3</v>
      </c>
      <c r="H2139" s="165">
        <v>5</v>
      </c>
      <c r="I2139" s="95" t="str" cm="1">
        <f t="array" ref="I2139">_xlfn.IFS(H2139&gt;G2139,"W",H2139&lt;G2139,"L",H2139=G2139,"---")</f>
        <v>W</v>
      </c>
      <c r="J2139" s="95">
        <f t="shared" si="141"/>
        <v>1</v>
      </c>
      <c r="K2139" s="95" t="str">
        <f t="shared" si="139"/>
        <v>DET</v>
      </c>
      <c r="L2139" s="95">
        <v>5</v>
      </c>
      <c r="M2139" s="95">
        <f>COUNTIF($D$3:K2139,K2139)</f>
        <v>134</v>
      </c>
    </row>
    <row r="2140" spans="1:13" x14ac:dyDescent="0.25">
      <c r="A2140" s="95">
        <v>2138</v>
      </c>
      <c r="B2140" s="95">
        <f>COUNTIF($D$3:K2140,D2140)</f>
        <v>135</v>
      </c>
      <c r="C2140" s="95">
        <v>1</v>
      </c>
      <c r="D2140" s="95" t="str">
        <f t="shared" si="138"/>
        <v>NYS</v>
      </c>
      <c r="E2140" s="95">
        <f t="shared" si="140"/>
        <v>1</v>
      </c>
      <c r="F2140" s="95" t="str" cm="1">
        <f t="array" ref="F2140">_xlfn.IFS(G2140&gt;H2140,"W",G2140&lt;H2140,"L",G2140=H2140,"---")</f>
        <v>W</v>
      </c>
      <c r="G2140" s="165">
        <v>8</v>
      </c>
      <c r="H2140" s="165">
        <v>2</v>
      </c>
      <c r="I2140" s="95" t="str" cm="1">
        <f t="array" ref="I2140">_xlfn.IFS(H2140&gt;G2140,"W",H2140&lt;G2140,"L",H2140=G2140,"---")</f>
        <v>L</v>
      </c>
      <c r="J2140" s="95">
        <f t="shared" si="141"/>
        <v>0</v>
      </c>
      <c r="K2140" s="95" t="str">
        <f t="shared" si="139"/>
        <v>ORL</v>
      </c>
      <c r="L2140" s="95">
        <v>6</v>
      </c>
      <c r="M2140" s="95">
        <f>COUNTIF($D$3:K2140,K2140)</f>
        <v>135</v>
      </c>
    </row>
    <row r="2141" spans="1:13" x14ac:dyDescent="0.25">
      <c r="A2141" s="95">
        <v>2139</v>
      </c>
      <c r="B2141" s="95">
        <f>COUNTIF($D$3:K2141,D2141)</f>
        <v>135</v>
      </c>
      <c r="C2141" s="95">
        <v>14</v>
      </c>
      <c r="D2141" s="95" t="str">
        <f t="shared" si="138"/>
        <v>MIN</v>
      </c>
      <c r="E2141" s="95">
        <f t="shared" si="140"/>
        <v>1</v>
      </c>
      <c r="F2141" s="95" t="str" cm="1">
        <f t="array" ref="F2141">_xlfn.IFS(G2141&gt;H2141,"W",G2141&lt;H2141,"L",G2141=H2141,"---")</f>
        <v>W</v>
      </c>
      <c r="G2141" s="165">
        <v>9</v>
      </c>
      <c r="H2141" s="165">
        <v>5</v>
      </c>
      <c r="I2141" s="95" t="str" cm="1">
        <f t="array" ref="I2141">_xlfn.IFS(H2141&gt;G2141,"W",H2141&lt;G2141,"L",H2141=G2141,"---")</f>
        <v>L</v>
      </c>
      <c r="J2141" s="95">
        <f t="shared" si="141"/>
        <v>0</v>
      </c>
      <c r="K2141" s="95" t="str">
        <f t="shared" si="139"/>
        <v>SEA</v>
      </c>
      <c r="L2141" s="95">
        <v>9</v>
      </c>
      <c r="M2141" s="95">
        <f>COUNTIF($D$3:K2141,K2141)</f>
        <v>134</v>
      </c>
    </row>
    <row r="2142" spans="1:13" x14ac:dyDescent="0.25">
      <c r="A2142" s="95">
        <v>2140</v>
      </c>
      <c r="B2142" s="95">
        <f>COUNTIF($D$3:K2142,D2142)</f>
        <v>134</v>
      </c>
      <c r="C2142" s="95">
        <v>16</v>
      </c>
      <c r="D2142" s="95" t="str">
        <f t="shared" si="138"/>
        <v>HOU</v>
      </c>
      <c r="E2142" s="95">
        <f t="shared" si="140"/>
        <v>1</v>
      </c>
      <c r="F2142" s="95" t="str" cm="1">
        <f t="array" ref="F2142">_xlfn.IFS(G2142&gt;H2142,"W",G2142&lt;H2142,"L",G2142=H2142,"---")</f>
        <v>W</v>
      </c>
      <c r="G2142" s="165">
        <v>10</v>
      </c>
      <c r="H2142" s="165">
        <v>2</v>
      </c>
      <c r="I2142" s="95" t="str" cm="1">
        <f t="array" ref="I2142">_xlfn.IFS(H2142&gt;G2142,"W",H2142&lt;G2142,"L",H2142=G2142,"---")</f>
        <v>L</v>
      </c>
      <c r="J2142" s="95">
        <f t="shared" si="141"/>
        <v>0</v>
      </c>
      <c r="K2142" s="95" t="str">
        <f t="shared" si="139"/>
        <v>LAA</v>
      </c>
      <c r="L2142" s="95">
        <v>11</v>
      </c>
      <c r="M2142" s="95">
        <f>COUNTIF($D$3:K2142,K2142)</f>
        <v>133</v>
      </c>
    </row>
    <row r="2143" spans="1:13" x14ac:dyDescent="0.25">
      <c r="A2143" s="95">
        <v>2141</v>
      </c>
      <c r="B2143" s="95">
        <f>COUNTIF($D$3:K2143,D2143)</f>
        <v>135</v>
      </c>
      <c r="C2143" s="95">
        <v>15</v>
      </c>
      <c r="D2143" s="95" t="str">
        <f t="shared" si="138"/>
        <v>DAL</v>
      </c>
      <c r="E2143" s="95">
        <f t="shared" si="140"/>
        <v>1</v>
      </c>
      <c r="F2143" s="95" t="str" cm="1">
        <f t="array" ref="F2143">_xlfn.IFS(G2143&gt;H2143,"W",G2143&lt;H2143,"L",G2143=H2143,"---")</f>
        <v>W</v>
      </c>
      <c r="G2143" s="165">
        <v>2</v>
      </c>
      <c r="H2143" s="165">
        <v>1</v>
      </c>
      <c r="I2143" s="95" t="str" cm="1">
        <f t="array" ref="I2143">_xlfn.IFS(H2143&gt;G2143,"W",H2143&lt;G2143,"L",H2143=G2143,"---")</f>
        <v>L</v>
      </c>
      <c r="J2143" s="95">
        <f t="shared" si="141"/>
        <v>0</v>
      </c>
      <c r="K2143" s="95" t="str">
        <f t="shared" si="139"/>
        <v>CHR</v>
      </c>
      <c r="L2143" s="95">
        <v>12</v>
      </c>
      <c r="M2143" s="95">
        <f>COUNTIF($D$3:K2143,K2143)</f>
        <v>134</v>
      </c>
    </row>
    <row r="2144" spans="1:13" x14ac:dyDescent="0.25">
      <c r="A2144" s="95">
        <v>2142</v>
      </c>
      <c r="B2144" s="95">
        <f>COUNTIF($D$3:K2144,D2144)</f>
        <v>135</v>
      </c>
      <c r="C2144" s="95">
        <v>10</v>
      </c>
      <c r="D2144" s="95" t="str">
        <f t="shared" si="138"/>
        <v>OAK</v>
      </c>
      <c r="E2144" s="95">
        <f t="shared" si="140"/>
        <v>0</v>
      </c>
      <c r="F2144" s="95" t="str" cm="1">
        <f t="array" ref="F2144">_xlfn.IFS(G2144&gt;H2144,"W",G2144&lt;H2144,"L",G2144=H2144,"---")</f>
        <v>L</v>
      </c>
      <c r="G2144" s="165">
        <v>3</v>
      </c>
      <c r="H2144" s="165">
        <v>10</v>
      </c>
      <c r="I2144" s="95" t="str" cm="1">
        <f t="array" ref="I2144">_xlfn.IFS(H2144&gt;G2144,"W",H2144&lt;G2144,"L",H2144=G2144,"---")</f>
        <v>W</v>
      </c>
      <c r="J2144" s="95">
        <f t="shared" si="141"/>
        <v>1</v>
      </c>
      <c r="K2144" s="95" t="str">
        <f t="shared" si="139"/>
        <v>KCM</v>
      </c>
      <c r="L2144" s="95">
        <v>13</v>
      </c>
      <c r="M2144" s="95">
        <f>COUNTIF($D$3:K2144,K2144)</f>
        <v>136</v>
      </c>
    </row>
    <row r="2145" spans="1:13" x14ac:dyDescent="0.25">
      <c r="A2145" s="95">
        <v>2143</v>
      </c>
      <c r="B2145" s="95">
        <f>COUNTIF($D$3:K2145,D2145)</f>
        <v>135</v>
      </c>
      <c r="C2145" s="95">
        <v>22</v>
      </c>
      <c r="D2145" s="95" t="str">
        <f t="shared" si="138"/>
        <v>ATL</v>
      </c>
      <c r="E2145" s="95">
        <f t="shared" si="140"/>
        <v>1</v>
      </c>
      <c r="F2145" s="95" t="str" cm="1">
        <f t="array" ref="F2145">_xlfn.IFS(G2145&gt;H2145,"W",G2145&lt;H2145,"L",G2145=H2145,"---")</f>
        <v>W</v>
      </c>
      <c r="G2145" s="165">
        <v>10</v>
      </c>
      <c r="H2145" s="165">
        <v>8</v>
      </c>
      <c r="I2145" s="95" t="str" cm="1">
        <f t="array" ref="I2145">_xlfn.IFS(H2145&gt;G2145,"W",H2145&lt;G2145,"L",H2145=G2145,"---")</f>
        <v>L</v>
      </c>
      <c r="J2145" s="95">
        <f t="shared" si="141"/>
        <v>0</v>
      </c>
      <c r="K2145" s="95" t="str">
        <f t="shared" si="139"/>
        <v>NYC</v>
      </c>
      <c r="L2145" s="95">
        <v>17</v>
      </c>
      <c r="M2145" s="95">
        <f>COUNTIF($D$3:K2145,K2145)</f>
        <v>135</v>
      </c>
    </row>
    <row r="2146" spans="1:13" x14ac:dyDescent="0.25">
      <c r="A2146" s="95">
        <v>2144</v>
      </c>
      <c r="B2146" s="95">
        <f>COUNTIF($D$3:K2146,D2146)</f>
        <v>134</v>
      </c>
      <c r="C2146" s="95">
        <v>21</v>
      </c>
      <c r="D2146" s="95" t="str">
        <f t="shared" si="138"/>
        <v>PIT</v>
      </c>
      <c r="E2146" s="95">
        <f t="shared" si="140"/>
        <v>1</v>
      </c>
      <c r="F2146" s="95" t="str" cm="1">
        <f t="array" ref="F2146">_xlfn.IFS(G2146&gt;H2146,"W",G2146&lt;H2146,"L",G2146=H2146,"---")</f>
        <v>W</v>
      </c>
      <c r="G2146" s="165">
        <v>5</v>
      </c>
      <c r="H2146" s="165">
        <v>2</v>
      </c>
      <c r="I2146" s="95" t="str" cm="1">
        <f t="array" ref="I2146">_xlfn.IFS(H2146&gt;G2146,"W",H2146&lt;G2146,"L",H2146=G2146,"---")</f>
        <v>L</v>
      </c>
      <c r="J2146" s="95">
        <f t="shared" si="141"/>
        <v>0</v>
      </c>
      <c r="K2146" s="95" t="str">
        <f t="shared" si="139"/>
        <v>PHI</v>
      </c>
      <c r="L2146" s="95">
        <v>18</v>
      </c>
      <c r="M2146" s="95">
        <f>COUNTIF($D$3:K2146,K2146)</f>
        <v>135</v>
      </c>
    </row>
    <row r="2147" spans="1:13" x14ac:dyDescent="0.25">
      <c r="A2147" s="95">
        <v>2145</v>
      </c>
      <c r="B2147" s="95">
        <f>COUNTIF($D$3:K2147,D2147)</f>
        <v>134</v>
      </c>
      <c r="C2147" s="95">
        <v>20</v>
      </c>
      <c r="D2147" s="95" t="str">
        <f t="shared" si="138"/>
        <v>WAS</v>
      </c>
      <c r="E2147" s="95">
        <f t="shared" si="140"/>
        <v>1</v>
      </c>
      <c r="F2147" s="95" t="str" cm="1">
        <f t="array" ref="F2147">_xlfn.IFS(G2147&gt;H2147,"W",G2147&lt;H2147,"L",G2147=H2147,"---")</f>
        <v>W</v>
      </c>
      <c r="G2147" s="165">
        <v>7</v>
      </c>
      <c r="H2147" s="165">
        <v>3</v>
      </c>
      <c r="I2147" s="95" t="str" cm="1">
        <f t="array" ref="I2147">_xlfn.IFS(H2147&gt;G2147,"W",H2147&lt;G2147,"L",H2147=G2147,"---")</f>
        <v>L</v>
      </c>
      <c r="J2147" s="95">
        <f t="shared" si="141"/>
        <v>0</v>
      </c>
      <c r="K2147" s="95" t="str">
        <f t="shared" si="139"/>
        <v>MIA</v>
      </c>
      <c r="L2147" s="95">
        <v>23</v>
      </c>
      <c r="M2147" s="95">
        <f>COUNTIF($D$3:K2147,K2147)</f>
        <v>134</v>
      </c>
    </row>
    <row r="2148" spans="1:13" x14ac:dyDescent="0.25">
      <c r="A2148" s="95">
        <v>2146</v>
      </c>
      <c r="B2148" s="95">
        <f>COUNTIF($D$3:K2148,D2148)</f>
        <v>134</v>
      </c>
      <c r="C2148" s="95">
        <v>19</v>
      </c>
      <c r="D2148" s="95" t="str">
        <f t="shared" si="138"/>
        <v>BKN</v>
      </c>
      <c r="E2148" s="95">
        <f t="shared" si="140"/>
        <v>0</v>
      </c>
      <c r="F2148" s="95" t="str" cm="1">
        <f t="array" ref="F2148">_xlfn.IFS(G2148&gt;H2148,"W",G2148&lt;H2148,"L",G2148=H2148,"---")</f>
        <v>L</v>
      </c>
      <c r="G2148" s="165">
        <v>2</v>
      </c>
      <c r="H2148" s="165">
        <v>10</v>
      </c>
      <c r="I2148" s="95" t="str" cm="1">
        <f t="array" ref="I2148">_xlfn.IFS(H2148&gt;G2148,"W",H2148&lt;G2148,"L",H2148=G2148,"---")</f>
        <v>W</v>
      </c>
      <c r="J2148" s="95">
        <f t="shared" si="141"/>
        <v>1</v>
      </c>
      <c r="K2148" s="95" t="str">
        <f t="shared" si="139"/>
        <v>CIN</v>
      </c>
      <c r="L2148" s="95">
        <v>24</v>
      </c>
      <c r="M2148" s="95">
        <f>COUNTIF($D$3:K2148,K2148)</f>
        <v>133</v>
      </c>
    </row>
    <row r="2149" spans="1:13" x14ac:dyDescent="0.25">
      <c r="A2149" s="95">
        <v>2147</v>
      </c>
      <c r="B2149" s="95">
        <f>COUNTIF($D$3:K2149,D2149)</f>
        <v>136</v>
      </c>
      <c r="C2149" s="95">
        <v>29</v>
      </c>
      <c r="D2149" s="95" t="str">
        <f t="shared" si="138"/>
        <v>LAP</v>
      </c>
      <c r="E2149" s="95">
        <f t="shared" si="140"/>
        <v>1</v>
      </c>
      <c r="F2149" s="95" t="str" cm="1">
        <f t="array" ref="F2149">_xlfn.IFS(G2149&gt;H2149,"W",G2149&lt;H2149,"L",G2149=H2149,"---")</f>
        <v>W</v>
      </c>
      <c r="G2149" s="165">
        <v>8</v>
      </c>
      <c r="H2149" s="165">
        <v>5</v>
      </c>
      <c r="I2149" s="95" t="str" cm="1">
        <f t="array" ref="I2149">_xlfn.IFS(H2149&gt;G2149,"W",H2149&lt;G2149,"L",H2149=G2149,"---")</f>
        <v>L</v>
      </c>
      <c r="J2149" s="95">
        <f t="shared" si="141"/>
        <v>0</v>
      </c>
      <c r="K2149" s="95" t="str">
        <f t="shared" si="139"/>
        <v>STL</v>
      </c>
      <c r="L2149" s="95">
        <v>26</v>
      </c>
      <c r="M2149" s="95">
        <f>COUNTIF($D$3:K2149,K2149)</f>
        <v>135</v>
      </c>
    </row>
    <row r="2150" spans="1:13" x14ac:dyDescent="0.25">
      <c r="A2150" s="95">
        <v>2148</v>
      </c>
      <c r="B2150" s="95">
        <f>COUNTIF($D$3:K2150,D2150)</f>
        <v>134</v>
      </c>
      <c r="C2150" s="95">
        <v>25</v>
      </c>
      <c r="D2150" s="95" t="str">
        <f t="shared" si="138"/>
        <v>CHC</v>
      </c>
      <c r="E2150" s="95">
        <f t="shared" si="140"/>
        <v>1</v>
      </c>
      <c r="F2150" s="95" t="str" cm="1">
        <f t="array" ref="F2150">_xlfn.IFS(G2150&gt;H2150,"W",G2150&lt;H2150,"L",G2150=H2150,"---")</f>
        <v>W</v>
      </c>
      <c r="G2150" s="165">
        <v>4</v>
      </c>
      <c r="H2150" s="165">
        <v>1</v>
      </c>
      <c r="I2150" s="95" t="str" cm="1">
        <f t="array" ref="I2150">_xlfn.IFS(H2150&gt;G2150,"W",H2150&lt;G2150,"L",H2150=G2150,"---")</f>
        <v>L</v>
      </c>
      <c r="J2150" s="95">
        <f t="shared" si="141"/>
        <v>0</v>
      </c>
      <c r="K2150" s="95" t="str">
        <f t="shared" si="139"/>
        <v>PHX</v>
      </c>
      <c r="L2150" s="95">
        <v>30</v>
      </c>
      <c r="M2150" s="95">
        <f>COUNTIF($D$3:K2150,K2150)</f>
        <v>135</v>
      </c>
    </row>
    <row r="2151" spans="1:13" x14ac:dyDescent="0.25">
      <c r="A2151" s="95">
        <v>2149</v>
      </c>
      <c r="B2151" s="95">
        <f>COUNTIF($D$3:K2151,D2151)</f>
        <v>134</v>
      </c>
      <c r="C2151" s="95">
        <v>28</v>
      </c>
      <c r="D2151" s="95" t="str">
        <f t="shared" si="138"/>
        <v>COL</v>
      </c>
      <c r="E2151" s="95">
        <f t="shared" si="140"/>
        <v>0</v>
      </c>
      <c r="F2151" s="95" t="str" cm="1">
        <f t="array" ref="F2151">_xlfn.IFS(G2151&gt;H2151,"W",G2151&lt;H2151,"L",G2151=H2151,"---")</f>
        <v>L</v>
      </c>
      <c r="G2151" s="165">
        <v>0</v>
      </c>
      <c r="H2151" s="165">
        <v>4</v>
      </c>
      <c r="I2151" s="95" t="str" cm="1">
        <f t="array" ref="I2151">_xlfn.IFS(H2151&gt;G2151,"W",H2151&lt;G2151,"L",H2151=G2151,"---")</f>
        <v>W</v>
      </c>
      <c r="J2151" s="95">
        <f t="shared" si="141"/>
        <v>1</v>
      </c>
      <c r="K2151" s="95" t="str">
        <f t="shared" si="139"/>
        <v>SDT</v>
      </c>
      <c r="L2151" s="95">
        <v>31</v>
      </c>
      <c r="M2151" s="95">
        <f>COUNTIF($D$3:K2151,K2151)</f>
        <v>135</v>
      </c>
    </row>
    <row r="2152" spans="1:13" x14ac:dyDescent="0.25">
      <c r="A2152" s="95">
        <v>2150</v>
      </c>
      <c r="B2152" s="95">
        <f>COUNTIF($D$3:K2152,D2152)</f>
        <v>133</v>
      </c>
      <c r="C2152" s="95">
        <v>27</v>
      </c>
      <c r="D2152" s="95" t="str">
        <f t="shared" si="138"/>
        <v>OKC</v>
      </c>
      <c r="E2152" s="95">
        <f t="shared" si="140"/>
        <v>1</v>
      </c>
      <c r="F2152" s="95" t="str" cm="1">
        <f t="array" ref="F2152">_xlfn.IFS(G2152&gt;H2152,"W",G2152&lt;H2152,"L",G2152=H2152,"---")</f>
        <v>W</v>
      </c>
      <c r="G2152" s="165">
        <v>6</v>
      </c>
      <c r="H2152" s="165">
        <v>3</v>
      </c>
      <c r="I2152" s="95" t="str" cm="1">
        <f t="array" ref="I2152">_xlfn.IFS(H2152&gt;G2152,"W",H2152&lt;G2152,"L",H2152=G2152,"---")</f>
        <v>L</v>
      </c>
      <c r="J2152" s="95">
        <f t="shared" si="141"/>
        <v>0</v>
      </c>
      <c r="K2152" s="95" t="str">
        <f t="shared" si="139"/>
        <v>SFN</v>
      </c>
      <c r="L2152" s="95">
        <v>32</v>
      </c>
      <c r="M2152" s="95">
        <f>COUNTIF($D$3:K2152,K2152)</f>
        <v>134</v>
      </c>
    </row>
    <row r="2153" spans="1:13" x14ac:dyDescent="0.25">
      <c r="A2153" s="95">
        <v>2151</v>
      </c>
      <c r="B2153" s="95">
        <f>COUNTIF($D$3:K2153,D2153)</f>
        <v>134</v>
      </c>
      <c r="C2153" s="95">
        <v>8</v>
      </c>
      <c r="D2153" s="95" t="str">
        <f t="shared" si="138"/>
        <v>MIL</v>
      </c>
      <c r="E2153" s="95">
        <f t="shared" si="140"/>
        <v>1</v>
      </c>
      <c r="F2153" s="95" t="str" cm="1">
        <f t="array" ref="F2153">_xlfn.IFS(G2153&gt;H2153,"W",G2153&lt;H2153,"L",G2153=H2153,"---")</f>
        <v>W</v>
      </c>
      <c r="G2153" s="165">
        <v>4</v>
      </c>
      <c r="H2153" s="165">
        <v>2</v>
      </c>
      <c r="I2153" s="95" t="str" cm="1">
        <f t="array" ref="I2153">_xlfn.IFS(H2153&gt;G2153,"W",H2153&lt;G2153,"L",H2153=G2153,"---")</f>
        <v>L</v>
      </c>
      <c r="J2153" s="95">
        <f t="shared" si="141"/>
        <v>0</v>
      </c>
      <c r="K2153" s="95" t="str">
        <f t="shared" si="139"/>
        <v>BAL</v>
      </c>
      <c r="L2153" s="95">
        <v>3</v>
      </c>
      <c r="M2153" s="95">
        <f>COUNTIF($D$3:K2153,K2153)</f>
        <v>135</v>
      </c>
    </row>
    <row r="2154" spans="1:13" x14ac:dyDescent="0.25">
      <c r="A2154" s="95">
        <v>2152</v>
      </c>
      <c r="B2154" s="95">
        <f>COUNTIF($D$3:K2154,D2154)</f>
        <v>135</v>
      </c>
      <c r="C2154" s="95">
        <v>7</v>
      </c>
      <c r="D2154" s="95" t="str">
        <f t="shared" si="138"/>
        <v>IND</v>
      </c>
      <c r="E2154" s="95">
        <f t="shared" si="140"/>
        <v>0</v>
      </c>
      <c r="F2154" s="95" t="str" cm="1">
        <f t="array" ref="F2154">_xlfn.IFS(G2154&gt;H2154,"W",G2154&lt;H2154,"L",G2154=H2154,"---")</f>
        <v>L</v>
      </c>
      <c r="G2154" s="165">
        <v>0</v>
      </c>
      <c r="H2154" s="165">
        <v>3</v>
      </c>
      <c r="I2154" s="95" t="str" cm="1">
        <f t="array" ref="I2154">_xlfn.IFS(H2154&gt;G2154,"W",H2154&lt;G2154,"L",H2154=G2154,"---")</f>
        <v>W</v>
      </c>
      <c r="J2154" s="95">
        <f t="shared" si="141"/>
        <v>1</v>
      </c>
      <c r="K2154" s="95" t="str">
        <f t="shared" si="139"/>
        <v>CLE</v>
      </c>
      <c r="L2154" s="95">
        <v>4</v>
      </c>
      <c r="M2154" s="95">
        <f>COUNTIF($D$3:K2154,K2154)</f>
        <v>135</v>
      </c>
    </row>
    <row r="2155" spans="1:13" x14ac:dyDescent="0.25">
      <c r="A2155" s="95">
        <v>2153</v>
      </c>
      <c r="B2155" s="95">
        <f>COUNTIF($D$3:K2155,D2155)</f>
        <v>136</v>
      </c>
      <c r="C2155" s="95">
        <v>2</v>
      </c>
      <c r="D2155" s="95" t="str">
        <f t="shared" si="138"/>
        <v>BOS</v>
      </c>
      <c r="E2155" s="95">
        <f t="shared" si="140"/>
        <v>1</v>
      </c>
      <c r="F2155" s="95" t="str" cm="1">
        <f t="array" ref="F2155">_xlfn.IFS(G2155&gt;H2155,"W",G2155&lt;H2155,"L",G2155=H2155,"---")</f>
        <v>W</v>
      </c>
      <c r="G2155" s="165">
        <v>9</v>
      </c>
      <c r="H2155" s="165">
        <v>2</v>
      </c>
      <c r="I2155" s="95" t="str" cm="1">
        <f t="array" ref="I2155">_xlfn.IFS(H2155&gt;G2155,"W",H2155&lt;G2155,"L",H2155=G2155,"---")</f>
        <v>L</v>
      </c>
      <c r="J2155" s="95">
        <f t="shared" si="141"/>
        <v>0</v>
      </c>
      <c r="K2155" s="95" t="str">
        <f t="shared" si="139"/>
        <v>DET</v>
      </c>
      <c r="L2155" s="95">
        <v>5</v>
      </c>
      <c r="M2155" s="95">
        <f>COUNTIF($D$3:K2155,K2155)</f>
        <v>135</v>
      </c>
    </row>
    <row r="2156" spans="1:13" x14ac:dyDescent="0.25">
      <c r="A2156" s="95">
        <v>2154</v>
      </c>
      <c r="B2156" s="95">
        <f>COUNTIF($D$3:K2156,D2156)</f>
        <v>136</v>
      </c>
      <c r="C2156" s="95">
        <v>1</v>
      </c>
      <c r="D2156" s="95" t="str">
        <f t="shared" si="138"/>
        <v>NYS</v>
      </c>
      <c r="E2156" s="95">
        <f t="shared" si="140"/>
        <v>0</v>
      </c>
      <c r="F2156" s="95" t="str" cm="1">
        <f t="array" ref="F2156">_xlfn.IFS(G2156&gt;H2156,"W",G2156&lt;H2156,"L",G2156=H2156,"---")</f>
        <v>L</v>
      </c>
      <c r="G2156" s="165">
        <v>4</v>
      </c>
      <c r="H2156" s="165">
        <v>5</v>
      </c>
      <c r="I2156" s="95" t="str" cm="1">
        <f t="array" ref="I2156">_xlfn.IFS(H2156&gt;G2156,"W",H2156&lt;G2156,"L",H2156=G2156,"---")</f>
        <v>W</v>
      </c>
      <c r="J2156" s="95">
        <f t="shared" si="141"/>
        <v>1</v>
      </c>
      <c r="K2156" s="95" t="str">
        <f t="shared" si="139"/>
        <v>ORL</v>
      </c>
      <c r="L2156" s="95">
        <v>6</v>
      </c>
      <c r="M2156" s="95">
        <f>COUNTIF($D$3:K2156,K2156)</f>
        <v>136</v>
      </c>
    </row>
    <row r="2157" spans="1:13" x14ac:dyDescent="0.25">
      <c r="A2157" s="95">
        <v>2155</v>
      </c>
      <c r="B2157" s="95">
        <f>COUNTIF($D$3:K2157,D2157)</f>
        <v>136</v>
      </c>
      <c r="C2157" s="95">
        <v>14</v>
      </c>
      <c r="D2157" s="95" t="str">
        <f t="shared" si="138"/>
        <v>MIN</v>
      </c>
      <c r="E2157" s="95">
        <f t="shared" si="140"/>
        <v>1</v>
      </c>
      <c r="F2157" s="95" t="str" cm="1">
        <f t="array" ref="F2157">_xlfn.IFS(G2157&gt;H2157,"W",G2157&lt;H2157,"L",G2157=H2157,"---")</f>
        <v>W</v>
      </c>
      <c r="G2157" s="165">
        <v>3</v>
      </c>
      <c r="H2157" s="165">
        <v>2</v>
      </c>
      <c r="I2157" s="95" t="str" cm="1">
        <f t="array" ref="I2157">_xlfn.IFS(H2157&gt;G2157,"W",H2157&lt;G2157,"L",H2157=G2157,"---")</f>
        <v>L</v>
      </c>
      <c r="J2157" s="95">
        <f t="shared" si="141"/>
        <v>0</v>
      </c>
      <c r="K2157" s="95" t="str">
        <f t="shared" si="139"/>
        <v>SEA</v>
      </c>
      <c r="L2157" s="95">
        <v>9</v>
      </c>
      <c r="M2157" s="95">
        <f>COUNTIF($D$3:K2157,K2157)</f>
        <v>135</v>
      </c>
    </row>
    <row r="2158" spans="1:13" x14ac:dyDescent="0.25">
      <c r="A2158" s="95">
        <v>2156</v>
      </c>
      <c r="B2158" s="95">
        <f>COUNTIF($D$3:K2158,D2158)</f>
        <v>135</v>
      </c>
      <c r="C2158" s="95">
        <v>16</v>
      </c>
      <c r="D2158" s="95" t="str">
        <f t="shared" si="138"/>
        <v>HOU</v>
      </c>
      <c r="E2158" s="95">
        <f t="shared" si="140"/>
        <v>1</v>
      </c>
      <c r="F2158" s="95" t="str" cm="1">
        <f t="array" ref="F2158">_xlfn.IFS(G2158&gt;H2158,"W",G2158&lt;H2158,"L",G2158=H2158,"---")</f>
        <v>W</v>
      </c>
      <c r="G2158" s="165">
        <v>11</v>
      </c>
      <c r="H2158" s="165">
        <v>0</v>
      </c>
      <c r="I2158" s="95" t="str" cm="1">
        <f t="array" ref="I2158">_xlfn.IFS(H2158&gt;G2158,"W",H2158&lt;G2158,"L",H2158=G2158,"---")</f>
        <v>L</v>
      </c>
      <c r="J2158" s="95">
        <f t="shared" si="141"/>
        <v>0</v>
      </c>
      <c r="K2158" s="95" t="str">
        <f t="shared" si="139"/>
        <v>LAA</v>
      </c>
      <c r="L2158" s="95">
        <v>11</v>
      </c>
      <c r="M2158" s="95">
        <f>COUNTIF($D$3:K2158,K2158)</f>
        <v>134</v>
      </c>
    </row>
    <row r="2159" spans="1:13" x14ac:dyDescent="0.25">
      <c r="A2159" s="95">
        <v>2157</v>
      </c>
      <c r="B2159" s="95">
        <f>COUNTIF($D$3:K2159,D2159)</f>
        <v>136</v>
      </c>
      <c r="C2159" s="95">
        <v>15</v>
      </c>
      <c r="D2159" s="95" t="str">
        <f t="shared" si="138"/>
        <v>DAL</v>
      </c>
      <c r="E2159" s="95">
        <f t="shared" si="140"/>
        <v>0</v>
      </c>
      <c r="F2159" s="95" t="str" cm="1">
        <f t="array" ref="F2159">_xlfn.IFS(G2159&gt;H2159,"W",G2159&lt;H2159,"L",G2159=H2159,"---")</f>
        <v>L</v>
      </c>
      <c r="G2159" s="165">
        <v>4</v>
      </c>
      <c r="H2159" s="165">
        <v>5</v>
      </c>
      <c r="I2159" s="95" t="str" cm="1">
        <f t="array" ref="I2159">_xlfn.IFS(H2159&gt;G2159,"W",H2159&lt;G2159,"L",H2159=G2159,"---")</f>
        <v>W</v>
      </c>
      <c r="J2159" s="95">
        <f t="shared" si="141"/>
        <v>1</v>
      </c>
      <c r="K2159" s="95" t="str">
        <f t="shared" si="139"/>
        <v>CHR</v>
      </c>
      <c r="L2159" s="95">
        <v>12</v>
      </c>
      <c r="M2159" s="95">
        <f>COUNTIF($D$3:K2159,K2159)</f>
        <v>135</v>
      </c>
    </row>
    <row r="2160" spans="1:13" x14ac:dyDescent="0.25">
      <c r="A2160" s="95">
        <v>2158</v>
      </c>
      <c r="B2160" s="95">
        <f>COUNTIF($D$3:K2160,D2160)</f>
        <v>136</v>
      </c>
      <c r="C2160" s="95">
        <v>10</v>
      </c>
      <c r="D2160" s="95" t="str">
        <f t="shared" si="138"/>
        <v>OAK</v>
      </c>
      <c r="E2160" s="95">
        <f t="shared" si="140"/>
        <v>0</v>
      </c>
      <c r="F2160" s="95" t="str" cm="1">
        <f t="array" ref="F2160">_xlfn.IFS(G2160&gt;H2160,"W",G2160&lt;H2160,"L",G2160=H2160,"---")</f>
        <v>L</v>
      </c>
      <c r="G2160" s="165">
        <v>4</v>
      </c>
      <c r="H2160" s="165">
        <v>5</v>
      </c>
      <c r="I2160" s="95" t="str" cm="1">
        <f t="array" ref="I2160">_xlfn.IFS(H2160&gt;G2160,"W",H2160&lt;G2160,"L",H2160=G2160,"---")</f>
        <v>W</v>
      </c>
      <c r="J2160" s="95">
        <f t="shared" si="141"/>
        <v>1</v>
      </c>
      <c r="K2160" s="95" t="str">
        <f t="shared" si="139"/>
        <v>KCM</v>
      </c>
      <c r="L2160" s="95">
        <v>13</v>
      </c>
      <c r="M2160" s="95">
        <f>COUNTIF($D$3:K2160,K2160)</f>
        <v>137</v>
      </c>
    </row>
    <row r="2161" spans="1:13" x14ac:dyDescent="0.25">
      <c r="A2161" s="95">
        <v>2159</v>
      </c>
      <c r="B2161" s="95">
        <f>COUNTIF($D$3:K2161,D2161)</f>
        <v>136</v>
      </c>
      <c r="C2161" s="95">
        <v>22</v>
      </c>
      <c r="D2161" s="95" t="str">
        <f t="shared" si="138"/>
        <v>ATL</v>
      </c>
      <c r="E2161" s="95">
        <f t="shared" si="140"/>
        <v>1</v>
      </c>
      <c r="F2161" s="95" t="str" cm="1">
        <f t="array" ref="F2161">_xlfn.IFS(G2161&gt;H2161,"W",G2161&lt;H2161,"L",G2161=H2161,"---")</f>
        <v>W</v>
      </c>
      <c r="G2161" s="165">
        <v>16</v>
      </c>
      <c r="H2161" s="165">
        <v>1</v>
      </c>
      <c r="I2161" s="95" t="str" cm="1">
        <f t="array" ref="I2161">_xlfn.IFS(H2161&gt;G2161,"W",H2161&lt;G2161,"L",H2161=G2161,"---")</f>
        <v>L</v>
      </c>
      <c r="J2161" s="95">
        <f t="shared" si="141"/>
        <v>0</v>
      </c>
      <c r="K2161" s="95" t="str">
        <f t="shared" si="139"/>
        <v>NYC</v>
      </c>
      <c r="L2161" s="95">
        <v>17</v>
      </c>
      <c r="M2161" s="95">
        <f>COUNTIF($D$3:K2161,K2161)</f>
        <v>136</v>
      </c>
    </row>
    <row r="2162" spans="1:13" x14ac:dyDescent="0.25">
      <c r="A2162" s="95">
        <v>2160</v>
      </c>
      <c r="B2162" s="95">
        <f>COUNTIF($D$3:K2162,D2162)</f>
        <v>135</v>
      </c>
      <c r="C2162" s="95">
        <v>21</v>
      </c>
      <c r="D2162" s="95" t="str">
        <f t="shared" si="138"/>
        <v>PIT</v>
      </c>
      <c r="E2162" s="95">
        <f t="shared" si="140"/>
        <v>0</v>
      </c>
      <c r="F2162" s="95" t="str" cm="1">
        <f t="array" ref="F2162">_xlfn.IFS(G2162&gt;H2162,"W",G2162&lt;H2162,"L",G2162=H2162,"---")</f>
        <v>L</v>
      </c>
      <c r="G2162" s="165">
        <v>4</v>
      </c>
      <c r="H2162" s="165">
        <v>5</v>
      </c>
      <c r="I2162" s="95" t="str" cm="1">
        <f t="array" ref="I2162">_xlfn.IFS(H2162&gt;G2162,"W",H2162&lt;G2162,"L",H2162=G2162,"---")</f>
        <v>W</v>
      </c>
      <c r="J2162" s="95">
        <f t="shared" si="141"/>
        <v>1</v>
      </c>
      <c r="K2162" s="95" t="str">
        <f t="shared" si="139"/>
        <v>PHI</v>
      </c>
      <c r="L2162" s="95">
        <v>18</v>
      </c>
      <c r="M2162" s="95">
        <f>COUNTIF($D$3:K2162,K2162)</f>
        <v>136</v>
      </c>
    </row>
    <row r="2163" spans="1:13" x14ac:dyDescent="0.25">
      <c r="A2163" s="95">
        <v>2161</v>
      </c>
      <c r="B2163" s="95">
        <f>COUNTIF($D$3:K2163,D2163)</f>
        <v>135</v>
      </c>
      <c r="C2163" s="95">
        <v>20</v>
      </c>
      <c r="D2163" s="95" t="str">
        <f t="shared" si="138"/>
        <v>WAS</v>
      </c>
      <c r="E2163" s="95">
        <f t="shared" si="140"/>
        <v>0</v>
      </c>
      <c r="F2163" s="95" t="str" cm="1">
        <f t="array" ref="F2163">_xlfn.IFS(G2163&gt;H2163,"W",G2163&lt;H2163,"L",G2163=H2163,"---")</f>
        <v>L</v>
      </c>
      <c r="G2163" s="165">
        <v>7</v>
      </c>
      <c r="H2163" s="165">
        <v>8</v>
      </c>
      <c r="I2163" s="95" t="str" cm="1">
        <f t="array" ref="I2163">_xlfn.IFS(H2163&gt;G2163,"W",H2163&lt;G2163,"L",H2163=G2163,"---")</f>
        <v>W</v>
      </c>
      <c r="J2163" s="95">
        <f t="shared" si="141"/>
        <v>1</v>
      </c>
      <c r="K2163" s="95" t="str">
        <f t="shared" si="139"/>
        <v>MIA</v>
      </c>
      <c r="L2163" s="95">
        <v>23</v>
      </c>
      <c r="M2163" s="95">
        <f>COUNTIF($D$3:K2163,K2163)</f>
        <v>135</v>
      </c>
    </row>
    <row r="2164" spans="1:13" x14ac:dyDescent="0.25">
      <c r="A2164" s="95">
        <v>2162</v>
      </c>
      <c r="B2164" s="95">
        <f>COUNTIF($D$3:K2164,D2164)</f>
        <v>135</v>
      </c>
      <c r="C2164" s="95">
        <v>19</v>
      </c>
      <c r="D2164" s="95" t="str">
        <f t="shared" si="138"/>
        <v>BKN</v>
      </c>
      <c r="E2164" s="95">
        <f t="shared" si="140"/>
        <v>0</v>
      </c>
      <c r="F2164" s="95" t="str" cm="1">
        <f t="array" ref="F2164">_xlfn.IFS(G2164&gt;H2164,"W",G2164&lt;H2164,"L",G2164=H2164,"---")</f>
        <v>L</v>
      </c>
      <c r="G2164" s="165">
        <v>4</v>
      </c>
      <c r="H2164" s="165">
        <v>11</v>
      </c>
      <c r="I2164" s="95" t="str" cm="1">
        <f t="array" ref="I2164">_xlfn.IFS(H2164&gt;G2164,"W",H2164&lt;G2164,"L",H2164=G2164,"---")</f>
        <v>W</v>
      </c>
      <c r="J2164" s="95">
        <f t="shared" si="141"/>
        <v>1</v>
      </c>
      <c r="K2164" s="95" t="str">
        <f t="shared" si="139"/>
        <v>CIN</v>
      </c>
      <c r="L2164" s="95">
        <v>24</v>
      </c>
      <c r="M2164" s="95">
        <f>COUNTIF($D$3:K2164,K2164)</f>
        <v>134</v>
      </c>
    </row>
    <row r="2165" spans="1:13" x14ac:dyDescent="0.25">
      <c r="A2165" s="95">
        <v>2163</v>
      </c>
      <c r="B2165" s="95">
        <f>COUNTIF($D$3:K2165,D2165)</f>
        <v>137</v>
      </c>
      <c r="C2165" s="95">
        <v>29</v>
      </c>
      <c r="D2165" s="95" t="str">
        <f t="shared" si="138"/>
        <v>LAP</v>
      </c>
      <c r="E2165" s="95">
        <f t="shared" si="140"/>
        <v>1</v>
      </c>
      <c r="F2165" s="95" t="str" cm="1">
        <f t="array" ref="F2165">_xlfn.IFS(G2165&gt;H2165,"W",G2165&lt;H2165,"L",G2165=H2165,"---")</f>
        <v>W</v>
      </c>
      <c r="G2165" s="165">
        <v>9</v>
      </c>
      <c r="H2165" s="165">
        <v>6</v>
      </c>
      <c r="I2165" s="95" t="str" cm="1">
        <f t="array" ref="I2165">_xlfn.IFS(H2165&gt;G2165,"W",H2165&lt;G2165,"L",H2165=G2165,"---")</f>
        <v>L</v>
      </c>
      <c r="J2165" s="95">
        <f t="shared" si="141"/>
        <v>0</v>
      </c>
      <c r="K2165" s="95" t="str">
        <f t="shared" si="139"/>
        <v>STL</v>
      </c>
      <c r="L2165" s="95">
        <v>26</v>
      </c>
      <c r="M2165" s="95">
        <f>COUNTIF($D$3:K2165,K2165)</f>
        <v>136</v>
      </c>
    </row>
    <row r="2166" spans="1:13" x14ac:dyDescent="0.25">
      <c r="A2166" s="95">
        <v>2164</v>
      </c>
      <c r="B2166" s="95">
        <f>COUNTIF($D$3:K2166,D2166)</f>
        <v>135</v>
      </c>
      <c r="C2166" s="95">
        <v>25</v>
      </c>
      <c r="D2166" s="95" t="str">
        <f t="shared" si="138"/>
        <v>CHC</v>
      </c>
      <c r="E2166" s="95">
        <f t="shared" si="140"/>
        <v>1</v>
      </c>
      <c r="F2166" s="95" t="str" cm="1">
        <f t="array" ref="F2166">_xlfn.IFS(G2166&gt;H2166,"W",G2166&lt;H2166,"L",G2166=H2166,"---")</f>
        <v>W</v>
      </c>
      <c r="G2166" s="165">
        <v>6</v>
      </c>
      <c r="H2166" s="165">
        <v>4</v>
      </c>
      <c r="I2166" s="95" t="str" cm="1">
        <f t="array" ref="I2166">_xlfn.IFS(H2166&gt;G2166,"W",H2166&lt;G2166,"L",H2166=G2166,"---")</f>
        <v>L</v>
      </c>
      <c r="J2166" s="95">
        <f t="shared" si="141"/>
        <v>0</v>
      </c>
      <c r="K2166" s="95" t="str">
        <f t="shared" si="139"/>
        <v>PHX</v>
      </c>
      <c r="L2166" s="95">
        <v>30</v>
      </c>
      <c r="M2166" s="95">
        <f>COUNTIF($D$3:K2166,K2166)</f>
        <v>136</v>
      </c>
    </row>
    <row r="2167" spans="1:13" x14ac:dyDescent="0.25">
      <c r="A2167" s="95">
        <v>2165</v>
      </c>
      <c r="B2167" s="95">
        <f>COUNTIF($D$3:K2167,D2167)</f>
        <v>135</v>
      </c>
      <c r="C2167" s="95">
        <v>28</v>
      </c>
      <c r="D2167" s="95" t="str">
        <f t="shared" si="138"/>
        <v>COL</v>
      </c>
      <c r="E2167" s="95">
        <f t="shared" si="140"/>
        <v>1</v>
      </c>
      <c r="F2167" s="95" t="str" cm="1">
        <f t="array" ref="F2167">_xlfn.IFS(G2167&gt;H2167,"W",G2167&lt;H2167,"L",G2167=H2167,"---")</f>
        <v>W</v>
      </c>
      <c r="G2167" s="165">
        <v>3</v>
      </c>
      <c r="H2167" s="165">
        <v>0</v>
      </c>
      <c r="I2167" s="95" t="str" cm="1">
        <f t="array" ref="I2167">_xlfn.IFS(H2167&gt;G2167,"W",H2167&lt;G2167,"L",H2167=G2167,"---")</f>
        <v>L</v>
      </c>
      <c r="J2167" s="95">
        <f t="shared" si="141"/>
        <v>0</v>
      </c>
      <c r="K2167" s="95" t="str">
        <f t="shared" si="139"/>
        <v>SDT</v>
      </c>
      <c r="L2167" s="95">
        <v>31</v>
      </c>
      <c r="M2167" s="95">
        <f>COUNTIF($D$3:K2167,K2167)</f>
        <v>136</v>
      </c>
    </row>
    <row r="2168" spans="1:13" x14ac:dyDescent="0.25">
      <c r="A2168" s="95">
        <v>2166</v>
      </c>
      <c r="B2168" s="95">
        <f>COUNTIF($D$3:K2168,D2168)</f>
        <v>134</v>
      </c>
      <c r="C2168" s="95">
        <v>27</v>
      </c>
      <c r="D2168" s="95" t="str">
        <f t="shared" si="138"/>
        <v>OKC</v>
      </c>
      <c r="E2168" s="95">
        <f t="shared" si="140"/>
        <v>1</v>
      </c>
      <c r="F2168" s="95" t="str" cm="1">
        <f t="array" ref="F2168">_xlfn.IFS(G2168&gt;H2168,"W",G2168&lt;H2168,"L",G2168=H2168,"---")</f>
        <v>W</v>
      </c>
      <c r="G2168" s="165">
        <v>5</v>
      </c>
      <c r="H2168" s="165">
        <v>2</v>
      </c>
      <c r="I2168" s="95" t="str" cm="1">
        <f t="array" ref="I2168">_xlfn.IFS(H2168&gt;G2168,"W",H2168&lt;G2168,"L",H2168=G2168,"---")</f>
        <v>L</v>
      </c>
      <c r="J2168" s="95">
        <f t="shared" si="141"/>
        <v>0</v>
      </c>
      <c r="K2168" s="95" t="str">
        <f t="shared" si="139"/>
        <v>SFN</v>
      </c>
      <c r="L2168" s="95">
        <v>32</v>
      </c>
      <c r="M2168" s="95">
        <f>COUNTIF($D$3:K2168,K2168)</f>
        <v>135</v>
      </c>
    </row>
    <row r="2169" spans="1:13" x14ac:dyDescent="0.25">
      <c r="A2169" s="95">
        <v>2167</v>
      </c>
      <c r="B2169" s="95">
        <f>COUNTIF($D$3:K2169,D2169)</f>
        <v>135</v>
      </c>
      <c r="C2169" s="95">
        <v>8</v>
      </c>
      <c r="D2169" s="95" t="str">
        <f t="shared" si="138"/>
        <v>MIL</v>
      </c>
      <c r="E2169" s="95">
        <f t="shared" si="140"/>
        <v>1</v>
      </c>
      <c r="F2169" s="95" t="str" cm="1">
        <f t="array" ref="F2169">_xlfn.IFS(G2169&gt;H2169,"W",G2169&lt;H2169,"L",G2169=H2169,"---")</f>
        <v>W</v>
      </c>
      <c r="G2169" s="165">
        <v>8</v>
      </c>
      <c r="H2169" s="165">
        <v>6</v>
      </c>
      <c r="I2169" s="95" t="str" cm="1">
        <f t="array" ref="I2169">_xlfn.IFS(H2169&gt;G2169,"W",H2169&lt;G2169,"L",H2169=G2169,"---")</f>
        <v>L</v>
      </c>
      <c r="J2169" s="95">
        <f t="shared" si="141"/>
        <v>0</v>
      </c>
      <c r="K2169" s="95" t="str">
        <f t="shared" si="139"/>
        <v>BAL</v>
      </c>
      <c r="L2169" s="95">
        <v>3</v>
      </c>
      <c r="M2169" s="95">
        <f>COUNTIF($D$3:K2169,K2169)</f>
        <v>136</v>
      </c>
    </row>
    <row r="2170" spans="1:13" x14ac:dyDescent="0.25">
      <c r="A2170" s="95">
        <v>2168</v>
      </c>
      <c r="B2170" s="95">
        <f>COUNTIF($D$3:K2170,D2170)</f>
        <v>136</v>
      </c>
      <c r="C2170" s="95">
        <v>7</v>
      </c>
      <c r="D2170" s="95" t="str">
        <f t="shared" si="138"/>
        <v>IND</v>
      </c>
      <c r="E2170" s="95">
        <f t="shared" si="140"/>
        <v>1</v>
      </c>
      <c r="F2170" s="95" t="str" cm="1">
        <f t="array" ref="F2170">_xlfn.IFS(G2170&gt;H2170,"W",G2170&lt;H2170,"L",G2170=H2170,"---")</f>
        <v>W</v>
      </c>
      <c r="G2170" s="165">
        <v>6</v>
      </c>
      <c r="H2170" s="165">
        <v>3</v>
      </c>
      <c r="I2170" s="95" t="str" cm="1">
        <f t="array" ref="I2170">_xlfn.IFS(H2170&gt;G2170,"W",H2170&lt;G2170,"L",H2170=G2170,"---")</f>
        <v>L</v>
      </c>
      <c r="J2170" s="95">
        <f t="shared" si="141"/>
        <v>0</v>
      </c>
      <c r="K2170" s="95" t="str">
        <f t="shared" si="139"/>
        <v>CLE</v>
      </c>
      <c r="L2170" s="95">
        <v>4</v>
      </c>
      <c r="M2170" s="95">
        <f>COUNTIF($D$3:K2170,K2170)</f>
        <v>136</v>
      </c>
    </row>
    <row r="2171" spans="1:13" x14ac:dyDescent="0.25">
      <c r="A2171" s="95">
        <v>2169</v>
      </c>
      <c r="B2171" s="95">
        <f>COUNTIF($D$3:K2171,D2171)</f>
        <v>137</v>
      </c>
      <c r="C2171" s="95">
        <v>2</v>
      </c>
      <c r="D2171" s="95" t="str">
        <f t="shared" si="138"/>
        <v>BOS</v>
      </c>
      <c r="E2171" s="95">
        <f t="shared" si="140"/>
        <v>1</v>
      </c>
      <c r="F2171" s="95" t="str" cm="1">
        <f t="array" ref="F2171">_xlfn.IFS(G2171&gt;H2171,"W",G2171&lt;H2171,"L",G2171=H2171,"---")</f>
        <v>W</v>
      </c>
      <c r="G2171" s="165">
        <v>6</v>
      </c>
      <c r="H2171" s="165">
        <v>3</v>
      </c>
      <c r="I2171" s="95" t="str" cm="1">
        <f t="array" ref="I2171">_xlfn.IFS(H2171&gt;G2171,"W",H2171&lt;G2171,"L",H2171=G2171,"---")</f>
        <v>L</v>
      </c>
      <c r="J2171" s="95">
        <f t="shared" si="141"/>
        <v>0</v>
      </c>
      <c r="K2171" s="95" t="str">
        <f t="shared" si="139"/>
        <v>DET</v>
      </c>
      <c r="L2171" s="95">
        <v>5</v>
      </c>
      <c r="M2171" s="95">
        <f>COUNTIF($D$3:K2171,K2171)</f>
        <v>136</v>
      </c>
    </row>
    <row r="2172" spans="1:13" x14ac:dyDescent="0.25">
      <c r="A2172" s="95">
        <v>2170</v>
      </c>
      <c r="B2172" s="95">
        <f>COUNTIF($D$3:K2172,D2172)</f>
        <v>137</v>
      </c>
      <c r="C2172" s="95">
        <v>1</v>
      </c>
      <c r="D2172" s="95" t="str">
        <f t="shared" si="138"/>
        <v>NYS</v>
      </c>
      <c r="E2172" s="95">
        <f t="shared" si="140"/>
        <v>0</v>
      </c>
      <c r="F2172" s="95" t="str" cm="1">
        <f t="array" ref="F2172">_xlfn.IFS(G2172&gt;H2172,"W",G2172&lt;H2172,"L",G2172=H2172,"---")</f>
        <v>L</v>
      </c>
      <c r="G2172" s="165">
        <v>0</v>
      </c>
      <c r="H2172" s="165">
        <v>2</v>
      </c>
      <c r="I2172" s="95" t="str" cm="1">
        <f t="array" ref="I2172">_xlfn.IFS(H2172&gt;G2172,"W",H2172&lt;G2172,"L",H2172=G2172,"---")</f>
        <v>W</v>
      </c>
      <c r="J2172" s="95">
        <f t="shared" si="141"/>
        <v>1</v>
      </c>
      <c r="K2172" s="95" t="str">
        <f t="shared" si="139"/>
        <v>ORL</v>
      </c>
      <c r="L2172" s="95">
        <v>6</v>
      </c>
      <c r="M2172" s="95">
        <f>COUNTIF($D$3:K2172,K2172)</f>
        <v>137</v>
      </c>
    </row>
    <row r="2173" spans="1:13" x14ac:dyDescent="0.25">
      <c r="A2173" s="95">
        <v>2171</v>
      </c>
      <c r="B2173" s="95">
        <f>COUNTIF($D$3:K2173,D2173)</f>
        <v>137</v>
      </c>
      <c r="C2173" s="95">
        <v>14</v>
      </c>
      <c r="D2173" s="95" t="str">
        <f t="shared" si="138"/>
        <v>MIN</v>
      </c>
      <c r="E2173" s="95">
        <f t="shared" si="140"/>
        <v>1</v>
      </c>
      <c r="F2173" s="95" t="str" cm="1">
        <f t="array" ref="F2173">_xlfn.IFS(G2173&gt;H2173,"W",G2173&lt;H2173,"L",G2173=H2173,"---")</f>
        <v>W</v>
      </c>
      <c r="G2173" s="165">
        <v>3</v>
      </c>
      <c r="H2173" s="165">
        <v>0</v>
      </c>
      <c r="I2173" s="95" t="str" cm="1">
        <f t="array" ref="I2173">_xlfn.IFS(H2173&gt;G2173,"W",H2173&lt;G2173,"L",H2173=G2173,"---")</f>
        <v>L</v>
      </c>
      <c r="J2173" s="95">
        <f t="shared" si="141"/>
        <v>0</v>
      </c>
      <c r="K2173" s="95" t="str">
        <f t="shared" si="139"/>
        <v>SEA</v>
      </c>
      <c r="L2173" s="95">
        <v>9</v>
      </c>
      <c r="M2173" s="95">
        <f>COUNTIF($D$3:K2173,K2173)</f>
        <v>136</v>
      </c>
    </row>
    <row r="2174" spans="1:13" x14ac:dyDescent="0.25">
      <c r="A2174" s="95">
        <v>2172</v>
      </c>
      <c r="B2174" s="95">
        <f>COUNTIF($D$3:K2174,D2174)</f>
        <v>136</v>
      </c>
      <c r="C2174" s="95">
        <v>16</v>
      </c>
      <c r="D2174" s="95" t="str">
        <f t="shared" si="138"/>
        <v>HOU</v>
      </c>
      <c r="E2174" s="95">
        <f t="shared" si="140"/>
        <v>1</v>
      </c>
      <c r="F2174" s="95" t="str" cm="1">
        <f t="array" ref="F2174">_xlfn.IFS(G2174&gt;H2174,"W",G2174&lt;H2174,"L",G2174=H2174,"---")</f>
        <v>W</v>
      </c>
      <c r="G2174" s="165">
        <v>9</v>
      </c>
      <c r="H2174" s="165">
        <v>5</v>
      </c>
      <c r="I2174" s="95" t="str" cm="1">
        <f t="array" ref="I2174">_xlfn.IFS(H2174&gt;G2174,"W",H2174&lt;G2174,"L",H2174=G2174,"---")</f>
        <v>L</v>
      </c>
      <c r="J2174" s="95">
        <f t="shared" si="141"/>
        <v>0</v>
      </c>
      <c r="K2174" s="95" t="str">
        <f t="shared" si="139"/>
        <v>LAA</v>
      </c>
      <c r="L2174" s="95">
        <v>11</v>
      </c>
      <c r="M2174" s="95">
        <f>COUNTIF($D$3:K2174,K2174)</f>
        <v>135</v>
      </c>
    </row>
    <row r="2175" spans="1:13" x14ac:dyDescent="0.25">
      <c r="A2175" s="95">
        <v>2173</v>
      </c>
      <c r="B2175" s="95">
        <f>COUNTIF($D$3:K2175,D2175)</f>
        <v>137</v>
      </c>
      <c r="C2175" s="95">
        <v>15</v>
      </c>
      <c r="D2175" s="95" t="str">
        <f t="shared" si="138"/>
        <v>DAL</v>
      </c>
      <c r="E2175" s="95">
        <f t="shared" si="140"/>
        <v>0</v>
      </c>
      <c r="F2175" s="95" t="str" cm="1">
        <f t="array" ref="F2175">_xlfn.IFS(G2175&gt;H2175,"W",G2175&lt;H2175,"L",G2175=H2175,"---")</f>
        <v>L</v>
      </c>
      <c r="G2175" s="165">
        <v>3</v>
      </c>
      <c r="H2175" s="165">
        <v>6</v>
      </c>
      <c r="I2175" s="95" t="str" cm="1">
        <f t="array" ref="I2175">_xlfn.IFS(H2175&gt;G2175,"W",H2175&lt;G2175,"L",H2175=G2175,"---")</f>
        <v>W</v>
      </c>
      <c r="J2175" s="95">
        <f t="shared" si="141"/>
        <v>1</v>
      </c>
      <c r="K2175" s="95" t="str">
        <f t="shared" si="139"/>
        <v>CHR</v>
      </c>
      <c r="L2175" s="95">
        <v>12</v>
      </c>
      <c r="M2175" s="95">
        <f>COUNTIF($D$3:K2175,K2175)</f>
        <v>136</v>
      </c>
    </row>
    <row r="2176" spans="1:13" x14ac:dyDescent="0.25">
      <c r="A2176" s="95">
        <v>2174</v>
      </c>
      <c r="B2176" s="95">
        <f>COUNTIF($D$3:K2176,D2176)</f>
        <v>137</v>
      </c>
      <c r="C2176" s="95">
        <v>10</v>
      </c>
      <c r="D2176" s="95" t="str">
        <f t="shared" si="138"/>
        <v>OAK</v>
      </c>
      <c r="E2176" s="95">
        <f t="shared" si="140"/>
        <v>0</v>
      </c>
      <c r="F2176" s="95" t="str" cm="1">
        <f t="array" ref="F2176">_xlfn.IFS(G2176&gt;H2176,"W",G2176&lt;H2176,"L",G2176=H2176,"---")</f>
        <v>L</v>
      </c>
      <c r="G2176" s="165">
        <v>1</v>
      </c>
      <c r="H2176" s="165">
        <v>3</v>
      </c>
      <c r="I2176" s="95" t="str" cm="1">
        <f t="array" ref="I2176">_xlfn.IFS(H2176&gt;G2176,"W",H2176&lt;G2176,"L",H2176=G2176,"---")</f>
        <v>W</v>
      </c>
      <c r="J2176" s="95">
        <f t="shared" si="141"/>
        <v>1</v>
      </c>
      <c r="K2176" s="95" t="str">
        <f t="shared" si="139"/>
        <v>KCM</v>
      </c>
      <c r="L2176" s="95">
        <v>13</v>
      </c>
      <c r="M2176" s="95">
        <f>COUNTIF($D$3:K2176,K2176)</f>
        <v>138</v>
      </c>
    </row>
    <row r="2177" spans="1:13" x14ac:dyDescent="0.25">
      <c r="A2177" s="95">
        <v>2175</v>
      </c>
      <c r="B2177" s="95">
        <f>COUNTIF($D$3:K2177,D2177)</f>
        <v>137</v>
      </c>
      <c r="C2177" s="95">
        <v>22</v>
      </c>
      <c r="D2177" s="95" t="str">
        <f t="shared" si="138"/>
        <v>ATL</v>
      </c>
      <c r="E2177" s="95">
        <f t="shared" si="140"/>
        <v>1</v>
      </c>
      <c r="F2177" s="95" t="str" cm="1">
        <f t="array" ref="F2177">_xlfn.IFS(G2177&gt;H2177,"W",G2177&lt;H2177,"L",G2177=H2177,"---")</f>
        <v>W</v>
      </c>
      <c r="G2177" s="165">
        <v>11</v>
      </c>
      <c r="H2177" s="165">
        <v>8</v>
      </c>
      <c r="I2177" s="95" t="str" cm="1">
        <f t="array" ref="I2177">_xlfn.IFS(H2177&gt;G2177,"W",H2177&lt;G2177,"L",H2177=G2177,"---")</f>
        <v>L</v>
      </c>
      <c r="J2177" s="95">
        <f t="shared" si="141"/>
        <v>0</v>
      </c>
      <c r="K2177" s="95" t="str">
        <f t="shared" si="139"/>
        <v>NYC</v>
      </c>
      <c r="L2177" s="95">
        <v>17</v>
      </c>
      <c r="M2177" s="95">
        <f>COUNTIF($D$3:K2177,K2177)</f>
        <v>137</v>
      </c>
    </row>
    <row r="2178" spans="1:13" x14ac:dyDescent="0.25">
      <c r="A2178" s="95">
        <v>2176</v>
      </c>
      <c r="B2178" s="95">
        <f>COUNTIF($D$3:K2178,D2178)</f>
        <v>136</v>
      </c>
      <c r="C2178" s="95">
        <v>21</v>
      </c>
      <c r="D2178" s="95" t="str">
        <f t="shared" si="138"/>
        <v>PIT</v>
      </c>
      <c r="E2178" s="95">
        <f t="shared" si="140"/>
        <v>1</v>
      </c>
      <c r="F2178" s="95" t="str" cm="1">
        <f t="array" ref="F2178">_xlfn.IFS(G2178&gt;H2178,"W",G2178&lt;H2178,"L",G2178=H2178,"---")</f>
        <v>W</v>
      </c>
      <c r="G2178" s="165">
        <v>3</v>
      </c>
      <c r="H2178" s="165">
        <v>1</v>
      </c>
      <c r="I2178" s="95" t="str" cm="1">
        <f t="array" ref="I2178">_xlfn.IFS(H2178&gt;G2178,"W",H2178&lt;G2178,"L",H2178=G2178,"---")</f>
        <v>L</v>
      </c>
      <c r="J2178" s="95">
        <f t="shared" si="141"/>
        <v>0</v>
      </c>
      <c r="K2178" s="95" t="str">
        <f t="shared" si="139"/>
        <v>PHI</v>
      </c>
      <c r="L2178" s="95">
        <v>18</v>
      </c>
      <c r="M2178" s="95">
        <f>COUNTIF($D$3:K2178,K2178)</f>
        <v>137</v>
      </c>
    </row>
    <row r="2179" spans="1:13" x14ac:dyDescent="0.25">
      <c r="A2179" s="95">
        <v>2177</v>
      </c>
      <c r="B2179" s="95">
        <f>COUNTIF($D$3:K2179,D2179)</f>
        <v>136</v>
      </c>
      <c r="C2179" s="95">
        <v>20</v>
      </c>
      <c r="D2179" s="95" t="str">
        <f t="shared" si="138"/>
        <v>WAS</v>
      </c>
      <c r="E2179" s="95">
        <f t="shared" si="140"/>
        <v>1</v>
      </c>
      <c r="F2179" s="95" t="str" cm="1">
        <f t="array" ref="F2179">_xlfn.IFS(G2179&gt;H2179,"W",G2179&lt;H2179,"L",G2179=H2179,"---")</f>
        <v>W</v>
      </c>
      <c r="G2179" s="165">
        <v>13</v>
      </c>
      <c r="H2179" s="165">
        <v>3</v>
      </c>
      <c r="I2179" s="95" t="str" cm="1">
        <f t="array" ref="I2179">_xlfn.IFS(H2179&gt;G2179,"W",H2179&lt;G2179,"L",H2179=G2179,"---")</f>
        <v>L</v>
      </c>
      <c r="J2179" s="95">
        <f t="shared" si="141"/>
        <v>0</v>
      </c>
      <c r="K2179" s="95" t="str">
        <f t="shared" si="139"/>
        <v>MIA</v>
      </c>
      <c r="L2179" s="95">
        <v>23</v>
      </c>
      <c r="M2179" s="95">
        <f>COUNTIF($D$3:K2179,K2179)</f>
        <v>136</v>
      </c>
    </row>
    <row r="2180" spans="1:13" x14ac:dyDescent="0.25">
      <c r="A2180" s="95">
        <v>2178</v>
      </c>
      <c r="B2180" s="95">
        <f>COUNTIF($D$3:K2180,D2180)</f>
        <v>136</v>
      </c>
      <c r="C2180" s="95">
        <v>19</v>
      </c>
      <c r="D2180" s="95" t="str">
        <f t="shared" ref="D2180:D2243" si="142">_xlfn.XLOOKUP($C2180,$O$3:$O$34,$P$3:$P$34,"---",0,1)</f>
        <v>BKN</v>
      </c>
      <c r="E2180" s="95">
        <f t="shared" si="140"/>
        <v>1</v>
      </c>
      <c r="F2180" s="95" t="str" cm="1">
        <f t="array" ref="F2180">_xlfn.IFS(G2180&gt;H2180,"W",G2180&lt;H2180,"L",G2180=H2180,"---")</f>
        <v>W</v>
      </c>
      <c r="G2180" s="165">
        <v>6</v>
      </c>
      <c r="H2180" s="165">
        <v>5</v>
      </c>
      <c r="I2180" s="95" t="str" cm="1">
        <f t="array" ref="I2180">_xlfn.IFS(H2180&gt;G2180,"W",H2180&lt;G2180,"L",H2180=G2180,"---")</f>
        <v>L</v>
      </c>
      <c r="J2180" s="95">
        <f t="shared" si="141"/>
        <v>0</v>
      </c>
      <c r="K2180" s="95" t="str">
        <f t="shared" ref="K2180:K2243" si="143">_xlfn.XLOOKUP($L2180,$O$3:$O$34,$P$3:$P$34,"---",0,1)</f>
        <v>CIN</v>
      </c>
      <c r="L2180" s="95">
        <v>24</v>
      </c>
      <c r="M2180" s="95">
        <f>COUNTIF($D$3:K2180,K2180)</f>
        <v>135</v>
      </c>
    </row>
    <row r="2181" spans="1:13" x14ac:dyDescent="0.25">
      <c r="A2181" s="95">
        <v>2179</v>
      </c>
      <c r="B2181" s="95">
        <f>COUNTIF($D$3:K2181,D2181)</f>
        <v>138</v>
      </c>
      <c r="C2181" s="95">
        <v>29</v>
      </c>
      <c r="D2181" s="95" t="str">
        <f t="shared" si="142"/>
        <v>LAP</v>
      </c>
      <c r="E2181" s="95">
        <f t="shared" si="140"/>
        <v>0</v>
      </c>
      <c r="F2181" s="95" t="str" cm="1">
        <f t="array" ref="F2181">_xlfn.IFS(G2181&gt;H2181,"W",G2181&lt;H2181,"L",G2181=H2181,"---")</f>
        <v>L</v>
      </c>
      <c r="G2181" s="165">
        <v>2</v>
      </c>
      <c r="H2181" s="165">
        <v>9</v>
      </c>
      <c r="I2181" s="95" t="str" cm="1">
        <f t="array" ref="I2181">_xlfn.IFS(H2181&gt;G2181,"W",H2181&lt;G2181,"L",H2181=G2181,"---")</f>
        <v>W</v>
      </c>
      <c r="J2181" s="95">
        <f t="shared" si="141"/>
        <v>1</v>
      </c>
      <c r="K2181" s="95" t="str">
        <f t="shared" si="143"/>
        <v>STL</v>
      </c>
      <c r="L2181" s="95">
        <v>26</v>
      </c>
      <c r="M2181" s="95">
        <f>COUNTIF($D$3:K2181,K2181)</f>
        <v>137</v>
      </c>
    </row>
    <row r="2182" spans="1:13" x14ac:dyDescent="0.25">
      <c r="A2182" s="95">
        <v>2180</v>
      </c>
      <c r="B2182" s="95">
        <f>COUNTIF($D$3:K2182,D2182)</f>
        <v>136</v>
      </c>
      <c r="C2182" s="95">
        <v>25</v>
      </c>
      <c r="D2182" s="95" t="str">
        <f t="shared" si="142"/>
        <v>CHC</v>
      </c>
      <c r="E2182" s="95">
        <f t="shared" si="140"/>
        <v>1</v>
      </c>
      <c r="F2182" s="95" t="str" cm="1">
        <f t="array" ref="F2182">_xlfn.IFS(G2182&gt;H2182,"W",G2182&lt;H2182,"L",G2182=H2182,"---")</f>
        <v>W</v>
      </c>
      <c r="G2182" s="165">
        <v>10</v>
      </c>
      <c r="H2182" s="165">
        <v>7</v>
      </c>
      <c r="I2182" s="95" t="str" cm="1">
        <f t="array" ref="I2182">_xlfn.IFS(H2182&gt;G2182,"W",H2182&lt;G2182,"L",H2182=G2182,"---")</f>
        <v>L</v>
      </c>
      <c r="J2182" s="95">
        <f t="shared" si="141"/>
        <v>0</v>
      </c>
      <c r="K2182" s="95" t="str">
        <f t="shared" si="143"/>
        <v>PHX</v>
      </c>
      <c r="L2182" s="95">
        <v>30</v>
      </c>
      <c r="M2182" s="95">
        <f>COUNTIF($D$3:K2182,K2182)</f>
        <v>137</v>
      </c>
    </row>
    <row r="2183" spans="1:13" x14ac:dyDescent="0.25">
      <c r="A2183" s="95">
        <v>2181</v>
      </c>
      <c r="B2183" s="95">
        <f>COUNTIF($D$3:K2183,D2183)</f>
        <v>136</v>
      </c>
      <c r="C2183" s="95">
        <v>28</v>
      </c>
      <c r="D2183" s="95" t="str">
        <f t="shared" si="142"/>
        <v>COL</v>
      </c>
      <c r="E2183" s="95">
        <f t="shared" si="140"/>
        <v>0</v>
      </c>
      <c r="F2183" s="95" t="str" cm="1">
        <f t="array" ref="F2183">_xlfn.IFS(G2183&gt;H2183,"W",G2183&lt;H2183,"L",G2183=H2183,"---")</f>
        <v>L</v>
      </c>
      <c r="G2183" s="165">
        <v>2</v>
      </c>
      <c r="H2183" s="165">
        <v>3</v>
      </c>
      <c r="I2183" s="95" t="str" cm="1">
        <f t="array" ref="I2183">_xlfn.IFS(H2183&gt;G2183,"W",H2183&lt;G2183,"L",H2183=G2183,"---")</f>
        <v>W</v>
      </c>
      <c r="J2183" s="95">
        <f t="shared" si="141"/>
        <v>1</v>
      </c>
      <c r="K2183" s="95" t="str">
        <f t="shared" si="143"/>
        <v>SDT</v>
      </c>
      <c r="L2183" s="95">
        <v>31</v>
      </c>
      <c r="M2183" s="95">
        <f>COUNTIF($D$3:K2183,K2183)</f>
        <v>137</v>
      </c>
    </row>
    <row r="2184" spans="1:13" x14ac:dyDescent="0.25">
      <c r="A2184" s="95">
        <v>2182</v>
      </c>
      <c r="B2184" s="95">
        <f>COUNTIF($D$3:K2184,D2184)</f>
        <v>135</v>
      </c>
      <c r="C2184" s="95">
        <v>27</v>
      </c>
      <c r="D2184" s="95" t="str">
        <f t="shared" si="142"/>
        <v>OKC</v>
      </c>
      <c r="E2184" s="95">
        <f t="shared" si="140"/>
        <v>1</v>
      </c>
      <c r="F2184" s="95" t="str" cm="1">
        <f t="array" ref="F2184">_xlfn.IFS(G2184&gt;H2184,"W",G2184&lt;H2184,"L",G2184=H2184,"---")</f>
        <v>W</v>
      </c>
      <c r="G2184" s="165">
        <v>5</v>
      </c>
      <c r="H2184" s="165">
        <v>3</v>
      </c>
      <c r="I2184" s="95" t="str" cm="1">
        <f t="array" ref="I2184">_xlfn.IFS(H2184&gt;G2184,"W",H2184&lt;G2184,"L",H2184=G2184,"---")</f>
        <v>L</v>
      </c>
      <c r="J2184" s="95">
        <f t="shared" si="141"/>
        <v>0</v>
      </c>
      <c r="K2184" s="95" t="str">
        <f t="shared" si="143"/>
        <v>SFN</v>
      </c>
      <c r="L2184" s="95">
        <v>32</v>
      </c>
      <c r="M2184" s="95">
        <f>COUNTIF($D$3:K2184,K2184)</f>
        <v>136</v>
      </c>
    </row>
    <row r="2185" spans="1:13" x14ac:dyDescent="0.25">
      <c r="A2185" s="95">
        <v>2183</v>
      </c>
      <c r="B2185" s="95">
        <f>COUNTIF($D$3:K2185,D2185)</f>
        <v>137</v>
      </c>
      <c r="C2185" s="95">
        <v>3</v>
      </c>
      <c r="D2185" s="95" t="str">
        <f t="shared" si="142"/>
        <v>BAL</v>
      </c>
      <c r="E2185" s="95">
        <f t="shared" si="140"/>
        <v>1</v>
      </c>
      <c r="F2185" s="95" t="str" cm="1">
        <f t="array" ref="F2185">_xlfn.IFS(G2185&gt;H2185,"W",G2185&lt;H2185,"L",G2185=H2185,"---")</f>
        <v>W</v>
      </c>
      <c r="G2185" s="165">
        <v>5</v>
      </c>
      <c r="H2185" s="165">
        <v>2</v>
      </c>
      <c r="I2185" s="95" t="str" cm="1">
        <f t="array" ref="I2185">_xlfn.IFS(H2185&gt;G2185,"W",H2185&lt;G2185,"L",H2185=G2185,"---")</f>
        <v>L</v>
      </c>
      <c r="J2185" s="95">
        <f t="shared" si="141"/>
        <v>0</v>
      </c>
      <c r="K2185" s="95" t="str">
        <f t="shared" si="143"/>
        <v>CLE</v>
      </c>
      <c r="L2185" s="95">
        <v>4</v>
      </c>
      <c r="M2185" s="95">
        <f>COUNTIF($D$3:K2185,K2185)</f>
        <v>137</v>
      </c>
    </row>
    <row r="2186" spans="1:13" x14ac:dyDescent="0.25">
      <c r="A2186" s="95">
        <v>2184</v>
      </c>
      <c r="B2186" s="95">
        <f>COUNTIF($D$3:K2186,D2186)</f>
        <v>138</v>
      </c>
      <c r="C2186" s="95">
        <v>6</v>
      </c>
      <c r="D2186" s="95" t="str">
        <f t="shared" si="142"/>
        <v>ORL</v>
      </c>
      <c r="E2186" s="95">
        <f t="shared" si="140"/>
        <v>0</v>
      </c>
      <c r="F2186" s="95" t="str" cm="1">
        <f t="array" ref="F2186">_xlfn.IFS(G2186&gt;H2186,"W",G2186&lt;H2186,"L",G2186=H2186,"---")</f>
        <v>L</v>
      </c>
      <c r="G2186" s="165">
        <v>3</v>
      </c>
      <c r="H2186" s="165">
        <v>4</v>
      </c>
      <c r="I2186" s="95" t="str" cm="1">
        <f t="array" ref="I2186">_xlfn.IFS(H2186&gt;G2186,"W",H2186&lt;G2186,"L",H2186=G2186,"---")</f>
        <v>W</v>
      </c>
      <c r="J2186" s="95">
        <f t="shared" si="141"/>
        <v>1</v>
      </c>
      <c r="K2186" s="95" t="str">
        <f t="shared" si="143"/>
        <v>DET</v>
      </c>
      <c r="L2186" s="95">
        <v>5</v>
      </c>
      <c r="M2186" s="95">
        <f>COUNTIF($D$3:K2186,K2186)</f>
        <v>137</v>
      </c>
    </row>
    <row r="2187" spans="1:13" x14ac:dyDescent="0.25">
      <c r="A2187" s="95">
        <v>2185</v>
      </c>
      <c r="B2187" s="95">
        <f>COUNTIF($D$3:K2187,D2187)</f>
        <v>137</v>
      </c>
      <c r="C2187" s="95">
        <v>7</v>
      </c>
      <c r="D2187" s="95" t="str">
        <f t="shared" si="142"/>
        <v>IND</v>
      </c>
      <c r="E2187" s="95">
        <f t="shared" si="140"/>
        <v>0</v>
      </c>
      <c r="F2187" s="95" t="str" cm="1">
        <f t="array" ref="F2187">_xlfn.IFS(G2187&gt;H2187,"W",G2187&lt;H2187,"L",G2187=H2187,"---")</f>
        <v>L</v>
      </c>
      <c r="G2187" s="165">
        <v>2</v>
      </c>
      <c r="H2187" s="165">
        <v>4</v>
      </c>
      <c r="I2187" s="95" t="str" cm="1">
        <f t="array" ref="I2187">_xlfn.IFS(H2187&gt;G2187,"W",H2187&lt;G2187,"L",H2187=G2187,"---")</f>
        <v>W</v>
      </c>
      <c r="J2187" s="95">
        <f t="shared" si="141"/>
        <v>1</v>
      </c>
      <c r="K2187" s="95" t="str">
        <f t="shared" si="143"/>
        <v>MIL</v>
      </c>
      <c r="L2187" s="95">
        <v>8</v>
      </c>
      <c r="M2187" s="95">
        <f>COUNTIF($D$3:K2187,K2187)</f>
        <v>136</v>
      </c>
    </row>
    <row r="2188" spans="1:13" x14ac:dyDescent="0.25">
      <c r="A2188" s="95">
        <v>2186</v>
      </c>
      <c r="B2188" s="95">
        <f>COUNTIF($D$3:K2188,D2188)</f>
        <v>136</v>
      </c>
      <c r="C2188" s="95">
        <v>11</v>
      </c>
      <c r="D2188" s="95" t="str">
        <f t="shared" si="142"/>
        <v>LAA</v>
      </c>
      <c r="E2188" s="95">
        <f t="shared" si="140"/>
        <v>1</v>
      </c>
      <c r="F2188" s="95" t="str" cm="1">
        <f t="array" ref="F2188">_xlfn.IFS(G2188&gt;H2188,"W",G2188&lt;H2188,"L",G2188=H2188,"---")</f>
        <v>W</v>
      </c>
      <c r="G2188" s="165">
        <v>14</v>
      </c>
      <c r="H2188" s="165">
        <v>1</v>
      </c>
      <c r="I2188" s="95" t="str" cm="1">
        <f t="array" ref="I2188">_xlfn.IFS(H2188&gt;G2188,"W",H2188&lt;G2188,"L",H2188=G2188,"---")</f>
        <v>L</v>
      </c>
      <c r="J2188" s="95">
        <f t="shared" si="141"/>
        <v>0</v>
      </c>
      <c r="K2188" s="95" t="str">
        <f t="shared" si="143"/>
        <v>CHR</v>
      </c>
      <c r="L2188" s="95">
        <v>12</v>
      </c>
      <c r="M2188" s="95">
        <f>COUNTIF($D$3:K2188,K2188)</f>
        <v>137</v>
      </c>
    </row>
    <row r="2189" spans="1:13" x14ac:dyDescent="0.25">
      <c r="A2189" s="95">
        <v>2187</v>
      </c>
      <c r="B2189" s="95">
        <f>COUNTIF($D$3:K2189,D2189)</f>
        <v>137</v>
      </c>
      <c r="C2189" s="95">
        <v>20</v>
      </c>
      <c r="D2189" s="95" t="str">
        <f t="shared" si="142"/>
        <v>WAS</v>
      </c>
      <c r="E2189" s="95">
        <f t="shared" si="140"/>
        <v>1</v>
      </c>
      <c r="F2189" s="95" t="str" cm="1">
        <f t="array" ref="F2189">_xlfn.IFS(G2189&gt;H2189,"W",G2189&lt;H2189,"L",G2189=H2189,"---")</f>
        <v>W</v>
      </c>
      <c r="G2189" s="165">
        <v>2</v>
      </c>
      <c r="H2189" s="165">
        <v>0</v>
      </c>
      <c r="I2189" s="95" t="str" cm="1">
        <f t="array" ref="I2189">_xlfn.IFS(H2189&gt;G2189,"W",H2189&lt;G2189,"L",H2189=G2189,"---")</f>
        <v>L</v>
      </c>
      <c r="J2189" s="95">
        <f t="shared" si="141"/>
        <v>0</v>
      </c>
      <c r="K2189" s="95" t="str">
        <f t="shared" si="143"/>
        <v>BKN</v>
      </c>
      <c r="L2189" s="95">
        <v>19</v>
      </c>
      <c r="M2189" s="95">
        <f>COUNTIF($D$3:K2189,K2189)</f>
        <v>137</v>
      </c>
    </row>
    <row r="2190" spans="1:13" x14ac:dyDescent="0.25">
      <c r="A2190" s="95">
        <v>2188</v>
      </c>
      <c r="B2190" s="95">
        <f>COUNTIF($D$3:K2190,D2190)</f>
        <v>136</v>
      </c>
      <c r="C2190" s="95">
        <v>24</v>
      </c>
      <c r="D2190" s="95" t="str">
        <f t="shared" si="142"/>
        <v>CIN</v>
      </c>
      <c r="E2190" s="95">
        <f t="shared" si="140"/>
        <v>0</v>
      </c>
      <c r="F2190" s="95" t="str" cm="1">
        <f t="array" ref="F2190">_xlfn.IFS(G2190&gt;H2190,"W",G2190&lt;H2190,"L",G2190=H2190,"---")</f>
        <v>L</v>
      </c>
      <c r="G2190" s="165">
        <v>3</v>
      </c>
      <c r="H2190" s="165">
        <v>4</v>
      </c>
      <c r="I2190" s="95" t="str" cm="1">
        <f t="array" ref="I2190">_xlfn.IFS(H2190&gt;G2190,"W",H2190&lt;G2190,"L",H2190=G2190,"---")</f>
        <v>W</v>
      </c>
      <c r="J2190" s="95">
        <f t="shared" si="141"/>
        <v>1</v>
      </c>
      <c r="K2190" s="95" t="str">
        <f t="shared" si="143"/>
        <v>MIA</v>
      </c>
      <c r="L2190" s="95">
        <v>23</v>
      </c>
      <c r="M2190" s="95">
        <f>COUNTIF($D$3:K2190,K2190)</f>
        <v>137</v>
      </c>
    </row>
    <row r="2191" spans="1:13" x14ac:dyDescent="0.25">
      <c r="A2191" s="95">
        <v>2189</v>
      </c>
      <c r="B2191" s="95">
        <f>COUNTIF($D$3:K2191,D2191)</f>
        <v>137</v>
      </c>
      <c r="C2191" s="95">
        <v>28</v>
      </c>
      <c r="D2191" s="95" t="str">
        <f t="shared" si="142"/>
        <v>COL</v>
      </c>
      <c r="E2191" s="95">
        <f t="shared" si="140"/>
        <v>0</v>
      </c>
      <c r="F2191" s="95" t="str" cm="1">
        <f t="array" ref="F2191">_xlfn.IFS(G2191&gt;H2191,"W",G2191&lt;H2191,"L",G2191=H2191,"---")</f>
        <v>L</v>
      </c>
      <c r="G2191" s="165">
        <v>8</v>
      </c>
      <c r="H2191" s="165">
        <v>16</v>
      </c>
      <c r="I2191" s="95" t="str" cm="1">
        <f t="array" ref="I2191">_xlfn.IFS(H2191&gt;G2191,"W",H2191&lt;G2191,"L",H2191=G2191,"---")</f>
        <v>W</v>
      </c>
      <c r="J2191" s="95">
        <f t="shared" si="141"/>
        <v>1</v>
      </c>
      <c r="K2191" s="95" t="str">
        <f t="shared" si="143"/>
        <v>OKC</v>
      </c>
      <c r="L2191" s="95">
        <v>27</v>
      </c>
      <c r="M2191" s="95">
        <f>COUNTIF($D$3:K2191,K2191)</f>
        <v>136</v>
      </c>
    </row>
    <row r="2192" spans="1:13" x14ac:dyDescent="0.25">
      <c r="A2192" s="95">
        <v>2190</v>
      </c>
      <c r="B2192" s="95">
        <f>COUNTIF($D$3:K2192,D2192)</f>
        <v>137</v>
      </c>
      <c r="C2192" s="95">
        <v>32</v>
      </c>
      <c r="D2192" s="95" t="str">
        <f t="shared" si="142"/>
        <v>SFN</v>
      </c>
      <c r="E2192" s="95">
        <f t="shared" si="140"/>
        <v>1</v>
      </c>
      <c r="F2192" s="95" t="str" cm="1">
        <f t="array" ref="F2192">_xlfn.IFS(G2192&gt;H2192,"W",G2192&lt;H2192,"L",G2192=H2192,"---")</f>
        <v>W</v>
      </c>
      <c r="G2192" s="165">
        <v>6</v>
      </c>
      <c r="H2192" s="165">
        <v>0</v>
      </c>
      <c r="I2192" s="95" t="str" cm="1">
        <f t="array" ref="I2192">_xlfn.IFS(H2192&gt;G2192,"W",H2192&lt;G2192,"L",H2192=G2192,"---")</f>
        <v>L</v>
      </c>
      <c r="J2192" s="95">
        <f t="shared" si="141"/>
        <v>0</v>
      </c>
      <c r="K2192" s="95" t="str">
        <f t="shared" si="143"/>
        <v>SDT</v>
      </c>
      <c r="L2192" s="95">
        <v>31</v>
      </c>
      <c r="M2192" s="95">
        <f>COUNTIF($D$3:K2192,K2192)</f>
        <v>138</v>
      </c>
    </row>
    <row r="2193" spans="1:13" x14ac:dyDescent="0.25">
      <c r="A2193" s="95">
        <v>2191</v>
      </c>
      <c r="B2193" s="95">
        <f>COUNTIF($D$3:K2193,D2193)</f>
        <v>138</v>
      </c>
      <c r="C2193" s="95">
        <v>1</v>
      </c>
      <c r="D2193" s="95" t="str">
        <f t="shared" si="142"/>
        <v>NYS</v>
      </c>
      <c r="E2193" s="95">
        <f t="shared" si="140"/>
        <v>1</v>
      </c>
      <c r="F2193" s="95" t="str" cm="1">
        <f t="array" ref="F2193">_xlfn.IFS(G2193&gt;H2193,"W",G2193&lt;H2193,"L",G2193=H2193,"---")</f>
        <v>W</v>
      </c>
      <c r="G2193" s="165">
        <v>3</v>
      </c>
      <c r="H2193" s="165">
        <v>2</v>
      </c>
      <c r="I2193" s="95" t="str" cm="1">
        <f t="array" ref="I2193">_xlfn.IFS(H2193&gt;G2193,"W",H2193&lt;G2193,"L",H2193=G2193,"---")</f>
        <v>L</v>
      </c>
      <c r="J2193" s="95">
        <f t="shared" si="141"/>
        <v>0</v>
      </c>
      <c r="K2193" s="95" t="str">
        <f t="shared" si="143"/>
        <v>BOS</v>
      </c>
      <c r="L2193" s="95">
        <v>2</v>
      </c>
      <c r="M2193" s="95">
        <f>COUNTIF($D$3:K2193,K2193)</f>
        <v>138</v>
      </c>
    </row>
    <row r="2194" spans="1:13" x14ac:dyDescent="0.25">
      <c r="A2194" s="95">
        <v>2192</v>
      </c>
      <c r="B2194" s="95">
        <f>COUNTIF($D$3:K2194,D2194)</f>
        <v>138</v>
      </c>
      <c r="C2194" s="95">
        <v>3</v>
      </c>
      <c r="D2194" s="95" t="str">
        <f t="shared" si="142"/>
        <v>BAL</v>
      </c>
      <c r="E2194" s="95">
        <f t="shared" si="140"/>
        <v>1</v>
      </c>
      <c r="F2194" s="95" t="str" cm="1">
        <f t="array" ref="F2194">_xlfn.IFS(G2194&gt;H2194,"W",G2194&lt;H2194,"L",G2194=H2194,"---")</f>
        <v>W</v>
      </c>
      <c r="G2194" s="165">
        <v>7</v>
      </c>
      <c r="H2194" s="165">
        <v>5</v>
      </c>
      <c r="I2194" s="95" t="str" cm="1">
        <f t="array" ref="I2194">_xlfn.IFS(H2194&gt;G2194,"W",H2194&lt;G2194,"L",H2194=G2194,"---")</f>
        <v>L</v>
      </c>
      <c r="J2194" s="95">
        <f t="shared" si="141"/>
        <v>0</v>
      </c>
      <c r="K2194" s="95" t="str">
        <f t="shared" si="143"/>
        <v>CLE</v>
      </c>
      <c r="L2194" s="95">
        <v>4</v>
      </c>
      <c r="M2194" s="95">
        <f>COUNTIF($D$3:K2194,K2194)</f>
        <v>138</v>
      </c>
    </row>
    <row r="2195" spans="1:13" x14ac:dyDescent="0.25">
      <c r="A2195" s="95">
        <v>2193</v>
      </c>
      <c r="B2195" s="95">
        <f>COUNTIF($D$3:K2195,D2195)</f>
        <v>139</v>
      </c>
      <c r="C2195" s="95">
        <v>6</v>
      </c>
      <c r="D2195" s="95" t="str">
        <f t="shared" si="142"/>
        <v>ORL</v>
      </c>
      <c r="E2195" s="95">
        <f t="shared" si="140"/>
        <v>1</v>
      </c>
      <c r="F2195" s="95" t="str" cm="1">
        <f t="array" ref="F2195">_xlfn.IFS(G2195&gt;H2195,"W",G2195&lt;H2195,"L",G2195=H2195,"---")</f>
        <v>W</v>
      </c>
      <c r="G2195" s="165">
        <v>3</v>
      </c>
      <c r="H2195" s="165">
        <v>2</v>
      </c>
      <c r="I2195" s="95" t="str" cm="1">
        <f t="array" ref="I2195">_xlfn.IFS(H2195&gt;G2195,"W",H2195&lt;G2195,"L",H2195=G2195,"---")</f>
        <v>L</v>
      </c>
      <c r="J2195" s="95">
        <f t="shared" si="141"/>
        <v>0</v>
      </c>
      <c r="K2195" s="95" t="str">
        <f t="shared" si="143"/>
        <v>DET</v>
      </c>
      <c r="L2195" s="95">
        <v>5</v>
      </c>
      <c r="M2195" s="95">
        <f>COUNTIF($D$3:K2195,K2195)</f>
        <v>138</v>
      </c>
    </row>
    <row r="2196" spans="1:13" x14ac:dyDescent="0.25">
      <c r="A2196" s="95">
        <v>2194</v>
      </c>
      <c r="B2196" s="95">
        <f>COUNTIF($D$3:K2196,D2196)</f>
        <v>138</v>
      </c>
      <c r="C2196" s="95">
        <v>7</v>
      </c>
      <c r="D2196" s="95" t="str">
        <f t="shared" si="142"/>
        <v>IND</v>
      </c>
      <c r="E2196" s="95">
        <f t="shared" si="140"/>
        <v>0</v>
      </c>
      <c r="F2196" s="95" t="str" cm="1">
        <f t="array" ref="F2196">_xlfn.IFS(G2196&gt;H2196,"W",G2196&lt;H2196,"L",G2196=H2196,"---")</f>
        <v>L</v>
      </c>
      <c r="G2196" s="165">
        <v>4</v>
      </c>
      <c r="H2196" s="165">
        <v>7</v>
      </c>
      <c r="I2196" s="95" t="str" cm="1">
        <f t="array" ref="I2196">_xlfn.IFS(H2196&gt;G2196,"W",H2196&lt;G2196,"L",H2196=G2196,"---")</f>
        <v>W</v>
      </c>
      <c r="J2196" s="95">
        <f t="shared" si="141"/>
        <v>1</v>
      </c>
      <c r="K2196" s="95" t="str">
        <f t="shared" si="143"/>
        <v>MIL</v>
      </c>
      <c r="L2196" s="95">
        <v>8</v>
      </c>
      <c r="M2196" s="95">
        <f>COUNTIF($D$3:K2196,K2196)</f>
        <v>137</v>
      </c>
    </row>
    <row r="2197" spans="1:13" x14ac:dyDescent="0.25">
      <c r="A2197" s="95">
        <v>2195</v>
      </c>
      <c r="B2197" s="95">
        <f>COUNTIF($D$3:K2197,D2197)</f>
        <v>138</v>
      </c>
      <c r="C2197" s="95">
        <v>10</v>
      </c>
      <c r="D2197" s="95" t="str">
        <f t="shared" si="142"/>
        <v>OAK</v>
      </c>
      <c r="E2197" s="95">
        <f t="shared" si="140"/>
        <v>0</v>
      </c>
      <c r="F2197" s="95" t="str" cm="1">
        <f t="array" ref="F2197">_xlfn.IFS(G2197&gt;H2197,"W",G2197&lt;H2197,"L",G2197=H2197,"---")</f>
        <v>L</v>
      </c>
      <c r="G2197" s="165">
        <v>0</v>
      </c>
      <c r="H2197" s="165">
        <v>1</v>
      </c>
      <c r="I2197" s="95" t="str" cm="1">
        <f t="array" ref="I2197">_xlfn.IFS(H2197&gt;G2197,"W",H2197&lt;G2197,"L",H2197=G2197,"---")</f>
        <v>W</v>
      </c>
      <c r="J2197" s="95">
        <f t="shared" si="141"/>
        <v>1</v>
      </c>
      <c r="K2197" s="95" t="str">
        <f t="shared" si="143"/>
        <v>SEA</v>
      </c>
      <c r="L2197" s="95">
        <v>9</v>
      </c>
      <c r="M2197" s="95">
        <f>COUNTIF($D$3:K2197,K2197)</f>
        <v>137</v>
      </c>
    </row>
    <row r="2198" spans="1:13" x14ac:dyDescent="0.25">
      <c r="A2198" s="95">
        <v>2196</v>
      </c>
      <c r="B2198" s="95">
        <f>COUNTIF($D$3:K2198,D2198)</f>
        <v>137</v>
      </c>
      <c r="C2198" s="95">
        <v>11</v>
      </c>
      <c r="D2198" s="95" t="str">
        <f t="shared" si="142"/>
        <v>LAA</v>
      </c>
      <c r="E2198" s="95">
        <f t="shared" si="140"/>
        <v>0</v>
      </c>
      <c r="F2198" s="95" t="str" cm="1">
        <f t="array" ref="F2198">_xlfn.IFS(G2198&gt;H2198,"W",G2198&lt;H2198,"L",G2198=H2198,"---")</f>
        <v>L</v>
      </c>
      <c r="G2198" s="165">
        <v>3</v>
      </c>
      <c r="H2198" s="165">
        <v>4</v>
      </c>
      <c r="I2198" s="95" t="str" cm="1">
        <f t="array" ref="I2198">_xlfn.IFS(H2198&gt;G2198,"W",H2198&lt;G2198,"L",H2198=G2198,"---")</f>
        <v>W</v>
      </c>
      <c r="J2198" s="95">
        <f t="shared" si="141"/>
        <v>1</v>
      </c>
      <c r="K2198" s="95" t="str">
        <f t="shared" si="143"/>
        <v>CHR</v>
      </c>
      <c r="L2198" s="95">
        <v>12</v>
      </c>
      <c r="M2198" s="95">
        <f>COUNTIF($D$3:K2198,K2198)</f>
        <v>138</v>
      </c>
    </row>
    <row r="2199" spans="1:13" x14ac:dyDescent="0.25">
      <c r="A2199" s="95">
        <v>2197</v>
      </c>
      <c r="B2199" s="95">
        <f>COUNTIF($D$3:K2199,D2199)</f>
        <v>139</v>
      </c>
      <c r="C2199" s="95">
        <v>13</v>
      </c>
      <c r="D2199" s="95" t="str">
        <f t="shared" si="142"/>
        <v>KCM</v>
      </c>
      <c r="E2199" s="95">
        <f t="shared" si="140"/>
        <v>0</v>
      </c>
      <c r="F2199" s="95" t="str" cm="1">
        <f t="array" ref="F2199">_xlfn.IFS(G2199&gt;H2199,"W",G2199&lt;H2199,"L",G2199=H2199,"---")</f>
        <v>L</v>
      </c>
      <c r="G2199" s="165">
        <v>5</v>
      </c>
      <c r="H2199" s="165">
        <v>7</v>
      </c>
      <c r="I2199" s="95" t="str" cm="1">
        <f t="array" ref="I2199">_xlfn.IFS(H2199&gt;G2199,"W",H2199&lt;G2199,"L",H2199=G2199,"---")</f>
        <v>W</v>
      </c>
      <c r="J2199" s="95">
        <f t="shared" si="141"/>
        <v>1</v>
      </c>
      <c r="K2199" s="95" t="str">
        <f t="shared" si="143"/>
        <v>MIN</v>
      </c>
      <c r="L2199" s="95">
        <v>14</v>
      </c>
      <c r="M2199" s="95">
        <f>COUNTIF($D$3:K2199,K2199)</f>
        <v>138</v>
      </c>
    </row>
    <row r="2200" spans="1:13" x14ac:dyDescent="0.25">
      <c r="A2200" s="95">
        <v>2198</v>
      </c>
      <c r="B2200" s="95">
        <f>COUNTIF($D$3:K2200,D2200)</f>
        <v>138</v>
      </c>
      <c r="C2200" s="95">
        <v>15</v>
      </c>
      <c r="D2200" s="95" t="str">
        <f t="shared" si="142"/>
        <v>DAL</v>
      </c>
      <c r="E2200" s="95">
        <f t="shared" si="140"/>
        <v>1</v>
      </c>
      <c r="F2200" s="95" t="str" cm="1">
        <f t="array" ref="F2200">_xlfn.IFS(G2200&gt;H2200,"W",G2200&lt;H2200,"L",G2200=H2200,"---")</f>
        <v>W</v>
      </c>
      <c r="G2200" s="165">
        <v>6</v>
      </c>
      <c r="H2200" s="165">
        <v>5</v>
      </c>
      <c r="I2200" s="95" t="str" cm="1">
        <f t="array" ref="I2200">_xlfn.IFS(H2200&gt;G2200,"W",H2200&lt;G2200,"L",H2200=G2200,"---")</f>
        <v>L</v>
      </c>
      <c r="J2200" s="95">
        <f t="shared" si="141"/>
        <v>0</v>
      </c>
      <c r="K2200" s="95" t="str">
        <f t="shared" si="143"/>
        <v>HOU</v>
      </c>
      <c r="L2200" s="95">
        <v>16</v>
      </c>
      <c r="M2200" s="95">
        <f>COUNTIF($D$3:K2200,K2200)</f>
        <v>137</v>
      </c>
    </row>
    <row r="2201" spans="1:13" x14ac:dyDescent="0.25">
      <c r="A2201" s="95">
        <v>2199</v>
      </c>
      <c r="B2201" s="95">
        <f>COUNTIF($D$3:K2201,D2201)</f>
        <v>138</v>
      </c>
      <c r="C2201" s="95">
        <v>18</v>
      </c>
      <c r="D2201" s="95" t="str">
        <f t="shared" si="142"/>
        <v>PHI</v>
      </c>
      <c r="E2201" s="95">
        <f t="shared" si="140"/>
        <v>1</v>
      </c>
      <c r="F2201" s="95" t="str" cm="1">
        <f t="array" ref="F2201">_xlfn.IFS(G2201&gt;H2201,"W",G2201&lt;H2201,"L",G2201=H2201,"---")</f>
        <v>W</v>
      </c>
      <c r="G2201" s="165">
        <v>5</v>
      </c>
      <c r="H2201" s="165">
        <v>2</v>
      </c>
      <c r="I2201" s="95" t="str" cm="1">
        <f t="array" ref="I2201">_xlfn.IFS(H2201&gt;G2201,"W",H2201&lt;G2201,"L",H2201=G2201,"---")</f>
        <v>L</v>
      </c>
      <c r="J2201" s="95">
        <f t="shared" si="141"/>
        <v>0</v>
      </c>
      <c r="K2201" s="95" t="str">
        <f t="shared" si="143"/>
        <v>NYC</v>
      </c>
      <c r="L2201" s="95">
        <v>17</v>
      </c>
      <c r="M2201" s="95">
        <f>COUNTIF($D$3:K2201,K2201)</f>
        <v>138</v>
      </c>
    </row>
    <row r="2202" spans="1:13" x14ac:dyDescent="0.25">
      <c r="A2202" s="95">
        <v>2200</v>
      </c>
      <c r="B2202" s="95">
        <f>COUNTIF($D$3:K2202,D2202)</f>
        <v>138</v>
      </c>
      <c r="C2202" s="95">
        <v>20</v>
      </c>
      <c r="D2202" s="95" t="str">
        <f t="shared" si="142"/>
        <v>WAS</v>
      </c>
      <c r="E2202" s="95">
        <f t="shared" ref="E2202:E2265" si="144">IF(F2202="W",1,0)</f>
        <v>1</v>
      </c>
      <c r="F2202" s="95" t="str" cm="1">
        <f t="array" ref="F2202">_xlfn.IFS(G2202&gt;H2202,"W",G2202&lt;H2202,"L",G2202=H2202,"---")</f>
        <v>W</v>
      </c>
      <c r="G2202" s="165">
        <v>4</v>
      </c>
      <c r="H2202" s="165">
        <v>1</v>
      </c>
      <c r="I2202" s="95" t="str" cm="1">
        <f t="array" ref="I2202">_xlfn.IFS(H2202&gt;G2202,"W",H2202&lt;G2202,"L",H2202=G2202,"---")</f>
        <v>L</v>
      </c>
      <c r="J2202" s="95">
        <f t="shared" ref="J2202:J2265" si="145">IF(I2202="W",1,0)</f>
        <v>0</v>
      </c>
      <c r="K2202" s="95" t="str">
        <f t="shared" si="143"/>
        <v>BKN</v>
      </c>
      <c r="L2202" s="95">
        <v>19</v>
      </c>
      <c r="M2202" s="95">
        <f>COUNTIF($D$3:K2202,K2202)</f>
        <v>138</v>
      </c>
    </row>
    <row r="2203" spans="1:13" x14ac:dyDescent="0.25">
      <c r="A2203" s="95">
        <v>2201</v>
      </c>
      <c r="B2203" s="95">
        <f>COUNTIF($D$3:K2203,D2203)</f>
        <v>137</v>
      </c>
      <c r="C2203" s="95">
        <v>21</v>
      </c>
      <c r="D2203" s="95" t="str">
        <f t="shared" si="142"/>
        <v>PIT</v>
      </c>
      <c r="E2203" s="95">
        <f t="shared" si="144"/>
        <v>0</v>
      </c>
      <c r="F2203" s="95" t="str" cm="1">
        <f t="array" ref="F2203">_xlfn.IFS(G2203&gt;H2203,"W",G2203&lt;H2203,"L",G2203=H2203,"---")</f>
        <v>L</v>
      </c>
      <c r="G2203" s="165">
        <v>5</v>
      </c>
      <c r="H2203" s="165">
        <v>11</v>
      </c>
      <c r="I2203" s="95" t="str" cm="1">
        <f t="array" ref="I2203">_xlfn.IFS(H2203&gt;G2203,"W",H2203&lt;G2203,"L",H2203=G2203,"---")</f>
        <v>W</v>
      </c>
      <c r="J2203" s="95">
        <f t="shared" si="145"/>
        <v>1</v>
      </c>
      <c r="K2203" s="95" t="str">
        <f t="shared" si="143"/>
        <v>ATL</v>
      </c>
      <c r="L2203" s="95">
        <v>22</v>
      </c>
      <c r="M2203" s="95">
        <f>COUNTIF($D$3:K2203,K2203)</f>
        <v>138</v>
      </c>
    </row>
    <row r="2204" spans="1:13" x14ac:dyDescent="0.25">
      <c r="A2204" s="95">
        <v>2202</v>
      </c>
      <c r="B2204" s="95">
        <f>COUNTIF($D$3:K2204,D2204)</f>
        <v>137</v>
      </c>
      <c r="C2204" s="95">
        <v>24</v>
      </c>
      <c r="D2204" s="95" t="str">
        <f t="shared" si="142"/>
        <v>CIN</v>
      </c>
      <c r="E2204" s="95">
        <f t="shared" si="144"/>
        <v>1</v>
      </c>
      <c r="F2204" s="95" t="str" cm="1">
        <f t="array" ref="F2204">_xlfn.IFS(G2204&gt;H2204,"W",G2204&lt;H2204,"L",G2204=H2204,"---")</f>
        <v>W</v>
      </c>
      <c r="G2204" s="165">
        <v>5</v>
      </c>
      <c r="H2204" s="165">
        <v>4</v>
      </c>
      <c r="I2204" s="95" t="str" cm="1">
        <f t="array" ref="I2204">_xlfn.IFS(H2204&gt;G2204,"W",H2204&lt;G2204,"L",H2204=G2204,"---")</f>
        <v>L</v>
      </c>
      <c r="J2204" s="95">
        <f t="shared" si="145"/>
        <v>0</v>
      </c>
      <c r="K2204" s="95" t="str">
        <f t="shared" si="143"/>
        <v>MIA</v>
      </c>
      <c r="L2204" s="95">
        <v>23</v>
      </c>
      <c r="M2204" s="95">
        <f>COUNTIF($D$3:K2204,K2204)</f>
        <v>138</v>
      </c>
    </row>
    <row r="2205" spans="1:13" x14ac:dyDescent="0.25">
      <c r="A2205" s="95">
        <v>2203</v>
      </c>
      <c r="B2205" s="95">
        <f>COUNTIF($D$3:K2205,D2205)</f>
        <v>137</v>
      </c>
      <c r="C2205" s="95">
        <v>25</v>
      </c>
      <c r="D2205" s="95" t="str">
        <f t="shared" si="142"/>
        <v>CHC</v>
      </c>
      <c r="E2205" s="95">
        <f t="shared" si="144"/>
        <v>0</v>
      </c>
      <c r="F2205" s="95" t="str" cm="1">
        <f t="array" ref="F2205">_xlfn.IFS(G2205&gt;H2205,"W",G2205&lt;H2205,"L",G2205=H2205,"---")</f>
        <v>L</v>
      </c>
      <c r="G2205" s="165">
        <v>1</v>
      </c>
      <c r="H2205" s="165">
        <v>4</v>
      </c>
      <c r="I2205" s="95" t="str" cm="1">
        <f t="array" ref="I2205">_xlfn.IFS(H2205&gt;G2205,"W",H2205&lt;G2205,"L",H2205=G2205,"---")</f>
        <v>W</v>
      </c>
      <c r="J2205" s="95">
        <f t="shared" si="145"/>
        <v>1</v>
      </c>
      <c r="K2205" s="95" t="str">
        <f t="shared" si="143"/>
        <v>STL</v>
      </c>
      <c r="L2205" s="95">
        <v>26</v>
      </c>
      <c r="M2205" s="95">
        <f>COUNTIF($D$3:K2205,K2205)</f>
        <v>138</v>
      </c>
    </row>
    <row r="2206" spans="1:13" x14ac:dyDescent="0.25">
      <c r="A2206" s="95">
        <v>2204</v>
      </c>
      <c r="B2206" s="95">
        <f>COUNTIF($D$3:K2206,D2206)</f>
        <v>138</v>
      </c>
      <c r="C2206" s="95">
        <v>28</v>
      </c>
      <c r="D2206" s="95" t="str">
        <f t="shared" si="142"/>
        <v>COL</v>
      </c>
      <c r="E2206" s="95">
        <f t="shared" si="144"/>
        <v>0</v>
      </c>
      <c r="F2206" s="95" t="str" cm="1">
        <f t="array" ref="F2206">_xlfn.IFS(G2206&gt;H2206,"W",G2206&lt;H2206,"L",G2206=H2206,"---")</f>
        <v>L</v>
      </c>
      <c r="G2206" s="165">
        <v>3</v>
      </c>
      <c r="H2206" s="165">
        <v>4</v>
      </c>
      <c r="I2206" s="95" t="str" cm="1">
        <f t="array" ref="I2206">_xlfn.IFS(H2206&gt;G2206,"W",H2206&lt;G2206,"L",H2206=G2206,"---")</f>
        <v>W</v>
      </c>
      <c r="J2206" s="95">
        <f t="shared" si="145"/>
        <v>1</v>
      </c>
      <c r="K2206" s="95" t="str">
        <f t="shared" si="143"/>
        <v>OKC</v>
      </c>
      <c r="L2206" s="95">
        <v>27</v>
      </c>
      <c r="M2206" s="95">
        <f>COUNTIF($D$3:K2206,K2206)</f>
        <v>137</v>
      </c>
    </row>
    <row r="2207" spans="1:13" x14ac:dyDescent="0.25">
      <c r="A2207" s="95">
        <v>2205</v>
      </c>
      <c r="B2207" s="95">
        <f>COUNTIF($D$3:K2207,D2207)</f>
        <v>138</v>
      </c>
      <c r="C2207" s="95">
        <v>30</v>
      </c>
      <c r="D2207" s="95" t="str">
        <f t="shared" si="142"/>
        <v>PHX</v>
      </c>
      <c r="E2207" s="95">
        <f t="shared" si="144"/>
        <v>1</v>
      </c>
      <c r="F2207" s="95" t="str" cm="1">
        <f t="array" ref="F2207">_xlfn.IFS(G2207&gt;H2207,"W",G2207&lt;H2207,"L",G2207=H2207,"---")</f>
        <v>W</v>
      </c>
      <c r="G2207" s="165">
        <v>11</v>
      </c>
      <c r="H2207" s="165">
        <v>10</v>
      </c>
      <c r="I2207" s="95" t="str" cm="1">
        <f t="array" ref="I2207">_xlfn.IFS(H2207&gt;G2207,"W",H2207&lt;G2207,"L",H2207=G2207,"---")</f>
        <v>L</v>
      </c>
      <c r="J2207" s="95">
        <f t="shared" si="145"/>
        <v>0</v>
      </c>
      <c r="K2207" s="95" t="str">
        <f t="shared" si="143"/>
        <v>LAP</v>
      </c>
      <c r="L2207" s="95">
        <v>29</v>
      </c>
      <c r="M2207" s="95">
        <f>COUNTIF($D$3:K2207,K2207)</f>
        <v>139</v>
      </c>
    </row>
    <row r="2208" spans="1:13" x14ac:dyDescent="0.25">
      <c r="A2208" s="95">
        <v>2206</v>
      </c>
      <c r="B2208" s="95">
        <f>COUNTIF($D$3:K2208,D2208)</f>
        <v>138</v>
      </c>
      <c r="C2208" s="95">
        <v>32</v>
      </c>
      <c r="D2208" s="95" t="str">
        <f t="shared" si="142"/>
        <v>SFN</v>
      </c>
      <c r="E2208" s="95">
        <f t="shared" si="144"/>
        <v>1</v>
      </c>
      <c r="F2208" s="95" t="str" cm="1">
        <f t="array" ref="F2208">_xlfn.IFS(G2208&gt;H2208,"W",G2208&lt;H2208,"L",G2208=H2208,"---")</f>
        <v>W</v>
      </c>
      <c r="G2208" s="165">
        <v>8</v>
      </c>
      <c r="H2208" s="165">
        <v>2</v>
      </c>
      <c r="I2208" s="95" t="str" cm="1">
        <f t="array" ref="I2208">_xlfn.IFS(H2208&gt;G2208,"W",H2208&lt;G2208,"L",H2208=G2208,"---")</f>
        <v>L</v>
      </c>
      <c r="J2208" s="95">
        <f t="shared" si="145"/>
        <v>0</v>
      </c>
      <c r="K2208" s="95" t="str">
        <f t="shared" si="143"/>
        <v>SDT</v>
      </c>
      <c r="L2208" s="95">
        <v>31</v>
      </c>
      <c r="M2208" s="95">
        <f>COUNTIF($D$3:K2208,K2208)</f>
        <v>139</v>
      </c>
    </row>
    <row r="2209" spans="1:13" x14ac:dyDescent="0.25">
      <c r="A2209" s="95">
        <v>2207</v>
      </c>
      <c r="B2209" s="95">
        <f>COUNTIF($D$3:K2209,D2209)</f>
        <v>139</v>
      </c>
      <c r="C2209" s="95">
        <v>1</v>
      </c>
      <c r="D2209" s="95" t="str">
        <f t="shared" si="142"/>
        <v>NYS</v>
      </c>
      <c r="E2209" s="95">
        <f t="shared" si="144"/>
        <v>0</v>
      </c>
      <c r="F2209" s="95" t="str" cm="1">
        <f t="array" ref="F2209">_xlfn.IFS(G2209&gt;H2209,"W",G2209&lt;H2209,"L",G2209=H2209,"---")</f>
        <v>L</v>
      </c>
      <c r="G2209" s="165">
        <v>4</v>
      </c>
      <c r="H2209" s="165">
        <v>9</v>
      </c>
      <c r="I2209" s="95" t="str" cm="1">
        <f t="array" ref="I2209">_xlfn.IFS(H2209&gt;G2209,"W",H2209&lt;G2209,"L",H2209=G2209,"---")</f>
        <v>W</v>
      </c>
      <c r="J2209" s="95">
        <f t="shared" si="145"/>
        <v>1</v>
      </c>
      <c r="K2209" s="95" t="str">
        <f t="shared" si="143"/>
        <v>BOS</v>
      </c>
      <c r="L2209" s="95">
        <v>2</v>
      </c>
      <c r="M2209" s="95">
        <f>COUNTIF($D$3:K2209,K2209)</f>
        <v>139</v>
      </c>
    </row>
    <row r="2210" spans="1:13" x14ac:dyDescent="0.25">
      <c r="A2210" s="95">
        <v>2208</v>
      </c>
      <c r="B2210" s="95">
        <f>COUNTIF($D$3:K2210,D2210)</f>
        <v>139</v>
      </c>
      <c r="C2210" s="95">
        <v>7</v>
      </c>
      <c r="D2210" s="95" t="str">
        <f t="shared" si="142"/>
        <v>IND</v>
      </c>
      <c r="E2210" s="95">
        <f t="shared" si="144"/>
        <v>0</v>
      </c>
      <c r="F2210" s="95" t="str" cm="1">
        <f t="array" ref="F2210">_xlfn.IFS(G2210&gt;H2210,"W",G2210&lt;H2210,"L",G2210=H2210,"---")</f>
        <v>L</v>
      </c>
      <c r="G2210" s="165">
        <v>3</v>
      </c>
      <c r="H2210" s="165">
        <v>5</v>
      </c>
      <c r="I2210" s="95" t="str" cm="1">
        <f t="array" ref="I2210">_xlfn.IFS(H2210&gt;G2210,"W",H2210&lt;G2210,"L",H2210=G2210,"---")</f>
        <v>W</v>
      </c>
      <c r="J2210" s="95">
        <f t="shared" si="145"/>
        <v>1</v>
      </c>
      <c r="K2210" s="95" t="str">
        <f t="shared" si="143"/>
        <v>MIL</v>
      </c>
      <c r="L2210" s="95">
        <v>8</v>
      </c>
      <c r="M2210" s="95">
        <f>COUNTIF($D$3:K2210,K2210)</f>
        <v>138</v>
      </c>
    </row>
    <row r="2211" spans="1:13" x14ac:dyDescent="0.25">
      <c r="A2211" s="95">
        <v>2209</v>
      </c>
      <c r="B2211" s="95">
        <f>COUNTIF($D$3:K2211,D2211)</f>
        <v>139</v>
      </c>
      <c r="C2211" s="95">
        <v>10</v>
      </c>
      <c r="D2211" s="95" t="str">
        <f t="shared" si="142"/>
        <v>OAK</v>
      </c>
      <c r="E2211" s="95">
        <f t="shared" si="144"/>
        <v>1</v>
      </c>
      <c r="F2211" s="95" t="str" cm="1">
        <f t="array" ref="F2211">_xlfn.IFS(G2211&gt;H2211,"W",G2211&lt;H2211,"L",G2211=H2211,"---")</f>
        <v>W</v>
      </c>
      <c r="G2211" s="165">
        <v>3</v>
      </c>
      <c r="H2211" s="165">
        <v>2</v>
      </c>
      <c r="I2211" s="95" t="str" cm="1">
        <f t="array" ref="I2211">_xlfn.IFS(H2211&gt;G2211,"W",H2211&lt;G2211,"L",H2211=G2211,"---")</f>
        <v>L</v>
      </c>
      <c r="J2211" s="95">
        <f t="shared" si="145"/>
        <v>0</v>
      </c>
      <c r="K2211" s="95" t="str">
        <f t="shared" si="143"/>
        <v>SEA</v>
      </c>
      <c r="L2211" s="95">
        <v>9</v>
      </c>
      <c r="M2211" s="95">
        <f>COUNTIF($D$3:K2211,K2211)</f>
        <v>138</v>
      </c>
    </row>
    <row r="2212" spans="1:13" x14ac:dyDescent="0.25">
      <c r="A2212" s="95">
        <v>2210</v>
      </c>
      <c r="B2212" s="95">
        <f>COUNTIF($D$3:K2212,D2212)</f>
        <v>138</v>
      </c>
      <c r="C2212" s="95">
        <v>11</v>
      </c>
      <c r="D2212" s="95" t="str">
        <f t="shared" si="142"/>
        <v>LAA</v>
      </c>
      <c r="E2212" s="95">
        <f t="shared" si="144"/>
        <v>1</v>
      </c>
      <c r="F2212" s="95" t="str" cm="1">
        <f t="array" ref="F2212">_xlfn.IFS(G2212&gt;H2212,"W",G2212&lt;H2212,"L",G2212=H2212,"---")</f>
        <v>W</v>
      </c>
      <c r="G2212" s="165">
        <v>4</v>
      </c>
      <c r="H2212" s="165">
        <v>1</v>
      </c>
      <c r="I2212" s="95" t="str" cm="1">
        <f t="array" ref="I2212">_xlfn.IFS(H2212&gt;G2212,"W",H2212&lt;G2212,"L",H2212=G2212,"---")</f>
        <v>L</v>
      </c>
      <c r="J2212" s="95">
        <f t="shared" si="145"/>
        <v>0</v>
      </c>
      <c r="K2212" s="95" t="str">
        <f t="shared" si="143"/>
        <v>CHR</v>
      </c>
      <c r="L2212" s="95">
        <v>12</v>
      </c>
      <c r="M2212" s="95">
        <f>COUNTIF($D$3:K2212,K2212)</f>
        <v>139</v>
      </c>
    </row>
    <row r="2213" spans="1:13" x14ac:dyDescent="0.25">
      <c r="A2213" s="95">
        <v>2211</v>
      </c>
      <c r="B2213" s="95">
        <f>COUNTIF($D$3:K2213,D2213)</f>
        <v>140</v>
      </c>
      <c r="C2213" s="95">
        <v>13</v>
      </c>
      <c r="D2213" s="95" t="str">
        <f t="shared" si="142"/>
        <v>KCM</v>
      </c>
      <c r="E2213" s="95">
        <f t="shared" si="144"/>
        <v>0</v>
      </c>
      <c r="F2213" s="95" t="str" cm="1">
        <f t="array" ref="F2213">_xlfn.IFS(G2213&gt;H2213,"W",G2213&lt;H2213,"L",G2213=H2213,"---")</f>
        <v>L</v>
      </c>
      <c r="G2213" s="165">
        <v>6</v>
      </c>
      <c r="H2213" s="165">
        <v>9</v>
      </c>
      <c r="I2213" s="95" t="str" cm="1">
        <f t="array" ref="I2213">_xlfn.IFS(H2213&gt;G2213,"W",H2213&lt;G2213,"L",H2213=G2213,"---")</f>
        <v>W</v>
      </c>
      <c r="J2213" s="95">
        <f t="shared" si="145"/>
        <v>1</v>
      </c>
      <c r="K2213" s="95" t="str">
        <f t="shared" si="143"/>
        <v>MIN</v>
      </c>
      <c r="L2213" s="95">
        <v>14</v>
      </c>
      <c r="M2213" s="95">
        <f>COUNTIF($D$3:K2213,K2213)</f>
        <v>139</v>
      </c>
    </row>
    <row r="2214" spans="1:13" x14ac:dyDescent="0.25">
      <c r="A2214" s="95">
        <v>2212</v>
      </c>
      <c r="B2214" s="95">
        <f>COUNTIF($D$3:K2214,D2214)</f>
        <v>139</v>
      </c>
      <c r="C2214" s="95">
        <v>15</v>
      </c>
      <c r="D2214" s="95" t="str">
        <f t="shared" si="142"/>
        <v>DAL</v>
      </c>
      <c r="E2214" s="95">
        <f t="shared" si="144"/>
        <v>0</v>
      </c>
      <c r="F2214" s="95" t="str" cm="1">
        <f t="array" ref="F2214">_xlfn.IFS(G2214&gt;H2214,"W",G2214&lt;H2214,"L",G2214=H2214,"---")</f>
        <v>L</v>
      </c>
      <c r="G2214" s="165">
        <v>1</v>
      </c>
      <c r="H2214" s="165">
        <v>6</v>
      </c>
      <c r="I2214" s="95" t="str" cm="1">
        <f t="array" ref="I2214">_xlfn.IFS(H2214&gt;G2214,"W",H2214&lt;G2214,"L",H2214=G2214,"---")</f>
        <v>W</v>
      </c>
      <c r="J2214" s="95">
        <f t="shared" si="145"/>
        <v>1</v>
      </c>
      <c r="K2214" s="95" t="str">
        <f t="shared" si="143"/>
        <v>HOU</v>
      </c>
      <c r="L2214" s="95">
        <v>16</v>
      </c>
      <c r="M2214" s="95">
        <f>COUNTIF($D$3:K2214,K2214)</f>
        <v>138</v>
      </c>
    </row>
    <row r="2215" spans="1:13" x14ac:dyDescent="0.25">
      <c r="A2215" s="95">
        <v>2213</v>
      </c>
      <c r="B2215" s="95">
        <f>COUNTIF($D$3:K2215,D2215)</f>
        <v>139</v>
      </c>
      <c r="C2215" s="95">
        <v>18</v>
      </c>
      <c r="D2215" s="95" t="str">
        <f t="shared" si="142"/>
        <v>PHI</v>
      </c>
      <c r="E2215" s="95">
        <f t="shared" si="144"/>
        <v>0</v>
      </c>
      <c r="F2215" s="95" t="str" cm="1">
        <f t="array" ref="F2215">_xlfn.IFS(G2215&gt;H2215,"W",G2215&lt;H2215,"L",G2215=H2215,"---")</f>
        <v>L</v>
      </c>
      <c r="G2215" s="165">
        <v>1</v>
      </c>
      <c r="H2215" s="165">
        <v>2</v>
      </c>
      <c r="I2215" s="95" t="str" cm="1">
        <f t="array" ref="I2215">_xlfn.IFS(H2215&gt;G2215,"W",H2215&lt;G2215,"L",H2215=G2215,"---")</f>
        <v>W</v>
      </c>
      <c r="J2215" s="95">
        <f t="shared" si="145"/>
        <v>1</v>
      </c>
      <c r="K2215" s="95" t="str">
        <f t="shared" si="143"/>
        <v>NYC</v>
      </c>
      <c r="L2215" s="95">
        <v>17</v>
      </c>
      <c r="M2215" s="95">
        <f>COUNTIF($D$3:K2215,K2215)</f>
        <v>139</v>
      </c>
    </row>
    <row r="2216" spans="1:13" x14ac:dyDescent="0.25">
      <c r="A2216" s="95">
        <v>2214</v>
      </c>
      <c r="B2216" s="95">
        <f>COUNTIF($D$3:K2216,D2216)</f>
        <v>138</v>
      </c>
      <c r="C2216" s="95">
        <v>21</v>
      </c>
      <c r="D2216" s="95" t="str">
        <f t="shared" si="142"/>
        <v>PIT</v>
      </c>
      <c r="E2216" s="95">
        <f t="shared" si="144"/>
        <v>0</v>
      </c>
      <c r="F2216" s="95" t="str" cm="1">
        <f t="array" ref="F2216">_xlfn.IFS(G2216&gt;H2216,"W",G2216&lt;H2216,"L",G2216=H2216,"---")</f>
        <v>L</v>
      </c>
      <c r="G2216" s="165">
        <v>1</v>
      </c>
      <c r="H2216" s="165">
        <v>4</v>
      </c>
      <c r="I2216" s="95" t="str" cm="1">
        <f t="array" ref="I2216">_xlfn.IFS(H2216&gt;G2216,"W",H2216&lt;G2216,"L",H2216=G2216,"---")</f>
        <v>W</v>
      </c>
      <c r="J2216" s="95">
        <f t="shared" si="145"/>
        <v>1</v>
      </c>
      <c r="K2216" s="95" t="str">
        <f t="shared" si="143"/>
        <v>ATL</v>
      </c>
      <c r="L2216" s="95">
        <v>22</v>
      </c>
      <c r="M2216" s="95">
        <f>COUNTIF($D$3:K2216,K2216)</f>
        <v>139</v>
      </c>
    </row>
    <row r="2217" spans="1:13" x14ac:dyDescent="0.25">
      <c r="A2217" s="95">
        <v>2215</v>
      </c>
      <c r="B2217" s="95">
        <f>COUNTIF($D$3:K2217,D2217)</f>
        <v>138</v>
      </c>
      <c r="C2217" s="95">
        <v>24</v>
      </c>
      <c r="D2217" s="95" t="str">
        <f t="shared" si="142"/>
        <v>CIN</v>
      </c>
      <c r="E2217" s="95">
        <f t="shared" si="144"/>
        <v>1</v>
      </c>
      <c r="F2217" s="95" t="str" cm="1">
        <f t="array" ref="F2217">_xlfn.IFS(G2217&gt;H2217,"W",G2217&lt;H2217,"L",G2217=H2217,"---")</f>
        <v>W</v>
      </c>
      <c r="G2217" s="165">
        <v>7</v>
      </c>
      <c r="H2217" s="165">
        <v>2</v>
      </c>
      <c r="I2217" s="95" t="str" cm="1">
        <f t="array" ref="I2217">_xlfn.IFS(H2217&gt;G2217,"W",H2217&lt;G2217,"L",H2217=G2217,"---")</f>
        <v>L</v>
      </c>
      <c r="J2217" s="95">
        <f t="shared" si="145"/>
        <v>0</v>
      </c>
      <c r="K2217" s="95" t="str">
        <f t="shared" si="143"/>
        <v>MIA</v>
      </c>
      <c r="L2217" s="95">
        <v>23</v>
      </c>
      <c r="M2217" s="95">
        <f>COUNTIF($D$3:K2217,K2217)</f>
        <v>139</v>
      </c>
    </row>
    <row r="2218" spans="1:13" x14ac:dyDescent="0.25">
      <c r="A2218" s="95">
        <v>2216</v>
      </c>
      <c r="B2218" s="95">
        <f>COUNTIF($D$3:K2218,D2218)</f>
        <v>138</v>
      </c>
      <c r="C2218" s="95">
        <v>25</v>
      </c>
      <c r="D2218" s="95" t="str">
        <f t="shared" si="142"/>
        <v>CHC</v>
      </c>
      <c r="E2218" s="95">
        <f t="shared" si="144"/>
        <v>0</v>
      </c>
      <c r="F2218" s="95" t="str" cm="1">
        <f t="array" ref="F2218">_xlfn.IFS(G2218&gt;H2218,"W",G2218&lt;H2218,"L",G2218=H2218,"---")</f>
        <v>L</v>
      </c>
      <c r="G2218" s="165">
        <v>8</v>
      </c>
      <c r="H2218" s="165">
        <v>12</v>
      </c>
      <c r="I2218" s="95" t="str" cm="1">
        <f t="array" ref="I2218">_xlfn.IFS(H2218&gt;G2218,"W",H2218&lt;G2218,"L",H2218=G2218,"---")</f>
        <v>W</v>
      </c>
      <c r="J2218" s="95">
        <f t="shared" si="145"/>
        <v>1</v>
      </c>
      <c r="K2218" s="95" t="str">
        <f t="shared" si="143"/>
        <v>STL</v>
      </c>
      <c r="L2218" s="95">
        <v>26</v>
      </c>
      <c r="M2218" s="95">
        <f>COUNTIF($D$3:K2218,K2218)</f>
        <v>139</v>
      </c>
    </row>
    <row r="2219" spans="1:13" x14ac:dyDescent="0.25">
      <c r="A2219" s="95">
        <v>2217</v>
      </c>
      <c r="B2219" s="95">
        <f>COUNTIF($D$3:K2219,D2219)</f>
        <v>139</v>
      </c>
      <c r="C2219" s="95">
        <v>28</v>
      </c>
      <c r="D2219" s="95" t="str">
        <f t="shared" si="142"/>
        <v>COL</v>
      </c>
      <c r="E2219" s="95">
        <f t="shared" si="144"/>
        <v>0</v>
      </c>
      <c r="F2219" s="95" t="str" cm="1">
        <f t="array" ref="F2219">_xlfn.IFS(G2219&gt;H2219,"W",G2219&lt;H2219,"L",G2219=H2219,"---")</f>
        <v>L</v>
      </c>
      <c r="G2219" s="165">
        <v>1</v>
      </c>
      <c r="H2219" s="165">
        <v>19</v>
      </c>
      <c r="I2219" s="95" t="str" cm="1">
        <f t="array" ref="I2219">_xlfn.IFS(H2219&gt;G2219,"W",H2219&lt;G2219,"L",H2219=G2219,"---")</f>
        <v>W</v>
      </c>
      <c r="J2219" s="95">
        <f t="shared" si="145"/>
        <v>1</v>
      </c>
      <c r="K2219" s="95" t="str">
        <f t="shared" si="143"/>
        <v>OKC</v>
      </c>
      <c r="L2219" s="95">
        <v>27</v>
      </c>
      <c r="M2219" s="95">
        <f>COUNTIF($D$3:K2219,K2219)</f>
        <v>138</v>
      </c>
    </row>
    <row r="2220" spans="1:13" x14ac:dyDescent="0.25">
      <c r="A2220" s="95">
        <v>2218</v>
      </c>
      <c r="B2220" s="95">
        <f>COUNTIF($D$3:K2220,D2220)</f>
        <v>139</v>
      </c>
      <c r="C2220" s="95">
        <v>30</v>
      </c>
      <c r="D2220" s="95" t="str">
        <f t="shared" si="142"/>
        <v>PHX</v>
      </c>
      <c r="E2220" s="95">
        <f t="shared" si="144"/>
        <v>1</v>
      </c>
      <c r="F2220" s="95" t="str" cm="1">
        <f t="array" ref="F2220">_xlfn.IFS(G2220&gt;H2220,"W",G2220&lt;H2220,"L",G2220=H2220,"---")</f>
        <v>W</v>
      </c>
      <c r="G2220" s="165">
        <v>5</v>
      </c>
      <c r="H2220" s="165">
        <v>4</v>
      </c>
      <c r="I2220" s="95" t="str" cm="1">
        <f t="array" ref="I2220">_xlfn.IFS(H2220&gt;G2220,"W",H2220&lt;G2220,"L",H2220=G2220,"---")</f>
        <v>L</v>
      </c>
      <c r="J2220" s="95">
        <f t="shared" si="145"/>
        <v>0</v>
      </c>
      <c r="K2220" s="95" t="str">
        <f t="shared" si="143"/>
        <v>LAP</v>
      </c>
      <c r="L2220" s="95">
        <v>29</v>
      </c>
      <c r="M2220" s="95">
        <f>COUNTIF($D$3:K2220,K2220)</f>
        <v>140</v>
      </c>
    </row>
    <row r="2221" spans="1:13" x14ac:dyDescent="0.25">
      <c r="A2221" s="95">
        <v>2219</v>
      </c>
      <c r="B2221" s="95">
        <f>COUNTIF($D$3:K2221,D2221)</f>
        <v>140</v>
      </c>
      <c r="C2221" s="95">
        <v>7</v>
      </c>
      <c r="D2221" s="95" t="str">
        <f t="shared" si="142"/>
        <v>IND</v>
      </c>
      <c r="E2221" s="95">
        <f t="shared" si="144"/>
        <v>0</v>
      </c>
      <c r="F2221" s="95" t="str" cm="1">
        <f t="array" ref="F2221">_xlfn.IFS(G2221&gt;H2221,"W",G2221&lt;H2221,"L",G2221=H2221,"---")</f>
        <v>L</v>
      </c>
      <c r="G2221" s="165">
        <v>0</v>
      </c>
      <c r="H2221" s="165">
        <v>5</v>
      </c>
      <c r="I2221" s="95" t="str" cm="1">
        <f t="array" ref="I2221">_xlfn.IFS(H2221&gt;G2221,"W",H2221&lt;G2221,"L",H2221=G2221,"---")</f>
        <v>W</v>
      </c>
      <c r="J2221" s="95">
        <f t="shared" si="145"/>
        <v>1</v>
      </c>
      <c r="K2221" s="95" t="str">
        <f t="shared" si="143"/>
        <v>MIL</v>
      </c>
      <c r="L2221" s="95">
        <v>8</v>
      </c>
      <c r="M2221" s="95">
        <f>COUNTIF($D$3:K2221,K2221)</f>
        <v>139</v>
      </c>
    </row>
    <row r="2222" spans="1:13" x14ac:dyDescent="0.25">
      <c r="A2222" s="95">
        <v>2220</v>
      </c>
      <c r="B2222" s="95">
        <f>COUNTIF($D$3:K2222,D2222)</f>
        <v>139</v>
      </c>
      <c r="C2222" s="95">
        <v>5</v>
      </c>
      <c r="D2222" s="95" t="str">
        <f t="shared" si="142"/>
        <v>DET</v>
      </c>
      <c r="E2222" s="95">
        <f t="shared" si="144"/>
        <v>0</v>
      </c>
      <c r="F2222" s="95" t="str" cm="1">
        <f t="array" ref="F2222">_xlfn.IFS(G2222&gt;H2222,"W",G2222&lt;H2222,"L",G2222=H2222,"---")</f>
        <v>L</v>
      </c>
      <c r="G2222" s="165">
        <v>2</v>
      </c>
      <c r="H2222" s="165">
        <v>3</v>
      </c>
      <c r="I2222" s="95" t="str" cm="1">
        <f t="array" ref="I2222">_xlfn.IFS(H2222&gt;G2222,"W",H2222&lt;G2222,"L",H2222=G2222,"---")</f>
        <v>W</v>
      </c>
      <c r="J2222" s="95">
        <f t="shared" si="145"/>
        <v>1</v>
      </c>
      <c r="K2222" s="95" t="str">
        <f t="shared" si="143"/>
        <v>SEA</v>
      </c>
      <c r="L2222" s="95">
        <v>9</v>
      </c>
      <c r="M2222" s="95">
        <f>COUNTIF($D$3:K2222,K2222)</f>
        <v>139</v>
      </c>
    </row>
    <row r="2223" spans="1:13" x14ac:dyDescent="0.25">
      <c r="A2223" s="95">
        <v>2221</v>
      </c>
      <c r="B2223" s="95">
        <f>COUNTIF($D$3:K2223,D2223)</f>
        <v>140</v>
      </c>
      <c r="C2223" s="95">
        <v>6</v>
      </c>
      <c r="D2223" s="95" t="str">
        <f t="shared" si="142"/>
        <v>ORL</v>
      </c>
      <c r="E2223" s="95">
        <f t="shared" si="144"/>
        <v>1</v>
      </c>
      <c r="F2223" s="95" t="str" cm="1">
        <f t="array" ref="F2223">_xlfn.IFS(G2223&gt;H2223,"W",G2223&lt;H2223,"L",G2223=H2223,"---")</f>
        <v>W</v>
      </c>
      <c r="G2223" s="165">
        <v>5</v>
      </c>
      <c r="H2223" s="165">
        <v>1</v>
      </c>
      <c r="I2223" s="95" t="str" cm="1">
        <f t="array" ref="I2223">_xlfn.IFS(H2223&gt;G2223,"W",H2223&lt;G2223,"L",H2223=G2223,"---")</f>
        <v>L</v>
      </c>
      <c r="J2223" s="95">
        <f t="shared" si="145"/>
        <v>0</v>
      </c>
      <c r="K2223" s="95" t="str">
        <f t="shared" si="143"/>
        <v>OAK</v>
      </c>
      <c r="L2223" s="95">
        <v>10</v>
      </c>
      <c r="M2223" s="95">
        <f>COUNTIF($D$3:K2223,K2223)</f>
        <v>140</v>
      </c>
    </row>
    <row r="2224" spans="1:13" x14ac:dyDescent="0.25">
      <c r="A2224" s="95">
        <v>2222</v>
      </c>
      <c r="B2224" s="95">
        <f>COUNTIF($D$3:K2224,D2224)</f>
        <v>139</v>
      </c>
      <c r="C2224" s="95">
        <v>11</v>
      </c>
      <c r="D2224" s="95" t="str">
        <f t="shared" si="142"/>
        <v>LAA</v>
      </c>
      <c r="E2224" s="95">
        <f t="shared" si="144"/>
        <v>1</v>
      </c>
      <c r="F2224" s="95" t="str" cm="1">
        <f t="array" ref="F2224">_xlfn.IFS(G2224&gt;H2224,"W",G2224&lt;H2224,"L",G2224=H2224,"---")</f>
        <v>W</v>
      </c>
      <c r="G2224" s="165">
        <v>5</v>
      </c>
      <c r="H2224" s="165">
        <v>2</v>
      </c>
      <c r="I2224" s="95" t="str" cm="1">
        <f t="array" ref="I2224">_xlfn.IFS(H2224&gt;G2224,"W",H2224&lt;G2224,"L",H2224=G2224,"---")</f>
        <v>L</v>
      </c>
      <c r="J2224" s="95">
        <f t="shared" si="145"/>
        <v>0</v>
      </c>
      <c r="K2224" s="95" t="str">
        <f t="shared" si="143"/>
        <v>CHR</v>
      </c>
      <c r="L2224" s="95">
        <v>12</v>
      </c>
      <c r="M2224" s="95">
        <f>COUNTIF($D$3:K2224,K2224)</f>
        <v>140</v>
      </c>
    </row>
    <row r="2225" spans="1:13" x14ac:dyDescent="0.25">
      <c r="A2225" s="95">
        <v>2223</v>
      </c>
      <c r="B2225" s="95">
        <f>COUNTIF($D$3:K2225,D2225)</f>
        <v>139</v>
      </c>
      <c r="C2225" s="95">
        <v>3</v>
      </c>
      <c r="D2225" s="95" t="str">
        <f t="shared" si="142"/>
        <v>BAL</v>
      </c>
      <c r="E2225" s="95">
        <f t="shared" si="144"/>
        <v>1</v>
      </c>
      <c r="F2225" s="95" t="str" cm="1">
        <f t="array" ref="F2225">_xlfn.IFS(G2225&gt;H2225,"W",G2225&lt;H2225,"L",G2225=H2225,"---")</f>
        <v>W</v>
      </c>
      <c r="G2225" s="165">
        <v>14</v>
      </c>
      <c r="H2225" s="165">
        <v>12</v>
      </c>
      <c r="I2225" s="95" t="str" cm="1">
        <f t="array" ref="I2225">_xlfn.IFS(H2225&gt;G2225,"W",H2225&lt;G2225,"L",H2225=G2225,"---")</f>
        <v>L</v>
      </c>
      <c r="J2225" s="95">
        <f t="shared" si="145"/>
        <v>0</v>
      </c>
      <c r="K2225" s="95" t="str">
        <f t="shared" si="143"/>
        <v>DAL</v>
      </c>
      <c r="L2225" s="95">
        <v>15</v>
      </c>
      <c r="M2225" s="95">
        <f>COUNTIF($D$3:K2225,K2225)</f>
        <v>140</v>
      </c>
    </row>
    <row r="2226" spans="1:13" x14ac:dyDescent="0.25">
      <c r="A2226" s="95">
        <v>2224</v>
      </c>
      <c r="B2226" s="95">
        <f>COUNTIF($D$3:K2226,D2226)</f>
        <v>139</v>
      </c>
      <c r="C2226" s="95">
        <v>4</v>
      </c>
      <c r="D2226" s="95" t="str">
        <f t="shared" si="142"/>
        <v>CLE</v>
      </c>
      <c r="E2226" s="95">
        <f t="shared" si="144"/>
        <v>0</v>
      </c>
      <c r="F2226" s="95" t="str" cm="1">
        <f t="array" ref="F2226">_xlfn.IFS(G2226&gt;H2226,"W",G2226&lt;H2226,"L",G2226=H2226,"---")</f>
        <v>L</v>
      </c>
      <c r="G2226" s="165">
        <v>1</v>
      </c>
      <c r="H2226" s="165">
        <v>3</v>
      </c>
      <c r="I2226" s="95" t="str" cm="1">
        <f t="array" ref="I2226">_xlfn.IFS(H2226&gt;G2226,"W",H2226&lt;G2226,"L",H2226=G2226,"---")</f>
        <v>W</v>
      </c>
      <c r="J2226" s="95">
        <f t="shared" si="145"/>
        <v>1</v>
      </c>
      <c r="K2226" s="95" t="str">
        <f t="shared" si="143"/>
        <v>HOU</v>
      </c>
      <c r="L2226" s="95">
        <v>16</v>
      </c>
      <c r="M2226" s="95">
        <f>COUNTIF($D$3:K2226,K2226)</f>
        <v>139</v>
      </c>
    </row>
    <row r="2227" spans="1:13" x14ac:dyDescent="0.25">
      <c r="A2227" s="95">
        <v>2225</v>
      </c>
      <c r="B2227" s="95">
        <f>COUNTIF($D$3:K2227,D2227)</f>
        <v>140</v>
      </c>
      <c r="C2227" s="95">
        <v>31</v>
      </c>
      <c r="D2227" s="95" t="str">
        <f t="shared" si="142"/>
        <v>SDT</v>
      </c>
      <c r="E2227" s="95">
        <f t="shared" si="144"/>
        <v>0</v>
      </c>
      <c r="F2227" s="95" t="str" cm="1">
        <f t="array" ref="F2227">_xlfn.IFS(G2227&gt;H2227,"W",G2227&lt;H2227,"L",G2227=H2227,"---")</f>
        <v>L</v>
      </c>
      <c r="G2227" s="165">
        <v>0</v>
      </c>
      <c r="H2227" s="165">
        <v>3</v>
      </c>
      <c r="I2227" s="95" t="str" cm="1">
        <f t="array" ref="I2227">_xlfn.IFS(H2227&gt;G2227,"W",H2227&lt;G2227,"L",H2227=G2227,"---")</f>
        <v>W</v>
      </c>
      <c r="J2227" s="95">
        <f t="shared" si="145"/>
        <v>1</v>
      </c>
      <c r="K2227" s="95" t="str">
        <f t="shared" si="143"/>
        <v>BKN</v>
      </c>
      <c r="L2227" s="95">
        <v>19</v>
      </c>
      <c r="M2227" s="95">
        <f>COUNTIF($D$3:K2227,K2227)</f>
        <v>139</v>
      </c>
    </row>
    <row r="2228" spans="1:13" x14ac:dyDescent="0.25">
      <c r="A2228" s="95">
        <v>2226</v>
      </c>
      <c r="B2228" s="95">
        <f>COUNTIF($D$3:K2228,D2228)</f>
        <v>139</v>
      </c>
      <c r="C2228" s="95">
        <v>32</v>
      </c>
      <c r="D2228" s="95" t="str">
        <f t="shared" si="142"/>
        <v>SFN</v>
      </c>
      <c r="E2228" s="95">
        <f t="shared" si="144"/>
        <v>0</v>
      </c>
      <c r="F2228" s="95" t="str" cm="1">
        <f t="array" ref="F2228">_xlfn.IFS(G2228&gt;H2228,"W",G2228&lt;H2228,"L",G2228=H2228,"---")</f>
        <v>L</v>
      </c>
      <c r="G2228" s="165">
        <v>5</v>
      </c>
      <c r="H2228" s="165">
        <v>10</v>
      </c>
      <c r="I2228" s="95" t="str" cm="1">
        <f t="array" ref="I2228">_xlfn.IFS(H2228&gt;G2228,"W",H2228&lt;G2228,"L",H2228=G2228,"---")</f>
        <v>W</v>
      </c>
      <c r="J2228" s="95">
        <f t="shared" si="145"/>
        <v>1</v>
      </c>
      <c r="K2228" s="95" t="str">
        <f t="shared" si="143"/>
        <v>WAS</v>
      </c>
      <c r="L2228" s="95">
        <v>20</v>
      </c>
      <c r="M2228" s="95">
        <f>COUNTIF($D$3:K2228,K2228)</f>
        <v>139</v>
      </c>
    </row>
    <row r="2229" spans="1:13" x14ac:dyDescent="0.25">
      <c r="A2229" s="95">
        <v>2227</v>
      </c>
      <c r="B2229" s="95">
        <f>COUNTIF($D$3:K2229,D2229)</f>
        <v>139</v>
      </c>
      <c r="C2229" s="95">
        <v>25</v>
      </c>
      <c r="D2229" s="95" t="str">
        <f t="shared" si="142"/>
        <v>CHC</v>
      </c>
      <c r="E2229" s="95">
        <f t="shared" si="144"/>
        <v>1</v>
      </c>
      <c r="F2229" s="95" t="str" cm="1">
        <f t="array" ref="F2229">_xlfn.IFS(G2229&gt;H2229,"W",G2229&lt;H2229,"L",G2229=H2229,"---")</f>
        <v>W</v>
      </c>
      <c r="G2229" s="165">
        <v>2</v>
      </c>
      <c r="H2229" s="165">
        <v>1</v>
      </c>
      <c r="I2229" s="95" t="str" cm="1">
        <f t="array" ref="I2229">_xlfn.IFS(H2229&gt;G2229,"W",H2229&lt;G2229,"L",H2229=G2229,"---")</f>
        <v>L</v>
      </c>
      <c r="J2229" s="95">
        <f t="shared" si="145"/>
        <v>0</v>
      </c>
      <c r="K2229" s="95" t="str">
        <f t="shared" si="143"/>
        <v>PIT</v>
      </c>
      <c r="L2229" s="95">
        <v>21</v>
      </c>
      <c r="M2229" s="95">
        <f>COUNTIF($D$3:K2229,K2229)</f>
        <v>139</v>
      </c>
    </row>
    <row r="2230" spans="1:13" x14ac:dyDescent="0.25">
      <c r="A2230" s="95">
        <v>2228</v>
      </c>
      <c r="B2230" s="95">
        <f>COUNTIF($D$3:K2230,D2230)</f>
        <v>140</v>
      </c>
      <c r="C2230" s="95">
        <v>26</v>
      </c>
      <c r="D2230" s="95" t="str">
        <f t="shared" si="142"/>
        <v>STL</v>
      </c>
      <c r="E2230" s="95">
        <f t="shared" si="144"/>
        <v>0</v>
      </c>
      <c r="F2230" s="95" t="str" cm="1">
        <f t="array" ref="F2230">_xlfn.IFS(G2230&gt;H2230,"W",G2230&lt;H2230,"L",G2230=H2230,"---")</f>
        <v>L</v>
      </c>
      <c r="G2230" s="165">
        <v>0</v>
      </c>
      <c r="H2230" s="165">
        <v>7</v>
      </c>
      <c r="I2230" s="95" t="str" cm="1">
        <f t="array" ref="I2230">_xlfn.IFS(H2230&gt;G2230,"W",H2230&lt;G2230,"L",H2230=G2230,"---")</f>
        <v>W</v>
      </c>
      <c r="J2230" s="95">
        <f t="shared" si="145"/>
        <v>1</v>
      </c>
      <c r="K2230" s="95" t="str">
        <f t="shared" si="143"/>
        <v>ATL</v>
      </c>
      <c r="L2230" s="95">
        <v>22</v>
      </c>
      <c r="M2230" s="95">
        <f>COUNTIF($D$3:K2230,K2230)</f>
        <v>140</v>
      </c>
    </row>
    <row r="2231" spans="1:13" x14ac:dyDescent="0.25">
      <c r="A2231" s="95">
        <v>2229</v>
      </c>
      <c r="B2231" s="95">
        <f>COUNTIF($D$3:K2231,D2231)</f>
        <v>139</v>
      </c>
      <c r="C2231" s="95">
        <v>24</v>
      </c>
      <c r="D2231" s="95" t="str">
        <f t="shared" si="142"/>
        <v>CIN</v>
      </c>
      <c r="E2231" s="95">
        <f t="shared" si="144"/>
        <v>1</v>
      </c>
      <c r="F2231" s="95" t="str" cm="1">
        <f t="array" ref="F2231">_xlfn.IFS(G2231&gt;H2231,"W",G2231&lt;H2231,"L",G2231=H2231,"---")</f>
        <v>W</v>
      </c>
      <c r="G2231" s="165">
        <v>5</v>
      </c>
      <c r="H2231" s="165">
        <v>4</v>
      </c>
      <c r="I2231" s="95" t="str" cm="1">
        <f t="array" ref="I2231">_xlfn.IFS(H2231&gt;G2231,"W",H2231&lt;G2231,"L",H2231=G2231,"---")</f>
        <v>L</v>
      </c>
      <c r="J2231" s="95">
        <f t="shared" si="145"/>
        <v>0</v>
      </c>
      <c r="K2231" s="95" t="str">
        <f t="shared" si="143"/>
        <v>MIA</v>
      </c>
      <c r="L2231" s="95">
        <v>23</v>
      </c>
      <c r="M2231" s="95">
        <f>COUNTIF($D$3:K2231,K2231)</f>
        <v>140</v>
      </c>
    </row>
    <row r="2232" spans="1:13" x14ac:dyDescent="0.25">
      <c r="A2232" s="95">
        <v>2230</v>
      </c>
      <c r="B2232" s="95">
        <f>COUNTIF($D$3:K2232,D2232)</f>
        <v>140</v>
      </c>
      <c r="C2232" s="95">
        <v>28</v>
      </c>
      <c r="D2232" s="95" t="str">
        <f t="shared" si="142"/>
        <v>COL</v>
      </c>
      <c r="E2232" s="95">
        <f t="shared" si="144"/>
        <v>1</v>
      </c>
      <c r="F2232" s="95" t="str" cm="1">
        <f t="array" ref="F2232">_xlfn.IFS(G2232&gt;H2232,"W",G2232&lt;H2232,"L",G2232=H2232,"---")</f>
        <v>W</v>
      </c>
      <c r="G2232" s="165">
        <v>8</v>
      </c>
      <c r="H2232" s="165">
        <v>4</v>
      </c>
      <c r="I2232" s="95" t="str" cm="1">
        <f t="array" ref="I2232">_xlfn.IFS(H2232&gt;G2232,"W",H2232&lt;G2232,"L",H2232=G2232,"---")</f>
        <v>L</v>
      </c>
      <c r="J2232" s="95">
        <f t="shared" si="145"/>
        <v>0</v>
      </c>
      <c r="K2232" s="95" t="str">
        <f t="shared" si="143"/>
        <v>OKC</v>
      </c>
      <c r="L2232" s="95">
        <v>27</v>
      </c>
      <c r="M2232" s="95">
        <f>COUNTIF($D$3:K2232,K2232)</f>
        <v>139</v>
      </c>
    </row>
    <row r="2233" spans="1:13" x14ac:dyDescent="0.25">
      <c r="A2233" s="95">
        <v>2231</v>
      </c>
      <c r="B2233" s="95">
        <f>COUNTIF($D$3:K2233,D2233)</f>
        <v>141</v>
      </c>
      <c r="C2233" s="95">
        <v>13</v>
      </c>
      <c r="D2233" s="95" t="str">
        <f t="shared" si="142"/>
        <v>KCM</v>
      </c>
      <c r="E2233" s="95">
        <f t="shared" si="144"/>
        <v>0</v>
      </c>
      <c r="F2233" s="95" t="str" cm="1">
        <f t="array" ref="F2233">_xlfn.IFS(G2233&gt;H2233,"W",G2233&lt;H2233,"L",G2233=H2233,"---")</f>
        <v>L</v>
      </c>
      <c r="G2233" s="165">
        <v>2</v>
      </c>
      <c r="H2233" s="165">
        <v>3</v>
      </c>
      <c r="I2233" s="95" t="str" cm="1">
        <f t="array" ref="I2233">_xlfn.IFS(H2233&gt;G2233,"W",H2233&lt;G2233,"L",H2233=G2233,"---")</f>
        <v>W</v>
      </c>
      <c r="J2233" s="95">
        <f t="shared" si="145"/>
        <v>1</v>
      </c>
      <c r="K2233" s="95" t="str">
        <f t="shared" si="143"/>
        <v>NYS</v>
      </c>
      <c r="L2233" s="95">
        <v>1</v>
      </c>
      <c r="M2233" s="95">
        <f>COUNTIF($D$3:K2233,K2233)</f>
        <v>140</v>
      </c>
    </row>
    <row r="2234" spans="1:13" x14ac:dyDescent="0.25">
      <c r="A2234" s="95">
        <v>2232</v>
      </c>
      <c r="B2234" s="95">
        <f>COUNTIF($D$3:K2234,D2234)</f>
        <v>140</v>
      </c>
      <c r="C2234" s="95">
        <v>14</v>
      </c>
      <c r="D2234" s="95" t="str">
        <f t="shared" si="142"/>
        <v>MIN</v>
      </c>
      <c r="E2234" s="95">
        <f t="shared" si="144"/>
        <v>1</v>
      </c>
      <c r="F2234" s="95" t="str" cm="1">
        <f t="array" ref="F2234">_xlfn.IFS(G2234&gt;H2234,"W",G2234&lt;H2234,"L",G2234=H2234,"---")</f>
        <v>W</v>
      </c>
      <c r="G2234" s="165">
        <v>9</v>
      </c>
      <c r="H2234" s="165">
        <v>4</v>
      </c>
      <c r="I2234" s="95" t="str" cm="1">
        <f t="array" ref="I2234">_xlfn.IFS(H2234&gt;G2234,"W",H2234&lt;G2234,"L",H2234=G2234,"---")</f>
        <v>L</v>
      </c>
      <c r="J2234" s="95">
        <f t="shared" si="145"/>
        <v>0</v>
      </c>
      <c r="K2234" s="95" t="str">
        <f t="shared" si="143"/>
        <v>BOS</v>
      </c>
      <c r="L2234" s="95">
        <v>2</v>
      </c>
      <c r="M2234" s="95">
        <f>COUNTIF($D$3:K2234,K2234)</f>
        <v>140</v>
      </c>
    </row>
    <row r="2235" spans="1:13" x14ac:dyDescent="0.25">
      <c r="A2235" s="95">
        <v>2233</v>
      </c>
      <c r="B2235" s="95">
        <f>COUNTIF($D$3:K2235,D2235)</f>
        <v>140</v>
      </c>
      <c r="C2235" s="95">
        <v>11</v>
      </c>
      <c r="D2235" s="95" t="str">
        <f t="shared" si="142"/>
        <v>LAA</v>
      </c>
      <c r="E2235" s="95">
        <f t="shared" si="144"/>
        <v>0</v>
      </c>
      <c r="F2235" s="95" t="str" cm="1">
        <f t="array" ref="F2235">_xlfn.IFS(G2235&gt;H2235,"W",G2235&lt;H2235,"L",G2235=H2235,"---")</f>
        <v>L</v>
      </c>
      <c r="G2235" s="165">
        <v>2</v>
      </c>
      <c r="H2235" s="165">
        <v>3</v>
      </c>
      <c r="I2235" s="95" t="str" cm="1">
        <f t="array" ref="I2235">_xlfn.IFS(H2235&gt;G2235,"W",H2235&lt;G2235,"L",H2235=G2235,"---")</f>
        <v>W</v>
      </c>
      <c r="J2235" s="95">
        <f t="shared" si="145"/>
        <v>1</v>
      </c>
      <c r="K2235" s="95" t="str">
        <f t="shared" si="143"/>
        <v>IND</v>
      </c>
      <c r="L2235" s="95">
        <v>7</v>
      </c>
      <c r="M2235" s="95">
        <f>COUNTIF($D$3:K2235,K2235)</f>
        <v>141</v>
      </c>
    </row>
    <row r="2236" spans="1:13" x14ac:dyDescent="0.25">
      <c r="A2236" s="95">
        <v>2234</v>
      </c>
      <c r="B2236" s="95">
        <f>COUNTIF($D$3:K2236,D2236)</f>
        <v>141</v>
      </c>
      <c r="C2236" s="95">
        <v>12</v>
      </c>
      <c r="D2236" s="95" t="str">
        <f t="shared" si="142"/>
        <v>CHR</v>
      </c>
      <c r="E2236" s="95">
        <f t="shared" si="144"/>
        <v>1</v>
      </c>
      <c r="F2236" s="95" t="str" cm="1">
        <f t="array" ref="F2236">_xlfn.IFS(G2236&gt;H2236,"W",G2236&lt;H2236,"L",G2236=H2236,"---")</f>
        <v>W</v>
      </c>
      <c r="G2236" s="165">
        <v>10</v>
      </c>
      <c r="H2236" s="165">
        <v>5</v>
      </c>
      <c r="I2236" s="95" t="str" cm="1">
        <f t="array" ref="I2236">_xlfn.IFS(H2236&gt;G2236,"W",H2236&lt;G2236,"L",H2236=G2236,"---")</f>
        <v>L</v>
      </c>
      <c r="J2236" s="95">
        <f t="shared" si="145"/>
        <v>0</v>
      </c>
      <c r="K2236" s="95" t="str">
        <f t="shared" si="143"/>
        <v>MIL</v>
      </c>
      <c r="L2236" s="95">
        <v>8</v>
      </c>
      <c r="M2236" s="95">
        <f>COUNTIF($D$3:K2236,K2236)</f>
        <v>140</v>
      </c>
    </row>
    <row r="2237" spans="1:13" x14ac:dyDescent="0.25">
      <c r="A2237" s="95">
        <v>2235</v>
      </c>
      <c r="B2237" s="95">
        <f>COUNTIF($D$3:K2237,D2237)</f>
        <v>140</v>
      </c>
      <c r="C2237" s="95">
        <v>5</v>
      </c>
      <c r="D2237" s="95" t="str">
        <f t="shared" si="142"/>
        <v>DET</v>
      </c>
      <c r="E2237" s="95">
        <f t="shared" si="144"/>
        <v>1</v>
      </c>
      <c r="F2237" s="95" t="str" cm="1">
        <f t="array" ref="F2237">_xlfn.IFS(G2237&gt;H2237,"W",G2237&lt;H2237,"L",G2237=H2237,"---")</f>
        <v>W</v>
      </c>
      <c r="G2237" s="165">
        <v>9</v>
      </c>
      <c r="H2237" s="165">
        <v>6</v>
      </c>
      <c r="I2237" s="95" t="str" cm="1">
        <f t="array" ref="I2237">_xlfn.IFS(H2237&gt;G2237,"W",H2237&lt;G2237,"L",H2237=G2237,"---")</f>
        <v>L</v>
      </c>
      <c r="J2237" s="95">
        <f t="shared" si="145"/>
        <v>0</v>
      </c>
      <c r="K2237" s="95" t="str">
        <f t="shared" si="143"/>
        <v>SEA</v>
      </c>
      <c r="L2237" s="95">
        <v>9</v>
      </c>
      <c r="M2237" s="95">
        <f>COUNTIF($D$3:K2237,K2237)</f>
        <v>140</v>
      </c>
    </row>
    <row r="2238" spans="1:13" x14ac:dyDescent="0.25">
      <c r="A2238" s="95">
        <v>2236</v>
      </c>
      <c r="B2238" s="95">
        <f>COUNTIF($D$3:K2238,D2238)</f>
        <v>141</v>
      </c>
      <c r="C2238" s="95">
        <v>6</v>
      </c>
      <c r="D2238" s="95" t="str">
        <f t="shared" si="142"/>
        <v>ORL</v>
      </c>
      <c r="E2238" s="95">
        <f t="shared" si="144"/>
        <v>1</v>
      </c>
      <c r="F2238" s="95" t="str" cm="1">
        <f t="array" ref="F2238">_xlfn.IFS(G2238&gt;H2238,"W",G2238&lt;H2238,"L",G2238=H2238,"---")</f>
        <v>W</v>
      </c>
      <c r="G2238" s="165">
        <v>4</v>
      </c>
      <c r="H2238" s="165">
        <v>0</v>
      </c>
      <c r="I2238" s="95" t="str" cm="1">
        <f t="array" ref="I2238">_xlfn.IFS(H2238&gt;G2238,"W",H2238&lt;G2238,"L",H2238=G2238,"---")</f>
        <v>L</v>
      </c>
      <c r="J2238" s="95">
        <f t="shared" si="145"/>
        <v>0</v>
      </c>
      <c r="K2238" s="95" t="str">
        <f t="shared" si="143"/>
        <v>OAK</v>
      </c>
      <c r="L2238" s="95">
        <v>10</v>
      </c>
      <c r="M2238" s="95">
        <f>COUNTIF($D$3:K2238,K2238)</f>
        <v>141</v>
      </c>
    </row>
    <row r="2239" spans="1:13" x14ac:dyDescent="0.25">
      <c r="A2239" s="95">
        <v>2237</v>
      </c>
      <c r="B2239" s="95">
        <f>COUNTIF($D$3:K2239,D2239)</f>
        <v>140</v>
      </c>
      <c r="C2239" s="95">
        <v>3</v>
      </c>
      <c r="D2239" s="95" t="str">
        <f t="shared" si="142"/>
        <v>BAL</v>
      </c>
      <c r="E2239" s="95">
        <f t="shared" si="144"/>
        <v>0</v>
      </c>
      <c r="F2239" s="95" t="str" cm="1">
        <f t="array" ref="F2239">_xlfn.IFS(G2239&gt;H2239,"W",G2239&lt;H2239,"L",G2239=H2239,"---")</f>
        <v>L</v>
      </c>
      <c r="G2239" s="165">
        <v>6</v>
      </c>
      <c r="H2239" s="165">
        <v>7</v>
      </c>
      <c r="I2239" s="95" t="str" cm="1">
        <f t="array" ref="I2239">_xlfn.IFS(H2239&gt;G2239,"W",H2239&lt;G2239,"L",H2239=G2239,"---")</f>
        <v>W</v>
      </c>
      <c r="J2239" s="95">
        <f t="shared" si="145"/>
        <v>1</v>
      </c>
      <c r="K2239" s="95" t="str">
        <f t="shared" si="143"/>
        <v>DAL</v>
      </c>
      <c r="L2239" s="95">
        <v>15</v>
      </c>
      <c r="M2239" s="95">
        <f>COUNTIF($D$3:K2239,K2239)</f>
        <v>141</v>
      </c>
    </row>
    <row r="2240" spans="1:13" x14ac:dyDescent="0.25">
      <c r="A2240" s="95">
        <v>2238</v>
      </c>
      <c r="B2240" s="95">
        <f>COUNTIF($D$3:K2240,D2240)</f>
        <v>140</v>
      </c>
      <c r="C2240" s="95">
        <v>4</v>
      </c>
      <c r="D2240" s="95" t="str">
        <f t="shared" si="142"/>
        <v>CLE</v>
      </c>
      <c r="E2240" s="95">
        <f t="shared" si="144"/>
        <v>0</v>
      </c>
      <c r="F2240" s="95" t="str" cm="1">
        <f t="array" ref="F2240">_xlfn.IFS(G2240&gt;H2240,"W",G2240&lt;H2240,"L",G2240=H2240,"---")</f>
        <v>L</v>
      </c>
      <c r="G2240" s="165">
        <v>5</v>
      </c>
      <c r="H2240" s="165">
        <v>9</v>
      </c>
      <c r="I2240" s="95" t="str" cm="1">
        <f t="array" ref="I2240">_xlfn.IFS(H2240&gt;G2240,"W",H2240&lt;G2240,"L",H2240=G2240,"---")</f>
        <v>W</v>
      </c>
      <c r="J2240" s="95">
        <f t="shared" si="145"/>
        <v>1</v>
      </c>
      <c r="K2240" s="95" t="str">
        <f t="shared" si="143"/>
        <v>HOU</v>
      </c>
      <c r="L2240" s="95">
        <v>16</v>
      </c>
      <c r="M2240" s="95">
        <f>COUNTIF($D$3:K2240,K2240)</f>
        <v>140</v>
      </c>
    </row>
    <row r="2241" spans="1:13" x14ac:dyDescent="0.25">
      <c r="A2241" s="95">
        <v>2239</v>
      </c>
      <c r="B2241" s="95">
        <f>COUNTIF($D$3:K2241,D2241)</f>
        <v>141</v>
      </c>
      <c r="C2241" s="95">
        <v>31</v>
      </c>
      <c r="D2241" s="95" t="str">
        <f t="shared" si="142"/>
        <v>SDT</v>
      </c>
      <c r="E2241" s="95">
        <f t="shared" si="144"/>
        <v>1</v>
      </c>
      <c r="F2241" s="95" t="str" cm="1">
        <f t="array" ref="F2241">_xlfn.IFS(G2241&gt;H2241,"W",G2241&lt;H2241,"L",G2241=H2241,"---")</f>
        <v>W</v>
      </c>
      <c r="G2241" s="165">
        <v>2</v>
      </c>
      <c r="H2241" s="165">
        <v>1</v>
      </c>
      <c r="I2241" s="95" t="str" cm="1">
        <f t="array" ref="I2241">_xlfn.IFS(H2241&gt;G2241,"W",H2241&lt;G2241,"L",H2241=G2241,"---")</f>
        <v>L</v>
      </c>
      <c r="J2241" s="95">
        <f t="shared" si="145"/>
        <v>0</v>
      </c>
      <c r="K2241" s="95" t="str">
        <f t="shared" si="143"/>
        <v>BKN</v>
      </c>
      <c r="L2241" s="95">
        <v>19</v>
      </c>
      <c r="M2241" s="95">
        <f>COUNTIF($D$3:K2241,K2241)</f>
        <v>140</v>
      </c>
    </row>
    <row r="2242" spans="1:13" x14ac:dyDescent="0.25">
      <c r="A2242" s="95">
        <v>2240</v>
      </c>
      <c r="B2242" s="95">
        <f>COUNTIF($D$3:K2242,D2242)</f>
        <v>140</v>
      </c>
      <c r="C2242" s="95">
        <v>32</v>
      </c>
      <c r="D2242" s="95" t="str">
        <f t="shared" si="142"/>
        <v>SFN</v>
      </c>
      <c r="E2242" s="95">
        <f t="shared" si="144"/>
        <v>1</v>
      </c>
      <c r="F2242" s="95" t="str" cm="1">
        <f t="array" ref="F2242">_xlfn.IFS(G2242&gt;H2242,"W",G2242&lt;H2242,"L",G2242=H2242,"---")</f>
        <v>W</v>
      </c>
      <c r="G2242" s="165">
        <v>4</v>
      </c>
      <c r="H2242" s="165">
        <v>3</v>
      </c>
      <c r="I2242" s="95" t="str" cm="1">
        <f t="array" ref="I2242">_xlfn.IFS(H2242&gt;G2242,"W",H2242&lt;G2242,"L",H2242=G2242,"---")</f>
        <v>L</v>
      </c>
      <c r="J2242" s="95">
        <f t="shared" si="145"/>
        <v>0</v>
      </c>
      <c r="K2242" s="95" t="str">
        <f t="shared" si="143"/>
        <v>WAS</v>
      </c>
      <c r="L2242" s="95">
        <v>20</v>
      </c>
      <c r="M2242" s="95">
        <f>COUNTIF($D$3:K2242,K2242)</f>
        <v>140</v>
      </c>
    </row>
    <row r="2243" spans="1:13" x14ac:dyDescent="0.25">
      <c r="A2243" s="95">
        <v>2241</v>
      </c>
      <c r="B2243" s="95">
        <f>COUNTIF($D$3:K2243,D2243)</f>
        <v>140</v>
      </c>
      <c r="C2243" s="95">
        <v>25</v>
      </c>
      <c r="D2243" s="95" t="str">
        <f t="shared" si="142"/>
        <v>CHC</v>
      </c>
      <c r="E2243" s="95">
        <f t="shared" si="144"/>
        <v>1</v>
      </c>
      <c r="F2243" s="95" t="str" cm="1">
        <f t="array" ref="F2243">_xlfn.IFS(G2243&gt;H2243,"W",G2243&lt;H2243,"L",G2243=H2243,"---")</f>
        <v>W</v>
      </c>
      <c r="G2243" s="165">
        <v>4</v>
      </c>
      <c r="H2243" s="165">
        <v>3</v>
      </c>
      <c r="I2243" s="95" t="str" cm="1">
        <f t="array" ref="I2243">_xlfn.IFS(H2243&gt;G2243,"W",H2243&lt;G2243,"L",H2243=G2243,"---")</f>
        <v>L</v>
      </c>
      <c r="J2243" s="95">
        <f t="shared" si="145"/>
        <v>0</v>
      </c>
      <c r="K2243" s="95" t="str">
        <f t="shared" si="143"/>
        <v>PIT</v>
      </c>
      <c r="L2243" s="95">
        <v>21</v>
      </c>
      <c r="M2243" s="95">
        <f>COUNTIF($D$3:K2243,K2243)</f>
        <v>140</v>
      </c>
    </row>
    <row r="2244" spans="1:13" x14ac:dyDescent="0.25">
      <c r="A2244" s="95">
        <v>2242</v>
      </c>
      <c r="B2244" s="95">
        <f>COUNTIF($D$3:K2244,D2244)</f>
        <v>141</v>
      </c>
      <c r="C2244" s="95">
        <v>26</v>
      </c>
      <c r="D2244" s="95" t="str">
        <f t="shared" ref="D2244:D2307" si="146">_xlfn.XLOOKUP($C2244,$O$3:$O$34,$P$3:$P$34,"---",0,1)</f>
        <v>STL</v>
      </c>
      <c r="E2244" s="95">
        <f t="shared" si="144"/>
        <v>0</v>
      </c>
      <c r="F2244" s="95" t="str" cm="1">
        <f t="array" ref="F2244">_xlfn.IFS(G2244&gt;H2244,"W",G2244&lt;H2244,"L",G2244=H2244,"---")</f>
        <v>L</v>
      </c>
      <c r="G2244" s="165">
        <v>1</v>
      </c>
      <c r="H2244" s="165">
        <v>2</v>
      </c>
      <c r="I2244" s="95" t="str" cm="1">
        <f t="array" ref="I2244">_xlfn.IFS(H2244&gt;G2244,"W",H2244&lt;G2244,"L",H2244=G2244,"---")</f>
        <v>W</v>
      </c>
      <c r="J2244" s="95">
        <f t="shared" si="145"/>
        <v>1</v>
      </c>
      <c r="K2244" s="95" t="str">
        <f t="shared" ref="K2244:K2307" si="147">_xlfn.XLOOKUP($L2244,$O$3:$O$34,$P$3:$P$34,"---",0,1)</f>
        <v>ATL</v>
      </c>
      <c r="L2244" s="95">
        <v>22</v>
      </c>
      <c r="M2244" s="95">
        <f>COUNTIF($D$3:K2244,K2244)</f>
        <v>141</v>
      </c>
    </row>
    <row r="2245" spans="1:13" x14ac:dyDescent="0.25">
      <c r="A2245" s="95">
        <v>2243</v>
      </c>
      <c r="B2245" s="95">
        <f>COUNTIF($D$3:K2245,D2245)</f>
        <v>141</v>
      </c>
      <c r="C2245" s="95">
        <v>23</v>
      </c>
      <c r="D2245" s="95" t="str">
        <f t="shared" si="146"/>
        <v>MIA</v>
      </c>
      <c r="E2245" s="95">
        <f t="shared" si="144"/>
        <v>0</v>
      </c>
      <c r="F2245" s="95" t="str" cm="1">
        <f t="array" ref="F2245">_xlfn.IFS(G2245&gt;H2245,"W",G2245&lt;H2245,"L",G2245=H2245,"---")</f>
        <v>L</v>
      </c>
      <c r="G2245" s="165">
        <v>1</v>
      </c>
      <c r="H2245" s="165">
        <v>10</v>
      </c>
      <c r="I2245" s="95" t="str" cm="1">
        <f t="array" ref="I2245">_xlfn.IFS(H2245&gt;G2245,"W",H2245&lt;G2245,"L",H2245=G2245,"---")</f>
        <v>W</v>
      </c>
      <c r="J2245" s="95">
        <f t="shared" si="145"/>
        <v>1</v>
      </c>
      <c r="K2245" s="95" t="str">
        <f t="shared" si="147"/>
        <v>OKC</v>
      </c>
      <c r="L2245" s="95">
        <v>27</v>
      </c>
      <c r="M2245" s="95">
        <f>COUNTIF($D$3:K2245,K2245)</f>
        <v>140</v>
      </c>
    </row>
    <row r="2246" spans="1:13" x14ac:dyDescent="0.25">
      <c r="A2246" s="95">
        <v>2244</v>
      </c>
      <c r="B2246" s="95">
        <f>COUNTIF($D$3:K2246,D2246)</f>
        <v>140</v>
      </c>
      <c r="C2246" s="95">
        <v>24</v>
      </c>
      <c r="D2246" s="95" t="str">
        <f t="shared" si="146"/>
        <v>CIN</v>
      </c>
      <c r="E2246" s="95">
        <f t="shared" si="144"/>
        <v>0</v>
      </c>
      <c r="F2246" s="95" t="str" cm="1">
        <f t="array" ref="F2246">_xlfn.IFS(G2246&gt;H2246,"W",G2246&lt;H2246,"L",G2246=H2246,"---")</f>
        <v>L</v>
      </c>
      <c r="G2246" s="165">
        <v>4</v>
      </c>
      <c r="H2246" s="165">
        <v>7</v>
      </c>
      <c r="I2246" s="95" t="str" cm="1">
        <f t="array" ref="I2246">_xlfn.IFS(H2246&gt;G2246,"W",H2246&lt;G2246,"L",H2246=G2246,"---")</f>
        <v>W</v>
      </c>
      <c r="J2246" s="95">
        <f t="shared" si="145"/>
        <v>1</v>
      </c>
      <c r="K2246" s="95" t="str">
        <f t="shared" si="147"/>
        <v>COL</v>
      </c>
      <c r="L2246" s="95">
        <v>28</v>
      </c>
      <c r="M2246" s="95">
        <f>COUNTIF($D$3:K2246,K2246)</f>
        <v>141</v>
      </c>
    </row>
    <row r="2247" spans="1:13" x14ac:dyDescent="0.25">
      <c r="A2247" s="95">
        <v>2245</v>
      </c>
      <c r="B2247" s="95">
        <f>COUNTIF($D$3:K2247,D2247)</f>
        <v>140</v>
      </c>
      <c r="C2247" s="95">
        <v>17</v>
      </c>
      <c r="D2247" s="95" t="str">
        <f t="shared" si="146"/>
        <v>NYC</v>
      </c>
      <c r="E2247" s="95">
        <f t="shared" si="144"/>
        <v>1</v>
      </c>
      <c r="F2247" s="95" t="str" cm="1">
        <f t="array" ref="F2247">_xlfn.IFS(G2247&gt;H2247,"W",G2247&lt;H2247,"L",G2247=H2247,"---")</f>
        <v>W</v>
      </c>
      <c r="G2247" s="165">
        <v>16</v>
      </c>
      <c r="H2247" s="165">
        <v>7</v>
      </c>
      <c r="I2247" s="95" t="str" cm="1">
        <f t="array" ref="I2247">_xlfn.IFS(H2247&gt;G2247,"W",H2247&lt;G2247,"L",H2247=G2247,"---")</f>
        <v>L</v>
      </c>
      <c r="J2247" s="95">
        <f t="shared" si="145"/>
        <v>0</v>
      </c>
      <c r="K2247" s="95" t="str">
        <f t="shared" si="147"/>
        <v>LAP</v>
      </c>
      <c r="L2247" s="95">
        <v>29</v>
      </c>
      <c r="M2247" s="95">
        <f>COUNTIF($D$3:K2247,K2247)</f>
        <v>141</v>
      </c>
    </row>
    <row r="2248" spans="1:13" x14ac:dyDescent="0.25">
      <c r="A2248" s="95">
        <v>2246</v>
      </c>
      <c r="B2248" s="95">
        <f>COUNTIF($D$3:K2248,D2248)</f>
        <v>140</v>
      </c>
      <c r="C2248" s="95">
        <v>18</v>
      </c>
      <c r="D2248" s="95" t="str">
        <f t="shared" si="146"/>
        <v>PHI</v>
      </c>
      <c r="E2248" s="95">
        <f t="shared" si="144"/>
        <v>0</v>
      </c>
      <c r="F2248" s="95" t="str" cm="1">
        <f t="array" ref="F2248">_xlfn.IFS(G2248&gt;H2248,"W",G2248&lt;H2248,"L",G2248=H2248,"---")</f>
        <v>L</v>
      </c>
      <c r="G2248" s="165">
        <v>1</v>
      </c>
      <c r="H2248" s="165">
        <v>6</v>
      </c>
      <c r="I2248" s="95" t="str" cm="1">
        <f t="array" ref="I2248">_xlfn.IFS(H2248&gt;G2248,"W",H2248&lt;G2248,"L",H2248=G2248,"---")</f>
        <v>W</v>
      </c>
      <c r="J2248" s="95">
        <f t="shared" si="145"/>
        <v>1</v>
      </c>
      <c r="K2248" s="95" t="str">
        <f t="shared" si="147"/>
        <v>PHX</v>
      </c>
      <c r="L2248" s="95">
        <v>30</v>
      </c>
      <c r="M2248" s="95">
        <f>COUNTIF($D$3:K2248,K2248)</f>
        <v>140</v>
      </c>
    </row>
    <row r="2249" spans="1:13" x14ac:dyDescent="0.25">
      <c r="A2249" s="95">
        <v>2247</v>
      </c>
      <c r="B2249" s="95">
        <f>COUNTIF($D$3:K2249,D2249)</f>
        <v>142</v>
      </c>
      <c r="C2249" s="95">
        <v>13</v>
      </c>
      <c r="D2249" s="95" t="str">
        <f t="shared" si="146"/>
        <v>KCM</v>
      </c>
      <c r="E2249" s="95">
        <f t="shared" si="144"/>
        <v>1</v>
      </c>
      <c r="F2249" s="95" t="str" cm="1">
        <f t="array" ref="F2249">_xlfn.IFS(G2249&gt;H2249,"W",G2249&lt;H2249,"L",G2249=H2249,"---")</f>
        <v>W</v>
      </c>
      <c r="G2249" s="165">
        <v>10</v>
      </c>
      <c r="H2249" s="165">
        <v>5</v>
      </c>
      <c r="I2249" s="95" t="str" cm="1">
        <f t="array" ref="I2249">_xlfn.IFS(H2249&gt;G2249,"W",H2249&lt;G2249,"L",H2249=G2249,"---")</f>
        <v>L</v>
      </c>
      <c r="J2249" s="95">
        <f t="shared" si="145"/>
        <v>0</v>
      </c>
      <c r="K2249" s="95" t="str">
        <f t="shared" si="147"/>
        <v>NYS</v>
      </c>
      <c r="L2249" s="95">
        <v>1</v>
      </c>
      <c r="M2249" s="95">
        <f>COUNTIF($D$3:K2249,K2249)</f>
        <v>141</v>
      </c>
    </row>
    <row r="2250" spans="1:13" x14ac:dyDescent="0.25">
      <c r="A2250" s="95">
        <v>2248</v>
      </c>
      <c r="B2250" s="95">
        <f>COUNTIF($D$3:K2250,D2250)</f>
        <v>141</v>
      </c>
      <c r="C2250" s="95">
        <v>14</v>
      </c>
      <c r="D2250" s="95" t="str">
        <f t="shared" si="146"/>
        <v>MIN</v>
      </c>
      <c r="E2250" s="95">
        <f t="shared" si="144"/>
        <v>0</v>
      </c>
      <c r="F2250" s="95" t="str" cm="1">
        <f t="array" ref="F2250">_xlfn.IFS(G2250&gt;H2250,"W",G2250&lt;H2250,"L",G2250=H2250,"---")</f>
        <v>L</v>
      </c>
      <c r="G2250" s="165">
        <v>0</v>
      </c>
      <c r="H2250" s="165">
        <v>4</v>
      </c>
      <c r="I2250" s="95" t="str" cm="1">
        <f t="array" ref="I2250">_xlfn.IFS(H2250&gt;G2250,"W",H2250&lt;G2250,"L",H2250=G2250,"---")</f>
        <v>W</v>
      </c>
      <c r="J2250" s="95">
        <f t="shared" si="145"/>
        <v>1</v>
      </c>
      <c r="K2250" s="95" t="str">
        <f t="shared" si="147"/>
        <v>BOS</v>
      </c>
      <c r="L2250" s="95">
        <v>2</v>
      </c>
      <c r="M2250" s="95">
        <f>COUNTIF($D$3:K2250,K2250)</f>
        <v>141</v>
      </c>
    </row>
    <row r="2251" spans="1:13" x14ac:dyDescent="0.25">
      <c r="A2251" s="95">
        <v>2249</v>
      </c>
      <c r="B2251" s="95">
        <f>COUNTIF($D$3:K2251,D2251)</f>
        <v>141</v>
      </c>
      <c r="C2251" s="95">
        <v>11</v>
      </c>
      <c r="D2251" s="95" t="str">
        <f t="shared" si="146"/>
        <v>LAA</v>
      </c>
      <c r="E2251" s="95">
        <f t="shared" si="144"/>
        <v>1</v>
      </c>
      <c r="F2251" s="95" t="str" cm="1">
        <f t="array" ref="F2251">_xlfn.IFS(G2251&gt;H2251,"W",G2251&lt;H2251,"L",G2251=H2251,"---")</f>
        <v>W</v>
      </c>
      <c r="G2251" s="165">
        <v>4</v>
      </c>
      <c r="H2251" s="165">
        <v>2</v>
      </c>
      <c r="I2251" s="95" t="str" cm="1">
        <f t="array" ref="I2251">_xlfn.IFS(H2251&gt;G2251,"W",H2251&lt;G2251,"L",H2251=G2251,"---")</f>
        <v>L</v>
      </c>
      <c r="J2251" s="95">
        <f t="shared" si="145"/>
        <v>0</v>
      </c>
      <c r="K2251" s="95" t="str">
        <f t="shared" si="147"/>
        <v>IND</v>
      </c>
      <c r="L2251" s="95">
        <v>7</v>
      </c>
      <c r="M2251" s="95">
        <f>COUNTIF($D$3:K2251,K2251)</f>
        <v>142</v>
      </c>
    </row>
    <row r="2252" spans="1:13" x14ac:dyDescent="0.25">
      <c r="A2252" s="95">
        <v>2250</v>
      </c>
      <c r="B2252" s="95">
        <f>COUNTIF($D$3:K2252,D2252)</f>
        <v>142</v>
      </c>
      <c r="C2252" s="95">
        <v>12</v>
      </c>
      <c r="D2252" s="95" t="str">
        <f t="shared" si="146"/>
        <v>CHR</v>
      </c>
      <c r="E2252" s="95">
        <f t="shared" si="144"/>
        <v>1</v>
      </c>
      <c r="F2252" s="95" t="str" cm="1">
        <f t="array" ref="F2252">_xlfn.IFS(G2252&gt;H2252,"W",G2252&lt;H2252,"L",G2252=H2252,"---")</f>
        <v>W</v>
      </c>
      <c r="G2252" s="165">
        <v>5</v>
      </c>
      <c r="H2252" s="165">
        <v>4</v>
      </c>
      <c r="I2252" s="95" t="str" cm="1">
        <f t="array" ref="I2252">_xlfn.IFS(H2252&gt;G2252,"W",H2252&lt;G2252,"L",H2252=G2252,"---")</f>
        <v>L</v>
      </c>
      <c r="J2252" s="95">
        <f t="shared" si="145"/>
        <v>0</v>
      </c>
      <c r="K2252" s="95" t="str">
        <f t="shared" si="147"/>
        <v>MIL</v>
      </c>
      <c r="L2252" s="95">
        <v>8</v>
      </c>
      <c r="M2252" s="95">
        <f>COUNTIF($D$3:K2252,K2252)</f>
        <v>141</v>
      </c>
    </row>
    <row r="2253" spans="1:13" x14ac:dyDescent="0.25">
      <c r="A2253" s="95">
        <v>2251</v>
      </c>
      <c r="B2253" s="95">
        <f>COUNTIF($D$3:K2253,D2253)</f>
        <v>141</v>
      </c>
      <c r="C2253" s="95">
        <v>5</v>
      </c>
      <c r="D2253" s="95" t="str">
        <f t="shared" si="146"/>
        <v>DET</v>
      </c>
      <c r="E2253" s="95">
        <f t="shared" si="144"/>
        <v>1</v>
      </c>
      <c r="F2253" s="95" t="str" cm="1">
        <f t="array" ref="F2253">_xlfn.IFS(G2253&gt;H2253,"W",G2253&lt;H2253,"L",G2253=H2253,"---")</f>
        <v>W</v>
      </c>
      <c r="G2253" s="165">
        <v>5</v>
      </c>
      <c r="H2253" s="165">
        <v>2</v>
      </c>
      <c r="I2253" s="95" t="str" cm="1">
        <f t="array" ref="I2253">_xlfn.IFS(H2253&gt;G2253,"W",H2253&lt;G2253,"L",H2253=G2253,"---")</f>
        <v>L</v>
      </c>
      <c r="J2253" s="95">
        <f t="shared" si="145"/>
        <v>0</v>
      </c>
      <c r="K2253" s="95" t="str">
        <f t="shared" si="147"/>
        <v>SEA</v>
      </c>
      <c r="L2253" s="95">
        <v>9</v>
      </c>
      <c r="M2253" s="95">
        <f>COUNTIF($D$3:K2253,K2253)</f>
        <v>141</v>
      </c>
    </row>
    <row r="2254" spans="1:13" x14ac:dyDescent="0.25">
      <c r="A2254" s="95">
        <v>2252</v>
      </c>
      <c r="B2254" s="95">
        <f>COUNTIF($D$3:K2254,D2254)</f>
        <v>142</v>
      </c>
      <c r="C2254" s="95">
        <v>6</v>
      </c>
      <c r="D2254" s="95" t="str">
        <f t="shared" si="146"/>
        <v>ORL</v>
      </c>
      <c r="E2254" s="95">
        <f t="shared" si="144"/>
        <v>1</v>
      </c>
      <c r="F2254" s="95" t="str" cm="1">
        <f t="array" ref="F2254">_xlfn.IFS(G2254&gt;H2254,"W",G2254&lt;H2254,"L",G2254=H2254,"---")</f>
        <v>W</v>
      </c>
      <c r="G2254" s="165">
        <v>10</v>
      </c>
      <c r="H2254" s="165">
        <v>2</v>
      </c>
      <c r="I2254" s="95" t="str" cm="1">
        <f t="array" ref="I2254">_xlfn.IFS(H2254&gt;G2254,"W",H2254&lt;G2254,"L",H2254=G2254,"---")</f>
        <v>L</v>
      </c>
      <c r="J2254" s="95">
        <f t="shared" si="145"/>
        <v>0</v>
      </c>
      <c r="K2254" s="95" t="str">
        <f t="shared" si="147"/>
        <v>OAK</v>
      </c>
      <c r="L2254" s="95">
        <v>10</v>
      </c>
      <c r="M2254" s="95">
        <f>COUNTIF($D$3:K2254,K2254)</f>
        <v>142</v>
      </c>
    </row>
    <row r="2255" spans="1:13" x14ac:dyDescent="0.25">
      <c r="A2255" s="95">
        <v>2253</v>
      </c>
      <c r="B2255" s="95">
        <f>COUNTIF($D$3:K2255,D2255)</f>
        <v>141</v>
      </c>
      <c r="C2255" s="95">
        <v>3</v>
      </c>
      <c r="D2255" s="95" t="str">
        <f t="shared" si="146"/>
        <v>BAL</v>
      </c>
      <c r="E2255" s="95">
        <f t="shared" si="144"/>
        <v>1</v>
      </c>
      <c r="F2255" s="95" t="str" cm="1">
        <f t="array" ref="F2255">_xlfn.IFS(G2255&gt;H2255,"W",G2255&lt;H2255,"L",G2255=H2255,"---")</f>
        <v>W</v>
      </c>
      <c r="G2255" s="165">
        <v>5</v>
      </c>
      <c r="H2255" s="165">
        <v>3</v>
      </c>
      <c r="I2255" s="95" t="str" cm="1">
        <f t="array" ref="I2255">_xlfn.IFS(H2255&gt;G2255,"W",H2255&lt;G2255,"L",H2255=G2255,"---")</f>
        <v>L</v>
      </c>
      <c r="J2255" s="95">
        <f t="shared" si="145"/>
        <v>0</v>
      </c>
      <c r="K2255" s="95" t="str">
        <f t="shared" si="147"/>
        <v>DAL</v>
      </c>
      <c r="L2255" s="95">
        <v>15</v>
      </c>
      <c r="M2255" s="95">
        <f>COUNTIF($D$3:K2255,K2255)</f>
        <v>142</v>
      </c>
    </row>
    <row r="2256" spans="1:13" x14ac:dyDescent="0.25">
      <c r="A2256" s="95">
        <v>2254</v>
      </c>
      <c r="B2256" s="95">
        <f>COUNTIF($D$3:K2256,D2256)</f>
        <v>141</v>
      </c>
      <c r="C2256" s="95">
        <v>4</v>
      </c>
      <c r="D2256" s="95" t="str">
        <f t="shared" si="146"/>
        <v>CLE</v>
      </c>
      <c r="E2256" s="95">
        <f t="shared" si="144"/>
        <v>0</v>
      </c>
      <c r="F2256" s="95" t="str" cm="1">
        <f t="array" ref="F2256">_xlfn.IFS(G2256&gt;H2256,"W",G2256&lt;H2256,"L",G2256=H2256,"---")</f>
        <v>L</v>
      </c>
      <c r="G2256" s="165">
        <v>0</v>
      </c>
      <c r="H2256" s="165">
        <v>4</v>
      </c>
      <c r="I2256" s="95" t="str" cm="1">
        <f t="array" ref="I2256">_xlfn.IFS(H2256&gt;G2256,"W",H2256&lt;G2256,"L",H2256=G2256,"---")</f>
        <v>W</v>
      </c>
      <c r="J2256" s="95">
        <f t="shared" si="145"/>
        <v>1</v>
      </c>
      <c r="K2256" s="95" t="str">
        <f t="shared" si="147"/>
        <v>HOU</v>
      </c>
      <c r="L2256" s="95">
        <v>16</v>
      </c>
      <c r="M2256" s="95">
        <f>COUNTIF($D$3:K2256,K2256)</f>
        <v>141</v>
      </c>
    </row>
    <row r="2257" spans="1:13" x14ac:dyDescent="0.25">
      <c r="A2257" s="95">
        <v>2255</v>
      </c>
      <c r="B2257" s="95">
        <f>COUNTIF($D$3:K2257,D2257)</f>
        <v>142</v>
      </c>
      <c r="C2257" s="95">
        <v>31</v>
      </c>
      <c r="D2257" s="95" t="str">
        <f t="shared" si="146"/>
        <v>SDT</v>
      </c>
      <c r="E2257" s="95">
        <f t="shared" si="144"/>
        <v>1</v>
      </c>
      <c r="F2257" s="95" t="str" cm="1">
        <f t="array" ref="F2257">_xlfn.IFS(G2257&gt;H2257,"W",G2257&lt;H2257,"L",G2257=H2257,"---")</f>
        <v>W</v>
      </c>
      <c r="G2257" s="165">
        <v>6</v>
      </c>
      <c r="H2257" s="165">
        <v>1</v>
      </c>
      <c r="I2257" s="95" t="str" cm="1">
        <f t="array" ref="I2257">_xlfn.IFS(H2257&gt;G2257,"W",H2257&lt;G2257,"L",H2257=G2257,"---")</f>
        <v>L</v>
      </c>
      <c r="J2257" s="95">
        <f t="shared" si="145"/>
        <v>0</v>
      </c>
      <c r="K2257" s="95" t="str">
        <f t="shared" si="147"/>
        <v>BKN</v>
      </c>
      <c r="L2257" s="95">
        <v>19</v>
      </c>
      <c r="M2257" s="95">
        <f>COUNTIF($D$3:K2257,K2257)</f>
        <v>141</v>
      </c>
    </row>
    <row r="2258" spans="1:13" x14ac:dyDescent="0.25">
      <c r="A2258" s="95">
        <v>2256</v>
      </c>
      <c r="B2258" s="95">
        <f>COUNTIF($D$3:K2258,D2258)</f>
        <v>141</v>
      </c>
      <c r="C2258" s="95">
        <v>32</v>
      </c>
      <c r="D2258" s="95" t="str">
        <f t="shared" si="146"/>
        <v>SFN</v>
      </c>
      <c r="E2258" s="95">
        <f t="shared" si="144"/>
        <v>0</v>
      </c>
      <c r="F2258" s="95" t="str" cm="1">
        <f t="array" ref="F2258">_xlfn.IFS(G2258&gt;H2258,"W",G2258&lt;H2258,"L",G2258=H2258,"---")</f>
        <v>L</v>
      </c>
      <c r="G2258" s="165">
        <v>2</v>
      </c>
      <c r="H2258" s="165">
        <v>10</v>
      </c>
      <c r="I2258" s="95" t="str" cm="1">
        <f t="array" ref="I2258">_xlfn.IFS(H2258&gt;G2258,"W",H2258&lt;G2258,"L",H2258=G2258,"---")</f>
        <v>W</v>
      </c>
      <c r="J2258" s="95">
        <f t="shared" si="145"/>
        <v>1</v>
      </c>
      <c r="K2258" s="95" t="str">
        <f t="shared" si="147"/>
        <v>WAS</v>
      </c>
      <c r="L2258" s="95">
        <v>20</v>
      </c>
      <c r="M2258" s="95">
        <f>COUNTIF($D$3:K2258,K2258)</f>
        <v>141</v>
      </c>
    </row>
    <row r="2259" spans="1:13" x14ac:dyDescent="0.25">
      <c r="A2259" s="95">
        <v>2257</v>
      </c>
      <c r="B2259" s="95">
        <f>COUNTIF($D$3:K2259,D2259)</f>
        <v>141</v>
      </c>
      <c r="C2259" s="95">
        <v>25</v>
      </c>
      <c r="D2259" s="95" t="str">
        <f t="shared" si="146"/>
        <v>CHC</v>
      </c>
      <c r="E2259" s="95">
        <f t="shared" si="144"/>
        <v>0</v>
      </c>
      <c r="F2259" s="95" t="str" cm="1">
        <f t="array" ref="F2259">_xlfn.IFS(G2259&gt;H2259,"W",G2259&lt;H2259,"L",G2259=H2259,"---")</f>
        <v>L</v>
      </c>
      <c r="G2259" s="165">
        <v>4</v>
      </c>
      <c r="H2259" s="165">
        <v>9</v>
      </c>
      <c r="I2259" s="95" t="str" cm="1">
        <f t="array" ref="I2259">_xlfn.IFS(H2259&gt;G2259,"W",H2259&lt;G2259,"L",H2259=G2259,"---")</f>
        <v>W</v>
      </c>
      <c r="J2259" s="95">
        <f t="shared" si="145"/>
        <v>1</v>
      </c>
      <c r="K2259" s="95" t="str">
        <f t="shared" si="147"/>
        <v>PIT</v>
      </c>
      <c r="L2259" s="95">
        <v>21</v>
      </c>
      <c r="M2259" s="95">
        <f>COUNTIF($D$3:K2259,K2259)</f>
        <v>141</v>
      </c>
    </row>
    <row r="2260" spans="1:13" x14ac:dyDescent="0.25">
      <c r="A2260" s="95">
        <v>2258</v>
      </c>
      <c r="B2260" s="95">
        <f>COUNTIF($D$3:K2260,D2260)</f>
        <v>142</v>
      </c>
      <c r="C2260" s="95">
        <v>26</v>
      </c>
      <c r="D2260" s="95" t="str">
        <f t="shared" si="146"/>
        <v>STL</v>
      </c>
      <c r="E2260" s="95">
        <f t="shared" si="144"/>
        <v>0</v>
      </c>
      <c r="F2260" s="95" t="str" cm="1">
        <f t="array" ref="F2260">_xlfn.IFS(G2260&gt;H2260,"W",G2260&lt;H2260,"L",G2260=H2260,"---")</f>
        <v>L</v>
      </c>
      <c r="G2260" s="165">
        <v>9</v>
      </c>
      <c r="H2260" s="165">
        <v>10</v>
      </c>
      <c r="I2260" s="95" t="str" cm="1">
        <f t="array" ref="I2260">_xlfn.IFS(H2260&gt;G2260,"W",H2260&lt;G2260,"L",H2260=G2260,"---")</f>
        <v>W</v>
      </c>
      <c r="J2260" s="95">
        <f t="shared" si="145"/>
        <v>1</v>
      </c>
      <c r="K2260" s="95" t="str">
        <f t="shared" si="147"/>
        <v>ATL</v>
      </c>
      <c r="L2260" s="95">
        <v>22</v>
      </c>
      <c r="M2260" s="95">
        <f>COUNTIF($D$3:K2260,K2260)</f>
        <v>142</v>
      </c>
    </row>
    <row r="2261" spans="1:13" x14ac:dyDescent="0.25">
      <c r="A2261" s="95">
        <v>2259</v>
      </c>
      <c r="B2261" s="95">
        <f>COUNTIF($D$3:K2261,D2261)</f>
        <v>142</v>
      </c>
      <c r="C2261" s="95">
        <v>23</v>
      </c>
      <c r="D2261" s="95" t="str">
        <f t="shared" si="146"/>
        <v>MIA</v>
      </c>
      <c r="E2261" s="95">
        <f t="shared" si="144"/>
        <v>0</v>
      </c>
      <c r="F2261" s="95" t="str" cm="1">
        <f t="array" ref="F2261">_xlfn.IFS(G2261&gt;H2261,"W",G2261&lt;H2261,"L",G2261=H2261,"---")</f>
        <v>L</v>
      </c>
      <c r="G2261" s="165">
        <v>2</v>
      </c>
      <c r="H2261" s="165">
        <v>7</v>
      </c>
      <c r="I2261" s="95" t="str" cm="1">
        <f t="array" ref="I2261">_xlfn.IFS(H2261&gt;G2261,"W",H2261&lt;G2261,"L",H2261=G2261,"---")</f>
        <v>W</v>
      </c>
      <c r="J2261" s="95">
        <f t="shared" si="145"/>
        <v>1</v>
      </c>
      <c r="K2261" s="95" t="str">
        <f t="shared" si="147"/>
        <v>OKC</v>
      </c>
      <c r="L2261" s="95">
        <v>27</v>
      </c>
      <c r="M2261" s="95">
        <f>COUNTIF($D$3:K2261,K2261)</f>
        <v>141</v>
      </c>
    </row>
    <row r="2262" spans="1:13" x14ac:dyDescent="0.25">
      <c r="A2262" s="95">
        <v>2260</v>
      </c>
      <c r="B2262" s="95">
        <f>COUNTIF($D$3:K2262,D2262)</f>
        <v>141</v>
      </c>
      <c r="C2262" s="95">
        <v>24</v>
      </c>
      <c r="D2262" s="95" t="str">
        <f t="shared" si="146"/>
        <v>CIN</v>
      </c>
      <c r="E2262" s="95">
        <f t="shared" si="144"/>
        <v>1</v>
      </c>
      <c r="F2262" s="95" t="str" cm="1">
        <f t="array" ref="F2262">_xlfn.IFS(G2262&gt;H2262,"W",G2262&lt;H2262,"L",G2262=H2262,"---")</f>
        <v>W</v>
      </c>
      <c r="G2262" s="165">
        <v>7</v>
      </c>
      <c r="H2262" s="165">
        <v>1</v>
      </c>
      <c r="I2262" s="95" t="str" cm="1">
        <f t="array" ref="I2262">_xlfn.IFS(H2262&gt;G2262,"W",H2262&lt;G2262,"L",H2262=G2262,"---")</f>
        <v>L</v>
      </c>
      <c r="J2262" s="95">
        <f t="shared" si="145"/>
        <v>0</v>
      </c>
      <c r="K2262" s="95" t="str">
        <f t="shared" si="147"/>
        <v>COL</v>
      </c>
      <c r="L2262" s="95">
        <v>28</v>
      </c>
      <c r="M2262" s="95">
        <f>COUNTIF($D$3:K2262,K2262)</f>
        <v>142</v>
      </c>
    </row>
    <row r="2263" spans="1:13" x14ac:dyDescent="0.25">
      <c r="A2263" s="95">
        <v>2261</v>
      </c>
      <c r="B2263" s="95">
        <f>COUNTIF($D$3:K2263,D2263)</f>
        <v>141</v>
      </c>
      <c r="C2263" s="95">
        <v>17</v>
      </c>
      <c r="D2263" s="95" t="str">
        <f t="shared" si="146"/>
        <v>NYC</v>
      </c>
      <c r="E2263" s="95">
        <f t="shared" si="144"/>
        <v>1</v>
      </c>
      <c r="F2263" s="95" t="str" cm="1">
        <f t="array" ref="F2263">_xlfn.IFS(G2263&gt;H2263,"W",G2263&lt;H2263,"L",G2263=H2263,"---")</f>
        <v>W</v>
      </c>
      <c r="G2263" s="165">
        <v>7</v>
      </c>
      <c r="H2263" s="165">
        <v>4</v>
      </c>
      <c r="I2263" s="95" t="str" cm="1">
        <f t="array" ref="I2263">_xlfn.IFS(H2263&gt;G2263,"W",H2263&lt;G2263,"L",H2263=G2263,"---")</f>
        <v>L</v>
      </c>
      <c r="J2263" s="95">
        <f t="shared" si="145"/>
        <v>0</v>
      </c>
      <c r="K2263" s="95" t="str">
        <f t="shared" si="147"/>
        <v>LAP</v>
      </c>
      <c r="L2263" s="95">
        <v>29</v>
      </c>
      <c r="M2263" s="95">
        <f>COUNTIF($D$3:K2263,K2263)</f>
        <v>142</v>
      </c>
    </row>
    <row r="2264" spans="1:13" x14ac:dyDescent="0.25">
      <c r="A2264" s="95">
        <v>2262</v>
      </c>
      <c r="B2264" s="95">
        <f>COUNTIF($D$3:K2264,D2264)</f>
        <v>141</v>
      </c>
      <c r="C2264" s="95">
        <v>18</v>
      </c>
      <c r="D2264" s="95" t="str">
        <f t="shared" si="146"/>
        <v>PHI</v>
      </c>
      <c r="E2264" s="95">
        <f t="shared" si="144"/>
        <v>0</v>
      </c>
      <c r="F2264" s="95" t="str" cm="1">
        <f t="array" ref="F2264">_xlfn.IFS(G2264&gt;H2264,"W",G2264&lt;H2264,"L",G2264=H2264,"---")</f>
        <v>L</v>
      </c>
      <c r="G2264" s="165">
        <v>7</v>
      </c>
      <c r="H2264" s="165">
        <v>8</v>
      </c>
      <c r="I2264" s="95" t="str" cm="1">
        <f t="array" ref="I2264">_xlfn.IFS(H2264&gt;G2264,"W",H2264&lt;G2264,"L",H2264=G2264,"---")</f>
        <v>W</v>
      </c>
      <c r="J2264" s="95">
        <f t="shared" si="145"/>
        <v>1</v>
      </c>
      <c r="K2264" s="95" t="str">
        <f t="shared" si="147"/>
        <v>PHX</v>
      </c>
      <c r="L2264" s="95">
        <v>30</v>
      </c>
      <c r="M2264" s="95">
        <f>COUNTIF($D$3:K2264,K2264)</f>
        <v>141</v>
      </c>
    </row>
    <row r="2265" spans="1:13" x14ac:dyDescent="0.25">
      <c r="A2265" s="95">
        <v>2263</v>
      </c>
      <c r="B2265" s="95">
        <f>COUNTIF($D$3:K2265,D2265)</f>
        <v>143</v>
      </c>
      <c r="C2265" s="95">
        <v>13</v>
      </c>
      <c r="D2265" s="95" t="str">
        <f t="shared" si="146"/>
        <v>KCM</v>
      </c>
      <c r="E2265" s="95">
        <f t="shared" si="144"/>
        <v>0</v>
      </c>
      <c r="F2265" s="95" t="str" cm="1">
        <f t="array" ref="F2265">_xlfn.IFS(G2265&gt;H2265,"W",G2265&lt;H2265,"L",G2265=H2265,"---")</f>
        <v>L</v>
      </c>
      <c r="G2265" s="165">
        <v>3</v>
      </c>
      <c r="H2265" s="165">
        <v>7</v>
      </c>
      <c r="I2265" s="95" t="str" cm="1">
        <f t="array" ref="I2265">_xlfn.IFS(H2265&gt;G2265,"W",H2265&lt;G2265,"L",H2265=G2265,"---")</f>
        <v>W</v>
      </c>
      <c r="J2265" s="95">
        <f t="shared" si="145"/>
        <v>1</v>
      </c>
      <c r="K2265" s="95" t="str">
        <f t="shared" si="147"/>
        <v>NYS</v>
      </c>
      <c r="L2265" s="95">
        <v>1</v>
      </c>
      <c r="M2265" s="95">
        <f>COUNTIF($D$3:K2265,K2265)</f>
        <v>142</v>
      </c>
    </row>
    <row r="2266" spans="1:13" x14ac:dyDescent="0.25">
      <c r="A2266" s="95">
        <v>2264</v>
      </c>
      <c r="B2266" s="95">
        <f>COUNTIF($D$3:K2266,D2266)</f>
        <v>142</v>
      </c>
      <c r="C2266" s="95">
        <v>14</v>
      </c>
      <c r="D2266" s="95" t="str">
        <f t="shared" si="146"/>
        <v>MIN</v>
      </c>
      <c r="E2266" s="95">
        <f t="shared" ref="E2266:E2329" si="148">IF(F2266="W",1,0)</f>
        <v>0</v>
      </c>
      <c r="F2266" s="95" t="str" cm="1">
        <f t="array" ref="F2266">_xlfn.IFS(G2266&gt;H2266,"W",G2266&lt;H2266,"L",G2266=H2266,"---")</f>
        <v>L</v>
      </c>
      <c r="G2266" s="165">
        <v>1</v>
      </c>
      <c r="H2266" s="165">
        <v>6</v>
      </c>
      <c r="I2266" s="95" t="str" cm="1">
        <f t="array" ref="I2266">_xlfn.IFS(H2266&gt;G2266,"W",H2266&lt;G2266,"L",H2266=G2266,"---")</f>
        <v>W</v>
      </c>
      <c r="J2266" s="95">
        <f t="shared" ref="J2266:J2329" si="149">IF(I2266="W",1,0)</f>
        <v>1</v>
      </c>
      <c r="K2266" s="95" t="str">
        <f t="shared" si="147"/>
        <v>BOS</v>
      </c>
      <c r="L2266" s="95">
        <v>2</v>
      </c>
      <c r="M2266" s="95">
        <f>COUNTIF($D$3:K2266,K2266)</f>
        <v>142</v>
      </c>
    </row>
    <row r="2267" spans="1:13" x14ac:dyDescent="0.25">
      <c r="A2267" s="95">
        <v>2265</v>
      </c>
      <c r="B2267" s="95">
        <f>COUNTIF($D$3:K2267,D2267)</f>
        <v>142</v>
      </c>
      <c r="C2267" s="95">
        <v>11</v>
      </c>
      <c r="D2267" s="95" t="str">
        <f t="shared" si="146"/>
        <v>LAA</v>
      </c>
      <c r="E2267" s="95">
        <f t="shared" si="148"/>
        <v>0</v>
      </c>
      <c r="F2267" s="95" t="str" cm="1">
        <f t="array" ref="F2267">_xlfn.IFS(G2267&gt;H2267,"W",G2267&lt;H2267,"L",G2267=H2267,"---")</f>
        <v>L</v>
      </c>
      <c r="G2267" s="165">
        <v>3</v>
      </c>
      <c r="H2267" s="165">
        <v>4</v>
      </c>
      <c r="I2267" s="95" t="str" cm="1">
        <f t="array" ref="I2267">_xlfn.IFS(H2267&gt;G2267,"W",H2267&lt;G2267,"L",H2267=G2267,"---")</f>
        <v>W</v>
      </c>
      <c r="J2267" s="95">
        <f t="shared" si="149"/>
        <v>1</v>
      </c>
      <c r="K2267" s="95" t="str">
        <f t="shared" si="147"/>
        <v>IND</v>
      </c>
      <c r="L2267" s="95">
        <v>7</v>
      </c>
      <c r="M2267" s="95">
        <f>COUNTIF($D$3:K2267,K2267)</f>
        <v>143</v>
      </c>
    </row>
    <row r="2268" spans="1:13" x14ac:dyDescent="0.25">
      <c r="A2268" s="95">
        <v>2266</v>
      </c>
      <c r="B2268" s="95">
        <f>COUNTIF($D$3:K2268,D2268)</f>
        <v>143</v>
      </c>
      <c r="C2268" s="95">
        <v>12</v>
      </c>
      <c r="D2268" s="95" t="str">
        <f t="shared" si="146"/>
        <v>CHR</v>
      </c>
      <c r="E2268" s="95">
        <f t="shared" si="148"/>
        <v>1</v>
      </c>
      <c r="F2268" s="95" t="str" cm="1">
        <f t="array" ref="F2268">_xlfn.IFS(G2268&gt;H2268,"W",G2268&lt;H2268,"L",G2268=H2268,"---")</f>
        <v>W</v>
      </c>
      <c r="G2268" s="165">
        <v>4</v>
      </c>
      <c r="H2268" s="165">
        <v>2</v>
      </c>
      <c r="I2268" s="95" t="str" cm="1">
        <f t="array" ref="I2268">_xlfn.IFS(H2268&gt;G2268,"W",H2268&lt;G2268,"L",H2268=G2268,"---")</f>
        <v>L</v>
      </c>
      <c r="J2268" s="95">
        <f t="shared" si="149"/>
        <v>0</v>
      </c>
      <c r="K2268" s="95" t="str">
        <f t="shared" si="147"/>
        <v>MIL</v>
      </c>
      <c r="L2268" s="95">
        <v>8</v>
      </c>
      <c r="M2268" s="95">
        <f>COUNTIF($D$3:K2268,K2268)</f>
        <v>142</v>
      </c>
    </row>
    <row r="2269" spans="1:13" x14ac:dyDescent="0.25">
      <c r="A2269" s="95">
        <v>2267</v>
      </c>
      <c r="B2269" s="95">
        <f>COUNTIF($D$3:K2269,D2269)</f>
        <v>142</v>
      </c>
      <c r="C2269" s="95">
        <v>5</v>
      </c>
      <c r="D2269" s="95" t="str">
        <f t="shared" si="146"/>
        <v>DET</v>
      </c>
      <c r="E2269" s="95">
        <f t="shared" si="148"/>
        <v>0</v>
      </c>
      <c r="F2269" s="95" t="str" cm="1">
        <f t="array" ref="F2269">_xlfn.IFS(G2269&gt;H2269,"W",G2269&lt;H2269,"L",G2269=H2269,"---")</f>
        <v>L</v>
      </c>
      <c r="G2269" s="165">
        <v>3</v>
      </c>
      <c r="H2269" s="165">
        <v>4</v>
      </c>
      <c r="I2269" s="95" t="str" cm="1">
        <f t="array" ref="I2269">_xlfn.IFS(H2269&gt;G2269,"W",H2269&lt;G2269,"L",H2269=G2269,"---")</f>
        <v>W</v>
      </c>
      <c r="J2269" s="95">
        <f t="shared" si="149"/>
        <v>1</v>
      </c>
      <c r="K2269" s="95" t="str">
        <f t="shared" si="147"/>
        <v>SEA</v>
      </c>
      <c r="L2269" s="95">
        <v>9</v>
      </c>
      <c r="M2269" s="95">
        <f>COUNTIF($D$3:K2269,K2269)</f>
        <v>142</v>
      </c>
    </row>
    <row r="2270" spans="1:13" x14ac:dyDescent="0.25">
      <c r="A2270" s="95">
        <v>2268</v>
      </c>
      <c r="B2270" s="95">
        <f>COUNTIF($D$3:K2270,D2270)</f>
        <v>143</v>
      </c>
      <c r="C2270" s="95">
        <v>6</v>
      </c>
      <c r="D2270" s="95" t="str">
        <f t="shared" si="146"/>
        <v>ORL</v>
      </c>
      <c r="E2270" s="95">
        <f t="shared" si="148"/>
        <v>0</v>
      </c>
      <c r="F2270" s="95" t="str" cm="1">
        <f t="array" ref="F2270">_xlfn.IFS(G2270&gt;H2270,"W",G2270&lt;H2270,"L",G2270=H2270,"---")</f>
        <v>L</v>
      </c>
      <c r="G2270" s="165">
        <v>0</v>
      </c>
      <c r="H2270" s="165">
        <v>1</v>
      </c>
      <c r="I2270" s="95" t="str" cm="1">
        <f t="array" ref="I2270">_xlfn.IFS(H2270&gt;G2270,"W",H2270&lt;G2270,"L",H2270=G2270,"---")</f>
        <v>W</v>
      </c>
      <c r="J2270" s="95">
        <f t="shared" si="149"/>
        <v>1</v>
      </c>
      <c r="K2270" s="95" t="str">
        <f t="shared" si="147"/>
        <v>OAK</v>
      </c>
      <c r="L2270" s="95">
        <v>10</v>
      </c>
      <c r="M2270" s="95">
        <f>COUNTIF($D$3:K2270,K2270)</f>
        <v>143</v>
      </c>
    </row>
    <row r="2271" spans="1:13" x14ac:dyDescent="0.25">
      <c r="A2271" s="95">
        <v>2269</v>
      </c>
      <c r="B2271" s="95">
        <f>COUNTIF($D$3:K2271,D2271)</f>
        <v>142</v>
      </c>
      <c r="C2271" s="95">
        <v>3</v>
      </c>
      <c r="D2271" s="95" t="str">
        <f t="shared" si="146"/>
        <v>BAL</v>
      </c>
      <c r="E2271" s="95">
        <f t="shared" si="148"/>
        <v>1</v>
      </c>
      <c r="F2271" s="95" t="str" cm="1">
        <f t="array" ref="F2271">_xlfn.IFS(G2271&gt;H2271,"W",G2271&lt;H2271,"L",G2271=H2271,"---")</f>
        <v>W</v>
      </c>
      <c r="G2271" s="165">
        <v>9</v>
      </c>
      <c r="H2271" s="165">
        <v>1</v>
      </c>
      <c r="I2271" s="95" t="str" cm="1">
        <f t="array" ref="I2271">_xlfn.IFS(H2271&gt;G2271,"W",H2271&lt;G2271,"L",H2271=G2271,"---")</f>
        <v>L</v>
      </c>
      <c r="J2271" s="95">
        <f t="shared" si="149"/>
        <v>0</v>
      </c>
      <c r="K2271" s="95" t="str">
        <f t="shared" si="147"/>
        <v>DAL</v>
      </c>
      <c r="L2271" s="95">
        <v>15</v>
      </c>
      <c r="M2271" s="95">
        <f>COUNTIF($D$3:K2271,K2271)</f>
        <v>143</v>
      </c>
    </row>
    <row r="2272" spans="1:13" x14ac:dyDescent="0.25">
      <c r="A2272" s="95">
        <v>2270</v>
      </c>
      <c r="B2272" s="95">
        <f>COUNTIF($D$3:K2272,D2272)</f>
        <v>142</v>
      </c>
      <c r="C2272" s="95">
        <v>4</v>
      </c>
      <c r="D2272" s="95" t="str">
        <f t="shared" si="146"/>
        <v>CLE</v>
      </c>
      <c r="E2272" s="95">
        <f t="shared" si="148"/>
        <v>0</v>
      </c>
      <c r="F2272" s="95" t="str" cm="1">
        <f t="array" ref="F2272">_xlfn.IFS(G2272&gt;H2272,"W",G2272&lt;H2272,"L",G2272=H2272,"---")</f>
        <v>L</v>
      </c>
      <c r="G2272" s="165">
        <v>1</v>
      </c>
      <c r="H2272" s="165">
        <v>7</v>
      </c>
      <c r="I2272" s="95" t="str" cm="1">
        <f t="array" ref="I2272">_xlfn.IFS(H2272&gt;G2272,"W",H2272&lt;G2272,"L",H2272=G2272,"---")</f>
        <v>W</v>
      </c>
      <c r="J2272" s="95">
        <f t="shared" si="149"/>
        <v>1</v>
      </c>
      <c r="K2272" s="95" t="str">
        <f t="shared" si="147"/>
        <v>HOU</v>
      </c>
      <c r="L2272" s="95">
        <v>16</v>
      </c>
      <c r="M2272" s="95">
        <f>COUNTIF($D$3:K2272,K2272)</f>
        <v>142</v>
      </c>
    </row>
    <row r="2273" spans="1:13" x14ac:dyDescent="0.25">
      <c r="A2273" s="95">
        <v>2271</v>
      </c>
      <c r="B2273" s="95">
        <f>COUNTIF($D$3:K2273,D2273)</f>
        <v>143</v>
      </c>
      <c r="C2273" s="95">
        <v>31</v>
      </c>
      <c r="D2273" s="95" t="str">
        <f t="shared" si="146"/>
        <v>SDT</v>
      </c>
      <c r="E2273" s="95">
        <f t="shared" si="148"/>
        <v>0</v>
      </c>
      <c r="F2273" s="95" t="str" cm="1">
        <f t="array" ref="F2273">_xlfn.IFS(G2273&gt;H2273,"W",G2273&lt;H2273,"L",G2273=H2273,"---")</f>
        <v>L</v>
      </c>
      <c r="G2273" s="165">
        <v>4</v>
      </c>
      <c r="H2273" s="165">
        <v>8</v>
      </c>
      <c r="I2273" s="95" t="str" cm="1">
        <f t="array" ref="I2273">_xlfn.IFS(H2273&gt;G2273,"W",H2273&lt;G2273,"L",H2273=G2273,"---")</f>
        <v>W</v>
      </c>
      <c r="J2273" s="95">
        <f t="shared" si="149"/>
        <v>1</v>
      </c>
      <c r="K2273" s="95" t="str">
        <f t="shared" si="147"/>
        <v>BKN</v>
      </c>
      <c r="L2273" s="95">
        <v>19</v>
      </c>
      <c r="M2273" s="95">
        <f>COUNTIF($D$3:K2273,K2273)</f>
        <v>142</v>
      </c>
    </row>
    <row r="2274" spans="1:13" x14ac:dyDescent="0.25">
      <c r="A2274" s="95">
        <v>2272</v>
      </c>
      <c r="B2274" s="95">
        <f>COUNTIF($D$3:K2274,D2274)</f>
        <v>142</v>
      </c>
      <c r="C2274" s="95">
        <v>32</v>
      </c>
      <c r="D2274" s="95" t="str">
        <f t="shared" si="146"/>
        <v>SFN</v>
      </c>
      <c r="E2274" s="95">
        <f t="shared" si="148"/>
        <v>1</v>
      </c>
      <c r="F2274" s="95" t="str" cm="1">
        <f t="array" ref="F2274">_xlfn.IFS(G2274&gt;H2274,"W",G2274&lt;H2274,"L",G2274=H2274,"---")</f>
        <v>W</v>
      </c>
      <c r="G2274" s="165">
        <v>9</v>
      </c>
      <c r="H2274" s="165">
        <v>8</v>
      </c>
      <c r="I2274" s="95" t="str" cm="1">
        <f t="array" ref="I2274">_xlfn.IFS(H2274&gt;G2274,"W",H2274&lt;G2274,"L",H2274=G2274,"---")</f>
        <v>L</v>
      </c>
      <c r="J2274" s="95">
        <f t="shared" si="149"/>
        <v>0</v>
      </c>
      <c r="K2274" s="95" t="str">
        <f t="shared" si="147"/>
        <v>WAS</v>
      </c>
      <c r="L2274" s="95">
        <v>20</v>
      </c>
      <c r="M2274" s="95">
        <f>COUNTIF($D$3:K2274,K2274)</f>
        <v>142</v>
      </c>
    </row>
    <row r="2275" spans="1:13" x14ac:dyDescent="0.25">
      <c r="A2275" s="95">
        <v>2273</v>
      </c>
      <c r="B2275" s="95">
        <f>COUNTIF($D$3:K2275,D2275)</f>
        <v>142</v>
      </c>
      <c r="C2275" s="95">
        <v>25</v>
      </c>
      <c r="D2275" s="95" t="str">
        <f t="shared" si="146"/>
        <v>CHC</v>
      </c>
      <c r="E2275" s="95">
        <f t="shared" si="148"/>
        <v>1</v>
      </c>
      <c r="F2275" s="95" t="str" cm="1">
        <f t="array" ref="F2275">_xlfn.IFS(G2275&gt;H2275,"W",G2275&lt;H2275,"L",G2275=H2275,"---")</f>
        <v>W</v>
      </c>
      <c r="G2275" s="165">
        <v>11</v>
      </c>
      <c r="H2275" s="165">
        <v>1</v>
      </c>
      <c r="I2275" s="95" t="str" cm="1">
        <f t="array" ref="I2275">_xlfn.IFS(H2275&gt;G2275,"W",H2275&lt;G2275,"L",H2275=G2275,"---")</f>
        <v>L</v>
      </c>
      <c r="J2275" s="95">
        <f t="shared" si="149"/>
        <v>0</v>
      </c>
      <c r="K2275" s="95" t="str">
        <f t="shared" si="147"/>
        <v>PIT</v>
      </c>
      <c r="L2275" s="95">
        <v>21</v>
      </c>
      <c r="M2275" s="95">
        <f>COUNTIF($D$3:K2275,K2275)</f>
        <v>142</v>
      </c>
    </row>
    <row r="2276" spans="1:13" x14ac:dyDescent="0.25">
      <c r="A2276" s="95">
        <v>2274</v>
      </c>
      <c r="B2276" s="95">
        <f>COUNTIF($D$3:K2276,D2276)</f>
        <v>143</v>
      </c>
      <c r="C2276" s="95">
        <v>26</v>
      </c>
      <c r="D2276" s="95" t="str">
        <f t="shared" si="146"/>
        <v>STL</v>
      </c>
      <c r="E2276" s="95">
        <f t="shared" si="148"/>
        <v>1</v>
      </c>
      <c r="F2276" s="95" t="str" cm="1">
        <f t="array" ref="F2276">_xlfn.IFS(G2276&gt;H2276,"W",G2276&lt;H2276,"L",G2276=H2276,"---")</f>
        <v>W</v>
      </c>
      <c r="G2276" s="165">
        <v>8</v>
      </c>
      <c r="H2276" s="165">
        <v>7</v>
      </c>
      <c r="I2276" s="95" t="str" cm="1">
        <f t="array" ref="I2276">_xlfn.IFS(H2276&gt;G2276,"W",H2276&lt;G2276,"L",H2276=G2276,"---")</f>
        <v>L</v>
      </c>
      <c r="J2276" s="95">
        <f t="shared" si="149"/>
        <v>0</v>
      </c>
      <c r="K2276" s="95" t="str">
        <f t="shared" si="147"/>
        <v>ATL</v>
      </c>
      <c r="L2276" s="95">
        <v>22</v>
      </c>
      <c r="M2276" s="95">
        <f>COUNTIF($D$3:K2276,K2276)</f>
        <v>143</v>
      </c>
    </row>
    <row r="2277" spans="1:13" x14ac:dyDescent="0.25">
      <c r="A2277" s="95">
        <v>2275</v>
      </c>
      <c r="B2277" s="95">
        <f>COUNTIF($D$3:K2277,D2277)</f>
        <v>143</v>
      </c>
      <c r="C2277" s="95">
        <v>23</v>
      </c>
      <c r="D2277" s="95" t="str">
        <f t="shared" si="146"/>
        <v>MIA</v>
      </c>
      <c r="E2277" s="95">
        <f t="shared" si="148"/>
        <v>1</v>
      </c>
      <c r="F2277" s="95" t="str" cm="1">
        <f t="array" ref="F2277">_xlfn.IFS(G2277&gt;H2277,"W",G2277&lt;H2277,"L",G2277=H2277,"---")</f>
        <v>W</v>
      </c>
      <c r="G2277" s="165">
        <v>7</v>
      </c>
      <c r="H2277" s="165">
        <v>2</v>
      </c>
      <c r="I2277" s="95" t="str" cm="1">
        <f t="array" ref="I2277">_xlfn.IFS(H2277&gt;G2277,"W",H2277&lt;G2277,"L",H2277=G2277,"---")</f>
        <v>L</v>
      </c>
      <c r="J2277" s="95">
        <f t="shared" si="149"/>
        <v>0</v>
      </c>
      <c r="K2277" s="95" t="str">
        <f t="shared" si="147"/>
        <v>OKC</v>
      </c>
      <c r="L2277" s="95">
        <v>27</v>
      </c>
      <c r="M2277" s="95">
        <f>COUNTIF($D$3:K2277,K2277)</f>
        <v>142</v>
      </c>
    </row>
    <row r="2278" spans="1:13" x14ac:dyDescent="0.25">
      <c r="A2278" s="95">
        <v>2276</v>
      </c>
      <c r="B2278" s="95">
        <f>COUNTIF($D$3:K2278,D2278)</f>
        <v>142</v>
      </c>
      <c r="C2278" s="95">
        <v>24</v>
      </c>
      <c r="D2278" s="95" t="str">
        <f t="shared" si="146"/>
        <v>CIN</v>
      </c>
      <c r="E2278" s="95">
        <f t="shared" si="148"/>
        <v>0</v>
      </c>
      <c r="F2278" s="95" t="str" cm="1">
        <f t="array" ref="F2278">_xlfn.IFS(G2278&gt;H2278,"W",G2278&lt;H2278,"L",G2278=H2278,"---")</f>
        <v>L</v>
      </c>
      <c r="G2278" s="165">
        <v>1</v>
      </c>
      <c r="H2278" s="165">
        <v>4</v>
      </c>
      <c r="I2278" s="95" t="str" cm="1">
        <f t="array" ref="I2278">_xlfn.IFS(H2278&gt;G2278,"W",H2278&lt;G2278,"L",H2278=G2278,"---")</f>
        <v>W</v>
      </c>
      <c r="J2278" s="95">
        <f t="shared" si="149"/>
        <v>1</v>
      </c>
      <c r="K2278" s="95" t="str">
        <f t="shared" si="147"/>
        <v>COL</v>
      </c>
      <c r="L2278" s="95">
        <v>28</v>
      </c>
      <c r="M2278" s="95">
        <f>COUNTIF($D$3:K2278,K2278)</f>
        <v>143</v>
      </c>
    </row>
    <row r="2279" spans="1:13" x14ac:dyDescent="0.25">
      <c r="A2279" s="95">
        <v>2277</v>
      </c>
      <c r="B2279" s="95">
        <f>COUNTIF($D$3:K2279,D2279)</f>
        <v>142</v>
      </c>
      <c r="C2279" s="95">
        <v>17</v>
      </c>
      <c r="D2279" s="95" t="str">
        <f t="shared" si="146"/>
        <v>NYC</v>
      </c>
      <c r="E2279" s="95">
        <f t="shared" si="148"/>
        <v>1</v>
      </c>
      <c r="F2279" s="95" t="str" cm="1">
        <f t="array" ref="F2279">_xlfn.IFS(G2279&gt;H2279,"W",G2279&lt;H2279,"L",G2279=H2279,"---")</f>
        <v>W</v>
      </c>
      <c r="G2279" s="165">
        <v>7</v>
      </c>
      <c r="H2279" s="165">
        <v>5</v>
      </c>
      <c r="I2279" s="95" t="str" cm="1">
        <f t="array" ref="I2279">_xlfn.IFS(H2279&gt;G2279,"W",H2279&lt;G2279,"L",H2279=G2279,"---")</f>
        <v>L</v>
      </c>
      <c r="J2279" s="95">
        <f t="shared" si="149"/>
        <v>0</v>
      </c>
      <c r="K2279" s="95" t="str">
        <f t="shared" si="147"/>
        <v>LAP</v>
      </c>
      <c r="L2279" s="95">
        <v>29</v>
      </c>
      <c r="M2279" s="95">
        <f>COUNTIF($D$3:K2279,K2279)</f>
        <v>143</v>
      </c>
    </row>
    <row r="2280" spans="1:13" x14ac:dyDescent="0.25">
      <c r="A2280" s="95">
        <v>2278</v>
      </c>
      <c r="B2280" s="95">
        <f>COUNTIF($D$3:K2280,D2280)</f>
        <v>142</v>
      </c>
      <c r="C2280" s="95">
        <v>18</v>
      </c>
      <c r="D2280" s="95" t="str">
        <f t="shared" si="146"/>
        <v>PHI</v>
      </c>
      <c r="E2280" s="95">
        <f t="shared" si="148"/>
        <v>0</v>
      </c>
      <c r="F2280" s="95" t="str" cm="1">
        <f t="array" ref="F2280">_xlfn.IFS(G2280&gt;H2280,"W",G2280&lt;H2280,"L",G2280=H2280,"---")</f>
        <v>L</v>
      </c>
      <c r="G2280" s="165">
        <v>2</v>
      </c>
      <c r="H2280" s="165">
        <v>4</v>
      </c>
      <c r="I2280" s="95" t="str" cm="1">
        <f t="array" ref="I2280">_xlfn.IFS(H2280&gt;G2280,"W",H2280&lt;G2280,"L",H2280=G2280,"---")</f>
        <v>W</v>
      </c>
      <c r="J2280" s="95">
        <f t="shared" si="149"/>
        <v>1</v>
      </c>
      <c r="K2280" s="95" t="str">
        <f t="shared" si="147"/>
        <v>PHX</v>
      </c>
      <c r="L2280" s="95">
        <v>30</v>
      </c>
      <c r="M2280" s="95">
        <f>COUNTIF($D$3:K2280,K2280)</f>
        <v>142</v>
      </c>
    </row>
    <row r="2281" spans="1:13" x14ac:dyDescent="0.25">
      <c r="A2281" s="95">
        <v>2279</v>
      </c>
      <c r="B2281" s="95">
        <f>COUNTIF($D$3:K2281,D2281)</f>
        <v>144</v>
      </c>
      <c r="C2281" s="95">
        <v>12</v>
      </c>
      <c r="D2281" s="95" t="str">
        <f t="shared" si="146"/>
        <v>CHR</v>
      </c>
      <c r="E2281" s="95">
        <f t="shared" si="148"/>
        <v>1</v>
      </c>
      <c r="F2281" s="95" t="str" cm="1">
        <f t="array" ref="F2281">_xlfn.IFS(G2281&gt;H2281,"W",G2281&lt;H2281,"L",G2281=H2281,"---")</f>
        <v>W</v>
      </c>
      <c r="G2281" s="165">
        <v>13</v>
      </c>
      <c r="H2281" s="165">
        <v>8</v>
      </c>
      <c r="I2281" s="95" t="str" cm="1">
        <f t="array" ref="I2281">_xlfn.IFS(H2281&gt;G2281,"W",H2281&lt;G2281,"L",H2281=G2281,"---")</f>
        <v>L</v>
      </c>
      <c r="J2281" s="95">
        <f t="shared" si="149"/>
        <v>0</v>
      </c>
      <c r="K2281" s="95" t="str">
        <f t="shared" si="147"/>
        <v>ORL</v>
      </c>
      <c r="L2281" s="95">
        <v>6</v>
      </c>
      <c r="M2281" s="95">
        <f>COUNTIF($D$3:K2281,K2281)</f>
        <v>144</v>
      </c>
    </row>
    <row r="2282" spans="1:13" x14ac:dyDescent="0.25">
      <c r="A2282" s="95">
        <v>2280</v>
      </c>
      <c r="B2282" s="95">
        <f>COUNTIF($D$3:K2282,D2282)</f>
        <v>144</v>
      </c>
      <c r="C2282" s="95">
        <v>13</v>
      </c>
      <c r="D2282" s="95" t="str">
        <f t="shared" si="146"/>
        <v>KCM</v>
      </c>
      <c r="E2282" s="95">
        <f t="shared" si="148"/>
        <v>1</v>
      </c>
      <c r="F2282" s="95" t="str" cm="1">
        <f t="array" ref="F2282">_xlfn.IFS(G2282&gt;H2282,"W",G2282&lt;H2282,"L",G2282=H2282,"---")</f>
        <v>W</v>
      </c>
      <c r="G2282" s="165">
        <v>11</v>
      </c>
      <c r="H2282" s="165">
        <v>2</v>
      </c>
      <c r="I2282" s="95" t="str" cm="1">
        <f t="array" ref="I2282">_xlfn.IFS(H2282&gt;G2282,"W",H2282&lt;G2282,"L",H2282=G2282,"---")</f>
        <v>L</v>
      </c>
      <c r="J2282" s="95">
        <f t="shared" si="149"/>
        <v>0</v>
      </c>
      <c r="K2282" s="95" t="str">
        <f t="shared" si="147"/>
        <v>IND</v>
      </c>
      <c r="L2282" s="95">
        <v>7</v>
      </c>
      <c r="M2282" s="95">
        <f>COUNTIF($D$3:K2282,K2282)</f>
        <v>144</v>
      </c>
    </row>
    <row r="2283" spans="1:13" x14ac:dyDescent="0.25">
      <c r="A2283" s="95">
        <v>2281</v>
      </c>
      <c r="B2283" s="95">
        <f>COUNTIF($D$3:K2283,D2283)</f>
        <v>143</v>
      </c>
      <c r="C2283" s="95">
        <v>3</v>
      </c>
      <c r="D2283" s="95" t="str">
        <f t="shared" si="146"/>
        <v>BAL</v>
      </c>
      <c r="E2283" s="95">
        <f t="shared" si="148"/>
        <v>1</v>
      </c>
      <c r="F2283" s="95" t="str" cm="1">
        <f t="array" ref="F2283">_xlfn.IFS(G2283&gt;H2283,"W",G2283&lt;H2283,"L",G2283=H2283,"---")</f>
        <v>W</v>
      </c>
      <c r="G2283" s="165">
        <v>6</v>
      </c>
      <c r="H2283" s="165">
        <v>2</v>
      </c>
      <c r="I2283" s="95" t="str" cm="1">
        <f t="array" ref="I2283">_xlfn.IFS(H2283&gt;G2283,"W",H2283&lt;G2283,"L",H2283=G2283,"---")</f>
        <v>L</v>
      </c>
      <c r="J2283" s="95">
        <f t="shared" si="149"/>
        <v>0</v>
      </c>
      <c r="K2283" s="95" t="str">
        <f t="shared" si="147"/>
        <v>SEA</v>
      </c>
      <c r="L2283" s="95">
        <v>9</v>
      </c>
      <c r="M2283" s="95">
        <f>COUNTIF($D$3:K2283,K2283)</f>
        <v>143</v>
      </c>
    </row>
    <row r="2284" spans="1:13" x14ac:dyDescent="0.25">
      <c r="A2284" s="95">
        <v>2282</v>
      </c>
      <c r="B2284" s="95">
        <f>COUNTIF($D$3:K2284,D2284)</f>
        <v>143</v>
      </c>
      <c r="C2284" s="95">
        <v>4</v>
      </c>
      <c r="D2284" s="95" t="str">
        <f t="shared" si="146"/>
        <v>CLE</v>
      </c>
      <c r="E2284" s="95">
        <f t="shared" si="148"/>
        <v>1</v>
      </c>
      <c r="F2284" s="95" t="str" cm="1">
        <f t="array" ref="F2284">_xlfn.IFS(G2284&gt;H2284,"W",G2284&lt;H2284,"L",G2284=H2284,"---")</f>
        <v>W</v>
      </c>
      <c r="G2284" s="165">
        <v>12</v>
      </c>
      <c r="H2284" s="165">
        <v>8</v>
      </c>
      <c r="I2284" s="95" t="str" cm="1">
        <f t="array" ref="I2284">_xlfn.IFS(H2284&gt;G2284,"W",H2284&lt;G2284,"L",H2284=G2284,"---")</f>
        <v>L</v>
      </c>
      <c r="J2284" s="95">
        <f t="shared" si="149"/>
        <v>0</v>
      </c>
      <c r="K2284" s="95" t="str">
        <f t="shared" si="147"/>
        <v>OAK</v>
      </c>
      <c r="L2284" s="95">
        <v>10</v>
      </c>
      <c r="M2284" s="95">
        <f>COUNTIF($D$3:K2284,K2284)</f>
        <v>144</v>
      </c>
    </row>
    <row r="2285" spans="1:13" x14ac:dyDescent="0.25">
      <c r="A2285" s="95">
        <v>2283</v>
      </c>
      <c r="B2285" s="95">
        <f>COUNTIF($D$3:K2285,D2285)</f>
        <v>143</v>
      </c>
      <c r="C2285" s="95">
        <v>5</v>
      </c>
      <c r="D2285" s="95" t="str">
        <f t="shared" si="146"/>
        <v>DET</v>
      </c>
      <c r="E2285" s="95">
        <f t="shared" si="148"/>
        <v>0</v>
      </c>
      <c r="F2285" s="95" t="str" cm="1">
        <f t="array" ref="F2285">_xlfn.IFS(G2285&gt;H2285,"W",G2285&lt;H2285,"L",G2285=H2285,"---")</f>
        <v>L</v>
      </c>
      <c r="G2285" s="165">
        <v>0</v>
      </c>
      <c r="H2285" s="165">
        <v>3</v>
      </c>
      <c r="I2285" s="95" t="str" cm="1">
        <f t="array" ref="I2285">_xlfn.IFS(H2285&gt;G2285,"W",H2285&lt;G2285,"L",H2285=G2285,"---")</f>
        <v>W</v>
      </c>
      <c r="J2285" s="95">
        <f t="shared" si="149"/>
        <v>1</v>
      </c>
      <c r="K2285" s="95" t="str">
        <f t="shared" si="147"/>
        <v>LAA</v>
      </c>
      <c r="L2285" s="95">
        <v>11</v>
      </c>
      <c r="M2285" s="95">
        <f>COUNTIF($D$3:K2285,K2285)</f>
        <v>143</v>
      </c>
    </row>
    <row r="2286" spans="1:13" x14ac:dyDescent="0.25">
      <c r="A2286" s="95">
        <v>2284</v>
      </c>
      <c r="B2286" s="95">
        <f>COUNTIF($D$3:K2286,D2286)</f>
        <v>143</v>
      </c>
      <c r="C2286" s="95">
        <v>8</v>
      </c>
      <c r="D2286" s="95" t="str">
        <f t="shared" si="146"/>
        <v>MIL</v>
      </c>
      <c r="E2286" s="95">
        <f t="shared" si="148"/>
        <v>1</v>
      </c>
      <c r="F2286" s="95" t="str" cm="1">
        <f t="array" ref="F2286">_xlfn.IFS(G2286&gt;H2286,"W",G2286&lt;H2286,"L",G2286=H2286,"---")</f>
        <v>W</v>
      </c>
      <c r="G2286" s="165">
        <v>7</v>
      </c>
      <c r="H2286" s="165">
        <v>5</v>
      </c>
      <c r="I2286" s="95" t="str" cm="1">
        <f t="array" ref="I2286">_xlfn.IFS(H2286&gt;G2286,"W",H2286&lt;G2286,"L",H2286=G2286,"---")</f>
        <v>L</v>
      </c>
      <c r="J2286" s="95">
        <f t="shared" si="149"/>
        <v>0</v>
      </c>
      <c r="K2286" s="95" t="str">
        <f t="shared" si="147"/>
        <v>MIN</v>
      </c>
      <c r="L2286" s="95">
        <v>14</v>
      </c>
      <c r="M2286" s="95">
        <f>COUNTIF($D$3:K2286,K2286)</f>
        <v>143</v>
      </c>
    </row>
    <row r="2287" spans="1:13" x14ac:dyDescent="0.25">
      <c r="A2287" s="95">
        <v>2285</v>
      </c>
      <c r="B2287" s="95">
        <f>COUNTIF($D$3:K2287,D2287)</f>
        <v>143</v>
      </c>
      <c r="C2287" s="95">
        <v>1</v>
      </c>
      <c r="D2287" s="95" t="str">
        <f t="shared" si="146"/>
        <v>NYS</v>
      </c>
      <c r="E2287" s="95">
        <f t="shared" si="148"/>
        <v>0</v>
      </c>
      <c r="F2287" s="95" t="str" cm="1">
        <f t="array" ref="F2287">_xlfn.IFS(G2287&gt;H2287,"W",G2287&lt;H2287,"L",G2287=H2287,"---")</f>
        <v>L</v>
      </c>
      <c r="G2287" s="165">
        <v>0</v>
      </c>
      <c r="H2287" s="165">
        <v>8</v>
      </c>
      <c r="I2287" s="95" t="str" cm="1">
        <f t="array" ref="I2287">_xlfn.IFS(H2287&gt;G2287,"W",H2287&lt;G2287,"L",H2287=G2287,"---")</f>
        <v>W</v>
      </c>
      <c r="J2287" s="95">
        <f t="shared" si="149"/>
        <v>1</v>
      </c>
      <c r="K2287" s="95" t="str">
        <f t="shared" si="147"/>
        <v>DAL</v>
      </c>
      <c r="L2287" s="95">
        <v>15</v>
      </c>
      <c r="M2287" s="95">
        <f>COUNTIF($D$3:K2287,K2287)</f>
        <v>144</v>
      </c>
    </row>
    <row r="2288" spans="1:13" x14ac:dyDescent="0.25">
      <c r="A2288" s="95">
        <v>2286</v>
      </c>
      <c r="B2288" s="95">
        <f>COUNTIF($D$3:K2288,D2288)</f>
        <v>143</v>
      </c>
      <c r="C2288" s="95">
        <v>2</v>
      </c>
      <c r="D2288" s="95" t="str">
        <f t="shared" si="146"/>
        <v>BOS</v>
      </c>
      <c r="E2288" s="95">
        <f t="shared" si="148"/>
        <v>0</v>
      </c>
      <c r="F2288" s="95" t="str" cm="1">
        <f t="array" ref="F2288">_xlfn.IFS(G2288&gt;H2288,"W",G2288&lt;H2288,"L",G2288=H2288,"---")</f>
        <v>L</v>
      </c>
      <c r="G2288" s="165">
        <v>0</v>
      </c>
      <c r="H2288" s="165">
        <v>11</v>
      </c>
      <c r="I2288" s="95" t="str" cm="1">
        <f t="array" ref="I2288">_xlfn.IFS(H2288&gt;G2288,"W",H2288&lt;G2288,"L",H2288=G2288,"---")</f>
        <v>W</v>
      </c>
      <c r="J2288" s="95">
        <f t="shared" si="149"/>
        <v>1</v>
      </c>
      <c r="K2288" s="95" t="str">
        <f t="shared" si="147"/>
        <v>HOU</v>
      </c>
      <c r="L2288" s="95">
        <v>16</v>
      </c>
      <c r="M2288" s="95">
        <f>COUNTIF($D$3:K2288,K2288)</f>
        <v>143</v>
      </c>
    </row>
    <row r="2289" spans="1:13" x14ac:dyDescent="0.25">
      <c r="A2289" s="95">
        <v>2287</v>
      </c>
      <c r="B2289" s="95">
        <f>COUNTIF($D$3:K2289,D2289)</f>
        <v>144</v>
      </c>
      <c r="C2289" s="95">
        <v>31</v>
      </c>
      <c r="D2289" s="95" t="str">
        <f t="shared" si="146"/>
        <v>SDT</v>
      </c>
      <c r="E2289" s="95">
        <f t="shared" si="148"/>
        <v>1</v>
      </c>
      <c r="F2289" s="95" t="str" cm="1">
        <f t="array" ref="F2289">_xlfn.IFS(G2289&gt;H2289,"W",G2289&lt;H2289,"L",G2289=H2289,"---")</f>
        <v>W</v>
      </c>
      <c r="G2289" s="165">
        <v>5</v>
      </c>
      <c r="H2289" s="165">
        <v>2</v>
      </c>
      <c r="I2289" s="95" t="str" cm="1">
        <f t="array" ref="I2289">_xlfn.IFS(H2289&gt;G2289,"W",H2289&lt;G2289,"L",H2289=G2289,"---")</f>
        <v>L</v>
      </c>
      <c r="J2289" s="95">
        <f t="shared" si="149"/>
        <v>0</v>
      </c>
      <c r="K2289" s="95" t="str">
        <f t="shared" si="147"/>
        <v>NYC</v>
      </c>
      <c r="L2289" s="95">
        <v>17</v>
      </c>
      <c r="M2289" s="95">
        <f>COUNTIF($D$3:K2289,K2289)</f>
        <v>143</v>
      </c>
    </row>
    <row r="2290" spans="1:13" x14ac:dyDescent="0.25">
      <c r="A2290" s="95">
        <v>2288</v>
      </c>
      <c r="B2290" s="95">
        <f>COUNTIF($D$3:K2290,D2290)</f>
        <v>143</v>
      </c>
      <c r="C2290" s="95">
        <v>32</v>
      </c>
      <c r="D2290" s="95" t="str">
        <f t="shared" si="146"/>
        <v>SFN</v>
      </c>
      <c r="E2290" s="95">
        <f t="shared" si="148"/>
        <v>0</v>
      </c>
      <c r="F2290" s="95" t="str" cm="1">
        <f t="array" ref="F2290">_xlfn.IFS(G2290&gt;H2290,"W",G2290&lt;H2290,"L",G2290=H2290,"---")</f>
        <v>L</v>
      </c>
      <c r="G2290" s="165">
        <v>2</v>
      </c>
      <c r="H2290" s="165">
        <v>6</v>
      </c>
      <c r="I2290" s="95" t="str" cm="1">
        <f t="array" ref="I2290">_xlfn.IFS(H2290&gt;G2290,"W",H2290&lt;G2290,"L",H2290=G2290,"---")</f>
        <v>W</v>
      </c>
      <c r="J2290" s="95">
        <f t="shared" si="149"/>
        <v>1</v>
      </c>
      <c r="K2290" s="95" t="str">
        <f t="shared" si="147"/>
        <v>PHI</v>
      </c>
      <c r="L2290" s="95">
        <v>18</v>
      </c>
      <c r="M2290" s="95">
        <f>COUNTIF($D$3:K2290,K2290)</f>
        <v>143</v>
      </c>
    </row>
    <row r="2291" spans="1:13" x14ac:dyDescent="0.25">
      <c r="A2291" s="95">
        <v>2289</v>
      </c>
      <c r="B2291" s="95">
        <f>COUNTIF($D$3:K2291,D2291)</f>
        <v>143</v>
      </c>
      <c r="C2291" s="95">
        <v>25</v>
      </c>
      <c r="D2291" s="95" t="str">
        <f t="shared" si="146"/>
        <v>CHC</v>
      </c>
      <c r="E2291" s="95">
        <f t="shared" si="148"/>
        <v>0</v>
      </c>
      <c r="F2291" s="95" t="str" cm="1">
        <f t="array" ref="F2291">_xlfn.IFS(G2291&gt;H2291,"W",G2291&lt;H2291,"L",G2291=H2291,"---")</f>
        <v>L</v>
      </c>
      <c r="G2291" s="165">
        <v>1</v>
      </c>
      <c r="H2291" s="165">
        <v>3</v>
      </c>
      <c r="I2291" s="95" t="str" cm="1">
        <f t="array" ref="I2291">_xlfn.IFS(H2291&gt;G2291,"W",H2291&lt;G2291,"L",H2291=G2291,"---")</f>
        <v>W</v>
      </c>
      <c r="J2291" s="95">
        <f t="shared" si="149"/>
        <v>1</v>
      </c>
      <c r="K2291" s="95" t="str">
        <f t="shared" si="147"/>
        <v>BKN</v>
      </c>
      <c r="L2291" s="95">
        <v>19</v>
      </c>
      <c r="M2291" s="95">
        <f>COUNTIF($D$3:K2291,K2291)</f>
        <v>143</v>
      </c>
    </row>
    <row r="2292" spans="1:13" x14ac:dyDescent="0.25">
      <c r="A2292" s="95">
        <v>2290</v>
      </c>
      <c r="B2292" s="95">
        <f>COUNTIF($D$3:K2292,D2292)</f>
        <v>144</v>
      </c>
      <c r="C2292" s="95">
        <v>26</v>
      </c>
      <c r="D2292" s="95" t="str">
        <f t="shared" si="146"/>
        <v>STL</v>
      </c>
      <c r="E2292" s="95">
        <f t="shared" si="148"/>
        <v>1</v>
      </c>
      <c r="F2292" s="95" t="str" cm="1">
        <f t="array" ref="F2292">_xlfn.IFS(G2292&gt;H2292,"W",G2292&lt;H2292,"L",G2292=H2292,"---")</f>
        <v>W</v>
      </c>
      <c r="G2292" s="165">
        <v>10</v>
      </c>
      <c r="H2292" s="165">
        <v>9</v>
      </c>
      <c r="I2292" s="95" t="str" cm="1">
        <f t="array" ref="I2292">_xlfn.IFS(H2292&gt;G2292,"W",H2292&lt;G2292,"L",H2292=G2292,"---")</f>
        <v>L</v>
      </c>
      <c r="J2292" s="95">
        <f t="shared" si="149"/>
        <v>0</v>
      </c>
      <c r="K2292" s="95" t="str">
        <f t="shared" si="147"/>
        <v>WAS</v>
      </c>
      <c r="L2292" s="95">
        <v>20</v>
      </c>
      <c r="M2292" s="95">
        <f>COUNTIF($D$3:K2292,K2292)</f>
        <v>143</v>
      </c>
    </row>
    <row r="2293" spans="1:13" x14ac:dyDescent="0.25">
      <c r="A2293" s="95">
        <v>2291</v>
      </c>
      <c r="B2293" s="95">
        <f>COUNTIF($D$3:K2293,D2293)</f>
        <v>143</v>
      </c>
      <c r="C2293" s="95">
        <v>27</v>
      </c>
      <c r="D2293" s="95" t="str">
        <f t="shared" si="146"/>
        <v>OKC</v>
      </c>
      <c r="E2293" s="95">
        <f t="shared" si="148"/>
        <v>0</v>
      </c>
      <c r="F2293" s="95" t="str" cm="1">
        <f t="array" ref="F2293">_xlfn.IFS(G2293&gt;H2293,"W",G2293&lt;H2293,"L",G2293=H2293,"---")</f>
        <v>L</v>
      </c>
      <c r="G2293" s="165">
        <v>4</v>
      </c>
      <c r="H2293" s="165">
        <v>6</v>
      </c>
      <c r="I2293" s="95" t="str" cm="1">
        <f t="array" ref="I2293">_xlfn.IFS(H2293&gt;G2293,"W",H2293&lt;G2293,"L",H2293=G2293,"---")</f>
        <v>W</v>
      </c>
      <c r="J2293" s="95">
        <f t="shared" si="149"/>
        <v>1</v>
      </c>
      <c r="K2293" s="95" t="str">
        <f t="shared" si="147"/>
        <v>PIT</v>
      </c>
      <c r="L2293" s="95">
        <v>21</v>
      </c>
      <c r="M2293" s="95">
        <f>COUNTIF($D$3:K2293,K2293)</f>
        <v>143</v>
      </c>
    </row>
    <row r="2294" spans="1:13" x14ac:dyDescent="0.25">
      <c r="A2294" s="95">
        <v>2292</v>
      </c>
      <c r="B2294" s="95">
        <f>COUNTIF($D$3:K2294,D2294)</f>
        <v>143</v>
      </c>
      <c r="C2294" s="95">
        <v>30</v>
      </c>
      <c r="D2294" s="95" t="str">
        <f t="shared" si="146"/>
        <v>PHX</v>
      </c>
      <c r="E2294" s="95">
        <f t="shared" si="148"/>
        <v>0</v>
      </c>
      <c r="F2294" s="95" t="str" cm="1">
        <f t="array" ref="F2294">_xlfn.IFS(G2294&gt;H2294,"W",G2294&lt;H2294,"L",G2294=H2294,"---")</f>
        <v>L</v>
      </c>
      <c r="G2294" s="165">
        <v>2</v>
      </c>
      <c r="H2294" s="165">
        <v>3</v>
      </c>
      <c r="I2294" s="95" t="str" cm="1">
        <f t="array" ref="I2294">_xlfn.IFS(H2294&gt;G2294,"W",H2294&lt;G2294,"L",H2294=G2294,"---")</f>
        <v>W</v>
      </c>
      <c r="J2294" s="95">
        <f t="shared" si="149"/>
        <v>1</v>
      </c>
      <c r="K2294" s="95" t="str">
        <f t="shared" si="147"/>
        <v>CIN</v>
      </c>
      <c r="L2294" s="95">
        <v>24</v>
      </c>
      <c r="M2294" s="95">
        <f>COUNTIF($D$3:K2294,K2294)</f>
        <v>143</v>
      </c>
    </row>
    <row r="2295" spans="1:13" x14ac:dyDescent="0.25">
      <c r="A2295" s="95">
        <v>2293</v>
      </c>
      <c r="B2295" s="95">
        <f>COUNTIF($D$3:K2295,D2295)</f>
        <v>144</v>
      </c>
      <c r="C2295" s="95">
        <v>22</v>
      </c>
      <c r="D2295" s="95" t="str">
        <f t="shared" si="146"/>
        <v>ATL</v>
      </c>
      <c r="E2295" s="95">
        <f t="shared" si="148"/>
        <v>1</v>
      </c>
      <c r="F2295" s="95" t="str" cm="1">
        <f t="array" ref="F2295">_xlfn.IFS(G2295&gt;H2295,"W",G2295&lt;H2295,"L",G2295=H2295,"---")</f>
        <v>W</v>
      </c>
      <c r="G2295" s="165">
        <v>6</v>
      </c>
      <c r="H2295" s="165">
        <v>5</v>
      </c>
      <c r="I2295" s="95" t="str" cm="1">
        <f t="array" ref="I2295">_xlfn.IFS(H2295&gt;G2295,"W",H2295&lt;G2295,"L",H2295=G2295,"---")</f>
        <v>L</v>
      </c>
      <c r="J2295" s="95">
        <f t="shared" si="149"/>
        <v>0</v>
      </c>
      <c r="K2295" s="95" t="str">
        <f t="shared" si="147"/>
        <v>COL</v>
      </c>
      <c r="L2295" s="95">
        <v>28</v>
      </c>
      <c r="M2295" s="95">
        <f>COUNTIF($D$3:K2295,K2295)</f>
        <v>144</v>
      </c>
    </row>
    <row r="2296" spans="1:13" x14ac:dyDescent="0.25">
      <c r="A2296" s="95">
        <v>2294</v>
      </c>
      <c r="B2296" s="95">
        <f>COUNTIF($D$3:K2296,D2296)</f>
        <v>144</v>
      </c>
      <c r="C2296" s="95">
        <v>23</v>
      </c>
      <c r="D2296" s="95" t="str">
        <f t="shared" si="146"/>
        <v>MIA</v>
      </c>
      <c r="E2296" s="95">
        <f t="shared" si="148"/>
        <v>0</v>
      </c>
      <c r="F2296" s="95" t="str" cm="1">
        <f t="array" ref="F2296">_xlfn.IFS(G2296&gt;H2296,"W",G2296&lt;H2296,"L",G2296=H2296,"---")</f>
        <v>L</v>
      </c>
      <c r="G2296" s="165">
        <v>5</v>
      </c>
      <c r="H2296" s="165">
        <v>13</v>
      </c>
      <c r="I2296" s="95" t="str" cm="1">
        <f t="array" ref="I2296">_xlfn.IFS(H2296&gt;G2296,"W",H2296&lt;G2296,"L",H2296=G2296,"---")</f>
        <v>W</v>
      </c>
      <c r="J2296" s="95">
        <f t="shared" si="149"/>
        <v>1</v>
      </c>
      <c r="K2296" s="95" t="str">
        <f t="shared" si="147"/>
        <v>LAP</v>
      </c>
      <c r="L2296" s="95">
        <v>29</v>
      </c>
      <c r="M2296" s="95">
        <f>COUNTIF($D$3:K2296,K2296)</f>
        <v>144</v>
      </c>
    </row>
    <row r="2297" spans="1:13" x14ac:dyDescent="0.25">
      <c r="A2297" s="95">
        <v>2295</v>
      </c>
      <c r="B2297" s="95">
        <f>COUNTIF($D$3:K2297,D2297)</f>
        <v>145</v>
      </c>
      <c r="C2297" s="95">
        <v>12</v>
      </c>
      <c r="D2297" s="95" t="str">
        <f t="shared" si="146"/>
        <v>CHR</v>
      </c>
      <c r="E2297" s="95">
        <f t="shared" si="148"/>
        <v>1</v>
      </c>
      <c r="F2297" s="95" t="str" cm="1">
        <f t="array" ref="F2297">_xlfn.IFS(G2297&gt;H2297,"W",G2297&lt;H2297,"L",G2297=H2297,"---")</f>
        <v>W</v>
      </c>
      <c r="G2297" s="165">
        <v>13</v>
      </c>
      <c r="H2297" s="165">
        <v>4</v>
      </c>
      <c r="I2297" s="95" t="str" cm="1">
        <f t="array" ref="I2297">_xlfn.IFS(H2297&gt;G2297,"W",H2297&lt;G2297,"L",H2297=G2297,"---")</f>
        <v>L</v>
      </c>
      <c r="J2297" s="95">
        <f t="shared" si="149"/>
        <v>0</v>
      </c>
      <c r="K2297" s="95" t="str">
        <f t="shared" si="147"/>
        <v>ORL</v>
      </c>
      <c r="L2297" s="95">
        <v>6</v>
      </c>
      <c r="M2297" s="95">
        <f>COUNTIF($D$3:K2297,K2297)</f>
        <v>145</v>
      </c>
    </row>
    <row r="2298" spans="1:13" x14ac:dyDescent="0.25">
      <c r="A2298" s="95">
        <v>2296</v>
      </c>
      <c r="B2298" s="95">
        <f>COUNTIF($D$3:K2298,D2298)</f>
        <v>145</v>
      </c>
      <c r="C2298" s="95">
        <v>13</v>
      </c>
      <c r="D2298" s="95" t="str">
        <f t="shared" si="146"/>
        <v>KCM</v>
      </c>
      <c r="E2298" s="95">
        <f t="shared" si="148"/>
        <v>1</v>
      </c>
      <c r="F2298" s="95" t="str" cm="1">
        <f t="array" ref="F2298">_xlfn.IFS(G2298&gt;H2298,"W",G2298&lt;H2298,"L",G2298=H2298,"---")</f>
        <v>W</v>
      </c>
      <c r="G2298" s="165">
        <v>6</v>
      </c>
      <c r="H2298" s="165">
        <v>4</v>
      </c>
      <c r="I2298" s="95" t="str" cm="1">
        <f t="array" ref="I2298">_xlfn.IFS(H2298&gt;G2298,"W",H2298&lt;G2298,"L",H2298=G2298,"---")</f>
        <v>L</v>
      </c>
      <c r="J2298" s="95">
        <f t="shared" si="149"/>
        <v>0</v>
      </c>
      <c r="K2298" s="95" t="str">
        <f t="shared" si="147"/>
        <v>IND</v>
      </c>
      <c r="L2298" s="95">
        <v>7</v>
      </c>
      <c r="M2298" s="95">
        <f>COUNTIF($D$3:K2298,K2298)</f>
        <v>145</v>
      </c>
    </row>
    <row r="2299" spans="1:13" x14ac:dyDescent="0.25">
      <c r="A2299" s="95">
        <v>2297</v>
      </c>
      <c r="B2299" s="95">
        <f>COUNTIF($D$3:K2299,D2299)</f>
        <v>144</v>
      </c>
      <c r="C2299" s="95">
        <v>3</v>
      </c>
      <c r="D2299" s="95" t="str">
        <f t="shared" si="146"/>
        <v>BAL</v>
      </c>
      <c r="E2299" s="95">
        <f t="shared" si="148"/>
        <v>1</v>
      </c>
      <c r="F2299" s="95" t="str" cm="1">
        <f t="array" ref="F2299">_xlfn.IFS(G2299&gt;H2299,"W",G2299&lt;H2299,"L",G2299=H2299,"---")</f>
        <v>W</v>
      </c>
      <c r="G2299" s="165">
        <v>5</v>
      </c>
      <c r="H2299" s="165">
        <v>1</v>
      </c>
      <c r="I2299" s="95" t="str" cm="1">
        <f t="array" ref="I2299">_xlfn.IFS(H2299&gt;G2299,"W",H2299&lt;G2299,"L",H2299=G2299,"---")</f>
        <v>L</v>
      </c>
      <c r="J2299" s="95">
        <f t="shared" si="149"/>
        <v>0</v>
      </c>
      <c r="K2299" s="95" t="str">
        <f t="shared" si="147"/>
        <v>SEA</v>
      </c>
      <c r="L2299" s="95">
        <v>9</v>
      </c>
      <c r="M2299" s="95">
        <f>COUNTIF($D$3:K2299,K2299)</f>
        <v>144</v>
      </c>
    </row>
    <row r="2300" spans="1:13" x14ac:dyDescent="0.25">
      <c r="A2300" s="95">
        <v>2298</v>
      </c>
      <c r="B2300" s="95">
        <f>COUNTIF($D$3:K2300,D2300)</f>
        <v>144</v>
      </c>
      <c r="C2300" s="95">
        <v>4</v>
      </c>
      <c r="D2300" s="95" t="str">
        <f t="shared" si="146"/>
        <v>CLE</v>
      </c>
      <c r="E2300" s="95">
        <f t="shared" si="148"/>
        <v>0</v>
      </c>
      <c r="F2300" s="95" t="str" cm="1">
        <f t="array" ref="F2300">_xlfn.IFS(G2300&gt;H2300,"W",G2300&lt;H2300,"L",G2300=H2300,"---")</f>
        <v>L</v>
      </c>
      <c r="G2300" s="165">
        <v>3</v>
      </c>
      <c r="H2300" s="165">
        <v>4</v>
      </c>
      <c r="I2300" s="95" t="str" cm="1">
        <f t="array" ref="I2300">_xlfn.IFS(H2300&gt;G2300,"W",H2300&lt;G2300,"L",H2300=G2300,"---")</f>
        <v>W</v>
      </c>
      <c r="J2300" s="95">
        <f t="shared" si="149"/>
        <v>1</v>
      </c>
      <c r="K2300" s="95" t="str">
        <f t="shared" si="147"/>
        <v>OAK</v>
      </c>
      <c r="L2300" s="95">
        <v>10</v>
      </c>
      <c r="M2300" s="95">
        <f>COUNTIF($D$3:K2300,K2300)</f>
        <v>145</v>
      </c>
    </row>
    <row r="2301" spans="1:13" x14ac:dyDescent="0.25">
      <c r="A2301" s="95">
        <v>2299</v>
      </c>
      <c r="B2301" s="95">
        <f>COUNTIF($D$3:K2301,D2301)</f>
        <v>144</v>
      </c>
      <c r="C2301" s="95">
        <v>5</v>
      </c>
      <c r="D2301" s="95" t="str">
        <f t="shared" si="146"/>
        <v>DET</v>
      </c>
      <c r="E2301" s="95">
        <f t="shared" si="148"/>
        <v>1</v>
      </c>
      <c r="F2301" s="95" t="str" cm="1">
        <f t="array" ref="F2301">_xlfn.IFS(G2301&gt;H2301,"W",G2301&lt;H2301,"L",G2301=H2301,"---")</f>
        <v>W</v>
      </c>
      <c r="G2301" s="165">
        <v>5</v>
      </c>
      <c r="H2301" s="165">
        <v>4</v>
      </c>
      <c r="I2301" s="95" t="str" cm="1">
        <f t="array" ref="I2301">_xlfn.IFS(H2301&gt;G2301,"W",H2301&lt;G2301,"L",H2301=G2301,"---")</f>
        <v>L</v>
      </c>
      <c r="J2301" s="95">
        <f t="shared" si="149"/>
        <v>0</v>
      </c>
      <c r="K2301" s="95" t="str">
        <f t="shared" si="147"/>
        <v>LAA</v>
      </c>
      <c r="L2301" s="95">
        <v>11</v>
      </c>
      <c r="M2301" s="95">
        <f>COUNTIF($D$3:K2301,K2301)</f>
        <v>144</v>
      </c>
    </row>
    <row r="2302" spans="1:13" x14ac:dyDescent="0.25">
      <c r="A2302" s="95">
        <v>2300</v>
      </c>
      <c r="B2302" s="95">
        <f>COUNTIF($D$3:K2302,D2302)</f>
        <v>144</v>
      </c>
      <c r="C2302" s="95">
        <v>8</v>
      </c>
      <c r="D2302" s="95" t="str">
        <f t="shared" si="146"/>
        <v>MIL</v>
      </c>
      <c r="E2302" s="95">
        <f t="shared" si="148"/>
        <v>0</v>
      </c>
      <c r="F2302" s="95" t="str" cm="1">
        <f t="array" ref="F2302">_xlfn.IFS(G2302&gt;H2302,"W",G2302&lt;H2302,"L",G2302=H2302,"---")</f>
        <v>L</v>
      </c>
      <c r="G2302" s="165">
        <v>4</v>
      </c>
      <c r="H2302" s="165">
        <v>6</v>
      </c>
      <c r="I2302" s="95" t="str" cm="1">
        <f t="array" ref="I2302">_xlfn.IFS(H2302&gt;G2302,"W",H2302&lt;G2302,"L",H2302=G2302,"---")</f>
        <v>W</v>
      </c>
      <c r="J2302" s="95">
        <f t="shared" si="149"/>
        <v>1</v>
      </c>
      <c r="K2302" s="95" t="str">
        <f t="shared" si="147"/>
        <v>MIN</v>
      </c>
      <c r="L2302" s="95">
        <v>14</v>
      </c>
      <c r="M2302" s="95">
        <f>COUNTIF($D$3:K2302,K2302)</f>
        <v>144</v>
      </c>
    </row>
    <row r="2303" spans="1:13" x14ac:dyDescent="0.25">
      <c r="A2303" s="95">
        <v>2301</v>
      </c>
      <c r="B2303" s="95">
        <f>COUNTIF($D$3:K2303,D2303)</f>
        <v>144</v>
      </c>
      <c r="C2303" s="95">
        <v>1</v>
      </c>
      <c r="D2303" s="95" t="str">
        <f t="shared" si="146"/>
        <v>NYS</v>
      </c>
      <c r="E2303" s="95">
        <f t="shared" si="148"/>
        <v>1</v>
      </c>
      <c r="F2303" s="95" t="str" cm="1">
        <f t="array" ref="F2303">_xlfn.IFS(G2303&gt;H2303,"W",G2303&lt;H2303,"L",G2303=H2303,"---")</f>
        <v>W</v>
      </c>
      <c r="G2303" s="165">
        <v>6</v>
      </c>
      <c r="H2303" s="165">
        <v>5</v>
      </c>
      <c r="I2303" s="95" t="str" cm="1">
        <f t="array" ref="I2303">_xlfn.IFS(H2303&gt;G2303,"W",H2303&lt;G2303,"L",H2303=G2303,"---")</f>
        <v>L</v>
      </c>
      <c r="J2303" s="95">
        <f t="shared" si="149"/>
        <v>0</v>
      </c>
      <c r="K2303" s="95" t="str">
        <f t="shared" si="147"/>
        <v>DAL</v>
      </c>
      <c r="L2303" s="95">
        <v>15</v>
      </c>
      <c r="M2303" s="95">
        <f>COUNTIF($D$3:K2303,K2303)</f>
        <v>145</v>
      </c>
    </row>
    <row r="2304" spans="1:13" x14ac:dyDescent="0.25">
      <c r="A2304" s="95">
        <v>2302</v>
      </c>
      <c r="B2304" s="95">
        <f>COUNTIF($D$3:K2304,D2304)</f>
        <v>144</v>
      </c>
      <c r="C2304" s="95">
        <v>2</v>
      </c>
      <c r="D2304" s="95" t="str">
        <f t="shared" si="146"/>
        <v>BOS</v>
      </c>
      <c r="E2304" s="95">
        <f t="shared" si="148"/>
        <v>0</v>
      </c>
      <c r="F2304" s="95" t="str" cm="1">
        <f t="array" ref="F2304">_xlfn.IFS(G2304&gt;H2304,"W",G2304&lt;H2304,"L",G2304=H2304,"---")</f>
        <v>L</v>
      </c>
      <c r="G2304" s="165">
        <v>5</v>
      </c>
      <c r="H2304" s="165">
        <v>6</v>
      </c>
      <c r="I2304" s="95" t="str" cm="1">
        <f t="array" ref="I2304">_xlfn.IFS(H2304&gt;G2304,"W",H2304&lt;G2304,"L",H2304=G2304,"---")</f>
        <v>W</v>
      </c>
      <c r="J2304" s="95">
        <f t="shared" si="149"/>
        <v>1</v>
      </c>
      <c r="K2304" s="95" t="str">
        <f t="shared" si="147"/>
        <v>HOU</v>
      </c>
      <c r="L2304" s="95">
        <v>16</v>
      </c>
      <c r="M2304" s="95">
        <f>COUNTIF($D$3:K2304,K2304)</f>
        <v>144</v>
      </c>
    </row>
    <row r="2305" spans="1:13" x14ac:dyDescent="0.25">
      <c r="A2305" s="95">
        <v>2303</v>
      </c>
      <c r="B2305" s="95">
        <f>COUNTIF($D$3:K2305,D2305)</f>
        <v>145</v>
      </c>
      <c r="C2305" s="95">
        <v>31</v>
      </c>
      <c r="D2305" s="95" t="str">
        <f t="shared" si="146"/>
        <v>SDT</v>
      </c>
      <c r="E2305" s="95">
        <f t="shared" si="148"/>
        <v>0</v>
      </c>
      <c r="F2305" s="95" t="str" cm="1">
        <f t="array" ref="F2305">_xlfn.IFS(G2305&gt;H2305,"W",G2305&lt;H2305,"L",G2305=H2305,"---")</f>
        <v>L</v>
      </c>
      <c r="G2305" s="165">
        <v>5</v>
      </c>
      <c r="H2305" s="165">
        <v>6</v>
      </c>
      <c r="I2305" s="95" t="str" cm="1">
        <f t="array" ref="I2305">_xlfn.IFS(H2305&gt;G2305,"W",H2305&lt;G2305,"L",H2305=G2305,"---")</f>
        <v>W</v>
      </c>
      <c r="J2305" s="95">
        <f t="shared" si="149"/>
        <v>1</v>
      </c>
      <c r="K2305" s="95" t="str">
        <f t="shared" si="147"/>
        <v>NYC</v>
      </c>
      <c r="L2305" s="95">
        <v>17</v>
      </c>
      <c r="M2305" s="95">
        <f>COUNTIF($D$3:K2305,K2305)</f>
        <v>144</v>
      </c>
    </row>
    <row r="2306" spans="1:13" x14ac:dyDescent="0.25">
      <c r="A2306" s="95">
        <v>2304</v>
      </c>
      <c r="B2306" s="95">
        <f>COUNTIF($D$3:K2306,D2306)</f>
        <v>144</v>
      </c>
      <c r="C2306" s="95">
        <v>32</v>
      </c>
      <c r="D2306" s="95" t="str">
        <f t="shared" si="146"/>
        <v>SFN</v>
      </c>
      <c r="E2306" s="95">
        <f t="shared" si="148"/>
        <v>0</v>
      </c>
      <c r="F2306" s="95" t="str" cm="1">
        <f t="array" ref="F2306">_xlfn.IFS(G2306&gt;H2306,"W",G2306&lt;H2306,"L",G2306=H2306,"---")</f>
        <v>L</v>
      </c>
      <c r="G2306" s="165">
        <v>9</v>
      </c>
      <c r="H2306" s="165">
        <v>10</v>
      </c>
      <c r="I2306" s="95" t="str" cm="1">
        <f t="array" ref="I2306">_xlfn.IFS(H2306&gt;G2306,"W",H2306&lt;G2306,"L",H2306=G2306,"---")</f>
        <v>W</v>
      </c>
      <c r="J2306" s="95">
        <f t="shared" si="149"/>
        <v>1</v>
      </c>
      <c r="K2306" s="95" t="str">
        <f t="shared" si="147"/>
        <v>PHI</v>
      </c>
      <c r="L2306" s="95">
        <v>18</v>
      </c>
      <c r="M2306" s="95">
        <f>COUNTIF($D$3:K2306,K2306)</f>
        <v>144</v>
      </c>
    </row>
    <row r="2307" spans="1:13" x14ac:dyDescent="0.25">
      <c r="A2307" s="95">
        <v>2305</v>
      </c>
      <c r="B2307" s="95">
        <f>COUNTIF($D$3:K2307,D2307)</f>
        <v>144</v>
      </c>
      <c r="C2307" s="95">
        <v>25</v>
      </c>
      <c r="D2307" s="95" t="str">
        <f t="shared" si="146"/>
        <v>CHC</v>
      </c>
      <c r="E2307" s="95">
        <f t="shared" si="148"/>
        <v>0</v>
      </c>
      <c r="F2307" s="95" t="str" cm="1">
        <f t="array" ref="F2307">_xlfn.IFS(G2307&gt;H2307,"W",G2307&lt;H2307,"L",G2307=H2307,"---")</f>
        <v>L</v>
      </c>
      <c r="G2307" s="165">
        <v>3</v>
      </c>
      <c r="H2307" s="165">
        <v>10</v>
      </c>
      <c r="I2307" s="95" t="str" cm="1">
        <f t="array" ref="I2307">_xlfn.IFS(H2307&gt;G2307,"W",H2307&lt;G2307,"L",H2307=G2307,"---")</f>
        <v>W</v>
      </c>
      <c r="J2307" s="95">
        <f t="shared" si="149"/>
        <v>1</v>
      </c>
      <c r="K2307" s="95" t="str">
        <f t="shared" si="147"/>
        <v>BKN</v>
      </c>
      <c r="L2307" s="95">
        <v>19</v>
      </c>
      <c r="M2307" s="95">
        <f>COUNTIF($D$3:K2307,K2307)</f>
        <v>144</v>
      </c>
    </row>
    <row r="2308" spans="1:13" x14ac:dyDescent="0.25">
      <c r="A2308" s="95">
        <v>2306</v>
      </c>
      <c r="B2308" s="95">
        <f>COUNTIF($D$3:K2308,D2308)</f>
        <v>145</v>
      </c>
      <c r="C2308" s="95">
        <v>26</v>
      </c>
      <c r="D2308" s="95" t="str">
        <f t="shared" ref="D2308:D2371" si="150">_xlfn.XLOOKUP($C2308,$O$3:$O$34,$P$3:$P$34,"---",0,1)</f>
        <v>STL</v>
      </c>
      <c r="E2308" s="95">
        <f t="shared" si="148"/>
        <v>0</v>
      </c>
      <c r="F2308" s="95" t="str" cm="1">
        <f t="array" ref="F2308">_xlfn.IFS(G2308&gt;H2308,"W",G2308&lt;H2308,"L",G2308=H2308,"---")</f>
        <v>L</v>
      </c>
      <c r="G2308" s="165">
        <v>0</v>
      </c>
      <c r="H2308" s="165">
        <v>1</v>
      </c>
      <c r="I2308" s="95" t="str" cm="1">
        <f t="array" ref="I2308">_xlfn.IFS(H2308&gt;G2308,"W",H2308&lt;G2308,"L",H2308=G2308,"---")</f>
        <v>W</v>
      </c>
      <c r="J2308" s="95">
        <f t="shared" si="149"/>
        <v>1</v>
      </c>
      <c r="K2308" s="95" t="str">
        <f t="shared" ref="K2308:K2371" si="151">_xlfn.XLOOKUP($L2308,$O$3:$O$34,$P$3:$P$34,"---",0,1)</f>
        <v>WAS</v>
      </c>
      <c r="L2308" s="95">
        <v>20</v>
      </c>
      <c r="M2308" s="95">
        <f>COUNTIF($D$3:K2308,K2308)</f>
        <v>144</v>
      </c>
    </row>
    <row r="2309" spans="1:13" x14ac:dyDescent="0.25">
      <c r="A2309" s="95">
        <v>2307</v>
      </c>
      <c r="B2309" s="95">
        <f>COUNTIF($D$3:K2309,D2309)</f>
        <v>144</v>
      </c>
      <c r="C2309" s="95">
        <v>27</v>
      </c>
      <c r="D2309" s="95" t="str">
        <f t="shared" si="150"/>
        <v>OKC</v>
      </c>
      <c r="E2309" s="95">
        <f t="shared" si="148"/>
        <v>1</v>
      </c>
      <c r="F2309" s="95" t="str" cm="1">
        <f t="array" ref="F2309">_xlfn.IFS(G2309&gt;H2309,"W",G2309&lt;H2309,"L",G2309=H2309,"---")</f>
        <v>W</v>
      </c>
      <c r="G2309" s="165">
        <v>11</v>
      </c>
      <c r="H2309" s="165">
        <v>4</v>
      </c>
      <c r="I2309" s="95" t="str" cm="1">
        <f t="array" ref="I2309">_xlfn.IFS(H2309&gt;G2309,"W",H2309&lt;G2309,"L",H2309=G2309,"---")</f>
        <v>L</v>
      </c>
      <c r="J2309" s="95">
        <f t="shared" si="149"/>
        <v>0</v>
      </c>
      <c r="K2309" s="95" t="str">
        <f t="shared" si="151"/>
        <v>PIT</v>
      </c>
      <c r="L2309" s="95">
        <v>21</v>
      </c>
      <c r="M2309" s="95">
        <f>COUNTIF($D$3:K2309,K2309)</f>
        <v>144</v>
      </c>
    </row>
    <row r="2310" spans="1:13" x14ac:dyDescent="0.25">
      <c r="A2310" s="95">
        <v>2308</v>
      </c>
      <c r="B2310" s="95">
        <f>COUNTIF($D$3:K2310,D2310)</f>
        <v>144</v>
      </c>
      <c r="C2310" s="95">
        <v>30</v>
      </c>
      <c r="D2310" s="95" t="str">
        <f t="shared" si="150"/>
        <v>PHX</v>
      </c>
      <c r="E2310" s="95">
        <f t="shared" si="148"/>
        <v>0</v>
      </c>
      <c r="F2310" s="95" t="str" cm="1">
        <f t="array" ref="F2310">_xlfn.IFS(G2310&gt;H2310,"W",G2310&lt;H2310,"L",G2310=H2310,"---")</f>
        <v>L</v>
      </c>
      <c r="G2310" s="165">
        <v>5</v>
      </c>
      <c r="H2310" s="165">
        <v>6</v>
      </c>
      <c r="I2310" s="95" t="str" cm="1">
        <f t="array" ref="I2310">_xlfn.IFS(H2310&gt;G2310,"W",H2310&lt;G2310,"L",H2310=G2310,"---")</f>
        <v>W</v>
      </c>
      <c r="J2310" s="95">
        <f t="shared" si="149"/>
        <v>1</v>
      </c>
      <c r="K2310" s="95" t="str">
        <f t="shared" si="151"/>
        <v>CIN</v>
      </c>
      <c r="L2310" s="95">
        <v>24</v>
      </c>
      <c r="M2310" s="95">
        <f>COUNTIF($D$3:K2310,K2310)</f>
        <v>144</v>
      </c>
    </row>
    <row r="2311" spans="1:13" x14ac:dyDescent="0.25">
      <c r="A2311" s="95">
        <v>2309</v>
      </c>
      <c r="B2311" s="95">
        <f>COUNTIF($D$3:K2311,D2311)</f>
        <v>145</v>
      </c>
      <c r="C2311" s="95">
        <v>22</v>
      </c>
      <c r="D2311" s="95" t="str">
        <f t="shared" si="150"/>
        <v>ATL</v>
      </c>
      <c r="E2311" s="95">
        <f t="shared" si="148"/>
        <v>1</v>
      </c>
      <c r="F2311" s="95" t="str" cm="1">
        <f t="array" ref="F2311">_xlfn.IFS(G2311&gt;H2311,"W",G2311&lt;H2311,"L",G2311=H2311,"---")</f>
        <v>W</v>
      </c>
      <c r="G2311" s="165">
        <v>21</v>
      </c>
      <c r="H2311" s="165">
        <v>5</v>
      </c>
      <c r="I2311" s="95" t="str" cm="1">
        <f t="array" ref="I2311">_xlfn.IFS(H2311&gt;G2311,"W",H2311&lt;G2311,"L",H2311=G2311,"---")</f>
        <v>L</v>
      </c>
      <c r="J2311" s="95">
        <f t="shared" si="149"/>
        <v>0</v>
      </c>
      <c r="K2311" s="95" t="str">
        <f t="shared" si="151"/>
        <v>COL</v>
      </c>
      <c r="L2311" s="95">
        <v>28</v>
      </c>
      <c r="M2311" s="95">
        <f>COUNTIF($D$3:K2311,K2311)</f>
        <v>145</v>
      </c>
    </row>
    <row r="2312" spans="1:13" x14ac:dyDescent="0.25">
      <c r="A2312" s="95">
        <v>2310</v>
      </c>
      <c r="B2312" s="95">
        <f>COUNTIF($D$3:K2312,D2312)</f>
        <v>145</v>
      </c>
      <c r="C2312" s="95">
        <v>23</v>
      </c>
      <c r="D2312" s="95" t="str">
        <f t="shared" si="150"/>
        <v>MIA</v>
      </c>
      <c r="E2312" s="95">
        <f t="shared" si="148"/>
        <v>0</v>
      </c>
      <c r="F2312" s="95" t="str" cm="1">
        <f t="array" ref="F2312">_xlfn.IFS(G2312&gt;H2312,"W",G2312&lt;H2312,"L",G2312=H2312,"---")</f>
        <v>L</v>
      </c>
      <c r="G2312" s="165">
        <v>1</v>
      </c>
      <c r="H2312" s="165">
        <v>7</v>
      </c>
      <c r="I2312" s="95" t="str" cm="1">
        <f t="array" ref="I2312">_xlfn.IFS(H2312&gt;G2312,"W",H2312&lt;G2312,"L",H2312=G2312,"---")</f>
        <v>W</v>
      </c>
      <c r="J2312" s="95">
        <f t="shared" si="149"/>
        <v>1</v>
      </c>
      <c r="K2312" s="95" t="str">
        <f t="shared" si="151"/>
        <v>LAP</v>
      </c>
      <c r="L2312" s="95">
        <v>29</v>
      </c>
      <c r="M2312" s="95">
        <f>COUNTIF($D$3:K2312,K2312)</f>
        <v>145</v>
      </c>
    </row>
    <row r="2313" spans="1:13" x14ac:dyDescent="0.25">
      <c r="A2313" s="95">
        <v>2311</v>
      </c>
      <c r="B2313" s="95">
        <f>COUNTIF($D$3:K2313,D2313)</f>
        <v>146</v>
      </c>
      <c r="C2313" s="95">
        <v>12</v>
      </c>
      <c r="D2313" s="95" t="str">
        <f t="shared" si="150"/>
        <v>CHR</v>
      </c>
      <c r="E2313" s="95">
        <f t="shared" si="148"/>
        <v>0</v>
      </c>
      <c r="F2313" s="95" t="str" cm="1">
        <f t="array" ref="F2313">_xlfn.IFS(G2313&gt;H2313,"W",G2313&lt;H2313,"L",G2313=H2313,"---")</f>
        <v>L</v>
      </c>
      <c r="G2313" s="165">
        <v>6</v>
      </c>
      <c r="H2313" s="165">
        <v>8</v>
      </c>
      <c r="I2313" s="95" t="str" cm="1">
        <f t="array" ref="I2313">_xlfn.IFS(H2313&gt;G2313,"W",H2313&lt;G2313,"L",H2313=G2313,"---")</f>
        <v>W</v>
      </c>
      <c r="J2313" s="95">
        <f t="shared" si="149"/>
        <v>1</v>
      </c>
      <c r="K2313" s="95" t="str">
        <f t="shared" si="151"/>
        <v>ORL</v>
      </c>
      <c r="L2313" s="95">
        <v>6</v>
      </c>
      <c r="M2313" s="95">
        <f>COUNTIF($D$3:K2313,K2313)</f>
        <v>146</v>
      </c>
    </row>
    <row r="2314" spans="1:13" x14ac:dyDescent="0.25">
      <c r="A2314" s="95">
        <v>2312</v>
      </c>
      <c r="B2314" s="95">
        <f>COUNTIF($D$3:K2314,D2314)</f>
        <v>146</v>
      </c>
      <c r="C2314" s="95">
        <v>13</v>
      </c>
      <c r="D2314" s="95" t="str">
        <f t="shared" si="150"/>
        <v>KCM</v>
      </c>
      <c r="E2314" s="95">
        <f t="shared" si="148"/>
        <v>0</v>
      </c>
      <c r="F2314" s="95" t="str" cm="1">
        <f t="array" ref="F2314">_xlfn.IFS(G2314&gt;H2314,"W",G2314&lt;H2314,"L",G2314=H2314,"---")</f>
        <v>L</v>
      </c>
      <c r="G2314" s="165">
        <v>5</v>
      </c>
      <c r="H2314" s="165">
        <v>8</v>
      </c>
      <c r="I2314" s="95" t="str" cm="1">
        <f t="array" ref="I2314">_xlfn.IFS(H2314&gt;G2314,"W",H2314&lt;G2314,"L",H2314=G2314,"---")</f>
        <v>W</v>
      </c>
      <c r="J2314" s="95">
        <f t="shared" si="149"/>
        <v>1</v>
      </c>
      <c r="K2314" s="95" t="str">
        <f t="shared" si="151"/>
        <v>IND</v>
      </c>
      <c r="L2314" s="95">
        <v>7</v>
      </c>
      <c r="M2314" s="95">
        <f>COUNTIF($D$3:K2314,K2314)</f>
        <v>146</v>
      </c>
    </row>
    <row r="2315" spans="1:13" x14ac:dyDescent="0.25">
      <c r="A2315" s="95">
        <v>2313</v>
      </c>
      <c r="B2315" s="95">
        <f>COUNTIF($D$3:K2315,D2315)</f>
        <v>145</v>
      </c>
      <c r="C2315" s="95">
        <v>3</v>
      </c>
      <c r="D2315" s="95" t="str">
        <f t="shared" si="150"/>
        <v>BAL</v>
      </c>
      <c r="E2315" s="95">
        <f t="shared" si="148"/>
        <v>1</v>
      </c>
      <c r="F2315" s="95" t="str" cm="1">
        <f t="array" ref="F2315">_xlfn.IFS(G2315&gt;H2315,"W",G2315&lt;H2315,"L",G2315=H2315,"---")</f>
        <v>W</v>
      </c>
      <c r="G2315" s="165">
        <v>8</v>
      </c>
      <c r="H2315" s="165">
        <v>3</v>
      </c>
      <c r="I2315" s="95" t="str" cm="1">
        <f t="array" ref="I2315">_xlfn.IFS(H2315&gt;G2315,"W",H2315&lt;G2315,"L",H2315=G2315,"---")</f>
        <v>L</v>
      </c>
      <c r="J2315" s="95">
        <f t="shared" si="149"/>
        <v>0</v>
      </c>
      <c r="K2315" s="95" t="str">
        <f t="shared" si="151"/>
        <v>SEA</v>
      </c>
      <c r="L2315" s="95">
        <v>9</v>
      </c>
      <c r="M2315" s="95">
        <f>COUNTIF($D$3:K2315,K2315)</f>
        <v>145</v>
      </c>
    </row>
    <row r="2316" spans="1:13" x14ac:dyDescent="0.25">
      <c r="A2316" s="95">
        <v>2314</v>
      </c>
      <c r="B2316" s="95">
        <f>COUNTIF($D$3:K2316,D2316)</f>
        <v>145</v>
      </c>
      <c r="C2316" s="95">
        <v>4</v>
      </c>
      <c r="D2316" s="95" t="str">
        <f t="shared" si="150"/>
        <v>CLE</v>
      </c>
      <c r="E2316" s="95">
        <f t="shared" si="148"/>
        <v>0</v>
      </c>
      <c r="F2316" s="95" t="str" cm="1">
        <f t="array" ref="F2316">_xlfn.IFS(G2316&gt;H2316,"W",G2316&lt;H2316,"L",G2316=H2316,"---")</f>
        <v>L</v>
      </c>
      <c r="G2316" s="165">
        <v>4</v>
      </c>
      <c r="H2316" s="165">
        <v>6</v>
      </c>
      <c r="I2316" s="95" t="str" cm="1">
        <f t="array" ref="I2316">_xlfn.IFS(H2316&gt;G2316,"W",H2316&lt;G2316,"L",H2316=G2316,"---")</f>
        <v>W</v>
      </c>
      <c r="J2316" s="95">
        <f t="shared" si="149"/>
        <v>1</v>
      </c>
      <c r="K2316" s="95" t="str">
        <f t="shared" si="151"/>
        <v>OAK</v>
      </c>
      <c r="L2316" s="95">
        <v>10</v>
      </c>
      <c r="M2316" s="95">
        <f>COUNTIF($D$3:K2316,K2316)</f>
        <v>146</v>
      </c>
    </row>
    <row r="2317" spans="1:13" x14ac:dyDescent="0.25">
      <c r="A2317" s="95">
        <v>2315</v>
      </c>
      <c r="B2317" s="95">
        <f>COUNTIF($D$3:K2317,D2317)</f>
        <v>145</v>
      </c>
      <c r="C2317" s="95">
        <v>5</v>
      </c>
      <c r="D2317" s="95" t="str">
        <f t="shared" si="150"/>
        <v>DET</v>
      </c>
      <c r="E2317" s="95">
        <f t="shared" si="148"/>
        <v>1</v>
      </c>
      <c r="F2317" s="95" t="str" cm="1">
        <f t="array" ref="F2317">_xlfn.IFS(G2317&gt;H2317,"W",G2317&lt;H2317,"L",G2317=H2317,"---")</f>
        <v>W</v>
      </c>
      <c r="G2317" s="165">
        <v>10</v>
      </c>
      <c r="H2317" s="165">
        <v>6</v>
      </c>
      <c r="I2317" s="95" t="str" cm="1">
        <f t="array" ref="I2317">_xlfn.IFS(H2317&gt;G2317,"W",H2317&lt;G2317,"L",H2317=G2317,"---")</f>
        <v>L</v>
      </c>
      <c r="J2317" s="95">
        <f t="shared" si="149"/>
        <v>0</v>
      </c>
      <c r="K2317" s="95" t="str">
        <f t="shared" si="151"/>
        <v>LAA</v>
      </c>
      <c r="L2317" s="95">
        <v>11</v>
      </c>
      <c r="M2317" s="95">
        <f>COUNTIF($D$3:K2317,K2317)</f>
        <v>145</v>
      </c>
    </row>
    <row r="2318" spans="1:13" x14ac:dyDescent="0.25">
      <c r="A2318" s="95">
        <v>2316</v>
      </c>
      <c r="B2318" s="95">
        <f>COUNTIF($D$3:K2318,D2318)</f>
        <v>145</v>
      </c>
      <c r="C2318" s="95">
        <v>8</v>
      </c>
      <c r="D2318" s="95" t="str">
        <f t="shared" si="150"/>
        <v>MIL</v>
      </c>
      <c r="E2318" s="95">
        <f t="shared" si="148"/>
        <v>1</v>
      </c>
      <c r="F2318" s="95" t="str" cm="1">
        <f t="array" ref="F2318">_xlfn.IFS(G2318&gt;H2318,"W",G2318&lt;H2318,"L",G2318=H2318,"---")</f>
        <v>W</v>
      </c>
      <c r="G2318" s="165">
        <v>6</v>
      </c>
      <c r="H2318" s="165">
        <v>4</v>
      </c>
      <c r="I2318" s="95" t="str" cm="1">
        <f t="array" ref="I2318">_xlfn.IFS(H2318&gt;G2318,"W",H2318&lt;G2318,"L",H2318=G2318,"---")</f>
        <v>L</v>
      </c>
      <c r="J2318" s="95">
        <f t="shared" si="149"/>
        <v>0</v>
      </c>
      <c r="K2318" s="95" t="str">
        <f t="shared" si="151"/>
        <v>MIN</v>
      </c>
      <c r="L2318" s="95">
        <v>14</v>
      </c>
      <c r="M2318" s="95">
        <f>COUNTIF($D$3:K2318,K2318)</f>
        <v>145</v>
      </c>
    </row>
    <row r="2319" spans="1:13" x14ac:dyDescent="0.25">
      <c r="A2319" s="95">
        <v>2317</v>
      </c>
      <c r="B2319" s="95">
        <f>COUNTIF($D$3:K2319,D2319)</f>
        <v>145</v>
      </c>
      <c r="C2319" s="95">
        <v>1</v>
      </c>
      <c r="D2319" s="95" t="str">
        <f t="shared" si="150"/>
        <v>NYS</v>
      </c>
      <c r="E2319" s="95">
        <f t="shared" si="148"/>
        <v>1</v>
      </c>
      <c r="F2319" s="95" t="str" cm="1">
        <f t="array" ref="F2319">_xlfn.IFS(G2319&gt;H2319,"W",G2319&lt;H2319,"L",G2319=H2319,"---")</f>
        <v>W</v>
      </c>
      <c r="G2319" s="165">
        <v>9</v>
      </c>
      <c r="H2319" s="165">
        <v>3</v>
      </c>
      <c r="I2319" s="95" t="str" cm="1">
        <f t="array" ref="I2319">_xlfn.IFS(H2319&gt;G2319,"W",H2319&lt;G2319,"L",H2319=G2319,"---")</f>
        <v>L</v>
      </c>
      <c r="J2319" s="95">
        <f t="shared" si="149"/>
        <v>0</v>
      </c>
      <c r="K2319" s="95" t="str">
        <f t="shared" si="151"/>
        <v>DAL</v>
      </c>
      <c r="L2319" s="95">
        <v>15</v>
      </c>
      <c r="M2319" s="95">
        <f>COUNTIF($D$3:K2319,K2319)</f>
        <v>146</v>
      </c>
    </row>
    <row r="2320" spans="1:13" x14ac:dyDescent="0.25">
      <c r="A2320" s="95">
        <v>2318</v>
      </c>
      <c r="B2320" s="95">
        <f>COUNTIF($D$3:K2320,D2320)</f>
        <v>145</v>
      </c>
      <c r="C2320" s="95">
        <v>2</v>
      </c>
      <c r="D2320" s="95" t="str">
        <f t="shared" si="150"/>
        <v>BOS</v>
      </c>
      <c r="E2320" s="95">
        <f t="shared" si="148"/>
        <v>1</v>
      </c>
      <c r="F2320" s="95" t="str" cm="1">
        <f t="array" ref="F2320">_xlfn.IFS(G2320&gt;H2320,"W",G2320&lt;H2320,"L",G2320=H2320,"---")</f>
        <v>W</v>
      </c>
      <c r="G2320" s="165">
        <v>6</v>
      </c>
      <c r="H2320" s="165">
        <v>1</v>
      </c>
      <c r="I2320" s="95" t="str" cm="1">
        <f t="array" ref="I2320">_xlfn.IFS(H2320&gt;G2320,"W",H2320&lt;G2320,"L",H2320=G2320,"---")</f>
        <v>L</v>
      </c>
      <c r="J2320" s="95">
        <f t="shared" si="149"/>
        <v>0</v>
      </c>
      <c r="K2320" s="95" t="str">
        <f t="shared" si="151"/>
        <v>HOU</v>
      </c>
      <c r="L2320" s="95">
        <v>16</v>
      </c>
      <c r="M2320" s="95">
        <f>COUNTIF($D$3:K2320,K2320)</f>
        <v>145</v>
      </c>
    </row>
    <row r="2321" spans="1:13" x14ac:dyDescent="0.25">
      <c r="A2321" s="95">
        <v>2319</v>
      </c>
      <c r="B2321" s="95">
        <f>COUNTIF($D$3:K2321,D2321)</f>
        <v>146</v>
      </c>
      <c r="C2321" s="95">
        <v>31</v>
      </c>
      <c r="D2321" s="95" t="str">
        <f t="shared" si="150"/>
        <v>SDT</v>
      </c>
      <c r="E2321" s="95">
        <f t="shared" si="148"/>
        <v>0</v>
      </c>
      <c r="F2321" s="95" t="str" cm="1">
        <f t="array" ref="F2321">_xlfn.IFS(G2321&gt;H2321,"W",G2321&lt;H2321,"L",G2321=H2321,"---")</f>
        <v>L</v>
      </c>
      <c r="G2321" s="165">
        <v>4</v>
      </c>
      <c r="H2321" s="165">
        <v>5</v>
      </c>
      <c r="I2321" s="95" t="str" cm="1">
        <f t="array" ref="I2321">_xlfn.IFS(H2321&gt;G2321,"W",H2321&lt;G2321,"L",H2321=G2321,"---")</f>
        <v>W</v>
      </c>
      <c r="J2321" s="95">
        <f t="shared" si="149"/>
        <v>1</v>
      </c>
      <c r="K2321" s="95" t="str">
        <f t="shared" si="151"/>
        <v>NYC</v>
      </c>
      <c r="L2321" s="95">
        <v>17</v>
      </c>
      <c r="M2321" s="95">
        <f>COUNTIF($D$3:K2321,K2321)</f>
        <v>145</v>
      </c>
    </row>
    <row r="2322" spans="1:13" x14ac:dyDescent="0.25">
      <c r="A2322" s="95">
        <v>2320</v>
      </c>
      <c r="B2322" s="95">
        <f>COUNTIF($D$3:K2322,D2322)</f>
        <v>145</v>
      </c>
      <c r="C2322" s="95">
        <v>32</v>
      </c>
      <c r="D2322" s="95" t="str">
        <f t="shared" si="150"/>
        <v>SFN</v>
      </c>
      <c r="E2322" s="95">
        <f t="shared" si="148"/>
        <v>1</v>
      </c>
      <c r="F2322" s="95" t="str" cm="1">
        <f t="array" ref="F2322">_xlfn.IFS(G2322&gt;H2322,"W",G2322&lt;H2322,"L",G2322=H2322,"---")</f>
        <v>W</v>
      </c>
      <c r="G2322" s="165">
        <v>14</v>
      </c>
      <c r="H2322" s="165">
        <v>2</v>
      </c>
      <c r="I2322" s="95" t="str" cm="1">
        <f t="array" ref="I2322">_xlfn.IFS(H2322&gt;G2322,"W",H2322&lt;G2322,"L",H2322=G2322,"---")</f>
        <v>L</v>
      </c>
      <c r="J2322" s="95">
        <f t="shared" si="149"/>
        <v>0</v>
      </c>
      <c r="K2322" s="95" t="str">
        <f t="shared" si="151"/>
        <v>PHI</v>
      </c>
      <c r="L2322" s="95">
        <v>18</v>
      </c>
      <c r="M2322" s="95">
        <f>COUNTIF($D$3:K2322,K2322)</f>
        <v>145</v>
      </c>
    </row>
    <row r="2323" spans="1:13" x14ac:dyDescent="0.25">
      <c r="A2323" s="95">
        <v>2321</v>
      </c>
      <c r="B2323" s="95">
        <f>COUNTIF($D$3:K2323,D2323)</f>
        <v>145</v>
      </c>
      <c r="C2323" s="95">
        <v>25</v>
      </c>
      <c r="D2323" s="95" t="str">
        <f t="shared" si="150"/>
        <v>CHC</v>
      </c>
      <c r="E2323" s="95">
        <f t="shared" si="148"/>
        <v>1</v>
      </c>
      <c r="F2323" s="95" t="str" cm="1">
        <f t="array" ref="F2323">_xlfn.IFS(G2323&gt;H2323,"W",G2323&lt;H2323,"L",G2323=H2323,"---")</f>
        <v>W</v>
      </c>
      <c r="G2323" s="165">
        <v>8</v>
      </c>
      <c r="H2323" s="165">
        <v>1</v>
      </c>
      <c r="I2323" s="95" t="str" cm="1">
        <f t="array" ref="I2323">_xlfn.IFS(H2323&gt;G2323,"W",H2323&lt;G2323,"L",H2323=G2323,"---")</f>
        <v>L</v>
      </c>
      <c r="J2323" s="95">
        <f t="shared" si="149"/>
        <v>0</v>
      </c>
      <c r="K2323" s="95" t="str">
        <f t="shared" si="151"/>
        <v>BKN</v>
      </c>
      <c r="L2323" s="95">
        <v>19</v>
      </c>
      <c r="M2323" s="95">
        <f>COUNTIF($D$3:K2323,K2323)</f>
        <v>145</v>
      </c>
    </row>
    <row r="2324" spans="1:13" x14ac:dyDescent="0.25">
      <c r="A2324" s="95">
        <v>2322</v>
      </c>
      <c r="B2324" s="95">
        <f>COUNTIF($D$3:K2324,D2324)</f>
        <v>146</v>
      </c>
      <c r="C2324" s="95">
        <v>26</v>
      </c>
      <c r="D2324" s="95" t="str">
        <f t="shared" si="150"/>
        <v>STL</v>
      </c>
      <c r="E2324" s="95">
        <f t="shared" si="148"/>
        <v>1</v>
      </c>
      <c r="F2324" s="95" t="str" cm="1">
        <f t="array" ref="F2324">_xlfn.IFS(G2324&gt;H2324,"W",G2324&lt;H2324,"L",G2324=H2324,"---")</f>
        <v>W</v>
      </c>
      <c r="G2324" s="165">
        <v>3</v>
      </c>
      <c r="H2324" s="165">
        <v>1</v>
      </c>
      <c r="I2324" s="95" t="str" cm="1">
        <f t="array" ref="I2324">_xlfn.IFS(H2324&gt;G2324,"W",H2324&lt;G2324,"L",H2324=G2324,"---")</f>
        <v>L</v>
      </c>
      <c r="J2324" s="95">
        <f t="shared" si="149"/>
        <v>0</v>
      </c>
      <c r="K2324" s="95" t="str">
        <f t="shared" si="151"/>
        <v>WAS</v>
      </c>
      <c r="L2324" s="95">
        <v>20</v>
      </c>
      <c r="M2324" s="95">
        <f>COUNTIF($D$3:K2324,K2324)</f>
        <v>145</v>
      </c>
    </row>
    <row r="2325" spans="1:13" x14ac:dyDescent="0.25">
      <c r="A2325" s="95">
        <v>2323</v>
      </c>
      <c r="B2325" s="95">
        <f>COUNTIF($D$3:K2325,D2325)</f>
        <v>145</v>
      </c>
      <c r="C2325" s="95">
        <v>27</v>
      </c>
      <c r="D2325" s="95" t="str">
        <f t="shared" si="150"/>
        <v>OKC</v>
      </c>
      <c r="E2325" s="95">
        <f t="shared" si="148"/>
        <v>1</v>
      </c>
      <c r="F2325" s="95" t="str" cm="1">
        <f t="array" ref="F2325">_xlfn.IFS(G2325&gt;H2325,"W",G2325&lt;H2325,"L",G2325=H2325,"---")</f>
        <v>W</v>
      </c>
      <c r="G2325" s="165">
        <v>2</v>
      </c>
      <c r="H2325" s="165">
        <v>1</v>
      </c>
      <c r="I2325" s="95" t="str" cm="1">
        <f t="array" ref="I2325">_xlfn.IFS(H2325&gt;G2325,"W",H2325&lt;G2325,"L",H2325=G2325,"---")</f>
        <v>L</v>
      </c>
      <c r="J2325" s="95">
        <f t="shared" si="149"/>
        <v>0</v>
      </c>
      <c r="K2325" s="95" t="str">
        <f t="shared" si="151"/>
        <v>PIT</v>
      </c>
      <c r="L2325" s="95">
        <v>21</v>
      </c>
      <c r="M2325" s="95">
        <f>COUNTIF($D$3:K2325,K2325)</f>
        <v>145</v>
      </c>
    </row>
    <row r="2326" spans="1:13" x14ac:dyDescent="0.25">
      <c r="A2326" s="95">
        <v>2324</v>
      </c>
      <c r="B2326" s="95">
        <f>COUNTIF($D$3:K2326,D2326)</f>
        <v>145</v>
      </c>
      <c r="C2326" s="95">
        <v>30</v>
      </c>
      <c r="D2326" s="95" t="str">
        <f t="shared" si="150"/>
        <v>PHX</v>
      </c>
      <c r="E2326" s="95">
        <f t="shared" si="148"/>
        <v>0</v>
      </c>
      <c r="F2326" s="95" t="str" cm="1">
        <f t="array" ref="F2326">_xlfn.IFS(G2326&gt;H2326,"W",G2326&lt;H2326,"L",G2326=H2326,"---")</f>
        <v>L</v>
      </c>
      <c r="G2326" s="165">
        <v>4</v>
      </c>
      <c r="H2326" s="165">
        <v>9</v>
      </c>
      <c r="I2326" s="95" t="str" cm="1">
        <f t="array" ref="I2326">_xlfn.IFS(H2326&gt;G2326,"W",H2326&lt;G2326,"L",H2326=G2326,"---")</f>
        <v>W</v>
      </c>
      <c r="J2326" s="95">
        <f t="shared" si="149"/>
        <v>1</v>
      </c>
      <c r="K2326" s="95" t="str">
        <f t="shared" si="151"/>
        <v>CIN</v>
      </c>
      <c r="L2326" s="95">
        <v>24</v>
      </c>
      <c r="M2326" s="95">
        <f>COUNTIF($D$3:K2326,K2326)</f>
        <v>145</v>
      </c>
    </row>
    <row r="2327" spans="1:13" x14ac:dyDescent="0.25">
      <c r="A2327" s="95">
        <v>2325</v>
      </c>
      <c r="B2327" s="95">
        <f>COUNTIF($D$3:K2327,D2327)</f>
        <v>146</v>
      </c>
      <c r="C2327" s="95">
        <v>22</v>
      </c>
      <c r="D2327" s="95" t="str">
        <f t="shared" si="150"/>
        <v>ATL</v>
      </c>
      <c r="E2327" s="95">
        <f t="shared" si="148"/>
        <v>0</v>
      </c>
      <c r="F2327" s="95" t="str" cm="1">
        <f t="array" ref="F2327">_xlfn.IFS(G2327&gt;H2327,"W",G2327&lt;H2327,"L",G2327=H2327,"---")</f>
        <v>L</v>
      </c>
      <c r="G2327" s="165">
        <v>7</v>
      </c>
      <c r="H2327" s="165">
        <v>9</v>
      </c>
      <c r="I2327" s="95" t="str" cm="1">
        <f t="array" ref="I2327">_xlfn.IFS(H2327&gt;G2327,"W",H2327&lt;G2327,"L",H2327=G2327,"---")</f>
        <v>W</v>
      </c>
      <c r="J2327" s="95">
        <f t="shared" si="149"/>
        <v>1</v>
      </c>
      <c r="K2327" s="95" t="str">
        <f t="shared" si="151"/>
        <v>COL</v>
      </c>
      <c r="L2327" s="95">
        <v>28</v>
      </c>
      <c r="M2327" s="95">
        <f>COUNTIF($D$3:K2327,K2327)</f>
        <v>146</v>
      </c>
    </row>
    <row r="2328" spans="1:13" x14ac:dyDescent="0.25">
      <c r="A2328" s="95">
        <v>2326</v>
      </c>
      <c r="B2328" s="95">
        <f>COUNTIF($D$3:K2328,D2328)</f>
        <v>146</v>
      </c>
      <c r="C2328" s="95">
        <v>23</v>
      </c>
      <c r="D2328" s="95" t="str">
        <f t="shared" si="150"/>
        <v>MIA</v>
      </c>
      <c r="E2328" s="95">
        <f t="shared" si="148"/>
        <v>1</v>
      </c>
      <c r="F2328" s="95" t="str" cm="1">
        <f t="array" ref="F2328">_xlfn.IFS(G2328&gt;H2328,"W",G2328&lt;H2328,"L",G2328=H2328,"---")</f>
        <v>W</v>
      </c>
      <c r="G2328" s="165">
        <v>9</v>
      </c>
      <c r="H2328" s="165">
        <v>6</v>
      </c>
      <c r="I2328" s="95" t="str" cm="1">
        <f t="array" ref="I2328">_xlfn.IFS(H2328&gt;G2328,"W",H2328&lt;G2328,"L",H2328=G2328,"---")</f>
        <v>L</v>
      </c>
      <c r="J2328" s="95">
        <f t="shared" si="149"/>
        <v>0</v>
      </c>
      <c r="K2328" s="95" t="str">
        <f t="shared" si="151"/>
        <v>LAP</v>
      </c>
      <c r="L2328" s="95">
        <v>29</v>
      </c>
      <c r="M2328" s="95">
        <f>COUNTIF($D$3:K2328,K2328)</f>
        <v>146</v>
      </c>
    </row>
    <row r="2329" spans="1:13" x14ac:dyDescent="0.25">
      <c r="A2329" s="95">
        <v>2327</v>
      </c>
      <c r="B2329" s="95">
        <f>COUNTIF($D$3:K2329,D2329)</f>
        <v>146</v>
      </c>
      <c r="C2329" s="95">
        <v>3</v>
      </c>
      <c r="D2329" s="95" t="str">
        <f t="shared" si="150"/>
        <v>BAL</v>
      </c>
      <c r="E2329" s="95">
        <f t="shared" si="148"/>
        <v>1</v>
      </c>
      <c r="F2329" s="95" t="str" cm="1">
        <f t="array" ref="F2329">_xlfn.IFS(G2329&gt;H2329,"W",G2329&lt;H2329,"L",G2329=H2329,"---")</f>
        <v>W</v>
      </c>
      <c r="G2329" s="165">
        <v>10</v>
      </c>
      <c r="H2329" s="165">
        <v>3</v>
      </c>
      <c r="I2329" s="95" t="str" cm="1">
        <f t="array" ref="I2329">_xlfn.IFS(H2329&gt;G2329,"W",H2329&lt;G2329,"L",H2329=G2329,"---")</f>
        <v>L</v>
      </c>
      <c r="J2329" s="95">
        <f t="shared" si="149"/>
        <v>0</v>
      </c>
      <c r="K2329" s="95" t="str">
        <f t="shared" si="151"/>
        <v>SEA</v>
      </c>
      <c r="L2329" s="95">
        <v>9</v>
      </c>
      <c r="M2329" s="95">
        <f>COUNTIF($D$3:K2329,K2329)</f>
        <v>146</v>
      </c>
    </row>
    <row r="2330" spans="1:13" x14ac:dyDescent="0.25">
      <c r="A2330" s="95">
        <v>2328</v>
      </c>
      <c r="B2330" s="95">
        <f>COUNTIF($D$3:K2330,D2330)</f>
        <v>146</v>
      </c>
      <c r="C2330" s="95">
        <v>4</v>
      </c>
      <c r="D2330" s="95" t="str">
        <f t="shared" si="150"/>
        <v>CLE</v>
      </c>
      <c r="E2330" s="95">
        <f t="shared" ref="E2330:E2393" si="152">IF(F2330="W",1,0)</f>
        <v>0</v>
      </c>
      <c r="F2330" s="95" t="str" cm="1">
        <f t="array" ref="F2330">_xlfn.IFS(G2330&gt;H2330,"W",G2330&lt;H2330,"L",G2330=H2330,"---")</f>
        <v>L</v>
      </c>
      <c r="G2330" s="165">
        <v>3</v>
      </c>
      <c r="H2330" s="165">
        <v>4</v>
      </c>
      <c r="I2330" s="95" t="str" cm="1">
        <f t="array" ref="I2330">_xlfn.IFS(H2330&gt;G2330,"W",H2330&lt;G2330,"L",H2330=G2330,"---")</f>
        <v>W</v>
      </c>
      <c r="J2330" s="95">
        <f t="shared" ref="J2330:J2393" si="153">IF(I2330="W",1,0)</f>
        <v>1</v>
      </c>
      <c r="K2330" s="95" t="str">
        <f t="shared" si="151"/>
        <v>OAK</v>
      </c>
      <c r="L2330" s="95">
        <v>10</v>
      </c>
      <c r="M2330" s="95">
        <f>COUNTIF($D$3:K2330,K2330)</f>
        <v>147</v>
      </c>
    </row>
    <row r="2331" spans="1:13" x14ac:dyDescent="0.25">
      <c r="A2331" s="95">
        <v>2329</v>
      </c>
      <c r="B2331" s="95">
        <f>COUNTIF($D$3:K2331,D2331)</f>
        <v>146</v>
      </c>
      <c r="C2331" s="95">
        <v>5</v>
      </c>
      <c r="D2331" s="95" t="str">
        <f t="shared" si="150"/>
        <v>DET</v>
      </c>
      <c r="E2331" s="95">
        <f t="shared" si="152"/>
        <v>0</v>
      </c>
      <c r="F2331" s="95" t="str" cm="1">
        <f t="array" ref="F2331">_xlfn.IFS(G2331&gt;H2331,"W",G2331&lt;H2331,"L",G2331=H2331,"---")</f>
        <v>L</v>
      </c>
      <c r="G2331" s="165">
        <v>2</v>
      </c>
      <c r="H2331" s="165">
        <v>6</v>
      </c>
      <c r="I2331" s="95" t="str" cm="1">
        <f t="array" ref="I2331">_xlfn.IFS(H2331&gt;G2331,"W",H2331&lt;G2331,"L",H2331=G2331,"---")</f>
        <v>W</v>
      </c>
      <c r="J2331" s="95">
        <f t="shared" si="153"/>
        <v>1</v>
      </c>
      <c r="K2331" s="95" t="str">
        <f t="shared" si="151"/>
        <v>LAA</v>
      </c>
      <c r="L2331" s="95">
        <v>11</v>
      </c>
      <c r="M2331" s="95">
        <f>COUNTIF($D$3:K2331,K2331)</f>
        <v>146</v>
      </c>
    </row>
    <row r="2332" spans="1:13" x14ac:dyDescent="0.25">
      <c r="A2332" s="95">
        <v>2330</v>
      </c>
      <c r="B2332" s="95">
        <f>COUNTIF($D$3:K2332,D2332)</f>
        <v>146</v>
      </c>
      <c r="C2332" s="95">
        <v>8</v>
      </c>
      <c r="D2332" s="95" t="str">
        <f t="shared" si="150"/>
        <v>MIL</v>
      </c>
      <c r="E2332" s="95">
        <f t="shared" si="152"/>
        <v>0</v>
      </c>
      <c r="F2332" s="95" t="str" cm="1">
        <f t="array" ref="F2332">_xlfn.IFS(G2332&gt;H2332,"W",G2332&lt;H2332,"L",G2332=H2332,"---")</f>
        <v>L</v>
      </c>
      <c r="G2332" s="165">
        <v>2</v>
      </c>
      <c r="H2332" s="165">
        <v>3</v>
      </c>
      <c r="I2332" s="95" t="str" cm="1">
        <f t="array" ref="I2332">_xlfn.IFS(H2332&gt;G2332,"W",H2332&lt;G2332,"L",H2332=G2332,"---")</f>
        <v>W</v>
      </c>
      <c r="J2332" s="95">
        <f t="shared" si="153"/>
        <v>1</v>
      </c>
      <c r="K2332" s="95" t="str">
        <f t="shared" si="151"/>
        <v>MIN</v>
      </c>
      <c r="L2332" s="95">
        <v>14</v>
      </c>
      <c r="M2332" s="95">
        <f>COUNTIF($D$3:K2332,K2332)</f>
        <v>146</v>
      </c>
    </row>
    <row r="2333" spans="1:13" x14ac:dyDescent="0.25">
      <c r="A2333" s="95">
        <v>2331</v>
      </c>
      <c r="B2333" s="95">
        <f>COUNTIF($D$3:K2333,D2333)</f>
        <v>146</v>
      </c>
      <c r="C2333" s="95">
        <v>1</v>
      </c>
      <c r="D2333" s="95" t="str">
        <f t="shared" si="150"/>
        <v>NYS</v>
      </c>
      <c r="E2333" s="95">
        <f t="shared" si="152"/>
        <v>1</v>
      </c>
      <c r="F2333" s="95" t="str" cm="1">
        <f t="array" ref="F2333">_xlfn.IFS(G2333&gt;H2333,"W",G2333&lt;H2333,"L",G2333=H2333,"---")</f>
        <v>W</v>
      </c>
      <c r="G2333" s="165">
        <v>11</v>
      </c>
      <c r="H2333" s="165">
        <v>7</v>
      </c>
      <c r="I2333" s="95" t="str" cm="1">
        <f t="array" ref="I2333">_xlfn.IFS(H2333&gt;G2333,"W",H2333&lt;G2333,"L",H2333=G2333,"---")</f>
        <v>L</v>
      </c>
      <c r="J2333" s="95">
        <f t="shared" si="153"/>
        <v>0</v>
      </c>
      <c r="K2333" s="95" t="str">
        <f t="shared" si="151"/>
        <v>DAL</v>
      </c>
      <c r="L2333" s="95">
        <v>15</v>
      </c>
      <c r="M2333" s="95">
        <f>COUNTIF($D$3:K2333,K2333)</f>
        <v>147</v>
      </c>
    </row>
    <row r="2334" spans="1:13" x14ac:dyDescent="0.25">
      <c r="A2334" s="95">
        <v>2332</v>
      </c>
      <c r="B2334" s="95">
        <f>COUNTIF($D$3:K2334,D2334)</f>
        <v>146</v>
      </c>
      <c r="C2334" s="95">
        <v>2</v>
      </c>
      <c r="D2334" s="95" t="str">
        <f t="shared" si="150"/>
        <v>BOS</v>
      </c>
      <c r="E2334" s="95">
        <f t="shared" si="152"/>
        <v>0</v>
      </c>
      <c r="F2334" s="95" t="str" cm="1">
        <f t="array" ref="F2334">_xlfn.IFS(G2334&gt;H2334,"W",G2334&lt;H2334,"L",G2334=H2334,"---")</f>
        <v>L</v>
      </c>
      <c r="G2334" s="165">
        <v>4</v>
      </c>
      <c r="H2334" s="165">
        <v>5</v>
      </c>
      <c r="I2334" s="95" t="str" cm="1">
        <f t="array" ref="I2334">_xlfn.IFS(H2334&gt;G2334,"W",H2334&lt;G2334,"L",H2334=G2334,"---")</f>
        <v>W</v>
      </c>
      <c r="J2334" s="95">
        <f t="shared" si="153"/>
        <v>1</v>
      </c>
      <c r="K2334" s="95" t="str">
        <f t="shared" si="151"/>
        <v>HOU</v>
      </c>
      <c r="L2334" s="95">
        <v>16</v>
      </c>
      <c r="M2334" s="95">
        <f>COUNTIF($D$3:K2334,K2334)</f>
        <v>146</v>
      </c>
    </row>
    <row r="2335" spans="1:13" x14ac:dyDescent="0.25">
      <c r="A2335" s="95">
        <v>2333</v>
      </c>
      <c r="B2335" s="95">
        <f>COUNTIF($D$3:K2335,D2335)</f>
        <v>147</v>
      </c>
      <c r="C2335" s="95">
        <v>31</v>
      </c>
      <c r="D2335" s="95" t="str">
        <f t="shared" si="150"/>
        <v>SDT</v>
      </c>
      <c r="E2335" s="95">
        <f t="shared" si="152"/>
        <v>1</v>
      </c>
      <c r="F2335" s="95" t="str" cm="1">
        <f t="array" ref="F2335">_xlfn.IFS(G2335&gt;H2335,"W",G2335&lt;H2335,"L",G2335=H2335,"---")</f>
        <v>W</v>
      </c>
      <c r="G2335" s="165">
        <v>10</v>
      </c>
      <c r="H2335" s="165">
        <v>4</v>
      </c>
      <c r="I2335" s="95" t="str" cm="1">
        <f t="array" ref="I2335">_xlfn.IFS(H2335&gt;G2335,"W",H2335&lt;G2335,"L",H2335=G2335,"---")</f>
        <v>L</v>
      </c>
      <c r="J2335" s="95">
        <f t="shared" si="153"/>
        <v>0</v>
      </c>
      <c r="K2335" s="95" t="str">
        <f t="shared" si="151"/>
        <v>NYC</v>
      </c>
      <c r="L2335" s="95">
        <v>17</v>
      </c>
      <c r="M2335" s="95">
        <f>COUNTIF($D$3:K2335,K2335)</f>
        <v>146</v>
      </c>
    </row>
    <row r="2336" spans="1:13" x14ac:dyDescent="0.25">
      <c r="A2336" s="95">
        <v>2334</v>
      </c>
      <c r="B2336" s="95">
        <f>COUNTIF($D$3:K2336,D2336)</f>
        <v>146</v>
      </c>
      <c r="C2336" s="95">
        <v>32</v>
      </c>
      <c r="D2336" s="95" t="str">
        <f t="shared" si="150"/>
        <v>SFN</v>
      </c>
      <c r="E2336" s="95">
        <f t="shared" si="152"/>
        <v>0</v>
      </c>
      <c r="F2336" s="95" t="str" cm="1">
        <f t="array" ref="F2336">_xlfn.IFS(G2336&gt;H2336,"W",G2336&lt;H2336,"L",G2336=H2336,"---")</f>
        <v>L</v>
      </c>
      <c r="G2336" s="165">
        <v>3</v>
      </c>
      <c r="H2336" s="165">
        <v>5</v>
      </c>
      <c r="I2336" s="95" t="str" cm="1">
        <f t="array" ref="I2336">_xlfn.IFS(H2336&gt;G2336,"W",H2336&lt;G2336,"L",H2336=G2336,"---")</f>
        <v>W</v>
      </c>
      <c r="J2336" s="95">
        <f t="shared" si="153"/>
        <v>1</v>
      </c>
      <c r="K2336" s="95" t="str">
        <f t="shared" si="151"/>
        <v>PHI</v>
      </c>
      <c r="L2336" s="95">
        <v>18</v>
      </c>
      <c r="M2336" s="95">
        <f>COUNTIF($D$3:K2336,K2336)</f>
        <v>146</v>
      </c>
    </row>
    <row r="2337" spans="1:13" x14ac:dyDescent="0.25">
      <c r="A2337" s="95">
        <v>2335</v>
      </c>
      <c r="B2337" s="95">
        <f>COUNTIF($D$3:K2337,D2337)</f>
        <v>146</v>
      </c>
      <c r="C2337" s="95">
        <v>25</v>
      </c>
      <c r="D2337" s="95" t="str">
        <f t="shared" si="150"/>
        <v>CHC</v>
      </c>
      <c r="E2337" s="95">
        <f t="shared" si="152"/>
        <v>1</v>
      </c>
      <c r="F2337" s="95" t="str" cm="1">
        <f t="array" ref="F2337">_xlfn.IFS(G2337&gt;H2337,"W",G2337&lt;H2337,"L",G2337=H2337,"---")</f>
        <v>W</v>
      </c>
      <c r="G2337" s="165">
        <v>7</v>
      </c>
      <c r="H2337" s="165">
        <v>3</v>
      </c>
      <c r="I2337" s="95" t="str" cm="1">
        <f t="array" ref="I2337">_xlfn.IFS(H2337&gt;G2337,"W",H2337&lt;G2337,"L",H2337=G2337,"---")</f>
        <v>L</v>
      </c>
      <c r="J2337" s="95">
        <f t="shared" si="153"/>
        <v>0</v>
      </c>
      <c r="K2337" s="95" t="str">
        <f t="shared" si="151"/>
        <v>BKN</v>
      </c>
      <c r="L2337" s="95">
        <v>19</v>
      </c>
      <c r="M2337" s="95">
        <f>COUNTIF($D$3:K2337,K2337)</f>
        <v>146</v>
      </c>
    </row>
    <row r="2338" spans="1:13" x14ac:dyDescent="0.25">
      <c r="A2338" s="95">
        <v>2336</v>
      </c>
      <c r="B2338" s="95">
        <f>COUNTIF($D$3:K2338,D2338)</f>
        <v>147</v>
      </c>
      <c r="C2338" s="95">
        <v>26</v>
      </c>
      <c r="D2338" s="95" t="str">
        <f t="shared" si="150"/>
        <v>STL</v>
      </c>
      <c r="E2338" s="95">
        <f t="shared" si="152"/>
        <v>0</v>
      </c>
      <c r="F2338" s="95" t="str" cm="1">
        <f t="array" ref="F2338">_xlfn.IFS(G2338&gt;H2338,"W",G2338&lt;H2338,"L",G2338=H2338,"---")</f>
        <v>L</v>
      </c>
      <c r="G2338" s="165">
        <v>1</v>
      </c>
      <c r="H2338" s="165">
        <v>3</v>
      </c>
      <c r="I2338" s="95" t="str" cm="1">
        <f t="array" ref="I2338">_xlfn.IFS(H2338&gt;G2338,"W",H2338&lt;G2338,"L",H2338=G2338,"---")</f>
        <v>W</v>
      </c>
      <c r="J2338" s="95">
        <f t="shared" si="153"/>
        <v>1</v>
      </c>
      <c r="K2338" s="95" t="str">
        <f t="shared" si="151"/>
        <v>WAS</v>
      </c>
      <c r="L2338" s="95">
        <v>20</v>
      </c>
      <c r="M2338" s="95">
        <f>COUNTIF($D$3:K2338,K2338)</f>
        <v>146</v>
      </c>
    </row>
    <row r="2339" spans="1:13" x14ac:dyDescent="0.25">
      <c r="A2339" s="95">
        <v>2337</v>
      </c>
      <c r="B2339" s="95">
        <f>COUNTIF($D$3:K2339,D2339)</f>
        <v>146</v>
      </c>
      <c r="C2339" s="95">
        <v>27</v>
      </c>
      <c r="D2339" s="95" t="str">
        <f t="shared" si="150"/>
        <v>OKC</v>
      </c>
      <c r="E2339" s="95">
        <f t="shared" si="152"/>
        <v>1</v>
      </c>
      <c r="F2339" s="95" t="str" cm="1">
        <f t="array" ref="F2339">_xlfn.IFS(G2339&gt;H2339,"W",G2339&lt;H2339,"L",G2339=H2339,"---")</f>
        <v>W</v>
      </c>
      <c r="G2339" s="165">
        <v>6</v>
      </c>
      <c r="H2339" s="165">
        <v>3</v>
      </c>
      <c r="I2339" s="95" t="str" cm="1">
        <f t="array" ref="I2339">_xlfn.IFS(H2339&gt;G2339,"W",H2339&lt;G2339,"L",H2339=G2339,"---")</f>
        <v>L</v>
      </c>
      <c r="J2339" s="95">
        <f t="shared" si="153"/>
        <v>0</v>
      </c>
      <c r="K2339" s="95" t="str">
        <f t="shared" si="151"/>
        <v>PIT</v>
      </c>
      <c r="L2339" s="95">
        <v>21</v>
      </c>
      <c r="M2339" s="95">
        <f>COUNTIF($D$3:K2339,K2339)</f>
        <v>146</v>
      </c>
    </row>
    <row r="2340" spans="1:13" x14ac:dyDescent="0.25">
      <c r="A2340" s="95">
        <v>2338</v>
      </c>
      <c r="B2340" s="95">
        <f>COUNTIF($D$3:K2340,D2340)</f>
        <v>146</v>
      </c>
      <c r="C2340" s="95">
        <v>30</v>
      </c>
      <c r="D2340" s="95" t="str">
        <f t="shared" si="150"/>
        <v>PHX</v>
      </c>
      <c r="E2340" s="95">
        <f t="shared" si="152"/>
        <v>1</v>
      </c>
      <c r="F2340" s="95" t="str" cm="1">
        <f t="array" ref="F2340">_xlfn.IFS(G2340&gt;H2340,"W",G2340&lt;H2340,"L",G2340=H2340,"---")</f>
        <v>W</v>
      </c>
      <c r="G2340" s="165">
        <v>3</v>
      </c>
      <c r="H2340" s="165">
        <v>2</v>
      </c>
      <c r="I2340" s="95" t="str" cm="1">
        <f t="array" ref="I2340">_xlfn.IFS(H2340&gt;G2340,"W",H2340&lt;G2340,"L",H2340=G2340,"---")</f>
        <v>L</v>
      </c>
      <c r="J2340" s="95">
        <f t="shared" si="153"/>
        <v>0</v>
      </c>
      <c r="K2340" s="95" t="str">
        <f t="shared" si="151"/>
        <v>CIN</v>
      </c>
      <c r="L2340" s="95">
        <v>24</v>
      </c>
      <c r="M2340" s="95">
        <f>COUNTIF($D$3:K2340,K2340)</f>
        <v>146</v>
      </c>
    </row>
    <row r="2341" spans="1:13" x14ac:dyDescent="0.25">
      <c r="A2341" s="95">
        <v>2339</v>
      </c>
      <c r="B2341" s="95">
        <f>COUNTIF($D$3:K2341,D2341)</f>
        <v>147</v>
      </c>
      <c r="C2341" s="95">
        <v>7</v>
      </c>
      <c r="D2341" s="95" t="str">
        <f t="shared" si="150"/>
        <v>IND</v>
      </c>
      <c r="E2341" s="95">
        <f t="shared" si="152"/>
        <v>0</v>
      </c>
      <c r="F2341" s="95" t="str" cm="1">
        <f t="array" ref="F2341">_xlfn.IFS(G2341&gt;H2341,"W",G2341&lt;H2341,"L",G2341=H2341,"---")</f>
        <v>L</v>
      </c>
      <c r="G2341" s="165">
        <v>4</v>
      </c>
      <c r="H2341" s="165">
        <v>10</v>
      </c>
      <c r="I2341" s="95" t="str" cm="1">
        <f t="array" ref="I2341">_xlfn.IFS(H2341&gt;G2341,"W",H2341&lt;G2341,"L",H2341=G2341,"---")</f>
        <v>W</v>
      </c>
      <c r="J2341" s="95">
        <f t="shared" si="153"/>
        <v>1</v>
      </c>
      <c r="K2341" s="95" t="str">
        <f t="shared" si="151"/>
        <v>NYC</v>
      </c>
      <c r="L2341" s="95">
        <v>17</v>
      </c>
      <c r="M2341" s="95">
        <f>COUNTIF($D$3:K2341,K2341)</f>
        <v>147</v>
      </c>
    </row>
    <row r="2342" spans="1:13" x14ac:dyDescent="0.25">
      <c r="A2342" s="95">
        <v>2340</v>
      </c>
      <c r="B2342" s="95">
        <f>COUNTIF($D$3:K2342,D2342)</f>
        <v>147</v>
      </c>
      <c r="C2342" s="95">
        <v>8</v>
      </c>
      <c r="D2342" s="95" t="str">
        <f t="shared" si="150"/>
        <v>MIL</v>
      </c>
      <c r="E2342" s="95">
        <f t="shared" si="152"/>
        <v>0</v>
      </c>
      <c r="F2342" s="95" t="str" cm="1">
        <f t="array" ref="F2342">_xlfn.IFS(G2342&gt;H2342,"W",G2342&lt;H2342,"L",G2342=H2342,"---")</f>
        <v>L</v>
      </c>
      <c r="G2342" s="165">
        <v>0</v>
      </c>
      <c r="H2342" s="165">
        <v>1</v>
      </c>
      <c r="I2342" s="95" t="str" cm="1">
        <f t="array" ref="I2342">_xlfn.IFS(H2342&gt;G2342,"W",H2342&lt;G2342,"L",H2342=G2342,"---")</f>
        <v>W</v>
      </c>
      <c r="J2342" s="95">
        <f t="shared" si="153"/>
        <v>1</v>
      </c>
      <c r="K2342" s="95" t="str">
        <f t="shared" si="151"/>
        <v>PHI</v>
      </c>
      <c r="L2342" s="95">
        <v>18</v>
      </c>
      <c r="M2342" s="95">
        <f>COUNTIF($D$3:K2342,K2342)</f>
        <v>147</v>
      </c>
    </row>
    <row r="2343" spans="1:13" x14ac:dyDescent="0.25">
      <c r="A2343" s="95">
        <v>2341</v>
      </c>
      <c r="B2343" s="95">
        <f>COUNTIF($D$3:K2343,D2343)</f>
        <v>147</v>
      </c>
      <c r="C2343" s="95">
        <v>1</v>
      </c>
      <c r="D2343" s="95" t="str">
        <f t="shared" si="150"/>
        <v>NYS</v>
      </c>
      <c r="E2343" s="95">
        <f t="shared" si="152"/>
        <v>1</v>
      </c>
      <c r="F2343" s="95" t="str" cm="1">
        <f t="array" ref="F2343">_xlfn.IFS(G2343&gt;H2343,"W",G2343&lt;H2343,"L",G2343=H2343,"---")</f>
        <v>W</v>
      </c>
      <c r="G2343" s="165">
        <v>6</v>
      </c>
      <c r="H2343" s="165">
        <v>2</v>
      </c>
      <c r="I2343" s="95" t="str" cm="1">
        <f t="array" ref="I2343">_xlfn.IFS(H2343&gt;G2343,"W",H2343&lt;G2343,"L",H2343=G2343,"---")</f>
        <v>L</v>
      </c>
      <c r="J2343" s="95">
        <f t="shared" si="153"/>
        <v>0</v>
      </c>
      <c r="K2343" s="95" t="str">
        <f t="shared" si="151"/>
        <v>BKN</v>
      </c>
      <c r="L2343" s="95">
        <v>19</v>
      </c>
      <c r="M2343" s="95">
        <f>COUNTIF($D$3:K2343,K2343)</f>
        <v>147</v>
      </c>
    </row>
    <row r="2344" spans="1:13" x14ac:dyDescent="0.25">
      <c r="A2344" s="95">
        <v>2342</v>
      </c>
      <c r="B2344" s="95">
        <f>COUNTIF($D$3:K2344,D2344)</f>
        <v>147</v>
      </c>
      <c r="C2344" s="95">
        <v>2</v>
      </c>
      <c r="D2344" s="95" t="str">
        <f t="shared" si="150"/>
        <v>BOS</v>
      </c>
      <c r="E2344" s="95">
        <f t="shared" si="152"/>
        <v>0</v>
      </c>
      <c r="F2344" s="95" t="str" cm="1">
        <f t="array" ref="F2344">_xlfn.IFS(G2344&gt;H2344,"W",G2344&lt;H2344,"L",G2344=H2344,"---")</f>
        <v>L</v>
      </c>
      <c r="G2344" s="165">
        <v>0</v>
      </c>
      <c r="H2344" s="165">
        <v>3</v>
      </c>
      <c r="I2344" s="95" t="str" cm="1">
        <f t="array" ref="I2344">_xlfn.IFS(H2344&gt;G2344,"W",H2344&lt;G2344,"L",H2344=G2344,"---")</f>
        <v>W</v>
      </c>
      <c r="J2344" s="95">
        <f t="shared" si="153"/>
        <v>1</v>
      </c>
      <c r="K2344" s="95" t="str">
        <f t="shared" si="151"/>
        <v>WAS</v>
      </c>
      <c r="L2344" s="95">
        <v>20</v>
      </c>
      <c r="M2344" s="95">
        <f>COUNTIF($D$3:K2344,K2344)</f>
        <v>147</v>
      </c>
    </row>
    <row r="2345" spans="1:13" x14ac:dyDescent="0.25">
      <c r="A2345" s="95">
        <v>2343</v>
      </c>
      <c r="B2345" s="95">
        <f>COUNTIF($D$3:K2345,D2345)</f>
        <v>147</v>
      </c>
      <c r="C2345" s="95">
        <v>3</v>
      </c>
      <c r="D2345" s="95" t="str">
        <f t="shared" si="150"/>
        <v>BAL</v>
      </c>
      <c r="E2345" s="95">
        <f t="shared" si="152"/>
        <v>0</v>
      </c>
      <c r="F2345" s="95" t="str" cm="1">
        <f t="array" ref="F2345">_xlfn.IFS(G2345&gt;H2345,"W",G2345&lt;H2345,"L",G2345=H2345,"---")</f>
        <v>L</v>
      </c>
      <c r="G2345" s="165">
        <v>0</v>
      </c>
      <c r="H2345" s="165">
        <v>1</v>
      </c>
      <c r="I2345" s="95" t="str" cm="1">
        <f t="array" ref="I2345">_xlfn.IFS(H2345&gt;G2345,"W",H2345&lt;G2345,"L",H2345=G2345,"---")</f>
        <v>W</v>
      </c>
      <c r="J2345" s="95">
        <f t="shared" si="153"/>
        <v>1</v>
      </c>
      <c r="K2345" s="95" t="str">
        <f t="shared" si="151"/>
        <v>PIT</v>
      </c>
      <c r="L2345" s="95">
        <v>21</v>
      </c>
      <c r="M2345" s="95">
        <f>COUNTIF($D$3:K2345,K2345)</f>
        <v>147</v>
      </c>
    </row>
    <row r="2346" spans="1:13" x14ac:dyDescent="0.25">
      <c r="A2346" s="95">
        <v>2344</v>
      </c>
      <c r="B2346" s="95">
        <f>COUNTIF($D$3:K2346,D2346)</f>
        <v>147</v>
      </c>
      <c r="C2346" s="95">
        <v>4</v>
      </c>
      <c r="D2346" s="95" t="str">
        <f t="shared" si="150"/>
        <v>CLE</v>
      </c>
      <c r="E2346" s="95">
        <f t="shared" si="152"/>
        <v>0</v>
      </c>
      <c r="F2346" s="95" t="str" cm="1">
        <f t="array" ref="F2346">_xlfn.IFS(G2346&gt;H2346,"W",G2346&lt;H2346,"L",G2346=H2346,"---")</f>
        <v>L</v>
      </c>
      <c r="G2346" s="165">
        <v>5</v>
      </c>
      <c r="H2346" s="165">
        <v>17</v>
      </c>
      <c r="I2346" s="95" t="str" cm="1">
        <f t="array" ref="I2346">_xlfn.IFS(H2346&gt;G2346,"W",H2346&lt;G2346,"L",H2346=G2346,"---")</f>
        <v>W</v>
      </c>
      <c r="J2346" s="95">
        <f t="shared" si="153"/>
        <v>1</v>
      </c>
      <c r="K2346" s="95" t="str">
        <f t="shared" si="151"/>
        <v>ATL</v>
      </c>
      <c r="L2346" s="95">
        <v>22</v>
      </c>
      <c r="M2346" s="95">
        <f>COUNTIF($D$3:K2346,K2346)</f>
        <v>147</v>
      </c>
    </row>
    <row r="2347" spans="1:13" x14ac:dyDescent="0.25">
      <c r="A2347" s="95">
        <v>2345</v>
      </c>
      <c r="B2347" s="95">
        <f>COUNTIF($D$3:K2347,D2347)</f>
        <v>147</v>
      </c>
      <c r="C2347" s="95">
        <v>5</v>
      </c>
      <c r="D2347" s="95" t="str">
        <f t="shared" si="150"/>
        <v>DET</v>
      </c>
      <c r="E2347" s="95">
        <f t="shared" si="152"/>
        <v>0</v>
      </c>
      <c r="F2347" s="95" t="str" cm="1">
        <f t="array" ref="F2347">_xlfn.IFS(G2347&gt;H2347,"W",G2347&lt;H2347,"L",G2347=H2347,"---")</f>
        <v>L</v>
      </c>
      <c r="G2347" s="165">
        <v>4</v>
      </c>
      <c r="H2347" s="165">
        <v>7</v>
      </c>
      <c r="I2347" s="95" t="str" cm="1">
        <f t="array" ref="I2347">_xlfn.IFS(H2347&gt;G2347,"W",H2347&lt;G2347,"L",H2347=G2347,"---")</f>
        <v>W</v>
      </c>
      <c r="J2347" s="95">
        <f t="shared" si="153"/>
        <v>1</v>
      </c>
      <c r="K2347" s="95" t="str">
        <f t="shared" si="151"/>
        <v>MIA</v>
      </c>
      <c r="L2347" s="95">
        <v>23</v>
      </c>
      <c r="M2347" s="95">
        <f>COUNTIF($D$3:K2347,K2347)</f>
        <v>147</v>
      </c>
    </row>
    <row r="2348" spans="1:13" x14ac:dyDescent="0.25">
      <c r="A2348" s="95">
        <v>2346</v>
      </c>
      <c r="B2348" s="95">
        <f>COUNTIF($D$3:K2348,D2348)</f>
        <v>147</v>
      </c>
      <c r="C2348" s="95">
        <v>6</v>
      </c>
      <c r="D2348" s="95" t="str">
        <f t="shared" si="150"/>
        <v>ORL</v>
      </c>
      <c r="E2348" s="95">
        <f t="shared" si="152"/>
        <v>1</v>
      </c>
      <c r="F2348" s="95" t="str" cm="1">
        <f t="array" ref="F2348">_xlfn.IFS(G2348&gt;H2348,"W",G2348&lt;H2348,"L",G2348=H2348,"---")</f>
        <v>W</v>
      </c>
      <c r="G2348" s="165">
        <v>3</v>
      </c>
      <c r="H2348" s="165">
        <v>2</v>
      </c>
      <c r="I2348" s="95" t="str" cm="1">
        <f t="array" ref="I2348">_xlfn.IFS(H2348&gt;G2348,"W",H2348&lt;G2348,"L",H2348=G2348,"---")</f>
        <v>L</v>
      </c>
      <c r="J2348" s="95">
        <f t="shared" si="153"/>
        <v>0</v>
      </c>
      <c r="K2348" s="95" t="str">
        <f t="shared" si="151"/>
        <v>CIN</v>
      </c>
      <c r="L2348" s="95">
        <v>24</v>
      </c>
      <c r="M2348" s="95">
        <f>COUNTIF($D$3:K2348,K2348)</f>
        <v>147</v>
      </c>
    </row>
    <row r="2349" spans="1:13" x14ac:dyDescent="0.25">
      <c r="A2349" s="95">
        <v>2347</v>
      </c>
      <c r="B2349" s="95">
        <f>COUNTIF($D$3:K2349,D2349)</f>
        <v>148</v>
      </c>
      <c r="C2349" s="95">
        <v>15</v>
      </c>
      <c r="D2349" s="95" t="str">
        <f t="shared" si="150"/>
        <v>DAL</v>
      </c>
      <c r="E2349" s="95">
        <f t="shared" si="152"/>
        <v>0</v>
      </c>
      <c r="F2349" s="95" t="str" cm="1">
        <f t="array" ref="F2349">_xlfn.IFS(G2349&gt;H2349,"W",G2349&lt;H2349,"L",G2349=H2349,"---")</f>
        <v>L</v>
      </c>
      <c r="G2349" s="165">
        <v>3</v>
      </c>
      <c r="H2349" s="165">
        <v>7</v>
      </c>
      <c r="I2349" s="95" t="str" cm="1">
        <f t="array" ref="I2349">_xlfn.IFS(H2349&gt;G2349,"W",H2349&lt;G2349,"L",H2349=G2349,"---")</f>
        <v>W</v>
      </c>
      <c r="J2349" s="95">
        <f t="shared" si="153"/>
        <v>1</v>
      </c>
      <c r="K2349" s="95" t="str">
        <f t="shared" si="151"/>
        <v>CHC</v>
      </c>
      <c r="L2349" s="95">
        <v>25</v>
      </c>
      <c r="M2349" s="95">
        <f>COUNTIF($D$3:K2349,K2349)</f>
        <v>147</v>
      </c>
    </row>
    <row r="2350" spans="1:13" x14ac:dyDescent="0.25">
      <c r="A2350" s="95">
        <v>2348</v>
      </c>
      <c r="B2350" s="95">
        <f>COUNTIF($D$3:K2350,D2350)</f>
        <v>147</v>
      </c>
      <c r="C2350" s="95">
        <v>16</v>
      </c>
      <c r="D2350" s="95" t="str">
        <f t="shared" si="150"/>
        <v>HOU</v>
      </c>
      <c r="E2350" s="95">
        <f t="shared" si="152"/>
        <v>0</v>
      </c>
      <c r="F2350" s="95" t="str" cm="1">
        <f t="array" ref="F2350">_xlfn.IFS(G2350&gt;H2350,"W",G2350&lt;H2350,"L",G2350=H2350,"---")</f>
        <v>L</v>
      </c>
      <c r="G2350" s="165">
        <v>3</v>
      </c>
      <c r="H2350" s="165">
        <v>6</v>
      </c>
      <c r="I2350" s="95" t="str" cm="1">
        <f t="array" ref="I2350">_xlfn.IFS(H2350&gt;G2350,"W",H2350&lt;G2350,"L",H2350=G2350,"---")</f>
        <v>W</v>
      </c>
      <c r="J2350" s="95">
        <f t="shared" si="153"/>
        <v>1</v>
      </c>
      <c r="K2350" s="95" t="str">
        <f t="shared" si="151"/>
        <v>STL</v>
      </c>
      <c r="L2350" s="95">
        <v>26</v>
      </c>
      <c r="M2350" s="95">
        <f>COUNTIF($D$3:K2350,K2350)</f>
        <v>148</v>
      </c>
    </row>
    <row r="2351" spans="1:13" x14ac:dyDescent="0.25">
      <c r="A2351" s="95">
        <v>2349</v>
      </c>
      <c r="B2351" s="95">
        <f>COUNTIF($D$3:K2351,D2351)</f>
        <v>147</v>
      </c>
      <c r="C2351" s="95">
        <v>9</v>
      </c>
      <c r="D2351" s="95" t="str">
        <f t="shared" si="150"/>
        <v>SEA</v>
      </c>
      <c r="E2351" s="95">
        <f t="shared" si="152"/>
        <v>0</v>
      </c>
      <c r="F2351" s="95" t="str" cm="1">
        <f t="array" ref="F2351">_xlfn.IFS(G2351&gt;H2351,"W",G2351&lt;H2351,"L",G2351=H2351,"---")</f>
        <v>L</v>
      </c>
      <c r="G2351" s="165">
        <v>1</v>
      </c>
      <c r="H2351" s="165">
        <v>6</v>
      </c>
      <c r="I2351" s="95" t="str" cm="1">
        <f t="array" ref="I2351">_xlfn.IFS(H2351&gt;G2351,"W",H2351&lt;G2351,"L",H2351=G2351,"---")</f>
        <v>W</v>
      </c>
      <c r="J2351" s="95">
        <f t="shared" si="153"/>
        <v>1</v>
      </c>
      <c r="K2351" s="95" t="str">
        <f t="shared" si="151"/>
        <v>OKC</v>
      </c>
      <c r="L2351" s="95">
        <v>27</v>
      </c>
      <c r="M2351" s="95">
        <f>COUNTIF($D$3:K2351,K2351)</f>
        <v>147</v>
      </c>
    </row>
    <row r="2352" spans="1:13" x14ac:dyDescent="0.25">
      <c r="A2352" s="95">
        <v>2350</v>
      </c>
      <c r="B2352" s="95">
        <f>COUNTIF($D$3:K2352,D2352)</f>
        <v>148</v>
      </c>
      <c r="C2352" s="95">
        <v>10</v>
      </c>
      <c r="D2352" s="95" t="str">
        <f t="shared" si="150"/>
        <v>OAK</v>
      </c>
      <c r="E2352" s="95">
        <f t="shared" si="152"/>
        <v>0</v>
      </c>
      <c r="F2352" s="95" t="str" cm="1">
        <f t="array" ref="F2352">_xlfn.IFS(G2352&gt;H2352,"W",G2352&lt;H2352,"L",G2352=H2352,"---")</f>
        <v>L</v>
      </c>
      <c r="G2352" s="165">
        <v>2</v>
      </c>
      <c r="H2352" s="165">
        <v>3</v>
      </c>
      <c r="I2352" s="95" t="str" cm="1">
        <f t="array" ref="I2352">_xlfn.IFS(H2352&gt;G2352,"W",H2352&lt;G2352,"L",H2352=G2352,"---")</f>
        <v>W</v>
      </c>
      <c r="J2352" s="95">
        <f t="shared" si="153"/>
        <v>1</v>
      </c>
      <c r="K2352" s="95" t="str">
        <f t="shared" si="151"/>
        <v>COL</v>
      </c>
      <c r="L2352" s="95">
        <v>28</v>
      </c>
      <c r="M2352" s="95">
        <f>COUNTIF($D$3:K2352,K2352)</f>
        <v>147</v>
      </c>
    </row>
    <row r="2353" spans="1:13" x14ac:dyDescent="0.25">
      <c r="A2353" s="95">
        <v>2351</v>
      </c>
      <c r="B2353" s="95">
        <f>COUNTIF($D$3:K2353,D2353)</f>
        <v>147</v>
      </c>
      <c r="C2353" s="95">
        <v>11</v>
      </c>
      <c r="D2353" s="95" t="str">
        <f t="shared" si="150"/>
        <v>LAA</v>
      </c>
      <c r="E2353" s="95">
        <f t="shared" si="152"/>
        <v>0</v>
      </c>
      <c r="F2353" s="95" t="str" cm="1">
        <f t="array" ref="F2353">_xlfn.IFS(G2353&gt;H2353,"W",G2353&lt;H2353,"L",G2353=H2353,"---")</f>
        <v>L</v>
      </c>
      <c r="G2353" s="165">
        <v>0</v>
      </c>
      <c r="H2353" s="165">
        <v>3</v>
      </c>
      <c r="I2353" s="95" t="str" cm="1">
        <f t="array" ref="I2353">_xlfn.IFS(H2353&gt;G2353,"W",H2353&lt;G2353,"L",H2353=G2353,"---")</f>
        <v>W</v>
      </c>
      <c r="J2353" s="95">
        <f t="shared" si="153"/>
        <v>1</v>
      </c>
      <c r="K2353" s="95" t="str">
        <f t="shared" si="151"/>
        <v>LAP</v>
      </c>
      <c r="L2353" s="95">
        <v>29</v>
      </c>
      <c r="M2353" s="95">
        <f>COUNTIF($D$3:K2353,K2353)</f>
        <v>147</v>
      </c>
    </row>
    <row r="2354" spans="1:13" x14ac:dyDescent="0.25">
      <c r="A2354" s="95">
        <v>2352</v>
      </c>
      <c r="B2354" s="95">
        <f>COUNTIF($D$3:K2354,D2354)</f>
        <v>147</v>
      </c>
      <c r="C2354" s="95">
        <v>12</v>
      </c>
      <c r="D2354" s="95" t="str">
        <f t="shared" si="150"/>
        <v>CHR</v>
      </c>
      <c r="E2354" s="95">
        <f t="shared" si="152"/>
        <v>1</v>
      </c>
      <c r="F2354" s="95" t="str" cm="1">
        <f t="array" ref="F2354">_xlfn.IFS(G2354&gt;H2354,"W",G2354&lt;H2354,"L",G2354=H2354,"---")</f>
        <v>W</v>
      </c>
      <c r="G2354" s="165">
        <v>8</v>
      </c>
      <c r="H2354" s="165">
        <v>6</v>
      </c>
      <c r="I2354" s="95" t="str" cm="1">
        <f t="array" ref="I2354">_xlfn.IFS(H2354&gt;G2354,"W",H2354&lt;G2354,"L",H2354=G2354,"---")</f>
        <v>L</v>
      </c>
      <c r="J2354" s="95">
        <f t="shared" si="153"/>
        <v>0</v>
      </c>
      <c r="K2354" s="95" t="str">
        <f t="shared" si="151"/>
        <v>PHX</v>
      </c>
      <c r="L2354" s="95">
        <v>30</v>
      </c>
      <c r="M2354" s="95">
        <f>COUNTIF($D$3:K2354,K2354)</f>
        <v>147</v>
      </c>
    </row>
    <row r="2355" spans="1:13" x14ac:dyDescent="0.25">
      <c r="A2355" s="95">
        <v>2353</v>
      </c>
      <c r="B2355" s="95">
        <f>COUNTIF($D$3:K2355,D2355)</f>
        <v>147</v>
      </c>
      <c r="C2355" s="95">
        <v>13</v>
      </c>
      <c r="D2355" s="95" t="str">
        <f t="shared" si="150"/>
        <v>KCM</v>
      </c>
      <c r="E2355" s="95">
        <f t="shared" si="152"/>
        <v>0</v>
      </c>
      <c r="F2355" s="95" t="str" cm="1">
        <f t="array" ref="F2355">_xlfn.IFS(G2355&gt;H2355,"W",G2355&lt;H2355,"L",G2355=H2355,"---")</f>
        <v>L</v>
      </c>
      <c r="G2355" s="165">
        <v>4</v>
      </c>
      <c r="H2355" s="165">
        <v>5</v>
      </c>
      <c r="I2355" s="95" t="str" cm="1">
        <f t="array" ref="I2355">_xlfn.IFS(H2355&gt;G2355,"W",H2355&lt;G2355,"L",H2355=G2355,"---")</f>
        <v>W</v>
      </c>
      <c r="J2355" s="95">
        <f t="shared" si="153"/>
        <v>1</v>
      </c>
      <c r="K2355" s="95" t="str">
        <f t="shared" si="151"/>
        <v>SDT</v>
      </c>
      <c r="L2355" s="95">
        <v>31</v>
      </c>
      <c r="M2355" s="95">
        <f>COUNTIF($D$3:K2355,K2355)</f>
        <v>148</v>
      </c>
    </row>
    <row r="2356" spans="1:13" x14ac:dyDescent="0.25">
      <c r="A2356" s="95">
        <v>2354</v>
      </c>
      <c r="B2356" s="95">
        <f>COUNTIF($D$3:K2356,D2356)</f>
        <v>147</v>
      </c>
      <c r="C2356" s="95">
        <v>14</v>
      </c>
      <c r="D2356" s="95" t="str">
        <f t="shared" si="150"/>
        <v>MIN</v>
      </c>
      <c r="E2356" s="95">
        <f t="shared" si="152"/>
        <v>0</v>
      </c>
      <c r="F2356" s="95" t="str" cm="1">
        <f t="array" ref="F2356">_xlfn.IFS(G2356&gt;H2356,"W",G2356&lt;H2356,"L",G2356=H2356,"---")</f>
        <v>L</v>
      </c>
      <c r="G2356" s="165">
        <v>4</v>
      </c>
      <c r="H2356" s="165">
        <v>5</v>
      </c>
      <c r="I2356" s="95" t="str" cm="1">
        <f t="array" ref="I2356">_xlfn.IFS(H2356&gt;G2356,"W",H2356&lt;G2356,"L",H2356=G2356,"---")</f>
        <v>W</v>
      </c>
      <c r="J2356" s="95">
        <f t="shared" si="153"/>
        <v>1</v>
      </c>
      <c r="K2356" s="95" t="str">
        <f t="shared" si="151"/>
        <v>SFN</v>
      </c>
      <c r="L2356" s="95">
        <v>32</v>
      </c>
      <c r="M2356" s="95">
        <f>COUNTIF($D$3:K2356,K2356)</f>
        <v>147</v>
      </c>
    </row>
    <row r="2357" spans="1:13" x14ac:dyDescent="0.25">
      <c r="A2357" s="95">
        <v>2355</v>
      </c>
      <c r="B2357" s="95">
        <f>COUNTIF($D$3:K2357,D2357)</f>
        <v>148</v>
      </c>
      <c r="C2357" s="95">
        <v>7</v>
      </c>
      <c r="D2357" s="95" t="str">
        <f t="shared" si="150"/>
        <v>IND</v>
      </c>
      <c r="E2357" s="95">
        <f t="shared" si="152"/>
        <v>1</v>
      </c>
      <c r="F2357" s="95" t="str" cm="1">
        <f t="array" ref="F2357">_xlfn.IFS(G2357&gt;H2357,"W",G2357&lt;H2357,"L",G2357=H2357,"---")</f>
        <v>W</v>
      </c>
      <c r="G2357" s="165">
        <v>3</v>
      </c>
      <c r="H2357" s="165">
        <v>2</v>
      </c>
      <c r="I2357" s="95" t="str" cm="1">
        <f t="array" ref="I2357">_xlfn.IFS(H2357&gt;G2357,"W",H2357&lt;G2357,"L",H2357=G2357,"---")</f>
        <v>L</v>
      </c>
      <c r="J2357" s="95">
        <f t="shared" si="153"/>
        <v>0</v>
      </c>
      <c r="K2357" s="95" t="str">
        <f t="shared" si="151"/>
        <v>NYC</v>
      </c>
      <c r="L2357" s="95">
        <v>17</v>
      </c>
      <c r="M2357" s="95">
        <f>COUNTIF($D$3:K2357,K2357)</f>
        <v>148</v>
      </c>
    </row>
    <row r="2358" spans="1:13" x14ac:dyDescent="0.25">
      <c r="A2358" s="95">
        <v>2356</v>
      </c>
      <c r="B2358" s="95">
        <f>COUNTIF($D$3:K2358,D2358)</f>
        <v>148</v>
      </c>
      <c r="C2358" s="95">
        <v>8</v>
      </c>
      <c r="D2358" s="95" t="str">
        <f t="shared" si="150"/>
        <v>MIL</v>
      </c>
      <c r="E2358" s="95">
        <f t="shared" si="152"/>
        <v>0</v>
      </c>
      <c r="F2358" s="95" t="str" cm="1">
        <f t="array" ref="F2358">_xlfn.IFS(G2358&gt;H2358,"W",G2358&lt;H2358,"L",G2358=H2358,"---")</f>
        <v>L</v>
      </c>
      <c r="G2358" s="165">
        <v>2</v>
      </c>
      <c r="H2358" s="165">
        <v>3</v>
      </c>
      <c r="I2358" s="95" t="str" cm="1">
        <f t="array" ref="I2358">_xlfn.IFS(H2358&gt;G2358,"W",H2358&lt;G2358,"L",H2358=G2358,"---")</f>
        <v>W</v>
      </c>
      <c r="J2358" s="95">
        <f t="shared" si="153"/>
        <v>1</v>
      </c>
      <c r="K2358" s="95" t="str">
        <f t="shared" si="151"/>
        <v>PHI</v>
      </c>
      <c r="L2358" s="95">
        <v>18</v>
      </c>
      <c r="M2358" s="95">
        <f>COUNTIF($D$3:K2358,K2358)</f>
        <v>148</v>
      </c>
    </row>
    <row r="2359" spans="1:13" x14ac:dyDescent="0.25">
      <c r="A2359" s="95">
        <v>2357</v>
      </c>
      <c r="B2359" s="95">
        <f>COUNTIF($D$3:K2359,D2359)</f>
        <v>148</v>
      </c>
      <c r="C2359" s="95">
        <v>1</v>
      </c>
      <c r="D2359" s="95" t="str">
        <f t="shared" si="150"/>
        <v>NYS</v>
      </c>
      <c r="E2359" s="95">
        <f t="shared" si="152"/>
        <v>1</v>
      </c>
      <c r="F2359" s="95" t="str" cm="1">
        <f t="array" ref="F2359">_xlfn.IFS(G2359&gt;H2359,"W",G2359&lt;H2359,"L",G2359=H2359,"---")</f>
        <v>W</v>
      </c>
      <c r="G2359" s="165">
        <v>9</v>
      </c>
      <c r="H2359" s="165">
        <v>5</v>
      </c>
      <c r="I2359" s="95" t="str" cm="1">
        <f t="array" ref="I2359">_xlfn.IFS(H2359&gt;G2359,"W",H2359&lt;G2359,"L",H2359=G2359,"---")</f>
        <v>L</v>
      </c>
      <c r="J2359" s="95">
        <f t="shared" si="153"/>
        <v>0</v>
      </c>
      <c r="K2359" s="95" t="str">
        <f t="shared" si="151"/>
        <v>BKN</v>
      </c>
      <c r="L2359" s="95">
        <v>19</v>
      </c>
      <c r="M2359" s="95">
        <f>COUNTIF($D$3:K2359,K2359)</f>
        <v>148</v>
      </c>
    </row>
    <row r="2360" spans="1:13" x14ac:dyDescent="0.25">
      <c r="A2360" s="95">
        <v>2358</v>
      </c>
      <c r="B2360" s="95">
        <f>COUNTIF($D$3:K2360,D2360)</f>
        <v>148</v>
      </c>
      <c r="C2360" s="95">
        <v>2</v>
      </c>
      <c r="D2360" s="95" t="str">
        <f t="shared" si="150"/>
        <v>BOS</v>
      </c>
      <c r="E2360" s="95">
        <f t="shared" si="152"/>
        <v>1</v>
      </c>
      <c r="F2360" s="95" t="str" cm="1">
        <f t="array" ref="F2360">_xlfn.IFS(G2360&gt;H2360,"W",G2360&lt;H2360,"L",G2360=H2360,"---")</f>
        <v>W</v>
      </c>
      <c r="G2360" s="165">
        <v>5</v>
      </c>
      <c r="H2360" s="165">
        <v>3</v>
      </c>
      <c r="I2360" s="95" t="str" cm="1">
        <f t="array" ref="I2360">_xlfn.IFS(H2360&gt;G2360,"W",H2360&lt;G2360,"L",H2360=G2360,"---")</f>
        <v>L</v>
      </c>
      <c r="J2360" s="95">
        <f t="shared" si="153"/>
        <v>0</v>
      </c>
      <c r="K2360" s="95" t="str">
        <f t="shared" si="151"/>
        <v>WAS</v>
      </c>
      <c r="L2360" s="95">
        <v>20</v>
      </c>
      <c r="M2360" s="95">
        <f>COUNTIF($D$3:K2360,K2360)</f>
        <v>148</v>
      </c>
    </row>
    <row r="2361" spans="1:13" x14ac:dyDescent="0.25">
      <c r="A2361" s="95">
        <v>2359</v>
      </c>
      <c r="B2361" s="95">
        <f>COUNTIF($D$3:K2361,D2361)</f>
        <v>148</v>
      </c>
      <c r="C2361" s="95">
        <v>3</v>
      </c>
      <c r="D2361" s="95" t="str">
        <f t="shared" si="150"/>
        <v>BAL</v>
      </c>
      <c r="E2361" s="95">
        <f t="shared" si="152"/>
        <v>0</v>
      </c>
      <c r="F2361" s="95" t="str" cm="1">
        <f t="array" ref="F2361">_xlfn.IFS(G2361&gt;H2361,"W",G2361&lt;H2361,"L",G2361=H2361,"---")</f>
        <v>L</v>
      </c>
      <c r="G2361" s="165">
        <v>4</v>
      </c>
      <c r="H2361" s="165">
        <v>7</v>
      </c>
      <c r="I2361" s="95" t="str" cm="1">
        <f t="array" ref="I2361">_xlfn.IFS(H2361&gt;G2361,"W",H2361&lt;G2361,"L",H2361=G2361,"---")</f>
        <v>W</v>
      </c>
      <c r="J2361" s="95">
        <f t="shared" si="153"/>
        <v>1</v>
      </c>
      <c r="K2361" s="95" t="str">
        <f t="shared" si="151"/>
        <v>PIT</v>
      </c>
      <c r="L2361" s="95">
        <v>21</v>
      </c>
      <c r="M2361" s="95">
        <f>COUNTIF($D$3:K2361,K2361)</f>
        <v>148</v>
      </c>
    </row>
    <row r="2362" spans="1:13" x14ac:dyDescent="0.25">
      <c r="A2362" s="95">
        <v>2360</v>
      </c>
      <c r="B2362" s="95">
        <f>COUNTIF($D$3:K2362,D2362)</f>
        <v>148</v>
      </c>
      <c r="C2362" s="95">
        <v>4</v>
      </c>
      <c r="D2362" s="95" t="str">
        <f t="shared" si="150"/>
        <v>CLE</v>
      </c>
      <c r="E2362" s="95">
        <f t="shared" si="152"/>
        <v>0</v>
      </c>
      <c r="F2362" s="95" t="str" cm="1">
        <f t="array" ref="F2362">_xlfn.IFS(G2362&gt;H2362,"W",G2362&lt;H2362,"L",G2362=H2362,"---")</f>
        <v>L</v>
      </c>
      <c r="G2362" s="165">
        <v>3</v>
      </c>
      <c r="H2362" s="165">
        <v>5</v>
      </c>
      <c r="I2362" s="95" t="str" cm="1">
        <f t="array" ref="I2362">_xlfn.IFS(H2362&gt;G2362,"W",H2362&lt;G2362,"L",H2362=G2362,"---")</f>
        <v>W</v>
      </c>
      <c r="J2362" s="95">
        <f t="shared" si="153"/>
        <v>1</v>
      </c>
      <c r="K2362" s="95" t="str">
        <f t="shared" si="151"/>
        <v>ATL</v>
      </c>
      <c r="L2362" s="95">
        <v>22</v>
      </c>
      <c r="M2362" s="95">
        <f>COUNTIF($D$3:K2362,K2362)</f>
        <v>148</v>
      </c>
    </row>
    <row r="2363" spans="1:13" x14ac:dyDescent="0.25">
      <c r="A2363" s="95">
        <v>2361</v>
      </c>
      <c r="B2363" s="95">
        <f>COUNTIF($D$3:K2363,D2363)</f>
        <v>148</v>
      </c>
      <c r="C2363" s="95">
        <v>5</v>
      </c>
      <c r="D2363" s="95" t="str">
        <f t="shared" si="150"/>
        <v>DET</v>
      </c>
      <c r="E2363" s="95">
        <f t="shared" si="152"/>
        <v>1</v>
      </c>
      <c r="F2363" s="95" t="str" cm="1">
        <f t="array" ref="F2363">_xlfn.IFS(G2363&gt;H2363,"W",G2363&lt;H2363,"L",G2363=H2363,"---")</f>
        <v>W</v>
      </c>
      <c r="G2363" s="165">
        <v>4</v>
      </c>
      <c r="H2363" s="165">
        <v>2</v>
      </c>
      <c r="I2363" s="95" t="str" cm="1">
        <f t="array" ref="I2363">_xlfn.IFS(H2363&gt;G2363,"W",H2363&lt;G2363,"L",H2363=G2363,"---")</f>
        <v>L</v>
      </c>
      <c r="J2363" s="95">
        <f t="shared" si="153"/>
        <v>0</v>
      </c>
      <c r="K2363" s="95" t="str">
        <f t="shared" si="151"/>
        <v>MIA</v>
      </c>
      <c r="L2363" s="95">
        <v>23</v>
      </c>
      <c r="M2363" s="95">
        <f>COUNTIF($D$3:K2363,K2363)</f>
        <v>148</v>
      </c>
    </row>
    <row r="2364" spans="1:13" x14ac:dyDescent="0.25">
      <c r="A2364" s="95">
        <v>2362</v>
      </c>
      <c r="B2364" s="95">
        <f>COUNTIF($D$3:K2364,D2364)</f>
        <v>148</v>
      </c>
      <c r="C2364" s="95">
        <v>6</v>
      </c>
      <c r="D2364" s="95" t="str">
        <f t="shared" si="150"/>
        <v>ORL</v>
      </c>
      <c r="E2364" s="95">
        <f t="shared" si="152"/>
        <v>0</v>
      </c>
      <c r="F2364" s="95" t="str" cm="1">
        <f t="array" ref="F2364">_xlfn.IFS(G2364&gt;H2364,"W",G2364&lt;H2364,"L",G2364=H2364,"---")</f>
        <v>L</v>
      </c>
      <c r="G2364" s="165">
        <v>2</v>
      </c>
      <c r="H2364" s="165">
        <v>5</v>
      </c>
      <c r="I2364" s="95" t="str" cm="1">
        <f t="array" ref="I2364">_xlfn.IFS(H2364&gt;G2364,"W",H2364&lt;G2364,"L",H2364=G2364,"---")</f>
        <v>W</v>
      </c>
      <c r="J2364" s="95">
        <f t="shared" si="153"/>
        <v>1</v>
      </c>
      <c r="K2364" s="95" t="str">
        <f t="shared" si="151"/>
        <v>CIN</v>
      </c>
      <c r="L2364" s="95">
        <v>24</v>
      </c>
      <c r="M2364" s="95">
        <f>COUNTIF($D$3:K2364,K2364)</f>
        <v>148</v>
      </c>
    </row>
    <row r="2365" spans="1:13" x14ac:dyDescent="0.25">
      <c r="A2365" s="95">
        <v>2363</v>
      </c>
      <c r="B2365" s="95">
        <f>COUNTIF($D$3:K2365,D2365)</f>
        <v>149</v>
      </c>
      <c r="C2365" s="95">
        <v>15</v>
      </c>
      <c r="D2365" s="95" t="str">
        <f t="shared" si="150"/>
        <v>DAL</v>
      </c>
      <c r="E2365" s="95">
        <f t="shared" si="152"/>
        <v>1</v>
      </c>
      <c r="F2365" s="95" t="str" cm="1">
        <f t="array" ref="F2365">_xlfn.IFS(G2365&gt;H2365,"W",G2365&lt;H2365,"L",G2365=H2365,"---")</f>
        <v>W</v>
      </c>
      <c r="G2365" s="165">
        <v>7</v>
      </c>
      <c r="H2365" s="165">
        <v>1</v>
      </c>
      <c r="I2365" s="95" t="str" cm="1">
        <f t="array" ref="I2365">_xlfn.IFS(H2365&gt;G2365,"W",H2365&lt;G2365,"L",H2365=G2365,"---")</f>
        <v>L</v>
      </c>
      <c r="J2365" s="95">
        <f t="shared" si="153"/>
        <v>0</v>
      </c>
      <c r="K2365" s="95" t="str">
        <f t="shared" si="151"/>
        <v>CHC</v>
      </c>
      <c r="L2365" s="95">
        <v>25</v>
      </c>
      <c r="M2365" s="95">
        <f>COUNTIF($D$3:K2365,K2365)</f>
        <v>148</v>
      </c>
    </row>
    <row r="2366" spans="1:13" x14ac:dyDescent="0.25">
      <c r="A2366" s="95">
        <v>2364</v>
      </c>
      <c r="B2366" s="95">
        <f>COUNTIF($D$3:K2366,D2366)</f>
        <v>148</v>
      </c>
      <c r="C2366" s="95">
        <v>16</v>
      </c>
      <c r="D2366" s="95" t="str">
        <f t="shared" si="150"/>
        <v>HOU</v>
      </c>
      <c r="E2366" s="95">
        <f t="shared" si="152"/>
        <v>1</v>
      </c>
      <c r="F2366" s="95" t="str" cm="1">
        <f t="array" ref="F2366">_xlfn.IFS(G2366&gt;H2366,"W",G2366&lt;H2366,"L",G2366=H2366,"---")</f>
        <v>W</v>
      </c>
      <c r="G2366" s="165">
        <v>8</v>
      </c>
      <c r="H2366" s="165">
        <v>2</v>
      </c>
      <c r="I2366" s="95" t="str" cm="1">
        <f t="array" ref="I2366">_xlfn.IFS(H2366&gt;G2366,"W",H2366&lt;G2366,"L",H2366=G2366,"---")</f>
        <v>L</v>
      </c>
      <c r="J2366" s="95">
        <f t="shared" si="153"/>
        <v>0</v>
      </c>
      <c r="K2366" s="95" t="str">
        <f t="shared" si="151"/>
        <v>STL</v>
      </c>
      <c r="L2366" s="95">
        <v>26</v>
      </c>
      <c r="M2366" s="95">
        <f>COUNTIF($D$3:K2366,K2366)</f>
        <v>149</v>
      </c>
    </row>
    <row r="2367" spans="1:13" x14ac:dyDescent="0.25">
      <c r="A2367" s="95">
        <v>2365</v>
      </c>
      <c r="B2367" s="95">
        <f>COUNTIF($D$3:K2367,D2367)</f>
        <v>148</v>
      </c>
      <c r="C2367" s="95">
        <v>9</v>
      </c>
      <c r="D2367" s="95" t="str">
        <f t="shared" si="150"/>
        <v>SEA</v>
      </c>
      <c r="E2367" s="95">
        <f t="shared" si="152"/>
        <v>1</v>
      </c>
      <c r="F2367" s="95" t="str" cm="1">
        <f t="array" ref="F2367">_xlfn.IFS(G2367&gt;H2367,"W",G2367&lt;H2367,"L",G2367=H2367,"---")</f>
        <v>W</v>
      </c>
      <c r="G2367" s="165">
        <v>7</v>
      </c>
      <c r="H2367" s="165">
        <v>4</v>
      </c>
      <c r="I2367" s="95" t="str" cm="1">
        <f t="array" ref="I2367">_xlfn.IFS(H2367&gt;G2367,"W",H2367&lt;G2367,"L",H2367=G2367,"---")</f>
        <v>L</v>
      </c>
      <c r="J2367" s="95">
        <f t="shared" si="153"/>
        <v>0</v>
      </c>
      <c r="K2367" s="95" t="str">
        <f t="shared" si="151"/>
        <v>OKC</v>
      </c>
      <c r="L2367" s="95">
        <v>27</v>
      </c>
      <c r="M2367" s="95">
        <f>COUNTIF($D$3:K2367,K2367)</f>
        <v>148</v>
      </c>
    </row>
    <row r="2368" spans="1:13" x14ac:dyDescent="0.25">
      <c r="A2368" s="95">
        <v>2366</v>
      </c>
      <c r="B2368" s="95">
        <f>COUNTIF($D$3:K2368,D2368)</f>
        <v>149</v>
      </c>
      <c r="C2368" s="95">
        <v>10</v>
      </c>
      <c r="D2368" s="95" t="str">
        <f t="shared" si="150"/>
        <v>OAK</v>
      </c>
      <c r="E2368" s="95">
        <f t="shared" si="152"/>
        <v>0</v>
      </c>
      <c r="F2368" s="95" t="str" cm="1">
        <f t="array" ref="F2368">_xlfn.IFS(G2368&gt;H2368,"W",G2368&lt;H2368,"L",G2368=H2368,"---")</f>
        <v>L</v>
      </c>
      <c r="G2368" s="165">
        <v>4</v>
      </c>
      <c r="H2368" s="165">
        <v>6</v>
      </c>
      <c r="I2368" s="95" t="str" cm="1">
        <f t="array" ref="I2368">_xlfn.IFS(H2368&gt;G2368,"W",H2368&lt;G2368,"L",H2368=G2368,"---")</f>
        <v>W</v>
      </c>
      <c r="J2368" s="95">
        <f t="shared" si="153"/>
        <v>1</v>
      </c>
      <c r="K2368" s="95" t="str">
        <f t="shared" si="151"/>
        <v>COL</v>
      </c>
      <c r="L2368" s="95">
        <v>28</v>
      </c>
      <c r="M2368" s="95">
        <f>COUNTIF($D$3:K2368,K2368)</f>
        <v>148</v>
      </c>
    </row>
    <row r="2369" spans="1:13" x14ac:dyDescent="0.25">
      <c r="A2369" s="95">
        <v>2367</v>
      </c>
      <c r="B2369" s="95">
        <f>COUNTIF($D$3:K2369,D2369)</f>
        <v>148</v>
      </c>
      <c r="C2369" s="95">
        <v>11</v>
      </c>
      <c r="D2369" s="95" t="str">
        <f t="shared" si="150"/>
        <v>LAA</v>
      </c>
      <c r="E2369" s="95">
        <f t="shared" si="152"/>
        <v>1</v>
      </c>
      <c r="F2369" s="95" t="str" cm="1">
        <f t="array" ref="F2369">_xlfn.IFS(G2369&gt;H2369,"W",G2369&lt;H2369,"L",G2369=H2369,"---")</f>
        <v>W</v>
      </c>
      <c r="G2369" s="165">
        <v>3</v>
      </c>
      <c r="H2369" s="165">
        <v>2</v>
      </c>
      <c r="I2369" s="95" t="str" cm="1">
        <f t="array" ref="I2369">_xlfn.IFS(H2369&gt;G2369,"W",H2369&lt;G2369,"L",H2369=G2369,"---")</f>
        <v>L</v>
      </c>
      <c r="J2369" s="95">
        <f t="shared" si="153"/>
        <v>0</v>
      </c>
      <c r="K2369" s="95" t="str">
        <f t="shared" si="151"/>
        <v>LAP</v>
      </c>
      <c r="L2369" s="95">
        <v>29</v>
      </c>
      <c r="M2369" s="95">
        <f>COUNTIF($D$3:K2369,K2369)</f>
        <v>148</v>
      </c>
    </row>
    <row r="2370" spans="1:13" x14ac:dyDescent="0.25">
      <c r="A2370" s="95">
        <v>2368</v>
      </c>
      <c r="B2370" s="95">
        <f>COUNTIF($D$3:K2370,D2370)</f>
        <v>148</v>
      </c>
      <c r="C2370" s="95">
        <v>12</v>
      </c>
      <c r="D2370" s="95" t="str">
        <f t="shared" si="150"/>
        <v>CHR</v>
      </c>
      <c r="E2370" s="95">
        <f t="shared" si="152"/>
        <v>1</v>
      </c>
      <c r="F2370" s="95" t="str" cm="1">
        <f t="array" ref="F2370">_xlfn.IFS(G2370&gt;H2370,"W",G2370&lt;H2370,"L",G2370=H2370,"---")</f>
        <v>W</v>
      </c>
      <c r="G2370" s="165">
        <v>8</v>
      </c>
      <c r="H2370" s="165">
        <v>1</v>
      </c>
      <c r="I2370" s="95" t="str" cm="1">
        <f t="array" ref="I2370">_xlfn.IFS(H2370&gt;G2370,"W",H2370&lt;G2370,"L",H2370=G2370,"---")</f>
        <v>L</v>
      </c>
      <c r="J2370" s="95">
        <f t="shared" si="153"/>
        <v>0</v>
      </c>
      <c r="K2370" s="95" t="str">
        <f t="shared" si="151"/>
        <v>PHX</v>
      </c>
      <c r="L2370" s="95">
        <v>30</v>
      </c>
      <c r="M2370" s="95">
        <f>COUNTIF($D$3:K2370,K2370)</f>
        <v>148</v>
      </c>
    </row>
    <row r="2371" spans="1:13" x14ac:dyDescent="0.25">
      <c r="A2371" s="95">
        <v>2369</v>
      </c>
      <c r="B2371" s="95">
        <f>COUNTIF($D$3:K2371,D2371)</f>
        <v>148</v>
      </c>
      <c r="C2371" s="95">
        <v>13</v>
      </c>
      <c r="D2371" s="95" t="str">
        <f t="shared" si="150"/>
        <v>KCM</v>
      </c>
      <c r="E2371" s="95">
        <f t="shared" si="152"/>
        <v>0</v>
      </c>
      <c r="F2371" s="95" t="str" cm="1">
        <f t="array" ref="F2371">_xlfn.IFS(G2371&gt;H2371,"W",G2371&lt;H2371,"L",G2371=H2371,"---")</f>
        <v>L</v>
      </c>
      <c r="G2371" s="165">
        <v>3</v>
      </c>
      <c r="H2371" s="165">
        <v>6</v>
      </c>
      <c r="I2371" s="95" t="str" cm="1">
        <f t="array" ref="I2371">_xlfn.IFS(H2371&gt;G2371,"W",H2371&lt;G2371,"L",H2371=G2371,"---")</f>
        <v>W</v>
      </c>
      <c r="J2371" s="95">
        <f t="shared" si="153"/>
        <v>1</v>
      </c>
      <c r="K2371" s="95" t="str">
        <f t="shared" si="151"/>
        <v>SDT</v>
      </c>
      <c r="L2371" s="95">
        <v>31</v>
      </c>
      <c r="M2371" s="95">
        <f>COUNTIF($D$3:K2371,K2371)</f>
        <v>149</v>
      </c>
    </row>
    <row r="2372" spans="1:13" x14ac:dyDescent="0.25">
      <c r="A2372" s="95">
        <v>2370</v>
      </c>
      <c r="B2372" s="95">
        <f>COUNTIF($D$3:K2372,D2372)</f>
        <v>148</v>
      </c>
      <c r="C2372" s="95">
        <v>14</v>
      </c>
      <c r="D2372" s="95" t="str">
        <f t="shared" ref="D2372:D2435" si="154">_xlfn.XLOOKUP($C2372,$O$3:$O$34,$P$3:$P$34,"---",0,1)</f>
        <v>MIN</v>
      </c>
      <c r="E2372" s="95">
        <f t="shared" si="152"/>
        <v>0</v>
      </c>
      <c r="F2372" s="95" t="str" cm="1">
        <f t="array" ref="F2372">_xlfn.IFS(G2372&gt;H2372,"W",G2372&lt;H2372,"L",G2372=H2372,"---")</f>
        <v>L</v>
      </c>
      <c r="G2372" s="165">
        <v>1</v>
      </c>
      <c r="H2372" s="165">
        <v>9</v>
      </c>
      <c r="I2372" s="95" t="str" cm="1">
        <f t="array" ref="I2372">_xlfn.IFS(H2372&gt;G2372,"W",H2372&lt;G2372,"L",H2372=G2372,"---")</f>
        <v>W</v>
      </c>
      <c r="J2372" s="95">
        <f t="shared" si="153"/>
        <v>1</v>
      </c>
      <c r="K2372" s="95" t="str">
        <f t="shared" ref="K2372:K2435" si="155">_xlfn.XLOOKUP($L2372,$O$3:$O$34,$P$3:$P$34,"---",0,1)</f>
        <v>SFN</v>
      </c>
      <c r="L2372" s="95">
        <v>32</v>
      </c>
      <c r="M2372" s="95">
        <f>COUNTIF($D$3:K2372,K2372)</f>
        <v>148</v>
      </c>
    </row>
    <row r="2373" spans="1:13" x14ac:dyDescent="0.25">
      <c r="A2373" s="95">
        <v>2371</v>
      </c>
      <c r="B2373" s="95">
        <f>COUNTIF($D$3:K2373,D2373)</f>
        <v>149</v>
      </c>
      <c r="C2373" s="95">
        <v>7</v>
      </c>
      <c r="D2373" s="95" t="str">
        <f t="shared" si="154"/>
        <v>IND</v>
      </c>
      <c r="E2373" s="95">
        <f t="shared" si="152"/>
        <v>0</v>
      </c>
      <c r="F2373" s="95" t="str" cm="1">
        <f t="array" ref="F2373">_xlfn.IFS(G2373&gt;H2373,"W",G2373&lt;H2373,"L",G2373=H2373,"---")</f>
        <v>L</v>
      </c>
      <c r="G2373" s="165">
        <v>3</v>
      </c>
      <c r="H2373" s="165">
        <v>7</v>
      </c>
      <c r="I2373" s="95" t="str" cm="1">
        <f t="array" ref="I2373">_xlfn.IFS(H2373&gt;G2373,"W",H2373&lt;G2373,"L",H2373=G2373,"---")</f>
        <v>W</v>
      </c>
      <c r="J2373" s="95">
        <f t="shared" si="153"/>
        <v>1</v>
      </c>
      <c r="K2373" s="95" t="str">
        <f t="shared" si="155"/>
        <v>NYC</v>
      </c>
      <c r="L2373" s="95">
        <v>17</v>
      </c>
      <c r="M2373" s="95">
        <f>COUNTIF($D$3:K2373,K2373)</f>
        <v>149</v>
      </c>
    </row>
    <row r="2374" spans="1:13" x14ac:dyDescent="0.25">
      <c r="A2374" s="95">
        <v>2372</v>
      </c>
      <c r="B2374" s="95">
        <f>COUNTIF($D$3:K2374,D2374)</f>
        <v>149</v>
      </c>
      <c r="C2374" s="95">
        <v>8</v>
      </c>
      <c r="D2374" s="95" t="str">
        <f t="shared" si="154"/>
        <v>MIL</v>
      </c>
      <c r="E2374" s="95">
        <f t="shared" si="152"/>
        <v>1</v>
      </c>
      <c r="F2374" s="95" t="str" cm="1">
        <f t="array" ref="F2374">_xlfn.IFS(G2374&gt;H2374,"W",G2374&lt;H2374,"L",G2374=H2374,"---")</f>
        <v>W</v>
      </c>
      <c r="G2374" s="165">
        <v>11</v>
      </c>
      <c r="H2374" s="165">
        <v>10</v>
      </c>
      <c r="I2374" s="95" t="str" cm="1">
        <f t="array" ref="I2374">_xlfn.IFS(H2374&gt;G2374,"W",H2374&lt;G2374,"L",H2374=G2374,"---")</f>
        <v>L</v>
      </c>
      <c r="J2374" s="95">
        <f t="shared" si="153"/>
        <v>0</v>
      </c>
      <c r="K2374" s="95" t="str">
        <f t="shared" si="155"/>
        <v>PHI</v>
      </c>
      <c r="L2374" s="95">
        <v>18</v>
      </c>
      <c r="M2374" s="95">
        <f>COUNTIF($D$3:K2374,K2374)</f>
        <v>149</v>
      </c>
    </row>
    <row r="2375" spans="1:13" x14ac:dyDescent="0.25">
      <c r="A2375" s="95">
        <v>2373</v>
      </c>
      <c r="B2375" s="95">
        <f>COUNTIF($D$3:K2375,D2375)</f>
        <v>149</v>
      </c>
      <c r="C2375" s="95">
        <v>1</v>
      </c>
      <c r="D2375" s="95" t="str">
        <f t="shared" si="154"/>
        <v>NYS</v>
      </c>
      <c r="E2375" s="95">
        <f t="shared" si="152"/>
        <v>0</v>
      </c>
      <c r="F2375" s="95" t="str" cm="1">
        <f t="array" ref="F2375">_xlfn.IFS(G2375&gt;H2375,"W",G2375&lt;H2375,"L",G2375=H2375,"---")</f>
        <v>L</v>
      </c>
      <c r="G2375" s="165">
        <v>2</v>
      </c>
      <c r="H2375" s="165">
        <v>8</v>
      </c>
      <c r="I2375" s="95" t="str" cm="1">
        <f t="array" ref="I2375">_xlfn.IFS(H2375&gt;G2375,"W",H2375&lt;G2375,"L",H2375=G2375,"---")</f>
        <v>W</v>
      </c>
      <c r="J2375" s="95">
        <f t="shared" si="153"/>
        <v>1</v>
      </c>
      <c r="K2375" s="95" t="str">
        <f t="shared" si="155"/>
        <v>BKN</v>
      </c>
      <c r="L2375" s="95">
        <v>19</v>
      </c>
      <c r="M2375" s="95">
        <f>COUNTIF($D$3:K2375,K2375)</f>
        <v>149</v>
      </c>
    </row>
    <row r="2376" spans="1:13" x14ac:dyDescent="0.25">
      <c r="A2376" s="95">
        <v>2374</v>
      </c>
      <c r="B2376" s="95">
        <f>COUNTIF($D$3:K2376,D2376)</f>
        <v>149</v>
      </c>
      <c r="C2376" s="95">
        <v>2</v>
      </c>
      <c r="D2376" s="95" t="str">
        <f t="shared" si="154"/>
        <v>BOS</v>
      </c>
      <c r="E2376" s="95">
        <f t="shared" si="152"/>
        <v>1</v>
      </c>
      <c r="F2376" s="95" t="str" cm="1">
        <f t="array" ref="F2376">_xlfn.IFS(G2376&gt;H2376,"W",G2376&lt;H2376,"L",G2376=H2376,"---")</f>
        <v>W</v>
      </c>
      <c r="G2376" s="165">
        <v>11</v>
      </c>
      <c r="H2376" s="165">
        <v>8</v>
      </c>
      <c r="I2376" s="95" t="str" cm="1">
        <f t="array" ref="I2376">_xlfn.IFS(H2376&gt;G2376,"W",H2376&lt;G2376,"L",H2376=G2376,"---")</f>
        <v>L</v>
      </c>
      <c r="J2376" s="95">
        <f t="shared" si="153"/>
        <v>0</v>
      </c>
      <c r="K2376" s="95" t="str">
        <f t="shared" si="155"/>
        <v>WAS</v>
      </c>
      <c r="L2376" s="95">
        <v>20</v>
      </c>
      <c r="M2376" s="95">
        <f>COUNTIF($D$3:K2376,K2376)</f>
        <v>149</v>
      </c>
    </row>
    <row r="2377" spans="1:13" x14ac:dyDescent="0.25">
      <c r="A2377" s="95">
        <v>2375</v>
      </c>
      <c r="B2377" s="95">
        <f>COUNTIF($D$3:K2377,D2377)</f>
        <v>149</v>
      </c>
      <c r="C2377" s="95">
        <v>3</v>
      </c>
      <c r="D2377" s="95" t="str">
        <f t="shared" si="154"/>
        <v>BAL</v>
      </c>
      <c r="E2377" s="95">
        <f t="shared" si="152"/>
        <v>1</v>
      </c>
      <c r="F2377" s="95" t="str" cm="1">
        <f t="array" ref="F2377">_xlfn.IFS(G2377&gt;H2377,"W",G2377&lt;H2377,"L",G2377=H2377,"---")</f>
        <v>W</v>
      </c>
      <c r="G2377" s="165">
        <v>5</v>
      </c>
      <c r="H2377" s="165">
        <v>4</v>
      </c>
      <c r="I2377" s="95" t="str" cm="1">
        <f t="array" ref="I2377">_xlfn.IFS(H2377&gt;G2377,"W",H2377&lt;G2377,"L",H2377=G2377,"---")</f>
        <v>L</v>
      </c>
      <c r="J2377" s="95">
        <f t="shared" si="153"/>
        <v>0</v>
      </c>
      <c r="K2377" s="95" t="str">
        <f t="shared" si="155"/>
        <v>PIT</v>
      </c>
      <c r="L2377" s="95">
        <v>21</v>
      </c>
      <c r="M2377" s="95">
        <f>COUNTIF($D$3:K2377,K2377)</f>
        <v>149</v>
      </c>
    </row>
    <row r="2378" spans="1:13" x14ac:dyDescent="0.25">
      <c r="A2378" s="95">
        <v>2376</v>
      </c>
      <c r="B2378" s="95">
        <f>COUNTIF($D$3:K2378,D2378)</f>
        <v>149</v>
      </c>
      <c r="C2378" s="95">
        <v>4</v>
      </c>
      <c r="D2378" s="95" t="str">
        <f t="shared" si="154"/>
        <v>CLE</v>
      </c>
      <c r="E2378" s="95">
        <f t="shared" si="152"/>
        <v>1</v>
      </c>
      <c r="F2378" s="95" t="str" cm="1">
        <f t="array" ref="F2378">_xlfn.IFS(G2378&gt;H2378,"W",G2378&lt;H2378,"L",G2378=H2378,"---")</f>
        <v>W</v>
      </c>
      <c r="G2378" s="165">
        <v>8</v>
      </c>
      <c r="H2378" s="165">
        <v>2</v>
      </c>
      <c r="I2378" s="95" t="str" cm="1">
        <f t="array" ref="I2378">_xlfn.IFS(H2378&gt;G2378,"W",H2378&lt;G2378,"L",H2378=G2378,"---")</f>
        <v>L</v>
      </c>
      <c r="J2378" s="95">
        <f t="shared" si="153"/>
        <v>0</v>
      </c>
      <c r="K2378" s="95" t="str">
        <f t="shared" si="155"/>
        <v>ATL</v>
      </c>
      <c r="L2378" s="95">
        <v>22</v>
      </c>
      <c r="M2378" s="95">
        <f>COUNTIF($D$3:K2378,K2378)</f>
        <v>149</v>
      </c>
    </row>
    <row r="2379" spans="1:13" x14ac:dyDescent="0.25">
      <c r="A2379" s="95">
        <v>2377</v>
      </c>
      <c r="B2379" s="95">
        <f>COUNTIF($D$3:K2379,D2379)</f>
        <v>149</v>
      </c>
      <c r="C2379" s="95">
        <v>5</v>
      </c>
      <c r="D2379" s="95" t="str">
        <f t="shared" si="154"/>
        <v>DET</v>
      </c>
      <c r="E2379" s="95">
        <f t="shared" si="152"/>
        <v>1</v>
      </c>
      <c r="F2379" s="95" t="str" cm="1">
        <f t="array" ref="F2379">_xlfn.IFS(G2379&gt;H2379,"W",G2379&lt;H2379,"L",G2379=H2379,"---")</f>
        <v>W</v>
      </c>
      <c r="G2379" s="165">
        <v>5</v>
      </c>
      <c r="H2379" s="165">
        <v>3</v>
      </c>
      <c r="I2379" s="95" t="str" cm="1">
        <f t="array" ref="I2379">_xlfn.IFS(H2379&gt;G2379,"W",H2379&lt;G2379,"L",H2379=G2379,"---")</f>
        <v>L</v>
      </c>
      <c r="J2379" s="95">
        <f t="shared" si="153"/>
        <v>0</v>
      </c>
      <c r="K2379" s="95" t="str">
        <f t="shared" si="155"/>
        <v>MIA</v>
      </c>
      <c r="L2379" s="95">
        <v>23</v>
      </c>
      <c r="M2379" s="95">
        <f>COUNTIF($D$3:K2379,K2379)</f>
        <v>149</v>
      </c>
    </row>
    <row r="2380" spans="1:13" x14ac:dyDescent="0.25">
      <c r="A2380" s="95">
        <v>2378</v>
      </c>
      <c r="B2380" s="95">
        <f>COUNTIF($D$3:K2380,D2380)</f>
        <v>149</v>
      </c>
      <c r="C2380" s="95">
        <v>6</v>
      </c>
      <c r="D2380" s="95" t="str">
        <f t="shared" si="154"/>
        <v>ORL</v>
      </c>
      <c r="E2380" s="95">
        <f t="shared" si="152"/>
        <v>1</v>
      </c>
      <c r="F2380" s="95" t="str" cm="1">
        <f t="array" ref="F2380">_xlfn.IFS(G2380&gt;H2380,"W",G2380&lt;H2380,"L",G2380=H2380,"---")</f>
        <v>W</v>
      </c>
      <c r="G2380" s="165">
        <v>20</v>
      </c>
      <c r="H2380" s="165">
        <v>2</v>
      </c>
      <c r="I2380" s="95" t="str" cm="1">
        <f t="array" ref="I2380">_xlfn.IFS(H2380&gt;G2380,"W",H2380&lt;G2380,"L",H2380=G2380,"---")</f>
        <v>L</v>
      </c>
      <c r="J2380" s="95">
        <f t="shared" si="153"/>
        <v>0</v>
      </c>
      <c r="K2380" s="95" t="str">
        <f t="shared" si="155"/>
        <v>CIN</v>
      </c>
      <c r="L2380" s="95">
        <v>24</v>
      </c>
      <c r="M2380" s="95">
        <f>COUNTIF($D$3:K2380,K2380)</f>
        <v>149</v>
      </c>
    </row>
    <row r="2381" spans="1:13" x14ac:dyDescent="0.25">
      <c r="A2381" s="95">
        <v>2379</v>
      </c>
      <c r="B2381" s="95">
        <f>COUNTIF($D$3:K2381,D2381)</f>
        <v>150</v>
      </c>
      <c r="C2381" s="95">
        <v>15</v>
      </c>
      <c r="D2381" s="95" t="str">
        <f t="shared" si="154"/>
        <v>DAL</v>
      </c>
      <c r="E2381" s="95">
        <f t="shared" si="152"/>
        <v>0</v>
      </c>
      <c r="F2381" s="95" t="str" cm="1">
        <f t="array" ref="F2381">_xlfn.IFS(G2381&gt;H2381,"W",G2381&lt;H2381,"L",G2381=H2381,"---")</f>
        <v>L</v>
      </c>
      <c r="G2381" s="165">
        <v>1</v>
      </c>
      <c r="H2381" s="165">
        <v>4</v>
      </c>
      <c r="I2381" s="95" t="str" cm="1">
        <f t="array" ref="I2381">_xlfn.IFS(H2381&gt;G2381,"W",H2381&lt;G2381,"L",H2381=G2381,"---")</f>
        <v>W</v>
      </c>
      <c r="J2381" s="95">
        <f t="shared" si="153"/>
        <v>1</v>
      </c>
      <c r="K2381" s="95" t="str">
        <f t="shared" si="155"/>
        <v>CHC</v>
      </c>
      <c r="L2381" s="95">
        <v>25</v>
      </c>
      <c r="M2381" s="95">
        <f>COUNTIF($D$3:K2381,K2381)</f>
        <v>149</v>
      </c>
    </row>
    <row r="2382" spans="1:13" x14ac:dyDescent="0.25">
      <c r="A2382" s="95">
        <v>2380</v>
      </c>
      <c r="B2382" s="95">
        <f>COUNTIF($D$3:K2382,D2382)</f>
        <v>149</v>
      </c>
      <c r="C2382" s="95">
        <v>16</v>
      </c>
      <c r="D2382" s="95" t="str">
        <f t="shared" si="154"/>
        <v>HOU</v>
      </c>
      <c r="E2382" s="95">
        <f t="shared" si="152"/>
        <v>0</v>
      </c>
      <c r="F2382" s="95" t="str" cm="1">
        <f t="array" ref="F2382">_xlfn.IFS(G2382&gt;H2382,"W",G2382&lt;H2382,"L",G2382=H2382,"---")</f>
        <v>L</v>
      </c>
      <c r="G2382" s="165">
        <v>0</v>
      </c>
      <c r="H2382" s="165">
        <v>2</v>
      </c>
      <c r="I2382" s="95" t="str" cm="1">
        <f t="array" ref="I2382">_xlfn.IFS(H2382&gt;G2382,"W",H2382&lt;G2382,"L",H2382=G2382,"---")</f>
        <v>W</v>
      </c>
      <c r="J2382" s="95">
        <f t="shared" si="153"/>
        <v>1</v>
      </c>
      <c r="K2382" s="95" t="str">
        <f t="shared" si="155"/>
        <v>STL</v>
      </c>
      <c r="L2382" s="95">
        <v>26</v>
      </c>
      <c r="M2382" s="95">
        <f>COUNTIF($D$3:K2382,K2382)</f>
        <v>150</v>
      </c>
    </row>
    <row r="2383" spans="1:13" x14ac:dyDescent="0.25">
      <c r="A2383" s="95">
        <v>2381</v>
      </c>
      <c r="B2383" s="95">
        <f>COUNTIF($D$3:K2383,D2383)</f>
        <v>149</v>
      </c>
      <c r="C2383" s="95">
        <v>9</v>
      </c>
      <c r="D2383" s="95" t="str">
        <f t="shared" si="154"/>
        <v>SEA</v>
      </c>
      <c r="E2383" s="95">
        <f t="shared" si="152"/>
        <v>0</v>
      </c>
      <c r="F2383" s="95" t="str" cm="1">
        <f t="array" ref="F2383">_xlfn.IFS(G2383&gt;H2383,"W",G2383&lt;H2383,"L",G2383=H2383,"---")</f>
        <v>L</v>
      </c>
      <c r="G2383" s="165">
        <v>2</v>
      </c>
      <c r="H2383" s="165">
        <v>3</v>
      </c>
      <c r="I2383" s="95" t="str" cm="1">
        <f t="array" ref="I2383">_xlfn.IFS(H2383&gt;G2383,"W",H2383&lt;G2383,"L",H2383=G2383,"---")</f>
        <v>W</v>
      </c>
      <c r="J2383" s="95">
        <f t="shared" si="153"/>
        <v>1</v>
      </c>
      <c r="K2383" s="95" t="str">
        <f t="shared" si="155"/>
        <v>OKC</v>
      </c>
      <c r="L2383" s="95">
        <v>27</v>
      </c>
      <c r="M2383" s="95">
        <f>COUNTIF($D$3:K2383,K2383)</f>
        <v>149</v>
      </c>
    </row>
    <row r="2384" spans="1:13" x14ac:dyDescent="0.25">
      <c r="A2384" s="95">
        <v>2382</v>
      </c>
      <c r="B2384" s="95">
        <f>COUNTIF($D$3:K2384,D2384)</f>
        <v>150</v>
      </c>
      <c r="C2384" s="95">
        <v>10</v>
      </c>
      <c r="D2384" s="95" t="str">
        <f t="shared" si="154"/>
        <v>OAK</v>
      </c>
      <c r="E2384" s="95">
        <f t="shared" si="152"/>
        <v>0</v>
      </c>
      <c r="F2384" s="95" t="str" cm="1">
        <f t="array" ref="F2384">_xlfn.IFS(G2384&gt;H2384,"W",G2384&lt;H2384,"L",G2384=H2384,"---")</f>
        <v>L</v>
      </c>
      <c r="G2384" s="165">
        <v>2</v>
      </c>
      <c r="H2384" s="165">
        <v>8</v>
      </c>
      <c r="I2384" s="95" t="str" cm="1">
        <f t="array" ref="I2384">_xlfn.IFS(H2384&gt;G2384,"W",H2384&lt;G2384,"L",H2384=G2384,"---")</f>
        <v>W</v>
      </c>
      <c r="J2384" s="95">
        <f t="shared" si="153"/>
        <v>1</v>
      </c>
      <c r="K2384" s="95" t="str">
        <f t="shared" si="155"/>
        <v>COL</v>
      </c>
      <c r="L2384" s="95">
        <v>28</v>
      </c>
      <c r="M2384" s="95">
        <f>COUNTIF($D$3:K2384,K2384)</f>
        <v>149</v>
      </c>
    </row>
    <row r="2385" spans="1:13" x14ac:dyDescent="0.25">
      <c r="A2385" s="95">
        <v>2383</v>
      </c>
      <c r="B2385" s="95">
        <f>COUNTIF($D$3:K2385,D2385)</f>
        <v>149</v>
      </c>
      <c r="C2385" s="95">
        <v>11</v>
      </c>
      <c r="D2385" s="95" t="str">
        <f t="shared" si="154"/>
        <v>LAA</v>
      </c>
      <c r="E2385" s="95">
        <f t="shared" si="152"/>
        <v>1</v>
      </c>
      <c r="F2385" s="95" t="str" cm="1">
        <f t="array" ref="F2385">_xlfn.IFS(G2385&gt;H2385,"W",G2385&lt;H2385,"L",G2385=H2385,"---")</f>
        <v>W</v>
      </c>
      <c r="G2385" s="165">
        <v>5</v>
      </c>
      <c r="H2385" s="165">
        <v>4</v>
      </c>
      <c r="I2385" s="95" t="str" cm="1">
        <f t="array" ref="I2385">_xlfn.IFS(H2385&gt;G2385,"W",H2385&lt;G2385,"L",H2385=G2385,"---")</f>
        <v>L</v>
      </c>
      <c r="J2385" s="95">
        <f t="shared" si="153"/>
        <v>0</v>
      </c>
      <c r="K2385" s="95" t="str">
        <f t="shared" si="155"/>
        <v>LAP</v>
      </c>
      <c r="L2385" s="95">
        <v>29</v>
      </c>
      <c r="M2385" s="95">
        <f>COUNTIF($D$3:K2385,K2385)</f>
        <v>149</v>
      </c>
    </row>
    <row r="2386" spans="1:13" x14ac:dyDescent="0.25">
      <c r="A2386" s="95">
        <v>2384</v>
      </c>
      <c r="B2386" s="95">
        <f>COUNTIF($D$3:K2386,D2386)</f>
        <v>149</v>
      </c>
      <c r="C2386" s="95">
        <v>12</v>
      </c>
      <c r="D2386" s="95" t="str">
        <f t="shared" si="154"/>
        <v>CHR</v>
      </c>
      <c r="E2386" s="95">
        <f t="shared" si="152"/>
        <v>0</v>
      </c>
      <c r="F2386" s="95" t="str" cm="1">
        <f t="array" ref="F2386">_xlfn.IFS(G2386&gt;H2386,"W",G2386&lt;H2386,"L",G2386=H2386,"---")</f>
        <v>L</v>
      </c>
      <c r="G2386" s="165">
        <v>5</v>
      </c>
      <c r="H2386" s="165">
        <v>8</v>
      </c>
      <c r="I2386" s="95" t="str" cm="1">
        <f t="array" ref="I2386">_xlfn.IFS(H2386&gt;G2386,"W",H2386&lt;G2386,"L",H2386=G2386,"---")</f>
        <v>W</v>
      </c>
      <c r="J2386" s="95">
        <f t="shared" si="153"/>
        <v>1</v>
      </c>
      <c r="K2386" s="95" t="str">
        <f t="shared" si="155"/>
        <v>PHX</v>
      </c>
      <c r="L2386" s="95">
        <v>30</v>
      </c>
      <c r="M2386" s="95">
        <f>COUNTIF($D$3:K2386,K2386)</f>
        <v>149</v>
      </c>
    </row>
    <row r="2387" spans="1:13" x14ac:dyDescent="0.25">
      <c r="A2387" s="95">
        <v>2385</v>
      </c>
      <c r="B2387" s="95">
        <f>COUNTIF($D$3:K2387,D2387)</f>
        <v>149</v>
      </c>
      <c r="C2387" s="95">
        <v>13</v>
      </c>
      <c r="D2387" s="95" t="str">
        <f t="shared" si="154"/>
        <v>KCM</v>
      </c>
      <c r="E2387" s="95">
        <f t="shared" si="152"/>
        <v>0</v>
      </c>
      <c r="F2387" s="95" t="str" cm="1">
        <f t="array" ref="F2387">_xlfn.IFS(G2387&gt;H2387,"W",G2387&lt;H2387,"L",G2387=H2387,"---")</f>
        <v>L</v>
      </c>
      <c r="G2387" s="165">
        <v>2</v>
      </c>
      <c r="H2387" s="165">
        <v>7</v>
      </c>
      <c r="I2387" s="95" t="str" cm="1">
        <f t="array" ref="I2387">_xlfn.IFS(H2387&gt;G2387,"W",H2387&lt;G2387,"L",H2387=G2387,"---")</f>
        <v>W</v>
      </c>
      <c r="J2387" s="95">
        <f t="shared" si="153"/>
        <v>1</v>
      </c>
      <c r="K2387" s="95" t="str">
        <f t="shared" si="155"/>
        <v>SDT</v>
      </c>
      <c r="L2387" s="95">
        <v>31</v>
      </c>
      <c r="M2387" s="95">
        <f>COUNTIF($D$3:K2387,K2387)</f>
        <v>150</v>
      </c>
    </row>
    <row r="2388" spans="1:13" x14ac:dyDescent="0.25">
      <c r="A2388" s="95">
        <v>2386</v>
      </c>
      <c r="B2388" s="95">
        <f>COUNTIF($D$3:K2388,D2388)</f>
        <v>149</v>
      </c>
      <c r="C2388" s="95">
        <v>14</v>
      </c>
      <c r="D2388" s="95" t="str">
        <f t="shared" si="154"/>
        <v>MIN</v>
      </c>
      <c r="E2388" s="95">
        <f t="shared" si="152"/>
        <v>0</v>
      </c>
      <c r="F2388" s="95" t="str" cm="1">
        <f t="array" ref="F2388">_xlfn.IFS(G2388&gt;H2388,"W",G2388&lt;H2388,"L",G2388=H2388,"---")</f>
        <v>L</v>
      </c>
      <c r="G2388" s="165">
        <v>3</v>
      </c>
      <c r="H2388" s="165">
        <v>7</v>
      </c>
      <c r="I2388" s="95" t="str" cm="1">
        <f t="array" ref="I2388">_xlfn.IFS(H2388&gt;G2388,"W",H2388&lt;G2388,"L",H2388=G2388,"---")</f>
        <v>W</v>
      </c>
      <c r="J2388" s="95">
        <f t="shared" si="153"/>
        <v>1</v>
      </c>
      <c r="K2388" s="95" t="str">
        <f t="shared" si="155"/>
        <v>SFN</v>
      </c>
      <c r="L2388" s="95">
        <v>32</v>
      </c>
      <c r="M2388" s="95">
        <f>COUNTIF($D$3:K2388,K2388)</f>
        <v>149</v>
      </c>
    </row>
    <row r="2389" spans="1:13" x14ac:dyDescent="0.25">
      <c r="A2389" s="95">
        <v>2387</v>
      </c>
      <c r="B2389" s="95">
        <f>COUNTIF($D$3:K2389,D2389)</f>
        <v>150</v>
      </c>
      <c r="C2389" s="95">
        <v>24</v>
      </c>
      <c r="D2389" s="95" t="str">
        <f t="shared" si="154"/>
        <v>CIN</v>
      </c>
      <c r="E2389" s="95">
        <f t="shared" si="152"/>
        <v>0</v>
      </c>
      <c r="F2389" s="95" t="str" cm="1">
        <f t="array" ref="F2389">_xlfn.IFS(G2389&gt;H2389,"W",G2389&lt;H2389,"L",G2389=H2389,"---")</f>
        <v>L</v>
      </c>
      <c r="G2389" s="165">
        <v>4</v>
      </c>
      <c r="H2389" s="165">
        <v>8</v>
      </c>
      <c r="I2389" s="95" t="str" cm="1">
        <f t="array" ref="I2389">_xlfn.IFS(H2389&gt;G2389,"W",H2389&lt;G2389,"L",H2389=G2389,"---")</f>
        <v>W</v>
      </c>
      <c r="J2389" s="95">
        <f t="shared" si="153"/>
        <v>1</v>
      </c>
      <c r="K2389" s="95" t="str">
        <f t="shared" si="155"/>
        <v>DET</v>
      </c>
      <c r="L2389" s="95">
        <v>5</v>
      </c>
      <c r="M2389" s="95">
        <f>COUNTIF($D$3:K2389,K2389)</f>
        <v>150</v>
      </c>
    </row>
    <row r="2390" spans="1:13" x14ac:dyDescent="0.25">
      <c r="A2390" s="95">
        <v>2388</v>
      </c>
      <c r="B2390" s="95">
        <f>COUNTIF($D$3:K2390,D2390)</f>
        <v>150</v>
      </c>
      <c r="C2390" s="95">
        <v>18</v>
      </c>
      <c r="D2390" s="95" t="str">
        <f t="shared" si="154"/>
        <v>PHI</v>
      </c>
      <c r="E2390" s="95">
        <f t="shared" si="152"/>
        <v>0</v>
      </c>
      <c r="F2390" s="95" t="str" cm="1">
        <f t="array" ref="F2390">_xlfn.IFS(G2390&gt;H2390,"W",G2390&lt;H2390,"L",G2390=H2390,"---")</f>
        <v>L</v>
      </c>
      <c r="G2390" s="165">
        <v>5</v>
      </c>
      <c r="H2390" s="165">
        <v>6</v>
      </c>
      <c r="I2390" s="95" t="str" cm="1">
        <f t="array" ref="I2390">_xlfn.IFS(H2390&gt;G2390,"W",H2390&lt;G2390,"L",H2390=G2390,"---")</f>
        <v>W</v>
      </c>
      <c r="J2390" s="95">
        <f t="shared" si="153"/>
        <v>1</v>
      </c>
      <c r="K2390" s="95" t="str">
        <f t="shared" si="155"/>
        <v>IND</v>
      </c>
      <c r="L2390" s="95">
        <v>7</v>
      </c>
      <c r="M2390" s="95">
        <f>COUNTIF($D$3:K2390,K2390)</f>
        <v>150</v>
      </c>
    </row>
    <row r="2391" spans="1:13" x14ac:dyDescent="0.25">
      <c r="A2391" s="95">
        <v>2389</v>
      </c>
      <c r="B2391" s="95">
        <f>COUNTIF($D$3:K2391,D2391)</f>
        <v>150</v>
      </c>
      <c r="C2391" s="95">
        <v>19</v>
      </c>
      <c r="D2391" s="95" t="str">
        <f t="shared" si="154"/>
        <v>BKN</v>
      </c>
      <c r="E2391" s="95">
        <f t="shared" si="152"/>
        <v>1</v>
      </c>
      <c r="F2391" s="95" t="str" cm="1">
        <f t="array" ref="F2391">_xlfn.IFS(G2391&gt;H2391,"W",G2391&lt;H2391,"L",G2391=H2391,"---")</f>
        <v>W</v>
      </c>
      <c r="G2391" s="165">
        <v>5</v>
      </c>
      <c r="H2391" s="165">
        <v>3</v>
      </c>
      <c r="I2391" s="95" t="str" cm="1">
        <f t="array" ref="I2391">_xlfn.IFS(H2391&gt;G2391,"W",H2391&lt;G2391,"L",H2391=G2391,"---")</f>
        <v>L</v>
      </c>
      <c r="J2391" s="95">
        <f t="shared" si="153"/>
        <v>0</v>
      </c>
      <c r="K2391" s="95" t="str">
        <f t="shared" si="155"/>
        <v>MIL</v>
      </c>
      <c r="L2391" s="95">
        <v>8</v>
      </c>
      <c r="M2391" s="95">
        <f>COUNTIF($D$3:K2391,K2391)</f>
        <v>150</v>
      </c>
    </row>
    <row r="2392" spans="1:13" x14ac:dyDescent="0.25">
      <c r="A2392" s="95">
        <v>2390</v>
      </c>
      <c r="B2392" s="95">
        <f>COUNTIF($D$3:K2392,D2392)</f>
        <v>150</v>
      </c>
      <c r="C2392" s="95">
        <v>27</v>
      </c>
      <c r="D2392" s="95" t="str">
        <f t="shared" si="154"/>
        <v>OKC</v>
      </c>
      <c r="E2392" s="95">
        <f t="shared" si="152"/>
        <v>0</v>
      </c>
      <c r="F2392" s="95" t="str" cm="1">
        <f t="array" ref="F2392">_xlfn.IFS(G2392&gt;H2392,"W",G2392&lt;H2392,"L",G2392=H2392,"---")</f>
        <v>L</v>
      </c>
      <c r="G2392" s="165">
        <v>1</v>
      </c>
      <c r="H2392" s="165">
        <v>8</v>
      </c>
      <c r="I2392" s="95" t="str" cm="1">
        <f t="array" ref="I2392">_xlfn.IFS(H2392&gt;G2392,"W",H2392&lt;G2392,"L",H2392=G2392,"---")</f>
        <v>W</v>
      </c>
      <c r="J2392" s="95">
        <f t="shared" si="153"/>
        <v>1</v>
      </c>
      <c r="K2392" s="95" t="str">
        <f t="shared" si="155"/>
        <v>HOU</v>
      </c>
      <c r="L2392" s="95">
        <v>16</v>
      </c>
      <c r="M2392" s="95">
        <f>COUNTIF($D$3:K2392,K2392)</f>
        <v>150</v>
      </c>
    </row>
    <row r="2393" spans="1:13" x14ac:dyDescent="0.25">
      <c r="A2393" s="95">
        <v>2391</v>
      </c>
      <c r="B2393" s="95">
        <f>COUNTIF($D$3:K2393,D2393)</f>
        <v>150</v>
      </c>
      <c r="C2393" s="95">
        <v>20</v>
      </c>
      <c r="D2393" s="95" t="str">
        <f t="shared" si="154"/>
        <v>WAS</v>
      </c>
      <c r="E2393" s="95">
        <f t="shared" si="152"/>
        <v>0</v>
      </c>
      <c r="F2393" s="95" t="str" cm="1">
        <f t="array" ref="F2393">_xlfn.IFS(G2393&gt;H2393,"W",G2393&lt;H2393,"L",G2393=H2393,"---")</f>
        <v>L</v>
      </c>
      <c r="G2393" s="165">
        <v>2</v>
      </c>
      <c r="H2393" s="165">
        <v>11</v>
      </c>
      <c r="I2393" s="95" t="str" cm="1">
        <f t="array" ref="I2393">_xlfn.IFS(H2393&gt;G2393,"W",H2393&lt;G2393,"L",H2393=G2393,"---")</f>
        <v>W</v>
      </c>
      <c r="J2393" s="95">
        <f t="shared" si="153"/>
        <v>1</v>
      </c>
      <c r="K2393" s="95" t="str">
        <f t="shared" si="155"/>
        <v>NYS</v>
      </c>
      <c r="L2393" s="95">
        <v>1</v>
      </c>
      <c r="M2393" s="95">
        <f>COUNTIF($D$3:K2393,K2393)</f>
        <v>150</v>
      </c>
    </row>
    <row r="2394" spans="1:13" x14ac:dyDescent="0.25">
      <c r="A2394" s="95">
        <v>2392</v>
      </c>
      <c r="B2394" s="95">
        <f>COUNTIF($D$3:K2394,D2394)</f>
        <v>150</v>
      </c>
      <c r="C2394" s="95">
        <v>21</v>
      </c>
      <c r="D2394" s="95" t="str">
        <f t="shared" si="154"/>
        <v>PIT</v>
      </c>
      <c r="E2394" s="95">
        <f t="shared" ref="E2394:E2457" si="156">IF(F2394="W",1,0)</f>
        <v>0</v>
      </c>
      <c r="F2394" s="95" t="str" cm="1">
        <f t="array" ref="F2394">_xlfn.IFS(G2394&gt;H2394,"W",G2394&lt;H2394,"L",G2394=H2394,"---")</f>
        <v>L</v>
      </c>
      <c r="G2394" s="165">
        <v>6</v>
      </c>
      <c r="H2394" s="165">
        <v>9</v>
      </c>
      <c r="I2394" s="95" t="str" cm="1">
        <f t="array" ref="I2394">_xlfn.IFS(H2394&gt;G2394,"W",H2394&lt;G2394,"L",H2394=G2394,"---")</f>
        <v>W</v>
      </c>
      <c r="J2394" s="95">
        <f t="shared" ref="J2394:J2457" si="157">IF(I2394="W",1,0)</f>
        <v>1</v>
      </c>
      <c r="K2394" s="95" t="str">
        <f t="shared" si="155"/>
        <v>BOS</v>
      </c>
      <c r="L2394" s="95">
        <v>2</v>
      </c>
      <c r="M2394" s="95">
        <f>COUNTIF($D$3:K2394,K2394)</f>
        <v>150</v>
      </c>
    </row>
    <row r="2395" spans="1:13" x14ac:dyDescent="0.25">
      <c r="A2395" s="95">
        <v>2393</v>
      </c>
      <c r="B2395" s="95">
        <f>COUNTIF($D$3:K2395,D2395)</f>
        <v>150</v>
      </c>
      <c r="C2395" s="95">
        <v>22</v>
      </c>
      <c r="D2395" s="95" t="str">
        <f t="shared" si="154"/>
        <v>ATL</v>
      </c>
      <c r="E2395" s="95">
        <f t="shared" si="156"/>
        <v>1</v>
      </c>
      <c r="F2395" s="95" t="str" cm="1">
        <f t="array" ref="F2395">_xlfn.IFS(G2395&gt;H2395,"W",G2395&lt;H2395,"L",G2395=H2395,"---")</f>
        <v>W</v>
      </c>
      <c r="G2395" s="165">
        <v>8</v>
      </c>
      <c r="H2395" s="165">
        <v>2</v>
      </c>
      <c r="I2395" s="95" t="str" cm="1">
        <f t="array" ref="I2395">_xlfn.IFS(H2395&gt;G2395,"W",H2395&lt;G2395,"L",H2395=G2395,"---")</f>
        <v>L</v>
      </c>
      <c r="J2395" s="95">
        <f t="shared" si="157"/>
        <v>0</v>
      </c>
      <c r="K2395" s="95" t="str">
        <f t="shared" si="155"/>
        <v>BAL</v>
      </c>
      <c r="L2395" s="95">
        <v>3</v>
      </c>
      <c r="M2395" s="95">
        <f>COUNTIF($D$3:K2395,K2395)</f>
        <v>150</v>
      </c>
    </row>
    <row r="2396" spans="1:13" x14ac:dyDescent="0.25">
      <c r="A2396" s="95">
        <v>2394</v>
      </c>
      <c r="B2396" s="95">
        <f>COUNTIF($D$3:K2396,D2396)</f>
        <v>150</v>
      </c>
      <c r="C2396" s="95">
        <v>23</v>
      </c>
      <c r="D2396" s="95" t="str">
        <f t="shared" si="154"/>
        <v>MIA</v>
      </c>
      <c r="E2396" s="95">
        <f t="shared" si="156"/>
        <v>1</v>
      </c>
      <c r="F2396" s="95" t="str" cm="1">
        <f t="array" ref="F2396">_xlfn.IFS(G2396&gt;H2396,"W",G2396&lt;H2396,"L",G2396=H2396,"---")</f>
        <v>W</v>
      </c>
      <c r="G2396" s="165">
        <v>12</v>
      </c>
      <c r="H2396" s="165">
        <v>3</v>
      </c>
      <c r="I2396" s="95" t="str" cm="1">
        <f t="array" ref="I2396">_xlfn.IFS(H2396&gt;G2396,"W",H2396&lt;G2396,"L",H2396=G2396,"---")</f>
        <v>L</v>
      </c>
      <c r="J2396" s="95">
        <f t="shared" si="157"/>
        <v>0</v>
      </c>
      <c r="K2396" s="95" t="str">
        <f t="shared" si="155"/>
        <v>CLE</v>
      </c>
      <c r="L2396" s="95">
        <v>4</v>
      </c>
      <c r="M2396" s="95">
        <f>COUNTIF($D$3:K2396,K2396)</f>
        <v>150</v>
      </c>
    </row>
    <row r="2397" spans="1:13" x14ac:dyDescent="0.25">
      <c r="A2397" s="95">
        <v>2395</v>
      </c>
      <c r="B2397" s="95">
        <f>COUNTIF($D$3:K2397,D2397)</f>
        <v>151</v>
      </c>
      <c r="C2397" s="95">
        <v>24</v>
      </c>
      <c r="D2397" s="95" t="str">
        <f t="shared" si="154"/>
        <v>CIN</v>
      </c>
      <c r="E2397" s="95">
        <f t="shared" si="156"/>
        <v>1</v>
      </c>
      <c r="F2397" s="95" t="str" cm="1">
        <f t="array" ref="F2397">_xlfn.IFS(G2397&gt;H2397,"W",G2397&lt;H2397,"L",G2397=H2397,"---")</f>
        <v>W</v>
      </c>
      <c r="G2397" s="165">
        <v>9</v>
      </c>
      <c r="H2397" s="165">
        <v>4</v>
      </c>
      <c r="I2397" s="95" t="str" cm="1">
        <f t="array" ref="I2397">_xlfn.IFS(H2397&gt;G2397,"W",H2397&lt;G2397,"L",H2397=G2397,"---")</f>
        <v>L</v>
      </c>
      <c r="J2397" s="95">
        <f t="shared" si="157"/>
        <v>0</v>
      </c>
      <c r="K2397" s="95" t="str">
        <f t="shared" si="155"/>
        <v>DET</v>
      </c>
      <c r="L2397" s="95">
        <v>5</v>
      </c>
      <c r="M2397" s="95">
        <f>COUNTIF($D$3:K2397,K2397)</f>
        <v>151</v>
      </c>
    </row>
    <row r="2398" spans="1:13" x14ac:dyDescent="0.25">
      <c r="A2398" s="95">
        <v>2396</v>
      </c>
      <c r="B2398" s="95">
        <f>COUNTIF($D$3:K2398,D2398)</f>
        <v>150</v>
      </c>
      <c r="C2398" s="95">
        <v>17</v>
      </c>
      <c r="D2398" s="95" t="str">
        <f t="shared" si="154"/>
        <v>NYC</v>
      </c>
      <c r="E2398" s="95">
        <f t="shared" si="156"/>
        <v>0</v>
      </c>
      <c r="F2398" s="95" t="str" cm="1">
        <f t="array" ref="F2398">_xlfn.IFS(G2398&gt;H2398,"W",G2398&lt;H2398,"L",G2398=H2398,"---")</f>
        <v>L</v>
      </c>
      <c r="G2398" s="165">
        <v>4</v>
      </c>
      <c r="H2398" s="165">
        <v>5</v>
      </c>
      <c r="I2398" s="95" t="str" cm="1">
        <f t="array" ref="I2398">_xlfn.IFS(H2398&gt;G2398,"W",H2398&lt;G2398,"L",H2398=G2398,"---")</f>
        <v>W</v>
      </c>
      <c r="J2398" s="95">
        <f t="shared" si="157"/>
        <v>1</v>
      </c>
      <c r="K2398" s="95" t="str">
        <f t="shared" si="155"/>
        <v>ORL</v>
      </c>
      <c r="L2398" s="95">
        <v>6</v>
      </c>
      <c r="M2398" s="95">
        <f>COUNTIF($D$3:K2398,K2398)</f>
        <v>150</v>
      </c>
    </row>
    <row r="2399" spans="1:13" x14ac:dyDescent="0.25">
      <c r="A2399" s="95">
        <v>2397</v>
      </c>
      <c r="B2399" s="95">
        <f>COUNTIF($D$3:K2399,D2399)</f>
        <v>151</v>
      </c>
      <c r="C2399" s="95">
        <v>18</v>
      </c>
      <c r="D2399" s="95" t="str">
        <f t="shared" si="154"/>
        <v>PHI</v>
      </c>
      <c r="E2399" s="95">
        <f t="shared" si="156"/>
        <v>0</v>
      </c>
      <c r="F2399" s="95" t="str" cm="1">
        <f t="array" ref="F2399">_xlfn.IFS(G2399&gt;H2399,"W",G2399&lt;H2399,"L",G2399=H2399,"---")</f>
        <v>L</v>
      </c>
      <c r="G2399" s="165">
        <v>1</v>
      </c>
      <c r="H2399" s="165">
        <v>8</v>
      </c>
      <c r="I2399" s="95" t="str" cm="1">
        <f t="array" ref="I2399">_xlfn.IFS(H2399&gt;G2399,"W",H2399&lt;G2399,"L",H2399=G2399,"---")</f>
        <v>W</v>
      </c>
      <c r="J2399" s="95">
        <f t="shared" si="157"/>
        <v>1</v>
      </c>
      <c r="K2399" s="95" t="str">
        <f t="shared" si="155"/>
        <v>IND</v>
      </c>
      <c r="L2399" s="95">
        <v>7</v>
      </c>
      <c r="M2399" s="95">
        <f>COUNTIF($D$3:K2399,K2399)</f>
        <v>151</v>
      </c>
    </row>
    <row r="2400" spans="1:13" x14ac:dyDescent="0.25">
      <c r="A2400" s="95">
        <v>2398</v>
      </c>
      <c r="B2400" s="95">
        <f>COUNTIF($D$3:K2400,D2400)</f>
        <v>151</v>
      </c>
      <c r="C2400" s="95">
        <v>19</v>
      </c>
      <c r="D2400" s="95" t="str">
        <f t="shared" si="154"/>
        <v>BKN</v>
      </c>
      <c r="E2400" s="95">
        <f t="shared" si="156"/>
        <v>1</v>
      </c>
      <c r="F2400" s="95" t="str" cm="1">
        <f t="array" ref="F2400">_xlfn.IFS(G2400&gt;H2400,"W",G2400&lt;H2400,"L",G2400=H2400,"---")</f>
        <v>W</v>
      </c>
      <c r="G2400" s="165">
        <v>4</v>
      </c>
      <c r="H2400" s="165">
        <v>1</v>
      </c>
      <c r="I2400" s="95" t="str" cm="1">
        <f t="array" ref="I2400">_xlfn.IFS(H2400&gt;G2400,"W",H2400&lt;G2400,"L",H2400=G2400,"---")</f>
        <v>L</v>
      </c>
      <c r="J2400" s="95">
        <f t="shared" si="157"/>
        <v>0</v>
      </c>
      <c r="K2400" s="95" t="str">
        <f t="shared" si="155"/>
        <v>MIL</v>
      </c>
      <c r="L2400" s="95">
        <v>8</v>
      </c>
      <c r="M2400" s="95">
        <f>COUNTIF($D$3:K2400,K2400)</f>
        <v>151</v>
      </c>
    </row>
    <row r="2401" spans="1:13" x14ac:dyDescent="0.25">
      <c r="A2401" s="95">
        <v>2399</v>
      </c>
      <c r="B2401" s="95">
        <f>COUNTIF($D$3:K2401,D2401)</f>
        <v>150</v>
      </c>
      <c r="C2401" s="95">
        <v>28</v>
      </c>
      <c r="D2401" s="95" t="str">
        <f t="shared" si="154"/>
        <v>COL</v>
      </c>
      <c r="E2401" s="95">
        <f t="shared" si="156"/>
        <v>1</v>
      </c>
      <c r="F2401" s="95" t="str" cm="1">
        <f t="array" ref="F2401">_xlfn.IFS(G2401&gt;H2401,"W",G2401&lt;H2401,"L",G2401=H2401,"---")</f>
        <v>W</v>
      </c>
      <c r="G2401" s="165">
        <v>6</v>
      </c>
      <c r="H2401" s="165">
        <v>1</v>
      </c>
      <c r="I2401" s="95" t="str" cm="1">
        <f t="array" ref="I2401">_xlfn.IFS(H2401&gt;G2401,"W",H2401&lt;G2401,"L",H2401=G2401,"---")</f>
        <v>L</v>
      </c>
      <c r="J2401" s="95">
        <f t="shared" si="157"/>
        <v>0</v>
      </c>
      <c r="K2401" s="95" t="str">
        <f t="shared" si="155"/>
        <v>SEA</v>
      </c>
      <c r="L2401" s="95">
        <v>9</v>
      </c>
      <c r="M2401" s="95">
        <f>COUNTIF($D$3:K2401,K2401)</f>
        <v>150</v>
      </c>
    </row>
    <row r="2402" spans="1:13" x14ac:dyDescent="0.25">
      <c r="A2402" s="95">
        <v>2400</v>
      </c>
      <c r="B2402" s="95">
        <f>COUNTIF($D$3:K2402,D2402)</f>
        <v>150</v>
      </c>
      <c r="C2402" s="95">
        <v>29</v>
      </c>
      <c r="D2402" s="95" t="str">
        <f t="shared" si="154"/>
        <v>LAP</v>
      </c>
      <c r="E2402" s="95">
        <f t="shared" si="156"/>
        <v>1</v>
      </c>
      <c r="F2402" s="95" t="str" cm="1">
        <f t="array" ref="F2402">_xlfn.IFS(G2402&gt;H2402,"W",G2402&lt;H2402,"L",G2402=H2402,"---")</f>
        <v>W</v>
      </c>
      <c r="G2402" s="165">
        <v>5</v>
      </c>
      <c r="H2402" s="165">
        <v>0</v>
      </c>
      <c r="I2402" s="95" t="str" cm="1">
        <f t="array" ref="I2402">_xlfn.IFS(H2402&gt;G2402,"W",H2402&lt;G2402,"L",H2402=G2402,"---")</f>
        <v>L</v>
      </c>
      <c r="J2402" s="95">
        <f t="shared" si="157"/>
        <v>0</v>
      </c>
      <c r="K2402" s="95" t="str">
        <f t="shared" si="155"/>
        <v>OAK</v>
      </c>
      <c r="L2402" s="95">
        <v>10</v>
      </c>
      <c r="M2402" s="95">
        <f>COUNTIF($D$3:K2402,K2402)</f>
        <v>151</v>
      </c>
    </row>
    <row r="2403" spans="1:13" x14ac:dyDescent="0.25">
      <c r="A2403" s="95">
        <v>2401</v>
      </c>
      <c r="B2403" s="95">
        <f>COUNTIF($D$3:K2403,D2403)</f>
        <v>150</v>
      </c>
      <c r="C2403" s="95">
        <v>30</v>
      </c>
      <c r="D2403" s="95" t="str">
        <f t="shared" si="154"/>
        <v>PHX</v>
      </c>
      <c r="E2403" s="95">
        <f t="shared" si="156"/>
        <v>1</v>
      </c>
      <c r="F2403" s="95" t="str" cm="1">
        <f t="array" ref="F2403">_xlfn.IFS(G2403&gt;H2403,"W",G2403&lt;H2403,"L",G2403=H2403,"---")</f>
        <v>W</v>
      </c>
      <c r="G2403" s="165">
        <v>8</v>
      </c>
      <c r="H2403" s="165">
        <v>4</v>
      </c>
      <c r="I2403" s="95" t="str" cm="1">
        <f t="array" ref="I2403">_xlfn.IFS(H2403&gt;G2403,"W",H2403&lt;G2403,"L",H2403=G2403,"---")</f>
        <v>L</v>
      </c>
      <c r="J2403" s="95">
        <f t="shared" si="157"/>
        <v>0</v>
      </c>
      <c r="K2403" s="95" t="str">
        <f t="shared" si="155"/>
        <v>LAA</v>
      </c>
      <c r="L2403" s="95">
        <v>11</v>
      </c>
      <c r="M2403" s="95">
        <f>COUNTIF($D$3:K2403,K2403)</f>
        <v>150</v>
      </c>
    </row>
    <row r="2404" spans="1:13" x14ac:dyDescent="0.25">
      <c r="A2404" s="95">
        <v>2402</v>
      </c>
      <c r="B2404" s="95">
        <f>COUNTIF($D$3:K2404,D2404)</f>
        <v>151</v>
      </c>
      <c r="C2404" s="95">
        <v>31</v>
      </c>
      <c r="D2404" s="95" t="str">
        <f t="shared" si="154"/>
        <v>SDT</v>
      </c>
      <c r="E2404" s="95">
        <f t="shared" si="156"/>
        <v>1</v>
      </c>
      <c r="F2404" s="95" t="str" cm="1">
        <f t="array" ref="F2404">_xlfn.IFS(G2404&gt;H2404,"W",G2404&lt;H2404,"L",G2404=H2404,"---")</f>
        <v>W</v>
      </c>
      <c r="G2404" s="165">
        <v>6</v>
      </c>
      <c r="H2404" s="165">
        <v>5</v>
      </c>
      <c r="I2404" s="95" t="str" cm="1">
        <f t="array" ref="I2404">_xlfn.IFS(H2404&gt;G2404,"W",H2404&lt;G2404,"L",H2404=G2404,"---")</f>
        <v>L</v>
      </c>
      <c r="J2404" s="95">
        <f t="shared" si="157"/>
        <v>0</v>
      </c>
      <c r="K2404" s="95" t="str">
        <f t="shared" si="155"/>
        <v>CHR</v>
      </c>
      <c r="L2404" s="95">
        <v>12</v>
      </c>
      <c r="M2404" s="95">
        <f>COUNTIF($D$3:K2404,K2404)</f>
        <v>150</v>
      </c>
    </row>
    <row r="2405" spans="1:13" x14ac:dyDescent="0.25">
      <c r="A2405" s="95">
        <v>2403</v>
      </c>
      <c r="B2405" s="95">
        <f>COUNTIF($D$3:K2405,D2405)</f>
        <v>150</v>
      </c>
      <c r="C2405" s="95">
        <v>32</v>
      </c>
      <c r="D2405" s="95" t="str">
        <f t="shared" si="154"/>
        <v>SFN</v>
      </c>
      <c r="E2405" s="95">
        <f t="shared" si="156"/>
        <v>0</v>
      </c>
      <c r="F2405" s="95" t="str" cm="1">
        <f t="array" ref="F2405">_xlfn.IFS(G2405&gt;H2405,"W",G2405&lt;H2405,"L",G2405=H2405,"---")</f>
        <v>L</v>
      </c>
      <c r="G2405" s="165">
        <v>1</v>
      </c>
      <c r="H2405" s="165">
        <v>6</v>
      </c>
      <c r="I2405" s="95" t="str" cm="1">
        <f t="array" ref="I2405">_xlfn.IFS(H2405&gt;G2405,"W",H2405&lt;G2405,"L",H2405=G2405,"---")</f>
        <v>W</v>
      </c>
      <c r="J2405" s="95">
        <f t="shared" si="157"/>
        <v>1</v>
      </c>
      <c r="K2405" s="95" t="str">
        <f t="shared" si="155"/>
        <v>KCM</v>
      </c>
      <c r="L2405" s="95">
        <v>13</v>
      </c>
      <c r="M2405" s="95">
        <f>COUNTIF($D$3:K2405,K2405)</f>
        <v>150</v>
      </c>
    </row>
    <row r="2406" spans="1:13" x14ac:dyDescent="0.25">
      <c r="A2406" s="95">
        <v>2404</v>
      </c>
      <c r="B2406" s="95">
        <f>COUNTIF($D$3:K2406,D2406)</f>
        <v>150</v>
      </c>
      <c r="C2406" s="95">
        <v>25</v>
      </c>
      <c r="D2406" s="95" t="str">
        <f t="shared" si="154"/>
        <v>CHC</v>
      </c>
      <c r="E2406" s="95">
        <f t="shared" si="156"/>
        <v>1</v>
      </c>
      <c r="F2406" s="95" t="str" cm="1">
        <f t="array" ref="F2406">_xlfn.IFS(G2406&gt;H2406,"W",G2406&lt;H2406,"L",G2406=H2406,"---")</f>
        <v>W</v>
      </c>
      <c r="G2406" s="165">
        <v>9</v>
      </c>
      <c r="H2406" s="165">
        <v>5</v>
      </c>
      <c r="I2406" s="95" t="str" cm="1">
        <f t="array" ref="I2406">_xlfn.IFS(H2406&gt;G2406,"W",H2406&lt;G2406,"L",H2406=G2406,"---")</f>
        <v>L</v>
      </c>
      <c r="J2406" s="95">
        <f t="shared" si="157"/>
        <v>0</v>
      </c>
      <c r="K2406" s="95" t="str">
        <f t="shared" si="155"/>
        <v>MIN</v>
      </c>
      <c r="L2406" s="95">
        <v>14</v>
      </c>
      <c r="M2406" s="95">
        <f>COUNTIF($D$3:K2406,K2406)</f>
        <v>150</v>
      </c>
    </row>
    <row r="2407" spans="1:13" x14ac:dyDescent="0.25">
      <c r="A2407" s="95">
        <v>2405</v>
      </c>
      <c r="B2407" s="95">
        <f>COUNTIF($D$3:K2407,D2407)</f>
        <v>151</v>
      </c>
      <c r="C2407" s="95">
        <v>26</v>
      </c>
      <c r="D2407" s="95" t="str">
        <f t="shared" si="154"/>
        <v>STL</v>
      </c>
      <c r="E2407" s="95">
        <f t="shared" si="156"/>
        <v>0</v>
      </c>
      <c r="F2407" s="95" t="str" cm="1">
        <f t="array" ref="F2407">_xlfn.IFS(G2407&gt;H2407,"W",G2407&lt;H2407,"L",G2407=H2407,"---")</f>
        <v>L</v>
      </c>
      <c r="G2407" s="165">
        <v>5</v>
      </c>
      <c r="H2407" s="165">
        <v>6</v>
      </c>
      <c r="I2407" s="95" t="str" cm="1">
        <f t="array" ref="I2407">_xlfn.IFS(H2407&gt;G2407,"W",H2407&lt;G2407,"L",H2407=G2407,"---")</f>
        <v>W</v>
      </c>
      <c r="J2407" s="95">
        <f t="shared" si="157"/>
        <v>1</v>
      </c>
      <c r="K2407" s="95" t="str">
        <f t="shared" si="155"/>
        <v>DAL</v>
      </c>
      <c r="L2407" s="95">
        <v>15</v>
      </c>
      <c r="M2407" s="95">
        <f>COUNTIF($D$3:K2407,K2407)</f>
        <v>151</v>
      </c>
    </row>
    <row r="2408" spans="1:13" x14ac:dyDescent="0.25">
      <c r="A2408" s="95">
        <v>2406</v>
      </c>
      <c r="B2408" s="95">
        <f>COUNTIF($D$3:K2408,D2408)</f>
        <v>151</v>
      </c>
      <c r="C2408" s="95">
        <v>27</v>
      </c>
      <c r="D2408" s="95" t="str">
        <f t="shared" si="154"/>
        <v>OKC</v>
      </c>
      <c r="E2408" s="95">
        <f t="shared" si="156"/>
        <v>0</v>
      </c>
      <c r="F2408" s="95" t="str" cm="1">
        <f t="array" ref="F2408">_xlfn.IFS(G2408&gt;H2408,"W",G2408&lt;H2408,"L",G2408=H2408,"---")</f>
        <v>L</v>
      </c>
      <c r="G2408" s="165">
        <v>5</v>
      </c>
      <c r="H2408" s="165">
        <v>13</v>
      </c>
      <c r="I2408" s="95" t="str" cm="1">
        <f t="array" ref="I2408">_xlfn.IFS(H2408&gt;G2408,"W",H2408&lt;G2408,"L",H2408=G2408,"---")</f>
        <v>W</v>
      </c>
      <c r="J2408" s="95">
        <f t="shared" si="157"/>
        <v>1</v>
      </c>
      <c r="K2408" s="95" t="str">
        <f t="shared" si="155"/>
        <v>HOU</v>
      </c>
      <c r="L2408" s="95">
        <v>16</v>
      </c>
      <c r="M2408" s="95">
        <f>COUNTIF($D$3:K2408,K2408)</f>
        <v>151</v>
      </c>
    </row>
    <row r="2409" spans="1:13" x14ac:dyDescent="0.25">
      <c r="A2409" s="95">
        <v>2407</v>
      </c>
      <c r="B2409" s="95">
        <f>COUNTIF($D$3:K2409,D2409)</f>
        <v>151</v>
      </c>
      <c r="C2409" s="95">
        <v>20</v>
      </c>
      <c r="D2409" s="95" t="str">
        <f t="shared" si="154"/>
        <v>WAS</v>
      </c>
      <c r="E2409" s="95">
        <f t="shared" si="156"/>
        <v>1</v>
      </c>
      <c r="F2409" s="95" t="str" cm="1">
        <f t="array" ref="F2409">_xlfn.IFS(G2409&gt;H2409,"W",G2409&lt;H2409,"L",G2409=H2409,"---")</f>
        <v>W</v>
      </c>
      <c r="G2409" s="165">
        <v>11</v>
      </c>
      <c r="H2409" s="165">
        <v>7</v>
      </c>
      <c r="I2409" s="95" t="str" cm="1">
        <f t="array" ref="I2409">_xlfn.IFS(H2409&gt;G2409,"W",H2409&lt;G2409,"L",H2409=G2409,"---")</f>
        <v>L</v>
      </c>
      <c r="J2409" s="95">
        <f t="shared" si="157"/>
        <v>0</v>
      </c>
      <c r="K2409" s="95" t="str">
        <f t="shared" si="155"/>
        <v>NYS</v>
      </c>
      <c r="L2409" s="95">
        <v>1</v>
      </c>
      <c r="M2409" s="95">
        <f>COUNTIF($D$3:K2409,K2409)</f>
        <v>151</v>
      </c>
    </row>
    <row r="2410" spans="1:13" x14ac:dyDescent="0.25">
      <c r="A2410" s="95">
        <v>2408</v>
      </c>
      <c r="B2410" s="95">
        <f>COUNTIF($D$3:K2410,D2410)</f>
        <v>151</v>
      </c>
      <c r="C2410" s="95">
        <v>21</v>
      </c>
      <c r="D2410" s="95" t="str">
        <f t="shared" si="154"/>
        <v>PIT</v>
      </c>
      <c r="E2410" s="95">
        <f t="shared" si="156"/>
        <v>0</v>
      </c>
      <c r="F2410" s="95" t="str" cm="1">
        <f t="array" ref="F2410">_xlfn.IFS(G2410&gt;H2410,"W",G2410&lt;H2410,"L",G2410=H2410,"---")</f>
        <v>L</v>
      </c>
      <c r="G2410" s="165">
        <v>5</v>
      </c>
      <c r="H2410" s="165">
        <v>9</v>
      </c>
      <c r="I2410" s="95" t="str" cm="1">
        <f t="array" ref="I2410">_xlfn.IFS(H2410&gt;G2410,"W",H2410&lt;G2410,"L",H2410=G2410,"---")</f>
        <v>W</v>
      </c>
      <c r="J2410" s="95">
        <f t="shared" si="157"/>
        <v>1</v>
      </c>
      <c r="K2410" s="95" t="str">
        <f t="shared" si="155"/>
        <v>BOS</v>
      </c>
      <c r="L2410" s="95">
        <v>2</v>
      </c>
      <c r="M2410" s="95">
        <f>COUNTIF($D$3:K2410,K2410)</f>
        <v>151</v>
      </c>
    </row>
    <row r="2411" spans="1:13" x14ac:dyDescent="0.25">
      <c r="A2411" s="95">
        <v>2409</v>
      </c>
      <c r="B2411" s="95">
        <f>COUNTIF($D$3:K2411,D2411)</f>
        <v>151</v>
      </c>
      <c r="C2411" s="95">
        <v>22</v>
      </c>
      <c r="D2411" s="95" t="str">
        <f t="shared" si="154"/>
        <v>ATL</v>
      </c>
      <c r="E2411" s="95">
        <f t="shared" si="156"/>
        <v>0</v>
      </c>
      <c r="F2411" s="95" t="str" cm="1">
        <f t="array" ref="F2411">_xlfn.IFS(G2411&gt;H2411,"W",G2411&lt;H2411,"L",G2411=H2411,"---")</f>
        <v>L</v>
      </c>
      <c r="G2411" s="165">
        <v>8</v>
      </c>
      <c r="H2411" s="165">
        <v>13</v>
      </c>
      <c r="I2411" s="95" t="str" cm="1">
        <f t="array" ref="I2411">_xlfn.IFS(H2411&gt;G2411,"W",H2411&lt;G2411,"L",H2411=G2411,"---")</f>
        <v>W</v>
      </c>
      <c r="J2411" s="95">
        <f t="shared" si="157"/>
        <v>1</v>
      </c>
      <c r="K2411" s="95" t="str">
        <f t="shared" si="155"/>
        <v>BAL</v>
      </c>
      <c r="L2411" s="95">
        <v>3</v>
      </c>
      <c r="M2411" s="95">
        <f>COUNTIF($D$3:K2411,K2411)</f>
        <v>151</v>
      </c>
    </row>
    <row r="2412" spans="1:13" x14ac:dyDescent="0.25">
      <c r="A2412" s="95">
        <v>2410</v>
      </c>
      <c r="B2412" s="95">
        <f>COUNTIF($D$3:K2412,D2412)</f>
        <v>151</v>
      </c>
      <c r="C2412" s="95">
        <v>23</v>
      </c>
      <c r="D2412" s="95" t="str">
        <f t="shared" si="154"/>
        <v>MIA</v>
      </c>
      <c r="E2412" s="95">
        <f t="shared" si="156"/>
        <v>0</v>
      </c>
      <c r="F2412" s="95" t="str" cm="1">
        <f t="array" ref="F2412">_xlfn.IFS(G2412&gt;H2412,"W",G2412&lt;H2412,"L",G2412=H2412,"---")</f>
        <v>L</v>
      </c>
      <c r="G2412" s="165">
        <v>5</v>
      </c>
      <c r="H2412" s="165">
        <v>7</v>
      </c>
      <c r="I2412" s="95" t="str" cm="1">
        <f t="array" ref="I2412">_xlfn.IFS(H2412&gt;G2412,"W",H2412&lt;G2412,"L",H2412=G2412,"---")</f>
        <v>W</v>
      </c>
      <c r="J2412" s="95">
        <f t="shared" si="157"/>
        <v>1</v>
      </c>
      <c r="K2412" s="95" t="str">
        <f t="shared" si="155"/>
        <v>CLE</v>
      </c>
      <c r="L2412" s="95">
        <v>4</v>
      </c>
      <c r="M2412" s="95">
        <f>COUNTIF($D$3:K2412,K2412)</f>
        <v>151</v>
      </c>
    </row>
    <row r="2413" spans="1:13" x14ac:dyDescent="0.25">
      <c r="A2413" s="95">
        <v>2411</v>
      </c>
      <c r="B2413" s="95">
        <f>COUNTIF($D$3:K2413,D2413)</f>
        <v>152</v>
      </c>
      <c r="C2413" s="95">
        <v>24</v>
      </c>
      <c r="D2413" s="95" t="str">
        <f t="shared" si="154"/>
        <v>CIN</v>
      </c>
      <c r="E2413" s="95">
        <f t="shared" si="156"/>
        <v>1</v>
      </c>
      <c r="F2413" s="95" t="str" cm="1">
        <f t="array" ref="F2413">_xlfn.IFS(G2413&gt;H2413,"W",G2413&lt;H2413,"L",G2413=H2413,"---")</f>
        <v>W</v>
      </c>
      <c r="G2413" s="165">
        <v>3</v>
      </c>
      <c r="H2413" s="165">
        <v>2</v>
      </c>
      <c r="I2413" s="95" t="str" cm="1">
        <f t="array" ref="I2413">_xlfn.IFS(H2413&gt;G2413,"W",H2413&lt;G2413,"L",H2413=G2413,"---")</f>
        <v>L</v>
      </c>
      <c r="J2413" s="95">
        <f t="shared" si="157"/>
        <v>0</v>
      </c>
      <c r="K2413" s="95" t="str">
        <f t="shared" si="155"/>
        <v>DET</v>
      </c>
      <c r="L2413" s="95">
        <v>5</v>
      </c>
      <c r="M2413" s="95">
        <f>COUNTIF($D$3:K2413,K2413)</f>
        <v>152</v>
      </c>
    </row>
    <row r="2414" spans="1:13" x14ac:dyDescent="0.25">
      <c r="A2414" s="95">
        <v>2412</v>
      </c>
      <c r="B2414" s="95">
        <f>COUNTIF($D$3:K2414,D2414)</f>
        <v>151</v>
      </c>
      <c r="C2414" s="95">
        <v>17</v>
      </c>
      <c r="D2414" s="95" t="str">
        <f t="shared" si="154"/>
        <v>NYC</v>
      </c>
      <c r="E2414" s="95">
        <f t="shared" si="156"/>
        <v>1</v>
      </c>
      <c r="F2414" s="95" t="str" cm="1">
        <f t="array" ref="F2414">_xlfn.IFS(G2414&gt;H2414,"W",G2414&lt;H2414,"L",G2414=H2414,"---")</f>
        <v>W</v>
      </c>
      <c r="G2414" s="165">
        <v>10</v>
      </c>
      <c r="H2414" s="165">
        <v>2</v>
      </c>
      <c r="I2414" s="95" t="str" cm="1">
        <f t="array" ref="I2414">_xlfn.IFS(H2414&gt;G2414,"W",H2414&lt;G2414,"L",H2414=G2414,"---")</f>
        <v>L</v>
      </c>
      <c r="J2414" s="95">
        <f t="shared" si="157"/>
        <v>0</v>
      </c>
      <c r="K2414" s="95" t="str">
        <f t="shared" si="155"/>
        <v>ORL</v>
      </c>
      <c r="L2414" s="95">
        <v>6</v>
      </c>
      <c r="M2414" s="95">
        <f>COUNTIF($D$3:K2414,K2414)</f>
        <v>151</v>
      </c>
    </row>
    <row r="2415" spans="1:13" x14ac:dyDescent="0.25">
      <c r="A2415" s="95">
        <v>2413</v>
      </c>
      <c r="B2415" s="95">
        <f>COUNTIF($D$3:K2415,D2415)</f>
        <v>152</v>
      </c>
      <c r="C2415" s="95">
        <v>18</v>
      </c>
      <c r="D2415" s="95" t="str">
        <f t="shared" si="154"/>
        <v>PHI</v>
      </c>
      <c r="E2415" s="95">
        <f t="shared" si="156"/>
        <v>1</v>
      </c>
      <c r="F2415" s="95" t="str" cm="1">
        <f t="array" ref="F2415">_xlfn.IFS(G2415&gt;H2415,"W",G2415&lt;H2415,"L",G2415=H2415,"---")</f>
        <v>W</v>
      </c>
      <c r="G2415" s="165">
        <v>6</v>
      </c>
      <c r="H2415" s="165">
        <v>0</v>
      </c>
      <c r="I2415" s="95" t="str" cm="1">
        <f t="array" ref="I2415">_xlfn.IFS(H2415&gt;G2415,"W",H2415&lt;G2415,"L",H2415=G2415,"---")</f>
        <v>L</v>
      </c>
      <c r="J2415" s="95">
        <f t="shared" si="157"/>
        <v>0</v>
      </c>
      <c r="K2415" s="95" t="str">
        <f t="shared" si="155"/>
        <v>IND</v>
      </c>
      <c r="L2415" s="95">
        <v>7</v>
      </c>
      <c r="M2415" s="95">
        <f>COUNTIF($D$3:K2415,K2415)</f>
        <v>152</v>
      </c>
    </row>
    <row r="2416" spans="1:13" x14ac:dyDescent="0.25">
      <c r="A2416" s="95">
        <v>2414</v>
      </c>
      <c r="B2416" s="95">
        <f>COUNTIF($D$3:K2416,D2416)</f>
        <v>152</v>
      </c>
      <c r="C2416" s="95">
        <v>19</v>
      </c>
      <c r="D2416" s="95" t="str">
        <f t="shared" si="154"/>
        <v>BKN</v>
      </c>
      <c r="E2416" s="95">
        <f t="shared" si="156"/>
        <v>0</v>
      </c>
      <c r="F2416" s="95" t="str" cm="1">
        <f t="array" ref="F2416">_xlfn.IFS(G2416&gt;H2416,"W",G2416&lt;H2416,"L",G2416=H2416,"---")</f>
        <v>L</v>
      </c>
      <c r="G2416" s="165">
        <v>1</v>
      </c>
      <c r="H2416" s="165">
        <v>3</v>
      </c>
      <c r="I2416" s="95" t="str" cm="1">
        <f t="array" ref="I2416">_xlfn.IFS(H2416&gt;G2416,"W",H2416&lt;G2416,"L",H2416=G2416,"---")</f>
        <v>W</v>
      </c>
      <c r="J2416" s="95">
        <f t="shared" si="157"/>
        <v>1</v>
      </c>
      <c r="K2416" s="95" t="str">
        <f t="shared" si="155"/>
        <v>MIL</v>
      </c>
      <c r="L2416" s="95">
        <v>8</v>
      </c>
      <c r="M2416" s="95">
        <f>COUNTIF($D$3:K2416,K2416)</f>
        <v>152</v>
      </c>
    </row>
    <row r="2417" spans="1:13" x14ac:dyDescent="0.25">
      <c r="A2417" s="95">
        <v>2415</v>
      </c>
      <c r="B2417" s="95">
        <f>COUNTIF($D$3:K2417,D2417)</f>
        <v>151</v>
      </c>
      <c r="C2417" s="95">
        <v>28</v>
      </c>
      <c r="D2417" s="95" t="str">
        <f t="shared" si="154"/>
        <v>COL</v>
      </c>
      <c r="E2417" s="95">
        <f t="shared" si="156"/>
        <v>1</v>
      </c>
      <c r="F2417" s="95" t="str" cm="1">
        <f t="array" ref="F2417">_xlfn.IFS(G2417&gt;H2417,"W",G2417&lt;H2417,"L",G2417=H2417,"---")</f>
        <v>W</v>
      </c>
      <c r="G2417" s="165">
        <v>10</v>
      </c>
      <c r="H2417" s="165">
        <v>4</v>
      </c>
      <c r="I2417" s="95" t="str" cm="1">
        <f t="array" ref="I2417">_xlfn.IFS(H2417&gt;G2417,"W",H2417&lt;G2417,"L",H2417=G2417,"---")</f>
        <v>L</v>
      </c>
      <c r="J2417" s="95">
        <f t="shared" si="157"/>
        <v>0</v>
      </c>
      <c r="K2417" s="95" t="str">
        <f t="shared" si="155"/>
        <v>SEA</v>
      </c>
      <c r="L2417" s="95">
        <v>9</v>
      </c>
      <c r="M2417" s="95">
        <f>COUNTIF($D$3:K2417,K2417)</f>
        <v>151</v>
      </c>
    </row>
    <row r="2418" spans="1:13" x14ac:dyDescent="0.25">
      <c r="A2418" s="95">
        <v>2416</v>
      </c>
      <c r="B2418" s="95">
        <f>COUNTIF($D$3:K2418,D2418)</f>
        <v>151</v>
      </c>
      <c r="C2418" s="95">
        <v>29</v>
      </c>
      <c r="D2418" s="95" t="str">
        <f t="shared" si="154"/>
        <v>LAP</v>
      </c>
      <c r="E2418" s="95">
        <f t="shared" si="156"/>
        <v>0</v>
      </c>
      <c r="F2418" s="95" t="str" cm="1">
        <f t="array" ref="F2418">_xlfn.IFS(G2418&gt;H2418,"W",G2418&lt;H2418,"L",G2418=H2418,"---")</f>
        <v>L</v>
      </c>
      <c r="G2418" s="165">
        <v>6</v>
      </c>
      <c r="H2418" s="165">
        <v>7</v>
      </c>
      <c r="I2418" s="95" t="str" cm="1">
        <f t="array" ref="I2418">_xlfn.IFS(H2418&gt;G2418,"W",H2418&lt;G2418,"L",H2418=G2418,"---")</f>
        <v>W</v>
      </c>
      <c r="J2418" s="95">
        <f t="shared" si="157"/>
        <v>1</v>
      </c>
      <c r="K2418" s="95" t="str">
        <f t="shared" si="155"/>
        <v>OAK</v>
      </c>
      <c r="L2418" s="95">
        <v>10</v>
      </c>
      <c r="M2418" s="95">
        <f>COUNTIF($D$3:K2418,K2418)</f>
        <v>152</v>
      </c>
    </row>
    <row r="2419" spans="1:13" x14ac:dyDescent="0.25">
      <c r="A2419" s="95">
        <v>2417</v>
      </c>
      <c r="B2419" s="95">
        <f>COUNTIF($D$3:K2419,D2419)</f>
        <v>151</v>
      </c>
      <c r="C2419" s="95">
        <v>30</v>
      </c>
      <c r="D2419" s="95" t="str">
        <f t="shared" si="154"/>
        <v>PHX</v>
      </c>
      <c r="E2419" s="95">
        <f t="shared" si="156"/>
        <v>0</v>
      </c>
      <c r="F2419" s="95" t="str" cm="1">
        <f t="array" ref="F2419">_xlfn.IFS(G2419&gt;H2419,"W",G2419&lt;H2419,"L",G2419=H2419,"---")</f>
        <v>L</v>
      </c>
      <c r="G2419" s="165">
        <v>4</v>
      </c>
      <c r="H2419" s="165">
        <v>8</v>
      </c>
      <c r="I2419" s="95" t="str" cm="1">
        <f t="array" ref="I2419">_xlfn.IFS(H2419&gt;G2419,"W",H2419&lt;G2419,"L",H2419=G2419,"---")</f>
        <v>W</v>
      </c>
      <c r="J2419" s="95">
        <f t="shared" si="157"/>
        <v>1</v>
      </c>
      <c r="K2419" s="95" t="str">
        <f t="shared" si="155"/>
        <v>LAA</v>
      </c>
      <c r="L2419" s="95">
        <v>11</v>
      </c>
      <c r="M2419" s="95">
        <f>COUNTIF($D$3:K2419,K2419)</f>
        <v>151</v>
      </c>
    </row>
    <row r="2420" spans="1:13" x14ac:dyDescent="0.25">
      <c r="A2420" s="95">
        <v>2418</v>
      </c>
      <c r="B2420" s="95">
        <f>COUNTIF($D$3:K2420,D2420)</f>
        <v>152</v>
      </c>
      <c r="C2420" s="95">
        <v>31</v>
      </c>
      <c r="D2420" s="95" t="str">
        <f t="shared" si="154"/>
        <v>SDT</v>
      </c>
      <c r="E2420" s="95">
        <f t="shared" si="156"/>
        <v>0</v>
      </c>
      <c r="F2420" s="95" t="str" cm="1">
        <f t="array" ref="F2420">_xlfn.IFS(G2420&gt;H2420,"W",G2420&lt;H2420,"L",G2420=H2420,"---")</f>
        <v>L</v>
      </c>
      <c r="G2420" s="165">
        <v>0</v>
      </c>
      <c r="H2420" s="165">
        <v>6</v>
      </c>
      <c r="I2420" s="95" t="str" cm="1">
        <f t="array" ref="I2420">_xlfn.IFS(H2420&gt;G2420,"W",H2420&lt;G2420,"L",H2420=G2420,"---")</f>
        <v>W</v>
      </c>
      <c r="J2420" s="95">
        <f t="shared" si="157"/>
        <v>1</v>
      </c>
      <c r="K2420" s="95" t="str">
        <f t="shared" si="155"/>
        <v>CHR</v>
      </c>
      <c r="L2420" s="95">
        <v>12</v>
      </c>
      <c r="M2420" s="95">
        <f>COUNTIF($D$3:K2420,K2420)</f>
        <v>151</v>
      </c>
    </row>
    <row r="2421" spans="1:13" x14ac:dyDescent="0.25">
      <c r="A2421" s="95">
        <v>2419</v>
      </c>
      <c r="B2421" s="95">
        <f>COUNTIF($D$3:K2421,D2421)</f>
        <v>151</v>
      </c>
      <c r="C2421" s="95">
        <v>32</v>
      </c>
      <c r="D2421" s="95" t="str">
        <f t="shared" si="154"/>
        <v>SFN</v>
      </c>
      <c r="E2421" s="95">
        <f t="shared" si="156"/>
        <v>0</v>
      </c>
      <c r="F2421" s="95" t="str" cm="1">
        <f t="array" ref="F2421">_xlfn.IFS(G2421&gt;H2421,"W",G2421&lt;H2421,"L",G2421=H2421,"---")</f>
        <v>L</v>
      </c>
      <c r="G2421" s="165">
        <v>2</v>
      </c>
      <c r="H2421" s="165">
        <v>10</v>
      </c>
      <c r="I2421" s="95" t="str" cm="1">
        <f t="array" ref="I2421">_xlfn.IFS(H2421&gt;G2421,"W",H2421&lt;G2421,"L",H2421=G2421,"---")</f>
        <v>W</v>
      </c>
      <c r="J2421" s="95">
        <f t="shared" si="157"/>
        <v>1</v>
      </c>
      <c r="K2421" s="95" t="str">
        <f t="shared" si="155"/>
        <v>KCM</v>
      </c>
      <c r="L2421" s="95">
        <v>13</v>
      </c>
      <c r="M2421" s="95">
        <f>COUNTIF($D$3:K2421,K2421)</f>
        <v>151</v>
      </c>
    </row>
    <row r="2422" spans="1:13" x14ac:dyDescent="0.25">
      <c r="A2422" s="95">
        <v>2420</v>
      </c>
      <c r="B2422" s="95">
        <f>COUNTIF($D$3:K2422,D2422)</f>
        <v>151</v>
      </c>
      <c r="C2422" s="95">
        <v>25</v>
      </c>
      <c r="D2422" s="95" t="str">
        <f t="shared" si="154"/>
        <v>CHC</v>
      </c>
      <c r="E2422" s="95">
        <f t="shared" si="156"/>
        <v>0</v>
      </c>
      <c r="F2422" s="95" t="str" cm="1">
        <f t="array" ref="F2422">_xlfn.IFS(G2422&gt;H2422,"W",G2422&lt;H2422,"L",G2422=H2422,"---")</f>
        <v>L</v>
      </c>
      <c r="G2422" s="165">
        <v>2</v>
      </c>
      <c r="H2422" s="165">
        <v>6</v>
      </c>
      <c r="I2422" s="95" t="str" cm="1">
        <f t="array" ref="I2422">_xlfn.IFS(H2422&gt;G2422,"W",H2422&lt;G2422,"L",H2422=G2422,"---")</f>
        <v>W</v>
      </c>
      <c r="J2422" s="95">
        <f t="shared" si="157"/>
        <v>1</v>
      </c>
      <c r="K2422" s="95" t="str">
        <f t="shared" si="155"/>
        <v>MIN</v>
      </c>
      <c r="L2422" s="95">
        <v>14</v>
      </c>
      <c r="M2422" s="95">
        <f>COUNTIF($D$3:K2422,K2422)</f>
        <v>151</v>
      </c>
    </row>
    <row r="2423" spans="1:13" x14ac:dyDescent="0.25">
      <c r="A2423" s="95">
        <v>2421</v>
      </c>
      <c r="B2423" s="95">
        <f>COUNTIF($D$3:K2423,D2423)</f>
        <v>152</v>
      </c>
      <c r="C2423" s="95">
        <v>26</v>
      </c>
      <c r="D2423" s="95" t="str">
        <f t="shared" si="154"/>
        <v>STL</v>
      </c>
      <c r="E2423" s="95">
        <f t="shared" si="156"/>
        <v>1</v>
      </c>
      <c r="F2423" s="95" t="str" cm="1">
        <f t="array" ref="F2423">_xlfn.IFS(G2423&gt;H2423,"W",G2423&lt;H2423,"L",G2423=H2423,"---")</f>
        <v>W</v>
      </c>
      <c r="G2423" s="165">
        <v>7</v>
      </c>
      <c r="H2423" s="165">
        <v>4</v>
      </c>
      <c r="I2423" s="95" t="str" cm="1">
        <f t="array" ref="I2423">_xlfn.IFS(H2423&gt;G2423,"W",H2423&lt;G2423,"L",H2423=G2423,"---")</f>
        <v>L</v>
      </c>
      <c r="J2423" s="95">
        <f t="shared" si="157"/>
        <v>0</v>
      </c>
      <c r="K2423" s="95" t="str">
        <f t="shared" si="155"/>
        <v>DAL</v>
      </c>
      <c r="L2423" s="95">
        <v>15</v>
      </c>
      <c r="M2423" s="95">
        <f>COUNTIF($D$3:K2423,K2423)</f>
        <v>152</v>
      </c>
    </row>
    <row r="2424" spans="1:13" x14ac:dyDescent="0.25">
      <c r="A2424" s="95">
        <v>2422</v>
      </c>
      <c r="B2424" s="95">
        <f>COUNTIF($D$3:K2424,D2424)</f>
        <v>152</v>
      </c>
      <c r="C2424" s="95">
        <v>27</v>
      </c>
      <c r="D2424" s="95" t="str">
        <f t="shared" si="154"/>
        <v>OKC</v>
      </c>
      <c r="E2424" s="95">
        <f t="shared" si="156"/>
        <v>1</v>
      </c>
      <c r="F2424" s="95" t="str" cm="1">
        <f t="array" ref="F2424">_xlfn.IFS(G2424&gt;H2424,"W",G2424&lt;H2424,"L",G2424=H2424,"---")</f>
        <v>W</v>
      </c>
      <c r="G2424" s="165">
        <v>12</v>
      </c>
      <c r="H2424" s="165">
        <v>5</v>
      </c>
      <c r="I2424" s="95" t="str" cm="1">
        <f t="array" ref="I2424">_xlfn.IFS(H2424&gt;G2424,"W",H2424&lt;G2424,"L",H2424=G2424,"---")</f>
        <v>L</v>
      </c>
      <c r="J2424" s="95">
        <f t="shared" si="157"/>
        <v>0</v>
      </c>
      <c r="K2424" s="95" t="str">
        <f t="shared" si="155"/>
        <v>HOU</v>
      </c>
      <c r="L2424" s="95">
        <v>16</v>
      </c>
      <c r="M2424" s="95">
        <f>COUNTIF($D$3:K2424,K2424)</f>
        <v>152</v>
      </c>
    </row>
    <row r="2425" spans="1:13" x14ac:dyDescent="0.25">
      <c r="A2425" s="95">
        <v>2423</v>
      </c>
      <c r="B2425" s="95">
        <f>COUNTIF($D$3:K2425,D2425)</f>
        <v>152</v>
      </c>
      <c r="C2425" s="95">
        <v>20</v>
      </c>
      <c r="D2425" s="95" t="str">
        <f t="shared" si="154"/>
        <v>WAS</v>
      </c>
      <c r="E2425" s="95">
        <f t="shared" si="156"/>
        <v>0</v>
      </c>
      <c r="F2425" s="95" t="str" cm="1">
        <f t="array" ref="F2425">_xlfn.IFS(G2425&gt;H2425,"W",G2425&lt;H2425,"L",G2425=H2425,"---")</f>
        <v>L</v>
      </c>
      <c r="G2425" s="165">
        <v>3</v>
      </c>
      <c r="H2425" s="165">
        <v>4</v>
      </c>
      <c r="I2425" s="95" t="str" cm="1">
        <f t="array" ref="I2425">_xlfn.IFS(H2425&gt;G2425,"W",H2425&lt;G2425,"L",H2425=G2425,"---")</f>
        <v>W</v>
      </c>
      <c r="J2425" s="95">
        <f t="shared" si="157"/>
        <v>1</v>
      </c>
      <c r="K2425" s="95" t="str">
        <f t="shared" si="155"/>
        <v>NYS</v>
      </c>
      <c r="L2425" s="95">
        <v>1</v>
      </c>
      <c r="M2425" s="95">
        <f>COUNTIF($D$3:K2425,K2425)</f>
        <v>152</v>
      </c>
    </row>
    <row r="2426" spans="1:13" x14ac:dyDescent="0.25">
      <c r="A2426" s="95">
        <v>2424</v>
      </c>
      <c r="B2426" s="95">
        <f>COUNTIF($D$3:K2426,D2426)</f>
        <v>152</v>
      </c>
      <c r="C2426" s="95">
        <v>21</v>
      </c>
      <c r="D2426" s="95" t="str">
        <f t="shared" si="154"/>
        <v>PIT</v>
      </c>
      <c r="E2426" s="95">
        <f t="shared" si="156"/>
        <v>0</v>
      </c>
      <c r="F2426" s="95" t="str" cm="1">
        <f t="array" ref="F2426">_xlfn.IFS(G2426&gt;H2426,"W",G2426&lt;H2426,"L",G2426=H2426,"---")</f>
        <v>L</v>
      </c>
      <c r="G2426" s="165">
        <v>2</v>
      </c>
      <c r="H2426" s="165">
        <v>4</v>
      </c>
      <c r="I2426" s="95" t="str" cm="1">
        <f t="array" ref="I2426">_xlfn.IFS(H2426&gt;G2426,"W",H2426&lt;G2426,"L",H2426=G2426,"---")</f>
        <v>W</v>
      </c>
      <c r="J2426" s="95">
        <f t="shared" si="157"/>
        <v>1</v>
      </c>
      <c r="K2426" s="95" t="str">
        <f t="shared" si="155"/>
        <v>BOS</v>
      </c>
      <c r="L2426" s="95">
        <v>2</v>
      </c>
      <c r="M2426" s="95">
        <f>COUNTIF($D$3:K2426,K2426)</f>
        <v>152</v>
      </c>
    </row>
    <row r="2427" spans="1:13" x14ac:dyDescent="0.25">
      <c r="A2427" s="95">
        <v>2425</v>
      </c>
      <c r="B2427" s="95">
        <f>COUNTIF($D$3:K2427,D2427)</f>
        <v>152</v>
      </c>
      <c r="C2427" s="95">
        <v>22</v>
      </c>
      <c r="D2427" s="95" t="str">
        <f t="shared" si="154"/>
        <v>ATL</v>
      </c>
      <c r="E2427" s="95">
        <f t="shared" si="156"/>
        <v>0</v>
      </c>
      <c r="F2427" s="95" t="str" cm="1">
        <f t="array" ref="F2427">_xlfn.IFS(G2427&gt;H2427,"W",G2427&lt;H2427,"L",G2427=H2427,"---")</f>
        <v>L</v>
      </c>
      <c r="G2427" s="165">
        <v>2</v>
      </c>
      <c r="H2427" s="165">
        <v>8</v>
      </c>
      <c r="I2427" s="95" t="str" cm="1">
        <f t="array" ref="I2427">_xlfn.IFS(H2427&gt;G2427,"W",H2427&lt;G2427,"L",H2427=G2427,"---")</f>
        <v>W</v>
      </c>
      <c r="J2427" s="95">
        <f t="shared" si="157"/>
        <v>1</v>
      </c>
      <c r="K2427" s="95" t="str">
        <f t="shared" si="155"/>
        <v>BAL</v>
      </c>
      <c r="L2427" s="95">
        <v>3</v>
      </c>
      <c r="M2427" s="95">
        <f>COUNTIF($D$3:K2427,K2427)</f>
        <v>152</v>
      </c>
    </row>
    <row r="2428" spans="1:13" x14ac:dyDescent="0.25">
      <c r="A2428" s="95">
        <v>2426</v>
      </c>
      <c r="B2428" s="95">
        <f>COUNTIF($D$3:K2428,D2428)</f>
        <v>152</v>
      </c>
      <c r="C2428" s="95">
        <v>23</v>
      </c>
      <c r="D2428" s="95" t="str">
        <f t="shared" si="154"/>
        <v>MIA</v>
      </c>
      <c r="E2428" s="95">
        <f t="shared" si="156"/>
        <v>0</v>
      </c>
      <c r="F2428" s="95" t="str" cm="1">
        <f t="array" ref="F2428">_xlfn.IFS(G2428&gt;H2428,"W",G2428&lt;H2428,"L",G2428=H2428,"---")</f>
        <v>L</v>
      </c>
      <c r="G2428" s="165">
        <v>5</v>
      </c>
      <c r="H2428" s="165">
        <v>7</v>
      </c>
      <c r="I2428" s="95" t="str" cm="1">
        <f t="array" ref="I2428">_xlfn.IFS(H2428&gt;G2428,"W",H2428&lt;G2428,"L",H2428=G2428,"---")</f>
        <v>W</v>
      </c>
      <c r="J2428" s="95">
        <f t="shared" si="157"/>
        <v>1</v>
      </c>
      <c r="K2428" s="95" t="str">
        <f t="shared" si="155"/>
        <v>CLE</v>
      </c>
      <c r="L2428" s="95">
        <v>4</v>
      </c>
      <c r="M2428" s="95">
        <f>COUNTIF($D$3:K2428,K2428)</f>
        <v>152</v>
      </c>
    </row>
    <row r="2429" spans="1:13" x14ac:dyDescent="0.25">
      <c r="A2429" s="95">
        <v>2427</v>
      </c>
      <c r="B2429" s="95">
        <f>COUNTIF($D$3:K2429,D2429)</f>
        <v>152</v>
      </c>
      <c r="C2429" s="95">
        <v>17</v>
      </c>
      <c r="D2429" s="95" t="str">
        <f t="shared" si="154"/>
        <v>NYC</v>
      </c>
      <c r="E2429" s="95">
        <f t="shared" si="156"/>
        <v>1</v>
      </c>
      <c r="F2429" s="95" t="str" cm="1">
        <f t="array" ref="F2429">_xlfn.IFS(G2429&gt;H2429,"W",G2429&lt;H2429,"L",G2429=H2429,"---")</f>
        <v>W</v>
      </c>
      <c r="G2429" s="165">
        <v>4</v>
      </c>
      <c r="H2429" s="165">
        <v>1</v>
      </c>
      <c r="I2429" s="95" t="str" cm="1">
        <f t="array" ref="I2429">_xlfn.IFS(H2429&gt;G2429,"W",H2429&lt;G2429,"L",H2429=G2429,"---")</f>
        <v>L</v>
      </c>
      <c r="J2429" s="95">
        <f t="shared" si="157"/>
        <v>0</v>
      </c>
      <c r="K2429" s="95" t="str">
        <f t="shared" si="155"/>
        <v>ORL</v>
      </c>
      <c r="L2429" s="95">
        <v>6</v>
      </c>
      <c r="M2429" s="95">
        <f>COUNTIF($D$3:K2429,K2429)</f>
        <v>152</v>
      </c>
    </row>
    <row r="2430" spans="1:13" x14ac:dyDescent="0.25">
      <c r="A2430" s="95">
        <v>2428</v>
      </c>
      <c r="B2430" s="95">
        <f>COUNTIF($D$3:K2430,D2430)</f>
        <v>152</v>
      </c>
      <c r="C2430" s="95">
        <v>28</v>
      </c>
      <c r="D2430" s="95" t="str">
        <f t="shared" si="154"/>
        <v>COL</v>
      </c>
      <c r="E2430" s="95">
        <f t="shared" si="156"/>
        <v>0</v>
      </c>
      <c r="F2430" s="95" t="str" cm="1">
        <f t="array" ref="F2430">_xlfn.IFS(G2430&gt;H2430,"W",G2430&lt;H2430,"L",G2430=H2430,"---")</f>
        <v>L</v>
      </c>
      <c r="G2430" s="165">
        <v>3</v>
      </c>
      <c r="H2430" s="165">
        <v>4</v>
      </c>
      <c r="I2430" s="95" t="str" cm="1">
        <f t="array" ref="I2430">_xlfn.IFS(H2430&gt;G2430,"W",H2430&lt;G2430,"L",H2430=G2430,"---")</f>
        <v>W</v>
      </c>
      <c r="J2430" s="95">
        <f t="shared" si="157"/>
        <v>1</v>
      </c>
      <c r="K2430" s="95" t="str">
        <f t="shared" si="155"/>
        <v>SEA</v>
      </c>
      <c r="L2430" s="95">
        <v>9</v>
      </c>
      <c r="M2430" s="95">
        <f>COUNTIF($D$3:K2430,K2430)</f>
        <v>152</v>
      </c>
    </row>
    <row r="2431" spans="1:13" x14ac:dyDescent="0.25">
      <c r="A2431" s="95">
        <v>2429</v>
      </c>
      <c r="B2431" s="95">
        <f>COUNTIF($D$3:K2431,D2431)</f>
        <v>152</v>
      </c>
      <c r="C2431" s="95">
        <v>29</v>
      </c>
      <c r="D2431" s="95" t="str">
        <f t="shared" si="154"/>
        <v>LAP</v>
      </c>
      <c r="E2431" s="95">
        <f t="shared" si="156"/>
        <v>1</v>
      </c>
      <c r="F2431" s="95" t="str" cm="1">
        <f t="array" ref="F2431">_xlfn.IFS(G2431&gt;H2431,"W",G2431&lt;H2431,"L",G2431=H2431,"---")</f>
        <v>W</v>
      </c>
      <c r="G2431" s="165">
        <v>2</v>
      </c>
      <c r="H2431" s="165">
        <v>1</v>
      </c>
      <c r="I2431" s="95" t="str" cm="1">
        <f t="array" ref="I2431">_xlfn.IFS(H2431&gt;G2431,"W",H2431&lt;G2431,"L",H2431=G2431,"---")</f>
        <v>L</v>
      </c>
      <c r="J2431" s="95">
        <f t="shared" si="157"/>
        <v>0</v>
      </c>
      <c r="K2431" s="95" t="str">
        <f t="shared" si="155"/>
        <v>OAK</v>
      </c>
      <c r="L2431" s="95">
        <v>10</v>
      </c>
      <c r="M2431" s="95">
        <f>COUNTIF($D$3:K2431,K2431)</f>
        <v>153</v>
      </c>
    </row>
    <row r="2432" spans="1:13" x14ac:dyDescent="0.25">
      <c r="A2432" s="95">
        <v>2430</v>
      </c>
      <c r="B2432" s="95">
        <f>COUNTIF($D$3:K2432,D2432)</f>
        <v>152</v>
      </c>
      <c r="C2432" s="95">
        <v>30</v>
      </c>
      <c r="D2432" s="95" t="str">
        <f t="shared" si="154"/>
        <v>PHX</v>
      </c>
      <c r="E2432" s="95">
        <f t="shared" si="156"/>
        <v>0</v>
      </c>
      <c r="F2432" s="95" t="str" cm="1">
        <f t="array" ref="F2432">_xlfn.IFS(G2432&gt;H2432,"W",G2432&lt;H2432,"L",G2432=H2432,"---")</f>
        <v>L</v>
      </c>
      <c r="G2432" s="165">
        <v>2</v>
      </c>
      <c r="H2432" s="165">
        <v>3</v>
      </c>
      <c r="I2432" s="95" t="str" cm="1">
        <f t="array" ref="I2432">_xlfn.IFS(H2432&gt;G2432,"W",H2432&lt;G2432,"L",H2432=G2432,"---")</f>
        <v>W</v>
      </c>
      <c r="J2432" s="95">
        <f t="shared" si="157"/>
        <v>1</v>
      </c>
      <c r="K2432" s="95" t="str">
        <f t="shared" si="155"/>
        <v>LAA</v>
      </c>
      <c r="L2432" s="95">
        <v>11</v>
      </c>
      <c r="M2432" s="95">
        <f>COUNTIF($D$3:K2432,K2432)</f>
        <v>152</v>
      </c>
    </row>
    <row r="2433" spans="1:13" x14ac:dyDescent="0.25">
      <c r="A2433" s="95">
        <f>A2432+1</f>
        <v>2431</v>
      </c>
      <c r="B2433" s="95">
        <f>COUNTIF($D$3:K2433,D2433)</f>
        <v>153</v>
      </c>
      <c r="C2433" s="95">
        <v>31</v>
      </c>
      <c r="D2433" s="95" t="str">
        <f t="shared" si="154"/>
        <v>SDT</v>
      </c>
      <c r="E2433" s="95">
        <f t="shared" si="156"/>
        <v>0</v>
      </c>
      <c r="F2433" s="95" t="str" cm="1">
        <f t="array" ref="F2433">_xlfn.IFS(G2433&gt;H2433,"W",G2433&lt;H2433,"L",G2433=H2433,"---")</f>
        <v>L</v>
      </c>
      <c r="G2433" s="165">
        <v>5</v>
      </c>
      <c r="H2433" s="165">
        <v>6</v>
      </c>
      <c r="I2433" s="95" t="str" cm="1">
        <f t="array" ref="I2433">_xlfn.IFS(H2433&gt;G2433,"W",H2433&lt;G2433,"L",H2433=G2433,"---")</f>
        <v>W</v>
      </c>
      <c r="J2433" s="95">
        <f t="shared" si="157"/>
        <v>1</v>
      </c>
      <c r="K2433" s="95" t="str">
        <f t="shared" si="155"/>
        <v>CHR</v>
      </c>
      <c r="L2433" s="95">
        <v>12</v>
      </c>
      <c r="M2433" s="95">
        <f>COUNTIF($D$3:K2433,K2433)</f>
        <v>152</v>
      </c>
    </row>
    <row r="2434" spans="1:13" x14ac:dyDescent="0.25">
      <c r="A2434" s="95">
        <f t="shared" ref="A2434:A2497" si="158">A2433+1</f>
        <v>2432</v>
      </c>
      <c r="B2434" s="95">
        <f>COUNTIF($D$3:K2434,D2434)</f>
        <v>152</v>
      </c>
      <c r="C2434" s="95">
        <v>32</v>
      </c>
      <c r="D2434" s="95" t="str">
        <f t="shared" si="154"/>
        <v>SFN</v>
      </c>
      <c r="E2434" s="95">
        <f t="shared" si="156"/>
        <v>1</v>
      </c>
      <c r="F2434" s="95" t="str" cm="1">
        <f t="array" ref="F2434">_xlfn.IFS(G2434&gt;H2434,"W",G2434&lt;H2434,"L",G2434=H2434,"---")</f>
        <v>W</v>
      </c>
      <c r="G2434" s="165">
        <v>7</v>
      </c>
      <c r="H2434" s="165">
        <v>3</v>
      </c>
      <c r="I2434" s="95" t="str" cm="1">
        <f t="array" ref="I2434">_xlfn.IFS(H2434&gt;G2434,"W",H2434&lt;G2434,"L",H2434=G2434,"---")</f>
        <v>L</v>
      </c>
      <c r="J2434" s="95">
        <f t="shared" si="157"/>
        <v>0</v>
      </c>
      <c r="K2434" s="95" t="str">
        <f t="shared" si="155"/>
        <v>KCM</v>
      </c>
      <c r="L2434" s="95">
        <v>13</v>
      </c>
      <c r="M2434" s="95">
        <f>COUNTIF($D$3:K2434,K2434)</f>
        <v>152</v>
      </c>
    </row>
    <row r="2435" spans="1:13" x14ac:dyDescent="0.25">
      <c r="A2435" s="95">
        <f t="shared" si="158"/>
        <v>2433</v>
      </c>
      <c r="B2435" s="95">
        <f>COUNTIF($D$3:K2435,D2435)</f>
        <v>152</v>
      </c>
      <c r="C2435" s="95">
        <v>25</v>
      </c>
      <c r="D2435" s="95" t="str">
        <f t="shared" si="154"/>
        <v>CHC</v>
      </c>
      <c r="E2435" s="95">
        <f t="shared" si="156"/>
        <v>0</v>
      </c>
      <c r="F2435" s="95" t="str" cm="1">
        <f t="array" ref="F2435">_xlfn.IFS(G2435&gt;H2435,"W",G2435&lt;H2435,"L",G2435=H2435,"---")</f>
        <v>L</v>
      </c>
      <c r="G2435" s="165">
        <v>1</v>
      </c>
      <c r="H2435" s="165">
        <v>6</v>
      </c>
      <c r="I2435" s="95" t="str" cm="1">
        <f t="array" ref="I2435">_xlfn.IFS(H2435&gt;G2435,"W",H2435&lt;G2435,"L",H2435=G2435,"---")</f>
        <v>W</v>
      </c>
      <c r="J2435" s="95">
        <f t="shared" si="157"/>
        <v>1</v>
      </c>
      <c r="K2435" s="95" t="str">
        <f t="shared" si="155"/>
        <v>MIN</v>
      </c>
      <c r="L2435" s="95">
        <v>14</v>
      </c>
      <c r="M2435" s="95">
        <f>COUNTIF($D$3:K2435,K2435)</f>
        <v>152</v>
      </c>
    </row>
    <row r="2436" spans="1:13" x14ac:dyDescent="0.25">
      <c r="A2436" s="95">
        <f t="shared" si="158"/>
        <v>2434</v>
      </c>
      <c r="B2436" s="95">
        <f>COUNTIF($D$3:K2436,D2436)</f>
        <v>153</v>
      </c>
      <c r="C2436" s="95">
        <v>26</v>
      </c>
      <c r="D2436" s="95" t="str">
        <f t="shared" ref="D2436:D2499" si="159">_xlfn.XLOOKUP($C2436,$O$3:$O$34,$P$3:$P$34,"---",0,1)</f>
        <v>STL</v>
      </c>
      <c r="E2436" s="95">
        <f t="shared" si="156"/>
        <v>1</v>
      </c>
      <c r="F2436" s="95" t="str" cm="1">
        <f t="array" ref="F2436">_xlfn.IFS(G2436&gt;H2436,"W",G2436&lt;H2436,"L",G2436=H2436,"---")</f>
        <v>W</v>
      </c>
      <c r="G2436" s="165">
        <v>7</v>
      </c>
      <c r="H2436" s="165">
        <v>2</v>
      </c>
      <c r="I2436" s="95" t="str" cm="1">
        <f t="array" ref="I2436">_xlfn.IFS(H2436&gt;G2436,"W",H2436&lt;G2436,"L",H2436=G2436,"---")</f>
        <v>L</v>
      </c>
      <c r="J2436" s="95">
        <f t="shared" si="157"/>
        <v>0</v>
      </c>
      <c r="K2436" s="95" t="str">
        <f t="shared" ref="K2436:K2499" si="160">_xlfn.XLOOKUP($L2436,$O$3:$O$34,$P$3:$P$34,"---",0,1)</f>
        <v>DAL</v>
      </c>
      <c r="L2436" s="95">
        <v>15</v>
      </c>
      <c r="M2436" s="95">
        <f>COUNTIF($D$3:K2436,K2436)</f>
        <v>153</v>
      </c>
    </row>
    <row r="2437" spans="1:13" x14ac:dyDescent="0.25">
      <c r="A2437" s="95">
        <f t="shared" si="158"/>
        <v>2435</v>
      </c>
      <c r="B2437" s="95">
        <f>COUNTIF($D$3:K2437,D2437)</f>
        <v>153</v>
      </c>
      <c r="C2437" s="95">
        <v>3</v>
      </c>
      <c r="D2437" s="95" t="str">
        <f t="shared" si="159"/>
        <v>BAL</v>
      </c>
      <c r="E2437" s="95">
        <f t="shared" si="156"/>
        <v>1</v>
      </c>
      <c r="F2437" s="95" t="str" cm="1">
        <f t="array" ref="F2437">_xlfn.IFS(G2437&gt;H2437,"W",G2437&lt;H2437,"L",G2437=H2437,"---")</f>
        <v>W</v>
      </c>
      <c r="G2437" s="165">
        <v>5</v>
      </c>
      <c r="H2437" s="165">
        <v>4</v>
      </c>
      <c r="I2437" s="95" t="str" cm="1">
        <f t="array" ref="I2437">_xlfn.IFS(H2437&gt;G2437,"W",H2437&lt;G2437,"L",H2437=G2437,"---")</f>
        <v>L</v>
      </c>
      <c r="J2437" s="95">
        <f t="shared" si="157"/>
        <v>0</v>
      </c>
      <c r="K2437" s="95" t="str">
        <f t="shared" si="160"/>
        <v>NYS</v>
      </c>
      <c r="L2437" s="95">
        <v>1</v>
      </c>
      <c r="M2437" s="95">
        <f>COUNTIF($D$3:K2437,K2437)</f>
        <v>153</v>
      </c>
    </row>
    <row r="2438" spans="1:13" x14ac:dyDescent="0.25">
      <c r="A2438" s="95">
        <f t="shared" si="158"/>
        <v>2436</v>
      </c>
      <c r="B2438" s="95">
        <f>COUNTIF($D$3:K2438,D2438)</f>
        <v>153</v>
      </c>
      <c r="C2438" s="95">
        <v>4</v>
      </c>
      <c r="D2438" s="95" t="str">
        <f t="shared" si="159"/>
        <v>CLE</v>
      </c>
      <c r="E2438" s="95">
        <f t="shared" si="156"/>
        <v>1</v>
      </c>
      <c r="F2438" s="95" t="str" cm="1">
        <f t="array" ref="F2438">_xlfn.IFS(G2438&gt;H2438,"W",G2438&lt;H2438,"L",G2438=H2438,"---")</f>
        <v>W</v>
      </c>
      <c r="G2438" s="165">
        <v>6</v>
      </c>
      <c r="H2438" s="165">
        <v>5</v>
      </c>
      <c r="I2438" s="95" t="str" cm="1">
        <f t="array" ref="I2438">_xlfn.IFS(H2438&gt;G2438,"W",H2438&lt;G2438,"L",H2438=G2438,"---")</f>
        <v>L</v>
      </c>
      <c r="J2438" s="95">
        <f t="shared" si="157"/>
        <v>0</v>
      </c>
      <c r="K2438" s="95" t="str">
        <f t="shared" si="160"/>
        <v>BOS</v>
      </c>
      <c r="L2438" s="95">
        <v>2</v>
      </c>
      <c r="M2438" s="95">
        <f>COUNTIF($D$3:K2438,K2438)</f>
        <v>153</v>
      </c>
    </row>
    <row r="2439" spans="1:13" x14ac:dyDescent="0.25">
      <c r="A2439" s="95">
        <f t="shared" si="158"/>
        <v>2437</v>
      </c>
      <c r="B2439" s="95">
        <f>COUNTIF($D$3:K2439,D2439)</f>
        <v>153</v>
      </c>
      <c r="C2439" s="95">
        <v>7</v>
      </c>
      <c r="D2439" s="95" t="str">
        <f t="shared" si="159"/>
        <v>IND</v>
      </c>
      <c r="E2439" s="95">
        <f t="shared" si="156"/>
        <v>0</v>
      </c>
      <c r="F2439" s="95" t="str" cm="1">
        <f t="array" ref="F2439">_xlfn.IFS(G2439&gt;H2439,"W",G2439&lt;H2439,"L",G2439=H2439,"---")</f>
        <v>L</v>
      </c>
      <c r="G2439" s="165">
        <v>5</v>
      </c>
      <c r="H2439" s="165">
        <v>6</v>
      </c>
      <c r="I2439" s="95" t="str" cm="1">
        <f t="array" ref="I2439">_xlfn.IFS(H2439&gt;G2439,"W",H2439&lt;G2439,"L",H2439=G2439,"---")</f>
        <v>W</v>
      </c>
      <c r="J2439" s="95">
        <f t="shared" si="157"/>
        <v>1</v>
      </c>
      <c r="K2439" s="95" t="str">
        <f t="shared" si="160"/>
        <v>DET</v>
      </c>
      <c r="L2439" s="95">
        <v>5</v>
      </c>
      <c r="M2439" s="95">
        <f>COUNTIF($D$3:K2439,K2439)</f>
        <v>153</v>
      </c>
    </row>
    <row r="2440" spans="1:13" x14ac:dyDescent="0.25">
      <c r="A2440" s="95">
        <f t="shared" si="158"/>
        <v>2438</v>
      </c>
      <c r="B2440" s="95">
        <f>COUNTIF($D$3:K2440,D2440)</f>
        <v>153</v>
      </c>
      <c r="C2440" s="95">
        <v>8</v>
      </c>
      <c r="D2440" s="95" t="str">
        <f t="shared" si="159"/>
        <v>MIL</v>
      </c>
      <c r="E2440" s="95">
        <f t="shared" si="156"/>
        <v>0</v>
      </c>
      <c r="F2440" s="95" t="str" cm="1">
        <f t="array" ref="F2440">_xlfn.IFS(G2440&gt;H2440,"W",G2440&lt;H2440,"L",G2440=H2440,"---")</f>
        <v>L</v>
      </c>
      <c r="G2440" s="165">
        <v>2</v>
      </c>
      <c r="H2440" s="165">
        <v>3</v>
      </c>
      <c r="I2440" s="95" t="str" cm="1">
        <f t="array" ref="I2440">_xlfn.IFS(H2440&gt;G2440,"W",H2440&lt;G2440,"L",H2440=G2440,"---")</f>
        <v>W</v>
      </c>
      <c r="J2440" s="95">
        <f t="shared" si="157"/>
        <v>1</v>
      </c>
      <c r="K2440" s="95" t="str">
        <f t="shared" si="160"/>
        <v>ORL</v>
      </c>
      <c r="L2440" s="95">
        <v>6</v>
      </c>
      <c r="M2440" s="95">
        <f>COUNTIF($D$3:K2440,K2440)</f>
        <v>153</v>
      </c>
    </row>
    <row r="2441" spans="1:13" x14ac:dyDescent="0.25">
      <c r="A2441" s="95">
        <f t="shared" si="158"/>
        <v>2439</v>
      </c>
      <c r="B2441" s="95">
        <f>COUNTIF($D$3:K2441,D2441)</f>
        <v>153</v>
      </c>
      <c r="C2441" s="95">
        <v>9</v>
      </c>
      <c r="D2441" s="95" t="str">
        <f t="shared" si="159"/>
        <v>SEA</v>
      </c>
      <c r="E2441" s="95">
        <f t="shared" si="156"/>
        <v>0</v>
      </c>
      <c r="F2441" s="95" t="str" cm="1">
        <f t="array" ref="F2441">_xlfn.IFS(G2441&gt;H2441,"W",G2441&lt;H2441,"L",G2441=H2441,"---")</f>
        <v>L</v>
      </c>
      <c r="G2441" s="165">
        <v>4</v>
      </c>
      <c r="H2441" s="165">
        <v>11</v>
      </c>
      <c r="I2441" s="95" t="str" cm="1">
        <f t="array" ref="I2441">_xlfn.IFS(H2441&gt;G2441,"W",H2441&lt;G2441,"L",H2441=G2441,"---")</f>
        <v>W</v>
      </c>
      <c r="J2441" s="95">
        <f t="shared" si="157"/>
        <v>1</v>
      </c>
      <c r="K2441" s="95" t="str">
        <f t="shared" si="160"/>
        <v>LAA</v>
      </c>
      <c r="L2441" s="95">
        <v>11</v>
      </c>
      <c r="M2441" s="95">
        <f>COUNTIF($D$3:K2441,K2441)</f>
        <v>153</v>
      </c>
    </row>
    <row r="2442" spans="1:13" x14ac:dyDescent="0.25">
      <c r="A2442" s="95">
        <f t="shared" si="158"/>
        <v>2440</v>
      </c>
      <c r="B2442" s="95">
        <f>COUNTIF($D$3:K2442,D2442)</f>
        <v>154</v>
      </c>
      <c r="C2442" s="95">
        <v>10</v>
      </c>
      <c r="D2442" s="95" t="str">
        <f t="shared" si="159"/>
        <v>OAK</v>
      </c>
      <c r="E2442" s="95">
        <f t="shared" si="156"/>
        <v>0</v>
      </c>
      <c r="F2442" s="95" t="str" cm="1">
        <f t="array" ref="F2442">_xlfn.IFS(G2442&gt;H2442,"W",G2442&lt;H2442,"L",G2442=H2442,"---")</f>
        <v>L</v>
      </c>
      <c r="G2442" s="165">
        <v>6</v>
      </c>
      <c r="H2442" s="165">
        <v>8</v>
      </c>
      <c r="I2442" s="95" t="str" cm="1">
        <f t="array" ref="I2442">_xlfn.IFS(H2442&gt;G2442,"W",H2442&lt;G2442,"L",H2442=G2442,"---")</f>
        <v>W</v>
      </c>
      <c r="J2442" s="95">
        <f t="shared" si="157"/>
        <v>1</v>
      </c>
      <c r="K2442" s="95" t="str">
        <f t="shared" si="160"/>
        <v>CHR</v>
      </c>
      <c r="L2442" s="95">
        <v>12</v>
      </c>
      <c r="M2442" s="95">
        <f>COUNTIF($D$3:K2442,K2442)</f>
        <v>153</v>
      </c>
    </row>
    <row r="2443" spans="1:13" x14ac:dyDescent="0.25">
      <c r="A2443" s="95">
        <f t="shared" si="158"/>
        <v>2441</v>
      </c>
      <c r="B2443" s="95">
        <f>COUNTIF($D$3:K2443,D2443)</f>
        <v>154</v>
      </c>
      <c r="C2443" s="95">
        <v>15</v>
      </c>
      <c r="D2443" s="95" t="str">
        <f t="shared" si="159"/>
        <v>DAL</v>
      </c>
      <c r="E2443" s="95">
        <f t="shared" si="156"/>
        <v>1</v>
      </c>
      <c r="F2443" s="95" t="str" cm="1">
        <f t="array" ref="F2443">_xlfn.IFS(G2443&gt;H2443,"W",G2443&lt;H2443,"L",G2443=H2443,"---")</f>
        <v>W</v>
      </c>
      <c r="G2443" s="165">
        <v>7</v>
      </c>
      <c r="H2443" s="165">
        <v>6</v>
      </c>
      <c r="I2443" s="95" t="str" cm="1">
        <f t="array" ref="I2443">_xlfn.IFS(H2443&gt;G2443,"W",H2443&lt;G2443,"L",H2443=G2443,"---")</f>
        <v>L</v>
      </c>
      <c r="J2443" s="95">
        <f t="shared" si="157"/>
        <v>0</v>
      </c>
      <c r="K2443" s="95" t="str">
        <f t="shared" si="160"/>
        <v>KCM</v>
      </c>
      <c r="L2443" s="95">
        <v>13</v>
      </c>
      <c r="M2443" s="95">
        <f>COUNTIF($D$3:K2443,K2443)</f>
        <v>153</v>
      </c>
    </row>
    <row r="2444" spans="1:13" x14ac:dyDescent="0.25">
      <c r="A2444" s="95">
        <f t="shared" si="158"/>
        <v>2442</v>
      </c>
      <c r="B2444" s="95">
        <f>COUNTIF($D$3:K2444,D2444)</f>
        <v>153</v>
      </c>
      <c r="C2444" s="95">
        <v>16</v>
      </c>
      <c r="D2444" s="95" t="str">
        <f t="shared" si="159"/>
        <v>HOU</v>
      </c>
      <c r="E2444" s="95">
        <f t="shared" si="156"/>
        <v>0</v>
      </c>
      <c r="F2444" s="95" t="str" cm="1">
        <f t="array" ref="F2444">_xlfn.IFS(G2444&gt;H2444,"W",G2444&lt;H2444,"L",G2444=H2444,"---")</f>
        <v>L</v>
      </c>
      <c r="G2444" s="165">
        <v>2</v>
      </c>
      <c r="H2444" s="165">
        <v>3</v>
      </c>
      <c r="I2444" s="95" t="str" cm="1">
        <f t="array" ref="I2444">_xlfn.IFS(H2444&gt;G2444,"W",H2444&lt;G2444,"L",H2444=G2444,"---")</f>
        <v>W</v>
      </c>
      <c r="J2444" s="95">
        <f t="shared" si="157"/>
        <v>1</v>
      </c>
      <c r="K2444" s="95" t="str">
        <f t="shared" si="160"/>
        <v>MIN</v>
      </c>
      <c r="L2444" s="95">
        <v>14</v>
      </c>
      <c r="M2444" s="95">
        <f>COUNTIF($D$3:K2444,K2444)</f>
        <v>153</v>
      </c>
    </row>
    <row r="2445" spans="1:13" x14ac:dyDescent="0.25">
      <c r="A2445" s="95">
        <f t="shared" si="158"/>
        <v>2443</v>
      </c>
      <c r="B2445" s="95">
        <f>COUNTIF($D$3:K2445,D2445)</f>
        <v>153</v>
      </c>
      <c r="C2445" s="95">
        <v>17</v>
      </c>
      <c r="D2445" s="95" t="str">
        <f t="shared" si="159"/>
        <v>NYC</v>
      </c>
      <c r="E2445" s="95">
        <f t="shared" si="156"/>
        <v>1</v>
      </c>
      <c r="F2445" s="95" t="str" cm="1">
        <f t="array" ref="F2445">_xlfn.IFS(G2445&gt;H2445,"W",G2445&lt;H2445,"L",G2445=H2445,"---")</f>
        <v>W</v>
      </c>
      <c r="G2445" s="165">
        <v>4</v>
      </c>
      <c r="H2445" s="165">
        <v>0</v>
      </c>
      <c r="I2445" s="95" t="str" cm="1">
        <f t="array" ref="I2445">_xlfn.IFS(H2445&gt;G2445,"W",H2445&lt;G2445,"L",H2445=G2445,"---")</f>
        <v>L</v>
      </c>
      <c r="J2445" s="95">
        <f t="shared" si="157"/>
        <v>0</v>
      </c>
      <c r="K2445" s="95" t="str">
        <f t="shared" si="160"/>
        <v>BKN</v>
      </c>
      <c r="L2445" s="95">
        <v>19</v>
      </c>
      <c r="M2445" s="95">
        <f>COUNTIF($D$3:K2445,K2445)</f>
        <v>153</v>
      </c>
    </row>
    <row r="2446" spans="1:13" x14ac:dyDescent="0.25">
      <c r="A2446" s="95">
        <f t="shared" si="158"/>
        <v>2444</v>
      </c>
      <c r="B2446" s="95">
        <f>COUNTIF($D$3:K2446,D2446)</f>
        <v>153</v>
      </c>
      <c r="C2446" s="95">
        <v>18</v>
      </c>
      <c r="D2446" s="95" t="str">
        <f t="shared" si="159"/>
        <v>PHI</v>
      </c>
      <c r="E2446" s="95">
        <f t="shared" si="156"/>
        <v>0</v>
      </c>
      <c r="F2446" s="95" t="str" cm="1">
        <f t="array" ref="F2446">_xlfn.IFS(G2446&gt;H2446,"W",G2446&lt;H2446,"L",G2446=H2446,"---")</f>
        <v>L</v>
      </c>
      <c r="G2446" s="165">
        <v>6</v>
      </c>
      <c r="H2446" s="165">
        <v>8</v>
      </c>
      <c r="I2446" s="95" t="str" cm="1">
        <f t="array" ref="I2446">_xlfn.IFS(H2446&gt;G2446,"W",H2446&lt;G2446,"L",H2446=G2446,"---")</f>
        <v>W</v>
      </c>
      <c r="J2446" s="95">
        <f t="shared" si="157"/>
        <v>1</v>
      </c>
      <c r="K2446" s="95" t="str">
        <f t="shared" si="160"/>
        <v>WAS</v>
      </c>
      <c r="L2446" s="95">
        <v>20</v>
      </c>
      <c r="M2446" s="95">
        <f>COUNTIF($D$3:K2446,K2446)</f>
        <v>153</v>
      </c>
    </row>
    <row r="2447" spans="1:13" x14ac:dyDescent="0.25">
      <c r="A2447" s="95">
        <f t="shared" si="158"/>
        <v>2445</v>
      </c>
      <c r="B2447" s="95">
        <f>COUNTIF($D$3:K2447,D2447)</f>
        <v>153</v>
      </c>
      <c r="C2447" s="95">
        <v>21</v>
      </c>
      <c r="D2447" s="95" t="str">
        <f t="shared" si="159"/>
        <v>PIT</v>
      </c>
      <c r="E2447" s="95">
        <f t="shared" si="156"/>
        <v>0</v>
      </c>
      <c r="F2447" s="95" t="str" cm="1">
        <f t="array" ref="F2447">_xlfn.IFS(G2447&gt;H2447,"W",G2447&lt;H2447,"L",G2447=H2447,"---")</f>
        <v>L</v>
      </c>
      <c r="G2447" s="165">
        <v>3</v>
      </c>
      <c r="H2447" s="165">
        <v>4</v>
      </c>
      <c r="I2447" s="95" t="str" cm="1">
        <f t="array" ref="I2447">_xlfn.IFS(H2447&gt;G2447,"W",H2447&lt;G2447,"L",H2447=G2447,"---")</f>
        <v>W</v>
      </c>
      <c r="J2447" s="95">
        <f t="shared" si="157"/>
        <v>1</v>
      </c>
      <c r="K2447" s="95" t="str">
        <f t="shared" si="160"/>
        <v>MIA</v>
      </c>
      <c r="L2447" s="95">
        <v>23</v>
      </c>
      <c r="M2447" s="95">
        <f>COUNTIF($D$3:K2447,K2447)</f>
        <v>153</v>
      </c>
    </row>
    <row r="2448" spans="1:13" x14ac:dyDescent="0.25">
      <c r="A2448" s="95">
        <f t="shared" si="158"/>
        <v>2446</v>
      </c>
      <c r="B2448" s="95">
        <f>COUNTIF($D$3:K2448,D2448)</f>
        <v>153</v>
      </c>
      <c r="C2448" s="95">
        <v>22</v>
      </c>
      <c r="D2448" s="95" t="str">
        <f t="shared" si="159"/>
        <v>ATL</v>
      </c>
      <c r="E2448" s="95">
        <f t="shared" si="156"/>
        <v>0</v>
      </c>
      <c r="F2448" s="95" t="str" cm="1">
        <f t="array" ref="F2448">_xlfn.IFS(G2448&gt;H2448,"W",G2448&lt;H2448,"L",G2448=H2448,"---")</f>
        <v>L</v>
      </c>
      <c r="G2448" s="165">
        <v>7</v>
      </c>
      <c r="H2448" s="165">
        <v>8</v>
      </c>
      <c r="I2448" s="95" t="str" cm="1">
        <f t="array" ref="I2448">_xlfn.IFS(H2448&gt;G2448,"W",H2448&lt;G2448,"L",H2448=G2448,"---")</f>
        <v>W</v>
      </c>
      <c r="J2448" s="95">
        <f t="shared" si="157"/>
        <v>1</v>
      </c>
      <c r="K2448" s="95" t="str">
        <f t="shared" si="160"/>
        <v>CIN</v>
      </c>
      <c r="L2448" s="95">
        <v>24</v>
      </c>
      <c r="M2448" s="95">
        <f>COUNTIF($D$3:K2448,K2448)</f>
        <v>153</v>
      </c>
    </row>
    <row r="2449" spans="1:13" x14ac:dyDescent="0.25">
      <c r="A2449" s="95">
        <f t="shared" si="158"/>
        <v>2447</v>
      </c>
      <c r="B2449" s="95">
        <f>COUNTIF($D$3:K2449,D2449)</f>
        <v>153</v>
      </c>
      <c r="C2449" s="95">
        <v>27</v>
      </c>
      <c r="D2449" s="95" t="str">
        <f t="shared" si="159"/>
        <v>OKC</v>
      </c>
      <c r="E2449" s="95">
        <f t="shared" si="156"/>
        <v>1</v>
      </c>
      <c r="F2449" s="95" t="str" cm="1">
        <f t="array" ref="F2449">_xlfn.IFS(G2449&gt;H2449,"W",G2449&lt;H2449,"L",G2449=H2449,"---")</f>
        <v>W</v>
      </c>
      <c r="G2449" s="165">
        <v>7</v>
      </c>
      <c r="H2449" s="165">
        <v>5</v>
      </c>
      <c r="I2449" s="95" t="str" cm="1">
        <f t="array" ref="I2449">_xlfn.IFS(H2449&gt;G2449,"W",H2449&lt;G2449,"L",H2449=G2449,"---")</f>
        <v>L</v>
      </c>
      <c r="J2449" s="95">
        <f t="shared" si="157"/>
        <v>0</v>
      </c>
      <c r="K2449" s="95" t="str">
        <f t="shared" si="160"/>
        <v>CHC</v>
      </c>
      <c r="L2449" s="95">
        <v>25</v>
      </c>
      <c r="M2449" s="95">
        <f>COUNTIF($D$3:K2449,K2449)</f>
        <v>153</v>
      </c>
    </row>
    <row r="2450" spans="1:13" x14ac:dyDescent="0.25">
      <c r="A2450" s="95">
        <f t="shared" si="158"/>
        <v>2448</v>
      </c>
      <c r="B2450" s="95">
        <f>COUNTIF($D$3:K2450,D2450)</f>
        <v>153</v>
      </c>
      <c r="C2450" s="95">
        <v>28</v>
      </c>
      <c r="D2450" s="95" t="str">
        <f t="shared" si="159"/>
        <v>COL</v>
      </c>
      <c r="E2450" s="95">
        <f t="shared" si="156"/>
        <v>1</v>
      </c>
      <c r="F2450" s="95" t="str" cm="1">
        <f t="array" ref="F2450">_xlfn.IFS(G2450&gt;H2450,"W",G2450&lt;H2450,"L",G2450=H2450,"---")</f>
        <v>W</v>
      </c>
      <c r="G2450" s="165">
        <v>6</v>
      </c>
      <c r="H2450" s="165">
        <v>4</v>
      </c>
      <c r="I2450" s="95" t="str" cm="1">
        <f t="array" ref="I2450">_xlfn.IFS(H2450&gt;G2450,"W",H2450&lt;G2450,"L",H2450=G2450,"---")</f>
        <v>L</v>
      </c>
      <c r="J2450" s="95">
        <f t="shared" si="157"/>
        <v>0</v>
      </c>
      <c r="K2450" s="95" t="str">
        <f t="shared" si="160"/>
        <v>STL</v>
      </c>
      <c r="L2450" s="95">
        <v>26</v>
      </c>
      <c r="M2450" s="95">
        <f>COUNTIF($D$3:K2450,K2450)</f>
        <v>154</v>
      </c>
    </row>
    <row r="2451" spans="1:13" x14ac:dyDescent="0.25">
      <c r="A2451" s="95">
        <f t="shared" si="158"/>
        <v>2449</v>
      </c>
      <c r="B2451" s="95">
        <f>COUNTIF($D$3:K2451,D2451)</f>
        <v>153</v>
      </c>
      <c r="C2451" s="95">
        <v>29</v>
      </c>
      <c r="D2451" s="95" t="str">
        <f t="shared" si="159"/>
        <v>LAP</v>
      </c>
      <c r="E2451" s="95">
        <f t="shared" si="156"/>
        <v>0</v>
      </c>
      <c r="F2451" s="95" t="str" cm="1">
        <f t="array" ref="F2451">_xlfn.IFS(G2451&gt;H2451,"W",G2451&lt;H2451,"L",G2451=H2451,"---")</f>
        <v>L</v>
      </c>
      <c r="G2451" s="165">
        <v>0</v>
      </c>
      <c r="H2451" s="165">
        <v>3</v>
      </c>
      <c r="I2451" s="95" t="str" cm="1">
        <f t="array" ref="I2451">_xlfn.IFS(H2451&gt;G2451,"W",H2451&lt;G2451,"L",H2451=G2451,"---")</f>
        <v>W</v>
      </c>
      <c r="J2451" s="95">
        <f t="shared" si="157"/>
        <v>1</v>
      </c>
      <c r="K2451" s="95" t="str">
        <f t="shared" si="160"/>
        <v>SDT</v>
      </c>
      <c r="L2451" s="95">
        <v>31</v>
      </c>
      <c r="M2451" s="95">
        <f>COUNTIF($D$3:K2451,K2451)</f>
        <v>154</v>
      </c>
    </row>
    <row r="2452" spans="1:13" x14ac:dyDescent="0.25">
      <c r="A2452" s="95">
        <f t="shared" si="158"/>
        <v>2450</v>
      </c>
      <c r="B2452" s="95">
        <f>COUNTIF($D$3:K2452,D2452)</f>
        <v>153</v>
      </c>
      <c r="C2452" s="95">
        <v>30</v>
      </c>
      <c r="D2452" s="95" t="str">
        <f t="shared" si="159"/>
        <v>PHX</v>
      </c>
      <c r="E2452" s="95">
        <f t="shared" si="156"/>
        <v>1</v>
      </c>
      <c r="F2452" s="95" t="str" cm="1">
        <f t="array" ref="F2452">_xlfn.IFS(G2452&gt;H2452,"W",G2452&lt;H2452,"L",G2452=H2452,"---")</f>
        <v>W</v>
      </c>
      <c r="G2452" s="165">
        <v>6</v>
      </c>
      <c r="H2452" s="165">
        <v>2</v>
      </c>
      <c r="I2452" s="95" t="str" cm="1">
        <f t="array" ref="I2452">_xlfn.IFS(H2452&gt;G2452,"W",H2452&lt;G2452,"L",H2452=G2452,"---")</f>
        <v>L</v>
      </c>
      <c r="J2452" s="95">
        <f t="shared" si="157"/>
        <v>0</v>
      </c>
      <c r="K2452" s="95" t="str">
        <f t="shared" si="160"/>
        <v>SFN</v>
      </c>
      <c r="L2452" s="95">
        <v>32</v>
      </c>
      <c r="M2452" s="95">
        <f>COUNTIF($D$3:K2452,K2452)</f>
        <v>153</v>
      </c>
    </row>
    <row r="2453" spans="1:13" x14ac:dyDescent="0.25">
      <c r="A2453" s="95">
        <f t="shared" si="158"/>
        <v>2451</v>
      </c>
      <c r="B2453" s="95">
        <f>COUNTIF($D$3:K2453,D2453)</f>
        <v>154</v>
      </c>
      <c r="C2453" s="95">
        <v>3</v>
      </c>
      <c r="D2453" s="95" t="str">
        <f t="shared" si="159"/>
        <v>BAL</v>
      </c>
      <c r="E2453" s="95">
        <f t="shared" si="156"/>
        <v>0</v>
      </c>
      <c r="F2453" s="95" t="str" cm="1">
        <f t="array" ref="F2453">_xlfn.IFS(G2453&gt;H2453,"W",G2453&lt;H2453,"L",G2453=H2453,"---")</f>
        <v>L</v>
      </c>
      <c r="G2453" s="165">
        <v>2</v>
      </c>
      <c r="H2453" s="165">
        <v>5</v>
      </c>
      <c r="I2453" s="95" t="str" cm="1">
        <f t="array" ref="I2453">_xlfn.IFS(H2453&gt;G2453,"W",H2453&lt;G2453,"L",H2453=G2453,"---")</f>
        <v>W</v>
      </c>
      <c r="J2453" s="95">
        <f t="shared" si="157"/>
        <v>1</v>
      </c>
      <c r="K2453" s="95" t="str">
        <f t="shared" si="160"/>
        <v>NYS</v>
      </c>
      <c r="L2453" s="95">
        <v>1</v>
      </c>
      <c r="M2453" s="95">
        <f>COUNTIF($D$3:K2453,K2453)</f>
        <v>154</v>
      </c>
    </row>
    <row r="2454" spans="1:13" x14ac:dyDescent="0.25">
      <c r="A2454" s="95">
        <f t="shared" si="158"/>
        <v>2452</v>
      </c>
      <c r="B2454" s="95">
        <f>COUNTIF($D$3:K2454,D2454)</f>
        <v>154</v>
      </c>
      <c r="C2454" s="95">
        <v>4</v>
      </c>
      <c r="D2454" s="95" t="str">
        <f t="shared" si="159"/>
        <v>CLE</v>
      </c>
      <c r="E2454" s="95">
        <f t="shared" si="156"/>
        <v>1</v>
      </c>
      <c r="F2454" s="95" t="str" cm="1">
        <f t="array" ref="F2454">_xlfn.IFS(G2454&gt;H2454,"W",G2454&lt;H2454,"L",G2454=H2454,"---")</f>
        <v>W</v>
      </c>
      <c r="G2454" s="165">
        <v>7</v>
      </c>
      <c r="H2454" s="165">
        <v>6</v>
      </c>
      <c r="I2454" s="95" t="str" cm="1">
        <f t="array" ref="I2454">_xlfn.IFS(H2454&gt;G2454,"W",H2454&lt;G2454,"L",H2454=G2454,"---")</f>
        <v>L</v>
      </c>
      <c r="J2454" s="95">
        <f t="shared" si="157"/>
        <v>0</v>
      </c>
      <c r="K2454" s="95" t="str">
        <f t="shared" si="160"/>
        <v>BOS</v>
      </c>
      <c r="L2454" s="95">
        <v>2</v>
      </c>
      <c r="M2454" s="95">
        <f>COUNTIF($D$3:K2454,K2454)</f>
        <v>154</v>
      </c>
    </row>
    <row r="2455" spans="1:13" x14ac:dyDescent="0.25">
      <c r="A2455" s="95">
        <f t="shared" si="158"/>
        <v>2453</v>
      </c>
      <c r="B2455" s="95">
        <f>COUNTIF($D$3:K2455,D2455)</f>
        <v>154</v>
      </c>
      <c r="C2455" s="95">
        <v>7</v>
      </c>
      <c r="D2455" s="95" t="str">
        <f t="shared" si="159"/>
        <v>IND</v>
      </c>
      <c r="E2455" s="95">
        <f t="shared" si="156"/>
        <v>1</v>
      </c>
      <c r="F2455" s="95" t="str" cm="1">
        <f t="array" ref="F2455">_xlfn.IFS(G2455&gt;H2455,"W",G2455&lt;H2455,"L",G2455=H2455,"---")</f>
        <v>W</v>
      </c>
      <c r="G2455" s="165">
        <v>4</v>
      </c>
      <c r="H2455" s="165">
        <v>3</v>
      </c>
      <c r="I2455" s="95" t="str" cm="1">
        <f t="array" ref="I2455">_xlfn.IFS(H2455&gt;G2455,"W",H2455&lt;G2455,"L",H2455=G2455,"---")</f>
        <v>L</v>
      </c>
      <c r="J2455" s="95">
        <f t="shared" si="157"/>
        <v>0</v>
      </c>
      <c r="K2455" s="95" t="str">
        <f t="shared" si="160"/>
        <v>DET</v>
      </c>
      <c r="L2455" s="95">
        <v>5</v>
      </c>
      <c r="M2455" s="95">
        <f>COUNTIF($D$3:K2455,K2455)</f>
        <v>154</v>
      </c>
    </row>
    <row r="2456" spans="1:13" x14ac:dyDescent="0.25">
      <c r="A2456" s="95">
        <f t="shared" si="158"/>
        <v>2454</v>
      </c>
      <c r="B2456" s="95">
        <f>COUNTIF($D$3:K2456,D2456)</f>
        <v>154</v>
      </c>
      <c r="C2456" s="95">
        <v>8</v>
      </c>
      <c r="D2456" s="95" t="str">
        <f t="shared" si="159"/>
        <v>MIL</v>
      </c>
      <c r="E2456" s="95">
        <f t="shared" si="156"/>
        <v>1</v>
      </c>
      <c r="F2456" s="95" t="str" cm="1">
        <f t="array" ref="F2456">_xlfn.IFS(G2456&gt;H2456,"W",G2456&lt;H2456,"L",G2456=H2456,"---")</f>
        <v>W</v>
      </c>
      <c r="G2456" s="165">
        <v>9</v>
      </c>
      <c r="H2456" s="165">
        <v>5</v>
      </c>
      <c r="I2456" s="95" t="str" cm="1">
        <f t="array" ref="I2456">_xlfn.IFS(H2456&gt;G2456,"W",H2456&lt;G2456,"L",H2456=G2456,"---")</f>
        <v>L</v>
      </c>
      <c r="J2456" s="95">
        <f t="shared" si="157"/>
        <v>0</v>
      </c>
      <c r="K2456" s="95" t="str">
        <f t="shared" si="160"/>
        <v>ORL</v>
      </c>
      <c r="L2456" s="95">
        <v>6</v>
      </c>
      <c r="M2456" s="95">
        <f>COUNTIF($D$3:K2456,K2456)</f>
        <v>154</v>
      </c>
    </row>
    <row r="2457" spans="1:13" x14ac:dyDescent="0.25">
      <c r="A2457" s="95">
        <f t="shared" si="158"/>
        <v>2455</v>
      </c>
      <c r="B2457" s="95">
        <f>COUNTIF($D$3:K2457,D2457)</f>
        <v>154</v>
      </c>
      <c r="C2457" s="95">
        <v>9</v>
      </c>
      <c r="D2457" s="95" t="str">
        <f t="shared" si="159"/>
        <v>SEA</v>
      </c>
      <c r="E2457" s="95">
        <f t="shared" si="156"/>
        <v>1</v>
      </c>
      <c r="F2457" s="95" t="str" cm="1">
        <f t="array" ref="F2457">_xlfn.IFS(G2457&gt;H2457,"W",G2457&lt;H2457,"L",G2457=H2457,"---")</f>
        <v>W</v>
      </c>
      <c r="G2457" s="165">
        <v>10</v>
      </c>
      <c r="H2457" s="165">
        <v>3</v>
      </c>
      <c r="I2457" s="95" t="str" cm="1">
        <f t="array" ref="I2457">_xlfn.IFS(H2457&gt;G2457,"W",H2457&lt;G2457,"L",H2457=G2457,"---")</f>
        <v>L</v>
      </c>
      <c r="J2457" s="95">
        <f t="shared" si="157"/>
        <v>0</v>
      </c>
      <c r="K2457" s="95" t="str">
        <f t="shared" si="160"/>
        <v>LAA</v>
      </c>
      <c r="L2457" s="95">
        <v>11</v>
      </c>
      <c r="M2457" s="95">
        <f>COUNTIF($D$3:K2457,K2457)</f>
        <v>154</v>
      </c>
    </row>
    <row r="2458" spans="1:13" x14ac:dyDescent="0.25">
      <c r="A2458" s="95">
        <f t="shared" si="158"/>
        <v>2456</v>
      </c>
      <c r="B2458" s="95">
        <f>COUNTIF($D$3:K2458,D2458)</f>
        <v>155</v>
      </c>
      <c r="C2458" s="95">
        <v>10</v>
      </c>
      <c r="D2458" s="95" t="str">
        <f t="shared" si="159"/>
        <v>OAK</v>
      </c>
      <c r="E2458" s="95">
        <f t="shared" ref="E2458:E2521" si="161">IF(F2458="W",1,0)</f>
        <v>0</v>
      </c>
      <c r="F2458" s="95" t="str" cm="1">
        <f t="array" ref="F2458">_xlfn.IFS(G2458&gt;H2458,"W",G2458&lt;H2458,"L",G2458=H2458,"---")</f>
        <v>L</v>
      </c>
      <c r="G2458" s="165">
        <v>0</v>
      </c>
      <c r="H2458" s="165">
        <v>17</v>
      </c>
      <c r="I2458" s="95" t="str" cm="1">
        <f t="array" ref="I2458">_xlfn.IFS(H2458&gt;G2458,"W",H2458&lt;G2458,"L",H2458=G2458,"---")</f>
        <v>W</v>
      </c>
      <c r="J2458" s="95">
        <f t="shared" ref="J2458:J2521" si="162">IF(I2458="W",1,0)</f>
        <v>1</v>
      </c>
      <c r="K2458" s="95" t="str">
        <f t="shared" si="160"/>
        <v>CHR</v>
      </c>
      <c r="L2458" s="95">
        <v>12</v>
      </c>
      <c r="M2458" s="95">
        <f>COUNTIF($D$3:K2458,K2458)</f>
        <v>154</v>
      </c>
    </row>
    <row r="2459" spans="1:13" x14ac:dyDescent="0.25">
      <c r="A2459" s="95">
        <f t="shared" si="158"/>
        <v>2457</v>
      </c>
      <c r="B2459" s="95">
        <f>COUNTIF($D$3:K2459,D2459)</f>
        <v>155</v>
      </c>
      <c r="C2459" s="95">
        <v>15</v>
      </c>
      <c r="D2459" s="95" t="str">
        <f t="shared" si="159"/>
        <v>DAL</v>
      </c>
      <c r="E2459" s="95">
        <f t="shared" si="161"/>
        <v>0</v>
      </c>
      <c r="F2459" s="95" t="str" cm="1">
        <f t="array" ref="F2459">_xlfn.IFS(G2459&gt;H2459,"W",G2459&lt;H2459,"L",G2459=H2459,"---")</f>
        <v>L</v>
      </c>
      <c r="G2459" s="165">
        <v>4</v>
      </c>
      <c r="H2459" s="165">
        <v>7</v>
      </c>
      <c r="I2459" s="95" t="str" cm="1">
        <f t="array" ref="I2459">_xlfn.IFS(H2459&gt;G2459,"W",H2459&lt;G2459,"L",H2459=G2459,"---")</f>
        <v>W</v>
      </c>
      <c r="J2459" s="95">
        <f t="shared" si="162"/>
        <v>1</v>
      </c>
      <c r="K2459" s="95" t="str">
        <f t="shared" si="160"/>
        <v>KCM</v>
      </c>
      <c r="L2459" s="95">
        <v>13</v>
      </c>
      <c r="M2459" s="95">
        <f>COUNTIF($D$3:K2459,K2459)</f>
        <v>154</v>
      </c>
    </row>
    <row r="2460" spans="1:13" x14ac:dyDescent="0.25">
      <c r="A2460" s="95">
        <f t="shared" si="158"/>
        <v>2458</v>
      </c>
      <c r="B2460" s="95">
        <f>COUNTIF($D$3:K2460,D2460)</f>
        <v>154</v>
      </c>
      <c r="C2460" s="95">
        <v>16</v>
      </c>
      <c r="D2460" s="95" t="str">
        <f t="shared" si="159"/>
        <v>HOU</v>
      </c>
      <c r="E2460" s="95">
        <f t="shared" si="161"/>
        <v>1</v>
      </c>
      <c r="F2460" s="95" t="str" cm="1">
        <f t="array" ref="F2460">_xlfn.IFS(G2460&gt;H2460,"W",G2460&lt;H2460,"L",G2460=H2460,"---")</f>
        <v>W</v>
      </c>
      <c r="G2460" s="165">
        <v>5</v>
      </c>
      <c r="H2460" s="165">
        <v>1</v>
      </c>
      <c r="I2460" s="95" t="str" cm="1">
        <f t="array" ref="I2460">_xlfn.IFS(H2460&gt;G2460,"W",H2460&lt;G2460,"L",H2460=G2460,"---")</f>
        <v>L</v>
      </c>
      <c r="J2460" s="95">
        <f t="shared" si="162"/>
        <v>0</v>
      </c>
      <c r="K2460" s="95" t="str">
        <f t="shared" si="160"/>
        <v>MIN</v>
      </c>
      <c r="L2460" s="95">
        <v>14</v>
      </c>
      <c r="M2460" s="95">
        <f>COUNTIF($D$3:K2460,K2460)</f>
        <v>154</v>
      </c>
    </row>
    <row r="2461" spans="1:13" x14ac:dyDescent="0.25">
      <c r="A2461" s="95">
        <f t="shared" si="158"/>
        <v>2459</v>
      </c>
      <c r="B2461" s="95">
        <f>COUNTIF($D$3:K2461,D2461)</f>
        <v>154</v>
      </c>
      <c r="C2461" s="95">
        <v>17</v>
      </c>
      <c r="D2461" s="95" t="str">
        <f t="shared" si="159"/>
        <v>NYC</v>
      </c>
      <c r="E2461" s="95">
        <f t="shared" si="161"/>
        <v>1</v>
      </c>
      <c r="F2461" s="95" t="str" cm="1">
        <f t="array" ref="F2461">_xlfn.IFS(G2461&gt;H2461,"W",G2461&lt;H2461,"L",G2461=H2461,"---")</f>
        <v>W</v>
      </c>
      <c r="G2461" s="165">
        <v>7</v>
      </c>
      <c r="H2461" s="165">
        <v>0</v>
      </c>
      <c r="I2461" s="95" t="str" cm="1">
        <f t="array" ref="I2461">_xlfn.IFS(H2461&gt;G2461,"W",H2461&lt;G2461,"L",H2461=G2461,"---")</f>
        <v>L</v>
      </c>
      <c r="J2461" s="95">
        <f t="shared" si="162"/>
        <v>0</v>
      </c>
      <c r="K2461" s="95" t="str">
        <f t="shared" si="160"/>
        <v>BKN</v>
      </c>
      <c r="L2461" s="95">
        <v>19</v>
      </c>
      <c r="M2461" s="95">
        <f>COUNTIF($D$3:K2461,K2461)</f>
        <v>154</v>
      </c>
    </row>
    <row r="2462" spans="1:13" x14ac:dyDescent="0.25">
      <c r="A2462" s="95">
        <f t="shared" si="158"/>
        <v>2460</v>
      </c>
      <c r="B2462" s="95">
        <f>COUNTIF($D$3:K2462,D2462)</f>
        <v>154</v>
      </c>
      <c r="C2462" s="95">
        <v>18</v>
      </c>
      <c r="D2462" s="95" t="str">
        <f t="shared" si="159"/>
        <v>PHI</v>
      </c>
      <c r="E2462" s="95">
        <f t="shared" si="161"/>
        <v>0</v>
      </c>
      <c r="F2462" s="95" t="str" cm="1">
        <f t="array" ref="F2462">_xlfn.IFS(G2462&gt;H2462,"W",G2462&lt;H2462,"L",G2462=H2462,"---")</f>
        <v>L</v>
      </c>
      <c r="G2462" s="165">
        <v>3</v>
      </c>
      <c r="H2462" s="165">
        <v>4</v>
      </c>
      <c r="I2462" s="95" t="str" cm="1">
        <f t="array" ref="I2462">_xlfn.IFS(H2462&gt;G2462,"W",H2462&lt;G2462,"L",H2462=G2462,"---")</f>
        <v>W</v>
      </c>
      <c r="J2462" s="95">
        <f t="shared" si="162"/>
        <v>1</v>
      </c>
      <c r="K2462" s="95" t="str">
        <f t="shared" si="160"/>
        <v>WAS</v>
      </c>
      <c r="L2462" s="95">
        <v>20</v>
      </c>
      <c r="M2462" s="95">
        <f>COUNTIF($D$3:K2462,K2462)</f>
        <v>154</v>
      </c>
    </row>
    <row r="2463" spans="1:13" x14ac:dyDescent="0.25">
      <c r="A2463" s="95">
        <f t="shared" si="158"/>
        <v>2461</v>
      </c>
      <c r="B2463" s="95">
        <f>COUNTIF($D$3:K2463,D2463)</f>
        <v>154</v>
      </c>
      <c r="C2463" s="95">
        <v>21</v>
      </c>
      <c r="D2463" s="95" t="str">
        <f t="shared" si="159"/>
        <v>PIT</v>
      </c>
      <c r="E2463" s="95">
        <f t="shared" si="161"/>
        <v>0</v>
      </c>
      <c r="F2463" s="95" t="str" cm="1">
        <f t="array" ref="F2463">_xlfn.IFS(G2463&gt;H2463,"W",G2463&lt;H2463,"L",G2463=H2463,"---")</f>
        <v>L</v>
      </c>
      <c r="G2463" s="165">
        <v>3</v>
      </c>
      <c r="H2463" s="165">
        <v>5</v>
      </c>
      <c r="I2463" s="95" t="str" cm="1">
        <f t="array" ref="I2463">_xlfn.IFS(H2463&gt;G2463,"W",H2463&lt;G2463,"L",H2463=G2463,"---")</f>
        <v>W</v>
      </c>
      <c r="J2463" s="95">
        <f t="shared" si="162"/>
        <v>1</v>
      </c>
      <c r="K2463" s="95" t="str">
        <f t="shared" si="160"/>
        <v>MIA</v>
      </c>
      <c r="L2463" s="95">
        <v>23</v>
      </c>
      <c r="M2463" s="95">
        <f>COUNTIF($D$3:K2463,K2463)</f>
        <v>154</v>
      </c>
    </row>
    <row r="2464" spans="1:13" x14ac:dyDescent="0.25">
      <c r="A2464" s="95">
        <f t="shared" si="158"/>
        <v>2462</v>
      </c>
      <c r="B2464" s="95">
        <f>COUNTIF($D$3:K2464,D2464)</f>
        <v>154</v>
      </c>
      <c r="C2464" s="95">
        <v>22</v>
      </c>
      <c r="D2464" s="95" t="str">
        <f t="shared" si="159"/>
        <v>ATL</v>
      </c>
      <c r="E2464" s="95">
        <f t="shared" si="161"/>
        <v>1</v>
      </c>
      <c r="F2464" s="95" t="str" cm="1">
        <f t="array" ref="F2464">_xlfn.IFS(G2464&gt;H2464,"W",G2464&lt;H2464,"L",G2464=H2464,"---")</f>
        <v>W</v>
      </c>
      <c r="G2464" s="165">
        <v>3</v>
      </c>
      <c r="H2464" s="165">
        <v>2</v>
      </c>
      <c r="I2464" s="95" t="str" cm="1">
        <f t="array" ref="I2464">_xlfn.IFS(H2464&gt;G2464,"W",H2464&lt;G2464,"L",H2464=G2464,"---")</f>
        <v>L</v>
      </c>
      <c r="J2464" s="95">
        <f t="shared" si="162"/>
        <v>0</v>
      </c>
      <c r="K2464" s="95" t="str">
        <f t="shared" si="160"/>
        <v>CIN</v>
      </c>
      <c r="L2464" s="95">
        <v>24</v>
      </c>
      <c r="M2464" s="95">
        <f>COUNTIF($D$3:K2464,K2464)</f>
        <v>154</v>
      </c>
    </row>
    <row r="2465" spans="1:13" x14ac:dyDescent="0.25">
      <c r="A2465" s="95">
        <f t="shared" si="158"/>
        <v>2463</v>
      </c>
      <c r="B2465" s="95">
        <f>COUNTIF($D$3:K2465,D2465)</f>
        <v>154</v>
      </c>
      <c r="C2465" s="95">
        <v>27</v>
      </c>
      <c r="D2465" s="95" t="str">
        <f t="shared" si="159"/>
        <v>OKC</v>
      </c>
      <c r="E2465" s="95">
        <f t="shared" si="161"/>
        <v>0</v>
      </c>
      <c r="F2465" s="95" t="str" cm="1">
        <f t="array" ref="F2465">_xlfn.IFS(G2465&gt;H2465,"W",G2465&lt;H2465,"L",G2465=H2465,"---")</f>
        <v>L</v>
      </c>
      <c r="G2465" s="165">
        <v>4</v>
      </c>
      <c r="H2465" s="165">
        <v>9</v>
      </c>
      <c r="I2465" s="95" t="str" cm="1">
        <f t="array" ref="I2465">_xlfn.IFS(H2465&gt;G2465,"W",H2465&lt;G2465,"L",H2465=G2465,"---")</f>
        <v>W</v>
      </c>
      <c r="J2465" s="95">
        <f t="shared" si="162"/>
        <v>1</v>
      </c>
      <c r="K2465" s="95" t="str">
        <f t="shared" si="160"/>
        <v>CHC</v>
      </c>
      <c r="L2465" s="95">
        <v>25</v>
      </c>
      <c r="M2465" s="95">
        <f>COUNTIF($D$3:K2465,K2465)</f>
        <v>154</v>
      </c>
    </row>
    <row r="2466" spans="1:13" x14ac:dyDescent="0.25">
      <c r="A2466" s="95">
        <f t="shared" si="158"/>
        <v>2464</v>
      </c>
      <c r="B2466" s="95">
        <f>COUNTIF($D$3:K2466,D2466)</f>
        <v>154</v>
      </c>
      <c r="C2466" s="95">
        <v>28</v>
      </c>
      <c r="D2466" s="95" t="str">
        <f t="shared" si="159"/>
        <v>COL</v>
      </c>
      <c r="E2466" s="95">
        <f t="shared" si="161"/>
        <v>1</v>
      </c>
      <c r="F2466" s="95" t="str" cm="1">
        <f t="array" ref="F2466">_xlfn.IFS(G2466&gt;H2466,"W",G2466&lt;H2466,"L",G2466=H2466,"---")</f>
        <v>W</v>
      </c>
      <c r="G2466" s="165">
        <v>5</v>
      </c>
      <c r="H2466" s="165">
        <v>0</v>
      </c>
      <c r="I2466" s="95" t="str" cm="1">
        <f t="array" ref="I2466">_xlfn.IFS(H2466&gt;G2466,"W",H2466&lt;G2466,"L",H2466=G2466,"---")</f>
        <v>L</v>
      </c>
      <c r="J2466" s="95">
        <f t="shared" si="162"/>
        <v>0</v>
      </c>
      <c r="K2466" s="95" t="str">
        <f t="shared" si="160"/>
        <v>STL</v>
      </c>
      <c r="L2466" s="95">
        <v>26</v>
      </c>
      <c r="M2466" s="95">
        <f>COUNTIF($D$3:K2466,K2466)</f>
        <v>155</v>
      </c>
    </row>
    <row r="2467" spans="1:13" x14ac:dyDescent="0.25">
      <c r="A2467" s="95">
        <f t="shared" si="158"/>
        <v>2465</v>
      </c>
      <c r="B2467" s="95">
        <f>COUNTIF($D$3:K2467,D2467)</f>
        <v>154</v>
      </c>
      <c r="C2467" s="95">
        <v>29</v>
      </c>
      <c r="D2467" s="95" t="str">
        <f t="shared" si="159"/>
        <v>LAP</v>
      </c>
      <c r="E2467" s="95">
        <f t="shared" si="161"/>
        <v>0</v>
      </c>
      <c r="F2467" s="95" t="str" cm="1">
        <f t="array" ref="F2467">_xlfn.IFS(G2467&gt;H2467,"W",G2467&lt;H2467,"L",G2467=H2467,"---")</f>
        <v>L</v>
      </c>
      <c r="G2467" s="165">
        <v>4</v>
      </c>
      <c r="H2467" s="165">
        <v>9</v>
      </c>
      <c r="I2467" s="95" t="str" cm="1">
        <f t="array" ref="I2467">_xlfn.IFS(H2467&gt;G2467,"W",H2467&lt;G2467,"L",H2467=G2467,"---")</f>
        <v>W</v>
      </c>
      <c r="J2467" s="95">
        <f t="shared" si="162"/>
        <v>1</v>
      </c>
      <c r="K2467" s="95" t="str">
        <f t="shared" si="160"/>
        <v>SDT</v>
      </c>
      <c r="L2467" s="95">
        <v>31</v>
      </c>
      <c r="M2467" s="95">
        <f>COUNTIF($D$3:K2467,K2467)</f>
        <v>155</v>
      </c>
    </row>
    <row r="2468" spans="1:13" x14ac:dyDescent="0.25">
      <c r="A2468" s="95">
        <f t="shared" si="158"/>
        <v>2466</v>
      </c>
      <c r="B2468" s="95">
        <f>COUNTIF($D$3:K2468,D2468)</f>
        <v>154</v>
      </c>
      <c r="C2468" s="95">
        <v>30</v>
      </c>
      <c r="D2468" s="95" t="str">
        <f t="shared" si="159"/>
        <v>PHX</v>
      </c>
      <c r="E2468" s="95">
        <f t="shared" si="161"/>
        <v>0</v>
      </c>
      <c r="F2468" s="95" t="str" cm="1">
        <f t="array" ref="F2468">_xlfn.IFS(G2468&gt;H2468,"W",G2468&lt;H2468,"L",G2468=H2468,"---")</f>
        <v>L</v>
      </c>
      <c r="G2468" s="165">
        <v>1</v>
      </c>
      <c r="H2468" s="165">
        <v>2</v>
      </c>
      <c r="I2468" s="95" t="str" cm="1">
        <f t="array" ref="I2468">_xlfn.IFS(H2468&gt;G2468,"W",H2468&lt;G2468,"L",H2468=G2468,"---")</f>
        <v>W</v>
      </c>
      <c r="J2468" s="95">
        <f t="shared" si="162"/>
        <v>1</v>
      </c>
      <c r="K2468" s="95" t="str">
        <f t="shared" si="160"/>
        <v>SFN</v>
      </c>
      <c r="L2468" s="95">
        <v>32</v>
      </c>
      <c r="M2468" s="95">
        <f>COUNTIF($D$3:K2468,K2468)</f>
        <v>154</v>
      </c>
    </row>
    <row r="2469" spans="1:13" x14ac:dyDescent="0.25">
      <c r="A2469" s="95">
        <f t="shared" si="158"/>
        <v>2467</v>
      </c>
      <c r="B2469" s="95">
        <f>COUNTIF($D$3:K2469,D2469)</f>
        <v>155</v>
      </c>
      <c r="C2469" s="95">
        <v>3</v>
      </c>
      <c r="D2469" s="95" t="str">
        <f t="shared" si="159"/>
        <v>BAL</v>
      </c>
      <c r="E2469" s="95">
        <f t="shared" si="161"/>
        <v>1</v>
      </c>
      <c r="F2469" s="95" t="str" cm="1">
        <f t="array" ref="F2469">_xlfn.IFS(G2469&gt;H2469,"W",G2469&lt;H2469,"L",G2469=H2469,"---")</f>
        <v>W</v>
      </c>
      <c r="G2469" s="165">
        <v>10</v>
      </c>
      <c r="H2469" s="165">
        <v>1</v>
      </c>
      <c r="I2469" s="95" t="str" cm="1">
        <f t="array" ref="I2469">_xlfn.IFS(H2469&gt;G2469,"W",H2469&lt;G2469,"L",H2469=G2469,"---")</f>
        <v>L</v>
      </c>
      <c r="J2469" s="95">
        <f t="shared" si="162"/>
        <v>0</v>
      </c>
      <c r="K2469" s="95" t="str">
        <f t="shared" si="160"/>
        <v>NYS</v>
      </c>
      <c r="L2469" s="95">
        <v>1</v>
      </c>
      <c r="M2469" s="95">
        <f>COUNTIF($D$3:K2469,K2469)</f>
        <v>155</v>
      </c>
    </row>
    <row r="2470" spans="1:13" x14ac:dyDescent="0.25">
      <c r="A2470" s="95">
        <f t="shared" si="158"/>
        <v>2468</v>
      </c>
      <c r="B2470" s="95">
        <f>COUNTIF($D$3:K2470,D2470)</f>
        <v>155</v>
      </c>
      <c r="C2470" s="95">
        <v>4</v>
      </c>
      <c r="D2470" s="95" t="str">
        <f t="shared" si="159"/>
        <v>CLE</v>
      </c>
      <c r="E2470" s="95">
        <f t="shared" si="161"/>
        <v>1</v>
      </c>
      <c r="F2470" s="95" t="str" cm="1">
        <f t="array" ref="F2470">_xlfn.IFS(G2470&gt;H2470,"W",G2470&lt;H2470,"L",G2470=H2470,"---")</f>
        <v>W</v>
      </c>
      <c r="G2470" s="165">
        <v>4</v>
      </c>
      <c r="H2470" s="165">
        <v>2</v>
      </c>
      <c r="I2470" s="95" t="str" cm="1">
        <f t="array" ref="I2470">_xlfn.IFS(H2470&gt;G2470,"W",H2470&lt;G2470,"L",H2470=G2470,"---")</f>
        <v>L</v>
      </c>
      <c r="J2470" s="95">
        <f t="shared" si="162"/>
        <v>0</v>
      </c>
      <c r="K2470" s="95" t="str">
        <f t="shared" si="160"/>
        <v>BOS</v>
      </c>
      <c r="L2470" s="95">
        <v>2</v>
      </c>
      <c r="M2470" s="95">
        <f>COUNTIF($D$3:K2470,K2470)</f>
        <v>155</v>
      </c>
    </row>
    <row r="2471" spans="1:13" x14ac:dyDescent="0.25">
      <c r="A2471" s="95">
        <f t="shared" si="158"/>
        <v>2469</v>
      </c>
      <c r="B2471" s="95">
        <f>COUNTIF($D$3:K2471,D2471)</f>
        <v>155</v>
      </c>
      <c r="C2471" s="95">
        <v>7</v>
      </c>
      <c r="D2471" s="95" t="str">
        <f t="shared" si="159"/>
        <v>IND</v>
      </c>
      <c r="E2471" s="95">
        <f t="shared" si="161"/>
        <v>0</v>
      </c>
      <c r="F2471" s="95" t="str" cm="1">
        <f t="array" ref="F2471">_xlfn.IFS(G2471&gt;H2471,"W",G2471&lt;H2471,"L",G2471=H2471,"---")</f>
        <v>L</v>
      </c>
      <c r="G2471" s="165">
        <v>1</v>
      </c>
      <c r="H2471" s="165">
        <v>5</v>
      </c>
      <c r="I2471" s="95" t="str" cm="1">
        <f t="array" ref="I2471">_xlfn.IFS(H2471&gt;G2471,"W",H2471&lt;G2471,"L",H2471=G2471,"---")</f>
        <v>W</v>
      </c>
      <c r="J2471" s="95">
        <f t="shared" si="162"/>
        <v>1</v>
      </c>
      <c r="K2471" s="95" t="str">
        <f t="shared" si="160"/>
        <v>DET</v>
      </c>
      <c r="L2471" s="95">
        <v>5</v>
      </c>
      <c r="M2471" s="95">
        <f>COUNTIF($D$3:K2471,K2471)</f>
        <v>155</v>
      </c>
    </row>
    <row r="2472" spans="1:13" x14ac:dyDescent="0.25">
      <c r="A2472" s="95">
        <f t="shared" si="158"/>
        <v>2470</v>
      </c>
      <c r="B2472" s="95">
        <f>COUNTIF($D$3:K2472,D2472)</f>
        <v>155</v>
      </c>
      <c r="C2472" s="95">
        <v>8</v>
      </c>
      <c r="D2472" s="95" t="str">
        <f t="shared" si="159"/>
        <v>MIL</v>
      </c>
      <c r="E2472" s="95">
        <f t="shared" si="161"/>
        <v>0</v>
      </c>
      <c r="F2472" s="95" t="str" cm="1">
        <f t="array" ref="F2472">_xlfn.IFS(G2472&gt;H2472,"W",G2472&lt;H2472,"L",G2472=H2472,"---")</f>
        <v>L</v>
      </c>
      <c r="G2472" s="165">
        <v>2</v>
      </c>
      <c r="H2472" s="165">
        <v>3</v>
      </c>
      <c r="I2472" s="95" t="str" cm="1">
        <f t="array" ref="I2472">_xlfn.IFS(H2472&gt;G2472,"W",H2472&lt;G2472,"L",H2472=G2472,"---")</f>
        <v>W</v>
      </c>
      <c r="J2472" s="95">
        <f t="shared" si="162"/>
        <v>1</v>
      </c>
      <c r="K2472" s="95" t="str">
        <f t="shared" si="160"/>
        <v>ORL</v>
      </c>
      <c r="L2472" s="95">
        <v>6</v>
      </c>
      <c r="M2472" s="95">
        <f>COUNTIF($D$3:K2472,K2472)</f>
        <v>155</v>
      </c>
    </row>
    <row r="2473" spans="1:13" x14ac:dyDescent="0.25">
      <c r="A2473" s="95">
        <f t="shared" si="158"/>
        <v>2471</v>
      </c>
      <c r="B2473" s="95">
        <f>COUNTIF($D$3:K2473,D2473)</f>
        <v>155</v>
      </c>
      <c r="C2473" s="95">
        <v>9</v>
      </c>
      <c r="D2473" s="95" t="str">
        <f t="shared" si="159"/>
        <v>SEA</v>
      </c>
      <c r="E2473" s="95">
        <f t="shared" si="161"/>
        <v>0</v>
      </c>
      <c r="F2473" s="95" t="str" cm="1">
        <f t="array" ref="F2473">_xlfn.IFS(G2473&gt;H2473,"W",G2473&lt;H2473,"L",G2473=H2473,"---")</f>
        <v>L</v>
      </c>
      <c r="G2473" s="165">
        <v>2</v>
      </c>
      <c r="H2473" s="165">
        <v>6</v>
      </c>
      <c r="I2473" s="95" t="str" cm="1">
        <f t="array" ref="I2473">_xlfn.IFS(H2473&gt;G2473,"W",H2473&lt;G2473,"L",H2473=G2473,"---")</f>
        <v>W</v>
      </c>
      <c r="J2473" s="95">
        <f t="shared" si="162"/>
        <v>1</v>
      </c>
      <c r="K2473" s="95" t="str">
        <f t="shared" si="160"/>
        <v>LAA</v>
      </c>
      <c r="L2473" s="95">
        <v>11</v>
      </c>
      <c r="M2473" s="95">
        <f>COUNTIF($D$3:K2473,K2473)</f>
        <v>155</v>
      </c>
    </row>
    <row r="2474" spans="1:13" x14ac:dyDescent="0.25">
      <c r="A2474" s="95">
        <f t="shared" si="158"/>
        <v>2472</v>
      </c>
      <c r="B2474" s="95">
        <f>COUNTIF($D$3:K2474,D2474)</f>
        <v>156</v>
      </c>
      <c r="C2474" s="95">
        <v>10</v>
      </c>
      <c r="D2474" s="95" t="str">
        <f t="shared" si="159"/>
        <v>OAK</v>
      </c>
      <c r="E2474" s="95">
        <f t="shared" si="161"/>
        <v>1</v>
      </c>
      <c r="F2474" s="95" t="str" cm="1">
        <f t="array" ref="F2474">_xlfn.IFS(G2474&gt;H2474,"W",G2474&lt;H2474,"L",G2474=H2474,"---")</f>
        <v>W</v>
      </c>
      <c r="G2474" s="165">
        <v>3</v>
      </c>
      <c r="H2474" s="165">
        <v>1</v>
      </c>
      <c r="I2474" s="95" t="str" cm="1">
        <f t="array" ref="I2474">_xlfn.IFS(H2474&gt;G2474,"W",H2474&lt;G2474,"L",H2474=G2474,"---")</f>
        <v>L</v>
      </c>
      <c r="J2474" s="95">
        <f t="shared" si="162"/>
        <v>0</v>
      </c>
      <c r="K2474" s="95" t="str">
        <f t="shared" si="160"/>
        <v>CHR</v>
      </c>
      <c r="L2474" s="95">
        <v>12</v>
      </c>
      <c r="M2474" s="95">
        <f>COUNTIF($D$3:K2474,K2474)</f>
        <v>155</v>
      </c>
    </row>
    <row r="2475" spans="1:13" x14ac:dyDescent="0.25">
      <c r="A2475" s="95">
        <f t="shared" si="158"/>
        <v>2473</v>
      </c>
      <c r="B2475" s="95">
        <f>COUNTIF($D$3:K2475,D2475)</f>
        <v>156</v>
      </c>
      <c r="C2475" s="95">
        <v>15</v>
      </c>
      <c r="D2475" s="95" t="str">
        <f t="shared" si="159"/>
        <v>DAL</v>
      </c>
      <c r="E2475" s="95">
        <f t="shared" si="161"/>
        <v>0</v>
      </c>
      <c r="F2475" s="95" t="str" cm="1">
        <f t="array" ref="F2475">_xlfn.IFS(G2475&gt;H2475,"W",G2475&lt;H2475,"L",G2475=H2475,"---")</f>
        <v>L</v>
      </c>
      <c r="G2475" s="165">
        <v>3</v>
      </c>
      <c r="H2475" s="165">
        <v>4</v>
      </c>
      <c r="I2475" s="95" t="str" cm="1">
        <f t="array" ref="I2475">_xlfn.IFS(H2475&gt;G2475,"W",H2475&lt;G2475,"L",H2475=G2475,"---")</f>
        <v>W</v>
      </c>
      <c r="J2475" s="95">
        <f t="shared" si="162"/>
        <v>1</v>
      </c>
      <c r="K2475" s="95" t="str">
        <f t="shared" si="160"/>
        <v>KCM</v>
      </c>
      <c r="L2475" s="95">
        <v>13</v>
      </c>
      <c r="M2475" s="95">
        <f>COUNTIF($D$3:K2475,K2475)</f>
        <v>155</v>
      </c>
    </row>
    <row r="2476" spans="1:13" x14ac:dyDescent="0.25">
      <c r="A2476" s="95">
        <f t="shared" si="158"/>
        <v>2474</v>
      </c>
      <c r="B2476" s="95">
        <f>COUNTIF($D$3:K2476,D2476)</f>
        <v>155</v>
      </c>
      <c r="C2476" s="95">
        <v>16</v>
      </c>
      <c r="D2476" s="95" t="str">
        <f t="shared" si="159"/>
        <v>HOU</v>
      </c>
      <c r="E2476" s="95">
        <f t="shared" si="161"/>
        <v>1</v>
      </c>
      <c r="F2476" s="95" t="str" cm="1">
        <f t="array" ref="F2476">_xlfn.IFS(G2476&gt;H2476,"W",G2476&lt;H2476,"L",G2476=H2476,"---")</f>
        <v>W</v>
      </c>
      <c r="G2476" s="165">
        <v>10</v>
      </c>
      <c r="H2476" s="165">
        <v>5</v>
      </c>
      <c r="I2476" s="95" t="str" cm="1">
        <f t="array" ref="I2476">_xlfn.IFS(H2476&gt;G2476,"W",H2476&lt;G2476,"L",H2476=G2476,"---")</f>
        <v>L</v>
      </c>
      <c r="J2476" s="95">
        <f t="shared" si="162"/>
        <v>0</v>
      </c>
      <c r="K2476" s="95" t="str">
        <f t="shared" si="160"/>
        <v>MIN</v>
      </c>
      <c r="L2476" s="95">
        <v>14</v>
      </c>
      <c r="M2476" s="95">
        <f>COUNTIF($D$3:K2476,K2476)</f>
        <v>155</v>
      </c>
    </row>
    <row r="2477" spans="1:13" x14ac:dyDescent="0.25">
      <c r="A2477" s="95">
        <f t="shared" si="158"/>
        <v>2475</v>
      </c>
      <c r="B2477" s="95">
        <f>COUNTIF($D$3:K2477,D2477)</f>
        <v>155</v>
      </c>
      <c r="C2477" s="95">
        <v>17</v>
      </c>
      <c r="D2477" s="95" t="str">
        <f t="shared" si="159"/>
        <v>NYC</v>
      </c>
      <c r="E2477" s="95">
        <f t="shared" si="161"/>
        <v>1</v>
      </c>
      <c r="F2477" s="95" t="str" cm="1">
        <f t="array" ref="F2477">_xlfn.IFS(G2477&gt;H2477,"W",G2477&lt;H2477,"L",G2477=H2477,"---")</f>
        <v>W</v>
      </c>
      <c r="G2477" s="165">
        <v>6</v>
      </c>
      <c r="H2477" s="165">
        <v>2</v>
      </c>
      <c r="I2477" s="95" t="str" cm="1">
        <f t="array" ref="I2477">_xlfn.IFS(H2477&gt;G2477,"W",H2477&lt;G2477,"L",H2477=G2477,"---")</f>
        <v>L</v>
      </c>
      <c r="J2477" s="95">
        <f t="shared" si="162"/>
        <v>0</v>
      </c>
      <c r="K2477" s="95" t="str">
        <f t="shared" si="160"/>
        <v>BKN</v>
      </c>
      <c r="L2477" s="95">
        <v>19</v>
      </c>
      <c r="M2477" s="95">
        <f>COUNTIF($D$3:K2477,K2477)</f>
        <v>155</v>
      </c>
    </row>
    <row r="2478" spans="1:13" x14ac:dyDescent="0.25">
      <c r="A2478" s="95">
        <f t="shared" si="158"/>
        <v>2476</v>
      </c>
      <c r="B2478" s="95">
        <f>COUNTIF($D$3:K2478,D2478)</f>
        <v>155</v>
      </c>
      <c r="C2478" s="95">
        <v>18</v>
      </c>
      <c r="D2478" s="95" t="str">
        <f t="shared" si="159"/>
        <v>PHI</v>
      </c>
      <c r="E2478" s="95">
        <f t="shared" si="161"/>
        <v>1</v>
      </c>
      <c r="F2478" s="95" t="str" cm="1">
        <f t="array" ref="F2478">_xlfn.IFS(G2478&gt;H2478,"W",G2478&lt;H2478,"L",G2478=H2478,"---")</f>
        <v>W</v>
      </c>
      <c r="G2478" s="165">
        <v>10</v>
      </c>
      <c r="H2478" s="165">
        <v>4</v>
      </c>
      <c r="I2478" s="95" t="str" cm="1">
        <f t="array" ref="I2478">_xlfn.IFS(H2478&gt;G2478,"W",H2478&lt;G2478,"L",H2478=G2478,"---")</f>
        <v>L</v>
      </c>
      <c r="J2478" s="95">
        <f t="shared" si="162"/>
        <v>0</v>
      </c>
      <c r="K2478" s="95" t="str">
        <f t="shared" si="160"/>
        <v>WAS</v>
      </c>
      <c r="L2478" s="95">
        <v>20</v>
      </c>
      <c r="M2478" s="95">
        <f>COUNTIF($D$3:K2478,K2478)</f>
        <v>155</v>
      </c>
    </row>
    <row r="2479" spans="1:13" x14ac:dyDescent="0.25">
      <c r="A2479" s="95">
        <f t="shared" si="158"/>
        <v>2477</v>
      </c>
      <c r="B2479" s="95">
        <f>COUNTIF($D$3:K2479,D2479)</f>
        <v>155</v>
      </c>
      <c r="C2479" s="95">
        <v>21</v>
      </c>
      <c r="D2479" s="95" t="str">
        <f t="shared" si="159"/>
        <v>PIT</v>
      </c>
      <c r="E2479" s="95">
        <f t="shared" si="161"/>
        <v>1</v>
      </c>
      <c r="F2479" s="95" t="str" cm="1">
        <f t="array" ref="F2479">_xlfn.IFS(G2479&gt;H2479,"W",G2479&lt;H2479,"L",G2479=H2479,"---")</f>
        <v>W</v>
      </c>
      <c r="G2479" s="165">
        <v>6</v>
      </c>
      <c r="H2479" s="165">
        <v>4</v>
      </c>
      <c r="I2479" s="95" t="str" cm="1">
        <f t="array" ref="I2479">_xlfn.IFS(H2479&gt;G2479,"W",H2479&lt;G2479,"L",H2479=G2479,"---")</f>
        <v>L</v>
      </c>
      <c r="J2479" s="95">
        <f t="shared" si="162"/>
        <v>0</v>
      </c>
      <c r="K2479" s="95" t="str">
        <f t="shared" si="160"/>
        <v>MIA</v>
      </c>
      <c r="L2479" s="95">
        <v>23</v>
      </c>
      <c r="M2479" s="95">
        <f>COUNTIF($D$3:K2479,K2479)</f>
        <v>155</v>
      </c>
    </row>
    <row r="2480" spans="1:13" x14ac:dyDescent="0.25">
      <c r="A2480" s="95">
        <f t="shared" si="158"/>
        <v>2478</v>
      </c>
      <c r="B2480" s="95">
        <f>COUNTIF($D$3:K2480,D2480)</f>
        <v>155</v>
      </c>
      <c r="C2480" s="95">
        <v>22</v>
      </c>
      <c r="D2480" s="95" t="str">
        <f t="shared" si="159"/>
        <v>ATL</v>
      </c>
      <c r="E2480" s="95">
        <f t="shared" si="161"/>
        <v>1</v>
      </c>
      <c r="F2480" s="95" t="str" cm="1">
        <f t="array" ref="F2480">_xlfn.IFS(G2480&gt;H2480,"W",G2480&lt;H2480,"L",G2480=H2480,"---")</f>
        <v>W</v>
      </c>
      <c r="G2480" s="165">
        <v>12</v>
      </c>
      <c r="H2480" s="165">
        <v>4</v>
      </c>
      <c r="I2480" s="95" t="str" cm="1">
        <f t="array" ref="I2480">_xlfn.IFS(H2480&gt;G2480,"W",H2480&lt;G2480,"L",H2480=G2480,"---")</f>
        <v>L</v>
      </c>
      <c r="J2480" s="95">
        <f t="shared" si="162"/>
        <v>0</v>
      </c>
      <c r="K2480" s="95" t="str">
        <f t="shared" si="160"/>
        <v>CIN</v>
      </c>
      <c r="L2480" s="95">
        <v>24</v>
      </c>
      <c r="M2480" s="95">
        <f>COUNTIF($D$3:K2480,K2480)</f>
        <v>155</v>
      </c>
    </row>
    <row r="2481" spans="1:13" x14ac:dyDescent="0.25">
      <c r="A2481" s="95">
        <f t="shared" si="158"/>
        <v>2479</v>
      </c>
      <c r="B2481" s="95">
        <f>COUNTIF($D$3:K2481,D2481)</f>
        <v>155</v>
      </c>
      <c r="C2481" s="95">
        <v>27</v>
      </c>
      <c r="D2481" s="95" t="str">
        <f t="shared" si="159"/>
        <v>OKC</v>
      </c>
      <c r="E2481" s="95">
        <f t="shared" si="161"/>
        <v>0</v>
      </c>
      <c r="F2481" s="95" t="str" cm="1">
        <f t="array" ref="F2481">_xlfn.IFS(G2481&gt;H2481,"W",G2481&lt;H2481,"L",G2481=H2481,"---")</f>
        <v>L</v>
      </c>
      <c r="G2481" s="165">
        <v>0</v>
      </c>
      <c r="H2481" s="165">
        <v>3</v>
      </c>
      <c r="I2481" s="95" t="str" cm="1">
        <f t="array" ref="I2481">_xlfn.IFS(H2481&gt;G2481,"W",H2481&lt;G2481,"L",H2481=G2481,"---")</f>
        <v>W</v>
      </c>
      <c r="J2481" s="95">
        <f t="shared" si="162"/>
        <v>1</v>
      </c>
      <c r="K2481" s="95" t="str">
        <f t="shared" si="160"/>
        <v>CHC</v>
      </c>
      <c r="L2481" s="95">
        <v>25</v>
      </c>
      <c r="M2481" s="95">
        <f>COUNTIF($D$3:K2481,K2481)</f>
        <v>155</v>
      </c>
    </row>
    <row r="2482" spans="1:13" x14ac:dyDescent="0.25">
      <c r="A2482" s="95">
        <f t="shared" si="158"/>
        <v>2480</v>
      </c>
      <c r="B2482" s="95">
        <f>COUNTIF($D$3:K2482,D2482)</f>
        <v>155</v>
      </c>
      <c r="C2482" s="95">
        <v>28</v>
      </c>
      <c r="D2482" s="95" t="str">
        <f t="shared" si="159"/>
        <v>COL</v>
      </c>
      <c r="E2482" s="95">
        <f t="shared" si="161"/>
        <v>1</v>
      </c>
      <c r="F2482" s="95" t="str" cm="1">
        <f t="array" ref="F2482">_xlfn.IFS(G2482&gt;H2482,"W",G2482&lt;H2482,"L",G2482=H2482,"---")</f>
        <v>W</v>
      </c>
      <c r="G2482" s="165">
        <v>6</v>
      </c>
      <c r="H2482" s="165">
        <v>3</v>
      </c>
      <c r="I2482" s="95" t="str" cm="1">
        <f t="array" ref="I2482">_xlfn.IFS(H2482&gt;G2482,"W",H2482&lt;G2482,"L",H2482=G2482,"---")</f>
        <v>L</v>
      </c>
      <c r="J2482" s="95">
        <f t="shared" si="162"/>
        <v>0</v>
      </c>
      <c r="K2482" s="95" t="str">
        <f t="shared" si="160"/>
        <v>STL</v>
      </c>
      <c r="L2482" s="95">
        <v>26</v>
      </c>
      <c r="M2482" s="95">
        <f>COUNTIF($D$3:K2482,K2482)</f>
        <v>156</v>
      </c>
    </row>
    <row r="2483" spans="1:13" x14ac:dyDescent="0.25">
      <c r="A2483" s="95">
        <f t="shared" si="158"/>
        <v>2481</v>
      </c>
      <c r="B2483" s="95">
        <f>COUNTIF($D$3:K2483,D2483)</f>
        <v>155</v>
      </c>
      <c r="C2483" s="95">
        <v>29</v>
      </c>
      <c r="D2483" s="95" t="str">
        <f t="shared" si="159"/>
        <v>LAP</v>
      </c>
      <c r="E2483" s="95">
        <f t="shared" si="161"/>
        <v>0</v>
      </c>
      <c r="F2483" s="95" t="str" cm="1">
        <f t="array" ref="F2483">_xlfn.IFS(G2483&gt;H2483,"W",G2483&lt;H2483,"L",G2483=H2483,"---")</f>
        <v>L</v>
      </c>
      <c r="G2483" s="165">
        <v>7</v>
      </c>
      <c r="H2483" s="165">
        <v>8</v>
      </c>
      <c r="I2483" s="95" t="str" cm="1">
        <f t="array" ref="I2483">_xlfn.IFS(H2483&gt;G2483,"W",H2483&lt;G2483,"L",H2483=G2483,"---")</f>
        <v>W</v>
      </c>
      <c r="J2483" s="95">
        <f t="shared" si="162"/>
        <v>1</v>
      </c>
      <c r="K2483" s="95" t="str">
        <f t="shared" si="160"/>
        <v>SDT</v>
      </c>
      <c r="L2483" s="95">
        <v>31</v>
      </c>
      <c r="M2483" s="95">
        <f>COUNTIF($D$3:K2483,K2483)</f>
        <v>156</v>
      </c>
    </row>
    <row r="2484" spans="1:13" x14ac:dyDescent="0.25">
      <c r="A2484" s="95">
        <f t="shared" si="158"/>
        <v>2482</v>
      </c>
      <c r="B2484" s="95">
        <f>COUNTIF($D$3:K2484,D2484)</f>
        <v>155</v>
      </c>
      <c r="C2484" s="95">
        <v>30</v>
      </c>
      <c r="D2484" s="95" t="str">
        <f t="shared" si="159"/>
        <v>PHX</v>
      </c>
      <c r="E2484" s="95">
        <f t="shared" si="161"/>
        <v>1</v>
      </c>
      <c r="F2484" s="95" t="str" cm="1">
        <f t="array" ref="F2484">_xlfn.IFS(G2484&gt;H2484,"W",G2484&lt;H2484,"L",G2484=H2484,"---")</f>
        <v>W</v>
      </c>
      <c r="G2484" s="165">
        <v>7</v>
      </c>
      <c r="H2484" s="165">
        <v>5</v>
      </c>
      <c r="I2484" s="95" t="str" cm="1">
        <f t="array" ref="I2484">_xlfn.IFS(H2484&gt;G2484,"W",H2484&lt;G2484,"L",H2484=G2484,"---")</f>
        <v>L</v>
      </c>
      <c r="J2484" s="95">
        <f t="shared" si="162"/>
        <v>0</v>
      </c>
      <c r="K2484" s="95" t="str">
        <f t="shared" si="160"/>
        <v>SFN</v>
      </c>
      <c r="L2484" s="95">
        <v>32</v>
      </c>
      <c r="M2484" s="95">
        <f>COUNTIF($D$3:K2484,K2484)</f>
        <v>155</v>
      </c>
    </row>
    <row r="2485" spans="1:13" x14ac:dyDescent="0.25">
      <c r="A2485" s="95">
        <f t="shared" si="158"/>
        <v>2483</v>
      </c>
      <c r="B2485" s="95">
        <f>COUNTIF($D$3:K2485,D2485)</f>
        <v>156</v>
      </c>
      <c r="C2485" s="95">
        <v>8</v>
      </c>
      <c r="D2485" s="95" t="str">
        <f t="shared" si="159"/>
        <v>MIL</v>
      </c>
      <c r="E2485" s="95">
        <f t="shared" si="161"/>
        <v>0</v>
      </c>
      <c r="F2485" s="95" t="str" cm="1">
        <f t="array" ref="F2485">_xlfn.IFS(G2485&gt;H2485,"W",G2485&lt;H2485,"L",G2485=H2485,"---")</f>
        <v>L</v>
      </c>
      <c r="G2485" s="165">
        <v>0</v>
      </c>
      <c r="H2485" s="165">
        <v>6</v>
      </c>
      <c r="I2485" s="95" t="str" cm="1">
        <f t="array" ref="I2485">_xlfn.IFS(H2485&gt;G2485,"W",H2485&lt;G2485,"L",H2485=G2485,"---")</f>
        <v>W</v>
      </c>
      <c r="J2485" s="95">
        <f t="shared" si="162"/>
        <v>1</v>
      </c>
      <c r="K2485" s="95" t="str">
        <f t="shared" si="160"/>
        <v>NYS</v>
      </c>
      <c r="L2485" s="95">
        <v>1</v>
      </c>
      <c r="M2485" s="95">
        <f>COUNTIF($D$3:K2485,K2485)</f>
        <v>156</v>
      </c>
    </row>
    <row r="2486" spans="1:13" x14ac:dyDescent="0.25">
      <c r="A2486" s="95">
        <f t="shared" si="158"/>
        <v>2484</v>
      </c>
      <c r="B2486" s="95">
        <f>COUNTIF($D$3:K2486,D2486)</f>
        <v>156</v>
      </c>
      <c r="C2486" s="95">
        <v>7</v>
      </c>
      <c r="D2486" s="95" t="str">
        <f t="shared" si="159"/>
        <v>IND</v>
      </c>
      <c r="E2486" s="95">
        <f t="shared" si="161"/>
        <v>0</v>
      </c>
      <c r="F2486" s="95" t="str" cm="1">
        <f t="array" ref="F2486">_xlfn.IFS(G2486&gt;H2486,"W",G2486&lt;H2486,"L",G2486=H2486,"---")</f>
        <v>L</v>
      </c>
      <c r="G2486" s="165">
        <v>5</v>
      </c>
      <c r="H2486" s="165">
        <v>6</v>
      </c>
      <c r="I2486" s="95" t="str" cm="1">
        <f t="array" ref="I2486">_xlfn.IFS(H2486&gt;G2486,"W",H2486&lt;G2486,"L",H2486=G2486,"---")</f>
        <v>W</v>
      </c>
      <c r="J2486" s="95">
        <f t="shared" si="162"/>
        <v>1</v>
      </c>
      <c r="K2486" s="95" t="str">
        <f t="shared" si="160"/>
        <v>BOS</v>
      </c>
      <c r="L2486" s="95">
        <v>2</v>
      </c>
      <c r="M2486" s="95">
        <f>COUNTIF($D$3:K2486,K2486)</f>
        <v>156</v>
      </c>
    </row>
    <row r="2487" spans="1:13" x14ac:dyDescent="0.25">
      <c r="A2487" s="95">
        <f t="shared" si="158"/>
        <v>2485</v>
      </c>
      <c r="B2487" s="95">
        <f>COUNTIF($D$3:K2487,D2487)</f>
        <v>156</v>
      </c>
      <c r="C2487" s="95">
        <v>4</v>
      </c>
      <c r="D2487" s="95" t="str">
        <f t="shared" si="159"/>
        <v>CLE</v>
      </c>
      <c r="E2487" s="95">
        <f t="shared" si="161"/>
        <v>1</v>
      </c>
      <c r="F2487" s="95" t="str" cm="1">
        <f t="array" ref="F2487">_xlfn.IFS(G2487&gt;H2487,"W",G2487&lt;H2487,"L",G2487=H2487,"---")</f>
        <v>W</v>
      </c>
      <c r="G2487" s="165">
        <v>4</v>
      </c>
      <c r="H2487" s="165">
        <v>3</v>
      </c>
      <c r="I2487" s="95" t="str" cm="1">
        <f t="array" ref="I2487">_xlfn.IFS(H2487&gt;G2487,"W",H2487&lt;G2487,"L",H2487=G2487,"---")</f>
        <v>L</v>
      </c>
      <c r="J2487" s="95">
        <f t="shared" si="162"/>
        <v>0</v>
      </c>
      <c r="K2487" s="95" t="str">
        <f t="shared" si="160"/>
        <v>DET</v>
      </c>
      <c r="L2487" s="95">
        <v>5</v>
      </c>
      <c r="M2487" s="95">
        <f>COUNTIF($D$3:K2487,K2487)</f>
        <v>156</v>
      </c>
    </row>
    <row r="2488" spans="1:13" x14ac:dyDescent="0.25">
      <c r="A2488" s="95">
        <f t="shared" si="158"/>
        <v>2486</v>
      </c>
      <c r="B2488" s="95">
        <f>COUNTIF($D$3:K2488,D2488)</f>
        <v>156</v>
      </c>
      <c r="C2488" s="95">
        <v>3</v>
      </c>
      <c r="D2488" s="95" t="str">
        <f t="shared" si="159"/>
        <v>BAL</v>
      </c>
      <c r="E2488" s="95">
        <f t="shared" si="161"/>
        <v>0</v>
      </c>
      <c r="F2488" s="95" t="str" cm="1">
        <f t="array" ref="F2488">_xlfn.IFS(G2488&gt;H2488,"W",G2488&lt;H2488,"L",G2488=H2488,"---")</f>
        <v>L</v>
      </c>
      <c r="G2488" s="165">
        <v>3</v>
      </c>
      <c r="H2488" s="165">
        <v>4</v>
      </c>
      <c r="I2488" s="95" t="str" cm="1">
        <f t="array" ref="I2488">_xlfn.IFS(H2488&gt;G2488,"W",H2488&lt;G2488,"L",H2488=G2488,"---")</f>
        <v>W</v>
      </c>
      <c r="J2488" s="95">
        <f t="shared" si="162"/>
        <v>1</v>
      </c>
      <c r="K2488" s="95" t="str">
        <f t="shared" si="160"/>
        <v>ORL</v>
      </c>
      <c r="L2488" s="95">
        <v>6</v>
      </c>
      <c r="M2488" s="95">
        <f>COUNTIF($D$3:K2488,K2488)</f>
        <v>156</v>
      </c>
    </row>
    <row r="2489" spans="1:13" x14ac:dyDescent="0.25">
      <c r="A2489" s="95">
        <f t="shared" si="158"/>
        <v>2487</v>
      </c>
      <c r="B2489" s="95">
        <f>COUNTIF($D$3:K2489,D2489)</f>
        <v>156</v>
      </c>
      <c r="C2489" s="95">
        <v>14</v>
      </c>
      <c r="D2489" s="95" t="str">
        <f t="shared" si="159"/>
        <v>MIN</v>
      </c>
      <c r="E2489" s="95">
        <f t="shared" si="161"/>
        <v>0</v>
      </c>
      <c r="F2489" s="95" t="str" cm="1">
        <f t="array" ref="F2489">_xlfn.IFS(G2489&gt;H2489,"W",G2489&lt;H2489,"L",G2489=H2489,"---")</f>
        <v>L</v>
      </c>
      <c r="G2489" s="165">
        <v>7</v>
      </c>
      <c r="H2489" s="165">
        <v>13</v>
      </c>
      <c r="I2489" s="95" t="str" cm="1">
        <f t="array" ref="I2489">_xlfn.IFS(H2489&gt;G2489,"W",H2489&lt;G2489,"L",H2489=G2489,"---")</f>
        <v>W</v>
      </c>
      <c r="J2489" s="95">
        <f t="shared" si="162"/>
        <v>1</v>
      </c>
      <c r="K2489" s="95" t="str">
        <f t="shared" si="160"/>
        <v>LAA</v>
      </c>
      <c r="L2489" s="95">
        <v>11</v>
      </c>
      <c r="M2489" s="95">
        <f>COUNTIF($D$3:K2489,K2489)</f>
        <v>156</v>
      </c>
    </row>
    <row r="2490" spans="1:13" x14ac:dyDescent="0.25">
      <c r="A2490" s="95">
        <f t="shared" si="158"/>
        <v>2488</v>
      </c>
      <c r="B2490" s="95">
        <f>COUNTIF($D$3:K2490,D2490)</f>
        <v>156</v>
      </c>
      <c r="C2490" s="95">
        <v>13</v>
      </c>
      <c r="D2490" s="95" t="str">
        <f t="shared" si="159"/>
        <v>KCM</v>
      </c>
      <c r="E2490" s="95">
        <f t="shared" si="161"/>
        <v>0</v>
      </c>
      <c r="F2490" s="95" t="str" cm="1">
        <f t="array" ref="F2490">_xlfn.IFS(G2490&gt;H2490,"W",G2490&lt;H2490,"L",G2490=H2490,"---")</f>
        <v>L</v>
      </c>
      <c r="G2490" s="165">
        <v>3</v>
      </c>
      <c r="H2490" s="165">
        <v>5</v>
      </c>
      <c r="I2490" s="95" t="str" cm="1">
        <f t="array" ref="I2490">_xlfn.IFS(H2490&gt;G2490,"W",H2490&lt;G2490,"L",H2490=G2490,"---")</f>
        <v>W</v>
      </c>
      <c r="J2490" s="95">
        <f t="shared" si="162"/>
        <v>1</v>
      </c>
      <c r="K2490" s="95" t="str">
        <f t="shared" si="160"/>
        <v>CHR</v>
      </c>
      <c r="L2490" s="95">
        <v>12</v>
      </c>
      <c r="M2490" s="95">
        <f>COUNTIF($D$3:K2490,K2490)</f>
        <v>156</v>
      </c>
    </row>
    <row r="2491" spans="1:13" x14ac:dyDescent="0.25">
      <c r="A2491" s="95">
        <f t="shared" si="158"/>
        <v>2489</v>
      </c>
      <c r="B2491" s="95">
        <f>COUNTIF($D$3:K2491,D2491)</f>
        <v>156</v>
      </c>
      <c r="C2491" s="95">
        <v>9</v>
      </c>
      <c r="D2491" s="95" t="str">
        <f t="shared" si="159"/>
        <v>SEA</v>
      </c>
      <c r="E2491" s="95">
        <f t="shared" si="161"/>
        <v>0</v>
      </c>
      <c r="F2491" s="95" t="str" cm="1">
        <f t="array" ref="F2491">_xlfn.IFS(G2491&gt;H2491,"W",G2491&lt;H2491,"L",G2491=H2491,"---")</f>
        <v>L</v>
      </c>
      <c r="G2491" s="165">
        <v>2</v>
      </c>
      <c r="H2491" s="165">
        <v>11</v>
      </c>
      <c r="I2491" s="95" t="str" cm="1">
        <f t="array" ref="I2491">_xlfn.IFS(H2491&gt;G2491,"W",H2491&lt;G2491,"L",H2491=G2491,"---")</f>
        <v>W</v>
      </c>
      <c r="J2491" s="95">
        <f t="shared" si="162"/>
        <v>1</v>
      </c>
      <c r="K2491" s="95" t="str">
        <f t="shared" si="160"/>
        <v>HOU</v>
      </c>
      <c r="L2491" s="95">
        <v>16</v>
      </c>
      <c r="M2491" s="95">
        <f>COUNTIF($D$3:K2491,K2491)</f>
        <v>156</v>
      </c>
    </row>
    <row r="2492" spans="1:13" x14ac:dyDescent="0.25">
      <c r="A2492" s="95">
        <f t="shared" si="158"/>
        <v>2490</v>
      </c>
      <c r="B2492" s="95">
        <f>COUNTIF($D$3:K2492,D2492)</f>
        <v>156</v>
      </c>
      <c r="C2492" s="95">
        <v>22</v>
      </c>
      <c r="D2492" s="95" t="str">
        <f t="shared" si="159"/>
        <v>ATL</v>
      </c>
      <c r="E2492" s="95">
        <f t="shared" si="161"/>
        <v>1</v>
      </c>
      <c r="F2492" s="95" t="str" cm="1">
        <f t="array" ref="F2492">_xlfn.IFS(G2492&gt;H2492,"W",G2492&lt;H2492,"L",G2492=H2492,"---")</f>
        <v>W</v>
      </c>
      <c r="G2492" s="165">
        <v>10</v>
      </c>
      <c r="H2492" s="165">
        <v>1</v>
      </c>
      <c r="I2492" s="95" t="str" cm="1">
        <f t="array" ref="I2492">_xlfn.IFS(H2492&gt;G2492,"W",H2492&lt;G2492,"L",H2492=G2492,"---")</f>
        <v>L</v>
      </c>
      <c r="J2492" s="95">
        <f t="shared" si="162"/>
        <v>0</v>
      </c>
      <c r="K2492" s="95" t="str">
        <f t="shared" si="160"/>
        <v>BKN</v>
      </c>
      <c r="L2492" s="95">
        <v>19</v>
      </c>
      <c r="M2492" s="95">
        <f>COUNTIF($D$3:K2492,K2492)</f>
        <v>156</v>
      </c>
    </row>
    <row r="2493" spans="1:13" x14ac:dyDescent="0.25">
      <c r="A2493" s="95">
        <f t="shared" si="158"/>
        <v>2491</v>
      </c>
      <c r="B2493" s="95">
        <f>COUNTIF($D$3:K2493,D2493)</f>
        <v>156</v>
      </c>
      <c r="C2493" s="95">
        <v>21</v>
      </c>
      <c r="D2493" s="95" t="str">
        <f t="shared" si="159"/>
        <v>PIT</v>
      </c>
      <c r="E2493" s="95">
        <f t="shared" si="161"/>
        <v>0</v>
      </c>
      <c r="F2493" s="95" t="str" cm="1">
        <f t="array" ref="F2493">_xlfn.IFS(G2493&gt;H2493,"W",G2493&lt;H2493,"L",G2493=H2493,"---")</f>
        <v>L</v>
      </c>
      <c r="G2493" s="165">
        <v>4</v>
      </c>
      <c r="H2493" s="165">
        <v>5</v>
      </c>
      <c r="I2493" s="95" t="str" cm="1">
        <f t="array" ref="I2493">_xlfn.IFS(H2493&gt;G2493,"W",H2493&lt;G2493,"L",H2493=G2493,"---")</f>
        <v>W</v>
      </c>
      <c r="J2493" s="95">
        <f t="shared" si="162"/>
        <v>1</v>
      </c>
      <c r="K2493" s="95" t="str">
        <f t="shared" si="160"/>
        <v>WAS</v>
      </c>
      <c r="L2493" s="95">
        <v>20</v>
      </c>
      <c r="M2493" s="95">
        <f>COUNTIF($D$3:K2493,K2493)</f>
        <v>156</v>
      </c>
    </row>
    <row r="2494" spans="1:13" x14ac:dyDescent="0.25">
      <c r="A2494" s="95">
        <f t="shared" si="158"/>
        <v>2492</v>
      </c>
      <c r="B2494" s="95">
        <f>COUNTIF($D$3:K2494,D2494)</f>
        <v>156</v>
      </c>
      <c r="C2494" s="95">
        <v>18</v>
      </c>
      <c r="D2494" s="95" t="str">
        <f t="shared" si="159"/>
        <v>PHI</v>
      </c>
      <c r="E2494" s="95">
        <f t="shared" si="161"/>
        <v>0</v>
      </c>
      <c r="F2494" s="95" t="str" cm="1">
        <f t="array" ref="F2494">_xlfn.IFS(G2494&gt;H2494,"W",G2494&lt;H2494,"L",G2494=H2494,"---")</f>
        <v>L</v>
      </c>
      <c r="G2494" s="165">
        <v>5</v>
      </c>
      <c r="H2494" s="165">
        <v>6</v>
      </c>
      <c r="I2494" s="95" t="str" cm="1">
        <f t="array" ref="I2494">_xlfn.IFS(H2494&gt;G2494,"W",H2494&lt;G2494,"L",H2494=G2494,"---")</f>
        <v>W</v>
      </c>
      <c r="J2494" s="95">
        <f t="shared" si="162"/>
        <v>1</v>
      </c>
      <c r="K2494" s="95" t="str">
        <f t="shared" si="160"/>
        <v>MIA</v>
      </c>
      <c r="L2494" s="95">
        <v>23</v>
      </c>
      <c r="M2494" s="95">
        <f>COUNTIF($D$3:K2494,K2494)</f>
        <v>156</v>
      </c>
    </row>
    <row r="2495" spans="1:13" x14ac:dyDescent="0.25">
      <c r="A2495" s="95">
        <f t="shared" si="158"/>
        <v>2493</v>
      </c>
      <c r="B2495" s="95">
        <f>COUNTIF($D$3:K2495,D2495)</f>
        <v>156</v>
      </c>
      <c r="C2495" s="95">
        <v>17</v>
      </c>
      <c r="D2495" s="95" t="str">
        <f t="shared" si="159"/>
        <v>NYC</v>
      </c>
      <c r="E2495" s="95">
        <f t="shared" si="161"/>
        <v>0</v>
      </c>
      <c r="F2495" s="95" t="str" cm="1">
        <f t="array" ref="F2495">_xlfn.IFS(G2495&gt;H2495,"W",G2495&lt;H2495,"L",G2495=H2495,"---")</f>
        <v>L</v>
      </c>
      <c r="G2495" s="165">
        <v>1</v>
      </c>
      <c r="H2495" s="165">
        <v>2</v>
      </c>
      <c r="I2495" s="95" t="str" cm="1">
        <f t="array" ref="I2495">_xlfn.IFS(H2495&gt;G2495,"W",H2495&lt;G2495,"L",H2495=G2495,"---")</f>
        <v>W</v>
      </c>
      <c r="J2495" s="95">
        <f t="shared" si="162"/>
        <v>1</v>
      </c>
      <c r="K2495" s="95" t="str">
        <f t="shared" si="160"/>
        <v>CIN</v>
      </c>
      <c r="L2495" s="95">
        <v>24</v>
      </c>
      <c r="M2495" s="95">
        <f>COUNTIF($D$3:K2495,K2495)</f>
        <v>156</v>
      </c>
    </row>
    <row r="2496" spans="1:13" x14ac:dyDescent="0.25">
      <c r="A2496" s="95">
        <f t="shared" si="158"/>
        <v>2494</v>
      </c>
      <c r="B2496" s="95">
        <f>COUNTIF($D$3:K2496,D2496)</f>
        <v>156</v>
      </c>
      <c r="C2496" s="95">
        <v>32</v>
      </c>
      <c r="D2496" s="95" t="str">
        <f t="shared" si="159"/>
        <v>SFN</v>
      </c>
      <c r="E2496" s="95">
        <f t="shared" si="161"/>
        <v>0</v>
      </c>
      <c r="F2496" s="95" t="str" cm="1">
        <f t="array" ref="F2496">_xlfn.IFS(G2496&gt;H2496,"W",G2496&lt;H2496,"L",G2496=H2496,"---")</f>
        <v>L</v>
      </c>
      <c r="G2496" s="165">
        <v>4</v>
      </c>
      <c r="H2496" s="165">
        <v>5</v>
      </c>
      <c r="I2496" s="95" t="str" cm="1">
        <f t="array" ref="I2496">_xlfn.IFS(H2496&gt;G2496,"W",H2496&lt;G2496,"L",H2496=G2496,"---")</f>
        <v>W</v>
      </c>
      <c r="J2496" s="95">
        <f t="shared" si="162"/>
        <v>1</v>
      </c>
      <c r="K2496" s="95" t="str">
        <f t="shared" si="160"/>
        <v>CHC</v>
      </c>
      <c r="L2496" s="95">
        <v>25</v>
      </c>
      <c r="M2496" s="95">
        <f>COUNTIF($D$3:K2496,K2496)</f>
        <v>156</v>
      </c>
    </row>
    <row r="2497" spans="1:13" x14ac:dyDescent="0.25">
      <c r="A2497" s="95">
        <f t="shared" si="158"/>
        <v>2495</v>
      </c>
      <c r="B2497" s="95">
        <f>COUNTIF($D$3:K2497,D2497)</f>
        <v>156</v>
      </c>
      <c r="C2497" s="95">
        <v>28</v>
      </c>
      <c r="D2497" s="95" t="str">
        <f t="shared" si="159"/>
        <v>COL</v>
      </c>
      <c r="E2497" s="95">
        <f t="shared" si="161"/>
        <v>1</v>
      </c>
      <c r="F2497" s="95" t="str" cm="1">
        <f t="array" ref="F2497">_xlfn.IFS(G2497&gt;H2497,"W",G2497&lt;H2497,"L",G2497=H2497,"---")</f>
        <v>W</v>
      </c>
      <c r="G2497" s="165">
        <v>5</v>
      </c>
      <c r="H2497" s="165">
        <v>2</v>
      </c>
      <c r="I2497" s="95" t="str" cm="1">
        <f t="array" ref="I2497">_xlfn.IFS(H2497&gt;G2497,"W",H2497&lt;G2497,"L",H2497=G2497,"---")</f>
        <v>L</v>
      </c>
      <c r="J2497" s="95">
        <f t="shared" si="162"/>
        <v>0</v>
      </c>
      <c r="K2497" s="95" t="str">
        <f t="shared" si="160"/>
        <v>LAP</v>
      </c>
      <c r="L2497" s="95">
        <v>29</v>
      </c>
      <c r="M2497" s="95">
        <f>COUNTIF($D$3:K2497,K2497)</f>
        <v>156</v>
      </c>
    </row>
    <row r="2498" spans="1:13" x14ac:dyDescent="0.25">
      <c r="A2498" s="95">
        <f t="shared" ref="A2498:A2561" si="163">A2497+1</f>
        <v>2496</v>
      </c>
      <c r="B2498" s="95">
        <f>COUNTIF($D$3:K2498,D2498)</f>
        <v>156</v>
      </c>
      <c r="C2498" s="95">
        <v>27</v>
      </c>
      <c r="D2498" s="95" t="str">
        <f t="shared" si="159"/>
        <v>OKC</v>
      </c>
      <c r="E2498" s="95">
        <f t="shared" si="161"/>
        <v>0</v>
      </c>
      <c r="F2498" s="95" t="str" cm="1">
        <f t="array" ref="F2498">_xlfn.IFS(G2498&gt;H2498,"W",G2498&lt;H2498,"L",G2498=H2498,"---")</f>
        <v>L</v>
      </c>
      <c r="G2498" s="165">
        <v>4</v>
      </c>
      <c r="H2498" s="165">
        <v>5</v>
      </c>
      <c r="I2498" s="95" t="str" cm="1">
        <f t="array" ref="I2498">_xlfn.IFS(H2498&gt;G2498,"W",H2498&lt;G2498,"L",H2498=G2498,"---")</f>
        <v>W</v>
      </c>
      <c r="J2498" s="95">
        <f t="shared" si="162"/>
        <v>1</v>
      </c>
      <c r="K2498" s="95" t="str">
        <f t="shared" si="160"/>
        <v>PHX</v>
      </c>
      <c r="L2498" s="95">
        <v>30</v>
      </c>
      <c r="M2498" s="95">
        <f>COUNTIF($D$3:K2498,K2498)</f>
        <v>156</v>
      </c>
    </row>
    <row r="2499" spans="1:13" x14ac:dyDescent="0.25">
      <c r="A2499" s="95">
        <f t="shared" si="163"/>
        <v>2497</v>
      </c>
      <c r="B2499" s="95">
        <f>COUNTIF($D$3:K2499,D2499)</f>
        <v>157</v>
      </c>
      <c r="C2499" s="95">
        <v>8</v>
      </c>
      <c r="D2499" s="95" t="str">
        <f t="shared" si="159"/>
        <v>MIL</v>
      </c>
      <c r="E2499" s="95">
        <f t="shared" si="161"/>
        <v>1</v>
      </c>
      <c r="F2499" s="95" t="str" cm="1">
        <f t="array" ref="F2499">_xlfn.IFS(G2499&gt;H2499,"W",G2499&lt;H2499,"L",G2499=H2499,"---")</f>
        <v>W</v>
      </c>
      <c r="G2499" s="165">
        <v>2</v>
      </c>
      <c r="H2499" s="165">
        <v>1</v>
      </c>
      <c r="I2499" s="95" t="str" cm="1">
        <f t="array" ref="I2499">_xlfn.IFS(H2499&gt;G2499,"W",H2499&lt;G2499,"L",H2499=G2499,"---")</f>
        <v>L</v>
      </c>
      <c r="J2499" s="95">
        <f t="shared" si="162"/>
        <v>0</v>
      </c>
      <c r="K2499" s="95" t="str">
        <f t="shared" si="160"/>
        <v>NYS</v>
      </c>
      <c r="L2499" s="95">
        <v>1</v>
      </c>
      <c r="M2499" s="95">
        <f>COUNTIF($D$3:K2499,K2499)</f>
        <v>157</v>
      </c>
    </row>
    <row r="2500" spans="1:13" x14ac:dyDescent="0.25">
      <c r="A2500" s="95">
        <f t="shared" si="163"/>
        <v>2498</v>
      </c>
      <c r="B2500" s="95">
        <f>COUNTIF($D$3:K2500,D2500)</f>
        <v>157</v>
      </c>
      <c r="C2500" s="95">
        <v>7</v>
      </c>
      <c r="D2500" s="95" t="str">
        <f t="shared" ref="D2500:D2563" si="164">_xlfn.XLOOKUP($C2500,$O$3:$O$34,$P$3:$P$34,"---",0,1)</f>
        <v>IND</v>
      </c>
      <c r="E2500" s="95">
        <f t="shared" si="161"/>
        <v>0</v>
      </c>
      <c r="F2500" s="95" t="str" cm="1">
        <f t="array" ref="F2500">_xlfn.IFS(G2500&gt;H2500,"W",G2500&lt;H2500,"L",G2500=H2500,"---")</f>
        <v>L</v>
      </c>
      <c r="G2500" s="165">
        <v>1</v>
      </c>
      <c r="H2500" s="165">
        <v>2</v>
      </c>
      <c r="I2500" s="95" t="str" cm="1">
        <f t="array" ref="I2500">_xlfn.IFS(H2500&gt;G2500,"W",H2500&lt;G2500,"L",H2500=G2500,"---")</f>
        <v>W</v>
      </c>
      <c r="J2500" s="95">
        <f t="shared" si="162"/>
        <v>1</v>
      </c>
      <c r="K2500" s="95" t="str">
        <f t="shared" ref="K2500:K2563" si="165">_xlfn.XLOOKUP($L2500,$O$3:$O$34,$P$3:$P$34,"---",0,1)</f>
        <v>BOS</v>
      </c>
      <c r="L2500" s="95">
        <v>2</v>
      </c>
      <c r="M2500" s="95">
        <f>COUNTIF($D$3:K2500,K2500)</f>
        <v>157</v>
      </c>
    </row>
    <row r="2501" spans="1:13" x14ac:dyDescent="0.25">
      <c r="A2501" s="95">
        <f t="shared" si="163"/>
        <v>2499</v>
      </c>
      <c r="B2501" s="95">
        <f>COUNTIF($D$3:K2501,D2501)</f>
        <v>157</v>
      </c>
      <c r="C2501" s="95">
        <v>4</v>
      </c>
      <c r="D2501" s="95" t="str">
        <f t="shared" si="164"/>
        <v>CLE</v>
      </c>
      <c r="E2501" s="95">
        <f t="shared" si="161"/>
        <v>0</v>
      </c>
      <c r="F2501" s="95" t="str" cm="1">
        <f t="array" ref="F2501">_xlfn.IFS(G2501&gt;H2501,"W",G2501&lt;H2501,"L",G2501=H2501,"---")</f>
        <v>L</v>
      </c>
      <c r="G2501" s="165">
        <v>0</v>
      </c>
      <c r="H2501" s="165">
        <v>1</v>
      </c>
      <c r="I2501" s="95" t="str" cm="1">
        <f t="array" ref="I2501">_xlfn.IFS(H2501&gt;G2501,"W",H2501&lt;G2501,"L",H2501=G2501,"---")</f>
        <v>W</v>
      </c>
      <c r="J2501" s="95">
        <f t="shared" si="162"/>
        <v>1</v>
      </c>
      <c r="K2501" s="95" t="str">
        <f t="shared" si="165"/>
        <v>DET</v>
      </c>
      <c r="L2501" s="95">
        <v>5</v>
      </c>
      <c r="M2501" s="95">
        <f>COUNTIF($D$3:K2501,K2501)</f>
        <v>157</v>
      </c>
    </row>
    <row r="2502" spans="1:13" x14ac:dyDescent="0.25">
      <c r="A2502" s="95">
        <f t="shared" si="163"/>
        <v>2500</v>
      </c>
      <c r="B2502" s="95">
        <f>COUNTIF($D$3:K2502,D2502)</f>
        <v>157</v>
      </c>
      <c r="C2502" s="95">
        <v>3</v>
      </c>
      <c r="D2502" s="95" t="str">
        <f t="shared" si="164"/>
        <v>BAL</v>
      </c>
      <c r="E2502" s="95">
        <f t="shared" si="161"/>
        <v>0</v>
      </c>
      <c r="F2502" s="95" t="str" cm="1">
        <f t="array" ref="F2502">_xlfn.IFS(G2502&gt;H2502,"W",G2502&lt;H2502,"L",G2502=H2502,"---")</f>
        <v>L</v>
      </c>
      <c r="G2502" s="165">
        <v>3</v>
      </c>
      <c r="H2502" s="165">
        <v>5</v>
      </c>
      <c r="I2502" s="95" t="str" cm="1">
        <f t="array" ref="I2502">_xlfn.IFS(H2502&gt;G2502,"W",H2502&lt;G2502,"L",H2502=G2502,"---")</f>
        <v>W</v>
      </c>
      <c r="J2502" s="95">
        <f t="shared" si="162"/>
        <v>1</v>
      </c>
      <c r="K2502" s="95" t="str">
        <f t="shared" si="165"/>
        <v>ORL</v>
      </c>
      <c r="L2502" s="95">
        <v>6</v>
      </c>
      <c r="M2502" s="95">
        <f>COUNTIF($D$3:K2502,K2502)</f>
        <v>157</v>
      </c>
    </row>
    <row r="2503" spans="1:13" x14ac:dyDescent="0.25">
      <c r="A2503" s="95">
        <f t="shared" si="163"/>
        <v>2501</v>
      </c>
      <c r="B2503" s="95">
        <f>COUNTIF($D$3:K2503,D2503)</f>
        <v>157</v>
      </c>
      <c r="C2503" s="95">
        <v>15</v>
      </c>
      <c r="D2503" s="95" t="str">
        <f t="shared" si="164"/>
        <v>DAL</v>
      </c>
      <c r="E2503" s="95">
        <f t="shared" si="161"/>
        <v>1</v>
      </c>
      <c r="F2503" s="95" t="str" cm="1">
        <f t="array" ref="F2503">_xlfn.IFS(G2503&gt;H2503,"W",G2503&lt;H2503,"L",G2503=H2503,"---")</f>
        <v>W</v>
      </c>
      <c r="G2503" s="165">
        <v>4</v>
      </c>
      <c r="H2503" s="165">
        <v>3</v>
      </c>
      <c r="I2503" s="95" t="str" cm="1">
        <f t="array" ref="I2503">_xlfn.IFS(H2503&gt;G2503,"W",H2503&lt;G2503,"L",H2503=G2503,"---")</f>
        <v>L</v>
      </c>
      <c r="J2503" s="95">
        <f t="shared" si="162"/>
        <v>0</v>
      </c>
      <c r="K2503" s="95" t="str">
        <f t="shared" si="165"/>
        <v>OAK</v>
      </c>
      <c r="L2503" s="95">
        <v>10</v>
      </c>
      <c r="M2503" s="95">
        <f>COUNTIF($D$3:K2503,K2503)</f>
        <v>157</v>
      </c>
    </row>
    <row r="2504" spans="1:13" x14ac:dyDescent="0.25">
      <c r="A2504" s="95">
        <f t="shared" si="163"/>
        <v>2502</v>
      </c>
      <c r="B2504" s="95">
        <f>COUNTIF($D$3:K2504,D2504)</f>
        <v>157</v>
      </c>
      <c r="C2504" s="95">
        <v>14</v>
      </c>
      <c r="D2504" s="95" t="str">
        <f t="shared" si="164"/>
        <v>MIN</v>
      </c>
      <c r="E2504" s="95">
        <f t="shared" si="161"/>
        <v>0</v>
      </c>
      <c r="F2504" s="95" t="str" cm="1">
        <f t="array" ref="F2504">_xlfn.IFS(G2504&gt;H2504,"W",G2504&lt;H2504,"L",G2504=H2504,"---")</f>
        <v>L</v>
      </c>
      <c r="G2504" s="165">
        <v>1</v>
      </c>
      <c r="H2504" s="165">
        <v>4</v>
      </c>
      <c r="I2504" s="95" t="str" cm="1">
        <f t="array" ref="I2504">_xlfn.IFS(H2504&gt;G2504,"W",H2504&lt;G2504,"L",H2504=G2504,"---")</f>
        <v>W</v>
      </c>
      <c r="J2504" s="95">
        <f t="shared" si="162"/>
        <v>1</v>
      </c>
      <c r="K2504" s="95" t="str">
        <f t="shared" si="165"/>
        <v>LAA</v>
      </c>
      <c r="L2504" s="95">
        <v>11</v>
      </c>
      <c r="M2504" s="95">
        <f>COUNTIF($D$3:K2504,K2504)</f>
        <v>157</v>
      </c>
    </row>
    <row r="2505" spans="1:13" x14ac:dyDescent="0.25">
      <c r="A2505" s="95">
        <f t="shared" si="163"/>
        <v>2503</v>
      </c>
      <c r="B2505" s="95">
        <f>COUNTIF($D$3:K2505,D2505)</f>
        <v>157</v>
      </c>
      <c r="C2505" s="95">
        <v>13</v>
      </c>
      <c r="D2505" s="95" t="str">
        <f t="shared" si="164"/>
        <v>KCM</v>
      </c>
      <c r="E2505" s="95">
        <f t="shared" si="161"/>
        <v>0</v>
      </c>
      <c r="F2505" s="95" t="str" cm="1">
        <f t="array" ref="F2505">_xlfn.IFS(G2505&gt;H2505,"W",G2505&lt;H2505,"L",G2505=H2505,"---")</f>
        <v>L</v>
      </c>
      <c r="G2505" s="165">
        <v>4</v>
      </c>
      <c r="H2505" s="165">
        <v>9</v>
      </c>
      <c r="I2505" s="95" t="str" cm="1">
        <f t="array" ref="I2505">_xlfn.IFS(H2505&gt;G2505,"W",H2505&lt;G2505,"L",H2505=G2505,"---")</f>
        <v>W</v>
      </c>
      <c r="J2505" s="95">
        <f t="shared" si="162"/>
        <v>1</v>
      </c>
      <c r="K2505" s="95" t="str">
        <f t="shared" si="165"/>
        <v>CHR</v>
      </c>
      <c r="L2505" s="95">
        <v>12</v>
      </c>
      <c r="M2505" s="95">
        <f>COUNTIF($D$3:K2505,K2505)</f>
        <v>157</v>
      </c>
    </row>
    <row r="2506" spans="1:13" x14ac:dyDescent="0.25">
      <c r="A2506" s="95">
        <f t="shared" si="163"/>
        <v>2504</v>
      </c>
      <c r="B2506" s="95">
        <f>COUNTIF($D$3:K2506,D2506)</f>
        <v>157</v>
      </c>
      <c r="C2506" s="95">
        <v>9</v>
      </c>
      <c r="D2506" s="95" t="str">
        <f t="shared" si="164"/>
        <v>SEA</v>
      </c>
      <c r="E2506" s="95">
        <f t="shared" si="161"/>
        <v>0</v>
      </c>
      <c r="F2506" s="95" t="str" cm="1">
        <f t="array" ref="F2506">_xlfn.IFS(G2506&gt;H2506,"W",G2506&lt;H2506,"L",G2506=H2506,"---")</f>
        <v>L</v>
      </c>
      <c r="G2506" s="165">
        <v>5</v>
      </c>
      <c r="H2506" s="165">
        <v>6</v>
      </c>
      <c r="I2506" s="95" t="str" cm="1">
        <f t="array" ref="I2506">_xlfn.IFS(H2506&gt;G2506,"W",H2506&lt;G2506,"L",H2506=G2506,"---")</f>
        <v>W</v>
      </c>
      <c r="J2506" s="95">
        <f t="shared" si="162"/>
        <v>1</v>
      </c>
      <c r="K2506" s="95" t="str">
        <f t="shared" si="165"/>
        <v>HOU</v>
      </c>
      <c r="L2506" s="95">
        <v>16</v>
      </c>
      <c r="M2506" s="95">
        <f>COUNTIF($D$3:K2506,K2506)</f>
        <v>157</v>
      </c>
    </row>
    <row r="2507" spans="1:13" x14ac:dyDescent="0.25">
      <c r="A2507" s="95">
        <f t="shared" si="163"/>
        <v>2505</v>
      </c>
      <c r="B2507" s="95">
        <f>COUNTIF($D$3:K2507,D2507)</f>
        <v>157</v>
      </c>
      <c r="C2507" s="95">
        <v>22</v>
      </c>
      <c r="D2507" s="95" t="str">
        <f t="shared" si="164"/>
        <v>ATL</v>
      </c>
      <c r="E2507" s="95">
        <f t="shared" si="161"/>
        <v>1</v>
      </c>
      <c r="F2507" s="95" t="str" cm="1">
        <f t="array" ref="F2507">_xlfn.IFS(G2507&gt;H2507,"W",G2507&lt;H2507,"L",G2507=H2507,"---")</f>
        <v>W</v>
      </c>
      <c r="G2507" s="165">
        <v>10</v>
      </c>
      <c r="H2507" s="165">
        <v>1</v>
      </c>
      <c r="I2507" s="95" t="str" cm="1">
        <f t="array" ref="I2507">_xlfn.IFS(H2507&gt;G2507,"W",H2507&lt;G2507,"L",H2507=G2507,"---")</f>
        <v>L</v>
      </c>
      <c r="J2507" s="95">
        <f t="shared" si="162"/>
        <v>0</v>
      </c>
      <c r="K2507" s="95" t="str">
        <f t="shared" si="165"/>
        <v>BKN</v>
      </c>
      <c r="L2507" s="95">
        <v>19</v>
      </c>
      <c r="M2507" s="95">
        <f>COUNTIF($D$3:K2507,K2507)</f>
        <v>157</v>
      </c>
    </row>
    <row r="2508" spans="1:13" x14ac:dyDescent="0.25">
      <c r="A2508" s="95">
        <f t="shared" si="163"/>
        <v>2506</v>
      </c>
      <c r="B2508" s="95">
        <f>COUNTIF($D$3:K2508,D2508)</f>
        <v>157</v>
      </c>
      <c r="C2508" s="95">
        <v>21</v>
      </c>
      <c r="D2508" s="95" t="str">
        <f t="shared" si="164"/>
        <v>PIT</v>
      </c>
      <c r="E2508" s="95">
        <f t="shared" si="161"/>
        <v>0</v>
      </c>
      <c r="F2508" s="95" t="str" cm="1">
        <f t="array" ref="F2508">_xlfn.IFS(G2508&gt;H2508,"W",G2508&lt;H2508,"L",G2508=H2508,"---")</f>
        <v>L</v>
      </c>
      <c r="G2508" s="165">
        <v>2</v>
      </c>
      <c r="H2508" s="165">
        <v>4</v>
      </c>
      <c r="I2508" s="95" t="str" cm="1">
        <f t="array" ref="I2508">_xlfn.IFS(H2508&gt;G2508,"W",H2508&lt;G2508,"L",H2508=G2508,"---")</f>
        <v>W</v>
      </c>
      <c r="J2508" s="95">
        <f t="shared" si="162"/>
        <v>1</v>
      </c>
      <c r="K2508" s="95" t="str">
        <f t="shared" si="165"/>
        <v>WAS</v>
      </c>
      <c r="L2508" s="95">
        <v>20</v>
      </c>
      <c r="M2508" s="95">
        <f>COUNTIF($D$3:K2508,K2508)</f>
        <v>157</v>
      </c>
    </row>
    <row r="2509" spans="1:13" x14ac:dyDescent="0.25">
      <c r="A2509" s="95">
        <f t="shared" si="163"/>
        <v>2507</v>
      </c>
      <c r="B2509" s="95">
        <f>COUNTIF($D$3:K2509,D2509)</f>
        <v>157</v>
      </c>
      <c r="C2509" s="95">
        <v>18</v>
      </c>
      <c r="D2509" s="95" t="str">
        <f t="shared" si="164"/>
        <v>PHI</v>
      </c>
      <c r="E2509" s="95">
        <f t="shared" si="161"/>
        <v>0</v>
      </c>
      <c r="F2509" s="95" t="str" cm="1">
        <f t="array" ref="F2509">_xlfn.IFS(G2509&gt;H2509,"W",G2509&lt;H2509,"L",G2509=H2509,"---")</f>
        <v>L</v>
      </c>
      <c r="G2509" s="165">
        <v>4</v>
      </c>
      <c r="H2509" s="165">
        <v>5</v>
      </c>
      <c r="I2509" s="95" t="str" cm="1">
        <f t="array" ref="I2509">_xlfn.IFS(H2509&gt;G2509,"W",H2509&lt;G2509,"L",H2509=G2509,"---")</f>
        <v>W</v>
      </c>
      <c r="J2509" s="95">
        <f t="shared" si="162"/>
        <v>1</v>
      </c>
      <c r="K2509" s="95" t="str">
        <f t="shared" si="165"/>
        <v>MIA</v>
      </c>
      <c r="L2509" s="95">
        <v>23</v>
      </c>
      <c r="M2509" s="95">
        <f>COUNTIF($D$3:K2509,K2509)</f>
        <v>157</v>
      </c>
    </row>
    <row r="2510" spans="1:13" x14ac:dyDescent="0.25">
      <c r="A2510" s="95">
        <f t="shared" si="163"/>
        <v>2508</v>
      </c>
      <c r="B2510" s="95">
        <f>COUNTIF($D$3:K2510,D2510)</f>
        <v>157</v>
      </c>
      <c r="C2510" s="95">
        <v>17</v>
      </c>
      <c r="D2510" s="95" t="str">
        <f t="shared" si="164"/>
        <v>NYC</v>
      </c>
      <c r="E2510" s="95">
        <f t="shared" si="161"/>
        <v>0</v>
      </c>
      <c r="F2510" s="95" t="str" cm="1">
        <f t="array" ref="F2510">_xlfn.IFS(G2510&gt;H2510,"W",G2510&lt;H2510,"L",G2510=H2510,"---")</f>
        <v>L</v>
      </c>
      <c r="G2510" s="165">
        <v>5</v>
      </c>
      <c r="H2510" s="165">
        <v>7</v>
      </c>
      <c r="I2510" s="95" t="str" cm="1">
        <f t="array" ref="I2510">_xlfn.IFS(H2510&gt;G2510,"W",H2510&lt;G2510,"L",H2510=G2510,"---")</f>
        <v>W</v>
      </c>
      <c r="J2510" s="95">
        <f t="shared" si="162"/>
        <v>1</v>
      </c>
      <c r="K2510" s="95" t="str">
        <f t="shared" si="165"/>
        <v>CIN</v>
      </c>
      <c r="L2510" s="95">
        <v>24</v>
      </c>
      <c r="M2510" s="95">
        <f>COUNTIF($D$3:K2510,K2510)</f>
        <v>157</v>
      </c>
    </row>
    <row r="2511" spans="1:13" x14ac:dyDescent="0.25">
      <c r="A2511" s="95">
        <f t="shared" si="163"/>
        <v>2509</v>
      </c>
      <c r="B2511" s="95">
        <f>COUNTIF($D$3:K2511,D2511)</f>
        <v>157</v>
      </c>
      <c r="C2511" s="95">
        <v>32</v>
      </c>
      <c r="D2511" s="95" t="str">
        <f t="shared" si="164"/>
        <v>SFN</v>
      </c>
      <c r="E2511" s="95">
        <f t="shared" si="161"/>
        <v>1</v>
      </c>
      <c r="F2511" s="95" t="str" cm="1">
        <f t="array" ref="F2511">_xlfn.IFS(G2511&gt;H2511,"W",G2511&lt;H2511,"L",G2511=H2511,"---")</f>
        <v>W</v>
      </c>
      <c r="G2511" s="165">
        <v>7</v>
      </c>
      <c r="H2511" s="165">
        <v>0</v>
      </c>
      <c r="I2511" s="95" t="str" cm="1">
        <f t="array" ref="I2511">_xlfn.IFS(H2511&gt;G2511,"W",H2511&lt;G2511,"L",H2511=G2511,"---")</f>
        <v>L</v>
      </c>
      <c r="J2511" s="95">
        <f t="shared" si="162"/>
        <v>0</v>
      </c>
      <c r="K2511" s="95" t="str">
        <f t="shared" si="165"/>
        <v>CHC</v>
      </c>
      <c r="L2511" s="95">
        <v>25</v>
      </c>
      <c r="M2511" s="95">
        <f>COUNTIF($D$3:K2511,K2511)</f>
        <v>157</v>
      </c>
    </row>
    <row r="2512" spans="1:13" x14ac:dyDescent="0.25">
      <c r="A2512" s="95">
        <f t="shared" si="163"/>
        <v>2510</v>
      </c>
      <c r="B2512" s="95">
        <f>COUNTIF($D$3:K2512,D2512)</f>
        <v>157</v>
      </c>
      <c r="C2512" s="95">
        <v>28</v>
      </c>
      <c r="D2512" s="95" t="str">
        <f t="shared" si="164"/>
        <v>COL</v>
      </c>
      <c r="E2512" s="95">
        <f t="shared" si="161"/>
        <v>0</v>
      </c>
      <c r="F2512" s="95" t="str" cm="1">
        <f t="array" ref="F2512">_xlfn.IFS(G2512&gt;H2512,"W",G2512&lt;H2512,"L",G2512=H2512,"---")</f>
        <v>L</v>
      </c>
      <c r="G2512" s="165">
        <v>6</v>
      </c>
      <c r="H2512" s="165">
        <v>10</v>
      </c>
      <c r="I2512" s="95" t="str" cm="1">
        <f t="array" ref="I2512">_xlfn.IFS(H2512&gt;G2512,"W",H2512&lt;G2512,"L",H2512=G2512,"---")</f>
        <v>W</v>
      </c>
      <c r="J2512" s="95">
        <f t="shared" si="162"/>
        <v>1</v>
      </c>
      <c r="K2512" s="95" t="str">
        <f t="shared" si="165"/>
        <v>LAP</v>
      </c>
      <c r="L2512" s="95">
        <v>29</v>
      </c>
      <c r="M2512" s="95">
        <f>COUNTIF($D$3:K2512,K2512)</f>
        <v>157</v>
      </c>
    </row>
    <row r="2513" spans="1:13" x14ac:dyDescent="0.25">
      <c r="A2513" s="95">
        <f t="shared" si="163"/>
        <v>2511</v>
      </c>
      <c r="B2513" s="95">
        <f>COUNTIF($D$3:K2513,D2513)</f>
        <v>157</v>
      </c>
      <c r="C2513" s="95">
        <v>27</v>
      </c>
      <c r="D2513" s="95" t="str">
        <f t="shared" si="164"/>
        <v>OKC</v>
      </c>
      <c r="E2513" s="95">
        <f t="shared" si="161"/>
        <v>0</v>
      </c>
      <c r="F2513" s="95" t="str" cm="1">
        <f t="array" ref="F2513">_xlfn.IFS(G2513&gt;H2513,"W",G2513&lt;H2513,"L",G2513=H2513,"---")</f>
        <v>L</v>
      </c>
      <c r="G2513" s="165">
        <v>4</v>
      </c>
      <c r="H2513" s="165">
        <v>6</v>
      </c>
      <c r="I2513" s="95" t="str" cm="1">
        <f t="array" ref="I2513">_xlfn.IFS(H2513&gt;G2513,"W",H2513&lt;G2513,"L",H2513=G2513,"---")</f>
        <v>W</v>
      </c>
      <c r="J2513" s="95">
        <f t="shared" si="162"/>
        <v>1</v>
      </c>
      <c r="K2513" s="95" t="str">
        <f t="shared" si="165"/>
        <v>PHX</v>
      </c>
      <c r="L2513" s="95">
        <v>30</v>
      </c>
      <c r="M2513" s="95">
        <f>COUNTIF($D$3:K2513,K2513)</f>
        <v>157</v>
      </c>
    </row>
    <row r="2514" spans="1:13" x14ac:dyDescent="0.25">
      <c r="A2514" s="95">
        <f t="shared" si="163"/>
        <v>2512</v>
      </c>
      <c r="B2514" s="95">
        <f>COUNTIF($D$3:K2514,D2514)</f>
        <v>157</v>
      </c>
      <c r="C2514" s="95">
        <v>26</v>
      </c>
      <c r="D2514" s="95" t="str">
        <f t="shared" si="164"/>
        <v>STL</v>
      </c>
      <c r="E2514" s="95">
        <f t="shared" si="161"/>
        <v>0</v>
      </c>
      <c r="F2514" s="95" t="str" cm="1">
        <f t="array" ref="F2514">_xlfn.IFS(G2514&gt;H2514,"W",G2514&lt;H2514,"L",G2514=H2514,"---")</f>
        <v>L</v>
      </c>
      <c r="G2514" s="165">
        <v>1</v>
      </c>
      <c r="H2514" s="165">
        <v>3</v>
      </c>
      <c r="I2514" s="95" t="str" cm="1">
        <f t="array" ref="I2514">_xlfn.IFS(H2514&gt;G2514,"W",H2514&lt;G2514,"L",H2514=G2514,"---")</f>
        <v>W</v>
      </c>
      <c r="J2514" s="95">
        <f t="shared" si="162"/>
        <v>1</v>
      </c>
      <c r="K2514" s="95" t="str">
        <f t="shared" si="165"/>
        <v>SDT</v>
      </c>
      <c r="L2514" s="95">
        <v>31</v>
      </c>
      <c r="M2514" s="95">
        <f>COUNTIF($D$3:K2514,K2514)</f>
        <v>157</v>
      </c>
    </row>
    <row r="2515" spans="1:13" x14ac:dyDescent="0.25">
      <c r="A2515" s="95">
        <f t="shared" si="163"/>
        <v>2513</v>
      </c>
      <c r="B2515" s="95">
        <f>COUNTIF($D$3:K2515,D2515)</f>
        <v>158</v>
      </c>
      <c r="C2515" s="95">
        <v>8</v>
      </c>
      <c r="D2515" s="95" t="str">
        <f t="shared" si="164"/>
        <v>MIL</v>
      </c>
      <c r="E2515" s="95">
        <f t="shared" si="161"/>
        <v>1</v>
      </c>
      <c r="F2515" s="95" t="str" cm="1">
        <f t="array" ref="F2515">_xlfn.IFS(G2515&gt;H2515,"W",G2515&lt;H2515,"L",G2515=H2515,"---")</f>
        <v>W</v>
      </c>
      <c r="G2515" s="165">
        <v>6</v>
      </c>
      <c r="H2515" s="165">
        <v>2</v>
      </c>
      <c r="I2515" s="95" t="str" cm="1">
        <f t="array" ref="I2515">_xlfn.IFS(H2515&gt;G2515,"W",H2515&lt;G2515,"L",H2515=G2515,"---")</f>
        <v>L</v>
      </c>
      <c r="J2515" s="95">
        <f t="shared" si="162"/>
        <v>0</v>
      </c>
      <c r="K2515" s="95" t="str">
        <f t="shared" si="165"/>
        <v>NYS</v>
      </c>
      <c r="L2515" s="95">
        <v>1</v>
      </c>
      <c r="M2515" s="95">
        <f>COUNTIF($D$3:K2515,K2515)</f>
        <v>158</v>
      </c>
    </row>
    <row r="2516" spans="1:13" x14ac:dyDescent="0.25">
      <c r="A2516" s="95">
        <f t="shared" si="163"/>
        <v>2514</v>
      </c>
      <c r="B2516" s="95">
        <f>COUNTIF($D$3:K2516,D2516)</f>
        <v>158</v>
      </c>
      <c r="C2516" s="95">
        <v>7</v>
      </c>
      <c r="D2516" s="95" t="str">
        <f t="shared" si="164"/>
        <v>IND</v>
      </c>
      <c r="E2516" s="95">
        <f t="shared" si="161"/>
        <v>0</v>
      </c>
      <c r="F2516" s="95" t="str" cm="1">
        <f t="array" ref="F2516">_xlfn.IFS(G2516&gt;H2516,"W",G2516&lt;H2516,"L",G2516=H2516,"---")</f>
        <v>L</v>
      </c>
      <c r="G2516" s="165">
        <v>4</v>
      </c>
      <c r="H2516" s="165">
        <v>9</v>
      </c>
      <c r="I2516" s="95" t="str" cm="1">
        <f t="array" ref="I2516">_xlfn.IFS(H2516&gt;G2516,"W",H2516&lt;G2516,"L",H2516=G2516,"---")</f>
        <v>W</v>
      </c>
      <c r="J2516" s="95">
        <f t="shared" si="162"/>
        <v>1</v>
      </c>
      <c r="K2516" s="95" t="str">
        <f t="shared" si="165"/>
        <v>BOS</v>
      </c>
      <c r="L2516" s="95">
        <v>2</v>
      </c>
      <c r="M2516" s="95">
        <f>COUNTIF($D$3:K2516,K2516)</f>
        <v>158</v>
      </c>
    </row>
    <row r="2517" spans="1:13" x14ac:dyDescent="0.25">
      <c r="A2517" s="95">
        <f t="shared" si="163"/>
        <v>2515</v>
      </c>
      <c r="B2517" s="95">
        <f>COUNTIF($D$3:K2517,D2517)</f>
        <v>158</v>
      </c>
      <c r="C2517" s="95">
        <v>4</v>
      </c>
      <c r="D2517" s="95" t="str">
        <f t="shared" si="164"/>
        <v>CLE</v>
      </c>
      <c r="E2517" s="95">
        <f t="shared" si="161"/>
        <v>1</v>
      </c>
      <c r="F2517" s="95" t="str" cm="1">
        <f t="array" ref="F2517">_xlfn.IFS(G2517&gt;H2517,"W",G2517&lt;H2517,"L",G2517=H2517,"---")</f>
        <v>W</v>
      </c>
      <c r="G2517" s="165">
        <v>3</v>
      </c>
      <c r="H2517" s="165">
        <v>0</v>
      </c>
      <c r="I2517" s="95" t="str" cm="1">
        <f t="array" ref="I2517">_xlfn.IFS(H2517&gt;G2517,"W",H2517&lt;G2517,"L",H2517=G2517,"---")</f>
        <v>L</v>
      </c>
      <c r="J2517" s="95">
        <f t="shared" si="162"/>
        <v>0</v>
      </c>
      <c r="K2517" s="95" t="str">
        <f t="shared" si="165"/>
        <v>DET</v>
      </c>
      <c r="L2517" s="95">
        <v>5</v>
      </c>
      <c r="M2517" s="95">
        <f>COUNTIF($D$3:K2517,K2517)</f>
        <v>158</v>
      </c>
    </row>
    <row r="2518" spans="1:13" x14ac:dyDescent="0.25">
      <c r="A2518" s="95">
        <f t="shared" si="163"/>
        <v>2516</v>
      </c>
      <c r="B2518" s="95">
        <f>COUNTIF($D$3:K2518,D2518)</f>
        <v>158</v>
      </c>
      <c r="C2518" s="95">
        <v>3</v>
      </c>
      <c r="D2518" s="95" t="str">
        <f t="shared" si="164"/>
        <v>BAL</v>
      </c>
      <c r="E2518" s="95">
        <f t="shared" si="161"/>
        <v>1</v>
      </c>
      <c r="F2518" s="95" t="str" cm="1">
        <f t="array" ref="F2518">_xlfn.IFS(G2518&gt;H2518,"W",G2518&lt;H2518,"L",G2518=H2518,"---")</f>
        <v>W</v>
      </c>
      <c r="G2518" s="165">
        <v>12</v>
      </c>
      <c r="H2518" s="165">
        <v>0</v>
      </c>
      <c r="I2518" s="95" t="str" cm="1">
        <f t="array" ref="I2518">_xlfn.IFS(H2518&gt;G2518,"W",H2518&lt;G2518,"L",H2518=G2518,"---")</f>
        <v>L</v>
      </c>
      <c r="J2518" s="95">
        <f t="shared" si="162"/>
        <v>0</v>
      </c>
      <c r="K2518" s="95" t="str">
        <f t="shared" si="165"/>
        <v>ORL</v>
      </c>
      <c r="L2518" s="95">
        <v>6</v>
      </c>
      <c r="M2518" s="95">
        <f>COUNTIF($D$3:K2518,K2518)</f>
        <v>158</v>
      </c>
    </row>
    <row r="2519" spans="1:13" x14ac:dyDescent="0.25">
      <c r="A2519" s="95">
        <f t="shared" si="163"/>
        <v>2517</v>
      </c>
      <c r="B2519" s="95">
        <f>COUNTIF($D$3:K2519,D2519)</f>
        <v>158</v>
      </c>
      <c r="C2519" s="95">
        <v>15</v>
      </c>
      <c r="D2519" s="95" t="str">
        <f t="shared" si="164"/>
        <v>DAL</v>
      </c>
      <c r="E2519" s="95">
        <f t="shared" si="161"/>
        <v>1</v>
      </c>
      <c r="F2519" s="95" t="str" cm="1">
        <f t="array" ref="F2519">_xlfn.IFS(G2519&gt;H2519,"W",G2519&lt;H2519,"L",G2519=H2519,"---")</f>
        <v>W</v>
      </c>
      <c r="G2519" s="165">
        <v>4</v>
      </c>
      <c r="H2519" s="165">
        <v>2</v>
      </c>
      <c r="I2519" s="95" t="str" cm="1">
        <f t="array" ref="I2519">_xlfn.IFS(H2519&gt;G2519,"W",H2519&lt;G2519,"L",H2519=G2519,"---")</f>
        <v>L</v>
      </c>
      <c r="J2519" s="95">
        <f t="shared" si="162"/>
        <v>0</v>
      </c>
      <c r="K2519" s="95" t="str">
        <f t="shared" si="165"/>
        <v>OAK</v>
      </c>
      <c r="L2519" s="95">
        <v>10</v>
      </c>
      <c r="M2519" s="95">
        <f>COUNTIF($D$3:K2519,K2519)</f>
        <v>158</v>
      </c>
    </row>
    <row r="2520" spans="1:13" x14ac:dyDescent="0.25">
      <c r="A2520" s="95">
        <f t="shared" si="163"/>
        <v>2518</v>
      </c>
      <c r="B2520" s="95">
        <f>COUNTIF($D$3:K2520,D2520)</f>
        <v>158</v>
      </c>
      <c r="C2520" s="95">
        <v>14</v>
      </c>
      <c r="D2520" s="95" t="str">
        <f t="shared" si="164"/>
        <v>MIN</v>
      </c>
      <c r="E2520" s="95">
        <f t="shared" si="161"/>
        <v>1</v>
      </c>
      <c r="F2520" s="95" t="str" cm="1">
        <f t="array" ref="F2520">_xlfn.IFS(G2520&gt;H2520,"W",G2520&lt;H2520,"L",G2520=H2520,"---")</f>
        <v>W</v>
      </c>
      <c r="G2520" s="165">
        <v>6</v>
      </c>
      <c r="H2520" s="165">
        <v>3</v>
      </c>
      <c r="I2520" s="95" t="str" cm="1">
        <f t="array" ref="I2520">_xlfn.IFS(H2520&gt;G2520,"W",H2520&lt;G2520,"L",H2520=G2520,"---")</f>
        <v>L</v>
      </c>
      <c r="J2520" s="95">
        <f t="shared" si="162"/>
        <v>0</v>
      </c>
      <c r="K2520" s="95" t="str">
        <f t="shared" si="165"/>
        <v>LAA</v>
      </c>
      <c r="L2520" s="95">
        <v>11</v>
      </c>
      <c r="M2520" s="95">
        <f>COUNTIF($D$3:K2520,K2520)</f>
        <v>158</v>
      </c>
    </row>
    <row r="2521" spans="1:13" x14ac:dyDescent="0.25">
      <c r="A2521" s="95">
        <f t="shared" si="163"/>
        <v>2519</v>
      </c>
      <c r="B2521" s="95">
        <f>COUNTIF($D$3:K2521,D2521)</f>
        <v>158</v>
      </c>
      <c r="C2521" s="95">
        <v>13</v>
      </c>
      <c r="D2521" s="95" t="str">
        <f t="shared" si="164"/>
        <v>KCM</v>
      </c>
      <c r="E2521" s="95">
        <f t="shared" si="161"/>
        <v>1</v>
      </c>
      <c r="F2521" s="95" t="str" cm="1">
        <f t="array" ref="F2521">_xlfn.IFS(G2521&gt;H2521,"W",G2521&lt;H2521,"L",G2521=H2521,"---")</f>
        <v>W</v>
      </c>
      <c r="G2521" s="165">
        <v>11</v>
      </c>
      <c r="H2521" s="165">
        <v>8</v>
      </c>
      <c r="I2521" s="95" t="str" cm="1">
        <f t="array" ref="I2521">_xlfn.IFS(H2521&gt;G2521,"W",H2521&lt;G2521,"L",H2521=G2521,"---")</f>
        <v>L</v>
      </c>
      <c r="J2521" s="95">
        <f t="shared" si="162"/>
        <v>0</v>
      </c>
      <c r="K2521" s="95" t="str">
        <f t="shared" si="165"/>
        <v>CHR</v>
      </c>
      <c r="L2521" s="95">
        <v>12</v>
      </c>
      <c r="M2521" s="95">
        <f>COUNTIF($D$3:K2521,K2521)</f>
        <v>158</v>
      </c>
    </row>
    <row r="2522" spans="1:13" x14ac:dyDescent="0.25">
      <c r="A2522" s="95">
        <f t="shared" si="163"/>
        <v>2520</v>
      </c>
      <c r="B2522" s="95">
        <f>COUNTIF($D$3:K2522,D2522)</f>
        <v>158</v>
      </c>
      <c r="C2522" s="95">
        <v>9</v>
      </c>
      <c r="D2522" s="95" t="str">
        <f t="shared" si="164"/>
        <v>SEA</v>
      </c>
      <c r="E2522" s="95">
        <f t="shared" ref="E2522:E2585" si="166">IF(F2522="W",1,0)</f>
        <v>0</v>
      </c>
      <c r="F2522" s="95" t="str" cm="1">
        <f t="array" ref="F2522">_xlfn.IFS(G2522&gt;H2522,"W",G2522&lt;H2522,"L",G2522=H2522,"---")</f>
        <v>L</v>
      </c>
      <c r="G2522" s="165">
        <v>3</v>
      </c>
      <c r="H2522" s="165">
        <v>4</v>
      </c>
      <c r="I2522" s="95" t="str" cm="1">
        <f t="array" ref="I2522">_xlfn.IFS(H2522&gt;G2522,"W",H2522&lt;G2522,"L",H2522=G2522,"---")</f>
        <v>W</v>
      </c>
      <c r="J2522" s="95">
        <f t="shared" ref="J2522:J2585" si="167">IF(I2522="W",1,0)</f>
        <v>1</v>
      </c>
      <c r="K2522" s="95" t="str">
        <f t="shared" si="165"/>
        <v>HOU</v>
      </c>
      <c r="L2522" s="95">
        <v>16</v>
      </c>
      <c r="M2522" s="95">
        <f>COUNTIF($D$3:K2522,K2522)</f>
        <v>158</v>
      </c>
    </row>
    <row r="2523" spans="1:13" x14ac:dyDescent="0.25">
      <c r="A2523" s="95">
        <f t="shared" si="163"/>
        <v>2521</v>
      </c>
      <c r="B2523" s="95">
        <f>COUNTIF($D$3:K2523,D2523)</f>
        <v>158</v>
      </c>
      <c r="C2523" s="95">
        <v>22</v>
      </c>
      <c r="D2523" s="95" t="str">
        <f t="shared" si="164"/>
        <v>ATL</v>
      </c>
      <c r="E2523" s="95">
        <f t="shared" si="166"/>
        <v>1</v>
      </c>
      <c r="F2523" s="95" t="str" cm="1">
        <f t="array" ref="F2523">_xlfn.IFS(G2523&gt;H2523,"W",G2523&lt;H2523,"L",G2523=H2523,"---")</f>
        <v>W</v>
      </c>
      <c r="G2523" s="165">
        <v>7</v>
      </c>
      <c r="H2523" s="165">
        <v>5</v>
      </c>
      <c r="I2523" s="95" t="str" cm="1">
        <f t="array" ref="I2523">_xlfn.IFS(H2523&gt;G2523,"W",H2523&lt;G2523,"L",H2523=G2523,"---")</f>
        <v>L</v>
      </c>
      <c r="J2523" s="95">
        <f t="shared" si="167"/>
        <v>0</v>
      </c>
      <c r="K2523" s="95" t="str">
        <f t="shared" si="165"/>
        <v>BKN</v>
      </c>
      <c r="L2523" s="95">
        <v>19</v>
      </c>
      <c r="M2523" s="95">
        <f>COUNTIF($D$3:K2523,K2523)</f>
        <v>158</v>
      </c>
    </row>
    <row r="2524" spans="1:13" x14ac:dyDescent="0.25">
      <c r="A2524" s="95">
        <f t="shared" si="163"/>
        <v>2522</v>
      </c>
      <c r="B2524" s="95">
        <f>COUNTIF($D$3:K2524,D2524)</f>
        <v>158</v>
      </c>
      <c r="C2524" s="95">
        <v>21</v>
      </c>
      <c r="D2524" s="95" t="str">
        <f t="shared" si="164"/>
        <v>PIT</v>
      </c>
      <c r="E2524" s="95">
        <f t="shared" si="166"/>
        <v>0</v>
      </c>
      <c r="F2524" s="95" t="str" cm="1">
        <f t="array" ref="F2524">_xlfn.IFS(G2524&gt;H2524,"W",G2524&lt;H2524,"L",G2524=H2524,"---")</f>
        <v>L</v>
      </c>
      <c r="G2524" s="165">
        <v>3</v>
      </c>
      <c r="H2524" s="165">
        <v>4</v>
      </c>
      <c r="I2524" s="95" t="str" cm="1">
        <f t="array" ref="I2524">_xlfn.IFS(H2524&gt;G2524,"W",H2524&lt;G2524,"L",H2524=G2524,"---")</f>
        <v>W</v>
      </c>
      <c r="J2524" s="95">
        <f t="shared" si="167"/>
        <v>1</v>
      </c>
      <c r="K2524" s="95" t="str">
        <f t="shared" si="165"/>
        <v>WAS</v>
      </c>
      <c r="L2524" s="95">
        <v>20</v>
      </c>
      <c r="M2524" s="95">
        <f>COUNTIF($D$3:K2524,K2524)</f>
        <v>158</v>
      </c>
    </row>
    <row r="2525" spans="1:13" x14ac:dyDescent="0.25">
      <c r="A2525" s="95">
        <f t="shared" si="163"/>
        <v>2523</v>
      </c>
      <c r="B2525" s="95">
        <f>COUNTIF($D$3:K2525,D2525)</f>
        <v>158</v>
      </c>
      <c r="C2525" s="95">
        <v>18</v>
      </c>
      <c r="D2525" s="95" t="str">
        <f t="shared" si="164"/>
        <v>PHI</v>
      </c>
      <c r="E2525" s="95">
        <f t="shared" si="166"/>
        <v>1</v>
      </c>
      <c r="F2525" s="95" t="str" cm="1">
        <f t="array" ref="F2525">_xlfn.IFS(G2525&gt;H2525,"W",G2525&lt;H2525,"L",G2525=H2525,"---")</f>
        <v>W</v>
      </c>
      <c r="G2525" s="165">
        <v>2</v>
      </c>
      <c r="H2525" s="165">
        <v>1</v>
      </c>
      <c r="I2525" s="95" t="str" cm="1">
        <f t="array" ref="I2525">_xlfn.IFS(H2525&gt;G2525,"W",H2525&lt;G2525,"L",H2525=G2525,"---")</f>
        <v>L</v>
      </c>
      <c r="J2525" s="95">
        <f t="shared" si="167"/>
        <v>0</v>
      </c>
      <c r="K2525" s="95" t="str">
        <f t="shared" si="165"/>
        <v>MIA</v>
      </c>
      <c r="L2525" s="95">
        <v>23</v>
      </c>
      <c r="M2525" s="95">
        <f>COUNTIF($D$3:K2525,K2525)</f>
        <v>158</v>
      </c>
    </row>
    <row r="2526" spans="1:13" x14ac:dyDescent="0.25">
      <c r="A2526" s="95">
        <f t="shared" si="163"/>
        <v>2524</v>
      </c>
      <c r="B2526" s="95">
        <f>COUNTIF($D$3:K2526,D2526)</f>
        <v>158</v>
      </c>
      <c r="C2526" s="95">
        <v>17</v>
      </c>
      <c r="D2526" s="95" t="str">
        <f t="shared" si="164"/>
        <v>NYC</v>
      </c>
      <c r="E2526" s="95">
        <f t="shared" si="166"/>
        <v>0</v>
      </c>
      <c r="F2526" s="95" t="str" cm="1">
        <f t="array" ref="F2526">_xlfn.IFS(G2526&gt;H2526,"W",G2526&lt;H2526,"L",G2526=H2526,"---")</f>
        <v>L</v>
      </c>
      <c r="G2526" s="165">
        <v>4</v>
      </c>
      <c r="H2526" s="165">
        <v>6</v>
      </c>
      <c r="I2526" s="95" t="str" cm="1">
        <f t="array" ref="I2526">_xlfn.IFS(H2526&gt;G2526,"W",H2526&lt;G2526,"L",H2526=G2526,"---")</f>
        <v>W</v>
      </c>
      <c r="J2526" s="95">
        <f t="shared" si="167"/>
        <v>1</v>
      </c>
      <c r="K2526" s="95" t="str">
        <f t="shared" si="165"/>
        <v>CIN</v>
      </c>
      <c r="L2526" s="95">
        <v>24</v>
      </c>
      <c r="M2526" s="95">
        <f>COUNTIF($D$3:K2526,K2526)</f>
        <v>158</v>
      </c>
    </row>
    <row r="2527" spans="1:13" x14ac:dyDescent="0.25">
      <c r="A2527" s="95">
        <f t="shared" si="163"/>
        <v>2525</v>
      </c>
      <c r="B2527" s="95">
        <f>COUNTIF($D$3:K2527,D2527)</f>
        <v>158</v>
      </c>
      <c r="C2527" s="95">
        <v>32</v>
      </c>
      <c r="D2527" s="95" t="str">
        <f t="shared" si="164"/>
        <v>SFN</v>
      </c>
      <c r="E2527" s="95">
        <f t="shared" si="166"/>
        <v>1</v>
      </c>
      <c r="F2527" s="95" t="str" cm="1">
        <f t="array" ref="F2527">_xlfn.IFS(G2527&gt;H2527,"W",G2527&lt;H2527,"L",G2527=H2527,"---")</f>
        <v>W</v>
      </c>
      <c r="G2527" s="165">
        <v>7</v>
      </c>
      <c r="H2527" s="165">
        <v>6</v>
      </c>
      <c r="I2527" s="95" t="str" cm="1">
        <f t="array" ref="I2527">_xlfn.IFS(H2527&gt;G2527,"W",H2527&lt;G2527,"L",H2527=G2527,"---")</f>
        <v>L</v>
      </c>
      <c r="J2527" s="95">
        <f t="shared" si="167"/>
        <v>0</v>
      </c>
      <c r="K2527" s="95" t="str">
        <f t="shared" si="165"/>
        <v>CHC</v>
      </c>
      <c r="L2527" s="95">
        <v>25</v>
      </c>
      <c r="M2527" s="95">
        <f>COUNTIF($D$3:K2527,K2527)</f>
        <v>158</v>
      </c>
    </row>
    <row r="2528" spans="1:13" x14ac:dyDescent="0.25">
      <c r="A2528" s="95">
        <f t="shared" si="163"/>
        <v>2526</v>
      </c>
      <c r="B2528" s="95">
        <f>COUNTIF($D$3:K2528,D2528)</f>
        <v>158</v>
      </c>
      <c r="C2528" s="95">
        <v>28</v>
      </c>
      <c r="D2528" s="95" t="str">
        <f t="shared" si="164"/>
        <v>COL</v>
      </c>
      <c r="E2528" s="95">
        <f t="shared" si="166"/>
        <v>0</v>
      </c>
      <c r="F2528" s="95" t="str" cm="1">
        <f t="array" ref="F2528">_xlfn.IFS(G2528&gt;H2528,"W",G2528&lt;H2528,"L",G2528=H2528,"---")</f>
        <v>L</v>
      </c>
      <c r="G2528" s="165">
        <v>3</v>
      </c>
      <c r="H2528" s="165">
        <v>8</v>
      </c>
      <c r="I2528" s="95" t="str" cm="1">
        <f t="array" ref="I2528">_xlfn.IFS(H2528&gt;G2528,"W",H2528&lt;G2528,"L",H2528=G2528,"---")</f>
        <v>W</v>
      </c>
      <c r="J2528" s="95">
        <f t="shared" si="167"/>
        <v>1</v>
      </c>
      <c r="K2528" s="95" t="str">
        <f t="shared" si="165"/>
        <v>LAP</v>
      </c>
      <c r="L2528" s="95">
        <v>29</v>
      </c>
      <c r="M2528" s="95">
        <f>COUNTIF($D$3:K2528,K2528)</f>
        <v>158</v>
      </c>
    </row>
    <row r="2529" spans="1:13" x14ac:dyDescent="0.25">
      <c r="A2529" s="95">
        <f t="shared" si="163"/>
        <v>2527</v>
      </c>
      <c r="B2529" s="95">
        <f>COUNTIF($D$3:K2529,D2529)</f>
        <v>158</v>
      </c>
      <c r="C2529" s="95">
        <v>27</v>
      </c>
      <c r="D2529" s="95" t="str">
        <f t="shared" si="164"/>
        <v>OKC</v>
      </c>
      <c r="E2529" s="95">
        <f t="shared" si="166"/>
        <v>1</v>
      </c>
      <c r="F2529" s="95" t="str" cm="1">
        <f t="array" ref="F2529">_xlfn.IFS(G2529&gt;H2529,"W",G2529&lt;H2529,"L",G2529=H2529,"---")</f>
        <v>W</v>
      </c>
      <c r="G2529" s="165">
        <v>9</v>
      </c>
      <c r="H2529" s="165">
        <v>2</v>
      </c>
      <c r="I2529" s="95" t="str" cm="1">
        <f t="array" ref="I2529">_xlfn.IFS(H2529&gt;G2529,"W",H2529&lt;G2529,"L",H2529=G2529,"---")</f>
        <v>L</v>
      </c>
      <c r="J2529" s="95">
        <f t="shared" si="167"/>
        <v>0</v>
      </c>
      <c r="K2529" s="95" t="str">
        <f t="shared" si="165"/>
        <v>PHX</v>
      </c>
      <c r="L2529" s="95">
        <v>30</v>
      </c>
      <c r="M2529" s="95">
        <f>COUNTIF($D$3:K2529,K2529)</f>
        <v>158</v>
      </c>
    </row>
    <row r="2530" spans="1:13" x14ac:dyDescent="0.25">
      <c r="A2530" s="95">
        <f t="shared" si="163"/>
        <v>2528</v>
      </c>
      <c r="B2530" s="95">
        <f>COUNTIF($D$3:K2530,D2530)</f>
        <v>158</v>
      </c>
      <c r="C2530" s="95">
        <v>26</v>
      </c>
      <c r="D2530" s="95" t="str">
        <f t="shared" si="164"/>
        <v>STL</v>
      </c>
      <c r="E2530" s="95">
        <f t="shared" si="166"/>
        <v>0</v>
      </c>
      <c r="F2530" s="95" t="str" cm="1">
        <f t="array" ref="F2530">_xlfn.IFS(G2530&gt;H2530,"W",G2530&lt;H2530,"L",G2530=H2530,"---")</f>
        <v>L</v>
      </c>
      <c r="G2530" s="165">
        <v>2</v>
      </c>
      <c r="H2530" s="165">
        <v>9</v>
      </c>
      <c r="I2530" s="95" t="str" cm="1">
        <f t="array" ref="I2530">_xlfn.IFS(H2530&gt;G2530,"W",H2530&lt;G2530,"L",H2530=G2530,"---")</f>
        <v>W</v>
      </c>
      <c r="J2530" s="95">
        <f t="shared" si="167"/>
        <v>1</v>
      </c>
      <c r="K2530" s="95" t="str">
        <f t="shared" si="165"/>
        <v>SDT</v>
      </c>
      <c r="L2530" s="95">
        <v>31</v>
      </c>
      <c r="M2530" s="95">
        <f>COUNTIF($D$3:K2530,K2530)</f>
        <v>158</v>
      </c>
    </row>
    <row r="2531" spans="1:13" x14ac:dyDescent="0.25">
      <c r="A2531" s="95">
        <f t="shared" si="163"/>
        <v>2529</v>
      </c>
      <c r="B2531" s="95">
        <f>COUNTIF($D$3:K2531,D2531)</f>
        <v>159</v>
      </c>
      <c r="C2531" s="95">
        <v>8</v>
      </c>
      <c r="D2531" s="95" t="str">
        <f t="shared" si="164"/>
        <v>MIL</v>
      </c>
      <c r="E2531" s="95">
        <f t="shared" si="166"/>
        <v>1</v>
      </c>
      <c r="F2531" s="95" t="str" cm="1">
        <f t="array" ref="F2531">_xlfn.IFS(G2531&gt;H2531,"W",G2531&lt;H2531,"L",G2531=H2531,"---")</f>
        <v>W</v>
      </c>
      <c r="G2531" s="165">
        <v>6</v>
      </c>
      <c r="H2531" s="165">
        <v>4</v>
      </c>
      <c r="I2531" s="95" t="str" cm="1">
        <f t="array" ref="I2531">_xlfn.IFS(H2531&gt;G2531,"W",H2531&lt;G2531,"L",H2531=G2531,"---")</f>
        <v>L</v>
      </c>
      <c r="J2531" s="95">
        <f t="shared" si="167"/>
        <v>0</v>
      </c>
      <c r="K2531" s="95" t="str">
        <f t="shared" si="165"/>
        <v>NYS</v>
      </c>
      <c r="L2531" s="95">
        <v>1</v>
      </c>
      <c r="M2531" s="95">
        <f>COUNTIF($D$3:K2531,K2531)</f>
        <v>159</v>
      </c>
    </row>
    <row r="2532" spans="1:13" x14ac:dyDescent="0.25">
      <c r="A2532" s="95">
        <f t="shared" si="163"/>
        <v>2530</v>
      </c>
      <c r="B2532" s="95">
        <f>COUNTIF($D$3:K2532,D2532)</f>
        <v>159</v>
      </c>
      <c r="C2532" s="95">
        <v>7</v>
      </c>
      <c r="D2532" s="95" t="str">
        <f t="shared" si="164"/>
        <v>IND</v>
      </c>
      <c r="E2532" s="95">
        <f t="shared" si="166"/>
        <v>0</v>
      </c>
      <c r="F2532" s="95" t="str" cm="1">
        <f t="array" ref="F2532">_xlfn.IFS(G2532&gt;H2532,"W",G2532&lt;H2532,"L",G2532=H2532,"---")</f>
        <v>L</v>
      </c>
      <c r="G2532" s="165">
        <v>1</v>
      </c>
      <c r="H2532" s="165">
        <v>4</v>
      </c>
      <c r="I2532" s="95" t="str" cm="1">
        <f t="array" ref="I2532">_xlfn.IFS(H2532&gt;G2532,"W",H2532&lt;G2532,"L",H2532=G2532,"---")</f>
        <v>W</v>
      </c>
      <c r="J2532" s="95">
        <f t="shared" si="167"/>
        <v>1</v>
      </c>
      <c r="K2532" s="95" t="str">
        <f t="shared" si="165"/>
        <v>BOS</v>
      </c>
      <c r="L2532" s="95">
        <v>2</v>
      </c>
      <c r="M2532" s="95">
        <f>COUNTIF($D$3:K2532,K2532)</f>
        <v>159</v>
      </c>
    </row>
    <row r="2533" spans="1:13" x14ac:dyDescent="0.25">
      <c r="A2533" s="95">
        <f t="shared" si="163"/>
        <v>2531</v>
      </c>
      <c r="B2533" s="95">
        <f>COUNTIF($D$3:K2533,D2533)</f>
        <v>159</v>
      </c>
      <c r="C2533" s="95">
        <v>4</v>
      </c>
      <c r="D2533" s="95" t="str">
        <f t="shared" si="164"/>
        <v>CLE</v>
      </c>
      <c r="E2533" s="95">
        <f t="shared" si="166"/>
        <v>1</v>
      </c>
      <c r="F2533" s="95" t="str" cm="1">
        <f t="array" ref="F2533">_xlfn.IFS(G2533&gt;H2533,"W",G2533&lt;H2533,"L",G2533=H2533,"---")</f>
        <v>W</v>
      </c>
      <c r="G2533" s="165">
        <v>5</v>
      </c>
      <c r="H2533" s="165">
        <v>2</v>
      </c>
      <c r="I2533" s="95" t="str" cm="1">
        <f t="array" ref="I2533">_xlfn.IFS(H2533&gt;G2533,"W",H2533&lt;G2533,"L",H2533=G2533,"---")</f>
        <v>L</v>
      </c>
      <c r="J2533" s="95">
        <f t="shared" si="167"/>
        <v>0</v>
      </c>
      <c r="K2533" s="95" t="str">
        <f t="shared" si="165"/>
        <v>DET</v>
      </c>
      <c r="L2533" s="95">
        <v>5</v>
      </c>
      <c r="M2533" s="95">
        <f>COUNTIF($D$3:K2533,K2533)</f>
        <v>159</v>
      </c>
    </row>
    <row r="2534" spans="1:13" x14ac:dyDescent="0.25">
      <c r="A2534" s="95">
        <f t="shared" si="163"/>
        <v>2532</v>
      </c>
      <c r="B2534" s="95">
        <f>COUNTIF($D$3:K2534,D2534)</f>
        <v>159</v>
      </c>
      <c r="C2534" s="95">
        <v>3</v>
      </c>
      <c r="D2534" s="95" t="str">
        <f t="shared" si="164"/>
        <v>BAL</v>
      </c>
      <c r="E2534" s="95">
        <f t="shared" si="166"/>
        <v>0</v>
      </c>
      <c r="F2534" s="95" t="str" cm="1">
        <f t="array" ref="F2534">_xlfn.IFS(G2534&gt;H2534,"W",G2534&lt;H2534,"L",G2534=H2534,"---")</f>
        <v>L</v>
      </c>
      <c r="G2534" s="165">
        <v>2</v>
      </c>
      <c r="H2534" s="165">
        <v>3</v>
      </c>
      <c r="I2534" s="95" t="str" cm="1">
        <f t="array" ref="I2534">_xlfn.IFS(H2534&gt;G2534,"W",H2534&lt;G2534,"L",H2534=G2534,"---")</f>
        <v>W</v>
      </c>
      <c r="J2534" s="95">
        <f t="shared" si="167"/>
        <v>1</v>
      </c>
      <c r="K2534" s="95" t="str">
        <f t="shared" si="165"/>
        <v>ORL</v>
      </c>
      <c r="L2534" s="95">
        <v>6</v>
      </c>
      <c r="M2534" s="95">
        <f>COUNTIF($D$3:K2534,K2534)</f>
        <v>159</v>
      </c>
    </row>
    <row r="2535" spans="1:13" x14ac:dyDescent="0.25">
      <c r="A2535" s="95">
        <f t="shared" si="163"/>
        <v>2533</v>
      </c>
      <c r="B2535" s="95">
        <f>COUNTIF($D$3:K2535,D2535)</f>
        <v>159</v>
      </c>
      <c r="C2535" s="95">
        <v>15</v>
      </c>
      <c r="D2535" s="95" t="str">
        <f t="shared" si="164"/>
        <v>DAL</v>
      </c>
      <c r="E2535" s="95">
        <f t="shared" si="166"/>
        <v>1</v>
      </c>
      <c r="F2535" s="95" t="str" cm="1">
        <f t="array" ref="F2535">_xlfn.IFS(G2535&gt;H2535,"W",G2535&lt;H2535,"L",G2535=H2535,"---")</f>
        <v>W</v>
      </c>
      <c r="G2535" s="165">
        <v>6</v>
      </c>
      <c r="H2535" s="165">
        <v>5</v>
      </c>
      <c r="I2535" s="95" t="str" cm="1">
        <f t="array" ref="I2535">_xlfn.IFS(H2535&gt;G2535,"W",H2535&lt;G2535,"L",H2535=G2535,"---")</f>
        <v>L</v>
      </c>
      <c r="J2535" s="95">
        <f t="shared" si="167"/>
        <v>0</v>
      </c>
      <c r="K2535" s="95" t="str">
        <f t="shared" si="165"/>
        <v>OAK</v>
      </c>
      <c r="L2535" s="95">
        <v>10</v>
      </c>
      <c r="M2535" s="95">
        <f>COUNTIF($D$3:K2535,K2535)</f>
        <v>159</v>
      </c>
    </row>
    <row r="2536" spans="1:13" x14ac:dyDescent="0.25">
      <c r="A2536" s="95">
        <f t="shared" si="163"/>
        <v>2534</v>
      </c>
      <c r="B2536" s="95">
        <f>COUNTIF($D$3:K2536,D2536)</f>
        <v>159</v>
      </c>
      <c r="C2536" s="95">
        <v>14</v>
      </c>
      <c r="D2536" s="95" t="str">
        <f t="shared" si="164"/>
        <v>MIN</v>
      </c>
      <c r="E2536" s="95">
        <f t="shared" si="166"/>
        <v>0</v>
      </c>
      <c r="F2536" s="95" t="str" cm="1">
        <f t="array" ref="F2536">_xlfn.IFS(G2536&gt;H2536,"W",G2536&lt;H2536,"L",G2536=H2536,"---")</f>
        <v>L</v>
      </c>
      <c r="G2536" s="165">
        <v>1</v>
      </c>
      <c r="H2536" s="165">
        <v>6</v>
      </c>
      <c r="I2536" s="95" t="str" cm="1">
        <f t="array" ref="I2536">_xlfn.IFS(H2536&gt;G2536,"W",H2536&lt;G2536,"L",H2536=G2536,"---")</f>
        <v>W</v>
      </c>
      <c r="J2536" s="95">
        <f t="shared" si="167"/>
        <v>1</v>
      </c>
      <c r="K2536" s="95" t="str">
        <f t="shared" si="165"/>
        <v>LAA</v>
      </c>
      <c r="L2536" s="95">
        <v>11</v>
      </c>
      <c r="M2536" s="95">
        <f>COUNTIF($D$3:K2536,K2536)</f>
        <v>159</v>
      </c>
    </row>
    <row r="2537" spans="1:13" x14ac:dyDescent="0.25">
      <c r="A2537" s="95">
        <f t="shared" si="163"/>
        <v>2535</v>
      </c>
      <c r="B2537" s="95">
        <f>COUNTIF($D$3:K2537,D2537)</f>
        <v>159</v>
      </c>
      <c r="C2537" s="95">
        <v>13</v>
      </c>
      <c r="D2537" s="95" t="str">
        <f t="shared" si="164"/>
        <v>KCM</v>
      </c>
      <c r="E2537" s="95">
        <f t="shared" si="166"/>
        <v>0</v>
      </c>
      <c r="F2537" s="95" t="str" cm="1">
        <f t="array" ref="F2537">_xlfn.IFS(G2537&gt;H2537,"W",G2537&lt;H2537,"L",G2537=H2537,"---")</f>
        <v>L</v>
      </c>
      <c r="G2537" s="165">
        <v>3</v>
      </c>
      <c r="H2537" s="165">
        <v>6</v>
      </c>
      <c r="I2537" s="95" t="str" cm="1">
        <f t="array" ref="I2537">_xlfn.IFS(H2537&gt;G2537,"W",H2537&lt;G2537,"L",H2537=G2537,"---")</f>
        <v>W</v>
      </c>
      <c r="J2537" s="95">
        <f t="shared" si="167"/>
        <v>1</v>
      </c>
      <c r="K2537" s="95" t="str">
        <f t="shared" si="165"/>
        <v>CHR</v>
      </c>
      <c r="L2537" s="95">
        <v>12</v>
      </c>
      <c r="M2537" s="95">
        <f>COUNTIF($D$3:K2537,K2537)</f>
        <v>159</v>
      </c>
    </row>
    <row r="2538" spans="1:13" x14ac:dyDescent="0.25">
      <c r="A2538" s="95">
        <f t="shared" si="163"/>
        <v>2536</v>
      </c>
      <c r="B2538" s="95">
        <f>COUNTIF($D$3:K2538,D2538)</f>
        <v>159</v>
      </c>
      <c r="C2538" s="95">
        <v>9</v>
      </c>
      <c r="D2538" s="95" t="str">
        <f t="shared" si="164"/>
        <v>SEA</v>
      </c>
      <c r="E2538" s="95">
        <f t="shared" si="166"/>
        <v>0</v>
      </c>
      <c r="F2538" s="95" t="str" cm="1">
        <f t="array" ref="F2538">_xlfn.IFS(G2538&gt;H2538,"W",G2538&lt;H2538,"L",G2538=H2538,"---")</f>
        <v>L</v>
      </c>
      <c r="G2538" s="165">
        <v>3</v>
      </c>
      <c r="H2538" s="165">
        <v>4</v>
      </c>
      <c r="I2538" s="95" t="str" cm="1">
        <f t="array" ref="I2538">_xlfn.IFS(H2538&gt;G2538,"W",H2538&lt;G2538,"L",H2538=G2538,"---")</f>
        <v>W</v>
      </c>
      <c r="J2538" s="95">
        <f t="shared" si="167"/>
        <v>1</v>
      </c>
      <c r="K2538" s="95" t="str">
        <f t="shared" si="165"/>
        <v>HOU</v>
      </c>
      <c r="L2538" s="95">
        <v>16</v>
      </c>
      <c r="M2538" s="95">
        <f>COUNTIF($D$3:K2538,K2538)</f>
        <v>159</v>
      </c>
    </row>
    <row r="2539" spans="1:13" x14ac:dyDescent="0.25">
      <c r="A2539" s="95">
        <f t="shared" si="163"/>
        <v>2537</v>
      </c>
      <c r="B2539" s="95">
        <f>COUNTIF($D$3:K2539,D2539)</f>
        <v>159</v>
      </c>
      <c r="C2539" s="95">
        <v>22</v>
      </c>
      <c r="D2539" s="95" t="str">
        <f t="shared" si="164"/>
        <v>ATL</v>
      </c>
      <c r="E2539" s="95">
        <f t="shared" si="166"/>
        <v>0</v>
      </c>
      <c r="F2539" s="95" t="str" cm="1">
        <f t="array" ref="F2539">_xlfn.IFS(G2539&gt;H2539,"W",G2539&lt;H2539,"L",G2539=H2539,"---")</f>
        <v>L</v>
      </c>
      <c r="G2539" s="165">
        <v>2</v>
      </c>
      <c r="H2539" s="165">
        <v>3</v>
      </c>
      <c r="I2539" s="95" t="str" cm="1">
        <f t="array" ref="I2539">_xlfn.IFS(H2539&gt;G2539,"W",H2539&lt;G2539,"L",H2539=G2539,"---")</f>
        <v>W</v>
      </c>
      <c r="J2539" s="95">
        <f t="shared" si="167"/>
        <v>1</v>
      </c>
      <c r="K2539" s="95" t="str">
        <f t="shared" si="165"/>
        <v>BKN</v>
      </c>
      <c r="L2539" s="95">
        <v>19</v>
      </c>
      <c r="M2539" s="95">
        <f>COUNTIF($D$3:K2539,K2539)</f>
        <v>159</v>
      </c>
    </row>
    <row r="2540" spans="1:13" x14ac:dyDescent="0.25">
      <c r="A2540" s="95">
        <f t="shared" si="163"/>
        <v>2538</v>
      </c>
      <c r="B2540" s="95">
        <f>COUNTIF($D$3:K2540,D2540)</f>
        <v>159</v>
      </c>
      <c r="C2540" s="95">
        <v>21</v>
      </c>
      <c r="D2540" s="95" t="str">
        <f t="shared" si="164"/>
        <v>PIT</v>
      </c>
      <c r="E2540" s="95">
        <f t="shared" si="166"/>
        <v>0</v>
      </c>
      <c r="F2540" s="95" t="str" cm="1">
        <f t="array" ref="F2540">_xlfn.IFS(G2540&gt;H2540,"W",G2540&lt;H2540,"L",G2540=H2540,"---")</f>
        <v>L</v>
      </c>
      <c r="G2540" s="165">
        <v>5</v>
      </c>
      <c r="H2540" s="165">
        <v>6</v>
      </c>
      <c r="I2540" s="95" t="str" cm="1">
        <f t="array" ref="I2540">_xlfn.IFS(H2540&gt;G2540,"W",H2540&lt;G2540,"L",H2540=G2540,"---")</f>
        <v>W</v>
      </c>
      <c r="J2540" s="95">
        <f t="shared" si="167"/>
        <v>1</v>
      </c>
      <c r="K2540" s="95" t="str">
        <f t="shared" si="165"/>
        <v>WAS</v>
      </c>
      <c r="L2540" s="95">
        <v>20</v>
      </c>
      <c r="M2540" s="95">
        <f>COUNTIF($D$3:K2540,K2540)</f>
        <v>159</v>
      </c>
    </row>
    <row r="2541" spans="1:13" x14ac:dyDescent="0.25">
      <c r="A2541" s="95">
        <f t="shared" si="163"/>
        <v>2539</v>
      </c>
      <c r="B2541" s="95">
        <f>COUNTIF($D$3:K2541,D2541)</f>
        <v>159</v>
      </c>
      <c r="C2541" s="95">
        <v>18</v>
      </c>
      <c r="D2541" s="95" t="str">
        <f t="shared" si="164"/>
        <v>PHI</v>
      </c>
      <c r="E2541" s="95">
        <f t="shared" si="166"/>
        <v>0</v>
      </c>
      <c r="F2541" s="95" t="str" cm="1">
        <f t="array" ref="F2541">_xlfn.IFS(G2541&gt;H2541,"W",G2541&lt;H2541,"L",G2541=H2541,"---")</f>
        <v>L</v>
      </c>
      <c r="G2541" s="165">
        <v>1</v>
      </c>
      <c r="H2541" s="165">
        <v>4</v>
      </c>
      <c r="I2541" s="95" t="str" cm="1">
        <f t="array" ref="I2541">_xlfn.IFS(H2541&gt;G2541,"W",H2541&lt;G2541,"L",H2541=G2541,"---")</f>
        <v>W</v>
      </c>
      <c r="J2541" s="95">
        <f t="shared" si="167"/>
        <v>1</v>
      </c>
      <c r="K2541" s="95" t="str">
        <f t="shared" si="165"/>
        <v>MIA</v>
      </c>
      <c r="L2541" s="95">
        <v>23</v>
      </c>
      <c r="M2541" s="95">
        <f>COUNTIF($D$3:K2541,K2541)</f>
        <v>159</v>
      </c>
    </row>
    <row r="2542" spans="1:13" x14ac:dyDescent="0.25">
      <c r="A2542" s="95">
        <f t="shared" si="163"/>
        <v>2540</v>
      </c>
      <c r="B2542" s="95">
        <f>COUNTIF($D$3:K2542,D2542)</f>
        <v>159</v>
      </c>
      <c r="C2542" s="95">
        <v>17</v>
      </c>
      <c r="D2542" s="95" t="str">
        <f t="shared" si="164"/>
        <v>NYC</v>
      </c>
      <c r="E2542" s="95">
        <f t="shared" si="166"/>
        <v>1</v>
      </c>
      <c r="F2542" s="95" t="str" cm="1">
        <f t="array" ref="F2542">_xlfn.IFS(G2542&gt;H2542,"W",G2542&lt;H2542,"L",G2542=H2542,"---")</f>
        <v>W</v>
      </c>
      <c r="G2542" s="165">
        <v>5</v>
      </c>
      <c r="H2542" s="165">
        <v>0</v>
      </c>
      <c r="I2542" s="95" t="str" cm="1">
        <f t="array" ref="I2542">_xlfn.IFS(H2542&gt;G2542,"W",H2542&lt;G2542,"L",H2542=G2542,"---")</f>
        <v>L</v>
      </c>
      <c r="J2542" s="95">
        <f t="shared" si="167"/>
        <v>0</v>
      </c>
      <c r="K2542" s="95" t="str">
        <f t="shared" si="165"/>
        <v>CIN</v>
      </c>
      <c r="L2542" s="95">
        <v>24</v>
      </c>
      <c r="M2542" s="95">
        <f>COUNTIF($D$3:K2542,K2542)</f>
        <v>159</v>
      </c>
    </row>
    <row r="2543" spans="1:13" x14ac:dyDescent="0.25">
      <c r="A2543" s="95">
        <f t="shared" si="163"/>
        <v>2541</v>
      </c>
      <c r="B2543" s="95">
        <f>COUNTIF($D$3:K2543,D2543)</f>
        <v>159</v>
      </c>
      <c r="C2543" s="95">
        <v>32</v>
      </c>
      <c r="D2543" s="95" t="str">
        <f t="shared" si="164"/>
        <v>SFN</v>
      </c>
      <c r="E2543" s="95">
        <f t="shared" si="166"/>
        <v>0</v>
      </c>
      <c r="F2543" s="95" t="str" cm="1">
        <f t="array" ref="F2543">_xlfn.IFS(G2543&gt;H2543,"W",G2543&lt;H2543,"L",G2543=H2543,"---")</f>
        <v>L</v>
      </c>
      <c r="G2543" s="165">
        <v>5</v>
      </c>
      <c r="H2543" s="165">
        <v>6</v>
      </c>
      <c r="I2543" s="95" t="str" cm="1">
        <f t="array" ref="I2543">_xlfn.IFS(H2543&gt;G2543,"W",H2543&lt;G2543,"L",H2543=G2543,"---")</f>
        <v>W</v>
      </c>
      <c r="J2543" s="95">
        <f t="shared" si="167"/>
        <v>1</v>
      </c>
      <c r="K2543" s="95" t="str">
        <f t="shared" si="165"/>
        <v>CHC</v>
      </c>
      <c r="L2543" s="95">
        <v>25</v>
      </c>
      <c r="M2543" s="95">
        <f>COUNTIF($D$3:K2543,K2543)</f>
        <v>159</v>
      </c>
    </row>
    <row r="2544" spans="1:13" x14ac:dyDescent="0.25">
      <c r="A2544" s="95">
        <f t="shared" si="163"/>
        <v>2542</v>
      </c>
      <c r="B2544" s="95">
        <f>COUNTIF($D$3:K2544,D2544)</f>
        <v>159</v>
      </c>
      <c r="C2544" s="95">
        <v>28</v>
      </c>
      <c r="D2544" s="95" t="str">
        <f t="shared" si="164"/>
        <v>COL</v>
      </c>
      <c r="E2544" s="95">
        <f t="shared" si="166"/>
        <v>0</v>
      </c>
      <c r="F2544" s="95" t="str" cm="1">
        <f t="array" ref="F2544">_xlfn.IFS(G2544&gt;H2544,"W",G2544&lt;H2544,"L",G2544=H2544,"---")</f>
        <v>L</v>
      </c>
      <c r="G2544" s="165">
        <v>2</v>
      </c>
      <c r="H2544" s="165">
        <v>3</v>
      </c>
      <c r="I2544" s="95" t="str" cm="1">
        <f t="array" ref="I2544">_xlfn.IFS(H2544&gt;G2544,"W",H2544&lt;G2544,"L",H2544=G2544,"---")</f>
        <v>W</v>
      </c>
      <c r="J2544" s="95">
        <f t="shared" si="167"/>
        <v>1</v>
      </c>
      <c r="K2544" s="95" t="str">
        <f t="shared" si="165"/>
        <v>LAP</v>
      </c>
      <c r="L2544" s="95">
        <v>29</v>
      </c>
      <c r="M2544" s="95">
        <f>COUNTIF($D$3:K2544,K2544)</f>
        <v>159</v>
      </c>
    </row>
    <row r="2545" spans="1:13" x14ac:dyDescent="0.25">
      <c r="A2545" s="95">
        <f t="shared" si="163"/>
        <v>2543</v>
      </c>
      <c r="B2545" s="95">
        <f>COUNTIF($D$3:K2545,D2545)</f>
        <v>159</v>
      </c>
      <c r="C2545" s="95">
        <v>27</v>
      </c>
      <c r="D2545" s="95" t="str">
        <f t="shared" si="164"/>
        <v>OKC</v>
      </c>
      <c r="E2545" s="95">
        <f t="shared" si="166"/>
        <v>1</v>
      </c>
      <c r="F2545" s="95" t="str" cm="1">
        <f t="array" ref="F2545">_xlfn.IFS(G2545&gt;H2545,"W",G2545&lt;H2545,"L",G2545=H2545,"---")</f>
        <v>W</v>
      </c>
      <c r="G2545" s="165">
        <v>3</v>
      </c>
      <c r="H2545" s="165">
        <v>2</v>
      </c>
      <c r="I2545" s="95" t="str" cm="1">
        <f t="array" ref="I2545">_xlfn.IFS(H2545&gt;G2545,"W",H2545&lt;G2545,"L",H2545=G2545,"---")</f>
        <v>L</v>
      </c>
      <c r="J2545" s="95">
        <f t="shared" si="167"/>
        <v>0</v>
      </c>
      <c r="K2545" s="95" t="str">
        <f t="shared" si="165"/>
        <v>PHX</v>
      </c>
      <c r="L2545" s="95">
        <v>30</v>
      </c>
      <c r="M2545" s="95">
        <f>COUNTIF($D$3:K2545,K2545)</f>
        <v>159</v>
      </c>
    </row>
    <row r="2546" spans="1:13" x14ac:dyDescent="0.25">
      <c r="A2546" s="95">
        <f t="shared" si="163"/>
        <v>2544</v>
      </c>
      <c r="B2546" s="95">
        <f>COUNTIF($D$3:K2546,D2546)</f>
        <v>159</v>
      </c>
      <c r="C2546" s="95">
        <v>26</v>
      </c>
      <c r="D2546" s="95" t="str">
        <f t="shared" si="164"/>
        <v>STL</v>
      </c>
      <c r="E2546" s="95">
        <f t="shared" si="166"/>
        <v>0</v>
      </c>
      <c r="F2546" s="95" t="str" cm="1">
        <f t="array" ref="F2546">_xlfn.IFS(G2546&gt;H2546,"W",G2546&lt;H2546,"L",G2546=H2546,"---")</f>
        <v>L</v>
      </c>
      <c r="G2546" s="165">
        <v>0</v>
      </c>
      <c r="H2546" s="165">
        <v>7</v>
      </c>
      <c r="I2546" s="95" t="str" cm="1">
        <f t="array" ref="I2546">_xlfn.IFS(H2546&gt;G2546,"W",H2546&lt;G2546,"L",H2546=G2546,"---")</f>
        <v>W</v>
      </c>
      <c r="J2546" s="95">
        <f t="shared" si="167"/>
        <v>1</v>
      </c>
      <c r="K2546" s="95" t="str">
        <f t="shared" si="165"/>
        <v>SDT</v>
      </c>
      <c r="L2546" s="95">
        <v>31</v>
      </c>
      <c r="M2546" s="95">
        <f>COUNTIF($D$3:K2546,K2546)</f>
        <v>159</v>
      </c>
    </row>
    <row r="2547" spans="1:13" x14ac:dyDescent="0.25">
      <c r="A2547" s="95">
        <f t="shared" si="163"/>
        <v>2545</v>
      </c>
      <c r="B2547" s="95">
        <f>COUNTIF($D$3:K2547,D2547)</f>
        <v>160</v>
      </c>
      <c r="C2547" s="95">
        <v>2</v>
      </c>
      <c r="D2547" s="95" t="str">
        <f t="shared" si="164"/>
        <v>BOS</v>
      </c>
      <c r="E2547" s="95">
        <f t="shared" si="166"/>
        <v>0</v>
      </c>
      <c r="F2547" s="95" t="str" cm="1">
        <f t="array" ref="F2547">_xlfn.IFS(G2547&gt;H2547,"W",G2547&lt;H2547,"L",G2547=H2547,"---")</f>
        <v>L</v>
      </c>
      <c r="G2547" s="165">
        <v>3</v>
      </c>
      <c r="H2547" s="165">
        <v>4</v>
      </c>
      <c r="I2547" s="95" t="str" cm="1">
        <f t="array" ref="I2547">_xlfn.IFS(H2547&gt;G2547,"W",H2547&lt;G2547,"L",H2547=G2547,"---")</f>
        <v>W</v>
      </c>
      <c r="J2547" s="95">
        <f t="shared" si="167"/>
        <v>1</v>
      </c>
      <c r="K2547" s="95" t="str">
        <f t="shared" si="165"/>
        <v>BAL</v>
      </c>
      <c r="L2547" s="95">
        <v>3</v>
      </c>
      <c r="M2547" s="95">
        <f>COUNTIF($D$3:K2547,K2547)</f>
        <v>160</v>
      </c>
    </row>
    <row r="2548" spans="1:13" x14ac:dyDescent="0.25">
      <c r="A2548" s="95">
        <f t="shared" si="163"/>
        <v>2546</v>
      </c>
      <c r="B2548" s="95">
        <f>COUNTIF($D$3:K2548,D2548)</f>
        <v>160</v>
      </c>
      <c r="C2548" s="95">
        <v>1</v>
      </c>
      <c r="D2548" s="95" t="str">
        <f t="shared" si="164"/>
        <v>NYS</v>
      </c>
      <c r="E2548" s="95">
        <f t="shared" si="166"/>
        <v>0</v>
      </c>
      <c r="F2548" s="95" t="str" cm="1">
        <f t="array" ref="F2548">_xlfn.IFS(G2548&gt;H2548,"W",G2548&lt;H2548,"L",G2548=H2548,"---")</f>
        <v>L</v>
      </c>
      <c r="G2548" s="165">
        <v>0</v>
      </c>
      <c r="H2548" s="165">
        <v>2</v>
      </c>
      <c r="I2548" s="95" t="str" cm="1">
        <f t="array" ref="I2548">_xlfn.IFS(H2548&gt;G2548,"W",H2548&lt;G2548,"L",H2548=G2548,"---")</f>
        <v>W</v>
      </c>
      <c r="J2548" s="95">
        <f t="shared" si="167"/>
        <v>1</v>
      </c>
      <c r="K2548" s="95" t="str">
        <f t="shared" si="165"/>
        <v>CLE</v>
      </c>
      <c r="L2548" s="95">
        <v>4</v>
      </c>
      <c r="M2548" s="95">
        <f>COUNTIF($D$3:K2548,K2548)</f>
        <v>160</v>
      </c>
    </row>
    <row r="2549" spans="1:13" x14ac:dyDescent="0.25">
      <c r="A2549" s="95">
        <f t="shared" si="163"/>
        <v>2547</v>
      </c>
      <c r="B2549" s="95">
        <f>COUNTIF($D$3:K2549,D2549)</f>
        <v>160</v>
      </c>
      <c r="C2549" s="95">
        <v>8</v>
      </c>
      <c r="D2549" s="95" t="str">
        <f t="shared" si="164"/>
        <v>MIL</v>
      </c>
      <c r="E2549" s="95">
        <f t="shared" si="166"/>
        <v>0</v>
      </c>
      <c r="F2549" s="95" t="str" cm="1">
        <f t="array" ref="F2549">_xlfn.IFS(G2549&gt;H2549,"W",G2549&lt;H2549,"L",G2549=H2549,"---")</f>
        <v>L</v>
      </c>
      <c r="G2549" s="165">
        <v>0</v>
      </c>
      <c r="H2549" s="165">
        <v>7</v>
      </c>
      <c r="I2549" s="95" t="str" cm="1">
        <f t="array" ref="I2549">_xlfn.IFS(H2549&gt;G2549,"W",H2549&lt;G2549,"L",H2549=G2549,"---")</f>
        <v>W</v>
      </c>
      <c r="J2549" s="95">
        <f t="shared" si="167"/>
        <v>1</v>
      </c>
      <c r="K2549" s="95" t="str">
        <f t="shared" si="165"/>
        <v>DET</v>
      </c>
      <c r="L2549" s="95">
        <v>5</v>
      </c>
      <c r="M2549" s="95">
        <f>COUNTIF($D$3:K2549,K2549)</f>
        <v>160</v>
      </c>
    </row>
    <row r="2550" spans="1:13" x14ac:dyDescent="0.25">
      <c r="A2550" s="95">
        <f t="shared" si="163"/>
        <v>2548</v>
      </c>
      <c r="B2550" s="95">
        <f>COUNTIF($D$3:K2550,D2550)</f>
        <v>160</v>
      </c>
      <c r="C2550" s="95">
        <v>7</v>
      </c>
      <c r="D2550" s="95" t="str">
        <f t="shared" si="164"/>
        <v>IND</v>
      </c>
      <c r="E2550" s="95">
        <f t="shared" si="166"/>
        <v>1</v>
      </c>
      <c r="F2550" s="95" t="str" cm="1">
        <f t="array" ref="F2550">_xlfn.IFS(G2550&gt;H2550,"W",G2550&lt;H2550,"L",G2550=H2550,"---")</f>
        <v>W</v>
      </c>
      <c r="G2550" s="165">
        <v>4</v>
      </c>
      <c r="H2550" s="165">
        <v>1</v>
      </c>
      <c r="I2550" s="95" t="str" cm="1">
        <f t="array" ref="I2550">_xlfn.IFS(H2550&gt;G2550,"W",H2550&lt;G2550,"L",H2550=G2550,"---")</f>
        <v>L</v>
      </c>
      <c r="J2550" s="95">
        <f t="shared" si="167"/>
        <v>0</v>
      </c>
      <c r="K2550" s="95" t="str">
        <f t="shared" si="165"/>
        <v>ORL</v>
      </c>
      <c r="L2550" s="95">
        <v>6</v>
      </c>
      <c r="M2550" s="95">
        <f>COUNTIF($D$3:K2550,K2550)</f>
        <v>160</v>
      </c>
    </row>
    <row r="2551" spans="1:13" x14ac:dyDescent="0.25">
      <c r="A2551" s="95">
        <f t="shared" si="163"/>
        <v>2549</v>
      </c>
      <c r="B2551" s="95">
        <f>COUNTIF($D$3:K2551,D2551)</f>
        <v>160</v>
      </c>
      <c r="C2551" s="95">
        <v>12</v>
      </c>
      <c r="D2551" s="95" t="str">
        <f t="shared" si="164"/>
        <v>CHR</v>
      </c>
      <c r="E2551" s="95">
        <f t="shared" si="166"/>
        <v>0</v>
      </c>
      <c r="F2551" s="95" t="str" cm="1">
        <f t="array" ref="F2551">_xlfn.IFS(G2551&gt;H2551,"W",G2551&lt;H2551,"L",G2551=H2551,"---")</f>
        <v>L</v>
      </c>
      <c r="G2551" s="165">
        <v>3</v>
      </c>
      <c r="H2551" s="165">
        <v>4</v>
      </c>
      <c r="I2551" s="95" t="str" cm="1">
        <f t="array" ref="I2551">_xlfn.IFS(H2551&gt;G2551,"W",H2551&lt;G2551,"L",H2551=G2551,"---")</f>
        <v>W</v>
      </c>
      <c r="J2551" s="95">
        <f t="shared" si="167"/>
        <v>1</v>
      </c>
      <c r="K2551" s="95" t="str">
        <f t="shared" si="165"/>
        <v>SEA</v>
      </c>
      <c r="L2551" s="95">
        <v>9</v>
      </c>
      <c r="M2551" s="95">
        <f>COUNTIF($D$3:K2551,K2551)</f>
        <v>160</v>
      </c>
    </row>
    <row r="2552" spans="1:13" x14ac:dyDescent="0.25">
      <c r="A2552" s="95">
        <f t="shared" si="163"/>
        <v>2550</v>
      </c>
      <c r="B2552" s="95">
        <f>COUNTIF($D$3:K2552,D2552)</f>
        <v>160</v>
      </c>
      <c r="C2552" s="95">
        <v>11</v>
      </c>
      <c r="D2552" s="95" t="str">
        <f t="shared" si="164"/>
        <v>LAA</v>
      </c>
      <c r="E2552" s="95">
        <f t="shared" si="166"/>
        <v>1</v>
      </c>
      <c r="F2552" s="95" t="str" cm="1">
        <f t="array" ref="F2552">_xlfn.IFS(G2552&gt;H2552,"W",G2552&lt;H2552,"L",G2552=H2552,"---")</f>
        <v>W</v>
      </c>
      <c r="G2552" s="165">
        <v>5</v>
      </c>
      <c r="H2552" s="165">
        <v>1</v>
      </c>
      <c r="I2552" s="95" t="str" cm="1">
        <f t="array" ref="I2552">_xlfn.IFS(H2552&gt;G2552,"W",H2552&lt;G2552,"L",H2552=G2552,"---")</f>
        <v>L</v>
      </c>
      <c r="J2552" s="95">
        <f t="shared" si="167"/>
        <v>0</v>
      </c>
      <c r="K2552" s="95" t="str">
        <f t="shared" si="165"/>
        <v>OAK</v>
      </c>
      <c r="L2552" s="95">
        <v>10</v>
      </c>
      <c r="M2552" s="95">
        <f>COUNTIF($D$3:K2552,K2552)</f>
        <v>160</v>
      </c>
    </row>
    <row r="2553" spans="1:13" x14ac:dyDescent="0.25">
      <c r="A2553" s="95">
        <f t="shared" si="163"/>
        <v>2551</v>
      </c>
      <c r="B2553" s="95">
        <f>COUNTIF($D$3:K2553,D2553)</f>
        <v>160</v>
      </c>
      <c r="C2553" s="95">
        <v>15</v>
      </c>
      <c r="D2553" s="95" t="str">
        <f t="shared" si="164"/>
        <v>DAL</v>
      </c>
      <c r="E2553" s="95">
        <f t="shared" si="166"/>
        <v>0</v>
      </c>
      <c r="F2553" s="95" t="str" cm="1">
        <f t="array" ref="F2553">_xlfn.IFS(G2553&gt;H2553,"W",G2553&lt;H2553,"L",G2553=H2553,"---")</f>
        <v>L</v>
      </c>
      <c r="G2553" s="165">
        <v>5</v>
      </c>
      <c r="H2553" s="165">
        <v>7</v>
      </c>
      <c r="I2553" s="95" t="str" cm="1">
        <f t="array" ref="I2553">_xlfn.IFS(H2553&gt;G2553,"W",H2553&lt;G2553,"L",H2553=G2553,"---")</f>
        <v>W</v>
      </c>
      <c r="J2553" s="95">
        <f t="shared" si="167"/>
        <v>1</v>
      </c>
      <c r="K2553" s="95" t="str">
        <f t="shared" si="165"/>
        <v>MIN</v>
      </c>
      <c r="L2553" s="95">
        <v>14</v>
      </c>
      <c r="M2553" s="95">
        <f>COUNTIF($D$3:K2553,K2553)</f>
        <v>160</v>
      </c>
    </row>
    <row r="2554" spans="1:13" x14ac:dyDescent="0.25">
      <c r="A2554" s="95">
        <f t="shared" si="163"/>
        <v>2552</v>
      </c>
      <c r="B2554" s="95">
        <f>COUNTIF($D$3:K2554,D2554)</f>
        <v>160</v>
      </c>
      <c r="C2554" s="95">
        <v>13</v>
      </c>
      <c r="D2554" s="95" t="str">
        <f t="shared" si="164"/>
        <v>KCM</v>
      </c>
      <c r="E2554" s="95">
        <f t="shared" si="166"/>
        <v>1</v>
      </c>
      <c r="F2554" s="95" t="str" cm="1">
        <f t="array" ref="F2554">_xlfn.IFS(G2554&gt;H2554,"W",G2554&lt;H2554,"L",G2554=H2554,"---")</f>
        <v>W</v>
      </c>
      <c r="G2554" s="165">
        <v>7</v>
      </c>
      <c r="H2554" s="165">
        <v>1</v>
      </c>
      <c r="I2554" s="95" t="str" cm="1">
        <f t="array" ref="I2554">_xlfn.IFS(H2554&gt;G2554,"W",H2554&lt;G2554,"L",H2554=G2554,"---")</f>
        <v>L</v>
      </c>
      <c r="J2554" s="95">
        <f t="shared" si="167"/>
        <v>0</v>
      </c>
      <c r="K2554" s="95" t="str">
        <f t="shared" si="165"/>
        <v>HOU</v>
      </c>
      <c r="L2554" s="95">
        <v>16</v>
      </c>
      <c r="M2554" s="95">
        <f>COUNTIF($D$3:K2554,K2554)</f>
        <v>160</v>
      </c>
    </row>
    <row r="2555" spans="1:13" x14ac:dyDescent="0.25">
      <c r="A2555" s="95">
        <f t="shared" si="163"/>
        <v>2553</v>
      </c>
      <c r="B2555" s="95">
        <f>COUNTIF($D$3:K2555,D2555)</f>
        <v>160</v>
      </c>
      <c r="C2555" s="95">
        <v>20</v>
      </c>
      <c r="D2555" s="95" t="str">
        <f t="shared" si="164"/>
        <v>WAS</v>
      </c>
      <c r="E2555" s="95">
        <f t="shared" si="166"/>
        <v>1</v>
      </c>
      <c r="F2555" s="95" t="str" cm="1">
        <f t="array" ref="F2555">_xlfn.IFS(G2555&gt;H2555,"W",G2555&lt;H2555,"L",G2555=H2555,"---")</f>
        <v>W</v>
      </c>
      <c r="G2555" s="165">
        <v>5</v>
      </c>
      <c r="H2555" s="165">
        <v>2</v>
      </c>
      <c r="I2555" s="95" t="str" cm="1">
        <f t="array" ref="I2555">_xlfn.IFS(H2555&gt;G2555,"W",H2555&lt;G2555,"L",H2555=G2555,"---")</f>
        <v>L</v>
      </c>
      <c r="J2555" s="95">
        <f t="shared" si="167"/>
        <v>0</v>
      </c>
      <c r="K2555" s="95" t="str">
        <f t="shared" si="165"/>
        <v>NYC</v>
      </c>
      <c r="L2555" s="95">
        <v>17</v>
      </c>
      <c r="M2555" s="95">
        <f>COUNTIF($D$3:K2555,K2555)</f>
        <v>160</v>
      </c>
    </row>
    <row r="2556" spans="1:13" x14ac:dyDescent="0.25">
      <c r="A2556" s="95">
        <f t="shared" si="163"/>
        <v>2554</v>
      </c>
      <c r="B2556" s="95">
        <f>COUNTIF($D$3:K2556,D2556)</f>
        <v>160</v>
      </c>
      <c r="C2556" s="95">
        <v>19</v>
      </c>
      <c r="D2556" s="95" t="str">
        <f t="shared" si="164"/>
        <v>BKN</v>
      </c>
      <c r="E2556" s="95">
        <f t="shared" si="166"/>
        <v>0</v>
      </c>
      <c r="F2556" s="95" t="str" cm="1">
        <f t="array" ref="F2556">_xlfn.IFS(G2556&gt;H2556,"W",G2556&lt;H2556,"L",G2556=H2556,"---")</f>
        <v>L</v>
      </c>
      <c r="G2556" s="165">
        <v>1</v>
      </c>
      <c r="H2556" s="165">
        <v>2</v>
      </c>
      <c r="I2556" s="95" t="str" cm="1">
        <f t="array" ref="I2556">_xlfn.IFS(H2556&gt;G2556,"W",H2556&lt;G2556,"L",H2556=G2556,"---")</f>
        <v>W</v>
      </c>
      <c r="J2556" s="95">
        <f t="shared" si="167"/>
        <v>1</v>
      </c>
      <c r="K2556" s="95" t="str">
        <f t="shared" si="165"/>
        <v>PHI</v>
      </c>
      <c r="L2556" s="95">
        <v>18</v>
      </c>
      <c r="M2556" s="95">
        <f>COUNTIF($D$3:K2556,K2556)</f>
        <v>160</v>
      </c>
    </row>
    <row r="2557" spans="1:13" x14ac:dyDescent="0.25">
      <c r="A2557" s="95">
        <f t="shared" si="163"/>
        <v>2555</v>
      </c>
      <c r="B2557" s="95">
        <f>COUNTIF($D$3:K2557,D2557)</f>
        <v>160</v>
      </c>
      <c r="C2557" s="95">
        <v>22</v>
      </c>
      <c r="D2557" s="95" t="str">
        <f t="shared" si="164"/>
        <v>ATL</v>
      </c>
      <c r="E2557" s="95">
        <f t="shared" si="166"/>
        <v>1</v>
      </c>
      <c r="F2557" s="95" t="str" cm="1">
        <f t="array" ref="F2557">_xlfn.IFS(G2557&gt;H2557,"W",G2557&lt;H2557,"L",G2557=H2557,"---")</f>
        <v>W</v>
      </c>
      <c r="G2557" s="165">
        <v>4</v>
      </c>
      <c r="H2557" s="165">
        <v>3</v>
      </c>
      <c r="I2557" s="95" t="str" cm="1">
        <f t="array" ref="I2557">_xlfn.IFS(H2557&gt;G2557,"W",H2557&lt;G2557,"L",H2557=G2557,"---")</f>
        <v>L</v>
      </c>
      <c r="J2557" s="95">
        <f t="shared" si="167"/>
        <v>0</v>
      </c>
      <c r="K2557" s="95" t="str">
        <f t="shared" si="165"/>
        <v>MIA</v>
      </c>
      <c r="L2557" s="95">
        <v>23</v>
      </c>
      <c r="M2557" s="95">
        <f>COUNTIF($D$3:K2557,K2557)</f>
        <v>160</v>
      </c>
    </row>
    <row r="2558" spans="1:13" x14ac:dyDescent="0.25">
      <c r="A2558" s="95">
        <f t="shared" si="163"/>
        <v>2556</v>
      </c>
      <c r="B2558" s="95">
        <f>COUNTIF($D$3:K2558,D2558)</f>
        <v>160</v>
      </c>
      <c r="C2558" s="95">
        <v>21</v>
      </c>
      <c r="D2558" s="95" t="str">
        <f t="shared" si="164"/>
        <v>PIT</v>
      </c>
      <c r="E2558" s="95">
        <f t="shared" si="166"/>
        <v>1</v>
      </c>
      <c r="F2558" s="95" t="str" cm="1">
        <f t="array" ref="F2558">_xlfn.IFS(G2558&gt;H2558,"W",G2558&lt;H2558,"L",G2558=H2558,"---")</f>
        <v>W</v>
      </c>
      <c r="G2558" s="165">
        <v>6</v>
      </c>
      <c r="H2558" s="165">
        <v>3</v>
      </c>
      <c r="I2558" s="95" t="str" cm="1">
        <f t="array" ref="I2558">_xlfn.IFS(H2558&gt;G2558,"W",H2558&lt;G2558,"L",H2558=G2558,"---")</f>
        <v>L</v>
      </c>
      <c r="J2558" s="95">
        <f t="shared" si="167"/>
        <v>0</v>
      </c>
      <c r="K2558" s="95" t="str">
        <f t="shared" si="165"/>
        <v>CIN</v>
      </c>
      <c r="L2558" s="95">
        <v>24</v>
      </c>
      <c r="M2558" s="95">
        <f>COUNTIF($D$3:K2558,K2558)</f>
        <v>160</v>
      </c>
    </row>
    <row r="2559" spans="1:13" x14ac:dyDescent="0.25">
      <c r="A2559" s="95">
        <f t="shared" si="163"/>
        <v>2557</v>
      </c>
      <c r="B2559" s="95">
        <f>COUNTIF($D$3:K2559,D2559)</f>
        <v>160</v>
      </c>
      <c r="C2559" s="95">
        <v>26</v>
      </c>
      <c r="D2559" s="95" t="str">
        <f t="shared" si="164"/>
        <v>STL</v>
      </c>
      <c r="E2559" s="95">
        <f t="shared" si="166"/>
        <v>0</v>
      </c>
      <c r="F2559" s="95" t="str" cm="1">
        <f t="array" ref="F2559">_xlfn.IFS(G2559&gt;H2559,"W",G2559&lt;H2559,"L",G2559=H2559,"---")</f>
        <v>L</v>
      </c>
      <c r="G2559" s="165">
        <v>1</v>
      </c>
      <c r="H2559" s="165">
        <v>3</v>
      </c>
      <c r="I2559" s="95" t="str" cm="1">
        <f t="array" ref="I2559">_xlfn.IFS(H2559&gt;G2559,"W",H2559&lt;G2559,"L",H2559=G2559,"---")</f>
        <v>W</v>
      </c>
      <c r="J2559" s="95">
        <f t="shared" si="167"/>
        <v>1</v>
      </c>
      <c r="K2559" s="95" t="str">
        <f t="shared" si="165"/>
        <v>OKC</v>
      </c>
      <c r="L2559" s="95">
        <v>27</v>
      </c>
      <c r="M2559" s="95">
        <f>COUNTIF($D$3:K2559,K2559)</f>
        <v>160</v>
      </c>
    </row>
    <row r="2560" spans="1:13" x14ac:dyDescent="0.25">
      <c r="A2560" s="95">
        <f t="shared" si="163"/>
        <v>2558</v>
      </c>
      <c r="B2560" s="95">
        <f>COUNTIF($D$3:K2560,D2560)</f>
        <v>160</v>
      </c>
      <c r="C2560" s="95">
        <v>25</v>
      </c>
      <c r="D2560" s="95" t="str">
        <f t="shared" si="164"/>
        <v>CHC</v>
      </c>
      <c r="E2560" s="95">
        <f t="shared" si="166"/>
        <v>0</v>
      </c>
      <c r="F2560" s="95" t="str" cm="1">
        <f t="array" ref="F2560">_xlfn.IFS(G2560&gt;H2560,"W",G2560&lt;H2560,"L",G2560=H2560,"---")</f>
        <v>L</v>
      </c>
      <c r="G2560" s="165">
        <v>2</v>
      </c>
      <c r="H2560" s="165">
        <v>3</v>
      </c>
      <c r="I2560" s="95" t="str" cm="1">
        <f t="array" ref="I2560">_xlfn.IFS(H2560&gt;G2560,"W",H2560&lt;G2560,"L",H2560=G2560,"---")</f>
        <v>W</v>
      </c>
      <c r="J2560" s="95">
        <f t="shared" si="167"/>
        <v>1</v>
      </c>
      <c r="K2560" s="95" t="str">
        <f t="shared" si="165"/>
        <v>COL</v>
      </c>
      <c r="L2560" s="95">
        <v>28</v>
      </c>
      <c r="M2560" s="95">
        <f>COUNTIF($D$3:K2560,K2560)</f>
        <v>160</v>
      </c>
    </row>
    <row r="2561" spans="1:13" x14ac:dyDescent="0.25">
      <c r="A2561" s="95">
        <f t="shared" si="163"/>
        <v>2559</v>
      </c>
      <c r="B2561" s="95">
        <f>COUNTIF($D$3:K2561,D2561)</f>
        <v>160</v>
      </c>
      <c r="C2561" s="95">
        <v>32</v>
      </c>
      <c r="D2561" s="95" t="str">
        <f t="shared" si="164"/>
        <v>SFN</v>
      </c>
      <c r="E2561" s="95">
        <f t="shared" si="166"/>
        <v>0</v>
      </c>
      <c r="F2561" s="95" t="str" cm="1">
        <f t="array" ref="F2561">_xlfn.IFS(G2561&gt;H2561,"W",G2561&lt;H2561,"L",G2561=H2561,"---")</f>
        <v>L</v>
      </c>
      <c r="G2561" s="165">
        <v>10</v>
      </c>
      <c r="H2561" s="165">
        <v>11</v>
      </c>
      <c r="I2561" s="95" t="str" cm="1">
        <f t="array" ref="I2561">_xlfn.IFS(H2561&gt;G2561,"W",H2561&lt;G2561,"L",H2561=G2561,"---")</f>
        <v>W</v>
      </c>
      <c r="J2561" s="95">
        <f t="shared" si="167"/>
        <v>1</v>
      </c>
      <c r="K2561" s="95" t="str">
        <f t="shared" si="165"/>
        <v>LAP</v>
      </c>
      <c r="L2561" s="95">
        <v>29</v>
      </c>
      <c r="M2561" s="95">
        <f>COUNTIF($D$3:K2561,K2561)</f>
        <v>160</v>
      </c>
    </row>
    <row r="2562" spans="1:13" x14ac:dyDescent="0.25">
      <c r="A2562" s="95">
        <f t="shared" ref="A2562:A2594" si="168">A2561+1</f>
        <v>2560</v>
      </c>
      <c r="B2562" s="95">
        <f>COUNTIF($D$3:K2562,D2562)</f>
        <v>160</v>
      </c>
      <c r="C2562" s="95">
        <v>30</v>
      </c>
      <c r="D2562" s="95" t="str">
        <f t="shared" si="164"/>
        <v>PHX</v>
      </c>
      <c r="E2562" s="95">
        <f t="shared" si="166"/>
        <v>1</v>
      </c>
      <c r="F2562" s="95" t="str" cm="1">
        <f t="array" ref="F2562">_xlfn.IFS(G2562&gt;H2562,"W",G2562&lt;H2562,"L",G2562=H2562,"---")</f>
        <v>W</v>
      </c>
      <c r="G2562" s="165">
        <v>7</v>
      </c>
      <c r="H2562" s="165">
        <v>6</v>
      </c>
      <c r="I2562" s="95" t="str" cm="1">
        <f t="array" ref="I2562">_xlfn.IFS(H2562&gt;G2562,"W",H2562&lt;G2562,"L",H2562=G2562,"---")</f>
        <v>L</v>
      </c>
      <c r="J2562" s="95">
        <f t="shared" si="167"/>
        <v>0</v>
      </c>
      <c r="K2562" s="95" t="str">
        <f t="shared" si="165"/>
        <v>SDT</v>
      </c>
      <c r="L2562" s="95">
        <v>31</v>
      </c>
      <c r="M2562" s="95">
        <f>COUNTIF($D$3:K2562,K2562)</f>
        <v>160</v>
      </c>
    </row>
    <row r="2563" spans="1:13" x14ac:dyDescent="0.25">
      <c r="A2563" s="95">
        <f t="shared" si="168"/>
        <v>2561</v>
      </c>
      <c r="B2563" s="95">
        <f>COUNTIF($D$3:K2563,D2563)</f>
        <v>161</v>
      </c>
      <c r="C2563" s="95">
        <v>2</v>
      </c>
      <c r="D2563" s="95" t="str">
        <f t="shared" si="164"/>
        <v>BOS</v>
      </c>
      <c r="E2563" s="95">
        <f t="shared" si="166"/>
        <v>0</v>
      </c>
      <c r="F2563" s="95" t="str" cm="1">
        <f t="array" ref="F2563">_xlfn.IFS(G2563&gt;H2563,"W",G2563&lt;H2563,"L",G2563=H2563,"---")</f>
        <v>L</v>
      </c>
      <c r="G2563" s="165">
        <v>7</v>
      </c>
      <c r="H2563" s="165">
        <v>8</v>
      </c>
      <c r="I2563" s="95" t="str" cm="1">
        <f t="array" ref="I2563">_xlfn.IFS(H2563&gt;G2563,"W",H2563&lt;G2563,"L",H2563=G2563,"---")</f>
        <v>W</v>
      </c>
      <c r="J2563" s="95">
        <f t="shared" si="167"/>
        <v>1</v>
      </c>
      <c r="K2563" s="95" t="str">
        <f t="shared" si="165"/>
        <v>BAL</v>
      </c>
      <c r="L2563" s="95">
        <v>3</v>
      </c>
      <c r="M2563" s="95">
        <f>COUNTIF($D$3:K2563,K2563)</f>
        <v>161</v>
      </c>
    </row>
    <row r="2564" spans="1:13" x14ac:dyDescent="0.25">
      <c r="A2564" s="95">
        <f t="shared" si="168"/>
        <v>2562</v>
      </c>
      <c r="B2564" s="95">
        <f>COUNTIF($D$3:K2564,D2564)</f>
        <v>161</v>
      </c>
      <c r="C2564" s="95">
        <v>1</v>
      </c>
      <c r="D2564" s="95" t="str">
        <f t="shared" ref="D2564:D2594" si="169">_xlfn.XLOOKUP($C2564,$O$3:$O$34,$P$3:$P$34,"---",0,1)</f>
        <v>NYS</v>
      </c>
      <c r="E2564" s="95">
        <f t="shared" si="166"/>
        <v>1</v>
      </c>
      <c r="F2564" s="95" t="str" cm="1">
        <f t="array" ref="F2564">_xlfn.IFS(G2564&gt;H2564,"W",G2564&lt;H2564,"L",G2564=H2564,"---")</f>
        <v>W</v>
      </c>
      <c r="G2564" s="165">
        <v>6</v>
      </c>
      <c r="H2564" s="165">
        <v>3</v>
      </c>
      <c r="I2564" s="95" t="str" cm="1">
        <f t="array" ref="I2564">_xlfn.IFS(H2564&gt;G2564,"W",H2564&lt;G2564,"L",H2564=G2564,"---")</f>
        <v>L</v>
      </c>
      <c r="J2564" s="95">
        <f t="shared" si="167"/>
        <v>0</v>
      </c>
      <c r="K2564" s="95" t="str">
        <f t="shared" ref="K2564:K2594" si="170">_xlfn.XLOOKUP($L2564,$O$3:$O$34,$P$3:$P$34,"---",0,1)</f>
        <v>CLE</v>
      </c>
      <c r="L2564" s="95">
        <v>4</v>
      </c>
      <c r="M2564" s="95">
        <f>COUNTIF($D$3:K2564,K2564)</f>
        <v>161</v>
      </c>
    </row>
    <row r="2565" spans="1:13" x14ac:dyDescent="0.25">
      <c r="A2565" s="95">
        <f t="shared" si="168"/>
        <v>2563</v>
      </c>
      <c r="B2565" s="95">
        <f>COUNTIF($D$3:K2565,D2565)</f>
        <v>161</v>
      </c>
      <c r="C2565" s="95">
        <v>8</v>
      </c>
      <c r="D2565" s="95" t="str">
        <f t="shared" si="169"/>
        <v>MIL</v>
      </c>
      <c r="E2565" s="95">
        <f t="shared" si="166"/>
        <v>1</v>
      </c>
      <c r="F2565" s="95" t="str" cm="1">
        <f t="array" ref="F2565">_xlfn.IFS(G2565&gt;H2565,"W",G2565&lt;H2565,"L",G2565=H2565,"---")</f>
        <v>W</v>
      </c>
      <c r="G2565" s="165">
        <v>3</v>
      </c>
      <c r="H2565" s="165">
        <v>1</v>
      </c>
      <c r="I2565" s="95" t="str" cm="1">
        <f t="array" ref="I2565">_xlfn.IFS(H2565&gt;G2565,"W",H2565&lt;G2565,"L",H2565=G2565,"---")</f>
        <v>L</v>
      </c>
      <c r="J2565" s="95">
        <f t="shared" si="167"/>
        <v>0</v>
      </c>
      <c r="K2565" s="95" t="str">
        <f t="shared" si="170"/>
        <v>DET</v>
      </c>
      <c r="L2565" s="95">
        <v>5</v>
      </c>
      <c r="M2565" s="95">
        <f>COUNTIF($D$3:K2565,K2565)</f>
        <v>161</v>
      </c>
    </row>
    <row r="2566" spans="1:13" x14ac:dyDescent="0.25">
      <c r="A2566" s="95">
        <f t="shared" si="168"/>
        <v>2564</v>
      </c>
      <c r="B2566" s="95">
        <f>COUNTIF($D$3:K2566,D2566)</f>
        <v>161</v>
      </c>
      <c r="C2566" s="95">
        <v>7</v>
      </c>
      <c r="D2566" s="95" t="str">
        <f t="shared" si="169"/>
        <v>IND</v>
      </c>
      <c r="E2566" s="95">
        <f t="shared" si="166"/>
        <v>1</v>
      </c>
      <c r="F2566" s="95" t="str" cm="1">
        <f t="array" ref="F2566">_xlfn.IFS(G2566&gt;H2566,"W",G2566&lt;H2566,"L",G2566=H2566,"---")</f>
        <v>W</v>
      </c>
      <c r="G2566" s="165">
        <v>3</v>
      </c>
      <c r="H2566" s="165">
        <v>1</v>
      </c>
      <c r="I2566" s="95" t="str" cm="1">
        <f t="array" ref="I2566">_xlfn.IFS(H2566&gt;G2566,"W",H2566&lt;G2566,"L",H2566=G2566,"---")</f>
        <v>L</v>
      </c>
      <c r="J2566" s="95">
        <f t="shared" si="167"/>
        <v>0</v>
      </c>
      <c r="K2566" s="95" t="str">
        <f t="shared" si="170"/>
        <v>ORL</v>
      </c>
      <c r="L2566" s="95">
        <v>6</v>
      </c>
      <c r="M2566" s="95">
        <f>COUNTIF($D$3:K2566,K2566)</f>
        <v>161</v>
      </c>
    </row>
    <row r="2567" spans="1:13" x14ac:dyDescent="0.25">
      <c r="A2567" s="95">
        <f t="shared" si="168"/>
        <v>2565</v>
      </c>
      <c r="B2567" s="95">
        <f>COUNTIF($D$3:K2567,D2567)</f>
        <v>161</v>
      </c>
      <c r="C2567" s="95">
        <v>12</v>
      </c>
      <c r="D2567" s="95" t="str">
        <f t="shared" si="169"/>
        <v>CHR</v>
      </c>
      <c r="E2567" s="95">
        <f t="shared" si="166"/>
        <v>1</v>
      </c>
      <c r="F2567" s="95" t="str" cm="1">
        <f t="array" ref="F2567">_xlfn.IFS(G2567&gt;H2567,"W",G2567&lt;H2567,"L",G2567=H2567,"---")</f>
        <v>W</v>
      </c>
      <c r="G2567" s="165">
        <v>7</v>
      </c>
      <c r="H2567" s="165">
        <v>2</v>
      </c>
      <c r="I2567" s="95" t="str" cm="1">
        <f t="array" ref="I2567">_xlfn.IFS(H2567&gt;G2567,"W",H2567&lt;G2567,"L",H2567=G2567,"---")</f>
        <v>L</v>
      </c>
      <c r="J2567" s="95">
        <f t="shared" si="167"/>
        <v>0</v>
      </c>
      <c r="K2567" s="95" t="str">
        <f t="shared" si="170"/>
        <v>SEA</v>
      </c>
      <c r="L2567" s="95">
        <v>9</v>
      </c>
      <c r="M2567" s="95">
        <f>COUNTIF($D$3:K2567,K2567)</f>
        <v>161</v>
      </c>
    </row>
    <row r="2568" spans="1:13" x14ac:dyDescent="0.25">
      <c r="A2568" s="95">
        <f t="shared" si="168"/>
        <v>2566</v>
      </c>
      <c r="B2568" s="95">
        <f>COUNTIF($D$3:K2568,D2568)</f>
        <v>161</v>
      </c>
      <c r="C2568" s="95">
        <v>11</v>
      </c>
      <c r="D2568" s="95" t="str">
        <f t="shared" si="169"/>
        <v>LAA</v>
      </c>
      <c r="E2568" s="95">
        <f t="shared" si="166"/>
        <v>1</v>
      </c>
      <c r="F2568" s="95" t="str" cm="1">
        <f t="array" ref="F2568">_xlfn.IFS(G2568&gt;H2568,"W",G2568&lt;H2568,"L",G2568=H2568,"---")</f>
        <v>W</v>
      </c>
      <c r="G2568" s="165">
        <v>7</v>
      </c>
      <c r="H2568" s="165">
        <v>6</v>
      </c>
      <c r="I2568" s="95" t="str" cm="1">
        <f t="array" ref="I2568">_xlfn.IFS(H2568&gt;G2568,"W",H2568&lt;G2568,"L",H2568=G2568,"---")</f>
        <v>L</v>
      </c>
      <c r="J2568" s="95">
        <f t="shared" si="167"/>
        <v>0</v>
      </c>
      <c r="K2568" s="95" t="str">
        <f t="shared" si="170"/>
        <v>OAK</v>
      </c>
      <c r="L2568" s="95">
        <v>10</v>
      </c>
      <c r="M2568" s="95">
        <f>COUNTIF($D$3:K2568,K2568)</f>
        <v>161</v>
      </c>
    </row>
    <row r="2569" spans="1:13" x14ac:dyDescent="0.25">
      <c r="A2569" s="95">
        <f t="shared" si="168"/>
        <v>2567</v>
      </c>
      <c r="B2569" s="95">
        <f>COUNTIF($D$3:K2569,D2569)</f>
        <v>161</v>
      </c>
      <c r="C2569" s="95">
        <v>15</v>
      </c>
      <c r="D2569" s="95" t="str">
        <f t="shared" si="169"/>
        <v>DAL</v>
      </c>
      <c r="E2569" s="95">
        <f t="shared" si="166"/>
        <v>0</v>
      </c>
      <c r="F2569" s="95" t="str" cm="1">
        <f t="array" ref="F2569">_xlfn.IFS(G2569&gt;H2569,"W",G2569&lt;H2569,"L",G2569=H2569,"---")</f>
        <v>L</v>
      </c>
      <c r="G2569" s="165">
        <v>4</v>
      </c>
      <c r="H2569" s="165">
        <v>5</v>
      </c>
      <c r="I2569" s="95" t="str" cm="1">
        <f t="array" ref="I2569">_xlfn.IFS(H2569&gt;G2569,"W",H2569&lt;G2569,"L",H2569=G2569,"---")</f>
        <v>W</v>
      </c>
      <c r="J2569" s="95">
        <f t="shared" si="167"/>
        <v>1</v>
      </c>
      <c r="K2569" s="95" t="str">
        <f t="shared" si="170"/>
        <v>MIN</v>
      </c>
      <c r="L2569" s="95">
        <v>14</v>
      </c>
      <c r="M2569" s="95">
        <f>COUNTIF($D$3:K2569,K2569)</f>
        <v>161</v>
      </c>
    </row>
    <row r="2570" spans="1:13" x14ac:dyDescent="0.25">
      <c r="A2570" s="95">
        <f t="shared" si="168"/>
        <v>2568</v>
      </c>
      <c r="B2570" s="95">
        <f>COUNTIF($D$3:K2570,D2570)</f>
        <v>161</v>
      </c>
      <c r="C2570" s="95">
        <v>13</v>
      </c>
      <c r="D2570" s="95" t="str">
        <f t="shared" si="169"/>
        <v>KCM</v>
      </c>
      <c r="E2570" s="95">
        <f t="shared" si="166"/>
        <v>1</v>
      </c>
      <c r="F2570" s="95" t="str" cm="1">
        <f t="array" ref="F2570">_xlfn.IFS(G2570&gt;H2570,"W",G2570&lt;H2570,"L",G2570=H2570,"---")</f>
        <v>W</v>
      </c>
      <c r="G2570" s="165">
        <v>12</v>
      </c>
      <c r="H2570" s="165">
        <v>10</v>
      </c>
      <c r="I2570" s="95" t="str" cm="1">
        <f t="array" ref="I2570">_xlfn.IFS(H2570&gt;G2570,"W",H2570&lt;G2570,"L",H2570=G2570,"---")</f>
        <v>L</v>
      </c>
      <c r="J2570" s="95">
        <f t="shared" si="167"/>
        <v>0</v>
      </c>
      <c r="K2570" s="95" t="str">
        <f t="shared" si="170"/>
        <v>HOU</v>
      </c>
      <c r="L2570" s="95">
        <v>16</v>
      </c>
      <c r="M2570" s="95">
        <f>COUNTIF($D$3:K2570,K2570)</f>
        <v>161</v>
      </c>
    </row>
    <row r="2571" spans="1:13" x14ac:dyDescent="0.25">
      <c r="A2571" s="95">
        <f t="shared" si="168"/>
        <v>2569</v>
      </c>
      <c r="B2571" s="95">
        <f>COUNTIF($D$3:K2571,D2571)</f>
        <v>161</v>
      </c>
      <c r="C2571" s="95">
        <v>20</v>
      </c>
      <c r="D2571" s="95" t="str">
        <f t="shared" si="169"/>
        <v>WAS</v>
      </c>
      <c r="E2571" s="95">
        <f t="shared" si="166"/>
        <v>0</v>
      </c>
      <c r="F2571" s="95" t="str" cm="1">
        <f t="array" ref="F2571">_xlfn.IFS(G2571&gt;H2571,"W",G2571&lt;H2571,"L",G2571=H2571,"---")</f>
        <v>L</v>
      </c>
      <c r="G2571" s="165">
        <v>2</v>
      </c>
      <c r="H2571" s="165">
        <v>5</v>
      </c>
      <c r="I2571" s="95" t="str" cm="1">
        <f t="array" ref="I2571">_xlfn.IFS(H2571&gt;G2571,"W",H2571&lt;G2571,"L",H2571=G2571,"---")</f>
        <v>W</v>
      </c>
      <c r="J2571" s="95">
        <f t="shared" si="167"/>
        <v>1</v>
      </c>
      <c r="K2571" s="95" t="str">
        <f t="shared" si="170"/>
        <v>NYC</v>
      </c>
      <c r="L2571" s="95">
        <v>17</v>
      </c>
      <c r="M2571" s="95">
        <f>COUNTIF($D$3:K2571,K2571)</f>
        <v>161</v>
      </c>
    </row>
    <row r="2572" spans="1:13" x14ac:dyDescent="0.25">
      <c r="A2572" s="95">
        <f t="shared" si="168"/>
        <v>2570</v>
      </c>
      <c r="B2572" s="95">
        <f>COUNTIF($D$3:K2572,D2572)</f>
        <v>161</v>
      </c>
      <c r="C2572" s="95">
        <v>19</v>
      </c>
      <c r="D2572" s="95" t="str">
        <f t="shared" si="169"/>
        <v>BKN</v>
      </c>
      <c r="E2572" s="95">
        <f t="shared" si="166"/>
        <v>0</v>
      </c>
      <c r="F2572" s="95" t="str" cm="1">
        <f t="array" ref="F2572">_xlfn.IFS(G2572&gt;H2572,"W",G2572&lt;H2572,"L",G2572=H2572,"---")</f>
        <v>L</v>
      </c>
      <c r="G2572" s="165">
        <v>1</v>
      </c>
      <c r="H2572" s="165">
        <v>2</v>
      </c>
      <c r="I2572" s="95" t="str" cm="1">
        <f t="array" ref="I2572">_xlfn.IFS(H2572&gt;G2572,"W",H2572&lt;G2572,"L",H2572=G2572,"---")</f>
        <v>W</v>
      </c>
      <c r="J2572" s="95">
        <f t="shared" si="167"/>
        <v>1</v>
      </c>
      <c r="K2572" s="95" t="str">
        <f t="shared" si="170"/>
        <v>PHI</v>
      </c>
      <c r="L2572" s="95">
        <v>18</v>
      </c>
      <c r="M2572" s="95">
        <f>COUNTIF($D$3:K2572,K2572)</f>
        <v>161</v>
      </c>
    </row>
    <row r="2573" spans="1:13" x14ac:dyDescent="0.25">
      <c r="A2573" s="95">
        <f t="shared" si="168"/>
        <v>2571</v>
      </c>
      <c r="B2573" s="95">
        <f>COUNTIF($D$3:K2573,D2573)</f>
        <v>161</v>
      </c>
      <c r="C2573" s="95">
        <v>22</v>
      </c>
      <c r="D2573" s="95" t="str">
        <f t="shared" si="169"/>
        <v>ATL</v>
      </c>
      <c r="E2573" s="95">
        <f t="shared" si="166"/>
        <v>1</v>
      </c>
      <c r="F2573" s="95" t="str" cm="1">
        <f t="array" ref="F2573">_xlfn.IFS(G2573&gt;H2573,"W",G2573&lt;H2573,"L",G2573=H2573,"---")</f>
        <v>W</v>
      </c>
      <c r="G2573" s="165">
        <v>16</v>
      </c>
      <c r="H2573" s="165">
        <v>4</v>
      </c>
      <c r="I2573" s="95" t="str" cm="1">
        <f t="array" ref="I2573">_xlfn.IFS(H2573&gt;G2573,"W",H2573&lt;G2573,"L",H2573=G2573,"---")</f>
        <v>L</v>
      </c>
      <c r="J2573" s="95">
        <f t="shared" si="167"/>
        <v>0</v>
      </c>
      <c r="K2573" s="95" t="str">
        <f t="shared" si="170"/>
        <v>MIA</v>
      </c>
      <c r="L2573" s="95">
        <v>23</v>
      </c>
      <c r="M2573" s="95">
        <f>COUNTIF($D$3:K2573,K2573)</f>
        <v>161</v>
      </c>
    </row>
    <row r="2574" spans="1:13" x14ac:dyDescent="0.25">
      <c r="A2574" s="95">
        <f t="shared" si="168"/>
        <v>2572</v>
      </c>
      <c r="B2574" s="95">
        <f>COUNTIF($D$3:K2574,D2574)</f>
        <v>161</v>
      </c>
      <c r="C2574" s="95">
        <v>21</v>
      </c>
      <c r="D2574" s="95" t="str">
        <f t="shared" si="169"/>
        <v>PIT</v>
      </c>
      <c r="E2574" s="95">
        <f t="shared" si="166"/>
        <v>1</v>
      </c>
      <c r="F2574" s="95" t="str" cm="1">
        <f t="array" ref="F2574">_xlfn.IFS(G2574&gt;H2574,"W",G2574&lt;H2574,"L",G2574=H2574,"---")</f>
        <v>W</v>
      </c>
      <c r="G2574" s="165">
        <v>2</v>
      </c>
      <c r="H2574" s="165">
        <v>1</v>
      </c>
      <c r="I2574" s="95" t="str" cm="1">
        <f t="array" ref="I2574">_xlfn.IFS(H2574&gt;G2574,"W",H2574&lt;G2574,"L",H2574=G2574,"---")</f>
        <v>L</v>
      </c>
      <c r="J2574" s="95">
        <f t="shared" si="167"/>
        <v>0</v>
      </c>
      <c r="K2574" s="95" t="str">
        <f t="shared" si="170"/>
        <v>CIN</v>
      </c>
      <c r="L2574" s="95">
        <v>24</v>
      </c>
      <c r="M2574" s="95">
        <f>COUNTIF($D$3:K2574,K2574)</f>
        <v>161</v>
      </c>
    </row>
    <row r="2575" spans="1:13" x14ac:dyDescent="0.25">
      <c r="A2575" s="95">
        <f t="shared" si="168"/>
        <v>2573</v>
      </c>
      <c r="B2575" s="95">
        <f>COUNTIF($D$3:K2575,D2575)</f>
        <v>161</v>
      </c>
      <c r="C2575" s="95">
        <v>26</v>
      </c>
      <c r="D2575" s="95" t="str">
        <f t="shared" si="169"/>
        <v>STL</v>
      </c>
      <c r="E2575" s="95">
        <f t="shared" si="166"/>
        <v>0</v>
      </c>
      <c r="F2575" s="95" t="str" cm="1">
        <f t="array" ref="F2575">_xlfn.IFS(G2575&gt;H2575,"W",G2575&lt;H2575,"L",G2575=H2575,"---")</f>
        <v>L</v>
      </c>
      <c r="G2575" s="165">
        <v>0</v>
      </c>
      <c r="H2575" s="165">
        <v>12</v>
      </c>
      <c r="I2575" s="95" t="str" cm="1">
        <f t="array" ref="I2575">_xlfn.IFS(H2575&gt;G2575,"W",H2575&lt;G2575,"L",H2575=G2575,"---")</f>
        <v>W</v>
      </c>
      <c r="J2575" s="95">
        <f t="shared" si="167"/>
        <v>1</v>
      </c>
      <c r="K2575" s="95" t="str">
        <f t="shared" si="170"/>
        <v>OKC</v>
      </c>
      <c r="L2575" s="95">
        <v>27</v>
      </c>
      <c r="M2575" s="95">
        <f>COUNTIF($D$3:K2575,K2575)</f>
        <v>161</v>
      </c>
    </row>
    <row r="2576" spans="1:13" x14ac:dyDescent="0.25">
      <c r="A2576" s="95">
        <f t="shared" si="168"/>
        <v>2574</v>
      </c>
      <c r="B2576" s="95">
        <f>COUNTIF($D$3:K2576,D2576)</f>
        <v>161</v>
      </c>
      <c r="C2576" s="95">
        <v>25</v>
      </c>
      <c r="D2576" s="95" t="str">
        <f t="shared" si="169"/>
        <v>CHC</v>
      </c>
      <c r="E2576" s="95">
        <f t="shared" si="166"/>
        <v>0</v>
      </c>
      <c r="F2576" s="95" t="str" cm="1">
        <f t="array" ref="F2576">_xlfn.IFS(G2576&gt;H2576,"W",G2576&lt;H2576,"L",G2576=H2576,"---")</f>
        <v>L</v>
      </c>
      <c r="G2576" s="165">
        <v>1</v>
      </c>
      <c r="H2576" s="165">
        <v>3</v>
      </c>
      <c r="I2576" s="95" t="str" cm="1">
        <f t="array" ref="I2576">_xlfn.IFS(H2576&gt;G2576,"W",H2576&lt;G2576,"L",H2576=G2576,"---")</f>
        <v>W</v>
      </c>
      <c r="J2576" s="95">
        <f t="shared" si="167"/>
        <v>1</v>
      </c>
      <c r="K2576" s="95" t="str">
        <f t="shared" si="170"/>
        <v>COL</v>
      </c>
      <c r="L2576" s="95">
        <v>28</v>
      </c>
      <c r="M2576" s="95">
        <f>COUNTIF($D$3:K2576,K2576)</f>
        <v>161</v>
      </c>
    </row>
    <row r="2577" spans="1:13" x14ac:dyDescent="0.25">
      <c r="A2577" s="95">
        <f t="shared" si="168"/>
        <v>2575</v>
      </c>
      <c r="B2577" s="95">
        <f>COUNTIF($D$3:K2577,D2577)</f>
        <v>161</v>
      </c>
      <c r="C2577" s="95">
        <v>32</v>
      </c>
      <c r="D2577" s="95" t="str">
        <f t="shared" si="169"/>
        <v>SFN</v>
      </c>
      <c r="E2577" s="95">
        <f t="shared" si="166"/>
        <v>0</v>
      </c>
      <c r="F2577" s="95" t="str" cm="1">
        <f t="array" ref="F2577">_xlfn.IFS(G2577&gt;H2577,"W",G2577&lt;H2577,"L",G2577=H2577,"---")</f>
        <v>L</v>
      </c>
      <c r="G2577" s="165">
        <v>8</v>
      </c>
      <c r="H2577" s="165">
        <v>11</v>
      </c>
      <c r="I2577" s="95" t="str" cm="1">
        <f t="array" ref="I2577">_xlfn.IFS(H2577&gt;G2577,"W",H2577&lt;G2577,"L",H2577=G2577,"---")</f>
        <v>W</v>
      </c>
      <c r="J2577" s="95">
        <f t="shared" si="167"/>
        <v>1</v>
      </c>
      <c r="K2577" s="95" t="str">
        <f t="shared" si="170"/>
        <v>LAP</v>
      </c>
      <c r="L2577" s="95">
        <v>29</v>
      </c>
      <c r="M2577" s="95">
        <f>COUNTIF($D$3:K2577,K2577)</f>
        <v>161</v>
      </c>
    </row>
    <row r="2578" spans="1:13" x14ac:dyDescent="0.25">
      <c r="A2578" s="95">
        <f t="shared" si="168"/>
        <v>2576</v>
      </c>
      <c r="B2578" s="95">
        <f>COUNTIF($D$3:K2578,D2578)</f>
        <v>161</v>
      </c>
      <c r="C2578" s="95">
        <v>30</v>
      </c>
      <c r="D2578" s="95" t="str">
        <f t="shared" si="169"/>
        <v>PHX</v>
      </c>
      <c r="E2578" s="95">
        <f t="shared" si="166"/>
        <v>0</v>
      </c>
      <c r="F2578" s="95" t="str" cm="1">
        <f t="array" ref="F2578">_xlfn.IFS(G2578&gt;H2578,"W",G2578&lt;H2578,"L",G2578=H2578,"---")</f>
        <v>L</v>
      </c>
      <c r="G2578" s="165">
        <v>5</v>
      </c>
      <c r="H2578" s="165">
        <v>6</v>
      </c>
      <c r="I2578" s="95" t="str" cm="1">
        <f t="array" ref="I2578">_xlfn.IFS(H2578&gt;G2578,"W",H2578&lt;G2578,"L",H2578=G2578,"---")</f>
        <v>W</v>
      </c>
      <c r="J2578" s="95">
        <f t="shared" si="167"/>
        <v>1</v>
      </c>
      <c r="K2578" s="95" t="str">
        <f t="shared" si="170"/>
        <v>SDT</v>
      </c>
      <c r="L2578" s="95">
        <v>31</v>
      </c>
      <c r="M2578" s="95">
        <f>COUNTIF($D$3:K2578,K2578)</f>
        <v>161</v>
      </c>
    </row>
    <row r="2579" spans="1:13" x14ac:dyDescent="0.25">
      <c r="A2579" s="95">
        <f t="shared" si="168"/>
        <v>2577</v>
      </c>
      <c r="B2579" s="95">
        <f>COUNTIF($D$3:K2579,D2579)</f>
        <v>162</v>
      </c>
      <c r="C2579" s="95">
        <v>2</v>
      </c>
      <c r="D2579" s="95" t="str">
        <f t="shared" si="169"/>
        <v>BOS</v>
      </c>
      <c r="E2579" s="95">
        <f t="shared" si="166"/>
        <v>1</v>
      </c>
      <c r="F2579" s="95" t="str" cm="1">
        <f t="array" ref="F2579">_xlfn.IFS(G2579&gt;H2579,"W",G2579&lt;H2579,"L",G2579=H2579,"---")</f>
        <v>W</v>
      </c>
      <c r="G2579" s="165">
        <v>3</v>
      </c>
      <c r="H2579" s="165">
        <v>2</v>
      </c>
      <c r="I2579" s="95" t="str" cm="1">
        <f t="array" ref="I2579">_xlfn.IFS(H2579&gt;G2579,"W",H2579&lt;G2579,"L",H2579=G2579,"---")</f>
        <v>L</v>
      </c>
      <c r="J2579" s="95">
        <f t="shared" si="167"/>
        <v>0</v>
      </c>
      <c r="K2579" s="95" t="str">
        <f t="shared" si="170"/>
        <v>BAL</v>
      </c>
      <c r="L2579" s="95">
        <v>3</v>
      </c>
      <c r="M2579" s="95">
        <f>COUNTIF($D$3:K2579,K2579)</f>
        <v>162</v>
      </c>
    </row>
    <row r="2580" spans="1:13" x14ac:dyDescent="0.25">
      <c r="A2580" s="95">
        <f t="shared" si="168"/>
        <v>2578</v>
      </c>
      <c r="B2580" s="95">
        <f>COUNTIF($D$3:K2580,D2580)</f>
        <v>162</v>
      </c>
      <c r="C2580" s="95">
        <v>1</v>
      </c>
      <c r="D2580" s="95" t="str">
        <f t="shared" si="169"/>
        <v>NYS</v>
      </c>
      <c r="E2580" s="95">
        <f t="shared" si="166"/>
        <v>1</v>
      </c>
      <c r="F2580" s="95" t="str" cm="1">
        <f t="array" ref="F2580">_xlfn.IFS(G2580&gt;H2580,"W",G2580&lt;H2580,"L",G2580=H2580,"---")</f>
        <v>W</v>
      </c>
      <c r="G2580" s="165">
        <v>7</v>
      </c>
      <c r="H2580" s="165">
        <v>2</v>
      </c>
      <c r="I2580" s="95" t="str" cm="1">
        <f t="array" ref="I2580">_xlfn.IFS(H2580&gt;G2580,"W",H2580&lt;G2580,"L",H2580=G2580,"---")</f>
        <v>L</v>
      </c>
      <c r="J2580" s="95">
        <f t="shared" si="167"/>
        <v>0</v>
      </c>
      <c r="K2580" s="95" t="str">
        <f t="shared" si="170"/>
        <v>CLE</v>
      </c>
      <c r="L2580" s="95">
        <v>4</v>
      </c>
      <c r="M2580" s="95">
        <f>COUNTIF($D$3:K2580,K2580)</f>
        <v>162</v>
      </c>
    </row>
    <row r="2581" spans="1:13" x14ac:dyDescent="0.25">
      <c r="A2581" s="95">
        <f t="shared" si="168"/>
        <v>2579</v>
      </c>
      <c r="B2581" s="95">
        <f>COUNTIF($D$3:K2581,D2581)</f>
        <v>162</v>
      </c>
      <c r="C2581" s="95">
        <v>8</v>
      </c>
      <c r="D2581" s="95" t="str">
        <f t="shared" si="169"/>
        <v>MIL</v>
      </c>
      <c r="E2581" s="95">
        <f t="shared" si="166"/>
        <v>0</v>
      </c>
      <c r="F2581" s="95" t="str" cm="1">
        <f t="array" ref="F2581">_xlfn.IFS(G2581&gt;H2581,"W",G2581&lt;H2581,"L",G2581=H2581,"---")</f>
        <v>L</v>
      </c>
      <c r="G2581" s="165">
        <v>4</v>
      </c>
      <c r="H2581" s="165">
        <v>5</v>
      </c>
      <c r="I2581" s="95" t="str" cm="1">
        <f t="array" ref="I2581">_xlfn.IFS(H2581&gt;G2581,"W",H2581&lt;G2581,"L",H2581=G2581,"---")</f>
        <v>W</v>
      </c>
      <c r="J2581" s="95">
        <f t="shared" si="167"/>
        <v>1</v>
      </c>
      <c r="K2581" s="95" t="str">
        <f t="shared" si="170"/>
        <v>DET</v>
      </c>
      <c r="L2581" s="95">
        <v>5</v>
      </c>
      <c r="M2581" s="95">
        <f>COUNTIF($D$3:K2581,K2581)</f>
        <v>162</v>
      </c>
    </row>
    <row r="2582" spans="1:13" x14ac:dyDescent="0.25">
      <c r="A2582" s="95">
        <f t="shared" si="168"/>
        <v>2580</v>
      </c>
      <c r="B2582" s="95">
        <f>COUNTIF($D$3:K2582,D2582)</f>
        <v>162</v>
      </c>
      <c r="C2582" s="95">
        <v>7</v>
      </c>
      <c r="D2582" s="95" t="str">
        <f t="shared" si="169"/>
        <v>IND</v>
      </c>
      <c r="E2582" s="95">
        <f t="shared" si="166"/>
        <v>0</v>
      </c>
      <c r="F2582" s="95" t="str" cm="1">
        <f t="array" ref="F2582">_xlfn.IFS(G2582&gt;H2582,"W",G2582&lt;H2582,"L",G2582=H2582,"---")</f>
        <v>L</v>
      </c>
      <c r="G2582" s="165">
        <v>3</v>
      </c>
      <c r="H2582" s="165">
        <v>4</v>
      </c>
      <c r="I2582" s="95" t="str" cm="1">
        <f t="array" ref="I2582">_xlfn.IFS(H2582&gt;G2582,"W",H2582&lt;G2582,"L",H2582=G2582,"---")</f>
        <v>W</v>
      </c>
      <c r="J2582" s="95">
        <f t="shared" si="167"/>
        <v>1</v>
      </c>
      <c r="K2582" s="95" t="str">
        <f t="shared" si="170"/>
        <v>ORL</v>
      </c>
      <c r="L2582" s="95">
        <v>6</v>
      </c>
      <c r="M2582" s="95">
        <f>COUNTIF($D$3:K2582,K2582)</f>
        <v>162</v>
      </c>
    </row>
    <row r="2583" spans="1:13" x14ac:dyDescent="0.25">
      <c r="A2583" s="95">
        <f t="shared" si="168"/>
        <v>2581</v>
      </c>
      <c r="B2583" s="95">
        <f>COUNTIF($D$3:K2583,D2583)</f>
        <v>162</v>
      </c>
      <c r="C2583" s="95">
        <v>12</v>
      </c>
      <c r="D2583" s="95" t="str">
        <f t="shared" si="169"/>
        <v>CHR</v>
      </c>
      <c r="E2583" s="95">
        <f t="shared" si="166"/>
        <v>0</v>
      </c>
      <c r="F2583" s="95" t="str" cm="1">
        <f t="array" ref="F2583">_xlfn.IFS(G2583&gt;H2583,"W",G2583&lt;H2583,"L",G2583=H2583,"---")</f>
        <v>L</v>
      </c>
      <c r="G2583" s="165">
        <v>0</v>
      </c>
      <c r="H2583" s="165">
        <v>8</v>
      </c>
      <c r="I2583" s="95" t="str" cm="1">
        <f t="array" ref="I2583">_xlfn.IFS(H2583&gt;G2583,"W",H2583&lt;G2583,"L",H2583=G2583,"---")</f>
        <v>W</v>
      </c>
      <c r="J2583" s="95">
        <f t="shared" si="167"/>
        <v>1</v>
      </c>
      <c r="K2583" s="95" t="str">
        <f t="shared" si="170"/>
        <v>SEA</v>
      </c>
      <c r="L2583" s="95">
        <v>9</v>
      </c>
      <c r="M2583" s="95">
        <f>COUNTIF($D$3:K2583,K2583)</f>
        <v>162</v>
      </c>
    </row>
    <row r="2584" spans="1:13" x14ac:dyDescent="0.25">
      <c r="A2584" s="95">
        <f t="shared" si="168"/>
        <v>2582</v>
      </c>
      <c r="B2584" s="95">
        <f>COUNTIF($D$3:K2584,D2584)</f>
        <v>162</v>
      </c>
      <c r="C2584" s="95">
        <v>11</v>
      </c>
      <c r="D2584" s="95" t="str">
        <f t="shared" si="169"/>
        <v>LAA</v>
      </c>
      <c r="E2584" s="95">
        <f t="shared" si="166"/>
        <v>1</v>
      </c>
      <c r="F2584" s="95" t="str" cm="1">
        <f t="array" ref="F2584">_xlfn.IFS(G2584&gt;H2584,"W",G2584&lt;H2584,"L",G2584=H2584,"---")</f>
        <v>W</v>
      </c>
      <c r="G2584" s="165">
        <v>6</v>
      </c>
      <c r="H2584" s="165">
        <v>2</v>
      </c>
      <c r="I2584" s="95" t="str" cm="1">
        <f t="array" ref="I2584">_xlfn.IFS(H2584&gt;G2584,"W",H2584&lt;G2584,"L",H2584=G2584,"---")</f>
        <v>L</v>
      </c>
      <c r="J2584" s="95">
        <f t="shared" si="167"/>
        <v>0</v>
      </c>
      <c r="K2584" s="95" t="str">
        <f t="shared" si="170"/>
        <v>OAK</v>
      </c>
      <c r="L2584" s="95">
        <v>10</v>
      </c>
      <c r="M2584" s="95">
        <f>COUNTIF($D$3:K2584,K2584)</f>
        <v>162</v>
      </c>
    </row>
    <row r="2585" spans="1:13" x14ac:dyDescent="0.25">
      <c r="A2585" s="95">
        <f t="shared" si="168"/>
        <v>2583</v>
      </c>
      <c r="B2585" s="95">
        <f>COUNTIF($D$3:K2585,D2585)</f>
        <v>162</v>
      </c>
      <c r="C2585" s="95">
        <v>15</v>
      </c>
      <c r="D2585" s="95" t="str">
        <f t="shared" si="169"/>
        <v>DAL</v>
      </c>
      <c r="E2585" s="95">
        <f t="shared" si="166"/>
        <v>1</v>
      </c>
      <c r="F2585" s="95" t="str" cm="1">
        <f t="array" ref="F2585">_xlfn.IFS(G2585&gt;H2585,"W",G2585&lt;H2585,"L",G2585=H2585,"---")</f>
        <v>W</v>
      </c>
      <c r="G2585" s="165">
        <v>10</v>
      </c>
      <c r="H2585" s="165">
        <v>2</v>
      </c>
      <c r="I2585" s="95" t="str" cm="1">
        <f t="array" ref="I2585">_xlfn.IFS(H2585&gt;G2585,"W",H2585&lt;G2585,"L",H2585=G2585,"---")</f>
        <v>L</v>
      </c>
      <c r="J2585" s="95">
        <f t="shared" si="167"/>
        <v>0</v>
      </c>
      <c r="K2585" s="95" t="str">
        <f t="shared" si="170"/>
        <v>MIN</v>
      </c>
      <c r="L2585" s="95">
        <v>14</v>
      </c>
      <c r="M2585" s="95">
        <f>COUNTIF($D$3:K2585,K2585)</f>
        <v>162</v>
      </c>
    </row>
    <row r="2586" spans="1:13" x14ac:dyDescent="0.25">
      <c r="A2586" s="95">
        <f t="shared" si="168"/>
        <v>2584</v>
      </c>
      <c r="B2586" s="95">
        <f>COUNTIF($D$3:K2586,D2586)</f>
        <v>162</v>
      </c>
      <c r="C2586" s="95">
        <v>13</v>
      </c>
      <c r="D2586" s="95" t="str">
        <f t="shared" si="169"/>
        <v>KCM</v>
      </c>
      <c r="E2586" s="95">
        <f t="shared" ref="E2586:E2594" si="171">IF(F2586="W",1,0)</f>
        <v>0</v>
      </c>
      <c r="F2586" s="95" t="str" cm="1">
        <f t="array" ref="F2586">_xlfn.IFS(G2586&gt;H2586,"W",G2586&lt;H2586,"L",G2586=H2586,"---")</f>
        <v>L</v>
      </c>
      <c r="G2586" s="165">
        <v>4</v>
      </c>
      <c r="H2586" s="165">
        <v>9</v>
      </c>
      <c r="I2586" s="95" t="str" cm="1">
        <f t="array" ref="I2586">_xlfn.IFS(H2586&gt;G2586,"W",H2586&lt;G2586,"L",H2586=G2586,"---")</f>
        <v>W</v>
      </c>
      <c r="J2586" s="95">
        <f t="shared" ref="J2586:J2594" si="172">IF(I2586="W",1,0)</f>
        <v>1</v>
      </c>
      <c r="K2586" s="95" t="str">
        <f t="shared" si="170"/>
        <v>HOU</v>
      </c>
      <c r="L2586" s="95">
        <v>16</v>
      </c>
      <c r="M2586" s="95">
        <f>COUNTIF($D$3:K2586,K2586)</f>
        <v>162</v>
      </c>
    </row>
    <row r="2587" spans="1:13" x14ac:dyDescent="0.25">
      <c r="A2587" s="95">
        <f t="shared" si="168"/>
        <v>2585</v>
      </c>
      <c r="B2587" s="95">
        <f>COUNTIF($D$3:K2587,D2587)</f>
        <v>162</v>
      </c>
      <c r="C2587" s="95">
        <v>20</v>
      </c>
      <c r="D2587" s="95" t="str">
        <f t="shared" si="169"/>
        <v>WAS</v>
      </c>
      <c r="E2587" s="95">
        <f t="shared" si="171"/>
        <v>0</v>
      </c>
      <c r="F2587" s="95" t="str" cm="1">
        <f t="array" ref="F2587">_xlfn.IFS(G2587&gt;H2587,"W",G2587&lt;H2587,"L",G2587=H2587,"---")</f>
        <v>L</v>
      </c>
      <c r="G2587" s="165">
        <v>4</v>
      </c>
      <c r="H2587" s="165">
        <v>9</v>
      </c>
      <c r="I2587" s="95" t="str" cm="1">
        <f t="array" ref="I2587">_xlfn.IFS(H2587&gt;G2587,"W",H2587&lt;G2587,"L",H2587=G2587,"---")</f>
        <v>W</v>
      </c>
      <c r="J2587" s="95">
        <f t="shared" si="172"/>
        <v>1</v>
      </c>
      <c r="K2587" s="95" t="str">
        <f t="shared" si="170"/>
        <v>NYC</v>
      </c>
      <c r="L2587" s="95">
        <v>17</v>
      </c>
      <c r="M2587" s="95">
        <f>COUNTIF($D$3:K2587,K2587)</f>
        <v>162</v>
      </c>
    </row>
    <row r="2588" spans="1:13" x14ac:dyDescent="0.25">
      <c r="A2588" s="95">
        <f t="shared" si="168"/>
        <v>2586</v>
      </c>
      <c r="B2588" s="95">
        <f>COUNTIF($D$3:K2588,D2588)</f>
        <v>162</v>
      </c>
      <c r="C2588" s="95">
        <v>19</v>
      </c>
      <c r="D2588" s="95" t="str">
        <f t="shared" si="169"/>
        <v>BKN</v>
      </c>
      <c r="E2588" s="95">
        <f t="shared" si="171"/>
        <v>1</v>
      </c>
      <c r="F2588" s="95" t="str" cm="1">
        <f t="array" ref="F2588">_xlfn.IFS(G2588&gt;H2588,"W",G2588&lt;H2588,"L",G2588=H2588,"---")</f>
        <v>W</v>
      </c>
      <c r="G2588" s="165">
        <v>7</v>
      </c>
      <c r="H2588" s="165">
        <v>2</v>
      </c>
      <c r="I2588" s="95" t="str" cm="1">
        <f t="array" ref="I2588">_xlfn.IFS(H2588&gt;G2588,"W",H2588&lt;G2588,"L",H2588=G2588,"---")</f>
        <v>L</v>
      </c>
      <c r="J2588" s="95">
        <f t="shared" si="172"/>
        <v>0</v>
      </c>
      <c r="K2588" s="95" t="str">
        <f t="shared" si="170"/>
        <v>PHI</v>
      </c>
      <c r="L2588" s="95">
        <v>18</v>
      </c>
      <c r="M2588" s="95">
        <f>COUNTIF($D$3:K2588,K2588)</f>
        <v>162</v>
      </c>
    </row>
    <row r="2589" spans="1:13" x14ac:dyDescent="0.25">
      <c r="A2589" s="95">
        <f t="shared" si="168"/>
        <v>2587</v>
      </c>
      <c r="B2589" s="95">
        <f>COUNTIF($D$3:K2589,D2589)</f>
        <v>162</v>
      </c>
      <c r="C2589" s="95">
        <v>22</v>
      </c>
      <c r="D2589" s="95" t="str">
        <f t="shared" si="169"/>
        <v>ATL</v>
      </c>
      <c r="E2589" s="95">
        <f t="shared" si="171"/>
        <v>0</v>
      </c>
      <c r="F2589" s="95" t="str" cm="1">
        <f t="array" ref="F2589">_xlfn.IFS(G2589&gt;H2589,"W",G2589&lt;H2589,"L",G2589=H2589,"---")</f>
        <v>L</v>
      </c>
      <c r="G2589" s="165">
        <v>2</v>
      </c>
      <c r="H2589" s="165">
        <v>4</v>
      </c>
      <c r="I2589" s="95" t="str" cm="1">
        <f t="array" ref="I2589">_xlfn.IFS(H2589&gt;G2589,"W",H2589&lt;G2589,"L",H2589=G2589,"---")</f>
        <v>W</v>
      </c>
      <c r="J2589" s="95">
        <f t="shared" si="172"/>
        <v>1</v>
      </c>
      <c r="K2589" s="95" t="str">
        <f t="shared" si="170"/>
        <v>MIA</v>
      </c>
      <c r="L2589" s="95">
        <v>23</v>
      </c>
      <c r="M2589" s="95">
        <f>COUNTIF($D$3:K2589,K2589)</f>
        <v>162</v>
      </c>
    </row>
    <row r="2590" spans="1:13" x14ac:dyDescent="0.25">
      <c r="A2590" s="95">
        <f t="shared" si="168"/>
        <v>2588</v>
      </c>
      <c r="B2590" s="95">
        <f>COUNTIF($D$3:K2590,D2590)</f>
        <v>162</v>
      </c>
      <c r="C2590" s="95">
        <v>21</v>
      </c>
      <c r="D2590" s="95" t="str">
        <f t="shared" si="169"/>
        <v>PIT</v>
      </c>
      <c r="E2590" s="95">
        <f t="shared" si="171"/>
        <v>1</v>
      </c>
      <c r="F2590" s="95" t="str" cm="1">
        <f t="array" ref="F2590">_xlfn.IFS(G2590&gt;H2590,"W",G2590&lt;H2590,"L",G2590=H2590,"---")</f>
        <v>W</v>
      </c>
      <c r="G2590" s="165">
        <v>3</v>
      </c>
      <c r="H2590" s="165">
        <v>2</v>
      </c>
      <c r="I2590" s="95" t="str" cm="1">
        <f t="array" ref="I2590">_xlfn.IFS(H2590&gt;G2590,"W",H2590&lt;G2590,"L",H2590=G2590,"---")</f>
        <v>L</v>
      </c>
      <c r="J2590" s="95">
        <f t="shared" si="172"/>
        <v>0</v>
      </c>
      <c r="K2590" s="95" t="str">
        <f t="shared" si="170"/>
        <v>CIN</v>
      </c>
      <c r="L2590" s="95">
        <v>24</v>
      </c>
      <c r="M2590" s="95">
        <f>COUNTIF($D$3:K2590,K2590)</f>
        <v>162</v>
      </c>
    </row>
    <row r="2591" spans="1:13" x14ac:dyDescent="0.25">
      <c r="A2591" s="95">
        <f t="shared" si="168"/>
        <v>2589</v>
      </c>
      <c r="B2591" s="95">
        <f>COUNTIF($D$3:K2591,D2591)</f>
        <v>162</v>
      </c>
      <c r="C2591" s="95">
        <v>26</v>
      </c>
      <c r="D2591" s="95" t="str">
        <f t="shared" si="169"/>
        <v>STL</v>
      </c>
      <c r="E2591" s="95">
        <f t="shared" si="171"/>
        <v>1</v>
      </c>
      <c r="F2591" s="95" t="str" cm="1">
        <f t="array" ref="F2591">_xlfn.IFS(G2591&gt;H2591,"W",G2591&lt;H2591,"L",G2591=H2591,"---")</f>
        <v>W</v>
      </c>
      <c r="G2591" s="165">
        <v>8</v>
      </c>
      <c r="H2591" s="165">
        <v>6</v>
      </c>
      <c r="I2591" s="95" t="str" cm="1">
        <f t="array" ref="I2591">_xlfn.IFS(H2591&gt;G2591,"W",H2591&lt;G2591,"L",H2591=G2591,"---")</f>
        <v>L</v>
      </c>
      <c r="J2591" s="95">
        <f t="shared" si="172"/>
        <v>0</v>
      </c>
      <c r="K2591" s="95" t="str">
        <f t="shared" si="170"/>
        <v>OKC</v>
      </c>
      <c r="L2591" s="95">
        <v>27</v>
      </c>
      <c r="M2591" s="95">
        <f>COUNTIF($D$3:K2591,K2591)</f>
        <v>162</v>
      </c>
    </row>
    <row r="2592" spans="1:13" x14ac:dyDescent="0.25">
      <c r="A2592" s="95">
        <f t="shared" si="168"/>
        <v>2590</v>
      </c>
      <c r="B2592" s="95">
        <f>COUNTIF($D$3:K2592,D2592)</f>
        <v>162</v>
      </c>
      <c r="C2592" s="95">
        <v>25</v>
      </c>
      <c r="D2592" s="95" t="str">
        <f t="shared" si="169"/>
        <v>CHC</v>
      </c>
      <c r="E2592" s="95">
        <f t="shared" si="171"/>
        <v>0</v>
      </c>
      <c r="F2592" s="95" t="str" cm="1">
        <f t="array" ref="F2592">_xlfn.IFS(G2592&gt;H2592,"W",G2592&lt;H2592,"L",G2592=H2592,"---")</f>
        <v>L</v>
      </c>
      <c r="G2592" s="165">
        <v>1</v>
      </c>
      <c r="H2592" s="165">
        <v>4</v>
      </c>
      <c r="I2592" s="95" t="str" cm="1">
        <f t="array" ref="I2592">_xlfn.IFS(H2592&gt;G2592,"W",H2592&lt;G2592,"L",H2592=G2592,"---")</f>
        <v>W</v>
      </c>
      <c r="J2592" s="95">
        <f t="shared" si="172"/>
        <v>1</v>
      </c>
      <c r="K2592" s="95" t="str">
        <f t="shared" si="170"/>
        <v>COL</v>
      </c>
      <c r="L2592" s="95">
        <v>28</v>
      </c>
      <c r="M2592" s="95">
        <f>COUNTIF($D$3:K2592,K2592)</f>
        <v>162</v>
      </c>
    </row>
    <row r="2593" spans="1:13" x14ac:dyDescent="0.25">
      <c r="A2593" s="95">
        <f t="shared" si="168"/>
        <v>2591</v>
      </c>
      <c r="B2593" s="95">
        <f>COUNTIF($D$3:K2593,D2593)</f>
        <v>162</v>
      </c>
      <c r="C2593" s="95">
        <v>32</v>
      </c>
      <c r="D2593" s="95" t="str">
        <f t="shared" si="169"/>
        <v>SFN</v>
      </c>
      <c r="E2593" s="95">
        <f t="shared" si="171"/>
        <v>0</v>
      </c>
      <c r="F2593" s="95" t="str" cm="1">
        <f t="array" ref="F2593">_xlfn.IFS(G2593&gt;H2593,"W",G2593&lt;H2593,"L",G2593=H2593,"---")</f>
        <v>L</v>
      </c>
      <c r="G2593" s="165">
        <v>3</v>
      </c>
      <c r="H2593" s="165">
        <v>6</v>
      </c>
      <c r="I2593" s="95" t="str" cm="1">
        <f t="array" ref="I2593">_xlfn.IFS(H2593&gt;G2593,"W",H2593&lt;G2593,"L",H2593=G2593,"---")</f>
        <v>W</v>
      </c>
      <c r="J2593" s="95">
        <f t="shared" si="172"/>
        <v>1</v>
      </c>
      <c r="K2593" s="95" t="str">
        <f t="shared" si="170"/>
        <v>LAP</v>
      </c>
      <c r="L2593" s="95">
        <v>29</v>
      </c>
      <c r="M2593" s="95">
        <f>COUNTIF($D$3:K2593,K2593)</f>
        <v>162</v>
      </c>
    </row>
    <row r="2594" spans="1:13" x14ac:dyDescent="0.25">
      <c r="A2594" s="95">
        <f t="shared" si="168"/>
        <v>2592</v>
      </c>
      <c r="B2594" s="95">
        <f>COUNTIF($D$3:K2594,D2594)</f>
        <v>162</v>
      </c>
      <c r="C2594" s="95">
        <v>30</v>
      </c>
      <c r="D2594" s="95" t="str">
        <f t="shared" si="169"/>
        <v>PHX</v>
      </c>
      <c r="E2594" s="95">
        <f t="shared" si="171"/>
        <v>1</v>
      </c>
      <c r="F2594" s="95" t="str" cm="1">
        <f t="array" ref="F2594">_xlfn.IFS(G2594&gt;H2594,"W",G2594&lt;H2594,"L",G2594=H2594,"---")</f>
        <v>W</v>
      </c>
      <c r="G2594" s="165">
        <v>8</v>
      </c>
      <c r="H2594" s="165">
        <v>1</v>
      </c>
      <c r="I2594" s="95" t="str" cm="1">
        <f t="array" ref="I2594">_xlfn.IFS(H2594&gt;G2594,"W",H2594&lt;G2594,"L",H2594=G2594,"---")</f>
        <v>L</v>
      </c>
      <c r="J2594" s="95">
        <f t="shared" si="172"/>
        <v>0</v>
      </c>
      <c r="K2594" s="95" t="str">
        <f t="shared" si="170"/>
        <v>SDT</v>
      </c>
      <c r="L2594" s="95">
        <v>31</v>
      </c>
      <c r="M2594" s="95">
        <f>COUNTIF($D$3:K2594,K2594)</f>
        <v>162</v>
      </c>
    </row>
    <row r="2595" spans="1:13" x14ac:dyDescent="0.25">
      <c r="A2595" s="96" t="s">
        <v>465</v>
      </c>
      <c r="B2595" s="96" t="s">
        <v>465</v>
      </c>
      <c r="C2595" s="96" t="s">
        <v>465</v>
      </c>
      <c r="D2595" s="96" t="s">
        <v>465</v>
      </c>
      <c r="E2595" s="96" t="s">
        <v>465</v>
      </c>
      <c r="F2595" s="96" t="s">
        <v>465</v>
      </c>
      <c r="G2595" s="96" t="s">
        <v>465</v>
      </c>
      <c r="H2595" s="96" t="s">
        <v>465</v>
      </c>
      <c r="I2595" s="96" t="s">
        <v>465</v>
      </c>
      <c r="J2595" s="96" t="s">
        <v>465</v>
      </c>
      <c r="K2595" s="96" t="s">
        <v>465</v>
      </c>
      <c r="L2595" s="96" t="s">
        <v>465</v>
      </c>
      <c r="M2595" s="96" t="s">
        <v>465</v>
      </c>
    </row>
  </sheetData>
  <autoFilter ref="A2:M2595" xr:uid="{B6BB74DC-C3CB-47FD-8A7E-8D2D5058292C}"/>
  <conditionalFormatting sqref="B3:B2594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K1:K1048576">
    <cfRule type="containsText" dxfId="20" priority="1" operator="containsText" text="CHC">
      <formula>NOT(ISERROR(SEARCH("CHC",D1)))</formula>
    </cfRule>
    <cfRule type="containsText" dxfId="19" priority="2" operator="containsText" text="CHR">
      <formula>NOT(ISERROR(SEARCH("CHR",D1)))</formula>
    </cfRule>
  </conditionalFormatting>
  <conditionalFormatting sqref="D3:D2594 K3:K2594">
    <cfRule type="containsText" dxfId="18" priority="5" operator="containsText" text="CHI">
      <formula>NOT(ISERROR(SEARCH("CHI",D3)))</formula>
    </cfRule>
  </conditionalFormatting>
  <conditionalFormatting sqref="F3:F2594 I3:I2594">
    <cfRule type="containsText" dxfId="17" priority="13" operator="containsText" text="L">
      <formula>NOT(ISERROR(SEARCH("L",F3)))</formula>
    </cfRule>
    <cfRule type="containsText" dxfId="16" priority="14" operator="containsText" text="W">
      <formula>NOT(ISERROR(SEARCH("W",F3)))</formula>
    </cfRule>
  </conditionalFormatting>
  <conditionalFormatting sqref="M3:M2594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O34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37:O67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3:P4 P29:P32 O3:O32 P22:P27 P6:P8 P10:P20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7749-D83C-4865-98F7-431E67558EFF}">
  <sheetPr>
    <tabColor theme="5"/>
  </sheetPr>
  <dimension ref="B2:FR162"/>
  <sheetViews>
    <sheetView tabSelected="1" topLeftCell="DP1" workbookViewId="0">
      <selection activeCell="FO13" sqref="FO13"/>
    </sheetView>
  </sheetViews>
  <sheetFormatPr defaultRowHeight="11.25" x14ac:dyDescent="0.2"/>
  <cols>
    <col min="1" max="1" width="2" style="97" bestFit="1" customWidth="1"/>
    <col min="2" max="2" width="3.5703125" style="97" bestFit="1" customWidth="1"/>
    <col min="3" max="3" width="4" style="97" bestFit="1" customWidth="1"/>
    <col min="4" max="4" width="2.42578125" style="97" bestFit="1" customWidth="1"/>
    <col min="5" max="166" width="4.7109375" style="97" customWidth="1"/>
    <col min="167" max="167" width="2.5703125" style="97" bestFit="1" customWidth="1"/>
    <col min="168" max="169" width="5.5703125" style="97" bestFit="1" customWidth="1"/>
    <col min="170" max="170" width="4.5703125" style="97" customWidth="1"/>
    <col min="171" max="171" width="4.5703125" style="97" bestFit="1" customWidth="1"/>
    <col min="172" max="172" width="8" style="97" bestFit="1" customWidth="1"/>
    <col min="173" max="173" width="6" style="97" bestFit="1" customWidth="1"/>
    <col min="174" max="174" width="4.5703125" style="97" bestFit="1" customWidth="1"/>
    <col min="175" max="16384" width="9.140625" style="97"/>
  </cols>
  <sheetData>
    <row r="2" spans="2:174" x14ac:dyDescent="0.2">
      <c r="B2" s="137" t="s">
        <v>476</v>
      </c>
      <c r="C2" s="138" t="s">
        <v>473</v>
      </c>
      <c r="D2" s="138"/>
      <c r="E2" s="137">
        <v>1</v>
      </c>
      <c r="F2" s="137">
        <v>2</v>
      </c>
      <c r="G2" s="137">
        <v>3</v>
      </c>
      <c r="H2" s="137">
        <v>4</v>
      </c>
      <c r="I2" s="137">
        <v>5</v>
      </c>
      <c r="J2" s="137">
        <v>6</v>
      </c>
      <c r="K2" s="137">
        <v>7</v>
      </c>
      <c r="L2" s="137">
        <v>8</v>
      </c>
      <c r="M2" s="137">
        <v>9</v>
      </c>
      <c r="N2" s="137">
        <v>10</v>
      </c>
      <c r="O2" s="137">
        <v>11</v>
      </c>
      <c r="P2" s="137">
        <v>12</v>
      </c>
      <c r="Q2" s="137">
        <v>13</v>
      </c>
      <c r="R2" s="137">
        <v>14</v>
      </c>
      <c r="S2" s="137">
        <v>15</v>
      </c>
      <c r="T2" s="137">
        <v>16</v>
      </c>
      <c r="U2" s="137">
        <v>17</v>
      </c>
      <c r="V2" s="137">
        <v>18</v>
      </c>
      <c r="W2" s="137">
        <v>19</v>
      </c>
      <c r="X2" s="137">
        <v>20</v>
      </c>
      <c r="Y2" s="137">
        <v>21</v>
      </c>
      <c r="Z2" s="137">
        <v>22</v>
      </c>
      <c r="AA2" s="137">
        <v>23</v>
      </c>
      <c r="AB2" s="137">
        <v>24</v>
      </c>
      <c r="AC2" s="137">
        <v>25</v>
      </c>
      <c r="AD2" s="137">
        <v>26</v>
      </c>
      <c r="AE2" s="137">
        <v>27</v>
      </c>
      <c r="AF2" s="137">
        <v>28</v>
      </c>
      <c r="AG2" s="137">
        <v>29</v>
      </c>
      <c r="AH2" s="137">
        <v>30</v>
      </c>
      <c r="AI2" s="137">
        <v>31</v>
      </c>
      <c r="AJ2" s="137">
        <v>32</v>
      </c>
      <c r="AK2" s="137">
        <v>33</v>
      </c>
      <c r="AL2" s="137">
        <v>34</v>
      </c>
      <c r="AM2" s="137">
        <v>35</v>
      </c>
      <c r="AN2" s="137">
        <v>36</v>
      </c>
      <c r="AO2" s="137">
        <v>37</v>
      </c>
      <c r="AP2" s="137">
        <v>38</v>
      </c>
      <c r="AQ2" s="137">
        <v>39</v>
      </c>
      <c r="AR2" s="137">
        <v>40</v>
      </c>
      <c r="AS2" s="137">
        <v>41</v>
      </c>
      <c r="AT2" s="137">
        <v>42</v>
      </c>
      <c r="AU2" s="137">
        <v>43</v>
      </c>
      <c r="AV2" s="137">
        <v>44</v>
      </c>
      <c r="AW2" s="137">
        <v>45</v>
      </c>
      <c r="AX2" s="137">
        <v>46</v>
      </c>
      <c r="AY2" s="137">
        <v>47</v>
      </c>
      <c r="AZ2" s="137">
        <v>48</v>
      </c>
      <c r="BA2" s="137">
        <v>49</v>
      </c>
      <c r="BB2" s="137">
        <v>50</v>
      </c>
      <c r="BC2" s="137">
        <v>51</v>
      </c>
      <c r="BD2" s="137">
        <v>52</v>
      </c>
      <c r="BE2" s="137">
        <v>53</v>
      </c>
      <c r="BF2" s="137">
        <v>54</v>
      </c>
      <c r="BG2" s="137">
        <v>55</v>
      </c>
      <c r="BH2" s="137">
        <v>56</v>
      </c>
      <c r="BI2" s="137">
        <v>57</v>
      </c>
      <c r="BJ2" s="137">
        <v>58</v>
      </c>
      <c r="BK2" s="137">
        <v>59</v>
      </c>
      <c r="BL2" s="137">
        <v>60</v>
      </c>
      <c r="BM2" s="137">
        <v>61</v>
      </c>
      <c r="BN2" s="137">
        <v>62</v>
      </c>
      <c r="BO2" s="137">
        <v>63</v>
      </c>
      <c r="BP2" s="137">
        <v>64</v>
      </c>
      <c r="BQ2" s="137">
        <v>65</v>
      </c>
      <c r="BR2" s="137">
        <v>66</v>
      </c>
      <c r="BS2" s="137">
        <v>67</v>
      </c>
      <c r="BT2" s="137">
        <v>68</v>
      </c>
      <c r="BU2" s="137">
        <v>69</v>
      </c>
      <c r="BV2" s="137">
        <v>70</v>
      </c>
      <c r="BW2" s="137">
        <v>71</v>
      </c>
      <c r="BX2" s="137">
        <v>72</v>
      </c>
      <c r="BY2" s="137">
        <v>73</v>
      </c>
      <c r="BZ2" s="137">
        <v>74</v>
      </c>
      <c r="CA2" s="137">
        <v>75</v>
      </c>
      <c r="CB2" s="137">
        <v>76</v>
      </c>
      <c r="CC2" s="137">
        <v>77</v>
      </c>
      <c r="CD2" s="137">
        <v>78</v>
      </c>
      <c r="CE2" s="137">
        <v>79</v>
      </c>
      <c r="CF2" s="137">
        <v>80</v>
      </c>
      <c r="CG2" s="137">
        <v>81</v>
      </c>
      <c r="CH2" s="137">
        <v>82</v>
      </c>
      <c r="CI2" s="137">
        <v>83</v>
      </c>
      <c r="CJ2" s="137">
        <v>84</v>
      </c>
      <c r="CK2" s="137">
        <v>85</v>
      </c>
      <c r="CL2" s="137">
        <v>86</v>
      </c>
      <c r="CM2" s="137">
        <v>87</v>
      </c>
      <c r="CN2" s="137">
        <v>88</v>
      </c>
      <c r="CO2" s="137">
        <v>89</v>
      </c>
      <c r="CP2" s="137">
        <v>90</v>
      </c>
      <c r="CQ2" s="137">
        <v>91</v>
      </c>
      <c r="CR2" s="137">
        <v>92</v>
      </c>
      <c r="CS2" s="137">
        <v>93</v>
      </c>
      <c r="CT2" s="137">
        <v>94</v>
      </c>
      <c r="CU2" s="137">
        <v>95</v>
      </c>
      <c r="CV2" s="137">
        <v>96</v>
      </c>
      <c r="CW2" s="137">
        <v>97</v>
      </c>
      <c r="CX2" s="137">
        <v>98</v>
      </c>
      <c r="CY2" s="137">
        <v>99</v>
      </c>
      <c r="CZ2" s="137">
        <v>100</v>
      </c>
      <c r="DA2" s="137">
        <v>101</v>
      </c>
      <c r="DB2" s="137">
        <v>102</v>
      </c>
      <c r="DC2" s="137">
        <v>103</v>
      </c>
      <c r="DD2" s="137">
        <v>104</v>
      </c>
      <c r="DE2" s="137">
        <v>105</v>
      </c>
      <c r="DF2" s="137">
        <v>106</v>
      </c>
      <c r="DG2" s="137">
        <v>107</v>
      </c>
      <c r="DH2" s="137">
        <v>108</v>
      </c>
      <c r="DI2" s="137">
        <v>109</v>
      </c>
      <c r="DJ2" s="137">
        <v>110</v>
      </c>
      <c r="DK2" s="137">
        <v>111</v>
      </c>
      <c r="DL2" s="137">
        <v>112</v>
      </c>
      <c r="DM2" s="137">
        <v>113</v>
      </c>
      <c r="DN2" s="137">
        <v>114</v>
      </c>
      <c r="DO2" s="137">
        <v>115</v>
      </c>
      <c r="DP2" s="137">
        <v>116</v>
      </c>
      <c r="DQ2" s="137">
        <v>117</v>
      </c>
      <c r="DR2" s="137">
        <v>118</v>
      </c>
      <c r="DS2" s="137">
        <v>119</v>
      </c>
      <c r="DT2" s="137">
        <v>120</v>
      </c>
      <c r="DU2" s="137">
        <v>121</v>
      </c>
      <c r="DV2" s="137">
        <v>122</v>
      </c>
      <c r="DW2" s="137">
        <v>123</v>
      </c>
      <c r="DX2" s="137">
        <v>124</v>
      </c>
      <c r="DY2" s="137">
        <v>125</v>
      </c>
      <c r="DZ2" s="137">
        <v>126</v>
      </c>
      <c r="EA2" s="137">
        <v>127</v>
      </c>
      <c r="EB2" s="137">
        <v>128</v>
      </c>
      <c r="EC2" s="137">
        <v>129</v>
      </c>
      <c r="ED2" s="137">
        <v>130</v>
      </c>
      <c r="EE2" s="137">
        <v>131</v>
      </c>
      <c r="EF2" s="137">
        <v>132</v>
      </c>
      <c r="EG2" s="137">
        <v>133</v>
      </c>
      <c r="EH2" s="137">
        <v>134</v>
      </c>
      <c r="EI2" s="137">
        <v>135</v>
      </c>
      <c r="EJ2" s="137">
        <v>136</v>
      </c>
      <c r="EK2" s="137">
        <v>137</v>
      </c>
      <c r="EL2" s="137">
        <v>138</v>
      </c>
      <c r="EM2" s="137">
        <v>139</v>
      </c>
      <c r="EN2" s="137">
        <v>140</v>
      </c>
      <c r="EO2" s="137">
        <v>141</v>
      </c>
      <c r="EP2" s="137">
        <v>142</v>
      </c>
      <c r="EQ2" s="137">
        <v>143</v>
      </c>
      <c r="ER2" s="137">
        <v>144</v>
      </c>
      <c r="ES2" s="137">
        <v>145</v>
      </c>
      <c r="ET2" s="137">
        <v>146</v>
      </c>
      <c r="EU2" s="137">
        <v>147</v>
      </c>
      <c r="EV2" s="137">
        <v>148</v>
      </c>
      <c r="EW2" s="137">
        <v>149</v>
      </c>
      <c r="EX2" s="137">
        <v>150</v>
      </c>
      <c r="EY2" s="137">
        <v>151</v>
      </c>
      <c r="EZ2" s="137">
        <v>152</v>
      </c>
      <c r="FA2" s="137">
        <v>153</v>
      </c>
      <c r="FB2" s="137">
        <v>154</v>
      </c>
      <c r="FC2" s="137">
        <v>155</v>
      </c>
      <c r="FD2" s="137">
        <v>156</v>
      </c>
      <c r="FE2" s="137">
        <v>157</v>
      </c>
      <c r="FF2" s="137">
        <v>158</v>
      </c>
      <c r="FG2" s="137">
        <v>159</v>
      </c>
      <c r="FH2" s="137">
        <v>160</v>
      </c>
      <c r="FI2" s="137">
        <v>161</v>
      </c>
      <c r="FJ2" s="137">
        <v>162</v>
      </c>
      <c r="FK2" s="137" t="s">
        <v>477</v>
      </c>
      <c r="FL2" s="137" t="s">
        <v>886</v>
      </c>
      <c r="FM2" s="137" t="s">
        <v>886</v>
      </c>
      <c r="FN2" s="137" t="s">
        <v>917</v>
      </c>
      <c r="FO2" s="137" t="s">
        <v>917</v>
      </c>
      <c r="FP2" s="137" t="s">
        <v>904</v>
      </c>
      <c r="FQ2" s="137" t="s">
        <v>903</v>
      </c>
      <c r="FR2" s="137" t="s">
        <v>902</v>
      </c>
    </row>
    <row r="3" spans="2:174" x14ac:dyDescent="0.2">
      <c r="B3" s="137">
        <v>1</v>
      </c>
      <c r="C3" s="139" t="s">
        <v>46</v>
      </c>
      <c r="D3" s="138"/>
      <c r="E3" s="122" t="str" cm="1">
        <f t="array" ref="E3">_xlfn.XLOOKUP(1,(SCHEDULE!$D$3:$D$2594=$C3)*(SCHEDULE!$B$3:$B$2594=E$2),SCHEDULE!$F$3:$F$2594,"",0,1)</f>
        <v>W</v>
      </c>
      <c r="F3" s="122" t="str" cm="1">
        <f t="array" ref="F3">_xlfn.XLOOKUP(1,(SCHEDULE!$D$3:$D$2594=$C3)*(SCHEDULE!$B$3:$B$2594=F$2),SCHEDULE!$F$3:$F$2594,"",0,1)</f>
        <v>W</v>
      </c>
      <c r="G3" s="122" t="str" cm="1">
        <f t="array" ref="G3">_xlfn.XLOOKUP(1,(SCHEDULE!$D$3:$D$2594=$C3)*(SCHEDULE!$B$3:$B$2594=G$2),SCHEDULE!$F$3:$F$2594,"",0,1)</f>
        <v>W</v>
      </c>
      <c r="H3" s="122" t="str" cm="1">
        <f t="array" ref="H3">_xlfn.XLOOKUP(1,(SCHEDULE!$D$3:$D$2594=$C3)*(SCHEDULE!$B$3:$B$2594=H$2),SCHEDULE!$F$3:$F$2594,"",0,1)</f>
        <v>L</v>
      </c>
      <c r="I3" s="122" t="str" cm="1">
        <f t="array" ref="I3">_xlfn.XLOOKUP(1,(SCHEDULE!$D$3:$D$2594=$C3)*(SCHEDULE!$B$3:$B$2594=I$2),SCHEDULE!$F$3:$F$2594,"",0,1)</f>
        <v/>
      </c>
      <c r="J3" s="122" t="str" cm="1">
        <f t="array" ref="J3">_xlfn.XLOOKUP(1,(SCHEDULE!$D$3:$D$2594=$C3)*(SCHEDULE!$B$3:$B$2594=J$2),SCHEDULE!$F$3:$F$2594,"",0,1)</f>
        <v/>
      </c>
      <c r="K3" s="122" t="str" cm="1">
        <f t="array" ref="K3">_xlfn.XLOOKUP(1,(SCHEDULE!$D$3:$D$2594=$C3)*(SCHEDULE!$B$3:$B$2594=K$2),SCHEDULE!$F$3:$F$2594,"",0,1)</f>
        <v/>
      </c>
      <c r="L3" s="122" t="str" cm="1">
        <f t="array" ref="L3">_xlfn.XLOOKUP(1,(SCHEDULE!$D$3:$D$2594=$C3)*(SCHEDULE!$B$3:$B$2594=L$2),SCHEDULE!$F$3:$F$2594,"",0,1)</f>
        <v>W</v>
      </c>
      <c r="M3" s="122" t="str" cm="1">
        <f t="array" ref="M3">_xlfn.XLOOKUP(1,(SCHEDULE!$D$3:$D$2594=$C3)*(SCHEDULE!$B$3:$B$2594=M$2),SCHEDULE!$F$3:$F$2594,"",0,1)</f>
        <v>W</v>
      </c>
      <c r="N3" s="122" t="str" cm="1">
        <f t="array" ref="N3">_xlfn.XLOOKUP(1,(SCHEDULE!$D$3:$D$2594=$C3)*(SCHEDULE!$B$3:$B$2594=N$2),SCHEDULE!$F$3:$F$2594,"",0,1)</f>
        <v>L</v>
      </c>
      <c r="O3" s="122" t="str" cm="1">
        <f t="array" ref="O3">_xlfn.XLOOKUP(1,(SCHEDULE!$D$3:$D$2594=$C3)*(SCHEDULE!$B$3:$B$2594=O$2),SCHEDULE!$F$3:$F$2594,"",0,1)</f>
        <v>L</v>
      </c>
      <c r="P3" s="122" t="str" cm="1">
        <f t="array" ref="P3">_xlfn.XLOOKUP(1,(SCHEDULE!$D$3:$D$2594=$C3)*(SCHEDULE!$B$3:$B$2594=P$2),SCHEDULE!$F$3:$F$2594,"",0,1)</f>
        <v>W</v>
      </c>
      <c r="Q3" s="122" t="str" cm="1">
        <f t="array" ref="Q3">_xlfn.XLOOKUP(1,(SCHEDULE!$D$3:$D$2594=$C3)*(SCHEDULE!$B$3:$B$2594=Q$2),SCHEDULE!$F$3:$F$2594,"",0,1)</f>
        <v>L</v>
      </c>
      <c r="R3" s="122" t="str" cm="1">
        <f t="array" ref="R3">_xlfn.XLOOKUP(1,(SCHEDULE!$D$3:$D$2594=$C3)*(SCHEDULE!$B$3:$B$2594=R$2),SCHEDULE!$F$3:$F$2594,"",0,1)</f>
        <v>L</v>
      </c>
      <c r="S3" s="122" t="str" cm="1">
        <f t="array" ref="S3">_xlfn.XLOOKUP(1,(SCHEDULE!$D$3:$D$2594=$C3)*(SCHEDULE!$B$3:$B$2594=S$2),SCHEDULE!$F$3:$F$2594,"",0,1)</f>
        <v>L</v>
      </c>
      <c r="T3" s="122" t="str" cm="1">
        <f t="array" ref="T3">_xlfn.XLOOKUP(1,(SCHEDULE!$D$3:$D$2594=$C3)*(SCHEDULE!$B$3:$B$2594=T$2),SCHEDULE!$F$3:$F$2594,"",0,1)</f>
        <v>L</v>
      </c>
      <c r="U3" s="122" t="str" cm="1">
        <f t="array" ref="U3">_xlfn.XLOOKUP(1,(SCHEDULE!$D$3:$D$2594=$C3)*(SCHEDULE!$B$3:$B$2594=U$2),SCHEDULE!$F$3:$F$2594,"",0,1)</f>
        <v>L</v>
      </c>
      <c r="V3" s="122" t="str" cm="1">
        <f t="array" ref="V3">_xlfn.XLOOKUP(1,(SCHEDULE!$D$3:$D$2594=$C3)*(SCHEDULE!$B$3:$B$2594=V$2),SCHEDULE!$F$3:$F$2594,"",0,1)</f>
        <v>W</v>
      </c>
      <c r="W3" s="122" t="str" cm="1">
        <f t="array" ref="W3">_xlfn.XLOOKUP(1,(SCHEDULE!$D$3:$D$2594=$C3)*(SCHEDULE!$B$3:$B$2594=W$2),SCHEDULE!$F$3:$F$2594,"",0,1)</f>
        <v>W</v>
      </c>
      <c r="X3" s="122" t="str" cm="1">
        <f t="array" ref="X3">_xlfn.XLOOKUP(1,(SCHEDULE!$D$3:$D$2594=$C3)*(SCHEDULE!$B$3:$B$2594=X$2),SCHEDULE!$F$3:$F$2594,"",0,1)</f>
        <v>L</v>
      </c>
      <c r="Y3" s="122" t="str" cm="1">
        <f t="array" ref="Y3">_xlfn.XLOOKUP(1,(SCHEDULE!$D$3:$D$2594=$C3)*(SCHEDULE!$B$3:$B$2594=Y$2),SCHEDULE!$F$3:$F$2594,"",0,1)</f>
        <v/>
      </c>
      <c r="Z3" s="122" t="str" cm="1">
        <f t="array" ref="Z3">_xlfn.XLOOKUP(1,(SCHEDULE!$D$3:$D$2594=$C3)*(SCHEDULE!$B$3:$B$2594=Z$2),SCHEDULE!$F$3:$F$2594,"",0,1)</f>
        <v/>
      </c>
      <c r="AA3" s="122" t="str" cm="1">
        <f t="array" ref="AA3">_xlfn.XLOOKUP(1,(SCHEDULE!$D$3:$D$2594=$C3)*(SCHEDULE!$B$3:$B$2594=AA$2),SCHEDULE!$F$3:$F$2594,"",0,1)</f>
        <v/>
      </c>
      <c r="AB3" s="122" t="str" cm="1">
        <f t="array" ref="AB3">_xlfn.XLOOKUP(1,(SCHEDULE!$D$3:$D$2594=$C3)*(SCHEDULE!$B$3:$B$2594=AB$2),SCHEDULE!$F$3:$F$2594,"",0,1)</f>
        <v>W</v>
      </c>
      <c r="AC3" s="122" t="str" cm="1">
        <f t="array" ref="AC3">_xlfn.XLOOKUP(1,(SCHEDULE!$D$3:$D$2594=$C3)*(SCHEDULE!$B$3:$B$2594=AC$2),SCHEDULE!$F$3:$F$2594,"",0,1)</f>
        <v>L</v>
      </c>
      <c r="AD3" s="122" t="str" cm="1">
        <f t="array" ref="AD3">_xlfn.XLOOKUP(1,(SCHEDULE!$D$3:$D$2594=$C3)*(SCHEDULE!$B$3:$B$2594=AD$2),SCHEDULE!$F$3:$F$2594,"",0,1)</f>
        <v>L</v>
      </c>
      <c r="AE3" s="122" t="str" cm="1">
        <f t="array" ref="AE3">_xlfn.XLOOKUP(1,(SCHEDULE!$D$3:$D$2594=$C3)*(SCHEDULE!$B$3:$B$2594=AE$2),SCHEDULE!$F$3:$F$2594,"",0,1)</f>
        <v/>
      </c>
      <c r="AF3" s="122" t="str" cm="1">
        <f t="array" ref="AF3">_xlfn.XLOOKUP(1,(SCHEDULE!$D$3:$D$2594=$C3)*(SCHEDULE!$B$3:$B$2594=AF$2),SCHEDULE!$F$3:$F$2594,"",0,1)</f>
        <v/>
      </c>
      <c r="AG3" s="122" t="str" cm="1">
        <f t="array" ref="AG3">_xlfn.XLOOKUP(1,(SCHEDULE!$D$3:$D$2594=$C3)*(SCHEDULE!$B$3:$B$2594=AG$2),SCHEDULE!$F$3:$F$2594,"",0,1)</f>
        <v/>
      </c>
      <c r="AH3" s="122" t="str" cm="1">
        <f t="array" ref="AH3">_xlfn.XLOOKUP(1,(SCHEDULE!$D$3:$D$2594=$C3)*(SCHEDULE!$B$3:$B$2594=AH$2),SCHEDULE!$F$3:$F$2594,"",0,1)</f>
        <v/>
      </c>
      <c r="AI3" s="122" t="str" cm="1">
        <f t="array" ref="AI3">_xlfn.XLOOKUP(1,(SCHEDULE!$D$3:$D$2594=$C3)*(SCHEDULE!$B$3:$B$2594=AI$2),SCHEDULE!$F$3:$F$2594,"",0,1)</f>
        <v/>
      </c>
      <c r="AJ3" s="122" t="str" cm="1">
        <f t="array" ref="AJ3">_xlfn.XLOOKUP(1,(SCHEDULE!$D$3:$D$2594=$C3)*(SCHEDULE!$B$3:$B$2594=AJ$2),SCHEDULE!$F$3:$F$2594,"",0,1)</f>
        <v/>
      </c>
      <c r="AK3" s="122" t="str" cm="1">
        <f t="array" ref="AK3">_xlfn.XLOOKUP(1,(SCHEDULE!$D$3:$D$2594=$C3)*(SCHEDULE!$B$3:$B$2594=AK$2),SCHEDULE!$F$3:$F$2594,"",0,1)</f>
        <v/>
      </c>
      <c r="AL3" s="122" t="str" cm="1">
        <f t="array" ref="AL3">_xlfn.XLOOKUP(1,(SCHEDULE!$D$3:$D$2594=$C3)*(SCHEDULE!$B$3:$B$2594=AL$2),SCHEDULE!$F$3:$F$2594,"",0,1)</f>
        <v/>
      </c>
      <c r="AM3" s="122" t="str" cm="1">
        <f t="array" ref="AM3">_xlfn.XLOOKUP(1,(SCHEDULE!$D$3:$D$2594=$C3)*(SCHEDULE!$B$3:$B$2594=AM$2),SCHEDULE!$F$3:$F$2594,"",0,1)</f>
        <v/>
      </c>
      <c r="AN3" s="122" t="str" cm="1">
        <f t="array" ref="AN3">_xlfn.XLOOKUP(1,(SCHEDULE!$D$3:$D$2594=$C3)*(SCHEDULE!$B$3:$B$2594=AN$2),SCHEDULE!$F$3:$F$2594,"",0,1)</f>
        <v/>
      </c>
      <c r="AO3" s="122" t="str" cm="1">
        <f t="array" ref="AO3">_xlfn.XLOOKUP(1,(SCHEDULE!$D$3:$D$2594=$C3)*(SCHEDULE!$B$3:$B$2594=AO$2),SCHEDULE!$F$3:$F$2594,"",0,1)</f>
        <v/>
      </c>
      <c r="AP3" s="122" t="str" cm="1">
        <f t="array" ref="AP3">_xlfn.XLOOKUP(1,(SCHEDULE!$D$3:$D$2594=$C3)*(SCHEDULE!$B$3:$B$2594=AP$2),SCHEDULE!$F$3:$F$2594,"",0,1)</f>
        <v/>
      </c>
      <c r="AQ3" s="122" t="str" cm="1">
        <f t="array" ref="AQ3">_xlfn.XLOOKUP(1,(SCHEDULE!$D$3:$D$2594=$C3)*(SCHEDULE!$B$3:$B$2594=AQ$2),SCHEDULE!$F$3:$F$2594,"",0,1)</f>
        <v/>
      </c>
      <c r="AR3" s="122" t="str" cm="1">
        <f t="array" ref="AR3">_xlfn.XLOOKUP(1,(SCHEDULE!$D$3:$D$2594=$C3)*(SCHEDULE!$B$3:$B$2594=AR$2),SCHEDULE!$F$3:$F$2594,"",0,1)</f>
        <v>L</v>
      </c>
      <c r="AS3" s="122" t="str" cm="1">
        <f t="array" ref="AS3">_xlfn.XLOOKUP(1,(SCHEDULE!$D$3:$D$2594=$C3)*(SCHEDULE!$B$3:$B$2594=AS$2),SCHEDULE!$F$3:$F$2594,"",0,1)</f>
        <v>L</v>
      </c>
      <c r="AT3" s="122" t="str" cm="1">
        <f t="array" ref="AT3">_xlfn.XLOOKUP(1,(SCHEDULE!$D$3:$D$2594=$C3)*(SCHEDULE!$B$3:$B$2594=AT$2),SCHEDULE!$F$3:$F$2594,"",0,1)</f>
        <v>W</v>
      </c>
      <c r="AU3" s="122" t="str" cm="1">
        <f t="array" ref="AU3">_xlfn.XLOOKUP(1,(SCHEDULE!$D$3:$D$2594=$C3)*(SCHEDULE!$B$3:$B$2594=AU$2),SCHEDULE!$F$3:$F$2594,"",0,1)</f>
        <v>L</v>
      </c>
      <c r="AV3" s="122" t="str" cm="1">
        <f t="array" ref="AV3">_xlfn.XLOOKUP(1,(SCHEDULE!$D$3:$D$2594=$C3)*(SCHEDULE!$B$3:$B$2594=AV$2),SCHEDULE!$F$3:$F$2594,"",0,1)</f>
        <v>W</v>
      </c>
      <c r="AW3" s="122" t="str" cm="1">
        <f t="array" ref="AW3">_xlfn.XLOOKUP(1,(SCHEDULE!$D$3:$D$2594=$C3)*(SCHEDULE!$B$3:$B$2594=AW$2),SCHEDULE!$F$3:$F$2594,"",0,1)</f>
        <v>L</v>
      </c>
      <c r="AX3" s="122" t="str" cm="1">
        <f t="array" ref="AX3">_xlfn.XLOOKUP(1,(SCHEDULE!$D$3:$D$2594=$C3)*(SCHEDULE!$B$3:$B$2594=AX$2),SCHEDULE!$F$3:$F$2594,"",0,1)</f>
        <v/>
      </c>
      <c r="AY3" s="122" t="str" cm="1">
        <f t="array" ref="AY3">_xlfn.XLOOKUP(1,(SCHEDULE!$D$3:$D$2594=$C3)*(SCHEDULE!$B$3:$B$2594=AY$2),SCHEDULE!$F$3:$F$2594,"",0,1)</f>
        <v/>
      </c>
      <c r="AZ3" s="122" t="str" cm="1">
        <f t="array" ref="AZ3">_xlfn.XLOOKUP(1,(SCHEDULE!$D$3:$D$2594=$C3)*(SCHEDULE!$B$3:$B$2594=AZ$2),SCHEDULE!$F$3:$F$2594,"",0,1)</f>
        <v/>
      </c>
      <c r="BA3" s="122" t="str" cm="1">
        <f t="array" ref="BA3">_xlfn.XLOOKUP(1,(SCHEDULE!$D$3:$D$2594=$C3)*(SCHEDULE!$B$3:$B$2594=BA$2),SCHEDULE!$F$3:$F$2594,"",0,1)</f>
        <v/>
      </c>
      <c r="BB3" s="122" t="str" cm="1">
        <f t="array" ref="BB3">_xlfn.XLOOKUP(1,(SCHEDULE!$D$3:$D$2594=$C3)*(SCHEDULE!$B$3:$B$2594=BB$2),SCHEDULE!$F$3:$F$2594,"",0,1)</f>
        <v/>
      </c>
      <c r="BC3" s="122" t="str" cm="1">
        <f t="array" ref="BC3">_xlfn.XLOOKUP(1,(SCHEDULE!$D$3:$D$2594=$C3)*(SCHEDULE!$B$3:$B$2594=BC$2),SCHEDULE!$F$3:$F$2594,"",0,1)</f>
        <v/>
      </c>
      <c r="BD3" s="122" t="str" cm="1">
        <f t="array" ref="BD3">_xlfn.XLOOKUP(1,(SCHEDULE!$D$3:$D$2594=$C3)*(SCHEDULE!$B$3:$B$2594=BD$2),SCHEDULE!$F$3:$F$2594,"",0,1)</f>
        <v/>
      </c>
      <c r="BE3" s="122" t="str" cm="1">
        <f t="array" ref="BE3">_xlfn.XLOOKUP(1,(SCHEDULE!$D$3:$D$2594=$C3)*(SCHEDULE!$B$3:$B$2594=BE$2),SCHEDULE!$F$3:$F$2594,"",0,1)</f>
        <v/>
      </c>
      <c r="BF3" s="122" t="str" cm="1">
        <f t="array" ref="BF3">_xlfn.XLOOKUP(1,(SCHEDULE!$D$3:$D$2594=$C3)*(SCHEDULE!$B$3:$B$2594=BF$2),SCHEDULE!$F$3:$F$2594,"",0,1)</f>
        <v/>
      </c>
      <c r="BG3" s="122" t="str" cm="1">
        <f t="array" ref="BG3">_xlfn.XLOOKUP(1,(SCHEDULE!$D$3:$D$2594=$C3)*(SCHEDULE!$B$3:$B$2594=BG$2),SCHEDULE!$F$3:$F$2594,"",0,1)</f>
        <v/>
      </c>
      <c r="BH3" s="122" t="str" cm="1">
        <f t="array" ref="BH3">_xlfn.XLOOKUP(1,(SCHEDULE!$D$3:$D$2594=$C3)*(SCHEDULE!$B$3:$B$2594=BH$2),SCHEDULE!$F$3:$F$2594,"",0,1)</f>
        <v/>
      </c>
      <c r="BI3" s="122" t="str" cm="1">
        <f t="array" ref="BI3">_xlfn.XLOOKUP(1,(SCHEDULE!$D$3:$D$2594=$C3)*(SCHEDULE!$B$3:$B$2594=BI$2),SCHEDULE!$F$3:$F$2594,"",0,1)</f>
        <v>W</v>
      </c>
      <c r="BJ3" s="122" t="str" cm="1">
        <f t="array" ref="BJ3">_xlfn.XLOOKUP(1,(SCHEDULE!$D$3:$D$2594=$C3)*(SCHEDULE!$B$3:$B$2594=BJ$2),SCHEDULE!$F$3:$F$2594,"",0,1)</f>
        <v>W</v>
      </c>
      <c r="BK3" s="122" t="str" cm="1">
        <f t="array" ref="BK3">_xlfn.XLOOKUP(1,(SCHEDULE!$D$3:$D$2594=$C3)*(SCHEDULE!$B$3:$B$2594=BK$2),SCHEDULE!$F$3:$F$2594,"",0,1)</f>
        <v>W</v>
      </c>
      <c r="BL3" s="122" t="str" cm="1">
        <f t="array" ref="BL3">_xlfn.XLOOKUP(1,(SCHEDULE!$D$3:$D$2594=$C3)*(SCHEDULE!$B$3:$B$2594=BL$2),SCHEDULE!$F$3:$F$2594,"",0,1)</f>
        <v>L</v>
      </c>
      <c r="BM3" s="122" t="str" cm="1">
        <f t="array" ref="BM3">_xlfn.XLOOKUP(1,(SCHEDULE!$D$3:$D$2594=$C3)*(SCHEDULE!$B$3:$B$2594=BM$2),SCHEDULE!$F$3:$F$2594,"",0,1)</f>
        <v>W</v>
      </c>
      <c r="BN3" s="122" t="str" cm="1">
        <f t="array" ref="BN3">_xlfn.XLOOKUP(1,(SCHEDULE!$D$3:$D$2594=$C3)*(SCHEDULE!$B$3:$B$2594=BN$2),SCHEDULE!$F$3:$F$2594,"",0,1)</f>
        <v>W</v>
      </c>
      <c r="BO3" s="122" t="str" cm="1">
        <f t="array" ref="BO3">_xlfn.XLOOKUP(1,(SCHEDULE!$D$3:$D$2594=$C3)*(SCHEDULE!$B$3:$B$2594=BO$2),SCHEDULE!$F$3:$F$2594,"",0,1)</f>
        <v>W</v>
      </c>
      <c r="BP3" s="122" t="str" cm="1">
        <f t="array" ref="BP3">_xlfn.XLOOKUP(1,(SCHEDULE!$D$3:$D$2594=$C3)*(SCHEDULE!$B$3:$B$2594=BP$2),SCHEDULE!$F$3:$F$2594,"",0,1)</f>
        <v>W</v>
      </c>
      <c r="BQ3" s="122" t="str" cm="1">
        <f t="array" ref="BQ3">_xlfn.XLOOKUP(1,(SCHEDULE!$D$3:$D$2594=$C3)*(SCHEDULE!$B$3:$B$2594=BQ$2),SCHEDULE!$F$3:$F$2594,"",0,1)</f>
        <v>W</v>
      </c>
      <c r="BR3" s="122" t="str" cm="1">
        <f t="array" ref="BR3">_xlfn.XLOOKUP(1,(SCHEDULE!$D$3:$D$2594=$C3)*(SCHEDULE!$B$3:$B$2594=BR$2),SCHEDULE!$F$3:$F$2594,"",0,1)</f>
        <v>W</v>
      </c>
      <c r="BS3" s="122" t="str" cm="1">
        <f t="array" ref="BS3">_xlfn.XLOOKUP(1,(SCHEDULE!$D$3:$D$2594=$C3)*(SCHEDULE!$B$3:$B$2594=BS$2),SCHEDULE!$F$3:$F$2594,"",0,1)</f>
        <v>W</v>
      </c>
      <c r="BT3" s="122" t="str" cm="1">
        <f t="array" ref="BT3">_xlfn.XLOOKUP(1,(SCHEDULE!$D$3:$D$2594=$C3)*(SCHEDULE!$B$3:$B$2594=BT$2),SCHEDULE!$F$3:$F$2594,"",0,1)</f>
        <v>W</v>
      </c>
      <c r="BU3" s="122" t="str" cm="1">
        <f t="array" ref="BU3">_xlfn.XLOOKUP(1,(SCHEDULE!$D$3:$D$2594=$C3)*(SCHEDULE!$B$3:$B$2594=BU$2),SCHEDULE!$F$3:$F$2594,"",0,1)</f>
        <v/>
      </c>
      <c r="BV3" s="122" t="str" cm="1">
        <f t="array" ref="BV3">_xlfn.XLOOKUP(1,(SCHEDULE!$D$3:$D$2594=$C3)*(SCHEDULE!$B$3:$B$2594=BV$2),SCHEDULE!$F$3:$F$2594,"",0,1)</f>
        <v/>
      </c>
      <c r="BW3" s="122" t="str" cm="1">
        <f t="array" ref="BW3">_xlfn.XLOOKUP(1,(SCHEDULE!$D$3:$D$2594=$C3)*(SCHEDULE!$B$3:$B$2594=BW$2),SCHEDULE!$F$3:$F$2594,"",0,1)</f>
        <v/>
      </c>
      <c r="BX3" s="122" t="str" cm="1">
        <f t="array" ref="BX3">_xlfn.XLOOKUP(1,(SCHEDULE!$D$3:$D$2594=$C3)*(SCHEDULE!$B$3:$B$2594=BX$2),SCHEDULE!$F$3:$F$2594,"",0,1)</f>
        <v/>
      </c>
      <c r="BY3" s="122" t="str" cm="1">
        <f t="array" ref="BY3">_xlfn.XLOOKUP(1,(SCHEDULE!$D$3:$D$2594=$C3)*(SCHEDULE!$B$3:$B$2594=BY$2),SCHEDULE!$F$3:$F$2594,"",0,1)</f>
        <v/>
      </c>
      <c r="BZ3" s="122" t="str" cm="1">
        <f t="array" ref="BZ3">_xlfn.XLOOKUP(1,(SCHEDULE!$D$3:$D$2594=$C3)*(SCHEDULE!$B$3:$B$2594=BZ$2),SCHEDULE!$F$3:$F$2594,"",0,1)</f>
        <v/>
      </c>
      <c r="CA3" s="122" t="str" cm="1">
        <f t="array" ref="CA3">_xlfn.XLOOKUP(1,(SCHEDULE!$D$3:$D$2594=$C3)*(SCHEDULE!$B$3:$B$2594=CA$2),SCHEDULE!$F$3:$F$2594,"",0,1)</f>
        <v>W</v>
      </c>
      <c r="CB3" s="122" t="str" cm="1">
        <f t="array" ref="CB3">_xlfn.XLOOKUP(1,(SCHEDULE!$D$3:$D$2594=$C3)*(SCHEDULE!$B$3:$B$2594=CB$2),SCHEDULE!$F$3:$F$2594,"",0,1)</f>
        <v>W</v>
      </c>
      <c r="CC3" s="122" t="str" cm="1">
        <f t="array" ref="CC3">_xlfn.XLOOKUP(1,(SCHEDULE!$D$3:$D$2594=$C3)*(SCHEDULE!$B$3:$B$2594=CC$2),SCHEDULE!$F$3:$F$2594,"",0,1)</f>
        <v>W</v>
      </c>
      <c r="CD3" s="122" t="str" cm="1">
        <f t="array" ref="CD3">_xlfn.XLOOKUP(1,(SCHEDULE!$D$3:$D$2594=$C3)*(SCHEDULE!$B$3:$B$2594=CD$2),SCHEDULE!$F$3:$F$2594,"",0,1)</f>
        <v>L</v>
      </c>
      <c r="CE3" s="122" t="str" cm="1">
        <f t="array" ref="CE3">_xlfn.XLOOKUP(1,(SCHEDULE!$D$3:$D$2594=$C3)*(SCHEDULE!$B$3:$B$2594=CE$2),SCHEDULE!$F$3:$F$2594,"",0,1)</f>
        <v>L</v>
      </c>
      <c r="CF3" s="122" t="str" cm="1">
        <f t="array" ref="CF3">_xlfn.XLOOKUP(1,(SCHEDULE!$D$3:$D$2594=$C3)*(SCHEDULE!$B$3:$B$2594=CF$2),SCHEDULE!$F$3:$F$2594,"",0,1)</f>
        <v>L</v>
      </c>
      <c r="CG3" s="122" t="str" cm="1">
        <f t="array" ref="CG3">_xlfn.XLOOKUP(1,(SCHEDULE!$D$3:$D$2594=$C3)*(SCHEDULE!$B$3:$B$2594=CG$2),SCHEDULE!$F$3:$F$2594,"",0,1)</f>
        <v>W</v>
      </c>
      <c r="CH3" s="122" t="str" cm="1">
        <f t="array" ref="CH3">_xlfn.XLOOKUP(1,(SCHEDULE!$D$3:$D$2594=$C3)*(SCHEDULE!$B$3:$B$2594=CH$2),SCHEDULE!$F$3:$F$2594,"",0,1)</f>
        <v/>
      </c>
      <c r="CI3" s="122" t="str" cm="1">
        <f t="array" ref="CI3">_xlfn.XLOOKUP(1,(SCHEDULE!$D$3:$D$2594=$C3)*(SCHEDULE!$B$3:$B$2594=CI$2),SCHEDULE!$F$3:$F$2594,"",0,1)</f>
        <v/>
      </c>
      <c r="CJ3" s="122" t="str" cm="1">
        <f t="array" ref="CJ3">_xlfn.XLOOKUP(1,(SCHEDULE!$D$3:$D$2594=$C3)*(SCHEDULE!$B$3:$B$2594=CJ$2),SCHEDULE!$F$3:$F$2594,"",0,1)</f>
        <v/>
      </c>
      <c r="CK3" s="122" t="str" cm="1">
        <f t="array" ref="CK3">_xlfn.XLOOKUP(1,(SCHEDULE!$D$3:$D$2594=$C3)*(SCHEDULE!$B$3:$B$2594=CK$2),SCHEDULE!$F$3:$F$2594,"",0,1)</f>
        <v/>
      </c>
      <c r="CL3" s="122" t="str" cm="1">
        <f t="array" ref="CL3">_xlfn.XLOOKUP(1,(SCHEDULE!$D$3:$D$2594=$C3)*(SCHEDULE!$B$3:$B$2594=CL$2),SCHEDULE!$F$3:$F$2594,"",0,1)</f>
        <v/>
      </c>
      <c r="CM3" s="122" t="str" cm="1">
        <f t="array" ref="CM3">_xlfn.XLOOKUP(1,(SCHEDULE!$D$3:$D$2594=$C3)*(SCHEDULE!$B$3:$B$2594=CM$2),SCHEDULE!$F$3:$F$2594,"",0,1)</f>
        <v/>
      </c>
      <c r="CN3" s="122" t="str" cm="1">
        <f t="array" ref="CN3">_xlfn.XLOOKUP(1,(SCHEDULE!$D$3:$D$2594=$C3)*(SCHEDULE!$B$3:$B$2594=CN$2),SCHEDULE!$F$3:$F$2594,"",0,1)</f>
        <v/>
      </c>
      <c r="CO3" s="122" t="str" cm="1">
        <f t="array" ref="CO3">_xlfn.XLOOKUP(1,(SCHEDULE!$D$3:$D$2594=$C3)*(SCHEDULE!$B$3:$B$2594=CO$2),SCHEDULE!$F$3:$F$2594,"",0,1)</f>
        <v/>
      </c>
      <c r="CP3" s="122" t="str" cm="1">
        <f t="array" ref="CP3">_xlfn.XLOOKUP(1,(SCHEDULE!$D$3:$D$2594=$C3)*(SCHEDULE!$B$3:$B$2594=CP$2),SCHEDULE!$F$3:$F$2594,"",0,1)</f>
        <v/>
      </c>
      <c r="CQ3" s="122" t="str" cm="1">
        <f t="array" ref="CQ3">_xlfn.XLOOKUP(1,(SCHEDULE!$D$3:$D$2594=$C3)*(SCHEDULE!$B$3:$B$2594=CQ$2),SCHEDULE!$F$3:$F$2594,"",0,1)</f>
        <v/>
      </c>
      <c r="CR3" s="122" t="str" cm="1">
        <f t="array" ref="CR3">_xlfn.XLOOKUP(1,(SCHEDULE!$D$3:$D$2594=$C3)*(SCHEDULE!$B$3:$B$2594=CR$2),SCHEDULE!$F$3:$F$2594,"",0,1)</f>
        <v/>
      </c>
      <c r="CS3" s="122" t="str" cm="1">
        <f t="array" ref="CS3">_xlfn.XLOOKUP(1,(SCHEDULE!$D$3:$D$2594=$C3)*(SCHEDULE!$B$3:$B$2594=CS$2),SCHEDULE!$F$3:$F$2594,"",0,1)</f>
        <v>L</v>
      </c>
      <c r="CT3" s="122" t="str" cm="1">
        <f t="array" ref="CT3">_xlfn.XLOOKUP(1,(SCHEDULE!$D$3:$D$2594=$C3)*(SCHEDULE!$B$3:$B$2594=CT$2),SCHEDULE!$F$3:$F$2594,"",0,1)</f>
        <v>W</v>
      </c>
      <c r="CU3" s="122" t="str" cm="1">
        <f t="array" ref="CU3">_xlfn.XLOOKUP(1,(SCHEDULE!$D$3:$D$2594=$C3)*(SCHEDULE!$B$3:$B$2594=CU$2),SCHEDULE!$F$3:$F$2594,"",0,1)</f>
        <v>W</v>
      </c>
      <c r="CV3" s="122" t="str" cm="1">
        <f t="array" ref="CV3">_xlfn.XLOOKUP(1,(SCHEDULE!$D$3:$D$2594=$C3)*(SCHEDULE!$B$3:$B$2594=CV$2),SCHEDULE!$F$3:$F$2594,"",0,1)</f>
        <v>W</v>
      </c>
      <c r="CW3" s="122" t="str" cm="1">
        <f t="array" ref="CW3">_xlfn.XLOOKUP(1,(SCHEDULE!$D$3:$D$2594=$C3)*(SCHEDULE!$B$3:$B$2594=CW$2),SCHEDULE!$F$3:$F$2594,"",0,1)</f>
        <v/>
      </c>
      <c r="CX3" s="122" t="str" cm="1">
        <f t="array" ref="CX3">_xlfn.XLOOKUP(1,(SCHEDULE!$D$3:$D$2594=$C3)*(SCHEDULE!$B$3:$B$2594=CX$2),SCHEDULE!$F$3:$F$2594,"",0,1)</f>
        <v/>
      </c>
      <c r="CY3" s="122" t="str" cm="1">
        <f t="array" ref="CY3">_xlfn.XLOOKUP(1,(SCHEDULE!$D$3:$D$2594=$C3)*(SCHEDULE!$B$3:$B$2594=CY$2),SCHEDULE!$F$3:$F$2594,"",0,1)</f>
        <v/>
      </c>
      <c r="CZ3" s="122" t="str" cm="1">
        <f t="array" ref="CZ3">_xlfn.XLOOKUP(1,(SCHEDULE!$D$3:$D$2594=$C3)*(SCHEDULE!$B$3:$B$2594=CZ$2),SCHEDULE!$F$3:$F$2594,"",0,1)</f>
        <v/>
      </c>
      <c r="DA3" s="122" t="str" cm="1">
        <f t="array" ref="DA3">_xlfn.XLOOKUP(1,(SCHEDULE!$D$3:$D$2594=$C3)*(SCHEDULE!$B$3:$B$2594=DA$2),SCHEDULE!$F$3:$F$2594,"",0,1)</f>
        <v/>
      </c>
      <c r="DB3" s="122" t="str" cm="1">
        <f t="array" ref="DB3">_xlfn.XLOOKUP(1,(SCHEDULE!$D$3:$D$2594=$C3)*(SCHEDULE!$B$3:$B$2594=DB$2),SCHEDULE!$F$3:$F$2594,"",0,1)</f>
        <v/>
      </c>
      <c r="DC3" s="122" t="str" cm="1">
        <f t="array" ref="DC3">_xlfn.XLOOKUP(1,(SCHEDULE!$D$3:$D$2594=$C3)*(SCHEDULE!$B$3:$B$2594=DC$2),SCHEDULE!$F$3:$F$2594,"",0,1)</f>
        <v/>
      </c>
      <c r="DD3" s="122" t="str" cm="1">
        <f t="array" ref="DD3">_xlfn.XLOOKUP(1,(SCHEDULE!$D$3:$D$2594=$C3)*(SCHEDULE!$B$3:$B$2594=DD$2),SCHEDULE!$F$3:$F$2594,"",0,1)</f>
        <v/>
      </c>
      <c r="DE3" s="122" t="str" cm="1">
        <f t="array" ref="DE3">_xlfn.XLOOKUP(1,(SCHEDULE!$D$3:$D$2594=$C3)*(SCHEDULE!$B$3:$B$2594=DE$2),SCHEDULE!$F$3:$F$2594,"",0,1)</f>
        <v/>
      </c>
      <c r="DF3" s="122" t="str" cm="1">
        <f t="array" ref="DF3">_xlfn.XLOOKUP(1,(SCHEDULE!$D$3:$D$2594=$C3)*(SCHEDULE!$B$3:$B$2594=DF$2),SCHEDULE!$F$3:$F$2594,"",0,1)</f>
        <v>L</v>
      </c>
      <c r="DG3" s="122" t="str" cm="1">
        <f t="array" ref="DG3">_xlfn.XLOOKUP(1,(SCHEDULE!$D$3:$D$2594=$C3)*(SCHEDULE!$B$3:$B$2594=DG$2),SCHEDULE!$F$3:$F$2594,"",0,1)</f>
        <v>L</v>
      </c>
      <c r="DH3" s="122" t="str" cm="1">
        <f t="array" ref="DH3">_xlfn.XLOOKUP(1,(SCHEDULE!$D$3:$D$2594=$C3)*(SCHEDULE!$B$3:$B$2594=DH$2),SCHEDULE!$F$3:$F$2594,"",0,1)</f>
        <v>L</v>
      </c>
      <c r="DI3" s="122" t="str" cm="1">
        <f t="array" ref="DI3">_xlfn.XLOOKUP(1,(SCHEDULE!$D$3:$D$2594=$C3)*(SCHEDULE!$B$3:$B$2594=DI$2),SCHEDULE!$F$3:$F$2594,"",0,1)</f>
        <v>W</v>
      </c>
      <c r="DJ3" s="122" t="str" cm="1">
        <f t="array" ref="DJ3">_xlfn.XLOOKUP(1,(SCHEDULE!$D$3:$D$2594=$C3)*(SCHEDULE!$B$3:$B$2594=DJ$2),SCHEDULE!$F$3:$F$2594,"",0,1)</f>
        <v>W</v>
      </c>
      <c r="DK3" s="122" t="str" cm="1">
        <f t="array" ref="DK3">_xlfn.XLOOKUP(1,(SCHEDULE!$D$3:$D$2594=$C3)*(SCHEDULE!$B$3:$B$2594=DK$2),SCHEDULE!$F$3:$F$2594,"",0,1)</f>
        <v>W</v>
      </c>
      <c r="DL3" s="122" t="str" cm="1">
        <f t="array" ref="DL3">_xlfn.XLOOKUP(1,(SCHEDULE!$D$3:$D$2594=$C3)*(SCHEDULE!$B$3:$B$2594=DL$2),SCHEDULE!$F$3:$F$2594,"",0,1)</f>
        <v/>
      </c>
      <c r="DM3" s="122" t="str" cm="1">
        <f t="array" ref="DM3">_xlfn.XLOOKUP(1,(SCHEDULE!$D$3:$D$2594=$C3)*(SCHEDULE!$B$3:$B$2594=DM$2),SCHEDULE!$F$3:$F$2594,"",0,1)</f>
        <v/>
      </c>
      <c r="DN3" s="122" t="str" cm="1">
        <f t="array" ref="DN3">_xlfn.XLOOKUP(1,(SCHEDULE!$D$3:$D$2594=$C3)*(SCHEDULE!$B$3:$B$2594=DN$2),SCHEDULE!$F$3:$F$2594,"",0,1)</f>
        <v/>
      </c>
      <c r="DO3" s="122" t="str" cm="1">
        <f t="array" ref="DO3">_xlfn.XLOOKUP(1,(SCHEDULE!$D$3:$D$2594=$C3)*(SCHEDULE!$B$3:$B$2594=DO$2),SCHEDULE!$F$3:$F$2594,"",0,1)</f>
        <v/>
      </c>
      <c r="DP3" s="122" t="str" cm="1">
        <f t="array" ref="DP3">_xlfn.XLOOKUP(1,(SCHEDULE!$D$3:$D$2594=$C3)*(SCHEDULE!$B$3:$B$2594=DP$2),SCHEDULE!$F$3:$F$2594,"",0,1)</f>
        <v/>
      </c>
      <c r="DQ3" s="122" t="str" cm="1">
        <f t="array" ref="DQ3">_xlfn.XLOOKUP(1,(SCHEDULE!$D$3:$D$2594=$C3)*(SCHEDULE!$B$3:$B$2594=DQ$2),SCHEDULE!$F$3:$F$2594,"",0,1)</f>
        <v/>
      </c>
      <c r="DR3" s="122" t="str" cm="1">
        <f t="array" ref="DR3">_xlfn.XLOOKUP(1,(SCHEDULE!$D$3:$D$2594=$C3)*(SCHEDULE!$B$3:$B$2594=DR$2),SCHEDULE!$F$3:$F$2594,"",0,1)</f>
        <v/>
      </c>
      <c r="DS3" s="122" t="str" cm="1">
        <f t="array" ref="DS3">_xlfn.XLOOKUP(1,(SCHEDULE!$D$3:$D$2594=$C3)*(SCHEDULE!$B$3:$B$2594=DS$2),SCHEDULE!$F$3:$F$2594,"",0,1)</f>
        <v/>
      </c>
      <c r="DT3" s="122" t="str" cm="1">
        <f t="array" ref="DT3">_xlfn.XLOOKUP(1,(SCHEDULE!$D$3:$D$2594=$C3)*(SCHEDULE!$B$3:$B$2594=DT$2),SCHEDULE!$F$3:$F$2594,"",0,1)</f>
        <v/>
      </c>
      <c r="DU3" s="122" t="str" cm="1">
        <f t="array" ref="DU3">_xlfn.XLOOKUP(1,(SCHEDULE!$D$3:$D$2594=$C3)*(SCHEDULE!$B$3:$B$2594=DU$2),SCHEDULE!$F$3:$F$2594,"",0,1)</f>
        <v/>
      </c>
      <c r="DV3" s="122" t="str" cm="1">
        <f t="array" ref="DV3">_xlfn.XLOOKUP(1,(SCHEDULE!$D$3:$D$2594=$C3)*(SCHEDULE!$B$3:$B$2594=DV$2),SCHEDULE!$F$3:$F$2594,"",0,1)</f>
        <v>W</v>
      </c>
      <c r="DW3" s="122" t="str" cm="1">
        <f t="array" ref="DW3">_xlfn.XLOOKUP(1,(SCHEDULE!$D$3:$D$2594=$C3)*(SCHEDULE!$B$3:$B$2594=DW$2),SCHEDULE!$F$3:$F$2594,"",0,1)</f>
        <v>L</v>
      </c>
      <c r="DX3" s="122" t="str" cm="1">
        <f t="array" ref="DX3">_xlfn.XLOOKUP(1,(SCHEDULE!$D$3:$D$2594=$C3)*(SCHEDULE!$B$3:$B$2594=DX$2),SCHEDULE!$F$3:$F$2594,"",0,1)</f>
        <v>W</v>
      </c>
      <c r="DY3" s="122" t="str" cm="1">
        <f t="array" ref="DY3">_xlfn.XLOOKUP(1,(SCHEDULE!$D$3:$D$2594=$C3)*(SCHEDULE!$B$3:$B$2594=DY$2),SCHEDULE!$F$3:$F$2594,"",0,1)</f>
        <v/>
      </c>
      <c r="DZ3" s="122" t="str" cm="1">
        <f t="array" ref="DZ3">_xlfn.XLOOKUP(1,(SCHEDULE!$D$3:$D$2594=$C3)*(SCHEDULE!$B$3:$B$2594=DZ$2),SCHEDULE!$F$3:$F$2594,"",0,1)</f>
        <v/>
      </c>
      <c r="EA3" s="122" t="str" cm="1">
        <f t="array" ref="EA3">_xlfn.XLOOKUP(1,(SCHEDULE!$D$3:$D$2594=$C3)*(SCHEDULE!$B$3:$B$2594=EA$2),SCHEDULE!$F$3:$F$2594,"",0,1)</f>
        <v/>
      </c>
      <c r="EB3" s="122" t="str" cm="1">
        <f t="array" ref="EB3">_xlfn.XLOOKUP(1,(SCHEDULE!$D$3:$D$2594=$C3)*(SCHEDULE!$B$3:$B$2594=EB$2),SCHEDULE!$F$3:$F$2594,"",0,1)</f>
        <v/>
      </c>
      <c r="EC3" s="122" t="str" cm="1">
        <f t="array" ref="EC3">_xlfn.XLOOKUP(1,(SCHEDULE!$D$3:$D$2594=$C3)*(SCHEDULE!$B$3:$B$2594=EC$2),SCHEDULE!$F$3:$F$2594,"",0,1)</f>
        <v/>
      </c>
      <c r="ED3" s="122" t="str" cm="1">
        <f t="array" ref="ED3">_xlfn.XLOOKUP(1,(SCHEDULE!$D$3:$D$2594=$C3)*(SCHEDULE!$B$3:$B$2594=ED$2),SCHEDULE!$F$3:$F$2594,"",0,1)</f>
        <v/>
      </c>
      <c r="EE3" s="122" t="str" cm="1">
        <f t="array" ref="EE3">_xlfn.XLOOKUP(1,(SCHEDULE!$D$3:$D$2594=$C3)*(SCHEDULE!$B$3:$B$2594=EE$2),SCHEDULE!$F$3:$F$2594,"",0,1)</f>
        <v>L</v>
      </c>
      <c r="EF3" s="122" t="str" cm="1">
        <f t="array" ref="EF3">_xlfn.XLOOKUP(1,(SCHEDULE!$D$3:$D$2594=$C3)*(SCHEDULE!$B$3:$B$2594=EF$2),SCHEDULE!$F$3:$F$2594,"",0,1)</f>
        <v>L</v>
      </c>
      <c r="EG3" s="122" t="str" cm="1">
        <f t="array" ref="EG3">_xlfn.XLOOKUP(1,(SCHEDULE!$D$3:$D$2594=$C3)*(SCHEDULE!$B$3:$B$2594=EG$2),SCHEDULE!$F$3:$F$2594,"",0,1)</f>
        <v>L</v>
      </c>
      <c r="EH3" s="122" t="str" cm="1">
        <f t="array" ref="EH3">_xlfn.XLOOKUP(1,(SCHEDULE!$D$3:$D$2594=$C3)*(SCHEDULE!$B$3:$B$2594=EH$2),SCHEDULE!$F$3:$F$2594,"",0,1)</f>
        <v>L</v>
      </c>
      <c r="EI3" s="122" t="str" cm="1">
        <f t="array" ref="EI3">_xlfn.XLOOKUP(1,(SCHEDULE!$D$3:$D$2594=$C3)*(SCHEDULE!$B$3:$B$2594=EI$2),SCHEDULE!$F$3:$F$2594,"",0,1)</f>
        <v>W</v>
      </c>
      <c r="EJ3" s="122" t="str" cm="1">
        <f t="array" ref="EJ3">_xlfn.XLOOKUP(1,(SCHEDULE!$D$3:$D$2594=$C3)*(SCHEDULE!$B$3:$B$2594=EJ$2),SCHEDULE!$F$3:$F$2594,"",0,1)</f>
        <v>W</v>
      </c>
      <c r="EK3" s="122" t="str" cm="1">
        <f t="array" ref="EK3">_xlfn.XLOOKUP(1,(SCHEDULE!$D$3:$D$2594=$C3)*(SCHEDULE!$B$3:$B$2594=EK$2),SCHEDULE!$F$3:$F$2594,"",0,1)</f>
        <v>W</v>
      </c>
      <c r="EL3" s="122" t="str" cm="1">
        <f t="array" ref="EL3">_xlfn.XLOOKUP(1,(SCHEDULE!$D$3:$D$2594=$C3)*(SCHEDULE!$B$3:$B$2594=EL$2),SCHEDULE!$F$3:$F$2594,"",0,1)</f>
        <v/>
      </c>
      <c r="EM3" s="122" t="str" cm="1">
        <f t="array" ref="EM3">_xlfn.XLOOKUP(1,(SCHEDULE!$D$3:$D$2594=$C3)*(SCHEDULE!$B$3:$B$2594=EM$2),SCHEDULE!$F$3:$F$2594,"",0,1)</f>
        <v/>
      </c>
      <c r="EN3" s="122" t="str" cm="1">
        <f t="array" ref="EN3">_xlfn.XLOOKUP(1,(SCHEDULE!$D$3:$D$2594=$C3)*(SCHEDULE!$B$3:$B$2594=EN$2),SCHEDULE!$F$3:$F$2594,"",0,1)</f>
        <v/>
      </c>
      <c r="EO3" s="122" t="str" cm="1">
        <f t="array" ref="EO3">_xlfn.XLOOKUP(1,(SCHEDULE!$D$3:$D$2594=$C3)*(SCHEDULE!$B$3:$B$2594=EO$2),SCHEDULE!$F$3:$F$2594,"",0,1)</f>
        <v/>
      </c>
      <c r="EP3" s="122" t="str" cm="1">
        <f t="array" ref="EP3">_xlfn.XLOOKUP(1,(SCHEDULE!$D$3:$D$2594=$C3)*(SCHEDULE!$B$3:$B$2594=EP$2),SCHEDULE!$F$3:$F$2594,"",0,1)</f>
        <v/>
      </c>
      <c r="EQ3" s="122" t="str" cm="1">
        <f t="array" ref="EQ3">_xlfn.XLOOKUP(1,(SCHEDULE!$D$3:$D$2594=$C3)*(SCHEDULE!$B$3:$B$2594=EQ$2),SCHEDULE!$F$3:$F$2594,"",0,1)</f>
        <v/>
      </c>
      <c r="ER3" s="122" t="str" cm="1">
        <f t="array" ref="ER3">_xlfn.XLOOKUP(1,(SCHEDULE!$D$3:$D$2594=$C3)*(SCHEDULE!$B$3:$B$2594=ER$2),SCHEDULE!$F$3:$F$2594,"",0,1)</f>
        <v>W</v>
      </c>
      <c r="ES3" s="122" t="str" cm="1">
        <f t="array" ref="ES3">_xlfn.XLOOKUP(1,(SCHEDULE!$D$3:$D$2594=$C3)*(SCHEDULE!$B$3:$B$2594=ES$2),SCHEDULE!$F$3:$F$2594,"",0,1)</f>
        <v>W</v>
      </c>
      <c r="ET3" s="122" t="str" cm="1">
        <f t="array" ref="ET3">_xlfn.XLOOKUP(1,(SCHEDULE!$D$3:$D$2594=$C3)*(SCHEDULE!$B$3:$B$2594=ET$2),SCHEDULE!$F$3:$F$2594,"",0,1)</f>
        <v>L</v>
      </c>
      <c r="EU3" s="122" t="str" cm="1">
        <f t="array" ref="EU3">_xlfn.XLOOKUP(1,(SCHEDULE!$D$3:$D$2594=$C3)*(SCHEDULE!$B$3:$B$2594=EU$2),SCHEDULE!$F$3:$F$2594,"",0,1)</f>
        <v/>
      </c>
      <c r="EV3" s="122" t="str" cm="1">
        <f t="array" ref="EV3">_xlfn.XLOOKUP(1,(SCHEDULE!$D$3:$D$2594=$C3)*(SCHEDULE!$B$3:$B$2594=EV$2),SCHEDULE!$F$3:$F$2594,"",0,1)</f>
        <v/>
      </c>
      <c r="EW3" s="122" t="str" cm="1">
        <f t="array" ref="EW3">_xlfn.XLOOKUP(1,(SCHEDULE!$D$3:$D$2594=$C3)*(SCHEDULE!$B$3:$B$2594=EW$2),SCHEDULE!$F$3:$F$2594,"",0,1)</f>
        <v/>
      </c>
      <c r="EX3" s="122" t="str" cm="1">
        <f t="array" ref="EX3">_xlfn.XLOOKUP(1,(SCHEDULE!$D$3:$D$2594=$C3)*(SCHEDULE!$B$3:$B$2594=EX$2),SCHEDULE!$F$3:$F$2594,"",0,1)</f>
        <v>W</v>
      </c>
      <c r="EY3" s="122" t="str" cm="1">
        <f t="array" ref="EY3">_xlfn.XLOOKUP(1,(SCHEDULE!$D$3:$D$2594=$C3)*(SCHEDULE!$B$3:$B$2594=EY$2),SCHEDULE!$F$3:$F$2594,"",0,1)</f>
        <v>L</v>
      </c>
      <c r="EZ3" s="122" t="str" cm="1">
        <f t="array" ref="EZ3">_xlfn.XLOOKUP(1,(SCHEDULE!$D$3:$D$2594=$C3)*(SCHEDULE!$B$3:$B$2594=EZ$2),SCHEDULE!$F$3:$F$2594,"",0,1)</f>
        <v>L</v>
      </c>
      <c r="FA3" s="122" t="str" cm="1">
        <f t="array" ref="FA3">_xlfn.XLOOKUP(1,(SCHEDULE!$D$3:$D$2594=$C3)*(SCHEDULE!$B$3:$B$2594=FA$2),SCHEDULE!$F$3:$F$2594,"",0,1)</f>
        <v>L</v>
      </c>
      <c r="FB3" s="122" t="str" cm="1">
        <f t="array" ref="FB3">_xlfn.XLOOKUP(1,(SCHEDULE!$D$3:$D$2594=$C3)*(SCHEDULE!$B$3:$B$2594=FB$2),SCHEDULE!$F$3:$F$2594,"",0,1)</f>
        <v>W</v>
      </c>
      <c r="FC3" s="122" t="str" cm="1">
        <f t="array" ref="FC3">_xlfn.XLOOKUP(1,(SCHEDULE!$D$3:$D$2594=$C3)*(SCHEDULE!$B$3:$B$2594=FC$2),SCHEDULE!$F$3:$F$2594,"",0,1)</f>
        <v>W</v>
      </c>
      <c r="FD3" s="122" t="str" cm="1">
        <f t="array" ref="FD3">_xlfn.XLOOKUP(1,(SCHEDULE!$D$3:$D$2594=$C3)*(SCHEDULE!$B$3:$B$2594=FD$2),SCHEDULE!$F$3:$F$2594,"",0,1)</f>
        <v>W</v>
      </c>
      <c r="FE3" s="122" t="str" cm="1">
        <f t="array" ref="FE3">_xlfn.XLOOKUP(1,(SCHEDULE!$D$3:$D$2594=$C3)*(SCHEDULE!$B$3:$B$2594=FE$2),SCHEDULE!$F$3:$F$2594,"",0,1)</f>
        <v>W</v>
      </c>
      <c r="FF3" s="122" t="str" cm="1">
        <f t="array" ref="FF3">_xlfn.XLOOKUP(1,(SCHEDULE!$D$3:$D$2594=$C3)*(SCHEDULE!$B$3:$B$2594=FF$2),SCHEDULE!$F$3:$F$2594,"",0,1)</f>
        <v>W</v>
      </c>
      <c r="FG3" s="122" t="str" cm="1">
        <f t="array" ref="FG3">_xlfn.XLOOKUP(1,(SCHEDULE!$D$3:$D$2594=$C3)*(SCHEDULE!$B$3:$B$2594=FG$2),SCHEDULE!$F$3:$F$2594,"",0,1)</f>
        <v>L</v>
      </c>
      <c r="FH3" s="122" t="str" cm="1">
        <f t="array" ref="FH3">_xlfn.XLOOKUP(1,(SCHEDULE!$D$3:$D$2594=$C3)*(SCHEDULE!$B$3:$B$2594=FH$2),SCHEDULE!$F$3:$F$2594,"",0,1)</f>
        <v>W</v>
      </c>
      <c r="FI3" s="122" t="str" cm="1">
        <f t="array" ref="FI3">_xlfn.XLOOKUP(1,(SCHEDULE!$D$3:$D$2594=$C3)*(SCHEDULE!$B$3:$B$2594=FI$2),SCHEDULE!$F$3:$F$2594,"",0,1)</f>
        <v>W</v>
      </c>
      <c r="FJ3" s="122" t="str" cm="1">
        <f t="array" ref="FJ3">_xlfn.XLOOKUP(1,(SCHEDULE!$D$3:$D$2594=$C3)*(SCHEDULE!$B$3:$B$2594=FJ$2),SCHEDULE!$F$3:$F$2594,"",0,1)</f>
        <v>L</v>
      </c>
      <c r="FK3" s="137" t="s">
        <v>477</v>
      </c>
      <c r="FL3" s="122">
        <f>IFERROR(_xlfn.XMATCH(0,$E5:$FJ5,0,-1),0)</f>
        <v>162</v>
      </c>
      <c r="FM3" s="122">
        <f>IFERROR(_xlfn.XMATCH(1,$E5:$FJ5,0,-1),0)</f>
        <v>161</v>
      </c>
      <c r="FN3" s="140">
        <f>ABS(FM3-FL3)</f>
        <v>1</v>
      </c>
      <c r="FO3" s="122" t="str">
        <f>IF((FM3-FL3)&gt;0,"W"&amp;" "&amp;FN3,"L"&amp;" "&amp;FN3)</f>
        <v>L 1</v>
      </c>
      <c r="FP3" s="122" t="str">
        <f>COUNTIF($E5:$CG5,"1")&amp;" - "&amp;COUNTIF($E5:$CG5,"0")</f>
        <v>47 - 34</v>
      </c>
      <c r="FQ3" s="122" t="str">
        <f>COUNTIF($CH5:$FJ5,"1")&amp;" - "&amp;COUNTIF($CH5:$FJ5,"0")</f>
        <v>45 - 36</v>
      </c>
      <c r="FR3" s="122">
        <f>MAX($E6:$FJ6)</f>
        <v>8</v>
      </c>
    </row>
    <row r="4" spans="2:174" x14ac:dyDescent="0.2">
      <c r="B4" s="137"/>
      <c r="C4" s="139"/>
      <c r="D4" s="138"/>
      <c r="E4" s="122" t="str" cm="1">
        <f t="array" ref="E4">_xlfn.XLOOKUP(1,(SCHEDULE!$K$3:$K$2594=$C3)*(SCHEDULE!$M$3:$M$2594=E$2),SCHEDULE!$I$3:$I$2594,"",0,1)</f>
        <v/>
      </c>
      <c r="F4" s="122" t="str" cm="1">
        <f t="array" ref="F4">_xlfn.XLOOKUP(1,(SCHEDULE!$K$3:$K$2594=$C3)*(SCHEDULE!$M$3:$M$2594=F$2),SCHEDULE!$I$3:$I$2594,"",0,1)</f>
        <v/>
      </c>
      <c r="G4" s="122" t="str" cm="1">
        <f t="array" ref="G4">_xlfn.XLOOKUP(1,(SCHEDULE!$K$3:$K$2594=$C3)*(SCHEDULE!$M$3:$M$2594=G$2),SCHEDULE!$I$3:$I$2594,"",0,1)</f>
        <v/>
      </c>
      <c r="H4" s="122" t="str" cm="1">
        <f t="array" ref="H4">_xlfn.XLOOKUP(1,(SCHEDULE!$K$3:$K$2594=$C3)*(SCHEDULE!$M$3:$M$2594=H$2),SCHEDULE!$I$3:$I$2594,"",0,1)</f>
        <v/>
      </c>
      <c r="I4" s="122" t="str" cm="1">
        <f t="array" ref="I4">_xlfn.XLOOKUP(1,(SCHEDULE!$K$3:$K$2594=$C3)*(SCHEDULE!$M$3:$M$2594=I$2),SCHEDULE!$I$3:$I$2594,"",0,1)</f>
        <v>W</v>
      </c>
      <c r="J4" s="122" t="str" cm="1">
        <f t="array" ref="J4">_xlfn.XLOOKUP(1,(SCHEDULE!$K$3:$K$2594=$C3)*(SCHEDULE!$M$3:$M$2594=J$2),SCHEDULE!$I$3:$I$2594,"",0,1)</f>
        <v>L</v>
      </c>
      <c r="K4" s="122" t="str" cm="1">
        <f t="array" ref="K4">_xlfn.XLOOKUP(1,(SCHEDULE!$K$3:$K$2594=$C3)*(SCHEDULE!$M$3:$M$2594=K$2),SCHEDULE!$I$3:$I$2594,"",0,1)</f>
        <v>W</v>
      </c>
      <c r="L4" s="122" t="str" cm="1">
        <f t="array" ref="L4">_xlfn.XLOOKUP(1,(SCHEDULE!$K$3:$K$2594=$C3)*(SCHEDULE!$M$3:$M$2594=L$2),SCHEDULE!$I$3:$I$2594,"",0,1)</f>
        <v/>
      </c>
      <c r="M4" s="122" t="str" cm="1">
        <f t="array" ref="M4">_xlfn.XLOOKUP(1,(SCHEDULE!$K$3:$K$2594=$C3)*(SCHEDULE!$M$3:$M$2594=M$2),SCHEDULE!$I$3:$I$2594,"",0,1)</f>
        <v/>
      </c>
      <c r="N4" s="122" t="str" cm="1">
        <f t="array" ref="N4">_xlfn.XLOOKUP(1,(SCHEDULE!$K$3:$K$2594=$C3)*(SCHEDULE!$M$3:$M$2594=N$2),SCHEDULE!$I$3:$I$2594,"",0,1)</f>
        <v/>
      </c>
      <c r="O4" s="122" t="str" cm="1">
        <f t="array" ref="O4">_xlfn.XLOOKUP(1,(SCHEDULE!$K$3:$K$2594=$C3)*(SCHEDULE!$M$3:$M$2594=O$2),SCHEDULE!$I$3:$I$2594,"",0,1)</f>
        <v/>
      </c>
      <c r="P4" s="122" t="str" cm="1">
        <f t="array" ref="P4">_xlfn.XLOOKUP(1,(SCHEDULE!$K$3:$K$2594=$C3)*(SCHEDULE!$M$3:$M$2594=P$2),SCHEDULE!$I$3:$I$2594,"",0,1)</f>
        <v/>
      </c>
      <c r="Q4" s="122" t="str" cm="1">
        <f t="array" ref="Q4">_xlfn.XLOOKUP(1,(SCHEDULE!$K$3:$K$2594=$C3)*(SCHEDULE!$M$3:$M$2594=Q$2),SCHEDULE!$I$3:$I$2594,"",0,1)</f>
        <v/>
      </c>
      <c r="R4" s="122" t="str" cm="1">
        <f t="array" ref="R4">_xlfn.XLOOKUP(1,(SCHEDULE!$K$3:$K$2594=$C3)*(SCHEDULE!$M$3:$M$2594=R$2),SCHEDULE!$I$3:$I$2594,"",0,1)</f>
        <v/>
      </c>
      <c r="S4" s="122" t="str" cm="1">
        <f t="array" ref="S4">_xlfn.XLOOKUP(1,(SCHEDULE!$K$3:$K$2594=$C3)*(SCHEDULE!$M$3:$M$2594=S$2),SCHEDULE!$I$3:$I$2594,"",0,1)</f>
        <v/>
      </c>
      <c r="T4" s="122" t="str" cm="1">
        <f t="array" ref="T4">_xlfn.XLOOKUP(1,(SCHEDULE!$K$3:$K$2594=$C3)*(SCHEDULE!$M$3:$M$2594=T$2),SCHEDULE!$I$3:$I$2594,"",0,1)</f>
        <v/>
      </c>
      <c r="U4" s="122" t="str" cm="1">
        <f t="array" ref="U4">_xlfn.XLOOKUP(1,(SCHEDULE!$K$3:$K$2594=$C3)*(SCHEDULE!$M$3:$M$2594=U$2),SCHEDULE!$I$3:$I$2594,"",0,1)</f>
        <v/>
      </c>
      <c r="V4" s="122" t="str" cm="1">
        <f t="array" ref="V4">_xlfn.XLOOKUP(1,(SCHEDULE!$K$3:$K$2594=$C3)*(SCHEDULE!$M$3:$M$2594=V$2),SCHEDULE!$I$3:$I$2594,"",0,1)</f>
        <v/>
      </c>
      <c r="W4" s="122" t="str" cm="1">
        <f t="array" ref="W4">_xlfn.XLOOKUP(1,(SCHEDULE!$K$3:$K$2594=$C3)*(SCHEDULE!$M$3:$M$2594=W$2),SCHEDULE!$I$3:$I$2594,"",0,1)</f>
        <v/>
      </c>
      <c r="X4" s="122" t="str" cm="1">
        <f t="array" ref="X4">_xlfn.XLOOKUP(1,(SCHEDULE!$K$3:$K$2594=$C3)*(SCHEDULE!$M$3:$M$2594=X$2),SCHEDULE!$I$3:$I$2594,"",0,1)</f>
        <v/>
      </c>
      <c r="Y4" s="122" t="str" cm="1">
        <f t="array" ref="Y4">_xlfn.XLOOKUP(1,(SCHEDULE!$K$3:$K$2594=$C3)*(SCHEDULE!$M$3:$M$2594=Y$2),SCHEDULE!$I$3:$I$2594,"",0,1)</f>
        <v>L</v>
      </c>
      <c r="Z4" s="122" t="str" cm="1">
        <f t="array" ref="Z4">_xlfn.XLOOKUP(1,(SCHEDULE!$K$3:$K$2594=$C3)*(SCHEDULE!$M$3:$M$2594=Z$2),SCHEDULE!$I$3:$I$2594,"",0,1)</f>
        <v>L</v>
      </c>
      <c r="AA4" s="122" t="str" cm="1">
        <f t="array" ref="AA4">_xlfn.XLOOKUP(1,(SCHEDULE!$K$3:$K$2594=$C3)*(SCHEDULE!$M$3:$M$2594=AA$2),SCHEDULE!$I$3:$I$2594,"",0,1)</f>
        <v>W</v>
      </c>
      <c r="AB4" s="122" t="str" cm="1">
        <f t="array" ref="AB4">_xlfn.XLOOKUP(1,(SCHEDULE!$K$3:$K$2594=$C3)*(SCHEDULE!$M$3:$M$2594=AB$2),SCHEDULE!$I$3:$I$2594,"",0,1)</f>
        <v/>
      </c>
      <c r="AC4" s="122" t="str" cm="1">
        <f t="array" ref="AC4">_xlfn.XLOOKUP(1,(SCHEDULE!$K$3:$K$2594=$C3)*(SCHEDULE!$M$3:$M$2594=AC$2),SCHEDULE!$I$3:$I$2594,"",0,1)</f>
        <v/>
      </c>
      <c r="AD4" s="122" t="str" cm="1">
        <f t="array" ref="AD4">_xlfn.XLOOKUP(1,(SCHEDULE!$K$3:$K$2594=$C3)*(SCHEDULE!$M$3:$M$2594=AD$2),SCHEDULE!$I$3:$I$2594,"",0,1)</f>
        <v/>
      </c>
      <c r="AE4" s="122" t="str" cm="1">
        <f t="array" ref="AE4">_xlfn.XLOOKUP(1,(SCHEDULE!$K$3:$K$2594=$C3)*(SCHEDULE!$M$3:$M$2594=AE$2),SCHEDULE!$I$3:$I$2594,"",0,1)</f>
        <v>W</v>
      </c>
      <c r="AF4" s="122" t="str" cm="1">
        <f t="array" ref="AF4">_xlfn.XLOOKUP(1,(SCHEDULE!$K$3:$K$2594=$C3)*(SCHEDULE!$M$3:$M$2594=AF$2),SCHEDULE!$I$3:$I$2594,"",0,1)</f>
        <v>L</v>
      </c>
      <c r="AG4" s="122" t="str" cm="1">
        <f t="array" ref="AG4">_xlfn.XLOOKUP(1,(SCHEDULE!$K$3:$K$2594=$C3)*(SCHEDULE!$M$3:$M$2594=AG$2),SCHEDULE!$I$3:$I$2594,"",0,1)</f>
        <v>L</v>
      </c>
      <c r="AH4" s="122" t="str" cm="1">
        <f t="array" ref="AH4">_xlfn.XLOOKUP(1,(SCHEDULE!$K$3:$K$2594=$C3)*(SCHEDULE!$M$3:$M$2594=AH$2),SCHEDULE!$I$3:$I$2594,"",0,1)</f>
        <v>W</v>
      </c>
      <c r="AI4" s="122" t="str" cm="1">
        <f t="array" ref="AI4">_xlfn.XLOOKUP(1,(SCHEDULE!$K$3:$K$2594=$C3)*(SCHEDULE!$M$3:$M$2594=AI$2),SCHEDULE!$I$3:$I$2594,"",0,1)</f>
        <v>L</v>
      </c>
      <c r="AJ4" s="122" t="str" cm="1">
        <f t="array" ref="AJ4">_xlfn.XLOOKUP(1,(SCHEDULE!$K$3:$K$2594=$C3)*(SCHEDULE!$M$3:$M$2594=AJ$2),SCHEDULE!$I$3:$I$2594,"",0,1)</f>
        <v>W</v>
      </c>
      <c r="AK4" s="122" t="str" cm="1">
        <f t="array" ref="AK4">_xlfn.XLOOKUP(1,(SCHEDULE!$K$3:$K$2594=$C3)*(SCHEDULE!$M$3:$M$2594=AK$2),SCHEDULE!$I$3:$I$2594,"",0,1)</f>
        <v>L</v>
      </c>
      <c r="AL4" s="122" t="str" cm="1">
        <f t="array" ref="AL4">_xlfn.XLOOKUP(1,(SCHEDULE!$K$3:$K$2594=$C3)*(SCHEDULE!$M$3:$M$2594=AL$2),SCHEDULE!$I$3:$I$2594,"",0,1)</f>
        <v>W</v>
      </c>
      <c r="AM4" s="122" t="str" cm="1">
        <f t="array" ref="AM4">_xlfn.XLOOKUP(1,(SCHEDULE!$K$3:$K$2594=$C3)*(SCHEDULE!$M$3:$M$2594=AM$2),SCHEDULE!$I$3:$I$2594,"",0,1)</f>
        <v>W</v>
      </c>
      <c r="AN4" s="122" t="str" cm="1">
        <f t="array" ref="AN4">_xlfn.XLOOKUP(1,(SCHEDULE!$K$3:$K$2594=$C3)*(SCHEDULE!$M$3:$M$2594=AN$2),SCHEDULE!$I$3:$I$2594,"",0,1)</f>
        <v>L</v>
      </c>
      <c r="AO4" s="122" t="str" cm="1">
        <f t="array" ref="AO4">_xlfn.XLOOKUP(1,(SCHEDULE!$K$3:$K$2594=$C3)*(SCHEDULE!$M$3:$M$2594=AO$2),SCHEDULE!$I$3:$I$2594,"",0,1)</f>
        <v>W</v>
      </c>
      <c r="AP4" s="122" t="str" cm="1">
        <f t="array" ref="AP4">_xlfn.XLOOKUP(1,(SCHEDULE!$K$3:$K$2594=$C3)*(SCHEDULE!$M$3:$M$2594=AP$2),SCHEDULE!$I$3:$I$2594,"",0,1)</f>
        <v>W</v>
      </c>
      <c r="AQ4" s="122" t="str" cm="1">
        <f t="array" ref="AQ4">_xlfn.XLOOKUP(1,(SCHEDULE!$K$3:$K$2594=$C3)*(SCHEDULE!$M$3:$M$2594=AQ$2),SCHEDULE!$I$3:$I$2594,"",0,1)</f>
        <v>W</v>
      </c>
      <c r="AR4" s="122" t="str" cm="1">
        <f t="array" ref="AR4">_xlfn.XLOOKUP(1,(SCHEDULE!$K$3:$K$2594=$C3)*(SCHEDULE!$M$3:$M$2594=AR$2),SCHEDULE!$I$3:$I$2594,"",0,1)</f>
        <v/>
      </c>
      <c r="AS4" s="122" t="str" cm="1">
        <f t="array" ref="AS4">_xlfn.XLOOKUP(1,(SCHEDULE!$K$3:$K$2594=$C3)*(SCHEDULE!$M$3:$M$2594=AS$2),SCHEDULE!$I$3:$I$2594,"",0,1)</f>
        <v/>
      </c>
      <c r="AT4" s="122" t="str" cm="1">
        <f t="array" ref="AT4">_xlfn.XLOOKUP(1,(SCHEDULE!$K$3:$K$2594=$C3)*(SCHEDULE!$M$3:$M$2594=AT$2),SCHEDULE!$I$3:$I$2594,"",0,1)</f>
        <v/>
      </c>
      <c r="AU4" s="122" t="str" cm="1">
        <f t="array" ref="AU4">_xlfn.XLOOKUP(1,(SCHEDULE!$K$3:$K$2594=$C3)*(SCHEDULE!$M$3:$M$2594=AU$2),SCHEDULE!$I$3:$I$2594,"",0,1)</f>
        <v/>
      </c>
      <c r="AV4" s="122" t="str" cm="1">
        <f t="array" ref="AV4">_xlfn.XLOOKUP(1,(SCHEDULE!$K$3:$K$2594=$C3)*(SCHEDULE!$M$3:$M$2594=AV$2),SCHEDULE!$I$3:$I$2594,"",0,1)</f>
        <v/>
      </c>
      <c r="AW4" s="122" t="str" cm="1">
        <f t="array" ref="AW4">_xlfn.XLOOKUP(1,(SCHEDULE!$K$3:$K$2594=$C3)*(SCHEDULE!$M$3:$M$2594=AW$2),SCHEDULE!$I$3:$I$2594,"",0,1)</f>
        <v/>
      </c>
      <c r="AX4" s="122" t="str" cm="1">
        <f t="array" ref="AX4">_xlfn.XLOOKUP(1,(SCHEDULE!$K$3:$K$2594=$C3)*(SCHEDULE!$M$3:$M$2594=AX$2),SCHEDULE!$I$3:$I$2594,"",0,1)</f>
        <v>W</v>
      </c>
      <c r="AY4" s="122" t="str" cm="1">
        <f t="array" ref="AY4">_xlfn.XLOOKUP(1,(SCHEDULE!$K$3:$K$2594=$C3)*(SCHEDULE!$M$3:$M$2594=AY$2),SCHEDULE!$I$3:$I$2594,"",0,1)</f>
        <v>W</v>
      </c>
      <c r="AZ4" s="122" t="str" cm="1">
        <f t="array" ref="AZ4">_xlfn.XLOOKUP(1,(SCHEDULE!$K$3:$K$2594=$C3)*(SCHEDULE!$M$3:$M$2594=AZ$2),SCHEDULE!$I$3:$I$2594,"",0,1)</f>
        <v>L</v>
      </c>
      <c r="BA4" s="122" t="str" cm="1">
        <f t="array" ref="BA4">_xlfn.XLOOKUP(1,(SCHEDULE!$K$3:$K$2594=$C3)*(SCHEDULE!$M$3:$M$2594=BA$2),SCHEDULE!$I$3:$I$2594,"",0,1)</f>
        <v>W</v>
      </c>
      <c r="BB4" s="122" t="str" cm="1">
        <f t="array" ref="BB4">_xlfn.XLOOKUP(1,(SCHEDULE!$K$3:$K$2594=$C3)*(SCHEDULE!$M$3:$M$2594=BB$2),SCHEDULE!$I$3:$I$2594,"",0,1)</f>
        <v>W</v>
      </c>
      <c r="BC4" s="122" t="str" cm="1">
        <f t="array" ref="BC4">_xlfn.XLOOKUP(1,(SCHEDULE!$K$3:$K$2594=$C3)*(SCHEDULE!$M$3:$M$2594=BC$2),SCHEDULE!$I$3:$I$2594,"",0,1)</f>
        <v>W</v>
      </c>
      <c r="BD4" s="122" t="str" cm="1">
        <f t="array" ref="BD4">_xlfn.XLOOKUP(1,(SCHEDULE!$K$3:$K$2594=$C3)*(SCHEDULE!$M$3:$M$2594=BD$2),SCHEDULE!$I$3:$I$2594,"",0,1)</f>
        <v>L</v>
      </c>
      <c r="BE4" s="122" t="str" cm="1">
        <f t="array" ref="BE4">_xlfn.XLOOKUP(1,(SCHEDULE!$K$3:$K$2594=$C3)*(SCHEDULE!$M$3:$M$2594=BE$2),SCHEDULE!$I$3:$I$2594,"",0,1)</f>
        <v>W</v>
      </c>
      <c r="BF4" s="122" t="str" cm="1">
        <f t="array" ref="BF4">_xlfn.XLOOKUP(1,(SCHEDULE!$K$3:$K$2594=$C3)*(SCHEDULE!$M$3:$M$2594=BF$2),SCHEDULE!$I$3:$I$2594,"",0,1)</f>
        <v>W</v>
      </c>
      <c r="BG4" s="122" t="str" cm="1">
        <f t="array" ref="BG4">_xlfn.XLOOKUP(1,(SCHEDULE!$K$3:$K$2594=$C3)*(SCHEDULE!$M$3:$M$2594=BG$2),SCHEDULE!$I$3:$I$2594,"",0,1)</f>
        <v>L</v>
      </c>
      <c r="BH4" s="122" t="str" cm="1">
        <f t="array" ref="BH4">_xlfn.XLOOKUP(1,(SCHEDULE!$K$3:$K$2594=$C3)*(SCHEDULE!$M$3:$M$2594=BH$2),SCHEDULE!$I$3:$I$2594,"",0,1)</f>
        <v>W</v>
      </c>
      <c r="BI4" s="122" t="str" cm="1">
        <f t="array" ref="BI4">_xlfn.XLOOKUP(1,(SCHEDULE!$K$3:$K$2594=$C3)*(SCHEDULE!$M$3:$M$2594=BI$2),SCHEDULE!$I$3:$I$2594,"",0,1)</f>
        <v/>
      </c>
      <c r="BJ4" s="122" t="str" cm="1">
        <f t="array" ref="BJ4">_xlfn.XLOOKUP(1,(SCHEDULE!$K$3:$K$2594=$C3)*(SCHEDULE!$M$3:$M$2594=BJ$2),SCHEDULE!$I$3:$I$2594,"",0,1)</f>
        <v/>
      </c>
      <c r="BK4" s="122" t="str" cm="1">
        <f t="array" ref="BK4">_xlfn.XLOOKUP(1,(SCHEDULE!$K$3:$K$2594=$C3)*(SCHEDULE!$M$3:$M$2594=BK$2),SCHEDULE!$I$3:$I$2594,"",0,1)</f>
        <v/>
      </c>
      <c r="BL4" s="122" t="str" cm="1">
        <f t="array" ref="BL4">_xlfn.XLOOKUP(1,(SCHEDULE!$K$3:$K$2594=$C3)*(SCHEDULE!$M$3:$M$2594=BL$2),SCHEDULE!$I$3:$I$2594,"",0,1)</f>
        <v/>
      </c>
      <c r="BM4" s="122" t="str" cm="1">
        <f t="array" ref="BM4">_xlfn.XLOOKUP(1,(SCHEDULE!$K$3:$K$2594=$C3)*(SCHEDULE!$M$3:$M$2594=BM$2),SCHEDULE!$I$3:$I$2594,"",0,1)</f>
        <v/>
      </c>
      <c r="BN4" s="122" t="str" cm="1">
        <f t="array" ref="BN4">_xlfn.XLOOKUP(1,(SCHEDULE!$K$3:$K$2594=$C3)*(SCHEDULE!$M$3:$M$2594=BN$2),SCHEDULE!$I$3:$I$2594,"",0,1)</f>
        <v/>
      </c>
      <c r="BO4" s="122" t="str" cm="1">
        <f t="array" ref="BO4">_xlfn.XLOOKUP(1,(SCHEDULE!$K$3:$K$2594=$C3)*(SCHEDULE!$M$3:$M$2594=BO$2),SCHEDULE!$I$3:$I$2594,"",0,1)</f>
        <v/>
      </c>
      <c r="BP4" s="122" t="str" cm="1">
        <f t="array" ref="BP4">_xlfn.XLOOKUP(1,(SCHEDULE!$K$3:$K$2594=$C3)*(SCHEDULE!$M$3:$M$2594=BP$2),SCHEDULE!$I$3:$I$2594,"",0,1)</f>
        <v/>
      </c>
      <c r="BQ4" s="122" t="str" cm="1">
        <f t="array" ref="BQ4">_xlfn.XLOOKUP(1,(SCHEDULE!$K$3:$K$2594=$C3)*(SCHEDULE!$M$3:$M$2594=BQ$2),SCHEDULE!$I$3:$I$2594,"",0,1)</f>
        <v/>
      </c>
      <c r="BR4" s="122" t="str" cm="1">
        <f t="array" ref="BR4">_xlfn.XLOOKUP(1,(SCHEDULE!$K$3:$K$2594=$C3)*(SCHEDULE!$M$3:$M$2594=BR$2),SCHEDULE!$I$3:$I$2594,"",0,1)</f>
        <v/>
      </c>
      <c r="BS4" s="122" t="str" cm="1">
        <f t="array" ref="BS4">_xlfn.XLOOKUP(1,(SCHEDULE!$K$3:$K$2594=$C3)*(SCHEDULE!$M$3:$M$2594=BS$2),SCHEDULE!$I$3:$I$2594,"",0,1)</f>
        <v/>
      </c>
      <c r="BT4" s="122" t="str" cm="1">
        <f t="array" ref="BT4">_xlfn.XLOOKUP(1,(SCHEDULE!$K$3:$K$2594=$C3)*(SCHEDULE!$M$3:$M$2594=BT$2),SCHEDULE!$I$3:$I$2594,"",0,1)</f>
        <v/>
      </c>
      <c r="BU4" s="122" t="str" cm="1">
        <f t="array" ref="BU4">_xlfn.XLOOKUP(1,(SCHEDULE!$K$3:$K$2594=$C3)*(SCHEDULE!$M$3:$M$2594=BU$2),SCHEDULE!$I$3:$I$2594,"",0,1)</f>
        <v>L</v>
      </c>
      <c r="BV4" s="122" t="str" cm="1">
        <f t="array" ref="BV4">_xlfn.XLOOKUP(1,(SCHEDULE!$K$3:$K$2594=$C3)*(SCHEDULE!$M$3:$M$2594=BV$2),SCHEDULE!$I$3:$I$2594,"",0,1)</f>
        <v>W</v>
      </c>
      <c r="BW4" s="122" t="str" cm="1">
        <f t="array" ref="BW4">_xlfn.XLOOKUP(1,(SCHEDULE!$K$3:$K$2594=$C3)*(SCHEDULE!$M$3:$M$2594=BW$2),SCHEDULE!$I$3:$I$2594,"",0,1)</f>
        <v>L</v>
      </c>
      <c r="BX4" s="122" t="str" cm="1">
        <f t="array" ref="BX4">_xlfn.XLOOKUP(1,(SCHEDULE!$K$3:$K$2594=$C3)*(SCHEDULE!$M$3:$M$2594=BX$2),SCHEDULE!$I$3:$I$2594,"",0,1)</f>
        <v>W</v>
      </c>
      <c r="BY4" s="122" t="str" cm="1">
        <f t="array" ref="BY4">_xlfn.XLOOKUP(1,(SCHEDULE!$K$3:$K$2594=$C3)*(SCHEDULE!$M$3:$M$2594=BY$2),SCHEDULE!$I$3:$I$2594,"",0,1)</f>
        <v>L</v>
      </c>
      <c r="BZ4" s="122" t="str" cm="1">
        <f t="array" ref="BZ4">_xlfn.XLOOKUP(1,(SCHEDULE!$K$3:$K$2594=$C3)*(SCHEDULE!$M$3:$M$2594=BZ$2),SCHEDULE!$I$3:$I$2594,"",0,1)</f>
        <v>L</v>
      </c>
      <c r="CA4" s="122" t="str" cm="1">
        <f t="array" ref="CA4">_xlfn.XLOOKUP(1,(SCHEDULE!$K$3:$K$2594=$C3)*(SCHEDULE!$M$3:$M$2594=CA$2),SCHEDULE!$I$3:$I$2594,"",0,1)</f>
        <v/>
      </c>
      <c r="CB4" s="122" t="str" cm="1">
        <f t="array" ref="CB4">_xlfn.XLOOKUP(1,(SCHEDULE!$K$3:$K$2594=$C3)*(SCHEDULE!$M$3:$M$2594=CB$2),SCHEDULE!$I$3:$I$2594,"",0,1)</f>
        <v/>
      </c>
      <c r="CC4" s="122" t="str" cm="1">
        <f t="array" ref="CC4">_xlfn.XLOOKUP(1,(SCHEDULE!$K$3:$K$2594=$C3)*(SCHEDULE!$M$3:$M$2594=CC$2),SCHEDULE!$I$3:$I$2594,"",0,1)</f>
        <v/>
      </c>
      <c r="CD4" s="122" t="str" cm="1">
        <f t="array" ref="CD4">_xlfn.XLOOKUP(1,(SCHEDULE!$K$3:$K$2594=$C3)*(SCHEDULE!$M$3:$M$2594=CD$2),SCHEDULE!$I$3:$I$2594,"",0,1)</f>
        <v/>
      </c>
      <c r="CE4" s="122" t="str" cm="1">
        <f t="array" ref="CE4">_xlfn.XLOOKUP(1,(SCHEDULE!$K$3:$K$2594=$C3)*(SCHEDULE!$M$3:$M$2594=CE$2),SCHEDULE!$I$3:$I$2594,"",0,1)</f>
        <v/>
      </c>
      <c r="CF4" s="122" t="str" cm="1">
        <f t="array" ref="CF4">_xlfn.XLOOKUP(1,(SCHEDULE!$K$3:$K$2594=$C3)*(SCHEDULE!$M$3:$M$2594=CF$2),SCHEDULE!$I$3:$I$2594,"",0,1)</f>
        <v/>
      </c>
      <c r="CG4" s="122" t="str" cm="1">
        <f t="array" ref="CG4">_xlfn.XLOOKUP(1,(SCHEDULE!$K$3:$K$2594=$C3)*(SCHEDULE!$M$3:$M$2594=CG$2),SCHEDULE!$I$3:$I$2594,"",0,1)</f>
        <v/>
      </c>
      <c r="CH4" s="122" t="str" cm="1">
        <f t="array" ref="CH4">_xlfn.XLOOKUP(1,(SCHEDULE!$K$3:$K$2594=$C3)*(SCHEDULE!$M$3:$M$2594=CH$2),SCHEDULE!$I$3:$I$2594,"",0,1)</f>
        <v>W</v>
      </c>
      <c r="CI4" s="122" t="str" cm="1">
        <f t="array" ref="CI4">_xlfn.XLOOKUP(1,(SCHEDULE!$K$3:$K$2594=$C3)*(SCHEDULE!$M$3:$M$2594=CI$2),SCHEDULE!$I$3:$I$2594,"",0,1)</f>
        <v>L</v>
      </c>
      <c r="CJ4" s="122" t="str" cm="1">
        <f t="array" ref="CJ4">_xlfn.XLOOKUP(1,(SCHEDULE!$K$3:$K$2594=$C3)*(SCHEDULE!$M$3:$M$2594=CJ$2),SCHEDULE!$I$3:$I$2594,"",0,1)</f>
        <v>W</v>
      </c>
      <c r="CK4" s="122" t="str" cm="1">
        <f t="array" ref="CK4">_xlfn.XLOOKUP(1,(SCHEDULE!$K$3:$K$2594=$C3)*(SCHEDULE!$M$3:$M$2594=CK$2),SCHEDULE!$I$3:$I$2594,"",0,1)</f>
        <v>W</v>
      </c>
      <c r="CL4" s="122" t="str" cm="1">
        <f t="array" ref="CL4">_xlfn.XLOOKUP(1,(SCHEDULE!$K$3:$K$2594=$C3)*(SCHEDULE!$M$3:$M$2594=CL$2),SCHEDULE!$I$3:$I$2594,"",0,1)</f>
        <v>L</v>
      </c>
      <c r="CM4" s="122" t="str" cm="1">
        <f t="array" ref="CM4">_xlfn.XLOOKUP(1,(SCHEDULE!$K$3:$K$2594=$C3)*(SCHEDULE!$M$3:$M$2594=CM$2),SCHEDULE!$I$3:$I$2594,"",0,1)</f>
        <v>L</v>
      </c>
      <c r="CN4" s="122" t="str" cm="1">
        <f t="array" ref="CN4">_xlfn.XLOOKUP(1,(SCHEDULE!$K$3:$K$2594=$C3)*(SCHEDULE!$M$3:$M$2594=CN$2),SCHEDULE!$I$3:$I$2594,"",0,1)</f>
        <v>L</v>
      </c>
      <c r="CO4" s="122" t="str" cm="1">
        <f t="array" ref="CO4">_xlfn.XLOOKUP(1,(SCHEDULE!$K$3:$K$2594=$C3)*(SCHEDULE!$M$3:$M$2594=CO$2),SCHEDULE!$I$3:$I$2594,"",0,1)</f>
        <v>L</v>
      </c>
      <c r="CP4" s="122" t="str" cm="1">
        <f t="array" ref="CP4">_xlfn.XLOOKUP(1,(SCHEDULE!$K$3:$K$2594=$C3)*(SCHEDULE!$M$3:$M$2594=CP$2),SCHEDULE!$I$3:$I$2594,"",0,1)</f>
        <v>L</v>
      </c>
      <c r="CQ4" s="122" t="str" cm="1">
        <f t="array" ref="CQ4">_xlfn.XLOOKUP(1,(SCHEDULE!$K$3:$K$2594=$C3)*(SCHEDULE!$M$3:$M$2594=CQ$2),SCHEDULE!$I$3:$I$2594,"",0,1)</f>
        <v>W</v>
      </c>
      <c r="CR4" s="122" t="str" cm="1">
        <f t="array" ref="CR4">_xlfn.XLOOKUP(1,(SCHEDULE!$K$3:$K$2594=$C3)*(SCHEDULE!$M$3:$M$2594=CR$2),SCHEDULE!$I$3:$I$2594,"",0,1)</f>
        <v>W</v>
      </c>
      <c r="CS4" s="122" t="str" cm="1">
        <f t="array" ref="CS4">_xlfn.XLOOKUP(1,(SCHEDULE!$K$3:$K$2594=$C3)*(SCHEDULE!$M$3:$M$2594=CS$2),SCHEDULE!$I$3:$I$2594,"",0,1)</f>
        <v/>
      </c>
      <c r="CT4" s="122" t="str" cm="1">
        <f t="array" ref="CT4">_xlfn.XLOOKUP(1,(SCHEDULE!$K$3:$K$2594=$C3)*(SCHEDULE!$M$3:$M$2594=CT$2),SCHEDULE!$I$3:$I$2594,"",0,1)</f>
        <v/>
      </c>
      <c r="CU4" s="122" t="str" cm="1">
        <f t="array" ref="CU4">_xlfn.XLOOKUP(1,(SCHEDULE!$K$3:$K$2594=$C3)*(SCHEDULE!$M$3:$M$2594=CU$2),SCHEDULE!$I$3:$I$2594,"",0,1)</f>
        <v/>
      </c>
      <c r="CV4" s="122" t="str" cm="1">
        <f t="array" ref="CV4">_xlfn.XLOOKUP(1,(SCHEDULE!$K$3:$K$2594=$C3)*(SCHEDULE!$M$3:$M$2594=CV$2),SCHEDULE!$I$3:$I$2594,"",0,1)</f>
        <v/>
      </c>
      <c r="CW4" s="122" t="str" cm="1">
        <f t="array" ref="CW4">_xlfn.XLOOKUP(1,(SCHEDULE!$K$3:$K$2594=$C3)*(SCHEDULE!$M$3:$M$2594=CW$2),SCHEDULE!$I$3:$I$2594,"",0,1)</f>
        <v>W</v>
      </c>
      <c r="CX4" s="122" t="str" cm="1">
        <f t="array" ref="CX4">_xlfn.XLOOKUP(1,(SCHEDULE!$K$3:$K$2594=$C3)*(SCHEDULE!$M$3:$M$2594=CX$2),SCHEDULE!$I$3:$I$2594,"",0,1)</f>
        <v>L</v>
      </c>
      <c r="CY4" s="122" t="str" cm="1">
        <f t="array" ref="CY4">_xlfn.XLOOKUP(1,(SCHEDULE!$K$3:$K$2594=$C3)*(SCHEDULE!$M$3:$M$2594=CY$2),SCHEDULE!$I$3:$I$2594,"",0,1)</f>
        <v>W</v>
      </c>
      <c r="CZ4" s="122" t="str" cm="1">
        <f t="array" ref="CZ4">_xlfn.XLOOKUP(1,(SCHEDULE!$K$3:$K$2594=$C3)*(SCHEDULE!$M$3:$M$2594=CZ$2),SCHEDULE!$I$3:$I$2594,"",0,1)</f>
        <v>L</v>
      </c>
      <c r="DA4" s="122" t="str" cm="1">
        <f t="array" ref="DA4">_xlfn.XLOOKUP(1,(SCHEDULE!$K$3:$K$2594=$C3)*(SCHEDULE!$M$3:$M$2594=DA$2),SCHEDULE!$I$3:$I$2594,"",0,1)</f>
        <v>W</v>
      </c>
      <c r="DB4" s="122" t="str" cm="1">
        <f t="array" ref="DB4">_xlfn.XLOOKUP(1,(SCHEDULE!$K$3:$K$2594=$C3)*(SCHEDULE!$M$3:$M$2594=DB$2),SCHEDULE!$I$3:$I$2594,"",0,1)</f>
        <v>W</v>
      </c>
      <c r="DC4" s="122" t="str" cm="1">
        <f t="array" ref="DC4">_xlfn.XLOOKUP(1,(SCHEDULE!$K$3:$K$2594=$C3)*(SCHEDULE!$M$3:$M$2594=DC$2),SCHEDULE!$I$3:$I$2594,"",0,1)</f>
        <v>W</v>
      </c>
      <c r="DD4" s="122" t="str" cm="1">
        <f t="array" ref="DD4">_xlfn.XLOOKUP(1,(SCHEDULE!$K$3:$K$2594=$C3)*(SCHEDULE!$M$3:$M$2594=DD$2),SCHEDULE!$I$3:$I$2594,"",0,1)</f>
        <v>L</v>
      </c>
      <c r="DE4" s="122" t="str" cm="1">
        <f t="array" ref="DE4">_xlfn.XLOOKUP(1,(SCHEDULE!$K$3:$K$2594=$C3)*(SCHEDULE!$M$3:$M$2594=DE$2),SCHEDULE!$I$3:$I$2594,"",0,1)</f>
        <v>L</v>
      </c>
      <c r="DF4" s="122" t="str" cm="1">
        <f t="array" ref="DF4">_xlfn.XLOOKUP(1,(SCHEDULE!$K$3:$K$2594=$C3)*(SCHEDULE!$M$3:$M$2594=DF$2),SCHEDULE!$I$3:$I$2594,"",0,1)</f>
        <v/>
      </c>
      <c r="DG4" s="122" t="str" cm="1">
        <f t="array" ref="DG4">_xlfn.XLOOKUP(1,(SCHEDULE!$K$3:$K$2594=$C3)*(SCHEDULE!$M$3:$M$2594=DG$2),SCHEDULE!$I$3:$I$2594,"",0,1)</f>
        <v/>
      </c>
      <c r="DH4" s="122" t="str" cm="1">
        <f t="array" ref="DH4">_xlfn.XLOOKUP(1,(SCHEDULE!$K$3:$K$2594=$C3)*(SCHEDULE!$M$3:$M$2594=DH$2),SCHEDULE!$I$3:$I$2594,"",0,1)</f>
        <v/>
      </c>
      <c r="DI4" s="122" t="str" cm="1">
        <f t="array" ref="DI4">_xlfn.XLOOKUP(1,(SCHEDULE!$K$3:$K$2594=$C3)*(SCHEDULE!$M$3:$M$2594=DI$2),SCHEDULE!$I$3:$I$2594,"",0,1)</f>
        <v/>
      </c>
      <c r="DJ4" s="122" t="str" cm="1">
        <f t="array" ref="DJ4">_xlfn.XLOOKUP(1,(SCHEDULE!$K$3:$K$2594=$C3)*(SCHEDULE!$M$3:$M$2594=DJ$2),SCHEDULE!$I$3:$I$2594,"",0,1)</f>
        <v/>
      </c>
      <c r="DK4" s="122" t="str" cm="1">
        <f t="array" ref="DK4">_xlfn.XLOOKUP(1,(SCHEDULE!$K$3:$K$2594=$C3)*(SCHEDULE!$M$3:$M$2594=DK$2),SCHEDULE!$I$3:$I$2594,"",0,1)</f>
        <v/>
      </c>
      <c r="DL4" s="122" t="str" cm="1">
        <f t="array" ref="DL4">_xlfn.XLOOKUP(1,(SCHEDULE!$K$3:$K$2594=$C3)*(SCHEDULE!$M$3:$M$2594=DL$2),SCHEDULE!$I$3:$I$2594,"",0,1)</f>
        <v>W</v>
      </c>
      <c r="DM4" s="122" t="str" cm="1">
        <f t="array" ref="DM4">_xlfn.XLOOKUP(1,(SCHEDULE!$K$3:$K$2594=$C3)*(SCHEDULE!$M$3:$M$2594=DM$2),SCHEDULE!$I$3:$I$2594,"",0,1)</f>
        <v>L</v>
      </c>
      <c r="DN4" s="122" t="str" cm="1">
        <f t="array" ref="DN4">_xlfn.XLOOKUP(1,(SCHEDULE!$K$3:$K$2594=$C3)*(SCHEDULE!$M$3:$M$2594=DN$2),SCHEDULE!$I$3:$I$2594,"",0,1)</f>
        <v>W</v>
      </c>
      <c r="DO4" s="122" t="str" cm="1">
        <f t="array" ref="DO4">_xlfn.XLOOKUP(1,(SCHEDULE!$K$3:$K$2594=$C3)*(SCHEDULE!$M$3:$M$2594=DO$2),SCHEDULE!$I$3:$I$2594,"",0,1)</f>
        <v>L</v>
      </c>
      <c r="DP4" s="122" t="str" cm="1">
        <f t="array" ref="DP4">_xlfn.XLOOKUP(1,(SCHEDULE!$K$3:$K$2594=$C3)*(SCHEDULE!$M$3:$M$2594=DP$2),SCHEDULE!$I$3:$I$2594,"",0,1)</f>
        <v>W</v>
      </c>
      <c r="DQ4" s="122" t="str" cm="1">
        <f t="array" ref="DQ4">_xlfn.XLOOKUP(1,(SCHEDULE!$K$3:$K$2594=$C3)*(SCHEDULE!$M$3:$M$2594=DQ$2),SCHEDULE!$I$3:$I$2594,"",0,1)</f>
        <v>L</v>
      </c>
      <c r="DR4" s="122" t="str" cm="1">
        <f t="array" ref="DR4">_xlfn.XLOOKUP(1,(SCHEDULE!$K$3:$K$2594=$C3)*(SCHEDULE!$M$3:$M$2594=DR$2),SCHEDULE!$I$3:$I$2594,"",0,1)</f>
        <v>L</v>
      </c>
      <c r="DS4" s="122" t="str" cm="1">
        <f t="array" ref="DS4">_xlfn.XLOOKUP(1,(SCHEDULE!$K$3:$K$2594=$C3)*(SCHEDULE!$M$3:$M$2594=DS$2),SCHEDULE!$I$3:$I$2594,"",0,1)</f>
        <v>L</v>
      </c>
      <c r="DT4" s="122" t="str" cm="1">
        <f t="array" ref="DT4">_xlfn.XLOOKUP(1,(SCHEDULE!$K$3:$K$2594=$C3)*(SCHEDULE!$M$3:$M$2594=DT$2),SCHEDULE!$I$3:$I$2594,"",0,1)</f>
        <v>W</v>
      </c>
      <c r="DU4" s="122" t="str" cm="1">
        <f t="array" ref="DU4">_xlfn.XLOOKUP(1,(SCHEDULE!$K$3:$K$2594=$C3)*(SCHEDULE!$M$3:$M$2594=DU$2),SCHEDULE!$I$3:$I$2594,"",0,1)</f>
        <v>W</v>
      </c>
      <c r="DV4" s="122" t="str" cm="1">
        <f t="array" ref="DV4">_xlfn.XLOOKUP(1,(SCHEDULE!$K$3:$K$2594=$C3)*(SCHEDULE!$M$3:$M$2594=DV$2),SCHEDULE!$I$3:$I$2594,"",0,1)</f>
        <v/>
      </c>
      <c r="DW4" s="122" t="str" cm="1">
        <f t="array" ref="DW4">_xlfn.XLOOKUP(1,(SCHEDULE!$K$3:$K$2594=$C3)*(SCHEDULE!$M$3:$M$2594=DW$2),SCHEDULE!$I$3:$I$2594,"",0,1)</f>
        <v/>
      </c>
      <c r="DX4" s="122" t="str" cm="1">
        <f t="array" ref="DX4">_xlfn.XLOOKUP(1,(SCHEDULE!$K$3:$K$2594=$C3)*(SCHEDULE!$M$3:$M$2594=DX$2),SCHEDULE!$I$3:$I$2594,"",0,1)</f>
        <v/>
      </c>
      <c r="DY4" s="122" t="str" cm="1">
        <f t="array" ref="DY4">_xlfn.XLOOKUP(1,(SCHEDULE!$K$3:$K$2594=$C3)*(SCHEDULE!$M$3:$M$2594=DY$2),SCHEDULE!$I$3:$I$2594,"",0,1)</f>
        <v>L</v>
      </c>
      <c r="DZ4" s="122" t="str" cm="1">
        <f t="array" ref="DZ4">_xlfn.XLOOKUP(1,(SCHEDULE!$K$3:$K$2594=$C3)*(SCHEDULE!$M$3:$M$2594=DZ$2),SCHEDULE!$I$3:$I$2594,"",0,1)</f>
        <v>W</v>
      </c>
      <c r="EA4" s="122" t="str" cm="1">
        <f t="array" ref="EA4">_xlfn.XLOOKUP(1,(SCHEDULE!$K$3:$K$2594=$C3)*(SCHEDULE!$M$3:$M$2594=EA$2),SCHEDULE!$I$3:$I$2594,"",0,1)</f>
        <v>L</v>
      </c>
      <c r="EB4" s="122" t="str" cm="1">
        <f t="array" ref="EB4">_xlfn.XLOOKUP(1,(SCHEDULE!$K$3:$K$2594=$C3)*(SCHEDULE!$M$3:$M$2594=EB$2),SCHEDULE!$I$3:$I$2594,"",0,1)</f>
        <v>W</v>
      </c>
      <c r="EC4" s="122" t="str" cm="1">
        <f t="array" ref="EC4">_xlfn.XLOOKUP(1,(SCHEDULE!$K$3:$K$2594=$C3)*(SCHEDULE!$M$3:$M$2594=EC$2),SCHEDULE!$I$3:$I$2594,"",0,1)</f>
        <v>L</v>
      </c>
      <c r="ED4" s="122" t="str" cm="1">
        <f t="array" ref="ED4">_xlfn.XLOOKUP(1,(SCHEDULE!$K$3:$K$2594=$C3)*(SCHEDULE!$M$3:$M$2594=ED$2),SCHEDULE!$I$3:$I$2594,"",0,1)</f>
        <v>L</v>
      </c>
      <c r="EE4" s="122" t="str" cm="1">
        <f t="array" ref="EE4">_xlfn.XLOOKUP(1,(SCHEDULE!$K$3:$K$2594=$C3)*(SCHEDULE!$M$3:$M$2594=EE$2),SCHEDULE!$I$3:$I$2594,"",0,1)</f>
        <v/>
      </c>
      <c r="EF4" s="122" t="str" cm="1">
        <f t="array" ref="EF4">_xlfn.XLOOKUP(1,(SCHEDULE!$K$3:$K$2594=$C3)*(SCHEDULE!$M$3:$M$2594=EF$2),SCHEDULE!$I$3:$I$2594,"",0,1)</f>
        <v/>
      </c>
      <c r="EG4" s="122" t="str" cm="1">
        <f t="array" ref="EG4">_xlfn.XLOOKUP(1,(SCHEDULE!$K$3:$K$2594=$C3)*(SCHEDULE!$M$3:$M$2594=EG$2),SCHEDULE!$I$3:$I$2594,"",0,1)</f>
        <v/>
      </c>
      <c r="EH4" s="122" t="str" cm="1">
        <f t="array" ref="EH4">_xlfn.XLOOKUP(1,(SCHEDULE!$K$3:$K$2594=$C3)*(SCHEDULE!$M$3:$M$2594=EH$2),SCHEDULE!$I$3:$I$2594,"",0,1)</f>
        <v/>
      </c>
      <c r="EI4" s="122" t="str" cm="1">
        <f t="array" ref="EI4">_xlfn.XLOOKUP(1,(SCHEDULE!$K$3:$K$2594=$C3)*(SCHEDULE!$M$3:$M$2594=EI$2),SCHEDULE!$I$3:$I$2594,"",0,1)</f>
        <v/>
      </c>
      <c r="EJ4" s="122" t="str" cm="1">
        <f t="array" ref="EJ4">_xlfn.XLOOKUP(1,(SCHEDULE!$K$3:$K$2594=$C3)*(SCHEDULE!$M$3:$M$2594=EJ$2),SCHEDULE!$I$3:$I$2594,"",0,1)</f>
        <v/>
      </c>
      <c r="EK4" s="122" t="str" cm="1">
        <f t="array" ref="EK4">_xlfn.XLOOKUP(1,(SCHEDULE!$K$3:$K$2594=$C3)*(SCHEDULE!$M$3:$M$2594=EK$2),SCHEDULE!$I$3:$I$2594,"",0,1)</f>
        <v/>
      </c>
      <c r="EL4" s="122" t="str" cm="1">
        <f t="array" ref="EL4">_xlfn.XLOOKUP(1,(SCHEDULE!$K$3:$K$2594=$C3)*(SCHEDULE!$M$3:$M$2594=EL$2),SCHEDULE!$I$3:$I$2594,"",0,1)</f>
        <v>W</v>
      </c>
      <c r="EM4" s="122" t="str" cm="1">
        <f t="array" ref="EM4">_xlfn.XLOOKUP(1,(SCHEDULE!$K$3:$K$2594=$C3)*(SCHEDULE!$M$3:$M$2594=EM$2),SCHEDULE!$I$3:$I$2594,"",0,1)</f>
        <v>W</v>
      </c>
      <c r="EN4" s="122" t="str" cm="1">
        <f t="array" ref="EN4">_xlfn.XLOOKUP(1,(SCHEDULE!$K$3:$K$2594=$C3)*(SCHEDULE!$M$3:$M$2594=EN$2),SCHEDULE!$I$3:$I$2594,"",0,1)</f>
        <v>W</v>
      </c>
      <c r="EO4" s="122" t="str" cm="1">
        <f t="array" ref="EO4">_xlfn.XLOOKUP(1,(SCHEDULE!$K$3:$K$2594=$C3)*(SCHEDULE!$M$3:$M$2594=EO$2),SCHEDULE!$I$3:$I$2594,"",0,1)</f>
        <v>W</v>
      </c>
      <c r="EP4" s="122" t="str" cm="1">
        <f t="array" ref="EP4">_xlfn.XLOOKUP(1,(SCHEDULE!$K$3:$K$2594=$C3)*(SCHEDULE!$M$3:$M$2594=EP$2),SCHEDULE!$I$3:$I$2594,"",0,1)</f>
        <v>W</v>
      </c>
      <c r="EQ4" s="122" t="str" cm="1">
        <f t="array" ref="EQ4">_xlfn.XLOOKUP(1,(SCHEDULE!$K$3:$K$2594=$C3)*(SCHEDULE!$M$3:$M$2594=EQ$2),SCHEDULE!$I$3:$I$2594,"",0,1)</f>
        <v>L</v>
      </c>
      <c r="ER4" s="122" t="str" cm="1">
        <f t="array" ref="ER4">_xlfn.XLOOKUP(1,(SCHEDULE!$K$3:$K$2594=$C3)*(SCHEDULE!$M$3:$M$2594=ER$2),SCHEDULE!$I$3:$I$2594,"",0,1)</f>
        <v/>
      </c>
      <c r="ES4" s="122" t="str" cm="1">
        <f t="array" ref="ES4">_xlfn.XLOOKUP(1,(SCHEDULE!$K$3:$K$2594=$C3)*(SCHEDULE!$M$3:$M$2594=ES$2),SCHEDULE!$I$3:$I$2594,"",0,1)</f>
        <v/>
      </c>
      <c r="ET4" s="122" t="str" cm="1">
        <f t="array" ref="ET4">_xlfn.XLOOKUP(1,(SCHEDULE!$K$3:$K$2594=$C3)*(SCHEDULE!$M$3:$M$2594=ET$2),SCHEDULE!$I$3:$I$2594,"",0,1)</f>
        <v/>
      </c>
      <c r="EU4" s="122" t="str" cm="1">
        <f t="array" ref="EU4">_xlfn.XLOOKUP(1,(SCHEDULE!$K$3:$K$2594=$C3)*(SCHEDULE!$M$3:$M$2594=EU$2),SCHEDULE!$I$3:$I$2594,"",0,1)</f>
        <v>W</v>
      </c>
      <c r="EV4" s="122" t="str" cm="1">
        <f t="array" ref="EV4">_xlfn.XLOOKUP(1,(SCHEDULE!$K$3:$K$2594=$C3)*(SCHEDULE!$M$3:$M$2594=EV$2),SCHEDULE!$I$3:$I$2594,"",0,1)</f>
        <v>W</v>
      </c>
      <c r="EW4" s="122" t="str" cm="1">
        <f t="array" ref="EW4">_xlfn.XLOOKUP(1,(SCHEDULE!$K$3:$K$2594=$C3)*(SCHEDULE!$M$3:$M$2594=EW$2),SCHEDULE!$I$3:$I$2594,"",0,1)</f>
        <v>L</v>
      </c>
      <c r="EX4" s="122" t="str" cm="1">
        <f t="array" ref="EX4">_xlfn.XLOOKUP(1,(SCHEDULE!$K$3:$K$2594=$C3)*(SCHEDULE!$M$3:$M$2594=EX$2),SCHEDULE!$I$3:$I$2594,"",0,1)</f>
        <v/>
      </c>
      <c r="EY4" s="122" t="str" cm="1">
        <f t="array" ref="EY4">_xlfn.XLOOKUP(1,(SCHEDULE!$K$3:$K$2594=$C3)*(SCHEDULE!$M$3:$M$2594=EY$2),SCHEDULE!$I$3:$I$2594,"",0,1)</f>
        <v/>
      </c>
      <c r="EZ4" s="122" t="str" cm="1">
        <f t="array" ref="EZ4">_xlfn.XLOOKUP(1,(SCHEDULE!$K$3:$K$2594=$C3)*(SCHEDULE!$M$3:$M$2594=EZ$2),SCHEDULE!$I$3:$I$2594,"",0,1)</f>
        <v/>
      </c>
      <c r="FA4" s="122" t="str" cm="1">
        <f t="array" ref="FA4">_xlfn.XLOOKUP(1,(SCHEDULE!$K$3:$K$2594=$C3)*(SCHEDULE!$M$3:$M$2594=FA$2),SCHEDULE!$I$3:$I$2594,"",0,1)</f>
        <v/>
      </c>
      <c r="FB4" s="122" t="str" cm="1">
        <f t="array" ref="FB4">_xlfn.XLOOKUP(1,(SCHEDULE!$K$3:$K$2594=$C3)*(SCHEDULE!$M$3:$M$2594=FB$2),SCHEDULE!$I$3:$I$2594,"",0,1)</f>
        <v/>
      </c>
      <c r="FC4" s="122" t="str" cm="1">
        <f t="array" ref="FC4">_xlfn.XLOOKUP(1,(SCHEDULE!$K$3:$K$2594=$C3)*(SCHEDULE!$M$3:$M$2594=FC$2),SCHEDULE!$I$3:$I$2594,"",0,1)</f>
        <v/>
      </c>
      <c r="FD4" s="122" t="str" cm="1">
        <f t="array" ref="FD4">_xlfn.XLOOKUP(1,(SCHEDULE!$K$3:$K$2594=$C3)*(SCHEDULE!$M$3:$M$2594=FD$2),SCHEDULE!$I$3:$I$2594,"",0,1)</f>
        <v/>
      </c>
      <c r="FE4" s="122" t="str" cm="1">
        <f t="array" ref="FE4">_xlfn.XLOOKUP(1,(SCHEDULE!$K$3:$K$2594=$C3)*(SCHEDULE!$M$3:$M$2594=FE$2),SCHEDULE!$I$3:$I$2594,"",0,1)</f>
        <v/>
      </c>
      <c r="FF4" s="122" t="str" cm="1">
        <f t="array" ref="FF4">_xlfn.XLOOKUP(1,(SCHEDULE!$K$3:$K$2594=$C3)*(SCHEDULE!$M$3:$M$2594=FF$2),SCHEDULE!$I$3:$I$2594,"",0,1)</f>
        <v/>
      </c>
      <c r="FG4" s="122" t="str" cm="1">
        <f t="array" ref="FG4">_xlfn.XLOOKUP(1,(SCHEDULE!$K$3:$K$2594=$C3)*(SCHEDULE!$M$3:$M$2594=FG$2),SCHEDULE!$I$3:$I$2594,"",0,1)</f>
        <v/>
      </c>
      <c r="FH4" s="122" t="str" cm="1">
        <f t="array" ref="FH4">_xlfn.XLOOKUP(1,(SCHEDULE!$K$3:$K$2594=$C3)*(SCHEDULE!$M$3:$M$2594=FH$2),SCHEDULE!$I$3:$I$2594,"",0,1)</f>
        <v/>
      </c>
      <c r="FI4" s="122" t="str" cm="1">
        <f t="array" ref="FI4">_xlfn.XLOOKUP(1,(SCHEDULE!$K$3:$K$2594=$C3)*(SCHEDULE!$M$3:$M$2594=FI$2),SCHEDULE!$I$3:$I$2594,"",0,1)</f>
        <v/>
      </c>
      <c r="FJ4" s="122" t="str" cm="1">
        <f t="array" ref="FJ4">_xlfn.XLOOKUP(1,(SCHEDULE!$K$3:$K$2594=$C3)*(SCHEDULE!$M$3:$M$2594=FJ$2),SCHEDULE!$I$3:$I$2594,"",0,1)</f>
        <v/>
      </c>
      <c r="FK4" s="137" t="s">
        <v>477</v>
      </c>
      <c r="FL4" s="141">
        <f>COUNT(E$5:FJ$5)</f>
        <v>162</v>
      </c>
      <c r="FM4" s="141">
        <f>FL4-10</f>
        <v>152</v>
      </c>
      <c r="FN4" s="142">
        <f>SUMIFS(E$5:FJ$5,E$2:FJ$2,FL4,E$2:FJ$2,FM4)</f>
        <v>0</v>
      </c>
    </row>
    <row r="5" spans="2:174" x14ac:dyDescent="0.2">
      <c r="B5" s="137"/>
      <c r="C5" s="139"/>
      <c r="D5" s="138"/>
      <c r="E5" s="122" cm="1">
        <f t="array" ref="E5">IFERROR(_xlfn.IFS(E3="W",1,E4="W",1,E3="L",0,E4="L",0),"-")</f>
        <v>1</v>
      </c>
      <c r="F5" s="122" cm="1">
        <f t="array" ref="F5">IFERROR(_xlfn.IFS(F3="W",1,F4="W",1,F3="L",0,F4="L",0),"-")</f>
        <v>1</v>
      </c>
      <c r="G5" s="122" cm="1">
        <f t="array" ref="G5">IFERROR(_xlfn.IFS(G3="W",1,G4="W",1,G3="L",0,G4="L",0),"-")</f>
        <v>1</v>
      </c>
      <c r="H5" s="122" cm="1">
        <f t="array" ref="H5">IFERROR(_xlfn.IFS(H3="W",1,H4="W",1,H3="L",0,H4="L",0),"-")</f>
        <v>0</v>
      </c>
      <c r="I5" s="122" cm="1">
        <f t="array" ref="I5">IFERROR(_xlfn.IFS(I3="W",1,I4="W",1,I3="L",0,I4="L",0),"-")</f>
        <v>1</v>
      </c>
      <c r="J5" s="122" cm="1">
        <f t="array" ref="J5">IFERROR(_xlfn.IFS(J3="W",1,J4="W",1,J3="L",0,J4="L",0),"-")</f>
        <v>0</v>
      </c>
      <c r="K5" s="122" cm="1">
        <f t="array" ref="K5">IFERROR(_xlfn.IFS(K3="W",1,K4="W",1,K3="L",0,K4="L",0),"-")</f>
        <v>1</v>
      </c>
      <c r="L5" s="122" cm="1">
        <f t="array" ref="L5">IFERROR(_xlfn.IFS(L3="W",1,L4="W",1,L3="L",0,L4="L",0),"-")</f>
        <v>1</v>
      </c>
      <c r="M5" s="122" cm="1">
        <f t="array" ref="M5">IFERROR(_xlfn.IFS(M3="W",1,M4="W",1,M3="L",0,M4="L",0),"-")</f>
        <v>1</v>
      </c>
      <c r="N5" s="122" cm="1">
        <f t="array" ref="N5">IFERROR(_xlfn.IFS(N3="W",1,N4="W",1,N3="L",0,N4="L",0),"-")</f>
        <v>0</v>
      </c>
      <c r="O5" s="122" cm="1">
        <f t="array" ref="O5">IFERROR(_xlfn.IFS(O3="W",1,O4="W",1,O3="L",0,O4="L",0),"-")</f>
        <v>0</v>
      </c>
      <c r="P5" s="122" cm="1">
        <f t="array" ref="P5">IFERROR(_xlfn.IFS(P3="W",1,P4="W",1,P3="L",0,P4="L",0),"-")</f>
        <v>1</v>
      </c>
      <c r="Q5" s="122" cm="1">
        <f t="array" ref="Q5">IFERROR(_xlfn.IFS(Q3="W",1,Q4="W",1,Q3="L",0,Q4="L",0),"-")</f>
        <v>0</v>
      </c>
      <c r="R5" s="122" cm="1">
        <f t="array" ref="R5">IFERROR(_xlfn.IFS(R3="W",1,R4="W",1,R3="L",0,R4="L",0),"-")</f>
        <v>0</v>
      </c>
      <c r="S5" s="122" cm="1">
        <f t="array" ref="S5">IFERROR(_xlfn.IFS(S3="W",1,S4="W",1,S3="L",0,S4="L",0),"-")</f>
        <v>0</v>
      </c>
      <c r="T5" s="122" cm="1">
        <f t="array" ref="T5">IFERROR(_xlfn.IFS(T3="W",1,T4="W",1,T3="L",0,T4="L",0),"-")</f>
        <v>0</v>
      </c>
      <c r="U5" s="122" cm="1">
        <f t="array" ref="U5">IFERROR(_xlfn.IFS(U3="W",1,U4="W",1,U3="L",0,U4="L",0),"-")</f>
        <v>0</v>
      </c>
      <c r="V5" s="122" cm="1">
        <f t="array" ref="V5">IFERROR(_xlfn.IFS(V3="W",1,V4="W",1,V3="L",0,V4="L",0),"-")</f>
        <v>1</v>
      </c>
      <c r="W5" s="122" cm="1">
        <f t="array" ref="W5">IFERROR(_xlfn.IFS(W3="W",1,W4="W",1,W3="L",0,W4="L",0),"-")</f>
        <v>1</v>
      </c>
      <c r="X5" s="122" cm="1">
        <f t="array" ref="X5">IFERROR(_xlfn.IFS(X3="W",1,X4="W",1,X3="L",0,X4="L",0),"-")</f>
        <v>0</v>
      </c>
      <c r="Y5" s="122" cm="1">
        <f t="array" ref="Y5">IFERROR(_xlfn.IFS(Y3="W",1,Y4="W",1,Y3="L",0,Y4="L",0),"-")</f>
        <v>0</v>
      </c>
      <c r="Z5" s="122" cm="1">
        <f t="array" ref="Z5">IFERROR(_xlfn.IFS(Z3="W",1,Z4="W",1,Z3="L",0,Z4="L",0),"-")</f>
        <v>0</v>
      </c>
      <c r="AA5" s="122" cm="1">
        <f t="array" ref="AA5">IFERROR(_xlfn.IFS(AA3="W",1,AA4="W",1,AA3="L",0,AA4="L",0),"-")</f>
        <v>1</v>
      </c>
      <c r="AB5" s="122" cm="1">
        <f t="array" ref="AB5">IFERROR(_xlfn.IFS(AB3="W",1,AB4="W",1,AB3="L",0,AB4="L",0),"-")</f>
        <v>1</v>
      </c>
      <c r="AC5" s="122" cm="1">
        <f t="array" ref="AC5">IFERROR(_xlfn.IFS(AC3="W",1,AC4="W",1,AC3="L",0,AC4="L",0),"-")</f>
        <v>0</v>
      </c>
      <c r="AD5" s="122" cm="1">
        <f t="array" ref="AD5">IFERROR(_xlfn.IFS(AD3="W",1,AD4="W",1,AD3="L",0,AD4="L",0),"-")</f>
        <v>0</v>
      </c>
      <c r="AE5" s="122" cm="1">
        <f t="array" ref="AE5">IFERROR(_xlfn.IFS(AE3="W",1,AE4="W",1,AE3="L",0,AE4="L",0),"-")</f>
        <v>1</v>
      </c>
      <c r="AF5" s="122" cm="1">
        <f t="array" ref="AF5">IFERROR(_xlfn.IFS(AF3="W",1,AF4="W",1,AF3="L",0,AF4="L",0),"-")</f>
        <v>0</v>
      </c>
      <c r="AG5" s="122" cm="1">
        <f t="array" ref="AG5">IFERROR(_xlfn.IFS(AG3="W",1,AG4="W",1,AG3="L",0,AG4="L",0),"-")</f>
        <v>0</v>
      </c>
      <c r="AH5" s="122" cm="1">
        <f t="array" ref="AH5">IFERROR(_xlfn.IFS(AH3="W",1,AH4="W",1,AH3="L",0,AH4="L",0),"-")</f>
        <v>1</v>
      </c>
      <c r="AI5" s="122" cm="1">
        <f t="array" ref="AI5">IFERROR(_xlfn.IFS(AI3="W",1,AI4="W",1,AI3="L",0,AI4="L",0),"-")</f>
        <v>0</v>
      </c>
      <c r="AJ5" s="122" cm="1">
        <f t="array" ref="AJ5">IFERROR(_xlfn.IFS(AJ3="W",1,AJ4="W",1,AJ3="L",0,AJ4="L",0),"-")</f>
        <v>1</v>
      </c>
      <c r="AK5" s="122" cm="1">
        <f t="array" ref="AK5">IFERROR(_xlfn.IFS(AK3="W",1,AK4="W",1,AK3="L",0,AK4="L",0),"-")</f>
        <v>0</v>
      </c>
      <c r="AL5" s="122" cm="1">
        <f t="array" ref="AL5">IFERROR(_xlfn.IFS(AL3="W",1,AL4="W",1,AL3="L",0,AL4="L",0),"-")</f>
        <v>1</v>
      </c>
      <c r="AM5" s="122" cm="1">
        <f t="array" ref="AM5">IFERROR(_xlfn.IFS(AM3="W",1,AM4="W",1,AM3="L",0,AM4="L",0),"-")</f>
        <v>1</v>
      </c>
      <c r="AN5" s="122" cm="1">
        <f t="array" ref="AN5">IFERROR(_xlfn.IFS(AN3="W",1,AN4="W",1,AN3="L",0,AN4="L",0),"-")</f>
        <v>0</v>
      </c>
      <c r="AO5" s="122" cm="1">
        <f t="array" ref="AO5">IFERROR(_xlfn.IFS(AO3="W",1,AO4="W",1,AO3="L",0,AO4="L",0),"-")</f>
        <v>1</v>
      </c>
      <c r="AP5" s="122" cm="1">
        <f t="array" ref="AP5">IFERROR(_xlfn.IFS(AP3="W",1,AP4="W",1,AP3="L",0,AP4="L",0),"-")</f>
        <v>1</v>
      </c>
      <c r="AQ5" s="122" cm="1">
        <f t="array" ref="AQ5">IFERROR(_xlfn.IFS(AQ3="W",1,AQ4="W",1,AQ3="L",0,AQ4="L",0),"-")</f>
        <v>1</v>
      </c>
      <c r="AR5" s="122" cm="1">
        <f t="array" ref="AR5">IFERROR(_xlfn.IFS(AR3="W",1,AR4="W",1,AR3="L",0,AR4="L",0),"-")</f>
        <v>0</v>
      </c>
      <c r="AS5" s="122" cm="1">
        <f t="array" ref="AS5">IFERROR(_xlfn.IFS(AS3="W",1,AS4="W",1,AS3="L",0,AS4="L",0),"-")</f>
        <v>0</v>
      </c>
      <c r="AT5" s="122" cm="1">
        <f t="array" ref="AT5">IFERROR(_xlfn.IFS(AT3="W",1,AT4="W",1,AT3="L",0,AT4="L",0),"-")</f>
        <v>1</v>
      </c>
      <c r="AU5" s="122" cm="1">
        <f t="array" ref="AU5">IFERROR(_xlfn.IFS(AU3="W",1,AU4="W",1,AU3="L",0,AU4="L",0),"-")</f>
        <v>0</v>
      </c>
      <c r="AV5" s="122" cm="1">
        <f t="array" ref="AV5">IFERROR(_xlfn.IFS(AV3="W",1,AV4="W",1,AV3="L",0,AV4="L",0),"-")</f>
        <v>1</v>
      </c>
      <c r="AW5" s="122" cm="1">
        <f t="array" ref="AW5">IFERROR(_xlfn.IFS(AW3="W",1,AW4="W",1,AW3="L",0,AW4="L",0),"-")</f>
        <v>0</v>
      </c>
      <c r="AX5" s="122" cm="1">
        <f t="array" ref="AX5">IFERROR(_xlfn.IFS(AX3="W",1,AX4="W",1,AX3="L",0,AX4="L",0),"-")</f>
        <v>1</v>
      </c>
      <c r="AY5" s="122" cm="1">
        <f t="array" ref="AY5">IFERROR(_xlfn.IFS(AY3="W",1,AY4="W",1,AY3="L",0,AY4="L",0),"-")</f>
        <v>1</v>
      </c>
      <c r="AZ5" s="122" cm="1">
        <f t="array" ref="AZ5">IFERROR(_xlfn.IFS(AZ3="W",1,AZ4="W",1,AZ3="L",0,AZ4="L",0),"-")</f>
        <v>0</v>
      </c>
      <c r="BA5" s="122" cm="1">
        <f t="array" ref="BA5">IFERROR(_xlfn.IFS(BA3="W",1,BA4="W",1,BA3="L",0,BA4="L",0),"-")</f>
        <v>1</v>
      </c>
      <c r="BB5" s="122" cm="1">
        <f t="array" ref="BB5">IFERROR(_xlfn.IFS(BB3="W",1,BB4="W",1,BB3="L",0,BB4="L",0),"-")</f>
        <v>1</v>
      </c>
      <c r="BC5" s="122" cm="1">
        <f t="array" ref="BC5">IFERROR(_xlfn.IFS(BC3="W",1,BC4="W",1,BC3="L",0,BC4="L",0),"-")</f>
        <v>1</v>
      </c>
      <c r="BD5" s="122" cm="1">
        <f t="array" ref="BD5">IFERROR(_xlfn.IFS(BD3="W",1,BD4="W",1,BD3="L",0,BD4="L",0),"-")</f>
        <v>0</v>
      </c>
      <c r="BE5" s="122" cm="1">
        <f t="array" ref="BE5">IFERROR(_xlfn.IFS(BE3="W",1,BE4="W",1,BE3="L",0,BE4="L",0),"-")</f>
        <v>1</v>
      </c>
      <c r="BF5" s="122" cm="1">
        <f t="array" ref="BF5">IFERROR(_xlfn.IFS(BF3="W",1,BF4="W",1,BF3="L",0,BF4="L",0),"-")</f>
        <v>1</v>
      </c>
      <c r="BG5" s="122" cm="1">
        <f t="array" ref="BG5">IFERROR(_xlfn.IFS(BG3="W",1,BG4="W",1,BG3="L",0,BG4="L",0),"-")</f>
        <v>0</v>
      </c>
      <c r="BH5" s="122" cm="1">
        <f t="array" ref="BH5">IFERROR(_xlfn.IFS(BH3="W",1,BH4="W",1,BH3="L",0,BH4="L",0),"-")</f>
        <v>1</v>
      </c>
      <c r="BI5" s="122" cm="1">
        <f t="array" ref="BI5">IFERROR(_xlfn.IFS(BI3="W",1,BI4="W",1,BI3="L",0,BI4="L",0),"-")</f>
        <v>1</v>
      </c>
      <c r="BJ5" s="122" cm="1">
        <f t="array" ref="BJ5">IFERROR(_xlfn.IFS(BJ3="W",1,BJ4="W",1,BJ3="L",0,BJ4="L",0),"-")</f>
        <v>1</v>
      </c>
      <c r="BK5" s="122" cm="1">
        <f t="array" ref="BK5">IFERROR(_xlfn.IFS(BK3="W",1,BK4="W",1,BK3="L",0,BK4="L",0),"-")</f>
        <v>1</v>
      </c>
      <c r="BL5" s="122" cm="1">
        <f t="array" ref="BL5">IFERROR(_xlfn.IFS(BL3="W",1,BL4="W",1,BL3="L",0,BL4="L",0),"-")</f>
        <v>0</v>
      </c>
      <c r="BM5" s="122" cm="1">
        <f t="array" ref="BM5">IFERROR(_xlfn.IFS(BM3="W",1,BM4="W",1,BM3="L",0,BM4="L",0),"-")</f>
        <v>1</v>
      </c>
      <c r="BN5" s="122" cm="1">
        <f t="array" ref="BN5">IFERROR(_xlfn.IFS(BN3="W",1,BN4="W",1,BN3="L",0,BN4="L",0),"-")</f>
        <v>1</v>
      </c>
      <c r="BO5" s="122" cm="1">
        <f t="array" ref="BO5">IFERROR(_xlfn.IFS(BO3="W",1,BO4="W",1,BO3="L",0,BO4="L",0),"-")</f>
        <v>1</v>
      </c>
      <c r="BP5" s="122" cm="1">
        <f t="array" ref="BP5">IFERROR(_xlfn.IFS(BP3="W",1,BP4="W",1,BP3="L",0,BP4="L",0),"-")</f>
        <v>1</v>
      </c>
      <c r="BQ5" s="122" cm="1">
        <f t="array" ref="BQ5">IFERROR(_xlfn.IFS(BQ3="W",1,BQ4="W",1,BQ3="L",0,BQ4="L",0),"-")</f>
        <v>1</v>
      </c>
      <c r="BR5" s="122" cm="1">
        <f t="array" ref="BR5">IFERROR(_xlfn.IFS(BR3="W",1,BR4="W",1,BR3="L",0,BR4="L",0),"-")</f>
        <v>1</v>
      </c>
      <c r="BS5" s="122" cm="1">
        <f t="array" ref="BS5">IFERROR(_xlfn.IFS(BS3="W",1,BS4="W",1,BS3="L",0,BS4="L",0),"-")</f>
        <v>1</v>
      </c>
      <c r="BT5" s="122" cm="1">
        <f t="array" ref="BT5">IFERROR(_xlfn.IFS(BT3="W",1,BT4="W",1,BT3="L",0,BT4="L",0),"-")</f>
        <v>1</v>
      </c>
      <c r="BU5" s="122" cm="1">
        <f t="array" ref="BU5">IFERROR(_xlfn.IFS(BU3="W",1,BU4="W",1,BU3="L",0,BU4="L",0),"-")</f>
        <v>0</v>
      </c>
      <c r="BV5" s="122" cm="1">
        <f t="array" ref="BV5">IFERROR(_xlfn.IFS(BV3="W",1,BV4="W",1,BV3="L",0,BV4="L",0),"-")</f>
        <v>1</v>
      </c>
      <c r="BW5" s="122" cm="1">
        <f t="array" ref="BW5">IFERROR(_xlfn.IFS(BW3="W",1,BW4="W",1,BW3="L",0,BW4="L",0),"-")</f>
        <v>0</v>
      </c>
      <c r="BX5" s="122" cm="1">
        <f t="array" ref="BX5">IFERROR(_xlfn.IFS(BX3="W",1,BX4="W",1,BX3="L",0,BX4="L",0),"-")</f>
        <v>1</v>
      </c>
      <c r="BY5" s="122" cm="1">
        <f t="array" ref="BY5">IFERROR(_xlfn.IFS(BY3="W",1,BY4="W",1,BY3="L",0,BY4="L",0),"-")</f>
        <v>0</v>
      </c>
      <c r="BZ5" s="122" cm="1">
        <f t="array" ref="BZ5">IFERROR(_xlfn.IFS(BZ3="W",1,BZ4="W",1,BZ3="L",0,BZ4="L",0),"-")</f>
        <v>0</v>
      </c>
      <c r="CA5" s="122" cm="1">
        <f t="array" ref="CA5">IFERROR(_xlfn.IFS(CA3="W",1,CA4="W",1,CA3="L",0,CA4="L",0),"-")</f>
        <v>1</v>
      </c>
      <c r="CB5" s="122" cm="1">
        <f t="array" ref="CB5">IFERROR(_xlfn.IFS(CB3="W",1,CB4="W",1,CB3="L",0,CB4="L",0),"-")</f>
        <v>1</v>
      </c>
      <c r="CC5" s="122" cm="1">
        <f t="array" ref="CC5">IFERROR(_xlfn.IFS(CC3="W",1,CC4="W",1,CC3="L",0,CC4="L",0),"-")</f>
        <v>1</v>
      </c>
      <c r="CD5" s="122" cm="1">
        <f t="array" ref="CD5">IFERROR(_xlfn.IFS(CD3="W",1,CD4="W",1,CD3="L",0,CD4="L",0),"-")</f>
        <v>0</v>
      </c>
      <c r="CE5" s="122" cm="1">
        <f t="array" ref="CE5">IFERROR(_xlfn.IFS(CE3="W",1,CE4="W",1,CE3="L",0,CE4="L",0),"-")</f>
        <v>0</v>
      </c>
      <c r="CF5" s="122" cm="1">
        <f t="array" ref="CF5">IFERROR(_xlfn.IFS(CF3="W",1,CF4="W",1,CF3="L",0,CF4="L",0),"-")</f>
        <v>0</v>
      </c>
      <c r="CG5" s="122" cm="1">
        <f t="array" ref="CG5">IFERROR(_xlfn.IFS(CG3="W",1,CG4="W",1,CG3="L",0,CG4="L",0),"-")</f>
        <v>1</v>
      </c>
      <c r="CH5" s="122" cm="1">
        <f t="array" ref="CH5">IFERROR(_xlfn.IFS(CH3="W",1,CH4="W",1,CH3="L",0,CH4="L",0),"-")</f>
        <v>1</v>
      </c>
      <c r="CI5" s="122" cm="1">
        <f t="array" ref="CI5">IFERROR(_xlfn.IFS(CI3="W",1,CI4="W",1,CI3="L",0,CI4="L",0),"-")</f>
        <v>0</v>
      </c>
      <c r="CJ5" s="122" cm="1">
        <f t="array" ref="CJ5">IFERROR(_xlfn.IFS(CJ3="W",1,CJ4="W",1,CJ3="L",0,CJ4="L",0),"-")</f>
        <v>1</v>
      </c>
      <c r="CK5" s="122" cm="1">
        <f t="array" ref="CK5">IFERROR(_xlfn.IFS(CK3="W",1,CK4="W",1,CK3="L",0,CK4="L",0),"-")</f>
        <v>1</v>
      </c>
      <c r="CL5" s="122" cm="1">
        <f t="array" ref="CL5">IFERROR(_xlfn.IFS(CL3="W",1,CL4="W",1,CL3="L",0,CL4="L",0),"-")</f>
        <v>0</v>
      </c>
      <c r="CM5" s="122" cm="1">
        <f t="array" ref="CM5">IFERROR(_xlfn.IFS(CM3="W",1,CM4="W",1,CM3="L",0,CM4="L",0),"-")</f>
        <v>0</v>
      </c>
      <c r="CN5" s="122" cm="1">
        <f t="array" ref="CN5">IFERROR(_xlfn.IFS(CN3="W",1,CN4="W",1,CN3="L",0,CN4="L",0),"-")</f>
        <v>0</v>
      </c>
      <c r="CO5" s="122" cm="1">
        <f t="array" ref="CO5">IFERROR(_xlfn.IFS(CO3="W",1,CO4="W",1,CO3="L",0,CO4="L",0),"-")</f>
        <v>0</v>
      </c>
      <c r="CP5" s="122" cm="1">
        <f t="array" ref="CP5">IFERROR(_xlfn.IFS(CP3="W",1,CP4="W",1,CP3="L",0,CP4="L",0),"-")</f>
        <v>0</v>
      </c>
      <c r="CQ5" s="122" cm="1">
        <f t="array" ref="CQ5">IFERROR(_xlfn.IFS(CQ3="W",1,CQ4="W",1,CQ3="L",0,CQ4="L",0),"-")</f>
        <v>1</v>
      </c>
      <c r="CR5" s="122" cm="1">
        <f t="array" ref="CR5">IFERROR(_xlfn.IFS(CR3="W",1,CR4="W",1,CR3="L",0,CR4="L",0),"-")</f>
        <v>1</v>
      </c>
      <c r="CS5" s="122" cm="1">
        <f t="array" ref="CS5">IFERROR(_xlfn.IFS(CS3="W",1,CS4="W",1,CS3="L",0,CS4="L",0),"-")</f>
        <v>0</v>
      </c>
      <c r="CT5" s="122" cm="1">
        <f t="array" ref="CT5">IFERROR(_xlfn.IFS(CT3="W",1,CT4="W",1,CT3="L",0,CT4="L",0),"-")</f>
        <v>1</v>
      </c>
      <c r="CU5" s="122" cm="1">
        <f t="array" ref="CU5">IFERROR(_xlfn.IFS(CU3="W",1,CU4="W",1,CU3="L",0,CU4="L",0),"-")</f>
        <v>1</v>
      </c>
      <c r="CV5" s="122" cm="1">
        <f t="array" ref="CV5">IFERROR(_xlfn.IFS(CV3="W",1,CV4="W",1,CV3="L",0,CV4="L",0),"-")</f>
        <v>1</v>
      </c>
      <c r="CW5" s="122" cm="1">
        <f t="array" ref="CW5">IFERROR(_xlfn.IFS(CW3="W",1,CW4="W",1,CW3="L",0,CW4="L",0),"-")</f>
        <v>1</v>
      </c>
      <c r="CX5" s="122" cm="1">
        <f t="array" ref="CX5">IFERROR(_xlfn.IFS(CX3="W",1,CX4="W",1,CX3="L",0,CX4="L",0),"-")</f>
        <v>0</v>
      </c>
      <c r="CY5" s="122" cm="1">
        <f t="array" ref="CY5">IFERROR(_xlfn.IFS(CY3="W",1,CY4="W",1,CY3="L",0,CY4="L",0),"-")</f>
        <v>1</v>
      </c>
      <c r="CZ5" s="122" cm="1">
        <f t="array" ref="CZ5">IFERROR(_xlfn.IFS(CZ3="W",1,CZ4="W",1,CZ3="L",0,CZ4="L",0),"-")</f>
        <v>0</v>
      </c>
      <c r="DA5" s="122" cm="1">
        <f t="array" ref="DA5">IFERROR(_xlfn.IFS(DA3="W",1,DA4="W",1,DA3="L",0,DA4="L",0),"-")</f>
        <v>1</v>
      </c>
      <c r="DB5" s="122" cm="1">
        <f t="array" ref="DB5">IFERROR(_xlfn.IFS(DB3="W",1,DB4="W",1,DB3="L",0,DB4="L",0),"-")</f>
        <v>1</v>
      </c>
      <c r="DC5" s="122" cm="1">
        <f t="array" ref="DC5">IFERROR(_xlfn.IFS(DC3="W",1,DC4="W",1,DC3="L",0,DC4="L",0),"-")</f>
        <v>1</v>
      </c>
      <c r="DD5" s="122" cm="1">
        <f t="array" ref="DD5">IFERROR(_xlfn.IFS(DD3="W",1,DD4="W",1,DD3="L",0,DD4="L",0),"-")</f>
        <v>0</v>
      </c>
      <c r="DE5" s="122" cm="1">
        <f t="array" ref="DE5">IFERROR(_xlfn.IFS(DE3="W",1,DE4="W",1,DE3="L",0,DE4="L",0),"-")</f>
        <v>0</v>
      </c>
      <c r="DF5" s="122" cm="1">
        <f t="array" ref="DF5">IFERROR(_xlfn.IFS(DF3="W",1,DF4="W",1,DF3="L",0,DF4="L",0),"-")</f>
        <v>0</v>
      </c>
      <c r="DG5" s="122" cm="1">
        <f t="array" ref="DG5">IFERROR(_xlfn.IFS(DG3="W",1,DG4="W",1,DG3="L",0,DG4="L",0),"-")</f>
        <v>0</v>
      </c>
      <c r="DH5" s="122" cm="1">
        <f t="array" ref="DH5">IFERROR(_xlfn.IFS(DH3="W",1,DH4="W",1,DH3="L",0,DH4="L",0),"-")</f>
        <v>0</v>
      </c>
      <c r="DI5" s="122" cm="1">
        <f t="array" ref="DI5">IFERROR(_xlfn.IFS(DI3="W",1,DI4="W",1,DI3="L",0,DI4="L",0),"-")</f>
        <v>1</v>
      </c>
      <c r="DJ5" s="122" cm="1">
        <f t="array" ref="DJ5">IFERROR(_xlfn.IFS(DJ3="W",1,DJ4="W",1,DJ3="L",0,DJ4="L",0),"-")</f>
        <v>1</v>
      </c>
      <c r="DK5" s="122" cm="1">
        <f t="array" ref="DK5">IFERROR(_xlfn.IFS(DK3="W",1,DK4="W",1,DK3="L",0,DK4="L",0),"-")</f>
        <v>1</v>
      </c>
      <c r="DL5" s="122" cm="1">
        <f t="array" ref="DL5">IFERROR(_xlfn.IFS(DL3="W",1,DL4="W",1,DL3="L",0,DL4="L",0),"-")</f>
        <v>1</v>
      </c>
      <c r="DM5" s="122" cm="1">
        <f t="array" ref="DM5">IFERROR(_xlfn.IFS(DM3="W",1,DM4="W",1,DM3="L",0,DM4="L",0),"-")</f>
        <v>0</v>
      </c>
      <c r="DN5" s="122" cm="1">
        <f t="array" ref="DN5">IFERROR(_xlfn.IFS(DN3="W",1,DN4="W",1,DN3="L",0,DN4="L",0),"-")</f>
        <v>1</v>
      </c>
      <c r="DO5" s="122" cm="1">
        <f t="array" ref="DO5">IFERROR(_xlfn.IFS(DO3="W",1,DO4="W",1,DO3="L",0,DO4="L",0),"-")</f>
        <v>0</v>
      </c>
      <c r="DP5" s="122" cm="1">
        <f t="array" ref="DP5">IFERROR(_xlfn.IFS(DP3="W",1,DP4="W",1,DP3="L",0,DP4="L",0),"-")</f>
        <v>1</v>
      </c>
      <c r="DQ5" s="122" cm="1">
        <f t="array" ref="DQ5">IFERROR(_xlfn.IFS(DQ3="W",1,DQ4="W",1,DQ3="L",0,DQ4="L",0),"-")</f>
        <v>0</v>
      </c>
      <c r="DR5" s="122" cm="1">
        <f t="array" ref="DR5">IFERROR(_xlfn.IFS(DR3="W",1,DR4="W",1,DR3="L",0,DR4="L",0),"-")</f>
        <v>0</v>
      </c>
      <c r="DS5" s="122" cm="1">
        <f t="array" ref="DS5">IFERROR(_xlfn.IFS(DS3="W",1,DS4="W",1,DS3="L",0,DS4="L",0),"-")</f>
        <v>0</v>
      </c>
      <c r="DT5" s="122" cm="1">
        <f t="array" ref="DT5">IFERROR(_xlfn.IFS(DT3="W",1,DT4="W",1,DT3="L",0,DT4="L",0),"-")</f>
        <v>1</v>
      </c>
      <c r="DU5" s="122" cm="1">
        <f t="array" ref="DU5">IFERROR(_xlfn.IFS(DU3="W",1,DU4="W",1,DU3="L",0,DU4="L",0),"-")</f>
        <v>1</v>
      </c>
      <c r="DV5" s="122" cm="1">
        <f t="array" ref="DV5">IFERROR(_xlfn.IFS(DV3="W",1,DV4="W",1,DV3="L",0,DV4="L",0),"-")</f>
        <v>1</v>
      </c>
      <c r="DW5" s="122" cm="1">
        <f t="array" ref="DW5">IFERROR(_xlfn.IFS(DW3="W",1,DW4="W",1,DW3="L",0,DW4="L",0),"-")</f>
        <v>0</v>
      </c>
      <c r="DX5" s="122" cm="1">
        <f t="array" ref="DX5">IFERROR(_xlfn.IFS(DX3="W",1,DX4="W",1,DX3="L",0,DX4="L",0),"-")</f>
        <v>1</v>
      </c>
      <c r="DY5" s="122" cm="1">
        <f t="array" ref="DY5">IFERROR(_xlfn.IFS(DY3="W",1,DY4="W",1,DY3="L",0,DY4="L",0),"-")</f>
        <v>0</v>
      </c>
      <c r="DZ5" s="122" cm="1">
        <f t="array" ref="DZ5">IFERROR(_xlfn.IFS(DZ3="W",1,DZ4="W",1,DZ3="L",0,DZ4="L",0),"-")</f>
        <v>1</v>
      </c>
      <c r="EA5" s="122" cm="1">
        <f t="array" ref="EA5">IFERROR(_xlfn.IFS(EA3="W",1,EA4="W",1,EA3="L",0,EA4="L",0),"-")</f>
        <v>0</v>
      </c>
      <c r="EB5" s="122" cm="1">
        <f t="array" ref="EB5">IFERROR(_xlfn.IFS(EB3="W",1,EB4="W",1,EB3="L",0,EB4="L",0),"-")</f>
        <v>1</v>
      </c>
      <c r="EC5" s="122" cm="1">
        <f t="array" ref="EC5">IFERROR(_xlfn.IFS(EC3="W",1,EC4="W",1,EC3="L",0,EC4="L",0),"-")</f>
        <v>0</v>
      </c>
      <c r="ED5" s="122" cm="1">
        <f t="array" ref="ED5">IFERROR(_xlfn.IFS(ED3="W",1,ED4="W",1,ED3="L",0,ED4="L",0),"-")</f>
        <v>0</v>
      </c>
      <c r="EE5" s="122" cm="1">
        <f t="array" ref="EE5">IFERROR(_xlfn.IFS(EE3="W",1,EE4="W",1,EE3="L",0,EE4="L",0),"-")</f>
        <v>0</v>
      </c>
      <c r="EF5" s="122" cm="1">
        <f t="array" ref="EF5">IFERROR(_xlfn.IFS(EF3="W",1,EF4="W",1,EF3="L",0,EF4="L",0),"-")</f>
        <v>0</v>
      </c>
      <c r="EG5" s="122" cm="1">
        <f t="array" ref="EG5">IFERROR(_xlfn.IFS(EG3="W",1,EG4="W",1,EG3="L",0,EG4="L",0),"-")</f>
        <v>0</v>
      </c>
      <c r="EH5" s="122" cm="1">
        <f t="array" ref="EH5">IFERROR(_xlfn.IFS(EH3="W",1,EH4="W",1,EH3="L",0,EH4="L",0),"-")</f>
        <v>0</v>
      </c>
      <c r="EI5" s="122" cm="1">
        <f t="array" ref="EI5">IFERROR(_xlfn.IFS(EI3="W",1,EI4="W",1,EI3="L",0,EI4="L",0),"-")</f>
        <v>1</v>
      </c>
      <c r="EJ5" s="122" cm="1">
        <f t="array" ref="EJ5">IFERROR(_xlfn.IFS(EJ3="W",1,EJ4="W",1,EJ3="L",0,EJ4="L",0),"-")</f>
        <v>1</v>
      </c>
      <c r="EK5" s="122" cm="1">
        <f t="array" ref="EK5">IFERROR(_xlfn.IFS(EK3="W",1,EK4="W",1,EK3="L",0,EK4="L",0),"-")</f>
        <v>1</v>
      </c>
      <c r="EL5" s="122" cm="1">
        <f t="array" ref="EL5">IFERROR(_xlfn.IFS(EL3="W",1,EL4="W",1,EL3="L",0,EL4="L",0),"-")</f>
        <v>1</v>
      </c>
      <c r="EM5" s="122" cm="1">
        <f t="array" ref="EM5">IFERROR(_xlfn.IFS(EM3="W",1,EM4="W",1,EM3="L",0,EM4="L",0),"-")</f>
        <v>1</v>
      </c>
      <c r="EN5" s="122" cm="1">
        <f t="array" ref="EN5">IFERROR(_xlfn.IFS(EN3="W",1,EN4="W",1,EN3="L",0,EN4="L",0),"-")</f>
        <v>1</v>
      </c>
      <c r="EO5" s="122" cm="1">
        <f t="array" ref="EO5">IFERROR(_xlfn.IFS(EO3="W",1,EO4="W",1,EO3="L",0,EO4="L",0),"-")</f>
        <v>1</v>
      </c>
      <c r="EP5" s="122" cm="1">
        <f t="array" ref="EP5">IFERROR(_xlfn.IFS(EP3="W",1,EP4="W",1,EP3="L",0,EP4="L",0),"-")</f>
        <v>1</v>
      </c>
      <c r="EQ5" s="122" cm="1">
        <f t="array" ref="EQ5">IFERROR(_xlfn.IFS(EQ3="W",1,EQ4="W",1,EQ3="L",0,EQ4="L",0),"-")</f>
        <v>0</v>
      </c>
      <c r="ER5" s="122" cm="1">
        <f t="array" ref="ER5">IFERROR(_xlfn.IFS(ER3="W",1,ER4="W",1,ER3="L",0,ER4="L",0),"-")</f>
        <v>1</v>
      </c>
      <c r="ES5" s="122" cm="1">
        <f t="array" ref="ES5">IFERROR(_xlfn.IFS(ES3="W",1,ES4="W",1,ES3="L",0,ES4="L",0),"-")</f>
        <v>1</v>
      </c>
      <c r="ET5" s="122" cm="1">
        <f t="array" ref="ET5">IFERROR(_xlfn.IFS(ET3="W",1,ET4="W",1,ET3="L",0,ET4="L",0),"-")</f>
        <v>0</v>
      </c>
      <c r="EU5" s="122" cm="1">
        <f t="array" ref="EU5">IFERROR(_xlfn.IFS(EU3="W",1,EU4="W",1,EU3="L",0,EU4="L",0),"-")</f>
        <v>1</v>
      </c>
      <c r="EV5" s="122" cm="1">
        <f t="array" ref="EV5">IFERROR(_xlfn.IFS(EV3="W",1,EV4="W",1,EV3="L",0,EV4="L",0),"-")</f>
        <v>1</v>
      </c>
      <c r="EW5" s="122" cm="1">
        <f t="array" ref="EW5">IFERROR(_xlfn.IFS(EW3="W",1,EW4="W",1,EW3="L",0,EW4="L",0),"-")</f>
        <v>0</v>
      </c>
      <c r="EX5" s="122" cm="1">
        <f t="array" ref="EX5">IFERROR(_xlfn.IFS(EX3="W",1,EX4="W",1,EX3="L",0,EX4="L",0),"-")</f>
        <v>1</v>
      </c>
      <c r="EY5" s="122" cm="1">
        <f t="array" ref="EY5">IFERROR(_xlfn.IFS(EY3="W",1,EY4="W",1,EY3="L",0,EY4="L",0),"-")</f>
        <v>0</v>
      </c>
      <c r="EZ5" s="122" cm="1">
        <f t="array" ref="EZ5">IFERROR(_xlfn.IFS(EZ3="W",1,EZ4="W",1,EZ3="L",0,EZ4="L",0),"-")</f>
        <v>0</v>
      </c>
      <c r="FA5" s="122" cm="1">
        <f t="array" ref="FA5">IFERROR(_xlfn.IFS(FA3="W",1,FA4="W",1,FA3="L",0,FA4="L",0),"-")</f>
        <v>0</v>
      </c>
      <c r="FB5" s="122" cm="1">
        <f t="array" ref="FB5">IFERROR(_xlfn.IFS(FB3="W",1,FB4="W",1,FB3="L",0,FB4="L",0),"-")</f>
        <v>1</v>
      </c>
      <c r="FC5" s="122" cm="1">
        <f t="array" ref="FC5">IFERROR(_xlfn.IFS(FC3="W",1,FC4="W",1,FC3="L",0,FC4="L",0),"-")</f>
        <v>1</v>
      </c>
      <c r="FD5" s="122" cm="1">
        <f t="array" ref="FD5">IFERROR(_xlfn.IFS(FD3="W",1,FD4="W",1,FD3="L",0,FD4="L",0),"-")</f>
        <v>1</v>
      </c>
      <c r="FE5" s="122" cm="1">
        <f t="array" ref="FE5">IFERROR(_xlfn.IFS(FE3="W",1,FE4="W",1,FE3="L",0,FE4="L",0),"-")</f>
        <v>1</v>
      </c>
      <c r="FF5" s="122" cm="1">
        <f t="array" ref="FF5">IFERROR(_xlfn.IFS(FF3="W",1,FF4="W",1,FF3="L",0,FF4="L",0),"-")</f>
        <v>1</v>
      </c>
      <c r="FG5" s="122" cm="1">
        <f t="array" ref="FG5">IFERROR(_xlfn.IFS(FG3="W",1,FG4="W",1,FG3="L",0,FG4="L",0),"-")</f>
        <v>0</v>
      </c>
      <c r="FH5" s="122" cm="1">
        <f t="array" ref="FH5">IFERROR(_xlfn.IFS(FH3="W",1,FH4="W",1,FH3="L",0,FH4="L",0),"-")</f>
        <v>1</v>
      </c>
      <c r="FI5" s="122" cm="1">
        <f t="array" ref="FI5">IFERROR(_xlfn.IFS(FI3="W",1,FI4="W",1,FI3="L",0,FI4="L",0),"-")</f>
        <v>1</v>
      </c>
      <c r="FJ5" s="122" cm="1">
        <f t="array" ref="FJ5">IFERROR(_xlfn.IFS(FJ3="W",1,FJ4="W",1,FJ3="L",0,FJ4="L",0),"-")</f>
        <v>0</v>
      </c>
      <c r="FK5" s="137" t="s">
        <v>477</v>
      </c>
      <c r="FL5" s="141">
        <f>COUNT(E$5:FJ$5)</f>
        <v>162</v>
      </c>
      <c r="FM5" s="141">
        <f>FL5-20</f>
        <v>142</v>
      </c>
    </row>
    <row r="6" spans="2:174" x14ac:dyDescent="0.2">
      <c r="B6" s="137"/>
      <c r="C6" s="139"/>
      <c r="D6" s="138"/>
      <c r="E6" s="122">
        <f>IF(E5=1,D6+1,0)</f>
        <v>1</v>
      </c>
      <c r="F6" s="122">
        <f t="shared" ref="F6:G6" si="0">IF(F5=1,E6+1,0)</f>
        <v>2</v>
      </c>
      <c r="G6" s="122">
        <f t="shared" si="0"/>
        <v>3</v>
      </c>
      <c r="H6" s="122">
        <f t="shared" ref="H6" si="1">IF(H5=1,G6+1,0)</f>
        <v>0</v>
      </c>
      <c r="I6" s="122">
        <f t="shared" ref="I6" si="2">IF(I5=1,H6+1,0)</f>
        <v>1</v>
      </c>
      <c r="J6" s="122">
        <f t="shared" ref="J6" si="3">IF(J5=1,I6+1,0)</f>
        <v>0</v>
      </c>
      <c r="K6" s="122">
        <f t="shared" ref="K6" si="4">IF(K5=1,J6+1,0)</f>
        <v>1</v>
      </c>
      <c r="L6" s="122">
        <f t="shared" ref="L6" si="5">IF(L5=1,K6+1,0)</f>
        <v>2</v>
      </c>
      <c r="M6" s="122">
        <f t="shared" ref="M6" si="6">IF(M5=1,L6+1,0)</f>
        <v>3</v>
      </c>
      <c r="N6" s="122">
        <f t="shared" ref="N6" si="7">IF(N5=1,M6+1,0)</f>
        <v>0</v>
      </c>
      <c r="O6" s="122">
        <f t="shared" ref="O6" si="8">IF(O5=1,N6+1,0)</f>
        <v>0</v>
      </c>
      <c r="P6" s="122">
        <f t="shared" ref="P6" si="9">IF(P5=1,O6+1,0)</f>
        <v>1</v>
      </c>
      <c r="Q6" s="122">
        <f t="shared" ref="Q6" si="10">IF(Q5=1,P6+1,0)</f>
        <v>0</v>
      </c>
      <c r="R6" s="122">
        <f t="shared" ref="R6" si="11">IF(R5=1,Q6+1,0)</f>
        <v>0</v>
      </c>
      <c r="S6" s="122">
        <f t="shared" ref="S6" si="12">IF(S5=1,R6+1,0)</f>
        <v>0</v>
      </c>
      <c r="T6" s="122">
        <f t="shared" ref="T6" si="13">IF(T5=1,S6+1,0)</f>
        <v>0</v>
      </c>
      <c r="U6" s="122">
        <f t="shared" ref="U6" si="14">IF(U5=1,T6+1,0)</f>
        <v>0</v>
      </c>
      <c r="V6" s="122">
        <f t="shared" ref="V6" si="15">IF(V5=1,U6+1,0)</f>
        <v>1</v>
      </c>
      <c r="W6" s="122">
        <f t="shared" ref="W6" si="16">IF(W5=1,V6+1,0)</f>
        <v>2</v>
      </c>
      <c r="X6" s="122">
        <f t="shared" ref="X6" si="17">IF(X5=1,W6+1,0)</f>
        <v>0</v>
      </c>
      <c r="Y6" s="122">
        <f t="shared" ref="Y6" si="18">IF(Y5=1,X6+1,0)</f>
        <v>0</v>
      </c>
      <c r="Z6" s="122">
        <f t="shared" ref="Z6" si="19">IF(Z5=1,Y6+1,0)</f>
        <v>0</v>
      </c>
      <c r="AA6" s="122">
        <f t="shared" ref="AA6" si="20">IF(AA5=1,Z6+1,0)</f>
        <v>1</v>
      </c>
      <c r="AB6" s="122">
        <f t="shared" ref="AB6" si="21">IF(AB5=1,AA6+1,0)</f>
        <v>2</v>
      </c>
      <c r="AC6" s="122">
        <f t="shared" ref="AC6" si="22">IF(AC5=1,AB6+1,0)</f>
        <v>0</v>
      </c>
      <c r="AD6" s="122">
        <f t="shared" ref="AD6" si="23">IF(AD5=1,AC6+1,0)</f>
        <v>0</v>
      </c>
      <c r="AE6" s="122">
        <f t="shared" ref="AE6" si="24">IF(AE5=1,AD6+1,0)</f>
        <v>1</v>
      </c>
      <c r="AF6" s="122">
        <f t="shared" ref="AF6" si="25">IF(AF5=1,AE6+1,0)</f>
        <v>0</v>
      </c>
      <c r="AG6" s="122">
        <f t="shared" ref="AG6" si="26">IF(AG5=1,AF6+1,0)</f>
        <v>0</v>
      </c>
      <c r="AH6" s="122">
        <f t="shared" ref="AH6" si="27">IF(AH5=1,AG6+1,0)</f>
        <v>1</v>
      </c>
      <c r="AI6" s="122">
        <f t="shared" ref="AI6" si="28">IF(AI5=1,AH6+1,0)</f>
        <v>0</v>
      </c>
      <c r="AJ6" s="122">
        <f t="shared" ref="AJ6" si="29">IF(AJ5=1,AI6+1,0)</f>
        <v>1</v>
      </c>
      <c r="AK6" s="122">
        <f t="shared" ref="AK6" si="30">IF(AK5=1,AJ6+1,0)</f>
        <v>0</v>
      </c>
      <c r="AL6" s="122">
        <f t="shared" ref="AL6" si="31">IF(AL5=1,AK6+1,0)</f>
        <v>1</v>
      </c>
      <c r="AM6" s="122">
        <f t="shared" ref="AM6" si="32">IF(AM5=1,AL6+1,0)</f>
        <v>2</v>
      </c>
      <c r="AN6" s="122">
        <f t="shared" ref="AN6" si="33">IF(AN5=1,AM6+1,0)</f>
        <v>0</v>
      </c>
      <c r="AO6" s="122">
        <f t="shared" ref="AO6" si="34">IF(AO5=1,AN6+1,0)</f>
        <v>1</v>
      </c>
      <c r="AP6" s="122">
        <f t="shared" ref="AP6" si="35">IF(AP5=1,AO6+1,0)</f>
        <v>2</v>
      </c>
      <c r="AQ6" s="122">
        <f t="shared" ref="AQ6" si="36">IF(AQ5=1,AP6+1,0)</f>
        <v>3</v>
      </c>
      <c r="AR6" s="122">
        <f t="shared" ref="AR6" si="37">IF(AR5=1,AQ6+1,0)</f>
        <v>0</v>
      </c>
      <c r="AS6" s="122">
        <f t="shared" ref="AS6" si="38">IF(AS5=1,AR6+1,0)</f>
        <v>0</v>
      </c>
      <c r="AT6" s="122">
        <f t="shared" ref="AT6" si="39">IF(AT5=1,AS6+1,0)</f>
        <v>1</v>
      </c>
      <c r="AU6" s="122">
        <f t="shared" ref="AU6" si="40">IF(AU5=1,AT6+1,0)</f>
        <v>0</v>
      </c>
      <c r="AV6" s="122">
        <f t="shared" ref="AV6" si="41">IF(AV5=1,AU6+1,0)</f>
        <v>1</v>
      </c>
      <c r="AW6" s="122">
        <f t="shared" ref="AW6" si="42">IF(AW5=1,AV6+1,0)</f>
        <v>0</v>
      </c>
      <c r="AX6" s="122">
        <f t="shared" ref="AX6" si="43">IF(AX5=1,AW6+1,0)</f>
        <v>1</v>
      </c>
      <c r="AY6" s="122">
        <f t="shared" ref="AY6" si="44">IF(AY5=1,AX6+1,0)</f>
        <v>2</v>
      </c>
      <c r="AZ6" s="122">
        <f t="shared" ref="AZ6" si="45">IF(AZ5=1,AY6+1,0)</f>
        <v>0</v>
      </c>
      <c r="BA6" s="122">
        <f t="shared" ref="BA6" si="46">IF(BA5=1,AZ6+1,0)</f>
        <v>1</v>
      </c>
      <c r="BB6" s="122">
        <f t="shared" ref="BB6" si="47">IF(BB5=1,BA6+1,0)</f>
        <v>2</v>
      </c>
      <c r="BC6" s="122">
        <f t="shared" ref="BC6" si="48">IF(BC5=1,BB6+1,0)</f>
        <v>3</v>
      </c>
      <c r="BD6" s="122">
        <f t="shared" ref="BD6" si="49">IF(BD5=1,BC6+1,0)</f>
        <v>0</v>
      </c>
      <c r="BE6" s="122">
        <f t="shared" ref="BE6" si="50">IF(BE5=1,BD6+1,0)</f>
        <v>1</v>
      </c>
      <c r="BF6" s="122">
        <f t="shared" ref="BF6" si="51">IF(BF5=1,BE6+1,0)</f>
        <v>2</v>
      </c>
      <c r="BG6" s="122">
        <f t="shared" ref="BG6" si="52">IF(BG5=1,BF6+1,0)</f>
        <v>0</v>
      </c>
      <c r="BH6" s="122">
        <f t="shared" ref="BH6" si="53">IF(BH5=1,BG6+1,0)</f>
        <v>1</v>
      </c>
      <c r="BI6" s="122">
        <f t="shared" ref="BI6" si="54">IF(BI5=1,BH6+1,0)</f>
        <v>2</v>
      </c>
      <c r="BJ6" s="122">
        <f t="shared" ref="BJ6" si="55">IF(BJ5=1,BI6+1,0)</f>
        <v>3</v>
      </c>
      <c r="BK6" s="122">
        <f t="shared" ref="BK6" si="56">IF(BK5=1,BJ6+1,0)</f>
        <v>4</v>
      </c>
      <c r="BL6" s="122">
        <f t="shared" ref="BL6" si="57">IF(BL5=1,BK6+1,0)</f>
        <v>0</v>
      </c>
      <c r="BM6" s="122">
        <f t="shared" ref="BM6" si="58">IF(BM5=1,BL6+1,0)</f>
        <v>1</v>
      </c>
      <c r="BN6" s="122">
        <f t="shared" ref="BN6" si="59">IF(BN5=1,BM6+1,0)</f>
        <v>2</v>
      </c>
      <c r="BO6" s="122">
        <f t="shared" ref="BO6" si="60">IF(BO5=1,BN6+1,0)</f>
        <v>3</v>
      </c>
      <c r="BP6" s="122">
        <f t="shared" ref="BP6" si="61">IF(BP5=1,BO6+1,0)</f>
        <v>4</v>
      </c>
      <c r="BQ6" s="122">
        <f t="shared" ref="BQ6" si="62">IF(BQ5=1,BP6+1,0)</f>
        <v>5</v>
      </c>
      <c r="BR6" s="122">
        <f t="shared" ref="BR6" si="63">IF(BR5=1,BQ6+1,0)</f>
        <v>6</v>
      </c>
      <c r="BS6" s="122">
        <f t="shared" ref="BS6" si="64">IF(BS5=1,BR6+1,0)</f>
        <v>7</v>
      </c>
      <c r="BT6" s="122">
        <f t="shared" ref="BT6" si="65">IF(BT5=1,BS6+1,0)</f>
        <v>8</v>
      </c>
      <c r="BU6" s="122">
        <f t="shared" ref="BU6" si="66">IF(BU5=1,BT6+1,0)</f>
        <v>0</v>
      </c>
      <c r="BV6" s="122">
        <f t="shared" ref="BV6" si="67">IF(BV5=1,BU6+1,0)</f>
        <v>1</v>
      </c>
      <c r="BW6" s="122">
        <f t="shared" ref="BW6" si="68">IF(BW5=1,BV6+1,0)</f>
        <v>0</v>
      </c>
      <c r="BX6" s="122">
        <f t="shared" ref="BX6" si="69">IF(BX5=1,BW6+1,0)</f>
        <v>1</v>
      </c>
      <c r="BY6" s="122">
        <f t="shared" ref="BY6" si="70">IF(BY5=1,BX6+1,0)</f>
        <v>0</v>
      </c>
      <c r="BZ6" s="122">
        <f t="shared" ref="BZ6" si="71">IF(BZ5=1,BY6+1,0)</f>
        <v>0</v>
      </c>
      <c r="CA6" s="122">
        <f t="shared" ref="CA6" si="72">IF(CA5=1,BZ6+1,0)</f>
        <v>1</v>
      </c>
      <c r="CB6" s="122">
        <f t="shared" ref="CB6" si="73">IF(CB5=1,CA6+1,0)</f>
        <v>2</v>
      </c>
      <c r="CC6" s="122">
        <f t="shared" ref="CC6" si="74">IF(CC5=1,CB6+1,0)</f>
        <v>3</v>
      </c>
      <c r="CD6" s="122">
        <f t="shared" ref="CD6" si="75">IF(CD5=1,CC6+1,0)</f>
        <v>0</v>
      </c>
      <c r="CE6" s="122">
        <f t="shared" ref="CE6" si="76">IF(CE5=1,CD6+1,0)</f>
        <v>0</v>
      </c>
      <c r="CF6" s="122">
        <f t="shared" ref="CF6" si="77">IF(CF5=1,CE6+1,0)</f>
        <v>0</v>
      </c>
      <c r="CG6" s="122">
        <f t="shared" ref="CG6" si="78">IF(CG5=1,CF6+1,0)</f>
        <v>1</v>
      </c>
      <c r="CH6" s="122">
        <f t="shared" ref="CH6" si="79">IF(CH5=1,CG6+1,0)</f>
        <v>2</v>
      </c>
      <c r="CI6" s="122">
        <f t="shared" ref="CI6" si="80">IF(CI5=1,CH6+1,0)</f>
        <v>0</v>
      </c>
      <c r="CJ6" s="122">
        <f t="shared" ref="CJ6" si="81">IF(CJ5=1,CI6+1,0)</f>
        <v>1</v>
      </c>
      <c r="CK6" s="122">
        <f t="shared" ref="CK6" si="82">IF(CK5=1,CJ6+1,0)</f>
        <v>2</v>
      </c>
      <c r="CL6" s="122">
        <f t="shared" ref="CL6" si="83">IF(CL5=1,CK6+1,0)</f>
        <v>0</v>
      </c>
      <c r="CM6" s="122">
        <f t="shared" ref="CM6" si="84">IF(CM5=1,CL6+1,0)</f>
        <v>0</v>
      </c>
      <c r="CN6" s="122">
        <f t="shared" ref="CN6" si="85">IF(CN5=1,CM6+1,0)</f>
        <v>0</v>
      </c>
      <c r="CO6" s="122">
        <f t="shared" ref="CO6" si="86">IF(CO5=1,CN6+1,0)</f>
        <v>0</v>
      </c>
      <c r="CP6" s="122">
        <f t="shared" ref="CP6" si="87">IF(CP5=1,CO6+1,0)</f>
        <v>0</v>
      </c>
      <c r="CQ6" s="122">
        <f t="shared" ref="CQ6" si="88">IF(CQ5=1,CP6+1,0)</f>
        <v>1</v>
      </c>
      <c r="CR6" s="122">
        <f t="shared" ref="CR6" si="89">IF(CR5=1,CQ6+1,0)</f>
        <v>2</v>
      </c>
      <c r="CS6" s="122">
        <f t="shared" ref="CS6" si="90">IF(CS5=1,CR6+1,0)</f>
        <v>0</v>
      </c>
      <c r="CT6" s="122">
        <f t="shared" ref="CT6" si="91">IF(CT5=1,CS6+1,0)</f>
        <v>1</v>
      </c>
      <c r="CU6" s="122">
        <f t="shared" ref="CU6" si="92">IF(CU5=1,CT6+1,0)</f>
        <v>2</v>
      </c>
      <c r="CV6" s="122">
        <f t="shared" ref="CV6" si="93">IF(CV5=1,CU6+1,0)</f>
        <v>3</v>
      </c>
      <c r="CW6" s="122">
        <f t="shared" ref="CW6" si="94">IF(CW5=1,CV6+1,0)</f>
        <v>4</v>
      </c>
      <c r="CX6" s="122">
        <f t="shared" ref="CX6" si="95">IF(CX5=1,CW6+1,0)</f>
        <v>0</v>
      </c>
      <c r="CY6" s="122">
        <f t="shared" ref="CY6" si="96">IF(CY5=1,CX6+1,0)</f>
        <v>1</v>
      </c>
      <c r="CZ6" s="122">
        <f t="shared" ref="CZ6" si="97">IF(CZ5=1,CY6+1,0)</f>
        <v>0</v>
      </c>
      <c r="DA6" s="122">
        <f t="shared" ref="DA6" si="98">IF(DA5=1,CZ6+1,0)</f>
        <v>1</v>
      </c>
      <c r="DB6" s="122">
        <f t="shared" ref="DB6" si="99">IF(DB5=1,DA6+1,0)</f>
        <v>2</v>
      </c>
      <c r="DC6" s="122">
        <f t="shared" ref="DC6" si="100">IF(DC5=1,DB6+1,0)</f>
        <v>3</v>
      </c>
      <c r="DD6" s="122">
        <f t="shared" ref="DD6" si="101">IF(DD5=1,DC6+1,0)</f>
        <v>0</v>
      </c>
      <c r="DE6" s="122">
        <f t="shared" ref="DE6" si="102">IF(DE5=1,DD6+1,0)</f>
        <v>0</v>
      </c>
      <c r="DF6" s="122">
        <f t="shared" ref="DF6" si="103">IF(DF5=1,DE6+1,0)</f>
        <v>0</v>
      </c>
      <c r="DG6" s="122">
        <f t="shared" ref="DG6" si="104">IF(DG5=1,DF6+1,0)</f>
        <v>0</v>
      </c>
      <c r="DH6" s="122">
        <f t="shared" ref="DH6" si="105">IF(DH5=1,DG6+1,0)</f>
        <v>0</v>
      </c>
      <c r="DI6" s="122">
        <f t="shared" ref="DI6" si="106">IF(DI5=1,DH6+1,0)</f>
        <v>1</v>
      </c>
      <c r="DJ6" s="122">
        <f t="shared" ref="DJ6" si="107">IF(DJ5=1,DI6+1,0)</f>
        <v>2</v>
      </c>
      <c r="DK6" s="122">
        <f t="shared" ref="DK6" si="108">IF(DK5=1,DJ6+1,0)</f>
        <v>3</v>
      </c>
      <c r="DL6" s="122">
        <f t="shared" ref="DL6" si="109">IF(DL5=1,DK6+1,0)</f>
        <v>4</v>
      </c>
      <c r="DM6" s="122">
        <f t="shared" ref="DM6" si="110">IF(DM5=1,DL6+1,0)</f>
        <v>0</v>
      </c>
      <c r="DN6" s="122">
        <f t="shared" ref="DN6" si="111">IF(DN5=1,DM6+1,0)</f>
        <v>1</v>
      </c>
      <c r="DO6" s="122">
        <f t="shared" ref="DO6" si="112">IF(DO5=1,DN6+1,0)</f>
        <v>0</v>
      </c>
      <c r="DP6" s="122">
        <f t="shared" ref="DP6" si="113">IF(DP5=1,DO6+1,0)</f>
        <v>1</v>
      </c>
      <c r="DQ6" s="122">
        <f t="shared" ref="DQ6" si="114">IF(DQ5=1,DP6+1,0)</f>
        <v>0</v>
      </c>
      <c r="DR6" s="122">
        <f t="shared" ref="DR6" si="115">IF(DR5=1,DQ6+1,0)</f>
        <v>0</v>
      </c>
      <c r="DS6" s="122">
        <f t="shared" ref="DS6" si="116">IF(DS5=1,DR6+1,0)</f>
        <v>0</v>
      </c>
      <c r="DT6" s="122">
        <f t="shared" ref="DT6" si="117">IF(DT5=1,DS6+1,0)</f>
        <v>1</v>
      </c>
      <c r="DU6" s="122">
        <f t="shared" ref="DU6" si="118">IF(DU5=1,DT6+1,0)</f>
        <v>2</v>
      </c>
      <c r="DV6" s="122">
        <f t="shared" ref="DV6" si="119">IF(DV5=1,DU6+1,0)</f>
        <v>3</v>
      </c>
      <c r="DW6" s="122">
        <f t="shared" ref="DW6" si="120">IF(DW5=1,DV6+1,0)</f>
        <v>0</v>
      </c>
      <c r="DX6" s="122">
        <f t="shared" ref="DX6" si="121">IF(DX5=1,DW6+1,0)</f>
        <v>1</v>
      </c>
      <c r="DY6" s="122">
        <f t="shared" ref="DY6" si="122">IF(DY5=1,DX6+1,0)</f>
        <v>0</v>
      </c>
      <c r="DZ6" s="122">
        <f t="shared" ref="DZ6" si="123">IF(DZ5=1,DY6+1,0)</f>
        <v>1</v>
      </c>
      <c r="EA6" s="122">
        <f t="shared" ref="EA6" si="124">IF(EA5=1,DZ6+1,0)</f>
        <v>0</v>
      </c>
      <c r="EB6" s="122">
        <f t="shared" ref="EB6" si="125">IF(EB5=1,EA6+1,0)</f>
        <v>1</v>
      </c>
      <c r="EC6" s="122">
        <f t="shared" ref="EC6" si="126">IF(EC5=1,EB6+1,0)</f>
        <v>0</v>
      </c>
      <c r="ED6" s="122">
        <f t="shared" ref="ED6" si="127">IF(ED5=1,EC6+1,0)</f>
        <v>0</v>
      </c>
      <c r="EE6" s="122">
        <f t="shared" ref="EE6" si="128">IF(EE5=1,ED6+1,0)</f>
        <v>0</v>
      </c>
      <c r="EF6" s="122">
        <f t="shared" ref="EF6" si="129">IF(EF5=1,EE6+1,0)</f>
        <v>0</v>
      </c>
      <c r="EG6" s="122">
        <f t="shared" ref="EG6" si="130">IF(EG5=1,EF6+1,0)</f>
        <v>0</v>
      </c>
      <c r="EH6" s="122">
        <f t="shared" ref="EH6" si="131">IF(EH5=1,EG6+1,0)</f>
        <v>0</v>
      </c>
      <c r="EI6" s="122">
        <f t="shared" ref="EI6" si="132">IF(EI5=1,EH6+1,0)</f>
        <v>1</v>
      </c>
      <c r="EJ6" s="122">
        <f t="shared" ref="EJ6" si="133">IF(EJ5=1,EI6+1,0)</f>
        <v>2</v>
      </c>
      <c r="EK6" s="122">
        <f t="shared" ref="EK6" si="134">IF(EK5=1,EJ6+1,0)</f>
        <v>3</v>
      </c>
      <c r="EL6" s="122">
        <f t="shared" ref="EL6" si="135">IF(EL5=1,EK6+1,0)</f>
        <v>4</v>
      </c>
      <c r="EM6" s="122">
        <f t="shared" ref="EM6" si="136">IF(EM5=1,EL6+1,0)</f>
        <v>5</v>
      </c>
      <c r="EN6" s="122">
        <f t="shared" ref="EN6" si="137">IF(EN5=1,EM6+1,0)</f>
        <v>6</v>
      </c>
      <c r="EO6" s="122">
        <f t="shared" ref="EO6" si="138">IF(EO5=1,EN6+1,0)</f>
        <v>7</v>
      </c>
      <c r="EP6" s="122">
        <f t="shared" ref="EP6" si="139">IF(EP5=1,EO6+1,0)</f>
        <v>8</v>
      </c>
      <c r="EQ6" s="122">
        <f t="shared" ref="EQ6" si="140">IF(EQ5=1,EP6+1,0)</f>
        <v>0</v>
      </c>
      <c r="ER6" s="122">
        <f t="shared" ref="ER6" si="141">IF(ER5=1,EQ6+1,0)</f>
        <v>1</v>
      </c>
      <c r="ES6" s="122">
        <f t="shared" ref="ES6" si="142">IF(ES5=1,ER6+1,0)</f>
        <v>2</v>
      </c>
      <c r="ET6" s="122">
        <f t="shared" ref="ET6" si="143">IF(ET5=1,ES6+1,0)</f>
        <v>0</v>
      </c>
      <c r="EU6" s="122">
        <f t="shared" ref="EU6" si="144">IF(EU5=1,ET6+1,0)</f>
        <v>1</v>
      </c>
      <c r="EV6" s="122">
        <f t="shared" ref="EV6" si="145">IF(EV5=1,EU6+1,0)</f>
        <v>2</v>
      </c>
      <c r="EW6" s="122">
        <f t="shared" ref="EW6" si="146">IF(EW5=1,EV6+1,0)</f>
        <v>0</v>
      </c>
      <c r="EX6" s="122">
        <f t="shared" ref="EX6" si="147">IF(EX5=1,EW6+1,0)</f>
        <v>1</v>
      </c>
      <c r="EY6" s="122">
        <f t="shared" ref="EY6" si="148">IF(EY5=1,EX6+1,0)</f>
        <v>0</v>
      </c>
      <c r="EZ6" s="122">
        <f t="shared" ref="EZ6" si="149">IF(EZ5=1,EY6+1,0)</f>
        <v>0</v>
      </c>
      <c r="FA6" s="122">
        <f t="shared" ref="FA6" si="150">IF(FA5=1,EZ6+1,0)</f>
        <v>0</v>
      </c>
      <c r="FB6" s="122">
        <f t="shared" ref="FB6" si="151">IF(FB5=1,FA6+1,0)</f>
        <v>1</v>
      </c>
      <c r="FC6" s="122">
        <f t="shared" ref="FC6" si="152">IF(FC5=1,FB6+1,0)</f>
        <v>2</v>
      </c>
      <c r="FD6" s="122">
        <f t="shared" ref="FD6" si="153">IF(FD5=1,FC6+1,0)</f>
        <v>3</v>
      </c>
      <c r="FE6" s="122">
        <f t="shared" ref="FE6" si="154">IF(FE5=1,FD6+1,0)</f>
        <v>4</v>
      </c>
      <c r="FF6" s="122">
        <f t="shared" ref="FF6" si="155">IF(FF5=1,FE6+1,0)</f>
        <v>5</v>
      </c>
      <c r="FG6" s="122">
        <f t="shared" ref="FG6" si="156">IF(FG5=1,FF6+1,0)</f>
        <v>0</v>
      </c>
      <c r="FH6" s="122">
        <f t="shared" ref="FH6" si="157">IF(FH5=1,FG6+1,0)</f>
        <v>1</v>
      </c>
      <c r="FI6" s="122">
        <f t="shared" ref="FI6" si="158">IF(FI5=1,FH6+1,0)</f>
        <v>2</v>
      </c>
      <c r="FJ6" s="122">
        <f t="shared" ref="FJ6" si="159">IF(FJ5=1,FI6+1,0)</f>
        <v>0</v>
      </c>
      <c r="FK6" s="137" t="s">
        <v>477</v>
      </c>
      <c r="FL6" s="141">
        <f>COUNT(E$5:FJ$5)</f>
        <v>162</v>
      </c>
      <c r="FM6" s="141">
        <f>FL6-30</f>
        <v>132</v>
      </c>
    </row>
    <row r="7" spans="2:174" x14ac:dyDescent="0.2"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37"/>
      <c r="AW7" s="137"/>
      <c r="AX7" s="137"/>
      <c r="AY7" s="137"/>
      <c r="AZ7" s="137"/>
      <c r="BA7" s="137"/>
      <c r="BB7" s="137"/>
      <c r="BC7" s="137"/>
      <c r="BD7" s="137"/>
      <c r="BE7" s="137"/>
      <c r="BF7" s="137"/>
      <c r="BG7" s="137"/>
      <c r="BH7" s="137"/>
      <c r="BI7" s="137"/>
      <c r="BJ7" s="137"/>
      <c r="BK7" s="137"/>
      <c r="BL7" s="137"/>
      <c r="BM7" s="137"/>
      <c r="BN7" s="137"/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7"/>
      <c r="CC7" s="137"/>
      <c r="CD7" s="137"/>
      <c r="CE7" s="137"/>
      <c r="CF7" s="137"/>
      <c r="CG7" s="137"/>
      <c r="CH7" s="137"/>
      <c r="CI7" s="137"/>
      <c r="CJ7" s="137"/>
      <c r="CK7" s="137"/>
      <c r="CL7" s="137"/>
      <c r="CM7" s="137"/>
      <c r="CN7" s="137"/>
      <c r="CO7" s="137"/>
      <c r="CP7" s="137"/>
      <c r="CQ7" s="137"/>
      <c r="CR7" s="137"/>
      <c r="CS7" s="137"/>
      <c r="CT7" s="137"/>
      <c r="CU7" s="137"/>
      <c r="CV7" s="137"/>
      <c r="CW7" s="137"/>
      <c r="CX7" s="137"/>
      <c r="CY7" s="137"/>
      <c r="CZ7" s="137"/>
      <c r="DA7" s="137"/>
      <c r="DB7" s="137"/>
      <c r="DC7" s="137"/>
      <c r="DD7" s="137"/>
      <c r="DE7" s="137"/>
      <c r="DF7" s="137"/>
      <c r="DG7" s="137"/>
      <c r="DH7" s="137"/>
      <c r="DI7" s="137"/>
      <c r="DJ7" s="137"/>
      <c r="DK7" s="137"/>
      <c r="DL7" s="137"/>
      <c r="DM7" s="137"/>
      <c r="DN7" s="137"/>
      <c r="DO7" s="137"/>
      <c r="DP7" s="137"/>
      <c r="DQ7" s="137"/>
      <c r="DR7" s="137"/>
      <c r="DS7" s="137"/>
      <c r="DT7" s="137"/>
      <c r="DU7" s="137"/>
      <c r="DV7" s="137"/>
      <c r="DW7" s="137"/>
      <c r="DX7" s="137"/>
      <c r="DY7" s="137"/>
      <c r="DZ7" s="137"/>
      <c r="EA7" s="137"/>
      <c r="EB7" s="137"/>
      <c r="EC7" s="137"/>
      <c r="ED7" s="137"/>
      <c r="EE7" s="137"/>
      <c r="EF7" s="137"/>
      <c r="EG7" s="137"/>
      <c r="EH7" s="137"/>
      <c r="EI7" s="137"/>
      <c r="EJ7" s="137"/>
      <c r="EK7" s="137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 t="s">
        <v>477</v>
      </c>
      <c r="FL7" s="137" t="s">
        <v>886</v>
      </c>
      <c r="FM7" s="137" t="s">
        <v>886</v>
      </c>
      <c r="FN7" s="137" t="s">
        <v>917</v>
      </c>
      <c r="FO7" s="137" t="s">
        <v>917</v>
      </c>
      <c r="FP7" s="137" t="s">
        <v>904</v>
      </c>
      <c r="FQ7" s="137" t="s">
        <v>903</v>
      </c>
      <c r="FR7" s="137" t="s">
        <v>902</v>
      </c>
    </row>
    <row r="8" spans="2:174" x14ac:dyDescent="0.2">
      <c r="B8" s="137">
        <v>2</v>
      </c>
      <c r="C8" s="139" t="s">
        <v>13469</v>
      </c>
      <c r="D8" s="138"/>
      <c r="E8" s="122" t="str" cm="1">
        <f t="array" ref="E8">_xlfn.XLOOKUP(1,(SCHEDULE!$D$3:$D$2594=$C8)*(SCHEDULE!$B$3:$B$2594=E$2),SCHEDULE!$F$3:$F$2594,"",0,1)</f>
        <v>W</v>
      </c>
      <c r="F8" s="122" t="str" cm="1">
        <f t="array" ref="F8">_xlfn.XLOOKUP(1,(SCHEDULE!$D$3:$D$2594=$C8)*(SCHEDULE!$B$3:$B$2594=F$2),SCHEDULE!$F$3:$F$2594,"",0,1)</f>
        <v>W</v>
      </c>
      <c r="G8" s="122" t="str" cm="1">
        <f t="array" ref="G8">_xlfn.XLOOKUP(1,(SCHEDULE!$D$3:$D$2594=$C8)*(SCHEDULE!$B$3:$B$2594=G$2),SCHEDULE!$F$3:$F$2594,"",0,1)</f>
        <v/>
      </c>
      <c r="H8" s="122" t="str" cm="1">
        <f t="array" ref="H8">_xlfn.XLOOKUP(1,(SCHEDULE!$D$3:$D$2594=$C8)*(SCHEDULE!$B$3:$B$2594=H$2),SCHEDULE!$F$3:$F$2594,"",0,1)</f>
        <v/>
      </c>
      <c r="I8" s="122" t="str" cm="1">
        <f t="array" ref="I8">_xlfn.XLOOKUP(1,(SCHEDULE!$D$3:$D$2594=$C8)*(SCHEDULE!$B$3:$B$2594=I$2),SCHEDULE!$F$3:$F$2594,"",0,1)</f>
        <v/>
      </c>
      <c r="J8" s="122" t="str" cm="1">
        <f t="array" ref="J8">_xlfn.XLOOKUP(1,(SCHEDULE!$D$3:$D$2594=$C8)*(SCHEDULE!$B$3:$B$2594=J$2),SCHEDULE!$F$3:$F$2594,"",0,1)</f>
        <v/>
      </c>
      <c r="K8" s="122" t="str" cm="1">
        <f t="array" ref="K8">_xlfn.XLOOKUP(1,(SCHEDULE!$D$3:$D$2594=$C8)*(SCHEDULE!$B$3:$B$2594=K$2),SCHEDULE!$F$3:$F$2594,"",0,1)</f>
        <v/>
      </c>
      <c r="L8" s="122" t="str" cm="1">
        <f t="array" ref="L8">_xlfn.XLOOKUP(1,(SCHEDULE!$D$3:$D$2594=$C8)*(SCHEDULE!$B$3:$B$2594=L$2),SCHEDULE!$F$3:$F$2594,"",0,1)</f>
        <v/>
      </c>
      <c r="M8" s="122" t="str" cm="1">
        <f t="array" ref="M8">_xlfn.XLOOKUP(1,(SCHEDULE!$D$3:$D$2594=$C8)*(SCHEDULE!$B$3:$B$2594=M$2),SCHEDULE!$F$3:$F$2594,"",0,1)</f>
        <v>W</v>
      </c>
      <c r="N8" s="122" t="str" cm="1">
        <f t="array" ref="N8">_xlfn.XLOOKUP(1,(SCHEDULE!$D$3:$D$2594=$C8)*(SCHEDULE!$B$3:$B$2594=N$2),SCHEDULE!$F$3:$F$2594,"",0,1)</f>
        <v>W</v>
      </c>
      <c r="O8" s="122" t="str" cm="1">
        <f t="array" ref="O8">_xlfn.XLOOKUP(1,(SCHEDULE!$D$3:$D$2594=$C8)*(SCHEDULE!$B$3:$B$2594=O$2),SCHEDULE!$F$3:$F$2594,"",0,1)</f>
        <v>W</v>
      </c>
      <c r="P8" s="122" t="str" cm="1">
        <f t="array" ref="P8">_xlfn.XLOOKUP(1,(SCHEDULE!$D$3:$D$2594=$C8)*(SCHEDULE!$B$3:$B$2594=P$2),SCHEDULE!$F$3:$F$2594,"",0,1)</f>
        <v/>
      </c>
      <c r="Q8" s="122" t="str" cm="1">
        <f t="array" ref="Q8">_xlfn.XLOOKUP(1,(SCHEDULE!$D$3:$D$2594=$C8)*(SCHEDULE!$B$3:$B$2594=Q$2),SCHEDULE!$F$3:$F$2594,"",0,1)</f>
        <v/>
      </c>
      <c r="R8" s="122" t="str" cm="1">
        <f t="array" ref="R8">_xlfn.XLOOKUP(1,(SCHEDULE!$D$3:$D$2594=$C8)*(SCHEDULE!$B$3:$B$2594=R$2),SCHEDULE!$F$3:$F$2594,"",0,1)</f>
        <v/>
      </c>
      <c r="S8" s="122" t="str" cm="1">
        <f t="array" ref="S8">_xlfn.XLOOKUP(1,(SCHEDULE!$D$3:$D$2594=$C8)*(SCHEDULE!$B$3:$B$2594=S$2),SCHEDULE!$F$3:$F$2594,"",0,1)</f>
        <v/>
      </c>
      <c r="T8" s="122" t="str" cm="1">
        <f t="array" ref="T8">_xlfn.XLOOKUP(1,(SCHEDULE!$D$3:$D$2594=$C8)*(SCHEDULE!$B$3:$B$2594=T$2),SCHEDULE!$F$3:$F$2594,"",0,1)</f>
        <v/>
      </c>
      <c r="U8" s="122" t="str" cm="1">
        <f t="array" ref="U8">_xlfn.XLOOKUP(1,(SCHEDULE!$D$3:$D$2594=$C8)*(SCHEDULE!$B$3:$B$2594=U$2),SCHEDULE!$F$3:$F$2594,"",0,1)</f>
        <v/>
      </c>
      <c r="V8" s="122" t="str" cm="1">
        <f t="array" ref="V8">_xlfn.XLOOKUP(1,(SCHEDULE!$D$3:$D$2594=$C8)*(SCHEDULE!$B$3:$B$2594=V$2),SCHEDULE!$F$3:$F$2594,"",0,1)</f>
        <v>L</v>
      </c>
      <c r="W8" s="122" t="str" cm="1">
        <f t="array" ref="W8">_xlfn.XLOOKUP(1,(SCHEDULE!$D$3:$D$2594=$C8)*(SCHEDULE!$B$3:$B$2594=W$2),SCHEDULE!$F$3:$F$2594,"",0,1)</f>
        <v>L</v>
      </c>
      <c r="X8" s="122" t="str" cm="1">
        <f t="array" ref="X8">_xlfn.XLOOKUP(1,(SCHEDULE!$D$3:$D$2594=$C8)*(SCHEDULE!$B$3:$B$2594=X$2),SCHEDULE!$F$3:$F$2594,"",0,1)</f>
        <v>W</v>
      </c>
      <c r="Y8" s="122" t="str" cm="1">
        <f t="array" ref="Y8">_xlfn.XLOOKUP(1,(SCHEDULE!$D$3:$D$2594=$C8)*(SCHEDULE!$B$3:$B$2594=Y$2),SCHEDULE!$F$3:$F$2594,"",0,1)</f>
        <v>L</v>
      </c>
      <c r="Z8" s="122" t="str" cm="1">
        <f t="array" ref="Z8">_xlfn.XLOOKUP(1,(SCHEDULE!$D$3:$D$2594=$C8)*(SCHEDULE!$B$3:$B$2594=Z$2),SCHEDULE!$F$3:$F$2594,"",0,1)</f>
        <v>W</v>
      </c>
      <c r="AA8" s="122" t="str" cm="1">
        <f t="array" ref="AA8">_xlfn.XLOOKUP(1,(SCHEDULE!$D$3:$D$2594=$C8)*(SCHEDULE!$B$3:$B$2594=AA$2),SCHEDULE!$F$3:$F$2594,"",0,1)</f>
        <v>W</v>
      </c>
      <c r="AB8" s="122" t="str" cm="1">
        <f t="array" ref="AB8">_xlfn.XLOOKUP(1,(SCHEDULE!$D$3:$D$2594=$C8)*(SCHEDULE!$B$3:$B$2594=AB$2),SCHEDULE!$F$3:$F$2594,"",0,1)</f>
        <v>L</v>
      </c>
      <c r="AC8" s="122" t="str" cm="1">
        <f t="array" ref="AC8">_xlfn.XLOOKUP(1,(SCHEDULE!$D$3:$D$2594=$C8)*(SCHEDULE!$B$3:$B$2594=AC$2),SCHEDULE!$F$3:$F$2594,"",0,1)</f>
        <v>L</v>
      </c>
      <c r="AD8" s="122" t="str" cm="1">
        <f t="array" ref="AD8">_xlfn.XLOOKUP(1,(SCHEDULE!$D$3:$D$2594=$C8)*(SCHEDULE!$B$3:$B$2594=AD$2),SCHEDULE!$F$3:$F$2594,"",0,1)</f>
        <v>W</v>
      </c>
      <c r="AE8" s="122" t="str" cm="1">
        <f t="array" ref="AE8">_xlfn.XLOOKUP(1,(SCHEDULE!$D$3:$D$2594=$C8)*(SCHEDULE!$B$3:$B$2594=AE$2),SCHEDULE!$F$3:$F$2594,"",0,1)</f>
        <v/>
      </c>
      <c r="AF8" s="122" t="str" cm="1">
        <f t="array" ref="AF8">_xlfn.XLOOKUP(1,(SCHEDULE!$D$3:$D$2594=$C8)*(SCHEDULE!$B$3:$B$2594=AF$2),SCHEDULE!$F$3:$F$2594,"",0,1)</f>
        <v/>
      </c>
      <c r="AG8" s="122" t="str" cm="1">
        <f t="array" ref="AG8">_xlfn.XLOOKUP(1,(SCHEDULE!$D$3:$D$2594=$C8)*(SCHEDULE!$B$3:$B$2594=AG$2),SCHEDULE!$F$3:$F$2594,"",0,1)</f>
        <v/>
      </c>
      <c r="AH8" s="122" t="str" cm="1">
        <f t="array" ref="AH8">_xlfn.XLOOKUP(1,(SCHEDULE!$D$3:$D$2594=$C8)*(SCHEDULE!$B$3:$B$2594=AH$2),SCHEDULE!$F$3:$F$2594,"",0,1)</f>
        <v/>
      </c>
      <c r="AI8" s="122" t="str" cm="1">
        <f t="array" ref="AI8">_xlfn.XLOOKUP(1,(SCHEDULE!$D$3:$D$2594=$C8)*(SCHEDULE!$B$3:$B$2594=AI$2),SCHEDULE!$F$3:$F$2594,"",0,1)</f>
        <v>W</v>
      </c>
      <c r="AJ8" s="122" t="str" cm="1">
        <f t="array" ref="AJ8">_xlfn.XLOOKUP(1,(SCHEDULE!$D$3:$D$2594=$C8)*(SCHEDULE!$B$3:$B$2594=AJ$2),SCHEDULE!$F$3:$F$2594,"",0,1)</f>
        <v>W</v>
      </c>
      <c r="AK8" s="122" t="str" cm="1">
        <f t="array" ref="AK8">_xlfn.XLOOKUP(1,(SCHEDULE!$D$3:$D$2594=$C8)*(SCHEDULE!$B$3:$B$2594=AK$2),SCHEDULE!$F$3:$F$2594,"",0,1)</f>
        <v>L</v>
      </c>
      <c r="AL8" s="122" t="str" cm="1">
        <f t="array" ref="AL8">_xlfn.XLOOKUP(1,(SCHEDULE!$D$3:$D$2594=$C8)*(SCHEDULE!$B$3:$B$2594=AL$2),SCHEDULE!$F$3:$F$2594,"",0,1)</f>
        <v>L</v>
      </c>
      <c r="AM8" s="122" t="str" cm="1">
        <f t="array" ref="AM8">_xlfn.XLOOKUP(1,(SCHEDULE!$D$3:$D$2594=$C8)*(SCHEDULE!$B$3:$B$2594=AM$2),SCHEDULE!$F$3:$F$2594,"",0,1)</f>
        <v>W</v>
      </c>
      <c r="AN8" s="122" t="str" cm="1">
        <f t="array" ref="AN8">_xlfn.XLOOKUP(1,(SCHEDULE!$D$3:$D$2594=$C8)*(SCHEDULE!$B$3:$B$2594=AN$2),SCHEDULE!$F$3:$F$2594,"",0,1)</f>
        <v>W</v>
      </c>
      <c r="AO8" s="122" t="str" cm="1">
        <f t="array" ref="AO8">_xlfn.XLOOKUP(1,(SCHEDULE!$D$3:$D$2594=$C8)*(SCHEDULE!$B$3:$B$2594=AO$2),SCHEDULE!$F$3:$F$2594,"",0,1)</f>
        <v>W</v>
      </c>
      <c r="AP8" s="122" t="str" cm="1">
        <f t="array" ref="AP8">_xlfn.XLOOKUP(1,(SCHEDULE!$D$3:$D$2594=$C8)*(SCHEDULE!$B$3:$B$2594=AP$2),SCHEDULE!$F$3:$F$2594,"",0,1)</f>
        <v/>
      </c>
      <c r="AQ8" s="122" t="str" cm="1">
        <f t="array" ref="AQ8">_xlfn.XLOOKUP(1,(SCHEDULE!$D$3:$D$2594=$C8)*(SCHEDULE!$B$3:$B$2594=AQ$2),SCHEDULE!$F$3:$F$2594,"",0,1)</f>
        <v/>
      </c>
      <c r="AR8" s="122" t="str" cm="1">
        <f t="array" ref="AR8">_xlfn.XLOOKUP(1,(SCHEDULE!$D$3:$D$2594=$C8)*(SCHEDULE!$B$3:$B$2594=AR$2),SCHEDULE!$F$3:$F$2594,"",0,1)</f>
        <v/>
      </c>
      <c r="AS8" s="122" t="str" cm="1">
        <f t="array" ref="AS8">_xlfn.XLOOKUP(1,(SCHEDULE!$D$3:$D$2594=$C8)*(SCHEDULE!$B$3:$B$2594=AS$2),SCHEDULE!$F$3:$F$2594,"",0,1)</f>
        <v/>
      </c>
      <c r="AT8" s="122" t="str" cm="1">
        <f t="array" ref="AT8">_xlfn.XLOOKUP(1,(SCHEDULE!$D$3:$D$2594=$C8)*(SCHEDULE!$B$3:$B$2594=AT$2),SCHEDULE!$F$3:$F$2594,"",0,1)</f>
        <v/>
      </c>
      <c r="AU8" s="122" t="str" cm="1">
        <f t="array" ref="AU8">_xlfn.XLOOKUP(1,(SCHEDULE!$D$3:$D$2594=$C8)*(SCHEDULE!$B$3:$B$2594=AU$2),SCHEDULE!$F$3:$F$2594,"",0,1)</f>
        <v/>
      </c>
      <c r="AV8" s="122" t="str" cm="1">
        <f t="array" ref="AV8">_xlfn.XLOOKUP(1,(SCHEDULE!$D$3:$D$2594=$C8)*(SCHEDULE!$B$3:$B$2594=AV$2),SCHEDULE!$F$3:$F$2594,"",0,1)</f>
        <v>L</v>
      </c>
      <c r="AW8" s="122" t="str" cm="1">
        <f t="array" ref="AW8">_xlfn.XLOOKUP(1,(SCHEDULE!$D$3:$D$2594=$C8)*(SCHEDULE!$B$3:$B$2594=AW$2),SCHEDULE!$F$3:$F$2594,"",0,1)</f>
        <v>L</v>
      </c>
      <c r="AX8" s="122" t="str" cm="1">
        <f t="array" ref="AX8">_xlfn.XLOOKUP(1,(SCHEDULE!$D$3:$D$2594=$C8)*(SCHEDULE!$B$3:$B$2594=AX$2),SCHEDULE!$F$3:$F$2594,"",0,1)</f>
        <v>W</v>
      </c>
      <c r="AY8" s="122" t="str" cm="1">
        <f t="array" ref="AY8">_xlfn.XLOOKUP(1,(SCHEDULE!$D$3:$D$2594=$C8)*(SCHEDULE!$B$3:$B$2594=AY$2),SCHEDULE!$F$3:$F$2594,"",0,1)</f>
        <v>W</v>
      </c>
      <c r="AZ8" s="122" t="str" cm="1">
        <f t="array" ref="AZ8">_xlfn.XLOOKUP(1,(SCHEDULE!$D$3:$D$2594=$C8)*(SCHEDULE!$B$3:$B$2594=AZ$2),SCHEDULE!$F$3:$F$2594,"",0,1)</f>
        <v>W</v>
      </c>
      <c r="BA8" s="122" t="str" cm="1">
        <f t="array" ref="BA8">_xlfn.XLOOKUP(1,(SCHEDULE!$D$3:$D$2594=$C8)*(SCHEDULE!$B$3:$B$2594=BA$2),SCHEDULE!$F$3:$F$2594,"",0,1)</f>
        <v>W</v>
      </c>
      <c r="BB8" s="122" t="str" cm="1">
        <f t="array" ref="BB8">_xlfn.XLOOKUP(1,(SCHEDULE!$D$3:$D$2594=$C8)*(SCHEDULE!$B$3:$B$2594=BB$2),SCHEDULE!$F$3:$F$2594,"",0,1)</f>
        <v/>
      </c>
      <c r="BC8" s="122" t="str" cm="1">
        <f t="array" ref="BC8">_xlfn.XLOOKUP(1,(SCHEDULE!$D$3:$D$2594=$C8)*(SCHEDULE!$B$3:$B$2594=BC$2),SCHEDULE!$F$3:$F$2594,"",0,1)</f>
        <v/>
      </c>
      <c r="BD8" s="122" t="str" cm="1">
        <f t="array" ref="BD8">_xlfn.XLOOKUP(1,(SCHEDULE!$D$3:$D$2594=$C8)*(SCHEDULE!$B$3:$B$2594=BD$2),SCHEDULE!$F$3:$F$2594,"",0,1)</f>
        <v/>
      </c>
      <c r="BE8" s="122" t="str" cm="1">
        <f t="array" ref="BE8">_xlfn.XLOOKUP(1,(SCHEDULE!$D$3:$D$2594=$C8)*(SCHEDULE!$B$3:$B$2594=BE$2),SCHEDULE!$F$3:$F$2594,"",0,1)</f>
        <v/>
      </c>
      <c r="BF8" s="122" t="str" cm="1">
        <f t="array" ref="BF8">_xlfn.XLOOKUP(1,(SCHEDULE!$D$3:$D$2594=$C8)*(SCHEDULE!$B$3:$B$2594=BF$2),SCHEDULE!$F$3:$F$2594,"",0,1)</f>
        <v>L</v>
      </c>
      <c r="BG8" s="122" t="str" cm="1">
        <f t="array" ref="BG8">_xlfn.XLOOKUP(1,(SCHEDULE!$D$3:$D$2594=$C8)*(SCHEDULE!$B$3:$B$2594=BG$2),SCHEDULE!$F$3:$F$2594,"",0,1)</f>
        <v>L</v>
      </c>
      <c r="BH8" s="122" t="str" cm="1">
        <f t="array" ref="BH8">_xlfn.XLOOKUP(1,(SCHEDULE!$D$3:$D$2594=$C8)*(SCHEDULE!$B$3:$B$2594=BH$2),SCHEDULE!$F$3:$F$2594,"",0,1)</f>
        <v>W</v>
      </c>
      <c r="BI8" s="122" t="str" cm="1">
        <f t="array" ref="BI8">_xlfn.XLOOKUP(1,(SCHEDULE!$D$3:$D$2594=$C8)*(SCHEDULE!$B$3:$B$2594=BI$2),SCHEDULE!$F$3:$F$2594,"",0,1)</f>
        <v/>
      </c>
      <c r="BJ8" s="122" t="str" cm="1">
        <f t="array" ref="BJ8">_xlfn.XLOOKUP(1,(SCHEDULE!$D$3:$D$2594=$C8)*(SCHEDULE!$B$3:$B$2594=BJ$2),SCHEDULE!$F$3:$F$2594,"",0,1)</f>
        <v/>
      </c>
      <c r="BK8" s="122" t="str" cm="1">
        <f t="array" ref="BK8">_xlfn.XLOOKUP(1,(SCHEDULE!$D$3:$D$2594=$C8)*(SCHEDULE!$B$3:$B$2594=BK$2),SCHEDULE!$F$3:$F$2594,"",0,1)</f>
        <v/>
      </c>
      <c r="BL8" s="122" t="str" cm="1">
        <f t="array" ref="BL8">_xlfn.XLOOKUP(1,(SCHEDULE!$D$3:$D$2594=$C8)*(SCHEDULE!$B$3:$B$2594=BL$2),SCHEDULE!$F$3:$F$2594,"",0,1)</f>
        <v>W</v>
      </c>
      <c r="BM8" s="122" t="str" cm="1">
        <f t="array" ref="BM8">_xlfn.XLOOKUP(1,(SCHEDULE!$D$3:$D$2594=$C8)*(SCHEDULE!$B$3:$B$2594=BM$2),SCHEDULE!$F$3:$F$2594,"",0,1)</f>
        <v>W</v>
      </c>
      <c r="BN8" s="122" t="str" cm="1">
        <f t="array" ref="BN8">_xlfn.XLOOKUP(1,(SCHEDULE!$D$3:$D$2594=$C8)*(SCHEDULE!$B$3:$B$2594=BN$2),SCHEDULE!$F$3:$F$2594,"",0,1)</f>
        <v>L</v>
      </c>
      <c r="BO8" s="122" t="str" cm="1">
        <f t="array" ref="BO8">_xlfn.XLOOKUP(1,(SCHEDULE!$D$3:$D$2594=$C8)*(SCHEDULE!$B$3:$B$2594=BO$2),SCHEDULE!$F$3:$F$2594,"",0,1)</f>
        <v>W</v>
      </c>
      <c r="BP8" s="122" t="str" cm="1">
        <f t="array" ref="BP8">_xlfn.XLOOKUP(1,(SCHEDULE!$D$3:$D$2594=$C8)*(SCHEDULE!$B$3:$B$2594=BP$2),SCHEDULE!$F$3:$F$2594,"",0,1)</f>
        <v>L</v>
      </c>
      <c r="BQ8" s="122" t="str" cm="1">
        <f t="array" ref="BQ8">_xlfn.XLOOKUP(1,(SCHEDULE!$D$3:$D$2594=$C8)*(SCHEDULE!$B$3:$B$2594=BQ$2),SCHEDULE!$F$3:$F$2594,"",0,1)</f>
        <v>W</v>
      </c>
      <c r="BR8" s="122" t="str" cm="1">
        <f t="array" ref="BR8">_xlfn.XLOOKUP(1,(SCHEDULE!$D$3:$D$2594=$C8)*(SCHEDULE!$B$3:$B$2594=BR$2),SCHEDULE!$F$3:$F$2594,"",0,1)</f>
        <v/>
      </c>
      <c r="BS8" s="122" t="str" cm="1">
        <f t="array" ref="BS8">_xlfn.XLOOKUP(1,(SCHEDULE!$D$3:$D$2594=$C8)*(SCHEDULE!$B$3:$B$2594=BS$2),SCHEDULE!$F$3:$F$2594,"",0,1)</f>
        <v/>
      </c>
      <c r="BT8" s="122" t="str" cm="1">
        <f t="array" ref="BT8">_xlfn.XLOOKUP(1,(SCHEDULE!$D$3:$D$2594=$C8)*(SCHEDULE!$B$3:$B$2594=BT$2),SCHEDULE!$F$3:$F$2594,"",0,1)</f>
        <v/>
      </c>
      <c r="BU8" s="122" t="str" cm="1">
        <f t="array" ref="BU8">_xlfn.XLOOKUP(1,(SCHEDULE!$D$3:$D$2594=$C8)*(SCHEDULE!$B$3:$B$2594=BU$2),SCHEDULE!$F$3:$F$2594,"",0,1)</f>
        <v>W</v>
      </c>
      <c r="BV8" s="122" t="str" cm="1">
        <f t="array" ref="BV8">_xlfn.XLOOKUP(1,(SCHEDULE!$D$3:$D$2594=$C8)*(SCHEDULE!$B$3:$B$2594=BV$2),SCHEDULE!$F$3:$F$2594,"",0,1)</f>
        <v>W</v>
      </c>
      <c r="BW8" s="122" t="str" cm="1">
        <f t="array" ref="BW8">_xlfn.XLOOKUP(1,(SCHEDULE!$D$3:$D$2594=$C8)*(SCHEDULE!$B$3:$B$2594=BW$2),SCHEDULE!$F$3:$F$2594,"",0,1)</f>
        <v>W</v>
      </c>
      <c r="BX8" s="122" t="str" cm="1">
        <f t="array" ref="BX8">_xlfn.XLOOKUP(1,(SCHEDULE!$D$3:$D$2594=$C8)*(SCHEDULE!$B$3:$B$2594=BX$2),SCHEDULE!$F$3:$F$2594,"",0,1)</f>
        <v>W</v>
      </c>
      <c r="BY8" s="122" t="str" cm="1">
        <f t="array" ref="BY8">_xlfn.XLOOKUP(1,(SCHEDULE!$D$3:$D$2594=$C8)*(SCHEDULE!$B$3:$B$2594=BY$2),SCHEDULE!$F$3:$F$2594,"",0,1)</f>
        <v>W</v>
      </c>
      <c r="BZ8" s="122" t="str" cm="1">
        <f t="array" ref="BZ8">_xlfn.XLOOKUP(1,(SCHEDULE!$D$3:$D$2594=$C8)*(SCHEDULE!$B$3:$B$2594=BZ$2),SCHEDULE!$F$3:$F$2594,"",0,1)</f>
        <v>L</v>
      </c>
      <c r="CA8" s="122" t="str" cm="1">
        <f t="array" ref="CA8">_xlfn.XLOOKUP(1,(SCHEDULE!$D$3:$D$2594=$C8)*(SCHEDULE!$B$3:$B$2594=CA$2),SCHEDULE!$F$3:$F$2594,"",0,1)</f>
        <v/>
      </c>
      <c r="CB8" s="122" t="str" cm="1">
        <f t="array" ref="CB8">_xlfn.XLOOKUP(1,(SCHEDULE!$D$3:$D$2594=$C8)*(SCHEDULE!$B$3:$B$2594=CB$2),SCHEDULE!$F$3:$F$2594,"",0,1)</f>
        <v/>
      </c>
      <c r="CC8" s="122" t="str" cm="1">
        <f t="array" ref="CC8">_xlfn.XLOOKUP(1,(SCHEDULE!$D$3:$D$2594=$C8)*(SCHEDULE!$B$3:$B$2594=CC$2),SCHEDULE!$F$3:$F$2594,"",0,1)</f>
        <v/>
      </c>
      <c r="CD8" s="122" t="str" cm="1">
        <f t="array" ref="CD8">_xlfn.XLOOKUP(1,(SCHEDULE!$D$3:$D$2594=$C8)*(SCHEDULE!$B$3:$B$2594=CD$2),SCHEDULE!$F$3:$F$2594,"",0,1)</f>
        <v/>
      </c>
      <c r="CE8" s="122" t="str" cm="1">
        <f t="array" ref="CE8">_xlfn.XLOOKUP(1,(SCHEDULE!$D$3:$D$2594=$C8)*(SCHEDULE!$B$3:$B$2594=CE$2),SCHEDULE!$F$3:$F$2594,"",0,1)</f>
        <v/>
      </c>
      <c r="CF8" s="122" t="str" cm="1">
        <f t="array" ref="CF8">_xlfn.XLOOKUP(1,(SCHEDULE!$D$3:$D$2594=$C8)*(SCHEDULE!$B$3:$B$2594=CF$2),SCHEDULE!$F$3:$F$2594,"",0,1)</f>
        <v/>
      </c>
      <c r="CG8" s="122" t="str" cm="1">
        <f t="array" ref="CG8">_xlfn.XLOOKUP(1,(SCHEDULE!$D$3:$D$2594=$C8)*(SCHEDULE!$B$3:$B$2594=CG$2),SCHEDULE!$F$3:$F$2594,"",0,1)</f>
        <v/>
      </c>
      <c r="CH8" s="122" t="str" cm="1">
        <f t="array" ref="CH8">_xlfn.XLOOKUP(1,(SCHEDULE!$D$3:$D$2594=$C8)*(SCHEDULE!$B$3:$B$2594=CH$2),SCHEDULE!$F$3:$F$2594,"",0,1)</f>
        <v/>
      </c>
      <c r="CI8" s="122" t="str" cm="1">
        <f t="array" ref="CI8">_xlfn.XLOOKUP(1,(SCHEDULE!$D$3:$D$2594=$C8)*(SCHEDULE!$B$3:$B$2594=CI$2),SCHEDULE!$F$3:$F$2594,"",0,1)</f>
        <v/>
      </c>
      <c r="CJ8" s="122" t="str" cm="1">
        <f t="array" ref="CJ8">_xlfn.XLOOKUP(1,(SCHEDULE!$D$3:$D$2594=$C8)*(SCHEDULE!$B$3:$B$2594=CJ$2),SCHEDULE!$F$3:$F$2594,"",0,1)</f>
        <v/>
      </c>
      <c r="CK8" s="122" t="str" cm="1">
        <f t="array" ref="CK8">_xlfn.XLOOKUP(1,(SCHEDULE!$D$3:$D$2594=$C8)*(SCHEDULE!$B$3:$B$2594=CK$2),SCHEDULE!$F$3:$F$2594,"",0,1)</f>
        <v/>
      </c>
      <c r="CL8" s="122" t="str" cm="1">
        <f t="array" ref="CL8">_xlfn.XLOOKUP(1,(SCHEDULE!$D$3:$D$2594=$C8)*(SCHEDULE!$B$3:$B$2594=CL$2),SCHEDULE!$F$3:$F$2594,"",0,1)</f>
        <v/>
      </c>
      <c r="CM8" s="122" t="str" cm="1">
        <f t="array" ref="CM8">_xlfn.XLOOKUP(1,(SCHEDULE!$D$3:$D$2594=$C8)*(SCHEDULE!$B$3:$B$2594=CM$2),SCHEDULE!$F$3:$F$2594,"",0,1)</f>
        <v/>
      </c>
      <c r="CN8" s="122" t="str" cm="1">
        <f t="array" ref="CN8">_xlfn.XLOOKUP(1,(SCHEDULE!$D$3:$D$2594=$C8)*(SCHEDULE!$B$3:$B$2594=CN$2),SCHEDULE!$F$3:$F$2594,"",0,1)</f>
        <v>W</v>
      </c>
      <c r="CO8" s="122" t="str" cm="1">
        <f t="array" ref="CO8">_xlfn.XLOOKUP(1,(SCHEDULE!$D$3:$D$2594=$C8)*(SCHEDULE!$B$3:$B$2594=CO$2),SCHEDULE!$F$3:$F$2594,"",0,1)</f>
        <v>W</v>
      </c>
      <c r="CP8" s="122" t="str" cm="1">
        <f t="array" ref="CP8">_xlfn.XLOOKUP(1,(SCHEDULE!$D$3:$D$2594=$C8)*(SCHEDULE!$B$3:$B$2594=CP$2),SCHEDULE!$F$3:$F$2594,"",0,1)</f>
        <v>L</v>
      </c>
      <c r="CQ8" s="122" t="str" cm="1">
        <f t="array" ref="CQ8">_xlfn.XLOOKUP(1,(SCHEDULE!$D$3:$D$2594=$C8)*(SCHEDULE!$B$3:$B$2594=CQ$2),SCHEDULE!$F$3:$F$2594,"",0,1)</f>
        <v>L</v>
      </c>
      <c r="CR8" s="122" t="str" cm="1">
        <f t="array" ref="CR8">_xlfn.XLOOKUP(1,(SCHEDULE!$D$3:$D$2594=$C8)*(SCHEDULE!$B$3:$B$2594=CR$2),SCHEDULE!$F$3:$F$2594,"",0,1)</f>
        <v>L</v>
      </c>
      <c r="CS8" s="122" t="str" cm="1">
        <f t="array" ref="CS8">_xlfn.XLOOKUP(1,(SCHEDULE!$D$3:$D$2594=$C8)*(SCHEDULE!$B$3:$B$2594=CS$2),SCHEDULE!$F$3:$F$2594,"",0,1)</f>
        <v>L</v>
      </c>
      <c r="CT8" s="122" t="str" cm="1">
        <f t="array" ref="CT8">_xlfn.XLOOKUP(1,(SCHEDULE!$D$3:$D$2594=$C8)*(SCHEDULE!$B$3:$B$2594=CT$2),SCHEDULE!$F$3:$F$2594,"",0,1)</f>
        <v>W</v>
      </c>
      <c r="CU8" s="122" t="str" cm="1">
        <f t="array" ref="CU8">_xlfn.XLOOKUP(1,(SCHEDULE!$D$3:$D$2594=$C8)*(SCHEDULE!$B$3:$B$2594=CU$2),SCHEDULE!$F$3:$F$2594,"",0,1)</f>
        <v>W</v>
      </c>
      <c r="CV8" s="122" t="str" cm="1">
        <f t="array" ref="CV8">_xlfn.XLOOKUP(1,(SCHEDULE!$D$3:$D$2594=$C8)*(SCHEDULE!$B$3:$B$2594=CV$2),SCHEDULE!$F$3:$F$2594,"",0,1)</f>
        <v>L</v>
      </c>
      <c r="CW8" s="122" t="str" cm="1">
        <f t="array" ref="CW8">_xlfn.XLOOKUP(1,(SCHEDULE!$D$3:$D$2594=$C8)*(SCHEDULE!$B$3:$B$2594=CW$2),SCHEDULE!$F$3:$F$2594,"",0,1)</f>
        <v>L</v>
      </c>
      <c r="CX8" s="122" t="str" cm="1">
        <f t="array" ref="CX8">_xlfn.XLOOKUP(1,(SCHEDULE!$D$3:$D$2594=$C8)*(SCHEDULE!$B$3:$B$2594=CX$2),SCHEDULE!$F$3:$F$2594,"",0,1)</f>
        <v/>
      </c>
      <c r="CY8" s="122" t="str" cm="1">
        <f t="array" ref="CY8">_xlfn.XLOOKUP(1,(SCHEDULE!$D$3:$D$2594=$C8)*(SCHEDULE!$B$3:$B$2594=CY$2),SCHEDULE!$F$3:$F$2594,"",0,1)</f>
        <v/>
      </c>
      <c r="CZ8" s="122" t="str" cm="1">
        <f t="array" ref="CZ8">_xlfn.XLOOKUP(1,(SCHEDULE!$D$3:$D$2594=$C8)*(SCHEDULE!$B$3:$B$2594=CZ$2),SCHEDULE!$F$3:$F$2594,"",0,1)</f>
        <v/>
      </c>
      <c r="DA8" s="122" t="str" cm="1">
        <f t="array" ref="DA8">_xlfn.XLOOKUP(1,(SCHEDULE!$D$3:$D$2594=$C8)*(SCHEDULE!$B$3:$B$2594=DA$2),SCHEDULE!$F$3:$F$2594,"",0,1)</f>
        <v>W</v>
      </c>
      <c r="DB8" s="122" t="str" cm="1">
        <f t="array" ref="DB8">_xlfn.XLOOKUP(1,(SCHEDULE!$D$3:$D$2594=$C8)*(SCHEDULE!$B$3:$B$2594=DB$2),SCHEDULE!$F$3:$F$2594,"",0,1)</f>
        <v>W</v>
      </c>
      <c r="DC8" s="122" t="str" cm="1">
        <f t="array" ref="DC8">_xlfn.XLOOKUP(1,(SCHEDULE!$D$3:$D$2594=$C8)*(SCHEDULE!$B$3:$B$2594=DC$2),SCHEDULE!$F$3:$F$2594,"",0,1)</f>
        <v>W</v>
      </c>
      <c r="DD8" s="122" t="str" cm="1">
        <f t="array" ref="DD8">_xlfn.XLOOKUP(1,(SCHEDULE!$D$3:$D$2594=$C8)*(SCHEDULE!$B$3:$B$2594=DD$2),SCHEDULE!$F$3:$F$2594,"",0,1)</f>
        <v/>
      </c>
      <c r="DE8" s="122" t="str" cm="1">
        <f t="array" ref="DE8">_xlfn.XLOOKUP(1,(SCHEDULE!$D$3:$D$2594=$C8)*(SCHEDULE!$B$3:$B$2594=DE$2),SCHEDULE!$F$3:$F$2594,"",0,1)</f>
        <v/>
      </c>
      <c r="DF8" s="122" t="str" cm="1">
        <f t="array" ref="DF8">_xlfn.XLOOKUP(1,(SCHEDULE!$D$3:$D$2594=$C8)*(SCHEDULE!$B$3:$B$2594=DF$2),SCHEDULE!$F$3:$F$2594,"",0,1)</f>
        <v/>
      </c>
      <c r="DG8" s="122" t="str" cm="1">
        <f t="array" ref="DG8">_xlfn.XLOOKUP(1,(SCHEDULE!$D$3:$D$2594=$C8)*(SCHEDULE!$B$3:$B$2594=DG$2),SCHEDULE!$F$3:$F$2594,"",0,1)</f>
        <v/>
      </c>
      <c r="DH8" s="122" t="str" cm="1">
        <f t="array" ref="DH8">_xlfn.XLOOKUP(1,(SCHEDULE!$D$3:$D$2594=$C8)*(SCHEDULE!$B$3:$B$2594=DH$2),SCHEDULE!$F$3:$F$2594,"",0,1)</f>
        <v/>
      </c>
      <c r="DI8" s="122" t="str" cm="1">
        <f t="array" ref="DI8">_xlfn.XLOOKUP(1,(SCHEDULE!$D$3:$D$2594=$C8)*(SCHEDULE!$B$3:$B$2594=DI$2),SCHEDULE!$F$3:$F$2594,"",0,1)</f>
        <v/>
      </c>
      <c r="DJ8" s="122" t="str" cm="1">
        <f t="array" ref="DJ8">_xlfn.XLOOKUP(1,(SCHEDULE!$D$3:$D$2594=$C8)*(SCHEDULE!$B$3:$B$2594=DJ$2),SCHEDULE!$F$3:$F$2594,"",0,1)</f>
        <v>W</v>
      </c>
      <c r="DK8" s="122" t="str" cm="1">
        <f t="array" ref="DK8">_xlfn.XLOOKUP(1,(SCHEDULE!$D$3:$D$2594=$C8)*(SCHEDULE!$B$3:$B$2594=DK$2),SCHEDULE!$F$3:$F$2594,"",0,1)</f>
        <v>L</v>
      </c>
      <c r="DL8" s="122" t="str" cm="1">
        <f t="array" ref="DL8">_xlfn.XLOOKUP(1,(SCHEDULE!$D$3:$D$2594=$C8)*(SCHEDULE!$B$3:$B$2594=DL$2),SCHEDULE!$F$3:$F$2594,"",0,1)</f>
        <v>L</v>
      </c>
      <c r="DM8" s="122" t="str" cm="1">
        <f t="array" ref="DM8">_xlfn.XLOOKUP(1,(SCHEDULE!$D$3:$D$2594=$C8)*(SCHEDULE!$B$3:$B$2594=DM$2),SCHEDULE!$F$3:$F$2594,"",0,1)</f>
        <v/>
      </c>
      <c r="DN8" s="122" t="str" cm="1">
        <f t="array" ref="DN8">_xlfn.XLOOKUP(1,(SCHEDULE!$D$3:$D$2594=$C8)*(SCHEDULE!$B$3:$B$2594=DN$2),SCHEDULE!$F$3:$F$2594,"",0,1)</f>
        <v/>
      </c>
      <c r="DO8" s="122" t="str" cm="1">
        <f t="array" ref="DO8">_xlfn.XLOOKUP(1,(SCHEDULE!$D$3:$D$2594=$C8)*(SCHEDULE!$B$3:$B$2594=DO$2),SCHEDULE!$F$3:$F$2594,"",0,1)</f>
        <v/>
      </c>
      <c r="DP8" s="122" t="str" cm="1">
        <f t="array" ref="DP8">_xlfn.XLOOKUP(1,(SCHEDULE!$D$3:$D$2594=$C8)*(SCHEDULE!$B$3:$B$2594=DP$2),SCHEDULE!$F$3:$F$2594,"",0,1)</f>
        <v/>
      </c>
      <c r="DQ8" s="122" t="str" cm="1">
        <f t="array" ref="DQ8">_xlfn.XLOOKUP(1,(SCHEDULE!$D$3:$D$2594=$C8)*(SCHEDULE!$B$3:$B$2594=DQ$2),SCHEDULE!$F$3:$F$2594,"",0,1)</f>
        <v/>
      </c>
      <c r="DR8" s="122" t="str" cm="1">
        <f t="array" ref="DR8">_xlfn.XLOOKUP(1,(SCHEDULE!$D$3:$D$2594=$C8)*(SCHEDULE!$B$3:$B$2594=DR$2),SCHEDULE!$F$3:$F$2594,"",0,1)</f>
        <v/>
      </c>
      <c r="DS8" s="122" t="str" cm="1">
        <f t="array" ref="DS8">_xlfn.XLOOKUP(1,(SCHEDULE!$D$3:$D$2594=$C8)*(SCHEDULE!$B$3:$B$2594=DS$2),SCHEDULE!$F$3:$F$2594,"",0,1)</f>
        <v/>
      </c>
      <c r="DT8" s="122" t="str" cm="1">
        <f t="array" ref="DT8">_xlfn.XLOOKUP(1,(SCHEDULE!$D$3:$D$2594=$C8)*(SCHEDULE!$B$3:$B$2594=DT$2),SCHEDULE!$F$3:$F$2594,"",0,1)</f>
        <v/>
      </c>
      <c r="DU8" s="122" t="str" cm="1">
        <f t="array" ref="DU8">_xlfn.XLOOKUP(1,(SCHEDULE!$D$3:$D$2594=$C8)*(SCHEDULE!$B$3:$B$2594=DU$2),SCHEDULE!$F$3:$F$2594,"",0,1)</f>
        <v/>
      </c>
      <c r="DV8" s="122" t="str" cm="1">
        <f t="array" ref="DV8">_xlfn.XLOOKUP(1,(SCHEDULE!$D$3:$D$2594=$C8)*(SCHEDULE!$B$3:$B$2594=DV$2),SCHEDULE!$F$3:$F$2594,"",0,1)</f>
        <v/>
      </c>
      <c r="DW8" s="122" t="str" cm="1">
        <f t="array" ref="DW8">_xlfn.XLOOKUP(1,(SCHEDULE!$D$3:$D$2594=$C8)*(SCHEDULE!$B$3:$B$2594=DW$2),SCHEDULE!$F$3:$F$2594,"",0,1)</f>
        <v/>
      </c>
      <c r="DX8" s="122" t="str" cm="1">
        <f t="array" ref="DX8">_xlfn.XLOOKUP(1,(SCHEDULE!$D$3:$D$2594=$C8)*(SCHEDULE!$B$3:$B$2594=DX$2),SCHEDULE!$F$3:$F$2594,"",0,1)</f>
        <v/>
      </c>
      <c r="DY8" s="122" t="str" cm="1">
        <f t="array" ref="DY8">_xlfn.XLOOKUP(1,(SCHEDULE!$D$3:$D$2594=$C8)*(SCHEDULE!$B$3:$B$2594=DY$2),SCHEDULE!$F$3:$F$2594,"",0,1)</f>
        <v/>
      </c>
      <c r="DZ8" s="122" t="str" cm="1">
        <f t="array" ref="DZ8">_xlfn.XLOOKUP(1,(SCHEDULE!$D$3:$D$2594=$C8)*(SCHEDULE!$B$3:$B$2594=DZ$2),SCHEDULE!$F$3:$F$2594,"",0,1)</f>
        <v/>
      </c>
      <c r="EA8" s="122" t="str" cm="1">
        <f t="array" ref="EA8">_xlfn.XLOOKUP(1,(SCHEDULE!$D$3:$D$2594=$C8)*(SCHEDULE!$B$3:$B$2594=EA$2),SCHEDULE!$F$3:$F$2594,"",0,1)</f>
        <v>L</v>
      </c>
      <c r="EB8" s="122" t="str" cm="1">
        <f t="array" ref="EB8">_xlfn.XLOOKUP(1,(SCHEDULE!$D$3:$D$2594=$C8)*(SCHEDULE!$B$3:$B$2594=EB$2),SCHEDULE!$F$3:$F$2594,"",0,1)</f>
        <v>L</v>
      </c>
      <c r="EC8" s="122" t="str" cm="1">
        <f t="array" ref="EC8">_xlfn.XLOOKUP(1,(SCHEDULE!$D$3:$D$2594=$C8)*(SCHEDULE!$B$3:$B$2594=EC$2),SCHEDULE!$F$3:$F$2594,"",0,1)</f>
        <v>W</v>
      </c>
      <c r="ED8" s="122" t="str" cm="1">
        <f t="array" ref="ED8">_xlfn.XLOOKUP(1,(SCHEDULE!$D$3:$D$2594=$C8)*(SCHEDULE!$B$3:$B$2594=ED$2),SCHEDULE!$F$3:$F$2594,"",0,1)</f>
        <v/>
      </c>
      <c r="EE8" s="122" t="str" cm="1">
        <f t="array" ref="EE8">_xlfn.XLOOKUP(1,(SCHEDULE!$D$3:$D$2594=$C8)*(SCHEDULE!$B$3:$B$2594=EE$2),SCHEDULE!$F$3:$F$2594,"",0,1)</f>
        <v/>
      </c>
      <c r="EF8" s="122" t="str" cm="1">
        <f t="array" ref="EF8">_xlfn.XLOOKUP(1,(SCHEDULE!$D$3:$D$2594=$C8)*(SCHEDULE!$B$3:$B$2594=EF$2),SCHEDULE!$F$3:$F$2594,"",0,1)</f>
        <v/>
      </c>
      <c r="EG8" s="122" t="str" cm="1">
        <f t="array" ref="EG8">_xlfn.XLOOKUP(1,(SCHEDULE!$D$3:$D$2594=$C8)*(SCHEDULE!$B$3:$B$2594=EG$2),SCHEDULE!$F$3:$F$2594,"",0,1)</f>
        <v/>
      </c>
      <c r="EH8" s="122" t="str" cm="1">
        <f t="array" ref="EH8">_xlfn.XLOOKUP(1,(SCHEDULE!$D$3:$D$2594=$C8)*(SCHEDULE!$B$3:$B$2594=EH$2),SCHEDULE!$F$3:$F$2594,"",0,1)</f>
        <v/>
      </c>
      <c r="EI8" s="122" t="str" cm="1">
        <f t="array" ref="EI8">_xlfn.XLOOKUP(1,(SCHEDULE!$D$3:$D$2594=$C8)*(SCHEDULE!$B$3:$B$2594=EI$2),SCHEDULE!$F$3:$F$2594,"",0,1)</f>
        <v/>
      </c>
      <c r="EJ8" s="122" t="str" cm="1">
        <f t="array" ref="EJ8">_xlfn.XLOOKUP(1,(SCHEDULE!$D$3:$D$2594=$C8)*(SCHEDULE!$B$3:$B$2594=EJ$2),SCHEDULE!$F$3:$F$2594,"",0,1)</f>
        <v/>
      </c>
      <c r="EK8" s="122" t="str" cm="1">
        <f t="array" ref="EK8">_xlfn.XLOOKUP(1,(SCHEDULE!$D$3:$D$2594=$C8)*(SCHEDULE!$B$3:$B$2594=EK$2),SCHEDULE!$F$3:$F$2594,"",0,1)</f>
        <v>W</v>
      </c>
      <c r="EL8" s="122" t="str" cm="1">
        <f t="array" ref="EL8">_xlfn.XLOOKUP(1,(SCHEDULE!$D$3:$D$2594=$C8)*(SCHEDULE!$B$3:$B$2594=EL$2),SCHEDULE!$F$3:$F$2594,"",0,1)</f>
        <v>W</v>
      </c>
      <c r="EM8" s="122" t="str" cm="1">
        <f t="array" ref="EM8">_xlfn.XLOOKUP(1,(SCHEDULE!$D$3:$D$2594=$C8)*(SCHEDULE!$B$3:$B$2594=EM$2),SCHEDULE!$F$3:$F$2594,"",0,1)</f>
        <v>W</v>
      </c>
      <c r="EN8" s="122" t="str" cm="1">
        <f t="array" ref="EN8">_xlfn.XLOOKUP(1,(SCHEDULE!$D$3:$D$2594=$C8)*(SCHEDULE!$B$3:$B$2594=EN$2),SCHEDULE!$F$3:$F$2594,"",0,1)</f>
        <v>L</v>
      </c>
      <c r="EO8" s="122" t="str" cm="1">
        <f t="array" ref="EO8">_xlfn.XLOOKUP(1,(SCHEDULE!$D$3:$D$2594=$C8)*(SCHEDULE!$B$3:$B$2594=EO$2),SCHEDULE!$F$3:$F$2594,"",0,1)</f>
        <v>W</v>
      </c>
      <c r="EP8" s="122" t="str" cm="1">
        <f t="array" ref="EP8">_xlfn.XLOOKUP(1,(SCHEDULE!$D$3:$D$2594=$C8)*(SCHEDULE!$B$3:$B$2594=EP$2),SCHEDULE!$F$3:$F$2594,"",0,1)</f>
        <v>W</v>
      </c>
      <c r="EQ8" s="122" t="str" cm="1">
        <f t="array" ref="EQ8">_xlfn.XLOOKUP(1,(SCHEDULE!$D$3:$D$2594=$C8)*(SCHEDULE!$B$3:$B$2594=EQ$2),SCHEDULE!$F$3:$F$2594,"",0,1)</f>
        <v>W</v>
      </c>
      <c r="ER8" s="122" t="str" cm="1">
        <f t="array" ref="ER8">_xlfn.XLOOKUP(1,(SCHEDULE!$D$3:$D$2594=$C8)*(SCHEDULE!$B$3:$B$2594=ER$2),SCHEDULE!$F$3:$F$2594,"",0,1)</f>
        <v>W</v>
      </c>
      <c r="ES8" s="122" t="str" cm="1">
        <f t="array" ref="ES8">_xlfn.XLOOKUP(1,(SCHEDULE!$D$3:$D$2594=$C8)*(SCHEDULE!$B$3:$B$2594=ES$2),SCHEDULE!$F$3:$F$2594,"",0,1)</f>
        <v>W</v>
      </c>
      <c r="ET8" s="122" t="str" cm="1">
        <f t="array" ref="ET8">_xlfn.XLOOKUP(1,(SCHEDULE!$D$3:$D$2594=$C8)*(SCHEDULE!$B$3:$B$2594=ET$2),SCHEDULE!$F$3:$F$2594,"",0,1)</f>
        <v>W</v>
      </c>
      <c r="EU8" s="122" t="str" cm="1">
        <f t="array" ref="EU8">_xlfn.XLOOKUP(1,(SCHEDULE!$D$3:$D$2594=$C8)*(SCHEDULE!$B$3:$B$2594=EU$2),SCHEDULE!$F$3:$F$2594,"",0,1)</f>
        <v>L</v>
      </c>
      <c r="EV8" s="122" t="str" cm="1">
        <f t="array" ref="EV8">_xlfn.XLOOKUP(1,(SCHEDULE!$D$3:$D$2594=$C8)*(SCHEDULE!$B$3:$B$2594=EV$2),SCHEDULE!$F$3:$F$2594,"",0,1)</f>
        <v>L</v>
      </c>
      <c r="EW8" s="122" t="str" cm="1">
        <f t="array" ref="EW8">_xlfn.XLOOKUP(1,(SCHEDULE!$D$3:$D$2594=$C8)*(SCHEDULE!$B$3:$B$2594=EW$2),SCHEDULE!$F$3:$F$2594,"",0,1)</f>
        <v>W</v>
      </c>
      <c r="EX8" s="122" t="str" cm="1">
        <f t="array" ref="EX8">_xlfn.XLOOKUP(1,(SCHEDULE!$D$3:$D$2594=$C8)*(SCHEDULE!$B$3:$B$2594=EX$2),SCHEDULE!$F$3:$F$2594,"",0,1)</f>
        <v/>
      </c>
      <c r="EY8" s="122" t="str" cm="1">
        <f t="array" ref="EY8">_xlfn.XLOOKUP(1,(SCHEDULE!$D$3:$D$2594=$C8)*(SCHEDULE!$B$3:$B$2594=EY$2),SCHEDULE!$F$3:$F$2594,"",0,1)</f>
        <v/>
      </c>
      <c r="EZ8" s="122" t="str" cm="1">
        <f t="array" ref="EZ8">_xlfn.XLOOKUP(1,(SCHEDULE!$D$3:$D$2594=$C8)*(SCHEDULE!$B$3:$B$2594=EZ$2),SCHEDULE!$F$3:$F$2594,"",0,1)</f>
        <v/>
      </c>
      <c r="FA8" s="122" t="str" cm="1">
        <f t="array" ref="FA8">_xlfn.XLOOKUP(1,(SCHEDULE!$D$3:$D$2594=$C8)*(SCHEDULE!$B$3:$B$2594=FA$2),SCHEDULE!$F$3:$F$2594,"",0,1)</f>
        <v>W</v>
      </c>
      <c r="FB8" s="122" t="str" cm="1">
        <f t="array" ref="FB8">_xlfn.XLOOKUP(1,(SCHEDULE!$D$3:$D$2594=$C8)*(SCHEDULE!$B$3:$B$2594=FB$2),SCHEDULE!$F$3:$F$2594,"",0,1)</f>
        <v>L</v>
      </c>
      <c r="FC8" s="122" t="str" cm="1">
        <f t="array" ref="FC8">_xlfn.XLOOKUP(1,(SCHEDULE!$D$3:$D$2594=$C8)*(SCHEDULE!$B$3:$B$2594=FC$2),SCHEDULE!$F$3:$F$2594,"",0,1)</f>
        <v>W</v>
      </c>
      <c r="FD8" s="122" t="str" cm="1">
        <f t="array" ref="FD8">_xlfn.XLOOKUP(1,(SCHEDULE!$D$3:$D$2594=$C8)*(SCHEDULE!$B$3:$B$2594=FD$2),SCHEDULE!$F$3:$F$2594,"",0,1)</f>
        <v>L</v>
      </c>
      <c r="FE8" s="122" t="str" cm="1">
        <f t="array" ref="FE8">_xlfn.XLOOKUP(1,(SCHEDULE!$D$3:$D$2594=$C8)*(SCHEDULE!$B$3:$B$2594=FE$2),SCHEDULE!$F$3:$F$2594,"",0,1)</f>
        <v>L</v>
      </c>
      <c r="FF8" s="122" t="str" cm="1">
        <f t="array" ref="FF8">_xlfn.XLOOKUP(1,(SCHEDULE!$D$3:$D$2594=$C8)*(SCHEDULE!$B$3:$B$2594=FF$2),SCHEDULE!$F$3:$F$2594,"",0,1)</f>
        <v>W</v>
      </c>
      <c r="FG8" s="122" t="str" cm="1">
        <f t="array" ref="FG8">_xlfn.XLOOKUP(1,(SCHEDULE!$D$3:$D$2594=$C8)*(SCHEDULE!$B$3:$B$2594=FG$2),SCHEDULE!$F$3:$F$2594,"",0,1)</f>
        <v>L</v>
      </c>
      <c r="FH8" s="122" t="str" cm="1">
        <f t="array" ref="FH8">_xlfn.XLOOKUP(1,(SCHEDULE!$D$3:$D$2594=$C8)*(SCHEDULE!$B$3:$B$2594=FH$2),SCHEDULE!$F$3:$F$2594,"",0,1)</f>
        <v/>
      </c>
      <c r="FI8" s="122" t="str" cm="1">
        <f t="array" ref="FI8">_xlfn.XLOOKUP(1,(SCHEDULE!$D$3:$D$2594=$C8)*(SCHEDULE!$B$3:$B$2594=FI$2),SCHEDULE!$F$3:$F$2594,"",0,1)</f>
        <v/>
      </c>
      <c r="FJ8" s="122" t="str" cm="1">
        <f t="array" ref="FJ8">_xlfn.XLOOKUP(1,(SCHEDULE!$D$3:$D$2594=$C8)*(SCHEDULE!$B$3:$B$2594=FJ$2),SCHEDULE!$F$3:$F$2594,"",0,1)</f>
        <v/>
      </c>
      <c r="FK8" s="137" t="s">
        <v>477</v>
      </c>
      <c r="FL8" s="122">
        <f>IFERROR(_xlfn.XMATCH(0,$E10:$FJ10,0,-1),0)</f>
        <v>162</v>
      </c>
      <c r="FM8" s="122">
        <f>IFERROR(_xlfn.XMATCH(1,$E10:$FJ10,0,-1),0)</f>
        <v>161</v>
      </c>
      <c r="FN8" s="140">
        <f>ABS(FM8-FL8)</f>
        <v>1</v>
      </c>
      <c r="FO8" s="122" t="str">
        <f>IF((FM8-FL8)&gt;0,"W"&amp;" "&amp;FN8,"L"&amp;" "&amp;FN8)</f>
        <v>L 1</v>
      </c>
      <c r="FP8" s="122" t="str">
        <f>COUNTIF($E10:$CG10,"1")&amp;" - "&amp;COUNTIF($E10:$CG10,"0")</f>
        <v>53 - 28</v>
      </c>
      <c r="FQ8" s="122" t="str">
        <f>COUNTIF($CH10:$FJ10,"1")&amp;" - "&amp;COUNTIF($CH10:$FJ10,"0")</f>
        <v>44 - 37</v>
      </c>
      <c r="FR8" s="122">
        <f>MAX($E11:$FJ11)</f>
        <v>11</v>
      </c>
    </row>
    <row r="9" spans="2:174" x14ac:dyDescent="0.2">
      <c r="B9" s="137"/>
      <c r="C9" s="139"/>
      <c r="D9" s="138"/>
      <c r="E9" s="122" t="str" cm="1">
        <f t="array" ref="E9">_xlfn.XLOOKUP(1,(SCHEDULE!$K$3:$K$2594=$C8)*(SCHEDULE!$M$3:$M$2594=E$2),SCHEDULE!$I$3:$I$2594,"",0,1)</f>
        <v/>
      </c>
      <c r="F9" s="122" t="str" cm="1">
        <f t="array" ref="F9">_xlfn.XLOOKUP(1,(SCHEDULE!$K$3:$K$2594=$C8)*(SCHEDULE!$M$3:$M$2594=F$2),SCHEDULE!$I$3:$I$2594,"",0,1)</f>
        <v/>
      </c>
      <c r="G9" s="122" t="str" cm="1">
        <f t="array" ref="G9">_xlfn.XLOOKUP(1,(SCHEDULE!$K$3:$K$2594=$C8)*(SCHEDULE!$M$3:$M$2594=G$2),SCHEDULE!$I$3:$I$2594,"",0,1)</f>
        <v>W</v>
      </c>
      <c r="H9" s="122" t="str" cm="1">
        <f t="array" ref="H9">_xlfn.XLOOKUP(1,(SCHEDULE!$K$3:$K$2594=$C8)*(SCHEDULE!$M$3:$M$2594=H$2),SCHEDULE!$I$3:$I$2594,"",0,1)</f>
        <v>W</v>
      </c>
      <c r="I9" s="122" t="str" cm="1">
        <f t="array" ref="I9">_xlfn.XLOOKUP(1,(SCHEDULE!$K$3:$K$2594=$C8)*(SCHEDULE!$M$3:$M$2594=I$2),SCHEDULE!$I$3:$I$2594,"",0,1)</f>
        <v>W</v>
      </c>
      <c r="J9" s="122" t="str" cm="1">
        <f t="array" ref="J9">_xlfn.XLOOKUP(1,(SCHEDULE!$K$3:$K$2594=$C8)*(SCHEDULE!$M$3:$M$2594=J$2),SCHEDULE!$I$3:$I$2594,"",0,1)</f>
        <v>W</v>
      </c>
      <c r="K9" s="122" t="str" cm="1">
        <f t="array" ref="K9">_xlfn.XLOOKUP(1,(SCHEDULE!$K$3:$K$2594=$C8)*(SCHEDULE!$M$3:$M$2594=K$2),SCHEDULE!$I$3:$I$2594,"",0,1)</f>
        <v>W</v>
      </c>
      <c r="L9" s="122" t="str" cm="1">
        <f t="array" ref="L9">_xlfn.XLOOKUP(1,(SCHEDULE!$K$3:$K$2594=$C8)*(SCHEDULE!$M$3:$M$2594=L$2),SCHEDULE!$I$3:$I$2594,"",0,1)</f>
        <v>W</v>
      </c>
      <c r="M9" s="122" t="str" cm="1">
        <f t="array" ref="M9">_xlfn.XLOOKUP(1,(SCHEDULE!$K$3:$K$2594=$C8)*(SCHEDULE!$M$3:$M$2594=M$2),SCHEDULE!$I$3:$I$2594,"",0,1)</f>
        <v/>
      </c>
      <c r="N9" s="122" t="str" cm="1">
        <f t="array" ref="N9">_xlfn.XLOOKUP(1,(SCHEDULE!$K$3:$K$2594=$C8)*(SCHEDULE!$M$3:$M$2594=N$2),SCHEDULE!$I$3:$I$2594,"",0,1)</f>
        <v/>
      </c>
      <c r="O9" s="122" t="str" cm="1">
        <f t="array" ref="O9">_xlfn.XLOOKUP(1,(SCHEDULE!$K$3:$K$2594=$C8)*(SCHEDULE!$M$3:$M$2594=O$2),SCHEDULE!$I$3:$I$2594,"",0,1)</f>
        <v/>
      </c>
      <c r="P9" s="122" t="str" cm="1">
        <f t="array" ref="P9">_xlfn.XLOOKUP(1,(SCHEDULE!$K$3:$K$2594=$C8)*(SCHEDULE!$M$3:$M$2594=P$2),SCHEDULE!$I$3:$I$2594,"",0,1)</f>
        <v>L</v>
      </c>
      <c r="Q9" s="122" t="str" cm="1">
        <f t="array" ref="Q9">_xlfn.XLOOKUP(1,(SCHEDULE!$K$3:$K$2594=$C8)*(SCHEDULE!$M$3:$M$2594=Q$2),SCHEDULE!$I$3:$I$2594,"",0,1)</f>
        <v>W</v>
      </c>
      <c r="R9" s="122" t="str" cm="1">
        <f t="array" ref="R9">_xlfn.XLOOKUP(1,(SCHEDULE!$K$3:$K$2594=$C8)*(SCHEDULE!$M$3:$M$2594=R$2),SCHEDULE!$I$3:$I$2594,"",0,1)</f>
        <v>W</v>
      </c>
      <c r="S9" s="122" t="str" cm="1">
        <f t="array" ref="S9">_xlfn.XLOOKUP(1,(SCHEDULE!$K$3:$K$2594=$C8)*(SCHEDULE!$M$3:$M$2594=S$2),SCHEDULE!$I$3:$I$2594,"",0,1)</f>
        <v>W</v>
      </c>
      <c r="T9" s="122" t="str" cm="1">
        <f t="array" ref="T9">_xlfn.XLOOKUP(1,(SCHEDULE!$K$3:$K$2594=$C8)*(SCHEDULE!$M$3:$M$2594=T$2),SCHEDULE!$I$3:$I$2594,"",0,1)</f>
        <v>W</v>
      </c>
      <c r="U9" s="122" t="str" cm="1">
        <f t="array" ref="U9">_xlfn.XLOOKUP(1,(SCHEDULE!$K$3:$K$2594=$C8)*(SCHEDULE!$M$3:$M$2594=U$2),SCHEDULE!$I$3:$I$2594,"",0,1)</f>
        <v>W</v>
      </c>
      <c r="V9" s="122" t="str" cm="1">
        <f t="array" ref="V9">_xlfn.XLOOKUP(1,(SCHEDULE!$K$3:$K$2594=$C8)*(SCHEDULE!$M$3:$M$2594=V$2),SCHEDULE!$I$3:$I$2594,"",0,1)</f>
        <v/>
      </c>
      <c r="W9" s="122" t="str" cm="1">
        <f t="array" ref="W9">_xlfn.XLOOKUP(1,(SCHEDULE!$K$3:$K$2594=$C8)*(SCHEDULE!$M$3:$M$2594=W$2),SCHEDULE!$I$3:$I$2594,"",0,1)</f>
        <v/>
      </c>
      <c r="X9" s="122" t="str" cm="1">
        <f t="array" ref="X9">_xlfn.XLOOKUP(1,(SCHEDULE!$K$3:$K$2594=$C8)*(SCHEDULE!$M$3:$M$2594=X$2),SCHEDULE!$I$3:$I$2594,"",0,1)</f>
        <v/>
      </c>
      <c r="Y9" s="122" t="str" cm="1">
        <f t="array" ref="Y9">_xlfn.XLOOKUP(1,(SCHEDULE!$K$3:$K$2594=$C8)*(SCHEDULE!$M$3:$M$2594=Y$2),SCHEDULE!$I$3:$I$2594,"",0,1)</f>
        <v/>
      </c>
      <c r="Z9" s="122" t="str" cm="1">
        <f t="array" ref="Z9">_xlfn.XLOOKUP(1,(SCHEDULE!$K$3:$K$2594=$C8)*(SCHEDULE!$M$3:$M$2594=Z$2),SCHEDULE!$I$3:$I$2594,"",0,1)</f>
        <v/>
      </c>
      <c r="AA9" s="122" t="str" cm="1">
        <f t="array" ref="AA9">_xlfn.XLOOKUP(1,(SCHEDULE!$K$3:$K$2594=$C8)*(SCHEDULE!$M$3:$M$2594=AA$2),SCHEDULE!$I$3:$I$2594,"",0,1)</f>
        <v/>
      </c>
      <c r="AB9" s="122" t="str" cm="1">
        <f t="array" ref="AB9">_xlfn.XLOOKUP(1,(SCHEDULE!$K$3:$K$2594=$C8)*(SCHEDULE!$M$3:$M$2594=AB$2),SCHEDULE!$I$3:$I$2594,"",0,1)</f>
        <v/>
      </c>
      <c r="AC9" s="122" t="str" cm="1">
        <f t="array" ref="AC9">_xlfn.XLOOKUP(1,(SCHEDULE!$K$3:$K$2594=$C8)*(SCHEDULE!$M$3:$M$2594=AC$2),SCHEDULE!$I$3:$I$2594,"",0,1)</f>
        <v/>
      </c>
      <c r="AD9" s="122" t="str" cm="1">
        <f t="array" ref="AD9">_xlfn.XLOOKUP(1,(SCHEDULE!$K$3:$K$2594=$C8)*(SCHEDULE!$M$3:$M$2594=AD$2),SCHEDULE!$I$3:$I$2594,"",0,1)</f>
        <v/>
      </c>
      <c r="AE9" s="122" t="str" cm="1">
        <f t="array" ref="AE9">_xlfn.XLOOKUP(1,(SCHEDULE!$K$3:$K$2594=$C8)*(SCHEDULE!$M$3:$M$2594=AE$2),SCHEDULE!$I$3:$I$2594,"",0,1)</f>
        <v>L</v>
      </c>
      <c r="AF9" s="122" t="str" cm="1">
        <f t="array" ref="AF9">_xlfn.XLOOKUP(1,(SCHEDULE!$K$3:$K$2594=$C8)*(SCHEDULE!$M$3:$M$2594=AF$2),SCHEDULE!$I$3:$I$2594,"",0,1)</f>
        <v>W</v>
      </c>
      <c r="AG9" s="122" t="str" cm="1">
        <f t="array" ref="AG9">_xlfn.XLOOKUP(1,(SCHEDULE!$K$3:$K$2594=$C8)*(SCHEDULE!$M$3:$M$2594=AG$2),SCHEDULE!$I$3:$I$2594,"",0,1)</f>
        <v>L</v>
      </c>
      <c r="AH9" s="122" t="str" cm="1">
        <f t="array" ref="AH9">_xlfn.XLOOKUP(1,(SCHEDULE!$K$3:$K$2594=$C8)*(SCHEDULE!$M$3:$M$2594=AH$2),SCHEDULE!$I$3:$I$2594,"",0,1)</f>
        <v>W</v>
      </c>
      <c r="AI9" s="122" t="str" cm="1">
        <f t="array" ref="AI9">_xlfn.XLOOKUP(1,(SCHEDULE!$K$3:$K$2594=$C8)*(SCHEDULE!$M$3:$M$2594=AI$2),SCHEDULE!$I$3:$I$2594,"",0,1)</f>
        <v/>
      </c>
      <c r="AJ9" s="122" t="str" cm="1">
        <f t="array" ref="AJ9">_xlfn.XLOOKUP(1,(SCHEDULE!$K$3:$K$2594=$C8)*(SCHEDULE!$M$3:$M$2594=AJ$2),SCHEDULE!$I$3:$I$2594,"",0,1)</f>
        <v/>
      </c>
      <c r="AK9" s="122" t="str" cm="1">
        <f t="array" ref="AK9">_xlfn.XLOOKUP(1,(SCHEDULE!$K$3:$K$2594=$C8)*(SCHEDULE!$M$3:$M$2594=AK$2),SCHEDULE!$I$3:$I$2594,"",0,1)</f>
        <v/>
      </c>
      <c r="AL9" s="122" t="str" cm="1">
        <f t="array" ref="AL9">_xlfn.XLOOKUP(1,(SCHEDULE!$K$3:$K$2594=$C8)*(SCHEDULE!$M$3:$M$2594=AL$2),SCHEDULE!$I$3:$I$2594,"",0,1)</f>
        <v/>
      </c>
      <c r="AM9" s="122" t="str" cm="1">
        <f t="array" ref="AM9">_xlfn.XLOOKUP(1,(SCHEDULE!$K$3:$K$2594=$C8)*(SCHEDULE!$M$3:$M$2594=AM$2),SCHEDULE!$I$3:$I$2594,"",0,1)</f>
        <v/>
      </c>
      <c r="AN9" s="122" t="str" cm="1">
        <f t="array" ref="AN9">_xlfn.XLOOKUP(1,(SCHEDULE!$K$3:$K$2594=$C8)*(SCHEDULE!$M$3:$M$2594=AN$2),SCHEDULE!$I$3:$I$2594,"",0,1)</f>
        <v/>
      </c>
      <c r="AO9" s="122" t="str" cm="1">
        <f t="array" ref="AO9">_xlfn.XLOOKUP(1,(SCHEDULE!$K$3:$K$2594=$C8)*(SCHEDULE!$M$3:$M$2594=AO$2),SCHEDULE!$I$3:$I$2594,"",0,1)</f>
        <v/>
      </c>
      <c r="AP9" s="122" t="str" cm="1">
        <f t="array" ref="AP9">_xlfn.XLOOKUP(1,(SCHEDULE!$K$3:$K$2594=$C8)*(SCHEDULE!$M$3:$M$2594=AP$2),SCHEDULE!$I$3:$I$2594,"",0,1)</f>
        <v>W</v>
      </c>
      <c r="AQ9" s="122" t="str" cm="1">
        <f t="array" ref="AQ9">_xlfn.XLOOKUP(1,(SCHEDULE!$K$3:$K$2594=$C8)*(SCHEDULE!$M$3:$M$2594=AQ$2),SCHEDULE!$I$3:$I$2594,"",0,1)</f>
        <v>L</v>
      </c>
      <c r="AR9" s="122" t="str" cm="1">
        <f t="array" ref="AR9">_xlfn.XLOOKUP(1,(SCHEDULE!$K$3:$K$2594=$C8)*(SCHEDULE!$M$3:$M$2594=AR$2),SCHEDULE!$I$3:$I$2594,"",0,1)</f>
        <v>W</v>
      </c>
      <c r="AS9" s="122" t="str" cm="1">
        <f t="array" ref="AS9">_xlfn.XLOOKUP(1,(SCHEDULE!$K$3:$K$2594=$C8)*(SCHEDULE!$M$3:$M$2594=AS$2),SCHEDULE!$I$3:$I$2594,"",0,1)</f>
        <v>L</v>
      </c>
      <c r="AT9" s="122" t="str" cm="1">
        <f t="array" ref="AT9">_xlfn.XLOOKUP(1,(SCHEDULE!$K$3:$K$2594=$C8)*(SCHEDULE!$M$3:$M$2594=AT$2),SCHEDULE!$I$3:$I$2594,"",0,1)</f>
        <v>W</v>
      </c>
      <c r="AU9" s="122" t="str" cm="1">
        <f t="array" ref="AU9">_xlfn.XLOOKUP(1,(SCHEDULE!$K$3:$K$2594=$C8)*(SCHEDULE!$M$3:$M$2594=AU$2),SCHEDULE!$I$3:$I$2594,"",0,1)</f>
        <v>W</v>
      </c>
      <c r="AV9" s="122" t="str" cm="1">
        <f t="array" ref="AV9">_xlfn.XLOOKUP(1,(SCHEDULE!$K$3:$K$2594=$C8)*(SCHEDULE!$M$3:$M$2594=AV$2),SCHEDULE!$I$3:$I$2594,"",0,1)</f>
        <v/>
      </c>
      <c r="AW9" s="122" t="str" cm="1">
        <f t="array" ref="AW9">_xlfn.XLOOKUP(1,(SCHEDULE!$K$3:$K$2594=$C8)*(SCHEDULE!$M$3:$M$2594=AW$2),SCHEDULE!$I$3:$I$2594,"",0,1)</f>
        <v/>
      </c>
      <c r="AX9" s="122" t="str" cm="1">
        <f t="array" ref="AX9">_xlfn.XLOOKUP(1,(SCHEDULE!$K$3:$K$2594=$C8)*(SCHEDULE!$M$3:$M$2594=AX$2),SCHEDULE!$I$3:$I$2594,"",0,1)</f>
        <v/>
      </c>
      <c r="AY9" s="122" t="str" cm="1">
        <f t="array" ref="AY9">_xlfn.XLOOKUP(1,(SCHEDULE!$K$3:$K$2594=$C8)*(SCHEDULE!$M$3:$M$2594=AY$2),SCHEDULE!$I$3:$I$2594,"",0,1)</f>
        <v/>
      </c>
      <c r="AZ9" s="122" t="str" cm="1">
        <f t="array" ref="AZ9">_xlfn.XLOOKUP(1,(SCHEDULE!$K$3:$K$2594=$C8)*(SCHEDULE!$M$3:$M$2594=AZ$2),SCHEDULE!$I$3:$I$2594,"",0,1)</f>
        <v/>
      </c>
      <c r="BA9" s="122" t="str" cm="1">
        <f t="array" ref="BA9">_xlfn.XLOOKUP(1,(SCHEDULE!$K$3:$K$2594=$C8)*(SCHEDULE!$M$3:$M$2594=BA$2),SCHEDULE!$I$3:$I$2594,"",0,1)</f>
        <v/>
      </c>
      <c r="BB9" s="122" t="str" cm="1">
        <f t="array" ref="BB9">_xlfn.XLOOKUP(1,(SCHEDULE!$K$3:$K$2594=$C8)*(SCHEDULE!$M$3:$M$2594=BB$2),SCHEDULE!$I$3:$I$2594,"",0,1)</f>
        <v>L</v>
      </c>
      <c r="BC9" s="122" t="str" cm="1">
        <f t="array" ref="BC9">_xlfn.XLOOKUP(1,(SCHEDULE!$K$3:$K$2594=$C8)*(SCHEDULE!$M$3:$M$2594=BC$2),SCHEDULE!$I$3:$I$2594,"",0,1)</f>
        <v>L</v>
      </c>
      <c r="BD9" s="122" t="str" cm="1">
        <f t="array" ref="BD9">_xlfn.XLOOKUP(1,(SCHEDULE!$K$3:$K$2594=$C8)*(SCHEDULE!$M$3:$M$2594=BD$2),SCHEDULE!$I$3:$I$2594,"",0,1)</f>
        <v>L</v>
      </c>
      <c r="BE9" s="122" t="str" cm="1">
        <f t="array" ref="BE9">_xlfn.XLOOKUP(1,(SCHEDULE!$K$3:$K$2594=$C8)*(SCHEDULE!$M$3:$M$2594=BE$2),SCHEDULE!$I$3:$I$2594,"",0,1)</f>
        <v>W</v>
      </c>
      <c r="BF9" s="122" t="str" cm="1">
        <f t="array" ref="BF9">_xlfn.XLOOKUP(1,(SCHEDULE!$K$3:$K$2594=$C8)*(SCHEDULE!$M$3:$M$2594=BF$2),SCHEDULE!$I$3:$I$2594,"",0,1)</f>
        <v/>
      </c>
      <c r="BG9" s="122" t="str" cm="1">
        <f t="array" ref="BG9">_xlfn.XLOOKUP(1,(SCHEDULE!$K$3:$K$2594=$C8)*(SCHEDULE!$M$3:$M$2594=BG$2),SCHEDULE!$I$3:$I$2594,"",0,1)</f>
        <v/>
      </c>
      <c r="BH9" s="122" t="str" cm="1">
        <f t="array" ref="BH9">_xlfn.XLOOKUP(1,(SCHEDULE!$K$3:$K$2594=$C8)*(SCHEDULE!$M$3:$M$2594=BH$2),SCHEDULE!$I$3:$I$2594,"",0,1)</f>
        <v/>
      </c>
      <c r="BI9" s="122" t="str" cm="1">
        <f t="array" ref="BI9">_xlfn.XLOOKUP(1,(SCHEDULE!$K$3:$K$2594=$C8)*(SCHEDULE!$M$3:$M$2594=BI$2),SCHEDULE!$I$3:$I$2594,"",0,1)</f>
        <v>L</v>
      </c>
      <c r="BJ9" s="122" t="str" cm="1">
        <f t="array" ref="BJ9">_xlfn.XLOOKUP(1,(SCHEDULE!$K$3:$K$2594=$C8)*(SCHEDULE!$M$3:$M$2594=BJ$2),SCHEDULE!$I$3:$I$2594,"",0,1)</f>
        <v>W</v>
      </c>
      <c r="BK9" s="122" t="str" cm="1">
        <f t="array" ref="BK9">_xlfn.XLOOKUP(1,(SCHEDULE!$K$3:$K$2594=$C8)*(SCHEDULE!$M$3:$M$2594=BK$2),SCHEDULE!$I$3:$I$2594,"",0,1)</f>
        <v>L</v>
      </c>
      <c r="BL9" s="122" t="str" cm="1">
        <f t="array" ref="BL9">_xlfn.XLOOKUP(1,(SCHEDULE!$K$3:$K$2594=$C8)*(SCHEDULE!$M$3:$M$2594=BL$2),SCHEDULE!$I$3:$I$2594,"",0,1)</f>
        <v/>
      </c>
      <c r="BM9" s="122" t="str" cm="1">
        <f t="array" ref="BM9">_xlfn.XLOOKUP(1,(SCHEDULE!$K$3:$K$2594=$C8)*(SCHEDULE!$M$3:$M$2594=BM$2),SCHEDULE!$I$3:$I$2594,"",0,1)</f>
        <v/>
      </c>
      <c r="BN9" s="122" t="str" cm="1">
        <f t="array" ref="BN9">_xlfn.XLOOKUP(1,(SCHEDULE!$K$3:$K$2594=$C8)*(SCHEDULE!$M$3:$M$2594=BN$2),SCHEDULE!$I$3:$I$2594,"",0,1)</f>
        <v/>
      </c>
      <c r="BO9" s="122" t="str" cm="1">
        <f t="array" ref="BO9">_xlfn.XLOOKUP(1,(SCHEDULE!$K$3:$K$2594=$C8)*(SCHEDULE!$M$3:$M$2594=BO$2),SCHEDULE!$I$3:$I$2594,"",0,1)</f>
        <v/>
      </c>
      <c r="BP9" s="122" t="str" cm="1">
        <f t="array" ref="BP9">_xlfn.XLOOKUP(1,(SCHEDULE!$K$3:$K$2594=$C8)*(SCHEDULE!$M$3:$M$2594=BP$2),SCHEDULE!$I$3:$I$2594,"",0,1)</f>
        <v/>
      </c>
      <c r="BQ9" s="122" t="str" cm="1">
        <f t="array" ref="BQ9">_xlfn.XLOOKUP(1,(SCHEDULE!$K$3:$K$2594=$C8)*(SCHEDULE!$M$3:$M$2594=BQ$2),SCHEDULE!$I$3:$I$2594,"",0,1)</f>
        <v/>
      </c>
      <c r="BR9" s="122" t="str" cm="1">
        <f t="array" ref="BR9">_xlfn.XLOOKUP(1,(SCHEDULE!$K$3:$K$2594=$C8)*(SCHEDULE!$M$3:$M$2594=BR$2),SCHEDULE!$I$3:$I$2594,"",0,1)</f>
        <v>W</v>
      </c>
      <c r="BS9" s="122" t="str" cm="1">
        <f t="array" ref="BS9">_xlfn.XLOOKUP(1,(SCHEDULE!$K$3:$K$2594=$C8)*(SCHEDULE!$M$3:$M$2594=BS$2),SCHEDULE!$I$3:$I$2594,"",0,1)</f>
        <v>W</v>
      </c>
      <c r="BT9" s="122" t="str" cm="1">
        <f t="array" ref="BT9">_xlfn.XLOOKUP(1,(SCHEDULE!$K$3:$K$2594=$C8)*(SCHEDULE!$M$3:$M$2594=BT$2),SCHEDULE!$I$3:$I$2594,"",0,1)</f>
        <v>L</v>
      </c>
      <c r="BU9" s="122" t="str" cm="1">
        <f t="array" ref="BU9">_xlfn.XLOOKUP(1,(SCHEDULE!$K$3:$K$2594=$C8)*(SCHEDULE!$M$3:$M$2594=BU$2),SCHEDULE!$I$3:$I$2594,"",0,1)</f>
        <v/>
      </c>
      <c r="BV9" s="122" t="str" cm="1">
        <f t="array" ref="BV9">_xlfn.XLOOKUP(1,(SCHEDULE!$K$3:$K$2594=$C8)*(SCHEDULE!$M$3:$M$2594=BV$2),SCHEDULE!$I$3:$I$2594,"",0,1)</f>
        <v/>
      </c>
      <c r="BW9" s="122" t="str" cm="1">
        <f t="array" ref="BW9">_xlfn.XLOOKUP(1,(SCHEDULE!$K$3:$K$2594=$C8)*(SCHEDULE!$M$3:$M$2594=BW$2),SCHEDULE!$I$3:$I$2594,"",0,1)</f>
        <v/>
      </c>
      <c r="BX9" s="122" t="str" cm="1">
        <f t="array" ref="BX9">_xlfn.XLOOKUP(1,(SCHEDULE!$K$3:$K$2594=$C8)*(SCHEDULE!$M$3:$M$2594=BX$2),SCHEDULE!$I$3:$I$2594,"",0,1)</f>
        <v/>
      </c>
      <c r="BY9" s="122" t="str" cm="1">
        <f t="array" ref="BY9">_xlfn.XLOOKUP(1,(SCHEDULE!$K$3:$K$2594=$C8)*(SCHEDULE!$M$3:$M$2594=BY$2),SCHEDULE!$I$3:$I$2594,"",0,1)</f>
        <v/>
      </c>
      <c r="BZ9" s="122" t="str" cm="1">
        <f t="array" ref="BZ9">_xlfn.XLOOKUP(1,(SCHEDULE!$K$3:$K$2594=$C8)*(SCHEDULE!$M$3:$M$2594=BZ$2),SCHEDULE!$I$3:$I$2594,"",0,1)</f>
        <v/>
      </c>
      <c r="CA9" s="122" t="str" cm="1">
        <f t="array" ref="CA9">_xlfn.XLOOKUP(1,(SCHEDULE!$K$3:$K$2594=$C8)*(SCHEDULE!$M$3:$M$2594=CA$2),SCHEDULE!$I$3:$I$2594,"",0,1)</f>
        <v>W</v>
      </c>
      <c r="CB9" s="122" t="str" cm="1">
        <f t="array" ref="CB9">_xlfn.XLOOKUP(1,(SCHEDULE!$K$3:$K$2594=$C8)*(SCHEDULE!$M$3:$M$2594=CB$2),SCHEDULE!$I$3:$I$2594,"",0,1)</f>
        <v>L</v>
      </c>
      <c r="CC9" s="122" t="str" cm="1">
        <f t="array" ref="CC9">_xlfn.XLOOKUP(1,(SCHEDULE!$K$3:$K$2594=$C8)*(SCHEDULE!$M$3:$M$2594=CC$2),SCHEDULE!$I$3:$I$2594,"",0,1)</f>
        <v>L</v>
      </c>
      <c r="CD9" s="122" t="str" cm="1">
        <f t="array" ref="CD9">_xlfn.XLOOKUP(1,(SCHEDULE!$K$3:$K$2594=$C8)*(SCHEDULE!$M$3:$M$2594=CD$2),SCHEDULE!$I$3:$I$2594,"",0,1)</f>
        <v>L</v>
      </c>
      <c r="CE9" s="122" t="str" cm="1">
        <f t="array" ref="CE9">_xlfn.XLOOKUP(1,(SCHEDULE!$K$3:$K$2594=$C8)*(SCHEDULE!$M$3:$M$2594=CE$2),SCHEDULE!$I$3:$I$2594,"",0,1)</f>
        <v>W</v>
      </c>
      <c r="CF9" s="122" t="str" cm="1">
        <f t="array" ref="CF9">_xlfn.XLOOKUP(1,(SCHEDULE!$K$3:$K$2594=$C8)*(SCHEDULE!$M$3:$M$2594=CF$2),SCHEDULE!$I$3:$I$2594,"",0,1)</f>
        <v>W</v>
      </c>
      <c r="CG9" s="122" t="str" cm="1">
        <f t="array" ref="CG9">_xlfn.XLOOKUP(1,(SCHEDULE!$K$3:$K$2594=$C8)*(SCHEDULE!$M$3:$M$2594=CG$2),SCHEDULE!$I$3:$I$2594,"",0,1)</f>
        <v>W</v>
      </c>
      <c r="CH9" s="122" t="str" cm="1">
        <f t="array" ref="CH9">_xlfn.XLOOKUP(1,(SCHEDULE!$K$3:$K$2594=$C8)*(SCHEDULE!$M$3:$M$2594=CH$2),SCHEDULE!$I$3:$I$2594,"",0,1)</f>
        <v>W</v>
      </c>
      <c r="CI9" s="122" t="str" cm="1">
        <f t="array" ref="CI9">_xlfn.XLOOKUP(1,(SCHEDULE!$K$3:$K$2594=$C8)*(SCHEDULE!$M$3:$M$2594=CI$2),SCHEDULE!$I$3:$I$2594,"",0,1)</f>
        <v>L</v>
      </c>
      <c r="CJ9" s="122" t="str" cm="1">
        <f t="array" ref="CJ9">_xlfn.XLOOKUP(1,(SCHEDULE!$K$3:$K$2594=$C8)*(SCHEDULE!$M$3:$M$2594=CJ$2),SCHEDULE!$I$3:$I$2594,"",0,1)</f>
        <v>W</v>
      </c>
      <c r="CK9" s="122" t="str" cm="1">
        <f t="array" ref="CK9">_xlfn.XLOOKUP(1,(SCHEDULE!$K$3:$K$2594=$C8)*(SCHEDULE!$M$3:$M$2594=CK$2),SCHEDULE!$I$3:$I$2594,"",0,1)</f>
        <v>W</v>
      </c>
      <c r="CL9" s="122" t="str" cm="1">
        <f t="array" ref="CL9">_xlfn.XLOOKUP(1,(SCHEDULE!$K$3:$K$2594=$C8)*(SCHEDULE!$M$3:$M$2594=CL$2),SCHEDULE!$I$3:$I$2594,"",0,1)</f>
        <v>W</v>
      </c>
      <c r="CM9" s="122" t="str" cm="1">
        <f t="array" ref="CM9">_xlfn.XLOOKUP(1,(SCHEDULE!$K$3:$K$2594=$C8)*(SCHEDULE!$M$3:$M$2594=CM$2),SCHEDULE!$I$3:$I$2594,"",0,1)</f>
        <v>W</v>
      </c>
      <c r="CN9" s="122" t="str" cm="1">
        <f t="array" ref="CN9">_xlfn.XLOOKUP(1,(SCHEDULE!$K$3:$K$2594=$C8)*(SCHEDULE!$M$3:$M$2594=CN$2),SCHEDULE!$I$3:$I$2594,"",0,1)</f>
        <v/>
      </c>
      <c r="CO9" s="122" t="str" cm="1">
        <f t="array" ref="CO9">_xlfn.XLOOKUP(1,(SCHEDULE!$K$3:$K$2594=$C8)*(SCHEDULE!$M$3:$M$2594=CO$2),SCHEDULE!$I$3:$I$2594,"",0,1)</f>
        <v/>
      </c>
      <c r="CP9" s="122" t="str" cm="1">
        <f t="array" ref="CP9">_xlfn.XLOOKUP(1,(SCHEDULE!$K$3:$K$2594=$C8)*(SCHEDULE!$M$3:$M$2594=CP$2),SCHEDULE!$I$3:$I$2594,"",0,1)</f>
        <v/>
      </c>
      <c r="CQ9" s="122" t="str" cm="1">
        <f t="array" ref="CQ9">_xlfn.XLOOKUP(1,(SCHEDULE!$K$3:$K$2594=$C8)*(SCHEDULE!$M$3:$M$2594=CQ$2),SCHEDULE!$I$3:$I$2594,"",0,1)</f>
        <v/>
      </c>
      <c r="CR9" s="122" t="str" cm="1">
        <f t="array" ref="CR9">_xlfn.XLOOKUP(1,(SCHEDULE!$K$3:$K$2594=$C8)*(SCHEDULE!$M$3:$M$2594=CR$2),SCHEDULE!$I$3:$I$2594,"",0,1)</f>
        <v/>
      </c>
      <c r="CS9" s="122" t="str" cm="1">
        <f t="array" ref="CS9">_xlfn.XLOOKUP(1,(SCHEDULE!$K$3:$K$2594=$C8)*(SCHEDULE!$M$3:$M$2594=CS$2),SCHEDULE!$I$3:$I$2594,"",0,1)</f>
        <v/>
      </c>
      <c r="CT9" s="122" t="str" cm="1">
        <f t="array" ref="CT9">_xlfn.XLOOKUP(1,(SCHEDULE!$K$3:$K$2594=$C8)*(SCHEDULE!$M$3:$M$2594=CT$2),SCHEDULE!$I$3:$I$2594,"",0,1)</f>
        <v/>
      </c>
      <c r="CU9" s="122" t="str" cm="1">
        <f t="array" ref="CU9">_xlfn.XLOOKUP(1,(SCHEDULE!$K$3:$K$2594=$C8)*(SCHEDULE!$M$3:$M$2594=CU$2),SCHEDULE!$I$3:$I$2594,"",0,1)</f>
        <v/>
      </c>
      <c r="CV9" s="122" t="str" cm="1">
        <f t="array" ref="CV9">_xlfn.XLOOKUP(1,(SCHEDULE!$K$3:$K$2594=$C8)*(SCHEDULE!$M$3:$M$2594=CV$2),SCHEDULE!$I$3:$I$2594,"",0,1)</f>
        <v/>
      </c>
      <c r="CW9" s="122" t="str" cm="1">
        <f t="array" ref="CW9">_xlfn.XLOOKUP(1,(SCHEDULE!$K$3:$K$2594=$C8)*(SCHEDULE!$M$3:$M$2594=CW$2),SCHEDULE!$I$3:$I$2594,"",0,1)</f>
        <v/>
      </c>
      <c r="CX9" s="122" t="str" cm="1">
        <f t="array" ref="CX9">_xlfn.XLOOKUP(1,(SCHEDULE!$K$3:$K$2594=$C8)*(SCHEDULE!$M$3:$M$2594=CX$2),SCHEDULE!$I$3:$I$2594,"",0,1)</f>
        <v>W</v>
      </c>
      <c r="CY9" s="122" t="str" cm="1">
        <f t="array" ref="CY9">_xlfn.XLOOKUP(1,(SCHEDULE!$K$3:$K$2594=$C8)*(SCHEDULE!$M$3:$M$2594=CY$2),SCHEDULE!$I$3:$I$2594,"",0,1)</f>
        <v>W</v>
      </c>
      <c r="CZ9" s="122" t="str" cm="1">
        <f t="array" ref="CZ9">_xlfn.XLOOKUP(1,(SCHEDULE!$K$3:$K$2594=$C8)*(SCHEDULE!$M$3:$M$2594=CZ$2),SCHEDULE!$I$3:$I$2594,"",0,1)</f>
        <v>W</v>
      </c>
      <c r="DA9" s="122" t="str" cm="1">
        <f t="array" ref="DA9">_xlfn.XLOOKUP(1,(SCHEDULE!$K$3:$K$2594=$C8)*(SCHEDULE!$M$3:$M$2594=DA$2),SCHEDULE!$I$3:$I$2594,"",0,1)</f>
        <v/>
      </c>
      <c r="DB9" s="122" t="str" cm="1">
        <f t="array" ref="DB9">_xlfn.XLOOKUP(1,(SCHEDULE!$K$3:$K$2594=$C8)*(SCHEDULE!$M$3:$M$2594=DB$2),SCHEDULE!$I$3:$I$2594,"",0,1)</f>
        <v/>
      </c>
      <c r="DC9" s="122" t="str" cm="1">
        <f t="array" ref="DC9">_xlfn.XLOOKUP(1,(SCHEDULE!$K$3:$K$2594=$C8)*(SCHEDULE!$M$3:$M$2594=DC$2),SCHEDULE!$I$3:$I$2594,"",0,1)</f>
        <v/>
      </c>
      <c r="DD9" s="122" t="str" cm="1">
        <f t="array" ref="DD9">_xlfn.XLOOKUP(1,(SCHEDULE!$K$3:$K$2594=$C8)*(SCHEDULE!$M$3:$M$2594=DD$2),SCHEDULE!$I$3:$I$2594,"",0,1)</f>
        <v>W</v>
      </c>
      <c r="DE9" s="122" t="str" cm="1">
        <f t="array" ref="DE9">_xlfn.XLOOKUP(1,(SCHEDULE!$K$3:$K$2594=$C8)*(SCHEDULE!$M$3:$M$2594=DE$2),SCHEDULE!$I$3:$I$2594,"",0,1)</f>
        <v>W</v>
      </c>
      <c r="DF9" s="122" t="str" cm="1">
        <f t="array" ref="DF9">_xlfn.XLOOKUP(1,(SCHEDULE!$K$3:$K$2594=$C8)*(SCHEDULE!$M$3:$M$2594=DF$2),SCHEDULE!$I$3:$I$2594,"",0,1)</f>
        <v>L</v>
      </c>
      <c r="DG9" s="122" t="str" cm="1">
        <f t="array" ref="DG9">_xlfn.XLOOKUP(1,(SCHEDULE!$K$3:$K$2594=$C8)*(SCHEDULE!$M$3:$M$2594=DG$2),SCHEDULE!$I$3:$I$2594,"",0,1)</f>
        <v>L</v>
      </c>
      <c r="DH9" s="122" t="str" cm="1">
        <f t="array" ref="DH9">_xlfn.XLOOKUP(1,(SCHEDULE!$K$3:$K$2594=$C8)*(SCHEDULE!$M$3:$M$2594=DH$2),SCHEDULE!$I$3:$I$2594,"",0,1)</f>
        <v>L</v>
      </c>
      <c r="DI9" s="122" t="str" cm="1">
        <f t="array" ref="DI9">_xlfn.XLOOKUP(1,(SCHEDULE!$K$3:$K$2594=$C8)*(SCHEDULE!$M$3:$M$2594=DI$2),SCHEDULE!$I$3:$I$2594,"",0,1)</f>
        <v>W</v>
      </c>
      <c r="DJ9" s="122" t="str" cm="1">
        <f t="array" ref="DJ9">_xlfn.XLOOKUP(1,(SCHEDULE!$K$3:$K$2594=$C8)*(SCHEDULE!$M$3:$M$2594=DJ$2),SCHEDULE!$I$3:$I$2594,"",0,1)</f>
        <v/>
      </c>
      <c r="DK9" s="122" t="str" cm="1">
        <f t="array" ref="DK9">_xlfn.XLOOKUP(1,(SCHEDULE!$K$3:$K$2594=$C8)*(SCHEDULE!$M$3:$M$2594=DK$2),SCHEDULE!$I$3:$I$2594,"",0,1)</f>
        <v/>
      </c>
      <c r="DL9" s="122" t="str" cm="1">
        <f t="array" ref="DL9">_xlfn.XLOOKUP(1,(SCHEDULE!$K$3:$K$2594=$C8)*(SCHEDULE!$M$3:$M$2594=DL$2),SCHEDULE!$I$3:$I$2594,"",0,1)</f>
        <v/>
      </c>
      <c r="DM9" s="122" t="str" cm="1">
        <f t="array" ref="DM9">_xlfn.XLOOKUP(1,(SCHEDULE!$K$3:$K$2594=$C8)*(SCHEDULE!$M$3:$M$2594=DM$2),SCHEDULE!$I$3:$I$2594,"",0,1)</f>
        <v>L</v>
      </c>
      <c r="DN9" s="122" t="str" cm="1">
        <f t="array" ref="DN9">_xlfn.XLOOKUP(1,(SCHEDULE!$K$3:$K$2594=$C8)*(SCHEDULE!$M$3:$M$2594=DN$2),SCHEDULE!$I$3:$I$2594,"",0,1)</f>
        <v>W</v>
      </c>
      <c r="DO9" s="122" t="str" cm="1">
        <f t="array" ref="DO9">_xlfn.XLOOKUP(1,(SCHEDULE!$K$3:$K$2594=$C8)*(SCHEDULE!$M$3:$M$2594=DO$2),SCHEDULE!$I$3:$I$2594,"",0,1)</f>
        <v>W</v>
      </c>
      <c r="DP9" s="122" t="str" cm="1">
        <f t="array" ref="DP9">_xlfn.XLOOKUP(1,(SCHEDULE!$K$3:$K$2594=$C8)*(SCHEDULE!$M$3:$M$2594=DP$2),SCHEDULE!$I$3:$I$2594,"",0,1)</f>
        <v>L</v>
      </c>
      <c r="DQ9" s="122" t="str" cm="1">
        <f t="array" ref="DQ9">_xlfn.XLOOKUP(1,(SCHEDULE!$K$3:$K$2594=$C8)*(SCHEDULE!$M$3:$M$2594=DQ$2),SCHEDULE!$I$3:$I$2594,"",0,1)</f>
        <v>L</v>
      </c>
      <c r="DR9" s="122" t="str" cm="1">
        <f t="array" ref="DR9">_xlfn.XLOOKUP(1,(SCHEDULE!$K$3:$K$2594=$C8)*(SCHEDULE!$M$3:$M$2594=DR$2),SCHEDULE!$I$3:$I$2594,"",0,1)</f>
        <v>L</v>
      </c>
      <c r="DS9" s="122" t="str" cm="1">
        <f t="array" ref="DS9">_xlfn.XLOOKUP(1,(SCHEDULE!$K$3:$K$2594=$C8)*(SCHEDULE!$M$3:$M$2594=DS$2),SCHEDULE!$I$3:$I$2594,"",0,1)</f>
        <v>W</v>
      </c>
      <c r="DT9" s="122" t="str" cm="1">
        <f t="array" ref="DT9">_xlfn.XLOOKUP(1,(SCHEDULE!$K$3:$K$2594=$C8)*(SCHEDULE!$M$3:$M$2594=DT$2),SCHEDULE!$I$3:$I$2594,"",0,1)</f>
        <v>L</v>
      </c>
      <c r="DU9" s="122" t="str" cm="1">
        <f t="array" ref="DU9">_xlfn.XLOOKUP(1,(SCHEDULE!$K$3:$K$2594=$C8)*(SCHEDULE!$M$3:$M$2594=DU$2),SCHEDULE!$I$3:$I$2594,"",0,1)</f>
        <v>L</v>
      </c>
      <c r="DV9" s="122" t="str" cm="1">
        <f t="array" ref="DV9">_xlfn.XLOOKUP(1,(SCHEDULE!$K$3:$K$2594=$C8)*(SCHEDULE!$M$3:$M$2594=DV$2),SCHEDULE!$I$3:$I$2594,"",0,1)</f>
        <v>L</v>
      </c>
      <c r="DW9" s="122" t="str" cm="1">
        <f t="array" ref="DW9">_xlfn.XLOOKUP(1,(SCHEDULE!$K$3:$K$2594=$C8)*(SCHEDULE!$M$3:$M$2594=DW$2),SCHEDULE!$I$3:$I$2594,"",0,1)</f>
        <v>L</v>
      </c>
      <c r="DX9" s="122" t="str" cm="1">
        <f t="array" ref="DX9">_xlfn.XLOOKUP(1,(SCHEDULE!$K$3:$K$2594=$C8)*(SCHEDULE!$M$3:$M$2594=DX$2),SCHEDULE!$I$3:$I$2594,"",0,1)</f>
        <v>W</v>
      </c>
      <c r="DY9" s="122" t="str" cm="1">
        <f t="array" ref="DY9">_xlfn.XLOOKUP(1,(SCHEDULE!$K$3:$K$2594=$C8)*(SCHEDULE!$M$3:$M$2594=DY$2),SCHEDULE!$I$3:$I$2594,"",0,1)</f>
        <v>L</v>
      </c>
      <c r="DZ9" s="122" t="str" cm="1">
        <f t="array" ref="DZ9">_xlfn.XLOOKUP(1,(SCHEDULE!$K$3:$K$2594=$C8)*(SCHEDULE!$M$3:$M$2594=DZ$2),SCHEDULE!$I$3:$I$2594,"",0,1)</f>
        <v>L</v>
      </c>
      <c r="EA9" s="122" t="str" cm="1">
        <f t="array" ref="EA9">_xlfn.XLOOKUP(1,(SCHEDULE!$K$3:$K$2594=$C8)*(SCHEDULE!$M$3:$M$2594=EA$2),SCHEDULE!$I$3:$I$2594,"",0,1)</f>
        <v/>
      </c>
      <c r="EB9" s="122" t="str" cm="1">
        <f t="array" ref="EB9">_xlfn.XLOOKUP(1,(SCHEDULE!$K$3:$K$2594=$C8)*(SCHEDULE!$M$3:$M$2594=EB$2),SCHEDULE!$I$3:$I$2594,"",0,1)</f>
        <v/>
      </c>
      <c r="EC9" s="122" t="str" cm="1">
        <f t="array" ref="EC9">_xlfn.XLOOKUP(1,(SCHEDULE!$K$3:$K$2594=$C8)*(SCHEDULE!$M$3:$M$2594=EC$2),SCHEDULE!$I$3:$I$2594,"",0,1)</f>
        <v/>
      </c>
      <c r="ED9" s="122" t="str" cm="1">
        <f t="array" ref="ED9">_xlfn.XLOOKUP(1,(SCHEDULE!$K$3:$K$2594=$C8)*(SCHEDULE!$M$3:$M$2594=ED$2),SCHEDULE!$I$3:$I$2594,"",0,1)</f>
        <v>W</v>
      </c>
      <c r="EE9" s="122" t="str" cm="1">
        <f t="array" ref="EE9">_xlfn.XLOOKUP(1,(SCHEDULE!$K$3:$K$2594=$C8)*(SCHEDULE!$M$3:$M$2594=EE$2),SCHEDULE!$I$3:$I$2594,"",0,1)</f>
        <v>W</v>
      </c>
      <c r="EF9" s="122" t="str" cm="1">
        <f t="array" ref="EF9">_xlfn.XLOOKUP(1,(SCHEDULE!$K$3:$K$2594=$C8)*(SCHEDULE!$M$3:$M$2594=EF$2),SCHEDULE!$I$3:$I$2594,"",0,1)</f>
        <v>L</v>
      </c>
      <c r="EG9" s="122" t="str" cm="1">
        <f t="array" ref="EG9">_xlfn.XLOOKUP(1,(SCHEDULE!$K$3:$K$2594=$C8)*(SCHEDULE!$M$3:$M$2594=EG$2),SCHEDULE!$I$3:$I$2594,"",0,1)</f>
        <v>L</v>
      </c>
      <c r="EH9" s="122" t="str" cm="1">
        <f t="array" ref="EH9">_xlfn.XLOOKUP(1,(SCHEDULE!$K$3:$K$2594=$C8)*(SCHEDULE!$M$3:$M$2594=EH$2),SCHEDULE!$I$3:$I$2594,"",0,1)</f>
        <v>W</v>
      </c>
      <c r="EI9" s="122" t="str" cm="1">
        <f t="array" ref="EI9">_xlfn.XLOOKUP(1,(SCHEDULE!$K$3:$K$2594=$C8)*(SCHEDULE!$M$3:$M$2594=EI$2),SCHEDULE!$I$3:$I$2594,"",0,1)</f>
        <v>L</v>
      </c>
      <c r="EJ9" s="122" t="str" cm="1">
        <f t="array" ref="EJ9">_xlfn.XLOOKUP(1,(SCHEDULE!$K$3:$K$2594=$C8)*(SCHEDULE!$M$3:$M$2594=EJ$2),SCHEDULE!$I$3:$I$2594,"",0,1)</f>
        <v>L</v>
      </c>
      <c r="EK9" s="122" t="str" cm="1">
        <f t="array" ref="EK9">_xlfn.XLOOKUP(1,(SCHEDULE!$K$3:$K$2594=$C8)*(SCHEDULE!$M$3:$M$2594=EK$2),SCHEDULE!$I$3:$I$2594,"",0,1)</f>
        <v/>
      </c>
      <c r="EL9" s="122" t="str" cm="1">
        <f t="array" ref="EL9">_xlfn.XLOOKUP(1,(SCHEDULE!$K$3:$K$2594=$C8)*(SCHEDULE!$M$3:$M$2594=EL$2),SCHEDULE!$I$3:$I$2594,"",0,1)</f>
        <v/>
      </c>
      <c r="EM9" s="122" t="str" cm="1">
        <f t="array" ref="EM9">_xlfn.XLOOKUP(1,(SCHEDULE!$K$3:$K$2594=$C8)*(SCHEDULE!$M$3:$M$2594=EM$2),SCHEDULE!$I$3:$I$2594,"",0,1)</f>
        <v/>
      </c>
      <c r="EN9" s="122" t="str" cm="1">
        <f t="array" ref="EN9">_xlfn.XLOOKUP(1,(SCHEDULE!$K$3:$K$2594=$C8)*(SCHEDULE!$M$3:$M$2594=EN$2),SCHEDULE!$I$3:$I$2594,"",0,1)</f>
        <v/>
      </c>
      <c r="EO9" s="122" t="str" cm="1">
        <f t="array" ref="EO9">_xlfn.XLOOKUP(1,(SCHEDULE!$K$3:$K$2594=$C8)*(SCHEDULE!$M$3:$M$2594=EO$2),SCHEDULE!$I$3:$I$2594,"",0,1)</f>
        <v/>
      </c>
      <c r="EP9" s="122" t="str" cm="1">
        <f t="array" ref="EP9">_xlfn.XLOOKUP(1,(SCHEDULE!$K$3:$K$2594=$C8)*(SCHEDULE!$M$3:$M$2594=EP$2),SCHEDULE!$I$3:$I$2594,"",0,1)</f>
        <v/>
      </c>
      <c r="EQ9" s="122" t="str" cm="1">
        <f t="array" ref="EQ9">_xlfn.XLOOKUP(1,(SCHEDULE!$K$3:$K$2594=$C8)*(SCHEDULE!$M$3:$M$2594=EQ$2),SCHEDULE!$I$3:$I$2594,"",0,1)</f>
        <v/>
      </c>
      <c r="ER9" s="122" t="str" cm="1">
        <f t="array" ref="ER9">_xlfn.XLOOKUP(1,(SCHEDULE!$K$3:$K$2594=$C8)*(SCHEDULE!$M$3:$M$2594=ER$2),SCHEDULE!$I$3:$I$2594,"",0,1)</f>
        <v/>
      </c>
      <c r="ES9" s="122" t="str" cm="1">
        <f t="array" ref="ES9">_xlfn.XLOOKUP(1,(SCHEDULE!$K$3:$K$2594=$C8)*(SCHEDULE!$M$3:$M$2594=ES$2),SCHEDULE!$I$3:$I$2594,"",0,1)</f>
        <v/>
      </c>
      <c r="ET9" s="122" t="str" cm="1">
        <f t="array" ref="ET9">_xlfn.XLOOKUP(1,(SCHEDULE!$K$3:$K$2594=$C8)*(SCHEDULE!$M$3:$M$2594=ET$2),SCHEDULE!$I$3:$I$2594,"",0,1)</f>
        <v/>
      </c>
      <c r="EU9" s="122" t="str" cm="1">
        <f t="array" ref="EU9">_xlfn.XLOOKUP(1,(SCHEDULE!$K$3:$K$2594=$C8)*(SCHEDULE!$M$3:$M$2594=EU$2),SCHEDULE!$I$3:$I$2594,"",0,1)</f>
        <v/>
      </c>
      <c r="EV9" s="122" t="str" cm="1">
        <f t="array" ref="EV9">_xlfn.XLOOKUP(1,(SCHEDULE!$K$3:$K$2594=$C8)*(SCHEDULE!$M$3:$M$2594=EV$2),SCHEDULE!$I$3:$I$2594,"",0,1)</f>
        <v/>
      </c>
      <c r="EW9" s="122" t="str" cm="1">
        <f t="array" ref="EW9">_xlfn.XLOOKUP(1,(SCHEDULE!$K$3:$K$2594=$C8)*(SCHEDULE!$M$3:$M$2594=EW$2),SCHEDULE!$I$3:$I$2594,"",0,1)</f>
        <v/>
      </c>
      <c r="EX9" s="122" t="str" cm="1">
        <f t="array" ref="EX9">_xlfn.XLOOKUP(1,(SCHEDULE!$K$3:$K$2594=$C8)*(SCHEDULE!$M$3:$M$2594=EX$2),SCHEDULE!$I$3:$I$2594,"",0,1)</f>
        <v>L</v>
      </c>
      <c r="EY9" s="122" t="str" cm="1">
        <f t="array" ref="EY9">_xlfn.XLOOKUP(1,(SCHEDULE!$K$3:$K$2594=$C8)*(SCHEDULE!$M$3:$M$2594=EY$2),SCHEDULE!$I$3:$I$2594,"",0,1)</f>
        <v>W</v>
      </c>
      <c r="EZ9" s="122" t="str" cm="1">
        <f t="array" ref="EZ9">_xlfn.XLOOKUP(1,(SCHEDULE!$K$3:$K$2594=$C8)*(SCHEDULE!$M$3:$M$2594=EZ$2),SCHEDULE!$I$3:$I$2594,"",0,1)</f>
        <v>W</v>
      </c>
      <c r="FA9" s="122" t="str" cm="1">
        <f t="array" ref="FA9">_xlfn.XLOOKUP(1,(SCHEDULE!$K$3:$K$2594=$C8)*(SCHEDULE!$M$3:$M$2594=FA$2),SCHEDULE!$I$3:$I$2594,"",0,1)</f>
        <v/>
      </c>
      <c r="FB9" s="122" t="str" cm="1">
        <f t="array" ref="FB9">_xlfn.XLOOKUP(1,(SCHEDULE!$K$3:$K$2594=$C8)*(SCHEDULE!$M$3:$M$2594=FB$2),SCHEDULE!$I$3:$I$2594,"",0,1)</f>
        <v/>
      </c>
      <c r="FC9" s="122" t="str" cm="1">
        <f t="array" ref="FC9">_xlfn.XLOOKUP(1,(SCHEDULE!$K$3:$K$2594=$C8)*(SCHEDULE!$M$3:$M$2594=FC$2),SCHEDULE!$I$3:$I$2594,"",0,1)</f>
        <v/>
      </c>
      <c r="FD9" s="122" t="str" cm="1">
        <f t="array" ref="FD9">_xlfn.XLOOKUP(1,(SCHEDULE!$K$3:$K$2594=$C8)*(SCHEDULE!$M$3:$M$2594=FD$2),SCHEDULE!$I$3:$I$2594,"",0,1)</f>
        <v/>
      </c>
      <c r="FE9" s="122" t="str" cm="1">
        <f t="array" ref="FE9">_xlfn.XLOOKUP(1,(SCHEDULE!$K$3:$K$2594=$C8)*(SCHEDULE!$M$3:$M$2594=FE$2),SCHEDULE!$I$3:$I$2594,"",0,1)</f>
        <v/>
      </c>
      <c r="FF9" s="122" t="str" cm="1">
        <f t="array" ref="FF9">_xlfn.XLOOKUP(1,(SCHEDULE!$K$3:$K$2594=$C8)*(SCHEDULE!$M$3:$M$2594=FF$2),SCHEDULE!$I$3:$I$2594,"",0,1)</f>
        <v/>
      </c>
      <c r="FG9" s="122" t="str" cm="1">
        <f t="array" ref="FG9">_xlfn.XLOOKUP(1,(SCHEDULE!$K$3:$K$2594=$C8)*(SCHEDULE!$M$3:$M$2594=FG$2),SCHEDULE!$I$3:$I$2594,"",0,1)</f>
        <v/>
      </c>
      <c r="FH9" s="122" t="str" cm="1">
        <f t="array" ref="FH9">_xlfn.XLOOKUP(1,(SCHEDULE!$K$3:$K$2594=$C8)*(SCHEDULE!$M$3:$M$2594=FH$2),SCHEDULE!$I$3:$I$2594,"",0,1)</f>
        <v>W</v>
      </c>
      <c r="FI9" s="122" t="str" cm="1">
        <f t="array" ref="FI9">_xlfn.XLOOKUP(1,(SCHEDULE!$K$3:$K$2594=$C8)*(SCHEDULE!$M$3:$M$2594=FI$2),SCHEDULE!$I$3:$I$2594,"",0,1)</f>
        <v>W</v>
      </c>
      <c r="FJ9" s="122" t="str" cm="1">
        <f t="array" ref="FJ9">_xlfn.XLOOKUP(1,(SCHEDULE!$K$3:$K$2594=$C8)*(SCHEDULE!$M$3:$M$2594=FJ$2),SCHEDULE!$I$3:$I$2594,"",0,1)</f>
        <v>L</v>
      </c>
      <c r="FK9" s="137" t="s">
        <v>477</v>
      </c>
      <c r="FL9" s="141">
        <f>COUNT(E$5:FJ$5)</f>
        <v>162</v>
      </c>
      <c r="FM9" s="141">
        <f>FL9-10</f>
        <v>152</v>
      </c>
      <c r="FN9" s="142">
        <f>SUMIFS(E$5:FJ$5,E$2:FJ$2,FL9,E$2:FJ$2,FM9)</f>
        <v>0</v>
      </c>
    </row>
    <row r="10" spans="2:174" x14ac:dyDescent="0.2">
      <c r="B10" s="137"/>
      <c r="C10" s="139"/>
      <c r="D10" s="138"/>
      <c r="E10" s="122" cm="1">
        <f t="array" ref="E10">IFERROR(_xlfn.IFS(E8="W",1,E9="W",1,E8="L",0,E9="L",0),"-")</f>
        <v>1</v>
      </c>
      <c r="F10" s="122" cm="1">
        <f t="array" ref="F10">IFERROR(_xlfn.IFS(F8="W",1,F9="W",1,F8="L",0,F9="L",0),"-")</f>
        <v>1</v>
      </c>
      <c r="G10" s="122" cm="1">
        <f t="array" ref="G10">IFERROR(_xlfn.IFS(G8="W",1,G9="W",1,G8="L",0,G9="L",0),"-")</f>
        <v>1</v>
      </c>
      <c r="H10" s="122" cm="1">
        <f t="array" ref="H10">IFERROR(_xlfn.IFS(H8="W",1,H9="W",1,H8="L",0,H9="L",0),"-")</f>
        <v>1</v>
      </c>
      <c r="I10" s="122" cm="1">
        <f t="array" ref="I10">IFERROR(_xlfn.IFS(I8="W",1,I9="W",1,I8="L",0,I9="L",0),"-")</f>
        <v>1</v>
      </c>
      <c r="J10" s="122" cm="1">
        <f t="array" ref="J10">IFERROR(_xlfn.IFS(J8="W",1,J9="W",1,J8="L",0,J9="L",0),"-")</f>
        <v>1</v>
      </c>
      <c r="K10" s="122" cm="1">
        <f t="array" ref="K10">IFERROR(_xlfn.IFS(K8="W",1,K9="W",1,K8="L",0,K9="L",0),"-")</f>
        <v>1</v>
      </c>
      <c r="L10" s="122" cm="1">
        <f t="array" ref="L10">IFERROR(_xlfn.IFS(L8="W",1,L9="W",1,L8="L",0,L9="L",0),"-")</f>
        <v>1</v>
      </c>
      <c r="M10" s="122" cm="1">
        <f t="array" ref="M10">IFERROR(_xlfn.IFS(M8="W",1,M9="W",1,M8="L",0,M9="L",0),"-")</f>
        <v>1</v>
      </c>
      <c r="N10" s="122" cm="1">
        <f t="array" ref="N10">IFERROR(_xlfn.IFS(N8="W",1,N9="W",1,N8="L",0,N9="L",0),"-")</f>
        <v>1</v>
      </c>
      <c r="O10" s="122" cm="1">
        <f t="array" ref="O10">IFERROR(_xlfn.IFS(O8="W",1,O9="W",1,O8="L",0,O9="L",0),"-")</f>
        <v>1</v>
      </c>
      <c r="P10" s="122" cm="1">
        <f t="array" ref="P10">IFERROR(_xlfn.IFS(P8="W",1,P9="W",1,P8="L",0,P9="L",0),"-")</f>
        <v>0</v>
      </c>
      <c r="Q10" s="122" cm="1">
        <f t="array" ref="Q10">IFERROR(_xlfn.IFS(Q8="W",1,Q9="W",1,Q8="L",0,Q9="L",0),"-")</f>
        <v>1</v>
      </c>
      <c r="R10" s="122" cm="1">
        <f t="array" ref="R10">IFERROR(_xlfn.IFS(R8="W",1,R9="W",1,R8="L",0,R9="L",0),"-")</f>
        <v>1</v>
      </c>
      <c r="S10" s="122" cm="1">
        <f t="array" ref="S10">IFERROR(_xlfn.IFS(S8="W",1,S9="W",1,S8="L",0,S9="L",0),"-")</f>
        <v>1</v>
      </c>
      <c r="T10" s="122" cm="1">
        <f t="array" ref="T10">IFERROR(_xlfn.IFS(T8="W",1,T9="W",1,T8="L",0,T9="L",0),"-")</f>
        <v>1</v>
      </c>
      <c r="U10" s="122" cm="1">
        <f t="array" ref="U10">IFERROR(_xlfn.IFS(U8="W",1,U9="W",1,U8="L",0,U9="L",0),"-")</f>
        <v>1</v>
      </c>
      <c r="V10" s="122" cm="1">
        <f t="array" ref="V10">IFERROR(_xlfn.IFS(V8="W",1,V9="W",1,V8="L",0,V9="L",0),"-")</f>
        <v>0</v>
      </c>
      <c r="W10" s="122" cm="1">
        <f t="array" ref="W10">IFERROR(_xlfn.IFS(W8="W",1,W9="W",1,W8="L",0,W9="L",0),"-")</f>
        <v>0</v>
      </c>
      <c r="X10" s="122" cm="1">
        <f t="array" ref="X10">IFERROR(_xlfn.IFS(X8="W",1,X9="W",1,X8="L",0,X9="L",0),"-")</f>
        <v>1</v>
      </c>
      <c r="Y10" s="122" cm="1">
        <f t="array" ref="Y10">IFERROR(_xlfn.IFS(Y8="W",1,Y9="W",1,Y8="L",0,Y9="L",0),"-")</f>
        <v>0</v>
      </c>
      <c r="Z10" s="122" cm="1">
        <f t="array" ref="Z10">IFERROR(_xlfn.IFS(Z8="W",1,Z9="W",1,Z8="L",0,Z9="L",0),"-")</f>
        <v>1</v>
      </c>
      <c r="AA10" s="122" cm="1">
        <f t="array" ref="AA10">IFERROR(_xlfn.IFS(AA8="W",1,AA9="W",1,AA8="L",0,AA9="L",0),"-")</f>
        <v>1</v>
      </c>
      <c r="AB10" s="122" cm="1">
        <f t="array" ref="AB10">IFERROR(_xlfn.IFS(AB8="W",1,AB9="W",1,AB8="L",0,AB9="L",0),"-")</f>
        <v>0</v>
      </c>
      <c r="AC10" s="122" cm="1">
        <f t="array" ref="AC10">IFERROR(_xlfn.IFS(AC8="W",1,AC9="W",1,AC8="L",0,AC9="L",0),"-")</f>
        <v>0</v>
      </c>
      <c r="AD10" s="122" cm="1">
        <f t="array" ref="AD10">IFERROR(_xlfn.IFS(AD8="W",1,AD9="W",1,AD8="L",0,AD9="L",0),"-")</f>
        <v>1</v>
      </c>
      <c r="AE10" s="122" cm="1">
        <f t="array" ref="AE10">IFERROR(_xlfn.IFS(AE8="W",1,AE9="W",1,AE8="L",0,AE9="L",0),"-")</f>
        <v>0</v>
      </c>
      <c r="AF10" s="122" cm="1">
        <f t="array" ref="AF10">IFERROR(_xlfn.IFS(AF8="W",1,AF9="W",1,AF8="L",0,AF9="L",0),"-")</f>
        <v>1</v>
      </c>
      <c r="AG10" s="122" cm="1">
        <f t="array" ref="AG10">IFERROR(_xlfn.IFS(AG8="W",1,AG9="W",1,AG8="L",0,AG9="L",0),"-")</f>
        <v>0</v>
      </c>
      <c r="AH10" s="122" cm="1">
        <f t="array" ref="AH10">IFERROR(_xlfn.IFS(AH8="W",1,AH9="W",1,AH8="L",0,AH9="L",0),"-")</f>
        <v>1</v>
      </c>
      <c r="AI10" s="122" cm="1">
        <f t="array" ref="AI10">IFERROR(_xlfn.IFS(AI8="W",1,AI9="W",1,AI8="L",0,AI9="L",0),"-")</f>
        <v>1</v>
      </c>
      <c r="AJ10" s="122" cm="1">
        <f t="array" ref="AJ10">IFERROR(_xlfn.IFS(AJ8="W",1,AJ9="W",1,AJ8="L",0,AJ9="L",0),"-")</f>
        <v>1</v>
      </c>
      <c r="AK10" s="122" cm="1">
        <f t="array" ref="AK10">IFERROR(_xlfn.IFS(AK8="W",1,AK9="W",1,AK8="L",0,AK9="L",0),"-")</f>
        <v>0</v>
      </c>
      <c r="AL10" s="122" cm="1">
        <f t="array" ref="AL10">IFERROR(_xlfn.IFS(AL8="W",1,AL9="W",1,AL8="L",0,AL9="L",0),"-")</f>
        <v>0</v>
      </c>
      <c r="AM10" s="122" cm="1">
        <f t="array" ref="AM10">IFERROR(_xlfn.IFS(AM8="W",1,AM9="W",1,AM8="L",0,AM9="L",0),"-")</f>
        <v>1</v>
      </c>
      <c r="AN10" s="122" cm="1">
        <f t="array" ref="AN10">IFERROR(_xlfn.IFS(AN8="W",1,AN9="W",1,AN8="L",0,AN9="L",0),"-")</f>
        <v>1</v>
      </c>
      <c r="AO10" s="122" cm="1">
        <f t="array" ref="AO10">IFERROR(_xlfn.IFS(AO8="W",1,AO9="W",1,AO8="L",0,AO9="L",0),"-")</f>
        <v>1</v>
      </c>
      <c r="AP10" s="122" cm="1">
        <f t="array" ref="AP10">IFERROR(_xlfn.IFS(AP8="W",1,AP9="W",1,AP8="L",0,AP9="L",0),"-")</f>
        <v>1</v>
      </c>
      <c r="AQ10" s="122" cm="1">
        <f t="array" ref="AQ10">IFERROR(_xlfn.IFS(AQ8="W",1,AQ9="W",1,AQ8="L",0,AQ9="L",0),"-")</f>
        <v>0</v>
      </c>
      <c r="AR10" s="122" cm="1">
        <f t="array" ref="AR10">IFERROR(_xlfn.IFS(AR8="W",1,AR9="W",1,AR8="L",0,AR9="L",0),"-")</f>
        <v>1</v>
      </c>
      <c r="AS10" s="122" cm="1">
        <f t="array" ref="AS10">IFERROR(_xlfn.IFS(AS8="W",1,AS9="W",1,AS8="L",0,AS9="L",0),"-")</f>
        <v>0</v>
      </c>
      <c r="AT10" s="122" cm="1">
        <f t="array" ref="AT10">IFERROR(_xlfn.IFS(AT8="W",1,AT9="W",1,AT8="L",0,AT9="L",0),"-")</f>
        <v>1</v>
      </c>
      <c r="AU10" s="122" cm="1">
        <f t="array" ref="AU10">IFERROR(_xlfn.IFS(AU8="W",1,AU9="W",1,AU8="L",0,AU9="L",0),"-")</f>
        <v>1</v>
      </c>
      <c r="AV10" s="122" cm="1">
        <f t="array" ref="AV10">IFERROR(_xlfn.IFS(AV8="W",1,AV9="W",1,AV8="L",0,AV9="L",0),"-")</f>
        <v>0</v>
      </c>
      <c r="AW10" s="122" cm="1">
        <f t="array" ref="AW10">IFERROR(_xlfn.IFS(AW8="W",1,AW9="W",1,AW8="L",0,AW9="L",0),"-")</f>
        <v>0</v>
      </c>
      <c r="AX10" s="122" cm="1">
        <f t="array" ref="AX10">IFERROR(_xlfn.IFS(AX8="W",1,AX9="W",1,AX8="L",0,AX9="L",0),"-")</f>
        <v>1</v>
      </c>
      <c r="AY10" s="122" cm="1">
        <f t="array" ref="AY10">IFERROR(_xlfn.IFS(AY8="W",1,AY9="W",1,AY8="L",0,AY9="L",0),"-")</f>
        <v>1</v>
      </c>
      <c r="AZ10" s="122" cm="1">
        <f t="array" ref="AZ10">IFERROR(_xlfn.IFS(AZ8="W",1,AZ9="W",1,AZ8="L",0,AZ9="L",0),"-")</f>
        <v>1</v>
      </c>
      <c r="BA10" s="122" cm="1">
        <f t="array" ref="BA10">IFERROR(_xlfn.IFS(BA8="W",1,BA9="W",1,BA8="L",0,BA9="L",0),"-")</f>
        <v>1</v>
      </c>
      <c r="BB10" s="122" cm="1">
        <f t="array" ref="BB10">IFERROR(_xlfn.IFS(BB8="W",1,BB9="W",1,BB8="L",0,BB9="L",0),"-")</f>
        <v>0</v>
      </c>
      <c r="BC10" s="122" cm="1">
        <f t="array" ref="BC10">IFERROR(_xlfn.IFS(BC8="W",1,BC9="W",1,BC8="L",0,BC9="L",0),"-")</f>
        <v>0</v>
      </c>
      <c r="BD10" s="122" cm="1">
        <f t="array" ref="BD10">IFERROR(_xlfn.IFS(BD8="W",1,BD9="W",1,BD8="L",0,BD9="L",0),"-")</f>
        <v>0</v>
      </c>
      <c r="BE10" s="122" cm="1">
        <f t="array" ref="BE10">IFERROR(_xlfn.IFS(BE8="W",1,BE9="W",1,BE8="L",0,BE9="L",0),"-")</f>
        <v>1</v>
      </c>
      <c r="BF10" s="122" cm="1">
        <f t="array" ref="BF10">IFERROR(_xlfn.IFS(BF8="W",1,BF9="W",1,BF8="L",0,BF9="L",0),"-")</f>
        <v>0</v>
      </c>
      <c r="BG10" s="122" cm="1">
        <f t="array" ref="BG10">IFERROR(_xlfn.IFS(BG8="W",1,BG9="W",1,BG8="L",0,BG9="L",0),"-")</f>
        <v>0</v>
      </c>
      <c r="BH10" s="122" cm="1">
        <f t="array" ref="BH10">IFERROR(_xlfn.IFS(BH8="W",1,BH9="W",1,BH8="L",0,BH9="L",0),"-")</f>
        <v>1</v>
      </c>
      <c r="BI10" s="122" cm="1">
        <f t="array" ref="BI10">IFERROR(_xlfn.IFS(BI8="W",1,BI9="W",1,BI8="L",0,BI9="L",0),"-")</f>
        <v>0</v>
      </c>
      <c r="BJ10" s="122" cm="1">
        <f t="array" ref="BJ10">IFERROR(_xlfn.IFS(BJ8="W",1,BJ9="W",1,BJ8="L",0,BJ9="L",0),"-")</f>
        <v>1</v>
      </c>
      <c r="BK10" s="122" cm="1">
        <f t="array" ref="BK10">IFERROR(_xlfn.IFS(BK8="W",1,BK9="W",1,BK8="L",0,BK9="L",0),"-")</f>
        <v>0</v>
      </c>
      <c r="BL10" s="122" cm="1">
        <f t="array" ref="BL10">IFERROR(_xlfn.IFS(BL8="W",1,BL9="W",1,BL8="L",0,BL9="L",0),"-")</f>
        <v>1</v>
      </c>
      <c r="BM10" s="122" cm="1">
        <f t="array" ref="BM10">IFERROR(_xlfn.IFS(BM8="W",1,BM9="W",1,BM8="L",0,BM9="L",0),"-")</f>
        <v>1</v>
      </c>
      <c r="BN10" s="122" cm="1">
        <f t="array" ref="BN10">IFERROR(_xlfn.IFS(BN8="W",1,BN9="W",1,BN8="L",0,BN9="L",0),"-")</f>
        <v>0</v>
      </c>
      <c r="BO10" s="122" cm="1">
        <f t="array" ref="BO10">IFERROR(_xlfn.IFS(BO8="W",1,BO9="W",1,BO8="L",0,BO9="L",0),"-")</f>
        <v>1</v>
      </c>
      <c r="BP10" s="122" cm="1">
        <f t="array" ref="BP10">IFERROR(_xlfn.IFS(BP8="W",1,BP9="W",1,BP8="L",0,BP9="L",0),"-")</f>
        <v>0</v>
      </c>
      <c r="BQ10" s="122" cm="1">
        <f t="array" ref="BQ10">IFERROR(_xlfn.IFS(BQ8="W",1,BQ9="W",1,BQ8="L",0,BQ9="L",0),"-")</f>
        <v>1</v>
      </c>
      <c r="BR10" s="122" cm="1">
        <f t="array" ref="BR10">IFERROR(_xlfn.IFS(BR8="W",1,BR9="W",1,BR8="L",0,BR9="L",0),"-")</f>
        <v>1</v>
      </c>
      <c r="BS10" s="122" cm="1">
        <f t="array" ref="BS10">IFERROR(_xlfn.IFS(BS8="W",1,BS9="W",1,BS8="L",0,BS9="L",0),"-")</f>
        <v>1</v>
      </c>
      <c r="BT10" s="122" cm="1">
        <f t="array" ref="BT10">IFERROR(_xlfn.IFS(BT8="W",1,BT9="W",1,BT8="L",0,BT9="L",0),"-")</f>
        <v>0</v>
      </c>
      <c r="BU10" s="122" cm="1">
        <f t="array" ref="BU10">IFERROR(_xlfn.IFS(BU8="W",1,BU9="W",1,BU8="L",0,BU9="L",0),"-")</f>
        <v>1</v>
      </c>
      <c r="BV10" s="122" cm="1">
        <f t="array" ref="BV10">IFERROR(_xlfn.IFS(BV8="W",1,BV9="W",1,BV8="L",0,BV9="L",0),"-")</f>
        <v>1</v>
      </c>
      <c r="BW10" s="122" cm="1">
        <f t="array" ref="BW10">IFERROR(_xlfn.IFS(BW8="W",1,BW9="W",1,BW8="L",0,BW9="L",0),"-")</f>
        <v>1</v>
      </c>
      <c r="BX10" s="122" cm="1">
        <f t="array" ref="BX10">IFERROR(_xlfn.IFS(BX8="W",1,BX9="W",1,BX8="L",0,BX9="L",0),"-")</f>
        <v>1</v>
      </c>
      <c r="BY10" s="122" cm="1">
        <f t="array" ref="BY10">IFERROR(_xlfn.IFS(BY8="W",1,BY9="W",1,BY8="L",0,BY9="L",0),"-")</f>
        <v>1</v>
      </c>
      <c r="BZ10" s="122" cm="1">
        <f t="array" ref="BZ10">IFERROR(_xlfn.IFS(BZ8="W",1,BZ9="W",1,BZ8="L",0,BZ9="L",0),"-")</f>
        <v>0</v>
      </c>
      <c r="CA10" s="122" cm="1">
        <f t="array" ref="CA10">IFERROR(_xlfn.IFS(CA8="W",1,CA9="W",1,CA8="L",0,CA9="L",0),"-")</f>
        <v>1</v>
      </c>
      <c r="CB10" s="122" cm="1">
        <f t="array" ref="CB10">IFERROR(_xlfn.IFS(CB8="W",1,CB9="W",1,CB8="L",0,CB9="L",0),"-")</f>
        <v>0</v>
      </c>
      <c r="CC10" s="122" cm="1">
        <f t="array" ref="CC10">IFERROR(_xlfn.IFS(CC8="W",1,CC9="W",1,CC8="L",0,CC9="L",0),"-")</f>
        <v>0</v>
      </c>
      <c r="CD10" s="122" cm="1">
        <f t="array" ref="CD10">IFERROR(_xlfn.IFS(CD8="W",1,CD9="W",1,CD8="L",0,CD9="L",0),"-")</f>
        <v>0</v>
      </c>
      <c r="CE10" s="122" cm="1">
        <f t="array" ref="CE10">IFERROR(_xlfn.IFS(CE8="W",1,CE9="W",1,CE8="L",0,CE9="L",0),"-")</f>
        <v>1</v>
      </c>
      <c r="CF10" s="122" cm="1">
        <f t="array" ref="CF10">IFERROR(_xlfn.IFS(CF8="W",1,CF9="W",1,CF8="L",0,CF9="L",0),"-")</f>
        <v>1</v>
      </c>
      <c r="CG10" s="122" cm="1">
        <f t="array" ref="CG10">IFERROR(_xlfn.IFS(CG8="W",1,CG9="W",1,CG8="L",0,CG9="L",0),"-")</f>
        <v>1</v>
      </c>
      <c r="CH10" s="122" cm="1">
        <f t="array" ref="CH10">IFERROR(_xlfn.IFS(CH8="W",1,CH9="W",1,CH8="L",0,CH9="L",0),"-")</f>
        <v>1</v>
      </c>
      <c r="CI10" s="122" cm="1">
        <f t="array" ref="CI10">IFERROR(_xlfn.IFS(CI8="W",1,CI9="W",1,CI8="L",0,CI9="L",0),"-")</f>
        <v>0</v>
      </c>
      <c r="CJ10" s="122" cm="1">
        <f t="array" ref="CJ10">IFERROR(_xlfn.IFS(CJ8="W",1,CJ9="W",1,CJ8="L",0,CJ9="L",0),"-")</f>
        <v>1</v>
      </c>
      <c r="CK10" s="122" cm="1">
        <f t="array" ref="CK10">IFERROR(_xlfn.IFS(CK8="W",1,CK9="W",1,CK8="L",0,CK9="L",0),"-")</f>
        <v>1</v>
      </c>
      <c r="CL10" s="122" cm="1">
        <f t="array" ref="CL10">IFERROR(_xlfn.IFS(CL8="W",1,CL9="W",1,CL8="L",0,CL9="L",0),"-")</f>
        <v>1</v>
      </c>
      <c r="CM10" s="122" cm="1">
        <f t="array" ref="CM10">IFERROR(_xlfn.IFS(CM8="W",1,CM9="W",1,CM8="L",0,CM9="L",0),"-")</f>
        <v>1</v>
      </c>
      <c r="CN10" s="122" cm="1">
        <f t="array" ref="CN10">IFERROR(_xlfn.IFS(CN8="W",1,CN9="W",1,CN8="L",0,CN9="L",0),"-")</f>
        <v>1</v>
      </c>
      <c r="CO10" s="122" cm="1">
        <f t="array" ref="CO10">IFERROR(_xlfn.IFS(CO8="W",1,CO9="W",1,CO8="L",0,CO9="L",0),"-")</f>
        <v>1</v>
      </c>
      <c r="CP10" s="122" cm="1">
        <f t="array" ref="CP10">IFERROR(_xlfn.IFS(CP8="W",1,CP9="W",1,CP8="L",0,CP9="L",0),"-")</f>
        <v>0</v>
      </c>
      <c r="CQ10" s="122" cm="1">
        <f t="array" ref="CQ10">IFERROR(_xlfn.IFS(CQ8="W",1,CQ9="W",1,CQ8="L",0,CQ9="L",0),"-")</f>
        <v>0</v>
      </c>
      <c r="CR10" s="122" cm="1">
        <f t="array" ref="CR10">IFERROR(_xlfn.IFS(CR8="W",1,CR9="W",1,CR8="L",0,CR9="L",0),"-")</f>
        <v>0</v>
      </c>
      <c r="CS10" s="122" cm="1">
        <f t="array" ref="CS10">IFERROR(_xlfn.IFS(CS8="W",1,CS9="W",1,CS8="L",0,CS9="L",0),"-")</f>
        <v>0</v>
      </c>
      <c r="CT10" s="122" cm="1">
        <f t="array" ref="CT10">IFERROR(_xlfn.IFS(CT8="W",1,CT9="W",1,CT8="L",0,CT9="L",0),"-")</f>
        <v>1</v>
      </c>
      <c r="CU10" s="122" cm="1">
        <f t="array" ref="CU10">IFERROR(_xlfn.IFS(CU8="W",1,CU9="W",1,CU8="L",0,CU9="L",0),"-")</f>
        <v>1</v>
      </c>
      <c r="CV10" s="122" cm="1">
        <f t="array" ref="CV10">IFERROR(_xlfn.IFS(CV8="W",1,CV9="W",1,CV8="L",0,CV9="L",0),"-")</f>
        <v>0</v>
      </c>
      <c r="CW10" s="122" cm="1">
        <f t="array" ref="CW10">IFERROR(_xlfn.IFS(CW8="W",1,CW9="W",1,CW8="L",0,CW9="L",0),"-")</f>
        <v>0</v>
      </c>
      <c r="CX10" s="122" cm="1">
        <f t="array" ref="CX10">IFERROR(_xlfn.IFS(CX8="W",1,CX9="W",1,CX8="L",0,CX9="L",0),"-")</f>
        <v>1</v>
      </c>
      <c r="CY10" s="122" cm="1">
        <f t="array" ref="CY10">IFERROR(_xlfn.IFS(CY8="W",1,CY9="W",1,CY8="L",0,CY9="L",0),"-")</f>
        <v>1</v>
      </c>
      <c r="CZ10" s="122" cm="1">
        <f t="array" ref="CZ10">IFERROR(_xlfn.IFS(CZ8="W",1,CZ9="W",1,CZ8="L",0,CZ9="L",0),"-")</f>
        <v>1</v>
      </c>
      <c r="DA10" s="122" cm="1">
        <f t="array" ref="DA10">IFERROR(_xlfn.IFS(DA8="W",1,DA9="W",1,DA8="L",0,DA9="L",0),"-")</f>
        <v>1</v>
      </c>
      <c r="DB10" s="122" cm="1">
        <f t="array" ref="DB10">IFERROR(_xlfn.IFS(DB8="W",1,DB9="W",1,DB8="L",0,DB9="L",0),"-")</f>
        <v>1</v>
      </c>
      <c r="DC10" s="122" cm="1">
        <f t="array" ref="DC10">IFERROR(_xlfn.IFS(DC8="W",1,DC9="W",1,DC8="L",0,DC9="L",0),"-")</f>
        <v>1</v>
      </c>
      <c r="DD10" s="122" cm="1">
        <f t="array" ref="DD10">IFERROR(_xlfn.IFS(DD8="W",1,DD9="W",1,DD8="L",0,DD9="L",0),"-")</f>
        <v>1</v>
      </c>
      <c r="DE10" s="122" cm="1">
        <f t="array" ref="DE10">IFERROR(_xlfn.IFS(DE8="W",1,DE9="W",1,DE8="L",0,DE9="L",0),"-")</f>
        <v>1</v>
      </c>
      <c r="DF10" s="122" cm="1">
        <f t="array" ref="DF10">IFERROR(_xlfn.IFS(DF8="W",1,DF9="W",1,DF8="L",0,DF9="L",0),"-")</f>
        <v>0</v>
      </c>
      <c r="DG10" s="122" cm="1">
        <f t="array" ref="DG10">IFERROR(_xlfn.IFS(DG8="W",1,DG9="W",1,DG8="L",0,DG9="L",0),"-")</f>
        <v>0</v>
      </c>
      <c r="DH10" s="122" cm="1">
        <f t="array" ref="DH10">IFERROR(_xlfn.IFS(DH8="W",1,DH9="W",1,DH8="L",0,DH9="L",0),"-")</f>
        <v>0</v>
      </c>
      <c r="DI10" s="122" cm="1">
        <f t="array" ref="DI10">IFERROR(_xlfn.IFS(DI8="W",1,DI9="W",1,DI8="L",0,DI9="L",0),"-")</f>
        <v>1</v>
      </c>
      <c r="DJ10" s="122" cm="1">
        <f t="array" ref="DJ10">IFERROR(_xlfn.IFS(DJ8="W",1,DJ9="W",1,DJ8="L",0,DJ9="L",0),"-")</f>
        <v>1</v>
      </c>
      <c r="DK10" s="122" cm="1">
        <f t="array" ref="DK10">IFERROR(_xlfn.IFS(DK8="W",1,DK9="W",1,DK8="L",0,DK9="L",0),"-")</f>
        <v>0</v>
      </c>
      <c r="DL10" s="122" cm="1">
        <f t="array" ref="DL10">IFERROR(_xlfn.IFS(DL8="W",1,DL9="W",1,DL8="L",0,DL9="L",0),"-")</f>
        <v>0</v>
      </c>
      <c r="DM10" s="122" cm="1">
        <f t="array" ref="DM10">IFERROR(_xlfn.IFS(DM8="W",1,DM9="W",1,DM8="L",0,DM9="L",0),"-")</f>
        <v>0</v>
      </c>
      <c r="DN10" s="122" cm="1">
        <f t="array" ref="DN10">IFERROR(_xlfn.IFS(DN8="W",1,DN9="W",1,DN8="L",0,DN9="L",0),"-")</f>
        <v>1</v>
      </c>
      <c r="DO10" s="122" cm="1">
        <f t="array" ref="DO10">IFERROR(_xlfn.IFS(DO8="W",1,DO9="W",1,DO8="L",0,DO9="L",0),"-")</f>
        <v>1</v>
      </c>
      <c r="DP10" s="122" cm="1">
        <f t="array" ref="DP10">IFERROR(_xlfn.IFS(DP8="W",1,DP9="W",1,DP8="L",0,DP9="L",0),"-")</f>
        <v>0</v>
      </c>
      <c r="DQ10" s="122" cm="1">
        <f t="array" ref="DQ10">IFERROR(_xlfn.IFS(DQ8="W",1,DQ9="W",1,DQ8="L",0,DQ9="L",0),"-")</f>
        <v>0</v>
      </c>
      <c r="DR10" s="122" cm="1">
        <f t="array" ref="DR10">IFERROR(_xlfn.IFS(DR8="W",1,DR9="W",1,DR8="L",0,DR9="L",0),"-")</f>
        <v>0</v>
      </c>
      <c r="DS10" s="122" cm="1">
        <f t="array" ref="DS10">IFERROR(_xlfn.IFS(DS8="W",1,DS9="W",1,DS8="L",0,DS9="L",0),"-")</f>
        <v>1</v>
      </c>
      <c r="DT10" s="122" cm="1">
        <f t="array" ref="DT10">IFERROR(_xlfn.IFS(DT8="W",1,DT9="W",1,DT8="L",0,DT9="L",0),"-")</f>
        <v>0</v>
      </c>
      <c r="DU10" s="122" cm="1">
        <f t="array" ref="DU10">IFERROR(_xlfn.IFS(DU8="W",1,DU9="W",1,DU8="L",0,DU9="L",0),"-")</f>
        <v>0</v>
      </c>
      <c r="DV10" s="122" cm="1">
        <f t="array" ref="DV10">IFERROR(_xlfn.IFS(DV8="W",1,DV9="W",1,DV8="L",0,DV9="L",0),"-")</f>
        <v>0</v>
      </c>
      <c r="DW10" s="122" cm="1">
        <f t="array" ref="DW10">IFERROR(_xlfn.IFS(DW8="W",1,DW9="W",1,DW8="L",0,DW9="L",0),"-")</f>
        <v>0</v>
      </c>
      <c r="DX10" s="122" cm="1">
        <f t="array" ref="DX10">IFERROR(_xlfn.IFS(DX8="W",1,DX9="W",1,DX8="L",0,DX9="L",0),"-")</f>
        <v>1</v>
      </c>
      <c r="DY10" s="122" cm="1">
        <f t="array" ref="DY10">IFERROR(_xlfn.IFS(DY8="W",1,DY9="W",1,DY8="L",0,DY9="L",0),"-")</f>
        <v>0</v>
      </c>
      <c r="DZ10" s="122" cm="1">
        <f t="array" ref="DZ10">IFERROR(_xlfn.IFS(DZ8="W",1,DZ9="W",1,DZ8="L",0,DZ9="L",0),"-")</f>
        <v>0</v>
      </c>
      <c r="EA10" s="122" cm="1">
        <f t="array" ref="EA10">IFERROR(_xlfn.IFS(EA8="W",1,EA9="W",1,EA8="L",0,EA9="L",0),"-")</f>
        <v>0</v>
      </c>
      <c r="EB10" s="122" cm="1">
        <f t="array" ref="EB10">IFERROR(_xlfn.IFS(EB8="W",1,EB9="W",1,EB8="L",0,EB9="L",0),"-")</f>
        <v>0</v>
      </c>
      <c r="EC10" s="122" cm="1">
        <f t="array" ref="EC10">IFERROR(_xlfn.IFS(EC8="W",1,EC9="W",1,EC8="L",0,EC9="L",0),"-")</f>
        <v>1</v>
      </c>
      <c r="ED10" s="122" cm="1">
        <f t="array" ref="ED10">IFERROR(_xlfn.IFS(ED8="W",1,ED9="W",1,ED8="L",0,ED9="L",0),"-")</f>
        <v>1</v>
      </c>
      <c r="EE10" s="122" cm="1">
        <f t="array" ref="EE10">IFERROR(_xlfn.IFS(EE8="W",1,EE9="W",1,EE8="L",0,EE9="L",0),"-")</f>
        <v>1</v>
      </c>
      <c r="EF10" s="122" cm="1">
        <f t="array" ref="EF10">IFERROR(_xlfn.IFS(EF8="W",1,EF9="W",1,EF8="L",0,EF9="L",0),"-")</f>
        <v>0</v>
      </c>
      <c r="EG10" s="122" cm="1">
        <f t="array" ref="EG10">IFERROR(_xlfn.IFS(EG8="W",1,EG9="W",1,EG8="L",0,EG9="L",0),"-")</f>
        <v>0</v>
      </c>
      <c r="EH10" s="122" cm="1">
        <f t="array" ref="EH10">IFERROR(_xlfn.IFS(EH8="W",1,EH9="W",1,EH8="L",0,EH9="L",0),"-")</f>
        <v>1</v>
      </c>
      <c r="EI10" s="122" cm="1">
        <f t="array" ref="EI10">IFERROR(_xlfn.IFS(EI8="W",1,EI9="W",1,EI8="L",0,EI9="L",0),"-")</f>
        <v>0</v>
      </c>
      <c r="EJ10" s="122" cm="1">
        <f t="array" ref="EJ10">IFERROR(_xlfn.IFS(EJ8="W",1,EJ9="W",1,EJ8="L",0,EJ9="L",0),"-")</f>
        <v>0</v>
      </c>
      <c r="EK10" s="122" cm="1">
        <f t="array" ref="EK10">IFERROR(_xlfn.IFS(EK8="W",1,EK9="W",1,EK8="L",0,EK9="L",0),"-")</f>
        <v>1</v>
      </c>
      <c r="EL10" s="122" cm="1">
        <f t="array" ref="EL10">IFERROR(_xlfn.IFS(EL8="W",1,EL9="W",1,EL8="L",0,EL9="L",0),"-")</f>
        <v>1</v>
      </c>
      <c r="EM10" s="122" cm="1">
        <f t="array" ref="EM10">IFERROR(_xlfn.IFS(EM8="W",1,EM9="W",1,EM8="L",0,EM9="L",0),"-")</f>
        <v>1</v>
      </c>
      <c r="EN10" s="122" cm="1">
        <f t="array" ref="EN10">IFERROR(_xlfn.IFS(EN8="W",1,EN9="W",1,EN8="L",0,EN9="L",0),"-")</f>
        <v>0</v>
      </c>
      <c r="EO10" s="122" cm="1">
        <f t="array" ref="EO10">IFERROR(_xlfn.IFS(EO8="W",1,EO9="W",1,EO8="L",0,EO9="L",0),"-")</f>
        <v>1</v>
      </c>
      <c r="EP10" s="122" cm="1">
        <f t="array" ref="EP10">IFERROR(_xlfn.IFS(EP8="W",1,EP9="W",1,EP8="L",0,EP9="L",0),"-")</f>
        <v>1</v>
      </c>
      <c r="EQ10" s="122" cm="1">
        <f t="array" ref="EQ10">IFERROR(_xlfn.IFS(EQ8="W",1,EQ9="W",1,EQ8="L",0,EQ9="L",0),"-")</f>
        <v>1</v>
      </c>
      <c r="ER10" s="122" cm="1">
        <f t="array" ref="ER10">IFERROR(_xlfn.IFS(ER8="W",1,ER9="W",1,ER8="L",0,ER9="L",0),"-")</f>
        <v>1</v>
      </c>
      <c r="ES10" s="122" cm="1">
        <f t="array" ref="ES10">IFERROR(_xlfn.IFS(ES8="W",1,ES9="W",1,ES8="L",0,ES9="L",0),"-")</f>
        <v>1</v>
      </c>
      <c r="ET10" s="122" cm="1">
        <f t="array" ref="ET10">IFERROR(_xlfn.IFS(ET8="W",1,ET9="W",1,ET8="L",0,ET9="L",0),"-")</f>
        <v>1</v>
      </c>
      <c r="EU10" s="122" cm="1">
        <f t="array" ref="EU10">IFERROR(_xlfn.IFS(EU8="W",1,EU9="W",1,EU8="L",0,EU9="L",0),"-")</f>
        <v>0</v>
      </c>
      <c r="EV10" s="122" cm="1">
        <f t="array" ref="EV10">IFERROR(_xlfn.IFS(EV8="W",1,EV9="W",1,EV8="L",0,EV9="L",0),"-")</f>
        <v>0</v>
      </c>
      <c r="EW10" s="122" cm="1">
        <f t="array" ref="EW10">IFERROR(_xlfn.IFS(EW8="W",1,EW9="W",1,EW8="L",0,EW9="L",0),"-")</f>
        <v>1</v>
      </c>
      <c r="EX10" s="122" cm="1">
        <f t="array" ref="EX10">IFERROR(_xlfn.IFS(EX8="W",1,EX9="W",1,EX8="L",0,EX9="L",0),"-")</f>
        <v>0</v>
      </c>
      <c r="EY10" s="122" cm="1">
        <f t="array" ref="EY10">IFERROR(_xlfn.IFS(EY8="W",1,EY9="W",1,EY8="L",0,EY9="L",0),"-")</f>
        <v>1</v>
      </c>
      <c r="EZ10" s="122" cm="1">
        <f t="array" ref="EZ10">IFERROR(_xlfn.IFS(EZ8="W",1,EZ9="W",1,EZ8="L",0,EZ9="L",0),"-")</f>
        <v>1</v>
      </c>
      <c r="FA10" s="122" cm="1">
        <f t="array" ref="FA10">IFERROR(_xlfn.IFS(FA8="W",1,FA9="W",1,FA8="L",0,FA9="L",0),"-")</f>
        <v>1</v>
      </c>
      <c r="FB10" s="122" cm="1">
        <f t="array" ref="FB10">IFERROR(_xlfn.IFS(FB8="W",1,FB9="W",1,FB8="L",0,FB9="L",0),"-")</f>
        <v>0</v>
      </c>
      <c r="FC10" s="122" cm="1">
        <f t="array" ref="FC10">IFERROR(_xlfn.IFS(FC8="W",1,FC9="W",1,FC8="L",0,FC9="L",0),"-")</f>
        <v>1</v>
      </c>
      <c r="FD10" s="122" cm="1">
        <f t="array" ref="FD10">IFERROR(_xlfn.IFS(FD8="W",1,FD9="W",1,FD8="L",0,FD9="L",0),"-")</f>
        <v>0</v>
      </c>
      <c r="FE10" s="122" cm="1">
        <f t="array" ref="FE10">IFERROR(_xlfn.IFS(FE8="W",1,FE9="W",1,FE8="L",0,FE9="L",0),"-")</f>
        <v>0</v>
      </c>
      <c r="FF10" s="122" cm="1">
        <f t="array" ref="FF10">IFERROR(_xlfn.IFS(FF8="W",1,FF9="W",1,FF8="L",0,FF9="L",0),"-")</f>
        <v>1</v>
      </c>
      <c r="FG10" s="122" cm="1">
        <f t="array" ref="FG10">IFERROR(_xlfn.IFS(FG8="W",1,FG9="W",1,FG8="L",0,FG9="L",0),"-")</f>
        <v>0</v>
      </c>
      <c r="FH10" s="122" cm="1">
        <f t="array" ref="FH10">IFERROR(_xlfn.IFS(FH8="W",1,FH9="W",1,FH8="L",0,FH9="L",0),"-")</f>
        <v>1</v>
      </c>
      <c r="FI10" s="122" cm="1">
        <f t="array" ref="FI10">IFERROR(_xlfn.IFS(FI8="W",1,FI9="W",1,FI8="L",0,FI9="L",0),"-")</f>
        <v>1</v>
      </c>
      <c r="FJ10" s="122" cm="1">
        <f t="array" ref="FJ10">IFERROR(_xlfn.IFS(FJ8="W",1,FJ9="W",1,FJ8="L",0,FJ9="L",0),"-")</f>
        <v>0</v>
      </c>
      <c r="FK10" s="137" t="s">
        <v>477</v>
      </c>
      <c r="FL10" s="141">
        <f>COUNT(E$5:FJ$5)</f>
        <v>162</v>
      </c>
      <c r="FM10" s="141">
        <f>FL10-20</f>
        <v>142</v>
      </c>
    </row>
    <row r="11" spans="2:174" x14ac:dyDescent="0.2">
      <c r="B11" s="137"/>
      <c r="C11" s="139"/>
      <c r="D11" s="138"/>
      <c r="E11" s="122">
        <f>IF(E10=1,D11+1,0)</f>
        <v>1</v>
      </c>
      <c r="F11" s="122">
        <f t="shared" ref="F11" si="160">IF(F10=1,E11+1,0)</f>
        <v>2</v>
      </c>
      <c r="G11" s="122">
        <f t="shared" ref="G11" si="161">IF(G10=1,F11+1,0)</f>
        <v>3</v>
      </c>
      <c r="H11" s="122">
        <f t="shared" ref="H11" si="162">IF(H10=1,G11+1,0)</f>
        <v>4</v>
      </c>
      <c r="I11" s="122">
        <f t="shared" ref="I11" si="163">IF(I10=1,H11+1,0)</f>
        <v>5</v>
      </c>
      <c r="J11" s="122">
        <f t="shared" ref="J11" si="164">IF(J10=1,I11+1,0)</f>
        <v>6</v>
      </c>
      <c r="K11" s="122">
        <f t="shared" ref="K11" si="165">IF(K10=1,J11+1,0)</f>
        <v>7</v>
      </c>
      <c r="L11" s="122">
        <f t="shared" ref="L11" si="166">IF(L10=1,K11+1,0)</f>
        <v>8</v>
      </c>
      <c r="M11" s="122">
        <f t="shared" ref="M11" si="167">IF(M10=1,L11+1,0)</f>
        <v>9</v>
      </c>
      <c r="N11" s="122">
        <f t="shared" ref="N11" si="168">IF(N10=1,M11+1,0)</f>
        <v>10</v>
      </c>
      <c r="O11" s="122">
        <f t="shared" ref="O11" si="169">IF(O10=1,N11+1,0)</f>
        <v>11</v>
      </c>
      <c r="P11" s="122">
        <f t="shared" ref="P11" si="170">IF(P10=1,O11+1,0)</f>
        <v>0</v>
      </c>
      <c r="Q11" s="122">
        <f t="shared" ref="Q11" si="171">IF(Q10=1,P11+1,0)</f>
        <v>1</v>
      </c>
      <c r="R11" s="122">
        <f t="shared" ref="R11" si="172">IF(R10=1,Q11+1,0)</f>
        <v>2</v>
      </c>
      <c r="S11" s="122">
        <f t="shared" ref="S11" si="173">IF(S10=1,R11+1,0)</f>
        <v>3</v>
      </c>
      <c r="T11" s="122">
        <f t="shared" ref="T11" si="174">IF(T10=1,S11+1,0)</f>
        <v>4</v>
      </c>
      <c r="U11" s="122">
        <f t="shared" ref="U11" si="175">IF(U10=1,T11+1,0)</f>
        <v>5</v>
      </c>
      <c r="V11" s="122">
        <f t="shared" ref="V11" si="176">IF(V10=1,U11+1,0)</f>
        <v>0</v>
      </c>
      <c r="W11" s="122">
        <f t="shared" ref="W11" si="177">IF(W10=1,V11+1,0)</f>
        <v>0</v>
      </c>
      <c r="X11" s="122">
        <f t="shared" ref="X11" si="178">IF(X10=1,W11+1,0)</f>
        <v>1</v>
      </c>
      <c r="Y11" s="122">
        <f t="shared" ref="Y11" si="179">IF(Y10=1,X11+1,0)</f>
        <v>0</v>
      </c>
      <c r="Z11" s="122">
        <f t="shared" ref="Z11" si="180">IF(Z10=1,Y11+1,0)</f>
        <v>1</v>
      </c>
      <c r="AA11" s="122">
        <f t="shared" ref="AA11" si="181">IF(AA10=1,Z11+1,0)</f>
        <v>2</v>
      </c>
      <c r="AB11" s="122">
        <f t="shared" ref="AB11" si="182">IF(AB10=1,AA11+1,0)</f>
        <v>0</v>
      </c>
      <c r="AC11" s="122">
        <f t="shared" ref="AC11" si="183">IF(AC10=1,AB11+1,0)</f>
        <v>0</v>
      </c>
      <c r="AD11" s="122">
        <f t="shared" ref="AD11" si="184">IF(AD10=1,AC11+1,0)</f>
        <v>1</v>
      </c>
      <c r="AE11" s="122">
        <f t="shared" ref="AE11" si="185">IF(AE10=1,AD11+1,0)</f>
        <v>0</v>
      </c>
      <c r="AF11" s="122">
        <f t="shared" ref="AF11" si="186">IF(AF10=1,AE11+1,0)</f>
        <v>1</v>
      </c>
      <c r="AG11" s="122">
        <f t="shared" ref="AG11" si="187">IF(AG10=1,AF11+1,0)</f>
        <v>0</v>
      </c>
      <c r="AH11" s="122">
        <f t="shared" ref="AH11" si="188">IF(AH10=1,AG11+1,0)</f>
        <v>1</v>
      </c>
      <c r="AI11" s="122">
        <f t="shared" ref="AI11" si="189">IF(AI10=1,AH11+1,0)</f>
        <v>2</v>
      </c>
      <c r="AJ11" s="122">
        <f t="shared" ref="AJ11" si="190">IF(AJ10=1,AI11+1,0)</f>
        <v>3</v>
      </c>
      <c r="AK11" s="122">
        <f t="shared" ref="AK11" si="191">IF(AK10=1,AJ11+1,0)</f>
        <v>0</v>
      </c>
      <c r="AL11" s="122">
        <f t="shared" ref="AL11" si="192">IF(AL10=1,AK11+1,0)</f>
        <v>0</v>
      </c>
      <c r="AM11" s="122">
        <f t="shared" ref="AM11" si="193">IF(AM10=1,AL11+1,0)</f>
        <v>1</v>
      </c>
      <c r="AN11" s="122">
        <f t="shared" ref="AN11" si="194">IF(AN10=1,AM11+1,0)</f>
        <v>2</v>
      </c>
      <c r="AO11" s="122">
        <f t="shared" ref="AO11" si="195">IF(AO10=1,AN11+1,0)</f>
        <v>3</v>
      </c>
      <c r="AP11" s="122">
        <f t="shared" ref="AP11" si="196">IF(AP10=1,AO11+1,0)</f>
        <v>4</v>
      </c>
      <c r="AQ11" s="122">
        <f t="shared" ref="AQ11" si="197">IF(AQ10=1,AP11+1,0)</f>
        <v>0</v>
      </c>
      <c r="AR11" s="122">
        <f t="shared" ref="AR11" si="198">IF(AR10=1,AQ11+1,0)</f>
        <v>1</v>
      </c>
      <c r="AS11" s="122">
        <f t="shared" ref="AS11" si="199">IF(AS10=1,AR11+1,0)</f>
        <v>0</v>
      </c>
      <c r="AT11" s="122">
        <f t="shared" ref="AT11" si="200">IF(AT10=1,AS11+1,0)</f>
        <v>1</v>
      </c>
      <c r="AU11" s="122">
        <f t="shared" ref="AU11" si="201">IF(AU10=1,AT11+1,0)</f>
        <v>2</v>
      </c>
      <c r="AV11" s="122">
        <f t="shared" ref="AV11" si="202">IF(AV10=1,AU11+1,0)</f>
        <v>0</v>
      </c>
      <c r="AW11" s="122">
        <f t="shared" ref="AW11" si="203">IF(AW10=1,AV11+1,0)</f>
        <v>0</v>
      </c>
      <c r="AX11" s="122">
        <f t="shared" ref="AX11" si="204">IF(AX10=1,AW11+1,0)</f>
        <v>1</v>
      </c>
      <c r="AY11" s="122">
        <f t="shared" ref="AY11" si="205">IF(AY10=1,AX11+1,0)</f>
        <v>2</v>
      </c>
      <c r="AZ11" s="122">
        <f t="shared" ref="AZ11" si="206">IF(AZ10=1,AY11+1,0)</f>
        <v>3</v>
      </c>
      <c r="BA11" s="122">
        <f t="shared" ref="BA11" si="207">IF(BA10=1,AZ11+1,0)</f>
        <v>4</v>
      </c>
      <c r="BB11" s="122">
        <f t="shared" ref="BB11" si="208">IF(BB10=1,BA11+1,0)</f>
        <v>0</v>
      </c>
      <c r="BC11" s="122">
        <f t="shared" ref="BC11" si="209">IF(BC10=1,BB11+1,0)</f>
        <v>0</v>
      </c>
      <c r="BD11" s="122">
        <f t="shared" ref="BD11" si="210">IF(BD10=1,BC11+1,0)</f>
        <v>0</v>
      </c>
      <c r="BE11" s="122">
        <f t="shared" ref="BE11" si="211">IF(BE10=1,BD11+1,0)</f>
        <v>1</v>
      </c>
      <c r="BF11" s="122">
        <f t="shared" ref="BF11" si="212">IF(BF10=1,BE11+1,0)</f>
        <v>0</v>
      </c>
      <c r="BG11" s="122">
        <f t="shared" ref="BG11" si="213">IF(BG10=1,BF11+1,0)</f>
        <v>0</v>
      </c>
      <c r="BH11" s="122">
        <f t="shared" ref="BH11" si="214">IF(BH10=1,BG11+1,0)</f>
        <v>1</v>
      </c>
      <c r="BI11" s="122">
        <f t="shared" ref="BI11" si="215">IF(BI10=1,BH11+1,0)</f>
        <v>0</v>
      </c>
      <c r="BJ11" s="122">
        <f t="shared" ref="BJ11" si="216">IF(BJ10=1,BI11+1,0)</f>
        <v>1</v>
      </c>
      <c r="BK11" s="122">
        <f t="shared" ref="BK11" si="217">IF(BK10=1,BJ11+1,0)</f>
        <v>0</v>
      </c>
      <c r="BL11" s="122">
        <f t="shared" ref="BL11" si="218">IF(BL10=1,BK11+1,0)</f>
        <v>1</v>
      </c>
      <c r="BM11" s="122">
        <f t="shared" ref="BM11" si="219">IF(BM10=1,BL11+1,0)</f>
        <v>2</v>
      </c>
      <c r="BN11" s="122">
        <f t="shared" ref="BN11" si="220">IF(BN10=1,BM11+1,0)</f>
        <v>0</v>
      </c>
      <c r="BO11" s="122">
        <f t="shared" ref="BO11" si="221">IF(BO10=1,BN11+1,0)</f>
        <v>1</v>
      </c>
      <c r="BP11" s="122">
        <f t="shared" ref="BP11" si="222">IF(BP10=1,BO11+1,0)</f>
        <v>0</v>
      </c>
      <c r="BQ11" s="122">
        <f t="shared" ref="BQ11" si="223">IF(BQ10=1,BP11+1,0)</f>
        <v>1</v>
      </c>
      <c r="BR11" s="122">
        <f t="shared" ref="BR11" si="224">IF(BR10=1,BQ11+1,0)</f>
        <v>2</v>
      </c>
      <c r="BS11" s="122">
        <f t="shared" ref="BS11" si="225">IF(BS10=1,BR11+1,0)</f>
        <v>3</v>
      </c>
      <c r="BT11" s="122">
        <f t="shared" ref="BT11" si="226">IF(BT10=1,BS11+1,0)</f>
        <v>0</v>
      </c>
      <c r="BU11" s="122">
        <f t="shared" ref="BU11" si="227">IF(BU10=1,BT11+1,0)</f>
        <v>1</v>
      </c>
      <c r="BV11" s="122">
        <f t="shared" ref="BV11" si="228">IF(BV10=1,BU11+1,0)</f>
        <v>2</v>
      </c>
      <c r="BW11" s="122">
        <f t="shared" ref="BW11" si="229">IF(BW10=1,BV11+1,0)</f>
        <v>3</v>
      </c>
      <c r="BX11" s="122">
        <f t="shared" ref="BX11" si="230">IF(BX10=1,BW11+1,0)</f>
        <v>4</v>
      </c>
      <c r="BY11" s="122">
        <f t="shared" ref="BY11" si="231">IF(BY10=1,BX11+1,0)</f>
        <v>5</v>
      </c>
      <c r="BZ11" s="122">
        <f t="shared" ref="BZ11" si="232">IF(BZ10=1,BY11+1,0)</f>
        <v>0</v>
      </c>
      <c r="CA11" s="122">
        <f t="shared" ref="CA11" si="233">IF(CA10=1,BZ11+1,0)</f>
        <v>1</v>
      </c>
      <c r="CB11" s="122">
        <f t="shared" ref="CB11" si="234">IF(CB10=1,CA11+1,0)</f>
        <v>0</v>
      </c>
      <c r="CC11" s="122">
        <f t="shared" ref="CC11" si="235">IF(CC10=1,CB11+1,0)</f>
        <v>0</v>
      </c>
      <c r="CD11" s="122">
        <f t="shared" ref="CD11" si="236">IF(CD10=1,CC11+1,0)</f>
        <v>0</v>
      </c>
      <c r="CE11" s="122">
        <f t="shared" ref="CE11" si="237">IF(CE10=1,CD11+1,0)</f>
        <v>1</v>
      </c>
      <c r="CF11" s="122">
        <f t="shared" ref="CF11" si="238">IF(CF10=1,CE11+1,0)</f>
        <v>2</v>
      </c>
      <c r="CG11" s="122">
        <f t="shared" ref="CG11" si="239">IF(CG10=1,CF11+1,0)</f>
        <v>3</v>
      </c>
      <c r="CH11" s="122">
        <f t="shared" ref="CH11" si="240">IF(CH10=1,CG11+1,0)</f>
        <v>4</v>
      </c>
      <c r="CI11" s="122">
        <f t="shared" ref="CI11" si="241">IF(CI10=1,CH11+1,0)</f>
        <v>0</v>
      </c>
      <c r="CJ11" s="122">
        <f t="shared" ref="CJ11" si="242">IF(CJ10=1,CI11+1,0)</f>
        <v>1</v>
      </c>
      <c r="CK11" s="122">
        <f t="shared" ref="CK11" si="243">IF(CK10=1,CJ11+1,0)</f>
        <v>2</v>
      </c>
      <c r="CL11" s="122">
        <f t="shared" ref="CL11" si="244">IF(CL10=1,CK11+1,0)</f>
        <v>3</v>
      </c>
      <c r="CM11" s="122">
        <f t="shared" ref="CM11" si="245">IF(CM10=1,CL11+1,0)</f>
        <v>4</v>
      </c>
      <c r="CN11" s="122">
        <f t="shared" ref="CN11" si="246">IF(CN10=1,CM11+1,0)</f>
        <v>5</v>
      </c>
      <c r="CO11" s="122">
        <f t="shared" ref="CO11" si="247">IF(CO10=1,CN11+1,0)</f>
        <v>6</v>
      </c>
      <c r="CP11" s="122">
        <f t="shared" ref="CP11" si="248">IF(CP10=1,CO11+1,0)</f>
        <v>0</v>
      </c>
      <c r="CQ11" s="122">
        <f t="shared" ref="CQ11" si="249">IF(CQ10=1,CP11+1,0)</f>
        <v>0</v>
      </c>
      <c r="CR11" s="122">
        <f t="shared" ref="CR11" si="250">IF(CR10=1,CQ11+1,0)</f>
        <v>0</v>
      </c>
      <c r="CS11" s="122">
        <f t="shared" ref="CS11" si="251">IF(CS10=1,CR11+1,0)</f>
        <v>0</v>
      </c>
      <c r="CT11" s="122">
        <f t="shared" ref="CT11" si="252">IF(CT10=1,CS11+1,0)</f>
        <v>1</v>
      </c>
      <c r="CU11" s="122">
        <f t="shared" ref="CU11" si="253">IF(CU10=1,CT11+1,0)</f>
        <v>2</v>
      </c>
      <c r="CV11" s="122">
        <f t="shared" ref="CV11" si="254">IF(CV10=1,CU11+1,0)</f>
        <v>0</v>
      </c>
      <c r="CW11" s="122">
        <f t="shared" ref="CW11" si="255">IF(CW10=1,CV11+1,0)</f>
        <v>0</v>
      </c>
      <c r="CX11" s="122">
        <f t="shared" ref="CX11" si="256">IF(CX10=1,CW11+1,0)</f>
        <v>1</v>
      </c>
      <c r="CY11" s="122">
        <f t="shared" ref="CY11" si="257">IF(CY10=1,CX11+1,0)</f>
        <v>2</v>
      </c>
      <c r="CZ11" s="122">
        <f t="shared" ref="CZ11" si="258">IF(CZ10=1,CY11+1,0)</f>
        <v>3</v>
      </c>
      <c r="DA11" s="122">
        <f t="shared" ref="DA11" si="259">IF(DA10=1,CZ11+1,0)</f>
        <v>4</v>
      </c>
      <c r="DB11" s="122">
        <f t="shared" ref="DB11" si="260">IF(DB10=1,DA11+1,0)</f>
        <v>5</v>
      </c>
      <c r="DC11" s="122">
        <f t="shared" ref="DC11" si="261">IF(DC10=1,DB11+1,0)</f>
        <v>6</v>
      </c>
      <c r="DD11" s="122">
        <f t="shared" ref="DD11" si="262">IF(DD10=1,DC11+1,0)</f>
        <v>7</v>
      </c>
      <c r="DE11" s="122">
        <f t="shared" ref="DE11" si="263">IF(DE10=1,DD11+1,0)</f>
        <v>8</v>
      </c>
      <c r="DF11" s="122">
        <f t="shared" ref="DF11" si="264">IF(DF10=1,DE11+1,0)</f>
        <v>0</v>
      </c>
      <c r="DG11" s="122">
        <f t="shared" ref="DG11" si="265">IF(DG10=1,DF11+1,0)</f>
        <v>0</v>
      </c>
      <c r="DH11" s="122">
        <f t="shared" ref="DH11" si="266">IF(DH10=1,DG11+1,0)</f>
        <v>0</v>
      </c>
      <c r="DI11" s="122">
        <f t="shared" ref="DI11" si="267">IF(DI10=1,DH11+1,0)</f>
        <v>1</v>
      </c>
      <c r="DJ11" s="122">
        <f t="shared" ref="DJ11" si="268">IF(DJ10=1,DI11+1,0)</f>
        <v>2</v>
      </c>
      <c r="DK11" s="122">
        <f t="shared" ref="DK11" si="269">IF(DK10=1,DJ11+1,0)</f>
        <v>0</v>
      </c>
      <c r="DL11" s="122">
        <f t="shared" ref="DL11" si="270">IF(DL10=1,DK11+1,0)</f>
        <v>0</v>
      </c>
      <c r="DM11" s="122">
        <f t="shared" ref="DM11" si="271">IF(DM10=1,DL11+1,0)</f>
        <v>0</v>
      </c>
      <c r="DN11" s="122">
        <f t="shared" ref="DN11" si="272">IF(DN10=1,DM11+1,0)</f>
        <v>1</v>
      </c>
      <c r="DO11" s="122">
        <f t="shared" ref="DO11" si="273">IF(DO10=1,DN11+1,0)</f>
        <v>2</v>
      </c>
      <c r="DP11" s="122">
        <f t="shared" ref="DP11" si="274">IF(DP10=1,DO11+1,0)</f>
        <v>0</v>
      </c>
      <c r="DQ11" s="122">
        <f t="shared" ref="DQ11" si="275">IF(DQ10=1,DP11+1,0)</f>
        <v>0</v>
      </c>
      <c r="DR11" s="122">
        <f t="shared" ref="DR11" si="276">IF(DR10=1,DQ11+1,0)</f>
        <v>0</v>
      </c>
      <c r="DS11" s="122">
        <f t="shared" ref="DS11" si="277">IF(DS10=1,DR11+1,0)</f>
        <v>1</v>
      </c>
      <c r="DT11" s="122">
        <f t="shared" ref="DT11" si="278">IF(DT10=1,DS11+1,0)</f>
        <v>0</v>
      </c>
      <c r="DU11" s="122">
        <f t="shared" ref="DU11" si="279">IF(DU10=1,DT11+1,0)</f>
        <v>0</v>
      </c>
      <c r="DV11" s="122">
        <f t="shared" ref="DV11" si="280">IF(DV10=1,DU11+1,0)</f>
        <v>0</v>
      </c>
      <c r="DW11" s="122">
        <f t="shared" ref="DW11" si="281">IF(DW10=1,DV11+1,0)</f>
        <v>0</v>
      </c>
      <c r="DX11" s="122">
        <f t="shared" ref="DX11" si="282">IF(DX10=1,DW11+1,0)</f>
        <v>1</v>
      </c>
      <c r="DY11" s="122">
        <f t="shared" ref="DY11" si="283">IF(DY10=1,DX11+1,0)</f>
        <v>0</v>
      </c>
      <c r="DZ11" s="122">
        <f t="shared" ref="DZ11" si="284">IF(DZ10=1,DY11+1,0)</f>
        <v>0</v>
      </c>
      <c r="EA11" s="122">
        <f t="shared" ref="EA11" si="285">IF(EA10=1,DZ11+1,0)</f>
        <v>0</v>
      </c>
      <c r="EB11" s="122">
        <f t="shared" ref="EB11" si="286">IF(EB10=1,EA11+1,0)</f>
        <v>0</v>
      </c>
      <c r="EC11" s="122">
        <f t="shared" ref="EC11" si="287">IF(EC10=1,EB11+1,0)</f>
        <v>1</v>
      </c>
      <c r="ED11" s="122">
        <f t="shared" ref="ED11" si="288">IF(ED10=1,EC11+1,0)</f>
        <v>2</v>
      </c>
      <c r="EE11" s="122">
        <f t="shared" ref="EE11" si="289">IF(EE10=1,ED11+1,0)</f>
        <v>3</v>
      </c>
      <c r="EF11" s="122">
        <f t="shared" ref="EF11" si="290">IF(EF10=1,EE11+1,0)</f>
        <v>0</v>
      </c>
      <c r="EG11" s="122">
        <f t="shared" ref="EG11" si="291">IF(EG10=1,EF11+1,0)</f>
        <v>0</v>
      </c>
      <c r="EH11" s="122">
        <f t="shared" ref="EH11" si="292">IF(EH10=1,EG11+1,0)</f>
        <v>1</v>
      </c>
      <c r="EI11" s="122">
        <f t="shared" ref="EI11" si="293">IF(EI10=1,EH11+1,0)</f>
        <v>0</v>
      </c>
      <c r="EJ11" s="122">
        <f t="shared" ref="EJ11" si="294">IF(EJ10=1,EI11+1,0)</f>
        <v>0</v>
      </c>
      <c r="EK11" s="122">
        <f t="shared" ref="EK11" si="295">IF(EK10=1,EJ11+1,0)</f>
        <v>1</v>
      </c>
      <c r="EL11" s="122">
        <f t="shared" ref="EL11" si="296">IF(EL10=1,EK11+1,0)</f>
        <v>2</v>
      </c>
      <c r="EM11" s="122">
        <f t="shared" ref="EM11" si="297">IF(EM10=1,EL11+1,0)</f>
        <v>3</v>
      </c>
      <c r="EN11" s="122">
        <f t="shared" ref="EN11" si="298">IF(EN10=1,EM11+1,0)</f>
        <v>0</v>
      </c>
      <c r="EO11" s="122">
        <f t="shared" ref="EO11" si="299">IF(EO10=1,EN11+1,0)</f>
        <v>1</v>
      </c>
      <c r="EP11" s="122">
        <f t="shared" ref="EP11" si="300">IF(EP10=1,EO11+1,0)</f>
        <v>2</v>
      </c>
      <c r="EQ11" s="122">
        <f t="shared" ref="EQ11" si="301">IF(EQ10=1,EP11+1,0)</f>
        <v>3</v>
      </c>
      <c r="ER11" s="122">
        <f t="shared" ref="ER11" si="302">IF(ER10=1,EQ11+1,0)</f>
        <v>4</v>
      </c>
      <c r="ES11" s="122">
        <f t="shared" ref="ES11" si="303">IF(ES10=1,ER11+1,0)</f>
        <v>5</v>
      </c>
      <c r="ET11" s="122">
        <f t="shared" ref="ET11" si="304">IF(ET10=1,ES11+1,0)</f>
        <v>6</v>
      </c>
      <c r="EU11" s="122">
        <f t="shared" ref="EU11" si="305">IF(EU10=1,ET11+1,0)</f>
        <v>0</v>
      </c>
      <c r="EV11" s="122">
        <f t="shared" ref="EV11" si="306">IF(EV10=1,EU11+1,0)</f>
        <v>0</v>
      </c>
      <c r="EW11" s="122">
        <f t="shared" ref="EW11" si="307">IF(EW10=1,EV11+1,0)</f>
        <v>1</v>
      </c>
      <c r="EX11" s="122">
        <f t="shared" ref="EX11" si="308">IF(EX10=1,EW11+1,0)</f>
        <v>0</v>
      </c>
      <c r="EY11" s="122">
        <f t="shared" ref="EY11" si="309">IF(EY10=1,EX11+1,0)</f>
        <v>1</v>
      </c>
      <c r="EZ11" s="122">
        <f t="shared" ref="EZ11" si="310">IF(EZ10=1,EY11+1,0)</f>
        <v>2</v>
      </c>
      <c r="FA11" s="122">
        <f t="shared" ref="FA11" si="311">IF(FA10=1,EZ11+1,0)</f>
        <v>3</v>
      </c>
      <c r="FB11" s="122">
        <f t="shared" ref="FB11" si="312">IF(FB10=1,FA11+1,0)</f>
        <v>0</v>
      </c>
      <c r="FC11" s="122">
        <f t="shared" ref="FC11" si="313">IF(FC10=1,FB11+1,0)</f>
        <v>1</v>
      </c>
      <c r="FD11" s="122">
        <f t="shared" ref="FD11" si="314">IF(FD10=1,FC11+1,0)</f>
        <v>0</v>
      </c>
      <c r="FE11" s="122">
        <f t="shared" ref="FE11" si="315">IF(FE10=1,FD11+1,0)</f>
        <v>0</v>
      </c>
      <c r="FF11" s="122">
        <f t="shared" ref="FF11" si="316">IF(FF10=1,FE11+1,0)</f>
        <v>1</v>
      </c>
      <c r="FG11" s="122">
        <f t="shared" ref="FG11" si="317">IF(FG10=1,FF11+1,0)</f>
        <v>0</v>
      </c>
      <c r="FH11" s="122">
        <f t="shared" ref="FH11" si="318">IF(FH10=1,FG11+1,0)</f>
        <v>1</v>
      </c>
      <c r="FI11" s="122">
        <f t="shared" ref="FI11" si="319">IF(FI10=1,FH11+1,0)</f>
        <v>2</v>
      </c>
      <c r="FJ11" s="122">
        <f t="shared" ref="FJ11" si="320">IF(FJ10=1,FI11+1,0)</f>
        <v>0</v>
      </c>
      <c r="FK11" s="137" t="s">
        <v>477</v>
      </c>
      <c r="FL11" s="141">
        <f>COUNT(E$5:FJ$5)</f>
        <v>162</v>
      </c>
      <c r="FM11" s="141">
        <f>FL11-30</f>
        <v>132</v>
      </c>
    </row>
    <row r="12" spans="2:174" x14ac:dyDescent="0.2"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E12" s="137"/>
      <c r="CF12" s="137"/>
      <c r="CG12" s="137"/>
      <c r="CH12" s="137"/>
      <c r="CI12" s="137"/>
      <c r="CJ12" s="137"/>
      <c r="CK12" s="137"/>
      <c r="CL12" s="137"/>
      <c r="CM12" s="137"/>
      <c r="CN12" s="137"/>
      <c r="CO12" s="137"/>
      <c r="CP12" s="137"/>
      <c r="CQ12" s="137"/>
      <c r="CR12" s="137"/>
      <c r="CS12" s="137"/>
      <c r="CT12" s="137"/>
      <c r="CU12" s="137"/>
      <c r="CV12" s="137"/>
      <c r="CW12" s="137"/>
      <c r="CX12" s="137"/>
      <c r="CY12" s="137"/>
      <c r="CZ12" s="137"/>
      <c r="DA12" s="137"/>
      <c r="DB12" s="137"/>
      <c r="DC12" s="137"/>
      <c r="DD12" s="137"/>
      <c r="DE12" s="137"/>
      <c r="DF12" s="137"/>
      <c r="DG12" s="137"/>
      <c r="DH12" s="137"/>
      <c r="DI12" s="137"/>
      <c r="DJ12" s="137"/>
      <c r="DK12" s="137"/>
      <c r="DL12" s="137"/>
      <c r="DM12" s="137"/>
      <c r="DN12" s="137"/>
      <c r="DO12" s="137"/>
      <c r="DP12" s="137"/>
      <c r="DQ12" s="137"/>
      <c r="DR12" s="137"/>
      <c r="DS12" s="137"/>
      <c r="DT12" s="137"/>
      <c r="DU12" s="137"/>
      <c r="DV12" s="137"/>
      <c r="DW12" s="137"/>
      <c r="DX12" s="137"/>
      <c r="DY12" s="137"/>
      <c r="DZ12" s="137"/>
      <c r="EA12" s="137"/>
      <c r="EB12" s="137"/>
      <c r="EC12" s="137"/>
      <c r="ED12" s="137"/>
      <c r="EE12" s="137"/>
      <c r="EF12" s="137"/>
      <c r="EG12" s="137"/>
      <c r="EH12" s="137"/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7"/>
      <c r="FB12" s="137"/>
      <c r="FC12" s="137"/>
      <c r="FD12" s="137"/>
      <c r="FE12" s="137"/>
      <c r="FF12" s="137"/>
      <c r="FG12" s="137"/>
      <c r="FH12" s="137"/>
      <c r="FI12" s="137"/>
      <c r="FJ12" s="137"/>
      <c r="FK12" s="137" t="s">
        <v>477</v>
      </c>
      <c r="FL12" s="137" t="s">
        <v>886</v>
      </c>
      <c r="FM12" s="137" t="s">
        <v>886</v>
      </c>
      <c r="FN12" s="137" t="s">
        <v>917</v>
      </c>
      <c r="FO12" s="137" t="s">
        <v>917</v>
      </c>
      <c r="FP12" s="137" t="s">
        <v>904</v>
      </c>
      <c r="FQ12" s="137" t="s">
        <v>903</v>
      </c>
      <c r="FR12" s="137" t="s">
        <v>902</v>
      </c>
    </row>
    <row r="13" spans="2:174" x14ac:dyDescent="0.2">
      <c r="B13" s="137">
        <v>3</v>
      </c>
      <c r="C13" s="143" t="s">
        <v>733</v>
      </c>
      <c r="D13" s="138"/>
      <c r="E13" s="122" t="str" cm="1">
        <f t="array" ref="E13">_xlfn.XLOOKUP(1,(SCHEDULE!$D$3:$D$2594=$C13)*(SCHEDULE!$B$3:$B$2594=E$2),SCHEDULE!$F$3:$F$2594,"",0,1)</f>
        <v/>
      </c>
      <c r="F13" s="122" t="str" cm="1">
        <f t="array" ref="F13">_xlfn.XLOOKUP(1,(SCHEDULE!$D$3:$D$2594=$C13)*(SCHEDULE!$B$3:$B$2594=F$2),SCHEDULE!$F$3:$F$2594,"",0,1)</f>
        <v/>
      </c>
      <c r="G13" s="122" t="str" cm="1">
        <f t="array" ref="G13">_xlfn.XLOOKUP(1,(SCHEDULE!$D$3:$D$2594=$C13)*(SCHEDULE!$B$3:$B$2594=G$2),SCHEDULE!$F$3:$F$2594,"",0,1)</f>
        <v>L</v>
      </c>
      <c r="H13" s="122" t="str" cm="1">
        <f t="array" ref="H13">_xlfn.XLOOKUP(1,(SCHEDULE!$D$3:$D$2594=$C13)*(SCHEDULE!$B$3:$B$2594=H$2),SCHEDULE!$F$3:$F$2594,"",0,1)</f>
        <v>W</v>
      </c>
      <c r="I13" s="122" t="str" cm="1">
        <f t="array" ref="I13">_xlfn.XLOOKUP(1,(SCHEDULE!$D$3:$D$2594=$C13)*(SCHEDULE!$B$3:$B$2594=I$2),SCHEDULE!$F$3:$F$2594,"",0,1)</f>
        <v>L</v>
      </c>
      <c r="J13" s="122" t="str" cm="1">
        <f t="array" ref="J13">_xlfn.XLOOKUP(1,(SCHEDULE!$D$3:$D$2594=$C13)*(SCHEDULE!$B$3:$B$2594=J$2),SCHEDULE!$F$3:$F$2594,"",0,1)</f>
        <v>L</v>
      </c>
      <c r="K13" s="122" t="str" cm="1">
        <f t="array" ref="K13">_xlfn.XLOOKUP(1,(SCHEDULE!$D$3:$D$2594=$C13)*(SCHEDULE!$B$3:$B$2594=K$2),SCHEDULE!$F$3:$F$2594,"",0,1)</f>
        <v>L</v>
      </c>
      <c r="L13" s="122" t="str" cm="1">
        <f t="array" ref="L13">_xlfn.XLOOKUP(1,(SCHEDULE!$D$3:$D$2594=$C13)*(SCHEDULE!$B$3:$B$2594=L$2),SCHEDULE!$F$3:$F$2594,"",0,1)</f>
        <v>W</v>
      </c>
      <c r="M13" s="122" t="str" cm="1">
        <f t="array" ref="M13">_xlfn.XLOOKUP(1,(SCHEDULE!$D$3:$D$2594=$C13)*(SCHEDULE!$B$3:$B$2594=M$2),SCHEDULE!$F$3:$F$2594,"",0,1)</f>
        <v/>
      </c>
      <c r="N13" s="122" t="str" cm="1">
        <f t="array" ref="N13">_xlfn.XLOOKUP(1,(SCHEDULE!$D$3:$D$2594=$C13)*(SCHEDULE!$B$3:$B$2594=N$2),SCHEDULE!$F$3:$F$2594,"",0,1)</f>
        <v/>
      </c>
      <c r="O13" s="122" t="str" cm="1">
        <f t="array" ref="O13">_xlfn.XLOOKUP(1,(SCHEDULE!$D$3:$D$2594=$C13)*(SCHEDULE!$B$3:$B$2594=O$2),SCHEDULE!$F$3:$F$2594,"",0,1)</f>
        <v/>
      </c>
      <c r="P13" s="122" t="str" cm="1">
        <f t="array" ref="P13">_xlfn.XLOOKUP(1,(SCHEDULE!$D$3:$D$2594=$C13)*(SCHEDULE!$B$3:$B$2594=P$2),SCHEDULE!$F$3:$F$2594,"",0,1)</f>
        <v>W</v>
      </c>
      <c r="Q13" s="122" t="str" cm="1">
        <f t="array" ref="Q13">_xlfn.XLOOKUP(1,(SCHEDULE!$D$3:$D$2594=$C13)*(SCHEDULE!$B$3:$B$2594=Q$2),SCHEDULE!$F$3:$F$2594,"",0,1)</f>
        <v>L</v>
      </c>
      <c r="R13" s="122" t="str" cm="1">
        <f t="array" ref="R13">_xlfn.XLOOKUP(1,(SCHEDULE!$D$3:$D$2594=$C13)*(SCHEDULE!$B$3:$B$2594=R$2),SCHEDULE!$F$3:$F$2594,"",0,1)</f>
        <v>W</v>
      </c>
      <c r="S13" s="122" t="str" cm="1">
        <f t="array" ref="S13">_xlfn.XLOOKUP(1,(SCHEDULE!$D$3:$D$2594=$C13)*(SCHEDULE!$B$3:$B$2594=S$2),SCHEDULE!$F$3:$F$2594,"",0,1)</f>
        <v>L</v>
      </c>
      <c r="T13" s="122" t="str" cm="1">
        <f t="array" ref="T13">_xlfn.XLOOKUP(1,(SCHEDULE!$D$3:$D$2594=$C13)*(SCHEDULE!$B$3:$B$2594=T$2),SCHEDULE!$F$3:$F$2594,"",0,1)</f>
        <v>L</v>
      </c>
      <c r="U13" s="122" t="str" cm="1">
        <f t="array" ref="U13">_xlfn.XLOOKUP(1,(SCHEDULE!$D$3:$D$2594=$C13)*(SCHEDULE!$B$3:$B$2594=U$2),SCHEDULE!$F$3:$F$2594,"",0,1)</f>
        <v>L</v>
      </c>
      <c r="V13" s="122" t="str" cm="1">
        <f t="array" ref="V13">_xlfn.XLOOKUP(1,(SCHEDULE!$D$3:$D$2594=$C13)*(SCHEDULE!$B$3:$B$2594=V$2),SCHEDULE!$F$3:$F$2594,"",0,1)</f>
        <v/>
      </c>
      <c r="W13" s="122" t="str" cm="1">
        <f t="array" ref="W13">_xlfn.XLOOKUP(1,(SCHEDULE!$D$3:$D$2594=$C13)*(SCHEDULE!$B$3:$B$2594=W$2),SCHEDULE!$F$3:$F$2594,"",0,1)</f>
        <v/>
      </c>
      <c r="X13" s="122" t="str" cm="1">
        <f t="array" ref="X13">_xlfn.XLOOKUP(1,(SCHEDULE!$D$3:$D$2594=$C13)*(SCHEDULE!$B$3:$B$2594=X$2),SCHEDULE!$F$3:$F$2594,"",0,1)</f>
        <v/>
      </c>
      <c r="Y13" s="122" t="str" cm="1">
        <f t="array" ref="Y13">_xlfn.XLOOKUP(1,(SCHEDULE!$D$3:$D$2594=$C13)*(SCHEDULE!$B$3:$B$2594=Y$2),SCHEDULE!$F$3:$F$2594,"",0,1)</f>
        <v/>
      </c>
      <c r="Z13" s="122" t="str" cm="1">
        <f t="array" ref="Z13">_xlfn.XLOOKUP(1,(SCHEDULE!$D$3:$D$2594=$C13)*(SCHEDULE!$B$3:$B$2594=Z$2),SCHEDULE!$F$3:$F$2594,"",0,1)</f>
        <v/>
      </c>
      <c r="AA13" s="122" t="str" cm="1">
        <f t="array" ref="AA13">_xlfn.XLOOKUP(1,(SCHEDULE!$D$3:$D$2594=$C13)*(SCHEDULE!$B$3:$B$2594=AA$2),SCHEDULE!$F$3:$F$2594,"",0,1)</f>
        <v/>
      </c>
      <c r="AB13" s="122" t="str" cm="1">
        <f t="array" ref="AB13">_xlfn.XLOOKUP(1,(SCHEDULE!$D$3:$D$2594=$C13)*(SCHEDULE!$B$3:$B$2594=AB$2),SCHEDULE!$F$3:$F$2594,"",0,1)</f>
        <v/>
      </c>
      <c r="AC13" s="122" t="str" cm="1">
        <f t="array" ref="AC13">_xlfn.XLOOKUP(1,(SCHEDULE!$D$3:$D$2594=$C13)*(SCHEDULE!$B$3:$B$2594=AC$2),SCHEDULE!$F$3:$F$2594,"",0,1)</f>
        <v/>
      </c>
      <c r="AD13" s="122" t="str" cm="1">
        <f t="array" ref="AD13">_xlfn.XLOOKUP(1,(SCHEDULE!$D$3:$D$2594=$C13)*(SCHEDULE!$B$3:$B$2594=AD$2),SCHEDULE!$F$3:$F$2594,"",0,1)</f>
        <v/>
      </c>
      <c r="AE13" s="122" t="str" cm="1">
        <f t="array" ref="AE13">_xlfn.XLOOKUP(1,(SCHEDULE!$D$3:$D$2594=$C13)*(SCHEDULE!$B$3:$B$2594=AE$2),SCHEDULE!$F$3:$F$2594,"",0,1)</f>
        <v>W</v>
      </c>
      <c r="AF13" s="122" t="str" cm="1">
        <f t="array" ref="AF13">_xlfn.XLOOKUP(1,(SCHEDULE!$D$3:$D$2594=$C13)*(SCHEDULE!$B$3:$B$2594=AF$2),SCHEDULE!$F$3:$F$2594,"",0,1)</f>
        <v>L</v>
      </c>
      <c r="AG13" s="122" t="str" cm="1">
        <f t="array" ref="AG13">_xlfn.XLOOKUP(1,(SCHEDULE!$D$3:$D$2594=$C13)*(SCHEDULE!$B$3:$B$2594=AG$2),SCHEDULE!$F$3:$F$2594,"",0,1)</f>
        <v>L</v>
      </c>
      <c r="AH13" s="122" t="str" cm="1">
        <f t="array" ref="AH13">_xlfn.XLOOKUP(1,(SCHEDULE!$D$3:$D$2594=$C13)*(SCHEDULE!$B$3:$B$2594=AH$2),SCHEDULE!$F$3:$F$2594,"",0,1)</f>
        <v>L</v>
      </c>
      <c r="AI13" s="122" t="str" cm="1">
        <f t="array" ref="AI13">_xlfn.XLOOKUP(1,(SCHEDULE!$D$3:$D$2594=$C13)*(SCHEDULE!$B$3:$B$2594=AI$2),SCHEDULE!$F$3:$F$2594,"",0,1)</f>
        <v/>
      </c>
      <c r="AJ13" s="122" t="str" cm="1">
        <f t="array" ref="AJ13">_xlfn.XLOOKUP(1,(SCHEDULE!$D$3:$D$2594=$C13)*(SCHEDULE!$B$3:$B$2594=AJ$2),SCHEDULE!$F$3:$F$2594,"",0,1)</f>
        <v/>
      </c>
      <c r="AK13" s="122" t="str" cm="1">
        <f t="array" ref="AK13">_xlfn.XLOOKUP(1,(SCHEDULE!$D$3:$D$2594=$C13)*(SCHEDULE!$B$3:$B$2594=AK$2),SCHEDULE!$F$3:$F$2594,"",0,1)</f>
        <v/>
      </c>
      <c r="AL13" s="122" t="str" cm="1">
        <f t="array" ref="AL13">_xlfn.XLOOKUP(1,(SCHEDULE!$D$3:$D$2594=$C13)*(SCHEDULE!$B$3:$B$2594=AL$2),SCHEDULE!$F$3:$F$2594,"",0,1)</f>
        <v/>
      </c>
      <c r="AM13" s="122" t="str" cm="1">
        <f t="array" ref="AM13">_xlfn.XLOOKUP(1,(SCHEDULE!$D$3:$D$2594=$C13)*(SCHEDULE!$B$3:$B$2594=AM$2),SCHEDULE!$F$3:$F$2594,"",0,1)</f>
        <v/>
      </c>
      <c r="AN13" s="122" t="str" cm="1">
        <f t="array" ref="AN13">_xlfn.XLOOKUP(1,(SCHEDULE!$D$3:$D$2594=$C13)*(SCHEDULE!$B$3:$B$2594=AN$2),SCHEDULE!$F$3:$F$2594,"",0,1)</f>
        <v/>
      </c>
      <c r="AO13" s="122" t="str" cm="1">
        <f t="array" ref="AO13">_xlfn.XLOOKUP(1,(SCHEDULE!$D$3:$D$2594=$C13)*(SCHEDULE!$B$3:$B$2594=AO$2),SCHEDULE!$F$3:$F$2594,"",0,1)</f>
        <v/>
      </c>
      <c r="AP13" s="122" t="str" cm="1">
        <f t="array" ref="AP13">_xlfn.XLOOKUP(1,(SCHEDULE!$D$3:$D$2594=$C13)*(SCHEDULE!$B$3:$B$2594=AP$2),SCHEDULE!$F$3:$F$2594,"",0,1)</f>
        <v>W</v>
      </c>
      <c r="AQ13" s="122" t="str" cm="1">
        <f t="array" ref="AQ13">_xlfn.XLOOKUP(1,(SCHEDULE!$D$3:$D$2594=$C13)*(SCHEDULE!$B$3:$B$2594=AQ$2),SCHEDULE!$F$3:$F$2594,"",0,1)</f>
        <v>L</v>
      </c>
      <c r="AR13" s="122" t="str" cm="1">
        <f t="array" ref="AR13">_xlfn.XLOOKUP(1,(SCHEDULE!$D$3:$D$2594=$C13)*(SCHEDULE!$B$3:$B$2594=AR$2),SCHEDULE!$F$3:$F$2594,"",0,1)</f>
        <v>W</v>
      </c>
      <c r="AS13" s="122" t="str" cm="1">
        <f t="array" ref="AS13">_xlfn.XLOOKUP(1,(SCHEDULE!$D$3:$D$2594=$C13)*(SCHEDULE!$B$3:$B$2594=AS$2),SCHEDULE!$F$3:$F$2594,"",0,1)</f>
        <v>L</v>
      </c>
      <c r="AT13" s="122" t="str" cm="1">
        <f t="array" ref="AT13">_xlfn.XLOOKUP(1,(SCHEDULE!$D$3:$D$2594=$C13)*(SCHEDULE!$B$3:$B$2594=AT$2),SCHEDULE!$F$3:$F$2594,"",0,1)</f>
        <v>L</v>
      </c>
      <c r="AU13" s="122" t="str" cm="1">
        <f t="array" ref="AU13">_xlfn.XLOOKUP(1,(SCHEDULE!$D$3:$D$2594=$C13)*(SCHEDULE!$B$3:$B$2594=AU$2),SCHEDULE!$F$3:$F$2594,"",0,1)</f>
        <v>W</v>
      </c>
      <c r="AV13" s="122" t="str" cm="1">
        <f t="array" ref="AV13">_xlfn.XLOOKUP(1,(SCHEDULE!$D$3:$D$2594=$C13)*(SCHEDULE!$B$3:$B$2594=AV$2),SCHEDULE!$F$3:$F$2594,"",0,1)</f>
        <v/>
      </c>
      <c r="AW13" s="122" t="str" cm="1">
        <f t="array" ref="AW13">_xlfn.XLOOKUP(1,(SCHEDULE!$D$3:$D$2594=$C13)*(SCHEDULE!$B$3:$B$2594=AW$2),SCHEDULE!$F$3:$F$2594,"",0,1)</f>
        <v/>
      </c>
      <c r="AX13" s="122" t="str" cm="1">
        <f t="array" ref="AX13">_xlfn.XLOOKUP(1,(SCHEDULE!$D$3:$D$2594=$C13)*(SCHEDULE!$B$3:$B$2594=AX$2),SCHEDULE!$F$3:$F$2594,"",0,1)</f>
        <v/>
      </c>
      <c r="AY13" s="122" t="str" cm="1">
        <f t="array" ref="AY13">_xlfn.XLOOKUP(1,(SCHEDULE!$D$3:$D$2594=$C13)*(SCHEDULE!$B$3:$B$2594=AY$2),SCHEDULE!$F$3:$F$2594,"",0,1)</f>
        <v/>
      </c>
      <c r="AZ13" s="122" t="str" cm="1">
        <f t="array" ref="AZ13">_xlfn.XLOOKUP(1,(SCHEDULE!$D$3:$D$2594=$C13)*(SCHEDULE!$B$3:$B$2594=AZ$2),SCHEDULE!$F$3:$F$2594,"",0,1)</f>
        <v/>
      </c>
      <c r="BA13" s="122" t="str" cm="1">
        <f t="array" ref="BA13">_xlfn.XLOOKUP(1,(SCHEDULE!$D$3:$D$2594=$C13)*(SCHEDULE!$B$3:$B$2594=BA$2),SCHEDULE!$F$3:$F$2594,"",0,1)</f>
        <v/>
      </c>
      <c r="BB13" s="122" t="str" cm="1">
        <f t="array" ref="BB13">_xlfn.XLOOKUP(1,(SCHEDULE!$D$3:$D$2594=$C13)*(SCHEDULE!$B$3:$B$2594=BB$2),SCHEDULE!$F$3:$F$2594,"",0,1)</f>
        <v>L</v>
      </c>
      <c r="BC13" s="122" t="str" cm="1">
        <f t="array" ref="BC13">_xlfn.XLOOKUP(1,(SCHEDULE!$D$3:$D$2594=$C13)*(SCHEDULE!$B$3:$B$2594=BC$2),SCHEDULE!$F$3:$F$2594,"",0,1)</f>
        <v>W</v>
      </c>
      <c r="BD13" s="122" t="str" cm="1">
        <f t="array" ref="BD13">_xlfn.XLOOKUP(1,(SCHEDULE!$D$3:$D$2594=$C13)*(SCHEDULE!$B$3:$B$2594=BD$2),SCHEDULE!$F$3:$F$2594,"",0,1)</f>
        <v>L</v>
      </c>
      <c r="BE13" s="122" t="str" cm="1">
        <f t="array" ref="BE13">_xlfn.XLOOKUP(1,(SCHEDULE!$D$3:$D$2594=$C13)*(SCHEDULE!$B$3:$B$2594=BE$2),SCHEDULE!$F$3:$F$2594,"",0,1)</f>
        <v>L</v>
      </c>
      <c r="BF13" s="122" t="str" cm="1">
        <f t="array" ref="BF13">_xlfn.XLOOKUP(1,(SCHEDULE!$D$3:$D$2594=$C13)*(SCHEDULE!$B$3:$B$2594=BF$2),SCHEDULE!$F$3:$F$2594,"",0,1)</f>
        <v/>
      </c>
      <c r="BG13" s="122" t="str" cm="1">
        <f t="array" ref="BG13">_xlfn.XLOOKUP(1,(SCHEDULE!$D$3:$D$2594=$C13)*(SCHEDULE!$B$3:$B$2594=BG$2),SCHEDULE!$F$3:$F$2594,"",0,1)</f>
        <v/>
      </c>
      <c r="BH13" s="122" t="str" cm="1">
        <f t="array" ref="BH13">_xlfn.XLOOKUP(1,(SCHEDULE!$D$3:$D$2594=$C13)*(SCHEDULE!$B$3:$B$2594=BH$2),SCHEDULE!$F$3:$F$2594,"",0,1)</f>
        <v/>
      </c>
      <c r="BI13" s="122" t="str" cm="1">
        <f t="array" ref="BI13">_xlfn.XLOOKUP(1,(SCHEDULE!$D$3:$D$2594=$C13)*(SCHEDULE!$B$3:$B$2594=BI$2),SCHEDULE!$F$3:$F$2594,"",0,1)</f>
        <v>W</v>
      </c>
      <c r="BJ13" s="122" t="str" cm="1">
        <f t="array" ref="BJ13">_xlfn.XLOOKUP(1,(SCHEDULE!$D$3:$D$2594=$C13)*(SCHEDULE!$B$3:$B$2594=BJ$2),SCHEDULE!$F$3:$F$2594,"",0,1)</f>
        <v>L</v>
      </c>
      <c r="BK13" s="122" t="str" cm="1">
        <f t="array" ref="BK13">_xlfn.XLOOKUP(1,(SCHEDULE!$D$3:$D$2594=$C13)*(SCHEDULE!$B$3:$B$2594=BK$2),SCHEDULE!$F$3:$F$2594,"",0,1)</f>
        <v>L</v>
      </c>
      <c r="BL13" s="122" t="str" cm="1">
        <f t="array" ref="BL13">_xlfn.XLOOKUP(1,(SCHEDULE!$D$3:$D$2594=$C13)*(SCHEDULE!$B$3:$B$2594=BL$2),SCHEDULE!$F$3:$F$2594,"",0,1)</f>
        <v/>
      </c>
      <c r="BM13" s="122" t="str" cm="1">
        <f t="array" ref="BM13">_xlfn.XLOOKUP(1,(SCHEDULE!$D$3:$D$2594=$C13)*(SCHEDULE!$B$3:$B$2594=BM$2),SCHEDULE!$F$3:$F$2594,"",0,1)</f>
        <v/>
      </c>
      <c r="BN13" s="122" t="str" cm="1">
        <f t="array" ref="BN13">_xlfn.XLOOKUP(1,(SCHEDULE!$D$3:$D$2594=$C13)*(SCHEDULE!$B$3:$B$2594=BN$2),SCHEDULE!$F$3:$F$2594,"",0,1)</f>
        <v/>
      </c>
      <c r="BO13" s="122" t="str" cm="1">
        <f t="array" ref="BO13">_xlfn.XLOOKUP(1,(SCHEDULE!$D$3:$D$2594=$C13)*(SCHEDULE!$B$3:$B$2594=BO$2),SCHEDULE!$F$3:$F$2594,"",0,1)</f>
        <v/>
      </c>
      <c r="BP13" s="122" t="str" cm="1">
        <f t="array" ref="BP13">_xlfn.XLOOKUP(1,(SCHEDULE!$D$3:$D$2594=$C13)*(SCHEDULE!$B$3:$B$2594=BP$2),SCHEDULE!$F$3:$F$2594,"",0,1)</f>
        <v/>
      </c>
      <c r="BQ13" s="122" t="str" cm="1">
        <f t="array" ref="BQ13">_xlfn.XLOOKUP(1,(SCHEDULE!$D$3:$D$2594=$C13)*(SCHEDULE!$B$3:$B$2594=BQ$2),SCHEDULE!$F$3:$F$2594,"",0,1)</f>
        <v/>
      </c>
      <c r="BR13" s="122" t="str" cm="1">
        <f t="array" ref="BR13">_xlfn.XLOOKUP(1,(SCHEDULE!$D$3:$D$2594=$C13)*(SCHEDULE!$B$3:$B$2594=BR$2),SCHEDULE!$F$3:$F$2594,"",0,1)</f>
        <v>W</v>
      </c>
      <c r="BS13" s="122" t="str" cm="1">
        <f t="array" ref="BS13">_xlfn.XLOOKUP(1,(SCHEDULE!$D$3:$D$2594=$C13)*(SCHEDULE!$B$3:$B$2594=BS$2),SCHEDULE!$F$3:$F$2594,"",0,1)</f>
        <v>W</v>
      </c>
      <c r="BT13" s="122" t="str" cm="1">
        <f t="array" ref="BT13">_xlfn.XLOOKUP(1,(SCHEDULE!$D$3:$D$2594=$C13)*(SCHEDULE!$B$3:$B$2594=BT$2),SCHEDULE!$F$3:$F$2594,"",0,1)</f>
        <v>L</v>
      </c>
      <c r="BU13" s="122" t="str" cm="1">
        <f t="array" ref="BU13">_xlfn.XLOOKUP(1,(SCHEDULE!$D$3:$D$2594=$C13)*(SCHEDULE!$B$3:$B$2594=BU$2),SCHEDULE!$F$3:$F$2594,"",0,1)</f>
        <v/>
      </c>
      <c r="BV13" s="122" t="str" cm="1">
        <f t="array" ref="BV13">_xlfn.XLOOKUP(1,(SCHEDULE!$D$3:$D$2594=$C13)*(SCHEDULE!$B$3:$B$2594=BV$2),SCHEDULE!$F$3:$F$2594,"",0,1)</f>
        <v/>
      </c>
      <c r="BW13" s="122" t="str" cm="1">
        <f t="array" ref="BW13">_xlfn.XLOOKUP(1,(SCHEDULE!$D$3:$D$2594=$C13)*(SCHEDULE!$B$3:$B$2594=BW$2),SCHEDULE!$F$3:$F$2594,"",0,1)</f>
        <v/>
      </c>
      <c r="BX13" s="122" t="str" cm="1">
        <f t="array" ref="BX13">_xlfn.XLOOKUP(1,(SCHEDULE!$D$3:$D$2594=$C13)*(SCHEDULE!$B$3:$B$2594=BX$2),SCHEDULE!$F$3:$F$2594,"",0,1)</f>
        <v/>
      </c>
      <c r="BY13" s="122" t="str" cm="1">
        <f t="array" ref="BY13">_xlfn.XLOOKUP(1,(SCHEDULE!$D$3:$D$2594=$C13)*(SCHEDULE!$B$3:$B$2594=BY$2),SCHEDULE!$F$3:$F$2594,"",0,1)</f>
        <v/>
      </c>
      <c r="BZ13" s="122" t="str" cm="1">
        <f t="array" ref="BZ13">_xlfn.XLOOKUP(1,(SCHEDULE!$D$3:$D$2594=$C13)*(SCHEDULE!$B$3:$B$2594=BZ$2),SCHEDULE!$F$3:$F$2594,"",0,1)</f>
        <v/>
      </c>
      <c r="CA13" s="122" t="str" cm="1">
        <f t="array" ref="CA13">_xlfn.XLOOKUP(1,(SCHEDULE!$D$3:$D$2594=$C13)*(SCHEDULE!$B$3:$B$2594=CA$2),SCHEDULE!$F$3:$F$2594,"",0,1)</f>
        <v>W</v>
      </c>
      <c r="CB13" s="122" t="str" cm="1">
        <f t="array" ref="CB13">_xlfn.XLOOKUP(1,(SCHEDULE!$D$3:$D$2594=$C13)*(SCHEDULE!$B$3:$B$2594=CB$2),SCHEDULE!$F$3:$F$2594,"",0,1)</f>
        <v>L</v>
      </c>
      <c r="CC13" s="122" t="str" cm="1">
        <f t="array" ref="CC13">_xlfn.XLOOKUP(1,(SCHEDULE!$D$3:$D$2594=$C13)*(SCHEDULE!$B$3:$B$2594=CC$2),SCHEDULE!$F$3:$F$2594,"",0,1)</f>
        <v>L</v>
      </c>
      <c r="CD13" s="122" t="str" cm="1">
        <f t="array" ref="CD13">_xlfn.XLOOKUP(1,(SCHEDULE!$D$3:$D$2594=$C13)*(SCHEDULE!$B$3:$B$2594=CD$2),SCHEDULE!$F$3:$F$2594,"",0,1)</f>
        <v>W</v>
      </c>
      <c r="CE13" s="122" t="str" cm="1">
        <f t="array" ref="CE13">_xlfn.XLOOKUP(1,(SCHEDULE!$D$3:$D$2594=$C13)*(SCHEDULE!$B$3:$B$2594=CE$2),SCHEDULE!$F$3:$F$2594,"",0,1)</f>
        <v>W</v>
      </c>
      <c r="CF13" s="122" t="str" cm="1">
        <f t="array" ref="CF13">_xlfn.XLOOKUP(1,(SCHEDULE!$D$3:$D$2594=$C13)*(SCHEDULE!$B$3:$B$2594=CF$2),SCHEDULE!$F$3:$F$2594,"",0,1)</f>
        <v>L</v>
      </c>
      <c r="CG13" s="122" t="str" cm="1">
        <f t="array" ref="CG13">_xlfn.XLOOKUP(1,(SCHEDULE!$D$3:$D$2594=$C13)*(SCHEDULE!$B$3:$B$2594=CG$2),SCHEDULE!$F$3:$F$2594,"",0,1)</f>
        <v>W</v>
      </c>
      <c r="CH13" s="122" t="str" cm="1">
        <f t="array" ref="CH13">_xlfn.XLOOKUP(1,(SCHEDULE!$D$3:$D$2594=$C13)*(SCHEDULE!$B$3:$B$2594=CH$2),SCHEDULE!$F$3:$F$2594,"",0,1)</f>
        <v>L</v>
      </c>
      <c r="CI13" s="122" t="str" cm="1">
        <f t="array" ref="CI13">_xlfn.XLOOKUP(1,(SCHEDULE!$D$3:$D$2594=$C13)*(SCHEDULE!$B$3:$B$2594=CI$2),SCHEDULE!$F$3:$F$2594,"",0,1)</f>
        <v>L</v>
      </c>
      <c r="CJ13" s="122" t="str" cm="1">
        <f t="array" ref="CJ13">_xlfn.XLOOKUP(1,(SCHEDULE!$D$3:$D$2594=$C13)*(SCHEDULE!$B$3:$B$2594=CJ$2),SCHEDULE!$F$3:$F$2594,"",0,1)</f>
        <v>L</v>
      </c>
      <c r="CK13" s="122" t="str" cm="1">
        <f t="array" ref="CK13">_xlfn.XLOOKUP(1,(SCHEDULE!$D$3:$D$2594=$C13)*(SCHEDULE!$B$3:$B$2594=CK$2),SCHEDULE!$F$3:$F$2594,"",0,1)</f>
        <v>W</v>
      </c>
      <c r="CL13" s="122" t="str" cm="1">
        <f t="array" ref="CL13">_xlfn.XLOOKUP(1,(SCHEDULE!$D$3:$D$2594=$C13)*(SCHEDULE!$B$3:$B$2594=CL$2),SCHEDULE!$F$3:$F$2594,"",0,1)</f>
        <v>W</v>
      </c>
      <c r="CM13" s="122" t="str" cm="1">
        <f t="array" ref="CM13">_xlfn.XLOOKUP(1,(SCHEDULE!$D$3:$D$2594=$C13)*(SCHEDULE!$B$3:$B$2594=CM$2),SCHEDULE!$F$3:$F$2594,"",0,1)</f>
        <v>W</v>
      </c>
      <c r="CN13" s="122" t="str" cm="1">
        <f t="array" ref="CN13">_xlfn.XLOOKUP(1,(SCHEDULE!$D$3:$D$2594=$C13)*(SCHEDULE!$B$3:$B$2594=CN$2),SCHEDULE!$F$3:$F$2594,"",0,1)</f>
        <v/>
      </c>
      <c r="CO13" s="122" t="str" cm="1">
        <f t="array" ref="CO13">_xlfn.XLOOKUP(1,(SCHEDULE!$D$3:$D$2594=$C13)*(SCHEDULE!$B$3:$B$2594=CO$2),SCHEDULE!$F$3:$F$2594,"",0,1)</f>
        <v/>
      </c>
      <c r="CP13" s="122" t="str" cm="1">
        <f t="array" ref="CP13">_xlfn.XLOOKUP(1,(SCHEDULE!$D$3:$D$2594=$C13)*(SCHEDULE!$B$3:$B$2594=CP$2),SCHEDULE!$F$3:$F$2594,"",0,1)</f>
        <v/>
      </c>
      <c r="CQ13" s="122" t="str" cm="1">
        <f t="array" ref="CQ13">_xlfn.XLOOKUP(1,(SCHEDULE!$D$3:$D$2594=$C13)*(SCHEDULE!$B$3:$B$2594=CQ$2),SCHEDULE!$F$3:$F$2594,"",0,1)</f>
        <v/>
      </c>
      <c r="CR13" s="122" t="str" cm="1">
        <f t="array" ref="CR13">_xlfn.XLOOKUP(1,(SCHEDULE!$D$3:$D$2594=$C13)*(SCHEDULE!$B$3:$B$2594=CR$2),SCHEDULE!$F$3:$F$2594,"",0,1)</f>
        <v/>
      </c>
      <c r="CS13" s="122" t="str" cm="1">
        <f t="array" ref="CS13">_xlfn.XLOOKUP(1,(SCHEDULE!$D$3:$D$2594=$C13)*(SCHEDULE!$B$3:$B$2594=CS$2),SCHEDULE!$F$3:$F$2594,"",0,1)</f>
        <v/>
      </c>
      <c r="CT13" s="122" t="str" cm="1">
        <f t="array" ref="CT13">_xlfn.XLOOKUP(1,(SCHEDULE!$D$3:$D$2594=$C13)*(SCHEDULE!$B$3:$B$2594=CT$2),SCHEDULE!$F$3:$F$2594,"",0,1)</f>
        <v/>
      </c>
      <c r="CU13" s="122" t="str" cm="1">
        <f t="array" ref="CU13">_xlfn.XLOOKUP(1,(SCHEDULE!$D$3:$D$2594=$C13)*(SCHEDULE!$B$3:$B$2594=CU$2),SCHEDULE!$F$3:$F$2594,"",0,1)</f>
        <v/>
      </c>
      <c r="CV13" s="122" t="str" cm="1">
        <f t="array" ref="CV13">_xlfn.XLOOKUP(1,(SCHEDULE!$D$3:$D$2594=$C13)*(SCHEDULE!$B$3:$B$2594=CV$2),SCHEDULE!$F$3:$F$2594,"",0,1)</f>
        <v/>
      </c>
      <c r="CW13" s="122" t="str" cm="1">
        <f t="array" ref="CW13">_xlfn.XLOOKUP(1,(SCHEDULE!$D$3:$D$2594=$C13)*(SCHEDULE!$B$3:$B$2594=CW$2),SCHEDULE!$F$3:$F$2594,"",0,1)</f>
        <v/>
      </c>
      <c r="CX13" s="122" t="str" cm="1">
        <f t="array" ref="CX13">_xlfn.XLOOKUP(1,(SCHEDULE!$D$3:$D$2594=$C13)*(SCHEDULE!$B$3:$B$2594=CX$2),SCHEDULE!$F$3:$F$2594,"",0,1)</f>
        <v>W</v>
      </c>
      <c r="CY13" s="122" t="str" cm="1">
        <f t="array" ref="CY13">_xlfn.XLOOKUP(1,(SCHEDULE!$D$3:$D$2594=$C13)*(SCHEDULE!$B$3:$B$2594=CY$2),SCHEDULE!$F$3:$F$2594,"",0,1)</f>
        <v>W</v>
      </c>
      <c r="CZ13" s="122" t="str" cm="1">
        <f t="array" ref="CZ13">_xlfn.XLOOKUP(1,(SCHEDULE!$D$3:$D$2594=$C13)*(SCHEDULE!$B$3:$B$2594=CZ$2),SCHEDULE!$F$3:$F$2594,"",0,1)</f>
        <v>L</v>
      </c>
      <c r="DA13" s="122" t="str" cm="1">
        <f t="array" ref="DA13">_xlfn.XLOOKUP(1,(SCHEDULE!$D$3:$D$2594=$C13)*(SCHEDULE!$B$3:$B$2594=DA$2),SCHEDULE!$F$3:$F$2594,"",0,1)</f>
        <v/>
      </c>
      <c r="DB13" s="122" t="str" cm="1">
        <f t="array" ref="DB13">_xlfn.XLOOKUP(1,(SCHEDULE!$D$3:$D$2594=$C13)*(SCHEDULE!$B$3:$B$2594=DB$2),SCHEDULE!$F$3:$F$2594,"",0,1)</f>
        <v/>
      </c>
      <c r="DC13" s="122" t="str" cm="1">
        <f t="array" ref="DC13">_xlfn.XLOOKUP(1,(SCHEDULE!$D$3:$D$2594=$C13)*(SCHEDULE!$B$3:$B$2594=DC$2),SCHEDULE!$F$3:$F$2594,"",0,1)</f>
        <v/>
      </c>
      <c r="DD13" s="122" t="str" cm="1">
        <f t="array" ref="DD13">_xlfn.XLOOKUP(1,(SCHEDULE!$D$3:$D$2594=$C13)*(SCHEDULE!$B$3:$B$2594=DD$2),SCHEDULE!$F$3:$F$2594,"",0,1)</f>
        <v>L</v>
      </c>
      <c r="DE13" s="122" t="str" cm="1">
        <f t="array" ref="DE13">_xlfn.XLOOKUP(1,(SCHEDULE!$D$3:$D$2594=$C13)*(SCHEDULE!$B$3:$B$2594=DE$2),SCHEDULE!$F$3:$F$2594,"",0,1)</f>
        <v>L</v>
      </c>
      <c r="DF13" s="122" t="str" cm="1">
        <f t="array" ref="DF13">_xlfn.XLOOKUP(1,(SCHEDULE!$D$3:$D$2594=$C13)*(SCHEDULE!$B$3:$B$2594=DF$2),SCHEDULE!$F$3:$F$2594,"",0,1)</f>
        <v>L</v>
      </c>
      <c r="DG13" s="122" t="str" cm="1">
        <f t="array" ref="DG13">_xlfn.XLOOKUP(1,(SCHEDULE!$D$3:$D$2594=$C13)*(SCHEDULE!$B$3:$B$2594=DG$2),SCHEDULE!$F$3:$F$2594,"",0,1)</f>
        <v>L</v>
      </c>
      <c r="DH13" s="122" t="str" cm="1">
        <f t="array" ref="DH13">_xlfn.XLOOKUP(1,(SCHEDULE!$D$3:$D$2594=$C13)*(SCHEDULE!$B$3:$B$2594=DH$2),SCHEDULE!$F$3:$F$2594,"",0,1)</f>
        <v>L</v>
      </c>
      <c r="DI13" s="122" t="str" cm="1">
        <f t="array" ref="DI13">_xlfn.XLOOKUP(1,(SCHEDULE!$D$3:$D$2594=$C13)*(SCHEDULE!$B$3:$B$2594=DI$2),SCHEDULE!$F$3:$F$2594,"",0,1)</f>
        <v>L</v>
      </c>
      <c r="DJ13" s="122" t="str" cm="1">
        <f t="array" ref="DJ13">_xlfn.XLOOKUP(1,(SCHEDULE!$D$3:$D$2594=$C13)*(SCHEDULE!$B$3:$B$2594=DJ$2),SCHEDULE!$F$3:$F$2594,"",0,1)</f>
        <v/>
      </c>
      <c r="DK13" s="122" t="str" cm="1">
        <f t="array" ref="DK13">_xlfn.XLOOKUP(1,(SCHEDULE!$D$3:$D$2594=$C13)*(SCHEDULE!$B$3:$B$2594=DK$2),SCHEDULE!$F$3:$F$2594,"",0,1)</f>
        <v/>
      </c>
      <c r="DL13" s="122" t="str" cm="1">
        <f t="array" ref="DL13">_xlfn.XLOOKUP(1,(SCHEDULE!$D$3:$D$2594=$C13)*(SCHEDULE!$B$3:$B$2594=DL$2),SCHEDULE!$F$3:$F$2594,"",0,1)</f>
        <v/>
      </c>
      <c r="DM13" s="122" t="str" cm="1">
        <f t="array" ref="DM13">_xlfn.XLOOKUP(1,(SCHEDULE!$D$3:$D$2594=$C13)*(SCHEDULE!$B$3:$B$2594=DM$2),SCHEDULE!$F$3:$F$2594,"",0,1)</f>
        <v>W</v>
      </c>
      <c r="DN13" s="122" t="str" cm="1">
        <f t="array" ref="DN13">_xlfn.XLOOKUP(1,(SCHEDULE!$D$3:$D$2594=$C13)*(SCHEDULE!$B$3:$B$2594=DN$2),SCHEDULE!$F$3:$F$2594,"",0,1)</f>
        <v>L</v>
      </c>
      <c r="DO13" s="122" t="str" cm="1">
        <f t="array" ref="DO13">_xlfn.XLOOKUP(1,(SCHEDULE!$D$3:$D$2594=$C13)*(SCHEDULE!$B$3:$B$2594=DO$2),SCHEDULE!$F$3:$F$2594,"",0,1)</f>
        <v>L</v>
      </c>
      <c r="DP13" s="122" t="str" cm="1">
        <f t="array" ref="DP13">_xlfn.XLOOKUP(1,(SCHEDULE!$D$3:$D$2594=$C13)*(SCHEDULE!$B$3:$B$2594=DP$2),SCHEDULE!$F$3:$F$2594,"",0,1)</f>
        <v>W</v>
      </c>
      <c r="DQ13" s="122" t="str" cm="1">
        <f t="array" ref="DQ13">_xlfn.XLOOKUP(1,(SCHEDULE!$D$3:$D$2594=$C13)*(SCHEDULE!$B$3:$B$2594=DQ$2),SCHEDULE!$F$3:$F$2594,"",0,1)</f>
        <v>W</v>
      </c>
      <c r="DR13" s="122" t="str" cm="1">
        <f t="array" ref="DR13">_xlfn.XLOOKUP(1,(SCHEDULE!$D$3:$D$2594=$C13)*(SCHEDULE!$B$3:$B$2594=DR$2),SCHEDULE!$F$3:$F$2594,"",0,1)</f>
        <v>L</v>
      </c>
      <c r="DS13" s="122" t="str" cm="1">
        <f t="array" ref="DS13">_xlfn.XLOOKUP(1,(SCHEDULE!$D$3:$D$2594=$C13)*(SCHEDULE!$B$3:$B$2594=DS$2),SCHEDULE!$F$3:$F$2594,"",0,1)</f>
        <v>W</v>
      </c>
      <c r="DT13" s="122" t="str" cm="1">
        <f t="array" ref="DT13">_xlfn.XLOOKUP(1,(SCHEDULE!$D$3:$D$2594=$C13)*(SCHEDULE!$B$3:$B$2594=DT$2),SCHEDULE!$F$3:$F$2594,"",0,1)</f>
        <v>L</v>
      </c>
      <c r="DU13" s="122" t="str" cm="1">
        <f t="array" ref="DU13">_xlfn.XLOOKUP(1,(SCHEDULE!$D$3:$D$2594=$C13)*(SCHEDULE!$B$3:$B$2594=DU$2),SCHEDULE!$F$3:$F$2594,"",0,1)</f>
        <v>W</v>
      </c>
      <c r="DV13" s="122" t="str" cm="1">
        <f t="array" ref="DV13">_xlfn.XLOOKUP(1,(SCHEDULE!$D$3:$D$2594=$C13)*(SCHEDULE!$B$3:$B$2594=DV$2),SCHEDULE!$F$3:$F$2594,"",0,1)</f>
        <v>W</v>
      </c>
      <c r="DW13" s="122" t="str" cm="1">
        <f t="array" ref="DW13">_xlfn.XLOOKUP(1,(SCHEDULE!$D$3:$D$2594=$C13)*(SCHEDULE!$B$3:$B$2594=DW$2),SCHEDULE!$F$3:$F$2594,"",0,1)</f>
        <v>L</v>
      </c>
      <c r="DX13" s="122" t="str" cm="1">
        <f t="array" ref="DX13">_xlfn.XLOOKUP(1,(SCHEDULE!$D$3:$D$2594=$C13)*(SCHEDULE!$B$3:$B$2594=DX$2),SCHEDULE!$F$3:$F$2594,"",0,1)</f>
        <v>W</v>
      </c>
      <c r="DY13" s="122" t="str" cm="1">
        <f t="array" ref="DY13">_xlfn.XLOOKUP(1,(SCHEDULE!$D$3:$D$2594=$C13)*(SCHEDULE!$B$3:$B$2594=DY$2),SCHEDULE!$F$3:$F$2594,"",0,1)</f>
        <v>L</v>
      </c>
      <c r="DZ13" s="122" t="str" cm="1">
        <f t="array" ref="DZ13">_xlfn.XLOOKUP(1,(SCHEDULE!$D$3:$D$2594=$C13)*(SCHEDULE!$B$3:$B$2594=DZ$2),SCHEDULE!$F$3:$F$2594,"",0,1)</f>
        <v>L</v>
      </c>
      <c r="EA13" s="122" t="str" cm="1">
        <f t="array" ref="EA13">_xlfn.XLOOKUP(1,(SCHEDULE!$D$3:$D$2594=$C13)*(SCHEDULE!$B$3:$B$2594=EA$2),SCHEDULE!$F$3:$F$2594,"",0,1)</f>
        <v/>
      </c>
      <c r="EB13" s="122" t="str" cm="1">
        <f t="array" ref="EB13">_xlfn.XLOOKUP(1,(SCHEDULE!$D$3:$D$2594=$C13)*(SCHEDULE!$B$3:$B$2594=EB$2),SCHEDULE!$F$3:$F$2594,"",0,1)</f>
        <v/>
      </c>
      <c r="EC13" s="122" t="str" cm="1">
        <f t="array" ref="EC13">_xlfn.XLOOKUP(1,(SCHEDULE!$D$3:$D$2594=$C13)*(SCHEDULE!$B$3:$B$2594=EC$2),SCHEDULE!$F$3:$F$2594,"",0,1)</f>
        <v/>
      </c>
      <c r="ED13" s="122" t="str" cm="1">
        <f t="array" ref="ED13">_xlfn.XLOOKUP(1,(SCHEDULE!$D$3:$D$2594=$C13)*(SCHEDULE!$B$3:$B$2594=ED$2),SCHEDULE!$F$3:$F$2594,"",0,1)</f>
        <v>L</v>
      </c>
      <c r="EE13" s="122" t="str" cm="1">
        <f t="array" ref="EE13">_xlfn.XLOOKUP(1,(SCHEDULE!$D$3:$D$2594=$C13)*(SCHEDULE!$B$3:$B$2594=EE$2),SCHEDULE!$F$3:$F$2594,"",0,1)</f>
        <v>W</v>
      </c>
      <c r="EF13" s="122" t="str" cm="1">
        <f t="array" ref="EF13">_xlfn.XLOOKUP(1,(SCHEDULE!$D$3:$D$2594=$C13)*(SCHEDULE!$B$3:$B$2594=EF$2),SCHEDULE!$F$3:$F$2594,"",0,1)</f>
        <v>W</v>
      </c>
      <c r="EG13" s="122" t="str" cm="1">
        <f t="array" ref="EG13">_xlfn.XLOOKUP(1,(SCHEDULE!$D$3:$D$2594=$C13)*(SCHEDULE!$B$3:$B$2594=EG$2),SCHEDULE!$F$3:$F$2594,"",0,1)</f>
        <v>W</v>
      </c>
      <c r="EH13" s="122" t="str" cm="1">
        <f t="array" ref="EH13">_xlfn.XLOOKUP(1,(SCHEDULE!$D$3:$D$2594=$C13)*(SCHEDULE!$B$3:$B$2594=EH$2),SCHEDULE!$F$3:$F$2594,"",0,1)</f>
        <v>L</v>
      </c>
      <c r="EI13" s="122" t="str" cm="1">
        <f t="array" ref="EI13">_xlfn.XLOOKUP(1,(SCHEDULE!$D$3:$D$2594=$C13)*(SCHEDULE!$B$3:$B$2594=EI$2),SCHEDULE!$F$3:$F$2594,"",0,1)</f>
        <v>L</v>
      </c>
      <c r="EJ13" s="122" t="str" cm="1">
        <f t="array" ref="EJ13">_xlfn.XLOOKUP(1,(SCHEDULE!$D$3:$D$2594=$C13)*(SCHEDULE!$B$3:$B$2594=EJ$2),SCHEDULE!$F$3:$F$2594,"",0,1)</f>
        <v>W</v>
      </c>
      <c r="EK13" s="122" t="str" cm="1">
        <f t="array" ref="EK13">_xlfn.XLOOKUP(1,(SCHEDULE!$D$3:$D$2594=$C13)*(SCHEDULE!$B$3:$B$2594=EK$2),SCHEDULE!$F$3:$F$2594,"",0,1)</f>
        <v/>
      </c>
      <c r="EL13" s="122" t="str" cm="1">
        <f t="array" ref="EL13">_xlfn.XLOOKUP(1,(SCHEDULE!$D$3:$D$2594=$C13)*(SCHEDULE!$B$3:$B$2594=EL$2),SCHEDULE!$F$3:$F$2594,"",0,1)</f>
        <v/>
      </c>
      <c r="EM13" s="122" t="str" cm="1">
        <f t="array" ref="EM13">_xlfn.XLOOKUP(1,(SCHEDULE!$D$3:$D$2594=$C13)*(SCHEDULE!$B$3:$B$2594=EM$2),SCHEDULE!$F$3:$F$2594,"",0,1)</f>
        <v/>
      </c>
      <c r="EN13" s="122" t="str" cm="1">
        <f t="array" ref="EN13">_xlfn.XLOOKUP(1,(SCHEDULE!$D$3:$D$2594=$C13)*(SCHEDULE!$B$3:$B$2594=EN$2),SCHEDULE!$F$3:$F$2594,"",0,1)</f>
        <v/>
      </c>
      <c r="EO13" s="122" t="str" cm="1">
        <f t="array" ref="EO13">_xlfn.XLOOKUP(1,(SCHEDULE!$D$3:$D$2594=$C13)*(SCHEDULE!$B$3:$B$2594=EO$2),SCHEDULE!$F$3:$F$2594,"",0,1)</f>
        <v/>
      </c>
      <c r="EP13" s="122" t="str" cm="1">
        <f t="array" ref="EP13">_xlfn.XLOOKUP(1,(SCHEDULE!$D$3:$D$2594=$C13)*(SCHEDULE!$B$3:$B$2594=EP$2),SCHEDULE!$F$3:$F$2594,"",0,1)</f>
        <v/>
      </c>
      <c r="EQ13" s="122" t="str" cm="1">
        <f t="array" ref="EQ13">_xlfn.XLOOKUP(1,(SCHEDULE!$D$3:$D$2594=$C13)*(SCHEDULE!$B$3:$B$2594=EQ$2),SCHEDULE!$F$3:$F$2594,"",0,1)</f>
        <v/>
      </c>
      <c r="ER13" s="122" t="str" cm="1">
        <f t="array" ref="ER13">_xlfn.XLOOKUP(1,(SCHEDULE!$D$3:$D$2594=$C13)*(SCHEDULE!$B$3:$B$2594=ER$2),SCHEDULE!$F$3:$F$2594,"",0,1)</f>
        <v/>
      </c>
      <c r="ES13" s="122" t="str" cm="1">
        <f t="array" ref="ES13">_xlfn.XLOOKUP(1,(SCHEDULE!$D$3:$D$2594=$C13)*(SCHEDULE!$B$3:$B$2594=ES$2),SCHEDULE!$F$3:$F$2594,"",0,1)</f>
        <v/>
      </c>
      <c r="ET13" s="122" t="str" cm="1">
        <f t="array" ref="ET13">_xlfn.XLOOKUP(1,(SCHEDULE!$D$3:$D$2594=$C13)*(SCHEDULE!$B$3:$B$2594=ET$2),SCHEDULE!$F$3:$F$2594,"",0,1)</f>
        <v/>
      </c>
      <c r="EU13" s="122" t="str" cm="1">
        <f t="array" ref="EU13">_xlfn.XLOOKUP(1,(SCHEDULE!$D$3:$D$2594=$C13)*(SCHEDULE!$B$3:$B$2594=EU$2),SCHEDULE!$F$3:$F$2594,"",0,1)</f>
        <v/>
      </c>
      <c r="EV13" s="122" t="str" cm="1">
        <f t="array" ref="EV13">_xlfn.XLOOKUP(1,(SCHEDULE!$D$3:$D$2594=$C13)*(SCHEDULE!$B$3:$B$2594=EV$2),SCHEDULE!$F$3:$F$2594,"",0,1)</f>
        <v/>
      </c>
      <c r="EW13" s="122" t="str" cm="1">
        <f t="array" ref="EW13">_xlfn.XLOOKUP(1,(SCHEDULE!$D$3:$D$2594=$C13)*(SCHEDULE!$B$3:$B$2594=EW$2),SCHEDULE!$F$3:$F$2594,"",0,1)</f>
        <v/>
      </c>
      <c r="EX13" s="122" t="str" cm="1">
        <f t="array" ref="EX13">_xlfn.XLOOKUP(1,(SCHEDULE!$D$3:$D$2594=$C13)*(SCHEDULE!$B$3:$B$2594=EX$2),SCHEDULE!$F$3:$F$2594,"",0,1)</f>
        <v>W</v>
      </c>
      <c r="EY13" s="122" t="str" cm="1">
        <f t="array" ref="EY13">_xlfn.XLOOKUP(1,(SCHEDULE!$D$3:$D$2594=$C13)*(SCHEDULE!$B$3:$B$2594=EY$2),SCHEDULE!$F$3:$F$2594,"",0,1)</f>
        <v>W</v>
      </c>
      <c r="EZ13" s="122" t="str" cm="1">
        <f t="array" ref="EZ13">_xlfn.XLOOKUP(1,(SCHEDULE!$D$3:$D$2594=$C13)*(SCHEDULE!$B$3:$B$2594=EZ$2),SCHEDULE!$F$3:$F$2594,"",0,1)</f>
        <v>L</v>
      </c>
      <c r="FA13" s="122" t="str" cm="1">
        <f t="array" ref="FA13">_xlfn.XLOOKUP(1,(SCHEDULE!$D$3:$D$2594=$C13)*(SCHEDULE!$B$3:$B$2594=FA$2),SCHEDULE!$F$3:$F$2594,"",0,1)</f>
        <v/>
      </c>
      <c r="FB13" s="122" t="str" cm="1">
        <f t="array" ref="FB13">_xlfn.XLOOKUP(1,(SCHEDULE!$D$3:$D$2594=$C13)*(SCHEDULE!$B$3:$B$2594=FB$2),SCHEDULE!$F$3:$F$2594,"",0,1)</f>
        <v/>
      </c>
      <c r="FC13" s="122" t="str" cm="1">
        <f t="array" ref="FC13">_xlfn.XLOOKUP(1,(SCHEDULE!$D$3:$D$2594=$C13)*(SCHEDULE!$B$3:$B$2594=FC$2),SCHEDULE!$F$3:$F$2594,"",0,1)</f>
        <v/>
      </c>
      <c r="FD13" s="122" t="str" cm="1">
        <f t="array" ref="FD13">_xlfn.XLOOKUP(1,(SCHEDULE!$D$3:$D$2594=$C13)*(SCHEDULE!$B$3:$B$2594=FD$2),SCHEDULE!$F$3:$F$2594,"",0,1)</f>
        <v/>
      </c>
      <c r="FE13" s="122" t="str" cm="1">
        <f t="array" ref="FE13">_xlfn.XLOOKUP(1,(SCHEDULE!$D$3:$D$2594=$C13)*(SCHEDULE!$B$3:$B$2594=FE$2),SCHEDULE!$F$3:$F$2594,"",0,1)</f>
        <v/>
      </c>
      <c r="FF13" s="122" t="str" cm="1">
        <f t="array" ref="FF13">_xlfn.XLOOKUP(1,(SCHEDULE!$D$3:$D$2594=$C13)*(SCHEDULE!$B$3:$B$2594=FF$2),SCHEDULE!$F$3:$F$2594,"",0,1)</f>
        <v/>
      </c>
      <c r="FG13" s="122" t="str" cm="1">
        <f t="array" ref="FG13">_xlfn.XLOOKUP(1,(SCHEDULE!$D$3:$D$2594=$C13)*(SCHEDULE!$B$3:$B$2594=FG$2),SCHEDULE!$F$3:$F$2594,"",0,1)</f>
        <v/>
      </c>
      <c r="FH13" s="122" t="str" cm="1">
        <f t="array" ref="FH13">_xlfn.XLOOKUP(1,(SCHEDULE!$D$3:$D$2594=$C13)*(SCHEDULE!$B$3:$B$2594=FH$2),SCHEDULE!$F$3:$F$2594,"",0,1)</f>
        <v>L</v>
      </c>
      <c r="FI13" s="122" t="str" cm="1">
        <f t="array" ref="FI13">_xlfn.XLOOKUP(1,(SCHEDULE!$D$3:$D$2594=$C13)*(SCHEDULE!$B$3:$B$2594=FI$2),SCHEDULE!$F$3:$F$2594,"",0,1)</f>
        <v>L</v>
      </c>
      <c r="FJ13" s="122" t="str" cm="1">
        <f t="array" ref="FJ13">_xlfn.XLOOKUP(1,(SCHEDULE!$D$3:$D$2594=$C13)*(SCHEDULE!$B$3:$B$2594=FJ$2),SCHEDULE!$F$3:$F$2594,"",0,1)</f>
        <v>W</v>
      </c>
      <c r="FK13" s="137" t="s">
        <v>477</v>
      </c>
      <c r="FL13" s="122">
        <f>IFERROR(_xlfn.XMATCH(0,$E15:$FJ15,0,-1),0)</f>
        <v>161</v>
      </c>
      <c r="FM13" s="122">
        <f>IFERROR(_xlfn.XMATCH(1,$E15:$FJ15,0,-1),0)</f>
        <v>162</v>
      </c>
      <c r="FN13" s="140">
        <f>ABS(FM13-FL13)</f>
        <v>1</v>
      </c>
      <c r="FO13" s="122" t="str">
        <f>IF((FM13-FL13)&gt;0,"W"&amp;" "&amp;FN13,"L"&amp;" "&amp;FN13)</f>
        <v>W 1</v>
      </c>
      <c r="FP13" s="122" t="str">
        <f>COUNTIF($E15:$CG15,"1")&amp;" - "&amp;COUNTIF($E15:$CG15,"0")</f>
        <v>34 - 47</v>
      </c>
      <c r="FQ13" s="122" t="str">
        <f>COUNTIF($CH15:$FJ15,"1")&amp;" - "&amp;COUNTIF($CH15:$FJ15,"0")</f>
        <v>36 - 45</v>
      </c>
      <c r="FR13" s="122">
        <f>MAX($E16:$FJ16)</f>
        <v>4</v>
      </c>
    </row>
    <row r="14" spans="2:174" x14ac:dyDescent="0.2">
      <c r="B14" s="137"/>
      <c r="C14" s="139"/>
      <c r="D14" s="138"/>
      <c r="E14" s="122" t="str" cm="1">
        <f t="array" ref="E14">_xlfn.XLOOKUP(1,(SCHEDULE!$K$3:$K$2594=$C13)*(SCHEDULE!$M$3:$M$2594=E$2),SCHEDULE!$I$3:$I$2594,"",0,1)</f>
        <v>W</v>
      </c>
      <c r="F14" s="122" t="str" cm="1">
        <f t="array" ref="F14">_xlfn.XLOOKUP(1,(SCHEDULE!$K$3:$K$2594=$C13)*(SCHEDULE!$M$3:$M$2594=F$2),SCHEDULE!$I$3:$I$2594,"",0,1)</f>
        <v>W</v>
      </c>
      <c r="G14" s="122" t="str" cm="1">
        <f t="array" ref="G14">_xlfn.XLOOKUP(1,(SCHEDULE!$K$3:$K$2594=$C13)*(SCHEDULE!$M$3:$M$2594=G$2),SCHEDULE!$I$3:$I$2594,"",0,1)</f>
        <v/>
      </c>
      <c r="H14" s="122" t="str" cm="1">
        <f t="array" ref="H14">_xlfn.XLOOKUP(1,(SCHEDULE!$K$3:$K$2594=$C13)*(SCHEDULE!$M$3:$M$2594=H$2),SCHEDULE!$I$3:$I$2594,"",0,1)</f>
        <v/>
      </c>
      <c r="I14" s="122" t="str" cm="1">
        <f t="array" ref="I14">_xlfn.XLOOKUP(1,(SCHEDULE!$K$3:$K$2594=$C13)*(SCHEDULE!$M$3:$M$2594=I$2),SCHEDULE!$I$3:$I$2594,"",0,1)</f>
        <v/>
      </c>
      <c r="J14" s="122" t="str" cm="1">
        <f t="array" ref="J14">_xlfn.XLOOKUP(1,(SCHEDULE!$K$3:$K$2594=$C13)*(SCHEDULE!$M$3:$M$2594=J$2),SCHEDULE!$I$3:$I$2594,"",0,1)</f>
        <v/>
      </c>
      <c r="K14" s="122" t="str" cm="1">
        <f t="array" ref="K14">_xlfn.XLOOKUP(1,(SCHEDULE!$K$3:$K$2594=$C13)*(SCHEDULE!$M$3:$M$2594=K$2),SCHEDULE!$I$3:$I$2594,"",0,1)</f>
        <v/>
      </c>
      <c r="L14" s="122" t="str" cm="1">
        <f t="array" ref="L14">_xlfn.XLOOKUP(1,(SCHEDULE!$K$3:$K$2594=$C13)*(SCHEDULE!$M$3:$M$2594=L$2),SCHEDULE!$I$3:$I$2594,"",0,1)</f>
        <v/>
      </c>
      <c r="M14" s="122" t="str" cm="1">
        <f t="array" ref="M14">_xlfn.XLOOKUP(1,(SCHEDULE!$K$3:$K$2594=$C13)*(SCHEDULE!$M$3:$M$2594=M$2),SCHEDULE!$I$3:$I$2594,"",0,1)</f>
        <v>W</v>
      </c>
      <c r="N14" s="122" t="str" cm="1">
        <f t="array" ref="N14">_xlfn.XLOOKUP(1,(SCHEDULE!$K$3:$K$2594=$C13)*(SCHEDULE!$M$3:$M$2594=N$2),SCHEDULE!$I$3:$I$2594,"",0,1)</f>
        <v>L</v>
      </c>
      <c r="O14" s="122" t="str" cm="1">
        <f t="array" ref="O14">_xlfn.XLOOKUP(1,(SCHEDULE!$K$3:$K$2594=$C13)*(SCHEDULE!$M$3:$M$2594=O$2),SCHEDULE!$I$3:$I$2594,"",0,1)</f>
        <v>W</v>
      </c>
      <c r="P14" s="122" t="str" cm="1">
        <f t="array" ref="P14">_xlfn.XLOOKUP(1,(SCHEDULE!$K$3:$K$2594=$C13)*(SCHEDULE!$M$3:$M$2594=P$2),SCHEDULE!$I$3:$I$2594,"",0,1)</f>
        <v/>
      </c>
      <c r="Q14" s="122" t="str" cm="1">
        <f t="array" ref="Q14">_xlfn.XLOOKUP(1,(SCHEDULE!$K$3:$K$2594=$C13)*(SCHEDULE!$M$3:$M$2594=Q$2),SCHEDULE!$I$3:$I$2594,"",0,1)</f>
        <v/>
      </c>
      <c r="R14" s="122" t="str" cm="1">
        <f t="array" ref="R14">_xlfn.XLOOKUP(1,(SCHEDULE!$K$3:$K$2594=$C13)*(SCHEDULE!$M$3:$M$2594=R$2),SCHEDULE!$I$3:$I$2594,"",0,1)</f>
        <v/>
      </c>
      <c r="S14" s="122" t="str" cm="1">
        <f t="array" ref="S14">_xlfn.XLOOKUP(1,(SCHEDULE!$K$3:$K$2594=$C13)*(SCHEDULE!$M$3:$M$2594=S$2),SCHEDULE!$I$3:$I$2594,"",0,1)</f>
        <v/>
      </c>
      <c r="T14" s="122" t="str" cm="1">
        <f t="array" ref="T14">_xlfn.XLOOKUP(1,(SCHEDULE!$K$3:$K$2594=$C13)*(SCHEDULE!$M$3:$M$2594=T$2),SCHEDULE!$I$3:$I$2594,"",0,1)</f>
        <v/>
      </c>
      <c r="U14" s="122" t="str" cm="1">
        <f t="array" ref="U14">_xlfn.XLOOKUP(1,(SCHEDULE!$K$3:$K$2594=$C13)*(SCHEDULE!$M$3:$M$2594=U$2),SCHEDULE!$I$3:$I$2594,"",0,1)</f>
        <v/>
      </c>
      <c r="V14" s="122" t="str" cm="1">
        <f t="array" ref="V14">_xlfn.XLOOKUP(1,(SCHEDULE!$K$3:$K$2594=$C13)*(SCHEDULE!$M$3:$M$2594=V$2),SCHEDULE!$I$3:$I$2594,"",0,1)</f>
        <v>W</v>
      </c>
      <c r="W14" s="122" t="str" cm="1">
        <f t="array" ref="W14">_xlfn.XLOOKUP(1,(SCHEDULE!$K$3:$K$2594=$C13)*(SCHEDULE!$M$3:$M$2594=W$2),SCHEDULE!$I$3:$I$2594,"",0,1)</f>
        <v>W</v>
      </c>
      <c r="X14" s="122" t="str" cm="1">
        <f t="array" ref="X14">_xlfn.XLOOKUP(1,(SCHEDULE!$K$3:$K$2594=$C13)*(SCHEDULE!$M$3:$M$2594=X$2),SCHEDULE!$I$3:$I$2594,"",0,1)</f>
        <v>L</v>
      </c>
      <c r="Y14" s="122" t="str" cm="1">
        <f t="array" ref="Y14">_xlfn.XLOOKUP(1,(SCHEDULE!$K$3:$K$2594=$C13)*(SCHEDULE!$M$3:$M$2594=Y$2),SCHEDULE!$I$3:$I$2594,"",0,1)</f>
        <v>L</v>
      </c>
      <c r="Z14" s="122" t="str" cm="1">
        <f t="array" ref="Z14">_xlfn.XLOOKUP(1,(SCHEDULE!$K$3:$K$2594=$C13)*(SCHEDULE!$M$3:$M$2594=Z$2),SCHEDULE!$I$3:$I$2594,"",0,1)</f>
        <v>L</v>
      </c>
      <c r="AA14" s="122" t="str" cm="1">
        <f t="array" ref="AA14">_xlfn.XLOOKUP(1,(SCHEDULE!$K$3:$K$2594=$C13)*(SCHEDULE!$M$3:$M$2594=AA$2),SCHEDULE!$I$3:$I$2594,"",0,1)</f>
        <v>L</v>
      </c>
      <c r="AB14" s="122" t="str" cm="1">
        <f t="array" ref="AB14">_xlfn.XLOOKUP(1,(SCHEDULE!$K$3:$K$2594=$C13)*(SCHEDULE!$M$3:$M$2594=AB$2),SCHEDULE!$I$3:$I$2594,"",0,1)</f>
        <v>W</v>
      </c>
      <c r="AC14" s="122" t="str" cm="1">
        <f t="array" ref="AC14">_xlfn.XLOOKUP(1,(SCHEDULE!$K$3:$K$2594=$C13)*(SCHEDULE!$M$3:$M$2594=AC$2),SCHEDULE!$I$3:$I$2594,"",0,1)</f>
        <v>L</v>
      </c>
      <c r="AD14" s="122" t="str" cm="1">
        <f t="array" ref="AD14">_xlfn.XLOOKUP(1,(SCHEDULE!$K$3:$K$2594=$C13)*(SCHEDULE!$M$3:$M$2594=AD$2),SCHEDULE!$I$3:$I$2594,"",0,1)</f>
        <v>L</v>
      </c>
      <c r="AE14" s="122" t="str" cm="1">
        <f t="array" ref="AE14">_xlfn.XLOOKUP(1,(SCHEDULE!$K$3:$K$2594=$C13)*(SCHEDULE!$M$3:$M$2594=AE$2),SCHEDULE!$I$3:$I$2594,"",0,1)</f>
        <v/>
      </c>
      <c r="AF14" s="122" t="str" cm="1">
        <f t="array" ref="AF14">_xlfn.XLOOKUP(1,(SCHEDULE!$K$3:$K$2594=$C13)*(SCHEDULE!$M$3:$M$2594=AF$2),SCHEDULE!$I$3:$I$2594,"",0,1)</f>
        <v/>
      </c>
      <c r="AG14" s="122" t="str" cm="1">
        <f t="array" ref="AG14">_xlfn.XLOOKUP(1,(SCHEDULE!$K$3:$K$2594=$C13)*(SCHEDULE!$M$3:$M$2594=AG$2),SCHEDULE!$I$3:$I$2594,"",0,1)</f>
        <v/>
      </c>
      <c r="AH14" s="122" t="str" cm="1">
        <f t="array" ref="AH14">_xlfn.XLOOKUP(1,(SCHEDULE!$K$3:$K$2594=$C13)*(SCHEDULE!$M$3:$M$2594=AH$2),SCHEDULE!$I$3:$I$2594,"",0,1)</f>
        <v/>
      </c>
      <c r="AI14" s="122" t="str" cm="1">
        <f t="array" ref="AI14">_xlfn.XLOOKUP(1,(SCHEDULE!$K$3:$K$2594=$C13)*(SCHEDULE!$M$3:$M$2594=AI$2),SCHEDULE!$I$3:$I$2594,"",0,1)</f>
        <v>L</v>
      </c>
      <c r="AJ14" s="122" t="str" cm="1">
        <f t="array" ref="AJ14">_xlfn.XLOOKUP(1,(SCHEDULE!$K$3:$K$2594=$C13)*(SCHEDULE!$M$3:$M$2594=AJ$2),SCHEDULE!$I$3:$I$2594,"",0,1)</f>
        <v>W</v>
      </c>
      <c r="AK14" s="122" t="str" cm="1">
        <f t="array" ref="AK14">_xlfn.XLOOKUP(1,(SCHEDULE!$K$3:$K$2594=$C13)*(SCHEDULE!$M$3:$M$2594=AK$2),SCHEDULE!$I$3:$I$2594,"",0,1)</f>
        <v>L</v>
      </c>
      <c r="AL14" s="122" t="str" cm="1">
        <f t="array" ref="AL14">_xlfn.XLOOKUP(1,(SCHEDULE!$K$3:$K$2594=$C13)*(SCHEDULE!$M$3:$M$2594=AL$2),SCHEDULE!$I$3:$I$2594,"",0,1)</f>
        <v>L</v>
      </c>
      <c r="AM14" s="122" t="str" cm="1">
        <f t="array" ref="AM14">_xlfn.XLOOKUP(1,(SCHEDULE!$K$3:$K$2594=$C13)*(SCHEDULE!$M$3:$M$2594=AM$2),SCHEDULE!$I$3:$I$2594,"",0,1)</f>
        <v>W</v>
      </c>
      <c r="AN14" s="122" t="str" cm="1">
        <f t="array" ref="AN14">_xlfn.XLOOKUP(1,(SCHEDULE!$K$3:$K$2594=$C13)*(SCHEDULE!$M$3:$M$2594=AN$2),SCHEDULE!$I$3:$I$2594,"",0,1)</f>
        <v>L</v>
      </c>
      <c r="AO14" s="122" t="str" cm="1">
        <f t="array" ref="AO14">_xlfn.XLOOKUP(1,(SCHEDULE!$K$3:$K$2594=$C13)*(SCHEDULE!$M$3:$M$2594=AO$2),SCHEDULE!$I$3:$I$2594,"",0,1)</f>
        <v>L</v>
      </c>
      <c r="AP14" s="122" t="str" cm="1">
        <f t="array" ref="AP14">_xlfn.XLOOKUP(1,(SCHEDULE!$K$3:$K$2594=$C13)*(SCHEDULE!$M$3:$M$2594=AP$2),SCHEDULE!$I$3:$I$2594,"",0,1)</f>
        <v/>
      </c>
      <c r="AQ14" s="122" t="str" cm="1">
        <f t="array" ref="AQ14">_xlfn.XLOOKUP(1,(SCHEDULE!$K$3:$K$2594=$C13)*(SCHEDULE!$M$3:$M$2594=AQ$2),SCHEDULE!$I$3:$I$2594,"",0,1)</f>
        <v/>
      </c>
      <c r="AR14" s="122" t="str" cm="1">
        <f t="array" ref="AR14">_xlfn.XLOOKUP(1,(SCHEDULE!$K$3:$K$2594=$C13)*(SCHEDULE!$M$3:$M$2594=AR$2),SCHEDULE!$I$3:$I$2594,"",0,1)</f>
        <v/>
      </c>
      <c r="AS14" s="122" t="str" cm="1">
        <f t="array" ref="AS14">_xlfn.XLOOKUP(1,(SCHEDULE!$K$3:$K$2594=$C13)*(SCHEDULE!$M$3:$M$2594=AS$2),SCHEDULE!$I$3:$I$2594,"",0,1)</f>
        <v/>
      </c>
      <c r="AT14" s="122" t="str" cm="1">
        <f t="array" ref="AT14">_xlfn.XLOOKUP(1,(SCHEDULE!$K$3:$K$2594=$C13)*(SCHEDULE!$M$3:$M$2594=AT$2),SCHEDULE!$I$3:$I$2594,"",0,1)</f>
        <v/>
      </c>
      <c r="AU14" s="122" t="str" cm="1">
        <f t="array" ref="AU14">_xlfn.XLOOKUP(1,(SCHEDULE!$K$3:$K$2594=$C13)*(SCHEDULE!$M$3:$M$2594=AU$2),SCHEDULE!$I$3:$I$2594,"",0,1)</f>
        <v/>
      </c>
      <c r="AV14" s="122" t="str" cm="1">
        <f t="array" ref="AV14">_xlfn.XLOOKUP(1,(SCHEDULE!$K$3:$K$2594=$C13)*(SCHEDULE!$M$3:$M$2594=AV$2),SCHEDULE!$I$3:$I$2594,"",0,1)</f>
        <v>L</v>
      </c>
      <c r="AW14" s="122" t="str" cm="1">
        <f t="array" ref="AW14">_xlfn.XLOOKUP(1,(SCHEDULE!$K$3:$K$2594=$C13)*(SCHEDULE!$M$3:$M$2594=AW$2),SCHEDULE!$I$3:$I$2594,"",0,1)</f>
        <v>L</v>
      </c>
      <c r="AX14" s="122" t="str" cm="1">
        <f t="array" ref="AX14">_xlfn.XLOOKUP(1,(SCHEDULE!$K$3:$K$2594=$C13)*(SCHEDULE!$M$3:$M$2594=AX$2),SCHEDULE!$I$3:$I$2594,"",0,1)</f>
        <v>L</v>
      </c>
      <c r="AY14" s="122" t="str" cm="1">
        <f t="array" ref="AY14">_xlfn.XLOOKUP(1,(SCHEDULE!$K$3:$K$2594=$C13)*(SCHEDULE!$M$3:$M$2594=AY$2),SCHEDULE!$I$3:$I$2594,"",0,1)</f>
        <v>W</v>
      </c>
      <c r="AZ14" s="122" t="str" cm="1">
        <f t="array" ref="AZ14">_xlfn.XLOOKUP(1,(SCHEDULE!$K$3:$K$2594=$C13)*(SCHEDULE!$M$3:$M$2594=AZ$2),SCHEDULE!$I$3:$I$2594,"",0,1)</f>
        <v>L</v>
      </c>
      <c r="BA14" s="122" t="str" cm="1">
        <f t="array" ref="BA14">_xlfn.XLOOKUP(1,(SCHEDULE!$K$3:$K$2594=$C13)*(SCHEDULE!$M$3:$M$2594=BA$2),SCHEDULE!$I$3:$I$2594,"",0,1)</f>
        <v>L</v>
      </c>
      <c r="BB14" s="122" t="str" cm="1">
        <f t="array" ref="BB14">_xlfn.XLOOKUP(1,(SCHEDULE!$K$3:$K$2594=$C13)*(SCHEDULE!$M$3:$M$2594=BB$2),SCHEDULE!$I$3:$I$2594,"",0,1)</f>
        <v/>
      </c>
      <c r="BC14" s="122" t="str" cm="1">
        <f t="array" ref="BC14">_xlfn.XLOOKUP(1,(SCHEDULE!$K$3:$K$2594=$C13)*(SCHEDULE!$M$3:$M$2594=BC$2),SCHEDULE!$I$3:$I$2594,"",0,1)</f>
        <v/>
      </c>
      <c r="BD14" s="122" t="str" cm="1">
        <f t="array" ref="BD14">_xlfn.XLOOKUP(1,(SCHEDULE!$K$3:$K$2594=$C13)*(SCHEDULE!$M$3:$M$2594=BD$2),SCHEDULE!$I$3:$I$2594,"",0,1)</f>
        <v/>
      </c>
      <c r="BE14" s="122" t="str" cm="1">
        <f t="array" ref="BE14">_xlfn.XLOOKUP(1,(SCHEDULE!$K$3:$K$2594=$C13)*(SCHEDULE!$M$3:$M$2594=BE$2),SCHEDULE!$I$3:$I$2594,"",0,1)</f>
        <v/>
      </c>
      <c r="BF14" s="122" t="str" cm="1">
        <f t="array" ref="BF14">_xlfn.XLOOKUP(1,(SCHEDULE!$K$3:$K$2594=$C13)*(SCHEDULE!$M$3:$M$2594=BF$2),SCHEDULE!$I$3:$I$2594,"",0,1)</f>
        <v>L</v>
      </c>
      <c r="BG14" s="122" t="str" cm="1">
        <f t="array" ref="BG14">_xlfn.XLOOKUP(1,(SCHEDULE!$K$3:$K$2594=$C13)*(SCHEDULE!$M$3:$M$2594=BG$2),SCHEDULE!$I$3:$I$2594,"",0,1)</f>
        <v>W</v>
      </c>
      <c r="BH14" s="122" t="str" cm="1">
        <f t="array" ref="BH14">_xlfn.XLOOKUP(1,(SCHEDULE!$K$3:$K$2594=$C13)*(SCHEDULE!$M$3:$M$2594=BH$2),SCHEDULE!$I$3:$I$2594,"",0,1)</f>
        <v>L</v>
      </c>
      <c r="BI14" s="122" t="str" cm="1">
        <f t="array" ref="BI14">_xlfn.XLOOKUP(1,(SCHEDULE!$K$3:$K$2594=$C13)*(SCHEDULE!$M$3:$M$2594=BI$2),SCHEDULE!$I$3:$I$2594,"",0,1)</f>
        <v/>
      </c>
      <c r="BJ14" s="122" t="str" cm="1">
        <f t="array" ref="BJ14">_xlfn.XLOOKUP(1,(SCHEDULE!$K$3:$K$2594=$C13)*(SCHEDULE!$M$3:$M$2594=BJ$2),SCHEDULE!$I$3:$I$2594,"",0,1)</f>
        <v/>
      </c>
      <c r="BK14" s="122" t="str" cm="1">
        <f t="array" ref="BK14">_xlfn.XLOOKUP(1,(SCHEDULE!$K$3:$K$2594=$C13)*(SCHEDULE!$M$3:$M$2594=BK$2),SCHEDULE!$I$3:$I$2594,"",0,1)</f>
        <v/>
      </c>
      <c r="BL14" s="122" t="str" cm="1">
        <f t="array" ref="BL14">_xlfn.XLOOKUP(1,(SCHEDULE!$K$3:$K$2594=$C13)*(SCHEDULE!$M$3:$M$2594=BL$2),SCHEDULE!$I$3:$I$2594,"",0,1)</f>
        <v>W</v>
      </c>
      <c r="BM14" s="122" t="str" cm="1">
        <f t="array" ref="BM14">_xlfn.XLOOKUP(1,(SCHEDULE!$K$3:$K$2594=$C13)*(SCHEDULE!$M$3:$M$2594=BM$2),SCHEDULE!$I$3:$I$2594,"",0,1)</f>
        <v>W</v>
      </c>
      <c r="BN14" s="122" t="str" cm="1">
        <f t="array" ref="BN14">_xlfn.XLOOKUP(1,(SCHEDULE!$K$3:$K$2594=$C13)*(SCHEDULE!$M$3:$M$2594=BN$2),SCHEDULE!$I$3:$I$2594,"",0,1)</f>
        <v>L</v>
      </c>
      <c r="BO14" s="122" t="str" cm="1">
        <f t="array" ref="BO14">_xlfn.XLOOKUP(1,(SCHEDULE!$K$3:$K$2594=$C13)*(SCHEDULE!$M$3:$M$2594=BO$2),SCHEDULE!$I$3:$I$2594,"",0,1)</f>
        <v>W</v>
      </c>
      <c r="BP14" s="122" t="str" cm="1">
        <f t="array" ref="BP14">_xlfn.XLOOKUP(1,(SCHEDULE!$K$3:$K$2594=$C13)*(SCHEDULE!$M$3:$M$2594=BP$2),SCHEDULE!$I$3:$I$2594,"",0,1)</f>
        <v>L</v>
      </c>
      <c r="BQ14" s="122" t="str" cm="1">
        <f t="array" ref="BQ14">_xlfn.XLOOKUP(1,(SCHEDULE!$K$3:$K$2594=$C13)*(SCHEDULE!$M$3:$M$2594=BQ$2),SCHEDULE!$I$3:$I$2594,"",0,1)</f>
        <v>W</v>
      </c>
      <c r="BR14" s="122" t="str" cm="1">
        <f t="array" ref="BR14">_xlfn.XLOOKUP(1,(SCHEDULE!$K$3:$K$2594=$C13)*(SCHEDULE!$M$3:$M$2594=BR$2),SCHEDULE!$I$3:$I$2594,"",0,1)</f>
        <v/>
      </c>
      <c r="BS14" s="122" t="str" cm="1">
        <f t="array" ref="BS14">_xlfn.XLOOKUP(1,(SCHEDULE!$K$3:$K$2594=$C13)*(SCHEDULE!$M$3:$M$2594=BS$2),SCHEDULE!$I$3:$I$2594,"",0,1)</f>
        <v/>
      </c>
      <c r="BT14" s="122" t="str" cm="1">
        <f t="array" ref="BT14">_xlfn.XLOOKUP(1,(SCHEDULE!$K$3:$K$2594=$C13)*(SCHEDULE!$M$3:$M$2594=BT$2),SCHEDULE!$I$3:$I$2594,"",0,1)</f>
        <v/>
      </c>
      <c r="BU14" s="122" t="str" cm="1">
        <f t="array" ref="BU14">_xlfn.XLOOKUP(1,(SCHEDULE!$K$3:$K$2594=$C13)*(SCHEDULE!$M$3:$M$2594=BU$2),SCHEDULE!$I$3:$I$2594,"",0,1)</f>
        <v>L</v>
      </c>
      <c r="BV14" s="122" t="str" cm="1">
        <f t="array" ref="BV14">_xlfn.XLOOKUP(1,(SCHEDULE!$K$3:$K$2594=$C13)*(SCHEDULE!$M$3:$M$2594=BV$2),SCHEDULE!$I$3:$I$2594,"",0,1)</f>
        <v>L</v>
      </c>
      <c r="BW14" s="122" t="str" cm="1">
        <f t="array" ref="BW14">_xlfn.XLOOKUP(1,(SCHEDULE!$K$3:$K$2594=$C13)*(SCHEDULE!$M$3:$M$2594=BW$2),SCHEDULE!$I$3:$I$2594,"",0,1)</f>
        <v>W</v>
      </c>
      <c r="BX14" s="122" t="str" cm="1">
        <f t="array" ref="BX14">_xlfn.XLOOKUP(1,(SCHEDULE!$K$3:$K$2594=$C13)*(SCHEDULE!$M$3:$M$2594=BX$2),SCHEDULE!$I$3:$I$2594,"",0,1)</f>
        <v>W</v>
      </c>
      <c r="BY14" s="122" t="str" cm="1">
        <f t="array" ref="BY14">_xlfn.XLOOKUP(1,(SCHEDULE!$K$3:$K$2594=$C13)*(SCHEDULE!$M$3:$M$2594=BY$2),SCHEDULE!$I$3:$I$2594,"",0,1)</f>
        <v>W</v>
      </c>
      <c r="BZ14" s="122" t="str" cm="1">
        <f t="array" ref="BZ14">_xlfn.XLOOKUP(1,(SCHEDULE!$K$3:$K$2594=$C13)*(SCHEDULE!$M$3:$M$2594=BZ$2),SCHEDULE!$I$3:$I$2594,"",0,1)</f>
        <v>L</v>
      </c>
      <c r="CA14" s="122" t="str" cm="1">
        <f t="array" ref="CA14">_xlfn.XLOOKUP(1,(SCHEDULE!$K$3:$K$2594=$C13)*(SCHEDULE!$M$3:$M$2594=CA$2),SCHEDULE!$I$3:$I$2594,"",0,1)</f>
        <v/>
      </c>
      <c r="CB14" s="122" t="str" cm="1">
        <f t="array" ref="CB14">_xlfn.XLOOKUP(1,(SCHEDULE!$K$3:$K$2594=$C13)*(SCHEDULE!$M$3:$M$2594=CB$2),SCHEDULE!$I$3:$I$2594,"",0,1)</f>
        <v/>
      </c>
      <c r="CC14" s="122" t="str" cm="1">
        <f t="array" ref="CC14">_xlfn.XLOOKUP(1,(SCHEDULE!$K$3:$K$2594=$C13)*(SCHEDULE!$M$3:$M$2594=CC$2),SCHEDULE!$I$3:$I$2594,"",0,1)</f>
        <v/>
      </c>
      <c r="CD14" s="122" t="str" cm="1">
        <f t="array" ref="CD14">_xlfn.XLOOKUP(1,(SCHEDULE!$K$3:$K$2594=$C13)*(SCHEDULE!$M$3:$M$2594=CD$2),SCHEDULE!$I$3:$I$2594,"",0,1)</f>
        <v/>
      </c>
      <c r="CE14" s="122" t="str" cm="1">
        <f t="array" ref="CE14">_xlfn.XLOOKUP(1,(SCHEDULE!$K$3:$K$2594=$C13)*(SCHEDULE!$M$3:$M$2594=CE$2),SCHEDULE!$I$3:$I$2594,"",0,1)</f>
        <v/>
      </c>
      <c r="CF14" s="122" t="str" cm="1">
        <f t="array" ref="CF14">_xlfn.XLOOKUP(1,(SCHEDULE!$K$3:$K$2594=$C13)*(SCHEDULE!$M$3:$M$2594=CF$2),SCHEDULE!$I$3:$I$2594,"",0,1)</f>
        <v/>
      </c>
      <c r="CG14" s="122" t="str" cm="1">
        <f t="array" ref="CG14">_xlfn.XLOOKUP(1,(SCHEDULE!$K$3:$K$2594=$C13)*(SCHEDULE!$M$3:$M$2594=CG$2),SCHEDULE!$I$3:$I$2594,"",0,1)</f>
        <v/>
      </c>
      <c r="CH14" s="122" t="str" cm="1">
        <f t="array" ref="CH14">_xlfn.XLOOKUP(1,(SCHEDULE!$K$3:$K$2594=$C13)*(SCHEDULE!$M$3:$M$2594=CH$2),SCHEDULE!$I$3:$I$2594,"",0,1)</f>
        <v/>
      </c>
      <c r="CI14" s="122" t="str" cm="1">
        <f t="array" ref="CI14">_xlfn.XLOOKUP(1,(SCHEDULE!$K$3:$K$2594=$C13)*(SCHEDULE!$M$3:$M$2594=CI$2),SCHEDULE!$I$3:$I$2594,"",0,1)</f>
        <v/>
      </c>
      <c r="CJ14" s="122" t="str" cm="1">
        <f t="array" ref="CJ14">_xlfn.XLOOKUP(1,(SCHEDULE!$K$3:$K$2594=$C13)*(SCHEDULE!$M$3:$M$2594=CJ$2),SCHEDULE!$I$3:$I$2594,"",0,1)</f>
        <v/>
      </c>
      <c r="CK14" s="122" t="str" cm="1">
        <f t="array" ref="CK14">_xlfn.XLOOKUP(1,(SCHEDULE!$K$3:$K$2594=$C13)*(SCHEDULE!$M$3:$M$2594=CK$2),SCHEDULE!$I$3:$I$2594,"",0,1)</f>
        <v/>
      </c>
      <c r="CL14" s="122" t="str" cm="1">
        <f t="array" ref="CL14">_xlfn.XLOOKUP(1,(SCHEDULE!$K$3:$K$2594=$C13)*(SCHEDULE!$M$3:$M$2594=CL$2),SCHEDULE!$I$3:$I$2594,"",0,1)</f>
        <v/>
      </c>
      <c r="CM14" s="122" t="str" cm="1">
        <f t="array" ref="CM14">_xlfn.XLOOKUP(1,(SCHEDULE!$K$3:$K$2594=$C13)*(SCHEDULE!$M$3:$M$2594=CM$2),SCHEDULE!$I$3:$I$2594,"",0,1)</f>
        <v/>
      </c>
      <c r="CN14" s="122" t="str" cm="1">
        <f t="array" ref="CN14">_xlfn.XLOOKUP(1,(SCHEDULE!$K$3:$K$2594=$C13)*(SCHEDULE!$M$3:$M$2594=CN$2),SCHEDULE!$I$3:$I$2594,"",0,1)</f>
        <v>W</v>
      </c>
      <c r="CO14" s="122" t="str" cm="1">
        <f t="array" ref="CO14">_xlfn.XLOOKUP(1,(SCHEDULE!$K$3:$K$2594=$C13)*(SCHEDULE!$M$3:$M$2594=CO$2),SCHEDULE!$I$3:$I$2594,"",0,1)</f>
        <v>L</v>
      </c>
      <c r="CP14" s="122" t="str" cm="1">
        <f t="array" ref="CP14">_xlfn.XLOOKUP(1,(SCHEDULE!$K$3:$K$2594=$C13)*(SCHEDULE!$M$3:$M$2594=CP$2),SCHEDULE!$I$3:$I$2594,"",0,1)</f>
        <v>W</v>
      </c>
      <c r="CQ14" s="122" t="str" cm="1">
        <f t="array" ref="CQ14">_xlfn.XLOOKUP(1,(SCHEDULE!$K$3:$K$2594=$C13)*(SCHEDULE!$M$3:$M$2594=CQ$2),SCHEDULE!$I$3:$I$2594,"",0,1)</f>
        <v>L</v>
      </c>
      <c r="CR14" s="122" t="str" cm="1">
        <f t="array" ref="CR14">_xlfn.XLOOKUP(1,(SCHEDULE!$K$3:$K$2594=$C13)*(SCHEDULE!$M$3:$M$2594=CR$2),SCHEDULE!$I$3:$I$2594,"",0,1)</f>
        <v>W</v>
      </c>
      <c r="CS14" s="122" t="str" cm="1">
        <f t="array" ref="CS14">_xlfn.XLOOKUP(1,(SCHEDULE!$K$3:$K$2594=$C13)*(SCHEDULE!$M$3:$M$2594=CS$2),SCHEDULE!$I$3:$I$2594,"",0,1)</f>
        <v>W</v>
      </c>
      <c r="CT14" s="122" t="str" cm="1">
        <f t="array" ref="CT14">_xlfn.XLOOKUP(1,(SCHEDULE!$K$3:$K$2594=$C13)*(SCHEDULE!$M$3:$M$2594=CT$2),SCHEDULE!$I$3:$I$2594,"",0,1)</f>
        <v>W</v>
      </c>
      <c r="CU14" s="122" t="str" cm="1">
        <f t="array" ref="CU14">_xlfn.XLOOKUP(1,(SCHEDULE!$K$3:$K$2594=$C13)*(SCHEDULE!$M$3:$M$2594=CU$2),SCHEDULE!$I$3:$I$2594,"",0,1)</f>
        <v>W</v>
      </c>
      <c r="CV14" s="122" t="str" cm="1">
        <f t="array" ref="CV14">_xlfn.XLOOKUP(1,(SCHEDULE!$K$3:$K$2594=$C13)*(SCHEDULE!$M$3:$M$2594=CV$2),SCHEDULE!$I$3:$I$2594,"",0,1)</f>
        <v>L</v>
      </c>
      <c r="CW14" s="122" t="str" cm="1">
        <f t="array" ref="CW14">_xlfn.XLOOKUP(1,(SCHEDULE!$K$3:$K$2594=$C13)*(SCHEDULE!$M$3:$M$2594=CW$2),SCHEDULE!$I$3:$I$2594,"",0,1)</f>
        <v>W</v>
      </c>
      <c r="CX14" s="122" t="str" cm="1">
        <f t="array" ref="CX14">_xlfn.XLOOKUP(1,(SCHEDULE!$K$3:$K$2594=$C13)*(SCHEDULE!$M$3:$M$2594=CX$2),SCHEDULE!$I$3:$I$2594,"",0,1)</f>
        <v/>
      </c>
      <c r="CY14" s="122" t="str" cm="1">
        <f t="array" ref="CY14">_xlfn.XLOOKUP(1,(SCHEDULE!$K$3:$K$2594=$C13)*(SCHEDULE!$M$3:$M$2594=CY$2),SCHEDULE!$I$3:$I$2594,"",0,1)</f>
        <v/>
      </c>
      <c r="CZ14" s="122" t="str" cm="1">
        <f t="array" ref="CZ14">_xlfn.XLOOKUP(1,(SCHEDULE!$K$3:$K$2594=$C13)*(SCHEDULE!$M$3:$M$2594=CZ$2),SCHEDULE!$I$3:$I$2594,"",0,1)</f>
        <v/>
      </c>
      <c r="DA14" s="122" t="str" cm="1">
        <f t="array" ref="DA14">_xlfn.XLOOKUP(1,(SCHEDULE!$K$3:$K$2594=$C13)*(SCHEDULE!$M$3:$M$2594=DA$2),SCHEDULE!$I$3:$I$2594,"",0,1)</f>
        <v>L</v>
      </c>
      <c r="DB14" s="122" t="str" cm="1">
        <f t="array" ref="DB14">_xlfn.XLOOKUP(1,(SCHEDULE!$K$3:$K$2594=$C13)*(SCHEDULE!$M$3:$M$2594=DB$2),SCHEDULE!$I$3:$I$2594,"",0,1)</f>
        <v>W</v>
      </c>
      <c r="DC14" s="122" t="str" cm="1">
        <f t="array" ref="DC14">_xlfn.XLOOKUP(1,(SCHEDULE!$K$3:$K$2594=$C13)*(SCHEDULE!$M$3:$M$2594=DC$2),SCHEDULE!$I$3:$I$2594,"",0,1)</f>
        <v>L</v>
      </c>
      <c r="DD14" s="122" t="str" cm="1">
        <f t="array" ref="DD14">_xlfn.XLOOKUP(1,(SCHEDULE!$K$3:$K$2594=$C13)*(SCHEDULE!$M$3:$M$2594=DD$2),SCHEDULE!$I$3:$I$2594,"",0,1)</f>
        <v/>
      </c>
      <c r="DE14" s="122" t="str" cm="1">
        <f t="array" ref="DE14">_xlfn.XLOOKUP(1,(SCHEDULE!$K$3:$K$2594=$C13)*(SCHEDULE!$M$3:$M$2594=DE$2),SCHEDULE!$I$3:$I$2594,"",0,1)</f>
        <v/>
      </c>
      <c r="DF14" s="122" t="str" cm="1">
        <f t="array" ref="DF14">_xlfn.XLOOKUP(1,(SCHEDULE!$K$3:$K$2594=$C13)*(SCHEDULE!$M$3:$M$2594=DF$2),SCHEDULE!$I$3:$I$2594,"",0,1)</f>
        <v/>
      </c>
      <c r="DG14" s="122" t="str" cm="1">
        <f t="array" ref="DG14">_xlfn.XLOOKUP(1,(SCHEDULE!$K$3:$K$2594=$C13)*(SCHEDULE!$M$3:$M$2594=DG$2),SCHEDULE!$I$3:$I$2594,"",0,1)</f>
        <v/>
      </c>
      <c r="DH14" s="122" t="str" cm="1">
        <f t="array" ref="DH14">_xlfn.XLOOKUP(1,(SCHEDULE!$K$3:$K$2594=$C13)*(SCHEDULE!$M$3:$M$2594=DH$2),SCHEDULE!$I$3:$I$2594,"",0,1)</f>
        <v/>
      </c>
      <c r="DI14" s="122" t="str" cm="1">
        <f t="array" ref="DI14">_xlfn.XLOOKUP(1,(SCHEDULE!$K$3:$K$2594=$C13)*(SCHEDULE!$M$3:$M$2594=DI$2),SCHEDULE!$I$3:$I$2594,"",0,1)</f>
        <v/>
      </c>
      <c r="DJ14" s="122" t="str" cm="1">
        <f t="array" ref="DJ14">_xlfn.XLOOKUP(1,(SCHEDULE!$K$3:$K$2594=$C13)*(SCHEDULE!$M$3:$M$2594=DJ$2),SCHEDULE!$I$3:$I$2594,"",0,1)</f>
        <v>W</v>
      </c>
      <c r="DK14" s="122" t="str" cm="1">
        <f t="array" ref="DK14">_xlfn.XLOOKUP(1,(SCHEDULE!$K$3:$K$2594=$C13)*(SCHEDULE!$M$3:$M$2594=DK$2),SCHEDULE!$I$3:$I$2594,"",0,1)</f>
        <v>W</v>
      </c>
      <c r="DL14" s="122" t="str" cm="1">
        <f t="array" ref="DL14">_xlfn.XLOOKUP(1,(SCHEDULE!$K$3:$K$2594=$C13)*(SCHEDULE!$M$3:$M$2594=DL$2),SCHEDULE!$I$3:$I$2594,"",0,1)</f>
        <v>W</v>
      </c>
      <c r="DM14" s="122" t="str" cm="1">
        <f t="array" ref="DM14">_xlfn.XLOOKUP(1,(SCHEDULE!$K$3:$K$2594=$C13)*(SCHEDULE!$M$3:$M$2594=DM$2),SCHEDULE!$I$3:$I$2594,"",0,1)</f>
        <v/>
      </c>
      <c r="DN14" s="122" t="str" cm="1">
        <f t="array" ref="DN14">_xlfn.XLOOKUP(1,(SCHEDULE!$K$3:$K$2594=$C13)*(SCHEDULE!$M$3:$M$2594=DN$2),SCHEDULE!$I$3:$I$2594,"",0,1)</f>
        <v/>
      </c>
      <c r="DO14" s="122" t="str" cm="1">
        <f t="array" ref="DO14">_xlfn.XLOOKUP(1,(SCHEDULE!$K$3:$K$2594=$C13)*(SCHEDULE!$M$3:$M$2594=DO$2),SCHEDULE!$I$3:$I$2594,"",0,1)</f>
        <v/>
      </c>
      <c r="DP14" s="122" t="str" cm="1">
        <f t="array" ref="DP14">_xlfn.XLOOKUP(1,(SCHEDULE!$K$3:$K$2594=$C13)*(SCHEDULE!$M$3:$M$2594=DP$2),SCHEDULE!$I$3:$I$2594,"",0,1)</f>
        <v/>
      </c>
      <c r="DQ14" s="122" t="str" cm="1">
        <f t="array" ref="DQ14">_xlfn.XLOOKUP(1,(SCHEDULE!$K$3:$K$2594=$C13)*(SCHEDULE!$M$3:$M$2594=DQ$2),SCHEDULE!$I$3:$I$2594,"",0,1)</f>
        <v/>
      </c>
      <c r="DR14" s="122" t="str" cm="1">
        <f t="array" ref="DR14">_xlfn.XLOOKUP(1,(SCHEDULE!$K$3:$K$2594=$C13)*(SCHEDULE!$M$3:$M$2594=DR$2),SCHEDULE!$I$3:$I$2594,"",0,1)</f>
        <v/>
      </c>
      <c r="DS14" s="122" t="str" cm="1">
        <f t="array" ref="DS14">_xlfn.XLOOKUP(1,(SCHEDULE!$K$3:$K$2594=$C13)*(SCHEDULE!$M$3:$M$2594=DS$2),SCHEDULE!$I$3:$I$2594,"",0,1)</f>
        <v/>
      </c>
      <c r="DT14" s="122" t="str" cm="1">
        <f t="array" ref="DT14">_xlfn.XLOOKUP(1,(SCHEDULE!$K$3:$K$2594=$C13)*(SCHEDULE!$M$3:$M$2594=DT$2),SCHEDULE!$I$3:$I$2594,"",0,1)</f>
        <v/>
      </c>
      <c r="DU14" s="122" t="str" cm="1">
        <f t="array" ref="DU14">_xlfn.XLOOKUP(1,(SCHEDULE!$K$3:$K$2594=$C13)*(SCHEDULE!$M$3:$M$2594=DU$2),SCHEDULE!$I$3:$I$2594,"",0,1)</f>
        <v/>
      </c>
      <c r="DV14" s="122" t="str" cm="1">
        <f t="array" ref="DV14">_xlfn.XLOOKUP(1,(SCHEDULE!$K$3:$K$2594=$C13)*(SCHEDULE!$M$3:$M$2594=DV$2),SCHEDULE!$I$3:$I$2594,"",0,1)</f>
        <v/>
      </c>
      <c r="DW14" s="122" t="str" cm="1">
        <f t="array" ref="DW14">_xlfn.XLOOKUP(1,(SCHEDULE!$K$3:$K$2594=$C13)*(SCHEDULE!$M$3:$M$2594=DW$2),SCHEDULE!$I$3:$I$2594,"",0,1)</f>
        <v/>
      </c>
      <c r="DX14" s="122" t="str" cm="1">
        <f t="array" ref="DX14">_xlfn.XLOOKUP(1,(SCHEDULE!$K$3:$K$2594=$C13)*(SCHEDULE!$M$3:$M$2594=DX$2),SCHEDULE!$I$3:$I$2594,"",0,1)</f>
        <v/>
      </c>
      <c r="DY14" s="122" t="str" cm="1">
        <f t="array" ref="DY14">_xlfn.XLOOKUP(1,(SCHEDULE!$K$3:$K$2594=$C13)*(SCHEDULE!$M$3:$M$2594=DY$2),SCHEDULE!$I$3:$I$2594,"",0,1)</f>
        <v/>
      </c>
      <c r="DZ14" s="122" t="str" cm="1">
        <f t="array" ref="DZ14">_xlfn.XLOOKUP(1,(SCHEDULE!$K$3:$K$2594=$C13)*(SCHEDULE!$M$3:$M$2594=DZ$2),SCHEDULE!$I$3:$I$2594,"",0,1)</f>
        <v/>
      </c>
      <c r="EA14" s="122" t="str" cm="1">
        <f t="array" ref="EA14">_xlfn.XLOOKUP(1,(SCHEDULE!$K$3:$K$2594=$C13)*(SCHEDULE!$M$3:$M$2594=EA$2),SCHEDULE!$I$3:$I$2594,"",0,1)</f>
        <v>L</v>
      </c>
      <c r="EB14" s="122" t="str" cm="1">
        <f t="array" ref="EB14">_xlfn.XLOOKUP(1,(SCHEDULE!$K$3:$K$2594=$C13)*(SCHEDULE!$M$3:$M$2594=EB$2),SCHEDULE!$I$3:$I$2594,"",0,1)</f>
        <v>L</v>
      </c>
      <c r="EC14" s="122" t="str" cm="1">
        <f t="array" ref="EC14">_xlfn.XLOOKUP(1,(SCHEDULE!$K$3:$K$2594=$C13)*(SCHEDULE!$M$3:$M$2594=EC$2),SCHEDULE!$I$3:$I$2594,"",0,1)</f>
        <v>L</v>
      </c>
      <c r="ED14" s="122" t="str" cm="1">
        <f t="array" ref="ED14">_xlfn.XLOOKUP(1,(SCHEDULE!$K$3:$K$2594=$C13)*(SCHEDULE!$M$3:$M$2594=ED$2),SCHEDULE!$I$3:$I$2594,"",0,1)</f>
        <v/>
      </c>
      <c r="EE14" s="122" t="str" cm="1">
        <f t="array" ref="EE14">_xlfn.XLOOKUP(1,(SCHEDULE!$K$3:$K$2594=$C13)*(SCHEDULE!$M$3:$M$2594=EE$2),SCHEDULE!$I$3:$I$2594,"",0,1)</f>
        <v/>
      </c>
      <c r="EF14" s="122" t="str" cm="1">
        <f t="array" ref="EF14">_xlfn.XLOOKUP(1,(SCHEDULE!$K$3:$K$2594=$C13)*(SCHEDULE!$M$3:$M$2594=EF$2),SCHEDULE!$I$3:$I$2594,"",0,1)</f>
        <v/>
      </c>
      <c r="EG14" s="122" t="str" cm="1">
        <f t="array" ref="EG14">_xlfn.XLOOKUP(1,(SCHEDULE!$K$3:$K$2594=$C13)*(SCHEDULE!$M$3:$M$2594=EG$2),SCHEDULE!$I$3:$I$2594,"",0,1)</f>
        <v/>
      </c>
      <c r="EH14" s="122" t="str" cm="1">
        <f t="array" ref="EH14">_xlfn.XLOOKUP(1,(SCHEDULE!$K$3:$K$2594=$C13)*(SCHEDULE!$M$3:$M$2594=EH$2),SCHEDULE!$I$3:$I$2594,"",0,1)</f>
        <v/>
      </c>
      <c r="EI14" s="122" t="str" cm="1">
        <f t="array" ref="EI14">_xlfn.XLOOKUP(1,(SCHEDULE!$K$3:$K$2594=$C13)*(SCHEDULE!$M$3:$M$2594=EI$2),SCHEDULE!$I$3:$I$2594,"",0,1)</f>
        <v/>
      </c>
      <c r="EJ14" s="122" t="str" cm="1">
        <f t="array" ref="EJ14">_xlfn.XLOOKUP(1,(SCHEDULE!$K$3:$K$2594=$C13)*(SCHEDULE!$M$3:$M$2594=EJ$2),SCHEDULE!$I$3:$I$2594,"",0,1)</f>
        <v/>
      </c>
      <c r="EK14" s="122" t="str" cm="1">
        <f t="array" ref="EK14">_xlfn.XLOOKUP(1,(SCHEDULE!$K$3:$K$2594=$C13)*(SCHEDULE!$M$3:$M$2594=EK$2),SCHEDULE!$I$3:$I$2594,"",0,1)</f>
        <v>L</v>
      </c>
      <c r="EL14" s="122" t="str" cm="1">
        <f t="array" ref="EL14">_xlfn.XLOOKUP(1,(SCHEDULE!$K$3:$K$2594=$C13)*(SCHEDULE!$M$3:$M$2594=EL$2),SCHEDULE!$I$3:$I$2594,"",0,1)</f>
        <v>L</v>
      </c>
      <c r="EM14" s="122" t="str" cm="1">
        <f t="array" ref="EM14">_xlfn.XLOOKUP(1,(SCHEDULE!$K$3:$K$2594=$C13)*(SCHEDULE!$M$3:$M$2594=EM$2),SCHEDULE!$I$3:$I$2594,"",0,1)</f>
        <v>W</v>
      </c>
      <c r="EN14" s="122" t="str" cm="1">
        <f t="array" ref="EN14">_xlfn.XLOOKUP(1,(SCHEDULE!$K$3:$K$2594=$C13)*(SCHEDULE!$M$3:$M$2594=EN$2),SCHEDULE!$I$3:$I$2594,"",0,1)</f>
        <v>L</v>
      </c>
      <c r="EO14" s="122" t="str" cm="1">
        <f t="array" ref="EO14">_xlfn.XLOOKUP(1,(SCHEDULE!$K$3:$K$2594=$C13)*(SCHEDULE!$M$3:$M$2594=EO$2),SCHEDULE!$I$3:$I$2594,"",0,1)</f>
        <v>L</v>
      </c>
      <c r="EP14" s="122" t="str" cm="1">
        <f t="array" ref="EP14">_xlfn.XLOOKUP(1,(SCHEDULE!$K$3:$K$2594=$C13)*(SCHEDULE!$M$3:$M$2594=EP$2),SCHEDULE!$I$3:$I$2594,"",0,1)</f>
        <v>W</v>
      </c>
      <c r="EQ14" s="122" t="str" cm="1">
        <f t="array" ref="EQ14">_xlfn.XLOOKUP(1,(SCHEDULE!$K$3:$K$2594=$C13)*(SCHEDULE!$M$3:$M$2594=EQ$2),SCHEDULE!$I$3:$I$2594,"",0,1)</f>
        <v>W</v>
      </c>
      <c r="ER14" s="122" t="str" cm="1">
        <f t="array" ref="ER14">_xlfn.XLOOKUP(1,(SCHEDULE!$K$3:$K$2594=$C13)*(SCHEDULE!$M$3:$M$2594=ER$2),SCHEDULE!$I$3:$I$2594,"",0,1)</f>
        <v>W</v>
      </c>
      <c r="ES14" s="122" t="str" cm="1">
        <f t="array" ref="ES14">_xlfn.XLOOKUP(1,(SCHEDULE!$K$3:$K$2594=$C13)*(SCHEDULE!$M$3:$M$2594=ES$2),SCHEDULE!$I$3:$I$2594,"",0,1)</f>
        <v>L</v>
      </c>
      <c r="ET14" s="122" t="str" cm="1">
        <f t="array" ref="ET14">_xlfn.XLOOKUP(1,(SCHEDULE!$K$3:$K$2594=$C13)*(SCHEDULE!$M$3:$M$2594=ET$2),SCHEDULE!$I$3:$I$2594,"",0,1)</f>
        <v>L</v>
      </c>
      <c r="EU14" s="122" t="str" cm="1">
        <f t="array" ref="EU14">_xlfn.XLOOKUP(1,(SCHEDULE!$K$3:$K$2594=$C13)*(SCHEDULE!$M$3:$M$2594=EU$2),SCHEDULE!$I$3:$I$2594,"",0,1)</f>
        <v>L</v>
      </c>
      <c r="EV14" s="122" t="str" cm="1">
        <f t="array" ref="EV14">_xlfn.XLOOKUP(1,(SCHEDULE!$K$3:$K$2594=$C13)*(SCHEDULE!$M$3:$M$2594=EV$2),SCHEDULE!$I$3:$I$2594,"",0,1)</f>
        <v>L</v>
      </c>
      <c r="EW14" s="122" t="str" cm="1">
        <f t="array" ref="EW14">_xlfn.XLOOKUP(1,(SCHEDULE!$K$3:$K$2594=$C13)*(SCHEDULE!$M$3:$M$2594=EW$2),SCHEDULE!$I$3:$I$2594,"",0,1)</f>
        <v>W</v>
      </c>
      <c r="EX14" s="122" t="str" cm="1">
        <f t="array" ref="EX14">_xlfn.XLOOKUP(1,(SCHEDULE!$K$3:$K$2594=$C13)*(SCHEDULE!$M$3:$M$2594=EX$2),SCHEDULE!$I$3:$I$2594,"",0,1)</f>
        <v/>
      </c>
      <c r="EY14" s="122" t="str" cm="1">
        <f t="array" ref="EY14">_xlfn.XLOOKUP(1,(SCHEDULE!$K$3:$K$2594=$C13)*(SCHEDULE!$M$3:$M$2594=EY$2),SCHEDULE!$I$3:$I$2594,"",0,1)</f>
        <v/>
      </c>
      <c r="EZ14" s="122" t="str" cm="1">
        <f t="array" ref="EZ14">_xlfn.XLOOKUP(1,(SCHEDULE!$K$3:$K$2594=$C13)*(SCHEDULE!$M$3:$M$2594=EZ$2),SCHEDULE!$I$3:$I$2594,"",0,1)</f>
        <v/>
      </c>
      <c r="FA14" s="122" t="str" cm="1">
        <f t="array" ref="FA14">_xlfn.XLOOKUP(1,(SCHEDULE!$K$3:$K$2594=$C13)*(SCHEDULE!$M$3:$M$2594=FA$2),SCHEDULE!$I$3:$I$2594,"",0,1)</f>
        <v>L</v>
      </c>
      <c r="FB14" s="122" t="str" cm="1">
        <f t="array" ref="FB14">_xlfn.XLOOKUP(1,(SCHEDULE!$K$3:$K$2594=$C13)*(SCHEDULE!$M$3:$M$2594=FB$2),SCHEDULE!$I$3:$I$2594,"",0,1)</f>
        <v>L</v>
      </c>
      <c r="FC14" s="122" t="str" cm="1">
        <f t="array" ref="FC14">_xlfn.XLOOKUP(1,(SCHEDULE!$K$3:$K$2594=$C13)*(SCHEDULE!$M$3:$M$2594=FC$2),SCHEDULE!$I$3:$I$2594,"",0,1)</f>
        <v>L</v>
      </c>
      <c r="FD14" s="122" t="str" cm="1">
        <f t="array" ref="FD14">_xlfn.XLOOKUP(1,(SCHEDULE!$K$3:$K$2594=$C13)*(SCHEDULE!$M$3:$M$2594=FD$2),SCHEDULE!$I$3:$I$2594,"",0,1)</f>
        <v>L</v>
      </c>
      <c r="FE14" s="122" t="str" cm="1">
        <f t="array" ref="FE14">_xlfn.XLOOKUP(1,(SCHEDULE!$K$3:$K$2594=$C13)*(SCHEDULE!$M$3:$M$2594=FE$2),SCHEDULE!$I$3:$I$2594,"",0,1)</f>
        <v>L</v>
      </c>
      <c r="FF14" s="122" t="str" cm="1">
        <f t="array" ref="FF14">_xlfn.XLOOKUP(1,(SCHEDULE!$K$3:$K$2594=$C13)*(SCHEDULE!$M$3:$M$2594=FF$2),SCHEDULE!$I$3:$I$2594,"",0,1)</f>
        <v>L</v>
      </c>
      <c r="FG14" s="122" t="str" cm="1">
        <f t="array" ref="FG14">_xlfn.XLOOKUP(1,(SCHEDULE!$K$3:$K$2594=$C13)*(SCHEDULE!$M$3:$M$2594=FG$2),SCHEDULE!$I$3:$I$2594,"",0,1)</f>
        <v>W</v>
      </c>
      <c r="FH14" s="122" t="str" cm="1">
        <f t="array" ref="FH14">_xlfn.XLOOKUP(1,(SCHEDULE!$K$3:$K$2594=$C13)*(SCHEDULE!$M$3:$M$2594=FH$2),SCHEDULE!$I$3:$I$2594,"",0,1)</f>
        <v/>
      </c>
      <c r="FI14" s="122" t="str" cm="1">
        <f t="array" ref="FI14">_xlfn.XLOOKUP(1,(SCHEDULE!$K$3:$K$2594=$C13)*(SCHEDULE!$M$3:$M$2594=FI$2),SCHEDULE!$I$3:$I$2594,"",0,1)</f>
        <v/>
      </c>
      <c r="FJ14" s="122" t="str" cm="1">
        <f t="array" ref="FJ14">_xlfn.XLOOKUP(1,(SCHEDULE!$K$3:$K$2594=$C13)*(SCHEDULE!$M$3:$M$2594=FJ$2),SCHEDULE!$I$3:$I$2594,"",0,1)</f>
        <v/>
      </c>
      <c r="FK14" s="137" t="s">
        <v>477</v>
      </c>
      <c r="FL14" s="141">
        <f>COUNT(E$5:FJ$5)</f>
        <v>162</v>
      </c>
      <c r="FM14" s="141">
        <f>FL14-10</f>
        <v>152</v>
      </c>
      <c r="FN14" s="142">
        <f>SUMIFS(E$5:FJ$5,E$2:FJ$2,FL14,E$2:FJ$2,FM14)</f>
        <v>0</v>
      </c>
    </row>
    <row r="15" spans="2:174" x14ac:dyDescent="0.2">
      <c r="B15" s="137"/>
      <c r="C15" s="139"/>
      <c r="D15" s="138"/>
      <c r="E15" s="122" cm="1">
        <f t="array" ref="E15">IFERROR(_xlfn.IFS(E13="W",1,E14="W",1,E13="L",0,E14="L",0),"-")</f>
        <v>1</v>
      </c>
      <c r="F15" s="122" cm="1">
        <f t="array" ref="F15">IFERROR(_xlfn.IFS(F13="W",1,F14="W",1,F13="L",0,F14="L",0),"-")</f>
        <v>1</v>
      </c>
      <c r="G15" s="122" cm="1">
        <f t="array" ref="G15">IFERROR(_xlfn.IFS(G13="W",1,G14="W",1,G13="L",0,G14="L",0),"-")</f>
        <v>0</v>
      </c>
      <c r="H15" s="122" cm="1">
        <f t="array" ref="H15">IFERROR(_xlfn.IFS(H13="W",1,H14="W",1,H13="L",0,H14="L",0),"-")</f>
        <v>1</v>
      </c>
      <c r="I15" s="122" cm="1">
        <f t="array" ref="I15">IFERROR(_xlfn.IFS(I13="W",1,I14="W",1,I13="L",0,I14="L",0),"-")</f>
        <v>0</v>
      </c>
      <c r="J15" s="122" cm="1">
        <f t="array" ref="J15">IFERROR(_xlfn.IFS(J13="W",1,J14="W",1,J13="L",0,J14="L",0),"-")</f>
        <v>0</v>
      </c>
      <c r="K15" s="122" cm="1">
        <f t="array" ref="K15">IFERROR(_xlfn.IFS(K13="W",1,K14="W",1,K13="L",0,K14="L",0),"-")</f>
        <v>0</v>
      </c>
      <c r="L15" s="122" cm="1">
        <f t="array" ref="L15">IFERROR(_xlfn.IFS(L13="W",1,L14="W",1,L13="L",0,L14="L",0),"-")</f>
        <v>1</v>
      </c>
      <c r="M15" s="122" cm="1">
        <f t="array" ref="M15">IFERROR(_xlfn.IFS(M13="W",1,M14="W",1,M13="L",0,M14="L",0),"-")</f>
        <v>1</v>
      </c>
      <c r="N15" s="122" cm="1">
        <f t="array" ref="N15">IFERROR(_xlfn.IFS(N13="W",1,N14="W",1,N13="L",0,N14="L",0),"-")</f>
        <v>0</v>
      </c>
      <c r="O15" s="122" cm="1">
        <f t="array" ref="O15">IFERROR(_xlfn.IFS(O13="W",1,O14="W",1,O13="L",0,O14="L",0),"-")</f>
        <v>1</v>
      </c>
      <c r="P15" s="122" cm="1">
        <f t="array" ref="P15">IFERROR(_xlfn.IFS(P13="W",1,P14="W",1,P13="L",0,P14="L",0),"-")</f>
        <v>1</v>
      </c>
      <c r="Q15" s="122" cm="1">
        <f t="array" ref="Q15">IFERROR(_xlfn.IFS(Q13="W",1,Q14="W",1,Q13="L",0,Q14="L",0),"-")</f>
        <v>0</v>
      </c>
      <c r="R15" s="122" cm="1">
        <f t="array" ref="R15">IFERROR(_xlfn.IFS(R13="W",1,R14="W",1,R13="L",0,R14="L",0),"-")</f>
        <v>1</v>
      </c>
      <c r="S15" s="122" cm="1">
        <f t="array" ref="S15">IFERROR(_xlfn.IFS(S13="W",1,S14="W",1,S13="L",0,S14="L",0),"-")</f>
        <v>0</v>
      </c>
      <c r="T15" s="122" cm="1">
        <f t="array" ref="T15">IFERROR(_xlfn.IFS(T13="W",1,T14="W",1,T13="L",0,T14="L",0),"-")</f>
        <v>0</v>
      </c>
      <c r="U15" s="122" cm="1">
        <f t="array" ref="U15">IFERROR(_xlfn.IFS(U13="W",1,U14="W",1,U13="L",0,U14="L",0),"-")</f>
        <v>0</v>
      </c>
      <c r="V15" s="122" cm="1">
        <f t="array" ref="V15">IFERROR(_xlfn.IFS(V13="W",1,V14="W",1,V13="L",0,V14="L",0),"-")</f>
        <v>1</v>
      </c>
      <c r="W15" s="122" cm="1">
        <f t="array" ref="W15">IFERROR(_xlfn.IFS(W13="W",1,W14="W",1,W13="L",0,W14="L",0),"-")</f>
        <v>1</v>
      </c>
      <c r="X15" s="122" cm="1">
        <f t="array" ref="X15">IFERROR(_xlfn.IFS(X13="W",1,X14="W",1,X13="L",0,X14="L",0),"-")</f>
        <v>0</v>
      </c>
      <c r="Y15" s="122" cm="1">
        <f t="array" ref="Y15">IFERROR(_xlfn.IFS(Y13="W",1,Y14="W",1,Y13="L",0,Y14="L",0),"-")</f>
        <v>0</v>
      </c>
      <c r="Z15" s="122" cm="1">
        <f t="array" ref="Z15">IFERROR(_xlfn.IFS(Z13="W",1,Z14="W",1,Z13="L",0,Z14="L",0),"-")</f>
        <v>0</v>
      </c>
      <c r="AA15" s="122" cm="1">
        <f t="array" ref="AA15">IFERROR(_xlfn.IFS(AA13="W",1,AA14="W",1,AA13="L",0,AA14="L",0),"-")</f>
        <v>0</v>
      </c>
      <c r="AB15" s="122" cm="1">
        <f t="array" ref="AB15">IFERROR(_xlfn.IFS(AB13="W",1,AB14="W",1,AB13="L",0,AB14="L",0),"-")</f>
        <v>1</v>
      </c>
      <c r="AC15" s="122" cm="1">
        <f t="array" ref="AC15">IFERROR(_xlfn.IFS(AC13="W",1,AC14="W",1,AC13="L",0,AC14="L",0),"-")</f>
        <v>0</v>
      </c>
      <c r="AD15" s="122" cm="1">
        <f t="array" ref="AD15">IFERROR(_xlfn.IFS(AD13="W",1,AD14="W",1,AD13="L",0,AD14="L",0),"-")</f>
        <v>0</v>
      </c>
      <c r="AE15" s="122" cm="1">
        <f t="array" ref="AE15">IFERROR(_xlfn.IFS(AE13="W",1,AE14="W",1,AE13="L",0,AE14="L",0),"-")</f>
        <v>1</v>
      </c>
      <c r="AF15" s="122" cm="1">
        <f t="array" ref="AF15">IFERROR(_xlfn.IFS(AF13="W",1,AF14="W",1,AF13="L",0,AF14="L",0),"-")</f>
        <v>0</v>
      </c>
      <c r="AG15" s="122" cm="1">
        <f t="array" ref="AG15">IFERROR(_xlfn.IFS(AG13="W",1,AG14="W",1,AG13="L",0,AG14="L",0),"-")</f>
        <v>0</v>
      </c>
      <c r="AH15" s="122" cm="1">
        <f t="array" ref="AH15">IFERROR(_xlfn.IFS(AH13="W",1,AH14="W",1,AH13="L",0,AH14="L",0),"-")</f>
        <v>0</v>
      </c>
      <c r="AI15" s="122" cm="1">
        <f t="array" ref="AI15">IFERROR(_xlfn.IFS(AI13="W",1,AI14="W",1,AI13="L",0,AI14="L",0),"-")</f>
        <v>0</v>
      </c>
      <c r="AJ15" s="122" cm="1">
        <f t="array" ref="AJ15">IFERROR(_xlfn.IFS(AJ13="W",1,AJ14="W",1,AJ13="L",0,AJ14="L",0),"-")</f>
        <v>1</v>
      </c>
      <c r="AK15" s="122" cm="1">
        <f t="array" ref="AK15">IFERROR(_xlfn.IFS(AK13="W",1,AK14="W",1,AK13="L",0,AK14="L",0),"-")</f>
        <v>0</v>
      </c>
      <c r="AL15" s="122" cm="1">
        <f t="array" ref="AL15">IFERROR(_xlfn.IFS(AL13="W",1,AL14="W",1,AL13="L",0,AL14="L",0),"-")</f>
        <v>0</v>
      </c>
      <c r="AM15" s="122" cm="1">
        <f t="array" ref="AM15">IFERROR(_xlfn.IFS(AM13="W",1,AM14="W",1,AM13="L",0,AM14="L",0),"-")</f>
        <v>1</v>
      </c>
      <c r="AN15" s="122" cm="1">
        <f t="array" ref="AN15">IFERROR(_xlfn.IFS(AN13="W",1,AN14="W",1,AN13="L",0,AN14="L",0),"-")</f>
        <v>0</v>
      </c>
      <c r="AO15" s="122" cm="1">
        <f t="array" ref="AO15">IFERROR(_xlfn.IFS(AO13="W",1,AO14="W",1,AO13="L",0,AO14="L",0),"-")</f>
        <v>0</v>
      </c>
      <c r="AP15" s="122" cm="1">
        <f t="array" ref="AP15">IFERROR(_xlfn.IFS(AP13="W",1,AP14="W",1,AP13="L",0,AP14="L",0),"-")</f>
        <v>1</v>
      </c>
      <c r="AQ15" s="122" cm="1">
        <f t="array" ref="AQ15">IFERROR(_xlfn.IFS(AQ13="W",1,AQ14="W",1,AQ13="L",0,AQ14="L",0),"-")</f>
        <v>0</v>
      </c>
      <c r="AR15" s="122" cm="1">
        <f t="array" ref="AR15">IFERROR(_xlfn.IFS(AR13="W",1,AR14="W",1,AR13="L",0,AR14="L",0),"-")</f>
        <v>1</v>
      </c>
      <c r="AS15" s="122" cm="1">
        <f t="array" ref="AS15">IFERROR(_xlfn.IFS(AS13="W",1,AS14="W",1,AS13="L",0,AS14="L",0),"-")</f>
        <v>0</v>
      </c>
      <c r="AT15" s="122" cm="1">
        <f t="array" ref="AT15">IFERROR(_xlfn.IFS(AT13="W",1,AT14="W",1,AT13="L",0,AT14="L",0),"-")</f>
        <v>0</v>
      </c>
      <c r="AU15" s="122" cm="1">
        <f t="array" ref="AU15">IFERROR(_xlfn.IFS(AU13="W",1,AU14="W",1,AU13="L",0,AU14="L",0),"-")</f>
        <v>1</v>
      </c>
      <c r="AV15" s="122" cm="1">
        <f t="array" ref="AV15">IFERROR(_xlfn.IFS(AV13="W",1,AV14="W",1,AV13="L",0,AV14="L",0),"-")</f>
        <v>0</v>
      </c>
      <c r="AW15" s="122" cm="1">
        <f t="array" ref="AW15">IFERROR(_xlfn.IFS(AW13="W",1,AW14="W",1,AW13="L",0,AW14="L",0),"-")</f>
        <v>0</v>
      </c>
      <c r="AX15" s="122" cm="1">
        <f t="array" ref="AX15">IFERROR(_xlfn.IFS(AX13="W",1,AX14="W",1,AX13="L",0,AX14="L",0),"-")</f>
        <v>0</v>
      </c>
      <c r="AY15" s="122" cm="1">
        <f t="array" ref="AY15">IFERROR(_xlfn.IFS(AY13="W",1,AY14="W",1,AY13="L",0,AY14="L",0),"-")</f>
        <v>1</v>
      </c>
      <c r="AZ15" s="122" cm="1">
        <f t="array" ref="AZ15">IFERROR(_xlfn.IFS(AZ13="W",1,AZ14="W",1,AZ13="L",0,AZ14="L",0),"-")</f>
        <v>0</v>
      </c>
      <c r="BA15" s="122" cm="1">
        <f t="array" ref="BA15">IFERROR(_xlfn.IFS(BA13="W",1,BA14="W",1,BA13="L",0,BA14="L",0),"-")</f>
        <v>0</v>
      </c>
      <c r="BB15" s="122" cm="1">
        <f t="array" ref="BB15">IFERROR(_xlfn.IFS(BB13="W",1,BB14="W",1,BB13="L",0,BB14="L",0),"-")</f>
        <v>0</v>
      </c>
      <c r="BC15" s="122" cm="1">
        <f t="array" ref="BC15">IFERROR(_xlfn.IFS(BC13="W",1,BC14="W",1,BC13="L",0,BC14="L",0),"-")</f>
        <v>1</v>
      </c>
      <c r="BD15" s="122" cm="1">
        <f t="array" ref="BD15">IFERROR(_xlfn.IFS(BD13="W",1,BD14="W",1,BD13="L",0,BD14="L",0),"-")</f>
        <v>0</v>
      </c>
      <c r="BE15" s="122" cm="1">
        <f t="array" ref="BE15">IFERROR(_xlfn.IFS(BE13="W",1,BE14="W",1,BE13="L",0,BE14="L",0),"-")</f>
        <v>0</v>
      </c>
      <c r="BF15" s="122" cm="1">
        <f t="array" ref="BF15">IFERROR(_xlfn.IFS(BF13="W",1,BF14="W",1,BF13="L",0,BF14="L",0),"-")</f>
        <v>0</v>
      </c>
      <c r="BG15" s="122" cm="1">
        <f t="array" ref="BG15">IFERROR(_xlfn.IFS(BG13="W",1,BG14="W",1,BG13="L",0,BG14="L",0),"-")</f>
        <v>1</v>
      </c>
      <c r="BH15" s="122" cm="1">
        <f t="array" ref="BH15">IFERROR(_xlfn.IFS(BH13="W",1,BH14="W",1,BH13="L",0,BH14="L",0),"-")</f>
        <v>0</v>
      </c>
      <c r="BI15" s="122" cm="1">
        <f t="array" ref="BI15">IFERROR(_xlfn.IFS(BI13="W",1,BI14="W",1,BI13="L",0,BI14="L",0),"-")</f>
        <v>1</v>
      </c>
      <c r="BJ15" s="122" cm="1">
        <f t="array" ref="BJ15">IFERROR(_xlfn.IFS(BJ13="W",1,BJ14="W",1,BJ13="L",0,BJ14="L",0),"-")</f>
        <v>0</v>
      </c>
      <c r="BK15" s="122" cm="1">
        <f t="array" ref="BK15">IFERROR(_xlfn.IFS(BK13="W",1,BK14="W",1,BK13="L",0,BK14="L",0),"-")</f>
        <v>0</v>
      </c>
      <c r="BL15" s="122" cm="1">
        <f t="array" ref="BL15">IFERROR(_xlfn.IFS(BL13="W",1,BL14="W",1,BL13="L",0,BL14="L",0),"-")</f>
        <v>1</v>
      </c>
      <c r="BM15" s="122" cm="1">
        <f t="array" ref="BM15">IFERROR(_xlfn.IFS(BM13="W",1,BM14="W",1,BM13="L",0,BM14="L",0),"-")</f>
        <v>1</v>
      </c>
      <c r="BN15" s="122" cm="1">
        <f t="array" ref="BN15">IFERROR(_xlfn.IFS(BN13="W",1,BN14="W",1,BN13="L",0,BN14="L",0),"-")</f>
        <v>0</v>
      </c>
      <c r="BO15" s="122" cm="1">
        <f t="array" ref="BO15">IFERROR(_xlfn.IFS(BO13="W",1,BO14="W",1,BO13="L",0,BO14="L",0),"-")</f>
        <v>1</v>
      </c>
      <c r="BP15" s="122" cm="1">
        <f t="array" ref="BP15">IFERROR(_xlfn.IFS(BP13="W",1,BP14="W",1,BP13="L",0,BP14="L",0),"-")</f>
        <v>0</v>
      </c>
      <c r="BQ15" s="122" cm="1">
        <f t="array" ref="BQ15">IFERROR(_xlfn.IFS(BQ13="W",1,BQ14="W",1,BQ13="L",0,BQ14="L",0),"-")</f>
        <v>1</v>
      </c>
      <c r="BR15" s="122" cm="1">
        <f t="array" ref="BR15">IFERROR(_xlfn.IFS(BR13="W",1,BR14="W",1,BR13="L",0,BR14="L",0),"-")</f>
        <v>1</v>
      </c>
      <c r="BS15" s="122" cm="1">
        <f t="array" ref="BS15">IFERROR(_xlfn.IFS(BS13="W",1,BS14="W",1,BS13="L",0,BS14="L",0),"-")</f>
        <v>1</v>
      </c>
      <c r="BT15" s="122" cm="1">
        <f t="array" ref="BT15">IFERROR(_xlfn.IFS(BT13="W",1,BT14="W",1,BT13="L",0,BT14="L",0),"-")</f>
        <v>0</v>
      </c>
      <c r="BU15" s="122" cm="1">
        <f t="array" ref="BU15">IFERROR(_xlfn.IFS(BU13="W",1,BU14="W",1,BU13="L",0,BU14="L",0),"-")</f>
        <v>0</v>
      </c>
      <c r="BV15" s="122" cm="1">
        <f t="array" ref="BV15">IFERROR(_xlfn.IFS(BV13="W",1,BV14="W",1,BV13="L",0,BV14="L",0),"-")</f>
        <v>0</v>
      </c>
      <c r="BW15" s="122" cm="1">
        <f t="array" ref="BW15">IFERROR(_xlfn.IFS(BW13="W",1,BW14="W",1,BW13="L",0,BW14="L",0),"-")</f>
        <v>1</v>
      </c>
      <c r="BX15" s="122" cm="1">
        <f t="array" ref="BX15">IFERROR(_xlfn.IFS(BX13="W",1,BX14="W",1,BX13="L",0,BX14="L",0),"-")</f>
        <v>1</v>
      </c>
      <c r="BY15" s="122" cm="1">
        <f t="array" ref="BY15">IFERROR(_xlfn.IFS(BY13="W",1,BY14="W",1,BY13="L",0,BY14="L",0),"-")</f>
        <v>1</v>
      </c>
      <c r="BZ15" s="122" cm="1">
        <f t="array" ref="BZ15">IFERROR(_xlfn.IFS(BZ13="W",1,BZ14="W",1,BZ13="L",0,BZ14="L",0),"-")</f>
        <v>0</v>
      </c>
      <c r="CA15" s="122" cm="1">
        <f t="array" ref="CA15">IFERROR(_xlfn.IFS(CA13="W",1,CA14="W",1,CA13="L",0,CA14="L",0),"-")</f>
        <v>1</v>
      </c>
      <c r="CB15" s="122" cm="1">
        <f t="array" ref="CB15">IFERROR(_xlfn.IFS(CB13="W",1,CB14="W",1,CB13="L",0,CB14="L",0),"-")</f>
        <v>0</v>
      </c>
      <c r="CC15" s="122" cm="1">
        <f t="array" ref="CC15">IFERROR(_xlfn.IFS(CC13="W",1,CC14="W",1,CC13="L",0,CC14="L",0),"-")</f>
        <v>0</v>
      </c>
      <c r="CD15" s="122" cm="1">
        <f t="array" ref="CD15">IFERROR(_xlfn.IFS(CD13="W",1,CD14="W",1,CD13="L",0,CD14="L",0),"-")</f>
        <v>1</v>
      </c>
      <c r="CE15" s="122" cm="1">
        <f t="array" ref="CE15">IFERROR(_xlfn.IFS(CE13="W",1,CE14="W",1,CE13="L",0,CE14="L",0),"-")</f>
        <v>1</v>
      </c>
      <c r="CF15" s="122" cm="1">
        <f t="array" ref="CF15">IFERROR(_xlfn.IFS(CF13="W",1,CF14="W",1,CF13="L",0,CF14="L",0),"-")</f>
        <v>0</v>
      </c>
      <c r="CG15" s="122" cm="1">
        <f t="array" ref="CG15">IFERROR(_xlfn.IFS(CG13="W",1,CG14="W",1,CG13="L",0,CG14="L",0),"-")</f>
        <v>1</v>
      </c>
      <c r="CH15" s="122" cm="1">
        <f t="array" ref="CH15">IFERROR(_xlfn.IFS(CH13="W",1,CH14="W",1,CH13="L",0,CH14="L",0),"-")</f>
        <v>0</v>
      </c>
      <c r="CI15" s="122" cm="1">
        <f t="array" ref="CI15">IFERROR(_xlfn.IFS(CI13="W",1,CI14="W",1,CI13="L",0,CI14="L",0),"-")</f>
        <v>0</v>
      </c>
      <c r="CJ15" s="122" cm="1">
        <f t="array" ref="CJ15">IFERROR(_xlfn.IFS(CJ13="W",1,CJ14="W",1,CJ13="L",0,CJ14="L",0),"-")</f>
        <v>0</v>
      </c>
      <c r="CK15" s="122" cm="1">
        <f t="array" ref="CK15">IFERROR(_xlfn.IFS(CK13="W",1,CK14="W",1,CK13="L",0,CK14="L",0),"-")</f>
        <v>1</v>
      </c>
      <c r="CL15" s="122" cm="1">
        <f t="array" ref="CL15">IFERROR(_xlfn.IFS(CL13="W",1,CL14="W",1,CL13="L",0,CL14="L",0),"-")</f>
        <v>1</v>
      </c>
      <c r="CM15" s="122" cm="1">
        <f t="array" ref="CM15">IFERROR(_xlfn.IFS(CM13="W",1,CM14="W",1,CM13="L",0,CM14="L",0),"-")</f>
        <v>1</v>
      </c>
      <c r="CN15" s="122" cm="1">
        <f t="array" ref="CN15">IFERROR(_xlfn.IFS(CN13="W",1,CN14="W",1,CN13="L",0,CN14="L",0),"-")</f>
        <v>1</v>
      </c>
      <c r="CO15" s="122" cm="1">
        <f t="array" ref="CO15">IFERROR(_xlfn.IFS(CO13="W",1,CO14="W",1,CO13="L",0,CO14="L",0),"-")</f>
        <v>0</v>
      </c>
      <c r="CP15" s="122" cm="1">
        <f t="array" ref="CP15">IFERROR(_xlfn.IFS(CP13="W",1,CP14="W",1,CP13="L",0,CP14="L",0),"-")</f>
        <v>1</v>
      </c>
      <c r="CQ15" s="122" cm="1">
        <f t="array" ref="CQ15">IFERROR(_xlfn.IFS(CQ13="W",1,CQ14="W",1,CQ13="L",0,CQ14="L",0),"-")</f>
        <v>0</v>
      </c>
      <c r="CR15" s="122" cm="1">
        <f t="array" ref="CR15">IFERROR(_xlfn.IFS(CR13="W",1,CR14="W",1,CR13="L",0,CR14="L",0),"-")</f>
        <v>1</v>
      </c>
      <c r="CS15" s="122" cm="1">
        <f t="array" ref="CS15">IFERROR(_xlfn.IFS(CS13="W",1,CS14="W",1,CS13="L",0,CS14="L",0),"-")</f>
        <v>1</v>
      </c>
      <c r="CT15" s="122" cm="1">
        <f t="array" ref="CT15">IFERROR(_xlfn.IFS(CT13="W",1,CT14="W",1,CT13="L",0,CT14="L",0),"-")</f>
        <v>1</v>
      </c>
      <c r="CU15" s="122" cm="1">
        <f t="array" ref="CU15">IFERROR(_xlfn.IFS(CU13="W",1,CU14="W",1,CU13="L",0,CU14="L",0),"-")</f>
        <v>1</v>
      </c>
      <c r="CV15" s="122" cm="1">
        <f t="array" ref="CV15">IFERROR(_xlfn.IFS(CV13="W",1,CV14="W",1,CV13="L",0,CV14="L",0),"-")</f>
        <v>0</v>
      </c>
      <c r="CW15" s="122" cm="1">
        <f t="array" ref="CW15">IFERROR(_xlfn.IFS(CW13="W",1,CW14="W",1,CW13="L",0,CW14="L",0),"-")</f>
        <v>1</v>
      </c>
      <c r="CX15" s="122" cm="1">
        <f t="array" ref="CX15">IFERROR(_xlfn.IFS(CX13="W",1,CX14="W",1,CX13="L",0,CX14="L",0),"-")</f>
        <v>1</v>
      </c>
      <c r="CY15" s="122" cm="1">
        <f t="array" ref="CY15">IFERROR(_xlfn.IFS(CY13="W",1,CY14="W",1,CY13="L",0,CY14="L",0),"-")</f>
        <v>1</v>
      </c>
      <c r="CZ15" s="122" cm="1">
        <f t="array" ref="CZ15">IFERROR(_xlfn.IFS(CZ13="W",1,CZ14="W",1,CZ13="L",0,CZ14="L",0),"-")</f>
        <v>0</v>
      </c>
      <c r="DA15" s="122" cm="1">
        <f t="array" ref="DA15">IFERROR(_xlfn.IFS(DA13="W",1,DA14="W",1,DA13="L",0,DA14="L",0),"-")</f>
        <v>0</v>
      </c>
      <c r="DB15" s="122" cm="1">
        <f t="array" ref="DB15">IFERROR(_xlfn.IFS(DB13="W",1,DB14="W",1,DB13="L",0,DB14="L",0),"-")</f>
        <v>1</v>
      </c>
      <c r="DC15" s="122" cm="1">
        <f t="array" ref="DC15">IFERROR(_xlfn.IFS(DC13="W",1,DC14="W",1,DC13="L",0,DC14="L",0),"-")</f>
        <v>0</v>
      </c>
      <c r="DD15" s="122" cm="1">
        <f t="array" ref="DD15">IFERROR(_xlfn.IFS(DD13="W",1,DD14="W",1,DD13="L",0,DD14="L",0),"-")</f>
        <v>0</v>
      </c>
      <c r="DE15" s="122" cm="1">
        <f t="array" ref="DE15">IFERROR(_xlfn.IFS(DE13="W",1,DE14="W",1,DE13="L",0,DE14="L",0),"-")</f>
        <v>0</v>
      </c>
      <c r="DF15" s="122" cm="1">
        <f t="array" ref="DF15">IFERROR(_xlfn.IFS(DF13="W",1,DF14="W",1,DF13="L",0,DF14="L",0),"-")</f>
        <v>0</v>
      </c>
      <c r="DG15" s="122" cm="1">
        <f t="array" ref="DG15">IFERROR(_xlfn.IFS(DG13="W",1,DG14="W",1,DG13="L",0,DG14="L",0),"-")</f>
        <v>0</v>
      </c>
      <c r="DH15" s="122" cm="1">
        <f t="array" ref="DH15">IFERROR(_xlfn.IFS(DH13="W",1,DH14="W",1,DH13="L",0,DH14="L",0),"-")</f>
        <v>0</v>
      </c>
      <c r="DI15" s="122" cm="1">
        <f t="array" ref="DI15">IFERROR(_xlfn.IFS(DI13="W",1,DI14="W",1,DI13="L",0,DI14="L",0),"-")</f>
        <v>0</v>
      </c>
      <c r="DJ15" s="122" cm="1">
        <f t="array" ref="DJ15">IFERROR(_xlfn.IFS(DJ13="W",1,DJ14="W",1,DJ13="L",0,DJ14="L",0),"-")</f>
        <v>1</v>
      </c>
      <c r="DK15" s="122" cm="1">
        <f t="array" ref="DK15">IFERROR(_xlfn.IFS(DK13="W",1,DK14="W",1,DK13="L",0,DK14="L",0),"-")</f>
        <v>1</v>
      </c>
      <c r="DL15" s="122" cm="1">
        <f t="array" ref="DL15">IFERROR(_xlfn.IFS(DL13="W",1,DL14="W",1,DL13="L",0,DL14="L",0),"-")</f>
        <v>1</v>
      </c>
      <c r="DM15" s="122" cm="1">
        <f t="array" ref="DM15">IFERROR(_xlfn.IFS(DM13="W",1,DM14="W",1,DM13="L",0,DM14="L",0),"-")</f>
        <v>1</v>
      </c>
      <c r="DN15" s="122" cm="1">
        <f t="array" ref="DN15">IFERROR(_xlfn.IFS(DN13="W",1,DN14="W",1,DN13="L",0,DN14="L",0),"-")</f>
        <v>0</v>
      </c>
      <c r="DO15" s="122" cm="1">
        <f t="array" ref="DO15">IFERROR(_xlfn.IFS(DO13="W",1,DO14="W",1,DO13="L",0,DO14="L",0),"-")</f>
        <v>0</v>
      </c>
      <c r="DP15" s="122" cm="1">
        <f t="array" ref="DP15">IFERROR(_xlfn.IFS(DP13="W",1,DP14="W",1,DP13="L",0,DP14="L",0),"-")</f>
        <v>1</v>
      </c>
      <c r="DQ15" s="122" cm="1">
        <f t="array" ref="DQ15">IFERROR(_xlfn.IFS(DQ13="W",1,DQ14="W",1,DQ13="L",0,DQ14="L",0),"-")</f>
        <v>1</v>
      </c>
      <c r="DR15" s="122" cm="1">
        <f t="array" ref="DR15">IFERROR(_xlfn.IFS(DR13="W",1,DR14="W",1,DR13="L",0,DR14="L",0),"-")</f>
        <v>0</v>
      </c>
      <c r="DS15" s="122" cm="1">
        <f t="array" ref="DS15">IFERROR(_xlfn.IFS(DS13="W",1,DS14="W",1,DS13="L",0,DS14="L",0),"-")</f>
        <v>1</v>
      </c>
      <c r="DT15" s="122" cm="1">
        <f t="array" ref="DT15">IFERROR(_xlfn.IFS(DT13="W",1,DT14="W",1,DT13="L",0,DT14="L",0),"-")</f>
        <v>0</v>
      </c>
      <c r="DU15" s="122" cm="1">
        <f t="array" ref="DU15">IFERROR(_xlfn.IFS(DU13="W",1,DU14="W",1,DU13="L",0,DU14="L",0),"-")</f>
        <v>1</v>
      </c>
      <c r="DV15" s="122" cm="1">
        <f t="array" ref="DV15">IFERROR(_xlfn.IFS(DV13="W",1,DV14="W",1,DV13="L",0,DV14="L",0),"-")</f>
        <v>1</v>
      </c>
      <c r="DW15" s="122" cm="1">
        <f t="array" ref="DW15">IFERROR(_xlfn.IFS(DW13="W",1,DW14="W",1,DW13="L",0,DW14="L",0),"-")</f>
        <v>0</v>
      </c>
      <c r="DX15" s="122" cm="1">
        <f t="array" ref="DX15">IFERROR(_xlfn.IFS(DX13="W",1,DX14="W",1,DX13="L",0,DX14="L",0),"-")</f>
        <v>1</v>
      </c>
      <c r="DY15" s="122" cm="1">
        <f t="array" ref="DY15">IFERROR(_xlfn.IFS(DY13="W",1,DY14="W",1,DY13="L",0,DY14="L",0),"-")</f>
        <v>0</v>
      </c>
      <c r="DZ15" s="122" cm="1">
        <f t="array" ref="DZ15">IFERROR(_xlfn.IFS(DZ13="W",1,DZ14="W",1,DZ13="L",0,DZ14="L",0),"-")</f>
        <v>0</v>
      </c>
      <c r="EA15" s="122" cm="1">
        <f t="array" ref="EA15">IFERROR(_xlfn.IFS(EA13="W",1,EA14="W",1,EA13="L",0,EA14="L",0),"-")</f>
        <v>0</v>
      </c>
      <c r="EB15" s="122" cm="1">
        <f t="array" ref="EB15">IFERROR(_xlfn.IFS(EB13="W",1,EB14="W",1,EB13="L",0,EB14="L",0),"-")</f>
        <v>0</v>
      </c>
      <c r="EC15" s="122" cm="1">
        <f t="array" ref="EC15">IFERROR(_xlfn.IFS(EC13="W",1,EC14="W",1,EC13="L",0,EC14="L",0),"-")</f>
        <v>0</v>
      </c>
      <c r="ED15" s="122" cm="1">
        <f t="array" ref="ED15">IFERROR(_xlfn.IFS(ED13="W",1,ED14="W",1,ED13="L",0,ED14="L",0),"-")</f>
        <v>0</v>
      </c>
      <c r="EE15" s="122" cm="1">
        <f t="array" ref="EE15">IFERROR(_xlfn.IFS(EE13="W",1,EE14="W",1,EE13="L",0,EE14="L",0),"-")</f>
        <v>1</v>
      </c>
      <c r="EF15" s="122" cm="1">
        <f t="array" ref="EF15">IFERROR(_xlfn.IFS(EF13="W",1,EF14="W",1,EF13="L",0,EF14="L",0),"-")</f>
        <v>1</v>
      </c>
      <c r="EG15" s="122" cm="1">
        <f t="array" ref="EG15">IFERROR(_xlfn.IFS(EG13="W",1,EG14="W",1,EG13="L",0,EG14="L",0),"-")</f>
        <v>1</v>
      </c>
      <c r="EH15" s="122" cm="1">
        <f t="array" ref="EH15">IFERROR(_xlfn.IFS(EH13="W",1,EH14="W",1,EH13="L",0,EH14="L",0),"-")</f>
        <v>0</v>
      </c>
      <c r="EI15" s="122" cm="1">
        <f t="array" ref="EI15">IFERROR(_xlfn.IFS(EI13="W",1,EI14="W",1,EI13="L",0,EI14="L",0),"-")</f>
        <v>0</v>
      </c>
      <c r="EJ15" s="122" cm="1">
        <f t="array" ref="EJ15">IFERROR(_xlfn.IFS(EJ13="W",1,EJ14="W",1,EJ13="L",0,EJ14="L",0),"-")</f>
        <v>1</v>
      </c>
      <c r="EK15" s="122" cm="1">
        <f t="array" ref="EK15">IFERROR(_xlfn.IFS(EK13="W",1,EK14="W",1,EK13="L",0,EK14="L",0),"-")</f>
        <v>0</v>
      </c>
      <c r="EL15" s="122" cm="1">
        <f t="array" ref="EL15">IFERROR(_xlfn.IFS(EL13="W",1,EL14="W",1,EL13="L",0,EL14="L",0),"-")</f>
        <v>0</v>
      </c>
      <c r="EM15" s="122" cm="1">
        <f t="array" ref="EM15">IFERROR(_xlfn.IFS(EM13="W",1,EM14="W",1,EM13="L",0,EM14="L",0),"-")</f>
        <v>1</v>
      </c>
      <c r="EN15" s="122" cm="1">
        <f t="array" ref="EN15">IFERROR(_xlfn.IFS(EN13="W",1,EN14="W",1,EN13="L",0,EN14="L",0),"-")</f>
        <v>0</v>
      </c>
      <c r="EO15" s="122" cm="1">
        <f t="array" ref="EO15">IFERROR(_xlfn.IFS(EO13="W",1,EO14="W",1,EO13="L",0,EO14="L",0),"-")</f>
        <v>0</v>
      </c>
      <c r="EP15" s="122" cm="1">
        <f t="array" ref="EP15">IFERROR(_xlfn.IFS(EP13="W",1,EP14="W",1,EP13="L",0,EP14="L",0),"-")</f>
        <v>1</v>
      </c>
      <c r="EQ15" s="122" cm="1">
        <f t="array" ref="EQ15">IFERROR(_xlfn.IFS(EQ13="W",1,EQ14="W",1,EQ13="L",0,EQ14="L",0),"-")</f>
        <v>1</v>
      </c>
      <c r="ER15" s="122" cm="1">
        <f t="array" ref="ER15">IFERROR(_xlfn.IFS(ER13="W",1,ER14="W",1,ER13="L",0,ER14="L",0),"-")</f>
        <v>1</v>
      </c>
      <c r="ES15" s="122" cm="1">
        <f t="array" ref="ES15">IFERROR(_xlfn.IFS(ES13="W",1,ES14="W",1,ES13="L",0,ES14="L",0),"-")</f>
        <v>0</v>
      </c>
      <c r="ET15" s="122" cm="1">
        <f t="array" ref="ET15">IFERROR(_xlfn.IFS(ET13="W",1,ET14="W",1,ET13="L",0,ET14="L",0),"-")</f>
        <v>0</v>
      </c>
      <c r="EU15" s="122" cm="1">
        <f t="array" ref="EU15">IFERROR(_xlfn.IFS(EU13="W",1,EU14="W",1,EU13="L",0,EU14="L",0),"-")</f>
        <v>0</v>
      </c>
      <c r="EV15" s="122" cm="1">
        <f t="array" ref="EV15">IFERROR(_xlfn.IFS(EV13="W",1,EV14="W",1,EV13="L",0,EV14="L",0),"-")</f>
        <v>0</v>
      </c>
      <c r="EW15" s="122" cm="1">
        <f t="array" ref="EW15">IFERROR(_xlfn.IFS(EW13="W",1,EW14="W",1,EW13="L",0,EW14="L",0),"-")</f>
        <v>1</v>
      </c>
      <c r="EX15" s="122" cm="1">
        <f t="array" ref="EX15">IFERROR(_xlfn.IFS(EX13="W",1,EX14="W",1,EX13="L",0,EX14="L",0),"-")</f>
        <v>1</v>
      </c>
      <c r="EY15" s="122" cm="1">
        <f t="array" ref="EY15">IFERROR(_xlfn.IFS(EY13="W",1,EY14="W",1,EY13="L",0,EY14="L",0),"-")</f>
        <v>1</v>
      </c>
      <c r="EZ15" s="122" cm="1">
        <f t="array" ref="EZ15">IFERROR(_xlfn.IFS(EZ13="W",1,EZ14="W",1,EZ13="L",0,EZ14="L",0),"-")</f>
        <v>0</v>
      </c>
      <c r="FA15" s="122" cm="1">
        <f t="array" ref="FA15">IFERROR(_xlfn.IFS(FA13="W",1,FA14="W",1,FA13="L",0,FA14="L",0),"-")</f>
        <v>0</v>
      </c>
      <c r="FB15" s="122" cm="1">
        <f t="array" ref="FB15">IFERROR(_xlfn.IFS(FB13="W",1,FB14="W",1,FB13="L",0,FB14="L",0),"-")</f>
        <v>0</v>
      </c>
      <c r="FC15" s="122" cm="1">
        <f t="array" ref="FC15">IFERROR(_xlfn.IFS(FC13="W",1,FC14="W",1,FC13="L",0,FC14="L",0),"-")</f>
        <v>0</v>
      </c>
      <c r="FD15" s="122" cm="1">
        <f t="array" ref="FD15">IFERROR(_xlfn.IFS(FD13="W",1,FD14="W",1,FD13="L",0,FD14="L",0),"-")</f>
        <v>0</v>
      </c>
      <c r="FE15" s="122" cm="1">
        <f t="array" ref="FE15">IFERROR(_xlfn.IFS(FE13="W",1,FE14="W",1,FE13="L",0,FE14="L",0),"-")</f>
        <v>0</v>
      </c>
      <c r="FF15" s="122" cm="1">
        <f t="array" ref="FF15">IFERROR(_xlfn.IFS(FF13="W",1,FF14="W",1,FF13="L",0,FF14="L",0),"-")</f>
        <v>0</v>
      </c>
      <c r="FG15" s="122" cm="1">
        <f t="array" ref="FG15">IFERROR(_xlfn.IFS(FG13="W",1,FG14="W",1,FG13="L",0,FG14="L",0),"-")</f>
        <v>1</v>
      </c>
      <c r="FH15" s="122" cm="1">
        <f t="array" ref="FH15">IFERROR(_xlfn.IFS(FH13="W",1,FH14="W",1,FH13="L",0,FH14="L",0),"-")</f>
        <v>0</v>
      </c>
      <c r="FI15" s="122" cm="1">
        <f t="array" ref="FI15">IFERROR(_xlfn.IFS(FI13="W",1,FI14="W",1,FI13="L",0,FI14="L",0),"-")</f>
        <v>0</v>
      </c>
      <c r="FJ15" s="122" cm="1">
        <f t="array" ref="FJ15">IFERROR(_xlfn.IFS(FJ13="W",1,FJ14="W",1,FJ13="L",0,FJ14="L",0),"-")</f>
        <v>1</v>
      </c>
      <c r="FK15" s="137" t="s">
        <v>477</v>
      </c>
      <c r="FL15" s="141">
        <f>COUNT(E$5:FJ$5)</f>
        <v>162</v>
      </c>
      <c r="FM15" s="141">
        <f>FL15-20</f>
        <v>142</v>
      </c>
    </row>
    <row r="16" spans="2:174" x14ac:dyDescent="0.2">
      <c r="B16" s="137"/>
      <c r="C16" s="139"/>
      <c r="D16" s="138"/>
      <c r="E16" s="122">
        <f>IF(E15=1,D16+1,0)</f>
        <v>1</v>
      </c>
      <c r="F16" s="122">
        <f t="shared" ref="F16" si="321">IF(F15=1,E16+1,0)</f>
        <v>2</v>
      </c>
      <c r="G16" s="122">
        <f t="shared" ref="G16" si="322">IF(G15=1,F16+1,0)</f>
        <v>0</v>
      </c>
      <c r="H16" s="122">
        <f t="shared" ref="H16" si="323">IF(H15=1,G16+1,0)</f>
        <v>1</v>
      </c>
      <c r="I16" s="122">
        <f t="shared" ref="I16" si="324">IF(I15=1,H16+1,0)</f>
        <v>0</v>
      </c>
      <c r="J16" s="122">
        <f t="shared" ref="J16" si="325">IF(J15=1,I16+1,0)</f>
        <v>0</v>
      </c>
      <c r="K16" s="122">
        <f t="shared" ref="K16" si="326">IF(K15=1,J16+1,0)</f>
        <v>0</v>
      </c>
      <c r="L16" s="122">
        <f t="shared" ref="L16" si="327">IF(L15=1,K16+1,0)</f>
        <v>1</v>
      </c>
      <c r="M16" s="122">
        <f t="shared" ref="M16" si="328">IF(M15=1,L16+1,0)</f>
        <v>2</v>
      </c>
      <c r="N16" s="122">
        <f t="shared" ref="N16" si="329">IF(N15=1,M16+1,0)</f>
        <v>0</v>
      </c>
      <c r="O16" s="122">
        <f t="shared" ref="O16" si="330">IF(O15=1,N16+1,0)</f>
        <v>1</v>
      </c>
      <c r="P16" s="122">
        <f t="shared" ref="P16" si="331">IF(P15=1,O16+1,0)</f>
        <v>2</v>
      </c>
      <c r="Q16" s="122">
        <f t="shared" ref="Q16" si="332">IF(Q15=1,P16+1,0)</f>
        <v>0</v>
      </c>
      <c r="R16" s="122">
        <f t="shared" ref="R16" si="333">IF(R15=1,Q16+1,0)</f>
        <v>1</v>
      </c>
      <c r="S16" s="122">
        <f t="shared" ref="S16" si="334">IF(S15=1,R16+1,0)</f>
        <v>0</v>
      </c>
      <c r="T16" s="122">
        <f t="shared" ref="T16" si="335">IF(T15=1,S16+1,0)</f>
        <v>0</v>
      </c>
      <c r="U16" s="122">
        <f t="shared" ref="U16" si="336">IF(U15=1,T16+1,0)</f>
        <v>0</v>
      </c>
      <c r="V16" s="122">
        <f t="shared" ref="V16" si="337">IF(V15=1,U16+1,0)</f>
        <v>1</v>
      </c>
      <c r="W16" s="122">
        <f t="shared" ref="W16" si="338">IF(W15=1,V16+1,0)</f>
        <v>2</v>
      </c>
      <c r="X16" s="122">
        <f t="shared" ref="X16" si="339">IF(X15=1,W16+1,0)</f>
        <v>0</v>
      </c>
      <c r="Y16" s="122">
        <f t="shared" ref="Y16" si="340">IF(Y15=1,X16+1,0)</f>
        <v>0</v>
      </c>
      <c r="Z16" s="122">
        <f t="shared" ref="Z16" si="341">IF(Z15=1,Y16+1,0)</f>
        <v>0</v>
      </c>
      <c r="AA16" s="122">
        <f t="shared" ref="AA16" si="342">IF(AA15=1,Z16+1,0)</f>
        <v>0</v>
      </c>
      <c r="AB16" s="122">
        <f t="shared" ref="AB16" si="343">IF(AB15=1,AA16+1,0)</f>
        <v>1</v>
      </c>
      <c r="AC16" s="122">
        <f t="shared" ref="AC16" si="344">IF(AC15=1,AB16+1,0)</f>
        <v>0</v>
      </c>
      <c r="AD16" s="122">
        <f t="shared" ref="AD16" si="345">IF(AD15=1,AC16+1,0)</f>
        <v>0</v>
      </c>
      <c r="AE16" s="122">
        <f t="shared" ref="AE16" si="346">IF(AE15=1,AD16+1,0)</f>
        <v>1</v>
      </c>
      <c r="AF16" s="122">
        <f t="shared" ref="AF16" si="347">IF(AF15=1,AE16+1,0)</f>
        <v>0</v>
      </c>
      <c r="AG16" s="122">
        <f t="shared" ref="AG16" si="348">IF(AG15=1,AF16+1,0)</f>
        <v>0</v>
      </c>
      <c r="AH16" s="122">
        <f t="shared" ref="AH16" si="349">IF(AH15=1,AG16+1,0)</f>
        <v>0</v>
      </c>
      <c r="AI16" s="122">
        <f t="shared" ref="AI16" si="350">IF(AI15=1,AH16+1,0)</f>
        <v>0</v>
      </c>
      <c r="AJ16" s="122">
        <f t="shared" ref="AJ16" si="351">IF(AJ15=1,AI16+1,0)</f>
        <v>1</v>
      </c>
      <c r="AK16" s="122">
        <f t="shared" ref="AK16" si="352">IF(AK15=1,AJ16+1,0)</f>
        <v>0</v>
      </c>
      <c r="AL16" s="122">
        <f t="shared" ref="AL16" si="353">IF(AL15=1,AK16+1,0)</f>
        <v>0</v>
      </c>
      <c r="AM16" s="122">
        <f t="shared" ref="AM16" si="354">IF(AM15=1,AL16+1,0)</f>
        <v>1</v>
      </c>
      <c r="AN16" s="122">
        <f t="shared" ref="AN16" si="355">IF(AN15=1,AM16+1,0)</f>
        <v>0</v>
      </c>
      <c r="AO16" s="122">
        <f t="shared" ref="AO16" si="356">IF(AO15=1,AN16+1,0)</f>
        <v>0</v>
      </c>
      <c r="AP16" s="122">
        <f t="shared" ref="AP16" si="357">IF(AP15=1,AO16+1,0)</f>
        <v>1</v>
      </c>
      <c r="AQ16" s="122">
        <f t="shared" ref="AQ16" si="358">IF(AQ15=1,AP16+1,0)</f>
        <v>0</v>
      </c>
      <c r="AR16" s="122">
        <f t="shared" ref="AR16" si="359">IF(AR15=1,AQ16+1,0)</f>
        <v>1</v>
      </c>
      <c r="AS16" s="122">
        <f t="shared" ref="AS16" si="360">IF(AS15=1,AR16+1,0)</f>
        <v>0</v>
      </c>
      <c r="AT16" s="122">
        <f t="shared" ref="AT16" si="361">IF(AT15=1,AS16+1,0)</f>
        <v>0</v>
      </c>
      <c r="AU16" s="122">
        <f t="shared" ref="AU16" si="362">IF(AU15=1,AT16+1,0)</f>
        <v>1</v>
      </c>
      <c r="AV16" s="122">
        <f t="shared" ref="AV16" si="363">IF(AV15=1,AU16+1,0)</f>
        <v>0</v>
      </c>
      <c r="AW16" s="122">
        <f t="shared" ref="AW16" si="364">IF(AW15=1,AV16+1,0)</f>
        <v>0</v>
      </c>
      <c r="AX16" s="122">
        <f t="shared" ref="AX16" si="365">IF(AX15=1,AW16+1,0)</f>
        <v>0</v>
      </c>
      <c r="AY16" s="122">
        <f t="shared" ref="AY16" si="366">IF(AY15=1,AX16+1,0)</f>
        <v>1</v>
      </c>
      <c r="AZ16" s="122">
        <f t="shared" ref="AZ16" si="367">IF(AZ15=1,AY16+1,0)</f>
        <v>0</v>
      </c>
      <c r="BA16" s="122">
        <f t="shared" ref="BA16" si="368">IF(BA15=1,AZ16+1,0)</f>
        <v>0</v>
      </c>
      <c r="BB16" s="122">
        <f t="shared" ref="BB16" si="369">IF(BB15=1,BA16+1,0)</f>
        <v>0</v>
      </c>
      <c r="BC16" s="122">
        <f t="shared" ref="BC16" si="370">IF(BC15=1,BB16+1,0)</f>
        <v>1</v>
      </c>
      <c r="BD16" s="122">
        <f t="shared" ref="BD16" si="371">IF(BD15=1,BC16+1,0)</f>
        <v>0</v>
      </c>
      <c r="BE16" s="122">
        <f t="shared" ref="BE16" si="372">IF(BE15=1,BD16+1,0)</f>
        <v>0</v>
      </c>
      <c r="BF16" s="122">
        <f t="shared" ref="BF16" si="373">IF(BF15=1,BE16+1,0)</f>
        <v>0</v>
      </c>
      <c r="BG16" s="122">
        <f t="shared" ref="BG16" si="374">IF(BG15=1,BF16+1,0)</f>
        <v>1</v>
      </c>
      <c r="BH16" s="122">
        <f t="shared" ref="BH16" si="375">IF(BH15=1,BG16+1,0)</f>
        <v>0</v>
      </c>
      <c r="BI16" s="122">
        <f t="shared" ref="BI16" si="376">IF(BI15=1,BH16+1,0)</f>
        <v>1</v>
      </c>
      <c r="BJ16" s="122">
        <f t="shared" ref="BJ16" si="377">IF(BJ15=1,BI16+1,0)</f>
        <v>0</v>
      </c>
      <c r="BK16" s="122">
        <f t="shared" ref="BK16" si="378">IF(BK15=1,BJ16+1,0)</f>
        <v>0</v>
      </c>
      <c r="BL16" s="122">
        <f t="shared" ref="BL16" si="379">IF(BL15=1,BK16+1,0)</f>
        <v>1</v>
      </c>
      <c r="BM16" s="122">
        <f t="shared" ref="BM16" si="380">IF(BM15=1,BL16+1,0)</f>
        <v>2</v>
      </c>
      <c r="BN16" s="122">
        <f t="shared" ref="BN16" si="381">IF(BN15=1,BM16+1,0)</f>
        <v>0</v>
      </c>
      <c r="BO16" s="122">
        <f t="shared" ref="BO16" si="382">IF(BO15=1,BN16+1,0)</f>
        <v>1</v>
      </c>
      <c r="BP16" s="122">
        <f t="shared" ref="BP16" si="383">IF(BP15=1,BO16+1,0)</f>
        <v>0</v>
      </c>
      <c r="BQ16" s="122">
        <f t="shared" ref="BQ16" si="384">IF(BQ15=1,BP16+1,0)</f>
        <v>1</v>
      </c>
      <c r="BR16" s="122">
        <f t="shared" ref="BR16" si="385">IF(BR15=1,BQ16+1,0)</f>
        <v>2</v>
      </c>
      <c r="BS16" s="122">
        <f t="shared" ref="BS16" si="386">IF(BS15=1,BR16+1,0)</f>
        <v>3</v>
      </c>
      <c r="BT16" s="122">
        <f t="shared" ref="BT16" si="387">IF(BT15=1,BS16+1,0)</f>
        <v>0</v>
      </c>
      <c r="BU16" s="122">
        <f t="shared" ref="BU16" si="388">IF(BU15=1,BT16+1,0)</f>
        <v>0</v>
      </c>
      <c r="BV16" s="122">
        <f t="shared" ref="BV16" si="389">IF(BV15=1,BU16+1,0)</f>
        <v>0</v>
      </c>
      <c r="BW16" s="122">
        <f t="shared" ref="BW16" si="390">IF(BW15=1,BV16+1,0)</f>
        <v>1</v>
      </c>
      <c r="BX16" s="122">
        <f t="shared" ref="BX16" si="391">IF(BX15=1,BW16+1,0)</f>
        <v>2</v>
      </c>
      <c r="BY16" s="122">
        <f t="shared" ref="BY16" si="392">IF(BY15=1,BX16+1,0)</f>
        <v>3</v>
      </c>
      <c r="BZ16" s="122">
        <f t="shared" ref="BZ16" si="393">IF(BZ15=1,BY16+1,0)</f>
        <v>0</v>
      </c>
      <c r="CA16" s="122">
        <f t="shared" ref="CA16" si="394">IF(CA15=1,BZ16+1,0)</f>
        <v>1</v>
      </c>
      <c r="CB16" s="122">
        <f t="shared" ref="CB16" si="395">IF(CB15=1,CA16+1,0)</f>
        <v>0</v>
      </c>
      <c r="CC16" s="122">
        <f t="shared" ref="CC16" si="396">IF(CC15=1,CB16+1,0)</f>
        <v>0</v>
      </c>
      <c r="CD16" s="122">
        <f t="shared" ref="CD16" si="397">IF(CD15=1,CC16+1,0)</f>
        <v>1</v>
      </c>
      <c r="CE16" s="122">
        <f t="shared" ref="CE16" si="398">IF(CE15=1,CD16+1,0)</f>
        <v>2</v>
      </c>
      <c r="CF16" s="122">
        <f t="shared" ref="CF16" si="399">IF(CF15=1,CE16+1,0)</f>
        <v>0</v>
      </c>
      <c r="CG16" s="122">
        <f t="shared" ref="CG16" si="400">IF(CG15=1,CF16+1,0)</f>
        <v>1</v>
      </c>
      <c r="CH16" s="122">
        <f t="shared" ref="CH16" si="401">IF(CH15=1,CG16+1,0)</f>
        <v>0</v>
      </c>
      <c r="CI16" s="122">
        <f t="shared" ref="CI16" si="402">IF(CI15=1,CH16+1,0)</f>
        <v>0</v>
      </c>
      <c r="CJ16" s="122">
        <f t="shared" ref="CJ16" si="403">IF(CJ15=1,CI16+1,0)</f>
        <v>0</v>
      </c>
      <c r="CK16" s="122">
        <f t="shared" ref="CK16" si="404">IF(CK15=1,CJ16+1,0)</f>
        <v>1</v>
      </c>
      <c r="CL16" s="122">
        <f t="shared" ref="CL16" si="405">IF(CL15=1,CK16+1,0)</f>
        <v>2</v>
      </c>
      <c r="CM16" s="122">
        <f t="shared" ref="CM16" si="406">IF(CM15=1,CL16+1,0)</f>
        <v>3</v>
      </c>
      <c r="CN16" s="122">
        <f t="shared" ref="CN16" si="407">IF(CN15=1,CM16+1,0)</f>
        <v>4</v>
      </c>
      <c r="CO16" s="122">
        <f t="shared" ref="CO16" si="408">IF(CO15=1,CN16+1,0)</f>
        <v>0</v>
      </c>
      <c r="CP16" s="122">
        <f t="shared" ref="CP16" si="409">IF(CP15=1,CO16+1,0)</f>
        <v>1</v>
      </c>
      <c r="CQ16" s="122">
        <f t="shared" ref="CQ16" si="410">IF(CQ15=1,CP16+1,0)</f>
        <v>0</v>
      </c>
      <c r="CR16" s="122">
        <f t="shared" ref="CR16" si="411">IF(CR15=1,CQ16+1,0)</f>
        <v>1</v>
      </c>
      <c r="CS16" s="122">
        <f t="shared" ref="CS16" si="412">IF(CS15=1,CR16+1,0)</f>
        <v>2</v>
      </c>
      <c r="CT16" s="122">
        <f t="shared" ref="CT16" si="413">IF(CT15=1,CS16+1,0)</f>
        <v>3</v>
      </c>
      <c r="CU16" s="122">
        <f t="shared" ref="CU16" si="414">IF(CU15=1,CT16+1,0)</f>
        <v>4</v>
      </c>
      <c r="CV16" s="122">
        <f t="shared" ref="CV16" si="415">IF(CV15=1,CU16+1,0)</f>
        <v>0</v>
      </c>
      <c r="CW16" s="122">
        <f t="shared" ref="CW16" si="416">IF(CW15=1,CV16+1,0)</f>
        <v>1</v>
      </c>
      <c r="CX16" s="122">
        <f t="shared" ref="CX16" si="417">IF(CX15=1,CW16+1,0)</f>
        <v>2</v>
      </c>
      <c r="CY16" s="122">
        <f t="shared" ref="CY16" si="418">IF(CY15=1,CX16+1,0)</f>
        <v>3</v>
      </c>
      <c r="CZ16" s="122">
        <f t="shared" ref="CZ16" si="419">IF(CZ15=1,CY16+1,0)</f>
        <v>0</v>
      </c>
      <c r="DA16" s="122">
        <f t="shared" ref="DA16" si="420">IF(DA15=1,CZ16+1,0)</f>
        <v>0</v>
      </c>
      <c r="DB16" s="122">
        <f t="shared" ref="DB16" si="421">IF(DB15=1,DA16+1,0)</f>
        <v>1</v>
      </c>
      <c r="DC16" s="122">
        <f t="shared" ref="DC16" si="422">IF(DC15=1,DB16+1,0)</f>
        <v>0</v>
      </c>
      <c r="DD16" s="122">
        <f t="shared" ref="DD16" si="423">IF(DD15=1,DC16+1,0)</f>
        <v>0</v>
      </c>
      <c r="DE16" s="122">
        <f t="shared" ref="DE16" si="424">IF(DE15=1,DD16+1,0)</f>
        <v>0</v>
      </c>
      <c r="DF16" s="122">
        <f t="shared" ref="DF16" si="425">IF(DF15=1,DE16+1,0)</f>
        <v>0</v>
      </c>
      <c r="DG16" s="122">
        <f t="shared" ref="DG16" si="426">IF(DG15=1,DF16+1,0)</f>
        <v>0</v>
      </c>
      <c r="DH16" s="122">
        <f t="shared" ref="DH16" si="427">IF(DH15=1,DG16+1,0)</f>
        <v>0</v>
      </c>
      <c r="DI16" s="122">
        <f t="shared" ref="DI16" si="428">IF(DI15=1,DH16+1,0)</f>
        <v>0</v>
      </c>
      <c r="DJ16" s="122">
        <f t="shared" ref="DJ16" si="429">IF(DJ15=1,DI16+1,0)</f>
        <v>1</v>
      </c>
      <c r="DK16" s="122">
        <f t="shared" ref="DK16" si="430">IF(DK15=1,DJ16+1,0)</f>
        <v>2</v>
      </c>
      <c r="DL16" s="122">
        <f t="shared" ref="DL16" si="431">IF(DL15=1,DK16+1,0)</f>
        <v>3</v>
      </c>
      <c r="DM16" s="122">
        <f t="shared" ref="DM16" si="432">IF(DM15=1,DL16+1,0)</f>
        <v>4</v>
      </c>
      <c r="DN16" s="122">
        <f t="shared" ref="DN16" si="433">IF(DN15=1,DM16+1,0)</f>
        <v>0</v>
      </c>
      <c r="DO16" s="122">
        <f t="shared" ref="DO16" si="434">IF(DO15=1,DN16+1,0)</f>
        <v>0</v>
      </c>
      <c r="DP16" s="122">
        <f t="shared" ref="DP16" si="435">IF(DP15=1,DO16+1,0)</f>
        <v>1</v>
      </c>
      <c r="DQ16" s="122">
        <f t="shared" ref="DQ16" si="436">IF(DQ15=1,DP16+1,0)</f>
        <v>2</v>
      </c>
      <c r="DR16" s="122">
        <f t="shared" ref="DR16" si="437">IF(DR15=1,DQ16+1,0)</f>
        <v>0</v>
      </c>
      <c r="DS16" s="122">
        <f t="shared" ref="DS16" si="438">IF(DS15=1,DR16+1,0)</f>
        <v>1</v>
      </c>
      <c r="DT16" s="122">
        <f t="shared" ref="DT16" si="439">IF(DT15=1,DS16+1,0)</f>
        <v>0</v>
      </c>
      <c r="DU16" s="122">
        <f t="shared" ref="DU16" si="440">IF(DU15=1,DT16+1,0)</f>
        <v>1</v>
      </c>
      <c r="DV16" s="122">
        <f t="shared" ref="DV16" si="441">IF(DV15=1,DU16+1,0)</f>
        <v>2</v>
      </c>
      <c r="DW16" s="122">
        <f t="shared" ref="DW16" si="442">IF(DW15=1,DV16+1,0)</f>
        <v>0</v>
      </c>
      <c r="DX16" s="122">
        <f t="shared" ref="DX16" si="443">IF(DX15=1,DW16+1,0)</f>
        <v>1</v>
      </c>
      <c r="DY16" s="122">
        <f t="shared" ref="DY16" si="444">IF(DY15=1,DX16+1,0)</f>
        <v>0</v>
      </c>
      <c r="DZ16" s="122">
        <f t="shared" ref="DZ16" si="445">IF(DZ15=1,DY16+1,0)</f>
        <v>0</v>
      </c>
      <c r="EA16" s="122">
        <f t="shared" ref="EA16" si="446">IF(EA15=1,DZ16+1,0)</f>
        <v>0</v>
      </c>
      <c r="EB16" s="122">
        <f t="shared" ref="EB16" si="447">IF(EB15=1,EA16+1,0)</f>
        <v>0</v>
      </c>
      <c r="EC16" s="122">
        <f t="shared" ref="EC16" si="448">IF(EC15=1,EB16+1,0)</f>
        <v>0</v>
      </c>
      <c r="ED16" s="122">
        <f t="shared" ref="ED16" si="449">IF(ED15=1,EC16+1,0)</f>
        <v>0</v>
      </c>
      <c r="EE16" s="122">
        <f t="shared" ref="EE16" si="450">IF(EE15=1,ED16+1,0)</f>
        <v>1</v>
      </c>
      <c r="EF16" s="122">
        <f t="shared" ref="EF16" si="451">IF(EF15=1,EE16+1,0)</f>
        <v>2</v>
      </c>
      <c r="EG16" s="122">
        <f t="shared" ref="EG16" si="452">IF(EG15=1,EF16+1,0)</f>
        <v>3</v>
      </c>
      <c r="EH16" s="122">
        <f t="shared" ref="EH16" si="453">IF(EH15=1,EG16+1,0)</f>
        <v>0</v>
      </c>
      <c r="EI16" s="122">
        <f t="shared" ref="EI16" si="454">IF(EI15=1,EH16+1,0)</f>
        <v>0</v>
      </c>
      <c r="EJ16" s="122">
        <f t="shared" ref="EJ16" si="455">IF(EJ15=1,EI16+1,0)</f>
        <v>1</v>
      </c>
      <c r="EK16" s="122">
        <f t="shared" ref="EK16" si="456">IF(EK15=1,EJ16+1,0)</f>
        <v>0</v>
      </c>
      <c r="EL16" s="122">
        <f t="shared" ref="EL16" si="457">IF(EL15=1,EK16+1,0)</f>
        <v>0</v>
      </c>
      <c r="EM16" s="122">
        <f t="shared" ref="EM16" si="458">IF(EM15=1,EL16+1,0)</f>
        <v>1</v>
      </c>
      <c r="EN16" s="122">
        <f t="shared" ref="EN16" si="459">IF(EN15=1,EM16+1,0)</f>
        <v>0</v>
      </c>
      <c r="EO16" s="122">
        <f t="shared" ref="EO16" si="460">IF(EO15=1,EN16+1,0)</f>
        <v>0</v>
      </c>
      <c r="EP16" s="122">
        <f t="shared" ref="EP16" si="461">IF(EP15=1,EO16+1,0)</f>
        <v>1</v>
      </c>
      <c r="EQ16" s="122">
        <f t="shared" ref="EQ16" si="462">IF(EQ15=1,EP16+1,0)</f>
        <v>2</v>
      </c>
      <c r="ER16" s="122">
        <f t="shared" ref="ER16" si="463">IF(ER15=1,EQ16+1,0)</f>
        <v>3</v>
      </c>
      <c r="ES16" s="122">
        <f t="shared" ref="ES16" si="464">IF(ES15=1,ER16+1,0)</f>
        <v>0</v>
      </c>
      <c r="ET16" s="122">
        <f t="shared" ref="ET16" si="465">IF(ET15=1,ES16+1,0)</f>
        <v>0</v>
      </c>
      <c r="EU16" s="122">
        <f t="shared" ref="EU16" si="466">IF(EU15=1,ET16+1,0)</f>
        <v>0</v>
      </c>
      <c r="EV16" s="122">
        <f t="shared" ref="EV16" si="467">IF(EV15=1,EU16+1,0)</f>
        <v>0</v>
      </c>
      <c r="EW16" s="122">
        <f t="shared" ref="EW16" si="468">IF(EW15=1,EV16+1,0)</f>
        <v>1</v>
      </c>
      <c r="EX16" s="122">
        <f t="shared" ref="EX16" si="469">IF(EX15=1,EW16+1,0)</f>
        <v>2</v>
      </c>
      <c r="EY16" s="122">
        <f t="shared" ref="EY16" si="470">IF(EY15=1,EX16+1,0)</f>
        <v>3</v>
      </c>
      <c r="EZ16" s="122">
        <f t="shared" ref="EZ16" si="471">IF(EZ15=1,EY16+1,0)</f>
        <v>0</v>
      </c>
      <c r="FA16" s="122">
        <f t="shared" ref="FA16" si="472">IF(FA15=1,EZ16+1,0)</f>
        <v>0</v>
      </c>
      <c r="FB16" s="122">
        <f t="shared" ref="FB16" si="473">IF(FB15=1,FA16+1,0)</f>
        <v>0</v>
      </c>
      <c r="FC16" s="122">
        <f t="shared" ref="FC16" si="474">IF(FC15=1,FB16+1,0)</f>
        <v>0</v>
      </c>
      <c r="FD16" s="122">
        <f t="shared" ref="FD16" si="475">IF(FD15=1,FC16+1,0)</f>
        <v>0</v>
      </c>
      <c r="FE16" s="122">
        <f t="shared" ref="FE16" si="476">IF(FE15=1,FD16+1,0)</f>
        <v>0</v>
      </c>
      <c r="FF16" s="122">
        <f t="shared" ref="FF16" si="477">IF(FF15=1,FE16+1,0)</f>
        <v>0</v>
      </c>
      <c r="FG16" s="122">
        <f t="shared" ref="FG16" si="478">IF(FG15=1,FF16+1,0)</f>
        <v>1</v>
      </c>
      <c r="FH16" s="122">
        <f t="shared" ref="FH16" si="479">IF(FH15=1,FG16+1,0)</f>
        <v>0</v>
      </c>
      <c r="FI16" s="122">
        <f t="shared" ref="FI16" si="480">IF(FI15=1,FH16+1,0)</f>
        <v>0</v>
      </c>
      <c r="FJ16" s="122">
        <f t="shared" ref="FJ16" si="481">IF(FJ15=1,FI16+1,0)</f>
        <v>1</v>
      </c>
      <c r="FK16" s="137" t="s">
        <v>477</v>
      </c>
      <c r="FL16" s="141">
        <f>COUNT(E$5:FJ$5)</f>
        <v>162</v>
      </c>
      <c r="FM16" s="141">
        <f>FL16-30</f>
        <v>132</v>
      </c>
    </row>
    <row r="17" spans="2:174" x14ac:dyDescent="0.2"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7"/>
      <c r="DU17" s="137"/>
      <c r="DV17" s="137"/>
      <c r="DW17" s="137"/>
      <c r="DX17" s="137"/>
      <c r="DY17" s="137"/>
      <c r="DZ17" s="137"/>
      <c r="EA17" s="137"/>
      <c r="EB17" s="137"/>
      <c r="EC17" s="137"/>
      <c r="ED17" s="137"/>
      <c r="EE17" s="137"/>
      <c r="EF17" s="137"/>
      <c r="EG17" s="137"/>
      <c r="EH17" s="137"/>
      <c r="EI17" s="137"/>
      <c r="EJ17" s="137"/>
      <c r="EK17" s="137"/>
      <c r="EL17" s="137"/>
      <c r="EM17" s="137"/>
      <c r="EN17" s="137"/>
      <c r="EO17" s="137"/>
      <c r="EP17" s="137"/>
      <c r="EQ17" s="137"/>
      <c r="ER17" s="137"/>
      <c r="ES17" s="137"/>
      <c r="ET17" s="137"/>
      <c r="EU17" s="137"/>
      <c r="EV17" s="137"/>
      <c r="EW17" s="137"/>
      <c r="EX17" s="137"/>
      <c r="EY17" s="137"/>
      <c r="EZ17" s="137"/>
      <c r="FA17" s="137"/>
      <c r="FB17" s="137"/>
      <c r="FC17" s="137"/>
      <c r="FD17" s="137"/>
      <c r="FE17" s="137"/>
      <c r="FF17" s="137"/>
      <c r="FG17" s="137"/>
      <c r="FH17" s="137"/>
      <c r="FI17" s="137"/>
      <c r="FJ17" s="137"/>
      <c r="FK17" s="137" t="s">
        <v>477</v>
      </c>
      <c r="FL17" s="137" t="s">
        <v>886</v>
      </c>
      <c r="FM17" s="137" t="s">
        <v>886</v>
      </c>
      <c r="FN17" s="137" t="s">
        <v>917</v>
      </c>
      <c r="FO17" s="137" t="s">
        <v>917</v>
      </c>
      <c r="FP17" s="137" t="s">
        <v>904</v>
      </c>
      <c r="FQ17" s="137" t="s">
        <v>903</v>
      </c>
      <c r="FR17" s="137" t="s">
        <v>902</v>
      </c>
    </row>
    <row r="18" spans="2:174" x14ac:dyDescent="0.2">
      <c r="B18" s="137">
        <v>4</v>
      </c>
      <c r="C18" s="139" t="s">
        <v>43</v>
      </c>
      <c r="D18" s="138"/>
      <c r="E18" s="122" t="str" cm="1">
        <f t="array" ref="E18">_xlfn.XLOOKUP(1,(SCHEDULE!$D$3:$D$2594=$C18)*(SCHEDULE!$B$3:$B$2594=E$2),SCHEDULE!$F$3:$F$2594,"",0,1)</f>
        <v/>
      </c>
      <c r="F18" s="122" t="str" cm="1">
        <f t="array" ref="F18">_xlfn.XLOOKUP(1,(SCHEDULE!$D$3:$D$2594=$C18)*(SCHEDULE!$B$3:$B$2594=F$2),SCHEDULE!$F$3:$F$2594,"",0,1)</f>
        <v/>
      </c>
      <c r="G18" s="122" t="str" cm="1">
        <f t="array" ref="G18">_xlfn.XLOOKUP(1,(SCHEDULE!$D$3:$D$2594=$C18)*(SCHEDULE!$B$3:$B$2594=G$2),SCHEDULE!$F$3:$F$2594,"",0,1)</f>
        <v>L</v>
      </c>
      <c r="H18" s="122" t="str" cm="1">
        <f t="array" ref="H18">_xlfn.XLOOKUP(1,(SCHEDULE!$D$3:$D$2594=$C18)*(SCHEDULE!$B$3:$B$2594=H$2),SCHEDULE!$F$3:$F$2594,"",0,1)</f>
        <v>L</v>
      </c>
      <c r="I18" s="122" t="str" cm="1">
        <f t="array" ref="I18">_xlfn.XLOOKUP(1,(SCHEDULE!$D$3:$D$2594=$C18)*(SCHEDULE!$B$3:$B$2594=I$2),SCHEDULE!$F$3:$F$2594,"",0,1)</f>
        <v>L</v>
      </c>
      <c r="J18" s="122" t="str" cm="1">
        <f t="array" ref="J18">_xlfn.XLOOKUP(1,(SCHEDULE!$D$3:$D$2594=$C18)*(SCHEDULE!$B$3:$B$2594=J$2),SCHEDULE!$F$3:$F$2594,"",0,1)</f>
        <v>L</v>
      </c>
      <c r="K18" s="122" t="str" cm="1">
        <f t="array" ref="K18">_xlfn.XLOOKUP(1,(SCHEDULE!$D$3:$D$2594=$C18)*(SCHEDULE!$B$3:$B$2594=K$2),SCHEDULE!$F$3:$F$2594,"",0,1)</f>
        <v>W</v>
      </c>
      <c r="L18" s="122" t="str" cm="1">
        <f t="array" ref="L18">_xlfn.XLOOKUP(1,(SCHEDULE!$D$3:$D$2594=$C18)*(SCHEDULE!$B$3:$B$2594=L$2),SCHEDULE!$F$3:$F$2594,"",0,1)</f>
        <v>L</v>
      </c>
      <c r="M18" s="122" t="str" cm="1">
        <f t="array" ref="M18">_xlfn.XLOOKUP(1,(SCHEDULE!$D$3:$D$2594=$C18)*(SCHEDULE!$B$3:$B$2594=M$2),SCHEDULE!$F$3:$F$2594,"",0,1)</f>
        <v/>
      </c>
      <c r="N18" s="122" t="str" cm="1">
        <f t="array" ref="N18">_xlfn.XLOOKUP(1,(SCHEDULE!$D$3:$D$2594=$C18)*(SCHEDULE!$B$3:$B$2594=N$2),SCHEDULE!$F$3:$F$2594,"",0,1)</f>
        <v/>
      </c>
      <c r="O18" s="122" t="str" cm="1">
        <f t="array" ref="O18">_xlfn.XLOOKUP(1,(SCHEDULE!$D$3:$D$2594=$C18)*(SCHEDULE!$B$3:$B$2594=O$2),SCHEDULE!$F$3:$F$2594,"",0,1)</f>
        <v/>
      </c>
      <c r="P18" s="122" t="str" cm="1">
        <f t="array" ref="P18">_xlfn.XLOOKUP(1,(SCHEDULE!$D$3:$D$2594=$C18)*(SCHEDULE!$B$3:$B$2594=P$2),SCHEDULE!$F$3:$F$2594,"",0,1)</f>
        <v/>
      </c>
      <c r="Q18" s="122" t="str" cm="1">
        <f t="array" ref="Q18">_xlfn.XLOOKUP(1,(SCHEDULE!$D$3:$D$2594=$C18)*(SCHEDULE!$B$3:$B$2594=Q$2),SCHEDULE!$F$3:$F$2594,"",0,1)</f>
        <v/>
      </c>
      <c r="R18" s="122" t="str" cm="1">
        <f t="array" ref="R18">_xlfn.XLOOKUP(1,(SCHEDULE!$D$3:$D$2594=$C18)*(SCHEDULE!$B$3:$B$2594=R$2),SCHEDULE!$F$3:$F$2594,"",0,1)</f>
        <v/>
      </c>
      <c r="S18" s="122" t="str" cm="1">
        <f t="array" ref="S18">_xlfn.XLOOKUP(1,(SCHEDULE!$D$3:$D$2594=$C18)*(SCHEDULE!$B$3:$B$2594=S$2),SCHEDULE!$F$3:$F$2594,"",0,1)</f>
        <v/>
      </c>
      <c r="T18" s="122" t="str" cm="1">
        <f t="array" ref="T18">_xlfn.XLOOKUP(1,(SCHEDULE!$D$3:$D$2594=$C18)*(SCHEDULE!$B$3:$B$2594=T$2),SCHEDULE!$F$3:$F$2594,"",0,1)</f>
        <v/>
      </c>
      <c r="U18" s="122" t="str" cm="1">
        <f t="array" ref="U18">_xlfn.XLOOKUP(1,(SCHEDULE!$D$3:$D$2594=$C18)*(SCHEDULE!$B$3:$B$2594=U$2),SCHEDULE!$F$3:$F$2594,"",0,1)</f>
        <v/>
      </c>
      <c r="V18" s="122" t="str" cm="1">
        <f t="array" ref="V18">_xlfn.XLOOKUP(1,(SCHEDULE!$D$3:$D$2594=$C18)*(SCHEDULE!$B$3:$B$2594=V$2),SCHEDULE!$F$3:$F$2594,"",0,1)</f>
        <v/>
      </c>
      <c r="W18" s="122" t="str" cm="1">
        <f t="array" ref="W18">_xlfn.XLOOKUP(1,(SCHEDULE!$D$3:$D$2594=$C18)*(SCHEDULE!$B$3:$B$2594=W$2),SCHEDULE!$F$3:$F$2594,"",0,1)</f>
        <v>W</v>
      </c>
      <c r="X18" s="122" t="str" cm="1">
        <f t="array" ref="X18">_xlfn.XLOOKUP(1,(SCHEDULE!$D$3:$D$2594=$C18)*(SCHEDULE!$B$3:$B$2594=X$2),SCHEDULE!$F$3:$F$2594,"",0,1)</f>
        <v>L</v>
      </c>
      <c r="Y18" s="122" t="str" cm="1">
        <f t="array" ref="Y18">_xlfn.XLOOKUP(1,(SCHEDULE!$D$3:$D$2594=$C18)*(SCHEDULE!$B$3:$B$2594=Y$2),SCHEDULE!$F$3:$F$2594,"",0,1)</f>
        <v>W</v>
      </c>
      <c r="Z18" s="122" t="str" cm="1">
        <f t="array" ref="Z18">_xlfn.XLOOKUP(1,(SCHEDULE!$D$3:$D$2594=$C18)*(SCHEDULE!$B$3:$B$2594=Z$2),SCHEDULE!$F$3:$F$2594,"",0,1)</f>
        <v>L</v>
      </c>
      <c r="AA18" s="122" t="str" cm="1">
        <f t="array" ref="AA18">_xlfn.XLOOKUP(1,(SCHEDULE!$D$3:$D$2594=$C18)*(SCHEDULE!$B$3:$B$2594=AA$2),SCHEDULE!$F$3:$F$2594,"",0,1)</f>
        <v>W</v>
      </c>
      <c r="AB18" s="122" t="str" cm="1">
        <f t="array" ref="AB18">_xlfn.XLOOKUP(1,(SCHEDULE!$D$3:$D$2594=$C18)*(SCHEDULE!$B$3:$B$2594=AB$2),SCHEDULE!$F$3:$F$2594,"",0,1)</f>
        <v>W</v>
      </c>
      <c r="AC18" s="122" t="str" cm="1">
        <f t="array" ref="AC18">_xlfn.XLOOKUP(1,(SCHEDULE!$D$3:$D$2594=$C18)*(SCHEDULE!$B$3:$B$2594=AC$2),SCHEDULE!$F$3:$F$2594,"",0,1)</f>
        <v/>
      </c>
      <c r="AD18" s="122" t="str" cm="1">
        <f t="array" ref="AD18">_xlfn.XLOOKUP(1,(SCHEDULE!$D$3:$D$2594=$C18)*(SCHEDULE!$B$3:$B$2594=AD$2),SCHEDULE!$F$3:$F$2594,"",0,1)</f>
        <v/>
      </c>
      <c r="AE18" s="122" t="str" cm="1">
        <f t="array" ref="AE18">_xlfn.XLOOKUP(1,(SCHEDULE!$D$3:$D$2594=$C18)*(SCHEDULE!$B$3:$B$2594=AE$2),SCHEDULE!$F$3:$F$2594,"",0,1)</f>
        <v/>
      </c>
      <c r="AF18" s="122" t="str" cm="1">
        <f t="array" ref="AF18">_xlfn.XLOOKUP(1,(SCHEDULE!$D$3:$D$2594=$C18)*(SCHEDULE!$B$3:$B$2594=AF$2),SCHEDULE!$F$3:$F$2594,"",0,1)</f>
        <v>L</v>
      </c>
      <c r="AG18" s="122" t="str" cm="1">
        <f t="array" ref="AG18">_xlfn.XLOOKUP(1,(SCHEDULE!$D$3:$D$2594=$C18)*(SCHEDULE!$B$3:$B$2594=AG$2),SCHEDULE!$F$3:$F$2594,"",0,1)</f>
        <v>W</v>
      </c>
      <c r="AH18" s="122" t="str" cm="1">
        <f t="array" ref="AH18">_xlfn.XLOOKUP(1,(SCHEDULE!$D$3:$D$2594=$C18)*(SCHEDULE!$B$3:$B$2594=AH$2),SCHEDULE!$F$3:$F$2594,"",0,1)</f>
        <v>W</v>
      </c>
      <c r="AI18" s="122" t="str" cm="1">
        <f t="array" ref="AI18">_xlfn.XLOOKUP(1,(SCHEDULE!$D$3:$D$2594=$C18)*(SCHEDULE!$B$3:$B$2594=AI$2),SCHEDULE!$F$3:$F$2594,"",0,1)</f>
        <v>L</v>
      </c>
      <c r="AJ18" s="122" t="str" cm="1">
        <f t="array" ref="AJ18">_xlfn.XLOOKUP(1,(SCHEDULE!$D$3:$D$2594=$C18)*(SCHEDULE!$B$3:$B$2594=AJ$2),SCHEDULE!$F$3:$F$2594,"",0,1)</f>
        <v>L</v>
      </c>
      <c r="AK18" s="122" t="str" cm="1">
        <f t="array" ref="AK18">_xlfn.XLOOKUP(1,(SCHEDULE!$D$3:$D$2594=$C18)*(SCHEDULE!$B$3:$B$2594=AK$2),SCHEDULE!$F$3:$F$2594,"",0,1)</f>
        <v>L</v>
      </c>
      <c r="AL18" s="122" t="str" cm="1">
        <f t="array" ref="AL18">_xlfn.XLOOKUP(1,(SCHEDULE!$D$3:$D$2594=$C18)*(SCHEDULE!$B$3:$B$2594=AL$2),SCHEDULE!$F$3:$F$2594,"",0,1)</f>
        <v>W</v>
      </c>
      <c r="AM18" s="122" t="str" cm="1">
        <f t="array" ref="AM18">_xlfn.XLOOKUP(1,(SCHEDULE!$D$3:$D$2594=$C18)*(SCHEDULE!$B$3:$B$2594=AM$2),SCHEDULE!$F$3:$F$2594,"",0,1)</f>
        <v>L</v>
      </c>
      <c r="AN18" s="122" t="str" cm="1">
        <f t="array" ref="AN18">_xlfn.XLOOKUP(1,(SCHEDULE!$D$3:$D$2594=$C18)*(SCHEDULE!$B$3:$B$2594=AN$2),SCHEDULE!$F$3:$F$2594,"",0,1)</f>
        <v>W</v>
      </c>
      <c r="AO18" s="122" t="str" cm="1">
        <f t="array" ref="AO18">_xlfn.XLOOKUP(1,(SCHEDULE!$D$3:$D$2594=$C18)*(SCHEDULE!$B$3:$B$2594=AO$2),SCHEDULE!$F$3:$F$2594,"",0,1)</f>
        <v>W</v>
      </c>
      <c r="AP18" s="122" t="str" cm="1">
        <f t="array" ref="AP18">_xlfn.XLOOKUP(1,(SCHEDULE!$D$3:$D$2594=$C18)*(SCHEDULE!$B$3:$B$2594=AP$2),SCHEDULE!$F$3:$F$2594,"",0,1)</f>
        <v/>
      </c>
      <c r="AQ18" s="122" t="str" cm="1">
        <f t="array" ref="AQ18">_xlfn.XLOOKUP(1,(SCHEDULE!$D$3:$D$2594=$C18)*(SCHEDULE!$B$3:$B$2594=AQ$2),SCHEDULE!$F$3:$F$2594,"",0,1)</f>
        <v/>
      </c>
      <c r="AR18" s="122" t="str" cm="1">
        <f t="array" ref="AR18">_xlfn.XLOOKUP(1,(SCHEDULE!$D$3:$D$2594=$C18)*(SCHEDULE!$B$3:$B$2594=AR$2),SCHEDULE!$F$3:$F$2594,"",0,1)</f>
        <v/>
      </c>
      <c r="AS18" s="122" t="str" cm="1">
        <f t="array" ref="AS18">_xlfn.XLOOKUP(1,(SCHEDULE!$D$3:$D$2594=$C18)*(SCHEDULE!$B$3:$B$2594=AS$2),SCHEDULE!$F$3:$F$2594,"",0,1)</f>
        <v/>
      </c>
      <c r="AT18" s="122" t="str" cm="1">
        <f t="array" ref="AT18">_xlfn.XLOOKUP(1,(SCHEDULE!$D$3:$D$2594=$C18)*(SCHEDULE!$B$3:$B$2594=AT$2),SCHEDULE!$F$3:$F$2594,"",0,1)</f>
        <v/>
      </c>
      <c r="AU18" s="122" t="str" cm="1">
        <f t="array" ref="AU18">_xlfn.XLOOKUP(1,(SCHEDULE!$D$3:$D$2594=$C18)*(SCHEDULE!$B$3:$B$2594=AU$2),SCHEDULE!$F$3:$F$2594,"",0,1)</f>
        <v/>
      </c>
      <c r="AV18" s="122" t="str" cm="1">
        <f t="array" ref="AV18">_xlfn.XLOOKUP(1,(SCHEDULE!$D$3:$D$2594=$C18)*(SCHEDULE!$B$3:$B$2594=AV$2),SCHEDULE!$F$3:$F$2594,"",0,1)</f>
        <v>W</v>
      </c>
      <c r="AW18" s="122" t="str" cm="1">
        <f t="array" ref="AW18">_xlfn.XLOOKUP(1,(SCHEDULE!$D$3:$D$2594=$C18)*(SCHEDULE!$B$3:$B$2594=AW$2),SCHEDULE!$F$3:$F$2594,"",0,1)</f>
        <v>W</v>
      </c>
      <c r="AX18" s="122" t="str" cm="1">
        <f t="array" ref="AX18">_xlfn.XLOOKUP(1,(SCHEDULE!$D$3:$D$2594=$C18)*(SCHEDULE!$B$3:$B$2594=AX$2),SCHEDULE!$F$3:$F$2594,"",0,1)</f>
        <v>W</v>
      </c>
      <c r="AY18" s="122" t="str" cm="1">
        <f t="array" ref="AY18">_xlfn.XLOOKUP(1,(SCHEDULE!$D$3:$D$2594=$C18)*(SCHEDULE!$B$3:$B$2594=AY$2),SCHEDULE!$F$3:$F$2594,"",0,1)</f>
        <v/>
      </c>
      <c r="AZ18" s="122" t="str" cm="1">
        <f t="array" ref="AZ18">_xlfn.XLOOKUP(1,(SCHEDULE!$D$3:$D$2594=$C18)*(SCHEDULE!$B$3:$B$2594=AZ$2),SCHEDULE!$F$3:$F$2594,"",0,1)</f>
        <v/>
      </c>
      <c r="BA18" s="122" t="str" cm="1">
        <f t="array" ref="BA18">_xlfn.XLOOKUP(1,(SCHEDULE!$D$3:$D$2594=$C18)*(SCHEDULE!$B$3:$B$2594=BA$2),SCHEDULE!$F$3:$F$2594,"",0,1)</f>
        <v/>
      </c>
      <c r="BB18" s="122" t="str" cm="1">
        <f t="array" ref="BB18">_xlfn.XLOOKUP(1,(SCHEDULE!$D$3:$D$2594=$C18)*(SCHEDULE!$B$3:$B$2594=BB$2),SCHEDULE!$F$3:$F$2594,"",0,1)</f>
        <v>W</v>
      </c>
      <c r="BC18" s="122" t="str" cm="1">
        <f t="array" ref="BC18">_xlfn.XLOOKUP(1,(SCHEDULE!$D$3:$D$2594=$C18)*(SCHEDULE!$B$3:$B$2594=BC$2),SCHEDULE!$F$3:$F$2594,"",0,1)</f>
        <v>L</v>
      </c>
      <c r="BD18" s="122" t="str" cm="1">
        <f t="array" ref="BD18">_xlfn.XLOOKUP(1,(SCHEDULE!$D$3:$D$2594=$C18)*(SCHEDULE!$B$3:$B$2594=BD$2),SCHEDULE!$F$3:$F$2594,"",0,1)</f>
        <v>W</v>
      </c>
      <c r="BE18" s="122" t="str" cm="1">
        <f t="array" ref="BE18">_xlfn.XLOOKUP(1,(SCHEDULE!$D$3:$D$2594=$C18)*(SCHEDULE!$B$3:$B$2594=BE$2),SCHEDULE!$F$3:$F$2594,"",0,1)</f>
        <v>W</v>
      </c>
      <c r="BF18" s="122" t="str" cm="1">
        <f t="array" ref="BF18">_xlfn.XLOOKUP(1,(SCHEDULE!$D$3:$D$2594=$C18)*(SCHEDULE!$B$3:$B$2594=BF$2),SCHEDULE!$F$3:$F$2594,"",0,1)</f>
        <v>W</v>
      </c>
      <c r="BG18" s="122" t="str" cm="1">
        <f t="array" ref="BG18">_xlfn.XLOOKUP(1,(SCHEDULE!$D$3:$D$2594=$C18)*(SCHEDULE!$B$3:$B$2594=BG$2),SCHEDULE!$F$3:$F$2594,"",0,1)</f>
        <v>W</v>
      </c>
      <c r="BH18" s="122" t="str" cm="1">
        <f t="array" ref="BH18">_xlfn.XLOOKUP(1,(SCHEDULE!$D$3:$D$2594=$C18)*(SCHEDULE!$B$3:$B$2594=BH$2),SCHEDULE!$F$3:$F$2594,"",0,1)</f>
        <v>W</v>
      </c>
      <c r="BI18" s="122" t="str" cm="1">
        <f t="array" ref="BI18">_xlfn.XLOOKUP(1,(SCHEDULE!$D$3:$D$2594=$C18)*(SCHEDULE!$B$3:$B$2594=BI$2),SCHEDULE!$F$3:$F$2594,"",0,1)</f>
        <v>L</v>
      </c>
      <c r="BJ18" s="122" t="str" cm="1">
        <f t="array" ref="BJ18">_xlfn.XLOOKUP(1,(SCHEDULE!$D$3:$D$2594=$C18)*(SCHEDULE!$B$3:$B$2594=BJ$2),SCHEDULE!$F$3:$F$2594,"",0,1)</f>
        <v>W</v>
      </c>
      <c r="BK18" s="122" t="str" cm="1">
        <f t="array" ref="BK18">_xlfn.XLOOKUP(1,(SCHEDULE!$D$3:$D$2594=$C18)*(SCHEDULE!$B$3:$B$2594=BK$2),SCHEDULE!$F$3:$F$2594,"",0,1)</f>
        <v>W</v>
      </c>
      <c r="BL18" s="122" t="str" cm="1">
        <f t="array" ref="BL18">_xlfn.XLOOKUP(1,(SCHEDULE!$D$3:$D$2594=$C18)*(SCHEDULE!$B$3:$B$2594=BL$2),SCHEDULE!$F$3:$F$2594,"",0,1)</f>
        <v>L</v>
      </c>
      <c r="BM18" s="122" t="str" cm="1">
        <f t="array" ref="BM18">_xlfn.XLOOKUP(1,(SCHEDULE!$D$3:$D$2594=$C18)*(SCHEDULE!$B$3:$B$2594=BM$2),SCHEDULE!$F$3:$F$2594,"",0,1)</f>
        <v/>
      </c>
      <c r="BN18" s="122" t="str" cm="1">
        <f t="array" ref="BN18">_xlfn.XLOOKUP(1,(SCHEDULE!$D$3:$D$2594=$C18)*(SCHEDULE!$B$3:$B$2594=BN$2),SCHEDULE!$F$3:$F$2594,"",0,1)</f>
        <v/>
      </c>
      <c r="BO18" s="122" t="str" cm="1">
        <f t="array" ref="BO18">_xlfn.XLOOKUP(1,(SCHEDULE!$D$3:$D$2594=$C18)*(SCHEDULE!$B$3:$B$2594=BO$2),SCHEDULE!$F$3:$F$2594,"",0,1)</f>
        <v/>
      </c>
      <c r="BP18" s="122" t="str" cm="1">
        <f t="array" ref="BP18">_xlfn.XLOOKUP(1,(SCHEDULE!$D$3:$D$2594=$C18)*(SCHEDULE!$B$3:$B$2594=BP$2),SCHEDULE!$F$3:$F$2594,"",0,1)</f>
        <v/>
      </c>
      <c r="BQ18" s="122" t="str" cm="1">
        <f t="array" ref="BQ18">_xlfn.XLOOKUP(1,(SCHEDULE!$D$3:$D$2594=$C18)*(SCHEDULE!$B$3:$B$2594=BQ$2),SCHEDULE!$F$3:$F$2594,"",0,1)</f>
        <v/>
      </c>
      <c r="BR18" s="122" t="str" cm="1">
        <f t="array" ref="BR18">_xlfn.XLOOKUP(1,(SCHEDULE!$D$3:$D$2594=$C18)*(SCHEDULE!$B$3:$B$2594=BR$2),SCHEDULE!$F$3:$F$2594,"",0,1)</f>
        <v/>
      </c>
      <c r="BS18" s="122" t="str" cm="1">
        <f t="array" ref="BS18">_xlfn.XLOOKUP(1,(SCHEDULE!$D$3:$D$2594=$C18)*(SCHEDULE!$B$3:$B$2594=BS$2),SCHEDULE!$F$3:$F$2594,"",0,1)</f>
        <v/>
      </c>
      <c r="BT18" s="122" t="str" cm="1">
        <f t="array" ref="BT18">_xlfn.XLOOKUP(1,(SCHEDULE!$D$3:$D$2594=$C18)*(SCHEDULE!$B$3:$B$2594=BT$2),SCHEDULE!$F$3:$F$2594,"",0,1)</f>
        <v/>
      </c>
      <c r="BU18" s="122" t="str" cm="1">
        <f t="array" ref="BU18">_xlfn.XLOOKUP(1,(SCHEDULE!$D$3:$D$2594=$C18)*(SCHEDULE!$B$3:$B$2594=BU$2),SCHEDULE!$F$3:$F$2594,"",0,1)</f>
        <v/>
      </c>
      <c r="BV18" s="122" t="str" cm="1">
        <f t="array" ref="BV18">_xlfn.XLOOKUP(1,(SCHEDULE!$D$3:$D$2594=$C18)*(SCHEDULE!$B$3:$B$2594=BV$2),SCHEDULE!$F$3:$F$2594,"",0,1)</f>
        <v>W</v>
      </c>
      <c r="BW18" s="122" t="str" cm="1">
        <f t="array" ref="BW18">_xlfn.XLOOKUP(1,(SCHEDULE!$D$3:$D$2594=$C18)*(SCHEDULE!$B$3:$B$2594=BW$2),SCHEDULE!$F$3:$F$2594,"",0,1)</f>
        <v>L</v>
      </c>
      <c r="BX18" s="122" t="str" cm="1">
        <f t="array" ref="BX18">_xlfn.XLOOKUP(1,(SCHEDULE!$D$3:$D$2594=$C18)*(SCHEDULE!$B$3:$B$2594=BX$2),SCHEDULE!$F$3:$F$2594,"",0,1)</f>
        <v>W</v>
      </c>
      <c r="BY18" s="122" t="str" cm="1">
        <f t="array" ref="BY18">_xlfn.XLOOKUP(1,(SCHEDULE!$D$3:$D$2594=$C18)*(SCHEDULE!$B$3:$B$2594=BY$2),SCHEDULE!$F$3:$F$2594,"",0,1)</f>
        <v>W</v>
      </c>
      <c r="BZ18" s="122" t="str" cm="1">
        <f t="array" ref="BZ18">_xlfn.XLOOKUP(1,(SCHEDULE!$D$3:$D$2594=$C18)*(SCHEDULE!$B$3:$B$2594=BZ$2),SCHEDULE!$F$3:$F$2594,"",0,1)</f>
        <v>L</v>
      </c>
      <c r="CA18" s="122" t="str" cm="1">
        <f t="array" ref="CA18">_xlfn.XLOOKUP(1,(SCHEDULE!$D$3:$D$2594=$C18)*(SCHEDULE!$B$3:$B$2594=CA$2),SCHEDULE!$F$3:$F$2594,"",0,1)</f>
        <v>W</v>
      </c>
      <c r="CB18" s="122" t="str" cm="1">
        <f t="array" ref="CB18">_xlfn.XLOOKUP(1,(SCHEDULE!$D$3:$D$2594=$C18)*(SCHEDULE!$B$3:$B$2594=CB$2),SCHEDULE!$F$3:$F$2594,"",0,1)</f>
        <v/>
      </c>
      <c r="CC18" s="122" t="str" cm="1">
        <f t="array" ref="CC18">_xlfn.XLOOKUP(1,(SCHEDULE!$D$3:$D$2594=$C18)*(SCHEDULE!$B$3:$B$2594=CC$2),SCHEDULE!$F$3:$F$2594,"",0,1)</f>
        <v/>
      </c>
      <c r="CD18" s="122" t="str" cm="1">
        <f t="array" ref="CD18">_xlfn.XLOOKUP(1,(SCHEDULE!$D$3:$D$2594=$C18)*(SCHEDULE!$B$3:$B$2594=CD$2),SCHEDULE!$F$3:$F$2594,"",0,1)</f>
        <v/>
      </c>
      <c r="CE18" s="122" t="str" cm="1">
        <f t="array" ref="CE18">_xlfn.XLOOKUP(1,(SCHEDULE!$D$3:$D$2594=$C18)*(SCHEDULE!$B$3:$B$2594=CE$2),SCHEDULE!$F$3:$F$2594,"",0,1)</f>
        <v/>
      </c>
      <c r="CF18" s="122" t="str" cm="1">
        <f t="array" ref="CF18">_xlfn.XLOOKUP(1,(SCHEDULE!$D$3:$D$2594=$C18)*(SCHEDULE!$B$3:$B$2594=CF$2),SCHEDULE!$F$3:$F$2594,"",0,1)</f>
        <v/>
      </c>
      <c r="CG18" s="122" t="str" cm="1">
        <f t="array" ref="CG18">_xlfn.XLOOKUP(1,(SCHEDULE!$D$3:$D$2594=$C18)*(SCHEDULE!$B$3:$B$2594=CG$2),SCHEDULE!$F$3:$F$2594,"",0,1)</f>
        <v/>
      </c>
      <c r="CH18" s="122" t="str" cm="1">
        <f t="array" ref="CH18">_xlfn.XLOOKUP(1,(SCHEDULE!$D$3:$D$2594=$C18)*(SCHEDULE!$B$3:$B$2594=CH$2),SCHEDULE!$F$3:$F$2594,"",0,1)</f>
        <v/>
      </c>
      <c r="CI18" s="122" t="str" cm="1">
        <f t="array" ref="CI18">_xlfn.XLOOKUP(1,(SCHEDULE!$D$3:$D$2594=$C18)*(SCHEDULE!$B$3:$B$2594=CI$2),SCHEDULE!$F$3:$F$2594,"",0,1)</f>
        <v/>
      </c>
      <c r="CJ18" s="122" t="str" cm="1">
        <f t="array" ref="CJ18">_xlfn.XLOOKUP(1,(SCHEDULE!$D$3:$D$2594=$C18)*(SCHEDULE!$B$3:$B$2594=CJ$2),SCHEDULE!$F$3:$F$2594,"",0,1)</f>
        <v/>
      </c>
      <c r="CK18" s="122" t="str" cm="1">
        <f t="array" ref="CK18">_xlfn.XLOOKUP(1,(SCHEDULE!$D$3:$D$2594=$C18)*(SCHEDULE!$B$3:$B$2594=CK$2),SCHEDULE!$F$3:$F$2594,"",0,1)</f>
        <v/>
      </c>
      <c r="CL18" s="122" t="str" cm="1">
        <f t="array" ref="CL18">_xlfn.XLOOKUP(1,(SCHEDULE!$D$3:$D$2594=$C18)*(SCHEDULE!$B$3:$B$2594=CL$2),SCHEDULE!$F$3:$F$2594,"",0,1)</f>
        <v>L</v>
      </c>
      <c r="CM18" s="122" t="str" cm="1">
        <f t="array" ref="CM18">_xlfn.XLOOKUP(1,(SCHEDULE!$D$3:$D$2594=$C18)*(SCHEDULE!$B$3:$B$2594=CM$2),SCHEDULE!$F$3:$F$2594,"",0,1)</f>
        <v>W</v>
      </c>
      <c r="CN18" s="122" t="str" cm="1">
        <f t="array" ref="CN18">_xlfn.XLOOKUP(1,(SCHEDULE!$D$3:$D$2594=$C18)*(SCHEDULE!$B$3:$B$2594=CN$2),SCHEDULE!$F$3:$F$2594,"",0,1)</f>
        <v>W</v>
      </c>
      <c r="CO18" s="122" t="str" cm="1">
        <f t="array" ref="CO18">_xlfn.XLOOKUP(1,(SCHEDULE!$D$3:$D$2594=$C18)*(SCHEDULE!$B$3:$B$2594=CO$2),SCHEDULE!$F$3:$F$2594,"",0,1)</f>
        <v>W</v>
      </c>
      <c r="CP18" s="122" t="str" cm="1">
        <f t="array" ref="CP18">_xlfn.XLOOKUP(1,(SCHEDULE!$D$3:$D$2594=$C18)*(SCHEDULE!$B$3:$B$2594=CP$2),SCHEDULE!$F$3:$F$2594,"",0,1)</f>
        <v>W</v>
      </c>
      <c r="CQ18" s="122" t="str" cm="1">
        <f t="array" ref="CQ18">_xlfn.XLOOKUP(1,(SCHEDULE!$D$3:$D$2594=$C18)*(SCHEDULE!$B$3:$B$2594=CQ$2),SCHEDULE!$F$3:$F$2594,"",0,1)</f>
        <v>W</v>
      </c>
      <c r="CR18" s="122" t="str" cm="1">
        <f t="array" ref="CR18">_xlfn.XLOOKUP(1,(SCHEDULE!$D$3:$D$2594=$C18)*(SCHEDULE!$B$3:$B$2594=CR$2),SCHEDULE!$F$3:$F$2594,"",0,1)</f>
        <v>W</v>
      </c>
      <c r="CS18" s="122" t="str" cm="1">
        <f t="array" ref="CS18">_xlfn.XLOOKUP(1,(SCHEDULE!$D$3:$D$2594=$C18)*(SCHEDULE!$B$3:$B$2594=CS$2),SCHEDULE!$F$3:$F$2594,"",0,1)</f>
        <v/>
      </c>
      <c r="CT18" s="122" t="str" cm="1">
        <f t="array" ref="CT18">_xlfn.XLOOKUP(1,(SCHEDULE!$D$3:$D$2594=$C18)*(SCHEDULE!$B$3:$B$2594=CT$2),SCHEDULE!$F$3:$F$2594,"",0,1)</f>
        <v/>
      </c>
      <c r="CU18" s="122" t="str" cm="1">
        <f t="array" ref="CU18">_xlfn.XLOOKUP(1,(SCHEDULE!$D$3:$D$2594=$C18)*(SCHEDULE!$B$3:$B$2594=CU$2),SCHEDULE!$F$3:$F$2594,"",0,1)</f>
        <v/>
      </c>
      <c r="CV18" s="122" t="str" cm="1">
        <f t="array" ref="CV18">_xlfn.XLOOKUP(1,(SCHEDULE!$D$3:$D$2594=$C18)*(SCHEDULE!$B$3:$B$2594=CV$2),SCHEDULE!$F$3:$F$2594,"",0,1)</f>
        <v/>
      </c>
      <c r="CW18" s="122" t="str" cm="1">
        <f t="array" ref="CW18">_xlfn.XLOOKUP(1,(SCHEDULE!$D$3:$D$2594=$C18)*(SCHEDULE!$B$3:$B$2594=CW$2),SCHEDULE!$F$3:$F$2594,"",0,1)</f>
        <v/>
      </c>
      <c r="CX18" s="122" t="str" cm="1">
        <f t="array" ref="CX18">_xlfn.XLOOKUP(1,(SCHEDULE!$D$3:$D$2594=$C18)*(SCHEDULE!$B$3:$B$2594=CX$2),SCHEDULE!$F$3:$F$2594,"",0,1)</f>
        <v/>
      </c>
      <c r="CY18" s="122" t="str" cm="1">
        <f t="array" ref="CY18">_xlfn.XLOOKUP(1,(SCHEDULE!$D$3:$D$2594=$C18)*(SCHEDULE!$B$3:$B$2594=CY$2),SCHEDULE!$F$3:$F$2594,"",0,1)</f>
        <v/>
      </c>
      <c r="CZ18" s="122" t="str" cm="1">
        <f t="array" ref="CZ18">_xlfn.XLOOKUP(1,(SCHEDULE!$D$3:$D$2594=$C18)*(SCHEDULE!$B$3:$B$2594=CZ$2),SCHEDULE!$F$3:$F$2594,"",0,1)</f>
        <v>L</v>
      </c>
      <c r="DA18" s="122" t="str" cm="1">
        <f t="array" ref="DA18">_xlfn.XLOOKUP(1,(SCHEDULE!$D$3:$D$2594=$C18)*(SCHEDULE!$B$3:$B$2594=DA$2),SCHEDULE!$F$3:$F$2594,"",0,1)</f>
        <v>L</v>
      </c>
      <c r="DB18" s="122" t="str" cm="1">
        <f t="array" ref="DB18">_xlfn.XLOOKUP(1,(SCHEDULE!$D$3:$D$2594=$C18)*(SCHEDULE!$B$3:$B$2594=DB$2),SCHEDULE!$F$3:$F$2594,"",0,1)</f>
        <v>W</v>
      </c>
      <c r="DC18" s="122" t="str" cm="1">
        <f t="array" ref="DC18">_xlfn.XLOOKUP(1,(SCHEDULE!$D$3:$D$2594=$C18)*(SCHEDULE!$B$3:$B$2594=DC$2),SCHEDULE!$F$3:$F$2594,"",0,1)</f>
        <v>L</v>
      </c>
      <c r="DD18" s="122" t="str" cm="1">
        <f t="array" ref="DD18">_xlfn.XLOOKUP(1,(SCHEDULE!$D$3:$D$2594=$C18)*(SCHEDULE!$B$3:$B$2594=DD$2),SCHEDULE!$F$3:$F$2594,"",0,1)</f>
        <v>L</v>
      </c>
      <c r="DE18" s="122" t="str" cm="1">
        <f t="array" ref="DE18">_xlfn.XLOOKUP(1,(SCHEDULE!$D$3:$D$2594=$C18)*(SCHEDULE!$B$3:$B$2594=DE$2),SCHEDULE!$F$3:$F$2594,"",0,1)</f>
        <v>L</v>
      </c>
      <c r="DF18" s="122" t="str" cm="1">
        <f t="array" ref="DF18">_xlfn.XLOOKUP(1,(SCHEDULE!$D$3:$D$2594=$C18)*(SCHEDULE!$B$3:$B$2594=DF$2),SCHEDULE!$F$3:$F$2594,"",0,1)</f>
        <v/>
      </c>
      <c r="DG18" s="122" t="str" cm="1">
        <f t="array" ref="DG18">_xlfn.XLOOKUP(1,(SCHEDULE!$D$3:$D$2594=$C18)*(SCHEDULE!$B$3:$B$2594=DG$2),SCHEDULE!$F$3:$F$2594,"",0,1)</f>
        <v/>
      </c>
      <c r="DH18" s="122" t="str" cm="1">
        <f t="array" ref="DH18">_xlfn.XLOOKUP(1,(SCHEDULE!$D$3:$D$2594=$C18)*(SCHEDULE!$B$3:$B$2594=DH$2),SCHEDULE!$F$3:$F$2594,"",0,1)</f>
        <v/>
      </c>
      <c r="DI18" s="122" t="str" cm="1">
        <f t="array" ref="DI18">_xlfn.XLOOKUP(1,(SCHEDULE!$D$3:$D$2594=$C18)*(SCHEDULE!$B$3:$B$2594=DI$2),SCHEDULE!$F$3:$F$2594,"",0,1)</f>
        <v/>
      </c>
      <c r="DJ18" s="122" t="str" cm="1">
        <f t="array" ref="DJ18">_xlfn.XLOOKUP(1,(SCHEDULE!$D$3:$D$2594=$C18)*(SCHEDULE!$B$3:$B$2594=DJ$2),SCHEDULE!$F$3:$F$2594,"",0,1)</f>
        <v/>
      </c>
      <c r="DK18" s="122" t="str" cm="1">
        <f t="array" ref="DK18">_xlfn.XLOOKUP(1,(SCHEDULE!$D$3:$D$2594=$C18)*(SCHEDULE!$B$3:$B$2594=DK$2),SCHEDULE!$F$3:$F$2594,"",0,1)</f>
        <v/>
      </c>
      <c r="DL18" s="122" t="str" cm="1">
        <f t="array" ref="DL18">_xlfn.XLOOKUP(1,(SCHEDULE!$D$3:$D$2594=$C18)*(SCHEDULE!$B$3:$B$2594=DL$2),SCHEDULE!$F$3:$F$2594,"",0,1)</f>
        <v>L</v>
      </c>
      <c r="DM18" s="122" t="str" cm="1">
        <f t="array" ref="DM18">_xlfn.XLOOKUP(1,(SCHEDULE!$D$3:$D$2594=$C18)*(SCHEDULE!$B$3:$B$2594=DM$2),SCHEDULE!$F$3:$F$2594,"",0,1)</f>
        <v>W</v>
      </c>
      <c r="DN18" s="122" t="str" cm="1">
        <f t="array" ref="DN18">_xlfn.XLOOKUP(1,(SCHEDULE!$D$3:$D$2594=$C18)*(SCHEDULE!$B$3:$B$2594=DN$2),SCHEDULE!$F$3:$F$2594,"",0,1)</f>
        <v>W</v>
      </c>
      <c r="DO18" s="122" t="str" cm="1">
        <f t="array" ref="DO18">_xlfn.XLOOKUP(1,(SCHEDULE!$D$3:$D$2594=$C18)*(SCHEDULE!$B$3:$B$2594=DO$2),SCHEDULE!$F$3:$F$2594,"",0,1)</f>
        <v>L</v>
      </c>
      <c r="DP18" s="122" t="str" cm="1">
        <f t="array" ref="DP18">_xlfn.XLOOKUP(1,(SCHEDULE!$D$3:$D$2594=$C18)*(SCHEDULE!$B$3:$B$2594=DP$2),SCHEDULE!$F$3:$F$2594,"",0,1)</f>
        <v>W</v>
      </c>
      <c r="DQ18" s="122" t="str" cm="1">
        <f t="array" ref="DQ18">_xlfn.XLOOKUP(1,(SCHEDULE!$D$3:$D$2594=$C18)*(SCHEDULE!$B$3:$B$2594=DQ$2),SCHEDULE!$F$3:$F$2594,"",0,1)</f>
        <v>L</v>
      </c>
      <c r="DR18" s="122" t="str" cm="1">
        <f t="array" ref="DR18">_xlfn.XLOOKUP(1,(SCHEDULE!$D$3:$D$2594=$C18)*(SCHEDULE!$B$3:$B$2594=DR$2),SCHEDULE!$F$3:$F$2594,"",0,1)</f>
        <v>L</v>
      </c>
      <c r="DS18" s="122" t="str" cm="1">
        <f t="array" ref="DS18">_xlfn.XLOOKUP(1,(SCHEDULE!$D$3:$D$2594=$C18)*(SCHEDULE!$B$3:$B$2594=DS$2),SCHEDULE!$F$3:$F$2594,"",0,1)</f>
        <v/>
      </c>
      <c r="DT18" s="122" t="str" cm="1">
        <f t="array" ref="DT18">_xlfn.XLOOKUP(1,(SCHEDULE!$D$3:$D$2594=$C18)*(SCHEDULE!$B$3:$B$2594=DT$2),SCHEDULE!$F$3:$F$2594,"",0,1)</f>
        <v/>
      </c>
      <c r="DU18" s="122" t="str" cm="1">
        <f t="array" ref="DU18">_xlfn.XLOOKUP(1,(SCHEDULE!$D$3:$D$2594=$C18)*(SCHEDULE!$B$3:$B$2594=DU$2),SCHEDULE!$F$3:$F$2594,"",0,1)</f>
        <v/>
      </c>
      <c r="DV18" s="122" t="str" cm="1">
        <f t="array" ref="DV18">_xlfn.XLOOKUP(1,(SCHEDULE!$D$3:$D$2594=$C18)*(SCHEDULE!$B$3:$B$2594=DV$2),SCHEDULE!$F$3:$F$2594,"",0,1)</f>
        <v/>
      </c>
      <c r="DW18" s="122" t="str" cm="1">
        <f t="array" ref="DW18">_xlfn.XLOOKUP(1,(SCHEDULE!$D$3:$D$2594=$C18)*(SCHEDULE!$B$3:$B$2594=DW$2),SCHEDULE!$F$3:$F$2594,"",0,1)</f>
        <v/>
      </c>
      <c r="DX18" s="122" t="str" cm="1">
        <f t="array" ref="DX18">_xlfn.XLOOKUP(1,(SCHEDULE!$D$3:$D$2594=$C18)*(SCHEDULE!$B$3:$B$2594=DX$2),SCHEDULE!$F$3:$F$2594,"",0,1)</f>
        <v/>
      </c>
      <c r="DY18" s="122" t="str" cm="1">
        <f t="array" ref="DY18">_xlfn.XLOOKUP(1,(SCHEDULE!$D$3:$D$2594=$C18)*(SCHEDULE!$B$3:$B$2594=DY$2),SCHEDULE!$F$3:$F$2594,"",0,1)</f>
        <v>W</v>
      </c>
      <c r="DZ18" s="122" t="str" cm="1">
        <f t="array" ref="DZ18">_xlfn.XLOOKUP(1,(SCHEDULE!$D$3:$D$2594=$C18)*(SCHEDULE!$B$3:$B$2594=DZ$2),SCHEDULE!$F$3:$F$2594,"",0,1)</f>
        <v>W</v>
      </c>
      <c r="EA18" s="122" t="str" cm="1">
        <f t="array" ref="EA18">_xlfn.XLOOKUP(1,(SCHEDULE!$D$3:$D$2594=$C18)*(SCHEDULE!$B$3:$B$2594=EA$2),SCHEDULE!$F$3:$F$2594,"",0,1)</f>
        <v>W</v>
      </c>
      <c r="EB18" s="122" t="str" cm="1">
        <f t="array" ref="EB18">_xlfn.XLOOKUP(1,(SCHEDULE!$D$3:$D$2594=$C18)*(SCHEDULE!$B$3:$B$2594=EB$2),SCHEDULE!$F$3:$F$2594,"",0,1)</f>
        <v>W</v>
      </c>
      <c r="EC18" s="122" t="str" cm="1">
        <f t="array" ref="EC18">_xlfn.XLOOKUP(1,(SCHEDULE!$D$3:$D$2594=$C18)*(SCHEDULE!$B$3:$B$2594=EC$2),SCHEDULE!$F$3:$F$2594,"",0,1)</f>
        <v>L</v>
      </c>
      <c r="ED18" s="122" t="str" cm="1">
        <f t="array" ref="ED18">_xlfn.XLOOKUP(1,(SCHEDULE!$D$3:$D$2594=$C18)*(SCHEDULE!$B$3:$B$2594=ED$2),SCHEDULE!$F$3:$F$2594,"",0,1)</f>
        <v>L</v>
      </c>
      <c r="EE18" s="122" t="str" cm="1">
        <f t="array" ref="EE18">_xlfn.XLOOKUP(1,(SCHEDULE!$D$3:$D$2594=$C18)*(SCHEDULE!$B$3:$B$2594=EE$2),SCHEDULE!$F$3:$F$2594,"",0,1)</f>
        <v/>
      </c>
      <c r="EF18" s="122" t="str" cm="1">
        <f t="array" ref="EF18">_xlfn.XLOOKUP(1,(SCHEDULE!$D$3:$D$2594=$C18)*(SCHEDULE!$B$3:$B$2594=EF$2),SCHEDULE!$F$3:$F$2594,"",0,1)</f>
        <v/>
      </c>
      <c r="EG18" s="122" t="str" cm="1">
        <f t="array" ref="EG18">_xlfn.XLOOKUP(1,(SCHEDULE!$D$3:$D$2594=$C18)*(SCHEDULE!$B$3:$B$2594=EG$2),SCHEDULE!$F$3:$F$2594,"",0,1)</f>
        <v/>
      </c>
      <c r="EH18" s="122" t="str" cm="1">
        <f t="array" ref="EH18">_xlfn.XLOOKUP(1,(SCHEDULE!$D$3:$D$2594=$C18)*(SCHEDULE!$B$3:$B$2594=EH$2),SCHEDULE!$F$3:$F$2594,"",0,1)</f>
        <v/>
      </c>
      <c r="EI18" s="122" t="str" cm="1">
        <f t="array" ref="EI18">_xlfn.XLOOKUP(1,(SCHEDULE!$D$3:$D$2594=$C18)*(SCHEDULE!$B$3:$B$2594=EI$2),SCHEDULE!$F$3:$F$2594,"",0,1)</f>
        <v>L</v>
      </c>
      <c r="EJ18" s="122" t="str" cm="1">
        <f t="array" ref="EJ18">_xlfn.XLOOKUP(1,(SCHEDULE!$D$3:$D$2594=$C18)*(SCHEDULE!$B$3:$B$2594=EJ$2),SCHEDULE!$F$3:$F$2594,"",0,1)</f>
        <v>W</v>
      </c>
      <c r="EK18" s="122" t="str" cm="1">
        <f t="array" ref="EK18">_xlfn.XLOOKUP(1,(SCHEDULE!$D$3:$D$2594=$C18)*(SCHEDULE!$B$3:$B$2594=EK$2),SCHEDULE!$F$3:$F$2594,"",0,1)</f>
        <v>W</v>
      </c>
      <c r="EL18" s="122" t="str" cm="1">
        <f t="array" ref="EL18">_xlfn.XLOOKUP(1,(SCHEDULE!$D$3:$D$2594=$C18)*(SCHEDULE!$B$3:$B$2594=EL$2),SCHEDULE!$F$3:$F$2594,"",0,1)</f>
        <v/>
      </c>
      <c r="EM18" s="122" t="str" cm="1">
        <f t="array" ref="EM18">_xlfn.XLOOKUP(1,(SCHEDULE!$D$3:$D$2594=$C18)*(SCHEDULE!$B$3:$B$2594=EM$2),SCHEDULE!$F$3:$F$2594,"",0,1)</f>
        <v/>
      </c>
      <c r="EN18" s="122" t="str" cm="1">
        <f t="array" ref="EN18">_xlfn.XLOOKUP(1,(SCHEDULE!$D$3:$D$2594=$C18)*(SCHEDULE!$B$3:$B$2594=EN$2),SCHEDULE!$F$3:$F$2594,"",0,1)</f>
        <v/>
      </c>
      <c r="EO18" s="122" t="str" cm="1">
        <f t="array" ref="EO18">_xlfn.XLOOKUP(1,(SCHEDULE!$D$3:$D$2594=$C18)*(SCHEDULE!$B$3:$B$2594=EO$2),SCHEDULE!$F$3:$F$2594,"",0,1)</f>
        <v/>
      </c>
      <c r="EP18" s="122" t="str" cm="1">
        <f t="array" ref="EP18">_xlfn.XLOOKUP(1,(SCHEDULE!$D$3:$D$2594=$C18)*(SCHEDULE!$B$3:$B$2594=EP$2),SCHEDULE!$F$3:$F$2594,"",0,1)</f>
        <v/>
      </c>
      <c r="EQ18" s="122" t="str" cm="1">
        <f t="array" ref="EQ18">_xlfn.XLOOKUP(1,(SCHEDULE!$D$3:$D$2594=$C18)*(SCHEDULE!$B$3:$B$2594=EQ$2),SCHEDULE!$F$3:$F$2594,"",0,1)</f>
        <v>L</v>
      </c>
      <c r="ER18" s="122" t="str" cm="1">
        <f t="array" ref="ER18">_xlfn.XLOOKUP(1,(SCHEDULE!$D$3:$D$2594=$C18)*(SCHEDULE!$B$3:$B$2594=ER$2),SCHEDULE!$F$3:$F$2594,"",0,1)</f>
        <v>L</v>
      </c>
      <c r="ES18" s="122" t="str" cm="1">
        <f t="array" ref="ES18">_xlfn.XLOOKUP(1,(SCHEDULE!$D$3:$D$2594=$C18)*(SCHEDULE!$B$3:$B$2594=ES$2),SCHEDULE!$F$3:$F$2594,"",0,1)</f>
        <v>W</v>
      </c>
      <c r="ET18" s="122" t="str" cm="1">
        <f t="array" ref="ET18">_xlfn.XLOOKUP(1,(SCHEDULE!$D$3:$D$2594=$C18)*(SCHEDULE!$B$3:$B$2594=ET$2),SCHEDULE!$F$3:$F$2594,"",0,1)</f>
        <v>L</v>
      </c>
      <c r="EU18" s="122" t="str" cm="1">
        <f t="array" ref="EU18">_xlfn.XLOOKUP(1,(SCHEDULE!$D$3:$D$2594=$C18)*(SCHEDULE!$B$3:$B$2594=EU$2),SCHEDULE!$F$3:$F$2594,"",0,1)</f>
        <v>L</v>
      </c>
      <c r="EV18" s="122" t="str" cm="1">
        <f t="array" ref="EV18">_xlfn.XLOOKUP(1,(SCHEDULE!$D$3:$D$2594=$C18)*(SCHEDULE!$B$3:$B$2594=EV$2),SCHEDULE!$F$3:$F$2594,"",0,1)</f>
        <v>W</v>
      </c>
      <c r="EW18" s="122" t="str" cm="1">
        <f t="array" ref="EW18">_xlfn.XLOOKUP(1,(SCHEDULE!$D$3:$D$2594=$C18)*(SCHEDULE!$B$3:$B$2594=EW$2),SCHEDULE!$F$3:$F$2594,"",0,1)</f>
        <v>W</v>
      </c>
      <c r="EX18" s="122" t="str" cm="1">
        <f t="array" ref="EX18">_xlfn.XLOOKUP(1,(SCHEDULE!$D$3:$D$2594=$C18)*(SCHEDULE!$B$3:$B$2594=EX$2),SCHEDULE!$F$3:$F$2594,"",0,1)</f>
        <v/>
      </c>
      <c r="EY18" s="122" t="str" cm="1">
        <f t="array" ref="EY18">_xlfn.XLOOKUP(1,(SCHEDULE!$D$3:$D$2594=$C18)*(SCHEDULE!$B$3:$B$2594=EY$2),SCHEDULE!$F$3:$F$2594,"",0,1)</f>
        <v/>
      </c>
      <c r="EZ18" s="122" t="str" cm="1">
        <f t="array" ref="EZ18">_xlfn.XLOOKUP(1,(SCHEDULE!$D$3:$D$2594=$C18)*(SCHEDULE!$B$3:$B$2594=EZ$2),SCHEDULE!$F$3:$F$2594,"",0,1)</f>
        <v/>
      </c>
      <c r="FA18" s="122" t="str" cm="1">
        <f t="array" ref="FA18">_xlfn.XLOOKUP(1,(SCHEDULE!$D$3:$D$2594=$C18)*(SCHEDULE!$B$3:$B$2594=FA$2),SCHEDULE!$F$3:$F$2594,"",0,1)</f>
        <v/>
      </c>
      <c r="FB18" s="122" t="str" cm="1">
        <f t="array" ref="FB18">_xlfn.XLOOKUP(1,(SCHEDULE!$D$3:$D$2594=$C18)*(SCHEDULE!$B$3:$B$2594=FB$2),SCHEDULE!$F$3:$F$2594,"",0,1)</f>
        <v/>
      </c>
      <c r="FC18" s="122" t="str" cm="1">
        <f t="array" ref="FC18">_xlfn.XLOOKUP(1,(SCHEDULE!$D$3:$D$2594=$C18)*(SCHEDULE!$B$3:$B$2594=FC$2),SCHEDULE!$F$3:$F$2594,"",0,1)</f>
        <v/>
      </c>
      <c r="FD18" s="122" t="str" cm="1">
        <f t="array" ref="FD18">_xlfn.XLOOKUP(1,(SCHEDULE!$D$3:$D$2594=$C18)*(SCHEDULE!$B$3:$B$2594=FD$2),SCHEDULE!$F$3:$F$2594,"",0,1)</f>
        <v/>
      </c>
      <c r="FE18" s="122" t="str" cm="1">
        <f t="array" ref="FE18">_xlfn.XLOOKUP(1,(SCHEDULE!$D$3:$D$2594=$C18)*(SCHEDULE!$B$3:$B$2594=FE$2),SCHEDULE!$F$3:$F$2594,"",0,1)</f>
        <v/>
      </c>
      <c r="FF18" s="122" t="str" cm="1">
        <f t="array" ref="FF18">_xlfn.XLOOKUP(1,(SCHEDULE!$D$3:$D$2594=$C18)*(SCHEDULE!$B$3:$B$2594=FF$2),SCHEDULE!$F$3:$F$2594,"",0,1)</f>
        <v/>
      </c>
      <c r="FG18" s="122" t="str" cm="1">
        <f t="array" ref="FG18">_xlfn.XLOOKUP(1,(SCHEDULE!$D$3:$D$2594=$C18)*(SCHEDULE!$B$3:$B$2594=FG$2),SCHEDULE!$F$3:$F$2594,"",0,1)</f>
        <v/>
      </c>
      <c r="FH18" s="122" t="str" cm="1">
        <f t="array" ref="FH18">_xlfn.XLOOKUP(1,(SCHEDULE!$D$3:$D$2594=$C18)*(SCHEDULE!$B$3:$B$2594=FH$2),SCHEDULE!$F$3:$F$2594,"",0,1)</f>
        <v>L</v>
      </c>
      <c r="FI18" s="122" t="str" cm="1">
        <f t="array" ref="FI18">_xlfn.XLOOKUP(1,(SCHEDULE!$D$3:$D$2594=$C18)*(SCHEDULE!$B$3:$B$2594=FI$2),SCHEDULE!$F$3:$F$2594,"",0,1)</f>
        <v>L</v>
      </c>
      <c r="FJ18" s="122" t="str" cm="1">
        <f t="array" ref="FJ18">_xlfn.XLOOKUP(1,(SCHEDULE!$D$3:$D$2594=$C18)*(SCHEDULE!$B$3:$B$2594=FJ$2),SCHEDULE!$F$3:$F$2594,"",0,1)</f>
        <v>W</v>
      </c>
      <c r="FK18" s="137" t="s">
        <v>477</v>
      </c>
      <c r="FL18" s="122">
        <f>IFERROR(_xlfn.XMATCH(0,$E20:$FJ20,0,-1),0)</f>
        <v>161</v>
      </c>
      <c r="FM18" s="122">
        <f>IFERROR(_xlfn.XMATCH(1,$E20:$FJ20,0,-1),0)</f>
        <v>162</v>
      </c>
      <c r="FN18" s="140">
        <f>ABS(FM18-FL18)</f>
        <v>1</v>
      </c>
      <c r="FO18" s="122" t="str">
        <f>IF((FM18-FL18)&gt;0,"W"&amp;" "&amp;FN18,"L"&amp;" "&amp;FN18)</f>
        <v>W 1</v>
      </c>
      <c r="FP18" s="122" t="str">
        <f>COUNTIF($E20:$CG20,"1")&amp;" - "&amp;COUNTIF($E20:$CG20,"0")</f>
        <v>48 - 33</v>
      </c>
      <c r="FQ18" s="122" t="str">
        <f>COUNTIF($CH20:$FJ20,"1")&amp;" - "&amp;COUNTIF($CH20:$FJ20,"0")</f>
        <v>42 - 39</v>
      </c>
      <c r="FR18" s="122">
        <f>MAX($E21:$FJ21)</f>
        <v>7</v>
      </c>
    </row>
    <row r="19" spans="2:174" x14ac:dyDescent="0.2">
      <c r="B19" s="137"/>
      <c r="C19" s="139"/>
      <c r="D19" s="138"/>
      <c r="E19" s="122" t="str" cm="1">
        <f t="array" ref="E19">_xlfn.XLOOKUP(1,(SCHEDULE!$K$3:$K$2594=$C18)*(SCHEDULE!$M$3:$M$2594=E$2),SCHEDULE!$I$3:$I$2594,"",0,1)</f>
        <v>W</v>
      </c>
      <c r="F19" s="122" t="str" cm="1">
        <f t="array" ref="F19">_xlfn.XLOOKUP(1,(SCHEDULE!$K$3:$K$2594=$C18)*(SCHEDULE!$M$3:$M$2594=F$2),SCHEDULE!$I$3:$I$2594,"",0,1)</f>
        <v>W</v>
      </c>
      <c r="G19" s="122" t="str" cm="1">
        <f t="array" ref="G19">_xlfn.XLOOKUP(1,(SCHEDULE!$K$3:$K$2594=$C18)*(SCHEDULE!$M$3:$M$2594=G$2),SCHEDULE!$I$3:$I$2594,"",0,1)</f>
        <v/>
      </c>
      <c r="H19" s="122" t="str" cm="1">
        <f t="array" ref="H19">_xlfn.XLOOKUP(1,(SCHEDULE!$K$3:$K$2594=$C18)*(SCHEDULE!$M$3:$M$2594=H$2),SCHEDULE!$I$3:$I$2594,"",0,1)</f>
        <v/>
      </c>
      <c r="I19" s="122" t="str" cm="1">
        <f t="array" ref="I19">_xlfn.XLOOKUP(1,(SCHEDULE!$K$3:$K$2594=$C18)*(SCHEDULE!$M$3:$M$2594=I$2),SCHEDULE!$I$3:$I$2594,"",0,1)</f>
        <v/>
      </c>
      <c r="J19" s="122" t="str" cm="1">
        <f t="array" ref="J19">_xlfn.XLOOKUP(1,(SCHEDULE!$K$3:$K$2594=$C18)*(SCHEDULE!$M$3:$M$2594=J$2),SCHEDULE!$I$3:$I$2594,"",0,1)</f>
        <v/>
      </c>
      <c r="K19" s="122" t="str" cm="1">
        <f t="array" ref="K19">_xlfn.XLOOKUP(1,(SCHEDULE!$K$3:$K$2594=$C18)*(SCHEDULE!$M$3:$M$2594=K$2),SCHEDULE!$I$3:$I$2594,"",0,1)</f>
        <v/>
      </c>
      <c r="L19" s="122" t="str" cm="1">
        <f t="array" ref="L19">_xlfn.XLOOKUP(1,(SCHEDULE!$K$3:$K$2594=$C18)*(SCHEDULE!$M$3:$M$2594=L$2),SCHEDULE!$I$3:$I$2594,"",0,1)</f>
        <v/>
      </c>
      <c r="M19" s="122" t="str" cm="1">
        <f t="array" ref="M19">_xlfn.XLOOKUP(1,(SCHEDULE!$K$3:$K$2594=$C18)*(SCHEDULE!$M$3:$M$2594=M$2),SCHEDULE!$I$3:$I$2594,"",0,1)</f>
        <v>L</v>
      </c>
      <c r="N19" s="122" t="str" cm="1">
        <f t="array" ref="N19">_xlfn.XLOOKUP(1,(SCHEDULE!$K$3:$K$2594=$C18)*(SCHEDULE!$M$3:$M$2594=N$2),SCHEDULE!$I$3:$I$2594,"",0,1)</f>
        <v>L</v>
      </c>
      <c r="O19" s="122" t="str" cm="1">
        <f t="array" ref="O19">_xlfn.XLOOKUP(1,(SCHEDULE!$K$3:$K$2594=$C18)*(SCHEDULE!$M$3:$M$2594=O$2),SCHEDULE!$I$3:$I$2594,"",0,1)</f>
        <v>L</v>
      </c>
      <c r="P19" s="122" t="str" cm="1">
        <f t="array" ref="P19">_xlfn.XLOOKUP(1,(SCHEDULE!$K$3:$K$2594=$C18)*(SCHEDULE!$M$3:$M$2594=P$2),SCHEDULE!$I$3:$I$2594,"",0,1)</f>
        <v>L</v>
      </c>
      <c r="Q19" s="122" t="str" cm="1">
        <f t="array" ref="Q19">_xlfn.XLOOKUP(1,(SCHEDULE!$K$3:$K$2594=$C18)*(SCHEDULE!$M$3:$M$2594=Q$2),SCHEDULE!$I$3:$I$2594,"",0,1)</f>
        <v>W</v>
      </c>
      <c r="R19" s="122" t="str" cm="1">
        <f t="array" ref="R19">_xlfn.XLOOKUP(1,(SCHEDULE!$K$3:$K$2594=$C18)*(SCHEDULE!$M$3:$M$2594=R$2),SCHEDULE!$I$3:$I$2594,"",0,1)</f>
        <v>W</v>
      </c>
      <c r="S19" s="122" t="str" cm="1">
        <f t="array" ref="S19">_xlfn.XLOOKUP(1,(SCHEDULE!$K$3:$K$2594=$C18)*(SCHEDULE!$M$3:$M$2594=S$2),SCHEDULE!$I$3:$I$2594,"",0,1)</f>
        <v>W</v>
      </c>
      <c r="T19" s="122" t="str" cm="1">
        <f t="array" ref="T19">_xlfn.XLOOKUP(1,(SCHEDULE!$K$3:$K$2594=$C18)*(SCHEDULE!$M$3:$M$2594=T$2),SCHEDULE!$I$3:$I$2594,"",0,1)</f>
        <v>W</v>
      </c>
      <c r="U19" s="122" t="str" cm="1">
        <f t="array" ref="U19">_xlfn.XLOOKUP(1,(SCHEDULE!$K$3:$K$2594=$C18)*(SCHEDULE!$M$3:$M$2594=U$2),SCHEDULE!$I$3:$I$2594,"",0,1)</f>
        <v>W</v>
      </c>
      <c r="V19" s="122" t="str" cm="1">
        <f t="array" ref="V19">_xlfn.XLOOKUP(1,(SCHEDULE!$K$3:$K$2594=$C18)*(SCHEDULE!$M$3:$M$2594=V$2),SCHEDULE!$I$3:$I$2594,"",0,1)</f>
        <v>W</v>
      </c>
      <c r="W19" s="122" t="str" cm="1">
        <f t="array" ref="W19">_xlfn.XLOOKUP(1,(SCHEDULE!$K$3:$K$2594=$C18)*(SCHEDULE!$M$3:$M$2594=W$2),SCHEDULE!$I$3:$I$2594,"",0,1)</f>
        <v/>
      </c>
      <c r="X19" s="122" t="str" cm="1">
        <f t="array" ref="X19">_xlfn.XLOOKUP(1,(SCHEDULE!$K$3:$K$2594=$C18)*(SCHEDULE!$M$3:$M$2594=X$2),SCHEDULE!$I$3:$I$2594,"",0,1)</f>
        <v/>
      </c>
      <c r="Y19" s="122" t="str" cm="1">
        <f t="array" ref="Y19">_xlfn.XLOOKUP(1,(SCHEDULE!$K$3:$K$2594=$C18)*(SCHEDULE!$M$3:$M$2594=Y$2),SCHEDULE!$I$3:$I$2594,"",0,1)</f>
        <v/>
      </c>
      <c r="Z19" s="122" t="str" cm="1">
        <f t="array" ref="Z19">_xlfn.XLOOKUP(1,(SCHEDULE!$K$3:$K$2594=$C18)*(SCHEDULE!$M$3:$M$2594=Z$2),SCHEDULE!$I$3:$I$2594,"",0,1)</f>
        <v/>
      </c>
      <c r="AA19" s="122" t="str" cm="1">
        <f t="array" ref="AA19">_xlfn.XLOOKUP(1,(SCHEDULE!$K$3:$K$2594=$C18)*(SCHEDULE!$M$3:$M$2594=AA$2),SCHEDULE!$I$3:$I$2594,"",0,1)</f>
        <v/>
      </c>
      <c r="AB19" s="122" t="str" cm="1">
        <f t="array" ref="AB19">_xlfn.XLOOKUP(1,(SCHEDULE!$K$3:$K$2594=$C18)*(SCHEDULE!$M$3:$M$2594=AB$2),SCHEDULE!$I$3:$I$2594,"",0,1)</f>
        <v/>
      </c>
      <c r="AC19" s="122" t="str" cm="1">
        <f t="array" ref="AC19">_xlfn.XLOOKUP(1,(SCHEDULE!$K$3:$K$2594=$C18)*(SCHEDULE!$M$3:$M$2594=AC$2),SCHEDULE!$I$3:$I$2594,"",0,1)</f>
        <v>W</v>
      </c>
      <c r="AD19" s="122" t="str" cm="1">
        <f t="array" ref="AD19">_xlfn.XLOOKUP(1,(SCHEDULE!$K$3:$K$2594=$C18)*(SCHEDULE!$M$3:$M$2594=AD$2),SCHEDULE!$I$3:$I$2594,"",0,1)</f>
        <v>W</v>
      </c>
      <c r="AE19" s="122" t="str" cm="1">
        <f t="array" ref="AE19">_xlfn.XLOOKUP(1,(SCHEDULE!$K$3:$K$2594=$C18)*(SCHEDULE!$M$3:$M$2594=AE$2),SCHEDULE!$I$3:$I$2594,"",0,1)</f>
        <v>L</v>
      </c>
      <c r="AF19" s="122" t="str" cm="1">
        <f t="array" ref="AF19">_xlfn.XLOOKUP(1,(SCHEDULE!$K$3:$K$2594=$C18)*(SCHEDULE!$M$3:$M$2594=AF$2),SCHEDULE!$I$3:$I$2594,"",0,1)</f>
        <v/>
      </c>
      <c r="AG19" s="122" t="str" cm="1">
        <f t="array" ref="AG19">_xlfn.XLOOKUP(1,(SCHEDULE!$K$3:$K$2594=$C18)*(SCHEDULE!$M$3:$M$2594=AG$2),SCHEDULE!$I$3:$I$2594,"",0,1)</f>
        <v/>
      </c>
      <c r="AH19" s="122" t="str" cm="1">
        <f t="array" ref="AH19">_xlfn.XLOOKUP(1,(SCHEDULE!$K$3:$K$2594=$C18)*(SCHEDULE!$M$3:$M$2594=AH$2),SCHEDULE!$I$3:$I$2594,"",0,1)</f>
        <v/>
      </c>
      <c r="AI19" s="122" t="str" cm="1">
        <f t="array" ref="AI19">_xlfn.XLOOKUP(1,(SCHEDULE!$K$3:$K$2594=$C18)*(SCHEDULE!$M$3:$M$2594=AI$2),SCHEDULE!$I$3:$I$2594,"",0,1)</f>
        <v/>
      </c>
      <c r="AJ19" s="122" t="str" cm="1">
        <f t="array" ref="AJ19">_xlfn.XLOOKUP(1,(SCHEDULE!$K$3:$K$2594=$C18)*(SCHEDULE!$M$3:$M$2594=AJ$2),SCHEDULE!$I$3:$I$2594,"",0,1)</f>
        <v/>
      </c>
      <c r="AK19" s="122" t="str" cm="1">
        <f t="array" ref="AK19">_xlfn.XLOOKUP(1,(SCHEDULE!$K$3:$K$2594=$C18)*(SCHEDULE!$M$3:$M$2594=AK$2),SCHEDULE!$I$3:$I$2594,"",0,1)</f>
        <v/>
      </c>
      <c r="AL19" s="122" t="str" cm="1">
        <f t="array" ref="AL19">_xlfn.XLOOKUP(1,(SCHEDULE!$K$3:$K$2594=$C18)*(SCHEDULE!$M$3:$M$2594=AL$2),SCHEDULE!$I$3:$I$2594,"",0,1)</f>
        <v/>
      </c>
      <c r="AM19" s="122" t="str" cm="1">
        <f t="array" ref="AM19">_xlfn.XLOOKUP(1,(SCHEDULE!$K$3:$K$2594=$C18)*(SCHEDULE!$M$3:$M$2594=AM$2),SCHEDULE!$I$3:$I$2594,"",0,1)</f>
        <v/>
      </c>
      <c r="AN19" s="122" t="str" cm="1">
        <f t="array" ref="AN19">_xlfn.XLOOKUP(1,(SCHEDULE!$K$3:$K$2594=$C18)*(SCHEDULE!$M$3:$M$2594=AN$2),SCHEDULE!$I$3:$I$2594,"",0,1)</f>
        <v/>
      </c>
      <c r="AO19" s="122" t="str" cm="1">
        <f t="array" ref="AO19">_xlfn.XLOOKUP(1,(SCHEDULE!$K$3:$K$2594=$C18)*(SCHEDULE!$M$3:$M$2594=AO$2),SCHEDULE!$I$3:$I$2594,"",0,1)</f>
        <v/>
      </c>
      <c r="AP19" s="122" t="str" cm="1">
        <f t="array" ref="AP19">_xlfn.XLOOKUP(1,(SCHEDULE!$K$3:$K$2594=$C18)*(SCHEDULE!$M$3:$M$2594=AP$2),SCHEDULE!$I$3:$I$2594,"",0,1)</f>
        <v>W</v>
      </c>
      <c r="AQ19" s="122" t="str" cm="1">
        <f t="array" ref="AQ19">_xlfn.XLOOKUP(1,(SCHEDULE!$K$3:$K$2594=$C18)*(SCHEDULE!$M$3:$M$2594=AQ$2),SCHEDULE!$I$3:$I$2594,"",0,1)</f>
        <v>W</v>
      </c>
      <c r="AR19" s="122" t="str" cm="1">
        <f t="array" ref="AR19">_xlfn.XLOOKUP(1,(SCHEDULE!$K$3:$K$2594=$C18)*(SCHEDULE!$M$3:$M$2594=AR$2),SCHEDULE!$I$3:$I$2594,"",0,1)</f>
        <v>W</v>
      </c>
      <c r="AS19" s="122" t="str" cm="1">
        <f t="array" ref="AS19">_xlfn.XLOOKUP(1,(SCHEDULE!$K$3:$K$2594=$C18)*(SCHEDULE!$M$3:$M$2594=AS$2),SCHEDULE!$I$3:$I$2594,"",0,1)</f>
        <v>L</v>
      </c>
      <c r="AT19" s="122" t="str" cm="1">
        <f t="array" ref="AT19">_xlfn.XLOOKUP(1,(SCHEDULE!$K$3:$K$2594=$C18)*(SCHEDULE!$M$3:$M$2594=AT$2),SCHEDULE!$I$3:$I$2594,"",0,1)</f>
        <v>W</v>
      </c>
      <c r="AU19" s="122" t="str" cm="1">
        <f t="array" ref="AU19">_xlfn.XLOOKUP(1,(SCHEDULE!$K$3:$K$2594=$C18)*(SCHEDULE!$M$3:$M$2594=AU$2),SCHEDULE!$I$3:$I$2594,"",0,1)</f>
        <v>L</v>
      </c>
      <c r="AV19" s="122" t="str" cm="1">
        <f t="array" ref="AV19">_xlfn.XLOOKUP(1,(SCHEDULE!$K$3:$K$2594=$C18)*(SCHEDULE!$M$3:$M$2594=AV$2),SCHEDULE!$I$3:$I$2594,"",0,1)</f>
        <v/>
      </c>
      <c r="AW19" s="122" t="str" cm="1">
        <f t="array" ref="AW19">_xlfn.XLOOKUP(1,(SCHEDULE!$K$3:$K$2594=$C18)*(SCHEDULE!$M$3:$M$2594=AW$2),SCHEDULE!$I$3:$I$2594,"",0,1)</f>
        <v/>
      </c>
      <c r="AX19" s="122" t="str" cm="1">
        <f t="array" ref="AX19">_xlfn.XLOOKUP(1,(SCHEDULE!$K$3:$K$2594=$C18)*(SCHEDULE!$M$3:$M$2594=AX$2),SCHEDULE!$I$3:$I$2594,"",0,1)</f>
        <v/>
      </c>
      <c r="AY19" s="122" t="str" cm="1">
        <f t="array" ref="AY19">_xlfn.XLOOKUP(1,(SCHEDULE!$K$3:$K$2594=$C18)*(SCHEDULE!$M$3:$M$2594=AY$2),SCHEDULE!$I$3:$I$2594,"",0,1)</f>
        <v>W</v>
      </c>
      <c r="AZ19" s="122" t="str" cm="1">
        <f t="array" ref="AZ19">_xlfn.XLOOKUP(1,(SCHEDULE!$K$3:$K$2594=$C18)*(SCHEDULE!$M$3:$M$2594=AZ$2),SCHEDULE!$I$3:$I$2594,"",0,1)</f>
        <v>L</v>
      </c>
      <c r="BA19" s="122" t="str" cm="1">
        <f t="array" ref="BA19">_xlfn.XLOOKUP(1,(SCHEDULE!$K$3:$K$2594=$C18)*(SCHEDULE!$M$3:$M$2594=BA$2),SCHEDULE!$I$3:$I$2594,"",0,1)</f>
        <v>L</v>
      </c>
      <c r="BB19" s="122" t="str" cm="1">
        <f t="array" ref="BB19">_xlfn.XLOOKUP(1,(SCHEDULE!$K$3:$K$2594=$C18)*(SCHEDULE!$M$3:$M$2594=BB$2),SCHEDULE!$I$3:$I$2594,"",0,1)</f>
        <v/>
      </c>
      <c r="BC19" s="122" t="str" cm="1">
        <f t="array" ref="BC19">_xlfn.XLOOKUP(1,(SCHEDULE!$K$3:$K$2594=$C18)*(SCHEDULE!$M$3:$M$2594=BC$2),SCHEDULE!$I$3:$I$2594,"",0,1)</f>
        <v/>
      </c>
      <c r="BD19" s="122" t="str" cm="1">
        <f t="array" ref="BD19">_xlfn.XLOOKUP(1,(SCHEDULE!$K$3:$K$2594=$C18)*(SCHEDULE!$M$3:$M$2594=BD$2),SCHEDULE!$I$3:$I$2594,"",0,1)</f>
        <v/>
      </c>
      <c r="BE19" s="122" t="str" cm="1">
        <f t="array" ref="BE19">_xlfn.XLOOKUP(1,(SCHEDULE!$K$3:$K$2594=$C18)*(SCHEDULE!$M$3:$M$2594=BE$2),SCHEDULE!$I$3:$I$2594,"",0,1)</f>
        <v/>
      </c>
      <c r="BF19" s="122" t="str" cm="1">
        <f t="array" ref="BF19">_xlfn.XLOOKUP(1,(SCHEDULE!$K$3:$K$2594=$C18)*(SCHEDULE!$M$3:$M$2594=BF$2),SCHEDULE!$I$3:$I$2594,"",0,1)</f>
        <v/>
      </c>
      <c r="BG19" s="122" t="str" cm="1">
        <f t="array" ref="BG19">_xlfn.XLOOKUP(1,(SCHEDULE!$K$3:$K$2594=$C18)*(SCHEDULE!$M$3:$M$2594=BG$2),SCHEDULE!$I$3:$I$2594,"",0,1)</f>
        <v/>
      </c>
      <c r="BH19" s="122" t="str" cm="1">
        <f t="array" ref="BH19">_xlfn.XLOOKUP(1,(SCHEDULE!$K$3:$K$2594=$C18)*(SCHEDULE!$M$3:$M$2594=BH$2),SCHEDULE!$I$3:$I$2594,"",0,1)</f>
        <v/>
      </c>
      <c r="BI19" s="122" t="str" cm="1">
        <f t="array" ref="BI19">_xlfn.XLOOKUP(1,(SCHEDULE!$K$3:$K$2594=$C18)*(SCHEDULE!$M$3:$M$2594=BI$2),SCHEDULE!$I$3:$I$2594,"",0,1)</f>
        <v/>
      </c>
      <c r="BJ19" s="122" t="str" cm="1">
        <f t="array" ref="BJ19">_xlfn.XLOOKUP(1,(SCHEDULE!$K$3:$K$2594=$C18)*(SCHEDULE!$M$3:$M$2594=BJ$2),SCHEDULE!$I$3:$I$2594,"",0,1)</f>
        <v/>
      </c>
      <c r="BK19" s="122" t="str" cm="1">
        <f t="array" ref="BK19">_xlfn.XLOOKUP(1,(SCHEDULE!$K$3:$K$2594=$C18)*(SCHEDULE!$M$3:$M$2594=BK$2),SCHEDULE!$I$3:$I$2594,"",0,1)</f>
        <v/>
      </c>
      <c r="BL19" s="122" t="str" cm="1">
        <f t="array" ref="BL19">_xlfn.XLOOKUP(1,(SCHEDULE!$K$3:$K$2594=$C18)*(SCHEDULE!$M$3:$M$2594=BL$2),SCHEDULE!$I$3:$I$2594,"",0,1)</f>
        <v/>
      </c>
      <c r="BM19" s="122" t="str" cm="1">
        <f t="array" ref="BM19">_xlfn.XLOOKUP(1,(SCHEDULE!$K$3:$K$2594=$C18)*(SCHEDULE!$M$3:$M$2594=BM$2),SCHEDULE!$I$3:$I$2594,"",0,1)</f>
        <v>L</v>
      </c>
      <c r="BN19" s="122" t="str" cm="1">
        <f t="array" ref="BN19">_xlfn.XLOOKUP(1,(SCHEDULE!$K$3:$K$2594=$C18)*(SCHEDULE!$M$3:$M$2594=BN$2),SCHEDULE!$I$3:$I$2594,"",0,1)</f>
        <v>L</v>
      </c>
      <c r="BO19" s="122" t="str" cm="1">
        <f t="array" ref="BO19">_xlfn.XLOOKUP(1,(SCHEDULE!$K$3:$K$2594=$C18)*(SCHEDULE!$M$3:$M$2594=BO$2),SCHEDULE!$I$3:$I$2594,"",0,1)</f>
        <v>W</v>
      </c>
      <c r="BP19" s="122" t="str" cm="1">
        <f t="array" ref="BP19">_xlfn.XLOOKUP(1,(SCHEDULE!$K$3:$K$2594=$C18)*(SCHEDULE!$M$3:$M$2594=BP$2),SCHEDULE!$I$3:$I$2594,"",0,1)</f>
        <v>W</v>
      </c>
      <c r="BQ19" s="122" t="str" cm="1">
        <f t="array" ref="BQ19">_xlfn.XLOOKUP(1,(SCHEDULE!$K$3:$K$2594=$C18)*(SCHEDULE!$M$3:$M$2594=BQ$2),SCHEDULE!$I$3:$I$2594,"",0,1)</f>
        <v>L</v>
      </c>
      <c r="BR19" s="122" t="str" cm="1">
        <f t="array" ref="BR19">_xlfn.XLOOKUP(1,(SCHEDULE!$K$3:$K$2594=$C18)*(SCHEDULE!$M$3:$M$2594=BR$2),SCHEDULE!$I$3:$I$2594,"",0,1)</f>
        <v>W</v>
      </c>
      <c r="BS19" s="122" t="str" cm="1">
        <f t="array" ref="BS19">_xlfn.XLOOKUP(1,(SCHEDULE!$K$3:$K$2594=$C18)*(SCHEDULE!$M$3:$M$2594=BS$2),SCHEDULE!$I$3:$I$2594,"",0,1)</f>
        <v>L</v>
      </c>
      <c r="BT19" s="122" t="str" cm="1">
        <f t="array" ref="BT19">_xlfn.XLOOKUP(1,(SCHEDULE!$K$3:$K$2594=$C18)*(SCHEDULE!$M$3:$M$2594=BT$2),SCHEDULE!$I$3:$I$2594,"",0,1)</f>
        <v>W</v>
      </c>
      <c r="BU19" s="122" t="str" cm="1">
        <f t="array" ref="BU19">_xlfn.XLOOKUP(1,(SCHEDULE!$K$3:$K$2594=$C18)*(SCHEDULE!$M$3:$M$2594=BU$2),SCHEDULE!$I$3:$I$2594,"",0,1)</f>
        <v>W</v>
      </c>
      <c r="BV19" s="122" t="str" cm="1">
        <f t="array" ref="BV19">_xlfn.XLOOKUP(1,(SCHEDULE!$K$3:$K$2594=$C18)*(SCHEDULE!$M$3:$M$2594=BV$2),SCHEDULE!$I$3:$I$2594,"",0,1)</f>
        <v/>
      </c>
      <c r="BW19" s="122" t="str" cm="1">
        <f t="array" ref="BW19">_xlfn.XLOOKUP(1,(SCHEDULE!$K$3:$K$2594=$C18)*(SCHEDULE!$M$3:$M$2594=BW$2),SCHEDULE!$I$3:$I$2594,"",0,1)</f>
        <v/>
      </c>
      <c r="BX19" s="122" t="str" cm="1">
        <f t="array" ref="BX19">_xlfn.XLOOKUP(1,(SCHEDULE!$K$3:$K$2594=$C18)*(SCHEDULE!$M$3:$M$2594=BX$2),SCHEDULE!$I$3:$I$2594,"",0,1)</f>
        <v/>
      </c>
      <c r="BY19" s="122" t="str" cm="1">
        <f t="array" ref="BY19">_xlfn.XLOOKUP(1,(SCHEDULE!$K$3:$K$2594=$C18)*(SCHEDULE!$M$3:$M$2594=BY$2),SCHEDULE!$I$3:$I$2594,"",0,1)</f>
        <v/>
      </c>
      <c r="BZ19" s="122" t="str" cm="1">
        <f t="array" ref="BZ19">_xlfn.XLOOKUP(1,(SCHEDULE!$K$3:$K$2594=$C18)*(SCHEDULE!$M$3:$M$2594=BZ$2),SCHEDULE!$I$3:$I$2594,"",0,1)</f>
        <v/>
      </c>
      <c r="CA19" s="122" t="str" cm="1">
        <f t="array" ref="CA19">_xlfn.XLOOKUP(1,(SCHEDULE!$K$3:$K$2594=$C18)*(SCHEDULE!$M$3:$M$2594=CA$2),SCHEDULE!$I$3:$I$2594,"",0,1)</f>
        <v/>
      </c>
      <c r="CB19" s="122" t="str" cm="1">
        <f t="array" ref="CB19">_xlfn.XLOOKUP(1,(SCHEDULE!$K$3:$K$2594=$C18)*(SCHEDULE!$M$3:$M$2594=CB$2),SCHEDULE!$I$3:$I$2594,"",0,1)</f>
        <v>L</v>
      </c>
      <c r="CC19" s="122" t="str" cm="1">
        <f t="array" ref="CC19">_xlfn.XLOOKUP(1,(SCHEDULE!$K$3:$K$2594=$C18)*(SCHEDULE!$M$3:$M$2594=CC$2),SCHEDULE!$I$3:$I$2594,"",0,1)</f>
        <v>W</v>
      </c>
      <c r="CD19" s="122" t="str" cm="1">
        <f t="array" ref="CD19">_xlfn.XLOOKUP(1,(SCHEDULE!$K$3:$K$2594=$C18)*(SCHEDULE!$M$3:$M$2594=CD$2),SCHEDULE!$I$3:$I$2594,"",0,1)</f>
        <v>L</v>
      </c>
      <c r="CE19" s="122" t="str" cm="1">
        <f t="array" ref="CE19">_xlfn.XLOOKUP(1,(SCHEDULE!$K$3:$K$2594=$C18)*(SCHEDULE!$M$3:$M$2594=CE$2),SCHEDULE!$I$3:$I$2594,"",0,1)</f>
        <v>W</v>
      </c>
      <c r="CF19" s="122" t="str" cm="1">
        <f t="array" ref="CF19">_xlfn.XLOOKUP(1,(SCHEDULE!$K$3:$K$2594=$C18)*(SCHEDULE!$M$3:$M$2594=CF$2),SCHEDULE!$I$3:$I$2594,"",0,1)</f>
        <v>W</v>
      </c>
      <c r="CG19" s="122" t="str" cm="1">
        <f t="array" ref="CG19">_xlfn.XLOOKUP(1,(SCHEDULE!$K$3:$K$2594=$C18)*(SCHEDULE!$M$3:$M$2594=CG$2),SCHEDULE!$I$3:$I$2594,"",0,1)</f>
        <v>L</v>
      </c>
      <c r="CH19" s="122" t="str" cm="1">
        <f t="array" ref="CH19">_xlfn.XLOOKUP(1,(SCHEDULE!$K$3:$K$2594=$C18)*(SCHEDULE!$M$3:$M$2594=CH$2),SCHEDULE!$I$3:$I$2594,"",0,1)</f>
        <v>L</v>
      </c>
      <c r="CI19" s="122" t="str" cm="1">
        <f t="array" ref="CI19">_xlfn.XLOOKUP(1,(SCHEDULE!$K$3:$K$2594=$C18)*(SCHEDULE!$M$3:$M$2594=CI$2),SCHEDULE!$I$3:$I$2594,"",0,1)</f>
        <v>W</v>
      </c>
      <c r="CJ19" s="122" t="str" cm="1">
        <f t="array" ref="CJ19">_xlfn.XLOOKUP(1,(SCHEDULE!$K$3:$K$2594=$C18)*(SCHEDULE!$M$3:$M$2594=CJ$2),SCHEDULE!$I$3:$I$2594,"",0,1)</f>
        <v>L</v>
      </c>
      <c r="CK19" s="122" t="str" cm="1">
        <f t="array" ref="CK19">_xlfn.XLOOKUP(1,(SCHEDULE!$K$3:$K$2594=$C18)*(SCHEDULE!$M$3:$M$2594=CK$2),SCHEDULE!$I$3:$I$2594,"",0,1)</f>
        <v>W</v>
      </c>
      <c r="CL19" s="122" t="str" cm="1">
        <f t="array" ref="CL19">_xlfn.XLOOKUP(1,(SCHEDULE!$K$3:$K$2594=$C18)*(SCHEDULE!$M$3:$M$2594=CL$2),SCHEDULE!$I$3:$I$2594,"",0,1)</f>
        <v/>
      </c>
      <c r="CM19" s="122" t="str" cm="1">
        <f t="array" ref="CM19">_xlfn.XLOOKUP(1,(SCHEDULE!$K$3:$K$2594=$C18)*(SCHEDULE!$M$3:$M$2594=CM$2),SCHEDULE!$I$3:$I$2594,"",0,1)</f>
        <v/>
      </c>
      <c r="CN19" s="122" t="str" cm="1">
        <f t="array" ref="CN19">_xlfn.XLOOKUP(1,(SCHEDULE!$K$3:$K$2594=$C18)*(SCHEDULE!$M$3:$M$2594=CN$2),SCHEDULE!$I$3:$I$2594,"",0,1)</f>
        <v/>
      </c>
      <c r="CO19" s="122" t="str" cm="1">
        <f t="array" ref="CO19">_xlfn.XLOOKUP(1,(SCHEDULE!$K$3:$K$2594=$C18)*(SCHEDULE!$M$3:$M$2594=CO$2),SCHEDULE!$I$3:$I$2594,"",0,1)</f>
        <v/>
      </c>
      <c r="CP19" s="122" t="str" cm="1">
        <f t="array" ref="CP19">_xlfn.XLOOKUP(1,(SCHEDULE!$K$3:$K$2594=$C18)*(SCHEDULE!$M$3:$M$2594=CP$2),SCHEDULE!$I$3:$I$2594,"",0,1)</f>
        <v/>
      </c>
      <c r="CQ19" s="122" t="str" cm="1">
        <f t="array" ref="CQ19">_xlfn.XLOOKUP(1,(SCHEDULE!$K$3:$K$2594=$C18)*(SCHEDULE!$M$3:$M$2594=CQ$2),SCHEDULE!$I$3:$I$2594,"",0,1)</f>
        <v/>
      </c>
      <c r="CR19" s="122" t="str" cm="1">
        <f t="array" ref="CR19">_xlfn.XLOOKUP(1,(SCHEDULE!$K$3:$K$2594=$C18)*(SCHEDULE!$M$3:$M$2594=CR$2),SCHEDULE!$I$3:$I$2594,"",0,1)</f>
        <v/>
      </c>
      <c r="CS19" s="122" t="str" cm="1">
        <f t="array" ref="CS19">_xlfn.XLOOKUP(1,(SCHEDULE!$K$3:$K$2594=$C18)*(SCHEDULE!$M$3:$M$2594=CS$2),SCHEDULE!$I$3:$I$2594,"",0,1)</f>
        <v>L</v>
      </c>
      <c r="CT19" s="122" t="str" cm="1">
        <f t="array" ref="CT19">_xlfn.XLOOKUP(1,(SCHEDULE!$K$3:$K$2594=$C18)*(SCHEDULE!$M$3:$M$2594=CT$2),SCHEDULE!$I$3:$I$2594,"",0,1)</f>
        <v>L</v>
      </c>
      <c r="CU19" s="122" t="str" cm="1">
        <f t="array" ref="CU19">_xlfn.XLOOKUP(1,(SCHEDULE!$K$3:$K$2594=$C18)*(SCHEDULE!$M$3:$M$2594=CU$2),SCHEDULE!$I$3:$I$2594,"",0,1)</f>
        <v>L</v>
      </c>
      <c r="CV19" s="122" t="str" cm="1">
        <f t="array" ref="CV19">_xlfn.XLOOKUP(1,(SCHEDULE!$K$3:$K$2594=$C18)*(SCHEDULE!$M$3:$M$2594=CV$2),SCHEDULE!$I$3:$I$2594,"",0,1)</f>
        <v>L</v>
      </c>
      <c r="CW19" s="122" t="str" cm="1">
        <f t="array" ref="CW19">_xlfn.XLOOKUP(1,(SCHEDULE!$K$3:$K$2594=$C18)*(SCHEDULE!$M$3:$M$2594=CW$2),SCHEDULE!$I$3:$I$2594,"",0,1)</f>
        <v>W</v>
      </c>
      <c r="CX19" s="122" t="str" cm="1">
        <f t="array" ref="CX19">_xlfn.XLOOKUP(1,(SCHEDULE!$K$3:$K$2594=$C18)*(SCHEDULE!$M$3:$M$2594=CX$2),SCHEDULE!$I$3:$I$2594,"",0,1)</f>
        <v>L</v>
      </c>
      <c r="CY19" s="122" t="str" cm="1">
        <f t="array" ref="CY19">_xlfn.XLOOKUP(1,(SCHEDULE!$K$3:$K$2594=$C18)*(SCHEDULE!$M$3:$M$2594=CY$2),SCHEDULE!$I$3:$I$2594,"",0,1)</f>
        <v>W</v>
      </c>
      <c r="CZ19" s="122" t="str" cm="1">
        <f t="array" ref="CZ19">_xlfn.XLOOKUP(1,(SCHEDULE!$K$3:$K$2594=$C18)*(SCHEDULE!$M$3:$M$2594=CZ$2),SCHEDULE!$I$3:$I$2594,"",0,1)</f>
        <v/>
      </c>
      <c r="DA19" s="122" t="str" cm="1">
        <f t="array" ref="DA19">_xlfn.XLOOKUP(1,(SCHEDULE!$K$3:$K$2594=$C18)*(SCHEDULE!$M$3:$M$2594=DA$2),SCHEDULE!$I$3:$I$2594,"",0,1)</f>
        <v/>
      </c>
      <c r="DB19" s="122" t="str" cm="1">
        <f t="array" ref="DB19">_xlfn.XLOOKUP(1,(SCHEDULE!$K$3:$K$2594=$C18)*(SCHEDULE!$M$3:$M$2594=DB$2),SCHEDULE!$I$3:$I$2594,"",0,1)</f>
        <v/>
      </c>
      <c r="DC19" s="122" t="str" cm="1">
        <f t="array" ref="DC19">_xlfn.XLOOKUP(1,(SCHEDULE!$K$3:$K$2594=$C18)*(SCHEDULE!$M$3:$M$2594=DC$2),SCHEDULE!$I$3:$I$2594,"",0,1)</f>
        <v/>
      </c>
      <c r="DD19" s="122" t="str" cm="1">
        <f t="array" ref="DD19">_xlfn.XLOOKUP(1,(SCHEDULE!$K$3:$K$2594=$C18)*(SCHEDULE!$M$3:$M$2594=DD$2),SCHEDULE!$I$3:$I$2594,"",0,1)</f>
        <v/>
      </c>
      <c r="DE19" s="122" t="str" cm="1">
        <f t="array" ref="DE19">_xlfn.XLOOKUP(1,(SCHEDULE!$K$3:$K$2594=$C18)*(SCHEDULE!$M$3:$M$2594=DE$2),SCHEDULE!$I$3:$I$2594,"",0,1)</f>
        <v/>
      </c>
      <c r="DF19" s="122" t="str" cm="1">
        <f t="array" ref="DF19">_xlfn.XLOOKUP(1,(SCHEDULE!$K$3:$K$2594=$C18)*(SCHEDULE!$M$3:$M$2594=DF$2),SCHEDULE!$I$3:$I$2594,"",0,1)</f>
        <v>W</v>
      </c>
      <c r="DG19" s="122" t="str" cm="1">
        <f t="array" ref="DG19">_xlfn.XLOOKUP(1,(SCHEDULE!$K$3:$K$2594=$C18)*(SCHEDULE!$M$3:$M$2594=DG$2),SCHEDULE!$I$3:$I$2594,"",0,1)</f>
        <v>L</v>
      </c>
      <c r="DH19" s="122" t="str" cm="1">
        <f t="array" ref="DH19">_xlfn.XLOOKUP(1,(SCHEDULE!$K$3:$K$2594=$C18)*(SCHEDULE!$M$3:$M$2594=DH$2),SCHEDULE!$I$3:$I$2594,"",0,1)</f>
        <v>L</v>
      </c>
      <c r="DI19" s="122" t="str" cm="1">
        <f t="array" ref="DI19">_xlfn.XLOOKUP(1,(SCHEDULE!$K$3:$K$2594=$C18)*(SCHEDULE!$M$3:$M$2594=DI$2),SCHEDULE!$I$3:$I$2594,"",0,1)</f>
        <v>L</v>
      </c>
      <c r="DJ19" s="122" t="str" cm="1">
        <f t="array" ref="DJ19">_xlfn.XLOOKUP(1,(SCHEDULE!$K$3:$K$2594=$C18)*(SCHEDULE!$M$3:$M$2594=DJ$2),SCHEDULE!$I$3:$I$2594,"",0,1)</f>
        <v>L</v>
      </c>
      <c r="DK19" s="122" t="str" cm="1">
        <f t="array" ref="DK19">_xlfn.XLOOKUP(1,(SCHEDULE!$K$3:$K$2594=$C18)*(SCHEDULE!$M$3:$M$2594=DK$2),SCHEDULE!$I$3:$I$2594,"",0,1)</f>
        <v>W</v>
      </c>
      <c r="DL19" s="122" t="str" cm="1">
        <f t="array" ref="DL19">_xlfn.XLOOKUP(1,(SCHEDULE!$K$3:$K$2594=$C18)*(SCHEDULE!$M$3:$M$2594=DL$2),SCHEDULE!$I$3:$I$2594,"",0,1)</f>
        <v/>
      </c>
      <c r="DM19" s="122" t="str" cm="1">
        <f t="array" ref="DM19">_xlfn.XLOOKUP(1,(SCHEDULE!$K$3:$K$2594=$C18)*(SCHEDULE!$M$3:$M$2594=DM$2),SCHEDULE!$I$3:$I$2594,"",0,1)</f>
        <v/>
      </c>
      <c r="DN19" s="122" t="str" cm="1">
        <f t="array" ref="DN19">_xlfn.XLOOKUP(1,(SCHEDULE!$K$3:$K$2594=$C18)*(SCHEDULE!$M$3:$M$2594=DN$2),SCHEDULE!$I$3:$I$2594,"",0,1)</f>
        <v/>
      </c>
      <c r="DO19" s="122" t="str" cm="1">
        <f t="array" ref="DO19">_xlfn.XLOOKUP(1,(SCHEDULE!$K$3:$K$2594=$C18)*(SCHEDULE!$M$3:$M$2594=DO$2),SCHEDULE!$I$3:$I$2594,"",0,1)</f>
        <v/>
      </c>
      <c r="DP19" s="122" t="str" cm="1">
        <f t="array" ref="DP19">_xlfn.XLOOKUP(1,(SCHEDULE!$K$3:$K$2594=$C18)*(SCHEDULE!$M$3:$M$2594=DP$2),SCHEDULE!$I$3:$I$2594,"",0,1)</f>
        <v/>
      </c>
      <c r="DQ19" s="122" t="str" cm="1">
        <f t="array" ref="DQ19">_xlfn.XLOOKUP(1,(SCHEDULE!$K$3:$K$2594=$C18)*(SCHEDULE!$M$3:$M$2594=DQ$2),SCHEDULE!$I$3:$I$2594,"",0,1)</f>
        <v/>
      </c>
      <c r="DR19" s="122" t="str" cm="1">
        <f t="array" ref="DR19">_xlfn.XLOOKUP(1,(SCHEDULE!$K$3:$K$2594=$C18)*(SCHEDULE!$M$3:$M$2594=DR$2),SCHEDULE!$I$3:$I$2594,"",0,1)</f>
        <v/>
      </c>
      <c r="DS19" s="122" t="str" cm="1">
        <f t="array" ref="DS19">_xlfn.XLOOKUP(1,(SCHEDULE!$K$3:$K$2594=$C18)*(SCHEDULE!$M$3:$M$2594=DS$2),SCHEDULE!$I$3:$I$2594,"",0,1)</f>
        <v>L</v>
      </c>
      <c r="DT19" s="122" t="str" cm="1">
        <f t="array" ref="DT19">_xlfn.XLOOKUP(1,(SCHEDULE!$K$3:$K$2594=$C18)*(SCHEDULE!$M$3:$M$2594=DT$2),SCHEDULE!$I$3:$I$2594,"",0,1)</f>
        <v>W</v>
      </c>
      <c r="DU19" s="122" t="str" cm="1">
        <f t="array" ref="DU19">_xlfn.XLOOKUP(1,(SCHEDULE!$K$3:$K$2594=$C18)*(SCHEDULE!$M$3:$M$2594=DU$2),SCHEDULE!$I$3:$I$2594,"",0,1)</f>
        <v>W</v>
      </c>
      <c r="DV19" s="122" t="str" cm="1">
        <f t="array" ref="DV19">_xlfn.XLOOKUP(1,(SCHEDULE!$K$3:$K$2594=$C18)*(SCHEDULE!$M$3:$M$2594=DV$2),SCHEDULE!$I$3:$I$2594,"",0,1)</f>
        <v>L</v>
      </c>
      <c r="DW19" s="122" t="str" cm="1">
        <f t="array" ref="DW19">_xlfn.XLOOKUP(1,(SCHEDULE!$K$3:$K$2594=$C18)*(SCHEDULE!$M$3:$M$2594=DW$2),SCHEDULE!$I$3:$I$2594,"",0,1)</f>
        <v>W</v>
      </c>
      <c r="DX19" s="122" t="str" cm="1">
        <f t="array" ref="DX19">_xlfn.XLOOKUP(1,(SCHEDULE!$K$3:$K$2594=$C18)*(SCHEDULE!$M$3:$M$2594=DX$2),SCHEDULE!$I$3:$I$2594,"",0,1)</f>
        <v>W</v>
      </c>
      <c r="DY19" s="122" t="str" cm="1">
        <f t="array" ref="DY19">_xlfn.XLOOKUP(1,(SCHEDULE!$K$3:$K$2594=$C18)*(SCHEDULE!$M$3:$M$2594=DY$2),SCHEDULE!$I$3:$I$2594,"",0,1)</f>
        <v/>
      </c>
      <c r="DZ19" s="122" t="str" cm="1">
        <f t="array" ref="DZ19">_xlfn.XLOOKUP(1,(SCHEDULE!$K$3:$K$2594=$C18)*(SCHEDULE!$M$3:$M$2594=DZ$2),SCHEDULE!$I$3:$I$2594,"",0,1)</f>
        <v/>
      </c>
      <c r="EA19" s="122" t="str" cm="1">
        <f t="array" ref="EA19">_xlfn.XLOOKUP(1,(SCHEDULE!$K$3:$K$2594=$C18)*(SCHEDULE!$M$3:$M$2594=EA$2),SCHEDULE!$I$3:$I$2594,"",0,1)</f>
        <v/>
      </c>
      <c r="EB19" s="122" t="str" cm="1">
        <f t="array" ref="EB19">_xlfn.XLOOKUP(1,(SCHEDULE!$K$3:$K$2594=$C18)*(SCHEDULE!$M$3:$M$2594=EB$2),SCHEDULE!$I$3:$I$2594,"",0,1)</f>
        <v/>
      </c>
      <c r="EC19" s="122" t="str" cm="1">
        <f t="array" ref="EC19">_xlfn.XLOOKUP(1,(SCHEDULE!$K$3:$K$2594=$C18)*(SCHEDULE!$M$3:$M$2594=EC$2),SCHEDULE!$I$3:$I$2594,"",0,1)</f>
        <v/>
      </c>
      <c r="ED19" s="122" t="str" cm="1">
        <f t="array" ref="ED19">_xlfn.XLOOKUP(1,(SCHEDULE!$K$3:$K$2594=$C18)*(SCHEDULE!$M$3:$M$2594=ED$2),SCHEDULE!$I$3:$I$2594,"",0,1)</f>
        <v/>
      </c>
      <c r="EE19" s="122" t="str" cm="1">
        <f t="array" ref="EE19">_xlfn.XLOOKUP(1,(SCHEDULE!$K$3:$K$2594=$C18)*(SCHEDULE!$M$3:$M$2594=EE$2),SCHEDULE!$I$3:$I$2594,"",0,1)</f>
        <v>L</v>
      </c>
      <c r="EF19" s="122" t="str" cm="1">
        <f t="array" ref="EF19">_xlfn.XLOOKUP(1,(SCHEDULE!$K$3:$K$2594=$C18)*(SCHEDULE!$M$3:$M$2594=EF$2),SCHEDULE!$I$3:$I$2594,"",0,1)</f>
        <v>W</v>
      </c>
      <c r="EG19" s="122" t="str" cm="1">
        <f t="array" ref="EG19">_xlfn.XLOOKUP(1,(SCHEDULE!$K$3:$K$2594=$C18)*(SCHEDULE!$M$3:$M$2594=EG$2),SCHEDULE!$I$3:$I$2594,"",0,1)</f>
        <v>W</v>
      </c>
      <c r="EH19" s="122" t="str" cm="1">
        <f t="array" ref="EH19">_xlfn.XLOOKUP(1,(SCHEDULE!$K$3:$K$2594=$C18)*(SCHEDULE!$M$3:$M$2594=EH$2),SCHEDULE!$I$3:$I$2594,"",0,1)</f>
        <v>L</v>
      </c>
      <c r="EI19" s="122" t="str" cm="1">
        <f t="array" ref="EI19">_xlfn.XLOOKUP(1,(SCHEDULE!$K$3:$K$2594=$C18)*(SCHEDULE!$M$3:$M$2594=EI$2),SCHEDULE!$I$3:$I$2594,"",0,1)</f>
        <v/>
      </c>
      <c r="EJ19" s="122" t="str" cm="1">
        <f t="array" ref="EJ19">_xlfn.XLOOKUP(1,(SCHEDULE!$K$3:$K$2594=$C18)*(SCHEDULE!$M$3:$M$2594=EJ$2),SCHEDULE!$I$3:$I$2594,"",0,1)</f>
        <v/>
      </c>
      <c r="EK19" s="122" t="str" cm="1">
        <f t="array" ref="EK19">_xlfn.XLOOKUP(1,(SCHEDULE!$K$3:$K$2594=$C18)*(SCHEDULE!$M$3:$M$2594=EK$2),SCHEDULE!$I$3:$I$2594,"",0,1)</f>
        <v/>
      </c>
      <c r="EL19" s="122" t="str" cm="1">
        <f t="array" ref="EL19">_xlfn.XLOOKUP(1,(SCHEDULE!$K$3:$K$2594=$C18)*(SCHEDULE!$M$3:$M$2594=EL$2),SCHEDULE!$I$3:$I$2594,"",0,1)</f>
        <v>L</v>
      </c>
      <c r="EM19" s="122" t="str" cm="1">
        <f t="array" ref="EM19">_xlfn.XLOOKUP(1,(SCHEDULE!$K$3:$K$2594=$C18)*(SCHEDULE!$M$3:$M$2594=EM$2),SCHEDULE!$I$3:$I$2594,"",0,1)</f>
        <v>W</v>
      </c>
      <c r="EN19" s="122" t="str" cm="1">
        <f t="array" ref="EN19">_xlfn.XLOOKUP(1,(SCHEDULE!$K$3:$K$2594=$C18)*(SCHEDULE!$M$3:$M$2594=EN$2),SCHEDULE!$I$3:$I$2594,"",0,1)</f>
        <v>L</v>
      </c>
      <c r="EO19" s="122" t="str" cm="1">
        <f t="array" ref="EO19">_xlfn.XLOOKUP(1,(SCHEDULE!$K$3:$K$2594=$C18)*(SCHEDULE!$M$3:$M$2594=EO$2),SCHEDULE!$I$3:$I$2594,"",0,1)</f>
        <v>W</v>
      </c>
      <c r="EP19" s="122" t="str" cm="1">
        <f t="array" ref="EP19">_xlfn.XLOOKUP(1,(SCHEDULE!$K$3:$K$2594=$C18)*(SCHEDULE!$M$3:$M$2594=EP$2),SCHEDULE!$I$3:$I$2594,"",0,1)</f>
        <v>W</v>
      </c>
      <c r="EQ19" s="122" t="str" cm="1">
        <f t="array" ref="EQ19">_xlfn.XLOOKUP(1,(SCHEDULE!$K$3:$K$2594=$C18)*(SCHEDULE!$M$3:$M$2594=EQ$2),SCHEDULE!$I$3:$I$2594,"",0,1)</f>
        <v/>
      </c>
      <c r="ER19" s="122" t="str" cm="1">
        <f t="array" ref="ER19">_xlfn.XLOOKUP(1,(SCHEDULE!$K$3:$K$2594=$C18)*(SCHEDULE!$M$3:$M$2594=ER$2),SCHEDULE!$I$3:$I$2594,"",0,1)</f>
        <v/>
      </c>
      <c r="ES19" s="122" t="str" cm="1">
        <f t="array" ref="ES19">_xlfn.XLOOKUP(1,(SCHEDULE!$K$3:$K$2594=$C18)*(SCHEDULE!$M$3:$M$2594=ES$2),SCHEDULE!$I$3:$I$2594,"",0,1)</f>
        <v/>
      </c>
      <c r="ET19" s="122" t="str" cm="1">
        <f t="array" ref="ET19">_xlfn.XLOOKUP(1,(SCHEDULE!$K$3:$K$2594=$C18)*(SCHEDULE!$M$3:$M$2594=ET$2),SCHEDULE!$I$3:$I$2594,"",0,1)</f>
        <v/>
      </c>
      <c r="EU19" s="122" t="str" cm="1">
        <f t="array" ref="EU19">_xlfn.XLOOKUP(1,(SCHEDULE!$K$3:$K$2594=$C18)*(SCHEDULE!$M$3:$M$2594=EU$2),SCHEDULE!$I$3:$I$2594,"",0,1)</f>
        <v/>
      </c>
      <c r="EV19" s="122" t="str" cm="1">
        <f t="array" ref="EV19">_xlfn.XLOOKUP(1,(SCHEDULE!$K$3:$K$2594=$C18)*(SCHEDULE!$M$3:$M$2594=EV$2),SCHEDULE!$I$3:$I$2594,"",0,1)</f>
        <v/>
      </c>
      <c r="EW19" s="122" t="str" cm="1">
        <f t="array" ref="EW19">_xlfn.XLOOKUP(1,(SCHEDULE!$K$3:$K$2594=$C18)*(SCHEDULE!$M$3:$M$2594=EW$2),SCHEDULE!$I$3:$I$2594,"",0,1)</f>
        <v/>
      </c>
      <c r="EX19" s="122" t="str" cm="1">
        <f t="array" ref="EX19">_xlfn.XLOOKUP(1,(SCHEDULE!$K$3:$K$2594=$C18)*(SCHEDULE!$M$3:$M$2594=EX$2),SCHEDULE!$I$3:$I$2594,"",0,1)</f>
        <v>W</v>
      </c>
      <c r="EY19" s="122" t="str" cm="1">
        <f t="array" ref="EY19">_xlfn.XLOOKUP(1,(SCHEDULE!$K$3:$K$2594=$C18)*(SCHEDULE!$M$3:$M$2594=EY$2),SCHEDULE!$I$3:$I$2594,"",0,1)</f>
        <v>W</v>
      </c>
      <c r="EZ19" s="122" t="str" cm="1">
        <f t="array" ref="EZ19">_xlfn.XLOOKUP(1,(SCHEDULE!$K$3:$K$2594=$C18)*(SCHEDULE!$M$3:$M$2594=EZ$2),SCHEDULE!$I$3:$I$2594,"",0,1)</f>
        <v>W</v>
      </c>
      <c r="FA19" s="122" t="str" cm="1">
        <f t="array" ref="FA19">_xlfn.XLOOKUP(1,(SCHEDULE!$K$3:$K$2594=$C18)*(SCHEDULE!$M$3:$M$2594=FA$2),SCHEDULE!$I$3:$I$2594,"",0,1)</f>
        <v>L</v>
      </c>
      <c r="FB19" s="122" t="str" cm="1">
        <f t="array" ref="FB19">_xlfn.XLOOKUP(1,(SCHEDULE!$K$3:$K$2594=$C18)*(SCHEDULE!$M$3:$M$2594=FB$2),SCHEDULE!$I$3:$I$2594,"",0,1)</f>
        <v>L</v>
      </c>
      <c r="FC19" s="122" t="str" cm="1">
        <f t="array" ref="FC19">_xlfn.XLOOKUP(1,(SCHEDULE!$K$3:$K$2594=$C18)*(SCHEDULE!$M$3:$M$2594=FC$2),SCHEDULE!$I$3:$I$2594,"",0,1)</f>
        <v>L</v>
      </c>
      <c r="FD19" s="122" t="str" cm="1">
        <f t="array" ref="FD19">_xlfn.XLOOKUP(1,(SCHEDULE!$K$3:$K$2594=$C18)*(SCHEDULE!$M$3:$M$2594=FD$2),SCHEDULE!$I$3:$I$2594,"",0,1)</f>
        <v>W</v>
      </c>
      <c r="FE19" s="122" t="str" cm="1">
        <f t="array" ref="FE19">_xlfn.XLOOKUP(1,(SCHEDULE!$K$3:$K$2594=$C18)*(SCHEDULE!$M$3:$M$2594=FE$2),SCHEDULE!$I$3:$I$2594,"",0,1)</f>
        <v>W</v>
      </c>
      <c r="FF19" s="122" t="str" cm="1">
        <f t="array" ref="FF19">_xlfn.XLOOKUP(1,(SCHEDULE!$K$3:$K$2594=$C18)*(SCHEDULE!$M$3:$M$2594=FF$2),SCHEDULE!$I$3:$I$2594,"",0,1)</f>
        <v>W</v>
      </c>
      <c r="FG19" s="122" t="str" cm="1">
        <f t="array" ref="FG19">_xlfn.XLOOKUP(1,(SCHEDULE!$K$3:$K$2594=$C18)*(SCHEDULE!$M$3:$M$2594=FG$2),SCHEDULE!$I$3:$I$2594,"",0,1)</f>
        <v>W</v>
      </c>
      <c r="FH19" s="122" t="str" cm="1">
        <f t="array" ref="FH19">_xlfn.XLOOKUP(1,(SCHEDULE!$K$3:$K$2594=$C18)*(SCHEDULE!$M$3:$M$2594=FH$2),SCHEDULE!$I$3:$I$2594,"",0,1)</f>
        <v/>
      </c>
      <c r="FI19" s="122" t="str" cm="1">
        <f t="array" ref="FI19">_xlfn.XLOOKUP(1,(SCHEDULE!$K$3:$K$2594=$C18)*(SCHEDULE!$M$3:$M$2594=FI$2),SCHEDULE!$I$3:$I$2594,"",0,1)</f>
        <v/>
      </c>
      <c r="FJ19" s="122" t="str" cm="1">
        <f t="array" ref="FJ19">_xlfn.XLOOKUP(1,(SCHEDULE!$K$3:$K$2594=$C18)*(SCHEDULE!$M$3:$M$2594=FJ$2),SCHEDULE!$I$3:$I$2594,"",0,1)</f>
        <v/>
      </c>
      <c r="FK19" s="137" t="s">
        <v>477</v>
      </c>
      <c r="FL19" s="141">
        <f>COUNT(E$5:FJ$5)</f>
        <v>162</v>
      </c>
      <c r="FM19" s="141">
        <f>FL19-10</f>
        <v>152</v>
      </c>
      <c r="FN19" s="142">
        <f>SUMIFS(E$5:FJ$5,E$2:FJ$2,FL19,E$2:FJ$2,FM19)</f>
        <v>0</v>
      </c>
    </row>
    <row r="20" spans="2:174" x14ac:dyDescent="0.2">
      <c r="B20" s="137"/>
      <c r="C20" s="139"/>
      <c r="D20" s="138"/>
      <c r="E20" s="122" cm="1">
        <f t="array" ref="E20">IFERROR(_xlfn.IFS(E18="W",1,E19="W",1,E18="L",0,E19="L",0),"-")</f>
        <v>1</v>
      </c>
      <c r="F20" s="122" cm="1">
        <f t="array" ref="F20">IFERROR(_xlfn.IFS(F18="W",1,F19="W",1,F18="L",0,F19="L",0),"-")</f>
        <v>1</v>
      </c>
      <c r="G20" s="122" cm="1">
        <f t="array" ref="G20">IFERROR(_xlfn.IFS(G18="W",1,G19="W",1,G18="L",0,G19="L",0),"-")</f>
        <v>0</v>
      </c>
      <c r="H20" s="122" cm="1">
        <f t="array" ref="H20">IFERROR(_xlfn.IFS(H18="W",1,H19="W",1,H18="L",0,H19="L",0),"-")</f>
        <v>0</v>
      </c>
      <c r="I20" s="122" cm="1">
        <f t="array" ref="I20">IFERROR(_xlfn.IFS(I18="W",1,I19="W",1,I18="L",0,I19="L",0),"-")</f>
        <v>0</v>
      </c>
      <c r="J20" s="122" cm="1">
        <f t="array" ref="J20">IFERROR(_xlfn.IFS(J18="W",1,J19="W",1,J18="L",0,J19="L",0),"-")</f>
        <v>0</v>
      </c>
      <c r="K20" s="122" cm="1">
        <f t="array" ref="K20">IFERROR(_xlfn.IFS(K18="W",1,K19="W",1,K18="L",0,K19="L",0),"-")</f>
        <v>1</v>
      </c>
      <c r="L20" s="122" cm="1">
        <f t="array" ref="L20">IFERROR(_xlfn.IFS(L18="W",1,L19="W",1,L18="L",0,L19="L",0),"-")</f>
        <v>0</v>
      </c>
      <c r="M20" s="122" cm="1">
        <f t="array" ref="M20">IFERROR(_xlfn.IFS(M18="W",1,M19="W",1,M18="L",0,M19="L",0),"-")</f>
        <v>0</v>
      </c>
      <c r="N20" s="122" cm="1">
        <f t="array" ref="N20">IFERROR(_xlfn.IFS(N18="W",1,N19="W",1,N18="L",0,N19="L",0),"-")</f>
        <v>0</v>
      </c>
      <c r="O20" s="122" cm="1">
        <f t="array" ref="O20">IFERROR(_xlfn.IFS(O18="W",1,O19="W",1,O18="L",0,O19="L",0),"-")</f>
        <v>0</v>
      </c>
      <c r="P20" s="122" cm="1">
        <f t="array" ref="P20">IFERROR(_xlfn.IFS(P18="W",1,P19="W",1,P18="L",0,P19="L",0),"-")</f>
        <v>0</v>
      </c>
      <c r="Q20" s="122" cm="1">
        <f t="array" ref="Q20">IFERROR(_xlfn.IFS(Q18="W",1,Q19="W",1,Q18="L",0,Q19="L",0),"-")</f>
        <v>1</v>
      </c>
      <c r="R20" s="122" cm="1">
        <f t="array" ref="R20">IFERROR(_xlfn.IFS(R18="W",1,R19="W",1,R18="L",0,R19="L",0),"-")</f>
        <v>1</v>
      </c>
      <c r="S20" s="122" cm="1">
        <f t="array" ref="S20">IFERROR(_xlfn.IFS(S18="W",1,S19="W",1,S18="L",0,S19="L",0),"-")</f>
        <v>1</v>
      </c>
      <c r="T20" s="122" cm="1">
        <f t="array" ref="T20">IFERROR(_xlfn.IFS(T18="W",1,T19="W",1,T18="L",0,T19="L",0),"-")</f>
        <v>1</v>
      </c>
      <c r="U20" s="122" cm="1">
        <f t="array" ref="U20">IFERROR(_xlfn.IFS(U18="W",1,U19="W",1,U18="L",0,U19="L",0),"-")</f>
        <v>1</v>
      </c>
      <c r="V20" s="122" cm="1">
        <f t="array" ref="V20">IFERROR(_xlfn.IFS(V18="W",1,V19="W",1,V18="L",0,V19="L",0),"-")</f>
        <v>1</v>
      </c>
      <c r="W20" s="122" cm="1">
        <f t="array" ref="W20">IFERROR(_xlfn.IFS(W18="W",1,W19="W",1,W18="L",0,W19="L",0),"-")</f>
        <v>1</v>
      </c>
      <c r="X20" s="122" cm="1">
        <f t="array" ref="X20">IFERROR(_xlfn.IFS(X18="W",1,X19="W",1,X18="L",0,X19="L",0),"-")</f>
        <v>0</v>
      </c>
      <c r="Y20" s="122" cm="1">
        <f t="array" ref="Y20">IFERROR(_xlfn.IFS(Y18="W",1,Y19="W",1,Y18="L",0,Y19="L",0),"-")</f>
        <v>1</v>
      </c>
      <c r="Z20" s="122" cm="1">
        <f t="array" ref="Z20">IFERROR(_xlfn.IFS(Z18="W",1,Z19="W",1,Z18="L",0,Z19="L",0),"-")</f>
        <v>0</v>
      </c>
      <c r="AA20" s="122" cm="1">
        <f t="array" ref="AA20">IFERROR(_xlfn.IFS(AA18="W",1,AA19="W",1,AA18="L",0,AA19="L",0),"-")</f>
        <v>1</v>
      </c>
      <c r="AB20" s="122" cm="1">
        <f t="array" ref="AB20">IFERROR(_xlfn.IFS(AB18="W",1,AB19="W",1,AB18="L",0,AB19="L",0),"-")</f>
        <v>1</v>
      </c>
      <c r="AC20" s="122" cm="1">
        <f t="array" ref="AC20">IFERROR(_xlfn.IFS(AC18="W",1,AC19="W",1,AC18="L",0,AC19="L",0),"-")</f>
        <v>1</v>
      </c>
      <c r="AD20" s="122" cm="1">
        <f t="array" ref="AD20">IFERROR(_xlfn.IFS(AD18="W",1,AD19="W",1,AD18="L",0,AD19="L",0),"-")</f>
        <v>1</v>
      </c>
      <c r="AE20" s="122" cm="1">
        <f t="array" ref="AE20">IFERROR(_xlfn.IFS(AE18="W",1,AE19="W",1,AE18="L",0,AE19="L",0),"-")</f>
        <v>0</v>
      </c>
      <c r="AF20" s="122" cm="1">
        <f t="array" ref="AF20">IFERROR(_xlfn.IFS(AF18="W",1,AF19="W",1,AF18="L",0,AF19="L",0),"-")</f>
        <v>0</v>
      </c>
      <c r="AG20" s="122" cm="1">
        <f t="array" ref="AG20">IFERROR(_xlfn.IFS(AG18="W",1,AG19="W",1,AG18="L",0,AG19="L",0),"-")</f>
        <v>1</v>
      </c>
      <c r="AH20" s="122" cm="1">
        <f t="array" ref="AH20">IFERROR(_xlfn.IFS(AH18="W",1,AH19="W",1,AH18="L",0,AH19="L",0),"-")</f>
        <v>1</v>
      </c>
      <c r="AI20" s="122" cm="1">
        <f t="array" ref="AI20">IFERROR(_xlfn.IFS(AI18="W",1,AI19="W",1,AI18="L",0,AI19="L",0),"-")</f>
        <v>0</v>
      </c>
      <c r="AJ20" s="122" cm="1">
        <f t="array" ref="AJ20">IFERROR(_xlfn.IFS(AJ18="W",1,AJ19="W",1,AJ18="L",0,AJ19="L",0),"-")</f>
        <v>0</v>
      </c>
      <c r="AK20" s="122" cm="1">
        <f t="array" ref="AK20">IFERROR(_xlfn.IFS(AK18="W",1,AK19="W",1,AK18="L",0,AK19="L",0),"-")</f>
        <v>0</v>
      </c>
      <c r="AL20" s="122" cm="1">
        <f t="array" ref="AL20">IFERROR(_xlfn.IFS(AL18="W",1,AL19="W",1,AL18="L",0,AL19="L",0),"-")</f>
        <v>1</v>
      </c>
      <c r="AM20" s="122" cm="1">
        <f t="array" ref="AM20">IFERROR(_xlfn.IFS(AM18="W",1,AM19="W",1,AM18="L",0,AM19="L",0),"-")</f>
        <v>0</v>
      </c>
      <c r="AN20" s="122" cm="1">
        <f t="array" ref="AN20">IFERROR(_xlfn.IFS(AN18="W",1,AN19="W",1,AN18="L",0,AN19="L",0),"-")</f>
        <v>1</v>
      </c>
      <c r="AO20" s="122" cm="1">
        <f t="array" ref="AO20">IFERROR(_xlfn.IFS(AO18="W",1,AO19="W",1,AO18="L",0,AO19="L",0),"-")</f>
        <v>1</v>
      </c>
      <c r="AP20" s="122" cm="1">
        <f t="array" ref="AP20">IFERROR(_xlfn.IFS(AP18="W",1,AP19="W",1,AP18="L",0,AP19="L",0),"-")</f>
        <v>1</v>
      </c>
      <c r="AQ20" s="122" cm="1">
        <f t="array" ref="AQ20">IFERROR(_xlfn.IFS(AQ18="W",1,AQ19="W",1,AQ18="L",0,AQ19="L",0),"-")</f>
        <v>1</v>
      </c>
      <c r="AR20" s="122" cm="1">
        <f t="array" ref="AR20">IFERROR(_xlfn.IFS(AR18="W",1,AR19="W",1,AR18="L",0,AR19="L",0),"-")</f>
        <v>1</v>
      </c>
      <c r="AS20" s="122" cm="1">
        <f t="array" ref="AS20">IFERROR(_xlfn.IFS(AS18="W",1,AS19="W",1,AS18="L",0,AS19="L",0),"-")</f>
        <v>0</v>
      </c>
      <c r="AT20" s="122" cm="1">
        <f t="array" ref="AT20">IFERROR(_xlfn.IFS(AT18="W",1,AT19="W",1,AT18="L",0,AT19="L",0),"-")</f>
        <v>1</v>
      </c>
      <c r="AU20" s="122" cm="1">
        <f t="array" ref="AU20">IFERROR(_xlfn.IFS(AU18="W",1,AU19="W",1,AU18="L",0,AU19="L",0),"-")</f>
        <v>0</v>
      </c>
      <c r="AV20" s="122" cm="1">
        <f t="array" ref="AV20">IFERROR(_xlfn.IFS(AV18="W",1,AV19="W",1,AV18="L",0,AV19="L",0),"-")</f>
        <v>1</v>
      </c>
      <c r="AW20" s="122" cm="1">
        <f t="array" ref="AW20">IFERROR(_xlfn.IFS(AW18="W",1,AW19="W",1,AW18="L",0,AW19="L",0),"-")</f>
        <v>1</v>
      </c>
      <c r="AX20" s="122" cm="1">
        <f t="array" ref="AX20">IFERROR(_xlfn.IFS(AX18="W",1,AX19="W",1,AX18="L",0,AX19="L",0),"-")</f>
        <v>1</v>
      </c>
      <c r="AY20" s="122" cm="1">
        <f t="array" ref="AY20">IFERROR(_xlfn.IFS(AY18="W",1,AY19="W",1,AY18="L",0,AY19="L",0),"-")</f>
        <v>1</v>
      </c>
      <c r="AZ20" s="122" cm="1">
        <f t="array" ref="AZ20">IFERROR(_xlfn.IFS(AZ18="W",1,AZ19="W",1,AZ18="L",0,AZ19="L",0),"-")</f>
        <v>0</v>
      </c>
      <c r="BA20" s="122" cm="1">
        <f t="array" ref="BA20">IFERROR(_xlfn.IFS(BA18="W",1,BA19="W",1,BA18="L",0,BA19="L",0),"-")</f>
        <v>0</v>
      </c>
      <c r="BB20" s="122" cm="1">
        <f t="array" ref="BB20">IFERROR(_xlfn.IFS(BB18="W",1,BB19="W",1,BB18="L",0,BB19="L",0),"-")</f>
        <v>1</v>
      </c>
      <c r="BC20" s="122" cm="1">
        <f t="array" ref="BC20">IFERROR(_xlfn.IFS(BC18="W",1,BC19="W",1,BC18="L",0,BC19="L",0),"-")</f>
        <v>0</v>
      </c>
      <c r="BD20" s="122" cm="1">
        <f t="array" ref="BD20">IFERROR(_xlfn.IFS(BD18="W",1,BD19="W",1,BD18="L",0,BD19="L",0),"-")</f>
        <v>1</v>
      </c>
      <c r="BE20" s="122" cm="1">
        <f t="array" ref="BE20">IFERROR(_xlfn.IFS(BE18="W",1,BE19="W",1,BE18="L",0,BE19="L",0),"-")</f>
        <v>1</v>
      </c>
      <c r="BF20" s="122" cm="1">
        <f t="array" ref="BF20">IFERROR(_xlfn.IFS(BF18="W",1,BF19="W",1,BF18="L",0,BF19="L",0),"-")</f>
        <v>1</v>
      </c>
      <c r="BG20" s="122" cm="1">
        <f t="array" ref="BG20">IFERROR(_xlfn.IFS(BG18="W",1,BG19="W",1,BG18="L",0,BG19="L",0),"-")</f>
        <v>1</v>
      </c>
      <c r="BH20" s="122" cm="1">
        <f t="array" ref="BH20">IFERROR(_xlfn.IFS(BH18="W",1,BH19="W",1,BH18="L",0,BH19="L",0),"-")</f>
        <v>1</v>
      </c>
      <c r="BI20" s="122" cm="1">
        <f t="array" ref="BI20">IFERROR(_xlfn.IFS(BI18="W",1,BI19="W",1,BI18="L",0,BI19="L",0),"-")</f>
        <v>0</v>
      </c>
      <c r="BJ20" s="122" cm="1">
        <f t="array" ref="BJ20">IFERROR(_xlfn.IFS(BJ18="W",1,BJ19="W",1,BJ18="L",0,BJ19="L",0),"-")</f>
        <v>1</v>
      </c>
      <c r="BK20" s="122" cm="1">
        <f t="array" ref="BK20">IFERROR(_xlfn.IFS(BK18="W",1,BK19="W",1,BK18="L",0,BK19="L",0),"-")</f>
        <v>1</v>
      </c>
      <c r="BL20" s="122" cm="1">
        <f t="array" ref="BL20">IFERROR(_xlfn.IFS(BL18="W",1,BL19="W",1,BL18="L",0,BL19="L",0),"-")</f>
        <v>0</v>
      </c>
      <c r="BM20" s="122" cm="1">
        <f t="array" ref="BM20">IFERROR(_xlfn.IFS(BM18="W",1,BM19="W",1,BM18="L",0,BM19="L",0),"-")</f>
        <v>0</v>
      </c>
      <c r="BN20" s="122" cm="1">
        <f t="array" ref="BN20">IFERROR(_xlfn.IFS(BN18="W",1,BN19="W",1,BN18="L",0,BN19="L",0),"-")</f>
        <v>0</v>
      </c>
      <c r="BO20" s="122" cm="1">
        <f t="array" ref="BO20">IFERROR(_xlfn.IFS(BO18="W",1,BO19="W",1,BO18="L",0,BO19="L",0),"-")</f>
        <v>1</v>
      </c>
      <c r="BP20" s="122" cm="1">
        <f t="array" ref="BP20">IFERROR(_xlfn.IFS(BP18="W",1,BP19="W",1,BP18="L",0,BP19="L",0),"-")</f>
        <v>1</v>
      </c>
      <c r="BQ20" s="122" cm="1">
        <f t="array" ref="BQ20">IFERROR(_xlfn.IFS(BQ18="W",1,BQ19="W",1,BQ18="L",0,BQ19="L",0),"-")</f>
        <v>0</v>
      </c>
      <c r="BR20" s="122" cm="1">
        <f t="array" ref="BR20">IFERROR(_xlfn.IFS(BR18="W",1,BR19="W",1,BR18="L",0,BR19="L",0),"-")</f>
        <v>1</v>
      </c>
      <c r="BS20" s="122" cm="1">
        <f t="array" ref="BS20">IFERROR(_xlfn.IFS(BS18="W",1,BS19="W",1,BS18="L",0,BS19="L",0),"-")</f>
        <v>0</v>
      </c>
      <c r="BT20" s="122" cm="1">
        <f t="array" ref="BT20">IFERROR(_xlfn.IFS(BT18="W",1,BT19="W",1,BT18="L",0,BT19="L",0),"-")</f>
        <v>1</v>
      </c>
      <c r="BU20" s="122" cm="1">
        <f t="array" ref="BU20">IFERROR(_xlfn.IFS(BU18="W",1,BU19="W",1,BU18="L",0,BU19="L",0),"-")</f>
        <v>1</v>
      </c>
      <c r="BV20" s="122" cm="1">
        <f t="array" ref="BV20">IFERROR(_xlfn.IFS(BV18="W",1,BV19="W",1,BV18="L",0,BV19="L",0),"-")</f>
        <v>1</v>
      </c>
      <c r="BW20" s="122" cm="1">
        <f t="array" ref="BW20">IFERROR(_xlfn.IFS(BW18="W",1,BW19="W",1,BW18="L",0,BW19="L",0),"-")</f>
        <v>0</v>
      </c>
      <c r="BX20" s="122" cm="1">
        <f t="array" ref="BX20">IFERROR(_xlfn.IFS(BX18="W",1,BX19="W",1,BX18="L",0,BX19="L",0),"-")</f>
        <v>1</v>
      </c>
      <c r="BY20" s="122" cm="1">
        <f t="array" ref="BY20">IFERROR(_xlfn.IFS(BY18="W",1,BY19="W",1,BY18="L",0,BY19="L",0),"-")</f>
        <v>1</v>
      </c>
      <c r="BZ20" s="122" cm="1">
        <f t="array" ref="BZ20">IFERROR(_xlfn.IFS(BZ18="W",1,BZ19="W",1,BZ18="L",0,BZ19="L",0),"-")</f>
        <v>0</v>
      </c>
      <c r="CA20" s="122" cm="1">
        <f t="array" ref="CA20">IFERROR(_xlfn.IFS(CA18="W",1,CA19="W",1,CA18="L",0,CA19="L",0),"-")</f>
        <v>1</v>
      </c>
      <c r="CB20" s="122" cm="1">
        <f t="array" ref="CB20">IFERROR(_xlfn.IFS(CB18="W",1,CB19="W",1,CB18="L",0,CB19="L",0),"-")</f>
        <v>0</v>
      </c>
      <c r="CC20" s="122" cm="1">
        <f t="array" ref="CC20">IFERROR(_xlfn.IFS(CC18="W",1,CC19="W",1,CC18="L",0,CC19="L",0),"-")</f>
        <v>1</v>
      </c>
      <c r="CD20" s="122" cm="1">
        <f t="array" ref="CD20">IFERROR(_xlfn.IFS(CD18="W",1,CD19="W",1,CD18="L",0,CD19="L",0),"-")</f>
        <v>0</v>
      </c>
      <c r="CE20" s="122" cm="1">
        <f t="array" ref="CE20">IFERROR(_xlfn.IFS(CE18="W",1,CE19="W",1,CE18="L",0,CE19="L",0),"-")</f>
        <v>1</v>
      </c>
      <c r="CF20" s="122" cm="1">
        <f t="array" ref="CF20">IFERROR(_xlfn.IFS(CF18="W",1,CF19="W",1,CF18="L",0,CF19="L",0),"-")</f>
        <v>1</v>
      </c>
      <c r="CG20" s="122" cm="1">
        <f t="array" ref="CG20">IFERROR(_xlfn.IFS(CG18="W",1,CG19="W",1,CG18="L",0,CG19="L",0),"-")</f>
        <v>0</v>
      </c>
      <c r="CH20" s="122" cm="1">
        <f t="array" ref="CH20">IFERROR(_xlfn.IFS(CH18="W",1,CH19="W",1,CH18="L",0,CH19="L",0),"-")</f>
        <v>0</v>
      </c>
      <c r="CI20" s="122" cm="1">
        <f t="array" ref="CI20">IFERROR(_xlfn.IFS(CI18="W",1,CI19="W",1,CI18="L",0,CI19="L",0),"-")</f>
        <v>1</v>
      </c>
      <c r="CJ20" s="122" cm="1">
        <f t="array" ref="CJ20">IFERROR(_xlfn.IFS(CJ18="W",1,CJ19="W",1,CJ18="L",0,CJ19="L",0),"-")</f>
        <v>0</v>
      </c>
      <c r="CK20" s="122" cm="1">
        <f t="array" ref="CK20">IFERROR(_xlfn.IFS(CK18="W",1,CK19="W",1,CK18="L",0,CK19="L",0),"-")</f>
        <v>1</v>
      </c>
      <c r="CL20" s="122" cm="1">
        <f t="array" ref="CL20">IFERROR(_xlfn.IFS(CL18="W",1,CL19="W",1,CL18="L",0,CL19="L",0),"-")</f>
        <v>0</v>
      </c>
      <c r="CM20" s="122" cm="1">
        <f t="array" ref="CM20">IFERROR(_xlfn.IFS(CM18="W",1,CM19="W",1,CM18="L",0,CM19="L",0),"-")</f>
        <v>1</v>
      </c>
      <c r="CN20" s="122" cm="1">
        <f t="array" ref="CN20">IFERROR(_xlfn.IFS(CN18="W",1,CN19="W",1,CN18="L",0,CN19="L",0),"-")</f>
        <v>1</v>
      </c>
      <c r="CO20" s="122" cm="1">
        <f t="array" ref="CO20">IFERROR(_xlfn.IFS(CO18="W",1,CO19="W",1,CO18="L",0,CO19="L",0),"-")</f>
        <v>1</v>
      </c>
      <c r="CP20" s="122" cm="1">
        <f t="array" ref="CP20">IFERROR(_xlfn.IFS(CP18="W",1,CP19="W",1,CP18="L",0,CP19="L",0),"-")</f>
        <v>1</v>
      </c>
      <c r="CQ20" s="122" cm="1">
        <f t="array" ref="CQ20">IFERROR(_xlfn.IFS(CQ18="W",1,CQ19="W",1,CQ18="L",0,CQ19="L",0),"-")</f>
        <v>1</v>
      </c>
      <c r="CR20" s="122" cm="1">
        <f t="array" ref="CR20">IFERROR(_xlfn.IFS(CR18="W",1,CR19="W",1,CR18="L",0,CR19="L",0),"-")</f>
        <v>1</v>
      </c>
      <c r="CS20" s="122" cm="1">
        <f t="array" ref="CS20">IFERROR(_xlfn.IFS(CS18="W",1,CS19="W",1,CS18="L",0,CS19="L",0),"-")</f>
        <v>0</v>
      </c>
      <c r="CT20" s="122" cm="1">
        <f t="array" ref="CT20">IFERROR(_xlfn.IFS(CT18="W",1,CT19="W",1,CT18="L",0,CT19="L",0),"-")</f>
        <v>0</v>
      </c>
      <c r="CU20" s="122" cm="1">
        <f t="array" ref="CU20">IFERROR(_xlfn.IFS(CU18="W",1,CU19="W",1,CU18="L",0,CU19="L",0),"-")</f>
        <v>0</v>
      </c>
      <c r="CV20" s="122" cm="1">
        <f t="array" ref="CV20">IFERROR(_xlfn.IFS(CV18="W",1,CV19="W",1,CV18="L",0,CV19="L",0),"-")</f>
        <v>0</v>
      </c>
      <c r="CW20" s="122" cm="1">
        <f t="array" ref="CW20">IFERROR(_xlfn.IFS(CW18="W",1,CW19="W",1,CW18="L",0,CW19="L",0),"-")</f>
        <v>1</v>
      </c>
      <c r="CX20" s="122" cm="1">
        <f t="array" ref="CX20">IFERROR(_xlfn.IFS(CX18="W",1,CX19="W",1,CX18="L",0,CX19="L",0),"-")</f>
        <v>0</v>
      </c>
      <c r="CY20" s="122" cm="1">
        <f t="array" ref="CY20">IFERROR(_xlfn.IFS(CY18="W",1,CY19="W",1,CY18="L",0,CY19="L",0),"-")</f>
        <v>1</v>
      </c>
      <c r="CZ20" s="122" cm="1">
        <f t="array" ref="CZ20">IFERROR(_xlfn.IFS(CZ18="W",1,CZ19="W",1,CZ18="L",0,CZ19="L",0),"-")</f>
        <v>0</v>
      </c>
      <c r="DA20" s="122" cm="1">
        <f t="array" ref="DA20">IFERROR(_xlfn.IFS(DA18="W",1,DA19="W",1,DA18="L",0,DA19="L",0),"-")</f>
        <v>0</v>
      </c>
      <c r="DB20" s="122" cm="1">
        <f t="array" ref="DB20">IFERROR(_xlfn.IFS(DB18="W",1,DB19="W",1,DB18="L",0,DB19="L",0),"-")</f>
        <v>1</v>
      </c>
      <c r="DC20" s="122" cm="1">
        <f t="array" ref="DC20">IFERROR(_xlfn.IFS(DC18="W",1,DC19="W",1,DC18="L",0,DC19="L",0),"-")</f>
        <v>0</v>
      </c>
      <c r="DD20" s="122" cm="1">
        <f t="array" ref="DD20">IFERROR(_xlfn.IFS(DD18="W",1,DD19="W",1,DD18="L",0,DD19="L",0),"-")</f>
        <v>0</v>
      </c>
      <c r="DE20" s="122" cm="1">
        <f t="array" ref="DE20">IFERROR(_xlfn.IFS(DE18="W",1,DE19="W",1,DE18="L",0,DE19="L",0),"-")</f>
        <v>0</v>
      </c>
      <c r="DF20" s="122" cm="1">
        <f t="array" ref="DF20">IFERROR(_xlfn.IFS(DF18="W",1,DF19="W",1,DF18="L",0,DF19="L",0),"-")</f>
        <v>1</v>
      </c>
      <c r="DG20" s="122" cm="1">
        <f t="array" ref="DG20">IFERROR(_xlfn.IFS(DG18="W",1,DG19="W",1,DG18="L",0,DG19="L",0),"-")</f>
        <v>0</v>
      </c>
      <c r="DH20" s="122" cm="1">
        <f t="array" ref="DH20">IFERROR(_xlfn.IFS(DH18="W",1,DH19="W",1,DH18="L",0,DH19="L",0),"-")</f>
        <v>0</v>
      </c>
      <c r="DI20" s="122" cm="1">
        <f t="array" ref="DI20">IFERROR(_xlfn.IFS(DI18="W",1,DI19="W",1,DI18="L",0,DI19="L",0),"-")</f>
        <v>0</v>
      </c>
      <c r="DJ20" s="122" cm="1">
        <f t="array" ref="DJ20">IFERROR(_xlfn.IFS(DJ18="W",1,DJ19="W",1,DJ18="L",0,DJ19="L",0),"-")</f>
        <v>0</v>
      </c>
      <c r="DK20" s="122" cm="1">
        <f t="array" ref="DK20">IFERROR(_xlfn.IFS(DK18="W",1,DK19="W",1,DK18="L",0,DK19="L",0),"-")</f>
        <v>1</v>
      </c>
      <c r="DL20" s="122" cm="1">
        <f t="array" ref="DL20">IFERROR(_xlfn.IFS(DL18="W",1,DL19="W",1,DL18="L",0,DL19="L",0),"-")</f>
        <v>0</v>
      </c>
      <c r="DM20" s="122" cm="1">
        <f t="array" ref="DM20">IFERROR(_xlfn.IFS(DM18="W",1,DM19="W",1,DM18="L",0,DM19="L",0),"-")</f>
        <v>1</v>
      </c>
      <c r="DN20" s="122" cm="1">
        <f t="array" ref="DN20">IFERROR(_xlfn.IFS(DN18="W",1,DN19="W",1,DN18="L",0,DN19="L",0),"-")</f>
        <v>1</v>
      </c>
      <c r="DO20" s="122" cm="1">
        <f t="array" ref="DO20">IFERROR(_xlfn.IFS(DO18="W",1,DO19="W",1,DO18="L",0,DO19="L",0),"-")</f>
        <v>0</v>
      </c>
      <c r="DP20" s="122" cm="1">
        <f t="array" ref="DP20">IFERROR(_xlfn.IFS(DP18="W",1,DP19="W",1,DP18="L",0,DP19="L",0),"-")</f>
        <v>1</v>
      </c>
      <c r="DQ20" s="122" cm="1">
        <f t="array" ref="DQ20">IFERROR(_xlfn.IFS(DQ18="W",1,DQ19="W",1,DQ18="L",0,DQ19="L",0),"-")</f>
        <v>0</v>
      </c>
      <c r="DR20" s="122" cm="1">
        <f t="array" ref="DR20">IFERROR(_xlfn.IFS(DR18="W",1,DR19="W",1,DR18="L",0,DR19="L",0),"-")</f>
        <v>0</v>
      </c>
      <c r="DS20" s="122" cm="1">
        <f t="array" ref="DS20">IFERROR(_xlfn.IFS(DS18="W",1,DS19="W",1,DS18="L",0,DS19="L",0),"-")</f>
        <v>0</v>
      </c>
      <c r="DT20" s="122" cm="1">
        <f t="array" ref="DT20">IFERROR(_xlfn.IFS(DT18="W",1,DT19="W",1,DT18="L",0,DT19="L",0),"-")</f>
        <v>1</v>
      </c>
      <c r="DU20" s="122" cm="1">
        <f t="array" ref="DU20">IFERROR(_xlfn.IFS(DU18="W",1,DU19="W",1,DU18="L",0,DU19="L",0),"-")</f>
        <v>1</v>
      </c>
      <c r="DV20" s="122" cm="1">
        <f t="array" ref="DV20">IFERROR(_xlfn.IFS(DV18="W",1,DV19="W",1,DV18="L",0,DV19="L",0),"-")</f>
        <v>0</v>
      </c>
      <c r="DW20" s="122" cm="1">
        <f t="array" ref="DW20">IFERROR(_xlfn.IFS(DW18="W",1,DW19="W",1,DW18="L",0,DW19="L",0),"-")</f>
        <v>1</v>
      </c>
      <c r="DX20" s="122" cm="1">
        <f t="array" ref="DX20">IFERROR(_xlfn.IFS(DX18="W",1,DX19="W",1,DX18="L",0,DX19="L",0),"-")</f>
        <v>1</v>
      </c>
      <c r="DY20" s="122" cm="1">
        <f t="array" ref="DY20">IFERROR(_xlfn.IFS(DY18="W",1,DY19="W",1,DY18="L",0,DY19="L",0),"-")</f>
        <v>1</v>
      </c>
      <c r="DZ20" s="122" cm="1">
        <f t="array" ref="DZ20">IFERROR(_xlfn.IFS(DZ18="W",1,DZ19="W",1,DZ18="L",0,DZ19="L",0),"-")</f>
        <v>1</v>
      </c>
      <c r="EA20" s="122" cm="1">
        <f t="array" ref="EA20">IFERROR(_xlfn.IFS(EA18="W",1,EA19="W",1,EA18="L",0,EA19="L",0),"-")</f>
        <v>1</v>
      </c>
      <c r="EB20" s="122" cm="1">
        <f t="array" ref="EB20">IFERROR(_xlfn.IFS(EB18="W",1,EB19="W",1,EB18="L",0,EB19="L",0),"-")</f>
        <v>1</v>
      </c>
      <c r="EC20" s="122" cm="1">
        <f t="array" ref="EC20">IFERROR(_xlfn.IFS(EC18="W",1,EC19="W",1,EC18="L",0,EC19="L",0),"-")</f>
        <v>0</v>
      </c>
      <c r="ED20" s="122" cm="1">
        <f t="array" ref="ED20">IFERROR(_xlfn.IFS(ED18="W",1,ED19="W",1,ED18="L",0,ED19="L",0),"-")</f>
        <v>0</v>
      </c>
      <c r="EE20" s="122" cm="1">
        <f t="array" ref="EE20">IFERROR(_xlfn.IFS(EE18="W",1,EE19="W",1,EE18="L",0,EE19="L",0),"-")</f>
        <v>0</v>
      </c>
      <c r="EF20" s="122" cm="1">
        <f t="array" ref="EF20">IFERROR(_xlfn.IFS(EF18="W",1,EF19="W",1,EF18="L",0,EF19="L",0),"-")</f>
        <v>1</v>
      </c>
      <c r="EG20" s="122" cm="1">
        <f t="array" ref="EG20">IFERROR(_xlfn.IFS(EG18="W",1,EG19="W",1,EG18="L",0,EG19="L",0),"-")</f>
        <v>1</v>
      </c>
      <c r="EH20" s="122" cm="1">
        <f t="array" ref="EH20">IFERROR(_xlfn.IFS(EH18="W",1,EH19="W",1,EH18="L",0,EH19="L",0),"-")</f>
        <v>0</v>
      </c>
      <c r="EI20" s="122" cm="1">
        <f t="array" ref="EI20">IFERROR(_xlfn.IFS(EI18="W",1,EI19="W",1,EI18="L",0,EI19="L",0),"-")</f>
        <v>0</v>
      </c>
      <c r="EJ20" s="122" cm="1">
        <f t="array" ref="EJ20">IFERROR(_xlfn.IFS(EJ18="W",1,EJ19="W",1,EJ18="L",0,EJ19="L",0),"-")</f>
        <v>1</v>
      </c>
      <c r="EK20" s="122" cm="1">
        <f t="array" ref="EK20">IFERROR(_xlfn.IFS(EK18="W",1,EK19="W",1,EK18="L",0,EK19="L",0),"-")</f>
        <v>1</v>
      </c>
      <c r="EL20" s="122" cm="1">
        <f t="array" ref="EL20">IFERROR(_xlfn.IFS(EL18="W",1,EL19="W",1,EL18="L",0,EL19="L",0),"-")</f>
        <v>0</v>
      </c>
      <c r="EM20" s="122" cm="1">
        <f t="array" ref="EM20">IFERROR(_xlfn.IFS(EM18="W",1,EM19="W",1,EM18="L",0,EM19="L",0),"-")</f>
        <v>1</v>
      </c>
      <c r="EN20" s="122" cm="1">
        <f t="array" ref="EN20">IFERROR(_xlfn.IFS(EN18="W",1,EN19="W",1,EN18="L",0,EN19="L",0),"-")</f>
        <v>0</v>
      </c>
      <c r="EO20" s="122" cm="1">
        <f t="array" ref="EO20">IFERROR(_xlfn.IFS(EO18="W",1,EO19="W",1,EO18="L",0,EO19="L",0),"-")</f>
        <v>1</v>
      </c>
      <c r="EP20" s="122" cm="1">
        <f t="array" ref="EP20">IFERROR(_xlfn.IFS(EP18="W",1,EP19="W",1,EP18="L",0,EP19="L",0),"-")</f>
        <v>1</v>
      </c>
      <c r="EQ20" s="122" cm="1">
        <f t="array" ref="EQ20">IFERROR(_xlfn.IFS(EQ18="W",1,EQ19="W",1,EQ18="L",0,EQ19="L",0),"-")</f>
        <v>0</v>
      </c>
      <c r="ER20" s="122" cm="1">
        <f t="array" ref="ER20">IFERROR(_xlfn.IFS(ER18="W",1,ER19="W",1,ER18="L",0,ER19="L",0),"-")</f>
        <v>0</v>
      </c>
      <c r="ES20" s="122" cm="1">
        <f t="array" ref="ES20">IFERROR(_xlfn.IFS(ES18="W",1,ES19="W",1,ES18="L",0,ES19="L",0),"-")</f>
        <v>1</v>
      </c>
      <c r="ET20" s="122" cm="1">
        <f t="array" ref="ET20">IFERROR(_xlfn.IFS(ET18="W",1,ET19="W",1,ET18="L",0,ET19="L",0),"-")</f>
        <v>0</v>
      </c>
      <c r="EU20" s="122" cm="1">
        <f t="array" ref="EU20">IFERROR(_xlfn.IFS(EU18="W",1,EU19="W",1,EU18="L",0,EU19="L",0),"-")</f>
        <v>0</v>
      </c>
      <c r="EV20" s="122" cm="1">
        <f t="array" ref="EV20">IFERROR(_xlfn.IFS(EV18="W",1,EV19="W",1,EV18="L",0,EV19="L",0),"-")</f>
        <v>1</v>
      </c>
      <c r="EW20" s="122" cm="1">
        <f t="array" ref="EW20">IFERROR(_xlfn.IFS(EW18="W",1,EW19="W",1,EW18="L",0,EW19="L",0),"-")</f>
        <v>1</v>
      </c>
      <c r="EX20" s="122" cm="1">
        <f t="array" ref="EX20">IFERROR(_xlfn.IFS(EX18="W",1,EX19="W",1,EX18="L",0,EX19="L",0),"-")</f>
        <v>1</v>
      </c>
      <c r="EY20" s="122" cm="1">
        <f t="array" ref="EY20">IFERROR(_xlfn.IFS(EY18="W",1,EY19="W",1,EY18="L",0,EY19="L",0),"-")</f>
        <v>1</v>
      </c>
      <c r="EZ20" s="122" cm="1">
        <f t="array" ref="EZ20">IFERROR(_xlfn.IFS(EZ18="W",1,EZ19="W",1,EZ18="L",0,EZ19="L",0),"-")</f>
        <v>1</v>
      </c>
      <c r="FA20" s="122" cm="1">
        <f t="array" ref="FA20">IFERROR(_xlfn.IFS(FA18="W",1,FA19="W",1,FA18="L",0,FA19="L",0),"-")</f>
        <v>0</v>
      </c>
      <c r="FB20" s="122" cm="1">
        <f t="array" ref="FB20">IFERROR(_xlfn.IFS(FB18="W",1,FB19="W",1,FB18="L",0,FB19="L",0),"-")</f>
        <v>0</v>
      </c>
      <c r="FC20" s="122" cm="1">
        <f t="array" ref="FC20">IFERROR(_xlfn.IFS(FC18="W",1,FC19="W",1,FC18="L",0,FC19="L",0),"-")</f>
        <v>0</v>
      </c>
      <c r="FD20" s="122" cm="1">
        <f t="array" ref="FD20">IFERROR(_xlfn.IFS(FD18="W",1,FD19="W",1,FD18="L",0,FD19="L",0),"-")</f>
        <v>1</v>
      </c>
      <c r="FE20" s="122" cm="1">
        <f t="array" ref="FE20">IFERROR(_xlfn.IFS(FE18="W",1,FE19="W",1,FE18="L",0,FE19="L",0),"-")</f>
        <v>1</v>
      </c>
      <c r="FF20" s="122" cm="1">
        <f t="array" ref="FF20">IFERROR(_xlfn.IFS(FF18="W",1,FF19="W",1,FF18="L",0,FF19="L",0),"-")</f>
        <v>1</v>
      </c>
      <c r="FG20" s="122" cm="1">
        <f t="array" ref="FG20">IFERROR(_xlfn.IFS(FG18="W",1,FG19="W",1,FG18="L",0,FG19="L",0),"-")</f>
        <v>1</v>
      </c>
      <c r="FH20" s="122" cm="1">
        <f t="array" ref="FH20">IFERROR(_xlfn.IFS(FH18="W",1,FH19="W",1,FH18="L",0,FH19="L",0),"-")</f>
        <v>0</v>
      </c>
      <c r="FI20" s="122" cm="1">
        <f t="array" ref="FI20">IFERROR(_xlfn.IFS(FI18="W",1,FI19="W",1,FI18="L",0,FI19="L",0),"-")</f>
        <v>0</v>
      </c>
      <c r="FJ20" s="122" cm="1">
        <f t="array" ref="FJ20">IFERROR(_xlfn.IFS(FJ18="W",1,FJ19="W",1,FJ18="L",0,FJ19="L",0),"-")</f>
        <v>1</v>
      </c>
      <c r="FK20" s="137" t="s">
        <v>477</v>
      </c>
      <c r="FL20" s="141">
        <f>COUNT(E$5:FJ$5)</f>
        <v>162</v>
      </c>
      <c r="FM20" s="141">
        <f>FL20-20</f>
        <v>142</v>
      </c>
    </row>
    <row r="21" spans="2:174" x14ac:dyDescent="0.2">
      <c r="B21" s="137"/>
      <c r="C21" s="139"/>
      <c r="D21" s="138"/>
      <c r="E21" s="122">
        <f>IF(E20=1,D21+1,0)</f>
        <v>1</v>
      </c>
      <c r="F21" s="122">
        <f t="shared" ref="F21" si="482">IF(F20=1,E21+1,0)</f>
        <v>2</v>
      </c>
      <c r="G21" s="122">
        <f t="shared" ref="G21" si="483">IF(G20=1,F21+1,0)</f>
        <v>0</v>
      </c>
      <c r="H21" s="122">
        <f t="shared" ref="H21" si="484">IF(H20=1,G21+1,0)</f>
        <v>0</v>
      </c>
      <c r="I21" s="122">
        <f t="shared" ref="I21" si="485">IF(I20=1,H21+1,0)</f>
        <v>0</v>
      </c>
      <c r="J21" s="122">
        <f t="shared" ref="J21" si="486">IF(J20=1,I21+1,0)</f>
        <v>0</v>
      </c>
      <c r="K21" s="122">
        <f t="shared" ref="K21" si="487">IF(K20=1,J21+1,0)</f>
        <v>1</v>
      </c>
      <c r="L21" s="122">
        <f t="shared" ref="L21" si="488">IF(L20=1,K21+1,0)</f>
        <v>0</v>
      </c>
      <c r="M21" s="122">
        <f t="shared" ref="M21" si="489">IF(M20=1,L21+1,0)</f>
        <v>0</v>
      </c>
      <c r="N21" s="122">
        <f t="shared" ref="N21" si="490">IF(N20=1,M21+1,0)</f>
        <v>0</v>
      </c>
      <c r="O21" s="122">
        <f t="shared" ref="O21" si="491">IF(O20=1,N21+1,0)</f>
        <v>0</v>
      </c>
      <c r="P21" s="122">
        <f t="shared" ref="P21" si="492">IF(P20=1,O21+1,0)</f>
        <v>0</v>
      </c>
      <c r="Q21" s="122">
        <f t="shared" ref="Q21" si="493">IF(Q20=1,P21+1,0)</f>
        <v>1</v>
      </c>
      <c r="R21" s="122">
        <f t="shared" ref="R21" si="494">IF(R20=1,Q21+1,0)</f>
        <v>2</v>
      </c>
      <c r="S21" s="122">
        <f t="shared" ref="S21" si="495">IF(S20=1,R21+1,0)</f>
        <v>3</v>
      </c>
      <c r="T21" s="122">
        <f t="shared" ref="T21" si="496">IF(T20=1,S21+1,0)</f>
        <v>4</v>
      </c>
      <c r="U21" s="122">
        <f t="shared" ref="U21" si="497">IF(U20=1,T21+1,0)</f>
        <v>5</v>
      </c>
      <c r="V21" s="122">
        <f t="shared" ref="V21" si="498">IF(V20=1,U21+1,0)</f>
        <v>6</v>
      </c>
      <c r="W21" s="122">
        <f t="shared" ref="W21" si="499">IF(W20=1,V21+1,0)</f>
        <v>7</v>
      </c>
      <c r="X21" s="122">
        <f t="shared" ref="X21" si="500">IF(X20=1,W21+1,0)</f>
        <v>0</v>
      </c>
      <c r="Y21" s="122">
        <f t="shared" ref="Y21" si="501">IF(Y20=1,X21+1,0)</f>
        <v>1</v>
      </c>
      <c r="Z21" s="122">
        <f t="shared" ref="Z21" si="502">IF(Z20=1,Y21+1,0)</f>
        <v>0</v>
      </c>
      <c r="AA21" s="122">
        <f t="shared" ref="AA21" si="503">IF(AA20=1,Z21+1,0)</f>
        <v>1</v>
      </c>
      <c r="AB21" s="122">
        <f t="shared" ref="AB21" si="504">IF(AB20=1,AA21+1,0)</f>
        <v>2</v>
      </c>
      <c r="AC21" s="122">
        <f t="shared" ref="AC21" si="505">IF(AC20=1,AB21+1,0)</f>
        <v>3</v>
      </c>
      <c r="AD21" s="122">
        <f t="shared" ref="AD21" si="506">IF(AD20=1,AC21+1,0)</f>
        <v>4</v>
      </c>
      <c r="AE21" s="122">
        <f t="shared" ref="AE21" si="507">IF(AE20=1,AD21+1,0)</f>
        <v>0</v>
      </c>
      <c r="AF21" s="122">
        <f t="shared" ref="AF21" si="508">IF(AF20=1,AE21+1,0)</f>
        <v>0</v>
      </c>
      <c r="AG21" s="122">
        <f t="shared" ref="AG21" si="509">IF(AG20=1,AF21+1,0)</f>
        <v>1</v>
      </c>
      <c r="AH21" s="122">
        <f t="shared" ref="AH21" si="510">IF(AH20=1,AG21+1,0)</f>
        <v>2</v>
      </c>
      <c r="AI21" s="122">
        <f t="shared" ref="AI21" si="511">IF(AI20=1,AH21+1,0)</f>
        <v>0</v>
      </c>
      <c r="AJ21" s="122">
        <f t="shared" ref="AJ21" si="512">IF(AJ20=1,AI21+1,0)</f>
        <v>0</v>
      </c>
      <c r="AK21" s="122">
        <f t="shared" ref="AK21" si="513">IF(AK20=1,AJ21+1,0)</f>
        <v>0</v>
      </c>
      <c r="AL21" s="122">
        <f t="shared" ref="AL21" si="514">IF(AL20=1,AK21+1,0)</f>
        <v>1</v>
      </c>
      <c r="AM21" s="122">
        <f t="shared" ref="AM21" si="515">IF(AM20=1,AL21+1,0)</f>
        <v>0</v>
      </c>
      <c r="AN21" s="122">
        <f t="shared" ref="AN21" si="516">IF(AN20=1,AM21+1,0)</f>
        <v>1</v>
      </c>
      <c r="AO21" s="122">
        <f t="shared" ref="AO21" si="517">IF(AO20=1,AN21+1,0)</f>
        <v>2</v>
      </c>
      <c r="AP21" s="122">
        <f t="shared" ref="AP21" si="518">IF(AP20=1,AO21+1,0)</f>
        <v>3</v>
      </c>
      <c r="AQ21" s="122">
        <f t="shared" ref="AQ21" si="519">IF(AQ20=1,AP21+1,0)</f>
        <v>4</v>
      </c>
      <c r="AR21" s="122">
        <f t="shared" ref="AR21" si="520">IF(AR20=1,AQ21+1,0)</f>
        <v>5</v>
      </c>
      <c r="AS21" s="122">
        <f t="shared" ref="AS21" si="521">IF(AS20=1,AR21+1,0)</f>
        <v>0</v>
      </c>
      <c r="AT21" s="122">
        <f t="shared" ref="AT21" si="522">IF(AT20=1,AS21+1,0)</f>
        <v>1</v>
      </c>
      <c r="AU21" s="122">
        <f t="shared" ref="AU21" si="523">IF(AU20=1,AT21+1,0)</f>
        <v>0</v>
      </c>
      <c r="AV21" s="122">
        <f t="shared" ref="AV21" si="524">IF(AV20=1,AU21+1,0)</f>
        <v>1</v>
      </c>
      <c r="AW21" s="122">
        <f t="shared" ref="AW21" si="525">IF(AW20=1,AV21+1,0)</f>
        <v>2</v>
      </c>
      <c r="AX21" s="122">
        <f t="shared" ref="AX21" si="526">IF(AX20=1,AW21+1,0)</f>
        <v>3</v>
      </c>
      <c r="AY21" s="122">
        <f t="shared" ref="AY21" si="527">IF(AY20=1,AX21+1,0)</f>
        <v>4</v>
      </c>
      <c r="AZ21" s="122">
        <f t="shared" ref="AZ21" si="528">IF(AZ20=1,AY21+1,0)</f>
        <v>0</v>
      </c>
      <c r="BA21" s="122">
        <f t="shared" ref="BA21" si="529">IF(BA20=1,AZ21+1,0)</f>
        <v>0</v>
      </c>
      <c r="BB21" s="122">
        <f t="shared" ref="BB21" si="530">IF(BB20=1,BA21+1,0)</f>
        <v>1</v>
      </c>
      <c r="BC21" s="122">
        <f t="shared" ref="BC21" si="531">IF(BC20=1,BB21+1,0)</f>
        <v>0</v>
      </c>
      <c r="BD21" s="122">
        <f t="shared" ref="BD21" si="532">IF(BD20=1,BC21+1,0)</f>
        <v>1</v>
      </c>
      <c r="BE21" s="122">
        <f t="shared" ref="BE21" si="533">IF(BE20=1,BD21+1,0)</f>
        <v>2</v>
      </c>
      <c r="BF21" s="122">
        <f t="shared" ref="BF21" si="534">IF(BF20=1,BE21+1,0)</f>
        <v>3</v>
      </c>
      <c r="BG21" s="122">
        <f t="shared" ref="BG21" si="535">IF(BG20=1,BF21+1,0)</f>
        <v>4</v>
      </c>
      <c r="BH21" s="122">
        <f t="shared" ref="BH21" si="536">IF(BH20=1,BG21+1,0)</f>
        <v>5</v>
      </c>
      <c r="BI21" s="122">
        <f t="shared" ref="BI21" si="537">IF(BI20=1,BH21+1,0)</f>
        <v>0</v>
      </c>
      <c r="BJ21" s="122">
        <f t="shared" ref="BJ21" si="538">IF(BJ20=1,BI21+1,0)</f>
        <v>1</v>
      </c>
      <c r="BK21" s="122">
        <f t="shared" ref="BK21" si="539">IF(BK20=1,BJ21+1,0)</f>
        <v>2</v>
      </c>
      <c r="BL21" s="122">
        <f t="shared" ref="BL21" si="540">IF(BL20=1,BK21+1,0)</f>
        <v>0</v>
      </c>
      <c r="BM21" s="122">
        <f t="shared" ref="BM21" si="541">IF(BM20=1,BL21+1,0)</f>
        <v>0</v>
      </c>
      <c r="BN21" s="122">
        <f t="shared" ref="BN21" si="542">IF(BN20=1,BM21+1,0)</f>
        <v>0</v>
      </c>
      <c r="BO21" s="122">
        <f t="shared" ref="BO21" si="543">IF(BO20=1,BN21+1,0)</f>
        <v>1</v>
      </c>
      <c r="BP21" s="122">
        <f t="shared" ref="BP21" si="544">IF(BP20=1,BO21+1,0)</f>
        <v>2</v>
      </c>
      <c r="BQ21" s="122">
        <f t="shared" ref="BQ21" si="545">IF(BQ20=1,BP21+1,0)</f>
        <v>0</v>
      </c>
      <c r="BR21" s="122">
        <f t="shared" ref="BR21" si="546">IF(BR20=1,BQ21+1,0)</f>
        <v>1</v>
      </c>
      <c r="BS21" s="122">
        <f t="shared" ref="BS21" si="547">IF(BS20=1,BR21+1,0)</f>
        <v>0</v>
      </c>
      <c r="BT21" s="122">
        <f t="shared" ref="BT21" si="548">IF(BT20=1,BS21+1,0)</f>
        <v>1</v>
      </c>
      <c r="BU21" s="122">
        <f t="shared" ref="BU21" si="549">IF(BU20=1,BT21+1,0)</f>
        <v>2</v>
      </c>
      <c r="BV21" s="122">
        <f t="shared" ref="BV21" si="550">IF(BV20=1,BU21+1,0)</f>
        <v>3</v>
      </c>
      <c r="BW21" s="122">
        <f t="shared" ref="BW21" si="551">IF(BW20=1,BV21+1,0)</f>
        <v>0</v>
      </c>
      <c r="BX21" s="122">
        <f t="shared" ref="BX21" si="552">IF(BX20=1,BW21+1,0)</f>
        <v>1</v>
      </c>
      <c r="BY21" s="122">
        <f t="shared" ref="BY21" si="553">IF(BY20=1,BX21+1,0)</f>
        <v>2</v>
      </c>
      <c r="BZ21" s="122">
        <f t="shared" ref="BZ21" si="554">IF(BZ20=1,BY21+1,0)</f>
        <v>0</v>
      </c>
      <c r="CA21" s="122">
        <f t="shared" ref="CA21" si="555">IF(CA20=1,BZ21+1,0)</f>
        <v>1</v>
      </c>
      <c r="CB21" s="122">
        <f t="shared" ref="CB21" si="556">IF(CB20=1,CA21+1,0)</f>
        <v>0</v>
      </c>
      <c r="CC21" s="122">
        <f t="shared" ref="CC21" si="557">IF(CC20=1,CB21+1,0)</f>
        <v>1</v>
      </c>
      <c r="CD21" s="122">
        <f t="shared" ref="CD21" si="558">IF(CD20=1,CC21+1,0)</f>
        <v>0</v>
      </c>
      <c r="CE21" s="122">
        <f t="shared" ref="CE21" si="559">IF(CE20=1,CD21+1,0)</f>
        <v>1</v>
      </c>
      <c r="CF21" s="122">
        <f t="shared" ref="CF21" si="560">IF(CF20=1,CE21+1,0)</f>
        <v>2</v>
      </c>
      <c r="CG21" s="122">
        <f t="shared" ref="CG21" si="561">IF(CG20=1,CF21+1,0)</f>
        <v>0</v>
      </c>
      <c r="CH21" s="122">
        <f t="shared" ref="CH21" si="562">IF(CH20=1,CG21+1,0)</f>
        <v>0</v>
      </c>
      <c r="CI21" s="122">
        <f t="shared" ref="CI21" si="563">IF(CI20=1,CH21+1,0)</f>
        <v>1</v>
      </c>
      <c r="CJ21" s="122">
        <f t="shared" ref="CJ21" si="564">IF(CJ20=1,CI21+1,0)</f>
        <v>0</v>
      </c>
      <c r="CK21" s="122">
        <f t="shared" ref="CK21" si="565">IF(CK20=1,CJ21+1,0)</f>
        <v>1</v>
      </c>
      <c r="CL21" s="122">
        <f t="shared" ref="CL21" si="566">IF(CL20=1,CK21+1,0)</f>
        <v>0</v>
      </c>
      <c r="CM21" s="122">
        <f t="shared" ref="CM21" si="567">IF(CM20=1,CL21+1,0)</f>
        <v>1</v>
      </c>
      <c r="CN21" s="122">
        <f t="shared" ref="CN21" si="568">IF(CN20=1,CM21+1,0)</f>
        <v>2</v>
      </c>
      <c r="CO21" s="122">
        <f t="shared" ref="CO21" si="569">IF(CO20=1,CN21+1,0)</f>
        <v>3</v>
      </c>
      <c r="CP21" s="122">
        <f t="shared" ref="CP21" si="570">IF(CP20=1,CO21+1,0)</f>
        <v>4</v>
      </c>
      <c r="CQ21" s="122">
        <f t="shared" ref="CQ21" si="571">IF(CQ20=1,CP21+1,0)</f>
        <v>5</v>
      </c>
      <c r="CR21" s="122">
        <f t="shared" ref="CR21" si="572">IF(CR20=1,CQ21+1,0)</f>
        <v>6</v>
      </c>
      <c r="CS21" s="122">
        <f t="shared" ref="CS21" si="573">IF(CS20=1,CR21+1,0)</f>
        <v>0</v>
      </c>
      <c r="CT21" s="122">
        <f t="shared" ref="CT21" si="574">IF(CT20=1,CS21+1,0)</f>
        <v>0</v>
      </c>
      <c r="CU21" s="122">
        <f t="shared" ref="CU21" si="575">IF(CU20=1,CT21+1,0)</f>
        <v>0</v>
      </c>
      <c r="CV21" s="122">
        <f t="shared" ref="CV21" si="576">IF(CV20=1,CU21+1,0)</f>
        <v>0</v>
      </c>
      <c r="CW21" s="122">
        <f t="shared" ref="CW21" si="577">IF(CW20=1,CV21+1,0)</f>
        <v>1</v>
      </c>
      <c r="CX21" s="122">
        <f t="shared" ref="CX21" si="578">IF(CX20=1,CW21+1,0)</f>
        <v>0</v>
      </c>
      <c r="CY21" s="122">
        <f t="shared" ref="CY21" si="579">IF(CY20=1,CX21+1,0)</f>
        <v>1</v>
      </c>
      <c r="CZ21" s="122">
        <f t="shared" ref="CZ21" si="580">IF(CZ20=1,CY21+1,0)</f>
        <v>0</v>
      </c>
      <c r="DA21" s="122">
        <f t="shared" ref="DA21" si="581">IF(DA20=1,CZ21+1,0)</f>
        <v>0</v>
      </c>
      <c r="DB21" s="122">
        <f t="shared" ref="DB21" si="582">IF(DB20=1,DA21+1,0)</f>
        <v>1</v>
      </c>
      <c r="DC21" s="122">
        <f t="shared" ref="DC21" si="583">IF(DC20=1,DB21+1,0)</f>
        <v>0</v>
      </c>
      <c r="DD21" s="122">
        <f t="shared" ref="DD21" si="584">IF(DD20=1,DC21+1,0)</f>
        <v>0</v>
      </c>
      <c r="DE21" s="122">
        <f t="shared" ref="DE21" si="585">IF(DE20=1,DD21+1,0)</f>
        <v>0</v>
      </c>
      <c r="DF21" s="122">
        <f t="shared" ref="DF21" si="586">IF(DF20=1,DE21+1,0)</f>
        <v>1</v>
      </c>
      <c r="DG21" s="122">
        <f t="shared" ref="DG21" si="587">IF(DG20=1,DF21+1,0)</f>
        <v>0</v>
      </c>
      <c r="DH21" s="122">
        <f t="shared" ref="DH21" si="588">IF(DH20=1,DG21+1,0)</f>
        <v>0</v>
      </c>
      <c r="DI21" s="122">
        <f t="shared" ref="DI21" si="589">IF(DI20=1,DH21+1,0)</f>
        <v>0</v>
      </c>
      <c r="DJ21" s="122">
        <f t="shared" ref="DJ21" si="590">IF(DJ20=1,DI21+1,0)</f>
        <v>0</v>
      </c>
      <c r="DK21" s="122">
        <f t="shared" ref="DK21" si="591">IF(DK20=1,DJ21+1,0)</f>
        <v>1</v>
      </c>
      <c r="DL21" s="122">
        <f t="shared" ref="DL21" si="592">IF(DL20=1,DK21+1,0)</f>
        <v>0</v>
      </c>
      <c r="DM21" s="122">
        <f t="shared" ref="DM21" si="593">IF(DM20=1,DL21+1,0)</f>
        <v>1</v>
      </c>
      <c r="DN21" s="122">
        <f t="shared" ref="DN21" si="594">IF(DN20=1,DM21+1,0)</f>
        <v>2</v>
      </c>
      <c r="DO21" s="122">
        <f t="shared" ref="DO21" si="595">IF(DO20=1,DN21+1,0)</f>
        <v>0</v>
      </c>
      <c r="DP21" s="122">
        <f t="shared" ref="DP21" si="596">IF(DP20=1,DO21+1,0)</f>
        <v>1</v>
      </c>
      <c r="DQ21" s="122">
        <f t="shared" ref="DQ21" si="597">IF(DQ20=1,DP21+1,0)</f>
        <v>0</v>
      </c>
      <c r="DR21" s="122">
        <f t="shared" ref="DR21" si="598">IF(DR20=1,DQ21+1,0)</f>
        <v>0</v>
      </c>
      <c r="DS21" s="122">
        <f t="shared" ref="DS21" si="599">IF(DS20=1,DR21+1,0)</f>
        <v>0</v>
      </c>
      <c r="DT21" s="122">
        <f t="shared" ref="DT21" si="600">IF(DT20=1,DS21+1,0)</f>
        <v>1</v>
      </c>
      <c r="DU21" s="122">
        <f t="shared" ref="DU21" si="601">IF(DU20=1,DT21+1,0)</f>
        <v>2</v>
      </c>
      <c r="DV21" s="122">
        <f t="shared" ref="DV21" si="602">IF(DV20=1,DU21+1,0)</f>
        <v>0</v>
      </c>
      <c r="DW21" s="122">
        <f t="shared" ref="DW21" si="603">IF(DW20=1,DV21+1,0)</f>
        <v>1</v>
      </c>
      <c r="DX21" s="122">
        <f t="shared" ref="DX21" si="604">IF(DX20=1,DW21+1,0)</f>
        <v>2</v>
      </c>
      <c r="DY21" s="122">
        <f t="shared" ref="DY21" si="605">IF(DY20=1,DX21+1,0)</f>
        <v>3</v>
      </c>
      <c r="DZ21" s="122">
        <f t="shared" ref="DZ21" si="606">IF(DZ20=1,DY21+1,0)</f>
        <v>4</v>
      </c>
      <c r="EA21" s="122">
        <f t="shared" ref="EA21" si="607">IF(EA20=1,DZ21+1,0)</f>
        <v>5</v>
      </c>
      <c r="EB21" s="122">
        <f t="shared" ref="EB21" si="608">IF(EB20=1,EA21+1,0)</f>
        <v>6</v>
      </c>
      <c r="EC21" s="122">
        <f t="shared" ref="EC21" si="609">IF(EC20=1,EB21+1,0)</f>
        <v>0</v>
      </c>
      <c r="ED21" s="122">
        <f t="shared" ref="ED21" si="610">IF(ED20=1,EC21+1,0)</f>
        <v>0</v>
      </c>
      <c r="EE21" s="122">
        <f t="shared" ref="EE21" si="611">IF(EE20=1,ED21+1,0)</f>
        <v>0</v>
      </c>
      <c r="EF21" s="122">
        <f t="shared" ref="EF21" si="612">IF(EF20=1,EE21+1,0)</f>
        <v>1</v>
      </c>
      <c r="EG21" s="122">
        <f t="shared" ref="EG21" si="613">IF(EG20=1,EF21+1,0)</f>
        <v>2</v>
      </c>
      <c r="EH21" s="122">
        <f t="shared" ref="EH21" si="614">IF(EH20=1,EG21+1,0)</f>
        <v>0</v>
      </c>
      <c r="EI21" s="122">
        <f t="shared" ref="EI21" si="615">IF(EI20=1,EH21+1,0)</f>
        <v>0</v>
      </c>
      <c r="EJ21" s="122">
        <f t="shared" ref="EJ21" si="616">IF(EJ20=1,EI21+1,0)</f>
        <v>1</v>
      </c>
      <c r="EK21" s="122">
        <f t="shared" ref="EK21" si="617">IF(EK20=1,EJ21+1,0)</f>
        <v>2</v>
      </c>
      <c r="EL21" s="122">
        <f t="shared" ref="EL21" si="618">IF(EL20=1,EK21+1,0)</f>
        <v>0</v>
      </c>
      <c r="EM21" s="122">
        <f t="shared" ref="EM21" si="619">IF(EM20=1,EL21+1,0)</f>
        <v>1</v>
      </c>
      <c r="EN21" s="122">
        <f t="shared" ref="EN21" si="620">IF(EN20=1,EM21+1,0)</f>
        <v>0</v>
      </c>
      <c r="EO21" s="122">
        <f t="shared" ref="EO21" si="621">IF(EO20=1,EN21+1,0)</f>
        <v>1</v>
      </c>
      <c r="EP21" s="122">
        <f t="shared" ref="EP21" si="622">IF(EP20=1,EO21+1,0)</f>
        <v>2</v>
      </c>
      <c r="EQ21" s="122">
        <f t="shared" ref="EQ21" si="623">IF(EQ20=1,EP21+1,0)</f>
        <v>0</v>
      </c>
      <c r="ER21" s="122">
        <f t="shared" ref="ER21" si="624">IF(ER20=1,EQ21+1,0)</f>
        <v>0</v>
      </c>
      <c r="ES21" s="122">
        <f t="shared" ref="ES21" si="625">IF(ES20=1,ER21+1,0)</f>
        <v>1</v>
      </c>
      <c r="ET21" s="122">
        <f t="shared" ref="ET21" si="626">IF(ET20=1,ES21+1,0)</f>
        <v>0</v>
      </c>
      <c r="EU21" s="122">
        <f t="shared" ref="EU21" si="627">IF(EU20=1,ET21+1,0)</f>
        <v>0</v>
      </c>
      <c r="EV21" s="122">
        <f t="shared" ref="EV21" si="628">IF(EV20=1,EU21+1,0)</f>
        <v>1</v>
      </c>
      <c r="EW21" s="122">
        <f t="shared" ref="EW21" si="629">IF(EW20=1,EV21+1,0)</f>
        <v>2</v>
      </c>
      <c r="EX21" s="122">
        <f t="shared" ref="EX21" si="630">IF(EX20=1,EW21+1,0)</f>
        <v>3</v>
      </c>
      <c r="EY21" s="122">
        <f t="shared" ref="EY21" si="631">IF(EY20=1,EX21+1,0)</f>
        <v>4</v>
      </c>
      <c r="EZ21" s="122">
        <f t="shared" ref="EZ21" si="632">IF(EZ20=1,EY21+1,0)</f>
        <v>5</v>
      </c>
      <c r="FA21" s="122">
        <f t="shared" ref="FA21" si="633">IF(FA20=1,EZ21+1,0)</f>
        <v>0</v>
      </c>
      <c r="FB21" s="122">
        <f t="shared" ref="FB21" si="634">IF(FB20=1,FA21+1,0)</f>
        <v>0</v>
      </c>
      <c r="FC21" s="122">
        <f t="shared" ref="FC21" si="635">IF(FC20=1,FB21+1,0)</f>
        <v>0</v>
      </c>
      <c r="FD21" s="122">
        <f t="shared" ref="FD21" si="636">IF(FD20=1,FC21+1,0)</f>
        <v>1</v>
      </c>
      <c r="FE21" s="122">
        <f t="shared" ref="FE21" si="637">IF(FE20=1,FD21+1,0)</f>
        <v>2</v>
      </c>
      <c r="FF21" s="122">
        <f t="shared" ref="FF21" si="638">IF(FF20=1,FE21+1,0)</f>
        <v>3</v>
      </c>
      <c r="FG21" s="122">
        <f t="shared" ref="FG21" si="639">IF(FG20=1,FF21+1,0)</f>
        <v>4</v>
      </c>
      <c r="FH21" s="122">
        <f t="shared" ref="FH21" si="640">IF(FH20=1,FG21+1,0)</f>
        <v>0</v>
      </c>
      <c r="FI21" s="122">
        <f t="shared" ref="FI21" si="641">IF(FI20=1,FH21+1,0)</f>
        <v>0</v>
      </c>
      <c r="FJ21" s="122">
        <f t="shared" ref="FJ21" si="642">IF(FJ20=1,FI21+1,0)</f>
        <v>1</v>
      </c>
      <c r="FK21" s="137" t="s">
        <v>477</v>
      </c>
      <c r="FL21" s="141">
        <f>COUNT(E$5:FJ$5)</f>
        <v>162</v>
      </c>
      <c r="FM21" s="141">
        <f>FL21-30</f>
        <v>132</v>
      </c>
    </row>
    <row r="22" spans="2:174" x14ac:dyDescent="0.2"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  <c r="BK22" s="137"/>
      <c r="BL22" s="137"/>
      <c r="BM22" s="137"/>
      <c r="BN22" s="137"/>
      <c r="BO22" s="137"/>
      <c r="BP22" s="137"/>
      <c r="BQ22" s="137"/>
      <c r="BR22" s="137"/>
      <c r="BS22" s="137"/>
      <c r="BT22" s="137"/>
      <c r="BU22" s="137"/>
      <c r="BV22" s="137"/>
      <c r="BW22" s="137"/>
      <c r="BX22" s="137"/>
      <c r="BY22" s="137"/>
      <c r="BZ22" s="137"/>
      <c r="CA22" s="137"/>
      <c r="CB22" s="137"/>
      <c r="CC22" s="137"/>
      <c r="CD22" s="137"/>
      <c r="CE22" s="137"/>
      <c r="CF22" s="137"/>
      <c r="CG22" s="137"/>
      <c r="CH22" s="137"/>
      <c r="CI22" s="137"/>
      <c r="CJ22" s="137"/>
      <c r="CK22" s="137"/>
      <c r="CL22" s="137"/>
      <c r="CM22" s="137"/>
      <c r="CN22" s="137"/>
      <c r="CO22" s="137"/>
      <c r="CP22" s="137"/>
      <c r="CQ22" s="137"/>
      <c r="CR22" s="137"/>
      <c r="CS22" s="137"/>
      <c r="CT22" s="137"/>
      <c r="CU22" s="137"/>
      <c r="CV22" s="137"/>
      <c r="CW22" s="137"/>
      <c r="CX22" s="137"/>
      <c r="CY22" s="137"/>
      <c r="CZ22" s="137"/>
      <c r="DA22" s="137"/>
      <c r="DB22" s="137"/>
      <c r="DC22" s="137"/>
      <c r="DD22" s="137"/>
      <c r="DE22" s="137"/>
      <c r="DF22" s="137"/>
      <c r="DG22" s="137"/>
      <c r="DH22" s="137"/>
      <c r="DI22" s="137"/>
      <c r="DJ22" s="137"/>
      <c r="DK22" s="137"/>
      <c r="DL22" s="137"/>
      <c r="DM22" s="137"/>
      <c r="DN22" s="137"/>
      <c r="DO22" s="137"/>
      <c r="DP22" s="137"/>
      <c r="DQ22" s="137"/>
      <c r="DR22" s="137"/>
      <c r="DS22" s="137"/>
      <c r="DT22" s="137"/>
      <c r="DU22" s="137"/>
      <c r="DV22" s="137"/>
      <c r="DW22" s="137"/>
      <c r="DX22" s="137"/>
      <c r="DY22" s="137"/>
      <c r="DZ22" s="137"/>
      <c r="EA22" s="137"/>
      <c r="EB22" s="137"/>
      <c r="EC22" s="137"/>
      <c r="ED22" s="137"/>
      <c r="EE22" s="137"/>
      <c r="EF22" s="137"/>
      <c r="EG22" s="137"/>
      <c r="EH22" s="137"/>
      <c r="EI22" s="137"/>
      <c r="EJ22" s="137"/>
      <c r="EK22" s="137"/>
      <c r="EL22" s="137"/>
      <c r="EM22" s="137"/>
      <c r="EN22" s="137"/>
      <c r="EO22" s="137"/>
      <c r="EP22" s="137"/>
      <c r="EQ22" s="137"/>
      <c r="ER22" s="137"/>
      <c r="ES22" s="137"/>
      <c r="ET22" s="137"/>
      <c r="EU22" s="137"/>
      <c r="EV22" s="137"/>
      <c r="EW22" s="137"/>
      <c r="EX22" s="137"/>
      <c r="EY22" s="137"/>
      <c r="EZ22" s="137"/>
      <c r="FA22" s="137"/>
      <c r="FB22" s="137"/>
      <c r="FC22" s="137"/>
      <c r="FD22" s="137"/>
      <c r="FE22" s="137"/>
      <c r="FF22" s="137"/>
      <c r="FG22" s="137"/>
      <c r="FH22" s="137"/>
      <c r="FI22" s="137"/>
      <c r="FJ22" s="137"/>
      <c r="FK22" s="137" t="s">
        <v>477</v>
      </c>
      <c r="FL22" s="137" t="s">
        <v>886</v>
      </c>
      <c r="FM22" s="137" t="s">
        <v>886</v>
      </c>
      <c r="FN22" s="137" t="s">
        <v>917</v>
      </c>
      <c r="FO22" s="137" t="s">
        <v>917</v>
      </c>
      <c r="FP22" s="137" t="s">
        <v>904</v>
      </c>
      <c r="FQ22" s="137" t="s">
        <v>903</v>
      </c>
      <c r="FR22" s="137" t="s">
        <v>902</v>
      </c>
    </row>
    <row r="23" spans="2:174" x14ac:dyDescent="0.2">
      <c r="B23" s="137">
        <v>5</v>
      </c>
      <c r="C23" s="139" t="s">
        <v>13490</v>
      </c>
      <c r="D23" s="138"/>
      <c r="E23" s="122" t="str" cm="1">
        <f t="array" ref="E23">_xlfn.XLOOKUP(1,(SCHEDULE!$D$3:$D$2594=$C23)*(SCHEDULE!$B$3:$B$2594=E$2),SCHEDULE!$F$3:$F$2594,"",0,1)</f>
        <v>L</v>
      </c>
      <c r="F23" s="122" t="str" cm="1">
        <f t="array" ref="F23">_xlfn.XLOOKUP(1,(SCHEDULE!$D$3:$D$2594=$C23)*(SCHEDULE!$B$3:$B$2594=F$2),SCHEDULE!$F$3:$F$2594,"",0,1)</f>
        <v>W</v>
      </c>
      <c r="G23" s="122" t="str" cm="1">
        <f t="array" ref="G23">_xlfn.XLOOKUP(1,(SCHEDULE!$D$3:$D$2594=$C23)*(SCHEDULE!$B$3:$B$2594=G$2),SCHEDULE!$F$3:$F$2594,"",0,1)</f>
        <v>L</v>
      </c>
      <c r="H23" s="122" t="str" cm="1">
        <f t="array" ref="H23">_xlfn.XLOOKUP(1,(SCHEDULE!$D$3:$D$2594=$C23)*(SCHEDULE!$B$3:$B$2594=H$2),SCHEDULE!$F$3:$F$2594,"",0,1)</f>
        <v>L</v>
      </c>
      <c r="I23" s="122" t="str" cm="1">
        <f t="array" ref="I23">_xlfn.XLOOKUP(1,(SCHEDULE!$D$3:$D$2594=$C23)*(SCHEDULE!$B$3:$B$2594=I$2),SCHEDULE!$F$3:$F$2594,"",0,1)</f>
        <v>W</v>
      </c>
      <c r="J23" s="122" t="str" cm="1">
        <f t="array" ref="J23">_xlfn.XLOOKUP(1,(SCHEDULE!$D$3:$D$2594=$C23)*(SCHEDULE!$B$3:$B$2594=J$2),SCHEDULE!$F$3:$F$2594,"",0,1)</f>
        <v>L</v>
      </c>
      <c r="K23" s="122" t="str" cm="1">
        <f t="array" ref="K23">_xlfn.XLOOKUP(1,(SCHEDULE!$D$3:$D$2594=$C23)*(SCHEDULE!$B$3:$B$2594=K$2),SCHEDULE!$F$3:$F$2594,"",0,1)</f>
        <v>W</v>
      </c>
      <c r="L23" s="122" t="str" cm="1">
        <f t="array" ref="L23">_xlfn.XLOOKUP(1,(SCHEDULE!$D$3:$D$2594=$C23)*(SCHEDULE!$B$3:$B$2594=L$2),SCHEDULE!$F$3:$F$2594,"",0,1)</f>
        <v>W</v>
      </c>
      <c r="M23" s="122" t="str" cm="1">
        <f t="array" ref="M23">_xlfn.XLOOKUP(1,(SCHEDULE!$D$3:$D$2594=$C23)*(SCHEDULE!$B$3:$B$2594=M$2),SCHEDULE!$F$3:$F$2594,"",0,1)</f>
        <v>W</v>
      </c>
      <c r="N23" s="122" t="str" cm="1">
        <f t="array" ref="N23">_xlfn.XLOOKUP(1,(SCHEDULE!$D$3:$D$2594=$C23)*(SCHEDULE!$B$3:$B$2594=N$2),SCHEDULE!$F$3:$F$2594,"",0,1)</f>
        <v>L</v>
      </c>
      <c r="O23" s="122" t="str" cm="1">
        <f t="array" ref="O23">_xlfn.XLOOKUP(1,(SCHEDULE!$D$3:$D$2594=$C23)*(SCHEDULE!$B$3:$B$2594=O$2),SCHEDULE!$F$3:$F$2594,"",0,1)</f>
        <v>L</v>
      </c>
      <c r="P23" s="122" t="str" cm="1">
        <f t="array" ref="P23">_xlfn.XLOOKUP(1,(SCHEDULE!$D$3:$D$2594=$C23)*(SCHEDULE!$B$3:$B$2594=P$2),SCHEDULE!$F$3:$F$2594,"",0,1)</f>
        <v/>
      </c>
      <c r="Q23" s="122" t="str" cm="1">
        <f t="array" ref="Q23">_xlfn.XLOOKUP(1,(SCHEDULE!$D$3:$D$2594=$C23)*(SCHEDULE!$B$3:$B$2594=Q$2),SCHEDULE!$F$3:$F$2594,"",0,1)</f>
        <v/>
      </c>
      <c r="R23" s="122" t="str" cm="1">
        <f t="array" ref="R23">_xlfn.XLOOKUP(1,(SCHEDULE!$D$3:$D$2594=$C23)*(SCHEDULE!$B$3:$B$2594=R$2),SCHEDULE!$F$3:$F$2594,"",0,1)</f>
        <v/>
      </c>
      <c r="S23" s="122" t="str" cm="1">
        <f t="array" ref="S23">_xlfn.XLOOKUP(1,(SCHEDULE!$D$3:$D$2594=$C23)*(SCHEDULE!$B$3:$B$2594=S$2),SCHEDULE!$F$3:$F$2594,"",0,1)</f>
        <v>L</v>
      </c>
      <c r="T23" s="122" t="str" cm="1">
        <f t="array" ref="T23">_xlfn.XLOOKUP(1,(SCHEDULE!$D$3:$D$2594=$C23)*(SCHEDULE!$B$3:$B$2594=T$2),SCHEDULE!$F$3:$F$2594,"",0,1)</f>
        <v>L</v>
      </c>
      <c r="U23" s="122" t="str" cm="1">
        <f t="array" ref="U23">_xlfn.XLOOKUP(1,(SCHEDULE!$D$3:$D$2594=$C23)*(SCHEDULE!$B$3:$B$2594=U$2),SCHEDULE!$F$3:$F$2594,"",0,1)</f>
        <v>W</v>
      </c>
      <c r="V23" s="122" t="str" cm="1">
        <f t="array" ref="V23">_xlfn.XLOOKUP(1,(SCHEDULE!$D$3:$D$2594=$C23)*(SCHEDULE!$B$3:$B$2594=V$2),SCHEDULE!$F$3:$F$2594,"",0,1)</f>
        <v/>
      </c>
      <c r="W23" s="122" t="str" cm="1">
        <f t="array" ref="W23">_xlfn.XLOOKUP(1,(SCHEDULE!$D$3:$D$2594=$C23)*(SCHEDULE!$B$3:$B$2594=W$2),SCHEDULE!$F$3:$F$2594,"",0,1)</f>
        <v/>
      </c>
      <c r="X23" s="122" t="str" cm="1">
        <f t="array" ref="X23">_xlfn.XLOOKUP(1,(SCHEDULE!$D$3:$D$2594=$C23)*(SCHEDULE!$B$3:$B$2594=X$2),SCHEDULE!$F$3:$F$2594,"",0,1)</f>
        <v/>
      </c>
      <c r="Y23" s="122" t="str" cm="1">
        <f t="array" ref="Y23">_xlfn.XLOOKUP(1,(SCHEDULE!$D$3:$D$2594=$C23)*(SCHEDULE!$B$3:$B$2594=Y$2),SCHEDULE!$F$3:$F$2594,"",0,1)</f>
        <v/>
      </c>
      <c r="Z23" s="122" t="str" cm="1">
        <f t="array" ref="Z23">_xlfn.XLOOKUP(1,(SCHEDULE!$D$3:$D$2594=$C23)*(SCHEDULE!$B$3:$B$2594=Z$2),SCHEDULE!$F$3:$F$2594,"",0,1)</f>
        <v/>
      </c>
      <c r="AA23" s="122" t="str" cm="1">
        <f t="array" ref="AA23">_xlfn.XLOOKUP(1,(SCHEDULE!$D$3:$D$2594=$C23)*(SCHEDULE!$B$3:$B$2594=AA$2),SCHEDULE!$F$3:$F$2594,"",0,1)</f>
        <v/>
      </c>
      <c r="AB23" s="122" t="str" cm="1">
        <f t="array" ref="AB23">_xlfn.XLOOKUP(1,(SCHEDULE!$D$3:$D$2594=$C23)*(SCHEDULE!$B$3:$B$2594=AB$2),SCHEDULE!$F$3:$F$2594,"",0,1)</f>
        <v/>
      </c>
      <c r="AC23" s="122" t="str" cm="1">
        <f t="array" ref="AC23">_xlfn.XLOOKUP(1,(SCHEDULE!$D$3:$D$2594=$C23)*(SCHEDULE!$B$3:$B$2594=AC$2),SCHEDULE!$F$3:$F$2594,"",0,1)</f>
        <v/>
      </c>
      <c r="AD23" s="122" t="str" cm="1">
        <f t="array" ref="AD23">_xlfn.XLOOKUP(1,(SCHEDULE!$D$3:$D$2594=$C23)*(SCHEDULE!$B$3:$B$2594=AD$2),SCHEDULE!$F$3:$F$2594,"",0,1)</f>
        <v/>
      </c>
      <c r="AE23" s="122" t="str" cm="1">
        <f t="array" ref="AE23">_xlfn.XLOOKUP(1,(SCHEDULE!$D$3:$D$2594=$C23)*(SCHEDULE!$B$3:$B$2594=AE$2),SCHEDULE!$F$3:$F$2594,"",0,1)</f>
        <v>L</v>
      </c>
      <c r="AF23" s="122" t="str" cm="1">
        <f t="array" ref="AF23">_xlfn.XLOOKUP(1,(SCHEDULE!$D$3:$D$2594=$C23)*(SCHEDULE!$B$3:$B$2594=AF$2),SCHEDULE!$F$3:$F$2594,"",0,1)</f>
        <v>L</v>
      </c>
      <c r="AG23" s="122" t="str" cm="1">
        <f t="array" ref="AG23">_xlfn.XLOOKUP(1,(SCHEDULE!$D$3:$D$2594=$C23)*(SCHEDULE!$B$3:$B$2594=AG$2),SCHEDULE!$F$3:$F$2594,"",0,1)</f>
        <v>L</v>
      </c>
      <c r="AH23" s="122" t="str" cm="1">
        <f t="array" ref="AH23">_xlfn.XLOOKUP(1,(SCHEDULE!$D$3:$D$2594=$C23)*(SCHEDULE!$B$3:$B$2594=AH$2),SCHEDULE!$F$3:$F$2594,"",0,1)</f>
        <v>W</v>
      </c>
      <c r="AI23" s="122" t="str" cm="1">
        <f t="array" ref="AI23">_xlfn.XLOOKUP(1,(SCHEDULE!$D$3:$D$2594=$C23)*(SCHEDULE!$B$3:$B$2594=AI$2),SCHEDULE!$F$3:$F$2594,"",0,1)</f>
        <v>W</v>
      </c>
      <c r="AJ23" s="122" t="str" cm="1">
        <f t="array" ref="AJ23">_xlfn.XLOOKUP(1,(SCHEDULE!$D$3:$D$2594=$C23)*(SCHEDULE!$B$3:$B$2594=AJ$2),SCHEDULE!$F$3:$F$2594,"",0,1)</f>
        <v>L</v>
      </c>
      <c r="AK23" s="122" t="str" cm="1">
        <f t="array" ref="AK23">_xlfn.XLOOKUP(1,(SCHEDULE!$D$3:$D$2594=$C23)*(SCHEDULE!$B$3:$B$2594=AK$2),SCHEDULE!$F$3:$F$2594,"",0,1)</f>
        <v>W</v>
      </c>
      <c r="AL23" s="122" t="str" cm="1">
        <f t="array" ref="AL23">_xlfn.XLOOKUP(1,(SCHEDULE!$D$3:$D$2594=$C23)*(SCHEDULE!$B$3:$B$2594=AL$2),SCHEDULE!$F$3:$F$2594,"",0,1)</f>
        <v/>
      </c>
      <c r="AM23" s="122" t="str" cm="1">
        <f t="array" ref="AM23">_xlfn.XLOOKUP(1,(SCHEDULE!$D$3:$D$2594=$C23)*(SCHEDULE!$B$3:$B$2594=AM$2),SCHEDULE!$F$3:$F$2594,"",0,1)</f>
        <v/>
      </c>
      <c r="AN23" s="122" t="str" cm="1">
        <f t="array" ref="AN23">_xlfn.XLOOKUP(1,(SCHEDULE!$D$3:$D$2594=$C23)*(SCHEDULE!$B$3:$B$2594=AN$2),SCHEDULE!$F$3:$F$2594,"",0,1)</f>
        <v/>
      </c>
      <c r="AO23" s="122" t="str" cm="1">
        <f t="array" ref="AO23">_xlfn.XLOOKUP(1,(SCHEDULE!$D$3:$D$2594=$C23)*(SCHEDULE!$B$3:$B$2594=AO$2),SCHEDULE!$F$3:$F$2594,"",0,1)</f>
        <v>W</v>
      </c>
      <c r="AP23" s="122" t="str" cm="1">
        <f t="array" ref="AP23">_xlfn.XLOOKUP(1,(SCHEDULE!$D$3:$D$2594=$C23)*(SCHEDULE!$B$3:$B$2594=AP$2),SCHEDULE!$F$3:$F$2594,"",0,1)</f>
        <v>L</v>
      </c>
      <c r="AQ23" s="122" t="str" cm="1">
        <f t="array" ref="AQ23">_xlfn.XLOOKUP(1,(SCHEDULE!$D$3:$D$2594=$C23)*(SCHEDULE!$B$3:$B$2594=AQ$2),SCHEDULE!$F$3:$F$2594,"",0,1)</f>
        <v>L</v>
      </c>
      <c r="AR23" s="122" t="str" cm="1">
        <f t="array" ref="AR23">_xlfn.XLOOKUP(1,(SCHEDULE!$D$3:$D$2594=$C23)*(SCHEDULE!$B$3:$B$2594=AR$2),SCHEDULE!$F$3:$F$2594,"",0,1)</f>
        <v>W</v>
      </c>
      <c r="AS23" s="122" t="str" cm="1">
        <f t="array" ref="AS23">_xlfn.XLOOKUP(1,(SCHEDULE!$D$3:$D$2594=$C23)*(SCHEDULE!$B$3:$B$2594=AS$2),SCHEDULE!$F$3:$F$2594,"",0,1)</f>
        <v>L</v>
      </c>
      <c r="AT23" s="122" t="str" cm="1">
        <f t="array" ref="AT23">_xlfn.XLOOKUP(1,(SCHEDULE!$D$3:$D$2594=$C23)*(SCHEDULE!$B$3:$B$2594=AT$2),SCHEDULE!$F$3:$F$2594,"",0,1)</f>
        <v>W</v>
      </c>
      <c r="AU23" s="122" t="str" cm="1">
        <f t="array" ref="AU23">_xlfn.XLOOKUP(1,(SCHEDULE!$D$3:$D$2594=$C23)*(SCHEDULE!$B$3:$B$2594=AU$2),SCHEDULE!$F$3:$F$2594,"",0,1)</f>
        <v/>
      </c>
      <c r="AV23" s="122" t="str" cm="1">
        <f t="array" ref="AV23">_xlfn.XLOOKUP(1,(SCHEDULE!$D$3:$D$2594=$C23)*(SCHEDULE!$B$3:$B$2594=AV$2),SCHEDULE!$F$3:$F$2594,"",0,1)</f>
        <v/>
      </c>
      <c r="AW23" s="122" t="str" cm="1">
        <f t="array" ref="AW23">_xlfn.XLOOKUP(1,(SCHEDULE!$D$3:$D$2594=$C23)*(SCHEDULE!$B$3:$B$2594=AW$2),SCHEDULE!$F$3:$F$2594,"",0,1)</f>
        <v/>
      </c>
      <c r="AX23" s="122" t="str" cm="1">
        <f t="array" ref="AX23">_xlfn.XLOOKUP(1,(SCHEDULE!$D$3:$D$2594=$C23)*(SCHEDULE!$B$3:$B$2594=AX$2),SCHEDULE!$F$3:$F$2594,"",0,1)</f>
        <v/>
      </c>
      <c r="AY23" s="122" t="str" cm="1">
        <f t="array" ref="AY23">_xlfn.XLOOKUP(1,(SCHEDULE!$D$3:$D$2594=$C23)*(SCHEDULE!$B$3:$B$2594=AY$2),SCHEDULE!$F$3:$F$2594,"",0,1)</f>
        <v/>
      </c>
      <c r="AZ23" s="122" t="str" cm="1">
        <f t="array" ref="AZ23">_xlfn.XLOOKUP(1,(SCHEDULE!$D$3:$D$2594=$C23)*(SCHEDULE!$B$3:$B$2594=AZ$2),SCHEDULE!$F$3:$F$2594,"",0,1)</f>
        <v/>
      </c>
      <c r="BA23" s="122" t="str" cm="1">
        <f t="array" ref="BA23">_xlfn.XLOOKUP(1,(SCHEDULE!$D$3:$D$2594=$C23)*(SCHEDULE!$B$3:$B$2594=BA$2),SCHEDULE!$F$3:$F$2594,"",0,1)</f>
        <v/>
      </c>
      <c r="BB23" s="122" t="str" cm="1">
        <f t="array" ref="BB23">_xlfn.XLOOKUP(1,(SCHEDULE!$D$3:$D$2594=$C23)*(SCHEDULE!$B$3:$B$2594=BB$2),SCHEDULE!$F$3:$F$2594,"",0,1)</f>
        <v/>
      </c>
      <c r="BC23" s="122" t="str" cm="1">
        <f t="array" ref="BC23">_xlfn.XLOOKUP(1,(SCHEDULE!$D$3:$D$2594=$C23)*(SCHEDULE!$B$3:$B$2594=BC$2),SCHEDULE!$F$3:$F$2594,"",0,1)</f>
        <v/>
      </c>
      <c r="BD23" s="122" t="str" cm="1">
        <f t="array" ref="BD23">_xlfn.XLOOKUP(1,(SCHEDULE!$D$3:$D$2594=$C23)*(SCHEDULE!$B$3:$B$2594=BD$2),SCHEDULE!$F$3:$F$2594,"",0,1)</f>
        <v/>
      </c>
      <c r="BE23" s="122" t="str" cm="1">
        <f t="array" ref="BE23">_xlfn.XLOOKUP(1,(SCHEDULE!$D$3:$D$2594=$C23)*(SCHEDULE!$B$3:$B$2594=BE$2),SCHEDULE!$F$3:$F$2594,"",0,1)</f>
        <v>L</v>
      </c>
      <c r="BF23" s="122" t="str" cm="1">
        <f t="array" ref="BF23">_xlfn.XLOOKUP(1,(SCHEDULE!$D$3:$D$2594=$C23)*(SCHEDULE!$B$3:$B$2594=BF$2),SCHEDULE!$F$3:$F$2594,"",0,1)</f>
        <v>W</v>
      </c>
      <c r="BG23" s="122" t="str" cm="1">
        <f t="array" ref="BG23">_xlfn.XLOOKUP(1,(SCHEDULE!$D$3:$D$2594=$C23)*(SCHEDULE!$B$3:$B$2594=BG$2),SCHEDULE!$F$3:$F$2594,"",0,1)</f>
        <v>L</v>
      </c>
      <c r="BH23" s="122" t="str" cm="1">
        <f t="array" ref="BH23">_xlfn.XLOOKUP(1,(SCHEDULE!$D$3:$D$2594=$C23)*(SCHEDULE!$B$3:$B$2594=BH$2),SCHEDULE!$F$3:$F$2594,"",0,1)</f>
        <v/>
      </c>
      <c r="BI23" s="122" t="str" cm="1">
        <f t="array" ref="BI23">_xlfn.XLOOKUP(1,(SCHEDULE!$D$3:$D$2594=$C23)*(SCHEDULE!$B$3:$B$2594=BI$2),SCHEDULE!$F$3:$F$2594,"",0,1)</f>
        <v/>
      </c>
      <c r="BJ23" s="122" t="str" cm="1">
        <f t="array" ref="BJ23">_xlfn.XLOOKUP(1,(SCHEDULE!$D$3:$D$2594=$C23)*(SCHEDULE!$B$3:$B$2594=BJ$2),SCHEDULE!$F$3:$F$2594,"",0,1)</f>
        <v/>
      </c>
      <c r="BK23" s="122" t="str" cm="1">
        <f t="array" ref="BK23">_xlfn.XLOOKUP(1,(SCHEDULE!$D$3:$D$2594=$C23)*(SCHEDULE!$B$3:$B$2594=BK$2),SCHEDULE!$F$3:$F$2594,"",0,1)</f>
        <v/>
      </c>
      <c r="BL23" s="122" t="str" cm="1">
        <f t="array" ref="BL23">_xlfn.XLOOKUP(1,(SCHEDULE!$D$3:$D$2594=$C23)*(SCHEDULE!$B$3:$B$2594=BL$2),SCHEDULE!$F$3:$F$2594,"",0,1)</f>
        <v/>
      </c>
      <c r="BM23" s="122" t="str" cm="1">
        <f t="array" ref="BM23">_xlfn.XLOOKUP(1,(SCHEDULE!$D$3:$D$2594=$C23)*(SCHEDULE!$B$3:$B$2594=BM$2),SCHEDULE!$F$3:$F$2594,"",0,1)</f>
        <v/>
      </c>
      <c r="BN23" s="122" t="str" cm="1">
        <f t="array" ref="BN23">_xlfn.XLOOKUP(1,(SCHEDULE!$D$3:$D$2594=$C23)*(SCHEDULE!$B$3:$B$2594=BN$2),SCHEDULE!$F$3:$F$2594,"",0,1)</f>
        <v/>
      </c>
      <c r="BO23" s="122" t="str" cm="1">
        <f t="array" ref="BO23">_xlfn.XLOOKUP(1,(SCHEDULE!$D$3:$D$2594=$C23)*(SCHEDULE!$B$3:$B$2594=BO$2),SCHEDULE!$F$3:$F$2594,"",0,1)</f>
        <v/>
      </c>
      <c r="BP23" s="122" t="str" cm="1">
        <f t="array" ref="BP23">_xlfn.XLOOKUP(1,(SCHEDULE!$D$3:$D$2594=$C23)*(SCHEDULE!$B$3:$B$2594=BP$2),SCHEDULE!$F$3:$F$2594,"",0,1)</f>
        <v/>
      </c>
      <c r="BQ23" s="122" t="str" cm="1">
        <f t="array" ref="BQ23">_xlfn.XLOOKUP(1,(SCHEDULE!$D$3:$D$2594=$C23)*(SCHEDULE!$B$3:$B$2594=BQ$2),SCHEDULE!$F$3:$F$2594,"",0,1)</f>
        <v>W</v>
      </c>
      <c r="BR23" s="122" t="str" cm="1">
        <f t="array" ref="BR23">_xlfn.XLOOKUP(1,(SCHEDULE!$D$3:$D$2594=$C23)*(SCHEDULE!$B$3:$B$2594=BR$2),SCHEDULE!$F$3:$F$2594,"",0,1)</f>
        <v>L</v>
      </c>
      <c r="BS23" s="122" t="str" cm="1">
        <f t="array" ref="BS23">_xlfn.XLOOKUP(1,(SCHEDULE!$D$3:$D$2594=$C23)*(SCHEDULE!$B$3:$B$2594=BS$2),SCHEDULE!$F$3:$F$2594,"",0,1)</f>
        <v>L</v>
      </c>
      <c r="BT23" s="122" t="str" cm="1">
        <f t="array" ref="BT23">_xlfn.XLOOKUP(1,(SCHEDULE!$D$3:$D$2594=$C23)*(SCHEDULE!$B$3:$B$2594=BT$2),SCHEDULE!$F$3:$F$2594,"",0,1)</f>
        <v/>
      </c>
      <c r="BU23" s="122" t="str" cm="1">
        <f t="array" ref="BU23">_xlfn.XLOOKUP(1,(SCHEDULE!$D$3:$D$2594=$C23)*(SCHEDULE!$B$3:$B$2594=BU$2),SCHEDULE!$F$3:$F$2594,"",0,1)</f>
        <v/>
      </c>
      <c r="BV23" s="122" t="str" cm="1">
        <f t="array" ref="BV23">_xlfn.XLOOKUP(1,(SCHEDULE!$D$3:$D$2594=$C23)*(SCHEDULE!$B$3:$B$2594=BV$2),SCHEDULE!$F$3:$F$2594,"",0,1)</f>
        <v/>
      </c>
      <c r="BW23" s="122" t="str" cm="1">
        <f t="array" ref="BW23">_xlfn.XLOOKUP(1,(SCHEDULE!$D$3:$D$2594=$C23)*(SCHEDULE!$B$3:$B$2594=BW$2),SCHEDULE!$F$3:$F$2594,"",0,1)</f>
        <v/>
      </c>
      <c r="BX23" s="122" t="str" cm="1">
        <f t="array" ref="BX23">_xlfn.XLOOKUP(1,(SCHEDULE!$D$3:$D$2594=$C23)*(SCHEDULE!$B$3:$B$2594=BX$2),SCHEDULE!$F$3:$F$2594,"",0,1)</f>
        <v/>
      </c>
      <c r="BY23" s="122" t="str" cm="1">
        <f t="array" ref="BY23">_xlfn.XLOOKUP(1,(SCHEDULE!$D$3:$D$2594=$C23)*(SCHEDULE!$B$3:$B$2594=BY$2),SCHEDULE!$F$3:$F$2594,"",0,1)</f>
        <v/>
      </c>
      <c r="BZ23" s="122" t="str" cm="1">
        <f t="array" ref="BZ23">_xlfn.XLOOKUP(1,(SCHEDULE!$D$3:$D$2594=$C23)*(SCHEDULE!$B$3:$B$2594=BZ$2),SCHEDULE!$F$3:$F$2594,"",0,1)</f>
        <v>L</v>
      </c>
      <c r="CA23" s="122" t="str" cm="1">
        <f t="array" ref="CA23">_xlfn.XLOOKUP(1,(SCHEDULE!$D$3:$D$2594=$C23)*(SCHEDULE!$B$3:$B$2594=CA$2),SCHEDULE!$F$3:$F$2594,"",0,1)</f>
        <v>W</v>
      </c>
      <c r="CB23" s="122" t="str" cm="1">
        <f t="array" ref="CB23">_xlfn.XLOOKUP(1,(SCHEDULE!$D$3:$D$2594=$C23)*(SCHEDULE!$B$3:$B$2594=CB$2),SCHEDULE!$F$3:$F$2594,"",0,1)</f>
        <v>W</v>
      </c>
      <c r="CC23" s="122" t="str" cm="1">
        <f t="array" ref="CC23">_xlfn.XLOOKUP(1,(SCHEDULE!$D$3:$D$2594=$C23)*(SCHEDULE!$B$3:$B$2594=CC$2),SCHEDULE!$F$3:$F$2594,"",0,1)</f>
        <v/>
      </c>
      <c r="CD23" s="122" t="str" cm="1">
        <f t="array" ref="CD23">_xlfn.XLOOKUP(1,(SCHEDULE!$D$3:$D$2594=$C23)*(SCHEDULE!$B$3:$B$2594=CD$2),SCHEDULE!$F$3:$F$2594,"",0,1)</f>
        <v/>
      </c>
      <c r="CE23" s="122" t="str" cm="1">
        <f t="array" ref="CE23">_xlfn.XLOOKUP(1,(SCHEDULE!$D$3:$D$2594=$C23)*(SCHEDULE!$B$3:$B$2594=CE$2),SCHEDULE!$F$3:$F$2594,"",0,1)</f>
        <v/>
      </c>
      <c r="CF23" s="122" t="str" cm="1">
        <f t="array" ref="CF23">_xlfn.XLOOKUP(1,(SCHEDULE!$D$3:$D$2594=$C23)*(SCHEDULE!$B$3:$B$2594=CF$2),SCHEDULE!$F$3:$F$2594,"",0,1)</f>
        <v/>
      </c>
      <c r="CG23" s="122" t="str" cm="1">
        <f t="array" ref="CG23">_xlfn.XLOOKUP(1,(SCHEDULE!$D$3:$D$2594=$C23)*(SCHEDULE!$B$3:$B$2594=CG$2),SCHEDULE!$F$3:$F$2594,"",0,1)</f>
        <v/>
      </c>
      <c r="CH23" s="122" t="str" cm="1">
        <f t="array" ref="CH23">_xlfn.XLOOKUP(1,(SCHEDULE!$D$3:$D$2594=$C23)*(SCHEDULE!$B$3:$B$2594=CH$2),SCHEDULE!$F$3:$F$2594,"",0,1)</f>
        <v/>
      </c>
      <c r="CI23" s="122" t="str" cm="1">
        <f t="array" ref="CI23">_xlfn.XLOOKUP(1,(SCHEDULE!$D$3:$D$2594=$C23)*(SCHEDULE!$B$3:$B$2594=CI$2),SCHEDULE!$F$3:$F$2594,"",0,1)</f>
        <v/>
      </c>
      <c r="CJ23" s="122" t="str" cm="1">
        <f t="array" ref="CJ23">_xlfn.XLOOKUP(1,(SCHEDULE!$D$3:$D$2594=$C23)*(SCHEDULE!$B$3:$B$2594=CJ$2),SCHEDULE!$F$3:$F$2594,"",0,1)</f>
        <v>W</v>
      </c>
      <c r="CK23" s="122" t="str" cm="1">
        <f t="array" ref="CK23">_xlfn.XLOOKUP(1,(SCHEDULE!$D$3:$D$2594=$C23)*(SCHEDULE!$B$3:$B$2594=CK$2),SCHEDULE!$F$3:$F$2594,"",0,1)</f>
        <v>W</v>
      </c>
      <c r="CL23" s="122" t="str" cm="1">
        <f t="array" ref="CL23">_xlfn.XLOOKUP(1,(SCHEDULE!$D$3:$D$2594=$C23)*(SCHEDULE!$B$3:$B$2594=CL$2),SCHEDULE!$F$3:$F$2594,"",0,1)</f>
        <v>W</v>
      </c>
      <c r="CM23" s="122" t="str" cm="1">
        <f t="array" ref="CM23">_xlfn.XLOOKUP(1,(SCHEDULE!$D$3:$D$2594=$C23)*(SCHEDULE!$B$3:$B$2594=CM$2),SCHEDULE!$F$3:$F$2594,"",0,1)</f>
        <v>L</v>
      </c>
      <c r="CN23" s="122" t="str" cm="1">
        <f t="array" ref="CN23">_xlfn.XLOOKUP(1,(SCHEDULE!$D$3:$D$2594=$C23)*(SCHEDULE!$B$3:$B$2594=CN$2),SCHEDULE!$F$3:$F$2594,"",0,1)</f>
        <v>L</v>
      </c>
      <c r="CO23" s="122" t="str" cm="1">
        <f t="array" ref="CO23">_xlfn.XLOOKUP(1,(SCHEDULE!$D$3:$D$2594=$C23)*(SCHEDULE!$B$3:$B$2594=CO$2),SCHEDULE!$F$3:$F$2594,"",0,1)</f>
        <v>W</v>
      </c>
      <c r="CP23" s="122" t="str" cm="1">
        <f t="array" ref="CP23">_xlfn.XLOOKUP(1,(SCHEDULE!$D$3:$D$2594=$C23)*(SCHEDULE!$B$3:$B$2594=CP$2),SCHEDULE!$F$3:$F$2594,"",0,1)</f>
        <v>W</v>
      </c>
      <c r="CQ23" s="122" t="str" cm="1">
        <f t="array" ref="CQ23">_xlfn.XLOOKUP(1,(SCHEDULE!$D$3:$D$2594=$C23)*(SCHEDULE!$B$3:$B$2594=CQ$2),SCHEDULE!$F$3:$F$2594,"",0,1)</f>
        <v/>
      </c>
      <c r="CR23" s="122" t="str" cm="1">
        <f t="array" ref="CR23">_xlfn.XLOOKUP(1,(SCHEDULE!$D$3:$D$2594=$C23)*(SCHEDULE!$B$3:$B$2594=CR$2),SCHEDULE!$F$3:$F$2594,"",0,1)</f>
        <v/>
      </c>
      <c r="CS23" s="122" t="str" cm="1">
        <f t="array" ref="CS23">_xlfn.XLOOKUP(1,(SCHEDULE!$D$3:$D$2594=$C23)*(SCHEDULE!$B$3:$B$2594=CS$2),SCHEDULE!$F$3:$F$2594,"",0,1)</f>
        <v/>
      </c>
      <c r="CT23" s="122" t="str" cm="1">
        <f t="array" ref="CT23">_xlfn.XLOOKUP(1,(SCHEDULE!$D$3:$D$2594=$C23)*(SCHEDULE!$B$3:$B$2594=CT$2),SCHEDULE!$F$3:$F$2594,"",0,1)</f>
        <v/>
      </c>
      <c r="CU23" s="122" t="str" cm="1">
        <f t="array" ref="CU23">_xlfn.XLOOKUP(1,(SCHEDULE!$D$3:$D$2594=$C23)*(SCHEDULE!$B$3:$B$2594=CU$2),SCHEDULE!$F$3:$F$2594,"",0,1)</f>
        <v>L</v>
      </c>
      <c r="CV23" s="122" t="str" cm="1">
        <f t="array" ref="CV23">_xlfn.XLOOKUP(1,(SCHEDULE!$D$3:$D$2594=$C23)*(SCHEDULE!$B$3:$B$2594=CV$2),SCHEDULE!$F$3:$F$2594,"",0,1)</f>
        <v>W</v>
      </c>
      <c r="CW23" s="122" t="str" cm="1">
        <f t="array" ref="CW23">_xlfn.XLOOKUP(1,(SCHEDULE!$D$3:$D$2594=$C23)*(SCHEDULE!$B$3:$B$2594=CW$2),SCHEDULE!$F$3:$F$2594,"",0,1)</f>
        <v>L</v>
      </c>
      <c r="CX23" s="122" t="str" cm="1">
        <f t="array" ref="CX23">_xlfn.XLOOKUP(1,(SCHEDULE!$D$3:$D$2594=$C23)*(SCHEDULE!$B$3:$B$2594=CX$2),SCHEDULE!$F$3:$F$2594,"",0,1)</f>
        <v>L</v>
      </c>
      <c r="CY23" s="122" t="str" cm="1">
        <f t="array" ref="CY23">_xlfn.XLOOKUP(1,(SCHEDULE!$D$3:$D$2594=$C23)*(SCHEDULE!$B$3:$B$2594=CY$2),SCHEDULE!$F$3:$F$2594,"",0,1)</f>
        <v>L</v>
      </c>
      <c r="CZ23" s="122" t="str" cm="1">
        <f t="array" ref="CZ23">_xlfn.XLOOKUP(1,(SCHEDULE!$D$3:$D$2594=$C23)*(SCHEDULE!$B$3:$B$2594=CZ$2),SCHEDULE!$F$3:$F$2594,"",0,1)</f>
        <v>W</v>
      </c>
      <c r="DA23" s="122" t="str" cm="1">
        <f t="array" ref="DA23">_xlfn.XLOOKUP(1,(SCHEDULE!$D$3:$D$2594=$C23)*(SCHEDULE!$B$3:$B$2594=DA$2),SCHEDULE!$F$3:$F$2594,"",0,1)</f>
        <v/>
      </c>
      <c r="DB23" s="122" t="str" cm="1">
        <f t="array" ref="DB23">_xlfn.XLOOKUP(1,(SCHEDULE!$D$3:$D$2594=$C23)*(SCHEDULE!$B$3:$B$2594=DB$2),SCHEDULE!$F$3:$F$2594,"",0,1)</f>
        <v/>
      </c>
      <c r="DC23" s="122" t="str" cm="1">
        <f t="array" ref="DC23">_xlfn.XLOOKUP(1,(SCHEDULE!$D$3:$D$2594=$C23)*(SCHEDULE!$B$3:$B$2594=DC$2),SCHEDULE!$F$3:$F$2594,"",0,1)</f>
        <v/>
      </c>
      <c r="DD23" s="122" t="str" cm="1">
        <f t="array" ref="DD23">_xlfn.XLOOKUP(1,(SCHEDULE!$D$3:$D$2594=$C23)*(SCHEDULE!$B$3:$B$2594=DD$2),SCHEDULE!$F$3:$F$2594,"",0,1)</f>
        <v>W</v>
      </c>
      <c r="DE23" s="122" t="str" cm="1">
        <f t="array" ref="DE23">_xlfn.XLOOKUP(1,(SCHEDULE!$D$3:$D$2594=$C23)*(SCHEDULE!$B$3:$B$2594=DE$2),SCHEDULE!$F$3:$F$2594,"",0,1)</f>
        <v>W</v>
      </c>
      <c r="DF23" s="122" t="str" cm="1">
        <f t="array" ref="DF23">_xlfn.XLOOKUP(1,(SCHEDULE!$D$3:$D$2594=$C23)*(SCHEDULE!$B$3:$B$2594=DF$2),SCHEDULE!$F$3:$F$2594,"",0,1)</f>
        <v>W</v>
      </c>
      <c r="DG23" s="122" t="str" cm="1">
        <f t="array" ref="DG23">_xlfn.XLOOKUP(1,(SCHEDULE!$D$3:$D$2594=$C23)*(SCHEDULE!$B$3:$B$2594=DG$2),SCHEDULE!$F$3:$F$2594,"",0,1)</f>
        <v>W</v>
      </c>
      <c r="DH23" s="122" t="str" cm="1">
        <f t="array" ref="DH23">_xlfn.XLOOKUP(1,(SCHEDULE!$D$3:$D$2594=$C23)*(SCHEDULE!$B$3:$B$2594=DH$2),SCHEDULE!$F$3:$F$2594,"",0,1)</f>
        <v>W</v>
      </c>
      <c r="DI23" s="122" t="str" cm="1">
        <f t="array" ref="DI23">_xlfn.XLOOKUP(1,(SCHEDULE!$D$3:$D$2594=$C23)*(SCHEDULE!$B$3:$B$2594=DI$2),SCHEDULE!$F$3:$F$2594,"",0,1)</f>
        <v>W</v>
      </c>
      <c r="DJ23" s="122" t="str" cm="1">
        <f t="array" ref="DJ23">_xlfn.XLOOKUP(1,(SCHEDULE!$D$3:$D$2594=$C23)*(SCHEDULE!$B$3:$B$2594=DJ$2),SCHEDULE!$F$3:$F$2594,"",0,1)</f>
        <v/>
      </c>
      <c r="DK23" s="122" t="str" cm="1">
        <f t="array" ref="DK23">_xlfn.XLOOKUP(1,(SCHEDULE!$D$3:$D$2594=$C23)*(SCHEDULE!$B$3:$B$2594=DK$2),SCHEDULE!$F$3:$F$2594,"",0,1)</f>
        <v/>
      </c>
      <c r="DL23" s="122" t="str" cm="1">
        <f t="array" ref="DL23">_xlfn.XLOOKUP(1,(SCHEDULE!$D$3:$D$2594=$C23)*(SCHEDULE!$B$3:$B$2594=DL$2),SCHEDULE!$F$3:$F$2594,"",0,1)</f>
        <v/>
      </c>
      <c r="DM23" s="122" t="str" cm="1">
        <f t="array" ref="DM23">_xlfn.XLOOKUP(1,(SCHEDULE!$D$3:$D$2594=$C23)*(SCHEDULE!$B$3:$B$2594=DM$2),SCHEDULE!$F$3:$F$2594,"",0,1)</f>
        <v>W</v>
      </c>
      <c r="DN23" s="122" t="str" cm="1">
        <f t="array" ref="DN23">_xlfn.XLOOKUP(1,(SCHEDULE!$D$3:$D$2594=$C23)*(SCHEDULE!$B$3:$B$2594=DN$2),SCHEDULE!$F$3:$F$2594,"",0,1)</f>
        <v>W</v>
      </c>
      <c r="DO23" s="122" t="str" cm="1">
        <f t="array" ref="DO23">_xlfn.XLOOKUP(1,(SCHEDULE!$D$3:$D$2594=$C23)*(SCHEDULE!$B$3:$B$2594=DO$2),SCHEDULE!$F$3:$F$2594,"",0,1)</f>
        <v>L</v>
      </c>
      <c r="DP23" s="122" t="str" cm="1">
        <f t="array" ref="DP23">_xlfn.XLOOKUP(1,(SCHEDULE!$D$3:$D$2594=$C23)*(SCHEDULE!$B$3:$B$2594=DP$2),SCHEDULE!$F$3:$F$2594,"",0,1)</f>
        <v>W</v>
      </c>
      <c r="DQ23" s="122" t="str" cm="1">
        <f t="array" ref="DQ23">_xlfn.XLOOKUP(1,(SCHEDULE!$D$3:$D$2594=$C23)*(SCHEDULE!$B$3:$B$2594=DQ$2),SCHEDULE!$F$3:$F$2594,"",0,1)</f>
        <v/>
      </c>
      <c r="DR23" s="122" t="str" cm="1">
        <f t="array" ref="DR23">_xlfn.XLOOKUP(1,(SCHEDULE!$D$3:$D$2594=$C23)*(SCHEDULE!$B$3:$B$2594=DR$2),SCHEDULE!$F$3:$F$2594,"",0,1)</f>
        <v/>
      </c>
      <c r="DS23" s="122" t="str" cm="1">
        <f t="array" ref="DS23">_xlfn.XLOOKUP(1,(SCHEDULE!$D$3:$D$2594=$C23)*(SCHEDULE!$B$3:$B$2594=DS$2),SCHEDULE!$F$3:$F$2594,"",0,1)</f>
        <v/>
      </c>
      <c r="DT23" s="122" t="str" cm="1">
        <f t="array" ref="DT23">_xlfn.XLOOKUP(1,(SCHEDULE!$D$3:$D$2594=$C23)*(SCHEDULE!$B$3:$B$2594=DT$2),SCHEDULE!$F$3:$F$2594,"",0,1)</f>
        <v/>
      </c>
      <c r="DU23" s="122" t="str" cm="1">
        <f t="array" ref="DU23">_xlfn.XLOOKUP(1,(SCHEDULE!$D$3:$D$2594=$C23)*(SCHEDULE!$B$3:$B$2594=DU$2),SCHEDULE!$F$3:$F$2594,"",0,1)</f>
        <v/>
      </c>
      <c r="DV23" s="122" t="str" cm="1">
        <f t="array" ref="DV23">_xlfn.XLOOKUP(1,(SCHEDULE!$D$3:$D$2594=$C23)*(SCHEDULE!$B$3:$B$2594=DV$2),SCHEDULE!$F$3:$F$2594,"",0,1)</f>
        <v/>
      </c>
      <c r="DW23" s="122" t="str" cm="1">
        <f t="array" ref="DW23">_xlfn.XLOOKUP(1,(SCHEDULE!$D$3:$D$2594=$C23)*(SCHEDULE!$B$3:$B$2594=DW$2),SCHEDULE!$F$3:$F$2594,"",0,1)</f>
        <v/>
      </c>
      <c r="DX23" s="122" t="str" cm="1">
        <f t="array" ref="DX23">_xlfn.XLOOKUP(1,(SCHEDULE!$D$3:$D$2594=$C23)*(SCHEDULE!$B$3:$B$2594=DX$2),SCHEDULE!$F$3:$F$2594,"",0,1)</f>
        <v/>
      </c>
      <c r="DY23" s="122" t="str" cm="1">
        <f t="array" ref="DY23">_xlfn.XLOOKUP(1,(SCHEDULE!$D$3:$D$2594=$C23)*(SCHEDULE!$B$3:$B$2594=DY$2),SCHEDULE!$F$3:$F$2594,"",0,1)</f>
        <v/>
      </c>
      <c r="DZ23" s="122" t="str" cm="1">
        <f t="array" ref="DZ23">_xlfn.XLOOKUP(1,(SCHEDULE!$D$3:$D$2594=$C23)*(SCHEDULE!$B$3:$B$2594=DZ$2),SCHEDULE!$F$3:$F$2594,"",0,1)</f>
        <v/>
      </c>
      <c r="EA23" s="122" t="str" cm="1">
        <f t="array" ref="EA23">_xlfn.XLOOKUP(1,(SCHEDULE!$D$3:$D$2594=$C23)*(SCHEDULE!$B$3:$B$2594=EA$2),SCHEDULE!$F$3:$F$2594,"",0,1)</f>
        <v>W</v>
      </c>
      <c r="EB23" s="122" t="str" cm="1">
        <f t="array" ref="EB23">_xlfn.XLOOKUP(1,(SCHEDULE!$D$3:$D$2594=$C23)*(SCHEDULE!$B$3:$B$2594=EB$2),SCHEDULE!$F$3:$F$2594,"",0,1)</f>
        <v>W</v>
      </c>
      <c r="EC23" s="122" t="str" cm="1">
        <f t="array" ref="EC23">_xlfn.XLOOKUP(1,(SCHEDULE!$D$3:$D$2594=$C23)*(SCHEDULE!$B$3:$B$2594=EC$2),SCHEDULE!$F$3:$F$2594,"",0,1)</f>
        <v>L</v>
      </c>
      <c r="ED23" s="122" t="str" cm="1">
        <f t="array" ref="ED23">_xlfn.XLOOKUP(1,(SCHEDULE!$D$3:$D$2594=$C23)*(SCHEDULE!$B$3:$B$2594=ED$2),SCHEDULE!$F$3:$F$2594,"",0,1)</f>
        <v/>
      </c>
      <c r="EE23" s="122" t="str" cm="1">
        <f t="array" ref="EE23">_xlfn.XLOOKUP(1,(SCHEDULE!$D$3:$D$2594=$C23)*(SCHEDULE!$B$3:$B$2594=EE$2),SCHEDULE!$F$3:$F$2594,"",0,1)</f>
        <v/>
      </c>
      <c r="EF23" s="122" t="str" cm="1">
        <f t="array" ref="EF23">_xlfn.XLOOKUP(1,(SCHEDULE!$D$3:$D$2594=$C23)*(SCHEDULE!$B$3:$B$2594=EF$2),SCHEDULE!$F$3:$F$2594,"",0,1)</f>
        <v/>
      </c>
      <c r="EG23" s="122" t="str" cm="1">
        <f t="array" ref="EG23">_xlfn.XLOOKUP(1,(SCHEDULE!$D$3:$D$2594=$C23)*(SCHEDULE!$B$3:$B$2594=EG$2),SCHEDULE!$F$3:$F$2594,"",0,1)</f>
        <v/>
      </c>
      <c r="EH23" s="122" t="str" cm="1">
        <f t="array" ref="EH23">_xlfn.XLOOKUP(1,(SCHEDULE!$D$3:$D$2594=$C23)*(SCHEDULE!$B$3:$B$2594=EH$2),SCHEDULE!$F$3:$F$2594,"",0,1)</f>
        <v>W</v>
      </c>
      <c r="EI23" s="122" t="str" cm="1">
        <f t="array" ref="EI23">_xlfn.XLOOKUP(1,(SCHEDULE!$D$3:$D$2594=$C23)*(SCHEDULE!$B$3:$B$2594=EI$2),SCHEDULE!$F$3:$F$2594,"",0,1)</f>
        <v>W</v>
      </c>
      <c r="EJ23" s="122" t="str" cm="1">
        <f t="array" ref="EJ23">_xlfn.XLOOKUP(1,(SCHEDULE!$D$3:$D$2594=$C23)*(SCHEDULE!$B$3:$B$2594=EJ$2),SCHEDULE!$F$3:$F$2594,"",0,1)</f>
        <v>W</v>
      </c>
      <c r="EK23" s="122" t="str" cm="1">
        <f t="array" ref="EK23">_xlfn.XLOOKUP(1,(SCHEDULE!$D$3:$D$2594=$C23)*(SCHEDULE!$B$3:$B$2594=EK$2),SCHEDULE!$F$3:$F$2594,"",0,1)</f>
        <v>L</v>
      </c>
      <c r="EL23" s="122" t="str" cm="1">
        <f t="array" ref="EL23">_xlfn.XLOOKUP(1,(SCHEDULE!$D$3:$D$2594=$C23)*(SCHEDULE!$B$3:$B$2594=EL$2),SCHEDULE!$F$3:$F$2594,"",0,1)</f>
        <v>L</v>
      </c>
      <c r="EM23" s="122" t="str" cm="1">
        <f t="array" ref="EM23">_xlfn.XLOOKUP(1,(SCHEDULE!$D$3:$D$2594=$C23)*(SCHEDULE!$B$3:$B$2594=EM$2),SCHEDULE!$F$3:$F$2594,"",0,1)</f>
        <v>W</v>
      </c>
      <c r="EN23" s="122" t="str" cm="1">
        <f t="array" ref="EN23">_xlfn.XLOOKUP(1,(SCHEDULE!$D$3:$D$2594=$C23)*(SCHEDULE!$B$3:$B$2594=EN$2),SCHEDULE!$F$3:$F$2594,"",0,1)</f>
        <v>W</v>
      </c>
      <c r="EO23" s="122" t="str" cm="1">
        <f t="array" ref="EO23">_xlfn.XLOOKUP(1,(SCHEDULE!$D$3:$D$2594=$C23)*(SCHEDULE!$B$3:$B$2594=EO$2),SCHEDULE!$F$3:$F$2594,"",0,1)</f>
        <v>L</v>
      </c>
      <c r="EP23" s="122" t="str" cm="1">
        <f t="array" ref="EP23">_xlfn.XLOOKUP(1,(SCHEDULE!$D$3:$D$2594=$C23)*(SCHEDULE!$B$3:$B$2594=EP$2),SCHEDULE!$F$3:$F$2594,"",0,1)</f>
        <v>W</v>
      </c>
      <c r="EQ23" s="122" t="str" cm="1">
        <f t="array" ref="EQ23">_xlfn.XLOOKUP(1,(SCHEDULE!$D$3:$D$2594=$C23)*(SCHEDULE!$B$3:$B$2594=EQ$2),SCHEDULE!$F$3:$F$2594,"",0,1)</f>
        <v>L</v>
      </c>
      <c r="ER23" s="122" t="str" cm="1">
        <f t="array" ref="ER23">_xlfn.XLOOKUP(1,(SCHEDULE!$D$3:$D$2594=$C23)*(SCHEDULE!$B$3:$B$2594=ER$2),SCHEDULE!$F$3:$F$2594,"",0,1)</f>
        <v>L</v>
      </c>
      <c r="ES23" s="122" t="str" cm="1">
        <f t="array" ref="ES23">_xlfn.XLOOKUP(1,(SCHEDULE!$D$3:$D$2594=$C23)*(SCHEDULE!$B$3:$B$2594=ES$2),SCHEDULE!$F$3:$F$2594,"",0,1)</f>
        <v>W</v>
      </c>
      <c r="ET23" s="122" t="str" cm="1">
        <f t="array" ref="ET23">_xlfn.XLOOKUP(1,(SCHEDULE!$D$3:$D$2594=$C23)*(SCHEDULE!$B$3:$B$2594=ET$2),SCHEDULE!$F$3:$F$2594,"",0,1)</f>
        <v>W</v>
      </c>
      <c r="EU23" s="122" t="str" cm="1">
        <f t="array" ref="EU23">_xlfn.XLOOKUP(1,(SCHEDULE!$D$3:$D$2594=$C23)*(SCHEDULE!$B$3:$B$2594=EU$2),SCHEDULE!$F$3:$F$2594,"",0,1)</f>
        <v/>
      </c>
      <c r="EV23" s="122" t="str" cm="1">
        <f t="array" ref="EV23">_xlfn.XLOOKUP(1,(SCHEDULE!$D$3:$D$2594=$C23)*(SCHEDULE!$B$3:$B$2594=EV$2),SCHEDULE!$F$3:$F$2594,"",0,1)</f>
        <v/>
      </c>
      <c r="EW23" s="122" t="str" cm="1">
        <f t="array" ref="EW23">_xlfn.XLOOKUP(1,(SCHEDULE!$D$3:$D$2594=$C23)*(SCHEDULE!$B$3:$B$2594=EW$2),SCHEDULE!$F$3:$F$2594,"",0,1)</f>
        <v/>
      </c>
      <c r="EX23" s="122" t="str" cm="1">
        <f t="array" ref="EX23">_xlfn.XLOOKUP(1,(SCHEDULE!$D$3:$D$2594=$C23)*(SCHEDULE!$B$3:$B$2594=EX$2),SCHEDULE!$F$3:$F$2594,"",0,1)</f>
        <v>W</v>
      </c>
      <c r="EY23" s="122" t="str" cm="1">
        <f t="array" ref="EY23">_xlfn.XLOOKUP(1,(SCHEDULE!$D$3:$D$2594=$C23)*(SCHEDULE!$B$3:$B$2594=EY$2),SCHEDULE!$F$3:$F$2594,"",0,1)</f>
        <v>L</v>
      </c>
      <c r="EZ23" s="122" t="str" cm="1">
        <f t="array" ref="EZ23">_xlfn.XLOOKUP(1,(SCHEDULE!$D$3:$D$2594=$C23)*(SCHEDULE!$B$3:$B$2594=EZ$2),SCHEDULE!$F$3:$F$2594,"",0,1)</f>
        <v>L</v>
      </c>
      <c r="FA23" s="122" t="str" cm="1">
        <f t="array" ref="FA23">_xlfn.XLOOKUP(1,(SCHEDULE!$D$3:$D$2594=$C23)*(SCHEDULE!$B$3:$B$2594=FA$2),SCHEDULE!$F$3:$F$2594,"",0,1)</f>
        <v/>
      </c>
      <c r="FB23" s="122" t="str" cm="1">
        <f t="array" ref="FB23">_xlfn.XLOOKUP(1,(SCHEDULE!$D$3:$D$2594=$C23)*(SCHEDULE!$B$3:$B$2594=FB$2),SCHEDULE!$F$3:$F$2594,"",0,1)</f>
        <v/>
      </c>
      <c r="FC23" s="122" t="str" cm="1">
        <f t="array" ref="FC23">_xlfn.XLOOKUP(1,(SCHEDULE!$D$3:$D$2594=$C23)*(SCHEDULE!$B$3:$B$2594=FC$2),SCHEDULE!$F$3:$F$2594,"",0,1)</f>
        <v/>
      </c>
      <c r="FD23" s="122" t="str" cm="1">
        <f t="array" ref="FD23">_xlfn.XLOOKUP(1,(SCHEDULE!$D$3:$D$2594=$C23)*(SCHEDULE!$B$3:$B$2594=FD$2),SCHEDULE!$F$3:$F$2594,"",0,1)</f>
        <v/>
      </c>
      <c r="FE23" s="122" t="str" cm="1">
        <f t="array" ref="FE23">_xlfn.XLOOKUP(1,(SCHEDULE!$D$3:$D$2594=$C23)*(SCHEDULE!$B$3:$B$2594=FE$2),SCHEDULE!$F$3:$F$2594,"",0,1)</f>
        <v/>
      </c>
      <c r="FF23" s="122" t="str" cm="1">
        <f t="array" ref="FF23">_xlfn.XLOOKUP(1,(SCHEDULE!$D$3:$D$2594=$C23)*(SCHEDULE!$B$3:$B$2594=FF$2),SCHEDULE!$F$3:$F$2594,"",0,1)</f>
        <v/>
      </c>
      <c r="FG23" s="122" t="str" cm="1">
        <f t="array" ref="FG23">_xlfn.XLOOKUP(1,(SCHEDULE!$D$3:$D$2594=$C23)*(SCHEDULE!$B$3:$B$2594=FG$2),SCHEDULE!$F$3:$F$2594,"",0,1)</f>
        <v/>
      </c>
      <c r="FH23" s="122" t="str" cm="1">
        <f t="array" ref="FH23">_xlfn.XLOOKUP(1,(SCHEDULE!$D$3:$D$2594=$C23)*(SCHEDULE!$B$3:$B$2594=FH$2),SCHEDULE!$F$3:$F$2594,"",0,1)</f>
        <v>L</v>
      </c>
      <c r="FI23" s="122" t="str" cm="1">
        <f t="array" ref="FI23">_xlfn.XLOOKUP(1,(SCHEDULE!$D$3:$D$2594=$C23)*(SCHEDULE!$B$3:$B$2594=FI$2),SCHEDULE!$F$3:$F$2594,"",0,1)</f>
        <v>L</v>
      </c>
      <c r="FJ23" s="122" t="str" cm="1">
        <f t="array" ref="FJ23">_xlfn.XLOOKUP(1,(SCHEDULE!$D$3:$D$2594=$C23)*(SCHEDULE!$B$3:$B$2594=FJ$2),SCHEDULE!$F$3:$F$2594,"",0,1)</f>
        <v>L</v>
      </c>
      <c r="FK23" s="137" t="s">
        <v>477</v>
      </c>
      <c r="FL23" s="122">
        <f>IFERROR(_xlfn.XMATCH(0,$E25:$FJ25,0,-1),0)</f>
        <v>162</v>
      </c>
      <c r="FM23" s="122">
        <f>IFERROR(_xlfn.XMATCH(1,$E25:$FJ25,0,-1),0)</f>
        <v>159</v>
      </c>
      <c r="FN23" s="140">
        <f>ABS(FM23-FL23)</f>
        <v>3</v>
      </c>
      <c r="FO23" s="122" t="str">
        <f>IF((FM23-FL23)&gt;0,"W"&amp;" "&amp;FN23,"L"&amp;" "&amp;FN23)</f>
        <v>L 3</v>
      </c>
      <c r="FP23" s="122" t="str">
        <f>COUNTIF($E25:$CG25,"1")&amp;" - "&amp;COUNTIF($E25:$CG25,"0")</f>
        <v>44 - 37</v>
      </c>
      <c r="FQ23" s="122" t="str">
        <f>COUNTIF($CH25:$FJ25,"1")&amp;" - "&amp;COUNTIF($CH25:$FJ25,"0")</f>
        <v>52 - 29</v>
      </c>
      <c r="FR23" s="122">
        <f>MAX($E26:$FJ26)</f>
        <v>8</v>
      </c>
    </row>
    <row r="24" spans="2:174" x14ac:dyDescent="0.2">
      <c r="B24" s="137"/>
      <c r="C24" s="139"/>
      <c r="D24" s="138"/>
      <c r="E24" s="122" t="str" cm="1">
        <f t="array" ref="E24">_xlfn.XLOOKUP(1,(SCHEDULE!$K$3:$K$2594=$C23)*(SCHEDULE!$M$3:$M$2594=E$2),SCHEDULE!$I$3:$I$2594,"",0,1)</f>
        <v/>
      </c>
      <c r="F24" s="122" t="str" cm="1">
        <f t="array" ref="F24">_xlfn.XLOOKUP(1,(SCHEDULE!$K$3:$K$2594=$C23)*(SCHEDULE!$M$3:$M$2594=F$2),SCHEDULE!$I$3:$I$2594,"",0,1)</f>
        <v/>
      </c>
      <c r="G24" s="122" t="str" cm="1">
        <f t="array" ref="G24">_xlfn.XLOOKUP(1,(SCHEDULE!$K$3:$K$2594=$C23)*(SCHEDULE!$M$3:$M$2594=G$2),SCHEDULE!$I$3:$I$2594,"",0,1)</f>
        <v/>
      </c>
      <c r="H24" s="122" t="str" cm="1">
        <f t="array" ref="H24">_xlfn.XLOOKUP(1,(SCHEDULE!$K$3:$K$2594=$C23)*(SCHEDULE!$M$3:$M$2594=H$2),SCHEDULE!$I$3:$I$2594,"",0,1)</f>
        <v/>
      </c>
      <c r="I24" s="122" t="str" cm="1">
        <f t="array" ref="I24">_xlfn.XLOOKUP(1,(SCHEDULE!$K$3:$K$2594=$C23)*(SCHEDULE!$M$3:$M$2594=I$2),SCHEDULE!$I$3:$I$2594,"",0,1)</f>
        <v/>
      </c>
      <c r="J24" s="122" t="str" cm="1">
        <f t="array" ref="J24">_xlfn.XLOOKUP(1,(SCHEDULE!$K$3:$K$2594=$C23)*(SCHEDULE!$M$3:$M$2594=J$2),SCHEDULE!$I$3:$I$2594,"",0,1)</f>
        <v/>
      </c>
      <c r="K24" s="122" t="str" cm="1">
        <f t="array" ref="K24">_xlfn.XLOOKUP(1,(SCHEDULE!$K$3:$K$2594=$C23)*(SCHEDULE!$M$3:$M$2594=K$2),SCHEDULE!$I$3:$I$2594,"",0,1)</f>
        <v/>
      </c>
      <c r="L24" s="122" t="str" cm="1">
        <f t="array" ref="L24">_xlfn.XLOOKUP(1,(SCHEDULE!$K$3:$K$2594=$C23)*(SCHEDULE!$M$3:$M$2594=L$2),SCHEDULE!$I$3:$I$2594,"",0,1)</f>
        <v/>
      </c>
      <c r="M24" s="122" t="str" cm="1">
        <f t="array" ref="M24">_xlfn.XLOOKUP(1,(SCHEDULE!$K$3:$K$2594=$C23)*(SCHEDULE!$M$3:$M$2594=M$2),SCHEDULE!$I$3:$I$2594,"",0,1)</f>
        <v/>
      </c>
      <c r="N24" s="122" t="str" cm="1">
        <f t="array" ref="N24">_xlfn.XLOOKUP(1,(SCHEDULE!$K$3:$K$2594=$C23)*(SCHEDULE!$M$3:$M$2594=N$2),SCHEDULE!$I$3:$I$2594,"",0,1)</f>
        <v/>
      </c>
      <c r="O24" s="122" t="str" cm="1">
        <f t="array" ref="O24">_xlfn.XLOOKUP(1,(SCHEDULE!$K$3:$K$2594=$C23)*(SCHEDULE!$M$3:$M$2594=O$2),SCHEDULE!$I$3:$I$2594,"",0,1)</f>
        <v/>
      </c>
      <c r="P24" s="122" t="str" cm="1">
        <f t="array" ref="P24">_xlfn.XLOOKUP(1,(SCHEDULE!$K$3:$K$2594=$C23)*(SCHEDULE!$M$3:$M$2594=P$2),SCHEDULE!$I$3:$I$2594,"",0,1)</f>
        <v>L</v>
      </c>
      <c r="Q24" s="122" t="str" cm="1">
        <f t="array" ref="Q24">_xlfn.XLOOKUP(1,(SCHEDULE!$K$3:$K$2594=$C23)*(SCHEDULE!$M$3:$M$2594=Q$2),SCHEDULE!$I$3:$I$2594,"",0,1)</f>
        <v>L</v>
      </c>
      <c r="R24" s="122" t="str" cm="1">
        <f t="array" ref="R24">_xlfn.XLOOKUP(1,(SCHEDULE!$K$3:$K$2594=$C23)*(SCHEDULE!$M$3:$M$2594=R$2),SCHEDULE!$I$3:$I$2594,"",0,1)</f>
        <v>W</v>
      </c>
      <c r="S24" s="122" t="str" cm="1">
        <f t="array" ref="S24">_xlfn.XLOOKUP(1,(SCHEDULE!$K$3:$K$2594=$C23)*(SCHEDULE!$M$3:$M$2594=S$2),SCHEDULE!$I$3:$I$2594,"",0,1)</f>
        <v/>
      </c>
      <c r="T24" s="122" t="str" cm="1">
        <f t="array" ref="T24">_xlfn.XLOOKUP(1,(SCHEDULE!$K$3:$K$2594=$C23)*(SCHEDULE!$M$3:$M$2594=T$2),SCHEDULE!$I$3:$I$2594,"",0,1)</f>
        <v/>
      </c>
      <c r="U24" s="122" t="str" cm="1">
        <f t="array" ref="U24">_xlfn.XLOOKUP(1,(SCHEDULE!$K$3:$K$2594=$C23)*(SCHEDULE!$M$3:$M$2594=U$2),SCHEDULE!$I$3:$I$2594,"",0,1)</f>
        <v/>
      </c>
      <c r="V24" s="122" t="str" cm="1">
        <f t="array" ref="V24">_xlfn.XLOOKUP(1,(SCHEDULE!$K$3:$K$2594=$C23)*(SCHEDULE!$M$3:$M$2594=V$2),SCHEDULE!$I$3:$I$2594,"",0,1)</f>
        <v>W</v>
      </c>
      <c r="W24" s="122" t="str" cm="1">
        <f t="array" ref="W24">_xlfn.XLOOKUP(1,(SCHEDULE!$K$3:$K$2594=$C23)*(SCHEDULE!$M$3:$M$2594=W$2),SCHEDULE!$I$3:$I$2594,"",0,1)</f>
        <v>L</v>
      </c>
      <c r="X24" s="122" t="str" cm="1">
        <f t="array" ref="X24">_xlfn.XLOOKUP(1,(SCHEDULE!$K$3:$K$2594=$C23)*(SCHEDULE!$M$3:$M$2594=X$2),SCHEDULE!$I$3:$I$2594,"",0,1)</f>
        <v>L</v>
      </c>
      <c r="Y24" s="122" t="str" cm="1">
        <f t="array" ref="Y24">_xlfn.XLOOKUP(1,(SCHEDULE!$K$3:$K$2594=$C23)*(SCHEDULE!$M$3:$M$2594=Y$2),SCHEDULE!$I$3:$I$2594,"",0,1)</f>
        <v>W</v>
      </c>
      <c r="Z24" s="122" t="str" cm="1">
        <f t="array" ref="Z24">_xlfn.XLOOKUP(1,(SCHEDULE!$K$3:$K$2594=$C23)*(SCHEDULE!$M$3:$M$2594=Z$2),SCHEDULE!$I$3:$I$2594,"",0,1)</f>
        <v>W</v>
      </c>
      <c r="AA24" s="122" t="str" cm="1">
        <f t="array" ref="AA24">_xlfn.XLOOKUP(1,(SCHEDULE!$K$3:$K$2594=$C23)*(SCHEDULE!$M$3:$M$2594=AA$2),SCHEDULE!$I$3:$I$2594,"",0,1)</f>
        <v>W</v>
      </c>
      <c r="AB24" s="122" t="str" cm="1">
        <f t="array" ref="AB24">_xlfn.XLOOKUP(1,(SCHEDULE!$K$3:$K$2594=$C23)*(SCHEDULE!$M$3:$M$2594=AB$2),SCHEDULE!$I$3:$I$2594,"",0,1)</f>
        <v>W</v>
      </c>
      <c r="AC24" s="122" t="str" cm="1">
        <f t="array" ref="AC24">_xlfn.XLOOKUP(1,(SCHEDULE!$K$3:$K$2594=$C23)*(SCHEDULE!$M$3:$M$2594=AC$2),SCHEDULE!$I$3:$I$2594,"",0,1)</f>
        <v>L</v>
      </c>
      <c r="AD24" s="122" t="str" cm="1">
        <f t="array" ref="AD24">_xlfn.XLOOKUP(1,(SCHEDULE!$K$3:$K$2594=$C23)*(SCHEDULE!$M$3:$M$2594=AD$2),SCHEDULE!$I$3:$I$2594,"",0,1)</f>
        <v>W</v>
      </c>
      <c r="AE24" s="122" t="str" cm="1">
        <f t="array" ref="AE24">_xlfn.XLOOKUP(1,(SCHEDULE!$K$3:$K$2594=$C23)*(SCHEDULE!$M$3:$M$2594=AE$2),SCHEDULE!$I$3:$I$2594,"",0,1)</f>
        <v/>
      </c>
      <c r="AF24" s="122" t="str" cm="1">
        <f t="array" ref="AF24">_xlfn.XLOOKUP(1,(SCHEDULE!$K$3:$K$2594=$C23)*(SCHEDULE!$M$3:$M$2594=AF$2),SCHEDULE!$I$3:$I$2594,"",0,1)</f>
        <v/>
      </c>
      <c r="AG24" s="122" t="str" cm="1">
        <f t="array" ref="AG24">_xlfn.XLOOKUP(1,(SCHEDULE!$K$3:$K$2594=$C23)*(SCHEDULE!$M$3:$M$2594=AG$2),SCHEDULE!$I$3:$I$2594,"",0,1)</f>
        <v/>
      </c>
      <c r="AH24" s="122" t="str" cm="1">
        <f t="array" ref="AH24">_xlfn.XLOOKUP(1,(SCHEDULE!$K$3:$K$2594=$C23)*(SCHEDULE!$M$3:$M$2594=AH$2),SCHEDULE!$I$3:$I$2594,"",0,1)</f>
        <v/>
      </c>
      <c r="AI24" s="122" t="str" cm="1">
        <f t="array" ref="AI24">_xlfn.XLOOKUP(1,(SCHEDULE!$K$3:$K$2594=$C23)*(SCHEDULE!$M$3:$M$2594=AI$2),SCHEDULE!$I$3:$I$2594,"",0,1)</f>
        <v/>
      </c>
      <c r="AJ24" s="122" t="str" cm="1">
        <f t="array" ref="AJ24">_xlfn.XLOOKUP(1,(SCHEDULE!$K$3:$K$2594=$C23)*(SCHEDULE!$M$3:$M$2594=AJ$2),SCHEDULE!$I$3:$I$2594,"",0,1)</f>
        <v/>
      </c>
      <c r="AK24" s="122" t="str" cm="1">
        <f t="array" ref="AK24">_xlfn.XLOOKUP(1,(SCHEDULE!$K$3:$K$2594=$C23)*(SCHEDULE!$M$3:$M$2594=AK$2),SCHEDULE!$I$3:$I$2594,"",0,1)</f>
        <v/>
      </c>
      <c r="AL24" s="122" t="str" cm="1">
        <f t="array" ref="AL24">_xlfn.XLOOKUP(1,(SCHEDULE!$K$3:$K$2594=$C23)*(SCHEDULE!$M$3:$M$2594=AL$2),SCHEDULE!$I$3:$I$2594,"",0,1)</f>
        <v>W</v>
      </c>
      <c r="AM24" s="122" t="str" cm="1">
        <f t="array" ref="AM24">_xlfn.XLOOKUP(1,(SCHEDULE!$K$3:$K$2594=$C23)*(SCHEDULE!$M$3:$M$2594=AM$2),SCHEDULE!$I$3:$I$2594,"",0,1)</f>
        <v>L</v>
      </c>
      <c r="AN24" s="122" t="str" cm="1">
        <f t="array" ref="AN24">_xlfn.XLOOKUP(1,(SCHEDULE!$K$3:$K$2594=$C23)*(SCHEDULE!$M$3:$M$2594=AN$2),SCHEDULE!$I$3:$I$2594,"",0,1)</f>
        <v>W</v>
      </c>
      <c r="AO24" s="122" t="str" cm="1">
        <f t="array" ref="AO24">_xlfn.XLOOKUP(1,(SCHEDULE!$K$3:$K$2594=$C23)*(SCHEDULE!$M$3:$M$2594=AO$2),SCHEDULE!$I$3:$I$2594,"",0,1)</f>
        <v/>
      </c>
      <c r="AP24" s="122" t="str" cm="1">
        <f t="array" ref="AP24">_xlfn.XLOOKUP(1,(SCHEDULE!$K$3:$K$2594=$C23)*(SCHEDULE!$M$3:$M$2594=AP$2),SCHEDULE!$I$3:$I$2594,"",0,1)</f>
        <v/>
      </c>
      <c r="AQ24" s="122" t="str" cm="1">
        <f t="array" ref="AQ24">_xlfn.XLOOKUP(1,(SCHEDULE!$K$3:$K$2594=$C23)*(SCHEDULE!$M$3:$M$2594=AQ$2),SCHEDULE!$I$3:$I$2594,"",0,1)</f>
        <v/>
      </c>
      <c r="AR24" s="122" t="str" cm="1">
        <f t="array" ref="AR24">_xlfn.XLOOKUP(1,(SCHEDULE!$K$3:$K$2594=$C23)*(SCHEDULE!$M$3:$M$2594=AR$2),SCHEDULE!$I$3:$I$2594,"",0,1)</f>
        <v/>
      </c>
      <c r="AS24" s="122" t="str" cm="1">
        <f t="array" ref="AS24">_xlfn.XLOOKUP(1,(SCHEDULE!$K$3:$K$2594=$C23)*(SCHEDULE!$M$3:$M$2594=AS$2),SCHEDULE!$I$3:$I$2594,"",0,1)</f>
        <v/>
      </c>
      <c r="AT24" s="122" t="str" cm="1">
        <f t="array" ref="AT24">_xlfn.XLOOKUP(1,(SCHEDULE!$K$3:$K$2594=$C23)*(SCHEDULE!$M$3:$M$2594=AT$2),SCHEDULE!$I$3:$I$2594,"",0,1)</f>
        <v/>
      </c>
      <c r="AU24" s="122" t="str" cm="1">
        <f t="array" ref="AU24">_xlfn.XLOOKUP(1,(SCHEDULE!$K$3:$K$2594=$C23)*(SCHEDULE!$M$3:$M$2594=AU$2),SCHEDULE!$I$3:$I$2594,"",0,1)</f>
        <v>W</v>
      </c>
      <c r="AV24" s="122" t="str" cm="1">
        <f t="array" ref="AV24">_xlfn.XLOOKUP(1,(SCHEDULE!$K$3:$K$2594=$C23)*(SCHEDULE!$M$3:$M$2594=AV$2),SCHEDULE!$I$3:$I$2594,"",0,1)</f>
        <v>W</v>
      </c>
      <c r="AW24" s="122" t="str" cm="1">
        <f t="array" ref="AW24">_xlfn.XLOOKUP(1,(SCHEDULE!$K$3:$K$2594=$C23)*(SCHEDULE!$M$3:$M$2594=AW$2),SCHEDULE!$I$3:$I$2594,"",0,1)</f>
        <v>L</v>
      </c>
      <c r="AX24" s="122" t="str" cm="1">
        <f t="array" ref="AX24">_xlfn.XLOOKUP(1,(SCHEDULE!$K$3:$K$2594=$C23)*(SCHEDULE!$M$3:$M$2594=AX$2),SCHEDULE!$I$3:$I$2594,"",0,1)</f>
        <v>W</v>
      </c>
      <c r="AY24" s="122" t="str" cm="1">
        <f t="array" ref="AY24">_xlfn.XLOOKUP(1,(SCHEDULE!$K$3:$K$2594=$C23)*(SCHEDULE!$M$3:$M$2594=AY$2),SCHEDULE!$I$3:$I$2594,"",0,1)</f>
        <v>L</v>
      </c>
      <c r="AZ24" s="122" t="str" cm="1">
        <f t="array" ref="AZ24">_xlfn.XLOOKUP(1,(SCHEDULE!$K$3:$K$2594=$C23)*(SCHEDULE!$M$3:$M$2594=AZ$2),SCHEDULE!$I$3:$I$2594,"",0,1)</f>
        <v>W</v>
      </c>
      <c r="BA24" s="122" t="str" cm="1">
        <f t="array" ref="BA24">_xlfn.XLOOKUP(1,(SCHEDULE!$K$3:$K$2594=$C23)*(SCHEDULE!$M$3:$M$2594=BA$2),SCHEDULE!$I$3:$I$2594,"",0,1)</f>
        <v>L</v>
      </c>
      <c r="BB24" s="122" t="str" cm="1">
        <f t="array" ref="BB24">_xlfn.XLOOKUP(1,(SCHEDULE!$K$3:$K$2594=$C23)*(SCHEDULE!$M$3:$M$2594=BB$2),SCHEDULE!$I$3:$I$2594,"",0,1)</f>
        <v>W</v>
      </c>
      <c r="BC24" s="122" t="str" cm="1">
        <f t="array" ref="BC24">_xlfn.XLOOKUP(1,(SCHEDULE!$K$3:$K$2594=$C23)*(SCHEDULE!$M$3:$M$2594=BC$2),SCHEDULE!$I$3:$I$2594,"",0,1)</f>
        <v>W</v>
      </c>
      <c r="BD24" s="122" t="str" cm="1">
        <f t="array" ref="BD24">_xlfn.XLOOKUP(1,(SCHEDULE!$K$3:$K$2594=$C23)*(SCHEDULE!$M$3:$M$2594=BD$2),SCHEDULE!$I$3:$I$2594,"",0,1)</f>
        <v>W</v>
      </c>
      <c r="BE24" s="122" t="str" cm="1">
        <f t="array" ref="BE24">_xlfn.XLOOKUP(1,(SCHEDULE!$K$3:$K$2594=$C23)*(SCHEDULE!$M$3:$M$2594=BE$2),SCHEDULE!$I$3:$I$2594,"",0,1)</f>
        <v/>
      </c>
      <c r="BF24" s="122" t="str" cm="1">
        <f t="array" ref="BF24">_xlfn.XLOOKUP(1,(SCHEDULE!$K$3:$K$2594=$C23)*(SCHEDULE!$M$3:$M$2594=BF$2),SCHEDULE!$I$3:$I$2594,"",0,1)</f>
        <v/>
      </c>
      <c r="BG24" s="122" t="str" cm="1">
        <f t="array" ref="BG24">_xlfn.XLOOKUP(1,(SCHEDULE!$K$3:$K$2594=$C23)*(SCHEDULE!$M$3:$M$2594=BG$2),SCHEDULE!$I$3:$I$2594,"",0,1)</f>
        <v/>
      </c>
      <c r="BH24" s="122" t="str" cm="1">
        <f t="array" ref="BH24">_xlfn.XLOOKUP(1,(SCHEDULE!$K$3:$K$2594=$C23)*(SCHEDULE!$M$3:$M$2594=BH$2),SCHEDULE!$I$3:$I$2594,"",0,1)</f>
        <v>W</v>
      </c>
      <c r="BI24" s="122" t="str" cm="1">
        <f t="array" ref="BI24">_xlfn.XLOOKUP(1,(SCHEDULE!$K$3:$K$2594=$C23)*(SCHEDULE!$M$3:$M$2594=BI$2),SCHEDULE!$I$3:$I$2594,"",0,1)</f>
        <v>W</v>
      </c>
      <c r="BJ24" s="122" t="str" cm="1">
        <f t="array" ref="BJ24">_xlfn.XLOOKUP(1,(SCHEDULE!$K$3:$K$2594=$C23)*(SCHEDULE!$M$3:$M$2594=BJ$2),SCHEDULE!$I$3:$I$2594,"",0,1)</f>
        <v>L</v>
      </c>
      <c r="BK24" s="122" t="str" cm="1">
        <f t="array" ref="BK24">_xlfn.XLOOKUP(1,(SCHEDULE!$K$3:$K$2594=$C23)*(SCHEDULE!$M$3:$M$2594=BK$2),SCHEDULE!$I$3:$I$2594,"",0,1)</f>
        <v>W</v>
      </c>
      <c r="BL24" s="122" t="str" cm="1">
        <f t="array" ref="BL24">_xlfn.XLOOKUP(1,(SCHEDULE!$K$3:$K$2594=$C23)*(SCHEDULE!$M$3:$M$2594=BL$2),SCHEDULE!$I$3:$I$2594,"",0,1)</f>
        <v>L</v>
      </c>
      <c r="BM24" s="122" t="str" cm="1">
        <f t="array" ref="BM24">_xlfn.XLOOKUP(1,(SCHEDULE!$K$3:$K$2594=$C23)*(SCHEDULE!$M$3:$M$2594=BM$2),SCHEDULE!$I$3:$I$2594,"",0,1)</f>
        <v>L</v>
      </c>
      <c r="BN24" s="122" t="str" cm="1">
        <f t="array" ref="BN24">_xlfn.XLOOKUP(1,(SCHEDULE!$K$3:$K$2594=$C23)*(SCHEDULE!$M$3:$M$2594=BN$2),SCHEDULE!$I$3:$I$2594,"",0,1)</f>
        <v>W</v>
      </c>
      <c r="BO24" s="122" t="str" cm="1">
        <f t="array" ref="BO24">_xlfn.XLOOKUP(1,(SCHEDULE!$K$3:$K$2594=$C23)*(SCHEDULE!$M$3:$M$2594=BO$2),SCHEDULE!$I$3:$I$2594,"",0,1)</f>
        <v>W</v>
      </c>
      <c r="BP24" s="122" t="str" cm="1">
        <f t="array" ref="BP24">_xlfn.XLOOKUP(1,(SCHEDULE!$K$3:$K$2594=$C23)*(SCHEDULE!$M$3:$M$2594=BP$2),SCHEDULE!$I$3:$I$2594,"",0,1)</f>
        <v>L</v>
      </c>
      <c r="BQ24" s="122" t="str" cm="1">
        <f t="array" ref="BQ24">_xlfn.XLOOKUP(1,(SCHEDULE!$K$3:$K$2594=$C23)*(SCHEDULE!$M$3:$M$2594=BQ$2),SCHEDULE!$I$3:$I$2594,"",0,1)</f>
        <v/>
      </c>
      <c r="BR24" s="122" t="str" cm="1">
        <f t="array" ref="BR24">_xlfn.XLOOKUP(1,(SCHEDULE!$K$3:$K$2594=$C23)*(SCHEDULE!$M$3:$M$2594=BR$2),SCHEDULE!$I$3:$I$2594,"",0,1)</f>
        <v/>
      </c>
      <c r="BS24" s="122" t="str" cm="1">
        <f t="array" ref="BS24">_xlfn.XLOOKUP(1,(SCHEDULE!$K$3:$K$2594=$C23)*(SCHEDULE!$M$3:$M$2594=BS$2),SCHEDULE!$I$3:$I$2594,"",0,1)</f>
        <v/>
      </c>
      <c r="BT24" s="122" t="str" cm="1">
        <f t="array" ref="BT24">_xlfn.XLOOKUP(1,(SCHEDULE!$K$3:$K$2594=$C23)*(SCHEDULE!$M$3:$M$2594=BT$2),SCHEDULE!$I$3:$I$2594,"",0,1)</f>
        <v>W</v>
      </c>
      <c r="BU24" s="122" t="str" cm="1">
        <f t="array" ref="BU24">_xlfn.XLOOKUP(1,(SCHEDULE!$K$3:$K$2594=$C23)*(SCHEDULE!$M$3:$M$2594=BU$2),SCHEDULE!$I$3:$I$2594,"",0,1)</f>
        <v>W</v>
      </c>
      <c r="BV24" s="122" t="str" cm="1">
        <f t="array" ref="BV24">_xlfn.XLOOKUP(1,(SCHEDULE!$K$3:$K$2594=$C23)*(SCHEDULE!$M$3:$M$2594=BV$2),SCHEDULE!$I$3:$I$2594,"",0,1)</f>
        <v>L</v>
      </c>
      <c r="BW24" s="122" t="str" cm="1">
        <f t="array" ref="BW24">_xlfn.XLOOKUP(1,(SCHEDULE!$K$3:$K$2594=$C23)*(SCHEDULE!$M$3:$M$2594=BW$2),SCHEDULE!$I$3:$I$2594,"",0,1)</f>
        <v>W</v>
      </c>
      <c r="BX24" s="122" t="str" cm="1">
        <f t="array" ref="BX24">_xlfn.XLOOKUP(1,(SCHEDULE!$K$3:$K$2594=$C23)*(SCHEDULE!$M$3:$M$2594=BX$2),SCHEDULE!$I$3:$I$2594,"",0,1)</f>
        <v>W</v>
      </c>
      <c r="BY24" s="122" t="str" cm="1">
        <f t="array" ref="BY24">_xlfn.XLOOKUP(1,(SCHEDULE!$K$3:$K$2594=$C23)*(SCHEDULE!$M$3:$M$2594=BY$2),SCHEDULE!$I$3:$I$2594,"",0,1)</f>
        <v>W</v>
      </c>
      <c r="BZ24" s="122" t="str" cm="1">
        <f t="array" ref="BZ24">_xlfn.XLOOKUP(1,(SCHEDULE!$K$3:$K$2594=$C23)*(SCHEDULE!$M$3:$M$2594=BZ$2),SCHEDULE!$I$3:$I$2594,"",0,1)</f>
        <v/>
      </c>
      <c r="CA24" s="122" t="str" cm="1">
        <f t="array" ref="CA24">_xlfn.XLOOKUP(1,(SCHEDULE!$K$3:$K$2594=$C23)*(SCHEDULE!$M$3:$M$2594=CA$2),SCHEDULE!$I$3:$I$2594,"",0,1)</f>
        <v/>
      </c>
      <c r="CB24" s="122" t="str" cm="1">
        <f t="array" ref="CB24">_xlfn.XLOOKUP(1,(SCHEDULE!$K$3:$K$2594=$C23)*(SCHEDULE!$M$3:$M$2594=CB$2),SCHEDULE!$I$3:$I$2594,"",0,1)</f>
        <v/>
      </c>
      <c r="CC24" s="122" t="str" cm="1">
        <f t="array" ref="CC24">_xlfn.XLOOKUP(1,(SCHEDULE!$K$3:$K$2594=$C23)*(SCHEDULE!$M$3:$M$2594=CC$2),SCHEDULE!$I$3:$I$2594,"",0,1)</f>
        <v>L</v>
      </c>
      <c r="CD24" s="122" t="str" cm="1">
        <f t="array" ref="CD24">_xlfn.XLOOKUP(1,(SCHEDULE!$K$3:$K$2594=$C23)*(SCHEDULE!$M$3:$M$2594=CD$2),SCHEDULE!$I$3:$I$2594,"",0,1)</f>
        <v>L</v>
      </c>
      <c r="CE24" s="122" t="str" cm="1">
        <f t="array" ref="CE24">_xlfn.XLOOKUP(1,(SCHEDULE!$K$3:$K$2594=$C23)*(SCHEDULE!$M$3:$M$2594=CE$2),SCHEDULE!$I$3:$I$2594,"",0,1)</f>
        <v>W</v>
      </c>
      <c r="CF24" s="122" t="str" cm="1">
        <f t="array" ref="CF24">_xlfn.XLOOKUP(1,(SCHEDULE!$K$3:$K$2594=$C23)*(SCHEDULE!$M$3:$M$2594=CF$2),SCHEDULE!$I$3:$I$2594,"",0,1)</f>
        <v>L</v>
      </c>
      <c r="CG24" s="122" t="str" cm="1">
        <f t="array" ref="CG24">_xlfn.XLOOKUP(1,(SCHEDULE!$K$3:$K$2594=$C23)*(SCHEDULE!$M$3:$M$2594=CG$2),SCHEDULE!$I$3:$I$2594,"",0,1)</f>
        <v>W</v>
      </c>
      <c r="CH24" s="122" t="str" cm="1">
        <f t="array" ref="CH24">_xlfn.XLOOKUP(1,(SCHEDULE!$K$3:$K$2594=$C23)*(SCHEDULE!$M$3:$M$2594=CH$2),SCHEDULE!$I$3:$I$2594,"",0,1)</f>
        <v>W</v>
      </c>
      <c r="CI24" s="122" t="str" cm="1">
        <f t="array" ref="CI24">_xlfn.XLOOKUP(1,(SCHEDULE!$K$3:$K$2594=$C23)*(SCHEDULE!$M$3:$M$2594=CI$2),SCHEDULE!$I$3:$I$2594,"",0,1)</f>
        <v>W</v>
      </c>
      <c r="CJ24" s="122" t="str" cm="1">
        <f t="array" ref="CJ24">_xlfn.XLOOKUP(1,(SCHEDULE!$K$3:$K$2594=$C23)*(SCHEDULE!$M$3:$M$2594=CJ$2),SCHEDULE!$I$3:$I$2594,"",0,1)</f>
        <v/>
      </c>
      <c r="CK24" s="122" t="str" cm="1">
        <f t="array" ref="CK24">_xlfn.XLOOKUP(1,(SCHEDULE!$K$3:$K$2594=$C23)*(SCHEDULE!$M$3:$M$2594=CK$2),SCHEDULE!$I$3:$I$2594,"",0,1)</f>
        <v/>
      </c>
      <c r="CL24" s="122" t="str" cm="1">
        <f t="array" ref="CL24">_xlfn.XLOOKUP(1,(SCHEDULE!$K$3:$K$2594=$C23)*(SCHEDULE!$M$3:$M$2594=CL$2),SCHEDULE!$I$3:$I$2594,"",0,1)</f>
        <v/>
      </c>
      <c r="CM24" s="122" t="str" cm="1">
        <f t="array" ref="CM24">_xlfn.XLOOKUP(1,(SCHEDULE!$K$3:$K$2594=$C23)*(SCHEDULE!$M$3:$M$2594=CM$2),SCHEDULE!$I$3:$I$2594,"",0,1)</f>
        <v/>
      </c>
      <c r="CN24" s="122" t="str" cm="1">
        <f t="array" ref="CN24">_xlfn.XLOOKUP(1,(SCHEDULE!$K$3:$K$2594=$C23)*(SCHEDULE!$M$3:$M$2594=CN$2),SCHEDULE!$I$3:$I$2594,"",0,1)</f>
        <v/>
      </c>
      <c r="CO24" s="122" t="str" cm="1">
        <f t="array" ref="CO24">_xlfn.XLOOKUP(1,(SCHEDULE!$K$3:$K$2594=$C23)*(SCHEDULE!$M$3:$M$2594=CO$2),SCHEDULE!$I$3:$I$2594,"",0,1)</f>
        <v/>
      </c>
      <c r="CP24" s="122" t="str" cm="1">
        <f t="array" ref="CP24">_xlfn.XLOOKUP(1,(SCHEDULE!$K$3:$K$2594=$C23)*(SCHEDULE!$M$3:$M$2594=CP$2),SCHEDULE!$I$3:$I$2594,"",0,1)</f>
        <v/>
      </c>
      <c r="CQ24" s="122" t="str" cm="1">
        <f t="array" ref="CQ24">_xlfn.XLOOKUP(1,(SCHEDULE!$K$3:$K$2594=$C23)*(SCHEDULE!$M$3:$M$2594=CQ$2),SCHEDULE!$I$3:$I$2594,"",0,1)</f>
        <v>W</v>
      </c>
      <c r="CR24" s="122" t="str" cm="1">
        <f t="array" ref="CR24">_xlfn.XLOOKUP(1,(SCHEDULE!$K$3:$K$2594=$C23)*(SCHEDULE!$M$3:$M$2594=CR$2),SCHEDULE!$I$3:$I$2594,"",0,1)</f>
        <v>L</v>
      </c>
      <c r="CS24" s="122" t="str" cm="1">
        <f t="array" ref="CS24">_xlfn.XLOOKUP(1,(SCHEDULE!$K$3:$K$2594=$C23)*(SCHEDULE!$M$3:$M$2594=CS$2),SCHEDULE!$I$3:$I$2594,"",0,1)</f>
        <v>W</v>
      </c>
      <c r="CT24" s="122" t="str" cm="1">
        <f t="array" ref="CT24">_xlfn.XLOOKUP(1,(SCHEDULE!$K$3:$K$2594=$C23)*(SCHEDULE!$M$3:$M$2594=CT$2),SCHEDULE!$I$3:$I$2594,"",0,1)</f>
        <v>W</v>
      </c>
      <c r="CU24" s="122" t="str" cm="1">
        <f t="array" ref="CU24">_xlfn.XLOOKUP(1,(SCHEDULE!$K$3:$K$2594=$C23)*(SCHEDULE!$M$3:$M$2594=CU$2),SCHEDULE!$I$3:$I$2594,"",0,1)</f>
        <v/>
      </c>
      <c r="CV24" s="122" t="str" cm="1">
        <f t="array" ref="CV24">_xlfn.XLOOKUP(1,(SCHEDULE!$K$3:$K$2594=$C23)*(SCHEDULE!$M$3:$M$2594=CV$2),SCHEDULE!$I$3:$I$2594,"",0,1)</f>
        <v/>
      </c>
      <c r="CW24" s="122" t="str" cm="1">
        <f t="array" ref="CW24">_xlfn.XLOOKUP(1,(SCHEDULE!$K$3:$K$2594=$C23)*(SCHEDULE!$M$3:$M$2594=CW$2),SCHEDULE!$I$3:$I$2594,"",0,1)</f>
        <v/>
      </c>
      <c r="CX24" s="122" t="str" cm="1">
        <f t="array" ref="CX24">_xlfn.XLOOKUP(1,(SCHEDULE!$K$3:$K$2594=$C23)*(SCHEDULE!$M$3:$M$2594=CX$2),SCHEDULE!$I$3:$I$2594,"",0,1)</f>
        <v/>
      </c>
      <c r="CY24" s="122" t="str" cm="1">
        <f t="array" ref="CY24">_xlfn.XLOOKUP(1,(SCHEDULE!$K$3:$K$2594=$C23)*(SCHEDULE!$M$3:$M$2594=CY$2),SCHEDULE!$I$3:$I$2594,"",0,1)</f>
        <v/>
      </c>
      <c r="CZ24" s="122" t="str" cm="1">
        <f t="array" ref="CZ24">_xlfn.XLOOKUP(1,(SCHEDULE!$K$3:$K$2594=$C23)*(SCHEDULE!$M$3:$M$2594=CZ$2),SCHEDULE!$I$3:$I$2594,"",0,1)</f>
        <v/>
      </c>
      <c r="DA24" s="122" t="str" cm="1">
        <f t="array" ref="DA24">_xlfn.XLOOKUP(1,(SCHEDULE!$K$3:$K$2594=$C23)*(SCHEDULE!$M$3:$M$2594=DA$2),SCHEDULE!$I$3:$I$2594,"",0,1)</f>
        <v>W</v>
      </c>
      <c r="DB24" s="122" t="str" cm="1">
        <f t="array" ref="DB24">_xlfn.XLOOKUP(1,(SCHEDULE!$K$3:$K$2594=$C23)*(SCHEDULE!$M$3:$M$2594=DB$2),SCHEDULE!$I$3:$I$2594,"",0,1)</f>
        <v>L</v>
      </c>
      <c r="DC24" s="122" t="str" cm="1">
        <f t="array" ref="DC24">_xlfn.XLOOKUP(1,(SCHEDULE!$K$3:$K$2594=$C23)*(SCHEDULE!$M$3:$M$2594=DC$2),SCHEDULE!$I$3:$I$2594,"",0,1)</f>
        <v>W</v>
      </c>
      <c r="DD24" s="122" t="str" cm="1">
        <f t="array" ref="DD24">_xlfn.XLOOKUP(1,(SCHEDULE!$K$3:$K$2594=$C23)*(SCHEDULE!$M$3:$M$2594=DD$2),SCHEDULE!$I$3:$I$2594,"",0,1)</f>
        <v/>
      </c>
      <c r="DE24" s="122" t="str" cm="1">
        <f t="array" ref="DE24">_xlfn.XLOOKUP(1,(SCHEDULE!$K$3:$K$2594=$C23)*(SCHEDULE!$M$3:$M$2594=DE$2),SCHEDULE!$I$3:$I$2594,"",0,1)</f>
        <v/>
      </c>
      <c r="DF24" s="122" t="str" cm="1">
        <f t="array" ref="DF24">_xlfn.XLOOKUP(1,(SCHEDULE!$K$3:$K$2594=$C23)*(SCHEDULE!$M$3:$M$2594=DF$2),SCHEDULE!$I$3:$I$2594,"",0,1)</f>
        <v/>
      </c>
      <c r="DG24" s="122" t="str" cm="1">
        <f t="array" ref="DG24">_xlfn.XLOOKUP(1,(SCHEDULE!$K$3:$K$2594=$C23)*(SCHEDULE!$M$3:$M$2594=DG$2),SCHEDULE!$I$3:$I$2594,"",0,1)</f>
        <v/>
      </c>
      <c r="DH24" s="122" t="str" cm="1">
        <f t="array" ref="DH24">_xlfn.XLOOKUP(1,(SCHEDULE!$K$3:$K$2594=$C23)*(SCHEDULE!$M$3:$M$2594=DH$2),SCHEDULE!$I$3:$I$2594,"",0,1)</f>
        <v/>
      </c>
      <c r="DI24" s="122" t="str" cm="1">
        <f t="array" ref="DI24">_xlfn.XLOOKUP(1,(SCHEDULE!$K$3:$K$2594=$C23)*(SCHEDULE!$M$3:$M$2594=DI$2),SCHEDULE!$I$3:$I$2594,"",0,1)</f>
        <v/>
      </c>
      <c r="DJ24" s="122" t="str" cm="1">
        <f t="array" ref="DJ24">_xlfn.XLOOKUP(1,(SCHEDULE!$K$3:$K$2594=$C23)*(SCHEDULE!$M$3:$M$2594=DJ$2),SCHEDULE!$I$3:$I$2594,"",0,1)</f>
        <v>W</v>
      </c>
      <c r="DK24" s="122" t="str" cm="1">
        <f t="array" ref="DK24">_xlfn.XLOOKUP(1,(SCHEDULE!$K$3:$K$2594=$C23)*(SCHEDULE!$M$3:$M$2594=DK$2),SCHEDULE!$I$3:$I$2594,"",0,1)</f>
        <v>L</v>
      </c>
      <c r="DL24" s="122" t="str" cm="1">
        <f t="array" ref="DL24">_xlfn.XLOOKUP(1,(SCHEDULE!$K$3:$K$2594=$C23)*(SCHEDULE!$M$3:$M$2594=DL$2),SCHEDULE!$I$3:$I$2594,"",0,1)</f>
        <v>L</v>
      </c>
      <c r="DM24" s="122" t="str" cm="1">
        <f t="array" ref="DM24">_xlfn.XLOOKUP(1,(SCHEDULE!$K$3:$K$2594=$C23)*(SCHEDULE!$M$3:$M$2594=DM$2),SCHEDULE!$I$3:$I$2594,"",0,1)</f>
        <v/>
      </c>
      <c r="DN24" s="122" t="str" cm="1">
        <f t="array" ref="DN24">_xlfn.XLOOKUP(1,(SCHEDULE!$K$3:$K$2594=$C23)*(SCHEDULE!$M$3:$M$2594=DN$2),SCHEDULE!$I$3:$I$2594,"",0,1)</f>
        <v/>
      </c>
      <c r="DO24" s="122" t="str" cm="1">
        <f t="array" ref="DO24">_xlfn.XLOOKUP(1,(SCHEDULE!$K$3:$K$2594=$C23)*(SCHEDULE!$M$3:$M$2594=DO$2),SCHEDULE!$I$3:$I$2594,"",0,1)</f>
        <v/>
      </c>
      <c r="DP24" s="122" t="str" cm="1">
        <f t="array" ref="DP24">_xlfn.XLOOKUP(1,(SCHEDULE!$K$3:$K$2594=$C23)*(SCHEDULE!$M$3:$M$2594=DP$2),SCHEDULE!$I$3:$I$2594,"",0,1)</f>
        <v/>
      </c>
      <c r="DQ24" s="122" t="str" cm="1">
        <f t="array" ref="DQ24">_xlfn.XLOOKUP(1,(SCHEDULE!$K$3:$K$2594=$C23)*(SCHEDULE!$M$3:$M$2594=DQ$2),SCHEDULE!$I$3:$I$2594,"",0,1)</f>
        <v>W</v>
      </c>
      <c r="DR24" s="122" t="str" cm="1">
        <f t="array" ref="DR24">_xlfn.XLOOKUP(1,(SCHEDULE!$K$3:$K$2594=$C23)*(SCHEDULE!$M$3:$M$2594=DR$2),SCHEDULE!$I$3:$I$2594,"",0,1)</f>
        <v>W</v>
      </c>
      <c r="DS24" s="122" t="str" cm="1">
        <f t="array" ref="DS24">_xlfn.XLOOKUP(1,(SCHEDULE!$K$3:$K$2594=$C23)*(SCHEDULE!$M$3:$M$2594=DS$2),SCHEDULE!$I$3:$I$2594,"",0,1)</f>
        <v>W</v>
      </c>
      <c r="DT24" s="122" t="str" cm="1">
        <f t="array" ref="DT24">_xlfn.XLOOKUP(1,(SCHEDULE!$K$3:$K$2594=$C23)*(SCHEDULE!$M$3:$M$2594=DT$2),SCHEDULE!$I$3:$I$2594,"",0,1)</f>
        <v>W</v>
      </c>
      <c r="DU24" s="122" t="str" cm="1">
        <f t="array" ref="DU24">_xlfn.XLOOKUP(1,(SCHEDULE!$K$3:$K$2594=$C23)*(SCHEDULE!$M$3:$M$2594=DU$2),SCHEDULE!$I$3:$I$2594,"",0,1)</f>
        <v>L</v>
      </c>
      <c r="DV24" s="122" t="str" cm="1">
        <f t="array" ref="DV24">_xlfn.XLOOKUP(1,(SCHEDULE!$K$3:$K$2594=$C23)*(SCHEDULE!$M$3:$M$2594=DV$2),SCHEDULE!$I$3:$I$2594,"",0,1)</f>
        <v>W</v>
      </c>
      <c r="DW24" s="122" t="str" cm="1">
        <f t="array" ref="DW24">_xlfn.XLOOKUP(1,(SCHEDULE!$K$3:$K$2594=$C23)*(SCHEDULE!$M$3:$M$2594=DW$2),SCHEDULE!$I$3:$I$2594,"",0,1)</f>
        <v>L</v>
      </c>
      <c r="DX24" s="122" t="str" cm="1">
        <f t="array" ref="DX24">_xlfn.XLOOKUP(1,(SCHEDULE!$K$3:$K$2594=$C23)*(SCHEDULE!$M$3:$M$2594=DX$2),SCHEDULE!$I$3:$I$2594,"",0,1)</f>
        <v>W</v>
      </c>
      <c r="DY24" s="122" t="str" cm="1">
        <f t="array" ref="DY24">_xlfn.XLOOKUP(1,(SCHEDULE!$K$3:$K$2594=$C23)*(SCHEDULE!$M$3:$M$2594=DY$2),SCHEDULE!$I$3:$I$2594,"",0,1)</f>
        <v>W</v>
      </c>
      <c r="DZ24" s="122" t="str" cm="1">
        <f t="array" ref="DZ24">_xlfn.XLOOKUP(1,(SCHEDULE!$K$3:$K$2594=$C23)*(SCHEDULE!$M$3:$M$2594=DZ$2),SCHEDULE!$I$3:$I$2594,"",0,1)</f>
        <v>L</v>
      </c>
      <c r="EA24" s="122" t="str" cm="1">
        <f t="array" ref="EA24">_xlfn.XLOOKUP(1,(SCHEDULE!$K$3:$K$2594=$C23)*(SCHEDULE!$M$3:$M$2594=EA$2),SCHEDULE!$I$3:$I$2594,"",0,1)</f>
        <v/>
      </c>
      <c r="EB24" s="122" t="str" cm="1">
        <f t="array" ref="EB24">_xlfn.XLOOKUP(1,(SCHEDULE!$K$3:$K$2594=$C23)*(SCHEDULE!$M$3:$M$2594=EB$2),SCHEDULE!$I$3:$I$2594,"",0,1)</f>
        <v/>
      </c>
      <c r="EC24" s="122" t="str" cm="1">
        <f t="array" ref="EC24">_xlfn.XLOOKUP(1,(SCHEDULE!$K$3:$K$2594=$C23)*(SCHEDULE!$M$3:$M$2594=EC$2),SCHEDULE!$I$3:$I$2594,"",0,1)</f>
        <v/>
      </c>
      <c r="ED24" s="122" t="str" cm="1">
        <f t="array" ref="ED24">_xlfn.XLOOKUP(1,(SCHEDULE!$K$3:$K$2594=$C23)*(SCHEDULE!$M$3:$M$2594=ED$2),SCHEDULE!$I$3:$I$2594,"",0,1)</f>
        <v>W</v>
      </c>
      <c r="EE24" s="122" t="str" cm="1">
        <f t="array" ref="EE24">_xlfn.XLOOKUP(1,(SCHEDULE!$K$3:$K$2594=$C23)*(SCHEDULE!$M$3:$M$2594=EE$2),SCHEDULE!$I$3:$I$2594,"",0,1)</f>
        <v>W</v>
      </c>
      <c r="EF24" s="122" t="str" cm="1">
        <f t="array" ref="EF24">_xlfn.XLOOKUP(1,(SCHEDULE!$K$3:$K$2594=$C23)*(SCHEDULE!$M$3:$M$2594=EF$2),SCHEDULE!$I$3:$I$2594,"",0,1)</f>
        <v>W</v>
      </c>
      <c r="EG24" s="122" t="str" cm="1">
        <f t="array" ref="EG24">_xlfn.XLOOKUP(1,(SCHEDULE!$K$3:$K$2594=$C23)*(SCHEDULE!$M$3:$M$2594=EG$2),SCHEDULE!$I$3:$I$2594,"",0,1)</f>
        <v>W</v>
      </c>
      <c r="EH24" s="122" t="str" cm="1">
        <f t="array" ref="EH24">_xlfn.XLOOKUP(1,(SCHEDULE!$K$3:$K$2594=$C23)*(SCHEDULE!$M$3:$M$2594=EH$2),SCHEDULE!$I$3:$I$2594,"",0,1)</f>
        <v/>
      </c>
      <c r="EI24" s="122" t="str" cm="1">
        <f t="array" ref="EI24">_xlfn.XLOOKUP(1,(SCHEDULE!$K$3:$K$2594=$C23)*(SCHEDULE!$M$3:$M$2594=EI$2),SCHEDULE!$I$3:$I$2594,"",0,1)</f>
        <v/>
      </c>
      <c r="EJ24" s="122" t="str" cm="1">
        <f t="array" ref="EJ24">_xlfn.XLOOKUP(1,(SCHEDULE!$K$3:$K$2594=$C23)*(SCHEDULE!$M$3:$M$2594=EJ$2),SCHEDULE!$I$3:$I$2594,"",0,1)</f>
        <v/>
      </c>
      <c r="EK24" s="122" t="str" cm="1">
        <f t="array" ref="EK24">_xlfn.XLOOKUP(1,(SCHEDULE!$K$3:$K$2594=$C23)*(SCHEDULE!$M$3:$M$2594=EK$2),SCHEDULE!$I$3:$I$2594,"",0,1)</f>
        <v/>
      </c>
      <c r="EL24" s="122" t="str" cm="1">
        <f t="array" ref="EL24">_xlfn.XLOOKUP(1,(SCHEDULE!$K$3:$K$2594=$C23)*(SCHEDULE!$M$3:$M$2594=EL$2),SCHEDULE!$I$3:$I$2594,"",0,1)</f>
        <v/>
      </c>
      <c r="EM24" s="122" t="str" cm="1">
        <f t="array" ref="EM24">_xlfn.XLOOKUP(1,(SCHEDULE!$K$3:$K$2594=$C23)*(SCHEDULE!$M$3:$M$2594=EM$2),SCHEDULE!$I$3:$I$2594,"",0,1)</f>
        <v/>
      </c>
      <c r="EN24" s="122" t="str" cm="1">
        <f t="array" ref="EN24">_xlfn.XLOOKUP(1,(SCHEDULE!$K$3:$K$2594=$C23)*(SCHEDULE!$M$3:$M$2594=EN$2),SCHEDULE!$I$3:$I$2594,"",0,1)</f>
        <v/>
      </c>
      <c r="EO24" s="122" t="str" cm="1">
        <f t="array" ref="EO24">_xlfn.XLOOKUP(1,(SCHEDULE!$K$3:$K$2594=$C23)*(SCHEDULE!$M$3:$M$2594=EO$2),SCHEDULE!$I$3:$I$2594,"",0,1)</f>
        <v/>
      </c>
      <c r="EP24" s="122" t="str" cm="1">
        <f t="array" ref="EP24">_xlfn.XLOOKUP(1,(SCHEDULE!$K$3:$K$2594=$C23)*(SCHEDULE!$M$3:$M$2594=EP$2),SCHEDULE!$I$3:$I$2594,"",0,1)</f>
        <v/>
      </c>
      <c r="EQ24" s="122" t="str" cm="1">
        <f t="array" ref="EQ24">_xlfn.XLOOKUP(1,(SCHEDULE!$K$3:$K$2594=$C23)*(SCHEDULE!$M$3:$M$2594=EQ$2),SCHEDULE!$I$3:$I$2594,"",0,1)</f>
        <v/>
      </c>
      <c r="ER24" s="122" t="str" cm="1">
        <f t="array" ref="ER24">_xlfn.XLOOKUP(1,(SCHEDULE!$K$3:$K$2594=$C23)*(SCHEDULE!$M$3:$M$2594=ER$2),SCHEDULE!$I$3:$I$2594,"",0,1)</f>
        <v/>
      </c>
      <c r="ES24" s="122" t="str" cm="1">
        <f t="array" ref="ES24">_xlfn.XLOOKUP(1,(SCHEDULE!$K$3:$K$2594=$C23)*(SCHEDULE!$M$3:$M$2594=ES$2),SCHEDULE!$I$3:$I$2594,"",0,1)</f>
        <v/>
      </c>
      <c r="ET24" s="122" t="str" cm="1">
        <f t="array" ref="ET24">_xlfn.XLOOKUP(1,(SCHEDULE!$K$3:$K$2594=$C23)*(SCHEDULE!$M$3:$M$2594=ET$2),SCHEDULE!$I$3:$I$2594,"",0,1)</f>
        <v/>
      </c>
      <c r="EU24" s="122" t="str" cm="1">
        <f t="array" ref="EU24">_xlfn.XLOOKUP(1,(SCHEDULE!$K$3:$K$2594=$C23)*(SCHEDULE!$M$3:$M$2594=EU$2),SCHEDULE!$I$3:$I$2594,"",0,1)</f>
        <v>W</v>
      </c>
      <c r="EV24" s="122" t="str" cm="1">
        <f t="array" ref="EV24">_xlfn.XLOOKUP(1,(SCHEDULE!$K$3:$K$2594=$C23)*(SCHEDULE!$M$3:$M$2594=EV$2),SCHEDULE!$I$3:$I$2594,"",0,1)</f>
        <v>L</v>
      </c>
      <c r="EW24" s="122" t="str" cm="1">
        <f t="array" ref="EW24">_xlfn.XLOOKUP(1,(SCHEDULE!$K$3:$K$2594=$C23)*(SCHEDULE!$M$3:$M$2594=EW$2),SCHEDULE!$I$3:$I$2594,"",0,1)</f>
        <v>W</v>
      </c>
      <c r="EX24" s="122" t="str" cm="1">
        <f t="array" ref="EX24">_xlfn.XLOOKUP(1,(SCHEDULE!$K$3:$K$2594=$C23)*(SCHEDULE!$M$3:$M$2594=EX$2),SCHEDULE!$I$3:$I$2594,"",0,1)</f>
        <v/>
      </c>
      <c r="EY24" s="122" t="str" cm="1">
        <f t="array" ref="EY24">_xlfn.XLOOKUP(1,(SCHEDULE!$K$3:$K$2594=$C23)*(SCHEDULE!$M$3:$M$2594=EY$2),SCHEDULE!$I$3:$I$2594,"",0,1)</f>
        <v/>
      </c>
      <c r="EZ24" s="122" t="str" cm="1">
        <f t="array" ref="EZ24">_xlfn.XLOOKUP(1,(SCHEDULE!$K$3:$K$2594=$C23)*(SCHEDULE!$M$3:$M$2594=EZ$2),SCHEDULE!$I$3:$I$2594,"",0,1)</f>
        <v/>
      </c>
      <c r="FA24" s="122" t="str" cm="1">
        <f t="array" ref="FA24">_xlfn.XLOOKUP(1,(SCHEDULE!$K$3:$K$2594=$C23)*(SCHEDULE!$M$3:$M$2594=FA$2),SCHEDULE!$I$3:$I$2594,"",0,1)</f>
        <v>L</v>
      </c>
      <c r="FB24" s="122" t="str" cm="1">
        <f t="array" ref="FB24">_xlfn.XLOOKUP(1,(SCHEDULE!$K$3:$K$2594=$C23)*(SCHEDULE!$M$3:$M$2594=FB$2),SCHEDULE!$I$3:$I$2594,"",0,1)</f>
        <v>W</v>
      </c>
      <c r="FC24" s="122" t="str" cm="1">
        <f t="array" ref="FC24">_xlfn.XLOOKUP(1,(SCHEDULE!$K$3:$K$2594=$C23)*(SCHEDULE!$M$3:$M$2594=FC$2),SCHEDULE!$I$3:$I$2594,"",0,1)</f>
        <v>W</v>
      </c>
      <c r="FD24" s="122" t="str" cm="1">
        <f t="array" ref="FD24">_xlfn.XLOOKUP(1,(SCHEDULE!$K$3:$K$2594=$C23)*(SCHEDULE!$M$3:$M$2594=FD$2),SCHEDULE!$I$3:$I$2594,"",0,1)</f>
        <v>W</v>
      </c>
      <c r="FE24" s="122" t="str" cm="1">
        <f t="array" ref="FE24">_xlfn.XLOOKUP(1,(SCHEDULE!$K$3:$K$2594=$C23)*(SCHEDULE!$M$3:$M$2594=FE$2),SCHEDULE!$I$3:$I$2594,"",0,1)</f>
        <v>L</v>
      </c>
      <c r="FF24" s="122" t="str" cm="1">
        <f t="array" ref="FF24">_xlfn.XLOOKUP(1,(SCHEDULE!$K$3:$K$2594=$C23)*(SCHEDULE!$M$3:$M$2594=FF$2),SCHEDULE!$I$3:$I$2594,"",0,1)</f>
        <v>L</v>
      </c>
      <c r="FG24" s="122" t="str" cm="1">
        <f t="array" ref="FG24">_xlfn.XLOOKUP(1,(SCHEDULE!$K$3:$K$2594=$C23)*(SCHEDULE!$M$3:$M$2594=FG$2),SCHEDULE!$I$3:$I$2594,"",0,1)</f>
        <v>W</v>
      </c>
      <c r="FH24" s="122" t="str" cm="1">
        <f t="array" ref="FH24">_xlfn.XLOOKUP(1,(SCHEDULE!$K$3:$K$2594=$C23)*(SCHEDULE!$M$3:$M$2594=FH$2),SCHEDULE!$I$3:$I$2594,"",0,1)</f>
        <v/>
      </c>
      <c r="FI24" s="122" t="str" cm="1">
        <f t="array" ref="FI24">_xlfn.XLOOKUP(1,(SCHEDULE!$K$3:$K$2594=$C23)*(SCHEDULE!$M$3:$M$2594=FI$2),SCHEDULE!$I$3:$I$2594,"",0,1)</f>
        <v/>
      </c>
      <c r="FJ24" s="122" t="str" cm="1">
        <f t="array" ref="FJ24">_xlfn.XLOOKUP(1,(SCHEDULE!$K$3:$K$2594=$C23)*(SCHEDULE!$M$3:$M$2594=FJ$2),SCHEDULE!$I$3:$I$2594,"",0,1)</f>
        <v/>
      </c>
      <c r="FK24" s="137" t="s">
        <v>477</v>
      </c>
      <c r="FL24" s="141">
        <f>COUNT(E$5:FJ$5)</f>
        <v>162</v>
      </c>
      <c r="FM24" s="141">
        <f>FL24-10</f>
        <v>152</v>
      </c>
      <c r="FN24" s="142">
        <f>SUMIFS(E$5:FJ$5,E$2:FJ$2,FL24,E$2:FJ$2,FM24)</f>
        <v>0</v>
      </c>
    </row>
    <row r="25" spans="2:174" x14ac:dyDescent="0.2">
      <c r="B25" s="137"/>
      <c r="C25" s="139"/>
      <c r="D25" s="138"/>
      <c r="E25" s="122" cm="1">
        <f t="array" ref="E25">IFERROR(_xlfn.IFS(E23="W",1,E24="W",1,E23="L",0,E24="L",0),"-")</f>
        <v>0</v>
      </c>
      <c r="F25" s="122" cm="1">
        <f t="array" ref="F25">IFERROR(_xlfn.IFS(F23="W",1,F24="W",1,F23="L",0,F24="L",0),"-")</f>
        <v>1</v>
      </c>
      <c r="G25" s="122" cm="1">
        <f t="array" ref="G25">IFERROR(_xlfn.IFS(G23="W",1,G24="W",1,G23="L",0,G24="L",0),"-")</f>
        <v>0</v>
      </c>
      <c r="H25" s="122" cm="1">
        <f t="array" ref="H25">IFERROR(_xlfn.IFS(H23="W",1,H24="W",1,H23="L",0,H24="L",0),"-")</f>
        <v>0</v>
      </c>
      <c r="I25" s="122" cm="1">
        <f t="array" ref="I25">IFERROR(_xlfn.IFS(I23="W",1,I24="W",1,I23="L",0,I24="L",0),"-")</f>
        <v>1</v>
      </c>
      <c r="J25" s="122" cm="1">
        <f t="array" ref="J25">IFERROR(_xlfn.IFS(J23="W",1,J24="W",1,J23="L",0,J24="L",0),"-")</f>
        <v>0</v>
      </c>
      <c r="K25" s="122" cm="1">
        <f t="array" ref="K25">IFERROR(_xlfn.IFS(K23="W",1,K24="W",1,K23="L",0,K24="L",0),"-")</f>
        <v>1</v>
      </c>
      <c r="L25" s="122" cm="1">
        <f t="array" ref="L25">IFERROR(_xlfn.IFS(L23="W",1,L24="W",1,L23="L",0,L24="L",0),"-")</f>
        <v>1</v>
      </c>
      <c r="M25" s="122" cm="1">
        <f t="array" ref="M25">IFERROR(_xlfn.IFS(M23="W",1,M24="W",1,M23="L",0,M24="L",0),"-")</f>
        <v>1</v>
      </c>
      <c r="N25" s="122" cm="1">
        <f t="array" ref="N25">IFERROR(_xlfn.IFS(N23="W",1,N24="W",1,N23="L",0,N24="L",0),"-")</f>
        <v>0</v>
      </c>
      <c r="O25" s="122" cm="1">
        <f t="array" ref="O25">IFERROR(_xlfn.IFS(O23="W",1,O24="W",1,O23="L",0,O24="L",0),"-")</f>
        <v>0</v>
      </c>
      <c r="P25" s="122" cm="1">
        <f t="array" ref="P25">IFERROR(_xlfn.IFS(P23="W",1,P24="W",1,P23="L",0,P24="L",0),"-")</f>
        <v>0</v>
      </c>
      <c r="Q25" s="122" cm="1">
        <f t="array" ref="Q25">IFERROR(_xlfn.IFS(Q23="W",1,Q24="W",1,Q23="L",0,Q24="L",0),"-")</f>
        <v>0</v>
      </c>
      <c r="R25" s="122" cm="1">
        <f t="array" ref="R25">IFERROR(_xlfn.IFS(R23="W",1,R24="W",1,R23="L",0,R24="L",0),"-")</f>
        <v>1</v>
      </c>
      <c r="S25" s="122" cm="1">
        <f t="array" ref="S25">IFERROR(_xlfn.IFS(S23="W",1,S24="W",1,S23="L",0,S24="L",0),"-")</f>
        <v>0</v>
      </c>
      <c r="T25" s="122" cm="1">
        <f t="array" ref="T25">IFERROR(_xlfn.IFS(T23="W",1,T24="W",1,T23="L",0,T24="L",0),"-")</f>
        <v>0</v>
      </c>
      <c r="U25" s="122" cm="1">
        <f t="array" ref="U25">IFERROR(_xlfn.IFS(U23="W",1,U24="W",1,U23="L",0,U24="L",0),"-")</f>
        <v>1</v>
      </c>
      <c r="V25" s="122" cm="1">
        <f t="array" ref="V25">IFERROR(_xlfn.IFS(V23="W",1,V24="W",1,V23="L",0,V24="L",0),"-")</f>
        <v>1</v>
      </c>
      <c r="W25" s="122" cm="1">
        <f t="array" ref="W25">IFERROR(_xlfn.IFS(W23="W",1,W24="W",1,W23="L",0,W24="L",0),"-")</f>
        <v>0</v>
      </c>
      <c r="X25" s="122" cm="1">
        <f t="array" ref="X25">IFERROR(_xlfn.IFS(X23="W",1,X24="W",1,X23="L",0,X24="L",0),"-")</f>
        <v>0</v>
      </c>
      <c r="Y25" s="122" cm="1">
        <f t="array" ref="Y25">IFERROR(_xlfn.IFS(Y23="W",1,Y24="W",1,Y23="L",0,Y24="L",0),"-")</f>
        <v>1</v>
      </c>
      <c r="Z25" s="122" cm="1">
        <f t="array" ref="Z25">IFERROR(_xlfn.IFS(Z23="W",1,Z24="W",1,Z23="L",0,Z24="L",0),"-")</f>
        <v>1</v>
      </c>
      <c r="AA25" s="122" cm="1">
        <f t="array" ref="AA25">IFERROR(_xlfn.IFS(AA23="W",1,AA24="W",1,AA23="L",0,AA24="L",0),"-")</f>
        <v>1</v>
      </c>
      <c r="AB25" s="122" cm="1">
        <f t="array" ref="AB25">IFERROR(_xlfn.IFS(AB23="W",1,AB24="W",1,AB23="L",0,AB24="L",0),"-")</f>
        <v>1</v>
      </c>
      <c r="AC25" s="122" cm="1">
        <f t="array" ref="AC25">IFERROR(_xlfn.IFS(AC23="W",1,AC24="W",1,AC23="L",0,AC24="L",0),"-")</f>
        <v>0</v>
      </c>
      <c r="AD25" s="122" cm="1">
        <f t="array" ref="AD25">IFERROR(_xlfn.IFS(AD23="W",1,AD24="W",1,AD23="L",0,AD24="L",0),"-")</f>
        <v>1</v>
      </c>
      <c r="AE25" s="122" cm="1">
        <f t="array" ref="AE25">IFERROR(_xlfn.IFS(AE23="W",1,AE24="W",1,AE23="L",0,AE24="L",0),"-")</f>
        <v>0</v>
      </c>
      <c r="AF25" s="122" cm="1">
        <f t="array" ref="AF25">IFERROR(_xlfn.IFS(AF23="W",1,AF24="W",1,AF23="L",0,AF24="L",0),"-")</f>
        <v>0</v>
      </c>
      <c r="AG25" s="122" cm="1">
        <f t="array" ref="AG25">IFERROR(_xlfn.IFS(AG23="W",1,AG24="W",1,AG23="L",0,AG24="L",0),"-")</f>
        <v>0</v>
      </c>
      <c r="AH25" s="122" cm="1">
        <f t="array" ref="AH25">IFERROR(_xlfn.IFS(AH23="W",1,AH24="W",1,AH23="L",0,AH24="L",0),"-")</f>
        <v>1</v>
      </c>
      <c r="AI25" s="122" cm="1">
        <f t="array" ref="AI25">IFERROR(_xlfn.IFS(AI23="W",1,AI24="W",1,AI23="L",0,AI24="L",0),"-")</f>
        <v>1</v>
      </c>
      <c r="AJ25" s="122" cm="1">
        <f t="array" ref="AJ25">IFERROR(_xlfn.IFS(AJ23="W",1,AJ24="W",1,AJ23="L",0,AJ24="L",0),"-")</f>
        <v>0</v>
      </c>
      <c r="AK25" s="122" cm="1">
        <f t="array" ref="AK25">IFERROR(_xlfn.IFS(AK23="W",1,AK24="W",1,AK23="L",0,AK24="L",0),"-")</f>
        <v>1</v>
      </c>
      <c r="AL25" s="122" cm="1">
        <f t="array" ref="AL25">IFERROR(_xlfn.IFS(AL23="W",1,AL24="W",1,AL23="L",0,AL24="L",0),"-")</f>
        <v>1</v>
      </c>
      <c r="AM25" s="122" cm="1">
        <f t="array" ref="AM25">IFERROR(_xlfn.IFS(AM23="W",1,AM24="W",1,AM23="L",0,AM24="L",0),"-")</f>
        <v>0</v>
      </c>
      <c r="AN25" s="122" cm="1">
        <f t="array" ref="AN25">IFERROR(_xlfn.IFS(AN23="W",1,AN24="W",1,AN23="L",0,AN24="L",0),"-")</f>
        <v>1</v>
      </c>
      <c r="AO25" s="122" cm="1">
        <f t="array" ref="AO25">IFERROR(_xlfn.IFS(AO23="W",1,AO24="W",1,AO23="L",0,AO24="L",0),"-")</f>
        <v>1</v>
      </c>
      <c r="AP25" s="122" cm="1">
        <f t="array" ref="AP25">IFERROR(_xlfn.IFS(AP23="W",1,AP24="W",1,AP23="L",0,AP24="L",0),"-")</f>
        <v>0</v>
      </c>
      <c r="AQ25" s="122" cm="1">
        <f t="array" ref="AQ25">IFERROR(_xlfn.IFS(AQ23="W",1,AQ24="W",1,AQ23="L",0,AQ24="L",0),"-")</f>
        <v>0</v>
      </c>
      <c r="AR25" s="122" cm="1">
        <f t="array" ref="AR25">IFERROR(_xlfn.IFS(AR23="W",1,AR24="W",1,AR23="L",0,AR24="L",0),"-")</f>
        <v>1</v>
      </c>
      <c r="AS25" s="122" cm="1">
        <f t="array" ref="AS25">IFERROR(_xlfn.IFS(AS23="W",1,AS24="W",1,AS23="L",0,AS24="L",0),"-")</f>
        <v>0</v>
      </c>
      <c r="AT25" s="122" cm="1">
        <f t="array" ref="AT25">IFERROR(_xlfn.IFS(AT23="W",1,AT24="W",1,AT23="L",0,AT24="L",0),"-")</f>
        <v>1</v>
      </c>
      <c r="AU25" s="122" cm="1">
        <f t="array" ref="AU25">IFERROR(_xlfn.IFS(AU23="W",1,AU24="W",1,AU23="L",0,AU24="L",0),"-")</f>
        <v>1</v>
      </c>
      <c r="AV25" s="122" cm="1">
        <f t="array" ref="AV25">IFERROR(_xlfn.IFS(AV23="W",1,AV24="W",1,AV23="L",0,AV24="L",0),"-")</f>
        <v>1</v>
      </c>
      <c r="AW25" s="122" cm="1">
        <f t="array" ref="AW25">IFERROR(_xlfn.IFS(AW23="W",1,AW24="W",1,AW23="L",0,AW24="L",0),"-")</f>
        <v>0</v>
      </c>
      <c r="AX25" s="122" cm="1">
        <f t="array" ref="AX25">IFERROR(_xlfn.IFS(AX23="W",1,AX24="W",1,AX23="L",0,AX24="L",0),"-")</f>
        <v>1</v>
      </c>
      <c r="AY25" s="122" cm="1">
        <f t="array" ref="AY25">IFERROR(_xlfn.IFS(AY23="W",1,AY24="W",1,AY23="L",0,AY24="L",0),"-")</f>
        <v>0</v>
      </c>
      <c r="AZ25" s="122" cm="1">
        <f t="array" ref="AZ25">IFERROR(_xlfn.IFS(AZ23="W",1,AZ24="W",1,AZ23="L",0,AZ24="L",0),"-")</f>
        <v>1</v>
      </c>
      <c r="BA25" s="122" cm="1">
        <f t="array" ref="BA25">IFERROR(_xlfn.IFS(BA23="W",1,BA24="W",1,BA23="L",0,BA24="L",0),"-")</f>
        <v>0</v>
      </c>
      <c r="BB25" s="122" cm="1">
        <f t="array" ref="BB25">IFERROR(_xlfn.IFS(BB23="W",1,BB24="W",1,BB23="L",0,BB24="L",0),"-")</f>
        <v>1</v>
      </c>
      <c r="BC25" s="122" cm="1">
        <f t="array" ref="BC25">IFERROR(_xlfn.IFS(BC23="W",1,BC24="W",1,BC23="L",0,BC24="L",0),"-")</f>
        <v>1</v>
      </c>
      <c r="BD25" s="122" cm="1">
        <f t="array" ref="BD25">IFERROR(_xlfn.IFS(BD23="W",1,BD24="W",1,BD23="L",0,BD24="L",0),"-")</f>
        <v>1</v>
      </c>
      <c r="BE25" s="122" cm="1">
        <f t="array" ref="BE25">IFERROR(_xlfn.IFS(BE23="W",1,BE24="W",1,BE23="L",0,BE24="L",0),"-")</f>
        <v>0</v>
      </c>
      <c r="BF25" s="122" cm="1">
        <f t="array" ref="BF25">IFERROR(_xlfn.IFS(BF23="W",1,BF24="W",1,BF23="L",0,BF24="L",0),"-")</f>
        <v>1</v>
      </c>
      <c r="BG25" s="122" cm="1">
        <f t="array" ref="BG25">IFERROR(_xlfn.IFS(BG23="W",1,BG24="W",1,BG23="L",0,BG24="L",0),"-")</f>
        <v>0</v>
      </c>
      <c r="BH25" s="122" cm="1">
        <f t="array" ref="BH25">IFERROR(_xlfn.IFS(BH23="W",1,BH24="W",1,BH23="L",0,BH24="L",0),"-")</f>
        <v>1</v>
      </c>
      <c r="BI25" s="122" cm="1">
        <f t="array" ref="BI25">IFERROR(_xlfn.IFS(BI23="W",1,BI24="W",1,BI23="L",0,BI24="L",0),"-")</f>
        <v>1</v>
      </c>
      <c r="BJ25" s="122" cm="1">
        <f t="array" ref="BJ25">IFERROR(_xlfn.IFS(BJ23="W",1,BJ24="W",1,BJ23="L",0,BJ24="L",0),"-")</f>
        <v>0</v>
      </c>
      <c r="BK25" s="122" cm="1">
        <f t="array" ref="BK25">IFERROR(_xlfn.IFS(BK23="W",1,BK24="W",1,BK23="L",0,BK24="L",0),"-")</f>
        <v>1</v>
      </c>
      <c r="BL25" s="122" cm="1">
        <f t="array" ref="BL25">IFERROR(_xlfn.IFS(BL23="W",1,BL24="W",1,BL23="L",0,BL24="L",0),"-")</f>
        <v>0</v>
      </c>
      <c r="BM25" s="122" cm="1">
        <f t="array" ref="BM25">IFERROR(_xlfn.IFS(BM23="W",1,BM24="W",1,BM23="L",0,BM24="L",0),"-")</f>
        <v>0</v>
      </c>
      <c r="BN25" s="122" cm="1">
        <f t="array" ref="BN25">IFERROR(_xlfn.IFS(BN23="W",1,BN24="W",1,BN23="L",0,BN24="L",0),"-")</f>
        <v>1</v>
      </c>
      <c r="BO25" s="122" cm="1">
        <f t="array" ref="BO25">IFERROR(_xlfn.IFS(BO23="W",1,BO24="W",1,BO23="L",0,BO24="L",0),"-")</f>
        <v>1</v>
      </c>
      <c r="BP25" s="122" cm="1">
        <f t="array" ref="BP25">IFERROR(_xlfn.IFS(BP23="W",1,BP24="W",1,BP23="L",0,BP24="L",0),"-")</f>
        <v>0</v>
      </c>
      <c r="BQ25" s="122" cm="1">
        <f t="array" ref="BQ25">IFERROR(_xlfn.IFS(BQ23="W",1,BQ24="W",1,BQ23="L",0,BQ24="L",0),"-")</f>
        <v>1</v>
      </c>
      <c r="BR25" s="122" cm="1">
        <f t="array" ref="BR25">IFERROR(_xlfn.IFS(BR23="W",1,BR24="W",1,BR23="L",0,BR24="L",0),"-")</f>
        <v>0</v>
      </c>
      <c r="BS25" s="122" cm="1">
        <f t="array" ref="BS25">IFERROR(_xlfn.IFS(BS23="W",1,BS24="W",1,BS23="L",0,BS24="L",0),"-")</f>
        <v>0</v>
      </c>
      <c r="BT25" s="122" cm="1">
        <f t="array" ref="BT25">IFERROR(_xlfn.IFS(BT23="W",1,BT24="W",1,BT23="L",0,BT24="L",0),"-")</f>
        <v>1</v>
      </c>
      <c r="BU25" s="122" cm="1">
        <f t="array" ref="BU25">IFERROR(_xlfn.IFS(BU23="W",1,BU24="W",1,BU23="L",0,BU24="L",0),"-")</f>
        <v>1</v>
      </c>
      <c r="BV25" s="122" cm="1">
        <f t="array" ref="BV25">IFERROR(_xlfn.IFS(BV23="W",1,BV24="W",1,BV23="L",0,BV24="L",0),"-")</f>
        <v>0</v>
      </c>
      <c r="BW25" s="122" cm="1">
        <f t="array" ref="BW25">IFERROR(_xlfn.IFS(BW23="W",1,BW24="W",1,BW23="L",0,BW24="L",0),"-")</f>
        <v>1</v>
      </c>
      <c r="BX25" s="122" cm="1">
        <f t="array" ref="BX25">IFERROR(_xlfn.IFS(BX23="W",1,BX24="W",1,BX23="L",0,BX24="L",0),"-")</f>
        <v>1</v>
      </c>
      <c r="BY25" s="122" cm="1">
        <f t="array" ref="BY25">IFERROR(_xlfn.IFS(BY23="W",1,BY24="W",1,BY23="L",0,BY24="L",0),"-")</f>
        <v>1</v>
      </c>
      <c r="BZ25" s="122" cm="1">
        <f t="array" ref="BZ25">IFERROR(_xlfn.IFS(BZ23="W",1,BZ24="W",1,BZ23="L",0,BZ24="L",0),"-")</f>
        <v>0</v>
      </c>
      <c r="CA25" s="122" cm="1">
        <f t="array" ref="CA25">IFERROR(_xlfn.IFS(CA23="W",1,CA24="W",1,CA23="L",0,CA24="L",0),"-")</f>
        <v>1</v>
      </c>
      <c r="CB25" s="122" cm="1">
        <f t="array" ref="CB25">IFERROR(_xlfn.IFS(CB23="W",1,CB24="W",1,CB23="L",0,CB24="L",0),"-")</f>
        <v>1</v>
      </c>
      <c r="CC25" s="122" cm="1">
        <f t="array" ref="CC25">IFERROR(_xlfn.IFS(CC23="W",1,CC24="W",1,CC23="L",0,CC24="L",0),"-")</f>
        <v>0</v>
      </c>
      <c r="CD25" s="122" cm="1">
        <f t="array" ref="CD25">IFERROR(_xlfn.IFS(CD23="W",1,CD24="W",1,CD23="L",0,CD24="L",0),"-")</f>
        <v>0</v>
      </c>
      <c r="CE25" s="122" cm="1">
        <f t="array" ref="CE25">IFERROR(_xlfn.IFS(CE23="W",1,CE24="W",1,CE23="L",0,CE24="L",0),"-")</f>
        <v>1</v>
      </c>
      <c r="CF25" s="122" cm="1">
        <f t="array" ref="CF25">IFERROR(_xlfn.IFS(CF23="W",1,CF24="W",1,CF23="L",0,CF24="L",0),"-")</f>
        <v>0</v>
      </c>
      <c r="CG25" s="122" cm="1">
        <f t="array" ref="CG25">IFERROR(_xlfn.IFS(CG23="W",1,CG24="W",1,CG23="L",0,CG24="L",0),"-")</f>
        <v>1</v>
      </c>
      <c r="CH25" s="122" cm="1">
        <f t="array" ref="CH25">IFERROR(_xlfn.IFS(CH23="W",1,CH24="W",1,CH23="L",0,CH24="L",0),"-")</f>
        <v>1</v>
      </c>
      <c r="CI25" s="122" cm="1">
        <f t="array" ref="CI25">IFERROR(_xlfn.IFS(CI23="W",1,CI24="W",1,CI23="L",0,CI24="L",0),"-")</f>
        <v>1</v>
      </c>
      <c r="CJ25" s="122" cm="1">
        <f t="array" ref="CJ25">IFERROR(_xlfn.IFS(CJ23="W",1,CJ24="W",1,CJ23="L",0,CJ24="L",0),"-")</f>
        <v>1</v>
      </c>
      <c r="CK25" s="122" cm="1">
        <f t="array" ref="CK25">IFERROR(_xlfn.IFS(CK23="W",1,CK24="W",1,CK23="L",0,CK24="L",0),"-")</f>
        <v>1</v>
      </c>
      <c r="CL25" s="122" cm="1">
        <f t="array" ref="CL25">IFERROR(_xlfn.IFS(CL23="W",1,CL24="W",1,CL23="L",0,CL24="L",0),"-")</f>
        <v>1</v>
      </c>
      <c r="CM25" s="122" cm="1">
        <f t="array" ref="CM25">IFERROR(_xlfn.IFS(CM23="W",1,CM24="W",1,CM23="L",0,CM24="L",0),"-")</f>
        <v>0</v>
      </c>
      <c r="CN25" s="122" cm="1">
        <f t="array" ref="CN25">IFERROR(_xlfn.IFS(CN23="W",1,CN24="W",1,CN23="L",0,CN24="L",0),"-")</f>
        <v>0</v>
      </c>
      <c r="CO25" s="122" cm="1">
        <f t="array" ref="CO25">IFERROR(_xlfn.IFS(CO23="W",1,CO24="W",1,CO23="L",0,CO24="L",0),"-")</f>
        <v>1</v>
      </c>
      <c r="CP25" s="122" cm="1">
        <f t="array" ref="CP25">IFERROR(_xlfn.IFS(CP23="W",1,CP24="W",1,CP23="L",0,CP24="L",0),"-")</f>
        <v>1</v>
      </c>
      <c r="CQ25" s="122" cm="1">
        <f t="array" ref="CQ25">IFERROR(_xlfn.IFS(CQ23="W",1,CQ24="W",1,CQ23="L",0,CQ24="L",0),"-")</f>
        <v>1</v>
      </c>
      <c r="CR25" s="122" cm="1">
        <f t="array" ref="CR25">IFERROR(_xlfn.IFS(CR23="W",1,CR24="W",1,CR23="L",0,CR24="L",0),"-")</f>
        <v>0</v>
      </c>
      <c r="CS25" s="122" cm="1">
        <f t="array" ref="CS25">IFERROR(_xlfn.IFS(CS23="W",1,CS24="W",1,CS23="L",0,CS24="L",0),"-")</f>
        <v>1</v>
      </c>
      <c r="CT25" s="122" cm="1">
        <f t="array" ref="CT25">IFERROR(_xlfn.IFS(CT23="W",1,CT24="W",1,CT23="L",0,CT24="L",0),"-")</f>
        <v>1</v>
      </c>
      <c r="CU25" s="122" cm="1">
        <f t="array" ref="CU25">IFERROR(_xlfn.IFS(CU23="W",1,CU24="W",1,CU23="L",0,CU24="L",0),"-")</f>
        <v>0</v>
      </c>
      <c r="CV25" s="122" cm="1">
        <f t="array" ref="CV25">IFERROR(_xlfn.IFS(CV23="W",1,CV24="W",1,CV23="L",0,CV24="L",0),"-")</f>
        <v>1</v>
      </c>
      <c r="CW25" s="122" cm="1">
        <f t="array" ref="CW25">IFERROR(_xlfn.IFS(CW23="W",1,CW24="W",1,CW23="L",0,CW24="L",0),"-")</f>
        <v>0</v>
      </c>
      <c r="CX25" s="122" cm="1">
        <f t="array" ref="CX25">IFERROR(_xlfn.IFS(CX23="W",1,CX24="W",1,CX23="L",0,CX24="L",0),"-")</f>
        <v>0</v>
      </c>
      <c r="CY25" s="122" cm="1">
        <f t="array" ref="CY25">IFERROR(_xlfn.IFS(CY23="W",1,CY24="W",1,CY23="L",0,CY24="L",0),"-")</f>
        <v>0</v>
      </c>
      <c r="CZ25" s="122" cm="1">
        <f t="array" ref="CZ25">IFERROR(_xlfn.IFS(CZ23="W",1,CZ24="W",1,CZ23="L",0,CZ24="L",0),"-")</f>
        <v>1</v>
      </c>
      <c r="DA25" s="122" cm="1">
        <f t="array" ref="DA25">IFERROR(_xlfn.IFS(DA23="W",1,DA24="W",1,DA23="L",0,DA24="L",0),"-")</f>
        <v>1</v>
      </c>
      <c r="DB25" s="122" cm="1">
        <f t="array" ref="DB25">IFERROR(_xlfn.IFS(DB23="W",1,DB24="W",1,DB23="L",0,DB24="L",0),"-")</f>
        <v>0</v>
      </c>
      <c r="DC25" s="122" cm="1">
        <f t="array" ref="DC25">IFERROR(_xlfn.IFS(DC23="W",1,DC24="W",1,DC23="L",0,DC24="L",0),"-")</f>
        <v>1</v>
      </c>
      <c r="DD25" s="122" cm="1">
        <f t="array" ref="DD25">IFERROR(_xlfn.IFS(DD23="W",1,DD24="W",1,DD23="L",0,DD24="L",0),"-")</f>
        <v>1</v>
      </c>
      <c r="DE25" s="122" cm="1">
        <f t="array" ref="DE25">IFERROR(_xlfn.IFS(DE23="W",1,DE24="W",1,DE23="L",0,DE24="L",0),"-")</f>
        <v>1</v>
      </c>
      <c r="DF25" s="122" cm="1">
        <f t="array" ref="DF25">IFERROR(_xlfn.IFS(DF23="W",1,DF24="W",1,DF23="L",0,DF24="L",0),"-")</f>
        <v>1</v>
      </c>
      <c r="DG25" s="122" cm="1">
        <f t="array" ref="DG25">IFERROR(_xlfn.IFS(DG23="W",1,DG24="W",1,DG23="L",0,DG24="L",0),"-")</f>
        <v>1</v>
      </c>
      <c r="DH25" s="122" cm="1">
        <f t="array" ref="DH25">IFERROR(_xlfn.IFS(DH23="W",1,DH24="W",1,DH23="L",0,DH24="L",0),"-")</f>
        <v>1</v>
      </c>
      <c r="DI25" s="122" cm="1">
        <f t="array" ref="DI25">IFERROR(_xlfn.IFS(DI23="W",1,DI24="W",1,DI23="L",0,DI24="L",0),"-")</f>
        <v>1</v>
      </c>
      <c r="DJ25" s="122" cm="1">
        <f t="array" ref="DJ25">IFERROR(_xlfn.IFS(DJ23="W",1,DJ24="W",1,DJ23="L",0,DJ24="L",0),"-")</f>
        <v>1</v>
      </c>
      <c r="DK25" s="122" cm="1">
        <f t="array" ref="DK25">IFERROR(_xlfn.IFS(DK23="W",1,DK24="W",1,DK23="L",0,DK24="L",0),"-")</f>
        <v>0</v>
      </c>
      <c r="DL25" s="122" cm="1">
        <f t="array" ref="DL25">IFERROR(_xlfn.IFS(DL23="W",1,DL24="W",1,DL23="L",0,DL24="L",0),"-")</f>
        <v>0</v>
      </c>
      <c r="DM25" s="122" cm="1">
        <f t="array" ref="DM25">IFERROR(_xlfn.IFS(DM23="W",1,DM24="W",1,DM23="L",0,DM24="L",0),"-")</f>
        <v>1</v>
      </c>
      <c r="DN25" s="122" cm="1">
        <f t="array" ref="DN25">IFERROR(_xlfn.IFS(DN23="W",1,DN24="W",1,DN23="L",0,DN24="L",0),"-")</f>
        <v>1</v>
      </c>
      <c r="DO25" s="122" cm="1">
        <f t="array" ref="DO25">IFERROR(_xlfn.IFS(DO23="W",1,DO24="W",1,DO23="L",0,DO24="L",0),"-")</f>
        <v>0</v>
      </c>
      <c r="DP25" s="122" cm="1">
        <f t="array" ref="DP25">IFERROR(_xlfn.IFS(DP23="W",1,DP24="W",1,DP23="L",0,DP24="L",0),"-")</f>
        <v>1</v>
      </c>
      <c r="DQ25" s="122" cm="1">
        <f t="array" ref="DQ25">IFERROR(_xlfn.IFS(DQ23="W",1,DQ24="W",1,DQ23="L",0,DQ24="L",0),"-")</f>
        <v>1</v>
      </c>
      <c r="DR25" s="122" cm="1">
        <f t="array" ref="DR25">IFERROR(_xlfn.IFS(DR23="W",1,DR24="W",1,DR23="L",0,DR24="L",0),"-")</f>
        <v>1</v>
      </c>
      <c r="DS25" s="122" cm="1">
        <f t="array" ref="DS25">IFERROR(_xlfn.IFS(DS23="W",1,DS24="W",1,DS23="L",0,DS24="L",0),"-")</f>
        <v>1</v>
      </c>
      <c r="DT25" s="122" cm="1">
        <f t="array" ref="DT25">IFERROR(_xlfn.IFS(DT23="W",1,DT24="W",1,DT23="L",0,DT24="L",0),"-")</f>
        <v>1</v>
      </c>
      <c r="DU25" s="122" cm="1">
        <f t="array" ref="DU25">IFERROR(_xlfn.IFS(DU23="W",1,DU24="W",1,DU23="L",0,DU24="L",0),"-")</f>
        <v>0</v>
      </c>
      <c r="DV25" s="122" cm="1">
        <f t="array" ref="DV25">IFERROR(_xlfn.IFS(DV23="W",1,DV24="W",1,DV23="L",0,DV24="L",0),"-")</f>
        <v>1</v>
      </c>
      <c r="DW25" s="122" cm="1">
        <f t="array" ref="DW25">IFERROR(_xlfn.IFS(DW23="W",1,DW24="W",1,DW23="L",0,DW24="L",0),"-")</f>
        <v>0</v>
      </c>
      <c r="DX25" s="122" cm="1">
        <f t="array" ref="DX25">IFERROR(_xlfn.IFS(DX23="W",1,DX24="W",1,DX23="L",0,DX24="L",0),"-")</f>
        <v>1</v>
      </c>
      <c r="DY25" s="122" cm="1">
        <f t="array" ref="DY25">IFERROR(_xlfn.IFS(DY23="W",1,DY24="W",1,DY23="L",0,DY24="L",0),"-")</f>
        <v>1</v>
      </c>
      <c r="DZ25" s="122" cm="1">
        <f t="array" ref="DZ25">IFERROR(_xlfn.IFS(DZ23="W",1,DZ24="W",1,DZ23="L",0,DZ24="L",0),"-")</f>
        <v>0</v>
      </c>
      <c r="EA25" s="122" cm="1">
        <f t="array" ref="EA25">IFERROR(_xlfn.IFS(EA23="W",1,EA24="W",1,EA23="L",0,EA24="L",0),"-")</f>
        <v>1</v>
      </c>
      <c r="EB25" s="122" cm="1">
        <f t="array" ref="EB25">IFERROR(_xlfn.IFS(EB23="W",1,EB24="W",1,EB23="L",0,EB24="L",0),"-")</f>
        <v>1</v>
      </c>
      <c r="EC25" s="122" cm="1">
        <f t="array" ref="EC25">IFERROR(_xlfn.IFS(EC23="W",1,EC24="W",1,EC23="L",0,EC24="L",0),"-")</f>
        <v>0</v>
      </c>
      <c r="ED25" s="122" cm="1">
        <f t="array" ref="ED25">IFERROR(_xlfn.IFS(ED23="W",1,ED24="W",1,ED23="L",0,ED24="L",0),"-")</f>
        <v>1</v>
      </c>
      <c r="EE25" s="122" cm="1">
        <f t="array" ref="EE25">IFERROR(_xlfn.IFS(EE23="W",1,EE24="W",1,EE23="L",0,EE24="L",0),"-")</f>
        <v>1</v>
      </c>
      <c r="EF25" s="122" cm="1">
        <f t="array" ref="EF25">IFERROR(_xlfn.IFS(EF23="W",1,EF24="W",1,EF23="L",0,EF24="L",0),"-")</f>
        <v>1</v>
      </c>
      <c r="EG25" s="122" cm="1">
        <f t="array" ref="EG25">IFERROR(_xlfn.IFS(EG23="W",1,EG24="W",1,EG23="L",0,EG24="L",0),"-")</f>
        <v>1</v>
      </c>
      <c r="EH25" s="122" cm="1">
        <f t="array" ref="EH25">IFERROR(_xlfn.IFS(EH23="W",1,EH24="W",1,EH23="L",0,EH24="L",0),"-")</f>
        <v>1</v>
      </c>
      <c r="EI25" s="122" cm="1">
        <f t="array" ref="EI25">IFERROR(_xlfn.IFS(EI23="W",1,EI24="W",1,EI23="L",0,EI24="L",0),"-")</f>
        <v>1</v>
      </c>
      <c r="EJ25" s="122" cm="1">
        <f t="array" ref="EJ25">IFERROR(_xlfn.IFS(EJ23="W",1,EJ24="W",1,EJ23="L",0,EJ24="L",0),"-")</f>
        <v>1</v>
      </c>
      <c r="EK25" s="122" cm="1">
        <f t="array" ref="EK25">IFERROR(_xlfn.IFS(EK23="W",1,EK24="W",1,EK23="L",0,EK24="L",0),"-")</f>
        <v>0</v>
      </c>
      <c r="EL25" s="122" cm="1">
        <f t="array" ref="EL25">IFERROR(_xlfn.IFS(EL23="W",1,EL24="W",1,EL23="L",0,EL24="L",0),"-")</f>
        <v>0</v>
      </c>
      <c r="EM25" s="122" cm="1">
        <f t="array" ref="EM25">IFERROR(_xlfn.IFS(EM23="W",1,EM24="W",1,EM23="L",0,EM24="L",0),"-")</f>
        <v>1</v>
      </c>
      <c r="EN25" s="122" cm="1">
        <f t="array" ref="EN25">IFERROR(_xlfn.IFS(EN23="W",1,EN24="W",1,EN23="L",0,EN24="L",0),"-")</f>
        <v>1</v>
      </c>
      <c r="EO25" s="122" cm="1">
        <f t="array" ref="EO25">IFERROR(_xlfn.IFS(EO23="W",1,EO24="W",1,EO23="L",0,EO24="L",0),"-")</f>
        <v>0</v>
      </c>
      <c r="EP25" s="122" cm="1">
        <f t="array" ref="EP25">IFERROR(_xlfn.IFS(EP23="W",1,EP24="W",1,EP23="L",0,EP24="L",0),"-")</f>
        <v>1</v>
      </c>
      <c r="EQ25" s="122" cm="1">
        <f t="array" ref="EQ25">IFERROR(_xlfn.IFS(EQ23="W",1,EQ24="W",1,EQ23="L",0,EQ24="L",0),"-")</f>
        <v>0</v>
      </c>
      <c r="ER25" s="122" cm="1">
        <f t="array" ref="ER25">IFERROR(_xlfn.IFS(ER23="W",1,ER24="W",1,ER23="L",0,ER24="L",0),"-")</f>
        <v>0</v>
      </c>
      <c r="ES25" s="122" cm="1">
        <f t="array" ref="ES25">IFERROR(_xlfn.IFS(ES23="W",1,ES24="W",1,ES23="L",0,ES24="L",0),"-")</f>
        <v>1</v>
      </c>
      <c r="ET25" s="122" cm="1">
        <f t="array" ref="ET25">IFERROR(_xlfn.IFS(ET23="W",1,ET24="W",1,ET23="L",0,ET24="L",0),"-")</f>
        <v>1</v>
      </c>
      <c r="EU25" s="122" cm="1">
        <f t="array" ref="EU25">IFERROR(_xlfn.IFS(EU23="W",1,EU24="W",1,EU23="L",0,EU24="L",0),"-")</f>
        <v>1</v>
      </c>
      <c r="EV25" s="122" cm="1">
        <f t="array" ref="EV25">IFERROR(_xlfn.IFS(EV23="W",1,EV24="W",1,EV23="L",0,EV24="L",0),"-")</f>
        <v>0</v>
      </c>
      <c r="EW25" s="122" cm="1">
        <f t="array" ref="EW25">IFERROR(_xlfn.IFS(EW23="W",1,EW24="W",1,EW23="L",0,EW24="L",0),"-")</f>
        <v>1</v>
      </c>
      <c r="EX25" s="122" cm="1">
        <f t="array" ref="EX25">IFERROR(_xlfn.IFS(EX23="W",1,EX24="W",1,EX23="L",0,EX24="L",0),"-")</f>
        <v>1</v>
      </c>
      <c r="EY25" s="122" cm="1">
        <f t="array" ref="EY25">IFERROR(_xlfn.IFS(EY23="W",1,EY24="W",1,EY23="L",0,EY24="L",0),"-")</f>
        <v>0</v>
      </c>
      <c r="EZ25" s="122" cm="1">
        <f t="array" ref="EZ25">IFERROR(_xlfn.IFS(EZ23="W",1,EZ24="W",1,EZ23="L",0,EZ24="L",0),"-")</f>
        <v>0</v>
      </c>
      <c r="FA25" s="122" cm="1">
        <f t="array" ref="FA25">IFERROR(_xlfn.IFS(FA23="W",1,FA24="W",1,FA23="L",0,FA24="L",0),"-")</f>
        <v>0</v>
      </c>
      <c r="FB25" s="122" cm="1">
        <f t="array" ref="FB25">IFERROR(_xlfn.IFS(FB23="W",1,FB24="W",1,FB23="L",0,FB24="L",0),"-")</f>
        <v>1</v>
      </c>
      <c r="FC25" s="122" cm="1">
        <f t="array" ref="FC25">IFERROR(_xlfn.IFS(FC23="W",1,FC24="W",1,FC23="L",0,FC24="L",0),"-")</f>
        <v>1</v>
      </c>
      <c r="FD25" s="122" cm="1">
        <f t="array" ref="FD25">IFERROR(_xlfn.IFS(FD23="W",1,FD24="W",1,FD23="L",0,FD24="L",0),"-")</f>
        <v>1</v>
      </c>
      <c r="FE25" s="122" cm="1">
        <f t="array" ref="FE25">IFERROR(_xlfn.IFS(FE23="W",1,FE24="W",1,FE23="L",0,FE24="L",0),"-")</f>
        <v>0</v>
      </c>
      <c r="FF25" s="122" cm="1">
        <f t="array" ref="FF25">IFERROR(_xlfn.IFS(FF23="W",1,FF24="W",1,FF23="L",0,FF24="L",0),"-")</f>
        <v>0</v>
      </c>
      <c r="FG25" s="122" cm="1">
        <f t="array" ref="FG25">IFERROR(_xlfn.IFS(FG23="W",1,FG24="W",1,FG23="L",0,FG24="L",0),"-")</f>
        <v>1</v>
      </c>
      <c r="FH25" s="122" cm="1">
        <f t="array" ref="FH25">IFERROR(_xlfn.IFS(FH23="W",1,FH24="W",1,FH23="L",0,FH24="L",0),"-")</f>
        <v>0</v>
      </c>
      <c r="FI25" s="122" cm="1">
        <f t="array" ref="FI25">IFERROR(_xlfn.IFS(FI23="W",1,FI24="W",1,FI23="L",0,FI24="L",0),"-")</f>
        <v>0</v>
      </c>
      <c r="FJ25" s="122" cm="1">
        <f t="array" ref="FJ25">IFERROR(_xlfn.IFS(FJ23="W",1,FJ24="W",1,FJ23="L",0,FJ24="L",0),"-")</f>
        <v>0</v>
      </c>
      <c r="FK25" s="137" t="s">
        <v>477</v>
      </c>
      <c r="FL25" s="141">
        <f>COUNT(E$5:FJ$5)</f>
        <v>162</v>
      </c>
      <c r="FM25" s="141">
        <f>FL25-20</f>
        <v>142</v>
      </c>
    </row>
    <row r="26" spans="2:174" x14ac:dyDescent="0.2">
      <c r="B26" s="137"/>
      <c r="C26" s="139"/>
      <c r="D26" s="138"/>
      <c r="E26" s="122">
        <f>IF(E25=1,D26+1,0)</f>
        <v>0</v>
      </c>
      <c r="F26" s="122">
        <f t="shared" ref="F26" si="643">IF(F25=1,E26+1,0)</f>
        <v>1</v>
      </c>
      <c r="G26" s="122">
        <f t="shared" ref="G26" si="644">IF(G25=1,F26+1,0)</f>
        <v>0</v>
      </c>
      <c r="H26" s="122">
        <f t="shared" ref="H26" si="645">IF(H25=1,G26+1,0)</f>
        <v>0</v>
      </c>
      <c r="I26" s="122">
        <f t="shared" ref="I26" si="646">IF(I25=1,H26+1,0)</f>
        <v>1</v>
      </c>
      <c r="J26" s="122">
        <f t="shared" ref="J26" si="647">IF(J25=1,I26+1,0)</f>
        <v>0</v>
      </c>
      <c r="K26" s="122">
        <f t="shared" ref="K26" si="648">IF(K25=1,J26+1,0)</f>
        <v>1</v>
      </c>
      <c r="L26" s="122">
        <f t="shared" ref="L26" si="649">IF(L25=1,K26+1,0)</f>
        <v>2</v>
      </c>
      <c r="M26" s="122">
        <f t="shared" ref="M26" si="650">IF(M25=1,L26+1,0)</f>
        <v>3</v>
      </c>
      <c r="N26" s="122">
        <f t="shared" ref="N26" si="651">IF(N25=1,M26+1,0)</f>
        <v>0</v>
      </c>
      <c r="O26" s="122">
        <f t="shared" ref="O26" si="652">IF(O25=1,N26+1,0)</f>
        <v>0</v>
      </c>
      <c r="P26" s="122">
        <f t="shared" ref="P26" si="653">IF(P25=1,O26+1,0)</f>
        <v>0</v>
      </c>
      <c r="Q26" s="122">
        <f t="shared" ref="Q26" si="654">IF(Q25=1,P26+1,0)</f>
        <v>0</v>
      </c>
      <c r="R26" s="122">
        <f t="shared" ref="R26" si="655">IF(R25=1,Q26+1,0)</f>
        <v>1</v>
      </c>
      <c r="S26" s="122">
        <f t="shared" ref="S26" si="656">IF(S25=1,R26+1,0)</f>
        <v>0</v>
      </c>
      <c r="T26" s="122">
        <f t="shared" ref="T26" si="657">IF(T25=1,S26+1,0)</f>
        <v>0</v>
      </c>
      <c r="U26" s="122">
        <f t="shared" ref="U26" si="658">IF(U25=1,T26+1,0)</f>
        <v>1</v>
      </c>
      <c r="V26" s="122">
        <f t="shared" ref="V26" si="659">IF(V25=1,U26+1,0)</f>
        <v>2</v>
      </c>
      <c r="W26" s="122">
        <f t="shared" ref="W26" si="660">IF(W25=1,V26+1,0)</f>
        <v>0</v>
      </c>
      <c r="X26" s="122">
        <f t="shared" ref="X26" si="661">IF(X25=1,W26+1,0)</f>
        <v>0</v>
      </c>
      <c r="Y26" s="122">
        <f t="shared" ref="Y26" si="662">IF(Y25=1,X26+1,0)</f>
        <v>1</v>
      </c>
      <c r="Z26" s="122">
        <f t="shared" ref="Z26" si="663">IF(Z25=1,Y26+1,0)</f>
        <v>2</v>
      </c>
      <c r="AA26" s="122">
        <f t="shared" ref="AA26" si="664">IF(AA25=1,Z26+1,0)</f>
        <v>3</v>
      </c>
      <c r="AB26" s="122">
        <f t="shared" ref="AB26" si="665">IF(AB25=1,AA26+1,0)</f>
        <v>4</v>
      </c>
      <c r="AC26" s="122">
        <f t="shared" ref="AC26" si="666">IF(AC25=1,AB26+1,0)</f>
        <v>0</v>
      </c>
      <c r="AD26" s="122">
        <f t="shared" ref="AD26" si="667">IF(AD25=1,AC26+1,0)</f>
        <v>1</v>
      </c>
      <c r="AE26" s="122">
        <f t="shared" ref="AE26" si="668">IF(AE25=1,AD26+1,0)</f>
        <v>0</v>
      </c>
      <c r="AF26" s="122">
        <f t="shared" ref="AF26" si="669">IF(AF25=1,AE26+1,0)</f>
        <v>0</v>
      </c>
      <c r="AG26" s="122">
        <f t="shared" ref="AG26" si="670">IF(AG25=1,AF26+1,0)</f>
        <v>0</v>
      </c>
      <c r="AH26" s="122">
        <f t="shared" ref="AH26" si="671">IF(AH25=1,AG26+1,0)</f>
        <v>1</v>
      </c>
      <c r="AI26" s="122">
        <f t="shared" ref="AI26" si="672">IF(AI25=1,AH26+1,0)</f>
        <v>2</v>
      </c>
      <c r="AJ26" s="122">
        <f t="shared" ref="AJ26" si="673">IF(AJ25=1,AI26+1,0)</f>
        <v>0</v>
      </c>
      <c r="AK26" s="122">
        <f t="shared" ref="AK26" si="674">IF(AK25=1,AJ26+1,0)</f>
        <v>1</v>
      </c>
      <c r="AL26" s="122">
        <f t="shared" ref="AL26" si="675">IF(AL25=1,AK26+1,0)</f>
        <v>2</v>
      </c>
      <c r="AM26" s="122">
        <f t="shared" ref="AM26" si="676">IF(AM25=1,AL26+1,0)</f>
        <v>0</v>
      </c>
      <c r="AN26" s="122">
        <f t="shared" ref="AN26" si="677">IF(AN25=1,AM26+1,0)</f>
        <v>1</v>
      </c>
      <c r="AO26" s="122">
        <f t="shared" ref="AO26" si="678">IF(AO25=1,AN26+1,0)</f>
        <v>2</v>
      </c>
      <c r="AP26" s="122">
        <f t="shared" ref="AP26" si="679">IF(AP25=1,AO26+1,0)</f>
        <v>0</v>
      </c>
      <c r="AQ26" s="122">
        <f t="shared" ref="AQ26" si="680">IF(AQ25=1,AP26+1,0)</f>
        <v>0</v>
      </c>
      <c r="AR26" s="122">
        <f t="shared" ref="AR26" si="681">IF(AR25=1,AQ26+1,0)</f>
        <v>1</v>
      </c>
      <c r="AS26" s="122">
        <f t="shared" ref="AS26" si="682">IF(AS25=1,AR26+1,0)</f>
        <v>0</v>
      </c>
      <c r="AT26" s="122">
        <f t="shared" ref="AT26" si="683">IF(AT25=1,AS26+1,0)</f>
        <v>1</v>
      </c>
      <c r="AU26" s="122">
        <f t="shared" ref="AU26" si="684">IF(AU25=1,AT26+1,0)</f>
        <v>2</v>
      </c>
      <c r="AV26" s="122">
        <f t="shared" ref="AV26" si="685">IF(AV25=1,AU26+1,0)</f>
        <v>3</v>
      </c>
      <c r="AW26" s="122">
        <f t="shared" ref="AW26" si="686">IF(AW25=1,AV26+1,0)</f>
        <v>0</v>
      </c>
      <c r="AX26" s="122">
        <f t="shared" ref="AX26" si="687">IF(AX25=1,AW26+1,0)</f>
        <v>1</v>
      </c>
      <c r="AY26" s="122">
        <f t="shared" ref="AY26" si="688">IF(AY25=1,AX26+1,0)</f>
        <v>0</v>
      </c>
      <c r="AZ26" s="122">
        <f t="shared" ref="AZ26" si="689">IF(AZ25=1,AY26+1,0)</f>
        <v>1</v>
      </c>
      <c r="BA26" s="122">
        <f t="shared" ref="BA26" si="690">IF(BA25=1,AZ26+1,0)</f>
        <v>0</v>
      </c>
      <c r="BB26" s="122">
        <f t="shared" ref="BB26" si="691">IF(BB25=1,BA26+1,0)</f>
        <v>1</v>
      </c>
      <c r="BC26" s="122">
        <f t="shared" ref="BC26" si="692">IF(BC25=1,BB26+1,0)</f>
        <v>2</v>
      </c>
      <c r="BD26" s="122">
        <f t="shared" ref="BD26" si="693">IF(BD25=1,BC26+1,0)</f>
        <v>3</v>
      </c>
      <c r="BE26" s="122">
        <f t="shared" ref="BE26" si="694">IF(BE25=1,BD26+1,0)</f>
        <v>0</v>
      </c>
      <c r="BF26" s="122">
        <f t="shared" ref="BF26" si="695">IF(BF25=1,BE26+1,0)</f>
        <v>1</v>
      </c>
      <c r="BG26" s="122">
        <f t="shared" ref="BG26" si="696">IF(BG25=1,BF26+1,0)</f>
        <v>0</v>
      </c>
      <c r="BH26" s="122">
        <f t="shared" ref="BH26" si="697">IF(BH25=1,BG26+1,0)</f>
        <v>1</v>
      </c>
      <c r="BI26" s="122">
        <f t="shared" ref="BI26" si="698">IF(BI25=1,BH26+1,0)</f>
        <v>2</v>
      </c>
      <c r="BJ26" s="122">
        <f t="shared" ref="BJ26" si="699">IF(BJ25=1,BI26+1,0)</f>
        <v>0</v>
      </c>
      <c r="BK26" s="122">
        <f t="shared" ref="BK26" si="700">IF(BK25=1,BJ26+1,0)</f>
        <v>1</v>
      </c>
      <c r="BL26" s="122">
        <f t="shared" ref="BL26" si="701">IF(BL25=1,BK26+1,0)</f>
        <v>0</v>
      </c>
      <c r="BM26" s="122">
        <f t="shared" ref="BM26" si="702">IF(BM25=1,BL26+1,0)</f>
        <v>0</v>
      </c>
      <c r="BN26" s="122">
        <f t="shared" ref="BN26" si="703">IF(BN25=1,BM26+1,0)</f>
        <v>1</v>
      </c>
      <c r="BO26" s="122">
        <f t="shared" ref="BO26" si="704">IF(BO25=1,BN26+1,0)</f>
        <v>2</v>
      </c>
      <c r="BP26" s="122">
        <f t="shared" ref="BP26" si="705">IF(BP25=1,BO26+1,0)</f>
        <v>0</v>
      </c>
      <c r="BQ26" s="122">
        <f t="shared" ref="BQ26" si="706">IF(BQ25=1,BP26+1,0)</f>
        <v>1</v>
      </c>
      <c r="BR26" s="122">
        <f t="shared" ref="BR26" si="707">IF(BR25=1,BQ26+1,0)</f>
        <v>0</v>
      </c>
      <c r="BS26" s="122">
        <f t="shared" ref="BS26" si="708">IF(BS25=1,BR26+1,0)</f>
        <v>0</v>
      </c>
      <c r="BT26" s="122">
        <f t="shared" ref="BT26" si="709">IF(BT25=1,BS26+1,0)</f>
        <v>1</v>
      </c>
      <c r="BU26" s="122">
        <f t="shared" ref="BU26" si="710">IF(BU25=1,BT26+1,0)</f>
        <v>2</v>
      </c>
      <c r="BV26" s="122">
        <f t="shared" ref="BV26" si="711">IF(BV25=1,BU26+1,0)</f>
        <v>0</v>
      </c>
      <c r="BW26" s="122">
        <f t="shared" ref="BW26" si="712">IF(BW25=1,BV26+1,0)</f>
        <v>1</v>
      </c>
      <c r="BX26" s="122">
        <f t="shared" ref="BX26" si="713">IF(BX25=1,BW26+1,0)</f>
        <v>2</v>
      </c>
      <c r="BY26" s="122">
        <f t="shared" ref="BY26" si="714">IF(BY25=1,BX26+1,0)</f>
        <v>3</v>
      </c>
      <c r="BZ26" s="122">
        <f t="shared" ref="BZ26" si="715">IF(BZ25=1,BY26+1,0)</f>
        <v>0</v>
      </c>
      <c r="CA26" s="122">
        <f t="shared" ref="CA26" si="716">IF(CA25=1,BZ26+1,0)</f>
        <v>1</v>
      </c>
      <c r="CB26" s="122">
        <f t="shared" ref="CB26" si="717">IF(CB25=1,CA26+1,0)</f>
        <v>2</v>
      </c>
      <c r="CC26" s="122">
        <f t="shared" ref="CC26" si="718">IF(CC25=1,CB26+1,0)</f>
        <v>0</v>
      </c>
      <c r="CD26" s="122">
        <f t="shared" ref="CD26" si="719">IF(CD25=1,CC26+1,0)</f>
        <v>0</v>
      </c>
      <c r="CE26" s="122">
        <f t="shared" ref="CE26" si="720">IF(CE25=1,CD26+1,0)</f>
        <v>1</v>
      </c>
      <c r="CF26" s="122">
        <f t="shared" ref="CF26" si="721">IF(CF25=1,CE26+1,0)</f>
        <v>0</v>
      </c>
      <c r="CG26" s="122">
        <f t="shared" ref="CG26" si="722">IF(CG25=1,CF26+1,0)</f>
        <v>1</v>
      </c>
      <c r="CH26" s="122">
        <f t="shared" ref="CH26" si="723">IF(CH25=1,CG26+1,0)</f>
        <v>2</v>
      </c>
      <c r="CI26" s="122">
        <f t="shared" ref="CI26" si="724">IF(CI25=1,CH26+1,0)</f>
        <v>3</v>
      </c>
      <c r="CJ26" s="122">
        <f t="shared" ref="CJ26" si="725">IF(CJ25=1,CI26+1,0)</f>
        <v>4</v>
      </c>
      <c r="CK26" s="122">
        <f t="shared" ref="CK26" si="726">IF(CK25=1,CJ26+1,0)</f>
        <v>5</v>
      </c>
      <c r="CL26" s="122">
        <f t="shared" ref="CL26" si="727">IF(CL25=1,CK26+1,0)</f>
        <v>6</v>
      </c>
      <c r="CM26" s="122">
        <f t="shared" ref="CM26" si="728">IF(CM25=1,CL26+1,0)</f>
        <v>0</v>
      </c>
      <c r="CN26" s="122">
        <f t="shared" ref="CN26" si="729">IF(CN25=1,CM26+1,0)</f>
        <v>0</v>
      </c>
      <c r="CO26" s="122">
        <f t="shared" ref="CO26" si="730">IF(CO25=1,CN26+1,0)</f>
        <v>1</v>
      </c>
      <c r="CP26" s="122">
        <f t="shared" ref="CP26" si="731">IF(CP25=1,CO26+1,0)</f>
        <v>2</v>
      </c>
      <c r="CQ26" s="122">
        <f t="shared" ref="CQ26" si="732">IF(CQ25=1,CP26+1,0)</f>
        <v>3</v>
      </c>
      <c r="CR26" s="122">
        <f t="shared" ref="CR26" si="733">IF(CR25=1,CQ26+1,0)</f>
        <v>0</v>
      </c>
      <c r="CS26" s="122">
        <f t="shared" ref="CS26" si="734">IF(CS25=1,CR26+1,0)</f>
        <v>1</v>
      </c>
      <c r="CT26" s="122">
        <f t="shared" ref="CT26" si="735">IF(CT25=1,CS26+1,0)</f>
        <v>2</v>
      </c>
      <c r="CU26" s="122">
        <f t="shared" ref="CU26" si="736">IF(CU25=1,CT26+1,0)</f>
        <v>0</v>
      </c>
      <c r="CV26" s="122">
        <f t="shared" ref="CV26" si="737">IF(CV25=1,CU26+1,0)</f>
        <v>1</v>
      </c>
      <c r="CW26" s="122">
        <f t="shared" ref="CW26" si="738">IF(CW25=1,CV26+1,0)</f>
        <v>0</v>
      </c>
      <c r="CX26" s="122">
        <f t="shared" ref="CX26" si="739">IF(CX25=1,CW26+1,0)</f>
        <v>0</v>
      </c>
      <c r="CY26" s="122">
        <f t="shared" ref="CY26" si="740">IF(CY25=1,CX26+1,0)</f>
        <v>0</v>
      </c>
      <c r="CZ26" s="122">
        <f t="shared" ref="CZ26" si="741">IF(CZ25=1,CY26+1,0)</f>
        <v>1</v>
      </c>
      <c r="DA26" s="122">
        <f t="shared" ref="DA26" si="742">IF(DA25=1,CZ26+1,0)</f>
        <v>2</v>
      </c>
      <c r="DB26" s="122">
        <f t="shared" ref="DB26" si="743">IF(DB25=1,DA26+1,0)</f>
        <v>0</v>
      </c>
      <c r="DC26" s="122">
        <f t="shared" ref="DC26" si="744">IF(DC25=1,DB26+1,0)</f>
        <v>1</v>
      </c>
      <c r="DD26" s="122">
        <f t="shared" ref="DD26" si="745">IF(DD25=1,DC26+1,0)</f>
        <v>2</v>
      </c>
      <c r="DE26" s="122">
        <f t="shared" ref="DE26" si="746">IF(DE25=1,DD26+1,0)</f>
        <v>3</v>
      </c>
      <c r="DF26" s="122">
        <f t="shared" ref="DF26" si="747">IF(DF25=1,DE26+1,0)</f>
        <v>4</v>
      </c>
      <c r="DG26" s="122">
        <f t="shared" ref="DG26" si="748">IF(DG25=1,DF26+1,0)</f>
        <v>5</v>
      </c>
      <c r="DH26" s="122">
        <f t="shared" ref="DH26" si="749">IF(DH25=1,DG26+1,0)</f>
        <v>6</v>
      </c>
      <c r="DI26" s="122">
        <f t="shared" ref="DI26" si="750">IF(DI25=1,DH26+1,0)</f>
        <v>7</v>
      </c>
      <c r="DJ26" s="122">
        <f t="shared" ref="DJ26" si="751">IF(DJ25=1,DI26+1,0)</f>
        <v>8</v>
      </c>
      <c r="DK26" s="122">
        <f t="shared" ref="DK26" si="752">IF(DK25=1,DJ26+1,0)</f>
        <v>0</v>
      </c>
      <c r="DL26" s="122">
        <f t="shared" ref="DL26" si="753">IF(DL25=1,DK26+1,0)</f>
        <v>0</v>
      </c>
      <c r="DM26" s="122">
        <f t="shared" ref="DM26" si="754">IF(DM25=1,DL26+1,0)</f>
        <v>1</v>
      </c>
      <c r="DN26" s="122">
        <f t="shared" ref="DN26" si="755">IF(DN25=1,DM26+1,0)</f>
        <v>2</v>
      </c>
      <c r="DO26" s="122">
        <f t="shared" ref="DO26" si="756">IF(DO25=1,DN26+1,0)</f>
        <v>0</v>
      </c>
      <c r="DP26" s="122">
        <f t="shared" ref="DP26" si="757">IF(DP25=1,DO26+1,0)</f>
        <v>1</v>
      </c>
      <c r="DQ26" s="122">
        <f t="shared" ref="DQ26" si="758">IF(DQ25=1,DP26+1,0)</f>
        <v>2</v>
      </c>
      <c r="DR26" s="122">
        <f t="shared" ref="DR26" si="759">IF(DR25=1,DQ26+1,0)</f>
        <v>3</v>
      </c>
      <c r="DS26" s="122">
        <f t="shared" ref="DS26" si="760">IF(DS25=1,DR26+1,0)</f>
        <v>4</v>
      </c>
      <c r="DT26" s="122">
        <f t="shared" ref="DT26" si="761">IF(DT25=1,DS26+1,0)</f>
        <v>5</v>
      </c>
      <c r="DU26" s="122">
        <f t="shared" ref="DU26" si="762">IF(DU25=1,DT26+1,0)</f>
        <v>0</v>
      </c>
      <c r="DV26" s="122">
        <f t="shared" ref="DV26" si="763">IF(DV25=1,DU26+1,0)</f>
        <v>1</v>
      </c>
      <c r="DW26" s="122">
        <f t="shared" ref="DW26" si="764">IF(DW25=1,DV26+1,0)</f>
        <v>0</v>
      </c>
      <c r="DX26" s="122">
        <f t="shared" ref="DX26" si="765">IF(DX25=1,DW26+1,0)</f>
        <v>1</v>
      </c>
      <c r="DY26" s="122">
        <f t="shared" ref="DY26" si="766">IF(DY25=1,DX26+1,0)</f>
        <v>2</v>
      </c>
      <c r="DZ26" s="122">
        <f t="shared" ref="DZ26" si="767">IF(DZ25=1,DY26+1,0)</f>
        <v>0</v>
      </c>
      <c r="EA26" s="122">
        <f t="shared" ref="EA26" si="768">IF(EA25=1,DZ26+1,0)</f>
        <v>1</v>
      </c>
      <c r="EB26" s="122">
        <f t="shared" ref="EB26" si="769">IF(EB25=1,EA26+1,0)</f>
        <v>2</v>
      </c>
      <c r="EC26" s="122">
        <f t="shared" ref="EC26" si="770">IF(EC25=1,EB26+1,0)</f>
        <v>0</v>
      </c>
      <c r="ED26" s="122">
        <f t="shared" ref="ED26" si="771">IF(ED25=1,EC26+1,0)</f>
        <v>1</v>
      </c>
      <c r="EE26" s="122">
        <f t="shared" ref="EE26" si="772">IF(EE25=1,ED26+1,0)</f>
        <v>2</v>
      </c>
      <c r="EF26" s="122">
        <f t="shared" ref="EF26" si="773">IF(EF25=1,EE26+1,0)</f>
        <v>3</v>
      </c>
      <c r="EG26" s="122">
        <f t="shared" ref="EG26" si="774">IF(EG25=1,EF26+1,0)</f>
        <v>4</v>
      </c>
      <c r="EH26" s="122">
        <f t="shared" ref="EH26" si="775">IF(EH25=1,EG26+1,0)</f>
        <v>5</v>
      </c>
      <c r="EI26" s="122">
        <f t="shared" ref="EI26" si="776">IF(EI25=1,EH26+1,0)</f>
        <v>6</v>
      </c>
      <c r="EJ26" s="122">
        <f t="shared" ref="EJ26" si="777">IF(EJ25=1,EI26+1,0)</f>
        <v>7</v>
      </c>
      <c r="EK26" s="122">
        <f t="shared" ref="EK26" si="778">IF(EK25=1,EJ26+1,0)</f>
        <v>0</v>
      </c>
      <c r="EL26" s="122">
        <f t="shared" ref="EL26" si="779">IF(EL25=1,EK26+1,0)</f>
        <v>0</v>
      </c>
      <c r="EM26" s="122">
        <f t="shared" ref="EM26" si="780">IF(EM25=1,EL26+1,0)</f>
        <v>1</v>
      </c>
      <c r="EN26" s="122">
        <f t="shared" ref="EN26" si="781">IF(EN25=1,EM26+1,0)</f>
        <v>2</v>
      </c>
      <c r="EO26" s="122">
        <f t="shared" ref="EO26" si="782">IF(EO25=1,EN26+1,0)</f>
        <v>0</v>
      </c>
      <c r="EP26" s="122">
        <f t="shared" ref="EP26" si="783">IF(EP25=1,EO26+1,0)</f>
        <v>1</v>
      </c>
      <c r="EQ26" s="122">
        <f t="shared" ref="EQ26" si="784">IF(EQ25=1,EP26+1,0)</f>
        <v>0</v>
      </c>
      <c r="ER26" s="122">
        <f t="shared" ref="ER26" si="785">IF(ER25=1,EQ26+1,0)</f>
        <v>0</v>
      </c>
      <c r="ES26" s="122">
        <f t="shared" ref="ES26" si="786">IF(ES25=1,ER26+1,0)</f>
        <v>1</v>
      </c>
      <c r="ET26" s="122">
        <f t="shared" ref="ET26" si="787">IF(ET25=1,ES26+1,0)</f>
        <v>2</v>
      </c>
      <c r="EU26" s="122">
        <f t="shared" ref="EU26" si="788">IF(EU25=1,ET26+1,0)</f>
        <v>3</v>
      </c>
      <c r="EV26" s="122">
        <f t="shared" ref="EV26" si="789">IF(EV25=1,EU26+1,0)</f>
        <v>0</v>
      </c>
      <c r="EW26" s="122">
        <f t="shared" ref="EW26" si="790">IF(EW25=1,EV26+1,0)</f>
        <v>1</v>
      </c>
      <c r="EX26" s="122">
        <f t="shared" ref="EX26" si="791">IF(EX25=1,EW26+1,0)</f>
        <v>2</v>
      </c>
      <c r="EY26" s="122">
        <f t="shared" ref="EY26" si="792">IF(EY25=1,EX26+1,0)</f>
        <v>0</v>
      </c>
      <c r="EZ26" s="122">
        <f t="shared" ref="EZ26" si="793">IF(EZ25=1,EY26+1,0)</f>
        <v>0</v>
      </c>
      <c r="FA26" s="122">
        <f t="shared" ref="FA26" si="794">IF(FA25=1,EZ26+1,0)</f>
        <v>0</v>
      </c>
      <c r="FB26" s="122">
        <f t="shared" ref="FB26" si="795">IF(FB25=1,FA26+1,0)</f>
        <v>1</v>
      </c>
      <c r="FC26" s="122">
        <f t="shared" ref="FC26" si="796">IF(FC25=1,FB26+1,0)</f>
        <v>2</v>
      </c>
      <c r="FD26" s="122">
        <f t="shared" ref="FD26" si="797">IF(FD25=1,FC26+1,0)</f>
        <v>3</v>
      </c>
      <c r="FE26" s="122">
        <f t="shared" ref="FE26" si="798">IF(FE25=1,FD26+1,0)</f>
        <v>0</v>
      </c>
      <c r="FF26" s="122">
        <f t="shared" ref="FF26" si="799">IF(FF25=1,FE26+1,0)</f>
        <v>0</v>
      </c>
      <c r="FG26" s="122">
        <f t="shared" ref="FG26" si="800">IF(FG25=1,FF26+1,0)</f>
        <v>1</v>
      </c>
      <c r="FH26" s="122">
        <f t="shared" ref="FH26" si="801">IF(FH25=1,FG26+1,0)</f>
        <v>0</v>
      </c>
      <c r="FI26" s="122">
        <f t="shared" ref="FI26" si="802">IF(FI25=1,FH26+1,0)</f>
        <v>0</v>
      </c>
      <c r="FJ26" s="122">
        <f t="shared" ref="FJ26" si="803">IF(FJ25=1,FI26+1,0)</f>
        <v>0</v>
      </c>
      <c r="FK26" s="137" t="s">
        <v>477</v>
      </c>
      <c r="FL26" s="141">
        <f>COUNT(E$5:FJ$5)</f>
        <v>162</v>
      </c>
      <c r="FM26" s="141">
        <f>FL26-30</f>
        <v>132</v>
      </c>
    </row>
    <row r="27" spans="2:174" x14ac:dyDescent="0.2"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137"/>
      <c r="CB27" s="137"/>
      <c r="CC27" s="137"/>
      <c r="CD27" s="137"/>
      <c r="CE27" s="137"/>
      <c r="CF27" s="137"/>
      <c r="CG27" s="137"/>
      <c r="CH27" s="137"/>
      <c r="CI27" s="137"/>
      <c r="CJ27" s="137"/>
      <c r="CK27" s="137"/>
      <c r="CL27" s="137"/>
      <c r="CM27" s="137"/>
      <c r="CN27" s="137"/>
      <c r="CO27" s="137"/>
      <c r="CP27" s="137"/>
      <c r="CQ27" s="137"/>
      <c r="CR27" s="137"/>
      <c r="CS27" s="137"/>
      <c r="CT27" s="137"/>
      <c r="CU27" s="137"/>
      <c r="CV27" s="137"/>
      <c r="CW27" s="137"/>
      <c r="CX27" s="137"/>
      <c r="CY27" s="137"/>
      <c r="CZ27" s="137"/>
      <c r="DA27" s="137"/>
      <c r="DB27" s="137"/>
      <c r="DC27" s="137"/>
      <c r="DD27" s="137"/>
      <c r="DE27" s="137"/>
      <c r="DF27" s="137"/>
      <c r="DG27" s="137"/>
      <c r="DH27" s="137"/>
      <c r="DI27" s="137"/>
      <c r="DJ27" s="137"/>
      <c r="DK27" s="137"/>
      <c r="DL27" s="137"/>
      <c r="DM27" s="137"/>
      <c r="DN27" s="137"/>
      <c r="DO27" s="137"/>
      <c r="DP27" s="137"/>
      <c r="DQ27" s="137"/>
      <c r="DR27" s="137"/>
      <c r="DS27" s="137"/>
      <c r="DT27" s="137"/>
      <c r="DU27" s="137"/>
      <c r="DV27" s="137"/>
      <c r="DW27" s="137"/>
      <c r="DX27" s="137"/>
      <c r="DY27" s="137"/>
      <c r="DZ27" s="137"/>
      <c r="EA27" s="137"/>
      <c r="EB27" s="137"/>
      <c r="EC27" s="137"/>
      <c r="ED27" s="137"/>
      <c r="EE27" s="137"/>
      <c r="EF27" s="137"/>
      <c r="EG27" s="137"/>
      <c r="EH27" s="137"/>
      <c r="EI27" s="137"/>
      <c r="EJ27" s="137"/>
      <c r="EK27" s="137"/>
      <c r="EL27" s="137"/>
      <c r="EM27" s="137"/>
      <c r="EN27" s="137"/>
      <c r="EO27" s="137"/>
      <c r="EP27" s="137"/>
      <c r="EQ27" s="137"/>
      <c r="ER27" s="137"/>
      <c r="ES27" s="137"/>
      <c r="ET27" s="137"/>
      <c r="EU27" s="137"/>
      <c r="EV27" s="137"/>
      <c r="EW27" s="137"/>
      <c r="EX27" s="137"/>
      <c r="EY27" s="137"/>
      <c r="EZ27" s="137"/>
      <c r="FA27" s="137"/>
      <c r="FB27" s="137"/>
      <c r="FC27" s="137"/>
      <c r="FD27" s="137"/>
      <c r="FE27" s="137"/>
      <c r="FF27" s="137"/>
      <c r="FG27" s="137"/>
      <c r="FH27" s="137"/>
      <c r="FI27" s="137"/>
      <c r="FJ27" s="137"/>
      <c r="FK27" s="137" t="s">
        <v>477</v>
      </c>
      <c r="FL27" s="137" t="s">
        <v>886</v>
      </c>
      <c r="FM27" s="137" t="s">
        <v>886</v>
      </c>
      <c r="FN27" s="137" t="s">
        <v>917</v>
      </c>
      <c r="FO27" s="137" t="s">
        <v>917</v>
      </c>
      <c r="FP27" s="137" t="s">
        <v>904</v>
      </c>
      <c r="FQ27" s="137" t="s">
        <v>903</v>
      </c>
      <c r="FR27" s="137" t="s">
        <v>902</v>
      </c>
    </row>
    <row r="28" spans="2:174" x14ac:dyDescent="0.2">
      <c r="B28" s="137">
        <v>6</v>
      </c>
      <c r="C28" s="139" t="s">
        <v>13488</v>
      </c>
      <c r="D28" s="138"/>
      <c r="E28" s="122" t="str" cm="1">
        <f t="array" ref="E28">_xlfn.XLOOKUP(1,(SCHEDULE!$D$3:$D$2594=$C28)*(SCHEDULE!$B$3:$B$2594=E$2),SCHEDULE!$F$3:$F$2594,"",0,1)</f>
        <v>W</v>
      </c>
      <c r="F28" s="122" t="str" cm="1">
        <f t="array" ref="F28">_xlfn.XLOOKUP(1,(SCHEDULE!$D$3:$D$2594=$C28)*(SCHEDULE!$B$3:$B$2594=F$2),SCHEDULE!$F$3:$F$2594,"",0,1)</f>
        <v>L</v>
      </c>
      <c r="G28" s="122" t="str" cm="1">
        <f t="array" ref="G28">_xlfn.XLOOKUP(1,(SCHEDULE!$D$3:$D$2594=$C28)*(SCHEDULE!$B$3:$B$2594=G$2),SCHEDULE!$F$3:$F$2594,"",0,1)</f>
        <v>W</v>
      </c>
      <c r="H28" s="122" t="str" cm="1">
        <f t="array" ref="H28">_xlfn.XLOOKUP(1,(SCHEDULE!$D$3:$D$2594=$C28)*(SCHEDULE!$B$3:$B$2594=H$2),SCHEDULE!$F$3:$F$2594,"",0,1)</f>
        <v>W</v>
      </c>
      <c r="I28" s="122" t="str" cm="1">
        <f t="array" ref="I28">_xlfn.XLOOKUP(1,(SCHEDULE!$D$3:$D$2594=$C28)*(SCHEDULE!$B$3:$B$2594=I$2),SCHEDULE!$F$3:$F$2594,"",0,1)</f>
        <v>W</v>
      </c>
      <c r="J28" s="122" t="str" cm="1">
        <f t="array" ref="J28">_xlfn.XLOOKUP(1,(SCHEDULE!$D$3:$D$2594=$C28)*(SCHEDULE!$B$3:$B$2594=J$2),SCHEDULE!$F$3:$F$2594,"",0,1)</f>
        <v/>
      </c>
      <c r="K28" s="122" t="str" cm="1">
        <f t="array" ref="K28">_xlfn.XLOOKUP(1,(SCHEDULE!$D$3:$D$2594=$C28)*(SCHEDULE!$B$3:$B$2594=K$2),SCHEDULE!$F$3:$F$2594,"",0,1)</f>
        <v/>
      </c>
      <c r="L28" s="122" t="str" cm="1">
        <f t="array" ref="L28">_xlfn.XLOOKUP(1,(SCHEDULE!$D$3:$D$2594=$C28)*(SCHEDULE!$B$3:$B$2594=L$2),SCHEDULE!$F$3:$F$2594,"",0,1)</f>
        <v/>
      </c>
      <c r="M28" s="122" t="str" cm="1">
        <f t="array" ref="M28">_xlfn.XLOOKUP(1,(SCHEDULE!$D$3:$D$2594=$C28)*(SCHEDULE!$B$3:$B$2594=M$2),SCHEDULE!$F$3:$F$2594,"",0,1)</f>
        <v>W</v>
      </c>
      <c r="N28" s="122" t="str" cm="1">
        <f t="array" ref="N28">_xlfn.XLOOKUP(1,(SCHEDULE!$D$3:$D$2594=$C28)*(SCHEDULE!$B$3:$B$2594=N$2),SCHEDULE!$F$3:$F$2594,"",0,1)</f>
        <v>L</v>
      </c>
      <c r="O28" s="122" t="str" cm="1">
        <f t="array" ref="O28">_xlfn.XLOOKUP(1,(SCHEDULE!$D$3:$D$2594=$C28)*(SCHEDULE!$B$3:$B$2594=O$2),SCHEDULE!$F$3:$F$2594,"",0,1)</f>
        <v>W</v>
      </c>
      <c r="P28" s="122" t="str" cm="1">
        <f t="array" ref="P28">_xlfn.XLOOKUP(1,(SCHEDULE!$D$3:$D$2594=$C28)*(SCHEDULE!$B$3:$B$2594=P$2),SCHEDULE!$F$3:$F$2594,"",0,1)</f>
        <v>L</v>
      </c>
      <c r="Q28" s="122" t="str" cm="1">
        <f t="array" ref="Q28">_xlfn.XLOOKUP(1,(SCHEDULE!$D$3:$D$2594=$C28)*(SCHEDULE!$B$3:$B$2594=Q$2),SCHEDULE!$F$3:$F$2594,"",0,1)</f>
        <v>W</v>
      </c>
      <c r="R28" s="122" t="str" cm="1">
        <f t="array" ref="R28">_xlfn.XLOOKUP(1,(SCHEDULE!$D$3:$D$2594=$C28)*(SCHEDULE!$B$3:$B$2594=R$2),SCHEDULE!$F$3:$F$2594,"",0,1)</f>
        <v>W</v>
      </c>
      <c r="S28" s="122" t="str" cm="1">
        <f t="array" ref="S28">_xlfn.XLOOKUP(1,(SCHEDULE!$D$3:$D$2594=$C28)*(SCHEDULE!$B$3:$B$2594=S$2),SCHEDULE!$F$3:$F$2594,"",0,1)</f>
        <v>W</v>
      </c>
      <c r="T28" s="122" t="str" cm="1">
        <f t="array" ref="T28">_xlfn.XLOOKUP(1,(SCHEDULE!$D$3:$D$2594=$C28)*(SCHEDULE!$B$3:$B$2594=T$2),SCHEDULE!$F$3:$F$2594,"",0,1)</f>
        <v/>
      </c>
      <c r="U28" s="122" t="str" cm="1">
        <f t="array" ref="U28">_xlfn.XLOOKUP(1,(SCHEDULE!$D$3:$D$2594=$C28)*(SCHEDULE!$B$3:$B$2594=U$2),SCHEDULE!$F$3:$F$2594,"",0,1)</f>
        <v/>
      </c>
      <c r="V28" s="122" t="str" cm="1">
        <f t="array" ref="V28">_xlfn.XLOOKUP(1,(SCHEDULE!$D$3:$D$2594=$C28)*(SCHEDULE!$B$3:$B$2594=V$2),SCHEDULE!$F$3:$F$2594,"",0,1)</f>
        <v/>
      </c>
      <c r="W28" s="122" t="str" cm="1">
        <f t="array" ref="W28">_xlfn.XLOOKUP(1,(SCHEDULE!$D$3:$D$2594=$C28)*(SCHEDULE!$B$3:$B$2594=W$2),SCHEDULE!$F$3:$F$2594,"",0,1)</f>
        <v>L</v>
      </c>
      <c r="X28" s="122" t="str" cm="1">
        <f t="array" ref="X28">_xlfn.XLOOKUP(1,(SCHEDULE!$D$3:$D$2594=$C28)*(SCHEDULE!$B$3:$B$2594=X$2),SCHEDULE!$F$3:$F$2594,"",0,1)</f>
        <v>L</v>
      </c>
      <c r="Y28" s="122" t="str" cm="1">
        <f t="array" ref="Y28">_xlfn.XLOOKUP(1,(SCHEDULE!$D$3:$D$2594=$C28)*(SCHEDULE!$B$3:$B$2594=Y$2),SCHEDULE!$F$3:$F$2594,"",0,1)</f>
        <v>W</v>
      </c>
      <c r="Z28" s="122" t="str" cm="1">
        <f t="array" ref="Z28">_xlfn.XLOOKUP(1,(SCHEDULE!$D$3:$D$2594=$C28)*(SCHEDULE!$B$3:$B$2594=Z$2),SCHEDULE!$F$3:$F$2594,"",0,1)</f>
        <v/>
      </c>
      <c r="AA28" s="122" t="str" cm="1">
        <f t="array" ref="AA28">_xlfn.XLOOKUP(1,(SCHEDULE!$D$3:$D$2594=$C28)*(SCHEDULE!$B$3:$B$2594=AA$2),SCHEDULE!$F$3:$F$2594,"",0,1)</f>
        <v/>
      </c>
      <c r="AB28" s="122" t="str" cm="1">
        <f t="array" ref="AB28">_xlfn.XLOOKUP(1,(SCHEDULE!$D$3:$D$2594=$C28)*(SCHEDULE!$B$3:$B$2594=AB$2),SCHEDULE!$F$3:$F$2594,"",0,1)</f>
        <v/>
      </c>
      <c r="AC28" s="122" t="str" cm="1">
        <f t="array" ref="AC28">_xlfn.XLOOKUP(1,(SCHEDULE!$D$3:$D$2594=$C28)*(SCHEDULE!$B$3:$B$2594=AC$2),SCHEDULE!$F$3:$F$2594,"",0,1)</f>
        <v/>
      </c>
      <c r="AD28" s="122" t="str" cm="1">
        <f t="array" ref="AD28">_xlfn.XLOOKUP(1,(SCHEDULE!$D$3:$D$2594=$C28)*(SCHEDULE!$B$3:$B$2594=AD$2),SCHEDULE!$F$3:$F$2594,"",0,1)</f>
        <v/>
      </c>
      <c r="AE28" s="122" t="str" cm="1">
        <f t="array" ref="AE28">_xlfn.XLOOKUP(1,(SCHEDULE!$D$3:$D$2594=$C28)*(SCHEDULE!$B$3:$B$2594=AE$2),SCHEDULE!$F$3:$F$2594,"",0,1)</f>
        <v/>
      </c>
      <c r="AF28" s="122" t="str" cm="1">
        <f t="array" ref="AF28">_xlfn.XLOOKUP(1,(SCHEDULE!$D$3:$D$2594=$C28)*(SCHEDULE!$B$3:$B$2594=AF$2),SCHEDULE!$F$3:$F$2594,"",0,1)</f>
        <v>W</v>
      </c>
      <c r="AG28" s="122" t="str" cm="1">
        <f t="array" ref="AG28">_xlfn.XLOOKUP(1,(SCHEDULE!$D$3:$D$2594=$C28)*(SCHEDULE!$B$3:$B$2594=AG$2),SCHEDULE!$F$3:$F$2594,"",0,1)</f>
        <v>L</v>
      </c>
      <c r="AH28" s="122" t="str" cm="1">
        <f t="array" ref="AH28">_xlfn.XLOOKUP(1,(SCHEDULE!$D$3:$D$2594=$C28)*(SCHEDULE!$B$3:$B$2594=AH$2),SCHEDULE!$F$3:$F$2594,"",0,1)</f>
        <v>W</v>
      </c>
      <c r="AI28" s="122" t="str" cm="1">
        <f t="array" ref="AI28">_xlfn.XLOOKUP(1,(SCHEDULE!$D$3:$D$2594=$C28)*(SCHEDULE!$B$3:$B$2594=AI$2),SCHEDULE!$F$3:$F$2594,"",0,1)</f>
        <v>L</v>
      </c>
      <c r="AJ28" s="122" t="str" cm="1">
        <f t="array" ref="AJ28">_xlfn.XLOOKUP(1,(SCHEDULE!$D$3:$D$2594=$C28)*(SCHEDULE!$B$3:$B$2594=AJ$2),SCHEDULE!$F$3:$F$2594,"",0,1)</f>
        <v/>
      </c>
      <c r="AK28" s="122" t="str" cm="1">
        <f t="array" ref="AK28">_xlfn.XLOOKUP(1,(SCHEDULE!$D$3:$D$2594=$C28)*(SCHEDULE!$B$3:$B$2594=AK$2),SCHEDULE!$F$3:$F$2594,"",0,1)</f>
        <v/>
      </c>
      <c r="AL28" s="122" t="str" cm="1">
        <f t="array" ref="AL28">_xlfn.XLOOKUP(1,(SCHEDULE!$D$3:$D$2594=$C28)*(SCHEDULE!$B$3:$B$2594=AL$2),SCHEDULE!$F$3:$F$2594,"",0,1)</f>
        <v/>
      </c>
      <c r="AM28" s="122" t="str" cm="1">
        <f t="array" ref="AM28">_xlfn.XLOOKUP(1,(SCHEDULE!$D$3:$D$2594=$C28)*(SCHEDULE!$B$3:$B$2594=AM$2),SCHEDULE!$F$3:$F$2594,"",0,1)</f>
        <v/>
      </c>
      <c r="AN28" s="122" t="str" cm="1">
        <f t="array" ref="AN28">_xlfn.XLOOKUP(1,(SCHEDULE!$D$3:$D$2594=$C28)*(SCHEDULE!$B$3:$B$2594=AN$2),SCHEDULE!$F$3:$F$2594,"",0,1)</f>
        <v>W</v>
      </c>
      <c r="AO28" s="122" t="str" cm="1">
        <f t="array" ref="AO28">_xlfn.XLOOKUP(1,(SCHEDULE!$D$3:$D$2594=$C28)*(SCHEDULE!$B$3:$B$2594=AO$2),SCHEDULE!$F$3:$F$2594,"",0,1)</f>
        <v>W</v>
      </c>
      <c r="AP28" s="122" t="str" cm="1">
        <f t="array" ref="AP28">_xlfn.XLOOKUP(1,(SCHEDULE!$D$3:$D$2594=$C28)*(SCHEDULE!$B$3:$B$2594=AP$2),SCHEDULE!$F$3:$F$2594,"",0,1)</f>
        <v>W</v>
      </c>
      <c r="AQ28" s="122" t="str" cm="1">
        <f t="array" ref="AQ28">_xlfn.XLOOKUP(1,(SCHEDULE!$D$3:$D$2594=$C28)*(SCHEDULE!$B$3:$B$2594=AQ$2),SCHEDULE!$F$3:$F$2594,"",0,1)</f>
        <v/>
      </c>
      <c r="AR28" s="122" t="str" cm="1">
        <f t="array" ref="AR28">_xlfn.XLOOKUP(1,(SCHEDULE!$D$3:$D$2594=$C28)*(SCHEDULE!$B$3:$B$2594=AR$2),SCHEDULE!$F$3:$F$2594,"",0,1)</f>
        <v/>
      </c>
      <c r="AS28" s="122" t="str" cm="1">
        <f t="array" ref="AS28">_xlfn.XLOOKUP(1,(SCHEDULE!$D$3:$D$2594=$C28)*(SCHEDULE!$B$3:$B$2594=AS$2),SCHEDULE!$F$3:$F$2594,"",0,1)</f>
        <v/>
      </c>
      <c r="AT28" s="122" t="str" cm="1">
        <f t="array" ref="AT28">_xlfn.XLOOKUP(1,(SCHEDULE!$D$3:$D$2594=$C28)*(SCHEDULE!$B$3:$B$2594=AT$2),SCHEDULE!$F$3:$F$2594,"",0,1)</f>
        <v/>
      </c>
      <c r="AU28" s="122" t="str" cm="1">
        <f t="array" ref="AU28">_xlfn.XLOOKUP(1,(SCHEDULE!$D$3:$D$2594=$C28)*(SCHEDULE!$B$3:$B$2594=AU$2),SCHEDULE!$F$3:$F$2594,"",0,1)</f>
        <v/>
      </c>
      <c r="AV28" s="122" t="str" cm="1">
        <f t="array" ref="AV28">_xlfn.XLOOKUP(1,(SCHEDULE!$D$3:$D$2594=$C28)*(SCHEDULE!$B$3:$B$2594=AV$2),SCHEDULE!$F$3:$F$2594,"",0,1)</f>
        <v/>
      </c>
      <c r="AW28" s="122" t="str" cm="1">
        <f t="array" ref="AW28">_xlfn.XLOOKUP(1,(SCHEDULE!$D$3:$D$2594=$C28)*(SCHEDULE!$B$3:$B$2594=AW$2),SCHEDULE!$F$3:$F$2594,"",0,1)</f>
        <v>L</v>
      </c>
      <c r="AX28" s="122" t="str" cm="1">
        <f t="array" ref="AX28">_xlfn.XLOOKUP(1,(SCHEDULE!$D$3:$D$2594=$C28)*(SCHEDULE!$B$3:$B$2594=AX$2),SCHEDULE!$F$3:$F$2594,"",0,1)</f>
        <v>L</v>
      </c>
      <c r="AY28" s="122" t="str" cm="1">
        <f t="array" ref="AY28">_xlfn.XLOOKUP(1,(SCHEDULE!$D$3:$D$2594=$C28)*(SCHEDULE!$B$3:$B$2594=AY$2),SCHEDULE!$F$3:$F$2594,"",0,1)</f>
        <v>L</v>
      </c>
      <c r="AZ28" s="122" t="str" cm="1">
        <f t="array" ref="AZ28">_xlfn.XLOOKUP(1,(SCHEDULE!$D$3:$D$2594=$C28)*(SCHEDULE!$B$3:$B$2594=AZ$2),SCHEDULE!$F$3:$F$2594,"",0,1)</f>
        <v>W</v>
      </c>
      <c r="BA28" s="122" t="str" cm="1">
        <f t="array" ref="BA28">_xlfn.XLOOKUP(1,(SCHEDULE!$D$3:$D$2594=$C28)*(SCHEDULE!$B$3:$B$2594=BA$2),SCHEDULE!$F$3:$F$2594,"",0,1)</f>
        <v>L</v>
      </c>
      <c r="BB28" s="122" t="str" cm="1">
        <f t="array" ref="BB28">_xlfn.XLOOKUP(1,(SCHEDULE!$D$3:$D$2594=$C28)*(SCHEDULE!$B$3:$B$2594=BB$2),SCHEDULE!$F$3:$F$2594,"",0,1)</f>
        <v>W</v>
      </c>
      <c r="BC28" s="122" t="str" cm="1">
        <f t="array" ref="BC28">_xlfn.XLOOKUP(1,(SCHEDULE!$D$3:$D$2594=$C28)*(SCHEDULE!$B$3:$B$2594=BC$2),SCHEDULE!$F$3:$F$2594,"",0,1)</f>
        <v>W</v>
      </c>
      <c r="BD28" s="122" t="str" cm="1">
        <f t="array" ref="BD28">_xlfn.XLOOKUP(1,(SCHEDULE!$D$3:$D$2594=$C28)*(SCHEDULE!$B$3:$B$2594=BD$2),SCHEDULE!$F$3:$F$2594,"",0,1)</f>
        <v>W</v>
      </c>
      <c r="BE28" s="122" t="str" cm="1">
        <f t="array" ref="BE28">_xlfn.XLOOKUP(1,(SCHEDULE!$D$3:$D$2594=$C28)*(SCHEDULE!$B$3:$B$2594=BE$2),SCHEDULE!$F$3:$F$2594,"",0,1)</f>
        <v/>
      </c>
      <c r="BF28" s="122" t="str" cm="1">
        <f t="array" ref="BF28">_xlfn.XLOOKUP(1,(SCHEDULE!$D$3:$D$2594=$C28)*(SCHEDULE!$B$3:$B$2594=BF$2),SCHEDULE!$F$3:$F$2594,"",0,1)</f>
        <v/>
      </c>
      <c r="BG28" s="122" t="str" cm="1">
        <f t="array" ref="BG28">_xlfn.XLOOKUP(1,(SCHEDULE!$D$3:$D$2594=$C28)*(SCHEDULE!$B$3:$B$2594=BG$2),SCHEDULE!$F$3:$F$2594,"",0,1)</f>
        <v/>
      </c>
      <c r="BH28" s="122" t="str" cm="1">
        <f t="array" ref="BH28">_xlfn.XLOOKUP(1,(SCHEDULE!$D$3:$D$2594=$C28)*(SCHEDULE!$B$3:$B$2594=BH$2),SCHEDULE!$F$3:$F$2594,"",0,1)</f>
        <v/>
      </c>
      <c r="BI28" s="122" t="str" cm="1">
        <f t="array" ref="BI28">_xlfn.XLOOKUP(1,(SCHEDULE!$D$3:$D$2594=$C28)*(SCHEDULE!$B$3:$B$2594=BI$2),SCHEDULE!$F$3:$F$2594,"",0,1)</f>
        <v/>
      </c>
      <c r="BJ28" s="122" t="str" cm="1">
        <f t="array" ref="BJ28">_xlfn.XLOOKUP(1,(SCHEDULE!$D$3:$D$2594=$C28)*(SCHEDULE!$B$3:$B$2594=BJ$2),SCHEDULE!$F$3:$F$2594,"",0,1)</f>
        <v/>
      </c>
      <c r="BK28" s="122" t="str" cm="1">
        <f t="array" ref="BK28">_xlfn.XLOOKUP(1,(SCHEDULE!$D$3:$D$2594=$C28)*(SCHEDULE!$B$3:$B$2594=BK$2),SCHEDULE!$F$3:$F$2594,"",0,1)</f>
        <v/>
      </c>
      <c r="BL28" s="122" t="str" cm="1">
        <f t="array" ref="BL28">_xlfn.XLOOKUP(1,(SCHEDULE!$D$3:$D$2594=$C28)*(SCHEDULE!$B$3:$B$2594=BL$2),SCHEDULE!$F$3:$F$2594,"",0,1)</f>
        <v/>
      </c>
      <c r="BM28" s="122" t="str" cm="1">
        <f t="array" ref="BM28">_xlfn.XLOOKUP(1,(SCHEDULE!$D$3:$D$2594=$C28)*(SCHEDULE!$B$3:$B$2594=BM$2),SCHEDULE!$F$3:$F$2594,"",0,1)</f>
        <v/>
      </c>
      <c r="BN28" s="122" t="str" cm="1">
        <f t="array" ref="BN28">_xlfn.XLOOKUP(1,(SCHEDULE!$D$3:$D$2594=$C28)*(SCHEDULE!$B$3:$B$2594=BN$2),SCHEDULE!$F$3:$F$2594,"",0,1)</f>
        <v/>
      </c>
      <c r="BO28" s="122" t="str" cm="1">
        <f t="array" ref="BO28">_xlfn.XLOOKUP(1,(SCHEDULE!$D$3:$D$2594=$C28)*(SCHEDULE!$B$3:$B$2594=BO$2),SCHEDULE!$F$3:$F$2594,"",0,1)</f>
        <v>L</v>
      </c>
      <c r="BP28" s="122" t="str" cm="1">
        <f t="array" ref="BP28">_xlfn.XLOOKUP(1,(SCHEDULE!$D$3:$D$2594=$C28)*(SCHEDULE!$B$3:$B$2594=BP$2),SCHEDULE!$F$3:$F$2594,"",0,1)</f>
        <v>W</v>
      </c>
      <c r="BQ28" s="122" t="str" cm="1">
        <f t="array" ref="BQ28">_xlfn.XLOOKUP(1,(SCHEDULE!$D$3:$D$2594=$C28)*(SCHEDULE!$B$3:$B$2594=BQ$2),SCHEDULE!$F$3:$F$2594,"",0,1)</f>
        <v>L</v>
      </c>
      <c r="BR28" s="122" t="str" cm="1">
        <f t="array" ref="BR28">_xlfn.XLOOKUP(1,(SCHEDULE!$D$3:$D$2594=$C28)*(SCHEDULE!$B$3:$B$2594=BR$2),SCHEDULE!$F$3:$F$2594,"",0,1)</f>
        <v>L</v>
      </c>
      <c r="BS28" s="122" t="str" cm="1">
        <f t="array" ref="BS28">_xlfn.XLOOKUP(1,(SCHEDULE!$D$3:$D$2594=$C28)*(SCHEDULE!$B$3:$B$2594=BS$2),SCHEDULE!$F$3:$F$2594,"",0,1)</f>
        <v/>
      </c>
      <c r="BT28" s="122" t="str" cm="1">
        <f t="array" ref="BT28">_xlfn.XLOOKUP(1,(SCHEDULE!$D$3:$D$2594=$C28)*(SCHEDULE!$B$3:$B$2594=BT$2),SCHEDULE!$F$3:$F$2594,"",0,1)</f>
        <v/>
      </c>
      <c r="BU28" s="122" t="str" cm="1">
        <f t="array" ref="BU28">_xlfn.XLOOKUP(1,(SCHEDULE!$D$3:$D$2594=$C28)*(SCHEDULE!$B$3:$B$2594=BU$2),SCHEDULE!$F$3:$F$2594,"",0,1)</f>
        <v/>
      </c>
      <c r="BV28" s="122" t="str" cm="1">
        <f t="array" ref="BV28">_xlfn.XLOOKUP(1,(SCHEDULE!$D$3:$D$2594=$C28)*(SCHEDULE!$B$3:$B$2594=BV$2),SCHEDULE!$F$3:$F$2594,"",0,1)</f>
        <v>L</v>
      </c>
      <c r="BW28" s="122" t="str" cm="1">
        <f t="array" ref="BW28">_xlfn.XLOOKUP(1,(SCHEDULE!$D$3:$D$2594=$C28)*(SCHEDULE!$B$3:$B$2594=BW$2),SCHEDULE!$F$3:$F$2594,"",0,1)</f>
        <v>W</v>
      </c>
      <c r="BX28" s="122" t="str" cm="1">
        <f t="array" ref="BX28">_xlfn.XLOOKUP(1,(SCHEDULE!$D$3:$D$2594=$C28)*(SCHEDULE!$B$3:$B$2594=BX$2),SCHEDULE!$F$3:$F$2594,"",0,1)</f>
        <v>W</v>
      </c>
      <c r="BY28" s="122" t="str" cm="1">
        <f t="array" ref="BY28">_xlfn.XLOOKUP(1,(SCHEDULE!$D$3:$D$2594=$C28)*(SCHEDULE!$B$3:$B$2594=BY$2),SCHEDULE!$F$3:$F$2594,"",0,1)</f>
        <v>L</v>
      </c>
      <c r="BZ28" s="122" t="str" cm="1">
        <f t="array" ref="BZ28">_xlfn.XLOOKUP(1,(SCHEDULE!$D$3:$D$2594=$C28)*(SCHEDULE!$B$3:$B$2594=BZ$2),SCHEDULE!$F$3:$F$2594,"",0,1)</f>
        <v>W</v>
      </c>
      <c r="CA28" s="122" t="str" cm="1">
        <f t="array" ref="CA28">_xlfn.XLOOKUP(1,(SCHEDULE!$D$3:$D$2594=$C28)*(SCHEDULE!$B$3:$B$2594=CA$2),SCHEDULE!$F$3:$F$2594,"",0,1)</f>
        <v>W</v>
      </c>
      <c r="CB28" s="122" t="str" cm="1">
        <f t="array" ref="CB28">_xlfn.XLOOKUP(1,(SCHEDULE!$D$3:$D$2594=$C28)*(SCHEDULE!$B$3:$B$2594=CB$2),SCHEDULE!$F$3:$F$2594,"",0,1)</f>
        <v/>
      </c>
      <c r="CC28" s="122" t="str" cm="1">
        <f t="array" ref="CC28">_xlfn.XLOOKUP(1,(SCHEDULE!$D$3:$D$2594=$C28)*(SCHEDULE!$B$3:$B$2594=CC$2),SCHEDULE!$F$3:$F$2594,"",0,1)</f>
        <v/>
      </c>
      <c r="CD28" s="122" t="str" cm="1">
        <f t="array" ref="CD28">_xlfn.XLOOKUP(1,(SCHEDULE!$D$3:$D$2594=$C28)*(SCHEDULE!$B$3:$B$2594=CD$2),SCHEDULE!$F$3:$F$2594,"",0,1)</f>
        <v/>
      </c>
      <c r="CE28" s="122" t="str" cm="1">
        <f t="array" ref="CE28">_xlfn.XLOOKUP(1,(SCHEDULE!$D$3:$D$2594=$C28)*(SCHEDULE!$B$3:$B$2594=CE$2),SCHEDULE!$F$3:$F$2594,"",0,1)</f>
        <v>W</v>
      </c>
      <c r="CF28" s="122" t="str" cm="1">
        <f t="array" ref="CF28">_xlfn.XLOOKUP(1,(SCHEDULE!$D$3:$D$2594=$C28)*(SCHEDULE!$B$3:$B$2594=CF$2),SCHEDULE!$F$3:$F$2594,"",0,1)</f>
        <v>L</v>
      </c>
      <c r="CG28" s="122" t="str" cm="1">
        <f t="array" ref="CG28">_xlfn.XLOOKUP(1,(SCHEDULE!$D$3:$D$2594=$C28)*(SCHEDULE!$B$3:$B$2594=CG$2),SCHEDULE!$F$3:$F$2594,"",0,1)</f>
        <v>L</v>
      </c>
      <c r="CH28" s="122" t="str" cm="1">
        <f t="array" ref="CH28">_xlfn.XLOOKUP(1,(SCHEDULE!$D$3:$D$2594=$C28)*(SCHEDULE!$B$3:$B$2594=CH$2),SCHEDULE!$F$3:$F$2594,"",0,1)</f>
        <v>L</v>
      </c>
      <c r="CI28" s="122" t="str" cm="1">
        <f t="array" ref="CI28">_xlfn.XLOOKUP(1,(SCHEDULE!$D$3:$D$2594=$C28)*(SCHEDULE!$B$3:$B$2594=CI$2),SCHEDULE!$F$3:$F$2594,"",0,1)</f>
        <v/>
      </c>
      <c r="CJ28" s="122" t="str" cm="1">
        <f t="array" ref="CJ28">_xlfn.XLOOKUP(1,(SCHEDULE!$D$3:$D$2594=$C28)*(SCHEDULE!$B$3:$B$2594=CJ$2),SCHEDULE!$F$3:$F$2594,"",0,1)</f>
        <v/>
      </c>
      <c r="CK28" s="122" t="str" cm="1">
        <f t="array" ref="CK28">_xlfn.XLOOKUP(1,(SCHEDULE!$D$3:$D$2594=$C28)*(SCHEDULE!$B$3:$B$2594=CK$2),SCHEDULE!$F$3:$F$2594,"",0,1)</f>
        <v/>
      </c>
      <c r="CL28" s="122" t="str" cm="1">
        <f t="array" ref="CL28">_xlfn.XLOOKUP(1,(SCHEDULE!$D$3:$D$2594=$C28)*(SCHEDULE!$B$3:$B$2594=CL$2),SCHEDULE!$F$3:$F$2594,"",0,1)</f>
        <v/>
      </c>
      <c r="CM28" s="122" t="str" cm="1">
        <f t="array" ref="CM28">_xlfn.XLOOKUP(1,(SCHEDULE!$D$3:$D$2594=$C28)*(SCHEDULE!$B$3:$B$2594=CM$2),SCHEDULE!$F$3:$F$2594,"",0,1)</f>
        <v>L</v>
      </c>
      <c r="CN28" s="122" t="str" cm="1">
        <f t="array" ref="CN28">_xlfn.XLOOKUP(1,(SCHEDULE!$D$3:$D$2594=$C28)*(SCHEDULE!$B$3:$B$2594=CN$2),SCHEDULE!$F$3:$F$2594,"",0,1)</f>
        <v>W</v>
      </c>
      <c r="CO28" s="122" t="str" cm="1">
        <f t="array" ref="CO28">_xlfn.XLOOKUP(1,(SCHEDULE!$D$3:$D$2594=$C28)*(SCHEDULE!$B$3:$B$2594=CO$2),SCHEDULE!$F$3:$F$2594,"",0,1)</f>
        <v>W</v>
      </c>
      <c r="CP28" s="122" t="str" cm="1">
        <f t="array" ref="CP28">_xlfn.XLOOKUP(1,(SCHEDULE!$D$3:$D$2594=$C28)*(SCHEDULE!$B$3:$B$2594=CP$2),SCHEDULE!$F$3:$F$2594,"",0,1)</f>
        <v/>
      </c>
      <c r="CQ28" s="122" t="str" cm="1">
        <f t="array" ref="CQ28">_xlfn.XLOOKUP(1,(SCHEDULE!$D$3:$D$2594=$C28)*(SCHEDULE!$B$3:$B$2594=CQ$2),SCHEDULE!$F$3:$F$2594,"",0,1)</f>
        <v/>
      </c>
      <c r="CR28" s="122" t="str" cm="1">
        <f t="array" ref="CR28">_xlfn.XLOOKUP(1,(SCHEDULE!$D$3:$D$2594=$C28)*(SCHEDULE!$B$3:$B$2594=CR$2),SCHEDULE!$F$3:$F$2594,"",0,1)</f>
        <v/>
      </c>
      <c r="CS28" s="122" t="str" cm="1">
        <f t="array" ref="CS28">_xlfn.XLOOKUP(1,(SCHEDULE!$D$3:$D$2594=$C28)*(SCHEDULE!$B$3:$B$2594=CS$2),SCHEDULE!$F$3:$F$2594,"",0,1)</f>
        <v/>
      </c>
      <c r="CT28" s="122" t="str" cm="1">
        <f t="array" ref="CT28">_xlfn.XLOOKUP(1,(SCHEDULE!$D$3:$D$2594=$C28)*(SCHEDULE!$B$3:$B$2594=CT$2),SCHEDULE!$F$3:$F$2594,"",0,1)</f>
        <v/>
      </c>
      <c r="CU28" s="122" t="str" cm="1">
        <f t="array" ref="CU28">_xlfn.XLOOKUP(1,(SCHEDULE!$D$3:$D$2594=$C28)*(SCHEDULE!$B$3:$B$2594=CU$2),SCHEDULE!$F$3:$F$2594,"",0,1)</f>
        <v/>
      </c>
      <c r="CV28" s="122" t="str" cm="1">
        <f t="array" ref="CV28">_xlfn.XLOOKUP(1,(SCHEDULE!$D$3:$D$2594=$C28)*(SCHEDULE!$B$3:$B$2594=CV$2),SCHEDULE!$F$3:$F$2594,"",0,1)</f>
        <v/>
      </c>
      <c r="CW28" s="122" t="str" cm="1">
        <f t="array" ref="CW28">_xlfn.XLOOKUP(1,(SCHEDULE!$D$3:$D$2594=$C28)*(SCHEDULE!$B$3:$B$2594=CW$2),SCHEDULE!$F$3:$F$2594,"",0,1)</f>
        <v>W</v>
      </c>
      <c r="CX28" s="122" t="str" cm="1">
        <f t="array" ref="CX28">_xlfn.XLOOKUP(1,(SCHEDULE!$D$3:$D$2594=$C28)*(SCHEDULE!$B$3:$B$2594=CX$2),SCHEDULE!$F$3:$F$2594,"",0,1)</f>
        <v>W</v>
      </c>
      <c r="CY28" s="122" t="str" cm="1">
        <f t="array" ref="CY28">_xlfn.XLOOKUP(1,(SCHEDULE!$D$3:$D$2594=$C28)*(SCHEDULE!$B$3:$B$2594=CY$2),SCHEDULE!$F$3:$F$2594,"",0,1)</f>
        <v>W</v>
      </c>
      <c r="CZ28" s="122" t="str" cm="1">
        <f t="array" ref="CZ28">_xlfn.XLOOKUP(1,(SCHEDULE!$D$3:$D$2594=$C28)*(SCHEDULE!$B$3:$B$2594=CZ$2),SCHEDULE!$F$3:$F$2594,"",0,1)</f>
        <v>W</v>
      </c>
      <c r="DA28" s="122" t="str" cm="1">
        <f t="array" ref="DA28">_xlfn.XLOOKUP(1,(SCHEDULE!$D$3:$D$2594=$C28)*(SCHEDULE!$B$3:$B$2594=DA$2),SCHEDULE!$F$3:$F$2594,"",0,1)</f>
        <v>L</v>
      </c>
      <c r="DB28" s="122" t="str" cm="1">
        <f t="array" ref="DB28">_xlfn.XLOOKUP(1,(SCHEDULE!$D$3:$D$2594=$C28)*(SCHEDULE!$B$3:$B$2594=DB$2),SCHEDULE!$F$3:$F$2594,"",0,1)</f>
        <v>W</v>
      </c>
      <c r="DC28" s="122" t="str" cm="1">
        <f t="array" ref="DC28">_xlfn.XLOOKUP(1,(SCHEDULE!$D$3:$D$2594=$C28)*(SCHEDULE!$B$3:$B$2594=DC$2),SCHEDULE!$F$3:$F$2594,"",0,1)</f>
        <v>L</v>
      </c>
      <c r="DD28" s="122" t="str" cm="1">
        <f t="array" ref="DD28">_xlfn.XLOOKUP(1,(SCHEDULE!$D$3:$D$2594=$C28)*(SCHEDULE!$B$3:$B$2594=DD$2),SCHEDULE!$F$3:$F$2594,"",0,1)</f>
        <v>W</v>
      </c>
      <c r="DE28" s="122" t="str" cm="1">
        <f t="array" ref="DE28">_xlfn.XLOOKUP(1,(SCHEDULE!$D$3:$D$2594=$C28)*(SCHEDULE!$B$3:$B$2594=DE$2),SCHEDULE!$F$3:$F$2594,"",0,1)</f>
        <v>W</v>
      </c>
      <c r="DF28" s="122" t="str" cm="1">
        <f t="array" ref="DF28">_xlfn.XLOOKUP(1,(SCHEDULE!$D$3:$D$2594=$C28)*(SCHEDULE!$B$3:$B$2594=DF$2),SCHEDULE!$F$3:$F$2594,"",0,1)</f>
        <v/>
      </c>
      <c r="DG28" s="122" t="str" cm="1">
        <f t="array" ref="DG28">_xlfn.XLOOKUP(1,(SCHEDULE!$D$3:$D$2594=$C28)*(SCHEDULE!$B$3:$B$2594=DG$2),SCHEDULE!$F$3:$F$2594,"",0,1)</f>
        <v/>
      </c>
      <c r="DH28" s="122" t="str" cm="1">
        <f t="array" ref="DH28">_xlfn.XLOOKUP(1,(SCHEDULE!$D$3:$D$2594=$C28)*(SCHEDULE!$B$3:$B$2594=DH$2),SCHEDULE!$F$3:$F$2594,"",0,1)</f>
        <v/>
      </c>
      <c r="DI28" s="122" t="str" cm="1">
        <f t="array" ref="DI28">_xlfn.XLOOKUP(1,(SCHEDULE!$D$3:$D$2594=$C28)*(SCHEDULE!$B$3:$B$2594=DI$2),SCHEDULE!$F$3:$F$2594,"",0,1)</f>
        <v/>
      </c>
      <c r="DJ28" s="122" t="str" cm="1">
        <f t="array" ref="DJ28">_xlfn.XLOOKUP(1,(SCHEDULE!$D$3:$D$2594=$C28)*(SCHEDULE!$B$3:$B$2594=DJ$2),SCHEDULE!$F$3:$F$2594,"",0,1)</f>
        <v/>
      </c>
      <c r="DK28" s="122" t="str" cm="1">
        <f t="array" ref="DK28">_xlfn.XLOOKUP(1,(SCHEDULE!$D$3:$D$2594=$C28)*(SCHEDULE!$B$3:$B$2594=DK$2),SCHEDULE!$F$3:$F$2594,"",0,1)</f>
        <v/>
      </c>
      <c r="DL28" s="122" t="str" cm="1">
        <f t="array" ref="DL28">_xlfn.XLOOKUP(1,(SCHEDULE!$D$3:$D$2594=$C28)*(SCHEDULE!$B$3:$B$2594=DL$2),SCHEDULE!$F$3:$F$2594,"",0,1)</f>
        <v>L</v>
      </c>
      <c r="DM28" s="122" t="str" cm="1">
        <f t="array" ref="DM28">_xlfn.XLOOKUP(1,(SCHEDULE!$D$3:$D$2594=$C28)*(SCHEDULE!$B$3:$B$2594=DM$2),SCHEDULE!$F$3:$F$2594,"",0,1)</f>
        <v>W</v>
      </c>
      <c r="DN28" s="122" t="str" cm="1">
        <f t="array" ref="DN28">_xlfn.XLOOKUP(1,(SCHEDULE!$D$3:$D$2594=$C28)*(SCHEDULE!$B$3:$B$2594=DN$2),SCHEDULE!$F$3:$F$2594,"",0,1)</f>
        <v>L</v>
      </c>
      <c r="DO28" s="122" t="str" cm="1">
        <f t="array" ref="DO28">_xlfn.XLOOKUP(1,(SCHEDULE!$D$3:$D$2594=$C28)*(SCHEDULE!$B$3:$B$2594=DO$2),SCHEDULE!$F$3:$F$2594,"",0,1)</f>
        <v/>
      </c>
      <c r="DP28" s="122" t="str" cm="1">
        <f t="array" ref="DP28">_xlfn.XLOOKUP(1,(SCHEDULE!$D$3:$D$2594=$C28)*(SCHEDULE!$B$3:$B$2594=DP$2),SCHEDULE!$F$3:$F$2594,"",0,1)</f>
        <v/>
      </c>
      <c r="DQ28" s="122" t="str" cm="1">
        <f t="array" ref="DQ28">_xlfn.XLOOKUP(1,(SCHEDULE!$D$3:$D$2594=$C28)*(SCHEDULE!$B$3:$B$2594=DQ$2),SCHEDULE!$F$3:$F$2594,"",0,1)</f>
        <v/>
      </c>
      <c r="DR28" s="122" t="str" cm="1">
        <f t="array" ref="DR28">_xlfn.XLOOKUP(1,(SCHEDULE!$D$3:$D$2594=$C28)*(SCHEDULE!$B$3:$B$2594=DR$2),SCHEDULE!$F$3:$F$2594,"",0,1)</f>
        <v>L</v>
      </c>
      <c r="DS28" s="122" t="str" cm="1">
        <f t="array" ref="DS28">_xlfn.XLOOKUP(1,(SCHEDULE!$D$3:$D$2594=$C28)*(SCHEDULE!$B$3:$B$2594=DS$2),SCHEDULE!$F$3:$F$2594,"",0,1)</f>
        <v>W</v>
      </c>
      <c r="DT28" s="122" t="str" cm="1">
        <f t="array" ref="DT28">_xlfn.XLOOKUP(1,(SCHEDULE!$D$3:$D$2594=$C28)*(SCHEDULE!$B$3:$B$2594=DT$2),SCHEDULE!$F$3:$F$2594,"",0,1)</f>
        <v>L</v>
      </c>
      <c r="DU28" s="122" t="str" cm="1">
        <f t="array" ref="DU28">_xlfn.XLOOKUP(1,(SCHEDULE!$D$3:$D$2594=$C28)*(SCHEDULE!$B$3:$B$2594=DU$2),SCHEDULE!$F$3:$F$2594,"",0,1)</f>
        <v>W</v>
      </c>
      <c r="DV28" s="122" t="str" cm="1">
        <f t="array" ref="DV28">_xlfn.XLOOKUP(1,(SCHEDULE!$D$3:$D$2594=$C28)*(SCHEDULE!$B$3:$B$2594=DV$2),SCHEDULE!$F$3:$F$2594,"",0,1)</f>
        <v>L</v>
      </c>
      <c r="DW28" s="122" t="str" cm="1">
        <f t="array" ref="DW28">_xlfn.XLOOKUP(1,(SCHEDULE!$D$3:$D$2594=$C28)*(SCHEDULE!$B$3:$B$2594=DW$2),SCHEDULE!$F$3:$F$2594,"",0,1)</f>
        <v>L</v>
      </c>
      <c r="DX28" s="122" t="str" cm="1">
        <f t="array" ref="DX28">_xlfn.XLOOKUP(1,(SCHEDULE!$D$3:$D$2594=$C28)*(SCHEDULE!$B$3:$B$2594=DX$2),SCHEDULE!$F$3:$F$2594,"",0,1)</f>
        <v/>
      </c>
      <c r="DY28" s="122" t="str" cm="1">
        <f t="array" ref="DY28">_xlfn.XLOOKUP(1,(SCHEDULE!$D$3:$D$2594=$C28)*(SCHEDULE!$B$3:$B$2594=DY$2),SCHEDULE!$F$3:$F$2594,"",0,1)</f>
        <v/>
      </c>
      <c r="DZ28" s="122" t="str" cm="1">
        <f t="array" ref="DZ28">_xlfn.XLOOKUP(1,(SCHEDULE!$D$3:$D$2594=$C28)*(SCHEDULE!$B$3:$B$2594=DZ$2),SCHEDULE!$F$3:$F$2594,"",0,1)</f>
        <v/>
      </c>
      <c r="EA28" s="122" t="str" cm="1">
        <f t="array" ref="EA28">_xlfn.XLOOKUP(1,(SCHEDULE!$D$3:$D$2594=$C28)*(SCHEDULE!$B$3:$B$2594=EA$2),SCHEDULE!$F$3:$F$2594,"",0,1)</f>
        <v/>
      </c>
      <c r="EB28" s="122" t="str" cm="1">
        <f t="array" ref="EB28">_xlfn.XLOOKUP(1,(SCHEDULE!$D$3:$D$2594=$C28)*(SCHEDULE!$B$3:$B$2594=EB$2),SCHEDULE!$F$3:$F$2594,"",0,1)</f>
        <v/>
      </c>
      <c r="EC28" s="122" t="str" cm="1">
        <f t="array" ref="EC28">_xlfn.XLOOKUP(1,(SCHEDULE!$D$3:$D$2594=$C28)*(SCHEDULE!$B$3:$B$2594=EC$2),SCHEDULE!$F$3:$F$2594,"",0,1)</f>
        <v/>
      </c>
      <c r="ED28" s="122" t="str" cm="1">
        <f t="array" ref="ED28">_xlfn.XLOOKUP(1,(SCHEDULE!$D$3:$D$2594=$C28)*(SCHEDULE!$B$3:$B$2594=ED$2),SCHEDULE!$F$3:$F$2594,"",0,1)</f>
        <v>L</v>
      </c>
      <c r="EE28" s="122" t="str" cm="1">
        <f t="array" ref="EE28">_xlfn.XLOOKUP(1,(SCHEDULE!$D$3:$D$2594=$C28)*(SCHEDULE!$B$3:$B$2594=EE$2),SCHEDULE!$F$3:$F$2594,"",0,1)</f>
        <v>L</v>
      </c>
      <c r="EF28" s="122" t="str" cm="1">
        <f t="array" ref="EF28">_xlfn.XLOOKUP(1,(SCHEDULE!$D$3:$D$2594=$C28)*(SCHEDULE!$B$3:$B$2594=EF$2),SCHEDULE!$F$3:$F$2594,"",0,1)</f>
        <v>L</v>
      </c>
      <c r="EG28" s="122" t="str" cm="1">
        <f t="array" ref="EG28">_xlfn.XLOOKUP(1,(SCHEDULE!$D$3:$D$2594=$C28)*(SCHEDULE!$B$3:$B$2594=EG$2),SCHEDULE!$F$3:$F$2594,"",0,1)</f>
        <v>L</v>
      </c>
      <c r="EH28" s="122" t="str" cm="1">
        <f t="array" ref="EH28">_xlfn.XLOOKUP(1,(SCHEDULE!$D$3:$D$2594=$C28)*(SCHEDULE!$B$3:$B$2594=EH$2),SCHEDULE!$F$3:$F$2594,"",0,1)</f>
        <v/>
      </c>
      <c r="EI28" s="122" t="str" cm="1">
        <f t="array" ref="EI28">_xlfn.XLOOKUP(1,(SCHEDULE!$D$3:$D$2594=$C28)*(SCHEDULE!$B$3:$B$2594=EI$2),SCHEDULE!$F$3:$F$2594,"",0,1)</f>
        <v/>
      </c>
      <c r="EJ28" s="122" t="str" cm="1">
        <f t="array" ref="EJ28">_xlfn.XLOOKUP(1,(SCHEDULE!$D$3:$D$2594=$C28)*(SCHEDULE!$B$3:$B$2594=EJ$2),SCHEDULE!$F$3:$F$2594,"",0,1)</f>
        <v/>
      </c>
      <c r="EK28" s="122" t="str" cm="1">
        <f t="array" ref="EK28">_xlfn.XLOOKUP(1,(SCHEDULE!$D$3:$D$2594=$C28)*(SCHEDULE!$B$3:$B$2594=EK$2),SCHEDULE!$F$3:$F$2594,"",0,1)</f>
        <v/>
      </c>
      <c r="EL28" s="122" t="str" cm="1">
        <f t="array" ref="EL28">_xlfn.XLOOKUP(1,(SCHEDULE!$D$3:$D$2594=$C28)*(SCHEDULE!$B$3:$B$2594=EL$2),SCHEDULE!$F$3:$F$2594,"",0,1)</f>
        <v/>
      </c>
      <c r="EM28" s="122" t="str" cm="1">
        <f t="array" ref="EM28">_xlfn.XLOOKUP(1,(SCHEDULE!$D$3:$D$2594=$C28)*(SCHEDULE!$B$3:$B$2594=EM$2),SCHEDULE!$F$3:$F$2594,"",0,1)</f>
        <v/>
      </c>
      <c r="EN28" s="122" t="str" cm="1">
        <f t="array" ref="EN28">_xlfn.XLOOKUP(1,(SCHEDULE!$D$3:$D$2594=$C28)*(SCHEDULE!$B$3:$B$2594=EN$2),SCHEDULE!$F$3:$F$2594,"",0,1)</f>
        <v/>
      </c>
      <c r="EO28" s="122" t="str" cm="1">
        <f t="array" ref="EO28">_xlfn.XLOOKUP(1,(SCHEDULE!$D$3:$D$2594=$C28)*(SCHEDULE!$B$3:$B$2594=EO$2),SCHEDULE!$F$3:$F$2594,"",0,1)</f>
        <v>W</v>
      </c>
      <c r="EP28" s="122" t="str" cm="1">
        <f t="array" ref="EP28">_xlfn.XLOOKUP(1,(SCHEDULE!$D$3:$D$2594=$C28)*(SCHEDULE!$B$3:$B$2594=EP$2),SCHEDULE!$F$3:$F$2594,"",0,1)</f>
        <v>W</v>
      </c>
      <c r="EQ28" s="122" t="str" cm="1">
        <f t="array" ref="EQ28">_xlfn.XLOOKUP(1,(SCHEDULE!$D$3:$D$2594=$C28)*(SCHEDULE!$B$3:$B$2594=EQ$2),SCHEDULE!$F$3:$F$2594,"",0,1)</f>
        <v>W</v>
      </c>
      <c r="ER28" s="122" t="str" cm="1">
        <f t="array" ref="ER28">_xlfn.XLOOKUP(1,(SCHEDULE!$D$3:$D$2594=$C28)*(SCHEDULE!$B$3:$B$2594=ER$2),SCHEDULE!$F$3:$F$2594,"",0,1)</f>
        <v>W</v>
      </c>
      <c r="ES28" s="122" t="str" cm="1">
        <f t="array" ref="ES28">_xlfn.XLOOKUP(1,(SCHEDULE!$D$3:$D$2594=$C28)*(SCHEDULE!$B$3:$B$2594=ES$2),SCHEDULE!$F$3:$F$2594,"",0,1)</f>
        <v>W</v>
      </c>
      <c r="ET28" s="122" t="str" cm="1">
        <f t="array" ref="ET28">_xlfn.XLOOKUP(1,(SCHEDULE!$D$3:$D$2594=$C28)*(SCHEDULE!$B$3:$B$2594=ET$2),SCHEDULE!$F$3:$F$2594,"",0,1)</f>
        <v>L</v>
      </c>
      <c r="EU28" s="122" t="str" cm="1">
        <f t="array" ref="EU28">_xlfn.XLOOKUP(1,(SCHEDULE!$D$3:$D$2594=$C28)*(SCHEDULE!$B$3:$B$2594=EU$2),SCHEDULE!$F$3:$F$2594,"",0,1)</f>
        <v>W</v>
      </c>
      <c r="EV28" s="122" t="str" cm="1">
        <f t="array" ref="EV28">_xlfn.XLOOKUP(1,(SCHEDULE!$D$3:$D$2594=$C28)*(SCHEDULE!$B$3:$B$2594=EV$2),SCHEDULE!$F$3:$F$2594,"",0,1)</f>
        <v>W</v>
      </c>
      <c r="EW28" s="122" t="str" cm="1">
        <f t="array" ref="EW28">_xlfn.XLOOKUP(1,(SCHEDULE!$D$3:$D$2594=$C28)*(SCHEDULE!$B$3:$B$2594=EW$2),SCHEDULE!$F$3:$F$2594,"",0,1)</f>
        <v>L</v>
      </c>
      <c r="EX28" s="122" t="str" cm="1">
        <f t="array" ref="EX28">_xlfn.XLOOKUP(1,(SCHEDULE!$D$3:$D$2594=$C28)*(SCHEDULE!$B$3:$B$2594=EX$2),SCHEDULE!$F$3:$F$2594,"",0,1)</f>
        <v/>
      </c>
      <c r="EY28" s="122" t="str" cm="1">
        <f t="array" ref="EY28">_xlfn.XLOOKUP(1,(SCHEDULE!$D$3:$D$2594=$C28)*(SCHEDULE!$B$3:$B$2594=EY$2),SCHEDULE!$F$3:$F$2594,"",0,1)</f>
        <v/>
      </c>
      <c r="EZ28" s="122" t="str" cm="1">
        <f t="array" ref="EZ28">_xlfn.XLOOKUP(1,(SCHEDULE!$D$3:$D$2594=$C28)*(SCHEDULE!$B$3:$B$2594=EZ$2),SCHEDULE!$F$3:$F$2594,"",0,1)</f>
        <v/>
      </c>
      <c r="FA28" s="122" t="str" cm="1">
        <f t="array" ref="FA28">_xlfn.XLOOKUP(1,(SCHEDULE!$D$3:$D$2594=$C28)*(SCHEDULE!$B$3:$B$2594=FA$2),SCHEDULE!$F$3:$F$2594,"",0,1)</f>
        <v/>
      </c>
      <c r="FB28" s="122" t="str" cm="1">
        <f t="array" ref="FB28">_xlfn.XLOOKUP(1,(SCHEDULE!$D$3:$D$2594=$C28)*(SCHEDULE!$B$3:$B$2594=FB$2),SCHEDULE!$F$3:$F$2594,"",0,1)</f>
        <v/>
      </c>
      <c r="FC28" s="122" t="str" cm="1">
        <f t="array" ref="FC28">_xlfn.XLOOKUP(1,(SCHEDULE!$D$3:$D$2594=$C28)*(SCHEDULE!$B$3:$B$2594=FC$2),SCHEDULE!$F$3:$F$2594,"",0,1)</f>
        <v/>
      </c>
      <c r="FD28" s="122" t="str" cm="1">
        <f t="array" ref="FD28">_xlfn.XLOOKUP(1,(SCHEDULE!$D$3:$D$2594=$C28)*(SCHEDULE!$B$3:$B$2594=FD$2),SCHEDULE!$F$3:$F$2594,"",0,1)</f>
        <v/>
      </c>
      <c r="FE28" s="122" t="str" cm="1">
        <f t="array" ref="FE28">_xlfn.XLOOKUP(1,(SCHEDULE!$D$3:$D$2594=$C28)*(SCHEDULE!$B$3:$B$2594=FE$2),SCHEDULE!$F$3:$F$2594,"",0,1)</f>
        <v/>
      </c>
      <c r="FF28" s="122" t="str" cm="1">
        <f t="array" ref="FF28">_xlfn.XLOOKUP(1,(SCHEDULE!$D$3:$D$2594=$C28)*(SCHEDULE!$B$3:$B$2594=FF$2),SCHEDULE!$F$3:$F$2594,"",0,1)</f>
        <v/>
      </c>
      <c r="FG28" s="122" t="str" cm="1">
        <f t="array" ref="FG28">_xlfn.XLOOKUP(1,(SCHEDULE!$D$3:$D$2594=$C28)*(SCHEDULE!$B$3:$B$2594=FG$2),SCHEDULE!$F$3:$F$2594,"",0,1)</f>
        <v/>
      </c>
      <c r="FH28" s="122" t="str" cm="1">
        <f t="array" ref="FH28">_xlfn.XLOOKUP(1,(SCHEDULE!$D$3:$D$2594=$C28)*(SCHEDULE!$B$3:$B$2594=FH$2),SCHEDULE!$F$3:$F$2594,"",0,1)</f>
        <v>L</v>
      </c>
      <c r="FI28" s="122" t="str" cm="1">
        <f t="array" ref="FI28">_xlfn.XLOOKUP(1,(SCHEDULE!$D$3:$D$2594=$C28)*(SCHEDULE!$B$3:$B$2594=FI$2),SCHEDULE!$F$3:$F$2594,"",0,1)</f>
        <v>W</v>
      </c>
      <c r="FJ28" s="122" t="str" cm="1">
        <f t="array" ref="FJ28">_xlfn.XLOOKUP(1,(SCHEDULE!$D$3:$D$2594=$C28)*(SCHEDULE!$B$3:$B$2594=FJ$2),SCHEDULE!$F$3:$F$2594,"",0,1)</f>
        <v>L</v>
      </c>
      <c r="FK28" s="137" t="s">
        <v>477</v>
      </c>
      <c r="FL28" s="122">
        <f>IFERROR(_xlfn.XMATCH(0,$E30:$FJ30,0,-1),0)</f>
        <v>162</v>
      </c>
      <c r="FM28" s="122">
        <f>IFERROR(_xlfn.XMATCH(1,$E30:$FJ30,0,-1),0)</f>
        <v>161</v>
      </c>
      <c r="FN28" s="140">
        <f>ABS(FM28-FL28)</f>
        <v>1</v>
      </c>
      <c r="FO28" s="122" t="str">
        <f>IF((FM28-FL28)&gt;0,"W"&amp;" "&amp;FN28,"L"&amp;" "&amp;FN28)</f>
        <v>L 1</v>
      </c>
      <c r="FP28" s="122" t="str">
        <f>COUNTIF($E30:$CG30,"1")&amp;" - "&amp;COUNTIF($E30:$CG30,"0")</f>
        <v>51 - 30</v>
      </c>
      <c r="FQ28" s="122" t="str">
        <f>COUNTIF($CH30:$FJ30,"1")&amp;" - "&amp;COUNTIF($CH30:$FJ30,"0")</f>
        <v>40 - 41</v>
      </c>
      <c r="FR28" s="122">
        <f>MAX($E31:$FJ31)</f>
        <v>6</v>
      </c>
    </row>
    <row r="29" spans="2:174" x14ac:dyDescent="0.2">
      <c r="B29" s="137"/>
      <c r="C29" s="139"/>
      <c r="D29" s="138"/>
      <c r="E29" s="122" t="str" cm="1">
        <f t="array" ref="E29">_xlfn.XLOOKUP(1,(SCHEDULE!$K$3:$K$2594=$C28)*(SCHEDULE!$M$3:$M$2594=E$2),SCHEDULE!$I$3:$I$2594,"",0,1)</f>
        <v/>
      </c>
      <c r="F29" s="122" t="str" cm="1">
        <f t="array" ref="F29">_xlfn.XLOOKUP(1,(SCHEDULE!$K$3:$K$2594=$C28)*(SCHEDULE!$M$3:$M$2594=F$2),SCHEDULE!$I$3:$I$2594,"",0,1)</f>
        <v/>
      </c>
      <c r="G29" s="122" t="str" cm="1">
        <f t="array" ref="G29">_xlfn.XLOOKUP(1,(SCHEDULE!$K$3:$K$2594=$C28)*(SCHEDULE!$M$3:$M$2594=G$2),SCHEDULE!$I$3:$I$2594,"",0,1)</f>
        <v/>
      </c>
      <c r="H29" s="122" t="str" cm="1">
        <f t="array" ref="H29">_xlfn.XLOOKUP(1,(SCHEDULE!$K$3:$K$2594=$C28)*(SCHEDULE!$M$3:$M$2594=H$2),SCHEDULE!$I$3:$I$2594,"",0,1)</f>
        <v/>
      </c>
      <c r="I29" s="122" t="str" cm="1">
        <f t="array" ref="I29">_xlfn.XLOOKUP(1,(SCHEDULE!$K$3:$K$2594=$C28)*(SCHEDULE!$M$3:$M$2594=I$2),SCHEDULE!$I$3:$I$2594,"",0,1)</f>
        <v/>
      </c>
      <c r="J29" s="122" t="str" cm="1">
        <f t="array" ref="J29">_xlfn.XLOOKUP(1,(SCHEDULE!$K$3:$K$2594=$C28)*(SCHEDULE!$M$3:$M$2594=J$2),SCHEDULE!$I$3:$I$2594,"",0,1)</f>
        <v>W</v>
      </c>
      <c r="K29" s="122" t="str" cm="1">
        <f t="array" ref="K29">_xlfn.XLOOKUP(1,(SCHEDULE!$K$3:$K$2594=$C28)*(SCHEDULE!$M$3:$M$2594=K$2),SCHEDULE!$I$3:$I$2594,"",0,1)</f>
        <v>W</v>
      </c>
      <c r="L29" s="122" t="str" cm="1">
        <f t="array" ref="L29">_xlfn.XLOOKUP(1,(SCHEDULE!$K$3:$K$2594=$C28)*(SCHEDULE!$M$3:$M$2594=L$2),SCHEDULE!$I$3:$I$2594,"",0,1)</f>
        <v>L</v>
      </c>
      <c r="M29" s="122" t="str" cm="1">
        <f t="array" ref="M29">_xlfn.XLOOKUP(1,(SCHEDULE!$K$3:$K$2594=$C28)*(SCHEDULE!$M$3:$M$2594=M$2),SCHEDULE!$I$3:$I$2594,"",0,1)</f>
        <v/>
      </c>
      <c r="N29" s="122" t="str" cm="1">
        <f t="array" ref="N29">_xlfn.XLOOKUP(1,(SCHEDULE!$K$3:$K$2594=$C28)*(SCHEDULE!$M$3:$M$2594=N$2),SCHEDULE!$I$3:$I$2594,"",0,1)</f>
        <v/>
      </c>
      <c r="O29" s="122" t="str" cm="1">
        <f t="array" ref="O29">_xlfn.XLOOKUP(1,(SCHEDULE!$K$3:$K$2594=$C28)*(SCHEDULE!$M$3:$M$2594=O$2),SCHEDULE!$I$3:$I$2594,"",0,1)</f>
        <v/>
      </c>
      <c r="P29" s="122" t="str" cm="1">
        <f t="array" ref="P29">_xlfn.XLOOKUP(1,(SCHEDULE!$K$3:$K$2594=$C28)*(SCHEDULE!$M$3:$M$2594=P$2),SCHEDULE!$I$3:$I$2594,"",0,1)</f>
        <v/>
      </c>
      <c r="Q29" s="122" t="str" cm="1">
        <f t="array" ref="Q29">_xlfn.XLOOKUP(1,(SCHEDULE!$K$3:$K$2594=$C28)*(SCHEDULE!$M$3:$M$2594=Q$2),SCHEDULE!$I$3:$I$2594,"",0,1)</f>
        <v/>
      </c>
      <c r="R29" s="122" t="str" cm="1">
        <f t="array" ref="R29">_xlfn.XLOOKUP(1,(SCHEDULE!$K$3:$K$2594=$C28)*(SCHEDULE!$M$3:$M$2594=R$2),SCHEDULE!$I$3:$I$2594,"",0,1)</f>
        <v/>
      </c>
      <c r="S29" s="122" t="str" cm="1">
        <f t="array" ref="S29">_xlfn.XLOOKUP(1,(SCHEDULE!$K$3:$K$2594=$C28)*(SCHEDULE!$M$3:$M$2594=S$2),SCHEDULE!$I$3:$I$2594,"",0,1)</f>
        <v/>
      </c>
      <c r="T29" s="122" t="str" cm="1">
        <f t="array" ref="T29">_xlfn.XLOOKUP(1,(SCHEDULE!$K$3:$K$2594=$C28)*(SCHEDULE!$M$3:$M$2594=T$2),SCHEDULE!$I$3:$I$2594,"",0,1)</f>
        <v>W</v>
      </c>
      <c r="U29" s="122" t="str" cm="1">
        <f t="array" ref="U29">_xlfn.XLOOKUP(1,(SCHEDULE!$K$3:$K$2594=$C28)*(SCHEDULE!$M$3:$M$2594=U$2),SCHEDULE!$I$3:$I$2594,"",0,1)</f>
        <v>L</v>
      </c>
      <c r="V29" s="122" t="str" cm="1">
        <f t="array" ref="V29">_xlfn.XLOOKUP(1,(SCHEDULE!$K$3:$K$2594=$C28)*(SCHEDULE!$M$3:$M$2594=V$2),SCHEDULE!$I$3:$I$2594,"",0,1)</f>
        <v>W</v>
      </c>
      <c r="W29" s="122" t="str" cm="1">
        <f t="array" ref="W29">_xlfn.XLOOKUP(1,(SCHEDULE!$K$3:$K$2594=$C28)*(SCHEDULE!$M$3:$M$2594=W$2),SCHEDULE!$I$3:$I$2594,"",0,1)</f>
        <v/>
      </c>
      <c r="X29" s="122" t="str" cm="1">
        <f t="array" ref="X29">_xlfn.XLOOKUP(1,(SCHEDULE!$K$3:$K$2594=$C28)*(SCHEDULE!$M$3:$M$2594=X$2),SCHEDULE!$I$3:$I$2594,"",0,1)</f>
        <v/>
      </c>
      <c r="Y29" s="122" t="str" cm="1">
        <f t="array" ref="Y29">_xlfn.XLOOKUP(1,(SCHEDULE!$K$3:$K$2594=$C28)*(SCHEDULE!$M$3:$M$2594=Y$2),SCHEDULE!$I$3:$I$2594,"",0,1)</f>
        <v/>
      </c>
      <c r="Z29" s="122" t="str" cm="1">
        <f t="array" ref="Z29">_xlfn.XLOOKUP(1,(SCHEDULE!$K$3:$K$2594=$C28)*(SCHEDULE!$M$3:$M$2594=Z$2),SCHEDULE!$I$3:$I$2594,"",0,1)</f>
        <v>W</v>
      </c>
      <c r="AA29" s="122" t="str" cm="1">
        <f t="array" ref="AA29">_xlfn.XLOOKUP(1,(SCHEDULE!$K$3:$K$2594=$C28)*(SCHEDULE!$M$3:$M$2594=AA$2),SCHEDULE!$I$3:$I$2594,"",0,1)</f>
        <v>W</v>
      </c>
      <c r="AB29" s="122" t="str" cm="1">
        <f t="array" ref="AB29">_xlfn.XLOOKUP(1,(SCHEDULE!$K$3:$K$2594=$C28)*(SCHEDULE!$M$3:$M$2594=AB$2),SCHEDULE!$I$3:$I$2594,"",0,1)</f>
        <v>L</v>
      </c>
      <c r="AC29" s="122" t="str" cm="1">
        <f t="array" ref="AC29">_xlfn.XLOOKUP(1,(SCHEDULE!$K$3:$K$2594=$C28)*(SCHEDULE!$M$3:$M$2594=AC$2),SCHEDULE!$I$3:$I$2594,"",0,1)</f>
        <v>W</v>
      </c>
      <c r="AD29" s="122" t="str" cm="1">
        <f t="array" ref="AD29">_xlfn.XLOOKUP(1,(SCHEDULE!$K$3:$K$2594=$C28)*(SCHEDULE!$M$3:$M$2594=AD$2),SCHEDULE!$I$3:$I$2594,"",0,1)</f>
        <v>W</v>
      </c>
      <c r="AE29" s="122" t="str" cm="1">
        <f t="array" ref="AE29">_xlfn.XLOOKUP(1,(SCHEDULE!$K$3:$K$2594=$C28)*(SCHEDULE!$M$3:$M$2594=AE$2),SCHEDULE!$I$3:$I$2594,"",0,1)</f>
        <v>W</v>
      </c>
      <c r="AF29" s="122" t="str" cm="1">
        <f t="array" ref="AF29">_xlfn.XLOOKUP(1,(SCHEDULE!$K$3:$K$2594=$C28)*(SCHEDULE!$M$3:$M$2594=AF$2),SCHEDULE!$I$3:$I$2594,"",0,1)</f>
        <v/>
      </c>
      <c r="AG29" s="122" t="str" cm="1">
        <f t="array" ref="AG29">_xlfn.XLOOKUP(1,(SCHEDULE!$K$3:$K$2594=$C28)*(SCHEDULE!$M$3:$M$2594=AG$2),SCHEDULE!$I$3:$I$2594,"",0,1)</f>
        <v/>
      </c>
      <c r="AH29" s="122" t="str" cm="1">
        <f t="array" ref="AH29">_xlfn.XLOOKUP(1,(SCHEDULE!$K$3:$K$2594=$C28)*(SCHEDULE!$M$3:$M$2594=AH$2),SCHEDULE!$I$3:$I$2594,"",0,1)</f>
        <v/>
      </c>
      <c r="AI29" s="122" t="str" cm="1">
        <f t="array" ref="AI29">_xlfn.XLOOKUP(1,(SCHEDULE!$K$3:$K$2594=$C28)*(SCHEDULE!$M$3:$M$2594=AI$2),SCHEDULE!$I$3:$I$2594,"",0,1)</f>
        <v/>
      </c>
      <c r="AJ29" s="122" t="str" cm="1">
        <f t="array" ref="AJ29">_xlfn.XLOOKUP(1,(SCHEDULE!$K$3:$K$2594=$C28)*(SCHEDULE!$M$3:$M$2594=AJ$2),SCHEDULE!$I$3:$I$2594,"",0,1)</f>
        <v>W</v>
      </c>
      <c r="AK29" s="122" t="str" cm="1">
        <f t="array" ref="AK29">_xlfn.XLOOKUP(1,(SCHEDULE!$K$3:$K$2594=$C28)*(SCHEDULE!$M$3:$M$2594=AK$2),SCHEDULE!$I$3:$I$2594,"",0,1)</f>
        <v>W</v>
      </c>
      <c r="AL29" s="122" t="str" cm="1">
        <f t="array" ref="AL29">_xlfn.XLOOKUP(1,(SCHEDULE!$K$3:$K$2594=$C28)*(SCHEDULE!$M$3:$M$2594=AL$2),SCHEDULE!$I$3:$I$2594,"",0,1)</f>
        <v>W</v>
      </c>
      <c r="AM29" s="122" t="str" cm="1">
        <f t="array" ref="AM29">_xlfn.XLOOKUP(1,(SCHEDULE!$K$3:$K$2594=$C28)*(SCHEDULE!$M$3:$M$2594=AM$2),SCHEDULE!$I$3:$I$2594,"",0,1)</f>
        <v>L</v>
      </c>
      <c r="AN29" s="122" t="str" cm="1">
        <f t="array" ref="AN29">_xlfn.XLOOKUP(1,(SCHEDULE!$K$3:$K$2594=$C28)*(SCHEDULE!$M$3:$M$2594=AN$2),SCHEDULE!$I$3:$I$2594,"",0,1)</f>
        <v/>
      </c>
      <c r="AO29" s="122" t="str" cm="1">
        <f t="array" ref="AO29">_xlfn.XLOOKUP(1,(SCHEDULE!$K$3:$K$2594=$C28)*(SCHEDULE!$M$3:$M$2594=AO$2),SCHEDULE!$I$3:$I$2594,"",0,1)</f>
        <v/>
      </c>
      <c r="AP29" s="122" t="str" cm="1">
        <f t="array" ref="AP29">_xlfn.XLOOKUP(1,(SCHEDULE!$K$3:$K$2594=$C28)*(SCHEDULE!$M$3:$M$2594=AP$2),SCHEDULE!$I$3:$I$2594,"",0,1)</f>
        <v/>
      </c>
      <c r="AQ29" s="122" t="str" cm="1">
        <f t="array" ref="AQ29">_xlfn.XLOOKUP(1,(SCHEDULE!$K$3:$K$2594=$C28)*(SCHEDULE!$M$3:$M$2594=AQ$2),SCHEDULE!$I$3:$I$2594,"",0,1)</f>
        <v>W</v>
      </c>
      <c r="AR29" s="122" t="str" cm="1">
        <f t="array" ref="AR29">_xlfn.XLOOKUP(1,(SCHEDULE!$K$3:$K$2594=$C28)*(SCHEDULE!$M$3:$M$2594=AR$2),SCHEDULE!$I$3:$I$2594,"",0,1)</f>
        <v>L</v>
      </c>
      <c r="AS29" s="122" t="str" cm="1">
        <f t="array" ref="AS29">_xlfn.XLOOKUP(1,(SCHEDULE!$K$3:$K$2594=$C28)*(SCHEDULE!$M$3:$M$2594=AS$2),SCHEDULE!$I$3:$I$2594,"",0,1)</f>
        <v>W</v>
      </c>
      <c r="AT29" s="122" t="str" cm="1">
        <f t="array" ref="AT29">_xlfn.XLOOKUP(1,(SCHEDULE!$K$3:$K$2594=$C28)*(SCHEDULE!$M$3:$M$2594=AT$2),SCHEDULE!$I$3:$I$2594,"",0,1)</f>
        <v>W</v>
      </c>
      <c r="AU29" s="122" t="str" cm="1">
        <f t="array" ref="AU29">_xlfn.XLOOKUP(1,(SCHEDULE!$K$3:$K$2594=$C28)*(SCHEDULE!$M$3:$M$2594=AU$2),SCHEDULE!$I$3:$I$2594,"",0,1)</f>
        <v>W</v>
      </c>
      <c r="AV29" s="122" t="str" cm="1">
        <f t="array" ref="AV29">_xlfn.XLOOKUP(1,(SCHEDULE!$K$3:$K$2594=$C28)*(SCHEDULE!$M$3:$M$2594=AV$2),SCHEDULE!$I$3:$I$2594,"",0,1)</f>
        <v>L</v>
      </c>
      <c r="AW29" s="122" t="str" cm="1">
        <f t="array" ref="AW29">_xlfn.XLOOKUP(1,(SCHEDULE!$K$3:$K$2594=$C28)*(SCHEDULE!$M$3:$M$2594=AW$2),SCHEDULE!$I$3:$I$2594,"",0,1)</f>
        <v/>
      </c>
      <c r="AX29" s="122" t="str" cm="1">
        <f t="array" ref="AX29">_xlfn.XLOOKUP(1,(SCHEDULE!$K$3:$K$2594=$C28)*(SCHEDULE!$M$3:$M$2594=AX$2),SCHEDULE!$I$3:$I$2594,"",0,1)</f>
        <v/>
      </c>
      <c r="AY29" s="122" t="str" cm="1">
        <f t="array" ref="AY29">_xlfn.XLOOKUP(1,(SCHEDULE!$K$3:$K$2594=$C28)*(SCHEDULE!$M$3:$M$2594=AY$2),SCHEDULE!$I$3:$I$2594,"",0,1)</f>
        <v/>
      </c>
      <c r="AZ29" s="122" t="str" cm="1">
        <f t="array" ref="AZ29">_xlfn.XLOOKUP(1,(SCHEDULE!$K$3:$K$2594=$C28)*(SCHEDULE!$M$3:$M$2594=AZ$2),SCHEDULE!$I$3:$I$2594,"",0,1)</f>
        <v/>
      </c>
      <c r="BA29" s="122" t="str" cm="1">
        <f t="array" ref="BA29">_xlfn.XLOOKUP(1,(SCHEDULE!$K$3:$K$2594=$C28)*(SCHEDULE!$M$3:$M$2594=BA$2),SCHEDULE!$I$3:$I$2594,"",0,1)</f>
        <v/>
      </c>
      <c r="BB29" s="122" t="str" cm="1">
        <f t="array" ref="BB29">_xlfn.XLOOKUP(1,(SCHEDULE!$K$3:$K$2594=$C28)*(SCHEDULE!$M$3:$M$2594=BB$2),SCHEDULE!$I$3:$I$2594,"",0,1)</f>
        <v/>
      </c>
      <c r="BC29" s="122" t="str" cm="1">
        <f t="array" ref="BC29">_xlfn.XLOOKUP(1,(SCHEDULE!$K$3:$K$2594=$C28)*(SCHEDULE!$M$3:$M$2594=BC$2),SCHEDULE!$I$3:$I$2594,"",0,1)</f>
        <v/>
      </c>
      <c r="BD29" s="122" t="str" cm="1">
        <f t="array" ref="BD29">_xlfn.XLOOKUP(1,(SCHEDULE!$K$3:$K$2594=$C28)*(SCHEDULE!$M$3:$M$2594=BD$2),SCHEDULE!$I$3:$I$2594,"",0,1)</f>
        <v/>
      </c>
      <c r="BE29" s="122" t="str" cm="1">
        <f t="array" ref="BE29">_xlfn.XLOOKUP(1,(SCHEDULE!$K$3:$K$2594=$C28)*(SCHEDULE!$M$3:$M$2594=BE$2),SCHEDULE!$I$3:$I$2594,"",0,1)</f>
        <v>W</v>
      </c>
      <c r="BF29" s="122" t="str" cm="1">
        <f t="array" ref="BF29">_xlfn.XLOOKUP(1,(SCHEDULE!$K$3:$K$2594=$C28)*(SCHEDULE!$M$3:$M$2594=BF$2),SCHEDULE!$I$3:$I$2594,"",0,1)</f>
        <v>W</v>
      </c>
      <c r="BG29" s="122" t="str" cm="1">
        <f t="array" ref="BG29">_xlfn.XLOOKUP(1,(SCHEDULE!$K$3:$K$2594=$C28)*(SCHEDULE!$M$3:$M$2594=BG$2),SCHEDULE!$I$3:$I$2594,"",0,1)</f>
        <v>W</v>
      </c>
      <c r="BH29" s="122" t="str" cm="1">
        <f t="array" ref="BH29">_xlfn.XLOOKUP(1,(SCHEDULE!$K$3:$K$2594=$C28)*(SCHEDULE!$M$3:$M$2594=BH$2),SCHEDULE!$I$3:$I$2594,"",0,1)</f>
        <v>L</v>
      </c>
      <c r="BI29" s="122" t="str" cm="1">
        <f t="array" ref="BI29">_xlfn.XLOOKUP(1,(SCHEDULE!$K$3:$K$2594=$C28)*(SCHEDULE!$M$3:$M$2594=BI$2),SCHEDULE!$I$3:$I$2594,"",0,1)</f>
        <v>W</v>
      </c>
      <c r="BJ29" s="122" t="str" cm="1">
        <f t="array" ref="BJ29">_xlfn.XLOOKUP(1,(SCHEDULE!$K$3:$K$2594=$C28)*(SCHEDULE!$M$3:$M$2594=BJ$2),SCHEDULE!$I$3:$I$2594,"",0,1)</f>
        <v>W</v>
      </c>
      <c r="BK29" s="122" t="str" cm="1">
        <f t="array" ref="BK29">_xlfn.XLOOKUP(1,(SCHEDULE!$K$3:$K$2594=$C28)*(SCHEDULE!$M$3:$M$2594=BK$2),SCHEDULE!$I$3:$I$2594,"",0,1)</f>
        <v>L</v>
      </c>
      <c r="BL29" s="122" t="str" cm="1">
        <f t="array" ref="BL29">_xlfn.XLOOKUP(1,(SCHEDULE!$K$3:$K$2594=$C28)*(SCHEDULE!$M$3:$M$2594=BL$2),SCHEDULE!$I$3:$I$2594,"",0,1)</f>
        <v>W</v>
      </c>
      <c r="BM29" s="122" t="str" cm="1">
        <f t="array" ref="BM29">_xlfn.XLOOKUP(1,(SCHEDULE!$K$3:$K$2594=$C28)*(SCHEDULE!$M$3:$M$2594=BM$2),SCHEDULE!$I$3:$I$2594,"",0,1)</f>
        <v>L</v>
      </c>
      <c r="BN29" s="122" t="str" cm="1">
        <f t="array" ref="BN29">_xlfn.XLOOKUP(1,(SCHEDULE!$K$3:$K$2594=$C28)*(SCHEDULE!$M$3:$M$2594=BN$2),SCHEDULE!$I$3:$I$2594,"",0,1)</f>
        <v>W</v>
      </c>
      <c r="BO29" s="122" t="str" cm="1">
        <f t="array" ref="BO29">_xlfn.XLOOKUP(1,(SCHEDULE!$K$3:$K$2594=$C28)*(SCHEDULE!$M$3:$M$2594=BO$2),SCHEDULE!$I$3:$I$2594,"",0,1)</f>
        <v/>
      </c>
      <c r="BP29" s="122" t="str" cm="1">
        <f t="array" ref="BP29">_xlfn.XLOOKUP(1,(SCHEDULE!$K$3:$K$2594=$C28)*(SCHEDULE!$M$3:$M$2594=BP$2),SCHEDULE!$I$3:$I$2594,"",0,1)</f>
        <v/>
      </c>
      <c r="BQ29" s="122" t="str" cm="1">
        <f t="array" ref="BQ29">_xlfn.XLOOKUP(1,(SCHEDULE!$K$3:$K$2594=$C28)*(SCHEDULE!$M$3:$M$2594=BQ$2),SCHEDULE!$I$3:$I$2594,"",0,1)</f>
        <v/>
      </c>
      <c r="BR29" s="122" t="str" cm="1">
        <f t="array" ref="BR29">_xlfn.XLOOKUP(1,(SCHEDULE!$K$3:$K$2594=$C28)*(SCHEDULE!$M$3:$M$2594=BR$2),SCHEDULE!$I$3:$I$2594,"",0,1)</f>
        <v/>
      </c>
      <c r="BS29" s="122" t="str" cm="1">
        <f t="array" ref="BS29">_xlfn.XLOOKUP(1,(SCHEDULE!$K$3:$K$2594=$C28)*(SCHEDULE!$M$3:$M$2594=BS$2),SCHEDULE!$I$3:$I$2594,"",0,1)</f>
        <v>L</v>
      </c>
      <c r="BT29" s="122" t="str" cm="1">
        <f t="array" ref="BT29">_xlfn.XLOOKUP(1,(SCHEDULE!$K$3:$K$2594=$C28)*(SCHEDULE!$M$3:$M$2594=BT$2),SCHEDULE!$I$3:$I$2594,"",0,1)</f>
        <v>W</v>
      </c>
      <c r="BU29" s="122" t="str" cm="1">
        <f t="array" ref="BU29">_xlfn.XLOOKUP(1,(SCHEDULE!$K$3:$K$2594=$C28)*(SCHEDULE!$M$3:$M$2594=BU$2),SCHEDULE!$I$3:$I$2594,"",0,1)</f>
        <v>W</v>
      </c>
      <c r="BV29" s="122" t="str" cm="1">
        <f t="array" ref="BV29">_xlfn.XLOOKUP(1,(SCHEDULE!$K$3:$K$2594=$C28)*(SCHEDULE!$M$3:$M$2594=BV$2),SCHEDULE!$I$3:$I$2594,"",0,1)</f>
        <v/>
      </c>
      <c r="BW29" s="122" t="str" cm="1">
        <f t="array" ref="BW29">_xlfn.XLOOKUP(1,(SCHEDULE!$K$3:$K$2594=$C28)*(SCHEDULE!$M$3:$M$2594=BW$2),SCHEDULE!$I$3:$I$2594,"",0,1)</f>
        <v/>
      </c>
      <c r="BX29" s="122" t="str" cm="1">
        <f t="array" ref="BX29">_xlfn.XLOOKUP(1,(SCHEDULE!$K$3:$K$2594=$C28)*(SCHEDULE!$M$3:$M$2594=BX$2),SCHEDULE!$I$3:$I$2594,"",0,1)</f>
        <v/>
      </c>
      <c r="BY29" s="122" t="str" cm="1">
        <f t="array" ref="BY29">_xlfn.XLOOKUP(1,(SCHEDULE!$K$3:$K$2594=$C28)*(SCHEDULE!$M$3:$M$2594=BY$2),SCHEDULE!$I$3:$I$2594,"",0,1)</f>
        <v/>
      </c>
      <c r="BZ29" s="122" t="str" cm="1">
        <f t="array" ref="BZ29">_xlfn.XLOOKUP(1,(SCHEDULE!$K$3:$K$2594=$C28)*(SCHEDULE!$M$3:$M$2594=BZ$2),SCHEDULE!$I$3:$I$2594,"",0,1)</f>
        <v/>
      </c>
      <c r="CA29" s="122" t="str" cm="1">
        <f t="array" ref="CA29">_xlfn.XLOOKUP(1,(SCHEDULE!$K$3:$K$2594=$C28)*(SCHEDULE!$M$3:$M$2594=CA$2),SCHEDULE!$I$3:$I$2594,"",0,1)</f>
        <v/>
      </c>
      <c r="CB29" s="122" t="str" cm="1">
        <f t="array" ref="CB29">_xlfn.XLOOKUP(1,(SCHEDULE!$K$3:$K$2594=$C28)*(SCHEDULE!$M$3:$M$2594=CB$2),SCHEDULE!$I$3:$I$2594,"",0,1)</f>
        <v>W</v>
      </c>
      <c r="CC29" s="122" t="str" cm="1">
        <f t="array" ref="CC29">_xlfn.XLOOKUP(1,(SCHEDULE!$K$3:$K$2594=$C28)*(SCHEDULE!$M$3:$M$2594=CC$2),SCHEDULE!$I$3:$I$2594,"",0,1)</f>
        <v>L</v>
      </c>
      <c r="CD29" s="122" t="str" cm="1">
        <f t="array" ref="CD29">_xlfn.XLOOKUP(1,(SCHEDULE!$K$3:$K$2594=$C28)*(SCHEDULE!$M$3:$M$2594=CD$2),SCHEDULE!$I$3:$I$2594,"",0,1)</f>
        <v>L</v>
      </c>
      <c r="CE29" s="122" t="str" cm="1">
        <f t="array" ref="CE29">_xlfn.XLOOKUP(1,(SCHEDULE!$K$3:$K$2594=$C28)*(SCHEDULE!$M$3:$M$2594=CE$2),SCHEDULE!$I$3:$I$2594,"",0,1)</f>
        <v/>
      </c>
      <c r="CF29" s="122" t="str" cm="1">
        <f t="array" ref="CF29">_xlfn.XLOOKUP(1,(SCHEDULE!$K$3:$K$2594=$C28)*(SCHEDULE!$M$3:$M$2594=CF$2),SCHEDULE!$I$3:$I$2594,"",0,1)</f>
        <v/>
      </c>
      <c r="CG29" s="122" t="str" cm="1">
        <f t="array" ref="CG29">_xlfn.XLOOKUP(1,(SCHEDULE!$K$3:$K$2594=$C28)*(SCHEDULE!$M$3:$M$2594=CG$2),SCHEDULE!$I$3:$I$2594,"",0,1)</f>
        <v/>
      </c>
      <c r="CH29" s="122" t="str" cm="1">
        <f t="array" ref="CH29">_xlfn.XLOOKUP(1,(SCHEDULE!$K$3:$K$2594=$C28)*(SCHEDULE!$M$3:$M$2594=CH$2),SCHEDULE!$I$3:$I$2594,"",0,1)</f>
        <v/>
      </c>
      <c r="CI29" s="122" t="str" cm="1">
        <f t="array" ref="CI29">_xlfn.XLOOKUP(1,(SCHEDULE!$K$3:$K$2594=$C28)*(SCHEDULE!$M$3:$M$2594=CI$2),SCHEDULE!$I$3:$I$2594,"",0,1)</f>
        <v>L</v>
      </c>
      <c r="CJ29" s="122" t="str" cm="1">
        <f t="array" ref="CJ29">_xlfn.XLOOKUP(1,(SCHEDULE!$K$3:$K$2594=$C28)*(SCHEDULE!$M$3:$M$2594=CJ$2),SCHEDULE!$I$3:$I$2594,"",0,1)</f>
        <v>W</v>
      </c>
      <c r="CK29" s="122" t="str" cm="1">
        <f t="array" ref="CK29">_xlfn.XLOOKUP(1,(SCHEDULE!$K$3:$K$2594=$C28)*(SCHEDULE!$M$3:$M$2594=CK$2),SCHEDULE!$I$3:$I$2594,"",0,1)</f>
        <v>L</v>
      </c>
      <c r="CL29" s="122" t="str" cm="1">
        <f t="array" ref="CL29">_xlfn.XLOOKUP(1,(SCHEDULE!$K$3:$K$2594=$C28)*(SCHEDULE!$M$3:$M$2594=CL$2),SCHEDULE!$I$3:$I$2594,"",0,1)</f>
        <v>L</v>
      </c>
      <c r="CM29" s="122" t="str" cm="1">
        <f t="array" ref="CM29">_xlfn.XLOOKUP(1,(SCHEDULE!$K$3:$K$2594=$C28)*(SCHEDULE!$M$3:$M$2594=CM$2),SCHEDULE!$I$3:$I$2594,"",0,1)</f>
        <v/>
      </c>
      <c r="CN29" s="122" t="str" cm="1">
        <f t="array" ref="CN29">_xlfn.XLOOKUP(1,(SCHEDULE!$K$3:$K$2594=$C28)*(SCHEDULE!$M$3:$M$2594=CN$2),SCHEDULE!$I$3:$I$2594,"",0,1)</f>
        <v/>
      </c>
      <c r="CO29" s="122" t="str" cm="1">
        <f t="array" ref="CO29">_xlfn.XLOOKUP(1,(SCHEDULE!$K$3:$K$2594=$C28)*(SCHEDULE!$M$3:$M$2594=CO$2),SCHEDULE!$I$3:$I$2594,"",0,1)</f>
        <v/>
      </c>
      <c r="CP29" s="122" t="str" cm="1">
        <f t="array" ref="CP29">_xlfn.XLOOKUP(1,(SCHEDULE!$K$3:$K$2594=$C28)*(SCHEDULE!$M$3:$M$2594=CP$2),SCHEDULE!$I$3:$I$2594,"",0,1)</f>
        <v>L</v>
      </c>
      <c r="CQ29" s="122" t="str" cm="1">
        <f t="array" ref="CQ29">_xlfn.XLOOKUP(1,(SCHEDULE!$K$3:$K$2594=$C28)*(SCHEDULE!$M$3:$M$2594=CQ$2),SCHEDULE!$I$3:$I$2594,"",0,1)</f>
        <v>L</v>
      </c>
      <c r="CR29" s="122" t="str" cm="1">
        <f t="array" ref="CR29">_xlfn.XLOOKUP(1,(SCHEDULE!$K$3:$K$2594=$C28)*(SCHEDULE!$M$3:$M$2594=CR$2),SCHEDULE!$I$3:$I$2594,"",0,1)</f>
        <v>W</v>
      </c>
      <c r="CS29" s="122" t="str" cm="1">
        <f t="array" ref="CS29">_xlfn.XLOOKUP(1,(SCHEDULE!$K$3:$K$2594=$C28)*(SCHEDULE!$M$3:$M$2594=CS$2),SCHEDULE!$I$3:$I$2594,"",0,1)</f>
        <v>W</v>
      </c>
      <c r="CT29" s="122" t="str" cm="1">
        <f t="array" ref="CT29">_xlfn.XLOOKUP(1,(SCHEDULE!$K$3:$K$2594=$C28)*(SCHEDULE!$M$3:$M$2594=CT$2),SCHEDULE!$I$3:$I$2594,"",0,1)</f>
        <v>W</v>
      </c>
      <c r="CU29" s="122" t="str" cm="1">
        <f t="array" ref="CU29">_xlfn.XLOOKUP(1,(SCHEDULE!$K$3:$K$2594=$C28)*(SCHEDULE!$M$3:$M$2594=CU$2),SCHEDULE!$I$3:$I$2594,"",0,1)</f>
        <v>W</v>
      </c>
      <c r="CV29" s="122" t="str" cm="1">
        <f t="array" ref="CV29">_xlfn.XLOOKUP(1,(SCHEDULE!$K$3:$K$2594=$C28)*(SCHEDULE!$M$3:$M$2594=CV$2),SCHEDULE!$I$3:$I$2594,"",0,1)</f>
        <v>L</v>
      </c>
      <c r="CW29" s="122" t="str" cm="1">
        <f t="array" ref="CW29">_xlfn.XLOOKUP(1,(SCHEDULE!$K$3:$K$2594=$C28)*(SCHEDULE!$M$3:$M$2594=CW$2),SCHEDULE!$I$3:$I$2594,"",0,1)</f>
        <v/>
      </c>
      <c r="CX29" s="122" t="str" cm="1">
        <f t="array" ref="CX29">_xlfn.XLOOKUP(1,(SCHEDULE!$K$3:$K$2594=$C28)*(SCHEDULE!$M$3:$M$2594=CX$2),SCHEDULE!$I$3:$I$2594,"",0,1)</f>
        <v/>
      </c>
      <c r="CY29" s="122" t="str" cm="1">
        <f t="array" ref="CY29">_xlfn.XLOOKUP(1,(SCHEDULE!$K$3:$K$2594=$C28)*(SCHEDULE!$M$3:$M$2594=CY$2),SCHEDULE!$I$3:$I$2594,"",0,1)</f>
        <v/>
      </c>
      <c r="CZ29" s="122" t="str" cm="1">
        <f t="array" ref="CZ29">_xlfn.XLOOKUP(1,(SCHEDULE!$K$3:$K$2594=$C28)*(SCHEDULE!$M$3:$M$2594=CZ$2),SCHEDULE!$I$3:$I$2594,"",0,1)</f>
        <v/>
      </c>
      <c r="DA29" s="122" t="str" cm="1">
        <f t="array" ref="DA29">_xlfn.XLOOKUP(1,(SCHEDULE!$K$3:$K$2594=$C28)*(SCHEDULE!$M$3:$M$2594=DA$2),SCHEDULE!$I$3:$I$2594,"",0,1)</f>
        <v/>
      </c>
      <c r="DB29" s="122" t="str" cm="1">
        <f t="array" ref="DB29">_xlfn.XLOOKUP(1,(SCHEDULE!$K$3:$K$2594=$C28)*(SCHEDULE!$M$3:$M$2594=DB$2),SCHEDULE!$I$3:$I$2594,"",0,1)</f>
        <v/>
      </c>
      <c r="DC29" s="122" t="str" cm="1">
        <f t="array" ref="DC29">_xlfn.XLOOKUP(1,(SCHEDULE!$K$3:$K$2594=$C28)*(SCHEDULE!$M$3:$M$2594=DC$2),SCHEDULE!$I$3:$I$2594,"",0,1)</f>
        <v/>
      </c>
      <c r="DD29" s="122" t="str" cm="1">
        <f t="array" ref="DD29">_xlfn.XLOOKUP(1,(SCHEDULE!$K$3:$K$2594=$C28)*(SCHEDULE!$M$3:$M$2594=DD$2),SCHEDULE!$I$3:$I$2594,"",0,1)</f>
        <v/>
      </c>
      <c r="DE29" s="122" t="str" cm="1">
        <f t="array" ref="DE29">_xlfn.XLOOKUP(1,(SCHEDULE!$K$3:$K$2594=$C28)*(SCHEDULE!$M$3:$M$2594=DE$2),SCHEDULE!$I$3:$I$2594,"",0,1)</f>
        <v/>
      </c>
      <c r="DF29" s="122" t="str" cm="1">
        <f t="array" ref="DF29">_xlfn.XLOOKUP(1,(SCHEDULE!$K$3:$K$2594=$C28)*(SCHEDULE!$M$3:$M$2594=DF$2),SCHEDULE!$I$3:$I$2594,"",0,1)</f>
        <v>L</v>
      </c>
      <c r="DG29" s="122" t="str" cm="1">
        <f t="array" ref="DG29">_xlfn.XLOOKUP(1,(SCHEDULE!$K$3:$K$2594=$C28)*(SCHEDULE!$M$3:$M$2594=DG$2),SCHEDULE!$I$3:$I$2594,"",0,1)</f>
        <v>L</v>
      </c>
      <c r="DH29" s="122" t="str" cm="1">
        <f t="array" ref="DH29">_xlfn.XLOOKUP(1,(SCHEDULE!$K$3:$K$2594=$C28)*(SCHEDULE!$M$3:$M$2594=DH$2),SCHEDULE!$I$3:$I$2594,"",0,1)</f>
        <v>W</v>
      </c>
      <c r="DI29" s="122" t="str" cm="1">
        <f t="array" ref="DI29">_xlfn.XLOOKUP(1,(SCHEDULE!$K$3:$K$2594=$C28)*(SCHEDULE!$M$3:$M$2594=DI$2),SCHEDULE!$I$3:$I$2594,"",0,1)</f>
        <v>W</v>
      </c>
      <c r="DJ29" s="122" t="str" cm="1">
        <f t="array" ref="DJ29">_xlfn.XLOOKUP(1,(SCHEDULE!$K$3:$K$2594=$C28)*(SCHEDULE!$M$3:$M$2594=DJ$2),SCHEDULE!$I$3:$I$2594,"",0,1)</f>
        <v>L</v>
      </c>
      <c r="DK29" s="122" t="str" cm="1">
        <f t="array" ref="DK29">_xlfn.XLOOKUP(1,(SCHEDULE!$K$3:$K$2594=$C28)*(SCHEDULE!$M$3:$M$2594=DK$2),SCHEDULE!$I$3:$I$2594,"",0,1)</f>
        <v>L</v>
      </c>
      <c r="DL29" s="122" t="str" cm="1">
        <f t="array" ref="DL29">_xlfn.XLOOKUP(1,(SCHEDULE!$K$3:$K$2594=$C28)*(SCHEDULE!$M$3:$M$2594=DL$2),SCHEDULE!$I$3:$I$2594,"",0,1)</f>
        <v/>
      </c>
      <c r="DM29" s="122" t="str" cm="1">
        <f t="array" ref="DM29">_xlfn.XLOOKUP(1,(SCHEDULE!$K$3:$K$2594=$C28)*(SCHEDULE!$M$3:$M$2594=DM$2),SCHEDULE!$I$3:$I$2594,"",0,1)</f>
        <v/>
      </c>
      <c r="DN29" s="122" t="str" cm="1">
        <f t="array" ref="DN29">_xlfn.XLOOKUP(1,(SCHEDULE!$K$3:$K$2594=$C28)*(SCHEDULE!$M$3:$M$2594=DN$2),SCHEDULE!$I$3:$I$2594,"",0,1)</f>
        <v/>
      </c>
      <c r="DO29" s="122" t="str" cm="1">
        <f t="array" ref="DO29">_xlfn.XLOOKUP(1,(SCHEDULE!$K$3:$K$2594=$C28)*(SCHEDULE!$M$3:$M$2594=DO$2),SCHEDULE!$I$3:$I$2594,"",0,1)</f>
        <v>L</v>
      </c>
      <c r="DP29" s="122" t="str" cm="1">
        <f t="array" ref="DP29">_xlfn.XLOOKUP(1,(SCHEDULE!$K$3:$K$2594=$C28)*(SCHEDULE!$M$3:$M$2594=DP$2),SCHEDULE!$I$3:$I$2594,"",0,1)</f>
        <v>L</v>
      </c>
      <c r="DQ29" s="122" t="str" cm="1">
        <f t="array" ref="DQ29">_xlfn.XLOOKUP(1,(SCHEDULE!$K$3:$K$2594=$C28)*(SCHEDULE!$M$3:$M$2594=DQ$2),SCHEDULE!$I$3:$I$2594,"",0,1)</f>
        <v>W</v>
      </c>
      <c r="DR29" s="122" t="str" cm="1">
        <f t="array" ref="DR29">_xlfn.XLOOKUP(1,(SCHEDULE!$K$3:$K$2594=$C28)*(SCHEDULE!$M$3:$M$2594=DR$2),SCHEDULE!$I$3:$I$2594,"",0,1)</f>
        <v/>
      </c>
      <c r="DS29" s="122" t="str" cm="1">
        <f t="array" ref="DS29">_xlfn.XLOOKUP(1,(SCHEDULE!$K$3:$K$2594=$C28)*(SCHEDULE!$M$3:$M$2594=DS$2),SCHEDULE!$I$3:$I$2594,"",0,1)</f>
        <v/>
      </c>
      <c r="DT29" s="122" t="str" cm="1">
        <f t="array" ref="DT29">_xlfn.XLOOKUP(1,(SCHEDULE!$K$3:$K$2594=$C28)*(SCHEDULE!$M$3:$M$2594=DT$2),SCHEDULE!$I$3:$I$2594,"",0,1)</f>
        <v/>
      </c>
      <c r="DU29" s="122" t="str" cm="1">
        <f t="array" ref="DU29">_xlfn.XLOOKUP(1,(SCHEDULE!$K$3:$K$2594=$C28)*(SCHEDULE!$M$3:$M$2594=DU$2),SCHEDULE!$I$3:$I$2594,"",0,1)</f>
        <v/>
      </c>
      <c r="DV29" s="122" t="str" cm="1">
        <f t="array" ref="DV29">_xlfn.XLOOKUP(1,(SCHEDULE!$K$3:$K$2594=$C28)*(SCHEDULE!$M$3:$M$2594=DV$2),SCHEDULE!$I$3:$I$2594,"",0,1)</f>
        <v/>
      </c>
      <c r="DW29" s="122" t="str" cm="1">
        <f t="array" ref="DW29">_xlfn.XLOOKUP(1,(SCHEDULE!$K$3:$K$2594=$C28)*(SCHEDULE!$M$3:$M$2594=DW$2),SCHEDULE!$I$3:$I$2594,"",0,1)</f>
        <v/>
      </c>
      <c r="DX29" s="122" t="str" cm="1">
        <f t="array" ref="DX29">_xlfn.XLOOKUP(1,(SCHEDULE!$K$3:$K$2594=$C28)*(SCHEDULE!$M$3:$M$2594=DX$2),SCHEDULE!$I$3:$I$2594,"",0,1)</f>
        <v>L</v>
      </c>
      <c r="DY29" s="122" t="str" cm="1">
        <f t="array" ref="DY29">_xlfn.XLOOKUP(1,(SCHEDULE!$K$3:$K$2594=$C28)*(SCHEDULE!$M$3:$M$2594=DY$2),SCHEDULE!$I$3:$I$2594,"",0,1)</f>
        <v>L</v>
      </c>
      <c r="DZ29" s="122" t="str" cm="1">
        <f t="array" ref="DZ29">_xlfn.XLOOKUP(1,(SCHEDULE!$K$3:$K$2594=$C28)*(SCHEDULE!$M$3:$M$2594=DZ$2),SCHEDULE!$I$3:$I$2594,"",0,1)</f>
        <v>L</v>
      </c>
      <c r="EA29" s="122" t="str" cm="1">
        <f t="array" ref="EA29">_xlfn.XLOOKUP(1,(SCHEDULE!$K$3:$K$2594=$C28)*(SCHEDULE!$M$3:$M$2594=EA$2),SCHEDULE!$I$3:$I$2594,"",0,1)</f>
        <v>L</v>
      </c>
      <c r="EB29" s="122" t="str" cm="1">
        <f t="array" ref="EB29">_xlfn.XLOOKUP(1,(SCHEDULE!$K$3:$K$2594=$C28)*(SCHEDULE!$M$3:$M$2594=EB$2),SCHEDULE!$I$3:$I$2594,"",0,1)</f>
        <v>W</v>
      </c>
      <c r="EC29" s="122" t="str" cm="1">
        <f t="array" ref="EC29">_xlfn.XLOOKUP(1,(SCHEDULE!$K$3:$K$2594=$C28)*(SCHEDULE!$M$3:$M$2594=EC$2),SCHEDULE!$I$3:$I$2594,"",0,1)</f>
        <v>W</v>
      </c>
      <c r="ED29" s="122" t="str" cm="1">
        <f t="array" ref="ED29">_xlfn.XLOOKUP(1,(SCHEDULE!$K$3:$K$2594=$C28)*(SCHEDULE!$M$3:$M$2594=ED$2),SCHEDULE!$I$3:$I$2594,"",0,1)</f>
        <v/>
      </c>
      <c r="EE29" s="122" t="str" cm="1">
        <f t="array" ref="EE29">_xlfn.XLOOKUP(1,(SCHEDULE!$K$3:$K$2594=$C28)*(SCHEDULE!$M$3:$M$2594=EE$2),SCHEDULE!$I$3:$I$2594,"",0,1)</f>
        <v/>
      </c>
      <c r="EF29" s="122" t="str" cm="1">
        <f t="array" ref="EF29">_xlfn.XLOOKUP(1,(SCHEDULE!$K$3:$K$2594=$C28)*(SCHEDULE!$M$3:$M$2594=EF$2),SCHEDULE!$I$3:$I$2594,"",0,1)</f>
        <v/>
      </c>
      <c r="EG29" s="122" t="str" cm="1">
        <f t="array" ref="EG29">_xlfn.XLOOKUP(1,(SCHEDULE!$K$3:$K$2594=$C28)*(SCHEDULE!$M$3:$M$2594=EG$2),SCHEDULE!$I$3:$I$2594,"",0,1)</f>
        <v/>
      </c>
      <c r="EH29" s="122" t="str" cm="1">
        <f t="array" ref="EH29">_xlfn.XLOOKUP(1,(SCHEDULE!$K$3:$K$2594=$C28)*(SCHEDULE!$M$3:$M$2594=EH$2),SCHEDULE!$I$3:$I$2594,"",0,1)</f>
        <v>L</v>
      </c>
      <c r="EI29" s="122" t="str" cm="1">
        <f t="array" ref="EI29">_xlfn.XLOOKUP(1,(SCHEDULE!$K$3:$K$2594=$C28)*(SCHEDULE!$M$3:$M$2594=EI$2),SCHEDULE!$I$3:$I$2594,"",0,1)</f>
        <v>W</v>
      </c>
      <c r="EJ29" s="122" t="str" cm="1">
        <f t="array" ref="EJ29">_xlfn.XLOOKUP(1,(SCHEDULE!$K$3:$K$2594=$C28)*(SCHEDULE!$M$3:$M$2594=EJ$2),SCHEDULE!$I$3:$I$2594,"",0,1)</f>
        <v>W</v>
      </c>
      <c r="EK29" s="122" t="str" cm="1">
        <f t="array" ref="EK29">_xlfn.XLOOKUP(1,(SCHEDULE!$K$3:$K$2594=$C28)*(SCHEDULE!$M$3:$M$2594=EK$2),SCHEDULE!$I$3:$I$2594,"",0,1)</f>
        <v>L</v>
      </c>
      <c r="EL29" s="122" t="str" cm="1">
        <f t="array" ref="EL29">_xlfn.XLOOKUP(1,(SCHEDULE!$K$3:$K$2594=$C28)*(SCHEDULE!$M$3:$M$2594=EL$2),SCHEDULE!$I$3:$I$2594,"",0,1)</f>
        <v>W</v>
      </c>
      <c r="EM29" s="122" t="str" cm="1">
        <f t="array" ref="EM29">_xlfn.XLOOKUP(1,(SCHEDULE!$K$3:$K$2594=$C28)*(SCHEDULE!$M$3:$M$2594=EM$2),SCHEDULE!$I$3:$I$2594,"",0,1)</f>
        <v>L</v>
      </c>
      <c r="EN29" s="122" t="str" cm="1">
        <f t="array" ref="EN29">_xlfn.XLOOKUP(1,(SCHEDULE!$K$3:$K$2594=$C28)*(SCHEDULE!$M$3:$M$2594=EN$2),SCHEDULE!$I$3:$I$2594,"",0,1)</f>
        <v>L</v>
      </c>
      <c r="EO29" s="122" t="str" cm="1">
        <f t="array" ref="EO29">_xlfn.XLOOKUP(1,(SCHEDULE!$K$3:$K$2594=$C28)*(SCHEDULE!$M$3:$M$2594=EO$2),SCHEDULE!$I$3:$I$2594,"",0,1)</f>
        <v/>
      </c>
      <c r="EP29" s="122" t="str" cm="1">
        <f t="array" ref="EP29">_xlfn.XLOOKUP(1,(SCHEDULE!$K$3:$K$2594=$C28)*(SCHEDULE!$M$3:$M$2594=EP$2),SCHEDULE!$I$3:$I$2594,"",0,1)</f>
        <v/>
      </c>
      <c r="EQ29" s="122" t="str" cm="1">
        <f t="array" ref="EQ29">_xlfn.XLOOKUP(1,(SCHEDULE!$K$3:$K$2594=$C28)*(SCHEDULE!$M$3:$M$2594=EQ$2),SCHEDULE!$I$3:$I$2594,"",0,1)</f>
        <v/>
      </c>
      <c r="ER29" s="122" t="str" cm="1">
        <f t="array" ref="ER29">_xlfn.XLOOKUP(1,(SCHEDULE!$K$3:$K$2594=$C28)*(SCHEDULE!$M$3:$M$2594=ER$2),SCHEDULE!$I$3:$I$2594,"",0,1)</f>
        <v/>
      </c>
      <c r="ES29" s="122" t="str" cm="1">
        <f t="array" ref="ES29">_xlfn.XLOOKUP(1,(SCHEDULE!$K$3:$K$2594=$C28)*(SCHEDULE!$M$3:$M$2594=ES$2),SCHEDULE!$I$3:$I$2594,"",0,1)</f>
        <v/>
      </c>
      <c r="ET29" s="122" t="str" cm="1">
        <f t="array" ref="ET29">_xlfn.XLOOKUP(1,(SCHEDULE!$K$3:$K$2594=$C28)*(SCHEDULE!$M$3:$M$2594=ET$2),SCHEDULE!$I$3:$I$2594,"",0,1)</f>
        <v/>
      </c>
      <c r="EU29" s="122" t="str" cm="1">
        <f t="array" ref="EU29">_xlfn.XLOOKUP(1,(SCHEDULE!$K$3:$K$2594=$C28)*(SCHEDULE!$M$3:$M$2594=EU$2),SCHEDULE!$I$3:$I$2594,"",0,1)</f>
        <v/>
      </c>
      <c r="EV29" s="122" t="str" cm="1">
        <f t="array" ref="EV29">_xlfn.XLOOKUP(1,(SCHEDULE!$K$3:$K$2594=$C28)*(SCHEDULE!$M$3:$M$2594=EV$2),SCHEDULE!$I$3:$I$2594,"",0,1)</f>
        <v/>
      </c>
      <c r="EW29" s="122" t="str" cm="1">
        <f t="array" ref="EW29">_xlfn.XLOOKUP(1,(SCHEDULE!$K$3:$K$2594=$C28)*(SCHEDULE!$M$3:$M$2594=EW$2),SCHEDULE!$I$3:$I$2594,"",0,1)</f>
        <v/>
      </c>
      <c r="EX29" s="122" t="str" cm="1">
        <f t="array" ref="EX29">_xlfn.XLOOKUP(1,(SCHEDULE!$K$3:$K$2594=$C28)*(SCHEDULE!$M$3:$M$2594=EX$2),SCHEDULE!$I$3:$I$2594,"",0,1)</f>
        <v>L</v>
      </c>
      <c r="EY29" s="122" t="str" cm="1">
        <f t="array" ref="EY29">_xlfn.XLOOKUP(1,(SCHEDULE!$K$3:$K$2594=$C28)*(SCHEDULE!$M$3:$M$2594=EY$2),SCHEDULE!$I$3:$I$2594,"",0,1)</f>
        <v>W</v>
      </c>
      <c r="EZ29" s="122" t="str" cm="1">
        <f t="array" ref="EZ29">_xlfn.XLOOKUP(1,(SCHEDULE!$K$3:$K$2594=$C28)*(SCHEDULE!$M$3:$M$2594=EZ$2),SCHEDULE!$I$3:$I$2594,"",0,1)</f>
        <v>W</v>
      </c>
      <c r="FA29" s="122" t="str" cm="1">
        <f t="array" ref="FA29">_xlfn.XLOOKUP(1,(SCHEDULE!$K$3:$K$2594=$C28)*(SCHEDULE!$M$3:$M$2594=FA$2),SCHEDULE!$I$3:$I$2594,"",0,1)</f>
        <v>W</v>
      </c>
      <c r="FB29" s="122" t="str" cm="1">
        <f t="array" ref="FB29">_xlfn.XLOOKUP(1,(SCHEDULE!$K$3:$K$2594=$C28)*(SCHEDULE!$M$3:$M$2594=FB$2),SCHEDULE!$I$3:$I$2594,"",0,1)</f>
        <v>W</v>
      </c>
      <c r="FC29" s="122" t="str" cm="1">
        <f t="array" ref="FC29">_xlfn.XLOOKUP(1,(SCHEDULE!$K$3:$K$2594=$C28)*(SCHEDULE!$M$3:$M$2594=FC$2),SCHEDULE!$I$3:$I$2594,"",0,1)</f>
        <v>L</v>
      </c>
      <c r="FD29" s="122" t="str" cm="1">
        <f t="array" ref="FD29">_xlfn.XLOOKUP(1,(SCHEDULE!$K$3:$K$2594=$C28)*(SCHEDULE!$M$3:$M$2594=FD$2),SCHEDULE!$I$3:$I$2594,"",0,1)</f>
        <v>W</v>
      </c>
      <c r="FE29" s="122" t="str" cm="1">
        <f t="array" ref="FE29">_xlfn.XLOOKUP(1,(SCHEDULE!$K$3:$K$2594=$C28)*(SCHEDULE!$M$3:$M$2594=FE$2),SCHEDULE!$I$3:$I$2594,"",0,1)</f>
        <v>W</v>
      </c>
      <c r="FF29" s="122" t="str" cm="1">
        <f t="array" ref="FF29">_xlfn.XLOOKUP(1,(SCHEDULE!$K$3:$K$2594=$C28)*(SCHEDULE!$M$3:$M$2594=FF$2),SCHEDULE!$I$3:$I$2594,"",0,1)</f>
        <v>L</v>
      </c>
      <c r="FG29" s="122" t="str" cm="1">
        <f t="array" ref="FG29">_xlfn.XLOOKUP(1,(SCHEDULE!$K$3:$K$2594=$C28)*(SCHEDULE!$M$3:$M$2594=FG$2),SCHEDULE!$I$3:$I$2594,"",0,1)</f>
        <v>W</v>
      </c>
      <c r="FH29" s="122" t="str" cm="1">
        <f t="array" ref="FH29">_xlfn.XLOOKUP(1,(SCHEDULE!$K$3:$K$2594=$C28)*(SCHEDULE!$M$3:$M$2594=FH$2),SCHEDULE!$I$3:$I$2594,"",0,1)</f>
        <v/>
      </c>
      <c r="FI29" s="122" t="str" cm="1">
        <f t="array" ref="FI29">_xlfn.XLOOKUP(1,(SCHEDULE!$K$3:$K$2594=$C28)*(SCHEDULE!$M$3:$M$2594=FI$2),SCHEDULE!$I$3:$I$2594,"",0,1)</f>
        <v/>
      </c>
      <c r="FJ29" s="122" t="str" cm="1">
        <f t="array" ref="FJ29">_xlfn.XLOOKUP(1,(SCHEDULE!$K$3:$K$2594=$C28)*(SCHEDULE!$M$3:$M$2594=FJ$2),SCHEDULE!$I$3:$I$2594,"",0,1)</f>
        <v/>
      </c>
      <c r="FK29" s="137" t="s">
        <v>477</v>
      </c>
      <c r="FL29" s="141">
        <f>COUNT(E$5:FJ$5)</f>
        <v>162</v>
      </c>
      <c r="FM29" s="141">
        <f>FL29-10</f>
        <v>152</v>
      </c>
      <c r="FN29" s="142">
        <f>SUMIFS(E$5:FJ$5,E$2:FJ$2,FL29,E$2:FJ$2,FM29)</f>
        <v>0</v>
      </c>
    </row>
    <row r="30" spans="2:174" x14ac:dyDescent="0.2">
      <c r="B30" s="137"/>
      <c r="C30" s="139"/>
      <c r="D30" s="138"/>
      <c r="E30" s="122" cm="1">
        <f t="array" ref="E30">IFERROR(_xlfn.IFS(E28="W",1,E29="W",1,E28="L",0,E29="L",0),"-")</f>
        <v>1</v>
      </c>
      <c r="F30" s="122" cm="1">
        <f t="array" ref="F30">IFERROR(_xlfn.IFS(F28="W",1,F29="W",1,F28="L",0,F29="L",0),"-")</f>
        <v>0</v>
      </c>
      <c r="G30" s="122" cm="1">
        <f t="array" ref="G30">IFERROR(_xlfn.IFS(G28="W",1,G29="W",1,G28="L",0,G29="L",0),"-")</f>
        <v>1</v>
      </c>
      <c r="H30" s="122" cm="1">
        <f t="array" ref="H30">IFERROR(_xlfn.IFS(H28="W",1,H29="W",1,H28="L",0,H29="L",0),"-")</f>
        <v>1</v>
      </c>
      <c r="I30" s="122" cm="1">
        <f t="array" ref="I30">IFERROR(_xlfn.IFS(I28="W",1,I29="W",1,I28="L",0,I29="L",0),"-")</f>
        <v>1</v>
      </c>
      <c r="J30" s="122" cm="1">
        <f t="array" ref="J30">IFERROR(_xlfn.IFS(J28="W",1,J29="W",1,J28="L",0,J29="L",0),"-")</f>
        <v>1</v>
      </c>
      <c r="K30" s="122" cm="1">
        <f t="array" ref="K30">IFERROR(_xlfn.IFS(K28="W",1,K29="W",1,K28="L",0,K29="L",0),"-")</f>
        <v>1</v>
      </c>
      <c r="L30" s="122" cm="1">
        <f t="array" ref="L30">IFERROR(_xlfn.IFS(L28="W",1,L29="W",1,L28="L",0,L29="L",0),"-")</f>
        <v>0</v>
      </c>
      <c r="M30" s="122" cm="1">
        <f t="array" ref="M30">IFERROR(_xlfn.IFS(M28="W",1,M29="W",1,M28="L",0,M29="L",0),"-")</f>
        <v>1</v>
      </c>
      <c r="N30" s="122" cm="1">
        <f t="array" ref="N30">IFERROR(_xlfn.IFS(N28="W",1,N29="W",1,N28="L",0,N29="L",0),"-")</f>
        <v>0</v>
      </c>
      <c r="O30" s="122" cm="1">
        <f t="array" ref="O30">IFERROR(_xlfn.IFS(O28="W",1,O29="W",1,O28="L",0,O29="L",0),"-")</f>
        <v>1</v>
      </c>
      <c r="P30" s="122" cm="1">
        <f t="array" ref="P30">IFERROR(_xlfn.IFS(P28="W",1,P29="W",1,P28="L",0,P29="L",0),"-")</f>
        <v>0</v>
      </c>
      <c r="Q30" s="122" cm="1">
        <f t="array" ref="Q30">IFERROR(_xlfn.IFS(Q28="W",1,Q29="W",1,Q28="L",0,Q29="L",0),"-")</f>
        <v>1</v>
      </c>
      <c r="R30" s="122" cm="1">
        <f t="array" ref="R30">IFERROR(_xlfn.IFS(R28="W",1,R29="W",1,R28="L",0,R29="L",0),"-")</f>
        <v>1</v>
      </c>
      <c r="S30" s="122" cm="1">
        <f t="array" ref="S30">IFERROR(_xlfn.IFS(S28="W",1,S29="W",1,S28="L",0,S29="L",0),"-")</f>
        <v>1</v>
      </c>
      <c r="T30" s="122" cm="1">
        <f t="array" ref="T30">IFERROR(_xlfn.IFS(T28="W",1,T29="W",1,T28="L",0,T29="L",0),"-")</f>
        <v>1</v>
      </c>
      <c r="U30" s="122" cm="1">
        <f t="array" ref="U30">IFERROR(_xlfn.IFS(U28="W",1,U29="W",1,U28="L",0,U29="L",0),"-")</f>
        <v>0</v>
      </c>
      <c r="V30" s="122" cm="1">
        <f t="array" ref="V30">IFERROR(_xlfn.IFS(V28="W",1,V29="W",1,V28="L",0,V29="L",0),"-")</f>
        <v>1</v>
      </c>
      <c r="W30" s="122" cm="1">
        <f t="array" ref="W30">IFERROR(_xlfn.IFS(W28="W",1,W29="W",1,W28="L",0,W29="L",0),"-")</f>
        <v>0</v>
      </c>
      <c r="X30" s="122" cm="1">
        <f t="array" ref="X30">IFERROR(_xlfn.IFS(X28="W",1,X29="W",1,X28="L",0,X29="L",0),"-")</f>
        <v>0</v>
      </c>
      <c r="Y30" s="122" cm="1">
        <f t="array" ref="Y30">IFERROR(_xlfn.IFS(Y28="W",1,Y29="W",1,Y28="L",0,Y29="L",0),"-")</f>
        <v>1</v>
      </c>
      <c r="Z30" s="122" cm="1">
        <f t="array" ref="Z30">IFERROR(_xlfn.IFS(Z28="W",1,Z29="W",1,Z28="L",0,Z29="L",0),"-")</f>
        <v>1</v>
      </c>
      <c r="AA30" s="122" cm="1">
        <f t="array" ref="AA30">IFERROR(_xlfn.IFS(AA28="W",1,AA29="W",1,AA28="L",0,AA29="L",0),"-")</f>
        <v>1</v>
      </c>
      <c r="AB30" s="122" cm="1">
        <f t="array" ref="AB30">IFERROR(_xlfn.IFS(AB28="W",1,AB29="W",1,AB28="L",0,AB29="L",0),"-")</f>
        <v>0</v>
      </c>
      <c r="AC30" s="122" cm="1">
        <f t="array" ref="AC30">IFERROR(_xlfn.IFS(AC28="W",1,AC29="W",1,AC28="L",0,AC29="L",0),"-")</f>
        <v>1</v>
      </c>
      <c r="AD30" s="122" cm="1">
        <f t="array" ref="AD30">IFERROR(_xlfn.IFS(AD28="W",1,AD29="W",1,AD28="L",0,AD29="L",0),"-")</f>
        <v>1</v>
      </c>
      <c r="AE30" s="122" cm="1">
        <f t="array" ref="AE30">IFERROR(_xlfn.IFS(AE28="W",1,AE29="W",1,AE28="L",0,AE29="L",0),"-")</f>
        <v>1</v>
      </c>
      <c r="AF30" s="122" cm="1">
        <f t="array" ref="AF30">IFERROR(_xlfn.IFS(AF28="W",1,AF29="W",1,AF28="L",0,AF29="L",0),"-")</f>
        <v>1</v>
      </c>
      <c r="AG30" s="122" cm="1">
        <f t="array" ref="AG30">IFERROR(_xlfn.IFS(AG28="W",1,AG29="W",1,AG28="L",0,AG29="L",0),"-")</f>
        <v>0</v>
      </c>
      <c r="AH30" s="122" cm="1">
        <f t="array" ref="AH30">IFERROR(_xlfn.IFS(AH28="W",1,AH29="W",1,AH28="L",0,AH29="L",0),"-")</f>
        <v>1</v>
      </c>
      <c r="AI30" s="122" cm="1">
        <f t="array" ref="AI30">IFERROR(_xlfn.IFS(AI28="W",1,AI29="W",1,AI28="L",0,AI29="L",0),"-")</f>
        <v>0</v>
      </c>
      <c r="AJ30" s="122" cm="1">
        <f t="array" ref="AJ30">IFERROR(_xlfn.IFS(AJ28="W",1,AJ29="W",1,AJ28="L",0,AJ29="L",0),"-")</f>
        <v>1</v>
      </c>
      <c r="AK30" s="122" cm="1">
        <f t="array" ref="AK30">IFERROR(_xlfn.IFS(AK28="W",1,AK29="W",1,AK28="L",0,AK29="L",0),"-")</f>
        <v>1</v>
      </c>
      <c r="AL30" s="122" cm="1">
        <f t="array" ref="AL30">IFERROR(_xlfn.IFS(AL28="W",1,AL29="W",1,AL28="L",0,AL29="L",0),"-")</f>
        <v>1</v>
      </c>
      <c r="AM30" s="122" cm="1">
        <f t="array" ref="AM30">IFERROR(_xlfn.IFS(AM28="W",1,AM29="W",1,AM28="L",0,AM29="L",0),"-")</f>
        <v>0</v>
      </c>
      <c r="AN30" s="122" cm="1">
        <f t="array" ref="AN30">IFERROR(_xlfn.IFS(AN28="W",1,AN29="W",1,AN28="L",0,AN29="L",0),"-")</f>
        <v>1</v>
      </c>
      <c r="AO30" s="122" cm="1">
        <f t="array" ref="AO30">IFERROR(_xlfn.IFS(AO28="W",1,AO29="W",1,AO28="L",0,AO29="L",0),"-")</f>
        <v>1</v>
      </c>
      <c r="AP30" s="122" cm="1">
        <f t="array" ref="AP30">IFERROR(_xlfn.IFS(AP28="W",1,AP29="W",1,AP28="L",0,AP29="L",0),"-")</f>
        <v>1</v>
      </c>
      <c r="AQ30" s="122" cm="1">
        <f t="array" ref="AQ30">IFERROR(_xlfn.IFS(AQ28="W",1,AQ29="W",1,AQ28="L",0,AQ29="L",0),"-")</f>
        <v>1</v>
      </c>
      <c r="AR30" s="122" cm="1">
        <f t="array" ref="AR30">IFERROR(_xlfn.IFS(AR28="W",1,AR29="W",1,AR28="L",0,AR29="L",0),"-")</f>
        <v>0</v>
      </c>
      <c r="AS30" s="122" cm="1">
        <f t="array" ref="AS30">IFERROR(_xlfn.IFS(AS28="W",1,AS29="W",1,AS28="L",0,AS29="L",0),"-")</f>
        <v>1</v>
      </c>
      <c r="AT30" s="122" cm="1">
        <f t="array" ref="AT30">IFERROR(_xlfn.IFS(AT28="W",1,AT29="W",1,AT28="L",0,AT29="L",0),"-")</f>
        <v>1</v>
      </c>
      <c r="AU30" s="122" cm="1">
        <f t="array" ref="AU30">IFERROR(_xlfn.IFS(AU28="W",1,AU29="W",1,AU28="L",0,AU29="L",0),"-")</f>
        <v>1</v>
      </c>
      <c r="AV30" s="122" cm="1">
        <f t="array" ref="AV30">IFERROR(_xlfn.IFS(AV28="W",1,AV29="W",1,AV28="L",0,AV29="L",0),"-")</f>
        <v>0</v>
      </c>
      <c r="AW30" s="122" cm="1">
        <f t="array" ref="AW30">IFERROR(_xlfn.IFS(AW28="W",1,AW29="W",1,AW28="L",0,AW29="L",0),"-")</f>
        <v>0</v>
      </c>
      <c r="AX30" s="122" cm="1">
        <f t="array" ref="AX30">IFERROR(_xlfn.IFS(AX28="W",1,AX29="W",1,AX28="L",0,AX29="L",0),"-")</f>
        <v>0</v>
      </c>
      <c r="AY30" s="122" cm="1">
        <f t="array" ref="AY30">IFERROR(_xlfn.IFS(AY28="W",1,AY29="W",1,AY28="L",0,AY29="L",0),"-")</f>
        <v>0</v>
      </c>
      <c r="AZ30" s="122" cm="1">
        <f t="array" ref="AZ30">IFERROR(_xlfn.IFS(AZ28="W",1,AZ29="W",1,AZ28="L",0,AZ29="L",0),"-")</f>
        <v>1</v>
      </c>
      <c r="BA30" s="122" cm="1">
        <f t="array" ref="BA30">IFERROR(_xlfn.IFS(BA28="W",1,BA29="W",1,BA28="L",0,BA29="L",0),"-")</f>
        <v>0</v>
      </c>
      <c r="BB30" s="122" cm="1">
        <f t="array" ref="BB30">IFERROR(_xlfn.IFS(BB28="W",1,BB29="W",1,BB28="L",0,BB29="L",0),"-")</f>
        <v>1</v>
      </c>
      <c r="BC30" s="122" cm="1">
        <f t="array" ref="BC30">IFERROR(_xlfn.IFS(BC28="W",1,BC29="W",1,BC28="L",0,BC29="L",0),"-")</f>
        <v>1</v>
      </c>
      <c r="BD30" s="122" cm="1">
        <f t="array" ref="BD30">IFERROR(_xlfn.IFS(BD28="W",1,BD29="W",1,BD28="L",0,BD29="L",0),"-")</f>
        <v>1</v>
      </c>
      <c r="BE30" s="122" cm="1">
        <f t="array" ref="BE30">IFERROR(_xlfn.IFS(BE28="W",1,BE29="W",1,BE28="L",0,BE29="L",0),"-")</f>
        <v>1</v>
      </c>
      <c r="BF30" s="122" cm="1">
        <f t="array" ref="BF30">IFERROR(_xlfn.IFS(BF28="W",1,BF29="W",1,BF28="L",0,BF29="L",0),"-")</f>
        <v>1</v>
      </c>
      <c r="BG30" s="122" cm="1">
        <f t="array" ref="BG30">IFERROR(_xlfn.IFS(BG28="W",1,BG29="W",1,BG28="L",0,BG29="L",0),"-")</f>
        <v>1</v>
      </c>
      <c r="BH30" s="122" cm="1">
        <f t="array" ref="BH30">IFERROR(_xlfn.IFS(BH28="W",1,BH29="W",1,BH28="L",0,BH29="L",0),"-")</f>
        <v>0</v>
      </c>
      <c r="BI30" s="122" cm="1">
        <f t="array" ref="BI30">IFERROR(_xlfn.IFS(BI28="W",1,BI29="W",1,BI28="L",0,BI29="L",0),"-")</f>
        <v>1</v>
      </c>
      <c r="BJ30" s="122" cm="1">
        <f t="array" ref="BJ30">IFERROR(_xlfn.IFS(BJ28="W",1,BJ29="W",1,BJ28="L",0,BJ29="L",0),"-")</f>
        <v>1</v>
      </c>
      <c r="BK30" s="122" cm="1">
        <f t="array" ref="BK30">IFERROR(_xlfn.IFS(BK28="W",1,BK29="W",1,BK28="L",0,BK29="L",0),"-")</f>
        <v>0</v>
      </c>
      <c r="BL30" s="122" cm="1">
        <f t="array" ref="BL30">IFERROR(_xlfn.IFS(BL28="W",1,BL29="W",1,BL28="L",0,BL29="L",0),"-")</f>
        <v>1</v>
      </c>
      <c r="BM30" s="122" cm="1">
        <f t="array" ref="BM30">IFERROR(_xlfn.IFS(BM28="W",1,BM29="W",1,BM28="L",0,BM29="L",0),"-")</f>
        <v>0</v>
      </c>
      <c r="BN30" s="122" cm="1">
        <f t="array" ref="BN30">IFERROR(_xlfn.IFS(BN28="W",1,BN29="W",1,BN28="L",0,BN29="L",0),"-")</f>
        <v>1</v>
      </c>
      <c r="BO30" s="122" cm="1">
        <f t="array" ref="BO30">IFERROR(_xlfn.IFS(BO28="W",1,BO29="W",1,BO28="L",0,BO29="L",0),"-")</f>
        <v>0</v>
      </c>
      <c r="BP30" s="122" cm="1">
        <f t="array" ref="BP30">IFERROR(_xlfn.IFS(BP28="W",1,BP29="W",1,BP28="L",0,BP29="L",0),"-")</f>
        <v>1</v>
      </c>
      <c r="BQ30" s="122" cm="1">
        <f t="array" ref="BQ30">IFERROR(_xlfn.IFS(BQ28="W",1,BQ29="W",1,BQ28="L",0,BQ29="L",0),"-")</f>
        <v>0</v>
      </c>
      <c r="BR30" s="122" cm="1">
        <f t="array" ref="BR30">IFERROR(_xlfn.IFS(BR28="W",1,BR29="W",1,BR28="L",0,BR29="L",0),"-")</f>
        <v>0</v>
      </c>
      <c r="BS30" s="122" cm="1">
        <f t="array" ref="BS30">IFERROR(_xlfn.IFS(BS28="W",1,BS29="W",1,BS28="L",0,BS29="L",0),"-")</f>
        <v>0</v>
      </c>
      <c r="BT30" s="122" cm="1">
        <f t="array" ref="BT30">IFERROR(_xlfn.IFS(BT28="W",1,BT29="W",1,BT28="L",0,BT29="L",0),"-")</f>
        <v>1</v>
      </c>
      <c r="BU30" s="122" cm="1">
        <f t="array" ref="BU30">IFERROR(_xlfn.IFS(BU28="W",1,BU29="W",1,BU28="L",0,BU29="L",0),"-")</f>
        <v>1</v>
      </c>
      <c r="BV30" s="122" cm="1">
        <f t="array" ref="BV30">IFERROR(_xlfn.IFS(BV28="W",1,BV29="W",1,BV28="L",0,BV29="L",0),"-")</f>
        <v>0</v>
      </c>
      <c r="BW30" s="122" cm="1">
        <f t="array" ref="BW30">IFERROR(_xlfn.IFS(BW28="W",1,BW29="W",1,BW28="L",0,BW29="L",0),"-")</f>
        <v>1</v>
      </c>
      <c r="BX30" s="122" cm="1">
        <f t="array" ref="BX30">IFERROR(_xlfn.IFS(BX28="W",1,BX29="W",1,BX28="L",0,BX29="L",0),"-")</f>
        <v>1</v>
      </c>
      <c r="BY30" s="122" cm="1">
        <f t="array" ref="BY30">IFERROR(_xlfn.IFS(BY28="W",1,BY29="W",1,BY28="L",0,BY29="L",0),"-")</f>
        <v>0</v>
      </c>
      <c r="BZ30" s="122" cm="1">
        <f t="array" ref="BZ30">IFERROR(_xlfn.IFS(BZ28="W",1,BZ29="W",1,BZ28="L",0,BZ29="L",0),"-")</f>
        <v>1</v>
      </c>
      <c r="CA30" s="122" cm="1">
        <f t="array" ref="CA30">IFERROR(_xlfn.IFS(CA28="W",1,CA29="W",1,CA28="L",0,CA29="L",0),"-")</f>
        <v>1</v>
      </c>
      <c r="CB30" s="122" cm="1">
        <f t="array" ref="CB30">IFERROR(_xlfn.IFS(CB28="W",1,CB29="W",1,CB28="L",0,CB29="L",0),"-")</f>
        <v>1</v>
      </c>
      <c r="CC30" s="122" cm="1">
        <f t="array" ref="CC30">IFERROR(_xlfn.IFS(CC28="W",1,CC29="W",1,CC28="L",0,CC29="L",0),"-")</f>
        <v>0</v>
      </c>
      <c r="CD30" s="122" cm="1">
        <f t="array" ref="CD30">IFERROR(_xlfn.IFS(CD28="W",1,CD29="W",1,CD28="L",0,CD29="L",0),"-")</f>
        <v>0</v>
      </c>
      <c r="CE30" s="122" cm="1">
        <f t="array" ref="CE30">IFERROR(_xlfn.IFS(CE28="W",1,CE29="W",1,CE28="L",0,CE29="L",0),"-")</f>
        <v>1</v>
      </c>
      <c r="CF30" s="122" cm="1">
        <f t="array" ref="CF30">IFERROR(_xlfn.IFS(CF28="W",1,CF29="W",1,CF28="L",0,CF29="L",0),"-")</f>
        <v>0</v>
      </c>
      <c r="CG30" s="122" cm="1">
        <f t="array" ref="CG30">IFERROR(_xlfn.IFS(CG28="W",1,CG29="W",1,CG28="L",0,CG29="L",0),"-")</f>
        <v>0</v>
      </c>
      <c r="CH30" s="122" cm="1">
        <f t="array" ref="CH30">IFERROR(_xlfn.IFS(CH28="W",1,CH29="W",1,CH28="L",0,CH29="L",0),"-")</f>
        <v>0</v>
      </c>
      <c r="CI30" s="122" cm="1">
        <f t="array" ref="CI30">IFERROR(_xlfn.IFS(CI28="W",1,CI29="W",1,CI28="L",0,CI29="L",0),"-")</f>
        <v>0</v>
      </c>
      <c r="CJ30" s="122" cm="1">
        <f t="array" ref="CJ30">IFERROR(_xlfn.IFS(CJ28="W",1,CJ29="W",1,CJ28="L",0,CJ29="L",0),"-")</f>
        <v>1</v>
      </c>
      <c r="CK30" s="122" cm="1">
        <f t="array" ref="CK30">IFERROR(_xlfn.IFS(CK28="W",1,CK29="W",1,CK28="L",0,CK29="L",0),"-")</f>
        <v>0</v>
      </c>
      <c r="CL30" s="122" cm="1">
        <f t="array" ref="CL30">IFERROR(_xlfn.IFS(CL28="W",1,CL29="W",1,CL28="L",0,CL29="L",0),"-")</f>
        <v>0</v>
      </c>
      <c r="CM30" s="122" cm="1">
        <f t="array" ref="CM30">IFERROR(_xlfn.IFS(CM28="W",1,CM29="W",1,CM28="L",0,CM29="L",0),"-")</f>
        <v>0</v>
      </c>
      <c r="CN30" s="122" cm="1">
        <f t="array" ref="CN30">IFERROR(_xlfn.IFS(CN28="W",1,CN29="W",1,CN28="L",0,CN29="L",0),"-")</f>
        <v>1</v>
      </c>
      <c r="CO30" s="122" cm="1">
        <f t="array" ref="CO30">IFERROR(_xlfn.IFS(CO28="W",1,CO29="W",1,CO28="L",0,CO29="L",0),"-")</f>
        <v>1</v>
      </c>
      <c r="CP30" s="122" cm="1">
        <f t="array" ref="CP30">IFERROR(_xlfn.IFS(CP28="W",1,CP29="W",1,CP28="L",0,CP29="L",0),"-")</f>
        <v>0</v>
      </c>
      <c r="CQ30" s="122" cm="1">
        <f t="array" ref="CQ30">IFERROR(_xlfn.IFS(CQ28="W",1,CQ29="W",1,CQ28="L",0,CQ29="L",0),"-")</f>
        <v>0</v>
      </c>
      <c r="CR30" s="122" cm="1">
        <f t="array" ref="CR30">IFERROR(_xlfn.IFS(CR28="W",1,CR29="W",1,CR28="L",0,CR29="L",0),"-")</f>
        <v>1</v>
      </c>
      <c r="CS30" s="122" cm="1">
        <f t="array" ref="CS30">IFERROR(_xlfn.IFS(CS28="W",1,CS29="W",1,CS28="L",0,CS29="L",0),"-")</f>
        <v>1</v>
      </c>
      <c r="CT30" s="122" cm="1">
        <f t="array" ref="CT30">IFERROR(_xlfn.IFS(CT28="W",1,CT29="W",1,CT28="L",0,CT29="L",0),"-")</f>
        <v>1</v>
      </c>
      <c r="CU30" s="122" cm="1">
        <f t="array" ref="CU30">IFERROR(_xlfn.IFS(CU28="W",1,CU29="W",1,CU28="L",0,CU29="L",0),"-")</f>
        <v>1</v>
      </c>
      <c r="CV30" s="122" cm="1">
        <f t="array" ref="CV30">IFERROR(_xlfn.IFS(CV28="W",1,CV29="W",1,CV28="L",0,CV29="L",0),"-")</f>
        <v>0</v>
      </c>
      <c r="CW30" s="122" cm="1">
        <f t="array" ref="CW30">IFERROR(_xlfn.IFS(CW28="W",1,CW29="W",1,CW28="L",0,CW29="L",0),"-")</f>
        <v>1</v>
      </c>
      <c r="CX30" s="122" cm="1">
        <f t="array" ref="CX30">IFERROR(_xlfn.IFS(CX28="W",1,CX29="W",1,CX28="L",0,CX29="L",0),"-")</f>
        <v>1</v>
      </c>
      <c r="CY30" s="122" cm="1">
        <f t="array" ref="CY30">IFERROR(_xlfn.IFS(CY28="W",1,CY29="W",1,CY28="L",0,CY29="L",0),"-")</f>
        <v>1</v>
      </c>
      <c r="CZ30" s="122" cm="1">
        <f t="array" ref="CZ30">IFERROR(_xlfn.IFS(CZ28="W",1,CZ29="W",1,CZ28="L",0,CZ29="L",0),"-")</f>
        <v>1</v>
      </c>
      <c r="DA30" s="122" cm="1">
        <f t="array" ref="DA30">IFERROR(_xlfn.IFS(DA28="W",1,DA29="W",1,DA28="L",0,DA29="L",0),"-")</f>
        <v>0</v>
      </c>
      <c r="DB30" s="122" cm="1">
        <f t="array" ref="DB30">IFERROR(_xlfn.IFS(DB28="W",1,DB29="W",1,DB28="L",0,DB29="L",0),"-")</f>
        <v>1</v>
      </c>
      <c r="DC30" s="122" cm="1">
        <f t="array" ref="DC30">IFERROR(_xlfn.IFS(DC28="W",1,DC29="W",1,DC28="L",0,DC29="L",0),"-")</f>
        <v>0</v>
      </c>
      <c r="DD30" s="122" cm="1">
        <f t="array" ref="DD30">IFERROR(_xlfn.IFS(DD28="W",1,DD29="W",1,DD28="L",0,DD29="L",0),"-")</f>
        <v>1</v>
      </c>
      <c r="DE30" s="122" cm="1">
        <f t="array" ref="DE30">IFERROR(_xlfn.IFS(DE28="W",1,DE29="W",1,DE28="L",0,DE29="L",0),"-")</f>
        <v>1</v>
      </c>
      <c r="DF30" s="122" cm="1">
        <f t="array" ref="DF30">IFERROR(_xlfn.IFS(DF28="W",1,DF29="W",1,DF28="L",0,DF29="L",0),"-")</f>
        <v>0</v>
      </c>
      <c r="DG30" s="122" cm="1">
        <f t="array" ref="DG30">IFERROR(_xlfn.IFS(DG28="W",1,DG29="W",1,DG28="L",0,DG29="L",0),"-")</f>
        <v>0</v>
      </c>
      <c r="DH30" s="122" cm="1">
        <f t="array" ref="DH30">IFERROR(_xlfn.IFS(DH28="W",1,DH29="W",1,DH28="L",0,DH29="L",0),"-")</f>
        <v>1</v>
      </c>
      <c r="DI30" s="122" cm="1">
        <f t="array" ref="DI30">IFERROR(_xlfn.IFS(DI28="W",1,DI29="W",1,DI28="L",0,DI29="L",0),"-")</f>
        <v>1</v>
      </c>
      <c r="DJ30" s="122" cm="1">
        <f t="array" ref="DJ30">IFERROR(_xlfn.IFS(DJ28="W",1,DJ29="W",1,DJ28="L",0,DJ29="L",0),"-")</f>
        <v>0</v>
      </c>
      <c r="DK30" s="122" cm="1">
        <f t="array" ref="DK30">IFERROR(_xlfn.IFS(DK28="W",1,DK29="W",1,DK28="L",0,DK29="L",0),"-")</f>
        <v>0</v>
      </c>
      <c r="DL30" s="122" cm="1">
        <f t="array" ref="DL30">IFERROR(_xlfn.IFS(DL28="W",1,DL29="W",1,DL28="L",0,DL29="L",0),"-")</f>
        <v>0</v>
      </c>
      <c r="DM30" s="122" cm="1">
        <f t="array" ref="DM30">IFERROR(_xlfn.IFS(DM28="W",1,DM29="W",1,DM28="L",0,DM29="L",0),"-")</f>
        <v>1</v>
      </c>
      <c r="DN30" s="122" cm="1">
        <f t="array" ref="DN30">IFERROR(_xlfn.IFS(DN28="W",1,DN29="W",1,DN28="L",0,DN29="L",0),"-")</f>
        <v>0</v>
      </c>
      <c r="DO30" s="122" cm="1">
        <f t="array" ref="DO30">IFERROR(_xlfn.IFS(DO28="W",1,DO29="W",1,DO28="L",0,DO29="L",0),"-")</f>
        <v>0</v>
      </c>
      <c r="DP30" s="122" cm="1">
        <f t="array" ref="DP30">IFERROR(_xlfn.IFS(DP28="W",1,DP29="W",1,DP28="L",0,DP29="L",0),"-")</f>
        <v>0</v>
      </c>
      <c r="DQ30" s="122" cm="1">
        <f t="array" ref="DQ30">IFERROR(_xlfn.IFS(DQ28="W",1,DQ29="W",1,DQ28="L",0,DQ29="L",0),"-")</f>
        <v>1</v>
      </c>
      <c r="DR30" s="122" cm="1">
        <f t="array" ref="DR30">IFERROR(_xlfn.IFS(DR28="W",1,DR29="W",1,DR28="L",0,DR29="L",0),"-")</f>
        <v>0</v>
      </c>
      <c r="DS30" s="122" cm="1">
        <f t="array" ref="DS30">IFERROR(_xlfn.IFS(DS28="W",1,DS29="W",1,DS28="L",0,DS29="L",0),"-")</f>
        <v>1</v>
      </c>
      <c r="DT30" s="122" cm="1">
        <f t="array" ref="DT30">IFERROR(_xlfn.IFS(DT28="W",1,DT29="W",1,DT28="L",0,DT29="L",0),"-")</f>
        <v>0</v>
      </c>
      <c r="DU30" s="122" cm="1">
        <f t="array" ref="DU30">IFERROR(_xlfn.IFS(DU28="W",1,DU29="W",1,DU28="L",0,DU29="L",0),"-")</f>
        <v>1</v>
      </c>
      <c r="DV30" s="122" cm="1">
        <f t="array" ref="DV30">IFERROR(_xlfn.IFS(DV28="W",1,DV29="W",1,DV28="L",0,DV29="L",0),"-")</f>
        <v>0</v>
      </c>
      <c r="DW30" s="122" cm="1">
        <f t="array" ref="DW30">IFERROR(_xlfn.IFS(DW28="W",1,DW29="W",1,DW28="L",0,DW29="L",0),"-")</f>
        <v>0</v>
      </c>
      <c r="DX30" s="122" cm="1">
        <f t="array" ref="DX30">IFERROR(_xlfn.IFS(DX28="W",1,DX29="W",1,DX28="L",0,DX29="L",0),"-")</f>
        <v>0</v>
      </c>
      <c r="DY30" s="122" cm="1">
        <f t="array" ref="DY30">IFERROR(_xlfn.IFS(DY28="W",1,DY29="W",1,DY28="L",0,DY29="L",0),"-")</f>
        <v>0</v>
      </c>
      <c r="DZ30" s="122" cm="1">
        <f t="array" ref="DZ30">IFERROR(_xlfn.IFS(DZ28="W",1,DZ29="W",1,DZ28="L",0,DZ29="L",0),"-")</f>
        <v>0</v>
      </c>
      <c r="EA30" s="122" cm="1">
        <f t="array" ref="EA30">IFERROR(_xlfn.IFS(EA28="W",1,EA29="W",1,EA28="L",0,EA29="L",0),"-")</f>
        <v>0</v>
      </c>
      <c r="EB30" s="122" cm="1">
        <f t="array" ref="EB30">IFERROR(_xlfn.IFS(EB28="W",1,EB29="W",1,EB28="L",0,EB29="L",0),"-")</f>
        <v>1</v>
      </c>
      <c r="EC30" s="122" cm="1">
        <f t="array" ref="EC30">IFERROR(_xlfn.IFS(EC28="W",1,EC29="W",1,EC28="L",0,EC29="L",0),"-")</f>
        <v>1</v>
      </c>
      <c r="ED30" s="122" cm="1">
        <f t="array" ref="ED30">IFERROR(_xlfn.IFS(ED28="W",1,ED29="W",1,ED28="L",0,ED29="L",0),"-")</f>
        <v>0</v>
      </c>
      <c r="EE30" s="122" cm="1">
        <f t="array" ref="EE30">IFERROR(_xlfn.IFS(EE28="W",1,EE29="W",1,EE28="L",0,EE29="L",0),"-")</f>
        <v>0</v>
      </c>
      <c r="EF30" s="122" cm="1">
        <f t="array" ref="EF30">IFERROR(_xlfn.IFS(EF28="W",1,EF29="W",1,EF28="L",0,EF29="L",0),"-")</f>
        <v>0</v>
      </c>
      <c r="EG30" s="122" cm="1">
        <f t="array" ref="EG30">IFERROR(_xlfn.IFS(EG28="W",1,EG29="W",1,EG28="L",0,EG29="L",0),"-")</f>
        <v>0</v>
      </c>
      <c r="EH30" s="122" cm="1">
        <f t="array" ref="EH30">IFERROR(_xlfn.IFS(EH28="W",1,EH29="W",1,EH28="L",0,EH29="L",0),"-")</f>
        <v>0</v>
      </c>
      <c r="EI30" s="122" cm="1">
        <f t="array" ref="EI30">IFERROR(_xlfn.IFS(EI28="W",1,EI29="W",1,EI28="L",0,EI29="L",0),"-")</f>
        <v>1</v>
      </c>
      <c r="EJ30" s="122" cm="1">
        <f t="array" ref="EJ30">IFERROR(_xlfn.IFS(EJ28="W",1,EJ29="W",1,EJ28="L",0,EJ29="L",0),"-")</f>
        <v>1</v>
      </c>
      <c r="EK30" s="122" cm="1">
        <f t="array" ref="EK30">IFERROR(_xlfn.IFS(EK28="W",1,EK29="W",1,EK28="L",0,EK29="L",0),"-")</f>
        <v>0</v>
      </c>
      <c r="EL30" s="122" cm="1">
        <f t="array" ref="EL30">IFERROR(_xlfn.IFS(EL28="W",1,EL29="W",1,EL28="L",0,EL29="L",0),"-")</f>
        <v>1</v>
      </c>
      <c r="EM30" s="122" cm="1">
        <f t="array" ref="EM30">IFERROR(_xlfn.IFS(EM28="W",1,EM29="W",1,EM28="L",0,EM29="L",0),"-")</f>
        <v>0</v>
      </c>
      <c r="EN30" s="122" cm="1">
        <f t="array" ref="EN30">IFERROR(_xlfn.IFS(EN28="W",1,EN29="W",1,EN28="L",0,EN29="L",0),"-")</f>
        <v>0</v>
      </c>
      <c r="EO30" s="122" cm="1">
        <f t="array" ref="EO30">IFERROR(_xlfn.IFS(EO28="W",1,EO29="W",1,EO28="L",0,EO29="L",0),"-")</f>
        <v>1</v>
      </c>
      <c r="EP30" s="122" cm="1">
        <f t="array" ref="EP30">IFERROR(_xlfn.IFS(EP28="W",1,EP29="W",1,EP28="L",0,EP29="L",0),"-")</f>
        <v>1</v>
      </c>
      <c r="EQ30" s="122" cm="1">
        <f t="array" ref="EQ30">IFERROR(_xlfn.IFS(EQ28="W",1,EQ29="W",1,EQ28="L",0,EQ29="L",0),"-")</f>
        <v>1</v>
      </c>
      <c r="ER30" s="122" cm="1">
        <f t="array" ref="ER30">IFERROR(_xlfn.IFS(ER28="W",1,ER29="W",1,ER28="L",0,ER29="L",0),"-")</f>
        <v>1</v>
      </c>
      <c r="ES30" s="122" cm="1">
        <f t="array" ref="ES30">IFERROR(_xlfn.IFS(ES28="W",1,ES29="W",1,ES28="L",0,ES29="L",0),"-")</f>
        <v>1</v>
      </c>
      <c r="ET30" s="122" cm="1">
        <f t="array" ref="ET30">IFERROR(_xlfn.IFS(ET28="W",1,ET29="W",1,ET28="L",0,ET29="L",0),"-")</f>
        <v>0</v>
      </c>
      <c r="EU30" s="122" cm="1">
        <f t="array" ref="EU30">IFERROR(_xlfn.IFS(EU28="W",1,EU29="W",1,EU28="L",0,EU29="L",0),"-")</f>
        <v>1</v>
      </c>
      <c r="EV30" s="122" cm="1">
        <f t="array" ref="EV30">IFERROR(_xlfn.IFS(EV28="W",1,EV29="W",1,EV28="L",0,EV29="L",0),"-")</f>
        <v>1</v>
      </c>
      <c r="EW30" s="122" cm="1">
        <f t="array" ref="EW30">IFERROR(_xlfn.IFS(EW28="W",1,EW29="W",1,EW28="L",0,EW29="L",0),"-")</f>
        <v>0</v>
      </c>
      <c r="EX30" s="122" cm="1">
        <f t="array" ref="EX30">IFERROR(_xlfn.IFS(EX28="W",1,EX29="W",1,EX28="L",0,EX29="L",0),"-")</f>
        <v>0</v>
      </c>
      <c r="EY30" s="122" cm="1">
        <f t="array" ref="EY30">IFERROR(_xlfn.IFS(EY28="W",1,EY29="W",1,EY28="L",0,EY29="L",0),"-")</f>
        <v>1</v>
      </c>
      <c r="EZ30" s="122" cm="1">
        <f t="array" ref="EZ30">IFERROR(_xlfn.IFS(EZ28="W",1,EZ29="W",1,EZ28="L",0,EZ29="L",0),"-")</f>
        <v>1</v>
      </c>
      <c r="FA30" s="122" cm="1">
        <f t="array" ref="FA30">IFERROR(_xlfn.IFS(FA28="W",1,FA29="W",1,FA28="L",0,FA29="L",0),"-")</f>
        <v>1</v>
      </c>
      <c r="FB30" s="122" cm="1">
        <f t="array" ref="FB30">IFERROR(_xlfn.IFS(FB28="W",1,FB29="W",1,FB28="L",0,FB29="L",0),"-")</f>
        <v>1</v>
      </c>
      <c r="FC30" s="122" cm="1">
        <f t="array" ref="FC30">IFERROR(_xlfn.IFS(FC28="W",1,FC29="W",1,FC28="L",0,FC29="L",0),"-")</f>
        <v>0</v>
      </c>
      <c r="FD30" s="122" cm="1">
        <f t="array" ref="FD30">IFERROR(_xlfn.IFS(FD28="W",1,FD29="W",1,FD28="L",0,FD29="L",0),"-")</f>
        <v>1</v>
      </c>
      <c r="FE30" s="122" cm="1">
        <f t="array" ref="FE30">IFERROR(_xlfn.IFS(FE28="W",1,FE29="W",1,FE28="L",0,FE29="L",0),"-")</f>
        <v>1</v>
      </c>
      <c r="FF30" s="122" cm="1">
        <f t="array" ref="FF30">IFERROR(_xlfn.IFS(FF28="W",1,FF29="W",1,FF28="L",0,FF29="L",0),"-")</f>
        <v>0</v>
      </c>
      <c r="FG30" s="122" cm="1">
        <f t="array" ref="FG30">IFERROR(_xlfn.IFS(FG28="W",1,FG29="W",1,FG28="L",0,FG29="L",0),"-")</f>
        <v>1</v>
      </c>
      <c r="FH30" s="122" cm="1">
        <f t="array" ref="FH30">IFERROR(_xlfn.IFS(FH28="W",1,FH29="W",1,FH28="L",0,FH29="L",0),"-")</f>
        <v>0</v>
      </c>
      <c r="FI30" s="122" cm="1">
        <f t="array" ref="FI30">IFERROR(_xlfn.IFS(FI28="W",1,FI29="W",1,FI28="L",0,FI29="L",0),"-")</f>
        <v>1</v>
      </c>
      <c r="FJ30" s="122" cm="1">
        <f t="array" ref="FJ30">IFERROR(_xlfn.IFS(FJ28="W",1,FJ29="W",1,FJ28="L",0,FJ29="L",0),"-")</f>
        <v>0</v>
      </c>
      <c r="FK30" s="137" t="s">
        <v>477</v>
      </c>
      <c r="FL30" s="141">
        <f>COUNT(E$5:FJ$5)</f>
        <v>162</v>
      </c>
      <c r="FM30" s="141">
        <f>FL30-20</f>
        <v>142</v>
      </c>
    </row>
    <row r="31" spans="2:174" x14ac:dyDescent="0.2">
      <c r="B31" s="137"/>
      <c r="C31" s="139"/>
      <c r="D31" s="138"/>
      <c r="E31" s="122">
        <f>IF(E30=1,D31+1,0)</f>
        <v>1</v>
      </c>
      <c r="F31" s="122">
        <f t="shared" ref="F31" si="804">IF(F30=1,E31+1,0)</f>
        <v>0</v>
      </c>
      <c r="G31" s="122">
        <f t="shared" ref="G31" si="805">IF(G30=1,F31+1,0)</f>
        <v>1</v>
      </c>
      <c r="H31" s="122">
        <f t="shared" ref="H31" si="806">IF(H30=1,G31+1,0)</f>
        <v>2</v>
      </c>
      <c r="I31" s="122">
        <f t="shared" ref="I31" si="807">IF(I30=1,H31+1,0)</f>
        <v>3</v>
      </c>
      <c r="J31" s="122">
        <f t="shared" ref="J31" si="808">IF(J30=1,I31+1,0)</f>
        <v>4</v>
      </c>
      <c r="K31" s="122">
        <f t="shared" ref="K31" si="809">IF(K30=1,J31+1,0)</f>
        <v>5</v>
      </c>
      <c r="L31" s="122">
        <f t="shared" ref="L31" si="810">IF(L30=1,K31+1,0)</f>
        <v>0</v>
      </c>
      <c r="M31" s="122">
        <f t="shared" ref="M31" si="811">IF(M30=1,L31+1,0)</f>
        <v>1</v>
      </c>
      <c r="N31" s="122">
        <f t="shared" ref="N31" si="812">IF(N30=1,M31+1,0)</f>
        <v>0</v>
      </c>
      <c r="O31" s="122">
        <f t="shared" ref="O31" si="813">IF(O30=1,N31+1,0)</f>
        <v>1</v>
      </c>
      <c r="P31" s="122">
        <f t="shared" ref="P31" si="814">IF(P30=1,O31+1,0)</f>
        <v>0</v>
      </c>
      <c r="Q31" s="122">
        <f t="shared" ref="Q31" si="815">IF(Q30=1,P31+1,0)</f>
        <v>1</v>
      </c>
      <c r="R31" s="122">
        <f t="shared" ref="R31" si="816">IF(R30=1,Q31+1,0)</f>
        <v>2</v>
      </c>
      <c r="S31" s="122">
        <f t="shared" ref="S31" si="817">IF(S30=1,R31+1,0)</f>
        <v>3</v>
      </c>
      <c r="T31" s="122">
        <f t="shared" ref="T31" si="818">IF(T30=1,S31+1,0)</f>
        <v>4</v>
      </c>
      <c r="U31" s="122">
        <f t="shared" ref="U31" si="819">IF(U30=1,T31+1,0)</f>
        <v>0</v>
      </c>
      <c r="V31" s="122">
        <f t="shared" ref="V31" si="820">IF(V30=1,U31+1,0)</f>
        <v>1</v>
      </c>
      <c r="W31" s="122">
        <f t="shared" ref="W31" si="821">IF(W30=1,V31+1,0)</f>
        <v>0</v>
      </c>
      <c r="X31" s="122">
        <f t="shared" ref="X31" si="822">IF(X30=1,W31+1,0)</f>
        <v>0</v>
      </c>
      <c r="Y31" s="122">
        <f t="shared" ref="Y31" si="823">IF(Y30=1,X31+1,0)</f>
        <v>1</v>
      </c>
      <c r="Z31" s="122">
        <f t="shared" ref="Z31" si="824">IF(Z30=1,Y31+1,0)</f>
        <v>2</v>
      </c>
      <c r="AA31" s="122">
        <f t="shared" ref="AA31" si="825">IF(AA30=1,Z31+1,0)</f>
        <v>3</v>
      </c>
      <c r="AB31" s="122">
        <f t="shared" ref="AB31" si="826">IF(AB30=1,AA31+1,0)</f>
        <v>0</v>
      </c>
      <c r="AC31" s="122">
        <f t="shared" ref="AC31" si="827">IF(AC30=1,AB31+1,0)</f>
        <v>1</v>
      </c>
      <c r="AD31" s="122">
        <f t="shared" ref="AD31" si="828">IF(AD30=1,AC31+1,0)</f>
        <v>2</v>
      </c>
      <c r="AE31" s="122">
        <f t="shared" ref="AE31" si="829">IF(AE30=1,AD31+1,0)</f>
        <v>3</v>
      </c>
      <c r="AF31" s="122">
        <f t="shared" ref="AF31" si="830">IF(AF30=1,AE31+1,0)</f>
        <v>4</v>
      </c>
      <c r="AG31" s="122">
        <f t="shared" ref="AG31" si="831">IF(AG30=1,AF31+1,0)</f>
        <v>0</v>
      </c>
      <c r="AH31" s="122">
        <f t="shared" ref="AH31" si="832">IF(AH30=1,AG31+1,0)</f>
        <v>1</v>
      </c>
      <c r="AI31" s="122">
        <f t="shared" ref="AI31" si="833">IF(AI30=1,AH31+1,0)</f>
        <v>0</v>
      </c>
      <c r="AJ31" s="122">
        <f t="shared" ref="AJ31" si="834">IF(AJ30=1,AI31+1,0)</f>
        <v>1</v>
      </c>
      <c r="AK31" s="122">
        <f t="shared" ref="AK31" si="835">IF(AK30=1,AJ31+1,0)</f>
        <v>2</v>
      </c>
      <c r="AL31" s="122">
        <f t="shared" ref="AL31" si="836">IF(AL30=1,AK31+1,0)</f>
        <v>3</v>
      </c>
      <c r="AM31" s="122">
        <f t="shared" ref="AM31" si="837">IF(AM30=1,AL31+1,0)</f>
        <v>0</v>
      </c>
      <c r="AN31" s="122">
        <f t="shared" ref="AN31" si="838">IF(AN30=1,AM31+1,0)</f>
        <v>1</v>
      </c>
      <c r="AO31" s="122">
        <f t="shared" ref="AO31" si="839">IF(AO30=1,AN31+1,0)</f>
        <v>2</v>
      </c>
      <c r="AP31" s="122">
        <f t="shared" ref="AP31" si="840">IF(AP30=1,AO31+1,0)</f>
        <v>3</v>
      </c>
      <c r="AQ31" s="122">
        <f t="shared" ref="AQ31" si="841">IF(AQ30=1,AP31+1,0)</f>
        <v>4</v>
      </c>
      <c r="AR31" s="122">
        <f t="shared" ref="AR31" si="842">IF(AR30=1,AQ31+1,0)</f>
        <v>0</v>
      </c>
      <c r="AS31" s="122">
        <f t="shared" ref="AS31" si="843">IF(AS30=1,AR31+1,0)</f>
        <v>1</v>
      </c>
      <c r="AT31" s="122">
        <f t="shared" ref="AT31" si="844">IF(AT30=1,AS31+1,0)</f>
        <v>2</v>
      </c>
      <c r="AU31" s="122">
        <f t="shared" ref="AU31" si="845">IF(AU30=1,AT31+1,0)</f>
        <v>3</v>
      </c>
      <c r="AV31" s="122">
        <f t="shared" ref="AV31" si="846">IF(AV30=1,AU31+1,0)</f>
        <v>0</v>
      </c>
      <c r="AW31" s="122">
        <f t="shared" ref="AW31" si="847">IF(AW30=1,AV31+1,0)</f>
        <v>0</v>
      </c>
      <c r="AX31" s="122">
        <f t="shared" ref="AX31" si="848">IF(AX30=1,AW31+1,0)</f>
        <v>0</v>
      </c>
      <c r="AY31" s="122">
        <f t="shared" ref="AY31" si="849">IF(AY30=1,AX31+1,0)</f>
        <v>0</v>
      </c>
      <c r="AZ31" s="122">
        <f t="shared" ref="AZ31" si="850">IF(AZ30=1,AY31+1,0)</f>
        <v>1</v>
      </c>
      <c r="BA31" s="122">
        <f t="shared" ref="BA31" si="851">IF(BA30=1,AZ31+1,0)</f>
        <v>0</v>
      </c>
      <c r="BB31" s="122">
        <f t="shared" ref="BB31" si="852">IF(BB30=1,BA31+1,0)</f>
        <v>1</v>
      </c>
      <c r="BC31" s="122">
        <f t="shared" ref="BC31" si="853">IF(BC30=1,BB31+1,0)</f>
        <v>2</v>
      </c>
      <c r="BD31" s="122">
        <f t="shared" ref="BD31" si="854">IF(BD30=1,BC31+1,0)</f>
        <v>3</v>
      </c>
      <c r="BE31" s="122">
        <f t="shared" ref="BE31" si="855">IF(BE30=1,BD31+1,0)</f>
        <v>4</v>
      </c>
      <c r="BF31" s="122">
        <f t="shared" ref="BF31" si="856">IF(BF30=1,BE31+1,0)</f>
        <v>5</v>
      </c>
      <c r="BG31" s="122">
        <f t="shared" ref="BG31" si="857">IF(BG30=1,BF31+1,0)</f>
        <v>6</v>
      </c>
      <c r="BH31" s="122">
        <f t="shared" ref="BH31" si="858">IF(BH30=1,BG31+1,0)</f>
        <v>0</v>
      </c>
      <c r="BI31" s="122">
        <f t="shared" ref="BI31" si="859">IF(BI30=1,BH31+1,0)</f>
        <v>1</v>
      </c>
      <c r="BJ31" s="122">
        <f t="shared" ref="BJ31" si="860">IF(BJ30=1,BI31+1,0)</f>
        <v>2</v>
      </c>
      <c r="BK31" s="122">
        <f t="shared" ref="BK31" si="861">IF(BK30=1,BJ31+1,0)</f>
        <v>0</v>
      </c>
      <c r="BL31" s="122">
        <f t="shared" ref="BL31" si="862">IF(BL30=1,BK31+1,0)</f>
        <v>1</v>
      </c>
      <c r="BM31" s="122">
        <f t="shared" ref="BM31" si="863">IF(BM30=1,BL31+1,0)</f>
        <v>0</v>
      </c>
      <c r="BN31" s="122">
        <f t="shared" ref="BN31" si="864">IF(BN30=1,BM31+1,0)</f>
        <v>1</v>
      </c>
      <c r="BO31" s="122">
        <f t="shared" ref="BO31" si="865">IF(BO30=1,BN31+1,0)</f>
        <v>0</v>
      </c>
      <c r="BP31" s="122">
        <f t="shared" ref="BP31" si="866">IF(BP30=1,BO31+1,0)</f>
        <v>1</v>
      </c>
      <c r="BQ31" s="122">
        <f t="shared" ref="BQ31" si="867">IF(BQ30=1,BP31+1,0)</f>
        <v>0</v>
      </c>
      <c r="BR31" s="122">
        <f t="shared" ref="BR31" si="868">IF(BR30=1,BQ31+1,0)</f>
        <v>0</v>
      </c>
      <c r="BS31" s="122">
        <f t="shared" ref="BS31" si="869">IF(BS30=1,BR31+1,0)</f>
        <v>0</v>
      </c>
      <c r="BT31" s="122">
        <f t="shared" ref="BT31" si="870">IF(BT30=1,BS31+1,0)</f>
        <v>1</v>
      </c>
      <c r="BU31" s="122">
        <f t="shared" ref="BU31" si="871">IF(BU30=1,BT31+1,0)</f>
        <v>2</v>
      </c>
      <c r="BV31" s="122">
        <f t="shared" ref="BV31" si="872">IF(BV30=1,BU31+1,0)</f>
        <v>0</v>
      </c>
      <c r="BW31" s="122">
        <f t="shared" ref="BW31" si="873">IF(BW30=1,BV31+1,0)</f>
        <v>1</v>
      </c>
      <c r="BX31" s="122">
        <f t="shared" ref="BX31" si="874">IF(BX30=1,BW31+1,0)</f>
        <v>2</v>
      </c>
      <c r="BY31" s="122">
        <f t="shared" ref="BY31" si="875">IF(BY30=1,BX31+1,0)</f>
        <v>0</v>
      </c>
      <c r="BZ31" s="122">
        <f t="shared" ref="BZ31" si="876">IF(BZ30=1,BY31+1,0)</f>
        <v>1</v>
      </c>
      <c r="CA31" s="122">
        <f t="shared" ref="CA31" si="877">IF(CA30=1,BZ31+1,0)</f>
        <v>2</v>
      </c>
      <c r="CB31" s="122">
        <f t="shared" ref="CB31" si="878">IF(CB30=1,CA31+1,0)</f>
        <v>3</v>
      </c>
      <c r="CC31" s="122">
        <f t="shared" ref="CC31" si="879">IF(CC30=1,CB31+1,0)</f>
        <v>0</v>
      </c>
      <c r="CD31" s="122">
        <f t="shared" ref="CD31" si="880">IF(CD30=1,CC31+1,0)</f>
        <v>0</v>
      </c>
      <c r="CE31" s="122">
        <f t="shared" ref="CE31" si="881">IF(CE30=1,CD31+1,0)</f>
        <v>1</v>
      </c>
      <c r="CF31" s="122">
        <f t="shared" ref="CF31" si="882">IF(CF30=1,CE31+1,0)</f>
        <v>0</v>
      </c>
      <c r="CG31" s="122">
        <f t="shared" ref="CG31" si="883">IF(CG30=1,CF31+1,0)</f>
        <v>0</v>
      </c>
      <c r="CH31" s="122">
        <f t="shared" ref="CH31" si="884">IF(CH30=1,CG31+1,0)</f>
        <v>0</v>
      </c>
      <c r="CI31" s="122">
        <f t="shared" ref="CI31" si="885">IF(CI30=1,CH31+1,0)</f>
        <v>0</v>
      </c>
      <c r="CJ31" s="122">
        <f t="shared" ref="CJ31" si="886">IF(CJ30=1,CI31+1,0)</f>
        <v>1</v>
      </c>
      <c r="CK31" s="122">
        <f t="shared" ref="CK31" si="887">IF(CK30=1,CJ31+1,0)</f>
        <v>0</v>
      </c>
      <c r="CL31" s="122">
        <f t="shared" ref="CL31" si="888">IF(CL30=1,CK31+1,0)</f>
        <v>0</v>
      </c>
      <c r="CM31" s="122">
        <f t="shared" ref="CM31" si="889">IF(CM30=1,CL31+1,0)</f>
        <v>0</v>
      </c>
      <c r="CN31" s="122">
        <f t="shared" ref="CN31" si="890">IF(CN30=1,CM31+1,0)</f>
        <v>1</v>
      </c>
      <c r="CO31" s="122">
        <f t="shared" ref="CO31" si="891">IF(CO30=1,CN31+1,0)</f>
        <v>2</v>
      </c>
      <c r="CP31" s="122">
        <f t="shared" ref="CP31" si="892">IF(CP30=1,CO31+1,0)</f>
        <v>0</v>
      </c>
      <c r="CQ31" s="122">
        <f t="shared" ref="CQ31" si="893">IF(CQ30=1,CP31+1,0)</f>
        <v>0</v>
      </c>
      <c r="CR31" s="122">
        <f t="shared" ref="CR31" si="894">IF(CR30=1,CQ31+1,0)</f>
        <v>1</v>
      </c>
      <c r="CS31" s="122">
        <f t="shared" ref="CS31" si="895">IF(CS30=1,CR31+1,0)</f>
        <v>2</v>
      </c>
      <c r="CT31" s="122">
        <f t="shared" ref="CT31" si="896">IF(CT30=1,CS31+1,0)</f>
        <v>3</v>
      </c>
      <c r="CU31" s="122">
        <f t="shared" ref="CU31" si="897">IF(CU30=1,CT31+1,0)</f>
        <v>4</v>
      </c>
      <c r="CV31" s="122">
        <f t="shared" ref="CV31" si="898">IF(CV30=1,CU31+1,0)</f>
        <v>0</v>
      </c>
      <c r="CW31" s="122">
        <f t="shared" ref="CW31" si="899">IF(CW30=1,CV31+1,0)</f>
        <v>1</v>
      </c>
      <c r="CX31" s="122">
        <f t="shared" ref="CX31" si="900">IF(CX30=1,CW31+1,0)</f>
        <v>2</v>
      </c>
      <c r="CY31" s="122">
        <f t="shared" ref="CY31" si="901">IF(CY30=1,CX31+1,0)</f>
        <v>3</v>
      </c>
      <c r="CZ31" s="122">
        <f t="shared" ref="CZ31" si="902">IF(CZ30=1,CY31+1,0)</f>
        <v>4</v>
      </c>
      <c r="DA31" s="122">
        <f t="shared" ref="DA31" si="903">IF(DA30=1,CZ31+1,0)</f>
        <v>0</v>
      </c>
      <c r="DB31" s="122">
        <f t="shared" ref="DB31" si="904">IF(DB30=1,DA31+1,0)</f>
        <v>1</v>
      </c>
      <c r="DC31" s="122">
        <f t="shared" ref="DC31" si="905">IF(DC30=1,DB31+1,0)</f>
        <v>0</v>
      </c>
      <c r="DD31" s="122">
        <f t="shared" ref="DD31" si="906">IF(DD30=1,DC31+1,0)</f>
        <v>1</v>
      </c>
      <c r="DE31" s="122">
        <f t="shared" ref="DE31" si="907">IF(DE30=1,DD31+1,0)</f>
        <v>2</v>
      </c>
      <c r="DF31" s="122">
        <f t="shared" ref="DF31" si="908">IF(DF30=1,DE31+1,0)</f>
        <v>0</v>
      </c>
      <c r="DG31" s="122">
        <f t="shared" ref="DG31" si="909">IF(DG30=1,DF31+1,0)</f>
        <v>0</v>
      </c>
      <c r="DH31" s="122">
        <f t="shared" ref="DH31" si="910">IF(DH30=1,DG31+1,0)</f>
        <v>1</v>
      </c>
      <c r="DI31" s="122">
        <f t="shared" ref="DI31" si="911">IF(DI30=1,DH31+1,0)</f>
        <v>2</v>
      </c>
      <c r="DJ31" s="122">
        <f t="shared" ref="DJ31" si="912">IF(DJ30=1,DI31+1,0)</f>
        <v>0</v>
      </c>
      <c r="DK31" s="122">
        <f t="shared" ref="DK31" si="913">IF(DK30=1,DJ31+1,0)</f>
        <v>0</v>
      </c>
      <c r="DL31" s="122">
        <f t="shared" ref="DL31" si="914">IF(DL30=1,DK31+1,0)</f>
        <v>0</v>
      </c>
      <c r="DM31" s="122">
        <f t="shared" ref="DM31" si="915">IF(DM30=1,DL31+1,0)</f>
        <v>1</v>
      </c>
      <c r="DN31" s="122">
        <f t="shared" ref="DN31" si="916">IF(DN30=1,DM31+1,0)</f>
        <v>0</v>
      </c>
      <c r="DO31" s="122">
        <f t="shared" ref="DO31" si="917">IF(DO30=1,DN31+1,0)</f>
        <v>0</v>
      </c>
      <c r="DP31" s="122">
        <f t="shared" ref="DP31" si="918">IF(DP30=1,DO31+1,0)</f>
        <v>0</v>
      </c>
      <c r="DQ31" s="122">
        <f t="shared" ref="DQ31" si="919">IF(DQ30=1,DP31+1,0)</f>
        <v>1</v>
      </c>
      <c r="DR31" s="122">
        <f t="shared" ref="DR31" si="920">IF(DR30=1,DQ31+1,0)</f>
        <v>0</v>
      </c>
      <c r="DS31" s="122">
        <f t="shared" ref="DS31" si="921">IF(DS30=1,DR31+1,0)</f>
        <v>1</v>
      </c>
      <c r="DT31" s="122">
        <f t="shared" ref="DT31" si="922">IF(DT30=1,DS31+1,0)</f>
        <v>0</v>
      </c>
      <c r="DU31" s="122">
        <f t="shared" ref="DU31" si="923">IF(DU30=1,DT31+1,0)</f>
        <v>1</v>
      </c>
      <c r="DV31" s="122">
        <f t="shared" ref="DV31" si="924">IF(DV30=1,DU31+1,0)</f>
        <v>0</v>
      </c>
      <c r="DW31" s="122">
        <f t="shared" ref="DW31" si="925">IF(DW30=1,DV31+1,0)</f>
        <v>0</v>
      </c>
      <c r="DX31" s="122">
        <f t="shared" ref="DX31" si="926">IF(DX30=1,DW31+1,0)</f>
        <v>0</v>
      </c>
      <c r="DY31" s="122">
        <f t="shared" ref="DY31" si="927">IF(DY30=1,DX31+1,0)</f>
        <v>0</v>
      </c>
      <c r="DZ31" s="122">
        <f t="shared" ref="DZ31" si="928">IF(DZ30=1,DY31+1,0)</f>
        <v>0</v>
      </c>
      <c r="EA31" s="122">
        <f t="shared" ref="EA31" si="929">IF(EA30=1,DZ31+1,0)</f>
        <v>0</v>
      </c>
      <c r="EB31" s="122">
        <f t="shared" ref="EB31" si="930">IF(EB30=1,EA31+1,0)</f>
        <v>1</v>
      </c>
      <c r="EC31" s="122">
        <f t="shared" ref="EC31" si="931">IF(EC30=1,EB31+1,0)</f>
        <v>2</v>
      </c>
      <c r="ED31" s="122">
        <f t="shared" ref="ED31" si="932">IF(ED30=1,EC31+1,0)</f>
        <v>0</v>
      </c>
      <c r="EE31" s="122">
        <f t="shared" ref="EE31" si="933">IF(EE30=1,ED31+1,0)</f>
        <v>0</v>
      </c>
      <c r="EF31" s="122">
        <f t="shared" ref="EF31" si="934">IF(EF30=1,EE31+1,0)</f>
        <v>0</v>
      </c>
      <c r="EG31" s="122">
        <f t="shared" ref="EG31" si="935">IF(EG30=1,EF31+1,0)</f>
        <v>0</v>
      </c>
      <c r="EH31" s="122">
        <f t="shared" ref="EH31" si="936">IF(EH30=1,EG31+1,0)</f>
        <v>0</v>
      </c>
      <c r="EI31" s="122">
        <f t="shared" ref="EI31" si="937">IF(EI30=1,EH31+1,0)</f>
        <v>1</v>
      </c>
      <c r="EJ31" s="122">
        <f t="shared" ref="EJ31" si="938">IF(EJ30=1,EI31+1,0)</f>
        <v>2</v>
      </c>
      <c r="EK31" s="122">
        <f t="shared" ref="EK31" si="939">IF(EK30=1,EJ31+1,0)</f>
        <v>0</v>
      </c>
      <c r="EL31" s="122">
        <f t="shared" ref="EL31" si="940">IF(EL30=1,EK31+1,0)</f>
        <v>1</v>
      </c>
      <c r="EM31" s="122">
        <f t="shared" ref="EM31" si="941">IF(EM30=1,EL31+1,0)</f>
        <v>0</v>
      </c>
      <c r="EN31" s="122">
        <f t="shared" ref="EN31" si="942">IF(EN30=1,EM31+1,0)</f>
        <v>0</v>
      </c>
      <c r="EO31" s="122">
        <f t="shared" ref="EO31" si="943">IF(EO30=1,EN31+1,0)</f>
        <v>1</v>
      </c>
      <c r="EP31" s="122">
        <f t="shared" ref="EP31" si="944">IF(EP30=1,EO31+1,0)</f>
        <v>2</v>
      </c>
      <c r="EQ31" s="122">
        <f t="shared" ref="EQ31" si="945">IF(EQ30=1,EP31+1,0)</f>
        <v>3</v>
      </c>
      <c r="ER31" s="122">
        <f t="shared" ref="ER31" si="946">IF(ER30=1,EQ31+1,0)</f>
        <v>4</v>
      </c>
      <c r="ES31" s="122">
        <f t="shared" ref="ES31" si="947">IF(ES30=1,ER31+1,0)</f>
        <v>5</v>
      </c>
      <c r="ET31" s="122">
        <f t="shared" ref="ET31" si="948">IF(ET30=1,ES31+1,0)</f>
        <v>0</v>
      </c>
      <c r="EU31" s="122">
        <f t="shared" ref="EU31" si="949">IF(EU30=1,ET31+1,0)</f>
        <v>1</v>
      </c>
      <c r="EV31" s="122">
        <f t="shared" ref="EV31" si="950">IF(EV30=1,EU31+1,0)</f>
        <v>2</v>
      </c>
      <c r="EW31" s="122">
        <f t="shared" ref="EW31" si="951">IF(EW30=1,EV31+1,0)</f>
        <v>0</v>
      </c>
      <c r="EX31" s="122">
        <f t="shared" ref="EX31" si="952">IF(EX30=1,EW31+1,0)</f>
        <v>0</v>
      </c>
      <c r="EY31" s="122">
        <f t="shared" ref="EY31" si="953">IF(EY30=1,EX31+1,0)</f>
        <v>1</v>
      </c>
      <c r="EZ31" s="122">
        <f t="shared" ref="EZ31" si="954">IF(EZ30=1,EY31+1,0)</f>
        <v>2</v>
      </c>
      <c r="FA31" s="122">
        <f t="shared" ref="FA31" si="955">IF(FA30=1,EZ31+1,0)</f>
        <v>3</v>
      </c>
      <c r="FB31" s="122">
        <f t="shared" ref="FB31" si="956">IF(FB30=1,FA31+1,0)</f>
        <v>4</v>
      </c>
      <c r="FC31" s="122">
        <f t="shared" ref="FC31" si="957">IF(FC30=1,FB31+1,0)</f>
        <v>0</v>
      </c>
      <c r="FD31" s="122">
        <f t="shared" ref="FD31" si="958">IF(FD30=1,FC31+1,0)</f>
        <v>1</v>
      </c>
      <c r="FE31" s="122">
        <f t="shared" ref="FE31" si="959">IF(FE30=1,FD31+1,0)</f>
        <v>2</v>
      </c>
      <c r="FF31" s="122">
        <f t="shared" ref="FF31" si="960">IF(FF30=1,FE31+1,0)</f>
        <v>0</v>
      </c>
      <c r="FG31" s="122">
        <f t="shared" ref="FG31" si="961">IF(FG30=1,FF31+1,0)</f>
        <v>1</v>
      </c>
      <c r="FH31" s="122">
        <f t="shared" ref="FH31" si="962">IF(FH30=1,FG31+1,0)</f>
        <v>0</v>
      </c>
      <c r="FI31" s="122">
        <f t="shared" ref="FI31" si="963">IF(FI30=1,FH31+1,0)</f>
        <v>1</v>
      </c>
      <c r="FJ31" s="122">
        <f t="shared" ref="FJ31" si="964">IF(FJ30=1,FI31+1,0)</f>
        <v>0</v>
      </c>
      <c r="FK31" s="137" t="s">
        <v>477</v>
      </c>
      <c r="FL31" s="141">
        <f>COUNT(E$5:FJ$5)</f>
        <v>162</v>
      </c>
      <c r="FM31" s="141">
        <f>FL31-30</f>
        <v>132</v>
      </c>
    </row>
    <row r="32" spans="2:174" x14ac:dyDescent="0.2"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137"/>
      <c r="BY32" s="137"/>
      <c r="BZ32" s="137"/>
      <c r="CA32" s="137"/>
      <c r="CB32" s="137"/>
      <c r="CC32" s="137"/>
      <c r="CD32" s="137"/>
      <c r="CE32" s="137"/>
      <c r="CF32" s="137"/>
      <c r="CG32" s="137"/>
      <c r="CH32" s="137"/>
      <c r="CI32" s="137"/>
      <c r="CJ32" s="137"/>
      <c r="CK32" s="137"/>
      <c r="CL32" s="137"/>
      <c r="CM32" s="137"/>
      <c r="CN32" s="137"/>
      <c r="CO32" s="137"/>
      <c r="CP32" s="137"/>
      <c r="CQ32" s="137"/>
      <c r="CR32" s="137"/>
      <c r="CS32" s="137"/>
      <c r="CT32" s="137"/>
      <c r="CU32" s="137"/>
      <c r="CV32" s="137"/>
      <c r="CW32" s="137"/>
      <c r="CX32" s="137"/>
      <c r="CY32" s="137"/>
      <c r="CZ32" s="137"/>
      <c r="DA32" s="137"/>
      <c r="DB32" s="137"/>
      <c r="DC32" s="137"/>
      <c r="DD32" s="137"/>
      <c r="DE32" s="137"/>
      <c r="DF32" s="137"/>
      <c r="DG32" s="137"/>
      <c r="DH32" s="137"/>
      <c r="DI32" s="137"/>
      <c r="DJ32" s="137"/>
      <c r="DK32" s="137"/>
      <c r="DL32" s="137"/>
      <c r="DM32" s="137"/>
      <c r="DN32" s="137"/>
      <c r="DO32" s="137"/>
      <c r="DP32" s="137"/>
      <c r="DQ32" s="137"/>
      <c r="DR32" s="137"/>
      <c r="DS32" s="137"/>
      <c r="DT32" s="137"/>
      <c r="DU32" s="137"/>
      <c r="DV32" s="137"/>
      <c r="DW32" s="137"/>
      <c r="DX32" s="137"/>
      <c r="DY32" s="137"/>
      <c r="DZ32" s="137"/>
      <c r="EA32" s="137"/>
      <c r="EB32" s="137"/>
      <c r="EC32" s="137"/>
      <c r="ED32" s="137"/>
      <c r="EE32" s="137"/>
      <c r="EF32" s="137"/>
      <c r="EG32" s="137"/>
      <c r="EH32" s="137"/>
      <c r="EI32" s="137"/>
      <c r="EJ32" s="137"/>
      <c r="EK32" s="137"/>
      <c r="EL32" s="137"/>
      <c r="EM32" s="137"/>
      <c r="EN32" s="137"/>
      <c r="EO32" s="137"/>
      <c r="EP32" s="137"/>
      <c r="EQ32" s="137"/>
      <c r="ER32" s="137"/>
      <c r="ES32" s="137"/>
      <c r="ET32" s="137"/>
      <c r="EU32" s="137"/>
      <c r="EV32" s="137"/>
      <c r="EW32" s="137"/>
      <c r="EX32" s="137"/>
      <c r="EY32" s="137"/>
      <c r="EZ32" s="137"/>
      <c r="FA32" s="137"/>
      <c r="FB32" s="137"/>
      <c r="FC32" s="137"/>
      <c r="FD32" s="137"/>
      <c r="FE32" s="137"/>
      <c r="FF32" s="137"/>
      <c r="FG32" s="137"/>
      <c r="FH32" s="137"/>
      <c r="FI32" s="137"/>
      <c r="FJ32" s="137"/>
      <c r="FK32" s="137" t="s">
        <v>477</v>
      </c>
      <c r="FL32" s="137" t="s">
        <v>886</v>
      </c>
      <c r="FM32" s="137" t="s">
        <v>886</v>
      </c>
      <c r="FN32" s="137" t="s">
        <v>917</v>
      </c>
      <c r="FO32" s="137" t="s">
        <v>917</v>
      </c>
      <c r="FP32" s="137" t="s">
        <v>904</v>
      </c>
      <c r="FQ32" s="137" t="s">
        <v>903</v>
      </c>
      <c r="FR32" s="137" t="s">
        <v>902</v>
      </c>
    </row>
    <row r="33" spans="2:174" x14ac:dyDescent="0.2">
      <c r="B33" s="137">
        <v>7</v>
      </c>
      <c r="C33" s="139" t="s">
        <v>36</v>
      </c>
      <c r="D33" s="138"/>
      <c r="E33" s="122" t="str" cm="1">
        <f t="array" ref="E33">_xlfn.XLOOKUP(1,(SCHEDULE!$D$3:$D$2594=$C33)*(SCHEDULE!$B$3:$B$2594=E$2),SCHEDULE!$F$3:$F$2594,"",0,1)</f>
        <v/>
      </c>
      <c r="F33" s="122" t="str" cm="1">
        <f t="array" ref="F33">_xlfn.XLOOKUP(1,(SCHEDULE!$D$3:$D$2594=$C33)*(SCHEDULE!$B$3:$B$2594=F$2),SCHEDULE!$F$3:$F$2594,"",0,1)</f>
        <v/>
      </c>
      <c r="G33" s="122" t="str" cm="1">
        <f t="array" ref="G33">_xlfn.XLOOKUP(1,(SCHEDULE!$D$3:$D$2594=$C33)*(SCHEDULE!$B$3:$B$2594=G$2),SCHEDULE!$F$3:$F$2594,"",0,1)</f>
        <v>L</v>
      </c>
      <c r="H33" s="122" t="str" cm="1">
        <f t="array" ref="H33">_xlfn.XLOOKUP(1,(SCHEDULE!$D$3:$D$2594=$C33)*(SCHEDULE!$B$3:$B$2594=H$2),SCHEDULE!$F$3:$F$2594,"",0,1)</f>
        <v>L</v>
      </c>
      <c r="I33" s="122" t="str" cm="1">
        <f t="array" ref="I33">_xlfn.XLOOKUP(1,(SCHEDULE!$D$3:$D$2594=$C33)*(SCHEDULE!$B$3:$B$2594=I$2),SCHEDULE!$F$3:$F$2594,"",0,1)</f>
        <v>L</v>
      </c>
      <c r="J33" s="122" t="str" cm="1">
        <f t="array" ref="J33">_xlfn.XLOOKUP(1,(SCHEDULE!$D$3:$D$2594=$C33)*(SCHEDULE!$B$3:$B$2594=J$2),SCHEDULE!$F$3:$F$2594,"",0,1)</f>
        <v>L</v>
      </c>
      <c r="K33" s="122" t="str" cm="1">
        <f t="array" ref="K33">_xlfn.XLOOKUP(1,(SCHEDULE!$D$3:$D$2594=$C33)*(SCHEDULE!$B$3:$B$2594=K$2),SCHEDULE!$F$3:$F$2594,"",0,1)</f>
        <v>W</v>
      </c>
      <c r="L33" s="122" t="str" cm="1">
        <f t="array" ref="L33">_xlfn.XLOOKUP(1,(SCHEDULE!$D$3:$D$2594=$C33)*(SCHEDULE!$B$3:$B$2594=L$2),SCHEDULE!$F$3:$F$2594,"",0,1)</f>
        <v>L</v>
      </c>
      <c r="M33" s="122" t="str" cm="1">
        <f t="array" ref="M33">_xlfn.XLOOKUP(1,(SCHEDULE!$D$3:$D$2594=$C33)*(SCHEDULE!$B$3:$B$2594=M$2),SCHEDULE!$F$3:$F$2594,"",0,1)</f>
        <v/>
      </c>
      <c r="N33" s="122" t="str" cm="1">
        <f t="array" ref="N33">_xlfn.XLOOKUP(1,(SCHEDULE!$D$3:$D$2594=$C33)*(SCHEDULE!$B$3:$B$2594=N$2),SCHEDULE!$F$3:$F$2594,"",0,1)</f>
        <v/>
      </c>
      <c r="O33" s="122" t="str" cm="1">
        <f t="array" ref="O33">_xlfn.XLOOKUP(1,(SCHEDULE!$D$3:$D$2594=$C33)*(SCHEDULE!$B$3:$B$2594=O$2),SCHEDULE!$F$3:$F$2594,"",0,1)</f>
        <v/>
      </c>
      <c r="P33" s="122" t="str" cm="1">
        <f t="array" ref="P33">_xlfn.XLOOKUP(1,(SCHEDULE!$D$3:$D$2594=$C33)*(SCHEDULE!$B$3:$B$2594=P$2),SCHEDULE!$F$3:$F$2594,"",0,1)</f>
        <v>W</v>
      </c>
      <c r="Q33" s="122" t="str" cm="1">
        <f t="array" ref="Q33">_xlfn.XLOOKUP(1,(SCHEDULE!$D$3:$D$2594=$C33)*(SCHEDULE!$B$3:$B$2594=Q$2),SCHEDULE!$F$3:$F$2594,"",0,1)</f>
        <v>L</v>
      </c>
      <c r="R33" s="122" t="str" cm="1">
        <f t="array" ref="R33">_xlfn.XLOOKUP(1,(SCHEDULE!$D$3:$D$2594=$C33)*(SCHEDULE!$B$3:$B$2594=R$2),SCHEDULE!$F$3:$F$2594,"",0,1)</f>
        <v>L</v>
      </c>
      <c r="S33" s="122" t="str" cm="1">
        <f t="array" ref="S33">_xlfn.XLOOKUP(1,(SCHEDULE!$D$3:$D$2594=$C33)*(SCHEDULE!$B$3:$B$2594=S$2),SCHEDULE!$F$3:$F$2594,"",0,1)</f>
        <v>L</v>
      </c>
      <c r="T33" s="122" t="str" cm="1">
        <f t="array" ref="T33">_xlfn.XLOOKUP(1,(SCHEDULE!$D$3:$D$2594=$C33)*(SCHEDULE!$B$3:$B$2594=T$2),SCHEDULE!$F$3:$F$2594,"",0,1)</f>
        <v>L</v>
      </c>
      <c r="U33" s="122" t="str" cm="1">
        <f t="array" ref="U33">_xlfn.XLOOKUP(1,(SCHEDULE!$D$3:$D$2594=$C33)*(SCHEDULE!$B$3:$B$2594=U$2),SCHEDULE!$F$3:$F$2594,"",0,1)</f>
        <v>W</v>
      </c>
      <c r="V33" s="122" t="str" cm="1">
        <f t="array" ref="V33">_xlfn.XLOOKUP(1,(SCHEDULE!$D$3:$D$2594=$C33)*(SCHEDULE!$B$3:$B$2594=V$2),SCHEDULE!$F$3:$F$2594,"",0,1)</f>
        <v/>
      </c>
      <c r="W33" s="122" t="str" cm="1">
        <f t="array" ref="W33">_xlfn.XLOOKUP(1,(SCHEDULE!$D$3:$D$2594=$C33)*(SCHEDULE!$B$3:$B$2594=W$2),SCHEDULE!$F$3:$F$2594,"",0,1)</f>
        <v/>
      </c>
      <c r="X33" s="122" t="str" cm="1">
        <f t="array" ref="X33">_xlfn.XLOOKUP(1,(SCHEDULE!$D$3:$D$2594=$C33)*(SCHEDULE!$B$3:$B$2594=X$2),SCHEDULE!$F$3:$F$2594,"",0,1)</f>
        <v/>
      </c>
      <c r="Y33" s="122" t="str" cm="1">
        <f t="array" ref="Y33">_xlfn.XLOOKUP(1,(SCHEDULE!$D$3:$D$2594=$C33)*(SCHEDULE!$B$3:$B$2594=Y$2),SCHEDULE!$F$3:$F$2594,"",0,1)</f>
        <v>W</v>
      </c>
      <c r="Z33" s="122" t="str" cm="1">
        <f t="array" ref="Z33">_xlfn.XLOOKUP(1,(SCHEDULE!$D$3:$D$2594=$C33)*(SCHEDULE!$B$3:$B$2594=Z$2),SCHEDULE!$F$3:$F$2594,"",0,1)</f>
        <v>W</v>
      </c>
      <c r="AA33" s="122" t="str" cm="1">
        <f t="array" ref="AA33">_xlfn.XLOOKUP(1,(SCHEDULE!$D$3:$D$2594=$C33)*(SCHEDULE!$B$3:$B$2594=AA$2),SCHEDULE!$F$3:$F$2594,"",0,1)</f>
        <v>W</v>
      </c>
      <c r="AB33" s="122" t="str" cm="1">
        <f t="array" ref="AB33">_xlfn.XLOOKUP(1,(SCHEDULE!$D$3:$D$2594=$C33)*(SCHEDULE!$B$3:$B$2594=AB$2),SCHEDULE!$F$3:$F$2594,"",0,1)</f>
        <v>L</v>
      </c>
      <c r="AC33" s="122" t="str" cm="1">
        <f t="array" ref="AC33">_xlfn.XLOOKUP(1,(SCHEDULE!$D$3:$D$2594=$C33)*(SCHEDULE!$B$3:$B$2594=AC$2),SCHEDULE!$F$3:$F$2594,"",0,1)</f>
        <v>W</v>
      </c>
      <c r="AD33" s="122" t="str" cm="1">
        <f t="array" ref="AD33">_xlfn.XLOOKUP(1,(SCHEDULE!$D$3:$D$2594=$C33)*(SCHEDULE!$B$3:$B$2594=AD$2),SCHEDULE!$F$3:$F$2594,"",0,1)</f>
        <v>W</v>
      </c>
      <c r="AE33" s="122" t="str" cm="1">
        <f t="array" ref="AE33">_xlfn.XLOOKUP(1,(SCHEDULE!$D$3:$D$2594=$C33)*(SCHEDULE!$B$3:$B$2594=AE$2),SCHEDULE!$F$3:$F$2594,"",0,1)</f>
        <v/>
      </c>
      <c r="AF33" s="122" t="str" cm="1">
        <f t="array" ref="AF33">_xlfn.XLOOKUP(1,(SCHEDULE!$D$3:$D$2594=$C33)*(SCHEDULE!$B$3:$B$2594=AF$2),SCHEDULE!$F$3:$F$2594,"",0,1)</f>
        <v/>
      </c>
      <c r="AG33" s="122" t="str" cm="1">
        <f t="array" ref="AG33">_xlfn.XLOOKUP(1,(SCHEDULE!$D$3:$D$2594=$C33)*(SCHEDULE!$B$3:$B$2594=AG$2),SCHEDULE!$F$3:$F$2594,"",0,1)</f>
        <v/>
      </c>
      <c r="AH33" s="122" t="str" cm="1">
        <f t="array" ref="AH33">_xlfn.XLOOKUP(1,(SCHEDULE!$D$3:$D$2594=$C33)*(SCHEDULE!$B$3:$B$2594=AH$2),SCHEDULE!$F$3:$F$2594,"",0,1)</f>
        <v/>
      </c>
      <c r="AI33" s="122" t="str" cm="1">
        <f t="array" ref="AI33">_xlfn.XLOOKUP(1,(SCHEDULE!$D$3:$D$2594=$C33)*(SCHEDULE!$B$3:$B$2594=AI$2),SCHEDULE!$F$3:$F$2594,"",0,1)</f>
        <v/>
      </c>
      <c r="AJ33" s="122" t="str" cm="1">
        <f t="array" ref="AJ33">_xlfn.XLOOKUP(1,(SCHEDULE!$D$3:$D$2594=$C33)*(SCHEDULE!$B$3:$B$2594=AJ$2),SCHEDULE!$F$3:$F$2594,"",0,1)</f>
        <v/>
      </c>
      <c r="AK33" s="122" t="str" cm="1">
        <f t="array" ref="AK33">_xlfn.XLOOKUP(1,(SCHEDULE!$D$3:$D$2594=$C33)*(SCHEDULE!$B$3:$B$2594=AK$2),SCHEDULE!$F$3:$F$2594,"",0,1)</f>
        <v/>
      </c>
      <c r="AL33" s="122" t="str" cm="1">
        <f t="array" ref="AL33">_xlfn.XLOOKUP(1,(SCHEDULE!$D$3:$D$2594=$C33)*(SCHEDULE!$B$3:$B$2594=AL$2),SCHEDULE!$F$3:$F$2594,"",0,1)</f>
        <v/>
      </c>
      <c r="AM33" s="122" t="str" cm="1">
        <f t="array" ref="AM33">_xlfn.XLOOKUP(1,(SCHEDULE!$D$3:$D$2594=$C33)*(SCHEDULE!$B$3:$B$2594=AM$2),SCHEDULE!$F$3:$F$2594,"",0,1)</f>
        <v/>
      </c>
      <c r="AN33" s="122" t="str" cm="1">
        <f t="array" ref="AN33">_xlfn.XLOOKUP(1,(SCHEDULE!$D$3:$D$2594=$C33)*(SCHEDULE!$B$3:$B$2594=AN$2),SCHEDULE!$F$3:$F$2594,"",0,1)</f>
        <v/>
      </c>
      <c r="AO33" s="122" t="str" cm="1">
        <f t="array" ref="AO33">_xlfn.XLOOKUP(1,(SCHEDULE!$D$3:$D$2594=$C33)*(SCHEDULE!$B$3:$B$2594=AO$2),SCHEDULE!$F$3:$F$2594,"",0,1)</f>
        <v>L</v>
      </c>
      <c r="AP33" s="122" t="str" cm="1">
        <f t="array" ref="AP33">_xlfn.XLOOKUP(1,(SCHEDULE!$D$3:$D$2594=$C33)*(SCHEDULE!$B$3:$B$2594=AP$2),SCHEDULE!$F$3:$F$2594,"",0,1)</f>
        <v>W</v>
      </c>
      <c r="AQ33" s="122" t="str" cm="1">
        <f t="array" ref="AQ33">_xlfn.XLOOKUP(1,(SCHEDULE!$D$3:$D$2594=$C33)*(SCHEDULE!$B$3:$B$2594=AQ$2),SCHEDULE!$F$3:$F$2594,"",0,1)</f>
        <v>L</v>
      </c>
      <c r="AR33" s="122" t="str" cm="1">
        <f t="array" ref="AR33">_xlfn.XLOOKUP(1,(SCHEDULE!$D$3:$D$2594=$C33)*(SCHEDULE!$B$3:$B$2594=AR$2),SCHEDULE!$F$3:$F$2594,"",0,1)</f>
        <v>L</v>
      </c>
      <c r="AS33" s="122" t="str" cm="1">
        <f t="array" ref="AS33">_xlfn.XLOOKUP(1,(SCHEDULE!$D$3:$D$2594=$C33)*(SCHEDULE!$B$3:$B$2594=AS$2),SCHEDULE!$F$3:$F$2594,"",0,1)</f>
        <v>L</v>
      </c>
      <c r="AT33" s="122" t="str" cm="1">
        <f t="array" ref="AT33">_xlfn.XLOOKUP(1,(SCHEDULE!$D$3:$D$2594=$C33)*(SCHEDULE!$B$3:$B$2594=AT$2),SCHEDULE!$F$3:$F$2594,"",0,1)</f>
        <v>W</v>
      </c>
      <c r="AU33" s="122" t="str" cm="1">
        <f t="array" ref="AU33">_xlfn.XLOOKUP(1,(SCHEDULE!$D$3:$D$2594=$C33)*(SCHEDULE!$B$3:$B$2594=AU$2),SCHEDULE!$F$3:$F$2594,"",0,1)</f>
        <v/>
      </c>
      <c r="AV33" s="122" t="str" cm="1">
        <f t="array" ref="AV33">_xlfn.XLOOKUP(1,(SCHEDULE!$D$3:$D$2594=$C33)*(SCHEDULE!$B$3:$B$2594=AV$2),SCHEDULE!$F$3:$F$2594,"",0,1)</f>
        <v/>
      </c>
      <c r="AW33" s="122" t="str" cm="1">
        <f t="array" ref="AW33">_xlfn.XLOOKUP(1,(SCHEDULE!$D$3:$D$2594=$C33)*(SCHEDULE!$B$3:$B$2594=AW$2),SCHEDULE!$F$3:$F$2594,"",0,1)</f>
        <v/>
      </c>
      <c r="AX33" s="122" t="str" cm="1">
        <f t="array" ref="AX33">_xlfn.XLOOKUP(1,(SCHEDULE!$D$3:$D$2594=$C33)*(SCHEDULE!$B$3:$B$2594=AX$2),SCHEDULE!$F$3:$F$2594,"",0,1)</f>
        <v/>
      </c>
      <c r="AY33" s="122" t="str" cm="1">
        <f t="array" ref="AY33">_xlfn.XLOOKUP(1,(SCHEDULE!$D$3:$D$2594=$C33)*(SCHEDULE!$B$3:$B$2594=AY$2),SCHEDULE!$F$3:$F$2594,"",0,1)</f>
        <v/>
      </c>
      <c r="AZ33" s="122" t="str" cm="1">
        <f t="array" ref="AZ33">_xlfn.XLOOKUP(1,(SCHEDULE!$D$3:$D$2594=$C33)*(SCHEDULE!$B$3:$B$2594=AZ$2),SCHEDULE!$F$3:$F$2594,"",0,1)</f>
        <v/>
      </c>
      <c r="BA33" s="122" t="str" cm="1">
        <f t="array" ref="BA33">_xlfn.XLOOKUP(1,(SCHEDULE!$D$3:$D$2594=$C33)*(SCHEDULE!$B$3:$B$2594=BA$2),SCHEDULE!$F$3:$F$2594,"",0,1)</f>
        <v/>
      </c>
      <c r="BB33" s="122" t="str" cm="1">
        <f t="array" ref="BB33">_xlfn.XLOOKUP(1,(SCHEDULE!$D$3:$D$2594=$C33)*(SCHEDULE!$B$3:$B$2594=BB$2),SCHEDULE!$F$3:$F$2594,"",0,1)</f>
        <v/>
      </c>
      <c r="BC33" s="122" t="str" cm="1">
        <f t="array" ref="BC33">_xlfn.XLOOKUP(1,(SCHEDULE!$D$3:$D$2594=$C33)*(SCHEDULE!$B$3:$B$2594=BC$2),SCHEDULE!$F$3:$F$2594,"",0,1)</f>
        <v>L</v>
      </c>
      <c r="BD33" s="122" t="str" cm="1">
        <f t="array" ref="BD33">_xlfn.XLOOKUP(1,(SCHEDULE!$D$3:$D$2594=$C33)*(SCHEDULE!$B$3:$B$2594=BD$2),SCHEDULE!$F$3:$F$2594,"",0,1)</f>
        <v>L</v>
      </c>
      <c r="BE33" s="122" t="str" cm="1">
        <f t="array" ref="BE33">_xlfn.XLOOKUP(1,(SCHEDULE!$D$3:$D$2594=$C33)*(SCHEDULE!$B$3:$B$2594=BE$2),SCHEDULE!$F$3:$F$2594,"",0,1)</f>
        <v>W</v>
      </c>
      <c r="BF33" s="122" t="str" cm="1">
        <f t="array" ref="BF33">_xlfn.XLOOKUP(1,(SCHEDULE!$D$3:$D$2594=$C33)*(SCHEDULE!$B$3:$B$2594=BF$2),SCHEDULE!$F$3:$F$2594,"",0,1)</f>
        <v>W</v>
      </c>
      <c r="BG33" s="122" t="str" cm="1">
        <f t="array" ref="BG33">_xlfn.XLOOKUP(1,(SCHEDULE!$D$3:$D$2594=$C33)*(SCHEDULE!$B$3:$B$2594=BG$2),SCHEDULE!$F$3:$F$2594,"",0,1)</f>
        <v/>
      </c>
      <c r="BH33" s="122" t="str" cm="1">
        <f t="array" ref="BH33">_xlfn.XLOOKUP(1,(SCHEDULE!$D$3:$D$2594=$C33)*(SCHEDULE!$B$3:$B$2594=BH$2),SCHEDULE!$F$3:$F$2594,"",0,1)</f>
        <v/>
      </c>
      <c r="BI33" s="122" t="str" cm="1">
        <f t="array" ref="BI33">_xlfn.XLOOKUP(1,(SCHEDULE!$D$3:$D$2594=$C33)*(SCHEDULE!$B$3:$B$2594=BI$2),SCHEDULE!$F$3:$F$2594,"",0,1)</f>
        <v/>
      </c>
      <c r="BJ33" s="122" t="str" cm="1">
        <f t="array" ref="BJ33">_xlfn.XLOOKUP(1,(SCHEDULE!$D$3:$D$2594=$C33)*(SCHEDULE!$B$3:$B$2594=BJ$2),SCHEDULE!$F$3:$F$2594,"",0,1)</f>
        <v/>
      </c>
      <c r="BK33" s="122" t="str" cm="1">
        <f t="array" ref="BK33">_xlfn.XLOOKUP(1,(SCHEDULE!$D$3:$D$2594=$C33)*(SCHEDULE!$B$3:$B$2594=BK$2),SCHEDULE!$F$3:$F$2594,"",0,1)</f>
        <v/>
      </c>
      <c r="BL33" s="122" t="str" cm="1">
        <f t="array" ref="BL33">_xlfn.XLOOKUP(1,(SCHEDULE!$D$3:$D$2594=$C33)*(SCHEDULE!$B$3:$B$2594=BL$2),SCHEDULE!$F$3:$F$2594,"",0,1)</f>
        <v/>
      </c>
      <c r="BM33" s="122" t="str" cm="1">
        <f t="array" ref="BM33">_xlfn.XLOOKUP(1,(SCHEDULE!$D$3:$D$2594=$C33)*(SCHEDULE!$B$3:$B$2594=BM$2),SCHEDULE!$F$3:$F$2594,"",0,1)</f>
        <v/>
      </c>
      <c r="BN33" s="122" t="str" cm="1">
        <f t="array" ref="BN33">_xlfn.XLOOKUP(1,(SCHEDULE!$D$3:$D$2594=$C33)*(SCHEDULE!$B$3:$B$2594=BN$2),SCHEDULE!$F$3:$F$2594,"",0,1)</f>
        <v/>
      </c>
      <c r="BO33" s="122" t="str" cm="1">
        <f t="array" ref="BO33">_xlfn.XLOOKUP(1,(SCHEDULE!$D$3:$D$2594=$C33)*(SCHEDULE!$B$3:$B$2594=BO$2),SCHEDULE!$F$3:$F$2594,"",0,1)</f>
        <v/>
      </c>
      <c r="BP33" s="122" t="str" cm="1">
        <f t="array" ref="BP33">_xlfn.XLOOKUP(1,(SCHEDULE!$D$3:$D$2594=$C33)*(SCHEDULE!$B$3:$B$2594=BP$2),SCHEDULE!$F$3:$F$2594,"",0,1)</f>
        <v/>
      </c>
      <c r="BQ33" s="122" t="str" cm="1">
        <f t="array" ref="BQ33">_xlfn.XLOOKUP(1,(SCHEDULE!$D$3:$D$2594=$C33)*(SCHEDULE!$B$3:$B$2594=BQ$2),SCHEDULE!$F$3:$F$2594,"",0,1)</f>
        <v>L</v>
      </c>
      <c r="BR33" s="122" t="str" cm="1">
        <f t="array" ref="BR33">_xlfn.XLOOKUP(1,(SCHEDULE!$D$3:$D$2594=$C33)*(SCHEDULE!$B$3:$B$2594=BR$2),SCHEDULE!$F$3:$F$2594,"",0,1)</f>
        <v>L</v>
      </c>
      <c r="BS33" s="122" t="str" cm="1">
        <f t="array" ref="BS33">_xlfn.XLOOKUP(1,(SCHEDULE!$D$3:$D$2594=$C33)*(SCHEDULE!$B$3:$B$2594=BS$2),SCHEDULE!$F$3:$F$2594,"",0,1)</f>
        <v>W</v>
      </c>
      <c r="BT33" s="122" t="str" cm="1">
        <f t="array" ref="BT33">_xlfn.XLOOKUP(1,(SCHEDULE!$D$3:$D$2594=$C33)*(SCHEDULE!$B$3:$B$2594=BT$2),SCHEDULE!$F$3:$F$2594,"",0,1)</f>
        <v/>
      </c>
      <c r="BU33" s="122" t="str" cm="1">
        <f t="array" ref="BU33">_xlfn.XLOOKUP(1,(SCHEDULE!$D$3:$D$2594=$C33)*(SCHEDULE!$B$3:$B$2594=BU$2),SCHEDULE!$F$3:$F$2594,"",0,1)</f>
        <v/>
      </c>
      <c r="BV33" s="122" t="str" cm="1">
        <f t="array" ref="BV33">_xlfn.XLOOKUP(1,(SCHEDULE!$D$3:$D$2594=$C33)*(SCHEDULE!$B$3:$B$2594=BV$2),SCHEDULE!$F$3:$F$2594,"",0,1)</f>
        <v/>
      </c>
      <c r="BW33" s="122" t="str" cm="1">
        <f t="array" ref="BW33">_xlfn.XLOOKUP(1,(SCHEDULE!$D$3:$D$2594=$C33)*(SCHEDULE!$B$3:$B$2594=BW$2),SCHEDULE!$F$3:$F$2594,"",0,1)</f>
        <v/>
      </c>
      <c r="BX33" s="122" t="str" cm="1">
        <f t="array" ref="BX33">_xlfn.XLOOKUP(1,(SCHEDULE!$D$3:$D$2594=$C33)*(SCHEDULE!$B$3:$B$2594=BX$2),SCHEDULE!$F$3:$F$2594,"",0,1)</f>
        <v/>
      </c>
      <c r="BY33" s="122" t="str" cm="1">
        <f t="array" ref="BY33">_xlfn.XLOOKUP(1,(SCHEDULE!$D$3:$D$2594=$C33)*(SCHEDULE!$B$3:$B$2594=BY$2),SCHEDULE!$F$3:$F$2594,"",0,1)</f>
        <v/>
      </c>
      <c r="BZ33" s="122" t="str" cm="1">
        <f t="array" ref="BZ33">_xlfn.XLOOKUP(1,(SCHEDULE!$D$3:$D$2594=$C33)*(SCHEDULE!$B$3:$B$2594=BZ$2),SCHEDULE!$F$3:$F$2594,"",0,1)</f>
        <v>L</v>
      </c>
      <c r="CA33" s="122" t="str" cm="1">
        <f t="array" ref="CA33">_xlfn.XLOOKUP(1,(SCHEDULE!$D$3:$D$2594=$C33)*(SCHEDULE!$B$3:$B$2594=CA$2),SCHEDULE!$F$3:$F$2594,"",0,1)</f>
        <v>L</v>
      </c>
      <c r="CB33" s="122" t="str" cm="1">
        <f t="array" ref="CB33">_xlfn.XLOOKUP(1,(SCHEDULE!$D$3:$D$2594=$C33)*(SCHEDULE!$B$3:$B$2594=CB$2),SCHEDULE!$F$3:$F$2594,"",0,1)</f>
        <v>L</v>
      </c>
      <c r="CC33" s="122" t="str" cm="1">
        <f t="array" ref="CC33">_xlfn.XLOOKUP(1,(SCHEDULE!$D$3:$D$2594=$C33)*(SCHEDULE!$B$3:$B$2594=CC$2),SCHEDULE!$F$3:$F$2594,"",0,1)</f>
        <v>L</v>
      </c>
      <c r="CD33" s="122" t="str" cm="1">
        <f t="array" ref="CD33">_xlfn.XLOOKUP(1,(SCHEDULE!$D$3:$D$2594=$C33)*(SCHEDULE!$B$3:$B$2594=CD$2),SCHEDULE!$F$3:$F$2594,"",0,1)</f>
        <v>L</v>
      </c>
      <c r="CE33" s="122" t="str" cm="1">
        <f t="array" ref="CE33">_xlfn.XLOOKUP(1,(SCHEDULE!$D$3:$D$2594=$C33)*(SCHEDULE!$B$3:$B$2594=CE$2),SCHEDULE!$F$3:$F$2594,"",0,1)</f>
        <v>L</v>
      </c>
      <c r="CF33" s="122" t="str" cm="1">
        <f t="array" ref="CF33">_xlfn.XLOOKUP(1,(SCHEDULE!$D$3:$D$2594=$C33)*(SCHEDULE!$B$3:$B$2594=CF$2),SCHEDULE!$F$3:$F$2594,"",0,1)</f>
        <v>L</v>
      </c>
      <c r="CG33" s="122" t="str" cm="1">
        <f t="array" ref="CG33">_xlfn.XLOOKUP(1,(SCHEDULE!$D$3:$D$2594=$C33)*(SCHEDULE!$B$3:$B$2594=CG$2),SCHEDULE!$F$3:$F$2594,"",0,1)</f>
        <v>W</v>
      </c>
      <c r="CH33" s="122" t="str" cm="1">
        <f t="array" ref="CH33">_xlfn.XLOOKUP(1,(SCHEDULE!$D$3:$D$2594=$C33)*(SCHEDULE!$B$3:$B$2594=CH$2),SCHEDULE!$F$3:$F$2594,"",0,1)</f>
        <v>W</v>
      </c>
      <c r="CI33" s="122" t="str" cm="1">
        <f t="array" ref="CI33">_xlfn.XLOOKUP(1,(SCHEDULE!$D$3:$D$2594=$C33)*(SCHEDULE!$B$3:$B$2594=CI$2),SCHEDULE!$F$3:$F$2594,"",0,1)</f>
        <v>L</v>
      </c>
      <c r="CJ33" s="122" t="str" cm="1">
        <f t="array" ref="CJ33">_xlfn.XLOOKUP(1,(SCHEDULE!$D$3:$D$2594=$C33)*(SCHEDULE!$B$3:$B$2594=CJ$2),SCHEDULE!$F$3:$F$2594,"",0,1)</f>
        <v>L</v>
      </c>
      <c r="CK33" s="122" t="str" cm="1">
        <f t="array" ref="CK33">_xlfn.XLOOKUP(1,(SCHEDULE!$D$3:$D$2594=$C33)*(SCHEDULE!$B$3:$B$2594=CK$2),SCHEDULE!$F$3:$F$2594,"",0,1)</f>
        <v>W</v>
      </c>
      <c r="CL33" s="122" t="str" cm="1">
        <f t="array" ref="CL33">_xlfn.XLOOKUP(1,(SCHEDULE!$D$3:$D$2594=$C33)*(SCHEDULE!$B$3:$B$2594=CL$2),SCHEDULE!$F$3:$F$2594,"",0,1)</f>
        <v>L</v>
      </c>
      <c r="CM33" s="122" t="str" cm="1">
        <f t="array" ref="CM33">_xlfn.XLOOKUP(1,(SCHEDULE!$D$3:$D$2594=$C33)*(SCHEDULE!$B$3:$B$2594=CM$2),SCHEDULE!$F$3:$F$2594,"",0,1)</f>
        <v/>
      </c>
      <c r="CN33" s="122" t="str" cm="1">
        <f t="array" ref="CN33">_xlfn.XLOOKUP(1,(SCHEDULE!$D$3:$D$2594=$C33)*(SCHEDULE!$B$3:$B$2594=CN$2),SCHEDULE!$F$3:$F$2594,"",0,1)</f>
        <v/>
      </c>
      <c r="CO33" s="122" t="str" cm="1">
        <f t="array" ref="CO33">_xlfn.XLOOKUP(1,(SCHEDULE!$D$3:$D$2594=$C33)*(SCHEDULE!$B$3:$B$2594=CO$2),SCHEDULE!$F$3:$F$2594,"",0,1)</f>
        <v/>
      </c>
      <c r="CP33" s="122" t="str" cm="1">
        <f t="array" ref="CP33">_xlfn.XLOOKUP(1,(SCHEDULE!$D$3:$D$2594=$C33)*(SCHEDULE!$B$3:$B$2594=CP$2),SCHEDULE!$F$3:$F$2594,"",0,1)</f>
        <v/>
      </c>
      <c r="CQ33" s="122" t="str" cm="1">
        <f t="array" ref="CQ33">_xlfn.XLOOKUP(1,(SCHEDULE!$D$3:$D$2594=$C33)*(SCHEDULE!$B$3:$B$2594=CQ$2),SCHEDULE!$F$3:$F$2594,"",0,1)</f>
        <v>W</v>
      </c>
      <c r="CR33" s="122" t="str" cm="1">
        <f t="array" ref="CR33">_xlfn.XLOOKUP(1,(SCHEDULE!$D$3:$D$2594=$C33)*(SCHEDULE!$B$3:$B$2594=CR$2),SCHEDULE!$F$3:$F$2594,"",0,1)</f>
        <v>W</v>
      </c>
      <c r="CS33" s="122" t="str" cm="1">
        <f t="array" ref="CS33">_xlfn.XLOOKUP(1,(SCHEDULE!$D$3:$D$2594=$C33)*(SCHEDULE!$B$3:$B$2594=CS$2),SCHEDULE!$F$3:$F$2594,"",0,1)</f>
        <v>W</v>
      </c>
      <c r="CT33" s="122" t="str" cm="1">
        <f t="array" ref="CT33">_xlfn.XLOOKUP(1,(SCHEDULE!$D$3:$D$2594=$C33)*(SCHEDULE!$B$3:$B$2594=CT$2),SCHEDULE!$F$3:$F$2594,"",0,1)</f>
        <v>W</v>
      </c>
      <c r="CU33" s="122" t="str" cm="1">
        <f t="array" ref="CU33">_xlfn.XLOOKUP(1,(SCHEDULE!$D$3:$D$2594=$C33)*(SCHEDULE!$B$3:$B$2594=CU$2),SCHEDULE!$F$3:$F$2594,"",0,1)</f>
        <v>L</v>
      </c>
      <c r="CV33" s="122" t="str" cm="1">
        <f t="array" ref="CV33">_xlfn.XLOOKUP(1,(SCHEDULE!$D$3:$D$2594=$C33)*(SCHEDULE!$B$3:$B$2594=CV$2),SCHEDULE!$F$3:$F$2594,"",0,1)</f>
        <v>W</v>
      </c>
      <c r="CW33" s="122" t="str" cm="1">
        <f t="array" ref="CW33">_xlfn.XLOOKUP(1,(SCHEDULE!$D$3:$D$2594=$C33)*(SCHEDULE!$B$3:$B$2594=CW$2),SCHEDULE!$F$3:$F$2594,"",0,1)</f>
        <v>L</v>
      </c>
      <c r="CX33" s="122" t="str" cm="1">
        <f t="array" ref="CX33">_xlfn.XLOOKUP(1,(SCHEDULE!$D$3:$D$2594=$C33)*(SCHEDULE!$B$3:$B$2594=CX$2),SCHEDULE!$F$3:$F$2594,"",0,1)</f>
        <v>W</v>
      </c>
      <c r="CY33" s="122" t="str" cm="1">
        <f t="array" ref="CY33">_xlfn.XLOOKUP(1,(SCHEDULE!$D$3:$D$2594=$C33)*(SCHEDULE!$B$3:$B$2594=CY$2),SCHEDULE!$F$3:$F$2594,"",0,1)</f>
        <v>L</v>
      </c>
      <c r="CZ33" s="122" t="str" cm="1">
        <f t="array" ref="CZ33">_xlfn.XLOOKUP(1,(SCHEDULE!$D$3:$D$2594=$C33)*(SCHEDULE!$B$3:$B$2594=CZ$2),SCHEDULE!$F$3:$F$2594,"",0,1)</f>
        <v>L</v>
      </c>
      <c r="DA33" s="122" t="str" cm="1">
        <f t="array" ref="DA33">_xlfn.XLOOKUP(1,(SCHEDULE!$D$3:$D$2594=$C33)*(SCHEDULE!$B$3:$B$2594=DA$2),SCHEDULE!$F$3:$F$2594,"",0,1)</f>
        <v/>
      </c>
      <c r="DB33" s="122" t="str" cm="1">
        <f t="array" ref="DB33">_xlfn.XLOOKUP(1,(SCHEDULE!$D$3:$D$2594=$C33)*(SCHEDULE!$B$3:$B$2594=DB$2),SCHEDULE!$F$3:$F$2594,"",0,1)</f>
        <v/>
      </c>
      <c r="DC33" s="122" t="str" cm="1">
        <f t="array" ref="DC33">_xlfn.XLOOKUP(1,(SCHEDULE!$D$3:$D$2594=$C33)*(SCHEDULE!$B$3:$B$2594=DC$2),SCHEDULE!$F$3:$F$2594,"",0,1)</f>
        <v/>
      </c>
      <c r="DD33" s="122" t="str" cm="1">
        <f t="array" ref="DD33">_xlfn.XLOOKUP(1,(SCHEDULE!$D$3:$D$2594=$C33)*(SCHEDULE!$B$3:$B$2594=DD$2),SCHEDULE!$F$3:$F$2594,"",0,1)</f>
        <v>W</v>
      </c>
      <c r="DE33" s="122" t="str" cm="1">
        <f t="array" ref="DE33">_xlfn.XLOOKUP(1,(SCHEDULE!$D$3:$D$2594=$C33)*(SCHEDULE!$B$3:$B$2594=DE$2),SCHEDULE!$F$3:$F$2594,"",0,1)</f>
        <v>W</v>
      </c>
      <c r="DF33" s="122" t="str" cm="1">
        <f t="array" ref="DF33">_xlfn.XLOOKUP(1,(SCHEDULE!$D$3:$D$2594=$C33)*(SCHEDULE!$B$3:$B$2594=DF$2),SCHEDULE!$F$3:$F$2594,"",0,1)</f>
        <v>L</v>
      </c>
      <c r="DG33" s="122" t="str" cm="1">
        <f t="array" ref="DG33">_xlfn.XLOOKUP(1,(SCHEDULE!$D$3:$D$2594=$C33)*(SCHEDULE!$B$3:$B$2594=DG$2),SCHEDULE!$F$3:$F$2594,"",0,1)</f>
        <v>W</v>
      </c>
      <c r="DH33" s="122" t="str" cm="1">
        <f t="array" ref="DH33">_xlfn.XLOOKUP(1,(SCHEDULE!$D$3:$D$2594=$C33)*(SCHEDULE!$B$3:$B$2594=DH$2),SCHEDULE!$F$3:$F$2594,"",0,1)</f>
        <v>L</v>
      </c>
      <c r="DI33" s="122" t="str" cm="1">
        <f t="array" ref="DI33">_xlfn.XLOOKUP(1,(SCHEDULE!$D$3:$D$2594=$C33)*(SCHEDULE!$B$3:$B$2594=DI$2),SCHEDULE!$F$3:$F$2594,"",0,1)</f>
        <v>L</v>
      </c>
      <c r="DJ33" s="122" t="str" cm="1">
        <f t="array" ref="DJ33">_xlfn.XLOOKUP(1,(SCHEDULE!$D$3:$D$2594=$C33)*(SCHEDULE!$B$3:$B$2594=DJ$2),SCHEDULE!$F$3:$F$2594,"",0,1)</f>
        <v/>
      </c>
      <c r="DK33" s="122" t="str" cm="1">
        <f t="array" ref="DK33">_xlfn.XLOOKUP(1,(SCHEDULE!$D$3:$D$2594=$C33)*(SCHEDULE!$B$3:$B$2594=DK$2),SCHEDULE!$F$3:$F$2594,"",0,1)</f>
        <v/>
      </c>
      <c r="DL33" s="122" t="str" cm="1">
        <f t="array" ref="DL33">_xlfn.XLOOKUP(1,(SCHEDULE!$D$3:$D$2594=$C33)*(SCHEDULE!$B$3:$B$2594=DL$2),SCHEDULE!$F$3:$F$2594,"",0,1)</f>
        <v/>
      </c>
      <c r="DM33" s="122" t="str" cm="1">
        <f t="array" ref="DM33">_xlfn.XLOOKUP(1,(SCHEDULE!$D$3:$D$2594=$C33)*(SCHEDULE!$B$3:$B$2594=DM$2),SCHEDULE!$F$3:$F$2594,"",0,1)</f>
        <v>L</v>
      </c>
      <c r="DN33" s="122" t="str" cm="1">
        <f t="array" ref="DN33">_xlfn.XLOOKUP(1,(SCHEDULE!$D$3:$D$2594=$C33)*(SCHEDULE!$B$3:$B$2594=DN$2),SCHEDULE!$F$3:$F$2594,"",0,1)</f>
        <v>W</v>
      </c>
      <c r="DO33" s="122" t="str" cm="1">
        <f t="array" ref="DO33">_xlfn.XLOOKUP(1,(SCHEDULE!$D$3:$D$2594=$C33)*(SCHEDULE!$B$3:$B$2594=DO$2),SCHEDULE!$F$3:$F$2594,"",0,1)</f>
        <v>L</v>
      </c>
      <c r="DP33" s="122" t="str" cm="1">
        <f t="array" ref="DP33">_xlfn.XLOOKUP(1,(SCHEDULE!$D$3:$D$2594=$C33)*(SCHEDULE!$B$3:$B$2594=DP$2),SCHEDULE!$F$3:$F$2594,"",0,1)</f>
        <v>W</v>
      </c>
      <c r="DQ33" s="122" t="str" cm="1">
        <f t="array" ref="DQ33">_xlfn.XLOOKUP(1,(SCHEDULE!$D$3:$D$2594=$C33)*(SCHEDULE!$B$3:$B$2594=DQ$2),SCHEDULE!$F$3:$F$2594,"",0,1)</f>
        <v/>
      </c>
      <c r="DR33" s="122" t="str" cm="1">
        <f t="array" ref="DR33">_xlfn.XLOOKUP(1,(SCHEDULE!$D$3:$D$2594=$C33)*(SCHEDULE!$B$3:$B$2594=DR$2),SCHEDULE!$F$3:$F$2594,"",0,1)</f>
        <v/>
      </c>
      <c r="DS33" s="122" t="str" cm="1">
        <f t="array" ref="DS33">_xlfn.XLOOKUP(1,(SCHEDULE!$D$3:$D$2594=$C33)*(SCHEDULE!$B$3:$B$2594=DS$2),SCHEDULE!$F$3:$F$2594,"",0,1)</f>
        <v/>
      </c>
      <c r="DT33" s="122" t="str" cm="1">
        <f t="array" ref="DT33">_xlfn.XLOOKUP(1,(SCHEDULE!$D$3:$D$2594=$C33)*(SCHEDULE!$B$3:$B$2594=DT$2),SCHEDULE!$F$3:$F$2594,"",0,1)</f>
        <v>L</v>
      </c>
      <c r="DU33" s="122" t="str" cm="1">
        <f t="array" ref="DU33">_xlfn.XLOOKUP(1,(SCHEDULE!$D$3:$D$2594=$C33)*(SCHEDULE!$B$3:$B$2594=DU$2),SCHEDULE!$F$3:$F$2594,"",0,1)</f>
        <v>W</v>
      </c>
      <c r="DV33" s="122" t="str" cm="1">
        <f t="array" ref="DV33">_xlfn.XLOOKUP(1,(SCHEDULE!$D$3:$D$2594=$C33)*(SCHEDULE!$B$3:$B$2594=DV$2),SCHEDULE!$F$3:$F$2594,"",0,1)</f>
        <v>L</v>
      </c>
      <c r="DW33" s="122" t="str" cm="1">
        <f t="array" ref="DW33">_xlfn.XLOOKUP(1,(SCHEDULE!$D$3:$D$2594=$C33)*(SCHEDULE!$B$3:$B$2594=DW$2),SCHEDULE!$F$3:$F$2594,"",0,1)</f>
        <v>W</v>
      </c>
      <c r="DX33" s="122" t="str" cm="1">
        <f t="array" ref="DX33">_xlfn.XLOOKUP(1,(SCHEDULE!$D$3:$D$2594=$C33)*(SCHEDULE!$B$3:$B$2594=DX$2),SCHEDULE!$F$3:$F$2594,"",0,1)</f>
        <v>L</v>
      </c>
      <c r="DY33" s="122" t="str" cm="1">
        <f t="array" ref="DY33">_xlfn.XLOOKUP(1,(SCHEDULE!$D$3:$D$2594=$C33)*(SCHEDULE!$B$3:$B$2594=DY$2),SCHEDULE!$F$3:$F$2594,"",0,1)</f>
        <v>L</v>
      </c>
      <c r="DZ33" s="122" t="str" cm="1">
        <f t="array" ref="DZ33">_xlfn.XLOOKUP(1,(SCHEDULE!$D$3:$D$2594=$C33)*(SCHEDULE!$B$3:$B$2594=DZ$2),SCHEDULE!$F$3:$F$2594,"",0,1)</f>
        <v>W</v>
      </c>
      <c r="EA33" s="122" t="str" cm="1">
        <f t="array" ref="EA33">_xlfn.XLOOKUP(1,(SCHEDULE!$D$3:$D$2594=$C33)*(SCHEDULE!$B$3:$B$2594=EA$2),SCHEDULE!$F$3:$F$2594,"",0,1)</f>
        <v/>
      </c>
      <c r="EB33" s="122" t="str" cm="1">
        <f t="array" ref="EB33">_xlfn.XLOOKUP(1,(SCHEDULE!$D$3:$D$2594=$C33)*(SCHEDULE!$B$3:$B$2594=EB$2),SCHEDULE!$F$3:$F$2594,"",0,1)</f>
        <v/>
      </c>
      <c r="EC33" s="122" t="str" cm="1">
        <f t="array" ref="EC33">_xlfn.XLOOKUP(1,(SCHEDULE!$D$3:$D$2594=$C33)*(SCHEDULE!$B$3:$B$2594=EC$2),SCHEDULE!$F$3:$F$2594,"",0,1)</f>
        <v/>
      </c>
      <c r="ED33" s="122" t="str" cm="1">
        <f t="array" ref="ED33">_xlfn.XLOOKUP(1,(SCHEDULE!$D$3:$D$2594=$C33)*(SCHEDULE!$B$3:$B$2594=ED$2),SCHEDULE!$F$3:$F$2594,"",0,1)</f>
        <v/>
      </c>
      <c r="EE33" s="122" t="str" cm="1">
        <f t="array" ref="EE33">_xlfn.XLOOKUP(1,(SCHEDULE!$D$3:$D$2594=$C33)*(SCHEDULE!$B$3:$B$2594=EE$2),SCHEDULE!$F$3:$F$2594,"",0,1)</f>
        <v/>
      </c>
      <c r="EF33" s="122" t="str" cm="1">
        <f t="array" ref="EF33">_xlfn.XLOOKUP(1,(SCHEDULE!$D$3:$D$2594=$C33)*(SCHEDULE!$B$3:$B$2594=EF$2),SCHEDULE!$F$3:$F$2594,"",0,1)</f>
        <v/>
      </c>
      <c r="EG33" s="122" t="str" cm="1">
        <f t="array" ref="EG33">_xlfn.XLOOKUP(1,(SCHEDULE!$D$3:$D$2594=$C33)*(SCHEDULE!$B$3:$B$2594=EG$2),SCHEDULE!$F$3:$F$2594,"",0,1)</f>
        <v/>
      </c>
      <c r="EH33" s="122" t="str" cm="1">
        <f t="array" ref="EH33">_xlfn.XLOOKUP(1,(SCHEDULE!$D$3:$D$2594=$C33)*(SCHEDULE!$B$3:$B$2594=EH$2),SCHEDULE!$F$3:$F$2594,"",0,1)</f>
        <v/>
      </c>
      <c r="EI33" s="122" t="str" cm="1">
        <f t="array" ref="EI33">_xlfn.XLOOKUP(1,(SCHEDULE!$D$3:$D$2594=$C33)*(SCHEDULE!$B$3:$B$2594=EI$2),SCHEDULE!$F$3:$F$2594,"",0,1)</f>
        <v/>
      </c>
      <c r="EJ33" s="122" t="str" cm="1">
        <f t="array" ref="EJ33">_xlfn.XLOOKUP(1,(SCHEDULE!$D$3:$D$2594=$C33)*(SCHEDULE!$B$3:$B$2594=EJ$2),SCHEDULE!$F$3:$F$2594,"",0,1)</f>
        <v>L</v>
      </c>
      <c r="EK33" s="122" t="str" cm="1">
        <f t="array" ref="EK33">_xlfn.XLOOKUP(1,(SCHEDULE!$D$3:$D$2594=$C33)*(SCHEDULE!$B$3:$B$2594=EK$2),SCHEDULE!$F$3:$F$2594,"",0,1)</f>
        <v>W</v>
      </c>
      <c r="EL33" s="122" t="str" cm="1">
        <f t="array" ref="EL33">_xlfn.XLOOKUP(1,(SCHEDULE!$D$3:$D$2594=$C33)*(SCHEDULE!$B$3:$B$2594=EL$2),SCHEDULE!$F$3:$F$2594,"",0,1)</f>
        <v>W</v>
      </c>
      <c r="EM33" s="122" t="str" cm="1">
        <f t="array" ref="EM33">_xlfn.XLOOKUP(1,(SCHEDULE!$D$3:$D$2594=$C33)*(SCHEDULE!$B$3:$B$2594=EM$2),SCHEDULE!$F$3:$F$2594,"",0,1)</f>
        <v>W</v>
      </c>
      <c r="EN33" s="122" t="str" cm="1">
        <f t="array" ref="EN33">_xlfn.XLOOKUP(1,(SCHEDULE!$D$3:$D$2594=$C33)*(SCHEDULE!$B$3:$B$2594=EN$2),SCHEDULE!$F$3:$F$2594,"",0,1)</f>
        <v>L</v>
      </c>
      <c r="EO33" s="122" t="str" cm="1">
        <f t="array" ref="EO33">_xlfn.XLOOKUP(1,(SCHEDULE!$D$3:$D$2594=$C33)*(SCHEDULE!$B$3:$B$2594=EO$2),SCHEDULE!$F$3:$F$2594,"",0,1)</f>
        <v>W</v>
      </c>
      <c r="EP33" s="122" t="str" cm="1">
        <f t="array" ref="EP33">_xlfn.XLOOKUP(1,(SCHEDULE!$D$3:$D$2594=$C33)*(SCHEDULE!$B$3:$B$2594=EP$2),SCHEDULE!$F$3:$F$2594,"",0,1)</f>
        <v>L</v>
      </c>
      <c r="EQ33" s="122" t="str" cm="1">
        <f t="array" ref="EQ33">_xlfn.XLOOKUP(1,(SCHEDULE!$D$3:$D$2594=$C33)*(SCHEDULE!$B$3:$B$2594=EQ$2),SCHEDULE!$F$3:$F$2594,"",0,1)</f>
        <v/>
      </c>
      <c r="ER33" s="122" t="str" cm="1">
        <f t="array" ref="ER33">_xlfn.XLOOKUP(1,(SCHEDULE!$D$3:$D$2594=$C33)*(SCHEDULE!$B$3:$B$2594=ER$2),SCHEDULE!$F$3:$F$2594,"",0,1)</f>
        <v/>
      </c>
      <c r="ES33" s="122" t="str" cm="1">
        <f t="array" ref="ES33">_xlfn.XLOOKUP(1,(SCHEDULE!$D$3:$D$2594=$C33)*(SCHEDULE!$B$3:$B$2594=ES$2),SCHEDULE!$F$3:$F$2594,"",0,1)</f>
        <v/>
      </c>
      <c r="ET33" s="122" t="str" cm="1">
        <f t="array" ref="ET33">_xlfn.XLOOKUP(1,(SCHEDULE!$D$3:$D$2594=$C33)*(SCHEDULE!$B$3:$B$2594=ET$2),SCHEDULE!$F$3:$F$2594,"",0,1)</f>
        <v/>
      </c>
      <c r="EU33" s="122" t="str" cm="1">
        <f t="array" ref="EU33">_xlfn.XLOOKUP(1,(SCHEDULE!$D$3:$D$2594=$C33)*(SCHEDULE!$B$3:$B$2594=EU$2),SCHEDULE!$F$3:$F$2594,"",0,1)</f>
        <v/>
      </c>
      <c r="EV33" s="122" t="str" cm="1">
        <f t="array" ref="EV33">_xlfn.XLOOKUP(1,(SCHEDULE!$D$3:$D$2594=$C33)*(SCHEDULE!$B$3:$B$2594=EV$2),SCHEDULE!$F$3:$F$2594,"",0,1)</f>
        <v/>
      </c>
      <c r="EW33" s="122" t="str" cm="1">
        <f t="array" ref="EW33">_xlfn.XLOOKUP(1,(SCHEDULE!$D$3:$D$2594=$C33)*(SCHEDULE!$B$3:$B$2594=EW$2),SCHEDULE!$F$3:$F$2594,"",0,1)</f>
        <v/>
      </c>
      <c r="EX33" s="122" t="str" cm="1">
        <f t="array" ref="EX33">_xlfn.XLOOKUP(1,(SCHEDULE!$D$3:$D$2594=$C33)*(SCHEDULE!$B$3:$B$2594=EX$2),SCHEDULE!$F$3:$F$2594,"",0,1)</f>
        <v>L</v>
      </c>
      <c r="EY33" s="122" t="str" cm="1">
        <f t="array" ref="EY33">_xlfn.XLOOKUP(1,(SCHEDULE!$D$3:$D$2594=$C33)*(SCHEDULE!$B$3:$B$2594=EY$2),SCHEDULE!$F$3:$F$2594,"",0,1)</f>
        <v>W</v>
      </c>
      <c r="EZ33" s="122" t="str" cm="1">
        <f t="array" ref="EZ33">_xlfn.XLOOKUP(1,(SCHEDULE!$D$3:$D$2594=$C33)*(SCHEDULE!$B$3:$B$2594=EZ$2),SCHEDULE!$F$3:$F$2594,"",0,1)</f>
        <v>W</v>
      </c>
      <c r="FA33" s="122" t="str" cm="1">
        <f t="array" ref="FA33">_xlfn.XLOOKUP(1,(SCHEDULE!$D$3:$D$2594=$C33)*(SCHEDULE!$B$3:$B$2594=FA$2),SCHEDULE!$F$3:$F$2594,"",0,1)</f>
        <v/>
      </c>
      <c r="FB33" s="122" t="str" cm="1">
        <f t="array" ref="FB33">_xlfn.XLOOKUP(1,(SCHEDULE!$D$3:$D$2594=$C33)*(SCHEDULE!$B$3:$B$2594=FB$2),SCHEDULE!$F$3:$F$2594,"",0,1)</f>
        <v/>
      </c>
      <c r="FC33" s="122" t="str" cm="1">
        <f t="array" ref="FC33">_xlfn.XLOOKUP(1,(SCHEDULE!$D$3:$D$2594=$C33)*(SCHEDULE!$B$3:$B$2594=FC$2),SCHEDULE!$F$3:$F$2594,"",0,1)</f>
        <v/>
      </c>
      <c r="FD33" s="122" t="str" cm="1">
        <f t="array" ref="FD33">_xlfn.XLOOKUP(1,(SCHEDULE!$D$3:$D$2594=$C33)*(SCHEDULE!$B$3:$B$2594=FD$2),SCHEDULE!$F$3:$F$2594,"",0,1)</f>
        <v/>
      </c>
      <c r="FE33" s="122" t="str" cm="1">
        <f t="array" ref="FE33">_xlfn.XLOOKUP(1,(SCHEDULE!$D$3:$D$2594=$C33)*(SCHEDULE!$B$3:$B$2594=FE$2),SCHEDULE!$F$3:$F$2594,"",0,1)</f>
        <v/>
      </c>
      <c r="FF33" s="122" t="str" cm="1">
        <f t="array" ref="FF33">_xlfn.XLOOKUP(1,(SCHEDULE!$D$3:$D$2594=$C33)*(SCHEDULE!$B$3:$B$2594=FF$2),SCHEDULE!$F$3:$F$2594,"",0,1)</f>
        <v/>
      </c>
      <c r="FG33" s="122" t="str" cm="1">
        <f t="array" ref="FG33">_xlfn.XLOOKUP(1,(SCHEDULE!$D$3:$D$2594=$C33)*(SCHEDULE!$B$3:$B$2594=FG$2),SCHEDULE!$F$3:$F$2594,"",0,1)</f>
        <v/>
      </c>
      <c r="FH33" s="122" t="str" cm="1">
        <f t="array" ref="FH33">_xlfn.XLOOKUP(1,(SCHEDULE!$D$3:$D$2594=$C33)*(SCHEDULE!$B$3:$B$2594=FH$2),SCHEDULE!$F$3:$F$2594,"",0,1)</f>
        <v/>
      </c>
      <c r="FI33" s="122" t="str" cm="1">
        <f t="array" ref="FI33">_xlfn.XLOOKUP(1,(SCHEDULE!$D$3:$D$2594=$C33)*(SCHEDULE!$B$3:$B$2594=FI$2),SCHEDULE!$F$3:$F$2594,"",0,1)</f>
        <v/>
      </c>
      <c r="FJ33" s="122" t="str" cm="1">
        <f t="array" ref="FJ33">_xlfn.XLOOKUP(1,(SCHEDULE!$D$3:$D$2594=$C33)*(SCHEDULE!$B$3:$B$2594=FJ$2),SCHEDULE!$F$3:$F$2594,"",0,1)</f>
        <v/>
      </c>
      <c r="FK33" s="137" t="s">
        <v>477</v>
      </c>
      <c r="FL33" s="122">
        <f>IFERROR(_xlfn.XMATCH(0,$E35:$FJ35,0,-1),0)</f>
        <v>162</v>
      </c>
      <c r="FM33" s="122">
        <f>IFERROR(_xlfn.XMATCH(1,$E35:$FJ35,0,-1),0)</f>
        <v>158</v>
      </c>
      <c r="FN33" s="140">
        <f>ABS(FM33-FL33)</f>
        <v>4</v>
      </c>
      <c r="FO33" s="122" t="str">
        <f>IF((FM33-FL33)&gt;0,"W"&amp;" "&amp;FN33,"L"&amp;" "&amp;FN33)</f>
        <v>L 4</v>
      </c>
      <c r="FP33" s="122" t="str">
        <f>COUNTIF($E35:$CG35,"1")&amp;" - "&amp;COUNTIF($E35:$CG35,"0")</f>
        <v>35 - 46</v>
      </c>
      <c r="FQ33" s="122" t="str">
        <f>COUNTIF($CH35:$FJ35,"1")&amp;" - "&amp;COUNTIF($CH35:$FJ35,"0")</f>
        <v>40 - 41</v>
      </c>
      <c r="FR33" s="122">
        <f>MAX($E36:$FJ36)</f>
        <v>6</v>
      </c>
    </row>
    <row r="34" spans="2:174" x14ac:dyDescent="0.2">
      <c r="B34" s="137"/>
      <c r="C34" s="139"/>
      <c r="D34" s="138"/>
      <c r="E34" s="122" t="str" cm="1">
        <f t="array" ref="E34">_xlfn.XLOOKUP(1,(SCHEDULE!$K$3:$K$2594=$C33)*(SCHEDULE!$M$3:$M$2594=E$2),SCHEDULE!$I$3:$I$2594,"",0,1)</f>
        <v>L</v>
      </c>
      <c r="F34" s="122" t="str" cm="1">
        <f t="array" ref="F34">_xlfn.XLOOKUP(1,(SCHEDULE!$K$3:$K$2594=$C33)*(SCHEDULE!$M$3:$M$2594=F$2),SCHEDULE!$I$3:$I$2594,"",0,1)</f>
        <v>W</v>
      </c>
      <c r="G34" s="122" t="str" cm="1">
        <f t="array" ref="G34">_xlfn.XLOOKUP(1,(SCHEDULE!$K$3:$K$2594=$C33)*(SCHEDULE!$M$3:$M$2594=G$2),SCHEDULE!$I$3:$I$2594,"",0,1)</f>
        <v/>
      </c>
      <c r="H34" s="122" t="str" cm="1">
        <f t="array" ref="H34">_xlfn.XLOOKUP(1,(SCHEDULE!$K$3:$K$2594=$C33)*(SCHEDULE!$M$3:$M$2594=H$2),SCHEDULE!$I$3:$I$2594,"",0,1)</f>
        <v/>
      </c>
      <c r="I34" s="122" t="str" cm="1">
        <f t="array" ref="I34">_xlfn.XLOOKUP(1,(SCHEDULE!$K$3:$K$2594=$C33)*(SCHEDULE!$M$3:$M$2594=I$2),SCHEDULE!$I$3:$I$2594,"",0,1)</f>
        <v/>
      </c>
      <c r="J34" s="122" t="str" cm="1">
        <f t="array" ref="J34">_xlfn.XLOOKUP(1,(SCHEDULE!$K$3:$K$2594=$C33)*(SCHEDULE!$M$3:$M$2594=J$2),SCHEDULE!$I$3:$I$2594,"",0,1)</f>
        <v/>
      </c>
      <c r="K34" s="122" t="str" cm="1">
        <f t="array" ref="K34">_xlfn.XLOOKUP(1,(SCHEDULE!$K$3:$K$2594=$C33)*(SCHEDULE!$M$3:$M$2594=K$2),SCHEDULE!$I$3:$I$2594,"",0,1)</f>
        <v/>
      </c>
      <c r="L34" s="122" t="str" cm="1">
        <f t="array" ref="L34">_xlfn.XLOOKUP(1,(SCHEDULE!$K$3:$K$2594=$C33)*(SCHEDULE!$M$3:$M$2594=L$2),SCHEDULE!$I$3:$I$2594,"",0,1)</f>
        <v/>
      </c>
      <c r="M34" s="122" t="str" cm="1">
        <f t="array" ref="M34">_xlfn.XLOOKUP(1,(SCHEDULE!$K$3:$K$2594=$C33)*(SCHEDULE!$M$3:$M$2594=M$2),SCHEDULE!$I$3:$I$2594,"",0,1)</f>
        <v>L</v>
      </c>
      <c r="N34" s="122" t="str" cm="1">
        <f t="array" ref="N34">_xlfn.XLOOKUP(1,(SCHEDULE!$K$3:$K$2594=$C33)*(SCHEDULE!$M$3:$M$2594=N$2),SCHEDULE!$I$3:$I$2594,"",0,1)</f>
        <v>W</v>
      </c>
      <c r="O34" s="122" t="str" cm="1">
        <f t="array" ref="O34">_xlfn.XLOOKUP(1,(SCHEDULE!$K$3:$K$2594=$C33)*(SCHEDULE!$M$3:$M$2594=O$2),SCHEDULE!$I$3:$I$2594,"",0,1)</f>
        <v>W</v>
      </c>
      <c r="P34" s="122" t="str" cm="1">
        <f t="array" ref="P34">_xlfn.XLOOKUP(1,(SCHEDULE!$K$3:$K$2594=$C33)*(SCHEDULE!$M$3:$M$2594=P$2),SCHEDULE!$I$3:$I$2594,"",0,1)</f>
        <v/>
      </c>
      <c r="Q34" s="122" t="str" cm="1">
        <f t="array" ref="Q34">_xlfn.XLOOKUP(1,(SCHEDULE!$K$3:$K$2594=$C33)*(SCHEDULE!$M$3:$M$2594=Q$2),SCHEDULE!$I$3:$I$2594,"",0,1)</f>
        <v/>
      </c>
      <c r="R34" s="122" t="str" cm="1">
        <f t="array" ref="R34">_xlfn.XLOOKUP(1,(SCHEDULE!$K$3:$K$2594=$C33)*(SCHEDULE!$M$3:$M$2594=R$2),SCHEDULE!$I$3:$I$2594,"",0,1)</f>
        <v/>
      </c>
      <c r="S34" s="122" t="str" cm="1">
        <f t="array" ref="S34">_xlfn.XLOOKUP(1,(SCHEDULE!$K$3:$K$2594=$C33)*(SCHEDULE!$M$3:$M$2594=S$2),SCHEDULE!$I$3:$I$2594,"",0,1)</f>
        <v/>
      </c>
      <c r="T34" s="122" t="str" cm="1">
        <f t="array" ref="T34">_xlfn.XLOOKUP(1,(SCHEDULE!$K$3:$K$2594=$C33)*(SCHEDULE!$M$3:$M$2594=T$2),SCHEDULE!$I$3:$I$2594,"",0,1)</f>
        <v/>
      </c>
      <c r="U34" s="122" t="str" cm="1">
        <f t="array" ref="U34">_xlfn.XLOOKUP(1,(SCHEDULE!$K$3:$K$2594=$C33)*(SCHEDULE!$M$3:$M$2594=U$2),SCHEDULE!$I$3:$I$2594,"",0,1)</f>
        <v/>
      </c>
      <c r="V34" s="122" t="str" cm="1">
        <f t="array" ref="V34">_xlfn.XLOOKUP(1,(SCHEDULE!$K$3:$K$2594=$C33)*(SCHEDULE!$M$3:$M$2594=V$2),SCHEDULE!$I$3:$I$2594,"",0,1)</f>
        <v>L</v>
      </c>
      <c r="W34" s="122" t="str" cm="1">
        <f t="array" ref="W34">_xlfn.XLOOKUP(1,(SCHEDULE!$K$3:$K$2594=$C33)*(SCHEDULE!$M$3:$M$2594=W$2),SCHEDULE!$I$3:$I$2594,"",0,1)</f>
        <v>L</v>
      </c>
      <c r="X34" s="122" t="str" cm="1">
        <f t="array" ref="X34">_xlfn.XLOOKUP(1,(SCHEDULE!$K$3:$K$2594=$C33)*(SCHEDULE!$M$3:$M$2594=X$2),SCHEDULE!$I$3:$I$2594,"",0,1)</f>
        <v>L</v>
      </c>
      <c r="Y34" s="122" t="str" cm="1">
        <f t="array" ref="Y34">_xlfn.XLOOKUP(1,(SCHEDULE!$K$3:$K$2594=$C33)*(SCHEDULE!$M$3:$M$2594=Y$2),SCHEDULE!$I$3:$I$2594,"",0,1)</f>
        <v/>
      </c>
      <c r="Z34" s="122" t="str" cm="1">
        <f t="array" ref="Z34">_xlfn.XLOOKUP(1,(SCHEDULE!$K$3:$K$2594=$C33)*(SCHEDULE!$M$3:$M$2594=Z$2),SCHEDULE!$I$3:$I$2594,"",0,1)</f>
        <v/>
      </c>
      <c r="AA34" s="122" t="str" cm="1">
        <f t="array" ref="AA34">_xlfn.XLOOKUP(1,(SCHEDULE!$K$3:$K$2594=$C33)*(SCHEDULE!$M$3:$M$2594=AA$2),SCHEDULE!$I$3:$I$2594,"",0,1)</f>
        <v/>
      </c>
      <c r="AB34" s="122" t="str" cm="1">
        <f t="array" ref="AB34">_xlfn.XLOOKUP(1,(SCHEDULE!$K$3:$K$2594=$C33)*(SCHEDULE!$M$3:$M$2594=AB$2),SCHEDULE!$I$3:$I$2594,"",0,1)</f>
        <v/>
      </c>
      <c r="AC34" s="122" t="str" cm="1">
        <f t="array" ref="AC34">_xlfn.XLOOKUP(1,(SCHEDULE!$K$3:$K$2594=$C33)*(SCHEDULE!$M$3:$M$2594=AC$2),SCHEDULE!$I$3:$I$2594,"",0,1)</f>
        <v/>
      </c>
      <c r="AD34" s="122" t="str" cm="1">
        <f t="array" ref="AD34">_xlfn.XLOOKUP(1,(SCHEDULE!$K$3:$K$2594=$C33)*(SCHEDULE!$M$3:$M$2594=AD$2),SCHEDULE!$I$3:$I$2594,"",0,1)</f>
        <v/>
      </c>
      <c r="AE34" s="122" t="str" cm="1">
        <f t="array" ref="AE34">_xlfn.XLOOKUP(1,(SCHEDULE!$K$3:$K$2594=$C33)*(SCHEDULE!$M$3:$M$2594=AE$2),SCHEDULE!$I$3:$I$2594,"",0,1)</f>
        <v>W</v>
      </c>
      <c r="AF34" s="122" t="str" cm="1">
        <f t="array" ref="AF34">_xlfn.XLOOKUP(1,(SCHEDULE!$K$3:$K$2594=$C33)*(SCHEDULE!$M$3:$M$2594=AF$2),SCHEDULE!$I$3:$I$2594,"",0,1)</f>
        <v>W</v>
      </c>
      <c r="AG34" s="122" t="str" cm="1">
        <f t="array" ref="AG34">_xlfn.XLOOKUP(1,(SCHEDULE!$K$3:$K$2594=$C33)*(SCHEDULE!$M$3:$M$2594=AG$2),SCHEDULE!$I$3:$I$2594,"",0,1)</f>
        <v>W</v>
      </c>
      <c r="AH34" s="122" t="str" cm="1">
        <f t="array" ref="AH34">_xlfn.XLOOKUP(1,(SCHEDULE!$K$3:$K$2594=$C33)*(SCHEDULE!$M$3:$M$2594=AH$2),SCHEDULE!$I$3:$I$2594,"",0,1)</f>
        <v>W</v>
      </c>
      <c r="AI34" s="122" t="str" cm="1">
        <f t="array" ref="AI34">_xlfn.XLOOKUP(1,(SCHEDULE!$K$3:$K$2594=$C33)*(SCHEDULE!$M$3:$M$2594=AI$2),SCHEDULE!$I$3:$I$2594,"",0,1)</f>
        <v>L</v>
      </c>
      <c r="AJ34" s="122" t="str" cm="1">
        <f t="array" ref="AJ34">_xlfn.XLOOKUP(1,(SCHEDULE!$K$3:$K$2594=$C33)*(SCHEDULE!$M$3:$M$2594=AJ$2),SCHEDULE!$I$3:$I$2594,"",0,1)</f>
        <v>W</v>
      </c>
      <c r="AK34" s="122" t="str" cm="1">
        <f t="array" ref="AK34">_xlfn.XLOOKUP(1,(SCHEDULE!$K$3:$K$2594=$C33)*(SCHEDULE!$M$3:$M$2594=AK$2),SCHEDULE!$I$3:$I$2594,"",0,1)</f>
        <v>L</v>
      </c>
      <c r="AL34" s="122" t="str" cm="1">
        <f t="array" ref="AL34">_xlfn.XLOOKUP(1,(SCHEDULE!$K$3:$K$2594=$C33)*(SCHEDULE!$M$3:$M$2594=AL$2),SCHEDULE!$I$3:$I$2594,"",0,1)</f>
        <v>L</v>
      </c>
      <c r="AM34" s="122" t="str" cm="1">
        <f t="array" ref="AM34">_xlfn.XLOOKUP(1,(SCHEDULE!$K$3:$K$2594=$C33)*(SCHEDULE!$M$3:$M$2594=AM$2),SCHEDULE!$I$3:$I$2594,"",0,1)</f>
        <v>L</v>
      </c>
      <c r="AN34" s="122" t="str" cm="1">
        <f t="array" ref="AN34">_xlfn.XLOOKUP(1,(SCHEDULE!$K$3:$K$2594=$C33)*(SCHEDULE!$M$3:$M$2594=AN$2),SCHEDULE!$I$3:$I$2594,"",0,1)</f>
        <v>L</v>
      </c>
      <c r="AO34" s="122" t="str" cm="1">
        <f t="array" ref="AO34">_xlfn.XLOOKUP(1,(SCHEDULE!$K$3:$K$2594=$C33)*(SCHEDULE!$M$3:$M$2594=AO$2),SCHEDULE!$I$3:$I$2594,"",0,1)</f>
        <v/>
      </c>
      <c r="AP34" s="122" t="str" cm="1">
        <f t="array" ref="AP34">_xlfn.XLOOKUP(1,(SCHEDULE!$K$3:$K$2594=$C33)*(SCHEDULE!$M$3:$M$2594=AP$2),SCHEDULE!$I$3:$I$2594,"",0,1)</f>
        <v/>
      </c>
      <c r="AQ34" s="122" t="str" cm="1">
        <f t="array" ref="AQ34">_xlfn.XLOOKUP(1,(SCHEDULE!$K$3:$K$2594=$C33)*(SCHEDULE!$M$3:$M$2594=AQ$2),SCHEDULE!$I$3:$I$2594,"",0,1)</f>
        <v/>
      </c>
      <c r="AR34" s="122" t="str" cm="1">
        <f t="array" ref="AR34">_xlfn.XLOOKUP(1,(SCHEDULE!$K$3:$K$2594=$C33)*(SCHEDULE!$M$3:$M$2594=AR$2),SCHEDULE!$I$3:$I$2594,"",0,1)</f>
        <v/>
      </c>
      <c r="AS34" s="122" t="str" cm="1">
        <f t="array" ref="AS34">_xlfn.XLOOKUP(1,(SCHEDULE!$K$3:$K$2594=$C33)*(SCHEDULE!$M$3:$M$2594=AS$2),SCHEDULE!$I$3:$I$2594,"",0,1)</f>
        <v/>
      </c>
      <c r="AT34" s="122" t="str" cm="1">
        <f t="array" ref="AT34">_xlfn.XLOOKUP(1,(SCHEDULE!$K$3:$K$2594=$C33)*(SCHEDULE!$M$3:$M$2594=AT$2),SCHEDULE!$I$3:$I$2594,"",0,1)</f>
        <v/>
      </c>
      <c r="AU34" s="122" t="str" cm="1">
        <f t="array" ref="AU34">_xlfn.XLOOKUP(1,(SCHEDULE!$K$3:$K$2594=$C33)*(SCHEDULE!$M$3:$M$2594=AU$2),SCHEDULE!$I$3:$I$2594,"",0,1)</f>
        <v>W</v>
      </c>
      <c r="AV34" s="122" t="str" cm="1">
        <f t="array" ref="AV34">_xlfn.XLOOKUP(1,(SCHEDULE!$K$3:$K$2594=$C33)*(SCHEDULE!$M$3:$M$2594=AV$2),SCHEDULE!$I$3:$I$2594,"",0,1)</f>
        <v>L</v>
      </c>
      <c r="AW34" s="122" t="str" cm="1">
        <f t="array" ref="AW34">_xlfn.XLOOKUP(1,(SCHEDULE!$K$3:$K$2594=$C33)*(SCHEDULE!$M$3:$M$2594=AW$2),SCHEDULE!$I$3:$I$2594,"",0,1)</f>
        <v>L</v>
      </c>
      <c r="AX34" s="122" t="str" cm="1">
        <f t="array" ref="AX34">_xlfn.XLOOKUP(1,(SCHEDULE!$K$3:$K$2594=$C33)*(SCHEDULE!$M$3:$M$2594=AX$2),SCHEDULE!$I$3:$I$2594,"",0,1)</f>
        <v>L</v>
      </c>
      <c r="AY34" s="122" t="str" cm="1">
        <f t="array" ref="AY34">_xlfn.XLOOKUP(1,(SCHEDULE!$K$3:$K$2594=$C33)*(SCHEDULE!$M$3:$M$2594=AY$2),SCHEDULE!$I$3:$I$2594,"",0,1)</f>
        <v>L</v>
      </c>
      <c r="AZ34" s="122" t="str" cm="1">
        <f t="array" ref="AZ34">_xlfn.XLOOKUP(1,(SCHEDULE!$K$3:$K$2594=$C33)*(SCHEDULE!$M$3:$M$2594=AZ$2),SCHEDULE!$I$3:$I$2594,"",0,1)</f>
        <v>L</v>
      </c>
      <c r="BA34" s="122" t="str" cm="1">
        <f t="array" ref="BA34">_xlfn.XLOOKUP(1,(SCHEDULE!$K$3:$K$2594=$C33)*(SCHEDULE!$M$3:$M$2594=BA$2),SCHEDULE!$I$3:$I$2594,"",0,1)</f>
        <v>W</v>
      </c>
      <c r="BB34" s="122" t="str" cm="1">
        <f t="array" ref="BB34">_xlfn.XLOOKUP(1,(SCHEDULE!$K$3:$K$2594=$C33)*(SCHEDULE!$M$3:$M$2594=BB$2),SCHEDULE!$I$3:$I$2594,"",0,1)</f>
        <v>W</v>
      </c>
      <c r="BC34" s="122" t="str" cm="1">
        <f t="array" ref="BC34">_xlfn.XLOOKUP(1,(SCHEDULE!$K$3:$K$2594=$C33)*(SCHEDULE!$M$3:$M$2594=BC$2),SCHEDULE!$I$3:$I$2594,"",0,1)</f>
        <v/>
      </c>
      <c r="BD34" s="122" t="str" cm="1">
        <f t="array" ref="BD34">_xlfn.XLOOKUP(1,(SCHEDULE!$K$3:$K$2594=$C33)*(SCHEDULE!$M$3:$M$2594=BD$2),SCHEDULE!$I$3:$I$2594,"",0,1)</f>
        <v/>
      </c>
      <c r="BE34" s="122" t="str" cm="1">
        <f t="array" ref="BE34">_xlfn.XLOOKUP(1,(SCHEDULE!$K$3:$K$2594=$C33)*(SCHEDULE!$M$3:$M$2594=BE$2),SCHEDULE!$I$3:$I$2594,"",0,1)</f>
        <v/>
      </c>
      <c r="BF34" s="122" t="str" cm="1">
        <f t="array" ref="BF34">_xlfn.XLOOKUP(1,(SCHEDULE!$K$3:$K$2594=$C33)*(SCHEDULE!$M$3:$M$2594=BF$2),SCHEDULE!$I$3:$I$2594,"",0,1)</f>
        <v/>
      </c>
      <c r="BG34" s="122" t="str" cm="1">
        <f t="array" ref="BG34">_xlfn.XLOOKUP(1,(SCHEDULE!$K$3:$K$2594=$C33)*(SCHEDULE!$M$3:$M$2594=BG$2),SCHEDULE!$I$3:$I$2594,"",0,1)</f>
        <v>W</v>
      </c>
      <c r="BH34" s="122" t="str" cm="1">
        <f t="array" ref="BH34">_xlfn.XLOOKUP(1,(SCHEDULE!$K$3:$K$2594=$C33)*(SCHEDULE!$M$3:$M$2594=BH$2),SCHEDULE!$I$3:$I$2594,"",0,1)</f>
        <v>W</v>
      </c>
      <c r="BI34" s="122" t="str" cm="1">
        <f t="array" ref="BI34">_xlfn.XLOOKUP(1,(SCHEDULE!$K$3:$K$2594=$C33)*(SCHEDULE!$M$3:$M$2594=BI$2),SCHEDULE!$I$3:$I$2594,"",0,1)</f>
        <v>W</v>
      </c>
      <c r="BJ34" s="122" t="str" cm="1">
        <f t="array" ref="BJ34">_xlfn.XLOOKUP(1,(SCHEDULE!$K$3:$K$2594=$C33)*(SCHEDULE!$M$3:$M$2594=BJ$2),SCHEDULE!$I$3:$I$2594,"",0,1)</f>
        <v>L</v>
      </c>
      <c r="BK34" s="122" t="str" cm="1">
        <f t="array" ref="BK34">_xlfn.XLOOKUP(1,(SCHEDULE!$K$3:$K$2594=$C33)*(SCHEDULE!$M$3:$M$2594=BK$2),SCHEDULE!$I$3:$I$2594,"",0,1)</f>
        <v>L</v>
      </c>
      <c r="BL34" s="122" t="str" cm="1">
        <f t="array" ref="BL34">_xlfn.XLOOKUP(1,(SCHEDULE!$K$3:$K$2594=$C33)*(SCHEDULE!$M$3:$M$2594=BL$2),SCHEDULE!$I$3:$I$2594,"",0,1)</f>
        <v>W</v>
      </c>
      <c r="BM34" s="122" t="str" cm="1">
        <f t="array" ref="BM34">_xlfn.XLOOKUP(1,(SCHEDULE!$K$3:$K$2594=$C33)*(SCHEDULE!$M$3:$M$2594=BM$2),SCHEDULE!$I$3:$I$2594,"",0,1)</f>
        <v>L</v>
      </c>
      <c r="BN34" s="122" t="str" cm="1">
        <f t="array" ref="BN34">_xlfn.XLOOKUP(1,(SCHEDULE!$K$3:$K$2594=$C33)*(SCHEDULE!$M$3:$M$2594=BN$2),SCHEDULE!$I$3:$I$2594,"",0,1)</f>
        <v>W</v>
      </c>
      <c r="BO34" s="122" t="str" cm="1">
        <f t="array" ref="BO34">_xlfn.XLOOKUP(1,(SCHEDULE!$K$3:$K$2594=$C33)*(SCHEDULE!$M$3:$M$2594=BO$2),SCHEDULE!$I$3:$I$2594,"",0,1)</f>
        <v>W</v>
      </c>
      <c r="BP34" s="122" t="str" cm="1">
        <f t="array" ref="BP34">_xlfn.XLOOKUP(1,(SCHEDULE!$K$3:$K$2594=$C33)*(SCHEDULE!$M$3:$M$2594=BP$2),SCHEDULE!$I$3:$I$2594,"",0,1)</f>
        <v>W</v>
      </c>
      <c r="BQ34" s="122" t="str" cm="1">
        <f t="array" ref="BQ34">_xlfn.XLOOKUP(1,(SCHEDULE!$K$3:$K$2594=$C33)*(SCHEDULE!$M$3:$M$2594=BQ$2),SCHEDULE!$I$3:$I$2594,"",0,1)</f>
        <v/>
      </c>
      <c r="BR34" s="122" t="str" cm="1">
        <f t="array" ref="BR34">_xlfn.XLOOKUP(1,(SCHEDULE!$K$3:$K$2594=$C33)*(SCHEDULE!$M$3:$M$2594=BR$2),SCHEDULE!$I$3:$I$2594,"",0,1)</f>
        <v/>
      </c>
      <c r="BS34" s="122" t="str" cm="1">
        <f t="array" ref="BS34">_xlfn.XLOOKUP(1,(SCHEDULE!$K$3:$K$2594=$C33)*(SCHEDULE!$M$3:$M$2594=BS$2),SCHEDULE!$I$3:$I$2594,"",0,1)</f>
        <v/>
      </c>
      <c r="BT34" s="122" t="str" cm="1">
        <f t="array" ref="BT34">_xlfn.XLOOKUP(1,(SCHEDULE!$K$3:$K$2594=$C33)*(SCHEDULE!$M$3:$M$2594=BT$2),SCHEDULE!$I$3:$I$2594,"",0,1)</f>
        <v>W</v>
      </c>
      <c r="BU34" s="122" t="str" cm="1">
        <f t="array" ref="BU34">_xlfn.XLOOKUP(1,(SCHEDULE!$K$3:$K$2594=$C33)*(SCHEDULE!$M$3:$M$2594=BU$2),SCHEDULE!$I$3:$I$2594,"",0,1)</f>
        <v>L</v>
      </c>
      <c r="BV34" s="122" t="str" cm="1">
        <f t="array" ref="BV34">_xlfn.XLOOKUP(1,(SCHEDULE!$K$3:$K$2594=$C33)*(SCHEDULE!$M$3:$M$2594=BV$2),SCHEDULE!$I$3:$I$2594,"",0,1)</f>
        <v>W</v>
      </c>
      <c r="BW34" s="122" t="str" cm="1">
        <f t="array" ref="BW34">_xlfn.XLOOKUP(1,(SCHEDULE!$K$3:$K$2594=$C33)*(SCHEDULE!$M$3:$M$2594=BW$2),SCHEDULE!$I$3:$I$2594,"",0,1)</f>
        <v>L</v>
      </c>
      <c r="BX34" s="122" t="str" cm="1">
        <f t="array" ref="BX34">_xlfn.XLOOKUP(1,(SCHEDULE!$K$3:$K$2594=$C33)*(SCHEDULE!$M$3:$M$2594=BX$2),SCHEDULE!$I$3:$I$2594,"",0,1)</f>
        <v>W</v>
      </c>
      <c r="BY34" s="122" t="str" cm="1">
        <f t="array" ref="BY34">_xlfn.XLOOKUP(1,(SCHEDULE!$K$3:$K$2594=$C33)*(SCHEDULE!$M$3:$M$2594=BY$2),SCHEDULE!$I$3:$I$2594,"",0,1)</f>
        <v>L</v>
      </c>
      <c r="BZ34" s="122" t="str" cm="1">
        <f t="array" ref="BZ34">_xlfn.XLOOKUP(1,(SCHEDULE!$K$3:$K$2594=$C33)*(SCHEDULE!$M$3:$M$2594=BZ$2),SCHEDULE!$I$3:$I$2594,"",0,1)</f>
        <v/>
      </c>
      <c r="CA34" s="122" t="str" cm="1">
        <f t="array" ref="CA34">_xlfn.XLOOKUP(1,(SCHEDULE!$K$3:$K$2594=$C33)*(SCHEDULE!$M$3:$M$2594=CA$2),SCHEDULE!$I$3:$I$2594,"",0,1)</f>
        <v/>
      </c>
      <c r="CB34" s="122" t="str" cm="1">
        <f t="array" ref="CB34">_xlfn.XLOOKUP(1,(SCHEDULE!$K$3:$K$2594=$C33)*(SCHEDULE!$M$3:$M$2594=CB$2),SCHEDULE!$I$3:$I$2594,"",0,1)</f>
        <v/>
      </c>
      <c r="CC34" s="122" t="str" cm="1">
        <f t="array" ref="CC34">_xlfn.XLOOKUP(1,(SCHEDULE!$K$3:$K$2594=$C33)*(SCHEDULE!$M$3:$M$2594=CC$2),SCHEDULE!$I$3:$I$2594,"",0,1)</f>
        <v/>
      </c>
      <c r="CD34" s="122" t="str" cm="1">
        <f t="array" ref="CD34">_xlfn.XLOOKUP(1,(SCHEDULE!$K$3:$K$2594=$C33)*(SCHEDULE!$M$3:$M$2594=CD$2),SCHEDULE!$I$3:$I$2594,"",0,1)</f>
        <v/>
      </c>
      <c r="CE34" s="122" t="str" cm="1">
        <f t="array" ref="CE34">_xlfn.XLOOKUP(1,(SCHEDULE!$K$3:$K$2594=$C33)*(SCHEDULE!$M$3:$M$2594=CE$2),SCHEDULE!$I$3:$I$2594,"",0,1)</f>
        <v/>
      </c>
      <c r="CF34" s="122" t="str" cm="1">
        <f t="array" ref="CF34">_xlfn.XLOOKUP(1,(SCHEDULE!$K$3:$K$2594=$C33)*(SCHEDULE!$M$3:$M$2594=CF$2),SCHEDULE!$I$3:$I$2594,"",0,1)</f>
        <v/>
      </c>
      <c r="CG34" s="122" t="str" cm="1">
        <f t="array" ref="CG34">_xlfn.XLOOKUP(1,(SCHEDULE!$K$3:$K$2594=$C33)*(SCHEDULE!$M$3:$M$2594=CG$2),SCHEDULE!$I$3:$I$2594,"",0,1)</f>
        <v/>
      </c>
      <c r="CH34" s="122" t="str" cm="1">
        <f t="array" ref="CH34">_xlfn.XLOOKUP(1,(SCHEDULE!$K$3:$K$2594=$C33)*(SCHEDULE!$M$3:$M$2594=CH$2),SCHEDULE!$I$3:$I$2594,"",0,1)</f>
        <v/>
      </c>
      <c r="CI34" s="122" t="str" cm="1">
        <f t="array" ref="CI34">_xlfn.XLOOKUP(1,(SCHEDULE!$K$3:$K$2594=$C33)*(SCHEDULE!$M$3:$M$2594=CI$2),SCHEDULE!$I$3:$I$2594,"",0,1)</f>
        <v/>
      </c>
      <c r="CJ34" s="122" t="str" cm="1">
        <f t="array" ref="CJ34">_xlfn.XLOOKUP(1,(SCHEDULE!$K$3:$K$2594=$C33)*(SCHEDULE!$M$3:$M$2594=CJ$2),SCHEDULE!$I$3:$I$2594,"",0,1)</f>
        <v/>
      </c>
      <c r="CK34" s="122" t="str" cm="1">
        <f t="array" ref="CK34">_xlfn.XLOOKUP(1,(SCHEDULE!$K$3:$K$2594=$C33)*(SCHEDULE!$M$3:$M$2594=CK$2),SCHEDULE!$I$3:$I$2594,"",0,1)</f>
        <v/>
      </c>
      <c r="CL34" s="122" t="str" cm="1">
        <f t="array" ref="CL34">_xlfn.XLOOKUP(1,(SCHEDULE!$K$3:$K$2594=$C33)*(SCHEDULE!$M$3:$M$2594=CL$2),SCHEDULE!$I$3:$I$2594,"",0,1)</f>
        <v/>
      </c>
      <c r="CM34" s="122" t="str" cm="1">
        <f t="array" ref="CM34">_xlfn.XLOOKUP(1,(SCHEDULE!$K$3:$K$2594=$C33)*(SCHEDULE!$M$3:$M$2594=CM$2),SCHEDULE!$I$3:$I$2594,"",0,1)</f>
        <v>L</v>
      </c>
      <c r="CN34" s="122" t="str" cm="1">
        <f t="array" ref="CN34">_xlfn.XLOOKUP(1,(SCHEDULE!$K$3:$K$2594=$C33)*(SCHEDULE!$M$3:$M$2594=CN$2),SCHEDULE!$I$3:$I$2594,"",0,1)</f>
        <v>W</v>
      </c>
      <c r="CO34" s="122" t="str" cm="1">
        <f t="array" ref="CO34">_xlfn.XLOOKUP(1,(SCHEDULE!$K$3:$K$2594=$C33)*(SCHEDULE!$M$3:$M$2594=CO$2),SCHEDULE!$I$3:$I$2594,"",0,1)</f>
        <v>L</v>
      </c>
      <c r="CP34" s="122" t="str" cm="1">
        <f t="array" ref="CP34">_xlfn.XLOOKUP(1,(SCHEDULE!$K$3:$K$2594=$C33)*(SCHEDULE!$M$3:$M$2594=CP$2),SCHEDULE!$I$3:$I$2594,"",0,1)</f>
        <v>L</v>
      </c>
      <c r="CQ34" s="122" t="str" cm="1">
        <f t="array" ref="CQ34">_xlfn.XLOOKUP(1,(SCHEDULE!$K$3:$K$2594=$C33)*(SCHEDULE!$M$3:$M$2594=CQ$2),SCHEDULE!$I$3:$I$2594,"",0,1)</f>
        <v/>
      </c>
      <c r="CR34" s="122" t="str" cm="1">
        <f t="array" ref="CR34">_xlfn.XLOOKUP(1,(SCHEDULE!$K$3:$K$2594=$C33)*(SCHEDULE!$M$3:$M$2594=CR$2),SCHEDULE!$I$3:$I$2594,"",0,1)</f>
        <v/>
      </c>
      <c r="CS34" s="122" t="str" cm="1">
        <f t="array" ref="CS34">_xlfn.XLOOKUP(1,(SCHEDULE!$K$3:$K$2594=$C33)*(SCHEDULE!$M$3:$M$2594=CS$2),SCHEDULE!$I$3:$I$2594,"",0,1)</f>
        <v/>
      </c>
      <c r="CT34" s="122" t="str" cm="1">
        <f t="array" ref="CT34">_xlfn.XLOOKUP(1,(SCHEDULE!$K$3:$K$2594=$C33)*(SCHEDULE!$M$3:$M$2594=CT$2),SCHEDULE!$I$3:$I$2594,"",0,1)</f>
        <v/>
      </c>
      <c r="CU34" s="122" t="str" cm="1">
        <f t="array" ref="CU34">_xlfn.XLOOKUP(1,(SCHEDULE!$K$3:$K$2594=$C33)*(SCHEDULE!$M$3:$M$2594=CU$2),SCHEDULE!$I$3:$I$2594,"",0,1)</f>
        <v/>
      </c>
      <c r="CV34" s="122" t="str" cm="1">
        <f t="array" ref="CV34">_xlfn.XLOOKUP(1,(SCHEDULE!$K$3:$K$2594=$C33)*(SCHEDULE!$M$3:$M$2594=CV$2),SCHEDULE!$I$3:$I$2594,"",0,1)</f>
        <v/>
      </c>
      <c r="CW34" s="122" t="str" cm="1">
        <f t="array" ref="CW34">_xlfn.XLOOKUP(1,(SCHEDULE!$K$3:$K$2594=$C33)*(SCHEDULE!$M$3:$M$2594=CW$2),SCHEDULE!$I$3:$I$2594,"",0,1)</f>
        <v/>
      </c>
      <c r="CX34" s="122" t="str" cm="1">
        <f t="array" ref="CX34">_xlfn.XLOOKUP(1,(SCHEDULE!$K$3:$K$2594=$C33)*(SCHEDULE!$M$3:$M$2594=CX$2),SCHEDULE!$I$3:$I$2594,"",0,1)</f>
        <v/>
      </c>
      <c r="CY34" s="122" t="str" cm="1">
        <f t="array" ref="CY34">_xlfn.XLOOKUP(1,(SCHEDULE!$K$3:$K$2594=$C33)*(SCHEDULE!$M$3:$M$2594=CY$2),SCHEDULE!$I$3:$I$2594,"",0,1)</f>
        <v/>
      </c>
      <c r="CZ34" s="122" t="str" cm="1">
        <f t="array" ref="CZ34">_xlfn.XLOOKUP(1,(SCHEDULE!$K$3:$K$2594=$C33)*(SCHEDULE!$M$3:$M$2594=CZ$2),SCHEDULE!$I$3:$I$2594,"",0,1)</f>
        <v/>
      </c>
      <c r="DA34" s="122" t="str" cm="1">
        <f t="array" ref="DA34">_xlfn.XLOOKUP(1,(SCHEDULE!$K$3:$K$2594=$C33)*(SCHEDULE!$M$3:$M$2594=DA$2),SCHEDULE!$I$3:$I$2594,"",0,1)</f>
        <v>L</v>
      </c>
      <c r="DB34" s="122" t="str" cm="1">
        <f t="array" ref="DB34">_xlfn.XLOOKUP(1,(SCHEDULE!$K$3:$K$2594=$C33)*(SCHEDULE!$M$3:$M$2594=DB$2),SCHEDULE!$I$3:$I$2594,"",0,1)</f>
        <v>L</v>
      </c>
      <c r="DC34" s="122" t="str" cm="1">
        <f t="array" ref="DC34">_xlfn.XLOOKUP(1,(SCHEDULE!$K$3:$K$2594=$C33)*(SCHEDULE!$M$3:$M$2594=DC$2),SCHEDULE!$I$3:$I$2594,"",0,1)</f>
        <v>L</v>
      </c>
      <c r="DD34" s="122" t="str" cm="1">
        <f t="array" ref="DD34">_xlfn.XLOOKUP(1,(SCHEDULE!$K$3:$K$2594=$C33)*(SCHEDULE!$M$3:$M$2594=DD$2),SCHEDULE!$I$3:$I$2594,"",0,1)</f>
        <v/>
      </c>
      <c r="DE34" s="122" t="str" cm="1">
        <f t="array" ref="DE34">_xlfn.XLOOKUP(1,(SCHEDULE!$K$3:$K$2594=$C33)*(SCHEDULE!$M$3:$M$2594=DE$2),SCHEDULE!$I$3:$I$2594,"",0,1)</f>
        <v/>
      </c>
      <c r="DF34" s="122" t="str" cm="1">
        <f t="array" ref="DF34">_xlfn.XLOOKUP(1,(SCHEDULE!$K$3:$K$2594=$C33)*(SCHEDULE!$M$3:$M$2594=DF$2),SCHEDULE!$I$3:$I$2594,"",0,1)</f>
        <v/>
      </c>
      <c r="DG34" s="122" t="str" cm="1">
        <f t="array" ref="DG34">_xlfn.XLOOKUP(1,(SCHEDULE!$K$3:$K$2594=$C33)*(SCHEDULE!$M$3:$M$2594=DG$2),SCHEDULE!$I$3:$I$2594,"",0,1)</f>
        <v/>
      </c>
      <c r="DH34" s="122" t="str" cm="1">
        <f t="array" ref="DH34">_xlfn.XLOOKUP(1,(SCHEDULE!$K$3:$K$2594=$C33)*(SCHEDULE!$M$3:$M$2594=DH$2),SCHEDULE!$I$3:$I$2594,"",0,1)</f>
        <v/>
      </c>
      <c r="DI34" s="122" t="str" cm="1">
        <f t="array" ref="DI34">_xlfn.XLOOKUP(1,(SCHEDULE!$K$3:$K$2594=$C33)*(SCHEDULE!$M$3:$M$2594=DI$2),SCHEDULE!$I$3:$I$2594,"",0,1)</f>
        <v/>
      </c>
      <c r="DJ34" s="122" t="str" cm="1">
        <f t="array" ref="DJ34">_xlfn.XLOOKUP(1,(SCHEDULE!$K$3:$K$2594=$C33)*(SCHEDULE!$M$3:$M$2594=DJ$2),SCHEDULE!$I$3:$I$2594,"",0,1)</f>
        <v>W</v>
      </c>
      <c r="DK34" s="122" t="str" cm="1">
        <f t="array" ref="DK34">_xlfn.XLOOKUP(1,(SCHEDULE!$K$3:$K$2594=$C33)*(SCHEDULE!$M$3:$M$2594=DK$2),SCHEDULE!$I$3:$I$2594,"",0,1)</f>
        <v>W</v>
      </c>
      <c r="DL34" s="122" t="str" cm="1">
        <f t="array" ref="DL34">_xlfn.XLOOKUP(1,(SCHEDULE!$K$3:$K$2594=$C33)*(SCHEDULE!$M$3:$M$2594=DL$2),SCHEDULE!$I$3:$I$2594,"",0,1)</f>
        <v>W</v>
      </c>
      <c r="DM34" s="122" t="str" cm="1">
        <f t="array" ref="DM34">_xlfn.XLOOKUP(1,(SCHEDULE!$K$3:$K$2594=$C33)*(SCHEDULE!$M$3:$M$2594=DM$2),SCHEDULE!$I$3:$I$2594,"",0,1)</f>
        <v/>
      </c>
      <c r="DN34" s="122" t="str" cm="1">
        <f t="array" ref="DN34">_xlfn.XLOOKUP(1,(SCHEDULE!$K$3:$K$2594=$C33)*(SCHEDULE!$M$3:$M$2594=DN$2),SCHEDULE!$I$3:$I$2594,"",0,1)</f>
        <v/>
      </c>
      <c r="DO34" s="122" t="str" cm="1">
        <f t="array" ref="DO34">_xlfn.XLOOKUP(1,(SCHEDULE!$K$3:$K$2594=$C33)*(SCHEDULE!$M$3:$M$2594=DO$2),SCHEDULE!$I$3:$I$2594,"",0,1)</f>
        <v/>
      </c>
      <c r="DP34" s="122" t="str" cm="1">
        <f t="array" ref="DP34">_xlfn.XLOOKUP(1,(SCHEDULE!$K$3:$K$2594=$C33)*(SCHEDULE!$M$3:$M$2594=DP$2),SCHEDULE!$I$3:$I$2594,"",0,1)</f>
        <v/>
      </c>
      <c r="DQ34" s="122" t="str" cm="1">
        <f t="array" ref="DQ34">_xlfn.XLOOKUP(1,(SCHEDULE!$K$3:$K$2594=$C33)*(SCHEDULE!$M$3:$M$2594=DQ$2),SCHEDULE!$I$3:$I$2594,"",0,1)</f>
        <v>W</v>
      </c>
      <c r="DR34" s="122" t="str" cm="1">
        <f t="array" ref="DR34">_xlfn.XLOOKUP(1,(SCHEDULE!$K$3:$K$2594=$C33)*(SCHEDULE!$M$3:$M$2594=DR$2),SCHEDULE!$I$3:$I$2594,"",0,1)</f>
        <v>L</v>
      </c>
      <c r="DS34" s="122" t="str" cm="1">
        <f t="array" ref="DS34">_xlfn.XLOOKUP(1,(SCHEDULE!$K$3:$K$2594=$C33)*(SCHEDULE!$M$3:$M$2594=DS$2),SCHEDULE!$I$3:$I$2594,"",0,1)</f>
        <v>W</v>
      </c>
      <c r="DT34" s="122" t="str" cm="1">
        <f t="array" ref="DT34">_xlfn.XLOOKUP(1,(SCHEDULE!$K$3:$K$2594=$C33)*(SCHEDULE!$M$3:$M$2594=DT$2),SCHEDULE!$I$3:$I$2594,"",0,1)</f>
        <v/>
      </c>
      <c r="DU34" s="122" t="str" cm="1">
        <f t="array" ref="DU34">_xlfn.XLOOKUP(1,(SCHEDULE!$K$3:$K$2594=$C33)*(SCHEDULE!$M$3:$M$2594=DU$2),SCHEDULE!$I$3:$I$2594,"",0,1)</f>
        <v/>
      </c>
      <c r="DV34" s="122" t="str" cm="1">
        <f t="array" ref="DV34">_xlfn.XLOOKUP(1,(SCHEDULE!$K$3:$K$2594=$C33)*(SCHEDULE!$M$3:$M$2594=DV$2),SCHEDULE!$I$3:$I$2594,"",0,1)</f>
        <v/>
      </c>
      <c r="DW34" s="122" t="str" cm="1">
        <f t="array" ref="DW34">_xlfn.XLOOKUP(1,(SCHEDULE!$K$3:$K$2594=$C33)*(SCHEDULE!$M$3:$M$2594=DW$2),SCHEDULE!$I$3:$I$2594,"",0,1)</f>
        <v/>
      </c>
      <c r="DX34" s="122" t="str" cm="1">
        <f t="array" ref="DX34">_xlfn.XLOOKUP(1,(SCHEDULE!$K$3:$K$2594=$C33)*(SCHEDULE!$M$3:$M$2594=DX$2),SCHEDULE!$I$3:$I$2594,"",0,1)</f>
        <v/>
      </c>
      <c r="DY34" s="122" t="str" cm="1">
        <f t="array" ref="DY34">_xlfn.XLOOKUP(1,(SCHEDULE!$K$3:$K$2594=$C33)*(SCHEDULE!$M$3:$M$2594=DY$2),SCHEDULE!$I$3:$I$2594,"",0,1)</f>
        <v/>
      </c>
      <c r="DZ34" s="122" t="str" cm="1">
        <f t="array" ref="DZ34">_xlfn.XLOOKUP(1,(SCHEDULE!$K$3:$K$2594=$C33)*(SCHEDULE!$M$3:$M$2594=DZ$2),SCHEDULE!$I$3:$I$2594,"",0,1)</f>
        <v/>
      </c>
      <c r="EA34" s="122" t="str" cm="1">
        <f t="array" ref="EA34">_xlfn.XLOOKUP(1,(SCHEDULE!$K$3:$K$2594=$C33)*(SCHEDULE!$M$3:$M$2594=EA$2),SCHEDULE!$I$3:$I$2594,"",0,1)</f>
        <v>L</v>
      </c>
      <c r="EB34" s="122" t="str" cm="1">
        <f t="array" ref="EB34">_xlfn.XLOOKUP(1,(SCHEDULE!$K$3:$K$2594=$C33)*(SCHEDULE!$M$3:$M$2594=EB$2),SCHEDULE!$I$3:$I$2594,"",0,1)</f>
        <v>W</v>
      </c>
      <c r="EC34" s="122" t="str" cm="1">
        <f t="array" ref="EC34">_xlfn.XLOOKUP(1,(SCHEDULE!$K$3:$K$2594=$C33)*(SCHEDULE!$M$3:$M$2594=EC$2),SCHEDULE!$I$3:$I$2594,"",0,1)</f>
        <v>L</v>
      </c>
      <c r="ED34" s="122" t="str" cm="1">
        <f t="array" ref="ED34">_xlfn.XLOOKUP(1,(SCHEDULE!$K$3:$K$2594=$C33)*(SCHEDULE!$M$3:$M$2594=ED$2),SCHEDULE!$I$3:$I$2594,"",0,1)</f>
        <v>L</v>
      </c>
      <c r="EE34" s="122" t="str" cm="1">
        <f t="array" ref="EE34">_xlfn.XLOOKUP(1,(SCHEDULE!$K$3:$K$2594=$C33)*(SCHEDULE!$M$3:$M$2594=EE$2),SCHEDULE!$I$3:$I$2594,"",0,1)</f>
        <v>W</v>
      </c>
      <c r="EF34" s="122" t="str" cm="1">
        <f t="array" ref="EF34">_xlfn.XLOOKUP(1,(SCHEDULE!$K$3:$K$2594=$C33)*(SCHEDULE!$M$3:$M$2594=EF$2),SCHEDULE!$I$3:$I$2594,"",0,1)</f>
        <v>L</v>
      </c>
      <c r="EG34" s="122" t="str" cm="1">
        <f t="array" ref="EG34">_xlfn.XLOOKUP(1,(SCHEDULE!$K$3:$K$2594=$C33)*(SCHEDULE!$M$3:$M$2594=EG$2),SCHEDULE!$I$3:$I$2594,"",0,1)</f>
        <v>W</v>
      </c>
      <c r="EH34" s="122" t="str" cm="1">
        <f t="array" ref="EH34">_xlfn.XLOOKUP(1,(SCHEDULE!$K$3:$K$2594=$C33)*(SCHEDULE!$M$3:$M$2594=EH$2),SCHEDULE!$I$3:$I$2594,"",0,1)</f>
        <v>W</v>
      </c>
      <c r="EI34" s="122" t="str" cm="1">
        <f t="array" ref="EI34">_xlfn.XLOOKUP(1,(SCHEDULE!$K$3:$K$2594=$C33)*(SCHEDULE!$M$3:$M$2594=EI$2),SCHEDULE!$I$3:$I$2594,"",0,1)</f>
        <v>L</v>
      </c>
      <c r="EJ34" s="122" t="str" cm="1">
        <f t="array" ref="EJ34">_xlfn.XLOOKUP(1,(SCHEDULE!$K$3:$K$2594=$C33)*(SCHEDULE!$M$3:$M$2594=EJ$2),SCHEDULE!$I$3:$I$2594,"",0,1)</f>
        <v/>
      </c>
      <c r="EK34" s="122" t="str" cm="1">
        <f t="array" ref="EK34">_xlfn.XLOOKUP(1,(SCHEDULE!$K$3:$K$2594=$C33)*(SCHEDULE!$M$3:$M$2594=EK$2),SCHEDULE!$I$3:$I$2594,"",0,1)</f>
        <v/>
      </c>
      <c r="EL34" s="122" t="str" cm="1">
        <f t="array" ref="EL34">_xlfn.XLOOKUP(1,(SCHEDULE!$K$3:$K$2594=$C33)*(SCHEDULE!$M$3:$M$2594=EL$2),SCHEDULE!$I$3:$I$2594,"",0,1)</f>
        <v/>
      </c>
      <c r="EM34" s="122" t="str" cm="1">
        <f t="array" ref="EM34">_xlfn.XLOOKUP(1,(SCHEDULE!$K$3:$K$2594=$C33)*(SCHEDULE!$M$3:$M$2594=EM$2),SCHEDULE!$I$3:$I$2594,"",0,1)</f>
        <v/>
      </c>
      <c r="EN34" s="122" t="str" cm="1">
        <f t="array" ref="EN34">_xlfn.XLOOKUP(1,(SCHEDULE!$K$3:$K$2594=$C33)*(SCHEDULE!$M$3:$M$2594=EN$2),SCHEDULE!$I$3:$I$2594,"",0,1)</f>
        <v/>
      </c>
      <c r="EO34" s="122" t="str" cm="1">
        <f t="array" ref="EO34">_xlfn.XLOOKUP(1,(SCHEDULE!$K$3:$K$2594=$C33)*(SCHEDULE!$M$3:$M$2594=EO$2),SCHEDULE!$I$3:$I$2594,"",0,1)</f>
        <v/>
      </c>
      <c r="EP34" s="122" t="str" cm="1">
        <f t="array" ref="EP34">_xlfn.XLOOKUP(1,(SCHEDULE!$K$3:$K$2594=$C33)*(SCHEDULE!$M$3:$M$2594=EP$2),SCHEDULE!$I$3:$I$2594,"",0,1)</f>
        <v/>
      </c>
      <c r="EQ34" s="122" t="str" cm="1">
        <f t="array" ref="EQ34">_xlfn.XLOOKUP(1,(SCHEDULE!$K$3:$K$2594=$C33)*(SCHEDULE!$M$3:$M$2594=EQ$2),SCHEDULE!$I$3:$I$2594,"",0,1)</f>
        <v>W</v>
      </c>
      <c r="ER34" s="122" t="str" cm="1">
        <f t="array" ref="ER34">_xlfn.XLOOKUP(1,(SCHEDULE!$K$3:$K$2594=$C33)*(SCHEDULE!$M$3:$M$2594=ER$2),SCHEDULE!$I$3:$I$2594,"",0,1)</f>
        <v>W</v>
      </c>
      <c r="ES34" s="122" t="str" cm="1">
        <f t="array" ref="ES34">_xlfn.XLOOKUP(1,(SCHEDULE!$K$3:$K$2594=$C33)*(SCHEDULE!$M$3:$M$2594=ES$2),SCHEDULE!$I$3:$I$2594,"",0,1)</f>
        <v>W</v>
      </c>
      <c r="ET34" s="122" t="str" cm="1">
        <f t="array" ref="ET34">_xlfn.XLOOKUP(1,(SCHEDULE!$K$3:$K$2594=$C33)*(SCHEDULE!$M$3:$M$2594=ET$2),SCHEDULE!$I$3:$I$2594,"",0,1)</f>
        <v>L</v>
      </c>
      <c r="EU34" s="122" t="str" cm="1">
        <f t="array" ref="EU34">_xlfn.XLOOKUP(1,(SCHEDULE!$K$3:$K$2594=$C33)*(SCHEDULE!$M$3:$M$2594=EU$2),SCHEDULE!$I$3:$I$2594,"",0,1)</f>
        <v>L</v>
      </c>
      <c r="EV34" s="122" t="str" cm="1">
        <f t="array" ref="EV34">_xlfn.XLOOKUP(1,(SCHEDULE!$K$3:$K$2594=$C33)*(SCHEDULE!$M$3:$M$2594=EV$2),SCHEDULE!$I$3:$I$2594,"",0,1)</f>
        <v>W</v>
      </c>
      <c r="EW34" s="122" t="str" cm="1">
        <f t="array" ref="EW34">_xlfn.XLOOKUP(1,(SCHEDULE!$K$3:$K$2594=$C33)*(SCHEDULE!$M$3:$M$2594=EW$2),SCHEDULE!$I$3:$I$2594,"",0,1)</f>
        <v>L</v>
      </c>
      <c r="EX34" s="122" t="str" cm="1">
        <f t="array" ref="EX34">_xlfn.XLOOKUP(1,(SCHEDULE!$K$3:$K$2594=$C33)*(SCHEDULE!$M$3:$M$2594=EX$2),SCHEDULE!$I$3:$I$2594,"",0,1)</f>
        <v/>
      </c>
      <c r="EY34" s="122" t="str" cm="1">
        <f t="array" ref="EY34">_xlfn.XLOOKUP(1,(SCHEDULE!$K$3:$K$2594=$C33)*(SCHEDULE!$M$3:$M$2594=EY$2),SCHEDULE!$I$3:$I$2594,"",0,1)</f>
        <v/>
      </c>
      <c r="EZ34" s="122" t="str" cm="1">
        <f t="array" ref="EZ34">_xlfn.XLOOKUP(1,(SCHEDULE!$K$3:$K$2594=$C33)*(SCHEDULE!$M$3:$M$2594=EZ$2),SCHEDULE!$I$3:$I$2594,"",0,1)</f>
        <v/>
      </c>
      <c r="FA34" s="122" t="str" cm="1">
        <f t="array" ref="FA34">_xlfn.XLOOKUP(1,(SCHEDULE!$K$3:$K$2594=$C33)*(SCHEDULE!$M$3:$M$2594=FA$2),SCHEDULE!$I$3:$I$2594,"",0,1)</f>
        <v>W</v>
      </c>
      <c r="FB34" s="122" t="str" cm="1">
        <f t="array" ref="FB34">_xlfn.XLOOKUP(1,(SCHEDULE!$K$3:$K$2594=$C33)*(SCHEDULE!$M$3:$M$2594=FB$2),SCHEDULE!$I$3:$I$2594,"",0,1)</f>
        <v>L</v>
      </c>
      <c r="FC34" s="122" t="str" cm="1">
        <f t="array" ref="FC34">_xlfn.XLOOKUP(1,(SCHEDULE!$K$3:$K$2594=$C33)*(SCHEDULE!$M$3:$M$2594=FC$2),SCHEDULE!$I$3:$I$2594,"",0,1)</f>
        <v>L</v>
      </c>
      <c r="FD34" s="122" t="str" cm="1">
        <f t="array" ref="FD34">_xlfn.XLOOKUP(1,(SCHEDULE!$K$3:$K$2594=$C33)*(SCHEDULE!$M$3:$M$2594=FD$2),SCHEDULE!$I$3:$I$2594,"",0,1)</f>
        <v>W</v>
      </c>
      <c r="FE34" s="122" t="str" cm="1">
        <f t="array" ref="FE34">_xlfn.XLOOKUP(1,(SCHEDULE!$K$3:$K$2594=$C33)*(SCHEDULE!$M$3:$M$2594=FE$2),SCHEDULE!$I$3:$I$2594,"",0,1)</f>
        <v>W</v>
      </c>
      <c r="FF34" s="122" t="str" cm="1">
        <f t="array" ref="FF34">_xlfn.XLOOKUP(1,(SCHEDULE!$K$3:$K$2594=$C33)*(SCHEDULE!$M$3:$M$2594=FF$2),SCHEDULE!$I$3:$I$2594,"",0,1)</f>
        <v>W</v>
      </c>
      <c r="FG34" s="122" t="str" cm="1">
        <f t="array" ref="FG34">_xlfn.XLOOKUP(1,(SCHEDULE!$K$3:$K$2594=$C33)*(SCHEDULE!$M$3:$M$2594=FG$2),SCHEDULE!$I$3:$I$2594,"",0,1)</f>
        <v>L</v>
      </c>
      <c r="FH34" s="122" t="str" cm="1">
        <f t="array" ref="FH34">_xlfn.XLOOKUP(1,(SCHEDULE!$K$3:$K$2594=$C33)*(SCHEDULE!$M$3:$M$2594=FH$2),SCHEDULE!$I$3:$I$2594,"",0,1)</f>
        <v>L</v>
      </c>
      <c r="FI34" s="122" t="str" cm="1">
        <f t="array" ref="FI34">_xlfn.XLOOKUP(1,(SCHEDULE!$K$3:$K$2594=$C33)*(SCHEDULE!$M$3:$M$2594=FI$2),SCHEDULE!$I$3:$I$2594,"",0,1)</f>
        <v>L</v>
      </c>
      <c r="FJ34" s="122" t="str" cm="1">
        <f t="array" ref="FJ34">_xlfn.XLOOKUP(1,(SCHEDULE!$K$3:$K$2594=$C33)*(SCHEDULE!$M$3:$M$2594=FJ$2),SCHEDULE!$I$3:$I$2594,"",0,1)</f>
        <v>L</v>
      </c>
      <c r="FK34" s="137" t="s">
        <v>477</v>
      </c>
      <c r="FL34" s="141">
        <f>COUNT(E$5:FJ$5)</f>
        <v>162</v>
      </c>
      <c r="FM34" s="141">
        <f>FL34-10</f>
        <v>152</v>
      </c>
      <c r="FN34" s="142">
        <f>SUMIFS(E$5:FJ$5,E$2:FJ$2,FL34,E$2:FJ$2,FM34)</f>
        <v>0</v>
      </c>
    </row>
    <row r="35" spans="2:174" x14ac:dyDescent="0.2">
      <c r="B35" s="137"/>
      <c r="C35" s="139"/>
      <c r="D35" s="138"/>
      <c r="E35" s="122" cm="1">
        <f t="array" ref="E35">IFERROR(_xlfn.IFS(E33="W",1,E34="W",1,E33="L",0,E34="L",0),"-")</f>
        <v>0</v>
      </c>
      <c r="F35" s="122" cm="1">
        <f t="array" ref="F35">IFERROR(_xlfn.IFS(F33="W",1,F34="W",1,F33="L",0,F34="L",0),"-")</f>
        <v>1</v>
      </c>
      <c r="G35" s="122" cm="1">
        <f t="array" ref="G35">IFERROR(_xlfn.IFS(G33="W",1,G34="W",1,G33="L",0,G34="L",0),"-")</f>
        <v>0</v>
      </c>
      <c r="H35" s="122" cm="1">
        <f t="array" ref="H35">IFERROR(_xlfn.IFS(H33="W",1,H34="W",1,H33="L",0,H34="L",0),"-")</f>
        <v>0</v>
      </c>
      <c r="I35" s="122" cm="1">
        <f t="array" ref="I35">IFERROR(_xlfn.IFS(I33="W",1,I34="W",1,I33="L",0,I34="L",0),"-")</f>
        <v>0</v>
      </c>
      <c r="J35" s="122" cm="1">
        <f t="array" ref="J35">IFERROR(_xlfn.IFS(J33="W",1,J34="W",1,J33="L",0,J34="L",0),"-")</f>
        <v>0</v>
      </c>
      <c r="K35" s="122" cm="1">
        <f t="array" ref="K35">IFERROR(_xlfn.IFS(K33="W",1,K34="W",1,K33="L",0,K34="L",0),"-")</f>
        <v>1</v>
      </c>
      <c r="L35" s="122" cm="1">
        <f t="array" ref="L35">IFERROR(_xlfn.IFS(L33="W",1,L34="W",1,L33="L",0,L34="L",0),"-")</f>
        <v>0</v>
      </c>
      <c r="M35" s="122" cm="1">
        <f t="array" ref="M35">IFERROR(_xlfn.IFS(M33="W",1,M34="W",1,M33="L",0,M34="L",0),"-")</f>
        <v>0</v>
      </c>
      <c r="N35" s="122" cm="1">
        <f t="array" ref="N35">IFERROR(_xlfn.IFS(N33="W",1,N34="W",1,N33="L",0,N34="L",0),"-")</f>
        <v>1</v>
      </c>
      <c r="O35" s="122" cm="1">
        <f t="array" ref="O35">IFERROR(_xlfn.IFS(O33="W",1,O34="W",1,O33="L",0,O34="L",0),"-")</f>
        <v>1</v>
      </c>
      <c r="P35" s="122" cm="1">
        <f t="array" ref="P35">IFERROR(_xlfn.IFS(P33="W",1,P34="W",1,P33="L",0,P34="L",0),"-")</f>
        <v>1</v>
      </c>
      <c r="Q35" s="122" cm="1">
        <f t="array" ref="Q35">IFERROR(_xlfn.IFS(Q33="W",1,Q34="W",1,Q33="L",0,Q34="L",0),"-")</f>
        <v>0</v>
      </c>
      <c r="R35" s="122" cm="1">
        <f t="array" ref="R35">IFERROR(_xlfn.IFS(R33="W",1,R34="W",1,R33="L",0,R34="L",0),"-")</f>
        <v>0</v>
      </c>
      <c r="S35" s="122" cm="1">
        <f t="array" ref="S35">IFERROR(_xlfn.IFS(S33="W",1,S34="W",1,S33="L",0,S34="L",0),"-")</f>
        <v>0</v>
      </c>
      <c r="T35" s="122" cm="1">
        <f t="array" ref="T35">IFERROR(_xlfn.IFS(T33="W",1,T34="W",1,T33="L",0,T34="L",0),"-")</f>
        <v>0</v>
      </c>
      <c r="U35" s="122" cm="1">
        <f t="array" ref="U35">IFERROR(_xlfn.IFS(U33="W",1,U34="W",1,U33="L",0,U34="L",0),"-")</f>
        <v>1</v>
      </c>
      <c r="V35" s="122" cm="1">
        <f t="array" ref="V35">IFERROR(_xlfn.IFS(V33="W",1,V34="W",1,V33="L",0,V34="L",0),"-")</f>
        <v>0</v>
      </c>
      <c r="W35" s="122" cm="1">
        <f t="array" ref="W35">IFERROR(_xlfn.IFS(W33="W",1,W34="W",1,W33="L",0,W34="L",0),"-")</f>
        <v>0</v>
      </c>
      <c r="X35" s="122" cm="1">
        <f t="array" ref="X35">IFERROR(_xlfn.IFS(X33="W",1,X34="W",1,X33="L",0,X34="L",0),"-")</f>
        <v>0</v>
      </c>
      <c r="Y35" s="122" cm="1">
        <f t="array" ref="Y35">IFERROR(_xlfn.IFS(Y33="W",1,Y34="W",1,Y33="L",0,Y34="L",0),"-")</f>
        <v>1</v>
      </c>
      <c r="Z35" s="122" cm="1">
        <f t="array" ref="Z35">IFERROR(_xlfn.IFS(Z33="W",1,Z34="W",1,Z33="L",0,Z34="L",0),"-")</f>
        <v>1</v>
      </c>
      <c r="AA35" s="122" cm="1">
        <f t="array" ref="AA35">IFERROR(_xlfn.IFS(AA33="W",1,AA34="W",1,AA33="L",0,AA34="L",0),"-")</f>
        <v>1</v>
      </c>
      <c r="AB35" s="122" cm="1">
        <f t="array" ref="AB35">IFERROR(_xlfn.IFS(AB33="W",1,AB34="W",1,AB33="L",0,AB34="L",0),"-")</f>
        <v>0</v>
      </c>
      <c r="AC35" s="122" cm="1">
        <f t="array" ref="AC35">IFERROR(_xlfn.IFS(AC33="W",1,AC34="W",1,AC33="L",0,AC34="L",0),"-")</f>
        <v>1</v>
      </c>
      <c r="AD35" s="122" cm="1">
        <f t="array" ref="AD35">IFERROR(_xlfn.IFS(AD33="W",1,AD34="W",1,AD33="L",0,AD34="L",0),"-")</f>
        <v>1</v>
      </c>
      <c r="AE35" s="122" cm="1">
        <f t="array" ref="AE35">IFERROR(_xlfn.IFS(AE33="W",1,AE34="W",1,AE33="L",0,AE34="L",0),"-")</f>
        <v>1</v>
      </c>
      <c r="AF35" s="122" cm="1">
        <f t="array" ref="AF35">IFERROR(_xlfn.IFS(AF33="W",1,AF34="W",1,AF33="L",0,AF34="L",0),"-")</f>
        <v>1</v>
      </c>
      <c r="AG35" s="122" cm="1">
        <f t="array" ref="AG35">IFERROR(_xlfn.IFS(AG33="W",1,AG34="W",1,AG33="L",0,AG34="L",0),"-")</f>
        <v>1</v>
      </c>
      <c r="AH35" s="122" cm="1">
        <f t="array" ref="AH35">IFERROR(_xlfn.IFS(AH33="W",1,AH34="W",1,AH33="L",0,AH34="L",0),"-")</f>
        <v>1</v>
      </c>
      <c r="AI35" s="122" cm="1">
        <f t="array" ref="AI35">IFERROR(_xlfn.IFS(AI33="W",1,AI34="W",1,AI33="L",0,AI34="L",0),"-")</f>
        <v>0</v>
      </c>
      <c r="AJ35" s="122" cm="1">
        <f t="array" ref="AJ35">IFERROR(_xlfn.IFS(AJ33="W",1,AJ34="W",1,AJ33="L",0,AJ34="L",0),"-")</f>
        <v>1</v>
      </c>
      <c r="AK35" s="122" cm="1">
        <f t="array" ref="AK35">IFERROR(_xlfn.IFS(AK33="W",1,AK34="W",1,AK33="L",0,AK34="L",0),"-")</f>
        <v>0</v>
      </c>
      <c r="AL35" s="122" cm="1">
        <f t="array" ref="AL35">IFERROR(_xlfn.IFS(AL33="W",1,AL34="W",1,AL33="L",0,AL34="L",0),"-")</f>
        <v>0</v>
      </c>
      <c r="AM35" s="122" cm="1">
        <f t="array" ref="AM35">IFERROR(_xlfn.IFS(AM33="W",1,AM34="W",1,AM33="L",0,AM34="L",0),"-")</f>
        <v>0</v>
      </c>
      <c r="AN35" s="122" cm="1">
        <f t="array" ref="AN35">IFERROR(_xlfn.IFS(AN33="W",1,AN34="W",1,AN33="L",0,AN34="L",0),"-")</f>
        <v>0</v>
      </c>
      <c r="AO35" s="122" cm="1">
        <f t="array" ref="AO35">IFERROR(_xlfn.IFS(AO33="W",1,AO34="W",1,AO33="L",0,AO34="L",0),"-")</f>
        <v>0</v>
      </c>
      <c r="AP35" s="122" cm="1">
        <f t="array" ref="AP35">IFERROR(_xlfn.IFS(AP33="W",1,AP34="W",1,AP33="L",0,AP34="L",0),"-")</f>
        <v>1</v>
      </c>
      <c r="AQ35" s="122" cm="1">
        <f t="array" ref="AQ35">IFERROR(_xlfn.IFS(AQ33="W",1,AQ34="W",1,AQ33="L",0,AQ34="L",0),"-")</f>
        <v>0</v>
      </c>
      <c r="AR35" s="122" cm="1">
        <f t="array" ref="AR35">IFERROR(_xlfn.IFS(AR33="W",1,AR34="W",1,AR33="L",0,AR34="L",0),"-")</f>
        <v>0</v>
      </c>
      <c r="AS35" s="122" cm="1">
        <f t="array" ref="AS35">IFERROR(_xlfn.IFS(AS33="W",1,AS34="W",1,AS33="L",0,AS34="L",0),"-")</f>
        <v>0</v>
      </c>
      <c r="AT35" s="122" cm="1">
        <f t="array" ref="AT35">IFERROR(_xlfn.IFS(AT33="W",1,AT34="W",1,AT33="L",0,AT34="L",0),"-")</f>
        <v>1</v>
      </c>
      <c r="AU35" s="122" cm="1">
        <f t="array" ref="AU35">IFERROR(_xlfn.IFS(AU33="W",1,AU34="W",1,AU33="L",0,AU34="L",0),"-")</f>
        <v>1</v>
      </c>
      <c r="AV35" s="122" cm="1">
        <f t="array" ref="AV35">IFERROR(_xlfn.IFS(AV33="W",1,AV34="W",1,AV33="L",0,AV34="L",0),"-")</f>
        <v>0</v>
      </c>
      <c r="AW35" s="122" cm="1">
        <f t="array" ref="AW35">IFERROR(_xlfn.IFS(AW33="W",1,AW34="W",1,AW33="L",0,AW34="L",0),"-")</f>
        <v>0</v>
      </c>
      <c r="AX35" s="122" cm="1">
        <f t="array" ref="AX35">IFERROR(_xlfn.IFS(AX33="W",1,AX34="W",1,AX33="L",0,AX34="L",0),"-")</f>
        <v>0</v>
      </c>
      <c r="AY35" s="122" cm="1">
        <f t="array" ref="AY35">IFERROR(_xlfn.IFS(AY33="W",1,AY34="W",1,AY33="L",0,AY34="L",0),"-")</f>
        <v>0</v>
      </c>
      <c r="AZ35" s="122" cm="1">
        <f t="array" ref="AZ35">IFERROR(_xlfn.IFS(AZ33="W",1,AZ34="W",1,AZ33="L",0,AZ34="L",0),"-")</f>
        <v>0</v>
      </c>
      <c r="BA35" s="122" cm="1">
        <f t="array" ref="BA35">IFERROR(_xlfn.IFS(BA33="W",1,BA34="W",1,BA33="L",0,BA34="L",0),"-")</f>
        <v>1</v>
      </c>
      <c r="BB35" s="122" cm="1">
        <f t="array" ref="BB35">IFERROR(_xlfn.IFS(BB33="W",1,BB34="W",1,BB33="L",0,BB34="L",0),"-")</f>
        <v>1</v>
      </c>
      <c r="BC35" s="122" cm="1">
        <f t="array" ref="BC35">IFERROR(_xlfn.IFS(BC33="W",1,BC34="W",1,BC33="L",0,BC34="L",0),"-")</f>
        <v>0</v>
      </c>
      <c r="BD35" s="122" cm="1">
        <f t="array" ref="BD35">IFERROR(_xlfn.IFS(BD33="W",1,BD34="W",1,BD33="L",0,BD34="L",0),"-")</f>
        <v>0</v>
      </c>
      <c r="BE35" s="122" cm="1">
        <f t="array" ref="BE35">IFERROR(_xlfn.IFS(BE33="W",1,BE34="W",1,BE33="L",0,BE34="L",0),"-")</f>
        <v>1</v>
      </c>
      <c r="BF35" s="122" cm="1">
        <f t="array" ref="BF35">IFERROR(_xlfn.IFS(BF33="W",1,BF34="W",1,BF33="L",0,BF34="L",0),"-")</f>
        <v>1</v>
      </c>
      <c r="BG35" s="122" cm="1">
        <f t="array" ref="BG35">IFERROR(_xlfn.IFS(BG33="W",1,BG34="W",1,BG33="L",0,BG34="L",0),"-")</f>
        <v>1</v>
      </c>
      <c r="BH35" s="122" cm="1">
        <f t="array" ref="BH35">IFERROR(_xlfn.IFS(BH33="W",1,BH34="W",1,BH33="L",0,BH34="L",0),"-")</f>
        <v>1</v>
      </c>
      <c r="BI35" s="122" cm="1">
        <f t="array" ref="BI35">IFERROR(_xlfn.IFS(BI33="W",1,BI34="W",1,BI33="L",0,BI34="L",0),"-")</f>
        <v>1</v>
      </c>
      <c r="BJ35" s="122" cm="1">
        <f t="array" ref="BJ35">IFERROR(_xlfn.IFS(BJ33="W",1,BJ34="W",1,BJ33="L",0,BJ34="L",0),"-")</f>
        <v>0</v>
      </c>
      <c r="BK35" s="122" cm="1">
        <f t="array" ref="BK35">IFERROR(_xlfn.IFS(BK33="W",1,BK34="W",1,BK33="L",0,BK34="L",0),"-")</f>
        <v>0</v>
      </c>
      <c r="BL35" s="122" cm="1">
        <f t="array" ref="BL35">IFERROR(_xlfn.IFS(BL33="W",1,BL34="W",1,BL33="L",0,BL34="L",0),"-")</f>
        <v>1</v>
      </c>
      <c r="BM35" s="122" cm="1">
        <f t="array" ref="BM35">IFERROR(_xlfn.IFS(BM33="W",1,BM34="W",1,BM33="L",0,BM34="L",0),"-")</f>
        <v>0</v>
      </c>
      <c r="BN35" s="122" cm="1">
        <f t="array" ref="BN35">IFERROR(_xlfn.IFS(BN33="W",1,BN34="W",1,BN33="L",0,BN34="L",0),"-")</f>
        <v>1</v>
      </c>
      <c r="BO35" s="122" cm="1">
        <f t="array" ref="BO35">IFERROR(_xlfn.IFS(BO33="W",1,BO34="W",1,BO33="L",0,BO34="L",0),"-")</f>
        <v>1</v>
      </c>
      <c r="BP35" s="122" cm="1">
        <f t="array" ref="BP35">IFERROR(_xlfn.IFS(BP33="W",1,BP34="W",1,BP33="L",0,BP34="L",0),"-")</f>
        <v>1</v>
      </c>
      <c r="BQ35" s="122" cm="1">
        <f t="array" ref="BQ35">IFERROR(_xlfn.IFS(BQ33="W",1,BQ34="W",1,BQ33="L",0,BQ34="L",0),"-")</f>
        <v>0</v>
      </c>
      <c r="BR35" s="122" cm="1">
        <f t="array" ref="BR35">IFERROR(_xlfn.IFS(BR33="W",1,BR34="W",1,BR33="L",0,BR34="L",0),"-")</f>
        <v>0</v>
      </c>
      <c r="BS35" s="122" cm="1">
        <f t="array" ref="BS35">IFERROR(_xlfn.IFS(BS33="W",1,BS34="W",1,BS33="L",0,BS34="L",0),"-")</f>
        <v>1</v>
      </c>
      <c r="BT35" s="122" cm="1">
        <f t="array" ref="BT35">IFERROR(_xlfn.IFS(BT33="W",1,BT34="W",1,BT33="L",0,BT34="L",0),"-")</f>
        <v>1</v>
      </c>
      <c r="BU35" s="122" cm="1">
        <f t="array" ref="BU35">IFERROR(_xlfn.IFS(BU33="W",1,BU34="W",1,BU33="L",0,BU34="L",0),"-")</f>
        <v>0</v>
      </c>
      <c r="BV35" s="122" cm="1">
        <f t="array" ref="BV35">IFERROR(_xlfn.IFS(BV33="W",1,BV34="W",1,BV33="L",0,BV34="L",0),"-")</f>
        <v>1</v>
      </c>
      <c r="BW35" s="122" cm="1">
        <f t="array" ref="BW35">IFERROR(_xlfn.IFS(BW33="W",1,BW34="W",1,BW33="L",0,BW34="L",0),"-")</f>
        <v>0</v>
      </c>
      <c r="BX35" s="122" cm="1">
        <f t="array" ref="BX35">IFERROR(_xlfn.IFS(BX33="W",1,BX34="W",1,BX33="L",0,BX34="L",0),"-")</f>
        <v>1</v>
      </c>
      <c r="BY35" s="122" cm="1">
        <f t="array" ref="BY35">IFERROR(_xlfn.IFS(BY33="W",1,BY34="W",1,BY33="L",0,BY34="L",0),"-")</f>
        <v>0</v>
      </c>
      <c r="BZ35" s="122" cm="1">
        <f t="array" ref="BZ35">IFERROR(_xlfn.IFS(BZ33="W",1,BZ34="W",1,BZ33="L",0,BZ34="L",0),"-")</f>
        <v>0</v>
      </c>
      <c r="CA35" s="122" cm="1">
        <f t="array" ref="CA35">IFERROR(_xlfn.IFS(CA33="W",1,CA34="W",1,CA33="L",0,CA34="L",0),"-")</f>
        <v>0</v>
      </c>
      <c r="CB35" s="122" cm="1">
        <f t="array" ref="CB35">IFERROR(_xlfn.IFS(CB33="W",1,CB34="W",1,CB33="L",0,CB34="L",0),"-")</f>
        <v>0</v>
      </c>
      <c r="CC35" s="122" cm="1">
        <f t="array" ref="CC35">IFERROR(_xlfn.IFS(CC33="W",1,CC34="W",1,CC33="L",0,CC34="L",0),"-")</f>
        <v>0</v>
      </c>
      <c r="CD35" s="122" cm="1">
        <f t="array" ref="CD35">IFERROR(_xlfn.IFS(CD33="W",1,CD34="W",1,CD33="L",0,CD34="L",0),"-")</f>
        <v>0</v>
      </c>
      <c r="CE35" s="122" cm="1">
        <f t="array" ref="CE35">IFERROR(_xlfn.IFS(CE33="W",1,CE34="W",1,CE33="L",0,CE34="L",0),"-")</f>
        <v>0</v>
      </c>
      <c r="CF35" s="122" cm="1">
        <f t="array" ref="CF35">IFERROR(_xlfn.IFS(CF33="W",1,CF34="W",1,CF33="L",0,CF34="L",0),"-")</f>
        <v>0</v>
      </c>
      <c r="CG35" s="122" cm="1">
        <f t="array" ref="CG35">IFERROR(_xlfn.IFS(CG33="W",1,CG34="W",1,CG33="L",0,CG34="L",0),"-")</f>
        <v>1</v>
      </c>
      <c r="CH35" s="122" cm="1">
        <f t="array" ref="CH35">IFERROR(_xlfn.IFS(CH33="W",1,CH34="W",1,CH33="L",0,CH34="L",0),"-")</f>
        <v>1</v>
      </c>
      <c r="CI35" s="122" cm="1">
        <f t="array" ref="CI35">IFERROR(_xlfn.IFS(CI33="W",1,CI34="W",1,CI33="L",0,CI34="L",0),"-")</f>
        <v>0</v>
      </c>
      <c r="CJ35" s="122" cm="1">
        <f t="array" ref="CJ35">IFERROR(_xlfn.IFS(CJ33="W",1,CJ34="W",1,CJ33="L",0,CJ34="L",0),"-")</f>
        <v>0</v>
      </c>
      <c r="CK35" s="122" cm="1">
        <f t="array" ref="CK35">IFERROR(_xlfn.IFS(CK33="W",1,CK34="W",1,CK33="L",0,CK34="L",0),"-")</f>
        <v>1</v>
      </c>
      <c r="CL35" s="122" cm="1">
        <f t="array" ref="CL35">IFERROR(_xlfn.IFS(CL33="W",1,CL34="W",1,CL33="L",0,CL34="L",0),"-")</f>
        <v>0</v>
      </c>
      <c r="CM35" s="122" cm="1">
        <f t="array" ref="CM35">IFERROR(_xlfn.IFS(CM33="W",1,CM34="W",1,CM33="L",0,CM34="L",0),"-")</f>
        <v>0</v>
      </c>
      <c r="CN35" s="122" cm="1">
        <f t="array" ref="CN35">IFERROR(_xlfn.IFS(CN33="W",1,CN34="W",1,CN33="L",0,CN34="L",0),"-")</f>
        <v>1</v>
      </c>
      <c r="CO35" s="122" cm="1">
        <f t="array" ref="CO35">IFERROR(_xlfn.IFS(CO33="W",1,CO34="W",1,CO33="L",0,CO34="L",0),"-")</f>
        <v>0</v>
      </c>
      <c r="CP35" s="122" cm="1">
        <f t="array" ref="CP35">IFERROR(_xlfn.IFS(CP33="W",1,CP34="W",1,CP33="L",0,CP34="L",0),"-")</f>
        <v>0</v>
      </c>
      <c r="CQ35" s="122" cm="1">
        <f t="array" ref="CQ35">IFERROR(_xlfn.IFS(CQ33="W",1,CQ34="W",1,CQ33="L",0,CQ34="L",0),"-")</f>
        <v>1</v>
      </c>
      <c r="CR35" s="122" cm="1">
        <f t="array" ref="CR35">IFERROR(_xlfn.IFS(CR33="W",1,CR34="W",1,CR33="L",0,CR34="L",0),"-")</f>
        <v>1</v>
      </c>
      <c r="CS35" s="122" cm="1">
        <f t="array" ref="CS35">IFERROR(_xlfn.IFS(CS33="W",1,CS34="W",1,CS33="L",0,CS34="L",0),"-")</f>
        <v>1</v>
      </c>
      <c r="CT35" s="122" cm="1">
        <f t="array" ref="CT35">IFERROR(_xlfn.IFS(CT33="W",1,CT34="W",1,CT33="L",0,CT34="L",0),"-")</f>
        <v>1</v>
      </c>
      <c r="CU35" s="122" cm="1">
        <f t="array" ref="CU35">IFERROR(_xlfn.IFS(CU33="W",1,CU34="W",1,CU33="L",0,CU34="L",0),"-")</f>
        <v>0</v>
      </c>
      <c r="CV35" s="122" cm="1">
        <f t="array" ref="CV35">IFERROR(_xlfn.IFS(CV33="W",1,CV34="W",1,CV33="L",0,CV34="L",0),"-")</f>
        <v>1</v>
      </c>
      <c r="CW35" s="122" cm="1">
        <f t="array" ref="CW35">IFERROR(_xlfn.IFS(CW33="W",1,CW34="W",1,CW33="L",0,CW34="L",0),"-")</f>
        <v>0</v>
      </c>
      <c r="CX35" s="122" cm="1">
        <f t="array" ref="CX35">IFERROR(_xlfn.IFS(CX33="W",1,CX34="W",1,CX33="L",0,CX34="L",0),"-")</f>
        <v>1</v>
      </c>
      <c r="CY35" s="122" cm="1">
        <f t="array" ref="CY35">IFERROR(_xlfn.IFS(CY33="W",1,CY34="W",1,CY33="L",0,CY34="L",0),"-")</f>
        <v>0</v>
      </c>
      <c r="CZ35" s="122" cm="1">
        <f t="array" ref="CZ35">IFERROR(_xlfn.IFS(CZ33="W",1,CZ34="W",1,CZ33="L",0,CZ34="L",0),"-")</f>
        <v>0</v>
      </c>
      <c r="DA35" s="122" cm="1">
        <f t="array" ref="DA35">IFERROR(_xlfn.IFS(DA33="W",1,DA34="W",1,DA33="L",0,DA34="L",0),"-")</f>
        <v>0</v>
      </c>
      <c r="DB35" s="122" cm="1">
        <f t="array" ref="DB35">IFERROR(_xlfn.IFS(DB33="W",1,DB34="W",1,DB33="L",0,DB34="L",0),"-")</f>
        <v>0</v>
      </c>
      <c r="DC35" s="122" cm="1">
        <f t="array" ref="DC35">IFERROR(_xlfn.IFS(DC33="W",1,DC34="W",1,DC33="L",0,DC34="L",0),"-")</f>
        <v>0</v>
      </c>
      <c r="DD35" s="122" cm="1">
        <f t="array" ref="DD35">IFERROR(_xlfn.IFS(DD33="W",1,DD34="W",1,DD33="L",0,DD34="L",0),"-")</f>
        <v>1</v>
      </c>
      <c r="DE35" s="122" cm="1">
        <f t="array" ref="DE35">IFERROR(_xlfn.IFS(DE33="W",1,DE34="W",1,DE33="L",0,DE34="L",0),"-")</f>
        <v>1</v>
      </c>
      <c r="DF35" s="122" cm="1">
        <f t="array" ref="DF35">IFERROR(_xlfn.IFS(DF33="W",1,DF34="W",1,DF33="L",0,DF34="L",0),"-")</f>
        <v>0</v>
      </c>
      <c r="DG35" s="122" cm="1">
        <f t="array" ref="DG35">IFERROR(_xlfn.IFS(DG33="W",1,DG34="W",1,DG33="L",0,DG34="L",0),"-")</f>
        <v>1</v>
      </c>
      <c r="DH35" s="122" cm="1">
        <f t="array" ref="DH35">IFERROR(_xlfn.IFS(DH33="W",1,DH34="W",1,DH33="L",0,DH34="L",0),"-")</f>
        <v>0</v>
      </c>
      <c r="DI35" s="122" cm="1">
        <f t="array" ref="DI35">IFERROR(_xlfn.IFS(DI33="W",1,DI34="W",1,DI33="L",0,DI34="L",0),"-")</f>
        <v>0</v>
      </c>
      <c r="DJ35" s="122" cm="1">
        <f t="array" ref="DJ35">IFERROR(_xlfn.IFS(DJ33="W",1,DJ34="W",1,DJ33="L",0,DJ34="L",0),"-")</f>
        <v>1</v>
      </c>
      <c r="DK35" s="122" cm="1">
        <f t="array" ref="DK35">IFERROR(_xlfn.IFS(DK33="W",1,DK34="W",1,DK33="L",0,DK34="L",0),"-")</f>
        <v>1</v>
      </c>
      <c r="DL35" s="122" cm="1">
        <f t="array" ref="DL35">IFERROR(_xlfn.IFS(DL33="W",1,DL34="W",1,DL33="L",0,DL34="L",0),"-")</f>
        <v>1</v>
      </c>
      <c r="DM35" s="122" cm="1">
        <f t="array" ref="DM35">IFERROR(_xlfn.IFS(DM33="W",1,DM34="W",1,DM33="L",0,DM34="L",0),"-")</f>
        <v>0</v>
      </c>
      <c r="DN35" s="122" cm="1">
        <f t="array" ref="DN35">IFERROR(_xlfn.IFS(DN33="W",1,DN34="W",1,DN33="L",0,DN34="L",0),"-")</f>
        <v>1</v>
      </c>
      <c r="DO35" s="122" cm="1">
        <f t="array" ref="DO35">IFERROR(_xlfn.IFS(DO33="W",1,DO34="W",1,DO33="L",0,DO34="L",0),"-")</f>
        <v>0</v>
      </c>
      <c r="DP35" s="122" cm="1">
        <f t="array" ref="DP35">IFERROR(_xlfn.IFS(DP33="W",1,DP34="W",1,DP33="L",0,DP34="L",0),"-")</f>
        <v>1</v>
      </c>
      <c r="DQ35" s="122" cm="1">
        <f t="array" ref="DQ35">IFERROR(_xlfn.IFS(DQ33="W",1,DQ34="W",1,DQ33="L",0,DQ34="L",0),"-")</f>
        <v>1</v>
      </c>
      <c r="DR35" s="122" cm="1">
        <f t="array" ref="DR35">IFERROR(_xlfn.IFS(DR33="W",1,DR34="W",1,DR33="L",0,DR34="L",0),"-")</f>
        <v>0</v>
      </c>
      <c r="DS35" s="122" cm="1">
        <f t="array" ref="DS35">IFERROR(_xlfn.IFS(DS33="W",1,DS34="W",1,DS33="L",0,DS34="L",0),"-")</f>
        <v>1</v>
      </c>
      <c r="DT35" s="122" cm="1">
        <f t="array" ref="DT35">IFERROR(_xlfn.IFS(DT33="W",1,DT34="W",1,DT33="L",0,DT34="L",0),"-")</f>
        <v>0</v>
      </c>
      <c r="DU35" s="122" cm="1">
        <f t="array" ref="DU35">IFERROR(_xlfn.IFS(DU33="W",1,DU34="W",1,DU33="L",0,DU34="L",0),"-")</f>
        <v>1</v>
      </c>
      <c r="DV35" s="122" cm="1">
        <f t="array" ref="DV35">IFERROR(_xlfn.IFS(DV33="W",1,DV34="W",1,DV33="L",0,DV34="L",0),"-")</f>
        <v>0</v>
      </c>
      <c r="DW35" s="122" cm="1">
        <f t="array" ref="DW35">IFERROR(_xlfn.IFS(DW33="W",1,DW34="W",1,DW33="L",0,DW34="L",0),"-")</f>
        <v>1</v>
      </c>
      <c r="DX35" s="122" cm="1">
        <f t="array" ref="DX35">IFERROR(_xlfn.IFS(DX33="W",1,DX34="W",1,DX33="L",0,DX34="L",0),"-")</f>
        <v>0</v>
      </c>
      <c r="DY35" s="122" cm="1">
        <f t="array" ref="DY35">IFERROR(_xlfn.IFS(DY33="W",1,DY34="W",1,DY33="L",0,DY34="L",0),"-")</f>
        <v>0</v>
      </c>
      <c r="DZ35" s="122" cm="1">
        <f t="array" ref="DZ35">IFERROR(_xlfn.IFS(DZ33="W",1,DZ34="W",1,DZ33="L",0,DZ34="L",0),"-")</f>
        <v>1</v>
      </c>
      <c r="EA35" s="122" cm="1">
        <f t="array" ref="EA35">IFERROR(_xlfn.IFS(EA33="W",1,EA34="W",1,EA33="L",0,EA34="L",0),"-")</f>
        <v>0</v>
      </c>
      <c r="EB35" s="122" cm="1">
        <f t="array" ref="EB35">IFERROR(_xlfn.IFS(EB33="W",1,EB34="W",1,EB33="L",0,EB34="L",0),"-")</f>
        <v>1</v>
      </c>
      <c r="EC35" s="122" cm="1">
        <f t="array" ref="EC35">IFERROR(_xlfn.IFS(EC33="W",1,EC34="W",1,EC33="L",0,EC34="L",0),"-")</f>
        <v>0</v>
      </c>
      <c r="ED35" s="122" cm="1">
        <f t="array" ref="ED35">IFERROR(_xlfn.IFS(ED33="W",1,ED34="W",1,ED33="L",0,ED34="L",0),"-")</f>
        <v>0</v>
      </c>
      <c r="EE35" s="122" cm="1">
        <f t="array" ref="EE35">IFERROR(_xlfn.IFS(EE33="W",1,EE34="W",1,EE33="L",0,EE34="L",0),"-")</f>
        <v>1</v>
      </c>
      <c r="EF35" s="122" cm="1">
        <f t="array" ref="EF35">IFERROR(_xlfn.IFS(EF33="W",1,EF34="W",1,EF33="L",0,EF34="L",0),"-")</f>
        <v>0</v>
      </c>
      <c r="EG35" s="122" cm="1">
        <f t="array" ref="EG35">IFERROR(_xlfn.IFS(EG33="W",1,EG34="W",1,EG33="L",0,EG34="L",0),"-")</f>
        <v>1</v>
      </c>
      <c r="EH35" s="122" cm="1">
        <f t="array" ref="EH35">IFERROR(_xlfn.IFS(EH33="W",1,EH34="W",1,EH33="L",0,EH34="L",0),"-")</f>
        <v>1</v>
      </c>
      <c r="EI35" s="122" cm="1">
        <f t="array" ref="EI35">IFERROR(_xlfn.IFS(EI33="W",1,EI34="W",1,EI33="L",0,EI34="L",0),"-")</f>
        <v>0</v>
      </c>
      <c r="EJ35" s="122" cm="1">
        <f t="array" ref="EJ35">IFERROR(_xlfn.IFS(EJ33="W",1,EJ34="W",1,EJ33="L",0,EJ34="L",0),"-")</f>
        <v>0</v>
      </c>
      <c r="EK35" s="122" cm="1">
        <f t="array" ref="EK35">IFERROR(_xlfn.IFS(EK33="W",1,EK34="W",1,EK33="L",0,EK34="L",0),"-")</f>
        <v>1</v>
      </c>
      <c r="EL35" s="122" cm="1">
        <f t="array" ref="EL35">IFERROR(_xlfn.IFS(EL33="W",1,EL34="W",1,EL33="L",0,EL34="L",0),"-")</f>
        <v>1</v>
      </c>
      <c r="EM35" s="122" cm="1">
        <f t="array" ref="EM35">IFERROR(_xlfn.IFS(EM33="W",1,EM34="W",1,EM33="L",0,EM34="L",0),"-")</f>
        <v>1</v>
      </c>
      <c r="EN35" s="122" cm="1">
        <f t="array" ref="EN35">IFERROR(_xlfn.IFS(EN33="W",1,EN34="W",1,EN33="L",0,EN34="L",0),"-")</f>
        <v>0</v>
      </c>
      <c r="EO35" s="122" cm="1">
        <f t="array" ref="EO35">IFERROR(_xlfn.IFS(EO33="W",1,EO34="W",1,EO33="L",0,EO34="L",0),"-")</f>
        <v>1</v>
      </c>
      <c r="EP35" s="122" cm="1">
        <f t="array" ref="EP35">IFERROR(_xlfn.IFS(EP33="W",1,EP34="W",1,EP33="L",0,EP34="L",0),"-")</f>
        <v>0</v>
      </c>
      <c r="EQ35" s="122" cm="1">
        <f t="array" ref="EQ35">IFERROR(_xlfn.IFS(EQ33="W",1,EQ34="W",1,EQ33="L",0,EQ34="L",0),"-")</f>
        <v>1</v>
      </c>
      <c r="ER35" s="122" cm="1">
        <f t="array" ref="ER35">IFERROR(_xlfn.IFS(ER33="W",1,ER34="W",1,ER33="L",0,ER34="L",0),"-")</f>
        <v>1</v>
      </c>
      <c r="ES35" s="122" cm="1">
        <f t="array" ref="ES35">IFERROR(_xlfn.IFS(ES33="W",1,ES34="W",1,ES33="L",0,ES34="L",0),"-")</f>
        <v>1</v>
      </c>
      <c r="ET35" s="122" cm="1">
        <f t="array" ref="ET35">IFERROR(_xlfn.IFS(ET33="W",1,ET34="W",1,ET33="L",0,ET34="L",0),"-")</f>
        <v>0</v>
      </c>
      <c r="EU35" s="122" cm="1">
        <f t="array" ref="EU35">IFERROR(_xlfn.IFS(EU33="W",1,EU34="W",1,EU33="L",0,EU34="L",0),"-")</f>
        <v>0</v>
      </c>
      <c r="EV35" s="122" cm="1">
        <f t="array" ref="EV35">IFERROR(_xlfn.IFS(EV33="W",1,EV34="W",1,EV33="L",0,EV34="L",0),"-")</f>
        <v>1</v>
      </c>
      <c r="EW35" s="122" cm="1">
        <f t="array" ref="EW35">IFERROR(_xlfn.IFS(EW33="W",1,EW34="W",1,EW33="L",0,EW34="L",0),"-")</f>
        <v>0</v>
      </c>
      <c r="EX35" s="122" cm="1">
        <f t="array" ref="EX35">IFERROR(_xlfn.IFS(EX33="W",1,EX34="W",1,EX33="L",0,EX34="L",0),"-")</f>
        <v>0</v>
      </c>
      <c r="EY35" s="122" cm="1">
        <f t="array" ref="EY35">IFERROR(_xlfn.IFS(EY33="W",1,EY34="W",1,EY33="L",0,EY34="L",0),"-")</f>
        <v>1</v>
      </c>
      <c r="EZ35" s="122" cm="1">
        <f t="array" ref="EZ35">IFERROR(_xlfn.IFS(EZ33="W",1,EZ34="W",1,EZ33="L",0,EZ34="L",0),"-")</f>
        <v>1</v>
      </c>
      <c r="FA35" s="122" cm="1">
        <f t="array" ref="FA35">IFERROR(_xlfn.IFS(FA33="W",1,FA34="W",1,FA33="L",0,FA34="L",0),"-")</f>
        <v>1</v>
      </c>
      <c r="FB35" s="122" cm="1">
        <f t="array" ref="FB35">IFERROR(_xlfn.IFS(FB33="W",1,FB34="W",1,FB33="L",0,FB34="L",0),"-")</f>
        <v>0</v>
      </c>
      <c r="FC35" s="122" cm="1">
        <f t="array" ref="FC35">IFERROR(_xlfn.IFS(FC33="W",1,FC34="W",1,FC33="L",0,FC34="L",0),"-")</f>
        <v>0</v>
      </c>
      <c r="FD35" s="122" cm="1">
        <f t="array" ref="FD35">IFERROR(_xlfn.IFS(FD33="W",1,FD34="W",1,FD33="L",0,FD34="L",0),"-")</f>
        <v>1</v>
      </c>
      <c r="FE35" s="122" cm="1">
        <f t="array" ref="FE35">IFERROR(_xlfn.IFS(FE33="W",1,FE34="W",1,FE33="L",0,FE34="L",0),"-")</f>
        <v>1</v>
      </c>
      <c r="FF35" s="122" cm="1">
        <f t="array" ref="FF35">IFERROR(_xlfn.IFS(FF33="W",1,FF34="W",1,FF33="L",0,FF34="L",0),"-")</f>
        <v>1</v>
      </c>
      <c r="FG35" s="122" cm="1">
        <f t="array" ref="FG35">IFERROR(_xlfn.IFS(FG33="W",1,FG34="W",1,FG33="L",0,FG34="L",0),"-")</f>
        <v>0</v>
      </c>
      <c r="FH35" s="122" cm="1">
        <f t="array" ref="FH35">IFERROR(_xlfn.IFS(FH33="W",1,FH34="W",1,FH33="L",0,FH34="L",0),"-")</f>
        <v>0</v>
      </c>
      <c r="FI35" s="122" cm="1">
        <f t="array" ref="FI35">IFERROR(_xlfn.IFS(FI33="W",1,FI34="W",1,FI33="L",0,FI34="L",0),"-")</f>
        <v>0</v>
      </c>
      <c r="FJ35" s="122" cm="1">
        <f t="array" ref="FJ35">IFERROR(_xlfn.IFS(FJ33="W",1,FJ34="W",1,FJ33="L",0,FJ34="L",0),"-")</f>
        <v>0</v>
      </c>
      <c r="FK35" s="137" t="s">
        <v>477</v>
      </c>
      <c r="FL35" s="141">
        <f>COUNT(E$5:FJ$5)</f>
        <v>162</v>
      </c>
      <c r="FM35" s="141">
        <f>FL35-20</f>
        <v>142</v>
      </c>
    </row>
    <row r="36" spans="2:174" x14ac:dyDescent="0.2">
      <c r="B36" s="137"/>
      <c r="C36" s="139"/>
      <c r="D36" s="138"/>
      <c r="E36" s="122">
        <f>IF(E35=1,D36+1,0)</f>
        <v>0</v>
      </c>
      <c r="F36" s="122">
        <f t="shared" ref="F36" si="965">IF(F35=1,E36+1,0)</f>
        <v>1</v>
      </c>
      <c r="G36" s="122">
        <f t="shared" ref="G36" si="966">IF(G35=1,F36+1,0)</f>
        <v>0</v>
      </c>
      <c r="H36" s="122">
        <f t="shared" ref="H36" si="967">IF(H35=1,G36+1,0)</f>
        <v>0</v>
      </c>
      <c r="I36" s="122">
        <f t="shared" ref="I36" si="968">IF(I35=1,H36+1,0)</f>
        <v>0</v>
      </c>
      <c r="J36" s="122">
        <f t="shared" ref="J36" si="969">IF(J35=1,I36+1,0)</f>
        <v>0</v>
      </c>
      <c r="K36" s="122">
        <f t="shared" ref="K36" si="970">IF(K35=1,J36+1,0)</f>
        <v>1</v>
      </c>
      <c r="L36" s="122">
        <f t="shared" ref="L36" si="971">IF(L35=1,K36+1,0)</f>
        <v>0</v>
      </c>
      <c r="M36" s="122">
        <f t="shared" ref="M36" si="972">IF(M35=1,L36+1,0)</f>
        <v>0</v>
      </c>
      <c r="N36" s="122">
        <f t="shared" ref="N36" si="973">IF(N35=1,M36+1,0)</f>
        <v>1</v>
      </c>
      <c r="O36" s="122">
        <f t="shared" ref="O36" si="974">IF(O35=1,N36+1,0)</f>
        <v>2</v>
      </c>
      <c r="P36" s="122">
        <f t="shared" ref="P36" si="975">IF(P35=1,O36+1,0)</f>
        <v>3</v>
      </c>
      <c r="Q36" s="122">
        <f t="shared" ref="Q36" si="976">IF(Q35=1,P36+1,0)</f>
        <v>0</v>
      </c>
      <c r="R36" s="122">
        <f t="shared" ref="R36" si="977">IF(R35=1,Q36+1,0)</f>
        <v>0</v>
      </c>
      <c r="S36" s="122">
        <f t="shared" ref="S36" si="978">IF(S35=1,R36+1,0)</f>
        <v>0</v>
      </c>
      <c r="T36" s="122">
        <f t="shared" ref="T36" si="979">IF(T35=1,S36+1,0)</f>
        <v>0</v>
      </c>
      <c r="U36" s="122">
        <f t="shared" ref="U36" si="980">IF(U35=1,T36+1,0)</f>
        <v>1</v>
      </c>
      <c r="V36" s="122">
        <f t="shared" ref="V36" si="981">IF(V35=1,U36+1,0)</f>
        <v>0</v>
      </c>
      <c r="W36" s="122">
        <f t="shared" ref="W36" si="982">IF(W35=1,V36+1,0)</f>
        <v>0</v>
      </c>
      <c r="X36" s="122">
        <f t="shared" ref="X36" si="983">IF(X35=1,W36+1,0)</f>
        <v>0</v>
      </c>
      <c r="Y36" s="122">
        <f t="shared" ref="Y36" si="984">IF(Y35=1,X36+1,0)</f>
        <v>1</v>
      </c>
      <c r="Z36" s="122">
        <f t="shared" ref="Z36" si="985">IF(Z35=1,Y36+1,0)</f>
        <v>2</v>
      </c>
      <c r="AA36" s="122">
        <f t="shared" ref="AA36" si="986">IF(AA35=1,Z36+1,0)</f>
        <v>3</v>
      </c>
      <c r="AB36" s="122">
        <f t="shared" ref="AB36" si="987">IF(AB35=1,AA36+1,0)</f>
        <v>0</v>
      </c>
      <c r="AC36" s="122">
        <f t="shared" ref="AC36" si="988">IF(AC35=1,AB36+1,0)</f>
        <v>1</v>
      </c>
      <c r="AD36" s="122">
        <f t="shared" ref="AD36" si="989">IF(AD35=1,AC36+1,0)</f>
        <v>2</v>
      </c>
      <c r="AE36" s="122">
        <f t="shared" ref="AE36" si="990">IF(AE35=1,AD36+1,0)</f>
        <v>3</v>
      </c>
      <c r="AF36" s="122">
        <f t="shared" ref="AF36" si="991">IF(AF35=1,AE36+1,0)</f>
        <v>4</v>
      </c>
      <c r="AG36" s="122">
        <f t="shared" ref="AG36" si="992">IF(AG35=1,AF36+1,0)</f>
        <v>5</v>
      </c>
      <c r="AH36" s="122">
        <f t="shared" ref="AH36" si="993">IF(AH35=1,AG36+1,0)</f>
        <v>6</v>
      </c>
      <c r="AI36" s="122">
        <f t="shared" ref="AI36" si="994">IF(AI35=1,AH36+1,0)</f>
        <v>0</v>
      </c>
      <c r="AJ36" s="122">
        <f t="shared" ref="AJ36" si="995">IF(AJ35=1,AI36+1,0)</f>
        <v>1</v>
      </c>
      <c r="AK36" s="122">
        <f t="shared" ref="AK36" si="996">IF(AK35=1,AJ36+1,0)</f>
        <v>0</v>
      </c>
      <c r="AL36" s="122">
        <f t="shared" ref="AL36" si="997">IF(AL35=1,AK36+1,0)</f>
        <v>0</v>
      </c>
      <c r="AM36" s="122">
        <f t="shared" ref="AM36" si="998">IF(AM35=1,AL36+1,0)</f>
        <v>0</v>
      </c>
      <c r="AN36" s="122">
        <f t="shared" ref="AN36" si="999">IF(AN35=1,AM36+1,0)</f>
        <v>0</v>
      </c>
      <c r="AO36" s="122">
        <f t="shared" ref="AO36" si="1000">IF(AO35=1,AN36+1,0)</f>
        <v>0</v>
      </c>
      <c r="AP36" s="122">
        <f t="shared" ref="AP36" si="1001">IF(AP35=1,AO36+1,0)</f>
        <v>1</v>
      </c>
      <c r="AQ36" s="122">
        <f t="shared" ref="AQ36" si="1002">IF(AQ35=1,AP36+1,0)</f>
        <v>0</v>
      </c>
      <c r="AR36" s="122">
        <f t="shared" ref="AR36" si="1003">IF(AR35=1,AQ36+1,0)</f>
        <v>0</v>
      </c>
      <c r="AS36" s="122">
        <f t="shared" ref="AS36" si="1004">IF(AS35=1,AR36+1,0)</f>
        <v>0</v>
      </c>
      <c r="AT36" s="122">
        <f t="shared" ref="AT36" si="1005">IF(AT35=1,AS36+1,0)</f>
        <v>1</v>
      </c>
      <c r="AU36" s="122">
        <f t="shared" ref="AU36" si="1006">IF(AU35=1,AT36+1,0)</f>
        <v>2</v>
      </c>
      <c r="AV36" s="122">
        <f t="shared" ref="AV36" si="1007">IF(AV35=1,AU36+1,0)</f>
        <v>0</v>
      </c>
      <c r="AW36" s="122">
        <f t="shared" ref="AW36" si="1008">IF(AW35=1,AV36+1,0)</f>
        <v>0</v>
      </c>
      <c r="AX36" s="122">
        <f t="shared" ref="AX36" si="1009">IF(AX35=1,AW36+1,0)</f>
        <v>0</v>
      </c>
      <c r="AY36" s="122">
        <f t="shared" ref="AY36" si="1010">IF(AY35=1,AX36+1,0)</f>
        <v>0</v>
      </c>
      <c r="AZ36" s="122">
        <f t="shared" ref="AZ36" si="1011">IF(AZ35=1,AY36+1,0)</f>
        <v>0</v>
      </c>
      <c r="BA36" s="122">
        <f t="shared" ref="BA36" si="1012">IF(BA35=1,AZ36+1,0)</f>
        <v>1</v>
      </c>
      <c r="BB36" s="122">
        <f t="shared" ref="BB36" si="1013">IF(BB35=1,BA36+1,0)</f>
        <v>2</v>
      </c>
      <c r="BC36" s="122">
        <f t="shared" ref="BC36" si="1014">IF(BC35=1,BB36+1,0)</f>
        <v>0</v>
      </c>
      <c r="BD36" s="122">
        <f t="shared" ref="BD36" si="1015">IF(BD35=1,BC36+1,0)</f>
        <v>0</v>
      </c>
      <c r="BE36" s="122">
        <f t="shared" ref="BE36" si="1016">IF(BE35=1,BD36+1,0)</f>
        <v>1</v>
      </c>
      <c r="BF36" s="122">
        <f t="shared" ref="BF36" si="1017">IF(BF35=1,BE36+1,0)</f>
        <v>2</v>
      </c>
      <c r="BG36" s="122">
        <f t="shared" ref="BG36" si="1018">IF(BG35=1,BF36+1,0)</f>
        <v>3</v>
      </c>
      <c r="BH36" s="122">
        <f t="shared" ref="BH36" si="1019">IF(BH35=1,BG36+1,0)</f>
        <v>4</v>
      </c>
      <c r="BI36" s="122">
        <f t="shared" ref="BI36" si="1020">IF(BI35=1,BH36+1,0)</f>
        <v>5</v>
      </c>
      <c r="BJ36" s="122">
        <f t="shared" ref="BJ36" si="1021">IF(BJ35=1,BI36+1,0)</f>
        <v>0</v>
      </c>
      <c r="BK36" s="122">
        <f t="shared" ref="BK36" si="1022">IF(BK35=1,BJ36+1,0)</f>
        <v>0</v>
      </c>
      <c r="BL36" s="122">
        <f t="shared" ref="BL36" si="1023">IF(BL35=1,BK36+1,0)</f>
        <v>1</v>
      </c>
      <c r="BM36" s="122">
        <f t="shared" ref="BM36" si="1024">IF(BM35=1,BL36+1,0)</f>
        <v>0</v>
      </c>
      <c r="BN36" s="122">
        <f t="shared" ref="BN36" si="1025">IF(BN35=1,BM36+1,0)</f>
        <v>1</v>
      </c>
      <c r="BO36" s="122">
        <f t="shared" ref="BO36" si="1026">IF(BO35=1,BN36+1,0)</f>
        <v>2</v>
      </c>
      <c r="BP36" s="122">
        <f t="shared" ref="BP36" si="1027">IF(BP35=1,BO36+1,0)</f>
        <v>3</v>
      </c>
      <c r="BQ36" s="122">
        <f t="shared" ref="BQ36" si="1028">IF(BQ35=1,BP36+1,0)</f>
        <v>0</v>
      </c>
      <c r="BR36" s="122">
        <f t="shared" ref="BR36" si="1029">IF(BR35=1,BQ36+1,0)</f>
        <v>0</v>
      </c>
      <c r="BS36" s="122">
        <f t="shared" ref="BS36" si="1030">IF(BS35=1,BR36+1,0)</f>
        <v>1</v>
      </c>
      <c r="BT36" s="122">
        <f t="shared" ref="BT36" si="1031">IF(BT35=1,BS36+1,0)</f>
        <v>2</v>
      </c>
      <c r="BU36" s="122">
        <f t="shared" ref="BU36" si="1032">IF(BU35=1,BT36+1,0)</f>
        <v>0</v>
      </c>
      <c r="BV36" s="122">
        <f t="shared" ref="BV36" si="1033">IF(BV35=1,BU36+1,0)</f>
        <v>1</v>
      </c>
      <c r="BW36" s="122">
        <f t="shared" ref="BW36" si="1034">IF(BW35=1,BV36+1,0)</f>
        <v>0</v>
      </c>
      <c r="BX36" s="122">
        <f t="shared" ref="BX36" si="1035">IF(BX35=1,BW36+1,0)</f>
        <v>1</v>
      </c>
      <c r="BY36" s="122">
        <f t="shared" ref="BY36" si="1036">IF(BY35=1,BX36+1,0)</f>
        <v>0</v>
      </c>
      <c r="BZ36" s="122">
        <f t="shared" ref="BZ36" si="1037">IF(BZ35=1,BY36+1,0)</f>
        <v>0</v>
      </c>
      <c r="CA36" s="122">
        <f t="shared" ref="CA36" si="1038">IF(CA35=1,BZ36+1,0)</f>
        <v>0</v>
      </c>
      <c r="CB36" s="122">
        <f t="shared" ref="CB36" si="1039">IF(CB35=1,CA36+1,0)</f>
        <v>0</v>
      </c>
      <c r="CC36" s="122">
        <f t="shared" ref="CC36" si="1040">IF(CC35=1,CB36+1,0)</f>
        <v>0</v>
      </c>
      <c r="CD36" s="122">
        <f t="shared" ref="CD36" si="1041">IF(CD35=1,CC36+1,0)</f>
        <v>0</v>
      </c>
      <c r="CE36" s="122">
        <f t="shared" ref="CE36" si="1042">IF(CE35=1,CD36+1,0)</f>
        <v>0</v>
      </c>
      <c r="CF36" s="122">
        <f t="shared" ref="CF36" si="1043">IF(CF35=1,CE36+1,0)</f>
        <v>0</v>
      </c>
      <c r="CG36" s="122">
        <f t="shared" ref="CG36" si="1044">IF(CG35=1,CF36+1,0)</f>
        <v>1</v>
      </c>
      <c r="CH36" s="122">
        <f t="shared" ref="CH36" si="1045">IF(CH35=1,CG36+1,0)</f>
        <v>2</v>
      </c>
      <c r="CI36" s="122">
        <f t="shared" ref="CI36" si="1046">IF(CI35=1,CH36+1,0)</f>
        <v>0</v>
      </c>
      <c r="CJ36" s="122">
        <f t="shared" ref="CJ36" si="1047">IF(CJ35=1,CI36+1,0)</f>
        <v>0</v>
      </c>
      <c r="CK36" s="122">
        <f t="shared" ref="CK36" si="1048">IF(CK35=1,CJ36+1,0)</f>
        <v>1</v>
      </c>
      <c r="CL36" s="122">
        <f t="shared" ref="CL36" si="1049">IF(CL35=1,CK36+1,0)</f>
        <v>0</v>
      </c>
      <c r="CM36" s="122">
        <f t="shared" ref="CM36" si="1050">IF(CM35=1,CL36+1,0)</f>
        <v>0</v>
      </c>
      <c r="CN36" s="122">
        <f t="shared" ref="CN36" si="1051">IF(CN35=1,CM36+1,0)</f>
        <v>1</v>
      </c>
      <c r="CO36" s="122">
        <f t="shared" ref="CO36" si="1052">IF(CO35=1,CN36+1,0)</f>
        <v>0</v>
      </c>
      <c r="CP36" s="122">
        <f t="shared" ref="CP36" si="1053">IF(CP35=1,CO36+1,0)</f>
        <v>0</v>
      </c>
      <c r="CQ36" s="122">
        <f t="shared" ref="CQ36" si="1054">IF(CQ35=1,CP36+1,0)</f>
        <v>1</v>
      </c>
      <c r="CR36" s="122">
        <f t="shared" ref="CR36" si="1055">IF(CR35=1,CQ36+1,0)</f>
        <v>2</v>
      </c>
      <c r="CS36" s="122">
        <f t="shared" ref="CS36" si="1056">IF(CS35=1,CR36+1,0)</f>
        <v>3</v>
      </c>
      <c r="CT36" s="122">
        <f t="shared" ref="CT36" si="1057">IF(CT35=1,CS36+1,0)</f>
        <v>4</v>
      </c>
      <c r="CU36" s="122">
        <f t="shared" ref="CU36" si="1058">IF(CU35=1,CT36+1,0)</f>
        <v>0</v>
      </c>
      <c r="CV36" s="122">
        <f t="shared" ref="CV36" si="1059">IF(CV35=1,CU36+1,0)</f>
        <v>1</v>
      </c>
      <c r="CW36" s="122">
        <f t="shared" ref="CW36" si="1060">IF(CW35=1,CV36+1,0)</f>
        <v>0</v>
      </c>
      <c r="CX36" s="122">
        <f t="shared" ref="CX36" si="1061">IF(CX35=1,CW36+1,0)</f>
        <v>1</v>
      </c>
      <c r="CY36" s="122">
        <f t="shared" ref="CY36" si="1062">IF(CY35=1,CX36+1,0)</f>
        <v>0</v>
      </c>
      <c r="CZ36" s="122">
        <f t="shared" ref="CZ36" si="1063">IF(CZ35=1,CY36+1,0)</f>
        <v>0</v>
      </c>
      <c r="DA36" s="122">
        <f t="shared" ref="DA36" si="1064">IF(DA35=1,CZ36+1,0)</f>
        <v>0</v>
      </c>
      <c r="DB36" s="122">
        <f t="shared" ref="DB36" si="1065">IF(DB35=1,DA36+1,0)</f>
        <v>0</v>
      </c>
      <c r="DC36" s="122">
        <f t="shared" ref="DC36" si="1066">IF(DC35=1,DB36+1,0)</f>
        <v>0</v>
      </c>
      <c r="DD36" s="122">
        <f t="shared" ref="DD36" si="1067">IF(DD35=1,DC36+1,0)</f>
        <v>1</v>
      </c>
      <c r="DE36" s="122">
        <f t="shared" ref="DE36" si="1068">IF(DE35=1,DD36+1,0)</f>
        <v>2</v>
      </c>
      <c r="DF36" s="122">
        <f t="shared" ref="DF36" si="1069">IF(DF35=1,DE36+1,0)</f>
        <v>0</v>
      </c>
      <c r="DG36" s="122">
        <f t="shared" ref="DG36" si="1070">IF(DG35=1,DF36+1,0)</f>
        <v>1</v>
      </c>
      <c r="DH36" s="122">
        <f t="shared" ref="DH36" si="1071">IF(DH35=1,DG36+1,0)</f>
        <v>0</v>
      </c>
      <c r="DI36" s="122">
        <f t="shared" ref="DI36" si="1072">IF(DI35=1,DH36+1,0)</f>
        <v>0</v>
      </c>
      <c r="DJ36" s="122">
        <f t="shared" ref="DJ36" si="1073">IF(DJ35=1,DI36+1,0)</f>
        <v>1</v>
      </c>
      <c r="DK36" s="122">
        <f t="shared" ref="DK36" si="1074">IF(DK35=1,DJ36+1,0)</f>
        <v>2</v>
      </c>
      <c r="DL36" s="122">
        <f t="shared" ref="DL36" si="1075">IF(DL35=1,DK36+1,0)</f>
        <v>3</v>
      </c>
      <c r="DM36" s="122">
        <f t="shared" ref="DM36" si="1076">IF(DM35=1,DL36+1,0)</f>
        <v>0</v>
      </c>
      <c r="DN36" s="122">
        <f t="shared" ref="DN36" si="1077">IF(DN35=1,DM36+1,0)</f>
        <v>1</v>
      </c>
      <c r="DO36" s="122">
        <f t="shared" ref="DO36" si="1078">IF(DO35=1,DN36+1,0)</f>
        <v>0</v>
      </c>
      <c r="DP36" s="122">
        <f t="shared" ref="DP36" si="1079">IF(DP35=1,DO36+1,0)</f>
        <v>1</v>
      </c>
      <c r="DQ36" s="122">
        <f t="shared" ref="DQ36" si="1080">IF(DQ35=1,DP36+1,0)</f>
        <v>2</v>
      </c>
      <c r="DR36" s="122">
        <f t="shared" ref="DR36" si="1081">IF(DR35=1,DQ36+1,0)</f>
        <v>0</v>
      </c>
      <c r="DS36" s="122">
        <f t="shared" ref="DS36" si="1082">IF(DS35=1,DR36+1,0)</f>
        <v>1</v>
      </c>
      <c r="DT36" s="122">
        <f t="shared" ref="DT36" si="1083">IF(DT35=1,DS36+1,0)</f>
        <v>0</v>
      </c>
      <c r="DU36" s="122">
        <f t="shared" ref="DU36" si="1084">IF(DU35=1,DT36+1,0)</f>
        <v>1</v>
      </c>
      <c r="DV36" s="122">
        <f t="shared" ref="DV36" si="1085">IF(DV35=1,DU36+1,0)</f>
        <v>0</v>
      </c>
      <c r="DW36" s="122">
        <f t="shared" ref="DW36" si="1086">IF(DW35=1,DV36+1,0)</f>
        <v>1</v>
      </c>
      <c r="DX36" s="122">
        <f t="shared" ref="DX36" si="1087">IF(DX35=1,DW36+1,0)</f>
        <v>0</v>
      </c>
      <c r="DY36" s="122">
        <f t="shared" ref="DY36" si="1088">IF(DY35=1,DX36+1,0)</f>
        <v>0</v>
      </c>
      <c r="DZ36" s="122">
        <f t="shared" ref="DZ36" si="1089">IF(DZ35=1,DY36+1,0)</f>
        <v>1</v>
      </c>
      <c r="EA36" s="122">
        <f t="shared" ref="EA36" si="1090">IF(EA35=1,DZ36+1,0)</f>
        <v>0</v>
      </c>
      <c r="EB36" s="122">
        <f t="shared" ref="EB36" si="1091">IF(EB35=1,EA36+1,0)</f>
        <v>1</v>
      </c>
      <c r="EC36" s="122">
        <f t="shared" ref="EC36" si="1092">IF(EC35=1,EB36+1,0)</f>
        <v>0</v>
      </c>
      <c r="ED36" s="122">
        <f t="shared" ref="ED36" si="1093">IF(ED35=1,EC36+1,0)</f>
        <v>0</v>
      </c>
      <c r="EE36" s="122">
        <f t="shared" ref="EE36" si="1094">IF(EE35=1,ED36+1,0)</f>
        <v>1</v>
      </c>
      <c r="EF36" s="122">
        <f t="shared" ref="EF36" si="1095">IF(EF35=1,EE36+1,0)</f>
        <v>0</v>
      </c>
      <c r="EG36" s="122">
        <f t="shared" ref="EG36" si="1096">IF(EG35=1,EF36+1,0)</f>
        <v>1</v>
      </c>
      <c r="EH36" s="122">
        <f t="shared" ref="EH36" si="1097">IF(EH35=1,EG36+1,0)</f>
        <v>2</v>
      </c>
      <c r="EI36" s="122">
        <f t="shared" ref="EI36" si="1098">IF(EI35=1,EH36+1,0)</f>
        <v>0</v>
      </c>
      <c r="EJ36" s="122">
        <f t="shared" ref="EJ36" si="1099">IF(EJ35=1,EI36+1,0)</f>
        <v>0</v>
      </c>
      <c r="EK36" s="122">
        <f t="shared" ref="EK36" si="1100">IF(EK35=1,EJ36+1,0)</f>
        <v>1</v>
      </c>
      <c r="EL36" s="122">
        <f t="shared" ref="EL36" si="1101">IF(EL35=1,EK36+1,0)</f>
        <v>2</v>
      </c>
      <c r="EM36" s="122">
        <f t="shared" ref="EM36" si="1102">IF(EM35=1,EL36+1,0)</f>
        <v>3</v>
      </c>
      <c r="EN36" s="122">
        <f t="shared" ref="EN36" si="1103">IF(EN35=1,EM36+1,0)</f>
        <v>0</v>
      </c>
      <c r="EO36" s="122">
        <f t="shared" ref="EO36" si="1104">IF(EO35=1,EN36+1,0)</f>
        <v>1</v>
      </c>
      <c r="EP36" s="122">
        <f t="shared" ref="EP36" si="1105">IF(EP35=1,EO36+1,0)</f>
        <v>0</v>
      </c>
      <c r="EQ36" s="122">
        <f t="shared" ref="EQ36" si="1106">IF(EQ35=1,EP36+1,0)</f>
        <v>1</v>
      </c>
      <c r="ER36" s="122">
        <f t="shared" ref="ER36" si="1107">IF(ER35=1,EQ36+1,0)</f>
        <v>2</v>
      </c>
      <c r="ES36" s="122">
        <f t="shared" ref="ES36" si="1108">IF(ES35=1,ER36+1,0)</f>
        <v>3</v>
      </c>
      <c r="ET36" s="122">
        <f t="shared" ref="ET36" si="1109">IF(ET35=1,ES36+1,0)</f>
        <v>0</v>
      </c>
      <c r="EU36" s="122">
        <f t="shared" ref="EU36" si="1110">IF(EU35=1,ET36+1,0)</f>
        <v>0</v>
      </c>
      <c r="EV36" s="122">
        <f t="shared" ref="EV36" si="1111">IF(EV35=1,EU36+1,0)</f>
        <v>1</v>
      </c>
      <c r="EW36" s="122">
        <f t="shared" ref="EW36" si="1112">IF(EW35=1,EV36+1,0)</f>
        <v>0</v>
      </c>
      <c r="EX36" s="122">
        <f t="shared" ref="EX36" si="1113">IF(EX35=1,EW36+1,0)</f>
        <v>0</v>
      </c>
      <c r="EY36" s="122">
        <f t="shared" ref="EY36" si="1114">IF(EY35=1,EX36+1,0)</f>
        <v>1</v>
      </c>
      <c r="EZ36" s="122">
        <f t="shared" ref="EZ36" si="1115">IF(EZ35=1,EY36+1,0)</f>
        <v>2</v>
      </c>
      <c r="FA36" s="122">
        <f t="shared" ref="FA36" si="1116">IF(FA35=1,EZ36+1,0)</f>
        <v>3</v>
      </c>
      <c r="FB36" s="122">
        <f t="shared" ref="FB36" si="1117">IF(FB35=1,FA36+1,0)</f>
        <v>0</v>
      </c>
      <c r="FC36" s="122">
        <f t="shared" ref="FC36" si="1118">IF(FC35=1,FB36+1,0)</f>
        <v>0</v>
      </c>
      <c r="FD36" s="122">
        <f t="shared" ref="FD36" si="1119">IF(FD35=1,FC36+1,0)</f>
        <v>1</v>
      </c>
      <c r="FE36" s="122">
        <f t="shared" ref="FE36" si="1120">IF(FE35=1,FD36+1,0)</f>
        <v>2</v>
      </c>
      <c r="FF36" s="122">
        <f t="shared" ref="FF36" si="1121">IF(FF35=1,FE36+1,0)</f>
        <v>3</v>
      </c>
      <c r="FG36" s="122">
        <f t="shared" ref="FG36" si="1122">IF(FG35=1,FF36+1,0)</f>
        <v>0</v>
      </c>
      <c r="FH36" s="122">
        <f t="shared" ref="FH36" si="1123">IF(FH35=1,FG36+1,0)</f>
        <v>0</v>
      </c>
      <c r="FI36" s="122">
        <f t="shared" ref="FI36" si="1124">IF(FI35=1,FH36+1,0)</f>
        <v>0</v>
      </c>
      <c r="FJ36" s="122">
        <f t="shared" ref="FJ36" si="1125">IF(FJ35=1,FI36+1,0)</f>
        <v>0</v>
      </c>
      <c r="FK36" s="137" t="s">
        <v>477</v>
      </c>
      <c r="FL36" s="141">
        <f>COUNT(E$5:FJ$5)</f>
        <v>162</v>
      </c>
      <c r="FM36" s="141">
        <f>FL36-30</f>
        <v>132</v>
      </c>
    </row>
    <row r="37" spans="2:174" x14ac:dyDescent="0.2"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  <c r="BM37" s="137"/>
      <c r="BN37" s="137"/>
      <c r="BO37" s="137"/>
      <c r="BP37" s="137"/>
      <c r="BQ37" s="137"/>
      <c r="BR37" s="137"/>
      <c r="BS37" s="137"/>
      <c r="BT37" s="137"/>
      <c r="BU37" s="137"/>
      <c r="BV37" s="137"/>
      <c r="BW37" s="137"/>
      <c r="BX37" s="137"/>
      <c r="BY37" s="137"/>
      <c r="BZ37" s="137"/>
      <c r="CA37" s="137"/>
      <c r="CB37" s="137"/>
      <c r="CC37" s="137"/>
      <c r="CD37" s="137"/>
      <c r="CE37" s="137"/>
      <c r="CF37" s="137"/>
      <c r="CG37" s="137"/>
      <c r="CH37" s="137"/>
      <c r="CI37" s="137"/>
      <c r="CJ37" s="137"/>
      <c r="CK37" s="137"/>
      <c r="CL37" s="137"/>
      <c r="CM37" s="137"/>
      <c r="CN37" s="137"/>
      <c r="CO37" s="137"/>
      <c r="CP37" s="137"/>
      <c r="CQ37" s="137"/>
      <c r="CR37" s="137"/>
      <c r="CS37" s="137"/>
      <c r="CT37" s="137"/>
      <c r="CU37" s="137"/>
      <c r="CV37" s="137"/>
      <c r="CW37" s="137"/>
      <c r="CX37" s="137"/>
      <c r="CY37" s="137"/>
      <c r="CZ37" s="137"/>
      <c r="DA37" s="137"/>
      <c r="DB37" s="137"/>
      <c r="DC37" s="137"/>
      <c r="DD37" s="137"/>
      <c r="DE37" s="137"/>
      <c r="DF37" s="137"/>
      <c r="DG37" s="137"/>
      <c r="DH37" s="137"/>
      <c r="DI37" s="137"/>
      <c r="DJ37" s="137"/>
      <c r="DK37" s="137"/>
      <c r="DL37" s="137"/>
      <c r="DM37" s="137"/>
      <c r="DN37" s="137"/>
      <c r="DO37" s="137"/>
      <c r="DP37" s="137"/>
      <c r="DQ37" s="137"/>
      <c r="DR37" s="137"/>
      <c r="DS37" s="137"/>
      <c r="DT37" s="137"/>
      <c r="DU37" s="137"/>
      <c r="DV37" s="137"/>
      <c r="DW37" s="137"/>
      <c r="DX37" s="137"/>
      <c r="DY37" s="137"/>
      <c r="DZ37" s="137"/>
      <c r="EA37" s="137"/>
      <c r="EB37" s="137"/>
      <c r="EC37" s="137"/>
      <c r="ED37" s="137"/>
      <c r="EE37" s="137"/>
      <c r="EF37" s="137"/>
      <c r="EG37" s="137"/>
      <c r="EH37" s="137"/>
      <c r="EI37" s="137"/>
      <c r="EJ37" s="137"/>
      <c r="EK37" s="137"/>
      <c r="EL37" s="137"/>
      <c r="EM37" s="137"/>
      <c r="EN37" s="137"/>
      <c r="EO37" s="137"/>
      <c r="EP37" s="137"/>
      <c r="EQ37" s="137"/>
      <c r="ER37" s="137"/>
      <c r="ES37" s="137"/>
      <c r="ET37" s="137"/>
      <c r="EU37" s="137"/>
      <c r="EV37" s="137"/>
      <c r="EW37" s="137"/>
      <c r="EX37" s="137"/>
      <c r="EY37" s="137"/>
      <c r="EZ37" s="137"/>
      <c r="FA37" s="137"/>
      <c r="FB37" s="137"/>
      <c r="FC37" s="137"/>
      <c r="FD37" s="137"/>
      <c r="FE37" s="137"/>
      <c r="FF37" s="137"/>
      <c r="FG37" s="137"/>
      <c r="FH37" s="137"/>
      <c r="FI37" s="137"/>
      <c r="FJ37" s="137"/>
      <c r="FK37" s="137" t="s">
        <v>477</v>
      </c>
      <c r="FL37" s="137" t="s">
        <v>886</v>
      </c>
      <c r="FM37" s="137" t="s">
        <v>886</v>
      </c>
      <c r="FN37" s="137" t="s">
        <v>917</v>
      </c>
      <c r="FO37" s="137" t="s">
        <v>917</v>
      </c>
      <c r="FP37" s="137" t="s">
        <v>904</v>
      </c>
      <c r="FQ37" s="137" t="s">
        <v>903</v>
      </c>
      <c r="FR37" s="137" t="s">
        <v>902</v>
      </c>
    </row>
    <row r="38" spans="2:174" x14ac:dyDescent="0.2">
      <c r="B38" s="137">
        <v>8</v>
      </c>
      <c r="C38" s="139" t="s">
        <v>51</v>
      </c>
      <c r="D38" s="138"/>
      <c r="E38" s="122" t="str" cm="1">
        <f t="array" ref="E38">_xlfn.XLOOKUP(1,(SCHEDULE!$D$3:$D$2594=$C38)*(SCHEDULE!$B$3:$B$2594=E$2),SCHEDULE!$F$3:$F$2594,"",0,1)</f>
        <v/>
      </c>
      <c r="F38" s="122" t="str" cm="1">
        <f t="array" ref="F38">_xlfn.XLOOKUP(1,(SCHEDULE!$D$3:$D$2594=$C38)*(SCHEDULE!$B$3:$B$2594=F$2),SCHEDULE!$F$3:$F$2594,"",0,1)</f>
        <v/>
      </c>
      <c r="G38" s="122" t="str" cm="1">
        <f t="array" ref="G38">_xlfn.XLOOKUP(1,(SCHEDULE!$D$3:$D$2594=$C38)*(SCHEDULE!$B$3:$B$2594=G$2),SCHEDULE!$F$3:$F$2594,"",0,1)</f>
        <v/>
      </c>
      <c r="H38" s="122" t="str" cm="1">
        <f t="array" ref="H38">_xlfn.XLOOKUP(1,(SCHEDULE!$D$3:$D$2594=$C38)*(SCHEDULE!$B$3:$B$2594=H$2),SCHEDULE!$F$3:$F$2594,"",0,1)</f>
        <v/>
      </c>
      <c r="I38" s="122" t="str" cm="1">
        <f t="array" ref="I38">_xlfn.XLOOKUP(1,(SCHEDULE!$D$3:$D$2594=$C38)*(SCHEDULE!$B$3:$B$2594=I$2),SCHEDULE!$F$3:$F$2594,"",0,1)</f>
        <v/>
      </c>
      <c r="J38" s="122" t="str" cm="1">
        <f t="array" ref="J38">_xlfn.XLOOKUP(1,(SCHEDULE!$D$3:$D$2594=$C38)*(SCHEDULE!$B$3:$B$2594=J$2),SCHEDULE!$F$3:$F$2594,"",0,1)</f>
        <v>L</v>
      </c>
      <c r="K38" s="122" t="str" cm="1">
        <f t="array" ref="K38">_xlfn.XLOOKUP(1,(SCHEDULE!$D$3:$D$2594=$C38)*(SCHEDULE!$B$3:$B$2594=K$2),SCHEDULE!$F$3:$F$2594,"",0,1)</f>
        <v>W</v>
      </c>
      <c r="L38" s="122" t="str" cm="1">
        <f t="array" ref="L38">_xlfn.XLOOKUP(1,(SCHEDULE!$D$3:$D$2594=$C38)*(SCHEDULE!$B$3:$B$2594=L$2),SCHEDULE!$F$3:$F$2594,"",0,1)</f>
        <v>L</v>
      </c>
      <c r="M38" s="122" t="str" cm="1">
        <f t="array" ref="M38">_xlfn.XLOOKUP(1,(SCHEDULE!$D$3:$D$2594=$C38)*(SCHEDULE!$B$3:$B$2594=M$2),SCHEDULE!$F$3:$F$2594,"",0,1)</f>
        <v/>
      </c>
      <c r="N38" s="122" t="str" cm="1">
        <f t="array" ref="N38">_xlfn.XLOOKUP(1,(SCHEDULE!$D$3:$D$2594=$C38)*(SCHEDULE!$B$3:$B$2594=N$2),SCHEDULE!$F$3:$F$2594,"",0,1)</f>
        <v/>
      </c>
      <c r="O38" s="122" t="str" cm="1">
        <f t="array" ref="O38">_xlfn.XLOOKUP(1,(SCHEDULE!$D$3:$D$2594=$C38)*(SCHEDULE!$B$3:$B$2594=O$2),SCHEDULE!$F$3:$F$2594,"",0,1)</f>
        <v/>
      </c>
      <c r="P38" s="122" t="str" cm="1">
        <f t="array" ref="P38">_xlfn.XLOOKUP(1,(SCHEDULE!$D$3:$D$2594=$C38)*(SCHEDULE!$B$3:$B$2594=P$2),SCHEDULE!$F$3:$F$2594,"",0,1)</f>
        <v/>
      </c>
      <c r="Q38" s="122" t="str" cm="1">
        <f t="array" ref="Q38">_xlfn.XLOOKUP(1,(SCHEDULE!$D$3:$D$2594=$C38)*(SCHEDULE!$B$3:$B$2594=Q$2),SCHEDULE!$F$3:$F$2594,"",0,1)</f>
        <v/>
      </c>
      <c r="R38" s="122" t="str" cm="1">
        <f t="array" ref="R38">_xlfn.XLOOKUP(1,(SCHEDULE!$D$3:$D$2594=$C38)*(SCHEDULE!$B$3:$B$2594=R$2),SCHEDULE!$F$3:$F$2594,"",0,1)</f>
        <v/>
      </c>
      <c r="S38" s="122" t="str" cm="1">
        <f t="array" ref="S38">_xlfn.XLOOKUP(1,(SCHEDULE!$D$3:$D$2594=$C38)*(SCHEDULE!$B$3:$B$2594=S$2),SCHEDULE!$F$3:$F$2594,"",0,1)</f>
        <v/>
      </c>
      <c r="T38" s="122" t="str" cm="1">
        <f t="array" ref="T38">_xlfn.XLOOKUP(1,(SCHEDULE!$D$3:$D$2594=$C38)*(SCHEDULE!$B$3:$B$2594=T$2),SCHEDULE!$F$3:$F$2594,"",0,1)</f>
        <v/>
      </c>
      <c r="U38" s="122" t="str" cm="1">
        <f t="array" ref="U38">_xlfn.XLOOKUP(1,(SCHEDULE!$D$3:$D$2594=$C38)*(SCHEDULE!$B$3:$B$2594=U$2),SCHEDULE!$F$3:$F$2594,"",0,1)</f>
        <v/>
      </c>
      <c r="V38" s="122" t="str" cm="1">
        <f t="array" ref="V38">_xlfn.XLOOKUP(1,(SCHEDULE!$D$3:$D$2594=$C38)*(SCHEDULE!$B$3:$B$2594=V$2),SCHEDULE!$F$3:$F$2594,"",0,1)</f>
        <v/>
      </c>
      <c r="W38" s="122" t="str" cm="1">
        <f t="array" ref="W38">_xlfn.XLOOKUP(1,(SCHEDULE!$D$3:$D$2594=$C38)*(SCHEDULE!$B$3:$B$2594=W$2),SCHEDULE!$F$3:$F$2594,"",0,1)</f>
        <v>W</v>
      </c>
      <c r="X38" s="122" t="str" cm="1">
        <f t="array" ref="X38">_xlfn.XLOOKUP(1,(SCHEDULE!$D$3:$D$2594=$C38)*(SCHEDULE!$B$3:$B$2594=X$2),SCHEDULE!$F$3:$F$2594,"",0,1)</f>
        <v>L</v>
      </c>
      <c r="Y38" s="122" t="str" cm="1">
        <f t="array" ref="Y38">_xlfn.XLOOKUP(1,(SCHEDULE!$D$3:$D$2594=$C38)*(SCHEDULE!$B$3:$B$2594=Y$2),SCHEDULE!$F$3:$F$2594,"",0,1)</f>
        <v>L</v>
      </c>
      <c r="Z38" s="122" t="str" cm="1">
        <f t="array" ref="Z38">_xlfn.XLOOKUP(1,(SCHEDULE!$D$3:$D$2594=$C38)*(SCHEDULE!$B$3:$B$2594=Z$2),SCHEDULE!$F$3:$F$2594,"",0,1)</f>
        <v>W</v>
      </c>
      <c r="AA38" s="122" t="str" cm="1">
        <f t="array" ref="AA38">_xlfn.XLOOKUP(1,(SCHEDULE!$D$3:$D$2594=$C38)*(SCHEDULE!$B$3:$B$2594=AA$2),SCHEDULE!$F$3:$F$2594,"",0,1)</f>
        <v>L</v>
      </c>
      <c r="AB38" s="122" t="str" cm="1">
        <f t="array" ref="AB38">_xlfn.XLOOKUP(1,(SCHEDULE!$D$3:$D$2594=$C38)*(SCHEDULE!$B$3:$B$2594=AB$2),SCHEDULE!$F$3:$F$2594,"",0,1)</f>
        <v>W</v>
      </c>
      <c r="AC38" s="122" t="str" cm="1">
        <f t="array" ref="AC38">_xlfn.XLOOKUP(1,(SCHEDULE!$D$3:$D$2594=$C38)*(SCHEDULE!$B$3:$B$2594=AC$2),SCHEDULE!$F$3:$F$2594,"",0,1)</f>
        <v>L</v>
      </c>
      <c r="AD38" s="122" t="str" cm="1">
        <f t="array" ref="AD38">_xlfn.XLOOKUP(1,(SCHEDULE!$D$3:$D$2594=$C38)*(SCHEDULE!$B$3:$B$2594=AD$2),SCHEDULE!$F$3:$F$2594,"",0,1)</f>
        <v>L</v>
      </c>
      <c r="AE38" s="122" t="str" cm="1">
        <f t="array" ref="AE38">_xlfn.XLOOKUP(1,(SCHEDULE!$D$3:$D$2594=$C38)*(SCHEDULE!$B$3:$B$2594=AE$2),SCHEDULE!$F$3:$F$2594,"",0,1)</f>
        <v>W</v>
      </c>
      <c r="AF38" s="122" t="str" cm="1">
        <f t="array" ref="AF38">_xlfn.XLOOKUP(1,(SCHEDULE!$D$3:$D$2594=$C38)*(SCHEDULE!$B$3:$B$2594=AF$2),SCHEDULE!$F$3:$F$2594,"",0,1)</f>
        <v/>
      </c>
      <c r="AG38" s="122" t="str" cm="1">
        <f t="array" ref="AG38">_xlfn.XLOOKUP(1,(SCHEDULE!$D$3:$D$2594=$C38)*(SCHEDULE!$B$3:$B$2594=AG$2),SCHEDULE!$F$3:$F$2594,"",0,1)</f>
        <v/>
      </c>
      <c r="AH38" s="122" t="str" cm="1">
        <f t="array" ref="AH38">_xlfn.XLOOKUP(1,(SCHEDULE!$D$3:$D$2594=$C38)*(SCHEDULE!$B$3:$B$2594=AH$2),SCHEDULE!$F$3:$F$2594,"",0,1)</f>
        <v/>
      </c>
      <c r="AI38" s="122" t="str" cm="1">
        <f t="array" ref="AI38">_xlfn.XLOOKUP(1,(SCHEDULE!$D$3:$D$2594=$C38)*(SCHEDULE!$B$3:$B$2594=AI$2),SCHEDULE!$F$3:$F$2594,"",0,1)</f>
        <v/>
      </c>
      <c r="AJ38" s="122" t="str" cm="1">
        <f t="array" ref="AJ38">_xlfn.XLOOKUP(1,(SCHEDULE!$D$3:$D$2594=$C38)*(SCHEDULE!$B$3:$B$2594=AJ$2),SCHEDULE!$F$3:$F$2594,"",0,1)</f>
        <v>L</v>
      </c>
      <c r="AK38" s="122" t="str" cm="1">
        <f t="array" ref="AK38">_xlfn.XLOOKUP(1,(SCHEDULE!$D$3:$D$2594=$C38)*(SCHEDULE!$B$3:$B$2594=AK$2),SCHEDULE!$F$3:$F$2594,"",0,1)</f>
        <v>W</v>
      </c>
      <c r="AL38" s="122" t="str" cm="1">
        <f t="array" ref="AL38">_xlfn.XLOOKUP(1,(SCHEDULE!$D$3:$D$2594=$C38)*(SCHEDULE!$B$3:$B$2594=AL$2),SCHEDULE!$F$3:$F$2594,"",0,1)</f>
        <v>W</v>
      </c>
      <c r="AM38" s="122" t="str" cm="1">
        <f t="array" ref="AM38">_xlfn.XLOOKUP(1,(SCHEDULE!$D$3:$D$2594=$C38)*(SCHEDULE!$B$3:$B$2594=AM$2),SCHEDULE!$F$3:$F$2594,"",0,1)</f>
        <v>W</v>
      </c>
      <c r="AN38" s="122" t="str" cm="1">
        <f t="array" ref="AN38">_xlfn.XLOOKUP(1,(SCHEDULE!$D$3:$D$2594=$C38)*(SCHEDULE!$B$3:$B$2594=AN$2),SCHEDULE!$F$3:$F$2594,"",0,1)</f>
        <v>L</v>
      </c>
      <c r="AO38" s="122" t="str" cm="1">
        <f t="array" ref="AO38">_xlfn.XLOOKUP(1,(SCHEDULE!$D$3:$D$2594=$C38)*(SCHEDULE!$B$3:$B$2594=AO$2),SCHEDULE!$F$3:$F$2594,"",0,1)</f>
        <v>L</v>
      </c>
      <c r="AP38" s="122" t="str" cm="1">
        <f t="array" ref="AP38">_xlfn.XLOOKUP(1,(SCHEDULE!$D$3:$D$2594=$C38)*(SCHEDULE!$B$3:$B$2594=AP$2),SCHEDULE!$F$3:$F$2594,"",0,1)</f>
        <v>W</v>
      </c>
      <c r="AQ38" s="122" t="str" cm="1">
        <f t="array" ref="AQ38">_xlfn.XLOOKUP(1,(SCHEDULE!$D$3:$D$2594=$C38)*(SCHEDULE!$B$3:$B$2594=AQ$2),SCHEDULE!$F$3:$F$2594,"",0,1)</f>
        <v/>
      </c>
      <c r="AR38" s="122" t="str" cm="1">
        <f t="array" ref="AR38">_xlfn.XLOOKUP(1,(SCHEDULE!$D$3:$D$2594=$C38)*(SCHEDULE!$B$3:$B$2594=AR$2),SCHEDULE!$F$3:$F$2594,"",0,1)</f>
        <v/>
      </c>
      <c r="AS38" s="122" t="str" cm="1">
        <f t="array" ref="AS38">_xlfn.XLOOKUP(1,(SCHEDULE!$D$3:$D$2594=$C38)*(SCHEDULE!$B$3:$B$2594=AS$2),SCHEDULE!$F$3:$F$2594,"",0,1)</f>
        <v/>
      </c>
      <c r="AT38" s="122" t="str" cm="1">
        <f t="array" ref="AT38">_xlfn.XLOOKUP(1,(SCHEDULE!$D$3:$D$2594=$C38)*(SCHEDULE!$B$3:$B$2594=AT$2),SCHEDULE!$F$3:$F$2594,"",0,1)</f>
        <v/>
      </c>
      <c r="AU38" s="122" t="str" cm="1">
        <f t="array" ref="AU38">_xlfn.XLOOKUP(1,(SCHEDULE!$D$3:$D$2594=$C38)*(SCHEDULE!$B$3:$B$2594=AU$2),SCHEDULE!$F$3:$F$2594,"",0,1)</f>
        <v/>
      </c>
      <c r="AV38" s="122" t="str" cm="1">
        <f t="array" ref="AV38">_xlfn.XLOOKUP(1,(SCHEDULE!$D$3:$D$2594=$C38)*(SCHEDULE!$B$3:$B$2594=AV$2),SCHEDULE!$F$3:$F$2594,"",0,1)</f>
        <v/>
      </c>
      <c r="AW38" s="122" t="str" cm="1">
        <f t="array" ref="AW38">_xlfn.XLOOKUP(1,(SCHEDULE!$D$3:$D$2594=$C38)*(SCHEDULE!$B$3:$B$2594=AW$2),SCHEDULE!$F$3:$F$2594,"",0,1)</f>
        <v>L</v>
      </c>
      <c r="AX38" s="122" t="str" cm="1">
        <f t="array" ref="AX38">_xlfn.XLOOKUP(1,(SCHEDULE!$D$3:$D$2594=$C38)*(SCHEDULE!$B$3:$B$2594=AX$2),SCHEDULE!$F$3:$F$2594,"",0,1)</f>
        <v>L</v>
      </c>
      <c r="AY38" s="122" t="str" cm="1">
        <f t="array" ref="AY38">_xlfn.XLOOKUP(1,(SCHEDULE!$D$3:$D$2594=$C38)*(SCHEDULE!$B$3:$B$2594=AY$2),SCHEDULE!$F$3:$F$2594,"",0,1)</f>
        <v>L</v>
      </c>
      <c r="AZ38" s="122" t="str" cm="1">
        <f t="array" ref="AZ38">_xlfn.XLOOKUP(1,(SCHEDULE!$D$3:$D$2594=$C38)*(SCHEDULE!$B$3:$B$2594=AZ$2),SCHEDULE!$F$3:$F$2594,"",0,1)</f>
        <v/>
      </c>
      <c r="BA38" s="122" t="str" cm="1">
        <f t="array" ref="BA38">_xlfn.XLOOKUP(1,(SCHEDULE!$D$3:$D$2594=$C38)*(SCHEDULE!$B$3:$B$2594=BA$2),SCHEDULE!$F$3:$F$2594,"",0,1)</f>
        <v/>
      </c>
      <c r="BB38" s="122" t="str" cm="1">
        <f t="array" ref="BB38">_xlfn.XLOOKUP(1,(SCHEDULE!$D$3:$D$2594=$C38)*(SCHEDULE!$B$3:$B$2594=BB$2),SCHEDULE!$F$3:$F$2594,"",0,1)</f>
        <v/>
      </c>
      <c r="BC38" s="122" t="str" cm="1">
        <f t="array" ref="BC38">_xlfn.XLOOKUP(1,(SCHEDULE!$D$3:$D$2594=$C38)*(SCHEDULE!$B$3:$B$2594=BC$2),SCHEDULE!$F$3:$F$2594,"",0,1)</f>
        <v>W</v>
      </c>
      <c r="BD38" s="122" t="str" cm="1">
        <f t="array" ref="BD38">_xlfn.XLOOKUP(1,(SCHEDULE!$D$3:$D$2594=$C38)*(SCHEDULE!$B$3:$B$2594=BD$2),SCHEDULE!$F$3:$F$2594,"",0,1)</f>
        <v>W</v>
      </c>
      <c r="BE38" s="122" t="str" cm="1">
        <f t="array" ref="BE38">_xlfn.XLOOKUP(1,(SCHEDULE!$D$3:$D$2594=$C38)*(SCHEDULE!$B$3:$B$2594=BE$2),SCHEDULE!$F$3:$F$2594,"",0,1)</f>
        <v>W</v>
      </c>
      <c r="BF38" s="122" t="str" cm="1">
        <f t="array" ref="BF38">_xlfn.XLOOKUP(1,(SCHEDULE!$D$3:$D$2594=$C38)*(SCHEDULE!$B$3:$B$2594=BF$2),SCHEDULE!$F$3:$F$2594,"",0,1)</f>
        <v>L</v>
      </c>
      <c r="BG38" s="122" t="str" cm="1">
        <f t="array" ref="BG38">_xlfn.XLOOKUP(1,(SCHEDULE!$D$3:$D$2594=$C38)*(SCHEDULE!$B$3:$B$2594=BG$2),SCHEDULE!$F$3:$F$2594,"",0,1)</f>
        <v>L</v>
      </c>
      <c r="BH38" s="122" t="str" cm="1">
        <f t="array" ref="BH38">_xlfn.XLOOKUP(1,(SCHEDULE!$D$3:$D$2594=$C38)*(SCHEDULE!$B$3:$B$2594=BH$2),SCHEDULE!$F$3:$F$2594,"",0,1)</f>
        <v>L</v>
      </c>
      <c r="BI38" s="122" t="str" cm="1">
        <f t="array" ref="BI38">_xlfn.XLOOKUP(1,(SCHEDULE!$D$3:$D$2594=$C38)*(SCHEDULE!$B$3:$B$2594=BI$2),SCHEDULE!$F$3:$F$2594,"",0,1)</f>
        <v>L</v>
      </c>
      <c r="BJ38" s="122" t="str" cm="1">
        <f t="array" ref="BJ38">_xlfn.XLOOKUP(1,(SCHEDULE!$D$3:$D$2594=$C38)*(SCHEDULE!$B$3:$B$2594=BJ$2),SCHEDULE!$F$3:$F$2594,"",0,1)</f>
        <v/>
      </c>
      <c r="BK38" s="122" t="str" cm="1">
        <f t="array" ref="BK38">_xlfn.XLOOKUP(1,(SCHEDULE!$D$3:$D$2594=$C38)*(SCHEDULE!$B$3:$B$2594=BK$2),SCHEDULE!$F$3:$F$2594,"",0,1)</f>
        <v/>
      </c>
      <c r="BL38" s="122" t="str" cm="1">
        <f t="array" ref="BL38">_xlfn.XLOOKUP(1,(SCHEDULE!$D$3:$D$2594=$C38)*(SCHEDULE!$B$3:$B$2594=BL$2),SCHEDULE!$F$3:$F$2594,"",0,1)</f>
        <v/>
      </c>
      <c r="BM38" s="122" t="str" cm="1">
        <f t="array" ref="BM38">_xlfn.XLOOKUP(1,(SCHEDULE!$D$3:$D$2594=$C38)*(SCHEDULE!$B$3:$B$2594=BM$2),SCHEDULE!$F$3:$F$2594,"",0,1)</f>
        <v>L</v>
      </c>
      <c r="BN38" s="122" t="str" cm="1">
        <f t="array" ref="BN38">_xlfn.XLOOKUP(1,(SCHEDULE!$D$3:$D$2594=$C38)*(SCHEDULE!$B$3:$B$2594=BN$2),SCHEDULE!$F$3:$F$2594,"",0,1)</f>
        <v>W</v>
      </c>
      <c r="BO38" s="122" t="str" cm="1">
        <f t="array" ref="BO38">_xlfn.XLOOKUP(1,(SCHEDULE!$D$3:$D$2594=$C38)*(SCHEDULE!$B$3:$B$2594=BO$2),SCHEDULE!$F$3:$F$2594,"",0,1)</f>
        <v>W</v>
      </c>
      <c r="BP38" s="122" t="str" cm="1">
        <f t="array" ref="BP38">_xlfn.XLOOKUP(1,(SCHEDULE!$D$3:$D$2594=$C38)*(SCHEDULE!$B$3:$B$2594=BP$2),SCHEDULE!$F$3:$F$2594,"",0,1)</f>
        <v>L</v>
      </c>
      <c r="BQ38" s="122" t="str" cm="1">
        <f t="array" ref="BQ38">_xlfn.XLOOKUP(1,(SCHEDULE!$D$3:$D$2594=$C38)*(SCHEDULE!$B$3:$B$2594=BQ$2),SCHEDULE!$F$3:$F$2594,"",0,1)</f>
        <v>L</v>
      </c>
      <c r="BR38" s="122" t="str" cm="1">
        <f t="array" ref="BR38">_xlfn.XLOOKUP(1,(SCHEDULE!$D$3:$D$2594=$C38)*(SCHEDULE!$B$3:$B$2594=BR$2),SCHEDULE!$F$3:$F$2594,"",0,1)</f>
        <v>L</v>
      </c>
      <c r="BS38" s="122" t="str" cm="1">
        <f t="array" ref="BS38">_xlfn.XLOOKUP(1,(SCHEDULE!$D$3:$D$2594=$C38)*(SCHEDULE!$B$3:$B$2594=BS$2),SCHEDULE!$F$3:$F$2594,"",0,1)</f>
        <v/>
      </c>
      <c r="BT38" s="122" t="str" cm="1">
        <f t="array" ref="BT38">_xlfn.XLOOKUP(1,(SCHEDULE!$D$3:$D$2594=$C38)*(SCHEDULE!$B$3:$B$2594=BT$2),SCHEDULE!$F$3:$F$2594,"",0,1)</f>
        <v/>
      </c>
      <c r="BU38" s="122" t="str" cm="1">
        <f t="array" ref="BU38">_xlfn.XLOOKUP(1,(SCHEDULE!$D$3:$D$2594=$C38)*(SCHEDULE!$B$3:$B$2594=BU$2),SCHEDULE!$F$3:$F$2594,"",0,1)</f>
        <v/>
      </c>
      <c r="BV38" s="122" t="str" cm="1">
        <f t="array" ref="BV38">_xlfn.XLOOKUP(1,(SCHEDULE!$D$3:$D$2594=$C38)*(SCHEDULE!$B$3:$B$2594=BV$2),SCHEDULE!$F$3:$F$2594,"",0,1)</f>
        <v>L</v>
      </c>
      <c r="BW38" s="122" t="str" cm="1">
        <f t="array" ref="BW38">_xlfn.XLOOKUP(1,(SCHEDULE!$D$3:$D$2594=$C38)*(SCHEDULE!$B$3:$B$2594=BW$2),SCHEDULE!$F$3:$F$2594,"",0,1)</f>
        <v>W</v>
      </c>
      <c r="BX38" s="122" t="str" cm="1">
        <f t="array" ref="BX38">_xlfn.XLOOKUP(1,(SCHEDULE!$D$3:$D$2594=$C38)*(SCHEDULE!$B$3:$B$2594=BX$2),SCHEDULE!$F$3:$F$2594,"",0,1)</f>
        <v>L</v>
      </c>
      <c r="BY38" s="122" t="str" cm="1">
        <f t="array" ref="BY38">_xlfn.XLOOKUP(1,(SCHEDULE!$D$3:$D$2594=$C38)*(SCHEDULE!$B$3:$B$2594=BY$2),SCHEDULE!$F$3:$F$2594,"",0,1)</f>
        <v>W</v>
      </c>
      <c r="BZ38" s="122" t="str" cm="1">
        <f t="array" ref="BZ38">_xlfn.XLOOKUP(1,(SCHEDULE!$D$3:$D$2594=$C38)*(SCHEDULE!$B$3:$B$2594=BZ$2),SCHEDULE!$F$3:$F$2594,"",0,1)</f>
        <v>W</v>
      </c>
      <c r="CA38" s="122" t="str" cm="1">
        <f t="array" ref="CA38">_xlfn.XLOOKUP(1,(SCHEDULE!$D$3:$D$2594=$C38)*(SCHEDULE!$B$3:$B$2594=CA$2),SCHEDULE!$F$3:$F$2594,"",0,1)</f>
        <v>W</v>
      </c>
      <c r="CB38" s="122" t="str" cm="1">
        <f t="array" ref="CB38">_xlfn.XLOOKUP(1,(SCHEDULE!$D$3:$D$2594=$C38)*(SCHEDULE!$B$3:$B$2594=CB$2),SCHEDULE!$F$3:$F$2594,"",0,1)</f>
        <v/>
      </c>
      <c r="CC38" s="122" t="str" cm="1">
        <f t="array" ref="CC38">_xlfn.XLOOKUP(1,(SCHEDULE!$D$3:$D$2594=$C38)*(SCHEDULE!$B$3:$B$2594=CC$2),SCHEDULE!$F$3:$F$2594,"",0,1)</f>
        <v/>
      </c>
      <c r="CD38" s="122" t="str" cm="1">
        <f t="array" ref="CD38">_xlfn.XLOOKUP(1,(SCHEDULE!$D$3:$D$2594=$C38)*(SCHEDULE!$B$3:$B$2594=CD$2),SCHEDULE!$F$3:$F$2594,"",0,1)</f>
        <v/>
      </c>
      <c r="CE38" s="122" t="str" cm="1">
        <f t="array" ref="CE38">_xlfn.XLOOKUP(1,(SCHEDULE!$D$3:$D$2594=$C38)*(SCHEDULE!$B$3:$B$2594=CE$2),SCHEDULE!$F$3:$F$2594,"",0,1)</f>
        <v/>
      </c>
      <c r="CF38" s="122" t="str" cm="1">
        <f t="array" ref="CF38">_xlfn.XLOOKUP(1,(SCHEDULE!$D$3:$D$2594=$C38)*(SCHEDULE!$B$3:$B$2594=CF$2),SCHEDULE!$F$3:$F$2594,"",0,1)</f>
        <v/>
      </c>
      <c r="CG38" s="122" t="str" cm="1">
        <f t="array" ref="CG38">_xlfn.XLOOKUP(1,(SCHEDULE!$D$3:$D$2594=$C38)*(SCHEDULE!$B$3:$B$2594=CG$2),SCHEDULE!$F$3:$F$2594,"",0,1)</f>
        <v/>
      </c>
      <c r="CH38" s="122" t="str" cm="1">
        <f t="array" ref="CH38">_xlfn.XLOOKUP(1,(SCHEDULE!$D$3:$D$2594=$C38)*(SCHEDULE!$B$3:$B$2594=CH$2),SCHEDULE!$F$3:$F$2594,"",0,1)</f>
        <v/>
      </c>
      <c r="CI38" s="122" t="str" cm="1">
        <f t="array" ref="CI38">_xlfn.XLOOKUP(1,(SCHEDULE!$D$3:$D$2594=$C38)*(SCHEDULE!$B$3:$B$2594=CI$2),SCHEDULE!$F$3:$F$2594,"",0,1)</f>
        <v/>
      </c>
      <c r="CJ38" s="122" t="str" cm="1">
        <f t="array" ref="CJ38">_xlfn.XLOOKUP(1,(SCHEDULE!$D$3:$D$2594=$C38)*(SCHEDULE!$B$3:$B$2594=CJ$2),SCHEDULE!$F$3:$F$2594,"",0,1)</f>
        <v/>
      </c>
      <c r="CK38" s="122" t="str" cm="1">
        <f t="array" ref="CK38">_xlfn.XLOOKUP(1,(SCHEDULE!$D$3:$D$2594=$C38)*(SCHEDULE!$B$3:$B$2594=CK$2),SCHEDULE!$F$3:$F$2594,"",0,1)</f>
        <v/>
      </c>
      <c r="CL38" s="122" t="str" cm="1">
        <f t="array" ref="CL38">_xlfn.XLOOKUP(1,(SCHEDULE!$D$3:$D$2594=$C38)*(SCHEDULE!$B$3:$B$2594=CL$2),SCHEDULE!$F$3:$F$2594,"",0,1)</f>
        <v/>
      </c>
      <c r="CM38" s="122" t="str" cm="1">
        <f t="array" ref="CM38">_xlfn.XLOOKUP(1,(SCHEDULE!$D$3:$D$2594=$C38)*(SCHEDULE!$B$3:$B$2594=CM$2),SCHEDULE!$F$3:$F$2594,"",0,1)</f>
        <v/>
      </c>
      <c r="CN38" s="122" t="str" cm="1">
        <f t="array" ref="CN38">_xlfn.XLOOKUP(1,(SCHEDULE!$D$3:$D$2594=$C38)*(SCHEDULE!$B$3:$B$2594=CN$2),SCHEDULE!$F$3:$F$2594,"",0,1)</f>
        <v/>
      </c>
      <c r="CO38" s="122" t="str" cm="1">
        <f t="array" ref="CO38">_xlfn.XLOOKUP(1,(SCHEDULE!$D$3:$D$2594=$C38)*(SCHEDULE!$B$3:$B$2594=CO$2),SCHEDULE!$F$3:$F$2594,"",0,1)</f>
        <v>W</v>
      </c>
      <c r="CP38" s="122" t="str" cm="1">
        <f t="array" ref="CP38">_xlfn.XLOOKUP(1,(SCHEDULE!$D$3:$D$2594=$C38)*(SCHEDULE!$B$3:$B$2594=CP$2),SCHEDULE!$F$3:$F$2594,"",0,1)</f>
        <v>W</v>
      </c>
      <c r="CQ38" s="122" t="str" cm="1">
        <f t="array" ref="CQ38">_xlfn.XLOOKUP(1,(SCHEDULE!$D$3:$D$2594=$C38)*(SCHEDULE!$B$3:$B$2594=CQ$2),SCHEDULE!$F$3:$F$2594,"",0,1)</f>
        <v>L</v>
      </c>
      <c r="CR38" s="122" t="str" cm="1">
        <f t="array" ref="CR38">_xlfn.XLOOKUP(1,(SCHEDULE!$D$3:$D$2594=$C38)*(SCHEDULE!$B$3:$B$2594=CR$2),SCHEDULE!$F$3:$F$2594,"",0,1)</f>
        <v>L</v>
      </c>
      <c r="CS38" s="122" t="str" cm="1">
        <f t="array" ref="CS38">_xlfn.XLOOKUP(1,(SCHEDULE!$D$3:$D$2594=$C38)*(SCHEDULE!$B$3:$B$2594=CS$2),SCHEDULE!$F$3:$F$2594,"",0,1)</f>
        <v>W</v>
      </c>
      <c r="CT38" s="122" t="str" cm="1">
        <f t="array" ref="CT38">_xlfn.XLOOKUP(1,(SCHEDULE!$D$3:$D$2594=$C38)*(SCHEDULE!$B$3:$B$2594=CT$2),SCHEDULE!$F$3:$F$2594,"",0,1)</f>
        <v>W</v>
      </c>
      <c r="CU38" s="122" t="str" cm="1">
        <f t="array" ref="CU38">_xlfn.XLOOKUP(1,(SCHEDULE!$D$3:$D$2594=$C38)*(SCHEDULE!$B$3:$B$2594=CU$2),SCHEDULE!$F$3:$F$2594,"",0,1)</f>
        <v>L</v>
      </c>
      <c r="CV38" s="122" t="str" cm="1">
        <f t="array" ref="CV38">_xlfn.XLOOKUP(1,(SCHEDULE!$D$3:$D$2594=$C38)*(SCHEDULE!$B$3:$B$2594=CV$2),SCHEDULE!$F$3:$F$2594,"",0,1)</f>
        <v>W</v>
      </c>
      <c r="CW38" s="122" t="str" cm="1">
        <f t="array" ref="CW38">_xlfn.XLOOKUP(1,(SCHEDULE!$D$3:$D$2594=$C38)*(SCHEDULE!$B$3:$B$2594=CW$2),SCHEDULE!$F$3:$F$2594,"",0,1)</f>
        <v>W</v>
      </c>
      <c r="CX38" s="122" t="str" cm="1">
        <f t="array" ref="CX38">_xlfn.XLOOKUP(1,(SCHEDULE!$D$3:$D$2594=$C38)*(SCHEDULE!$B$3:$B$2594=CX$2),SCHEDULE!$F$3:$F$2594,"",0,1)</f>
        <v>W</v>
      </c>
      <c r="CY38" s="122" t="str" cm="1">
        <f t="array" ref="CY38">_xlfn.XLOOKUP(1,(SCHEDULE!$D$3:$D$2594=$C38)*(SCHEDULE!$B$3:$B$2594=CY$2),SCHEDULE!$F$3:$F$2594,"",0,1)</f>
        <v/>
      </c>
      <c r="CZ38" s="122" t="str" cm="1">
        <f t="array" ref="CZ38">_xlfn.XLOOKUP(1,(SCHEDULE!$D$3:$D$2594=$C38)*(SCHEDULE!$B$3:$B$2594=CZ$2),SCHEDULE!$F$3:$F$2594,"",0,1)</f>
        <v/>
      </c>
      <c r="DA38" s="122" t="str" cm="1">
        <f t="array" ref="DA38">_xlfn.XLOOKUP(1,(SCHEDULE!$D$3:$D$2594=$C38)*(SCHEDULE!$B$3:$B$2594=DA$2),SCHEDULE!$F$3:$F$2594,"",0,1)</f>
        <v/>
      </c>
      <c r="DB38" s="122" t="str" cm="1">
        <f t="array" ref="DB38">_xlfn.XLOOKUP(1,(SCHEDULE!$D$3:$D$2594=$C38)*(SCHEDULE!$B$3:$B$2594=DB$2),SCHEDULE!$F$3:$F$2594,"",0,1)</f>
        <v>W</v>
      </c>
      <c r="DC38" s="122" t="str" cm="1">
        <f t="array" ref="DC38">_xlfn.XLOOKUP(1,(SCHEDULE!$D$3:$D$2594=$C38)*(SCHEDULE!$B$3:$B$2594=DC$2),SCHEDULE!$F$3:$F$2594,"",0,1)</f>
        <v>L</v>
      </c>
      <c r="DD38" s="122" t="str" cm="1">
        <f t="array" ref="DD38">_xlfn.XLOOKUP(1,(SCHEDULE!$D$3:$D$2594=$C38)*(SCHEDULE!$B$3:$B$2594=DD$2),SCHEDULE!$F$3:$F$2594,"",0,1)</f>
        <v>W</v>
      </c>
      <c r="DE38" s="122" t="str" cm="1">
        <f t="array" ref="DE38">_xlfn.XLOOKUP(1,(SCHEDULE!$D$3:$D$2594=$C38)*(SCHEDULE!$B$3:$B$2594=DE$2),SCHEDULE!$F$3:$F$2594,"",0,1)</f>
        <v/>
      </c>
      <c r="DF38" s="122" t="str" cm="1">
        <f t="array" ref="DF38">_xlfn.XLOOKUP(1,(SCHEDULE!$D$3:$D$2594=$C38)*(SCHEDULE!$B$3:$B$2594=DF$2),SCHEDULE!$F$3:$F$2594,"",0,1)</f>
        <v/>
      </c>
      <c r="DG38" s="122" t="str" cm="1">
        <f t="array" ref="DG38">_xlfn.XLOOKUP(1,(SCHEDULE!$D$3:$D$2594=$C38)*(SCHEDULE!$B$3:$B$2594=DG$2),SCHEDULE!$F$3:$F$2594,"",0,1)</f>
        <v/>
      </c>
      <c r="DH38" s="122" t="str" cm="1">
        <f t="array" ref="DH38">_xlfn.XLOOKUP(1,(SCHEDULE!$D$3:$D$2594=$C38)*(SCHEDULE!$B$3:$B$2594=DH$2),SCHEDULE!$F$3:$F$2594,"",0,1)</f>
        <v/>
      </c>
      <c r="DI38" s="122" t="str" cm="1">
        <f t="array" ref="DI38">_xlfn.XLOOKUP(1,(SCHEDULE!$D$3:$D$2594=$C38)*(SCHEDULE!$B$3:$B$2594=DI$2),SCHEDULE!$F$3:$F$2594,"",0,1)</f>
        <v/>
      </c>
      <c r="DJ38" s="122" t="str" cm="1">
        <f t="array" ref="DJ38">_xlfn.XLOOKUP(1,(SCHEDULE!$D$3:$D$2594=$C38)*(SCHEDULE!$B$3:$B$2594=DJ$2),SCHEDULE!$F$3:$F$2594,"",0,1)</f>
        <v/>
      </c>
      <c r="DK38" s="122" t="str" cm="1">
        <f t="array" ref="DK38">_xlfn.XLOOKUP(1,(SCHEDULE!$D$3:$D$2594=$C38)*(SCHEDULE!$B$3:$B$2594=DK$2),SCHEDULE!$F$3:$F$2594,"",0,1)</f>
        <v>W</v>
      </c>
      <c r="DL38" s="122" t="str" cm="1">
        <f t="array" ref="DL38">_xlfn.XLOOKUP(1,(SCHEDULE!$D$3:$D$2594=$C38)*(SCHEDULE!$B$3:$B$2594=DL$2),SCHEDULE!$F$3:$F$2594,"",0,1)</f>
        <v>L</v>
      </c>
      <c r="DM38" s="122" t="str" cm="1">
        <f t="array" ref="DM38">_xlfn.XLOOKUP(1,(SCHEDULE!$D$3:$D$2594=$C38)*(SCHEDULE!$B$3:$B$2594=DM$2),SCHEDULE!$F$3:$F$2594,"",0,1)</f>
        <v>L</v>
      </c>
      <c r="DN38" s="122" t="str" cm="1">
        <f t="array" ref="DN38">_xlfn.XLOOKUP(1,(SCHEDULE!$D$3:$D$2594=$C38)*(SCHEDULE!$B$3:$B$2594=DN$2),SCHEDULE!$F$3:$F$2594,"",0,1)</f>
        <v/>
      </c>
      <c r="DO38" s="122" t="str" cm="1">
        <f t="array" ref="DO38">_xlfn.XLOOKUP(1,(SCHEDULE!$D$3:$D$2594=$C38)*(SCHEDULE!$B$3:$B$2594=DO$2),SCHEDULE!$F$3:$F$2594,"",0,1)</f>
        <v/>
      </c>
      <c r="DP38" s="122" t="str" cm="1">
        <f t="array" ref="DP38">_xlfn.XLOOKUP(1,(SCHEDULE!$D$3:$D$2594=$C38)*(SCHEDULE!$B$3:$B$2594=DP$2),SCHEDULE!$F$3:$F$2594,"",0,1)</f>
        <v/>
      </c>
      <c r="DQ38" s="122" t="str" cm="1">
        <f t="array" ref="DQ38">_xlfn.XLOOKUP(1,(SCHEDULE!$D$3:$D$2594=$C38)*(SCHEDULE!$B$3:$B$2594=DQ$2),SCHEDULE!$F$3:$F$2594,"",0,1)</f>
        <v/>
      </c>
      <c r="DR38" s="122" t="str" cm="1">
        <f t="array" ref="DR38">_xlfn.XLOOKUP(1,(SCHEDULE!$D$3:$D$2594=$C38)*(SCHEDULE!$B$3:$B$2594=DR$2),SCHEDULE!$F$3:$F$2594,"",0,1)</f>
        <v/>
      </c>
      <c r="DS38" s="122" t="str" cm="1">
        <f t="array" ref="DS38">_xlfn.XLOOKUP(1,(SCHEDULE!$D$3:$D$2594=$C38)*(SCHEDULE!$B$3:$B$2594=DS$2),SCHEDULE!$F$3:$F$2594,"",0,1)</f>
        <v/>
      </c>
      <c r="DT38" s="122" t="str" cm="1">
        <f t="array" ref="DT38">_xlfn.XLOOKUP(1,(SCHEDULE!$D$3:$D$2594=$C38)*(SCHEDULE!$B$3:$B$2594=DT$2),SCHEDULE!$F$3:$F$2594,"",0,1)</f>
        <v/>
      </c>
      <c r="DU38" s="122" t="str" cm="1">
        <f t="array" ref="DU38">_xlfn.XLOOKUP(1,(SCHEDULE!$D$3:$D$2594=$C38)*(SCHEDULE!$B$3:$B$2594=DU$2),SCHEDULE!$F$3:$F$2594,"",0,1)</f>
        <v/>
      </c>
      <c r="DV38" s="122" t="str" cm="1">
        <f t="array" ref="DV38">_xlfn.XLOOKUP(1,(SCHEDULE!$D$3:$D$2594=$C38)*(SCHEDULE!$B$3:$B$2594=DV$2),SCHEDULE!$F$3:$F$2594,"",0,1)</f>
        <v/>
      </c>
      <c r="DW38" s="122" t="str" cm="1">
        <f t="array" ref="DW38">_xlfn.XLOOKUP(1,(SCHEDULE!$D$3:$D$2594=$C38)*(SCHEDULE!$B$3:$B$2594=DW$2),SCHEDULE!$F$3:$F$2594,"",0,1)</f>
        <v/>
      </c>
      <c r="DX38" s="122" t="str" cm="1">
        <f t="array" ref="DX38">_xlfn.XLOOKUP(1,(SCHEDULE!$D$3:$D$2594=$C38)*(SCHEDULE!$B$3:$B$2594=DX$2),SCHEDULE!$F$3:$F$2594,"",0,1)</f>
        <v>W</v>
      </c>
      <c r="DY38" s="122" t="str" cm="1">
        <f t="array" ref="DY38">_xlfn.XLOOKUP(1,(SCHEDULE!$D$3:$D$2594=$C38)*(SCHEDULE!$B$3:$B$2594=DY$2),SCHEDULE!$F$3:$F$2594,"",0,1)</f>
        <v>L</v>
      </c>
      <c r="DZ38" s="122" t="str" cm="1">
        <f t="array" ref="DZ38">_xlfn.XLOOKUP(1,(SCHEDULE!$D$3:$D$2594=$C38)*(SCHEDULE!$B$3:$B$2594=DZ$2),SCHEDULE!$F$3:$F$2594,"",0,1)</f>
        <v>W</v>
      </c>
      <c r="EA38" s="122" t="str" cm="1">
        <f t="array" ref="EA38">_xlfn.XLOOKUP(1,(SCHEDULE!$D$3:$D$2594=$C38)*(SCHEDULE!$B$3:$B$2594=EA$2),SCHEDULE!$F$3:$F$2594,"",0,1)</f>
        <v>L</v>
      </c>
      <c r="EB38" s="122" t="str" cm="1">
        <f t="array" ref="EB38">_xlfn.XLOOKUP(1,(SCHEDULE!$D$3:$D$2594=$C38)*(SCHEDULE!$B$3:$B$2594=EB$2),SCHEDULE!$F$3:$F$2594,"",0,1)</f>
        <v>W</v>
      </c>
      <c r="EC38" s="122" t="str" cm="1">
        <f t="array" ref="EC38">_xlfn.XLOOKUP(1,(SCHEDULE!$D$3:$D$2594=$C38)*(SCHEDULE!$B$3:$B$2594=EC$2),SCHEDULE!$F$3:$F$2594,"",0,1)</f>
        <v>L</v>
      </c>
      <c r="ED38" s="122" t="str" cm="1">
        <f t="array" ref="ED38">_xlfn.XLOOKUP(1,(SCHEDULE!$D$3:$D$2594=$C38)*(SCHEDULE!$B$3:$B$2594=ED$2),SCHEDULE!$F$3:$F$2594,"",0,1)</f>
        <v/>
      </c>
      <c r="EE38" s="122" t="str" cm="1">
        <f t="array" ref="EE38">_xlfn.XLOOKUP(1,(SCHEDULE!$D$3:$D$2594=$C38)*(SCHEDULE!$B$3:$B$2594=EE$2),SCHEDULE!$F$3:$F$2594,"",0,1)</f>
        <v/>
      </c>
      <c r="EF38" s="122" t="str" cm="1">
        <f t="array" ref="EF38">_xlfn.XLOOKUP(1,(SCHEDULE!$D$3:$D$2594=$C38)*(SCHEDULE!$B$3:$B$2594=EF$2),SCHEDULE!$F$3:$F$2594,"",0,1)</f>
        <v/>
      </c>
      <c r="EG38" s="122" t="str" cm="1">
        <f t="array" ref="EG38">_xlfn.XLOOKUP(1,(SCHEDULE!$D$3:$D$2594=$C38)*(SCHEDULE!$B$3:$B$2594=EG$2),SCHEDULE!$F$3:$F$2594,"",0,1)</f>
        <v/>
      </c>
      <c r="EH38" s="122" t="str" cm="1">
        <f t="array" ref="EH38">_xlfn.XLOOKUP(1,(SCHEDULE!$D$3:$D$2594=$C38)*(SCHEDULE!$B$3:$B$2594=EH$2),SCHEDULE!$F$3:$F$2594,"",0,1)</f>
        <v/>
      </c>
      <c r="EI38" s="122" t="str" cm="1">
        <f t="array" ref="EI38">_xlfn.XLOOKUP(1,(SCHEDULE!$D$3:$D$2594=$C38)*(SCHEDULE!$B$3:$B$2594=EI$2),SCHEDULE!$F$3:$F$2594,"",0,1)</f>
        <v/>
      </c>
      <c r="EJ38" s="122" t="str" cm="1">
        <f t="array" ref="EJ38">_xlfn.XLOOKUP(1,(SCHEDULE!$D$3:$D$2594=$C38)*(SCHEDULE!$B$3:$B$2594=EJ$2),SCHEDULE!$F$3:$F$2594,"",0,1)</f>
        <v/>
      </c>
      <c r="EK38" s="122" t="str" cm="1">
        <f t="array" ref="EK38">_xlfn.XLOOKUP(1,(SCHEDULE!$D$3:$D$2594=$C38)*(SCHEDULE!$B$3:$B$2594=EK$2),SCHEDULE!$F$3:$F$2594,"",0,1)</f>
        <v/>
      </c>
      <c r="EL38" s="122" t="str" cm="1">
        <f t="array" ref="EL38">_xlfn.XLOOKUP(1,(SCHEDULE!$D$3:$D$2594=$C38)*(SCHEDULE!$B$3:$B$2594=EL$2),SCHEDULE!$F$3:$F$2594,"",0,1)</f>
        <v/>
      </c>
      <c r="EM38" s="122" t="str" cm="1">
        <f t="array" ref="EM38">_xlfn.XLOOKUP(1,(SCHEDULE!$D$3:$D$2594=$C38)*(SCHEDULE!$B$3:$B$2594=EM$2),SCHEDULE!$F$3:$F$2594,"",0,1)</f>
        <v>L</v>
      </c>
      <c r="EN38" s="122" t="str" cm="1">
        <f t="array" ref="EN38">_xlfn.XLOOKUP(1,(SCHEDULE!$D$3:$D$2594=$C38)*(SCHEDULE!$B$3:$B$2594=EN$2),SCHEDULE!$F$3:$F$2594,"",0,1)</f>
        <v>L</v>
      </c>
      <c r="EO38" s="122" t="str" cm="1">
        <f t="array" ref="EO38">_xlfn.XLOOKUP(1,(SCHEDULE!$D$3:$D$2594=$C38)*(SCHEDULE!$B$3:$B$2594=EO$2),SCHEDULE!$F$3:$F$2594,"",0,1)</f>
        <v>L</v>
      </c>
      <c r="EP38" s="122" t="str" cm="1">
        <f t="array" ref="EP38">_xlfn.XLOOKUP(1,(SCHEDULE!$D$3:$D$2594=$C38)*(SCHEDULE!$B$3:$B$2594=EP$2),SCHEDULE!$F$3:$F$2594,"",0,1)</f>
        <v>L</v>
      </c>
      <c r="EQ38" s="122" t="str" cm="1">
        <f t="array" ref="EQ38">_xlfn.XLOOKUP(1,(SCHEDULE!$D$3:$D$2594=$C38)*(SCHEDULE!$B$3:$B$2594=EQ$2),SCHEDULE!$F$3:$F$2594,"",0,1)</f>
        <v>W</v>
      </c>
      <c r="ER38" s="122" t="str" cm="1">
        <f t="array" ref="ER38">_xlfn.XLOOKUP(1,(SCHEDULE!$D$3:$D$2594=$C38)*(SCHEDULE!$B$3:$B$2594=ER$2),SCHEDULE!$F$3:$F$2594,"",0,1)</f>
        <v>L</v>
      </c>
      <c r="ES38" s="122" t="str" cm="1">
        <f t="array" ref="ES38">_xlfn.XLOOKUP(1,(SCHEDULE!$D$3:$D$2594=$C38)*(SCHEDULE!$B$3:$B$2594=ES$2),SCHEDULE!$F$3:$F$2594,"",0,1)</f>
        <v>L</v>
      </c>
      <c r="ET38" s="122" t="str" cm="1">
        <f t="array" ref="ET38">_xlfn.XLOOKUP(1,(SCHEDULE!$D$3:$D$2594=$C38)*(SCHEDULE!$B$3:$B$2594=ET$2),SCHEDULE!$F$3:$F$2594,"",0,1)</f>
        <v>L</v>
      </c>
      <c r="EU38" s="122" t="str" cm="1">
        <f t="array" ref="EU38">_xlfn.XLOOKUP(1,(SCHEDULE!$D$3:$D$2594=$C38)*(SCHEDULE!$B$3:$B$2594=EU$2),SCHEDULE!$F$3:$F$2594,"",0,1)</f>
        <v>L</v>
      </c>
      <c r="EV38" s="122" t="str" cm="1">
        <f t="array" ref="EV38">_xlfn.XLOOKUP(1,(SCHEDULE!$D$3:$D$2594=$C38)*(SCHEDULE!$B$3:$B$2594=EV$2),SCHEDULE!$F$3:$F$2594,"",0,1)</f>
        <v>L</v>
      </c>
      <c r="EW38" s="122" t="str" cm="1">
        <f t="array" ref="EW38">_xlfn.XLOOKUP(1,(SCHEDULE!$D$3:$D$2594=$C38)*(SCHEDULE!$B$3:$B$2594=EW$2),SCHEDULE!$F$3:$F$2594,"",0,1)</f>
        <v>W</v>
      </c>
      <c r="EX38" s="122" t="str" cm="1">
        <f t="array" ref="EX38">_xlfn.XLOOKUP(1,(SCHEDULE!$D$3:$D$2594=$C38)*(SCHEDULE!$B$3:$B$2594=EX$2),SCHEDULE!$F$3:$F$2594,"",0,1)</f>
        <v/>
      </c>
      <c r="EY38" s="122" t="str" cm="1">
        <f t="array" ref="EY38">_xlfn.XLOOKUP(1,(SCHEDULE!$D$3:$D$2594=$C38)*(SCHEDULE!$B$3:$B$2594=EY$2),SCHEDULE!$F$3:$F$2594,"",0,1)</f>
        <v/>
      </c>
      <c r="EZ38" s="122" t="str" cm="1">
        <f t="array" ref="EZ38">_xlfn.XLOOKUP(1,(SCHEDULE!$D$3:$D$2594=$C38)*(SCHEDULE!$B$3:$B$2594=EZ$2),SCHEDULE!$F$3:$F$2594,"",0,1)</f>
        <v/>
      </c>
      <c r="FA38" s="122" t="str" cm="1">
        <f t="array" ref="FA38">_xlfn.XLOOKUP(1,(SCHEDULE!$D$3:$D$2594=$C38)*(SCHEDULE!$B$3:$B$2594=FA$2),SCHEDULE!$F$3:$F$2594,"",0,1)</f>
        <v>W</v>
      </c>
      <c r="FB38" s="122" t="str" cm="1">
        <f t="array" ref="FB38">_xlfn.XLOOKUP(1,(SCHEDULE!$D$3:$D$2594=$C38)*(SCHEDULE!$B$3:$B$2594=FB$2),SCHEDULE!$F$3:$F$2594,"",0,1)</f>
        <v>W</v>
      </c>
      <c r="FC38" s="122" t="str" cm="1">
        <f t="array" ref="FC38">_xlfn.XLOOKUP(1,(SCHEDULE!$D$3:$D$2594=$C38)*(SCHEDULE!$B$3:$B$2594=FC$2),SCHEDULE!$F$3:$F$2594,"",0,1)</f>
        <v>W</v>
      </c>
      <c r="FD38" s="122" t="str" cm="1">
        <f t="array" ref="FD38">_xlfn.XLOOKUP(1,(SCHEDULE!$D$3:$D$2594=$C38)*(SCHEDULE!$B$3:$B$2594=FD$2),SCHEDULE!$F$3:$F$2594,"",0,1)</f>
        <v>W</v>
      </c>
      <c r="FE38" s="122" t="str" cm="1">
        <f t="array" ref="FE38">_xlfn.XLOOKUP(1,(SCHEDULE!$D$3:$D$2594=$C38)*(SCHEDULE!$B$3:$B$2594=FE$2),SCHEDULE!$F$3:$F$2594,"",0,1)</f>
        <v>L</v>
      </c>
      <c r="FF38" s="122" t="str" cm="1">
        <f t="array" ref="FF38">_xlfn.XLOOKUP(1,(SCHEDULE!$D$3:$D$2594=$C38)*(SCHEDULE!$B$3:$B$2594=FF$2),SCHEDULE!$F$3:$F$2594,"",0,1)</f>
        <v>W</v>
      </c>
      <c r="FG38" s="122" t="str" cm="1">
        <f t="array" ref="FG38">_xlfn.XLOOKUP(1,(SCHEDULE!$D$3:$D$2594=$C38)*(SCHEDULE!$B$3:$B$2594=FG$2),SCHEDULE!$F$3:$F$2594,"",0,1)</f>
        <v>W</v>
      </c>
      <c r="FH38" s="122" t="str" cm="1">
        <f t="array" ref="FH38">_xlfn.XLOOKUP(1,(SCHEDULE!$D$3:$D$2594=$C38)*(SCHEDULE!$B$3:$B$2594=FH$2),SCHEDULE!$F$3:$F$2594,"",0,1)</f>
        <v/>
      </c>
      <c r="FI38" s="122" t="str" cm="1">
        <f t="array" ref="FI38">_xlfn.XLOOKUP(1,(SCHEDULE!$D$3:$D$2594=$C38)*(SCHEDULE!$B$3:$B$2594=FI$2),SCHEDULE!$F$3:$F$2594,"",0,1)</f>
        <v/>
      </c>
      <c r="FJ38" s="122" t="str" cm="1">
        <f t="array" ref="FJ38">_xlfn.XLOOKUP(1,(SCHEDULE!$D$3:$D$2594=$C38)*(SCHEDULE!$B$3:$B$2594=FJ$2),SCHEDULE!$F$3:$F$2594,"",0,1)</f>
        <v/>
      </c>
      <c r="FK38" s="137" t="s">
        <v>477</v>
      </c>
      <c r="FL38" s="122">
        <f>IFERROR(_xlfn.XMATCH(0,$E40:$FJ40,0,-1),0)</f>
        <v>162</v>
      </c>
      <c r="FM38" s="122">
        <f>IFERROR(_xlfn.XMATCH(1,$E40:$FJ40,0,-1),0)</f>
        <v>160</v>
      </c>
      <c r="FN38" s="140">
        <f>ABS(FM38-FL38)</f>
        <v>2</v>
      </c>
      <c r="FO38" s="122" t="str">
        <f>IF((FM38-FL38)&gt;0,"W"&amp;" "&amp;FN38,"L"&amp;" "&amp;FN38)</f>
        <v>L 2</v>
      </c>
      <c r="FP38" s="122" t="str">
        <f>COUNTIF($E40:$CG40,"1")&amp;" - "&amp;COUNTIF($E40:$CG40,"0")</f>
        <v>33 - 48</v>
      </c>
      <c r="FQ38" s="122" t="str">
        <f>COUNTIF($CH40:$FJ40,"1")&amp;" - "&amp;COUNTIF($CH40:$FJ40,"0")</f>
        <v>40 - 41</v>
      </c>
      <c r="FR38" s="122">
        <f>MAX($E41:$FJ41)</f>
        <v>6</v>
      </c>
    </row>
    <row r="39" spans="2:174" x14ac:dyDescent="0.2">
      <c r="B39" s="137"/>
      <c r="C39" s="139"/>
      <c r="D39" s="138"/>
      <c r="E39" s="122" t="str" cm="1">
        <f t="array" ref="E39">_xlfn.XLOOKUP(1,(SCHEDULE!$K$3:$K$2594=$C38)*(SCHEDULE!$M$3:$M$2594=E$2),SCHEDULE!$I$3:$I$2594,"",0,1)</f>
        <v>L</v>
      </c>
      <c r="F39" s="122" t="str" cm="1">
        <f t="array" ref="F39">_xlfn.XLOOKUP(1,(SCHEDULE!$K$3:$K$2594=$C38)*(SCHEDULE!$M$3:$M$2594=F$2),SCHEDULE!$I$3:$I$2594,"",0,1)</f>
        <v>L</v>
      </c>
      <c r="G39" s="122" t="str" cm="1">
        <f t="array" ref="G39">_xlfn.XLOOKUP(1,(SCHEDULE!$K$3:$K$2594=$C38)*(SCHEDULE!$M$3:$M$2594=G$2),SCHEDULE!$I$3:$I$2594,"",0,1)</f>
        <v>W</v>
      </c>
      <c r="H39" s="122" t="str" cm="1">
        <f t="array" ref="H39">_xlfn.XLOOKUP(1,(SCHEDULE!$K$3:$K$2594=$C38)*(SCHEDULE!$M$3:$M$2594=H$2),SCHEDULE!$I$3:$I$2594,"",0,1)</f>
        <v>L</v>
      </c>
      <c r="I39" s="122" t="str" cm="1">
        <f t="array" ref="I39">_xlfn.XLOOKUP(1,(SCHEDULE!$K$3:$K$2594=$C38)*(SCHEDULE!$M$3:$M$2594=I$2),SCHEDULE!$I$3:$I$2594,"",0,1)</f>
        <v>W</v>
      </c>
      <c r="J39" s="122" t="str" cm="1">
        <f t="array" ref="J39">_xlfn.XLOOKUP(1,(SCHEDULE!$K$3:$K$2594=$C38)*(SCHEDULE!$M$3:$M$2594=J$2),SCHEDULE!$I$3:$I$2594,"",0,1)</f>
        <v/>
      </c>
      <c r="K39" s="122" t="str" cm="1">
        <f t="array" ref="K39">_xlfn.XLOOKUP(1,(SCHEDULE!$K$3:$K$2594=$C38)*(SCHEDULE!$M$3:$M$2594=K$2),SCHEDULE!$I$3:$I$2594,"",0,1)</f>
        <v/>
      </c>
      <c r="L39" s="122" t="str" cm="1">
        <f t="array" ref="L39">_xlfn.XLOOKUP(1,(SCHEDULE!$K$3:$K$2594=$C38)*(SCHEDULE!$M$3:$M$2594=L$2),SCHEDULE!$I$3:$I$2594,"",0,1)</f>
        <v/>
      </c>
      <c r="M39" s="122" t="str" cm="1">
        <f t="array" ref="M39">_xlfn.XLOOKUP(1,(SCHEDULE!$K$3:$K$2594=$C38)*(SCHEDULE!$M$3:$M$2594=M$2),SCHEDULE!$I$3:$I$2594,"",0,1)</f>
        <v>L</v>
      </c>
      <c r="N39" s="122" t="str" cm="1">
        <f t="array" ref="N39">_xlfn.XLOOKUP(1,(SCHEDULE!$K$3:$K$2594=$C38)*(SCHEDULE!$M$3:$M$2594=N$2),SCHEDULE!$I$3:$I$2594,"",0,1)</f>
        <v>L</v>
      </c>
      <c r="O39" s="122" t="str" cm="1">
        <f t="array" ref="O39">_xlfn.XLOOKUP(1,(SCHEDULE!$K$3:$K$2594=$C38)*(SCHEDULE!$M$3:$M$2594=O$2),SCHEDULE!$I$3:$I$2594,"",0,1)</f>
        <v>L</v>
      </c>
      <c r="P39" s="122" t="str" cm="1">
        <f t="array" ref="P39">_xlfn.XLOOKUP(1,(SCHEDULE!$K$3:$K$2594=$C38)*(SCHEDULE!$M$3:$M$2594=P$2),SCHEDULE!$I$3:$I$2594,"",0,1)</f>
        <v>L</v>
      </c>
      <c r="Q39" s="122" t="str" cm="1">
        <f t="array" ref="Q39">_xlfn.XLOOKUP(1,(SCHEDULE!$K$3:$K$2594=$C38)*(SCHEDULE!$M$3:$M$2594=Q$2),SCHEDULE!$I$3:$I$2594,"",0,1)</f>
        <v>L</v>
      </c>
      <c r="R39" s="122" t="str" cm="1">
        <f t="array" ref="R39">_xlfn.XLOOKUP(1,(SCHEDULE!$K$3:$K$2594=$C38)*(SCHEDULE!$M$3:$M$2594=R$2),SCHEDULE!$I$3:$I$2594,"",0,1)</f>
        <v>L</v>
      </c>
      <c r="S39" s="122" t="str" cm="1">
        <f t="array" ref="S39">_xlfn.XLOOKUP(1,(SCHEDULE!$K$3:$K$2594=$C38)*(SCHEDULE!$M$3:$M$2594=S$2),SCHEDULE!$I$3:$I$2594,"",0,1)</f>
        <v>L</v>
      </c>
      <c r="T39" s="122" t="str" cm="1">
        <f t="array" ref="T39">_xlfn.XLOOKUP(1,(SCHEDULE!$K$3:$K$2594=$C38)*(SCHEDULE!$M$3:$M$2594=T$2),SCHEDULE!$I$3:$I$2594,"",0,1)</f>
        <v>W</v>
      </c>
      <c r="U39" s="122" t="str" cm="1">
        <f t="array" ref="U39">_xlfn.XLOOKUP(1,(SCHEDULE!$K$3:$K$2594=$C38)*(SCHEDULE!$M$3:$M$2594=U$2),SCHEDULE!$I$3:$I$2594,"",0,1)</f>
        <v>W</v>
      </c>
      <c r="V39" s="122" t="str" cm="1">
        <f t="array" ref="V39">_xlfn.XLOOKUP(1,(SCHEDULE!$K$3:$K$2594=$C38)*(SCHEDULE!$M$3:$M$2594=V$2),SCHEDULE!$I$3:$I$2594,"",0,1)</f>
        <v>L</v>
      </c>
      <c r="W39" s="122" t="str" cm="1">
        <f t="array" ref="W39">_xlfn.XLOOKUP(1,(SCHEDULE!$K$3:$K$2594=$C38)*(SCHEDULE!$M$3:$M$2594=W$2),SCHEDULE!$I$3:$I$2594,"",0,1)</f>
        <v/>
      </c>
      <c r="X39" s="122" t="str" cm="1">
        <f t="array" ref="X39">_xlfn.XLOOKUP(1,(SCHEDULE!$K$3:$K$2594=$C38)*(SCHEDULE!$M$3:$M$2594=X$2),SCHEDULE!$I$3:$I$2594,"",0,1)</f>
        <v/>
      </c>
      <c r="Y39" s="122" t="str" cm="1">
        <f t="array" ref="Y39">_xlfn.XLOOKUP(1,(SCHEDULE!$K$3:$K$2594=$C38)*(SCHEDULE!$M$3:$M$2594=Y$2),SCHEDULE!$I$3:$I$2594,"",0,1)</f>
        <v/>
      </c>
      <c r="Z39" s="122" t="str" cm="1">
        <f t="array" ref="Z39">_xlfn.XLOOKUP(1,(SCHEDULE!$K$3:$K$2594=$C38)*(SCHEDULE!$M$3:$M$2594=Z$2),SCHEDULE!$I$3:$I$2594,"",0,1)</f>
        <v/>
      </c>
      <c r="AA39" s="122" t="str" cm="1">
        <f t="array" ref="AA39">_xlfn.XLOOKUP(1,(SCHEDULE!$K$3:$K$2594=$C38)*(SCHEDULE!$M$3:$M$2594=AA$2),SCHEDULE!$I$3:$I$2594,"",0,1)</f>
        <v/>
      </c>
      <c r="AB39" s="122" t="str" cm="1">
        <f t="array" ref="AB39">_xlfn.XLOOKUP(1,(SCHEDULE!$K$3:$K$2594=$C38)*(SCHEDULE!$M$3:$M$2594=AB$2),SCHEDULE!$I$3:$I$2594,"",0,1)</f>
        <v/>
      </c>
      <c r="AC39" s="122" t="str" cm="1">
        <f t="array" ref="AC39">_xlfn.XLOOKUP(1,(SCHEDULE!$K$3:$K$2594=$C38)*(SCHEDULE!$M$3:$M$2594=AC$2),SCHEDULE!$I$3:$I$2594,"",0,1)</f>
        <v/>
      </c>
      <c r="AD39" s="122" t="str" cm="1">
        <f t="array" ref="AD39">_xlfn.XLOOKUP(1,(SCHEDULE!$K$3:$K$2594=$C38)*(SCHEDULE!$M$3:$M$2594=AD$2),SCHEDULE!$I$3:$I$2594,"",0,1)</f>
        <v/>
      </c>
      <c r="AE39" s="122" t="str" cm="1">
        <f t="array" ref="AE39">_xlfn.XLOOKUP(1,(SCHEDULE!$K$3:$K$2594=$C38)*(SCHEDULE!$M$3:$M$2594=AE$2),SCHEDULE!$I$3:$I$2594,"",0,1)</f>
        <v/>
      </c>
      <c r="AF39" s="122" t="str" cm="1">
        <f t="array" ref="AF39">_xlfn.XLOOKUP(1,(SCHEDULE!$K$3:$K$2594=$C38)*(SCHEDULE!$M$3:$M$2594=AF$2),SCHEDULE!$I$3:$I$2594,"",0,1)</f>
        <v>W</v>
      </c>
      <c r="AG39" s="122" t="str" cm="1">
        <f t="array" ref="AG39">_xlfn.XLOOKUP(1,(SCHEDULE!$K$3:$K$2594=$C38)*(SCHEDULE!$M$3:$M$2594=AG$2),SCHEDULE!$I$3:$I$2594,"",0,1)</f>
        <v>W</v>
      </c>
      <c r="AH39" s="122" t="str" cm="1">
        <f t="array" ref="AH39">_xlfn.XLOOKUP(1,(SCHEDULE!$K$3:$K$2594=$C38)*(SCHEDULE!$M$3:$M$2594=AH$2),SCHEDULE!$I$3:$I$2594,"",0,1)</f>
        <v>L</v>
      </c>
      <c r="AI39" s="122" t="str" cm="1">
        <f t="array" ref="AI39">_xlfn.XLOOKUP(1,(SCHEDULE!$K$3:$K$2594=$C38)*(SCHEDULE!$M$3:$M$2594=AI$2),SCHEDULE!$I$3:$I$2594,"",0,1)</f>
        <v>L</v>
      </c>
      <c r="AJ39" s="122" t="str" cm="1">
        <f t="array" ref="AJ39">_xlfn.XLOOKUP(1,(SCHEDULE!$K$3:$K$2594=$C38)*(SCHEDULE!$M$3:$M$2594=AJ$2),SCHEDULE!$I$3:$I$2594,"",0,1)</f>
        <v/>
      </c>
      <c r="AK39" s="122" t="str" cm="1">
        <f t="array" ref="AK39">_xlfn.XLOOKUP(1,(SCHEDULE!$K$3:$K$2594=$C38)*(SCHEDULE!$M$3:$M$2594=AK$2),SCHEDULE!$I$3:$I$2594,"",0,1)</f>
        <v/>
      </c>
      <c r="AL39" s="122" t="str" cm="1">
        <f t="array" ref="AL39">_xlfn.XLOOKUP(1,(SCHEDULE!$K$3:$K$2594=$C38)*(SCHEDULE!$M$3:$M$2594=AL$2),SCHEDULE!$I$3:$I$2594,"",0,1)</f>
        <v/>
      </c>
      <c r="AM39" s="122" t="str" cm="1">
        <f t="array" ref="AM39">_xlfn.XLOOKUP(1,(SCHEDULE!$K$3:$K$2594=$C38)*(SCHEDULE!$M$3:$M$2594=AM$2),SCHEDULE!$I$3:$I$2594,"",0,1)</f>
        <v/>
      </c>
      <c r="AN39" s="122" t="str" cm="1">
        <f t="array" ref="AN39">_xlfn.XLOOKUP(1,(SCHEDULE!$K$3:$K$2594=$C38)*(SCHEDULE!$M$3:$M$2594=AN$2),SCHEDULE!$I$3:$I$2594,"",0,1)</f>
        <v/>
      </c>
      <c r="AO39" s="122" t="str" cm="1">
        <f t="array" ref="AO39">_xlfn.XLOOKUP(1,(SCHEDULE!$K$3:$K$2594=$C38)*(SCHEDULE!$M$3:$M$2594=AO$2),SCHEDULE!$I$3:$I$2594,"",0,1)</f>
        <v/>
      </c>
      <c r="AP39" s="122" t="str" cm="1">
        <f t="array" ref="AP39">_xlfn.XLOOKUP(1,(SCHEDULE!$K$3:$K$2594=$C38)*(SCHEDULE!$M$3:$M$2594=AP$2),SCHEDULE!$I$3:$I$2594,"",0,1)</f>
        <v/>
      </c>
      <c r="AQ39" s="122" t="str" cm="1">
        <f t="array" ref="AQ39">_xlfn.XLOOKUP(1,(SCHEDULE!$K$3:$K$2594=$C38)*(SCHEDULE!$M$3:$M$2594=AQ$2),SCHEDULE!$I$3:$I$2594,"",0,1)</f>
        <v>L</v>
      </c>
      <c r="AR39" s="122" t="str" cm="1">
        <f t="array" ref="AR39">_xlfn.XLOOKUP(1,(SCHEDULE!$K$3:$K$2594=$C38)*(SCHEDULE!$M$3:$M$2594=AR$2),SCHEDULE!$I$3:$I$2594,"",0,1)</f>
        <v>W</v>
      </c>
      <c r="AS39" s="122" t="str" cm="1">
        <f t="array" ref="AS39">_xlfn.XLOOKUP(1,(SCHEDULE!$K$3:$K$2594=$C38)*(SCHEDULE!$M$3:$M$2594=AS$2),SCHEDULE!$I$3:$I$2594,"",0,1)</f>
        <v>W</v>
      </c>
      <c r="AT39" s="122" t="str" cm="1">
        <f t="array" ref="AT39">_xlfn.XLOOKUP(1,(SCHEDULE!$K$3:$K$2594=$C38)*(SCHEDULE!$M$3:$M$2594=AT$2),SCHEDULE!$I$3:$I$2594,"",0,1)</f>
        <v>L</v>
      </c>
      <c r="AU39" s="122" t="str" cm="1">
        <f t="array" ref="AU39">_xlfn.XLOOKUP(1,(SCHEDULE!$K$3:$K$2594=$C38)*(SCHEDULE!$M$3:$M$2594=AU$2),SCHEDULE!$I$3:$I$2594,"",0,1)</f>
        <v>L</v>
      </c>
      <c r="AV39" s="122" t="str" cm="1">
        <f t="array" ref="AV39">_xlfn.XLOOKUP(1,(SCHEDULE!$K$3:$K$2594=$C38)*(SCHEDULE!$M$3:$M$2594=AV$2),SCHEDULE!$I$3:$I$2594,"",0,1)</f>
        <v>W</v>
      </c>
      <c r="AW39" s="122" t="str" cm="1">
        <f t="array" ref="AW39">_xlfn.XLOOKUP(1,(SCHEDULE!$K$3:$K$2594=$C38)*(SCHEDULE!$M$3:$M$2594=AW$2),SCHEDULE!$I$3:$I$2594,"",0,1)</f>
        <v/>
      </c>
      <c r="AX39" s="122" t="str" cm="1">
        <f t="array" ref="AX39">_xlfn.XLOOKUP(1,(SCHEDULE!$K$3:$K$2594=$C38)*(SCHEDULE!$M$3:$M$2594=AX$2),SCHEDULE!$I$3:$I$2594,"",0,1)</f>
        <v/>
      </c>
      <c r="AY39" s="122" t="str" cm="1">
        <f t="array" ref="AY39">_xlfn.XLOOKUP(1,(SCHEDULE!$K$3:$K$2594=$C38)*(SCHEDULE!$M$3:$M$2594=AY$2),SCHEDULE!$I$3:$I$2594,"",0,1)</f>
        <v/>
      </c>
      <c r="AZ39" s="122" t="str" cm="1">
        <f t="array" ref="AZ39">_xlfn.XLOOKUP(1,(SCHEDULE!$K$3:$K$2594=$C38)*(SCHEDULE!$M$3:$M$2594=AZ$2),SCHEDULE!$I$3:$I$2594,"",0,1)</f>
        <v>L</v>
      </c>
      <c r="BA39" s="122" t="str" cm="1">
        <f t="array" ref="BA39">_xlfn.XLOOKUP(1,(SCHEDULE!$K$3:$K$2594=$C38)*(SCHEDULE!$M$3:$M$2594=BA$2),SCHEDULE!$I$3:$I$2594,"",0,1)</f>
        <v>L</v>
      </c>
      <c r="BB39" s="122" t="str" cm="1">
        <f t="array" ref="BB39">_xlfn.XLOOKUP(1,(SCHEDULE!$K$3:$K$2594=$C38)*(SCHEDULE!$M$3:$M$2594=BB$2),SCHEDULE!$I$3:$I$2594,"",0,1)</f>
        <v>W</v>
      </c>
      <c r="BC39" s="122" t="str" cm="1">
        <f t="array" ref="BC39">_xlfn.XLOOKUP(1,(SCHEDULE!$K$3:$K$2594=$C38)*(SCHEDULE!$M$3:$M$2594=BC$2),SCHEDULE!$I$3:$I$2594,"",0,1)</f>
        <v/>
      </c>
      <c r="BD39" s="122" t="str" cm="1">
        <f t="array" ref="BD39">_xlfn.XLOOKUP(1,(SCHEDULE!$K$3:$K$2594=$C38)*(SCHEDULE!$M$3:$M$2594=BD$2),SCHEDULE!$I$3:$I$2594,"",0,1)</f>
        <v/>
      </c>
      <c r="BE39" s="122" t="str" cm="1">
        <f t="array" ref="BE39">_xlfn.XLOOKUP(1,(SCHEDULE!$K$3:$K$2594=$C38)*(SCHEDULE!$M$3:$M$2594=BE$2),SCHEDULE!$I$3:$I$2594,"",0,1)</f>
        <v/>
      </c>
      <c r="BF39" s="122" t="str" cm="1">
        <f t="array" ref="BF39">_xlfn.XLOOKUP(1,(SCHEDULE!$K$3:$K$2594=$C38)*(SCHEDULE!$M$3:$M$2594=BF$2),SCHEDULE!$I$3:$I$2594,"",0,1)</f>
        <v/>
      </c>
      <c r="BG39" s="122" t="str" cm="1">
        <f t="array" ref="BG39">_xlfn.XLOOKUP(1,(SCHEDULE!$K$3:$K$2594=$C38)*(SCHEDULE!$M$3:$M$2594=BG$2),SCHEDULE!$I$3:$I$2594,"",0,1)</f>
        <v/>
      </c>
      <c r="BH39" s="122" t="str" cm="1">
        <f t="array" ref="BH39">_xlfn.XLOOKUP(1,(SCHEDULE!$K$3:$K$2594=$C38)*(SCHEDULE!$M$3:$M$2594=BH$2),SCHEDULE!$I$3:$I$2594,"",0,1)</f>
        <v/>
      </c>
      <c r="BI39" s="122" t="str" cm="1">
        <f t="array" ref="BI39">_xlfn.XLOOKUP(1,(SCHEDULE!$K$3:$K$2594=$C38)*(SCHEDULE!$M$3:$M$2594=BI$2),SCHEDULE!$I$3:$I$2594,"",0,1)</f>
        <v/>
      </c>
      <c r="BJ39" s="122" t="str" cm="1">
        <f t="array" ref="BJ39">_xlfn.XLOOKUP(1,(SCHEDULE!$K$3:$K$2594=$C38)*(SCHEDULE!$M$3:$M$2594=BJ$2),SCHEDULE!$I$3:$I$2594,"",0,1)</f>
        <v>W</v>
      </c>
      <c r="BK39" s="122" t="str" cm="1">
        <f t="array" ref="BK39">_xlfn.XLOOKUP(1,(SCHEDULE!$K$3:$K$2594=$C38)*(SCHEDULE!$M$3:$M$2594=BK$2),SCHEDULE!$I$3:$I$2594,"",0,1)</f>
        <v>L</v>
      </c>
      <c r="BL39" s="122" t="str" cm="1">
        <f t="array" ref="BL39">_xlfn.XLOOKUP(1,(SCHEDULE!$K$3:$K$2594=$C38)*(SCHEDULE!$M$3:$M$2594=BL$2),SCHEDULE!$I$3:$I$2594,"",0,1)</f>
        <v>L</v>
      </c>
      <c r="BM39" s="122" t="str" cm="1">
        <f t="array" ref="BM39">_xlfn.XLOOKUP(1,(SCHEDULE!$K$3:$K$2594=$C38)*(SCHEDULE!$M$3:$M$2594=BM$2),SCHEDULE!$I$3:$I$2594,"",0,1)</f>
        <v/>
      </c>
      <c r="BN39" s="122" t="str" cm="1">
        <f t="array" ref="BN39">_xlfn.XLOOKUP(1,(SCHEDULE!$K$3:$K$2594=$C38)*(SCHEDULE!$M$3:$M$2594=BN$2),SCHEDULE!$I$3:$I$2594,"",0,1)</f>
        <v/>
      </c>
      <c r="BO39" s="122" t="str" cm="1">
        <f t="array" ref="BO39">_xlfn.XLOOKUP(1,(SCHEDULE!$K$3:$K$2594=$C38)*(SCHEDULE!$M$3:$M$2594=BO$2),SCHEDULE!$I$3:$I$2594,"",0,1)</f>
        <v/>
      </c>
      <c r="BP39" s="122" t="str" cm="1">
        <f t="array" ref="BP39">_xlfn.XLOOKUP(1,(SCHEDULE!$K$3:$K$2594=$C38)*(SCHEDULE!$M$3:$M$2594=BP$2),SCHEDULE!$I$3:$I$2594,"",0,1)</f>
        <v/>
      </c>
      <c r="BQ39" s="122" t="str" cm="1">
        <f t="array" ref="BQ39">_xlfn.XLOOKUP(1,(SCHEDULE!$K$3:$K$2594=$C38)*(SCHEDULE!$M$3:$M$2594=BQ$2),SCHEDULE!$I$3:$I$2594,"",0,1)</f>
        <v/>
      </c>
      <c r="BR39" s="122" t="str" cm="1">
        <f t="array" ref="BR39">_xlfn.XLOOKUP(1,(SCHEDULE!$K$3:$K$2594=$C38)*(SCHEDULE!$M$3:$M$2594=BR$2),SCHEDULE!$I$3:$I$2594,"",0,1)</f>
        <v/>
      </c>
      <c r="BS39" s="122" t="str" cm="1">
        <f t="array" ref="BS39">_xlfn.XLOOKUP(1,(SCHEDULE!$K$3:$K$2594=$C38)*(SCHEDULE!$M$3:$M$2594=BS$2),SCHEDULE!$I$3:$I$2594,"",0,1)</f>
        <v>W</v>
      </c>
      <c r="BT39" s="122" t="str" cm="1">
        <f t="array" ref="BT39">_xlfn.XLOOKUP(1,(SCHEDULE!$K$3:$K$2594=$C38)*(SCHEDULE!$M$3:$M$2594=BT$2),SCHEDULE!$I$3:$I$2594,"",0,1)</f>
        <v>W</v>
      </c>
      <c r="BU39" s="122" t="str" cm="1">
        <f t="array" ref="BU39">_xlfn.XLOOKUP(1,(SCHEDULE!$K$3:$K$2594=$C38)*(SCHEDULE!$M$3:$M$2594=BU$2),SCHEDULE!$I$3:$I$2594,"",0,1)</f>
        <v>L</v>
      </c>
      <c r="BV39" s="122" t="str" cm="1">
        <f t="array" ref="BV39">_xlfn.XLOOKUP(1,(SCHEDULE!$K$3:$K$2594=$C38)*(SCHEDULE!$M$3:$M$2594=BV$2),SCHEDULE!$I$3:$I$2594,"",0,1)</f>
        <v/>
      </c>
      <c r="BW39" s="122" t="str" cm="1">
        <f t="array" ref="BW39">_xlfn.XLOOKUP(1,(SCHEDULE!$K$3:$K$2594=$C38)*(SCHEDULE!$M$3:$M$2594=BW$2),SCHEDULE!$I$3:$I$2594,"",0,1)</f>
        <v/>
      </c>
      <c r="BX39" s="122" t="str" cm="1">
        <f t="array" ref="BX39">_xlfn.XLOOKUP(1,(SCHEDULE!$K$3:$K$2594=$C38)*(SCHEDULE!$M$3:$M$2594=BX$2),SCHEDULE!$I$3:$I$2594,"",0,1)</f>
        <v/>
      </c>
      <c r="BY39" s="122" t="str" cm="1">
        <f t="array" ref="BY39">_xlfn.XLOOKUP(1,(SCHEDULE!$K$3:$K$2594=$C38)*(SCHEDULE!$M$3:$M$2594=BY$2),SCHEDULE!$I$3:$I$2594,"",0,1)</f>
        <v/>
      </c>
      <c r="BZ39" s="122" t="str" cm="1">
        <f t="array" ref="BZ39">_xlfn.XLOOKUP(1,(SCHEDULE!$K$3:$K$2594=$C38)*(SCHEDULE!$M$3:$M$2594=BZ$2),SCHEDULE!$I$3:$I$2594,"",0,1)</f>
        <v/>
      </c>
      <c r="CA39" s="122" t="str" cm="1">
        <f t="array" ref="CA39">_xlfn.XLOOKUP(1,(SCHEDULE!$K$3:$K$2594=$C38)*(SCHEDULE!$M$3:$M$2594=CA$2),SCHEDULE!$I$3:$I$2594,"",0,1)</f>
        <v/>
      </c>
      <c r="CB39" s="122" t="str" cm="1">
        <f t="array" ref="CB39">_xlfn.XLOOKUP(1,(SCHEDULE!$K$3:$K$2594=$C38)*(SCHEDULE!$M$3:$M$2594=CB$2),SCHEDULE!$I$3:$I$2594,"",0,1)</f>
        <v>L</v>
      </c>
      <c r="CC39" s="122" t="str" cm="1">
        <f t="array" ref="CC39">_xlfn.XLOOKUP(1,(SCHEDULE!$K$3:$K$2594=$C38)*(SCHEDULE!$M$3:$M$2594=CC$2),SCHEDULE!$I$3:$I$2594,"",0,1)</f>
        <v>W</v>
      </c>
      <c r="CD39" s="122" t="str" cm="1">
        <f t="array" ref="CD39">_xlfn.XLOOKUP(1,(SCHEDULE!$K$3:$K$2594=$C38)*(SCHEDULE!$M$3:$M$2594=CD$2),SCHEDULE!$I$3:$I$2594,"",0,1)</f>
        <v>W</v>
      </c>
      <c r="CE39" s="122" t="str" cm="1">
        <f t="array" ref="CE39">_xlfn.XLOOKUP(1,(SCHEDULE!$K$3:$K$2594=$C38)*(SCHEDULE!$M$3:$M$2594=CE$2),SCHEDULE!$I$3:$I$2594,"",0,1)</f>
        <v>L</v>
      </c>
      <c r="CF39" s="122" t="str" cm="1">
        <f t="array" ref="CF39">_xlfn.XLOOKUP(1,(SCHEDULE!$K$3:$K$2594=$C38)*(SCHEDULE!$M$3:$M$2594=CF$2),SCHEDULE!$I$3:$I$2594,"",0,1)</f>
        <v>L</v>
      </c>
      <c r="CG39" s="122" t="str" cm="1">
        <f t="array" ref="CG39">_xlfn.XLOOKUP(1,(SCHEDULE!$K$3:$K$2594=$C38)*(SCHEDULE!$M$3:$M$2594=CG$2),SCHEDULE!$I$3:$I$2594,"",0,1)</f>
        <v>L</v>
      </c>
      <c r="CH39" s="122" t="str" cm="1">
        <f t="array" ref="CH39">_xlfn.XLOOKUP(1,(SCHEDULE!$K$3:$K$2594=$C38)*(SCHEDULE!$M$3:$M$2594=CH$2),SCHEDULE!$I$3:$I$2594,"",0,1)</f>
        <v>L</v>
      </c>
      <c r="CI39" s="122" t="str" cm="1">
        <f t="array" ref="CI39">_xlfn.XLOOKUP(1,(SCHEDULE!$K$3:$K$2594=$C38)*(SCHEDULE!$M$3:$M$2594=CI$2),SCHEDULE!$I$3:$I$2594,"",0,1)</f>
        <v>W</v>
      </c>
      <c r="CJ39" s="122" t="str" cm="1">
        <f t="array" ref="CJ39">_xlfn.XLOOKUP(1,(SCHEDULE!$K$3:$K$2594=$C38)*(SCHEDULE!$M$3:$M$2594=CJ$2),SCHEDULE!$I$3:$I$2594,"",0,1)</f>
        <v>L</v>
      </c>
      <c r="CK39" s="122" t="str" cm="1">
        <f t="array" ref="CK39">_xlfn.XLOOKUP(1,(SCHEDULE!$K$3:$K$2594=$C38)*(SCHEDULE!$M$3:$M$2594=CK$2),SCHEDULE!$I$3:$I$2594,"",0,1)</f>
        <v>L</v>
      </c>
      <c r="CL39" s="122" t="str" cm="1">
        <f t="array" ref="CL39">_xlfn.XLOOKUP(1,(SCHEDULE!$K$3:$K$2594=$C38)*(SCHEDULE!$M$3:$M$2594=CL$2),SCHEDULE!$I$3:$I$2594,"",0,1)</f>
        <v>W</v>
      </c>
      <c r="CM39" s="122" t="str" cm="1">
        <f t="array" ref="CM39">_xlfn.XLOOKUP(1,(SCHEDULE!$K$3:$K$2594=$C38)*(SCHEDULE!$M$3:$M$2594=CM$2),SCHEDULE!$I$3:$I$2594,"",0,1)</f>
        <v>L</v>
      </c>
      <c r="CN39" s="122" t="str" cm="1">
        <f t="array" ref="CN39">_xlfn.XLOOKUP(1,(SCHEDULE!$K$3:$K$2594=$C38)*(SCHEDULE!$M$3:$M$2594=CN$2),SCHEDULE!$I$3:$I$2594,"",0,1)</f>
        <v>W</v>
      </c>
      <c r="CO39" s="122" t="str" cm="1">
        <f t="array" ref="CO39">_xlfn.XLOOKUP(1,(SCHEDULE!$K$3:$K$2594=$C38)*(SCHEDULE!$M$3:$M$2594=CO$2),SCHEDULE!$I$3:$I$2594,"",0,1)</f>
        <v/>
      </c>
      <c r="CP39" s="122" t="str" cm="1">
        <f t="array" ref="CP39">_xlfn.XLOOKUP(1,(SCHEDULE!$K$3:$K$2594=$C38)*(SCHEDULE!$M$3:$M$2594=CP$2),SCHEDULE!$I$3:$I$2594,"",0,1)</f>
        <v/>
      </c>
      <c r="CQ39" s="122" t="str" cm="1">
        <f t="array" ref="CQ39">_xlfn.XLOOKUP(1,(SCHEDULE!$K$3:$K$2594=$C38)*(SCHEDULE!$M$3:$M$2594=CQ$2),SCHEDULE!$I$3:$I$2594,"",0,1)</f>
        <v/>
      </c>
      <c r="CR39" s="122" t="str" cm="1">
        <f t="array" ref="CR39">_xlfn.XLOOKUP(1,(SCHEDULE!$K$3:$K$2594=$C38)*(SCHEDULE!$M$3:$M$2594=CR$2),SCHEDULE!$I$3:$I$2594,"",0,1)</f>
        <v/>
      </c>
      <c r="CS39" s="122" t="str" cm="1">
        <f t="array" ref="CS39">_xlfn.XLOOKUP(1,(SCHEDULE!$K$3:$K$2594=$C38)*(SCHEDULE!$M$3:$M$2594=CS$2),SCHEDULE!$I$3:$I$2594,"",0,1)</f>
        <v/>
      </c>
      <c r="CT39" s="122" t="str" cm="1">
        <f t="array" ref="CT39">_xlfn.XLOOKUP(1,(SCHEDULE!$K$3:$K$2594=$C38)*(SCHEDULE!$M$3:$M$2594=CT$2),SCHEDULE!$I$3:$I$2594,"",0,1)</f>
        <v/>
      </c>
      <c r="CU39" s="122" t="str" cm="1">
        <f t="array" ref="CU39">_xlfn.XLOOKUP(1,(SCHEDULE!$K$3:$K$2594=$C38)*(SCHEDULE!$M$3:$M$2594=CU$2),SCHEDULE!$I$3:$I$2594,"",0,1)</f>
        <v/>
      </c>
      <c r="CV39" s="122" t="str" cm="1">
        <f t="array" ref="CV39">_xlfn.XLOOKUP(1,(SCHEDULE!$K$3:$K$2594=$C38)*(SCHEDULE!$M$3:$M$2594=CV$2),SCHEDULE!$I$3:$I$2594,"",0,1)</f>
        <v/>
      </c>
      <c r="CW39" s="122" t="str" cm="1">
        <f t="array" ref="CW39">_xlfn.XLOOKUP(1,(SCHEDULE!$K$3:$K$2594=$C38)*(SCHEDULE!$M$3:$M$2594=CW$2),SCHEDULE!$I$3:$I$2594,"",0,1)</f>
        <v/>
      </c>
      <c r="CX39" s="122" t="str" cm="1">
        <f t="array" ref="CX39">_xlfn.XLOOKUP(1,(SCHEDULE!$K$3:$K$2594=$C38)*(SCHEDULE!$M$3:$M$2594=CX$2),SCHEDULE!$I$3:$I$2594,"",0,1)</f>
        <v/>
      </c>
      <c r="CY39" s="122" t="str" cm="1">
        <f t="array" ref="CY39">_xlfn.XLOOKUP(1,(SCHEDULE!$K$3:$K$2594=$C38)*(SCHEDULE!$M$3:$M$2594=CY$2),SCHEDULE!$I$3:$I$2594,"",0,1)</f>
        <v>W</v>
      </c>
      <c r="CZ39" s="122" t="str" cm="1">
        <f t="array" ref="CZ39">_xlfn.XLOOKUP(1,(SCHEDULE!$K$3:$K$2594=$C38)*(SCHEDULE!$M$3:$M$2594=CZ$2),SCHEDULE!$I$3:$I$2594,"",0,1)</f>
        <v>W</v>
      </c>
      <c r="DA39" s="122" t="str" cm="1">
        <f t="array" ref="DA39">_xlfn.XLOOKUP(1,(SCHEDULE!$K$3:$K$2594=$C38)*(SCHEDULE!$M$3:$M$2594=DA$2),SCHEDULE!$I$3:$I$2594,"",0,1)</f>
        <v>L</v>
      </c>
      <c r="DB39" s="122" t="str" cm="1">
        <f t="array" ref="DB39">_xlfn.XLOOKUP(1,(SCHEDULE!$K$3:$K$2594=$C38)*(SCHEDULE!$M$3:$M$2594=DB$2),SCHEDULE!$I$3:$I$2594,"",0,1)</f>
        <v/>
      </c>
      <c r="DC39" s="122" t="str" cm="1">
        <f t="array" ref="DC39">_xlfn.XLOOKUP(1,(SCHEDULE!$K$3:$K$2594=$C38)*(SCHEDULE!$M$3:$M$2594=DC$2),SCHEDULE!$I$3:$I$2594,"",0,1)</f>
        <v/>
      </c>
      <c r="DD39" s="122" t="str" cm="1">
        <f t="array" ref="DD39">_xlfn.XLOOKUP(1,(SCHEDULE!$K$3:$K$2594=$C38)*(SCHEDULE!$M$3:$M$2594=DD$2),SCHEDULE!$I$3:$I$2594,"",0,1)</f>
        <v/>
      </c>
      <c r="DE39" s="122" t="str" cm="1">
        <f t="array" ref="DE39">_xlfn.XLOOKUP(1,(SCHEDULE!$K$3:$K$2594=$C38)*(SCHEDULE!$M$3:$M$2594=DE$2),SCHEDULE!$I$3:$I$2594,"",0,1)</f>
        <v>W</v>
      </c>
      <c r="DF39" s="122" t="str" cm="1">
        <f t="array" ref="DF39">_xlfn.XLOOKUP(1,(SCHEDULE!$K$3:$K$2594=$C38)*(SCHEDULE!$M$3:$M$2594=DF$2),SCHEDULE!$I$3:$I$2594,"",0,1)</f>
        <v>W</v>
      </c>
      <c r="DG39" s="122" t="str" cm="1">
        <f t="array" ref="DG39">_xlfn.XLOOKUP(1,(SCHEDULE!$K$3:$K$2594=$C38)*(SCHEDULE!$M$3:$M$2594=DG$2),SCHEDULE!$I$3:$I$2594,"",0,1)</f>
        <v>L</v>
      </c>
      <c r="DH39" s="122" t="str" cm="1">
        <f t="array" ref="DH39">_xlfn.XLOOKUP(1,(SCHEDULE!$K$3:$K$2594=$C38)*(SCHEDULE!$M$3:$M$2594=DH$2),SCHEDULE!$I$3:$I$2594,"",0,1)</f>
        <v>L</v>
      </c>
      <c r="DI39" s="122" t="str" cm="1">
        <f t="array" ref="DI39">_xlfn.XLOOKUP(1,(SCHEDULE!$K$3:$K$2594=$C38)*(SCHEDULE!$M$3:$M$2594=DI$2),SCHEDULE!$I$3:$I$2594,"",0,1)</f>
        <v>W</v>
      </c>
      <c r="DJ39" s="122" t="str" cm="1">
        <f t="array" ref="DJ39">_xlfn.XLOOKUP(1,(SCHEDULE!$K$3:$K$2594=$C38)*(SCHEDULE!$M$3:$M$2594=DJ$2),SCHEDULE!$I$3:$I$2594,"",0,1)</f>
        <v>W</v>
      </c>
      <c r="DK39" s="122" t="str" cm="1">
        <f t="array" ref="DK39">_xlfn.XLOOKUP(1,(SCHEDULE!$K$3:$K$2594=$C38)*(SCHEDULE!$M$3:$M$2594=DK$2),SCHEDULE!$I$3:$I$2594,"",0,1)</f>
        <v/>
      </c>
      <c r="DL39" s="122" t="str" cm="1">
        <f t="array" ref="DL39">_xlfn.XLOOKUP(1,(SCHEDULE!$K$3:$K$2594=$C38)*(SCHEDULE!$M$3:$M$2594=DL$2),SCHEDULE!$I$3:$I$2594,"",0,1)</f>
        <v/>
      </c>
      <c r="DM39" s="122" t="str" cm="1">
        <f t="array" ref="DM39">_xlfn.XLOOKUP(1,(SCHEDULE!$K$3:$K$2594=$C38)*(SCHEDULE!$M$3:$M$2594=DM$2),SCHEDULE!$I$3:$I$2594,"",0,1)</f>
        <v/>
      </c>
      <c r="DN39" s="122" t="str" cm="1">
        <f t="array" ref="DN39">_xlfn.XLOOKUP(1,(SCHEDULE!$K$3:$K$2594=$C38)*(SCHEDULE!$M$3:$M$2594=DN$2),SCHEDULE!$I$3:$I$2594,"",0,1)</f>
        <v>W</v>
      </c>
      <c r="DO39" s="122" t="str" cm="1">
        <f t="array" ref="DO39">_xlfn.XLOOKUP(1,(SCHEDULE!$K$3:$K$2594=$C38)*(SCHEDULE!$M$3:$M$2594=DO$2),SCHEDULE!$I$3:$I$2594,"",0,1)</f>
        <v>L</v>
      </c>
      <c r="DP39" s="122" t="str" cm="1">
        <f t="array" ref="DP39">_xlfn.XLOOKUP(1,(SCHEDULE!$K$3:$K$2594=$C38)*(SCHEDULE!$M$3:$M$2594=DP$2),SCHEDULE!$I$3:$I$2594,"",0,1)</f>
        <v>L</v>
      </c>
      <c r="DQ39" s="122" t="str" cm="1">
        <f t="array" ref="DQ39">_xlfn.XLOOKUP(1,(SCHEDULE!$K$3:$K$2594=$C38)*(SCHEDULE!$M$3:$M$2594=DQ$2),SCHEDULE!$I$3:$I$2594,"",0,1)</f>
        <v>L</v>
      </c>
      <c r="DR39" s="122" t="str" cm="1">
        <f t="array" ref="DR39">_xlfn.XLOOKUP(1,(SCHEDULE!$K$3:$K$2594=$C38)*(SCHEDULE!$M$3:$M$2594=DR$2),SCHEDULE!$I$3:$I$2594,"",0,1)</f>
        <v>W</v>
      </c>
      <c r="DS39" s="122" t="str" cm="1">
        <f t="array" ref="DS39">_xlfn.XLOOKUP(1,(SCHEDULE!$K$3:$K$2594=$C38)*(SCHEDULE!$M$3:$M$2594=DS$2),SCHEDULE!$I$3:$I$2594,"",0,1)</f>
        <v>L</v>
      </c>
      <c r="DT39" s="122" t="str" cm="1">
        <f t="array" ref="DT39">_xlfn.XLOOKUP(1,(SCHEDULE!$K$3:$K$2594=$C38)*(SCHEDULE!$M$3:$M$2594=DT$2),SCHEDULE!$I$3:$I$2594,"",0,1)</f>
        <v>W</v>
      </c>
      <c r="DU39" s="122" t="str" cm="1">
        <f t="array" ref="DU39">_xlfn.XLOOKUP(1,(SCHEDULE!$K$3:$K$2594=$C38)*(SCHEDULE!$M$3:$M$2594=DU$2),SCHEDULE!$I$3:$I$2594,"",0,1)</f>
        <v>W</v>
      </c>
      <c r="DV39" s="122" t="str" cm="1">
        <f t="array" ref="DV39">_xlfn.XLOOKUP(1,(SCHEDULE!$K$3:$K$2594=$C38)*(SCHEDULE!$M$3:$M$2594=DV$2),SCHEDULE!$I$3:$I$2594,"",0,1)</f>
        <v>L</v>
      </c>
      <c r="DW39" s="122" t="str" cm="1">
        <f t="array" ref="DW39">_xlfn.XLOOKUP(1,(SCHEDULE!$K$3:$K$2594=$C38)*(SCHEDULE!$M$3:$M$2594=DW$2),SCHEDULE!$I$3:$I$2594,"",0,1)</f>
        <v>L</v>
      </c>
      <c r="DX39" s="122" t="str" cm="1">
        <f t="array" ref="DX39">_xlfn.XLOOKUP(1,(SCHEDULE!$K$3:$K$2594=$C38)*(SCHEDULE!$M$3:$M$2594=DX$2),SCHEDULE!$I$3:$I$2594,"",0,1)</f>
        <v/>
      </c>
      <c r="DY39" s="122" t="str" cm="1">
        <f t="array" ref="DY39">_xlfn.XLOOKUP(1,(SCHEDULE!$K$3:$K$2594=$C38)*(SCHEDULE!$M$3:$M$2594=DY$2),SCHEDULE!$I$3:$I$2594,"",0,1)</f>
        <v/>
      </c>
      <c r="DZ39" s="122" t="str" cm="1">
        <f t="array" ref="DZ39">_xlfn.XLOOKUP(1,(SCHEDULE!$K$3:$K$2594=$C38)*(SCHEDULE!$M$3:$M$2594=DZ$2),SCHEDULE!$I$3:$I$2594,"",0,1)</f>
        <v/>
      </c>
      <c r="EA39" s="122" t="str" cm="1">
        <f t="array" ref="EA39">_xlfn.XLOOKUP(1,(SCHEDULE!$K$3:$K$2594=$C38)*(SCHEDULE!$M$3:$M$2594=EA$2),SCHEDULE!$I$3:$I$2594,"",0,1)</f>
        <v/>
      </c>
      <c r="EB39" s="122" t="str" cm="1">
        <f t="array" ref="EB39">_xlfn.XLOOKUP(1,(SCHEDULE!$K$3:$K$2594=$C38)*(SCHEDULE!$M$3:$M$2594=EB$2),SCHEDULE!$I$3:$I$2594,"",0,1)</f>
        <v/>
      </c>
      <c r="EC39" s="122" t="str" cm="1">
        <f t="array" ref="EC39">_xlfn.XLOOKUP(1,(SCHEDULE!$K$3:$K$2594=$C38)*(SCHEDULE!$M$3:$M$2594=EC$2),SCHEDULE!$I$3:$I$2594,"",0,1)</f>
        <v/>
      </c>
      <c r="ED39" s="122" t="str" cm="1">
        <f t="array" ref="ED39">_xlfn.XLOOKUP(1,(SCHEDULE!$K$3:$K$2594=$C38)*(SCHEDULE!$M$3:$M$2594=ED$2),SCHEDULE!$I$3:$I$2594,"",0,1)</f>
        <v>L</v>
      </c>
      <c r="EE39" s="122" t="str" cm="1">
        <f t="array" ref="EE39">_xlfn.XLOOKUP(1,(SCHEDULE!$K$3:$K$2594=$C38)*(SCHEDULE!$M$3:$M$2594=EE$2),SCHEDULE!$I$3:$I$2594,"",0,1)</f>
        <v>W</v>
      </c>
      <c r="EF39" s="122" t="str" cm="1">
        <f t="array" ref="EF39">_xlfn.XLOOKUP(1,(SCHEDULE!$K$3:$K$2594=$C38)*(SCHEDULE!$M$3:$M$2594=EF$2),SCHEDULE!$I$3:$I$2594,"",0,1)</f>
        <v>L</v>
      </c>
      <c r="EG39" s="122" t="str" cm="1">
        <f t="array" ref="EG39">_xlfn.XLOOKUP(1,(SCHEDULE!$K$3:$K$2594=$C38)*(SCHEDULE!$M$3:$M$2594=EG$2),SCHEDULE!$I$3:$I$2594,"",0,1)</f>
        <v>L</v>
      </c>
      <c r="EH39" s="122" t="str" cm="1">
        <f t="array" ref="EH39">_xlfn.XLOOKUP(1,(SCHEDULE!$K$3:$K$2594=$C38)*(SCHEDULE!$M$3:$M$2594=EH$2),SCHEDULE!$I$3:$I$2594,"",0,1)</f>
        <v>W</v>
      </c>
      <c r="EI39" s="122" t="str" cm="1">
        <f t="array" ref="EI39">_xlfn.XLOOKUP(1,(SCHEDULE!$K$3:$K$2594=$C38)*(SCHEDULE!$M$3:$M$2594=EI$2),SCHEDULE!$I$3:$I$2594,"",0,1)</f>
        <v>W</v>
      </c>
      <c r="EJ39" s="122" t="str" cm="1">
        <f t="array" ref="EJ39">_xlfn.XLOOKUP(1,(SCHEDULE!$K$3:$K$2594=$C38)*(SCHEDULE!$M$3:$M$2594=EJ$2),SCHEDULE!$I$3:$I$2594,"",0,1)</f>
        <v>L</v>
      </c>
      <c r="EK39" s="122" t="str" cm="1">
        <f t="array" ref="EK39">_xlfn.XLOOKUP(1,(SCHEDULE!$K$3:$K$2594=$C38)*(SCHEDULE!$M$3:$M$2594=EK$2),SCHEDULE!$I$3:$I$2594,"",0,1)</f>
        <v>L</v>
      </c>
      <c r="EL39" s="122" t="str" cm="1">
        <f t="array" ref="EL39">_xlfn.XLOOKUP(1,(SCHEDULE!$K$3:$K$2594=$C38)*(SCHEDULE!$M$3:$M$2594=EL$2),SCHEDULE!$I$3:$I$2594,"",0,1)</f>
        <v>L</v>
      </c>
      <c r="EM39" s="122" t="str" cm="1">
        <f t="array" ref="EM39">_xlfn.XLOOKUP(1,(SCHEDULE!$K$3:$K$2594=$C38)*(SCHEDULE!$M$3:$M$2594=EM$2),SCHEDULE!$I$3:$I$2594,"",0,1)</f>
        <v/>
      </c>
      <c r="EN39" s="122" t="str" cm="1">
        <f t="array" ref="EN39">_xlfn.XLOOKUP(1,(SCHEDULE!$K$3:$K$2594=$C38)*(SCHEDULE!$M$3:$M$2594=EN$2),SCHEDULE!$I$3:$I$2594,"",0,1)</f>
        <v/>
      </c>
      <c r="EO39" s="122" t="str" cm="1">
        <f t="array" ref="EO39">_xlfn.XLOOKUP(1,(SCHEDULE!$K$3:$K$2594=$C38)*(SCHEDULE!$M$3:$M$2594=EO$2),SCHEDULE!$I$3:$I$2594,"",0,1)</f>
        <v/>
      </c>
      <c r="EP39" s="122" t="str" cm="1">
        <f t="array" ref="EP39">_xlfn.XLOOKUP(1,(SCHEDULE!$K$3:$K$2594=$C38)*(SCHEDULE!$M$3:$M$2594=EP$2),SCHEDULE!$I$3:$I$2594,"",0,1)</f>
        <v/>
      </c>
      <c r="EQ39" s="122" t="str" cm="1">
        <f t="array" ref="EQ39">_xlfn.XLOOKUP(1,(SCHEDULE!$K$3:$K$2594=$C38)*(SCHEDULE!$M$3:$M$2594=EQ$2),SCHEDULE!$I$3:$I$2594,"",0,1)</f>
        <v/>
      </c>
      <c r="ER39" s="122" t="str" cm="1">
        <f t="array" ref="ER39">_xlfn.XLOOKUP(1,(SCHEDULE!$K$3:$K$2594=$C38)*(SCHEDULE!$M$3:$M$2594=ER$2),SCHEDULE!$I$3:$I$2594,"",0,1)</f>
        <v/>
      </c>
      <c r="ES39" s="122" t="str" cm="1">
        <f t="array" ref="ES39">_xlfn.XLOOKUP(1,(SCHEDULE!$K$3:$K$2594=$C38)*(SCHEDULE!$M$3:$M$2594=ES$2),SCHEDULE!$I$3:$I$2594,"",0,1)</f>
        <v/>
      </c>
      <c r="ET39" s="122" t="str" cm="1">
        <f t="array" ref="ET39">_xlfn.XLOOKUP(1,(SCHEDULE!$K$3:$K$2594=$C38)*(SCHEDULE!$M$3:$M$2594=ET$2),SCHEDULE!$I$3:$I$2594,"",0,1)</f>
        <v/>
      </c>
      <c r="EU39" s="122" t="str" cm="1">
        <f t="array" ref="EU39">_xlfn.XLOOKUP(1,(SCHEDULE!$K$3:$K$2594=$C38)*(SCHEDULE!$M$3:$M$2594=EU$2),SCHEDULE!$I$3:$I$2594,"",0,1)</f>
        <v/>
      </c>
      <c r="EV39" s="122" t="str" cm="1">
        <f t="array" ref="EV39">_xlfn.XLOOKUP(1,(SCHEDULE!$K$3:$K$2594=$C38)*(SCHEDULE!$M$3:$M$2594=EV$2),SCHEDULE!$I$3:$I$2594,"",0,1)</f>
        <v/>
      </c>
      <c r="EW39" s="122" t="str" cm="1">
        <f t="array" ref="EW39">_xlfn.XLOOKUP(1,(SCHEDULE!$K$3:$K$2594=$C38)*(SCHEDULE!$M$3:$M$2594=EW$2),SCHEDULE!$I$3:$I$2594,"",0,1)</f>
        <v/>
      </c>
      <c r="EX39" s="122" t="str" cm="1">
        <f t="array" ref="EX39">_xlfn.XLOOKUP(1,(SCHEDULE!$K$3:$K$2594=$C38)*(SCHEDULE!$M$3:$M$2594=EX$2),SCHEDULE!$I$3:$I$2594,"",0,1)</f>
        <v>L</v>
      </c>
      <c r="EY39" s="122" t="str" cm="1">
        <f t="array" ref="EY39">_xlfn.XLOOKUP(1,(SCHEDULE!$K$3:$K$2594=$C38)*(SCHEDULE!$M$3:$M$2594=EY$2),SCHEDULE!$I$3:$I$2594,"",0,1)</f>
        <v>W</v>
      </c>
      <c r="EZ39" s="122" t="str" cm="1">
        <f t="array" ref="EZ39">_xlfn.XLOOKUP(1,(SCHEDULE!$K$3:$K$2594=$C38)*(SCHEDULE!$M$3:$M$2594=EZ$2),SCHEDULE!$I$3:$I$2594,"",0,1)</f>
        <v>W</v>
      </c>
      <c r="FA39" s="122" t="str" cm="1">
        <f t="array" ref="FA39">_xlfn.XLOOKUP(1,(SCHEDULE!$K$3:$K$2594=$C38)*(SCHEDULE!$M$3:$M$2594=FA$2),SCHEDULE!$I$3:$I$2594,"",0,1)</f>
        <v/>
      </c>
      <c r="FB39" s="122" t="str" cm="1">
        <f t="array" ref="FB39">_xlfn.XLOOKUP(1,(SCHEDULE!$K$3:$K$2594=$C38)*(SCHEDULE!$M$3:$M$2594=FB$2),SCHEDULE!$I$3:$I$2594,"",0,1)</f>
        <v/>
      </c>
      <c r="FC39" s="122" t="str" cm="1">
        <f t="array" ref="FC39">_xlfn.XLOOKUP(1,(SCHEDULE!$K$3:$K$2594=$C38)*(SCHEDULE!$M$3:$M$2594=FC$2),SCHEDULE!$I$3:$I$2594,"",0,1)</f>
        <v/>
      </c>
      <c r="FD39" s="122" t="str" cm="1">
        <f t="array" ref="FD39">_xlfn.XLOOKUP(1,(SCHEDULE!$K$3:$K$2594=$C38)*(SCHEDULE!$M$3:$M$2594=FD$2),SCHEDULE!$I$3:$I$2594,"",0,1)</f>
        <v/>
      </c>
      <c r="FE39" s="122" t="str" cm="1">
        <f t="array" ref="FE39">_xlfn.XLOOKUP(1,(SCHEDULE!$K$3:$K$2594=$C38)*(SCHEDULE!$M$3:$M$2594=FE$2),SCHEDULE!$I$3:$I$2594,"",0,1)</f>
        <v/>
      </c>
      <c r="FF39" s="122" t="str" cm="1">
        <f t="array" ref="FF39">_xlfn.XLOOKUP(1,(SCHEDULE!$K$3:$K$2594=$C38)*(SCHEDULE!$M$3:$M$2594=FF$2),SCHEDULE!$I$3:$I$2594,"",0,1)</f>
        <v/>
      </c>
      <c r="FG39" s="122" t="str" cm="1">
        <f t="array" ref="FG39">_xlfn.XLOOKUP(1,(SCHEDULE!$K$3:$K$2594=$C38)*(SCHEDULE!$M$3:$M$2594=FG$2),SCHEDULE!$I$3:$I$2594,"",0,1)</f>
        <v/>
      </c>
      <c r="FH39" s="122" t="str" cm="1">
        <f t="array" ref="FH39">_xlfn.XLOOKUP(1,(SCHEDULE!$K$3:$K$2594=$C38)*(SCHEDULE!$M$3:$M$2594=FH$2),SCHEDULE!$I$3:$I$2594,"",0,1)</f>
        <v>W</v>
      </c>
      <c r="FI39" s="122" t="str" cm="1">
        <f t="array" ref="FI39">_xlfn.XLOOKUP(1,(SCHEDULE!$K$3:$K$2594=$C38)*(SCHEDULE!$M$3:$M$2594=FI$2),SCHEDULE!$I$3:$I$2594,"",0,1)</f>
        <v>L</v>
      </c>
      <c r="FJ39" s="122" t="str" cm="1">
        <f t="array" ref="FJ39">_xlfn.XLOOKUP(1,(SCHEDULE!$K$3:$K$2594=$C38)*(SCHEDULE!$M$3:$M$2594=FJ$2),SCHEDULE!$I$3:$I$2594,"",0,1)</f>
        <v>L</v>
      </c>
      <c r="FK39" s="137" t="s">
        <v>477</v>
      </c>
      <c r="FL39" s="141">
        <f>COUNT(E$5:FJ$5)</f>
        <v>162</v>
      </c>
      <c r="FM39" s="141">
        <f>FL39-10</f>
        <v>152</v>
      </c>
      <c r="FN39" s="142">
        <f>SUMIFS(E$5:FJ$5,E$2:FJ$2,FL39,E$2:FJ$2,FM39)</f>
        <v>0</v>
      </c>
    </row>
    <row r="40" spans="2:174" x14ac:dyDescent="0.2">
      <c r="B40" s="137"/>
      <c r="C40" s="139"/>
      <c r="D40" s="138"/>
      <c r="E40" s="122" cm="1">
        <f t="array" ref="E40">IFERROR(_xlfn.IFS(E38="W",1,E39="W",1,E38="L",0,E39="L",0),"-")</f>
        <v>0</v>
      </c>
      <c r="F40" s="122" cm="1">
        <f t="array" ref="F40">IFERROR(_xlfn.IFS(F38="W",1,F39="W",1,F38="L",0,F39="L",0),"-")</f>
        <v>0</v>
      </c>
      <c r="G40" s="122" cm="1">
        <f t="array" ref="G40">IFERROR(_xlfn.IFS(G38="W",1,G39="W",1,G38="L",0,G39="L",0),"-")</f>
        <v>1</v>
      </c>
      <c r="H40" s="122" cm="1">
        <f t="array" ref="H40">IFERROR(_xlfn.IFS(H38="W",1,H39="W",1,H38="L",0,H39="L",0),"-")</f>
        <v>0</v>
      </c>
      <c r="I40" s="122" cm="1">
        <f t="array" ref="I40">IFERROR(_xlfn.IFS(I38="W",1,I39="W",1,I38="L",0,I39="L",0),"-")</f>
        <v>1</v>
      </c>
      <c r="J40" s="122" cm="1">
        <f t="array" ref="J40">IFERROR(_xlfn.IFS(J38="W",1,J39="W",1,J38="L",0,J39="L",0),"-")</f>
        <v>0</v>
      </c>
      <c r="K40" s="122" cm="1">
        <f t="array" ref="K40">IFERROR(_xlfn.IFS(K38="W",1,K39="W",1,K38="L",0,K39="L",0),"-")</f>
        <v>1</v>
      </c>
      <c r="L40" s="122" cm="1">
        <f t="array" ref="L40">IFERROR(_xlfn.IFS(L38="W",1,L39="W",1,L38="L",0,L39="L",0),"-")</f>
        <v>0</v>
      </c>
      <c r="M40" s="122" cm="1">
        <f t="array" ref="M40">IFERROR(_xlfn.IFS(M38="W",1,M39="W",1,M38="L",0,M39="L",0),"-")</f>
        <v>0</v>
      </c>
      <c r="N40" s="122" cm="1">
        <f t="array" ref="N40">IFERROR(_xlfn.IFS(N38="W",1,N39="W",1,N38="L",0,N39="L",0),"-")</f>
        <v>0</v>
      </c>
      <c r="O40" s="122" cm="1">
        <f t="array" ref="O40">IFERROR(_xlfn.IFS(O38="W",1,O39="W",1,O38="L",0,O39="L",0),"-")</f>
        <v>0</v>
      </c>
      <c r="P40" s="122" cm="1">
        <f t="array" ref="P40">IFERROR(_xlfn.IFS(P38="W",1,P39="W",1,P38="L",0,P39="L",0),"-")</f>
        <v>0</v>
      </c>
      <c r="Q40" s="122" cm="1">
        <f t="array" ref="Q40">IFERROR(_xlfn.IFS(Q38="W",1,Q39="W",1,Q38="L",0,Q39="L",0),"-")</f>
        <v>0</v>
      </c>
      <c r="R40" s="122" cm="1">
        <f t="array" ref="R40">IFERROR(_xlfn.IFS(R38="W",1,R39="W",1,R38="L",0,R39="L",0),"-")</f>
        <v>0</v>
      </c>
      <c r="S40" s="122" cm="1">
        <f t="array" ref="S40">IFERROR(_xlfn.IFS(S38="W",1,S39="W",1,S38="L",0,S39="L",0),"-")</f>
        <v>0</v>
      </c>
      <c r="T40" s="122" cm="1">
        <f t="array" ref="T40">IFERROR(_xlfn.IFS(T38="W",1,T39="W",1,T38="L",0,T39="L",0),"-")</f>
        <v>1</v>
      </c>
      <c r="U40" s="122" cm="1">
        <f t="array" ref="U40">IFERROR(_xlfn.IFS(U38="W",1,U39="W",1,U38="L",0,U39="L",0),"-")</f>
        <v>1</v>
      </c>
      <c r="V40" s="122" cm="1">
        <f t="array" ref="V40">IFERROR(_xlfn.IFS(V38="W",1,V39="W",1,V38="L",0,V39="L",0),"-")</f>
        <v>0</v>
      </c>
      <c r="W40" s="122" cm="1">
        <f t="array" ref="W40">IFERROR(_xlfn.IFS(W38="W",1,W39="W",1,W38="L",0,W39="L",0),"-")</f>
        <v>1</v>
      </c>
      <c r="X40" s="122" cm="1">
        <f t="array" ref="X40">IFERROR(_xlfn.IFS(X38="W",1,X39="W",1,X38="L",0,X39="L",0),"-")</f>
        <v>0</v>
      </c>
      <c r="Y40" s="122" cm="1">
        <f t="array" ref="Y40">IFERROR(_xlfn.IFS(Y38="W",1,Y39="W",1,Y38="L",0,Y39="L",0),"-")</f>
        <v>0</v>
      </c>
      <c r="Z40" s="122" cm="1">
        <f t="array" ref="Z40">IFERROR(_xlfn.IFS(Z38="W",1,Z39="W",1,Z38="L",0,Z39="L",0),"-")</f>
        <v>1</v>
      </c>
      <c r="AA40" s="122" cm="1">
        <f t="array" ref="AA40">IFERROR(_xlfn.IFS(AA38="W",1,AA39="W",1,AA38="L",0,AA39="L",0),"-")</f>
        <v>0</v>
      </c>
      <c r="AB40" s="122" cm="1">
        <f t="array" ref="AB40">IFERROR(_xlfn.IFS(AB38="W",1,AB39="W",1,AB38="L",0,AB39="L",0),"-")</f>
        <v>1</v>
      </c>
      <c r="AC40" s="122" cm="1">
        <f t="array" ref="AC40">IFERROR(_xlfn.IFS(AC38="W",1,AC39="W",1,AC38="L",0,AC39="L",0),"-")</f>
        <v>0</v>
      </c>
      <c r="AD40" s="122" cm="1">
        <f t="array" ref="AD40">IFERROR(_xlfn.IFS(AD38="W",1,AD39="W",1,AD38="L",0,AD39="L",0),"-")</f>
        <v>0</v>
      </c>
      <c r="AE40" s="122" cm="1">
        <f t="array" ref="AE40">IFERROR(_xlfn.IFS(AE38="W",1,AE39="W",1,AE38="L",0,AE39="L",0),"-")</f>
        <v>1</v>
      </c>
      <c r="AF40" s="122" cm="1">
        <f t="array" ref="AF40">IFERROR(_xlfn.IFS(AF38="W",1,AF39="W",1,AF38="L",0,AF39="L",0),"-")</f>
        <v>1</v>
      </c>
      <c r="AG40" s="122" cm="1">
        <f t="array" ref="AG40">IFERROR(_xlfn.IFS(AG38="W",1,AG39="W",1,AG38="L",0,AG39="L",0),"-")</f>
        <v>1</v>
      </c>
      <c r="AH40" s="122" cm="1">
        <f t="array" ref="AH40">IFERROR(_xlfn.IFS(AH38="W",1,AH39="W",1,AH38="L",0,AH39="L",0),"-")</f>
        <v>0</v>
      </c>
      <c r="AI40" s="122" cm="1">
        <f t="array" ref="AI40">IFERROR(_xlfn.IFS(AI38="W",1,AI39="W",1,AI38="L",0,AI39="L",0),"-")</f>
        <v>0</v>
      </c>
      <c r="AJ40" s="122" cm="1">
        <f t="array" ref="AJ40">IFERROR(_xlfn.IFS(AJ38="W",1,AJ39="W",1,AJ38="L",0,AJ39="L",0),"-")</f>
        <v>0</v>
      </c>
      <c r="AK40" s="122" cm="1">
        <f t="array" ref="AK40">IFERROR(_xlfn.IFS(AK38="W",1,AK39="W",1,AK38="L",0,AK39="L",0),"-")</f>
        <v>1</v>
      </c>
      <c r="AL40" s="122" cm="1">
        <f t="array" ref="AL40">IFERROR(_xlfn.IFS(AL38="W",1,AL39="W",1,AL38="L",0,AL39="L",0),"-")</f>
        <v>1</v>
      </c>
      <c r="AM40" s="122" cm="1">
        <f t="array" ref="AM40">IFERROR(_xlfn.IFS(AM38="W",1,AM39="W",1,AM38="L",0,AM39="L",0),"-")</f>
        <v>1</v>
      </c>
      <c r="AN40" s="122" cm="1">
        <f t="array" ref="AN40">IFERROR(_xlfn.IFS(AN38="W",1,AN39="W",1,AN38="L",0,AN39="L",0),"-")</f>
        <v>0</v>
      </c>
      <c r="AO40" s="122" cm="1">
        <f t="array" ref="AO40">IFERROR(_xlfn.IFS(AO38="W",1,AO39="W",1,AO38="L",0,AO39="L",0),"-")</f>
        <v>0</v>
      </c>
      <c r="AP40" s="122" cm="1">
        <f t="array" ref="AP40">IFERROR(_xlfn.IFS(AP38="W",1,AP39="W",1,AP38="L",0,AP39="L",0),"-")</f>
        <v>1</v>
      </c>
      <c r="AQ40" s="122" cm="1">
        <f t="array" ref="AQ40">IFERROR(_xlfn.IFS(AQ38="W",1,AQ39="W",1,AQ38="L",0,AQ39="L",0),"-")</f>
        <v>0</v>
      </c>
      <c r="AR40" s="122" cm="1">
        <f t="array" ref="AR40">IFERROR(_xlfn.IFS(AR38="W",1,AR39="W",1,AR38="L",0,AR39="L",0),"-")</f>
        <v>1</v>
      </c>
      <c r="AS40" s="122" cm="1">
        <f t="array" ref="AS40">IFERROR(_xlfn.IFS(AS38="W",1,AS39="W",1,AS38="L",0,AS39="L",0),"-")</f>
        <v>1</v>
      </c>
      <c r="AT40" s="122" cm="1">
        <f t="array" ref="AT40">IFERROR(_xlfn.IFS(AT38="W",1,AT39="W",1,AT38="L",0,AT39="L",0),"-")</f>
        <v>0</v>
      </c>
      <c r="AU40" s="122" cm="1">
        <f t="array" ref="AU40">IFERROR(_xlfn.IFS(AU38="W",1,AU39="W",1,AU38="L",0,AU39="L",0),"-")</f>
        <v>0</v>
      </c>
      <c r="AV40" s="122" cm="1">
        <f t="array" ref="AV40">IFERROR(_xlfn.IFS(AV38="W",1,AV39="W",1,AV38="L",0,AV39="L",0),"-")</f>
        <v>1</v>
      </c>
      <c r="AW40" s="122" cm="1">
        <f t="array" ref="AW40">IFERROR(_xlfn.IFS(AW38="W",1,AW39="W",1,AW38="L",0,AW39="L",0),"-")</f>
        <v>0</v>
      </c>
      <c r="AX40" s="122" cm="1">
        <f t="array" ref="AX40">IFERROR(_xlfn.IFS(AX38="W",1,AX39="W",1,AX38="L",0,AX39="L",0),"-")</f>
        <v>0</v>
      </c>
      <c r="AY40" s="122" cm="1">
        <f t="array" ref="AY40">IFERROR(_xlfn.IFS(AY38="W",1,AY39="W",1,AY38="L",0,AY39="L",0),"-")</f>
        <v>0</v>
      </c>
      <c r="AZ40" s="122" cm="1">
        <f t="array" ref="AZ40">IFERROR(_xlfn.IFS(AZ38="W",1,AZ39="W",1,AZ38="L",0,AZ39="L",0),"-")</f>
        <v>0</v>
      </c>
      <c r="BA40" s="122" cm="1">
        <f t="array" ref="BA40">IFERROR(_xlfn.IFS(BA38="W",1,BA39="W",1,BA38="L",0,BA39="L",0),"-")</f>
        <v>0</v>
      </c>
      <c r="BB40" s="122" cm="1">
        <f t="array" ref="BB40">IFERROR(_xlfn.IFS(BB38="W",1,BB39="W",1,BB38="L",0,BB39="L",0),"-")</f>
        <v>1</v>
      </c>
      <c r="BC40" s="122" cm="1">
        <f t="array" ref="BC40">IFERROR(_xlfn.IFS(BC38="W",1,BC39="W",1,BC38="L",0,BC39="L",0),"-")</f>
        <v>1</v>
      </c>
      <c r="BD40" s="122" cm="1">
        <f t="array" ref="BD40">IFERROR(_xlfn.IFS(BD38="W",1,BD39="W",1,BD38="L",0,BD39="L",0),"-")</f>
        <v>1</v>
      </c>
      <c r="BE40" s="122" cm="1">
        <f t="array" ref="BE40">IFERROR(_xlfn.IFS(BE38="W",1,BE39="W",1,BE38="L",0,BE39="L",0),"-")</f>
        <v>1</v>
      </c>
      <c r="BF40" s="122" cm="1">
        <f t="array" ref="BF40">IFERROR(_xlfn.IFS(BF38="W",1,BF39="W",1,BF38="L",0,BF39="L",0),"-")</f>
        <v>0</v>
      </c>
      <c r="BG40" s="122" cm="1">
        <f t="array" ref="BG40">IFERROR(_xlfn.IFS(BG38="W",1,BG39="W",1,BG38="L",0,BG39="L",0),"-")</f>
        <v>0</v>
      </c>
      <c r="BH40" s="122" cm="1">
        <f t="array" ref="BH40">IFERROR(_xlfn.IFS(BH38="W",1,BH39="W",1,BH38="L",0,BH39="L",0),"-")</f>
        <v>0</v>
      </c>
      <c r="BI40" s="122" cm="1">
        <f t="array" ref="BI40">IFERROR(_xlfn.IFS(BI38="W",1,BI39="W",1,BI38="L",0,BI39="L",0),"-")</f>
        <v>0</v>
      </c>
      <c r="BJ40" s="122" cm="1">
        <f t="array" ref="BJ40">IFERROR(_xlfn.IFS(BJ38="W",1,BJ39="W",1,BJ38="L",0,BJ39="L",0),"-")</f>
        <v>1</v>
      </c>
      <c r="BK40" s="122" cm="1">
        <f t="array" ref="BK40">IFERROR(_xlfn.IFS(BK38="W",1,BK39="W",1,BK38="L",0,BK39="L",0),"-")</f>
        <v>0</v>
      </c>
      <c r="BL40" s="122" cm="1">
        <f t="array" ref="BL40">IFERROR(_xlfn.IFS(BL38="W",1,BL39="W",1,BL38="L",0,BL39="L",0),"-")</f>
        <v>0</v>
      </c>
      <c r="BM40" s="122" cm="1">
        <f t="array" ref="BM40">IFERROR(_xlfn.IFS(BM38="W",1,BM39="W",1,BM38="L",0,BM39="L",0),"-")</f>
        <v>0</v>
      </c>
      <c r="BN40" s="122" cm="1">
        <f t="array" ref="BN40">IFERROR(_xlfn.IFS(BN38="W",1,BN39="W",1,BN38="L",0,BN39="L",0),"-")</f>
        <v>1</v>
      </c>
      <c r="BO40" s="122" cm="1">
        <f t="array" ref="BO40">IFERROR(_xlfn.IFS(BO38="W",1,BO39="W",1,BO38="L",0,BO39="L",0),"-")</f>
        <v>1</v>
      </c>
      <c r="BP40" s="122" cm="1">
        <f t="array" ref="BP40">IFERROR(_xlfn.IFS(BP38="W",1,BP39="W",1,BP38="L",0,BP39="L",0),"-")</f>
        <v>0</v>
      </c>
      <c r="BQ40" s="122" cm="1">
        <f t="array" ref="BQ40">IFERROR(_xlfn.IFS(BQ38="W",1,BQ39="W",1,BQ38="L",0,BQ39="L",0),"-")</f>
        <v>0</v>
      </c>
      <c r="BR40" s="122" cm="1">
        <f t="array" ref="BR40">IFERROR(_xlfn.IFS(BR38="W",1,BR39="W",1,BR38="L",0,BR39="L",0),"-")</f>
        <v>0</v>
      </c>
      <c r="BS40" s="122" cm="1">
        <f t="array" ref="BS40">IFERROR(_xlfn.IFS(BS38="W",1,BS39="W",1,BS38="L",0,BS39="L",0),"-")</f>
        <v>1</v>
      </c>
      <c r="BT40" s="122" cm="1">
        <f t="array" ref="BT40">IFERROR(_xlfn.IFS(BT38="W",1,BT39="W",1,BT38="L",0,BT39="L",0),"-")</f>
        <v>1</v>
      </c>
      <c r="BU40" s="122" cm="1">
        <f t="array" ref="BU40">IFERROR(_xlfn.IFS(BU38="W",1,BU39="W",1,BU38="L",0,BU39="L",0),"-")</f>
        <v>0</v>
      </c>
      <c r="BV40" s="122" cm="1">
        <f t="array" ref="BV40">IFERROR(_xlfn.IFS(BV38="W",1,BV39="W",1,BV38="L",0,BV39="L",0),"-")</f>
        <v>0</v>
      </c>
      <c r="BW40" s="122" cm="1">
        <f t="array" ref="BW40">IFERROR(_xlfn.IFS(BW38="W",1,BW39="W",1,BW38="L",0,BW39="L",0),"-")</f>
        <v>1</v>
      </c>
      <c r="BX40" s="122" cm="1">
        <f t="array" ref="BX40">IFERROR(_xlfn.IFS(BX38="W",1,BX39="W",1,BX38="L",0,BX39="L",0),"-")</f>
        <v>0</v>
      </c>
      <c r="BY40" s="122" cm="1">
        <f t="array" ref="BY40">IFERROR(_xlfn.IFS(BY38="W",1,BY39="W",1,BY38="L",0,BY39="L",0),"-")</f>
        <v>1</v>
      </c>
      <c r="BZ40" s="122" cm="1">
        <f t="array" ref="BZ40">IFERROR(_xlfn.IFS(BZ38="W",1,BZ39="W",1,BZ38="L",0,BZ39="L",0),"-")</f>
        <v>1</v>
      </c>
      <c r="CA40" s="122" cm="1">
        <f t="array" ref="CA40">IFERROR(_xlfn.IFS(CA38="W",1,CA39="W",1,CA38="L",0,CA39="L",0),"-")</f>
        <v>1</v>
      </c>
      <c r="CB40" s="122" cm="1">
        <f t="array" ref="CB40">IFERROR(_xlfn.IFS(CB38="W",1,CB39="W",1,CB38="L",0,CB39="L",0),"-")</f>
        <v>0</v>
      </c>
      <c r="CC40" s="122" cm="1">
        <f t="array" ref="CC40">IFERROR(_xlfn.IFS(CC38="W",1,CC39="W",1,CC38="L",0,CC39="L",0),"-")</f>
        <v>1</v>
      </c>
      <c r="CD40" s="122" cm="1">
        <f t="array" ref="CD40">IFERROR(_xlfn.IFS(CD38="W",1,CD39="W",1,CD38="L",0,CD39="L",0),"-")</f>
        <v>1</v>
      </c>
      <c r="CE40" s="122" cm="1">
        <f t="array" ref="CE40">IFERROR(_xlfn.IFS(CE38="W",1,CE39="W",1,CE38="L",0,CE39="L",0),"-")</f>
        <v>0</v>
      </c>
      <c r="CF40" s="122" cm="1">
        <f t="array" ref="CF40">IFERROR(_xlfn.IFS(CF38="W",1,CF39="W",1,CF38="L",0,CF39="L",0),"-")</f>
        <v>0</v>
      </c>
      <c r="CG40" s="122" cm="1">
        <f t="array" ref="CG40">IFERROR(_xlfn.IFS(CG38="W",1,CG39="W",1,CG38="L",0,CG39="L",0),"-")</f>
        <v>0</v>
      </c>
      <c r="CH40" s="122" cm="1">
        <f t="array" ref="CH40">IFERROR(_xlfn.IFS(CH38="W",1,CH39="W",1,CH38="L",0,CH39="L",0),"-")</f>
        <v>0</v>
      </c>
      <c r="CI40" s="122" cm="1">
        <f t="array" ref="CI40">IFERROR(_xlfn.IFS(CI38="W",1,CI39="W",1,CI38="L",0,CI39="L",0),"-")</f>
        <v>1</v>
      </c>
      <c r="CJ40" s="122" cm="1">
        <f t="array" ref="CJ40">IFERROR(_xlfn.IFS(CJ38="W",1,CJ39="W",1,CJ38="L",0,CJ39="L",0),"-")</f>
        <v>0</v>
      </c>
      <c r="CK40" s="122" cm="1">
        <f t="array" ref="CK40">IFERROR(_xlfn.IFS(CK38="W",1,CK39="W",1,CK38="L",0,CK39="L",0),"-")</f>
        <v>0</v>
      </c>
      <c r="CL40" s="122" cm="1">
        <f t="array" ref="CL40">IFERROR(_xlfn.IFS(CL38="W",1,CL39="W",1,CL38="L",0,CL39="L",0),"-")</f>
        <v>1</v>
      </c>
      <c r="CM40" s="122" cm="1">
        <f t="array" ref="CM40">IFERROR(_xlfn.IFS(CM38="W",1,CM39="W",1,CM38="L",0,CM39="L",0),"-")</f>
        <v>0</v>
      </c>
      <c r="CN40" s="122" cm="1">
        <f t="array" ref="CN40">IFERROR(_xlfn.IFS(CN38="W",1,CN39="W",1,CN38="L",0,CN39="L",0),"-")</f>
        <v>1</v>
      </c>
      <c r="CO40" s="122" cm="1">
        <f t="array" ref="CO40">IFERROR(_xlfn.IFS(CO38="W",1,CO39="W",1,CO38="L",0,CO39="L",0),"-")</f>
        <v>1</v>
      </c>
      <c r="CP40" s="122" cm="1">
        <f t="array" ref="CP40">IFERROR(_xlfn.IFS(CP38="W",1,CP39="W",1,CP38="L",0,CP39="L",0),"-")</f>
        <v>1</v>
      </c>
      <c r="CQ40" s="122" cm="1">
        <f t="array" ref="CQ40">IFERROR(_xlfn.IFS(CQ38="W",1,CQ39="W",1,CQ38="L",0,CQ39="L",0),"-")</f>
        <v>0</v>
      </c>
      <c r="CR40" s="122" cm="1">
        <f t="array" ref="CR40">IFERROR(_xlfn.IFS(CR38="W",1,CR39="W",1,CR38="L",0,CR39="L",0),"-")</f>
        <v>0</v>
      </c>
      <c r="CS40" s="122" cm="1">
        <f t="array" ref="CS40">IFERROR(_xlfn.IFS(CS38="W",1,CS39="W",1,CS38="L",0,CS39="L",0),"-")</f>
        <v>1</v>
      </c>
      <c r="CT40" s="122" cm="1">
        <f t="array" ref="CT40">IFERROR(_xlfn.IFS(CT38="W",1,CT39="W",1,CT38="L",0,CT39="L",0),"-")</f>
        <v>1</v>
      </c>
      <c r="CU40" s="122" cm="1">
        <f t="array" ref="CU40">IFERROR(_xlfn.IFS(CU38="W",1,CU39="W",1,CU38="L",0,CU39="L",0),"-")</f>
        <v>0</v>
      </c>
      <c r="CV40" s="122" cm="1">
        <f t="array" ref="CV40">IFERROR(_xlfn.IFS(CV38="W",1,CV39="W",1,CV38="L",0,CV39="L",0),"-")</f>
        <v>1</v>
      </c>
      <c r="CW40" s="122" cm="1">
        <f t="array" ref="CW40">IFERROR(_xlfn.IFS(CW38="W",1,CW39="W",1,CW38="L",0,CW39="L",0),"-")</f>
        <v>1</v>
      </c>
      <c r="CX40" s="122" cm="1">
        <f t="array" ref="CX40">IFERROR(_xlfn.IFS(CX38="W",1,CX39="W",1,CX38="L",0,CX39="L",0),"-")</f>
        <v>1</v>
      </c>
      <c r="CY40" s="122" cm="1">
        <f t="array" ref="CY40">IFERROR(_xlfn.IFS(CY38="W",1,CY39="W",1,CY38="L",0,CY39="L",0),"-")</f>
        <v>1</v>
      </c>
      <c r="CZ40" s="122" cm="1">
        <f t="array" ref="CZ40">IFERROR(_xlfn.IFS(CZ38="W",1,CZ39="W",1,CZ38="L",0,CZ39="L",0),"-")</f>
        <v>1</v>
      </c>
      <c r="DA40" s="122" cm="1">
        <f t="array" ref="DA40">IFERROR(_xlfn.IFS(DA38="W",1,DA39="W",1,DA38="L",0,DA39="L",0),"-")</f>
        <v>0</v>
      </c>
      <c r="DB40" s="122" cm="1">
        <f t="array" ref="DB40">IFERROR(_xlfn.IFS(DB38="W",1,DB39="W",1,DB38="L",0,DB39="L",0),"-")</f>
        <v>1</v>
      </c>
      <c r="DC40" s="122" cm="1">
        <f t="array" ref="DC40">IFERROR(_xlfn.IFS(DC38="W",1,DC39="W",1,DC38="L",0,DC39="L",0),"-")</f>
        <v>0</v>
      </c>
      <c r="DD40" s="122" cm="1">
        <f t="array" ref="DD40">IFERROR(_xlfn.IFS(DD38="W",1,DD39="W",1,DD38="L",0,DD39="L",0),"-")</f>
        <v>1</v>
      </c>
      <c r="DE40" s="122" cm="1">
        <f t="array" ref="DE40">IFERROR(_xlfn.IFS(DE38="W",1,DE39="W",1,DE38="L",0,DE39="L",0),"-")</f>
        <v>1</v>
      </c>
      <c r="DF40" s="122" cm="1">
        <f t="array" ref="DF40">IFERROR(_xlfn.IFS(DF38="W",1,DF39="W",1,DF38="L",0,DF39="L",0),"-")</f>
        <v>1</v>
      </c>
      <c r="DG40" s="122" cm="1">
        <f t="array" ref="DG40">IFERROR(_xlfn.IFS(DG38="W",1,DG39="W",1,DG38="L",0,DG39="L",0),"-")</f>
        <v>0</v>
      </c>
      <c r="DH40" s="122" cm="1">
        <f t="array" ref="DH40">IFERROR(_xlfn.IFS(DH38="W",1,DH39="W",1,DH38="L",0,DH39="L",0),"-")</f>
        <v>0</v>
      </c>
      <c r="DI40" s="122" cm="1">
        <f t="array" ref="DI40">IFERROR(_xlfn.IFS(DI38="W",1,DI39="W",1,DI38="L",0,DI39="L",0),"-")</f>
        <v>1</v>
      </c>
      <c r="DJ40" s="122" cm="1">
        <f t="array" ref="DJ40">IFERROR(_xlfn.IFS(DJ38="W",1,DJ39="W",1,DJ38="L",0,DJ39="L",0),"-")</f>
        <v>1</v>
      </c>
      <c r="DK40" s="122" cm="1">
        <f t="array" ref="DK40">IFERROR(_xlfn.IFS(DK38="W",1,DK39="W",1,DK38="L",0,DK39="L",0),"-")</f>
        <v>1</v>
      </c>
      <c r="DL40" s="122" cm="1">
        <f t="array" ref="DL40">IFERROR(_xlfn.IFS(DL38="W",1,DL39="W",1,DL38="L",0,DL39="L",0),"-")</f>
        <v>0</v>
      </c>
      <c r="DM40" s="122" cm="1">
        <f t="array" ref="DM40">IFERROR(_xlfn.IFS(DM38="W",1,DM39="W",1,DM38="L",0,DM39="L",0),"-")</f>
        <v>0</v>
      </c>
      <c r="DN40" s="122" cm="1">
        <f t="array" ref="DN40">IFERROR(_xlfn.IFS(DN38="W",1,DN39="W",1,DN38="L",0,DN39="L",0),"-")</f>
        <v>1</v>
      </c>
      <c r="DO40" s="122" cm="1">
        <f t="array" ref="DO40">IFERROR(_xlfn.IFS(DO38="W",1,DO39="W",1,DO38="L",0,DO39="L",0),"-")</f>
        <v>0</v>
      </c>
      <c r="DP40" s="122" cm="1">
        <f t="array" ref="DP40">IFERROR(_xlfn.IFS(DP38="W",1,DP39="W",1,DP38="L",0,DP39="L",0),"-")</f>
        <v>0</v>
      </c>
      <c r="DQ40" s="122" cm="1">
        <f t="array" ref="DQ40">IFERROR(_xlfn.IFS(DQ38="W",1,DQ39="W",1,DQ38="L",0,DQ39="L",0),"-")</f>
        <v>0</v>
      </c>
      <c r="DR40" s="122" cm="1">
        <f t="array" ref="DR40">IFERROR(_xlfn.IFS(DR38="W",1,DR39="W",1,DR38="L",0,DR39="L",0),"-")</f>
        <v>1</v>
      </c>
      <c r="DS40" s="122" cm="1">
        <f t="array" ref="DS40">IFERROR(_xlfn.IFS(DS38="W",1,DS39="W",1,DS38="L",0,DS39="L",0),"-")</f>
        <v>0</v>
      </c>
      <c r="DT40" s="122" cm="1">
        <f t="array" ref="DT40">IFERROR(_xlfn.IFS(DT38="W",1,DT39="W",1,DT38="L",0,DT39="L",0),"-")</f>
        <v>1</v>
      </c>
      <c r="DU40" s="122" cm="1">
        <f t="array" ref="DU40">IFERROR(_xlfn.IFS(DU38="W",1,DU39="W",1,DU38="L",0,DU39="L",0),"-")</f>
        <v>1</v>
      </c>
      <c r="DV40" s="122" cm="1">
        <f t="array" ref="DV40">IFERROR(_xlfn.IFS(DV38="W",1,DV39="W",1,DV38="L",0,DV39="L",0),"-")</f>
        <v>0</v>
      </c>
      <c r="DW40" s="122" cm="1">
        <f t="array" ref="DW40">IFERROR(_xlfn.IFS(DW38="W",1,DW39="W",1,DW38="L",0,DW39="L",0),"-")</f>
        <v>0</v>
      </c>
      <c r="DX40" s="122" cm="1">
        <f t="array" ref="DX40">IFERROR(_xlfn.IFS(DX38="W",1,DX39="W",1,DX38="L",0,DX39="L",0),"-")</f>
        <v>1</v>
      </c>
      <c r="DY40" s="122" cm="1">
        <f t="array" ref="DY40">IFERROR(_xlfn.IFS(DY38="W",1,DY39="W",1,DY38="L",0,DY39="L",0),"-")</f>
        <v>0</v>
      </c>
      <c r="DZ40" s="122" cm="1">
        <f t="array" ref="DZ40">IFERROR(_xlfn.IFS(DZ38="W",1,DZ39="W",1,DZ38="L",0,DZ39="L",0),"-")</f>
        <v>1</v>
      </c>
      <c r="EA40" s="122" cm="1">
        <f t="array" ref="EA40">IFERROR(_xlfn.IFS(EA38="W",1,EA39="W",1,EA38="L",0,EA39="L",0),"-")</f>
        <v>0</v>
      </c>
      <c r="EB40" s="122" cm="1">
        <f t="array" ref="EB40">IFERROR(_xlfn.IFS(EB38="W",1,EB39="W",1,EB38="L",0,EB39="L",0),"-")</f>
        <v>1</v>
      </c>
      <c r="EC40" s="122" cm="1">
        <f t="array" ref="EC40">IFERROR(_xlfn.IFS(EC38="W",1,EC39="W",1,EC38="L",0,EC39="L",0),"-")</f>
        <v>0</v>
      </c>
      <c r="ED40" s="122" cm="1">
        <f t="array" ref="ED40">IFERROR(_xlfn.IFS(ED38="W",1,ED39="W",1,ED38="L",0,ED39="L",0),"-")</f>
        <v>0</v>
      </c>
      <c r="EE40" s="122" cm="1">
        <f t="array" ref="EE40">IFERROR(_xlfn.IFS(EE38="W",1,EE39="W",1,EE38="L",0,EE39="L",0),"-")</f>
        <v>1</v>
      </c>
      <c r="EF40" s="122" cm="1">
        <f t="array" ref="EF40">IFERROR(_xlfn.IFS(EF38="W",1,EF39="W",1,EF38="L",0,EF39="L",0),"-")</f>
        <v>0</v>
      </c>
      <c r="EG40" s="122" cm="1">
        <f t="array" ref="EG40">IFERROR(_xlfn.IFS(EG38="W",1,EG39="W",1,EG38="L",0,EG39="L",0),"-")</f>
        <v>0</v>
      </c>
      <c r="EH40" s="122" cm="1">
        <f t="array" ref="EH40">IFERROR(_xlfn.IFS(EH38="W",1,EH39="W",1,EH38="L",0,EH39="L",0),"-")</f>
        <v>1</v>
      </c>
      <c r="EI40" s="122" cm="1">
        <f t="array" ref="EI40">IFERROR(_xlfn.IFS(EI38="W",1,EI39="W",1,EI38="L",0,EI39="L",0),"-")</f>
        <v>1</v>
      </c>
      <c r="EJ40" s="122" cm="1">
        <f t="array" ref="EJ40">IFERROR(_xlfn.IFS(EJ38="W",1,EJ39="W",1,EJ38="L",0,EJ39="L",0),"-")</f>
        <v>0</v>
      </c>
      <c r="EK40" s="122" cm="1">
        <f t="array" ref="EK40">IFERROR(_xlfn.IFS(EK38="W",1,EK39="W",1,EK38="L",0,EK39="L",0),"-")</f>
        <v>0</v>
      </c>
      <c r="EL40" s="122" cm="1">
        <f t="array" ref="EL40">IFERROR(_xlfn.IFS(EL38="W",1,EL39="W",1,EL38="L",0,EL39="L",0),"-")</f>
        <v>0</v>
      </c>
      <c r="EM40" s="122" cm="1">
        <f t="array" ref="EM40">IFERROR(_xlfn.IFS(EM38="W",1,EM39="W",1,EM38="L",0,EM39="L",0),"-")</f>
        <v>0</v>
      </c>
      <c r="EN40" s="122" cm="1">
        <f t="array" ref="EN40">IFERROR(_xlfn.IFS(EN38="W",1,EN39="W",1,EN38="L",0,EN39="L",0),"-")</f>
        <v>0</v>
      </c>
      <c r="EO40" s="122" cm="1">
        <f t="array" ref="EO40">IFERROR(_xlfn.IFS(EO38="W",1,EO39="W",1,EO38="L",0,EO39="L",0),"-")</f>
        <v>0</v>
      </c>
      <c r="EP40" s="122" cm="1">
        <f t="array" ref="EP40">IFERROR(_xlfn.IFS(EP38="W",1,EP39="W",1,EP38="L",0,EP39="L",0),"-")</f>
        <v>0</v>
      </c>
      <c r="EQ40" s="122" cm="1">
        <f t="array" ref="EQ40">IFERROR(_xlfn.IFS(EQ38="W",1,EQ39="W",1,EQ38="L",0,EQ39="L",0),"-")</f>
        <v>1</v>
      </c>
      <c r="ER40" s="122" cm="1">
        <f t="array" ref="ER40">IFERROR(_xlfn.IFS(ER38="W",1,ER39="W",1,ER38="L",0,ER39="L",0),"-")</f>
        <v>0</v>
      </c>
      <c r="ES40" s="122" cm="1">
        <f t="array" ref="ES40">IFERROR(_xlfn.IFS(ES38="W",1,ES39="W",1,ES38="L",0,ES39="L",0),"-")</f>
        <v>0</v>
      </c>
      <c r="ET40" s="122" cm="1">
        <f t="array" ref="ET40">IFERROR(_xlfn.IFS(ET38="W",1,ET39="W",1,ET38="L",0,ET39="L",0),"-")</f>
        <v>0</v>
      </c>
      <c r="EU40" s="122" cm="1">
        <f t="array" ref="EU40">IFERROR(_xlfn.IFS(EU38="W",1,EU39="W",1,EU38="L",0,EU39="L",0),"-")</f>
        <v>0</v>
      </c>
      <c r="EV40" s="122" cm="1">
        <f t="array" ref="EV40">IFERROR(_xlfn.IFS(EV38="W",1,EV39="W",1,EV38="L",0,EV39="L",0),"-")</f>
        <v>0</v>
      </c>
      <c r="EW40" s="122" cm="1">
        <f t="array" ref="EW40">IFERROR(_xlfn.IFS(EW38="W",1,EW39="W",1,EW38="L",0,EW39="L",0),"-")</f>
        <v>1</v>
      </c>
      <c r="EX40" s="122" cm="1">
        <f t="array" ref="EX40">IFERROR(_xlfn.IFS(EX38="W",1,EX39="W",1,EX38="L",0,EX39="L",0),"-")</f>
        <v>0</v>
      </c>
      <c r="EY40" s="122" cm="1">
        <f t="array" ref="EY40">IFERROR(_xlfn.IFS(EY38="W",1,EY39="W",1,EY38="L",0,EY39="L",0),"-")</f>
        <v>1</v>
      </c>
      <c r="EZ40" s="122" cm="1">
        <f t="array" ref="EZ40">IFERROR(_xlfn.IFS(EZ38="W",1,EZ39="W",1,EZ38="L",0,EZ39="L",0),"-")</f>
        <v>1</v>
      </c>
      <c r="FA40" s="122" cm="1">
        <f t="array" ref="FA40">IFERROR(_xlfn.IFS(FA38="W",1,FA39="W",1,FA38="L",0,FA39="L",0),"-")</f>
        <v>1</v>
      </c>
      <c r="FB40" s="122" cm="1">
        <f t="array" ref="FB40">IFERROR(_xlfn.IFS(FB38="W",1,FB39="W",1,FB38="L",0,FB39="L",0),"-")</f>
        <v>1</v>
      </c>
      <c r="FC40" s="122" cm="1">
        <f t="array" ref="FC40">IFERROR(_xlfn.IFS(FC38="W",1,FC39="W",1,FC38="L",0,FC39="L",0),"-")</f>
        <v>1</v>
      </c>
      <c r="FD40" s="122" cm="1">
        <f t="array" ref="FD40">IFERROR(_xlfn.IFS(FD38="W",1,FD39="W",1,FD38="L",0,FD39="L",0),"-")</f>
        <v>1</v>
      </c>
      <c r="FE40" s="122" cm="1">
        <f t="array" ref="FE40">IFERROR(_xlfn.IFS(FE38="W",1,FE39="W",1,FE38="L",0,FE39="L",0),"-")</f>
        <v>0</v>
      </c>
      <c r="FF40" s="122" cm="1">
        <f t="array" ref="FF40">IFERROR(_xlfn.IFS(FF38="W",1,FF39="W",1,FF38="L",0,FF39="L",0),"-")</f>
        <v>1</v>
      </c>
      <c r="FG40" s="122" cm="1">
        <f t="array" ref="FG40">IFERROR(_xlfn.IFS(FG38="W",1,FG39="W",1,FG38="L",0,FG39="L",0),"-")</f>
        <v>1</v>
      </c>
      <c r="FH40" s="122" cm="1">
        <f t="array" ref="FH40">IFERROR(_xlfn.IFS(FH38="W",1,FH39="W",1,FH38="L",0,FH39="L",0),"-")</f>
        <v>1</v>
      </c>
      <c r="FI40" s="122" cm="1">
        <f t="array" ref="FI40">IFERROR(_xlfn.IFS(FI38="W",1,FI39="W",1,FI38="L",0,FI39="L",0),"-")</f>
        <v>0</v>
      </c>
      <c r="FJ40" s="122" cm="1">
        <f t="array" ref="FJ40">IFERROR(_xlfn.IFS(FJ38="W",1,FJ39="W",1,FJ38="L",0,FJ39="L",0),"-")</f>
        <v>0</v>
      </c>
      <c r="FK40" s="137" t="s">
        <v>477</v>
      </c>
      <c r="FL40" s="141">
        <f>COUNT(E$5:FJ$5)</f>
        <v>162</v>
      </c>
      <c r="FM40" s="141">
        <f>FL40-20</f>
        <v>142</v>
      </c>
    </row>
    <row r="41" spans="2:174" x14ac:dyDescent="0.2">
      <c r="B41" s="137"/>
      <c r="C41" s="139"/>
      <c r="D41" s="138"/>
      <c r="E41" s="122">
        <f>IF(E40=1,D41+1,0)</f>
        <v>0</v>
      </c>
      <c r="F41" s="122">
        <f t="shared" ref="F41" si="1126">IF(F40=1,E41+1,0)</f>
        <v>0</v>
      </c>
      <c r="G41" s="122">
        <f t="shared" ref="G41" si="1127">IF(G40=1,F41+1,0)</f>
        <v>1</v>
      </c>
      <c r="H41" s="122">
        <f t="shared" ref="H41" si="1128">IF(H40=1,G41+1,0)</f>
        <v>0</v>
      </c>
      <c r="I41" s="122">
        <f t="shared" ref="I41" si="1129">IF(I40=1,H41+1,0)</f>
        <v>1</v>
      </c>
      <c r="J41" s="122">
        <f t="shared" ref="J41" si="1130">IF(J40=1,I41+1,0)</f>
        <v>0</v>
      </c>
      <c r="K41" s="122">
        <f t="shared" ref="K41" si="1131">IF(K40=1,J41+1,0)</f>
        <v>1</v>
      </c>
      <c r="L41" s="122">
        <f t="shared" ref="L41" si="1132">IF(L40=1,K41+1,0)</f>
        <v>0</v>
      </c>
      <c r="M41" s="122">
        <f t="shared" ref="M41" si="1133">IF(M40=1,L41+1,0)</f>
        <v>0</v>
      </c>
      <c r="N41" s="122">
        <f t="shared" ref="N41" si="1134">IF(N40=1,M41+1,0)</f>
        <v>0</v>
      </c>
      <c r="O41" s="122">
        <f t="shared" ref="O41" si="1135">IF(O40=1,N41+1,0)</f>
        <v>0</v>
      </c>
      <c r="P41" s="122">
        <f t="shared" ref="P41" si="1136">IF(P40=1,O41+1,0)</f>
        <v>0</v>
      </c>
      <c r="Q41" s="122">
        <f t="shared" ref="Q41" si="1137">IF(Q40=1,P41+1,0)</f>
        <v>0</v>
      </c>
      <c r="R41" s="122">
        <f t="shared" ref="R41" si="1138">IF(R40=1,Q41+1,0)</f>
        <v>0</v>
      </c>
      <c r="S41" s="122">
        <f t="shared" ref="S41" si="1139">IF(S40=1,R41+1,0)</f>
        <v>0</v>
      </c>
      <c r="T41" s="122">
        <f t="shared" ref="T41" si="1140">IF(T40=1,S41+1,0)</f>
        <v>1</v>
      </c>
      <c r="U41" s="122">
        <f t="shared" ref="U41" si="1141">IF(U40=1,T41+1,0)</f>
        <v>2</v>
      </c>
      <c r="V41" s="122">
        <f t="shared" ref="V41" si="1142">IF(V40=1,U41+1,0)</f>
        <v>0</v>
      </c>
      <c r="W41" s="122">
        <f t="shared" ref="W41" si="1143">IF(W40=1,V41+1,0)</f>
        <v>1</v>
      </c>
      <c r="X41" s="122">
        <f t="shared" ref="X41" si="1144">IF(X40=1,W41+1,0)</f>
        <v>0</v>
      </c>
      <c r="Y41" s="122">
        <f t="shared" ref="Y41" si="1145">IF(Y40=1,X41+1,0)</f>
        <v>0</v>
      </c>
      <c r="Z41" s="122">
        <f t="shared" ref="Z41" si="1146">IF(Z40=1,Y41+1,0)</f>
        <v>1</v>
      </c>
      <c r="AA41" s="122">
        <f t="shared" ref="AA41" si="1147">IF(AA40=1,Z41+1,0)</f>
        <v>0</v>
      </c>
      <c r="AB41" s="122">
        <f t="shared" ref="AB41" si="1148">IF(AB40=1,AA41+1,0)</f>
        <v>1</v>
      </c>
      <c r="AC41" s="122">
        <f t="shared" ref="AC41" si="1149">IF(AC40=1,AB41+1,0)</f>
        <v>0</v>
      </c>
      <c r="AD41" s="122">
        <f t="shared" ref="AD41" si="1150">IF(AD40=1,AC41+1,0)</f>
        <v>0</v>
      </c>
      <c r="AE41" s="122">
        <f t="shared" ref="AE41" si="1151">IF(AE40=1,AD41+1,0)</f>
        <v>1</v>
      </c>
      <c r="AF41" s="122">
        <f t="shared" ref="AF41" si="1152">IF(AF40=1,AE41+1,0)</f>
        <v>2</v>
      </c>
      <c r="AG41" s="122">
        <f t="shared" ref="AG41" si="1153">IF(AG40=1,AF41+1,0)</f>
        <v>3</v>
      </c>
      <c r="AH41" s="122">
        <f t="shared" ref="AH41" si="1154">IF(AH40=1,AG41+1,0)</f>
        <v>0</v>
      </c>
      <c r="AI41" s="122">
        <f t="shared" ref="AI41" si="1155">IF(AI40=1,AH41+1,0)</f>
        <v>0</v>
      </c>
      <c r="AJ41" s="122">
        <f t="shared" ref="AJ41" si="1156">IF(AJ40=1,AI41+1,0)</f>
        <v>0</v>
      </c>
      <c r="AK41" s="122">
        <f t="shared" ref="AK41" si="1157">IF(AK40=1,AJ41+1,0)</f>
        <v>1</v>
      </c>
      <c r="AL41" s="122">
        <f t="shared" ref="AL41" si="1158">IF(AL40=1,AK41+1,0)</f>
        <v>2</v>
      </c>
      <c r="AM41" s="122">
        <f t="shared" ref="AM41" si="1159">IF(AM40=1,AL41+1,0)</f>
        <v>3</v>
      </c>
      <c r="AN41" s="122">
        <f t="shared" ref="AN41" si="1160">IF(AN40=1,AM41+1,0)</f>
        <v>0</v>
      </c>
      <c r="AO41" s="122">
        <f t="shared" ref="AO41" si="1161">IF(AO40=1,AN41+1,0)</f>
        <v>0</v>
      </c>
      <c r="AP41" s="122">
        <f t="shared" ref="AP41" si="1162">IF(AP40=1,AO41+1,0)</f>
        <v>1</v>
      </c>
      <c r="AQ41" s="122">
        <f t="shared" ref="AQ41" si="1163">IF(AQ40=1,AP41+1,0)</f>
        <v>0</v>
      </c>
      <c r="AR41" s="122">
        <f t="shared" ref="AR41" si="1164">IF(AR40=1,AQ41+1,0)</f>
        <v>1</v>
      </c>
      <c r="AS41" s="122">
        <f t="shared" ref="AS41" si="1165">IF(AS40=1,AR41+1,0)</f>
        <v>2</v>
      </c>
      <c r="AT41" s="122">
        <f t="shared" ref="AT41" si="1166">IF(AT40=1,AS41+1,0)</f>
        <v>0</v>
      </c>
      <c r="AU41" s="122">
        <f t="shared" ref="AU41" si="1167">IF(AU40=1,AT41+1,0)</f>
        <v>0</v>
      </c>
      <c r="AV41" s="122">
        <f t="shared" ref="AV41" si="1168">IF(AV40=1,AU41+1,0)</f>
        <v>1</v>
      </c>
      <c r="AW41" s="122">
        <f t="shared" ref="AW41" si="1169">IF(AW40=1,AV41+1,0)</f>
        <v>0</v>
      </c>
      <c r="AX41" s="122">
        <f t="shared" ref="AX41" si="1170">IF(AX40=1,AW41+1,0)</f>
        <v>0</v>
      </c>
      <c r="AY41" s="122">
        <f t="shared" ref="AY41" si="1171">IF(AY40=1,AX41+1,0)</f>
        <v>0</v>
      </c>
      <c r="AZ41" s="122">
        <f t="shared" ref="AZ41" si="1172">IF(AZ40=1,AY41+1,0)</f>
        <v>0</v>
      </c>
      <c r="BA41" s="122">
        <f t="shared" ref="BA41" si="1173">IF(BA40=1,AZ41+1,0)</f>
        <v>0</v>
      </c>
      <c r="BB41" s="122">
        <f t="shared" ref="BB41" si="1174">IF(BB40=1,BA41+1,0)</f>
        <v>1</v>
      </c>
      <c r="BC41" s="122">
        <f t="shared" ref="BC41" si="1175">IF(BC40=1,BB41+1,0)</f>
        <v>2</v>
      </c>
      <c r="BD41" s="122">
        <f t="shared" ref="BD41" si="1176">IF(BD40=1,BC41+1,0)</f>
        <v>3</v>
      </c>
      <c r="BE41" s="122">
        <f t="shared" ref="BE41" si="1177">IF(BE40=1,BD41+1,0)</f>
        <v>4</v>
      </c>
      <c r="BF41" s="122">
        <f t="shared" ref="BF41" si="1178">IF(BF40=1,BE41+1,0)</f>
        <v>0</v>
      </c>
      <c r="BG41" s="122">
        <f t="shared" ref="BG41" si="1179">IF(BG40=1,BF41+1,0)</f>
        <v>0</v>
      </c>
      <c r="BH41" s="122">
        <f t="shared" ref="BH41" si="1180">IF(BH40=1,BG41+1,0)</f>
        <v>0</v>
      </c>
      <c r="BI41" s="122">
        <f t="shared" ref="BI41" si="1181">IF(BI40=1,BH41+1,0)</f>
        <v>0</v>
      </c>
      <c r="BJ41" s="122">
        <f t="shared" ref="BJ41" si="1182">IF(BJ40=1,BI41+1,0)</f>
        <v>1</v>
      </c>
      <c r="BK41" s="122">
        <f t="shared" ref="BK41" si="1183">IF(BK40=1,BJ41+1,0)</f>
        <v>0</v>
      </c>
      <c r="BL41" s="122">
        <f t="shared" ref="BL41" si="1184">IF(BL40=1,BK41+1,0)</f>
        <v>0</v>
      </c>
      <c r="BM41" s="122">
        <f t="shared" ref="BM41" si="1185">IF(BM40=1,BL41+1,0)</f>
        <v>0</v>
      </c>
      <c r="BN41" s="122">
        <f t="shared" ref="BN41" si="1186">IF(BN40=1,BM41+1,0)</f>
        <v>1</v>
      </c>
      <c r="BO41" s="122">
        <f t="shared" ref="BO41" si="1187">IF(BO40=1,BN41+1,0)</f>
        <v>2</v>
      </c>
      <c r="BP41" s="122">
        <f t="shared" ref="BP41" si="1188">IF(BP40=1,BO41+1,0)</f>
        <v>0</v>
      </c>
      <c r="BQ41" s="122">
        <f t="shared" ref="BQ41" si="1189">IF(BQ40=1,BP41+1,0)</f>
        <v>0</v>
      </c>
      <c r="BR41" s="122">
        <f t="shared" ref="BR41" si="1190">IF(BR40=1,BQ41+1,0)</f>
        <v>0</v>
      </c>
      <c r="BS41" s="122">
        <f t="shared" ref="BS41" si="1191">IF(BS40=1,BR41+1,0)</f>
        <v>1</v>
      </c>
      <c r="BT41" s="122">
        <f t="shared" ref="BT41" si="1192">IF(BT40=1,BS41+1,0)</f>
        <v>2</v>
      </c>
      <c r="BU41" s="122">
        <f t="shared" ref="BU41" si="1193">IF(BU40=1,BT41+1,0)</f>
        <v>0</v>
      </c>
      <c r="BV41" s="122">
        <f t="shared" ref="BV41" si="1194">IF(BV40=1,BU41+1,0)</f>
        <v>0</v>
      </c>
      <c r="BW41" s="122">
        <f t="shared" ref="BW41" si="1195">IF(BW40=1,BV41+1,0)</f>
        <v>1</v>
      </c>
      <c r="BX41" s="122">
        <f t="shared" ref="BX41" si="1196">IF(BX40=1,BW41+1,0)</f>
        <v>0</v>
      </c>
      <c r="BY41" s="122">
        <f t="shared" ref="BY41" si="1197">IF(BY40=1,BX41+1,0)</f>
        <v>1</v>
      </c>
      <c r="BZ41" s="122">
        <f t="shared" ref="BZ41" si="1198">IF(BZ40=1,BY41+1,0)</f>
        <v>2</v>
      </c>
      <c r="CA41" s="122">
        <f t="shared" ref="CA41" si="1199">IF(CA40=1,BZ41+1,0)</f>
        <v>3</v>
      </c>
      <c r="CB41" s="122">
        <f t="shared" ref="CB41" si="1200">IF(CB40=1,CA41+1,0)</f>
        <v>0</v>
      </c>
      <c r="CC41" s="122">
        <f t="shared" ref="CC41" si="1201">IF(CC40=1,CB41+1,0)</f>
        <v>1</v>
      </c>
      <c r="CD41" s="122">
        <f t="shared" ref="CD41" si="1202">IF(CD40=1,CC41+1,0)</f>
        <v>2</v>
      </c>
      <c r="CE41" s="122">
        <f t="shared" ref="CE41" si="1203">IF(CE40=1,CD41+1,0)</f>
        <v>0</v>
      </c>
      <c r="CF41" s="122">
        <f t="shared" ref="CF41" si="1204">IF(CF40=1,CE41+1,0)</f>
        <v>0</v>
      </c>
      <c r="CG41" s="122">
        <f t="shared" ref="CG41" si="1205">IF(CG40=1,CF41+1,0)</f>
        <v>0</v>
      </c>
      <c r="CH41" s="122">
        <f t="shared" ref="CH41" si="1206">IF(CH40=1,CG41+1,0)</f>
        <v>0</v>
      </c>
      <c r="CI41" s="122">
        <f t="shared" ref="CI41" si="1207">IF(CI40=1,CH41+1,0)</f>
        <v>1</v>
      </c>
      <c r="CJ41" s="122">
        <f t="shared" ref="CJ41" si="1208">IF(CJ40=1,CI41+1,0)</f>
        <v>0</v>
      </c>
      <c r="CK41" s="122">
        <f t="shared" ref="CK41" si="1209">IF(CK40=1,CJ41+1,0)</f>
        <v>0</v>
      </c>
      <c r="CL41" s="122">
        <f t="shared" ref="CL41" si="1210">IF(CL40=1,CK41+1,0)</f>
        <v>1</v>
      </c>
      <c r="CM41" s="122">
        <f t="shared" ref="CM41" si="1211">IF(CM40=1,CL41+1,0)</f>
        <v>0</v>
      </c>
      <c r="CN41" s="122">
        <f t="shared" ref="CN41" si="1212">IF(CN40=1,CM41+1,0)</f>
        <v>1</v>
      </c>
      <c r="CO41" s="122">
        <f t="shared" ref="CO41" si="1213">IF(CO40=1,CN41+1,0)</f>
        <v>2</v>
      </c>
      <c r="CP41" s="122">
        <f t="shared" ref="CP41" si="1214">IF(CP40=1,CO41+1,0)</f>
        <v>3</v>
      </c>
      <c r="CQ41" s="122">
        <f t="shared" ref="CQ41" si="1215">IF(CQ40=1,CP41+1,0)</f>
        <v>0</v>
      </c>
      <c r="CR41" s="122">
        <f t="shared" ref="CR41" si="1216">IF(CR40=1,CQ41+1,0)</f>
        <v>0</v>
      </c>
      <c r="CS41" s="122">
        <f t="shared" ref="CS41" si="1217">IF(CS40=1,CR41+1,0)</f>
        <v>1</v>
      </c>
      <c r="CT41" s="122">
        <f t="shared" ref="CT41" si="1218">IF(CT40=1,CS41+1,0)</f>
        <v>2</v>
      </c>
      <c r="CU41" s="122">
        <f t="shared" ref="CU41" si="1219">IF(CU40=1,CT41+1,0)</f>
        <v>0</v>
      </c>
      <c r="CV41" s="122">
        <f t="shared" ref="CV41" si="1220">IF(CV40=1,CU41+1,0)</f>
        <v>1</v>
      </c>
      <c r="CW41" s="122">
        <f t="shared" ref="CW41" si="1221">IF(CW40=1,CV41+1,0)</f>
        <v>2</v>
      </c>
      <c r="CX41" s="122">
        <f t="shared" ref="CX41" si="1222">IF(CX40=1,CW41+1,0)</f>
        <v>3</v>
      </c>
      <c r="CY41" s="122">
        <f t="shared" ref="CY41" si="1223">IF(CY40=1,CX41+1,0)</f>
        <v>4</v>
      </c>
      <c r="CZ41" s="122">
        <f t="shared" ref="CZ41" si="1224">IF(CZ40=1,CY41+1,0)</f>
        <v>5</v>
      </c>
      <c r="DA41" s="122">
        <f t="shared" ref="DA41" si="1225">IF(DA40=1,CZ41+1,0)</f>
        <v>0</v>
      </c>
      <c r="DB41" s="122">
        <f t="shared" ref="DB41" si="1226">IF(DB40=1,DA41+1,0)</f>
        <v>1</v>
      </c>
      <c r="DC41" s="122">
        <f t="shared" ref="DC41" si="1227">IF(DC40=1,DB41+1,0)</f>
        <v>0</v>
      </c>
      <c r="DD41" s="122">
        <f t="shared" ref="DD41" si="1228">IF(DD40=1,DC41+1,0)</f>
        <v>1</v>
      </c>
      <c r="DE41" s="122">
        <f t="shared" ref="DE41" si="1229">IF(DE40=1,DD41+1,0)</f>
        <v>2</v>
      </c>
      <c r="DF41" s="122">
        <f t="shared" ref="DF41" si="1230">IF(DF40=1,DE41+1,0)</f>
        <v>3</v>
      </c>
      <c r="DG41" s="122">
        <f t="shared" ref="DG41" si="1231">IF(DG40=1,DF41+1,0)</f>
        <v>0</v>
      </c>
      <c r="DH41" s="122">
        <f t="shared" ref="DH41" si="1232">IF(DH40=1,DG41+1,0)</f>
        <v>0</v>
      </c>
      <c r="DI41" s="122">
        <f t="shared" ref="DI41" si="1233">IF(DI40=1,DH41+1,0)</f>
        <v>1</v>
      </c>
      <c r="DJ41" s="122">
        <f t="shared" ref="DJ41" si="1234">IF(DJ40=1,DI41+1,0)</f>
        <v>2</v>
      </c>
      <c r="DK41" s="122">
        <f t="shared" ref="DK41" si="1235">IF(DK40=1,DJ41+1,0)</f>
        <v>3</v>
      </c>
      <c r="DL41" s="122">
        <f t="shared" ref="DL41" si="1236">IF(DL40=1,DK41+1,0)</f>
        <v>0</v>
      </c>
      <c r="DM41" s="122">
        <f t="shared" ref="DM41" si="1237">IF(DM40=1,DL41+1,0)</f>
        <v>0</v>
      </c>
      <c r="DN41" s="122">
        <f t="shared" ref="DN41" si="1238">IF(DN40=1,DM41+1,0)</f>
        <v>1</v>
      </c>
      <c r="DO41" s="122">
        <f t="shared" ref="DO41" si="1239">IF(DO40=1,DN41+1,0)</f>
        <v>0</v>
      </c>
      <c r="DP41" s="122">
        <f t="shared" ref="DP41" si="1240">IF(DP40=1,DO41+1,0)</f>
        <v>0</v>
      </c>
      <c r="DQ41" s="122">
        <f t="shared" ref="DQ41" si="1241">IF(DQ40=1,DP41+1,0)</f>
        <v>0</v>
      </c>
      <c r="DR41" s="122">
        <f t="shared" ref="DR41" si="1242">IF(DR40=1,DQ41+1,0)</f>
        <v>1</v>
      </c>
      <c r="DS41" s="122">
        <f t="shared" ref="DS41" si="1243">IF(DS40=1,DR41+1,0)</f>
        <v>0</v>
      </c>
      <c r="DT41" s="122">
        <f t="shared" ref="DT41" si="1244">IF(DT40=1,DS41+1,0)</f>
        <v>1</v>
      </c>
      <c r="DU41" s="122">
        <f t="shared" ref="DU41" si="1245">IF(DU40=1,DT41+1,0)</f>
        <v>2</v>
      </c>
      <c r="DV41" s="122">
        <f t="shared" ref="DV41" si="1246">IF(DV40=1,DU41+1,0)</f>
        <v>0</v>
      </c>
      <c r="DW41" s="122">
        <f t="shared" ref="DW41" si="1247">IF(DW40=1,DV41+1,0)</f>
        <v>0</v>
      </c>
      <c r="DX41" s="122">
        <f t="shared" ref="DX41" si="1248">IF(DX40=1,DW41+1,0)</f>
        <v>1</v>
      </c>
      <c r="DY41" s="122">
        <f t="shared" ref="DY41" si="1249">IF(DY40=1,DX41+1,0)</f>
        <v>0</v>
      </c>
      <c r="DZ41" s="122">
        <f t="shared" ref="DZ41" si="1250">IF(DZ40=1,DY41+1,0)</f>
        <v>1</v>
      </c>
      <c r="EA41" s="122">
        <f t="shared" ref="EA41" si="1251">IF(EA40=1,DZ41+1,0)</f>
        <v>0</v>
      </c>
      <c r="EB41" s="122">
        <f t="shared" ref="EB41" si="1252">IF(EB40=1,EA41+1,0)</f>
        <v>1</v>
      </c>
      <c r="EC41" s="122">
        <f t="shared" ref="EC41" si="1253">IF(EC40=1,EB41+1,0)</f>
        <v>0</v>
      </c>
      <c r="ED41" s="122">
        <f t="shared" ref="ED41" si="1254">IF(ED40=1,EC41+1,0)</f>
        <v>0</v>
      </c>
      <c r="EE41" s="122">
        <f t="shared" ref="EE41" si="1255">IF(EE40=1,ED41+1,0)</f>
        <v>1</v>
      </c>
      <c r="EF41" s="122">
        <f t="shared" ref="EF41" si="1256">IF(EF40=1,EE41+1,0)</f>
        <v>0</v>
      </c>
      <c r="EG41" s="122">
        <f t="shared" ref="EG41" si="1257">IF(EG40=1,EF41+1,0)</f>
        <v>0</v>
      </c>
      <c r="EH41" s="122">
        <f t="shared" ref="EH41" si="1258">IF(EH40=1,EG41+1,0)</f>
        <v>1</v>
      </c>
      <c r="EI41" s="122">
        <f t="shared" ref="EI41" si="1259">IF(EI40=1,EH41+1,0)</f>
        <v>2</v>
      </c>
      <c r="EJ41" s="122">
        <f t="shared" ref="EJ41" si="1260">IF(EJ40=1,EI41+1,0)</f>
        <v>0</v>
      </c>
      <c r="EK41" s="122">
        <f t="shared" ref="EK41" si="1261">IF(EK40=1,EJ41+1,0)</f>
        <v>0</v>
      </c>
      <c r="EL41" s="122">
        <f t="shared" ref="EL41" si="1262">IF(EL40=1,EK41+1,0)</f>
        <v>0</v>
      </c>
      <c r="EM41" s="122">
        <f t="shared" ref="EM41" si="1263">IF(EM40=1,EL41+1,0)</f>
        <v>0</v>
      </c>
      <c r="EN41" s="122">
        <f t="shared" ref="EN41" si="1264">IF(EN40=1,EM41+1,0)</f>
        <v>0</v>
      </c>
      <c r="EO41" s="122">
        <f t="shared" ref="EO41" si="1265">IF(EO40=1,EN41+1,0)</f>
        <v>0</v>
      </c>
      <c r="EP41" s="122">
        <f t="shared" ref="EP41" si="1266">IF(EP40=1,EO41+1,0)</f>
        <v>0</v>
      </c>
      <c r="EQ41" s="122">
        <f t="shared" ref="EQ41" si="1267">IF(EQ40=1,EP41+1,0)</f>
        <v>1</v>
      </c>
      <c r="ER41" s="122">
        <f t="shared" ref="ER41" si="1268">IF(ER40=1,EQ41+1,0)</f>
        <v>0</v>
      </c>
      <c r="ES41" s="122">
        <f t="shared" ref="ES41" si="1269">IF(ES40=1,ER41+1,0)</f>
        <v>0</v>
      </c>
      <c r="ET41" s="122">
        <f t="shared" ref="ET41" si="1270">IF(ET40=1,ES41+1,0)</f>
        <v>0</v>
      </c>
      <c r="EU41" s="122">
        <f t="shared" ref="EU41" si="1271">IF(EU40=1,ET41+1,0)</f>
        <v>0</v>
      </c>
      <c r="EV41" s="122">
        <f t="shared" ref="EV41" si="1272">IF(EV40=1,EU41+1,0)</f>
        <v>0</v>
      </c>
      <c r="EW41" s="122">
        <f t="shared" ref="EW41" si="1273">IF(EW40=1,EV41+1,0)</f>
        <v>1</v>
      </c>
      <c r="EX41" s="122">
        <f t="shared" ref="EX41" si="1274">IF(EX40=1,EW41+1,0)</f>
        <v>0</v>
      </c>
      <c r="EY41" s="122">
        <f t="shared" ref="EY41" si="1275">IF(EY40=1,EX41+1,0)</f>
        <v>1</v>
      </c>
      <c r="EZ41" s="122">
        <f t="shared" ref="EZ41" si="1276">IF(EZ40=1,EY41+1,0)</f>
        <v>2</v>
      </c>
      <c r="FA41" s="122">
        <f t="shared" ref="FA41" si="1277">IF(FA40=1,EZ41+1,0)</f>
        <v>3</v>
      </c>
      <c r="FB41" s="122">
        <f t="shared" ref="FB41" si="1278">IF(FB40=1,FA41+1,0)</f>
        <v>4</v>
      </c>
      <c r="FC41" s="122">
        <f t="shared" ref="FC41" si="1279">IF(FC40=1,FB41+1,0)</f>
        <v>5</v>
      </c>
      <c r="FD41" s="122">
        <f t="shared" ref="FD41" si="1280">IF(FD40=1,FC41+1,0)</f>
        <v>6</v>
      </c>
      <c r="FE41" s="122">
        <f t="shared" ref="FE41" si="1281">IF(FE40=1,FD41+1,0)</f>
        <v>0</v>
      </c>
      <c r="FF41" s="122">
        <f t="shared" ref="FF41" si="1282">IF(FF40=1,FE41+1,0)</f>
        <v>1</v>
      </c>
      <c r="FG41" s="122">
        <f t="shared" ref="FG41" si="1283">IF(FG40=1,FF41+1,0)</f>
        <v>2</v>
      </c>
      <c r="FH41" s="122">
        <f t="shared" ref="FH41" si="1284">IF(FH40=1,FG41+1,0)</f>
        <v>3</v>
      </c>
      <c r="FI41" s="122">
        <f t="shared" ref="FI41" si="1285">IF(FI40=1,FH41+1,0)</f>
        <v>0</v>
      </c>
      <c r="FJ41" s="122">
        <f t="shared" ref="FJ41" si="1286">IF(FJ40=1,FI41+1,0)</f>
        <v>0</v>
      </c>
      <c r="FK41" s="137" t="s">
        <v>477</v>
      </c>
      <c r="FL41" s="141">
        <f>COUNT(E$5:FJ$5)</f>
        <v>162</v>
      </c>
      <c r="FM41" s="141">
        <f>FL41-30</f>
        <v>132</v>
      </c>
    </row>
    <row r="42" spans="2:174" x14ac:dyDescent="0.2"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/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  <c r="CE42" s="137"/>
      <c r="CF42" s="137"/>
      <c r="CG42" s="137"/>
      <c r="CH42" s="137"/>
      <c r="CI42" s="137"/>
      <c r="CJ42" s="137"/>
      <c r="CK42" s="137"/>
      <c r="CL42" s="137"/>
      <c r="CM42" s="137"/>
      <c r="CN42" s="137"/>
      <c r="CO42" s="137"/>
      <c r="CP42" s="137"/>
      <c r="CQ42" s="137"/>
      <c r="CR42" s="137"/>
      <c r="CS42" s="137"/>
      <c r="CT42" s="137"/>
      <c r="CU42" s="137"/>
      <c r="CV42" s="137"/>
      <c r="CW42" s="137"/>
      <c r="CX42" s="137"/>
      <c r="CY42" s="137"/>
      <c r="CZ42" s="137"/>
      <c r="DA42" s="137"/>
      <c r="DB42" s="137"/>
      <c r="DC42" s="137"/>
      <c r="DD42" s="137"/>
      <c r="DE42" s="137"/>
      <c r="DF42" s="137"/>
      <c r="DG42" s="137"/>
      <c r="DH42" s="137"/>
      <c r="DI42" s="137"/>
      <c r="DJ42" s="137"/>
      <c r="DK42" s="137"/>
      <c r="DL42" s="137"/>
      <c r="DM42" s="137"/>
      <c r="DN42" s="137"/>
      <c r="DO42" s="137"/>
      <c r="DP42" s="137"/>
      <c r="DQ42" s="137"/>
      <c r="DR42" s="137"/>
      <c r="DS42" s="137"/>
      <c r="DT42" s="137"/>
      <c r="DU42" s="137"/>
      <c r="DV42" s="137"/>
      <c r="DW42" s="137"/>
      <c r="DX42" s="137"/>
      <c r="DY42" s="137"/>
      <c r="DZ42" s="137"/>
      <c r="EA42" s="137"/>
      <c r="EB42" s="137"/>
      <c r="EC42" s="137"/>
      <c r="ED42" s="137"/>
      <c r="EE42" s="137"/>
      <c r="EF42" s="137"/>
      <c r="EG42" s="137"/>
      <c r="EH42" s="137"/>
      <c r="EI42" s="137"/>
      <c r="EJ42" s="137"/>
      <c r="EK42" s="137"/>
      <c r="EL42" s="137"/>
      <c r="EM42" s="137"/>
      <c r="EN42" s="137"/>
      <c r="EO42" s="137"/>
      <c r="EP42" s="137"/>
      <c r="EQ42" s="137"/>
      <c r="ER42" s="137"/>
      <c r="ES42" s="137"/>
      <c r="ET42" s="137"/>
      <c r="EU42" s="137"/>
      <c r="EV42" s="137"/>
      <c r="EW42" s="137"/>
      <c r="EX42" s="137"/>
      <c r="EY42" s="137"/>
      <c r="EZ42" s="137"/>
      <c r="FA42" s="137"/>
      <c r="FB42" s="137"/>
      <c r="FC42" s="137"/>
      <c r="FD42" s="137"/>
      <c r="FE42" s="137"/>
      <c r="FF42" s="137"/>
      <c r="FG42" s="137"/>
      <c r="FH42" s="137"/>
      <c r="FI42" s="137"/>
      <c r="FJ42" s="137"/>
      <c r="FK42" s="137" t="s">
        <v>477</v>
      </c>
      <c r="FL42" s="137" t="s">
        <v>886</v>
      </c>
      <c r="FM42" s="137" t="s">
        <v>886</v>
      </c>
      <c r="FN42" s="137" t="s">
        <v>917</v>
      </c>
      <c r="FO42" s="137" t="s">
        <v>917</v>
      </c>
      <c r="FP42" s="137" t="s">
        <v>904</v>
      </c>
      <c r="FQ42" s="137" t="s">
        <v>903</v>
      </c>
      <c r="FR42" s="137" t="s">
        <v>902</v>
      </c>
    </row>
    <row r="43" spans="2:174" x14ac:dyDescent="0.2">
      <c r="B43" s="137">
        <v>9</v>
      </c>
      <c r="C43" s="143" t="s">
        <v>13486</v>
      </c>
      <c r="D43" s="138"/>
      <c r="E43" s="122" t="str" cm="1">
        <f t="array" ref="E43">_xlfn.XLOOKUP(1,(SCHEDULE!$D$3:$D$2594=$C43)*(SCHEDULE!$B$3:$B$2594=E$2),SCHEDULE!$F$3:$F$2594,"",0,1)</f>
        <v/>
      </c>
      <c r="F43" s="122" t="str" cm="1">
        <f t="array" ref="F43">_xlfn.XLOOKUP(1,(SCHEDULE!$D$3:$D$2594=$C43)*(SCHEDULE!$B$3:$B$2594=F$2),SCHEDULE!$F$3:$F$2594,"",0,1)</f>
        <v/>
      </c>
      <c r="G43" s="122" t="str" cm="1">
        <f t="array" ref="G43">_xlfn.XLOOKUP(1,(SCHEDULE!$D$3:$D$2594=$C43)*(SCHEDULE!$B$3:$B$2594=G$2),SCHEDULE!$F$3:$F$2594,"",0,1)</f>
        <v/>
      </c>
      <c r="H43" s="122" t="str" cm="1">
        <f t="array" ref="H43">_xlfn.XLOOKUP(1,(SCHEDULE!$D$3:$D$2594=$C43)*(SCHEDULE!$B$3:$B$2594=H$2),SCHEDULE!$F$3:$F$2594,"",0,1)</f>
        <v/>
      </c>
      <c r="I43" s="122" t="str" cm="1">
        <f t="array" ref="I43">_xlfn.XLOOKUP(1,(SCHEDULE!$D$3:$D$2594=$C43)*(SCHEDULE!$B$3:$B$2594=I$2),SCHEDULE!$F$3:$F$2594,"",0,1)</f>
        <v/>
      </c>
      <c r="J43" s="122" t="str" cm="1">
        <f t="array" ref="J43">_xlfn.XLOOKUP(1,(SCHEDULE!$D$3:$D$2594=$C43)*(SCHEDULE!$B$3:$B$2594=J$2),SCHEDULE!$F$3:$F$2594,"",0,1)</f>
        <v>L</v>
      </c>
      <c r="K43" s="122" t="str" cm="1">
        <f t="array" ref="K43">_xlfn.XLOOKUP(1,(SCHEDULE!$D$3:$D$2594=$C43)*(SCHEDULE!$B$3:$B$2594=K$2),SCHEDULE!$F$3:$F$2594,"",0,1)</f>
        <v>L</v>
      </c>
      <c r="L43" s="122" t="str" cm="1">
        <f t="array" ref="L43">_xlfn.XLOOKUP(1,(SCHEDULE!$D$3:$D$2594=$C43)*(SCHEDULE!$B$3:$B$2594=L$2),SCHEDULE!$F$3:$F$2594,"",0,1)</f>
        <v>W</v>
      </c>
      <c r="M43" s="122" t="str" cm="1">
        <f t="array" ref="M43">_xlfn.XLOOKUP(1,(SCHEDULE!$D$3:$D$2594=$C43)*(SCHEDULE!$B$3:$B$2594=M$2),SCHEDULE!$F$3:$F$2594,"",0,1)</f>
        <v/>
      </c>
      <c r="N43" s="122" t="str" cm="1">
        <f t="array" ref="N43">_xlfn.XLOOKUP(1,(SCHEDULE!$D$3:$D$2594=$C43)*(SCHEDULE!$B$3:$B$2594=N$2),SCHEDULE!$F$3:$F$2594,"",0,1)</f>
        <v/>
      </c>
      <c r="O43" s="122" t="str" cm="1">
        <f t="array" ref="O43">_xlfn.XLOOKUP(1,(SCHEDULE!$D$3:$D$2594=$C43)*(SCHEDULE!$B$3:$B$2594=O$2),SCHEDULE!$F$3:$F$2594,"",0,1)</f>
        <v/>
      </c>
      <c r="P43" s="122" t="str" cm="1">
        <f t="array" ref="P43">_xlfn.XLOOKUP(1,(SCHEDULE!$D$3:$D$2594=$C43)*(SCHEDULE!$B$3:$B$2594=P$2),SCHEDULE!$F$3:$F$2594,"",0,1)</f>
        <v/>
      </c>
      <c r="Q43" s="122" t="str" cm="1">
        <f t="array" ref="Q43">_xlfn.XLOOKUP(1,(SCHEDULE!$D$3:$D$2594=$C43)*(SCHEDULE!$B$3:$B$2594=Q$2),SCHEDULE!$F$3:$F$2594,"",0,1)</f>
        <v/>
      </c>
      <c r="R43" s="122" t="str" cm="1">
        <f t="array" ref="R43">_xlfn.XLOOKUP(1,(SCHEDULE!$D$3:$D$2594=$C43)*(SCHEDULE!$B$3:$B$2594=R$2),SCHEDULE!$F$3:$F$2594,"",0,1)</f>
        <v/>
      </c>
      <c r="S43" s="122" t="str" cm="1">
        <f t="array" ref="S43">_xlfn.XLOOKUP(1,(SCHEDULE!$D$3:$D$2594=$C43)*(SCHEDULE!$B$3:$B$2594=S$2),SCHEDULE!$F$3:$F$2594,"",0,1)</f>
        <v/>
      </c>
      <c r="T43" s="122" t="str" cm="1">
        <f t="array" ref="T43">_xlfn.XLOOKUP(1,(SCHEDULE!$D$3:$D$2594=$C43)*(SCHEDULE!$B$3:$B$2594=T$2),SCHEDULE!$F$3:$F$2594,"",0,1)</f>
        <v>W</v>
      </c>
      <c r="U43" s="122" t="str" cm="1">
        <f t="array" ref="U43">_xlfn.XLOOKUP(1,(SCHEDULE!$D$3:$D$2594=$C43)*(SCHEDULE!$B$3:$B$2594=U$2),SCHEDULE!$F$3:$F$2594,"",0,1)</f>
        <v>L</v>
      </c>
      <c r="V43" s="122" t="str" cm="1">
        <f t="array" ref="V43">_xlfn.XLOOKUP(1,(SCHEDULE!$D$3:$D$2594=$C43)*(SCHEDULE!$B$3:$B$2594=V$2),SCHEDULE!$F$3:$F$2594,"",0,1)</f>
        <v>W</v>
      </c>
      <c r="W43" s="122" t="str" cm="1">
        <f t="array" ref="W43">_xlfn.XLOOKUP(1,(SCHEDULE!$D$3:$D$2594=$C43)*(SCHEDULE!$B$3:$B$2594=W$2),SCHEDULE!$F$3:$F$2594,"",0,1)</f>
        <v/>
      </c>
      <c r="X43" s="122" t="str" cm="1">
        <f t="array" ref="X43">_xlfn.XLOOKUP(1,(SCHEDULE!$D$3:$D$2594=$C43)*(SCHEDULE!$B$3:$B$2594=X$2),SCHEDULE!$F$3:$F$2594,"",0,1)</f>
        <v/>
      </c>
      <c r="Y43" s="122" t="str" cm="1">
        <f t="array" ref="Y43">_xlfn.XLOOKUP(1,(SCHEDULE!$D$3:$D$2594=$C43)*(SCHEDULE!$B$3:$B$2594=Y$2),SCHEDULE!$F$3:$F$2594,"",0,1)</f>
        <v/>
      </c>
      <c r="Z43" s="122" t="str" cm="1">
        <f t="array" ref="Z43">_xlfn.XLOOKUP(1,(SCHEDULE!$D$3:$D$2594=$C43)*(SCHEDULE!$B$3:$B$2594=Z$2),SCHEDULE!$F$3:$F$2594,"",0,1)</f>
        <v>L</v>
      </c>
      <c r="AA43" s="122" t="str" cm="1">
        <f t="array" ref="AA43">_xlfn.XLOOKUP(1,(SCHEDULE!$D$3:$D$2594=$C43)*(SCHEDULE!$B$3:$B$2594=AA$2),SCHEDULE!$F$3:$F$2594,"",0,1)</f>
        <v>L</v>
      </c>
      <c r="AB43" s="122" t="str" cm="1">
        <f t="array" ref="AB43">_xlfn.XLOOKUP(1,(SCHEDULE!$D$3:$D$2594=$C43)*(SCHEDULE!$B$3:$B$2594=AB$2),SCHEDULE!$F$3:$F$2594,"",0,1)</f>
        <v>L</v>
      </c>
      <c r="AC43" s="122" t="str" cm="1">
        <f t="array" ref="AC43">_xlfn.XLOOKUP(1,(SCHEDULE!$D$3:$D$2594=$C43)*(SCHEDULE!$B$3:$B$2594=AC$2),SCHEDULE!$F$3:$F$2594,"",0,1)</f>
        <v>W</v>
      </c>
      <c r="AD43" s="122" t="str" cm="1">
        <f t="array" ref="AD43">_xlfn.XLOOKUP(1,(SCHEDULE!$D$3:$D$2594=$C43)*(SCHEDULE!$B$3:$B$2594=AD$2),SCHEDULE!$F$3:$F$2594,"",0,1)</f>
        <v>L</v>
      </c>
      <c r="AE43" s="122" t="str" cm="1">
        <f t="array" ref="AE43">_xlfn.XLOOKUP(1,(SCHEDULE!$D$3:$D$2594=$C43)*(SCHEDULE!$B$3:$B$2594=AE$2),SCHEDULE!$F$3:$F$2594,"",0,1)</f>
        <v>W</v>
      </c>
      <c r="AF43" s="122" t="str" cm="1">
        <f t="array" ref="AF43">_xlfn.XLOOKUP(1,(SCHEDULE!$D$3:$D$2594=$C43)*(SCHEDULE!$B$3:$B$2594=AF$2),SCHEDULE!$F$3:$F$2594,"",0,1)</f>
        <v/>
      </c>
      <c r="AG43" s="122" t="str" cm="1">
        <f t="array" ref="AG43">_xlfn.XLOOKUP(1,(SCHEDULE!$D$3:$D$2594=$C43)*(SCHEDULE!$B$3:$B$2594=AG$2),SCHEDULE!$F$3:$F$2594,"",0,1)</f>
        <v/>
      </c>
      <c r="AH43" s="122" t="str" cm="1">
        <f t="array" ref="AH43">_xlfn.XLOOKUP(1,(SCHEDULE!$D$3:$D$2594=$C43)*(SCHEDULE!$B$3:$B$2594=AH$2),SCHEDULE!$F$3:$F$2594,"",0,1)</f>
        <v/>
      </c>
      <c r="AI43" s="122" t="str" cm="1">
        <f t="array" ref="AI43">_xlfn.XLOOKUP(1,(SCHEDULE!$D$3:$D$2594=$C43)*(SCHEDULE!$B$3:$B$2594=AI$2),SCHEDULE!$F$3:$F$2594,"",0,1)</f>
        <v/>
      </c>
      <c r="AJ43" s="122" t="str" cm="1">
        <f t="array" ref="AJ43">_xlfn.XLOOKUP(1,(SCHEDULE!$D$3:$D$2594=$C43)*(SCHEDULE!$B$3:$B$2594=AJ$2),SCHEDULE!$F$3:$F$2594,"",0,1)</f>
        <v>W</v>
      </c>
      <c r="AK43" s="122" t="str" cm="1">
        <f t="array" ref="AK43">_xlfn.XLOOKUP(1,(SCHEDULE!$D$3:$D$2594=$C43)*(SCHEDULE!$B$3:$B$2594=AK$2),SCHEDULE!$F$3:$F$2594,"",0,1)</f>
        <v>L</v>
      </c>
      <c r="AL43" s="122" t="str" cm="1">
        <f t="array" ref="AL43">_xlfn.XLOOKUP(1,(SCHEDULE!$D$3:$D$2594=$C43)*(SCHEDULE!$B$3:$B$2594=AL$2),SCHEDULE!$F$3:$F$2594,"",0,1)</f>
        <v>L</v>
      </c>
      <c r="AM43" s="122" t="str" cm="1">
        <f t="array" ref="AM43">_xlfn.XLOOKUP(1,(SCHEDULE!$D$3:$D$2594=$C43)*(SCHEDULE!$B$3:$B$2594=AM$2),SCHEDULE!$F$3:$F$2594,"",0,1)</f>
        <v>W</v>
      </c>
      <c r="AN43" s="122" t="str" cm="1">
        <f t="array" ref="AN43">_xlfn.XLOOKUP(1,(SCHEDULE!$D$3:$D$2594=$C43)*(SCHEDULE!$B$3:$B$2594=AN$2),SCHEDULE!$F$3:$F$2594,"",0,1)</f>
        <v/>
      </c>
      <c r="AO43" s="122" t="str" cm="1">
        <f t="array" ref="AO43">_xlfn.XLOOKUP(1,(SCHEDULE!$D$3:$D$2594=$C43)*(SCHEDULE!$B$3:$B$2594=AO$2),SCHEDULE!$F$3:$F$2594,"",0,1)</f>
        <v/>
      </c>
      <c r="AP43" s="122" t="str" cm="1">
        <f t="array" ref="AP43">_xlfn.XLOOKUP(1,(SCHEDULE!$D$3:$D$2594=$C43)*(SCHEDULE!$B$3:$B$2594=AP$2),SCHEDULE!$F$3:$F$2594,"",0,1)</f>
        <v/>
      </c>
      <c r="AQ43" s="122" t="str" cm="1">
        <f t="array" ref="AQ43">_xlfn.XLOOKUP(1,(SCHEDULE!$D$3:$D$2594=$C43)*(SCHEDULE!$B$3:$B$2594=AQ$2),SCHEDULE!$F$3:$F$2594,"",0,1)</f>
        <v>W</v>
      </c>
      <c r="AR43" s="122" t="str" cm="1">
        <f t="array" ref="AR43">_xlfn.XLOOKUP(1,(SCHEDULE!$D$3:$D$2594=$C43)*(SCHEDULE!$B$3:$B$2594=AR$2),SCHEDULE!$F$3:$F$2594,"",0,1)</f>
        <v>W</v>
      </c>
      <c r="AS43" s="122" t="str" cm="1">
        <f t="array" ref="AS43">_xlfn.XLOOKUP(1,(SCHEDULE!$D$3:$D$2594=$C43)*(SCHEDULE!$B$3:$B$2594=AS$2),SCHEDULE!$F$3:$F$2594,"",0,1)</f>
        <v>L</v>
      </c>
      <c r="AT43" s="122" t="str" cm="1">
        <f t="array" ref="AT43">_xlfn.XLOOKUP(1,(SCHEDULE!$D$3:$D$2594=$C43)*(SCHEDULE!$B$3:$B$2594=AT$2),SCHEDULE!$F$3:$F$2594,"",0,1)</f>
        <v>L</v>
      </c>
      <c r="AU43" s="122" t="str" cm="1">
        <f t="array" ref="AU43">_xlfn.XLOOKUP(1,(SCHEDULE!$D$3:$D$2594=$C43)*(SCHEDULE!$B$3:$B$2594=AU$2),SCHEDULE!$F$3:$F$2594,"",0,1)</f>
        <v>W</v>
      </c>
      <c r="AV43" s="122" t="str" cm="1">
        <f t="array" ref="AV43">_xlfn.XLOOKUP(1,(SCHEDULE!$D$3:$D$2594=$C43)*(SCHEDULE!$B$3:$B$2594=AV$2),SCHEDULE!$F$3:$F$2594,"",0,1)</f>
        <v>W</v>
      </c>
      <c r="AW43" s="122" t="str" cm="1">
        <f t="array" ref="AW43">_xlfn.XLOOKUP(1,(SCHEDULE!$D$3:$D$2594=$C43)*(SCHEDULE!$B$3:$B$2594=AW$2),SCHEDULE!$F$3:$F$2594,"",0,1)</f>
        <v/>
      </c>
      <c r="AX43" s="122" t="str" cm="1">
        <f t="array" ref="AX43">_xlfn.XLOOKUP(1,(SCHEDULE!$D$3:$D$2594=$C43)*(SCHEDULE!$B$3:$B$2594=AX$2),SCHEDULE!$F$3:$F$2594,"",0,1)</f>
        <v/>
      </c>
      <c r="AY43" s="122" t="str" cm="1">
        <f t="array" ref="AY43">_xlfn.XLOOKUP(1,(SCHEDULE!$D$3:$D$2594=$C43)*(SCHEDULE!$B$3:$B$2594=AY$2),SCHEDULE!$F$3:$F$2594,"",0,1)</f>
        <v/>
      </c>
      <c r="AZ43" s="122" t="str" cm="1">
        <f t="array" ref="AZ43">_xlfn.XLOOKUP(1,(SCHEDULE!$D$3:$D$2594=$C43)*(SCHEDULE!$B$3:$B$2594=AZ$2),SCHEDULE!$F$3:$F$2594,"",0,1)</f>
        <v/>
      </c>
      <c r="BA43" s="122" t="str" cm="1">
        <f t="array" ref="BA43">_xlfn.XLOOKUP(1,(SCHEDULE!$D$3:$D$2594=$C43)*(SCHEDULE!$B$3:$B$2594=BA$2),SCHEDULE!$F$3:$F$2594,"",0,1)</f>
        <v/>
      </c>
      <c r="BB43" s="122" t="str" cm="1">
        <f t="array" ref="BB43">_xlfn.XLOOKUP(1,(SCHEDULE!$D$3:$D$2594=$C43)*(SCHEDULE!$B$3:$B$2594=BB$2),SCHEDULE!$F$3:$F$2594,"",0,1)</f>
        <v/>
      </c>
      <c r="BC43" s="122" t="str" cm="1">
        <f t="array" ref="BC43">_xlfn.XLOOKUP(1,(SCHEDULE!$D$3:$D$2594=$C43)*(SCHEDULE!$B$3:$B$2594=BC$2),SCHEDULE!$F$3:$F$2594,"",0,1)</f>
        <v/>
      </c>
      <c r="BD43" s="122" t="str" cm="1">
        <f t="array" ref="BD43">_xlfn.XLOOKUP(1,(SCHEDULE!$D$3:$D$2594=$C43)*(SCHEDULE!$B$3:$B$2594=BD$2),SCHEDULE!$F$3:$F$2594,"",0,1)</f>
        <v/>
      </c>
      <c r="BE43" s="122" t="str" cm="1">
        <f t="array" ref="BE43">_xlfn.XLOOKUP(1,(SCHEDULE!$D$3:$D$2594=$C43)*(SCHEDULE!$B$3:$B$2594=BE$2),SCHEDULE!$F$3:$F$2594,"",0,1)</f>
        <v>W</v>
      </c>
      <c r="BF43" s="122" t="str" cm="1">
        <f t="array" ref="BF43">_xlfn.XLOOKUP(1,(SCHEDULE!$D$3:$D$2594=$C43)*(SCHEDULE!$B$3:$B$2594=BF$2),SCHEDULE!$F$3:$F$2594,"",0,1)</f>
        <v>L</v>
      </c>
      <c r="BG43" s="122" t="str" cm="1">
        <f t="array" ref="BG43">_xlfn.XLOOKUP(1,(SCHEDULE!$D$3:$D$2594=$C43)*(SCHEDULE!$B$3:$B$2594=BG$2),SCHEDULE!$F$3:$F$2594,"",0,1)</f>
        <v>W</v>
      </c>
      <c r="BH43" s="122" t="str" cm="1">
        <f t="array" ref="BH43">_xlfn.XLOOKUP(1,(SCHEDULE!$D$3:$D$2594=$C43)*(SCHEDULE!$B$3:$B$2594=BH$2),SCHEDULE!$F$3:$F$2594,"",0,1)</f>
        <v>L</v>
      </c>
      <c r="BI43" s="122" t="str" cm="1">
        <f t="array" ref="BI43">_xlfn.XLOOKUP(1,(SCHEDULE!$D$3:$D$2594=$C43)*(SCHEDULE!$B$3:$B$2594=BI$2),SCHEDULE!$F$3:$F$2594,"",0,1)</f>
        <v>L</v>
      </c>
      <c r="BJ43" s="122" t="str" cm="1">
        <f t="array" ref="BJ43">_xlfn.XLOOKUP(1,(SCHEDULE!$D$3:$D$2594=$C43)*(SCHEDULE!$B$3:$B$2594=BJ$2),SCHEDULE!$F$3:$F$2594,"",0,1)</f>
        <v>L</v>
      </c>
      <c r="BK43" s="122" t="str" cm="1">
        <f t="array" ref="BK43">_xlfn.XLOOKUP(1,(SCHEDULE!$D$3:$D$2594=$C43)*(SCHEDULE!$B$3:$B$2594=BK$2),SCHEDULE!$F$3:$F$2594,"",0,1)</f>
        <v>W</v>
      </c>
      <c r="BL43" s="122" t="str" cm="1">
        <f t="array" ref="BL43">_xlfn.XLOOKUP(1,(SCHEDULE!$D$3:$D$2594=$C43)*(SCHEDULE!$B$3:$B$2594=BL$2),SCHEDULE!$F$3:$F$2594,"",0,1)</f>
        <v>L</v>
      </c>
      <c r="BM43" s="122" t="str" cm="1">
        <f t="array" ref="BM43">_xlfn.XLOOKUP(1,(SCHEDULE!$D$3:$D$2594=$C43)*(SCHEDULE!$B$3:$B$2594=BM$2),SCHEDULE!$F$3:$F$2594,"",0,1)</f>
        <v>W</v>
      </c>
      <c r="BN43" s="122" t="str" cm="1">
        <f t="array" ref="BN43">_xlfn.XLOOKUP(1,(SCHEDULE!$D$3:$D$2594=$C43)*(SCHEDULE!$B$3:$B$2594=BN$2),SCHEDULE!$F$3:$F$2594,"",0,1)</f>
        <v>W</v>
      </c>
      <c r="BO43" s="122" t="str" cm="1">
        <f t="array" ref="BO43">_xlfn.XLOOKUP(1,(SCHEDULE!$D$3:$D$2594=$C43)*(SCHEDULE!$B$3:$B$2594=BO$2),SCHEDULE!$F$3:$F$2594,"",0,1)</f>
        <v/>
      </c>
      <c r="BP43" s="122" t="str" cm="1">
        <f t="array" ref="BP43">_xlfn.XLOOKUP(1,(SCHEDULE!$D$3:$D$2594=$C43)*(SCHEDULE!$B$3:$B$2594=BP$2),SCHEDULE!$F$3:$F$2594,"",0,1)</f>
        <v/>
      </c>
      <c r="BQ43" s="122" t="str" cm="1">
        <f t="array" ref="BQ43">_xlfn.XLOOKUP(1,(SCHEDULE!$D$3:$D$2594=$C43)*(SCHEDULE!$B$3:$B$2594=BQ$2),SCHEDULE!$F$3:$F$2594,"",0,1)</f>
        <v/>
      </c>
      <c r="BR43" s="122" t="str" cm="1">
        <f t="array" ref="BR43">_xlfn.XLOOKUP(1,(SCHEDULE!$D$3:$D$2594=$C43)*(SCHEDULE!$B$3:$B$2594=BR$2),SCHEDULE!$F$3:$F$2594,"",0,1)</f>
        <v/>
      </c>
      <c r="BS43" s="122" t="str" cm="1">
        <f t="array" ref="BS43">_xlfn.XLOOKUP(1,(SCHEDULE!$D$3:$D$2594=$C43)*(SCHEDULE!$B$3:$B$2594=BS$2),SCHEDULE!$F$3:$F$2594,"",0,1)</f>
        <v>L</v>
      </c>
      <c r="BT43" s="122" t="str" cm="1">
        <f t="array" ref="BT43">_xlfn.XLOOKUP(1,(SCHEDULE!$D$3:$D$2594=$C43)*(SCHEDULE!$B$3:$B$2594=BT$2),SCHEDULE!$F$3:$F$2594,"",0,1)</f>
        <v>W</v>
      </c>
      <c r="BU43" s="122" t="str" cm="1">
        <f t="array" ref="BU43">_xlfn.XLOOKUP(1,(SCHEDULE!$D$3:$D$2594=$C43)*(SCHEDULE!$B$3:$B$2594=BU$2),SCHEDULE!$F$3:$F$2594,"",0,1)</f>
        <v>L</v>
      </c>
      <c r="BV43" s="122" t="str" cm="1">
        <f t="array" ref="BV43">_xlfn.XLOOKUP(1,(SCHEDULE!$D$3:$D$2594=$C43)*(SCHEDULE!$B$3:$B$2594=BV$2),SCHEDULE!$F$3:$F$2594,"",0,1)</f>
        <v/>
      </c>
      <c r="BW43" s="122" t="str" cm="1">
        <f t="array" ref="BW43">_xlfn.XLOOKUP(1,(SCHEDULE!$D$3:$D$2594=$C43)*(SCHEDULE!$B$3:$B$2594=BW$2),SCHEDULE!$F$3:$F$2594,"",0,1)</f>
        <v/>
      </c>
      <c r="BX43" s="122" t="str" cm="1">
        <f t="array" ref="BX43">_xlfn.XLOOKUP(1,(SCHEDULE!$D$3:$D$2594=$C43)*(SCHEDULE!$B$3:$B$2594=BX$2),SCHEDULE!$F$3:$F$2594,"",0,1)</f>
        <v/>
      </c>
      <c r="BY43" s="122" t="str" cm="1">
        <f t="array" ref="BY43">_xlfn.XLOOKUP(1,(SCHEDULE!$D$3:$D$2594=$C43)*(SCHEDULE!$B$3:$B$2594=BY$2),SCHEDULE!$F$3:$F$2594,"",0,1)</f>
        <v/>
      </c>
      <c r="BZ43" s="122" t="str" cm="1">
        <f t="array" ref="BZ43">_xlfn.XLOOKUP(1,(SCHEDULE!$D$3:$D$2594=$C43)*(SCHEDULE!$B$3:$B$2594=BZ$2),SCHEDULE!$F$3:$F$2594,"",0,1)</f>
        <v/>
      </c>
      <c r="CA43" s="122" t="str" cm="1">
        <f t="array" ref="CA43">_xlfn.XLOOKUP(1,(SCHEDULE!$D$3:$D$2594=$C43)*(SCHEDULE!$B$3:$B$2594=CA$2),SCHEDULE!$F$3:$F$2594,"",0,1)</f>
        <v/>
      </c>
      <c r="CB43" s="122" t="str" cm="1">
        <f t="array" ref="CB43">_xlfn.XLOOKUP(1,(SCHEDULE!$D$3:$D$2594=$C43)*(SCHEDULE!$B$3:$B$2594=CB$2),SCHEDULE!$F$3:$F$2594,"",0,1)</f>
        <v>L</v>
      </c>
      <c r="CC43" s="122" t="str" cm="1">
        <f t="array" ref="CC43">_xlfn.XLOOKUP(1,(SCHEDULE!$D$3:$D$2594=$C43)*(SCHEDULE!$B$3:$B$2594=CC$2),SCHEDULE!$F$3:$F$2594,"",0,1)</f>
        <v>L</v>
      </c>
      <c r="CD43" s="122" t="str" cm="1">
        <f t="array" ref="CD43">_xlfn.XLOOKUP(1,(SCHEDULE!$D$3:$D$2594=$C43)*(SCHEDULE!$B$3:$B$2594=CD$2),SCHEDULE!$F$3:$F$2594,"",0,1)</f>
        <v>L</v>
      </c>
      <c r="CE43" s="122" t="str" cm="1">
        <f t="array" ref="CE43">_xlfn.XLOOKUP(1,(SCHEDULE!$D$3:$D$2594=$C43)*(SCHEDULE!$B$3:$B$2594=CE$2),SCHEDULE!$F$3:$F$2594,"",0,1)</f>
        <v/>
      </c>
      <c r="CF43" s="122" t="str" cm="1">
        <f t="array" ref="CF43">_xlfn.XLOOKUP(1,(SCHEDULE!$D$3:$D$2594=$C43)*(SCHEDULE!$B$3:$B$2594=CF$2),SCHEDULE!$F$3:$F$2594,"",0,1)</f>
        <v/>
      </c>
      <c r="CG43" s="122" t="str" cm="1">
        <f t="array" ref="CG43">_xlfn.XLOOKUP(1,(SCHEDULE!$D$3:$D$2594=$C43)*(SCHEDULE!$B$3:$B$2594=CG$2),SCHEDULE!$F$3:$F$2594,"",0,1)</f>
        <v/>
      </c>
      <c r="CH43" s="122" t="str" cm="1">
        <f t="array" ref="CH43">_xlfn.XLOOKUP(1,(SCHEDULE!$D$3:$D$2594=$C43)*(SCHEDULE!$B$3:$B$2594=CH$2),SCHEDULE!$F$3:$F$2594,"",0,1)</f>
        <v/>
      </c>
      <c r="CI43" s="122" t="str" cm="1">
        <f t="array" ref="CI43">_xlfn.XLOOKUP(1,(SCHEDULE!$D$3:$D$2594=$C43)*(SCHEDULE!$B$3:$B$2594=CI$2),SCHEDULE!$F$3:$F$2594,"",0,1)</f>
        <v>L</v>
      </c>
      <c r="CJ43" s="122" t="str" cm="1">
        <f t="array" ref="CJ43">_xlfn.XLOOKUP(1,(SCHEDULE!$D$3:$D$2594=$C43)*(SCHEDULE!$B$3:$B$2594=CJ$2),SCHEDULE!$F$3:$F$2594,"",0,1)</f>
        <v>W</v>
      </c>
      <c r="CK43" s="122" t="str" cm="1">
        <f t="array" ref="CK43">_xlfn.XLOOKUP(1,(SCHEDULE!$D$3:$D$2594=$C43)*(SCHEDULE!$B$3:$B$2594=CK$2),SCHEDULE!$F$3:$F$2594,"",0,1)</f>
        <v>L</v>
      </c>
      <c r="CL43" s="122" t="str" cm="1">
        <f t="array" ref="CL43">_xlfn.XLOOKUP(1,(SCHEDULE!$D$3:$D$2594=$C43)*(SCHEDULE!$B$3:$B$2594=CL$2),SCHEDULE!$F$3:$F$2594,"",0,1)</f>
        <v>L</v>
      </c>
      <c r="CM43" s="122" t="str" cm="1">
        <f t="array" ref="CM43">_xlfn.XLOOKUP(1,(SCHEDULE!$D$3:$D$2594=$C43)*(SCHEDULE!$B$3:$B$2594=CM$2),SCHEDULE!$F$3:$F$2594,"",0,1)</f>
        <v/>
      </c>
      <c r="CN43" s="122" t="str" cm="1">
        <f t="array" ref="CN43">_xlfn.XLOOKUP(1,(SCHEDULE!$D$3:$D$2594=$C43)*(SCHEDULE!$B$3:$B$2594=CN$2),SCHEDULE!$F$3:$F$2594,"",0,1)</f>
        <v/>
      </c>
      <c r="CO43" s="122" t="str" cm="1">
        <f t="array" ref="CO43">_xlfn.XLOOKUP(1,(SCHEDULE!$D$3:$D$2594=$C43)*(SCHEDULE!$B$3:$B$2594=CO$2),SCHEDULE!$F$3:$F$2594,"",0,1)</f>
        <v/>
      </c>
      <c r="CP43" s="122" t="str" cm="1">
        <f t="array" ref="CP43">_xlfn.XLOOKUP(1,(SCHEDULE!$D$3:$D$2594=$C43)*(SCHEDULE!$B$3:$B$2594=CP$2),SCHEDULE!$F$3:$F$2594,"",0,1)</f>
        <v>L</v>
      </c>
      <c r="CQ43" s="122" t="str" cm="1">
        <f t="array" ref="CQ43">_xlfn.XLOOKUP(1,(SCHEDULE!$D$3:$D$2594=$C43)*(SCHEDULE!$B$3:$B$2594=CQ$2),SCHEDULE!$F$3:$F$2594,"",0,1)</f>
        <v>L</v>
      </c>
      <c r="CR43" s="122" t="str" cm="1">
        <f t="array" ref="CR43">_xlfn.XLOOKUP(1,(SCHEDULE!$D$3:$D$2594=$C43)*(SCHEDULE!$B$3:$B$2594=CR$2),SCHEDULE!$F$3:$F$2594,"",0,1)</f>
        <v>L</v>
      </c>
      <c r="CS43" s="122" t="str" cm="1">
        <f t="array" ref="CS43">_xlfn.XLOOKUP(1,(SCHEDULE!$D$3:$D$2594=$C43)*(SCHEDULE!$B$3:$B$2594=CS$2),SCHEDULE!$F$3:$F$2594,"",0,1)</f>
        <v>W</v>
      </c>
      <c r="CT43" s="122" t="str" cm="1">
        <f t="array" ref="CT43">_xlfn.XLOOKUP(1,(SCHEDULE!$D$3:$D$2594=$C43)*(SCHEDULE!$B$3:$B$2594=CT$2),SCHEDULE!$F$3:$F$2594,"",0,1)</f>
        <v>L</v>
      </c>
      <c r="CU43" s="122" t="str" cm="1">
        <f t="array" ref="CU43">_xlfn.XLOOKUP(1,(SCHEDULE!$D$3:$D$2594=$C43)*(SCHEDULE!$B$3:$B$2594=CU$2),SCHEDULE!$F$3:$F$2594,"",0,1)</f>
        <v>L</v>
      </c>
      <c r="CV43" s="122" t="str" cm="1">
        <f t="array" ref="CV43">_xlfn.XLOOKUP(1,(SCHEDULE!$D$3:$D$2594=$C43)*(SCHEDULE!$B$3:$B$2594=CV$2),SCHEDULE!$F$3:$F$2594,"",0,1)</f>
        <v>L</v>
      </c>
      <c r="CW43" s="122" t="str" cm="1">
        <f t="array" ref="CW43">_xlfn.XLOOKUP(1,(SCHEDULE!$D$3:$D$2594=$C43)*(SCHEDULE!$B$3:$B$2594=CW$2),SCHEDULE!$F$3:$F$2594,"",0,1)</f>
        <v/>
      </c>
      <c r="CX43" s="122" t="str" cm="1">
        <f t="array" ref="CX43">_xlfn.XLOOKUP(1,(SCHEDULE!$D$3:$D$2594=$C43)*(SCHEDULE!$B$3:$B$2594=CX$2),SCHEDULE!$F$3:$F$2594,"",0,1)</f>
        <v/>
      </c>
      <c r="CY43" s="122" t="str" cm="1">
        <f t="array" ref="CY43">_xlfn.XLOOKUP(1,(SCHEDULE!$D$3:$D$2594=$C43)*(SCHEDULE!$B$3:$B$2594=CY$2),SCHEDULE!$F$3:$F$2594,"",0,1)</f>
        <v/>
      </c>
      <c r="CZ43" s="122" t="str" cm="1">
        <f t="array" ref="CZ43">_xlfn.XLOOKUP(1,(SCHEDULE!$D$3:$D$2594=$C43)*(SCHEDULE!$B$3:$B$2594=CZ$2),SCHEDULE!$F$3:$F$2594,"",0,1)</f>
        <v/>
      </c>
      <c r="DA43" s="122" t="str" cm="1">
        <f t="array" ref="DA43">_xlfn.XLOOKUP(1,(SCHEDULE!$D$3:$D$2594=$C43)*(SCHEDULE!$B$3:$B$2594=DA$2),SCHEDULE!$F$3:$F$2594,"",0,1)</f>
        <v/>
      </c>
      <c r="DB43" s="122" t="str" cm="1">
        <f t="array" ref="DB43">_xlfn.XLOOKUP(1,(SCHEDULE!$D$3:$D$2594=$C43)*(SCHEDULE!$B$3:$B$2594=DB$2),SCHEDULE!$F$3:$F$2594,"",0,1)</f>
        <v/>
      </c>
      <c r="DC43" s="122" t="str" cm="1">
        <f t="array" ref="DC43">_xlfn.XLOOKUP(1,(SCHEDULE!$D$3:$D$2594=$C43)*(SCHEDULE!$B$3:$B$2594=DC$2),SCHEDULE!$F$3:$F$2594,"",0,1)</f>
        <v/>
      </c>
      <c r="DD43" s="122" t="str" cm="1">
        <f t="array" ref="DD43">_xlfn.XLOOKUP(1,(SCHEDULE!$D$3:$D$2594=$C43)*(SCHEDULE!$B$3:$B$2594=DD$2),SCHEDULE!$F$3:$F$2594,"",0,1)</f>
        <v/>
      </c>
      <c r="DE43" s="122" t="str" cm="1">
        <f t="array" ref="DE43">_xlfn.XLOOKUP(1,(SCHEDULE!$D$3:$D$2594=$C43)*(SCHEDULE!$B$3:$B$2594=DE$2),SCHEDULE!$F$3:$F$2594,"",0,1)</f>
        <v/>
      </c>
      <c r="DF43" s="122" t="str" cm="1">
        <f t="array" ref="DF43">_xlfn.XLOOKUP(1,(SCHEDULE!$D$3:$D$2594=$C43)*(SCHEDULE!$B$3:$B$2594=DF$2),SCHEDULE!$F$3:$F$2594,"",0,1)</f>
        <v>L</v>
      </c>
      <c r="DG43" s="122" t="str" cm="1">
        <f t="array" ref="DG43">_xlfn.XLOOKUP(1,(SCHEDULE!$D$3:$D$2594=$C43)*(SCHEDULE!$B$3:$B$2594=DG$2),SCHEDULE!$F$3:$F$2594,"",0,1)</f>
        <v>L</v>
      </c>
      <c r="DH43" s="122" t="str" cm="1">
        <f t="array" ref="DH43">_xlfn.XLOOKUP(1,(SCHEDULE!$D$3:$D$2594=$C43)*(SCHEDULE!$B$3:$B$2594=DH$2),SCHEDULE!$F$3:$F$2594,"",0,1)</f>
        <v>W</v>
      </c>
      <c r="DI43" s="122" t="str" cm="1">
        <f t="array" ref="DI43">_xlfn.XLOOKUP(1,(SCHEDULE!$D$3:$D$2594=$C43)*(SCHEDULE!$B$3:$B$2594=DI$2),SCHEDULE!$F$3:$F$2594,"",0,1)</f>
        <v>L</v>
      </c>
      <c r="DJ43" s="122" t="str" cm="1">
        <f t="array" ref="DJ43">_xlfn.XLOOKUP(1,(SCHEDULE!$D$3:$D$2594=$C43)*(SCHEDULE!$B$3:$B$2594=DJ$2),SCHEDULE!$F$3:$F$2594,"",0,1)</f>
        <v>W</v>
      </c>
      <c r="DK43" s="122" t="str" cm="1">
        <f t="array" ref="DK43">_xlfn.XLOOKUP(1,(SCHEDULE!$D$3:$D$2594=$C43)*(SCHEDULE!$B$3:$B$2594=DK$2),SCHEDULE!$F$3:$F$2594,"",0,1)</f>
        <v>L</v>
      </c>
      <c r="DL43" s="122" t="str" cm="1">
        <f t="array" ref="DL43">_xlfn.XLOOKUP(1,(SCHEDULE!$D$3:$D$2594=$C43)*(SCHEDULE!$B$3:$B$2594=DL$2),SCHEDULE!$F$3:$F$2594,"",0,1)</f>
        <v/>
      </c>
      <c r="DM43" s="122" t="str" cm="1">
        <f t="array" ref="DM43">_xlfn.XLOOKUP(1,(SCHEDULE!$D$3:$D$2594=$C43)*(SCHEDULE!$B$3:$B$2594=DM$2),SCHEDULE!$F$3:$F$2594,"",0,1)</f>
        <v/>
      </c>
      <c r="DN43" s="122" t="str" cm="1">
        <f t="array" ref="DN43">_xlfn.XLOOKUP(1,(SCHEDULE!$D$3:$D$2594=$C43)*(SCHEDULE!$B$3:$B$2594=DN$2),SCHEDULE!$F$3:$F$2594,"",0,1)</f>
        <v/>
      </c>
      <c r="DO43" s="122" t="str" cm="1">
        <f t="array" ref="DO43">_xlfn.XLOOKUP(1,(SCHEDULE!$D$3:$D$2594=$C43)*(SCHEDULE!$B$3:$B$2594=DO$2),SCHEDULE!$F$3:$F$2594,"",0,1)</f>
        <v>W</v>
      </c>
      <c r="DP43" s="122" t="str" cm="1">
        <f t="array" ref="DP43">_xlfn.XLOOKUP(1,(SCHEDULE!$D$3:$D$2594=$C43)*(SCHEDULE!$B$3:$B$2594=DP$2),SCHEDULE!$F$3:$F$2594,"",0,1)</f>
        <v>W</v>
      </c>
      <c r="DQ43" s="122" t="str" cm="1">
        <f t="array" ref="DQ43">_xlfn.XLOOKUP(1,(SCHEDULE!$D$3:$D$2594=$C43)*(SCHEDULE!$B$3:$B$2594=DQ$2),SCHEDULE!$F$3:$F$2594,"",0,1)</f>
        <v>W</v>
      </c>
      <c r="DR43" s="122" t="str" cm="1">
        <f t="array" ref="DR43">_xlfn.XLOOKUP(1,(SCHEDULE!$D$3:$D$2594=$C43)*(SCHEDULE!$B$3:$B$2594=DR$2),SCHEDULE!$F$3:$F$2594,"",0,1)</f>
        <v/>
      </c>
      <c r="DS43" s="122" t="str" cm="1">
        <f t="array" ref="DS43">_xlfn.XLOOKUP(1,(SCHEDULE!$D$3:$D$2594=$C43)*(SCHEDULE!$B$3:$B$2594=DS$2),SCHEDULE!$F$3:$F$2594,"",0,1)</f>
        <v/>
      </c>
      <c r="DT43" s="122" t="str" cm="1">
        <f t="array" ref="DT43">_xlfn.XLOOKUP(1,(SCHEDULE!$D$3:$D$2594=$C43)*(SCHEDULE!$B$3:$B$2594=DT$2),SCHEDULE!$F$3:$F$2594,"",0,1)</f>
        <v/>
      </c>
      <c r="DU43" s="122" t="str" cm="1">
        <f t="array" ref="DU43">_xlfn.XLOOKUP(1,(SCHEDULE!$D$3:$D$2594=$C43)*(SCHEDULE!$B$3:$B$2594=DU$2),SCHEDULE!$F$3:$F$2594,"",0,1)</f>
        <v/>
      </c>
      <c r="DV43" s="122" t="str" cm="1">
        <f t="array" ref="DV43">_xlfn.XLOOKUP(1,(SCHEDULE!$D$3:$D$2594=$C43)*(SCHEDULE!$B$3:$B$2594=DV$2),SCHEDULE!$F$3:$F$2594,"",0,1)</f>
        <v/>
      </c>
      <c r="DW43" s="122" t="str" cm="1">
        <f t="array" ref="DW43">_xlfn.XLOOKUP(1,(SCHEDULE!$D$3:$D$2594=$C43)*(SCHEDULE!$B$3:$B$2594=DW$2),SCHEDULE!$F$3:$F$2594,"",0,1)</f>
        <v/>
      </c>
      <c r="DX43" s="122" t="str" cm="1">
        <f t="array" ref="DX43">_xlfn.XLOOKUP(1,(SCHEDULE!$D$3:$D$2594=$C43)*(SCHEDULE!$B$3:$B$2594=DX$2),SCHEDULE!$F$3:$F$2594,"",0,1)</f>
        <v>L</v>
      </c>
      <c r="DY43" s="122" t="str" cm="1">
        <f t="array" ref="DY43">_xlfn.XLOOKUP(1,(SCHEDULE!$D$3:$D$2594=$C43)*(SCHEDULE!$B$3:$B$2594=DY$2),SCHEDULE!$F$3:$F$2594,"",0,1)</f>
        <v>W</v>
      </c>
      <c r="DZ43" s="122" t="str" cm="1">
        <f t="array" ref="DZ43">_xlfn.XLOOKUP(1,(SCHEDULE!$D$3:$D$2594=$C43)*(SCHEDULE!$B$3:$B$2594=DZ$2),SCHEDULE!$F$3:$F$2594,"",0,1)</f>
        <v>L</v>
      </c>
      <c r="EA43" s="122" t="str" cm="1">
        <f t="array" ref="EA43">_xlfn.XLOOKUP(1,(SCHEDULE!$D$3:$D$2594=$C43)*(SCHEDULE!$B$3:$B$2594=EA$2),SCHEDULE!$F$3:$F$2594,"",0,1)</f>
        <v>W</v>
      </c>
      <c r="EB43" s="122" t="str" cm="1">
        <f t="array" ref="EB43">_xlfn.XLOOKUP(1,(SCHEDULE!$D$3:$D$2594=$C43)*(SCHEDULE!$B$3:$B$2594=EB$2),SCHEDULE!$F$3:$F$2594,"",0,1)</f>
        <v>W</v>
      </c>
      <c r="EC43" s="122" t="str" cm="1">
        <f t="array" ref="EC43">_xlfn.XLOOKUP(1,(SCHEDULE!$D$3:$D$2594=$C43)*(SCHEDULE!$B$3:$B$2594=EC$2),SCHEDULE!$F$3:$F$2594,"",0,1)</f>
        <v>W</v>
      </c>
      <c r="ED43" s="122" t="str" cm="1">
        <f t="array" ref="ED43">_xlfn.XLOOKUP(1,(SCHEDULE!$D$3:$D$2594=$C43)*(SCHEDULE!$B$3:$B$2594=ED$2),SCHEDULE!$F$3:$F$2594,"",0,1)</f>
        <v/>
      </c>
      <c r="EE43" s="122" t="str" cm="1">
        <f t="array" ref="EE43">_xlfn.XLOOKUP(1,(SCHEDULE!$D$3:$D$2594=$C43)*(SCHEDULE!$B$3:$B$2594=EE$2),SCHEDULE!$F$3:$F$2594,"",0,1)</f>
        <v/>
      </c>
      <c r="EF43" s="122" t="str" cm="1">
        <f t="array" ref="EF43">_xlfn.XLOOKUP(1,(SCHEDULE!$D$3:$D$2594=$C43)*(SCHEDULE!$B$3:$B$2594=EF$2),SCHEDULE!$F$3:$F$2594,"",0,1)</f>
        <v/>
      </c>
      <c r="EG43" s="122" t="str" cm="1">
        <f t="array" ref="EG43">_xlfn.XLOOKUP(1,(SCHEDULE!$D$3:$D$2594=$C43)*(SCHEDULE!$B$3:$B$2594=EG$2),SCHEDULE!$F$3:$F$2594,"",0,1)</f>
        <v/>
      </c>
      <c r="EH43" s="122" t="str" cm="1">
        <f t="array" ref="EH43">_xlfn.XLOOKUP(1,(SCHEDULE!$D$3:$D$2594=$C43)*(SCHEDULE!$B$3:$B$2594=EH$2),SCHEDULE!$F$3:$F$2594,"",0,1)</f>
        <v>L</v>
      </c>
      <c r="EI43" s="122" t="str" cm="1">
        <f t="array" ref="EI43">_xlfn.XLOOKUP(1,(SCHEDULE!$D$3:$D$2594=$C43)*(SCHEDULE!$B$3:$B$2594=EI$2),SCHEDULE!$F$3:$F$2594,"",0,1)</f>
        <v>W</v>
      </c>
      <c r="EJ43" s="122" t="str" cm="1">
        <f t="array" ref="EJ43">_xlfn.XLOOKUP(1,(SCHEDULE!$D$3:$D$2594=$C43)*(SCHEDULE!$B$3:$B$2594=EJ$2),SCHEDULE!$F$3:$F$2594,"",0,1)</f>
        <v>L</v>
      </c>
      <c r="EK43" s="122" t="str" cm="1">
        <f t="array" ref="EK43">_xlfn.XLOOKUP(1,(SCHEDULE!$D$3:$D$2594=$C43)*(SCHEDULE!$B$3:$B$2594=EK$2),SCHEDULE!$F$3:$F$2594,"",0,1)</f>
        <v>L</v>
      </c>
      <c r="EL43" s="122" t="str" cm="1">
        <f t="array" ref="EL43">_xlfn.XLOOKUP(1,(SCHEDULE!$D$3:$D$2594=$C43)*(SCHEDULE!$B$3:$B$2594=EL$2),SCHEDULE!$F$3:$F$2594,"",0,1)</f>
        <v>L</v>
      </c>
      <c r="EM43" s="122" t="str" cm="1">
        <f t="array" ref="EM43">_xlfn.XLOOKUP(1,(SCHEDULE!$D$3:$D$2594=$C43)*(SCHEDULE!$B$3:$B$2594=EM$2),SCHEDULE!$F$3:$F$2594,"",0,1)</f>
        <v>L</v>
      </c>
      <c r="EN43" s="122" t="str" cm="1">
        <f t="array" ref="EN43">_xlfn.XLOOKUP(1,(SCHEDULE!$D$3:$D$2594=$C43)*(SCHEDULE!$B$3:$B$2594=EN$2),SCHEDULE!$F$3:$F$2594,"",0,1)</f>
        <v>W</v>
      </c>
      <c r="EO43" s="122" t="str" cm="1">
        <f t="array" ref="EO43">_xlfn.XLOOKUP(1,(SCHEDULE!$D$3:$D$2594=$C43)*(SCHEDULE!$B$3:$B$2594=EO$2),SCHEDULE!$F$3:$F$2594,"",0,1)</f>
        <v/>
      </c>
      <c r="EP43" s="122" t="str" cm="1">
        <f t="array" ref="EP43">_xlfn.XLOOKUP(1,(SCHEDULE!$D$3:$D$2594=$C43)*(SCHEDULE!$B$3:$B$2594=EP$2),SCHEDULE!$F$3:$F$2594,"",0,1)</f>
        <v/>
      </c>
      <c r="EQ43" s="122" t="str" cm="1">
        <f t="array" ref="EQ43">_xlfn.XLOOKUP(1,(SCHEDULE!$D$3:$D$2594=$C43)*(SCHEDULE!$B$3:$B$2594=EQ$2),SCHEDULE!$F$3:$F$2594,"",0,1)</f>
        <v/>
      </c>
      <c r="ER43" s="122" t="str" cm="1">
        <f t="array" ref="ER43">_xlfn.XLOOKUP(1,(SCHEDULE!$D$3:$D$2594=$C43)*(SCHEDULE!$B$3:$B$2594=ER$2),SCHEDULE!$F$3:$F$2594,"",0,1)</f>
        <v/>
      </c>
      <c r="ES43" s="122" t="str" cm="1">
        <f t="array" ref="ES43">_xlfn.XLOOKUP(1,(SCHEDULE!$D$3:$D$2594=$C43)*(SCHEDULE!$B$3:$B$2594=ES$2),SCHEDULE!$F$3:$F$2594,"",0,1)</f>
        <v/>
      </c>
      <c r="ET43" s="122" t="str" cm="1">
        <f t="array" ref="ET43">_xlfn.XLOOKUP(1,(SCHEDULE!$D$3:$D$2594=$C43)*(SCHEDULE!$B$3:$B$2594=ET$2),SCHEDULE!$F$3:$F$2594,"",0,1)</f>
        <v/>
      </c>
      <c r="EU43" s="122" t="str" cm="1">
        <f t="array" ref="EU43">_xlfn.XLOOKUP(1,(SCHEDULE!$D$3:$D$2594=$C43)*(SCHEDULE!$B$3:$B$2594=EU$2),SCHEDULE!$F$3:$F$2594,"",0,1)</f>
        <v/>
      </c>
      <c r="EV43" s="122" t="str" cm="1">
        <f t="array" ref="EV43">_xlfn.XLOOKUP(1,(SCHEDULE!$D$3:$D$2594=$C43)*(SCHEDULE!$B$3:$B$2594=EV$2),SCHEDULE!$F$3:$F$2594,"",0,1)</f>
        <v/>
      </c>
      <c r="EW43" s="122" t="str" cm="1">
        <f t="array" ref="EW43">_xlfn.XLOOKUP(1,(SCHEDULE!$D$3:$D$2594=$C43)*(SCHEDULE!$B$3:$B$2594=EW$2),SCHEDULE!$F$3:$F$2594,"",0,1)</f>
        <v/>
      </c>
      <c r="EX43" s="122" t="str" cm="1">
        <f t="array" ref="EX43">_xlfn.XLOOKUP(1,(SCHEDULE!$D$3:$D$2594=$C43)*(SCHEDULE!$B$3:$B$2594=EX$2),SCHEDULE!$F$3:$F$2594,"",0,1)</f>
        <v>W</v>
      </c>
      <c r="EY43" s="122" t="str" cm="1">
        <f t="array" ref="EY43">_xlfn.XLOOKUP(1,(SCHEDULE!$D$3:$D$2594=$C43)*(SCHEDULE!$B$3:$B$2594=EY$2),SCHEDULE!$F$3:$F$2594,"",0,1)</f>
        <v>W</v>
      </c>
      <c r="EZ43" s="122" t="str" cm="1">
        <f t="array" ref="EZ43">_xlfn.XLOOKUP(1,(SCHEDULE!$D$3:$D$2594=$C43)*(SCHEDULE!$B$3:$B$2594=EZ$2),SCHEDULE!$F$3:$F$2594,"",0,1)</f>
        <v>L</v>
      </c>
      <c r="FA43" s="122" t="str" cm="1">
        <f t="array" ref="FA43">_xlfn.XLOOKUP(1,(SCHEDULE!$D$3:$D$2594=$C43)*(SCHEDULE!$B$3:$B$2594=FA$2),SCHEDULE!$F$3:$F$2594,"",0,1)</f>
        <v>W</v>
      </c>
      <c r="FB43" s="122" t="str" cm="1">
        <f t="array" ref="FB43">_xlfn.XLOOKUP(1,(SCHEDULE!$D$3:$D$2594=$C43)*(SCHEDULE!$B$3:$B$2594=FB$2),SCHEDULE!$F$3:$F$2594,"",0,1)</f>
        <v>W</v>
      </c>
      <c r="FC43" s="122" t="str" cm="1">
        <f t="array" ref="FC43">_xlfn.XLOOKUP(1,(SCHEDULE!$D$3:$D$2594=$C43)*(SCHEDULE!$B$3:$B$2594=FC$2),SCHEDULE!$F$3:$F$2594,"",0,1)</f>
        <v>W</v>
      </c>
      <c r="FD43" s="122" t="str" cm="1">
        <f t="array" ref="FD43">_xlfn.XLOOKUP(1,(SCHEDULE!$D$3:$D$2594=$C43)*(SCHEDULE!$B$3:$B$2594=FD$2),SCHEDULE!$F$3:$F$2594,"",0,1)</f>
        <v>W</v>
      </c>
      <c r="FE43" s="122" t="str" cm="1">
        <f t="array" ref="FE43">_xlfn.XLOOKUP(1,(SCHEDULE!$D$3:$D$2594=$C43)*(SCHEDULE!$B$3:$B$2594=FE$2),SCHEDULE!$F$3:$F$2594,"",0,1)</f>
        <v>L</v>
      </c>
      <c r="FF43" s="122" t="str" cm="1">
        <f t="array" ref="FF43">_xlfn.XLOOKUP(1,(SCHEDULE!$D$3:$D$2594=$C43)*(SCHEDULE!$B$3:$B$2594=FF$2),SCHEDULE!$F$3:$F$2594,"",0,1)</f>
        <v>L</v>
      </c>
      <c r="FG43" s="122" t="str" cm="1">
        <f t="array" ref="FG43">_xlfn.XLOOKUP(1,(SCHEDULE!$D$3:$D$2594=$C43)*(SCHEDULE!$B$3:$B$2594=FG$2),SCHEDULE!$F$3:$F$2594,"",0,1)</f>
        <v>L</v>
      </c>
      <c r="FH43" s="122" t="str" cm="1">
        <f t="array" ref="FH43">_xlfn.XLOOKUP(1,(SCHEDULE!$D$3:$D$2594=$C43)*(SCHEDULE!$B$3:$B$2594=FH$2),SCHEDULE!$F$3:$F$2594,"",0,1)</f>
        <v/>
      </c>
      <c r="FI43" s="122" t="str" cm="1">
        <f t="array" ref="FI43">_xlfn.XLOOKUP(1,(SCHEDULE!$D$3:$D$2594=$C43)*(SCHEDULE!$B$3:$B$2594=FI$2),SCHEDULE!$F$3:$F$2594,"",0,1)</f>
        <v/>
      </c>
      <c r="FJ43" s="122" t="str" cm="1">
        <f t="array" ref="FJ43">_xlfn.XLOOKUP(1,(SCHEDULE!$D$3:$D$2594=$C43)*(SCHEDULE!$B$3:$B$2594=FJ$2),SCHEDULE!$F$3:$F$2594,"",0,1)</f>
        <v/>
      </c>
      <c r="FK43" s="137" t="s">
        <v>477</v>
      </c>
      <c r="FL43" s="122">
        <f>IFERROR(_xlfn.XMATCH(0,$E45:$FJ45,0,-1),0)</f>
        <v>159</v>
      </c>
      <c r="FM43" s="122">
        <f>IFERROR(_xlfn.XMATCH(1,$E45:$FJ45,0,-1),0)</f>
        <v>162</v>
      </c>
      <c r="FN43" s="140">
        <f>ABS(FM43-FL43)</f>
        <v>3</v>
      </c>
      <c r="FO43" s="122" t="str">
        <f>IF((FM43-FL43)&gt;0,"W"&amp;" "&amp;FN43,"L"&amp;" "&amp;FN43)</f>
        <v>W 3</v>
      </c>
      <c r="FP43" s="122" t="str">
        <f>COUNTIF($E45:$CG45,"1")&amp;" - "&amp;COUNTIF($E45:$CG45,"0")</f>
        <v>43 - 38</v>
      </c>
      <c r="FQ43" s="122" t="str">
        <f>COUNTIF($CH45:$FJ45,"1")&amp;" - "&amp;COUNTIF($CH45:$FJ45,"0")</f>
        <v>37 - 44</v>
      </c>
      <c r="FR43" s="122">
        <f>MAX($E46:$FJ46)</f>
        <v>6</v>
      </c>
    </row>
    <row r="44" spans="2:174" x14ac:dyDescent="0.2">
      <c r="B44" s="137"/>
      <c r="C44" s="139"/>
      <c r="D44" s="138"/>
      <c r="E44" s="122" t="str" cm="1">
        <f t="array" ref="E44">_xlfn.XLOOKUP(1,(SCHEDULE!$K$3:$K$2594=$C43)*(SCHEDULE!$M$3:$M$2594=E$2),SCHEDULE!$I$3:$I$2594,"",0,1)</f>
        <v>W</v>
      </c>
      <c r="F44" s="122" t="str" cm="1">
        <f t="array" ref="F44">_xlfn.XLOOKUP(1,(SCHEDULE!$K$3:$K$2594=$C43)*(SCHEDULE!$M$3:$M$2594=F$2),SCHEDULE!$I$3:$I$2594,"",0,1)</f>
        <v>W</v>
      </c>
      <c r="G44" s="122" t="str" cm="1">
        <f t="array" ref="G44">_xlfn.XLOOKUP(1,(SCHEDULE!$K$3:$K$2594=$C43)*(SCHEDULE!$M$3:$M$2594=G$2),SCHEDULE!$I$3:$I$2594,"",0,1)</f>
        <v>W</v>
      </c>
      <c r="H44" s="122" t="str" cm="1">
        <f t="array" ref="H44">_xlfn.XLOOKUP(1,(SCHEDULE!$K$3:$K$2594=$C43)*(SCHEDULE!$M$3:$M$2594=H$2),SCHEDULE!$I$3:$I$2594,"",0,1)</f>
        <v>W</v>
      </c>
      <c r="I44" s="122" t="str" cm="1">
        <f t="array" ref="I44">_xlfn.XLOOKUP(1,(SCHEDULE!$K$3:$K$2594=$C43)*(SCHEDULE!$M$3:$M$2594=I$2),SCHEDULE!$I$3:$I$2594,"",0,1)</f>
        <v>L</v>
      </c>
      <c r="J44" s="122" t="str" cm="1">
        <f t="array" ref="J44">_xlfn.XLOOKUP(1,(SCHEDULE!$K$3:$K$2594=$C43)*(SCHEDULE!$M$3:$M$2594=J$2),SCHEDULE!$I$3:$I$2594,"",0,1)</f>
        <v/>
      </c>
      <c r="K44" s="122" t="str" cm="1">
        <f t="array" ref="K44">_xlfn.XLOOKUP(1,(SCHEDULE!$K$3:$K$2594=$C43)*(SCHEDULE!$M$3:$M$2594=K$2),SCHEDULE!$I$3:$I$2594,"",0,1)</f>
        <v/>
      </c>
      <c r="L44" s="122" t="str" cm="1">
        <f t="array" ref="L44">_xlfn.XLOOKUP(1,(SCHEDULE!$K$3:$K$2594=$C43)*(SCHEDULE!$M$3:$M$2594=L$2),SCHEDULE!$I$3:$I$2594,"",0,1)</f>
        <v/>
      </c>
      <c r="M44" s="122" t="str" cm="1">
        <f t="array" ref="M44">_xlfn.XLOOKUP(1,(SCHEDULE!$K$3:$K$2594=$C43)*(SCHEDULE!$M$3:$M$2594=M$2),SCHEDULE!$I$3:$I$2594,"",0,1)</f>
        <v>L</v>
      </c>
      <c r="N44" s="122" t="str" cm="1">
        <f t="array" ref="N44">_xlfn.XLOOKUP(1,(SCHEDULE!$K$3:$K$2594=$C43)*(SCHEDULE!$M$3:$M$2594=N$2),SCHEDULE!$I$3:$I$2594,"",0,1)</f>
        <v>W</v>
      </c>
      <c r="O44" s="122" t="str" cm="1">
        <f t="array" ref="O44">_xlfn.XLOOKUP(1,(SCHEDULE!$K$3:$K$2594=$C43)*(SCHEDULE!$M$3:$M$2594=O$2),SCHEDULE!$I$3:$I$2594,"",0,1)</f>
        <v>W</v>
      </c>
      <c r="P44" s="122" t="str" cm="1">
        <f t="array" ref="P44">_xlfn.XLOOKUP(1,(SCHEDULE!$K$3:$K$2594=$C43)*(SCHEDULE!$M$3:$M$2594=P$2),SCHEDULE!$I$3:$I$2594,"",0,1)</f>
        <v>L</v>
      </c>
      <c r="Q44" s="122" t="str" cm="1">
        <f t="array" ref="Q44">_xlfn.XLOOKUP(1,(SCHEDULE!$K$3:$K$2594=$C43)*(SCHEDULE!$M$3:$M$2594=Q$2),SCHEDULE!$I$3:$I$2594,"",0,1)</f>
        <v>W</v>
      </c>
      <c r="R44" s="122" t="str" cm="1">
        <f t="array" ref="R44">_xlfn.XLOOKUP(1,(SCHEDULE!$K$3:$K$2594=$C43)*(SCHEDULE!$M$3:$M$2594=R$2),SCHEDULE!$I$3:$I$2594,"",0,1)</f>
        <v>L</v>
      </c>
      <c r="S44" s="122" t="str" cm="1">
        <f t="array" ref="S44">_xlfn.XLOOKUP(1,(SCHEDULE!$K$3:$K$2594=$C43)*(SCHEDULE!$M$3:$M$2594=S$2),SCHEDULE!$I$3:$I$2594,"",0,1)</f>
        <v>W</v>
      </c>
      <c r="T44" s="122" t="str" cm="1">
        <f t="array" ref="T44">_xlfn.XLOOKUP(1,(SCHEDULE!$K$3:$K$2594=$C43)*(SCHEDULE!$M$3:$M$2594=T$2),SCHEDULE!$I$3:$I$2594,"",0,1)</f>
        <v/>
      </c>
      <c r="U44" s="122" t="str" cm="1">
        <f t="array" ref="U44">_xlfn.XLOOKUP(1,(SCHEDULE!$K$3:$K$2594=$C43)*(SCHEDULE!$M$3:$M$2594=U$2),SCHEDULE!$I$3:$I$2594,"",0,1)</f>
        <v/>
      </c>
      <c r="V44" s="122" t="str" cm="1">
        <f t="array" ref="V44">_xlfn.XLOOKUP(1,(SCHEDULE!$K$3:$K$2594=$C43)*(SCHEDULE!$M$3:$M$2594=V$2),SCHEDULE!$I$3:$I$2594,"",0,1)</f>
        <v/>
      </c>
      <c r="W44" s="122" t="str" cm="1">
        <f t="array" ref="W44">_xlfn.XLOOKUP(1,(SCHEDULE!$K$3:$K$2594=$C43)*(SCHEDULE!$M$3:$M$2594=W$2),SCHEDULE!$I$3:$I$2594,"",0,1)</f>
        <v>W</v>
      </c>
      <c r="X44" s="122" t="str" cm="1">
        <f t="array" ref="X44">_xlfn.XLOOKUP(1,(SCHEDULE!$K$3:$K$2594=$C43)*(SCHEDULE!$M$3:$M$2594=X$2),SCHEDULE!$I$3:$I$2594,"",0,1)</f>
        <v>W</v>
      </c>
      <c r="Y44" s="122" t="str" cm="1">
        <f t="array" ref="Y44">_xlfn.XLOOKUP(1,(SCHEDULE!$K$3:$K$2594=$C43)*(SCHEDULE!$M$3:$M$2594=Y$2),SCHEDULE!$I$3:$I$2594,"",0,1)</f>
        <v>L</v>
      </c>
      <c r="Z44" s="122" t="str" cm="1">
        <f t="array" ref="Z44">_xlfn.XLOOKUP(1,(SCHEDULE!$K$3:$K$2594=$C43)*(SCHEDULE!$M$3:$M$2594=Z$2),SCHEDULE!$I$3:$I$2594,"",0,1)</f>
        <v/>
      </c>
      <c r="AA44" s="122" t="str" cm="1">
        <f t="array" ref="AA44">_xlfn.XLOOKUP(1,(SCHEDULE!$K$3:$K$2594=$C43)*(SCHEDULE!$M$3:$M$2594=AA$2),SCHEDULE!$I$3:$I$2594,"",0,1)</f>
        <v/>
      </c>
      <c r="AB44" s="122" t="str" cm="1">
        <f t="array" ref="AB44">_xlfn.XLOOKUP(1,(SCHEDULE!$K$3:$K$2594=$C43)*(SCHEDULE!$M$3:$M$2594=AB$2),SCHEDULE!$I$3:$I$2594,"",0,1)</f>
        <v/>
      </c>
      <c r="AC44" s="122" t="str" cm="1">
        <f t="array" ref="AC44">_xlfn.XLOOKUP(1,(SCHEDULE!$K$3:$K$2594=$C43)*(SCHEDULE!$M$3:$M$2594=AC$2),SCHEDULE!$I$3:$I$2594,"",0,1)</f>
        <v/>
      </c>
      <c r="AD44" s="122" t="str" cm="1">
        <f t="array" ref="AD44">_xlfn.XLOOKUP(1,(SCHEDULE!$K$3:$K$2594=$C43)*(SCHEDULE!$M$3:$M$2594=AD$2),SCHEDULE!$I$3:$I$2594,"",0,1)</f>
        <v/>
      </c>
      <c r="AE44" s="122" t="str" cm="1">
        <f t="array" ref="AE44">_xlfn.XLOOKUP(1,(SCHEDULE!$K$3:$K$2594=$C43)*(SCHEDULE!$M$3:$M$2594=AE$2),SCHEDULE!$I$3:$I$2594,"",0,1)</f>
        <v/>
      </c>
      <c r="AF44" s="122" t="str" cm="1">
        <f t="array" ref="AF44">_xlfn.XLOOKUP(1,(SCHEDULE!$K$3:$K$2594=$C43)*(SCHEDULE!$M$3:$M$2594=AF$2),SCHEDULE!$I$3:$I$2594,"",0,1)</f>
        <v>L</v>
      </c>
      <c r="AG44" s="122" t="str" cm="1">
        <f t="array" ref="AG44">_xlfn.XLOOKUP(1,(SCHEDULE!$K$3:$K$2594=$C43)*(SCHEDULE!$M$3:$M$2594=AG$2),SCHEDULE!$I$3:$I$2594,"",0,1)</f>
        <v>W</v>
      </c>
      <c r="AH44" s="122" t="str" cm="1">
        <f t="array" ref="AH44">_xlfn.XLOOKUP(1,(SCHEDULE!$K$3:$K$2594=$C43)*(SCHEDULE!$M$3:$M$2594=AH$2),SCHEDULE!$I$3:$I$2594,"",0,1)</f>
        <v>W</v>
      </c>
      <c r="AI44" s="122" t="str" cm="1">
        <f t="array" ref="AI44">_xlfn.XLOOKUP(1,(SCHEDULE!$K$3:$K$2594=$C43)*(SCHEDULE!$M$3:$M$2594=AI$2),SCHEDULE!$I$3:$I$2594,"",0,1)</f>
        <v>W</v>
      </c>
      <c r="AJ44" s="122" t="str" cm="1">
        <f t="array" ref="AJ44">_xlfn.XLOOKUP(1,(SCHEDULE!$K$3:$K$2594=$C43)*(SCHEDULE!$M$3:$M$2594=AJ$2),SCHEDULE!$I$3:$I$2594,"",0,1)</f>
        <v/>
      </c>
      <c r="AK44" s="122" t="str" cm="1">
        <f t="array" ref="AK44">_xlfn.XLOOKUP(1,(SCHEDULE!$K$3:$K$2594=$C43)*(SCHEDULE!$M$3:$M$2594=AK$2),SCHEDULE!$I$3:$I$2594,"",0,1)</f>
        <v/>
      </c>
      <c r="AL44" s="122" t="str" cm="1">
        <f t="array" ref="AL44">_xlfn.XLOOKUP(1,(SCHEDULE!$K$3:$K$2594=$C43)*(SCHEDULE!$M$3:$M$2594=AL$2),SCHEDULE!$I$3:$I$2594,"",0,1)</f>
        <v/>
      </c>
      <c r="AM44" s="122" t="str" cm="1">
        <f t="array" ref="AM44">_xlfn.XLOOKUP(1,(SCHEDULE!$K$3:$K$2594=$C43)*(SCHEDULE!$M$3:$M$2594=AM$2),SCHEDULE!$I$3:$I$2594,"",0,1)</f>
        <v/>
      </c>
      <c r="AN44" s="122" t="str" cm="1">
        <f t="array" ref="AN44">_xlfn.XLOOKUP(1,(SCHEDULE!$K$3:$K$2594=$C43)*(SCHEDULE!$M$3:$M$2594=AN$2),SCHEDULE!$I$3:$I$2594,"",0,1)</f>
        <v>W</v>
      </c>
      <c r="AO44" s="122" t="str" cm="1">
        <f t="array" ref="AO44">_xlfn.XLOOKUP(1,(SCHEDULE!$K$3:$K$2594=$C43)*(SCHEDULE!$M$3:$M$2594=AO$2),SCHEDULE!$I$3:$I$2594,"",0,1)</f>
        <v>L</v>
      </c>
      <c r="AP44" s="122" t="str" cm="1">
        <f t="array" ref="AP44">_xlfn.XLOOKUP(1,(SCHEDULE!$K$3:$K$2594=$C43)*(SCHEDULE!$M$3:$M$2594=AP$2),SCHEDULE!$I$3:$I$2594,"",0,1)</f>
        <v>W</v>
      </c>
      <c r="AQ44" s="122" t="str" cm="1">
        <f t="array" ref="AQ44">_xlfn.XLOOKUP(1,(SCHEDULE!$K$3:$K$2594=$C43)*(SCHEDULE!$M$3:$M$2594=AQ$2),SCHEDULE!$I$3:$I$2594,"",0,1)</f>
        <v/>
      </c>
      <c r="AR44" s="122" t="str" cm="1">
        <f t="array" ref="AR44">_xlfn.XLOOKUP(1,(SCHEDULE!$K$3:$K$2594=$C43)*(SCHEDULE!$M$3:$M$2594=AR$2),SCHEDULE!$I$3:$I$2594,"",0,1)</f>
        <v/>
      </c>
      <c r="AS44" s="122" t="str" cm="1">
        <f t="array" ref="AS44">_xlfn.XLOOKUP(1,(SCHEDULE!$K$3:$K$2594=$C43)*(SCHEDULE!$M$3:$M$2594=AS$2),SCHEDULE!$I$3:$I$2594,"",0,1)</f>
        <v/>
      </c>
      <c r="AT44" s="122" t="str" cm="1">
        <f t="array" ref="AT44">_xlfn.XLOOKUP(1,(SCHEDULE!$K$3:$K$2594=$C43)*(SCHEDULE!$M$3:$M$2594=AT$2),SCHEDULE!$I$3:$I$2594,"",0,1)</f>
        <v/>
      </c>
      <c r="AU44" s="122" t="str" cm="1">
        <f t="array" ref="AU44">_xlfn.XLOOKUP(1,(SCHEDULE!$K$3:$K$2594=$C43)*(SCHEDULE!$M$3:$M$2594=AU$2),SCHEDULE!$I$3:$I$2594,"",0,1)</f>
        <v/>
      </c>
      <c r="AV44" s="122" t="str" cm="1">
        <f t="array" ref="AV44">_xlfn.XLOOKUP(1,(SCHEDULE!$K$3:$K$2594=$C43)*(SCHEDULE!$M$3:$M$2594=AV$2),SCHEDULE!$I$3:$I$2594,"",0,1)</f>
        <v/>
      </c>
      <c r="AW44" s="122" t="str" cm="1">
        <f t="array" ref="AW44">_xlfn.XLOOKUP(1,(SCHEDULE!$K$3:$K$2594=$C43)*(SCHEDULE!$M$3:$M$2594=AW$2),SCHEDULE!$I$3:$I$2594,"",0,1)</f>
        <v>W</v>
      </c>
      <c r="AX44" s="122" t="str" cm="1">
        <f t="array" ref="AX44">_xlfn.XLOOKUP(1,(SCHEDULE!$K$3:$K$2594=$C43)*(SCHEDULE!$M$3:$M$2594=AX$2),SCHEDULE!$I$3:$I$2594,"",0,1)</f>
        <v>L</v>
      </c>
      <c r="AY44" s="122" t="str" cm="1">
        <f t="array" ref="AY44">_xlfn.XLOOKUP(1,(SCHEDULE!$K$3:$K$2594=$C43)*(SCHEDULE!$M$3:$M$2594=AY$2),SCHEDULE!$I$3:$I$2594,"",0,1)</f>
        <v>W</v>
      </c>
      <c r="AZ44" s="122" t="str" cm="1">
        <f t="array" ref="AZ44">_xlfn.XLOOKUP(1,(SCHEDULE!$K$3:$K$2594=$C43)*(SCHEDULE!$M$3:$M$2594=AZ$2),SCHEDULE!$I$3:$I$2594,"",0,1)</f>
        <v>L</v>
      </c>
      <c r="BA44" s="122" t="str" cm="1">
        <f t="array" ref="BA44">_xlfn.XLOOKUP(1,(SCHEDULE!$K$3:$K$2594=$C43)*(SCHEDULE!$M$3:$M$2594=BA$2),SCHEDULE!$I$3:$I$2594,"",0,1)</f>
        <v>L</v>
      </c>
      <c r="BB44" s="122" t="str" cm="1">
        <f t="array" ref="BB44">_xlfn.XLOOKUP(1,(SCHEDULE!$K$3:$K$2594=$C43)*(SCHEDULE!$M$3:$M$2594=BB$2),SCHEDULE!$I$3:$I$2594,"",0,1)</f>
        <v>L</v>
      </c>
      <c r="BC44" s="122" t="str" cm="1">
        <f t="array" ref="BC44">_xlfn.XLOOKUP(1,(SCHEDULE!$K$3:$K$2594=$C43)*(SCHEDULE!$M$3:$M$2594=BC$2),SCHEDULE!$I$3:$I$2594,"",0,1)</f>
        <v>L</v>
      </c>
      <c r="BD44" s="122" t="str" cm="1">
        <f t="array" ref="BD44">_xlfn.XLOOKUP(1,(SCHEDULE!$K$3:$K$2594=$C43)*(SCHEDULE!$M$3:$M$2594=BD$2),SCHEDULE!$I$3:$I$2594,"",0,1)</f>
        <v>W</v>
      </c>
      <c r="BE44" s="122" t="str" cm="1">
        <f t="array" ref="BE44">_xlfn.XLOOKUP(1,(SCHEDULE!$K$3:$K$2594=$C43)*(SCHEDULE!$M$3:$M$2594=BE$2),SCHEDULE!$I$3:$I$2594,"",0,1)</f>
        <v/>
      </c>
      <c r="BF44" s="122" t="str" cm="1">
        <f t="array" ref="BF44">_xlfn.XLOOKUP(1,(SCHEDULE!$K$3:$K$2594=$C43)*(SCHEDULE!$M$3:$M$2594=BF$2),SCHEDULE!$I$3:$I$2594,"",0,1)</f>
        <v/>
      </c>
      <c r="BG44" s="122" t="str" cm="1">
        <f t="array" ref="BG44">_xlfn.XLOOKUP(1,(SCHEDULE!$K$3:$K$2594=$C43)*(SCHEDULE!$M$3:$M$2594=BG$2),SCHEDULE!$I$3:$I$2594,"",0,1)</f>
        <v/>
      </c>
      <c r="BH44" s="122" t="str" cm="1">
        <f t="array" ref="BH44">_xlfn.XLOOKUP(1,(SCHEDULE!$K$3:$K$2594=$C43)*(SCHEDULE!$M$3:$M$2594=BH$2),SCHEDULE!$I$3:$I$2594,"",0,1)</f>
        <v/>
      </c>
      <c r="BI44" s="122" t="str" cm="1">
        <f t="array" ref="BI44">_xlfn.XLOOKUP(1,(SCHEDULE!$K$3:$K$2594=$C43)*(SCHEDULE!$M$3:$M$2594=BI$2),SCHEDULE!$I$3:$I$2594,"",0,1)</f>
        <v/>
      </c>
      <c r="BJ44" s="122" t="str" cm="1">
        <f t="array" ref="BJ44">_xlfn.XLOOKUP(1,(SCHEDULE!$K$3:$K$2594=$C43)*(SCHEDULE!$M$3:$M$2594=BJ$2),SCHEDULE!$I$3:$I$2594,"",0,1)</f>
        <v/>
      </c>
      <c r="BK44" s="122" t="str" cm="1">
        <f t="array" ref="BK44">_xlfn.XLOOKUP(1,(SCHEDULE!$K$3:$K$2594=$C43)*(SCHEDULE!$M$3:$M$2594=BK$2),SCHEDULE!$I$3:$I$2594,"",0,1)</f>
        <v/>
      </c>
      <c r="BL44" s="122" t="str" cm="1">
        <f t="array" ref="BL44">_xlfn.XLOOKUP(1,(SCHEDULE!$K$3:$K$2594=$C43)*(SCHEDULE!$M$3:$M$2594=BL$2),SCHEDULE!$I$3:$I$2594,"",0,1)</f>
        <v/>
      </c>
      <c r="BM44" s="122" t="str" cm="1">
        <f t="array" ref="BM44">_xlfn.XLOOKUP(1,(SCHEDULE!$K$3:$K$2594=$C43)*(SCHEDULE!$M$3:$M$2594=BM$2),SCHEDULE!$I$3:$I$2594,"",0,1)</f>
        <v/>
      </c>
      <c r="BN44" s="122" t="str" cm="1">
        <f t="array" ref="BN44">_xlfn.XLOOKUP(1,(SCHEDULE!$K$3:$K$2594=$C43)*(SCHEDULE!$M$3:$M$2594=BN$2),SCHEDULE!$I$3:$I$2594,"",0,1)</f>
        <v/>
      </c>
      <c r="BO44" s="122" t="str" cm="1">
        <f t="array" ref="BO44">_xlfn.XLOOKUP(1,(SCHEDULE!$K$3:$K$2594=$C43)*(SCHEDULE!$M$3:$M$2594=BO$2),SCHEDULE!$I$3:$I$2594,"",0,1)</f>
        <v>W</v>
      </c>
      <c r="BP44" s="122" t="str" cm="1">
        <f t="array" ref="BP44">_xlfn.XLOOKUP(1,(SCHEDULE!$K$3:$K$2594=$C43)*(SCHEDULE!$M$3:$M$2594=BP$2),SCHEDULE!$I$3:$I$2594,"",0,1)</f>
        <v>W</v>
      </c>
      <c r="BQ44" s="122" t="str" cm="1">
        <f t="array" ref="BQ44">_xlfn.XLOOKUP(1,(SCHEDULE!$K$3:$K$2594=$C43)*(SCHEDULE!$M$3:$M$2594=BQ$2),SCHEDULE!$I$3:$I$2594,"",0,1)</f>
        <v>W</v>
      </c>
      <c r="BR44" s="122" t="str" cm="1">
        <f t="array" ref="BR44">_xlfn.XLOOKUP(1,(SCHEDULE!$K$3:$K$2594=$C43)*(SCHEDULE!$M$3:$M$2594=BR$2),SCHEDULE!$I$3:$I$2594,"",0,1)</f>
        <v>L</v>
      </c>
      <c r="BS44" s="122" t="str" cm="1">
        <f t="array" ref="BS44">_xlfn.XLOOKUP(1,(SCHEDULE!$K$3:$K$2594=$C43)*(SCHEDULE!$M$3:$M$2594=BS$2),SCHEDULE!$I$3:$I$2594,"",0,1)</f>
        <v/>
      </c>
      <c r="BT44" s="122" t="str" cm="1">
        <f t="array" ref="BT44">_xlfn.XLOOKUP(1,(SCHEDULE!$K$3:$K$2594=$C43)*(SCHEDULE!$M$3:$M$2594=BT$2),SCHEDULE!$I$3:$I$2594,"",0,1)</f>
        <v/>
      </c>
      <c r="BU44" s="122" t="str" cm="1">
        <f t="array" ref="BU44">_xlfn.XLOOKUP(1,(SCHEDULE!$K$3:$K$2594=$C43)*(SCHEDULE!$M$3:$M$2594=BU$2),SCHEDULE!$I$3:$I$2594,"",0,1)</f>
        <v/>
      </c>
      <c r="BV44" s="122" t="str" cm="1">
        <f t="array" ref="BV44">_xlfn.XLOOKUP(1,(SCHEDULE!$K$3:$K$2594=$C43)*(SCHEDULE!$M$3:$M$2594=BV$2),SCHEDULE!$I$3:$I$2594,"",0,1)</f>
        <v>W</v>
      </c>
      <c r="BW44" s="122" t="str" cm="1">
        <f t="array" ref="BW44">_xlfn.XLOOKUP(1,(SCHEDULE!$K$3:$K$2594=$C43)*(SCHEDULE!$M$3:$M$2594=BW$2),SCHEDULE!$I$3:$I$2594,"",0,1)</f>
        <v>L</v>
      </c>
      <c r="BX44" s="122" t="str" cm="1">
        <f t="array" ref="BX44">_xlfn.XLOOKUP(1,(SCHEDULE!$K$3:$K$2594=$C43)*(SCHEDULE!$M$3:$M$2594=BX$2),SCHEDULE!$I$3:$I$2594,"",0,1)</f>
        <v>W</v>
      </c>
      <c r="BY44" s="122" t="str" cm="1">
        <f t="array" ref="BY44">_xlfn.XLOOKUP(1,(SCHEDULE!$K$3:$K$2594=$C43)*(SCHEDULE!$M$3:$M$2594=BY$2),SCHEDULE!$I$3:$I$2594,"",0,1)</f>
        <v>W</v>
      </c>
      <c r="BZ44" s="122" t="str" cm="1">
        <f t="array" ref="BZ44">_xlfn.XLOOKUP(1,(SCHEDULE!$K$3:$K$2594=$C43)*(SCHEDULE!$M$3:$M$2594=BZ$2),SCHEDULE!$I$3:$I$2594,"",0,1)</f>
        <v>L</v>
      </c>
      <c r="CA44" s="122" t="str" cm="1">
        <f t="array" ref="CA44">_xlfn.XLOOKUP(1,(SCHEDULE!$K$3:$K$2594=$C43)*(SCHEDULE!$M$3:$M$2594=CA$2),SCHEDULE!$I$3:$I$2594,"",0,1)</f>
        <v>W</v>
      </c>
      <c r="CB44" s="122" t="str" cm="1">
        <f t="array" ref="CB44">_xlfn.XLOOKUP(1,(SCHEDULE!$K$3:$K$2594=$C43)*(SCHEDULE!$M$3:$M$2594=CB$2),SCHEDULE!$I$3:$I$2594,"",0,1)</f>
        <v/>
      </c>
      <c r="CC44" s="122" t="str" cm="1">
        <f t="array" ref="CC44">_xlfn.XLOOKUP(1,(SCHEDULE!$K$3:$K$2594=$C43)*(SCHEDULE!$M$3:$M$2594=CC$2),SCHEDULE!$I$3:$I$2594,"",0,1)</f>
        <v/>
      </c>
      <c r="CD44" s="122" t="str" cm="1">
        <f t="array" ref="CD44">_xlfn.XLOOKUP(1,(SCHEDULE!$K$3:$K$2594=$C43)*(SCHEDULE!$M$3:$M$2594=CD$2),SCHEDULE!$I$3:$I$2594,"",0,1)</f>
        <v/>
      </c>
      <c r="CE44" s="122" t="str" cm="1">
        <f t="array" ref="CE44">_xlfn.XLOOKUP(1,(SCHEDULE!$K$3:$K$2594=$C43)*(SCHEDULE!$M$3:$M$2594=CE$2),SCHEDULE!$I$3:$I$2594,"",0,1)</f>
        <v>L</v>
      </c>
      <c r="CF44" s="122" t="str" cm="1">
        <f t="array" ref="CF44">_xlfn.XLOOKUP(1,(SCHEDULE!$K$3:$K$2594=$C43)*(SCHEDULE!$M$3:$M$2594=CF$2),SCHEDULE!$I$3:$I$2594,"",0,1)</f>
        <v>L</v>
      </c>
      <c r="CG44" s="122" t="str" cm="1">
        <f t="array" ref="CG44">_xlfn.XLOOKUP(1,(SCHEDULE!$K$3:$K$2594=$C43)*(SCHEDULE!$M$3:$M$2594=CG$2),SCHEDULE!$I$3:$I$2594,"",0,1)</f>
        <v>W</v>
      </c>
      <c r="CH44" s="122" t="str" cm="1">
        <f t="array" ref="CH44">_xlfn.XLOOKUP(1,(SCHEDULE!$K$3:$K$2594=$C43)*(SCHEDULE!$M$3:$M$2594=CH$2),SCHEDULE!$I$3:$I$2594,"",0,1)</f>
        <v>L</v>
      </c>
      <c r="CI44" s="122" t="str" cm="1">
        <f t="array" ref="CI44">_xlfn.XLOOKUP(1,(SCHEDULE!$K$3:$K$2594=$C43)*(SCHEDULE!$M$3:$M$2594=CI$2),SCHEDULE!$I$3:$I$2594,"",0,1)</f>
        <v/>
      </c>
      <c r="CJ44" s="122" t="str" cm="1">
        <f t="array" ref="CJ44">_xlfn.XLOOKUP(1,(SCHEDULE!$K$3:$K$2594=$C43)*(SCHEDULE!$M$3:$M$2594=CJ$2),SCHEDULE!$I$3:$I$2594,"",0,1)</f>
        <v/>
      </c>
      <c r="CK44" s="122" t="str" cm="1">
        <f t="array" ref="CK44">_xlfn.XLOOKUP(1,(SCHEDULE!$K$3:$K$2594=$C43)*(SCHEDULE!$M$3:$M$2594=CK$2),SCHEDULE!$I$3:$I$2594,"",0,1)</f>
        <v/>
      </c>
      <c r="CL44" s="122" t="str" cm="1">
        <f t="array" ref="CL44">_xlfn.XLOOKUP(1,(SCHEDULE!$K$3:$K$2594=$C43)*(SCHEDULE!$M$3:$M$2594=CL$2),SCHEDULE!$I$3:$I$2594,"",0,1)</f>
        <v/>
      </c>
      <c r="CM44" s="122" t="str" cm="1">
        <f t="array" ref="CM44">_xlfn.XLOOKUP(1,(SCHEDULE!$K$3:$K$2594=$C43)*(SCHEDULE!$M$3:$M$2594=CM$2),SCHEDULE!$I$3:$I$2594,"",0,1)</f>
        <v>W</v>
      </c>
      <c r="CN44" s="122" t="str" cm="1">
        <f t="array" ref="CN44">_xlfn.XLOOKUP(1,(SCHEDULE!$K$3:$K$2594=$C43)*(SCHEDULE!$M$3:$M$2594=CN$2),SCHEDULE!$I$3:$I$2594,"",0,1)</f>
        <v>L</v>
      </c>
      <c r="CO44" s="122" t="str" cm="1">
        <f t="array" ref="CO44">_xlfn.XLOOKUP(1,(SCHEDULE!$K$3:$K$2594=$C43)*(SCHEDULE!$M$3:$M$2594=CO$2),SCHEDULE!$I$3:$I$2594,"",0,1)</f>
        <v>L</v>
      </c>
      <c r="CP44" s="122" t="str" cm="1">
        <f t="array" ref="CP44">_xlfn.XLOOKUP(1,(SCHEDULE!$K$3:$K$2594=$C43)*(SCHEDULE!$M$3:$M$2594=CP$2),SCHEDULE!$I$3:$I$2594,"",0,1)</f>
        <v/>
      </c>
      <c r="CQ44" s="122" t="str" cm="1">
        <f t="array" ref="CQ44">_xlfn.XLOOKUP(1,(SCHEDULE!$K$3:$K$2594=$C43)*(SCHEDULE!$M$3:$M$2594=CQ$2),SCHEDULE!$I$3:$I$2594,"",0,1)</f>
        <v/>
      </c>
      <c r="CR44" s="122" t="str" cm="1">
        <f t="array" ref="CR44">_xlfn.XLOOKUP(1,(SCHEDULE!$K$3:$K$2594=$C43)*(SCHEDULE!$M$3:$M$2594=CR$2),SCHEDULE!$I$3:$I$2594,"",0,1)</f>
        <v/>
      </c>
      <c r="CS44" s="122" t="str" cm="1">
        <f t="array" ref="CS44">_xlfn.XLOOKUP(1,(SCHEDULE!$K$3:$K$2594=$C43)*(SCHEDULE!$M$3:$M$2594=CS$2),SCHEDULE!$I$3:$I$2594,"",0,1)</f>
        <v/>
      </c>
      <c r="CT44" s="122" t="str" cm="1">
        <f t="array" ref="CT44">_xlfn.XLOOKUP(1,(SCHEDULE!$K$3:$K$2594=$C43)*(SCHEDULE!$M$3:$M$2594=CT$2),SCHEDULE!$I$3:$I$2594,"",0,1)</f>
        <v/>
      </c>
      <c r="CU44" s="122" t="str" cm="1">
        <f t="array" ref="CU44">_xlfn.XLOOKUP(1,(SCHEDULE!$K$3:$K$2594=$C43)*(SCHEDULE!$M$3:$M$2594=CU$2),SCHEDULE!$I$3:$I$2594,"",0,1)</f>
        <v/>
      </c>
      <c r="CV44" s="122" t="str" cm="1">
        <f t="array" ref="CV44">_xlfn.XLOOKUP(1,(SCHEDULE!$K$3:$K$2594=$C43)*(SCHEDULE!$M$3:$M$2594=CV$2),SCHEDULE!$I$3:$I$2594,"",0,1)</f>
        <v/>
      </c>
      <c r="CW44" s="122" t="str" cm="1">
        <f t="array" ref="CW44">_xlfn.XLOOKUP(1,(SCHEDULE!$K$3:$K$2594=$C43)*(SCHEDULE!$M$3:$M$2594=CW$2),SCHEDULE!$I$3:$I$2594,"",0,1)</f>
        <v>W</v>
      </c>
      <c r="CX44" s="122" t="str" cm="1">
        <f t="array" ref="CX44">_xlfn.XLOOKUP(1,(SCHEDULE!$K$3:$K$2594=$C43)*(SCHEDULE!$M$3:$M$2594=CX$2),SCHEDULE!$I$3:$I$2594,"",0,1)</f>
        <v>W</v>
      </c>
      <c r="CY44" s="122" t="str" cm="1">
        <f t="array" ref="CY44">_xlfn.XLOOKUP(1,(SCHEDULE!$K$3:$K$2594=$C43)*(SCHEDULE!$M$3:$M$2594=CY$2),SCHEDULE!$I$3:$I$2594,"",0,1)</f>
        <v>L</v>
      </c>
      <c r="CZ44" s="122" t="str" cm="1">
        <f t="array" ref="CZ44">_xlfn.XLOOKUP(1,(SCHEDULE!$K$3:$K$2594=$C43)*(SCHEDULE!$M$3:$M$2594=CZ$2),SCHEDULE!$I$3:$I$2594,"",0,1)</f>
        <v>L</v>
      </c>
      <c r="DA44" s="122" t="str" cm="1">
        <f t="array" ref="DA44">_xlfn.XLOOKUP(1,(SCHEDULE!$K$3:$K$2594=$C43)*(SCHEDULE!$M$3:$M$2594=DA$2),SCHEDULE!$I$3:$I$2594,"",0,1)</f>
        <v>L</v>
      </c>
      <c r="DB44" s="122" t="str" cm="1">
        <f t="array" ref="DB44">_xlfn.XLOOKUP(1,(SCHEDULE!$K$3:$K$2594=$C43)*(SCHEDULE!$M$3:$M$2594=DB$2),SCHEDULE!$I$3:$I$2594,"",0,1)</f>
        <v>L</v>
      </c>
      <c r="DC44" s="122" t="str" cm="1">
        <f t="array" ref="DC44">_xlfn.XLOOKUP(1,(SCHEDULE!$K$3:$K$2594=$C43)*(SCHEDULE!$M$3:$M$2594=DC$2),SCHEDULE!$I$3:$I$2594,"",0,1)</f>
        <v>L</v>
      </c>
      <c r="DD44" s="122" t="str" cm="1">
        <f t="array" ref="DD44">_xlfn.XLOOKUP(1,(SCHEDULE!$K$3:$K$2594=$C43)*(SCHEDULE!$M$3:$M$2594=DD$2),SCHEDULE!$I$3:$I$2594,"",0,1)</f>
        <v>W</v>
      </c>
      <c r="DE44" s="122" t="str" cm="1">
        <f t="array" ref="DE44">_xlfn.XLOOKUP(1,(SCHEDULE!$K$3:$K$2594=$C43)*(SCHEDULE!$M$3:$M$2594=DE$2),SCHEDULE!$I$3:$I$2594,"",0,1)</f>
        <v>L</v>
      </c>
      <c r="DF44" s="122" t="str" cm="1">
        <f t="array" ref="DF44">_xlfn.XLOOKUP(1,(SCHEDULE!$K$3:$K$2594=$C43)*(SCHEDULE!$M$3:$M$2594=DF$2),SCHEDULE!$I$3:$I$2594,"",0,1)</f>
        <v/>
      </c>
      <c r="DG44" s="122" t="str" cm="1">
        <f t="array" ref="DG44">_xlfn.XLOOKUP(1,(SCHEDULE!$K$3:$K$2594=$C43)*(SCHEDULE!$M$3:$M$2594=DG$2),SCHEDULE!$I$3:$I$2594,"",0,1)</f>
        <v/>
      </c>
      <c r="DH44" s="122" t="str" cm="1">
        <f t="array" ref="DH44">_xlfn.XLOOKUP(1,(SCHEDULE!$K$3:$K$2594=$C43)*(SCHEDULE!$M$3:$M$2594=DH$2),SCHEDULE!$I$3:$I$2594,"",0,1)</f>
        <v/>
      </c>
      <c r="DI44" s="122" t="str" cm="1">
        <f t="array" ref="DI44">_xlfn.XLOOKUP(1,(SCHEDULE!$K$3:$K$2594=$C43)*(SCHEDULE!$M$3:$M$2594=DI$2),SCHEDULE!$I$3:$I$2594,"",0,1)</f>
        <v/>
      </c>
      <c r="DJ44" s="122" t="str" cm="1">
        <f t="array" ref="DJ44">_xlfn.XLOOKUP(1,(SCHEDULE!$K$3:$K$2594=$C43)*(SCHEDULE!$M$3:$M$2594=DJ$2),SCHEDULE!$I$3:$I$2594,"",0,1)</f>
        <v/>
      </c>
      <c r="DK44" s="122" t="str" cm="1">
        <f t="array" ref="DK44">_xlfn.XLOOKUP(1,(SCHEDULE!$K$3:$K$2594=$C43)*(SCHEDULE!$M$3:$M$2594=DK$2),SCHEDULE!$I$3:$I$2594,"",0,1)</f>
        <v/>
      </c>
      <c r="DL44" s="122" t="str" cm="1">
        <f t="array" ref="DL44">_xlfn.XLOOKUP(1,(SCHEDULE!$K$3:$K$2594=$C43)*(SCHEDULE!$M$3:$M$2594=DL$2),SCHEDULE!$I$3:$I$2594,"",0,1)</f>
        <v>W</v>
      </c>
      <c r="DM44" s="122" t="str" cm="1">
        <f t="array" ref="DM44">_xlfn.XLOOKUP(1,(SCHEDULE!$K$3:$K$2594=$C43)*(SCHEDULE!$M$3:$M$2594=DM$2),SCHEDULE!$I$3:$I$2594,"",0,1)</f>
        <v>L</v>
      </c>
      <c r="DN44" s="122" t="str" cm="1">
        <f t="array" ref="DN44">_xlfn.XLOOKUP(1,(SCHEDULE!$K$3:$K$2594=$C43)*(SCHEDULE!$M$3:$M$2594=DN$2),SCHEDULE!$I$3:$I$2594,"",0,1)</f>
        <v>L</v>
      </c>
      <c r="DO44" s="122" t="str" cm="1">
        <f t="array" ref="DO44">_xlfn.XLOOKUP(1,(SCHEDULE!$K$3:$K$2594=$C43)*(SCHEDULE!$M$3:$M$2594=DO$2),SCHEDULE!$I$3:$I$2594,"",0,1)</f>
        <v/>
      </c>
      <c r="DP44" s="122" t="str" cm="1">
        <f t="array" ref="DP44">_xlfn.XLOOKUP(1,(SCHEDULE!$K$3:$K$2594=$C43)*(SCHEDULE!$M$3:$M$2594=DP$2),SCHEDULE!$I$3:$I$2594,"",0,1)</f>
        <v/>
      </c>
      <c r="DQ44" s="122" t="str" cm="1">
        <f t="array" ref="DQ44">_xlfn.XLOOKUP(1,(SCHEDULE!$K$3:$K$2594=$C43)*(SCHEDULE!$M$3:$M$2594=DQ$2),SCHEDULE!$I$3:$I$2594,"",0,1)</f>
        <v/>
      </c>
      <c r="DR44" s="122" t="str" cm="1">
        <f t="array" ref="DR44">_xlfn.XLOOKUP(1,(SCHEDULE!$K$3:$K$2594=$C43)*(SCHEDULE!$M$3:$M$2594=DR$2),SCHEDULE!$I$3:$I$2594,"",0,1)</f>
        <v>W</v>
      </c>
      <c r="DS44" s="122" t="str" cm="1">
        <f t="array" ref="DS44">_xlfn.XLOOKUP(1,(SCHEDULE!$K$3:$K$2594=$C43)*(SCHEDULE!$M$3:$M$2594=DS$2),SCHEDULE!$I$3:$I$2594,"",0,1)</f>
        <v>W</v>
      </c>
      <c r="DT44" s="122" t="str" cm="1">
        <f t="array" ref="DT44">_xlfn.XLOOKUP(1,(SCHEDULE!$K$3:$K$2594=$C43)*(SCHEDULE!$M$3:$M$2594=DT$2),SCHEDULE!$I$3:$I$2594,"",0,1)</f>
        <v>L</v>
      </c>
      <c r="DU44" s="122" t="str" cm="1">
        <f t="array" ref="DU44">_xlfn.XLOOKUP(1,(SCHEDULE!$K$3:$K$2594=$C43)*(SCHEDULE!$M$3:$M$2594=DU$2),SCHEDULE!$I$3:$I$2594,"",0,1)</f>
        <v>L</v>
      </c>
      <c r="DV44" s="122" t="str" cm="1">
        <f t="array" ref="DV44">_xlfn.XLOOKUP(1,(SCHEDULE!$K$3:$K$2594=$C43)*(SCHEDULE!$M$3:$M$2594=DV$2),SCHEDULE!$I$3:$I$2594,"",0,1)</f>
        <v>L</v>
      </c>
      <c r="DW44" s="122" t="str" cm="1">
        <f t="array" ref="DW44">_xlfn.XLOOKUP(1,(SCHEDULE!$K$3:$K$2594=$C43)*(SCHEDULE!$M$3:$M$2594=DW$2),SCHEDULE!$I$3:$I$2594,"",0,1)</f>
        <v>L</v>
      </c>
      <c r="DX44" s="122" t="str" cm="1">
        <f t="array" ref="DX44">_xlfn.XLOOKUP(1,(SCHEDULE!$K$3:$K$2594=$C43)*(SCHEDULE!$M$3:$M$2594=DX$2),SCHEDULE!$I$3:$I$2594,"",0,1)</f>
        <v/>
      </c>
      <c r="DY44" s="122" t="str" cm="1">
        <f t="array" ref="DY44">_xlfn.XLOOKUP(1,(SCHEDULE!$K$3:$K$2594=$C43)*(SCHEDULE!$M$3:$M$2594=DY$2),SCHEDULE!$I$3:$I$2594,"",0,1)</f>
        <v/>
      </c>
      <c r="DZ44" s="122" t="str" cm="1">
        <f t="array" ref="DZ44">_xlfn.XLOOKUP(1,(SCHEDULE!$K$3:$K$2594=$C43)*(SCHEDULE!$M$3:$M$2594=DZ$2),SCHEDULE!$I$3:$I$2594,"",0,1)</f>
        <v/>
      </c>
      <c r="EA44" s="122" t="str" cm="1">
        <f t="array" ref="EA44">_xlfn.XLOOKUP(1,(SCHEDULE!$K$3:$K$2594=$C43)*(SCHEDULE!$M$3:$M$2594=EA$2),SCHEDULE!$I$3:$I$2594,"",0,1)</f>
        <v/>
      </c>
      <c r="EB44" s="122" t="str" cm="1">
        <f t="array" ref="EB44">_xlfn.XLOOKUP(1,(SCHEDULE!$K$3:$K$2594=$C43)*(SCHEDULE!$M$3:$M$2594=EB$2),SCHEDULE!$I$3:$I$2594,"",0,1)</f>
        <v/>
      </c>
      <c r="EC44" s="122" t="str" cm="1">
        <f t="array" ref="EC44">_xlfn.XLOOKUP(1,(SCHEDULE!$K$3:$K$2594=$C43)*(SCHEDULE!$M$3:$M$2594=EC$2),SCHEDULE!$I$3:$I$2594,"",0,1)</f>
        <v/>
      </c>
      <c r="ED44" s="122" t="str" cm="1">
        <f t="array" ref="ED44">_xlfn.XLOOKUP(1,(SCHEDULE!$K$3:$K$2594=$C43)*(SCHEDULE!$M$3:$M$2594=ED$2),SCHEDULE!$I$3:$I$2594,"",0,1)</f>
        <v>W</v>
      </c>
      <c r="EE44" s="122" t="str" cm="1">
        <f t="array" ref="EE44">_xlfn.XLOOKUP(1,(SCHEDULE!$K$3:$K$2594=$C43)*(SCHEDULE!$M$3:$M$2594=EE$2),SCHEDULE!$I$3:$I$2594,"",0,1)</f>
        <v>L</v>
      </c>
      <c r="EF44" s="122" t="str" cm="1">
        <f t="array" ref="EF44">_xlfn.XLOOKUP(1,(SCHEDULE!$K$3:$K$2594=$C43)*(SCHEDULE!$M$3:$M$2594=EF$2),SCHEDULE!$I$3:$I$2594,"",0,1)</f>
        <v>L</v>
      </c>
      <c r="EG44" s="122" t="str" cm="1">
        <f t="array" ref="EG44">_xlfn.XLOOKUP(1,(SCHEDULE!$K$3:$K$2594=$C43)*(SCHEDULE!$M$3:$M$2594=EG$2),SCHEDULE!$I$3:$I$2594,"",0,1)</f>
        <v>W</v>
      </c>
      <c r="EH44" s="122" t="str" cm="1">
        <f t="array" ref="EH44">_xlfn.XLOOKUP(1,(SCHEDULE!$K$3:$K$2594=$C43)*(SCHEDULE!$M$3:$M$2594=EH$2),SCHEDULE!$I$3:$I$2594,"",0,1)</f>
        <v/>
      </c>
      <c r="EI44" s="122" t="str" cm="1">
        <f t="array" ref="EI44">_xlfn.XLOOKUP(1,(SCHEDULE!$K$3:$K$2594=$C43)*(SCHEDULE!$M$3:$M$2594=EI$2),SCHEDULE!$I$3:$I$2594,"",0,1)</f>
        <v/>
      </c>
      <c r="EJ44" s="122" t="str" cm="1">
        <f t="array" ref="EJ44">_xlfn.XLOOKUP(1,(SCHEDULE!$K$3:$K$2594=$C43)*(SCHEDULE!$M$3:$M$2594=EJ$2),SCHEDULE!$I$3:$I$2594,"",0,1)</f>
        <v/>
      </c>
      <c r="EK44" s="122" t="str" cm="1">
        <f t="array" ref="EK44">_xlfn.XLOOKUP(1,(SCHEDULE!$K$3:$K$2594=$C43)*(SCHEDULE!$M$3:$M$2594=EK$2),SCHEDULE!$I$3:$I$2594,"",0,1)</f>
        <v/>
      </c>
      <c r="EL44" s="122" t="str" cm="1">
        <f t="array" ref="EL44">_xlfn.XLOOKUP(1,(SCHEDULE!$K$3:$K$2594=$C43)*(SCHEDULE!$M$3:$M$2594=EL$2),SCHEDULE!$I$3:$I$2594,"",0,1)</f>
        <v/>
      </c>
      <c r="EM44" s="122" t="str" cm="1">
        <f t="array" ref="EM44">_xlfn.XLOOKUP(1,(SCHEDULE!$K$3:$K$2594=$C43)*(SCHEDULE!$M$3:$M$2594=EM$2),SCHEDULE!$I$3:$I$2594,"",0,1)</f>
        <v/>
      </c>
      <c r="EN44" s="122" t="str" cm="1">
        <f t="array" ref="EN44">_xlfn.XLOOKUP(1,(SCHEDULE!$K$3:$K$2594=$C43)*(SCHEDULE!$M$3:$M$2594=EN$2),SCHEDULE!$I$3:$I$2594,"",0,1)</f>
        <v/>
      </c>
      <c r="EO44" s="122" t="str" cm="1">
        <f t="array" ref="EO44">_xlfn.XLOOKUP(1,(SCHEDULE!$K$3:$K$2594=$C43)*(SCHEDULE!$M$3:$M$2594=EO$2),SCHEDULE!$I$3:$I$2594,"",0,1)</f>
        <v>W</v>
      </c>
      <c r="EP44" s="122" t="str" cm="1">
        <f t="array" ref="EP44">_xlfn.XLOOKUP(1,(SCHEDULE!$K$3:$K$2594=$C43)*(SCHEDULE!$M$3:$M$2594=EP$2),SCHEDULE!$I$3:$I$2594,"",0,1)</f>
        <v>L</v>
      </c>
      <c r="EQ44" s="122" t="str" cm="1">
        <f t="array" ref="EQ44">_xlfn.XLOOKUP(1,(SCHEDULE!$K$3:$K$2594=$C43)*(SCHEDULE!$M$3:$M$2594=EQ$2),SCHEDULE!$I$3:$I$2594,"",0,1)</f>
        <v>W</v>
      </c>
      <c r="ER44" s="122" t="str" cm="1">
        <f t="array" ref="ER44">_xlfn.XLOOKUP(1,(SCHEDULE!$K$3:$K$2594=$C43)*(SCHEDULE!$M$3:$M$2594=ER$2),SCHEDULE!$I$3:$I$2594,"",0,1)</f>
        <v>L</v>
      </c>
      <c r="ES44" s="122" t="str" cm="1">
        <f t="array" ref="ES44">_xlfn.XLOOKUP(1,(SCHEDULE!$K$3:$K$2594=$C43)*(SCHEDULE!$M$3:$M$2594=ES$2),SCHEDULE!$I$3:$I$2594,"",0,1)</f>
        <v>L</v>
      </c>
      <c r="ET44" s="122" t="str" cm="1">
        <f t="array" ref="ET44">_xlfn.XLOOKUP(1,(SCHEDULE!$K$3:$K$2594=$C43)*(SCHEDULE!$M$3:$M$2594=ET$2),SCHEDULE!$I$3:$I$2594,"",0,1)</f>
        <v>W</v>
      </c>
      <c r="EU44" s="122" t="str" cm="1">
        <f t="array" ref="EU44">_xlfn.XLOOKUP(1,(SCHEDULE!$K$3:$K$2594=$C43)*(SCHEDULE!$M$3:$M$2594=EU$2),SCHEDULE!$I$3:$I$2594,"",0,1)</f>
        <v>W</v>
      </c>
      <c r="EV44" s="122" t="str" cm="1">
        <f t="array" ref="EV44">_xlfn.XLOOKUP(1,(SCHEDULE!$K$3:$K$2594=$C43)*(SCHEDULE!$M$3:$M$2594=EV$2),SCHEDULE!$I$3:$I$2594,"",0,1)</f>
        <v>W</v>
      </c>
      <c r="EW44" s="122" t="str" cm="1">
        <f t="array" ref="EW44">_xlfn.XLOOKUP(1,(SCHEDULE!$K$3:$K$2594=$C43)*(SCHEDULE!$M$3:$M$2594=EW$2),SCHEDULE!$I$3:$I$2594,"",0,1)</f>
        <v>W</v>
      </c>
      <c r="EX44" s="122" t="str" cm="1">
        <f t="array" ref="EX44">_xlfn.XLOOKUP(1,(SCHEDULE!$K$3:$K$2594=$C43)*(SCHEDULE!$M$3:$M$2594=EX$2),SCHEDULE!$I$3:$I$2594,"",0,1)</f>
        <v/>
      </c>
      <c r="EY44" s="122" t="str" cm="1">
        <f t="array" ref="EY44">_xlfn.XLOOKUP(1,(SCHEDULE!$K$3:$K$2594=$C43)*(SCHEDULE!$M$3:$M$2594=EY$2),SCHEDULE!$I$3:$I$2594,"",0,1)</f>
        <v/>
      </c>
      <c r="EZ44" s="122" t="str" cm="1">
        <f t="array" ref="EZ44">_xlfn.XLOOKUP(1,(SCHEDULE!$K$3:$K$2594=$C43)*(SCHEDULE!$M$3:$M$2594=EZ$2),SCHEDULE!$I$3:$I$2594,"",0,1)</f>
        <v/>
      </c>
      <c r="FA44" s="122" t="str" cm="1">
        <f t="array" ref="FA44">_xlfn.XLOOKUP(1,(SCHEDULE!$K$3:$K$2594=$C43)*(SCHEDULE!$M$3:$M$2594=FA$2),SCHEDULE!$I$3:$I$2594,"",0,1)</f>
        <v/>
      </c>
      <c r="FB44" s="122" t="str" cm="1">
        <f t="array" ref="FB44">_xlfn.XLOOKUP(1,(SCHEDULE!$K$3:$K$2594=$C43)*(SCHEDULE!$M$3:$M$2594=FB$2),SCHEDULE!$I$3:$I$2594,"",0,1)</f>
        <v/>
      </c>
      <c r="FC44" s="122" t="str" cm="1">
        <f t="array" ref="FC44">_xlfn.XLOOKUP(1,(SCHEDULE!$K$3:$K$2594=$C43)*(SCHEDULE!$M$3:$M$2594=FC$2),SCHEDULE!$I$3:$I$2594,"",0,1)</f>
        <v/>
      </c>
      <c r="FD44" s="122" t="str" cm="1">
        <f t="array" ref="FD44">_xlfn.XLOOKUP(1,(SCHEDULE!$K$3:$K$2594=$C43)*(SCHEDULE!$M$3:$M$2594=FD$2),SCHEDULE!$I$3:$I$2594,"",0,1)</f>
        <v/>
      </c>
      <c r="FE44" s="122" t="str" cm="1">
        <f t="array" ref="FE44">_xlfn.XLOOKUP(1,(SCHEDULE!$K$3:$K$2594=$C43)*(SCHEDULE!$M$3:$M$2594=FE$2),SCHEDULE!$I$3:$I$2594,"",0,1)</f>
        <v/>
      </c>
      <c r="FF44" s="122" t="str" cm="1">
        <f t="array" ref="FF44">_xlfn.XLOOKUP(1,(SCHEDULE!$K$3:$K$2594=$C43)*(SCHEDULE!$M$3:$M$2594=FF$2),SCHEDULE!$I$3:$I$2594,"",0,1)</f>
        <v/>
      </c>
      <c r="FG44" s="122" t="str" cm="1">
        <f t="array" ref="FG44">_xlfn.XLOOKUP(1,(SCHEDULE!$K$3:$K$2594=$C43)*(SCHEDULE!$M$3:$M$2594=FG$2),SCHEDULE!$I$3:$I$2594,"",0,1)</f>
        <v/>
      </c>
      <c r="FH44" s="122" t="str" cm="1">
        <f t="array" ref="FH44">_xlfn.XLOOKUP(1,(SCHEDULE!$K$3:$K$2594=$C43)*(SCHEDULE!$M$3:$M$2594=FH$2),SCHEDULE!$I$3:$I$2594,"",0,1)</f>
        <v>W</v>
      </c>
      <c r="FI44" s="122" t="str" cm="1">
        <f t="array" ref="FI44">_xlfn.XLOOKUP(1,(SCHEDULE!$K$3:$K$2594=$C43)*(SCHEDULE!$M$3:$M$2594=FI$2),SCHEDULE!$I$3:$I$2594,"",0,1)</f>
        <v>W</v>
      </c>
      <c r="FJ44" s="122" t="str" cm="1">
        <f t="array" ref="FJ44">_xlfn.XLOOKUP(1,(SCHEDULE!$K$3:$K$2594=$C43)*(SCHEDULE!$M$3:$M$2594=FJ$2),SCHEDULE!$I$3:$I$2594,"",0,1)</f>
        <v>W</v>
      </c>
      <c r="FK44" s="137" t="s">
        <v>477</v>
      </c>
      <c r="FL44" s="141">
        <f>COUNT(E$5:FJ$5)</f>
        <v>162</v>
      </c>
      <c r="FM44" s="141">
        <f>FL44-10</f>
        <v>152</v>
      </c>
      <c r="FN44" s="142">
        <f>SUMIFS(E$5:FJ$5,E$2:FJ$2,FL44,E$2:FJ$2,FM44)</f>
        <v>0</v>
      </c>
    </row>
    <row r="45" spans="2:174" x14ac:dyDescent="0.2">
      <c r="B45" s="137"/>
      <c r="C45" s="139"/>
      <c r="D45" s="138"/>
      <c r="E45" s="122" cm="1">
        <f t="array" ref="E45">IFERROR(_xlfn.IFS(E43="W",1,E44="W",1,E43="L",0,E44="L",0),"-")</f>
        <v>1</v>
      </c>
      <c r="F45" s="122" cm="1">
        <f t="array" ref="F45">IFERROR(_xlfn.IFS(F43="W",1,F44="W",1,F43="L",0,F44="L",0),"-")</f>
        <v>1</v>
      </c>
      <c r="G45" s="122" cm="1">
        <f t="array" ref="G45">IFERROR(_xlfn.IFS(G43="W",1,G44="W",1,G43="L",0,G44="L",0),"-")</f>
        <v>1</v>
      </c>
      <c r="H45" s="122" cm="1">
        <f t="array" ref="H45">IFERROR(_xlfn.IFS(H43="W",1,H44="W",1,H43="L",0,H44="L",0),"-")</f>
        <v>1</v>
      </c>
      <c r="I45" s="122" cm="1">
        <f t="array" ref="I45">IFERROR(_xlfn.IFS(I43="W",1,I44="W",1,I43="L",0,I44="L",0),"-")</f>
        <v>0</v>
      </c>
      <c r="J45" s="122" cm="1">
        <f t="array" ref="J45">IFERROR(_xlfn.IFS(J43="W",1,J44="W",1,J43="L",0,J44="L",0),"-")</f>
        <v>0</v>
      </c>
      <c r="K45" s="122" cm="1">
        <f t="array" ref="K45">IFERROR(_xlfn.IFS(K43="W",1,K44="W",1,K43="L",0,K44="L",0),"-")</f>
        <v>0</v>
      </c>
      <c r="L45" s="122" cm="1">
        <f t="array" ref="L45">IFERROR(_xlfn.IFS(L43="W",1,L44="W",1,L43="L",0,L44="L",0),"-")</f>
        <v>1</v>
      </c>
      <c r="M45" s="122" cm="1">
        <f t="array" ref="M45">IFERROR(_xlfn.IFS(M43="W",1,M44="W",1,M43="L",0,M44="L",0),"-")</f>
        <v>0</v>
      </c>
      <c r="N45" s="122" cm="1">
        <f t="array" ref="N45">IFERROR(_xlfn.IFS(N43="W",1,N44="W",1,N43="L",0,N44="L",0),"-")</f>
        <v>1</v>
      </c>
      <c r="O45" s="122" cm="1">
        <f t="array" ref="O45">IFERROR(_xlfn.IFS(O43="W",1,O44="W",1,O43="L",0,O44="L",0),"-")</f>
        <v>1</v>
      </c>
      <c r="P45" s="122" cm="1">
        <f t="array" ref="P45">IFERROR(_xlfn.IFS(P43="W",1,P44="W",1,P43="L",0,P44="L",0),"-")</f>
        <v>0</v>
      </c>
      <c r="Q45" s="122" cm="1">
        <f t="array" ref="Q45">IFERROR(_xlfn.IFS(Q43="W",1,Q44="W",1,Q43="L",0,Q44="L",0),"-")</f>
        <v>1</v>
      </c>
      <c r="R45" s="122" cm="1">
        <f t="array" ref="R45">IFERROR(_xlfn.IFS(R43="W",1,R44="W",1,R43="L",0,R44="L",0),"-")</f>
        <v>0</v>
      </c>
      <c r="S45" s="122" cm="1">
        <f t="array" ref="S45">IFERROR(_xlfn.IFS(S43="W",1,S44="W",1,S43="L",0,S44="L",0),"-")</f>
        <v>1</v>
      </c>
      <c r="T45" s="122" cm="1">
        <f t="array" ref="T45">IFERROR(_xlfn.IFS(T43="W",1,T44="W",1,T43="L",0,T44="L",0),"-")</f>
        <v>1</v>
      </c>
      <c r="U45" s="122" cm="1">
        <f t="array" ref="U45">IFERROR(_xlfn.IFS(U43="W",1,U44="W",1,U43="L",0,U44="L",0),"-")</f>
        <v>0</v>
      </c>
      <c r="V45" s="122" cm="1">
        <f t="array" ref="V45">IFERROR(_xlfn.IFS(V43="W",1,V44="W",1,V43="L",0,V44="L",0),"-")</f>
        <v>1</v>
      </c>
      <c r="W45" s="122" cm="1">
        <f t="array" ref="W45">IFERROR(_xlfn.IFS(W43="W",1,W44="W",1,W43="L",0,W44="L",0),"-")</f>
        <v>1</v>
      </c>
      <c r="X45" s="122" cm="1">
        <f t="array" ref="X45">IFERROR(_xlfn.IFS(X43="W",1,X44="W",1,X43="L",0,X44="L",0),"-")</f>
        <v>1</v>
      </c>
      <c r="Y45" s="122" cm="1">
        <f t="array" ref="Y45">IFERROR(_xlfn.IFS(Y43="W",1,Y44="W",1,Y43="L",0,Y44="L",0),"-")</f>
        <v>0</v>
      </c>
      <c r="Z45" s="122" cm="1">
        <f t="array" ref="Z45">IFERROR(_xlfn.IFS(Z43="W",1,Z44="W",1,Z43="L",0,Z44="L",0),"-")</f>
        <v>0</v>
      </c>
      <c r="AA45" s="122" cm="1">
        <f t="array" ref="AA45">IFERROR(_xlfn.IFS(AA43="W",1,AA44="W",1,AA43="L",0,AA44="L",0),"-")</f>
        <v>0</v>
      </c>
      <c r="AB45" s="122" cm="1">
        <f t="array" ref="AB45">IFERROR(_xlfn.IFS(AB43="W",1,AB44="W",1,AB43="L",0,AB44="L",0),"-")</f>
        <v>0</v>
      </c>
      <c r="AC45" s="122" cm="1">
        <f t="array" ref="AC45">IFERROR(_xlfn.IFS(AC43="W",1,AC44="W",1,AC43="L",0,AC44="L",0),"-")</f>
        <v>1</v>
      </c>
      <c r="AD45" s="122" cm="1">
        <f t="array" ref="AD45">IFERROR(_xlfn.IFS(AD43="W",1,AD44="W",1,AD43="L",0,AD44="L",0),"-")</f>
        <v>0</v>
      </c>
      <c r="AE45" s="122" cm="1">
        <f t="array" ref="AE45">IFERROR(_xlfn.IFS(AE43="W",1,AE44="W",1,AE43="L",0,AE44="L",0),"-")</f>
        <v>1</v>
      </c>
      <c r="AF45" s="122" cm="1">
        <f t="array" ref="AF45">IFERROR(_xlfn.IFS(AF43="W",1,AF44="W",1,AF43="L",0,AF44="L",0),"-")</f>
        <v>0</v>
      </c>
      <c r="AG45" s="122" cm="1">
        <f t="array" ref="AG45">IFERROR(_xlfn.IFS(AG43="W",1,AG44="W",1,AG43="L",0,AG44="L",0),"-")</f>
        <v>1</v>
      </c>
      <c r="AH45" s="122" cm="1">
        <f t="array" ref="AH45">IFERROR(_xlfn.IFS(AH43="W",1,AH44="W",1,AH43="L",0,AH44="L",0),"-")</f>
        <v>1</v>
      </c>
      <c r="AI45" s="122" cm="1">
        <f t="array" ref="AI45">IFERROR(_xlfn.IFS(AI43="W",1,AI44="W",1,AI43="L",0,AI44="L",0),"-")</f>
        <v>1</v>
      </c>
      <c r="AJ45" s="122" cm="1">
        <f t="array" ref="AJ45">IFERROR(_xlfn.IFS(AJ43="W",1,AJ44="W",1,AJ43="L",0,AJ44="L",0),"-")</f>
        <v>1</v>
      </c>
      <c r="AK45" s="122" cm="1">
        <f t="array" ref="AK45">IFERROR(_xlfn.IFS(AK43="W",1,AK44="W",1,AK43="L",0,AK44="L",0),"-")</f>
        <v>0</v>
      </c>
      <c r="AL45" s="122" cm="1">
        <f t="array" ref="AL45">IFERROR(_xlfn.IFS(AL43="W",1,AL44="W",1,AL43="L",0,AL44="L",0),"-")</f>
        <v>0</v>
      </c>
      <c r="AM45" s="122" cm="1">
        <f t="array" ref="AM45">IFERROR(_xlfn.IFS(AM43="W",1,AM44="W",1,AM43="L",0,AM44="L",0),"-")</f>
        <v>1</v>
      </c>
      <c r="AN45" s="122" cm="1">
        <f t="array" ref="AN45">IFERROR(_xlfn.IFS(AN43="W",1,AN44="W",1,AN43="L",0,AN44="L",0),"-")</f>
        <v>1</v>
      </c>
      <c r="AO45" s="122" cm="1">
        <f t="array" ref="AO45">IFERROR(_xlfn.IFS(AO43="W",1,AO44="W",1,AO43="L",0,AO44="L",0),"-")</f>
        <v>0</v>
      </c>
      <c r="AP45" s="122" cm="1">
        <f t="array" ref="AP45">IFERROR(_xlfn.IFS(AP43="W",1,AP44="W",1,AP43="L",0,AP44="L",0),"-")</f>
        <v>1</v>
      </c>
      <c r="AQ45" s="122" cm="1">
        <f t="array" ref="AQ45">IFERROR(_xlfn.IFS(AQ43="W",1,AQ44="W",1,AQ43="L",0,AQ44="L",0),"-")</f>
        <v>1</v>
      </c>
      <c r="AR45" s="122" cm="1">
        <f t="array" ref="AR45">IFERROR(_xlfn.IFS(AR43="W",1,AR44="W",1,AR43="L",0,AR44="L",0),"-")</f>
        <v>1</v>
      </c>
      <c r="AS45" s="122" cm="1">
        <f t="array" ref="AS45">IFERROR(_xlfn.IFS(AS43="W",1,AS44="W",1,AS43="L",0,AS44="L",0),"-")</f>
        <v>0</v>
      </c>
      <c r="AT45" s="122" cm="1">
        <f t="array" ref="AT45">IFERROR(_xlfn.IFS(AT43="W",1,AT44="W",1,AT43="L",0,AT44="L",0),"-")</f>
        <v>0</v>
      </c>
      <c r="AU45" s="122" cm="1">
        <f t="array" ref="AU45">IFERROR(_xlfn.IFS(AU43="W",1,AU44="W",1,AU43="L",0,AU44="L",0),"-")</f>
        <v>1</v>
      </c>
      <c r="AV45" s="122" cm="1">
        <f t="array" ref="AV45">IFERROR(_xlfn.IFS(AV43="W",1,AV44="W",1,AV43="L",0,AV44="L",0),"-")</f>
        <v>1</v>
      </c>
      <c r="AW45" s="122" cm="1">
        <f t="array" ref="AW45">IFERROR(_xlfn.IFS(AW43="W",1,AW44="W",1,AW43="L",0,AW44="L",0),"-")</f>
        <v>1</v>
      </c>
      <c r="AX45" s="122" cm="1">
        <f t="array" ref="AX45">IFERROR(_xlfn.IFS(AX43="W",1,AX44="W",1,AX43="L",0,AX44="L",0),"-")</f>
        <v>0</v>
      </c>
      <c r="AY45" s="122" cm="1">
        <f t="array" ref="AY45">IFERROR(_xlfn.IFS(AY43="W",1,AY44="W",1,AY43="L",0,AY44="L",0),"-")</f>
        <v>1</v>
      </c>
      <c r="AZ45" s="122" cm="1">
        <f t="array" ref="AZ45">IFERROR(_xlfn.IFS(AZ43="W",1,AZ44="W",1,AZ43="L",0,AZ44="L",0),"-")</f>
        <v>0</v>
      </c>
      <c r="BA45" s="122" cm="1">
        <f t="array" ref="BA45">IFERROR(_xlfn.IFS(BA43="W",1,BA44="W",1,BA43="L",0,BA44="L",0),"-")</f>
        <v>0</v>
      </c>
      <c r="BB45" s="122" cm="1">
        <f t="array" ref="BB45">IFERROR(_xlfn.IFS(BB43="W",1,BB44="W",1,BB43="L",0,BB44="L",0),"-")</f>
        <v>0</v>
      </c>
      <c r="BC45" s="122" cm="1">
        <f t="array" ref="BC45">IFERROR(_xlfn.IFS(BC43="W",1,BC44="W",1,BC43="L",0,BC44="L",0),"-")</f>
        <v>0</v>
      </c>
      <c r="BD45" s="122" cm="1">
        <f t="array" ref="BD45">IFERROR(_xlfn.IFS(BD43="W",1,BD44="W",1,BD43="L",0,BD44="L",0),"-")</f>
        <v>1</v>
      </c>
      <c r="BE45" s="122" cm="1">
        <f t="array" ref="BE45">IFERROR(_xlfn.IFS(BE43="W",1,BE44="W",1,BE43="L",0,BE44="L",0),"-")</f>
        <v>1</v>
      </c>
      <c r="BF45" s="122" cm="1">
        <f t="array" ref="BF45">IFERROR(_xlfn.IFS(BF43="W",1,BF44="W",1,BF43="L",0,BF44="L",0),"-")</f>
        <v>0</v>
      </c>
      <c r="BG45" s="122" cm="1">
        <f t="array" ref="BG45">IFERROR(_xlfn.IFS(BG43="W",1,BG44="W",1,BG43="L",0,BG44="L",0),"-")</f>
        <v>1</v>
      </c>
      <c r="BH45" s="122" cm="1">
        <f t="array" ref="BH45">IFERROR(_xlfn.IFS(BH43="W",1,BH44="W",1,BH43="L",0,BH44="L",0),"-")</f>
        <v>0</v>
      </c>
      <c r="BI45" s="122" cm="1">
        <f t="array" ref="BI45">IFERROR(_xlfn.IFS(BI43="W",1,BI44="W",1,BI43="L",0,BI44="L",0),"-")</f>
        <v>0</v>
      </c>
      <c r="BJ45" s="122" cm="1">
        <f t="array" ref="BJ45">IFERROR(_xlfn.IFS(BJ43="W",1,BJ44="W",1,BJ43="L",0,BJ44="L",0),"-")</f>
        <v>0</v>
      </c>
      <c r="BK45" s="122" cm="1">
        <f t="array" ref="BK45">IFERROR(_xlfn.IFS(BK43="W",1,BK44="W",1,BK43="L",0,BK44="L",0),"-")</f>
        <v>1</v>
      </c>
      <c r="BL45" s="122" cm="1">
        <f t="array" ref="BL45">IFERROR(_xlfn.IFS(BL43="W",1,BL44="W",1,BL43="L",0,BL44="L",0),"-")</f>
        <v>0</v>
      </c>
      <c r="BM45" s="122" cm="1">
        <f t="array" ref="BM45">IFERROR(_xlfn.IFS(BM43="W",1,BM44="W",1,BM43="L",0,BM44="L",0),"-")</f>
        <v>1</v>
      </c>
      <c r="BN45" s="122" cm="1">
        <f t="array" ref="BN45">IFERROR(_xlfn.IFS(BN43="W",1,BN44="W",1,BN43="L",0,BN44="L",0),"-")</f>
        <v>1</v>
      </c>
      <c r="BO45" s="122" cm="1">
        <f t="array" ref="BO45">IFERROR(_xlfn.IFS(BO43="W",1,BO44="W",1,BO43="L",0,BO44="L",0),"-")</f>
        <v>1</v>
      </c>
      <c r="BP45" s="122" cm="1">
        <f t="array" ref="BP45">IFERROR(_xlfn.IFS(BP43="W",1,BP44="W",1,BP43="L",0,BP44="L",0),"-")</f>
        <v>1</v>
      </c>
      <c r="BQ45" s="122" cm="1">
        <f t="array" ref="BQ45">IFERROR(_xlfn.IFS(BQ43="W",1,BQ44="W",1,BQ43="L",0,BQ44="L",0),"-")</f>
        <v>1</v>
      </c>
      <c r="BR45" s="122" cm="1">
        <f t="array" ref="BR45">IFERROR(_xlfn.IFS(BR43="W",1,BR44="W",1,BR43="L",0,BR44="L",0),"-")</f>
        <v>0</v>
      </c>
      <c r="BS45" s="122" cm="1">
        <f t="array" ref="BS45">IFERROR(_xlfn.IFS(BS43="W",1,BS44="W",1,BS43="L",0,BS44="L",0),"-")</f>
        <v>0</v>
      </c>
      <c r="BT45" s="122" cm="1">
        <f t="array" ref="BT45">IFERROR(_xlfn.IFS(BT43="W",1,BT44="W",1,BT43="L",0,BT44="L",0),"-")</f>
        <v>1</v>
      </c>
      <c r="BU45" s="122" cm="1">
        <f t="array" ref="BU45">IFERROR(_xlfn.IFS(BU43="W",1,BU44="W",1,BU43="L",0,BU44="L",0),"-")</f>
        <v>0</v>
      </c>
      <c r="BV45" s="122" cm="1">
        <f t="array" ref="BV45">IFERROR(_xlfn.IFS(BV43="W",1,BV44="W",1,BV43="L",0,BV44="L",0),"-")</f>
        <v>1</v>
      </c>
      <c r="BW45" s="122" cm="1">
        <f t="array" ref="BW45">IFERROR(_xlfn.IFS(BW43="W",1,BW44="W",1,BW43="L",0,BW44="L",0),"-")</f>
        <v>0</v>
      </c>
      <c r="BX45" s="122" cm="1">
        <f t="array" ref="BX45">IFERROR(_xlfn.IFS(BX43="W",1,BX44="W",1,BX43="L",0,BX44="L",0),"-")</f>
        <v>1</v>
      </c>
      <c r="BY45" s="122" cm="1">
        <f t="array" ref="BY45">IFERROR(_xlfn.IFS(BY43="W",1,BY44="W",1,BY43="L",0,BY44="L",0),"-")</f>
        <v>1</v>
      </c>
      <c r="BZ45" s="122" cm="1">
        <f t="array" ref="BZ45">IFERROR(_xlfn.IFS(BZ43="W",1,BZ44="W",1,BZ43="L",0,BZ44="L",0),"-")</f>
        <v>0</v>
      </c>
      <c r="CA45" s="122" cm="1">
        <f t="array" ref="CA45">IFERROR(_xlfn.IFS(CA43="W",1,CA44="W",1,CA43="L",0,CA44="L",0),"-")</f>
        <v>1</v>
      </c>
      <c r="CB45" s="122" cm="1">
        <f t="array" ref="CB45">IFERROR(_xlfn.IFS(CB43="W",1,CB44="W",1,CB43="L",0,CB44="L",0),"-")</f>
        <v>0</v>
      </c>
      <c r="CC45" s="122" cm="1">
        <f t="array" ref="CC45">IFERROR(_xlfn.IFS(CC43="W",1,CC44="W",1,CC43="L",0,CC44="L",0),"-")</f>
        <v>0</v>
      </c>
      <c r="CD45" s="122" cm="1">
        <f t="array" ref="CD45">IFERROR(_xlfn.IFS(CD43="W",1,CD44="W",1,CD43="L",0,CD44="L",0),"-")</f>
        <v>0</v>
      </c>
      <c r="CE45" s="122" cm="1">
        <f t="array" ref="CE45">IFERROR(_xlfn.IFS(CE43="W",1,CE44="W",1,CE43="L",0,CE44="L",0),"-")</f>
        <v>0</v>
      </c>
      <c r="CF45" s="122" cm="1">
        <f t="array" ref="CF45">IFERROR(_xlfn.IFS(CF43="W",1,CF44="W",1,CF43="L",0,CF44="L",0),"-")</f>
        <v>0</v>
      </c>
      <c r="CG45" s="122" cm="1">
        <f t="array" ref="CG45">IFERROR(_xlfn.IFS(CG43="W",1,CG44="W",1,CG43="L",0,CG44="L",0),"-")</f>
        <v>1</v>
      </c>
      <c r="CH45" s="122" cm="1">
        <f t="array" ref="CH45">IFERROR(_xlfn.IFS(CH43="W",1,CH44="W",1,CH43="L",0,CH44="L",0),"-")</f>
        <v>0</v>
      </c>
      <c r="CI45" s="122" cm="1">
        <f t="array" ref="CI45">IFERROR(_xlfn.IFS(CI43="W",1,CI44="W",1,CI43="L",0,CI44="L",0),"-")</f>
        <v>0</v>
      </c>
      <c r="CJ45" s="122" cm="1">
        <f t="array" ref="CJ45">IFERROR(_xlfn.IFS(CJ43="W",1,CJ44="W",1,CJ43="L",0,CJ44="L",0),"-")</f>
        <v>1</v>
      </c>
      <c r="CK45" s="122" cm="1">
        <f t="array" ref="CK45">IFERROR(_xlfn.IFS(CK43="W",1,CK44="W",1,CK43="L",0,CK44="L",0),"-")</f>
        <v>0</v>
      </c>
      <c r="CL45" s="122" cm="1">
        <f t="array" ref="CL45">IFERROR(_xlfn.IFS(CL43="W",1,CL44="W",1,CL43="L",0,CL44="L",0),"-")</f>
        <v>0</v>
      </c>
      <c r="CM45" s="122" cm="1">
        <f t="array" ref="CM45">IFERROR(_xlfn.IFS(CM43="W",1,CM44="W",1,CM43="L",0,CM44="L",0),"-")</f>
        <v>1</v>
      </c>
      <c r="CN45" s="122" cm="1">
        <f t="array" ref="CN45">IFERROR(_xlfn.IFS(CN43="W",1,CN44="W",1,CN43="L",0,CN44="L",0),"-")</f>
        <v>0</v>
      </c>
      <c r="CO45" s="122" cm="1">
        <f t="array" ref="CO45">IFERROR(_xlfn.IFS(CO43="W",1,CO44="W",1,CO43="L",0,CO44="L",0),"-")</f>
        <v>0</v>
      </c>
      <c r="CP45" s="122" cm="1">
        <f t="array" ref="CP45">IFERROR(_xlfn.IFS(CP43="W",1,CP44="W",1,CP43="L",0,CP44="L",0),"-")</f>
        <v>0</v>
      </c>
      <c r="CQ45" s="122" cm="1">
        <f t="array" ref="CQ45">IFERROR(_xlfn.IFS(CQ43="W",1,CQ44="W",1,CQ43="L",0,CQ44="L",0),"-")</f>
        <v>0</v>
      </c>
      <c r="CR45" s="122" cm="1">
        <f t="array" ref="CR45">IFERROR(_xlfn.IFS(CR43="W",1,CR44="W",1,CR43="L",0,CR44="L",0),"-")</f>
        <v>0</v>
      </c>
      <c r="CS45" s="122" cm="1">
        <f t="array" ref="CS45">IFERROR(_xlfn.IFS(CS43="W",1,CS44="W",1,CS43="L",0,CS44="L",0),"-")</f>
        <v>1</v>
      </c>
      <c r="CT45" s="122" cm="1">
        <f t="array" ref="CT45">IFERROR(_xlfn.IFS(CT43="W",1,CT44="W",1,CT43="L",0,CT44="L",0),"-")</f>
        <v>0</v>
      </c>
      <c r="CU45" s="122" cm="1">
        <f t="array" ref="CU45">IFERROR(_xlfn.IFS(CU43="W",1,CU44="W",1,CU43="L",0,CU44="L",0),"-")</f>
        <v>0</v>
      </c>
      <c r="CV45" s="122" cm="1">
        <f t="array" ref="CV45">IFERROR(_xlfn.IFS(CV43="W",1,CV44="W",1,CV43="L",0,CV44="L",0),"-")</f>
        <v>0</v>
      </c>
      <c r="CW45" s="122" cm="1">
        <f t="array" ref="CW45">IFERROR(_xlfn.IFS(CW43="W",1,CW44="W",1,CW43="L",0,CW44="L",0),"-")</f>
        <v>1</v>
      </c>
      <c r="CX45" s="122" cm="1">
        <f t="array" ref="CX45">IFERROR(_xlfn.IFS(CX43="W",1,CX44="W",1,CX43="L",0,CX44="L",0),"-")</f>
        <v>1</v>
      </c>
      <c r="CY45" s="122" cm="1">
        <f t="array" ref="CY45">IFERROR(_xlfn.IFS(CY43="W",1,CY44="W",1,CY43="L",0,CY44="L",0),"-")</f>
        <v>0</v>
      </c>
      <c r="CZ45" s="122" cm="1">
        <f t="array" ref="CZ45">IFERROR(_xlfn.IFS(CZ43="W",1,CZ44="W",1,CZ43="L",0,CZ44="L",0),"-")</f>
        <v>0</v>
      </c>
      <c r="DA45" s="122" cm="1">
        <f t="array" ref="DA45">IFERROR(_xlfn.IFS(DA43="W",1,DA44="W",1,DA43="L",0,DA44="L",0),"-")</f>
        <v>0</v>
      </c>
      <c r="DB45" s="122" cm="1">
        <f t="array" ref="DB45">IFERROR(_xlfn.IFS(DB43="W",1,DB44="W",1,DB43="L",0,DB44="L",0),"-")</f>
        <v>0</v>
      </c>
      <c r="DC45" s="122" cm="1">
        <f t="array" ref="DC45">IFERROR(_xlfn.IFS(DC43="W",1,DC44="W",1,DC43="L",0,DC44="L",0),"-")</f>
        <v>0</v>
      </c>
      <c r="DD45" s="122" cm="1">
        <f t="array" ref="DD45">IFERROR(_xlfn.IFS(DD43="W",1,DD44="W",1,DD43="L",0,DD44="L",0),"-")</f>
        <v>1</v>
      </c>
      <c r="DE45" s="122" cm="1">
        <f t="array" ref="DE45">IFERROR(_xlfn.IFS(DE43="W",1,DE44="W",1,DE43="L",0,DE44="L",0),"-")</f>
        <v>0</v>
      </c>
      <c r="DF45" s="122" cm="1">
        <f t="array" ref="DF45">IFERROR(_xlfn.IFS(DF43="W",1,DF44="W",1,DF43="L",0,DF44="L",0),"-")</f>
        <v>0</v>
      </c>
      <c r="DG45" s="122" cm="1">
        <f t="array" ref="DG45">IFERROR(_xlfn.IFS(DG43="W",1,DG44="W",1,DG43="L",0,DG44="L",0),"-")</f>
        <v>0</v>
      </c>
      <c r="DH45" s="122" cm="1">
        <f t="array" ref="DH45">IFERROR(_xlfn.IFS(DH43="W",1,DH44="W",1,DH43="L",0,DH44="L",0),"-")</f>
        <v>1</v>
      </c>
      <c r="DI45" s="122" cm="1">
        <f t="array" ref="DI45">IFERROR(_xlfn.IFS(DI43="W",1,DI44="W",1,DI43="L",0,DI44="L",0),"-")</f>
        <v>0</v>
      </c>
      <c r="DJ45" s="122" cm="1">
        <f t="array" ref="DJ45">IFERROR(_xlfn.IFS(DJ43="W",1,DJ44="W",1,DJ43="L",0,DJ44="L",0),"-")</f>
        <v>1</v>
      </c>
      <c r="DK45" s="122" cm="1">
        <f t="array" ref="DK45">IFERROR(_xlfn.IFS(DK43="W",1,DK44="W",1,DK43="L",0,DK44="L",0),"-")</f>
        <v>0</v>
      </c>
      <c r="DL45" s="122" cm="1">
        <f t="array" ref="DL45">IFERROR(_xlfn.IFS(DL43="W",1,DL44="W",1,DL43="L",0,DL44="L",0),"-")</f>
        <v>1</v>
      </c>
      <c r="DM45" s="122" cm="1">
        <f t="array" ref="DM45">IFERROR(_xlfn.IFS(DM43="W",1,DM44="W",1,DM43="L",0,DM44="L",0),"-")</f>
        <v>0</v>
      </c>
      <c r="DN45" s="122" cm="1">
        <f t="array" ref="DN45">IFERROR(_xlfn.IFS(DN43="W",1,DN44="W",1,DN43="L",0,DN44="L",0),"-")</f>
        <v>0</v>
      </c>
      <c r="DO45" s="122" cm="1">
        <f t="array" ref="DO45">IFERROR(_xlfn.IFS(DO43="W",1,DO44="W",1,DO43="L",0,DO44="L",0),"-")</f>
        <v>1</v>
      </c>
      <c r="DP45" s="122" cm="1">
        <f t="array" ref="DP45">IFERROR(_xlfn.IFS(DP43="W",1,DP44="W",1,DP43="L",0,DP44="L",0),"-")</f>
        <v>1</v>
      </c>
      <c r="DQ45" s="122" cm="1">
        <f t="array" ref="DQ45">IFERROR(_xlfn.IFS(DQ43="W",1,DQ44="W",1,DQ43="L",0,DQ44="L",0),"-")</f>
        <v>1</v>
      </c>
      <c r="DR45" s="122" cm="1">
        <f t="array" ref="DR45">IFERROR(_xlfn.IFS(DR43="W",1,DR44="W",1,DR43="L",0,DR44="L",0),"-")</f>
        <v>1</v>
      </c>
      <c r="DS45" s="122" cm="1">
        <f t="array" ref="DS45">IFERROR(_xlfn.IFS(DS43="W",1,DS44="W",1,DS43="L",0,DS44="L",0),"-")</f>
        <v>1</v>
      </c>
      <c r="DT45" s="122" cm="1">
        <f t="array" ref="DT45">IFERROR(_xlfn.IFS(DT43="W",1,DT44="W",1,DT43="L",0,DT44="L",0),"-")</f>
        <v>0</v>
      </c>
      <c r="DU45" s="122" cm="1">
        <f t="array" ref="DU45">IFERROR(_xlfn.IFS(DU43="W",1,DU44="W",1,DU43="L",0,DU44="L",0),"-")</f>
        <v>0</v>
      </c>
      <c r="DV45" s="122" cm="1">
        <f t="array" ref="DV45">IFERROR(_xlfn.IFS(DV43="W",1,DV44="W",1,DV43="L",0,DV44="L",0),"-")</f>
        <v>0</v>
      </c>
      <c r="DW45" s="122" cm="1">
        <f t="array" ref="DW45">IFERROR(_xlfn.IFS(DW43="W",1,DW44="W",1,DW43="L",0,DW44="L",0),"-")</f>
        <v>0</v>
      </c>
      <c r="DX45" s="122" cm="1">
        <f t="array" ref="DX45">IFERROR(_xlfn.IFS(DX43="W",1,DX44="W",1,DX43="L",0,DX44="L",0),"-")</f>
        <v>0</v>
      </c>
      <c r="DY45" s="122" cm="1">
        <f t="array" ref="DY45">IFERROR(_xlfn.IFS(DY43="W",1,DY44="W",1,DY43="L",0,DY44="L",0),"-")</f>
        <v>1</v>
      </c>
      <c r="DZ45" s="122" cm="1">
        <f t="array" ref="DZ45">IFERROR(_xlfn.IFS(DZ43="W",1,DZ44="W",1,DZ43="L",0,DZ44="L",0),"-")</f>
        <v>0</v>
      </c>
      <c r="EA45" s="122" cm="1">
        <f t="array" ref="EA45">IFERROR(_xlfn.IFS(EA43="W",1,EA44="W",1,EA43="L",0,EA44="L",0),"-")</f>
        <v>1</v>
      </c>
      <c r="EB45" s="122" cm="1">
        <f t="array" ref="EB45">IFERROR(_xlfn.IFS(EB43="W",1,EB44="W",1,EB43="L",0,EB44="L",0),"-")</f>
        <v>1</v>
      </c>
      <c r="EC45" s="122" cm="1">
        <f t="array" ref="EC45">IFERROR(_xlfn.IFS(EC43="W",1,EC44="W",1,EC43="L",0,EC44="L",0),"-")</f>
        <v>1</v>
      </c>
      <c r="ED45" s="122" cm="1">
        <f t="array" ref="ED45">IFERROR(_xlfn.IFS(ED43="W",1,ED44="W",1,ED43="L",0,ED44="L",0),"-")</f>
        <v>1</v>
      </c>
      <c r="EE45" s="122" cm="1">
        <f t="array" ref="EE45">IFERROR(_xlfn.IFS(EE43="W",1,EE44="W",1,EE43="L",0,EE44="L",0),"-")</f>
        <v>0</v>
      </c>
      <c r="EF45" s="122" cm="1">
        <f t="array" ref="EF45">IFERROR(_xlfn.IFS(EF43="W",1,EF44="W",1,EF43="L",0,EF44="L",0),"-")</f>
        <v>0</v>
      </c>
      <c r="EG45" s="122" cm="1">
        <f t="array" ref="EG45">IFERROR(_xlfn.IFS(EG43="W",1,EG44="W",1,EG43="L",0,EG44="L",0),"-")</f>
        <v>1</v>
      </c>
      <c r="EH45" s="122" cm="1">
        <f t="array" ref="EH45">IFERROR(_xlfn.IFS(EH43="W",1,EH44="W",1,EH43="L",0,EH44="L",0),"-")</f>
        <v>0</v>
      </c>
      <c r="EI45" s="122" cm="1">
        <f t="array" ref="EI45">IFERROR(_xlfn.IFS(EI43="W",1,EI44="W",1,EI43="L",0,EI44="L",0),"-")</f>
        <v>1</v>
      </c>
      <c r="EJ45" s="122" cm="1">
        <f t="array" ref="EJ45">IFERROR(_xlfn.IFS(EJ43="W",1,EJ44="W",1,EJ43="L",0,EJ44="L",0),"-")</f>
        <v>0</v>
      </c>
      <c r="EK45" s="122" cm="1">
        <f t="array" ref="EK45">IFERROR(_xlfn.IFS(EK43="W",1,EK44="W",1,EK43="L",0,EK44="L",0),"-")</f>
        <v>0</v>
      </c>
      <c r="EL45" s="122" cm="1">
        <f t="array" ref="EL45">IFERROR(_xlfn.IFS(EL43="W",1,EL44="W",1,EL43="L",0,EL44="L",0),"-")</f>
        <v>0</v>
      </c>
      <c r="EM45" s="122" cm="1">
        <f t="array" ref="EM45">IFERROR(_xlfn.IFS(EM43="W",1,EM44="W",1,EM43="L",0,EM44="L",0),"-")</f>
        <v>0</v>
      </c>
      <c r="EN45" s="122" cm="1">
        <f t="array" ref="EN45">IFERROR(_xlfn.IFS(EN43="W",1,EN44="W",1,EN43="L",0,EN44="L",0),"-")</f>
        <v>1</v>
      </c>
      <c r="EO45" s="122" cm="1">
        <f t="array" ref="EO45">IFERROR(_xlfn.IFS(EO43="W",1,EO44="W",1,EO43="L",0,EO44="L",0),"-")</f>
        <v>1</v>
      </c>
      <c r="EP45" s="122" cm="1">
        <f t="array" ref="EP45">IFERROR(_xlfn.IFS(EP43="W",1,EP44="W",1,EP43="L",0,EP44="L",0),"-")</f>
        <v>0</v>
      </c>
      <c r="EQ45" s="122" cm="1">
        <f t="array" ref="EQ45">IFERROR(_xlfn.IFS(EQ43="W",1,EQ44="W",1,EQ43="L",0,EQ44="L",0),"-")</f>
        <v>1</v>
      </c>
      <c r="ER45" s="122" cm="1">
        <f t="array" ref="ER45">IFERROR(_xlfn.IFS(ER43="W",1,ER44="W",1,ER43="L",0,ER44="L",0),"-")</f>
        <v>0</v>
      </c>
      <c r="ES45" s="122" cm="1">
        <f t="array" ref="ES45">IFERROR(_xlfn.IFS(ES43="W",1,ES44="W",1,ES43="L",0,ES44="L",0),"-")</f>
        <v>0</v>
      </c>
      <c r="ET45" s="122" cm="1">
        <f t="array" ref="ET45">IFERROR(_xlfn.IFS(ET43="W",1,ET44="W",1,ET43="L",0,ET44="L",0),"-")</f>
        <v>1</v>
      </c>
      <c r="EU45" s="122" cm="1">
        <f t="array" ref="EU45">IFERROR(_xlfn.IFS(EU43="W",1,EU44="W",1,EU43="L",0,EU44="L",0),"-")</f>
        <v>1</v>
      </c>
      <c r="EV45" s="122" cm="1">
        <f t="array" ref="EV45">IFERROR(_xlfn.IFS(EV43="W",1,EV44="W",1,EV43="L",0,EV44="L",0),"-")</f>
        <v>1</v>
      </c>
      <c r="EW45" s="122" cm="1">
        <f t="array" ref="EW45">IFERROR(_xlfn.IFS(EW43="W",1,EW44="W",1,EW43="L",0,EW44="L",0),"-")</f>
        <v>1</v>
      </c>
      <c r="EX45" s="122" cm="1">
        <f t="array" ref="EX45">IFERROR(_xlfn.IFS(EX43="W",1,EX44="W",1,EX43="L",0,EX44="L",0),"-")</f>
        <v>1</v>
      </c>
      <c r="EY45" s="122" cm="1">
        <f t="array" ref="EY45">IFERROR(_xlfn.IFS(EY43="W",1,EY44="W",1,EY43="L",0,EY44="L",0),"-")</f>
        <v>1</v>
      </c>
      <c r="EZ45" s="122" cm="1">
        <f t="array" ref="EZ45">IFERROR(_xlfn.IFS(EZ43="W",1,EZ44="W",1,EZ43="L",0,EZ44="L",0),"-")</f>
        <v>0</v>
      </c>
      <c r="FA45" s="122" cm="1">
        <f t="array" ref="FA45">IFERROR(_xlfn.IFS(FA43="W",1,FA44="W",1,FA43="L",0,FA44="L",0),"-")</f>
        <v>1</v>
      </c>
      <c r="FB45" s="122" cm="1">
        <f t="array" ref="FB45">IFERROR(_xlfn.IFS(FB43="W",1,FB44="W",1,FB43="L",0,FB44="L",0),"-")</f>
        <v>1</v>
      </c>
      <c r="FC45" s="122" cm="1">
        <f t="array" ref="FC45">IFERROR(_xlfn.IFS(FC43="W",1,FC44="W",1,FC43="L",0,FC44="L",0),"-")</f>
        <v>1</v>
      </c>
      <c r="FD45" s="122" cm="1">
        <f t="array" ref="FD45">IFERROR(_xlfn.IFS(FD43="W",1,FD44="W",1,FD43="L",0,FD44="L",0),"-")</f>
        <v>1</v>
      </c>
      <c r="FE45" s="122" cm="1">
        <f t="array" ref="FE45">IFERROR(_xlfn.IFS(FE43="W",1,FE44="W",1,FE43="L",0,FE44="L",0),"-")</f>
        <v>0</v>
      </c>
      <c r="FF45" s="122" cm="1">
        <f t="array" ref="FF45">IFERROR(_xlfn.IFS(FF43="W",1,FF44="W",1,FF43="L",0,FF44="L",0),"-")</f>
        <v>0</v>
      </c>
      <c r="FG45" s="122" cm="1">
        <f t="array" ref="FG45">IFERROR(_xlfn.IFS(FG43="W",1,FG44="W",1,FG43="L",0,FG44="L",0),"-")</f>
        <v>0</v>
      </c>
      <c r="FH45" s="122" cm="1">
        <f t="array" ref="FH45">IFERROR(_xlfn.IFS(FH43="W",1,FH44="W",1,FH43="L",0,FH44="L",0),"-")</f>
        <v>1</v>
      </c>
      <c r="FI45" s="122" cm="1">
        <f t="array" ref="FI45">IFERROR(_xlfn.IFS(FI43="W",1,FI44="W",1,FI43="L",0,FI44="L",0),"-")</f>
        <v>1</v>
      </c>
      <c r="FJ45" s="122" cm="1">
        <f t="array" ref="FJ45">IFERROR(_xlfn.IFS(FJ43="W",1,FJ44="W",1,FJ43="L",0,FJ44="L",0),"-")</f>
        <v>1</v>
      </c>
      <c r="FK45" s="137" t="s">
        <v>477</v>
      </c>
      <c r="FL45" s="141">
        <f>COUNT(E$5:FJ$5)</f>
        <v>162</v>
      </c>
      <c r="FM45" s="141">
        <f>FL45-20</f>
        <v>142</v>
      </c>
    </row>
    <row r="46" spans="2:174" x14ac:dyDescent="0.2">
      <c r="B46" s="137"/>
      <c r="C46" s="139"/>
      <c r="D46" s="138"/>
      <c r="E46" s="122">
        <f>IF(E45=1,D46+1,0)</f>
        <v>1</v>
      </c>
      <c r="F46" s="122">
        <f t="shared" ref="F46" si="1287">IF(F45=1,E46+1,0)</f>
        <v>2</v>
      </c>
      <c r="G46" s="122">
        <f t="shared" ref="G46" si="1288">IF(G45=1,F46+1,0)</f>
        <v>3</v>
      </c>
      <c r="H46" s="122">
        <f t="shared" ref="H46" si="1289">IF(H45=1,G46+1,0)</f>
        <v>4</v>
      </c>
      <c r="I46" s="122">
        <f t="shared" ref="I46" si="1290">IF(I45=1,H46+1,0)</f>
        <v>0</v>
      </c>
      <c r="J46" s="122">
        <f t="shared" ref="J46" si="1291">IF(J45=1,I46+1,0)</f>
        <v>0</v>
      </c>
      <c r="K46" s="122">
        <f t="shared" ref="K46" si="1292">IF(K45=1,J46+1,0)</f>
        <v>0</v>
      </c>
      <c r="L46" s="122">
        <f t="shared" ref="L46" si="1293">IF(L45=1,K46+1,0)</f>
        <v>1</v>
      </c>
      <c r="M46" s="122">
        <f t="shared" ref="M46" si="1294">IF(M45=1,L46+1,0)</f>
        <v>0</v>
      </c>
      <c r="N46" s="122">
        <f t="shared" ref="N46" si="1295">IF(N45=1,M46+1,0)</f>
        <v>1</v>
      </c>
      <c r="O46" s="122">
        <f t="shared" ref="O46" si="1296">IF(O45=1,N46+1,0)</f>
        <v>2</v>
      </c>
      <c r="P46" s="122">
        <f t="shared" ref="P46" si="1297">IF(P45=1,O46+1,0)</f>
        <v>0</v>
      </c>
      <c r="Q46" s="122">
        <f t="shared" ref="Q46" si="1298">IF(Q45=1,P46+1,0)</f>
        <v>1</v>
      </c>
      <c r="R46" s="122">
        <f t="shared" ref="R46" si="1299">IF(R45=1,Q46+1,0)</f>
        <v>0</v>
      </c>
      <c r="S46" s="122">
        <f t="shared" ref="S46" si="1300">IF(S45=1,R46+1,0)</f>
        <v>1</v>
      </c>
      <c r="T46" s="122">
        <f t="shared" ref="T46" si="1301">IF(T45=1,S46+1,0)</f>
        <v>2</v>
      </c>
      <c r="U46" s="122">
        <f t="shared" ref="U46" si="1302">IF(U45=1,T46+1,0)</f>
        <v>0</v>
      </c>
      <c r="V46" s="122">
        <f t="shared" ref="V46" si="1303">IF(V45=1,U46+1,0)</f>
        <v>1</v>
      </c>
      <c r="W46" s="122">
        <f t="shared" ref="W46" si="1304">IF(W45=1,V46+1,0)</f>
        <v>2</v>
      </c>
      <c r="X46" s="122">
        <f t="shared" ref="X46" si="1305">IF(X45=1,W46+1,0)</f>
        <v>3</v>
      </c>
      <c r="Y46" s="122">
        <f t="shared" ref="Y46" si="1306">IF(Y45=1,X46+1,0)</f>
        <v>0</v>
      </c>
      <c r="Z46" s="122">
        <f t="shared" ref="Z46" si="1307">IF(Z45=1,Y46+1,0)</f>
        <v>0</v>
      </c>
      <c r="AA46" s="122">
        <f t="shared" ref="AA46" si="1308">IF(AA45=1,Z46+1,0)</f>
        <v>0</v>
      </c>
      <c r="AB46" s="122">
        <f t="shared" ref="AB46" si="1309">IF(AB45=1,AA46+1,0)</f>
        <v>0</v>
      </c>
      <c r="AC46" s="122">
        <f t="shared" ref="AC46" si="1310">IF(AC45=1,AB46+1,0)</f>
        <v>1</v>
      </c>
      <c r="AD46" s="122">
        <f t="shared" ref="AD46" si="1311">IF(AD45=1,AC46+1,0)</f>
        <v>0</v>
      </c>
      <c r="AE46" s="122">
        <f t="shared" ref="AE46" si="1312">IF(AE45=1,AD46+1,0)</f>
        <v>1</v>
      </c>
      <c r="AF46" s="122">
        <f t="shared" ref="AF46" si="1313">IF(AF45=1,AE46+1,0)</f>
        <v>0</v>
      </c>
      <c r="AG46" s="122">
        <f t="shared" ref="AG46" si="1314">IF(AG45=1,AF46+1,0)</f>
        <v>1</v>
      </c>
      <c r="AH46" s="122">
        <f t="shared" ref="AH46" si="1315">IF(AH45=1,AG46+1,0)</f>
        <v>2</v>
      </c>
      <c r="AI46" s="122">
        <f t="shared" ref="AI46" si="1316">IF(AI45=1,AH46+1,0)</f>
        <v>3</v>
      </c>
      <c r="AJ46" s="122">
        <f t="shared" ref="AJ46" si="1317">IF(AJ45=1,AI46+1,0)</f>
        <v>4</v>
      </c>
      <c r="AK46" s="122">
        <f t="shared" ref="AK46" si="1318">IF(AK45=1,AJ46+1,0)</f>
        <v>0</v>
      </c>
      <c r="AL46" s="122">
        <f t="shared" ref="AL46" si="1319">IF(AL45=1,AK46+1,0)</f>
        <v>0</v>
      </c>
      <c r="AM46" s="122">
        <f t="shared" ref="AM46" si="1320">IF(AM45=1,AL46+1,0)</f>
        <v>1</v>
      </c>
      <c r="AN46" s="122">
        <f t="shared" ref="AN46" si="1321">IF(AN45=1,AM46+1,0)</f>
        <v>2</v>
      </c>
      <c r="AO46" s="122">
        <f t="shared" ref="AO46" si="1322">IF(AO45=1,AN46+1,0)</f>
        <v>0</v>
      </c>
      <c r="AP46" s="122">
        <f t="shared" ref="AP46" si="1323">IF(AP45=1,AO46+1,0)</f>
        <v>1</v>
      </c>
      <c r="AQ46" s="122">
        <f t="shared" ref="AQ46" si="1324">IF(AQ45=1,AP46+1,0)</f>
        <v>2</v>
      </c>
      <c r="AR46" s="122">
        <f t="shared" ref="AR46" si="1325">IF(AR45=1,AQ46+1,0)</f>
        <v>3</v>
      </c>
      <c r="AS46" s="122">
        <f t="shared" ref="AS46" si="1326">IF(AS45=1,AR46+1,0)</f>
        <v>0</v>
      </c>
      <c r="AT46" s="122">
        <f t="shared" ref="AT46" si="1327">IF(AT45=1,AS46+1,0)</f>
        <v>0</v>
      </c>
      <c r="AU46" s="122">
        <f t="shared" ref="AU46" si="1328">IF(AU45=1,AT46+1,0)</f>
        <v>1</v>
      </c>
      <c r="AV46" s="122">
        <f t="shared" ref="AV46" si="1329">IF(AV45=1,AU46+1,0)</f>
        <v>2</v>
      </c>
      <c r="AW46" s="122">
        <f t="shared" ref="AW46" si="1330">IF(AW45=1,AV46+1,0)</f>
        <v>3</v>
      </c>
      <c r="AX46" s="122">
        <f t="shared" ref="AX46" si="1331">IF(AX45=1,AW46+1,0)</f>
        <v>0</v>
      </c>
      <c r="AY46" s="122">
        <f t="shared" ref="AY46" si="1332">IF(AY45=1,AX46+1,0)</f>
        <v>1</v>
      </c>
      <c r="AZ46" s="122">
        <f t="shared" ref="AZ46" si="1333">IF(AZ45=1,AY46+1,0)</f>
        <v>0</v>
      </c>
      <c r="BA46" s="122">
        <f t="shared" ref="BA46" si="1334">IF(BA45=1,AZ46+1,0)</f>
        <v>0</v>
      </c>
      <c r="BB46" s="122">
        <f t="shared" ref="BB46" si="1335">IF(BB45=1,BA46+1,0)</f>
        <v>0</v>
      </c>
      <c r="BC46" s="122">
        <f t="shared" ref="BC46" si="1336">IF(BC45=1,BB46+1,0)</f>
        <v>0</v>
      </c>
      <c r="BD46" s="122">
        <f t="shared" ref="BD46" si="1337">IF(BD45=1,BC46+1,0)</f>
        <v>1</v>
      </c>
      <c r="BE46" s="122">
        <f t="shared" ref="BE46" si="1338">IF(BE45=1,BD46+1,0)</f>
        <v>2</v>
      </c>
      <c r="BF46" s="122">
        <f t="shared" ref="BF46" si="1339">IF(BF45=1,BE46+1,0)</f>
        <v>0</v>
      </c>
      <c r="BG46" s="122">
        <f t="shared" ref="BG46" si="1340">IF(BG45=1,BF46+1,0)</f>
        <v>1</v>
      </c>
      <c r="BH46" s="122">
        <f t="shared" ref="BH46" si="1341">IF(BH45=1,BG46+1,0)</f>
        <v>0</v>
      </c>
      <c r="BI46" s="122">
        <f t="shared" ref="BI46" si="1342">IF(BI45=1,BH46+1,0)</f>
        <v>0</v>
      </c>
      <c r="BJ46" s="122">
        <f t="shared" ref="BJ46" si="1343">IF(BJ45=1,BI46+1,0)</f>
        <v>0</v>
      </c>
      <c r="BK46" s="122">
        <f t="shared" ref="BK46" si="1344">IF(BK45=1,BJ46+1,0)</f>
        <v>1</v>
      </c>
      <c r="BL46" s="122">
        <f t="shared" ref="BL46" si="1345">IF(BL45=1,BK46+1,0)</f>
        <v>0</v>
      </c>
      <c r="BM46" s="122">
        <f t="shared" ref="BM46" si="1346">IF(BM45=1,BL46+1,0)</f>
        <v>1</v>
      </c>
      <c r="BN46" s="122">
        <f t="shared" ref="BN46" si="1347">IF(BN45=1,BM46+1,0)</f>
        <v>2</v>
      </c>
      <c r="BO46" s="122">
        <f t="shared" ref="BO46" si="1348">IF(BO45=1,BN46+1,0)</f>
        <v>3</v>
      </c>
      <c r="BP46" s="122">
        <f t="shared" ref="BP46" si="1349">IF(BP45=1,BO46+1,0)</f>
        <v>4</v>
      </c>
      <c r="BQ46" s="122">
        <f t="shared" ref="BQ46" si="1350">IF(BQ45=1,BP46+1,0)</f>
        <v>5</v>
      </c>
      <c r="BR46" s="122">
        <f t="shared" ref="BR46" si="1351">IF(BR45=1,BQ46+1,0)</f>
        <v>0</v>
      </c>
      <c r="BS46" s="122">
        <f t="shared" ref="BS46" si="1352">IF(BS45=1,BR46+1,0)</f>
        <v>0</v>
      </c>
      <c r="BT46" s="122">
        <f t="shared" ref="BT46" si="1353">IF(BT45=1,BS46+1,0)</f>
        <v>1</v>
      </c>
      <c r="BU46" s="122">
        <f t="shared" ref="BU46" si="1354">IF(BU45=1,BT46+1,0)</f>
        <v>0</v>
      </c>
      <c r="BV46" s="122">
        <f t="shared" ref="BV46" si="1355">IF(BV45=1,BU46+1,0)</f>
        <v>1</v>
      </c>
      <c r="BW46" s="122">
        <f t="shared" ref="BW46" si="1356">IF(BW45=1,BV46+1,0)</f>
        <v>0</v>
      </c>
      <c r="BX46" s="122">
        <f t="shared" ref="BX46" si="1357">IF(BX45=1,BW46+1,0)</f>
        <v>1</v>
      </c>
      <c r="BY46" s="122">
        <f t="shared" ref="BY46" si="1358">IF(BY45=1,BX46+1,0)</f>
        <v>2</v>
      </c>
      <c r="BZ46" s="122">
        <f t="shared" ref="BZ46" si="1359">IF(BZ45=1,BY46+1,0)</f>
        <v>0</v>
      </c>
      <c r="CA46" s="122">
        <f t="shared" ref="CA46" si="1360">IF(CA45=1,BZ46+1,0)</f>
        <v>1</v>
      </c>
      <c r="CB46" s="122">
        <f t="shared" ref="CB46" si="1361">IF(CB45=1,CA46+1,0)</f>
        <v>0</v>
      </c>
      <c r="CC46" s="122">
        <f t="shared" ref="CC46" si="1362">IF(CC45=1,CB46+1,0)</f>
        <v>0</v>
      </c>
      <c r="CD46" s="122">
        <f t="shared" ref="CD46" si="1363">IF(CD45=1,CC46+1,0)</f>
        <v>0</v>
      </c>
      <c r="CE46" s="122">
        <f t="shared" ref="CE46" si="1364">IF(CE45=1,CD46+1,0)</f>
        <v>0</v>
      </c>
      <c r="CF46" s="122">
        <f t="shared" ref="CF46" si="1365">IF(CF45=1,CE46+1,0)</f>
        <v>0</v>
      </c>
      <c r="CG46" s="122">
        <f t="shared" ref="CG46" si="1366">IF(CG45=1,CF46+1,0)</f>
        <v>1</v>
      </c>
      <c r="CH46" s="122">
        <f t="shared" ref="CH46" si="1367">IF(CH45=1,CG46+1,0)</f>
        <v>0</v>
      </c>
      <c r="CI46" s="122">
        <f t="shared" ref="CI46" si="1368">IF(CI45=1,CH46+1,0)</f>
        <v>0</v>
      </c>
      <c r="CJ46" s="122">
        <f t="shared" ref="CJ46" si="1369">IF(CJ45=1,CI46+1,0)</f>
        <v>1</v>
      </c>
      <c r="CK46" s="122">
        <f t="shared" ref="CK46" si="1370">IF(CK45=1,CJ46+1,0)</f>
        <v>0</v>
      </c>
      <c r="CL46" s="122">
        <f t="shared" ref="CL46" si="1371">IF(CL45=1,CK46+1,0)</f>
        <v>0</v>
      </c>
      <c r="CM46" s="122">
        <f t="shared" ref="CM46" si="1372">IF(CM45=1,CL46+1,0)</f>
        <v>1</v>
      </c>
      <c r="CN46" s="122">
        <f t="shared" ref="CN46" si="1373">IF(CN45=1,CM46+1,0)</f>
        <v>0</v>
      </c>
      <c r="CO46" s="122">
        <f t="shared" ref="CO46" si="1374">IF(CO45=1,CN46+1,0)</f>
        <v>0</v>
      </c>
      <c r="CP46" s="122">
        <f t="shared" ref="CP46" si="1375">IF(CP45=1,CO46+1,0)</f>
        <v>0</v>
      </c>
      <c r="CQ46" s="122">
        <f t="shared" ref="CQ46" si="1376">IF(CQ45=1,CP46+1,0)</f>
        <v>0</v>
      </c>
      <c r="CR46" s="122">
        <f t="shared" ref="CR46" si="1377">IF(CR45=1,CQ46+1,0)</f>
        <v>0</v>
      </c>
      <c r="CS46" s="122">
        <f t="shared" ref="CS46" si="1378">IF(CS45=1,CR46+1,0)</f>
        <v>1</v>
      </c>
      <c r="CT46" s="122">
        <f t="shared" ref="CT46" si="1379">IF(CT45=1,CS46+1,0)</f>
        <v>0</v>
      </c>
      <c r="CU46" s="122">
        <f t="shared" ref="CU46" si="1380">IF(CU45=1,CT46+1,0)</f>
        <v>0</v>
      </c>
      <c r="CV46" s="122">
        <f t="shared" ref="CV46" si="1381">IF(CV45=1,CU46+1,0)</f>
        <v>0</v>
      </c>
      <c r="CW46" s="122">
        <f t="shared" ref="CW46" si="1382">IF(CW45=1,CV46+1,0)</f>
        <v>1</v>
      </c>
      <c r="CX46" s="122">
        <f t="shared" ref="CX46" si="1383">IF(CX45=1,CW46+1,0)</f>
        <v>2</v>
      </c>
      <c r="CY46" s="122">
        <f t="shared" ref="CY46" si="1384">IF(CY45=1,CX46+1,0)</f>
        <v>0</v>
      </c>
      <c r="CZ46" s="122">
        <f t="shared" ref="CZ46" si="1385">IF(CZ45=1,CY46+1,0)</f>
        <v>0</v>
      </c>
      <c r="DA46" s="122">
        <f t="shared" ref="DA46" si="1386">IF(DA45=1,CZ46+1,0)</f>
        <v>0</v>
      </c>
      <c r="DB46" s="122">
        <f t="shared" ref="DB46" si="1387">IF(DB45=1,DA46+1,0)</f>
        <v>0</v>
      </c>
      <c r="DC46" s="122">
        <f t="shared" ref="DC46" si="1388">IF(DC45=1,DB46+1,0)</f>
        <v>0</v>
      </c>
      <c r="DD46" s="122">
        <f t="shared" ref="DD46" si="1389">IF(DD45=1,DC46+1,0)</f>
        <v>1</v>
      </c>
      <c r="DE46" s="122">
        <f t="shared" ref="DE46" si="1390">IF(DE45=1,DD46+1,0)</f>
        <v>0</v>
      </c>
      <c r="DF46" s="122">
        <f t="shared" ref="DF46" si="1391">IF(DF45=1,DE46+1,0)</f>
        <v>0</v>
      </c>
      <c r="DG46" s="122">
        <f t="shared" ref="DG46" si="1392">IF(DG45=1,DF46+1,0)</f>
        <v>0</v>
      </c>
      <c r="DH46" s="122">
        <f t="shared" ref="DH46" si="1393">IF(DH45=1,DG46+1,0)</f>
        <v>1</v>
      </c>
      <c r="DI46" s="122">
        <f t="shared" ref="DI46" si="1394">IF(DI45=1,DH46+1,0)</f>
        <v>0</v>
      </c>
      <c r="DJ46" s="122">
        <f t="shared" ref="DJ46" si="1395">IF(DJ45=1,DI46+1,0)</f>
        <v>1</v>
      </c>
      <c r="DK46" s="122">
        <f t="shared" ref="DK46" si="1396">IF(DK45=1,DJ46+1,0)</f>
        <v>0</v>
      </c>
      <c r="DL46" s="122">
        <f t="shared" ref="DL46" si="1397">IF(DL45=1,DK46+1,0)</f>
        <v>1</v>
      </c>
      <c r="DM46" s="122">
        <f t="shared" ref="DM46" si="1398">IF(DM45=1,DL46+1,0)</f>
        <v>0</v>
      </c>
      <c r="DN46" s="122">
        <f t="shared" ref="DN46" si="1399">IF(DN45=1,DM46+1,0)</f>
        <v>0</v>
      </c>
      <c r="DO46" s="122">
        <f t="shared" ref="DO46" si="1400">IF(DO45=1,DN46+1,0)</f>
        <v>1</v>
      </c>
      <c r="DP46" s="122">
        <f t="shared" ref="DP46" si="1401">IF(DP45=1,DO46+1,0)</f>
        <v>2</v>
      </c>
      <c r="DQ46" s="122">
        <f t="shared" ref="DQ46" si="1402">IF(DQ45=1,DP46+1,0)</f>
        <v>3</v>
      </c>
      <c r="DR46" s="122">
        <f t="shared" ref="DR46" si="1403">IF(DR45=1,DQ46+1,0)</f>
        <v>4</v>
      </c>
      <c r="DS46" s="122">
        <f t="shared" ref="DS46" si="1404">IF(DS45=1,DR46+1,0)</f>
        <v>5</v>
      </c>
      <c r="DT46" s="122">
        <f t="shared" ref="DT46" si="1405">IF(DT45=1,DS46+1,0)</f>
        <v>0</v>
      </c>
      <c r="DU46" s="122">
        <f t="shared" ref="DU46" si="1406">IF(DU45=1,DT46+1,0)</f>
        <v>0</v>
      </c>
      <c r="DV46" s="122">
        <f t="shared" ref="DV46" si="1407">IF(DV45=1,DU46+1,0)</f>
        <v>0</v>
      </c>
      <c r="DW46" s="122">
        <f t="shared" ref="DW46" si="1408">IF(DW45=1,DV46+1,0)</f>
        <v>0</v>
      </c>
      <c r="DX46" s="122">
        <f t="shared" ref="DX46" si="1409">IF(DX45=1,DW46+1,0)</f>
        <v>0</v>
      </c>
      <c r="DY46" s="122">
        <f t="shared" ref="DY46" si="1410">IF(DY45=1,DX46+1,0)</f>
        <v>1</v>
      </c>
      <c r="DZ46" s="122">
        <f t="shared" ref="DZ46" si="1411">IF(DZ45=1,DY46+1,0)</f>
        <v>0</v>
      </c>
      <c r="EA46" s="122">
        <f t="shared" ref="EA46" si="1412">IF(EA45=1,DZ46+1,0)</f>
        <v>1</v>
      </c>
      <c r="EB46" s="122">
        <f t="shared" ref="EB46" si="1413">IF(EB45=1,EA46+1,0)</f>
        <v>2</v>
      </c>
      <c r="EC46" s="122">
        <f t="shared" ref="EC46" si="1414">IF(EC45=1,EB46+1,0)</f>
        <v>3</v>
      </c>
      <c r="ED46" s="122">
        <f t="shared" ref="ED46" si="1415">IF(ED45=1,EC46+1,0)</f>
        <v>4</v>
      </c>
      <c r="EE46" s="122">
        <f t="shared" ref="EE46" si="1416">IF(EE45=1,ED46+1,0)</f>
        <v>0</v>
      </c>
      <c r="EF46" s="122">
        <f t="shared" ref="EF46" si="1417">IF(EF45=1,EE46+1,0)</f>
        <v>0</v>
      </c>
      <c r="EG46" s="122">
        <f t="shared" ref="EG46" si="1418">IF(EG45=1,EF46+1,0)</f>
        <v>1</v>
      </c>
      <c r="EH46" s="122">
        <f t="shared" ref="EH46" si="1419">IF(EH45=1,EG46+1,0)</f>
        <v>0</v>
      </c>
      <c r="EI46" s="122">
        <f t="shared" ref="EI46" si="1420">IF(EI45=1,EH46+1,0)</f>
        <v>1</v>
      </c>
      <c r="EJ46" s="122">
        <f t="shared" ref="EJ46" si="1421">IF(EJ45=1,EI46+1,0)</f>
        <v>0</v>
      </c>
      <c r="EK46" s="122">
        <f t="shared" ref="EK46" si="1422">IF(EK45=1,EJ46+1,0)</f>
        <v>0</v>
      </c>
      <c r="EL46" s="122">
        <f t="shared" ref="EL46" si="1423">IF(EL45=1,EK46+1,0)</f>
        <v>0</v>
      </c>
      <c r="EM46" s="122">
        <f t="shared" ref="EM46" si="1424">IF(EM45=1,EL46+1,0)</f>
        <v>0</v>
      </c>
      <c r="EN46" s="122">
        <f t="shared" ref="EN46" si="1425">IF(EN45=1,EM46+1,0)</f>
        <v>1</v>
      </c>
      <c r="EO46" s="122">
        <f t="shared" ref="EO46" si="1426">IF(EO45=1,EN46+1,0)</f>
        <v>2</v>
      </c>
      <c r="EP46" s="122">
        <f t="shared" ref="EP46" si="1427">IF(EP45=1,EO46+1,0)</f>
        <v>0</v>
      </c>
      <c r="EQ46" s="122">
        <f t="shared" ref="EQ46" si="1428">IF(EQ45=1,EP46+1,0)</f>
        <v>1</v>
      </c>
      <c r="ER46" s="122">
        <f t="shared" ref="ER46" si="1429">IF(ER45=1,EQ46+1,0)</f>
        <v>0</v>
      </c>
      <c r="ES46" s="122">
        <f t="shared" ref="ES46" si="1430">IF(ES45=1,ER46+1,0)</f>
        <v>0</v>
      </c>
      <c r="ET46" s="122">
        <f t="shared" ref="ET46" si="1431">IF(ET45=1,ES46+1,0)</f>
        <v>1</v>
      </c>
      <c r="EU46" s="122">
        <f t="shared" ref="EU46" si="1432">IF(EU45=1,ET46+1,0)</f>
        <v>2</v>
      </c>
      <c r="EV46" s="122">
        <f t="shared" ref="EV46" si="1433">IF(EV45=1,EU46+1,0)</f>
        <v>3</v>
      </c>
      <c r="EW46" s="122">
        <f t="shared" ref="EW46" si="1434">IF(EW45=1,EV46+1,0)</f>
        <v>4</v>
      </c>
      <c r="EX46" s="122">
        <f t="shared" ref="EX46" si="1435">IF(EX45=1,EW46+1,0)</f>
        <v>5</v>
      </c>
      <c r="EY46" s="122">
        <f t="shared" ref="EY46" si="1436">IF(EY45=1,EX46+1,0)</f>
        <v>6</v>
      </c>
      <c r="EZ46" s="122">
        <f t="shared" ref="EZ46" si="1437">IF(EZ45=1,EY46+1,0)</f>
        <v>0</v>
      </c>
      <c r="FA46" s="122">
        <f t="shared" ref="FA46" si="1438">IF(FA45=1,EZ46+1,0)</f>
        <v>1</v>
      </c>
      <c r="FB46" s="122">
        <f t="shared" ref="FB46" si="1439">IF(FB45=1,FA46+1,0)</f>
        <v>2</v>
      </c>
      <c r="FC46" s="122">
        <f t="shared" ref="FC46" si="1440">IF(FC45=1,FB46+1,0)</f>
        <v>3</v>
      </c>
      <c r="FD46" s="122">
        <f t="shared" ref="FD46" si="1441">IF(FD45=1,FC46+1,0)</f>
        <v>4</v>
      </c>
      <c r="FE46" s="122">
        <f t="shared" ref="FE46" si="1442">IF(FE45=1,FD46+1,0)</f>
        <v>0</v>
      </c>
      <c r="FF46" s="122">
        <f t="shared" ref="FF46" si="1443">IF(FF45=1,FE46+1,0)</f>
        <v>0</v>
      </c>
      <c r="FG46" s="122">
        <f t="shared" ref="FG46" si="1444">IF(FG45=1,FF46+1,0)</f>
        <v>0</v>
      </c>
      <c r="FH46" s="122">
        <f t="shared" ref="FH46" si="1445">IF(FH45=1,FG46+1,0)</f>
        <v>1</v>
      </c>
      <c r="FI46" s="122">
        <f t="shared" ref="FI46" si="1446">IF(FI45=1,FH46+1,0)</f>
        <v>2</v>
      </c>
      <c r="FJ46" s="122">
        <f t="shared" ref="FJ46" si="1447">IF(FJ45=1,FI46+1,0)</f>
        <v>3</v>
      </c>
      <c r="FK46" s="137" t="s">
        <v>477</v>
      </c>
      <c r="FL46" s="141">
        <f>COUNT(E$5:FJ$5)</f>
        <v>162</v>
      </c>
      <c r="FM46" s="141">
        <f>FL46-30</f>
        <v>132</v>
      </c>
    </row>
    <row r="47" spans="2:174" x14ac:dyDescent="0.2"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7"/>
      <c r="BC47" s="137"/>
      <c r="BD47" s="137"/>
      <c r="BE47" s="137"/>
      <c r="BF47" s="137"/>
      <c r="BG47" s="137"/>
      <c r="BH47" s="137"/>
      <c r="BI47" s="137"/>
      <c r="BJ47" s="137"/>
      <c r="BK47" s="137"/>
      <c r="BL47" s="137"/>
      <c r="BM47" s="137"/>
      <c r="BN47" s="137"/>
      <c r="BO47" s="137"/>
      <c r="BP47" s="137"/>
      <c r="BQ47" s="137"/>
      <c r="BR47" s="137"/>
      <c r="BS47" s="137"/>
      <c r="BT47" s="137"/>
      <c r="BU47" s="137"/>
      <c r="BV47" s="137"/>
      <c r="BW47" s="137"/>
      <c r="BX47" s="137"/>
      <c r="BY47" s="137"/>
      <c r="BZ47" s="137"/>
      <c r="CA47" s="137"/>
      <c r="CB47" s="137"/>
      <c r="CC47" s="137"/>
      <c r="CD47" s="137"/>
      <c r="CE47" s="137"/>
      <c r="CF47" s="137"/>
      <c r="CG47" s="137"/>
      <c r="CH47" s="137"/>
      <c r="CI47" s="137"/>
      <c r="CJ47" s="137"/>
      <c r="CK47" s="137"/>
      <c r="CL47" s="137"/>
      <c r="CM47" s="137"/>
      <c r="CN47" s="137"/>
      <c r="CO47" s="137"/>
      <c r="CP47" s="137"/>
      <c r="CQ47" s="137"/>
      <c r="CR47" s="137"/>
      <c r="CS47" s="137"/>
      <c r="CT47" s="137"/>
      <c r="CU47" s="137"/>
      <c r="CV47" s="137"/>
      <c r="CW47" s="137"/>
      <c r="CX47" s="137"/>
      <c r="CY47" s="137"/>
      <c r="CZ47" s="137"/>
      <c r="DA47" s="137"/>
      <c r="DB47" s="137"/>
      <c r="DC47" s="137"/>
      <c r="DD47" s="137"/>
      <c r="DE47" s="137"/>
      <c r="DF47" s="137"/>
      <c r="DG47" s="137"/>
      <c r="DH47" s="137"/>
      <c r="DI47" s="137"/>
      <c r="DJ47" s="137"/>
      <c r="DK47" s="137"/>
      <c r="DL47" s="137"/>
      <c r="DM47" s="137"/>
      <c r="DN47" s="137"/>
      <c r="DO47" s="137"/>
      <c r="DP47" s="137"/>
      <c r="DQ47" s="137"/>
      <c r="DR47" s="137"/>
      <c r="DS47" s="137"/>
      <c r="DT47" s="137"/>
      <c r="DU47" s="137"/>
      <c r="DV47" s="137"/>
      <c r="DW47" s="137"/>
      <c r="DX47" s="137"/>
      <c r="DY47" s="137"/>
      <c r="DZ47" s="137"/>
      <c r="EA47" s="137"/>
      <c r="EB47" s="137"/>
      <c r="EC47" s="137"/>
      <c r="ED47" s="137"/>
      <c r="EE47" s="137"/>
      <c r="EF47" s="137"/>
      <c r="EG47" s="137"/>
      <c r="EH47" s="137"/>
      <c r="EI47" s="137"/>
      <c r="EJ47" s="137"/>
      <c r="EK47" s="137"/>
      <c r="EL47" s="137"/>
      <c r="EM47" s="137"/>
      <c r="EN47" s="137"/>
      <c r="EO47" s="137"/>
      <c r="EP47" s="137"/>
      <c r="EQ47" s="137"/>
      <c r="ER47" s="137"/>
      <c r="ES47" s="137"/>
      <c r="ET47" s="137"/>
      <c r="EU47" s="137"/>
      <c r="EV47" s="137"/>
      <c r="EW47" s="137"/>
      <c r="EX47" s="137"/>
      <c r="EY47" s="137"/>
      <c r="EZ47" s="137"/>
      <c r="FA47" s="137"/>
      <c r="FB47" s="137"/>
      <c r="FC47" s="137"/>
      <c r="FD47" s="137"/>
      <c r="FE47" s="137"/>
      <c r="FF47" s="137"/>
      <c r="FG47" s="137"/>
      <c r="FH47" s="137"/>
      <c r="FI47" s="137"/>
      <c r="FJ47" s="137"/>
      <c r="FK47" s="137" t="s">
        <v>477</v>
      </c>
      <c r="FL47" s="137" t="s">
        <v>886</v>
      </c>
      <c r="FM47" s="137" t="s">
        <v>886</v>
      </c>
      <c r="FN47" s="137" t="s">
        <v>917</v>
      </c>
      <c r="FO47" s="137" t="s">
        <v>917</v>
      </c>
      <c r="FP47" s="137" t="s">
        <v>904</v>
      </c>
      <c r="FQ47" s="137" t="s">
        <v>903</v>
      </c>
      <c r="FR47" s="137" t="s">
        <v>902</v>
      </c>
    </row>
    <row r="48" spans="2:174" x14ac:dyDescent="0.2">
      <c r="B48" s="137">
        <v>10</v>
      </c>
      <c r="C48" s="139" t="s">
        <v>736</v>
      </c>
      <c r="D48" s="138"/>
      <c r="E48" s="122" t="str" cm="1">
        <f t="array" ref="E48">_xlfn.XLOOKUP(1,(SCHEDULE!$D$3:$D$2594=$C48)*(SCHEDULE!$B$3:$B$2594=E$2),SCHEDULE!$F$3:$F$2594,"",0,1)</f>
        <v>L</v>
      </c>
      <c r="F48" s="122" t="str" cm="1">
        <f t="array" ref="F48">_xlfn.XLOOKUP(1,(SCHEDULE!$D$3:$D$2594=$C48)*(SCHEDULE!$B$3:$B$2594=F$2),SCHEDULE!$F$3:$F$2594,"",0,1)</f>
        <v>L</v>
      </c>
      <c r="G48" s="122" t="str" cm="1">
        <f t="array" ref="G48">_xlfn.XLOOKUP(1,(SCHEDULE!$D$3:$D$2594=$C48)*(SCHEDULE!$B$3:$B$2594=G$2),SCHEDULE!$F$3:$F$2594,"",0,1)</f>
        <v/>
      </c>
      <c r="H48" s="122" t="str" cm="1">
        <f t="array" ref="H48">_xlfn.XLOOKUP(1,(SCHEDULE!$D$3:$D$2594=$C48)*(SCHEDULE!$B$3:$B$2594=H$2),SCHEDULE!$F$3:$F$2594,"",0,1)</f>
        <v/>
      </c>
      <c r="I48" s="122" t="str" cm="1">
        <f t="array" ref="I48">_xlfn.XLOOKUP(1,(SCHEDULE!$D$3:$D$2594=$C48)*(SCHEDULE!$B$3:$B$2594=I$2),SCHEDULE!$F$3:$F$2594,"",0,1)</f>
        <v/>
      </c>
      <c r="J48" s="122" t="str" cm="1">
        <f t="array" ref="J48">_xlfn.XLOOKUP(1,(SCHEDULE!$D$3:$D$2594=$C48)*(SCHEDULE!$B$3:$B$2594=J$2),SCHEDULE!$F$3:$F$2594,"",0,1)</f>
        <v>W</v>
      </c>
      <c r="K48" s="122" t="str" cm="1">
        <f t="array" ref="K48">_xlfn.XLOOKUP(1,(SCHEDULE!$D$3:$D$2594=$C48)*(SCHEDULE!$B$3:$B$2594=K$2),SCHEDULE!$F$3:$F$2594,"",0,1)</f>
        <v>L</v>
      </c>
      <c r="L48" s="122" t="str" cm="1">
        <f t="array" ref="L48">_xlfn.XLOOKUP(1,(SCHEDULE!$D$3:$D$2594=$C48)*(SCHEDULE!$B$3:$B$2594=L$2),SCHEDULE!$F$3:$F$2594,"",0,1)</f>
        <v>W</v>
      </c>
      <c r="M48" s="122" t="str" cm="1">
        <f t="array" ref="M48">_xlfn.XLOOKUP(1,(SCHEDULE!$D$3:$D$2594=$C48)*(SCHEDULE!$B$3:$B$2594=M$2),SCHEDULE!$F$3:$F$2594,"",0,1)</f>
        <v>L</v>
      </c>
      <c r="N48" s="122" t="str" cm="1">
        <f t="array" ref="N48">_xlfn.XLOOKUP(1,(SCHEDULE!$D$3:$D$2594=$C48)*(SCHEDULE!$B$3:$B$2594=N$2),SCHEDULE!$F$3:$F$2594,"",0,1)</f>
        <v>W</v>
      </c>
      <c r="O48" s="122" t="str" cm="1">
        <f t="array" ref="O48">_xlfn.XLOOKUP(1,(SCHEDULE!$D$3:$D$2594=$C48)*(SCHEDULE!$B$3:$B$2594=O$2),SCHEDULE!$F$3:$F$2594,"",0,1)</f>
        <v>W</v>
      </c>
      <c r="P48" s="122" t="str" cm="1">
        <f t="array" ref="P48">_xlfn.XLOOKUP(1,(SCHEDULE!$D$3:$D$2594=$C48)*(SCHEDULE!$B$3:$B$2594=P$2),SCHEDULE!$F$3:$F$2594,"",0,1)</f>
        <v>L</v>
      </c>
      <c r="Q48" s="122" t="str" cm="1">
        <f t="array" ref="Q48">_xlfn.XLOOKUP(1,(SCHEDULE!$D$3:$D$2594=$C48)*(SCHEDULE!$B$3:$B$2594=Q$2),SCHEDULE!$F$3:$F$2594,"",0,1)</f>
        <v>W</v>
      </c>
      <c r="R48" s="122" t="str" cm="1">
        <f t="array" ref="R48">_xlfn.XLOOKUP(1,(SCHEDULE!$D$3:$D$2594=$C48)*(SCHEDULE!$B$3:$B$2594=R$2),SCHEDULE!$F$3:$F$2594,"",0,1)</f>
        <v>L</v>
      </c>
      <c r="S48" s="122" t="str" cm="1">
        <f t="array" ref="S48">_xlfn.XLOOKUP(1,(SCHEDULE!$D$3:$D$2594=$C48)*(SCHEDULE!$B$3:$B$2594=S$2),SCHEDULE!$F$3:$F$2594,"",0,1)</f>
        <v>W</v>
      </c>
      <c r="T48" s="122" t="str" cm="1">
        <f t="array" ref="T48">_xlfn.XLOOKUP(1,(SCHEDULE!$D$3:$D$2594=$C48)*(SCHEDULE!$B$3:$B$2594=T$2),SCHEDULE!$F$3:$F$2594,"",0,1)</f>
        <v/>
      </c>
      <c r="U48" s="122" t="str" cm="1">
        <f t="array" ref="U48">_xlfn.XLOOKUP(1,(SCHEDULE!$D$3:$D$2594=$C48)*(SCHEDULE!$B$3:$B$2594=U$2),SCHEDULE!$F$3:$F$2594,"",0,1)</f>
        <v/>
      </c>
      <c r="V48" s="122" t="str" cm="1">
        <f t="array" ref="V48">_xlfn.XLOOKUP(1,(SCHEDULE!$D$3:$D$2594=$C48)*(SCHEDULE!$B$3:$B$2594=V$2),SCHEDULE!$F$3:$F$2594,"",0,1)</f>
        <v/>
      </c>
      <c r="W48" s="122" t="str" cm="1">
        <f t="array" ref="W48">_xlfn.XLOOKUP(1,(SCHEDULE!$D$3:$D$2594=$C48)*(SCHEDULE!$B$3:$B$2594=W$2),SCHEDULE!$F$3:$F$2594,"",0,1)</f>
        <v>W</v>
      </c>
      <c r="X48" s="122" t="str" cm="1">
        <f t="array" ref="X48">_xlfn.XLOOKUP(1,(SCHEDULE!$D$3:$D$2594=$C48)*(SCHEDULE!$B$3:$B$2594=X$2),SCHEDULE!$F$3:$F$2594,"",0,1)</f>
        <v>W</v>
      </c>
      <c r="Y48" s="122" t="str" cm="1">
        <f t="array" ref="Y48">_xlfn.XLOOKUP(1,(SCHEDULE!$D$3:$D$2594=$C48)*(SCHEDULE!$B$3:$B$2594=Y$2),SCHEDULE!$F$3:$F$2594,"",0,1)</f>
        <v>W</v>
      </c>
      <c r="Z48" s="122" t="str" cm="1">
        <f t="array" ref="Z48">_xlfn.XLOOKUP(1,(SCHEDULE!$D$3:$D$2594=$C48)*(SCHEDULE!$B$3:$B$2594=Z$2),SCHEDULE!$F$3:$F$2594,"",0,1)</f>
        <v>L</v>
      </c>
      <c r="AA48" s="122" t="str" cm="1">
        <f t="array" ref="AA48">_xlfn.XLOOKUP(1,(SCHEDULE!$D$3:$D$2594=$C48)*(SCHEDULE!$B$3:$B$2594=AA$2),SCHEDULE!$F$3:$F$2594,"",0,1)</f>
        <v>L</v>
      </c>
      <c r="AB48" s="122" t="str" cm="1">
        <f t="array" ref="AB48">_xlfn.XLOOKUP(1,(SCHEDULE!$D$3:$D$2594=$C48)*(SCHEDULE!$B$3:$B$2594=AB$2),SCHEDULE!$F$3:$F$2594,"",0,1)</f>
        <v>W</v>
      </c>
      <c r="AC48" s="122" t="str" cm="1">
        <f t="array" ref="AC48">_xlfn.XLOOKUP(1,(SCHEDULE!$D$3:$D$2594=$C48)*(SCHEDULE!$B$3:$B$2594=AC$2),SCHEDULE!$F$3:$F$2594,"",0,1)</f>
        <v>W</v>
      </c>
      <c r="AD48" s="122" t="str" cm="1">
        <f t="array" ref="AD48">_xlfn.XLOOKUP(1,(SCHEDULE!$D$3:$D$2594=$C48)*(SCHEDULE!$B$3:$B$2594=AD$2),SCHEDULE!$F$3:$F$2594,"",0,1)</f>
        <v>W</v>
      </c>
      <c r="AE48" s="122" t="str" cm="1">
        <f t="array" ref="AE48">_xlfn.XLOOKUP(1,(SCHEDULE!$D$3:$D$2594=$C48)*(SCHEDULE!$B$3:$B$2594=AE$2),SCHEDULE!$F$3:$F$2594,"",0,1)</f>
        <v>L</v>
      </c>
      <c r="AF48" s="122" t="str" cm="1">
        <f t="array" ref="AF48">_xlfn.XLOOKUP(1,(SCHEDULE!$D$3:$D$2594=$C48)*(SCHEDULE!$B$3:$B$2594=AF$2),SCHEDULE!$F$3:$F$2594,"",0,1)</f>
        <v/>
      </c>
      <c r="AG48" s="122" t="str" cm="1">
        <f t="array" ref="AG48">_xlfn.XLOOKUP(1,(SCHEDULE!$D$3:$D$2594=$C48)*(SCHEDULE!$B$3:$B$2594=AG$2),SCHEDULE!$F$3:$F$2594,"",0,1)</f>
        <v/>
      </c>
      <c r="AH48" s="122" t="str" cm="1">
        <f t="array" ref="AH48">_xlfn.XLOOKUP(1,(SCHEDULE!$D$3:$D$2594=$C48)*(SCHEDULE!$B$3:$B$2594=AH$2),SCHEDULE!$F$3:$F$2594,"",0,1)</f>
        <v/>
      </c>
      <c r="AI48" s="122" t="str" cm="1">
        <f t="array" ref="AI48">_xlfn.XLOOKUP(1,(SCHEDULE!$D$3:$D$2594=$C48)*(SCHEDULE!$B$3:$B$2594=AI$2),SCHEDULE!$F$3:$F$2594,"",0,1)</f>
        <v/>
      </c>
      <c r="AJ48" s="122" t="str" cm="1">
        <f t="array" ref="AJ48">_xlfn.XLOOKUP(1,(SCHEDULE!$D$3:$D$2594=$C48)*(SCHEDULE!$B$3:$B$2594=AJ$2),SCHEDULE!$F$3:$F$2594,"",0,1)</f>
        <v/>
      </c>
      <c r="AK48" s="122" t="str" cm="1">
        <f t="array" ref="AK48">_xlfn.XLOOKUP(1,(SCHEDULE!$D$3:$D$2594=$C48)*(SCHEDULE!$B$3:$B$2594=AK$2),SCHEDULE!$F$3:$F$2594,"",0,1)</f>
        <v/>
      </c>
      <c r="AL48" s="122" t="str" cm="1">
        <f t="array" ref="AL48">_xlfn.XLOOKUP(1,(SCHEDULE!$D$3:$D$2594=$C48)*(SCHEDULE!$B$3:$B$2594=AL$2),SCHEDULE!$F$3:$F$2594,"",0,1)</f>
        <v/>
      </c>
      <c r="AM48" s="122" t="str" cm="1">
        <f t="array" ref="AM48">_xlfn.XLOOKUP(1,(SCHEDULE!$D$3:$D$2594=$C48)*(SCHEDULE!$B$3:$B$2594=AM$2),SCHEDULE!$F$3:$F$2594,"",0,1)</f>
        <v>L</v>
      </c>
      <c r="AN48" s="122" t="str" cm="1">
        <f t="array" ref="AN48">_xlfn.XLOOKUP(1,(SCHEDULE!$D$3:$D$2594=$C48)*(SCHEDULE!$B$3:$B$2594=AN$2),SCHEDULE!$F$3:$F$2594,"",0,1)</f>
        <v>W</v>
      </c>
      <c r="AO48" s="122" t="str" cm="1">
        <f t="array" ref="AO48">_xlfn.XLOOKUP(1,(SCHEDULE!$D$3:$D$2594=$C48)*(SCHEDULE!$B$3:$B$2594=AO$2),SCHEDULE!$F$3:$F$2594,"",0,1)</f>
        <v>W</v>
      </c>
      <c r="AP48" s="122" t="str" cm="1">
        <f t="array" ref="AP48">_xlfn.XLOOKUP(1,(SCHEDULE!$D$3:$D$2594=$C48)*(SCHEDULE!$B$3:$B$2594=AP$2),SCHEDULE!$F$3:$F$2594,"",0,1)</f>
        <v/>
      </c>
      <c r="AQ48" s="122" t="str" cm="1">
        <f t="array" ref="AQ48">_xlfn.XLOOKUP(1,(SCHEDULE!$D$3:$D$2594=$C48)*(SCHEDULE!$B$3:$B$2594=AQ$2),SCHEDULE!$F$3:$F$2594,"",0,1)</f>
        <v/>
      </c>
      <c r="AR48" s="122" t="str" cm="1">
        <f t="array" ref="AR48">_xlfn.XLOOKUP(1,(SCHEDULE!$D$3:$D$2594=$C48)*(SCHEDULE!$B$3:$B$2594=AR$2),SCHEDULE!$F$3:$F$2594,"",0,1)</f>
        <v/>
      </c>
      <c r="AS48" s="122" t="str" cm="1">
        <f t="array" ref="AS48">_xlfn.XLOOKUP(1,(SCHEDULE!$D$3:$D$2594=$C48)*(SCHEDULE!$B$3:$B$2594=AS$2),SCHEDULE!$F$3:$F$2594,"",0,1)</f>
        <v/>
      </c>
      <c r="AT48" s="122" t="str" cm="1">
        <f t="array" ref="AT48">_xlfn.XLOOKUP(1,(SCHEDULE!$D$3:$D$2594=$C48)*(SCHEDULE!$B$3:$B$2594=AT$2),SCHEDULE!$F$3:$F$2594,"",0,1)</f>
        <v/>
      </c>
      <c r="AU48" s="122" t="str" cm="1">
        <f t="array" ref="AU48">_xlfn.XLOOKUP(1,(SCHEDULE!$D$3:$D$2594=$C48)*(SCHEDULE!$B$3:$B$2594=AU$2),SCHEDULE!$F$3:$F$2594,"",0,1)</f>
        <v/>
      </c>
      <c r="AV48" s="122" t="str" cm="1">
        <f t="array" ref="AV48">_xlfn.XLOOKUP(1,(SCHEDULE!$D$3:$D$2594=$C48)*(SCHEDULE!$B$3:$B$2594=AV$2),SCHEDULE!$F$3:$F$2594,"",0,1)</f>
        <v>L</v>
      </c>
      <c r="AW48" s="122" t="str" cm="1">
        <f t="array" ref="AW48">_xlfn.XLOOKUP(1,(SCHEDULE!$D$3:$D$2594=$C48)*(SCHEDULE!$B$3:$B$2594=AW$2),SCHEDULE!$F$3:$F$2594,"",0,1)</f>
        <v>W</v>
      </c>
      <c r="AX48" s="122" t="str" cm="1">
        <f t="array" ref="AX48">_xlfn.XLOOKUP(1,(SCHEDULE!$D$3:$D$2594=$C48)*(SCHEDULE!$B$3:$B$2594=AX$2),SCHEDULE!$F$3:$F$2594,"",0,1)</f>
        <v>W</v>
      </c>
      <c r="AY48" s="122" t="str" cm="1">
        <f t="array" ref="AY48">_xlfn.XLOOKUP(1,(SCHEDULE!$D$3:$D$2594=$C48)*(SCHEDULE!$B$3:$B$2594=AY$2),SCHEDULE!$F$3:$F$2594,"",0,1)</f>
        <v/>
      </c>
      <c r="AZ48" s="122" t="str" cm="1">
        <f t="array" ref="AZ48">_xlfn.XLOOKUP(1,(SCHEDULE!$D$3:$D$2594=$C48)*(SCHEDULE!$B$3:$B$2594=AZ$2),SCHEDULE!$F$3:$F$2594,"",0,1)</f>
        <v/>
      </c>
      <c r="BA48" s="122" t="str" cm="1">
        <f t="array" ref="BA48">_xlfn.XLOOKUP(1,(SCHEDULE!$D$3:$D$2594=$C48)*(SCHEDULE!$B$3:$B$2594=BA$2),SCHEDULE!$F$3:$F$2594,"",0,1)</f>
        <v/>
      </c>
      <c r="BB48" s="122" t="str" cm="1">
        <f t="array" ref="BB48">_xlfn.XLOOKUP(1,(SCHEDULE!$D$3:$D$2594=$C48)*(SCHEDULE!$B$3:$B$2594=BB$2),SCHEDULE!$F$3:$F$2594,"",0,1)</f>
        <v/>
      </c>
      <c r="BC48" s="122" t="str" cm="1">
        <f t="array" ref="BC48">_xlfn.XLOOKUP(1,(SCHEDULE!$D$3:$D$2594=$C48)*(SCHEDULE!$B$3:$B$2594=BC$2),SCHEDULE!$F$3:$F$2594,"",0,1)</f>
        <v/>
      </c>
      <c r="BD48" s="122" t="str" cm="1">
        <f t="array" ref="BD48">_xlfn.XLOOKUP(1,(SCHEDULE!$D$3:$D$2594=$C48)*(SCHEDULE!$B$3:$B$2594=BD$2),SCHEDULE!$F$3:$F$2594,"",0,1)</f>
        <v/>
      </c>
      <c r="BE48" s="122" t="str" cm="1">
        <f t="array" ref="BE48">_xlfn.XLOOKUP(1,(SCHEDULE!$D$3:$D$2594=$C48)*(SCHEDULE!$B$3:$B$2594=BE$2),SCHEDULE!$F$3:$F$2594,"",0,1)</f>
        <v/>
      </c>
      <c r="BF48" s="122" t="str" cm="1">
        <f t="array" ref="BF48">_xlfn.XLOOKUP(1,(SCHEDULE!$D$3:$D$2594=$C48)*(SCHEDULE!$B$3:$B$2594=BF$2),SCHEDULE!$F$3:$F$2594,"",0,1)</f>
        <v/>
      </c>
      <c r="BG48" s="122" t="str" cm="1">
        <f t="array" ref="BG48">_xlfn.XLOOKUP(1,(SCHEDULE!$D$3:$D$2594=$C48)*(SCHEDULE!$B$3:$B$2594=BG$2),SCHEDULE!$F$3:$F$2594,"",0,1)</f>
        <v/>
      </c>
      <c r="BH48" s="122" t="str" cm="1">
        <f t="array" ref="BH48">_xlfn.XLOOKUP(1,(SCHEDULE!$D$3:$D$2594=$C48)*(SCHEDULE!$B$3:$B$2594=BH$2),SCHEDULE!$F$3:$F$2594,"",0,1)</f>
        <v/>
      </c>
      <c r="BI48" s="122" t="str" cm="1">
        <f t="array" ref="BI48">_xlfn.XLOOKUP(1,(SCHEDULE!$D$3:$D$2594=$C48)*(SCHEDULE!$B$3:$B$2594=BI$2),SCHEDULE!$F$3:$F$2594,"",0,1)</f>
        <v>W</v>
      </c>
      <c r="BJ48" s="122" t="str" cm="1">
        <f t="array" ref="BJ48">_xlfn.XLOOKUP(1,(SCHEDULE!$D$3:$D$2594=$C48)*(SCHEDULE!$B$3:$B$2594=BJ$2),SCHEDULE!$F$3:$F$2594,"",0,1)</f>
        <v>L</v>
      </c>
      <c r="BK48" s="122" t="str" cm="1">
        <f t="array" ref="BK48">_xlfn.XLOOKUP(1,(SCHEDULE!$D$3:$D$2594=$C48)*(SCHEDULE!$B$3:$B$2594=BK$2),SCHEDULE!$F$3:$F$2594,"",0,1)</f>
        <v>W</v>
      </c>
      <c r="BL48" s="122" t="str" cm="1">
        <f t="array" ref="BL48">_xlfn.XLOOKUP(1,(SCHEDULE!$D$3:$D$2594=$C48)*(SCHEDULE!$B$3:$B$2594=BL$2),SCHEDULE!$F$3:$F$2594,"",0,1)</f>
        <v/>
      </c>
      <c r="BM48" s="122" t="str" cm="1">
        <f t="array" ref="BM48">_xlfn.XLOOKUP(1,(SCHEDULE!$D$3:$D$2594=$C48)*(SCHEDULE!$B$3:$B$2594=BM$2),SCHEDULE!$F$3:$F$2594,"",0,1)</f>
        <v/>
      </c>
      <c r="BN48" s="122" t="str" cm="1">
        <f t="array" ref="BN48">_xlfn.XLOOKUP(1,(SCHEDULE!$D$3:$D$2594=$C48)*(SCHEDULE!$B$3:$B$2594=BN$2),SCHEDULE!$F$3:$F$2594,"",0,1)</f>
        <v/>
      </c>
      <c r="BO48" s="122" t="str" cm="1">
        <f t="array" ref="BO48">_xlfn.XLOOKUP(1,(SCHEDULE!$D$3:$D$2594=$C48)*(SCHEDULE!$B$3:$B$2594=BO$2),SCHEDULE!$F$3:$F$2594,"",0,1)</f>
        <v/>
      </c>
      <c r="BP48" s="122" t="str" cm="1">
        <f t="array" ref="BP48">_xlfn.XLOOKUP(1,(SCHEDULE!$D$3:$D$2594=$C48)*(SCHEDULE!$B$3:$B$2594=BP$2),SCHEDULE!$F$3:$F$2594,"",0,1)</f>
        <v/>
      </c>
      <c r="BQ48" s="122" t="str" cm="1">
        <f t="array" ref="BQ48">_xlfn.XLOOKUP(1,(SCHEDULE!$D$3:$D$2594=$C48)*(SCHEDULE!$B$3:$B$2594=BQ$2),SCHEDULE!$F$3:$F$2594,"",0,1)</f>
        <v/>
      </c>
      <c r="BR48" s="122" t="str" cm="1">
        <f t="array" ref="BR48">_xlfn.XLOOKUP(1,(SCHEDULE!$D$3:$D$2594=$C48)*(SCHEDULE!$B$3:$B$2594=BR$2),SCHEDULE!$F$3:$F$2594,"",0,1)</f>
        <v/>
      </c>
      <c r="BS48" s="122" t="str" cm="1">
        <f t="array" ref="BS48">_xlfn.XLOOKUP(1,(SCHEDULE!$D$3:$D$2594=$C48)*(SCHEDULE!$B$3:$B$2594=BS$2),SCHEDULE!$F$3:$F$2594,"",0,1)</f>
        <v/>
      </c>
      <c r="BT48" s="122" t="str" cm="1">
        <f t="array" ref="BT48">_xlfn.XLOOKUP(1,(SCHEDULE!$D$3:$D$2594=$C48)*(SCHEDULE!$B$3:$B$2594=BT$2),SCHEDULE!$F$3:$F$2594,"",0,1)</f>
        <v/>
      </c>
      <c r="BU48" s="122" t="str" cm="1">
        <f t="array" ref="BU48">_xlfn.XLOOKUP(1,(SCHEDULE!$D$3:$D$2594=$C48)*(SCHEDULE!$B$3:$B$2594=BU$2),SCHEDULE!$F$3:$F$2594,"",0,1)</f>
        <v>L</v>
      </c>
      <c r="BV48" s="122" t="str" cm="1">
        <f t="array" ref="BV48">_xlfn.XLOOKUP(1,(SCHEDULE!$D$3:$D$2594=$C48)*(SCHEDULE!$B$3:$B$2594=BV$2),SCHEDULE!$F$3:$F$2594,"",0,1)</f>
        <v>L</v>
      </c>
      <c r="BW48" s="122" t="str" cm="1">
        <f t="array" ref="BW48">_xlfn.XLOOKUP(1,(SCHEDULE!$D$3:$D$2594=$C48)*(SCHEDULE!$B$3:$B$2594=BW$2),SCHEDULE!$F$3:$F$2594,"",0,1)</f>
        <v>L</v>
      </c>
      <c r="BX48" s="122" t="str" cm="1">
        <f t="array" ref="BX48">_xlfn.XLOOKUP(1,(SCHEDULE!$D$3:$D$2594=$C48)*(SCHEDULE!$B$3:$B$2594=BX$2),SCHEDULE!$F$3:$F$2594,"",0,1)</f>
        <v>L</v>
      </c>
      <c r="BY48" s="122" t="str" cm="1">
        <f t="array" ref="BY48">_xlfn.XLOOKUP(1,(SCHEDULE!$D$3:$D$2594=$C48)*(SCHEDULE!$B$3:$B$2594=BY$2),SCHEDULE!$F$3:$F$2594,"",0,1)</f>
        <v>L</v>
      </c>
      <c r="BZ48" s="122" t="str" cm="1">
        <f t="array" ref="BZ48">_xlfn.XLOOKUP(1,(SCHEDULE!$D$3:$D$2594=$C48)*(SCHEDULE!$B$3:$B$2594=BZ$2),SCHEDULE!$F$3:$F$2594,"",0,1)</f>
        <v>L</v>
      </c>
      <c r="CA48" s="122" t="str" cm="1">
        <f t="array" ref="CA48">_xlfn.XLOOKUP(1,(SCHEDULE!$D$3:$D$2594=$C48)*(SCHEDULE!$B$3:$B$2594=CA$2),SCHEDULE!$F$3:$F$2594,"",0,1)</f>
        <v/>
      </c>
      <c r="CB48" s="122" t="str" cm="1">
        <f t="array" ref="CB48">_xlfn.XLOOKUP(1,(SCHEDULE!$D$3:$D$2594=$C48)*(SCHEDULE!$B$3:$B$2594=CB$2),SCHEDULE!$F$3:$F$2594,"",0,1)</f>
        <v/>
      </c>
      <c r="CC48" s="122" t="str" cm="1">
        <f t="array" ref="CC48">_xlfn.XLOOKUP(1,(SCHEDULE!$D$3:$D$2594=$C48)*(SCHEDULE!$B$3:$B$2594=CC$2),SCHEDULE!$F$3:$F$2594,"",0,1)</f>
        <v/>
      </c>
      <c r="CD48" s="122" t="str" cm="1">
        <f t="array" ref="CD48">_xlfn.XLOOKUP(1,(SCHEDULE!$D$3:$D$2594=$C48)*(SCHEDULE!$B$3:$B$2594=CD$2),SCHEDULE!$F$3:$F$2594,"",0,1)</f>
        <v>L</v>
      </c>
      <c r="CE48" s="122" t="str" cm="1">
        <f t="array" ref="CE48">_xlfn.XLOOKUP(1,(SCHEDULE!$D$3:$D$2594=$C48)*(SCHEDULE!$B$3:$B$2594=CE$2),SCHEDULE!$F$3:$F$2594,"",0,1)</f>
        <v>L</v>
      </c>
      <c r="CF48" s="122" t="str" cm="1">
        <f t="array" ref="CF48">_xlfn.XLOOKUP(1,(SCHEDULE!$D$3:$D$2594=$C48)*(SCHEDULE!$B$3:$B$2594=CF$2),SCHEDULE!$F$3:$F$2594,"",0,1)</f>
        <v>W</v>
      </c>
      <c r="CG48" s="122" t="str" cm="1">
        <f t="array" ref="CG48">_xlfn.XLOOKUP(1,(SCHEDULE!$D$3:$D$2594=$C48)*(SCHEDULE!$B$3:$B$2594=CG$2),SCHEDULE!$F$3:$F$2594,"",0,1)</f>
        <v>W</v>
      </c>
      <c r="CH48" s="122" t="str" cm="1">
        <f t="array" ref="CH48">_xlfn.XLOOKUP(1,(SCHEDULE!$D$3:$D$2594=$C48)*(SCHEDULE!$B$3:$B$2594=CH$2),SCHEDULE!$F$3:$F$2594,"",0,1)</f>
        <v>W</v>
      </c>
      <c r="CI48" s="122" t="str" cm="1">
        <f t="array" ref="CI48">_xlfn.XLOOKUP(1,(SCHEDULE!$D$3:$D$2594=$C48)*(SCHEDULE!$B$3:$B$2594=CI$2),SCHEDULE!$F$3:$F$2594,"",0,1)</f>
        <v>L</v>
      </c>
      <c r="CJ48" s="122" t="str" cm="1">
        <f t="array" ref="CJ48">_xlfn.XLOOKUP(1,(SCHEDULE!$D$3:$D$2594=$C48)*(SCHEDULE!$B$3:$B$2594=CJ$2),SCHEDULE!$F$3:$F$2594,"",0,1)</f>
        <v>L</v>
      </c>
      <c r="CK48" s="122" t="str" cm="1">
        <f t="array" ref="CK48">_xlfn.XLOOKUP(1,(SCHEDULE!$D$3:$D$2594=$C48)*(SCHEDULE!$B$3:$B$2594=CK$2),SCHEDULE!$F$3:$F$2594,"",0,1)</f>
        <v/>
      </c>
      <c r="CL48" s="122" t="str" cm="1">
        <f t="array" ref="CL48">_xlfn.XLOOKUP(1,(SCHEDULE!$D$3:$D$2594=$C48)*(SCHEDULE!$B$3:$B$2594=CL$2),SCHEDULE!$F$3:$F$2594,"",0,1)</f>
        <v/>
      </c>
      <c r="CM48" s="122" t="str" cm="1">
        <f t="array" ref="CM48">_xlfn.XLOOKUP(1,(SCHEDULE!$D$3:$D$2594=$C48)*(SCHEDULE!$B$3:$B$2594=CM$2),SCHEDULE!$F$3:$F$2594,"",0,1)</f>
        <v/>
      </c>
      <c r="CN48" s="122" t="str" cm="1">
        <f t="array" ref="CN48">_xlfn.XLOOKUP(1,(SCHEDULE!$D$3:$D$2594=$C48)*(SCHEDULE!$B$3:$B$2594=CN$2),SCHEDULE!$F$3:$F$2594,"",0,1)</f>
        <v/>
      </c>
      <c r="CO48" s="122" t="str" cm="1">
        <f t="array" ref="CO48">_xlfn.XLOOKUP(1,(SCHEDULE!$D$3:$D$2594=$C48)*(SCHEDULE!$B$3:$B$2594=CO$2),SCHEDULE!$F$3:$F$2594,"",0,1)</f>
        <v/>
      </c>
      <c r="CP48" s="122" t="str" cm="1">
        <f t="array" ref="CP48">_xlfn.XLOOKUP(1,(SCHEDULE!$D$3:$D$2594=$C48)*(SCHEDULE!$B$3:$B$2594=CP$2),SCHEDULE!$F$3:$F$2594,"",0,1)</f>
        <v/>
      </c>
      <c r="CQ48" s="122" t="str" cm="1">
        <f t="array" ref="CQ48">_xlfn.XLOOKUP(1,(SCHEDULE!$D$3:$D$2594=$C48)*(SCHEDULE!$B$3:$B$2594=CQ$2),SCHEDULE!$F$3:$F$2594,"",0,1)</f>
        <v/>
      </c>
      <c r="CR48" s="122" t="str" cm="1">
        <f t="array" ref="CR48">_xlfn.XLOOKUP(1,(SCHEDULE!$D$3:$D$2594=$C48)*(SCHEDULE!$B$3:$B$2594=CR$2),SCHEDULE!$F$3:$F$2594,"",0,1)</f>
        <v/>
      </c>
      <c r="CS48" s="122" t="str" cm="1">
        <f t="array" ref="CS48">_xlfn.XLOOKUP(1,(SCHEDULE!$D$3:$D$2594=$C48)*(SCHEDULE!$B$3:$B$2594=CS$2),SCHEDULE!$F$3:$F$2594,"",0,1)</f>
        <v>W</v>
      </c>
      <c r="CT48" s="122" t="str" cm="1">
        <f t="array" ref="CT48">_xlfn.XLOOKUP(1,(SCHEDULE!$D$3:$D$2594=$C48)*(SCHEDULE!$B$3:$B$2594=CT$2),SCHEDULE!$F$3:$F$2594,"",0,1)</f>
        <v>L</v>
      </c>
      <c r="CU48" s="122" t="str" cm="1">
        <f t="array" ref="CU48">_xlfn.XLOOKUP(1,(SCHEDULE!$D$3:$D$2594=$C48)*(SCHEDULE!$B$3:$B$2594=CU$2),SCHEDULE!$F$3:$F$2594,"",0,1)</f>
        <v>W</v>
      </c>
      <c r="CV48" s="122" t="str" cm="1">
        <f t="array" ref="CV48">_xlfn.XLOOKUP(1,(SCHEDULE!$D$3:$D$2594=$C48)*(SCHEDULE!$B$3:$B$2594=CV$2),SCHEDULE!$F$3:$F$2594,"",0,1)</f>
        <v>W</v>
      </c>
      <c r="CW48" s="122" t="str" cm="1">
        <f t="array" ref="CW48">_xlfn.XLOOKUP(1,(SCHEDULE!$D$3:$D$2594=$C48)*(SCHEDULE!$B$3:$B$2594=CW$2),SCHEDULE!$F$3:$F$2594,"",0,1)</f>
        <v/>
      </c>
      <c r="CX48" s="122" t="str" cm="1">
        <f t="array" ref="CX48">_xlfn.XLOOKUP(1,(SCHEDULE!$D$3:$D$2594=$C48)*(SCHEDULE!$B$3:$B$2594=CX$2),SCHEDULE!$F$3:$F$2594,"",0,1)</f>
        <v/>
      </c>
      <c r="CY48" s="122" t="str" cm="1">
        <f t="array" ref="CY48">_xlfn.XLOOKUP(1,(SCHEDULE!$D$3:$D$2594=$C48)*(SCHEDULE!$B$3:$B$2594=CY$2),SCHEDULE!$F$3:$F$2594,"",0,1)</f>
        <v/>
      </c>
      <c r="CZ48" s="122" t="str" cm="1">
        <f t="array" ref="CZ48">_xlfn.XLOOKUP(1,(SCHEDULE!$D$3:$D$2594=$C48)*(SCHEDULE!$B$3:$B$2594=CZ$2),SCHEDULE!$F$3:$F$2594,"",0,1)</f>
        <v/>
      </c>
      <c r="DA48" s="122" t="str" cm="1">
        <f t="array" ref="DA48">_xlfn.XLOOKUP(1,(SCHEDULE!$D$3:$D$2594=$C48)*(SCHEDULE!$B$3:$B$2594=DA$2),SCHEDULE!$F$3:$F$2594,"",0,1)</f>
        <v/>
      </c>
      <c r="DB48" s="122" t="str" cm="1">
        <f t="array" ref="DB48">_xlfn.XLOOKUP(1,(SCHEDULE!$D$3:$D$2594=$C48)*(SCHEDULE!$B$3:$B$2594=DB$2),SCHEDULE!$F$3:$F$2594,"",0,1)</f>
        <v/>
      </c>
      <c r="DC48" s="122" t="str" cm="1">
        <f t="array" ref="DC48">_xlfn.XLOOKUP(1,(SCHEDULE!$D$3:$D$2594=$C48)*(SCHEDULE!$B$3:$B$2594=DC$2),SCHEDULE!$F$3:$F$2594,"",0,1)</f>
        <v>L</v>
      </c>
      <c r="DD48" s="122" t="str" cm="1">
        <f t="array" ref="DD48">_xlfn.XLOOKUP(1,(SCHEDULE!$D$3:$D$2594=$C48)*(SCHEDULE!$B$3:$B$2594=DD$2),SCHEDULE!$F$3:$F$2594,"",0,1)</f>
        <v>L</v>
      </c>
      <c r="DE48" s="122" t="str" cm="1">
        <f t="array" ref="DE48">_xlfn.XLOOKUP(1,(SCHEDULE!$D$3:$D$2594=$C48)*(SCHEDULE!$B$3:$B$2594=DE$2),SCHEDULE!$F$3:$F$2594,"",0,1)</f>
        <v>L</v>
      </c>
      <c r="DF48" s="122" t="str" cm="1">
        <f t="array" ref="DF48">_xlfn.XLOOKUP(1,(SCHEDULE!$D$3:$D$2594=$C48)*(SCHEDULE!$B$3:$B$2594=DF$2),SCHEDULE!$F$3:$F$2594,"",0,1)</f>
        <v/>
      </c>
      <c r="DG48" s="122" t="str" cm="1">
        <f t="array" ref="DG48">_xlfn.XLOOKUP(1,(SCHEDULE!$D$3:$D$2594=$C48)*(SCHEDULE!$B$3:$B$2594=DG$2),SCHEDULE!$F$3:$F$2594,"",0,1)</f>
        <v/>
      </c>
      <c r="DH48" s="122" t="str" cm="1">
        <f t="array" ref="DH48">_xlfn.XLOOKUP(1,(SCHEDULE!$D$3:$D$2594=$C48)*(SCHEDULE!$B$3:$B$2594=DH$2),SCHEDULE!$F$3:$F$2594,"",0,1)</f>
        <v/>
      </c>
      <c r="DI48" s="122" t="str" cm="1">
        <f t="array" ref="DI48">_xlfn.XLOOKUP(1,(SCHEDULE!$D$3:$D$2594=$C48)*(SCHEDULE!$B$3:$B$2594=DI$2),SCHEDULE!$F$3:$F$2594,"",0,1)</f>
        <v/>
      </c>
      <c r="DJ48" s="122" t="str" cm="1">
        <f t="array" ref="DJ48">_xlfn.XLOOKUP(1,(SCHEDULE!$D$3:$D$2594=$C48)*(SCHEDULE!$B$3:$B$2594=DJ$2),SCHEDULE!$F$3:$F$2594,"",0,1)</f>
        <v/>
      </c>
      <c r="DK48" s="122" t="str" cm="1">
        <f t="array" ref="DK48">_xlfn.XLOOKUP(1,(SCHEDULE!$D$3:$D$2594=$C48)*(SCHEDULE!$B$3:$B$2594=DK$2),SCHEDULE!$F$3:$F$2594,"",0,1)</f>
        <v/>
      </c>
      <c r="DL48" s="122" t="str" cm="1">
        <f t="array" ref="DL48">_xlfn.XLOOKUP(1,(SCHEDULE!$D$3:$D$2594=$C48)*(SCHEDULE!$B$3:$B$2594=DL$2),SCHEDULE!$F$3:$F$2594,"",0,1)</f>
        <v>W</v>
      </c>
      <c r="DM48" s="122" t="str" cm="1">
        <f t="array" ref="DM48">_xlfn.XLOOKUP(1,(SCHEDULE!$D$3:$D$2594=$C48)*(SCHEDULE!$B$3:$B$2594=DM$2),SCHEDULE!$F$3:$F$2594,"",0,1)</f>
        <v>L</v>
      </c>
      <c r="DN48" s="122" t="str" cm="1">
        <f t="array" ref="DN48">_xlfn.XLOOKUP(1,(SCHEDULE!$D$3:$D$2594=$C48)*(SCHEDULE!$B$3:$B$2594=DN$2),SCHEDULE!$F$3:$F$2594,"",0,1)</f>
        <v>L</v>
      </c>
      <c r="DO48" s="122" t="str" cm="1">
        <f t="array" ref="DO48">_xlfn.XLOOKUP(1,(SCHEDULE!$D$3:$D$2594=$C48)*(SCHEDULE!$B$3:$B$2594=DO$2),SCHEDULE!$F$3:$F$2594,"",0,1)</f>
        <v>L</v>
      </c>
      <c r="DP48" s="122" t="str" cm="1">
        <f t="array" ref="DP48">_xlfn.XLOOKUP(1,(SCHEDULE!$D$3:$D$2594=$C48)*(SCHEDULE!$B$3:$B$2594=DP$2),SCHEDULE!$F$3:$F$2594,"",0,1)</f>
        <v>W</v>
      </c>
      <c r="DQ48" s="122" t="str" cm="1">
        <f t="array" ref="DQ48">_xlfn.XLOOKUP(1,(SCHEDULE!$D$3:$D$2594=$C48)*(SCHEDULE!$B$3:$B$2594=DQ$2),SCHEDULE!$F$3:$F$2594,"",0,1)</f>
        <v>W</v>
      </c>
      <c r="DR48" s="122" t="str" cm="1">
        <f t="array" ref="DR48">_xlfn.XLOOKUP(1,(SCHEDULE!$D$3:$D$2594=$C48)*(SCHEDULE!$B$3:$B$2594=DR$2),SCHEDULE!$F$3:$F$2594,"",0,1)</f>
        <v>W</v>
      </c>
      <c r="DS48" s="122" t="str" cm="1">
        <f t="array" ref="DS48">_xlfn.XLOOKUP(1,(SCHEDULE!$D$3:$D$2594=$C48)*(SCHEDULE!$B$3:$B$2594=DS$2),SCHEDULE!$F$3:$F$2594,"",0,1)</f>
        <v/>
      </c>
      <c r="DT48" s="122" t="str" cm="1">
        <f t="array" ref="DT48">_xlfn.XLOOKUP(1,(SCHEDULE!$D$3:$D$2594=$C48)*(SCHEDULE!$B$3:$B$2594=DT$2),SCHEDULE!$F$3:$F$2594,"",0,1)</f>
        <v/>
      </c>
      <c r="DU48" s="122" t="str" cm="1">
        <f t="array" ref="DU48">_xlfn.XLOOKUP(1,(SCHEDULE!$D$3:$D$2594=$C48)*(SCHEDULE!$B$3:$B$2594=DU$2),SCHEDULE!$F$3:$F$2594,"",0,1)</f>
        <v/>
      </c>
      <c r="DV48" s="122" t="str" cm="1">
        <f t="array" ref="DV48">_xlfn.XLOOKUP(1,(SCHEDULE!$D$3:$D$2594=$C48)*(SCHEDULE!$B$3:$B$2594=DV$2),SCHEDULE!$F$3:$F$2594,"",0,1)</f>
        <v>L</v>
      </c>
      <c r="DW48" s="122" t="str" cm="1">
        <f t="array" ref="DW48">_xlfn.XLOOKUP(1,(SCHEDULE!$D$3:$D$2594=$C48)*(SCHEDULE!$B$3:$B$2594=DW$2),SCHEDULE!$F$3:$F$2594,"",0,1)</f>
        <v>W</v>
      </c>
      <c r="DX48" s="122" t="str" cm="1">
        <f t="array" ref="DX48">_xlfn.XLOOKUP(1,(SCHEDULE!$D$3:$D$2594=$C48)*(SCHEDULE!$B$3:$B$2594=DX$2),SCHEDULE!$F$3:$F$2594,"",0,1)</f>
        <v>W</v>
      </c>
      <c r="DY48" s="122" t="str" cm="1">
        <f t="array" ref="DY48">_xlfn.XLOOKUP(1,(SCHEDULE!$D$3:$D$2594=$C48)*(SCHEDULE!$B$3:$B$2594=DY$2),SCHEDULE!$F$3:$F$2594,"",0,1)</f>
        <v/>
      </c>
      <c r="DZ48" s="122" t="str" cm="1">
        <f t="array" ref="DZ48">_xlfn.XLOOKUP(1,(SCHEDULE!$D$3:$D$2594=$C48)*(SCHEDULE!$B$3:$B$2594=DZ$2),SCHEDULE!$F$3:$F$2594,"",0,1)</f>
        <v/>
      </c>
      <c r="EA48" s="122" t="str" cm="1">
        <f t="array" ref="EA48">_xlfn.XLOOKUP(1,(SCHEDULE!$D$3:$D$2594=$C48)*(SCHEDULE!$B$3:$B$2594=EA$2),SCHEDULE!$F$3:$F$2594,"",0,1)</f>
        <v/>
      </c>
      <c r="EB48" s="122" t="str" cm="1">
        <f t="array" ref="EB48">_xlfn.XLOOKUP(1,(SCHEDULE!$D$3:$D$2594=$C48)*(SCHEDULE!$B$3:$B$2594=EB$2),SCHEDULE!$F$3:$F$2594,"",0,1)</f>
        <v/>
      </c>
      <c r="EC48" s="122" t="str" cm="1">
        <f t="array" ref="EC48">_xlfn.XLOOKUP(1,(SCHEDULE!$D$3:$D$2594=$C48)*(SCHEDULE!$B$3:$B$2594=EC$2),SCHEDULE!$F$3:$F$2594,"",0,1)</f>
        <v/>
      </c>
      <c r="ED48" s="122" t="str" cm="1">
        <f t="array" ref="ED48">_xlfn.XLOOKUP(1,(SCHEDULE!$D$3:$D$2594=$C48)*(SCHEDULE!$B$3:$B$2594=ED$2),SCHEDULE!$F$3:$F$2594,"",0,1)</f>
        <v/>
      </c>
      <c r="EE48" s="122" t="str" cm="1">
        <f t="array" ref="EE48">_xlfn.XLOOKUP(1,(SCHEDULE!$D$3:$D$2594=$C48)*(SCHEDULE!$B$3:$B$2594=EE$2),SCHEDULE!$F$3:$F$2594,"",0,1)</f>
        <v>W</v>
      </c>
      <c r="EF48" s="122" t="str" cm="1">
        <f t="array" ref="EF48">_xlfn.XLOOKUP(1,(SCHEDULE!$D$3:$D$2594=$C48)*(SCHEDULE!$B$3:$B$2594=EF$2),SCHEDULE!$F$3:$F$2594,"",0,1)</f>
        <v>L</v>
      </c>
      <c r="EG48" s="122" t="str" cm="1">
        <f t="array" ref="EG48">_xlfn.XLOOKUP(1,(SCHEDULE!$D$3:$D$2594=$C48)*(SCHEDULE!$B$3:$B$2594=EG$2),SCHEDULE!$F$3:$F$2594,"",0,1)</f>
        <v>W</v>
      </c>
      <c r="EH48" s="122" t="str" cm="1">
        <f t="array" ref="EH48">_xlfn.XLOOKUP(1,(SCHEDULE!$D$3:$D$2594=$C48)*(SCHEDULE!$B$3:$B$2594=EH$2),SCHEDULE!$F$3:$F$2594,"",0,1)</f>
        <v>W</v>
      </c>
      <c r="EI48" s="122" t="str" cm="1">
        <f t="array" ref="EI48">_xlfn.XLOOKUP(1,(SCHEDULE!$D$3:$D$2594=$C48)*(SCHEDULE!$B$3:$B$2594=EI$2),SCHEDULE!$F$3:$F$2594,"",0,1)</f>
        <v>W</v>
      </c>
      <c r="EJ48" s="122" t="str" cm="1">
        <f t="array" ref="EJ48">_xlfn.XLOOKUP(1,(SCHEDULE!$D$3:$D$2594=$C48)*(SCHEDULE!$B$3:$B$2594=EJ$2),SCHEDULE!$F$3:$F$2594,"",0,1)</f>
        <v>L</v>
      </c>
      <c r="EK48" s="122" t="str" cm="1">
        <f t="array" ref="EK48">_xlfn.XLOOKUP(1,(SCHEDULE!$D$3:$D$2594=$C48)*(SCHEDULE!$B$3:$B$2594=EK$2),SCHEDULE!$F$3:$F$2594,"",0,1)</f>
        <v>L</v>
      </c>
      <c r="EL48" s="122" t="str" cm="1">
        <f t="array" ref="EL48">_xlfn.XLOOKUP(1,(SCHEDULE!$D$3:$D$2594=$C48)*(SCHEDULE!$B$3:$B$2594=EL$2),SCHEDULE!$F$3:$F$2594,"",0,1)</f>
        <v>W</v>
      </c>
      <c r="EM48" s="122" t="str" cm="1">
        <f t="array" ref="EM48">_xlfn.XLOOKUP(1,(SCHEDULE!$D$3:$D$2594=$C48)*(SCHEDULE!$B$3:$B$2594=EM$2),SCHEDULE!$F$3:$F$2594,"",0,1)</f>
        <v>L</v>
      </c>
      <c r="EN48" s="122" t="str" cm="1">
        <f t="array" ref="EN48">_xlfn.XLOOKUP(1,(SCHEDULE!$D$3:$D$2594=$C48)*(SCHEDULE!$B$3:$B$2594=EN$2),SCHEDULE!$F$3:$F$2594,"",0,1)</f>
        <v/>
      </c>
      <c r="EO48" s="122" t="str" cm="1">
        <f t="array" ref="EO48">_xlfn.XLOOKUP(1,(SCHEDULE!$D$3:$D$2594=$C48)*(SCHEDULE!$B$3:$B$2594=EO$2),SCHEDULE!$F$3:$F$2594,"",0,1)</f>
        <v/>
      </c>
      <c r="EP48" s="122" t="str" cm="1">
        <f t="array" ref="EP48">_xlfn.XLOOKUP(1,(SCHEDULE!$D$3:$D$2594=$C48)*(SCHEDULE!$B$3:$B$2594=EP$2),SCHEDULE!$F$3:$F$2594,"",0,1)</f>
        <v/>
      </c>
      <c r="EQ48" s="122" t="str" cm="1">
        <f t="array" ref="EQ48">_xlfn.XLOOKUP(1,(SCHEDULE!$D$3:$D$2594=$C48)*(SCHEDULE!$B$3:$B$2594=EQ$2),SCHEDULE!$F$3:$F$2594,"",0,1)</f>
        <v/>
      </c>
      <c r="ER48" s="122" t="str" cm="1">
        <f t="array" ref="ER48">_xlfn.XLOOKUP(1,(SCHEDULE!$D$3:$D$2594=$C48)*(SCHEDULE!$B$3:$B$2594=ER$2),SCHEDULE!$F$3:$F$2594,"",0,1)</f>
        <v/>
      </c>
      <c r="ES48" s="122" t="str" cm="1">
        <f t="array" ref="ES48">_xlfn.XLOOKUP(1,(SCHEDULE!$D$3:$D$2594=$C48)*(SCHEDULE!$B$3:$B$2594=ES$2),SCHEDULE!$F$3:$F$2594,"",0,1)</f>
        <v/>
      </c>
      <c r="ET48" s="122" t="str" cm="1">
        <f t="array" ref="ET48">_xlfn.XLOOKUP(1,(SCHEDULE!$D$3:$D$2594=$C48)*(SCHEDULE!$B$3:$B$2594=ET$2),SCHEDULE!$F$3:$F$2594,"",0,1)</f>
        <v/>
      </c>
      <c r="EU48" s="122" t="str" cm="1">
        <f t="array" ref="EU48">_xlfn.XLOOKUP(1,(SCHEDULE!$D$3:$D$2594=$C48)*(SCHEDULE!$B$3:$B$2594=EU$2),SCHEDULE!$F$3:$F$2594,"",0,1)</f>
        <v/>
      </c>
      <c r="EV48" s="122" t="str" cm="1">
        <f t="array" ref="EV48">_xlfn.XLOOKUP(1,(SCHEDULE!$D$3:$D$2594=$C48)*(SCHEDULE!$B$3:$B$2594=EV$2),SCHEDULE!$F$3:$F$2594,"",0,1)</f>
        <v>L</v>
      </c>
      <c r="EW48" s="122" t="str" cm="1">
        <f t="array" ref="EW48">_xlfn.XLOOKUP(1,(SCHEDULE!$D$3:$D$2594=$C48)*(SCHEDULE!$B$3:$B$2594=EW$2),SCHEDULE!$F$3:$F$2594,"",0,1)</f>
        <v>W</v>
      </c>
      <c r="EX48" s="122" t="str" cm="1">
        <f t="array" ref="EX48">_xlfn.XLOOKUP(1,(SCHEDULE!$D$3:$D$2594=$C48)*(SCHEDULE!$B$3:$B$2594=EX$2),SCHEDULE!$F$3:$F$2594,"",0,1)</f>
        <v>L</v>
      </c>
      <c r="EY48" s="122" t="str" cm="1">
        <f t="array" ref="EY48">_xlfn.XLOOKUP(1,(SCHEDULE!$D$3:$D$2594=$C48)*(SCHEDULE!$B$3:$B$2594=EY$2),SCHEDULE!$F$3:$F$2594,"",0,1)</f>
        <v/>
      </c>
      <c r="EZ48" s="122" t="str" cm="1">
        <f t="array" ref="EZ48">_xlfn.XLOOKUP(1,(SCHEDULE!$D$3:$D$2594=$C48)*(SCHEDULE!$B$3:$B$2594=EZ$2),SCHEDULE!$F$3:$F$2594,"",0,1)</f>
        <v/>
      </c>
      <c r="FA48" s="122" t="str" cm="1">
        <f t="array" ref="FA48">_xlfn.XLOOKUP(1,(SCHEDULE!$D$3:$D$2594=$C48)*(SCHEDULE!$B$3:$B$2594=FA$2),SCHEDULE!$F$3:$F$2594,"",0,1)</f>
        <v/>
      </c>
      <c r="FB48" s="122" t="str" cm="1">
        <f t="array" ref="FB48">_xlfn.XLOOKUP(1,(SCHEDULE!$D$3:$D$2594=$C48)*(SCHEDULE!$B$3:$B$2594=FB$2),SCHEDULE!$F$3:$F$2594,"",0,1)</f>
        <v>W</v>
      </c>
      <c r="FC48" s="122" t="str" cm="1">
        <f t="array" ref="FC48">_xlfn.XLOOKUP(1,(SCHEDULE!$D$3:$D$2594=$C48)*(SCHEDULE!$B$3:$B$2594=FC$2),SCHEDULE!$F$3:$F$2594,"",0,1)</f>
        <v>L</v>
      </c>
      <c r="FD48" s="122" t="str" cm="1">
        <f t="array" ref="FD48">_xlfn.XLOOKUP(1,(SCHEDULE!$D$3:$D$2594=$C48)*(SCHEDULE!$B$3:$B$2594=FD$2),SCHEDULE!$F$3:$F$2594,"",0,1)</f>
        <v>L</v>
      </c>
      <c r="FE48" s="122" t="str" cm="1">
        <f t="array" ref="FE48">_xlfn.XLOOKUP(1,(SCHEDULE!$D$3:$D$2594=$C48)*(SCHEDULE!$B$3:$B$2594=FE$2),SCHEDULE!$F$3:$F$2594,"",0,1)</f>
        <v>W</v>
      </c>
      <c r="FF48" s="122" t="str" cm="1">
        <f t="array" ref="FF48">_xlfn.XLOOKUP(1,(SCHEDULE!$D$3:$D$2594=$C48)*(SCHEDULE!$B$3:$B$2594=FF$2),SCHEDULE!$F$3:$F$2594,"",0,1)</f>
        <v>W</v>
      </c>
      <c r="FG48" s="122" t="str" cm="1">
        <f t="array" ref="FG48">_xlfn.XLOOKUP(1,(SCHEDULE!$D$3:$D$2594=$C48)*(SCHEDULE!$B$3:$B$2594=FG$2),SCHEDULE!$F$3:$F$2594,"",0,1)</f>
        <v>W</v>
      </c>
      <c r="FH48" s="122" t="str" cm="1">
        <f t="array" ref="FH48">_xlfn.XLOOKUP(1,(SCHEDULE!$D$3:$D$2594=$C48)*(SCHEDULE!$B$3:$B$2594=FH$2),SCHEDULE!$F$3:$F$2594,"",0,1)</f>
        <v>L</v>
      </c>
      <c r="FI48" s="122" t="str" cm="1">
        <f t="array" ref="FI48">_xlfn.XLOOKUP(1,(SCHEDULE!$D$3:$D$2594=$C48)*(SCHEDULE!$B$3:$B$2594=FI$2),SCHEDULE!$F$3:$F$2594,"",0,1)</f>
        <v>L</v>
      </c>
      <c r="FJ48" s="122" t="str" cm="1">
        <f t="array" ref="FJ48">_xlfn.XLOOKUP(1,(SCHEDULE!$D$3:$D$2594=$C48)*(SCHEDULE!$B$3:$B$2594=FJ$2),SCHEDULE!$F$3:$F$2594,"",0,1)</f>
        <v>W</v>
      </c>
      <c r="FK48" s="137" t="s">
        <v>477</v>
      </c>
      <c r="FL48" s="122">
        <f>IFERROR(_xlfn.XMATCH(0,$E50:$FJ50,0,-1),0)</f>
        <v>161</v>
      </c>
      <c r="FM48" s="122">
        <f>IFERROR(_xlfn.XMATCH(1,$E50:$FJ50,0,-1),0)</f>
        <v>162</v>
      </c>
      <c r="FN48" s="140">
        <f>ABS(FM48-FL48)</f>
        <v>1</v>
      </c>
      <c r="FO48" s="122" t="str">
        <f>IF((FM48-FL48)&gt;0,"W"&amp;" "&amp;FN48,"L"&amp;" "&amp;FN48)</f>
        <v>W 1</v>
      </c>
      <c r="FP48" s="122" t="str">
        <f>COUNTIF($E50:$CG50,"1")&amp;" - "&amp;COUNTIF($E50:$CG50,"0")</f>
        <v>46 - 35</v>
      </c>
      <c r="FQ48" s="122" t="str">
        <f>COUNTIF($CH50:$FJ50,"1")&amp;" - "&amp;COUNTIF($CH50:$FJ50,"0")</f>
        <v>45 - 36</v>
      </c>
      <c r="FR48" s="122">
        <f>MAX($E51:$FJ51)</f>
        <v>6</v>
      </c>
    </row>
    <row r="49" spans="2:174" x14ac:dyDescent="0.2">
      <c r="B49" s="137"/>
      <c r="C49" s="139"/>
      <c r="D49" s="138"/>
      <c r="E49" s="122" t="str" cm="1">
        <f t="array" ref="E49">_xlfn.XLOOKUP(1,(SCHEDULE!$K$3:$K$2594=$C48)*(SCHEDULE!$M$3:$M$2594=E$2),SCHEDULE!$I$3:$I$2594,"",0,1)</f>
        <v/>
      </c>
      <c r="F49" s="122" t="str" cm="1">
        <f t="array" ref="F49">_xlfn.XLOOKUP(1,(SCHEDULE!$K$3:$K$2594=$C48)*(SCHEDULE!$M$3:$M$2594=F$2),SCHEDULE!$I$3:$I$2594,"",0,1)</f>
        <v/>
      </c>
      <c r="G49" s="122" t="str" cm="1">
        <f t="array" ref="G49">_xlfn.XLOOKUP(1,(SCHEDULE!$K$3:$K$2594=$C48)*(SCHEDULE!$M$3:$M$2594=G$2),SCHEDULE!$I$3:$I$2594,"",0,1)</f>
        <v>L</v>
      </c>
      <c r="H49" s="122" t="str" cm="1">
        <f t="array" ref="H49">_xlfn.XLOOKUP(1,(SCHEDULE!$K$3:$K$2594=$C48)*(SCHEDULE!$M$3:$M$2594=H$2),SCHEDULE!$I$3:$I$2594,"",0,1)</f>
        <v>W</v>
      </c>
      <c r="I49" s="122" t="str" cm="1">
        <f t="array" ref="I49">_xlfn.XLOOKUP(1,(SCHEDULE!$K$3:$K$2594=$C48)*(SCHEDULE!$M$3:$M$2594=I$2),SCHEDULE!$I$3:$I$2594,"",0,1)</f>
        <v>L</v>
      </c>
      <c r="J49" s="122" t="str" cm="1">
        <f t="array" ref="J49">_xlfn.XLOOKUP(1,(SCHEDULE!$K$3:$K$2594=$C48)*(SCHEDULE!$M$3:$M$2594=J$2),SCHEDULE!$I$3:$I$2594,"",0,1)</f>
        <v/>
      </c>
      <c r="K49" s="122" t="str" cm="1">
        <f t="array" ref="K49">_xlfn.XLOOKUP(1,(SCHEDULE!$K$3:$K$2594=$C48)*(SCHEDULE!$M$3:$M$2594=K$2),SCHEDULE!$I$3:$I$2594,"",0,1)</f>
        <v/>
      </c>
      <c r="L49" s="122" t="str" cm="1">
        <f t="array" ref="L49">_xlfn.XLOOKUP(1,(SCHEDULE!$K$3:$K$2594=$C48)*(SCHEDULE!$M$3:$M$2594=L$2),SCHEDULE!$I$3:$I$2594,"",0,1)</f>
        <v/>
      </c>
      <c r="M49" s="122" t="str" cm="1">
        <f t="array" ref="M49">_xlfn.XLOOKUP(1,(SCHEDULE!$K$3:$K$2594=$C48)*(SCHEDULE!$M$3:$M$2594=M$2),SCHEDULE!$I$3:$I$2594,"",0,1)</f>
        <v/>
      </c>
      <c r="N49" s="122" t="str" cm="1">
        <f t="array" ref="N49">_xlfn.XLOOKUP(1,(SCHEDULE!$K$3:$K$2594=$C48)*(SCHEDULE!$M$3:$M$2594=N$2),SCHEDULE!$I$3:$I$2594,"",0,1)</f>
        <v/>
      </c>
      <c r="O49" s="122" t="str" cm="1">
        <f t="array" ref="O49">_xlfn.XLOOKUP(1,(SCHEDULE!$K$3:$K$2594=$C48)*(SCHEDULE!$M$3:$M$2594=O$2),SCHEDULE!$I$3:$I$2594,"",0,1)</f>
        <v/>
      </c>
      <c r="P49" s="122" t="str" cm="1">
        <f t="array" ref="P49">_xlfn.XLOOKUP(1,(SCHEDULE!$K$3:$K$2594=$C48)*(SCHEDULE!$M$3:$M$2594=P$2),SCHEDULE!$I$3:$I$2594,"",0,1)</f>
        <v/>
      </c>
      <c r="Q49" s="122" t="str" cm="1">
        <f t="array" ref="Q49">_xlfn.XLOOKUP(1,(SCHEDULE!$K$3:$K$2594=$C48)*(SCHEDULE!$M$3:$M$2594=Q$2),SCHEDULE!$I$3:$I$2594,"",0,1)</f>
        <v/>
      </c>
      <c r="R49" s="122" t="str" cm="1">
        <f t="array" ref="R49">_xlfn.XLOOKUP(1,(SCHEDULE!$K$3:$K$2594=$C48)*(SCHEDULE!$M$3:$M$2594=R$2),SCHEDULE!$I$3:$I$2594,"",0,1)</f>
        <v/>
      </c>
      <c r="S49" s="122" t="str" cm="1">
        <f t="array" ref="S49">_xlfn.XLOOKUP(1,(SCHEDULE!$K$3:$K$2594=$C48)*(SCHEDULE!$M$3:$M$2594=S$2),SCHEDULE!$I$3:$I$2594,"",0,1)</f>
        <v/>
      </c>
      <c r="T49" s="122" t="str" cm="1">
        <f t="array" ref="T49">_xlfn.XLOOKUP(1,(SCHEDULE!$K$3:$K$2594=$C48)*(SCHEDULE!$M$3:$M$2594=T$2),SCHEDULE!$I$3:$I$2594,"",0,1)</f>
        <v>L</v>
      </c>
      <c r="U49" s="122" t="str" cm="1">
        <f t="array" ref="U49">_xlfn.XLOOKUP(1,(SCHEDULE!$K$3:$K$2594=$C48)*(SCHEDULE!$M$3:$M$2594=U$2),SCHEDULE!$I$3:$I$2594,"",0,1)</f>
        <v>W</v>
      </c>
      <c r="V49" s="122" t="str" cm="1">
        <f t="array" ref="V49">_xlfn.XLOOKUP(1,(SCHEDULE!$K$3:$K$2594=$C48)*(SCHEDULE!$M$3:$M$2594=V$2),SCHEDULE!$I$3:$I$2594,"",0,1)</f>
        <v>W</v>
      </c>
      <c r="W49" s="122" t="str" cm="1">
        <f t="array" ref="W49">_xlfn.XLOOKUP(1,(SCHEDULE!$K$3:$K$2594=$C48)*(SCHEDULE!$M$3:$M$2594=W$2),SCHEDULE!$I$3:$I$2594,"",0,1)</f>
        <v/>
      </c>
      <c r="X49" s="122" t="str" cm="1">
        <f t="array" ref="X49">_xlfn.XLOOKUP(1,(SCHEDULE!$K$3:$K$2594=$C48)*(SCHEDULE!$M$3:$M$2594=X$2),SCHEDULE!$I$3:$I$2594,"",0,1)</f>
        <v/>
      </c>
      <c r="Y49" s="122" t="str" cm="1">
        <f t="array" ref="Y49">_xlfn.XLOOKUP(1,(SCHEDULE!$K$3:$K$2594=$C48)*(SCHEDULE!$M$3:$M$2594=Y$2),SCHEDULE!$I$3:$I$2594,"",0,1)</f>
        <v/>
      </c>
      <c r="Z49" s="122" t="str" cm="1">
        <f t="array" ref="Z49">_xlfn.XLOOKUP(1,(SCHEDULE!$K$3:$K$2594=$C48)*(SCHEDULE!$M$3:$M$2594=Z$2),SCHEDULE!$I$3:$I$2594,"",0,1)</f>
        <v/>
      </c>
      <c r="AA49" s="122" t="str" cm="1">
        <f t="array" ref="AA49">_xlfn.XLOOKUP(1,(SCHEDULE!$K$3:$K$2594=$C48)*(SCHEDULE!$M$3:$M$2594=AA$2),SCHEDULE!$I$3:$I$2594,"",0,1)</f>
        <v/>
      </c>
      <c r="AB49" s="122" t="str" cm="1">
        <f t="array" ref="AB49">_xlfn.XLOOKUP(1,(SCHEDULE!$K$3:$K$2594=$C48)*(SCHEDULE!$M$3:$M$2594=AB$2),SCHEDULE!$I$3:$I$2594,"",0,1)</f>
        <v/>
      </c>
      <c r="AC49" s="122" t="str" cm="1">
        <f t="array" ref="AC49">_xlfn.XLOOKUP(1,(SCHEDULE!$K$3:$K$2594=$C48)*(SCHEDULE!$M$3:$M$2594=AC$2),SCHEDULE!$I$3:$I$2594,"",0,1)</f>
        <v/>
      </c>
      <c r="AD49" s="122" t="str" cm="1">
        <f t="array" ref="AD49">_xlfn.XLOOKUP(1,(SCHEDULE!$K$3:$K$2594=$C48)*(SCHEDULE!$M$3:$M$2594=AD$2),SCHEDULE!$I$3:$I$2594,"",0,1)</f>
        <v/>
      </c>
      <c r="AE49" s="122" t="str" cm="1">
        <f t="array" ref="AE49">_xlfn.XLOOKUP(1,(SCHEDULE!$K$3:$K$2594=$C48)*(SCHEDULE!$M$3:$M$2594=AE$2),SCHEDULE!$I$3:$I$2594,"",0,1)</f>
        <v/>
      </c>
      <c r="AF49" s="122" t="str" cm="1">
        <f t="array" ref="AF49">_xlfn.XLOOKUP(1,(SCHEDULE!$K$3:$K$2594=$C48)*(SCHEDULE!$M$3:$M$2594=AF$2),SCHEDULE!$I$3:$I$2594,"",0,1)</f>
        <v>W</v>
      </c>
      <c r="AG49" s="122" t="str" cm="1">
        <f t="array" ref="AG49">_xlfn.XLOOKUP(1,(SCHEDULE!$K$3:$K$2594=$C48)*(SCHEDULE!$M$3:$M$2594=AG$2),SCHEDULE!$I$3:$I$2594,"",0,1)</f>
        <v>W</v>
      </c>
      <c r="AH49" s="122" t="str" cm="1">
        <f t="array" ref="AH49">_xlfn.XLOOKUP(1,(SCHEDULE!$K$3:$K$2594=$C48)*(SCHEDULE!$M$3:$M$2594=AH$2),SCHEDULE!$I$3:$I$2594,"",0,1)</f>
        <v>L</v>
      </c>
      <c r="AI49" s="122" t="str" cm="1">
        <f t="array" ref="AI49">_xlfn.XLOOKUP(1,(SCHEDULE!$K$3:$K$2594=$C48)*(SCHEDULE!$M$3:$M$2594=AI$2),SCHEDULE!$I$3:$I$2594,"",0,1)</f>
        <v>L</v>
      </c>
      <c r="AJ49" s="122" t="str" cm="1">
        <f t="array" ref="AJ49">_xlfn.XLOOKUP(1,(SCHEDULE!$K$3:$K$2594=$C48)*(SCHEDULE!$M$3:$M$2594=AJ$2),SCHEDULE!$I$3:$I$2594,"",0,1)</f>
        <v>W</v>
      </c>
      <c r="AK49" s="122" t="str" cm="1">
        <f t="array" ref="AK49">_xlfn.XLOOKUP(1,(SCHEDULE!$K$3:$K$2594=$C48)*(SCHEDULE!$M$3:$M$2594=AK$2),SCHEDULE!$I$3:$I$2594,"",0,1)</f>
        <v>W</v>
      </c>
      <c r="AL49" s="122" t="str" cm="1">
        <f t="array" ref="AL49">_xlfn.XLOOKUP(1,(SCHEDULE!$K$3:$K$2594=$C48)*(SCHEDULE!$M$3:$M$2594=AL$2),SCHEDULE!$I$3:$I$2594,"",0,1)</f>
        <v>W</v>
      </c>
      <c r="AM49" s="122" t="str" cm="1">
        <f t="array" ref="AM49">_xlfn.XLOOKUP(1,(SCHEDULE!$K$3:$K$2594=$C48)*(SCHEDULE!$M$3:$M$2594=AM$2),SCHEDULE!$I$3:$I$2594,"",0,1)</f>
        <v/>
      </c>
      <c r="AN49" s="122" t="str" cm="1">
        <f t="array" ref="AN49">_xlfn.XLOOKUP(1,(SCHEDULE!$K$3:$K$2594=$C48)*(SCHEDULE!$M$3:$M$2594=AN$2),SCHEDULE!$I$3:$I$2594,"",0,1)</f>
        <v/>
      </c>
      <c r="AO49" s="122" t="str" cm="1">
        <f t="array" ref="AO49">_xlfn.XLOOKUP(1,(SCHEDULE!$K$3:$K$2594=$C48)*(SCHEDULE!$M$3:$M$2594=AO$2),SCHEDULE!$I$3:$I$2594,"",0,1)</f>
        <v/>
      </c>
      <c r="AP49" s="122" t="str" cm="1">
        <f t="array" ref="AP49">_xlfn.XLOOKUP(1,(SCHEDULE!$K$3:$K$2594=$C48)*(SCHEDULE!$M$3:$M$2594=AP$2),SCHEDULE!$I$3:$I$2594,"",0,1)</f>
        <v>L</v>
      </c>
      <c r="AQ49" s="122" t="str" cm="1">
        <f t="array" ref="AQ49">_xlfn.XLOOKUP(1,(SCHEDULE!$K$3:$K$2594=$C48)*(SCHEDULE!$M$3:$M$2594=AQ$2),SCHEDULE!$I$3:$I$2594,"",0,1)</f>
        <v>W</v>
      </c>
      <c r="AR49" s="122" t="str" cm="1">
        <f t="array" ref="AR49">_xlfn.XLOOKUP(1,(SCHEDULE!$K$3:$K$2594=$C48)*(SCHEDULE!$M$3:$M$2594=AR$2),SCHEDULE!$I$3:$I$2594,"",0,1)</f>
        <v>W</v>
      </c>
      <c r="AS49" s="122" t="str" cm="1">
        <f t="array" ref="AS49">_xlfn.XLOOKUP(1,(SCHEDULE!$K$3:$K$2594=$C48)*(SCHEDULE!$M$3:$M$2594=AS$2),SCHEDULE!$I$3:$I$2594,"",0,1)</f>
        <v>W</v>
      </c>
      <c r="AT49" s="122" t="str" cm="1">
        <f t="array" ref="AT49">_xlfn.XLOOKUP(1,(SCHEDULE!$K$3:$K$2594=$C48)*(SCHEDULE!$M$3:$M$2594=AT$2),SCHEDULE!$I$3:$I$2594,"",0,1)</f>
        <v>L</v>
      </c>
      <c r="AU49" s="122" t="str" cm="1">
        <f t="array" ref="AU49">_xlfn.XLOOKUP(1,(SCHEDULE!$K$3:$K$2594=$C48)*(SCHEDULE!$M$3:$M$2594=AU$2),SCHEDULE!$I$3:$I$2594,"",0,1)</f>
        <v>W</v>
      </c>
      <c r="AV49" s="122" t="str" cm="1">
        <f t="array" ref="AV49">_xlfn.XLOOKUP(1,(SCHEDULE!$K$3:$K$2594=$C48)*(SCHEDULE!$M$3:$M$2594=AV$2),SCHEDULE!$I$3:$I$2594,"",0,1)</f>
        <v/>
      </c>
      <c r="AW49" s="122" t="str" cm="1">
        <f t="array" ref="AW49">_xlfn.XLOOKUP(1,(SCHEDULE!$K$3:$K$2594=$C48)*(SCHEDULE!$M$3:$M$2594=AW$2),SCHEDULE!$I$3:$I$2594,"",0,1)</f>
        <v/>
      </c>
      <c r="AX49" s="122" t="str" cm="1">
        <f t="array" ref="AX49">_xlfn.XLOOKUP(1,(SCHEDULE!$K$3:$K$2594=$C48)*(SCHEDULE!$M$3:$M$2594=AX$2),SCHEDULE!$I$3:$I$2594,"",0,1)</f>
        <v/>
      </c>
      <c r="AY49" s="122" t="str" cm="1">
        <f t="array" ref="AY49">_xlfn.XLOOKUP(1,(SCHEDULE!$K$3:$K$2594=$C48)*(SCHEDULE!$M$3:$M$2594=AY$2),SCHEDULE!$I$3:$I$2594,"",0,1)</f>
        <v>L</v>
      </c>
      <c r="AZ49" s="122" t="str" cm="1">
        <f t="array" ref="AZ49">_xlfn.XLOOKUP(1,(SCHEDULE!$K$3:$K$2594=$C48)*(SCHEDULE!$M$3:$M$2594=AZ$2),SCHEDULE!$I$3:$I$2594,"",0,1)</f>
        <v>L</v>
      </c>
      <c r="BA49" s="122" t="str" cm="1">
        <f t="array" ref="BA49">_xlfn.XLOOKUP(1,(SCHEDULE!$K$3:$K$2594=$C48)*(SCHEDULE!$M$3:$M$2594=BA$2),SCHEDULE!$I$3:$I$2594,"",0,1)</f>
        <v>W</v>
      </c>
      <c r="BB49" s="122" t="str" cm="1">
        <f t="array" ref="BB49">_xlfn.XLOOKUP(1,(SCHEDULE!$K$3:$K$2594=$C48)*(SCHEDULE!$M$3:$M$2594=BB$2),SCHEDULE!$I$3:$I$2594,"",0,1)</f>
        <v>W</v>
      </c>
      <c r="BC49" s="122" t="str" cm="1">
        <f t="array" ref="BC49">_xlfn.XLOOKUP(1,(SCHEDULE!$K$3:$K$2594=$C48)*(SCHEDULE!$M$3:$M$2594=BC$2),SCHEDULE!$I$3:$I$2594,"",0,1)</f>
        <v>L</v>
      </c>
      <c r="BD49" s="122" t="str" cm="1">
        <f t="array" ref="BD49">_xlfn.XLOOKUP(1,(SCHEDULE!$K$3:$K$2594=$C48)*(SCHEDULE!$M$3:$M$2594=BD$2),SCHEDULE!$I$3:$I$2594,"",0,1)</f>
        <v>L</v>
      </c>
      <c r="BE49" s="122" t="str" cm="1">
        <f t="array" ref="BE49">_xlfn.XLOOKUP(1,(SCHEDULE!$K$3:$K$2594=$C48)*(SCHEDULE!$M$3:$M$2594=BE$2),SCHEDULE!$I$3:$I$2594,"",0,1)</f>
        <v>L</v>
      </c>
      <c r="BF49" s="122" t="str" cm="1">
        <f t="array" ref="BF49">_xlfn.XLOOKUP(1,(SCHEDULE!$K$3:$K$2594=$C48)*(SCHEDULE!$M$3:$M$2594=BF$2),SCHEDULE!$I$3:$I$2594,"",0,1)</f>
        <v>W</v>
      </c>
      <c r="BG49" s="122" t="str" cm="1">
        <f t="array" ref="BG49">_xlfn.XLOOKUP(1,(SCHEDULE!$K$3:$K$2594=$C48)*(SCHEDULE!$M$3:$M$2594=BG$2),SCHEDULE!$I$3:$I$2594,"",0,1)</f>
        <v>W</v>
      </c>
      <c r="BH49" s="122" t="str" cm="1">
        <f t="array" ref="BH49">_xlfn.XLOOKUP(1,(SCHEDULE!$K$3:$K$2594=$C48)*(SCHEDULE!$M$3:$M$2594=BH$2),SCHEDULE!$I$3:$I$2594,"",0,1)</f>
        <v>W</v>
      </c>
      <c r="BI49" s="122" t="str" cm="1">
        <f t="array" ref="BI49">_xlfn.XLOOKUP(1,(SCHEDULE!$K$3:$K$2594=$C48)*(SCHEDULE!$M$3:$M$2594=BI$2),SCHEDULE!$I$3:$I$2594,"",0,1)</f>
        <v/>
      </c>
      <c r="BJ49" s="122" t="str" cm="1">
        <f t="array" ref="BJ49">_xlfn.XLOOKUP(1,(SCHEDULE!$K$3:$K$2594=$C48)*(SCHEDULE!$M$3:$M$2594=BJ$2),SCHEDULE!$I$3:$I$2594,"",0,1)</f>
        <v/>
      </c>
      <c r="BK49" s="122" t="str" cm="1">
        <f t="array" ref="BK49">_xlfn.XLOOKUP(1,(SCHEDULE!$K$3:$K$2594=$C48)*(SCHEDULE!$M$3:$M$2594=BK$2),SCHEDULE!$I$3:$I$2594,"",0,1)</f>
        <v/>
      </c>
      <c r="BL49" s="122" t="str" cm="1">
        <f t="array" ref="BL49">_xlfn.XLOOKUP(1,(SCHEDULE!$K$3:$K$2594=$C48)*(SCHEDULE!$M$3:$M$2594=BL$2),SCHEDULE!$I$3:$I$2594,"",0,1)</f>
        <v>W</v>
      </c>
      <c r="BM49" s="122" t="str" cm="1">
        <f t="array" ref="BM49">_xlfn.XLOOKUP(1,(SCHEDULE!$K$3:$K$2594=$C48)*(SCHEDULE!$M$3:$M$2594=BM$2),SCHEDULE!$I$3:$I$2594,"",0,1)</f>
        <v>L</v>
      </c>
      <c r="BN49" s="122" t="str" cm="1">
        <f t="array" ref="BN49">_xlfn.XLOOKUP(1,(SCHEDULE!$K$3:$K$2594=$C48)*(SCHEDULE!$M$3:$M$2594=BN$2),SCHEDULE!$I$3:$I$2594,"",0,1)</f>
        <v>L</v>
      </c>
      <c r="BO49" s="122" t="str" cm="1">
        <f t="array" ref="BO49">_xlfn.XLOOKUP(1,(SCHEDULE!$K$3:$K$2594=$C48)*(SCHEDULE!$M$3:$M$2594=BO$2),SCHEDULE!$I$3:$I$2594,"",0,1)</f>
        <v>W</v>
      </c>
      <c r="BP49" s="122" t="str" cm="1">
        <f t="array" ref="BP49">_xlfn.XLOOKUP(1,(SCHEDULE!$K$3:$K$2594=$C48)*(SCHEDULE!$M$3:$M$2594=BP$2),SCHEDULE!$I$3:$I$2594,"",0,1)</f>
        <v>W</v>
      </c>
      <c r="BQ49" s="122" t="str" cm="1">
        <f t="array" ref="BQ49">_xlfn.XLOOKUP(1,(SCHEDULE!$K$3:$K$2594=$C48)*(SCHEDULE!$M$3:$M$2594=BQ$2),SCHEDULE!$I$3:$I$2594,"",0,1)</f>
        <v>W</v>
      </c>
      <c r="BR49" s="122" t="str" cm="1">
        <f t="array" ref="BR49">_xlfn.XLOOKUP(1,(SCHEDULE!$K$3:$K$2594=$C48)*(SCHEDULE!$M$3:$M$2594=BR$2),SCHEDULE!$I$3:$I$2594,"",0,1)</f>
        <v>W</v>
      </c>
      <c r="BS49" s="122" t="str" cm="1">
        <f t="array" ref="BS49">_xlfn.XLOOKUP(1,(SCHEDULE!$K$3:$K$2594=$C48)*(SCHEDULE!$M$3:$M$2594=BS$2),SCHEDULE!$I$3:$I$2594,"",0,1)</f>
        <v>L</v>
      </c>
      <c r="BT49" s="122" t="str" cm="1">
        <f t="array" ref="BT49">_xlfn.XLOOKUP(1,(SCHEDULE!$K$3:$K$2594=$C48)*(SCHEDULE!$M$3:$M$2594=BT$2),SCHEDULE!$I$3:$I$2594,"",0,1)</f>
        <v>W</v>
      </c>
      <c r="BU49" s="122" t="str" cm="1">
        <f t="array" ref="BU49">_xlfn.XLOOKUP(1,(SCHEDULE!$K$3:$K$2594=$C48)*(SCHEDULE!$M$3:$M$2594=BU$2),SCHEDULE!$I$3:$I$2594,"",0,1)</f>
        <v/>
      </c>
      <c r="BV49" s="122" t="str" cm="1">
        <f t="array" ref="BV49">_xlfn.XLOOKUP(1,(SCHEDULE!$K$3:$K$2594=$C48)*(SCHEDULE!$M$3:$M$2594=BV$2),SCHEDULE!$I$3:$I$2594,"",0,1)</f>
        <v/>
      </c>
      <c r="BW49" s="122" t="str" cm="1">
        <f t="array" ref="BW49">_xlfn.XLOOKUP(1,(SCHEDULE!$K$3:$K$2594=$C48)*(SCHEDULE!$M$3:$M$2594=BW$2),SCHEDULE!$I$3:$I$2594,"",0,1)</f>
        <v/>
      </c>
      <c r="BX49" s="122" t="str" cm="1">
        <f t="array" ref="BX49">_xlfn.XLOOKUP(1,(SCHEDULE!$K$3:$K$2594=$C48)*(SCHEDULE!$M$3:$M$2594=BX$2),SCHEDULE!$I$3:$I$2594,"",0,1)</f>
        <v/>
      </c>
      <c r="BY49" s="122" t="str" cm="1">
        <f t="array" ref="BY49">_xlfn.XLOOKUP(1,(SCHEDULE!$K$3:$K$2594=$C48)*(SCHEDULE!$M$3:$M$2594=BY$2),SCHEDULE!$I$3:$I$2594,"",0,1)</f>
        <v/>
      </c>
      <c r="BZ49" s="122" t="str" cm="1">
        <f t="array" ref="BZ49">_xlfn.XLOOKUP(1,(SCHEDULE!$K$3:$K$2594=$C48)*(SCHEDULE!$M$3:$M$2594=BZ$2),SCHEDULE!$I$3:$I$2594,"",0,1)</f>
        <v/>
      </c>
      <c r="CA49" s="122" t="str" cm="1">
        <f t="array" ref="CA49">_xlfn.XLOOKUP(1,(SCHEDULE!$K$3:$K$2594=$C48)*(SCHEDULE!$M$3:$M$2594=CA$2),SCHEDULE!$I$3:$I$2594,"",0,1)</f>
        <v>W</v>
      </c>
      <c r="CB49" s="122" t="str" cm="1">
        <f t="array" ref="CB49">_xlfn.XLOOKUP(1,(SCHEDULE!$K$3:$K$2594=$C48)*(SCHEDULE!$M$3:$M$2594=CB$2),SCHEDULE!$I$3:$I$2594,"",0,1)</f>
        <v>W</v>
      </c>
      <c r="CC49" s="122" t="str" cm="1">
        <f t="array" ref="CC49">_xlfn.XLOOKUP(1,(SCHEDULE!$K$3:$K$2594=$C48)*(SCHEDULE!$M$3:$M$2594=CC$2),SCHEDULE!$I$3:$I$2594,"",0,1)</f>
        <v>W</v>
      </c>
      <c r="CD49" s="122" t="str" cm="1">
        <f t="array" ref="CD49">_xlfn.XLOOKUP(1,(SCHEDULE!$K$3:$K$2594=$C48)*(SCHEDULE!$M$3:$M$2594=CD$2),SCHEDULE!$I$3:$I$2594,"",0,1)</f>
        <v/>
      </c>
      <c r="CE49" s="122" t="str" cm="1">
        <f t="array" ref="CE49">_xlfn.XLOOKUP(1,(SCHEDULE!$K$3:$K$2594=$C48)*(SCHEDULE!$M$3:$M$2594=CE$2),SCHEDULE!$I$3:$I$2594,"",0,1)</f>
        <v/>
      </c>
      <c r="CF49" s="122" t="str" cm="1">
        <f t="array" ref="CF49">_xlfn.XLOOKUP(1,(SCHEDULE!$K$3:$K$2594=$C48)*(SCHEDULE!$M$3:$M$2594=CF$2),SCHEDULE!$I$3:$I$2594,"",0,1)</f>
        <v/>
      </c>
      <c r="CG49" s="122" t="str" cm="1">
        <f t="array" ref="CG49">_xlfn.XLOOKUP(1,(SCHEDULE!$K$3:$K$2594=$C48)*(SCHEDULE!$M$3:$M$2594=CG$2),SCHEDULE!$I$3:$I$2594,"",0,1)</f>
        <v/>
      </c>
      <c r="CH49" s="122" t="str" cm="1">
        <f t="array" ref="CH49">_xlfn.XLOOKUP(1,(SCHEDULE!$K$3:$K$2594=$C48)*(SCHEDULE!$M$3:$M$2594=CH$2),SCHEDULE!$I$3:$I$2594,"",0,1)</f>
        <v/>
      </c>
      <c r="CI49" s="122" t="str" cm="1">
        <f t="array" ref="CI49">_xlfn.XLOOKUP(1,(SCHEDULE!$K$3:$K$2594=$C48)*(SCHEDULE!$M$3:$M$2594=CI$2),SCHEDULE!$I$3:$I$2594,"",0,1)</f>
        <v/>
      </c>
      <c r="CJ49" s="122" t="str" cm="1">
        <f t="array" ref="CJ49">_xlfn.XLOOKUP(1,(SCHEDULE!$K$3:$K$2594=$C48)*(SCHEDULE!$M$3:$M$2594=CJ$2),SCHEDULE!$I$3:$I$2594,"",0,1)</f>
        <v/>
      </c>
      <c r="CK49" s="122" t="str" cm="1">
        <f t="array" ref="CK49">_xlfn.XLOOKUP(1,(SCHEDULE!$K$3:$K$2594=$C48)*(SCHEDULE!$M$3:$M$2594=CK$2),SCHEDULE!$I$3:$I$2594,"",0,1)</f>
        <v>W</v>
      </c>
      <c r="CL49" s="122" t="str" cm="1">
        <f t="array" ref="CL49">_xlfn.XLOOKUP(1,(SCHEDULE!$K$3:$K$2594=$C48)*(SCHEDULE!$M$3:$M$2594=CL$2),SCHEDULE!$I$3:$I$2594,"",0,1)</f>
        <v>W</v>
      </c>
      <c r="CM49" s="122" t="str" cm="1">
        <f t="array" ref="CM49">_xlfn.XLOOKUP(1,(SCHEDULE!$K$3:$K$2594=$C48)*(SCHEDULE!$M$3:$M$2594=CM$2),SCHEDULE!$I$3:$I$2594,"",0,1)</f>
        <v>W</v>
      </c>
      <c r="CN49" s="122" t="str" cm="1">
        <f t="array" ref="CN49">_xlfn.XLOOKUP(1,(SCHEDULE!$K$3:$K$2594=$C48)*(SCHEDULE!$M$3:$M$2594=CN$2),SCHEDULE!$I$3:$I$2594,"",0,1)</f>
        <v>W</v>
      </c>
      <c r="CO49" s="122" t="str" cm="1">
        <f t="array" ref="CO49">_xlfn.XLOOKUP(1,(SCHEDULE!$K$3:$K$2594=$C48)*(SCHEDULE!$M$3:$M$2594=CO$2),SCHEDULE!$I$3:$I$2594,"",0,1)</f>
        <v>W</v>
      </c>
      <c r="CP49" s="122" t="str" cm="1">
        <f t="array" ref="CP49">_xlfn.XLOOKUP(1,(SCHEDULE!$K$3:$K$2594=$C48)*(SCHEDULE!$M$3:$M$2594=CP$2),SCHEDULE!$I$3:$I$2594,"",0,1)</f>
        <v>L</v>
      </c>
      <c r="CQ49" s="122" t="str" cm="1">
        <f t="array" ref="CQ49">_xlfn.XLOOKUP(1,(SCHEDULE!$K$3:$K$2594=$C48)*(SCHEDULE!$M$3:$M$2594=CQ$2),SCHEDULE!$I$3:$I$2594,"",0,1)</f>
        <v>W</v>
      </c>
      <c r="CR49" s="122" t="str" cm="1">
        <f t="array" ref="CR49">_xlfn.XLOOKUP(1,(SCHEDULE!$K$3:$K$2594=$C48)*(SCHEDULE!$M$3:$M$2594=CR$2),SCHEDULE!$I$3:$I$2594,"",0,1)</f>
        <v>W</v>
      </c>
      <c r="CS49" s="122" t="str" cm="1">
        <f t="array" ref="CS49">_xlfn.XLOOKUP(1,(SCHEDULE!$K$3:$K$2594=$C48)*(SCHEDULE!$M$3:$M$2594=CS$2),SCHEDULE!$I$3:$I$2594,"",0,1)</f>
        <v/>
      </c>
      <c r="CT49" s="122" t="str" cm="1">
        <f t="array" ref="CT49">_xlfn.XLOOKUP(1,(SCHEDULE!$K$3:$K$2594=$C48)*(SCHEDULE!$M$3:$M$2594=CT$2),SCHEDULE!$I$3:$I$2594,"",0,1)</f>
        <v/>
      </c>
      <c r="CU49" s="122" t="str" cm="1">
        <f t="array" ref="CU49">_xlfn.XLOOKUP(1,(SCHEDULE!$K$3:$K$2594=$C48)*(SCHEDULE!$M$3:$M$2594=CU$2),SCHEDULE!$I$3:$I$2594,"",0,1)</f>
        <v/>
      </c>
      <c r="CV49" s="122" t="str" cm="1">
        <f t="array" ref="CV49">_xlfn.XLOOKUP(1,(SCHEDULE!$K$3:$K$2594=$C48)*(SCHEDULE!$M$3:$M$2594=CV$2),SCHEDULE!$I$3:$I$2594,"",0,1)</f>
        <v/>
      </c>
      <c r="CW49" s="122" t="str" cm="1">
        <f t="array" ref="CW49">_xlfn.XLOOKUP(1,(SCHEDULE!$K$3:$K$2594=$C48)*(SCHEDULE!$M$3:$M$2594=CW$2),SCHEDULE!$I$3:$I$2594,"",0,1)</f>
        <v>L</v>
      </c>
      <c r="CX49" s="122" t="str" cm="1">
        <f t="array" ref="CX49">_xlfn.XLOOKUP(1,(SCHEDULE!$K$3:$K$2594=$C48)*(SCHEDULE!$M$3:$M$2594=CX$2),SCHEDULE!$I$3:$I$2594,"",0,1)</f>
        <v>L</v>
      </c>
      <c r="CY49" s="122" t="str" cm="1">
        <f t="array" ref="CY49">_xlfn.XLOOKUP(1,(SCHEDULE!$K$3:$K$2594=$C48)*(SCHEDULE!$M$3:$M$2594=CY$2),SCHEDULE!$I$3:$I$2594,"",0,1)</f>
        <v>L</v>
      </c>
      <c r="CZ49" s="122" t="str" cm="1">
        <f t="array" ref="CZ49">_xlfn.XLOOKUP(1,(SCHEDULE!$K$3:$K$2594=$C48)*(SCHEDULE!$M$3:$M$2594=CZ$2),SCHEDULE!$I$3:$I$2594,"",0,1)</f>
        <v>W</v>
      </c>
      <c r="DA49" s="122" t="str" cm="1">
        <f t="array" ref="DA49">_xlfn.XLOOKUP(1,(SCHEDULE!$K$3:$K$2594=$C48)*(SCHEDULE!$M$3:$M$2594=DA$2),SCHEDULE!$I$3:$I$2594,"",0,1)</f>
        <v>W</v>
      </c>
      <c r="DB49" s="122" t="str" cm="1">
        <f t="array" ref="DB49">_xlfn.XLOOKUP(1,(SCHEDULE!$K$3:$K$2594=$C48)*(SCHEDULE!$M$3:$M$2594=DB$2),SCHEDULE!$I$3:$I$2594,"",0,1)</f>
        <v>L</v>
      </c>
      <c r="DC49" s="122" t="str" cm="1">
        <f t="array" ref="DC49">_xlfn.XLOOKUP(1,(SCHEDULE!$K$3:$K$2594=$C48)*(SCHEDULE!$M$3:$M$2594=DC$2),SCHEDULE!$I$3:$I$2594,"",0,1)</f>
        <v/>
      </c>
      <c r="DD49" s="122" t="str" cm="1">
        <f t="array" ref="DD49">_xlfn.XLOOKUP(1,(SCHEDULE!$K$3:$K$2594=$C48)*(SCHEDULE!$M$3:$M$2594=DD$2),SCHEDULE!$I$3:$I$2594,"",0,1)</f>
        <v/>
      </c>
      <c r="DE49" s="122" t="str" cm="1">
        <f t="array" ref="DE49">_xlfn.XLOOKUP(1,(SCHEDULE!$K$3:$K$2594=$C48)*(SCHEDULE!$M$3:$M$2594=DE$2),SCHEDULE!$I$3:$I$2594,"",0,1)</f>
        <v/>
      </c>
      <c r="DF49" s="122" t="str" cm="1">
        <f t="array" ref="DF49">_xlfn.XLOOKUP(1,(SCHEDULE!$K$3:$K$2594=$C48)*(SCHEDULE!$M$3:$M$2594=DF$2),SCHEDULE!$I$3:$I$2594,"",0,1)</f>
        <v>L</v>
      </c>
      <c r="DG49" s="122" t="str" cm="1">
        <f t="array" ref="DG49">_xlfn.XLOOKUP(1,(SCHEDULE!$K$3:$K$2594=$C48)*(SCHEDULE!$M$3:$M$2594=DG$2),SCHEDULE!$I$3:$I$2594,"",0,1)</f>
        <v>L</v>
      </c>
      <c r="DH49" s="122" t="str" cm="1">
        <f t="array" ref="DH49">_xlfn.XLOOKUP(1,(SCHEDULE!$K$3:$K$2594=$C48)*(SCHEDULE!$M$3:$M$2594=DH$2),SCHEDULE!$I$3:$I$2594,"",0,1)</f>
        <v>W</v>
      </c>
      <c r="DI49" s="122" t="str" cm="1">
        <f t="array" ref="DI49">_xlfn.XLOOKUP(1,(SCHEDULE!$K$3:$K$2594=$C48)*(SCHEDULE!$M$3:$M$2594=DI$2),SCHEDULE!$I$3:$I$2594,"",0,1)</f>
        <v>W</v>
      </c>
      <c r="DJ49" s="122" t="str" cm="1">
        <f t="array" ref="DJ49">_xlfn.XLOOKUP(1,(SCHEDULE!$K$3:$K$2594=$C48)*(SCHEDULE!$M$3:$M$2594=DJ$2),SCHEDULE!$I$3:$I$2594,"",0,1)</f>
        <v>W</v>
      </c>
      <c r="DK49" s="122" t="str" cm="1">
        <f t="array" ref="DK49">_xlfn.XLOOKUP(1,(SCHEDULE!$K$3:$K$2594=$C48)*(SCHEDULE!$M$3:$M$2594=DK$2),SCHEDULE!$I$3:$I$2594,"",0,1)</f>
        <v>W</v>
      </c>
      <c r="DL49" s="122" t="str" cm="1">
        <f t="array" ref="DL49">_xlfn.XLOOKUP(1,(SCHEDULE!$K$3:$K$2594=$C48)*(SCHEDULE!$M$3:$M$2594=DL$2),SCHEDULE!$I$3:$I$2594,"",0,1)</f>
        <v/>
      </c>
      <c r="DM49" s="122" t="str" cm="1">
        <f t="array" ref="DM49">_xlfn.XLOOKUP(1,(SCHEDULE!$K$3:$K$2594=$C48)*(SCHEDULE!$M$3:$M$2594=DM$2),SCHEDULE!$I$3:$I$2594,"",0,1)</f>
        <v/>
      </c>
      <c r="DN49" s="122" t="str" cm="1">
        <f t="array" ref="DN49">_xlfn.XLOOKUP(1,(SCHEDULE!$K$3:$K$2594=$C48)*(SCHEDULE!$M$3:$M$2594=DN$2),SCHEDULE!$I$3:$I$2594,"",0,1)</f>
        <v/>
      </c>
      <c r="DO49" s="122" t="str" cm="1">
        <f t="array" ref="DO49">_xlfn.XLOOKUP(1,(SCHEDULE!$K$3:$K$2594=$C48)*(SCHEDULE!$M$3:$M$2594=DO$2),SCHEDULE!$I$3:$I$2594,"",0,1)</f>
        <v/>
      </c>
      <c r="DP49" s="122" t="str" cm="1">
        <f t="array" ref="DP49">_xlfn.XLOOKUP(1,(SCHEDULE!$K$3:$K$2594=$C48)*(SCHEDULE!$M$3:$M$2594=DP$2),SCHEDULE!$I$3:$I$2594,"",0,1)</f>
        <v/>
      </c>
      <c r="DQ49" s="122" t="str" cm="1">
        <f t="array" ref="DQ49">_xlfn.XLOOKUP(1,(SCHEDULE!$K$3:$K$2594=$C48)*(SCHEDULE!$M$3:$M$2594=DQ$2),SCHEDULE!$I$3:$I$2594,"",0,1)</f>
        <v/>
      </c>
      <c r="DR49" s="122" t="str" cm="1">
        <f t="array" ref="DR49">_xlfn.XLOOKUP(1,(SCHEDULE!$K$3:$K$2594=$C48)*(SCHEDULE!$M$3:$M$2594=DR$2),SCHEDULE!$I$3:$I$2594,"",0,1)</f>
        <v/>
      </c>
      <c r="DS49" s="122" t="str" cm="1">
        <f t="array" ref="DS49">_xlfn.XLOOKUP(1,(SCHEDULE!$K$3:$K$2594=$C48)*(SCHEDULE!$M$3:$M$2594=DS$2),SCHEDULE!$I$3:$I$2594,"",0,1)</f>
        <v>W</v>
      </c>
      <c r="DT49" s="122" t="str" cm="1">
        <f t="array" ref="DT49">_xlfn.XLOOKUP(1,(SCHEDULE!$K$3:$K$2594=$C48)*(SCHEDULE!$M$3:$M$2594=DT$2),SCHEDULE!$I$3:$I$2594,"",0,1)</f>
        <v>W</v>
      </c>
      <c r="DU49" s="122" t="str" cm="1">
        <f t="array" ref="DU49">_xlfn.XLOOKUP(1,(SCHEDULE!$K$3:$K$2594=$C48)*(SCHEDULE!$M$3:$M$2594=DU$2),SCHEDULE!$I$3:$I$2594,"",0,1)</f>
        <v>W</v>
      </c>
      <c r="DV49" s="122" t="str" cm="1">
        <f t="array" ref="DV49">_xlfn.XLOOKUP(1,(SCHEDULE!$K$3:$K$2594=$C48)*(SCHEDULE!$M$3:$M$2594=DV$2),SCHEDULE!$I$3:$I$2594,"",0,1)</f>
        <v/>
      </c>
      <c r="DW49" s="122" t="str" cm="1">
        <f t="array" ref="DW49">_xlfn.XLOOKUP(1,(SCHEDULE!$K$3:$K$2594=$C48)*(SCHEDULE!$M$3:$M$2594=DW$2),SCHEDULE!$I$3:$I$2594,"",0,1)</f>
        <v/>
      </c>
      <c r="DX49" s="122" t="str" cm="1">
        <f t="array" ref="DX49">_xlfn.XLOOKUP(1,(SCHEDULE!$K$3:$K$2594=$C48)*(SCHEDULE!$M$3:$M$2594=DX$2),SCHEDULE!$I$3:$I$2594,"",0,1)</f>
        <v/>
      </c>
      <c r="DY49" s="122" t="str" cm="1">
        <f t="array" ref="DY49">_xlfn.XLOOKUP(1,(SCHEDULE!$K$3:$K$2594=$C48)*(SCHEDULE!$M$3:$M$2594=DY$2),SCHEDULE!$I$3:$I$2594,"",0,1)</f>
        <v>W</v>
      </c>
      <c r="DZ49" s="122" t="str" cm="1">
        <f t="array" ref="DZ49">_xlfn.XLOOKUP(1,(SCHEDULE!$K$3:$K$2594=$C48)*(SCHEDULE!$M$3:$M$2594=DZ$2),SCHEDULE!$I$3:$I$2594,"",0,1)</f>
        <v>W</v>
      </c>
      <c r="EA49" s="122" t="str" cm="1">
        <f t="array" ref="EA49">_xlfn.XLOOKUP(1,(SCHEDULE!$K$3:$K$2594=$C48)*(SCHEDULE!$M$3:$M$2594=EA$2),SCHEDULE!$I$3:$I$2594,"",0,1)</f>
        <v>W</v>
      </c>
      <c r="EB49" s="122" t="str" cm="1">
        <f t="array" ref="EB49">_xlfn.XLOOKUP(1,(SCHEDULE!$K$3:$K$2594=$C48)*(SCHEDULE!$M$3:$M$2594=EB$2),SCHEDULE!$I$3:$I$2594,"",0,1)</f>
        <v>L</v>
      </c>
      <c r="EC49" s="122" t="str" cm="1">
        <f t="array" ref="EC49">_xlfn.XLOOKUP(1,(SCHEDULE!$K$3:$K$2594=$C48)*(SCHEDULE!$M$3:$M$2594=EC$2),SCHEDULE!$I$3:$I$2594,"",0,1)</f>
        <v>W</v>
      </c>
      <c r="ED49" s="122" t="str" cm="1">
        <f t="array" ref="ED49">_xlfn.XLOOKUP(1,(SCHEDULE!$K$3:$K$2594=$C48)*(SCHEDULE!$M$3:$M$2594=ED$2),SCHEDULE!$I$3:$I$2594,"",0,1)</f>
        <v>W</v>
      </c>
      <c r="EE49" s="122" t="str" cm="1">
        <f t="array" ref="EE49">_xlfn.XLOOKUP(1,(SCHEDULE!$K$3:$K$2594=$C48)*(SCHEDULE!$M$3:$M$2594=EE$2),SCHEDULE!$I$3:$I$2594,"",0,1)</f>
        <v/>
      </c>
      <c r="EF49" s="122" t="str" cm="1">
        <f t="array" ref="EF49">_xlfn.XLOOKUP(1,(SCHEDULE!$K$3:$K$2594=$C48)*(SCHEDULE!$M$3:$M$2594=EF$2),SCHEDULE!$I$3:$I$2594,"",0,1)</f>
        <v/>
      </c>
      <c r="EG49" s="122" t="str" cm="1">
        <f t="array" ref="EG49">_xlfn.XLOOKUP(1,(SCHEDULE!$K$3:$K$2594=$C48)*(SCHEDULE!$M$3:$M$2594=EG$2),SCHEDULE!$I$3:$I$2594,"",0,1)</f>
        <v/>
      </c>
      <c r="EH49" s="122" t="str" cm="1">
        <f t="array" ref="EH49">_xlfn.XLOOKUP(1,(SCHEDULE!$K$3:$K$2594=$C48)*(SCHEDULE!$M$3:$M$2594=EH$2),SCHEDULE!$I$3:$I$2594,"",0,1)</f>
        <v/>
      </c>
      <c r="EI49" s="122" t="str" cm="1">
        <f t="array" ref="EI49">_xlfn.XLOOKUP(1,(SCHEDULE!$K$3:$K$2594=$C48)*(SCHEDULE!$M$3:$M$2594=EI$2),SCHEDULE!$I$3:$I$2594,"",0,1)</f>
        <v/>
      </c>
      <c r="EJ49" s="122" t="str" cm="1">
        <f t="array" ref="EJ49">_xlfn.XLOOKUP(1,(SCHEDULE!$K$3:$K$2594=$C48)*(SCHEDULE!$M$3:$M$2594=EJ$2),SCHEDULE!$I$3:$I$2594,"",0,1)</f>
        <v/>
      </c>
      <c r="EK49" s="122" t="str" cm="1">
        <f t="array" ref="EK49">_xlfn.XLOOKUP(1,(SCHEDULE!$K$3:$K$2594=$C48)*(SCHEDULE!$M$3:$M$2594=EK$2),SCHEDULE!$I$3:$I$2594,"",0,1)</f>
        <v/>
      </c>
      <c r="EL49" s="122" t="str" cm="1">
        <f t="array" ref="EL49">_xlfn.XLOOKUP(1,(SCHEDULE!$K$3:$K$2594=$C48)*(SCHEDULE!$M$3:$M$2594=EL$2),SCHEDULE!$I$3:$I$2594,"",0,1)</f>
        <v/>
      </c>
      <c r="EM49" s="122" t="str" cm="1">
        <f t="array" ref="EM49">_xlfn.XLOOKUP(1,(SCHEDULE!$K$3:$K$2594=$C48)*(SCHEDULE!$M$3:$M$2594=EM$2),SCHEDULE!$I$3:$I$2594,"",0,1)</f>
        <v/>
      </c>
      <c r="EN49" s="122" t="str" cm="1">
        <f t="array" ref="EN49">_xlfn.XLOOKUP(1,(SCHEDULE!$K$3:$K$2594=$C48)*(SCHEDULE!$M$3:$M$2594=EN$2),SCHEDULE!$I$3:$I$2594,"",0,1)</f>
        <v>L</v>
      </c>
      <c r="EO49" s="122" t="str" cm="1">
        <f t="array" ref="EO49">_xlfn.XLOOKUP(1,(SCHEDULE!$K$3:$K$2594=$C48)*(SCHEDULE!$M$3:$M$2594=EO$2),SCHEDULE!$I$3:$I$2594,"",0,1)</f>
        <v>W</v>
      </c>
      <c r="EP49" s="122" t="str" cm="1">
        <f t="array" ref="EP49">_xlfn.XLOOKUP(1,(SCHEDULE!$K$3:$K$2594=$C48)*(SCHEDULE!$M$3:$M$2594=EP$2),SCHEDULE!$I$3:$I$2594,"",0,1)</f>
        <v>L</v>
      </c>
      <c r="EQ49" s="122" t="str" cm="1">
        <f t="array" ref="EQ49">_xlfn.XLOOKUP(1,(SCHEDULE!$K$3:$K$2594=$C48)*(SCHEDULE!$M$3:$M$2594=EQ$2),SCHEDULE!$I$3:$I$2594,"",0,1)</f>
        <v>L</v>
      </c>
      <c r="ER49" s="122" t="str" cm="1">
        <f t="array" ref="ER49">_xlfn.XLOOKUP(1,(SCHEDULE!$K$3:$K$2594=$C48)*(SCHEDULE!$M$3:$M$2594=ER$2),SCHEDULE!$I$3:$I$2594,"",0,1)</f>
        <v>W</v>
      </c>
      <c r="ES49" s="122" t="str" cm="1">
        <f t="array" ref="ES49">_xlfn.XLOOKUP(1,(SCHEDULE!$K$3:$K$2594=$C48)*(SCHEDULE!$M$3:$M$2594=ES$2),SCHEDULE!$I$3:$I$2594,"",0,1)</f>
        <v>L</v>
      </c>
      <c r="ET49" s="122" t="str" cm="1">
        <f t="array" ref="ET49">_xlfn.XLOOKUP(1,(SCHEDULE!$K$3:$K$2594=$C48)*(SCHEDULE!$M$3:$M$2594=ET$2),SCHEDULE!$I$3:$I$2594,"",0,1)</f>
        <v>L</v>
      </c>
      <c r="EU49" s="122" t="str" cm="1">
        <f t="array" ref="EU49">_xlfn.XLOOKUP(1,(SCHEDULE!$K$3:$K$2594=$C48)*(SCHEDULE!$M$3:$M$2594=EU$2),SCHEDULE!$I$3:$I$2594,"",0,1)</f>
        <v>L</v>
      </c>
      <c r="EV49" s="122" t="str" cm="1">
        <f t="array" ref="EV49">_xlfn.XLOOKUP(1,(SCHEDULE!$K$3:$K$2594=$C48)*(SCHEDULE!$M$3:$M$2594=EV$2),SCHEDULE!$I$3:$I$2594,"",0,1)</f>
        <v/>
      </c>
      <c r="EW49" s="122" t="str" cm="1">
        <f t="array" ref="EW49">_xlfn.XLOOKUP(1,(SCHEDULE!$K$3:$K$2594=$C48)*(SCHEDULE!$M$3:$M$2594=EW$2),SCHEDULE!$I$3:$I$2594,"",0,1)</f>
        <v/>
      </c>
      <c r="EX49" s="122" t="str" cm="1">
        <f t="array" ref="EX49">_xlfn.XLOOKUP(1,(SCHEDULE!$K$3:$K$2594=$C48)*(SCHEDULE!$M$3:$M$2594=EX$2),SCHEDULE!$I$3:$I$2594,"",0,1)</f>
        <v/>
      </c>
      <c r="EY49" s="122" t="str" cm="1">
        <f t="array" ref="EY49">_xlfn.XLOOKUP(1,(SCHEDULE!$K$3:$K$2594=$C48)*(SCHEDULE!$M$3:$M$2594=EY$2),SCHEDULE!$I$3:$I$2594,"",0,1)</f>
        <v>W</v>
      </c>
      <c r="EZ49" s="122" t="str" cm="1">
        <f t="array" ref="EZ49">_xlfn.XLOOKUP(1,(SCHEDULE!$K$3:$K$2594=$C48)*(SCHEDULE!$M$3:$M$2594=EZ$2),SCHEDULE!$I$3:$I$2594,"",0,1)</f>
        <v>L</v>
      </c>
      <c r="FA49" s="122" t="str" cm="1">
        <f t="array" ref="FA49">_xlfn.XLOOKUP(1,(SCHEDULE!$K$3:$K$2594=$C48)*(SCHEDULE!$M$3:$M$2594=FA$2),SCHEDULE!$I$3:$I$2594,"",0,1)</f>
        <v>L</v>
      </c>
      <c r="FB49" s="122" t="str" cm="1">
        <f t="array" ref="FB49">_xlfn.XLOOKUP(1,(SCHEDULE!$K$3:$K$2594=$C48)*(SCHEDULE!$M$3:$M$2594=FB$2),SCHEDULE!$I$3:$I$2594,"",0,1)</f>
        <v/>
      </c>
      <c r="FC49" s="122" t="str" cm="1">
        <f t="array" ref="FC49">_xlfn.XLOOKUP(1,(SCHEDULE!$K$3:$K$2594=$C48)*(SCHEDULE!$M$3:$M$2594=FC$2),SCHEDULE!$I$3:$I$2594,"",0,1)</f>
        <v/>
      </c>
      <c r="FD49" s="122" t="str" cm="1">
        <f t="array" ref="FD49">_xlfn.XLOOKUP(1,(SCHEDULE!$K$3:$K$2594=$C48)*(SCHEDULE!$M$3:$M$2594=FD$2),SCHEDULE!$I$3:$I$2594,"",0,1)</f>
        <v/>
      </c>
      <c r="FE49" s="122" t="str" cm="1">
        <f t="array" ref="FE49">_xlfn.XLOOKUP(1,(SCHEDULE!$K$3:$K$2594=$C48)*(SCHEDULE!$M$3:$M$2594=FE$2),SCHEDULE!$I$3:$I$2594,"",0,1)</f>
        <v/>
      </c>
      <c r="FF49" s="122" t="str" cm="1">
        <f t="array" ref="FF49">_xlfn.XLOOKUP(1,(SCHEDULE!$K$3:$K$2594=$C48)*(SCHEDULE!$M$3:$M$2594=FF$2),SCHEDULE!$I$3:$I$2594,"",0,1)</f>
        <v/>
      </c>
      <c r="FG49" s="122" t="str" cm="1">
        <f t="array" ref="FG49">_xlfn.XLOOKUP(1,(SCHEDULE!$K$3:$K$2594=$C48)*(SCHEDULE!$M$3:$M$2594=FG$2),SCHEDULE!$I$3:$I$2594,"",0,1)</f>
        <v/>
      </c>
      <c r="FH49" s="122" t="str" cm="1">
        <f t="array" ref="FH49">_xlfn.XLOOKUP(1,(SCHEDULE!$K$3:$K$2594=$C48)*(SCHEDULE!$M$3:$M$2594=FH$2),SCHEDULE!$I$3:$I$2594,"",0,1)</f>
        <v/>
      </c>
      <c r="FI49" s="122" t="str" cm="1">
        <f t="array" ref="FI49">_xlfn.XLOOKUP(1,(SCHEDULE!$K$3:$K$2594=$C48)*(SCHEDULE!$M$3:$M$2594=FI$2),SCHEDULE!$I$3:$I$2594,"",0,1)</f>
        <v/>
      </c>
      <c r="FJ49" s="122" t="str" cm="1">
        <f t="array" ref="FJ49">_xlfn.XLOOKUP(1,(SCHEDULE!$K$3:$K$2594=$C48)*(SCHEDULE!$M$3:$M$2594=FJ$2),SCHEDULE!$I$3:$I$2594,"",0,1)</f>
        <v/>
      </c>
      <c r="FK49" s="137" t="s">
        <v>477</v>
      </c>
      <c r="FL49" s="141">
        <f>COUNT(E$5:FJ$5)</f>
        <v>162</v>
      </c>
      <c r="FM49" s="141">
        <f>FL49-10</f>
        <v>152</v>
      </c>
      <c r="FN49" s="142">
        <f>SUMIFS(E$5:FJ$5,E$2:FJ$2,FL49,E$2:FJ$2,FM49)</f>
        <v>0</v>
      </c>
    </row>
    <row r="50" spans="2:174" x14ac:dyDescent="0.2">
      <c r="B50" s="137"/>
      <c r="C50" s="139"/>
      <c r="D50" s="138"/>
      <c r="E50" s="122" cm="1">
        <f t="array" ref="E50">IFERROR(_xlfn.IFS(E48="W",1,E49="W",1,E48="L",0,E49="L",0),"-")</f>
        <v>0</v>
      </c>
      <c r="F50" s="122" cm="1">
        <f t="array" ref="F50">IFERROR(_xlfn.IFS(F48="W",1,F49="W",1,F48="L",0,F49="L",0),"-")</f>
        <v>0</v>
      </c>
      <c r="G50" s="122" cm="1">
        <f t="array" ref="G50">IFERROR(_xlfn.IFS(G48="W",1,G49="W",1,G48="L",0,G49="L",0),"-")</f>
        <v>0</v>
      </c>
      <c r="H50" s="122" cm="1">
        <f t="array" ref="H50">IFERROR(_xlfn.IFS(H48="W",1,H49="W",1,H48="L",0,H49="L",0),"-")</f>
        <v>1</v>
      </c>
      <c r="I50" s="122" cm="1">
        <f t="array" ref="I50">IFERROR(_xlfn.IFS(I48="W",1,I49="W",1,I48="L",0,I49="L",0),"-")</f>
        <v>0</v>
      </c>
      <c r="J50" s="122" cm="1">
        <f t="array" ref="J50">IFERROR(_xlfn.IFS(J48="W",1,J49="W",1,J48="L",0,J49="L",0),"-")</f>
        <v>1</v>
      </c>
      <c r="K50" s="122" cm="1">
        <f t="array" ref="K50">IFERROR(_xlfn.IFS(K48="W",1,K49="W",1,K48="L",0,K49="L",0),"-")</f>
        <v>0</v>
      </c>
      <c r="L50" s="122" cm="1">
        <f t="array" ref="L50">IFERROR(_xlfn.IFS(L48="W",1,L49="W",1,L48="L",0,L49="L",0),"-")</f>
        <v>1</v>
      </c>
      <c r="M50" s="122" cm="1">
        <f t="array" ref="M50">IFERROR(_xlfn.IFS(M48="W",1,M49="W",1,M48="L",0,M49="L",0),"-")</f>
        <v>0</v>
      </c>
      <c r="N50" s="122" cm="1">
        <f t="array" ref="N50">IFERROR(_xlfn.IFS(N48="W",1,N49="W",1,N48="L",0,N49="L",0),"-")</f>
        <v>1</v>
      </c>
      <c r="O50" s="122" cm="1">
        <f t="array" ref="O50">IFERROR(_xlfn.IFS(O48="W",1,O49="W",1,O48="L",0,O49="L",0),"-")</f>
        <v>1</v>
      </c>
      <c r="P50" s="122" cm="1">
        <f t="array" ref="P50">IFERROR(_xlfn.IFS(P48="W",1,P49="W",1,P48="L",0,P49="L",0),"-")</f>
        <v>0</v>
      </c>
      <c r="Q50" s="122" cm="1">
        <f t="array" ref="Q50">IFERROR(_xlfn.IFS(Q48="W",1,Q49="W",1,Q48="L",0,Q49="L",0),"-")</f>
        <v>1</v>
      </c>
      <c r="R50" s="122" cm="1">
        <f t="array" ref="R50">IFERROR(_xlfn.IFS(R48="W",1,R49="W",1,R48="L",0,R49="L",0),"-")</f>
        <v>0</v>
      </c>
      <c r="S50" s="122" cm="1">
        <f t="array" ref="S50">IFERROR(_xlfn.IFS(S48="W",1,S49="W",1,S48="L",0,S49="L",0),"-")</f>
        <v>1</v>
      </c>
      <c r="T50" s="122" cm="1">
        <f t="array" ref="T50">IFERROR(_xlfn.IFS(T48="W",1,T49="W",1,T48="L",0,T49="L",0),"-")</f>
        <v>0</v>
      </c>
      <c r="U50" s="122" cm="1">
        <f t="array" ref="U50">IFERROR(_xlfn.IFS(U48="W",1,U49="W",1,U48="L",0,U49="L",0),"-")</f>
        <v>1</v>
      </c>
      <c r="V50" s="122" cm="1">
        <f t="array" ref="V50">IFERROR(_xlfn.IFS(V48="W",1,V49="W",1,V48="L",0,V49="L",0),"-")</f>
        <v>1</v>
      </c>
      <c r="W50" s="122" cm="1">
        <f t="array" ref="W50">IFERROR(_xlfn.IFS(W48="W",1,W49="W",1,W48="L",0,W49="L",0),"-")</f>
        <v>1</v>
      </c>
      <c r="X50" s="122" cm="1">
        <f t="array" ref="X50">IFERROR(_xlfn.IFS(X48="W",1,X49="W",1,X48="L",0,X49="L",0),"-")</f>
        <v>1</v>
      </c>
      <c r="Y50" s="122" cm="1">
        <f t="array" ref="Y50">IFERROR(_xlfn.IFS(Y48="W",1,Y49="W",1,Y48="L",0,Y49="L",0),"-")</f>
        <v>1</v>
      </c>
      <c r="Z50" s="122" cm="1">
        <f t="array" ref="Z50">IFERROR(_xlfn.IFS(Z48="W",1,Z49="W",1,Z48="L",0,Z49="L",0),"-")</f>
        <v>0</v>
      </c>
      <c r="AA50" s="122" cm="1">
        <f t="array" ref="AA50">IFERROR(_xlfn.IFS(AA48="W",1,AA49="W",1,AA48="L",0,AA49="L",0),"-")</f>
        <v>0</v>
      </c>
      <c r="AB50" s="122" cm="1">
        <f t="array" ref="AB50">IFERROR(_xlfn.IFS(AB48="W",1,AB49="W",1,AB48="L",0,AB49="L",0),"-")</f>
        <v>1</v>
      </c>
      <c r="AC50" s="122" cm="1">
        <f t="array" ref="AC50">IFERROR(_xlfn.IFS(AC48="W",1,AC49="W",1,AC48="L",0,AC49="L",0),"-")</f>
        <v>1</v>
      </c>
      <c r="AD50" s="122" cm="1">
        <f t="array" ref="AD50">IFERROR(_xlfn.IFS(AD48="W",1,AD49="W",1,AD48="L",0,AD49="L",0),"-")</f>
        <v>1</v>
      </c>
      <c r="AE50" s="122" cm="1">
        <f t="array" ref="AE50">IFERROR(_xlfn.IFS(AE48="W",1,AE49="W",1,AE48="L",0,AE49="L",0),"-")</f>
        <v>0</v>
      </c>
      <c r="AF50" s="122" cm="1">
        <f t="array" ref="AF50">IFERROR(_xlfn.IFS(AF48="W",1,AF49="W",1,AF48="L",0,AF49="L",0),"-")</f>
        <v>1</v>
      </c>
      <c r="AG50" s="122" cm="1">
        <f t="array" ref="AG50">IFERROR(_xlfn.IFS(AG48="W",1,AG49="W",1,AG48="L",0,AG49="L",0),"-")</f>
        <v>1</v>
      </c>
      <c r="AH50" s="122" cm="1">
        <f t="array" ref="AH50">IFERROR(_xlfn.IFS(AH48="W",1,AH49="W",1,AH48="L",0,AH49="L",0),"-")</f>
        <v>0</v>
      </c>
      <c r="AI50" s="122" cm="1">
        <f t="array" ref="AI50">IFERROR(_xlfn.IFS(AI48="W",1,AI49="W",1,AI48="L",0,AI49="L",0),"-")</f>
        <v>0</v>
      </c>
      <c r="AJ50" s="122" cm="1">
        <f t="array" ref="AJ50">IFERROR(_xlfn.IFS(AJ48="W",1,AJ49="W",1,AJ48="L",0,AJ49="L",0),"-")</f>
        <v>1</v>
      </c>
      <c r="AK50" s="122" cm="1">
        <f t="array" ref="AK50">IFERROR(_xlfn.IFS(AK48="W",1,AK49="W",1,AK48="L",0,AK49="L",0),"-")</f>
        <v>1</v>
      </c>
      <c r="AL50" s="122" cm="1">
        <f t="array" ref="AL50">IFERROR(_xlfn.IFS(AL48="W",1,AL49="W",1,AL48="L",0,AL49="L",0),"-")</f>
        <v>1</v>
      </c>
      <c r="AM50" s="122" cm="1">
        <f t="array" ref="AM50">IFERROR(_xlfn.IFS(AM48="W",1,AM49="W",1,AM48="L",0,AM49="L",0),"-")</f>
        <v>0</v>
      </c>
      <c r="AN50" s="122" cm="1">
        <f t="array" ref="AN50">IFERROR(_xlfn.IFS(AN48="W",1,AN49="W",1,AN48="L",0,AN49="L",0),"-")</f>
        <v>1</v>
      </c>
      <c r="AO50" s="122" cm="1">
        <f t="array" ref="AO50">IFERROR(_xlfn.IFS(AO48="W",1,AO49="W",1,AO48="L",0,AO49="L",0),"-")</f>
        <v>1</v>
      </c>
      <c r="AP50" s="122" cm="1">
        <f t="array" ref="AP50">IFERROR(_xlfn.IFS(AP48="W",1,AP49="W",1,AP48="L",0,AP49="L",0),"-")</f>
        <v>0</v>
      </c>
      <c r="AQ50" s="122" cm="1">
        <f t="array" ref="AQ50">IFERROR(_xlfn.IFS(AQ48="W",1,AQ49="W",1,AQ48="L",0,AQ49="L",0),"-")</f>
        <v>1</v>
      </c>
      <c r="AR50" s="122" cm="1">
        <f t="array" ref="AR50">IFERROR(_xlfn.IFS(AR48="W",1,AR49="W",1,AR48="L",0,AR49="L",0),"-")</f>
        <v>1</v>
      </c>
      <c r="AS50" s="122" cm="1">
        <f t="array" ref="AS50">IFERROR(_xlfn.IFS(AS48="W",1,AS49="W",1,AS48="L",0,AS49="L",0),"-")</f>
        <v>1</v>
      </c>
      <c r="AT50" s="122" cm="1">
        <f t="array" ref="AT50">IFERROR(_xlfn.IFS(AT48="W",1,AT49="W",1,AT48="L",0,AT49="L",0),"-")</f>
        <v>0</v>
      </c>
      <c r="AU50" s="122" cm="1">
        <f t="array" ref="AU50">IFERROR(_xlfn.IFS(AU48="W",1,AU49="W",1,AU48="L",0,AU49="L",0),"-")</f>
        <v>1</v>
      </c>
      <c r="AV50" s="122" cm="1">
        <f t="array" ref="AV50">IFERROR(_xlfn.IFS(AV48="W",1,AV49="W",1,AV48="L",0,AV49="L",0),"-")</f>
        <v>0</v>
      </c>
      <c r="AW50" s="122" cm="1">
        <f t="array" ref="AW50">IFERROR(_xlfn.IFS(AW48="W",1,AW49="W",1,AW48="L",0,AW49="L",0),"-")</f>
        <v>1</v>
      </c>
      <c r="AX50" s="122" cm="1">
        <f t="array" ref="AX50">IFERROR(_xlfn.IFS(AX48="W",1,AX49="W",1,AX48="L",0,AX49="L",0),"-")</f>
        <v>1</v>
      </c>
      <c r="AY50" s="122" cm="1">
        <f t="array" ref="AY50">IFERROR(_xlfn.IFS(AY48="W",1,AY49="W",1,AY48="L",0,AY49="L",0),"-")</f>
        <v>0</v>
      </c>
      <c r="AZ50" s="122" cm="1">
        <f t="array" ref="AZ50">IFERROR(_xlfn.IFS(AZ48="W",1,AZ49="W",1,AZ48="L",0,AZ49="L",0),"-")</f>
        <v>0</v>
      </c>
      <c r="BA50" s="122" cm="1">
        <f t="array" ref="BA50">IFERROR(_xlfn.IFS(BA48="W",1,BA49="W",1,BA48="L",0,BA49="L",0),"-")</f>
        <v>1</v>
      </c>
      <c r="BB50" s="122" cm="1">
        <f t="array" ref="BB50">IFERROR(_xlfn.IFS(BB48="W",1,BB49="W",1,BB48="L",0,BB49="L",0),"-")</f>
        <v>1</v>
      </c>
      <c r="BC50" s="122" cm="1">
        <f t="array" ref="BC50">IFERROR(_xlfn.IFS(BC48="W",1,BC49="W",1,BC48="L",0,BC49="L",0),"-")</f>
        <v>0</v>
      </c>
      <c r="BD50" s="122" cm="1">
        <f t="array" ref="BD50">IFERROR(_xlfn.IFS(BD48="W",1,BD49="W",1,BD48="L",0,BD49="L",0),"-")</f>
        <v>0</v>
      </c>
      <c r="BE50" s="122" cm="1">
        <f t="array" ref="BE50">IFERROR(_xlfn.IFS(BE48="W",1,BE49="W",1,BE48="L",0,BE49="L",0),"-")</f>
        <v>0</v>
      </c>
      <c r="BF50" s="122" cm="1">
        <f t="array" ref="BF50">IFERROR(_xlfn.IFS(BF48="W",1,BF49="W",1,BF48="L",0,BF49="L",0),"-")</f>
        <v>1</v>
      </c>
      <c r="BG50" s="122" cm="1">
        <f t="array" ref="BG50">IFERROR(_xlfn.IFS(BG48="W",1,BG49="W",1,BG48="L",0,BG49="L",0),"-")</f>
        <v>1</v>
      </c>
      <c r="BH50" s="122" cm="1">
        <f t="array" ref="BH50">IFERROR(_xlfn.IFS(BH48="W",1,BH49="W",1,BH48="L",0,BH49="L",0),"-")</f>
        <v>1</v>
      </c>
      <c r="BI50" s="122" cm="1">
        <f t="array" ref="BI50">IFERROR(_xlfn.IFS(BI48="W",1,BI49="W",1,BI48="L",0,BI49="L",0),"-")</f>
        <v>1</v>
      </c>
      <c r="BJ50" s="122" cm="1">
        <f t="array" ref="BJ50">IFERROR(_xlfn.IFS(BJ48="W",1,BJ49="W",1,BJ48="L",0,BJ49="L",0),"-")</f>
        <v>0</v>
      </c>
      <c r="BK50" s="122" cm="1">
        <f t="array" ref="BK50">IFERROR(_xlfn.IFS(BK48="W",1,BK49="W",1,BK48="L",0,BK49="L",0),"-")</f>
        <v>1</v>
      </c>
      <c r="BL50" s="122" cm="1">
        <f t="array" ref="BL50">IFERROR(_xlfn.IFS(BL48="W",1,BL49="W",1,BL48="L",0,BL49="L",0),"-")</f>
        <v>1</v>
      </c>
      <c r="BM50" s="122" cm="1">
        <f t="array" ref="BM50">IFERROR(_xlfn.IFS(BM48="W",1,BM49="W",1,BM48="L",0,BM49="L",0),"-")</f>
        <v>0</v>
      </c>
      <c r="BN50" s="122" cm="1">
        <f t="array" ref="BN50">IFERROR(_xlfn.IFS(BN48="W",1,BN49="W",1,BN48="L",0,BN49="L",0),"-")</f>
        <v>0</v>
      </c>
      <c r="BO50" s="122" cm="1">
        <f t="array" ref="BO50">IFERROR(_xlfn.IFS(BO48="W",1,BO49="W",1,BO48="L",0,BO49="L",0),"-")</f>
        <v>1</v>
      </c>
      <c r="BP50" s="122" cm="1">
        <f t="array" ref="BP50">IFERROR(_xlfn.IFS(BP48="W",1,BP49="W",1,BP48="L",0,BP49="L",0),"-")</f>
        <v>1</v>
      </c>
      <c r="BQ50" s="122" cm="1">
        <f t="array" ref="BQ50">IFERROR(_xlfn.IFS(BQ48="W",1,BQ49="W",1,BQ48="L",0,BQ49="L",0),"-")</f>
        <v>1</v>
      </c>
      <c r="BR50" s="122" cm="1">
        <f t="array" ref="BR50">IFERROR(_xlfn.IFS(BR48="W",1,BR49="W",1,BR48="L",0,BR49="L",0),"-")</f>
        <v>1</v>
      </c>
      <c r="BS50" s="122" cm="1">
        <f t="array" ref="BS50">IFERROR(_xlfn.IFS(BS48="W",1,BS49="W",1,BS48="L",0,BS49="L",0),"-")</f>
        <v>0</v>
      </c>
      <c r="BT50" s="122" cm="1">
        <f t="array" ref="BT50">IFERROR(_xlfn.IFS(BT48="W",1,BT49="W",1,BT48="L",0,BT49="L",0),"-")</f>
        <v>1</v>
      </c>
      <c r="BU50" s="122" cm="1">
        <f t="array" ref="BU50">IFERROR(_xlfn.IFS(BU48="W",1,BU49="W",1,BU48="L",0,BU49="L",0),"-")</f>
        <v>0</v>
      </c>
      <c r="BV50" s="122" cm="1">
        <f t="array" ref="BV50">IFERROR(_xlfn.IFS(BV48="W",1,BV49="W",1,BV48="L",0,BV49="L",0),"-")</f>
        <v>0</v>
      </c>
      <c r="BW50" s="122" cm="1">
        <f t="array" ref="BW50">IFERROR(_xlfn.IFS(BW48="W",1,BW49="W",1,BW48="L",0,BW49="L",0),"-")</f>
        <v>0</v>
      </c>
      <c r="BX50" s="122" cm="1">
        <f t="array" ref="BX50">IFERROR(_xlfn.IFS(BX48="W",1,BX49="W",1,BX48="L",0,BX49="L",0),"-")</f>
        <v>0</v>
      </c>
      <c r="BY50" s="122" cm="1">
        <f t="array" ref="BY50">IFERROR(_xlfn.IFS(BY48="W",1,BY49="W",1,BY48="L",0,BY49="L",0),"-")</f>
        <v>0</v>
      </c>
      <c r="BZ50" s="122" cm="1">
        <f t="array" ref="BZ50">IFERROR(_xlfn.IFS(BZ48="W",1,BZ49="W",1,BZ48="L",0,BZ49="L",0),"-")</f>
        <v>0</v>
      </c>
      <c r="CA50" s="122" cm="1">
        <f t="array" ref="CA50">IFERROR(_xlfn.IFS(CA48="W",1,CA49="W",1,CA48="L",0,CA49="L",0),"-")</f>
        <v>1</v>
      </c>
      <c r="CB50" s="122" cm="1">
        <f t="array" ref="CB50">IFERROR(_xlfn.IFS(CB48="W",1,CB49="W",1,CB48="L",0,CB49="L",0),"-")</f>
        <v>1</v>
      </c>
      <c r="CC50" s="122" cm="1">
        <f t="array" ref="CC50">IFERROR(_xlfn.IFS(CC48="W",1,CC49="W",1,CC48="L",0,CC49="L",0),"-")</f>
        <v>1</v>
      </c>
      <c r="CD50" s="122" cm="1">
        <f t="array" ref="CD50">IFERROR(_xlfn.IFS(CD48="W",1,CD49="W",1,CD48="L",0,CD49="L",0),"-")</f>
        <v>0</v>
      </c>
      <c r="CE50" s="122" cm="1">
        <f t="array" ref="CE50">IFERROR(_xlfn.IFS(CE48="W",1,CE49="W",1,CE48="L",0,CE49="L",0),"-")</f>
        <v>0</v>
      </c>
      <c r="CF50" s="122" cm="1">
        <f t="array" ref="CF50">IFERROR(_xlfn.IFS(CF48="W",1,CF49="W",1,CF48="L",0,CF49="L",0),"-")</f>
        <v>1</v>
      </c>
      <c r="CG50" s="122" cm="1">
        <f t="array" ref="CG50">IFERROR(_xlfn.IFS(CG48="W",1,CG49="W",1,CG48="L",0,CG49="L",0),"-")</f>
        <v>1</v>
      </c>
      <c r="CH50" s="122" cm="1">
        <f t="array" ref="CH50">IFERROR(_xlfn.IFS(CH48="W",1,CH49="W",1,CH48="L",0,CH49="L",0),"-")</f>
        <v>1</v>
      </c>
      <c r="CI50" s="122" cm="1">
        <f t="array" ref="CI50">IFERROR(_xlfn.IFS(CI48="W",1,CI49="W",1,CI48="L",0,CI49="L",0),"-")</f>
        <v>0</v>
      </c>
      <c r="CJ50" s="122" cm="1">
        <f t="array" ref="CJ50">IFERROR(_xlfn.IFS(CJ48="W",1,CJ49="W",1,CJ48="L",0,CJ49="L",0),"-")</f>
        <v>0</v>
      </c>
      <c r="CK50" s="122" cm="1">
        <f t="array" ref="CK50">IFERROR(_xlfn.IFS(CK48="W",1,CK49="W",1,CK48="L",0,CK49="L",0),"-")</f>
        <v>1</v>
      </c>
      <c r="CL50" s="122" cm="1">
        <f t="array" ref="CL50">IFERROR(_xlfn.IFS(CL48="W",1,CL49="W",1,CL48="L",0,CL49="L",0),"-")</f>
        <v>1</v>
      </c>
      <c r="CM50" s="122" cm="1">
        <f t="array" ref="CM50">IFERROR(_xlfn.IFS(CM48="W",1,CM49="W",1,CM48="L",0,CM49="L",0),"-")</f>
        <v>1</v>
      </c>
      <c r="CN50" s="122" cm="1">
        <f t="array" ref="CN50">IFERROR(_xlfn.IFS(CN48="W",1,CN49="W",1,CN48="L",0,CN49="L",0),"-")</f>
        <v>1</v>
      </c>
      <c r="CO50" s="122" cm="1">
        <f t="array" ref="CO50">IFERROR(_xlfn.IFS(CO48="W",1,CO49="W",1,CO48="L",0,CO49="L",0),"-")</f>
        <v>1</v>
      </c>
      <c r="CP50" s="122" cm="1">
        <f t="array" ref="CP50">IFERROR(_xlfn.IFS(CP48="W",1,CP49="W",1,CP48="L",0,CP49="L",0),"-")</f>
        <v>0</v>
      </c>
      <c r="CQ50" s="122" cm="1">
        <f t="array" ref="CQ50">IFERROR(_xlfn.IFS(CQ48="W",1,CQ49="W",1,CQ48="L",0,CQ49="L",0),"-")</f>
        <v>1</v>
      </c>
      <c r="CR50" s="122" cm="1">
        <f t="array" ref="CR50">IFERROR(_xlfn.IFS(CR48="W",1,CR49="W",1,CR48="L",0,CR49="L",0),"-")</f>
        <v>1</v>
      </c>
      <c r="CS50" s="122" cm="1">
        <f t="array" ref="CS50">IFERROR(_xlfn.IFS(CS48="W",1,CS49="W",1,CS48="L",0,CS49="L",0),"-")</f>
        <v>1</v>
      </c>
      <c r="CT50" s="122" cm="1">
        <f t="array" ref="CT50">IFERROR(_xlfn.IFS(CT48="W",1,CT49="W",1,CT48="L",0,CT49="L",0),"-")</f>
        <v>0</v>
      </c>
      <c r="CU50" s="122" cm="1">
        <f t="array" ref="CU50">IFERROR(_xlfn.IFS(CU48="W",1,CU49="W",1,CU48="L",0,CU49="L",0),"-")</f>
        <v>1</v>
      </c>
      <c r="CV50" s="122" cm="1">
        <f t="array" ref="CV50">IFERROR(_xlfn.IFS(CV48="W",1,CV49="W",1,CV48="L",0,CV49="L",0),"-")</f>
        <v>1</v>
      </c>
      <c r="CW50" s="122" cm="1">
        <f t="array" ref="CW50">IFERROR(_xlfn.IFS(CW48="W",1,CW49="W",1,CW48="L",0,CW49="L",0),"-")</f>
        <v>0</v>
      </c>
      <c r="CX50" s="122" cm="1">
        <f t="array" ref="CX50">IFERROR(_xlfn.IFS(CX48="W",1,CX49="W",1,CX48="L",0,CX49="L",0),"-")</f>
        <v>0</v>
      </c>
      <c r="CY50" s="122" cm="1">
        <f t="array" ref="CY50">IFERROR(_xlfn.IFS(CY48="W",1,CY49="W",1,CY48="L",0,CY49="L",0),"-")</f>
        <v>0</v>
      </c>
      <c r="CZ50" s="122" cm="1">
        <f t="array" ref="CZ50">IFERROR(_xlfn.IFS(CZ48="W",1,CZ49="W",1,CZ48="L",0,CZ49="L",0),"-")</f>
        <v>1</v>
      </c>
      <c r="DA50" s="122" cm="1">
        <f t="array" ref="DA50">IFERROR(_xlfn.IFS(DA48="W",1,DA49="W",1,DA48="L",0,DA49="L",0),"-")</f>
        <v>1</v>
      </c>
      <c r="DB50" s="122" cm="1">
        <f t="array" ref="DB50">IFERROR(_xlfn.IFS(DB48="W",1,DB49="W",1,DB48="L",0,DB49="L",0),"-")</f>
        <v>0</v>
      </c>
      <c r="DC50" s="122" cm="1">
        <f t="array" ref="DC50">IFERROR(_xlfn.IFS(DC48="W",1,DC49="W",1,DC48="L",0,DC49="L",0),"-")</f>
        <v>0</v>
      </c>
      <c r="DD50" s="122" cm="1">
        <f t="array" ref="DD50">IFERROR(_xlfn.IFS(DD48="W",1,DD49="W",1,DD48="L",0,DD49="L",0),"-")</f>
        <v>0</v>
      </c>
      <c r="DE50" s="122" cm="1">
        <f t="array" ref="DE50">IFERROR(_xlfn.IFS(DE48="W",1,DE49="W",1,DE48="L",0,DE49="L",0),"-")</f>
        <v>0</v>
      </c>
      <c r="DF50" s="122" cm="1">
        <f t="array" ref="DF50">IFERROR(_xlfn.IFS(DF48="W",1,DF49="W",1,DF48="L",0,DF49="L",0),"-")</f>
        <v>0</v>
      </c>
      <c r="DG50" s="122" cm="1">
        <f t="array" ref="DG50">IFERROR(_xlfn.IFS(DG48="W",1,DG49="W",1,DG48="L",0,DG49="L",0),"-")</f>
        <v>0</v>
      </c>
      <c r="DH50" s="122" cm="1">
        <f t="array" ref="DH50">IFERROR(_xlfn.IFS(DH48="W",1,DH49="W",1,DH48="L",0,DH49="L",0),"-")</f>
        <v>1</v>
      </c>
      <c r="DI50" s="122" cm="1">
        <f t="array" ref="DI50">IFERROR(_xlfn.IFS(DI48="W",1,DI49="W",1,DI48="L",0,DI49="L",0),"-")</f>
        <v>1</v>
      </c>
      <c r="DJ50" s="122" cm="1">
        <f t="array" ref="DJ50">IFERROR(_xlfn.IFS(DJ48="W",1,DJ49="W",1,DJ48="L",0,DJ49="L",0),"-")</f>
        <v>1</v>
      </c>
      <c r="DK50" s="122" cm="1">
        <f t="array" ref="DK50">IFERROR(_xlfn.IFS(DK48="W",1,DK49="W",1,DK48="L",0,DK49="L",0),"-")</f>
        <v>1</v>
      </c>
      <c r="DL50" s="122" cm="1">
        <f t="array" ref="DL50">IFERROR(_xlfn.IFS(DL48="W",1,DL49="W",1,DL48="L",0,DL49="L",0),"-")</f>
        <v>1</v>
      </c>
      <c r="DM50" s="122" cm="1">
        <f t="array" ref="DM50">IFERROR(_xlfn.IFS(DM48="W",1,DM49="W",1,DM48="L",0,DM49="L",0),"-")</f>
        <v>0</v>
      </c>
      <c r="DN50" s="122" cm="1">
        <f t="array" ref="DN50">IFERROR(_xlfn.IFS(DN48="W",1,DN49="W",1,DN48="L",0,DN49="L",0),"-")</f>
        <v>0</v>
      </c>
      <c r="DO50" s="122" cm="1">
        <f t="array" ref="DO50">IFERROR(_xlfn.IFS(DO48="W",1,DO49="W",1,DO48="L",0,DO49="L",0),"-")</f>
        <v>0</v>
      </c>
      <c r="DP50" s="122" cm="1">
        <f t="array" ref="DP50">IFERROR(_xlfn.IFS(DP48="W",1,DP49="W",1,DP48="L",0,DP49="L",0),"-")</f>
        <v>1</v>
      </c>
      <c r="DQ50" s="122" cm="1">
        <f t="array" ref="DQ50">IFERROR(_xlfn.IFS(DQ48="W",1,DQ49="W",1,DQ48="L",0,DQ49="L",0),"-")</f>
        <v>1</v>
      </c>
      <c r="DR50" s="122" cm="1">
        <f t="array" ref="DR50">IFERROR(_xlfn.IFS(DR48="W",1,DR49="W",1,DR48="L",0,DR49="L",0),"-")</f>
        <v>1</v>
      </c>
      <c r="DS50" s="122" cm="1">
        <f t="array" ref="DS50">IFERROR(_xlfn.IFS(DS48="W",1,DS49="W",1,DS48="L",0,DS49="L",0),"-")</f>
        <v>1</v>
      </c>
      <c r="DT50" s="122" cm="1">
        <f t="array" ref="DT50">IFERROR(_xlfn.IFS(DT48="W",1,DT49="W",1,DT48="L",0,DT49="L",0),"-")</f>
        <v>1</v>
      </c>
      <c r="DU50" s="122" cm="1">
        <f t="array" ref="DU50">IFERROR(_xlfn.IFS(DU48="W",1,DU49="W",1,DU48="L",0,DU49="L",0),"-")</f>
        <v>1</v>
      </c>
      <c r="DV50" s="122" cm="1">
        <f t="array" ref="DV50">IFERROR(_xlfn.IFS(DV48="W",1,DV49="W",1,DV48="L",0,DV49="L",0),"-")</f>
        <v>0</v>
      </c>
      <c r="DW50" s="122" cm="1">
        <f t="array" ref="DW50">IFERROR(_xlfn.IFS(DW48="W",1,DW49="W",1,DW48="L",0,DW49="L",0),"-")</f>
        <v>1</v>
      </c>
      <c r="DX50" s="122" cm="1">
        <f t="array" ref="DX50">IFERROR(_xlfn.IFS(DX48="W",1,DX49="W",1,DX48="L",0,DX49="L",0),"-")</f>
        <v>1</v>
      </c>
      <c r="DY50" s="122" cm="1">
        <f t="array" ref="DY50">IFERROR(_xlfn.IFS(DY48="W",1,DY49="W",1,DY48="L",0,DY49="L",0),"-")</f>
        <v>1</v>
      </c>
      <c r="DZ50" s="122" cm="1">
        <f t="array" ref="DZ50">IFERROR(_xlfn.IFS(DZ48="W",1,DZ49="W",1,DZ48="L",0,DZ49="L",0),"-")</f>
        <v>1</v>
      </c>
      <c r="EA50" s="122" cm="1">
        <f t="array" ref="EA50">IFERROR(_xlfn.IFS(EA48="W",1,EA49="W",1,EA48="L",0,EA49="L",0),"-")</f>
        <v>1</v>
      </c>
      <c r="EB50" s="122" cm="1">
        <f t="array" ref="EB50">IFERROR(_xlfn.IFS(EB48="W",1,EB49="W",1,EB48="L",0,EB49="L",0),"-")</f>
        <v>0</v>
      </c>
      <c r="EC50" s="122" cm="1">
        <f t="array" ref="EC50">IFERROR(_xlfn.IFS(EC48="W",1,EC49="W",1,EC48="L",0,EC49="L",0),"-")</f>
        <v>1</v>
      </c>
      <c r="ED50" s="122" cm="1">
        <f t="array" ref="ED50">IFERROR(_xlfn.IFS(ED48="W",1,ED49="W",1,ED48="L",0,ED49="L",0),"-")</f>
        <v>1</v>
      </c>
      <c r="EE50" s="122" cm="1">
        <f t="array" ref="EE50">IFERROR(_xlfn.IFS(EE48="W",1,EE49="W",1,EE48="L",0,EE49="L",0),"-")</f>
        <v>1</v>
      </c>
      <c r="EF50" s="122" cm="1">
        <f t="array" ref="EF50">IFERROR(_xlfn.IFS(EF48="W",1,EF49="W",1,EF48="L",0,EF49="L",0),"-")</f>
        <v>0</v>
      </c>
      <c r="EG50" s="122" cm="1">
        <f t="array" ref="EG50">IFERROR(_xlfn.IFS(EG48="W",1,EG49="W",1,EG48="L",0,EG49="L",0),"-")</f>
        <v>1</v>
      </c>
      <c r="EH50" s="122" cm="1">
        <f t="array" ref="EH50">IFERROR(_xlfn.IFS(EH48="W",1,EH49="W",1,EH48="L",0,EH49="L",0),"-")</f>
        <v>1</v>
      </c>
      <c r="EI50" s="122" cm="1">
        <f t="array" ref="EI50">IFERROR(_xlfn.IFS(EI48="W",1,EI49="W",1,EI48="L",0,EI49="L",0),"-")</f>
        <v>1</v>
      </c>
      <c r="EJ50" s="122" cm="1">
        <f t="array" ref="EJ50">IFERROR(_xlfn.IFS(EJ48="W",1,EJ49="W",1,EJ48="L",0,EJ49="L",0),"-")</f>
        <v>0</v>
      </c>
      <c r="EK50" s="122" cm="1">
        <f t="array" ref="EK50">IFERROR(_xlfn.IFS(EK48="W",1,EK49="W",1,EK48="L",0,EK49="L",0),"-")</f>
        <v>0</v>
      </c>
      <c r="EL50" s="122" cm="1">
        <f t="array" ref="EL50">IFERROR(_xlfn.IFS(EL48="W",1,EL49="W",1,EL48="L",0,EL49="L",0),"-")</f>
        <v>1</v>
      </c>
      <c r="EM50" s="122" cm="1">
        <f t="array" ref="EM50">IFERROR(_xlfn.IFS(EM48="W",1,EM49="W",1,EM48="L",0,EM49="L",0),"-")</f>
        <v>0</v>
      </c>
      <c r="EN50" s="122" cm="1">
        <f t="array" ref="EN50">IFERROR(_xlfn.IFS(EN48="W",1,EN49="W",1,EN48="L",0,EN49="L",0),"-")</f>
        <v>0</v>
      </c>
      <c r="EO50" s="122" cm="1">
        <f t="array" ref="EO50">IFERROR(_xlfn.IFS(EO48="W",1,EO49="W",1,EO48="L",0,EO49="L",0),"-")</f>
        <v>1</v>
      </c>
      <c r="EP50" s="122" cm="1">
        <f t="array" ref="EP50">IFERROR(_xlfn.IFS(EP48="W",1,EP49="W",1,EP48="L",0,EP49="L",0),"-")</f>
        <v>0</v>
      </c>
      <c r="EQ50" s="122" cm="1">
        <f t="array" ref="EQ50">IFERROR(_xlfn.IFS(EQ48="W",1,EQ49="W",1,EQ48="L",0,EQ49="L",0),"-")</f>
        <v>0</v>
      </c>
      <c r="ER50" s="122" cm="1">
        <f t="array" ref="ER50">IFERROR(_xlfn.IFS(ER48="W",1,ER49="W",1,ER48="L",0,ER49="L",0),"-")</f>
        <v>1</v>
      </c>
      <c r="ES50" s="122" cm="1">
        <f t="array" ref="ES50">IFERROR(_xlfn.IFS(ES48="W",1,ES49="W",1,ES48="L",0,ES49="L",0),"-")</f>
        <v>0</v>
      </c>
      <c r="ET50" s="122" cm="1">
        <f t="array" ref="ET50">IFERROR(_xlfn.IFS(ET48="W",1,ET49="W",1,ET48="L",0,ET49="L",0),"-")</f>
        <v>0</v>
      </c>
      <c r="EU50" s="122" cm="1">
        <f t="array" ref="EU50">IFERROR(_xlfn.IFS(EU48="W",1,EU49="W",1,EU48="L",0,EU49="L",0),"-")</f>
        <v>0</v>
      </c>
      <c r="EV50" s="122" cm="1">
        <f t="array" ref="EV50">IFERROR(_xlfn.IFS(EV48="W",1,EV49="W",1,EV48="L",0,EV49="L",0),"-")</f>
        <v>0</v>
      </c>
      <c r="EW50" s="122" cm="1">
        <f t="array" ref="EW50">IFERROR(_xlfn.IFS(EW48="W",1,EW49="W",1,EW48="L",0,EW49="L",0),"-")</f>
        <v>1</v>
      </c>
      <c r="EX50" s="122" cm="1">
        <f t="array" ref="EX50">IFERROR(_xlfn.IFS(EX48="W",1,EX49="W",1,EX48="L",0,EX49="L",0),"-")</f>
        <v>0</v>
      </c>
      <c r="EY50" s="122" cm="1">
        <f t="array" ref="EY50">IFERROR(_xlfn.IFS(EY48="W",1,EY49="W",1,EY48="L",0,EY49="L",0),"-")</f>
        <v>1</v>
      </c>
      <c r="EZ50" s="122" cm="1">
        <f t="array" ref="EZ50">IFERROR(_xlfn.IFS(EZ48="W",1,EZ49="W",1,EZ48="L",0,EZ49="L",0),"-")</f>
        <v>0</v>
      </c>
      <c r="FA50" s="122" cm="1">
        <f t="array" ref="FA50">IFERROR(_xlfn.IFS(FA48="W",1,FA49="W",1,FA48="L",0,FA49="L",0),"-")</f>
        <v>0</v>
      </c>
      <c r="FB50" s="122" cm="1">
        <f t="array" ref="FB50">IFERROR(_xlfn.IFS(FB48="W",1,FB49="W",1,FB48="L",0,FB49="L",0),"-")</f>
        <v>1</v>
      </c>
      <c r="FC50" s="122" cm="1">
        <f t="array" ref="FC50">IFERROR(_xlfn.IFS(FC48="W",1,FC49="W",1,FC48="L",0,FC49="L",0),"-")</f>
        <v>0</v>
      </c>
      <c r="FD50" s="122" cm="1">
        <f t="array" ref="FD50">IFERROR(_xlfn.IFS(FD48="W",1,FD49="W",1,FD48="L",0,FD49="L",0),"-")</f>
        <v>0</v>
      </c>
      <c r="FE50" s="122" cm="1">
        <f t="array" ref="FE50">IFERROR(_xlfn.IFS(FE48="W",1,FE49="W",1,FE48="L",0,FE49="L",0),"-")</f>
        <v>1</v>
      </c>
      <c r="FF50" s="122" cm="1">
        <f t="array" ref="FF50">IFERROR(_xlfn.IFS(FF48="W",1,FF49="W",1,FF48="L",0,FF49="L",0),"-")</f>
        <v>1</v>
      </c>
      <c r="FG50" s="122" cm="1">
        <f t="array" ref="FG50">IFERROR(_xlfn.IFS(FG48="W",1,FG49="W",1,FG48="L",0,FG49="L",0),"-")</f>
        <v>1</v>
      </c>
      <c r="FH50" s="122" cm="1">
        <f t="array" ref="FH50">IFERROR(_xlfn.IFS(FH48="W",1,FH49="W",1,FH48="L",0,FH49="L",0),"-")</f>
        <v>0</v>
      </c>
      <c r="FI50" s="122" cm="1">
        <f t="array" ref="FI50">IFERROR(_xlfn.IFS(FI48="W",1,FI49="W",1,FI48="L",0,FI49="L",0),"-")</f>
        <v>0</v>
      </c>
      <c r="FJ50" s="122" cm="1">
        <f t="array" ref="FJ50">IFERROR(_xlfn.IFS(FJ48="W",1,FJ49="W",1,FJ48="L",0,FJ49="L",0),"-")</f>
        <v>1</v>
      </c>
      <c r="FK50" s="137" t="s">
        <v>477</v>
      </c>
      <c r="FL50" s="141">
        <f>COUNT(E$5:FJ$5)</f>
        <v>162</v>
      </c>
      <c r="FM50" s="141">
        <f>FL50-20</f>
        <v>142</v>
      </c>
    </row>
    <row r="51" spans="2:174" x14ac:dyDescent="0.2">
      <c r="B51" s="137"/>
      <c r="C51" s="139"/>
      <c r="D51" s="138"/>
      <c r="E51" s="122">
        <f>IF(E50=1,D51+1,0)</f>
        <v>0</v>
      </c>
      <c r="F51" s="122">
        <f t="shared" ref="F51" si="1448">IF(F50=1,E51+1,0)</f>
        <v>0</v>
      </c>
      <c r="G51" s="122">
        <f t="shared" ref="G51" si="1449">IF(G50=1,F51+1,0)</f>
        <v>0</v>
      </c>
      <c r="H51" s="122">
        <f t="shared" ref="H51" si="1450">IF(H50=1,G51+1,0)</f>
        <v>1</v>
      </c>
      <c r="I51" s="122">
        <f t="shared" ref="I51" si="1451">IF(I50=1,H51+1,0)</f>
        <v>0</v>
      </c>
      <c r="J51" s="122">
        <f t="shared" ref="J51" si="1452">IF(J50=1,I51+1,0)</f>
        <v>1</v>
      </c>
      <c r="K51" s="122">
        <f t="shared" ref="K51" si="1453">IF(K50=1,J51+1,0)</f>
        <v>0</v>
      </c>
      <c r="L51" s="122">
        <f t="shared" ref="L51" si="1454">IF(L50=1,K51+1,0)</f>
        <v>1</v>
      </c>
      <c r="M51" s="122">
        <f t="shared" ref="M51" si="1455">IF(M50=1,L51+1,0)</f>
        <v>0</v>
      </c>
      <c r="N51" s="122">
        <f t="shared" ref="N51" si="1456">IF(N50=1,M51+1,0)</f>
        <v>1</v>
      </c>
      <c r="O51" s="122">
        <f t="shared" ref="O51" si="1457">IF(O50=1,N51+1,0)</f>
        <v>2</v>
      </c>
      <c r="P51" s="122">
        <f t="shared" ref="P51" si="1458">IF(P50=1,O51+1,0)</f>
        <v>0</v>
      </c>
      <c r="Q51" s="122">
        <f t="shared" ref="Q51" si="1459">IF(Q50=1,P51+1,0)</f>
        <v>1</v>
      </c>
      <c r="R51" s="122">
        <f t="shared" ref="R51" si="1460">IF(R50=1,Q51+1,0)</f>
        <v>0</v>
      </c>
      <c r="S51" s="122">
        <f t="shared" ref="S51" si="1461">IF(S50=1,R51+1,0)</f>
        <v>1</v>
      </c>
      <c r="T51" s="122">
        <f t="shared" ref="T51" si="1462">IF(T50=1,S51+1,0)</f>
        <v>0</v>
      </c>
      <c r="U51" s="122">
        <f t="shared" ref="U51" si="1463">IF(U50=1,T51+1,0)</f>
        <v>1</v>
      </c>
      <c r="V51" s="122">
        <f t="shared" ref="V51" si="1464">IF(V50=1,U51+1,0)</f>
        <v>2</v>
      </c>
      <c r="W51" s="122">
        <f t="shared" ref="W51" si="1465">IF(W50=1,V51+1,0)</f>
        <v>3</v>
      </c>
      <c r="X51" s="122">
        <f t="shared" ref="X51" si="1466">IF(X50=1,W51+1,0)</f>
        <v>4</v>
      </c>
      <c r="Y51" s="122">
        <f t="shared" ref="Y51" si="1467">IF(Y50=1,X51+1,0)</f>
        <v>5</v>
      </c>
      <c r="Z51" s="122">
        <f t="shared" ref="Z51" si="1468">IF(Z50=1,Y51+1,0)</f>
        <v>0</v>
      </c>
      <c r="AA51" s="122">
        <f t="shared" ref="AA51" si="1469">IF(AA50=1,Z51+1,0)</f>
        <v>0</v>
      </c>
      <c r="AB51" s="122">
        <f t="shared" ref="AB51" si="1470">IF(AB50=1,AA51+1,0)</f>
        <v>1</v>
      </c>
      <c r="AC51" s="122">
        <f t="shared" ref="AC51" si="1471">IF(AC50=1,AB51+1,0)</f>
        <v>2</v>
      </c>
      <c r="AD51" s="122">
        <f t="shared" ref="AD51" si="1472">IF(AD50=1,AC51+1,0)</f>
        <v>3</v>
      </c>
      <c r="AE51" s="122">
        <f t="shared" ref="AE51" si="1473">IF(AE50=1,AD51+1,0)</f>
        <v>0</v>
      </c>
      <c r="AF51" s="122">
        <f t="shared" ref="AF51" si="1474">IF(AF50=1,AE51+1,0)</f>
        <v>1</v>
      </c>
      <c r="AG51" s="122">
        <f t="shared" ref="AG51" si="1475">IF(AG50=1,AF51+1,0)</f>
        <v>2</v>
      </c>
      <c r="AH51" s="122">
        <f t="shared" ref="AH51" si="1476">IF(AH50=1,AG51+1,0)</f>
        <v>0</v>
      </c>
      <c r="AI51" s="122">
        <f t="shared" ref="AI51" si="1477">IF(AI50=1,AH51+1,0)</f>
        <v>0</v>
      </c>
      <c r="AJ51" s="122">
        <f t="shared" ref="AJ51" si="1478">IF(AJ50=1,AI51+1,0)</f>
        <v>1</v>
      </c>
      <c r="AK51" s="122">
        <f t="shared" ref="AK51" si="1479">IF(AK50=1,AJ51+1,0)</f>
        <v>2</v>
      </c>
      <c r="AL51" s="122">
        <f t="shared" ref="AL51" si="1480">IF(AL50=1,AK51+1,0)</f>
        <v>3</v>
      </c>
      <c r="AM51" s="122">
        <f t="shared" ref="AM51" si="1481">IF(AM50=1,AL51+1,0)</f>
        <v>0</v>
      </c>
      <c r="AN51" s="122">
        <f t="shared" ref="AN51" si="1482">IF(AN50=1,AM51+1,0)</f>
        <v>1</v>
      </c>
      <c r="AO51" s="122">
        <f t="shared" ref="AO51" si="1483">IF(AO50=1,AN51+1,0)</f>
        <v>2</v>
      </c>
      <c r="AP51" s="122">
        <f t="shared" ref="AP51" si="1484">IF(AP50=1,AO51+1,0)</f>
        <v>0</v>
      </c>
      <c r="AQ51" s="122">
        <f t="shared" ref="AQ51" si="1485">IF(AQ50=1,AP51+1,0)</f>
        <v>1</v>
      </c>
      <c r="AR51" s="122">
        <f t="shared" ref="AR51" si="1486">IF(AR50=1,AQ51+1,0)</f>
        <v>2</v>
      </c>
      <c r="AS51" s="122">
        <f t="shared" ref="AS51" si="1487">IF(AS50=1,AR51+1,0)</f>
        <v>3</v>
      </c>
      <c r="AT51" s="122">
        <f t="shared" ref="AT51" si="1488">IF(AT50=1,AS51+1,0)</f>
        <v>0</v>
      </c>
      <c r="AU51" s="122">
        <f t="shared" ref="AU51" si="1489">IF(AU50=1,AT51+1,0)</f>
        <v>1</v>
      </c>
      <c r="AV51" s="122">
        <f t="shared" ref="AV51" si="1490">IF(AV50=1,AU51+1,0)</f>
        <v>0</v>
      </c>
      <c r="AW51" s="122">
        <f t="shared" ref="AW51" si="1491">IF(AW50=1,AV51+1,0)</f>
        <v>1</v>
      </c>
      <c r="AX51" s="122">
        <f t="shared" ref="AX51" si="1492">IF(AX50=1,AW51+1,0)</f>
        <v>2</v>
      </c>
      <c r="AY51" s="122">
        <f t="shared" ref="AY51" si="1493">IF(AY50=1,AX51+1,0)</f>
        <v>0</v>
      </c>
      <c r="AZ51" s="122">
        <f t="shared" ref="AZ51" si="1494">IF(AZ50=1,AY51+1,0)</f>
        <v>0</v>
      </c>
      <c r="BA51" s="122">
        <f t="shared" ref="BA51" si="1495">IF(BA50=1,AZ51+1,0)</f>
        <v>1</v>
      </c>
      <c r="BB51" s="122">
        <f t="shared" ref="BB51" si="1496">IF(BB50=1,BA51+1,0)</f>
        <v>2</v>
      </c>
      <c r="BC51" s="122">
        <f t="shared" ref="BC51" si="1497">IF(BC50=1,BB51+1,0)</f>
        <v>0</v>
      </c>
      <c r="BD51" s="122">
        <f t="shared" ref="BD51" si="1498">IF(BD50=1,BC51+1,0)</f>
        <v>0</v>
      </c>
      <c r="BE51" s="122">
        <f t="shared" ref="BE51" si="1499">IF(BE50=1,BD51+1,0)</f>
        <v>0</v>
      </c>
      <c r="BF51" s="122">
        <f t="shared" ref="BF51" si="1500">IF(BF50=1,BE51+1,0)</f>
        <v>1</v>
      </c>
      <c r="BG51" s="122">
        <f t="shared" ref="BG51" si="1501">IF(BG50=1,BF51+1,0)</f>
        <v>2</v>
      </c>
      <c r="BH51" s="122">
        <f t="shared" ref="BH51" si="1502">IF(BH50=1,BG51+1,0)</f>
        <v>3</v>
      </c>
      <c r="BI51" s="122">
        <f t="shared" ref="BI51" si="1503">IF(BI50=1,BH51+1,0)</f>
        <v>4</v>
      </c>
      <c r="BJ51" s="122">
        <f t="shared" ref="BJ51" si="1504">IF(BJ50=1,BI51+1,0)</f>
        <v>0</v>
      </c>
      <c r="BK51" s="122">
        <f t="shared" ref="BK51" si="1505">IF(BK50=1,BJ51+1,0)</f>
        <v>1</v>
      </c>
      <c r="BL51" s="122">
        <f t="shared" ref="BL51" si="1506">IF(BL50=1,BK51+1,0)</f>
        <v>2</v>
      </c>
      <c r="BM51" s="122">
        <f t="shared" ref="BM51" si="1507">IF(BM50=1,BL51+1,0)</f>
        <v>0</v>
      </c>
      <c r="BN51" s="122">
        <f t="shared" ref="BN51" si="1508">IF(BN50=1,BM51+1,0)</f>
        <v>0</v>
      </c>
      <c r="BO51" s="122">
        <f t="shared" ref="BO51" si="1509">IF(BO50=1,BN51+1,0)</f>
        <v>1</v>
      </c>
      <c r="BP51" s="122">
        <f t="shared" ref="BP51" si="1510">IF(BP50=1,BO51+1,0)</f>
        <v>2</v>
      </c>
      <c r="BQ51" s="122">
        <f t="shared" ref="BQ51" si="1511">IF(BQ50=1,BP51+1,0)</f>
        <v>3</v>
      </c>
      <c r="BR51" s="122">
        <f t="shared" ref="BR51" si="1512">IF(BR50=1,BQ51+1,0)</f>
        <v>4</v>
      </c>
      <c r="BS51" s="122">
        <f t="shared" ref="BS51" si="1513">IF(BS50=1,BR51+1,0)</f>
        <v>0</v>
      </c>
      <c r="BT51" s="122">
        <f t="shared" ref="BT51" si="1514">IF(BT50=1,BS51+1,0)</f>
        <v>1</v>
      </c>
      <c r="BU51" s="122">
        <f t="shared" ref="BU51" si="1515">IF(BU50=1,BT51+1,0)</f>
        <v>0</v>
      </c>
      <c r="BV51" s="122">
        <f t="shared" ref="BV51" si="1516">IF(BV50=1,BU51+1,0)</f>
        <v>0</v>
      </c>
      <c r="BW51" s="122">
        <f t="shared" ref="BW51" si="1517">IF(BW50=1,BV51+1,0)</f>
        <v>0</v>
      </c>
      <c r="BX51" s="122">
        <f t="shared" ref="BX51" si="1518">IF(BX50=1,BW51+1,0)</f>
        <v>0</v>
      </c>
      <c r="BY51" s="122">
        <f t="shared" ref="BY51" si="1519">IF(BY50=1,BX51+1,0)</f>
        <v>0</v>
      </c>
      <c r="BZ51" s="122">
        <f t="shared" ref="BZ51" si="1520">IF(BZ50=1,BY51+1,0)</f>
        <v>0</v>
      </c>
      <c r="CA51" s="122">
        <f t="shared" ref="CA51" si="1521">IF(CA50=1,BZ51+1,0)</f>
        <v>1</v>
      </c>
      <c r="CB51" s="122">
        <f t="shared" ref="CB51" si="1522">IF(CB50=1,CA51+1,0)</f>
        <v>2</v>
      </c>
      <c r="CC51" s="122">
        <f t="shared" ref="CC51" si="1523">IF(CC50=1,CB51+1,0)</f>
        <v>3</v>
      </c>
      <c r="CD51" s="122">
        <f t="shared" ref="CD51" si="1524">IF(CD50=1,CC51+1,0)</f>
        <v>0</v>
      </c>
      <c r="CE51" s="122">
        <f t="shared" ref="CE51" si="1525">IF(CE50=1,CD51+1,0)</f>
        <v>0</v>
      </c>
      <c r="CF51" s="122">
        <f t="shared" ref="CF51" si="1526">IF(CF50=1,CE51+1,0)</f>
        <v>1</v>
      </c>
      <c r="CG51" s="122">
        <f t="shared" ref="CG51" si="1527">IF(CG50=1,CF51+1,0)</f>
        <v>2</v>
      </c>
      <c r="CH51" s="122">
        <f t="shared" ref="CH51" si="1528">IF(CH50=1,CG51+1,0)</f>
        <v>3</v>
      </c>
      <c r="CI51" s="122">
        <f t="shared" ref="CI51" si="1529">IF(CI50=1,CH51+1,0)</f>
        <v>0</v>
      </c>
      <c r="CJ51" s="122">
        <f t="shared" ref="CJ51" si="1530">IF(CJ50=1,CI51+1,0)</f>
        <v>0</v>
      </c>
      <c r="CK51" s="122">
        <f t="shared" ref="CK51" si="1531">IF(CK50=1,CJ51+1,0)</f>
        <v>1</v>
      </c>
      <c r="CL51" s="122">
        <f t="shared" ref="CL51" si="1532">IF(CL50=1,CK51+1,0)</f>
        <v>2</v>
      </c>
      <c r="CM51" s="122">
        <f t="shared" ref="CM51" si="1533">IF(CM50=1,CL51+1,0)</f>
        <v>3</v>
      </c>
      <c r="CN51" s="122">
        <f t="shared" ref="CN51" si="1534">IF(CN50=1,CM51+1,0)</f>
        <v>4</v>
      </c>
      <c r="CO51" s="122">
        <f t="shared" ref="CO51" si="1535">IF(CO50=1,CN51+1,0)</f>
        <v>5</v>
      </c>
      <c r="CP51" s="122">
        <f t="shared" ref="CP51" si="1536">IF(CP50=1,CO51+1,0)</f>
        <v>0</v>
      </c>
      <c r="CQ51" s="122">
        <f t="shared" ref="CQ51" si="1537">IF(CQ50=1,CP51+1,0)</f>
        <v>1</v>
      </c>
      <c r="CR51" s="122">
        <f t="shared" ref="CR51" si="1538">IF(CR50=1,CQ51+1,0)</f>
        <v>2</v>
      </c>
      <c r="CS51" s="122">
        <f t="shared" ref="CS51" si="1539">IF(CS50=1,CR51+1,0)</f>
        <v>3</v>
      </c>
      <c r="CT51" s="122">
        <f t="shared" ref="CT51" si="1540">IF(CT50=1,CS51+1,0)</f>
        <v>0</v>
      </c>
      <c r="CU51" s="122">
        <f t="shared" ref="CU51" si="1541">IF(CU50=1,CT51+1,0)</f>
        <v>1</v>
      </c>
      <c r="CV51" s="122">
        <f t="shared" ref="CV51" si="1542">IF(CV50=1,CU51+1,0)</f>
        <v>2</v>
      </c>
      <c r="CW51" s="122">
        <f t="shared" ref="CW51" si="1543">IF(CW50=1,CV51+1,0)</f>
        <v>0</v>
      </c>
      <c r="CX51" s="122">
        <f t="shared" ref="CX51" si="1544">IF(CX50=1,CW51+1,0)</f>
        <v>0</v>
      </c>
      <c r="CY51" s="122">
        <f t="shared" ref="CY51" si="1545">IF(CY50=1,CX51+1,0)</f>
        <v>0</v>
      </c>
      <c r="CZ51" s="122">
        <f t="shared" ref="CZ51" si="1546">IF(CZ50=1,CY51+1,0)</f>
        <v>1</v>
      </c>
      <c r="DA51" s="122">
        <f t="shared" ref="DA51" si="1547">IF(DA50=1,CZ51+1,0)</f>
        <v>2</v>
      </c>
      <c r="DB51" s="122">
        <f t="shared" ref="DB51" si="1548">IF(DB50=1,DA51+1,0)</f>
        <v>0</v>
      </c>
      <c r="DC51" s="122">
        <f t="shared" ref="DC51" si="1549">IF(DC50=1,DB51+1,0)</f>
        <v>0</v>
      </c>
      <c r="DD51" s="122">
        <f t="shared" ref="DD51" si="1550">IF(DD50=1,DC51+1,0)</f>
        <v>0</v>
      </c>
      <c r="DE51" s="122">
        <f t="shared" ref="DE51" si="1551">IF(DE50=1,DD51+1,0)</f>
        <v>0</v>
      </c>
      <c r="DF51" s="122">
        <f t="shared" ref="DF51" si="1552">IF(DF50=1,DE51+1,0)</f>
        <v>0</v>
      </c>
      <c r="DG51" s="122">
        <f t="shared" ref="DG51" si="1553">IF(DG50=1,DF51+1,0)</f>
        <v>0</v>
      </c>
      <c r="DH51" s="122">
        <f t="shared" ref="DH51" si="1554">IF(DH50=1,DG51+1,0)</f>
        <v>1</v>
      </c>
      <c r="DI51" s="122">
        <f t="shared" ref="DI51" si="1555">IF(DI50=1,DH51+1,0)</f>
        <v>2</v>
      </c>
      <c r="DJ51" s="122">
        <f t="shared" ref="DJ51" si="1556">IF(DJ50=1,DI51+1,0)</f>
        <v>3</v>
      </c>
      <c r="DK51" s="122">
        <f t="shared" ref="DK51" si="1557">IF(DK50=1,DJ51+1,0)</f>
        <v>4</v>
      </c>
      <c r="DL51" s="122">
        <f t="shared" ref="DL51" si="1558">IF(DL50=1,DK51+1,0)</f>
        <v>5</v>
      </c>
      <c r="DM51" s="122">
        <f t="shared" ref="DM51" si="1559">IF(DM50=1,DL51+1,0)</f>
        <v>0</v>
      </c>
      <c r="DN51" s="122">
        <f t="shared" ref="DN51" si="1560">IF(DN50=1,DM51+1,0)</f>
        <v>0</v>
      </c>
      <c r="DO51" s="122">
        <f t="shared" ref="DO51" si="1561">IF(DO50=1,DN51+1,0)</f>
        <v>0</v>
      </c>
      <c r="DP51" s="122">
        <f t="shared" ref="DP51" si="1562">IF(DP50=1,DO51+1,0)</f>
        <v>1</v>
      </c>
      <c r="DQ51" s="122">
        <f t="shared" ref="DQ51" si="1563">IF(DQ50=1,DP51+1,0)</f>
        <v>2</v>
      </c>
      <c r="DR51" s="122">
        <f t="shared" ref="DR51" si="1564">IF(DR50=1,DQ51+1,0)</f>
        <v>3</v>
      </c>
      <c r="DS51" s="122">
        <f t="shared" ref="DS51" si="1565">IF(DS50=1,DR51+1,0)</f>
        <v>4</v>
      </c>
      <c r="DT51" s="122">
        <f t="shared" ref="DT51" si="1566">IF(DT50=1,DS51+1,0)</f>
        <v>5</v>
      </c>
      <c r="DU51" s="122">
        <f t="shared" ref="DU51" si="1567">IF(DU50=1,DT51+1,0)</f>
        <v>6</v>
      </c>
      <c r="DV51" s="122">
        <f t="shared" ref="DV51" si="1568">IF(DV50=1,DU51+1,0)</f>
        <v>0</v>
      </c>
      <c r="DW51" s="122">
        <f t="shared" ref="DW51" si="1569">IF(DW50=1,DV51+1,0)</f>
        <v>1</v>
      </c>
      <c r="DX51" s="122">
        <f t="shared" ref="DX51" si="1570">IF(DX50=1,DW51+1,0)</f>
        <v>2</v>
      </c>
      <c r="DY51" s="122">
        <f t="shared" ref="DY51" si="1571">IF(DY50=1,DX51+1,0)</f>
        <v>3</v>
      </c>
      <c r="DZ51" s="122">
        <f t="shared" ref="DZ51" si="1572">IF(DZ50=1,DY51+1,0)</f>
        <v>4</v>
      </c>
      <c r="EA51" s="122">
        <f t="shared" ref="EA51" si="1573">IF(EA50=1,DZ51+1,0)</f>
        <v>5</v>
      </c>
      <c r="EB51" s="122">
        <f t="shared" ref="EB51" si="1574">IF(EB50=1,EA51+1,0)</f>
        <v>0</v>
      </c>
      <c r="EC51" s="122">
        <f t="shared" ref="EC51" si="1575">IF(EC50=1,EB51+1,0)</f>
        <v>1</v>
      </c>
      <c r="ED51" s="122">
        <f t="shared" ref="ED51" si="1576">IF(ED50=1,EC51+1,0)</f>
        <v>2</v>
      </c>
      <c r="EE51" s="122">
        <f t="shared" ref="EE51" si="1577">IF(EE50=1,ED51+1,0)</f>
        <v>3</v>
      </c>
      <c r="EF51" s="122">
        <f t="shared" ref="EF51" si="1578">IF(EF50=1,EE51+1,0)</f>
        <v>0</v>
      </c>
      <c r="EG51" s="122">
        <f t="shared" ref="EG51" si="1579">IF(EG50=1,EF51+1,0)</f>
        <v>1</v>
      </c>
      <c r="EH51" s="122">
        <f t="shared" ref="EH51" si="1580">IF(EH50=1,EG51+1,0)</f>
        <v>2</v>
      </c>
      <c r="EI51" s="122">
        <f t="shared" ref="EI51" si="1581">IF(EI50=1,EH51+1,0)</f>
        <v>3</v>
      </c>
      <c r="EJ51" s="122">
        <f t="shared" ref="EJ51" si="1582">IF(EJ50=1,EI51+1,0)</f>
        <v>0</v>
      </c>
      <c r="EK51" s="122">
        <f t="shared" ref="EK51" si="1583">IF(EK50=1,EJ51+1,0)</f>
        <v>0</v>
      </c>
      <c r="EL51" s="122">
        <f t="shared" ref="EL51" si="1584">IF(EL50=1,EK51+1,0)</f>
        <v>1</v>
      </c>
      <c r="EM51" s="122">
        <f t="shared" ref="EM51" si="1585">IF(EM50=1,EL51+1,0)</f>
        <v>0</v>
      </c>
      <c r="EN51" s="122">
        <f t="shared" ref="EN51" si="1586">IF(EN50=1,EM51+1,0)</f>
        <v>0</v>
      </c>
      <c r="EO51" s="122">
        <f t="shared" ref="EO51" si="1587">IF(EO50=1,EN51+1,0)</f>
        <v>1</v>
      </c>
      <c r="EP51" s="122">
        <f t="shared" ref="EP51" si="1588">IF(EP50=1,EO51+1,0)</f>
        <v>0</v>
      </c>
      <c r="EQ51" s="122">
        <f t="shared" ref="EQ51" si="1589">IF(EQ50=1,EP51+1,0)</f>
        <v>0</v>
      </c>
      <c r="ER51" s="122">
        <f t="shared" ref="ER51" si="1590">IF(ER50=1,EQ51+1,0)</f>
        <v>1</v>
      </c>
      <c r="ES51" s="122">
        <f t="shared" ref="ES51" si="1591">IF(ES50=1,ER51+1,0)</f>
        <v>0</v>
      </c>
      <c r="ET51" s="122">
        <f t="shared" ref="ET51" si="1592">IF(ET50=1,ES51+1,0)</f>
        <v>0</v>
      </c>
      <c r="EU51" s="122">
        <f t="shared" ref="EU51" si="1593">IF(EU50=1,ET51+1,0)</f>
        <v>0</v>
      </c>
      <c r="EV51" s="122">
        <f t="shared" ref="EV51" si="1594">IF(EV50=1,EU51+1,0)</f>
        <v>0</v>
      </c>
      <c r="EW51" s="122">
        <f t="shared" ref="EW51" si="1595">IF(EW50=1,EV51+1,0)</f>
        <v>1</v>
      </c>
      <c r="EX51" s="122">
        <f t="shared" ref="EX51" si="1596">IF(EX50=1,EW51+1,0)</f>
        <v>0</v>
      </c>
      <c r="EY51" s="122">
        <f t="shared" ref="EY51" si="1597">IF(EY50=1,EX51+1,0)</f>
        <v>1</v>
      </c>
      <c r="EZ51" s="122">
        <f t="shared" ref="EZ51" si="1598">IF(EZ50=1,EY51+1,0)</f>
        <v>0</v>
      </c>
      <c r="FA51" s="122">
        <f t="shared" ref="FA51" si="1599">IF(FA50=1,EZ51+1,0)</f>
        <v>0</v>
      </c>
      <c r="FB51" s="122">
        <f t="shared" ref="FB51" si="1600">IF(FB50=1,FA51+1,0)</f>
        <v>1</v>
      </c>
      <c r="FC51" s="122">
        <f t="shared" ref="FC51" si="1601">IF(FC50=1,FB51+1,0)</f>
        <v>0</v>
      </c>
      <c r="FD51" s="122">
        <f t="shared" ref="FD51" si="1602">IF(FD50=1,FC51+1,0)</f>
        <v>0</v>
      </c>
      <c r="FE51" s="122">
        <f t="shared" ref="FE51" si="1603">IF(FE50=1,FD51+1,0)</f>
        <v>1</v>
      </c>
      <c r="FF51" s="122">
        <f t="shared" ref="FF51" si="1604">IF(FF50=1,FE51+1,0)</f>
        <v>2</v>
      </c>
      <c r="FG51" s="122">
        <f t="shared" ref="FG51" si="1605">IF(FG50=1,FF51+1,0)</f>
        <v>3</v>
      </c>
      <c r="FH51" s="122">
        <f t="shared" ref="FH51" si="1606">IF(FH50=1,FG51+1,0)</f>
        <v>0</v>
      </c>
      <c r="FI51" s="122">
        <f t="shared" ref="FI51" si="1607">IF(FI50=1,FH51+1,0)</f>
        <v>0</v>
      </c>
      <c r="FJ51" s="122">
        <f t="shared" ref="FJ51" si="1608">IF(FJ50=1,FI51+1,0)</f>
        <v>1</v>
      </c>
      <c r="FK51" s="137" t="s">
        <v>477</v>
      </c>
      <c r="FL51" s="141">
        <f>COUNT(E$5:FJ$5)</f>
        <v>162</v>
      </c>
      <c r="FM51" s="141">
        <f>FL51-30</f>
        <v>132</v>
      </c>
    </row>
    <row r="52" spans="2:174" x14ac:dyDescent="0.2"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37"/>
      <c r="AJ52" s="137"/>
      <c r="AK52" s="137"/>
      <c r="AL52" s="137"/>
      <c r="AM52" s="137"/>
      <c r="AN52" s="137"/>
      <c r="AO52" s="137"/>
      <c r="AP52" s="137"/>
      <c r="AQ52" s="137"/>
      <c r="AR52" s="137"/>
      <c r="AS52" s="137"/>
      <c r="AT52" s="137"/>
      <c r="AU52" s="137"/>
      <c r="AV52" s="137"/>
      <c r="AW52" s="137"/>
      <c r="AX52" s="137"/>
      <c r="AY52" s="137"/>
      <c r="AZ52" s="137"/>
      <c r="BA52" s="137"/>
      <c r="BB52" s="137"/>
      <c r="BC52" s="137"/>
      <c r="BD52" s="137"/>
      <c r="BE52" s="137"/>
      <c r="BF52" s="137"/>
      <c r="BG52" s="137"/>
      <c r="BH52" s="137"/>
      <c r="BI52" s="137"/>
      <c r="BJ52" s="137"/>
      <c r="BK52" s="137"/>
      <c r="BL52" s="137"/>
      <c r="BM52" s="137"/>
      <c r="BN52" s="137"/>
      <c r="BO52" s="137"/>
      <c r="BP52" s="137"/>
      <c r="BQ52" s="137"/>
      <c r="BR52" s="137"/>
      <c r="BS52" s="137"/>
      <c r="BT52" s="137"/>
      <c r="BU52" s="137"/>
      <c r="BV52" s="137"/>
      <c r="BW52" s="137"/>
      <c r="BX52" s="137"/>
      <c r="BY52" s="137"/>
      <c r="BZ52" s="137"/>
      <c r="CA52" s="137"/>
      <c r="CB52" s="137"/>
      <c r="CC52" s="137"/>
      <c r="CD52" s="137"/>
      <c r="CE52" s="137"/>
      <c r="CF52" s="137"/>
      <c r="CG52" s="137"/>
      <c r="CH52" s="137"/>
      <c r="CI52" s="137"/>
      <c r="CJ52" s="137"/>
      <c r="CK52" s="137"/>
      <c r="CL52" s="137"/>
      <c r="CM52" s="137"/>
      <c r="CN52" s="137"/>
      <c r="CO52" s="137"/>
      <c r="CP52" s="137"/>
      <c r="CQ52" s="137"/>
      <c r="CR52" s="137"/>
      <c r="CS52" s="137"/>
      <c r="CT52" s="137"/>
      <c r="CU52" s="137"/>
      <c r="CV52" s="137"/>
      <c r="CW52" s="137"/>
      <c r="CX52" s="137"/>
      <c r="CY52" s="137"/>
      <c r="CZ52" s="137"/>
      <c r="DA52" s="137"/>
      <c r="DB52" s="137"/>
      <c r="DC52" s="137"/>
      <c r="DD52" s="137"/>
      <c r="DE52" s="137"/>
      <c r="DF52" s="137"/>
      <c r="DG52" s="137"/>
      <c r="DH52" s="137"/>
      <c r="DI52" s="137"/>
      <c r="DJ52" s="137"/>
      <c r="DK52" s="137"/>
      <c r="DL52" s="137"/>
      <c r="DM52" s="137"/>
      <c r="DN52" s="137"/>
      <c r="DO52" s="137"/>
      <c r="DP52" s="137"/>
      <c r="DQ52" s="137"/>
      <c r="DR52" s="137"/>
      <c r="DS52" s="137"/>
      <c r="DT52" s="137"/>
      <c r="DU52" s="137"/>
      <c r="DV52" s="137"/>
      <c r="DW52" s="137"/>
      <c r="DX52" s="137"/>
      <c r="DY52" s="137"/>
      <c r="DZ52" s="137"/>
      <c r="EA52" s="137"/>
      <c r="EB52" s="137"/>
      <c r="EC52" s="137"/>
      <c r="ED52" s="137"/>
      <c r="EE52" s="137"/>
      <c r="EF52" s="137"/>
      <c r="EG52" s="137"/>
      <c r="EH52" s="137"/>
      <c r="EI52" s="137"/>
      <c r="EJ52" s="137"/>
      <c r="EK52" s="137"/>
      <c r="EL52" s="137"/>
      <c r="EM52" s="137"/>
      <c r="EN52" s="137"/>
      <c r="EO52" s="137"/>
      <c r="EP52" s="137"/>
      <c r="EQ52" s="137"/>
      <c r="ER52" s="137"/>
      <c r="ES52" s="137"/>
      <c r="ET52" s="137"/>
      <c r="EU52" s="137"/>
      <c r="EV52" s="137"/>
      <c r="EW52" s="137"/>
      <c r="EX52" s="137"/>
      <c r="EY52" s="137"/>
      <c r="EZ52" s="137"/>
      <c r="FA52" s="137"/>
      <c r="FB52" s="137"/>
      <c r="FC52" s="137"/>
      <c r="FD52" s="137"/>
      <c r="FE52" s="137"/>
      <c r="FF52" s="137"/>
      <c r="FG52" s="137"/>
      <c r="FH52" s="137"/>
      <c r="FI52" s="137"/>
      <c r="FJ52" s="137"/>
      <c r="FK52" s="137" t="s">
        <v>477</v>
      </c>
      <c r="FL52" s="137" t="s">
        <v>886</v>
      </c>
      <c r="FM52" s="137" t="s">
        <v>886</v>
      </c>
      <c r="FN52" s="137" t="s">
        <v>917</v>
      </c>
      <c r="FO52" s="137" t="s">
        <v>917</v>
      </c>
      <c r="FP52" s="137" t="s">
        <v>904</v>
      </c>
      <c r="FQ52" s="137" t="s">
        <v>903</v>
      </c>
      <c r="FR52" s="137" t="s">
        <v>902</v>
      </c>
    </row>
    <row r="53" spans="2:174" x14ac:dyDescent="0.2">
      <c r="B53" s="137">
        <v>11</v>
      </c>
      <c r="C53" s="139" t="s">
        <v>59</v>
      </c>
      <c r="D53" s="138"/>
      <c r="E53" s="122" t="str" cm="1">
        <f t="array" ref="E53">_xlfn.XLOOKUP(1,(SCHEDULE!$D$3:$D$2594=$C53)*(SCHEDULE!$B$3:$B$2594=E$2),SCHEDULE!$F$3:$F$2594,"",0,1)</f>
        <v>W</v>
      </c>
      <c r="F53" s="122" t="str" cm="1">
        <f t="array" ref="F53">_xlfn.XLOOKUP(1,(SCHEDULE!$D$3:$D$2594=$C53)*(SCHEDULE!$B$3:$B$2594=F$2),SCHEDULE!$F$3:$F$2594,"",0,1)</f>
        <v>W</v>
      </c>
      <c r="G53" s="122" t="str" cm="1">
        <f t="array" ref="G53">_xlfn.XLOOKUP(1,(SCHEDULE!$D$3:$D$2594=$C53)*(SCHEDULE!$B$3:$B$2594=G$2),SCHEDULE!$F$3:$F$2594,"",0,1)</f>
        <v>W</v>
      </c>
      <c r="H53" s="122" t="str" cm="1">
        <f t="array" ref="H53">_xlfn.XLOOKUP(1,(SCHEDULE!$D$3:$D$2594=$C53)*(SCHEDULE!$B$3:$B$2594=H$2),SCHEDULE!$F$3:$F$2594,"",0,1)</f>
        <v>L</v>
      </c>
      <c r="I53" s="122" t="str" cm="1">
        <f t="array" ref="I53">_xlfn.XLOOKUP(1,(SCHEDULE!$D$3:$D$2594=$C53)*(SCHEDULE!$B$3:$B$2594=I$2),SCHEDULE!$F$3:$F$2594,"",0,1)</f>
        <v>L</v>
      </c>
      <c r="J53" s="122" t="str" cm="1">
        <f t="array" ref="J53">_xlfn.XLOOKUP(1,(SCHEDULE!$D$3:$D$2594=$C53)*(SCHEDULE!$B$3:$B$2594=J$2),SCHEDULE!$F$3:$F$2594,"",0,1)</f>
        <v>W</v>
      </c>
      <c r="K53" s="122" t="str" cm="1">
        <f t="array" ref="K53">_xlfn.XLOOKUP(1,(SCHEDULE!$D$3:$D$2594=$C53)*(SCHEDULE!$B$3:$B$2594=K$2),SCHEDULE!$F$3:$F$2594,"",0,1)</f>
        <v>W</v>
      </c>
      <c r="L53" s="122" t="str" cm="1">
        <f t="array" ref="L53">_xlfn.XLOOKUP(1,(SCHEDULE!$D$3:$D$2594=$C53)*(SCHEDULE!$B$3:$B$2594=L$2),SCHEDULE!$F$3:$F$2594,"",0,1)</f>
        <v/>
      </c>
      <c r="M53" s="122" t="str" cm="1">
        <f t="array" ref="M53">_xlfn.XLOOKUP(1,(SCHEDULE!$D$3:$D$2594=$C53)*(SCHEDULE!$B$3:$B$2594=M$2),SCHEDULE!$F$3:$F$2594,"",0,1)</f>
        <v/>
      </c>
      <c r="N53" s="122" t="str" cm="1">
        <f t="array" ref="N53">_xlfn.XLOOKUP(1,(SCHEDULE!$D$3:$D$2594=$C53)*(SCHEDULE!$B$3:$B$2594=N$2),SCHEDULE!$F$3:$F$2594,"",0,1)</f>
        <v/>
      </c>
      <c r="O53" s="122" t="str" cm="1">
        <f t="array" ref="O53">_xlfn.XLOOKUP(1,(SCHEDULE!$D$3:$D$2594=$C53)*(SCHEDULE!$B$3:$B$2594=O$2),SCHEDULE!$F$3:$F$2594,"",0,1)</f>
        <v/>
      </c>
      <c r="P53" s="122" t="str" cm="1">
        <f t="array" ref="P53">_xlfn.XLOOKUP(1,(SCHEDULE!$D$3:$D$2594=$C53)*(SCHEDULE!$B$3:$B$2594=P$2),SCHEDULE!$F$3:$F$2594,"",0,1)</f>
        <v/>
      </c>
      <c r="Q53" s="122" t="str" cm="1">
        <f t="array" ref="Q53">_xlfn.XLOOKUP(1,(SCHEDULE!$D$3:$D$2594=$C53)*(SCHEDULE!$B$3:$B$2594=Q$2),SCHEDULE!$F$3:$F$2594,"",0,1)</f>
        <v/>
      </c>
      <c r="R53" s="122" t="str" cm="1">
        <f t="array" ref="R53">_xlfn.XLOOKUP(1,(SCHEDULE!$D$3:$D$2594=$C53)*(SCHEDULE!$B$3:$B$2594=R$2),SCHEDULE!$F$3:$F$2594,"",0,1)</f>
        <v/>
      </c>
      <c r="S53" s="122" t="str" cm="1">
        <f t="array" ref="S53">_xlfn.XLOOKUP(1,(SCHEDULE!$D$3:$D$2594=$C53)*(SCHEDULE!$B$3:$B$2594=S$2),SCHEDULE!$F$3:$F$2594,"",0,1)</f>
        <v/>
      </c>
      <c r="T53" s="122" t="str" cm="1">
        <f t="array" ref="T53">_xlfn.XLOOKUP(1,(SCHEDULE!$D$3:$D$2594=$C53)*(SCHEDULE!$B$3:$B$2594=T$2),SCHEDULE!$F$3:$F$2594,"",0,1)</f>
        <v/>
      </c>
      <c r="U53" s="122" t="str" cm="1">
        <f t="array" ref="U53">_xlfn.XLOOKUP(1,(SCHEDULE!$D$3:$D$2594=$C53)*(SCHEDULE!$B$3:$B$2594=U$2),SCHEDULE!$F$3:$F$2594,"",0,1)</f>
        <v/>
      </c>
      <c r="V53" s="122" t="str" cm="1">
        <f t="array" ref="V53">_xlfn.XLOOKUP(1,(SCHEDULE!$D$3:$D$2594=$C53)*(SCHEDULE!$B$3:$B$2594=V$2),SCHEDULE!$F$3:$F$2594,"",0,1)</f>
        <v/>
      </c>
      <c r="W53" s="122" t="str" cm="1">
        <f t="array" ref="W53">_xlfn.XLOOKUP(1,(SCHEDULE!$D$3:$D$2594=$C53)*(SCHEDULE!$B$3:$B$2594=W$2),SCHEDULE!$F$3:$F$2594,"",0,1)</f>
        <v/>
      </c>
      <c r="X53" s="122" t="str" cm="1">
        <f t="array" ref="X53">_xlfn.XLOOKUP(1,(SCHEDULE!$D$3:$D$2594=$C53)*(SCHEDULE!$B$3:$B$2594=X$2),SCHEDULE!$F$3:$F$2594,"",0,1)</f>
        <v/>
      </c>
      <c r="Y53" s="122" t="str" cm="1">
        <f t="array" ref="Y53">_xlfn.XLOOKUP(1,(SCHEDULE!$D$3:$D$2594=$C53)*(SCHEDULE!$B$3:$B$2594=Y$2),SCHEDULE!$F$3:$F$2594,"",0,1)</f>
        <v>W</v>
      </c>
      <c r="Z53" s="122" t="str" cm="1">
        <f t="array" ref="Z53">_xlfn.XLOOKUP(1,(SCHEDULE!$D$3:$D$2594=$C53)*(SCHEDULE!$B$3:$B$2594=Z$2),SCHEDULE!$F$3:$F$2594,"",0,1)</f>
        <v>W</v>
      </c>
      <c r="AA53" s="122" t="str" cm="1">
        <f t="array" ref="AA53">_xlfn.XLOOKUP(1,(SCHEDULE!$D$3:$D$2594=$C53)*(SCHEDULE!$B$3:$B$2594=AA$2),SCHEDULE!$F$3:$F$2594,"",0,1)</f>
        <v>L</v>
      </c>
      <c r="AB53" s="122" t="str" cm="1">
        <f t="array" ref="AB53">_xlfn.XLOOKUP(1,(SCHEDULE!$D$3:$D$2594=$C53)*(SCHEDULE!$B$3:$B$2594=AB$2),SCHEDULE!$F$3:$F$2594,"",0,1)</f>
        <v/>
      </c>
      <c r="AC53" s="122" t="str" cm="1">
        <f t="array" ref="AC53">_xlfn.XLOOKUP(1,(SCHEDULE!$D$3:$D$2594=$C53)*(SCHEDULE!$B$3:$B$2594=AC$2),SCHEDULE!$F$3:$F$2594,"",0,1)</f>
        <v/>
      </c>
      <c r="AD53" s="122" t="str" cm="1">
        <f t="array" ref="AD53">_xlfn.XLOOKUP(1,(SCHEDULE!$D$3:$D$2594=$C53)*(SCHEDULE!$B$3:$B$2594=AD$2),SCHEDULE!$F$3:$F$2594,"",0,1)</f>
        <v/>
      </c>
      <c r="AE53" s="122" t="str" cm="1">
        <f t="array" ref="AE53">_xlfn.XLOOKUP(1,(SCHEDULE!$D$3:$D$2594=$C53)*(SCHEDULE!$B$3:$B$2594=AE$2),SCHEDULE!$F$3:$F$2594,"",0,1)</f>
        <v>W</v>
      </c>
      <c r="AF53" s="122" t="str" cm="1">
        <f t="array" ref="AF53">_xlfn.XLOOKUP(1,(SCHEDULE!$D$3:$D$2594=$C53)*(SCHEDULE!$B$3:$B$2594=AF$2),SCHEDULE!$F$3:$F$2594,"",0,1)</f>
        <v>W</v>
      </c>
      <c r="AG53" s="122" t="str" cm="1">
        <f t="array" ref="AG53">_xlfn.XLOOKUP(1,(SCHEDULE!$D$3:$D$2594=$C53)*(SCHEDULE!$B$3:$B$2594=AG$2),SCHEDULE!$F$3:$F$2594,"",0,1)</f>
        <v>W</v>
      </c>
      <c r="AH53" s="122" t="str" cm="1">
        <f t="array" ref="AH53">_xlfn.XLOOKUP(1,(SCHEDULE!$D$3:$D$2594=$C53)*(SCHEDULE!$B$3:$B$2594=AH$2),SCHEDULE!$F$3:$F$2594,"",0,1)</f>
        <v>L</v>
      </c>
      <c r="AI53" s="122" t="str" cm="1">
        <f t="array" ref="AI53">_xlfn.XLOOKUP(1,(SCHEDULE!$D$3:$D$2594=$C53)*(SCHEDULE!$B$3:$B$2594=AI$2),SCHEDULE!$F$3:$F$2594,"",0,1)</f>
        <v>W</v>
      </c>
      <c r="AJ53" s="122" t="str" cm="1">
        <f t="array" ref="AJ53">_xlfn.XLOOKUP(1,(SCHEDULE!$D$3:$D$2594=$C53)*(SCHEDULE!$B$3:$B$2594=AJ$2),SCHEDULE!$F$3:$F$2594,"",0,1)</f>
        <v>L</v>
      </c>
      <c r="AK53" s="122" t="str" cm="1">
        <f t="array" ref="AK53">_xlfn.XLOOKUP(1,(SCHEDULE!$D$3:$D$2594=$C53)*(SCHEDULE!$B$3:$B$2594=AK$2),SCHEDULE!$F$3:$F$2594,"",0,1)</f>
        <v>W</v>
      </c>
      <c r="AL53" s="122" t="str" cm="1">
        <f t="array" ref="AL53">_xlfn.XLOOKUP(1,(SCHEDULE!$D$3:$D$2594=$C53)*(SCHEDULE!$B$3:$B$2594=AL$2),SCHEDULE!$F$3:$F$2594,"",0,1)</f>
        <v>L</v>
      </c>
      <c r="AM53" s="122" t="str" cm="1">
        <f t="array" ref="AM53">_xlfn.XLOOKUP(1,(SCHEDULE!$D$3:$D$2594=$C53)*(SCHEDULE!$B$3:$B$2594=AM$2),SCHEDULE!$F$3:$F$2594,"",0,1)</f>
        <v>L</v>
      </c>
      <c r="AN53" s="122" t="str" cm="1">
        <f t="array" ref="AN53">_xlfn.XLOOKUP(1,(SCHEDULE!$D$3:$D$2594=$C53)*(SCHEDULE!$B$3:$B$2594=AN$2),SCHEDULE!$F$3:$F$2594,"",0,1)</f>
        <v>L</v>
      </c>
      <c r="AO53" s="122" t="str" cm="1">
        <f t="array" ref="AO53">_xlfn.XLOOKUP(1,(SCHEDULE!$D$3:$D$2594=$C53)*(SCHEDULE!$B$3:$B$2594=AO$2),SCHEDULE!$F$3:$F$2594,"",0,1)</f>
        <v>L</v>
      </c>
      <c r="AP53" s="122" t="str" cm="1">
        <f t="array" ref="AP53">_xlfn.XLOOKUP(1,(SCHEDULE!$D$3:$D$2594=$C53)*(SCHEDULE!$B$3:$B$2594=AP$2),SCHEDULE!$F$3:$F$2594,"",0,1)</f>
        <v>W</v>
      </c>
      <c r="AQ53" s="122" t="str" cm="1">
        <f t="array" ref="AQ53">_xlfn.XLOOKUP(1,(SCHEDULE!$D$3:$D$2594=$C53)*(SCHEDULE!$B$3:$B$2594=AQ$2),SCHEDULE!$F$3:$F$2594,"",0,1)</f>
        <v>L</v>
      </c>
      <c r="AR53" s="122" t="str" cm="1">
        <f t="array" ref="AR53">_xlfn.XLOOKUP(1,(SCHEDULE!$D$3:$D$2594=$C53)*(SCHEDULE!$B$3:$B$2594=AR$2),SCHEDULE!$F$3:$F$2594,"",0,1)</f>
        <v/>
      </c>
      <c r="AS53" s="122" t="str" cm="1">
        <f t="array" ref="AS53">_xlfn.XLOOKUP(1,(SCHEDULE!$D$3:$D$2594=$C53)*(SCHEDULE!$B$3:$B$2594=AS$2),SCHEDULE!$F$3:$F$2594,"",0,1)</f>
        <v/>
      </c>
      <c r="AT53" s="122" t="str" cm="1">
        <f t="array" ref="AT53">_xlfn.XLOOKUP(1,(SCHEDULE!$D$3:$D$2594=$C53)*(SCHEDULE!$B$3:$B$2594=AT$2),SCHEDULE!$F$3:$F$2594,"",0,1)</f>
        <v/>
      </c>
      <c r="AU53" s="122" t="str" cm="1">
        <f t="array" ref="AU53">_xlfn.XLOOKUP(1,(SCHEDULE!$D$3:$D$2594=$C53)*(SCHEDULE!$B$3:$B$2594=AU$2),SCHEDULE!$F$3:$F$2594,"",0,1)</f>
        <v/>
      </c>
      <c r="AV53" s="122" t="str" cm="1">
        <f t="array" ref="AV53">_xlfn.XLOOKUP(1,(SCHEDULE!$D$3:$D$2594=$C53)*(SCHEDULE!$B$3:$B$2594=AV$2),SCHEDULE!$F$3:$F$2594,"",0,1)</f>
        <v/>
      </c>
      <c r="AW53" s="122" t="str" cm="1">
        <f t="array" ref="AW53">_xlfn.XLOOKUP(1,(SCHEDULE!$D$3:$D$2594=$C53)*(SCHEDULE!$B$3:$B$2594=AW$2),SCHEDULE!$F$3:$F$2594,"",0,1)</f>
        <v/>
      </c>
      <c r="AX53" s="122" t="str" cm="1">
        <f t="array" ref="AX53">_xlfn.XLOOKUP(1,(SCHEDULE!$D$3:$D$2594=$C53)*(SCHEDULE!$B$3:$B$2594=AX$2),SCHEDULE!$F$3:$F$2594,"",0,1)</f>
        <v>W</v>
      </c>
      <c r="AY53" s="122" t="str" cm="1">
        <f t="array" ref="AY53">_xlfn.XLOOKUP(1,(SCHEDULE!$D$3:$D$2594=$C53)*(SCHEDULE!$B$3:$B$2594=AY$2),SCHEDULE!$F$3:$F$2594,"",0,1)</f>
        <v>L</v>
      </c>
      <c r="AZ53" s="122" t="str" cm="1">
        <f t="array" ref="AZ53">_xlfn.XLOOKUP(1,(SCHEDULE!$D$3:$D$2594=$C53)*(SCHEDULE!$B$3:$B$2594=AZ$2),SCHEDULE!$F$3:$F$2594,"",0,1)</f>
        <v>L</v>
      </c>
      <c r="BA53" s="122" t="str" cm="1">
        <f t="array" ref="BA53">_xlfn.XLOOKUP(1,(SCHEDULE!$D$3:$D$2594=$C53)*(SCHEDULE!$B$3:$B$2594=BA$2),SCHEDULE!$F$3:$F$2594,"",0,1)</f>
        <v>L</v>
      </c>
      <c r="BB53" s="122" t="str" cm="1">
        <f t="array" ref="BB53">_xlfn.XLOOKUP(1,(SCHEDULE!$D$3:$D$2594=$C53)*(SCHEDULE!$B$3:$B$2594=BB$2),SCHEDULE!$F$3:$F$2594,"",0,1)</f>
        <v>L</v>
      </c>
      <c r="BC53" s="122" t="str" cm="1">
        <f t="array" ref="BC53">_xlfn.XLOOKUP(1,(SCHEDULE!$D$3:$D$2594=$C53)*(SCHEDULE!$B$3:$B$2594=BC$2),SCHEDULE!$F$3:$F$2594,"",0,1)</f>
        <v>W</v>
      </c>
      <c r="BD53" s="122" t="str" cm="1">
        <f t="array" ref="BD53">_xlfn.XLOOKUP(1,(SCHEDULE!$D$3:$D$2594=$C53)*(SCHEDULE!$B$3:$B$2594=BD$2),SCHEDULE!$F$3:$F$2594,"",0,1)</f>
        <v/>
      </c>
      <c r="BE53" s="122" t="str" cm="1">
        <f t="array" ref="BE53">_xlfn.XLOOKUP(1,(SCHEDULE!$D$3:$D$2594=$C53)*(SCHEDULE!$B$3:$B$2594=BE$2),SCHEDULE!$F$3:$F$2594,"",0,1)</f>
        <v/>
      </c>
      <c r="BF53" s="122" t="str" cm="1">
        <f t="array" ref="BF53">_xlfn.XLOOKUP(1,(SCHEDULE!$D$3:$D$2594=$C53)*(SCHEDULE!$B$3:$B$2594=BF$2),SCHEDULE!$F$3:$F$2594,"",0,1)</f>
        <v>W</v>
      </c>
      <c r="BG53" s="122" t="str" cm="1">
        <f t="array" ref="BG53">_xlfn.XLOOKUP(1,(SCHEDULE!$D$3:$D$2594=$C53)*(SCHEDULE!$B$3:$B$2594=BG$2),SCHEDULE!$F$3:$F$2594,"",0,1)</f>
        <v>W</v>
      </c>
      <c r="BH53" s="122" t="str" cm="1">
        <f t="array" ref="BH53">_xlfn.XLOOKUP(1,(SCHEDULE!$D$3:$D$2594=$C53)*(SCHEDULE!$B$3:$B$2594=BH$2),SCHEDULE!$F$3:$F$2594,"",0,1)</f>
        <v>W</v>
      </c>
      <c r="BI53" s="122" t="str" cm="1">
        <f t="array" ref="BI53">_xlfn.XLOOKUP(1,(SCHEDULE!$D$3:$D$2594=$C53)*(SCHEDULE!$B$3:$B$2594=BI$2),SCHEDULE!$F$3:$F$2594,"",0,1)</f>
        <v/>
      </c>
      <c r="BJ53" s="122" t="str" cm="1">
        <f t="array" ref="BJ53">_xlfn.XLOOKUP(1,(SCHEDULE!$D$3:$D$2594=$C53)*(SCHEDULE!$B$3:$B$2594=BJ$2),SCHEDULE!$F$3:$F$2594,"",0,1)</f>
        <v/>
      </c>
      <c r="BK53" s="122" t="str" cm="1">
        <f t="array" ref="BK53">_xlfn.XLOOKUP(1,(SCHEDULE!$D$3:$D$2594=$C53)*(SCHEDULE!$B$3:$B$2594=BK$2),SCHEDULE!$F$3:$F$2594,"",0,1)</f>
        <v/>
      </c>
      <c r="BL53" s="122" t="str" cm="1">
        <f t="array" ref="BL53">_xlfn.XLOOKUP(1,(SCHEDULE!$D$3:$D$2594=$C53)*(SCHEDULE!$B$3:$B$2594=BL$2),SCHEDULE!$F$3:$F$2594,"",0,1)</f>
        <v/>
      </c>
      <c r="BM53" s="122" t="str" cm="1">
        <f t="array" ref="BM53">_xlfn.XLOOKUP(1,(SCHEDULE!$D$3:$D$2594=$C53)*(SCHEDULE!$B$3:$B$2594=BM$2),SCHEDULE!$F$3:$F$2594,"",0,1)</f>
        <v/>
      </c>
      <c r="BN53" s="122" t="str" cm="1">
        <f t="array" ref="BN53">_xlfn.XLOOKUP(1,(SCHEDULE!$D$3:$D$2594=$C53)*(SCHEDULE!$B$3:$B$2594=BN$2),SCHEDULE!$F$3:$F$2594,"",0,1)</f>
        <v/>
      </c>
      <c r="BO53" s="122" t="str" cm="1">
        <f t="array" ref="BO53">_xlfn.XLOOKUP(1,(SCHEDULE!$D$3:$D$2594=$C53)*(SCHEDULE!$B$3:$B$2594=BO$2),SCHEDULE!$F$3:$F$2594,"",0,1)</f>
        <v/>
      </c>
      <c r="BP53" s="122" t="str" cm="1">
        <f t="array" ref="BP53">_xlfn.XLOOKUP(1,(SCHEDULE!$D$3:$D$2594=$C53)*(SCHEDULE!$B$3:$B$2594=BP$2),SCHEDULE!$F$3:$F$2594,"",0,1)</f>
        <v/>
      </c>
      <c r="BQ53" s="122" t="str" cm="1">
        <f t="array" ref="BQ53">_xlfn.XLOOKUP(1,(SCHEDULE!$D$3:$D$2594=$C53)*(SCHEDULE!$B$3:$B$2594=BQ$2),SCHEDULE!$F$3:$F$2594,"",0,1)</f>
        <v/>
      </c>
      <c r="BR53" s="122" t="str" cm="1">
        <f t="array" ref="BR53">_xlfn.XLOOKUP(1,(SCHEDULE!$D$3:$D$2594=$C53)*(SCHEDULE!$B$3:$B$2594=BR$2),SCHEDULE!$F$3:$F$2594,"",0,1)</f>
        <v/>
      </c>
      <c r="BS53" s="122" t="str" cm="1">
        <f t="array" ref="BS53">_xlfn.XLOOKUP(1,(SCHEDULE!$D$3:$D$2594=$C53)*(SCHEDULE!$B$3:$B$2594=BS$2),SCHEDULE!$F$3:$F$2594,"",0,1)</f>
        <v/>
      </c>
      <c r="BT53" s="122" t="str" cm="1">
        <f t="array" ref="BT53">_xlfn.XLOOKUP(1,(SCHEDULE!$D$3:$D$2594=$C53)*(SCHEDULE!$B$3:$B$2594=BT$2),SCHEDULE!$F$3:$F$2594,"",0,1)</f>
        <v/>
      </c>
      <c r="BU53" s="122" t="str" cm="1">
        <f t="array" ref="BU53">_xlfn.XLOOKUP(1,(SCHEDULE!$D$3:$D$2594=$C53)*(SCHEDULE!$B$3:$B$2594=BU$2),SCHEDULE!$F$3:$F$2594,"",0,1)</f>
        <v>L</v>
      </c>
      <c r="BV53" s="122" t="str" cm="1">
        <f t="array" ref="BV53">_xlfn.XLOOKUP(1,(SCHEDULE!$D$3:$D$2594=$C53)*(SCHEDULE!$B$3:$B$2594=BV$2),SCHEDULE!$F$3:$F$2594,"",0,1)</f>
        <v>L</v>
      </c>
      <c r="BW53" s="122" t="str" cm="1">
        <f t="array" ref="BW53">_xlfn.XLOOKUP(1,(SCHEDULE!$D$3:$D$2594=$C53)*(SCHEDULE!$B$3:$B$2594=BW$2),SCHEDULE!$F$3:$F$2594,"",0,1)</f>
        <v>L</v>
      </c>
      <c r="BX53" s="122" t="str" cm="1">
        <f t="array" ref="BX53">_xlfn.XLOOKUP(1,(SCHEDULE!$D$3:$D$2594=$C53)*(SCHEDULE!$B$3:$B$2594=BX$2),SCHEDULE!$F$3:$F$2594,"",0,1)</f>
        <v>L</v>
      </c>
      <c r="BY53" s="122" t="str" cm="1">
        <f t="array" ref="BY53">_xlfn.XLOOKUP(1,(SCHEDULE!$D$3:$D$2594=$C53)*(SCHEDULE!$B$3:$B$2594=BY$2),SCHEDULE!$F$3:$F$2594,"",0,1)</f>
        <v>L</v>
      </c>
      <c r="BZ53" s="122" t="str" cm="1">
        <f t="array" ref="BZ53">_xlfn.XLOOKUP(1,(SCHEDULE!$D$3:$D$2594=$C53)*(SCHEDULE!$B$3:$B$2594=BZ$2),SCHEDULE!$F$3:$F$2594,"",0,1)</f>
        <v>W</v>
      </c>
      <c r="CA53" s="122" t="str" cm="1">
        <f t="array" ref="CA53">_xlfn.XLOOKUP(1,(SCHEDULE!$D$3:$D$2594=$C53)*(SCHEDULE!$B$3:$B$2594=CA$2),SCHEDULE!$F$3:$F$2594,"",0,1)</f>
        <v/>
      </c>
      <c r="CB53" s="122" t="str" cm="1">
        <f t="array" ref="CB53">_xlfn.XLOOKUP(1,(SCHEDULE!$D$3:$D$2594=$C53)*(SCHEDULE!$B$3:$B$2594=CB$2),SCHEDULE!$F$3:$F$2594,"",0,1)</f>
        <v/>
      </c>
      <c r="CC53" s="122" t="str" cm="1">
        <f t="array" ref="CC53">_xlfn.XLOOKUP(1,(SCHEDULE!$D$3:$D$2594=$C53)*(SCHEDULE!$B$3:$B$2594=CC$2),SCHEDULE!$F$3:$F$2594,"",0,1)</f>
        <v/>
      </c>
      <c r="CD53" s="122" t="str" cm="1">
        <f t="array" ref="CD53">_xlfn.XLOOKUP(1,(SCHEDULE!$D$3:$D$2594=$C53)*(SCHEDULE!$B$3:$B$2594=CD$2),SCHEDULE!$F$3:$F$2594,"",0,1)</f>
        <v/>
      </c>
      <c r="CE53" s="122" t="str" cm="1">
        <f t="array" ref="CE53">_xlfn.XLOOKUP(1,(SCHEDULE!$D$3:$D$2594=$C53)*(SCHEDULE!$B$3:$B$2594=CE$2),SCHEDULE!$F$3:$F$2594,"",0,1)</f>
        <v/>
      </c>
      <c r="CF53" s="122" t="str" cm="1">
        <f t="array" ref="CF53">_xlfn.XLOOKUP(1,(SCHEDULE!$D$3:$D$2594=$C53)*(SCHEDULE!$B$3:$B$2594=CF$2),SCHEDULE!$F$3:$F$2594,"",0,1)</f>
        <v/>
      </c>
      <c r="CG53" s="122" t="str" cm="1">
        <f t="array" ref="CG53">_xlfn.XLOOKUP(1,(SCHEDULE!$D$3:$D$2594=$C53)*(SCHEDULE!$B$3:$B$2594=CG$2),SCHEDULE!$F$3:$F$2594,"",0,1)</f>
        <v/>
      </c>
      <c r="CH53" s="122" t="str" cm="1">
        <f t="array" ref="CH53">_xlfn.XLOOKUP(1,(SCHEDULE!$D$3:$D$2594=$C53)*(SCHEDULE!$B$3:$B$2594=CH$2),SCHEDULE!$F$3:$F$2594,"",0,1)</f>
        <v/>
      </c>
      <c r="CI53" s="122" t="str" cm="1">
        <f t="array" ref="CI53">_xlfn.XLOOKUP(1,(SCHEDULE!$D$3:$D$2594=$C53)*(SCHEDULE!$B$3:$B$2594=CI$2),SCHEDULE!$F$3:$F$2594,"",0,1)</f>
        <v/>
      </c>
      <c r="CJ53" s="122" t="str" cm="1">
        <f t="array" ref="CJ53">_xlfn.XLOOKUP(1,(SCHEDULE!$D$3:$D$2594=$C53)*(SCHEDULE!$B$3:$B$2594=CJ$2),SCHEDULE!$F$3:$F$2594,"",0,1)</f>
        <v/>
      </c>
      <c r="CK53" s="122" t="str" cm="1">
        <f t="array" ref="CK53">_xlfn.XLOOKUP(1,(SCHEDULE!$D$3:$D$2594=$C53)*(SCHEDULE!$B$3:$B$2594=CK$2),SCHEDULE!$F$3:$F$2594,"",0,1)</f>
        <v>L</v>
      </c>
      <c r="CL53" s="122" t="str" cm="1">
        <f t="array" ref="CL53">_xlfn.XLOOKUP(1,(SCHEDULE!$D$3:$D$2594=$C53)*(SCHEDULE!$B$3:$B$2594=CL$2),SCHEDULE!$F$3:$F$2594,"",0,1)</f>
        <v>W</v>
      </c>
      <c r="CM53" s="122" t="str" cm="1">
        <f t="array" ref="CM53">_xlfn.XLOOKUP(1,(SCHEDULE!$D$3:$D$2594=$C53)*(SCHEDULE!$B$3:$B$2594=CM$2),SCHEDULE!$F$3:$F$2594,"",0,1)</f>
        <v>L</v>
      </c>
      <c r="CN53" s="122" t="str" cm="1">
        <f t="array" ref="CN53">_xlfn.XLOOKUP(1,(SCHEDULE!$D$3:$D$2594=$C53)*(SCHEDULE!$B$3:$B$2594=CN$2),SCHEDULE!$F$3:$F$2594,"",0,1)</f>
        <v>L</v>
      </c>
      <c r="CO53" s="122" t="str" cm="1">
        <f t="array" ref="CO53">_xlfn.XLOOKUP(1,(SCHEDULE!$D$3:$D$2594=$C53)*(SCHEDULE!$B$3:$B$2594=CO$2),SCHEDULE!$F$3:$F$2594,"",0,1)</f>
        <v>L</v>
      </c>
      <c r="CP53" s="122" t="str" cm="1">
        <f t="array" ref="CP53">_xlfn.XLOOKUP(1,(SCHEDULE!$D$3:$D$2594=$C53)*(SCHEDULE!$B$3:$B$2594=CP$2),SCHEDULE!$F$3:$F$2594,"",0,1)</f>
        <v>L</v>
      </c>
      <c r="CQ53" s="122" t="str" cm="1">
        <f t="array" ref="CQ53">_xlfn.XLOOKUP(1,(SCHEDULE!$D$3:$D$2594=$C53)*(SCHEDULE!$B$3:$B$2594=CQ$2),SCHEDULE!$F$3:$F$2594,"",0,1)</f>
        <v>W</v>
      </c>
      <c r="CR53" s="122" t="str" cm="1">
        <f t="array" ref="CR53">_xlfn.XLOOKUP(1,(SCHEDULE!$D$3:$D$2594=$C53)*(SCHEDULE!$B$3:$B$2594=CR$2),SCHEDULE!$F$3:$F$2594,"",0,1)</f>
        <v/>
      </c>
      <c r="CS53" s="122" t="str" cm="1">
        <f t="array" ref="CS53">_xlfn.XLOOKUP(1,(SCHEDULE!$D$3:$D$2594=$C53)*(SCHEDULE!$B$3:$B$2594=CS$2),SCHEDULE!$F$3:$F$2594,"",0,1)</f>
        <v/>
      </c>
      <c r="CT53" s="122" t="str" cm="1">
        <f t="array" ref="CT53">_xlfn.XLOOKUP(1,(SCHEDULE!$D$3:$D$2594=$C53)*(SCHEDULE!$B$3:$B$2594=CT$2),SCHEDULE!$F$3:$F$2594,"",0,1)</f>
        <v/>
      </c>
      <c r="CU53" s="122" t="str" cm="1">
        <f t="array" ref="CU53">_xlfn.XLOOKUP(1,(SCHEDULE!$D$3:$D$2594=$C53)*(SCHEDULE!$B$3:$B$2594=CU$2),SCHEDULE!$F$3:$F$2594,"",0,1)</f>
        <v/>
      </c>
      <c r="CV53" s="122" t="str" cm="1">
        <f t="array" ref="CV53">_xlfn.XLOOKUP(1,(SCHEDULE!$D$3:$D$2594=$C53)*(SCHEDULE!$B$3:$B$2594=CV$2),SCHEDULE!$F$3:$F$2594,"",0,1)</f>
        <v>L</v>
      </c>
      <c r="CW53" s="122" t="str" cm="1">
        <f t="array" ref="CW53">_xlfn.XLOOKUP(1,(SCHEDULE!$D$3:$D$2594=$C53)*(SCHEDULE!$B$3:$B$2594=CW$2),SCHEDULE!$F$3:$F$2594,"",0,1)</f>
        <v>W</v>
      </c>
      <c r="CX53" s="122" t="str" cm="1">
        <f t="array" ref="CX53">_xlfn.XLOOKUP(1,(SCHEDULE!$D$3:$D$2594=$C53)*(SCHEDULE!$B$3:$B$2594=CX$2),SCHEDULE!$F$3:$F$2594,"",0,1)</f>
        <v>L</v>
      </c>
      <c r="CY53" s="122" t="str" cm="1">
        <f t="array" ref="CY53">_xlfn.XLOOKUP(1,(SCHEDULE!$D$3:$D$2594=$C53)*(SCHEDULE!$B$3:$B$2594=CY$2),SCHEDULE!$F$3:$F$2594,"",0,1)</f>
        <v>W</v>
      </c>
      <c r="CZ53" s="122" t="str" cm="1">
        <f t="array" ref="CZ53">_xlfn.XLOOKUP(1,(SCHEDULE!$D$3:$D$2594=$C53)*(SCHEDULE!$B$3:$B$2594=CZ$2),SCHEDULE!$F$3:$F$2594,"",0,1)</f>
        <v>L</v>
      </c>
      <c r="DA53" s="122" t="str" cm="1">
        <f t="array" ref="DA53">_xlfn.XLOOKUP(1,(SCHEDULE!$D$3:$D$2594=$C53)*(SCHEDULE!$B$3:$B$2594=DA$2),SCHEDULE!$F$3:$F$2594,"",0,1)</f>
        <v>L</v>
      </c>
      <c r="DB53" s="122" t="str" cm="1">
        <f t="array" ref="DB53">_xlfn.XLOOKUP(1,(SCHEDULE!$D$3:$D$2594=$C53)*(SCHEDULE!$B$3:$B$2594=DB$2),SCHEDULE!$F$3:$F$2594,"",0,1)</f>
        <v>L</v>
      </c>
      <c r="DC53" s="122" t="str" cm="1">
        <f t="array" ref="DC53">_xlfn.XLOOKUP(1,(SCHEDULE!$D$3:$D$2594=$C53)*(SCHEDULE!$B$3:$B$2594=DC$2),SCHEDULE!$F$3:$F$2594,"",0,1)</f>
        <v>L</v>
      </c>
      <c r="DD53" s="122" t="str" cm="1">
        <f t="array" ref="DD53">_xlfn.XLOOKUP(1,(SCHEDULE!$D$3:$D$2594=$C53)*(SCHEDULE!$B$3:$B$2594=DD$2),SCHEDULE!$F$3:$F$2594,"",0,1)</f>
        <v>L</v>
      </c>
      <c r="DE53" s="122" t="str" cm="1">
        <f t="array" ref="DE53">_xlfn.XLOOKUP(1,(SCHEDULE!$D$3:$D$2594=$C53)*(SCHEDULE!$B$3:$B$2594=DE$2),SCHEDULE!$F$3:$F$2594,"",0,1)</f>
        <v/>
      </c>
      <c r="DF53" s="122" t="str" cm="1">
        <f t="array" ref="DF53">_xlfn.XLOOKUP(1,(SCHEDULE!$D$3:$D$2594=$C53)*(SCHEDULE!$B$3:$B$2594=DF$2),SCHEDULE!$F$3:$F$2594,"",0,1)</f>
        <v/>
      </c>
      <c r="DG53" s="122" t="str" cm="1">
        <f t="array" ref="DG53">_xlfn.XLOOKUP(1,(SCHEDULE!$D$3:$D$2594=$C53)*(SCHEDULE!$B$3:$B$2594=DG$2),SCHEDULE!$F$3:$F$2594,"",0,1)</f>
        <v/>
      </c>
      <c r="DH53" s="122" t="str" cm="1">
        <f t="array" ref="DH53">_xlfn.XLOOKUP(1,(SCHEDULE!$D$3:$D$2594=$C53)*(SCHEDULE!$B$3:$B$2594=DH$2),SCHEDULE!$F$3:$F$2594,"",0,1)</f>
        <v/>
      </c>
      <c r="DI53" s="122" t="str" cm="1">
        <f t="array" ref="DI53">_xlfn.XLOOKUP(1,(SCHEDULE!$D$3:$D$2594=$C53)*(SCHEDULE!$B$3:$B$2594=DI$2),SCHEDULE!$F$3:$F$2594,"",0,1)</f>
        <v/>
      </c>
      <c r="DJ53" s="122" t="str" cm="1">
        <f t="array" ref="DJ53">_xlfn.XLOOKUP(1,(SCHEDULE!$D$3:$D$2594=$C53)*(SCHEDULE!$B$3:$B$2594=DJ$2),SCHEDULE!$F$3:$F$2594,"",0,1)</f>
        <v/>
      </c>
      <c r="DK53" s="122" t="str" cm="1">
        <f t="array" ref="DK53">_xlfn.XLOOKUP(1,(SCHEDULE!$D$3:$D$2594=$C53)*(SCHEDULE!$B$3:$B$2594=DK$2),SCHEDULE!$F$3:$F$2594,"",0,1)</f>
        <v>W</v>
      </c>
      <c r="DL53" s="122" t="str" cm="1">
        <f t="array" ref="DL53">_xlfn.XLOOKUP(1,(SCHEDULE!$D$3:$D$2594=$C53)*(SCHEDULE!$B$3:$B$2594=DL$2),SCHEDULE!$F$3:$F$2594,"",0,1)</f>
        <v>L</v>
      </c>
      <c r="DM53" s="122" t="str" cm="1">
        <f t="array" ref="DM53">_xlfn.XLOOKUP(1,(SCHEDULE!$D$3:$D$2594=$C53)*(SCHEDULE!$B$3:$B$2594=DM$2),SCHEDULE!$F$3:$F$2594,"",0,1)</f>
        <v>W</v>
      </c>
      <c r="DN53" s="122" t="str" cm="1">
        <f t="array" ref="DN53">_xlfn.XLOOKUP(1,(SCHEDULE!$D$3:$D$2594=$C53)*(SCHEDULE!$B$3:$B$2594=DN$2),SCHEDULE!$F$3:$F$2594,"",0,1)</f>
        <v>W</v>
      </c>
      <c r="DO53" s="122" t="str" cm="1">
        <f t="array" ref="DO53">_xlfn.XLOOKUP(1,(SCHEDULE!$D$3:$D$2594=$C53)*(SCHEDULE!$B$3:$B$2594=DO$2),SCHEDULE!$F$3:$F$2594,"",0,1)</f>
        <v>L</v>
      </c>
      <c r="DP53" s="122" t="str" cm="1">
        <f t="array" ref="DP53">_xlfn.XLOOKUP(1,(SCHEDULE!$D$3:$D$2594=$C53)*(SCHEDULE!$B$3:$B$2594=DP$2),SCHEDULE!$F$3:$F$2594,"",0,1)</f>
        <v>L</v>
      </c>
      <c r="DQ53" s="122" t="str" cm="1">
        <f t="array" ref="DQ53">_xlfn.XLOOKUP(1,(SCHEDULE!$D$3:$D$2594=$C53)*(SCHEDULE!$B$3:$B$2594=DQ$2),SCHEDULE!$F$3:$F$2594,"",0,1)</f>
        <v>W</v>
      </c>
      <c r="DR53" s="122" t="str" cm="1">
        <f t="array" ref="DR53">_xlfn.XLOOKUP(1,(SCHEDULE!$D$3:$D$2594=$C53)*(SCHEDULE!$B$3:$B$2594=DR$2),SCHEDULE!$F$3:$F$2594,"",0,1)</f>
        <v>L</v>
      </c>
      <c r="DS53" s="122" t="str" cm="1">
        <f t="array" ref="DS53">_xlfn.XLOOKUP(1,(SCHEDULE!$D$3:$D$2594=$C53)*(SCHEDULE!$B$3:$B$2594=DS$2),SCHEDULE!$F$3:$F$2594,"",0,1)</f>
        <v>L</v>
      </c>
      <c r="DT53" s="122" t="str" cm="1">
        <f t="array" ref="DT53">_xlfn.XLOOKUP(1,(SCHEDULE!$D$3:$D$2594=$C53)*(SCHEDULE!$B$3:$B$2594=DT$2),SCHEDULE!$F$3:$F$2594,"",0,1)</f>
        <v>W</v>
      </c>
      <c r="DU53" s="122" t="str" cm="1">
        <f t="array" ref="DU53">_xlfn.XLOOKUP(1,(SCHEDULE!$D$3:$D$2594=$C53)*(SCHEDULE!$B$3:$B$2594=DU$2),SCHEDULE!$F$3:$F$2594,"",0,1)</f>
        <v/>
      </c>
      <c r="DV53" s="122" t="str" cm="1">
        <f t="array" ref="DV53">_xlfn.XLOOKUP(1,(SCHEDULE!$D$3:$D$2594=$C53)*(SCHEDULE!$B$3:$B$2594=DV$2),SCHEDULE!$F$3:$F$2594,"",0,1)</f>
        <v/>
      </c>
      <c r="DW53" s="122" t="str" cm="1">
        <f t="array" ref="DW53">_xlfn.XLOOKUP(1,(SCHEDULE!$D$3:$D$2594=$C53)*(SCHEDULE!$B$3:$B$2594=DW$2),SCHEDULE!$F$3:$F$2594,"",0,1)</f>
        <v/>
      </c>
      <c r="DX53" s="122" t="str" cm="1">
        <f t="array" ref="DX53">_xlfn.XLOOKUP(1,(SCHEDULE!$D$3:$D$2594=$C53)*(SCHEDULE!$B$3:$B$2594=DX$2),SCHEDULE!$F$3:$F$2594,"",0,1)</f>
        <v>L</v>
      </c>
      <c r="DY53" s="122" t="str" cm="1">
        <f t="array" ref="DY53">_xlfn.XLOOKUP(1,(SCHEDULE!$D$3:$D$2594=$C53)*(SCHEDULE!$B$3:$B$2594=DY$2),SCHEDULE!$F$3:$F$2594,"",0,1)</f>
        <v>L</v>
      </c>
      <c r="DZ53" s="122" t="str" cm="1">
        <f t="array" ref="DZ53">_xlfn.XLOOKUP(1,(SCHEDULE!$D$3:$D$2594=$C53)*(SCHEDULE!$B$3:$B$2594=DZ$2),SCHEDULE!$F$3:$F$2594,"",0,1)</f>
        <v>L</v>
      </c>
      <c r="EA53" s="122" t="str" cm="1">
        <f t="array" ref="EA53">_xlfn.XLOOKUP(1,(SCHEDULE!$D$3:$D$2594=$C53)*(SCHEDULE!$B$3:$B$2594=EA$2),SCHEDULE!$F$3:$F$2594,"",0,1)</f>
        <v>W</v>
      </c>
      <c r="EB53" s="122" t="str" cm="1">
        <f t="array" ref="EB53">_xlfn.XLOOKUP(1,(SCHEDULE!$D$3:$D$2594=$C53)*(SCHEDULE!$B$3:$B$2594=EB$2),SCHEDULE!$F$3:$F$2594,"",0,1)</f>
        <v>L</v>
      </c>
      <c r="EC53" s="122" t="str" cm="1">
        <f t="array" ref="EC53">_xlfn.XLOOKUP(1,(SCHEDULE!$D$3:$D$2594=$C53)*(SCHEDULE!$B$3:$B$2594=EC$2),SCHEDULE!$F$3:$F$2594,"",0,1)</f>
        <v>L</v>
      </c>
      <c r="ED53" s="122" t="str" cm="1">
        <f t="array" ref="ED53">_xlfn.XLOOKUP(1,(SCHEDULE!$D$3:$D$2594=$C53)*(SCHEDULE!$B$3:$B$2594=ED$2),SCHEDULE!$F$3:$F$2594,"",0,1)</f>
        <v/>
      </c>
      <c r="EE53" s="122" t="str" cm="1">
        <f t="array" ref="EE53">_xlfn.XLOOKUP(1,(SCHEDULE!$D$3:$D$2594=$C53)*(SCHEDULE!$B$3:$B$2594=EE$2),SCHEDULE!$F$3:$F$2594,"",0,1)</f>
        <v/>
      </c>
      <c r="EF53" s="122" t="str" cm="1">
        <f t="array" ref="EF53">_xlfn.XLOOKUP(1,(SCHEDULE!$D$3:$D$2594=$C53)*(SCHEDULE!$B$3:$B$2594=EF$2),SCHEDULE!$F$3:$F$2594,"",0,1)</f>
        <v/>
      </c>
      <c r="EG53" s="122" t="str" cm="1">
        <f t="array" ref="EG53">_xlfn.XLOOKUP(1,(SCHEDULE!$D$3:$D$2594=$C53)*(SCHEDULE!$B$3:$B$2594=EG$2),SCHEDULE!$F$3:$F$2594,"",0,1)</f>
        <v/>
      </c>
      <c r="EH53" s="122" t="str" cm="1">
        <f t="array" ref="EH53">_xlfn.XLOOKUP(1,(SCHEDULE!$D$3:$D$2594=$C53)*(SCHEDULE!$B$3:$B$2594=EH$2),SCHEDULE!$F$3:$F$2594,"",0,1)</f>
        <v/>
      </c>
      <c r="EI53" s="122" t="str" cm="1">
        <f t="array" ref="EI53">_xlfn.XLOOKUP(1,(SCHEDULE!$D$3:$D$2594=$C53)*(SCHEDULE!$B$3:$B$2594=EI$2),SCHEDULE!$F$3:$F$2594,"",0,1)</f>
        <v/>
      </c>
      <c r="EJ53" s="122" t="str" cm="1">
        <f t="array" ref="EJ53">_xlfn.XLOOKUP(1,(SCHEDULE!$D$3:$D$2594=$C53)*(SCHEDULE!$B$3:$B$2594=EJ$2),SCHEDULE!$F$3:$F$2594,"",0,1)</f>
        <v/>
      </c>
      <c r="EK53" s="122" t="str" cm="1">
        <f t="array" ref="EK53">_xlfn.XLOOKUP(1,(SCHEDULE!$D$3:$D$2594=$C53)*(SCHEDULE!$B$3:$B$2594=EK$2),SCHEDULE!$F$3:$F$2594,"",0,1)</f>
        <v/>
      </c>
      <c r="EL53" s="122" t="str" cm="1">
        <f t="array" ref="EL53">_xlfn.XLOOKUP(1,(SCHEDULE!$D$3:$D$2594=$C53)*(SCHEDULE!$B$3:$B$2594=EL$2),SCHEDULE!$F$3:$F$2594,"",0,1)</f>
        <v/>
      </c>
      <c r="EM53" s="122" t="str" cm="1">
        <f t="array" ref="EM53">_xlfn.XLOOKUP(1,(SCHEDULE!$D$3:$D$2594=$C53)*(SCHEDULE!$B$3:$B$2594=EM$2),SCHEDULE!$F$3:$F$2594,"",0,1)</f>
        <v>L</v>
      </c>
      <c r="EN53" s="122" t="str" cm="1">
        <f t="array" ref="EN53">_xlfn.XLOOKUP(1,(SCHEDULE!$D$3:$D$2594=$C53)*(SCHEDULE!$B$3:$B$2594=EN$2),SCHEDULE!$F$3:$F$2594,"",0,1)</f>
        <v>W</v>
      </c>
      <c r="EO53" s="122" t="str" cm="1">
        <f t="array" ref="EO53">_xlfn.XLOOKUP(1,(SCHEDULE!$D$3:$D$2594=$C53)*(SCHEDULE!$B$3:$B$2594=EO$2),SCHEDULE!$F$3:$F$2594,"",0,1)</f>
        <v>W</v>
      </c>
      <c r="EP53" s="122" t="str" cm="1">
        <f t="array" ref="EP53">_xlfn.XLOOKUP(1,(SCHEDULE!$D$3:$D$2594=$C53)*(SCHEDULE!$B$3:$B$2594=EP$2),SCHEDULE!$F$3:$F$2594,"",0,1)</f>
        <v>L</v>
      </c>
      <c r="EQ53" s="122" t="str" cm="1">
        <f t="array" ref="EQ53">_xlfn.XLOOKUP(1,(SCHEDULE!$D$3:$D$2594=$C53)*(SCHEDULE!$B$3:$B$2594=EQ$2),SCHEDULE!$F$3:$F$2594,"",0,1)</f>
        <v>L</v>
      </c>
      <c r="ER53" s="122" t="str" cm="1">
        <f t="array" ref="ER53">_xlfn.XLOOKUP(1,(SCHEDULE!$D$3:$D$2594=$C53)*(SCHEDULE!$B$3:$B$2594=ER$2),SCHEDULE!$F$3:$F$2594,"",0,1)</f>
        <v>W</v>
      </c>
      <c r="ES53" s="122" t="str" cm="1">
        <f t="array" ref="ES53">_xlfn.XLOOKUP(1,(SCHEDULE!$D$3:$D$2594=$C53)*(SCHEDULE!$B$3:$B$2594=ES$2),SCHEDULE!$F$3:$F$2594,"",0,1)</f>
        <v>W</v>
      </c>
      <c r="ET53" s="122" t="str" cm="1">
        <f t="array" ref="ET53">_xlfn.XLOOKUP(1,(SCHEDULE!$D$3:$D$2594=$C53)*(SCHEDULE!$B$3:$B$2594=ET$2),SCHEDULE!$F$3:$F$2594,"",0,1)</f>
        <v>L</v>
      </c>
      <c r="EU53" s="122" t="str" cm="1">
        <f t="array" ref="EU53">_xlfn.XLOOKUP(1,(SCHEDULE!$D$3:$D$2594=$C53)*(SCHEDULE!$B$3:$B$2594=EU$2),SCHEDULE!$F$3:$F$2594,"",0,1)</f>
        <v>L</v>
      </c>
      <c r="EV53" s="122" t="str" cm="1">
        <f t="array" ref="EV53">_xlfn.XLOOKUP(1,(SCHEDULE!$D$3:$D$2594=$C53)*(SCHEDULE!$B$3:$B$2594=EV$2),SCHEDULE!$F$3:$F$2594,"",0,1)</f>
        <v>W</v>
      </c>
      <c r="EW53" s="122" t="str" cm="1">
        <f t="array" ref="EW53">_xlfn.XLOOKUP(1,(SCHEDULE!$D$3:$D$2594=$C53)*(SCHEDULE!$B$3:$B$2594=EW$2),SCHEDULE!$F$3:$F$2594,"",0,1)</f>
        <v>W</v>
      </c>
      <c r="EX53" s="122" t="str" cm="1">
        <f t="array" ref="EX53">_xlfn.XLOOKUP(1,(SCHEDULE!$D$3:$D$2594=$C53)*(SCHEDULE!$B$3:$B$2594=EX$2),SCHEDULE!$F$3:$F$2594,"",0,1)</f>
        <v/>
      </c>
      <c r="EY53" s="122" t="str" cm="1">
        <f t="array" ref="EY53">_xlfn.XLOOKUP(1,(SCHEDULE!$D$3:$D$2594=$C53)*(SCHEDULE!$B$3:$B$2594=EY$2),SCHEDULE!$F$3:$F$2594,"",0,1)</f>
        <v/>
      </c>
      <c r="EZ53" s="122" t="str" cm="1">
        <f t="array" ref="EZ53">_xlfn.XLOOKUP(1,(SCHEDULE!$D$3:$D$2594=$C53)*(SCHEDULE!$B$3:$B$2594=EZ$2),SCHEDULE!$F$3:$F$2594,"",0,1)</f>
        <v/>
      </c>
      <c r="FA53" s="122" t="str" cm="1">
        <f t="array" ref="FA53">_xlfn.XLOOKUP(1,(SCHEDULE!$D$3:$D$2594=$C53)*(SCHEDULE!$B$3:$B$2594=FA$2),SCHEDULE!$F$3:$F$2594,"",0,1)</f>
        <v/>
      </c>
      <c r="FB53" s="122" t="str" cm="1">
        <f t="array" ref="FB53">_xlfn.XLOOKUP(1,(SCHEDULE!$D$3:$D$2594=$C53)*(SCHEDULE!$B$3:$B$2594=FB$2),SCHEDULE!$F$3:$F$2594,"",0,1)</f>
        <v/>
      </c>
      <c r="FC53" s="122" t="str" cm="1">
        <f t="array" ref="FC53">_xlfn.XLOOKUP(1,(SCHEDULE!$D$3:$D$2594=$C53)*(SCHEDULE!$B$3:$B$2594=FC$2),SCHEDULE!$F$3:$F$2594,"",0,1)</f>
        <v/>
      </c>
      <c r="FD53" s="122" t="str" cm="1">
        <f t="array" ref="FD53">_xlfn.XLOOKUP(1,(SCHEDULE!$D$3:$D$2594=$C53)*(SCHEDULE!$B$3:$B$2594=FD$2),SCHEDULE!$F$3:$F$2594,"",0,1)</f>
        <v/>
      </c>
      <c r="FE53" s="122" t="str" cm="1">
        <f t="array" ref="FE53">_xlfn.XLOOKUP(1,(SCHEDULE!$D$3:$D$2594=$C53)*(SCHEDULE!$B$3:$B$2594=FE$2),SCHEDULE!$F$3:$F$2594,"",0,1)</f>
        <v/>
      </c>
      <c r="FF53" s="122" t="str" cm="1">
        <f t="array" ref="FF53">_xlfn.XLOOKUP(1,(SCHEDULE!$D$3:$D$2594=$C53)*(SCHEDULE!$B$3:$B$2594=FF$2),SCHEDULE!$F$3:$F$2594,"",0,1)</f>
        <v/>
      </c>
      <c r="FG53" s="122" t="str" cm="1">
        <f t="array" ref="FG53">_xlfn.XLOOKUP(1,(SCHEDULE!$D$3:$D$2594=$C53)*(SCHEDULE!$B$3:$B$2594=FG$2),SCHEDULE!$F$3:$F$2594,"",0,1)</f>
        <v/>
      </c>
      <c r="FH53" s="122" t="str" cm="1">
        <f t="array" ref="FH53">_xlfn.XLOOKUP(1,(SCHEDULE!$D$3:$D$2594=$C53)*(SCHEDULE!$B$3:$B$2594=FH$2),SCHEDULE!$F$3:$F$2594,"",0,1)</f>
        <v/>
      </c>
      <c r="FI53" s="122" t="str" cm="1">
        <f t="array" ref="FI53">_xlfn.XLOOKUP(1,(SCHEDULE!$D$3:$D$2594=$C53)*(SCHEDULE!$B$3:$B$2594=FI$2),SCHEDULE!$F$3:$F$2594,"",0,1)</f>
        <v/>
      </c>
      <c r="FJ53" s="122" t="str" cm="1">
        <f t="array" ref="FJ53">_xlfn.XLOOKUP(1,(SCHEDULE!$D$3:$D$2594=$C53)*(SCHEDULE!$B$3:$B$2594=FJ$2),SCHEDULE!$F$3:$F$2594,"",0,1)</f>
        <v/>
      </c>
      <c r="FK53" s="137" t="s">
        <v>477</v>
      </c>
      <c r="FL53" s="122">
        <f>IFERROR(_xlfn.XMATCH(0,$E55:$FJ55,0,-1),0)</f>
        <v>161</v>
      </c>
      <c r="FM53" s="122">
        <f>IFERROR(_xlfn.XMATCH(1,$E55:$FJ55,0,-1),0)</f>
        <v>162</v>
      </c>
      <c r="FN53" s="140">
        <f>ABS(FM53-FL53)</f>
        <v>1</v>
      </c>
      <c r="FO53" s="122" t="str">
        <f>IF((FM53-FL53)&gt;0,"W"&amp;" "&amp;FN53,"L"&amp;" "&amp;FN53)</f>
        <v>W 1</v>
      </c>
      <c r="FP53" s="122" t="str">
        <f>COUNTIF($E55:$CG55,"1")&amp;" - "&amp;COUNTIF($E55:$CG55,"0")</f>
        <v>41 - 40</v>
      </c>
      <c r="FQ53" s="122" t="str">
        <f>COUNTIF($CH55:$FJ55,"1")&amp;" - "&amp;COUNTIF($CH55:$FJ55,"0")</f>
        <v>30 - 51</v>
      </c>
      <c r="FR53" s="122">
        <f>MAX($E56:$FJ56)</f>
        <v>6</v>
      </c>
    </row>
    <row r="54" spans="2:174" x14ac:dyDescent="0.2">
      <c r="B54" s="137"/>
      <c r="C54" s="139"/>
      <c r="D54" s="138"/>
      <c r="E54" s="122" t="str" cm="1">
        <f t="array" ref="E54">_xlfn.XLOOKUP(1,(SCHEDULE!$K$3:$K$2594=$C53)*(SCHEDULE!$M$3:$M$2594=E$2),SCHEDULE!$I$3:$I$2594,"",0,1)</f>
        <v/>
      </c>
      <c r="F54" s="122" t="str" cm="1">
        <f t="array" ref="F54">_xlfn.XLOOKUP(1,(SCHEDULE!$K$3:$K$2594=$C53)*(SCHEDULE!$M$3:$M$2594=F$2),SCHEDULE!$I$3:$I$2594,"",0,1)</f>
        <v/>
      </c>
      <c r="G54" s="122" t="str" cm="1">
        <f t="array" ref="G54">_xlfn.XLOOKUP(1,(SCHEDULE!$K$3:$K$2594=$C53)*(SCHEDULE!$M$3:$M$2594=G$2),SCHEDULE!$I$3:$I$2594,"",0,1)</f>
        <v/>
      </c>
      <c r="H54" s="122" t="str" cm="1">
        <f t="array" ref="H54">_xlfn.XLOOKUP(1,(SCHEDULE!$K$3:$K$2594=$C53)*(SCHEDULE!$M$3:$M$2594=H$2),SCHEDULE!$I$3:$I$2594,"",0,1)</f>
        <v/>
      </c>
      <c r="I54" s="122" t="str" cm="1">
        <f t="array" ref="I54">_xlfn.XLOOKUP(1,(SCHEDULE!$K$3:$K$2594=$C53)*(SCHEDULE!$M$3:$M$2594=I$2),SCHEDULE!$I$3:$I$2594,"",0,1)</f>
        <v/>
      </c>
      <c r="J54" s="122" t="str" cm="1">
        <f t="array" ref="J54">_xlfn.XLOOKUP(1,(SCHEDULE!$K$3:$K$2594=$C53)*(SCHEDULE!$M$3:$M$2594=J$2),SCHEDULE!$I$3:$I$2594,"",0,1)</f>
        <v/>
      </c>
      <c r="K54" s="122" t="str" cm="1">
        <f t="array" ref="K54">_xlfn.XLOOKUP(1,(SCHEDULE!$K$3:$K$2594=$C53)*(SCHEDULE!$M$3:$M$2594=K$2),SCHEDULE!$I$3:$I$2594,"",0,1)</f>
        <v/>
      </c>
      <c r="L54" s="122" t="str" cm="1">
        <f t="array" ref="L54">_xlfn.XLOOKUP(1,(SCHEDULE!$K$3:$K$2594=$C53)*(SCHEDULE!$M$3:$M$2594=L$2),SCHEDULE!$I$3:$I$2594,"",0,1)</f>
        <v>L</v>
      </c>
      <c r="M54" s="122" t="str" cm="1">
        <f t="array" ref="M54">_xlfn.XLOOKUP(1,(SCHEDULE!$K$3:$K$2594=$C53)*(SCHEDULE!$M$3:$M$2594=M$2),SCHEDULE!$I$3:$I$2594,"",0,1)</f>
        <v>L</v>
      </c>
      <c r="N54" s="122" t="str" cm="1">
        <f t="array" ref="N54">_xlfn.XLOOKUP(1,(SCHEDULE!$K$3:$K$2594=$C53)*(SCHEDULE!$M$3:$M$2594=N$2),SCHEDULE!$I$3:$I$2594,"",0,1)</f>
        <v>L</v>
      </c>
      <c r="O54" s="122" t="str" cm="1">
        <f t="array" ref="O54">_xlfn.XLOOKUP(1,(SCHEDULE!$K$3:$K$2594=$C53)*(SCHEDULE!$M$3:$M$2594=O$2),SCHEDULE!$I$3:$I$2594,"",0,1)</f>
        <v>W</v>
      </c>
      <c r="P54" s="122" t="str" cm="1">
        <f t="array" ref="P54">_xlfn.XLOOKUP(1,(SCHEDULE!$K$3:$K$2594=$C53)*(SCHEDULE!$M$3:$M$2594=P$2),SCHEDULE!$I$3:$I$2594,"",0,1)</f>
        <v>L</v>
      </c>
      <c r="Q54" s="122" t="str" cm="1">
        <f t="array" ref="Q54">_xlfn.XLOOKUP(1,(SCHEDULE!$K$3:$K$2594=$C53)*(SCHEDULE!$M$3:$M$2594=Q$2),SCHEDULE!$I$3:$I$2594,"",0,1)</f>
        <v>W</v>
      </c>
      <c r="R54" s="122" t="str" cm="1">
        <f t="array" ref="R54">_xlfn.XLOOKUP(1,(SCHEDULE!$K$3:$K$2594=$C53)*(SCHEDULE!$M$3:$M$2594=R$2),SCHEDULE!$I$3:$I$2594,"",0,1)</f>
        <v>L</v>
      </c>
      <c r="S54" s="122" t="str" cm="1">
        <f t="array" ref="S54">_xlfn.XLOOKUP(1,(SCHEDULE!$K$3:$K$2594=$C53)*(SCHEDULE!$M$3:$M$2594=S$2),SCHEDULE!$I$3:$I$2594,"",0,1)</f>
        <v>W</v>
      </c>
      <c r="T54" s="122" t="str" cm="1">
        <f t="array" ref="T54">_xlfn.XLOOKUP(1,(SCHEDULE!$K$3:$K$2594=$C53)*(SCHEDULE!$M$3:$M$2594=T$2),SCHEDULE!$I$3:$I$2594,"",0,1)</f>
        <v>W</v>
      </c>
      <c r="U54" s="122" t="str" cm="1">
        <f t="array" ref="U54">_xlfn.XLOOKUP(1,(SCHEDULE!$K$3:$K$2594=$C53)*(SCHEDULE!$M$3:$M$2594=U$2),SCHEDULE!$I$3:$I$2594,"",0,1)</f>
        <v>W</v>
      </c>
      <c r="V54" s="122" t="str" cm="1">
        <f t="array" ref="V54">_xlfn.XLOOKUP(1,(SCHEDULE!$K$3:$K$2594=$C53)*(SCHEDULE!$M$3:$M$2594=V$2),SCHEDULE!$I$3:$I$2594,"",0,1)</f>
        <v>L</v>
      </c>
      <c r="W54" s="122" t="str" cm="1">
        <f t="array" ref="W54">_xlfn.XLOOKUP(1,(SCHEDULE!$K$3:$K$2594=$C53)*(SCHEDULE!$M$3:$M$2594=W$2),SCHEDULE!$I$3:$I$2594,"",0,1)</f>
        <v>L</v>
      </c>
      <c r="X54" s="122" t="str" cm="1">
        <f t="array" ref="X54">_xlfn.XLOOKUP(1,(SCHEDULE!$K$3:$K$2594=$C53)*(SCHEDULE!$M$3:$M$2594=X$2),SCHEDULE!$I$3:$I$2594,"",0,1)</f>
        <v>W</v>
      </c>
      <c r="Y54" s="122" t="str" cm="1">
        <f t="array" ref="Y54">_xlfn.XLOOKUP(1,(SCHEDULE!$K$3:$K$2594=$C53)*(SCHEDULE!$M$3:$M$2594=Y$2),SCHEDULE!$I$3:$I$2594,"",0,1)</f>
        <v/>
      </c>
      <c r="Z54" s="122" t="str" cm="1">
        <f t="array" ref="Z54">_xlfn.XLOOKUP(1,(SCHEDULE!$K$3:$K$2594=$C53)*(SCHEDULE!$M$3:$M$2594=Z$2),SCHEDULE!$I$3:$I$2594,"",0,1)</f>
        <v/>
      </c>
      <c r="AA54" s="122" t="str" cm="1">
        <f t="array" ref="AA54">_xlfn.XLOOKUP(1,(SCHEDULE!$K$3:$K$2594=$C53)*(SCHEDULE!$M$3:$M$2594=AA$2),SCHEDULE!$I$3:$I$2594,"",0,1)</f>
        <v/>
      </c>
      <c r="AB54" s="122" t="str" cm="1">
        <f t="array" ref="AB54">_xlfn.XLOOKUP(1,(SCHEDULE!$K$3:$K$2594=$C53)*(SCHEDULE!$M$3:$M$2594=AB$2),SCHEDULE!$I$3:$I$2594,"",0,1)</f>
        <v>W</v>
      </c>
      <c r="AC54" s="122" t="str" cm="1">
        <f t="array" ref="AC54">_xlfn.XLOOKUP(1,(SCHEDULE!$K$3:$K$2594=$C53)*(SCHEDULE!$M$3:$M$2594=AC$2),SCHEDULE!$I$3:$I$2594,"",0,1)</f>
        <v>L</v>
      </c>
      <c r="AD54" s="122" t="str" cm="1">
        <f t="array" ref="AD54">_xlfn.XLOOKUP(1,(SCHEDULE!$K$3:$K$2594=$C53)*(SCHEDULE!$M$3:$M$2594=AD$2),SCHEDULE!$I$3:$I$2594,"",0,1)</f>
        <v>L</v>
      </c>
      <c r="AE54" s="122" t="str" cm="1">
        <f t="array" ref="AE54">_xlfn.XLOOKUP(1,(SCHEDULE!$K$3:$K$2594=$C53)*(SCHEDULE!$M$3:$M$2594=AE$2),SCHEDULE!$I$3:$I$2594,"",0,1)</f>
        <v/>
      </c>
      <c r="AF54" s="122" t="str" cm="1">
        <f t="array" ref="AF54">_xlfn.XLOOKUP(1,(SCHEDULE!$K$3:$K$2594=$C53)*(SCHEDULE!$M$3:$M$2594=AF$2),SCHEDULE!$I$3:$I$2594,"",0,1)</f>
        <v/>
      </c>
      <c r="AG54" s="122" t="str" cm="1">
        <f t="array" ref="AG54">_xlfn.XLOOKUP(1,(SCHEDULE!$K$3:$K$2594=$C53)*(SCHEDULE!$M$3:$M$2594=AG$2),SCHEDULE!$I$3:$I$2594,"",0,1)</f>
        <v/>
      </c>
      <c r="AH54" s="122" t="str" cm="1">
        <f t="array" ref="AH54">_xlfn.XLOOKUP(1,(SCHEDULE!$K$3:$K$2594=$C53)*(SCHEDULE!$M$3:$M$2594=AH$2),SCHEDULE!$I$3:$I$2594,"",0,1)</f>
        <v/>
      </c>
      <c r="AI54" s="122" t="str" cm="1">
        <f t="array" ref="AI54">_xlfn.XLOOKUP(1,(SCHEDULE!$K$3:$K$2594=$C53)*(SCHEDULE!$M$3:$M$2594=AI$2),SCHEDULE!$I$3:$I$2594,"",0,1)</f>
        <v/>
      </c>
      <c r="AJ54" s="122" t="str" cm="1">
        <f t="array" ref="AJ54">_xlfn.XLOOKUP(1,(SCHEDULE!$K$3:$K$2594=$C53)*(SCHEDULE!$M$3:$M$2594=AJ$2),SCHEDULE!$I$3:$I$2594,"",0,1)</f>
        <v/>
      </c>
      <c r="AK54" s="122" t="str" cm="1">
        <f t="array" ref="AK54">_xlfn.XLOOKUP(1,(SCHEDULE!$K$3:$K$2594=$C53)*(SCHEDULE!$M$3:$M$2594=AK$2),SCHEDULE!$I$3:$I$2594,"",0,1)</f>
        <v/>
      </c>
      <c r="AL54" s="122" t="str" cm="1">
        <f t="array" ref="AL54">_xlfn.XLOOKUP(1,(SCHEDULE!$K$3:$K$2594=$C53)*(SCHEDULE!$M$3:$M$2594=AL$2),SCHEDULE!$I$3:$I$2594,"",0,1)</f>
        <v/>
      </c>
      <c r="AM54" s="122" t="str" cm="1">
        <f t="array" ref="AM54">_xlfn.XLOOKUP(1,(SCHEDULE!$K$3:$K$2594=$C53)*(SCHEDULE!$M$3:$M$2594=AM$2),SCHEDULE!$I$3:$I$2594,"",0,1)</f>
        <v/>
      </c>
      <c r="AN54" s="122" t="str" cm="1">
        <f t="array" ref="AN54">_xlfn.XLOOKUP(1,(SCHEDULE!$K$3:$K$2594=$C53)*(SCHEDULE!$M$3:$M$2594=AN$2),SCHEDULE!$I$3:$I$2594,"",0,1)</f>
        <v/>
      </c>
      <c r="AO54" s="122" t="str" cm="1">
        <f t="array" ref="AO54">_xlfn.XLOOKUP(1,(SCHEDULE!$K$3:$K$2594=$C53)*(SCHEDULE!$M$3:$M$2594=AO$2),SCHEDULE!$I$3:$I$2594,"",0,1)</f>
        <v/>
      </c>
      <c r="AP54" s="122" t="str" cm="1">
        <f t="array" ref="AP54">_xlfn.XLOOKUP(1,(SCHEDULE!$K$3:$K$2594=$C53)*(SCHEDULE!$M$3:$M$2594=AP$2),SCHEDULE!$I$3:$I$2594,"",0,1)</f>
        <v/>
      </c>
      <c r="AQ54" s="122" t="str" cm="1">
        <f t="array" ref="AQ54">_xlfn.XLOOKUP(1,(SCHEDULE!$K$3:$K$2594=$C53)*(SCHEDULE!$M$3:$M$2594=AQ$2),SCHEDULE!$I$3:$I$2594,"",0,1)</f>
        <v/>
      </c>
      <c r="AR54" s="122" t="str" cm="1">
        <f t="array" ref="AR54">_xlfn.XLOOKUP(1,(SCHEDULE!$K$3:$K$2594=$C53)*(SCHEDULE!$M$3:$M$2594=AR$2),SCHEDULE!$I$3:$I$2594,"",0,1)</f>
        <v>L</v>
      </c>
      <c r="AS54" s="122" t="str" cm="1">
        <f t="array" ref="AS54">_xlfn.XLOOKUP(1,(SCHEDULE!$K$3:$K$2594=$C53)*(SCHEDULE!$M$3:$M$2594=AS$2),SCHEDULE!$I$3:$I$2594,"",0,1)</f>
        <v>W</v>
      </c>
      <c r="AT54" s="122" t="str" cm="1">
        <f t="array" ref="AT54">_xlfn.XLOOKUP(1,(SCHEDULE!$K$3:$K$2594=$C53)*(SCHEDULE!$M$3:$M$2594=AT$2),SCHEDULE!$I$3:$I$2594,"",0,1)</f>
        <v>L</v>
      </c>
      <c r="AU54" s="122" t="str" cm="1">
        <f t="array" ref="AU54">_xlfn.XLOOKUP(1,(SCHEDULE!$K$3:$K$2594=$C53)*(SCHEDULE!$M$3:$M$2594=AU$2),SCHEDULE!$I$3:$I$2594,"",0,1)</f>
        <v>W</v>
      </c>
      <c r="AV54" s="122" t="str" cm="1">
        <f t="array" ref="AV54">_xlfn.XLOOKUP(1,(SCHEDULE!$K$3:$K$2594=$C53)*(SCHEDULE!$M$3:$M$2594=AV$2),SCHEDULE!$I$3:$I$2594,"",0,1)</f>
        <v>L</v>
      </c>
      <c r="AW54" s="122" t="str" cm="1">
        <f t="array" ref="AW54">_xlfn.XLOOKUP(1,(SCHEDULE!$K$3:$K$2594=$C53)*(SCHEDULE!$M$3:$M$2594=AW$2),SCHEDULE!$I$3:$I$2594,"",0,1)</f>
        <v>L</v>
      </c>
      <c r="AX54" s="122" t="str" cm="1">
        <f t="array" ref="AX54">_xlfn.XLOOKUP(1,(SCHEDULE!$K$3:$K$2594=$C53)*(SCHEDULE!$M$3:$M$2594=AX$2),SCHEDULE!$I$3:$I$2594,"",0,1)</f>
        <v/>
      </c>
      <c r="AY54" s="122" t="str" cm="1">
        <f t="array" ref="AY54">_xlfn.XLOOKUP(1,(SCHEDULE!$K$3:$K$2594=$C53)*(SCHEDULE!$M$3:$M$2594=AY$2),SCHEDULE!$I$3:$I$2594,"",0,1)</f>
        <v/>
      </c>
      <c r="AZ54" s="122" t="str" cm="1">
        <f t="array" ref="AZ54">_xlfn.XLOOKUP(1,(SCHEDULE!$K$3:$K$2594=$C53)*(SCHEDULE!$M$3:$M$2594=AZ$2),SCHEDULE!$I$3:$I$2594,"",0,1)</f>
        <v/>
      </c>
      <c r="BA54" s="122" t="str" cm="1">
        <f t="array" ref="BA54">_xlfn.XLOOKUP(1,(SCHEDULE!$K$3:$K$2594=$C53)*(SCHEDULE!$M$3:$M$2594=BA$2),SCHEDULE!$I$3:$I$2594,"",0,1)</f>
        <v/>
      </c>
      <c r="BB54" s="122" t="str" cm="1">
        <f t="array" ref="BB54">_xlfn.XLOOKUP(1,(SCHEDULE!$K$3:$K$2594=$C53)*(SCHEDULE!$M$3:$M$2594=BB$2),SCHEDULE!$I$3:$I$2594,"",0,1)</f>
        <v/>
      </c>
      <c r="BC54" s="122" t="str" cm="1">
        <f t="array" ref="BC54">_xlfn.XLOOKUP(1,(SCHEDULE!$K$3:$K$2594=$C53)*(SCHEDULE!$M$3:$M$2594=BC$2),SCHEDULE!$I$3:$I$2594,"",0,1)</f>
        <v/>
      </c>
      <c r="BD54" s="122" t="str" cm="1">
        <f t="array" ref="BD54">_xlfn.XLOOKUP(1,(SCHEDULE!$K$3:$K$2594=$C53)*(SCHEDULE!$M$3:$M$2594=BD$2),SCHEDULE!$I$3:$I$2594,"",0,1)</f>
        <v>W</v>
      </c>
      <c r="BE54" s="122" t="str" cm="1">
        <f t="array" ref="BE54">_xlfn.XLOOKUP(1,(SCHEDULE!$K$3:$K$2594=$C53)*(SCHEDULE!$M$3:$M$2594=BE$2),SCHEDULE!$I$3:$I$2594,"",0,1)</f>
        <v>W</v>
      </c>
      <c r="BF54" s="122" t="str" cm="1">
        <f t="array" ref="BF54">_xlfn.XLOOKUP(1,(SCHEDULE!$K$3:$K$2594=$C53)*(SCHEDULE!$M$3:$M$2594=BF$2),SCHEDULE!$I$3:$I$2594,"",0,1)</f>
        <v/>
      </c>
      <c r="BG54" s="122" t="str" cm="1">
        <f t="array" ref="BG54">_xlfn.XLOOKUP(1,(SCHEDULE!$K$3:$K$2594=$C53)*(SCHEDULE!$M$3:$M$2594=BG$2),SCHEDULE!$I$3:$I$2594,"",0,1)</f>
        <v/>
      </c>
      <c r="BH54" s="122" t="str" cm="1">
        <f t="array" ref="BH54">_xlfn.XLOOKUP(1,(SCHEDULE!$K$3:$K$2594=$C53)*(SCHEDULE!$M$3:$M$2594=BH$2),SCHEDULE!$I$3:$I$2594,"",0,1)</f>
        <v/>
      </c>
      <c r="BI54" s="122" t="str" cm="1">
        <f t="array" ref="BI54">_xlfn.XLOOKUP(1,(SCHEDULE!$K$3:$K$2594=$C53)*(SCHEDULE!$M$3:$M$2594=BI$2),SCHEDULE!$I$3:$I$2594,"",0,1)</f>
        <v>L</v>
      </c>
      <c r="BJ54" s="122" t="str" cm="1">
        <f t="array" ref="BJ54">_xlfn.XLOOKUP(1,(SCHEDULE!$K$3:$K$2594=$C53)*(SCHEDULE!$M$3:$M$2594=BJ$2),SCHEDULE!$I$3:$I$2594,"",0,1)</f>
        <v>W</v>
      </c>
      <c r="BK54" s="122" t="str" cm="1">
        <f t="array" ref="BK54">_xlfn.XLOOKUP(1,(SCHEDULE!$K$3:$K$2594=$C53)*(SCHEDULE!$M$3:$M$2594=BK$2),SCHEDULE!$I$3:$I$2594,"",0,1)</f>
        <v>L</v>
      </c>
      <c r="BL54" s="122" t="str" cm="1">
        <f t="array" ref="BL54">_xlfn.XLOOKUP(1,(SCHEDULE!$K$3:$K$2594=$C53)*(SCHEDULE!$M$3:$M$2594=BL$2),SCHEDULE!$I$3:$I$2594,"",0,1)</f>
        <v>W</v>
      </c>
      <c r="BM54" s="122" t="str" cm="1">
        <f t="array" ref="BM54">_xlfn.XLOOKUP(1,(SCHEDULE!$K$3:$K$2594=$C53)*(SCHEDULE!$M$3:$M$2594=BM$2),SCHEDULE!$I$3:$I$2594,"",0,1)</f>
        <v>W</v>
      </c>
      <c r="BN54" s="122" t="str" cm="1">
        <f t="array" ref="BN54">_xlfn.XLOOKUP(1,(SCHEDULE!$K$3:$K$2594=$C53)*(SCHEDULE!$M$3:$M$2594=BN$2),SCHEDULE!$I$3:$I$2594,"",0,1)</f>
        <v>W</v>
      </c>
      <c r="BO54" s="122" t="str" cm="1">
        <f t="array" ref="BO54">_xlfn.XLOOKUP(1,(SCHEDULE!$K$3:$K$2594=$C53)*(SCHEDULE!$M$3:$M$2594=BO$2),SCHEDULE!$I$3:$I$2594,"",0,1)</f>
        <v>L</v>
      </c>
      <c r="BP54" s="122" t="str" cm="1">
        <f t="array" ref="BP54">_xlfn.XLOOKUP(1,(SCHEDULE!$K$3:$K$2594=$C53)*(SCHEDULE!$M$3:$M$2594=BP$2),SCHEDULE!$I$3:$I$2594,"",0,1)</f>
        <v>W</v>
      </c>
      <c r="BQ54" s="122" t="str" cm="1">
        <f t="array" ref="BQ54">_xlfn.XLOOKUP(1,(SCHEDULE!$K$3:$K$2594=$C53)*(SCHEDULE!$M$3:$M$2594=BQ$2),SCHEDULE!$I$3:$I$2594,"",0,1)</f>
        <v>L</v>
      </c>
      <c r="BR54" s="122" t="str" cm="1">
        <f t="array" ref="BR54">_xlfn.XLOOKUP(1,(SCHEDULE!$K$3:$K$2594=$C53)*(SCHEDULE!$M$3:$M$2594=BR$2),SCHEDULE!$I$3:$I$2594,"",0,1)</f>
        <v>W</v>
      </c>
      <c r="BS54" s="122" t="str" cm="1">
        <f t="array" ref="BS54">_xlfn.XLOOKUP(1,(SCHEDULE!$K$3:$K$2594=$C53)*(SCHEDULE!$M$3:$M$2594=BS$2),SCHEDULE!$I$3:$I$2594,"",0,1)</f>
        <v>L</v>
      </c>
      <c r="BT54" s="122" t="str" cm="1">
        <f t="array" ref="BT54">_xlfn.XLOOKUP(1,(SCHEDULE!$K$3:$K$2594=$C53)*(SCHEDULE!$M$3:$M$2594=BT$2),SCHEDULE!$I$3:$I$2594,"",0,1)</f>
        <v>W</v>
      </c>
      <c r="BU54" s="122" t="str" cm="1">
        <f t="array" ref="BU54">_xlfn.XLOOKUP(1,(SCHEDULE!$K$3:$K$2594=$C53)*(SCHEDULE!$M$3:$M$2594=BU$2),SCHEDULE!$I$3:$I$2594,"",0,1)</f>
        <v/>
      </c>
      <c r="BV54" s="122" t="str" cm="1">
        <f t="array" ref="BV54">_xlfn.XLOOKUP(1,(SCHEDULE!$K$3:$K$2594=$C53)*(SCHEDULE!$M$3:$M$2594=BV$2),SCHEDULE!$I$3:$I$2594,"",0,1)</f>
        <v/>
      </c>
      <c r="BW54" s="122" t="str" cm="1">
        <f t="array" ref="BW54">_xlfn.XLOOKUP(1,(SCHEDULE!$K$3:$K$2594=$C53)*(SCHEDULE!$M$3:$M$2594=BW$2),SCHEDULE!$I$3:$I$2594,"",0,1)</f>
        <v/>
      </c>
      <c r="BX54" s="122" t="str" cm="1">
        <f t="array" ref="BX54">_xlfn.XLOOKUP(1,(SCHEDULE!$K$3:$K$2594=$C53)*(SCHEDULE!$M$3:$M$2594=BX$2),SCHEDULE!$I$3:$I$2594,"",0,1)</f>
        <v/>
      </c>
      <c r="BY54" s="122" t="str" cm="1">
        <f t="array" ref="BY54">_xlfn.XLOOKUP(1,(SCHEDULE!$K$3:$K$2594=$C53)*(SCHEDULE!$M$3:$M$2594=BY$2),SCHEDULE!$I$3:$I$2594,"",0,1)</f>
        <v/>
      </c>
      <c r="BZ54" s="122" t="str" cm="1">
        <f t="array" ref="BZ54">_xlfn.XLOOKUP(1,(SCHEDULE!$K$3:$K$2594=$C53)*(SCHEDULE!$M$3:$M$2594=BZ$2),SCHEDULE!$I$3:$I$2594,"",0,1)</f>
        <v/>
      </c>
      <c r="CA54" s="122" t="str" cm="1">
        <f t="array" ref="CA54">_xlfn.XLOOKUP(1,(SCHEDULE!$K$3:$K$2594=$C53)*(SCHEDULE!$M$3:$M$2594=CA$2),SCHEDULE!$I$3:$I$2594,"",0,1)</f>
        <v>W</v>
      </c>
      <c r="CB54" s="122" t="str" cm="1">
        <f t="array" ref="CB54">_xlfn.XLOOKUP(1,(SCHEDULE!$K$3:$K$2594=$C53)*(SCHEDULE!$M$3:$M$2594=CB$2),SCHEDULE!$I$3:$I$2594,"",0,1)</f>
        <v>L</v>
      </c>
      <c r="CC54" s="122" t="str" cm="1">
        <f t="array" ref="CC54">_xlfn.XLOOKUP(1,(SCHEDULE!$K$3:$K$2594=$C53)*(SCHEDULE!$M$3:$M$2594=CC$2),SCHEDULE!$I$3:$I$2594,"",0,1)</f>
        <v>L</v>
      </c>
      <c r="CD54" s="122" t="str" cm="1">
        <f t="array" ref="CD54">_xlfn.XLOOKUP(1,(SCHEDULE!$K$3:$K$2594=$C53)*(SCHEDULE!$M$3:$M$2594=CD$2),SCHEDULE!$I$3:$I$2594,"",0,1)</f>
        <v>L</v>
      </c>
      <c r="CE54" s="122" t="str" cm="1">
        <f t="array" ref="CE54">_xlfn.XLOOKUP(1,(SCHEDULE!$K$3:$K$2594=$C53)*(SCHEDULE!$M$3:$M$2594=CE$2),SCHEDULE!$I$3:$I$2594,"",0,1)</f>
        <v>W</v>
      </c>
      <c r="CF54" s="122" t="str" cm="1">
        <f t="array" ref="CF54">_xlfn.XLOOKUP(1,(SCHEDULE!$K$3:$K$2594=$C53)*(SCHEDULE!$M$3:$M$2594=CF$2),SCHEDULE!$I$3:$I$2594,"",0,1)</f>
        <v>W</v>
      </c>
      <c r="CG54" s="122" t="str" cm="1">
        <f t="array" ref="CG54">_xlfn.XLOOKUP(1,(SCHEDULE!$K$3:$K$2594=$C53)*(SCHEDULE!$M$3:$M$2594=CG$2),SCHEDULE!$I$3:$I$2594,"",0,1)</f>
        <v>W</v>
      </c>
      <c r="CH54" s="122" t="str" cm="1">
        <f t="array" ref="CH54">_xlfn.XLOOKUP(1,(SCHEDULE!$K$3:$K$2594=$C53)*(SCHEDULE!$M$3:$M$2594=CH$2),SCHEDULE!$I$3:$I$2594,"",0,1)</f>
        <v>L</v>
      </c>
      <c r="CI54" s="122" t="str" cm="1">
        <f t="array" ref="CI54">_xlfn.XLOOKUP(1,(SCHEDULE!$K$3:$K$2594=$C53)*(SCHEDULE!$M$3:$M$2594=CI$2),SCHEDULE!$I$3:$I$2594,"",0,1)</f>
        <v>L</v>
      </c>
      <c r="CJ54" s="122" t="str" cm="1">
        <f t="array" ref="CJ54">_xlfn.XLOOKUP(1,(SCHEDULE!$K$3:$K$2594=$C53)*(SCHEDULE!$M$3:$M$2594=CJ$2),SCHEDULE!$I$3:$I$2594,"",0,1)</f>
        <v>L</v>
      </c>
      <c r="CK54" s="122" t="str" cm="1">
        <f t="array" ref="CK54">_xlfn.XLOOKUP(1,(SCHEDULE!$K$3:$K$2594=$C53)*(SCHEDULE!$M$3:$M$2594=CK$2),SCHEDULE!$I$3:$I$2594,"",0,1)</f>
        <v/>
      </c>
      <c r="CL54" s="122" t="str" cm="1">
        <f t="array" ref="CL54">_xlfn.XLOOKUP(1,(SCHEDULE!$K$3:$K$2594=$C53)*(SCHEDULE!$M$3:$M$2594=CL$2),SCHEDULE!$I$3:$I$2594,"",0,1)</f>
        <v/>
      </c>
      <c r="CM54" s="122" t="str" cm="1">
        <f t="array" ref="CM54">_xlfn.XLOOKUP(1,(SCHEDULE!$K$3:$K$2594=$C53)*(SCHEDULE!$M$3:$M$2594=CM$2),SCHEDULE!$I$3:$I$2594,"",0,1)</f>
        <v/>
      </c>
      <c r="CN54" s="122" t="str" cm="1">
        <f t="array" ref="CN54">_xlfn.XLOOKUP(1,(SCHEDULE!$K$3:$K$2594=$C53)*(SCHEDULE!$M$3:$M$2594=CN$2),SCHEDULE!$I$3:$I$2594,"",0,1)</f>
        <v/>
      </c>
      <c r="CO54" s="122" t="str" cm="1">
        <f t="array" ref="CO54">_xlfn.XLOOKUP(1,(SCHEDULE!$K$3:$K$2594=$C53)*(SCHEDULE!$M$3:$M$2594=CO$2),SCHEDULE!$I$3:$I$2594,"",0,1)</f>
        <v/>
      </c>
      <c r="CP54" s="122" t="str" cm="1">
        <f t="array" ref="CP54">_xlfn.XLOOKUP(1,(SCHEDULE!$K$3:$K$2594=$C53)*(SCHEDULE!$M$3:$M$2594=CP$2),SCHEDULE!$I$3:$I$2594,"",0,1)</f>
        <v/>
      </c>
      <c r="CQ54" s="122" t="str" cm="1">
        <f t="array" ref="CQ54">_xlfn.XLOOKUP(1,(SCHEDULE!$K$3:$K$2594=$C53)*(SCHEDULE!$M$3:$M$2594=CQ$2),SCHEDULE!$I$3:$I$2594,"",0,1)</f>
        <v/>
      </c>
      <c r="CR54" s="122" t="str" cm="1">
        <f t="array" ref="CR54">_xlfn.XLOOKUP(1,(SCHEDULE!$K$3:$K$2594=$C53)*(SCHEDULE!$M$3:$M$2594=CR$2),SCHEDULE!$I$3:$I$2594,"",0,1)</f>
        <v>W</v>
      </c>
      <c r="CS54" s="122" t="str" cm="1">
        <f t="array" ref="CS54">_xlfn.XLOOKUP(1,(SCHEDULE!$K$3:$K$2594=$C53)*(SCHEDULE!$M$3:$M$2594=CS$2),SCHEDULE!$I$3:$I$2594,"",0,1)</f>
        <v>W</v>
      </c>
      <c r="CT54" s="122" t="str" cm="1">
        <f t="array" ref="CT54">_xlfn.XLOOKUP(1,(SCHEDULE!$K$3:$K$2594=$C53)*(SCHEDULE!$M$3:$M$2594=CT$2),SCHEDULE!$I$3:$I$2594,"",0,1)</f>
        <v>L</v>
      </c>
      <c r="CU54" s="122" t="str" cm="1">
        <f t="array" ref="CU54">_xlfn.XLOOKUP(1,(SCHEDULE!$K$3:$K$2594=$C53)*(SCHEDULE!$M$3:$M$2594=CU$2),SCHEDULE!$I$3:$I$2594,"",0,1)</f>
        <v>L</v>
      </c>
      <c r="CV54" s="122" t="str" cm="1">
        <f t="array" ref="CV54">_xlfn.XLOOKUP(1,(SCHEDULE!$K$3:$K$2594=$C53)*(SCHEDULE!$M$3:$M$2594=CV$2),SCHEDULE!$I$3:$I$2594,"",0,1)</f>
        <v/>
      </c>
      <c r="CW54" s="122" t="str" cm="1">
        <f t="array" ref="CW54">_xlfn.XLOOKUP(1,(SCHEDULE!$K$3:$K$2594=$C53)*(SCHEDULE!$M$3:$M$2594=CW$2),SCHEDULE!$I$3:$I$2594,"",0,1)</f>
        <v/>
      </c>
      <c r="CX54" s="122" t="str" cm="1">
        <f t="array" ref="CX54">_xlfn.XLOOKUP(1,(SCHEDULE!$K$3:$K$2594=$C53)*(SCHEDULE!$M$3:$M$2594=CX$2),SCHEDULE!$I$3:$I$2594,"",0,1)</f>
        <v/>
      </c>
      <c r="CY54" s="122" t="str" cm="1">
        <f t="array" ref="CY54">_xlfn.XLOOKUP(1,(SCHEDULE!$K$3:$K$2594=$C53)*(SCHEDULE!$M$3:$M$2594=CY$2),SCHEDULE!$I$3:$I$2594,"",0,1)</f>
        <v/>
      </c>
      <c r="CZ54" s="122" t="str" cm="1">
        <f t="array" ref="CZ54">_xlfn.XLOOKUP(1,(SCHEDULE!$K$3:$K$2594=$C53)*(SCHEDULE!$M$3:$M$2594=CZ$2),SCHEDULE!$I$3:$I$2594,"",0,1)</f>
        <v/>
      </c>
      <c r="DA54" s="122" t="str" cm="1">
        <f t="array" ref="DA54">_xlfn.XLOOKUP(1,(SCHEDULE!$K$3:$K$2594=$C53)*(SCHEDULE!$M$3:$M$2594=DA$2),SCHEDULE!$I$3:$I$2594,"",0,1)</f>
        <v/>
      </c>
      <c r="DB54" s="122" t="str" cm="1">
        <f t="array" ref="DB54">_xlfn.XLOOKUP(1,(SCHEDULE!$K$3:$K$2594=$C53)*(SCHEDULE!$M$3:$M$2594=DB$2),SCHEDULE!$I$3:$I$2594,"",0,1)</f>
        <v/>
      </c>
      <c r="DC54" s="122" t="str" cm="1">
        <f t="array" ref="DC54">_xlfn.XLOOKUP(1,(SCHEDULE!$K$3:$K$2594=$C53)*(SCHEDULE!$M$3:$M$2594=DC$2),SCHEDULE!$I$3:$I$2594,"",0,1)</f>
        <v/>
      </c>
      <c r="DD54" s="122" t="str" cm="1">
        <f t="array" ref="DD54">_xlfn.XLOOKUP(1,(SCHEDULE!$K$3:$K$2594=$C53)*(SCHEDULE!$M$3:$M$2594=DD$2),SCHEDULE!$I$3:$I$2594,"",0,1)</f>
        <v/>
      </c>
      <c r="DE54" s="122" t="str" cm="1">
        <f t="array" ref="DE54">_xlfn.XLOOKUP(1,(SCHEDULE!$K$3:$K$2594=$C53)*(SCHEDULE!$M$3:$M$2594=DE$2),SCHEDULE!$I$3:$I$2594,"",0,1)</f>
        <v>L</v>
      </c>
      <c r="DF54" s="122" t="str" cm="1">
        <f t="array" ref="DF54">_xlfn.XLOOKUP(1,(SCHEDULE!$K$3:$K$2594=$C53)*(SCHEDULE!$M$3:$M$2594=DF$2),SCHEDULE!$I$3:$I$2594,"",0,1)</f>
        <v>L</v>
      </c>
      <c r="DG54" s="122" t="str" cm="1">
        <f t="array" ref="DG54">_xlfn.XLOOKUP(1,(SCHEDULE!$K$3:$K$2594=$C53)*(SCHEDULE!$M$3:$M$2594=DG$2),SCHEDULE!$I$3:$I$2594,"",0,1)</f>
        <v>L</v>
      </c>
      <c r="DH54" s="122" t="str" cm="1">
        <f t="array" ref="DH54">_xlfn.XLOOKUP(1,(SCHEDULE!$K$3:$K$2594=$C53)*(SCHEDULE!$M$3:$M$2594=DH$2),SCHEDULE!$I$3:$I$2594,"",0,1)</f>
        <v>W</v>
      </c>
      <c r="DI54" s="122" t="str" cm="1">
        <f t="array" ref="DI54">_xlfn.XLOOKUP(1,(SCHEDULE!$K$3:$K$2594=$C53)*(SCHEDULE!$M$3:$M$2594=DI$2),SCHEDULE!$I$3:$I$2594,"",0,1)</f>
        <v>W</v>
      </c>
      <c r="DJ54" s="122" t="str" cm="1">
        <f t="array" ref="DJ54">_xlfn.XLOOKUP(1,(SCHEDULE!$K$3:$K$2594=$C53)*(SCHEDULE!$M$3:$M$2594=DJ$2),SCHEDULE!$I$3:$I$2594,"",0,1)</f>
        <v>L</v>
      </c>
      <c r="DK54" s="122" t="str" cm="1">
        <f t="array" ref="DK54">_xlfn.XLOOKUP(1,(SCHEDULE!$K$3:$K$2594=$C53)*(SCHEDULE!$M$3:$M$2594=DK$2),SCHEDULE!$I$3:$I$2594,"",0,1)</f>
        <v/>
      </c>
      <c r="DL54" s="122" t="str" cm="1">
        <f t="array" ref="DL54">_xlfn.XLOOKUP(1,(SCHEDULE!$K$3:$K$2594=$C53)*(SCHEDULE!$M$3:$M$2594=DL$2),SCHEDULE!$I$3:$I$2594,"",0,1)</f>
        <v/>
      </c>
      <c r="DM54" s="122" t="str" cm="1">
        <f t="array" ref="DM54">_xlfn.XLOOKUP(1,(SCHEDULE!$K$3:$K$2594=$C53)*(SCHEDULE!$M$3:$M$2594=DM$2),SCHEDULE!$I$3:$I$2594,"",0,1)</f>
        <v/>
      </c>
      <c r="DN54" s="122" t="str" cm="1">
        <f t="array" ref="DN54">_xlfn.XLOOKUP(1,(SCHEDULE!$K$3:$K$2594=$C53)*(SCHEDULE!$M$3:$M$2594=DN$2),SCHEDULE!$I$3:$I$2594,"",0,1)</f>
        <v/>
      </c>
      <c r="DO54" s="122" t="str" cm="1">
        <f t="array" ref="DO54">_xlfn.XLOOKUP(1,(SCHEDULE!$K$3:$K$2594=$C53)*(SCHEDULE!$M$3:$M$2594=DO$2),SCHEDULE!$I$3:$I$2594,"",0,1)</f>
        <v/>
      </c>
      <c r="DP54" s="122" t="str" cm="1">
        <f t="array" ref="DP54">_xlfn.XLOOKUP(1,(SCHEDULE!$K$3:$K$2594=$C53)*(SCHEDULE!$M$3:$M$2594=DP$2),SCHEDULE!$I$3:$I$2594,"",0,1)</f>
        <v/>
      </c>
      <c r="DQ54" s="122" t="str" cm="1">
        <f t="array" ref="DQ54">_xlfn.XLOOKUP(1,(SCHEDULE!$K$3:$K$2594=$C53)*(SCHEDULE!$M$3:$M$2594=DQ$2),SCHEDULE!$I$3:$I$2594,"",0,1)</f>
        <v/>
      </c>
      <c r="DR54" s="122" t="str" cm="1">
        <f t="array" ref="DR54">_xlfn.XLOOKUP(1,(SCHEDULE!$K$3:$K$2594=$C53)*(SCHEDULE!$M$3:$M$2594=DR$2),SCHEDULE!$I$3:$I$2594,"",0,1)</f>
        <v/>
      </c>
      <c r="DS54" s="122" t="str" cm="1">
        <f t="array" ref="DS54">_xlfn.XLOOKUP(1,(SCHEDULE!$K$3:$K$2594=$C53)*(SCHEDULE!$M$3:$M$2594=DS$2),SCHEDULE!$I$3:$I$2594,"",0,1)</f>
        <v/>
      </c>
      <c r="DT54" s="122" t="str" cm="1">
        <f t="array" ref="DT54">_xlfn.XLOOKUP(1,(SCHEDULE!$K$3:$K$2594=$C53)*(SCHEDULE!$M$3:$M$2594=DT$2),SCHEDULE!$I$3:$I$2594,"",0,1)</f>
        <v/>
      </c>
      <c r="DU54" s="122" t="str" cm="1">
        <f t="array" ref="DU54">_xlfn.XLOOKUP(1,(SCHEDULE!$K$3:$K$2594=$C53)*(SCHEDULE!$M$3:$M$2594=DU$2),SCHEDULE!$I$3:$I$2594,"",0,1)</f>
        <v>W</v>
      </c>
      <c r="DV54" s="122" t="str" cm="1">
        <f t="array" ref="DV54">_xlfn.XLOOKUP(1,(SCHEDULE!$K$3:$K$2594=$C53)*(SCHEDULE!$M$3:$M$2594=DV$2),SCHEDULE!$I$3:$I$2594,"",0,1)</f>
        <v>L</v>
      </c>
      <c r="DW54" s="122" t="str" cm="1">
        <f t="array" ref="DW54">_xlfn.XLOOKUP(1,(SCHEDULE!$K$3:$K$2594=$C53)*(SCHEDULE!$M$3:$M$2594=DW$2),SCHEDULE!$I$3:$I$2594,"",0,1)</f>
        <v>L</v>
      </c>
      <c r="DX54" s="122" t="str" cm="1">
        <f t="array" ref="DX54">_xlfn.XLOOKUP(1,(SCHEDULE!$K$3:$K$2594=$C53)*(SCHEDULE!$M$3:$M$2594=DX$2),SCHEDULE!$I$3:$I$2594,"",0,1)</f>
        <v/>
      </c>
      <c r="DY54" s="122" t="str" cm="1">
        <f t="array" ref="DY54">_xlfn.XLOOKUP(1,(SCHEDULE!$K$3:$K$2594=$C53)*(SCHEDULE!$M$3:$M$2594=DY$2),SCHEDULE!$I$3:$I$2594,"",0,1)</f>
        <v/>
      </c>
      <c r="DZ54" s="122" t="str" cm="1">
        <f t="array" ref="DZ54">_xlfn.XLOOKUP(1,(SCHEDULE!$K$3:$K$2594=$C53)*(SCHEDULE!$M$3:$M$2594=DZ$2),SCHEDULE!$I$3:$I$2594,"",0,1)</f>
        <v/>
      </c>
      <c r="EA54" s="122" t="str" cm="1">
        <f t="array" ref="EA54">_xlfn.XLOOKUP(1,(SCHEDULE!$K$3:$K$2594=$C53)*(SCHEDULE!$M$3:$M$2594=EA$2),SCHEDULE!$I$3:$I$2594,"",0,1)</f>
        <v/>
      </c>
      <c r="EB54" s="122" t="str" cm="1">
        <f t="array" ref="EB54">_xlfn.XLOOKUP(1,(SCHEDULE!$K$3:$K$2594=$C53)*(SCHEDULE!$M$3:$M$2594=EB$2),SCHEDULE!$I$3:$I$2594,"",0,1)</f>
        <v/>
      </c>
      <c r="EC54" s="122" t="str" cm="1">
        <f t="array" ref="EC54">_xlfn.XLOOKUP(1,(SCHEDULE!$K$3:$K$2594=$C53)*(SCHEDULE!$M$3:$M$2594=EC$2),SCHEDULE!$I$3:$I$2594,"",0,1)</f>
        <v/>
      </c>
      <c r="ED54" s="122" t="str" cm="1">
        <f t="array" ref="ED54">_xlfn.XLOOKUP(1,(SCHEDULE!$K$3:$K$2594=$C53)*(SCHEDULE!$M$3:$M$2594=ED$2),SCHEDULE!$I$3:$I$2594,"",0,1)</f>
        <v>L</v>
      </c>
      <c r="EE54" s="122" t="str" cm="1">
        <f t="array" ref="EE54">_xlfn.XLOOKUP(1,(SCHEDULE!$K$3:$K$2594=$C53)*(SCHEDULE!$M$3:$M$2594=EE$2),SCHEDULE!$I$3:$I$2594,"",0,1)</f>
        <v>L</v>
      </c>
      <c r="EF54" s="122" t="str" cm="1">
        <f t="array" ref="EF54">_xlfn.XLOOKUP(1,(SCHEDULE!$K$3:$K$2594=$C53)*(SCHEDULE!$M$3:$M$2594=EF$2),SCHEDULE!$I$3:$I$2594,"",0,1)</f>
        <v>L</v>
      </c>
      <c r="EG54" s="122" t="str" cm="1">
        <f t="array" ref="EG54">_xlfn.XLOOKUP(1,(SCHEDULE!$K$3:$K$2594=$C53)*(SCHEDULE!$M$3:$M$2594=EG$2),SCHEDULE!$I$3:$I$2594,"",0,1)</f>
        <v>W</v>
      </c>
      <c r="EH54" s="122" t="str" cm="1">
        <f t="array" ref="EH54">_xlfn.XLOOKUP(1,(SCHEDULE!$K$3:$K$2594=$C53)*(SCHEDULE!$M$3:$M$2594=EH$2),SCHEDULE!$I$3:$I$2594,"",0,1)</f>
        <v>W</v>
      </c>
      <c r="EI54" s="122" t="str" cm="1">
        <f t="array" ref="EI54">_xlfn.XLOOKUP(1,(SCHEDULE!$K$3:$K$2594=$C53)*(SCHEDULE!$M$3:$M$2594=EI$2),SCHEDULE!$I$3:$I$2594,"",0,1)</f>
        <v>L</v>
      </c>
      <c r="EJ54" s="122" t="str" cm="1">
        <f t="array" ref="EJ54">_xlfn.XLOOKUP(1,(SCHEDULE!$K$3:$K$2594=$C53)*(SCHEDULE!$M$3:$M$2594=EJ$2),SCHEDULE!$I$3:$I$2594,"",0,1)</f>
        <v>L</v>
      </c>
      <c r="EK54" s="122" t="str" cm="1">
        <f t="array" ref="EK54">_xlfn.XLOOKUP(1,(SCHEDULE!$K$3:$K$2594=$C53)*(SCHEDULE!$M$3:$M$2594=EK$2),SCHEDULE!$I$3:$I$2594,"",0,1)</f>
        <v>W</v>
      </c>
      <c r="EL54" s="122" t="str" cm="1">
        <f t="array" ref="EL54">_xlfn.XLOOKUP(1,(SCHEDULE!$K$3:$K$2594=$C53)*(SCHEDULE!$M$3:$M$2594=EL$2),SCHEDULE!$I$3:$I$2594,"",0,1)</f>
        <v>L</v>
      </c>
      <c r="EM54" s="122" t="str" cm="1">
        <f t="array" ref="EM54">_xlfn.XLOOKUP(1,(SCHEDULE!$K$3:$K$2594=$C53)*(SCHEDULE!$M$3:$M$2594=EM$2),SCHEDULE!$I$3:$I$2594,"",0,1)</f>
        <v/>
      </c>
      <c r="EN54" s="122" t="str" cm="1">
        <f t="array" ref="EN54">_xlfn.XLOOKUP(1,(SCHEDULE!$K$3:$K$2594=$C53)*(SCHEDULE!$M$3:$M$2594=EN$2),SCHEDULE!$I$3:$I$2594,"",0,1)</f>
        <v/>
      </c>
      <c r="EO54" s="122" t="str" cm="1">
        <f t="array" ref="EO54">_xlfn.XLOOKUP(1,(SCHEDULE!$K$3:$K$2594=$C53)*(SCHEDULE!$M$3:$M$2594=EO$2),SCHEDULE!$I$3:$I$2594,"",0,1)</f>
        <v/>
      </c>
      <c r="EP54" s="122" t="str" cm="1">
        <f t="array" ref="EP54">_xlfn.XLOOKUP(1,(SCHEDULE!$K$3:$K$2594=$C53)*(SCHEDULE!$M$3:$M$2594=EP$2),SCHEDULE!$I$3:$I$2594,"",0,1)</f>
        <v/>
      </c>
      <c r="EQ54" s="122" t="str" cm="1">
        <f t="array" ref="EQ54">_xlfn.XLOOKUP(1,(SCHEDULE!$K$3:$K$2594=$C53)*(SCHEDULE!$M$3:$M$2594=EQ$2),SCHEDULE!$I$3:$I$2594,"",0,1)</f>
        <v/>
      </c>
      <c r="ER54" s="122" t="str" cm="1">
        <f t="array" ref="ER54">_xlfn.XLOOKUP(1,(SCHEDULE!$K$3:$K$2594=$C53)*(SCHEDULE!$M$3:$M$2594=ER$2),SCHEDULE!$I$3:$I$2594,"",0,1)</f>
        <v/>
      </c>
      <c r="ES54" s="122" t="str" cm="1">
        <f t="array" ref="ES54">_xlfn.XLOOKUP(1,(SCHEDULE!$K$3:$K$2594=$C53)*(SCHEDULE!$M$3:$M$2594=ES$2),SCHEDULE!$I$3:$I$2594,"",0,1)</f>
        <v/>
      </c>
      <c r="ET54" s="122" t="str" cm="1">
        <f t="array" ref="ET54">_xlfn.XLOOKUP(1,(SCHEDULE!$K$3:$K$2594=$C53)*(SCHEDULE!$M$3:$M$2594=ET$2),SCHEDULE!$I$3:$I$2594,"",0,1)</f>
        <v/>
      </c>
      <c r="EU54" s="122" t="str" cm="1">
        <f t="array" ref="EU54">_xlfn.XLOOKUP(1,(SCHEDULE!$K$3:$K$2594=$C53)*(SCHEDULE!$M$3:$M$2594=EU$2),SCHEDULE!$I$3:$I$2594,"",0,1)</f>
        <v/>
      </c>
      <c r="EV54" s="122" t="str" cm="1">
        <f t="array" ref="EV54">_xlfn.XLOOKUP(1,(SCHEDULE!$K$3:$K$2594=$C53)*(SCHEDULE!$M$3:$M$2594=EV$2),SCHEDULE!$I$3:$I$2594,"",0,1)</f>
        <v/>
      </c>
      <c r="EW54" s="122" t="str" cm="1">
        <f t="array" ref="EW54">_xlfn.XLOOKUP(1,(SCHEDULE!$K$3:$K$2594=$C53)*(SCHEDULE!$M$3:$M$2594=EW$2),SCHEDULE!$I$3:$I$2594,"",0,1)</f>
        <v/>
      </c>
      <c r="EX54" s="122" t="str" cm="1">
        <f t="array" ref="EX54">_xlfn.XLOOKUP(1,(SCHEDULE!$K$3:$K$2594=$C53)*(SCHEDULE!$M$3:$M$2594=EX$2),SCHEDULE!$I$3:$I$2594,"",0,1)</f>
        <v>W</v>
      </c>
      <c r="EY54" s="122" t="str" cm="1">
        <f t="array" ref="EY54">_xlfn.XLOOKUP(1,(SCHEDULE!$K$3:$K$2594=$C53)*(SCHEDULE!$M$3:$M$2594=EY$2),SCHEDULE!$I$3:$I$2594,"",0,1)</f>
        <v>L</v>
      </c>
      <c r="EZ54" s="122" t="str" cm="1">
        <f t="array" ref="EZ54">_xlfn.XLOOKUP(1,(SCHEDULE!$K$3:$K$2594=$C53)*(SCHEDULE!$M$3:$M$2594=EZ$2),SCHEDULE!$I$3:$I$2594,"",0,1)</f>
        <v>L</v>
      </c>
      <c r="FA54" s="122" t="str" cm="1">
        <f t="array" ref="FA54">_xlfn.XLOOKUP(1,(SCHEDULE!$K$3:$K$2594=$C53)*(SCHEDULE!$M$3:$M$2594=FA$2),SCHEDULE!$I$3:$I$2594,"",0,1)</f>
        <v>W</v>
      </c>
      <c r="FB54" s="122" t="str" cm="1">
        <f t="array" ref="FB54">_xlfn.XLOOKUP(1,(SCHEDULE!$K$3:$K$2594=$C53)*(SCHEDULE!$M$3:$M$2594=FB$2),SCHEDULE!$I$3:$I$2594,"",0,1)</f>
        <v>L</v>
      </c>
      <c r="FC54" s="122" t="str" cm="1">
        <f t="array" ref="FC54">_xlfn.XLOOKUP(1,(SCHEDULE!$K$3:$K$2594=$C53)*(SCHEDULE!$M$3:$M$2594=FC$2),SCHEDULE!$I$3:$I$2594,"",0,1)</f>
        <v>W</v>
      </c>
      <c r="FD54" s="122" t="str" cm="1">
        <f t="array" ref="FD54">_xlfn.XLOOKUP(1,(SCHEDULE!$K$3:$K$2594=$C53)*(SCHEDULE!$M$3:$M$2594=FD$2),SCHEDULE!$I$3:$I$2594,"",0,1)</f>
        <v>L</v>
      </c>
      <c r="FE54" s="122" t="str" cm="1">
        <f t="array" ref="FE54">_xlfn.XLOOKUP(1,(SCHEDULE!$K$3:$K$2594=$C53)*(SCHEDULE!$M$3:$M$2594=FE$2),SCHEDULE!$I$3:$I$2594,"",0,1)</f>
        <v>W</v>
      </c>
      <c r="FF54" s="122" t="str" cm="1">
        <f t="array" ref="FF54">_xlfn.XLOOKUP(1,(SCHEDULE!$K$3:$K$2594=$C53)*(SCHEDULE!$M$3:$M$2594=FF$2),SCHEDULE!$I$3:$I$2594,"",0,1)</f>
        <v>L</v>
      </c>
      <c r="FG54" s="122" t="str" cm="1">
        <f t="array" ref="FG54">_xlfn.XLOOKUP(1,(SCHEDULE!$K$3:$K$2594=$C53)*(SCHEDULE!$M$3:$M$2594=FG$2),SCHEDULE!$I$3:$I$2594,"",0,1)</f>
        <v>L</v>
      </c>
      <c r="FH54" s="122" t="str" cm="1">
        <f t="array" ref="FH54">_xlfn.XLOOKUP(1,(SCHEDULE!$K$3:$K$2594=$C53)*(SCHEDULE!$M$3:$M$2594=FH$2),SCHEDULE!$I$3:$I$2594,"",0,1)</f>
        <v>W</v>
      </c>
      <c r="FI54" s="122" t="str" cm="1">
        <f t="array" ref="FI54">_xlfn.XLOOKUP(1,(SCHEDULE!$K$3:$K$2594=$C53)*(SCHEDULE!$M$3:$M$2594=FI$2),SCHEDULE!$I$3:$I$2594,"",0,1)</f>
        <v>L</v>
      </c>
      <c r="FJ54" s="122" t="str" cm="1">
        <f t="array" ref="FJ54">_xlfn.XLOOKUP(1,(SCHEDULE!$K$3:$K$2594=$C53)*(SCHEDULE!$M$3:$M$2594=FJ$2),SCHEDULE!$I$3:$I$2594,"",0,1)</f>
        <v>W</v>
      </c>
      <c r="FK54" s="137" t="s">
        <v>477</v>
      </c>
      <c r="FL54" s="141">
        <f>COUNT(E$5:FJ$5)</f>
        <v>162</v>
      </c>
      <c r="FM54" s="141">
        <f>FL54-10</f>
        <v>152</v>
      </c>
      <c r="FN54" s="142">
        <f>SUMIFS(E$5:FJ$5,E$2:FJ$2,FL54,E$2:FJ$2,FM54)</f>
        <v>0</v>
      </c>
    </row>
    <row r="55" spans="2:174" x14ac:dyDescent="0.2">
      <c r="B55" s="137"/>
      <c r="C55" s="139"/>
      <c r="D55" s="138"/>
      <c r="E55" s="122" cm="1">
        <f t="array" ref="E55">IFERROR(_xlfn.IFS(E53="W",1,E54="W",1,E53="L",0,E54="L",0),"-")</f>
        <v>1</v>
      </c>
      <c r="F55" s="122" cm="1">
        <f t="array" ref="F55">IFERROR(_xlfn.IFS(F53="W",1,F54="W",1,F53="L",0,F54="L",0),"-")</f>
        <v>1</v>
      </c>
      <c r="G55" s="122" cm="1">
        <f t="array" ref="G55">IFERROR(_xlfn.IFS(G53="W",1,G54="W",1,G53="L",0,G54="L",0),"-")</f>
        <v>1</v>
      </c>
      <c r="H55" s="122" cm="1">
        <f t="array" ref="H55">IFERROR(_xlfn.IFS(H53="W",1,H54="W",1,H53="L",0,H54="L",0),"-")</f>
        <v>0</v>
      </c>
      <c r="I55" s="122" cm="1">
        <f t="array" ref="I55">IFERROR(_xlfn.IFS(I53="W",1,I54="W",1,I53="L",0,I54="L",0),"-")</f>
        <v>0</v>
      </c>
      <c r="J55" s="122" cm="1">
        <f t="array" ref="J55">IFERROR(_xlfn.IFS(J53="W",1,J54="W",1,J53="L",0,J54="L",0),"-")</f>
        <v>1</v>
      </c>
      <c r="K55" s="122" cm="1">
        <f t="array" ref="K55">IFERROR(_xlfn.IFS(K53="W",1,K54="W",1,K53="L",0,K54="L",0),"-")</f>
        <v>1</v>
      </c>
      <c r="L55" s="122" cm="1">
        <f t="array" ref="L55">IFERROR(_xlfn.IFS(L53="W",1,L54="W",1,L53="L",0,L54="L",0),"-")</f>
        <v>0</v>
      </c>
      <c r="M55" s="122" cm="1">
        <f t="array" ref="M55">IFERROR(_xlfn.IFS(M53="W",1,M54="W",1,M53="L",0,M54="L",0),"-")</f>
        <v>0</v>
      </c>
      <c r="N55" s="122" cm="1">
        <f t="array" ref="N55">IFERROR(_xlfn.IFS(N53="W",1,N54="W",1,N53="L",0,N54="L",0),"-")</f>
        <v>0</v>
      </c>
      <c r="O55" s="122" cm="1">
        <f t="array" ref="O55">IFERROR(_xlfn.IFS(O53="W",1,O54="W",1,O53="L",0,O54="L",0),"-")</f>
        <v>1</v>
      </c>
      <c r="P55" s="122" cm="1">
        <f t="array" ref="P55">IFERROR(_xlfn.IFS(P53="W",1,P54="W",1,P53="L",0,P54="L",0),"-")</f>
        <v>0</v>
      </c>
      <c r="Q55" s="122" cm="1">
        <f t="array" ref="Q55">IFERROR(_xlfn.IFS(Q53="W",1,Q54="W",1,Q53="L",0,Q54="L",0),"-")</f>
        <v>1</v>
      </c>
      <c r="R55" s="122" cm="1">
        <f t="array" ref="R55">IFERROR(_xlfn.IFS(R53="W",1,R54="W",1,R53="L",0,R54="L",0),"-")</f>
        <v>0</v>
      </c>
      <c r="S55" s="122" cm="1">
        <f t="array" ref="S55">IFERROR(_xlfn.IFS(S53="W",1,S54="W",1,S53="L",0,S54="L",0),"-")</f>
        <v>1</v>
      </c>
      <c r="T55" s="122" cm="1">
        <f t="array" ref="T55">IFERROR(_xlfn.IFS(T53="W",1,T54="W",1,T53="L",0,T54="L",0),"-")</f>
        <v>1</v>
      </c>
      <c r="U55" s="122" cm="1">
        <f t="array" ref="U55">IFERROR(_xlfn.IFS(U53="W",1,U54="W",1,U53="L",0,U54="L",0),"-")</f>
        <v>1</v>
      </c>
      <c r="V55" s="122" cm="1">
        <f t="array" ref="V55">IFERROR(_xlfn.IFS(V53="W",1,V54="W",1,V53="L",0,V54="L",0),"-")</f>
        <v>0</v>
      </c>
      <c r="W55" s="122" cm="1">
        <f t="array" ref="W55">IFERROR(_xlfn.IFS(W53="W",1,W54="W",1,W53="L",0,W54="L",0),"-")</f>
        <v>0</v>
      </c>
      <c r="X55" s="122" cm="1">
        <f t="array" ref="X55">IFERROR(_xlfn.IFS(X53="W",1,X54="W",1,X53="L",0,X54="L",0),"-")</f>
        <v>1</v>
      </c>
      <c r="Y55" s="122" cm="1">
        <f t="array" ref="Y55">IFERROR(_xlfn.IFS(Y53="W",1,Y54="W",1,Y53="L",0,Y54="L",0),"-")</f>
        <v>1</v>
      </c>
      <c r="Z55" s="122" cm="1">
        <f t="array" ref="Z55">IFERROR(_xlfn.IFS(Z53="W",1,Z54="W",1,Z53="L",0,Z54="L",0),"-")</f>
        <v>1</v>
      </c>
      <c r="AA55" s="122" cm="1">
        <f t="array" ref="AA55">IFERROR(_xlfn.IFS(AA53="W",1,AA54="W",1,AA53="L",0,AA54="L",0),"-")</f>
        <v>0</v>
      </c>
      <c r="AB55" s="122" cm="1">
        <f t="array" ref="AB55">IFERROR(_xlfn.IFS(AB53="W",1,AB54="W",1,AB53="L",0,AB54="L",0),"-")</f>
        <v>1</v>
      </c>
      <c r="AC55" s="122" cm="1">
        <f t="array" ref="AC55">IFERROR(_xlfn.IFS(AC53="W",1,AC54="W",1,AC53="L",0,AC54="L",0),"-")</f>
        <v>0</v>
      </c>
      <c r="AD55" s="122" cm="1">
        <f t="array" ref="AD55">IFERROR(_xlfn.IFS(AD53="W",1,AD54="W",1,AD53="L",0,AD54="L",0),"-")</f>
        <v>0</v>
      </c>
      <c r="AE55" s="122" cm="1">
        <f t="array" ref="AE55">IFERROR(_xlfn.IFS(AE53="W",1,AE54="W",1,AE53="L",0,AE54="L",0),"-")</f>
        <v>1</v>
      </c>
      <c r="AF55" s="122" cm="1">
        <f t="array" ref="AF55">IFERROR(_xlfn.IFS(AF53="W",1,AF54="W",1,AF53="L",0,AF54="L",0),"-")</f>
        <v>1</v>
      </c>
      <c r="AG55" s="122" cm="1">
        <f t="array" ref="AG55">IFERROR(_xlfn.IFS(AG53="W",1,AG54="W",1,AG53="L",0,AG54="L",0),"-")</f>
        <v>1</v>
      </c>
      <c r="AH55" s="122" cm="1">
        <f t="array" ref="AH55">IFERROR(_xlfn.IFS(AH53="W",1,AH54="W",1,AH53="L",0,AH54="L",0),"-")</f>
        <v>0</v>
      </c>
      <c r="AI55" s="122" cm="1">
        <f t="array" ref="AI55">IFERROR(_xlfn.IFS(AI53="W",1,AI54="W",1,AI53="L",0,AI54="L",0),"-")</f>
        <v>1</v>
      </c>
      <c r="AJ55" s="122" cm="1">
        <f t="array" ref="AJ55">IFERROR(_xlfn.IFS(AJ53="W",1,AJ54="W",1,AJ53="L",0,AJ54="L",0),"-")</f>
        <v>0</v>
      </c>
      <c r="AK55" s="122" cm="1">
        <f t="array" ref="AK55">IFERROR(_xlfn.IFS(AK53="W",1,AK54="W",1,AK53="L",0,AK54="L",0),"-")</f>
        <v>1</v>
      </c>
      <c r="AL55" s="122" cm="1">
        <f t="array" ref="AL55">IFERROR(_xlfn.IFS(AL53="W",1,AL54="W",1,AL53="L",0,AL54="L",0),"-")</f>
        <v>0</v>
      </c>
      <c r="AM55" s="122" cm="1">
        <f t="array" ref="AM55">IFERROR(_xlfn.IFS(AM53="W",1,AM54="W",1,AM53="L",0,AM54="L",0),"-")</f>
        <v>0</v>
      </c>
      <c r="AN55" s="122" cm="1">
        <f t="array" ref="AN55">IFERROR(_xlfn.IFS(AN53="W",1,AN54="W",1,AN53="L",0,AN54="L",0),"-")</f>
        <v>0</v>
      </c>
      <c r="AO55" s="122" cm="1">
        <f t="array" ref="AO55">IFERROR(_xlfn.IFS(AO53="W",1,AO54="W",1,AO53="L",0,AO54="L",0),"-")</f>
        <v>0</v>
      </c>
      <c r="AP55" s="122" cm="1">
        <f t="array" ref="AP55">IFERROR(_xlfn.IFS(AP53="W",1,AP54="W",1,AP53="L",0,AP54="L",0),"-")</f>
        <v>1</v>
      </c>
      <c r="AQ55" s="122" cm="1">
        <f t="array" ref="AQ55">IFERROR(_xlfn.IFS(AQ53="W",1,AQ54="W",1,AQ53="L",0,AQ54="L",0),"-")</f>
        <v>0</v>
      </c>
      <c r="AR55" s="122" cm="1">
        <f t="array" ref="AR55">IFERROR(_xlfn.IFS(AR53="W",1,AR54="W",1,AR53="L",0,AR54="L",0),"-")</f>
        <v>0</v>
      </c>
      <c r="AS55" s="122" cm="1">
        <f t="array" ref="AS55">IFERROR(_xlfn.IFS(AS53="W",1,AS54="W",1,AS53="L",0,AS54="L",0),"-")</f>
        <v>1</v>
      </c>
      <c r="AT55" s="122" cm="1">
        <f t="array" ref="AT55">IFERROR(_xlfn.IFS(AT53="W",1,AT54="W",1,AT53="L",0,AT54="L",0),"-")</f>
        <v>0</v>
      </c>
      <c r="AU55" s="122" cm="1">
        <f t="array" ref="AU55">IFERROR(_xlfn.IFS(AU53="W",1,AU54="W",1,AU53="L",0,AU54="L",0),"-")</f>
        <v>1</v>
      </c>
      <c r="AV55" s="122" cm="1">
        <f t="array" ref="AV55">IFERROR(_xlfn.IFS(AV53="W",1,AV54="W",1,AV53="L",0,AV54="L",0),"-")</f>
        <v>0</v>
      </c>
      <c r="AW55" s="122" cm="1">
        <f t="array" ref="AW55">IFERROR(_xlfn.IFS(AW53="W",1,AW54="W",1,AW53="L",0,AW54="L",0),"-")</f>
        <v>0</v>
      </c>
      <c r="AX55" s="122" cm="1">
        <f t="array" ref="AX55">IFERROR(_xlfn.IFS(AX53="W",1,AX54="W",1,AX53="L",0,AX54="L",0),"-")</f>
        <v>1</v>
      </c>
      <c r="AY55" s="122" cm="1">
        <f t="array" ref="AY55">IFERROR(_xlfn.IFS(AY53="W",1,AY54="W",1,AY53="L",0,AY54="L",0),"-")</f>
        <v>0</v>
      </c>
      <c r="AZ55" s="122" cm="1">
        <f t="array" ref="AZ55">IFERROR(_xlfn.IFS(AZ53="W",1,AZ54="W",1,AZ53="L",0,AZ54="L",0),"-")</f>
        <v>0</v>
      </c>
      <c r="BA55" s="122" cm="1">
        <f t="array" ref="BA55">IFERROR(_xlfn.IFS(BA53="W",1,BA54="W",1,BA53="L",0,BA54="L",0),"-")</f>
        <v>0</v>
      </c>
      <c r="BB55" s="122" cm="1">
        <f t="array" ref="BB55">IFERROR(_xlfn.IFS(BB53="W",1,BB54="W",1,BB53="L",0,BB54="L",0),"-")</f>
        <v>0</v>
      </c>
      <c r="BC55" s="122" cm="1">
        <f t="array" ref="BC55">IFERROR(_xlfn.IFS(BC53="W",1,BC54="W",1,BC53="L",0,BC54="L",0),"-")</f>
        <v>1</v>
      </c>
      <c r="BD55" s="122" cm="1">
        <f t="array" ref="BD55">IFERROR(_xlfn.IFS(BD53="W",1,BD54="W",1,BD53="L",0,BD54="L",0),"-")</f>
        <v>1</v>
      </c>
      <c r="BE55" s="122" cm="1">
        <f t="array" ref="BE55">IFERROR(_xlfn.IFS(BE53="W",1,BE54="W",1,BE53="L",0,BE54="L",0),"-")</f>
        <v>1</v>
      </c>
      <c r="BF55" s="122" cm="1">
        <f t="array" ref="BF55">IFERROR(_xlfn.IFS(BF53="W",1,BF54="W",1,BF53="L",0,BF54="L",0),"-")</f>
        <v>1</v>
      </c>
      <c r="BG55" s="122" cm="1">
        <f t="array" ref="BG55">IFERROR(_xlfn.IFS(BG53="W",1,BG54="W",1,BG53="L",0,BG54="L",0),"-")</f>
        <v>1</v>
      </c>
      <c r="BH55" s="122" cm="1">
        <f t="array" ref="BH55">IFERROR(_xlfn.IFS(BH53="W",1,BH54="W",1,BH53="L",0,BH54="L",0),"-")</f>
        <v>1</v>
      </c>
      <c r="BI55" s="122" cm="1">
        <f t="array" ref="BI55">IFERROR(_xlfn.IFS(BI53="W",1,BI54="W",1,BI53="L",0,BI54="L",0),"-")</f>
        <v>0</v>
      </c>
      <c r="BJ55" s="122" cm="1">
        <f t="array" ref="BJ55">IFERROR(_xlfn.IFS(BJ53="W",1,BJ54="W",1,BJ53="L",0,BJ54="L",0),"-")</f>
        <v>1</v>
      </c>
      <c r="BK55" s="122" cm="1">
        <f t="array" ref="BK55">IFERROR(_xlfn.IFS(BK53="W",1,BK54="W",1,BK53="L",0,BK54="L",0),"-")</f>
        <v>0</v>
      </c>
      <c r="BL55" s="122" cm="1">
        <f t="array" ref="BL55">IFERROR(_xlfn.IFS(BL53="W",1,BL54="W",1,BL53="L",0,BL54="L",0),"-")</f>
        <v>1</v>
      </c>
      <c r="BM55" s="122" cm="1">
        <f t="array" ref="BM55">IFERROR(_xlfn.IFS(BM53="W",1,BM54="W",1,BM53="L",0,BM54="L",0),"-")</f>
        <v>1</v>
      </c>
      <c r="BN55" s="122" cm="1">
        <f t="array" ref="BN55">IFERROR(_xlfn.IFS(BN53="W",1,BN54="W",1,BN53="L",0,BN54="L",0),"-")</f>
        <v>1</v>
      </c>
      <c r="BO55" s="122" cm="1">
        <f t="array" ref="BO55">IFERROR(_xlfn.IFS(BO53="W",1,BO54="W",1,BO53="L",0,BO54="L",0),"-")</f>
        <v>0</v>
      </c>
      <c r="BP55" s="122" cm="1">
        <f t="array" ref="BP55">IFERROR(_xlfn.IFS(BP53="W",1,BP54="W",1,BP53="L",0,BP54="L",0),"-")</f>
        <v>1</v>
      </c>
      <c r="BQ55" s="122" cm="1">
        <f t="array" ref="BQ55">IFERROR(_xlfn.IFS(BQ53="W",1,BQ54="W",1,BQ53="L",0,BQ54="L",0),"-")</f>
        <v>0</v>
      </c>
      <c r="BR55" s="122" cm="1">
        <f t="array" ref="BR55">IFERROR(_xlfn.IFS(BR53="W",1,BR54="W",1,BR53="L",0,BR54="L",0),"-")</f>
        <v>1</v>
      </c>
      <c r="BS55" s="122" cm="1">
        <f t="array" ref="BS55">IFERROR(_xlfn.IFS(BS53="W",1,BS54="W",1,BS53="L",0,BS54="L",0),"-")</f>
        <v>0</v>
      </c>
      <c r="BT55" s="122" cm="1">
        <f t="array" ref="BT55">IFERROR(_xlfn.IFS(BT53="W",1,BT54="W",1,BT53="L",0,BT54="L",0),"-")</f>
        <v>1</v>
      </c>
      <c r="BU55" s="122" cm="1">
        <f t="array" ref="BU55">IFERROR(_xlfn.IFS(BU53="W",1,BU54="W",1,BU53="L",0,BU54="L",0),"-")</f>
        <v>0</v>
      </c>
      <c r="BV55" s="122" cm="1">
        <f t="array" ref="BV55">IFERROR(_xlfn.IFS(BV53="W",1,BV54="W",1,BV53="L",0,BV54="L",0),"-")</f>
        <v>0</v>
      </c>
      <c r="BW55" s="122" cm="1">
        <f t="array" ref="BW55">IFERROR(_xlfn.IFS(BW53="W",1,BW54="W",1,BW53="L",0,BW54="L",0),"-")</f>
        <v>0</v>
      </c>
      <c r="BX55" s="122" cm="1">
        <f t="array" ref="BX55">IFERROR(_xlfn.IFS(BX53="W",1,BX54="W",1,BX53="L",0,BX54="L",0),"-")</f>
        <v>0</v>
      </c>
      <c r="BY55" s="122" cm="1">
        <f t="array" ref="BY55">IFERROR(_xlfn.IFS(BY53="W",1,BY54="W",1,BY53="L",0,BY54="L",0),"-")</f>
        <v>0</v>
      </c>
      <c r="BZ55" s="122" cm="1">
        <f t="array" ref="BZ55">IFERROR(_xlfn.IFS(BZ53="W",1,BZ54="W",1,BZ53="L",0,BZ54="L",0),"-")</f>
        <v>1</v>
      </c>
      <c r="CA55" s="122" cm="1">
        <f t="array" ref="CA55">IFERROR(_xlfn.IFS(CA53="W",1,CA54="W",1,CA53="L",0,CA54="L",0),"-")</f>
        <v>1</v>
      </c>
      <c r="CB55" s="122" cm="1">
        <f t="array" ref="CB55">IFERROR(_xlfn.IFS(CB53="W",1,CB54="W",1,CB53="L",0,CB54="L",0),"-")</f>
        <v>0</v>
      </c>
      <c r="CC55" s="122" cm="1">
        <f t="array" ref="CC55">IFERROR(_xlfn.IFS(CC53="W",1,CC54="W",1,CC53="L",0,CC54="L",0),"-")</f>
        <v>0</v>
      </c>
      <c r="CD55" s="122" cm="1">
        <f t="array" ref="CD55">IFERROR(_xlfn.IFS(CD53="W",1,CD54="W",1,CD53="L",0,CD54="L",0),"-")</f>
        <v>0</v>
      </c>
      <c r="CE55" s="122" cm="1">
        <f t="array" ref="CE55">IFERROR(_xlfn.IFS(CE53="W",1,CE54="W",1,CE53="L",0,CE54="L",0),"-")</f>
        <v>1</v>
      </c>
      <c r="CF55" s="122" cm="1">
        <f t="array" ref="CF55">IFERROR(_xlfn.IFS(CF53="W",1,CF54="W",1,CF53="L",0,CF54="L",0),"-")</f>
        <v>1</v>
      </c>
      <c r="CG55" s="122" cm="1">
        <f t="array" ref="CG55">IFERROR(_xlfn.IFS(CG53="W",1,CG54="W",1,CG53="L",0,CG54="L",0),"-")</f>
        <v>1</v>
      </c>
      <c r="CH55" s="122" cm="1">
        <f t="array" ref="CH55">IFERROR(_xlfn.IFS(CH53="W",1,CH54="W",1,CH53="L",0,CH54="L",0),"-")</f>
        <v>0</v>
      </c>
      <c r="CI55" s="122" cm="1">
        <f t="array" ref="CI55">IFERROR(_xlfn.IFS(CI53="W",1,CI54="W",1,CI53="L",0,CI54="L",0),"-")</f>
        <v>0</v>
      </c>
      <c r="CJ55" s="122" cm="1">
        <f t="array" ref="CJ55">IFERROR(_xlfn.IFS(CJ53="W",1,CJ54="W",1,CJ53="L",0,CJ54="L",0),"-")</f>
        <v>0</v>
      </c>
      <c r="CK55" s="122" cm="1">
        <f t="array" ref="CK55">IFERROR(_xlfn.IFS(CK53="W",1,CK54="W",1,CK53="L",0,CK54="L",0),"-")</f>
        <v>0</v>
      </c>
      <c r="CL55" s="122" cm="1">
        <f t="array" ref="CL55">IFERROR(_xlfn.IFS(CL53="W",1,CL54="W",1,CL53="L",0,CL54="L",0),"-")</f>
        <v>1</v>
      </c>
      <c r="CM55" s="122" cm="1">
        <f t="array" ref="CM55">IFERROR(_xlfn.IFS(CM53="W",1,CM54="W",1,CM53="L",0,CM54="L",0),"-")</f>
        <v>0</v>
      </c>
      <c r="CN55" s="122" cm="1">
        <f t="array" ref="CN55">IFERROR(_xlfn.IFS(CN53="W",1,CN54="W",1,CN53="L",0,CN54="L",0),"-")</f>
        <v>0</v>
      </c>
      <c r="CO55" s="122" cm="1">
        <f t="array" ref="CO55">IFERROR(_xlfn.IFS(CO53="W",1,CO54="W",1,CO53="L",0,CO54="L",0),"-")</f>
        <v>0</v>
      </c>
      <c r="CP55" s="122" cm="1">
        <f t="array" ref="CP55">IFERROR(_xlfn.IFS(CP53="W",1,CP54="W",1,CP53="L",0,CP54="L",0),"-")</f>
        <v>0</v>
      </c>
      <c r="CQ55" s="122" cm="1">
        <f t="array" ref="CQ55">IFERROR(_xlfn.IFS(CQ53="W",1,CQ54="W",1,CQ53="L",0,CQ54="L",0),"-")</f>
        <v>1</v>
      </c>
      <c r="CR55" s="122" cm="1">
        <f t="array" ref="CR55">IFERROR(_xlfn.IFS(CR53="W",1,CR54="W",1,CR53="L",0,CR54="L",0),"-")</f>
        <v>1</v>
      </c>
      <c r="CS55" s="122" cm="1">
        <f t="array" ref="CS55">IFERROR(_xlfn.IFS(CS53="W",1,CS54="W",1,CS53="L",0,CS54="L",0),"-")</f>
        <v>1</v>
      </c>
      <c r="CT55" s="122" cm="1">
        <f t="array" ref="CT55">IFERROR(_xlfn.IFS(CT53="W",1,CT54="W",1,CT53="L",0,CT54="L",0),"-")</f>
        <v>0</v>
      </c>
      <c r="CU55" s="122" cm="1">
        <f t="array" ref="CU55">IFERROR(_xlfn.IFS(CU53="W",1,CU54="W",1,CU53="L",0,CU54="L",0),"-")</f>
        <v>0</v>
      </c>
      <c r="CV55" s="122" cm="1">
        <f t="array" ref="CV55">IFERROR(_xlfn.IFS(CV53="W",1,CV54="W",1,CV53="L",0,CV54="L",0),"-")</f>
        <v>0</v>
      </c>
      <c r="CW55" s="122" cm="1">
        <f t="array" ref="CW55">IFERROR(_xlfn.IFS(CW53="W",1,CW54="W",1,CW53="L",0,CW54="L",0),"-")</f>
        <v>1</v>
      </c>
      <c r="CX55" s="122" cm="1">
        <f t="array" ref="CX55">IFERROR(_xlfn.IFS(CX53="W",1,CX54="W",1,CX53="L",0,CX54="L",0),"-")</f>
        <v>0</v>
      </c>
      <c r="CY55" s="122" cm="1">
        <f t="array" ref="CY55">IFERROR(_xlfn.IFS(CY53="W",1,CY54="W",1,CY53="L",0,CY54="L",0),"-")</f>
        <v>1</v>
      </c>
      <c r="CZ55" s="122" cm="1">
        <f t="array" ref="CZ55">IFERROR(_xlfn.IFS(CZ53="W",1,CZ54="W",1,CZ53="L",0,CZ54="L",0),"-")</f>
        <v>0</v>
      </c>
      <c r="DA55" s="122" cm="1">
        <f t="array" ref="DA55">IFERROR(_xlfn.IFS(DA53="W",1,DA54="W",1,DA53="L",0,DA54="L",0),"-")</f>
        <v>0</v>
      </c>
      <c r="DB55" s="122" cm="1">
        <f t="array" ref="DB55">IFERROR(_xlfn.IFS(DB53="W",1,DB54="W",1,DB53="L",0,DB54="L",0),"-")</f>
        <v>0</v>
      </c>
      <c r="DC55" s="122" cm="1">
        <f t="array" ref="DC55">IFERROR(_xlfn.IFS(DC53="W",1,DC54="W",1,DC53="L",0,DC54="L",0),"-")</f>
        <v>0</v>
      </c>
      <c r="DD55" s="122" cm="1">
        <f t="array" ref="DD55">IFERROR(_xlfn.IFS(DD53="W",1,DD54="W",1,DD53="L",0,DD54="L",0),"-")</f>
        <v>0</v>
      </c>
      <c r="DE55" s="122" cm="1">
        <f t="array" ref="DE55">IFERROR(_xlfn.IFS(DE53="W",1,DE54="W",1,DE53="L",0,DE54="L",0),"-")</f>
        <v>0</v>
      </c>
      <c r="DF55" s="122" cm="1">
        <f t="array" ref="DF55">IFERROR(_xlfn.IFS(DF53="W",1,DF54="W",1,DF53="L",0,DF54="L",0),"-")</f>
        <v>0</v>
      </c>
      <c r="DG55" s="122" cm="1">
        <f t="array" ref="DG55">IFERROR(_xlfn.IFS(DG53="W",1,DG54="W",1,DG53="L",0,DG54="L",0),"-")</f>
        <v>0</v>
      </c>
      <c r="DH55" s="122" cm="1">
        <f t="array" ref="DH55">IFERROR(_xlfn.IFS(DH53="W",1,DH54="W",1,DH53="L",0,DH54="L",0),"-")</f>
        <v>1</v>
      </c>
      <c r="DI55" s="122" cm="1">
        <f t="array" ref="DI55">IFERROR(_xlfn.IFS(DI53="W",1,DI54="W",1,DI53="L",0,DI54="L",0),"-")</f>
        <v>1</v>
      </c>
      <c r="DJ55" s="122" cm="1">
        <f t="array" ref="DJ55">IFERROR(_xlfn.IFS(DJ53="W",1,DJ54="W",1,DJ53="L",0,DJ54="L",0),"-")</f>
        <v>0</v>
      </c>
      <c r="DK55" s="122" cm="1">
        <f t="array" ref="DK55">IFERROR(_xlfn.IFS(DK53="W",1,DK54="W",1,DK53="L",0,DK54="L",0),"-")</f>
        <v>1</v>
      </c>
      <c r="DL55" s="122" cm="1">
        <f t="array" ref="DL55">IFERROR(_xlfn.IFS(DL53="W",1,DL54="W",1,DL53="L",0,DL54="L",0),"-")</f>
        <v>0</v>
      </c>
      <c r="DM55" s="122" cm="1">
        <f t="array" ref="DM55">IFERROR(_xlfn.IFS(DM53="W",1,DM54="W",1,DM53="L",0,DM54="L",0),"-")</f>
        <v>1</v>
      </c>
      <c r="DN55" s="122" cm="1">
        <f t="array" ref="DN55">IFERROR(_xlfn.IFS(DN53="W",1,DN54="W",1,DN53="L",0,DN54="L",0),"-")</f>
        <v>1</v>
      </c>
      <c r="DO55" s="122" cm="1">
        <f t="array" ref="DO55">IFERROR(_xlfn.IFS(DO53="W",1,DO54="W",1,DO53="L",0,DO54="L",0),"-")</f>
        <v>0</v>
      </c>
      <c r="DP55" s="122" cm="1">
        <f t="array" ref="DP55">IFERROR(_xlfn.IFS(DP53="W",1,DP54="W",1,DP53="L",0,DP54="L",0),"-")</f>
        <v>0</v>
      </c>
      <c r="DQ55" s="122" cm="1">
        <f t="array" ref="DQ55">IFERROR(_xlfn.IFS(DQ53="W",1,DQ54="W",1,DQ53="L",0,DQ54="L",0),"-")</f>
        <v>1</v>
      </c>
      <c r="DR55" s="122" cm="1">
        <f t="array" ref="DR55">IFERROR(_xlfn.IFS(DR53="W",1,DR54="W",1,DR53="L",0,DR54="L",0),"-")</f>
        <v>0</v>
      </c>
      <c r="DS55" s="122" cm="1">
        <f t="array" ref="DS55">IFERROR(_xlfn.IFS(DS53="W",1,DS54="W",1,DS53="L",0,DS54="L",0),"-")</f>
        <v>0</v>
      </c>
      <c r="DT55" s="122" cm="1">
        <f t="array" ref="DT55">IFERROR(_xlfn.IFS(DT53="W",1,DT54="W",1,DT53="L",0,DT54="L",0),"-")</f>
        <v>1</v>
      </c>
      <c r="DU55" s="122" cm="1">
        <f t="array" ref="DU55">IFERROR(_xlfn.IFS(DU53="W",1,DU54="W",1,DU53="L",0,DU54="L",0),"-")</f>
        <v>1</v>
      </c>
      <c r="DV55" s="122" cm="1">
        <f t="array" ref="DV55">IFERROR(_xlfn.IFS(DV53="W",1,DV54="W",1,DV53="L",0,DV54="L",0),"-")</f>
        <v>0</v>
      </c>
      <c r="DW55" s="122" cm="1">
        <f t="array" ref="DW55">IFERROR(_xlfn.IFS(DW53="W",1,DW54="W",1,DW53="L",0,DW54="L",0),"-")</f>
        <v>0</v>
      </c>
      <c r="DX55" s="122" cm="1">
        <f t="array" ref="DX55">IFERROR(_xlfn.IFS(DX53="W",1,DX54="W",1,DX53="L",0,DX54="L",0),"-")</f>
        <v>0</v>
      </c>
      <c r="DY55" s="122" cm="1">
        <f t="array" ref="DY55">IFERROR(_xlfn.IFS(DY53="W",1,DY54="W",1,DY53="L",0,DY54="L",0),"-")</f>
        <v>0</v>
      </c>
      <c r="DZ55" s="122" cm="1">
        <f t="array" ref="DZ55">IFERROR(_xlfn.IFS(DZ53="W",1,DZ54="W",1,DZ53="L",0,DZ54="L",0),"-")</f>
        <v>0</v>
      </c>
      <c r="EA55" s="122" cm="1">
        <f t="array" ref="EA55">IFERROR(_xlfn.IFS(EA53="W",1,EA54="W",1,EA53="L",0,EA54="L",0),"-")</f>
        <v>1</v>
      </c>
      <c r="EB55" s="122" cm="1">
        <f t="array" ref="EB55">IFERROR(_xlfn.IFS(EB53="W",1,EB54="W",1,EB53="L",0,EB54="L",0),"-")</f>
        <v>0</v>
      </c>
      <c r="EC55" s="122" cm="1">
        <f t="array" ref="EC55">IFERROR(_xlfn.IFS(EC53="W",1,EC54="W",1,EC53="L",0,EC54="L",0),"-")</f>
        <v>0</v>
      </c>
      <c r="ED55" s="122" cm="1">
        <f t="array" ref="ED55">IFERROR(_xlfn.IFS(ED53="W",1,ED54="W",1,ED53="L",0,ED54="L",0),"-")</f>
        <v>0</v>
      </c>
      <c r="EE55" s="122" cm="1">
        <f t="array" ref="EE55">IFERROR(_xlfn.IFS(EE53="W",1,EE54="W",1,EE53="L",0,EE54="L",0),"-")</f>
        <v>0</v>
      </c>
      <c r="EF55" s="122" cm="1">
        <f t="array" ref="EF55">IFERROR(_xlfn.IFS(EF53="W",1,EF54="W",1,EF53="L",0,EF54="L",0),"-")</f>
        <v>0</v>
      </c>
      <c r="EG55" s="122" cm="1">
        <f t="array" ref="EG55">IFERROR(_xlfn.IFS(EG53="W",1,EG54="W",1,EG53="L",0,EG54="L",0),"-")</f>
        <v>1</v>
      </c>
      <c r="EH55" s="122" cm="1">
        <f t="array" ref="EH55">IFERROR(_xlfn.IFS(EH53="W",1,EH54="W",1,EH53="L",0,EH54="L",0),"-")</f>
        <v>1</v>
      </c>
      <c r="EI55" s="122" cm="1">
        <f t="array" ref="EI55">IFERROR(_xlfn.IFS(EI53="W",1,EI54="W",1,EI53="L",0,EI54="L",0),"-")</f>
        <v>0</v>
      </c>
      <c r="EJ55" s="122" cm="1">
        <f t="array" ref="EJ55">IFERROR(_xlfn.IFS(EJ53="W",1,EJ54="W",1,EJ53="L",0,EJ54="L",0),"-")</f>
        <v>0</v>
      </c>
      <c r="EK55" s="122" cm="1">
        <f t="array" ref="EK55">IFERROR(_xlfn.IFS(EK53="W",1,EK54="W",1,EK53="L",0,EK54="L",0),"-")</f>
        <v>1</v>
      </c>
      <c r="EL55" s="122" cm="1">
        <f t="array" ref="EL55">IFERROR(_xlfn.IFS(EL53="W",1,EL54="W",1,EL53="L",0,EL54="L",0),"-")</f>
        <v>0</v>
      </c>
      <c r="EM55" s="122" cm="1">
        <f t="array" ref="EM55">IFERROR(_xlfn.IFS(EM53="W",1,EM54="W",1,EM53="L",0,EM54="L",0),"-")</f>
        <v>0</v>
      </c>
      <c r="EN55" s="122" cm="1">
        <f t="array" ref="EN55">IFERROR(_xlfn.IFS(EN53="W",1,EN54="W",1,EN53="L",0,EN54="L",0),"-")</f>
        <v>1</v>
      </c>
      <c r="EO55" s="122" cm="1">
        <f t="array" ref="EO55">IFERROR(_xlfn.IFS(EO53="W",1,EO54="W",1,EO53="L",0,EO54="L",0),"-")</f>
        <v>1</v>
      </c>
      <c r="EP55" s="122" cm="1">
        <f t="array" ref="EP55">IFERROR(_xlfn.IFS(EP53="W",1,EP54="W",1,EP53="L",0,EP54="L",0),"-")</f>
        <v>0</v>
      </c>
      <c r="EQ55" s="122" cm="1">
        <f t="array" ref="EQ55">IFERROR(_xlfn.IFS(EQ53="W",1,EQ54="W",1,EQ53="L",0,EQ54="L",0),"-")</f>
        <v>0</v>
      </c>
      <c r="ER55" s="122" cm="1">
        <f t="array" ref="ER55">IFERROR(_xlfn.IFS(ER53="W",1,ER54="W",1,ER53="L",0,ER54="L",0),"-")</f>
        <v>1</v>
      </c>
      <c r="ES55" s="122" cm="1">
        <f t="array" ref="ES55">IFERROR(_xlfn.IFS(ES53="W",1,ES54="W",1,ES53="L",0,ES54="L",0),"-")</f>
        <v>1</v>
      </c>
      <c r="ET55" s="122" cm="1">
        <f t="array" ref="ET55">IFERROR(_xlfn.IFS(ET53="W",1,ET54="W",1,ET53="L",0,ET54="L",0),"-")</f>
        <v>0</v>
      </c>
      <c r="EU55" s="122" cm="1">
        <f t="array" ref="EU55">IFERROR(_xlfn.IFS(EU53="W",1,EU54="W",1,EU53="L",0,EU54="L",0),"-")</f>
        <v>0</v>
      </c>
      <c r="EV55" s="122" cm="1">
        <f t="array" ref="EV55">IFERROR(_xlfn.IFS(EV53="W",1,EV54="W",1,EV53="L",0,EV54="L",0),"-")</f>
        <v>1</v>
      </c>
      <c r="EW55" s="122" cm="1">
        <f t="array" ref="EW55">IFERROR(_xlfn.IFS(EW53="W",1,EW54="W",1,EW53="L",0,EW54="L",0),"-")</f>
        <v>1</v>
      </c>
      <c r="EX55" s="122" cm="1">
        <f t="array" ref="EX55">IFERROR(_xlfn.IFS(EX53="W",1,EX54="W",1,EX53="L",0,EX54="L",0),"-")</f>
        <v>1</v>
      </c>
      <c r="EY55" s="122" cm="1">
        <f t="array" ref="EY55">IFERROR(_xlfn.IFS(EY53="W",1,EY54="W",1,EY53="L",0,EY54="L",0),"-")</f>
        <v>0</v>
      </c>
      <c r="EZ55" s="122" cm="1">
        <f t="array" ref="EZ55">IFERROR(_xlfn.IFS(EZ53="W",1,EZ54="W",1,EZ53="L",0,EZ54="L",0),"-")</f>
        <v>0</v>
      </c>
      <c r="FA55" s="122" cm="1">
        <f t="array" ref="FA55">IFERROR(_xlfn.IFS(FA53="W",1,FA54="W",1,FA53="L",0,FA54="L",0),"-")</f>
        <v>1</v>
      </c>
      <c r="FB55" s="122" cm="1">
        <f t="array" ref="FB55">IFERROR(_xlfn.IFS(FB53="W",1,FB54="W",1,FB53="L",0,FB54="L",0),"-")</f>
        <v>0</v>
      </c>
      <c r="FC55" s="122" cm="1">
        <f t="array" ref="FC55">IFERROR(_xlfn.IFS(FC53="W",1,FC54="W",1,FC53="L",0,FC54="L",0),"-")</f>
        <v>1</v>
      </c>
      <c r="FD55" s="122" cm="1">
        <f t="array" ref="FD55">IFERROR(_xlfn.IFS(FD53="W",1,FD54="W",1,FD53="L",0,FD54="L",0),"-")</f>
        <v>0</v>
      </c>
      <c r="FE55" s="122" cm="1">
        <f t="array" ref="FE55">IFERROR(_xlfn.IFS(FE53="W",1,FE54="W",1,FE53="L",0,FE54="L",0),"-")</f>
        <v>1</v>
      </c>
      <c r="FF55" s="122" cm="1">
        <f t="array" ref="FF55">IFERROR(_xlfn.IFS(FF53="W",1,FF54="W",1,FF53="L",0,FF54="L",0),"-")</f>
        <v>0</v>
      </c>
      <c r="FG55" s="122" cm="1">
        <f t="array" ref="FG55">IFERROR(_xlfn.IFS(FG53="W",1,FG54="W",1,FG53="L",0,FG54="L",0),"-")</f>
        <v>0</v>
      </c>
      <c r="FH55" s="122" cm="1">
        <f t="array" ref="FH55">IFERROR(_xlfn.IFS(FH53="W",1,FH54="W",1,FH53="L",0,FH54="L",0),"-")</f>
        <v>1</v>
      </c>
      <c r="FI55" s="122" cm="1">
        <f t="array" ref="FI55">IFERROR(_xlfn.IFS(FI53="W",1,FI54="W",1,FI53="L",0,FI54="L",0),"-")</f>
        <v>0</v>
      </c>
      <c r="FJ55" s="122" cm="1">
        <f t="array" ref="FJ55">IFERROR(_xlfn.IFS(FJ53="W",1,FJ54="W",1,FJ53="L",0,FJ54="L",0),"-")</f>
        <v>1</v>
      </c>
      <c r="FK55" s="137" t="s">
        <v>477</v>
      </c>
      <c r="FL55" s="141">
        <f>COUNT(E$5:FJ$5)</f>
        <v>162</v>
      </c>
      <c r="FM55" s="141">
        <f>FL55-20</f>
        <v>142</v>
      </c>
    </row>
    <row r="56" spans="2:174" x14ac:dyDescent="0.2">
      <c r="B56" s="137"/>
      <c r="C56" s="139"/>
      <c r="D56" s="138"/>
      <c r="E56" s="122">
        <f>IF(E55=1,D56+1,0)</f>
        <v>1</v>
      </c>
      <c r="F56" s="122">
        <f t="shared" ref="F56" si="1609">IF(F55=1,E56+1,0)</f>
        <v>2</v>
      </c>
      <c r="G56" s="122">
        <f t="shared" ref="G56" si="1610">IF(G55=1,F56+1,0)</f>
        <v>3</v>
      </c>
      <c r="H56" s="122">
        <f t="shared" ref="H56" si="1611">IF(H55=1,G56+1,0)</f>
        <v>0</v>
      </c>
      <c r="I56" s="122">
        <f t="shared" ref="I56" si="1612">IF(I55=1,H56+1,0)</f>
        <v>0</v>
      </c>
      <c r="J56" s="122">
        <f t="shared" ref="J56" si="1613">IF(J55=1,I56+1,0)</f>
        <v>1</v>
      </c>
      <c r="K56" s="122">
        <f t="shared" ref="K56" si="1614">IF(K55=1,J56+1,0)</f>
        <v>2</v>
      </c>
      <c r="L56" s="122">
        <f t="shared" ref="L56" si="1615">IF(L55=1,K56+1,0)</f>
        <v>0</v>
      </c>
      <c r="M56" s="122">
        <f t="shared" ref="M56" si="1616">IF(M55=1,L56+1,0)</f>
        <v>0</v>
      </c>
      <c r="N56" s="122">
        <f t="shared" ref="N56" si="1617">IF(N55=1,M56+1,0)</f>
        <v>0</v>
      </c>
      <c r="O56" s="122">
        <f t="shared" ref="O56" si="1618">IF(O55=1,N56+1,0)</f>
        <v>1</v>
      </c>
      <c r="P56" s="122">
        <f t="shared" ref="P56" si="1619">IF(P55=1,O56+1,0)</f>
        <v>0</v>
      </c>
      <c r="Q56" s="122">
        <f t="shared" ref="Q56" si="1620">IF(Q55=1,P56+1,0)</f>
        <v>1</v>
      </c>
      <c r="R56" s="122">
        <f t="shared" ref="R56" si="1621">IF(R55=1,Q56+1,0)</f>
        <v>0</v>
      </c>
      <c r="S56" s="122">
        <f t="shared" ref="S56" si="1622">IF(S55=1,R56+1,0)</f>
        <v>1</v>
      </c>
      <c r="T56" s="122">
        <f t="shared" ref="T56" si="1623">IF(T55=1,S56+1,0)</f>
        <v>2</v>
      </c>
      <c r="U56" s="122">
        <f t="shared" ref="U56" si="1624">IF(U55=1,T56+1,0)</f>
        <v>3</v>
      </c>
      <c r="V56" s="122">
        <f t="shared" ref="V56" si="1625">IF(V55=1,U56+1,0)</f>
        <v>0</v>
      </c>
      <c r="W56" s="122">
        <f t="shared" ref="W56" si="1626">IF(W55=1,V56+1,0)</f>
        <v>0</v>
      </c>
      <c r="X56" s="122">
        <f t="shared" ref="X56" si="1627">IF(X55=1,W56+1,0)</f>
        <v>1</v>
      </c>
      <c r="Y56" s="122">
        <f t="shared" ref="Y56" si="1628">IF(Y55=1,X56+1,0)</f>
        <v>2</v>
      </c>
      <c r="Z56" s="122">
        <f t="shared" ref="Z56" si="1629">IF(Z55=1,Y56+1,0)</f>
        <v>3</v>
      </c>
      <c r="AA56" s="122">
        <f t="shared" ref="AA56" si="1630">IF(AA55=1,Z56+1,0)</f>
        <v>0</v>
      </c>
      <c r="AB56" s="122">
        <f t="shared" ref="AB56" si="1631">IF(AB55=1,AA56+1,0)</f>
        <v>1</v>
      </c>
      <c r="AC56" s="122">
        <f t="shared" ref="AC56" si="1632">IF(AC55=1,AB56+1,0)</f>
        <v>0</v>
      </c>
      <c r="AD56" s="122">
        <f t="shared" ref="AD56" si="1633">IF(AD55=1,AC56+1,0)</f>
        <v>0</v>
      </c>
      <c r="AE56" s="122">
        <f t="shared" ref="AE56" si="1634">IF(AE55=1,AD56+1,0)</f>
        <v>1</v>
      </c>
      <c r="AF56" s="122">
        <f t="shared" ref="AF56" si="1635">IF(AF55=1,AE56+1,0)</f>
        <v>2</v>
      </c>
      <c r="AG56" s="122">
        <f t="shared" ref="AG56" si="1636">IF(AG55=1,AF56+1,0)</f>
        <v>3</v>
      </c>
      <c r="AH56" s="122">
        <f t="shared" ref="AH56" si="1637">IF(AH55=1,AG56+1,0)</f>
        <v>0</v>
      </c>
      <c r="AI56" s="122">
        <f t="shared" ref="AI56" si="1638">IF(AI55=1,AH56+1,0)</f>
        <v>1</v>
      </c>
      <c r="AJ56" s="122">
        <f t="shared" ref="AJ56" si="1639">IF(AJ55=1,AI56+1,0)</f>
        <v>0</v>
      </c>
      <c r="AK56" s="122">
        <f t="shared" ref="AK56" si="1640">IF(AK55=1,AJ56+1,0)</f>
        <v>1</v>
      </c>
      <c r="AL56" s="122">
        <f t="shared" ref="AL56" si="1641">IF(AL55=1,AK56+1,0)</f>
        <v>0</v>
      </c>
      <c r="AM56" s="122">
        <f t="shared" ref="AM56" si="1642">IF(AM55=1,AL56+1,0)</f>
        <v>0</v>
      </c>
      <c r="AN56" s="122">
        <f t="shared" ref="AN56" si="1643">IF(AN55=1,AM56+1,0)</f>
        <v>0</v>
      </c>
      <c r="AO56" s="122">
        <f t="shared" ref="AO56" si="1644">IF(AO55=1,AN56+1,0)</f>
        <v>0</v>
      </c>
      <c r="AP56" s="122">
        <f t="shared" ref="AP56" si="1645">IF(AP55=1,AO56+1,0)</f>
        <v>1</v>
      </c>
      <c r="AQ56" s="122">
        <f t="shared" ref="AQ56" si="1646">IF(AQ55=1,AP56+1,0)</f>
        <v>0</v>
      </c>
      <c r="AR56" s="122">
        <f t="shared" ref="AR56" si="1647">IF(AR55=1,AQ56+1,0)</f>
        <v>0</v>
      </c>
      <c r="AS56" s="122">
        <f t="shared" ref="AS56" si="1648">IF(AS55=1,AR56+1,0)</f>
        <v>1</v>
      </c>
      <c r="AT56" s="122">
        <f t="shared" ref="AT56" si="1649">IF(AT55=1,AS56+1,0)</f>
        <v>0</v>
      </c>
      <c r="AU56" s="122">
        <f t="shared" ref="AU56" si="1650">IF(AU55=1,AT56+1,0)</f>
        <v>1</v>
      </c>
      <c r="AV56" s="122">
        <f t="shared" ref="AV56" si="1651">IF(AV55=1,AU56+1,0)</f>
        <v>0</v>
      </c>
      <c r="AW56" s="122">
        <f t="shared" ref="AW56" si="1652">IF(AW55=1,AV56+1,0)</f>
        <v>0</v>
      </c>
      <c r="AX56" s="122">
        <f t="shared" ref="AX56" si="1653">IF(AX55=1,AW56+1,0)</f>
        <v>1</v>
      </c>
      <c r="AY56" s="122">
        <f t="shared" ref="AY56" si="1654">IF(AY55=1,AX56+1,0)</f>
        <v>0</v>
      </c>
      <c r="AZ56" s="122">
        <f t="shared" ref="AZ56" si="1655">IF(AZ55=1,AY56+1,0)</f>
        <v>0</v>
      </c>
      <c r="BA56" s="122">
        <f t="shared" ref="BA56" si="1656">IF(BA55=1,AZ56+1,0)</f>
        <v>0</v>
      </c>
      <c r="BB56" s="122">
        <f t="shared" ref="BB56" si="1657">IF(BB55=1,BA56+1,0)</f>
        <v>0</v>
      </c>
      <c r="BC56" s="122">
        <f t="shared" ref="BC56" si="1658">IF(BC55=1,BB56+1,0)</f>
        <v>1</v>
      </c>
      <c r="BD56" s="122">
        <f t="shared" ref="BD56" si="1659">IF(BD55=1,BC56+1,0)</f>
        <v>2</v>
      </c>
      <c r="BE56" s="122">
        <f t="shared" ref="BE56" si="1660">IF(BE55=1,BD56+1,0)</f>
        <v>3</v>
      </c>
      <c r="BF56" s="122">
        <f t="shared" ref="BF56" si="1661">IF(BF55=1,BE56+1,0)</f>
        <v>4</v>
      </c>
      <c r="BG56" s="122">
        <f t="shared" ref="BG56" si="1662">IF(BG55=1,BF56+1,0)</f>
        <v>5</v>
      </c>
      <c r="BH56" s="122">
        <f t="shared" ref="BH56" si="1663">IF(BH55=1,BG56+1,0)</f>
        <v>6</v>
      </c>
      <c r="BI56" s="122">
        <f t="shared" ref="BI56" si="1664">IF(BI55=1,BH56+1,0)</f>
        <v>0</v>
      </c>
      <c r="BJ56" s="122">
        <f t="shared" ref="BJ56" si="1665">IF(BJ55=1,BI56+1,0)</f>
        <v>1</v>
      </c>
      <c r="BK56" s="122">
        <f t="shared" ref="BK56" si="1666">IF(BK55=1,BJ56+1,0)</f>
        <v>0</v>
      </c>
      <c r="BL56" s="122">
        <f t="shared" ref="BL56" si="1667">IF(BL55=1,BK56+1,0)</f>
        <v>1</v>
      </c>
      <c r="BM56" s="122">
        <f t="shared" ref="BM56" si="1668">IF(BM55=1,BL56+1,0)</f>
        <v>2</v>
      </c>
      <c r="BN56" s="122">
        <f t="shared" ref="BN56" si="1669">IF(BN55=1,BM56+1,0)</f>
        <v>3</v>
      </c>
      <c r="BO56" s="122">
        <f t="shared" ref="BO56" si="1670">IF(BO55=1,BN56+1,0)</f>
        <v>0</v>
      </c>
      <c r="BP56" s="122">
        <f t="shared" ref="BP56" si="1671">IF(BP55=1,BO56+1,0)</f>
        <v>1</v>
      </c>
      <c r="BQ56" s="122">
        <f t="shared" ref="BQ56" si="1672">IF(BQ55=1,BP56+1,0)</f>
        <v>0</v>
      </c>
      <c r="BR56" s="122">
        <f t="shared" ref="BR56" si="1673">IF(BR55=1,BQ56+1,0)</f>
        <v>1</v>
      </c>
      <c r="BS56" s="122">
        <f t="shared" ref="BS56" si="1674">IF(BS55=1,BR56+1,0)</f>
        <v>0</v>
      </c>
      <c r="BT56" s="122">
        <f t="shared" ref="BT56" si="1675">IF(BT55=1,BS56+1,0)</f>
        <v>1</v>
      </c>
      <c r="BU56" s="122">
        <f t="shared" ref="BU56" si="1676">IF(BU55=1,BT56+1,0)</f>
        <v>0</v>
      </c>
      <c r="BV56" s="122">
        <f t="shared" ref="BV56" si="1677">IF(BV55=1,BU56+1,0)</f>
        <v>0</v>
      </c>
      <c r="BW56" s="122">
        <f t="shared" ref="BW56" si="1678">IF(BW55=1,BV56+1,0)</f>
        <v>0</v>
      </c>
      <c r="BX56" s="122">
        <f t="shared" ref="BX56" si="1679">IF(BX55=1,BW56+1,0)</f>
        <v>0</v>
      </c>
      <c r="BY56" s="122">
        <f t="shared" ref="BY56" si="1680">IF(BY55=1,BX56+1,0)</f>
        <v>0</v>
      </c>
      <c r="BZ56" s="122">
        <f t="shared" ref="BZ56" si="1681">IF(BZ55=1,BY56+1,0)</f>
        <v>1</v>
      </c>
      <c r="CA56" s="122">
        <f t="shared" ref="CA56" si="1682">IF(CA55=1,BZ56+1,0)</f>
        <v>2</v>
      </c>
      <c r="CB56" s="122">
        <f t="shared" ref="CB56" si="1683">IF(CB55=1,CA56+1,0)</f>
        <v>0</v>
      </c>
      <c r="CC56" s="122">
        <f t="shared" ref="CC56" si="1684">IF(CC55=1,CB56+1,0)</f>
        <v>0</v>
      </c>
      <c r="CD56" s="122">
        <f t="shared" ref="CD56" si="1685">IF(CD55=1,CC56+1,0)</f>
        <v>0</v>
      </c>
      <c r="CE56" s="122">
        <f t="shared" ref="CE56" si="1686">IF(CE55=1,CD56+1,0)</f>
        <v>1</v>
      </c>
      <c r="CF56" s="122">
        <f t="shared" ref="CF56" si="1687">IF(CF55=1,CE56+1,0)</f>
        <v>2</v>
      </c>
      <c r="CG56" s="122">
        <f t="shared" ref="CG56" si="1688">IF(CG55=1,CF56+1,0)</f>
        <v>3</v>
      </c>
      <c r="CH56" s="122">
        <f t="shared" ref="CH56" si="1689">IF(CH55=1,CG56+1,0)</f>
        <v>0</v>
      </c>
      <c r="CI56" s="122">
        <f t="shared" ref="CI56" si="1690">IF(CI55=1,CH56+1,0)</f>
        <v>0</v>
      </c>
      <c r="CJ56" s="122">
        <f t="shared" ref="CJ56" si="1691">IF(CJ55=1,CI56+1,0)</f>
        <v>0</v>
      </c>
      <c r="CK56" s="122">
        <f t="shared" ref="CK56" si="1692">IF(CK55=1,CJ56+1,0)</f>
        <v>0</v>
      </c>
      <c r="CL56" s="122">
        <f t="shared" ref="CL56" si="1693">IF(CL55=1,CK56+1,0)</f>
        <v>1</v>
      </c>
      <c r="CM56" s="122">
        <f t="shared" ref="CM56" si="1694">IF(CM55=1,CL56+1,0)</f>
        <v>0</v>
      </c>
      <c r="CN56" s="122">
        <f t="shared" ref="CN56" si="1695">IF(CN55=1,CM56+1,0)</f>
        <v>0</v>
      </c>
      <c r="CO56" s="122">
        <f t="shared" ref="CO56" si="1696">IF(CO55=1,CN56+1,0)</f>
        <v>0</v>
      </c>
      <c r="CP56" s="122">
        <f t="shared" ref="CP56" si="1697">IF(CP55=1,CO56+1,0)</f>
        <v>0</v>
      </c>
      <c r="CQ56" s="122">
        <f t="shared" ref="CQ56" si="1698">IF(CQ55=1,CP56+1,0)</f>
        <v>1</v>
      </c>
      <c r="CR56" s="122">
        <f t="shared" ref="CR56" si="1699">IF(CR55=1,CQ56+1,0)</f>
        <v>2</v>
      </c>
      <c r="CS56" s="122">
        <f t="shared" ref="CS56" si="1700">IF(CS55=1,CR56+1,0)</f>
        <v>3</v>
      </c>
      <c r="CT56" s="122">
        <f t="shared" ref="CT56" si="1701">IF(CT55=1,CS56+1,0)</f>
        <v>0</v>
      </c>
      <c r="CU56" s="122">
        <f t="shared" ref="CU56" si="1702">IF(CU55=1,CT56+1,0)</f>
        <v>0</v>
      </c>
      <c r="CV56" s="122">
        <f t="shared" ref="CV56" si="1703">IF(CV55=1,CU56+1,0)</f>
        <v>0</v>
      </c>
      <c r="CW56" s="122">
        <f t="shared" ref="CW56" si="1704">IF(CW55=1,CV56+1,0)</f>
        <v>1</v>
      </c>
      <c r="CX56" s="122">
        <f t="shared" ref="CX56" si="1705">IF(CX55=1,CW56+1,0)</f>
        <v>0</v>
      </c>
      <c r="CY56" s="122">
        <f t="shared" ref="CY56" si="1706">IF(CY55=1,CX56+1,0)</f>
        <v>1</v>
      </c>
      <c r="CZ56" s="122">
        <f t="shared" ref="CZ56" si="1707">IF(CZ55=1,CY56+1,0)</f>
        <v>0</v>
      </c>
      <c r="DA56" s="122">
        <f t="shared" ref="DA56" si="1708">IF(DA55=1,CZ56+1,0)</f>
        <v>0</v>
      </c>
      <c r="DB56" s="122">
        <f t="shared" ref="DB56" si="1709">IF(DB55=1,DA56+1,0)</f>
        <v>0</v>
      </c>
      <c r="DC56" s="122">
        <f t="shared" ref="DC56" si="1710">IF(DC55=1,DB56+1,0)</f>
        <v>0</v>
      </c>
      <c r="DD56" s="122">
        <f t="shared" ref="DD56" si="1711">IF(DD55=1,DC56+1,0)</f>
        <v>0</v>
      </c>
      <c r="DE56" s="122">
        <f t="shared" ref="DE56" si="1712">IF(DE55=1,DD56+1,0)</f>
        <v>0</v>
      </c>
      <c r="DF56" s="122">
        <f t="shared" ref="DF56" si="1713">IF(DF55=1,DE56+1,0)</f>
        <v>0</v>
      </c>
      <c r="DG56" s="122">
        <f t="shared" ref="DG56" si="1714">IF(DG55=1,DF56+1,0)</f>
        <v>0</v>
      </c>
      <c r="DH56" s="122">
        <f t="shared" ref="DH56" si="1715">IF(DH55=1,DG56+1,0)</f>
        <v>1</v>
      </c>
      <c r="DI56" s="122">
        <f t="shared" ref="DI56" si="1716">IF(DI55=1,DH56+1,0)</f>
        <v>2</v>
      </c>
      <c r="DJ56" s="122">
        <f t="shared" ref="DJ56" si="1717">IF(DJ55=1,DI56+1,0)</f>
        <v>0</v>
      </c>
      <c r="DK56" s="122">
        <f t="shared" ref="DK56" si="1718">IF(DK55=1,DJ56+1,0)</f>
        <v>1</v>
      </c>
      <c r="DL56" s="122">
        <f t="shared" ref="DL56" si="1719">IF(DL55=1,DK56+1,0)</f>
        <v>0</v>
      </c>
      <c r="DM56" s="122">
        <f t="shared" ref="DM56" si="1720">IF(DM55=1,DL56+1,0)</f>
        <v>1</v>
      </c>
      <c r="DN56" s="122">
        <f t="shared" ref="DN56" si="1721">IF(DN55=1,DM56+1,0)</f>
        <v>2</v>
      </c>
      <c r="DO56" s="122">
        <f t="shared" ref="DO56" si="1722">IF(DO55=1,DN56+1,0)</f>
        <v>0</v>
      </c>
      <c r="DP56" s="122">
        <f t="shared" ref="DP56" si="1723">IF(DP55=1,DO56+1,0)</f>
        <v>0</v>
      </c>
      <c r="DQ56" s="122">
        <f t="shared" ref="DQ56" si="1724">IF(DQ55=1,DP56+1,0)</f>
        <v>1</v>
      </c>
      <c r="DR56" s="122">
        <f t="shared" ref="DR56" si="1725">IF(DR55=1,DQ56+1,0)</f>
        <v>0</v>
      </c>
      <c r="DS56" s="122">
        <f t="shared" ref="DS56" si="1726">IF(DS55=1,DR56+1,0)</f>
        <v>0</v>
      </c>
      <c r="DT56" s="122">
        <f t="shared" ref="DT56" si="1727">IF(DT55=1,DS56+1,0)</f>
        <v>1</v>
      </c>
      <c r="DU56" s="122">
        <f t="shared" ref="DU56" si="1728">IF(DU55=1,DT56+1,0)</f>
        <v>2</v>
      </c>
      <c r="DV56" s="122">
        <f t="shared" ref="DV56" si="1729">IF(DV55=1,DU56+1,0)</f>
        <v>0</v>
      </c>
      <c r="DW56" s="122">
        <f t="shared" ref="DW56" si="1730">IF(DW55=1,DV56+1,0)</f>
        <v>0</v>
      </c>
      <c r="DX56" s="122">
        <f t="shared" ref="DX56" si="1731">IF(DX55=1,DW56+1,0)</f>
        <v>0</v>
      </c>
      <c r="DY56" s="122">
        <f t="shared" ref="DY56" si="1732">IF(DY55=1,DX56+1,0)</f>
        <v>0</v>
      </c>
      <c r="DZ56" s="122">
        <f t="shared" ref="DZ56" si="1733">IF(DZ55=1,DY56+1,0)</f>
        <v>0</v>
      </c>
      <c r="EA56" s="122">
        <f t="shared" ref="EA56" si="1734">IF(EA55=1,DZ56+1,0)</f>
        <v>1</v>
      </c>
      <c r="EB56" s="122">
        <f t="shared" ref="EB56" si="1735">IF(EB55=1,EA56+1,0)</f>
        <v>0</v>
      </c>
      <c r="EC56" s="122">
        <f t="shared" ref="EC56" si="1736">IF(EC55=1,EB56+1,0)</f>
        <v>0</v>
      </c>
      <c r="ED56" s="122">
        <f t="shared" ref="ED56" si="1737">IF(ED55=1,EC56+1,0)</f>
        <v>0</v>
      </c>
      <c r="EE56" s="122">
        <f t="shared" ref="EE56" si="1738">IF(EE55=1,ED56+1,0)</f>
        <v>0</v>
      </c>
      <c r="EF56" s="122">
        <f t="shared" ref="EF56" si="1739">IF(EF55=1,EE56+1,0)</f>
        <v>0</v>
      </c>
      <c r="EG56" s="122">
        <f t="shared" ref="EG56" si="1740">IF(EG55=1,EF56+1,0)</f>
        <v>1</v>
      </c>
      <c r="EH56" s="122">
        <f t="shared" ref="EH56" si="1741">IF(EH55=1,EG56+1,0)</f>
        <v>2</v>
      </c>
      <c r="EI56" s="122">
        <f t="shared" ref="EI56" si="1742">IF(EI55=1,EH56+1,0)</f>
        <v>0</v>
      </c>
      <c r="EJ56" s="122">
        <f t="shared" ref="EJ56" si="1743">IF(EJ55=1,EI56+1,0)</f>
        <v>0</v>
      </c>
      <c r="EK56" s="122">
        <f t="shared" ref="EK56" si="1744">IF(EK55=1,EJ56+1,0)</f>
        <v>1</v>
      </c>
      <c r="EL56" s="122">
        <f t="shared" ref="EL56" si="1745">IF(EL55=1,EK56+1,0)</f>
        <v>0</v>
      </c>
      <c r="EM56" s="122">
        <f t="shared" ref="EM56" si="1746">IF(EM55=1,EL56+1,0)</f>
        <v>0</v>
      </c>
      <c r="EN56" s="122">
        <f t="shared" ref="EN56" si="1747">IF(EN55=1,EM56+1,0)</f>
        <v>1</v>
      </c>
      <c r="EO56" s="122">
        <f t="shared" ref="EO56" si="1748">IF(EO55=1,EN56+1,0)</f>
        <v>2</v>
      </c>
      <c r="EP56" s="122">
        <f t="shared" ref="EP56" si="1749">IF(EP55=1,EO56+1,0)</f>
        <v>0</v>
      </c>
      <c r="EQ56" s="122">
        <f t="shared" ref="EQ56" si="1750">IF(EQ55=1,EP56+1,0)</f>
        <v>0</v>
      </c>
      <c r="ER56" s="122">
        <f t="shared" ref="ER56" si="1751">IF(ER55=1,EQ56+1,0)</f>
        <v>1</v>
      </c>
      <c r="ES56" s="122">
        <f t="shared" ref="ES56" si="1752">IF(ES55=1,ER56+1,0)</f>
        <v>2</v>
      </c>
      <c r="ET56" s="122">
        <f t="shared" ref="ET56" si="1753">IF(ET55=1,ES56+1,0)</f>
        <v>0</v>
      </c>
      <c r="EU56" s="122">
        <f t="shared" ref="EU56" si="1754">IF(EU55=1,ET56+1,0)</f>
        <v>0</v>
      </c>
      <c r="EV56" s="122">
        <f t="shared" ref="EV56" si="1755">IF(EV55=1,EU56+1,0)</f>
        <v>1</v>
      </c>
      <c r="EW56" s="122">
        <f t="shared" ref="EW56" si="1756">IF(EW55=1,EV56+1,0)</f>
        <v>2</v>
      </c>
      <c r="EX56" s="122">
        <f t="shared" ref="EX56" si="1757">IF(EX55=1,EW56+1,0)</f>
        <v>3</v>
      </c>
      <c r="EY56" s="122">
        <f t="shared" ref="EY56" si="1758">IF(EY55=1,EX56+1,0)</f>
        <v>0</v>
      </c>
      <c r="EZ56" s="122">
        <f t="shared" ref="EZ56" si="1759">IF(EZ55=1,EY56+1,0)</f>
        <v>0</v>
      </c>
      <c r="FA56" s="122">
        <f t="shared" ref="FA56" si="1760">IF(FA55=1,EZ56+1,0)</f>
        <v>1</v>
      </c>
      <c r="FB56" s="122">
        <f t="shared" ref="FB56" si="1761">IF(FB55=1,FA56+1,0)</f>
        <v>0</v>
      </c>
      <c r="FC56" s="122">
        <f t="shared" ref="FC56" si="1762">IF(FC55=1,FB56+1,0)</f>
        <v>1</v>
      </c>
      <c r="FD56" s="122">
        <f t="shared" ref="FD56" si="1763">IF(FD55=1,FC56+1,0)</f>
        <v>0</v>
      </c>
      <c r="FE56" s="122">
        <f t="shared" ref="FE56" si="1764">IF(FE55=1,FD56+1,0)</f>
        <v>1</v>
      </c>
      <c r="FF56" s="122">
        <f t="shared" ref="FF56" si="1765">IF(FF55=1,FE56+1,0)</f>
        <v>0</v>
      </c>
      <c r="FG56" s="122">
        <f t="shared" ref="FG56" si="1766">IF(FG55=1,FF56+1,0)</f>
        <v>0</v>
      </c>
      <c r="FH56" s="122">
        <f t="shared" ref="FH56" si="1767">IF(FH55=1,FG56+1,0)</f>
        <v>1</v>
      </c>
      <c r="FI56" s="122">
        <f t="shared" ref="FI56" si="1768">IF(FI55=1,FH56+1,0)</f>
        <v>0</v>
      </c>
      <c r="FJ56" s="122">
        <f t="shared" ref="FJ56" si="1769">IF(FJ55=1,FI56+1,0)</f>
        <v>1</v>
      </c>
      <c r="FK56" s="137" t="s">
        <v>477</v>
      </c>
      <c r="FL56" s="141">
        <f>COUNT(E$5:FJ$5)</f>
        <v>162</v>
      </c>
      <c r="FM56" s="141">
        <f>FL56-30</f>
        <v>132</v>
      </c>
    </row>
    <row r="57" spans="2:174" x14ac:dyDescent="0.2"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37"/>
      <c r="AJ57" s="137"/>
      <c r="AK57" s="137"/>
      <c r="AL57" s="137"/>
      <c r="AM57" s="137"/>
      <c r="AN57" s="137"/>
      <c r="AO57" s="137"/>
      <c r="AP57" s="137"/>
      <c r="AQ57" s="137"/>
      <c r="AR57" s="137"/>
      <c r="AS57" s="137"/>
      <c r="AT57" s="137"/>
      <c r="AU57" s="137"/>
      <c r="AV57" s="137"/>
      <c r="AW57" s="137"/>
      <c r="AX57" s="137"/>
      <c r="AY57" s="137"/>
      <c r="AZ57" s="137"/>
      <c r="BA57" s="137"/>
      <c r="BB57" s="137"/>
      <c r="BC57" s="137"/>
      <c r="BD57" s="137"/>
      <c r="BE57" s="137"/>
      <c r="BF57" s="137"/>
      <c r="BG57" s="137"/>
      <c r="BH57" s="137"/>
      <c r="BI57" s="137"/>
      <c r="BJ57" s="137"/>
      <c r="BK57" s="137"/>
      <c r="BL57" s="137"/>
      <c r="BM57" s="137"/>
      <c r="BN57" s="137"/>
      <c r="BO57" s="137"/>
      <c r="BP57" s="137"/>
      <c r="BQ57" s="137"/>
      <c r="BR57" s="137"/>
      <c r="BS57" s="137"/>
      <c r="BT57" s="137"/>
      <c r="BU57" s="137"/>
      <c r="BV57" s="137"/>
      <c r="BW57" s="137"/>
      <c r="BX57" s="137"/>
      <c r="BY57" s="137"/>
      <c r="BZ57" s="137"/>
      <c r="CA57" s="137"/>
      <c r="CB57" s="137"/>
      <c r="CC57" s="137"/>
      <c r="CD57" s="137"/>
      <c r="CE57" s="137"/>
      <c r="CF57" s="137"/>
      <c r="CG57" s="137"/>
      <c r="CH57" s="137"/>
      <c r="CI57" s="137"/>
      <c r="CJ57" s="137"/>
      <c r="CK57" s="137"/>
      <c r="CL57" s="137"/>
      <c r="CM57" s="137"/>
      <c r="CN57" s="137"/>
      <c r="CO57" s="137"/>
      <c r="CP57" s="137"/>
      <c r="CQ57" s="137"/>
      <c r="CR57" s="137"/>
      <c r="CS57" s="137"/>
      <c r="CT57" s="137"/>
      <c r="CU57" s="137"/>
      <c r="CV57" s="137"/>
      <c r="CW57" s="137"/>
      <c r="CX57" s="137"/>
      <c r="CY57" s="137"/>
      <c r="CZ57" s="137"/>
      <c r="DA57" s="137"/>
      <c r="DB57" s="137"/>
      <c r="DC57" s="137"/>
      <c r="DD57" s="137"/>
      <c r="DE57" s="137"/>
      <c r="DF57" s="137"/>
      <c r="DG57" s="137"/>
      <c r="DH57" s="137"/>
      <c r="DI57" s="137"/>
      <c r="DJ57" s="137"/>
      <c r="DK57" s="137"/>
      <c r="DL57" s="137"/>
      <c r="DM57" s="137"/>
      <c r="DN57" s="137"/>
      <c r="DO57" s="137"/>
      <c r="DP57" s="137"/>
      <c r="DQ57" s="137"/>
      <c r="DR57" s="137"/>
      <c r="DS57" s="137"/>
      <c r="DT57" s="137"/>
      <c r="DU57" s="137"/>
      <c r="DV57" s="137"/>
      <c r="DW57" s="137"/>
      <c r="DX57" s="137"/>
      <c r="DY57" s="137"/>
      <c r="DZ57" s="137"/>
      <c r="EA57" s="137"/>
      <c r="EB57" s="137"/>
      <c r="EC57" s="137"/>
      <c r="ED57" s="137"/>
      <c r="EE57" s="137"/>
      <c r="EF57" s="137"/>
      <c r="EG57" s="137"/>
      <c r="EH57" s="137"/>
      <c r="EI57" s="137"/>
      <c r="EJ57" s="137"/>
      <c r="EK57" s="137"/>
      <c r="EL57" s="137"/>
      <c r="EM57" s="137"/>
      <c r="EN57" s="137"/>
      <c r="EO57" s="137"/>
      <c r="EP57" s="137"/>
      <c r="EQ57" s="137"/>
      <c r="ER57" s="137"/>
      <c r="ES57" s="137"/>
      <c r="ET57" s="137"/>
      <c r="EU57" s="137"/>
      <c r="EV57" s="137"/>
      <c r="EW57" s="137"/>
      <c r="EX57" s="137"/>
      <c r="EY57" s="137"/>
      <c r="EZ57" s="137"/>
      <c r="FA57" s="137"/>
      <c r="FB57" s="137"/>
      <c r="FC57" s="137"/>
      <c r="FD57" s="137"/>
      <c r="FE57" s="137"/>
      <c r="FF57" s="137"/>
      <c r="FG57" s="137"/>
      <c r="FH57" s="137"/>
      <c r="FI57" s="137"/>
      <c r="FJ57" s="137"/>
      <c r="FK57" s="137" t="s">
        <v>477</v>
      </c>
      <c r="FL57" s="137" t="s">
        <v>886</v>
      </c>
      <c r="FM57" s="137" t="s">
        <v>886</v>
      </c>
      <c r="FN57" s="137" t="s">
        <v>917</v>
      </c>
      <c r="FO57" s="137" t="s">
        <v>917</v>
      </c>
      <c r="FP57" s="137" t="s">
        <v>904</v>
      </c>
      <c r="FQ57" s="137" t="s">
        <v>903</v>
      </c>
      <c r="FR57" s="137" t="s">
        <v>902</v>
      </c>
    </row>
    <row r="58" spans="2:174" x14ac:dyDescent="0.2">
      <c r="B58" s="137">
        <v>12</v>
      </c>
      <c r="C58" s="139" t="s">
        <v>85</v>
      </c>
      <c r="D58" s="138"/>
      <c r="E58" s="122" t="str" cm="1">
        <f t="array" ref="E58">_xlfn.XLOOKUP(1,(SCHEDULE!$D$3:$D$2594=$C58)*(SCHEDULE!$B$3:$B$2594=E$2),SCHEDULE!$F$3:$F$2594,"",0,1)</f>
        <v/>
      </c>
      <c r="F58" s="122" t="str" cm="1">
        <f t="array" ref="F58">_xlfn.XLOOKUP(1,(SCHEDULE!$D$3:$D$2594=$C58)*(SCHEDULE!$B$3:$B$2594=F$2),SCHEDULE!$F$3:$F$2594,"",0,1)</f>
        <v/>
      </c>
      <c r="G58" s="122" t="str" cm="1">
        <f t="array" ref="G58">_xlfn.XLOOKUP(1,(SCHEDULE!$D$3:$D$2594=$C58)*(SCHEDULE!$B$3:$B$2594=G$2),SCHEDULE!$F$3:$F$2594,"",0,1)</f>
        <v/>
      </c>
      <c r="H58" s="122" t="str" cm="1">
        <f t="array" ref="H58">_xlfn.XLOOKUP(1,(SCHEDULE!$D$3:$D$2594=$C58)*(SCHEDULE!$B$3:$B$2594=H$2),SCHEDULE!$F$3:$F$2594,"",0,1)</f>
        <v/>
      </c>
      <c r="I58" s="122" t="str" cm="1">
        <f t="array" ref="I58">_xlfn.XLOOKUP(1,(SCHEDULE!$D$3:$D$2594=$C58)*(SCHEDULE!$B$3:$B$2594=I$2),SCHEDULE!$F$3:$F$2594,"",0,1)</f>
        <v/>
      </c>
      <c r="J58" s="122" t="str" cm="1">
        <f t="array" ref="J58">_xlfn.XLOOKUP(1,(SCHEDULE!$D$3:$D$2594=$C58)*(SCHEDULE!$B$3:$B$2594=J$2),SCHEDULE!$F$3:$F$2594,"",0,1)</f>
        <v>L</v>
      </c>
      <c r="K58" s="122" t="str" cm="1">
        <f t="array" ref="K58">_xlfn.XLOOKUP(1,(SCHEDULE!$D$3:$D$2594=$C58)*(SCHEDULE!$B$3:$B$2594=K$2),SCHEDULE!$F$3:$F$2594,"",0,1)</f>
        <v>L</v>
      </c>
      <c r="L58" s="122" t="str" cm="1">
        <f t="array" ref="L58">_xlfn.XLOOKUP(1,(SCHEDULE!$D$3:$D$2594=$C58)*(SCHEDULE!$B$3:$B$2594=L$2),SCHEDULE!$F$3:$F$2594,"",0,1)</f>
        <v>W</v>
      </c>
      <c r="M58" s="122" t="str" cm="1">
        <f t="array" ref="M58">_xlfn.XLOOKUP(1,(SCHEDULE!$D$3:$D$2594=$C58)*(SCHEDULE!$B$3:$B$2594=M$2),SCHEDULE!$F$3:$F$2594,"",0,1)</f>
        <v>L</v>
      </c>
      <c r="N58" s="122" t="str" cm="1">
        <f t="array" ref="N58">_xlfn.XLOOKUP(1,(SCHEDULE!$D$3:$D$2594=$C58)*(SCHEDULE!$B$3:$B$2594=N$2),SCHEDULE!$F$3:$F$2594,"",0,1)</f>
        <v>W</v>
      </c>
      <c r="O58" s="122" t="str" cm="1">
        <f t="array" ref="O58">_xlfn.XLOOKUP(1,(SCHEDULE!$D$3:$D$2594=$C58)*(SCHEDULE!$B$3:$B$2594=O$2),SCHEDULE!$F$3:$F$2594,"",0,1)</f>
        <v>L</v>
      </c>
      <c r="P58" s="122" t="str" cm="1">
        <f t="array" ref="P58">_xlfn.XLOOKUP(1,(SCHEDULE!$D$3:$D$2594=$C58)*(SCHEDULE!$B$3:$B$2594=P$2),SCHEDULE!$F$3:$F$2594,"",0,1)</f>
        <v>W</v>
      </c>
      <c r="Q58" s="122" t="str" cm="1">
        <f t="array" ref="Q58">_xlfn.XLOOKUP(1,(SCHEDULE!$D$3:$D$2594=$C58)*(SCHEDULE!$B$3:$B$2594=Q$2),SCHEDULE!$F$3:$F$2594,"",0,1)</f>
        <v>W</v>
      </c>
      <c r="R58" s="122" t="str" cm="1">
        <f t="array" ref="R58">_xlfn.XLOOKUP(1,(SCHEDULE!$D$3:$D$2594=$C58)*(SCHEDULE!$B$3:$B$2594=R$2),SCHEDULE!$F$3:$F$2594,"",0,1)</f>
        <v>L</v>
      </c>
      <c r="S58" s="122" t="str" cm="1">
        <f t="array" ref="S58">_xlfn.XLOOKUP(1,(SCHEDULE!$D$3:$D$2594=$C58)*(SCHEDULE!$B$3:$B$2594=S$2),SCHEDULE!$F$3:$F$2594,"",0,1)</f>
        <v>L</v>
      </c>
      <c r="T58" s="122" t="str" cm="1">
        <f t="array" ref="T58">_xlfn.XLOOKUP(1,(SCHEDULE!$D$3:$D$2594=$C58)*(SCHEDULE!$B$3:$B$2594=T$2),SCHEDULE!$F$3:$F$2594,"",0,1)</f>
        <v/>
      </c>
      <c r="U58" s="122" t="str" cm="1">
        <f t="array" ref="U58">_xlfn.XLOOKUP(1,(SCHEDULE!$D$3:$D$2594=$C58)*(SCHEDULE!$B$3:$B$2594=U$2),SCHEDULE!$F$3:$F$2594,"",0,1)</f>
        <v/>
      </c>
      <c r="V58" s="122" t="str" cm="1">
        <f t="array" ref="V58">_xlfn.XLOOKUP(1,(SCHEDULE!$D$3:$D$2594=$C58)*(SCHEDULE!$B$3:$B$2594=V$2),SCHEDULE!$F$3:$F$2594,"",0,1)</f>
        <v/>
      </c>
      <c r="W58" s="122" t="str" cm="1">
        <f t="array" ref="W58">_xlfn.XLOOKUP(1,(SCHEDULE!$D$3:$D$2594=$C58)*(SCHEDULE!$B$3:$B$2594=W$2),SCHEDULE!$F$3:$F$2594,"",0,1)</f>
        <v>W</v>
      </c>
      <c r="X58" s="122" t="str" cm="1">
        <f t="array" ref="X58">_xlfn.XLOOKUP(1,(SCHEDULE!$D$3:$D$2594=$C58)*(SCHEDULE!$B$3:$B$2594=X$2),SCHEDULE!$F$3:$F$2594,"",0,1)</f>
        <v>L</v>
      </c>
      <c r="Y58" s="122" t="str" cm="1">
        <f t="array" ref="Y58">_xlfn.XLOOKUP(1,(SCHEDULE!$D$3:$D$2594=$C58)*(SCHEDULE!$B$3:$B$2594=Y$2),SCHEDULE!$F$3:$F$2594,"",0,1)</f>
        <v>W</v>
      </c>
      <c r="Z58" s="122" t="str" cm="1">
        <f t="array" ref="Z58">_xlfn.XLOOKUP(1,(SCHEDULE!$D$3:$D$2594=$C58)*(SCHEDULE!$B$3:$B$2594=Z$2),SCHEDULE!$F$3:$F$2594,"",0,1)</f>
        <v>L</v>
      </c>
      <c r="AA58" s="122" t="str" cm="1">
        <f t="array" ref="AA58">_xlfn.XLOOKUP(1,(SCHEDULE!$D$3:$D$2594=$C58)*(SCHEDULE!$B$3:$B$2594=AA$2),SCHEDULE!$F$3:$F$2594,"",0,1)</f>
        <v>W</v>
      </c>
      <c r="AB58" s="122" t="str" cm="1">
        <f t="array" ref="AB58">_xlfn.XLOOKUP(1,(SCHEDULE!$D$3:$D$2594=$C58)*(SCHEDULE!$B$3:$B$2594=AB$2),SCHEDULE!$F$3:$F$2594,"",0,1)</f>
        <v>L</v>
      </c>
      <c r="AC58" s="122" t="str" cm="1">
        <f t="array" ref="AC58">_xlfn.XLOOKUP(1,(SCHEDULE!$D$3:$D$2594=$C58)*(SCHEDULE!$B$3:$B$2594=AC$2),SCHEDULE!$F$3:$F$2594,"",0,1)</f>
        <v>W</v>
      </c>
      <c r="AD58" s="122" t="str" cm="1">
        <f t="array" ref="AD58">_xlfn.XLOOKUP(1,(SCHEDULE!$D$3:$D$2594=$C58)*(SCHEDULE!$B$3:$B$2594=AD$2),SCHEDULE!$F$3:$F$2594,"",0,1)</f>
        <v>W</v>
      </c>
      <c r="AE58" s="122" t="str" cm="1">
        <f t="array" ref="AE58">_xlfn.XLOOKUP(1,(SCHEDULE!$D$3:$D$2594=$C58)*(SCHEDULE!$B$3:$B$2594=AE$2),SCHEDULE!$F$3:$F$2594,"",0,1)</f>
        <v>W</v>
      </c>
      <c r="AF58" s="122" t="str" cm="1">
        <f t="array" ref="AF58">_xlfn.XLOOKUP(1,(SCHEDULE!$D$3:$D$2594=$C58)*(SCHEDULE!$B$3:$B$2594=AF$2),SCHEDULE!$F$3:$F$2594,"",0,1)</f>
        <v/>
      </c>
      <c r="AG58" s="122" t="str" cm="1">
        <f t="array" ref="AG58">_xlfn.XLOOKUP(1,(SCHEDULE!$D$3:$D$2594=$C58)*(SCHEDULE!$B$3:$B$2594=AG$2),SCHEDULE!$F$3:$F$2594,"",0,1)</f>
        <v/>
      </c>
      <c r="AH58" s="122" t="str" cm="1">
        <f t="array" ref="AH58">_xlfn.XLOOKUP(1,(SCHEDULE!$D$3:$D$2594=$C58)*(SCHEDULE!$B$3:$B$2594=AH$2),SCHEDULE!$F$3:$F$2594,"",0,1)</f>
        <v/>
      </c>
      <c r="AI58" s="122" t="str" cm="1">
        <f t="array" ref="AI58">_xlfn.XLOOKUP(1,(SCHEDULE!$D$3:$D$2594=$C58)*(SCHEDULE!$B$3:$B$2594=AI$2),SCHEDULE!$F$3:$F$2594,"",0,1)</f>
        <v/>
      </c>
      <c r="AJ58" s="122" t="str" cm="1">
        <f t="array" ref="AJ58">_xlfn.XLOOKUP(1,(SCHEDULE!$D$3:$D$2594=$C58)*(SCHEDULE!$B$3:$B$2594=AJ$2),SCHEDULE!$F$3:$F$2594,"",0,1)</f>
        <v/>
      </c>
      <c r="AK58" s="122" t="str" cm="1">
        <f t="array" ref="AK58">_xlfn.XLOOKUP(1,(SCHEDULE!$D$3:$D$2594=$C58)*(SCHEDULE!$B$3:$B$2594=AK$2),SCHEDULE!$F$3:$F$2594,"",0,1)</f>
        <v/>
      </c>
      <c r="AL58" s="122" t="str" cm="1">
        <f t="array" ref="AL58">_xlfn.XLOOKUP(1,(SCHEDULE!$D$3:$D$2594=$C58)*(SCHEDULE!$B$3:$B$2594=AL$2),SCHEDULE!$F$3:$F$2594,"",0,1)</f>
        <v/>
      </c>
      <c r="AM58" s="122" t="str" cm="1">
        <f t="array" ref="AM58">_xlfn.XLOOKUP(1,(SCHEDULE!$D$3:$D$2594=$C58)*(SCHEDULE!$B$3:$B$2594=AM$2),SCHEDULE!$F$3:$F$2594,"",0,1)</f>
        <v>W</v>
      </c>
      <c r="AN58" s="122" t="str" cm="1">
        <f t="array" ref="AN58">_xlfn.XLOOKUP(1,(SCHEDULE!$D$3:$D$2594=$C58)*(SCHEDULE!$B$3:$B$2594=AN$2),SCHEDULE!$F$3:$F$2594,"",0,1)</f>
        <v>W</v>
      </c>
      <c r="AO58" s="122" t="str" cm="1">
        <f t="array" ref="AO58">_xlfn.XLOOKUP(1,(SCHEDULE!$D$3:$D$2594=$C58)*(SCHEDULE!$B$3:$B$2594=AO$2),SCHEDULE!$F$3:$F$2594,"",0,1)</f>
        <v>W</v>
      </c>
      <c r="AP58" s="122" t="str" cm="1">
        <f t="array" ref="AP58">_xlfn.XLOOKUP(1,(SCHEDULE!$D$3:$D$2594=$C58)*(SCHEDULE!$B$3:$B$2594=AP$2),SCHEDULE!$F$3:$F$2594,"",0,1)</f>
        <v/>
      </c>
      <c r="AQ58" s="122" t="str" cm="1">
        <f t="array" ref="AQ58">_xlfn.XLOOKUP(1,(SCHEDULE!$D$3:$D$2594=$C58)*(SCHEDULE!$B$3:$B$2594=AQ$2),SCHEDULE!$F$3:$F$2594,"",0,1)</f>
        <v/>
      </c>
      <c r="AR58" s="122" t="str" cm="1">
        <f t="array" ref="AR58">_xlfn.XLOOKUP(1,(SCHEDULE!$D$3:$D$2594=$C58)*(SCHEDULE!$B$3:$B$2594=AR$2),SCHEDULE!$F$3:$F$2594,"",0,1)</f>
        <v/>
      </c>
      <c r="AS58" s="122" t="str" cm="1">
        <f t="array" ref="AS58">_xlfn.XLOOKUP(1,(SCHEDULE!$D$3:$D$2594=$C58)*(SCHEDULE!$B$3:$B$2594=AS$2),SCHEDULE!$F$3:$F$2594,"",0,1)</f>
        <v/>
      </c>
      <c r="AT58" s="122" t="str" cm="1">
        <f t="array" ref="AT58">_xlfn.XLOOKUP(1,(SCHEDULE!$D$3:$D$2594=$C58)*(SCHEDULE!$B$3:$B$2594=AT$2),SCHEDULE!$F$3:$F$2594,"",0,1)</f>
        <v/>
      </c>
      <c r="AU58" s="122" t="str" cm="1">
        <f t="array" ref="AU58">_xlfn.XLOOKUP(1,(SCHEDULE!$D$3:$D$2594=$C58)*(SCHEDULE!$B$3:$B$2594=AU$2),SCHEDULE!$F$3:$F$2594,"",0,1)</f>
        <v/>
      </c>
      <c r="AV58" s="122" t="str" cm="1">
        <f t="array" ref="AV58">_xlfn.XLOOKUP(1,(SCHEDULE!$D$3:$D$2594=$C58)*(SCHEDULE!$B$3:$B$2594=AV$2),SCHEDULE!$F$3:$F$2594,"",0,1)</f>
        <v>L</v>
      </c>
      <c r="AW58" s="122" t="str" cm="1">
        <f t="array" ref="AW58">_xlfn.XLOOKUP(1,(SCHEDULE!$D$3:$D$2594=$C58)*(SCHEDULE!$B$3:$B$2594=AW$2),SCHEDULE!$F$3:$F$2594,"",0,1)</f>
        <v>L</v>
      </c>
      <c r="AX58" s="122" t="str" cm="1">
        <f t="array" ref="AX58">_xlfn.XLOOKUP(1,(SCHEDULE!$D$3:$D$2594=$C58)*(SCHEDULE!$B$3:$B$2594=AX$2),SCHEDULE!$F$3:$F$2594,"",0,1)</f>
        <v>W</v>
      </c>
      <c r="AY58" s="122" t="str" cm="1">
        <f t="array" ref="AY58">_xlfn.XLOOKUP(1,(SCHEDULE!$D$3:$D$2594=$C58)*(SCHEDULE!$B$3:$B$2594=AY$2),SCHEDULE!$F$3:$F$2594,"",0,1)</f>
        <v/>
      </c>
      <c r="AZ58" s="122" t="str" cm="1">
        <f t="array" ref="AZ58">_xlfn.XLOOKUP(1,(SCHEDULE!$D$3:$D$2594=$C58)*(SCHEDULE!$B$3:$B$2594=AZ$2),SCHEDULE!$F$3:$F$2594,"",0,1)</f>
        <v/>
      </c>
      <c r="BA58" s="122" t="str" cm="1">
        <f t="array" ref="BA58">_xlfn.XLOOKUP(1,(SCHEDULE!$D$3:$D$2594=$C58)*(SCHEDULE!$B$3:$B$2594=BA$2),SCHEDULE!$F$3:$F$2594,"",0,1)</f>
        <v/>
      </c>
      <c r="BB58" s="122" t="str" cm="1">
        <f t="array" ref="BB58">_xlfn.XLOOKUP(1,(SCHEDULE!$D$3:$D$2594=$C58)*(SCHEDULE!$B$3:$B$2594=BB$2),SCHEDULE!$F$3:$F$2594,"",0,1)</f>
        <v>L</v>
      </c>
      <c r="BC58" s="122" t="str" cm="1">
        <f t="array" ref="BC58">_xlfn.XLOOKUP(1,(SCHEDULE!$D$3:$D$2594=$C58)*(SCHEDULE!$B$3:$B$2594=BC$2),SCHEDULE!$F$3:$F$2594,"",0,1)</f>
        <v>W</v>
      </c>
      <c r="BD58" s="122" t="str" cm="1">
        <f t="array" ref="BD58">_xlfn.XLOOKUP(1,(SCHEDULE!$D$3:$D$2594=$C58)*(SCHEDULE!$B$3:$B$2594=BD$2),SCHEDULE!$F$3:$F$2594,"",0,1)</f>
        <v>W</v>
      </c>
      <c r="BE58" s="122" t="str" cm="1">
        <f t="array" ref="BE58">_xlfn.XLOOKUP(1,(SCHEDULE!$D$3:$D$2594=$C58)*(SCHEDULE!$B$3:$B$2594=BE$2),SCHEDULE!$F$3:$F$2594,"",0,1)</f>
        <v>W</v>
      </c>
      <c r="BF58" s="122" t="str" cm="1">
        <f t="array" ref="BF58">_xlfn.XLOOKUP(1,(SCHEDULE!$D$3:$D$2594=$C58)*(SCHEDULE!$B$3:$B$2594=BF$2),SCHEDULE!$F$3:$F$2594,"",0,1)</f>
        <v/>
      </c>
      <c r="BG58" s="122" t="str" cm="1">
        <f t="array" ref="BG58">_xlfn.XLOOKUP(1,(SCHEDULE!$D$3:$D$2594=$C58)*(SCHEDULE!$B$3:$B$2594=BG$2),SCHEDULE!$F$3:$F$2594,"",0,1)</f>
        <v/>
      </c>
      <c r="BH58" s="122" t="str" cm="1">
        <f t="array" ref="BH58">_xlfn.XLOOKUP(1,(SCHEDULE!$D$3:$D$2594=$C58)*(SCHEDULE!$B$3:$B$2594=BH$2),SCHEDULE!$F$3:$F$2594,"",0,1)</f>
        <v/>
      </c>
      <c r="BI58" s="122" t="str" cm="1">
        <f t="array" ref="BI58">_xlfn.XLOOKUP(1,(SCHEDULE!$D$3:$D$2594=$C58)*(SCHEDULE!$B$3:$B$2594=BI$2),SCHEDULE!$F$3:$F$2594,"",0,1)</f>
        <v>L</v>
      </c>
      <c r="BJ58" s="122" t="str" cm="1">
        <f t="array" ref="BJ58">_xlfn.XLOOKUP(1,(SCHEDULE!$D$3:$D$2594=$C58)*(SCHEDULE!$B$3:$B$2594=BJ$2),SCHEDULE!$F$3:$F$2594,"",0,1)</f>
        <v>W</v>
      </c>
      <c r="BK58" s="122" t="str" cm="1">
        <f t="array" ref="BK58">_xlfn.XLOOKUP(1,(SCHEDULE!$D$3:$D$2594=$C58)*(SCHEDULE!$B$3:$B$2594=BK$2),SCHEDULE!$F$3:$F$2594,"",0,1)</f>
        <v>W</v>
      </c>
      <c r="BL58" s="122" t="str" cm="1">
        <f t="array" ref="BL58">_xlfn.XLOOKUP(1,(SCHEDULE!$D$3:$D$2594=$C58)*(SCHEDULE!$B$3:$B$2594=BL$2),SCHEDULE!$F$3:$F$2594,"",0,1)</f>
        <v>W</v>
      </c>
      <c r="BM58" s="122" t="str" cm="1">
        <f t="array" ref="BM58">_xlfn.XLOOKUP(1,(SCHEDULE!$D$3:$D$2594=$C58)*(SCHEDULE!$B$3:$B$2594=BM$2),SCHEDULE!$F$3:$F$2594,"",0,1)</f>
        <v>W</v>
      </c>
      <c r="BN58" s="122" t="str" cm="1">
        <f t="array" ref="BN58">_xlfn.XLOOKUP(1,(SCHEDULE!$D$3:$D$2594=$C58)*(SCHEDULE!$B$3:$B$2594=BN$2),SCHEDULE!$F$3:$F$2594,"",0,1)</f>
        <v>L</v>
      </c>
      <c r="BO58" s="122" t="str" cm="1">
        <f t="array" ref="BO58">_xlfn.XLOOKUP(1,(SCHEDULE!$D$3:$D$2594=$C58)*(SCHEDULE!$B$3:$B$2594=BO$2),SCHEDULE!$F$3:$F$2594,"",0,1)</f>
        <v/>
      </c>
      <c r="BP58" s="122" t="str" cm="1">
        <f t="array" ref="BP58">_xlfn.XLOOKUP(1,(SCHEDULE!$D$3:$D$2594=$C58)*(SCHEDULE!$B$3:$B$2594=BP$2),SCHEDULE!$F$3:$F$2594,"",0,1)</f>
        <v/>
      </c>
      <c r="BQ58" s="122" t="str" cm="1">
        <f t="array" ref="BQ58">_xlfn.XLOOKUP(1,(SCHEDULE!$D$3:$D$2594=$C58)*(SCHEDULE!$B$3:$B$2594=BQ$2),SCHEDULE!$F$3:$F$2594,"",0,1)</f>
        <v/>
      </c>
      <c r="BR58" s="122" t="str" cm="1">
        <f t="array" ref="BR58">_xlfn.XLOOKUP(1,(SCHEDULE!$D$3:$D$2594=$C58)*(SCHEDULE!$B$3:$B$2594=BR$2),SCHEDULE!$F$3:$F$2594,"",0,1)</f>
        <v/>
      </c>
      <c r="BS58" s="122" t="str" cm="1">
        <f t="array" ref="BS58">_xlfn.XLOOKUP(1,(SCHEDULE!$D$3:$D$2594=$C58)*(SCHEDULE!$B$3:$B$2594=BS$2),SCHEDULE!$F$3:$F$2594,"",0,1)</f>
        <v/>
      </c>
      <c r="BT58" s="122" t="str" cm="1">
        <f t="array" ref="BT58">_xlfn.XLOOKUP(1,(SCHEDULE!$D$3:$D$2594=$C58)*(SCHEDULE!$B$3:$B$2594=BT$2),SCHEDULE!$F$3:$F$2594,"",0,1)</f>
        <v/>
      </c>
      <c r="BU58" s="122" t="str" cm="1">
        <f t="array" ref="BU58">_xlfn.XLOOKUP(1,(SCHEDULE!$D$3:$D$2594=$C58)*(SCHEDULE!$B$3:$B$2594=BU$2),SCHEDULE!$F$3:$F$2594,"",0,1)</f>
        <v>L</v>
      </c>
      <c r="BV58" s="122" t="str" cm="1">
        <f t="array" ref="BV58">_xlfn.XLOOKUP(1,(SCHEDULE!$D$3:$D$2594=$C58)*(SCHEDULE!$B$3:$B$2594=BV$2),SCHEDULE!$F$3:$F$2594,"",0,1)</f>
        <v>W</v>
      </c>
      <c r="BW58" s="122" t="str" cm="1">
        <f t="array" ref="BW58">_xlfn.XLOOKUP(1,(SCHEDULE!$D$3:$D$2594=$C58)*(SCHEDULE!$B$3:$B$2594=BW$2),SCHEDULE!$F$3:$F$2594,"",0,1)</f>
        <v>L</v>
      </c>
      <c r="BX58" s="122" t="str" cm="1">
        <f t="array" ref="BX58">_xlfn.XLOOKUP(1,(SCHEDULE!$D$3:$D$2594=$C58)*(SCHEDULE!$B$3:$B$2594=BX$2),SCHEDULE!$F$3:$F$2594,"",0,1)</f>
        <v>W</v>
      </c>
      <c r="BY58" s="122" t="str" cm="1">
        <f t="array" ref="BY58">_xlfn.XLOOKUP(1,(SCHEDULE!$D$3:$D$2594=$C58)*(SCHEDULE!$B$3:$B$2594=BY$2),SCHEDULE!$F$3:$F$2594,"",0,1)</f>
        <v>W</v>
      </c>
      <c r="BZ58" s="122" t="str" cm="1">
        <f t="array" ref="BZ58">_xlfn.XLOOKUP(1,(SCHEDULE!$D$3:$D$2594=$C58)*(SCHEDULE!$B$3:$B$2594=BZ$2),SCHEDULE!$F$3:$F$2594,"",0,1)</f>
        <v>L</v>
      </c>
      <c r="CA58" s="122" t="str" cm="1">
        <f t="array" ref="CA58">_xlfn.XLOOKUP(1,(SCHEDULE!$D$3:$D$2594=$C58)*(SCHEDULE!$B$3:$B$2594=CA$2),SCHEDULE!$F$3:$F$2594,"",0,1)</f>
        <v/>
      </c>
      <c r="CB58" s="122" t="str" cm="1">
        <f t="array" ref="CB58">_xlfn.XLOOKUP(1,(SCHEDULE!$D$3:$D$2594=$C58)*(SCHEDULE!$B$3:$B$2594=CB$2),SCHEDULE!$F$3:$F$2594,"",0,1)</f>
        <v/>
      </c>
      <c r="CC58" s="122" t="str" cm="1">
        <f t="array" ref="CC58">_xlfn.XLOOKUP(1,(SCHEDULE!$D$3:$D$2594=$C58)*(SCHEDULE!$B$3:$B$2594=CC$2),SCHEDULE!$F$3:$F$2594,"",0,1)</f>
        <v/>
      </c>
      <c r="CD58" s="122" t="str" cm="1">
        <f t="array" ref="CD58">_xlfn.XLOOKUP(1,(SCHEDULE!$D$3:$D$2594=$C58)*(SCHEDULE!$B$3:$B$2594=CD$2),SCHEDULE!$F$3:$F$2594,"",0,1)</f>
        <v>L</v>
      </c>
      <c r="CE58" s="122" t="str" cm="1">
        <f t="array" ref="CE58">_xlfn.XLOOKUP(1,(SCHEDULE!$D$3:$D$2594=$C58)*(SCHEDULE!$B$3:$B$2594=CE$2),SCHEDULE!$F$3:$F$2594,"",0,1)</f>
        <v>W</v>
      </c>
      <c r="CF58" s="122" t="str" cm="1">
        <f t="array" ref="CF58">_xlfn.XLOOKUP(1,(SCHEDULE!$D$3:$D$2594=$C58)*(SCHEDULE!$B$3:$B$2594=CF$2),SCHEDULE!$F$3:$F$2594,"",0,1)</f>
        <v>L</v>
      </c>
      <c r="CG58" s="122" t="str" cm="1">
        <f t="array" ref="CG58">_xlfn.XLOOKUP(1,(SCHEDULE!$D$3:$D$2594=$C58)*(SCHEDULE!$B$3:$B$2594=CG$2),SCHEDULE!$F$3:$F$2594,"",0,1)</f>
        <v>L</v>
      </c>
      <c r="CH58" s="122" t="str" cm="1">
        <f t="array" ref="CH58">_xlfn.XLOOKUP(1,(SCHEDULE!$D$3:$D$2594=$C58)*(SCHEDULE!$B$3:$B$2594=CH$2),SCHEDULE!$F$3:$F$2594,"",0,1)</f>
        <v>L</v>
      </c>
      <c r="CI58" s="122" t="str" cm="1">
        <f t="array" ref="CI58">_xlfn.XLOOKUP(1,(SCHEDULE!$D$3:$D$2594=$C58)*(SCHEDULE!$B$3:$B$2594=CI$2),SCHEDULE!$F$3:$F$2594,"",0,1)</f>
        <v>W</v>
      </c>
      <c r="CJ58" s="122" t="str" cm="1">
        <f t="array" ref="CJ58">_xlfn.XLOOKUP(1,(SCHEDULE!$D$3:$D$2594=$C58)*(SCHEDULE!$B$3:$B$2594=CJ$2),SCHEDULE!$F$3:$F$2594,"",0,1)</f>
        <v>L</v>
      </c>
      <c r="CK58" s="122" t="str" cm="1">
        <f t="array" ref="CK58">_xlfn.XLOOKUP(1,(SCHEDULE!$D$3:$D$2594=$C58)*(SCHEDULE!$B$3:$B$2594=CK$2),SCHEDULE!$F$3:$F$2594,"",0,1)</f>
        <v>W</v>
      </c>
      <c r="CL58" s="122" t="str" cm="1">
        <f t="array" ref="CL58">_xlfn.XLOOKUP(1,(SCHEDULE!$D$3:$D$2594=$C58)*(SCHEDULE!$B$3:$B$2594=CL$2),SCHEDULE!$F$3:$F$2594,"",0,1)</f>
        <v>W</v>
      </c>
      <c r="CM58" s="122" t="str" cm="1">
        <f t="array" ref="CM58">_xlfn.XLOOKUP(1,(SCHEDULE!$D$3:$D$2594=$C58)*(SCHEDULE!$B$3:$B$2594=CM$2),SCHEDULE!$F$3:$F$2594,"",0,1)</f>
        <v>L</v>
      </c>
      <c r="CN58" s="122" t="str" cm="1">
        <f t="array" ref="CN58">_xlfn.XLOOKUP(1,(SCHEDULE!$D$3:$D$2594=$C58)*(SCHEDULE!$B$3:$B$2594=CN$2),SCHEDULE!$F$3:$F$2594,"",0,1)</f>
        <v/>
      </c>
      <c r="CO58" s="122" t="str" cm="1">
        <f t="array" ref="CO58">_xlfn.XLOOKUP(1,(SCHEDULE!$D$3:$D$2594=$C58)*(SCHEDULE!$B$3:$B$2594=CO$2),SCHEDULE!$F$3:$F$2594,"",0,1)</f>
        <v/>
      </c>
      <c r="CP58" s="122" t="str" cm="1">
        <f t="array" ref="CP58">_xlfn.XLOOKUP(1,(SCHEDULE!$D$3:$D$2594=$C58)*(SCHEDULE!$B$3:$B$2594=CP$2),SCHEDULE!$F$3:$F$2594,"",0,1)</f>
        <v/>
      </c>
      <c r="CQ58" s="122" t="str" cm="1">
        <f t="array" ref="CQ58">_xlfn.XLOOKUP(1,(SCHEDULE!$D$3:$D$2594=$C58)*(SCHEDULE!$B$3:$B$2594=CQ$2),SCHEDULE!$F$3:$F$2594,"",0,1)</f>
        <v/>
      </c>
      <c r="CR58" s="122" t="str" cm="1">
        <f t="array" ref="CR58">_xlfn.XLOOKUP(1,(SCHEDULE!$D$3:$D$2594=$C58)*(SCHEDULE!$B$3:$B$2594=CR$2),SCHEDULE!$F$3:$F$2594,"",0,1)</f>
        <v>W</v>
      </c>
      <c r="CS58" s="122" t="str" cm="1">
        <f t="array" ref="CS58">_xlfn.XLOOKUP(1,(SCHEDULE!$D$3:$D$2594=$C58)*(SCHEDULE!$B$3:$B$2594=CS$2),SCHEDULE!$F$3:$F$2594,"",0,1)</f>
        <v>W</v>
      </c>
      <c r="CT58" s="122" t="str" cm="1">
        <f t="array" ref="CT58">_xlfn.XLOOKUP(1,(SCHEDULE!$D$3:$D$2594=$C58)*(SCHEDULE!$B$3:$B$2594=CT$2),SCHEDULE!$F$3:$F$2594,"",0,1)</f>
        <v>L</v>
      </c>
      <c r="CU58" s="122" t="str" cm="1">
        <f t="array" ref="CU58">_xlfn.XLOOKUP(1,(SCHEDULE!$D$3:$D$2594=$C58)*(SCHEDULE!$B$3:$B$2594=CU$2),SCHEDULE!$F$3:$F$2594,"",0,1)</f>
        <v>L</v>
      </c>
      <c r="CV58" s="122" t="str" cm="1">
        <f t="array" ref="CV58">_xlfn.XLOOKUP(1,(SCHEDULE!$D$3:$D$2594=$C58)*(SCHEDULE!$B$3:$B$2594=CV$2),SCHEDULE!$F$3:$F$2594,"",0,1)</f>
        <v/>
      </c>
      <c r="CW58" s="122" t="str" cm="1">
        <f t="array" ref="CW58">_xlfn.XLOOKUP(1,(SCHEDULE!$D$3:$D$2594=$C58)*(SCHEDULE!$B$3:$B$2594=CW$2),SCHEDULE!$F$3:$F$2594,"",0,1)</f>
        <v/>
      </c>
      <c r="CX58" s="122" t="str" cm="1">
        <f t="array" ref="CX58">_xlfn.XLOOKUP(1,(SCHEDULE!$D$3:$D$2594=$C58)*(SCHEDULE!$B$3:$B$2594=CX$2),SCHEDULE!$F$3:$F$2594,"",0,1)</f>
        <v/>
      </c>
      <c r="CY58" s="122" t="str" cm="1">
        <f t="array" ref="CY58">_xlfn.XLOOKUP(1,(SCHEDULE!$D$3:$D$2594=$C58)*(SCHEDULE!$B$3:$B$2594=CY$2),SCHEDULE!$F$3:$F$2594,"",0,1)</f>
        <v/>
      </c>
      <c r="CZ58" s="122" t="str" cm="1">
        <f t="array" ref="CZ58">_xlfn.XLOOKUP(1,(SCHEDULE!$D$3:$D$2594=$C58)*(SCHEDULE!$B$3:$B$2594=CZ$2),SCHEDULE!$F$3:$F$2594,"",0,1)</f>
        <v/>
      </c>
      <c r="DA58" s="122" t="str" cm="1">
        <f t="array" ref="DA58">_xlfn.XLOOKUP(1,(SCHEDULE!$D$3:$D$2594=$C58)*(SCHEDULE!$B$3:$B$2594=DA$2),SCHEDULE!$F$3:$F$2594,"",0,1)</f>
        <v/>
      </c>
      <c r="DB58" s="122" t="str" cm="1">
        <f t="array" ref="DB58">_xlfn.XLOOKUP(1,(SCHEDULE!$D$3:$D$2594=$C58)*(SCHEDULE!$B$3:$B$2594=DB$2),SCHEDULE!$F$3:$F$2594,"",0,1)</f>
        <v>W</v>
      </c>
      <c r="DC58" s="122" t="str" cm="1">
        <f t="array" ref="DC58">_xlfn.XLOOKUP(1,(SCHEDULE!$D$3:$D$2594=$C58)*(SCHEDULE!$B$3:$B$2594=DC$2),SCHEDULE!$F$3:$F$2594,"",0,1)</f>
        <v>W</v>
      </c>
      <c r="DD58" s="122" t="str" cm="1">
        <f t="array" ref="DD58">_xlfn.XLOOKUP(1,(SCHEDULE!$D$3:$D$2594=$C58)*(SCHEDULE!$B$3:$B$2594=DD$2),SCHEDULE!$F$3:$F$2594,"",0,1)</f>
        <v>W</v>
      </c>
      <c r="DE58" s="122" t="str" cm="1">
        <f t="array" ref="DE58">_xlfn.XLOOKUP(1,(SCHEDULE!$D$3:$D$2594=$C58)*(SCHEDULE!$B$3:$B$2594=DE$2),SCHEDULE!$F$3:$F$2594,"",0,1)</f>
        <v/>
      </c>
      <c r="DF58" s="122" t="str" cm="1">
        <f t="array" ref="DF58">_xlfn.XLOOKUP(1,(SCHEDULE!$D$3:$D$2594=$C58)*(SCHEDULE!$B$3:$B$2594=DF$2),SCHEDULE!$F$3:$F$2594,"",0,1)</f>
        <v/>
      </c>
      <c r="DG58" s="122" t="str" cm="1">
        <f t="array" ref="DG58">_xlfn.XLOOKUP(1,(SCHEDULE!$D$3:$D$2594=$C58)*(SCHEDULE!$B$3:$B$2594=DG$2),SCHEDULE!$F$3:$F$2594,"",0,1)</f>
        <v/>
      </c>
      <c r="DH58" s="122" t="str" cm="1">
        <f t="array" ref="DH58">_xlfn.XLOOKUP(1,(SCHEDULE!$D$3:$D$2594=$C58)*(SCHEDULE!$B$3:$B$2594=DH$2),SCHEDULE!$F$3:$F$2594,"",0,1)</f>
        <v/>
      </c>
      <c r="DI58" s="122" t="str" cm="1">
        <f t="array" ref="DI58">_xlfn.XLOOKUP(1,(SCHEDULE!$D$3:$D$2594=$C58)*(SCHEDULE!$B$3:$B$2594=DI$2),SCHEDULE!$F$3:$F$2594,"",0,1)</f>
        <v/>
      </c>
      <c r="DJ58" s="122" t="str" cm="1">
        <f t="array" ref="DJ58">_xlfn.XLOOKUP(1,(SCHEDULE!$D$3:$D$2594=$C58)*(SCHEDULE!$B$3:$B$2594=DJ$2),SCHEDULE!$F$3:$F$2594,"",0,1)</f>
        <v/>
      </c>
      <c r="DK58" s="122" t="str" cm="1">
        <f t="array" ref="DK58">_xlfn.XLOOKUP(1,(SCHEDULE!$D$3:$D$2594=$C58)*(SCHEDULE!$B$3:$B$2594=DK$2),SCHEDULE!$F$3:$F$2594,"",0,1)</f>
        <v>L</v>
      </c>
      <c r="DL58" s="122" t="str" cm="1">
        <f t="array" ref="DL58">_xlfn.XLOOKUP(1,(SCHEDULE!$D$3:$D$2594=$C58)*(SCHEDULE!$B$3:$B$2594=DL$2),SCHEDULE!$F$3:$F$2594,"",0,1)</f>
        <v>L</v>
      </c>
      <c r="DM58" s="122" t="str" cm="1">
        <f t="array" ref="DM58">_xlfn.XLOOKUP(1,(SCHEDULE!$D$3:$D$2594=$C58)*(SCHEDULE!$B$3:$B$2594=DM$2),SCHEDULE!$F$3:$F$2594,"",0,1)</f>
        <v>L</v>
      </c>
      <c r="DN58" s="122" t="str" cm="1">
        <f t="array" ref="DN58">_xlfn.XLOOKUP(1,(SCHEDULE!$D$3:$D$2594=$C58)*(SCHEDULE!$B$3:$B$2594=DN$2),SCHEDULE!$F$3:$F$2594,"",0,1)</f>
        <v>W</v>
      </c>
      <c r="DO58" s="122" t="str" cm="1">
        <f t="array" ref="DO58">_xlfn.XLOOKUP(1,(SCHEDULE!$D$3:$D$2594=$C58)*(SCHEDULE!$B$3:$B$2594=DO$2),SCHEDULE!$F$3:$F$2594,"",0,1)</f>
        <v>L</v>
      </c>
      <c r="DP58" s="122" t="str" cm="1">
        <f t="array" ref="DP58">_xlfn.XLOOKUP(1,(SCHEDULE!$D$3:$D$2594=$C58)*(SCHEDULE!$B$3:$B$2594=DP$2),SCHEDULE!$F$3:$F$2594,"",0,1)</f>
        <v>W</v>
      </c>
      <c r="DQ58" s="122" t="str" cm="1">
        <f t="array" ref="DQ58">_xlfn.XLOOKUP(1,(SCHEDULE!$D$3:$D$2594=$C58)*(SCHEDULE!$B$3:$B$2594=DQ$2),SCHEDULE!$F$3:$F$2594,"",0,1)</f>
        <v>W</v>
      </c>
      <c r="DR58" s="122" t="str" cm="1">
        <f t="array" ref="DR58">_xlfn.XLOOKUP(1,(SCHEDULE!$D$3:$D$2594=$C58)*(SCHEDULE!$B$3:$B$2594=DR$2),SCHEDULE!$F$3:$F$2594,"",0,1)</f>
        <v/>
      </c>
      <c r="DS58" s="122" t="str" cm="1">
        <f t="array" ref="DS58">_xlfn.XLOOKUP(1,(SCHEDULE!$D$3:$D$2594=$C58)*(SCHEDULE!$B$3:$B$2594=DS$2),SCHEDULE!$F$3:$F$2594,"",0,1)</f>
        <v/>
      </c>
      <c r="DT58" s="122" t="str" cm="1">
        <f t="array" ref="DT58">_xlfn.XLOOKUP(1,(SCHEDULE!$D$3:$D$2594=$C58)*(SCHEDULE!$B$3:$B$2594=DT$2),SCHEDULE!$F$3:$F$2594,"",0,1)</f>
        <v/>
      </c>
      <c r="DU58" s="122" t="str" cm="1">
        <f t="array" ref="DU58">_xlfn.XLOOKUP(1,(SCHEDULE!$D$3:$D$2594=$C58)*(SCHEDULE!$B$3:$B$2594=DU$2),SCHEDULE!$F$3:$F$2594,"",0,1)</f>
        <v>L</v>
      </c>
      <c r="DV58" s="122" t="str" cm="1">
        <f t="array" ref="DV58">_xlfn.XLOOKUP(1,(SCHEDULE!$D$3:$D$2594=$C58)*(SCHEDULE!$B$3:$B$2594=DV$2),SCHEDULE!$F$3:$F$2594,"",0,1)</f>
        <v>W</v>
      </c>
      <c r="DW58" s="122" t="str" cm="1">
        <f t="array" ref="DW58">_xlfn.XLOOKUP(1,(SCHEDULE!$D$3:$D$2594=$C58)*(SCHEDULE!$B$3:$B$2594=DW$2),SCHEDULE!$F$3:$F$2594,"",0,1)</f>
        <v>L</v>
      </c>
      <c r="DX58" s="122" t="str" cm="1">
        <f t="array" ref="DX58">_xlfn.XLOOKUP(1,(SCHEDULE!$D$3:$D$2594=$C58)*(SCHEDULE!$B$3:$B$2594=DX$2),SCHEDULE!$F$3:$F$2594,"",0,1)</f>
        <v/>
      </c>
      <c r="DY58" s="122" t="str" cm="1">
        <f t="array" ref="DY58">_xlfn.XLOOKUP(1,(SCHEDULE!$D$3:$D$2594=$C58)*(SCHEDULE!$B$3:$B$2594=DY$2),SCHEDULE!$F$3:$F$2594,"",0,1)</f>
        <v/>
      </c>
      <c r="DZ58" s="122" t="str" cm="1">
        <f t="array" ref="DZ58">_xlfn.XLOOKUP(1,(SCHEDULE!$D$3:$D$2594=$C58)*(SCHEDULE!$B$3:$B$2594=DZ$2),SCHEDULE!$F$3:$F$2594,"",0,1)</f>
        <v/>
      </c>
      <c r="EA58" s="122" t="str" cm="1">
        <f t="array" ref="EA58">_xlfn.XLOOKUP(1,(SCHEDULE!$D$3:$D$2594=$C58)*(SCHEDULE!$B$3:$B$2594=EA$2),SCHEDULE!$F$3:$F$2594,"",0,1)</f>
        <v/>
      </c>
      <c r="EB58" s="122" t="str" cm="1">
        <f t="array" ref="EB58">_xlfn.XLOOKUP(1,(SCHEDULE!$D$3:$D$2594=$C58)*(SCHEDULE!$B$3:$B$2594=EB$2),SCHEDULE!$F$3:$F$2594,"",0,1)</f>
        <v/>
      </c>
      <c r="EC58" s="122" t="str" cm="1">
        <f t="array" ref="EC58">_xlfn.XLOOKUP(1,(SCHEDULE!$D$3:$D$2594=$C58)*(SCHEDULE!$B$3:$B$2594=EC$2),SCHEDULE!$F$3:$F$2594,"",0,1)</f>
        <v/>
      </c>
      <c r="ED58" s="122" t="str" cm="1">
        <f t="array" ref="ED58">_xlfn.XLOOKUP(1,(SCHEDULE!$D$3:$D$2594=$C58)*(SCHEDULE!$B$3:$B$2594=ED$2),SCHEDULE!$F$3:$F$2594,"",0,1)</f>
        <v>L</v>
      </c>
      <c r="EE58" s="122" t="str" cm="1">
        <f t="array" ref="EE58">_xlfn.XLOOKUP(1,(SCHEDULE!$D$3:$D$2594=$C58)*(SCHEDULE!$B$3:$B$2594=EE$2),SCHEDULE!$F$3:$F$2594,"",0,1)</f>
        <v>L</v>
      </c>
      <c r="EF58" s="122" t="str" cm="1">
        <f t="array" ref="EF58">_xlfn.XLOOKUP(1,(SCHEDULE!$D$3:$D$2594=$C58)*(SCHEDULE!$B$3:$B$2594=EF$2),SCHEDULE!$F$3:$F$2594,"",0,1)</f>
        <v>W</v>
      </c>
      <c r="EG58" s="122" t="str" cm="1">
        <f t="array" ref="EG58">_xlfn.XLOOKUP(1,(SCHEDULE!$D$3:$D$2594=$C58)*(SCHEDULE!$B$3:$B$2594=EG$2),SCHEDULE!$F$3:$F$2594,"",0,1)</f>
        <v>W</v>
      </c>
      <c r="EH58" s="122" t="str" cm="1">
        <f t="array" ref="EH58">_xlfn.XLOOKUP(1,(SCHEDULE!$D$3:$D$2594=$C58)*(SCHEDULE!$B$3:$B$2594=EH$2),SCHEDULE!$F$3:$F$2594,"",0,1)</f>
        <v>W</v>
      </c>
      <c r="EI58" s="122" t="str" cm="1">
        <f t="array" ref="EI58">_xlfn.XLOOKUP(1,(SCHEDULE!$D$3:$D$2594=$C58)*(SCHEDULE!$B$3:$B$2594=EI$2),SCHEDULE!$F$3:$F$2594,"",0,1)</f>
        <v>W</v>
      </c>
      <c r="EJ58" s="122" t="str" cm="1">
        <f t="array" ref="EJ58">_xlfn.XLOOKUP(1,(SCHEDULE!$D$3:$D$2594=$C58)*(SCHEDULE!$B$3:$B$2594=EJ$2),SCHEDULE!$F$3:$F$2594,"",0,1)</f>
        <v>W</v>
      </c>
      <c r="EK58" s="122" t="str" cm="1">
        <f t="array" ref="EK58">_xlfn.XLOOKUP(1,(SCHEDULE!$D$3:$D$2594=$C58)*(SCHEDULE!$B$3:$B$2594=EK$2),SCHEDULE!$F$3:$F$2594,"",0,1)</f>
        <v/>
      </c>
      <c r="EL58" s="122" t="str" cm="1">
        <f t="array" ref="EL58">_xlfn.XLOOKUP(1,(SCHEDULE!$D$3:$D$2594=$C58)*(SCHEDULE!$B$3:$B$2594=EL$2),SCHEDULE!$F$3:$F$2594,"",0,1)</f>
        <v/>
      </c>
      <c r="EM58" s="122" t="str" cm="1">
        <f t="array" ref="EM58">_xlfn.XLOOKUP(1,(SCHEDULE!$D$3:$D$2594=$C58)*(SCHEDULE!$B$3:$B$2594=EM$2),SCHEDULE!$F$3:$F$2594,"",0,1)</f>
        <v/>
      </c>
      <c r="EN58" s="122" t="str" cm="1">
        <f t="array" ref="EN58">_xlfn.XLOOKUP(1,(SCHEDULE!$D$3:$D$2594=$C58)*(SCHEDULE!$B$3:$B$2594=EN$2),SCHEDULE!$F$3:$F$2594,"",0,1)</f>
        <v/>
      </c>
      <c r="EO58" s="122" t="str" cm="1">
        <f t="array" ref="EO58">_xlfn.XLOOKUP(1,(SCHEDULE!$D$3:$D$2594=$C58)*(SCHEDULE!$B$3:$B$2594=EO$2),SCHEDULE!$F$3:$F$2594,"",0,1)</f>
        <v/>
      </c>
      <c r="EP58" s="122" t="str" cm="1">
        <f t="array" ref="EP58">_xlfn.XLOOKUP(1,(SCHEDULE!$D$3:$D$2594=$C58)*(SCHEDULE!$B$3:$B$2594=EP$2),SCHEDULE!$F$3:$F$2594,"",0,1)</f>
        <v/>
      </c>
      <c r="EQ58" s="122" t="str" cm="1">
        <f t="array" ref="EQ58">_xlfn.XLOOKUP(1,(SCHEDULE!$D$3:$D$2594=$C58)*(SCHEDULE!$B$3:$B$2594=EQ$2),SCHEDULE!$F$3:$F$2594,"",0,1)</f>
        <v/>
      </c>
      <c r="ER58" s="122" t="str" cm="1">
        <f t="array" ref="ER58">_xlfn.XLOOKUP(1,(SCHEDULE!$D$3:$D$2594=$C58)*(SCHEDULE!$B$3:$B$2594=ER$2),SCHEDULE!$F$3:$F$2594,"",0,1)</f>
        <v/>
      </c>
      <c r="ES58" s="122" t="str" cm="1">
        <f t="array" ref="ES58">_xlfn.XLOOKUP(1,(SCHEDULE!$D$3:$D$2594=$C58)*(SCHEDULE!$B$3:$B$2594=ES$2),SCHEDULE!$F$3:$F$2594,"",0,1)</f>
        <v/>
      </c>
      <c r="ET58" s="122" t="str" cm="1">
        <f t="array" ref="ET58">_xlfn.XLOOKUP(1,(SCHEDULE!$D$3:$D$2594=$C58)*(SCHEDULE!$B$3:$B$2594=ET$2),SCHEDULE!$F$3:$F$2594,"",0,1)</f>
        <v/>
      </c>
      <c r="EU58" s="122" t="str" cm="1">
        <f t="array" ref="EU58">_xlfn.XLOOKUP(1,(SCHEDULE!$D$3:$D$2594=$C58)*(SCHEDULE!$B$3:$B$2594=EU$2),SCHEDULE!$F$3:$F$2594,"",0,1)</f>
        <v>L</v>
      </c>
      <c r="EV58" s="122" t="str" cm="1">
        <f t="array" ref="EV58">_xlfn.XLOOKUP(1,(SCHEDULE!$D$3:$D$2594=$C58)*(SCHEDULE!$B$3:$B$2594=EV$2),SCHEDULE!$F$3:$F$2594,"",0,1)</f>
        <v>W</v>
      </c>
      <c r="EW58" s="122" t="str" cm="1">
        <f t="array" ref="EW58">_xlfn.XLOOKUP(1,(SCHEDULE!$D$3:$D$2594=$C58)*(SCHEDULE!$B$3:$B$2594=EW$2),SCHEDULE!$F$3:$F$2594,"",0,1)</f>
        <v>L</v>
      </c>
      <c r="EX58" s="122" t="str" cm="1">
        <f t="array" ref="EX58">_xlfn.XLOOKUP(1,(SCHEDULE!$D$3:$D$2594=$C58)*(SCHEDULE!$B$3:$B$2594=EX$2),SCHEDULE!$F$3:$F$2594,"",0,1)</f>
        <v/>
      </c>
      <c r="EY58" s="122" t="str" cm="1">
        <f t="array" ref="EY58">_xlfn.XLOOKUP(1,(SCHEDULE!$D$3:$D$2594=$C58)*(SCHEDULE!$B$3:$B$2594=EY$2),SCHEDULE!$F$3:$F$2594,"",0,1)</f>
        <v/>
      </c>
      <c r="EZ58" s="122" t="str" cm="1">
        <f t="array" ref="EZ58">_xlfn.XLOOKUP(1,(SCHEDULE!$D$3:$D$2594=$C58)*(SCHEDULE!$B$3:$B$2594=EZ$2),SCHEDULE!$F$3:$F$2594,"",0,1)</f>
        <v/>
      </c>
      <c r="FA58" s="122" t="str" cm="1">
        <f t="array" ref="FA58">_xlfn.XLOOKUP(1,(SCHEDULE!$D$3:$D$2594=$C58)*(SCHEDULE!$B$3:$B$2594=FA$2),SCHEDULE!$F$3:$F$2594,"",0,1)</f>
        <v>L</v>
      </c>
      <c r="FB58" s="122" t="str" cm="1">
        <f t="array" ref="FB58">_xlfn.XLOOKUP(1,(SCHEDULE!$D$3:$D$2594=$C58)*(SCHEDULE!$B$3:$B$2594=FB$2),SCHEDULE!$F$3:$F$2594,"",0,1)</f>
        <v>W</v>
      </c>
      <c r="FC58" s="122" t="str" cm="1">
        <f t="array" ref="FC58">_xlfn.XLOOKUP(1,(SCHEDULE!$D$3:$D$2594=$C58)*(SCHEDULE!$B$3:$B$2594=FC$2),SCHEDULE!$F$3:$F$2594,"",0,1)</f>
        <v>W</v>
      </c>
      <c r="FD58" s="122" t="str" cm="1">
        <f t="array" ref="FD58">_xlfn.XLOOKUP(1,(SCHEDULE!$D$3:$D$2594=$C58)*(SCHEDULE!$B$3:$B$2594=FD$2),SCHEDULE!$F$3:$F$2594,"",0,1)</f>
        <v/>
      </c>
      <c r="FE58" s="122" t="str" cm="1">
        <f t="array" ref="FE58">_xlfn.XLOOKUP(1,(SCHEDULE!$D$3:$D$2594=$C58)*(SCHEDULE!$B$3:$B$2594=FE$2),SCHEDULE!$F$3:$F$2594,"",0,1)</f>
        <v/>
      </c>
      <c r="FF58" s="122" t="str" cm="1">
        <f t="array" ref="FF58">_xlfn.XLOOKUP(1,(SCHEDULE!$D$3:$D$2594=$C58)*(SCHEDULE!$B$3:$B$2594=FF$2),SCHEDULE!$F$3:$F$2594,"",0,1)</f>
        <v/>
      </c>
      <c r="FG58" s="122" t="str" cm="1">
        <f t="array" ref="FG58">_xlfn.XLOOKUP(1,(SCHEDULE!$D$3:$D$2594=$C58)*(SCHEDULE!$B$3:$B$2594=FG$2),SCHEDULE!$F$3:$F$2594,"",0,1)</f>
        <v/>
      </c>
      <c r="FH58" s="122" t="str" cm="1">
        <f t="array" ref="FH58">_xlfn.XLOOKUP(1,(SCHEDULE!$D$3:$D$2594=$C58)*(SCHEDULE!$B$3:$B$2594=FH$2),SCHEDULE!$F$3:$F$2594,"",0,1)</f>
        <v/>
      </c>
      <c r="FI58" s="122" t="str" cm="1">
        <f t="array" ref="FI58">_xlfn.XLOOKUP(1,(SCHEDULE!$D$3:$D$2594=$C58)*(SCHEDULE!$B$3:$B$2594=FI$2),SCHEDULE!$F$3:$F$2594,"",0,1)</f>
        <v/>
      </c>
      <c r="FJ58" s="122" t="str" cm="1">
        <f t="array" ref="FJ58">_xlfn.XLOOKUP(1,(SCHEDULE!$D$3:$D$2594=$C58)*(SCHEDULE!$B$3:$B$2594=FJ$2),SCHEDULE!$F$3:$F$2594,"",0,1)</f>
        <v/>
      </c>
      <c r="FK58" s="137" t="s">
        <v>477</v>
      </c>
      <c r="FL58" s="122">
        <f>IFERROR(_xlfn.XMATCH(0,$E60:$FJ60,0,-1),0)</f>
        <v>161</v>
      </c>
      <c r="FM58" s="122">
        <f>IFERROR(_xlfn.XMATCH(1,$E60:$FJ60,0,-1),0)</f>
        <v>162</v>
      </c>
      <c r="FN58" s="140">
        <f>ABS(FM58-FL58)</f>
        <v>1</v>
      </c>
      <c r="FO58" s="122" t="str">
        <f>IF((FM58-FL58)&gt;0,"W"&amp;" "&amp;FN58,"L"&amp;" "&amp;FN58)</f>
        <v>W 1</v>
      </c>
      <c r="FP58" s="122" t="str">
        <f>COUNTIF($E60:$CG60,"1")&amp;" - "&amp;COUNTIF($E60:$CG60,"0")</f>
        <v>50 - 31</v>
      </c>
      <c r="FQ58" s="122" t="str">
        <f>COUNTIF($CH60:$FJ60,"1")&amp;" - "&amp;COUNTIF($CH60:$FJ60,"0")</f>
        <v>55 - 26</v>
      </c>
      <c r="FR58" s="122">
        <f>MAX($E61:$FJ61)</f>
        <v>11</v>
      </c>
    </row>
    <row r="59" spans="2:174" x14ac:dyDescent="0.2">
      <c r="B59" s="137"/>
      <c r="C59" s="139"/>
      <c r="D59" s="138"/>
      <c r="E59" s="122" t="str" cm="1">
        <f t="array" ref="E59">_xlfn.XLOOKUP(1,(SCHEDULE!$K$3:$K$2594=$C58)*(SCHEDULE!$M$3:$M$2594=E$2),SCHEDULE!$I$3:$I$2594,"",0,1)</f>
        <v>W</v>
      </c>
      <c r="F59" s="122" t="str" cm="1">
        <f t="array" ref="F59">_xlfn.XLOOKUP(1,(SCHEDULE!$K$3:$K$2594=$C58)*(SCHEDULE!$M$3:$M$2594=F$2),SCHEDULE!$I$3:$I$2594,"",0,1)</f>
        <v>W</v>
      </c>
      <c r="G59" s="122" t="str" cm="1">
        <f t="array" ref="G59">_xlfn.XLOOKUP(1,(SCHEDULE!$K$3:$K$2594=$C58)*(SCHEDULE!$M$3:$M$2594=G$2),SCHEDULE!$I$3:$I$2594,"",0,1)</f>
        <v>L</v>
      </c>
      <c r="H59" s="122" t="str" cm="1">
        <f t="array" ref="H59">_xlfn.XLOOKUP(1,(SCHEDULE!$K$3:$K$2594=$C58)*(SCHEDULE!$M$3:$M$2594=H$2),SCHEDULE!$I$3:$I$2594,"",0,1)</f>
        <v>W</v>
      </c>
      <c r="I59" s="122" t="str" cm="1">
        <f t="array" ref="I59">_xlfn.XLOOKUP(1,(SCHEDULE!$K$3:$K$2594=$C58)*(SCHEDULE!$M$3:$M$2594=I$2),SCHEDULE!$I$3:$I$2594,"",0,1)</f>
        <v>L</v>
      </c>
      <c r="J59" s="122" t="str" cm="1">
        <f t="array" ref="J59">_xlfn.XLOOKUP(1,(SCHEDULE!$K$3:$K$2594=$C58)*(SCHEDULE!$M$3:$M$2594=J$2),SCHEDULE!$I$3:$I$2594,"",0,1)</f>
        <v/>
      </c>
      <c r="K59" s="122" t="str" cm="1">
        <f t="array" ref="K59">_xlfn.XLOOKUP(1,(SCHEDULE!$K$3:$K$2594=$C58)*(SCHEDULE!$M$3:$M$2594=K$2),SCHEDULE!$I$3:$I$2594,"",0,1)</f>
        <v/>
      </c>
      <c r="L59" s="122" t="str" cm="1">
        <f t="array" ref="L59">_xlfn.XLOOKUP(1,(SCHEDULE!$K$3:$K$2594=$C58)*(SCHEDULE!$M$3:$M$2594=L$2),SCHEDULE!$I$3:$I$2594,"",0,1)</f>
        <v/>
      </c>
      <c r="M59" s="122" t="str" cm="1">
        <f t="array" ref="M59">_xlfn.XLOOKUP(1,(SCHEDULE!$K$3:$K$2594=$C58)*(SCHEDULE!$M$3:$M$2594=M$2),SCHEDULE!$I$3:$I$2594,"",0,1)</f>
        <v/>
      </c>
      <c r="N59" s="122" t="str" cm="1">
        <f t="array" ref="N59">_xlfn.XLOOKUP(1,(SCHEDULE!$K$3:$K$2594=$C58)*(SCHEDULE!$M$3:$M$2594=N$2),SCHEDULE!$I$3:$I$2594,"",0,1)</f>
        <v/>
      </c>
      <c r="O59" s="122" t="str" cm="1">
        <f t="array" ref="O59">_xlfn.XLOOKUP(1,(SCHEDULE!$K$3:$K$2594=$C58)*(SCHEDULE!$M$3:$M$2594=O$2),SCHEDULE!$I$3:$I$2594,"",0,1)</f>
        <v/>
      </c>
      <c r="P59" s="122" t="str" cm="1">
        <f t="array" ref="P59">_xlfn.XLOOKUP(1,(SCHEDULE!$K$3:$K$2594=$C58)*(SCHEDULE!$M$3:$M$2594=P$2),SCHEDULE!$I$3:$I$2594,"",0,1)</f>
        <v/>
      </c>
      <c r="Q59" s="122" t="str" cm="1">
        <f t="array" ref="Q59">_xlfn.XLOOKUP(1,(SCHEDULE!$K$3:$K$2594=$C58)*(SCHEDULE!$M$3:$M$2594=Q$2),SCHEDULE!$I$3:$I$2594,"",0,1)</f>
        <v/>
      </c>
      <c r="R59" s="122" t="str" cm="1">
        <f t="array" ref="R59">_xlfn.XLOOKUP(1,(SCHEDULE!$K$3:$K$2594=$C58)*(SCHEDULE!$M$3:$M$2594=R$2),SCHEDULE!$I$3:$I$2594,"",0,1)</f>
        <v/>
      </c>
      <c r="S59" s="122" t="str" cm="1">
        <f t="array" ref="S59">_xlfn.XLOOKUP(1,(SCHEDULE!$K$3:$K$2594=$C58)*(SCHEDULE!$M$3:$M$2594=S$2),SCHEDULE!$I$3:$I$2594,"",0,1)</f>
        <v/>
      </c>
      <c r="T59" s="122" t="str" cm="1">
        <f t="array" ref="T59">_xlfn.XLOOKUP(1,(SCHEDULE!$K$3:$K$2594=$C58)*(SCHEDULE!$M$3:$M$2594=T$2),SCHEDULE!$I$3:$I$2594,"",0,1)</f>
        <v>W</v>
      </c>
      <c r="U59" s="122" t="str" cm="1">
        <f t="array" ref="U59">_xlfn.XLOOKUP(1,(SCHEDULE!$K$3:$K$2594=$C58)*(SCHEDULE!$M$3:$M$2594=U$2),SCHEDULE!$I$3:$I$2594,"",0,1)</f>
        <v>W</v>
      </c>
      <c r="V59" s="122" t="str" cm="1">
        <f t="array" ref="V59">_xlfn.XLOOKUP(1,(SCHEDULE!$K$3:$K$2594=$C58)*(SCHEDULE!$M$3:$M$2594=V$2),SCHEDULE!$I$3:$I$2594,"",0,1)</f>
        <v>L</v>
      </c>
      <c r="W59" s="122" t="str" cm="1">
        <f t="array" ref="W59">_xlfn.XLOOKUP(1,(SCHEDULE!$K$3:$K$2594=$C58)*(SCHEDULE!$M$3:$M$2594=W$2),SCHEDULE!$I$3:$I$2594,"",0,1)</f>
        <v/>
      </c>
      <c r="X59" s="122" t="str" cm="1">
        <f t="array" ref="X59">_xlfn.XLOOKUP(1,(SCHEDULE!$K$3:$K$2594=$C58)*(SCHEDULE!$M$3:$M$2594=X$2),SCHEDULE!$I$3:$I$2594,"",0,1)</f>
        <v/>
      </c>
      <c r="Y59" s="122" t="str" cm="1">
        <f t="array" ref="Y59">_xlfn.XLOOKUP(1,(SCHEDULE!$K$3:$K$2594=$C58)*(SCHEDULE!$M$3:$M$2594=Y$2),SCHEDULE!$I$3:$I$2594,"",0,1)</f>
        <v/>
      </c>
      <c r="Z59" s="122" t="str" cm="1">
        <f t="array" ref="Z59">_xlfn.XLOOKUP(1,(SCHEDULE!$K$3:$K$2594=$C58)*(SCHEDULE!$M$3:$M$2594=Z$2),SCHEDULE!$I$3:$I$2594,"",0,1)</f>
        <v/>
      </c>
      <c r="AA59" s="122" t="str" cm="1">
        <f t="array" ref="AA59">_xlfn.XLOOKUP(1,(SCHEDULE!$K$3:$K$2594=$C58)*(SCHEDULE!$M$3:$M$2594=AA$2),SCHEDULE!$I$3:$I$2594,"",0,1)</f>
        <v/>
      </c>
      <c r="AB59" s="122" t="str" cm="1">
        <f t="array" ref="AB59">_xlfn.XLOOKUP(1,(SCHEDULE!$K$3:$K$2594=$C58)*(SCHEDULE!$M$3:$M$2594=AB$2),SCHEDULE!$I$3:$I$2594,"",0,1)</f>
        <v/>
      </c>
      <c r="AC59" s="122" t="str" cm="1">
        <f t="array" ref="AC59">_xlfn.XLOOKUP(1,(SCHEDULE!$K$3:$K$2594=$C58)*(SCHEDULE!$M$3:$M$2594=AC$2),SCHEDULE!$I$3:$I$2594,"",0,1)</f>
        <v/>
      </c>
      <c r="AD59" s="122" t="str" cm="1">
        <f t="array" ref="AD59">_xlfn.XLOOKUP(1,(SCHEDULE!$K$3:$K$2594=$C58)*(SCHEDULE!$M$3:$M$2594=AD$2),SCHEDULE!$I$3:$I$2594,"",0,1)</f>
        <v/>
      </c>
      <c r="AE59" s="122" t="str" cm="1">
        <f t="array" ref="AE59">_xlfn.XLOOKUP(1,(SCHEDULE!$K$3:$K$2594=$C58)*(SCHEDULE!$M$3:$M$2594=AE$2),SCHEDULE!$I$3:$I$2594,"",0,1)</f>
        <v/>
      </c>
      <c r="AF59" s="122" t="str" cm="1">
        <f t="array" ref="AF59">_xlfn.XLOOKUP(1,(SCHEDULE!$K$3:$K$2594=$C58)*(SCHEDULE!$M$3:$M$2594=AF$2),SCHEDULE!$I$3:$I$2594,"",0,1)</f>
        <v>W</v>
      </c>
      <c r="AG59" s="122" t="str" cm="1">
        <f t="array" ref="AG59">_xlfn.XLOOKUP(1,(SCHEDULE!$K$3:$K$2594=$C58)*(SCHEDULE!$M$3:$M$2594=AG$2),SCHEDULE!$I$3:$I$2594,"",0,1)</f>
        <v>L</v>
      </c>
      <c r="AH59" s="122" t="str" cm="1">
        <f t="array" ref="AH59">_xlfn.XLOOKUP(1,(SCHEDULE!$K$3:$K$2594=$C58)*(SCHEDULE!$M$3:$M$2594=AH$2),SCHEDULE!$I$3:$I$2594,"",0,1)</f>
        <v>W</v>
      </c>
      <c r="AI59" s="122" t="str" cm="1">
        <f t="array" ref="AI59">_xlfn.XLOOKUP(1,(SCHEDULE!$K$3:$K$2594=$C58)*(SCHEDULE!$M$3:$M$2594=AI$2),SCHEDULE!$I$3:$I$2594,"",0,1)</f>
        <v>W</v>
      </c>
      <c r="AJ59" s="122" t="str" cm="1">
        <f t="array" ref="AJ59">_xlfn.XLOOKUP(1,(SCHEDULE!$K$3:$K$2594=$C58)*(SCHEDULE!$M$3:$M$2594=AJ$2),SCHEDULE!$I$3:$I$2594,"",0,1)</f>
        <v>W</v>
      </c>
      <c r="AK59" s="122" t="str" cm="1">
        <f t="array" ref="AK59">_xlfn.XLOOKUP(1,(SCHEDULE!$K$3:$K$2594=$C58)*(SCHEDULE!$M$3:$M$2594=AK$2),SCHEDULE!$I$3:$I$2594,"",0,1)</f>
        <v>W</v>
      </c>
      <c r="AL59" s="122" t="str" cm="1">
        <f t="array" ref="AL59">_xlfn.XLOOKUP(1,(SCHEDULE!$K$3:$K$2594=$C58)*(SCHEDULE!$M$3:$M$2594=AL$2),SCHEDULE!$I$3:$I$2594,"",0,1)</f>
        <v>W</v>
      </c>
      <c r="AM59" s="122" t="str" cm="1">
        <f t="array" ref="AM59">_xlfn.XLOOKUP(1,(SCHEDULE!$K$3:$K$2594=$C58)*(SCHEDULE!$M$3:$M$2594=AM$2),SCHEDULE!$I$3:$I$2594,"",0,1)</f>
        <v/>
      </c>
      <c r="AN59" s="122" t="str" cm="1">
        <f t="array" ref="AN59">_xlfn.XLOOKUP(1,(SCHEDULE!$K$3:$K$2594=$C58)*(SCHEDULE!$M$3:$M$2594=AN$2),SCHEDULE!$I$3:$I$2594,"",0,1)</f>
        <v/>
      </c>
      <c r="AO59" s="122" t="str" cm="1">
        <f t="array" ref="AO59">_xlfn.XLOOKUP(1,(SCHEDULE!$K$3:$K$2594=$C58)*(SCHEDULE!$M$3:$M$2594=AO$2),SCHEDULE!$I$3:$I$2594,"",0,1)</f>
        <v/>
      </c>
      <c r="AP59" s="122" t="str" cm="1">
        <f t="array" ref="AP59">_xlfn.XLOOKUP(1,(SCHEDULE!$K$3:$K$2594=$C58)*(SCHEDULE!$M$3:$M$2594=AP$2),SCHEDULE!$I$3:$I$2594,"",0,1)</f>
        <v>W</v>
      </c>
      <c r="AQ59" s="122" t="str" cm="1">
        <f t="array" ref="AQ59">_xlfn.XLOOKUP(1,(SCHEDULE!$K$3:$K$2594=$C58)*(SCHEDULE!$M$3:$M$2594=AQ$2),SCHEDULE!$I$3:$I$2594,"",0,1)</f>
        <v>W</v>
      </c>
      <c r="AR59" s="122" t="str" cm="1">
        <f t="array" ref="AR59">_xlfn.XLOOKUP(1,(SCHEDULE!$K$3:$K$2594=$C58)*(SCHEDULE!$M$3:$M$2594=AR$2),SCHEDULE!$I$3:$I$2594,"",0,1)</f>
        <v>W</v>
      </c>
      <c r="AS59" s="122" t="str" cm="1">
        <f t="array" ref="AS59">_xlfn.XLOOKUP(1,(SCHEDULE!$K$3:$K$2594=$C58)*(SCHEDULE!$M$3:$M$2594=AS$2),SCHEDULE!$I$3:$I$2594,"",0,1)</f>
        <v>L</v>
      </c>
      <c r="AT59" s="122" t="str" cm="1">
        <f t="array" ref="AT59">_xlfn.XLOOKUP(1,(SCHEDULE!$K$3:$K$2594=$C58)*(SCHEDULE!$M$3:$M$2594=AT$2),SCHEDULE!$I$3:$I$2594,"",0,1)</f>
        <v>W</v>
      </c>
      <c r="AU59" s="122" t="str" cm="1">
        <f t="array" ref="AU59">_xlfn.XLOOKUP(1,(SCHEDULE!$K$3:$K$2594=$C58)*(SCHEDULE!$M$3:$M$2594=AU$2),SCHEDULE!$I$3:$I$2594,"",0,1)</f>
        <v>W</v>
      </c>
      <c r="AV59" s="122" t="str" cm="1">
        <f t="array" ref="AV59">_xlfn.XLOOKUP(1,(SCHEDULE!$K$3:$K$2594=$C58)*(SCHEDULE!$M$3:$M$2594=AV$2),SCHEDULE!$I$3:$I$2594,"",0,1)</f>
        <v/>
      </c>
      <c r="AW59" s="122" t="str" cm="1">
        <f t="array" ref="AW59">_xlfn.XLOOKUP(1,(SCHEDULE!$K$3:$K$2594=$C58)*(SCHEDULE!$M$3:$M$2594=AW$2),SCHEDULE!$I$3:$I$2594,"",0,1)</f>
        <v/>
      </c>
      <c r="AX59" s="122" t="str" cm="1">
        <f t="array" ref="AX59">_xlfn.XLOOKUP(1,(SCHEDULE!$K$3:$K$2594=$C58)*(SCHEDULE!$M$3:$M$2594=AX$2),SCHEDULE!$I$3:$I$2594,"",0,1)</f>
        <v/>
      </c>
      <c r="AY59" s="122" t="str" cm="1">
        <f t="array" ref="AY59">_xlfn.XLOOKUP(1,(SCHEDULE!$K$3:$K$2594=$C58)*(SCHEDULE!$M$3:$M$2594=AY$2),SCHEDULE!$I$3:$I$2594,"",0,1)</f>
        <v>L</v>
      </c>
      <c r="AZ59" s="122" t="str" cm="1">
        <f t="array" ref="AZ59">_xlfn.XLOOKUP(1,(SCHEDULE!$K$3:$K$2594=$C58)*(SCHEDULE!$M$3:$M$2594=AZ$2),SCHEDULE!$I$3:$I$2594,"",0,1)</f>
        <v>W</v>
      </c>
      <c r="BA59" s="122" t="str" cm="1">
        <f t="array" ref="BA59">_xlfn.XLOOKUP(1,(SCHEDULE!$K$3:$K$2594=$C58)*(SCHEDULE!$M$3:$M$2594=BA$2),SCHEDULE!$I$3:$I$2594,"",0,1)</f>
        <v>L</v>
      </c>
      <c r="BB59" s="122" t="str" cm="1">
        <f t="array" ref="BB59">_xlfn.XLOOKUP(1,(SCHEDULE!$K$3:$K$2594=$C58)*(SCHEDULE!$M$3:$M$2594=BB$2),SCHEDULE!$I$3:$I$2594,"",0,1)</f>
        <v/>
      </c>
      <c r="BC59" s="122" t="str" cm="1">
        <f t="array" ref="BC59">_xlfn.XLOOKUP(1,(SCHEDULE!$K$3:$K$2594=$C58)*(SCHEDULE!$M$3:$M$2594=BC$2),SCHEDULE!$I$3:$I$2594,"",0,1)</f>
        <v/>
      </c>
      <c r="BD59" s="122" t="str" cm="1">
        <f t="array" ref="BD59">_xlfn.XLOOKUP(1,(SCHEDULE!$K$3:$K$2594=$C58)*(SCHEDULE!$M$3:$M$2594=BD$2),SCHEDULE!$I$3:$I$2594,"",0,1)</f>
        <v/>
      </c>
      <c r="BE59" s="122" t="str" cm="1">
        <f t="array" ref="BE59">_xlfn.XLOOKUP(1,(SCHEDULE!$K$3:$K$2594=$C58)*(SCHEDULE!$M$3:$M$2594=BE$2),SCHEDULE!$I$3:$I$2594,"",0,1)</f>
        <v/>
      </c>
      <c r="BF59" s="122" t="str" cm="1">
        <f t="array" ref="BF59">_xlfn.XLOOKUP(1,(SCHEDULE!$K$3:$K$2594=$C58)*(SCHEDULE!$M$3:$M$2594=BF$2),SCHEDULE!$I$3:$I$2594,"",0,1)</f>
        <v>W</v>
      </c>
      <c r="BG59" s="122" t="str" cm="1">
        <f t="array" ref="BG59">_xlfn.XLOOKUP(1,(SCHEDULE!$K$3:$K$2594=$C58)*(SCHEDULE!$M$3:$M$2594=BG$2),SCHEDULE!$I$3:$I$2594,"",0,1)</f>
        <v>W</v>
      </c>
      <c r="BH59" s="122" t="str" cm="1">
        <f t="array" ref="BH59">_xlfn.XLOOKUP(1,(SCHEDULE!$K$3:$K$2594=$C58)*(SCHEDULE!$M$3:$M$2594=BH$2),SCHEDULE!$I$3:$I$2594,"",0,1)</f>
        <v>L</v>
      </c>
      <c r="BI59" s="122" t="str" cm="1">
        <f t="array" ref="BI59">_xlfn.XLOOKUP(1,(SCHEDULE!$K$3:$K$2594=$C58)*(SCHEDULE!$M$3:$M$2594=BI$2),SCHEDULE!$I$3:$I$2594,"",0,1)</f>
        <v/>
      </c>
      <c r="BJ59" s="122" t="str" cm="1">
        <f t="array" ref="BJ59">_xlfn.XLOOKUP(1,(SCHEDULE!$K$3:$K$2594=$C58)*(SCHEDULE!$M$3:$M$2594=BJ$2),SCHEDULE!$I$3:$I$2594,"",0,1)</f>
        <v/>
      </c>
      <c r="BK59" s="122" t="str" cm="1">
        <f t="array" ref="BK59">_xlfn.XLOOKUP(1,(SCHEDULE!$K$3:$K$2594=$C58)*(SCHEDULE!$M$3:$M$2594=BK$2),SCHEDULE!$I$3:$I$2594,"",0,1)</f>
        <v/>
      </c>
      <c r="BL59" s="122" t="str" cm="1">
        <f t="array" ref="BL59">_xlfn.XLOOKUP(1,(SCHEDULE!$K$3:$K$2594=$C58)*(SCHEDULE!$M$3:$M$2594=BL$2),SCHEDULE!$I$3:$I$2594,"",0,1)</f>
        <v/>
      </c>
      <c r="BM59" s="122" t="str" cm="1">
        <f t="array" ref="BM59">_xlfn.XLOOKUP(1,(SCHEDULE!$K$3:$K$2594=$C58)*(SCHEDULE!$M$3:$M$2594=BM$2),SCHEDULE!$I$3:$I$2594,"",0,1)</f>
        <v/>
      </c>
      <c r="BN59" s="122" t="str" cm="1">
        <f t="array" ref="BN59">_xlfn.XLOOKUP(1,(SCHEDULE!$K$3:$K$2594=$C58)*(SCHEDULE!$M$3:$M$2594=BN$2),SCHEDULE!$I$3:$I$2594,"",0,1)</f>
        <v/>
      </c>
      <c r="BO59" s="122" t="str" cm="1">
        <f t="array" ref="BO59">_xlfn.XLOOKUP(1,(SCHEDULE!$K$3:$K$2594=$C58)*(SCHEDULE!$M$3:$M$2594=BO$2),SCHEDULE!$I$3:$I$2594,"",0,1)</f>
        <v>W</v>
      </c>
      <c r="BP59" s="122" t="str" cm="1">
        <f t="array" ref="BP59">_xlfn.XLOOKUP(1,(SCHEDULE!$K$3:$K$2594=$C58)*(SCHEDULE!$M$3:$M$2594=BP$2),SCHEDULE!$I$3:$I$2594,"",0,1)</f>
        <v>L</v>
      </c>
      <c r="BQ59" s="122" t="str" cm="1">
        <f t="array" ref="BQ59">_xlfn.XLOOKUP(1,(SCHEDULE!$K$3:$K$2594=$C58)*(SCHEDULE!$M$3:$M$2594=BQ$2),SCHEDULE!$I$3:$I$2594,"",0,1)</f>
        <v>L</v>
      </c>
      <c r="BR59" s="122" t="str" cm="1">
        <f t="array" ref="BR59">_xlfn.XLOOKUP(1,(SCHEDULE!$K$3:$K$2594=$C58)*(SCHEDULE!$M$3:$M$2594=BR$2),SCHEDULE!$I$3:$I$2594,"",0,1)</f>
        <v>L</v>
      </c>
      <c r="BS59" s="122" t="str" cm="1">
        <f t="array" ref="BS59">_xlfn.XLOOKUP(1,(SCHEDULE!$K$3:$K$2594=$C58)*(SCHEDULE!$M$3:$M$2594=BS$2),SCHEDULE!$I$3:$I$2594,"",0,1)</f>
        <v>W</v>
      </c>
      <c r="BT59" s="122" t="str" cm="1">
        <f t="array" ref="BT59">_xlfn.XLOOKUP(1,(SCHEDULE!$K$3:$K$2594=$C58)*(SCHEDULE!$M$3:$M$2594=BT$2),SCHEDULE!$I$3:$I$2594,"",0,1)</f>
        <v>W</v>
      </c>
      <c r="BU59" s="122" t="str" cm="1">
        <f t="array" ref="BU59">_xlfn.XLOOKUP(1,(SCHEDULE!$K$3:$K$2594=$C58)*(SCHEDULE!$M$3:$M$2594=BU$2),SCHEDULE!$I$3:$I$2594,"",0,1)</f>
        <v/>
      </c>
      <c r="BV59" s="122" t="str" cm="1">
        <f t="array" ref="BV59">_xlfn.XLOOKUP(1,(SCHEDULE!$K$3:$K$2594=$C58)*(SCHEDULE!$M$3:$M$2594=BV$2),SCHEDULE!$I$3:$I$2594,"",0,1)</f>
        <v/>
      </c>
      <c r="BW59" s="122" t="str" cm="1">
        <f t="array" ref="BW59">_xlfn.XLOOKUP(1,(SCHEDULE!$K$3:$K$2594=$C58)*(SCHEDULE!$M$3:$M$2594=BW$2),SCHEDULE!$I$3:$I$2594,"",0,1)</f>
        <v/>
      </c>
      <c r="BX59" s="122" t="str" cm="1">
        <f t="array" ref="BX59">_xlfn.XLOOKUP(1,(SCHEDULE!$K$3:$K$2594=$C58)*(SCHEDULE!$M$3:$M$2594=BX$2),SCHEDULE!$I$3:$I$2594,"",0,1)</f>
        <v/>
      </c>
      <c r="BY59" s="122" t="str" cm="1">
        <f t="array" ref="BY59">_xlfn.XLOOKUP(1,(SCHEDULE!$K$3:$K$2594=$C58)*(SCHEDULE!$M$3:$M$2594=BY$2),SCHEDULE!$I$3:$I$2594,"",0,1)</f>
        <v/>
      </c>
      <c r="BZ59" s="122" t="str" cm="1">
        <f t="array" ref="BZ59">_xlfn.XLOOKUP(1,(SCHEDULE!$K$3:$K$2594=$C58)*(SCHEDULE!$M$3:$M$2594=BZ$2),SCHEDULE!$I$3:$I$2594,"",0,1)</f>
        <v/>
      </c>
      <c r="CA59" s="122" t="str" cm="1">
        <f t="array" ref="CA59">_xlfn.XLOOKUP(1,(SCHEDULE!$K$3:$K$2594=$C58)*(SCHEDULE!$M$3:$M$2594=CA$2),SCHEDULE!$I$3:$I$2594,"",0,1)</f>
        <v>W</v>
      </c>
      <c r="CB59" s="122" t="str" cm="1">
        <f t="array" ref="CB59">_xlfn.XLOOKUP(1,(SCHEDULE!$K$3:$K$2594=$C58)*(SCHEDULE!$M$3:$M$2594=CB$2),SCHEDULE!$I$3:$I$2594,"",0,1)</f>
        <v>W</v>
      </c>
      <c r="CC59" s="122" t="str" cm="1">
        <f t="array" ref="CC59">_xlfn.XLOOKUP(1,(SCHEDULE!$K$3:$K$2594=$C58)*(SCHEDULE!$M$3:$M$2594=CC$2),SCHEDULE!$I$3:$I$2594,"",0,1)</f>
        <v>W</v>
      </c>
      <c r="CD59" s="122" t="str" cm="1">
        <f t="array" ref="CD59">_xlfn.XLOOKUP(1,(SCHEDULE!$K$3:$K$2594=$C58)*(SCHEDULE!$M$3:$M$2594=CD$2),SCHEDULE!$I$3:$I$2594,"",0,1)</f>
        <v/>
      </c>
      <c r="CE59" s="122" t="str" cm="1">
        <f t="array" ref="CE59">_xlfn.XLOOKUP(1,(SCHEDULE!$K$3:$K$2594=$C58)*(SCHEDULE!$M$3:$M$2594=CE$2),SCHEDULE!$I$3:$I$2594,"",0,1)</f>
        <v/>
      </c>
      <c r="CF59" s="122" t="str" cm="1">
        <f t="array" ref="CF59">_xlfn.XLOOKUP(1,(SCHEDULE!$K$3:$K$2594=$C58)*(SCHEDULE!$M$3:$M$2594=CF$2),SCHEDULE!$I$3:$I$2594,"",0,1)</f>
        <v/>
      </c>
      <c r="CG59" s="122" t="str" cm="1">
        <f t="array" ref="CG59">_xlfn.XLOOKUP(1,(SCHEDULE!$K$3:$K$2594=$C58)*(SCHEDULE!$M$3:$M$2594=CG$2),SCHEDULE!$I$3:$I$2594,"",0,1)</f>
        <v/>
      </c>
      <c r="CH59" s="122" t="str" cm="1">
        <f t="array" ref="CH59">_xlfn.XLOOKUP(1,(SCHEDULE!$K$3:$K$2594=$C58)*(SCHEDULE!$M$3:$M$2594=CH$2),SCHEDULE!$I$3:$I$2594,"",0,1)</f>
        <v/>
      </c>
      <c r="CI59" s="122" t="str" cm="1">
        <f t="array" ref="CI59">_xlfn.XLOOKUP(1,(SCHEDULE!$K$3:$K$2594=$C58)*(SCHEDULE!$M$3:$M$2594=CI$2),SCHEDULE!$I$3:$I$2594,"",0,1)</f>
        <v/>
      </c>
      <c r="CJ59" s="122" t="str" cm="1">
        <f t="array" ref="CJ59">_xlfn.XLOOKUP(1,(SCHEDULE!$K$3:$K$2594=$C58)*(SCHEDULE!$M$3:$M$2594=CJ$2),SCHEDULE!$I$3:$I$2594,"",0,1)</f>
        <v/>
      </c>
      <c r="CK59" s="122" t="str" cm="1">
        <f t="array" ref="CK59">_xlfn.XLOOKUP(1,(SCHEDULE!$K$3:$K$2594=$C58)*(SCHEDULE!$M$3:$M$2594=CK$2),SCHEDULE!$I$3:$I$2594,"",0,1)</f>
        <v/>
      </c>
      <c r="CL59" s="122" t="str" cm="1">
        <f t="array" ref="CL59">_xlfn.XLOOKUP(1,(SCHEDULE!$K$3:$K$2594=$C58)*(SCHEDULE!$M$3:$M$2594=CL$2),SCHEDULE!$I$3:$I$2594,"",0,1)</f>
        <v/>
      </c>
      <c r="CM59" s="122" t="str" cm="1">
        <f t="array" ref="CM59">_xlfn.XLOOKUP(1,(SCHEDULE!$K$3:$K$2594=$C58)*(SCHEDULE!$M$3:$M$2594=CM$2),SCHEDULE!$I$3:$I$2594,"",0,1)</f>
        <v/>
      </c>
      <c r="CN59" s="122" t="str" cm="1">
        <f t="array" ref="CN59">_xlfn.XLOOKUP(1,(SCHEDULE!$K$3:$K$2594=$C58)*(SCHEDULE!$M$3:$M$2594=CN$2),SCHEDULE!$I$3:$I$2594,"",0,1)</f>
        <v>W</v>
      </c>
      <c r="CO59" s="122" t="str" cm="1">
        <f t="array" ref="CO59">_xlfn.XLOOKUP(1,(SCHEDULE!$K$3:$K$2594=$C58)*(SCHEDULE!$M$3:$M$2594=CO$2),SCHEDULE!$I$3:$I$2594,"",0,1)</f>
        <v>W</v>
      </c>
      <c r="CP59" s="122" t="str" cm="1">
        <f t="array" ref="CP59">_xlfn.XLOOKUP(1,(SCHEDULE!$K$3:$K$2594=$C58)*(SCHEDULE!$M$3:$M$2594=CP$2),SCHEDULE!$I$3:$I$2594,"",0,1)</f>
        <v>W</v>
      </c>
      <c r="CQ59" s="122" t="str" cm="1">
        <f t="array" ref="CQ59">_xlfn.XLOOKUP(1,(SCHEDULE!$K$3:$K$2594=$C58)*(SCHEDULE!$M$3:$M$2594=CQ$2),SCHEDULE!$I$3:$I$2594,"",0,1)</f>
        <v>W</v>
      </c>
      <c r="CR59" s="122" t="str" cm="1">
        <f t="array" ref="CR59">_xlfn.XLOOKUP(1,(SCHEDULE!$K$3:$K$2594=$C58)*(SCHEDULE!$M$3:$M$2594=CR$2),SCHEDULE!$I$3:$I$2594,"",0,1)</f>
        <v/>
      </c>
      <c r="CS59" s="122" t="str" cm="1">
        <f t="array" ref="CS59">_xlfn.XLOOKUP(1,(SCHEDULE!$K$3:$K$2594=$C58)*(SCHEDULE!$M$3:$M$2594=CS$2),SCHEDULE!$I$3:$I$2594,"",0,1)</f>
        <v/>
      </c>
      <c r="CT59" s="122" t="str" cm="1">
        <f t="array" ref="CT59">_xlfn.XLOOKUP(1,(SCHEDULE!$K$3:$K$2594=$C58)*(SCHEDULE!$M$3:$M$2594=CT$2),SCHEDULE!$I$3:$I$2594,"",0,1)</f>
        <v/>
      </c>
      <c r="CU59" s="122" t="str" cm="1">
        <f t="array" ref="CU59">_xlfn.XLOOKUP(1,(SCHEDULE!$K$3:$K$2594=$C58)*(SCHEDULE!$M$3:$M$2594=CU$2),SCHEDULE!$I$3:$I$2594,"",0,1)</f>
        <v/>
      </c>
      <c r="CV59" s="122" t="str" cm="1">
        <f t="array" ref="CV59">_xlfn.XLOOKUP(1,(SCHEDULE!$K$3:$K$2594=$C58)*(SCHEDULE!$M$3:$M$2594=CV$2),SCHEDULE!$I$3:$I$2594,"",0,1)</f>
        <v>L</v>
      </c>
      <c r="CW59" s="122" t="str" cm="1">
        <f t="array" ref="CW59">_xlfn.XLOOKUP(1,(SCHEDULE!$K$3:$K$2594=$C58)*(SCHEDULE!$M$3:$M$2594=CW$2),SCHEDULE!$I$3:$I$2594,"",0,1)</f>
        <v>L</v>
      </c>
      <c r="CX59" s="122" t="str" cm="1">
        <f t="array" ref="CX59">_xlfn.XLOOKUP(1,(SCHEDULE!$K$3:$K$2594=$C58)*(SCHEDULE!$M$3:$M$2594=CX$2),SCHEDULE!$I$3:$I$2594,"",0,1)</f>
        <v>W</v>
      </c>
      <c r="CY59" s="122" t="str" cm="1">
        <f t="array" ref="CY59">_xlfn.XLOOKUP(1,(SCHEDULE!$K$3:$K$2594=$C58)*(SCHEDULE!$M$3:$M$2594=CY$2),SCHEDULE!$I$3:$I$2594,"",0,1)</f>
        <v>W</v>
      </c>
      <c r="CZ59" s="122" t="str" cm="1">
        <f t="array" ref="CZ59">_xlfn.XLOOKUP(1,(SCHEDULE!$K$3:$K$2594=$C58)*(SCHEDULE!$M$3:$M$2594=CZ$2),SCHEDULE!$I$3:$I$2594,"",0,1)</f>
        <v>W</v>
      </c>
      <c r="DA59" s="122" t="str" cm="1">
        <f t="array" ref="DA59">_xlfn.XLOOKUP(1,(SCHEDULE!$K$3:$K$2594=$C58)*(SCHEDULE!$M$3:$M$2594=DA$2),SCHEDULE!$I$3:$I$2594,"",0,1)</f>
        <v>W</v>
      </c>
      <c r="DB59" s="122" t="str" cm="1">
        <f t="array" ref="DB59">_xlfn.XLOOKUP(1,(SCHEDULE!$K$3:$K$2594=$C58)*(SCHEDULE!$M$3:$M$2594=DB$2),SCHEDULE!$I$3:$I$2594,"",0,1)</f>
        <v/>
      </c>
      <c r="DC59" s="122" t="str" cm="1">
        <f t="array" ref="DC59">_xlfn.XLOOKUP(1,(SCHEDULE!$K$3:$K$2594=$C58)*(SCHEDULE!$M$3:$M$2594=DC$2),SCHEDULE!$I$3:$I$2594,"",0,1)</f>
        <v/>
      </c>
      <c r="DD59" s="122" t="str" cm="1">
        <f t="array" ref="DD59">_xlfn.XLOOKUP(1,(SCHEDULE!$K$3:$K$2594=$C58)*(SCHEDULE!$M$3:$M$2594=DD$2),SCHEDULE!$I$3:$I$2594,"",0,1)</f>
        <v/>
      </c>
      <c r="DE59" s="122" t="str" cm="1">
        <f t="array" ref="DE59">_xlfn.XLOOKUP(1,(SCHEDULE!$K$3:$K$2594=$C58)*(SCHEDULE!$M$3:$M$2594=DE$2),SCHEDULE!$I$3:$I$2594,"",0,1)</f>
        <v>W</v>
      </c>
      <c r="DF59" s="122" t="str" cm="1">
        <f t="array" ref="DF59">_xlfn.XLOOKUP(1,(SCHEDULE!$K$3:$K$2594=$C58)*(SCHEDULE!$M$3:$M$2594=DF$2),SCHEDULE!$I$3:$I$2594,"",0,1)</f>
        <v>L</v>
      </c>
      <c r="DG59" s="122" t="str" cm="1">
        <f t="array" ref="DG59">_xlfn.XLOOKUP(1,(SCHEDULE!$K$3:$K$2594=$C58)*(SCHEDULE!$M$3:$M$2594=DG$2),SCHEDULE!$I$3:$I$2594,"",0,1)</f>
        <v>L</v>
      </c>
      <c r="DH59" s="122" t="str" cm="1">
        <f t="array" ref="DH59">_xlfn.XLOOKUP(1,(SCHEDULE!$K$3:$K$2594=$C58)*(SCHEDULE!$M$3:$M$2594=DH$2),SCHEDULE!$I$3:$I$2594,"",0,1)</f>
        <v>W</v>
      </c>
      <c r="DI59" s="122" t="str" cm="1">
        <f t="array" ref="DI59">_xlfn.XLOOKUP(1,(SCHEDULE!$K$3:$K$2594=$C58)*(SCHEDULE!$M$3:$M$2594=DI$2),SCHEDULE!$I$3:$I$2594,"",0,1)</f>
        <v>W</v>
      </c>
      <c r="DJ59" s="122" t="str" cm="1">
        <f t="array" ref="DJ59">_xlfn.XLOOKUP(1,(SCHEDULE!$K$3:$K$2594=$C58)*(SCHEDULE!$M$3:$M$2594=DJ$2),SCHEDULE!$I$3:$I$2594,"",0,1)</f>
        <v>W</v>
      </c>
      <c r="DK59" s="122" t="str" cm="1">
        <f t="array" ref="DK59">_xlfn.XLOOKUP(1,(SCHEDULE!$K$3:$K$2594=$C58)*(SCHEDULE!$M$3:$M$2594=DK$2),SCHEDULE!$I$3:$I$2594,"",0,1)</f>
        <v/>
      </c>
      <c r="DL59" s="122" t="str" cm="1">
        <f t="array" ref="DL59">_xlfn.XLOOKUP(1,(SCHEDULE!$K$3:$K$2594=$C58)*(SCHEDULE!$M$3:$M$2594=DL$2),SCHEDULE!$I$3:$I$2594,"",0,1)</f>
        <v/>
      </c>
      <c r="DM59" s="122" t="str" cm="1">
        <f t="array" ref="DM59">_xlfn.XLOOKUP(1,(SCHEDULE!$K$3:$K$2594=$C58)*(SCHEDULE!$M$3:$M$2594=DM$2),SCHEDULE!$I$3:$I$2594,"",0,1)</f>
        <v/>
      </c>
      <c r="DN59" s="122" t="str" cm="1">
        <f t="array" ref="DN59">_xlfn.XLOOKUP(1,(SCHEDULE!$K$3:$K$2594=$C58)*(SCHEDULE!$M$3:$M$2594=DN$2),SCHEDULE!$I$3:$I$2594,"",0,1)</f>
        <v/>
      </c>
      <c r="DO59" s="122" t="str" cm="1">
        <f t="array" ref="DO59">_xlfn.XLOOKUP(1,(SCHEDULE!$K$3:$K$2594=$C58)*(SCHEDULE!$M$3:$M$2594=DO$2),SCHEDULE!$I$3:$I$2594,"",0,1)</f>
        <v/>
      </c>
      <c r="DP59" s="122" t="str" cm="1">
        <f t="array" ref="DP59">_xlfn.XLOOKUP(1,(SCHEDULE!$K$3:$K$2594=$C58)*(SCHEDULE!$M$3:$M$2594=DP$2),SCHEDULE!$I$3:$I$2594,"",0,1)</f>
        <v/>
      </c>
      <c r="DQ59" s="122" t="str" cm="1">
        <f t="array" ref="DQ59">_xlfn.XLOOKUP(1,(SCHEDULE!$K$3:$K$2594=$C58)*(SCHEDULE!$M$3:$M$2594=DQ$2),SCHEDULE!$I$3:$I$2594,"",0,1)</f>
        <v/>
      </c>
      <c r="DR59" s="122" t="str" cm="1">
        <f t="array" ref="DR59">_xlfn.XLOOKUP(1,(SCHEDULE!$K$3:$K$2594=$C58)*(SCHEDULE!$M$3:$M$2594=DR$2),SCHEDULE!$I$3:$I$2594,"",0,1)</f>
        <v>W</v>
      </c>
      <c r="DS59" s="122" t="str" cm="1">
        <f t="array" ref="DS59">_xlfn.XLOOKUP(1,(SCHEDULE!$K$3:$K$2594=$C58)*(SCHEDULE!$M$3:$M$2594=DS$2),SCHEDULE!$I$3:$I$2594,"",0,1)</f>
        <v>L</v>
      </c>
      <c r="DT59" s="122" t="str" cm="1">
        <f t="array" ref="DT59">_xlfn.XLOOKUP(1,(SCHEDULE!$K$3:$K$2594=$C58)*(SCHEDULE!$M$3:$M$2594=DT$2),SCHEDULE!$I$3:$I$2594,"",0,1)</f>
        <v>W</v>
      </c>
      <c r="DU59" s="122" t="str" cm="1">
        <f t="array" ref="DU59">_xlfn.XLOOKUP(1,(SCHEDULE!$K$3:$K$2594=$C58)*(SCHEDULE!$M$3:$M$2594=DU$2),SCHEDULE!$I$3:$I$2594,"",0,1)</f>
        <v/>
      </c>
      <c r="DV59" s="122" t="str" cm="1">
        <f t="array" ref="DV59">_xlfn.XLOOKUP(1,(SCHEDULE!$K$3:$K$2594=$C58)*(SCHEDULE!$M$3:$M$2594=DV$2),SCHEDULE!$I$3:$I$2594,"",0,1)</f>
        <v/>
      </c>
      <c r="DW59" s="122" t="str" cm="1">
        <f t="array" ref="DW59">_xlfn.XLOOKUP(1,(SCHEDULE!$K$3:$K$2594=$C58)*(SCHEDULE!$M$3:$M$2594=DW$2),SCHEDULE!$I$3:$I$2594,"",0,1)</f>
        <v/>
      </c>
      <c r="DX59" s="122" t="str" cm="1">
        <f t="array" ref="DX59">_xlfn.XLOOKUP(1,(SCHEDULE!$K$3:$K$2594=$C58)*(SCHEDULE!$M$3:$M$2594=DX$2),SCHEDULE!$I$3:$I$2594,"",0,1)</f>
        <v>W</v>
      </c>
      <c r="DY59" s="122" t="str" cm="1">
        <f t="array" ref="DY59">_xlfn.XLOOKUP(1,(SCHEDULE!$K$3:$K$2594=$C58)*(SCHEDULE!$M$3:$M$2594=DY$2),SCHEDULE!$I$3:$I$2594,"",0,1)</f>
        <v>W</v>
      </c>
      <c r="DZ59" s="122" t="str" cm="1">
        <f t="array" ref="DZ59">_xlfn.XLOOKUP(1,(SCHEDULE!$K$3:$K$2594=$C58)*(SCHEDULE!$M$3:$M$2594=DZ$2),SCHEDULE!$I$3:$I$2594,"",0,1)</f>
        <v>W</v>
      </c>
      <c r="EA59" s="122" t="str" cm="1">
        <f t="array" ref="EA59">_xlfn.XLOOKUP(1,(SCHEDULE!$K$3:$K$2594=$C58)*(SCHEDULE!$M$3:$M$2594=EA$2),SCHEDULE!$I$3:$I$2594,"",0,1)</f>
        <v>W</v>
      </c>
      <c r="EB59" s="122" t="str" cm="1">
        <f t="array" ref="EB59">_xlfn.XLOOKUP(1,(SCHEDULE!$K$3:$K$2594=$C58)*(SCHEDULE!$M$3:$M$2594=EB$2),SCHEDULE!$I$3:$I$2594,"",0,1)</f>
        <v>W</v>
      </c>
      <c r="EC59" s="122" t="str" cm="1">
        <f t="array" ref="EC59">_xlfn.XLOOKUP(1,(SCHEDULE!$K$3:$K$2594=$C58)*(SCHEDULE!$M$3:$M$2594=EC$2),SCHEDULE!$I$3:$I$2594,"",0,1)</f>
        <v>W</v>
      </c>
      <c r="ED59" s="122" t="str" cm="1">
        <f t="array" ref="ED59">_xlfn.XLOOKUP(1,(SCHEDULE!$K$3:$K$2594=$C58)*(SCHEDULE!$M$3:$M$2594=ED$2),SCHEDULE!$I$3:$I$2594,"",0,1)</f>
        <v/>
      </c>
      <c r="EE59" s="122" t="str" cm="1">
        <f t="array" ref="EE59">_xlfn.XLOOKUP(1,(SCHEDULE!$K$3:$K$2594=$C58)*(SCHEDULE!$M$3:$M$2594=EE$2),SCHEDULE!$I$3:$I$2594,"",0,1)</f>
        <v/>
      </c>
      <c r="EF59" s="122" t="str" cm="1">
        <f t="array" ref="EF59">_xlfn.XLOOKUP(1,(SCHEDULE!$K$3:$K$2594=$C58)*(SCHEDULE!$M$3:$M$2594=EF$2),SCHEDULE!$I$3:$I$2594,"",0,1)</f>
        <v/>
      </c>
      <c r="EG59" s="122" t="str" cm="1">
        <f t="array" ref="EG59">_xlfn.XLOOKUP(1,(SCHEDULE!$K$3:$K$2594=$C58)*(SCHEDULE!$M$3:$M$2594=EG$2),SCHEDULE!$I$3:$I$2594,"",0,1)</f>
        <v/>
      </c>
      <c r="EH59" s="122" t="str" cm="1">
        <f t="array" ref="EH59">_xlfn.XLOOKUP(1,(SCHEDULE!$K$3:$K$2594=$C58)*(SCHEDULE!$M$3:$M$2594=EH$2),SCHEDULE!$I$3:$I$2594,"",0,1)</f>
        <v/>
      </c>
      <c r="EI59" s="122" t="str" cm="1">
        <f t="array" ref="EI59">_xlfn.XLOOKUP(1,(SCHEDULE!$K$3:$K$2594=$C58)*(SCHEDULE!$M$3:$M$2594=EI$2),SCHEDULE!$I$3:$I$2594,"",0,1)</f>
        <v/>
      </c>
      <c r="EJ59" s="122" t="str" cm="1">
        <f t="array" ref="EJ59">_xlfn.XLOOKUP(1,(SCHEDULE!$K$3:$K$2594=$C58)*(SCHEDULE!$M$3:$M$2594=EJ$2),SCHEDULE!$I$3:$I$2594,"",0,1)</f>
        <v/>
      </c>
      <c r="EK59" s="122" t="str" cm="1">
        <f t="array" ref="EK59">_xlfn.XLOOKUP(1,(SCHEDULE!$K$3:$K$2594=$C58)*(SCHEDULE!$M$3:$M$2594=EK$2),SCHEDULE!$I$3:$I$2594,"",0,1)</f>
        <v>L</v>
      </c>
      <c r="EL59" s="122" t="str" cm="1">
        <f t="array" ref="EL59">_xlfn.XLOOKUP(1,(SCHEDULE!$K$3:$K$2594=$C58)*(SCHEDULE!$M$3:$M$2594=EL$2),SCHEDULE!$I$3:$I$2594,"",0,1)</f>
        <v>W</v>
      </c>
      <c r="EM59" s="122" t="str" cm="1">
        <f t="array" ref="EM59">_xlfn.XLOOKUP(1,(SCHEDULE!$K$3:$K$2594=$C58)*(SCHEDULE!$M$3:$M$2594=EM$2),SCHEDULE!$I$3:$I$2594,"",0,1)</f>
        <v>W</v>
      </c>
      <c r="EN59" s="122" t="str" cm="1">
        <f t="array" ref="EN59">_xlfn.XLOOKUP(1,(SCHEDULE!$K$3:$K$2594=$C58)*(SCHEDULE!$M$3:$M$2594=EN$2),SCHEDULE!$I$3:$I$2594,"",0,1)</f>
        <v>W</v>
      </c>
      <c r="EO59" s="122" t="str" cm="1">
        <f t="array" ref="EO59">_xlfn.XLOOKUP(1,(SCHEDULE!$K$3:$K$2594=$C58)*(SCHEDULE!$M$3:$M$2594=EO$2),SCHEDULE!$I$3:$I$2594,"",0,1)</f>
        <v>W</v>
      </c>
      <c r="EP59" s="122" t="str" cm="1">
        <f t="array" ref="EP59">_xlfn.XLOOKUP(1,(SCHEDULE!$K$3:$K$2594=$C58)*(SCHEDULE!$M$3:$M$2594=EP$2),SCHEDULE!$I$3:$I$2594,"",0,1)</f>
        <v>W</v>
      </c>
      <c r="EQ59" s="122" t="str" cm="1">
        <f t="array" ref="EQ59">_xlfn.XLOOKUP(1,(SCHEDULE!$K$3:$K$2594=$C58)*(SCHEDULE!$M$3:$M$2594=EQ$2),SCHEDULE!$I$3:$I$2594,"",0,1)</f>
        <v>W</v>
      </c>
      <c r="ER59" s="122" t="str" cm="1">
        <f t="array" ref="ER59">_xlfn.XLOOKUP(1,(SCHEDULE!$K$3:$K$2594=$C58)*(SCHEDULE!$M$3:$M$2594=ER$2),SCHEDULE!$I$3:$I$2594,"",0,1)</f>
        <v>W</v>
      </c>
      <c r="ES59" s="122" t="str" cm="1">
        <f t="array" ref="ES59">_xlfn.XLOOKUP(1,(SCHEDULE!$K$3:$K$2594=$C58)*(SCHEDULE!$M$3:$M$2594=ES$2),SCHEDULE!$I$3:$I$2594,"",0,1)</f>
        <v>L</v>
      </c>
      <c r="ET59" s="122" t="str" cm="1">
        <f t="array" ref="ET59">_xlfn.XLOOKUP(1,(SCHEDULE!$K$3:$K$2594=$C58)*(SCHEDULE!$M$3:$M$2594=ET$2),SCHEDULE!$I$3:$I$2594,"",0,1)</f>
        <v>W</v>
      </c>
      <c r="EU59" s="122" t="str" cm="1">
        <f t="array" ref="EU59">_xlfn.XLOOKUP(1,(SCHEDULE!$K$3:$K$2594=$C58)*(SCHEDULE!$M$3:$M$2594=EU$2),SCHEDULE!$I$3:$I$2594,"",0,1)</f>
        <v/>
      </c>
      <c r="EV59" s="122" t="str" cm="1">
        <f t="array" ref="EV59">_xlfn.XLOOKUP(1,(SCHEDULE!$K$3:$K$2594=$C58)*(SCHEDULE!$M$3:$M$2594=EV$2),SCHEDULE!$I$3:$I$2594,"",0,1)</f>
        <v/>
      </c>
      <c r="EW59" s="122" t="str" cm="1">
        <f t="array" ref="EW59">_xlfn.XLOOKUP(1,(SCHEDULE!$K$3:$K$2594=$C58)*(SCHEDULE!$M$3:$M$2594=EW$2),SCHEDULE!$I$3:$I$2594,"",0,1)</f>
        <v/>
      </c>
      <c r="EX59" s="122" t="str" cm="1">
        <f t="array" ref="EX59">_xlfn.XLOOKUP(1,(SCHEDULE!$K$3:$K$2594=$C58)*(SCHEDULE!$M$3:$M$2594=EX$2),SCHEDULE!$I$3:$I$2594,"",0,1)</f>
        <v>W</v>
      </c>
      <c r="EY59" s="122" t="str" cm="1">
        <f t="array" ref="EY59">_xlfn.XLOOKUP(1,(SCHEDULE!$K$3:$K$2594=$C58)*(SCHEDULE!$M$3:$M$2594=EY$2),SCHEDULE!$I$3:$I$2594,"",0,1)</f>
        <v>W</v>
      </c>
      <c r="EZ59" s="122" t="str" cm="1">
        <f t="array" ref="EZ59">_xlfn.XLOOKUP(1,(SCHEDULE!$K$3:$K$2594=$C58)*(SCHEDULE!$M$3:$M$2594=EZ$2),SCHEDULE!$I$3:$I$2594,"",0,1)</f>
        <v>L</v>
      </c>
      <c r="FA59" s="122" t="str" cm="1">
        <f t="array" ref="FA59">_xlfn.XLOOKUP(1,(SCHEDULE!$K$3:$K$2594=$C58)*(SCHEDULE!$M$3:$M$2594=FA$2),SCHEDULE!$I$3:$I$2594,"",0,1)</f>
        <v/>
      </c>
      <c r="FB59" s="122" t="str" cm="1">
        <f t="array" ref="FB59">_xlfn.XLOOKUP(1,(SCHEDULE!$K$3:$K$2594=$C58)*(SCHEDULE!$M$3:$M$2594=FB$2),SCHEDULE!$I$3:$I$2594,"",0,1)</f>
        <v/>
      </c>
      <c r="FC59" s="122" t="str" cm="1">
        <f t="array" ref="FC59">_xlfn.XLOOKUP(1,(SCHEDULE!$K$3:$K$2594=$C58)*(SCHEDULE!$M$3:$M$2594=FC$2),SCHEDULE!$I$3:$I$2594,"",0,1)</f>
        <v/>
      </c>
      <c r="FD59" s="122" t="str" cm="1">
        <f t="array" ref="FD59">_xlfn.XLOOKUP(1,(SCHEDULE!$K$3:$K$2594=$C58)*(SCHEDULE!$M$3:$M$2594=FD$2),SCHEDULE!$I$3:$I$2594,"",0,1)</f>
        <v>W</v>
      </c>
      <c r="FE59" s="122" t="str" cm="1">
        <f t="array" ref="FE59">_xlfn.XLOOKUP(1,(SCHEDULE!$K$3:$K$2594=$C58)*(SCHEDULE!$M$3:$M$2594=FE$2),SCHEDULE!$I$3:$I$2594,"",0,1)</f>
        <v>W</v>
      </c>
      <c r="FF59" s="122" t="str" cm="1">
        <f t="array" ref="FF59">_xlfn.XLOOKUP(1,(SCHEDULE!$K$3:$K$2594=$C58)*(SCHEDULE!$M$3:$M$2594=FF$2),SCHEDULE!$I$3:$I$2594,"",0,1)</f>
        <v>W</v>
      </c>
      <c r="FG59" s="122" t="str" cm="1">
        <f t="array" ref="FG59">_xlfn.XLOOKUP(1,(SCHEDULE!$K$3:$K$2594=$C58)*(SCHEDULE!$M$3:$M$2594=FG$2),SCHEDULE!$I$3:$I$2594,"",0,1)</f>
        <v>W</v>
      </c>
      <c r="FH59" s="122" t="str" cm="1">
        <f t="array" ref="FH59">_xlfn.XLOOKUP(1,(SCHEDULE!$K$3:$K$2594=$C58)*(SCHEDULE!$M$3:$M$2594=FH$2),SCHEDULE!$I$3:$I$2594,"",0,1)</f>
        <v>L</v>
      </c>
      <c r="FI59" s="122" t="str" cm="1">
        <f t="array" ref="FI59">_xlfn.XLOOKUP(1,(SCHEDULE!$K$3:$K$2594=$C58)*(SCHEDULE!$M$3:$M$2594=FI$2),SCHEDULE!$I$3:$I$2594,"",0,1)</f>
        <v>L</v>
      </c>
      <c r="FJ59" s="122" t="str" cm="1">
        <f t="array" ref="FJ59">_xlfn.XLOOKUP(1,(SCHEDULE!$K$3:$K$2594=$C58)*(SCHEDULE!$M$3:$M$2594=FJ$2),SCHEDULE!$I$3:$I$2594,"",0,1)</f>
        <v>W</v>
      </c>
      <c r="FK59" s="137" t="s">
        <v>477</v>
      </c>
      <c r="FL59" s="141">
        <f>COUNT(E$5:FJ$5)</f>
        <v>162</v>
      </c>
      <c r="FM59" s="141">
        <f>FL59-10</f>
        <v>152</v>
      </c>
      <c r="FN59" s="142">
        <f>SUMIFS(E$5:FJ$5,E$2:FJ$2,FL59,E$2:FJ$2,FM59)</f>
        <v>0</v>
      </c>
    </row>
    <row r="60" spans="2:174" x14ac:dyDescent="0.2">
      <c r="B60" s="137"/>
      <c r="C60" s="139"/>
      <c r="D60" s="138"/>
      <c r="E60" s="122" cm="1">
        <f t="array" ref="E60">IFERROR(_xlfn.IFS(E58="W",1,E59="W",1,E58="L",0,E59="L",0),"-")</f>
        <v>1</v>
      </c>
      <c r="F60" s="122" cm="1">
        <f t="array" ref="F60">IFERROR(_xlfn.IFS(F58="W",1,F59="W",1,F58="L",0,F59="L",0),"-")</f>
        <v>1</v>
      </c>
      <c r="G60" s="122" cm="1">
        <f t="array" ref="G60">IFERROR(_xlfn.IFS(G58="W",1,G59="W",1,G58="L",0,G59="L",0),"-")</f>
        <v>0</v>
      </c>
      <c r="H60" s="122" cm="1">
        <f t="array" ref="H60">IFERROR(_xlfn.IFS(H58="W",1,H59="W",1,H58="L",0,H59="L",0),"-")</f>
        <v>1</v>
      </c>
      <c r="I60" s="122" cm="1">
        <f t="array" ref="I60">IFERROR(_xlfn.IFS(I58="W",1,I59="W",1,I58="L",0,I59="L",0),"-")</f>
        <v>0</v>
      </c>
      <c r="J60" s="122" cm="1">
        <f t="array" ref="J60">IFERROR(_xlfn.IFS(J58="W",1,J59="W",1,J58="L",0,J59="L",0),"-")</f>
        <v>0</v>
      </c>
      <c r="K60" s="122" cm="1">
        <f t="array" ref="K60">IFERROR(_xlfn.IFS(K58="W",1,K59="W",1,K58="L",0,K59="L",0),"-")</f>
        <v>0</v>
      </c>
      <c r="L60" s="122" cm="1">
        <f t="array" ref="L60">IFERROR(_xlfn.IFS(L58="W",1,L59="W",1,L58="L",0,L59="L",0),"-")</f>
        <v>1</v>
      </c>
      <c r="M60" s="122" cm="1">
        <f t="array" ref="M60">IFERROR(_xlfn.IFS(M58="W",1,M59="W",1,M58="L",0,M59="L",0),"-")</f>
        <v>0</v>
      </c>
      <c r="N60" s="122" cm="1">
        <f t="array" ref="N60">IFERROR(_xlfn.IFS(N58="W",1,N59="W",1,N58="L",0,N59="L",0),"-")</f>
        <v>1</v>
      </c>
      <c r="O60" s="122" cm="1">
        <f t="array" ref="O60">IFERROR(_xlfn.IFS(O58="W",1,O59="W",1,O58="L",0,O59="L",0),"-")</f>
        <v>0</v>
      </c>
      <c r="P60" s="122" cm="1">
        <f t="array" ref="P60">IFERROR(_xlfn.IFS(P58="W",1,P59="W",1,P58="L",0,P59="L",0),"-")</f>
        <v>1</v>
      </c>
      <c r="Q60" s="122" cm="1">
        <f t="array" ref="Q60">IFERROR(_xlfn.IFS(Q58="W",1,Q59="W",1,Q58="L",0,Q59="L",0),"-")</f>
        <v>1</v>
      </c>
      <c r="R60" s="122" cm="1">
        <f t="array" ref="R60">IFERROR(_xlfn.IFS(R58="W",1,R59="W",1,R58="L",0,R59="L",0),"-")</f>
        <v>0</v>
      </c>
      <c r="S60" s="122" cm="1">
        <f t="array" ref="S60">IFERROR(_xlfn.IFS(S58="W",1,S59="W",1,S58="L",0,S59="L",0),"-")</f>
        <v>0</v>
      </c>
      <c r="T60" s="122" cm="1">
        <f t="array" ref="T60">IFERROR(_xlfn.IFS(T58="W",1,T59="W",1,T58="L",0,T59="L",0),"-")</f>
        <v>1</v>
      </c>
      <c r="U60" s="122" cm="1">
        <f t="array" ref="U60">IFERROR(_xlfn.IFS(U58="W",1,U59="W",1,U58="L",0,U59="L",0),"-")</f>
        <v>1</v>
      </c>
      <c r="V60" s="122" cm="1">
        <f t="array" ref="V60">IFERROR(_xlfn.IFS(V58="W",1,V59="W",1,V58="L",0,V59="L",0),"-")</f>
        <v>0</v>
      </c>
      <c r="W60" s="122" cm="1">
        <f t="array" ref="W60">IFERROR(_xlfn.IFS(W58="W",1,W59="W",1,W58="L",0,W59="L",0),"-")</f>
        <v>1</v>
      </c>
      <c r="X60" s="122" cm="1">
        <f t="array" ref="X60">IFERROR(_xlfn.IFS(X58="W",1,X59="W",1,X58="L",0,X59="L",0),"-")</f>
        <v>0</v>
      </c>
      <c r="Y60" s="122" cm="1">
        <f t="array" ref="Y60">IFERROR(_xlfn.IFS(Y58="W",1,Y59="W",1,Y58="L",0,Y59="L",0),"-")</f>
        <v>1</v>
      </c>
      <c r="Z60" s="122" cm="1">
        <f t="array" ref="Z60">IFERROR(_xlfn.IFS(Z58="W",1,Z59="W",1,Z58="L",0,Z59="L",0),"-")</f>
        <v>0</v>
      </c>
      <c r="AA60" s="122" cm="1">
        <f t="array" ref="AA60">IFERROR(_xlfn.IFS(AA58="W",1,AA59="W",1,AA58="L",0,AA59="L",0),"-")</f>
        <v>1</v>
      </c>
      <c r="AB60" s="122" cm="1">
        <f t="array" ref="AB60">IFERROR(_xlfn.IFS(AB58="W",1,AB59="W",1,AB58="L",0,AB59="L",0),"-")</f>
        <v>0</v>
      </c>
      <c r="AC60" s="122" cm="1">
        <f t="array" ref="AC60">IFERROR(_xlfn.IFS(AC58="W",1,AC59="W",1,AC58="L",0,AC59="L",0),"-")</f>
        <v>1</v>
      </c>
      <c r="AD60" s="122" cm="1">
        <f t="array" ref="AD60">IFERROR(_xlfn.IFS(AD58="W",1,AD59="W",1,AD58="L",0,AD59="L",0),"-")</f>
        <v>1</v>
      </c>
      <c r="AE60" s="122" cm="1">
        <f t="array" ref="AE60">IFERROR(_xlfn.IFS(AE58="W",1,AE59="W",1,AE58="L",0,AE59="L",0),"-")</f>
        <v>1</v>
      </c>
      <c r="AF60" s="122" cm="1">
        <f t="array" ref="AF60">IFERROR(_xlfn.IFS(AF58="W",1,AF59="W",1,AF58="L",0,AF59="L",0),"-")</f>
        <v>1</v>
      </c>
      <c r="AG60" s="122" cm="1">
        <f t="array" ref="AG60">IFERROR(_xlfn.IFS(AG58="W",1,AG59="W",1,AG58="L",0,AG59="L",0),"-")</f>
        <v>0</v>
      </c>
      <c r="AH60" s="122" cm="1">
        <f t="array" ref="AH60">IFERROR(_xlfn.IFS(AH58="W",1,AH59="W",1,AH58="L",0,AH59="L",0),"-")</f>
        <v>1</v>
      </c>
      <c r="AI60" s="122" cm="1">
        <f t="array" ref="AI60">IFERROR(_xlfn.IFS(AI58="W",1,AI59="W",1,AI58="L",0,AI59="L",0),"-")</f>
        <v>1</v>
      </c>
      <c r="AJ60" s="122" cm="1">
        <f t="array" ref="AJ60">IFERROR(_xlfn.IFS(AJ58="W",1,AJ59="W",1,AJ58="L",0,AJ59="L",0),"-")</f>
        <v>1</v>
      </c>
      <c r="AK60" s="122" cm="1">
        <f t="array" ref="AK60">IFERROR(_xlfn.IFS(AK58="W",1,AK59="W",1,AK58="L",0,AK59="L",0),"-")</f>
        <v>1</v>
      </c>
      <c r="AL60" s="122" cm="1">
        <f t="array" ref="AL60">IFERROR(_xlfn.IFS(AL58="W",1,AL59="W",1,AL58="L",0,AL59="L",0),"-")</f>
        <v>1</v>
      </c>
      <c r="AM60" s="122" cm="1">
        <f t="array" ref="AM60">IFERROR(_xlfn.IFS(AM58="W",1,AM59="W",1,AM58="L",0,AM59="L",0),"-")</f>
        <v>1</v>
      </c>
      <c r="AN60" s="122" cm="1">
        <f t="array" ref="AN60">IFERROR(_xlfn.IFS(AN58="W",1,AN59="W",1,AN58="L",0,AN59="L",0),"-")</f>
        <v>1</v>
      </c>
      <c r="AO60" s="122" cm="1">
        <f t="array" ref="AO60">IFERROR(_xlfn.IFS(AO58="W",1,AO59="W",1,AO58="L",0,AO59="L",0),"-")</f>
        <v>1</v>
      </c>
      <c r="AP60" s="122" cm="1">
        <f t="array" ref="AP60">IFERROR(_xlfn.IFS(AP58="W",1,AP59="W",1,AP58="L",0,AP59="L",0),"-")</f>
        <v>1</v>
      </c>
      <c r="AQ60" s="122" cm="1">
        <f t="array" ref="AQ60">IFERROR(_xlfn.IFS(AQ58="W",1,AQ59="W",1,AQ58="L",0,AQ59="L",0),"-")</f>
        <v>1</v>
      </c>
      <c r="AR60" s="122" cm="1">
        <f t="array" ref="AR60">IFERROR(_xlfn.IFS(AR58="W",1,AR59="W",1,AR58="L",0,AR59="L",0),"-")</f>
        <v>1</v>
      </c>
      <c r="AS60" s="122" cm="1">
        <f t="array" ref="AS60">IFERROR(_xlfn.IFS(AS58="W",1,AS59="W",1,AS58="L",0,AS59="L",0),"-")</f>
        <v>0</v>
      </c>
      <c r="AT60" s="122" cm="1">
        <f t="array" ref="AT60">IFERROR(_xlfn.IFS(AT58="W",1,AT59="W",1,AT58="L",0,AT59="L",0),"-")</f>
        <v>1</v>
      </c>
      <c r="AU60" s="122" cm="1">
        <f t="array" ref="AU60">IFERROR(_xlfn.IFS(AU58="W",1,AU59="W",1,AU58="L",0,AU59="L",0),"-")</f>
        <v>1</v>
      </c>
      <c r="AV60" s="122" cm="1">
        <f t="array" ref="AV60">IFERROR(_xlfn.IFS(AV58="W",1,AV59="W",1,AV58="L",0,AV59="L",0),"-")</f>
        <v>0</v>
      </c>
      <c r="AW60" s="122" cm="1">
        <f t="array" ref="AW60">IFERROR(_xlfn.IFS(AW58="W",1,AW59="W",1,AW58="L",0,AW59="L",0),"-")</f>
        <v>0</v>
      </c>
      <c r="AX60" s="122" cm="1">
        <f t="array" ref="AX60">IFERROR(_xlfn.IFS(AX58="W",1,AX59="W",1,AX58="L",0,AX59="L",0),"-")</f>
        <v>1</v>
      </c>
      <c r="AY60" s="122" cm="1">
        <f t="array" ref="AY60">IFERROR(_xlfn.IFS(AY58="W",1,AY59="W",1,AY58="L",0,AY59="L",0),"-")</f>
        <v>0</v>
      </c>
      <c r="AZ60" s="122" cm="1">
        <f t="array" ref="AZ60">IFERROR(_xlfn.IFS(AZ58="W",1,AZ59="W",1,AZ58="L",0,AZ59="L",0),"-")</f>
        <v>1</v>
      </c>
      <c r="BA60" s="122" cm="1">
        <f t="array" ref="BA60">IFERROR(_xlfn.IFS(BA58="W",1,BA59="W",1,BA58="L",0,BA59="L",0),"-")</f>
        <v>0</v>
      </c>
      <c r="BB60" s="122" cm="1">
        <f t="array" ref="BB60">IFERROR(_xlfn.IFS(BB58="W",1,BB59="W",1,BB58="L",0,BB59="L",0),"-")</f>
        <v>0</v>
      </c>
      <c r="BC60" s="122" cm="1">
        <f t="array" ref="BC60">IFERROR(_xlfn.IFS(BC58="W",1,BC59="W",1,BC58="L",0,BC59="L",0),"-")</f>
        <v>1</v>
      </c>
      <c r="BD60" s="122" cm="1">
        <f t="array" ref="BD60">IFERROR(_xlfn.IFS(BD58="W",1,BD59="W",1,BD58="L",0,BD59="L",0),"-")</f>
        <v>1</v>
      </c>
      <c r="BE60" s="122" cm="1">
        <f t="array" ref="BE60">IFERROR(_xlfn.IFS(BE58="W",1,BE59="W",1,BE58="L",0,BE59="L",0),"-")</f>
        <v>1</v>
      </c>
      <c r="BF60" s="122" cm="1">
        <f t="array" ref="BF60">IFERROR(_xlfn.IFS(BF58="W",1,BF59="W",1,BF58="L",0,BF59="L",0),"-")</f>
        <v>1</v>
      </c>
      <c r="BG60" s="122" cm="1">
        <f t="array" ref="BG60">IFERROR(_xlfn.IFS(BG58="W",1,BG59="W",1,BG58="L",0,BG59="L",0),"-")</f>
        <v>1</v>
      </c>
      <c r="BH60" s="122" cm="1">
        <f t="array" ref="BH60">IFERROR(_xlfn.IFS(BH58="W",1,BH59="W",1,BH58="L",0,BH59="L",0),"-")</f>
        <v>0</v>
      </c>
      <c r="BI60" s="122" cm="1">
        <f t="array" ref="BI60">IFERROR(_xlfn.IFS(BI58="W",1,BI59="W",1,BI58="L",0,BI59="L",0),"-")</f>
        <v>0</v>
      </c>
      <c r="BJ60" s="122" cm="1">
        <f t="array" ref="BJ60">IFERROR(_xlfn.IFS(BJ58="W",1,BJ59="W",1,BJ58="L",0,BJ59="L",0),"-")</f>
        <v>1</v>
      </c>
      <c r="BK60" s="122" cm="1">
        <f t="array" ref="BK60">IFERROR(_xlfn.IFS(BK58="W",1,BK59="W",1,BK58="L",0,BK59="L",0),"-")</f>
        <v>1</v>
      </c>
      <c r="BL60" s="122" cm="1">
        <f t="array" ref="BL60">IFERROR(_xlfn.IFS(BL58="W",1,BL59="W",1,BL58="L",0,BL59="L",0),"-")</f>
        <v>1</v>
      </c>
      <c r="BM60" s="122" cm="1">
        <f t="array" ref="BM60">IFERROR(_xlfn.IFS(BM58="W",1,BM59="W",1,BM58="L",0,BM59="L",0),"-")</f>
        <v>1</v>
      </c>
      <c r="BN60" s="122" cm="1">
        <f t="array" ref="BN60">IFERROR(_xlfn.IFS(BN58="W",1,BN59="W",1,BN58="L",0,BN59="L",0),"-")</f>
        <v>0</v>
      </c>
      <c r="BO60" s="122" cm="1">
        <f t="array" ref="BO60">IFERROR(_xlfn.IFS(BO58="W",1,BO59="W",1,BO58="L",0,BO59="L",0),"-")</f>
        <v>1</v>
      </c>
      <c r="BP60" s="122" cm="1">
        <f t="array" ref="BP60">IFERROR(_xlfn.IFS(BP58="W",1,BP59="W",1,BP58="L",0,BP59="L",0),"-")</f>
        <v>0</v>
      </c>
      <c r="BQ60" s="122" cm="1">
        <f t="array" ref="BQ60">IFERROR(_xlfn.IFS(BQ58="W",1,BQ59="W",1,BQ58="L",0,BQ59="L",0),"-")</f>
        <v>0</v>
      </c>
      <c r="BR60" s="122" cm="1">
        <f t="array" ref="BR60">IFERROR(_xlfn.IFS(BR58="W",1,BR59="W",1,BR58="L",0,BR59="L",0),"-")</f>
        <v>0</v>
      </c>
      <c r="BS60" s="122" cm="1">
        <f t="array" ref="BS60">IFERROR(_xlfn.IFS(BS58="W",1,BS59="W",1,BS58="L",0,BS59="L",0),"-")</f>
        <v>1</v>
      </c>
      <c r="BT60" s="122" cm="1">
        <f t="array" ref="BT60">IFERROR(_xlfn.IFS(BT58="W",1,BT59="W",1,BT58="L",0,BT59="L",0),"-")</f>
        <v>1</v>
      </c>
      <c r="BU60" s="122" cm="1">
        <f t="array" ref="BU60">IFERROR(_xlfn.IFS(BU58="W",1,BU59="W",1,BU58="L",0,BU59="L",0),"-")</f>
        <v>0</v>
      </c>
      <c r="BV60" s="122" cm="1">
        <f t="array" ref="BV60">IFERROR(_xlfn.IFS(BV58="W",1,BV59="W",1,BV58="L",0,BV59="L",0),"-")</f>
        <v>1</v>
      </c>
      <c r="BW60" s="122" cm="1">
        <f t="array" ref="BW60">IFERROR(_xlfn.IFS(BW58="W",1,BW59="W",1,BW58="L",0,BW59="L",0),"-")</f>
        <v>0</v>
      </c>
      <c r="BX60" s="122" cm="1">
        <f t="array" ref="BX60">IFERROR(_xlfn.IFS(BX58="W",1,BX59="W",1,BX58="L",0,BX59="L",0),"-")</f>
        <v>1</v>
      </c>
      <c r="BY60" s="122" cm="1">
        <f t="array" ref="BY60">IFERROR(_xlfn.IFS(BY58="W",1,BY59="W",1,BY58="L",0,BY59="L",0),"-")</f>
        <v>1</v>
      </c>
      <c r="BZ60" s="122" cm="1">
        <f t="array" ref="BZ60">IFERROR(_xlfn.IFS(BZ58="W",1,BZ59="W",1,BZ58="L",0,BZ59="L",0),"-")</f>
        <v>0</v>
      </c>
      <c r="CA60" s="122" cm="1">
        <f t="array" ref="CA60">IFERROR(_xlfn.IFS(CA58="W",1,CA59="W",1,CA58="L",0,CA59="L",0),"-")</f>
        <v>1</v>
      </c>
      <c r="CB60" s="122" cm="1">
        <f t="array" ref="CB60">IFERROR(_xlfn.IFS(CB58="W",1,CB59="W",1,CB58="L",0,CB59="L",0),"-")</f>
        <v>1</v>
      </c>
      <c r="CC60" s="122" cm="1">
        <f t="array" ref="CC60">IFERROR(_xlfn.IFS(CC58="W",1,CC59="W",1,CC58="L",0,CC59="L",0),"-")</f>
        <v>1</v>
      </c>
      <c r="CD60" s="122" cm="1">
        <f t="array" ref="CD60">IFERROR(_xlfn.IFS(CD58="W",1,CD59="W",1,CD58="L",0,CD59="L",0),"-")</f>
        <v>0</v>
      </c>
      <c r="CE60" s="122" cm="1">
        <f t="array" ref="CE60">IFERROR(_xlfn.IFS(CE58="W",1,CE59="W",1,CE58="L",0,CE59="L",0),"-")</f>
        <v>1</v>
      </c>
      <c r="CF60" s="122" cm="1">
        <f t="array" ref="CF60">IFERROR(_xlfn.IFS(CF58="W",1,CF59="W",1,CF58="L",0,CF59="L",0),"-")</f>
        <v>0</v>
      </c>
      <c r="CG60" s="122" cm="1">
        <f t="array" ref="CG60">IFERROR(_xlfn.IFS(CG58="W",1,CG59="W",1,CG58="L",0,CG59="L",0),"-")</f>
        <v>0</v>
      </c>
      <c r="CH60" s="122" cm="1">
        <f t="array" ref="CH60">IFERROR(_xlfn.IFS(CH58="W",1,CH59="W",1,CH58="L",0,CH59="L",0),"-")</f>
        <v>0</v>
      </c>
      <c r="CI60" s="122" cm="1">
        <f t="array" ref="CI60">IFERROR(_xlfn.IFS(CI58="W",1,CI59="W",1,CI58="L",0,CI59="L",0),"-")</f>
        <v>1</v>
      </c>
      <c r="CJ60" s="122" cm="1">
        <f t="array" ref="CJ60">IFERROR(_xlfn.IFS(CJ58="W",1,CJ59="W",1,CJ58="L",0,CJ59="L",0),"-")</f>
        <v>0</v>
      </c>
      <c r="CK60" s="122" cm="1">
        <f t="array" ref="CK60">IFERROR(_xlfn.IFS(CK58="W",1,CK59="W",1,CK58="L",0,CK59="L",0),"-")</f>
        <v>1</v>
      </c>
      <c r="CL60" s="122" cm="1">
        <f t="array" ref="CL60">IFERROR(_xlfn.IFS(CL58="W",1,CL59="W",1,CL58="L",0,CL59="L",0),"-")</f>
        <v>1</v>
      </c>
      <c r="CM60" s="122" cm="1">
        <f t="array" ref="CM60">IFERROR(_xlfn.IFS(CM58="W",1,CM59="W",1,CM58="L",0,CM59="L",0),"-")</f>
        <v>0</v>
      </c>
      <c r="CN60" s="122" cm="1">
        <f t="array" ref="CN60">IFERROR(_xlfn.IFS(CN58="W",1,CN59="W",1,CN58="L",0,CN59="L",0),"-")</f>
        <v>1</v>
      </c>
      <c r="CO60" s="122" cm="1">
        <f t="array" ref="CO60">IFERROR(_xlfn.IFS(CO58="W",1,CO59="W",1,CO58="L",0,CO59="L",0),"-")</f>
        <v>1</v>
      </c>
      <c r="CP60" s="122" cm="1">
        <f t="array" ref="CP60">IFERROR(_xlfn.IFS(CP58="W",1,CP59="W",1,CP58="L",0,CP59="L",0),"-")</f>
        <v>1</v>
      </c>
      <c r="CQ60" s="122" cm="1">
        <f t="array" ref="CQ60">IFERROR(_xlfn.IFS(CQ58="W",1,CQ59="W",1,CQ58="L",0,CQ59="L",0),"-")</f>
        <v>1</v>
      </c>
      <c r="CR60" s="122" cm="1">
        <f t="array" ref="CR60">IFERROR(_xlfn.IFS(CR58="W",1,CR59="W",1,CR58="L",0,CR59="L",0),"-")</f>
        <v>1</v>
      </c>
      <c r="CS60" s="122" cm="1">
        <f t="array" ref="CS60">IFERROR(_xlfn.IFS(CS58="W",1,CS59="W",1,CS58="L",0,CS59="L",0),"-")</f>
        <v>1</v>
      </c>
      <c r="CT60" s="122" cm="1">
        <f t="array" ref="CT60">IFERROR(_xlfn.IFS(CT58="W",1,CT59="W",1,CT58="L",0,CT59="L",0),"-")</f>
        <v>0</v>
      </c>
      <c r="CU60" s="122" cm="1">
        <f t="array" ref="CU60">IFERROR(_xlfn.IFS(CU58="W",1,CU59="W",1,CU58="L",0,CU59="L",0),"-")</f>
        <v>0</v>
      </c>
      <c r="CV60" s="122" cm="1">
        <f t="array" ref="CV60">IFERROR(_xlfn.IFS(CV58="W",1,CV59="W",1,CV58="L",0,CV59="L",0),"-")</f>
        <v>0</v>
      </c>
      <c r="CW60" s="122" cm="1">
        <f t="array" ref="CW60">IFERROR(_xlfn.IFS(CW58="W",1,CW59="W",1,CW58="L",0,CW59="L",0),"-")</f>
        <v>0</v>
      </c>
      <c r="CX60" s="122" cm="1">
        <f t="array" ref="CX60">IFERROR(_xlfn.IFS(CX58="W",1,CX59="W",1,CX58="L",0,CX59="L",0),"-")</f>
        <v>1</v>
      </c>
      <c r="CY60" s="122" cm="1">
        <f t="array" ref="CY60">IFERROR(_xlfn.IFS(CY58="W",1,CY59="W",1,CY58="L",0,CY59="L",0),"-")</f>
        <v>1</v>
      </c>
      <c r="CZ60" s="122" cm="1">
        <f t="array" ref="CZ60">IFERROR(_xlfn.IFS(CZ58="W",1,CZ59="W",1,CZ58="L",0,CZ59="L",0),"-")</f>
        <v>1</v>
      </c>
      <c r="DA60" s="122" cm="1">
        <f t="array" ref="DA60">IFERROR(_xlfn.IFS(DA58="W",1,DA59="W",1,DA58="L",0,DA59="L",0),"-")</f>
        <v>1</v>
      </c>
      <c r="DB60" s="122" cm="1">
        <f t="array" ref="DB60">IFERROR(_xlfn.IFS(DB58="W",1,DB59="W",1,DB58="L",0,DB59="L",0),"-")</f>
        <v>1</v>
      </c>
      <c r="DC60" s="122" cm="1">
        <f t="array" ref="DC60">IFERROR(_xlfn.IFS(DC58="W",1,DC59="W",1,DC58="L",0,DC59="L",0),"-")</f>
        <v>1</v>
      </c>
      <c r="DD60" s="122" cm="1">
        <f t="array" ref="DD60">IFERROR(_xlfn.IFS(DD58="W",1,DD59="W",1,DD58="L",0,DD59="L",0),"-")</f>
        <v>1</v>
      </c>
      <c r="DE60" s="122" cm="1">
        <f t="array" ref="DE60">IFERROR(_xlfn.IFS(DE58="W",1,DE59="W",1,DE58="L",0,DE59="L",0),"-")</f>
        <v>1</v>
      </c>
      <c r="DF60" s="122" cm="1">
        <f t="array" ref="DF60">IFERROR(_xlfn.IFS(DF58="W",1,DF59="W",1,DF58="L",0,DF59="L",0),"-")</f>
        <v>0</v>
      </c>
      <c r="DG60" s="122" cm="1">
        <f t="array" ref="DG60">IFERROR(_xlfn.IFS(DG58="W",1,DG59="W",1,DG58="L",0,DG59="L",0),"-")</f>
        <v>0</v>
      </c>
      <c r="DH60" s="122" cm="1">
        <f t="array" ref="DH60">IFERROR(_xlfn.IFS(DH58="W",1,DH59="W",1,DH58="L",0,DH59="L",0),"-")</f>
        <v>1</v>
      </c>
      <c r="DI60" s="122" cm="1">
        <f t="array" ref="DI60">IFERROR(_xlfn.IFS(DI58="W",1,DI59="W",1,DI58="L",0,DI59="L",0),"-")</f>
        <v>1</v>
      </c>
      <c r="DJ60" s="122" cm="1">
        <f t="array" ref="DJ60">IFERROR(_xlfn.IFS(DJ58="W",1,DJ59="W",1,DJ58="L",0,DJ59="L",0),"-")</f>
        <v>1</v>
      </c>
      <c r="DK60" s="122" cm="1">
        <f t="array" ref="DK60">IFERROR(_xlfn.IFS(DK58="W",1,DK59="W",1,DK58="L",0,DK59="L",0),"-")</f>
        <v>0</v>
      </c>
      <c r="DL60" s="122" cm="1">
        <f t="array" ref="DL60">IFERROR(_xlfn.IFS(DL58="W",1,DL59="W",1,DL58="L",0,DL59="L",0),"-")</f>
        <v>0</v>
      </c>
      <c r="DM60" s="122" cm="1">
        <f t="array" ref="DM60">IFERROR(_xlfn.IFS(DM58="W",1,DM59="W",1,DM58="L",0,DM59="L",0),"-")</f>
        <v>0</v>
      </c>
      <c r="DN60" s="122" cm="1">
        <f t="array" ref="DN60">IFERROR(_xlfn.IFS(DN58="W",1,DN59="W",1,DN58="L",0,DN59="L",0),"-")</f>
        <v>1</v>
      </c>
      <c r="DO60" s="122" cm="1">
        <f t="array" ref="DO60">IFERROR(_xlfn.IFS(DO58="W",1,DO59="W",1,DO58="L",0,DO59="L",0),"-")</f>
        <v>0</v>
      </c>
      <c r="DP60" s="122" cm="1">
        <f t="array" ref="DP60">IFERROR(_xlfn.IFS(DP58="W",1,DP59="W",1,DP58="L",0,DP59="L",0),"-")</f>
        <v>1</v>
      </c>
      <c r="DQ60" s="122" cm="1">
        <f t="array" ref="DQ60">IFERROR(_xlfn.IFS(DQ58="W",1,DQ59="W",1,DQ58="L",0,DQ59="L",0),"-")</f>
        <v>1</v>
      </c>
      <c r="DR60" s="122" cm="1">
        <f t="array" ref="DR60">IFERROR(_xlfn.IFS(DR58="W",1,DR59="W",1,DR58="L",0,DR59="L",0),"-")</f>
        <v>1</v>
      </c>
      <c r="DS60" s="122" cm="1">
        <f t="array" ref="DS60">IFERROR(_xlfn.IFS(DS58="W",1,DS59="W",1,DS58="L",0,DS59="L",0),"-")</f>
        <v>0</v>
      </c>
      <c r="DT60" s="122" cm="1">
        <f t="array" ref="DT60">IFERROR(_xlfn.IFS(DT58="W",1,DT59="W",1,DT58="L",0,DT59="L",0),"-")</f>
        <v>1</v>
      </c>
      <c r="DU60" s="122" cm="1">
        <f t="array" ref="DU60">IFERROR(_xlfn.IFS(DU58="W",1,DU59="W",1,DU58="L",0,DU59="L",0),"-")</f>
        <v>0</v>
      </c>
      <c r="DV60" s="122" cm="1">
        <f t="array" ref="DV60">IFERROR(_xlfn.IFS(DV58="W",1,DV59="W",1,DV58="L",0,DV59="L",0),"-")</f>
        <v>1</v>
      </c>
      <c r="DW60" s="122" cm="1">
        <f t="array" ref="DW60">IFERROR(_xlfn.IFS(DW58="W",1,DW59="W",1,DW58="L",0,DW59="L",0),"-")</f>
        <v>0</v>
      </c>
      <c r="DX60" s="122" cm="1">
        <f t="array" ref="DX60">IFERROR(_xlfn.IFS(DX58="W",1,DX59="W",1,DX58="L",0,DX59="L",0),"-")</f>
        <v>1</v>
      </c>
      <c r="DY60" s="122" cm="1">
        <f t="array" ref="DY60">IFERROR(_xlfn.IFS(DY58="W",1,DY59="W",1,DY58="L",0,DY59="L",0),"-")</f>
        <v>1</v>
      </c>
      <c r="DZ60" s="122" cm="1">
        <f t="array" ref="DZ60">IFERROR(_xlfn.IFS(DZ58="W",1,DZ59="W",1,DZ58="L",0,DZ59="L",0),"-")</f>
        <v>1</v>
      </c>
      <c r="EA60" s="122" cm="1">
        <f t="array" ref="EA60">IFERROR(_xlfn.IFS(EA58="W",1,EA59="W",1,EA58="L",0,EA59="L",0),"-")</f>
        <v>1</v>
      </c>
      <c r="EB60" s="122" cm="1">
        <f t="array" ref="EB60">IFERROR(_xlfn.IFS(EB58="W",1,EB59="W",1,EB58="L",0,EB59="L",0),"-")</f>
        <v>1</v>
      </c>
      <c r="EC60" s="122" cm="1">
        <f t="array" ref="EC60">IFERROR(_xlfn.IFS(EC58="W",1,EC59="W",1,EC58="L",0,EC59="L",0),"-")</f>
        <v>1</v>
      </c>
      <c r="ED60" s="122" cm="1">
        <f t="array" ref="ED60">IFERROR(_xlfn.IFS(ED58="W",1,ED59="W",1,ED58="L",0,ED59="L",0),"-")</f>
        <v>0</v>
      </c>
      <c r="EE60" s="122" cm="1">
        <f t="array" ref="EE60">IFERROR(_xlfn.IFS(EE58="W",1,EE59="W",1,EE58="L",0,EE59="L",0),"-")</f>
        <v>0</v>
      </c>
      <c r="EF60" s="122" cm="1">
        <f t="array" ref="EF60">IFERROR(_xlfn.IFS(EF58="W",1,EF59="W",1,EF58="L",0,EF59="L",0),"-")</f>
        <v>1</v>
      </c>
      <c r="EG60" s="122" cm="1">
        <f t="array" ref="EG60">IFERROR(_xlfn.IFS(EG58="W",1,EG59="W",1,EG58="L",0,EG59="L",0),"-")</f>
        <v>1</v>
      </c>
      <c r="EH60" s="122" cm="1">
        <f t="array" ref="EH60">IFERROR(_xlfn.IFS(EH58="W",1,EH59="W",1,EH58="L",0,EH59="L",0),"-")</f>
        <v>1</v>
      </c>
      <c r="EI60" s="122" cm="1">
        <f t="array" ref="EI60">IFERROR(_xlfn.IFS(EI58="W",1,EI59="W",1,EI58="L",0,EI59="L",0),"-")</f>
        <v>1</v>
      </c>
      <c r="EJ60" s="122" cm="1">
        <f t="array" ref="EJ60">IFERROR(_xlfn.IFS(EJ58="W",1,EJ59="W",1,EJ58="L",0,EJ59="L",0),"-")</f>
        <v>1</v>
      </c>
      <c r="EK60" s="122" cm="1">
        <f t="array" ref="EK60">IFERROR(_xlfn.IFS(EK58="W",1,EK59="W",1,EK58="L",0,EK59="L",0),"-")</f>
        <v>0</v>
      </c>
      <c r="EL60" s="122" cm="1">
        <f t="array" ref="EL60">IFERROR(_xlfn.IFS(EL58="W",1,EL59="W",1,EL58="L",0,EL59="L",0),"-")</f>
        <v>1</v>
      </c>
      <c r="EM60" s="122" cm="1">
        <f t="array" ref="EM60">IFERROR(_xlfn.IFS(EM58="W",1,EM59="W",1,EM58="L",0,EM59="L",0),"-")</f>
        <v>1</v>
      </c>
      <c r="EN60" s="122" cm="1">
        <f t="array" ref="EN60">IFERROR(_xlfn.IFS(EN58="W",1,EN59="W",1,EN58="L",0,EN59="L",0),"-")</f>
        <v>1</v>
      </c>
      <c r="EO60" s="122" cm="1">
        <f t="array" ref="EO60">IFERROR(_xlfn.IFS(EO58="W",1,EO59="W",1,EO58="L",0,EO59="L",0),"-")</f>
        <v>1</v>
      </c>
      <c r="EP60" s="122" cm="1">
        <f t="array" ref="EP60">IFERROR(_xlfn.IFS(EP58="W",1,EP59="W",1,EP58="L",0,EP59="L",0),"-")</f>
        <v>1</v>
      </c>
      <c r="EQ60" s="122" cm="1">
        <f t="array" ref="EQ60">IFERROR(_xlfn.IFS(EQ58="W",1,EQ59="W",1,EQ58="L",0,EQ59="L",0),"-")</f>
        <v>1</v>
      </c>
      <c r="ER60" s="122" cm="1">
        <f t="array" ref="ER60">IFERROR(_xlfn.IFS(ER58="W",1,ER59="W",1,ER58="L",0,ER59="L",0),"-")</f>
        <v>1</v>
      </c>
      <c r="ES60" s="122" cm="1">
        <f t="array" ref="ES60">IFERROR(_xlfn.IFS(ES58="W",1,ES59="W",1,ES58="L",0,ES59="L",0),"-")</f>
        <v>0</v>
      </c>
      <c r="ET60" s="122" cm="1">
        <f t="array" ref="ET60">IFERROR(_xlfn.IFS(ET58="W",1,ET59="W",1,ET58="L",0,ET59="L",0),"-")</f>
        <v>1</v>
      </c>
      <c r="EU60" s="122" cm="1">
        <f t="array" ref="EU60">IFERROR(_xlfn.IFS(EU58="W",1,EU59="W",1,EU58="L",0,EU59="L",0),"-")</f>
        <v>0</v>
      </c>
      <c r="EV60" s="122" cm="1">
        <f t="array" ref="EV60">IFERROR(_xlfn.IFS(EV58="W",1,EV59="W",1,EV58="L",0,EV59="L",0),"-")</f>
        <v>1</v>
      </c>
      <c r="EW60" s="122" cm="1">
        <f t="array" ref="EW60">IFERROR(_xlfn.IFS(EW58="W",1,EW59="W",1,EW58="L",0,EW59="L",0),"-")</f>
        <v>0</v>
      </c>
      <c r="EX60" s="122" cm="1">
        <f t="array" ref="EX60">IFERROR(_xlfn.IFS(EX58="W",1,EX59="W",1,EX58="L",0,EX59="L",0),"-")</f>
        <v>1</v>
      </c>
      <c r="EY60" s="122" cm="1">
        <f t="array" ref="EY60">IFERROR(_xlfn.IFS(EY58="W",1,EY59="W",1,EY58="L",0,EY59="L",0),"-")</f>
        <v>1</v>
      </c>
      <c r="EZ60" s="122" cm="1">
        <f t="array" ref="EZ60">IFERROR(_xlfn.IFS(EZ58="W",1,EZ59="W",1,EZ58="L",0,EZ59="L",0),"-")</f>
        <v>0</v>
      </c>
      <c r="FA60" s="122" cm="1">
        <f t="array" ref="FA60">IFERROR(_xlfn.IFS(FA58="W",1,FA59="W",1,FA58="L",0,FA59="L",0),"-")</f>
        <v>0</v>
      </c>
      <c r="FB60" s="122" cm="1">
        <f t="array" ref="FB60">IFERROR(_xlfn.IFS(FB58="W",1,FB59="W",1,FB58="L",0,FB59="L",0),"-")</f>
        <v>1</v>
      </c>
      <c r="FC60" s="122" cm="1">
        <f t="array" ref="FC60">IFERROR(_xlfn.IFS(FC58="W",1,FC59="W",1,FC58="L",0,FC59="L",0),"-")</f>
        <v>1</v>
      </c>
      <c r="FD60" s="122" cm="1">
        <f t="array" ref="FD60">IFERROR(_xlfn.IFS(FD58="W",1,FD59="W",1,FD58="L",0,FD59="L",0),"-")</f>
        <v>1</v>
      </c>
      <c r="FE60" s="122" cm="1">
        <f t="array" ref="FE60">IFERROR(_xlfn.IFS(FE58="W",1,FE59="W",1,FE58="L",0,FE59="L",0),"-")</f>
        <v>1</v>
      </c>
      <c r="FF60" s="122" cm="1">
        <f t="array" ref="FF60">IFERROR(_xlfn.IFS(FF58="W",1,FF59="W",1,FF58="L",0,FF59="L",0),"-")</f>
        <v>1</v>
      </c>
      <c r="FG60" s="122" cm="1">
        <f t="array" ref="FG60">IFERROR(_xlfn.IFS(FG58="W",1,FG59="W",1,FG58="L",0,FG59="L",0),"-")</f>
        <v>1</v>
      </c>
      <c r="FH60" s="122" cm="1">
        <f t="array" ref="FH60">IFERROR(_xlfn.IFS(FH58="W",1,FH59="W",1,FH58="L",0,FH59="L",0),"-")</f>
        <v>0</v>
      </c>
      <c r="FI60" s="122" cm="1">
        <f t="array" ref="FI60">IFERROR(_xlfn.IFS(FI58="W",1,FI59="W",1,FI58="L",0,FI59="L",0),"-")</f>
        <v>0</v>
      </c>
      <c r="FJ60" s="122" cm="1">
        <f t="array" ref="FJ60">IFERROR(_xlfn.IFS(FJ58="W",1,FJ59="W",1,FJ58="L",0,FJ59="L",0),"-")</f>
        <v>1</v>
      </c>
      <c r="FK60" s="137" t="s">
        <v>477</v>
      </c>
      <c r="FL60" s="141">
        <f>COUNT(E$5:FJ$5)</f>
        <v>162</v>
      </c>
      <c r="FM60" s="141">
        <f>FL60-20</f>
        <v>142</v>
      </c>
    </row>
    <row r="61" spans="2:174" x14ac:dyDescent="0.2">
      <c r="B61" s="137"/>
      <c r="C61" s="139"/>
      <c r="D61" s="138"/>
      <c r="E61" s="122">
        <f>IF(E60=1,D61+1,0)</f>
        <v>1</v>
      </c>
      <c r="F61" s="122">
        <f t="shared" ref="F61" si="1770">IF(F60=1,E61+1,0)</f>
        <v>2</v>
      </c>
      <c r="G61" s="122">
        <f t="shared" ref="G61" si="1771">IF(G60=1,F61+1,0)</f>
        <v>0</v>
      </c>
      <c r="H61" s="122">
        <f t="shared" ref="H61" si="1772">IF(H60=1,G61+1,0)</f>
        <v>1</v>
      </c>
      <c r="I61" s="122">
        <f t="shared" ref="I61" si="1773">IF(I60=1,H61+1,0)</f>
        <v>0</v>
      </c>
      <c r="J61" s="122">
        <f t="shared" ref="J61" si="1774">IF(J60=1,I61+1,0)</f>
        <v>0</v>
      </c>
      <c r="K61" s="122">
        <f t="shared" ref="K61" si="1775">IF(K60=1,J61+1,0)</f>
        <v>0</v>
      </c>
      <c r="L61" s="122">
        <f t="shared" ref="L61" si="1776">IF(L60=1,K61+1,0)</f>
        <v>1</v>
      </c>
      <c r="M61" s="122">
        <f t="shared" ref="M61" si="1777">IF(M60=1,L61+1,0)</f>
        <v>0</v>
      </c>
      <c r="N61" s="122">
        <f t="shared" ref="N61" si="1778">IF(N60=1,M61+1,0)</f>
        <v>1</v>
      </c>
      <c r="O61" s="122">
        <f t="shared" ref="O61" si="1779">IF(O60=1,N61+1,0)</f>
        <v>0</v>
      </c>
      <c r="P61" s="122">
        <f t="shared" ref="P61" si="1780">IF(P60=1,O61+1,0)</f>
        <v>1</v>
      </c>
      <c r="Q61" s="122">
        <f t="shared" ref="Q61" si="1781">IF(Q60=1,P61+1,0)</f>
        <v>2</v>
      </c>
      <c r="R61" s="122">
        <f t="shared" ref="R61" si="1782">IF(R60=1,Q61+1,0)</f>
        <v>0</v>
      </c>
      <c r="S61" s="122">
        <f t="shared" ref="S61" si="1783">IF(S60=1,R61+1,0)</f>
        <v>0</v>
      </c>
      <c r="T61" s="122">
        <f t="shared" ref="T61" si="1784">IF(T60=1,S61+1,0)</f>
        <v>1</v>
      </c>
      <c r="U61" s="122">
        <f t="shared" ref="U61" si="1785">IF(U60=1,T61+1,0)</f>
        <v>2</v>
      </c>
      <c r="V61" s="122">
        <f t="shared" ref="V61" si="1786">IF(V60=1,U61+1,0)</f>
        <v>0</v>
      </c>
      <c r="W61" s="122">
        <f t="shared" ref="W61" si="1787">IF(W60=1,V61+1,0)</f>
        <v>1</v>
      </c>
      <c r="X61" s="122">
        <f t="shared" ref="X61" si="1788">IF(X60=1,W61+1,0)</f>
        <v>0</v>
      </c>
      <c r="Y61" s="122">
        <f t="shared" ref="Y61" si="1789">IF(Y60=1,X61+1,0)</f>
        <v>1</v>
      </c>
      <c r="Z61" s="122">
        <f t="shared" ref="Z61" si="1790">IF(Z60=1,Y61+1,0)</f>
        <v>0</v>
      </c>
      <c r="AA61" s="122">
        <f t="shared" ref="AA61" si="1791">IF(AA60=1,Z61+1,0)</f>
        <v>1</v>
      </c>
      <c r="AB61" s="122">
        <f t="shared" ref="AB61" si="1792">IF(AB60=1,AA61+1,0)</f>
        <v>0</v>
      </c>
      <c r="AC61" s="122">
        <f t="shared" ref="AC61" si="1793">IF(AC60=1,AB61+1,0)</f>
        <v>1</v>
      </c>
      <c r="AD61" s="122">
        <f t="shared" ref="AD61" si="1794">IF(AD60=1,AC61+1,0)</f>
        <v>2</v>
      </c>
      <c r="AE61" s="122">
        <f t="shared" ref="AE61" si="1795">IF(AE60=1,AD61+1,0)</f>
        <v>3</v>
      </c>
      <c r="AF61" s="122">
        <f t="shared" ref="AF61" si="1796">IF(AF60=1,AE61+1,0)</f>
        <v>4</v>
      </c>
      <c r="AG61" s="122">
        <f t="shared" ref="AG61" si="1797">IF(AG60=1,AF61+1,0)</f>
        <v>0</v>
      </c>
      <c r="AH61" s="122">
        <f t="shared" ref="AH61" si="1798">IF(AH60=1,AG61+1,0)</f>
        <v>1</v>
      </c>
      <c r="AI61" s="122">
        <f t="shared" ref="AI61" si="1799">IF(AI60=1,AH61+1,0)</f>
        <v>2</v>
      </c>
      <c r="AJ61" s="122">
        <f t="shared" ref="AJ61" si="1800">IF(AJ60=1,AI61+1,0)</f>
        <v>3</v>
      </c>
      <c r="AK61" s="122">
        <f t="shared" ref="AK61" si="1801">IF(AK60=1,AJ61+1,0)</f>
        <v>4</v>
      </c>
      <c r="AL61" s="122">
        <f t="shared" ref="AL61" si="1802">IF(AL60=1,AK61+1,0)</f>
        <v>5</v>
      </c>
      <c r="AM61" s="122">
        <f t="shared" ref="AM61" si="1803">IF(AM60=1,AL61+1,0)</f>
        <v>6</v>
      </c>
      <c r="AN61" s="122">
        <f t="shared" ref="AN61" si="1804">IF(AN60=1,AM61+1,0)</f>
        <v>7</v>
      </c>
      <c r="AO61" s="122">
        <f t="shared" ref="AO61" si="1805">IF(AO60=1,AN61+1,0)</f>
        <v>8</v>
      </c>
      <c r="AP61" s="122">
        <f t="shared" ref="AP61" si="1806">IF(AP60=1,AO61+1,0)</f>
        <v>9</v>
      </c>
      <c r="AQ61" s="122">
        <f t="shared" ref="AQ61" si="1807">IF(AQ60=1,AP61+1,0)</f>
        <v>10</v>
      </c>
      <c r="AR61" s="122">
        <f t="shared" ref="AR61" si="1808">IF(AR60=1,AQ61+1,0)</f>
        <v>11</v>
      </c>
      <c r="AS61" s="122">
        <f t="shared" ref="AS61" si="1809">IF(AS60=1,AR61+1,0)</f>
        <v>0</v>
      </c>
      <c r="AT61" s="122">
        <f t="shared" ref="AT61" si="1810">IF(AT60=1,AS61+1,0)</f>
        <v>1</v>
      </c>
      <c r="AU61" s="122">
        <f t="shared" ref="AU61" si="1811">IF(AU60=1,AT61+1,0)</f>
        <v>2</v>
      </c>
      <c r="AV61" s="122">
        <f t="shared" ref="AV61" si="1812">IF(AV60=1,AU61+1,0)</f>
        <v>0</v>
      </c>
      <c r="AW61" s="122">
        <f t="shared" ref="AW61" si="1813">IF(AW60=1,AV61+1,0)</f>
        <v>0</v>
      </c>
      <c r="AX61" s="122">
        <f t="shared" ref="AX61" si="1814">IF(AX60=1,AW61+1,0)</f>
        <v>1</v>
      </c>
      <c r="AY61" s="122">
        <f t="shared" ref="AY61" si="1815">IF(AY60=1,AX61+1,0)</f>
        <v>0</v>
      </c>
      <c r="AZ61" s="122">
        <f t="shared" ref="AZ61" si="1816">IF(AZ60=1,AY61+1,0)</f>
        <v>1</v>
      </c>
      <c r="BA61" s="122">
        <f t="shared" ref="BA61" si="1817">IF(BA60=1,AZ61+1,0)</f>
        <v>0</v>
      </c>
      <c r="BB61" s="122">
        <f t="shared" ref="BB61" si="1818">IF(BB60=1,BA61+1,0)</f>
        <v>0</v>
      </c>
      <c r="BC61" s="122">
        <f t="shared" ref="BC61" si="1819">IF(BC60=1,BB61+1,0)</f>
        <v>1</v>
      </c>
      <c r="BD61" s="122">
        <f t="shared" ref="BD61" si="1820">IF(BD60=1,BC61+1,0)</f>
        <v>2</v>
      </c>
      <c r="BE61" s="122">
        <f t="shared" ref="BE61" si="1821">IF(BE60=1,BD61+1,0)</f>
        <v>3</v>
      </c>
      <c r="BF61" s="122">
        <f t="shared" ref="BF61" si="1822">IF(BF60=1,BE61+1,0)</f>
        <v>4</v>
      </c>
      <c r="BG61" s="122">
        <f t="shared" ref="BG61" si="1823">IF(BG60=1,BF61+1,0)</f>
        <v>5</v>
      </c>
      <c r="BH61" s="122">
        <f t="shared" ref="BH61" si="1824">IF(BH60=1,BG61+1,0)</f>
        <v>0</v>
      </c>
      <c r="BI61" s="122">
        <f t="shared" ref="BI61" si="1825">IF(BI60=1,BH61+1,0)</f>
        <v>0</v>
      </c>
      <c r="BJ61" s="122">
        <f t="shared" ref="BJ61" si="1826">IF(BJ60=1,BI61+1,0)</f>
        <v>1</v>
      </c>
      <c r="BK61" s="122">
        <f t="shared" ref="BK61" si="1827">IF(BK60=1,BJ61+1,0)</f>
        <v>2</v>
      </c>
      <c r="BL61" s="122">
        <f t="shared" ref="BL61" si="1828">IF(BL60=1,BK61+1,0)</f>
        <v>3</v>
      </c>
      <c r="BM61" s="122">
        <f t="shared" ref="BM61" si="1829">IF(BM60=1,BL61+1,0)</f>
        <v>4</v>
      </c>
      <c r="BN61" s="122">
        <f t="shared" ref="BN61" si="1830">IF(BN60=1,BM61+1,0)</f>
        <v>0</v>
      </c>
      <c r="BO61" s="122">
        <f t="shared" ref="BO61" si="1831">IF(BO60=1,BN61+1,0)</f>
        <v>1</v>
      </c>
      <c r="BP61" s="122">
        <f t="shared" ref="BP61" si="1832">IF(BP60=1,BO61+1,0)</f>
        <v>0</v>
      </c>
      <c r="BQ61" s="122">
        <f t="shared" ref="BQ61" si="1833">IF(BQ60=1,BP61+1,0)</f>
        <v>0</v>
      </c>
      <c r="BR61" s="122">
        <f t="shared" ref="BR61" si="1834">IF(BR60=1,BQ61+1,0)</f>
        <v>0</v>
      </c>
      <c r="BS61" s="122">
        <f t="shared" ref="BS61" si="1835">IF(BS60=1,BR61+1,0)</f>
        <v>1</v>
      </c>
      <c r="BT61" s="122">
        <f t="shared" ref="BT61" si="1836">IF(BT60=1,BS61+1,0)</f>
        <v>2</v>
      </c>
      <c r="BU61" s="122">
        <f t="shared" ref="BU61" si="1837">IF(BU60=1,BT61+1,0)</f>
        <v>0</v>
      </c>
      <c r="BV61" s="122">
        <f t="shared" ref="BV61" si="1838">IF(BV60=1,BU61+1,0)</f>
        <v>1</v>
      </c>
      <c r="BW61" s="122">
        <f t="shared" ref="BW61" si="1839">IF(BW60=1,BV61+1,0)</f>
        <v>0</v>
      </c>
      <c r="BX61" s="122">
        <f t="shared" ref="BX61" si="1840">IF(BX60=1,BW61+1,0)</f>
        <v>1</v>
      </c>
      <c r="BY61" s="122">
        <f t="shared" ref="BY61" si="1841">IF(BY60=1,BX61+1,0)</f>
        <v>2</v>
      </c>
      <c r="BZ61" s="122">
        <f t="shared" ref="BZ61" si="1842">IF(BZ60=1,BY61+1,0)</f>
        <v>0</v>
      </c>
      <c r="CA61" s="122">
        <f t="shared" ref="CA61" si="1843">IF(CA60=1,BZ61+1,0)</f>
        <v>1</v>
      </c>
      <c r="CB61" s="122">
        <f t="shared" ref="CB61" si="1844">IF(CB60=1,CA61+1,0)</f>
        <v>2</v>
      </c>
      <c r="CC61" s="122">
        <f t="shared" ref="CC61" si="1845">IF(CC60=1,CB61+1,0)</f>
        <v>3</v>
      </c>
      <c r="CD61" s="122">
        <f t="shared" ref="CD61" si="1846">IF(CD60=1,CC61+1,0)</f>
        <v>0</v>
      </c>
      <c r="CE61" s="122">
        <f t="shared" ref="CE61" si="1847">IF(CE60=1,CD61+1,0)</f>
        <v>1</v>
      </c>
      <c r="CF61" s="122">
        <f t="shared" ref="CF61" si="1848">IF(CF60=1,CE61+1,0)</f>
        <v>0</v>
      </c>
      <c r="CG61" s="122">
        <f t="shared" ref="CG61" si="1849">IF(CG60=1,CF61+1,0)</f>
        <v>0</v>
      </c>
      <c r="CH61" s="122">
        <f t="shared" ref="CH61" si="1850">IF(CH60=1,CG61+1,0)</f>
        <v>0</v>
      </c>
      <c r="CI61" s="122">
        <f t="shared" ref="CI61" si="1851">IF(CI60=1,CH61+1,0)</f>
        <v>1</v>
      </c>
      <c r="CJ61" s="122">
        <f t="shared" ref="CJ61" si="1852">IF(CJ60=1,CI61+1,0)</f>
        <v>0</v>
      </c>
      <c r="CK61" s="122">
        <f t="shared" ref="CK61" si="1853">IF(CK60=1,CJ61+1,0)</f>
        <v>1</v>
      </c>
      <c r="CL61" s="122">
        <f t="shared" ref="CL61" si="1854">IF(CL60=1,CK61+1,0)</f>
        <v>2</v>
      </c>
      <c r="CM61" s="122">
        <f t="shared" ref="CM61" si="1855">IF(CM60=1,CL61+1,0)</f>
        <v>0</v>
      </c>
      <c r="CN61" s="122">
        <f t="shared" ref="CN61" si="1856">IF(CN60=1,CM61+1,0)</f>
        <v>1</v>
      </c>
      <c r="CO61" s="122">
        <f t="shared" ref="CO61" si="1857">IF(CO60=1,CN61+1,0)</f>
        <v>2</v>
      </c>
      <c r="CP61" s="122">
        <f t="shared" ref="CP61" si="1858">IF(CP60=1,CO61+1,0)</f>
        <v>3</v>
      </c>
      <c r="CQ61" s="122">
        <f t="shared" ref="CQ61" si="1859">IF(CQ60=1,CP61+1,0)</f>
        <v>4</v>
      </c>
      <c r="CR61" s="122">
        <f t="shared" ref="CR61" si="1860">IF(CR60=1,CQ61+1,0)</f>
        <v>5</v>
      </c>
      <c r="CS61" s="122">
        <f t="shared" ref="CS61" si="1861">IF(CS60=1,CR61+1,0)</f>
        <v>6</v>
      </c>
      <c r="CT61" s="122">
        <f t="shared" ref="CT61" si="1862">IF(CT60=1,CS61+1,0)</f>
        <v>0</v>
      </c>
      <c r="CU61" s="122">
        <f t="shared" ref="CU61" si="1863">IF(CU60=1,CT61+1,0)</f>
        <v>0</v>
      </c>
      <c r="CV61" s="122">
        <f t="shared" ref="CV61" si="1864">IF(CV60=1,CU61+1,0)</f>
        <v>0</v>
      </c>
      <c r="CW61" s="122">
        <f t="shared" ref="CW61" si="1865">IF(CW60=1,CV61+1,0)</f>
        <v>0</v>
      </c>
      <c r="CX61" s="122">
        <f t="shared" ref="CX61" si="1866">IF(CX60=1,CW61+1,0)</f>
        <v>1</v>
      </c>
      <c r="CY61" s="122">
        <f t="shared" ref="CY61" si="1867">IF(CY60=1,CX61+1,0)</f>
        <v>2</v>
      </c>
      <c r="CZ61" s="122">
        <f t="shared" ref="CZ61" si="1868">IF(CZ60=1,CY61+1,0)</f>
        <v>3</v>
      </c>
      <c r="DA61" s="122">
        <f t="shared" ref="DA61" si="1869">IF(DA60=1,CZ61+1,0)</f>
        <v>4</v>
      </c>
      <c r="DB61" s="122">
        <f t="shared" ref="DB61" si="1870">IF(DB60=1,DA61+1,0)</f>
        <v>5</v>
      </c>
      <c r="DC61" s="122">
        <f t="shared" ref="DC61" si="1871">IF(DC60=1,DB61+1,0)</f>
        <v>6</v>
      </c>
      <c r="DD61" s="122">
        <f t="shared" ref="DD61" si="1872">IF(DD60=1,DC61+1,0)</f>
        <v>7</v>
      </c>
      <c r="DE61" s="122">
        <f t="shared" ref="DE61" si="1873">IF(DE60=1,DD61+1,0)</f>
        <v>8</v>
      </c>
      <c r="DF61" s="122">
        <f t="shared" ref="DF61" si="1874">IF(DF60=1,DE61+1,0)</f>
        <v>0</v>
      </c>
      <c r="DG61" s="122">
        <f t="shared" ref="DG61" si="1875">IF(DG60=1,DF61+1,0)</f>
        <v>0</v>
      </c>
      <c r="DH61" s="122">
        <f t="shared" ref="DH61" si="1876">IF(DH60=1,DG61+1,0)</f>
        <v>1</v>
      </c>
      <c r="DI61" s="122">
        <f t="shared" ref="DI61" si="1877">IF(DI60=1,DH61+1,0)</f>
        <v>2</v>
      </c>
      <c r="DJ61" s="122">
        <f t="shared" ref="DJ61" si="1878">IF(DJ60=1,DI61+1,0)</f>
        <v>3</v>
      </c>
      <c r="DK61" s="122">
        <f t="shared" ref="DK61" si="1879">IF(DK60=1,DJ61+1,0)</f>
        <v>0</v>
      </c>
      <c r="DL61" s="122">
        <f t="shared" ref="DL61" si="1880">IF(DL60=1,DK61+1,0)</f>
        <v>0</v>
      </c>
      <c r="DM61" s="122">
        <f t="shared" ref="DM61" si="1881">IF(DM60=1,DL61+1,0)</f>
        <v>0</v>
      </c>
      <c r="DN61" s="122">
        <f t="shared" ref="DN61" si="1882">IF(DN60=1,DM61+1,0)</f>
        <v>1</v>
      </c>
      <c r="DO61" s="122">
        <f t="shared" ref="DO61" si="1883">IF(DO60=1,DN61+1,0)</f>
        <v>0</v>
      </c>
      <c r="DP61" s="122">
        <f t="shared" ref="DP61" si="1884">IF(DP60=1,DO61+1,0)</f>
        <v>1</v>
      </c>
      <c r="DQ61" s="122">
        <f t="shared" ref="DQ61" si="1885">IF(DQ60=1,DP61+1,0)</f>
        <v>2</v>
      </c>
      <c r="DR61" s="122">
        <f t="shared" ref="DR61" si="1886">IF(DR60=1,DQ61+1,0)</f>
        <v>3</v>
      </c>
      <c r="DS61" s="122">
        <f t="shared" ref="DS61" si="1887">IF(DS60=1,DR61+1,0)</f>
        <v>0</v>
      </c>
      <c r="DT61" s="122">
        <f t="shared" ref="DT61" si="1888">IF(DT60=1,DS61+1,0)</f>
        <v>1</v>
      </c>
      <c r="DU61" s="122">
        <f t="shared" ref="DU61" si="1889">IF(DU60=1,DT61+1,0)</f>
        <v>0</v>
      </c>
      <c r="DV61" s="122">
        <f t="shared" ref="DV61" si="1890">IF(DV60=1,DU61+1,0)</f>
        <v>1</v>
      </c>
      <c r="DW61" s="122">
        <f t="shared" ref="DW61" si="1891">IF(DW60=1,DV61+1,0)</f>
        <v>0</v>
      </c>
      <c r="DX61" s="122">
        <f t="shared" ref="DX61" si="1892">IF(DX60=1,DW61+1,0)</f>
        <v>1</v>
      </c>
      <c r="DY61" s="122">
        <f t="shared" ref="DY61" si="1893">IF(DY60=1,DX61+1,0)</f>
        <v>2</v>
      </c>
      <c r="DZ61" s="122">
        <f t="shared" ref="DZ61" si="1894">IF(DZ60=1,DY61+1,0)</f>
        <v>3</v>
      </c>
      <c r="EA61" s="122">
        <f t="shared" ref="EA61" si="1895">IF(EA60=1,DZ61+1,0)</f>
        <v>4</v>
      </c>
      <c r="EB61" s="122">
        <f t="shared" ref="EB61" si="1896">IF(EB60=1,EA61+1,0)</f>
        <v>5</v>
      </c>
      <c r="EC61" s="122">
        <f t="shared" ref="EC61" si="1897">IF(EC60=1,EB61+1,0)</f>
        <v>6</v>
      </c>
      <c r="ED61" s="122">
        <f t="shared" ref="ED61" si="1898">IF(ED60=1,EC61+1,0)</f>
        <v>0</v>
      </c>
      <c r="EE61" s="122">
        <f t="shared" ref="EE61" si="1899">IF(EE60=1,ED61+1,0)</f>
        <v>0</v>
      </c>
      <c r="EF61" s="122">
        <f t="shared" ref="EF61" si="1900">IF(EF60=1,EE61+1,0)</f>
        <v>1</v>
      </c>
      <c r="EG61" s="122">
        <f t="shared" ref="EG61" si="1901">IF(EG60=1,EF61+1,0)</f>
        <v>2</v>
      </c>
      <c r="EH61" s="122">
        <f t="shared" ref="EH61" si="1902">IF(EH60=1,EG61+1,0)</f>
        <v>3</v>
      </c>
      <c r="EI61" s="122">
        <f t="shared" ref="EI61" si="1903">IF(EI60=1,EH61+1,0)</f>
        <v>4</v>
      </c>
      <c r="EJ61" s="122">
        <f t="shared" ref="EJ61" si="1904">IF(EJ60=1,EI61+1,0)</f>
        <v>5</v>
      </c>
      <c r="EK61" s="122">
        <f t="shared" ref="EK61" si="1905">IF(EK60=1,EJ61+1,0)</f>
        <v>0</v>
      </c>
      <c r="EL61" s="122">
        <f t="shared" ref="EL61" si="1906">IF(EL60=1,EK61+1,0)</f>
        <v>1</v>
      </c>
      <c r="EM61" s="122">
        <f t="shared" ref="EM61" si="1907">IF(EM60=1,EL61+1,0)</f>
        <v>2</v>
      </c>
      <c r="EN61" s="122">
        <f t="shared" ref="EN61" si="1908">IF(EN60=1,EM61+1,0)</f>
        <v>3</v>
      </c>
      <c r="EO61" s="122">
        <f t="shared" ref="EO61" si="1909">IF(EO60=1,EN61+1,0)</f>
        <v>4</v>
      </c>
      <c r="EP61" s="122">
        <f t="shared" ref="EP61" si="1910">IF(EP60=1,EO61+1,0)</f>
        <v>5</v>
      </c>
      <c r="EQ61" s="122">
        <f t="shared" ref="EQ61" si="1911">IF(EQ60=1,EP61+1,0)</f>
        <v>6</v>
      </c>
      <c r="ER61" s="122">
        <f t="shared" ref="ER61" si="1912">IF(ER60=1,EQ61+1,0)</f>
        <v>7</v>
      </c>
      <c r="ES61" s="122">
        <f t="shared" ref="ES61" si="1913">IF(ES60=1,ER61+1,0)</f>
        <v>0</v>
      </c>
      <c r="ET61" s="122">
        <f t="shared" ref="ET61" si="1914">IF(ET60=1,ES61+1,0)</f>
        <v>1</v>
      </c>
      <c r="EU61" s="122">
        <f t="shared" ref="EU61" si="1915">IF(EU60=1,ET61+1,0)</f>
        <v>0</v>
      </c>
      <c r="EV61" s="122">
        <f t="shared" ref="EV61" si="1916">IF(EV60=1,EU61+1,0)</f>
        <v>1</v>
      </c>
      <c r="EW61" s="122">
        <f t="shared" ref="EW61" si="1917">IF(EW60=1,EV61+1,0)</f>
        <v>0</v>
      </c>
      <c r="EX61" s="122">
        <f t="shared" ref="EX61" si="1918">IF(EX60=1,EW61+1,0)</f>
        <v>1</v>
      </c>
      <c r="EY61" s="122">
        <f t="shared" ref="EY61" si="1919">IF(EY60=1,EX61+1,0)</f>
        <v>2</v>
      </c>
      <c r="EZ61" s="122">
        <f t="shared" ref="EZ61" si="1920">IF(EZ60=1,EY61+1,0)</f>
        <v>0</v>
      </c>
      <c r="FA61" s="122">
        <f t="shared" ref="FA61" si="1921">IF(FA60=1,EZ61+1,0)</f>
        <v>0</v>
      </c>
      <c r="FB61" s="122">
        <f t="shared" ref="FB61" si="1922">IF(FB60=1,FA61+1,0)</f>
        <v>1</v>
      </c>
      <c r="FC61" s="122">
        <f t="shared" ref="FC61" si="1923">IF(FC60=1,FB61+1,0)</f>
        <v>2</v>
      </c>
      <c r="FD61" s="122">
        <f t="shared" ref="FD61" si="1924">IF(FD60=1,FC61+1,0)</f>
        <v>3</v>
      </c>
      <c r="FE61" s="122">
        <f t="shared" ref="FE61" si="1925">IF(FE60=1,FD61+1,0)</f>
        <v>4</v>
      </c>
      <c r="FF61" s="122">
        <f t="shared" ref="FF61" si="1926">IF(FF60=1,FE61+1,0)</f>
        <v>5</v>
      </c>
      <c r="FG61" s="122">
        <f t="shared" ref="FG61" si="1927">IF(FG60=1,FF61+1,0)</f>
        <v>6</v>
      </c>
      <c r="FH61" s="122">
        <f t="shared" ref="FH61" si="1928">IF(FH60=1,FG61+1,0)</f>
        <v>0</v>
      </c>
      <c r="FI61" s="122">
        <f t="shared" ref="FI61" si="1929">IF(FI60=1,FH61+1,0)</f>
        <v>0</v>
      </c>
      <c r="FJ61" s="122">
        <f t="shared" ref="FJ61" si="1930">IF(FJ60=1,FI61+1,0)</f>
        <v>1</v>
      </c>
      <c r="FK61" s="137" t="s">
        <v>477</v>
      </c>
      <c r="FL61" s="141">
        <f>COUNT(E$5:FJ$5)</f>
        <v>162</v>
      </c>
      <c r="FM61" s="141">
        <f>FL61-30</f>
        <v>132</v>
      </c>
    </row>
    <row r="62" spans="2:174" x14ac:dyDescent="0.2"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  <c r="AS62" s="137"/>
      <c r="AT62" s="137"/>
      <c r="AU62" s="137"/>
      <c r="AV62" s="137"/>
      <c r="AW62" s="137"/>
      <c r="AX62" s="137"/>
      <c r="AY62" s="137"/>
      <c r="AZ62" s="137"/>
      <c r="BA62" s="137"/>
      <c r="BB62" s="137"/>
      <c r="BC62" s="137"/>
      <c r="BD62" s="137"/>
      <c r="BE62" s="137"/>
      <c r="BF62" s="137"/>
      <c r="BG62" s="137"/>
      <c r="BH62" s="137"/>
      <c r="BI62" s="137"/>
      <c r="BJ62" s="137"/>
      <c r="BK62" s="137"/>
      <c r="BL62" s="137"/>
      <c r="BM62" s="137"/>
      <c r="BN62" s="137"/>
      <c r="BO62" s="137"/>
      <c r="BP62" s="137"/>
      <c r="BQ62" s="137"/>
      <c r="BR62" s="137"/>
      <c r="BS62" s="137"/>
      <c r="BT62" s="137"/>
      <c r="BU62" s="137"/>
      <c r="BV62" s="137"/>
      <c r="BW62" s="137"/>
      <c r="BX62" s="137"/>
      <c r="BY62" s="137"/>
      <c r="BZ62" s="137"/>
      <c r="CA62" s="137"/>
      <c r="CB62" s="137"/>
      <c r="CC62" s="137"/>
      <c r="CD62" s="137"/>
      <c r="CE62" s="137"/>
      <c r="CF62" s="137"/>
      <c r="CG62" s="137"/>
      <c r="CH62" s="137"/>
      <c r="CI62" s="137"/>
      <c r="CJ62" s="137"/>
      <c r="CK62" s="137"/>
      <c r="CL62" s="137"/>
      <c r="CM62" s="137"/>
      <c r="CN62" s="137"/>
      <c r="CO62" s="137"/>
      <c r="CP62" s="137"/>
      <c r="CQ62" s="137"/>
      <c r="CR62" s="137"/>
      <c r="CS62" s="137"/>
      <c r="CT62" s="137"/>
      <c r="CU62" s="137"/>
      <c r="CV62" s="137"/>
      <c r="CW62" s="137"/>
      <c r="CX62" s="137"/>
      <c r="CY62" s="137"/>
      <c r="CZ62" s="137"/>
      <c r="DA62" s="137"/>
      <c r="DB62" s="137"/>
      <c r="DC62" s="137"/>
      <c r="DD62" s="137"/>
      <c r="DE62" s="137"/>
      <c r="DF62" s="137"/>
      <c r="DG62" s="137"/>
      <c r="DH62" s="137"/>
      <c r="DI62" s="137"/>
      <c r="DJ62" s="137"/>
      <c r="DK62" s="137"/>
      <c r="DL62" s="137"/>
      <c r="DM62" s="137"/>
      <c r="DN62" s="137"/>
      <c r="DO62" s="137"/>
      <c r="DP62" s="137"/>
      <c r="DQ62" s="137"/>
      <c r="DR62" s="137"/>
      <c r="DS62" s="137"/>
      <c r="DT62" s="137"/>
      <c r="DU62" s="137"/>
      <c r="DV62" s="137"/>
      <c r="DW62" s="137"/>
      <c r="DX62" s="137"/>
      <c r="DY62" s="137"/>
      <c r="DZ62" s="137"/>
      <c r="EA62" s="137"/>
      <c r="EB62" s="137"/>
      <c r="EC62" s="137"/>
      <c r="ED62" s="137"/>
      <c r="EE62" s="137"/>
      <c r="EF62" s="137"/>
      <c r="EG62" s="137"/>
      <c r="EH62" s="137"/>
      <c r="EI62" s="137"/>
      <c r="EJ62" s="137"/>
      <c r="EK62" s="137"/>
      <c r="EL62" s="137"/>
      <c r="EM62" s="137"/>
      <c r="EN62" s="137"/>
      <c r="EO62" s="137"/>
      <c r="EP62" s="137"/>
      <c r="EQ62" s="137"/>
      <c r="ER62" s="137"/>
      <c r="ES62" s="137"/>
      <c r="ET62" s="137"/>
      <c r="EU62" s="137"/>
      <c r="EV62" s="137"/>
      <c r="EW62" s="137"/>
      <c r="EX62" s="137"/>
      <c r="EY62" s="137"/>
      <c r="EZ62" s="137"/>
      <c r="FA62" s="137"/>
      <c r="FB62" s="137"/>
      <c r="FC62" s="137"/>
      <c r="FD62" s="137"/>
      <c r="FE62" s="137"/>
      <c r="FF62" s="137"/>
      <c r="FG62" s="137"/>
      <c r="FH62" s="137"/>
      <c r="FI62" s="137"/>
      <c r="FJ62" s="137"/>
      <c r="FK62" s="137" t="s">
        <v>477</v>
      </c>
      <c r="FL62" s="137" t="s">
        <v>886</v>
      </c>
      <c r="FM62" s="137" t="s">
        <v>886</v>
      </c>
      <c r="FN62" s="137" t="s">
        <v>917</v>
      </c>
      <c r="FO62" s="137" t="s">
        <v>917</v>
      </c>
      <c r="FP62" s="137" t="s">
        <v>904</v>
      </c>
      <c r="FQ62" s="137" t="s">
        <v>903</v>
      </c>
      <c r="FR62" s="137" t="s">
        <v>902</v>
      </c>
    </row>
    <row r="63" spans="2:174" x14ac:dyDescent="0.2">
      <c r="B63" s="137">
        <v>13</v>
      </c>
      <c r="C63" s="139" t="s">
        <v>13470</v>
      </c>
      <c r="D63" s="138"/>
      <c r="E63" s="122" t="str" cm="1">
        <f t="array" ref="E63">_xlfn.XLOOKUP(1,(SCHEDULE!$D$3:$D$2594=$C63)*(SCHEDULE!$B$3:$B$2594=E$2),SCHEDULE!$F$3:$F$2594,"",0,1)</f>
        <v/>
      </c>
      <c r="F63" s="122" t="str" cm="1">
        <f t="array" ref="F63">_xlfn.XLOOKUP(1,(SCHEDULE!$D$3:$D$2594=$C63)*(SCHEDULE!$B$3:$B$2594=F$2),SCHEDULE!$F$3:$F$2594,"",0,1)</f>
        <v/>
      </c>
      <c r="G63" s="122" t="str" cm="1">
        <f t="array" ref="G63">_xlfn.XLOOKUP(1,(SCHEDULE!$D$3:$D$2594=$C63)*(SCHEDULE!$B$3:$B$2594=G$2),SCHEDULE!$F$3:$F$2594,"",0,1)</f>
        <v/>
      </c>
      <c r="H63" s="122" t="str" cm="1">
        <f t="array" ref="H63">_xlfn.XLOOKUP(1,(SCHEDULE!$D$3:$D$2594=$C63)*(SCHEDULE!$B$3:$B$2594=H$2),SCHEDULE!$F$3:$F$2594,"",0,1)</f>
        <v/>
      </c>
      <c r="I63" s="122" t="str" cm="1">
        <f t="array" ref="I63">_xlfn.XLOOKUP(1,(SCHEDULE!$D$3:$D$2594=$C63)*(SCHEDULE!$B$3:$B$2594=I$2),SCHEDULE!$F$3:$F$2594,"",0,1)</f>
        <v/>
      </c>
      <c r="J63" s="122" t="str" cm="1">
        <f t="array" ref="J63">_xlfn.XLOOKUP(1,(SCHEDULE!$D$3:$D$2594=$C63)*(SCHEDULE!$B$3:$B$2594=J$2),SCHEDULE!$F$3:$F$2594,"",0,1)</f>
        <v>L</v>
      </c>
      <c r="K63" s="122" t="str" cm="1">
        <f t="array" ref="K63">_xlfn.XLOOKUP(1,(SCHEDULE!$D$3:$D$2594=$C63)*(SCHEDULE!$B$3:$B$2594=K$2),SCHEDULE!$F$3:$F$2594,"",0,1)</f>
        <v>L</v>
      </c>
      <c r="L63" s="122" t="str" cm="1">
        <f t="array" ref="L63">_xlfn.XLOOKUP(1,(SCHEDULE!$D$3:$D$2594=$C63)*(SCHEDULE!$B$3:$B$2594=L$2),SCHEDULE!$F$3:$F$2594,"",0,1)</f>
        <v>L</v>
      </c>
      <c r="M63" s="122" t="str" cm="1">
        <f t="array" ref="M63">_xlfn.XLOOKUP(1,(SCHEDULE!$D$3:$D$2594=$C63)*(SCHEDULE!$B$3:$B$2594=M$2),SCHEDULE!$F$3:$F$2594,"",0,1)</f>
        <v/>
      </c>
      <c r="N63" s="122" t="str" cm="1">
        <f t="array" ref="N63">_xlfn.XLOOKUP(1,(SCHEDULE!$D$3:$D$2594=$C63)*(SCHEDULE!$B$3:$B$2594=N$2),SCHEDULE!$F$3:$F$2594,"",0,1)</f>
        <v/>
      </c>
      <c r="O63" s="122" t="str" cm="1">
        <f t="array" ref="O63">_xlfn.XLOOKUP(1,(SCHEDULE!$D$3:$D$2594=$C63)*(SCHEDULE!$B$3:$B$2594=O$2),SCHEDULE!$F$3:$F$2594,"",0,1)</f>
        <v/>
      </c>
      <c r="P63" s="122" t="str" cm="1">
        <f t="array" ref="P63">_xlfn.XLOOKUP(1,(SCHEDULE!$D$3:$D$2594=$C63)*(SCHEDULE!$B$3:$B$2594=P$2),SCHEDULE!$F$3:$F$2594,"",0,1)</f>
        <v/>
      </c>
      <c r="Q63" s="122" t="str" cm="1">
        <f t="array" ref="Q63">_xlfn.XLOOKUP(1,(SCHEDULE!$D$3:$D$2594=$C63)*(SCHEDULE!$B$3:$B$2594=Q$2),SCHEDULE!$F$3:$F$2594,"",0,1)</f>
        <v/>
      </c>
      <c r="R63" s="122" t="str" cm="1">
        <f t="array" ref="R63">_xlfn.XLOOKUP(1,(SCHEDULE!$D$3:$D$2594=$C63)*(SCHEDULE!$B$3:$B$2594=R$2),SCHEDULE!$F$3:$F$2594,"",0,1)</f>
        <v/>
      </c>
      <c r="S63" s="122" t="str" cm="1">
        <f t="array" ref="S63">_xlfn.XLOOKUP(1,(SCHEDULE!$D$3:$D$2594=$C63)*(SCHEDULE!$B$3:$B$2594=S$2),SCHEDULE!$F$3:$F$2594,"",0,1)</f>
        <v/>
      </c>
      <c r="T63" s="122" t="str" cm="1">
        <f t="array" ref="T63">_xlfn.XLOOKUP(1,(SCHEDULE!$D$3:$D$2594=$C63)*(SCHEDULE!$B$3:$B$2594=T$2),SCHEDULE!$F$3:$F$2594,"",0,1)</f>
        <v/>
      </c>
      <c r="U63" s="122" t="str" cm="1">
        <f t="array" ref="U63">_xlfn.XLOOKUP(1,(SCHEDULE!$D$3:$D$2594=$C63)*(SCHEDULE!$B$3:$B$2594=U$2),SCHEDULE!$F$3:$F$2594,"",0,1)</f>
        <v/>
      </c>
      <c r="V63" s="122" t="str" cm="1">
        <f t="array" ref="V63">_xlfn.XLOOKUP(1,(SCHEDULE!$D$3:$D$2594=$C63)*(SCHEDULE!$B$3:$B$2594=V$2),SCHEDULE!$F$3:$F$2594,"",0,1)</f>
        <v/>
      </c>
      <c r="W63" s="122" t="str" cm="1">
        <f t="array" ref="W63">_xlfn.XLOOKUP(1,(SCHEDULE!$D$3:$D$2594=$C63)*(SCHEDULE!$B$3:$B$2594=W$2),SCHEDULE!$F$3:$F$2594,"",0,1)</f>
        <v>L</v>
      </c>
      <c r="X63" s="122" t="str" cm="1">
        <f t="array" ref="X63">_xlfn.XLOOKUP(1,(SCHEDULE!$D$3:$D$2594=$C63)*(SCHEDULE!$B$3:$B$2594=X$2),SCHEDULE!$F$3:$F$2594,"",0,1)</f>
        <v>L</v>
      </c>
      <c r="Y63" s="122" t="str" cm="1">
        <f t="array" ref="Y63">_xlfn.XLOOKUP(1,(SCHEDULE!$D$3:$D$2594=$C63)*(SCHEDULE!$B$3:$B$2594=Y$2),SCHEDULE!$F$3:$F$2594,"",0,1)</f>
        <v>L</v>
      </c>
      <c r="Z63" s="122" t="str" cm="1">
        <f t="array" ref="Z63">_xlfn.XLOOKUP(1,(SCHEDULE!$D$3:$D$2594=$C63)*(SCHEDULE!$B$3:$B$2594=Z$2),SCHEDULE!$F$3:$F$2594,"",0,1)</f>
        <v/>
      </c>
      <c r="AA63" s="122" t="str" cm="1">
        <f t="array" ref="AA63">_xlfn.XLOOKUP(1,(SCHEDULE!$D$3:$D$2594=$C63)*(SCHEDULE!$B$3:$B$2594=AA$2),SCHEDULE!$F$3:$F$2594,"",0,1)</f>
        <v/>
      </c>
      <c r="AB63" s="122" t="str" cm="1">
        <f t="array" ref="AB63">_xlfn.XLOOKUP(1,(SCHEDULE!$D$3:$D$2594=$C63)*(SCHEDULE!$B$3:$B$2594=AB$2),SCHEDULE!$F$3:$F$2594,"",0,1)</f>
        <v/>
      </c>
      <c r="AC63" s="122" t="str" cm="1">
        <f t="array" ref="AC63">_xlfn.XLOOKUP(1,(SCHEDULE!$D$3:$D$2594=$C63)*(SCHEDULE!$B$3:$B$2594=AC$2),SCHEDULE!$F$3:$F$2594,"",0,1)</f>
        <v/>
      </c>
      <c r="AD63" s="122" t="str" cm="1">
        <f t="array" ref="AD63">_xlfn.XLOOKUP(1,(SCHEDULE!$D$3:$D$2594=$C63)*(SCHEDULE!$B$3:$B$2594=AD$2),SCHEDULE!$F$3:$F$2594,"",0,1)</f>
        <v/>
      </c>
      <c r="AE63" s="122" t="str" cm="1">
        <f t="array" ref="AE63">_xlfn.XLOOKUP(1,(SCHEDULE!$D$3:$D$2594=$C63)*(SCHEDULE!$B$3:$B$2594=AE$2),SCHEDULE!$F$3:$F$2594,"",0,1)</f>
        <v/>
      </c>
      <c r="AF63" s="122" t="str" cm="1">
        <f t="array" ref="AF63">_xlfn.XLOOKUP(1,(SCHEDULE!$D$3:$D$2594=$C63)*(SCHEDULE!$B$3:$B$2594=AF$2),SCHEDULE!$F$3:$F$2594,"",0,1)</f>
        <v>L</v>
      </c>
      <c r="AG63" s="122" t="str" cm="1">
        <f t="array" ref="AG63">_xlfn.XLOOKUP(1,(SCHEDULE!$D$3:$D$2594=$C63)*(SCHEDULE!$B$3:$B$2594=AG$2),SCHEDULE!$F$3:$F$2594,"",0,1)</f>
        <v>W</v>
      </c>
      <c r="AH63" s="122" t="str" cm="1">
        <f t="array" ref="AH63">_xlfn.XLOOKUP(1,(SCHEDULE!$D$3:$D$2594=$C63)*(SCHEDULE!$B$3:$B$2594=AH$2),SCHEDULE!$F$3:$F$2594,"",0,1)</f>
        <v>L</v>
      </c>
      <c r="AI63" s="122" t="str" cm="1">
        <f t="array" ref="AI63">_xlfn.XLOOKUP(1,(SCHEDULE!$D$3:$D$2594=$C63)*(SCHEDULE!$B$3:$B$2594=AI$2),SCHEDULE!$F$3:$F$2594,"",0,1)</f>
        <v>L</v>
      </c>
      <c r="AJ63" s="122" t="str" cm="1">
        <f t="array" ref="AJ63">_xlfn.XLOOKUP(1,(SCHEDULE!$D$3:$D$2594=$C63)*(SCHEDULE!$B$3:$B$2594=AJ$2),SCHEDULE!$F$3:$F$2594,"",0,1)</f>
        <v>W</v>
      </c>
      <c r="AK63" s="122" t="str" cm="1">
        <f t="array" ref="AK63">_xlfn.XLOOKUP(1,(SCHEDULE!$D$3:$D$2594=$C63)*(SCHEDULE!$B$3:$B$2594=AK$2),SCHEDULE!$F$3:$F$2594,"",0,1)</f>
        <v>L</v>
      </c>
      <c r="AL63" s="122" t="str" cm="1">
        <f t="array" ref="AL63">_xlfn.XLOOKUP(1,(SCHEDULE!$D$3:$D$2594=$C63)*(SCHEDULE!$B$3:$B$2594=AL$2),SCHEDULE!$F$3:$F$2594,"",0,1)</f>
        <v>W</v>
      </c>
      <c r="AM63" s="122" t="str" cm="1">
        <f t="array" ref="AM63">_xlfn.XLOOKUP(1,(SCHEDULE!$D$3:$D$2594=$C63)*(SCHEDULE!$B$3:$B$2594=AM$2),SCHEDULE!$F$3:$F$2594,"",0,1)</f>
        <v>W</v>
      </c>
      <c r="AN63" s="122" t="str" cm="1">
        <f t="array" ref="AN63">_xlfn.XLOOKUP(1,(SCHEDULE!$D$3:$D$2594=$C63)*(SCHEDULE!$B$3:$B$2594=AN$2),SCHEDULE!$F$3:$F$2594,"",0,1)</f>
        <v>W</v>
      </c>
      <c r="AO63" s="122" t="str" cm="1">
        <f t="array" ref="AO63">_xlfn.XLOOKUP(1,(SCHEDULE!$D$3:$D$2594=$C63)*(SCHEDULE!$B$3:$B$2594=AO$2),SCHEDULE!$F$3:$F$2594,"",0,1)</f>
        <v>L</v>
      </c>
      <c r="AP63" s="122" t="str" cm="1">
        <f t="array" ref="AP63">_xlfn.XLOOKUP(1,(SCHEDULE!$D$3:$D$2594=$C63)*(SCHEDULE!$B$3:$B$2594=AP$2),SCHEDULE!$F$3:$F$2594,"",0,1)</f>
        <v/>
      </c>
      <c r="AQ63" s="122" t="str" cm="1">
        <f t="array" ref="AQ63">_xlfn.XLOOKUP(1,(SCHEDULE!$D$3:$D$2594=$C63)*(SCHEDULE!$B$3:$B$2594=AQ$2),SCHEDULE!$F$3:$F$2594,"",0,1)</f>
        <v/>
      </c>
      <c r="AR63" s="122" t="str" cm="1">
        <f t="array" ref="AR63">_xlfn.XLOOKUP(1,(SCHEDULE!$D$3:$D$2594=$C63)*(SCHEDULE!$B$3:$B$2594=AR$2),SCHEDULE!$F$3:$F$2594,"",0,1)</f>
        <v/>
      </c>
      <c r="AS63" s="122" t="str" cm="1">
        <f t="array" ref="AS63">_xlfn.XLOOKUP(1,(SCHEDULE!$D$3:$D$2594=$C63)*(SCHEDULE!$B$3:$B$2594=AS$2),SCHEDULE!$F$3:$F$2594,"",0,1)</f>
        <v/>
      </c>
      <c r="AT63" s="122" t="str" cm="1">
        <f t="array" ref="AT63">_xlfn.XLOOKUP(1,(SCHEDULE!$D$3:$D$2594=$C63)*(SCHEDULE!$B$3:$B$2594=AT$2),SCHEDULE!$F$3:$F$2594,"",0,1)</f>
        <v/>
      </c>
      <c r="AU63" s="122" t="str" cm="1">
        <f t="array" ref="AU63">_xlfn.XLOOKUP(1,(SCHEDULE!$D$3:$D$2594=$C63)*(SCHEDULE!$B$3:$B$2594=AU$2),SCHEDULE!$F$3:$F$2594,"",0,1)</f>
        <v/>
      </c>
      <c r="AV63" s="122" t="str" cm="1">
        <f t="array" ref="AV63">_xlfn.XLOOKUP(1,(SCHEDULE!$D$3:$D$2594=$C63)*(SCHEDULE!$B$3:$B$2594=AV$2),SCHEDULE!$F$3:$F$2594,"",0,1)</f>
        <v>L</v>
      </c>
      <c r="AW63" s="122" t="str" cm="1">
        <f t="array" ref="AW63">_xlfn.XLOOKUP(1,(SCHEDULE!$D$3:$D$2594=$C63)*(SCHEDULE!$B$3:$B$2594=AW$2),SCHEDULE!$F$3:$F$2594,"",0,1)</f>
        <v>L</v>
      </c>
      <c r="AX63" s="122" t="str" cm="1">
        <f t="array" ref="AX63">_xlfn.XLOOKUP(1,(SCHEDULE!$D$3:$D$2594=$C63)*(SCHEDULE!$B$3:$B$2594=AX$2),SCHEDULE!$F$3:$F$2594,"",0,1)</f>
        <v>L</v>
      </c>
      <c r="AY63" s="122" t="str" cm="1">
        <f t="array" ref="AY63">_xlfn.XLOOKUP(1,(SCHEDULE!$D$3:$D$2594=$C63)*(SCHEDULE!$B$3:$B$2594=AY$2),SCHEDULE!$F$3:$F$2594,"",0,1)</f>
        <v/>
      </c>
      <c r="AZ63" s="122" t="str" cm="1">
        <f t="array" ref="AZ63">_xlfn.XLOOKUP(1,(SCHEDULE!$D$3:$D$2594=$C63)*(SCHEDULE!$B$3:$B$2594=AZ$2),SCHEDULE!$F$3:$F$2594,"",0,1)</f>
        <v/>
      </c>
      <c r="BA63" s="122" t="str" cm="1">
        <f t="array" ref="BA63">_xlfn.XLOOKUP(1,(SCHEDULE!$D$3:$D$2594=$C63)*(SCHEDULE!$B$3:$B$2594=BA$2),SCHEDULE!$F$3:$F$2594,"",0,1)</f>
        <v/>
      </c>
      <c r="BB63" s="122" t="str" cm="1">
        <f t="array" ref="BB63">_xlfn.XLOOKUP(1,(SCHEDULE!$D$3:$D$2594=$C63)*(SCHEDULE!$B$3:$B$2594=BB$2),SCHEDULE!$F$3:$F$2594,"",0,1)</f>
        <v/>
      </c>
      <c r="BC63" s="122" t="str" cm="1">
        <f t="array" ref="BC63">_xlfn.XLOOKUP(1,(SCHEDULE!$D$3:$D$2594=$C63)*(SCHEDULE!$B$3:$B$2594=BC$2),SCHEDULE!$F$3:$F$2594,"",0,1)</f>
        <v/>
      </c>
      <c r="BD63" s="122" t="str" cm="1">
        <f t="array" ref="BD63">_xlfn.XLOOKUP(1,(SCHEDULE!$D$3:$D$2594=$C63)*(SCHEDULE!$B$3:$B$2594=BD$2),SCHEDULE!$F$3:$F$2594,"",0,1)</f>
        <v>L</v>
      </c>
      <c r="BE63" s="122" t="str" cm="1">
        <f t="array" ref="BE63">_xlfn.XLOOKUP(1,(SCHEDULE!$D$3:$D$2594=$C63)*(SCHEDULE!$B$3:$B$2594=BE$2),SCHEDULE!$F$3:$F$2594,"",0,1)</f>
        <v>L</v>
      </c>
      <c r="BF63" s="122" t="str" cm="1">
        <f t="array" ref="BF63">_xlfn.XLOOKUP(1,(SCHEDULE!$D$3:$D$2594=$C63)*(SCHEDULE!$B$3:$B$2594=BF$2),SCHEDULE!$F$3:$F$2594,"",0,1)</f>
        <v>L</v>
      </c>
      <c r="BG63" s="122" t="str" cm="1">
        <f t="array" ref="BG63">_xlfn.XLOOKUP(1,(SCHEDULE!$D$3:$D$2594=$C63)*(SCHEDULE!$B$3:$B$2594=BG$2),SCHEDULE!$F$3:$F$2594,"",0,1)</f>
        <v>W</v>
      </c>
      <c r="BH63" s="122" t="str" cm="1">
        <f t="array" ref="BH63">_xlfn.XLOOKUP(1,(SCHEDULE!$D$3:$D$2594=$C63)*(SCHEDULE!$B$3:$B$2594=BH$2),SCHEDULE!$F$3:$F$2594,"",0,1)</f>
        <v>W</v>
      </c>
      <c r="BI63" s="122" t="str" cm="1">
        <f t="array" ref="BI63">_xlfn.XLOOKUP(1,(SCHEDULE!$D$3:$D$2594=$C63)*(SCHEDULE!$B$3:$B$2594=BI$2),SCHEDULE!$F$3:$F$2594,"",0,1)</f>
        <v>W</v>
      </c>
      <c r="BJ63" s="122" t="str" cm="1">
        <f t="array" ref="BJ63">_xlfn.XLOOKUP(1,(SCHEDULE!$D$3:$D$2594=$C63)*(SCHEDULE!$B$3:$B$2594=BJ$2),SCHEDULE!$F$3:$F$2594,"",0,1)</f>
        <v>L</v>
      </c>
      <c r="BK63" s="122" t="str" cm="1">
        <f t="array" ref="BK63">_xlfn.XLOOKUP(1,(SCHEDULE!$D$3:$D$2594=$C63)*(SCHEDULE!$B$3:$B$2594=BK$2),SCHEDULE!$F$3:$F$2594,"",0,1)</f>
        <v>L</v>
      </c>
      <c r="BL63" s="122" t="str" cm="1">
        <f t="array" ref="BL63">_xlfn.XLOOKUP(1,(SCHEDULE!$D$3:$D$2594=$C63)*(SCHEDULE!$B$3:$B$2594=BL$2),SCHEDULE!$F$3:$F$2594,"",0,1)</f>
        <v>W</v>
      </c>
      <c r="BM63" s="122" t="str" cm="1">
        <f t="array" ref="BM63">_xlfn.XLOOKUP(1,(SCHEDULE!$D$3:$D$2594=$C63)*(SCHEDULE!$B$3:$B$2594=BM$2),SCHEDULE!$F$3:$F$2594,"",0,1)</f>
        <v>L</v>
      </c>
      <c r="BN63" s="122" t="str" cm="1">
        <f t="array" ref="BN63">_xlfn.XLOOKUP(1,(SCHEDULE!$D$3:$D$2594=$C63)*(SCHEDULE!$B$3:$B$2594=BN$2),SCHEDULE!$F$3:$F$2594,"",0,1)</f>
        <v>W</v>
      </c>
      <c r="BO63" s="122" t="str" cm="1">
        <f t="array" ref="BO63">_xlfn.XLOOKUP(1,(SCHEDULE!$D$3:$D$2594=$C63)*(SCHEDULE!$B$3:$B$2594=BO$2),SCHEDULE!$F$3:$F$2594,"",0,1)</f>
        <v>L</v>
      </c>
      <c r="BP63" s="122" t="str" cm="1">
        <f t="array" ref="BP63">_xlfn.XLOOKUP(1,(SCHEDULE!$D$3:$D$2594=$C63)*(SCHEDULE!$B$3:$B$2594=BP$2),SCHEDULE!$F$3:$F$2594,"",0,1)</f>
        <v>W</v>
      </c>
      <c r="BQ63" s="122" t="str" cm="1">
        <f t="array" ref="BQ63">_xlfn.XLOOKUP(1,(SCHEDULE!$D$3:$D$2594=$C63)*(SCHEDULE!$B$3:$B$2594=BQ$2),SCHEDULE!$F$3:$F$2594,"",0,1)</f>
        <v/>
      </c>
      <c r="BR63" s="122" t="str" cm="1">
        <f t="array" ref="BR63">_xlfn.XLOOKUP(1,(SCHEDULE!$D$3:$D$2594=$C63)*(SCHEDULE!$B$3:$B$2594=BR$2),SCHEDULE!$F$3:$F$2594,"",0,1)</f>
        <v/>
      </c>
      <c r="BS63" s="122" t="str" cm="1">
        <f t="array" ref="BS63">_xlfn.XLOOKUP(1,(SCHEDULE!$D$3:$D$2594=$C63)*(SCHEDULE!$B$3:$B$2594=BS$2),SCHEDULE!$F$3:$F$2594,"",0,1)</f>
        <v/>
      </c>
      <c r="BT63" s="122" t="str" cm="1">
        <f t="array" ref="BT63">_xlfn.XLOOKUP(1,(SCHEDULE!$D$3:$D$2594=$C63)*(SCHEDULE!$B$3:$B$2594=BT$2),SCHEDULE!$F$3:$F$2594,"",0,1)</f>
        <v>W</v>
      </c>
      <c r="BU63" s="122" t="str" cm="1">
        <f t="array" ref="BU63">_xlfn.XLOOKUP(1,(SCHEDULE!$D$3:$D$2594=$C63)*(SCHEDULE!$B$3:$B$2594=BU$2),SCHEDULE!$F$3:$F$2594,"",0,1)</f>
        <v>W</v>
      </c>
      <c r="BV63" s="122" t="str" cm="1">
        <f t="array" ref="BV63">_xlfn.XLOOKUP(1,(SCHEDULE!$D$3:$D$2594=$C63)*(SCHEDULE!$B$3:$B$2594=BV$2),SCHEDULE!$F$3:$F$2594,"",0,1)</f>
        <v>L</v>
      </c>
      <c r="BW63" s="122" t="str" cm="1">
        <f t="array" ref="BW63">_xlfn.XLOOKUP(1,(SCHEDULE!$D$3:$D$2594=$C63)*(SCHEDULE!$B$3:$B$2594=BW$2),SCHEDULE!$F$3:$F$2594,"",0,1)</f>
        <v>L</v>
      </c>
      <c r="BX63" s="122" t="str" cm="1">
        <f t="array" ref="BX63">_xlfn.XLOOKUP(1,(SCHEDULE!$D$3:$D$2594=$C63)*(SCHEDULE!$B$3:$B$2594=BX$2),SCHEDULE!$F$3:$F$2594,"",0,1)</f>
        <v>L</v>
      </c>
      <c r="BY63" s="122" t="str" cm="1">
        <f t="array" ref="BY63">_xlfn.XLOOKUP(1,(SCHEDULE!$D$3:$D$2594=$C63)*(SCHEDULE!$B$3:$B$2594=BY$2),SCHEDULE!$F$3:$F$2594,"",0,1)</f>
        <v>L</v>
      </c>
      <c r="BZ63" s="122" t="str" cm="1">
        <f t="array" ref="BZ63">_xlfn.XLOOKUP(1,(SCHEDULE!$D$3:$D$2594=$C63)*(SCHEDULE!$B$3:$B$2594=BZ$2),SCHEDULE!$F$3:$F$2594,"",0,1)</f>
        <v/>
      </c>
      <c r="CA63" s="122" t="str" cm="1">
        <f t="array" ref="CA63">_xlfn.XLOOKUP(1,(SCHEDULE!$D$3:$D$2594=$C63)*(SCHEDULE!$B$3:$B$2594=CA$2),SCHEDULE!$F$3:$F$2594,"",0,1)</f>
        <v/>
      </c>
      <c r="CB63" s="122" t="str" cm="1">
        <f t="array" ref="CB63">_xlfn.XLOOKUP(1,(SCHEDULE!$D$3:$D$2594=$C63)*(SCHEDULE!$B$3:$B$2594=CB$2),SCHEDULE!$F$3:$F$2594,"",0,1)</f>
        <v/>
      </c>
      <c r="CC63" s="122" t="str" cm="1">
        <f t="array" ref="CC63">_xlfn.XLOOKUP(1,(SCHEDULE!$D$3:$D$2594=$C63)*(SCHEDULE!$B$3:$B$2594=CC$2),SCHEDULE!$F$3:$F$2594,"",0,1)</f>
        <v/>
      </c>
      <c r="CD63" s="122" t="str" cm="1">
        <f t="array" ref="CD63">_xlfn.XLOOKUP(1,(SCHEDULE!$D$3:$D$2594=$C63)*(SCHEDULE!$B$3:$B$2594=CD$2),SCHEDULE!$F$3:$F$2594,"",0,1)</f>
        <v/>
      </c>
      <c r="CE63" s="122" t="str" cm="1">
        <f t="array" ref="CE63">_xlfn.XLOOKUP(1,(SCHEDULE!$D$3:$D$2594=$C63)*(SCHEDULE!$B$3:$B$2594=CE$2),SCHEDULE!$F$3:$F$2594,"",0,1)</f>
        <v/>
      </c>
      <c r="CF63" s="122" t="str" cm="1">
        <f t="array" ref="CF63">_xlfn.XLOOKUP(1,(SCHEDULE!$D$3:$D$2594=$C63)*(SCHEDULE!$B$3:$B$2594=CF$2),SCHEDULE!$F$3:$F$2594,"",0,1)</f>
        <v/>
      </c>
      <c r="CG63" s="122" t="str" cm="1">
        <f t="array" ref="CG63">_xlfn.XLOOKUP(1,(SCHEDULE!$D$3:$D$2594=$C63)*(SCHEDULE!$B$3:$B$2594=CG$2),SCHEDULE!$F$3:$F$2594,"",0,1)</f>
        <v>L</v>
      </c>
      <c r="CH63" s="122" t="str" cm="1">
        <f t="array" ref="CH63">_xlfn.XLOOKUP(1,(SCHEDULE!$D$3:$D$2594=$C63)*(SCHEDULE!$B$3:$B$2594=CH$2),SCHEDULE!$F$3:$F$2594,"",0,1)</f>
        <v>L</v>
      </c>
      <c r="CI63" s="122" t="str" cm="1">
        <f t="array" ref="CI63">_xlfn.XLOOKUP(1,(SCHEDULE!$D$3:$D$2594=$C63)*(SCHEDULE!$B$3:$B$2594=CI$2),SCHEDULE!$F$3:$F$2594,"",0,1)</f>
        <v>L</v>
      </c>
      <c r="CJ63" s="122" t="str" cm="1">
        <f t="array" ref="CJ63">_xlfn.XLOOKUP(1,(SCHEDULE!$D$3:$D$2594=$C63)*(SCHEDULE!$B$3:$B$2594=CJ$2),SCHEDULE!$F$3:$F$2594,"",0,1)</f>
        <v>L</v>
      </c>
      <c r="CK63" s="122" t="str" cm="1">
        <f t="array" ref="CK63">_xlfn.XLOOKUP(1,(SCHEDULE!$D$3:$D$2594=$C63)*(SCHEDULE!$B$3:$B$2594=CK$2),SCHEDULE!$F$3:$F$2594,"",0,1)</f>
        <v/>
      </c>
      <c r="CL63" s="122" t="str" cm="1">
        <f t="array" ref="CL63">_xlfn.XLOOKUP(1,(SCHEDULE!$D$3:$D$2594=$C63)*(SCHEDULE!$B$3:$B$2594=CL$2),SCHEDULE!$F$3:$F$2594,"",0,1)</f>
        <v/>
      </c>
      <c r="CM63" s="122" t="str" cm="1">
        <f t="array" ref="CM63">_xlfn.XLOOKUP(1,(SCHEDULE!$D$3:$D$2594=$C63)*(SCHEDULE!$B$3:$B$2594=CM$2),SCHEDULE!$F$3:$F$2594,"",0,1)</f>
        <v/>
      </c>
      <c r="CN63" s="122" t="str" cm="1">
        <f t="array" ref="CN63">_xlfn.XLOOKUP(1,(SCHEDULE!$D$3:$D$2594=$C63)*(SCHEDULE!$B$3:$B$2594=CN$2),SCHEDULE!$F$3:$F$2594,"",0,1)</f>
        <v>L</v>
      </c>
      <c r="CO63" s="122" t="str" cm="1">
        <f t="array" ref="CO63">_xlfn.XLOOKUP(1,(SCHEDULE!$D$3:$D$2594=$C63)*(SCHEDULE!$B$3:$B$2594=CO$2),SCHEDULE!$F$3:$F$2594,"",0,1)</f>
        <v>W</v>
      </c>
      <c r="CP63" s="122" t="str" cm="1">
        <f t="array" ref="CP63">_xlfn.XLOOKUP(1,(SCHEDULE!$D$3:$D$2594=$C63)*(SCHEDULE!$B$3:$B$2594=CP$2),SCHEDULE!$F$3:$F$2594,"",0,1)</f>
        <v>L</v>
      </c>
      <c r="CQ63" s="122" t="str" cm="1">
        <f t="array" ref="CQ63">_xlfn.XLOOKUP(1,(SCHEDULE!$D$3:$D$2594=$C63)*(SCHEDULE!$B$3:$B$2594=CQ$2),SCHEDULE!$F$3:$F$2594,"",0,1)</f>
        <v>L</v>
      </c>
      <c r="CR63" s="122" t="str" cm="1">
        <f t="array" ref="CR63">_xlfn.XLOOKUP(1,(SCHEDULE!$D$3:$D$2594=$C63)*(SCHEDULE!$B$3:$B$2594=CR$2),SCHEDULE!$F$3:$F$2594,"",0,1)</f>
        <v/>
      </c>
      <c r="CS63" s="122" t="str" cm="1">
        <f t="array" ref="CS63">_xlfn.XLOOKUP(1,(SCHEDULE!$D$3:$D$2594=$C63)*(SCHEDULE!$B$3:$B$2594=CS$2),SCHEDULE!$F$3:$F$2594,"",0,1)</f>
        <v/>
      </c>
      <c r="CT63" s="122" t="str" cm="1">
        <f t="array" ref="CT63">_xlfn.XLOOKUP(1,(SCHEDULE!$D$3:$D$2594=$C63)*(SCHEDULE!$B$3:$B$2594=CT$2),SCHEDULE!$F$3:$F$2594,"",0,1)</f>
        <v/>
      </c>
      <c r="CU63" s="122" t="str" cm="1">
        <f t="array" ref="CU63">_xlfn.XLOOKUP(1,(SCHEDULE!$D$3:$D$2594=$C63)*(SCHEDULE!$B$3:$B$2594=CU$2),SCHEDULE!$F$3:$F$2594,"",0,1)</f>
        <v/>
      </c>
      <c r="CV63" s="122" t="str" cm="1">
        <f t="array" ref="CV63">_xlfn.XLOOKUP(1,(SCHEDULE!$D$3:$D$2594=$C63)*(SCHEDULE!$B$3:$B$2594=CV$2),SCHEDULE!$F$3:$F$2594,"",0,1)</f>
        <v/>
      </c>
      <c r="CW63" s="122" t="str" cm="1">
        <f t="array" ref="CW63">_xlfn.XLOOKUP(1,(SCHEDULE!$D$3:$D$2594=$C63)*(SCHEDULE!$B$3:$B$2594=CW$2),SCHEDULE!$F$3:$F$2594,"",0,1)</f>
        <v/>
      </c>
      <c r="CX63" s="122" t="str" cm="1">
        <f t="array" ref="CX63">_xlfn.XLOOKUP(1,(SCHEDULE!$D$3:$D$2594=$C63)*(SCHEDULE!$B$3:$B$2594=CX$2),SCHEDULE!$F$3:$F$2594,"",0,1)</f>
        <v/>
      </c>
      <c r="CY63" s="122" t="str" cm="1">
        <f t="array" ref="CY63">_xlfn.XLOOKUP(1,(SCHEDULE!$D$3:$D$2594=$C63)*(SCHEDULE!$B$3:$B$2594=CY$2),SCHEDULE!$F$3:$F$2594,"",0,1)</f>
        <v/>
      </c>
      <c r="CZ63" s="122" t="str" cm="1">
        <f t="array" ref="CZ63">_xlfn.XLOOKUP(1,(SCHEDULE!$D$3:$D$2594=$C63)*(SCHEDULE!$B$3:$B$2594=CZ$2),SCHEDULE!$F$3:$F$2594,"",0,1)</f>
        <v/>
      </c>
      <c r="DA63" s="122" t="str" cm="1">
        <f t="array" ref="DA63">_xlfn.XLOOKUP(1,(SCHEDULE!$D$3:$D$2594=$C63)*(SCHEDULE!$B$3:$B$2594=DA$2),SCHEDULE!$F$3:$F$2594,"",0,1)</f>
        <v/>
      </c>
      <c r="DB63" s="122" t="str" cm="1">
        <f t="array" ref="DB63">_xlfn.XLOOKUP(1,(SCHEDULE!$D$3:$D$2594=$C63)*(SCHEDULE!$B$3:$B$2594=DB$2),SCHEDULE!$F$3:$F$2594,"",0,1)</f>
        <v>L</v>
      </c>
      <c r="DC63" s="122" t="str" cm="1">
        <f t="array" ref="DC63">_xlfn.XLOOKUP(1,(SCHEDULE!$D$3:$D$2594=$C63)*(SCHEDULE!$B$3:$B$2594=DC$2),SCHEDULE!$F$3:$F$2594,"",0,1)</f>
        <v>L</v>
      </c>
      <c r="DD63" s="122" t="str" cm="1">
        <f t="array" ref="DD63">_xlfn.XLOOKUP(1,(SCHEDULE!$D$3:$D$2594=$C63)*(SCHEDULE!$B$3:$B$2594=DD$2),SCHEDULE!$F$3:$F$2594,"",0,1)</f>
        <v>L</v>
      </c>
      <c r="DE63" s="122" t="str" cm="1">
        <f t="array" ref="DE63">_xlfn.XLOOKUP(1,(SCHEDULE!$D$3:$D$2594=$C63)*(SCHEDULE!$B$3:$B$2594=DE$2),SCHEDULE!$F$3:$F$2594,"",0,1)</f>
        <v/>
      </c>
      <c r="DF63" s="122" t="str" cm="1">
        <f t="array" ref="DF63">_xlfn.XLOOKUP(1,(SCHEDULE!$D$3:$D$2594=$C63)*(SCHEDULE!$B$3:$B$2594=DF$2),SCHEDULE!$F$3:$F$2594,"",0,1)</f>
        <v/>
      </c>
      <c r="DG63" s="122" t="str" cm="1">
        <f t="array" ref="DG63">_xlfn.XLOOKUP(1,(SCHEDULE!$D$3:$D$2594=$C63)*(SCHEDULE!$B$3:$B$2594=DG$2),SCHEDULE!$F$3:$F$2594,"",0,1)</f>
        <v/>
      </c>
      <c r="DH63" s="122" t="str" cm="1">
        <f t="array" ref="DH63">_xlfn.XLOOKUP(1,(SCHEDULE!$D$3:$D$2594=$C63)*(SCHEDULE!$B$3:$B$2594=DH$2),SCHEDULE!$F$3:$F$2594,"",0,1)</f>
        <v/>
      </c>
      <c r="DI63" s="122" t="str" cm="1">
        <f t="array" ref="DI63">_xlfn.XLOOKUP(1,(SCHEDULE!$D$3:$D$2594=$C63)*(SCHEDULE!$B$3:$B$2594=DI$2),SCHEDULE!$F$3:$F$2594,"",0,1)</f>
        <v/>
      </c>
      <c r="DJ63" s="122" t="str" cm="1">
        <f t="array" ref="DJ63">_xlfn.XLOOKUP(1,(SCHEDULE!$D$3:$D$2594=$C63)*(SCHEDULE!$B$3:$B$2594=DJ$2),SCHEDULE!$F$3:$F$2594,"",0,1)</f>
        <v/>
      </c>
      <c r="DK63" s="122" t="str" cm="1">
        <f t="array" ref="DK63">_xlfn.XLOOKUP(1,(SCHEDULE!$D$3:$D$2594=$C63)*(SCHEDULE!$B$3:$B$2594=DK$2),SCHEDULE!$F$3:$F$2594,"",0,1)</f>
        <v>L</v>
      </c>
      <c r="DL63" s="122" t="str" cm="1">
        <f t="array" ref="DL63">_xlfn.XLOOKUP(1,(SCHEDULE!$D$3:$D$2594=$C63)*(SCHEDULE!$B$3:$B$2594=DL$2),SCHEDULE!$F$3:$F$2594,"",0,1)</f>
        <v>W</v>
      </c>
      <c r="DM63" s="122" t="str" cm="1">
        <f t="array" ref="DM63">_xlfn.XLOOKUP(1,(SCHEDULE!$D$3:$D$2594=$C63)*(SCHEDULE!$B$3:$B$2594=DM$2),SCHEDULE!$F$3:$F$2594,"",0,1)</f>
        <v>W</v>
      </c>
      <c r="DN63" s="122" t="str" cm="1">
        <f t="array" ref="DN63">_xlfn.XLOOKUP(1,(SCHEDULE!$D$3:$D$2594=$C63)*(SCHEDULE!$B$3:$B$2594=DN$2),SCHEDULE!$F$3:$F$2594,"",0,1)</f>
        <v/>
      </c>
      <c r="DO63" s="122" t="str" cm="1">
        <f t="array" ref="DO63">_xlfn.XLOOKUP(1,(SCHEDULE!$D$3:$D$2594=$C63)*(SCHEDULE!$B$3:$B$2594=DO$2),SCHEDULE!$F$3:$F$2594,"",0,1)</f>
        <v/>
      </c>
      <c r="DP63" s="122" t="str" cm="1">
        <f t="array" ref="DP63">_xlfn.XLOOKUP(1,(SCHEDULE!$D$3:$D$2594=$C63)*(SCHEDULE!$B$3:$B$2594=DP$2),SCHEDULE!$F$3:$F$2594,"",0,1)</f>
        <v/>
      </c>
      <c r="DQ63" s="122" t="str" cm="1">
        <f t="array" ref="DQ63">_xlfn.XLOOKUP(1,(SCHEDULE!$D$3:$D$2594=$C63)*(SCHEDULE!$B$3:$B$2594=DQ$2),SCHEDULE!$F$3:$F$2594,"",0,1)</f>
        <v/>
      </c>
      <c r="DR63" s="122" t="str" cm="1">
        <f t="array" ref="DR63">_xlfn.XLOOKUP(1,(SCHEDULE!$D$3:$D$2594=$C63)*(SCHEDULE!$B$3:$B$2594=DR$2),SCHEDULE!$F$3:$F$2594,"",0,1)</f>
        <v>W</v>
      </c>
      <c r="DS63" s="122" t="str" cm="1">
        <f t="array" ref="DS63">_xlfn.XLOOKUP(1,(SCHEDULE!$D$3:$D$2594=$C63)*(SCHEDULE!$B$3:$B$2594=DS$2),SCHEDULE!$F$3:$F$2594,"",0,1)</f>
        <v>W</v>
      </c>
      <c r="DT63" s="122" t="str" cm="1">
        <f t="array" ref="DT63">_xlfn.XLOOKUP(1,(SCHEDULE!$D$3:$D$2594=$C63)*(SCHEDULE!$B$3:$B$2594=DT$2),SCHEDULE!$F$3:$F$2594,"",0,1)</f>
        <v>L</v>
      </c>
      <c r="DU63" s="122" t="str" cm="1">
        <f t="array" ref="DU63">_xlfn.XLOOKUP(1,(SCHEDULE!$D$3:$D$2594=$C63)*(SCHEDULE!$B$3:$B$2594=DU$2),SCHEDULE!$F$3:$F$2594,"",0,1)</f>
        <v/>
      </c>
      <c r="DV63" s="122" t="str" cm="1">
        <f t="array" ref="DV63">_xlfn.XLOOKUP(1,(SCHEDULE!$D$3:$D$2594=$C63)*(SCHEDULE!$B$3:$B$2594=DV$2),SCHEDULE!$F$3:$F$2594,"",0,1)</f>
        <v/>
      </c>
      <c r="DW63" s="122" t="str" cm="1">
        <f t="array" ref="DW63">_xlfn.XLOOKUP(1,(SCHEDULE!$D$3:$D$2594=$C63)*(SCHEDULE!$B$3:$B$2594=DW$2),SCHEDULE!$F$3:$F$2594,"",0,1)</f>
        <v/>
      </c>
      <c r="DX63" s="122" t="str" cm="1">
        <f t="array" ref="DX63">_xlfn.XLOOKUP(1,(SCHEDULE!$D$3:$D$2594=$C63)*(SCHEDULE!$B$3:$B$2594=DX$2),SCHEDULE!$F$3:$F$2594,"",0,1)</f>
        <v>L</v>
      </c>
      <c r="DY63" s="122" t="str" cm="1">
        <f t="array" ref="DY63">_xlfn.XLOOKUP(1,(SCHEDULE!$D$3:$D$2594=$C63)*(SCHEDULE!$B$3:$B$2594=DY$2),SCHEDULE!$F$3:$F$2594,"",0,1)</f>
        <v>L</v>
      </c>
      <c r="DZ63" s="122" t="str" cm="1">
        <f t="array" ref="DZ63">_xlfn.XLOOKUP(1,(SCHEDULE!$D$3:$D$2594=$C63)*(SCHEDULE!$B$3:$B$2594=DZ$2),SCHEDULE!$F$3:$F$2594,"",0,1)</f>
        <v>L</v>
      </c>
      <c r="EA63" s="122" t="str" cm="1">
        <f t="array" ref="EA63">_xlfn.XLOOKUP(1,(SCHEDULE!$D$3:$D$2594=$C63)*(SCHEDULE!$B$3:$B$2594=EA$2),SCHEDULE!$F$3:$F$2594,"",0,1)</f>
        <v>L</v>
      </c>
      <c r="EB63" s="122" t="str" cm="1">
        <f t="array" ref="EB63">_xlfn.XLOOKUP(1,(SCHEDULE!$D$3:$D$2594=$C63)*(SCHEDULE!$B$3:$B$2594=EB$2),SCHEDULE!$F$3:$F$2594,"",0,1)</f>
        <v>W</v>
      </c>
      <c r="EC63" s="122" t="str" cm="1">
        <f t="array" ref="EC63">_xlfn.XLOOKUP(1,(SCHEDULE!$D$3:$D$2594=$C63)*(SCHEDULE!$B$3:$B$2594=EC$2),SCHEDULE!$F$3:$F$2594,"",0,1)</f>
        <v>L</v>
      </c>
      <c r="ED63" s="122" t="str" cm="1">
        <f t="array" ref="ED63">_xlfn.XLOOKUP(1,(SCHEDULE!$D$3:$D$2594=$C63)*(SCHEDULE!$B$3:$B$2594=ED$2),SCHEDULE!$F$3:$F$2594,"",0,1)</f>
        <v/>
      </c>
      <c r="EE63" s="122" t="str" cm="1">
        <f t="array" ref="EE63">_xlfn.XLOOKUP(1,(SCHEDULE!$D$3:$D$2594=$C63)*(SCHEDULE!$B$3:$B$2594=EE$2),SCHEDULE!$F$3:$F$2594,"",0,1)</f>
        <v/>
      </c>
      <c r="EF63" s="122" t="str" cm="1">
        <f t="array" ref="EF63">_xlfn.XLOOKUP(1,(SCHEDULE!$D$3:$D$2594=$C63)*(SCHEDULE!$B$3:$B$2594=EF$2),SCHEDULE!$F$3:$F$2594,"",0,1)</f>
        <v/>
      </c>
      <c r="EG63" s="122" t="str" cm="1">
        <f t="array" ref="EG63">_xlfn.XLOOKUP(1,(SCHEDULE!$D$3:$D$2594=$C63)*(SCHEDULE!$B$3:$B$2594=EG$2),SCHEDULE!$F$3:$F$2594,"",0,1)</f>
        <v/>
      </c>
      <c r="EH63" s="122" t="str" cm="1">
        <f t="array" ref="EH63">_xlfn.XLOOKUP(1,(SCHEDULE!$D$3:$D$2594=$C63)*(SCHEDULE!$B$3:$B$2594=EH$2),SCHEDULE!$F$3:$F$2594,"",0,1)</f>
        <v>L</v>
      </c>
      <c r="EI63" s="122" t="str" cm="1">
        <f t="array" ref="EI63">_xlfn.XLOOKUP(1,(SCHEDULE!$D$3:$D$2594=$C63)*(SCHEDULE!$B$3:$B$2594=EI$2),SCHEDULE!$F$3:$F$2594,"",0,1)</f>
        <v>L</v>
      </c>
      <c r="EJ63" s="122" t="str" cm="1">
        <f t="array" ref="EJ63">_xlfn.XLOOKUP(1,(SCHEDULE!$D$3:$D$2594=$C63)*(SCHEDULE!$B$3:$B$2594=EJ$2),SCHEDULE!$F$3:$F$2594,"",0,1)</f>
        <v>W</v>
      </c>
      <c r="EK63" s="122" t="str" cm="1">
        <f t="array" ref="EK63">_xlfn.XLOOKUP(1,(SCHEDULE!$D$3:$D$2594=$C63)*(SCHEDULE!$B$3:$B$2594=EK$2),SCHEDULE!$F$3:$F$2594,"",0,1)</f>
        <v>L</v>
      </c>
      <c r="EL63" s="122" t="str" cm="1">
        <f t="array" ref="EL63">_xlfn.XLOOKUP(1,(SCHEDULE!$D$3:$D$2594=$C63)*(SCHEDULE!$B$3:$B$2594=EL$2),SCHEDULE!$F$3:$F$2594,"",0,1)</f>
        <v>L</v>
      </c>
      <c r="EM63" s="122" t="str" cm="1">
        <f t="array" ref="EM63">_xlfn.XLOOKUP(1,(SCHEDULE!$D$3:$D$2594=$C63)*(SCHEDULE!$B$3:$B$2594=EM$2),SCHEDULE!$F$3:$F$2594,"",0,1)</f>
        <v>L</v>
      </c>
      <c r="EN63" s="122" t="str" cm="1">
        <f t="array" ref="EN63">_xlfn.XLOOKUP(1,(SCHEDULE!$D$3:$D$2594=$C63)*(SCHEDULE!$B$3:$B$2594=EN$2),SCHEDULE!$F$3:$F$2594,"",0,1)</f>
        <v>L</v>
      </c>
      <c r="EO63" s="122" t="str" cm="1">
        <f t="array" ref="EO63">_xlfn.XLOOKUP(1,(SCHEDULE!$D$3:$D$2594=$C63)*(SCHEDULE!$B$3:$B$2594=EO$2),SCHEDULE!$F$3:$F$2594,"",0,1)</f>
        <v/>
      </c>
      <c r="EP63" s="122" t="str" cm="1">
        <f t="array" ref="EP63">_xlfn.XLOOKUP(1,(SCHEDULE!$D$3:$D$2594=$C63)*(SCHEDULE!$B$3:$B$2594=EP$2),SCHEDULE!$F$3:$F$2594,"",0,1)</f>
        <v/>
      </c>
      <c r="EQ63" s="122" t="str" cm="1">
        <f t="array" ref="EQ63">_xlfn.XLOOKUP(1,(SCHEDULE!$D$3:$D$2594=$C63)*(SCHEDULE!$B$3:$B$2594=EQ$2),SCHEDULE!$F$3:$F$2594,"",0,1)</f>
        <v/>
      </c>
      <c r="ER63" s="122" t="str" cm="1">
        <f t="array" ref="ER63">_xlfn.XLOOKUP(1,(SCHEDULE!$D$3:$D$2594=$C63)*(SCHEDULE!$B$3:$B$2594=ER$2),SCHEDULE!$F$3:$F$2594,"",0,1)</f>
        <v/>
      </c>
      <c r="ES63" s="122" t="str" cm="1">
        <f t="array" ref="ES63">_xlfn.XLOOKUP(1,(SCHEDULE!$D$3:$D$2594=$C63)*(SCHEDULE!$B$3:$B$2594=ES$2),SCHEDULE!$F$3:$F$2594,"",0,1)</f>
        <v/>
      </c>
      <c r="ET63" s="122" t="str" cm="1">
        <f t="array" ref="ET63">_xlfn.XLOOKUP(1,(SCHEDULE!$D$3:$D$2594=$C63)*(SCHEDULE!$B$3:$B$2594=ET$2),SCHEDULE!$F$3:$F$2594,"",0,1)</f>
        <v/>
      </c>
      <c r="EU63" s="122" t="str" cm="1">
        <f t="array" ref="EU63">_xlfn.XLOOKUP(1,(SCHEDULE!$D$3:$D$2594=$C63)*(SCHEDULE!$B$3:$B$2594=EU$2),SCHEDULE!$F$3:$F$2594,"",0,1)</f>
        <v>L</v>
      </c>
      <c r="EV63" s="122" t="str" cm="1">
        <f t="array" ref="EV63">_xlfn.XLOOKUP(1,(SCHEDULE!$D$3:$D$2594=$C63)*(SCHEDULE!$B$3:$B$2594=EV$2),SCHEDULE!$F$3:$F$2594,"",0,1)</f>
        <v>W</v>
      </c>
      <c r="EW63" s="122" t="str" cm="1">
        <f t="array" ref="EW63">_xlfn.XLOOKUP(1,(SCHEDULE!$D$3:$D$2594=$C63)*(SCHEDULE!$B$3:$B$2594=EW$2),SCHEDULE!$F$3:$F$2594,"",0,1)</f>
        <v>L</v>
      </c>
      <c r="EX63" s="122" t="str" cm="1">
        <f t="array" ref="EX63">_xlfn.XLOOKUP(1,(SCHEDULE!$D$3:$D$2594=$C63)*(SCHEDULE!$B$3:$B$2594=EX$2),SCHEDULE!$F$3:$F$2594,"",0,1)</f>
        <v/>
      </c>
      <c r="EY63" s="122" t="str" cm="1">
        <f t="array" ref="EY63">_xlfn.XLOOKUP(1,(SCHEDULE!$D$3:$D$2594=$C63)*(SCHEDULE!$B$3:$B$2594=EY$2),SCHEDULE!$F$3:$F$2594,"",0,1)</f>
        <v/>
      </c>
      <c r="EZ63" s="122" t="str" cm="1">
        <f t="array" ref="EZ63">_xlfn.XLOOKUP(1,(SCHEDULE!$D$3:$D$2594=$C63)*(SCHEDULE!$B$3:$B$2594=EZ$2),SCHEDULE!$F$3:$F$2594,"",0,1)</f>
        <v/>
      </c>
      <c r="FA63" s="122" t="str" cm="1">
        <f t="array" ref="FA63">_xlfn.XLOOKUP(1,(SCHEDULE!$D$3:$D$2594=$C63)*(SCHEDULE!$B$3:$B$2594=FA$2),SCHEDULE!$F$3:$F$2594,"",0,1)</f>
        <v>L</v>
      </c>
      <c r="FB63" s="122" t="str" cm="1">
        <f t="array" ref="FB63">_xlfn.XLOOKUP(1,(SCHEDULE!$D$3:$D$2594=$C63)*(SCHEDULE!$B$3:$B$2594=FB$2),SCHEDULE!$F$3:$F$2594,"",0,1)</f>
        <v>W</v>
      </c>
      <c r="FC63" s="122" t="str" cm="1">
        <f t="array" ref="FC63">_xlfn.XLOOKUP(1,(SCHEDULE!$D$3:$D$2594=$C63)*(SCHEDULE!$B$3:$B$2594=FC$2),SCHEDULE!$F$3:$F$2594,"",0,1)</f>
        <v>L</v>
      </c>
      <c r="FD63" s="122" t="str" cm="1">
        <f t="array" ref="FD63">_xlfn.XLOOKUP(1,(SCHEDULE!$D$3:$D$2594=$C63)*(SCHEDULE!$B$3:$B$2594=FD$2),SCHEDULE!$F$3:$F$2594,"",0,1)</f>
        <v>L</v>
      </c>
      <c r="FE63" s="122" t="str" cm="1">
        <f t="array" ref="FE63">_xlfn.XLOOKUP(1,(SCHEDULE!$D$3:$D$2594=$C63)*(SCHEDULE!$B$3:$B$2594=FE$2),SCHEDULE!$F$3:$F$2594,"",0,1)</f>
        <v>L</v>
      </c>
      <c r="FF63" s="122" t="str" cm="1">
        <f t="array" ref="FF63">_xlfn.XLOOKUP(1,(SCHEDULE!$D$3:$D$2594=$C63)*(SCHEDULE!$B$3:$B$2594=FF$2),SCHEDULE!$F$3:$F$2594,"",0,1)</f>
        <v>L</v>
      </c>
      <c r="FG63" s="122" t="str" cm="1">
        <f t="array" ref="FG63">_xlfn.XLOOKUP(1,(SCHEDULE!$D$3:$D$2594=$C63)*(SCHEDULE!$B$3:$B$2594=FG$2),SCHEDULE!$F$3:$F$2594,"",0,1)</f>
        <v>L</v>
      </c>
      <c r="FH63" s="122" t="str" cm="1">
        <f t="array" ref="FH63">_xlfn.XLOOKUP(1,(SCHEDULE!$D$3:$D$2594=$C63)*(SCHEDULE!$B$3:$B$2594=FH$2),SCHEDULE!$F$3:$F$2594,"",0,1)</f>
        <v>W</v>
      </c>
      <c r="FI63" s="122" t="str" cm="1">
        <f t="array" ref="FI63">_xlfn.XLOOKUP(1,(SCHEDULE!$D$3:$D$2594=$C63)*(SCHEDULE!$B$3:$B$2594=FI$2),SCHEDULE!$F$3:$F$2594,"",0,1)</f>
        <v>W</v>
      </c>
      <c r="FJ63" s="122" t="str" cm="1">
        <f t="array" ref="FJ63">_xlfn.XLOOKUP(1,(SCHEDULE!$D$3:$D$2594=$C63)*(SCHEDULE!$B$3:$B$2594=FJ$2),SCHEDULE!$F$3:$F$2594,"",0,1)</f>
        <v>L</v>
      </c>
      <c r="FK63" s="137" t="s">
        <v>477</v>
      </c>
      <c r="FL63" s="122">
        <f>IFERROR(_xlfn.XMATCH(0,$E65:$FJ65,0,-1),0)</f>
        <v>162</v>
      </c>
      <c r="FM63" s="122">
        <f>IFERROR(_xlfn.XMATCH(1,$E65:$FJ65,0,-1),0)</f>
        <v>161</v>
      </c>
      <c r="FN63" s="140">
        <f>ABS(FM63-FL63)</f>
        <v>1</v>
      </c>
      <c r="FO63" s="122" t="str">
        <f>IF((FM63-FL63)&gt;0,"W"&amp;" "&amp;FN63,"L"&amp;" "&amp;FN63)</f>
        <v>L 1</v>
      </c>
      <c r="FP63" s="122" t="str">
        <f>COUNTIF($E65:$CG65,"1")&amp;" - "&amp;COUNTIF($E65:$CG65,"0")</f>
        <v>28 - 53</v>
      </c>
      <c r="FQ63" s="122" t="str">
        <f>COUNTIF($CH65:$FJ65,"1")&amp;" - "&amp;COUNTIF($CH65:$FJ65,"0")</f>
        <v>31 - 50</v>
      </c>
      <c r="FR63" s="122">
        <f>MAX($E66:$FJ66)</f>
        <v>4</v>
      </c>
    </row>
    <row r="64" spans="2:174" x14ac:dyDescent="0.2">
      <c r="B64" s="137"/>
      <c r="C64" s="139"/>
      <c r="D64" s="138"/>
      <c r="E64" s="122" t="str" cm="1">
        <f t="array" ref="E64">_xlfn.XLOOKUP(1,(SCHEDULE!$K$3:$K$2594=$C63)*(SCHEDULE!$M$3:$M$2594=E$2),SCHEDULE!$I$3:$I$2594,"",0,1)</f>
        <v>W</v>
      </c>
      <c r="F64" s="122" t="str" cm="1">
        <f t="array" ref="F64">_xlfn.XLOOKUP(1,(SCHEDULE!$K$3:$K$2594=$C63)*(SCHEDULE!$M$3:$M$2594=F$2),SCHEDULE!$I$3:$I$2594,"",0,1)</f>
        <v>L</v>
      </c>
      <c r="G64" s="122" t="str" cm="1">
        <f t="array" ref="G64">_xlfn.XLOOKUP(1,(SCHEDULE!$K$3:$K$2594=$C63)*(SCHEDULE!$M$3:$M$2594=G$2),SCHEDULE!$I$3:$I$2594,"",0,1)</f>
        <v>W</v>
      </c>
      <c r="H64" s="122" t="str" cm="1">
        <f t="array" ref="H64">_xlfn.XLOOKUP(1,(SCHEDULE!$K$3:$K$2594=$C63)*(SCHEDULE!$M$3:$M$2594=H$2),SCHEDULE!$I$3:$I$2594,"",0,1)</f>
        <v>L</v>
      </c>
      <c r="I64" s="122" t="str" cm="1">
        <f t="array" ref="I64">_xlfn.XLOOKUP(1,(SCHEDULE!$K$3:$K$2594=$C63)*(SCHEDULE!$M$3:$M$2594=I$2),SCHEDULE!$I$3:$I$2594,"",0,1)</f>
        <v>L</v>
      </c>
      <c r="J64" s="122" t="str" cm="1">
        <f t="array" ref="J64">_xlfn.XLOOKUP(1,(SCHEDULE!$K$3:$K$2594=$C63)*(SCHEDULE!$M$3:$M$2594=J$2),SCHEDULE!$I$3:$I$2594,"",0,1)</f>
        <v/>
      </c>
      <c r="K64" s="122" t="str" cm="1">
        <f t="array" ref="K64">_xlfn.XLOOKUP(1,(SCHEDULE!$K$3:$K$2594=$C63)*(SCHEDULE!$M$3:$M$2594=K$2),SCHEDULE!$I$3:$I$2594,"",0,1)</f>
        <v/>
      </c>
      <c r="L64" s="122" t="str" cm="1">
        <f t="array" ref="L64">_xlfn.XLOOKUP(1,(SCHEDULE!$K$3:$K$2594=$C63)*(SCHEDULE!$M$3:$M$2594=L$2),SCHEDULE!$I$3:$I$2594,"",0,1)</f>
        <v/>
      </c>
      <c r="M64" s="122" t="str" cm="1">
        <f t="array" ref="M64">_xlfn.XLOOKUP(1,(SCHEDULE!$K$3:$K$2594=$C63)*(SCHEDULE!$M$3:$M$2594=M$2),SCHEDULE!$I$3:$I$2594,"",0,1)</f>
        <v>W</v>
      </c>
      <c r="N64" s="122" t="str" cm="1">
        <f t="array" ref="N64">_xlfn.XLOOKUP(1,(SCHEDULE!$K$3:$K$2594=$C63)*(SCHEDULE!$M$3:$M$2594=N$2),SCHEDULE!$I$3:$I$2594,"",0,1)</f>
        <v>W</v>
      </c>
      <c r="O64" s="122" t="str" cm="1">
        <f t="array" ref="O64">_xlfn.XLOOKUP(1,(SCHEDULE!$K$3:$K$2594=$C63)*(SCHEDULE!$M$3:$M$2594=O$2),SCHEDULE!$I$3:$I$2594,"",0,1)</f>
        <v>W</v>
      </c>
      <c r="P64" s="122" t="str" cm="1">
        <f t="array" ref="P64">_xlfn.XLOOKUP(1,(SCHEDULE!$K$3:$K$2594=$C63)*(SCHEDULE!$M$3:$M$2594=P$2),SCHEDULE!$I$3:$I$2594,"",0,1)</f>
        <v>W</v>
      </c>
      <c r="Q64" s="122" t="str" cm="1">
        <f t="array" ref="Q64">_xlfn.XLOOKUP(1,(SCHEDULE!$K$3:$K$2594=$C63)*(SCHEDULE!$M$3:$M$2594=Q$2),SCHEDULE!$I$3:$I$2594,"",0,1)</f>
        <v>L</v>
      </c>
      <c r="R64" s="122" t="str" cm="1">
        <f t="array" ref="R64">_xlfn.XLOOKUP(1,(SCHEDULE!$K$3:$K$2594=$C63)*(SCHEDULE!$M$3:$M$2594=R$2),SCHEDULE!$I$3:$I$2594,"",0,1)</f>
        <v>W</v>
      </c>
      <c r="S64" s="122" t="str" cm="1">
        <f t="array" ref="S64">_xlfn.XLOOKUP(1,(SCHEDULE!$K$3:$K$2594=$C63)*(SCHEDULE!$M$3:$M$2594=S$2),SCHEDULE!$I$3:$I$2594,"",0,1)</f>
        <v>L</v>
      </c>
      <c r="T64" s="122" t="str" cm="1">
        <f t="array" ref="T64">_xlfn.XLOOKUP(1,(SCHEDULE!$K$3:$K$2594=$C63)*(SCHEDULE!$M$3:$M$2594=T$2),SCHEDULE!$I$3:$I$2594,"",0,1)</f>
        <v>W</v>
      </c>
      <c r="U64" s="122" t="str" cm="1">
        <f t="array" ref="U64">_xlfn.XLOOKUP(1,(SCHEDULE!$K$3:$K$2594=$C63)*(SCHEDULE!$M$3:$M$2594=U$2),SCHEDULE!$I$3:$I$2594,"",0,1)</f>
        <v>W</v>
      </c>
      <c r="V64" s="122" t="str" cm="1">
        <f t="array" ref="V64">_xlfn.XLOOKUP(1,(SCHEDULE!$K$3:$K$2594=$C63)*(SCHEDULE!$M$3:$M$2594=V$2),SCHEDULE!$I$3:$I$2594,"",0,1)</f>
        <v>L</v>
      </c>
      <c r="W64" s="122" t="str" cm="1">
        <f t="array" ref="W64">_xlfn.XLOOKUP(1,(SCHEDULE!$K$3:$K$2594=$C63)*(SCHEDULE!$M$3:$M$2594=W$2),SCHEDULE!$I$3:$I$2594,"",0,1)</f>
        <v/>
      </c>
      <c r="X64" s="122" t="str" cm="1">
        <f t="array" ref="X64">_xlfn.XLOOKUP(1,(SCHEDULE!$K$3:$K$2594=$C63)*(SCHEDULE!$M$3:$M$2594=X$2),SCHEDULE!$I$3:$I$2594,"",0,1)</f>
        <v/>
      </c>
      <c r="Y64" s="122" t="str" cm="1">
        <f t="array" ref="Y64">_xlfn.XLOOKUP(1,(SCHEDULE!$K$3:$K$2594=$C63)*(SCHEDULE!$M$3:$M$2594=Y$2),SCHEDULE!$I$3:$I$2594,"",0,1)</f>
        <v/>
      </c>
      <c r="Z64" s="122" t="str" cm="1">
        <f t="array" ref="Z64">_xlfn.XLOOKUP(1,(SCHEDULE!$K$3:$K$2594=$C63)*(SCHEDULE!$M$3:$M$2594=Z$2),SCHEDULE!$I$3:$I$2594,"",0,1)</f>
        <v>L</v>
      </c>
      <c r="AA64" s="122" t="str" cm="1">
        <f t="array" ref="AA64">_xlfn.XLOOKUP(1,(SCHEDULE!$K$3:$K$2594=$C63)*(SCHEDULE!$M$3:$M$2594=AA$2),SCHEDULE!$I$3:$I$2594,"",0,1)</f>
        <v>W</v>
      </c>
      <c r="AB64" s="122" t="str" cm="1">
        <f t="array" ref="AB64">_xlfn.XLOOKUP(1,(SCHEDULE!$K$3:$K$2594=$C63)*(SCHEDULE!$M$3:$M$2594=AB$2),SCHEDULE!$I$3:$I$2594,"",0,1)</f>
        <v>L</v>
      </c>
      <c r="AC64" s="122" t="str" cm="1">
        <f t="array" ref="AC64">_xlfn.XLOOKUP(1,(SCHEDULE!$K$3:$K$2594=$C63)*(SCHEDULE!$M$3:$M$2594=AC$2),SCHEDULE!$I$3:$I$2594,"",0,1)</f>
        <v>L</v>
      </c>
      <c r="AD64" s="122" t="str" cm="1">
        <f t="array" ref="AD64">_xlfn.XLOOKUP(1,(SCHEDULE!$K$3:$K$2594=$C63)*(SCHEDULE!$M$3:$M$2594=AD$2),SCHEDULE!$I$3:$I$2594,"",0,1)</f>
        <v>L</v>
      </c>
      <c r="AE64" s="122" t="str" cm="1">
        <f t="array" ref="AE64">_xlfn.XLOOKUP(1,(SCHEDULE!$K$3:$K$2594=$C63)*(SCHEDULE!$M$3:$M$2594=AE$2),SCHEDULE!$I$3:$I$2594,"",0,1)</f>
        <v>L</v>
      </c>
      <c r="AF64" s="122" t="str" cm="1">
        <f t="array" ref="AF64">_xlfn.XLOOKUP(1,(SCHEDULE!$K$3:$K$2594=$C63)*(SCHEDULE!$M$3:$M$2594=AF$2),SCHEDULE!$I$3:$I$2594,"",0,1)</f>
        <v/>
      </c>
      <c r="AG64" s="122" t="str" cm="1">
        <f t="array" ref="AG64">_xlfn.XLOOKUP(1,(SCHEDULE!$K$3:$K$2594=$C63)*(SCHEDULE!$M$3:$M$2594=AG$2),SCHEDULE!$I$3:$I$2594,"",0,1)</f>
        <v/>
      </c>
      <c r="AH64" s="122" t="str" cm="1">
        <f t="array" ref="AH64">_xlfn.XLOOKUP(1,(SCHEDULE!$K$3:$K$2594=$C63)*(SCHEDULE!$M$3:$M$2594=AH$2),SCHEDULE!$I$3:$I$2594,"",0,1)</f>
        <v/>
      </c>
      <c r="AI64" s="122" t="str" cm="1">
        <f t="array" ref="AI64">_xlfn.XLOOKUP(1,(SCHEDULE!$K$3:$K$2594=$C63)*(SCHEDULE!$M$3:$M$2594=AI$2),SCHEDULE!$I$3:$I$2594,"",0,1)</f>
        <v/>
      </c>
      <c r="AJ64" s="122" t="str" cm="1">
        <f t="array" ref="AJ64">_xlfn.XLOOKUP(1,(SCHEDULE!$K$3:$K$2594=$C63)*(SCHEDULE!$M$3:$M$2594=AJ$2),SCHEDULE!$I$3:$I$2594,"",0,1)</f>
        <v/>
      </c>
      <c r="AK64" s="122" t="str" cm="1">
        <f t="array" ref="AK64">_xlfn.XLOOKUP(1,(SCHEDULE!$K$3:$K$2594=$C63)*(SCHEDULE!$M$3:$M$2594=AK$2),SCHEDULE!$I$3:$I$2594,"",0,1)</f>
        <v/>
      </c>
      <c r="AL64" s="122" t="str" cm="1">
        <f t="array" ref="AL64">_xlfn.XLOOKUP(1,(SCHEDULE!$K$3:$K$2594=$C63)*(SCHEDULE!$M$3:$M$2594=AL$2),SCHEDULE!$I$3:$I$2594,"",0,1)</f>
        <v/>
      </c>
      <c r="AM64" s="122" t="str" cm="1">
        <f t="array" ref="AM64">_xlfn.XLOOKUP(1,(SCHEDULE!$K$3:$K$2594=$C63)*(SCHEDULE!$M$3:$M$2594=AM$2),SCHEDULE!$I$3:$I$2594,"",0,1)</f>
        <v/>
      </c>
      <c r="AN64" s="122" t="str" cm="1">
        <f t="array" ref="AN64">_xlfn.XLOOKUP(1,(SCHEDULE!$K$3:$K$2594=$C63)*(SCHEDULE!$M$3:$M$2594=AN$2),SCHEDULE!$I$3:$I$2594,"",0,1)</f>
        <v/>
      </c>
      <c r="AO64" s="122" t="str" cm="1">
        <f t="array" ref="AO64">_xlfn.XLOOKUP(1,(SCHEDULE!$K$3:$K$2594=$C63)*(SCHEDULE!$M$3:$M$2594=AO$2),SCHEDULE!$I$3:$I$2594,"",0,1)</f>
        <v/>
      </c>
      <c r="AP64" s="122" t="str" cm="1">
        <f t="array" ref="AP64">_xlfn.XLOOKUP(1,(SCHEDULE!$K$3:$K$2594=$C63)*(SCHEDULE!$M$3:$M$2594=AP$2),SCHEDULE!$I$3:$I$2594,"",0,1)</f>
        <v>L</v>
      </c>
      <c r="AQ64" s="122" t="str" cm="1">
        <f t="array" ref="AQ64">_xlfn.XLOOKUP(1,(SCHEDULE!$K$3:$K$2594=$C63)*(SCHEDULE!$M$3:$M$2594=AQ$2),SCHEDULE!$I$3:$I$2594,"",0,1)</f>
        <v>L</v>
      </c>
      <c r="AR64" s="122" t="str" cm="1">
        <f t="array" ref="AR64">_xlfn.XLOOKUP(1,(SCHEDULE!$K$3:$K$2594=$C63)*(SCHEDULE!$M$3:$M$2594=AR$2),SCHEDULE!$I$3:$I$2594,"",0,1)</f>
        <v>W</v>
      </c>
      <c r="AS64" s="122" t="str" cm="1">
        <f t="array" ref="AS64">_xlfn.XLOOKUP(1,(SCHEDULE!$K$3:$K$2594=$C63)*(SCHEDULE!$M$3:$M$2594=AS$2),SCHEDULE!$I$3:$I$2594,"",0,1)</f>
        <v>L</v>
      </c>
      <c r="AT64" s="122" t="str" cm="1">
        <f t="array" ref="AT64">_xlfn.XLOOKUP(1,(SCHEDULE!$K$3:$K$2594=$C63)*(SCHEDULE!$M$3:$M$2594=AT$2),SCHEDULE!$I$3:$I$2594,"",0,1)</f>
        <v>L</v>
      </c>
      <c r="AU64" s="122" t="str" cm="1">
        <f t="array" ref="AU64">_xlfn.XLOOKUP(1,(SCHEDULE!$K$3:$K$2594=$C63)*(SCHEDULE!$M$3:$M$2594=AU$2),SCHEDULE!$I$3:$I$2594,"",0,1)</f>
        <v>L</v>
      </c>
      <c r="AV64" s="122" t="str" cm="1">
        <f t="array" ref="AV64">_xlfn.XLOOKUP(1,(SCHEDULE!$K$3:$K$2594=$C63)*(SCHEDULE!$M$3:$M$2594=AV$2),SCHEDULE!$I$3:$I$2594,"",0,1)</f>
        <v/>
      </c>
      <c r="AW64" s="122" t="str" cm="1">
        <f t="array" ref="AW64">_xlfn.XLOOKUP(1,(SCHEDULE!$K$3:$K$2594=$C63)*(SCHEDULE!$M$3:$M$2594=AW$2),SCHEDULE!$I$3:$I$2594,"",0,1)</f>
        <v/>
      </c>
      <c r="AX64" s="122" t="str" cm="1">
        <f t="array" ref="AX64">_xlfn.XLOOKUP(1,(SCHEDULE!$K$3:$K$2594=$C63)*(SCHEDULE!$M$3:$M$2594=AX$2),SCHEDULE!$I$3:$I$2594,"",0,1)</f>
        <v/>
      </c>
      <c r="AY64" s="122" t="str" cm="1">
        <f t="array" ref="AY64">_xlfn.XLOOKUP(1,(SCHEDULE!$K$3:$K$2594=$C63)*(SCHEDULE!$M$3:$M$2594=AY$2),SCHEDULE!$I$3:$I$2594,"",0,1)</f>
        <v>L</v>
      </c>
      <c r="AZ64" s="122" t="str" cm="1">
        <f t="array" ref="AZ64">_xlfn.XLOOKUP(1,(SCHEDULE!$K$3:$K$2594=$C63)*(SCHEDULE!$M$3:$M$2594=AZ$2),SCHEDULE!$I$3:$I$2594,"",0,1)</f>
        <v>L</v>
      </c>
      <c r="BA64" s="122" t="str" cm="1">
        <f t="array" ref="BA64">_xlfn.XLOOKUP(1,(SCHEDULE!$K$3:$K$2594=$C63)*(SCHEDULE!$M$3:$M$2594=BA$2),SCHEDULE!$I$3:$I$2594,"",0,1)</f>
        <v>L</v>
      </c>
      <c r="BB64" s="122" t="str" cm="1">
        <f t="array" ref="BB64">_xlfn.XLOOKUP(1,(SCHEDULE!$K$3:$K$2594=$C63)*(SCHEDULE!$M$3:$M$2594=BB$2),SCHEDULE!$I$3:$I$2594,"",0,1)</f>
        <v>W</v>
      </c>
      <c r="BC64" s="122" t="str" cm="1">
        <f t="array" ref="BC64">_xlfn.XLOOKUP(1,(SCHEDULE!$K$3:$K$2594=$C63)*(SCHEDULE!$M$3:$M$2594=BC$2),SCHEDULE!$I$3:$I$2594,"",0,1)</f>
        <v>L</v>
      </c>
      <c r="BD64" s="122" t="str" cm="1">
        <f t="array" ref="BD64">_xlfn.XLOOKUP(1,(SCHEDULE!$K$3:$K$2594=$C63)*(SCHEDULE!$M$3:$M$2594=BD$2),SCHEDULE!$I$3:$I$2594,"",0,1)</f>
        <v/>
      </c>
      <c r="BE64" s="122" t="str" cm="1">
        <f t="array" ref="BE64">_xlfn.XLOOKUP(1,(SCHEDULE!$K$3:$K$2594=$C63)*(SCHEDULE!$M$3:$M$2594=BE$2),SCHEDULE!$I$3:$I$2594,"",0,1)</f>
        <v/>
      </c>
      <c r="BF64" s="122" t="str" cm="1">
        <f t="array" ref="BF64">_xlfn.XLOOKUP(1,(SCHEDULE!$K$3:$K$2594=$C63)*(SCHEDULE!$M$3:$M$2594=BF$2),SCHEDULE!$I$3:$I$2594,"",0,1)</f>
        <v/>
      </c>
      <c r="BG64" s="122" t="str" cm="1">
        <f t="array" ref="BG64">_xlfn.XLOOKUP(1,(SCHEDULE!$K$3:$K$2594=$C63)*(SCHEDULE!$M$3:$M$2594=BG$2),SCHEDULE!$I$3:$I$2594,"",0,1)</f>
        <v/>
      </c>
      <c r="BH64" s="122" t="str" cm="1">
        <f t="array" ref="BH64">_xlfn.XLOOKUP(1,(SCHEDULE!$K$3:$K$2594=$C63)*(SCHEDULE!$M$3:$M$2594=BH$2),SCHEDULE!$I$3:$I$2594,"",0,1)</f>
        <v/>
      </c>
      <c r="BI64" s="122" t="str" cm="1">
        <f t="array" ref="BI64">_xlfn.XLOOKUP(1,(SCHEDULE!$K$3:$K$2594=$C63)*(SCHEDULE!$M$3:$M$2594=BI$2),SCHEDULE!$I$3:$I$2594,"",0,1)</f>
        <v/>
      </c>
      <c r="BJ64" s="122" t="str" cm="1">
        <f t="array" ref="BJ64">_xlfn.XLOOKUP(1,(SCHEDULE!$K$3:$K$2594=$C63)*(SCHEDULE!$M$3:$M$2594=BJ$2),SCHEDULE!$I$3:$I$2594,"",0,1)</f>
        <v/>
      </c>
      <c r="BK64" s="122" t="str" cm="1">
        <f t="array" ref="BK64">_xlfn.XLOOKUP(1,(SCHEDULE!$K$3:$K$2594=$C63)*(SCHEDULE!$M$3:$M$2594=BK$2),SCHEDULE!$I$3:$I$2594,"",0,1)</f>
        <v/>
      </c>
      <c r="BL64" s="122" t="str" cm="1">
        <f t="array" ref="BL64">_xlfn.XLOOKUP(1,(SCHEDULE!$K$3:$K$2594=$C63)*(SCHEDULE!$M$3:$M$2594=BL$2),SCHEDULE!$I$3:$I$2594,"",0,1)</f>
        <v/>
      </c>
      <c r="BM64" s="122" t="str" cm="1">
        <f t="array" ref="BM64">_xlfn.XLOOKUP(1,(SCHEDULE!$K$3:$K$2594=$C63)*(SCHEDULE!$M$3:$M$2594=BM$2),SCHEDULE!$I$3:$I$2594,"",0,1)</f>
        <v/>
      </c>
      <c r="BN64" s="122" t="str" cm="1">
        <f t="array" ref="BN64">_xlfn.XLOOKUP(1,(SCHEDULE!$K$3:$K$2594=$C63)*(SCHEDULE!$M$3:$M$2594=BN$2),SCHEDULE!$I$3:$I$2594,"",0,1)</f>
        <v/>
      </c>
      <c r="BO64" s="122" t="str" cm="1">
        <f t="array" ref="BO64">_xlfn.XLOOKUP(1,(SCHEDULE!$K$3:$K$2594=$C63)*(SCHEDULE!$M$3:$M$2594=BO$2),SCHEDULE!$I$3:$I$2594,"",0,1)</f>
        <v/>
      </c>
      <c r="BP64" s="122" t="str" cm="1">
        <f t="array" ref="BP64">_xlfn.XLOOKUP(1,(SCHEDULE!$K$3:$K$2594=$C63)*(SCHEDULE!$M$3:$M$2594=BP$2),SCHEDULE!$I$3:$I$2594,"",0,1)</f>
        <v/>
      </c>
      <c r="BQ64" s="122" t="str" cm="1">
        <f t="array" ref="BQ64">_xlfn.XLOOKUP(1,(SCHEDULE!$K$3:$K$2594=$C63)*(SCHEDULE!$M$3:$M$2594=BQ$2),SCHEDULE!$I$3:$I$2594,"",0,1)</f>
        <v>L</v>
      </c>
      <c r="BR64" s="122" t="str" cm="1">
        <f t="array" ref="BR64">_xlfn.XLOOKUP(1,(SCHEDULE!$K$3:$K$2594=$C63)*(SCHEDULE!$M$3:$M$2594=BR$2),SCHEDULE!$I$3:$I$2594,"",0,1)</f>
        <v>L</v>
      </c>
      <c r="BS64" s="122" t="str" cm="1">
        <f t="array" ref="BS64">_xlfn.XLOOKUP(1,(SCHEDULE!$K$3:$K$2594=$C63)*(SCHEDULE!$M$3:$M$2594=BS$2),SCHEDULE!$I$3:$I$2594,"",0,1)</f>
        <v>L</v>
      </c>
      <c r="BT64" s="122" t="str" cm="1">
        <f t="array" ref="BT64">_xlfn.XLOOKUP(1,(SCHEDULE!$K$3:$K$2594=$C63)*(SCHEDULE!$M$3:$M$2594=BT$2),SCHEDULE!$I$3:$I$2594,"",0,1)</f>
        <v/>
      </c>
      <c r="BU64" s="122" t="str" cm="1">
        <f t="array" ref="BU64">_xlfn.XLOOKUP(1,(SCHEDULE!$K$3:$K$2594=$C63)*(SCHEDULE!$M$3:$M$2594=BU$2),SCHEDULE!$I$3:$I$2594,"",0,1)</f>
        <v/>
      </c>
      <c r="BV64" s="122" t="str" cm="1">
        <f t="array" ref="BV64">_xlfn.XLOOKUP(1,(SCHEDULE!$K$3:$K$2594=$C63)*(SCHEDULE!$M$3:$M$2594=BV$2),SCHEDULE!$I$3:$I$2594,"",0,1)</f>
        <v/>
      </c>
      <c r="BW64" s="122" t="str" cm="1">
        <f t="array" ref="BW64">_xlfn.XLOOKUP(1,(SCHEDULE!$K$3:$K$2594=$C63)*(SCHEDULE!$M$3:$M$2594=BW$2),SCHEDULE!$I$3:$I$2594,"",0,1)</f>
        <v/>
      </c>
      <c r="BX64" s="122" t="str" cm="1">
        <f t="array" ref="BX64">_xlfn.XLOOKUP(1,(SCHEDULE!$K$3:$K$2594=$C63)*(SCHEDULE!$M$3:$M$2594=BX$2),SCHEDULE!$I$3:$I$2594,"",0,1)</f>
        <v/>
      </c>
      <c r="BY64" s="122" t="str" cm="1">
        <f t="array" ref="BY64">_xlfn.XLOOKUP(1,(SCHEDULE!$K$3:$K$2594=$C63)*(SCHEDULE!$M$3:$M$2594=BY$2),SCHEDULE!$I$3:$I$2594,"",0,1)</f>
        <v/>
      </c>
      <c r="BZ64" s="122" t="str" cm="1">
        <f t="array" ref="BZ64">_xlfn.XLOOKUP(1,(SCHEDULE!$K$3:$K$2594=$C63)*(SCHEDULE!$M$3:$M$2594=BZ$2),SCHEDULE!$I$3:$I$2594,"",0,1)</f>
        <v>L</v>
      </c>
      <c r="CA64" s="122" t="str" cm="1">
        <f t="array" ref="CA64">_xlfn.XLOOKUP(1,(SCHEDULE!$K$3:$K$2594=$C63)*(SCHEDULE!$M$3:$M$2594=CA$2),SCHEDULE!$I$3:$I$2594,"",0,1)</f>
        <v>L</v>
      </c>
      <c r="CB64" s="122" t="str" cm="1">
        <f t="array" ref="CB64">_xlfn.XLOOKUP(1,(SCHEDULE!$K$3:$K$2594=$C63)*(SCHEDULE!$M$3:$M$2594=CB$2),SCHEDULE!$I$3:$I$2594,"",0,1)</f>
        <v>L</v>
      </c>
      <c r="CC64" s="122" t="str" cm="1">
        <f t="array" ref="CC64">_xlfn.XLOOKUP(1,(SCHEDULE!$K$3:$K$2594=$C63)*(SCHEDULE!$M$3:$M$2594=CC$2),SCHEDULE!$I$3:$I$2594,"",0,1)</f>
        <v>W</v>
      </c>
      <c r="CD64" s="122" t="str" cm="1">
        <f t="array" ref="CD64">_xlfn.XLOOKUP(1,(SCHEDULE!$K$3:$K$2594=$C63)*(SCHEDULE!$M$3:$M$2594=CD$2),SCHEDULE!$I$3:$I$2594,"",0,1)</f>
        <v>W</v>
      </c>
      <c r="CE64" s="122" t="str" cm="1">
        <f t="array" ref="CE64">_xlfn.XLOOKUP(1,(SCHEDULE!$K$3:$K$2594=$C63)*(SCHEDULE!$M$3:$M$2594=CE$2),SCHEDULE!$I$3:$I$2594,"",0,1)</f>
        <v>W</v>
      </c>
      <c r="CF64" s="122" t="str" cm="1">
        <f t="array" ref="CF64">_xlfn.XLOOKUP(1,(SCHEDULE!$K$3:$K$2594=$C63)*(SCHEDULE!$M$3:$M$2594=CF$2),SCHEDULE!$I$3:$I$2594,"",0,1)</f>
        <v>L</v>
      </c>
      <c r="CG64" s="122" t="str" cm="1">
        <f t="array" ref="CG64">_xlfn.XLOOKUP(1,(SCHEDULE!$K$3:$K$2594=$C63)*(SCHEDULE!$M$3:$M$2594=CG$2),SCHEDULE!$I$3:$I$2594,"",0,1)</f>
        <v/>
      </c>
      <c r="CH64" s="122" t="str" cm="1">
        <f t="array" ref="CH64">_xlfn.XLOOKUP(1,(SCHEDULE!$K$3:$K$2594=$C63)*(SCHEDULE!$M$3:$M$2594=CH$2),SCHEDULE!$I$3:$I$2594,"",0,1)</f>
        <v/>
      </c>
      <c r="CI64" s="122" t="str" cm="1">
        <f t="array" ref="CI64">_xlfn.XLOOKUP(1,(SCHEDULE!$K$3:$K$2594=$C63)*(SCHEDULE!$M$3:$M$2594=CI$2),SCHEDULE!$I$3:$I$2594,"",0,1)</f>
        <v/>
      </c>
      <c r="CJ64" s="122" t="str" cm="1">
        <f t="array" ref="CJ64">_xlfn.XLOOKUP(1,(SCHEDULE!$K$3:$K$2594=$C63)*(SCHEDULE!$M$3:$M$2594=CJ$2),SCHEDULE!$I$3:$I$2594,"",0,1)</f>
        <v/>
      </c>
      <c r="CK64" s="122" t="str" cm="1">
        <f t="array" ref="CK64">_xlfn.XLOOKUP(1,(SCHEDULE!$K$3:$K$2594=$C63)*(SCHEDULE!$M$3:$M$2594=CK$2),SCHEDULE!$I$3:$I$2594,"",0,1)</f>
        <v>W</v>
      </c>
      <c r="CL64" s="122" t="str" cm="1">
        <f t="array" ref="CL64">_xlfn.XLOOKUP(1,(SCHEDULE!$K$3:$K$2594=$C63)*(SCHEDULE!$M$3:$M$2594=CL$2),SCHEDULE!$I$3:$I$2594,"",0,1)</f>
        <v>L</v>
      </c>
      <c r="CM64" s="122" t="str" cm="1">
        <f t="array" ref="CM64">_xlfn.XLOOKUP(1,(SCHEDULE!$K$3:$K$2594=$C63)*(SCHEDULE!$M$3:$M$2594=CM$2),SCHEDULE!$I$3:$I$2594,"",0,1)</f>
        <v>L</v>
      </c>
      <c r="CN64" s="122" t="str" cm="1">
        <f t="array" ref="CN64">_xlfn.XLOOKUP(1,(SCHEDULE!$K$3:$K$2594=$C63)*(SCHEDULE!$M$3:$M$2594=CN$2),SCHEDULE!$I$3:$I$2594,"",0,1)</f>
        <v/>
      </c>
      <c r="CO64" s="122" t="str" cm="1">
        <f t="array" ref="CO64">_xlfn.XLOOKUP(1,(SCHEDULE!$K$3:$K$2594=$C63)*(SCHEDULE!$M$3:$M$2594=CO$2),SCHEDULE!$I$3:$I$2594,"",0,1)</f>
        <v/>
      </c>
      <c r="CP64" s="122" t="str" cm="1">
        <f t="array" ref="CP64">_xlfn.XLOOKUP(1,(SCHEDULE!$K$3:$K$2594=$C63)*(SCHEDULE!$M$3:$M$2594=CP$2),SCHEDULE!$I$3:$I$2594,"",0,1)</f>
        <v/>
      </c>
      <c r="CQ64" s="122" t="str" cm="1">
        <f t="array" ref="CQ64">_xlfn.XLOOKUP(1,(SCHEDULE!$K$3:$K$2594=$C63)*(SCHEDULE!$M$3:$M$2594=CQ$2),SCHEDULE!$I$3:$I$2594,"",0,1)</f>
        <v/>
      </c>
      <c r="CR64" s="122" t="str" cm="1">
        <f t="array" ref="CR64">_xlfn.XLOOKUP(1,(SCHEDULE!$K$3:$K$2594=$C63)*(SCHEDULE!$M$3:$M$2594=CR$2),SCHEDULE!$I$3:$I$2594,"",0,1)</f>
        <v>L</v>
      </c>
      <c r="CS64" s="122" t="str" cm="1">
        <f t="array" ref="CS64">_xlfn.XLOOKUP(1,(SCHEDULE!$K$3:$K$2594=$C63)*(SCHEDULE!$M$3:$M$2594=CS$2),SCHEDULE!$I$3:$I$2594,"",0,1)</f>
        <v>L</v>
      </c>
      <c r="CT64" s="122" t="str" cm="1">
        <f t="array" ref="CT64">_xlfn.XLOOKUP(1,(SCHEDULE!$K$3:$K$2594=$C63)*(SCHEDULE!$M$3:$M$2594=CT$2),SCHEDULE!$I$3:$I$2594,"",0,1)</f>
        <v>W</v>
      </c>
      <c r="CU64" s="122" t="str" cm="1">
        <f t="array" ref="CU64">_xlfn.XLOOKUP(1,(SCHEDULE!$K$3:$K$2594=$C63)*(SCHEDULE!$M$3:$M$2594=CU$2),SCHEDULE!$I$3:$I$2594,"",0,1)</f>
        <v>W</v>
      </c>
      <c r="CV64" s="122" t="str" cm="1">
        <f t="array" ref="CV64">_xlfn.XLOOKUP(1,(SCHEDULE!$K$3:$K$2594=$C63)*(SCHEDULE!$M$3:$M$2594=CV$2),SCHEDULE!$I$3:$I$2594,"",0,1)</f>
        <v>L</v>
      </c>
      <c r="CW64" s="122" t="str" cm="1">
        <f t="array" ref="CW64">_xlfn.XLOOKUP(1,(SCHEDULE!$K$3:$K$2594=$C63)*(SCHEDULE!$M$3:$M$2594=CW$2),SCHEDULE!$I$3:$I$2594,"",0,1)</f>
        <v>L</v>
      </c>
      <c r="CX64" s="122" t="str" cm="1">
        <f t="array" ref="CX64">_xlfn.XLOOKUP(1,(SCHEDULE!$K$3:$K$2594=$C63)*(SCHEDULE!$M$3:$M$2594=CX$2),SCHEDULE!$I$3:$I$2594,"",0,1)</f>
        <v>L</v>
      </c>
      <c r="CY64" s="122" t="str" cm="1">
        <f t="array" ref="CY64">_xlfn.XLOOKUP(1,(SCHEDULE!$K$3:$K$2594=$C63)*(SCHEDULE!$M$3:$M$2594=CY$2),SCHEDULE!$I$3:$I$2594,"",0,1)</f>
        <v>L</v>
      </c>
      <c r="CZ64" s="122" t="str" cm="1">
        <f t="array" ref="CZ64">_xlfn.XLOOKUP(1,(SCHEDULE!$K$3:$K$2594=$C63)*(SCHEDULE!$M$3:$M$2594=CZ$2),SCHEDULE!$I$3:$I$2594,"",0,1)</f>
        <v>W</v>
      </c>
      <c r="DA64" s="122" t="str" cm="1">
        <f t="array" ref="DA64">_xlfn.XLOOKUP(1,(SCHEDULE!$K$3:$K$2594=$C63)*(SCHEDULE!$M$3:$M$2594=DA$2),SCHEDULE!$I$3:$I$2594,"",0,1)</f>
        <v>W</v>
      </c>
      <c r="DB64" s="122" t="str" cm="1">
        <f t="array" ref="DB64">_xlfn.XLOOKUP(1,(SCHEDULE!$K$3:$K$2594=$C63)*(SCHEDULE!$M$3:$M$2594=DB$2),SCHEDULE!$I$3:$I$2594,"",0,1)</f>
        <v/>
      </c>
      <c r="DC64" s="122" t="str" cm="1">
        <f t="array" ref="DC64">_xlfn.XLOOKUP(1,(SCHEDULE!$K$3:$K$2594=$C63)*(SCHEDULE!$M$3:$M$2594=DC$2),SCHEDULE!$I$3:$I$2594,"",0,1)</f>
        <v/>
      </c>
      <c r="DD64" s="122" t="str" cm="1">
        <f t="array" ref="DD64">_xlfn.XLOOKUP(1,(SCHEDULE!$K$3:$K$2594=$C63)*(SCHEDULE!$M$3:$M$2594=DD$2),SCHEDULE!$I$3:$I$2594,"",0,1)</f>
        <v/>
      </c>
      <c r="DE64" s="122" t="str" cm="1">
        <f t="array" ref="DE64">_xlfn.XLOOKUP(1,(SCHEDULE!$K$3:$K$2594=$C63)*(SCHEDULE!$M$3:$M$2594=DE$2),SCHEDULE!$I$3:$I$2594,"",0,1)</f>
        <v>L</v>
      </c>
      <c r="DF64" s="122" t="str" cm="1">
        <f t="array" ref="DF64">_xlfn.XLOOKUP(1,(SCHEDULE!$K$3:$K$2594=$C63)*(SCHEDULE!$M$3:$M$2594=DF$2),SCHEDULE!$I$3:$I$2594,"",0,1)</f>
        <v>L</v>
      </c>
      <c r="DG64" s="122" t="str" cm="1">
        <f t="array" ref="DG64">_xlfn.XLOOKUP(1,(SCHEDULE!$K$3:$K$2594=$C63)*(SCHEDULE!$M$3:$M$2594=DG$2),SCHEDULE!$I$3:$I$2594,"",0,1)</f>
        <v>W</v>
      </c>
      <c r="DH64" s="122" t="str" cm="1">
        <f t="array" ref="DH64">_xlfn.XLOOKUP(1,(SCHEDULE!$K$3:$K$2594=$C63)*(SCHEDULE!$M$3:$M$2594=DH$2),SCHEDULE!$I$3:$I$2594,"",0,1)</f>
        <v>L</v>
      </c>
      <c r="DI64" s="122" t="str" cm="1">
        <f t="array" ref="DI64">_xlfn.XLOOKUP(1,(SCHEDULE!$K$3:$K$2594=$C63)*(SCHEDULE!$M$3:$M$2594=DI$2),SCHEDULE!$I$3:$I$2594,"",0,1)</f>
        <v>L</v>
      </c>
      <c r="DJ64" s="122" t="str" cm="1">
        <f t="array" ref="DJ64">_xlfn.XLOOKUP(1,(SCHEDULE!$K$3:$K$2594=$C63)*(SCHEDULE!$M$3:$M$2594=DJ$2),SCHEDULE!$I$3:$I$2594,"",0,1)</f>
        <v>W</v>
      </c>
      <c r="DK64" s="122" t="str" cm="1">
        <f t="array" ref="DK64">_xlfn.XLOOKUP(1,(SCHEDULE!$K$3:$K$2594=$C63)*(SCHEDULE!$M$3:$M$2594=DK$2),SCHEDULE!$I$3:$I$2594,"",0,1)</f>
        <v/>
      </c>
      <c r="DL64" s="122" t="str" cm="1">
        <f t="array" ref="DL64">_xlfn.XLOOKUP(1,(SCHEDULE!$K$3:$K$2594=$C63)*(SCHEDULE!$M$3:$M$2594=DL$2),SCHEDULE!$I$3:$I$2594,"",0,1)</f>
        <v/>
      </c>
      <c r="DM64" s="122" t="str" cm="1">
        <f t="array" ref="DM64">_xlfn.XLOOKUP(1,(SCHEDULE!$K$3:$K$2594=$C63)*(SCHEDULE!$M$3:$M$2594=DM$2),SCHEDULE!$I$3:$I$2594,"",0,1)</f>
        <v/>
      </c>
      <c r="DN64" s="122" t="str" cm="1">
        <f t="array" ref="DN64">_xlfn.XLOOKUP(1,(SCHEDULE!$K$3:$K$2594=$C63)*(SCHEDULE!$M$3:$M$2594=DN$2),SCHEDULE!$I$3:$I$2594,"",0,1)</f>
        <v>W</v>
      </c>
      <c r="DO64" s="122" t="str" cm="1">
        <f t="array" ref="DO64">_xlfn.XLOOKUP(1,(SCHEDULE!$K$3:$K$2594=$C63)*(SCHEDULE!$M$3:$M$2594=DO$2),SCHEDULE!$I$3:$I$2594,"",0,1)</f>
        <v>L</v>
      </c>
      <c r="DP64" s="122" t="str" cm="1">
        <f t="array" ref="DP64">_xlfn.XLOOKUP(1,(SCHEDULE!$K$3:$K$2594=$C63)*(SCHEDULE!$M$3:$M$2594=DP$2),SCHEDULE!$I$3:$I$2594,"",0,1)</f>
        <v>L</v>
      </c>
      <c r="DQ64" s="122" t="str" cm="1">
        <f t="array" ref="DQ64">_xlfn.XLOOKUP(1,(SCHEDULE!$K$3:$K$2594=$C63)*(SCHEDULE!$M$3:$M$2594=DQ$2),SCHEDULE!$I$3:$I$2594,"",0,1)</f>
        <v>W</v>
      </c>
      <c r="DR64" s="122" t="str" cm="1">
        <f t="array" ref="DR64">_xlfn.XLOOKUP(1,(SCHEDULE!$K$3:$K$2594=$C63)*(SCHEDULE!$M$3:$M$2594=DR$2),SCHEDULE!$I$3:$I$2594,"",0,1)</f>
        <v/>
      </c>
      <c r="DS64" s="122" t="str" cm="1">
        <f t="array" ref="DS64">_xlfn.XLOOKUP(1,(SCHEDULE!$K$3:$K$2594=$C63)*(SCHEDULE!$M$3:$M$2594=DS$2),SCHEDULE!$I$3:$I$2594,"",0,1)</f>
        <v/>
      </c>
      <c r="DT64" s="122" t="str" cm="1">
        <f t="array" ref="DT64">_xlfn.XLOOKUP(1,(SCHEDULE!$K$3:$K$2594=$C63)*(SCHEDULE!$M$3:$M$2594=DT$2),SCHEDULE!$I$3:$I$2594,"",0,1)</f>
        <v/>
      </c>
      <c r="DU64" s="122" t="str" cm="1">
        <f t="array" ref="DU64">_xlfn.XLOOKUP(1,(SCHEDULE!$K$3:$K$2594=$C63)*(SCHEDULE!$M$3:$M$2594=DU$2),SCHEDULE!$I$3:$I$2594,"",0,1)</f>
        <v>W</v>
      </c>
      <c r="DV64" s="122" t="str" cm="1">
        <f t="array" ref="DV64">_xlfn.XLOOKUP(1,(SCHEDULE!$K$3:$K$2594=$C63)*(SCHEDULE!$M$3:$M$2594=DV$2),SCHEDULE!$I$3:$I$2594,"",0,1)</f>
        <v>L</v>
      </c>
      <c r="DW64" s="122" t="str" cm="1">
        <f t="array" ref="DW64">_xlfn.XLOOKUP(1,(SCHEDULE!$K$3:$K$2594=$C63)*(SCHEDULE!$M$3:$M$2594=DW$2),SCHEDULE!$I$3:$I$2594,"",0,1)</f>
        <v>W</v>
      </c>
      <c r="DX64" s="122" t="str" cm="1">
        <f t="array" ref="DX64">_xlfn.XLOOKUP(1,(SCHEDULE!$K$3:$K$2594=$C63)*(SCHEDULE!$M$3:$M$2594=DX$2),SCHEDULE!$I$3:$I$2594,"",0,1)</f>
        <v/>
      </c>
      <c r="DY64" s="122" t="str" cm="1">
        <f t="array" ref="DY64">_xlfn.XLOOKUP(1,(SCHEDULE!$K$3:$K$2594=$C63)*(SCHEDULE!$M$3:$M$2594=DY$2),SCHEDULE!$I$3:$I$2594,"",0,1)</f>
        <v/>
      </c>
      <c r="DZ64" s="122" t="str" cm="1">
        <f t="array" ref="DZ64">_xlfn.XLOOKUP(1,(SCHEDULE!$K$3:$K$2594=$C63)*(SCHEDULE!$M$3:$M$2594=DZ$2),SCHEDULE!$I$3:$I$2594,"",0,1)</f>
        <v/>
      </c>
      <c r="EA64" s="122" t="str" cm="1">
        <f t="array" ref="EA64">_xlfn.XLOOKUP(1,(SCHEDULE!$K$3:$K$2594=$C63)*(SCHEDULE!$M$3:$M$2594=EA$2),SCHEDULE!$I$3:$I$2594,"",0,1)</f>
        <v/>
      </c>
      <c r="EB64" s="122" t="str" cm="1">
        <f t="array" ref="EB64">_xlfn.XLOOKUP(1,(SCHEDULE!$K$3:$K$2594=$C63)*(SCHEDULE!$M$3:$M$2594=EB$2),SCHEDULE!$I$3:$I$2594,"",0,1)</f>
        <v/>
      </c>
      <c r="EC64" s="122" t="str" cm="1">
        <f t="array" ref="EC64">_xlfn.XLOOKUP(1,(SCHEDULE!$K$3:$K$2594=$C63)*(SCHEDULE!$M$3:$M$2594=EC$2),SCHEDULE!$I$3:$I$2594,"",0,1)</f>
        <v/>
      </c>
      <c r="ED64" s="122" t="str" cm="1">
        <f t="array" ref="ED64">_xlfn.XLOOKUP(1,(SCHEDULE!$K$3:$K$2594=$C63)*(SCHEDULE!$M$3:$M$2594=ED$2),SCHEDULE!$I$3:$I$2594,"",0,1)</f>
        <v>W</v>
      </c>
      <c r="EE64" s="122" t="str" cm="1">
        <f t="array" ref="EE64">_xlfn.XLOOKUP(1,(SCHEDULE!$K$3:$K$2594=$C63)*(SCHEDULE!$M$3:$M$2594=EE$2),SCHEDULE!$I$3:$I$2594,"",0,1)</f>
        <v>W</v>
      </c>
      <c r="EF64" s="122" t="str" cm="1">
        <f t="array" ref="EF64">_xlfn.XLOOKUP(1,(SCHEDULE!$K$3:$K$2594=$C63)*(SCHEDULE!$M$3:$M$2594=EF$2),SCHEDULE!$I$3:$I$2594,"",0,1)</f>
        <v>W</v>
      </c>
      <c r="EG64" s="122" t="str" cm="1">
        <f t="array" ref="EG64">_xlfn.XLOOKUP(1,(SCHEDULE!$K$3:$K$2594=$C63)*(SCHEDULE!$M$3:$M$2594=EG$2),SCHEDULE!$I$3:$I$2594,"",0,1)</f>
        <v>W</v>
      </c>
      <c r="EH64" s="122" t="str" cm="1">
        <f t="array" ref="EH64">_xlfn.XLOOKUP(1,(SCHEDULE!$K$3:$K$2594=$C63)*(SCHEDULE!$M$3:$M$2594=EH$2),SCHEDULE!$I$3:$I$2594,"",0,1)</f>
        <v/>
      </c>
      <c r="EI64" s="122" t="str" cm="1">
        <f t="array" ref="EI64">_xlfn.XLOOKUP(1,(SCHEDULE!$K$3:$K$2594=$C63)*(SCHEDULE!$M$3:$M$2594=EI$2),SCHEDULE!$I$3:$I$2594,"",0,1)</f>
        <v/>
      </c>
      <c r="EJ64" s="122" t="str" cm="1">
        <f t="array" ref="EJ64">_xlfn.XLOOKUP(1,(SCHEDULE!$K$3:$K$2594=$C63)*(SCHEDULE!$M$3:$M$2594=EJ$2),SCHEDULE!$I$3:$I$2594,"",0,1)</f>
        <v/>
      </c>
      <c r="EK64" s="122" t="str" cm="1">
        <f t="array" ref="EK64">_xlfn.XLOOKUP(1,(SCHEDULE!$K$3:$K$2594=$C63)*(SCHEDULE!$M$3:$M$2594=EK$2),SCHEDULE!$I$3:$I$2594,"",0,1)</f>
        <v/>
      </c>
      <c r="EL64" s="122" t="str" cm="1">
        <f t="array" ref="EL64">_xlfn.XLOOKUP(1,(SCHEDULE!$K$3:$K$2594=$C63)*(SCHEDULE!$M$3:$M$2594=EL$2),SCHEDULE!$I$3:$I$2594,"",0,1)</f>
        <v/>
      </c>
      <c r="EM64" s="122" t="str" cm="1">
        <f t="array" ref="EM64">_xlfn.XLOOKUP(1,(SCHEDULE!$K$3:$K$2594=$C63)*(SCHEDULE!$M$3:$M$2594=EM$2),SCHEDULE!$I$3:$I$2594,"",0,1)</f>
        <v/>
      </c>
      <c r="EN64" s="122" t="str" cm="1">
        <f t="array" ref="EN64">_xlfn.XLOOKUP(1,(SCHEDULE!$K$3:$K$2594=$C63)*(SCHEDULE!$M$3:$M$2594=EN$2),SCHEDULE!$I$3:$I$2594,"",0,1)</f>
        <v/>
      </c>
      <c r="EO64" s="122" t="str" cm="1">
        <f t="array" ref="EO64">_xlfn.XLOOKUP(1,(SCHEDULE!$K$3:$K$2594=$C63)*(SCHEDULE!$M$3:$M$2594=EO$2),SCHEDULE!$I$3:$I$2594,"",0,1)</f>
        <v>W</v>
      </c>
      <c r="EP64" s="122" t="str" cm="1">
        <f t="array" ref="EP64">_xlfn.XLOOKUP(1,(SCHEDULE!$K$3:$K$2594=$C63)*(SCHEDULE!$M$3:$M$2594=EP$2),SCHEDULE!$I$3:$I$2594,"",0,1)</f>
        <v>L</v>
      </c>
      <c r="EQ64" s="122" t="str" cm="1">
        <f t="array" ref="EQ64">_xlfn.XLOOKUP(1,(SCHEDULE!$K$3:$K$2594=$C63)*(SCHEDULE!$M$3:$M$2594=EQ$2),SCHEDULE!$I$3:$I$2594,"",0,1)</f>
        <v>W</v>
      </c>
      <c r="ER64" s="122" t="str" cm="1">
        <f t="array" ref="ER64">_xlfn.XLOOKUP(1,(SCHEDULE!$K$3:$K$2594=$C63)*(SCHEDULE!$M$3:$M$2594=ER$2),SCHEDULE!$I$3:$I$2594,"",0,1)</f>
        <v>L</v>
      </c>
      <c r="ES64" s="122" t="str" cm="1">
        <f t="array" ref="ES64">_xlfn.XLOOKUP(1,(SCHEDULE!$K$3:$K$2594=$C63)*(SCHEDULE!$M$3:$M$2594=ES$2),SCHEDULE!$I$3:$I$2594,"",0,1)</f>
        <v>L</v>
      </c>
      <c r="ET64" s="122" t="str" cm="1">
        <f t="array" ref="ET64">_xlfn.XLOOKUP(1,(SCHEDULE!$K$3:$K$2594=$C63)*(SCHEDULE!$M$3:$M$2594=ET$2),SCHEDULE!$I$3:$I$2594,"",0,1)</f>
        <v>W</v>
      </c>
      <c r="EU64" s="122" t="str" cm="1">
        <f t="array" ref="EU64">_xlfn.XLOOKUP(1,(SCHEDULE!$K$3:$K$2594=$C63)*(SCHEDULE!$M$3:$M$2594=EU$2),SCHEDULE!$I$3:$I$2594,"",0,1)</f>
        <v/>
      </c>
      <c r="EV64" s="122" t="str" cm="1">
        <f t="array" ref="EV64">_xlfn.XLOOKUP(1,(SCHEDULE!$K$3:$K$2594=$C63)*(SCHEDULE!$M$3:$M$2594=EV$2),SCHEDULE!$I$3:$I$2594,"",0,1)</f>
        <v/>
      </c>
      <c r="EW64" s="122" t="str" cm="1">
        <f t="array" ref="EW64">_xlfn.XLOOKUP(1,(SCHEDULE!$K$3:$K$2594=$C63)*(SCHEDULE!$M$3:$M$2594=EW$2),SCHEDULE!$I$3:$I$2594,"",0,1)</f>
        <v/>
      </c>
      <c r="EX64" s="122" t="str" cm="1">
        <f t="array" ref="EX64">_xlfn.XLOOKUP(1,(SCHEDULE!$K$3:$K$2594=$C63)*(SCHEDULE!$M$3:$M$2594=EX$2),SCHEDULE!$I$3:$I$2594,"",0,1)</f>
        <v>W</v>
      </c>
      <c r="EY64" s="122" t="str" cm="1">
        <f t="array" ref="EY64">_xlfn.XLOOKUP(1,(SCHEDULE!$K$3:$K$2594=$C63)*(SCHEDULE!$M$3:$M$2594=EY$2),SCHEDULE!$I$3:$I$2594,"",0,1)</f>
        <v>W</v>
      </c>
      <c r="EZ64" s="122" t="str" cm="1">
        <f t="array" ref="EZ64">_xlfn.XLOOKUP(1,(SCHEDULE!$K$3:$K$2594=$C63)*(SCHEDULE!$M$3:$M$2594=EZ$2),SCHEDULE!$I$3:$I$2594,"",0,1)</f>
        <v>L</v>
      </c>
      <c r="FA64" s="122" t="str" cm="1">
        <f t="array" ref="FA64">_xlfn.XLOOKUP(1,(SCHEDULE!$K$3:$K$2594=$C63)*(SCHEDULE!$M$3:$M$2594=FA$2),SCHEDULE!$I$3:$I$2594,"",0,1)</f>
        <v/>
      </c>
      <c r="FB64" s="122" t="str" cm="1">
        <f t="array" ref="FB64">_xlfn.XLOOKUP(1,(SCHEDULE!$K$3:$K$2594=$C63)*(SCHEDULE!$M$3:$M$2594=FB$2),SCHEDULE!$I$3:$I$2594,"",0,1)</f>
        <v/>
      </c>
      <c r="FC64" s="122" t="str" cm="1">
        <f t="array" ref="FC64">_xlfn.XLOOKUP(1,(SCHEDULE!$K$3:$K$2594=$C63)*(SCHEDULE!$M$3:$M$2594=FC$2),SCHEDULE!$I$3:$I$2594,"",0,1)</f>
        <v/>
      </c>
      <c r="FD64" s="122" t="str" cm="1">
        <f t="array" ref="FD64">_xlfn.XLOOKUP(1,(SCHEDULE!$K$3:$K$2594=$C63)*(SCHEDULE!$M$3:$M$2594=FD$2),SCHEDULE!$I$3:$I$2594,"",0,1)</f>
        <v/>
      </c>
      <c r="FE64" s="122" t="str" cm="1">
        <f t="array" ref="FE64">_xlfn.XLOOKUP(1,(SCHEDULE!$K$3:$K$2594=$C63)*(SCHEDULE!$M$3:$M$2594=FE$2),SCHEDULE!$I$3:$I$2594,"",0,1)</f>
        <v/>
      </c>
      <c r="FF64" s="122" t="str" cm="1">
        <f t="array" ref="FF64">_xlfn.XLOOKUP(1,(SCHEDULE!$K$3:$K$2594=$C63)*(SCHEDULE!$M$3:$M$2594=FF$2),SCHEDULE!$I$3:$I$2594,"",0,1)</f>
        <v/>
      </c>
      <c r="FG64" s="122" t="str" cm="1">
        <f t="array" ref="FG64">_xlfn.XLOOKUP(1,(SCHEDULE!$K$3:$K$2594=$C63)*(SCHEDULE!$M$3:$M$2594=FG$2),SCHEDULE!$I$3:$I$2594,"",0,1)</f>
        <v/>
      </c>
      <c r="FH64" s="122" t="str" cm="1">
        <f t="array" ref="FH64">_xlfn.XLOOKUP(1,(SCHEDULE!$K$3:$K$2594=$C63)*(SCHEDULE!$M$3:$M$2594=FH$2),SCHEDULE!$I$3:$I$2594,"",0,1)</f>
        <v/>
      </c>
      <c r="FI64" s="122" t="str" cm="1">
        <f t="array" ref="FI64">_xlfn.XLOOKUP(1,(SCHEDULE!$K$3:$K$2594=$C63)*(SCHEDULE!$M$3:$M$2594=FI$2),SCHEDULE!$I$3:$I$2594,"",0,1)</f>
        <v/>
      </c>
      <c r="FJ64" s="122" t="str" cm="1">
        <f t="array" ref="FJ64">_xlfn.XLOOKUP(1,(SCHEDULE!$K$3:$K$2594=$C63)*(SCHEDULE!$M$3:$M$2594=FJ$2),SCHEDULE!$I$3:$I$2594,"",0,1)</f>
        <v/>
      </c>
      <c r="FK64" s="137" t="s">
        <v>477</v>
      </c>
      <c r="FL64" s="141">
        <f>COUNT(E$5:FJ$5)</f>
        <v>162</v>
      </c>
      <c r="FM64" s="141">
        <f>FL64-10</f>
        <v>152</v>
      </c>
      <c r="FN64" s="142">
        <f>SUMIFS(E$5:FJ$5,E$2:FJ$2,FL64,E$2:FJ$2,FM64)</f>
        <v>0</v>
      </c>
    </row>
    <row r="65" spans="2:174" x14ac:dyDescent="0.2">
      <c r="B65" s="137"/>
      <c r="C65" s="139"/>
      <c r="D65" s="138"/>
      <c r="E65" s="122" cm="1">
        <f t="array" ref="E65">IFERROR(_xlfn.IFS(E63="W",1,E64="W",1,E63="L",0,E64="L",0),"-")</f>
        <v>1</v>
      </c>
      <c r="F65" s="122" cm="1">
        <f t="array" ref="F65">IFERROR(_xlfn.IFS(F63="W",1,F64="W",1,F63="L",0,F64="L",0),"-")</f>
        <v>0</v>
      </c>
      <c r="G65" s="122" cm="1">
        <f t="array" ref="G65">IFERROR(_xlfn.IFS(G63="W",1,G64="W",1,G63="L",0,G64="L",0),"-")</f>
        <v>1</v>
      </c>
      <c r="H65" s="122" cm="1">
        <f t="array" ref="H65">IFERROR(_xlfn.IFS(H63="W",1,H64="W",1,H63="L",0,H64="L",0),"-")</f>
        <v>0</v>
      </c>
      <c r="I65" s="122" cm="1">
        <f t="array" ref="I65">IFERROR(_xlfn.IFS(I63="W",1,I64="W",1,I63="L",0,I64="L",0),"-")</f>
        <v>0</v>
      </c>
      <c r="J65" s="122" cm="1">
        <f t="array" ref="J65">IFERROR(_xlfn.IFS(J63="W",1,J64="W",1,J63="L",0,J64="L",0),"-")</f>
        <v>0</v>
      </c>
      <c r="K65" s="122" cm="1">
        <f t="array" ref="K65">IFERROR(_xlfn.IFS(K63="W",1,K64="W",1,K63="L",0,K64="L",0),"-")</f>
        <v>0</v>
      </c>
      <c r="L65" s="122" cm="1">
        <f t="array" ref="L65">IFERROR(_xlfn.IFS(L63="W",1,L64="W",1,L63="L",0,L64="L",0),"-")</f>
        <v>0</v>
      </c>
      <c r="M65" s="122" cm="1">
        <f t="array" ref="M65">IFERROR(_xlfn.IFS(M63="W",1,M64="W",1,M63="L",0,M64="L",0),"-")</f>
        <v>1</v>
      </c>
      <c r="N65" s="122" cm="1">
        <f t="array" ref="N65">IFERROR(_xlfn.IFS(N63="W",1,N64="W",1,N63="L",0,N64="L",0),"-")</f>
        <v>1</v>
      </c>
      <c r="O65" s="122" cm="1">
        <f t="array" ref="O65">IFERROR(_xlfn.IFS(O63="W",1,O64="W",1,O63="L",0,O64="L",0),"-")</f>
        <v>1</v>
      </c>
      <c r="P65" s="122" cm="1">
        <f t="array" ref="P65">IFERROR(_xlfn.IFS(P63="W",1,P64="W",1,P63="L",0,P64="L",0),"-")</f>
        <v>1</v>
      </c>
      <c r="Q65" s="122" cm="1">
        <f t="array" ref="Q65">IFERROR(_xlfn.IFS(Q63="W",1,Q64="W",1,Q63="L",0,Q64="L",0),"-")</f>
        <v>0</v>
      </c>
      <c r="R65" s="122" cm="1">
        <f t="array" ref="R65">IFERROR(_xlfn.IFS(R63="W",1,R64="W",1,R63="L",0,R64="L",0),"-")</f>
        <v>1</v>
      </c>
      <c r="S65" s="122" cm="1">
        <f t="array" ref="S65">IFERROR(_xlfn.IFS(S63="W",1,S64="W",1,S63="L",0,S64="L",0),"-")</f>
        <v>0</v>
      </c>
      <c r="T65" s="122" cm="1">
        <f t="array" ref="T65">IFERROR(_xlfn.IFS(T63="W",1,T64="W",1,T63="L",0,T64="L",0),"-")</f>
        <v>1</v>
      </c>
      <c r="U65" s="122" cm="1">
        <f t="array" ref="U65">IFERROR(_xlfn.IFS(U63="W",1,U64="W",1,U63="L",0,U64="L",0),"-")</f>
        <v>1</v>
      </c>
      <c r="V65" s="122" cm="1">
        <f t="array" ref="V65">IFERROR(_xlfn.IFS(V63="W",1,V64="W",1,V63="L",0,V64="L",0),"-")</f>
        <v>0</v>
      </c>
      <c r="W65" s="122" cm="1">
        <f t="array" ref="W65">IFERROR(_xlfn.IFS(W63="W",1,W64="W",1,W63="L",0,W64="L",0),"-")</f>
        <v>0</v>
      </c>
      <c r="X65" s="122" cm="1">
        <f t="array" ref="X65">IFERROR(_xlfn.IFS(X63="W",1,X64="W",1,X63="L",0,X64="L",0),"-")</f>
        <v>0</v>
      </c>
      <c r="Y65" s="122" cm="1">
        <f t="array" ref="Y65">IFERROR(_xlfn.IFS(Y63="W",1,Y64="W",1,Y63="L",0,Y64="L",0),"-")</f>
        <v>0</v>
      </c>
      <c r="Z65" s="122" cm="1">
        <f t="array" ref="Z65">IFERROR(_xlfn.IFS(Z63="W",1,Z64="W",1,Z63="L",0,Z64="L",0),"-")</f>
        <v>0</v>
      </c>
      <c r="AA65" s="122" cm="1">
        <f t="array" ref="AA65">IFERROR(_xlfn.IFS(AA63="W",1,AA64="W",1,AA63="L",0,AA64="L",0),"-")</f>
        <v>1</v>
      </c>
      <c r="AB65" s="122" cm="1">
        <f t="array" ref="AB65">IFERROR(_xlfn.IFS(AB63="W",1,AB64="W",1,AB63="L",0,AB64="L",0),"-")</f>
        <v>0</v>
      </c>
      <c r="AC65" s="122" cm="1">
        <f t="array" ref="AC65">IFERROR(_xlfn.IFS(AC63="W",1,AC64="W",1,AC63="L",0,AC64="L",0),"-")</f>
        <v>0</v>
      </c>
      <c r="AD65" s="122" cm="1">
        <f t="array" ref="AD65">IFERROR(_xlfn.IFS(AD63="W",1,AD64="W",1,AD63="L",0,AD64="L",0),"-")</f>
        <v>0</v>
      </c>
      <c r="AE65" s="122" cm="1">
        <f t="array" ref="AE65">IFERROR(_xlfn.IFS(AE63="W",1,AE64="W",1,AE63="L",0,AE64="L",0),"-")</f>
        <v>0</v>
      </c>
      <c r="AF65" s="122" cm="1">
        <f t="array" ref="AF65">IFERROR(_xlfn.IFS(AF63="W",1,AF64="W",1,AF63="L",0,AF64="L",0),"-")</f>
        <v>0</v>
      </c>
      <c r="AG65" s="122" cm="1">
        <f t="array" ref="AG65">IFERROR(_xlfn.IFS(AG63="W",1,AG64="W",1,AG63="L",0,AG64="L",0),"-")</f>
        <v>1</v>
      </c>
      <c r="AH65" s="122" cm="1">
        <f t="array" ref="AH65">IFERROR(_xlfn.IFS(AH63="W",1,AH64="W",1,AH63="L",0,AH64="L",0),"-")</f>
        <v>0</v>
      </c>
      <c r="AI65" s="122" cm="1">
        <f t="array" ref="AI65">IFERROR(_xlfn.IFS(AI63="W",1,AI64="W",1,AI63="L",0,AI64="L",0),"-")</f>
        <v>0</v>
      </c>
      <c r="AJ65" s="122" cm="1">
        <f t="array" ref="AJ65">IFERROR(_xlfn.IFS(AJ63="W",1,AJ64="W",1,AJ63="L",0,AJ64="L",0),"-")</f>
        <v>1</v>
      </c>
      <c r="AK65" s="122" cm="1">
        <f t="array" ref="AK65">IFERROR(_xlfn.IFS(AK63="W",1,AK64="W",1,AK63="L",0,AK64="L",0),"-")</f>
        <v>0</v>
      </c>
      <c r="AL65" s="122" cm="1">
        <f t="array" ref="AL65">IFERROR(_xlfn.IFS(AL63="W",1,AL64="W",1,AL63="L",0,AL64="L",0),"-")</f>
        <v>1</v>
      </c>
      <c r="AM65" s="122" cm="1">
        <f t="array" ref="AM65">IFERROR(_xlfn.IFS(AM63="W",1,AM64="W",1,AM63="L",0,AM64="L",0),"-")</f>
        <v>1</v>
      </c>
      <c r="AN65" s="122" cm="1">
        <f t="array" ref="AN65">IFERROR(_xlfn.IFS(AN63="W",1,AN64="W",1,AN63="L",0,AN64="L",0),"-")</f>
        <v>1</v>
      </c>
      <c r="AO65" s="122" cm="1">
        <f t="array" ref="AO65">IFERROR(_xlfn.IFS(AO63="W",1,AO64="W",1,AO63="L",0,AO64="L",0),"-")</f>
        <v>0</v>
      </c>
      <c r="AP65" s="122" cm="1">
        <f t="array" ref="AP65">IFERROR(_xlfn.IFS(AP63="W",1,AP64="W",1,AP63="L",0,AP64="L",0),"-")</f>
        <v>0</v>
      </c>
      <c r="AQ65" s="122" cm="1">
        <f t="array" ref="AQ65">IFERROR(_xlfn.IFS(AQ63="W",1,AQ64="W",1,AQ63="L",0,AQ64="L",0),"-")</f>
        <v>0</v>
      </c>
      <c r="AR65" s="122" cm="1">
        <f t="array" ref="AR65">IFERROR(_xlfn.IFS(AR63="W",1,AR64="W",1,AR63="L",0,AR64="L",0),"-")</f>
        <v>1</v>
      </c>
      <c r="AS65" s="122" cm="1">
        <f t="array" ref="AS65">IFERROR(_xlfn.IFS(AS63="W",1,AS64="W",1,AS63="L",0,AS64="L",0),"-")</f>
        <v>0</v>
      </c>
      <c r="AT65" s="122" cm="1">
        <f t="array" ref="AT65">IFERROR(_xlfn.IFS(AT63="W",1,AT64="W",1,AT63="L",0,AT64="L",0),"-")</f>
        <v>0</v>
      </c>
      <c r="AU65" s="122" cm="1">
        <f t="array" ref="AU65">IFERROR(_xlfn.IFS(AU63="W",1,AU64="W",1,AU63="L",0,AU64="L",0),"-")</f>
        <v>0</v>
      </c>
      <c r="AV65" s="122" cm="1">
        <f t="array" ref="AV65">IFERROR(_xlfn.IFS(AV63="W",1,AV64="W",1,AV63="L",0,AV64="L",0),"-")</f>
        <v>0</v>
      </c>
      <c r="AW65" s="122" cm="1">
        <f t="array" ref="AW65">IFERROR(_xlfn.IFS(AW63="W",1,AW64="W",1,AW63="L",0,AW64="L",0),"-")</f>
        <v>0</v>
      </c>
      <c r="AX65" s="122" cm="1">
        <f t="array" ref="AX65">IFERROR(_xlfn.IFS(AX63="W",1,AX64="W",1,AX63="L",0,AX64="L",0),"-")</f>
        <v>0</v>
      </c>
      <c r="AY65" s="122" cm="1">
        <f t="array" ref="AY65">IFERROR(_xlfn.IFS(AY63="W",1,AY64="W",1,AY63="L",0,AY64="L",0),"-")</f>
        <v>0</v>
      </c>
      <c r="AZ65" s="122" cm="1">
        <f t="array" ref="AZ65">IFERROR(_xlfn.IFS(AZ63="W",1,AZ64="W",1,AZ63="L",0,AZ64="L",0),"-")</f>
        <v>0</v>
      </c>
      <c r="BA65" s="122" cm="1">
        <f t="array" ref="BA65">IFERROR(_xlfn.IFS(BA63="W",1,BA64="W",1,BA63="L",0,BA64="L",0),"-")</f>
        <v>0</v>
      </c>
      <c r="BB65" s="122" cm="1">
        <f t="array" ref="BB65">IFERROR(_xlfn.IFS(BB63="W",1,BB64="W",1,BB63="L",0,BB64="L",0),"-")</f>
        <v>1</v>
      </c>
      <c r="BC65" s="122" cm="1">
        <f t="array" ref="BC65">IFERROR(_xlfn.IFS(BC63="W",1,BC64="W",1,BC63="L",0,BC64="L",0),"-")</f>
        <v>0</v>
      </c>
      <c r="BD65" s="122" cm="1">
        <f t="array" ref="BD65">IFERROR(_xlfn.IFS(BD63="W",1,BD64="W",1,BD63="L",0,BD64="L",0),"-")</f>
        <v>0</v>
      </c>
      <c r="BE65" s="122" cm="1">
        <f t="array" ref="BE65">IFERROR(_xlfn.IFS(BE63="W",1,BE64="W",1,BE63="L",0,BE64="L",0),"-")</f>
        <v>0</v>
      </c>
      <c r="BF65" s="122" cm="1">
        <f t="array" ref="BF65">IFERROR(_xlfn.IFS(BF63="W",1,BF64="W",1,BF63="L",0,BF64="L",0),"-")</f>
        <v>0</v>
      </c>
      <c r="BG65" s="122" cm="1">
        <f t="array" ref="BG65">IFERROR(_xlfn.IFS(BG63="W",1,BG64="W",1,BG63="L",0,BG64="L",0),"-")</f>
        <v>1</v>
      </c>
      <c r="BH65" s="122" cm="1">
        <f t="array" ref="BH65">IFERROR(_xlfn.IFS(BH63="W",1,BH64="W",1,BH63="L",0,BH64="L",0),"-")</f>
        <v>1</v>
      </c>
      <c r="BI65" s="122" cm="1">
        <f t="array" ref="BI65">IFERROR(_xlfn.IFS(BI63="W",1,BI64="W",1,BI63="L",0,BI64="L",0),"-")</f>
        <v>1</v>
      </c>
      <c r="BJ65" s="122" cm="1">
        <f t="array" ref="BJ65">IFERROR(_xlfn.IFS(BJ63="W",1,BJ64="W",1,BJ63="L",0,BJ64="L",0),"-")</f>
        <v>0</v>
      </c>
      <c r="BK65" s="122" cm="1">
        <f t="array" ref="BK65">IFERROR(_xlfn.IFS(BK63="W",1,BK64="W",1,BK63="L",0,BK64="L",0),"-")</f>
        <v>0</v>
      </c>
      <c r="BL65" s="122" cm="1">
        <f t="array" ref="BL65">IFERROR(_xlfn.IFS(BL63="W",1,BL64="W",1,BL63="L",0,BL64="L",0),"-")</f>
        <v>1</v>
      </c>
      <c r="BM65" s="122" cm="1">
        <f t="array" ref="BM65">IFERROR(_xlfn.IFS(BM63="W",1,BM64="W",1,BM63="L",0,BM64="L",0),"-")</f>
        <v>0</v>
      </c>
      <c r="BN65" s="122" cm="1">
        <f t="array" ref="BN65">IFERROR(_xlfn.IFS(BN63="W",1,BN64="W",1,BN63="L",0,BN64="L",0),"-")</f>
        <v>1</v>
      </c>
      <c r="BO65" s="122" cm="1">
        <f t="array" ref="BO65">IFERROR(_xlfn.IFS(BO63="W",1,BO64="W",1,BO63="L",0,BO64="L",0),"-")</f>
        <v>0</v>
      </c>
      <c r="BP65" s="122" cm="1">
        <f t="array" ref="BP65">IFERROR(_xlfn.IFS(BP63="W",1,BP64="W",1,BP63="L",0,BP64="L",0),"-")</f>
        <v>1</v>
      </c>
      <c r="BQ65" s="122" cm="1">
        <f t="array" ref="BQ65">IFERROR(_xlfn.IFS(BQ63="W",1,BQ64="W",1,BQ63="L",0,BQ64="L",0),"-")</f>
        <v>0</v>
      </c>
      <c r="BR65" s="122" cm="1">
        <f t="array" ref="BR65">IFERROR(_xlfn.IFS(BR63="W",1,BR64="W",1,BR63="L",0,BR64="L",0),"-")</f>
        <v>0</v>
      </c>
      <c r="BS65" s="122" cm="1">
        <f t="array" ref="BS65">IFERROR(_xlfn.IFS(BS63="W",1,BS64="W",1,BS63="L",0,BS64="L",0),"-")</f>
        <v>0</v>
      </c>
      <c r="BT65" s="122" cm="1">
        <f t="array" ref="BT65">IFERROR(_xlfn.IFS(BT63="W",1,BT64="W",1,BT63="L",0,BT64="L",0),"-")</f>
        <v>1</v>
      </c>
      <c r="BU65" s="122" cm="1">
        <f t="array" ref="BU65">IFERROR(_xlfn.IFS(BU63="W",1,BU64="W",1,BU63="L",0,BU64="L",0),"-")</f>
        <v>1</v>
      </c>
      <c r="BV65" s="122" cm="1">
        <f t="array" ref="BV65">IFERROR(_xlfn.IFS(BV63="W",1,BV64="W",1,BV63="L",0,BV64="L",0),"-")</f>
        <v>0</v>
      </c>
      <c r="BW65" s="122" cm="1">
        <f t="array" ref="BW65">IFERROR(_xlfn.IFS(BW63="W",1,BW64="W",1,BW63="L",0,BW64="L",0),"-")</f>
        <v>0</v>
      </c>
      <c r="BX65" s="122" cm="1">
        <f t="array" ref="BX65">IFERROR(_xlfn.IFS(BX63="W",1,BX64="W",1,BX63="L",0,BX64="L",0),"-")</f>
        <v>0</v>
      </c>
      <c r="BY65" s="122" cm="1">
        <f t="array" ref="BY65">IFERROR(_xlfn.IFS(BY63="W",1,BY64="W",1,BY63="L",0,BY64="L",0),"-")</f>
        <v>0</v>
      </c>
      <c r="BZ65" s="122" cm="1">
        <f t="array" ref="BZ65">IFERROR(_xlfn.IFS(BZ63="W",1,BZ64="W",1,BZ63="L",0,BZ64="L",0),"-")</f>
        <v>0</v>
      </c>
      <c r="CA65" s="122" cm="1">
        <f t="array" ref="CA65">IFERROR(_xlfn.IFS(CA63="W",1,CA64="W",1,CA63="L",0,CA64="L",0),"-")</f>
        <v>0</v>
      </c>
      <c r="CB65" s="122" cm="1">
        <f t="array" ref="CB65">IFERROR(_xlfn.IFS(CB63="W",1,CB64="W",1,CB63="L",0,CB64="L",0),"-")</f>
        <v>0</v>
      </c>
      <c r="CC65" s="122" cm="1">
        <f t="array" ref="CC65">IFERROR(_xlfn.IFS(CC63="W",1,CC64="W",1,CC63="L",0,CC64="L",0),"-")</f>
        <v>1</v>
      </c>
      <c r="CD65" s="122" cm="1">
        <f t="array" ref="CD65">IFERROR(_xlfn.IFS(CD63="W",1,CD64="W",1,CD63="L",0,CD64="L",0),"-")</f>
        <v>1</v>
      </c>
      <c r="CE65" s="122" cm="1">
        <f t="array" ref="CE65">IFERROR(_xlfn.IFS(CE63="W",1,CE64="W",1,CE63="L",0,CE64="L",0),"-")</f>
        <v>1</v>
      </c>
      <c r="CF65" s="122" cm="1">
        <f t="array" ref="CF65">IFERROR(_xlfn.IFS(CF63="W",1,CF64="W",1,CF63="L",0,CF64="L",0),"-")</f>
        <v>0</v>
      </c>
      <c r="CG65" s="122" cm="1">
        <f t="array" ref="CG65">IFERROR(_xlfn.IFS(CG63="W",1,CG64="W",1,CG63="L",0,CG64="L",0),"-")</f>
        <v>0</v>
      </c>
      <c r="CH65" s="122" cm="1">
        <f t="array" ref="CH65">IFERROR(_xlfn.IFS(CH63="W",1,CH64="W",1,CH63="L",0,CH64="L",0),"-")</f>
        <v>0</v>
      </c>
      <c r="CI65" s="122" cm="1">
        <f t="array" ref="CI65">IFERROR(_xlfn.IFS(CI63="W",1,CI64="W",1,CI63="L",0,CI64="L",0),"-")</f>
        <v>0</v>
      </c>
      <c r="CJ65" s="122" cm="1">
        <f t="array" ref="CJ65">IFERROR(_xlfn.IFS(CJ63="W",1,CJ64="W",1,CJ63="L",0,CJ64="L",0),"-")</f>
        <v>0</v>
      </c>
      <c r="CK65" s="122" cm="1">
        <f t="array" ref="CK65">IFERROR(_xlfn.IFS(CK63="W",1,CK64="W",1,CK63="L",0,CK64="L",0),"-")</f>
        <v>1</v>
      </c>
      <c r="CL65" s="122" cm="1">
        <f t="array" ref="CL65">IFERROR(_xlfn.IFS(CL63="W",1,CL64="W",1,CL63="L",0,CL64="L",0),"-")</f>
        <v>0</v>
      </c>
      <c r="CM65" s="122" cm="1">
        <f t="array" ref="CM65">IFERROR(_xlfn.IFS(CM63="W",1,CM64="W",1,CM63="L",0,CM64="L",0),"-")</f>
        <v>0</v>
      </c>
      <c r="CN65" s="122" cm="1">
        <f t="array" ref="CN65">IFERROR(_xlfn.IFS(CN63="W",1,CN64="W",1,CN63="L",0,CN64="L",0),"-")</f>
        <v>0</v>
      </c>
      <c r="CO65" s="122" cm="1">
        <f t="array" ref="CO65">IFERROR(_xlfn.IFS(CO63="W",1,CO64="W",1,CO63="L",0,CO64="L",0),"-")</f>
        <v>1</v>
      </c>
      <c r="CP65" s="122" cm="1">
        <f t="array" ref="CP65">IFERROR(_xlfn.IFS(CP63="W",1,CP64="W",1,CP63="L",0,CP64="L",0),"-")</f>
        <v>0</v>
      </c>
      <c r="CQ65" s="122" cm="1">
        <f t="array" ref="CQ65">IFERROR(_xlfn.IFS(CQ63="W",1,CQ64="W",1,CQ63="L",0,CQ64="L",0),"-")</f>
        <v>0</v>
      </c>
      <c r="CR65" s="122" cm="1">
        <f t="array" ref="CR65">IFERROR(_xlfn.IFS(CR63="W",1,CR64="W",1,CR63="L",0,CR64="L",0),"-")</f>
        <v>0</v>
      </c>
      <c r="CS65" s="122" cm="1">
        <f t="array" ref="CS65">IFERROR(_xlfn.IFS(CS63="W",1,CS64="W",1,CS63="L",0,CS64="L",0),"-")</f>
        <v>0</v>
      </c>
      <c r="CT65" s="122" cm="1">
        <f t="array" ref="CT65">IFERROR(_xlfn.IFS(CT63="W",1,CT64="W",1,CT63="L",0,CT64="L",0),"-")</f>
        <v>1</v>
      </c>
      <c r="CU65" s="122" cm="1">
        <f t="array" ref="CU65">IFERROR(_xlfn.IFS(CU63="W",1,CU64="W",1,CU63="L",0,CU64="L",0),"-")</f>
        <v>1</v>
      </c>
      <c r="CV65" s="122" cm="1">
        <f t="array" ref="CV65">IFERROR(_xlfn.IFS(CV63="W",1,CV64="W",1,CV63="L",0,CV64="L",0),"-")</f>
        <v>0</v>
      </c>
      <c r="CW65" s="122" cm="1">
        <f t="array" ref="CW65">IFERROR(_xlfn.IFS(CW63="W",1,CW64="W",1,CW63="L",0,CW64="L",0),"-")</f>
        <v>0</v>
      </c>
      <c r="CX65" s="122" cm="1">
        <f t="array" ref="CX65">IFERROR(_xlfn.IFS(CX63="W",1,CX64="W",1,CX63="L",0,CX64="L",0),"-")</f>
        <v>0</v>
      </c>
      <c r="CY65" s="122" cm="1">
        <f t="array" ref="CY65">IFERROR(_xlfn.IFS(CY63="W",1,CY64="W",1,CY63="L",0,CY64="L",0),"-")</f>
        <v>0</v>
      </c>
      <c r="CZ65" s="122" cm="1">
        <f t="array" ref="CZ65">IFERROR(_xlfn.IFS(CZ63="W",1,CZ64="W",1,CZ63="L",0,CZ64="L",0),"-")</f>
        <v>1</v>
      </c>
      <c r="DA65" s="122" cm="1">
        <f t="array" ref="DA65">IFERROR(_xlfn.IFS(DA63="W",1,DA64="W",1,DA63="L",0,DA64="L",0),"-")</f>
        <v>1</v>
      </c>
      <c r="DB65" s="122" cm="1">
        <f t="array" ref="DB65">IFERROR(_xlfn.IFS(DB63="W",1,DB64="W",1,DB63="L",0,DB64="L",0),"-")</f>
        <v>0</v>
      </c>
      <c r="DC65" s="122" cm="1">
        <f t="array" ref="DC65">IFERROR(_xlfn.IFS(DC63="W",1,DC64="W",1,DC63="L",0,DC64="L",0),"-")</f>
        <v>0</v>
      </c>
      <c r="DD65" s="122" cm="1">
        <f t="array" ref="DD65">IFERROR(_xlfn.IFS(DD63="W",1,DD64="W",1,DD63="L",0,DD64="L",0),"-")</f>
        <v>0</v>
      </c>
      <c r="DE65" s="122" cm="1">
        <f t="array" ref="DE65">IFERROR(_xlfn.IFS(DE63="W",1,DE64="W",1,DE63="L",0,DE64="L",0),"-")</f>
        <v>0</v>
      </c>
      <c r="DF65" s="122" cm="1">
        <f t="array" ref="DF65">IFERROR(_xlfn.IFS(DF63="W",1,DF64="W",1,DF63="L",0,DF64="L",0),"-")</f>
        <v>0</v>
      </c>
      <c r="DG65" s="122" cm="1">
        <f t="array" ref="DG65">IFERROR(_xlfn.IFS(DG63="W",1,DG64="W",1,DG63="L",0,DG64="L",0),"-")</f>
        <v>1</v>
      </c>
      <c r="DH65" s="122" cm="1">
        <f t="array" ref="DH65">IFERROR(_xlfn.IFS(DH63="W",1,DH64="W",1,DH63="L",0,DH64="L",0),"-")</f>
        <v>0</v>
      </c>
      <c r="DI65" s="122" cm="1">
        <f t="array" ref="DI65">IFERROR(_xlfn.IFS(DI63="W",1,DI64="W",1,DI63="L",0,DI64="L",0),"-")</f>
        <v>0</v>
      </c>
      <c r="DJ65" s="122" cm="1">
        <f t="array" ref="DJ65">IFERROR(_xlfn.IFS(DJ63="W",1,DJ64="W",1,DJ63="L",0,DJ64="L",0),"-")</f>
        <v>1</v>
      </c>
      <c r="DK65" s="122" cm="1">
        <f t="array" ref="DK65">IFERROR(_xlfn.IFS(DK63="W",1,DK64="W",1,DK63="L",0,DK64="L",0),"-")</f>
        <v>0</v>
      </c>
      <c r="DL65" s="122" cm="1">
        <f t="array" ref="DL65">IFERROR(_xlfn.IFS(DL63="W",1,DL64="W",1,DL63="L",0,DL64="L",0),"-")</f>
        <v>1</v>
      </c>
      <c r="DM65" s="122" cm="1">
        <f t="array" ref="DM65">IFERROR(_xlfn.IFS(DM63="W",1,DM64="W",1,DM63="L",0,DM64="L",0),"-")</f>
        <v>1</v>
      </c>
      <c r="DN65" s="122" cm="1">
        <f t="array" ref="DN65">IFERROR(_xlfn.IFS(DN63="W",1,DN64="W",1,DN63="L",0,DN64="L",0),"-")</f>
        <v>1</v>
      </c>
      <c r="DO65" s="122" cm="1">
        <f t="array" ref="DO65">IFERROR(_xlfn.IFS(DO63="W",1,DO64="W",1,DO63="L",0,DO64="L",0),"-")</f>
        <v>0</v>
      </c>
      <c r="DP65" s="122" cm="1">
        <f t="array" ref="DP65">IFERROR(_xlfn.IFS(DP63="W",1,DP64="W",1,DP63="L",0,DP64="L",0),"-")</f>
        <v>0</v>
      </c>
      <c r="DQ65" s="122" cm="1">
        <f t="array" ref="DQ65">IFERROR(_xlfn.IFS(DQ63="W",1,DQ64="W",1,DQ63="L",0,DQ64="L",0),"-")</f>
        <v>1</v>
      </c>
      <c r="DR65" s="122" cm="1">
        <f t="array" ref="DR65">IFERROR(_xlfn.IFS(DR63="W",1,DR64="W",1,DR63="L",0,DR64="L",0),"-")</f>
        <v>1</v>
      </c>
      <c r="DS65" s="122" cm="1">
        <f t="array" ref="DS65">IFERROR(_xlfn.IFS(DS63="W",1,DS64="W",1,DS63="L",0,DS64="L",0),"-")</f>
        <v>1</v>
      </c>
      <c r="DT65" s="122" cm="1">
        <f t="array" ref="DT65">IFERROR(_xlfn.IFS(DT63="W",1,DT64="W",1,DT63="L",0,DT64="L",0),"-")</f>
        <v>0</v>
      </c>
      <c r="DU65" s="122" cm="1">
        <f t="array" ref="DU65">IFERROR(_xlfn.IFS(DU63="W",1,DU64="W",1,DU63="L",0,DU64="L",0),"-")</f>
        <v>1</v>
      </c>
      <c r="DV65" s="122" cm="1">
        <f t="array" ref="DV65">IFERROR(_xlfn.IFS(DV63="W",1,DV64="W",1,DV63="L",0,DV64="L",0),"-")</f>
        <v>0</v>
      </c>
      <c r="DW65" s="122" cm="1">
        <f t="array" ref="DW65">IFERROR(_xlfn.IFS(DW63="W",1,DW64="W",1,DW63="L",0,DW64="L",0),"-")</f>
        <v>1</v>
      </c>
      <c r="DX65" s="122" cm="1">
        <f t="array" ref="DX65">IFERROR(_xlfn.IFS(DX63="W",1,DX64="W",1,DX63="L",0,DX64="L",0),"-")</f>
        <v>0</v>
      </c>
      <c r="DY65" s="122" cm="1">
        <f t="array" ref="DY65">IFERROR(_xlfn.IFS(DY63="W",1,DY64="W",1,DY63="L",0,DY64="L",0),"-")</f>
        <v>0</v>
      </c>
      <c r="DZ65" s="122" cm="1">
        <f t="array" ref="DZ65">IFERROR(_xlfn.IFS(DZ63="W",1,DZ64="W",1,DZ63="L",0,DZ64="L",0),"-")</f>
        <v>0</v>
      </c>
      <c r="EA65" s="122" cm="1">
        <f t="array" ref="EA65">IFERROR(_xlfn.IFS(EA63="W",1,EA64="W",1,EA63="L",0,EA64="L",0),"-")</f>
        <v>0</v>
      </c>
      <c r="EB65" s="122" cm="1">
        <f t="array" ref="EB65">IFERROR(_xlfn.IFS(EB63="W",1,EB64="W",1,EB63="L",0,EB64="L",0),"-")</f>
        <v>1</v>
      </c>
      <c r="EC65" s="122" cm="1">
        <f t="array" ref="EC65">IFERROR(_xlfn.IFS(EC63="W",1,EC64="W",1,EC63="L",0,EC64="L",0),"-")</f>
        <v>0</v>
      </c>
      <c r="ED65" s="122" cm="1">
        <f t="array" ref="ED65">IFERROR(_xlfn.IFS(ED63="W",1,ED64="W",1,ED63="L",0,ED64="L",0),"-")</f>
        <v>1</v>
      </c>
      <c r="EE65" s="122" cm="1">
        <f t="array" ref="EE65">IFERROR(_xlfn.IFS(EE63="W",1,EE64="W",1,EE63="L",0,EE64="L",0),"-")</f>
        <v>1</v>
      </c>
      <c r="EF65" s="122" cm="1">
        <f t="array" ref="EF65">IFERROR(_xlfn.IFS(EF63="W",1,EF64="W",1,EF63="L",0,EF64="L",0),"-")</f>
        <v>1</v>
      </c>
      <c r="EG65" s="122" cm="1">
        <f t="array" ref="EG65">IFERROR(_xlfn.IFS(EG63="W",1,EG64="W",1,EG63="L",0,EG64="L",0),"-")</f>
        <v>1</v>
      </c>
      <c r="EH65" s="122" cm="1">
        <f t="array" ref="EH65">IFERROR(_xlfn.IFS(EH63="W",1,EH64="W",1,EH63="L",0,EH64="L",0),"-")</f>
        <v>0</v>
      </c>
      <c r="EI65" s="122" cm="1">
        <f t="array" ref="EI65">IFERROR(_xlfn.IFS(EI63="W",1,EI64="W",1,EI63="L",0,EI64="L",0),"-")</f>
        <v>0</v>
      </c>
      <c r="EJ65" s="122" cm="1">
        <f t="array" ref="EJ65">IFERROR(_xlfn.IFS(EJ63="W",1,EJ64="W",1,EJ63="L",0,EJ64="L",0),"-")</f>
        <v>1</v>
      </c>
      <c r="EK65" s="122" cm="1">
        <f t="array" ref="EK65">IFERROR(_xlfn.IFS(EK63="W",1,EK64="W",1,EK63="L",0,EK64="L",0),"-")</f>
        <v>0</v>
      </c>
      <c r="EL65" s="122" cm="1">
        <f t="array" ref="EL65">IFERROR(_xlfn.IFS(EL63="W",1,EL64="W",1,EL63="L",0,EL64="L",0),"-")</f>
        <v>0</v>
      </c>
      <c r="EM65" s="122" cm="1">
        <f t="array" ref="EM65">IFERROR(_xlfn.IFS(EM63="W",1,EM64="W",1,EM63="L",0,EM64="L",0),"-")</f>
        <v>0</v>
      </c>
      <c r="EN65" s="122" cm="1">
        <f t="array" ref="EN65">IFERROR(_xlfn.IFS(EN63="W",1,EN64="W",1,EN63="L",0,EN64="L",0),"-")</f>
        <v>0</v>
      </c>
      <c r="EO65" s="122" cm="1">
        <f t="array" ref="EO65">IFERROR(_xlfn.IFS(EO63="W",1,EO64="W",1,EO63="L",0,EO64="L",0),"-")</f>
        <v>1</v>
      </c>
      <c r="EP65" s="122" cm="1">
        <f t="array" ref="EP65">IFERROR(_xlfn.IFS(EP63="W",1,EP64="W",1,EP63="L",0,EP64="L",0),"-")</f>
        <v>0</v>
      </c>
      <c r="EQ65" s="122" cm="1">
        <f t="array" ref="EQ65">IFERROR(_xlfn.IFS(EQ63="W",1,EQ64="W",1,EQ63="L",0,EQ64="L",0),"-")</f>
        <v>1</v>
      </c>
      <c r="ER65" s="122" cm="1">
        <f t="array" ref="ER65">IFERROR(_xlfn.IFS(ER63="W",1,ER64="W",1,ER63="L",0,ER64="L",0),"-")</f>
        <v>0</v>
      </c>
      <c r="ES65" s="122" cm="1">
        <f t="array" ref="ES65">IFERROR(_xlfn.IFS(ES63="W",1,ES64="W",1,ES63="L",0,ES64="L",0),"-")</f>
        <v>0</v>
      </c>
      <c r="ET65" s="122" cm="1">
        <f t="array" ref="ET65">IFERROR(_xlfn.IFS(ET63="W",1,ET64="W",1,ET63="L",0,ET64="L",0),"-")</f>
        <v>1</v>
      </c>
      <c r="EU65" s="122" cm="1">
        <f t="array" ref="EU65">IFERROR(_xlfn.IFS(EU63="W",1,EU64="W",1,EU63="L",0,EU64="L",0),"-")</f>
        <v>0</v>
      </c>
      <c r="EV65" s="122" cm="1">
        <f t="array" ref="EV65">IFERROR(_xlfn.IFS(EV63="W",1,EV64="W",1,EV63="L",0,EV64="L",0),"-")</f>
        <v>1</v>
      </c>
      <c r="EW65" s="122" cm="1">
        <f t="array" ref="EW65">IFERROR(_xlfn.IFS(EW63="W",1,EW64="W",1,EW63="L",0,EW64="L",0),"-")</f>
        <v>0</v>
      </c>
      <c r="EX65" s="122" cm="1">
        <f t="array" ref="EX65">IFERROR(_xlfn.IFS(EX63="W",1,EX64="W",1,EX63="L",0,EX64="L",0),"-")</f>
        <v>1</v>
      </c>
      <c r="EY65" s="122" cm="1">
        <f t="array" ref="EY65">IFERROR(_xlfn.IFS(EY63="W",1,EY64="W",1,EY63="L",0,EY64="L",0),"-")</f>
        <v>1</v>
      </c>
      <c r="EZ65" s="122" cm="1">
        <f t="array" ref="EZ65">IFERROR(_xlfn.IFS(EZ63="W",1,EZ64="W",1,EZ63="L",0,EZ64="L",0),"-")</f>
        <v>0</v>
      </c>
      <c r="FA65" s="122" cm="1">
        <f t="array" ref="FA65">IFERROR(_xlfn.IFS(FA63="W",1,FA64="W",1,FA63="L",0,FA64="L",0),"-")</f>
        <v>0</v>
      </c>
      <c r="FB65" s="122" cm="1">
        <f t="array" ref="FB65">IFERROR(_xlfn.IFS(FB63="W",1,FB64="W",1,FB63="L",0,FB64="L",0),"-")</f>
        <v>1</v>
      </c>
      <c r="FC65" s="122" cm="1">
        <f t="array" ref="FC65">IFERROR(_xlfn.IFS(FC63="W",1,FC64="W",1,FC63="L",0,FC64="L",0),"-")</f>
        <v>0</v>
      </c>
      <c r="FD65" s="122" cm="1">
        <f t="array" ref="FD65">IFERROR(_xlfn.IFS(FD63="W",1,FD64="W",1,FD63="L",0,FD64="L",0),"-")</f>
        <v>0</v>
      </c>
      <c r="FE65" s="122" cm="1">
        <f t="array" ref="FE65">IFERROR(_xlfn.IFS(FE63="W",1,FE64="W",1,FE63="L",0,FE64="L",0),"-")</f>
        <v>0</v>
      </c>
      <c r="FF65" s="122" cm="1">
        <f t="array" ref="FF65">IFERROR(_xlfn.IFS(FF63="W",1,FF64="W",1,FF63="L",0,FF64="L",0),"-")</f>
        <v>0</v>
      </c>
      <c r="FG65" s="122" cm="1">
        <f t="array" ref="FG65">IFERROR(_xlfn.IFS(FG63="W",1,FG64="W",1,FG63="L",0,FG64="L",0),"-")</f>
        <v>0</v>
      </c>
      <c r="FH65" s="122" cm="1">
        <f t="array" ref="FH65">IFERROR(_xlfn.IFS(FH63="W",1,FH64="W",1,FH63="L",0,FH64="L",0),"-")</f>
        <v>1</v>
      </c>
      <c r="FI65" s="122" cm="1">
        <f t="array" ref="FI65">IFERROR(_xlfn.IFS(FI63="W",1,FI64="W",1,FI63="L",0,FI64="L",0),"-")</f>
        <v>1</v>
      </c>
      <c r="FJ65" s="122" cm="1">
        <f t="array" ref="FJ65">IFERROR(_xlfn.IFS(FJ63="W",1,FJ64="W",1,FJ63="L",0,FJ64="L",0),"-")</f>
        <v>0</v>
      </c>
      <c r="FK65" s="137" t="s">
        <v>477</v>
      </c>
      <c r="FL65" s="141">
        <f>COUNT(E$5:FJ$5)</f>
        <v>162</v>
      </c>
      <c r="FM65" s="141">
        <f>FL65-20</f>
        <v>142</v>
      </c>
    </row>
    <row r="66" spans="2:174" x14ac:dyDescent="0.2">
      <c r="B66" s="137"/>
      <c r="C66" s="139"/>
      <c r="D66" s="138"/>
      <c r="E66" s="122">
        <f>IF(E65=1,D66+1,0)</f>
        <v>1</v>
      </c>
      <c r="F66" s="122">
        <f t="shared" ref="F66" si="1931">IF(F65=1,E66+1,0)</f>
        <v>0</v>
      </c>
      <c r="G66" s="122">
        <f t="shared" ref="G66" si="1932">IF(G65=1,F66+1,0)</f>
        <v>1</v>
      </c>
      <c r="H66" s="122">
        <f t="shared" ref="H66" si="1933">IF(H65=1,G66+1,0)</f>
        <v>0</v>
      </c>
      <c r="I66" s="122">
        <f t="shared" ref="I66" si="1934">IF(I65=1,H66+1,0)</f>
        <v>0</v>
      </c>
      <c r="J66" s="122">
        <f t="shared" ref="J66" si="1935">IF(J65=1,I66+1,0)</f>
        <v>0</v>
      </c>
      <c r="K66" s="122">
        <f t="shared" ref="K66" si="1936">IF(K65=1,J66+1,0)</f>
        <v>0</v>
      </c>
      <c r="L66" s="122">
        <f t="shared" ref="L66" si="1937">IF(L65=1,K66+1,0)</f>
        <v>0</v>
      </c>
      <c r="M66" s="122">
        <f t="shared" ref="M66" si="1938">IF(M65=1,L66+1,0)</f>
        <v>1</v>
      </c>
      <c r="N66" s="122">
        <f t="shared" ref="N66" si="1939">IF(N65=1,M66+1,0)</f>
        <v>2</v>
      </c>
      <c r="O66" s="122">
        <f t="shared" ref="O66" si="1940">IF(O65=1,N66+1,0)</f>
        <v>3</v>
      </c>
      <c r="P66" s="122">
        <f t="shared" ref="P66" si="1941">IF(P65=1,O66+1,0)</f>
        <v>4</v>
      </c>
      <c r="Q66" s="122">
        <f t="shared" ref="Q66" si="1942">IF(Q65=1,P66+1,0)</f>
        <v>0</v>
      </c>
      <c r="R66" s="122">
        <f t="shared" ref="R66" si="1943">IF(R65=1,Q66+1,0)</f>
        <v>1</v>
      </c>
      <c r="S66" s="122">
        <f t="shared" ref="S66" si="1944">IF(S65=1,R66+1,0)</f>
        <v>0</v>
      </c>
      <c r="T66" s="122">
        <f t="shared" ref="T66" si="1945">IF(T65=1,S66+1,0)</f>
        <v>1</v>
      </c>
      <c r="U66" s="122">
        <f t="shared" ref="U66" si="1946">IF(U65=1,T66+1,0)</f>
        <v>2</v>
      </c>
      <c r="V66" s="122">
        <f t="shared" ref="V66" si="1947">IF(V65=1,U66+1,0)</f>
        <v>0</v>
      </c>
      <c r="W66" s="122">
        <f t="shared" ref="W66" si="1948">IF(W65=1,V66+1,0)</f>
        <v>0</v>
      </c>
      <c r="X66" s="122">
        <f t="shared" ref="X66" si="1949">IF(X65=1,W66+1,0)</f>
        <v>0</v>
      </c>
      <c r="Y66" s="122">
        <f t="shared" ref="Y66" si="1950">IF(Y65=1,X66+1,0)</f>
        <v>0</v>
      </c>
      <c r="Z66" s="122">
        <f t="shared" ref="Z66" si="1951">IF(Z65=1,Y66+1,0)</f>
        <v>0</v>
      </c>
      <c r="AA66" s="122">
        <f t="shared" ref="AA66" si="1952">IF(AA65=1,Z66+1,0)</f>
        <v>1</v>
      </c>
      <c r="AB66" s="122">
        <f t="shared" ref="AB66" si="1953">IF(AB65=1,AA66+1,0)</f>
        <v>0</v>
      </c>
      <c r="AC66" s="122">
        <f t="shared" ref="AC66" si="1954">IF(AC65=1,AB66+1,0)</f>
        <v>0</v>
      </c>
      <c r="AD66" s="122">
        <f t="shared" ref="AD66" si="1955">IF(AD65=1,AC66+1,0)</f>
        <v>0</v>
      </c>
      <c r="AE66" s="122">
        <f t="shared" ref="AE66" si="1956">IF(AE65=1,AD66+1,0)</f>
        <v>0</v>
      </c>
      <c r="AF66" s="122">
        <f t="shared" ref="AF66" si="1957">IF(AF65=1,AE66+1,0)</f>
        <v>0</v>
      </c>
      <c r="AG66" s="122">
        <f t="shared" ref="AG66" si="1958">IF(AG65=1,AF66+1,0)</f>
        <v>1</v>
      </c>
      <c r="AH66" s="122">
        <f t="shared" ref="AH66" si="1959">IF(AH65=1,AG66+1,0)</f>
        <v>0</v>
      </c>
      <c r="AI66" s="122">
        <f t="shared" ref="AI66" si="1960">IF(AI65=1,AH66+1,0)</f>
        <v>0</v>
      </c>
      <c r="AJ66" s="122">
        <f t="shared" ref="AJ66" si="1961">IF(AJ65=1,AI66+1,0)</f>
        <v>1</v>
      </c>
      <c r="AK66" s="122">
        <f t="shared" ref="AK66" si="1962">IF(AK65=1,AJ66+1,0)</f>
        <v>0</v>
      </c>
      <c r="AL66" s="122">
        <f t="shared" ref="AL66" si="1963">IF(AL65=1,AK66+1,0)</f>
        <v>1</v>
      </c>
      <c r="AM66" s="122">
        <f t="shared" ref="AM66" si="1964">IF(AM65=1,AL66+1,0)</f>
        <v>2</v>
      </c>
      <c r="AN66" s="122">
        <f t="shared" ref="AN66" si="1965">IF(AN65=1,AM66+1,0)</f>
        <v>3</v>
      </c>
      <c r="AO66" s="122">
        <f t="shared" ref="AO66" si="1966">IF(AO65=1,AN66+1,0)</f>
        <v>0</v>
      </c>
      <c r="AP66" s="122">
        <f t="shared" ref="AP66" si="1967">IF(AP65=1,AO66+1,0)</f>
        <v>0</v>
      </c>
      <c r="AQ66" s="122">
        <f t="shared" ref="AQ66" si="1968">IF(AQ65=1,AP66+1,0)</f>
        <v>0</v>
      </c>
      <c r="AR66" s="122">
        <f t="shared" ref="AR66" si="1969">IF(AR65=1,AQ66+1,0)</f>
        <v>1</v>
      </c>
      <c r="AS66" s="122">
        <f t="shared" ref="AS66" si="1970">IF(AS65=1,AR66+1,0)</f>
        <v>0</v>
      </c>
      <c r="AT66" s="122">
        <f t="shared" ref="AT66" si="1971">IF(AT65=1,AS66+1,0)</f>
        <v>0</v>
      </c>
      <c r="AU66" s="122">
        <f t="shared" ref="AU66" si="1972">IF(AU65=1,AT66+1,0)</f>
        <v>0</v>
      </c>
      <c r="AV66" s="122">
        <f t="shared" ref="AV66" si="1973">IF(AV65=1,AU66+1,0)</f>
        <v>0</v>
      </c>
      <c r="AW66" s="122">
        <f t="shared" ref="AW66" si="1974">IF(AW65=1,AV66+1,0)</f>
        <v>0</v>
      </c>
      <c r="AX66" s="122">
        <f t="shared" ref="AX66" si="1975">IF(AX65=1,AW66+1,0)</f>
        <v>0</v>
      </c>
      <c r="AY66" s="122">
        <f t="shared" ref="AY66" si="1976">IF(AY65=1,AX66+1,0)</f>
        <v>0</v>
      </c>
      <c r="AZ66" s="122">
        <f t="shared" ref="AZ66" si="1977">IF(AZ65=1,AY66+1,0)</f>
        <v>0</v>
      </c>
      <c r="BA66" s="122">
        <f t="shared" ref="BA66" si="1978">IF(BA65=1,AZ66+1,0)</f>
        <v>0</v>
      </c>
      <c r="BB66" s="122">
        <f t="shared" ref="BB66" si="1979">IF(BB65=1,BA66+1,0)</f>
        <v>1</v>
      </c>
      <c r="BC66" s="122">
        <f t="shared" ref="BC66" si="1980">IF(BC65=1,BB66+1,0)</f>
        <v>0</v>
      </c>
      <c r="BD66" s="122">
        <f t="shared" ref="BD66" si="1981">IF(BD65=1,BC66+1,0)</f>
        <v>0</v>
      </c>
      <c r="BE66" s="122">
        <f t="shared" ref="BE66" si="1982">IF(BE65=1,BD66+1,0)</f>
        <v>0</v>
      </c>
      <c r="BF66" s="122">
        <f t="shared" ref="BF66" si="1983">IF(BF65=1,BE66+1,0)</f>
        <v>0</v>
      </c>
      <c r="BG66" s="122">
        <f t="shared" ref="BG66" si="1984">IF(BG65=1,BF66+1,0)</f>
        <v>1</v>
      </c>
      <c r="BH66" s="122">
        <f t="shared" ref="BH66" si="1985">IF(BH65=1,BG66+1,0)</f>
        <v>2</v>
      </c>
      <c r="BI66" s="122">
        <f t="shared" ref="BI66" si="1986">IF(BI65=1,BH66+1,0)</f>
        <v>3</v>
      </c>
      <c r="BJ66" s="122">
        <f t="shared" ref="BJ66" si="1987">IF(BJ65=1,BI66+1,0)</f>
        <v>0</v>
      </c>
      <c r="BK66" s="122">
        <f t="shared" ref="BK66" si="1988">IF(BK65=1,BJ66+1,0)</f>
        <v>0</v>
      </c>
      <c r="BL66" s="122">
        <f t="shared" ref="BL66" si="1989">IF(BL65=1,BK66+1,0)</f>
        <v>1</v>
      </c>
      <c r="BM66" s="122">
        <f t="shared" ref="BM66" si="1990">IF(BM65=1,BL66+1,0)</f>
        <v>0</v>
      </c>
      <c r="BN66" s="122">
        <f t="shared" ref="BN66" si="1991">IF(BN65=1,BM66+1,0)</f>
        <v>1</v>
      </c>
      <c r="BO66" s="122">
        <f t="shared" ref="BO66" si="1992">IF(BO65=1,BN66+1,0)</f>
        <v>0</v>
      </c>
      <c r="BP66" s="122">
        <f t="shared" ref="BP66" si="1993">IF(BP65=1,BO66+1,0)</f>
        <v>1</v>
      </c>
      <c r="BQ66" s="122">
        <f t="shared" ref="BQ66" si="1994">IF(BQ65=1,BP66+1,0)</f>
        <v>0</v>
      </c>
      <c r="BR66" s="122">
        <f t="shared" ref="BR66" si="1995">IF(BR65=1,BQ66+1,0)</f>
        <v>0</v>
      </c>
      <c r="BS66" s="122">
        <f t="shared" ref="BS66" si="1996">IF(BS65=1,BR66+1,0)</f>
        <v>0</v>
      </c>
      <c r="BT66" s="122">
        <f t="shared" ref="BT66" si="1997">IF(BT65=1,BS66+1,0)</f>
        <v>1</v>
      </c>
      <c r="BU66" s="122">
        <f t="shared" ref="BU66" si="1998">IF(BU65=1,BT66+1,0)</f>
        <v>2</v>
      </c>
      <c r="BV66" s="122">
        <f t="shared" ref="BV66" si="1999">IF(BV65=1,BU66+1,0)</f>
        <v>0</v>
      </c>
      <c r="BW66" s="122">
        <f t="shared" ref="BW66" si="2000">IF(BW65=1,BV66+1,0)</f>
        <v>0</v>
      </c>
      <c r="BX66" s="122">
        <f t="shared" ref="BX66" si="2001">IF(BX65=1,BW66+1,0)</f>
        <v>0</v>
      </c>
      <c r="BY66" s="122">
        <f t="shared" ref="BY66" si="2002">IF(BY65=1,BX66+1,0)</f>
        <v>0</v>
      </c>
      <c r="BZ66" s="122">
        <f t="shared" ref="BZ66" si="2003">IF(BZ65=1,BY66+1,0)</f>
        <v>0</v>
      </c>
      <c r="CA66" s="122">
        <f t="shared" ref="CA66" si="2004">IF(CA65=1,BZ66+1,0)</f>
        <v>0</v>
      </c>
      <c r="CB66" s="122">
        <f t="shared" ref="CB66" si="2005">IF(CB65=1,CA66+1,0)</f>
        <v>0</v>
      </c>
      <c r="CC66" s="122">
        <f t="shared" ref="CC66" si="2006">IF(CC65=1,CB66+1,0)</f>
        <v>1</v>
      </c>
      <c r="CD66" s="122">
        <f t="shared" ref="CD66" si="2007">IF(CD65=1,CC66+1,0)</f>
        <v>2</v>
      </c>
      <c r="CE66" s="122">
        <f t="shared" ref="CE66" si="2008">IF(CE65=1,CD66+1,0)</f>
        <v>3</v>
      </c>
      <c r="CF66" s="122">
        <f t="shared" ref="CF66" si="2009">IF(CF65=1,CE66+1,0)</f>
        <v>0</v>
      </c>
      <c r="CG66" s="122">
        <f t="shared" ref="CG66" si="2010">IF(CG65=1,CF66+1,0)</f>
        <v>0</v>
      </c>
      <c r="CH66" s="122">
        <f t="shared" ref="CH66" si="2011">IF(CH65=1,CG66+1,0)</f>
        <v>0</v>
      </c>
      <c r="CI66" s="122">
        <f t="shared" ref="CI66" si="2012">IF(CI65=1,CH66+1,0)</f>
        <v>0</v>
      </c>
      <c r="CJ66" s="122">
        <f t="shared" ref="CJ66" si="2013">IF(CJ65=1,CI66+1,0)</f>
        <v>0</v>
      </c>
      <c r="CK66" s="122">
        <f t="shared" ref="CK66" si="2014">IF(CK65=1,CJ66+1,0)</f>
        <v>1</v>
      </c>
      <c r="CL66" s="122">
        <f t="shared" ref="CL66" si="2015">IF(CL65=1,CK66+1,0)</f>
        <v>0</v>
      </c>
      <c r="CM66" s="122">
        <f t="shared" ref="CM66" si="2016">IF(CM65=1,CL66+1,0)</f>
        <v>0</v>
      </c>
      <c r="CN66" s="122">
        <f t="shared" ref="CN66" si="2017">IF(CN65=1,CM66+1,0)</f>
        <v>0</v>
      </c>
      <c r="CO66" s="122">
        <f t="shared" ref="CO66" si="2018">IF(CO65=1,CN66+1,0)</f>
        <v>1</v>
      </c>
      <c r="CP66" s="122">
        <f t="shared" ref="CP66" si="2019">IF(CP65=1,CO66+1,0)</f>
        <v>0</v>
      </c>
      <c r="CQ66" s="122">
        <f t="shared" ref="CQ66" si="2020">IF(CQ65=1,CP66+1,0)</f>
        <v>0</v>
      </c>
      <c r="CR66" s="122">
        <f t="shared" ref="CR66" si="2021">IF(CR65=1,CQ66+1,0)</f>
        <v>0</v>
      </c>
      <c r="CS66" s="122">
        <f t="shared" ref="CS66" si="2022">IF(CS65=1,CR66+1,0)</f>
        <v>0</v>
      </c>
      <c r="CT66" s="122">
        <f t="shared" ref="CT66" si="2023">IF(CT65=1,CS66+1,0)</f>
        <v>1</v>
      </c>
      <c r="CU66" s="122">
        <f t="shared" ref="CU66" si="2024">IF(CU65=1,CT66+1,0)</f>
        <v>2</v>
      </c>
      <c r="CV66" s="122">
        <f t="shared" ref="CV66" si="2025">IF(CV65=1,CU66+1,0)</f>
        <v>0</v>
      </c>
      <c r="CW66" s="122">
        <f t="shared" ref="CW66" si="2026">IF(CW65=1,CV66+1,0)</f>
        <v>0</v>
      </c>
      <c r="CX66" s="122">
        <f t="shared" ref="CX66" si="2027">IF(CX65=1,CW66+1,0)</f>
        <v>0</v>
      </c>
      <c r="CY66" s="122">
        <f t="shared" ref="CY66" si="2028">IF(CY65=1,CX66+1,0)</f>
        <v>0</v>
      </c>
      <c r="CZ66" s="122">
        <f t="shared" ref="CZ66" si="2029">IF(CZ65=1,CY66+1,0)</f>
        <v>1</v>
      </c>
      <c r="DA66" s="122">
        <f t="shared" ref="DA66" si="2030">IF(DA65=1,CZ66+1,0)</f>
        <v>2</v>
      </c>
      <c r="DB66" s="122">
        <f t="shared" ref="DB66" si="2031">IF(DB65=1,DA66+1,0)</f>
        <v>0</v>
      </c>
      <c r="DC66" s="122">
        <f t="shared" ref="DC66" si="2032">IF(DC65=1,DB66+1,0)</f>
        <v>0</v>
      </c>
      <c r="DD66" s="122">
        <f t="shared" ref="DD66" si="2033">IF(DD65=1,DC66+1,0)</f>
        <v>0</v>
      </c>
      <c r="DE66" s="122">
        <f t="shared" ref="DE66" si="2034">IF(DE65=1,DD66+1,0)</f>
        <v>0</v>
      </c>
      <c r="DF66" s="122">
        <f t="shared" ref="DF66" si="2035">IF(DF65=1,DE66+1,0)</f>
        <v>0</v>
      </c>
      <c r="DG66" s="122">
        <f t="shared" ref="DG66" si="2036">IF(DG65=1,DF66+1,0)</f>
        <v>1</v>
      </c>
      <c r="DH66" s="122">
        <f t="shared" ref="DH66" si="2037">IF(DH65=1,DG66+1,0)</f>
        <v>0</v>
      </c>
      <c r="DI66" s="122">
        <f t="shared" ref="DI66" si="2038">IF(DI65=1,DH66+1,0)</f>
        <v>0</v>
      </c>
      <c r="DJ66" s="122">
        <f t="shared" ref="DJ66" si="2039">IF(DJ65=1,DI66+1,0)</f>
        <v>1</v>
      </c>
      <c r="DK66" s="122">
        <f t="shared" ref="DK66" si="2040">IF(DK65=1,DJ66+1,0)</f>
        <v>0</v>
      </c>
      <c r="DL66" s="122">
        <f t="shared" ref="DL66" si="2041">IF(DL65=1,DK66+1,0)</f>
        <v>1</v>
      </c>
      <c r="DM66" s="122">
        <f t="shared" ref="DM66" si="2042">IF(DM65=1,DL66+1,0)</f>
        <v>2</v>
      </c>
      <c r="DN66" s="122">
        <f t="shared" ref="DN66" si="2043">IF(DN65=1,DM66+1,0)</f>
        <v>3</v>
      </c>
      <c r="DO66" s="122">
        <f t="shared" ref="DO66" si="2044">IF(DO65=1,DN66+1,0)</f>
        <v>0</v>
      </c>
      <c r="DP66" s="122">
        <f t="shared" ref="DP66" si="2045">IF(DP65=1,DO66+1,0)</f>
        <v>0</v>
      </c>
      <c r="DQ66" s="122">
        <f t="shared" ref="DQ66" si="2046">IF(DQ65=1,DP66+1,0)</f>
        <v>1</v>
      </c>
      <c r="DR66" s="122">
        <f t="shared" ref="DR66" si="2047">IF(DR65=1,DQ66+1,0)</f>
        <v>2</v>
      </c>
      <c r="DS66" s="122">
        <f t="shared" ref="DS66" si="2048">IF(DS65=1,DR66+1,0)</f>
        <v>3</v>
      </c>
      <c r="DT66" s="122">
        <f t="shared" ref="DT66" si="2049">IF(DT65=1,DS66+1,0)</f>
        <v>0</v>
      </c>
      <c r="DU66" s="122">
        <f t="shared" ref="DU66" si="2050">IF(DU65=1,DT66+1,0)</f>
        <v>1</v>
      </c>
      <c r="DV66" s="122">
        <f t="shared" ref="DV66" si="2051">IF(DV65=1,DU66+1,0)</f>
        <v>0</v>
      </c>
      <c r="DW66" s="122">
        <f t="shared" ref="DW66" si="2052">IF(DW65=1,DV66+1,0)</f>
        <v>1</v>
      </c>
      <c r="DX66" s="122">
        <f t="shared" ref="DX66" si="2053">IF(DX65=1,DW66+1,0)</f>
        <v>0</v>
      </c>
      <c r="DY66" s="122">
        <f t="shared" ref="DY66" si="2054">IF(DY65=1,DX66+1,0)</f>
        <v>0</v>
      </c>
      <c r="DZ66" s="122">
        <f t="shared" ref="DZ66" si="2055">IF(DZ65=1,DY66+1,0)</f>
        <v>0</v>
      </c>
      <c r="EA66" s="122">
        <f t="shared" ref="EA66" si="2056">IF(EA65=1,DZ66+1,0)</f>
        <v>0</v>
      </c>
      <c r="EB66" s="122">
        <f t="shared" ref="EB66" si="2057">IF(EB65=1,EA66+1,0)</f>
        <v>1</v>
      </c>
      <c r="EC66" s="122">
        <f t="shared" ref="EC66" si="2058">IF(EC65=1,EB66+1,0)</f>
        <v>0</v>
      </c>
      <c r="ED66" s="122">
        <f t="shared" ref="ED66" si="2059">IF(ED65=1,EC66+1,0)</f>
        <v>1</v>
      </c>
      <c r="EE66" s="122">
        <f t="shared" ref="EE66" si="2060">IF(EE65=1,ED66+1,0)</f>
        <v>2</v>
      </c>
      <c r="EF66" s="122">
        <f t="shared" ref="EF66" si="2061">IF(EF65=1,EE66+1,0)</f>
        <v>3</v>
      </c>
      <c r="EG66" s="122">
        <f t="shared" ref="EG66" si="2062">IF(EG65=1,EF66+1,0)</f>
        <v>4</v>
      </c>
      <c r="EH66" s="122">
        <f t="shared" ref="EH66" si="2063">IF(EH65=1,EG66+1,0)</f>
        <v>0</v>
      </c>
      <c r="EI66" s="122">
        <f t="shared" ref="EI66" si="2064">IF(EI65=1,EH66+1,0)</f>
        <v>0</v>
      </c>
      <c r="EJ66" s="122">
        <f t="shared" ref="EJ66" si="2065">IF(EJ65=1,EI66+1,0)</f>
        <v>1</v>
      </c>
      <c r="EK66" s="122">
        <f t="shared" ref="EK66" si="2066">IF(EK65=1,EJ66+1,0)</f>
        <v>0</v>
      </c>
      <c r="EL66" s="122">
        <f t="shared" ref="EL66" si="2067">IF(EL65=1,EK66+1,0)</f>
        <v>0</v>
      </c>
      <c r="EM66" s="122">
        <f t="shared" ref="EM66" si="2068">IF(EM65=1,EL66+1,0)</f>
        <v>0</v>
      </c>
      <c r="EN66" s="122">
        <f t="shared" ref="EN66" si="2069">IF(EN65=1,EM66+1,0)</f>
        <v>0</v>
      </c>
      <c r="EO66" s="122">
        <f t="shared" ref="EO66" si="2070">IF(EO65=1,EN66+1,0)</f>
        <v>1</v>
      </c>
      <c r="EP66" s="122">
        <f t="shared" ref="EP66" si="2071">IF(EP65=1,EO66+1,0)</f>
        <v>0</v>
      </c>
      <c r="EQ66" s="122">
        <f t="shared" ref="EQ66" si="2072">IF(EQ65=1,EP66+1,0)</f>
        <v>1</v>
      </c>
      <c r="ER66" s="122">
        <f t="shared" ref="ER66" si="2073">IF(ER65=1,EQ66+1,0)</f>
        <v>0</v>
      </c>
      <c r="ES66" s="122">
        <f t="shared" ref="ES66" si="2074">IF(ES65=1,ER66+1,0)</f>
        <v>0</v>
      </c>
      <c r="ET66" s="122">
        <f t="shared" ref="ET66" si="2075">IF(ET65=1,ES66+1,0)</f>
        <v>1</v>
      </c>
      <c r="EU66" s="122">
        <f t="shared" ref="EU66" si="2076">IF(EU65=1,ET66+1,0)</f>
        <v>0</v>
      </c>
      <c r="EV66" s="122">
        <f t="shared" ref="EV66" si="2077">IF(EV65=1,EU66+1,0)</f>
        <v>1</v>
      </c>
      <c r="EW66" s="122">
        <f t="shared" ref="EW66" si="2078">IF(EW65=1,EV66+1,0)</f>
        <v>0</v>
      </c>
      <c r="EX66" s="122">
        <f t="shared" ref="EX66" si="2079">IF(EX65=1,EW66+1,0)</f>
        <v>1</v>
      </c>
      <c r="EY66" s="122">
        <f t="shared" ref="EY66" si="2080">IF(EY65=1,EX66+1,0)</f>
        <v>2</v>
      </c>
      <c r="EZ66" s="122">
        <f t="shared" ref="EZ66" si="2081">IF(EZ65=1,EY66+1,0)</f>
        <v>0</v>
      </c>
      <c r="FA66" s="122">
        <f t="shared" ref="FA66" si="2082">IF(FA65=1,EZ66+1,0)</f>
        <v>0</v>
      </c>
      <c r="FB66" s="122">
        <f t="shared" ref="FB66" si="2083">IF(FB65=1,FA66+1,0)</f>
        <v>1</v>
      </c>
      <c r="FC66" s="122">
        <f t="shared" ref="FC66" si="2084">IF(FC65=1,FB66+1,0)</f>
        <v>0</v>
      </c>
      <c r="FD66" s="122">
        <f t="shared" ref="FD66" si="2085">IF(FD65=1,FC66+1,0)</f>
        <v>0</v>
      </c>
      <c r="FE66" s="122">
        <f t="shared" ref="FE66" si="2086">IF(FE65=1,FD66+1,0)</f>
        <v>0</v>
      </c>
      <c r="FF66" s="122">
        <f t="shared" ref="FF66" si="2087">IF(FF65=1,FE66+1,0)</f>
        <v>0</v>
      </c>
      <c r="FG66" s="122">
        <f t="shared" ref="FG66" si="2088">IF(FG65=1,FF66+1,0)</f>
        <v>0</v>
      </c>
      <c r="FH66" s="122">
        <f t="shared" ref="FH66" si="2089">IF(FH65=1,FG66+1,0)</f>
        <v>1</v>
      </c>
      <c r="FI66" s="122">
        <f t="shared" ref="FI66" si="2090">IF(FI65=1,FH66+1,0)</f>
        <v>2</v>
      </c>
      <c r="FJ66" s="122">
        <f t="shared" ref="FJ66" si="2091">IF(FJ65=1,FI66+1,0)</f>
        <v>0</v>
      </c>
      <c r="FK66" s="137" t="s">
        <v>477</v>
      </c>
      <c r="FL66" s="141">
        <f>COUNT(E$5:FJ$5)</f>
        <v>162</v>
      </c>
      <c r="FM66" s="141">
        <f>FL66-30</f>
        <v>132</v>
      </c>
    </row>
    <row r="67" spans="2:174" x14ac:dyDescent="0.2"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37"/>
      <c r="BN67" s="137"/>
      <c r="BO67" s="137"/>
      <c r="BP67" s="137"/>
      <c r="BQ67" s="137"/>
      <c r="BR67" s="137"/>
      <c r="BS67" s="137"/>
      <c r="BT67" s="137"/>
      <c r="BU67" s="137"/>
      <c r="BV67" s="137"/>
      <c r="BW67" s="137"/>
      <c r="BX67" s="137"/>
      <c r="BY67" s="137"/>
      <c r="BZ67" s="137"/>
      <c r="CA67" s="137"/>
      <c r="CB67" s="137"/>
      <c r="CC67" s="137"/>
      <c r="CD67" s="137"/>
      <c r="CE67" s="137"/>
      <c r="CF67" s="137"/>
      <c r="CG67" s="137"/>
      <c r="CH67" s="137"/>
      <c r="CI67" s="137"/>
      <c r="CJ67" s="137"/>
      <c r="CK67" s="137"/>
      <c r="CL67" s="137"/>
      <c r="CM67" s="137"/>
      <c r="CN67" s="137"/>
      <c r="CO67" s="137"/>
      <c r="CP67" s="137"/>
      <c r="CQ67" s="137"/>
      <c r="CR67" s="137"/>
      <c r="CS67" s="137"/>
      <c r="CT67" s="137"/>
      <c r="CU67" s="137"/>
      <c r="CV67" s="137"/>
      <c r="CW67" s="137"/>
      <c r="CX67" s="137"/>
      <c r="CY67" s="137"/>
      <c r="CZ67" s="137"/>
      <c r="DA67" s="137"/>
      <c r="DB67" s="137"/>
      <c r="DC67" s="137"/>
      <c r="DD67" s="137"/>
      <c r="DE67" s="137"/>
      <c r="DF67" s="137"/>
      <c r="DG67" s="137"/>
      <c r="DH67" s="137"/>
      <c r="DI67" s="137"/>
      <c r="DJ67" s="137"/>
      <c r="DK67" s="137"/>
      <c r="DL67" s="137"/>
      <c r="DM67" s="137"/>
      <c r="DN67" s="137"/>
      <c r="DO67" s="137"/>
      <c r="DP67" s="137"/>
      <c r="DQ67" s="137"/>
      <c r="DR67" s="137"/>
      <c r="DS67" s="137"/>
      <c r="DT67" s="137"/>
      <c r="DU67" s="137"/>
      <c r="DV67" s="137"/>
      <c r="DW67" s="137"/>
      <c r="DX67" s="137"/>
      <c r="DY67" s="137"/>
      <c r="DZ67" s="137"/>
      <c r="EA67" s="137"/>
      <c r="EB67" s="137"/>
      <c r="EC67" s="137"/>
      <c r="ED67" s="137"/>
      <c r="EE67" s="137"/>
      <c r="EF67" s="137"/>
      <c r="EG67" s="137"/>
      <c r="EH67" s="137"/>
      <c r="EI67" s="137"/>
      <c r="EJ67" s="137"/>
      <c r="EK67" s="137"/>
      <c r="EL67" s="137"/>
      <c r="EM67" s="137"/>
      <c r="EN67" s="137"/>
      <c r="EO67" s="137"/>
      <c r="EP67" s="137"/>
      <c r="EQ67" s="137"/>
      <c r="ER67" s="137"/>
      <c r="ES67" s="137"/>
      <c r="ET67" s="137"/>
      <c r="EU67" s="137"/>
      <c r="EV67" s="137"/>
      <c r="EW67" s="137"/>
      <c r="EX67" s="137"/>
      <c r="EY67" s="137"/>
      <c r="EZ67" s="137"/>
      <c r="FA67" s="137"/>
      <c r="FB67" s="137"/>
      <c r="FC67" s="137"/>
      <c r="FD67" s="137"/>
      <c r="FE67" s="137"/>
      <c r="FF67" s="137"/>
      <c r="FG67" s="137"/>
      <c r="FH67" s="137"/>
      <c r="FI67" s="137"/>
      <c r="FJ67" s="137"/>
      <c r="FK67" s="137" t="s">
        <v>477</v>
      </c>
      <c r="FL67" s="137" t="s">
        <v>886</v>
      </c>
      <c r="FM67" s="137" t="s">
        <v>886</v>
      </c>
      <c r="FN67" s="137" t="s">
        <v>917</v>
      </c>
      <c r="FO67" s="137" t="s">
        <v>917</v>
      </c>
      <c r="FP67" s="137" t="s">
        <v>904</v>
      </c>
      <c r="FQ67" s="137" t="s">
        <v>903</v>
      </c>
      <c r="FR67" s="137" t="s">
        <v>902</v>
      </c>
    </row>
    <row r="68" spans="2:174" x14ac:dyDescent="0.2">
      <c r="B68" s="137">
        <v>14</v>
      </c>
      <c r="C68" s="139" t="s">
        <v>735</v>
      </c>
      <c r="D68" s="138"/>
      <c r="E68" s="122" t="str" cm="1">
        <f t="array" ref="E68">_xlfn.XLOOKUP(1,(SCHEDULE!$D$3:$D$2594=$C68)*(SCHEDULE!$B$3:$B$2594=E$2),SCHEDULE!$F$3:$F$2594,"",0,1)</f>
        <v/>
      </c>
      <c r="F68" s="122" t="str" cm="1">
        <f t="array" ref="F68">_xlfn.XLOOKUP(1,(SCHEDULE!$D$3:$D$2594=$C68)*(SCHEDULE!$B$3:$B$2594=F$2),SCHEDULE!$F$3:$F$2594,"",0,1)</f>
        <v/>
      </c>
      <c r="G68" s="122" t="str" cm="1">
        <f t="array" ref="G68">_xlfn.XLOOKUP(1,(SCHEDULE!$D$3:$D$2594=$C68)*(SCHEDULE!$B$3:$B$2594=G$2),SCHEDULE!$F$3:$F$2594,"",0,1)</f>
        <v/>
      </c>
      <c r="H68" s="122" t="str" cm="1">
        <f t="array" ref="H68">_xlfn.XLOOKUP(1,(SCHEDULE!$D$3:$D$2594=$C68)*(SCHEDULE!$B$3:$B$2594=H$2),SCHEDULE!$F$3:$F$2594,"",0,1)</f>
        <v/>
      </c>
      <c r="I68" s="122" t="str" cm="1">
        <f t="array" ref="I68">_xlfn.XLOOKUP(1,(SCHEDULE!$D$3:$D$2594=$C68)*(SCHEDULE!$B$3:$B$2594=I$2),SCHEDULE!$F$3:$F$2594,"",0,1)</f>
        <v>W</v>
      </c>
      <c r="J68" s="122" t="str" cm="1">
        <f t="array" ref="J68">_xlfn.XLOOKUP(1,(SCHEDULE!$D$3:$D$2594=$C68)*(SCHEDULE!$B$3:$B$2594=J$2),SCHEDULE!$F$3:$F$2594,"",0,1)</f>
        <v>L</v>
      </c>
      <c r="K68" s="122" t="str" cm="1">
        <f t="array" ref="K68">_xlfn.XLOOKUP(1,(SCHEDULE!$D$3:$D$2594=$C68)*(SCHEDULE!$B$3:$B$2594=K$2),SCHEDULE!$F$3:$F$2594,"",0,1)</f>
        <v>W</v>
      </c>
      <c r="L68" s="122" t="str" cm="1">
        <f t="array" ref="L68">_xlfn.XLOOKUP(1,(SCHEDULE!$D$3:$D$2594=$C68)*(SCHEDULE!$B$3:$B$2594=L$2),SCHEDULE!$F$3:$F$2594,"",0,1)</f>
        <v>W</v>
      </c>
      <c r="M68" s="122" t="str" cm="1">
        <f t="array" ref="M68">_xlfn.XLOOKUP(1,(SCHEDULE!$D$3:$D$2594=$C68)*(SCHEDULE!$B$3:$B$2594=M$2),SCHEDULE!$F$3:$F$2594,"",0,1)</f>
        <v>W</v>
      </c>
      <c r="N68" s="122" t="str" cm="1">
        <f t="array" ref="N68">_xlfn.XLOOKUP(1,(SCHEDULE!$D$3:$D$2594=$C68)*(SCHEDULE!$B$3:$B$2594=N$2),SCHEDULE!$F$3:$F$2594,"",0,1)</f>
        <v>W</v>
      </c>
      <c r="O68" s="122" t="str" cm="1">
        <f t="array" ref="O68">_xlfn.XLOOKUP(1,(SCHEDULE!$D$3:$D$2594=$C68)*(SCHEDULE!$B$3:$B$2594=O$2),SCHEDULE!$F$3:$F$2594,"",0,1)</f>
        <v>W</v>
      </c>
      <c r="P68" s="122" t="str" cm="1">
        <f t="array" ref="P68">_xlfn.XLOOKUP(1,(SCHEDULE!$D$3:$D$2594=$C68)*(SCHEDULE!$B$3:$B$2594=P$2),SCHEDULE!$F$3:$F$2594,"",0,1)</f>
        <v>W</v>
      </c>
      <c r="Q68" s="122" t="str" cm="1">
        <f t="array" ref="Q68">_xlfn.XLOOKUP(1,(SCHEDULE!$D$3:$D$2594=$C68)*(SCHEDULE!$B$3:$B$2594=Q$2),SCHEDULE!$F$3:$F$2594,"",0,1)</f>
        <v>W</v>
      </c>
      <c r="R68" s="122" t="str" cm="1">
        <f t="array" ref="R68">_xlfn.XLOOKUP(1,(SCHEDULE!$D$3:$D$2594=$C68)*(SCHEDULE!$B$3:$B$2594=R$2),SCHEDULE!$F$3:$F$2594,"",0,1)</f>
        <v>W</v>
      </c>
      <c r="S68" s="122" t="str" cm="1">
        <f t="array" ref="S68">_xlfn.XLOOKUP(1,(SCHEDULE!$D$3:$D$2594=$C68)*(SCHEDULE!$B$3:$B$2594=S$2),SCHEDULE!$F$3:$F$2594,"",0,1)</f>
        <v>L</v>
      </c>
      <c r="T68" s="122" t="str" cm="1">
        <f t="array" ref="T68">_xlfn.XLOOKUP(1,(SCHEDULE!$D$3:$D$2594=$C68)*(SCHEDULE!$B$3:$B$2594=T$2),SCHEDULE!$F$3:$F$2594,"",0,1)</f>
        <v>L</v>
      </c>
      <c r="U68" s="122" t="str" cm="1">
        <f t="array" ref="U68">_xlfn.XLOOKUP(1,(SCHEDULE!$D$3:$D$2594=$C68)*(SCHEDULE!$B$3:$B$2594=U$2),SCHEDULE!$F$3:$F$2594,"",0,1)</f>
        <v>L</v>
      </c>
      <c r="V68" s="122" t="str" cm="1">
        <f t="array" ref="V68">_xlfn.XLOOKUP(1,(SCHEDULE!$D$3:$D$2594=$C68)*(SCHEDULE!$B$3:$B$2594=V$2),SCHEDULE!$F$3:$F$2594,"",0,1)</f>
        <v/>
      </c>
      <c r="W68" s="122" t="str" cm="1">
        <f t="array" ref="W68">_xlfn.XLOOKUP(1,(SCHEDULE!$D$3:$D$2594=$C68)*(SCHEDULE!$B$3:$B$2594=W$2),SCHEDULE!$F$3:$F$2594,"",0,1)</f>
        <v/>
      </c>
      <c r="X68" s="122" t="str" cm="1">
        <f t="array" ref="X68">_xlfn.XLOOKUP(1,(SCHEDULE!$D$3:$D$2594=$C68)*(SCHEDULE!$B$3:$B$2594=X$2),SCHEDULE!$F$3:$F$2594,"",0,1)</f>
        <v/>
      </c>
      <c r="Y68" s="122" t="str" cm="1">
        <f t="array" ref="Y68">_xlfn.XLOOKUP(1,(SCHEDULE!$D$3:$D$2594=$C68)*(SCHEDULE!$B$3:$B$2594=Y$2),SCHEDULE!$F$3:$F$2594,"",0,1)</f>
        <v>L</v>
      </c>
      <c r="Z68" s="122" t="str" cm="1">
        <f t="array" ref="Z68">_xlfn.XLOOKUP(1,(SCHEDULE!$D$3:$D$2594=$C68)*(SCHEDULE!$B$3:$B$2594=Z$2),SCHEDULE!$F$3:$F$2594,"",0,1)</f>
        <v>W</v>
      </c>
      <c r="AA68" s="122" t="str" cm="1">
        <f t="array" ref="AA68">_xlfn.XLOOKUP(1,(SCHEDULE!$D$3:$D$2594=$C68)*(SCHEDULE!$B$3:$B$2594=AA$2),SCHEDULE!$F$3:$F$2594,"",0,1)</f>
        <v>W</v>
      </c>
      <c r="AB68" s="122" t="str" cm="1">
        <f t="array" ref="AB68">_xlfn.XLOOKUP(1,(SCHEDULE!$D$3:$D$2594=$C68)*(SCHEDULE!$B$3:$B$2594=AB$2),SCHEDULE!$F$3:$F$2594,"",0,1)</f>
        <v>W</v>
      </c>
      <c r="AC68" s="122" t="str" cm="1">
        <f t="array" ref="AC68">_xlfn.XLOOKUP(1,(SCHEDULE!$D$3:$D$2594=$C68)*(SCHEDULE!$B$3:$B$2594=AC$2),SCHEDULE!$F$3:$F$2594,"",0,1)</f>
        <v>W</v>
      </c>
      <c r="AD68" s="122" t="str" cm="1">
        <f t="array" ref="AD68">_xlfn.XLOOKUP(1,(SCHEDULE!$D$3:$D$2594=$C68)*(SCHEDULE!$B$3:$B$2594=AD$2),SCHEDULE!$F$3:$F$2594,"",0,1)</f>
        <v>W</v>
      </c>
      <c r="AE68" s="122" t="str" cm="1">
        <f t="array" ref="AE68">_xlfn.XLOOKUP(1,(SCHEDULE!$D$3:$D$2594=$C68)*(SCHEDULE!$B$3:$B$2594=AE$2),SCHEDULE!$F$3:$F$2594,"",0,1)</f>
        <v/>
      </c>
      <c r="AF68" s="122" t="str" cm="1">
        <f t="array" ref="AF68">_xlfn.XLOOKUP(1,(SCHEDULE!$D$3:$D$2594=$C68)*(SCHEDULE!$B$3:$B$2594=AF$2),SCHEDULE!$F$3:$F$2594,"",0,1)</f>
        <v/>
      </c>
      <c r="AG68" s="122" t="str" cm="1">
        <f t="array" ref="AG68">_xlfn.XLOOKUP(1,(SCHEDULE!$D$3:$D$2594=$C68)*(SCHEDULE!$B$3:$B$2594=AG$2),SCHEDULE!$F$3:$F$2594,"",0,1)</f>
        <v/>
      </c>
      <c r="AH68" s="122" t="str" cm="1">
        <f t="array" ref="AH68">_xlfn.XLOOKUP(1,(SCHEDULE!$D$3:$D$2594=$C68)*(SCHEDULE!$B$3:$B$2594=AH$2),SCHEDULE!$F$3:$F$2594,"",0,1)</f>
        <v/>
      </c>
      <c r="AI68" s="122" t="str" cm="1">
        <f t="array" ref="AI68">_xlfn.XLOOKUP(1,(SCHEDULE!$D$3:$D$2594=$C68)*(SCHEDULE!$B$3:$B$2594=AI$2),SCHEDULE!$F$3:$F$2594,"",0,1)</f>
        <v/>
      </c>
      <c r="AJ68" s="122" t="str" cm="1">
        <f t="array" ref="AJ68">_xlfn.XLOOKUP(1,(SCHEDULE!$D$3:$D$2594=$C68)*(SCHEDULE!$B$3:$B$2594=AJ$2),SCHEDULE!$F$3:$F$2594,"",0,1)</f>
        <v/>
      </c>
      <c r="AK68" s="122" t="str" cm="1">
        <f t="array" ref="AK68">_xlfn.XLOOKUP(1,(SCHEDULE!$D$3:$D$2594=$C68)*(SCHEDULE!$B$3:$B$2594=AK$2),SCHEDULE!$F$3:$F$2594,"",0,1)</f>
        <v/>
      </c>
      <c r="AL68" s="122" t="str" cm="1">
        <f t="array" ref="AL68">_xlfn.XLOOKUP(1,(SCHEDULE!$D$3:$D$2594=$C68)*(SCHEDULE!$B$3:$B$2594=AL$2),SCHEDULE!$F$3:$F$2594,"",0,1)</f>
        <v/>
      </c>
      <c r="AM68" s="122" t="str" cm="1">
        <f t="array" ref="AM68">_xlfn.XLOOKUP(1,(SCHEDULE!$D$3:$D$2594=$C68)*(SCHEDULE!$B$3:$B$2594=AM$2),SCHEDULE!$F$3:$F$2594,"",0,1)</f>
        <v/>
      </c>
      <c r="AN68" s="122" t="str" cm="1">
        <f t="array" ref="AN68">_xlfn.XLOOKUP(1,(SCHEDULE!$D$3:$D$2594=$C68)*(SCHEDULE!$B$3:$B$2594=AN$2),SCHEDULE!$F$3:$F$2594,"",0,1)</f>
        <v/>
      </c>
      <c r="AO68" s="122" t="str" cm="1">
        <f t="array" ref="AO68">_xlfn.XLOOKUP(1,(SCHEDULE!$D$3:$D$2594=$C68)*(SCHEDULE!$B$3:$B$2594=AO$2),SCHEDULE!$F$3:$F$2594,"",0,1)</f>
        <v>W</v>
      </c>
      <c r="AP68" s="122" t="str" cm="1">
        <f t="array" ref="AP68">_xlfn.XLOOKUP(1,(SCHEDULE!$D$3:$D$2594=$C68)*(SCHEDULE!$B$3:$B$2594=AP$2),SCHEDULE!$F$3:$F$2594,"",0,1)</f>
        <v>L</v>
      </c>
      <c r="AQ68" s="122" t="str" cm="1">
        <f t="array" ref="AQ68">_xlfn.XLOOKUP(1,(SCHEDULE!$D$3:$D$2594=$C68)*(SCHEDULE!$B$3:$B$2594=AQ$2),SCHEDULE!$F$3:$F$2594,"",0,1)</f>
        <v>W</v>
      </c>
      <c r="AR68" s="122" t="str" cm="1">
        <f t="array" ref="AR68">_xlfn.XLOOKUP(1,(SCHEDULE!$D$3:$D$2594=$C68)*(SCHEDULE!$B$3:$B$2594=AR$2),SCHEDULE!$F$3:$F$2594,"",0,1)</f>
        <v/>
      </c>
      <c r="AS68" s="122" t="str" cm="1">
        <f t="array" ref="AS68">_xlfn.XLOOKUP(1,(SCHEDULE!$D$3:$D$2594=$C68)*(SCHEDULE!$B$3:$B$2594=AS$2),SCHEDULE!$F$3:$F$2594,"",0,1)</f>
        <v/>
      </c>
      <c r="AT68" s="122" t="str" cm="1">
        <f t="array" ref="AT68">_xlfn.XLOOKUP(1,(SCHEDULE!$D$3:$D$2594=$C68)*(SCHEDULE!$B$3:$B$2594=AT$2),SCHEDULE!$F$3:$F$2594,"",0,1)</f>
        <v/>
      </c>
      <c r="AU68" s="122" t="str" cm="1">
        <f t="array" ref="AU68">_xlfn.XLOOKUP(1,(SCHEDULE!$D$3:$D$2594=$C68)*(SCHEDULE!$B$3:$B$2594=AU$2),SCHEDULE!$F$3:$F$2594,"",0,1)</f>
        <v/>
      </c>
      <c r="AV68" s="122" t="str" cm="1">
        <f t="array" ref="AV68">_xlfn.XLOOKUP(1,(SCHEDULE!$D$3:$D$2594=$C68)*(SCHEDULE!$B$3:$B$2594=AV$2),SCHEDULE!$F$3:$F$2594,"",0,1)</f>
        <v/>
      </c>
      <c r="AW68" s="122" t="str" cm="1">
        <f t="array" ref="AW68">_xlfn.XLOOKUP(1,(SCHEDULE!$D$3:$D$2594=$C68)*(SCHEDULE!$B$3:$B$2594=AW$2),SCHEDULE!$F$3:$F$2594,"",0,1)</f>
        <v/>
      </c>
      <c r="AX68" s="122" t="str" cm="1">
        <f t="array" ref="AX68">_xlfn.XLOOKUP(1,(SCHEDULE!$D$3:$D$2594=$C68)*(SCHEDULE!$B$3:$B$2594=AX$2),SCHEDULE!$F$3:$F$2594,"",0,1)</f>
        <v>W</v>
      </c>
      <c r="AY68" s="122" t="str" cm="1">
        <f t="array" ref="AY68">_xlfn.XLOOKUP(1,(SCHEDULE!$D$3:$D$2594=$C68)*(SCHEDULE!$B$3:$B$2594=AY$2),SCHEDULE!$F$3:$F$2594,"",0,1)</f>
        <v>W</v>
      </c>
      <c r="AZ68" s="122" t="str" cm="1">
        <f t="array" ref="AZ68">_xlfn.XLOOKUP(1,(SCHEDULE!$D$3:$D$2594=$C68)*(SCHEDULE!$B$3:$B$2594=AZ$2),SCHEDULE!$F$3:$F$2594,"",0,1)</f>
        <v>W</v>
      </c>
      <c r="BA68" s="122" t="str" cm="1">
        <f t="array" ref="BA68">_xlfn.XLOOKUP(1,(SCHEDULE!$D$3:$D$2594=$C68)*(SCHEDULE!$B$3:$B$2594=BA$2),SCHEDULE!$F$3:$F$2594,"",0,1)</f>
        <v/>
      </c>
      <c r="BB68" s="122" t="str" cm="1">
        <f t="array" ref="BB68">_xlfn.XLOOKUP(1,(SCHEDULE!$D$3:$D$2594=$C68)*(SCHEDULE!$B$3:$B$2594=BB$2),SCHEDULE!$F$3:$F$2594,"",0,1)</f>
        <v/>
      </c>
      <c r="BC68" s="122" t="str" cm="1">
        <f t="array" ref="BC68">_xlfn.XLOOKUP(1,(SCHEDULE!$D$3:$D$2594=$C68)*(SCHEDULE!$B$3:$B$2594=BC$2),SCHEDULE!$F$3:$F$2594,"",0,1)</f>
        <v/>
      </c>
      <c r="BD68" s="122" t="str" cm="1">
        <f t="array" ref="BD68">_xlfn.XLOOKUP(1,(SCHEDULE!$D$3:$D$2594=$C68)*(SCHEDULE!$B$3:$B$2594=BD$2),SCHEDULE!$F$3:$F$2594,"",0,1)</f>
        <v>W</v>
      </c>
      <c r="BE68" s="122" t="str" cm="1">
        <f t="array" ref="BE68">_xlfn.XLOOKUP(1,(SCHEDULE!$D$3:$D$2594=$C68)*(SCHEDULE!$B$3:$B$2594=BE$2),SCHEDULE!$F$3:$F$2594,"",0,1)</f>
        <v>W</v>
      </c>
      <c r="BF68" s="122" t="str" cm="1">
        <f t="array" ref="BF68">_xlfn.XLOOKUP(1,(SCHEDULE!$D$3:$D$2594=$C68)*(SCHEDULE!$B$3:$B$2594=BF$2),SCHEDULE!$F$3:$F$2594,"",0,1)</f>
        <v/>
      </c>
      <c r="BG68" s="122" t="str" cm="1">
        <f t="array" ref="BG68">_xlfn.XLOOKUP(1,(SCHEDULE!$D$3:$D$2594=$C68)*(SCHEDULE!$B$3:$B$2594=BG$2),SCHEDULE!$F$3:$F$2594,"",0,1)</f>
        <v/>
      </c>
      <c r="BH68" s="122" t="str" cm="1">
        <f t="array" ref="BH68">_xlfn.XLOOKUP(1,(SCHEDULE!$D$3:$D$2594=$C68)*(SCHEDULE!$B$3:$B$2594=BH$2),SCHEDULE!$F$3:$F$2594,"",0,1)</f>
        <v/>
      </c>
      <c r="BI68" s="122" t="str" cm="1">
        <f t="array" ref="BI68">_xlfn.XLOOKUP(1,(SCHEDULE!$D$3:$D$2594=$C68)*(SCHEDULE!$B$3:$B$2594=BI$2),SCHEDULE!$F$3:$F$2594,"",0,1)</f>
        <v/>
      </c>
      <c r="BJ68" s="122" t="str" cm="1">
        <f t="array" ref="BJ68">_xlfn.XLOOKUP(1,(SCHEDULE!$D$3:$D$2594=$C68)*(SCHEDULE!$B$3:$B$2594=BJ$2),SCHEDULE!$F$3:$F$2594,"",0,1)</f>
        <v/>
      </c>
      <c r="BK68" s="122" t="str" cm="1">
        <f t="array" ref="BK68">_xlfn.XLOOKUP(1,(SCHEDULE!$D$3:$D$2594=$C68)*(SCHEDULE!$B$3:$B$2594=BK$2),SCHEDULE!$F$3:$F$2594,"",0,1)</f>
        <v/>
      </c>
      <c r="BL68" s="122" t="str" cm="1">
        <f t="array" ref="BL68">_xlfn.XLOOKUP(1,(SCHEDULE!$D$3:$D$2594=$C68)*(SCHEDULE!$B$3:$B$2594=BL$2),SCHEDULE!$F$3:$F$2594,"",0,1)</f>
        <v/>
      </c>
      <c r="BM68" s="122" t="str" cm="1">
        <f t="array" ref="BM68">_xlfn.XLOOKUP(1,(SCHEDULE!$D$3:$D$2594=$C68)*(SCHEDULE!$B$3:$B$2594=BM$2),SCHEDULE!$F$3:$F$2594,"",0,1)</f>
        <v/>
      </c>
      <c r="BN68" s="122" t="str" cm="1">
        <f t="array" ref="BN68">_xlfn.XLOOKUP(1,(SCHEDULE!$D$3:$D$2594=$C68)*(SCHEDULE!$B$3:$B$2594=BN$2),SCHEDULE!$F$3:$F$2594,"",0,1)</f>
        <v/>
      </c>
      <c r="BO68" s="122" t="str" cm="1">
        <f t="array" ref="BO68">_xlfn.XLOOKUP(1,(SCHEDULE!$D$3:$D$2594=$C68)*(SCHEDULE!$B$3:$B$2594=BO$2),SCHEDULE!$F$3:$F$2594,"",0,1)</f>
        <v/>
      </c>
      <c r="BP68" s="122" t="str" cm="1">
        <f t="array" ref="BP68">_xlfn.XLOOKUP(1,(SCHEDULE!$D$3:$D$2594=$C68)*(SCHEDULE!$B$3:$B$2594=BP$2),SCHEDULE!$F$3:$F$2594,"",0,1)</f>
        <v>W</v>
      </c>
      <c r="BQ68" s="122" t="str" cm="1">
        <f t="array" ref="BQ68">_xlfn.XLOOKUP(1,(SCHEDULE!$D$3:$D$2594=$C68)*(SCHEDULE!$B$3:$B$2594=BQ$2),SCHEDULE!$F$3:$F$2594,"",0,1)</f>
        <v>W</v>
      </c>
      <c r="BR68" s="122" t="str" cm="1">
        <f t="array" ref="BR68">_xlfn.XLOOKUP(1,(SCHEDULE!$D$3:$D$2594=$C68)*(SCHEDULE!$B$3:$B$2594=BR$2),SCHEDULE!$F$3:$F$2594,"",0,1)</f>
        <v>W</v>
      </c>
      <c r="BS68" s="122" t="str" cm="1">
        <f t="array" ref="BS68">_xlfn.XLOOKUP(1,(SCHEDULE!$D$3:$D$2594=$C68)*(SCHEDULE!$B$3:$B$2594=BS$2),SCHEDULE!$F$3:$F$2594,"",0,1)</f>
        <v/>
      </c>
      <c r="BT68" s="122" t="str" cm="1">
        <f t="array" ref="BT68">_xlfn.XLOOKUP(1,(SCHEDULE!$D$3:$D$2594=$C68)*(SCHEDULE!$B$3:$B$2594=BT$2),SCHEDULE!$F$3:$F$2594,"",0,1)</f>
        <v/>
      </c>
      <c r="BU68" s="122" t="str" cm="1">
        <f t="array" ref="BU68">_xlfn.XLOOKUP(1,(SCHEDULE!$D$3:$D$2594=$C68)*(SCHEDULE!$B$3:$B$2594=BU$2),SCHEDULE!$F$3:$F$2594,"",0,1)</f>
        <v/>
      </c>
      <c r="BV68" s="122" t="str" cm="1">
        <f t="array" ref="BV68">_xlfn.XLOOKUP(1,(SCHEDULE!$D$3:$D$2594=$C68)*(SCHEDULE!$B$3:$B$2594=BV$2),SCHEDULE!$F$3:$F$2594,"",0,1)</f>
        <v>L</v>
      </c>
      <c r="BW68" s="122" t="str" cm="1">
        <f t="array" ref="BW68">_xlfn.XLOOKUP(1,(SCHEDULE!$D$3:$D$2594=$C68)*(SCHEDULE!$B$3:$B$2594=BW$2),SCHEDULE!$F$3:$F$2594,"",0,1)</f>
        <v>L</v>
      </c>
      <c r="BX68" s="122" t="str" cm="1">
        <f t="array" ref="BX68">_xlfn.XLOOKUP(1,(SCHEDULE!$D$3:$D$2594=$C68)*(SCHEDULE!$B$3:$B$2594=BX$2),SCHEDULE!$F$3:$F$2594,"",0,1)</f>
        <v>W</v>
      </c>
      <c r="BY68" s="122" t="str" cm="1">
        <f t="array" ref="BY68">_xlfn.XLOOKUP(1,(SCHEDULE!$D$3:$D$2594=$C68)*(SCHEDULE!$B$3:$B$2594=BY$2),SCHEDULE!$F$3:$F$2594,"",0,1)</f>
        <v>L</v>
      </c>
      <c r="BZ68" s="122" t="str" cm="1">
        <f t="array" ref="BZ68">_xlfn.XLOOKUP(1,(SCHEDULE!$D$3:$D$2594=$C68)*(SCHEDULE!$B$3:$B$2594=BZ$2),SCHEDULE!$F$3:$F$2594,"",0,1)</f>
        <v>L</v>
      </c>
      <c r="CA68" s="122" t="str" cm="1">
        <f t="array" ref="CA68">_xlfn.XLOOKUP(1,(SCHEDULE!$D$3:$D$2594=$C68)*(SCHEDULE!$B$3:$B$2594=CA$2),SCHEDULE!$F$3:$F$2594,"",0,1)</f>
        <v>W</v>
      </c>
      <c r="CB68" s="122" t="str" cm="1">
        <f t="array" ref="CB68">_xlfn.XLOOKUP(1,(SCHEDULE!$D$3:$D$2594=$C68)*(SCHEDULE!$B$3:$B$2594=CB$2),SCHEDULE!$F$3:$F$2594,"",0,1)</f>
        <v/>
      </c>
      <c r="CC68" s="122" t="str" cm="1">
        <f t="array" ref="CC68">_xlfn.XLOOKUP(1,(SCHEDULE!$D$3:$D$2594=$C68)*(SCHEDULE!$B$3:$B$2594=CC$2),SCHEDULE!$F$3:$F$2594,"",0,1)</f>
        <v/>
      </c>
      <c r="CD68" s="122" t="str" cm="1">
        <f t="array" ref="CD68">_xlfn.XLOOKUP(1,(SCHEDULE!$D$3:$D$2594=$C68)*(SCHEDULE!$B$3:$B$2594=CD$2),SCHEDULE!$F$3:$F$2594,"",0,1)</f>
        <v/>
      </c>
      <c r="CE68" s="122" t="str" cm="1">
        <f t="array" ref="CE68">_xlfn.XLOOKUP(1,(SCHEDULE!$D$3:$D$2594=$C68)*(SCHEDULE!$B$3:$B$2594=CE$2),SCHEDULE!$F$3:$F$2594,"",0,1)</f>
        <v>L</v>
      </c>
      <c r="CF68" s="122" t="str" cm="1">
        <f t="array" ref="CF68">_xlfn.XLOOKUP(1,(SCHEDULE!$D$3:$D$2594=$C68)*(SCHEDULE!$B$3:$B$2594=CF$2),SCHEDULE!$F$3:$F$2594,"",0,1)</f>
        <v>W</v>
      </c>
      <c r="CG68" s="122" t="str" cm="1">
        <f t="array" ref="CG68">_xlfn.XLOOKUP(1,(SCHEDULE!$D$3:$D$2594=$C68)*(SCHEDULE!$B$3:$B$2594=CG$2),SCHEDULE!$F$3:$F$2594,"",0,1)</f>
        <v>W</v>
      </c>
      <c r="CH68" s="122" t="str" cm="1">
        <f t="array" ref="CH68">_xlfn.XLOOKUP(1,(SCHEDULE!$D$3:$D$2594=$C68)*(SCHEDULE!$B$3:$B$2594=CH$2),SCHEDULE!$F$3:$F$2594,"",0,1)</f>
        <v>W</v>
      </c>
      <c r="CI68" s="122" t="str" cm="1">
        <f t="array" ref="CI68">_xlfn.XLOOKUP(1,(SCHEDULE!$D$3:$D$2594=$C68)*(SCHEDULE!$B$3:$B$2594=CI$2),SCHEDULE!$F$3:$F$2594,"",0,1)</f>
        <v/>
      </c>
      <c r="CJ68" s="122" t="str" cm="1">
        <f t="array" ref="CJ68">_xlfn.XLOOKUP(1,(SCHEDULE!$D$3:$D$2594=$C68)*(SCHEDULE!$B$3:$B$2594=CJ$2),SCHEDULE!$F$3:$F$2594,"",0,1)</f>
        <v/>
      </c>
      <c r="CK68" s="122" t="str" cm="1">
        <f t="array" ref="CK68">_xlfn.XLOOKUP(1,(SCHEDULE!$D$3:$D$2594=$C68)*(SCHEDULE!$B$3:$B$2594=CK$2),SCHEDULE!$F$3:$F$2594,"",0,1)</f>
        <v/>
      </c>
      <c r="CL68" s="122" t="str" cm="1">
        <f t="array" ref="CL68">_xlfn.XLOOKUP(1,(SCHEDULE!$D$3:$D$2594=$C68)*(SCHEDULE!$B$3:$B$2594=CL$2),SCHEDULE!$F$3:$F$2594,"",0,1)</f>
        <v/>
      </c>
      <c r="CM68" s="122" t="str" cm="1">
        <f t="array" ref="CM68">_xlfn.XLOOKUP(1,(SCHEDULE!$D$3:$D$2594=$C68)*(SCHEDULE!$B$3:$B$2594=CM$2),SCHEDULE!$F$3:$F$2594,"",0,1)</f>
        <v/>
      </c>
      <c r="CN68" s="122" t="str" cm="1">
        <f t="array" ref="CN68">_xlfn.XLOOKUP(1,(SCHEDULE!$D$3:$D$2594=$C68)*(SCHEDULE!$B$3:$B$2594=CN$2),SCHEDULE!$F$3:$F$2594,"",0,1)</f>
        <v/>
      </c>
      <c r="CO68" s="122" t="str" cm="1">
        <f t="array" ref="CO68">_xlfn.XLOOKUP(1,(SCHEDULE!$D$3:$D$2594=$C68)*(SCHEDULE!$B$3:$B$2594=CO$2),SCHEDULE!$F$3:$F$2594,"",0,1)</f>
        <v/>
      </c>
      <c r="CP68" s="122" t="str" cm="1">
        <f t="array" ref="CP68">_xlfn.XLOOKUP(1,(SCHEDULE!$D$3:$D$2594=$C68)*(SCHEDULE!$B$3:$B$2594=CP$2),SCHEDULE!$F$3:$F$2594,"",0,1)</f>
        <v/>
      </c>
      <c r="CQ68" s="122" t="str" cm="1">
        <f t="array" ref="CQ68">_xlfn.XLOOKUP(1,(SCHEDULE!$D$3:$D$2594=$C68)*(SCHEDULE!$B$3:$B$2594=CQ$2),SCHEDULE!$F$3:$F$2594,"",0,1)</f>
        <v/>
      </c>
      <c r="CR68" s="122" t="str" cm="1">
        <f t="array" ref="CR68">_xlfn.XLOOKUP(1,(SCHEDULE!$D$3:$D$2594=$C68)*(SCHEDULE!$B$3:$B$2594=CR$2),SCHEDULE!$F$3:$F$2594,"",0,1)</f>
        <v/>
      </c>
      <c r="CS68" s="122" t="str" cm="1">
        <f t="array" ref="CS68">_xlfn.XLOOKUP(1,(SCHEDULE!$D$3:$D$2594=$C68)*(SCHEDULE!$B$3:$B$2594=CS$2),SCHEDULE!$F$3:$F$2594,"",0,1)</f>
        <v/>
      </c>
      <c r="CT68" s="122" t="str" cm="1">
        <f t="array" ref="CT68">_xlfn.XLOOKUP(1,(SCHEDULE!$D$3:$D$2594=$C68)*(SCHEDULE!$B$3:$B$2594=CT$2),SCHEDULE!$F$3:$F$2594,"",0,1)</f>
        <v>L</v>
      </c>
      <c r="CU68" s="122" t="str" cm="1">
        <f t="array" ref="CU68">_xlfn.XLOOKUP(1,(SCHEDULE!$D$3:$D$2594=$C68)*(SCHEDULE!$B$3:$B$2594=CU$2),SCHEDULE!$F$3:$F$2594,"",0,1)</f>
        <v>L</v>
      </c>
      <c r="CV68" s="122" t="str" cm="1">
        <f t="array" ref="CV68">_xlfn.XLOOKUP(1,(SCHEDULE!$D$3:$D$2594=$C68)*(SCHEDULE!$B$3:$B$2594=CV$2),SCHEDULE!$F$3:$F$2594,"",0,1)</f>
        <v>W</v>
      </c>
      <c r="CW68" s="122" t="str" cm="1">
        <f t="array" ref="CW68">_xlfn.XLOOKUP(1,(SCHEDULE!$D$3:$D$2594=$C68)*(SCHEDULE!$B$3:$B$2594=CW$2),SCHEDULE!$F$3:$F$2594,"",0,1)</f>
        <v>L</v>
      </c>
      <c r="CX68" s="122" t="str" cm="1">
        <f t="array" ref="CX68">_xlfn.XLOOKUP(1,(SCHEDULE!$D$3:$D$2594=$C68)*(SCHEDULE!$B$3:$B$2594=CX$2),SCHEDULE!$F$3:$F$2594,"",0,1)</f>
        <v>W</v>
      </c>
      <c r="CY68" s="122" t="str" cm="1">
        <f t="array" ref="CY68">_xlfn.XLOOKUP(1,(SCHEDULE!$D$3:$D$2594=$C68)*(SCHEDULE!$B$3:$B$2594=CY$2),SCHEDULE!$F$3:$F$2594,"",0,1)</f>
        <v>L</v>
      </c>
      <c r="CZ68" s="122" t="str" cm="1">
        <f t="array" ref="CZ68">_xlfn.XLOOKUP(1,(SCHEDULE!$D$3:$D$2594=$C68)*(SCHEDULE!$B$3:$B$2594=CZ$2),SCHEDULE!$F$3:$F$2594,"",0,1)</f>
        <v>W</v>
      </c>
      <c r="DA68" s="122" t="str" cm="1">
        <f t="array" ref="DA68">_xlfn.XLOOKUP(1,(SCHEDULE!$D$3:$D$2594=$C68)*(SCHEDULE!$B$3:$B$2594=DA$2),SCHEDULE!$F$3:$F$2594,"",0,1)</f>
        <v>L</v>
      </c>
      <c r="DB68" s="122" t="str" cm="1">
        <f t="array" ref="DB68">_xlfn.XLOOKUP(1,(SCHEDULE!$D$3:$D$2594=$C68)*(SCHEDULE!$B$3:$B$2594=DB$2),SCHEDULE!$F$3:$F$2594,"",0,1)</f>
        <v>L</v>
      </c>
      <c r="DC68" s="122" t="str" cm="1">
        <f t="array" ref="DC68">_xlfn.XLOOKUP(1,(SCHEDULE!$D$3:$D$2594=$C68)*(SCHEDULE!$B$3:$B$2594=DC$2),SCHEDULE!$F$3:$F$2594,"",0,1)</f>
        <v>W</v>
      </c>
      <c r="DD68" s="122" t="str" cm="1">
        <f t="array" ref="DD68">_xlfn.XLOOKUP(1,(SCHEDULE!$D$3:$D$2594=$C68)*(SCHEDULE!$B$3:$B$2594=DD$2),SCHEDULE!$F$3:$F$2594,"",0,1)</f>
        <v>W</v>
      </c>
      <c r="DE68" s="122" t="str" cm="1">
        <f t="array" ref="DE68">_xlfn.XLOOKUP(1,(SCHEDULE!$D$3:$D$2594=$C68)*(SCHEDULE!$B$3:$B$2594=DE$2),SCHEDULE!$F$3:$F$2594,"",0,1)</f>
        <v>W</v>
      </c>
      <c r="DF68" s="122" t="str" cm="1">
        <f t="array" ref="DF68">_xlfn.XLOOKUP(1,(SCHEDULE!$D$3:$D$2594=$C68)*(SCHEDULE!$B$3:$B$2594=DF$2),SCHEDULE!$F$3:$F$2594,"",0,1)</f>
        <v>L</v>
      </c>
      <c r="DG68" s="122" t="str" cm="1">
        <f t="array" ref="DG68">_xlfn.XLOOKUP(1,(SCHEDULE!$D$3:$D$2594=$C68)*(SCHEDULE!$B$3:$B$2594=DG$2),SCHEDULE!$F$3:$F$2594,"",0,1)</f>
        <v/>
      </c>
      <c r="DH68" s="122" t="str" cm="1">
        <f t="array" ref="DH68">_xlfn.XLOOKUP(1,(SCHEDULE!$D$3:$D$2594=$C68)*(SCHEDULE!$B$3:$B$2594=DH$2),SCHEDULE!$F$3:$F$2594,"",0,1)</f>
        <v/>
      </c>
      <c r="DI68" s="122" t="str" cm="1">
        <f t="array" ref="DI68">_xlfn.XLOOKUP(1,(SCHEDULE!$D$3:$D$2594=$C68)*(SCHEDULE!$B$3:$B$2594=DI$2),SCHEDULE!$F$3:$F$2594,"",0,1)</f>
        <v/>
      </c>
      <c r="DJ68" s="122" t="str" cm="1">
        <f t="array" ref="DJ68">_xlfn.XLOOKUP(1,(SCHEDULE!$D$3:$D$2594=$C68)*(SCHEDULE!$B$3:$B$2594=DJ$2),SCHEDULE!$F$3:$F$2594,"",0,1)</f>
        <v/>
      </c>
      <c r="DK68" s="122" t="str" cm="1">
        <f t="array" ref="DK68">_xlfn.XLOOKUP(1,(SCHEDULE!$D$3:$D$2594=$C68)*(SCHEDULE!$B$3:$B$2594=DK$2),SCHEDULE!$F$3:$F$2594,"",0,1)</f>
        <v/>
      </c>
      <c r="DL68" s="122" t="str" cm="1">
        <f t="array" ref="DL68">_xlfn.XLOOKUP(1,(SCHEDULE!$D$3:$D$2594=$C68)*(SCHEDULE!$B$3:$B$2594=DL$2),SCHEDULE!$F$3:$F$2594,"",0,1)</f>
        <v/>
      </c>
      <c r="DM68" s="122" t="str" cm="1">
        <f t="array" ref="DM68">_xlfn.XLOOKUP(1,(SCHEDULE!$D$3:$D$2594=$C68)*(SCHEDULE!$B$3:$B$2594=DM$2),SCHEDULE!$F$3:$F$2594,"",0,1)</f>
        <v>W</v>
      </c>
      <c r="DN68" s="122" t="str" cm="1">
        <f t="array" ref="DN68">_xlfn.XLOOKUP(1,(SCHEDULE!$D$3:$D$2594=$C68)*(SCHEDULE!$B$3:$B$2594=DN$2),SCHEDULE!$F$3:$F$2594,"",0,1)</f>
        <v>W</v>
      </c>
      <c r="DO68" s="122" t="str" cm="1">
        <f t="array" ref="DO68">_xlfn.XLOOKUP(1,(SCHEDULE!$D$3:$D$2594=$C68)*(SCHEDULE!$B$3:$B$2594=DO$2),SCHEDULE!$F$3:$F$2594,"",0,1)</f>
        <v>W</v>
      </c>
      <c r="DP68" s="122" t="str" cm="1">
        <f t="array" ref="DP68">_xlfn.XLOOKUP(1,(SCHEDULE!$D$3:$D$2594=$C68)*(SCHEDULE!$B$3:$B$2594=DP$2),SCHEDULE!$F$3:$F$2594,"",0,1)</f>
        <v/>
      </c>
      <c r="DQ68" s="122" t="str" cm="1">
        <f t="array" ref="DQ68">_xlfn.XLOOKUP(1,(SCHEDULE!$D$3:$D$2594=$C68)*(SCHEDULE!$B$3:$B$2594=DQ$2),SCHEDULE!$F$3:$F$2594,"",0,1)</f>
        <v/>
      </c>
      <c r="DR68" s="122" t="str" cm="1">
        <f t="array" ref="DR68">_xlfn.XLOOKUP(1,(SCHEDULE!$D$3:$D$2594=$C68)*(SCHEDULE!$B$3:$B$2594=DR$2),SCHEDULE!$F$3:$F$2594,"",0,1)</f>
        <v/>
      </c>
      <c r="DS68" s="122" t="str" cm="1">
        <f t="array" ref="DS68">_xlfn.XLOOKUP(1,(SCHEDULE!$D$3:$D$2594=$C68)*(SCHEDULE!$B$3:$B$2594=DS$2),SCHEDULE!$F$3:$F$2594,"",0,1)</f>
        <v/>
      </c>
      <c r="DT68" s="122" t="str" cm="1">
        <f t="array" ref="DT68">_xlfn.XLOOKUP(1,(SCHEDULE!$D$3:$D$2594=$C68)*(SCHEDULE!$B$3:$B$2594=DT$2),SCHEDULE!$F$3:$F$2594,"",0,1)</f>
        <v/>
      </c>
      <c r="DU68" s="122" t="str" cm="1">
        <f t="array" ref="DU68">_xlfn.XLOOKUP(1,(SCHEDULE!$D$3:$D$2594=$C68)*(SCHEDULE!$B$3:$B$2594=DU$2),SCHEDULE!$F$3:$F$2594,"",0,1)</f>
        <v/>
      </c>
      <c r="DV68" s="122" t="str" cm="1">
        <f t="array" ref="DV68">_xlfn.XLOOKUP(1,(SCHEDULE!$D$3:$D$2594=$C68)*(SCHEDULE!$B$3:$B$2594=DV$2),SCHEDULE!$F$3:$F$2594,"",0,1)</f>
        <v/>
      </c>
      <c r="DW68" s="122" t="str" cm="1">
        <f t="array" ref="DW68">_xlfn.XLOOKUP(1,(SCHEDULE!$D$3:$D$2594=$C68)*(SCHEDULE!$B$3:$B$2594=DW$2),SCHEDULE!$F$3:$F$2594,"",0,1)</f>
        <v>W</v>
      </c>
      <c r="DX68" s="122" t="str" cm="1">
        <f t="array" ref="DX68">_xlfn.XLOOKUP(1,(SCHEDULE!$D$3:$D$2594=$C68)*(SCHEDULE!$B$3:$B$2594=DX$2),SCHEDULE!$F$3:$F$2594,"",0,1)</f>
        <v>W</v>
      </c>
      <c r="DY68" s="122" t="str" cm="1">
        <f t="array" ref="DY68">_xlfn.XLOOKUP(1,(SCHEDULE!$D$3:$D$2594=$C68)*(SCHEDULE!$B$3:$B$2594=DY$2),SCHEDULE!$F$3:$F$2594,"",0,1)</f>
        <v>W</v>
      </c>
      <c r="DZ68" s="122" t="str" cm="1">
        <f t="array" ref="DZ68">_xlfn.XLOOKUP(1,(SCHEDULE!$D$3:$D$2594=$C68)*(SCHEDULE!$B$3:$B$2594=DZ$2),SCHEDULE!$F$3:$F$2594,"",0,1)</f>
        <v/>
      </c>
      <c r="EA68" s="122" t="str" cm="1">
        <f t="array" ref="EA68">_xlfn.XLOOKUP(1,(SCHEDULE!$D$3:$D$2594=$C68)*(SCHEDULE!$B$3:$B$2594=EA$2),SCHEDULE!$F$3:$F$2594,"",0,1)</f>
        <v/>
      </c>
      <c r="EB68" s="122" t="str" cm="1">
        <f t="array" ref="EB68">_xlfn.XLOOKUP(1,(SCHEDULE!$D$3:$D$2594=$C68)*(SCHEDULE!$B$3:$B$2594=EB$2),SCHEDULE!$F$3:$F$2594,"",0,1)</f>
        <v/>
      </c>
      <c r="EC68" s="122" t="str" cm="1">
        <f t="array" ref="EC68">_xlfn.XLOOKUP(1,(SCHEDULE!$D$3:$D$2594=$C68)*(SCHEDULE!$B$3:$B$2594=EC$2),SCHEDULE!$F$3:$F$2594,"",0,1)</f>
        <v/>
      </c>
      <c r="ED68" s="122" t="str" cm="1">
        <f t="array" ref="ED68">_xlfn.XLOOKUP(1,(SCHEDULE!$D$3:$D$2594=$C68)*(SCHEDULE!$B$3:$B$2594=ED$2),SCHEDULE!$F$3:$F$2594,"",0,1)</f>
        <v/>
      </c>
      <c r="EE68" s="122" t="str" cm="1">
        <f t="array" ref="EE68">_xlfn.XLOOKUP(1,(SCHEDULE!$D$3:$D$2594=$C68)*(SCHEDULE!$B$3:$B$2594=EE$2),SCHEDULE!$F$3:$F$2594,"",0,1)</f>
        <v/>
      </c>
      <c r="EF68" s="122" t="str" cm="1">
        <f t="array" ref="EF68">_xlfn.XLOOKUP(1,(SCHEDULE!$D$3:$D$2594=$C68)*(SCHEDULE!$B$3:$B$2594=EF$2),SCHEDULE!$F$3:$F$2594,"",0,1)</f>
        <v>W</v>
      </c>
      <c r="EG68" s="122" t="str" cm="1">
        <f t="array" ref="EG68">_xlfn.XLOOKUP(1,(SCHEDULE!$D$3:$D$2594=$C68)*(SCHEDULE!$B$3:$B$2594=EG$2),SCHEDULE!$F$3:$F$2594,"",0,1)</f>
        <v>L</v>
      </c>
      <c r="EH68" s="122" t="str" cm="1">
        <f t="array" ref="EH68">_xlfn.XLOOKUP(1,(SCHEDULE!$D$3:$D$2594=$C68)*(SCHEDULE!$B$3:$B$2594=EH$2),SCHEDULE!$F$3:$F$2594,"",0,1)</f>
        <v>L</v>
      </c>
      <c r="EI68" s="122" t="str" cm="1">
        <f t="array" ref="EI68">_xlfn.XLOOKUP(1,(SCHEDULE!$D$3:$D$2594=$C68)*(SCHEDULE!$B$3:$B$2594=EI$2),SCHEDULE!$F$3:$F$2594,"",0,1)</f>
        <v>W</v>
      </c>
      <c r="EJ68" s="122" t="str" cm="1">
        <f t="array" ref="EJ68">_xlfn.XLOOKUP(1,(SCHEDULE!$D$3:$D$2594=$C68)*(SCHEDULE!$B$3:$B$2594=EJ$2),SCHEDULE!$F$3:$F$2594,"",0,1)</f>
        <v/>
      </c>
      <c r="EK68" s="122" t="str" cm="1">
        <f t="array" ref="EK68">_xlfn.XLOOKUP(1,(SCHEDULE!$D$3:$D$2594=$C68)*(SCHEDULE!$B$3:$B$2594=EK$2),SCHEDULE!$F$3:$F$2594,"",0,1)</f>
        <v/>
      </c>
      <c r="EL68" s="122" t="str" cm="1">
        <f t="array" ref="EL68">_xlfn.XLOOKUP(1,(SCHEDULE!$D$3:$D$2594=$C68)*(SCHEDULE!$B$3:$B$2594=EL$2),SCHEDULE!$F$3:$F$2594,"",0,1)</f>
        <v/>
      </c>
      <c r="EM68" s="122" t="str" cm="1">
        <f t="array" ref="EM68">_xlfn.XLOOKUP(1,(SCHEDULE!$D$3:$D$2594=$C68)*(SCHEDULE!$B$3:$B$2594=EM$2),SCHEDULE!$F$3:$F$2594,"",0,1)</f>
        <v>L</v>
      </c>
      <c r="EN68" s="122" t="str" cm="1">
        <f t="array" ref="EN68">_xlfn.XLOOKUP(1,(SCHEDULE!$D$3:$D$2594=$C68)*(SCHEDULE!$B$3:$B$2594=EN$2),SCHEDULE!$F$3:$F$2594,"",0,1)</f>
        <v>L</v>
      </c>
      <c r="EO68" s="122" t="str" cm="1">
        <f t="array" ref="EO68">_xlfn.XLOOKUP(1,(SCHEDULE!$D$3:$D$2594=$C68)*(SCHEDULE!$B$3:$B$2594=EO$2),SCHEDULE!$F$3:$F$2594,"",0,1)</f>
        <v>L</v>
      </c>
      <c r="EP68" s="122" t="str" cm="1">
        <f t="array" ref="EP68">_xlfn.XLOOKUP(1,(SCHEDULE!$D$3:$D$2594=$C68)*(SCHEDULE!$B$3:$B$2594=EP$2),SCHEDULE!$F$3:$F$2594,"",0,1)</f>
        <v>W</v>
      </c>
      <c r="EQ68" s="122" t="str" cm="1">
        <f t="array" ref="EQ68">_xlfn.XLOOKUP(1,(SCHEDULE!$D$3:$D$2594=$C68)*(SCHEDULE!$B$3:$B$2594=EQ$2),SCHEDULE!$F$3:$F$2594,"",0,1)</f>
        <v>L</v>
      </c>
      <c r="ER68" s="122" t="str" cm="1">
        <f t="array" ref="ER68">_xlfn.XLOOKUP(1,(SCHEDULE!$D$3:$D$2594=$C68)*(SCHEDULE!$B$3:$B$2594=ER$2),SCHEDULE!$F$3:$F$2594,"",0,1)</f>
        <v>W</v>
      </c>
      <c r="ES68" s="122" t="str" cm="1">
        <f t="array" ref="ES68">_xlfn.XLOOKUP(1,(SCHEDULE!$D$3:$D$2594=$C68)*(SCHEDULE!$B$3:$B$2594=ES$2),SCHEDULE!$F$3:$F$2594,"",0,1)</f>
        <v>W</v>
      </c>
      <c r="ET68" s="122" t="str" cm="1">
        <f t="array" ref="ET68">_xlfn.XLOOKUP(1,(SCHEDULE!$D$3:$D$2594=$C68)*(SCHEDULE!$B$3:$B$2594=ET$2),SCHEDULE!$F$3:$F$2594,"",0,1)</f>
        <v>L</v>
      </c>
      <c r="EU68" s="122" t="str" cm="1">
        <f t="array" ref="EU68">_xlfn.XLOOKUP(1,(SCHEDULE!$D$3:$D$2594=$C68)*(SCHEDULE!$B$3:$B$2594=EU$2),SCHEDULE!$F$3:$F$2594,"",0,1)</f>
        <v>L</v>
      </c>
      <c r="EV68" s="122" t="str" cm="1">
        <f t="array" ref="EV68">_xlfn.XLOOKUP(1,(SCHEDULE!$D$3:$D$2594=$C68)*(SCHEDULE!$B$3:$B$2594=EV$2),SCHEDULE!$F$3:$F$2594,"",0,1)</f>
        <v>L</v>
      </c>
      <c r="EW68" s="122" t="str" cm="1">
        <f t="array" ref="EW68">_xlfn.XLOOKUP(1,(SCHEDULE!$D$3:$D$2594=$C68)*(SCHEDULE!$B$3:$B$2594=EW$2),SCHEDULE!$F$3:$F$2594,"",0,1)</f>
        <v>L</v>
      </c>
      <c r="EX68" s="122" t="str" cm="1">
        <f t="array" ref="EX68">_xlfn.XLOOKUP(1,(SCHEDULE!$D$3:$D$2594=$C68)*(SCHEDULE!$B$3:$B$2594=EX$2),SCHEDULE!$F$3:$F$2594,"",0,1)</f>
        <v/>
      </c>
      <c r="EY68" s="122" t="str" cm="1">
        <f t="array" ref="EY68">_xlfn.XLOOKUP(1,(SCHEDULE!$D$3:$D$2594=$C68)*(SCHEDULE!$B$3:$B$2594=EY$2),SCHEDULE!$F$3:$F$2594,"",0,1)</f>
        <v/>
      </c>
      <c r="EZ68" s="122" t="str" cm="1">
        <f t="array" ref="EZ68">_xlfn.XLOOKUP(1,(SCHEDULE!$D$3:$D$2594=$C68)*(SCHEDULE!$B$3:$B$2594=EZ$2),SCHEDULE!$F$3:$F$2594,"",0,1)</f>
        <v/>
      </c>
      <c r="FA68" s="122" t="str" cm="1">
        <f t="array" ref="FA68">_xlfn.XLOOKUP(1,(SCHEDULE!$D$3:$D$2594=$C68)*(SCHEDULE!$B$3:$B$2594=FA$2),SCHEDULE!$F$3:$F$2594,"",0,1)</f>
        <v/>
      </c>
      <c r="FB68" s="122" t="str" cm="1">
        <f t="array" ref="FB68">_xlfn.XLOOKUP(1,(SCHEDULE!$D$3:$D$2594=$C68)*(SCHEDULE!$B$3:$B$2594=FB$2),SCHEDULE!$F$3:$F$2594,"",0,1)</f>
        <v/>
      </c>
      <c r="FC68" s="122" t="str" cm="1">
        <f t="array" ref="FC68">_xlfn.XLOOKUP(1,(SCHEDULE!$D$3:$D$2594=$C68)*(SCHEDULE!$B$3:$B$2594=FC$2),SCHEDULE!$F$3:$F$2594,"",0,1)</f>
        <v/>
      </c>
      <c r="FD68" s="122" t="str" cm="1">
        <f t="array" ref="FD68">_xlfn.XLOOKUP(1,(SCHEDULE!$D$3:$D$2594=$C68)*(SCHEDULE!$B$3:$B$2594=FD$2),SCHEDULE!$F$3:$F$2594,"",0,1)</f>
        <v>L</v>
      </c>
      <c r="FE68" s="122" t="str" cm="1">
        <f t="array" ref="FE68">_xlfn.XLOOKUP(1,(SCHEDULE!$D$3:$D$2594=$C68)*(SCHEDULE!$B$3:$B$2594=FE$2),SCHEDULE!$F$3:$F$2594,"",0,1)</f>
        <v>L</v>
      </c>
      <c r="FF68" s="122" t="str" cm="1">
        <f t="array" ref="FF68">_xlfn.XLOOKUP(1,(SCHEDULE!$D$3:$D$2594=$C68)*(SCHEDULE!$B$3:$B$2594=FF$2),SCHEDULE!$F$3:$F$2594,"",0,1)</f>
        <v>W</v>
      </c>
      <c r="FG68" s="122" t="str" cm="1">
        <f t="array" ref="FG68">_xlfn.XLOOKUP(1,(SCHEDULE!$D$3:$D$2594=$C68)*(SCHEDULE!$B$3:$B$2594=FG$2),SCHEDULE!$F$3:$F$2594,"",0,1)</f>
        <v>L</v>
      </c>
      <c r="FH68" s="122" t="str" cm="1">
        <f t="array" ref="FH68">_xlfn.XLOOKUP(1,(SCHEDULE!$D$3:$D$2594=$C68)*(SCHEDULE!$B$3:$B$2594=FH$2),SCHEDULE!$F$3:$F$2594,"",0,1)</f>
        <v>W</v>
      </c>
      <c r="FI68" s="122" t="str" cm="1">
        <f t="array" ref="FI68">_xlfn.XLOOKUP(1,(SCHEDULE!$D$3:$D$2594=$C68)*(SCHEDULE!$B$3:$B$2594=FI$2),SCHEDULE!$F$3:$F$2594,"",0,1)</f>
        <v>W</v>
      </c>
      <c r="FJ68" s="122" t="str" cm="1">
        <f t="array" ref="FJ68">_xlfn.XLOOKUP(1,(SCHEDULE!$D$3:$D$2594=$C68)*(SCHEDULE!$B$3:$B$2594=FJ$2),SCHEDULE!$F$3:$F$2594,"",0,1)</f>
        <v>L</v>
      </c>
      <c r="FK68" s="137" t="s">
        <v>477</v>
      </c>
      <c r="FL68" s="122">
        <f>IFERROR(_xlfn.XMATCH(0,$E70:$FJ70,0,-1),0)</f>
        <v>162</v>
      </c>
      <c r="FM68" s="122">
        <f>IFERROR(_xlfn.XMATCH(1,$E70:$FJ70,0,-1),0)</f>
        <v>161</v>
      </c>
      <c r="FN68" s="140">
        <f>ABS(FM68-FL68)</f>
        <v>1</v>
      </c>
      <c r="FO68" s="122" t="str">
        <f>IF((FM68-FL68)&gt;0,"W"&amp;" "&amp;FN68,"L"&amp;" "&amp;FN68)</f>
        <v>L 1</v>
      </c>
      <c r="FP68" s="122" t="str">
        <f>COUNTIF($E70:$CG70,"1")&amp;" - "&amp;COUNTIF($E70:$CG70,"0")</f>
        <v>53 - 28</v>
      </c>
      <c r="FQ68" s="122" t="str">
        <f>COUNTIF($CH70:$FJ70,"1")&amp;" - "&amp;COUNTIF($CH70:$FJ70,"0")</f>
        <v>46 - 35</v>
      </c>
      <c r="FR68" s="122">
        <f>MAX($E71:$FJ71)</f>
        <v>8</v>
      </c>
    </row>
    <row r="69" spans="2:174" x14ac:dyDescent="0.2">
      <c r="B69" s="137"/>
      <c r="C69" s="139"/>
      <c r="D69" s="138"/>
      <c r="E69" s="122" t="str" cm="1">
        <f t="array" ref="E69">_xlfn.XLOOKUP(1,(SCHEDULE!$K$3:$K$2594=$C68)*(SCHEDULE!$M$3:$M$2594=E$2),SCHEDULE!$I$3:$I$2594,"",0,1)</f>
        <v>L</v>
      </c>
      <c r="F69" s="122" t="str" cm="1">
        <f t="array" ref="F69">_xlfn.XLOOKUP(1,(SCHEDULE!$K$3:$K$2594=$C68)*(SCHEDULE!$M$3:$M$2594=F$2),SCHEDULE!$I$3:$I$2594,"",0,1)</f>
        <v>W</v>
      </c>
      <c r="G69" s="122" t="str" cm="1">
        <f t="array" ref="G69">_xlfn.XLOOKUP(1,(SCHEDULE!$K$3:$K$2594=$C68)*(SCHEDULE!$M$3:$M$2594=G$2),SCHEDULE!$I$3:$I$2594,"",0,1)</f>
        <v>W</v>
      </c>
      <c r="H69" s="122" t="str" cm="1">
        <f t="array" ref="H69">_xlfn.XLOOKUP(1,(SCHEDULE!$K$3:$K$2594=$C68)*(SCHEDULE!$M$3:$M$2594=H$2),SCHEDULE!$I$3:$I$2594,"",0,1)</f>
        <v>W</v>
      </c>
      <c r="I69" s="122" t="str" cm="1">
        <f t="array" ref="I69">_xlfn.XLOOKUP(1,(SCHEDULE!$K$3:$K$2594=$C68)*(SCHEDULE!$M$3:$M$2594=I$2),SCHEDULE!$I$3:$I$2594,"",0,1)</f>
        <v/>
      </c>
      <c r="J69" s="122" t="str" cm="1">
        <f t="array" ref="J69">_xlfn.XLOOKUP(1,(SCHEDULE!$K$3:$K$2594=$C68)*(SCHEDULE!$M$3:$M$2594=J$2),SCHEDULE!$I$3:$I$2594,"",0,1)</f>
        <v/>
      </c>
      <c r="K69" s="122" t="str" cm="1">
        <f t="array" ref="K69">_xlfn.XLOOKUP(1,(SCHEDULE!$K$3:$K$2594=$C68)*(SCHEDULE!$M$3:$M$2594=K$2),SCHEDULE!$I$3:$I$2594,"",0,1)</f>
        <v/>
      </c>
      <c r="L69" s="122" t="str" cm="1">
        <f t="array" ref="L69">_xlfn.XLOOKUP(1,(SCHEDULE!$K$3:$K$2594=$C68)*(SCHEDULE!$M$3:$M$2594=L$2),SCHEDULE!$I$3:$I$2594,"",0,1)</f>
        <v/>
      </c>
      <c r="M69" s="122" t="str" cm="1">
        <f t="array" ref="M69">_xlfn.XLOOKUP(1,(SCHEDULE!$K$3:$K$2594=$C68)*(SCHEDULE!$M$3:$M$2594=M$2),SCHEDULE!$I$3:$I$2594,"",0,1)</f>
        <v/>
      </c>
      <c r="N69" s="122" t="str" cm="1">
        <f t="array" ref="N69">_xlfn.XLOOKUP(1,(SCHEDULE!$K$3:$K$2594=$C68)*(SCHEDULE!$M$3:$M$2594=N$2),SCHEDULE!$I$3:$I$2594,"",0,1)</f>
        <v/>
      </c>
      <c r="O69" s="122" t="str" cm="1">
        <f t="array" ref="O69">_xlfn.XLOOKUP(1,(SCHEDULE!$K$3:$K$2594=$C68)*(SCHEDULE!$M$3:$M$2594=O$2),SCHEDULE!$I$3:$I$2594,"",0,1)</f>
        <v/>
      </c>
      <c r="P69" s="122" t="str" cm="1">
        <f t="array" ref="P69">_xlfn.XLOOKUP(1,(SCHEDULE!$K$3:$K$2594=$C68)*(SCHEDULE!$M$3:$M$2594=P$2),SCHEDULE!$I$3:$I$2594,"",0,1)</f>
        <v/>
      </c>
      <c r="Q69" s="122" t="str" cm="1">
        <f t="array" ref="Q69">_xlfn.XLOOKUP(1,(SCHEDULE!$K$3:$K$2594=$C68)*(SCHEDULE!$M$3:$M$2594=Q$2),SCHEDULE!$I$3:$I$2594,"",0,1)</f>
        <v/>
      </c>
      <c r="R69" s="122" t="str" cm="1">
        <f t="array" ref="R69">_xlfn.XLOOKUP(1,(SCHEDULE!$K$3:$K$2594=$C68)*(SCHEDULE!$M$3:$M$2594=R$2),SCHEDULE!$I$3:$I$2594,"",0,1)</f>
        <v/>
      </c>
      <c r="S69" s="122" t="str" cm="1">
        <f t="array" ref="S69">_xlfn.XLOOKUP(1,(SCHEDULE!$K$3:$K$2594=$C68)*(SCHEDULE!$M$3:$M$2594=S$2),SCHEDULE!$I$3:$I$2594,"",0,1)</f>
        <v/>
      </c>
      <c r="T69" s="122" t="str" cm="1">
        <f t="array" ref="T69">_xlfn.XLOOKUP(1,(SCHEDULE!$K$3:$K$2594=$C68)*(SCHEDULE!$M$3:$M$2594=T$2),SCHEDULE!$I$3:$I$2594,"",0,1)</f>
        <v/>
      </c>
      <c r="U69" s="122" t="str" cm="1">
        <f t="array" ref="U69">_xlfn.XLOOKUP(1,(SCHEDULE!$K$3:$K$2594=$C68)*(SCHEDULE!$M$3:$M$2594=U$2),SCHEDULE!$I$3:$I$2594,"",0,1)</f>
        <v/>
      </c>
      <c r="V69" s="122" t="str" cm="1">
        <f t="array" ref="V69">_xlfn.XLOOKUP(1,(SCHEDULE!$K$3:$K$2594=$C68)*(SCHEDULE!$M$3:$M$2594=V$2),SCHEDULE!$I$3:$I$2594,"",0,1)</f>
        <v>L</v>
      </c>
      <c r="W69" s="122" t="str" cm="1">
        <f t="array" ref="W69">_xlfn.XLOOKUP(1,(SCHEDULE!$K$3:$K$2594=$C68)*(SCHEDULE!$M$3:$M$2594=W$2),SCHEDULE!$I$3:$I$2594,"",0,1)</f>
        <v>W</v>
      </c>
      <c r="X69" s="122" t="str" cm="1">
        <f t="array" ref="X69">_xlfn.XLOOKUP(1,(SCHEDULE!$K$3:$K$2594=$C68)*(SCHEDULE!$M$3:$M$2594=X$2),SCHEDULE!$I$3:$I$2594,"",0,1)</f>
        <v>W</v>
      </c>
      <c r="Y69" s="122" t="str" cm="1">
        <f t="array" ref="Y69">_xlfn.XLOOKUP(1,(SCHEDULE!$K$3:$K$2594=$C68)*(SCHEDULE!$M$3:$M$2594=Y$2),SCHEDULE!$I$3:$I$2594,"",0,1)</f>
        <v/>
      </c>
      <c r="Z69" s="122" t="str" cm="1">
        <f t="array" ref="Z69">_xlfn.XLOOKUP(1,(SCHEDULE!$K$3:$K$2594=$C68)*(SCHEDULE!$M$3:$M$2594=Z$2),SCHEDULE!$I$3:$I$2594,"",0,1)</f>
        <v/>
      </c>
      <c r="AA69" s="122" t="str" cm="1">
        <f t="array" ref="AA69">_xlfn.XLOOKUP(1,(SCHEDULE!$K$3:$K$2594=$C68)*(SCHEDULE!$M$3:$M$2594=AA$2),SCHEDULE!$I$3:$I$2594,"",0,1)</f>
        <v/>
      </c>
      <c r="AB69" s="122" t="str" cm="1">
        <f t="array" ref="AB69">_xlfn.XLOOKUP(1,(SCHEDULE!$K$3:$K$2594=$C68)*(SCHEDULE!$M$3:$M$2594=AB$2),SCHEDULE!$I$3:$I$2594,"",0,1)</f>
        <v/>
      </c>
      <c r="AC69" s="122" t="str" cm="1">
        <f t="array" ref="AC69">_xlfn.XLOOKUP(1,(SCHEDULE!$K$3:$K$2594=$C68)*(SCHEDULE!$M$3:$M$2594=AC$2),SCHEDULE!$I$3:$I$2594,"",0,1)</f>
        <v/>
      </c>
      <c r="AD69" s="122" t="str" cm="1">
        <f t="array" ref="AD69">_xlfn.XLOOKUP(1,(SCHEDULE!$K$3:$K$2594=$C68)*(SCHEDULE!$M$3:$M$2594=AD$2),SCHEDULE!$I$3:$I$2594,"",0,1)</f>
        <v/>
      </c>
      <c r="AE69" s="122" t="str" cm="1">
        <f t="array" ref="AE69">_xlfn.XLOOKUP(1,(SCHEDULE!$K$3:$K$2594=$C68)*(SCHEDULE!$M$3:$M$2594=AE$2),SCHEDULE!$I$3:$I$2594,"",0,1)</f>
        <v>L</v>
      </c>
      <c r="AF69" s="122" t="str" cm="1">
        <f t="array" ref="AF69">_xlfn.XLOOKUP(1,(SCHEDULE!$K$3:$K$2594=$C68)*(SCHEDULE!$M$3:$M$2594=AF$2),SCHEDULE!$I$3:$I$2594,"",0,1)</f>
        <v>L</v>
      </c>
      <c r="AG69" s="122" t="str" cm="1">
        <f t="array" ref="AG69">_xlfn.XLOOKUP(1,(SCHEDULE!$K$3:$K$2594=$C68)*(SCHEDULE!$M$3:$M$2594=AG$2),SCHEDULE!$I$3:$I$2594,"",0,1)</f>
        <v>W</v>
      </c>
      <c r="AH69" s="122" t="str" cm="1">
        <f t="array" ref="AH69">_xlfn.XLOOKUP(1,(SCHEDULE!$K$3:$K$2594=$C68)*(SCHEDULE!$M$3:$M$2594=AH$2),SCHEDULE!$I$3:$I$2594,"",0,1)</f>
        <v>W</v>
      </c>
      <c r="AI69" s="122" t="str" cm="1">
        <f t="array" ref="AI69">_xlfn.XLOOKUP(1,(SCHEDULE!$K$3:$K$2594=$C68)*(SCHEDULE!$M$3:$M$2594=AI$2),SCHEDULE!$I$3:$I$2594,"",0,1)</f>
        <v>W</v>
      </c>
      <c r="AJ69" s="122" t="str" cm="1">
        <f t="array" ref="AJ69">_xlfn.XLOOKUP(1,(SCHEDULE!$K$3:$K$2594=$C68)*(SCHEDULE!$M$3:$M$2594=AJ$2),SCHEDULE!$I$3:$I$2594,"",0,1)</f>
        <v>W</v>
      </c>
      <c r="AK69" s="122" t="str" cm="1">
        <f t="array" ref="AK69">_xlfn.XLOOKUP(1,(SCHEDULE!$K$3:$K$2594=$C68)*(SCHEDULE!$M$3:$M$2594=AK$2),SCHEDULE!$I$3:$I$2594,"",0,1)</f>
        <v>L</v>
      </c>
      <c r="AL69" s="122" t="str" cm="1">
        <f t="array" ref="AL69">_xlfn.XLOOKUP(1,(SCHEDULE!$K$3:$K$2594=$C68)*(SCHEDULE!$M$3:$M$2594=AL$2),SCHEDULE!$I$3:$I$2594,"",0,1)</f>
        <v>L</v>
      </c>
      <c r="AM69" s="122" t="str" cm="1">
        <f t="array" ref="AM69">_xlfn.XLOOKUP(1,(SCHEDULE!$K$3:$K$2594=$C68)*(SCHEDULE!$M$3:$M$2594=AM$2),SCHEDULE!$I$3:$I$2594,"",0,1)</f>
        <v>W</v>
      </c>
      <c r="AN69" s="122" t="str" cm="1">
        <f t="array" ref="AN69">_xlfn.XLOOKUP(1,(SCHEDULE!$K$3:$K$2594=$C68)*(SCHEDULE!$M$3:$M$2594=AN$2),SCHEDULE!$I$3:$I$2594,"",0,1)</f>
        <v>W</v>
      </c>
      <c r="AO69" s="122" t="str" cm="1">
        <f t="array" ref="AO69">_xlfn.XLOOKUP(1,(SCHEDULE!$K$3:$K$2594=$C68)*(SCHEDULE!$M$3:$M$2594=AO$2),SCHEDULE!$I$3:$I$2594,"",0,1)</f>
        <v/>
      </c>
      <c r="AP69" s="122" t="str" cm="1">
        <f t="array" ref="AP69">_xlfn.XLOOKUP(1,(SCHEDULE!$K$3:$K$2594=$C68)*(SCHEDULE!$M$3:$M$2594=AP$2),SCHEDULE!$I$3:$I$2594,"",0,1)</f>
        <v/>
      </c>
      <c r="AQ69" s="122" t="str" cm="1">
        <f t="array" ref="AQ69">_xlfn.XLOOKUP(1,(SCHEDULE!$K$3:$K$2594=$C68)*(SCHEDULE!$M$3:$M$2594=AQ$2),SCHEDULE!$I$3:$I$2594,"",0,1)</f>
        <v/>
      </c>
      <c r="AR69" s="122" t="str" cm="1">
        <f t="array" ref="AR69">_xlfn.XLOOKUP(1,(SCHEDULE!$K$3:$K$2594=$C68)*(SCHEDULE!$M$3:$M$2594=AR$2),SCHEDULE!$I$3:$I$2594,"",0,1)</f>
        <v>L</v>
      </c>
      <c r="AS69" s="122" t="str" cm="1">
        <f t="array" ref="AS69">_xlfn.XLOOKUP(1,(SCHEDULE!$K$3:$K$2594=$C68)*(SCHEDULE!$M$3:$M$2594=AS$2),SCHEDULE!$I$3:$I$2594,"",0,1)</f>
        <v>W</v>
      </c>
      <c r="AT69" s="122" t="str" cm="1">
        <f t="array" ref="AT69">_xlfn.XLOOKUP(1,(SCHEDULE!$K$3:$K$2594=$C68)*(SCHEDULE!$M$3:$M$2594=AT$2),SCHEDULE!$I$3:$I$2594,"",0,1)</f>
        <v>L</v>
      </c>
      <c r="AU69" s="122" t="str" cm="1">
        <f t="array" ref="AU69">_xlfn.XLOOKUP(1,(SCHEDULE!$K$3:$K$2594=$C68)*(SCHEDULE!$M$3:$M$2594=AU$2),SCHEDULE!$I$3:$I$2594,"",0,1)</f>
        <v>W</v>
      </c>
      <c r="AV69" s="122" t="str" cm="1">
        <f t="array" ref="AV69">_xlfn.XLOOKUP(1,(SCHEDULE!$K$3:$K$2594=$C68)*(SCHEDULE!$M$3:$M$2594=AV$2),SCHEDULE!$I$3:$I$2594,"",0,1)</f>
        <v>W</v>
      </c>
      <c r="AW69" s="122" t="str" cm="1">
        <f t="array" ref="AW69">_xlfn.XLOOKUP(1,(SCHEDULE!$K$3:$K$2594=$C68)*(SCHEDULE!$M$3:$M$2594=AW$2),SCHEDULE!$I$3:$I$2594,"",0,1)</f>
        <v>W</v>
      </c>
      <c r="AX69" s="122" t="str" cm="1">
        <f t="array" ref="AX69">_xlfn.XLOOKUP(1,(SCHEDULE!$K$3:$K$2594=$C68)*(SCHEDULE!$M$3:$M$2594=AX$2),SCHEDULE!$I$3:$I$2594,"",0,1)</f>
        <v/>
      </c>
      <c r="AY69" s="122" t="str" cm="1">
        <f t="array" ref="AY69">_xlfn.XLOOKUP(1,(SCHEDULE!$K$3:$K$2594=$C68)*(SCHEDULE!$M$3:$M$2594=AY$2),SCHEDULE!$I$3:$I$2594,"",0,1)</f>
        <v/>
      </c>
      <c r="AZ69" s="122" t="str" cm="1">
        <f t="array" ref="AZ69">_xlfn.XLOOKUP(1,(SCHEDULE!$K$3:$K$2594=$C68)*(SCHEDULE!$M$3:$M$2594=AZ$2),SCHEDULE!$I$3:$I$2594,"",0,1)</f>
        <v/>
      </c>
      <c r="BA69" s="122" t="str" cm="1">
        <f t="array" ref="BA69">_xlfn.XLOOKUP(1,(SCHEDULE!$K$3:$K$2594=$C68)*(SCHEDULE!$M$3:$M$2594=BA$2),SCHEDULE!$I$3:$I$2594,"",0,1)</f>
        <v>L</v>
      </c>
      <c r="BB69" s="122" t="str" cm="1">
        <f t="array" ref="BB69">_xlfn.XLOOKUP(1,(SCHEDULE!$K$3:$K$2594=$C68)*(SCHEDULE!$M$3:$M$2594=BB$2),SCHEDULE!$I$3:$I$2594,"",0,1)</f>
        <v>W</v>
      </c>
      <c r="BC69" s="122" t="str" cm="1">
        <f t="array" ref="BC69">_xlfn.XLOOKUP(1,(SCHEDULE!$K$3:$K$2594=$C68)*(SCHEDULE!$M$3:$M$2594=BC$2),SCHEDULE!$I$3:$I$2594,"",0,1)</f>
        <v>W</v>
      </c>
      <c r="BD69" s="122" t="str" cm="1">
        <f t="array" ref="BD69">_xlfn.XLOOKUP(1,(SCHEDULE!$K$3:$K$2594=$C68)*(SCHEDULE!$M$3:$M$2594=BD$2),SCHEDULE!$I$3:$I$2594,"",0,1)</f>
        <v/>
      </c>
      <c r="BE69" s="122" t="str" cm="1">
        <f t="array" ref="BE69">_xlfn.XLOOKUP(1,(SCHEDULE!$K$3:$K$2594=$C68)*(SCHEDULE!$M$3:$M$2594=BE$2),SCHEDULE!$I$3:$I$2594,"",0,1)</f>
        <v/>
      </c>
      <c r="BF69" s="122" t="str" cm="1">
        <f t="array" ref="BF69">_xlfn.XLOOKUP(1,(SCHEDULE!$K$3:$K$2594=$C68)*(SCHEDULE!$M$3:$M$2594=BF$2),SCHEDULE!$I$3:$I$2594,"",0,1)</f>
        <v>L</v>
      </c>
      <c r="BG69" s="122" t="str" cm="1">
        <f t="array" ref="BG69">_xlfn.XLOOKUP(1,(SCHEDULE!$K$3:$K$2594=$C68)*(SCHEDULE!$M$3:$M$2594=BG$2),SCHEDULE!$I$3:$I$2594,"",0,1)</f>
        <v>L</v>
      </c>
      <c r="BH69" s="122" t="str" cm="1">
        <f t="array" ref="BH69">_xlfn.XLOOKUP(1,(SCHEDULE!$K$3:$K$2594=$C68)*(SCHEDULE!$M$3:$M$2594=BH$2),SCHEDULE!$I$3:$I$2594,"",0,1)</f>
        <v>L</v>
      </c>
      <c r="BI69" s="122" t="str" cm="1">
        <f t="array" ref="BI69">_xlfn.XLOOKUP(1,(SCHEDULE!$K$3:$K$2594=$C68)*(SCHEDULE!$M$3:$M$2594=BI$2),SCHEDULE!$I$3:$I$2594,"",0,1)</f>
        <v>W</v>
      </c>
      <c r="BJ69" s="122" t="str" cm="1">
        <f t="array" ref="BJ69">_xlfn.XLOOKUP(1,(SCHEDULE!$K$3:$K$2594=$C68)*(SCHEDULE!$M$3:$M$2594=BJ$2),SCHEDULE!$I$3:$I$2594,"",0,1)</f>
        <v>W</v>
      </c>
      <c r="BK69" s="122" t="str" cm="1">
        <f t="array" ref="BK69">_xlfn.XLOOKUP(1,(SCHEDULE!$K$3:$K$2594=$C68)*(SCHEDULE!$M$3:$M$2594=BK$2),SCHEDULE!$I$3:$I$2594,"",0,1)</f>
        <v>L</v>
      </c>
      <c r="BL69" s="122" t="str" cm="1">
        <f t="array" ref="BL69">_xlfn.XLOOKUP(1,(SCHEDULE!$K$3:$K$2594=$C68)*(SCHEDULE!$M$3:$M$2594=BL$2),SCHEDULE!$I$3:$I$2594,"",0,1)</f>
        <v>L</v>
      </c>
      <c r="BM69" s="122" t="str" cm="1">
        <f t="array" ref="BM69">_xlfn.XLOOKUP(1,(SCHEDULE!$K$3:$K$2594=$C68)*(SCHEDULE!$M$3:$M$2594=BM$2),SCHEDULE!$I$3:$I$2594,"",0,1)</f>
        <v>L</v>
      </c>
      <c r="BN69" s="122" t="str" cm="1">
        <f t="array" ref="BN69">_xlfn.XLOOKUP(1,(SCHEDULE!$K$3:$K$2594=$C68)*(SCHEDULE!$M$3:$M$2594=BN$2),SCHEDULE!$I$3:$I$2594,"",0,1)</f>
        <v>L</v>
      </c>
      <c r="BO69" s="122" t="str" cm="1">
        <f t="array" ref="BO69">_xlfn.XLOOKUP(1,(SCHEDULE!$K$3:$K$2594=$C68)*(SCHEDULE!$M$3:$M$2594=BO$2),SCHEDULE!$I$3:$I$2594,"",0,1)</f>
        <v>W</v>
      </c>
      <c r="BP69" s="122" t="str" cm="1">
        <f t="array" ref="BP69">_xlfn.XLOOKUP(1,(SCHEDULE!$K$3:$K$2594=$C68)*(SCHEDULE!$M$3:$M$2594=BP$2),SCHEDULE!$I$3:$I$2594,"",0,1)</f>
        <v/>
      </c>
      <c r="BQ69" s="122" t="str" cm="1">
        <f t="array" ref="BQ69">_xlfn.XLOOKUP(1,(SCHEDULE!$K$3:$K$2594=$C68)*(SCHEDULE!$M$3:$M$2594=BQ$2),SCHEDULE!$I$3:$I$2594,"",0,1)</f>
        <v/>
      </c>
      <c r="BR69" s="122" t="str" cm="1">
        <f t="array" ref="BR69">_xlfn.XLOOKUP(1,(SCHEDULE!$K$3:$K$2594=$C68)*(SCHEDULE!$M$3:$M$2594=BR$2),SCHEDULE!$I$3:$I$2594,"",0,1)</f>
        <v/>
      </c>
      <c r="BS69" s="122" t="str" cm="1">
        <f t="array" ref="BS69">_xlfn.XLOOKUP(1,(SCHEDULE!$K$3:$K$2594=$C68)*(SCHEDULE!$M$3:$M$2594=BS$2),SCHEDULE!$I$3:$I$2594,"",0,1)</f>
        <v>W</v>
      </c>
      <c r="BT69" s="122" t="str" cm="1">
        <f t="array" ref="BT69">_xlfn.XLOOKUP(1,(SCHEDULE!$K$3:$K$2594=$C68)*(SCHEDULE!$M$3:$M$2594=BT$2),SCHEDULE!$I$3:$I$2594,"",0,1)</f>
        <v>W</v>
      </c>
      <c r="BU69" s="122" t="str" cm="1">
        <f t="array" ref="BU69">_xlfn.XLOOKUP(1,(SCHEDULE!$K$3:$K$2594=$C68)*(SCHEDULE!$M$3:$M$2594=BU$2),SCHEDULE!$I$3:$I$2594,"",0,1)</f>
        <v>L</v>
      </c>
      <c r="BV69" s="122" t="str" cm="1">
        <f t="array" ref="BV69">_xlfn.XLOOKUP(1,(SCHEDULE!$K$3:$K$2594=$C68)*(SCHEDULE!$M$3:$M$2594=BV$2),SCHEDULE!$I$3:$I$2594,"",0,1)</f>
        <v/>
      </c>
      <c r="BW69" s="122" t="str" cm="1">
        <f t="array" ref="BW69">_xlfn.XLOOKUP(1,(SCHEDULE!$K$3:$K$2594=$C68)*(SCHEDULE!$M$3:$M$2594=BW$2),SCHEDULE!$I$3:$I$2594,"",0,1)</f>
        <v/>
      </c>
      <c r="BX69" s="122" t="str" cm="1">
        <f t="array" ref="BX69">_xlfn.XLOOKUP(1,(SCHEDULE!$K$3:$K$2594=$C68)*(SCHEDULE!$M$3:$M$2594=BX$2),SCHEDULE!$I$3:$I$2594,"",0,1)</f>
        <v/>
      </c>
      <c r="BY69" s="122" t="str" cm="1">
        <f t="array" ref="BY69">_xlfn.XLOOKUP(1,(SCHEDULE!$K$3:$K$2594=$C68)*(SCHEDULE!$M$3:$M$2594=BY$2),SCHEDULE!$I$3:$I$2594,"",0,1)</f>
        <v/>
      </c>
      <c r="BZ69" s="122" t="str" cm="1">
        <f t="array" ref="BZ69">_xlfn.XLOOKUP(1,(SCHEDULE!$K$3:$K$2594=$C68)*(SCHEDULE!$M$3:$M$2594=BZ$2),SCHEDULE!$I$3:$I$2594,"",0,1)</f>
        <v/>
      </c>
      <c r="CA69" s="122" t="str" cm="1">
        <f t="array" ref="CA69">_xlfn.XLOOKUP(1,(SCHEDULE!$K$3:$K$2594=$C68)*(SCHEDULE!$M$3:$M$2594=CA$2),SCHEDULE!$I$3:$I$2594,"",0,1)</f>
        <v/>
      </c>
      <c r="CB69" s="122" t="str" cm="1">
        <f t="array" ref="CB69">_xlfn.XLOOKUP(1,(SCHEDULE!$K$3:$K$2594=$C68)*(SCHEDULE!$M$3:$M$2594=CB$2),SCHEDULE!$I$3:$I$2594,"",0,1)</f>
        <v>W</v>
      </c>
      <c r="CC69" s="122" t="str" cm="1">
        <f t="array" ref="CC69">_xlfn.XLOOKUP(1,(SCHEDULE!$K$3:$K$2594=$C68)*(SCHEDULE!$M$3:$M$2594=CC$2),SCHEDULE!$I$3:$I$2594,"",0,1)</f>
        <v>W</v>
      </c>
      <c r="CD69" s="122" t="str" cm="1">
        <f t="array" ref="CD69">_xlfn.XLOOKUP(1,(SCHEDULE!$K$3:$K$2594=$C68)*(SCHEDULE!$M$3:$M$2594=CD$2),SCHEDULE!$I$3:$I$2594,"",0,1)</f>
        <v>W</v>
      </c>
      <c r="CE69" s="122" t="str" cm="1">
        <f t="array" ref="CE69">_xlfn.XLOOKUP(1,(SCHEDULE!$K$3:$K$2594=$C68)*(SCHEDULE!$M$3:$M$2594=CE$2),SCHEDULE!$I$3:$I$2594,"",0,1)</f>
        <v/>
      </c>
      <c r="CF69" s="122" t="str" cm="1">
        <f t="array" ref="CF69">_xlfn.XLOOKUP(1,(SCHEDULE!$K$3:$K$2594=$C68)*(SCHEDULE!$M$3:$M$2594=CF$2),SCHEDULE!$I$3:$I$2594,"",0,1)</f>
        <v/>
      </c>
      <c r="CG69" s="122" t="str" cm="1">
        <f t="array" ref="CG69">_xlfn.XLOOKUP(1,(SCHEDULE!$K$3:$K$2594=$C68)*(SCHEDULE!$M$3:$M$2594=CG$2),SCHEDULE!$I$3:$I$2594,"",0,1)</f>
        <v/>
      </c>
      <c r="CH69" s="122" t="str" cm="1">
        <f t="array" ref="CH69">_xlfn.XLOOKUP(1,(SCHEDULE!$K$3:$K$2594=$C68)*(SCHEDULE!$M$3:$M$2594=CH$2),SCHEDULE!$I$3:$I$2594,"",0,1)</f>
        <v/>
      </c>
      <c r="CI69" s="122" t="str" cm="1">
        <f t="array" ref="CI69">_xlfn.XLOOKUP(1,(SCHEDULE!$K$3:$K$2594=$C68)*(SCHEDULE!$M$3:$M$2594=CI$2),SCHEDULE!$I$3:$I$2594,"",0,1)</f>
        <v>W</v>
      </c>
      <c r="CJ69" s="122" t="str" cm="1">
        <f t="array" ref="CJ69">_xlfn.XLOOKUP(1,(SCHEDULE!$K$3:$K$2594=$C68)*(SCHEDULE!$M$3:$M$2594=CJ$2),SCHEDULE!$I$3:$I$2594,"",0,1)</f>
        <v>W</v>
      </c>
      <c r="CK69" s="122" t="str" cm="1">
        <f t="array" ref="CK69">_xlfn.XLOOKUP(1,(SCHEDULE!$K$3:$K$2594=$C68)*(SCHEDULE!$M$3:$M$2594=CK$2),SCHEDULE!$I$3:$I$2594,"",0,1)</f>
        <v>W</v>
      </c>
      <c r="CL69" s="122" t="str" cm="1">
        <f t="array" ref="CL69">_xlfn.XLOOKUP(1,(SCHEDULE!$K$3:$K$2594=$C68)*(SCHEDULE!$M$3:$M$2594=CL$2),SCHEDULE!$I$3:$I$2594,"",0,1)</f>
        <v>W</v>
      </c>
      <c r="CM69" s="122" t="str" cm="1">
        <f t="array" ref="CM69">_xlfn.XLOOKUP(1,(SCHEDULE!$K$3:$K$2594=$C68)*(SCHEDULE!$M$3:$M$2594=CM$2),SCHEDULE!$I$3:$I$2594,"",0,1)</f>
        <v>W</v>
      </c>
      <c r="CN69" s="122" t="str" cm="1">
        <f t="array" ref="CN69">_xlfn.XLOOKUP(1,(SCHEDULE!$K$3:$K$2594=$C68)*(SCHEDULE!$M$3:$M$2594=CN$2),SCHEDULE!$I$3:$I$2594,"",0,1)</f>
        <v>L</v>
      </c>
      <c r="CO69" s="122" t="str" cm="1">
        <f t="array" ref="CO69">_xlfn.XLOOKUP(1,(SCHEDULE!$K$3:$K$2594=$C68)*(SCHEDULE!$M$3:$M$2594=CO$2),SCHEDULE!$I$3:$I$2594,"",0,1)</f>
        <v>L</v>
      </c>
      <c r="CP69" s="122" t="str" cm="1">
        <f t="array" ref="CP69">_xlfn.XLOOKUP(1,(SCHEDULE!$K$3:$K$2594=$C68)*(SCHEDULE!$M$3:$M$2594=CP$2),SCHEDULE!$I$3:$I$2594,"",0,1)</f>
        <v>W</v>
      </c>
      <c r="CQ69" s="122" t="str" cm="1">
        <f t="array" ref="CQ69">_xlfn.XLOOKUP(1,(SCHEDULE!$K$3:$K$2594=$C68)*(SCHEDULE!$M$3:$M$2594=CQ$2),SCHEDULE!$I$3:$I$2594,"",0,1)</f>
        <v>W</v>
      </c>
      <c r="CR69" s="122" t="str" cm="1">
        <f t="array" ref="CR69">_xlfn.XLOOKUP(1,(SCHEDULE!$K$3:$K$2594=$C68)*(SCHEDULE!$M$3:$M$2594=CR$2),SCHEDULE!$I$3:$I$2594,"",0,1)</f>
        <v>W</v>
      </c>
      <c r="CS69" s="122" t="str" cm="1">
        <f t="array" ref="CS69">_xlfn.XLOOKUP(1,(SCHEDULE!$K$3:$K$2594=$C68)*(SCHEDULE!$M$3:$M$2594=CS$2),SCHEDULE!$I$3:$I$2594,"",0,1)</f>
        <v>L</v>
      </c>
      <c r="CT69" s="122" t="str" cm="1">
        <f t="array" ref="CT69">_xlfn.XLOOKUP(1,(SCHEDULE!$K$3:$K$2594=$C68)*(SCHEDULE!$M$3:$M$2594=CT$2),SCHEDULE!$I$3:$I$2594,"",0,1)</f>
        <v/>
      </c>
      <c r="CU69" s="122" t="str" cm="1">
        <f t="array" ref="CU69">_xlfn.XLOOKUP(1,(SCHEDULE!$K$3:$K$2594=$C68)*(SCHEDULE!$M$3:$M$2594=CU$2),SCHEDULE!$I$3:$I$2594,"",0,1)</f>
        <v/>
      </c>
      <c r="CV69" s="122" t="str" cm="1">
        <f t="array" ref="CV69">_xlfn.XLOOKUP(1,(SCHEDULE!$K$3:$K$2594=$C68)*(SCHEDULE!$M$3:$M$2594=CV$2),SCHEDULE!$I$3:$I$2594,"",0,1)</f>
        <v/>
      </c>
      <c r="CW69" s="122" t="str" cm="1">
        <f t="array" ref="CW69">_xlfn.XLOOKUP(1,(SCHEDULE!$K$3:$K$2594=$C68)*(SCHEDULE!$M$3:$M$2594=CW$2),SCHEDULE!$I$3:$I$2594,"",0,1)</f>
        <v/>
      </c>
      <c r="CX69" s="122" t="str" cm="1">
        <f t="array" ref="CX69">_xlfn.XLOOKUP(1,(SCHEDULE!$K$3:$K$2594=$C68)*(SCHEDULE!$M$3:$M$2594=CX$2),SCHEDULE!$I$3:$I$2594,"",0,1)</f>
        <v/>
      </c>
      <c r="CY69" s="122" t="str" cm="1">
        <f t="array" ref="CY69">_xlfn.XLOOKUP(1,(SCHEDULE!$K$3:$K$2594=$C68)*(SCHEDULE!$M$3:$M$2594=CY$2),SCHEDULE!$I$3:$I$2594,"",0,1)</f>
        <v/>
      </c>
      <c r="CZ69" s="122" t="str" cm="1">
        <f t="array" ref="CZ69">_xlfn.XLOOKUP(1,(SCHEDULE!$K$3:$K$2594=$C68)*(SCHEDULE!$M$3:$M$2594=CZ$2),SCHEDULE!$I$3:$I$2594,"",0,1)</f>
        <v/>
      </c>
      <c r="DA69" s="122" t="str" cm="1">
        <f t="array" ref="DA69">_xlfn.XLOOKUP(1,(SCHEDULE!$K$3:$K$2594=$C68)*(SCHEDULE!$M$3:$M$2594=DA$2),SCHEDULE!$I$3:$I$2594,"",0,1)</f>
        <v/>
      </c>
      <c r="DB69" s="122" t="str" cm="1">
        <f t="array" ref="DB69">_xlfn.XLOOKUP(1,(SCHEDULE!$K$3:$K$2594=$C68)*(SCHEDULE!$M$3:$M$2594=DB$2),SCHEDULE!$I$3:$I$2594,"",0,1)</f>
        <v/>
      </c>
      <c r="DC69" s="122" t="str" cm="1">
        <f t="array" ref="DC69">_xlfn.XLOOKUP(1,(SCHEDULE!$K$3:$K$2594=$C68)*(SCHEDULE!$M$3:$M$2594=DC$2),SCHEDULE!$I$3:$I$2594,"",0,1)</f>
        <v/>
      </c>
      <c r="DD69" s="122" t="str" cm="1">
        <f t="array" ref="DD69">_xlfn.XLOOKUP(1,(SCHEDULE!$K$3:$K$2594=$C68)*(SCHEDULE!$M$3:$M$2594=DD$2),SCHEDULE!$I$3:$I$2594,"",0,1)</f>
        <v/>
      </c>
      <c r="DE69" s="122" t="str" cm="1">
        <f t="array" ref="DE69">_xlfn.XLOOKUP(1,(SCHEDULE!$K$3:$K$2594=$C68)*(SCHEDULE!$M$3:$M$2594=DE$2),SCHEDULE!$I$3:$I$2594,"",0,1)</f>
        <v/>
      </c>
      <c r="DF69" s="122" t="str" cm="1">
        <f t="array" ref="DF69">_xlfn.XLOOKUP(1,(SCHEDULE!$K$3:$K$2594=$C68)*(SCHEDULE!$M$3:$M$2594=DF$2),SCHEDULE!$I$3:$I$2594,"",0,1)</f>
        <v/>
      </c>
      <c r="DG69" s="122" t="str" cm="1">
        <f t="array" ref="DG69">_xlfn.XLOOKUP(1,(SCHEDULE!$K$3:$K$2594=$C68)*(SCHEDULE!$M$3:$M$2594=DG$2),SCHEDULE!$I$3:$I$2594,"",0,1)</f>
        <v>W</v>
      </c>
      <c r="DH69" s="122" t="str" cm="1">
        <f t="array" ref="DH69">_xlfn.XLOOKUP(1,(SCHEDULE!$K$3:$K$2594=$C68)*(SCHEDULE!$M$3:$M$2594=DH$2),SCHEDULE!$I$3:$I$2594,"",0,1)</f>
        <v>W</v>
      </c>
      <c r="DI69" s="122" t="str" cm="1">
        <f t="array" ref="DI69">_xlfn.XLOOKUP(1,(SCHEDULE!$K$3:$K$2594=$C68)*(SCHEDULE!$M$3:$M$2594=DI$2),SCHEDULE!$I$3:$I$2594,"",0,1)</f>
        <v>W</v>
      </c>
      <c r="DJ69" s="122" t="str" cm="1">
        <f t="array" ref="DJ69">_xlfn.XLOOKUP(1,(SCHEDULE!$K$3:$K$2594=$C68)*(SCHEDULE!$M$3:$M$2594=DJ$2),SCHEDULE!$I$3:$I$2594,"",0,1)</f>
        <v>L</v>
      </c>
      <c r="DK69" s="122" t="str" cm="1">
        <f t="array" ref="DK69">_xlfn.XLOOKUP(1,(SCHEDULE!$K$3:$K$2594=$C68)*(SCHEDULE!$M$3:$M$2594=DK$2),SCHEDULE!$I$3:$I$2594,"",0,1)</f>
        <v>W</v>
      </c>
      <c r="DL69" s="122" t="str" cm="1">
        <f t="array" ref="DL69">_xlfn.XLOOKUP(1,(SCHEDULE!$K$3:$K$2594=$C68)*(SCHEDULE!$M$3:$M$2594=DL$2),SCHEDULE!$I$3:$I$2594,"",0,1)</f>
        <v>W</v>
      </c>
      <c r="DM69" s="122" t="str" cm="1">
        <f t="array" ref="DM69">_xlfn.XLOOKUP(1,(SCHEDULE!$K$3:$K$2594=$C68)*(SCHEDULE!$M$3:$M$2594=DM$2),SCHEDULE!$I$3:$I$2594,"",0,1)</f>
        <v/>
      </c>
      <c r="DN69" s="122" t="str" cm="1">
        <f t="array" ref="DN69">_xlfn.XLOOKUP(1,(SCHEDULE!$K$3:$K$2594=$C68)*(SCHEDULE!$M$3:$M$2594=DN$2),SCHEDULE!$I$3:$I$2594,"",0,1)</f>
        <v/>
      </c>
      <c r="DO69" s="122" t="str" cm="1">
        <f t="array" ref="DO69">_xlfn.XLOOKUP(1,(SCHEDULE!$K$3:$K$2594=$C68)*(SCHEDULE!$M$3:$M$2594=DO$2),SCHEDULE!$I$3:$I$2594,"",0,1)</f>
        <v/>
      </c>
      <c r="DP69" s="122" t="str" cm="1">
        <f t="array" ref="DP69">_xlfn.XLOOKUP(1,(SCHEDULE!$K$3:$K$2594=$C68)*(SCHEDULE!$M$3:$M$2594=DP$2),SCHEDULE!$I$3:$I$2594,"",0,1)</f>
        <v>L</v>
      </c>
      <c r="DQ69" s="122" t="str" cm="1">
        <f t="array" ref="DQ69">_xlfn.XLOOKUP(1,(SCHEDULE!$K$3:$K$2594=$C68)*(SCHEDULE!$M$3:$M$2594=DQ$2),SCHEDULE!$I$3:$I$2594,"",0,1)</f>
        <v>L</v>
      </c>
      <c r="DR69" s="122" t="str" cm="1">
        <f t="array" ref="DR69">_xlfn.XLOOKUP(1,(SCHEDULE!$K$3:$K$2594=$C68)*(SCHEDULE!$M$3:$M$2594=DR$2),SCHEDULE!$I$3:$I$2594,"",0,1)</f>
        <v>W</v>
      </c>
      <c r="DS69" s="122" t="str" cm="1">
        <f t="array" ref="DS69">_xlfn.XLOOKUP(1,(SCHEDULE!$K$3:$K$2594=$C68)*(SCHEDULE!$M$3:$M$2594=DS$2),SCHEDULE!$I$3:$I$2594,"",0,1)</f>
        <v>W</v>
      </c>
      <c r="DT69" s="122" t="str" cm="1">
        <f t="array" ref="DT69">_xlfn.XLOOKUP(1,(SCHEDULE!$K$3:$K$2594=$C68)*(SCHEDULE!$M$3:$M$2594=DT$2),SCHEDULE!$I$3:$I$2594,"",0,1)</f>
        <v>W</v>
      </c>
      <c r="DU69" s="122" t="str" cm="1">
        <f t="array" ref="DU69">_xlfn.XLOOKUP(1,(SCHEDULE!$K$3:$K$2594=$C68)*(SCHEDULE!$M$3:$M$2594=DU$2),SCHEDULE!$I$3:$I$2594,"",0,1)</f>
        <v>L</v>
      </c>
      <c r="DV69" s="122" t="str" cm="1">
        <f t="array" ref="DV69">_xlfn.XLOOKUP(1,(SCHEDULE!$K$3:$K$2594=$C68)*(SCHEDULE!$M$3:$M$2594=DV$2),SCHEDULE!$I$3:$I$2594,"",0,1)</f>
        <v>L</v>
      </c>
      <c r="DW69" s="122" t="str" cm="1">
        <f t="array" ref="DW69">_xlfn.XLOOKUP(1,(SCHEDULE!$K$3:$K$2594=$C68)*(SCHEDULE!$M$3:$M$2594=DW$2),SCHEDULE!$I$3:$I$2594,"",0,1)</f>
        <v/>
      </c>
      <c r="DX69" s="122" t="str" cm="1">
        <f t="array" ref="DX69">_xlfn.XLOOKUP(1,(SCHEDULE!$K$3:$K$2594=$C68)*(SCHEDULE!$M$3:$M$2594=DX$2),SCHEDULE!$I$3:$I$2594,"",0,1)</f>
        <v/>
      </c>
      <c r="DY69" s="122" t="str" cm="1">
        <f t="array" ref="DY69">_xlfn.XLOOKUP(1,(SCHEDULE!$K$3:$K$2594=$C68)*(SCHEDULE!$M$3:$M$2594=DY$2),SCHEDULE!$I$3:$I$2594,"",0,1)</f>
        <v/>
      </c>
      <c r="DZ69" s="122" t="str" cm="1">
        <f t="array" ref="DZ69">_xlfn.XLOOKUP(1,(SCHEDULE!$K$3:$K$2594=$C68)*(SCHEDULE!$M$3:$M$2594=DZ$2),SCHEDULE!$I$3:$I$2594,"",0,1)</f>
        <v>L</v>
      </c>
      <c r="EA69" s="122" t="str" cm="1">
        <f t="array" ref="EA69">_xlfn.XLOOKUP(1,(SCHEDULE!$K$3:$K$2594=$C68)*(SCHEDULE!$M$3:$M$2594=EA$2),SCHEDULE!$I$3:$I$2594,"",0,1)</f>
        <v>W</v>
      </c>
      <c r="EB69" s="122" t="str" cm="1">
        <f t="array" ref="EB69">_xlfn.XLOOKUP(1,(SCHEDULE!$K$3:$K$2594=$C68)*(SCHEDULE!$M$3:$M$2594=EB$2),SCHEDULE!$I$3:$I$2594,"",0,1)</f>
        <v>L</v>
      </c>
      <c r="EC69" s="122" t="str" cm="1">
        <f t="array" ref="EC69">_xlfn.XLOOKUP(1,(SCHEDULE!$K$3:$K$2594=$C68)*(SCHEDULE!$M$3:$M$2594=EC$2),SCHEDULE!$I$3:$I$2594,"",0,1)</f>
        <v>L</v>
      </c>
      <c r="ED69" s="122" t="str" cm="1">
        <f t="array" ref="ED69">_xlfn.XLOOKUP(1,(SCHEDULE!$K$3:$K$2594=$C68)*(SCHEDULE!$M$3:$M$2594=ED$2),SCHEDULE!$I$3:$I$2594,"",0,1)</f>
        <v>L</v>
      </c>
      <c r="EE69" s="122" t="str" cm="1">
        <f t="array" ref="EE69">_xlfn.XLOOKUP(1,(SCHEDULE!$K$3:$K$2594=$C68)*(SCHEDULE!$M$3:$M$2594=EE$2),SCHEDULE!$I$3:$I$2594,"",0,1)</f>
        <v>W</v>
      </c>
      <c r="EF69" s="122" t="str" cm="1">
        <f t="array" ref="EF69">_xlfn.XLOOKUP(1,(SCHEDULE!$K$3:$K$2594=$C68)*(SCHEDULE!$M$3:$M$2594=EF$2),SCHEDULE!$I$3:$I$2594,"",0,1)</f>
        <v/>
      </c>
      <c r="EG69" s="122" t="str" cm="1">
        <f t="array" ref="EG69">_xlfn.XLOOKUP(1,(SCHEDULE!$K$3:$K$2594=$C68)*(SCHEDULE!$M$3:$M$2594=EG$2),SCHEDULE!$I$3:$I$2594,"",0,1)</f>
        <v/>
      </c>
      <c r="EH69" s="122" t="str" cm="1">
        <f t="array" ref="EH69">_xlfn.XLOOKUP(1,(SCHEDULE!$K$3:$K$2594=$C68)*(SCHEDULE!$M$3:$M$2594=EH$2),SCHEDULE!$I$3:$I$2594,"",0,1)</f>
        <v/>
      </c>
      <c r="EI69" s="122" t="str" cm="1">
        <f t="array" ref="EI69">_xlfn.XLOOKUP(1,(SCHEDULE!$K$3:$K$2594=$C68)*(SCHEDULE!$M$3:$M$2594=EI$2),SCHEDULE!$I$3:$I$2594,"",0,1)</f>
        <v/>
      </c>
      <c r="EJ69" s="122" t="str" cm="1">
        <f t="array" ref="EJ69">_xlfn.XLOOKUP(1,(SCHEDULE!$K$3:$K$2594=$C68)*(SCHEDULE!$M$3:$M$2594=EJ$2),SCHEDULE!$I$3:$I$2594,"",0,1)</f>
        <v>W</v>
      </c>
      <c r="EK69" s="122" t="str" cm="1">
        <f t="array" ref="EK69">_xlfn.XLOOKUP(1,(SCHEDULE!$K$3:$K$2594=$C68)*(SCHEDULE!$M$3:$M$2594=EK$2),SCHEDULE!$I$3:$I$2594,"",0,1)</f>
        <v>W</v>
      </c>
      <c r="EL69" s="122" t="str" cm="1">
        <f t="array" ref="EL69">_xlfn.XLOOKUP(1,(SCHEDULE!$K$3:$K$2594=$C68)*(SCHEDULE!$M$3:$M$2594=EL$2),SCHEDULE!$I$3:$I$2594,"",0,1)</f>
        <v>W</v>
      </c>
      <c r="EM69" s="122" t="str" cm="1">
        <f t="array" ref="EM69">_xlfn.XLOOKUP(1,(SCHEDULE!$K$3:$K$2594=$C68)*(SCHEDULE!$M$3:$M$2594=EM$2),SCHEDULE!$I$3:$I$2594,"",0,1)</f>
        <v/>
      </c>
      <c r="EN69" s="122" t="str" cm="1">
        <f t="array" ref="EN69">_xlfn.XLOOKUP(1,(SCHEDULE!$K$3:$K$2594=$C68)*(SCHEDULE!$M$3:$M$2594=EN$2),SCHEDULE!$I$3:$I$2594,"",0,1)</f>
        <v/>
      </c>
      <c r="EO69" s="122" t="str" cm="1">
        <f t="array" ref="EO69">_xlfn.XLOOKUP(1,(SCHEDULE!$K$3:$K$2594=$C68)*(SCHEDULE!$M$3:$M$2594=EO$2),SCHEDULE!$I$3:$I$2594,"",0,1)</f>
        <v/>
      </c>
      <c r="EP69" s="122" t="str" cm="1">
        <f t="array" ref="EP69">_xlfn.XLOOKUP(1,(SCHEDULE!$K$3:$K$2594=$C68)*(SCHEDULE!$M$3:$M$2594=EP$2),SCHEDULE!$I$3:$I$2594,"",0,1)</f>
        <v/>
      </c>
      <c r="EQ69" s="122" t="str" cm="1">
        <f t="array" ref="EQ69">_xlfn.XLOOKUP(1,(SCHEDULE!$K$3:$K$2594=$C68)*(SCHEDULE!$M$3:$M$2594=EQ$2),SCHEDULE!$I$3:$I$2594,"",0,1)</f>
        <v/>
      </c>
      <c r="ER69" s="122" t="str" cm="1">
        <f t="array" ref="ER69">_xlfn.XLOOKUP(1,(SCHEDULE!$K$3:$K$2594=$C68)*(SCHEDULE!$M$3:$M$2594=ER$2),SCHEDULE!$I$3:$I$2594,"",0,1)</f>
        <v/>
      </c>
      <c r="ES69" s="122" t="str" cm="1">
        <f t="array" ref="ES69">_xlfn.XLOOKUP(1,(SCHEDULE!$K$3:$K$2594=$C68)*(SCHEDULE!$M$3:$M$2594=ES$2),SCHEDULE!$I$3:$I$2594,"",0,1)</f>
        <v/>
      </c>
      <c r="ET69" s="122" t="str" cm="1">
        <f t="array" ref="ET69">_xlfn.XLOOKUP(1,(SCHEDULE!$K$3:$K$2594=$C68)*(SCHEDULE!$M$3:$M$2594=ET$2),SCHEDULE!$I$3:$I$2594,"",0,1)</f>
        <v/>
      </c>
      <c r="EU69" s="122" t="str" cm="1">
        <f t="array" ref="EU69">_xlfn.XLOOKUP(1,(SCHEDULE!$K$3:$K$2594=$C68)*(SCHEDULE!$M$3:$M$2594=EU$2),SCHEDULE!$I$3:$I$2594,"",0,1)</f>
        <v/>
      </c>
      <c r="EV69" s="122" t="str" cm="1">
        <f t="array" ref="EV69">_xlfn.XLOOKUP(1,(SCHEDULE!$K$3:$K$2594=$C68)*(SCHEDULE!$M$3:$M$2594=EV$2),SCHEDULE!$I$3:$I$2594,"",0,1)</f>
        <v/>
      </c>
      <c r="EW69" s="122" t="str" cm="1">
        <f t="array" ref="EW69">_xlfn.XLOOKUP(1,(SCHEDULE!$K$3:$K$2594=$C68)*(SCHEDULE!$M$3:$M$2594=EW$2),SCHEDULE!$I$3:$I$2594,"",0,1)</f>
        <v/>
      </c>
      <c r="EX69" s="122" t="str" cm="1">
        <f t="array" ref="EX69">_xlfn.XLOOKUP(1,(SCHEDULE!$K$3:$K$2594=$C68)*(SCHEDULE!$M$3:$M$2594=EX$2),SCHEDULE!$I$3:$I$2594,"",0,1)</f>
        <v>W</v>
      </c>
      <c r="EY69" s="122" t="str" cm="1">
        <f t="array" ref="EY69">_xlfn.XLOOKUP(1,(SCHEDULE!$K$3:$K$2594=$C68)*(SCHEDULE!$M$3:$M$2594=EY$2),SCHEDULE!$I$3:$I$2594,"",0,1)</f>
        <v>W</v>
      </c>
      <c r="EZ69" s="122" t="str" cm="1">
        <f t="array" ref="EZ69">_xlfn.XLOOKUP(1,(SCHEDULE!$K$3:$K$2594=$C68)*(SCHEDULE!$M$3:$M$2594=EZ$2),SCHEDULE!$I$3:$I$2594,"",0,1)</f>
        <v>L</v>
      </c>
      <c r="FA69" s="122" t="str" cm="1">
        <f t="array" ref="FA69">_xlfn.XLOOKUP(1,(SCHEDULE!$K$3:$K$2594=$C68)*(SCHEDULE!$M$3:$M$2594=FA$2),SCHEDULE!$I$3:$I$2594,"",0,1)</f>
        <v>L</v>
      </c>
      <c r="FB69" s="122" t="str" cm="1">
        <f t="array" ref="FB69">_xlfn.XLOOKUP(1,(SCHEDULE!$K$3:$K$2594=$C68)*(SCHEDULE!$M$3:$M$2594=FB$2),SCHEDULE!$I$3:$I$2594,"",0,1)</f>
        <v>W</v>
      </c>
      <c r="FC69" s="122" t="str" cm="1">
        <f t="array" ref="FC69">_xlfn.XLOOKUP(1,(SCHEDULE!$K$3:$K$2594=$C68)*(SCHEDULE!$M$3:$M$2594=FC$2),SCHEDULE!$I$3:$I$2594,"",0,1)</f>
        <v>W</v>
      </c>
      <c r="FD69" s="122" t="str" cm="1">
        <f t="array" ref="FD69">_xlfn.XLOOKUP(1,(SCHEDULE!$K$3:$K$2594=$C68)*(SCHEDULE!$M$3:$M$2594=FD$2),SCHEDULE!$I$3:$I$2594,"",0,1)</f>
        <v/>
      </c>
      <c r="FE69" s="122" t="str" cm="1">
        <f t="array" ref="FE69">_xlfn.XLOOKUP(1,(SCHEDULE!$K$3:$K$2594=$C68)*(SCHEDULE!$M$3:$M$2594=FE$2),SCHEDULE!$I$3:$I$2594,"",0,1)</f>
        <v/>
      </c>
      <c r="FF69" s="122" t="str" cm="1">
        <f t="array" ref="FF69">_xlfn.XLOOKUP(1,(SCHEDULE!$K$3:$K$2594=$C68)*(SCHEDULE!$M$3:$M$2594=FF$2),SCHEDULE!$I$3:$I$2594,"",0,1)</f>
        <v/>
      </c>
      <c r="FG69" s="122" t="str" cm="1">
        <f t="array" ref="FG69">_xlfn.XLOOKUP(1,(SCHEDULE!$K$3:$K$2594=$C68)*(SCHEDULE!$M$3:$M$2594=FG$2),SCHEDULE!$I$3:$I$2594,"",0,1)</f>
        <v/>
      </c>
      <c r="FH69" s="122" t="str" cm="1">
        <f t="array" ref="FH69">_xlfn.XLOOKUP(1,(SCHEDULE!$K$3:$K$2594=$C68)*(SCHEDULE!$M$3:$M$2594=FH$2),SCHEDULE!$I$3:$I$2594,"",0,1)</f>
        <v/>
      </c>
      <c r="FI69" s="122" t="str" cm="1">
        <f t="array" ref="FI69">_xlfn.XLOOKUP(1,(SCHEDULE!$K$3:$K$2594=$C68)*(SCHEDULE!$M$3:$M$2594=FI$2),SCHEDULE!$I$3:$I$2594,"",0,1)</f>
        <v/>
      </c>
      <c r="FJ69" s="122" t="str" cm="1">
        <f t="array" ref="FJ69">_xlfn.XLOOKUP(1,(SCHEDULE!$K$3:$K$2594=$C68)*(SCHEDULE!$M$3:$M$2594=FJ$2),SCHEDULE!$I$3:$I$2594,"",0,1)</f>
        <v/>
      </c>
      <c r="FK69" s="137" t="s">
        <v>477</v>
      </c>
      <c r="FL69" s="141">
        <f>COUNT(E$5:FJ$5)</f>
        <v>162</v>
      </c>
      <c r="FM69" s="141">
        <f>FL69-10</f>
        <v>152</v>
      </c>
      <c r="FN69" s="142">
        <f>SUMIFS(E$5:FJ$5,E$2:FJ$2,FL69,E$2:FJ$2,FM69)</f>
        <v>0</v>
      </c>
    </row>
    <row r="70" spans="2:174" x14ac:dyDescent="0.2">
      <c r="B70" s="137"/>
      <c r="C70" s="139"/>
      <c r="D70" s="138"/>
      <c r="E70" s="122" cm="1">
        <f t="array" ref="E70">IFERROR(_xlfn.IFS(E68="W",1,E69="W",1,E68="L",0,E69="L",0),"-")</f>
        <v>0</v>
      </c>
      <c r="F70" s="122" cm="1">
        <f t="array" ref="F70">IFERROR(_xlfn.IFS(F68="W",1,F69="W",1,F68="L",0,F69="L",0),"-")</f>
        <v>1</v>
      </c>
      <c r="G70" s="122" cm="1">
        <f t="array" ref="G70">IFERROR(_xlfn.IFS(G68="W",1,G69="W",1,G68="L",0,G69="L",0),"-")</f>
        <v>1</v>
      </c>
      <c r="H70" s="122" cm="1">
        <f t="array" ref="H70">IFERROR(_xlfn.IFS(H68="W",1,H69="W",1,H68="L",0,H69="L",0),"-")</f>
        <v>1</v>
      </c>
      <c r="I70" s="122" cm="1">
        <f t="array" ref="I70">IFERROR(_xlfn.IFS(I68="W",1,I69="W",1,I68="L",0,I69="L",0),"-")</f>
        <v>1</v>
      </c>
      <c r="J70" s="122" cm="1">
        <f t="array" ref="J70">IFERROR(_xlfn.IFS(J68="W",1,J69="W",1,J68="L",0,J69="L",0),"-")</f>
        <v>0</v>
      </c>
      <c r="K70" s="122" cm="1">
        <f t="array" ref="K70">IFERROR(_xlfn.IFS(K68="W",1,K69="W",1,K68="L",0,K69="L",0),"-")</f>
        <v>1</v>
      </c>
      <c r="L70" s="122" cm="1">
        <f t="array" ref="L70">IFERROR(_xlfn.IFS(L68="W",1,L69="W",1,L68="L",0,L69="L",0),"-")</f>
        <v>1</v>
      </c>
      <c r="M70" s="122" cm="1">
        <f t="array" ref="M70">IFERROR(_xlfn.IFS(M68="W",1,M69="W",1,M68="L",0,M69="L",0),"-")</f>
        <v>1</v>
      </c>
      <c r="N70" s="122" cm="1">
        <f t="array" ref="N70">IFERROR(_xlfn.IFS(N68="W",1,N69="W",1,N68="L",0,N69="L",0),"-")</f>
        <v>1</v>
      </c>
      <c r="O70" s="122" cm="1">
        <f t="array" ref="O70">IFERROR(_xlfn.IFS(O68="W",1,O69="W",1,O68="L",0,O69="L",0),"-")</f>
        <v>1</v>
      </c>
      <c r="P70" s="122" cm="1">
        <f t="array" ref="P70">IFERROR(_xlfn.IFS(P68="W",1,P69="W",1,P68="L",0,P69="L",0),"-")</f>
        <v>1</v>
      </c>
      <c r="Q70" s="122" cm="1">
        <f t="array" ref="Q70">IFERROR(_xlfn.IFS(Q68="W",1,Q69="W",1,Q68="L",0,Q69="L",0),"-")</f>
        <v>1</v>
      </c>
      <c r="R70" s="122" cm="1">
        <f t="array" ref="R70">IFERROR(_xlfn.IFS(R68="W",1,R69="W",1,R68="L",0,R69="L",0),"-")</f>
        <v>1</v>
      </c>
      <c r="S70" s="122" cm="1">
        <f t="array" ref="S70">IFERROR(_xlfn.IFS(S68="W",1,S69="W",1,S68="L",0,S69="L",0),"-")</f>
        <v>0</v>
      </c>
      <c r="T70" s="122" cm="1">
        <f t="array" ref="T70">IFERROR(_xlfn.IFS(T68="W",1,T69="W",1,T68="L",0,T69="L",0),"-")</f>
        <v>0</v>
      </c>
      <c r="U70" s="122" cm="1">
        <f t="array" ref="U70">IFERROR(_xlfn.IFS(U68="W",1,U69="W",1,U68="L",0,U69="L",0),"-")</f>
        <v>0</v>
      </c>
      <c r="V70" s="122" cm="1">
        <f t="array" ref="V70">IFERROR(_xlfn.IFS(V68="W",1,V69="W",1,V68="L",0,V69="L",0),"-")</f>
        <v>0</v>
      </c>
      <c r="W70" s="122" cm="1">
        <f t="array" ref="W70">IFERROR(_xlfn.IFS(W68="W",1,W69="W",1,W68="L",0,W69="L",0),"-")</f>
        <v>1</v>
      </c>
      <c r="X70" s="122" cm="1">
        <f t="array" ref="X70">IFERROR(_xlfn.IFS(X68="W",1,X69="W",1,X68="L",0,X69="L",0),"-")</f>
        <v>1</v>
      </c>
      <c r="Y70" s="122" cm="1">
        <f t="array" ref="Y70">IFERROR(_xlfn.IFS(Y68="W",1,Y69="W",1,Y68="L",0,Y69="L",0),"-")</f>
        <v>0</v>
      </c>
      <c r="Z70" s="122" cm="1">
        <f t="array" ref="Z70">IFERROR(_xlfn.IFS(Z68="W",1,Z69="W",1,Z68="L",0,Z69="L",0),"-")</f>
        <v>1</v>
      </c>
      <c r="AA70" s="122" cm="1">
        <f t="array" ref="AA70">IFERROR(_xlfn.IFS(AA68="W",1,AA69="W",1,AA68="L",0,AA69="L",0),"-")</f>
        <v>1</v>
      </c>
      <c r="AB70" s="122" cm="1">
        <f t="array" ref="AB70">IFERROR(_xlfn.IFS(AB68="W",1,AB69="W",1,AB68="L",0,AB69="L",0),"-")</f>
        <v>1</v>
      </c>
      <c r="AC70" s="122" cm="1">
        <f t="array" ref="AC70">IFERROR(_xlfn.IFS(AC68="W",1,AC69="W",1,AC68="L",0,AC69="L",0),"-")</f>
        <v>1</v>
      </c>
      <c r="AD70" s="122" cm="1">
        <f t="array" ref="AD70">IFERROR(_xlfn.IFS(AD68="W",1,AD69="W",1,AD68="L",0,AD69="L",0),"-")</f>
        <v>1</v>
      </c>
      <c r="AE70" s="122" cm="1">
        <f t="array" ref="AE70">IFERROR(_xlfn.IFS(AE68="W",1,AE69="W",1,AE68="L",0,AE69="L",0),"-")</f>
        <v>0</v>
      </c>
      <c r="AF70" s="122" cm="1">
        <f t="array" ref="AF70">IFERROR(_xlfn.IFS(AF68="W",1,AF69="W",1,AF68="L",0,AF69="L",0),"-")</f>
        <v>0</v>
      </c>
      <c r="AG70" s="122" cm="1">
        <f t="array" ref="AG70">IFERROR(_xlfn.IFS(AG68="W",1,AG69="W",1,AG68="L",0,AG69="L",0),"-")</f>
        <v>1</v>
      </c>
      <c r="AH70" s="122" cm="1">
        <f t="array" ref="AH70">IFERROR(_xlfn.IFS(AH68="W",1,AH69="W",1,AH68="L",0,AH69="L",0),"-")</f>
        <v>1</v>
      </c>
      <c r="AI70" s="122" cm="1">
        <f t="array" ref="AI70">IFERROR(_xlfn.IFS(AI68="W",1,AI69="W",1,AI68="L",0,AI69="L",0),"-")</f>
        <v>1</v>
      </c>
      <c r="AJ70" s="122" cm="1">
        <f t="array" ref="AJ70">IFERROR(_xlfn.IFS(AJ68="W",1,AJ69="W",1,AJ68="L",0,AJ69="L",0),"-")</f>
        <v>1</v>
      </c>
      <c r="AK70" s="122" cm="1">
        <f t="array" ref="AK70">IFERROR(_xlfn.IFS(AK68="W",1,AK69="W",1,AK68="L",0,AK69="L",0),"-")</f>
        <v>0</v>
      </c>
      <c r="AL70" s="122" cm="1">
        <f t="array" ref="AL70">IFERROR(_xlfn.IFS(AL68="W",1,AL69="W",1,AL68="L",0,AL69="L",0),"-")</f>
        <v>0</v>
      </c>
      <c r="AM70" s="122" cm="1">
        <f t="array" ref="AM70">IFERROR(_xlfn.IFS(AM68="W",1,AM69="W",1,AM68="L",0,AM69="L",0),"-")</f>
        <v>1</v>
      </c>
      <c r="AN70" s="122" cm="1">
        <f t="array" ref="AN70">IFERROR(_xlfn.IFS(AN68="W",1,AN69="W",1,AN68="L",0,AN69="L",0),"-")</f>
        <v>1</v>
      </c>
      <c r="AO70" s="122" cm="1">
        <f t="array" ref="AO70">IFERROR(_xlfn.IFS(AO68="W",1,AO69="W",1,AO68="L",0,AO69="L",0),"-")</f>
        <v>1</v>
      </c>
      <c r="AP70" s="122" cm="1">
        <f t="array" ref="AP70">IFERROR(_xlfn.IFS(AP68="W",1,AP69="W",1,AP68="L",0,AP69="L",0),"-")</f>
        <v>0</v>
      </c>
      <c r="AQ70" s="122" cm="1">
        <f t="array" ref="AQ70">IFERROR(_xlfn.IFS(AQ68="W",1,AQ69="W",1,AQ68="L",0,AQ69="L",0),"-")</f>
        <v>1</v>
      </c>
      <c r="AR70" s="122" cm="1">
        <f t="array" ref="AR70">IFERROR(_xlfn.IFS(AR68="W",1,AR69="W",1,AR68="L",0,AR69="L",0),"-")</f>
        <v>0</v>
      </c>
      <c r="AS70" s="122" cm="1">
        <f t="array" ref="AS70">IFERROR(_xlfn.IFS(AS68="W",1,AS69="W",1,AS68="L",0,AS69="L",0),"-")</f>
        <v>1</v>
      </c>
      <c r="AT70" s="122" cm="1">
        <f t="array" ref="AT70">IFERROR(_xlfn.IFS(AT68="W",1,AT69="W",1,AT68="L",0,AT69="L",0),"-")</f>
        <v>0</v>
      </c>
      <c r="AU70" s="122" cm="1">
        <f t="array" ref="AU70">IFERROR(_xlfn.IFS(AU68="W",1,AU69="W",1,AU68="L",0,AU69="L",0),"-")</f>
        <v>1</v>
      </c>
      <c r="AV70" s="122" cm="1">
        <f t="array" ref="AV70">IFERROR(_xlfn.IFS(AV68="W",1,AV69="W",1,AV68="L",0,AV69="L",0),"-")</f>
        <v>1</v>
      </c>
      <c r="AW70" s="122" cm="1">
        <f t="array" ref="AW70">IFERROR(_xlfn.IFS(AW68="W",1,AW69="W",1,AW68="L",0,AW69="L",0),"-")</f>
        <v>1</v>
      </c>
      <c r="AX70" s="122" cm="1">
        <f t="array" ref="AX70">IFERROR(_xlfn.IFS(AX68="W",1,AX69="W",1,AX68="L",0,AX69="L",0),"-")</f>
        <v>1</v>
      </c>
      <c r="AY70" s="122" cm="1">
        <f t="array" ref="AY70">IFERROR(_xlfn.IFS(AY68="W",1,AY69="W",1,AY68="L",0,AY69="L",0),"-")</f>
        <v>1</v>
      </c>
      <c r="AZ70" s="122" cm="1">
        <f t="array" ref="AZ70">IFERROR(_xlfn.IFS(AZ68="W",1,AZ69="W",1,AZ68="L",0,AZ69="L",0),"-")</f>
        <v>1</v>
      </c>
      <c r="BA70" s="122" cm="1">
        <f t="array" ref="BA70">IFERROR(_xlfn.IFS(BA68="W",1,BA69="W",1,BA68="L",0,BA69="L",0),"-")</f>
        <v>0</v>
      </c>
      <c r="BB70" s="122" cm="1">
        <f t="array" ref="BB70">IFERROR(_xlfn.IFS(BB68="W",1,BB69="W",1,BB68="L",0,BB69="L",0),"-")</f>
        <v>1</v>
      </c>
      <c r="BC70" s="122" cm="1">
        <f t="array" ref="BC70">IFERROR(_xlfn.IFS(BC68="W",1,BC69="W",1,BC68="L",0,BC69="L",0),"-")</f>
        <v>1</v>
      </c>
      <c r="BD70" s="122" cm="1">
        <f t="array" ref="BD70">IFERROR(_xlfn.IFS(BD68="W",1,BD69="W",1,BD68="L",0,BD69="L",0),"-")</f>
        <v>1</v>
      </c>
      <c r="BE70" s="122" cm="1">
        <f t="array" ref="BE70">IFERROR(_xlfn.IFS(BE68="W",1,BE69="W",1,BE68="L",0,BE69="L",0),"-")</f>
        <v>1</v>
      </c>
      <c r="BF70" s="122" cm="1">
        <f t="array" ref="BF70">IFERROR(_xlfn.IFS(BF68="W",1,BF69="W",1,BF68="L",0,BF69="L",0),"-")</f>
        <v>0</v>
      </c>
      <c r="BG70" s="122" cm="1">
        <f t="array" ref="BG70">IFERROR(_xlfn.IFS(BG68="W",1,BG69="W",1,BG68="L",0,BG69="L",0),"-")</f>
        <v>0</v>
      </c>
      <c r="BH70" s="122" cm="1">
        <f t="array" ref="BH70">IFERROR(_xlfn.IFS(BH68="W",1,BH69="W",1,BH68="L",0,BH69="L",0),"-")</f>
        <v>0</v>
      </c>
      <c r="BI70" s="122" cm="1">
        <f t="array" ref="BI70">IFERROR(_xlfn.IFS(BI68="W",1,BI69="W",1,BI68="L",0,BI69="L",0),"-")</f>
        <v>1</v>
      </c>
      <c r="BJ70" s="122" cm="1">
        <f t="array" ref="BJ70">IFERROR(_xlfn.IFS(BJ68="W",1,BJ69="W",1,BJ68="L",0,BJ69="L",0),"-")</f>
        <v>1</v>
      </c>
      <c r="BK70" s="122" cm="1">
        <f t="array" ref="BK70">IFERROR(_xlfn.IFS(BK68="W",1,BK69="W",1,BK68="L",0,BK69="L",0),"-")</f>
        <v>0</v>
      </c>
      <c r="BL70" s="122" cm="1">
        <f t="array" ref="BL70">IFERROR(_xlfn.IFS(BL68="W",1,BL69="W",1,BL68="L",0,BL69="L",0),"-")</f>
        <v>0</v>
      </c>
      <c r="BM70" s="122" cm="1">
        <f t="array" ref="BM70">IFERROR(_xlfn.IFS(BM68="W",1,BM69="W",1,BM68="L",0,BM69="L",0),"-")</f>
        <v>0</v>
      </c>
      <c r="BN70" s="122" cm="1">
        <f t="array" ref="BN70">IFERROR(_xlfn.IFS(BN68="W",1,BN69="W",1,BN68="L",0,BN69="L",0),"-")</f>
        <v>0</v>
      </c>
      <c r="BO70" s="122" cm="1">
        <f t="array" ref="BO70">IFERROR(_xlfn.IFS(BO68="W",1,BO69="W",1,BO68="L",0,BO69="L",0),"-")</f>
        <v>1</v>
      </c>
      <c r="BP70" s="122" cm="1">
        <f t="array" ref="BP70">IFERROR(_xlfn.IFS(BP68="W",1,BP69="W",1,BP68="L",0,BP69="L",0),"-")</f>
        <v>1</v>
      </c>
      <c r="BQ70" s="122" cm="1">
        <f t="array" ref="BQ70">IFERROR(_xlfn.IFS(BQ68="W",1,BQ69="W",1,BQ68="L",0,BQ69="L",0),"-")</f>
        <v>1</v>
      </c>
      <c r="BR70" s="122" cm="1">
        <f t="array" ref="BR70">IFERROR(_xlfn.IFS(BR68="W",1,BR69="W",1,BR68="L",0,BR69="L",0),"-")</f>
        <v>1</v>
      </c>
      <c r="BS70" s="122" cm="1">
        <f t="array" ref="BS70">IFERROR(_xlfn.IFS(BS68="W",1,BS69="W",1,BS68="L",0,BS69="L",0),"-")</f>
        <v>1</v>
      </c>
      <c r="BT70" s="122" cm="1">
        <f t="array" ref="BT70">IFERROR(_xlfn.IFS(BT68="W",1,BT69="W",1,BT68="L",0,BT69="L",0),"-")</f>
        <v>1</v>
      </c>
      <c r="BU70" s="122" cm="1">
        <f t="array" ref="BU70">IFERROR(_xlfn.IFS(BU68="W",1,BU69="W",1,BU68="L",0,BU69="L",0),"-")</f>
        <v>0</v>
      </c>
      <c r="BV70" s="122" cm="1">
        <f t="array" ref="BV70">IFERROR(_xlfn.IFS(BV68="W",1,BV69="W",1,BV68="L",0,BV69="L",0),"-")</f>
        <v>0</v>
      </c>
      <c r="BW70" s="122" cm="1">
        <f t="array" ref="BW70">IFERROR(_xlfn.IFS(BW68="W",1,BW69="W",1,BW68="L",0,BW69="L",0),"-")</f>
        <v>0</v>
      </c>
      <c r="BX70" s="122" cm="1">
        <f t="array" ref="BX70">IFERROR(_xlfn.IFS(BX68="W",1,BX69="W",1,BX68="L",0,BX69="L",0),"-")</f>
        <v>1</v>
      </c>
      <c r="BY70" s="122" cm="1">
        <f t="array" ref="BY70">IFERROR(_xlfn.IFS(BY68="W",1,BY69="W",1,BY68="L",0,BY69="L",0),"-")</f>
        <v>0</v>
      </c>
      <c r="BZ70" s="122" cm="1">
        <f t="array" ref="BZ70">IFERROR(_xlfn.IFS(BZ68="W",1,BZ69="W",1,BZ68="L",0,BZ69="L",0),"-")</f>
        <v>0</v>
      </c>
      <c r="CA70" s="122" cm="1">
        <f t="array" ref="CA70">IFERROR(_xlfn.IFS(CA68="W",1,CA69="W",1,CA68="L",0,CA69="L",0),"-")</f>
        <v>1</v>
      </c>
      <c r="CB70" s="122" cm="1">
        <f t="array" ref="CB70">IFERROR(_xlfn.IFS(CB68="W",1,CB69="W",1,CB68="L",0,CB69="L",0),"-")</f>
        <v>1</v>
      </c>
      <c r="CC70" s="122" cm="1">
        <f t="array" ref="CC70">IFERROR(_xlfn.IFS(CC68="W",1,CC69="W",1,CC68="L",0,CC69="L",0),"-")</f>
        <v>1</v>
      </c>
      <c r="CD70" s="122" cm="1">
        <f t="array" ref="CD70">IFERROR(_xlfn.IFS(CD68="W",1,CD69="W",1,CD68="L",0,CD69="L",0),"-")</f>
        <v>1</v>
      </c>
      <c r="CE70" s="122" cm="1">
        <f t="array" ref="CE70">IFERROR(_xlfn.IFS(CE68="W",1,CE69="W",1,CE68="L",0,CE69="L",0),"-")</f>
        <v>0</v>
      </c>
      <c r="CF70" s="122" cm="1">
        <f t="array" ref="CF70">IFERROR(_xlfn.IFS(CF68="W",1,CF69="W",1,CF68="L",0,CF69="L",0),"-")</f>
        <v>1</v>
      </c>
      <c r="CG70" s="122" cm="1">
        <f t="array" ref="CG70">IFERROR(_xlfn.IFS(CG68="W",1,CG69="W",1,CG68="L",0,CG69="L",0),"-")</f>
        <v>1</v>
      </c>
      <c r="CH70" s="122" cm="1">
        <f t="array" ref="CH70">IFERROR(_xlfn.IFS(CH68="W",1,CH69="W",1,CH68="L",0,CH69="L",0),"-")</f>
        <v>1</v>
      </c>
      <c r="CI70" s="122" cm="1">
        <f t="array" ref="CI70">IFERROR(_xlfn.IFS(CI68="W",1,CI69="W",1,CI68="L",0,CI69="L",0),"-")</f>
        <v>1</v>
      </c>
      <c r="CJ70" s="122" cm="1">
        <f t="array" ref="CJ70">IFERROR(_xlfn.IFS(CJ68="W",1,CJ69="W",1,CJ68="L",0,CJ69="L",0),"-")</f>
        <v>1</v>
      </c>
      <c r="CK70" s="122" cm="1">
        <f t="array" ref="CK70">IFERROR(_xlfn.IFS(CK68="W",1,CK69="W",1,CK68="L",0,CK69="L",0),"-")</f>
        <v>1</v>
      </c>
      <c r="CL70" s="122" cm="1">
        <f t="array" ref="CL70">IFERROR(_xlfn.IFS(CL68="W",1,CL69="W",1,CL68="L",0,CL69="L",0),"-")</f>
        <v>1</v>
      </c>
      <c r="CM70" s="122" cm="1">
        <f t="array" ref="CM70">IFERROR(_xlfn.IFS(CM68="W",1,CM69="W",1,CM68="L",0,CM69="L",0),"-")</f>
        <v>1</v>
      </c>
      <c r="CN70" s="122" cm="1">
        <f t="array" ref="CN70">IFERROR(_xlfn.IFS(CN68="W",1,CN69="W",1,CN68="L",0,CN69="L",0),"-")</f>
        <v>0</v>
      </c>
      <c r="CO70" s="122" cm="1">
        <f t="array" ref="CO70">IFERROR(_xlfn.IFS(CO68="W",1,CO69="W",1,CO68="L",0,CO69="L",0),"-")</f>
        <v>0</v>
      </c>
      <c r="CP70" s="122" cm="1">
        <f t="array" ref="CP70">IFERROR(_xlfn.IFS(CP68="W",1,CP69="W",1,CP68="L",0,CP69="L",0),"-")</f>
        <v>1</v>
      </c>
      <c r="CQ70" s="122" cm="1">
        <f t="array" ref="CQ70">IFERROR(_xlfn.IFS(CQ68="W",1,CQ69="W",1,CQ68="L",0,CQ69="L",0),"-")</f>
        <v>1</v>
      </c>
      <c r="CR70" s="122" cm="1">
        <f t="array" ref="CR70">IFERROR(_xlfn.IFS(CR68="W",1,CR69="W",1,CR68="L",0,CR69="L",0),"-")</f>
        <v>1</v>
      </c>
      <c r="CS70" s="122" cm="1">
        <f t="array" ref="CS70">IFERROR(_xlfn.IFS(CS68="W",1,CS69="W",1,CS68="L",0,CS69="L",0),"-")</f>
        <v>0</v>
      </c>
      <c r="CT70" s="122" cm="1">
        <f t="array" ref="CT70">IFERROR(_xlfn.IFS(CT68="W",1,CT69="W",1,CT68="L",0,CT69="L",0),"-")</f>
        <v>0</v>
      </c>
      <c r="CU70" s="122" cm="1">
        <f t="array" ref="CU70">IFERROR(_xlfn.IFS(CU68="W",1,CU69="W",1,CU68="L",0,CU69="L",0),"-")</f>
        <v>0</v>
      </c>
      <c r="CV70" s="122" cm="1">
        <f t="array" ref="CV70">IFERROR(_xlfn.IFS(CV68="W",1,CV69="W",1,CV68="L",0,CV69="L",0),"-")</f>
        <v>1</v>
      </c>
      <c r="CW70" s="122" cm="1">
        <f t="array" ref="CW70">IFERROR(_xlfn.IFS(CW68="W",1,CW69="W",1,CW68="L",0,CW69="L",0),"-")</f>
        <v>0</v>
      </c>
      <c r="CX70" s="122" cm="1">
        <f t="array" ref="CX70">IFERROR(_xlfn.IFS(CX68="W",1,CX69="W",1,CX68="L",0,CX69="L",0),"-")</f>
        <v>1</v>
      </c>
      <c r="CY70" s="122" cm="1">
        <f t="array" ref="CY70">IFERROR(_xlfn.IFS(CY68="W",1,CY69="W",1,CY68="L",0,CY69="L",0),"-")</f>
        <v>0</v>
      </c>
      <c r="CZ70" s="122" cm="1">
        <f t="array" ref="CZ70">IFERROR(_xlfn.IFS(CZ68="W",1,CZ69="W",1,CZ68="L",0,CZ69="L",0),"-")</f>
        <v>1</v>
      </c>
      <c r="DA70" s="122" cm="1">
        <f t="array" ref="DA70">IFERROR(_xlfn.IFS(DA68="W",1,DA69="W",1,DA68="L",0,DA69="L",0),"-")</f>
        <v>0</v>
      </c>
      <c r="DB70" s="122" cm="1">
        <f t="array" ref="DB70">IFERROR(_xlfn.IFS(DB68="W",1,DB69="W",1,DB68="L",0,DB69="L",0),"-")</f>
        <v>0</v>
      </c>
      <c r="DC70" s="122" cm="1">
        <f t="array" ref="DC70">IFERROR(_xlfn.IFS(DC68="W",1,DC69="W",1,DC68="L",0,DC69="L",0),"-")</f>
        <v>1</v>
      </c>
      <c r="DD70" s="122" cm="1">
        <f t="array" ref="DD70">IFERROR(_xlfn.IFS(DD68="W",1,DD69="W",1,DD68="L",0,DD69="L",0),"-")</f>
        <v>1</v>
      </c>
      <c r="DE70" s="122" cm="1">
        <f t="array" ref="DE70">IFERROR(_xlfn.IFS(DE68="W",1,DE69="W",1,DE68="L",0,DE69="L",0),"-")</f>
        <v>1</v>
      </c>
      <c r="DF70" s="122" cm="1">
        <f t="array" ref="DF70">IFERROR(_xlfn.IFS(DF68="W",1,DF69="W",1,DF68="L",0,DF69="L",0),"-")</f>
        <v>0</v>
      </c>
      <c r="DG70" s="122" cm="1">
        <f t="array" ref="DG70">IFERROR(_xlfn.IFS(DG68="W",1,DG69="W",1,DG68="L",0,DG69="L",0),"-")</f>
        <v>1</v>
      </c>
      <c r="DH70" s="122" cm="1">
        <f t="array" ref="DH70">IFERROR(_xlfn.IFS(DH68="W",1,DH69="W",1,DH68="L",0,DH69="L",0),"-")</f>
        <v>1</v>
      </c>
      <c r="DI70" s="122" cm="1">
        <f t="array" ref="DI70">IFERROR(_xlfn.IFS(DI68="W",1,DI69="W",1,DI68="L",0,DI69="L",0),"-")</f>
        <v>1</v>
      </c>
      <c r="DJ70" s="122" cm="1">
        <f t="array" ref="DJ70">IFERROR(_xlfn.IFS(DJ68="W",1,DJ69="W",1,DJ68="L",0,DJ69="L",0),"-")</f>
        <v>0</v>
      </c>
      <c r="DK70" s="122" cm="1">
        <f t="array" ref="DK70">IFERROR(_xlfn.IFS(DK68="W",1,DK69="W",1,DK68="L",0,DK69="L",0),"-")</f>
        <v>1</v>
      </c>
      <c r="DL70" s="122" cm="1">
        <f t="array" ref="DL70">IFERROR(_xlfn.IFS(DL68="W",1,DL69="W",1,DL68="L",0,DL69="L",0),"-")</f>
        <v>1</v>
      </c>
      <c r="DM70" s="122" cm="1">
        <f t="array" ref="DM70">IFERROR(_xlfn.IFS(DM68="W",1,DM69="W",1,DM68="L",0,DM69="L",0),"-")</f>
        <v>1</v>
      </c>
      <c r="DN70" s="122" cm="1">
        <f t="array" ref="DN70">IFERROR(_xlfn.IFS(DN68="W",1,DN69="W",1,DN68="L",0,DN69="L",0),"-")</f>
        <v>1</v>
      </c>
      <c r="DO70" s="122" cm="1">
        <f t="array" ref="DO70">IFERROR(_xlfn.IFS(DO68="W",1,DO69="W",1,DO68="L",0,DO69="L",0),"-")</f>
        <v>1</v>
      </c>
      <c r="DP70" s="122" cm="1">
        <f t="array" ref="DP70">IFERROR(_xlfn.IFS(DP68="W",1,DP69="W",1,DP68="L",0,DP69="L",0),"-")</f>
        <v>0</v>
      </c>
      <c r="DQ70" s="122" cm="1">
        <f t="array" ref="DQ70">IFERROR(_xlfn.IFS(DQ68="W",1,DQ69="W",1,DQ68="L",0,DQ69="L",0),"-")</f>
        <v>0</v>
      </c>
      <c r="DR70" s="122" cm="1">
        <f t="array" ref="DR70">IFERROR(_xlfn.IFS(DR68="W",1,DR69="W",1,DR68="L",0,DR69="L",0),"-")</f>
        <v>1</v>
      </c>
      <c r="DS70" s="122" cm="1">
        <f t="array" ref="DS70">IFERROR(_xlfn.IFS(DS68="W",1,DS69="W",1,DS68="L",0,DS69="L",0),"-")</f>
        <v>1</v>
      </c>
      <c r="DT70" s="122" cm="1">
        <f t="array" ref="DT70">IFERROR(_xlfn.IFS(DT68="W",1,DT69="W",1,DT68="L",0,DT69="L",0),"-")</f>
        <v>1</v>
      </c>
      <c r="DU70" s="122" cm="1">
        <f t="array" ref="DU70">IFERROR(_xlfn.IFS(DU68="W",1,DU69="W",1,DU68="L",0,DU69="L",0),"-")</f>
        <v>0</v>
      </c>
      <c r="DV70" s="122" cm="1">
        <f t="array" ref="DV70">IFERROR(_xlfn.IFS(DV68="W",1,DV69="W",1,DV68="L",0,DV69="L",0),"-")</f>
        <v>0</v>
      </c>
      <c r="DW70" s="122" cm="1">
        <f t="array" ref="DW70">IFERROR(_xlfn.IFS(DW68="W",1,DW69="W",1,DW68="L",0,DW69="L",0),"-")</f>
        <v>1</v>
      </c>
      <c r="DX70" s="122" cm="1">
        <f t="array" ref="DX70">IFERROR(_xlfn.IFS(DX68="W",1,DX69="W",1,DX68="L",0,DX69="L",0),"-")</f>
        <v>1</v>
      </c>
      <c r="DY70" s="122" cm="1">
        <f t="array" ref="DY70">IFERROR(_xlfn.IFS(DY68="W",1,DY69="W",1,DY68="L",0,DY69="L",0),"-")</f>
        <v>1</v>
      </c>
      <c r="DZ70" s="122" cm="1">
        <f t="array" ref="DZ70">IFERROR(_xlfn.IFS(DZ68="W",1,DZ69="W",1,DZ68="L",0,DZ69="L",0),"-")</f>
        <v>0</v>
      </c>
      <c r="EA70" s="122" cm="1">
        <f t="array" ref="EA70">IFERROR(_xlfn.IFS(EA68="W",1,EA69="W",1,EA68="L",0,EA69="L",0),"-")</f>
        <v>1</v>
      </c>
      <c r="EB70" s="122" cm="1">
        <f t="array" ref="EB70">IFERROR(_xlfn.IFS(EB68="W",1,EB69="W",1,EB68="L",0,EB69="L",0),"-")</f>
        <v>0</v>
      </c>
      <c r="EC70" s="122" cm="1">
        <f t="array" ref="EC70">IFERROR(_xlfn.IFS(EC68="W",1,EC69="W",1,EC68="L",0,EC69="L",0),"-")</f>
        <v>0</v>
      </c>
      <c r="ED70" s="122" cm="1">
        <f t="array" ref="ED70">IFERROR(_xlfn.IFS(ED68="W",1,ED69="W",1,ED68="L",0,ED69="L",0),"-")</f>
        <v>0</v>
      </c>
      <c r="EE70" s="122" cm="1">
        <f t="array" ref="EE70">IFERROR(_xlfn.IFS(EE68="W",1,EE69="W",1,EE68="L",0,EE69="L",0),"-")</f>
        <v>1</v>
      </c>
      <c r="EF70" s="122" cm="1">
        <f t="array" ref="EF70">IFERROR(_xlfn.IFS(EF68="W",1,EF69="W",1,EF68="L",0,EF69="L",0),"-")</f>
        <v>1</v>
      </c>
      <c r="EG70" s="122" cm="1">
        <f t="array" ref="EG70">IFERROR(_xlfn.IFS(EG68="W",1,EG69="W",1,EG68="L",0,EG69="L",0),"-")</f>
        <v>0</v>
      </c>
      <c r="EH70" s="122" cm="1">
        <f t="array" ref="EH70">IFERROR(_xlfn.IFS(EH68="W",1,EH69="W",1,EH68="L",0,EH69="L",0),"-")</f>
        <v>0</v>
      </c>
      <c r="EI70" s="122" cm="1">
        <f t="array" ref="EI70">IFERROR(_xlfn.IFS(EI68="W",1,EI69="W",1,EI68="L",0,EI69="L",0),"-")</f>
        <v>1</v>
      </c>
      <c r="EJ70" s="122" cm="1">
        <f t="array" ref="EJ70">IFERROR(_xlfn.IFS(EJ68="W",1,EJ69="W",1,EJ68="L",0,EJ69="L",0),"-")</f>
        <v>1</v>
      </c>
      <c r="EK70" s="122" cm="1">
        <f t="array" ref="EK70">IFERROR(_xlfn.IFS(EK68="W",1,EK69="W",1,EK68="L",0,EK69="L",0),"-")</f>
        <v>1</v>
      </c>
      <c r="EL70" s="122" cm="1">
        <f t="array" ref="EL70">IFERROR(_xlfn.IFS(EL68="W",1,EL69="W",1,EL68="L",0,EL69="L",0),"-")</f>
        <v>1</v>
      </c>
      <c r="EM70" s="122" cm="1">
        <f t="array" ref="EM70">IFERROR(_xlfn.IFS(EM68="W",1,EM69="W",1,EM68="L",0,EM69="L",0),"-")</f>
        <v>0</v>
      </c>
      <c r="EN70" s="122" cm="1">
        <f t="array" ref="EN70">IFERROR(_xlfn.IFS(EN68="W",1,EN69="W",1,EN68="L",0,EN69="L",0),"-")</f>
        <v>0</v>
      </c>
      <c r="EO70" s="122" cm="1">
        <f t="array" ref="EO70">IFERROR(_xlfn.IFS(EO68="W",1,EO69="W",1,EO68="L",0,EO69="L",0),"-")</f>
        <v>0</v>
      </c>
      <c r="EP70" s="122" cm="1">
        <f t="array" ref="EP70">IFERROR(_xlfn.IFS(EP68="W",1,EP69="W",1,EP68="L",0,EP69="L",0),"-")</f>
        <v>1</v>
      </c>
      <c r="EQ70" s="122" cm="1">
        <f t="array" ref="EQ70">IFERROR(_xlfn.IFS(EQ68="W",1,EQ69="W",1,EQ68="L",0,EQ69="L",0),"-")</f>
        <v>0</v>
      </c>
      <c r="ER70" s="122" cm="1">
        <f t="array" ref="ER70">IFERROR(_xlfn.IFS(ER68="W",1,ER69="W",1,ER68="L",0,ER69="L",0),"-")</f>
        <v>1</v>
      </c>
      <c r="ES70" s="122" cm="1">
        <f t="array" ref="ES70">IFERROR(_xlfn.IFS(ES68="W",1,ES69="W",1,ES68="L",0,ES69="L",0),"-")</f>
        <v>1</v>
      </c>
      <c r="ET70" s="122" cm="1">
        <f t="array" ref="ET70">IFERROR(_xlfn.IFS(ET68="W",1,ET69="W",1,ET68="L",0,ET69="L",0),"-")</f>
        <v>0</v>
      </c>
      <c r="EU70" s="122" cm="1">
        <f t="array" ref="EU70">IFERROR(_xlfn.IFS(EU68="W",1,EU69="W",1,EU68="L",0,EU69="L",0),"-")</f>
        <v>0</v>
      </c>
      <c r="EV70" s="122" cm="1">
        <f t="array" ref="EV70">IFERROR(_xlfn.IFS(EV68="W",1,EV69="W",1,EV68="L",0,EV69="L",0),"-")</f>
        <v>0</v>
      </c>
      <c r="EW70" s="122" cm="1">
        <f t="array" ref="EW70">IFERROR(_xlfn.IFS(EW68="W",1,EW69="W",1,EW68="L",0,EW69="L",0),"-")</f>
        <v>0</v>
      </c>
      <c r="EX70" s="122" cm="1">
        <f t="array" ref="EX70">IFERROR(_xlfn.IFS(EX68="W",1,EX69="W",1,EX68="L",0,EX69="L",0),"-")</f>
        <v>1</v>
      </c>
      <c r="EY70" s="122" cm="1">
        <f t="array" ref="EY70">IFERROR(_xlfn.IFS(EY68="W",1,EY69="W",1,EY68="L",0,EY69="L",0),"-")</f>
        <v>1</v>
      </c>
      <c r="EZ70" s="122" cm="1">
        <f t="array" ref="EZ70">IFERROR(_xlfn.IFS(EZ68="W",1,EZ69="W",1,EZ68="L",0,EZ69="L",0),"-")</f>
        <v>0</v>
      </c>
      <c r="FA70" s="122" cm="1">
        <f t="array" ref="FA70">IFERROR(_xlfn.IFS(FA68="W",1,FA69="W",1,FA68="L",0,FA69="L",0),"-")</f>
        <v>0</v>
      </c>
      <c r="FB70" s="122" cm="1">
        <f t="array" ref="FB70">IFERROR(_xlfn.IFS(FB68="W",1,FB69="W",1,FB68="L",0,FB69="L",0),"-")</f>
        <v>1</v>
      </c>
      <c r="FC70" s="122" cm="1">
        <f t="array" ref="FC70">IFERROR(_xlfn.IFS(FC68="W",1,FC69="W",1,FC68="L",0,FC69="L",0),"-")</f>
        <v>1</v>
      </c>
      <c r="FD70" s="122" cm="1">
        <f t="array" ref="FD70">IFERROR(_xlfn.IFS(FD68="W",1,FD69="W",1,FD68="L",0,FD69="L",0),"-")</f>
        <v>0</v>
      </c>
      <c r="FE70" s="122" cm="1">
        <f t="array" ref="FE70">IFERROR(_xlfn.IFS(FE68="W",1,FE69="W",1,FE68="L",0,FE69="L",0),"-")</f>
        <v>0</v>
      </c>
      <c r="FF70" s="122" cm="1">
        <f t="array" ref="FF70">IFERROR(_xlfn.IFS(FF68="W",1,FF69="W",1,FF68="L",0,FF69="L",0),"-")</f>
        <v>1</v>
      </c>
      <c r="FG70" s="122" cm="1">
        <f t="array" ref="FG70">IFERROR(_xlfn.IFS(FG68="W",1,FG69="W",1,FG68="L",0,FG69="L",0),"-")</f>
        <v>0</v>
      </c>
      <c r="FH70" s="122" cm="1">
        <f t="array" ref="FH70">IFERROR(_xlfn.IFS(FH68="W",1,FH69="W",1,FH68="L",0,FH69="L",0),"-")</f>
        <v>1</v>
      </c>
      <c r="FI70" s="122" cm="1">
        <f t="array" ref="FI70">IFERROR(_xlfn.IFS(FI68="W",1,FI69="W",1,FI68="L",0,FI69="L",0),"-")</f>
        <v>1</v>
      </c>
      <c r="FJ70" s="122" cm="1">
        <f t="array" ref="FJ70">IFERROR(_xlfn.IFS(FJ68="W",1,FJ69="W",1,FJ68="L",0,FJ69="L",0),"-")</f>
        <v>0</v>
      </c>
      <c r="FK70" s="137" t="s">
        <v>477</v>
      </c>
      <c r="FL70" s="141">
        <f>COUNT(E$5:FJ$5)</f>
        <v>162</v>
      </c>
      <c r="FM70" s="141">
        <f>FL70-20</f>
        <v>142</v>
      </c>
    </row>
    <row r="71" spans="2:174" x14ac:dyDescent="0.2">
      <c r="B71" s="137"/>
      <c r="C71" s="139"/>
      <c r="D71" s="138"/>
      <c r="E71" s="122">
        <f>IF(E70=1,D71+1,0)</f>
        <v>0</v>
      </c>
      <c r="F71" s="122">
        <f t="shared" ref="F71" si="2092">IF(F70=1,E71+1,0)</f>
        <v>1</v>
      </c>
      <c r="G71" s="122">
        <f t="shared" ref="G71" si="2093">IF(G70=1,F71+1,0)</f>
        <v>2</v>
      </c>
      <c r="H71" s="122">
        <f t="shared" ref="H71" si="2094">IF(H70=1,G71+1,0)</f>
        <v>3</v>
      </c>
      <c r="I71" s="122">
        <f t="shared" ref="I71" si="2095">IF(I70=1,H71+1,0)</f>
        <v>4</v>
      </c>
      <c r="J71" s="122">
        <f t="shared" ref="J71" si="2096">IF(J70=1,I71+1,0)</f>
        <v>0</v>
      </c>
      <c r="K71" s="122">
        <f t="shared" ref="K71" si="2097">IF(K70=1,J71+1,0)</f>
        <v>1</v>
      </c>
      <c r="L71" s="122">
        <f t="shared" ref="L71" si="2098">IF(L70=1,K71+1,0)</f>
        <v>2</v>
      </c>
      <c r="M71" s="122">
        <f t="shared" ref="M71" si="2099">IF(M70=1,L71+1,0)</f>
        <v>3</v>
      </c>
      <c r="N71" s="122">
        <f t="shared" ref="N71" si="2100">IF(N70=1,M71+1,0)</f>
        <v>4</v>
      </c>
      <c r="O71" s="122">
        <f t="shared" ref="O71" si="2101">IF(O70=1,N71+1,0)</f>
        <v>5</v>
      </c>
      <c r="P71" s="122">
        <f t="shared" ref="P71" si="2102">IF(P70=1,O71+1,0)</f>
        <v>6</v>
      </c>
      <c r="Q71" s="122">
        <f t="shared" ref="Q71" si="2103">IF(Q70=1,P71+1,0)</f>
        <v>7</v>
      </c>
      <c r="R71" s="122">
        <f t="shared" ref="R71" si="2104">IF(R70=1,Q71+1,0)</f>
        <v>8</v>
      </c>
      <c r="S71" s="122">
        <f t="shared" ref="S71" si="2105">IF(S70=1,R71+1,0)</f>
        <v>0</v>
      </c>
      <c r="T71" s="122">
        <f t="shared" ref="T71" si="2106">IF(T70=1,S71+1,0)</f>
        <v>0</v>
      </c>
      <c r="U71" s="122">
        <f t="shared" ref="U71" si="2107">IF(U70=1,T71+1,0)</f>
        <v>0</v>
      </c>
      <c r="V71" s="122">
        <f t="shared" ref="V71" si="2108">IF(V70=1,U71+1,0)</f>
        <v>0</v>
      </c>
      <c r="W71" s="122">
        <f t="shared" ref="W71" si="2109">IF(W70=1,V71+1,0)</f>
        <v>1</v>
      </c>
      <c r="X71" s="122">
        <f t="shared" ref="X71" si="2110">IF(X70=1,W71+1,0)</f>
        <v>2</v>
      </c>
      <c r="Y71" s="122">
        <f t="shared" ref="Y71" si="2111">IF(Y70=1,X71+1,0)</f>
        <v>0</v>
      </c>
      <c r="Z71" s="122">
        <f t="shared" ref="Z71" si="2112">IF(Z70=1,Y71+1,0)</f>
        <v>1</v>
      </c>
      <c r="AA71" s="122">
        <f t="shared" ref="AA71" si="2113">IF(AA70=1,Z71+1,0)</f>
        <v>2</v>
      </c>
      <c r="AB71" s="122">
        <f t="shared" ref="AB71" si="2114">IF(AB70=1,AA71+1,0)</f>
        <v>3</v>
      </c>
      <c r="AC71" s="122">
        <f t="shared" ref="AC71" si="2115">IF(AC70=1,AB71+1,0)</f>
        <v>4</v>
      </c>
      <c r="AD71" s="122">
        <f t="shared" ref="AD71" si="2116">IF(AD70=1,AC71+1,0)</f>
        <v>5</v>
      </c>
      <c r="AE71" s="122">
        <f t="shared" ref="AE71" si="2117">IF(AE70=1,AD71+1,0)</f>
        <v>0</v>
      </c>
      <c r="AF71" s="122">
        <f t="shared" ref="AF71" si="2118">IF(AF70=1,AE71+1,0)</f>
        <v>0</v>
      </c>
      <c r="AG71" s="122">
        <f t="shared" ref="AG71" si="2119">IF(AG70=1,AF71+1,0)</f>
        <v>1</v>
      </c>
      <c r="AH71" s="122">
        <f t="shared" ref="AH71" si="2120">IF(AH70=1,AG71+1,0)</f>
        <v>2</v>
      </c>
      <c r="AI71" s="122">
        <f t="shared" ref="AI71" si="2121">IF(AI70=1,AH71+1,0)</f>
        <v>3</v>
      </c>
      <c r="AJ71" s="122">
        <f t="shared" ref="AJ71" si="2122">IF(AJ70=1,AI71+1,0)</f>
        <v>4</v>
      </c>
      <c r="AK71" s="122">
        <f t="shared" ref="AK71" si="2123">IF(AK70=1,AJ71+1,0)</f>
        <v>0</v>
      </c>
      <c r="AL71" s="122">
        <f t="shared" ref="AL71" si="2124">IF(AL70=1,AK71+1,0)</f>
        <v>0</v>
      </c>
      <c r="AM71" s="122">
        <f t="shared" ref="AM71" si="2125">IF(AM70=1,AL71+1,0)</f>
        <v>1</v>
      </c>
      <c r="AN71" s="122">
        <f t="shared" ref="AN71" si="2126">IF(AN70=1,AM71+1,0)</f>
        <v>2</v>
      </c>
      <c r="AO71" s="122">
        <f t="shared" ref="AO71" si="2127">IF(AO70=1,AN71+1,0)</f>
        <v>3</v>
      </c>
      <c r="AP71" s="122">
        <f t="shared" ref="AP71" si="2128">IF(AP70=1,AO71+1,0)</f>
        <v>0</v>
      </c>
      <c r="AQ71" s="122">
        <f t="shared" ref="AQ71" si="2129">IF(AQ70=1,AP71+1,0)</f>
        <v>1</v>
      </c>
      <c r="AR71" s="122">
        <f t="shared" ref="AR71" si="2130">IF(AR70=1,AQ71+1,0)</f>
        <v>0</v>
      </c>
      <c r="AS71" s="122">
        <f t="shared" ref="AS71" si="2131">IF(AS70=1,AR71+1,0)</f>
        <v>1</v>
      </c>
      <c r="AT71" s="122">
        <f t="shared" ref="AT71" si="2132">IF(AT70=1,AS71+1,0)</f>
        <v>0</v>
      </c>
      <c r="AU71" s="122">
        <f t="shared" ref="AU71" si="2133">IF(AU70=1,AT71+1,0)</f>
        <v>1</v>
      </c>
      <c r="AV71" s="122">
        <f t="shared" ref="AV71" si="2134">IF(AV70=1,AU71+1,0)</f>
        <v>2</v>
      </c>
      <c r="AW71" s="122">
        <f t="shared" ref="AW71" si="2135">IF(AW70=1,AV71+1,0)</f>
        <v>3</v>
      </c>
      <c r="AX71" s="122">
        <f t="shared" ref="AX71" si="2136">IF(AX70=1,AW71+1,0)</f>
        <v>4</v>
      </c>
      <c r="AY71" s="122">
        <f t="shared" ref="AY71" si="2137">IF(AY70=1,AX71+1,0)</f>
        <v>5</v>
      </c>
      <c r="AZ71" s="122">
        <f t="shared" ref="AZ71" si="2138">IF(AZ70=1,AY71+1,0)</f>
        <v>6</v>
      </c>
      <c r="BA71" s="122">
        <f t="shared" ref="BA71" si="2139">IF(BA70=1,AZ71+1,0)</f>
        <v>0</v>
      </c>
      <c r="BB71" s="122">
        <f t="shared" ref="BB71" si="2140">IF(BB70=1,BA71+1,0)</f>
        <v>1</v>
      </c>
      <c r="BC71" s="122">
        <f t="shared" ref="BC71" si="2141">IF(BC70=1,BB71+1,0)</f>
        <v>2</v>
      </c>
      <c r="BD71" s="122">
        <f t="shared" ref="BD71" si="2142">IF(BD70=1,BC71+1,0)</f>
        <v>3</v>
      </c>
      <c r="BE71" s="122">
        <f t="shared" ref="BE71" si="2143">IF(BE70=1,BD71+1,0)</f>
        <v>4</v>
      </c>
      <c r="BF71" s="122">
        <f t="shared" ref="BF71" si="2144">IF(BF70=1,BE71+1,0)</f>
        <v>0</v>
      </c>
      <c r="BG71" s="122">
        <f t="shared" ref="BG71" si="2145">IF(BG70=1,BF71+1,0)</f>
        <v>0</v>
      </c>
      <c r="BH71" s="122">
        <f t="shared" ref="BH71" si="2146">IF(BH70=1,BG71+1,0)</f>
        <v>0</v>
      </c>
      <c r="BI71" s="122">
        <f t="shared" ref="BI71" si="2147">IF(BI70=1,BH71+1,0)</f>
        <v>1</v>
      </c>
      <c r="BJ71" s="122">
        <f t="shared" ref="BJ71" si="2148">IF(BJ70=1,BI71+1,0)</f>
        <v>2</v>
      </c>
      <c r="BK71" s="122">
        <f t="shared" ref="BK71" si="2149">IF(BK70=1,BJ71+1,0)</f>
        <v>0</v>
      </c>
      <c r="BL71" s="122">
        <f t="shared" ref="BL71" si="2150">IF(BL70=1,BK71+1,0)</f>
        <v>0</v>
      </c>
      <c r="BM71" s="122">
        <f t="shared" ref="BM71" si="2151">IF(BM70=1,BL71+1,0)</f>
        <v>0</v>
      </c>
      <c r="BN71" s="122">
        <f t="shared" ref="BN71" si="2152">IF(BN70=1,BM71+1,0)</f>
        <v>0</v>
      </c>
      <c r="BO71" s="122">
        <f t="shared" ref="BO71" si="2153">IF(BO70=1,BN71+1,0)</f>
        <v>1</v>
      </c>
      <c r="BP71" s="122">
        <f t="shared" ref="BP71" si="2154">IF(BP70=1,BO71+1,0)</f>
        <v>2</v>
      </c>
      <c r="BQ71" s="122">
        <f t="shared" ref="BQ71" si="2155">IF(BQ70=1,BP71+1,0)</f>
        <v>3</v>
      </c>
      <c r="BR71" s="122">
        <f t="shared" ref="BR71" si="2156">IF(BR70=1,BQ71+1,0)</f>
        <v>4</v>
      </c>
      <c r="BS71" s="122">
        <f t="shared" ref="BS71" si="2157">IF(BS70=1,BR71+1,0)</f>
        <v>5</v>
      </c>
      <c r="BT71" s="122">
        <f t="shared" ref="BT71" si="2158">IF(BT70=1,BS71+1,0)</f>
        <v>6</v>
      </c>
      <c r="BU71" s="122">
        <f t="shared" ref="BU71" si="2159">IF(BU70=1,BT71+1,0)</f>
        <v>0</v>
      </c>
      <c r="BV71" s="122">
        <f t="shared" ref="BV71" si="2160">IF(BV70=1,BU71+1,0)</f>
        <v>0</v>
      </c>
      <c r="BW71" s="122">
        <f t="shared" ref="BW71" si="2161">IF(BW70=1,BV71+1,0)</f>
        <v>0</v>
      </c>
      <c r="BX71" s="122">
        <f t="shared" ref="BX71" si="2162">IF(BX70=1,BW71+1,0)</f>
        <v>1</v>
      </c>
      <c r="BY71" s="122">
        <f t="shared" ref="BY71" si="2163">IF(BY70=1,BX71+1,0)</f>
        <v>0</v>
      </c>
      <c r="BZ71" s="122">
        <f t="shared" ref="BZ71" si="2164">IF(BZ70=1,BY71+1,0)</f>
        <v>0</v>
      </c>
      <c r="CA71" s="122">
        <f t="shared" ref="CA71" si="2165">IF(CA70=1,BZ71+1,0)</f>
        <v>1</v>
      </c>
      <c r="CB71" s="122">
        <f t="shared" ref="CB71" si="2166">IF(CB70=1,CA71+1,0)</f>
        <v>2</v>
      </c>
      <c r="CC71" s="122">
        <f t="shared" ref="CC71" si="2167">IF(CC70=1,CB71+1,0)</f>
        <v>3</v>
      </c>
      <c r="CD71" s="122">
        <f t="shared" ref="CD71" si="2168">IF(CD70=1,CC71+1,0)</f>
        <v>4</v>
      </c>
      <c r="CE71" s="122">
        <f t="shared" ref="CE71" si="2169">IF(CE70=1,CD71+1,0)</f>
        <v>0</v>
      </c>
      <c r="CF71" s="122">
        <f t="shared" ref="CF71" si="2170">IF(CF70=1,CE71+1,0)</f>
        <v>1</v>
      </c>
      <c r="CG71" s="122">
        <f t="shared" ref="CG71" si="2171">IF(CG70=1,CF71+1,0)</f>
        <v>2</v>
      </c>
      <c r="CH71" s="122">
        <f t="shared" ref="CH71" si="2172">IF(CH70=1,CG71+1,0)</f>
        <v>3</v>
      </c>
      <c r="CI71" s="122">
        <f t="shared" ref="CI71" si="2173">IF(CI70=1,CH71+1,0)</f>
        <v>4</v>
      </c>
      <c r="CJ71" s="122">
        <f t="shared" ref="CJ71" si="2174">IF(CJ70=1,CI71+1,0)</f>
        <v>5</v>
      </c>
      <c r="CK71" s="122">
        <f t="shared" ref="CK71" si="2175">IF(CK70=1,CJ71+1,0)</f>
        <v>6</v>
      </c>
      <c r="CL71" s="122">
        <f t="shared" ref="CL71" si="2176">IF(CL70=1,CK71+1,0)</f>
        <v>7</v>
      </c>
      <c r="CM71" s="122">
        <f t="shared" ref="CM71" si="2177">IF(CM70=1,CL71+1,0)</f>
        <v>8</v>
      </c>
      <c r="CN71" s="122">
        <f t="shared" ref="CN71" si="2178">IF(CN70=1,CM71+1,0)</f>
        <v>0</v>
      </c>
      <c r="CO71" s="122">
        <f t="shared" ref="CO71" si="2179">IF(CO70=1,CN71+1,0)</f>
        <v>0</v>
      </c>
      <c r="CP71" s="122">
        <f t="shared" ref="CP71" si="2180">IF(CP70=1,CO71+1,0)</f>
        <v>1</v>
      </c>
      <c r="CQ71" s="122">
        <f t="shared" ref="CQ71" si="2181">IF(CQ70=1,CP71+1,0)</f>
        <v>2</v>
      </c>
      <c r="CR71" s="122">
        <f t="shared" ref="CR71" si="2182">IF(CR70=1,CQ71+1,0)</f>
        <v>3</v>
      </c>
      <c r="CS71" s="122">
        <f t="shared" ref="CS71" si="2183">IF(CS70=1,CR71+1,0)</f>
        <v>0</v>
      </c>
      <c r="CT71" s="122">
        <f t="shared" ref="CT71" si="2184">IF(CT70=1,CS71+1,0)</f>
        <v>0</v>
      </c>
      <c r="CU71" s="122">
        <f t="shared" ref="CU71" si="2185">IF(CU70=1,CT71+1,0)</f>
        <v>0</v>
      </c>
      <c r="CV71" s="122">
        <f t="shared" ref="CV71" si="2186">IF(CV70=1,CU71+1,0)</f>
        <v>1</v>
      </c>
      <c r="CW71" s="122">
        <f t="shared" ref="CW71" si="2187">IF(CW70=1,CV71+1,0)</f>
        <v>0</v>
      </c>
      <c r="CX71" s="122">
        <f t="shared" ref="CX71" si="2188">IF(CX70=1,CW71+1,0)</f>
        <v>1</v>
      </c>
      <c r="CY71" s="122">
        <f t="shared" ref="CY71" si="2189">IF(CY70=1,CX71+1,0)</f>
        <v>0</v>
      </c>
      <c r="CZ71" s="122">
        <f t="shared" ref="CZ71" si="2190">IF(CZ70=1,CY71+1,0)</f>
        <v>1</v>
      </c>
      <c r="DA71" s="122">
        <f t="shared" ref="DA71" si="2191">IF(DA70=1,CZ71+1,0)</f>
        <v>0</v>
      </c>
      <c r="DB71" s="122">
        <f t="shared" ref="DB71" si="2192">IF(DB70=1,DA71+1,0)</f>
        <v>0</v>
      </c>
      <c r="DC71" s="122">
        <f t="shared" ref="DC71" si="2193">IF(DC70=1,DB71+1,0)</f>
        <v>1</v>
      </c>
      <c r="DD71" s="122">
        <f t="shared" ref="DD71" si="2194">IF(DD70=1,DC71+1,0)</f>
        <v>2</v>
      </c>
      <c r="DE71" s="122">
        <f t="shared" ref="DE71" si="2195">IF(DE70=1,DD71+1,0)</f>
        <v>3</v>
      </c>
      <c r="DF71" s="122">
        <f t="shared" ref="DF71" si="2196">IF(DF70=1,DE71+1,0)</f>
        <v>0</v>
      </c>
      <c r="DG71" s="122">
        <f t="shared" ref="DG71" si="2197">IF(DG70=1,DF71+1,0)</f>
        <v>1</v>
      </c>
      <c r="DH71" s="122">
        <f t="shared" ref="DH71" si="2198">IF(DH70=1,DG71+1,0)</f>
        <v>2</v>
      </c>
      <c r="DI71" s="122">
        <f t="shared" ref="DI71" si="2199">IF(DI70=1,DH71+1,0)</f>
        <v>3</v>
      </c>
      <c r="DJ71" s="122">
        <f t="shared" ref="DJ71" si="2200">IF(DJ70=1,DI71+1,0)</f>
        <v>0</v>
      </c>
      <c r="DK71" s="122">
        <f t="shared" ref="DK71" si="2201">IF(DK70=1,DJ71+1,0)</f>
        <v>1</v>
      </c>
      <c r="DL71" s="122">
        <f t="shared" ref="DL71" si="2202">IF(DL70=1,DK71+1,0)</f>
        <v>2</v>
      </c>
      <c r="DM71" s="122">
        <f t="shared" ref="DM71" si="2203">IF(DM70=1,DL71+1,0)</f>
        <v>3</v>
      </c>
      <c r="DN71" s="122">
        <f t="shared" ref="DN71" si="2204">IF(DN70=1,DM71+1,0)</f>
        <v>4</v>
      </c>
      <c r="DO71" s="122">
        <f t="shared" ref="DO71" si="2205">IF(DO70=1,DN71+1,0)</f>
        <v>5</v>
      </c>
      <c r="DP71" s="122">
        <f t="shared" ref="DP71" si="2206">IF(DP70=1,DO71+1,0)</f>
        <v>0</v>
      </c>
      <c r="DQ71" s="122">
        <f t="shared" ref="DQ71" si="2207">IF(DQ70=1,DP71+1,0)</f>
        <v>0</v>
      </c>
      <c r="DR71" s="122">
        <f t="shared" ref="DR71" si="2208">IF(DR70=1,DQ71+1,0)</f>
        <v>1</v>
      </c>
      <c r="DS71" s="122">
        <f t="shared" ref="DS71" si="2209">IF(DS70=1,DR71+1,0)</f>
        <v>2</v>
      </c>
      <c r="DT71" s="122">
        <f t="shared" ref="DT71" si="2210">IF(DT70=1,DS71+1,0)</f>
        <v>3</v>
      </c>
      <c r="DU71" s="122">
        <f t="shared" ref="DU71" si="2211">IF(DU70=1,DT71+1,0)</f>
        <v>0</v>
      </c>
      <c r="DV71" s="122">
        <f t="shared" ref="DV71" si="2212">IF(DV70=1,DU71+1,0)</f>
        <v>0</v>
      </c>
      <c r="DW71" s="122">
        <f t="shared" ref="DW71" si="2213">IF(DW70=1,DV71+1,0)</f>
        <v>1</v>
      </c>
      <c r="DX71" s="122">
        <f t="shared" ref="DX71" si="2214">IF(DX70=1,DW71+1,0)</f>
        <v>2</v>
      </c>
      <c r="DY71" s="122">
        <f t="shared" ref="DY71" si="2215">IF(DY70=1,DX71+1,0)</f>
        <v>3</v>
      </c>
      <c r="DZ71" s="122">
        <f t="shared" ref="DZ71" si="2216">IF(DZ70=1,DY71+1,0)</f>
        <v>0</v>
      </c>
      <c r="EA71" s="122">
        <f t="shared" ref="EA71" si="2217">IF(EA70=1,DZ71+1,0)</f>
        <v>1</v>
      </c>
      <c r="EB71" s="122">
        <f t="shared" ref="EB71" si="2218">IF(EB70=1,EA71+1,0)</f>
        <v>0</v>
      </c>
      <c r="EC71" s="122">
        <f t="shared" ref="EC71" si="2219">IF(EC70=1,EB71+1,0)</f>
        <v>0</v>
      </c>
      <c r="ED71" s="122">
        <f t="shared" ref="ED71" si="2220">IF(ED70=1,EC71+1,0)</f>
        <v>0</v>
      </c>
      <c r="EE71" s="122">
        <f t="shared" ref="EE71" si="2221">IF(EE70=1,ED71+1,0)</f>
        <v>1</v>
      </c>
      <c r="EF71" s="122">
        <f t="shared" ref="EF71" si="2222">IF(EF70=1,EE71+1,0)</f>
        <v>2</v>
      </c>
      <c r="EG71" s="122">
        <f t="shared" ref="EG71" si="2223">IF(EG70=1,EF71+1,0)</f>
        <v>0</v>
      </c>
      <c r="EH71" s="122">
        <f t="shared" ref="EH71" si="2224">IF(EH70=1,EG71+1,0)</f>
        <v>0</v>
      </c>
      <c r="EI71" s="122">
        <f t="shared" ref="EI71" si="2225">IF(EI70=1,EH71+1,0)</f>
        <v>1</v>
      </c>
      <c r="EJ71" s="122">
        <f t="shared" ref="EJ71" si="2226">IF(EJ70=1,EI71+1,0)</f>
        <v>2</v>
      </c>
      <c r="EK71" s="122">
        <f t="shared" ref="EK71" si="2227">IF(EK70=1,EJ71+1,0)</f>
        <v>3</v>
      </c>
      <c r="EL71" s="122">
        <f t="shared" ref="EL71" si="2228">IF(EL70=1,EK71+1,0)</f>
        <v>4</v>
      </c>
      <c r="EM71" s="122">
        <f t="shared" ref="EM71" si="2229">IF(EM70=1,EL71+1,0)</f>
        <v>0</v>
      </c>
      <c r="EN71" s="122">
        <f t="shared" ref="EN71" si="2230">IF(EN70=1,EM71+1,0)</f>
        <v>0</v>
      </c>
      <c r="EO71" s="122">
        <f t="shared" ref="EO71" si="2231">IF(EO70=1,EN71+1,0)</f>
        <v>0</v>
      </c>
      <c r="EP71" s="122">
        <f t="shared" ref="EP71" si="2232">IF(EP70=1,EO71+1,0)</f>
        <v>1</v>
      </c>
      <c r="EQ71" s="122">
        <f t="shared" ref="EQ71" si="2233">IF(EQ70=1,EP71+1,0)</f>
        <v>0</v>
      </c>
      <c r="ER71" s="122">
        <f t="shared" ref="ER71" si="2234">IF(ER70=1,EQ71+1,0)</f>
        <v>1</v>
      </c>
      <c r="ES71" s="122">
        <f t="shared" ref="ES71" si="2235">IF(ES70=1,ER71+1,0)</f>
        <v>2</v>
      </c>
      <c r="ET71" s="122">
        <f t="shared" ref="ET71" si="2236">IF(ET70=1,ES71+1,0)</f>
        <v>0</v>
      </c>
      <c r="EU71" s="122">
        <f t="shared" ref="EU71" si="2237">IF(EU70=1,ET71+1,0)</f>
        <v>0</v>
      </c>
      <c r="EV71" s="122">
        <f t="shared" ref="EV71" si="2238">IF(EV70=1,EU71+1,0)</f>
        <v>0</v>
      </c>
      <c r="EW71" s="122">
        <f t="shared" ref="EW71" si="2239">IF(EW70=1,EV71+1,0)</f>
        <v>0</v>
      </c>
      <c r="EX71" s="122">
        <f t="shared" ref="EX71" si="2240">IF(EX70=1,EW71+1,0)</f>
        <v>1</v>
      </c>
      <c r="EY71" s="122">
        <f t="shared" ref="EY71" si="2241">IF(EY70=1,EX71+1,0)</f>
        <v>2</v>
      </c>
      <c r="EZ71" s="122">
        <f t="shared" ref="EZ71" si="2242">IF(EZ70=1,EY71+1,0)</f>
        <v>0</v>
      </c>
      <c r="FA71" s="122">
        <f t="shared" ref="FA71" si="2243">IF(FA70=1,EZ71+1,0)</f>
        <v>0</v>
      </c>
      <c r="FB71" s="122">
        <f t="shared" ref="FB71" si="2244">IF(FB70=1,FA71+1,0)</f>
        <v>1</v>
      </c>
      <c r="FC71" s="122">
        <f t="shared" ref="FC71" si="2245">IF(FC70=1,FB71+1,0)</f>
        <v>2</v>
      </c>
      <c r="FD71" s="122">
        <f t="shared" ref="FD71" si="2246">IF(FD70=1,FC71+1,0)</f>
        <v>0</v>
      </c>
      <c r="FE71" s="122">
        <f t="shared" ref="FE71" si="2247">IF(FE70=1,FD71+1,0)</f>
        <v>0</v>
      </c>
      <c r="FF71" s="122">
        <f t="shared" ref="FF71" si="2248">IF(FF70=1,FE71+1,0)</f>
        <v>1</v>
      </c>
      <c r="FG71" s="122">
        <f t="shared" ref="FG71" si="2249">IF(FG70=1,FF71+1,0)</f>
        <v>0</v>
      </c>
      <c r="FH71" s="122">
        <f t="shared" ref="FH71" si="2250">IF(FH70=1,FG71+1,0)</f>
        <v>1</v>
      </c>
      <c r="FI71" s="122">
        <f t="shared" ref="FI71" si="2251">IF(FI70=1,FH71+1,0)</f>
        <v>2</v>
      </c>
      <c r="FJ71" s="122">
        <f t="shared" ref="FJ71" si="2252">IF(FJ70=1,FI71+1,0)</f>
        <v>0</v>
      </c>
      <c r="FK71" s="137" t="s">
        <v>477</v>
      </c>
      <c r="FL71" s="141">
        <f>COUNT(E$5:FJ$5)</f>
        <v>162</v>
      </c>
      <c r="FM71" s="141">
        <f>FL71-30</f>
        <v>132</v>
      </c>
    </row>
    <row r="72" spans="2:174" x14ac:dyDescent="0.2"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37"/>
      <c r="AJ72" s="137"/>
      <c r="AK72" s="137"/>
      <c r="AL72" s="137"/>
      <c r="AM72" s="137"/>
      <c r="AN72" s="137"/>
      <c r="AO72" s="137"/>
      <c r="AP72" s="137"/>
      <c r="AQ72" s="137"/>
      <c r="AR72" s="137"/>
      <c r="AS72" s="137"/>
      <c r="AT72" s="137"/>
      <c r="AU72" s="137"/>
      <c r="AV72" s="137"/>
      <c r="AW72" s="137"/>
      <c r="AX72" s="137"/>
      <c r="AY72" s="137"/>
      <c r="AZ72" s="137"/>
      <c r="BA72" s="137"/>
      <c r="BB72" s="137"/>
      <c r="BC72" s="137"/>
      <c r="BD72" s="137"/>
      <c r="BE72" s="137"/>
      <c r="BF72" s="137"/>
      <c r="BG72" s="137"/>
      <c r="BH72" s="137"/>
      <c r="BI72" s="137"/>
      <c r="BJ72" s="137"/>
      <c r="BK72" s="137"/>
      <c r="BL72" s="137"/>
      <c r="BM72" s="137"/>
      <c r="BN72" s="137"/>
      <c r="BO72" s="137"/>
      <c r="BP72" s="137"/>
      <c r="BQ72" s="137"/>
      <c r="BR72" s="137"/>
      <c r="BS72" s="137"/>
      <c r="BT72" s="137"/>
      <c r="BU72" s="137"/>
      <c r="BV72" s="137"/>
      <c r="BW72" s="137"/>
      <c r="BX72" s="137"/>
      <c r="BY72" s="137"/>
      <c r="BZ72" s="137"/>
      <c r="CA72" s="137"/>
      <c r="CB72" s="137"/>
      <c r="CC72" s="137"/>
      <c r="CD72" s="137"/>
      <c r="CE72" s="137"/>
      <c r="CF72" s="137"/>
      <c r="CG72" s="137"/>
      <c r="CH72" s="137"/>
      <c r="CI72" s="137"/>
      <c r="CJ72" s="137"/>
      <c r="CK72" s="137"/>
      <c r="CL72" s="137"/>
      <c r="CM72" s="137"/>
      <c r="CN72" s="137"/>
      <c r="CO72" s="137"/>
      <c r="CP72" s="137"/>
      <c r="CQ72" s="137"/>
      <c r="CR72" s="137"/>
      <c r="CS72" s="137"/>
      <c r="CT72" s="137"/>
      <c r="CU72" s="137"/>
      <c r="CV72" s="137"/>
      <c r="CW72" s="137"/>
      <c r="CX72" s="137"/>
      <c r="CY72" s="137"/>
      <c r="CZ72" s="137"/>
      <c r="DA72" s="137"/>
      <c r="DB72" s="137"/>
      <c r="DC72" s="137"/>
      <c r="DD72" s="137"/>
      <c r="DE72" s="137"/>
      <c r="DF72" s="137"/>
      <c r="DG72" s="137"/>
      <c r="DH72" s="137"/>
      <c r="DI72" s="137"/>
      <c r="DJ72" s="137"/>
      <c r="DK72" s="137"/>
      <c r="DL72" s="137"/>
      <c r="DM72" s="137"/>
      <c r="DN72" s="137"/>
      <c r="DO72" s="137"/>
      <c r="DP72" s="137"/>
      <c r="DQ72" s="137"/>
      <c r="DR72" s="137"/>
      <c r="DS72" s="137"/>
      <c r="DT72" s="137"/>
      <c r="DU72" s="137"/>
      <c r="DV72" s="137"/>
      <c r="DW72" s="137"/>
      <c r="DX72" s="137"/>
      <c r="DY72" s="137"/>
      <c r="DZ72" s="137"/>
      <c r="EA72" s="137"/>
      <c r="EB72" s="137"/>
      <c r="EC72" s="137"/>
      <c r="ED72" s="137"/>
      <c r="EE72" s="137"/>
      <c r="EF72" s="137"/>
      <c r="EG72" s="137"/>
      <c r="EH72" s="137"/>
      <c r="EI72" s="137"/>
      <c r="EJ72" s="137"/>
      <c r="EK72" s="137"/>
      <c r="EL72" s="137"/>
      <c r="EM72" s="137"/>
      <c r="EN72" s="137"/>
      <c r="EO72" s="137"/>
      <c r="EP72" s="137"/>
      <c r="EQ72" s="137"/>
      <c r="ER72" s="137"/>
      <c r="ES72" s="137"/>
      <c r="ET72" s="137"/>
      <c r="EU72" s="137"/>
      <c r="EV72" s="137"/>
      <c r="EW72" s="137"/>
      <c r="EX72" s="137"/>
      <c r="EY72" s="137"/>
      <c r="EZ72" s="137"/>
      <c r="FA72" s="137"/>
      <c r="FB72" s="137"/>
      <c r="FC72" s="137"/>
      <c r="FD72" s="137"/>
      <c r="FE72" s="137"/>
      <c r="FF72" s="137"/>
      <c r="FG72" s="137"/>
      <c r="FH72" s="137"/>
      <c r="FI72" s="137"/>
      <c r="FJ72" s="137"/>
      <c r="FK72" s="137" t="s">
        <v>477</v>
      </c>
      <c r="FL72" s="137" t="s">
        <v>886</v>
      </c>
      <c r="FM72" s="137" t="s">
        <v>886</v>
      </c>
      <c r="FN72" s="137" t="s">
        <v>917</v>
      </c>
      <c r="FO72" s="137" t="s">
        <v>917</v>
      </c>
      <c r="FP72" s="137" t="s">
        <v>904</v>
      </c>
      <c r="FQ72" s="137" t="s">
        <v>903</v>
      </c>
      <c r="FR72" s="137" t="s">
        <v>902</v>
      </c>
    </row>
    <row r="73" spans="2:174" x14ac:dyDescent="0.2">
      <c r="B73" s="137">
        <v>15</v>
      </c>
      <c r="C73" s="139" t="s">
        <v>37</v>
      </c>
      <c r="D73" s="138"/>
      <c r="E73" s="122" t="str" cm="1">
        <f t="array" ref="E73">_xlfn.XLOOKUP(1,(SCHEDULE!$D$3:$D$2594=$C73)*(SCHEDULE!$B$3:$B$2594=E$2),SCHEDULE!$F$3:$F$2594,"",0,1)</f>
        <v/>
      </c>
      <c r="F73" s="122" t="str" cm="1">
        <f t="array" ref="F73">_xlfn.XLOOKUP(1,(SCHEDULE!$D$3:$D$2594=$C73)*(SCHEDULE!$B$3:$B$2594=F$2),SCHEDULE!$F$3:$F$2594,"",0,1)</f>
        <v/>
      </c>
      <c r="G73" s="122" t="str" cm="1">
        <f t="array" ref="G73">_xlfn.XLOOKUP(1,(SCHEDULE!$D$3:$D$2594=$C73)*(SCHEDULE!$B$3:$B$2594=G$2),SCHEDULE!$F$3:$F$2594,"",0,1)</f>
        <v>L</v>
      </c>
      <c r="H73" s="122" t="str" cm="1">
        <f t="array" ref="H73">_xlfn.XLOOKUP(1,(SCHEDULE!$D$3:$D$2594=$C73)*(SCHEDULE!$B$3:$B$2594=H$2),SCHEDULE!$F$3:$F$2594,"",0,1)</f>
        <v>L</v>
      </c>
      <c r="I73" s="122" t="str" cm="1">
        <f t="array" ref="I73">_xlfn.XLOOKUP(1,(SCHEDULE!$D$3:$D$2594=$C73)*(SCHEDULE!$B$3:$B$2594=I$2),SCHEDULE!$F$3:$F$2594,"",0,1)</f>
        <v>L</v>
      </c>
      <c r="J73" s="122" t="str" cm="1">
        <f t="array" ref="J73">_xlfn.XLOOKUP(1,(SCHEDULE!$D$3:$D$2594=$C73)*(SCHEDULE!$B$3:$B$2594=J$2),SCHEDULE!$F$3:$F$2594,"",0,1)</f>
        <v/>
      </c>
      <c r="K73" s="122" t="str" cm="1">
        <f t="array" ref="K73">_xlfn.XLOOKUP(1,(SCHEDULE!$D$3:$D$2594=$C73)*(SCHEDULE!$B$3:$B$2594=K$2),SCHEDULE!$F$3:$F$2594,"",0,1)</f>
        <v/>
      </c>
      <c r="L73" s="122" t="str" cm="1">
        <f t="array" ref="L73">_xlfn.XLOOKUP(1,(SCHEDULE!$D$3:$D$2594=$C73)*(SCHEDULE!$B$3:$B$2594=L$2),SCHEDULE!$F$3:$F$2594,"",0,1)</f>
        <v/>
      </c>
      <c r="M73" s="122" t="str" cm="1">
        <f t="array" ref="M73">_xlfn.XLOOKUP(1,(SCHEDULE!$D$3:$D$2594=$C73)*(SCHEDULE!$B$3:$B$2594=M$2),SCHEDULE!$F$3:$F$2594,"",0,1)</f>
        <v>W</v>
      </c>
      <c r="N73" s="122" t="str" cm="1">
        <f t="array" ref="N73">_xlfn.XLOOKUP(1,(SCHEDULE!$D$3:$D$2594=$C73)*(SCHEDULE!$B$3:$B$2594=N$2),SCHEDULE!$F$3:$F$2594,"",0,1)</f>
        <v>W</v>
      </c>
      <c r="O73" s="122" t="str" cm="1">
        <f t="array" ref="O73">_xlfn.XLOOKUP(1,(SCHEDULE!$D$3:$D$2594=$C73)*(SCHEDULE!$B$3:$B$2594=O$2),SCHEDULE!$F$3:$F$2594,"",0,1)</f>
        <v>W</v>
      </c>
      <c r="P73" s="122" t="str" cm="1">
        <f t="array" ref="P73">_xlfn.XLOOKUP(1,(SCHEDULE!$D$3:$D$2594=$C73)*(SCHEDULE!$B$3:$B$2594=P$2),SCHEDULE!$F$3:$F$2594,"",0,1)</f>
        <v>W</v>
      </c>
      <c r="Q73" s="122" t="str" cm="1">
        <f t="array" ref="Q73">_xlfn.XLOOKUP(1,(SCHEDULE!$D$3:$D$2594=$C73)*(SCHEDULE!$B$3:$B$2594=Q$2),SCHEDULE!$F$3:$F$2594,"",0,1)</f>
        <v>W</v>
      </c>
      <c r="R73" s="122" t="str" cm="1">
        <f t="array" ref="R73">_xlfn.XLOOKUP(1,(SCHEDULE!$D$3:$D$2594=$C73)*(SCHEDULE!$B$3:$B$2594=R$2),SCHEDULE!$F$3:$F$2594,"",0,1)</f>
        <v>L</v>
      </c>
      <c r="S73" s="122" t="str" cm="1">
        <f t="array" ref="S73">_xlfn.XLOOKUP(1,(SCHEDULE!$D$3:$D$2594=$C73)*(SCHEDULE!$B$3:$B$2594=S$2),SCHEDULE!$F$3:$F$2594,"",0,1)</f>
        <v>L</v>
      </c>
      <c r="T73" s="122" t="str" cm="1">
        <f t="array" ref="T73">_xlfn.XLOOKUP(1,(SCHEDULE!$D$3:$D$2594=$C73)*(SCHEDULE!$B$3:$B$2594=T$2),SCHEDULE!$F$3:$F$2594,"",0,1)</f>
        <v/>
      </c>
      <c r="U73" s="122" t="str" cm="1">
        <f t="array" ref="U73">_xlfn.XLOOKUP(1,(SCHEDULE!$D$3:$D$2594=$C73)*(SCHEDULE!$B$3:$B$2594=U$2),SCHEDULE!$F$3:$F$2594,"",0,1)</f>
        <v/>
      </c>
      <c r="V73" s="122" t="str" cm="1">
        <f t="array" ref="V73">_xlfn.XLOOKUP(1,(SCHEDULE!$D$3:$D$2594=$C73)*(SCHEDULE!$B$3:$B$2594=V$2),SCHEDULE!$F$3:$F$2594,"",0,1)</f>
        <v/>
      </c>
      <c r="W73" s="122" t="str" cm="1">
        <f t="array" ref="W73">_xlfn.XLOOKUP(1,(SCHEDULE!$D$3:$D$2594=$C73)*(SCHEDULE!$B$3:$B$2594=W$2),SCHEDULE!$F$3:$F$2594,"",0,1)</f>
        <v>L</v>
      </c>
      <c r="X73" s="122" t="str" cm="1">
        <f t="array" ref="X73">_xlfn.XLOOKUP(1,(SCHEDULE!$D$3:$D$2594=$C73)*(SCHEDULE!$B$3:$B$2594=X$2),SCHEDULE!$F$3:$F$2594,"",0,1)</f>
        <v>L</v>
      </c>
      <c r="Y73" s="122" t="str" cm="1">
        <f t="array" ref="Y73">_xlfn.XLOOKUP(1,(SCHEDULE!$D$3:$D$2594=$C73)*(SCHEDULE!$B$3:$B$2594=Y$2),SCHEDULE!$F$3:$F$2594,"",0,1)</f>
        <v>L</v>
      </c>
      <c r="Z73" s="122" t="str" cm="1">
        <f t="array" ref="Z73">_xlfn.XLOOKUP(1,(SCHEDULE!$D$3:$D$2594=$C73)*(SCHEDULE!$B$3:$B$2594=Z$2),SCHEDULE!$F$3:$F$2594,"",0,1)</f>
        <v/>
      </c>
      <c r="AA73" s="122" t="str" cm="1">
        <f t="array" ref="AA73">_xlfn.XLOOKUP(1,(SCHEDULE!$D$3:$D$2594=$C73)*(SCHEDULE!$B$3:$B$2594=AA$2),SCHEDULE!$F$3:$F$2594,"",0,1)</f>
        <v/>
      </c>
      <c r="AB73" s="122" t="str" cm="1">
        <f t="array" ref="AB73">_xlfn.XLOOKUP(1,(SCHEDULE!$D$3:$D$2594=$C73)*(SCHEDULE!$B$3:$B$2594=AB$2),SCHEDULE!$F$3:$F$2594,"",0,1)</f>
        <v/>
      </c>
      <c r="AC73" s="122" t="str" cm="1">
        <f t="array" ref="AC73">_xlfn.XLOOKUP(1,(SCHEDULE!$D$3:$D$2594=$C73)*(SCHEDULE!$B$3:$B$2594=AC$2),SCHEDULE!$F$3:$F$2594,"",0,1)</f>
        <v/>
      </c>
      <c r="AD73" s="122" t="str" cm="1">
        <f t="array" ref="AD73">_xlfn.XLOOKUP(1,(SCHEDULE!$D$3:$D$2594=$C73)*(SCHEDULE!$B$3:$B$2594=AD$2),SCHEDULE!$F$3:$F$2594,"",0,1)</f>
        <v/>
      </c>
      <c r="AE73" s="122" t="str" cm="1">
        <f t="array" ref="AE73">_xlfn.XLOOKUP(1,(SCHEDULE!$D$3:$D$2594=$C73)*(SCHEDULE!$B$3:$B$2594=AE$2),SCHEDULE!$F$3:$F$2594,"",0,1)</f>
        <v/>
      </c>
      <c r="AF73" s="122" t="str" cm="1">
        <f t="array" ref="AF73">_xlfn.XLOOKUP(1,(SCHEDULE!$D$3:$D$2594=$C73)*(SCHEDULE!$B$3:$B$2594=AF$2),SCHEDULE!$F$3:$F$2594,"",0,1)</f>
        <v>L</v>
      </c>
      <c r="AG73" s="122" t="str" cm="1">
        <f t="array" ref="AG73">_xlfn.XLOOKUP(1,(SCHEDULE!$D$3:$D$2594=$C73)*(SCHEDULE!$B$3:$B$2594=AG$2),SCHEDULE!$F$3:$F$2594,"",0,1)</f>
        <v>L</v>
      </c>
      <c r="AH73" s="122" t="str" cm="1">
        <f t="array" ref="AH73">_xlfn.XLOOKUP(1,(SCHEDULE!$D$3:$D$2594=$C73)*(SCHEDULE!$B$3:$B$2594=AH$2),SCHEDULE!$F$3:$F$2594,"",0,1)</f>
        <v>W</v>
      </c>
      <c r="AI73" s="122" t="str" cm="1">
        <f t="array" ref="AI73">_xlfn.XLOOKUP(1,(SCHEDULE!$D$3:$D$2594=$C73)*(SCHEDULE!$B$3:$B$2594=AI$2),SCHEDULE!$F$3:$F$2594,"",0,1)</f>
        <v>W</v>
      </c>
      <c r="AJ73" s="122" t="str" cm="1">
        <f t="array" ref="AJ73">_xlfn.XLOOKUP(1,(SCHEDULE!$D$3:$D$2594=$C73)*(SCHEDULE!$B$3:$B$2594=AJ$2),SCHEDULE!$F$3:$F$2594,"",0,1)</f>
        <v/>
      </c>
      <c r="AK73" s="122" t="str" cm="1">
        <f t="array" ref="AK73">_xlfn.XLOOKUP(1,(SCHEDULE!$D$3:$D$2594=$C73)*(SCHEDULE!$B$3:$B$2594=AK$2),SCHEDULE!$F$3:$F$2594,"",0,1)</f>
        <v/>
      </c>
      <c r="AL73" s="122" t="str" cm="1">
        <f t="array" ref="AL73">_xlfn.XLOOKUP(1,(SCHEDULE!$D$3:$D$2594=$C73)*(SCHEDULE!$B$3:$B$2594=AL$2),SCHEDULE!$F$3:$F$2594,"",0,1)</f>
        <v/>
      </c>
      <c r="AM73" s="122" t="str" cm="1">
        <f t="array" ref="AM73">_xlfn.XLOOKUP(1,(SCHEDULE!$D$3:$D$2594=$C73)*(SCHEDULE!$B$3:$B$2594=AM$2),SCHEDULE!$F$3:$F$2594,"",0,1)</f>
        <v/>
      </c>
      <c r="AN73" s="122" t="str" cm="1">
        <f t="array" ref="AN73">_xlfn.XLOOKUP(1,(SCHEDULE!$D$3:$D$2594=$C73)*(SCHEDULE!$B$3:$B$2594=AN$2),SCHEDULE!$F$3:$F$2594,"",0,1)</f>
        <v>W</v>
      </c>
      <c r="AO73" s="122" t="str" cm="1">
        <f t="array" ref="AO73">_xlfn.XLOOKUP(1,(SCHEDULE!$D$3:$D$2594=$C73)*(SCHEDULE!$B$3:$B$2594=AO$2),SCHEDULE!$F$3:$F$2594,"",0,1)</f>
        <v>W</v>
      </c>
      <c r="AP73" s="122" t="str" cm="1">
        <f t="array" ref="AP73">_xlfn.XLOOKUP(1,(SCHEDULE!$D$3:$D$2594=$C73)*(SCHEDULE!$B$3:$B$2594=AP$2),SCHEDULE!$F$3:$F$2594,"",0,1)</f>
        <v>L</v>
      </c>
      <c r="AQ73" s="122" t="str" cm="1">
        <f t="array" ref="AQ73">_xlfn.XLOOKUP(1,(SCHEDULE!$D$3:$D$2594=$C73)*(SCHEDULE!$B$3:$B$2594=AQ$2),SCHEDULE!$F$3:$F$2594,"",0,1)</f>
        <v/>
      </c>
      <c r="AR73" s="122" t="str" cm="1">
        <f t="array" ref="AR73">_xlfn.XLOOKUP(1,(SCHEDULE!$D$3:$D$2594=$C73)*(SCHEDULE!$B$3:$B$2594=AR$2),SCHEDULE!$F$3:$F$2594,"",0,1)</f>
        <v/>
      </c>
      <c r="AS73" s="122" t="str" cm="1">
        <f t="array" ref="AS73">_xlfn.XLOOKUP(1,(SCHEDULE!$D$3:$D$2594=$C73)*(SCHEDULE!$B$3:$B$2594=AS$2),SCHEDULE!$F$3:$F$2594,"",0,1)</f>
        <v/>
      </c>
      <c r="AT73" s="122" t="str" cm="1">
        <f t="array" ref="AT73">_xlfn.XLOOKUP(1,(SCHEDULE!$D$3:$D$2594=$C73)*(SCHEDULE!$B$3:$B$2594=AT$2),SCHEDULE!$F$3:$F$2594,"",0,1)</f>
        <v/>
      </c>
      <c r="AU73" s="122" t="str" cm="1">
        <f t="array" ref="AU73">_xlfn.XLOOKUP(1,(SCHEDULE!$D$3:$D$2594=$C73)*(SCHEDULE!$B$3:$B$2594=AU$2),SCHEDULE!$F$3:$F$2594,"",0,1)</f>
        <v/>
      </c>
      <c r="AV73" s="122" t="str" cm="1">
        <f t="array" ref="AV73">_xlfn.XLOOKUP(1,(SCHEDULE!$D$3:$D$2594=$C73)*(SCHEDULE!$B$3:$B$2594=AV$2),SCHEDULE!$F$3:$F$2594,"",0,1)</f>
        <v/>
      </c>
      <c r="AW73" s="122" t="str" cm="1">
        <f t="array" ref="AW73">_xlfn.XLOOKUP(1,(SCHEDULE!$D$3:$D$2594=$C73)*(SCHEDULE!$B$3:$B$2594=AW$2),SCHEDULE!$F$3:$F$2594,"",0,1)</f>
        <v>W</v>
      </c>
      <c r="AX73" s="122" t="str" cm="1">
        <f t="array" ref="AX73">_xlfn.XLOOKUP(1,(SCHEDULE!$D$3:$D$2594=$C73)*(SCHEDULE!$B$3:$B$2594=AX$2),SCHEDULE!$F$3:$F$2594,"",0,1)</f>
        <v>W</v>
      </c>
      <c r="AY73" s="122" t="str" cm="1">
        <f t="array" ref="AY73">_xlfn.XLOOKUP(1,(SCHEDULE!$D$3:$D$2594=$C73)*(SCHEDULE!$B$3:$B$2594=AY$2),SCHEDULE!$F$3:$F$2594,"",0,1)</f>
        <v>L</v>
      </c>
      <c r="AZ73" s="122" t="str" cm="1">
        <f t="array" ref="AZ73">_xlfn.XLOOKUP(1,(SCHEDULE!$D$3:$D$2594=$C73)*(SCHEDULE!$B$3:$B$2594=AZ$2),SCHEDULE!$F$3:$F$2594,"",0,1)</f>
        <v>W</v>
      </c>
      <c r="BA73" s="122" t="str" cm="1">
        <f t="array" ref="BA73">_xlfn.XLOOKUP(1,(SCHEDULE!$D$3:$D$2594=$C73)*(SCHEDULE!$B$3:$B$2594=BA$2),SCHEDULE!$F$3:$F$2594,"",0,1)</f>
        <v>W</v>
      </c>
      <c r="BB73" s="122" t="str" cm="1">
        <f t="array" ref="BB73">_xlfn.XLOOKUP(1,(SCHEDULE!$D$3:$D$2594=$C73)*(SCHEDULE!$B$3:$B$2594=BB$2),SCHEDULE!$F$3:$F$2594,"",0,1)</f>
        <v>L</v>
      </c>
      <c r="BC73" s="122" t="str" cm="1">
        <f t="array" ref="BC73">_xlfn.XLOOKUP(1,(SCHEDULE!$D$3:$D$2594=$C73)*(SCHEDULE!$B$3:$B$2594=BC$2),SCHEDULE!$F$3:$F$2594,"",0,1)</f>
        <v/>
      </c>
      <c r="BD73" s="122" t="str" cm="1">
        <f t="array" ref="BD73">_xlfn.XLOOKUP(1,(SCHEDULE!$D$3:$D$2594=$C73)*(SCHEDULE!$B$3:$B$2594=BD$2),SCHEDULE!$F$3:$F$2594,"",0,1)</f>
        <v/>
      </c>
      <c r="BE73" s="122" t="str" cm="1">
        <f t="array" ref="BE73">_xlfn.XLOOKUP(1,(SCHEDULE!$D$3:$D$2594=$C73)*(SCHEDULE!$B$3:$B$2594=BE$2),SCHEDULE!$F$3:$F$2594,"",0,1)</f>
        <v>W</v>
      </c>
      <c r="BF73" s="122" t="str" cm="1">
        <f t="array" ref="BF73">_xlfn.XLOOKUP(1,(SCHEDULE!$D$3:$D$2594=$C73)*(SCHEDULE!$B$3:$B$2594=BF$2),SCHEDULE!$F$3:$F$2594,"",0,1)</f>
        <v>L</v>
      </c>
      <c r="BG73" s="122" t="str" cm="1">
        <f t="array" ref="BG73">_xlfn.XLOOKUP(1,(SCHEDULE!$D$3:$D$2594=$C73)*(SCHEDULE!$B$3:$B$2594=BG$2),SCHEDULE!$F$3:$F$2594,"",0,1)</f>
        <v>W</v>
      </c>
      <c r="BH73" s="122" t="str" cm="1">
        <f t="array" ref="BH73">_xlfn.XLOOKUP(1,(SCHEDULE!$D$3:$D$2594=$C73)*(SCHEDULE!$B$3:$B$2594=BH$2),SCHEDULE!$F$3:$F$2594,"",0,1)</f>
        <v>W</v>
      </c>
      <c r="BI73" s="122" t="str" cm="1">
        <f t="array" ref="BI73">_xlfn.XLOOKUP(1,(SCHEDULE!$D$3:$D$2594=$C73)*(SCHEDULE!$B$3:$B$2594=BI$2),SCHEDULE!$F$3:$F$2594,"",0,1)</f>
        <v/>
      </c>
      <c r="BJ73" s="122" t="str" cm="1">
        <f t="array" ref="BJ73">_xlfn.XLOOKUP(1,(SCHEDULE!$D$3:$D$2594=$C73)*(SCHEDULE!$B$3:$B$2594=BJ$2),SCHEDULE!$F$3:$F$2594,"",0,1)</f>
        <v/>
      </c>
      <c r="BK73" s="122" t="str" cm="1">
        <f t="array" ref="BK73">_xlfn.XLOOKUP(1,(SCHEDULE!$D$3:$D$2594=$C73)*(SCHEDULE!$B$3:$B$2594=BK$2),SCHEDULE!$F$3:$F$2594,"",0,1)</f>
        <v/>
      </c>
      <c r="BL73" s="122" t="str" cm="1">
        <f t="array" ref="BL73">_xlfn.XLOOKUP(1,(SCHEDULE!$D$3:$D$2594=$C73)*(SCHEDULE!$B$3:$B$2594=BL$2),SCHEDULE!$F$3:$F$2594,"",0,1)</f>
        <v/>
      </c>
      <c r="BM73" s="122" t="str" cm="1">
        <f t="array" ref="BM73">_xlfn.XLOOKUP(1,(SCHEDULE!$D$3:$D$2594=$C73)*(SCHEDULE!$B$3:$B$2594=BM$2),SCHEDULE!$F$3:$F$2594,"",0,1)</f>
        <v/>
      </c>
      <c r="BN73" s="122" t="str" cm="1">
        <f t="array" ref="BN73">_xlfn.XLOOKUP(1,(SCHEDULE!$D$3:$D$2594=$C73)*(SCHEDULE!$B$3:$B$2594=BN$2),SCHEDULE!$F$3:$F$2594,"",0,1)</f>
        <v/>
      </c>
      <c r="BO73" s="122" t="str" cm="1">
        <f t="array" ref="BO73">_xlfn.XLOOKUP(1,(SCHEDULE!$D$3:$D$2594=$C73)*(SCHEDULE!$B$3:$B$2594=BO$2),SCHEDULE!$F$3:$F$2594,"",0,1)</f>
        <v/>
      </c>
      <c r="BP73" s="122" t="str" cm="1">
        <f t="array" ref="BP73">_xlfn.XLOOKUP(1,(SCHEDULE!$D$3:$D$2594=$C73)*(SCHEDULE!$B$3:$B$2594=BP$2),SCHEDULE!$F$3:$F$2594,"",0,1)</f>
        <v/>
      </c>
      <c r="BQ73" s="122" t="str" cm="1">
        <f t="array" ref="BQ73">_xlfn.XLOOKUP(1,(SCHEDULE!$D$3:$D$2594=$C73)*(SCHEDULE!$B$3:$B$2594=BQ$2),SCHEDULE!$F$3:$F$2594,"",0,1)</f>
        <v/>
      </c>
      <c r="BR73" s="122" t="str" cm="1">
        <f t="array" ref="BR73">_xlfn.XLOOKUP(1,(SCHEDULE!$D$3:$D$2594=$C73)*(SCHEDULE!$B$3:$B$2594=BR$2),SCHEDULE!$F$3:$F$2594,"",0,1)</f>
        <v/>
      </c>
      <c r="BS73" s="122" t="str" cm="1">
        <f t="array" ref="BS73">_xlfn.XLOOKUP(1,(SCHEDULE!$D$3:$D$2594=$C73)*(SCHEDULE!$B$3:$B$2594=BS$2),SCHEDULE!$F$3:$F$2594,"",0,1)</f>
        <v/>
      </c>
      <c r="BT73" s="122" t="str" cm="1">
        <f t="array" ref="BT73">_xlfn.XLOOKUP(1,(SCHEDULE!$D$3:$D$2594=$C73)*(SCHEDULE!$B$3:$B$2594=BT$2),SCHEDULE!$F$3:$F$2594,"",0,1)</f>
        <v/>
      </c>
      <c r="BU73" s="122" t="str" cm="1">
        <f t="array" ref="BU73">_xlfn.XLOOKUP(1,(SCHEDULE!$D$3:$D$2594=$C73)*(SCHEDULE!$B$3:$B$2594=BU$2),SCHEDULE!$F$3:$F$2594,"",0,1)</f>
        <v/>
      </c>
      <c r="BV73" s="122" t="str" cm="1">
        <f t="array" ref="BV73">_xlfn.XLOOKUP(1,(SCHEDULE!$D$3:$D$2594=$C73)*(SCHEDULE!$B$3:$B$2594=BV$2),SCHEDULE!$F$3:$F$2594,"",0,1)</f>
        <v>L</v>
      </c>
      <c r="BW73" s="122" t="str" cm="1">
        <f t="array" ref="BW73">_xlfn.XLOOKUP(1,(SCHEDULE!$D$3:$D$2594=$C73)*(SCHEDULE!$B$3:$B$2594=BW$2),SCHEDULE!$F$3:$F$2594,"",0,1)</f>
        <v>W</v>
      </c>
      <c r="BX73" s="122" t="str" cm="1">
        <f t="array" ref="BX73">_xlfn.XLOOKUP(1,(SCHEDULE!$D$3:$D$2594=$C73)*(SCHEDULE!$B$3:$B$2594=BX$2),SCHEDULE!$F$3:$F$2594,"",0,1)</f>
        <v>L</v>
      </c>
      <c r="BY73" s="122" t="str" cm="1">
        <f t="array" ref="BY73">_xlfn.XLOOKUP(1,(SCHEDULE!$D$3:$D$2594=$C73)*(SCHEDULE!$B$3:$B$2594=BY$2),SCHEDULE!$F$3:$F$2594,"",0,1)</f>
        <v>L</v>
      </c>
      <c r="BZ73" s="122" t="str" cm="1">
        <f t="array" ref="BZ73">_xlfn.XLOOKUP(1,(SCHEDULE!$D$3:$D$2594=$C73)*(SCHEDULE!$B$3:$B$2594=BZ$2),SCHEDULE!$F$3:$F$2594,"",0,1)</f>
        <v>L</v>
      </c>
      <c r="CA73" s="122" t="str" cm="1">
        <f t="array" ref="CA73">_xlfn.XLOOKUP(1,(SCHEDULE!$D$3:$D$2594=$C73)*(SCHEDULE!$B$3:$B$2594=CA$2),SCHEDULE!$F$3:$F$2594,"",0,1)</f>
        <v>L</v>
      </c>
      <c r="CB73" s="122" t="str" cm="1">
        <f t="array" ref="CB73">_xlfn.XLOOKUP(1,(SCHEDULE!$D$3:$D$2594=$C73)*(SCHEDULE!$B$3:$B$2594=CB$2),SCHEDULE!$F$3:$F$2594,"",0,1)</f>
        <v/>
      </c>
      <c r="CC73" s="122" t="str" cm="1">
        <f t="array" ref="CC73">_xlfn.XLOOKUP(1,(SCHEDULE!$D$3:$D$2594=$C73)*(SCHEDULE!$B$3:$B$2594=CC$2),SCHEDULE!$F$3:$F$2594,"",0,1)</f>
        <v/>
      </c>
      <c r="CD73" s="122" t="str" cm="1">
        <f t="array" ref="CD73">_xlfn.XLOOKUP(1,(SCHEDULE!$D$3:$D$2594=$C73)*(SCHEDULE!$B$3:$B$2594=CD$2),SCHEDULE!$F$3:$F$2594,"",0,1)</f>
        <v/>
      </c>
      <c r="CE73" s="122" t="str" cm="1">
        <f t="array" ref="CE73">_xlfn.XLOOKUP(1,(SCHEDULE!$D$3:$D$2594=$C73)*(SCHEDULE!$B$3:$B$2594=CE$2),SCHEDULE!$F$3:$F$2594,"",0,1)</f>
        <v>W</v>
      </c>
      <c r="CF73" s="122" t="str" cm="1">
        <f t="array" ref="CF73">_xlfn.XLOOKUP(1,(SCHEDULE!$D$3:$D$2594=$C73)*(SCHEDULE!$B$3:$B$2594=CF$2),SCHEDULE!$F$3:$F$2594,"",0,1)</f>
        <v>W</v>
      </c>
      <c r="CG73" s="122" t="str" cm="1">
        <f t="array" ref="CG73">_xlfn.XLOOKUP(1,(SCHEDULE!$D$3:$D$2594=$C73)*(SCHEDULE!$B$3:$B$2594=CG$2),SCHEDULE!$F$3:$F$2594,"",0,1)</f>
        <v>W</v>
      </c>
      <c r="CH73" s="122" t="str" cm="1">
        <f t="array" ref="CH73">_xlfn.XLOOKUP(1,(SCHEDULE!$D$3:$D$2594=$C73)*(SCHEDULE!$B$3:$B$2594=CH$2),SCHEDULE!$F$3:$F$2594,"",0,1)</f>
        <v>W</v>
      </c>
      <c r="CI73" s="122" t="str" cm="1">
        <f t="array" ref="CI73">_xlfn.XLOOKUP(1,(SCHEDULE!$D$3:$D$2594=$C73)*(SCHEDULE!$B$3:$B$2594=CI$2),SCHEDULE!$F$3:$F$2594,"",0,1)</f>
        <v>W</v>
      </c>
      <c r="CJ73" s="122" t="str" cm="1">
        <f t="array" ref="CJ73">_xlfn.XLOOKUP(1,(SCHEDULE!$D$3:$D$2594=$C73)*(SCHEDULE!$B$3:$B$2594=CJ$2),SCHEDULE!$F$3:$F$2594,"",0,1)</f>
        <v>W</v>
      </c>
      <c r="CK73" s="122" t="str" cm="1">
        <f t="array" ref="CK73">_xlfn.XLOOKUP(1,(SCHEDULE!$D$3:$D$2594=$C73)*(SCHEDULE!$B$3:$B$2594=CK$2),SCHEDULE!$F$3:$F$2594,"",0,1)</f>
        <v>W</v>
      </c>
      <c r="CL73" s="122" t="str" cm="1">
        <f t="array" ref="CL73">_xlfn.XLOOKUP(1,(SCHEDULE!$D$3:$D$2594=$C73)*(SCHEDULE!$B$3:$B$2594=CL$2),SCHEDULE!$F$3:$F$2594,"",0,1)</f>
        <v>W</v>
      </c>
      <c r="CM73" s="122" t="str" cm="1">
        <f t="array" ref="CM73">_xlfn.XLOOKUP(1,(SCHEDULE!$D$3:$D$2594=$C73)*(SCHEDULE!$B$3:$B$2594=CM$2),SCHEDULE!$F$3:$F$2594,"",0,1)</f>
        <v>W</v>
      </c>
      <c r="CN73" s="122" t="str" cm="1">
        <f t="array" ref="CN73">_xlfn.XLOOKUP(1,(SCHEDULE!$D$3:$D$2594=$C73)*(SCHEDULE!$B$3:$B$2594=CN$2),SCHEDULE!$F$3:$F$2594,"",0,1)</f>
        <v>L</v>
      </c>
      <c r="CO73" s="122" t="str" cm="1">
        <f t="array" ref="CO73">_xlfn.XLOOKUP(1,(SCHEDULE!$D$3:$D$2594=$C73)*(SCHEDULE!$B$3:$B$2594=CO$2),SCHEDULE!$F$3:$F$2594,"",0,1)</f>
        <v/>
      </c>
      <c r="CP73" s="122" t="str" cm="1">
        <f t="array" ref="CP73">_xlfn.XLOOKUP(1,(SCHEDULE!$D$3:$D$2594=$C73)*(SCHEDULE!$B$3:$B$2594=CP$2),SCHEDULE!$F$3:$F$2594,"",0,1)</f>
        <v/>
      </c>
      <c r="CQ73" s="122" t="str" cm="1">
        <f t="array" ref="CQ73">_xlfn.XLOOKUP(1,(SCHEDULE!$D$3:$D$2594=$C73)*(SCHEDULE!$B$3:$B$2594=CQ$2),SCHEDULE!$F$3:$F$2594,"",0,1)</f>
        <v/>
      </c>
      <c r="CR73" s="122" t="str" cm="1">
        <f t="array" ref="CR73">_xlfn.XLOOKUP(1,(SCHEDULE!$D$3:$D$2594=$C73)*(SCHEDULE!$B$3:$B$2594=CR$2),SCHEDULE!$F$3:$F$2594,"",0,1)</f>
        <v/>
      </c>
      <c r="CS73" s="122" t="str" cm="1">
        <f t="array" ref="CS73">_xlfn.XLOOKUP(1,(SCHEDULE!$D$3:$D$2594=$C73)*(SCHEDULE!$B$3:$B$2594=CS$2),SCHEDULE!$F$3:$F$2594,"",0,1)</f>
        <v/>
      </c>
      <c r="CT73" s="122" t="str" cm="1">
        <f t="array" ref="CT73">_xlfn.XLOOKUP(1,(SCHEDULE!$D$3:$D$2594=$C73)*(SCHEDULE!$B$3:$B$2594=CT$2),SCHEDULE!$F$3:$F$2594,"",0,1)</f>
        <v/>
      </c>
      <c r="CU73" s="122" t="str" cm="1">
        <f t="array" ref="CU73">_xlfn.XLOOKUP(1,(SCHEDULE!$D$3:$D$2594=$C73)*(SCHEDULE!$B$3:$B$2594=CU$2),SCHEDULE!$F$3:$F$2594,"",0,1)</f>
        <v/>
      </c>
      <c r="CV73" s="122" t="str" cm="1">
        <f t="array" ref="CV73">_xlfn.XLOOKUP(1,(SCHEDULE!$D$3:$D$2594=$C73)*(SCHEDULE!$B$3:$B$2594=CV$2),SCHEDULE!$F$3:$F$2594,"",0,1)</f>
        <v>W</v>
      </c>
      <c r="CW73" s="122" t="str" cm="1">
        <f t="array" ref="CW73">_xlfn.XLOOKUP(1,(SCHEDULE!$D$3:$D$2594=$C73)*(SCHEDULE!$B$3:$B$2594=CW$2),SCHEDULE!$F$3:$F$2594,"",0,1)</f>
        <v>W</v>
      </c>
      <c r="CX73" s="122" t="str" cm="1">
        <f t="array" ref="CX73">_xlfn.XLOOKUP(1,(SCHEDULE!$D$3:$D$2594=$C73)*(SCHEDULE!$B$3:$B$2594=CX$2),SCHEDULE!$F$3:$F$2594,"",0,1)</f>
        <v>L</v>
      </c>
      <c r="CY73" s="122" t="str" cm="1">
        <f t="array" ref="CY73">_xlfn.XLOOKUP(1,(SCHEDULE!$D$3:$D$2594=$C73)*(SCHEDULE!$B$3:$B$2594=CY$2),SCHEDULE!$F$3:$F$2594,"",0,1)</f>
        <v>W</v>
      </c>
      <c r="CZ73" s="122" t="str" cm="1">
        <f t="array" ref="CZ73">_xlfn.XLOOKUP(1,(SCHEDULE!$D$3:$D$2594=$C73)*(SCHEDULE!$B$3:$B$2594=CZ$2),SCHEDULE!$F$3:$F$2594,"",0,1)</f>
        <v>L</v>
      </c>
      <c r="DA73" s="122" t="str" cm="1">
        <f t="array" ref="DA73">_xlfn.XLOOKUP(1,(SCHEDULE!$D$3:$D$2594=$C73)*(SCHEDULE!$B$3:$B$2594=DA$2),SCHEDULE!$F$3:$F$2594,"",0,1)</f>
        <v>W</v>
      </c>
      <c r="DB73" s="122" t="str" cm="1">
        <f t="array" ref="DB73">_xlfn.XLOOKUP(1,(SCHEDULE!$D$3:$D$2594=$C73)*(SCHEDULE!$B$3:$B$2594=DB$2),SCHEDULE!$F$3:$F$2594,"",0,1)</f>
        <v>W</v>
      </c>
      <c r="DC73" s="122" t="str" cm="1">
        <f t="array" ref="DC73">_xlfn.XLOOKUP(1,(SCHEDULE!$D$3:$D$2594=$C73)*(SCHEDULE!$B$3:$B$2594=DC$2),SCHEDULE!$F$3:$F$2594,"",0,1)</f>
        <v>L</v>
      </c>
      <c r="DD73" s="122" t="str" cm="1">
        <f t="array" ref="DD73">_xlfn.XLOOKUP(1,(SCHEDULE!$D$3:$D$2594=$C73)*(SCHEDULE!$B$3:$B$2594=DD$2),SCHEDULE!$F$3:$F$2594,"",0,1)</f>
        <v>W</v>
      </c>
      <c r="DE73" s="122" t="str" cm="1">
        <f t="array" ref="DE73">_xlfn.XLOOKUP(1,(SCHEDULE!$D$3:$D$2594=$C73)*(SCHEDULE!$B$3:$B$2594=DE$2),SCHEDULE!$F$3:$F$2594,"",0,1)</f>
        <v/>
      </c>
      <c r="DF73" s="122" t="str" cm="1">
        <f t="array" ref="DF73">_xlfn.XLOOKUP(1,(SCHEDULE!$D$3:$D$2594=$C73)*(SCHEDULE!$B$3:$B$2594=DF$2),SCHEDULE!$F$3:$F$2594,"",0,1)</f>
        <v/>
      </c>
      <c r="DG73" s="122" t="str" cm="1">
        <f t="array" ref="DG73">_xlfn.XLOOKUP(1,(SCHEDULE!$D$3:$D$2594=$C73)*(SCHEDULE!$B$3:$B$2594=DG$2),SCHEDULE!$F$3:$F$2594,"",0,1)</f>
        <v/>
      </c>
      <c r="DH73" s="122" t="str" cm="1">
        <f t="array" ref="DH73">_xlfn.XLOOKUP(1,(SCHEDULE!$D$3:$D$2594=$C73)*(SCHEDULE!$B$3:$B$2594=DH$2),SCHEDULE!$F$3:$F$2594,"",0,1)</f>
        <v/>
      </c>
      <c r="DI73" s="122" t="str" cm="1">
        <f t="array" ref="DI73">_xlfn.XLOOKUP(1,(SCHEDULE!$D$3:$D$2594=$C73)*(SCHEDULE!$B$3:$B$2594=DI$2),SCHEDULE!$F$3:$F$2594,"",0,1)</f>
        <v/>
      </c>
      <c r="DJ73" s="122" t="str" cm="1">
        <f t="array" ref="DJ73">_xlfn.XLOOKUP(1,(SCHEDULE!$D$3:$D$2594=$C73)*(SCHEDULE!$B$3:$B$2594=DJ$2),SCHEDULE!$F$3:$F$2594,"",0,1)</f>
        <v/>
      </c>
      <c r="DK73" s="122" t="str" cm="1">
        <f t="array" ref="DK73">_xlfn.XLOOKUP(1,(SCHEDULE!$D$3:$D$2594=$C73)*(SCHEDULE!$B$3:$B$2594=DK$2),SCHEDULE!$F$3:$F$2594,"",0,1)</f>
        <v>W</v>
      </c>
      <c r="DL73" s="122" t="str" cm="1">
        <f t="array" ref="DL73">_xlfn.XLOOKUP(1,(SCHEDULE!$D$3:$D$2594=$C73)*(SCHEDULE!$B$3:$B$2594=DL$2),SCHEDULE!$F$3:$F$2594,"",0,1)</f>
        <v>L</v>
      </c>
      <c r="DM73" s="122" t="str" cm="1">
        <f t="array" ref="DM73">_xlfn.XLOOKUP(1,(SCHEDULE!$D$3:$D$2594=$C73)*(SCHEDULE!$B$3:$B$2594=DM$2),SCHEDULE!$F$3:$F$2594,"",0,1)</f>
        <v>W</v>
      </c>
      <c r="DN73" s="122" t="str" cm="1">
        <f t="array" ref="DN73">_xlfn.XLOOKUP(1,(SCHEDULE!$D$3:$D$2594=$C73)*(SCHEDULE!$B$3:$B$2594=DN$2),SCHEDULE!$F$3:$F$2594,"",0,1)</f>
        <v>W</v>
      </c>
      <c r="DO73" s="122" t="str" cm="1">
        <f t="array" ref="DO73">_xlfn.XLOOKUP(1,(SCHEDULE!$D$3:$D$2594=$C73)*(SCHEDULE!$B$3:$B$2594=DO$2),SCHEDULE!$F$3:$F$2594,"",0,1)</f>
        <v>W</v>
      </c>
      <c r="DP73" s="122" t="str" cm="1">
        <f t="array" ref="DP73">_xlfn.XLOOKUP(1,(SCHEDULE!$D$3:$D$2594=$C73)*(SCHEDULE!$B$3:$B$2594=DP$2),SCHEDULE!$F$3:$F$2594,"",0,1)</f>
        <v>L</v>
      </c>
      <c r="DQ73" s="122" t="str" cm="1">
        <f t="array" ref="DQ73">_xlfn.XLOOKUP(1,(SCHEDULE!$D$3:$D$2594=$C73)*(SCHEDULE!$B$3:$B$2594=DQ$2),SCHEDULE!$F$3:$F$2594,"",0,1)</f>
        <v>L</v>
      </c>
      <c r="DR73" s="122" t="str" cm="1">
        <f t="array" ref="DR73">_xlfn.XLOOKUP(1,(SCHEDULE!$D$3:$D$2594=$C73)*(SCHEDULE!$B$3:$B$2594=DR$2),SCHEDULE!$F$3:$F$2594,"",0,1)</f>
        <v>L</v>
      </c>
      <c r="DS73" s="122" t="str" cm="1">
        <f t="array" ref="DS73">_xlfn.XLOOKUP(1,(SCHEDULE!$D$3:$D$2594=$C73)*(SCHEDULE!$B$3:$B$2594=DS$2),SCHEDULE!$F$3:$F$2594,"",0,1)</f>
        <v>L</v>
      </c>
      <c r="DT73" s="122" t="str" cm="1">
        <f t="array" ref="DT73">_xlfn.XLOOKUP(1,(SCHEDULE!$D$3:$D$2594=$C73)*(SCHEDULE!$B$3:$B$2594=DT$2),SCHEDULE!$F$3:$F$2594,"",0,1)</f>
        <v>L</v>
      </c>
      <c r="DU73" s="122" t="str" cm="1">
        <f t="array" ref="DU73">_xlfn.XLOOKUP(1,(SCHEDULE!$D$3:$D$2594=$C73)*(SCHEDULE!$B$3:$B$2594=DU$2),SCHEDULE!$F$3:$F$2594,"",0,1)</f>
        <v>L</v>
      </c>
      <c r="DV73" s="122" t="str" cm="1">
        <f t="array" ref="DV73">_xlfn.XLOOKUP(1,(SCHEDULE!$D$3:$D$2594=$C73)*(SCHEDULE!$B$3:$B$2594=DV$2),SCHEDULE!$F$3:$F$2594,"",0,1)</f>
        <v>W</v>
      </c>
      <c r="DW73" s="122" t="str" cm="1">
        <f t="array" ref="DW73">_xlfn.XLOOKUP(1,(SCHEDULE!$D$3:$D$2594=$C73)*(SCHEDULE!$B$3:$B$2594=DW$2),SCHEDULE!$F$3:$F$2594,"",0,1)</f>
        <v>W</v>
      </c>
      <c r="DX73" s="122" t="str" cm="1">
        <f t="array" ref="DX73">_xlfn.XLOOKUP(1,(SCHEDULE!$D$3:$D$2594=$C73)*(SCHEDULE!$B$3:$B$2594=DX$2),SCHEDULE!$F$3:$F$2594,"",0,1)</f>
        <v/>
      </c>
      <c r="DY73" s="122" t="str" cm="1">
        <f t="array" ref="DY73">_xlfn.XLOOKUP(1,(SCHEDULE!$D$3:$D$2594=$C73)*(SCHEDULE!$B$3:$B$2594=DY$2),SCHEDULE!$F$3:$F$2594,"",0,1)</f>
        <v/>
      </c>
      <c r="DZ73" s="122" t="str" cm="1">
        <f t="array" ref="DZ73">_xlfn.XLOOKUP(1,(SCHEDULE!$D$3:$D$2594=$C73)*(SCHEDULE!$B$3:$B$2594=DZ$2),SCHEDULE!$F$3:$F$2594,"",0,1)</f>
        <v/>
      </c>
      <c r="EA73" s="122" t="str" cm="1">
        <f t="array" ref="EA73">_xlfn.XLOOKUP(1,(SCHEDULE!$D$3:$D$2594=$C73)*(SCHEDULE!$B$3:$B$2594=EA$2),SCHEDULE!$F$3:$F$2594,"",0,1)</f>
        <v/>
      </c>
      <c r="EB73" s="122" t="str" cm="1">
        <f t="array" ref="EB73">_xlfn.XLOOKUP(1,(SCHEDULE!$D$3:$D$2594=$C73)*(SCHEDULE!$B$3:$B$2594=EB$2),SCHEDULE!$F$3:$F$2594,"",0,1)</f>
        <v/>
      </c>
      <c r="EC73" s="122" t="str" cm="1">
        <f t="array" ref="EC73">_xlfn.XLOOKUP(1,(SCHEDULE!$D$3:$D$2594=$C73)*(SCHEDULE!$B$3:$B$2594=EC$2),SCHEDULE!$F$3:$F$2594,"",0,1)</f>
        <v/>
      </c>
      <c r="ED73" s="122" t="str" cm="1">
        <f t="array" ref="ED73">_xlfn.XLOOKUP(1,(SCHEDULE!$D$3:$D$2594=$C73)*(SCHEDULE!$B$3:$B$2594=ED$2),SCHEDULE!$F$3:$F$2594,"",0,1)</f>
        <v/>
      </c>
      <c r="EE73" s="122" t="str" cm="1">
        <f t="array" ref="EE73">_xlfn.XLOOKUP(1,(SCHEDULE!$D$3:$D$2594=$C73)*(SCHEDULE!$B$3:$B$2594=EE$2),SCHEDULE!$F$3:$F$2594,"",0,1)</f>
        <v/>
      </c>
      <c r="EF73" s="122" t="str" cm="1">
        <f t="array" ref="EF73">_xlfn.XLOOKUP(1,(SCHEDULE!$D$3:$D$2594=$C73)*(SCHEDULE!$B$3:$B$2594=EF$2),SCHEDULE!$F$3:$F$2594,"",0,1)</f>
        <v/>
      </c>
      <c r="EG73" s="122" t="str" cm="1">
        <f t="array" ref="EG73">_xlfn.XLOOKUP(1,(SCHEDULE!$D$3:$D$2594=$C73)*(SCHEDULE!$B$3:$B$2594=EG$2),SCHEDULE!$F$3:$F$2594,"",0,1)</f>
        <v/>
      </c>
      <c r="EH73" s="122" t="str" cm="1">
        <f t="array" ref="EH73">_xlfn.XLOOKUP(1,(SCHEDULE!$D$3:$D$2594=$C73)*(SCHEDULE!$B$3:$B$2594=EH$2),SCHEDULE!$F$3:$F$2594,"",0,1)</f>
        <v/>
      </c>
      <c r="EI73" s="122" t="str" cm="1">
        <f t="array" ref="EI73">_xlfn.XLOOKUP(1,(SCHEDULE!$D$3:$D$2594=$C73)*(SCHEDULE!$B$3:$B$2594=EI$2),SCHEDULE!$F$3:$F$2594,"",0,1)</f>
        <v/>
      </c>
      <c r="EJ73" s="122" t="str" cm="1">
        <f t="array" ref="EJ73">_xlfn.XLOOKUP(1,(SCHEDULE!$D$3:$D$2594=$C73)*(SCHEDULE!$B$3:$B$2594=EJ$2),SCHEDULE!$F$3:$F$2594,"",0,1)</f>
        <v>W</v>
      </c>
      <c r="EK73" s="122" t="str" cm="1">
        <f t="array" ref="EK73">_xlfn.XLOOKUP(1,(SCHEDULE!$D$3:$D$2594=$C73)*(SCHEDULE!$B$3:$B$2594=EK$2),SCHEDULE!$F$3:$F$2594,"",0,1)</f>
        <v>L</v>
      </c>
      <c r="EL73" s="122" t="str" cm="1">
        <f t="array" ref="EL73">_xlfn.XLOOKUP(1,(SCHEDULE!$D$3:$D$2594=$C73)*(SCHEDULE!$B$3:$B$2594=EL$2),SCHEDULE!$F$3:$F$2594,"",0,1)</f>
        <v>W</v>
      </c>
      <c r="EM73" s="122" t="str" cm="1">
        <f t="array" ref="EM73">_xlfn.XLOOKUP(1,(SCHEDULE!$D$3:$D$2594=$C73)*(SCHEDULE!$B$3:$B$2594=EM$2),SCHEDULE!$F$3:$F$2594,"",0,1)</f>
        <v>W</v>
      </c>
      <c r="EN73" s="122" t="str" cm="1">
        <f t="array" ref="EN73">_xlfn.XLOOKUP(1,(SCHEDULE!$D$3:$D$2594=$C73)*(SCHEDULE!$B$3:$B$2594=EN$2),SCHEDULE!$F$3:$F$2594,"",0,1)</f>
        <v>L</v>
      </c>
      <c r="EO73" s="122" t="str" cm="1">
        <f t="array" ref="EO73">_xlfn.XLOOKUP(1,(SCHEDULE!$D$3:$D$2594=$C73)*(SCHEDULE!$B$3:$B$2594=EO$2),SCHEDULE!$F$3:$F$2594,"",0,1)</f>
        <v>W</v>
      </c>
      <c r="EP73" s="122" t="str" cm="1">
        <f t="array" ref="EP73">_xlfn.XLOOKUP(1,(SCHEDULE!$D$3:$D$2594=$C73)*(SCHEDULE!$B$3:$B$2594=EP$2),SCHEDULE!$F$3:$F$2594,"",0,1)</f>
        <v>L</v>
      </c>
      <c r="EQ73" s="122" t="str" cm="1">
        <f t="array" ref="EQ73">_xlfn.XLOOKUP(1,(SCHEDULE!$D$3:$D$2594=$C73)*(SCHEDULE!$B$3:$B$2594=EQ$2),SCHEDULE!$F$3:$F$2594,"",0,1)</f>
        <v/>
      </c>
      <c r="ER73" s="122" t="str" cm="1">
        <f t="array" ref="ER73">_xlfn.XLOOKUP(1,(SCHEDULE!$D$3:$D$2594=$C73)*(SCHEDULE!$B$3:$B$2594=ER$2),SCHEDULE!$F$3:$F$2594,"",0,1)</f>
        <v/>
      </c>
      <c r="ES73" s="122" t="str" cm="1">
        <f t="array" ref="ES73">_xlfn.XLOOKUP(1,(SCHEDULE!$D$3:$D$2594=$C73)*(SCHEDULE!$B$3:$B$2594=ES$2),SCHEDULE!$F$3:$F$2594,"",0,1)</f>
        <v/>
      </c>
      <c r="ET73" s="122" t="str" cm="1">
        <f t="array" ref="ET73">_xlfn.XLOOKUP(1,(SCHEDULE!$D$3:$D$2594=$C73)*(SCHEDULE!$B$3:$B$2594=ET$2),SCHEDULE!$F$3:$F$2594,"",0,1)</f>
        <v/>
      </c>
      <c r="EU73" s="122" t="str" cm="1">
        <f t="array" ref="EU73">_xlfn.XLOOKUP(1,(SCHEDULE!$D$3:$D$2594=$C73)*(SCHEDULE!$B$3:$B$2594=EU$2),SCHEDULE!$F$3:$F$2594,"",0,1)</f>
        <v>L</v>
      </c>
      <c r="EV73" s="122" t="str" cm="1">
        <f t="array" ref="EV73">_xlfn.XLOOKUP(1,(SCHEDULE!$D$3:$D$2594=$C73)*(SCHEDULE!$B$3:$B$2594=EV$2),SCHEDULE!$F$3:$F$2594,"",0,1)</f>
        <v>W</v>
      </c>
      <c r="EW73" s="122" t="str" cm="1">
        <f t="array" ref="EW73">_xlfn.XLOOKUP(1,(SCHEDULE!$D$3:$D$2594=$C73)*(SCHEDULE!$B$3:$B$2594=EW$2),SCHEDULE!$F$3:$F$2594,"",0,1)</f>
        <v>W</v>
      </c>
      <c r="EX73" s="122" t="str" cm="1">
        <f t="array" ref="EX73">_xlfn.XLOOKUP(1,(SCHEDULE!$D$3:$D$2594=$C73)*(SCHEDULE!$B$3:$B$2594=EX$2),SCHEDULE!$F$3:$F$2594,"",0,1)</f>
        <v/>
      </c>
      <c r="EY73" s="122" t="str" cm="1">
        <f t="array" ref="EY73">_xlfn.XLOOKUP(1,(SCHEDULE!$D$3:$D$2594=$C73)*(SCHEDULE!$B$3:$B$2594=EY$2),SCHEDULE!$F$3:$F$2594,"",0,1)</f>
        <v/>
      </c>
      <c r="EZ73" s="122" t="str" cm="1">
        <f t="array" ref="EZ73">_xlfn.XLOOKUP(1,(SCHEDULE!$D$3:$D$2594=$C73)*(SCHEDULE!$B$3:$B$2594=EZ$2),SCHEDULE!$F$3:$F$2594,"",0,1)</f>
        <v/>
      </c>
      <c r="FA73" s="122" t="str" cm="1">
        <f t="array" ref="FA73">_xlfn.XLOOKUP(1,(SCHEDULE!$D$3:$D$2594=$C73)*(SCHEDULE!$B$3:$B$2594=FA$2),SCHEDULE!$F$3:$F$2594,"",0,1)</f>
        <v/>
      </c>
      <c r="FB73" s="122" t="str" cm="1">
        <f t="array" ref="FB73">_xlfn.XLOOKUP(1,(SCHEDULE!$D$3:$D$2594=$C73)*(SCHEDULE!$B$3:$B$2594=FB$2),SCHEDULE!$F$3:$F$2594,"",0,1)</f>
        <v/>
      </c>
      <c r="FC73" s="122" t="str" cm="1">
        <f t="array" ref="FC73">_xlfn.XLOOKUP(1,(SCHEDULE!$D$3:$D$2594=$C73)*(SCHEDULE!$B$3:$B$2594=FC$2),SCHEDULE!$F$3:$F$2594,"",0,1)</f>
        <v/>
      </c>
      <c r="FD73" s="122" t="str" cm="1">
        <f t="array" ref="FD73">_xlfn.XLOOKUP(1,(SCHEDULE!$D$3:$D$2594=$C73)*(SCHEDULE!$B$3:$B$2594=FD$2),SCHEDULE!$F$3:$F$2594,"",0,1)</f>
        <v/>
      </c>
      <c r="FE73" s="122" t="str" cm="1">
        <f t="array" ref="FE73">_xlfn.XLOOKUP(1,(SCHEDULE!$D$3:$D$2594=$C73)*(SCHEDULE!$B$3:$B$2594=FE$2),SCHEDULE!$F$3:$F$2594,"",0,1)</f>
        <v/>
      </c>
      <c r="FF73" s="122" t="str" cm="1">
        <f t="array" ref="FF73">_xlfn.XLOOKUP(1,(SCHEDULE!$D$3:$D$2594=$C73)*(SCHEDULE!$B$3:$B$2594=FF$2),SCHEDULE!$F$3:$F$2594,"",0,1)</f>
        <v/>
      </c>
      <c r="FG73" s="122" t="str" cm="1">
        <f t="array" ref="FG73">_xlfn.XLOOKUP(1,(SCHEDULE!$D$3:$D$2594=$C73)*(SCHEDULE!$B$3:$B$2594=FG$2),SCHEDULE!$F$3:$F$2594,"",0,1)</f>
        <v/>
      </c>
      <c r="FH73" s="122" t="str" cm="1">
        <f t="array" ref="FH73">_xlfn.XLOOKUP(1,(SCHEDULE!$D$3:$D$2594=$C73)*(SCHEDULE!$B$3:$B$2594=FH$2),SCHEDULE!$F$3:$F$2594,"",0,1)</f>
        <v>W</v>
      </c>
      <c r="FI73" s="122" t="str" cm="1">
        <f t="array" ref="FI73">_xlfn.XLOOKUP(1,(SCHEDULE!$D$3:$D$2594=$C73)*(SCHEDULE!$B$3:$B$2594=FI$2),SCHEDULE!$F$3:$F$2594,"",0,1)</f>
        <v>W</v>
      </c>
      <c r="FJ73" s="122" t="str" cm="1">
        <f t="array" ref="FJ73">_xlfn.XLOOKUP(1,(SCHEDULE!$D$3:$D$2594=$C73)*(SCHEDULE!$B$3:$B$2594=FJ$2),SCHEDULE!$F$3:$F$2594,"",0,1)</f>
        <v>W</v>
      </c>
      <c r="FK73" s="137" t="s">
        <v>477</v>
      </c>
      <c r="FL73" s="122">
        <f>IFERROR(_xlfn.XMATCH(0,$E75:$FJ75,0,-1),0)</f>
        <v>158</v>
      </c>
      <c r="FM73" s="122">
        <f>IFERROR(_xlfn.XMATCH(1,$E75:$FJ75,0,-1),0)</f>
        <v>162</v>
      </c>
      <c r="FN73" s="140">
        <f>ABS(FM73-FL73)</f>
        <v>4</v>
      </c>
      <c r="FO73" s="122" t="str">
        <f>IF((FM73-FL73)&gt;0,"W"&amp;" "&amp;FN73,"L"&amp;" "&amp;FN73)</f>
        <v>W 4</v>
      </c>
      <c r="FP73" s="122" t="str">
        <f>COUNTIF($E75:$CG75,"1")&amp;" - "&amp;COUNTIF($E75:$CG75,"0")</f>
        <v>42 - 39</v>
      </c>
      <c r="FQ73" s="122" t="str">
        <f>COUNTIF($CH75:$FJ75,"1")&amp;" - "&amp;COUNTIF($CH75:$FJ75,"0")</f>
        <v>44 - 37</v>
      </c>
      <c r="FR73" s="122">
        <f>MAX($E76:$FJ76)</f>
        <v>9</v>
      </c>
    </row>
    <row r="74" spans="2:174" x14ac:dyDescent="0.2">
      <c r="B74" s="137"/>
      <c r="C74" s="139"/>
      <c r="D74" s="138"/>
      <c r="E74" s="122" t="str" cm="1">
        <f t="array" ref="E74">_xlfn.XLOOKUP(1,(SCHEDULE!$K$3:$K$2594=$C73)*(SCHEDULE!$M$3:$M$2594=E$2),SCHEDULE!$I$3:$I$2594,"",0,1)</f>
        <v>L</v>
      </c>
      <c r="F74" s="122" t="str" cm="1">
        <f t="array" ref="F74">_xlfn.XLOOKUP(1,(SCHEDULE!$K$3:$K$2594=$C73)*(SCHEDULE!$M$3:$M$2594=F$2),SCHEDULE!$I$3:$I$2594,"",0,1)</f>
        <v>W</v>
      </c>
      <c r="G74" s="122" t="str" cm="1">
        <f t="array" ref="G74">_xlfn.XLOOKUP(1,(SCHEDULE!$K$3:$K$2594=$C73)*(SCHEDULE!$M$3:$M$2594=G$2),SCHEDULE!$I$3:$I$2594,"",0,1)</f>
        <v/>
      </c>
      <c r="H74" s="122" t="str" cm="1">
        <f t="array" ref="H74">_xlfn.XLOOKUP(1,(SCHEDULE!$K$3:$K$2594=$C73)*(SCHEDULE!$M$3:$M$2594=H$2),SCHEDULE!$I$3:$I$2594,"",0,1)</f>
        <v/>
      </c>
      <c r="I74" s="122" t="str" cm="1">
        <f t="array" ref="I74">_xlfn.XLOOKUP(1,(SCHEDULE!$K$3:$K$2594=$C73)*(SCHEDULE!$M$3:$M$2594=I$2),SCHEDULE!$I$3:$I$2594,"",0,1)</f>
        <v/>
      </c>
      <c r="J74" s="122" t="str" cm="1">
        <f t="array" ref="J74">_xlfn.XLOOKUP(1,(SCHEDULE!$K$3:$K$2594=$C73)*(SCHEDULE!$M$3:$M$2594=J$2),SCHEDULE!$I$3:$I$2594,"",0,1)</f>
        <v>L</v>
      </c>
      <c r="K74" s="122" t="str" cm="1">
        <f t="array" ref="K74">_xlfn.XLOOKUP(1,(SCHEDULE!$K$3:$K$2594=$C73)*(SCHEDULE!$M$3:$M$2594=K$2),SCHEDULE!$I$3:$I$2594,"",0,1)</f>
        <v>W</v>
      </c>
      <c r="L74" s="122" t="str" cm="1">
        <f t="array" ref="L74">_xlfn.XLOOKUP(1,(SCHEDULE!$K$3:$K$2594=$C73)*(SCHEDULE!$M$3:$M$2594=L$2),SCHEDULE!$I$3:$I$2594,"",0,1)</f>
        <v>L</v>
      </c>
      <c r="M74" s="122" t="str" cm="1">
        <f t="array" ref="M74">_xlfn.XLOOKUP(1,(SCHEDULE!$K$3:$K$2594=$C73)*(SCHEDULE!$M$3:$M$2594=M$2),SCHEDULE!$I$3:$I$2594,"",0,1)</f>
        <v/>
      </c>
      <c r="N74" s="122" t="str" cm="1">
        <f t="array" ref="N74">_xlfn.XLOOKUP(1,(SCHEDULE!$K$3:$K$2594=$C73)*(SCHEDULE!$M$3:$M$2594=N$2),SCHEDULE!$I$3:$I$2594,"",0,1)</f>
        <v/>
      </c>
      <c r="O74" s="122" t="str" cm="1">
        <f t="array" ref="O74">_xlfn.XLOOKUP(1,(SCHEDULE!$K$3:$K$2594=$C73)*(SCHEDULE!$M$3:$M$2594=O$2),SCHEDULE!$I$3:$I$2594,"",0,1)</f>
        <v/>
      </c>
      <c r="P74" s="122" t="str" cm="1">
        <f t="array" ref="P74">_xlfn.XLOOKUP(1,(SCHEDULE!$K$3:$K$2594=$C73)*(SCHEDULE!$M$3:$M$2594=P$2),SCHEDULE!$I$3:$I$2594,"",0,1)</f>
        <v/>
      </c>
      <c r="Q74" s="122" t="str" cm="1">
        <f t="array" ref="Q74">_xlfn.XLOOKUP(1,(SCHEDULE!$K$3:$K$2594=$C73)*(SCHEDULE!$M$3:$M$2594=Q$2),SCHEDULE!$I$3:$I$2594,"",0,1)</f>
        <v/>
      </c>
      <c r="R74" s="122" t="str" cm="1">
        <f t="array" ref="R74">_xlfn.XLOOKUP(1,(SCHEDULE!$K$3:$K$2594=$C73)*(SCHEDULE!$M$3:$M$2594=R$2),SCHEDULE!$I$3:$I$2594,"",0,1)</f>
        <v/>
      </c>
      <c r="S74" s="122" t="str" cm="1">
        <f t="array" ref="S74">_xlfn.XLOOKUP(1,(SCHEDULE!$K$3:$K$2594=$C73)*(SCHEDULE!$M$3:$M$2594=S$2),SCHEDULE!$I$3:$I$2594,"",0,1)</f>
        <v/>
      </c>
      <c r="T74" s="122" t="str" cm="1">
        <f t="array" ref="T74">_xlfn.XLOOKUP(1,(SCHEDULE!$K$3:$K$2594=$C73)*(SCHEDULE!$M$3:$M$2594=T$2),SCHEDULE!$I$3:$I$2594,"",0,1)</f>
        <v>L</v>
      </c>
      <c r="U74" s="122" t="str" cm="1">
        <f t="array" ref="U74">_xlfn.XLOOKUP(1,(SCHEDULE!$K$3:$K$2594=$C73)*(SCHEDULE!$M$3:$M$2594=U$2),SCHEDULE!$I$3:$I$2594,"",0,1)</f>
        <v>W</v>
      </c>
      <c r="V74" s="122" t="str" cm="1">
        <f t="array" ref="V74">_xlfn.XLOOKUP(1,(SCHEDULE!$K$3:$K$2594=$C73)*(SCHEDULE!$M$3:$M$2594=V$2),SCHEDULE!$I$3:$I$2594,"",0,1)</f>
        <v>L</v>
      </c>
      <c r="W74" s="122" t="str" cm="1">
        <f t="array" ref="W74">_xlfn.XLOOKUP(1,(SCHEDULE!$K$3:$K$2594=$C73)*(SCHEDULE!$M$3:$M$2594=W$2),SCHEDULE!$I$3:$I$2594,"",0,1)</f>
        <v/>
      </c>
      <c r="X74" s="122" t="str" cm="1">
        <f t="array" ref="X74">_xlfn.XLOOKUP(1,(SCHEDULE!$K$3:$K$2594=$C73)*(SCHEDULE!$M$3:$M$2594=X$2),SCHEDULE!$I$3:$I$2594,"",0,1)</f>
        <v/>
      </c>
      <c r="Y74" s="122" t="str" cm="1">
        <f t="array" ref="Y74">_xlfn.XLOOKUP(1,(SCHEDULE!$K$3:$K$2594=$C73)*(SCHEDULE!$M$3:$M$2594=Y$2),SCHEDULE!$I$3:$I$2594,"",0,1)</f>
        <v/>
      </c>
      <c r="Z74" s="122" t="str" cm="1">
        <f t="array" ref="Z74">_xlfn.XLOOKUP(1,(SCHEDULE!$K$3:$K$2594=$C73)*(SCHEDULE!$M$3:$M$2594=Z$2),SCHEDULE!$I$3:$I$2594,"",0,1)</f>
        <v>W</v>
      </c>
      <c r="AA74" s="122" t="str" cm="1">
        <f t="array" ref="AA74">_xlfn.XLOOKUP(1,(SCHEDULE!$K$3:$K$2594=$C73)*(SCHEDULE!$M$3:$M$2594=AA$2),SCHEDULE!$I$3:$I$2594,"",0,1)</f>
        <v>L</v>
      </c>
      <c r="AB74" s="122" t="str" cm="1">
        <f t="array" ref="AB74">_xlfn.XLOOKUP(1,(SCHEDULE!$K$3:$K$2594=$C73)*(SCHEDULE!$M$3:$M$2594=AB$2),SCHEDULE!$I$3:$I$2594,"",0,1)</f>
        <v>W</v>
      </c>
      <c r="AC74" s="122" t="str" cm="1">
        <f t="array" ref="AC74">_xlfn.XLOOKUP(1,(SCHEDULE!$K$3:$K$2594=$C73)*(SCHEDULE!$M$3:$M$2594=AC$2),SCHEDULE!$I$3:$I$2594,"",0,1)</f>
        <v>L</v>
      </c>
      <c r="AD74" s="122" t="str" cm="1">
        <f t="array" ref="AD74">_xlfn.XLOOKUP(1,(SCHEDULE!$K$3:$K$2594=$C73)*(SCHEDULE!$M$3:$M$2594=AD$2),SCHEDULE!$I$3:$I$2594,"",0,1)</f>
        <v>L</v>
      </c>
      <c r="AE74" s="122" t="str" cm="1">
        <f t="array" ref="AE74">_xlfn.XLOOKUP(1,(SCHEDULE!$K$3:$K$2594=$C73)*(SCHEDULE!$M$3:$M$2594=AE$2),SCHEDULE!$I$3:$I$2594,"",0,1)</f>
        <v>W</v>
      </c>
      <c r="AF74" s="122" t="str" cm="1">
        <f t="array" ref="AF74">_xlfn.XLOOKUP(1,(SCHEDULE!$K$3:$K$2594=$C73)*(SCHEDULE!$M$3:$M$2594=AF$2),SCHEDULE!$I$3:$I$2594,"",0,1)</f>
        <v/>
      </c>
      <c r="AG74" s="122" t="str" cm="1">
        <f t="array" ref="AG74">_xlfn.XLOOKUP(1,(SCHEDULE!$K$3:$K$2594=$C73)*(SCHEDULE!$M$3:$M$2594=AG$2),SCHEDULE!$I$3:$I$2594,"",0,1)</f>
        <v/>
      </c>
      <c r="AH74" s="122" t="str" cm="1">
        <f t="array" ref="AH74">_xlfn.XLOOKUP(1,(SCHEDULE!$K$3:$K$2594=$C73)*(SCHEDULE!$M$3:$M$2594=AH$2),SCHEDULE!$I$3:$I$2594,"",0,1)</f>
        <v/>
      </c>
      <c r="AI74" s="122" t="str" cm="1">
        <f t="array" ref="AI74">_xlfn.XLOOKUP(1,(SCHEDULE!$K$3:$K$2594=$C73)*(SCHEDULE!$M$3:$M$2594=AI$2),SCHEDULE!$I$3:$I$2594,"",0,1)</f>
        <v/>
      </c>
      <c r="AJ74" s="122" t="str" cm="1">
        <f t="array" ref="AJ74">_xlfn.XLOOKUP(1,(SCHEDULE!$K$3:$K$2594=$C73)*(SCHEDULE!$M$3:$M$2594=AJ$2),SCHEDULE!$I$3:$I$2594,"",0,1)</f>
        <v>W</v>
      </c>
      <c r="AK74" s="122" t="str" cm="1">
        <f t="array" ref="AK74">_xlfn.XLOOKUP(1,(SCHEDULE!$K$3:$K$2594=$C73)*(SCHEDULE!$M$3:$M$2594=AK$2),SCHEDULE!$I$3:$I$2594,"",0,1)</f>
        <v>W</v>
      </c>
      <c r="AL74" s="122" t="str" cm="1">
        <f t="array" ref="AL74">_xlfn.XLOOKUP(1,(SCHEDULE!$K$3:$K$2594=$C73)*(SCHEDULE!$M$3:$M$2594=AL$2),SCHEDULE!$I$3:$I$2594,"",0,1)</f>
        <v>W</v>
      </c>
      <c r="AM74" s="122" t="str" cm="1">
        <f t="array" ref="AM74">_xlfn.XLOOKUP(1,(SCHEDULE!$K$3:$K$2594=$C73)*(SCHEDULE!$M$3:$M$2594=AM$2),SCHEDULE!$I$3:$I$2594,"",0,1)</f>
        <v>L</v>
      </c>
      <c r="AN74" s="122" t="str" cm="1">
        <f t="array" ref="AN74">_xlfn.XLOOKUP(1,(SCHEDULE!$K$3:$K$2594=$C73)*(SCHEDULE!$M$3:$M$2594=AN$2),SCHEDULE!$I$3:$I$2594,"",0,1)</f>
        <v/>
      </c>
      <c r="AO74" s="122" t="str" cm="1">
        <f t="array" ref="AO74">_xlfn.XLOOKUP(1,(SCHEDULE!$K$3:$K$2594=$C73)*(SCHEDULE!$M$3:$M$2594=AO$2),SCHEDULE!$I$3:$I$2594,"",0,1)</f>
        <v/>
      </c>
      <c r="AP74" s="122" t="str" cm="1">
        <f t="array" ref="AP74">_xlfn.XLOOKUP(1,(SCHEDULE!$K$3:$K$2594=$C73)*(SCHEDULE!$M$3:$M$2594=AP$2),SCHEDULE!$I$3:$I$2594,"",0,1)</f>
        <v/>
      </c>
      <c r="AQ74" s="122" t="str" cm="1">
        <f t="array" ref="AQ74">_xlfn.XLOOKUP(1,(SCHEDULE!$K$3:$K$2594=$C73)*(SCHEDULE!$M$3:$M$2594=AQ$2),SCHEDULE!$I$3:$I$2594,"",0,1)</f>
        <v>W</v>
      </c>
      <c r="AR74" s="122" t="str" cm="1">
        <f t="array" ref="AR74">_xlfn.XLOOKUP(1,(SCHEDULE!$K$3:$K$2594=$C73)*(SCHEDULE!$M$3:$M$2594=AR$2),SCHEDULE!$I$3:$I$2594,"",0,1)</f>
        <v>L</v>
      </c>
      <c r="AS74" s="122" t="str" cm="1">
        <f t="array" ref="AS74">_xlfn.XLOOKUP(1,(SCHEDULE!$K$3:$K$2594=$C73)*(SCHEDULE!$M$3:$M$2594=AS$2),SCHEDULE!$I$3:$I$2594,"",0,1)</f>
        <v>W</v>
      </c>
      <c r="AT74" s="122" t="str" cm="1">
        <f t="array" ref="AT74">_xlfn.XLOOKUP(1,(SCHEDULE!$K$3:$K$2594=$C73)*(SCHEDULE!$M$3:$M$2594=AT$2),SCHEDULE!$I$3:$I$2594,"",0,1)</f>
        <v>W</v>
      </c>
      <c r="AU74" s="122" t="str" cm="1">
        <f t="array" ref="AU74">_xlfn.XLOOKUP(1,(SCHEDULE!$K$3:$K$2594=$C73)*(SCHEDULE!$M$3:$M$2594=AU$2),SCHEDULE!$I$3:$I$2594,"",0,1)</f>
        <v>W</v>
      </c>
      <c r="AV74" s="122" t="str" cm="1">
        <f t="array" ref="AV74">_xlfn.XLOOKUP(1,(SCHEDULE!$K$3:$K$2594=$C73)*(SCHEDULE!$M$3:$M$2594=AV$2),SCHEDULE!$I$3:$I$2594,"",0,1)</f>
        <v>W</v>
      </c>
      <c r="AW74" s="122" t="str" cm="1">
        <f t="array" ref="AW74">_xlfn.XLOOKUP(1,(SCHEDULE!$K$3:$K$2594=$C73)*(SCHEDULE!$M$3:$M$2594=AW$2),SCHEDULE!$I$3:$I$2594,"",0,1)</f>
        <v/>
      </c>
      <c r="AX74" s="122" t="str" cm="1">
        <f t="array" ref="AX74">_xlfn.XLOOKUP(1,(SCHEDULE!$K$3:$K$2594=$C73)*(SCHEDULE!$M$3:$M$2594=AX$2),SCHEDULE!$I$3:$I$2594,"",0,1)</f>
        <v/>
      </c>
      <c r="AY74" s="122" t="str" cm="1">
        <f t="array" ref="AY74">_xlfn.XLOOKUP(1,(SCHEDULE!$K$3:$K$2594=$C73)*(SCHEDULE!$M$3:$M$2594=AY$2),SCHEDULE!$I$3:$I$2594,"",0,1)</f>
        <v/>
      </c>
      <c r="AZ74" s="122" t="str" cm="1">
        <f t="array" ref="AZ74">_xlfn.XLOOKUP(1,(SCHEDULE!$K$3:$K$2594=$C73)*(SCHEDULE!$M$3:$M$2594=AZ$2),SCHEDULE!$I$3:$I$2594,"",0,1)</f>
        <v/>
      </c>
      <c r="BA74" s="122" t="str" cm="1">
        <f t="array" ref="BA74">_xlfn.XLOOKUP(1,(SCHEDULE!$K$3:$K$2594=$C73)*(SCHEDULE!$M$3:$M$2594=BA$2),SCHEDULE!$I$3:$I$2594,"",0,1)</f>
        <v/>
      </c>
      <c r="BB74" s="122" t="str" cm="1">
        <f t="array" ref="BB74">_xlfn.XLOOKUP(1,(SCHEDULE!$K$3:$K$2594=$C73)*(SCHEDULE!$M$3:$M$2594=BB$2),SCHEDULE!$I$3:$I$2594,"",0,1)</f>
        <v/>
      </c>
      <c r="BC74" s="122" t="str" cm="1">
        <f t="array" ref="BC74">_xlfn.XLOOKUP(1,(SCHEDULE!$K$3:$K$2594=$C73)*(SCHEDULE!$M$3:$M$2594=BC$2),SCHEDULE!$I$3:$I$2594,"",0,1)</f>
        <v>L</v>
      </c>
      <c r="BD74" s="122" t="str" cm="1">
        <f t="array" ref="BD74">_xlfn.XLOOKUP(1,(SCHEDULE!$K$3:$K$2594=$C73)*(SCHEDULE!$M$3:$M$2594=BD$2),SCHEDULE!$I$3:$I$2594,"",0,1)</f>
        <v>L</v>
      </c>
      <c r="BE74" s="122" t="str" cm="1">
        <f t="array" ref="BE74">_xlfn.XLOOKUP(1,(SCHEDULE!$K$3:$K$2594=$C73)*(SCHEDULE!$M$3:$M$2594=BE$2),SCHEDULE!$I$3:$I$2594,"",0,1)</f>
        <v/>
      </c>
      <c r="BF74" s="122" t="str" cm="1">
        <f t="array" ref="BF74">_xlfn.XLOOKUP(1,(SCHEDULE!$K$3:$K$2594=$C73)*(SCHEDULE!$M$3:$M$2594=BF$2),SCHEDULE!$I$3:$I$2594,"",0,1)</f>
        <v/>
      </c>
      <c r="BG74" s="122" t="str" cm="1">
        <f t="array" ref="BG74">_xlfn.XLOOKUP(1,(SCHEDULE!$K$3:$K$2594=$C73)*(SCHEDULE!$M$3:$M$2594=BG$2),SCHEDULE!$I$3:$I$2594,"",0,1)</f>
        <v/>
      </c>
      <c r="BH74" s="122" t="str" cm="1">
        <f t="array" ref="BH74">_xlfn.XLOOKUP(1,(SCHEDULE!$K$3:$K$2594=$C73)*(SCHEDULE!$M$3:$M$2594=BH$2),SCHEDULE!$I$3:$I$2594,"",0,1)</f>
        <v/>
      </c>
      <c r="BI74" s="122" t="str" cm="1">
        <f t="array" ref="BI74">_xlfn.XLOOKUP(1,(SCHEDULE!$K$3:$K$2594=$C73)*(SCHEDULE!$M$3:$M$2594=BI$2),SCHEDULE!$I$3:$I$2594,"",0,1)</f>
        <v>L</v>
      </c>
      <c r="BJ74" s="122" t="str" cm="1">
        <f t="array" ref="BJ74">_xlfn.XLOOKUP(1,(SCHEDULE!$K$3:$K$2594=$C73)*(SCHEDULE!$M$3:$M$2594=BJ$2),SCHEDULE!$I$3:$I$2594,"",0,1)</f>
        <v>L</v>
      </c>
      <c r="BK74" s="122" t="str" cm="1">
        <f t="array" ref="BK74">_xlfn.XLOOKUP(1,(SCHEDULE!$K$3:$K$2594=$C73)*(SCHEDULE!$M$3:$M$2594=BK$2),SCHEDULE!$I$3:$I$2594,"",0,1)</f>
        <v>L</v>
      </c>
      <c r="BL74" s="122" t="str" cm="1">
        <f t="array" ref="BL74">_xlfn.XLOOKUP(1,(SCHEDULE!$K$3:$K$2594=$C73)*(SCHEDULE!$M$3:$M$2594=BL$2),SCHEDULE!$I$3:$I$2594,"",0,1)</f>
        <v>W</v>
      </c>
      <c r="BM74" s="122" t="str" cm="1">
        <f t="array" ref="BM74">_xlfn.XLOOKUP(1,(SCHEDULE!$K$3:$K$2594=$C73)*(SCHEDULE!$M$3:$M$2594=BM$2),SCHEDULE!$I$3:$I$2594,"",0,1)</f>
        <v>L</v>
      </c>
      <c r="BN74" s="122" t="str" cm="1">
        <f t="array" ref="BN74">_xlfn.XLOOKUP(1,(SCHEDULE!$K$3:$K$2594=$C73)*(SCHEDULE!$M$3:$M$2594=BN$2),SCHEDULE!$I$3:$I$2594,"",0,1)</f>
        <v>W</v>
      </c>
      <c r="BO74" s="122" t="str" cm="1">
        <f t="array" ref="BO74">_xlfn.XLOOKUP(1,(SCHEDULE!$K$3:$K$2594=$C73)*(SCHEDULE!$M$3:$M$2594=BO$2),SCHEDULE!$I$3:$I$2594,"",0,1)</f>
        <v>W</v>
      </c>
      <c r="BP74" s="122" t="str" cm="1">
        <f t="array" ref="BP74">_xlfn.XLOOKUP(1,(SCHEDULE!$K$3:$K$2594=$C73)*(SCHEDULE!$M$3:$M$2594=BP$2),SCHEDULE!$I$3:$I$2594,"",0,1)</f>
        <v>L</v>
      </c>
      <c r="BQ74" s="122" t="str" cm="1">
        <f t="array" ref="BQ74">_xlfn.XLOOKUP(1,(SCHEDULE!$K$3:$K$2594=$C73)*(SCHEDULE!$M$3:$M$2594=BQ$2),SCHEDULE!$I$3:$I$2594,"",0,1)</f>
        <v>L</v>
      </c>
      <c r="BR74" s="122" t="str" cm="1">
        <f t="array" ref="BR74">_xlfn.XLOOKUP(1,(SCHEDULE!$K$3:$K$2594=$C73)*(SCHEDULE!$M$3:$M$2594=BR$2),SCHEDULE!$I$3:$I$2594,"",0,1)</f>
        <v>L</v>
      </c>
      <c r="BS74" s="122" t="str" cm="1">
        <f t="array" ref="BS74">_xlfn.XLOOKUP(1,(SCHEDULE!$K$3:$K$2594=$C73)*(SCHEDULE!$M$3:$M$2594=BS$2),SCHEDULE!$I$3:$I$2594,"",0,1)</f>
        <v>W</v>
      </c>
      <c r="BT74" s="122" t="str" cm="1">
        <f t="array" ref="BT74">_xlfn.XLOOKUP(1,(SCHEDULE!$K$3:$K$2594=$C73)*(SCHEDULE!$M$3:$M$2594=BT$2),SCHEDULE!$I$3:$I$2594,"",0,1)</f>
        <v>W</v>
      </c>
      <c r="BU74" s="122" t="str" cm="1">
        <f t="array" ref="BU74">_xlfn.XLOOKUP(1,(SCHEDULE!$K$3:$K$2594=$C73)*(SCHEDULE!$M$3:$M$2594=BU$2),SCHEDULE!$I$3:$I$2594,"",0,1)</f>
        <v>W</v>
      </c>
      <c r="BV74" s="122" t="str" cm="1">
        <f t="array" ref="BV74">_xlfn.XLOOKUP(1,(SCHEDULE!$K$3:$K$2594=$C73)*(SCHEDULE!$M$3:$M$2594=BV$2),SCHEDULE!$I$3:$I$2594,"",0,1)</f>
        <v/>
      </c>
      <c r="BW74" s="122" t="str" cm="1">
        <f t="array" ref="BW74">_xlfn.XLOOKUP(1,(SCHEDULE!$K$3:$K$2594=$C73)*(SCHEDULE!$M$3:$M$2594=BW$2),SCHEDULE!$I$3:$I$2594,"",0,1)</f>
        <v/>
      </c>
      <c r="BX74" s="122" t="str" cm="1">
        <f t="array" ref="BX74">_xlfn.XLOOKUP(1,(SCHEDULE!$K$3:$K$2594=$C73)*(SCHEDULE!$M$3:$M$2594=BX$2),SCHEDULE!$I$3:$I$2594,"",0,1)</f>
        <v/>
      </c>
      <c r="BY74" s="122" t="str" cm="1">
        <f t="array" ref="BY74">_xlfn.XLOOKUP(1,(SCHEDULE!$K$3:$K$2594=$C73)*(SCHEDULE!$M$3:$M$2594=BY$2),SCHEDULE!$I$3:$I$2594,"",0,1)</f>
        <v/>
      </c>
      <c r="BZ74" s="122" t="str" cm="1">
        <f t="array" ref="BZ74">_xlfn.XLOOKUP(1,(SCHEDULE!$K$3:$K$2594=$C73)*(SCHEDULE!$M$3:$M$2594=BZ$2),SCHEDULE!$I$3:$I$2594,"",0,1)</f>
        <v/>
      </c>
      <c r="CA74" s="122" t="str" cm="1">
        <f t="array" ref="CA74">_xlfn.XLOOKUP(1,(SCHEDULE!$K$3:$K$2594=$C73)*(SCHEDULE!$M$3:$M$2594=CA$2),SCHEDULE!$I$3:$I$2594,"",0,1)</f>
        <v/>
      </c>
      <c r="CB74" s="122" t="str" cm="1">
        <f t="array" ref="CB74">_xlfn.XLOOKUP(1,(SCHEDULE!$K$3:$K$2594=$C73)*(SCHEDULE!$M$3:$M$2594=CB$2),SCHEDULE!$I$3:$I$2594,"",0,1)</f>
        <v>W</v>
      </c>
      <c r="CC74" s="122" t="str" cm="1">
        <f t="array" ref="CC74">_xlfn.XLOOKUP(1,(SCHEDULE!$K$3:$K$2594=$C73)*(SCHEDULE!$M$3:$M$2594=CC$2),SCHEDULE!$I$3:$I$2594,"",0,1)</f>
        <v>W</v>
      </c>
      <c r="CD74" s="122" t="str" cm="1">
        <f t="array" ref="CD74">_xlfn.XLOOKUP(1,(SCHEDULE!$K$3:$K$2594=$C73)*(SCHEDULE!$M$3:$M$2594=CD$2),SCHEDULE!$I$3:$I$2594,"",0,1)</f>
        <v>L</v>
      </c>
      <c r="CE74" s="122" t="str" cm="1">
        <f t="array" ref="CE74">_xlfn.XLOOKUP(1,(SCHEDULE!$K$3:$K$2594=$C73)*(SCHEDULE!$M$3:$M$2594=CE$2),SCHEDULE!$I$3:$I$2594,"",0,1)</f>
        <v/>
      </c>
      <c r="CF74" s="122" t="str" cm="1">
        <f t="array" ref="CF74">_xlfn.XLOOKUP(1,(SCHEDULE!$K$3:$K$2594=$C73)*(SCHEDULE!$M$3:$M$2594=CF$2),SCHEDULE!$I$3:$I$2594,"",0,1)</f>
        <v/>
      </c>
      <c r="CG74" s="122" t="str" cm="1">
        <f t="array" ref="CG74">_xlfn.XLOOKUP(1,(SCHEDULE!$K$3:$K$2594=$C73)*(SCHEDULE!$M$3:$M$2594=CG$2),SCHEDULE!$I$3:$I$2594,"",0,1)</f>
        <v/>
      </c>
      <c r="CH74" s="122" t="str" cm="1">
        <f t="array" ref="CH74">_xlfn.XLOOKUP(1,(SCHEDULE!$K$3:$K$2594=$C73)*(SCHEDULE!$M$3:$M$2594=CH$2),SCHEDULE!$I$3:$I$2594,"",0,1)</f>
        <v/>
      </c>
      <c r="CI74" s="122" t="str" cm="1">
        <f t="array" ref="CI74">_xlfn.XLOOKUP(1,(SCHEDULE!$K$3:$K$2594=$C73)*(SCHEDULE!$M$3:$M$2594=CI$2),SCHEDULE!$I$3:$I$2594,"",0,1)</f>
        <v/>
      </c>
      <c r="CJ74" s="122" t="str" cm="1">
        <f t="array" ref="CJ74">_xlfn.XLOOKUP(1,(SCHEDULE!$K$3:$K$2594=$C73)*(SCHEDULE!$M$3:$M$2594=CJ$2),SCHEDULE!$I$3:$I$2594,"",0,1)</f>
        <v/>
      </c>
      <c r="CK74" s="122" t="str" cm="1">
        <f t="array" ref="CK74">_xlfn.XLOOKUP(1,(SCHEDULE!$K$3:$K$2594=$C73)*(SCHEDULE!$M$3:$M$2594=CK$2),SCHEDULE!$I$3:$I$2594,"",0,1)</f>
        <v/>
      </c>
      <c r="CL74" s="122" t="str" cm="1">
        <f t="array" ref="CL74">_xlfn.XLOOKUP(1,(SCHEDULE!$K$3:$K$2594=$C73)*(SCHEDULE!$M$3:$M$2594=CL$2),SCHEDULE!$I$3:$I$2594,"",0,1)</f>
        <v/>
      </c>
      <c r="CM74" s="122" t="str" cm="1">
        <f t="array" ref="CM74">_xlfn.XLOOKUP(1,(SCHEDULE!$K$3:$K$2594=$C73)*(SCHEDULE!$M$3:$M$2594=CM$2),SCHEDULE!$I$3:$I$2594,"",0,1)</f>
        <v/>
      </c>
      <c r="CN74" s="122" t="str" cm="1">
        <f t="array" ref="CN74">_xlfn.XLOOKUP(1,(SCHEDULE!$K$3:$K$2594=$C73)*(SCHEDULE!$M$3:$M$2594=CN$2),SCHEDULE!$I$3:$I$2594,"",0,1)</f>
        <v/>
      </c>
      <c r="CO74" s="122" t="str" cm="1">
        <f t="array" ref="CO74">_xlfn.XLOOKUP(1,(SCHEDULE!$K$3:$K$2594=$C73)*(SCHEDULE!$M$3:$M$2594=CO$2),SCHEDULE!$I$3:$I$2594,"",0,1)</f>
        <v>L</v>
      </c>
      <c r="CP74" s="122" t="str" cm="1">
        <f t="array" ref="CP74">_xlfn.XLOOKUP(1,(SCHEDULE!$K$3:$K$2594=$C73)*(SCHEDULE!$M$3:$M$2594=CP$2),SCHEDULE!$I$3:$I$2594,"",0,1)</f>
        <v>L</v>
      </c>
      <c r="CQ74" s="122" t="str" cm="1">
        <f t="array" ref="CQ74">_xlfn.XLOOKUP(1,(SCHEDULE!$K$3:$K$2594=$C73)*(SCHEDULE!$M$3:$M$2594=CQ$2),SCHEDULE!$I$3:$I$2594,"",0,1)</f>
        <v>W</v>
      </c>
      <c r="CR74" s="122" t="str" cm="1">
        <f t="array" ref="CR74">_xlfn.XLOOKUP(1,(SCHEDULE!$K$3:$K$2594=$C73)*(SCHEDULE!$M$3:$M$2594=CR$2),SCHEDULE!$I$3:$I$2594,"",0,1)</f>
        <v>W</v>
      </c>
      <c r="CS74" s="122" t="str" cm="1">
        <f t="array" ref="CS74">_xlfn.XLOOKUP(1,(SCHEDULE!$K$3:$K$2594=$C73)*(SCHEDULE!$M$3:$M$2594=CS$2),SCHEDULE!$I$3:$I$2594,"",0,1)</f>
        <v>L</v>
      </c>
      <c r="CT74" s="122" t="str" cm="1">
        <f t="array" ref="CT74">_xlfn.XLOOKUP(1,(SCHEDULE!$K$3:$K$2594=$C73)*(SCHEDULE!$M$3:$M$2594=CT$2),SCHEDULE!$I$3:$I$2594,"",0,1)</f>
        <v>L</v>
      </c>
      <c r="CU74" s="122" t="str" cm="1">
        <f t="array" ref="CU74">_xlfn.XLOOKUP(1,(SCHEDULE!$K$3:$K$2594=$C73)*(SCHEDULE!$M$3:$M$2594=CU$2),SCHEDULE!$I$3:$I$2594,"",0,1)</f>
        <v>W</v>
      </c>
      <c r="CV74" s="122" t="str" cm="1">
        <f t="array" ref="CV74">_xlfn.XLOOKUP(1,(SCHEDULE!$K$3:$K$2594=$C73)*(SCHEDULE!$M$3:$M$2594=CV$2),SCHEDULE!$I$3:$I$2594,"",0,1)</f>
        <v/>
      </c>
      <c r="CW74" s="122" t="str" cm="1">
        <f t="array" ref="CW74">_xlfn.XLOOKUP(1,(SCHEDULE!$K$3:$K$2594=$C73)*(SCHEDULE!$M$3:$M$2594=CW$2),SCHEDULE!$I$3:$I$2594,"",0,1)</f>
        <v/>
      </c>
      <c r="CX74" s="122" t="str" cm="1">
        <f t="array" ref="CX74">_xlfn.XLOOKUP(1,(SCHEDULE!$K$3:$K$2594=$C73)*(SCHEDULE!$M$3:$M$2594=CX$2),SCHEDULE!$I$3:$I$2594,"",0,1)</f>
        <v/>
      </c>
      <c r="CY74" s="122" t="str" cm="1">
        <f t="array" ref="CY74">_xlfn.XLOOKUP(1,(SCHEDULE!$K$3:$K$2594=$C73)*(SCHEDULE!$M$3:$M$2594=CY$2),SCHEDULE!$I$3:$I$2594,"",0,1)</f>
        <v/>
      </c>
      <c r="CZ74" s="122" t="str" cm="1">
        <f t="array" ref="CZ74">_xlfn.XLOOKUP(1,(SCHEDULE!$K$3:$K$2594=$C73)*(SCHEDULE!$M$3:$M$2594=CZ$2),SCHEDULE!$I$3:$I$2594,"",0,1)</f>
        <v/>
      </c>
      <c r="DA74" s="122" t="str" cm="1">
        <f t="array" ref="DA74">_xlfn.XLOOKUP(1,(SCHEDULE!$K$3:$K$2594=$C73)*(SCHEDULE!$M$3:$M$2594=DA$2),SCHEDULE!$I$3:$I$2594,"",0,1)</f>
        <v/>
      </c>
      <c r="DB74" s="122" t="str" cm="1">
        <f t="array" ref="DB74">_xlfn.XLOOKUP(1,(SCHEDULE!$K$3:$K$2594=$C73)*(SCHEDULE!$M$3:$M$2594=DB$2),SCHEDULE!$I$3:$I$2594,"",0,1)</f>
        <v/>
      </c>
      <c r="DC74" s="122" t="str" cm="1">
        <f t="array" ref="DC74">_xlfn.XLOOKUP(1,(SCHEDULE!$K$3:$K$2594=$C73)*(SCHEDULE!$M$3:$M$2594=DC$2),SCHEDULE!$I$3:$I$2594,"",0,1)</f>
        <v/>
      </c>
      <c r="DD74" s="122" t="str" cm="1">
        <f t="array" ref="DD74">_xlfn.XLOOKUP(1,(SCHEDULE!$K$3:$K$2594=$C73)*(SCHEDULE!$M$3:$M$2594=DD$2),SCHEDULE!$I$3:$I$2594,"",0,1)</f>
        <v/>
      </c>
      <c r="DE74" s="122" t="str" cm="1">
        <f t="array" ref="DE74">_xlfn.XLOOKUP(1,(SCHEDULE!$K$3:$K$2594=$C73)*(SCHEDULE!$M$3:$M$2594=DE$2),SCHEDULE!$I$3:$I$2594,"",0,1)</f>
        <v>W</v>
      </c>
      <c r="DF74" s="122" t="str" cm="1">
        <f t="array" ref="DF74">_xlfn.XLOOKUP(1,(SCHEDULE!$K$3:$K$2594=$C73)*(SCHEDULE!$M$3:$M$2594=DF$2),SCHEDULE!$I$3:$I$2594,"",0,1)</f>
        <v>W</v>
      </c>
      <c r="DG74" s="122" t="str" cm="1">
        <f t="array" ref="DG74">_xlfn.XLOOKUP(1,(SCHEDULE!$K$3:$K$2594=$C73)*(SCHEDULE!$M$3:$M$2594=DG$2),SCHEDULE!$I$3:$I$2594,"",0,1)</f>
        <v>L</v>
      </c>
      <c r="DH74" s="122" t="str" cm="1">
        <f t="array" ref="DH74">_xlfn.XLOOKUP(1,(SCHEDULE!$K$3:$K$2594=$C73)*(SCHEDULE!$M$3:$M$2594=DH$2),SCHEDULE!$I$3:$I$2594,"",0,1)</f>
        <v>L</v>
      </c>
      <c r="DI74" s="122" t="str" cm="1">
        <f t="array" ref="DI74">_xlfn.XLOOKUP(1,(SCHEDULE!$K$3:$K$2594=$C73)*(SCHEDULE!$M$3:$M$2594=DI$2),SCHEDULE!$I$3:$I$2594,"",0,1)</f>
        <v>L</v>
      </c>
      <c r="DJ74" s="122" t="str" cm="1">
        <f t="array" ref="DJ74">_xlfn.XLOOKUP(1,(SCHEDULE!$K$3:$K$2594=$C73)*(SCHEDULE!$M$3:$M$2594=DJ$2),SCHEDULE!$I$3:$I$2594,"",0,1)</f>
        <v>L</v>
      </c>
      <c r="DK74" s="122" t="str" cm="1">
        <f t="array" ref="DK74">_xlfn.XLOOKUP(1,(SCHEDULE!$K$3:$K$2594=$C73)*(SCHEDULE!$M$3:$M$2594=DK$2),SCHEDULE!$I$3:$I$2594,"",0,1)</f>
        <v/>
      </c>
      <c r="DL74" s="122" t="str" cm="1">
        <f t="array" ref="DL74">_xlfn.XLOOKUP(1,(SCHEDULE!$K$3:$K$2594=$C73)*(SCHEDULE!$M$3:$M$2594=DL$2),SCHEDULE!$I$3:$I$2594,"",0,1)</f>
        <v/>
      </c>
      <c r="DM74" s="122" t="str" cm="1">
        <f t="array" ref="DM74">_xlfn.XLOOKUP(1,(SCHEDULE!$K$3:$K$2594=$C73)*(SCHEDULE!$M$3:$M$2594=DM$2),SCHEDULE!$I$3:$I$2594,"",0,1)</f>
        <v/>
      </c>
      <c r="DN74" s="122" t="str" cm="1">
        <f t="array" ref="DN74">_xlfn.XLOOKUP(1,(SCHEDULE!$K$3:$K$2594=$C73)*(SCHEDULE!$M$3:$M$2594=DN$2),SCHEDULE!$I$3:$I$2594,"",0,1)</f>
        <v/>
      </c>
      <c r="DO74" s="122" t="str" cm="1">
        <f t="array" ref="DO74">_xlfn.XLOOKUP(1,(SCHEDULE!$K$3:$K$2594=$C73)*(SCHEDULE!$M$3:$M$2594=DO$2),SCHEDULE!$I$3:$I$2594,"",0,1)</f>
        <v/>
      </c>
      <c r="DP74" s="122" t="str" cm="1">
        <f t="array" ref="DP74">_xlfn.XLOOKUP(1,(SCHEDULE!$K$3:$K$2594=$C73)*(SCHEDULE!$M$3:$M$2594=DP$2),SCHEDULE!$I$3:$I$2594,"",0,1)</f>
        <v/>
      </c>
      <c r="DQ74" s="122" t="str" cm="1">
        <f t="array" ref="DQ74">_xlfn.XLOOKUP(1,(SCHEDULE!$K$3:$K$2594=$C73)*(SCHEDULE!$M$3:$M$2594=DQ$2),SCHEDULE!$I$3:$I$2594,"",0,1)</f>
        <v/>
      </c>
      <c r="DR74" s="122" t="str" cm="1">
        <f t="array" ref="DR74">_xlfn.XLOOKUP(1,(SCHEDULE!$K$3:$K$2594=$C73)*(SCHEDULE!$M$3:$M$2594=DR$2),SCHEDULE!$I$3:$I$2594,"",0,1)</f>
        <v/>
      </c>
      <c r="DS74" s="122" t="str" cm="1">
        <f t="array" ref="DS74">_xlfn.XLOOKUP(1,(SCHEDULE!$K$3:$K$2594=$C73)*(SCHEDULE!$M$3:$M$2594=DS$2),SCHEDULE!$I$3:$I$2594,"",0,1)</f>
        <v/>
      </c>
      <c r="DT74" s="122" t="str" cm="1">
        <f t="array" ref="DT74">_xlfn.XLOOKUP(1,(SCHEDULE!$K$3:$K$2594=$C73)*(SCHEDULE!$M$3:$M$2594=DT$2),SCHEDULE!$I$3:$I$2594,"",0,1)</f>
        <v/>
      </c>
      <c r="DU74" s="122" t="str" cm="1">
        <f t="array" ref="DU74">_xlfn.XLOOKUP(1,(SCHEDULE!$K$3:$K$2594=$C73)*(SCHEDULE!$M$3:$M$2594=DU$2),SCHEDULE!$I$3:$I$2594,"",0,1)</f>
        <v/>
      </c>
      <c r="DV74" s="122" t="str" cm="1">
        <f t="array" ref="DV74">_xlfn.XLOOKUP(1,(SCHEDULE!$K$3:$K$2594=$C73)*(SCHEDULE!$M$3:$M$2594=DV$2),SCHEDULE!$I$3:$I$2594,"",0,1)</f>
        <v/>
      </c>
      <c r="DW74" s="122" t="str" cm="1">
        <f t="array" ref="DW74">_xlfn.XLOOKUP(1,(SCHEDULE!$K$3:$K$2594=$C73)*(SCHEDULE!$M$3:$M$2594=DW$2),SCHEDULE!$I$3:$I$2594,"",0,1)</f>
        <v/>
      </c>
      <c r="DX74" s="122" t="str" cm="1">
        <f t="array" ref="DX74">_xlfn.XLOOKUP(1,(SCHEDULE!$K$3:$K$2594=$C73)*(SCHEDULE!$M$3:$M$2594=DX$2),SCHEDULE!$I$3:$I$2594,"",0,1)</f>
        <v>L</v>
      </c>
      <c r="DY74" s="122" t="str" cm="1">
        <f t="array" ref="DY74">_xlfn.XLOOKUP(1,(SCHEDULE!$K$3:$K$2594=$C73)*(SCHEDULE!$M$3:$M$2594=DY$2),SCHEDULE!$I$3:$I$2594,"",0,1)</f>
        <v>L</v>
      </c>
      <c r="DZ74" s="122" t="str" cm="1">
        <f t="array" ref="DZ74">_xlfn.XLOOKUP(1,(SCHEDULE!$K$3:$K$2594=$C73)*(SCHEDULE!$M$3:$M$2594=DZ$2),SCHEDULE!$I$3:$I$2594,"",0,1)</f>
        <v>L</v>
      </c>
      <c r="EA74" s="122" t="str" cm="1">
        <f t="array" ref="EA74">_xlfn.XLOOKUP(1,(SCHEDULE!$K$3:$K$2594=$C73)*(SCHEDULE!$M$3:$M$2594=EA$2),SCHEDULE!$I$3:$I$2594,"",0,1)</f>
        <v>L</v>
      </c>
      <c r="EB74" s="122" t="str" cm="1">
        <f t="array" ref="EB74">_xlfn.XLOOKUP(1,(SCHEDULE!$K$3:$K$2594=$C73)*(SCHEDULE!$M$3:$M$2594=EB$2),SCHEDULE!$I$3:$I$2594,"",0,1)</f>
        <v>L</v>
      </c>
      <c r="EC74" s="122" t="str" cm="1">
        <f t="array" ref="EC74">_xlfn.XLOOKUP(1,(SCHEDULE!$K$3:$K$2594=$C73)*(SCHEDULE!$M$3:$M$2594=EC$2),SCHEDULE!$I$3:$I$2594,"",0,1)</f>
        <v>W</v>
      </c>
      <c r="ED74" s="122" t="str" cm="1">
        <f t="array" ref="ED74">_xlfn.XLOOKUP(1,(SCHEDULE!$K$3:$K$2594=$C73)*(SCHEDULE!$M$3:$M$2594=ED$2),SCHEDULE!$I$3:$I$2594,"",0,1)</f>
        <v>L</v>
      </c>
      <c r="EE74" s="122" t="str" cm="1">
        <f t="array" ref="EE74">_xlfn.XLOOKUP(1,(SCHEDULE!$K$3:$K$2594=$C73)*(SCHEDULE!$M$3:$M$2594=EE$2),SCHEDULE!$I$3:$I$2594,"",0,1)</f>
        <v>W</v>
      </c>
      <c r="EF74" s="122" t="str" cm="1">
        <f t="array" ref="EF74">_xlfn.XLOOKUP(1,(SCHEDULE!$K$3:$K$2594=$C73)*(SCHEDULE!$M$3:$M$2594=EF$2),SCHEDULE!$I$3:$I$2594,"",0,1)</f>
        <v>W</v>
      </c>
      <c r="EG74" s="122" t="str" cm="1">
        <f t="array" ref="EG74">_xlfn.XLOOKUP(1,(SCHEDULE!$K$3:$K$2594=$C73)*(SCHEDULE!$M$3:$M$2594=EG$2),SCHEDULE!$I$3:$I$2594,"",0,1)</f>
        <v>L</v>
      </c>
      <c r="EH74" s="122" t="str" cm="1">
        <f t="array" ref="EH74">_xlfn.XLOOKUP(1,(SCHEDULE!$K$3:$K$2594=$C73)*(SCHEDULE!$M$3:$M$2594=EH$2),SCHEDULE!$I$3:$I$2594,"",0,1)</f>
        <v>L</v>
      </c>
      <c r="EI74" s="122" t="str" cm="1">
        <f t="array" ref="EI74">_xlfn.XLOOKUP(1,(SCHEDULE!$K$3:$K$2594=$C73)*(SCHEDULE!$M$3:$M$2594=EI$2),SCHEDULE!$I$3:$I$2594,"",0,1)</f>
        <v>L</v>
      </c>
      <c r="EJ74" s="122" t="str" cm="1">
        <f t="array" ref="EJ74">_xlfn.XLOOKUP(1,(SCHEDULE!$K$3:$K$2594=$C73)*(SCHEDULE!$M$3:$M$2594=EJ$2),SCHEDULE!$I$3:$I$2594,"",0,1)</f>
        <v/>
      </c>
      <c r="EK74" s="122" t="str" cm="1">
        <f t="array" ref="EK74">_xlfn.XLOOKUP(1,(SCHEDULE!$K$3:$K$2594=$C73)*(SCHEDULE!$M$3:$M$2594=EK$2),SCHEDULE!$I$3:$I$2594,"",0,1)</f>
        <v/>
      </c>
      <c r="EL74" s="122" t="str" cm="1">
        <f t="array" ref="EL74">_xlfn.XLOOKUP(1,(SCHEDULE!$K$3:$K$2594=$C73)*(SCHEDULE!$M$3:$M$2594=EL$2),SCHEDULE!$I$3:$I$2594,"",0,1)</f>
        <v/>
      </c>
      <c r="EM74" s="122" t="str" cm="1">
        <f t="array" ref="EM74">_xlfn.XLOOKUP(1,(SCHEDULE!$K$3:$K$2594=$C73)*(SCHEDULE!$M$3:$M$2594=EM$2),SCHEDULE!$I$3:$I$2594,"",0,1)</f>
        <v/>
      </c>
      <c r="EN74" s="122" t="str" cm="1">
        <f t="array" ref="EN74">_xlfn.XLOOKUP(1,(SCHEDULE!$K$3:$K$2594=$C73)*(SCHEDULE!$M$3:$M$2594=EN$2),SCHEDULE!$I$3:$I$2594,"",0,1)</f>
        <v/>
      </c>
      <c r="EO74" s="122" t="str" cm="1">
        <f t="array" ref="EO74">_xlfn.XLOOKUP(1,(SCHEDULE!$K$3:$K$2594=$C73)*(SCHEDULE!$M$3:$M$2594=EO$2),SCHEDULE!$I$3:$I$2594,"",0,1)</f>
        <v/>
      </c>
      <c r="EP74" s="122" t="str" cm="1">
        <f t="array" ref="EP74">_xlfn.XLOOKUP(1,(SCHEDULE!$K$3:$K$2594=$C73)*(SCHEDULE!$M$3:$M$2594=EP$2),SCHEDULE!$I$3:$I$2594,"",0,1)</f>
        <v/>
      </c>
      <c r="EQ74" s="122" t="str" cm="1">
        <f t="array" ref="EQ74">_xlfn.XLOOKUP(1,(SCHEDULE!$K$3:$K$2594=$C73)*(SCHEDULE!$M$3:$M$2594=EQ$2),SCHEDULE!$I$3:$I$2594,"",0,1)</f>
        <v>W</v>
      </c>
      <c r="ER74" s="122" t="str" cm="1">
        <f t="array" ref="ER74">_xlfn.XLOOKUP(1,(SCHEDULE!$K$3:$K$2594=$C73)*(SCHEDULE!$M$3:$M$2594=ER$2),SCHEDULE!$I$3:$I$2594,"",0,1)</f>
        <v>L</v>
      </c>
      <c r="ES74" s="122" t="str" cm="1">
        <f t="array" ref="ES74">_xlfn.XLOOKUP(1,(SCHEDULE!$K$3:$K$2594=$C73)*(SCHEDULE!$M$3:$M$2594=ES$2),SCHEDULE!$I$3:$I$2594,"",0,1)</f>
        <v>L</v>
      </c>
      <c r="ET74" s="122" t="str" cm="1">
        <f t="array" ref="ET74">_xlfn.XLOOKUP(1,(SCHEDULE!$K$3:$K$2594=$C73)*(SCHEDULE!$M$3:$M$2594=ET$2),SCHEDULE!$I$3:$I$2594,"",0,1)</f>
        <v>W</v>
      </c>
      <c r="EU74" s="122" t="str" cm="1">
        <f t="array" ref="EU74">_xlfn.XLOOKUP(1,(SCHEDULE!$K$3:$K$2594=$C73)*(SCHEDULE!$M$3:$M$2594=EU$2),SCHEDULE!$I$3:$I$2594,"",0,1)</f>
        <v/>
      </c>
      <c r="EV74" s="122" t="str" cm="1">
        <f t="array" ref="EV74">_xlfn.XLOOKUP(1,(SCHEDULE!$K$3:$K$2594=$C73)*(SCHEDULE!$M$3:$M$2594=EV$2),SCHEDULE!$I$3:$I$2594,"",0,1)</f>
        <v/>
      </c>
      <c r="EW74" s="122" t="str" cm="1">
        <f t="array" ref="EW74">_xlfn.XLOOKUP(1,(SCHEDULE!$K$3:$K$2594=$C73)*(SCHEDULE!$M$3:$M$2594=EW$2),SCHEDULE!$I$3:$I$2594,"",0,1)</f>
        <v/>
      </c>
      <c r="EX74" s="122" t="str" cm="1">
        <f t="array" ref="EX74">_xlfn.XLOOKUP(1,(SCHEDULE!$K$3:$K$2594=$C73)*(SCHEDULE!$M$3:$M$2594=EX$2),SCHEDULE!$I$3:$I$2594,"",0,1)</f>
        <v>L</v>
      </c>
      <c r="EY74" s="122" t="str" cm="1">
        <f t="array" ref="EY74">_xlfn.XLOOKUP(1,(SCHEDULE!$K$3:$K$2594=$C73)*(SCHEDULE!$M$3:$M$2594=EY$2),SCHEDULE!$I$3:$I$2594,"",0,1)</f>
        <v>W</v>
      </c>
      <c r="EZ74" s="122" t="str" cm="1">
        <f t="array" ref="EZ74">_xlfn.XLOOKUP(1,(SCHEDULE!$K$3:$K$2594=$C73)*(SCHEDULE!$M$3:$M$2594=EZ$2),SCHEDULE!$I$3:$I$2594,"",0,1)</f>
        <v>W</v>
      </c>
      <c r="FA74" s="122" t="str" cm="1">
        <f t="array" ref="FA74">_xlfn.XLOOKUP(1,(SCHEDULE!$K$3:$K$2594=$C73)*(SCHEDULE!$M$3:$M$2594=FA$2),SCHEDULE!$I$3:$I$2594,"",0,1)</f>
        <v>W</v>
      </c>
      <c r="FB74" s="122" t="str" cm="1">
        <f t="array" ref="FB74">_xlfn.XLOOKUP(1,(SCHEDULE!$K$3:$K$2594=$C73)*(SCHEDULE!$M$3:$M$2594=FB$2),SCHEDULE!$I$3:$I$2594,"",0,1)</f>
        <v>L</v>
      </c>
      <c r="FC74" s="122" t="str" cm="1">
        <f t="array" ref="FC74">_xlfn.XLOOKUP(1,(SCHEDULE!$K$3:$K$2594=$C73)*(SCHEDULE!$M$3:$M$2594=FC$2),SCHEDULE!$I$3:$I$2594,"",0,1)</f>
        <v>W</v>
      </c>
      <c r="FD74" s="122" t="str" cm="1">
        <f t="array" ref="FD74">_xlfn.XLOOKUP(1,(SCHEDULE!$K$3:$K$2594=$C73)*(SCHEDULE!$M$3:$M$2594=FD$2),SCHEDULE!$I$3:$I$2594,"",0,1)</f>
        <v>W</v>
      </c>
      <c r="FE74" s="122" t="str" cm="1">
        <f t="array" ref="FE74">_xlfn.XLOOKUP(1,(SCHEDULE!$K$3:$K$2594=$C73)*(SCHEDULE!$M$3:$M$2594=FE$2),SCHEDULE!$I$3:$I$2594,"",0,1)</f>
        <v>W</v>
      </c>
      <c r="FF74" s="122" t="str" cm="1">
        <f t="array" ref="FF74">_xlfn.XLOOKUP(1,(SCHEDULE!$K$3:$K$2594=$C73)*(SCHEDULE!$M$3:$M$2594=FF$2),SCHEDULE!$I$3:$I$2594,"",0,1)</f>
        <v>L</v>
      </c>
      <c r="FG74" s="122" t="str" cm="1">
        <f t="array" ref="FG74">_xlfn.XLOOKUP(1,(SCHEDULE!$K$3:$K$2594=$C73)*(SCHEDULE!$M$3:$M$2594=FG$2),SCHEDULE!$I$3:$I$2594,"",0,1)</f>
        <v>W</v>
      </c>
      <c r="FH74" s="122" t="str" cm="1">
        <f t="array" ref="FH74">_xlfn.XLOOKUP(1,(SCHEDULE!$K$3:$K$2594=$C73)*(SCHEDULE!$M$3:$M$2594=FH$2),SCHEDULE!$I$3:$I$2594,"",0,1)</f>
        <v/>
      </c>
      <c r="FI74" s="122" t="str" cm="1">
        <f t="array" ref="FI74">_xlfn.XLOOKUP(1,(SCHEDULE!$K$3:$K$2594=$C73)*(SCHEDULE!$M$3:$M$2594=FI$2),SCHEDULE!$I$3:$I$2594,"",0,1)</f>
        <v/>
      </c>
      <c r="FJ74" s="122" t="str" cm="1">
        <f t="array" ref="FJ74">_xlfn.XLOOKUP(1,(SCHEDULE!$K$3:$K$2594=$C73)*(SCHEDULE!$M$3:$M$2594=FJ$2),SCHEDULE!$I$3:$I$2594,"",0,1)</f>
        <v/>
      </c>
      <c r="FK74" s="137" t="s">
        <v>477</v>
      </c>
      <c r="FL74" s="141">
        <f>COUNT(E$5:FJ$5)</f>
        <v>162</v>
      </c>
      <c r="FM74" s="141">
        <f>FL74-10</f>
        <v>152</v>
      </c>
      <c r="FN74" s="142">
        <f>SUMIFS(E$5:FJ$5,E$2:FJ$2,FL74,E$2:FJ$2,FM74)</f>
        <v>0</v>
      </c>
    </row>
    <row r="75" spans="2:174" x14ac:dyDescent="0.2">
      <c r="B75" s="137"/>
      <c r="C75" s="139"/>
      <c r="D75" s="138"/>
      <c r="E75" s="122" cm="1">
        <f t="array" ref="E75">IFERROR(_xlfn.IFS(E73="W",1,E74="W",1,E73="L",0,E74="L",0),"-")</f>
        <v>0</v>
      </c>
      <c r="F75" s="122" cm="1">
        <f t="array" ref="F75">IFERROR(_xlfn.IFS(F73="W",1,F74="W",1,F73="L",0,F74="L",0),"-")</f>
        <v>1</v>
      </c>
      <c r="G75" s="122" cm="1">
        <f t="array" ref="G75">IFERROR(_xlfn.IFS(G73="W",1,G74="W",1,G73="L",0,G74="L",0),"-")</f>
        <v>0</v>
      </c>
      <c r="H75" s="122" cm="1">
        <f t="array" ref="H75">IFERROR(_xlfn.IFS(H73="W",1,H74="W",1,H73="L",0,H74="L",0),"-")</f>
        <v>0</v>
      </c>
      <c r="I75" s="122" cm="1">
        <f t="array" ref="I75">IFERROR(_xlfn.IFS(I73="W",1,I74="W",1,I73="L",0,I74="L",0),"-")</f>
        <v>0</v>
      </c>
      <c r="J75" s="122" cm="1">
        <f t="array" ref="J75">IFERROR(_xlfn.IFS(J73="W",1,J74="W",1,J73="L",0,J74="L",0),"-")</f>
        <v>0</v>
      </c>
      <c r="K75" s="122" cm="1">
        <f t="array" ref="K75">IFERROR(_xlfn.IFS(K73="W",1,K74="W",1,K73="L",0,K74="L",0),"-")</f>
        <v>1</v>
      </c>
      <c r="L75" s="122" cm="1">
        <f t="array" ref="L75">IFERROR(_xlfn.IFS(L73="W",1,L74="W",1,L73="L",0,L74="L",0),"-")</f>
        <v>0</v>
      </c>
      <c r="M75" s="122" cm="1">
        <f t="array" ref="M75">IFERROR(_xlfn.IFS(M73="W",1,M74="W",1,M73="L",0,M74="L",0),"-")</f>
        <v>1</v>
      </c>
      <c r="N75" s="122" cm="1">
        <f t="array" ref="N75">IFERROR(_xlfn.IFS(N73="W",1,N74="W",1,N73="L",0,N74="L",0),"-")</f>
        <v>1</v>
      </c>
      <c r="O75" s="122" cm="1">
        <f t="array" ref="O75">IFERROR(_xlfn.IFS(O73="W",1,O74="W",1,O73="L",0,O74="L",0),"-")</f>
        <v>1</v>
      </c>
      <c r="P75" s="122" cm="1">
        <f t="array" ref="P75">IFERROR(_xlfn.IFS(P73="W",1,P74="W",1,P73="L",0,P74="L",0),"-")</f>
        <v>1</v>
      </c>
      <c r="Q75" s="122" cm="1">
        <f t="array" ref="Q75">IFERROR(_xlfn.IFS(Q73="W",1,Q74="W",1,Q73="L",0,Q74="L",0),"-")</f>
        <v>1</v>
      </c>
      <c r="R75" s="122" cm="1">
        <f t="array" ref="R75">IFERROR(_xlfn.IFS(R73="W",1,R74="W",1,R73="L",0,R74="L",0),"-")</f>
        <v>0</v>
      </c>
      <c r="S75" s="122" cm="1">
        <f t="array" ref="S75">IFERROR(_xlfn.IFS(S73="W",1,S74="W",1,S73="L",0,S74="L",0),"-")</f>
        <v>0</v>
      </c>
      <c r="T75" s="122" cm="1">
        <f t="array" ref="T75">IFERROR(_xlfn.IFS(T73="W",1,T74="W",1,T73="L",0,T74="L",0),"-")</f>
        <v>0</v>
      </c>
      <c r="U75" s="122" cm="1">
        <f t="array" ref="U75">IFERROR(_xlfn.IFS(U73="W",1,U74="W",1,U73="L",0,U74="L",0),"-")</f>
        <v>1</v>
      </c>
      <c r="V75" s="122" cm="1">
        <f t="array" ref="V75">IFERROR(_xlfn.IFS(V73="W",1,V74="W",1,V73="L",0,V74="L",0),"-")</f>
        <v>0</v>
      </c>
      <c r="W75" s="122" cm="1">
        <f t="array" ref="W75">IFERROR(_xlfn.IFS(W73="W",1,W74="W",1,W73="L",0,W74="L",0),"-")</f>
        <v>0</v>
      </c>
      <c r="X75" s="122" cm="1">
        <f t="array" ref="X75">IFERROR(_xlfn.IFS(X73="W",1,X74="W",1,X73="L",0,X74="L",0),"-")</f>
        <v>0</v>
      </c>
      <c r="Y75" s="122" cm="1">
        <f t="array" ref="Y75">IFERROR(_xlfn.IFS(Y73="W",1,Y74="W",1,Y73="L",0,Y74="L",0),"-")</f>
        <v>0</v>
      </c>
      <c r="Z75" s="122" cm="1">
        <f t="array" ref="Z75">IFERROR(_xlfn.IFS(Z73="W",1,Z74="W",1,Z73="L",0,Z74="L",0),"-")</f>
        <v>1</v>
      </c>
      <c r="AA75" s="122" cm="1">
        <f t="array" ref="AA75">IFERROR(_xlfn.IFS(AA73="W",1,AA74="W",1,AA73="L",0,AA74="L",0),"-")</f>
        <v>0</v>
      </c>
      <c r="AB75" s="122" cm="1">
        <f t="array" ref="AB75">IFERROR(_xlfn.IFS(AB73="W",1,AB74="W",1,AB73="L",0,AB74="L",0),"-")</f>
        <v>1</v>
      </c>
      <c r="AC75" s="122" cm="1">
        <f t="array" ref="AC75">IFERROR(_xlfn.IFS(AC73="W",1,AC74="W",1,AC73="L",0,AC74="L",0),"-")</f>
        <v>0</v>
      </c>
      <c r="AD75" s="122" cm="1">
        <f t="array" ref="AD75">IFERROR(_xlfn.IFS(AD73="W",1,AD74="W",1,AD73="L",0,AD74="L",0),"-")</f>
        <v>0</v>
      </c>
      <c r="AE75" s="122" cm="1">
        <f t="array" ref="AE75">IFERROR(_xlfn.IFS(AE73="W",1,AE74="W",1,AE73="L",0,AE74="L",0),"-")</f>
        <v>1</v>
      </c>
      <c r="AF75" s="122" cm="1">
        <f t="array" ref="AF75">IFERROR(_xlfn.IFS(AF73="W",1,AF74="W",1,AF73="L",0,AF74="L",0),"-")</f>
        <v>0</v>
      </c>
      <c r="AG75" s="122" cm="1">
        <f t="array" ref="AG75">IFERROR(_xlfn.IFS(AG73="W",1,AG74="W",1,AG73="L",0,AG74="L",0),"-")</f>
        <v>0</v>
      </c>
      <c r="AH75" s="122" cm="1">
        <f t="array" ref="AH75">IFERROR(_xlfn.IFS(AH73="W",1,AH74="W",1,AH73="L",0,AH74="L",0),"-")</f>
        <v>1</v>
      </c>
      <c r="AI75" s="122" cm="1">
        <f t="array" ref="AI75">IFERROR(_xlfn.IFS(AI73="W",1,AI74="W",1,AI73="L",0,AI74="L",0),"-")</f>
        <v>1</v>
      </c>
      <c r="AJ75" s="122" cm="1">
        <f t="array" ref="AJ75">IFERROR(_xlfn.IFS(AJ73="W",1,AJ74="W",1,AJ73="L",0,AJ74="L",0),"-")</f>
        <v>1</v>
      </c>
      <c r="AK75" s="122" cm="1">
        <f t="array" ref="AK75">IFERROR(_xlfn.IFS(AK73="W",1,AK74="W",1,AK73="L",0,AK74="L",0),"-")</f>
        <v>1</v>
      </c>
      <c r="AL75" s="122" cm="1">
        <f t="array" ref="AL75">IFERROR(_xlfn.IFS(AL73="W",1,AL74="W",1,AL73="L",0,AL74="L",0),"-")</f>
        <v>1</v>
      </c>
      <c r="AM75" s="122" cm="1">
        <f t="array" ref="AM75">IFERROR(_xlfn.IFS(AM73="W",1,AM74="W",1,AM73="L",0,AM74="L",0),"-")</f>
        <v>0</v>
      </c>
      <c r="AN75" s="122" cm="1">
        <f t="array" ref="AN75">IFERROR(_xlfn.IFS(AN73="W",1,AN74="W",1,AN73="L",0,AN74="L",0),"-")</f>
        <v>1</v>
      </c>
      <c r="AO75" s="122" cm="1">
        <f t="array" ref="AO75">IFERROR(_xlfn.IFS(AO73="W",1,AO74="W",1,AO73="L",0,AO74="L",0),"-")</f>
        <v>1</v>
      </c>
      <c r="AP75" s="122" cm="1">
        <f t="array" ref="AP75">IFERROR(_xlfn.IFS(AP73="W",1,AP74="W",1,AP73="L",0,AP74="L",0),"-")</f>
        <v>0</v>
      </c>
      <c r="AQ75" s="122" cm="1">
        <f t="array" ref="AQ75">IFERROR(_xlfn.IFS(AQ73="W",1,AQ74="W",1,AQ73="L",0,AQ74="L",0),"-")</f>
        <v>1</v>
      </c>
      <c r="AR75" s="122" cm="1">
        <f t="array" ref="AR75">IFERROR(_xlfn.IFS(AR73="W",1,AR74="W",1,AR73="L",0,AR74="L",0),"-")</f>
        <v>0</v>
      </c>
      <c r="AS75" s="122" cm="1">
        <f t="array" ref="AS75">IFERROR(_xlfn.IFS(AS73="W",1,AS74="W",1,AS73="L",0,AS74="L",0),"-")</f>
        <v>1</v>
      </c>
      <c r="AT75" s="122" cm="1">
        <f t="array" ref="AT75">IFERROR(_xlfn.IFS(AT73="W",1,AT74="W",1,AT73="L",0,AT74="L",0),"-")</f>
        <v>1</v>
      </c>
      <c r="AU75" s="122" cm="1">
        <f t="array" ref="AU75">IFERROR(_xlfn.IFS(AU73="W",1,AU74="W",1,AU73="L",0,AU74="L",0),"-")</f>
        <v>1</v>
      </c>
      <c r="AV75" s="122" cm="1">
        <f t="array" ref="AV75">IFERROR(_xlfn.IFS(AV73="W",1,AV74="W",1,AV73="L",0,AV74="L",0),"-")</f>
        <v>1</v>
      </c>
      <c r="AW75" s="122" cm="1">
        <f t="array" ref="AW75">IFERROR(_xlfn.IFS(AW73="W",1,AW74="W",1,AW73="L",0,AW74="L",0),"-")</f>
        <v>1</v>
      </c>
      <c r="AX75" s="122" cm="1">
        <f t="array" ref="AX75">IFERROR(_xlfn.IFS(AX73="W",1,AX74="W",1,AX73="L",0,AX74="L",0),"-")</f>
        <v>1</v>
      </c>
      <c r="AY75" s="122" cm="1">
        <f t="array" ref="AY75">IFERROR(_xlfn.IFS(AY73="W",1,AY74="W",1,AY73="L",0,AY74="L",0),"-")</f>
        <v>0</v>
      </c>
      <c r="AZ75" s="122" cm="1">
        <f t="array" ref="AZ75">IFERROR(_xlfn.IFS(AZ73="W",1,AZ74="W",1,AZ73="L",0,AZ74="L",0),"-")</f>
        <v>1</v>
      </c>
      <c r="BA75" s="122" cm="1">
        <f t="array" ref="BA75">IFERROR(_xlfn.IFS(BA73="W",1,BA74="W",1,BA73="L",0,BA74="L",0),"-")</f>
        <v>1</v>
      </c>
      <c r="BB75" s="122" cm="1">
        <f t="array" ref="BB75">IFERROR(_xlfn.IFS(BB73="W",1,BB74="W",1,BB73="L",0,BB74="L",0),"-")</f>
        <v>0</v>
      </c>
      <c r="BC75" s="122" cm="1">
        <f t="array" ref="BC75">IFERROR(_xlfn.IFS(BC73="W",1,BC74="W",1,BC73="L",0,BC74="L",0),"-")</f>
        <v>0</v>
      </c>
      <c r="BD75" s="122" cm="1">
        <f t="array" ref="BD75">IFERROR(_xlfn.IFS(BD73="W",1,BD74="W",1,BD73="L",0,BD74="L",0),"-")</f>
        <v>0</v>
      </c>
      <c r="BE75" s="122" cm="1">
        <f t="array" ref="BE75">IFERROR(_xlfn.IFS(BE73="W",1,BE74="W",1,BE73="L",0,BE74="L",0),"-")</f>
        <v>1</v>
      </c>
      <c r="BF75" s="122" cm="1">
        <f t="array" ref="BF75">IFERROR(_xlfn.IFS(BF73="W",1,BF74="W",1,BF73="L",0,BF74="L",0),"-")</f>
        <v>0</v>
      </c>
      <c r="BG75" s="122" cm="1">
        <f t="array" ref="BG75">IFERROR(_xlfn.IFS(BG73="W",1,BG74="W",1,BG73="L",0,BG74="L",0),"-")</f>
        <v>1</v>
      </c>
      <c r="BH75" s="122" cm="1">
        <f t="array" ref="BH75">IFERROR(_xlfn.IFS(BH73="W",1,BH74="W",1,BH73="L",0,BH74="L",0),"-")</f>
        <v>1</v>
      </c>
      <c r="BI75" s="122" cm="1">
        <f t="array" ref="BI75">IFERROR(_xlfn.IFS(BI73="W",1,BI74="W",1,BI73="L",0,BI74="L",0),"-")</f>
        <v>0</v>
      </c>
      <c r="BJ75" s="122" cm="1">
        <f t="array" ref="BJ75">IFERROR(_xlfn.IFS(BJ73="W",1,BJ74="W",1,BJ73="L",0,BJ74="L",0),"-")</f>
        <v>0</v>
      </c>
      <c r="BK75" s="122" cm="1">
        <f t="array" ref="BK75">IFERROR(_xlfn.IFS(BK73="W",1,BK74="W",1,BK73="L",0,BK74="L",0),"-")</f>
        <v>0</v>
      </c>
      <c r="BL75" s="122" cm="1">
        <f t="array" ref="BL75">IFERROR(_xlfn.IFS(BL73="W",1,BL74="W",1,BL73="L",0,BL74="L",0),"-")</f>
        <v>1</v>
      </c>
      <c r="BM75" s="122" cm="1">
        <f t="array" ref="BM75">IFERROR(_xlfn.IFS(BM73="W",1,BM74="W",1,BM73="L",0,BM74="L",0),"-")</f>
        <v>0</v>
      </c>
      <c r="BN75" s="122" cm="1">
        <f t="array" ref="BN75">IFERROR(_xlfn.IFS(BN73="W",1,BN74="W",1,BN73="L",0,BN74="L",0),"-")</f>
        <v>1</v>
      </c>
      <c r="BO75" s="122" cm="1">
        <f t="array" ref="BO75">IFERROR(_xlfn.IFS(BO73="W",1,BO74="W",1,BO73="L",0,BO74="L",0),"-")</f>
        <v>1</v>
      </c>
      <c r="BP75" s="122" cm="1">
        <f t="array" ref="BP75">IFERROR(_xlfn.IFS(BP73="W",1,BP74="W",1,BP73="L",0,BP74="L",0),"-")</f>
        <v>0</v>
      </c>
      <c r="BQ75" s="122" cm="1">
        <f t="array" ref="BQ75">IFERROR(_xlfn.IFS(BQ73="W",1,BQ74="W",1,BQ73="L",0,BQ74="L",0),"-")</f>
        <v>0</v>
      </c>
      <c r="BR75" s="122" cm="1">
        <f t="array" ref="BR75">IFERROR(_xlfn.IFS(BR73="W",1,BR74="W",1,BR73="L",0,BR74="L",0),"-")</f>
        <v>0</v>
      </c>
      <c r="BS75" s="122" cm="1">
        <f t="array" ref="BS75">IFERROR(_xlfn.IFS(BS73="W",1,BS74="W",1,BS73="L",0,BS74="L",0),"-")</f>
        <v>1</v>
      </c>
      <c r="BT75" s="122" cm="1">
        <f t="array" ref="BT75">IFERROR(_xlfn.IFS(BT73="W",1,BT74="W",1,BT73="L",0,BT74="L",0),"-")</f>
        <v>1</v>
      </c>
      <c r="BU75" s="122" cm="1">
        <f t="array" ref="BU75">IFERROR(_xlfn.IFS(BU73="W",1,BU74="W",1,BU73="L",0,BU74="L",0),"-")</f>
        <v>1</v>
      </c>
      <c r="BV75" s="122" cm="1">
        <f t="array" ref="BV75">IFERROR(_xlfn.IFS(BV73="W",1,BV74="W",1,BV73="L",0,BV74="L",0),"-")</f>
        <v>0</v>
      </c>
      <c r="BW75" s="122" cm="1">
        <f t="array" ref="BW75">IFERROR(_xlfn.IFS(BW73="W",1,BW74="W",1,BW73="L",0,BW74="L",0),"-")</f>
        <v>1</v>
      </c>
      <c r="BX75" s="122" cm="1">
        <f t="array" ref="BX75">IFERROR(_xlfn.IFS(BX73="W",1,BX74="W",1,BX73="L",0,BX74="L",0),"-")</f>
        <v>0</v>
      </c>
      <c r="BY75" s="122" cm="1">
        <f t="array" ref="BY75">IFERROR(_xlfn.IFS(BY73="W",1,BY74="W",1,BY73="L",0,BY74="L",0),"-")</f>
        <v>0</v>
      </c>
      <c r="BZ75" s="122" cm="1">
        <f t="array" ref="BZ75">IFERROR(_xlfn.IFS(BZ73="W",1,BZ74="W",1,BZ73="L",0,BZ74="L",0),"-")</f>
        <v>0</v>
      </c>
      <c r="CA75" s="122" cm="1">
        <f t="array" ref="CA75">IFERROR(_xlfn.IFS(CA73="W",1,CA74="W",1,CA73="L",0,CA74="L",0),"-")</f>
        <v>0</v>
      </c>
      <c r="CB75" s="122" cm="1">
        <f t="array" ref="CB75">IFERROR(_xlfn.IFS(CB73="W",1,CB74="W",1,CB73="L",0,CB74="L",0),"-")</f>
        <v>1</v>
      </c>
      <c r="CC75" s="122" cm="1">
        <f t="array" ref="CC75">IFERROR(_xlfn.IFS(CC73="W",1,CC74="W",1,CC73="L",0,CC74="L",0),"-")</f>
        <v>1</v>
      </c>
      <c r="CD75" s="122" cm="1">
        <f t="array" ref="CD75">IFERROR(_xlfn.IFS(CD73="W",1,CD74="W",1,CD73="L",0,CD74="L",0),"-")</f>
        <v>0</v>
      </c>
      <c r="CE75" s="122" cm="1">
        <f t="array" ref="CE75">IFERROR(_xlfn.IFS(CE73="W",1,CE74="W",1,CE73="L",0,CE74="L",0),"-")</f>
        <v>1</v>
      </c>
      <c r="CF75" s="122" cm="1">
        <f t="array" ref="CF75">IFERROR(_xlfn.IFS(CF73="W",1,CF74="W",1,CF73="L",0,CF74="L",0),"-")</f>
        <v>1</v>
      </c>
      <c r="CG75" s="122" cm="1">
        <f t="array" ref="CG75">IFERROR(_xlfn.IFS(CG73="W",1,CG74="W",1,CG73="L",0,CG74="L",0),"-")</f>
        <v>1</v>
      </c>
      <c r="CH75" s="122" cm="1">
        <f t="array" ref="CH75">IFERROR(_xlfn.IFS(CH73="W",1,CH74="W",1,CH73="L",0,CH74="L",0),"-")</f>
        <v>1</v>
      </c>
      <c r="CI75" s="122" cm="1">
        <f t="array" ref="CI75">IFERROR(_xlfn.IFS(CI73="W",1,CI74="W",1,CI73="L",0,CI74="L",0),"-")</f>
        <v>1</v>
      </c>
      <c r="CJ75" s="122" cm="1">
        <f t="array" ref="CJ75">IFERROR(_xlfn.IFS(CJ73="W",1,CJ74="W",1,CJ73="L",0,CJ74="L",0),"-")</f>
        <v>1</v>
      </c>
      <c r="CK75" s="122" cm="1">
        <f t="array" ref="CK75">IFERROR(_xlfn.IFS(CK73="W",1,CK74="W",1,CK73="L",0,CK74="L",0),"-")</f>
        <v>1</v>
      </c>
      <c r="CL75" s="122" cm="1">
        <f t="array" ref="CL75">IFERROR(_xlfn.IFS(CL73="W",1,CL74="W",1,CL73="L",0,CL74="L",0),"-")</f>
        <v>1</v>
      </c>
      <c r="CM75" s="122" cm="1">
        <f t="array" ref="CM75">IFERROR(_xlfn.IFS(CM73="W",1,CM74="W",1,CM73="L",0,CM74="L",0),"-")</f>
        <v>1</v>
      </c>
      <c r="CN75" s="122" cm="1">
        <f t="array" ref="CN75">IFERROR(_xlfn.IFS(CN73="W",1,CN74="W",1,CN73="L",0,CN74="L",0),"-")</f>
        <v>0</v>
      </c>
      <c r="CO75" s="122" cm="1">
        <f t="array" ref="CO75">IFERROR(_xlfn.IFS(CO73="W",1,CO74="W",1,CO73="L",0,CO74="L",0),"-")</f>
        <v>0</v>
      </c>
      <c r="CP75" s="122" cm="1">
        <f t="array" ref="CP75">IFERROR(_xlfn.IFS(CP73="W",1,CP74="W",1,CP73="L",0,CP74="L",0),"-")</f>
        <v>0</v>
      </c>
      <c r="CQ75" s="122" cm="1">
        <f t="array" ref="CQ75">IFERROR(_xlfn.IFS(CQ73="W",1,CQ74="W",1,CQ73="L",0,CQ74="L",0),"-")</f>
        <v>1</v>
      </c>
      <c r="CR75" s="122" cm="1">
        <f t="array" ref="CR75">IFERROR(_xlfn.IFS(CR73="W",1,CR74="W",1,CR73="L",0,CR74="L",0),"-")</f>
        <v>1</v>
      </c>
      <c r="CS75" s="122" cm="1">
        <f t="array" ref="CS75">IFERROR(_xlfn.IFS(CS73="W",1,CS74="W",1,CS73="L",0,CS74="L",0),"-")</f>
        <v>0</v>
      </c>
      <c r="CT75" s="122" cm="1">
        <f t="array" ref="CT75">IFERROR(_xlfn.IFS(CT73="W",1,CT74="W",1,CT73="L",0,CT74="L",0),"-")</f>
        <v>0</v>
      </c>
      <c r="CU75" s="122" cm="1">
        <f t="array" ref="CU75">IFERROR(_xlfn.IFS(CU73="W",1,CU74="W",1,CU73="L",0,CU74="L",0),"-")</f>
        <v>1</v>
      </c>
      <c r="CV75" s="122" cm="1">
        <f t="array" ref="CV75">IFERROR(_xlfn.IFS(CV73="W",1,CV74="W",1,CV73="L",0,CV74="L",0),"-")</f>
        <v>1</v>
      </c>
      <c r="CW75" s="122" cm="1">
        <f t="array" ref="CW75">IFERROR(_xlfn.IFS(CW73="W",1,CW74="W",1,CW73="L",0,CW74="L",0),"-")</f>
        <v>1</v>
      </c>
      <c r="CX75" s="122" cm="1">
        <f t="array" ref="CX75">IFERROR(_xlfn.IFS(CX73="W",1,CX74="W",1,CX73="L",0,CX74="L",0),"-")</f>
        <v>0</v>
      </c>
      <c r="CY75" s="122" cm="1">
        <f t="array" ref="CY75">IFERROR(_xlfn.IFS(CY73="W",1,CY74="W",1,CY73="L",0,CY74="L",0),"-")</f>
        <v>1</v>
      </c>
      <c r="CZ75" s="122" cm="1">
        <f t="array" ref="CZ75">IFERROR(_xlfn.IFS(CZ73="W",1,CZ74="W",1,CZ73="L",0,CZ74="L",0),"-")</f>
        <v>0</v>
      </c>
      <c r="DA75" s="122" cm="1">
        <f t="array" ref="DA75">IFERROR(_xlfn.IFS(DA73="W",1,DA74="W",1,DA73="L",0,DA74="L",0),"-")</f>
        <v>1</v>
      </c>
      <c r="DB75" s="122" cm="1">
        <f t="array" ref="DB75">IFERROR(_xlfn.IFS(DB73="W",1,DB74="W",1,DB73="L",0,DB74="L",0),"-")</f>
        <v>1</v>
      </c>
      <c r="DC75" s="122" cm="1">
        <f t="array" ref="DC75">IFERROR(_xlfn.IFS(DC73="W",1,DC74="W",1,DC73="L",0,DC74="L",0),"-")</f>
        <v>0</v>
      </c>
      <c r="DD75" s="122" cm="1">
        <f t="array" ref="DD75">IFERROR(_xlfn.IFS(DD73="W",1,DD74="W",1,DD73="L",0,DD74="L",0),"-")</f>
        <v>1</v>
      </c>
      <c r="DE75" s="122" cm="1">
        <f t="array" ref="DE75">IFERROR(_xlfn.IFS(DE73="W",1,DE74="W",1,DE73="L",0,DE74="L",0),"-")</f>
        <v>1</v>
      </c>
      <c r="DF75" s="122" cm="1">
        <f t="array" ref="DF75">IFERROR(_xlfn.IFS(DF73="W",1,DF74="W",1,DF73="L",0,DF74="L",0),"-")</f>
        <v>1</v>
      </c>
      <c r="DG75" s="122" cm="1">
        <f t="array" ref="DG75">IFERROR(_xlfn.IFS(DG73="W",1,DG74="W",1,DG73="L",0,DG74="L",0),"-")</f>
        <v>0</v>
      </c>
      <c r="DH75" s="122" cm="1">
        <f t="array" ref="DH75">IFERROR(_xlfn.IFS(DH73="W",1,DH74="W",1,DH73="L",0,DH74="L",0),"-")</f>
        <v>0</v>
      </c>
      <c r="DI75" s="122" cm="1">
        <f t="array" ref="DI75">IFERROR(_xlfn.IFS(DI73="W",1,DI74="W",1,DI73="L",0,DI74="L",0),"-")</f>
        <v>0</v>
      </c>
      <c r="DJ75" s="122" cm="1">
        <f t="array" ref="DJ75">IFERROR(_xlfn.IFS(DJ73="W",1,DJ74="W",1,DJ73="L",0,DJ74="L",0),"-")</f>
        <v>0</v>
      </c>
      <c r="DK75" s="122" cm="1">
        <f t="array" ref="DK75">IFERROR(_xlfn.IFS(DK73="W",1,DK74="W",1,DK73="L",0,DK74="L",0),"-")</f>
        <v>1</v>
      </c>
      <c r="DL75" s="122" cm="1">
        <f t="array" ref="DL75">IFERROR(_xlfn.IFS(DL73="W",1,DL74="W",1,DL73="L",0,DL74="L",0),"-")</f>
        <v>0</v>
      </c>
      <c r="DM75" s="122" cm="1">
        <f t="array" ref="DM75">IFERROR(_xlfn.IFS(DM73="W",1,DM74="W",1,DM73="L",0,DM74="L",0),"-")</f>
        <v>1</v>
      </c>
      <c r="DN75" s="122" cm="1">
        <f t="array" ref="DN75">IFERROR(_xlfn.IFS(DN73="W",1,DN74="W",1,DN73="L",0,DN74="L",0),"-")</f>
        <v>1</v>
      </c>
      <c r="DO75" s="122" cm="1">
        <f t="array" ref="DO75">IFERROR(_xlfn.IFS(DO73="W",1,DO74="W",1,DO73="L",0,DO74="L",0),"-")</f>
        <v>1</v>
      </c>
      <c r="DP75" s="122" cm="1">
        <f t="array" ref="DP75">IFERROR(_xlfn.IFS(DP73="W",1,DP74="W",1,DP73="L",0,DP74="L",0),"-")</f>
        <v>0</v>
      </c>
      <c r="DQ75" s="122" cm="1">
        <f t="array" ref="DQ75">IFERROR(_xlfn.IFS(DQ73="W",1,DQ74="W",1,DQ73="L",0,DQ74="L",0),"-")</f>
        <v>0</v>
      </c>
      <c r="DR75" s="122" cm="1">
        <f t="array" ref="DR75">IFERROR(_xlfn.IFS(DR73="W",1,DR74="W",1,DR73="L",0,DR74="L",0),"-")</f>
        <v>0</v>
      </c>
      <c r="DS75" s="122" cm="1">
        <f t="array" ref="DS75">IFERROR(_xlfn.IFS(DS73="W",1,DS74="W",1,DS73="L",0,DS74="L",0),"-")</f>
        <v>0</v>
      </c>
      <c r="DT75" s="122" cm="1">
        <f t="array" ref="DT75">IFERROR(_xlfn.IFS(DT73="W",1,DT74="W",1,DT73="L",0,DT74="L",0),"-")</f>
        <v>0</v>
      </c>
      <c r="DU75" s="122" cm="1">
        <f t="array" ref="DU75">IFERROR(_xlfn.IFS(DU73="W",1,DU74="W",1,DU73="L",0,DU74="L",0),"-")</f>
        <v>0</v>
      </c>
      <c r="DV75" s="122" cm="1">
        <f t="array" ref="DV75">IFERROR(_xlfn.IFS(DV73="W",1,DV74="W",1,DV73="L",0,DV74="L",0),"-")</f>
        <v>1</v>
      </c>
      <c r="DW75" s="122" cm="1">
        <f t="array" ref="DW75">IFERROR(_xlfn.IFS(DW73="W",1,DW74="W",1,DW73="L",0,DW74="L",0),"-")</f>
        <v>1</v>
      </c>
      <c r="DX75" s="122" cm="1">
        <f t="array" ref="DX75">IFERROR(_xlfn.IFS(DX73="W",1,DX74="W",1,DX73="L",0,DX74="L",0),"-")</f>
        <v>0</v>
      </c>
      <c r="DY75" s="122" cm="1">
        <f t="array" ref="DY75">IFERROR(_xlfn.IFS(DY73="W",1,DY74="W",1,DY73="L",0,DY74="L",0),"-")</f>
        <v>0</v>
      </c>
      <c r="DZ75" s="122" cm="1">
        <f t="array" ref="DZ75">IFERROR(_xlfn.IFS(DZ73="W",1,DZ74="W",1,DZ73="L",0,DZ74="L",0),"-")</f>
        <v>0</v>
      </c>
      <c r="EA75" s="122" cm="1">
        <f t="array" ref="EA75">IFERROR(_xlfn.IFS(EA73="W",1,EA74="W",1,EA73="L",0,EA74="L",0),"-")</f>
        <v>0</v>
      </c>
      <c r="EB75" s="122" cm="1">
        <f t="array" ref="EB75">IFERROR(_xlfn.IFS(EB73="W",1,EB74="W",1,EB73="L",0,EB74="L",0),"-")</f>
        <v>0</v>
      </c>
      <c r="EC75" s="122" cm="1">
        <f t="array" ref="EC75">IFERROR(_xlfn.IFS(EC73="W",1,EC74="W",1,EC73="L",0,EC74="L",0),"-")</f>
        <v>1</v>
      </c>
      <c r="ED75" s="122" cm="1">
        <f t="array" ref="ED75">IFERROR(_xlfn.IFS(ED73="W",1,ED74="W",1,ED73="L",0,ED74="L",0),"-")</f>
        <v>0</v>
      </c>
      <c r="EE75" s="122" cm="1">
        <f t="array" ref="EE75">IFERROR(_xlfn.IFS(EE73="W",1,EE74="W",1,EE73="L",0,EE74="L",0),"-")</f>
        <v>1</v>
      </c>
      <c r="EF75" s="122" cm="1">
        <f t="array" ref="EF75">IFERROR(_xlfn.IFS(EF73="W",1,EF74="W",1,EF73="L",0,EF74="L",0),"-")</f>
        <v>1</v>
      </c>
      <c r="EG75" s="122" cm="1">
        <f t="array" ref="EG75">IFERROR(_xlfn.IFS(EG73="W",1,EG74="W",1,EG73="L",0,EG74="L",0),"-")</f>
        <v>0</v>
      </c>
      <c r="EH75" s="122" cm="1">
        <f t="array" ref="EH75">IFERROR(_xlfn.IFS(EH73="W",1,EH74="W",1,EH73="L",0,EH74="L",0),"-")</f>
        <v>0</v>
      </c>
      <c r="EI75" s="122" cm="1">
        <f t="array" ref="EI75">IFERROR(_xlfn.IFS(EI73="W",1,EI74="W",1,EI73="L",0,EI74="L",0),"-")</f>
        <v>0</v>
      </c>
      <c r="EJ75" s="122" cm="1">
        <f t="array" ref="EJ75">IFERROR(_xlfn.IFS(EJ73="W",1,EJ74="W",1,EJ73="L",0,EJ74="L",0),"-")</f>
        <v>1</v>
      </c>
      <c r="EK75" s="122" cm="1">
        <f t="array" ref="EK75">IFERROR(_xlfn.IFS(EK73="W",1,EK74="W",1,EK73="L",0,EK74="L",0),"-")</f>
        <v>0</v>
      </c>
      <c r="EL75" s="122" cm="1">
        <f t="array" ref="EL75">IFERROR(_xlfn.IFS(EL73="W",1,EL74="W",1,EL73="L",0,EL74="L",0),"-")</f>
        <v>1</v>
      </c>
      <c r="EM75" s="122" cm="1">
        <f t="array" ref="EM75">IFERROR(_xlfn.IFS(EM73="W",1,EM74="W",1,EM73="L",0,EM74="L",0),"-")</f>
        <v>1</v>
      </c>
      <c r="EN75" s="122" cm="1">
        <f t="array" ref="EN75">IFERROR(_xlfn.IFS(EN73="W",1,EN74="W",1,EN73="L",0,EN74="L",0),"-")</f>
        <v>0</v>
      </c>
      <c r="EO75" s="122" cm="1">
        <f t="array" ref="EO75">IFERROR(_xlfn.IFS(EO73="W",1,EO74="W",1,EO73="L",0,EO74="L",0),"-")</f>
        <v>1</v>
      </c>
      <c r="EP75" s="122" cm="1">
        <f t="array" ref="EP75">IFERROR(_xlfn.IFS(EP73="W",1,EP74="W",1,EP73="L",0,EP74="L",0),"-")</f>
        <v>0</v>
      </c>
      <c r="EQ75" s="122" cm="1">
        <f t="array" ref="EQ75">IFERROR(_xlfn.IFS(EQ73="W",1,EQ74="W",1,EQ73="L",0,EQ74="L",0),"-")</f>
        <v>1</v>
      </c>
      <c r="ER75" s="122" cm="1">
        <f t="array" ref="ER75">IFERROR(_xlfn.IFS(ER73="W",1,ER74="W",1,ER73="L",0,ER74="L",0),"-")</f>
        <v>0</v>
      </c>
      <c r="ES75" s="122" cm="1">
        <f t="array" ref="ES75">IFERROR(_xlfn.IFS(ES73="W",1,ES74="W",1,ES73="L",0,ES74="L",0),"-")</f>
        <v>0</v>
      </c>
      <c r="ET75" s="122" cm="1">
        <f t="array" ref="ET75">IFERROR(_xlfn.IFS(ET73="W",1,ET74="W",1,ET73="L",0,ET74="L",0),"-")</f>
        <v>1</v>
      </c>
      <c r="EU75" s="122" cm="1">
        <f t="array" ref="EU75">IFERROR(_xlfn.IFS(EU73="W",1,EU74="W",1,EU73="L",0,EU74="L",0),"-")</f>
        <v>0</v>
      </c>
      <c r="EV75" s="122" cm="1">
        <f t="array" ref="EV75">IFERROR(_xlfn.IFS(EV73="W",1,EV74="W",1,EV73="L",0,EV74="L",0),"-")</f>
        <v>1</v>
      </c>
      <c r="EW75" s="122" cm="1">
        <f t="array" ref="EW75">IFERROR(_xlfn.IFS(EW73="W",1,EW74="W",1,EW73="L",0,EW74="L",0),"-")</f>
        <v>1</v>
      </c>
      <c r="EX75" s="122" cm="1">
        <f t="array" ref="EX75">IFERROR(_xlfn.IFS(EX73="W",1,EX74="W",1,EX73="L",0,EX74="L",0),"-")</f>
        <v>0</v>
      </c>
      <c r="EY75" s="122" cm="1">
        <f t="array" ref="EY75">IFERROR(_xlfn.IFS(EY73="W",1,EY74="W",1,EY73="L",0,EY74="L",0),"-")</f>
        <v>1</v>
      </c>
      <c r="EZ75" s="122" cm="1">
        <f t="array" ref="EZ75">IFERROR(_xlfn.IFS(EZ73="W",1,EZ74="W",1,EZ73="L",0,EZ74="L",0),"-")</f>
        <v>1</v>
      </c>
      <c r="FA75" s="122" cm="1">
        <f t="array" ref="FA75">IFERROR(_xlfn.IFS(FA73="W",1,FA74="W",1,FA73="L",0,FA74="L",0),"-")</f>
        <v>1</v>
      </c>
      <c r="FB75" s="122" cm="1">
        <f t="array" ref="FB75">IFERROR(_xlfn.IFS(FB73="W",1,FB74="W",1,FB73="L",0,FB74="L",0),"-")</f>
        <v>0</v>
      </c>
      <c r="FC75" s="122" cm="1">
        <f t="array" ref="FC75">IFERROR(_xlfn.IFS(FC73="W",1,FC74="W",1,FC73="L",0,FC74="L",0),"-")</f>
        <v>1</v>
      </c>
      <c r="FD75" s="122" cm="1">
        <f t="array" ref="FD75">IFERROR(_xlfn.IFS(FD73="W",1,FD74="W",1,FD73="L",0,FD74="L",0),"-")</f>
        <v>1</v>
      </c>
      <c r="FE75" s="122" cm="1">
        <f t="array" ref="FE75">IFERROR(_xlfn.IFS(FE73="W",1,FE74="W",1,FE73="L",0,FE74="L",0),"-")</f>
        <v>1</v>
      </c>
      <c r="FF75" s="122" cm="1">
        <f t="array" ref="FF75">IFERROR(_xlfn.IFS(FF73="W",1,FF74="W",1,FF73="L",0,FF74="L",0),"-")</f>
        <v>0</v>
      </c>
      <c r="FG75" s="122" cm="1">
        <f t="array" ref="FG75">IFERROR(_xlfn.IFS(FG73="W",1,FG74="W",1,FG73="L",0,FG74="L",0),"-")</f>
        <v>1</v>
      </c>
      <c r="FH75" s="122" cm="1">
        <f t="array" ref="FH75">IFERROR(_xlfn.IFS(FH73="W",1,FH74="W",1,FH73="L",0,FH74="L",0),"-")</f>
        <v>1</v>
      </c>
      <c r="FI75" s="122" cm="1">
        <f t="array" ref="FI75">IFERROR(_xlfn.IFS(FI73="W",1,FI74="W",1,FI73="L",0,FI74="L",0),"-")</f>
        <v>1</v>
      </c>
      <c r="FJ75" s="122" cm="1">
        <f t="array" ref="FJ75">IFERROR(_xlfn.IFS(FJ73="W",1,FJ74="W",1,FJ73="L",0,FJ74="L",0),"-")</f>
        <v>1</v>
      </c>
      <c r="FK75" s="137" t="s">
        <v>477</v>
      </c>
      <c r="FL75" s="141">
        <f>COUNT(E$5:FJ$5)</f>
        <v>162</v>
      </c>
      <c r="FM75" s="141">
        <f>FL75-20</f>
        <v>142</v>
      </c>
    </row>
    <row r="76" spans="2:174" x14ac:dyDescent="0.2">
      <c r="B76" s="137"/>
      <c r="C76" s="139"/>
      <c r="D76" s="138"/>
      <c r="E76" s="122">
        <f>IF(E75=1,D76+1,0)</f>
        <v>0</v>
      </c>
      <c r="F76" s="122">
        <f t="shared" ref="F76" si="2253">IF(F75=1,E76+1,0)</f>
        <v>1</v>
      </c>
      <c r="G76" s="122">
        <f t="shared" ref="G76" si="2254">IF(G75=1,F76+1,0)</f>
        <v>0</v>
      </c>
      <c r="H76" s="122">
        <f t="shared" ref="H76" si="2255">IF(H75=1,G76+1,0)</f>
        <v>0</v>
      </c>
      <c r="I76" s="122">
        <f t="shared" ref="I76" si="2256">IF(I75=1,H76+1,0)</f>
        <v>0</v>
      </c>
      <c r="J76" s="122">
        <f t="shared" ref="J76" si="2257">IF(J75=1,I76+1,0)</f>
        <v>0</v>
      </c>
      <c r="K76" s="122">
        <f t="shared" ref="K76" si="2258">IF(K75=1,J76+1,0)</f>
        <v>1</v>
      </c>
      <c r="L76" s="122">
        <f t="shared" ref="L76" si="2259">IF(L75=1,K76+1,0)</f>
        <v>0</v>
      </c>
      <c r="M76" s="122">
        <f t="shared" ref="M76" si="2260">IF(M75=1,L76+1,0)</f>
        <v>1</v>
      </c>
      <c r="N76" s="122">
        <f t="shared" ref="N76" si="2261">IF(N75=1,M76+1,0)</f>
        <v>2</v>
      </c>
      <c r="O76" s="122">
        <f t="shared" ref="O76" si="2262">IF(O75=1,N76+1,0)</f>
        <v>3</v>
      </c>
      <c r="P76" s="122">
        <f t="shared" ref="P76" si="2263">IF(P75=1,O76+1,0)</f>
        <v>4</v>
      </c>
      <c r="Q76" s="122">
        <f t="shared" ref="Q76" si="2264">IF(Q75=1,P76+1,0)</f>
        <v>5</v>
      </c>
      <c r="R76" s="122">
        <f t="shared" ref="R76" si="2265">IF(R75=1,Q76+1,0)</f>
        <v>0</v>
      </c>
      <c r="S76" s="122">
        <f t="shared" ref="S76" si="2266">IF(S75=1,R76+1,0)</f>
        <v>0</v>
      </c>
      <c r="T76" s="122">
        <f t="shared" ref="T76" si="2267">IF(T75=1,S76+1,0)</f>
        <v>0</v>
      </c>
      <c r="U76" s="122">
        <f t="shared" ref="U76" si="2268">IF(U75=1,T76+1,0)</f>
        <v>1</v>
      </c>
      <c r="V76" s="122">
        <f t="shared" ref="V76" si="2269">IF(V75=1,U76+1,0)</f>
        <v>0</v>
      </c>
      <c r="W76" s="122">
        <f t="shared" ref="W76" si="2270">IF(W75=1,V76+1,0)</f>
        <v>0</v>
      </c>
      <c r="X76" s="122">
        <f t="shared" ref="X76" si="2271">IF(X75=1,W76+1,0)</f>
        <v>0</v>
      </c>
      <c r="Y76" s="122">
        <f t="shared" ref="Y76" si="2272">IF(Y75=1,X76+1,0)</f>
        <v>0</v>
      </c>
      <c r="Z76" s="122">
        <f t="shared" ref="Z76" si="2273">IF(Z75=1,Y76+1,0)</f>
        <v>1</v>
      </c>
      <c r="AA76" s="122">
        <f t="shared" ref="AA76" si="2274">IF(AA75=1,Z76+1,0)</f>
        <v>0</v>
      </c>
      <c r="AB76" s="122">
        <f t="shared" ref="AB76" si="2275">IF(AB75=1,AA76+1,0)</f>
        <v>1</v>
      </c>
      <c r="AC76" s="122">
        <f t="shared" ref="AC76" si="2276">IF(AC75=1,AB76+1,0)</f>
        <v>0</v>
      </c>
      <c r="AD76" s="122">
        <f t="shared" ref="AD76" si="2277">IF(AD75=1,AC76+1,0)</f>
        <v>0</v>
      </c>
      <c r="AE76" s="122">
        <f t="shared" ref="AE76" si="2278">IF(AE75=1,AD76+1,0)</f>
        <v>1</v>
      </c>
      <c r="AF76" s="122">
        <f t="shared" ref="AF76" si="2279">IF(AF75=1,AE76+1,0)</f>
        <v>0</v>
      </c>
      <c r="AG76" s="122">
        <f t="shared" ref="AG76" si="2280">IF(AG75=1,AF76+1,0)</f>
        <v>0</v>
      </c>
      <c r="AH76" s="122">
        <f t="shared" ref="AH76" si="2281">IF(AH75=1,AG76+1,0)</f>
        <v>1</v>
      </c>
      <c r="AI76" s="122">
        <f t="shared" ref="AI76" si="2282">IF(AI75=1,AH76+1,0)</f>
        <v>2</v>
      </c>
      <c r="AJ76" s="122">
        <f t="shared" ref="AJ76" si="2283">IF(AJ75=1,AI76+1,0)</f>
        <v>3</v>
      </c>
      <c r="AK76" s="122">
        <f t="shared" ref="AK76" si="2284">IF(AK75=1,AJ76+1,0)</f>
        <v>4</v>
      </c>
      <c r="AL76" s="122">
        <f t="shared" ref="AL76" si="2285">IF(AL75=1,AK76+1,0)</f>
        <v>5</v>
      </c>
      <c r="AM76" s="122">
        <f t="shared" ref="AM76" si="2286">IF(AM75=1,AL76+1,0)</f>
        <v>0</v>
      </c>
      <c r="AN76" s="122">
        <f t="shared" ref="AN76" si="2287">IF(AN75=1,AM76+1,0)</f>
        <v>1</v>
      </c>
      <c r="AO76" s="122">
        <f t="shared" ref="AO76" si="2288">IF(AO75=1,AN76+1,0)</f>
        <v>2</v>
      </c>
      <c r="AP76" s="122">
        <f t="shared" ref="AP76" si="2289">IF(AP75=1,AO76+1,0)</f>
        <v>0</v>
      </c>
      <c r="AQ76" s="122">
        <f t="shared" ref="AQ76" si="2290">IF(AQ75=1,AP76+1,0)</f>
        <v>1</v>
      </c>
      <c r="AR76" s="122">
        <f t="shared" ref="AR76" si="2291">IF(AR75=1,AQ76+1,0)</f>
        <v>0</v>
      </c>
      <c r="AS76" s="122">
        <f t="shared" ref="AS76" si="2292">IF(AS75=1,AR76+1,0)</f>
        <v>1</v>
      </c>
      <c r="AT76" s="122">
        <f t="shared" ref="AT76" si="2293">IF(AT75=1,AS76+1,0)</f>
        <v>2</v>
      </c>
      <c r="AU76" s="122">
        <f t="shared" ref="AU76" si="2294">IF(AU75=1,AT76+1,0)</f>
        <v>3</v>
      </c>
      <c r="AV76" s="122">
        <f t="shared" ref="AV76" si="2295">IF(AV75=1,AU76+1,0)</f>
        <v>4</v>
      </c>
      <c r="AW76" s="122">
        <f t="shared" ref="AW76" si="2296">IF(AW75=1,AV76+1,0)</f>
        <v>5</v>
      </c>
      <c r="AX76" s="122">
        <f t="shared" ref="AX76" si="2297">IF(AX75=1,AW76+1,0)</f>
        <v>6</v>
      </c>
      <c r="AY76" s="122">
        <f t="shared" ref="AY76" si="2298">IF(AY75=1,AX76+1,0)</f>
        <v>0</v>
      </c>
      <c r="AZ76" s="122">
        <f t="shared" ref="AZ76" si="2299">IF(AZ75=1,AY76+1,0)</f>
        <v>1</v>
      </c>
      <c r="BA76" s="122">
        <f t="shared" ref="BA76" si="2300">IF(BA75=1,AZ76+1,0)</f>
        <v>2</v>
      </c>
      <c r="BB76" s="122">
        <f t="shared" ref="BB76" si="2301">IF(BB75=1,BA76+1,0)</f>
        <v>0</v>
      </c>
      <c r="BC76" s="122">
        <f t="shared" ref="BC76" si="2302">IF(BC75=1,BB76+1,0)</f>
        <v>0</v>
      </c>
      <c r="BD76" s="122">
        <f t="shared" ref="BD76" si="2303">IF(BD75=1,BC76+1,0)</f>
        <v>0</v>
      </c>
      <c r="BE76" s="122">
        <f t="shared" ref="BE76" si="2304">IF(BE75=1,BD76+1,0)</f>
        <v>1</v>
      </c>
      <c r="BF76" s="122">
        <f t="shared" ref="BF76" si="2305">IF(BF75=1,BE76+1,0)</f>
        <v>0</v>
      </c>
      <c r="BG76" s="122">
        <f t="shared" ref="BG76" si="2306">IF(BG75=1,BF76+1,0)</f>
        <v>1</v>
      </c>
      <c r="BH76" s="122">
        <f t="shared" ref="BH76" si="2307">IF(BH75=1,BG76+1,0)</f>
        <v>2</v>
      </c>
      <c r="BI76" s="122">
        <f t="shared" ref="BI76" si="2308">IF(BI75=1,BH76+1,0)</f>
        <v>0</v>
      </c>
      <c r="BJ76" s="122">
        <f t="shared" ref="BJ76" si="2309">IF(BJ75=1,BI76+1,0)</f>
        <v>0</v>
      </c>
      <c r="BK76" s="122">
        <f t="shared" ref="BK76" si="2310">IF(BK75=1,BJ76+1,0)</f>
        <v>0</v>
      </c>
      <c r="BL76" s="122">
        <f t="shared" ref="BL76" si="2311">IF(BL75=1,BK76+1,0)</f>
        <v>1</v>
      </c>
      <c r="BM76" s="122">
        <f t="shared" ref="BM76" si="2312">IF(BM75=1,BL76+1,0)</f>
        <v>0</v>
      </c>
      <c r="BN76" s="122">
        <f t="shared" ref="BN76" si="2313">IF(BN75=1,BM76+1,0)</f>
        <v>1</v>
      </c>
      <c r="BO76" s="122">
        <f t="shared" ref="BO76" si="2314">IF(BO75=1,BN76+1,0)</f>
        <v>2</v>
      </c>
      <c r="BP76" s="122">
        <f t="shared" ref="BP76" si="2315">IF(BP75=1,BO76+1,0)</f>
        <v>0</v>
      </c>
      <c r="BQ76" s="122">
        <f t="shared" ref="BQ76" si="2316">IF(BQ75=1,BP76+1,0)</f>
        <v>0</v>
      </c>
      <c r="BR76" s="122">
        <f t="shared" ref="BR76" si="2317">IF(BR75=1,BQ76+1,0)</f>
        <v>0</v>
      </c>
      <c r="BS76" s="122">
        <f t="shared" ref="BS76" si="2318">IF(BS75=1,BR76+1,0)</f>
        <v>1</v>
      </c>
      <c r="BT76" s="122">
        <f t="shared" ref="BT76" si="2319">IF(BT75=1,BS76+1,0)</f>
        <v>2</v>
      </c>
      <c r="BU76" s="122">
        <f t="shared" ref="BU76" si="2320">IF(BU75=1,BT76+1,0)</f>
        <v>3</v>
      </c>
      <c r="BV76" s="122">
        <f t="shared" ref="BV76" si="2321">IF(BV75=1,BU76+1,0)</f>
        <v>0</v>
      </c>
      <c r="BW76" s="122">
        <f t="shared" ref="BW76" si="2322">IF(BW75=1,BV76+1,0)</f>
        <v>1</v>
      </c>
      <c r="BX76" s="122">
        <f t="shared" ref="BX76" si="2323">IF(BX75=1,BW76+1,0)</f>
        <v>0</v>
      </c>
      <c r="BY76" s="122">
        <f t="shared" ref="BY76" si="2324">IF(BY75=1,BX76+1,0)</f>
        <v>0</v>
      </c>
      <c r="BZ76" s="122">
        <f t="shared" ref="BZ76" si="2325">IF(BZ75=1,BY76+1,0)</f>
        <v>0</v>
      </c>
      <c r="CA76" s="122">
        <f t="shared" ref="CA76" si="2326">IF(CA75=1,BZ76+1,0)</f>
        <v>0</v>
      </c>
      <c r="CB76" s="122">
        <f t="shared" ref="CB76" si="2327">IF(CB75=1,CA76+1,0)</f>
        <v>1</v>
      </c>
      <c r="CC76" s="122">
        <f t="shared" ref="CC76" si="2328">IF(CC75=1,CB76+1,0)</f>
        <v>2</v>
      </c>
      <c r="CD76" s="122">
        <f t="shared" ref="CD76" si="2329">IF(CD75=1,CC76+1,0)</f>
        <v>0</v>
      </c>
      <c r="CE76" s="122">
        <f t="shared" ref="CE76" si="2330">IF(CE75=1,CD76+1,0)</f>
        <v>1</v>
      </c>
      <c r="CF76" s="122">
        <f t="shared" ref="CF76" si="2331">IF(CF75=1,CE76+1,0)</f>
        <v>2</v>
      </c>
      <c r="CG76" s="122">
        <f t="shared" ref="CG76" si="2332">IF(CG75=1,CF76+1,0)</f>
        <v>3</v>
      </c>
      <c r="CH76" s="122">
        <f t="shared" ref="CH76" si="2333">IF(CH75=1,CG76+1,0)</f>
        <v>4</v>
      </c>
      <c r="CI76" s="122">
        <f t="shared" ref="CI76" si="2334">IF(CI75=1,CH76+1,0)</f>
        <v>5</v>
      </c>
      <c r="CJ76" s="122">
        <f t="shared" ref="CJ76" si="2335">IF(CJ75=1,CI76+1,0)</f>
        <v>6</v>
      </c>
      <c r="CK76" s="122">
        <f t="shared" ref="CK76" si="2336">IF(CK75=1,CJ76+1,0)</f>
        <v>7</v>
      </c>
      <c r="CL76" s="122">
        <f t="shared" ref="CL76" si="2337">IF(CL75=1,CK76+1,0)</f>
        <v>8</v>
      </c>
      <c r="CM76" s="122">
        <f t="shared" ref="CM76" si="2338">IF(CM75=1,CL76+1,0)</f>
        <v>9</v>
      </c>
      <c r="CN76" s="122">
        <f t="shared" ref="CN76" si="2339">IF(CN75=1,CM76+1,0)</f>
        <v>0</v>
      </c>
      <c r="CO76" s="122">
        <f t="shared" ref="CO76" si="2340">IF(CO75=1,CN76+1,0)</f>
        <v>0</v>
      </c>
      <c r="CP76" s="122">
        <f t="shared" ref="CP76" si="2341">IF(CP75=1,CO76+1,0)</f>
        <v>0</v>
      </c>
      <c r="CQ76" s="122">
        <f t="shared" ref="CQ76" si="2342">IF(CQ75=1,CP76+1,0)</f>
        <v>1</v>
      </c>
      <c r="CR76" s="122">
        <f t="shared" ref="CR76" si="2343">IF(CR75=1,CQ76+1,0)</f>
        <v>2</v>
      </c>
      <c r="CS76" s="122">
        <f t="shared" ref="CS76" si="2344">IF(CS75=1,CR76+1,0)</f>
        <v>0</v>
      </c>
      <c r="CT76" s="122">
        <f t="shared" ref="CT76" si="2345">IF(CT75=1,CS76+1,0)</f>
        <v>0</v>
      </c>
      <c r="CU76" s="122">
        <f t="shared" ref="CU76" si="2346">IF(CU75=1,CT76+1,0)</f>
        <v>1</v>
      </c>
      <c r="CV76" s="122">
        <f t="shared" ref="CV76" si="2347">IF(CV75=1,CU76+1,0)</f>
        <v>2</v>
      </c>
      <c r="CW76" s="122">
        <f t="shared" ref="CW76" si="2348">IF(CW75=1,CV76+1,0)</f>
        <v>3</v>
      </c>
      <c r="CX76" s="122">
        <f t="shared" ref="CX76" si="2349">IF(CX75=1,CW76+1,0)</f>
        <v>0</v>
      </c>
      <c r="CY76" s="122">
        <f t="shared" ref="CY76" si="2350">IF(CY75=1,CX76+1,0)</f>
        <v>1</v>
      </c>
      <c r="CZ76" s="122">
        <f t="shared" ref="CZ76" si="2351">IF(CZ75=1,CY76+1,0)</f>
        <v>0</v>
      </c>
      <c r="DA76" s="122">
        <f t="shared" ref="DA76" si="2352">IF(DA75=1,CZ76+1,0)</f>
        <v>1</v>
      </c>
      <c r="DB76" s="122">
        <f t="shared" ref="DB76" si="2353">IF(DB75=1,DA76+1,0)</f>
        <v>2</v>
      </c>
      <c r="DC76" s="122">
        <f t="shared" ref="DC76" si="2354">IF(DC75=1,DB76+1,0)</f>
        <v>0</v>
      </c>
      <c r="DD76" s="122">
        <f t="shared" ref="DD76" si="2355">IF(DD75=1,DC76+1,0)</f>
        <v>1</v>
      </c>
      <c r="DE76" s="122">
        <f t="shared" ref="DE76" si="2356">IF(DE75=1,DD76+1,0)</f>
        <v>2</v>
      </c>
      <c r="DF76" s="122">
        <f t="shared" ref="DF76" si="2357">IF(DF75=1,DE76+1,0)</f>
        <v>3</v>
      </c>
      <c r="DG76" s="122">
        <f t="shared" ref="DG76" si="2358">IF(DG75=1,DF76+1,0)</f>
        <v>0</v>
      </c>
      <c r="DH76" s="122">
        <f t="shared" ref="DH76" si="2359">IF(DH75=1,DG76+1,0)</f>
        <v>0</v>
      </c>
      <c r="DI76" s="122">
        <f t="shared" ref="DI76" si="2360">IF(DI75=1,DH76+1,0)</f>
        <v>0</v>
      </c>
      <c r="DJ76" s="122">
        <f t="shared" ref="DJ76" si="2361">IF(DJ75=1,DI76+1,0)</f>
        <v>0</v>
      </c>
      <c r="DK76" s="122">
        <f t="shared" ref="DK76" si="2362">IF(DK75=1,DJ76+1,0)</f>
        <v>1</v>
      </c>
      <c r="DL76" s="122">
        <f t="shared" ref="DL76" si="2363">IF(DL75=1,DK76+1,0)</f>
        <v>0</v>
      </c>
      <c r="DM76" s="122">
        <f t="shared" ref="DM76" si="2364">IF(DM75=1,DL76+1,0)</f>
        <v>1</v>
      </c>
      <c r="DN76" s="122">
        <f t="shared" ref="DN76" si="2365">IF(DN75=1,DM76+1,0)</f>
        <v>2</v>
      </c>
      <c r="DO76" s="122">
        <f t="shared" ref="DO76" si="2366">IF(DO75=1,DN76+1,0)</f>
        <v>3</v>
      </c>
      <c r="DP76" s="122">
        <f t="shared" ref="DP76" si="2367">IF(DP75=1,DO76+1,0)</f>
        <v>0</v>
      </c>
      <c r="DQ76" s="122">
        <f t="shared" ref="DQ76" si="2368">IF(DQ75=1,DP76+1,0)</f>
        <v>0</v>
      </c>
      <c r="DR76" s="122">
        <f t="shared" ref="DR76" si="2369">IF(DR75=1,DQ76+1,0)</f>
        <v>0</v>
      </c>
      <c r="DS76" s="122">
        <f t="shared" ref="DS76" si="2370">IF(DS75=1,DR76+1,0)</f>
        <v>0</v>
      </c>
      <c r="DT76" s="122">
        <f t="shared" ref="DT76" si="2371">IF(DT75=1,DS76+1,0)</f>
        <v>0</v>
      </c>
      <c r="DU76" s="122">
        <f t="shared" ref="DU76" si="2372">IF(DU75=1,DT76+1,0)</f>
        <v>0</v>
      </c>
      <c r="DV76" s="122">
        <f t="shared" ref="DV76" si="2373">IF(DV75=1,DU76+1,0)</f>
        <v>1</v>
      </c>
      <c r="DW76" s="122">
        <f t="shared" ref="DW76" si="2374">IF(DW75=1,DV76+1,0)</f>
        <v>2</v>
      </c>
      <c r="DX76" s="122">
        <f t="shared" ref="DX76" si="2375">IF(DX75=1,DW76+1,0)</f>
        <v>0</v>
      </c>
      <c r="DY76" s="122">
        <f t="shared" ref="DY76" si="2376">IF(DY75=1,DX76+1,0)</f>
        <v>0</v>
      </c>
      <c r="DZ76" s="122">
        <f t="shared" ref="DZ76" si="2377">IF(DZ75=1,DY76+1,0)</f>
        <v>0</v>
      </c>
      <c r="EA76" s="122">
        <f t="shared" ref="EA76" si="2378">IF(EA75=1,DZ76+1,0)</f>
        <v>0</v>
      </c>
      <c r="EB76" s="122">
        <f t="shared" ref="EB76" si="2379">IF(EB75=1,EA76+1,0)</f>
        <v>0</v>
      </c>
      <c r="EC76" s="122">
        <f t="shared" ref="EC76" si="2380">IF(EC75=1,EB76+1,0)</f>
        <v>1</v>
      </c>
      <c r="ED76" s="122">
        <f t="shared" ref="ED76" si="2381">IF(ED75=1,EC76+1,0)</f>
        <v>0</v>
      </c>
      <c r="EE76" s="122">
        <f t="shared" ref="EE76" si="2382">IF(EE75=1,ED76+1,0)</f>
        <v>1</v>
      </c>
      <c r="EF76" s="122">
        <f t="shared" ref="EF76" si="2383">IF(EF75=1,EE76+1,0)</f>
        <v>2</v>
      </c>
      <c r="EG76" s="122">
        <f t="shared" ref="EG76" si="2384">IF(EG75=1,EF76+1,0)</f>
        <v>0</v>
      </c>
      <c r="EH76" s="122">
        <f t="shared" ref="EH76" si="2385">IF(EH75=1,EG76+1,0)</f>
        <v>0</v>
      </c>
      <c r="EI76" s="122">
        <f t="shared" ref="EI76" si="2386">IF(EI75=1,EH76+1,0)</f>
        <v>0</v>
      </c>
      <c r="EJ76" s="122">
        <f t="shared" ref="EJ76" si="2387">IF(EJ75=1,EI76+1,0)</f>
        <v>1</v>
      </c>
      <c r="EK76" s="122">
        <f t="shared" ref="EK76" si="2388">IF(EK75=1,EJ76+1,0)</f>
        <v>0</v>
      </c>
      <c r="EL76" s="122">
        <f t="shared" ref="EL76" si="2389">IF(EL75=1,EK76+1,0)</f>
        <v>1</v>
      </c>
      <c r="EM76" s="122">
        <f t="shared" ref="EM76" si="2390">IF(EM75=1,EL76+1,0)</f>
        <v>2</v>
      </c>
      <c r="EN76" s="122">
        <f t="shared" ref="EN76" si="2391">IF(EN75=1,EM76+1,0)</f>
        <v>0</v>
      </c>
      <c r="EO76" s="122">
        <f t="shared" ref="EO76" si="2392">IF(EO75=1,EN76+1,0)</f>
        <v>1</v>
      </c>
      <c r="EP76" s="122">
        <f t="shared" ref="EP76" si="2393">IF(EP75=1,EO76+1,0)</f>
        <v>0</v>
      </c>
      <c r="EQ76" s="122">
        <f t="shared" ref="EQ76" si="2394">IF(EQ75=1,EP76+1,0)</f>
        <v>1</v>
      </c>
      <c r="ER76" s="122">
        <f t="shared" ref="ER76" si="2395">IF(ER75=1,EQ76+1,0)</f>
        <v>0</v>
      </c>
      <c r="ES76" s="122">
        <f t="shared" ref="ES76" si="2396">IF(ES75=1,ER76+1,0)</f>
        <v>0</v>
      </c>
      <c r="ET76" s="122">
        <f t="shared" ref="ET76" si="2397">IF(ET75=1,ES76+1,0)</f>
        <v>1</v>
      </c>
      <c r="EU76" s="122">
        <f t="shared" ref="EU76" si="2398">IF(EU75=1,ET76+1,0)</f>
        <v>0</v>
      </c>
      <c r="EV76" s="122">
        <f t="shared" ref="EV76" si="2399">IF(EV75=1,EU76+1,0)</f>
        <v>1</v>
      </c>
      <c r="EW76" s="122">
        <f t="shared" ref="EW76" si="2400">IF(EW75=1,EV76+1,0)</f>
        <v>2</v>
      </c>
      <c r="EX76" s="122">
        <f t="shared" ref="EX76" si="2401">IF(EX75=1,EW76+1,0)</f>
        <v>0</v>
      </c>
      <c r="EY76" s="122">
        <f t="shared" ref="EY76" si="2402">IF(EY75=1,EX76+1,0)</f>
        <v>1</v>
      </c>
      <c r="EZ76" s="122">
        <f t="shared" ref="EZ76" si="2403">IF(EZ75=1,EY76+1,0)</f>
        <v>2</v>
      </c>
      <c r="FA76" s="122">
        <f t="shared" ref="FA76" si="2404">IF(FA75=1,EZ76+1,0)</f>
        <v>3</v>
      </c>
      <c r="FB76" s="122">
        <f t="shared" ref="FB76" si="2405">IF(FB75=1,FA76+1,0)</f>
        <v>0</v>
      </c>
      <c r="FC76" s="122">
        <f t="shared" ref="FC76" si="2406">IF(FC75=1,FB76+1,0)</f>
        <v>1</v>
      </c>
      <c r="FD76" s="122">
        <f t="shared" ref="FD76" si="2407">IF(FD75=1,FC76+1,0)</f>
        <v>2</v>
      </c>
      <c r="FE76" s="122">
        <f t="shared" ref="FE76" si="2408">IF(FE75=1,FD76+1,0)</f>
        <v>3</v>
      </c>
      <c r="FF76" s="122">
        <f t="shared" ref="FF76" si="2409">IF(FF75=1,FE76+1,0)</f>
        <v>0</v>
      </c>
      <c r="FG76" s="122">
        <f t="shared" ref="FG76" si="2410">IF(FG75=1,FF76+1,0)</f>
        <v>1</v>
      </c>
      <c r="FH76" s="122">
        <f t="shared" ref="FH76" si="2411">IF(FH75=1,FG76+1,0)</f>
        <v>2</v>
      </c>
      <c r="FI76" s="122">
        <f t="shared" ref="FI76" si="2412">IF(FI75=1,FH76+1,0)</f>
        <v>3</v>
      </c>
      <c r="FJ76" s="122">
        <f t="shared" ref="FJ76" si="2413">IF(FJ75=1,FI76+1,0)</f>
        <v>4</v>
      </c>
      <c r="FK76" s="137" t="s">
        <v>477</v>
      </c>
      <c r="FL76" s="141">
        <f>COUNT(E$5:FJ$5)</f>
        <v>162</v>
      </c>
      <c r="FM76" s="141">
        <f>FL76-30</f>
        <v>132</v>
      </c>
    </row>
    <row r="77" spans="2:174" x14ac:dyDescent="0.2"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37"/>
      <c r="CA77" s="137"/>
      <c r="CB77" s="137"/>
      <c r="CC77" s="137"/>
      <c r="CD77" s="137"/>
      <c r="CE77" s="137"/>
      <c r="CF77" s="137"/>
      <c r="CG77" s="137"/>
      <c r="CH77" s="137"/>
      <c r="CI77" s="137"/>
      <c r="CJ77" s="137"/>
      <c r="CK77" s="137"/>
      <c r="CL77" s="137"/>
      <c r="CM77" s="137"/>
      <c r="CN77" s="137"/>
      <c r="CO77" s="137"/>
      <c r="CP77" s="137"/>
      <c r="CQ77" s="137"/>
      <c r="CR77" s="137"/>
      <c r="CS77" s="137"/>
      <c r="CT77" s="137"/>
      <c r="CU77" s="137"/>
      <c r="CV77" s="137"/>
      <c r="CW77" s="137"/>
      <c r="CX77" s="137"/>
      <c r="CY77" s="137"/>
      <c r="CZ77" s="137"/>
      <c r="DA77" s="137"/>
      <c r="DB77" s="137"/>
      <c r="DC77" s="137"/>
      <c r="DD77" s="137"/>
      <c r="DE77" s="137"/>
      <c r="DF77" s="137"/>
      <c r="DG77" s="137"/>
      <c r="DH77" s="137"/>
      <c r="DI77" s="137"/>
      <c r="DJ77" s="137"/>
      <c r="DK77" s="137"/>
      <c r="DL77" s="137"/>
      <c r="DM77" s="137"/>
      <c r="DN77" s="137"/>
      <c r="DO77" s="137"/>
      <c r="DP77" s="137"/>
      <c r="DQ77" s="137"/>
      <c r="DR77" s="137"/>
      <c r="DS77" s="137"/>
      <c r="DT77" s="137"/>
      <c r="DU77" s="137"/>
      <c r="DV77" s="137"/>
      <c r="DW77" s="137"/>
      <c r="DX77" s="137"/>
      <c r="DY77" s="137"/>
      <c r="DZ77" s="137"/>
      <c r="EA77" s="137"/>
      <c r="EB77" s="137"/>
      <c r="EC77" s="137"/>
      <c r="ED77" s="137"/>
      <c r="EE77" s="137"/>
      <c r="EF77" s="137"/>
      <c r="EG77" s="137"/>
      <c r="EH77" s="137"/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 t="s">
        <v>477</v>
      </c>
      <c r="FL77" s="137" t="s">
        <v>886</v>
      </c>
      <c r="FM77" s="137" t="s">
        <v>886</v>
      </c>
      <c r="FN77" s="137" t="s">
        <v>917</v>
      </c>
      <c r="FO77" s="137" t="s">
        <v>917</v>
      </c>
      <c r="FP77" s="137" t="s">
        <v>904</v>
      </c>
      <c r="FQ77" s="137" t="s">
        <v>903</v>
      </c>
      <c r="FR77" s="137" t="s">
        <v>902</v>
      </c>
    </row>
    <row r="78" spans="2:174" x14ac:dyDescent="0.2">
      <c r="B78" s="137">
        <v>16</v>
      </c>
      <c r="C78" s="139" t="s">
        <v>739</v>
      </c>
      <c r="D78" s="138"/>
      <c r="E78" s="122" t="str" cm="1">
        <f t="array" ref="E78">_xlfn.XLOOKUP(1,(SCHEDULE!$D$3:$D$2594=$C78)*(SCHEDULE!$B$3:$B$2594=E$2),SCHEDULE!$F$3:$F$2594,"",0,1)</f>
        <v>W</v>
      </c>
      <c r="F78" s="122" t="str" cm="1">
        <f t="array" ref="F78">_xlfn.XLOOKUP(1,(SCHEDULE!$D$3:$D$2594=$C78)*(SCHEDULE!$B$3:$B$2594=F$2),SCHEDULE!$F$3:$F$2594,"",0,1)</f>
        <v>W</v>
      </c>
      <c r="G78" s="122" t="str" cm="1">
        <f t="array" ref="G78">_xlfn.XLOOKUP(1,(SCHEDULE!$D$3:$D$2594=$C78)*(SCHEDULE!$B$3:$B$2594=G$2),SCHEDULE!$F$3:$F$2594,"",0,1)</f>
        <v>W</v>
      </c>
      <c r="H78" s="122" t="str" cm="1">
        <f t="array" ref="H78">_xlfn.XLOOKUP(1,(SCHEDULE!$D$3:$D$2594=$C78)*(SCHEDULE!$B$3:$B$2594=H$2),SCHEDULE!$F$3:$F$2594,"",0,1)</f>
        <v>W</v>
      </c>
      <c r="I78" s="122" t="str" cm="1">
        <f t="array" ref="I78">_xlfn.XLOOKUP(1,(SCHEDULE!$D$3:$D$2594=$C78)*(SCHEDULE!$B$3:$B$2594=I$2),SCHEDULE!$F$3:$F$2594,"",0,1)</f>
        <v/>
      </c>
      <c r="J78" s="122" t="str" cm="1">
        <f t="array" ref="J78">_xlfn.XLOOKUP(1,(SCHEDULE!$D$3:$D$2594=$C78)*(SCHEDULE!$B$3:$B$2594=J$2),SCHEDULE!$F$3:$F$2594,"",0,1)</f>
        <v/>
      </c>
      <c r="K78" s="122" t="str" cm="1">
        <f t="array" ref="K78">_xlfn.XLOOKUP(1,(SCHEDULE!$D$3:$D$2594=$C78)*(SCHEDULE!$B$3:$B$2594=K$2),SCHEDULE!$F$3:$F$2594,"",0,1)</f>
        <v/>
      </c>
      <c r="L78" s="122" t="str" cm="1">
        <f t="array" ref="L78">_xlfn.XLOOKUP(1,(SCHEDULE!$D$3:$D$2594=$C78)*(SCHEDULE!$B$3:$B$2594=L$2),SCHEDULE!$F$3:$F$2594,"",0,1)</f>
        <v/>
      </c>
      <c r="M78" s="122" t="str" cm="1">
        <f t="array" ref="M78">_xlfn.XLOOKUP(1,(SCHEDULE!$D$3:$D$2594=$C78)*(SCHEDULE!$B$3:$B$2594=M$2),SCHEDULE!$F$3:$F$2594,"",0,1)</f>
        <v/>
      </c>
      <c r="N78" s="122" t="str" cm="1">
        <f t="array" ref="N78">_xlfn.XLOOKUP(1,(SCHEDULE!$D$3:$D$2594=$C78)*(SCHEDULE!$B$3:$B$2594=N$2),SCHEDULE!$F$3:$F$2594,"",0,1)</f>
        <v/>
      </c>
      <c r="O78" s="122" t="str" cm="1">
        <f t="array" ref="O78">_xlfn.XLOOKUP(1,(SCHEDULE!$D$3:$D$2594=$C78)*(SCHEDULE!$B$3:$B$2594=O$2),SCHEDULE!$F$3:$F$2594,"",0,1)</f>
        <v/>
      </c>
      <c r="P78" s="122" t="str" cm="1">
        <f t="array" ref="P78">_xlfn.XLOOKUP(1,(SCHEDULE!$D$3:$D$2594=$C78)*(SCHEDULE!$B$3:$B$2594=P$2),SCHEDULE!$F$3:$F$2594,"",0,1)</f>
        <v/>
      </c>
      <c r="Q78" s="122" t="str" cm="1">
        <f t="array" ref="Q78">_xlfn.XLOOKUP(1,(SCHEDULE!$D$3:$D$2594=$C78)*(SCHEDULE!$B$3:$B$2594=Q$2),SCHEDULE!$F$3:$F$2594,"",0,1)</f>
        <v/>
      </c>
      <c r="R78" s="122" t="str" cm="1">
        <f t="array" ref="R78">_xlfn.XLOOKUP(1,(SCHEDULE!$D$3:$D$2594=$C78)*(SCHEDULE!$B$3:$B$2594=R$2),SCHEDULE!$F$3:$F$2594,"",0,1)</f>
        <v/>
      </c>
      <c r="S78" s="122" t="str" cm="1">
        <f t="array" ref="S78">_xlfn.XLOOKUP(1,(SCHEDULE!$D$3:$D$2594=$C78)*(SCHEDULE!$B$3:$B$2594=S$2),SCHEDULE!$F$3:$F$2594,"",0,1)</f>
        <v/>
      </c>
      <c r="T78" s="122" t="str" cm="1">
        <f t="array" ref="T78">_xlfn.XLOOKUP(1,(SCHEDULE!$D$3:$D$2594=$C78)*(SCHEDULE!$B$3:$B$2594=T$2),SCHEDULE!$F$3:$F$2594,"",0,1)</f>
        <v/>
      </c>
      <c r="U78" s="122" t="str" cm="1">
        <f t="array" ref="U78">_xlfn.XLOOKUP(1,(SCHEDULE!$D$3:$D$2594=$C78)*(SCHEDULE!$B$3:$B$2594=U$2),SCHEDULE!$F$3:$F$2594,"",0,1)</f>
        <v/>
      </c>
      <c r="V78" s="122" t="str" cm="1">
        <f t="array" ref="V78">_xlfn.XLOOKUP(1,(SCHEDULE!$D$3:$D$2594=$C78)*(SCHEDULE!$B$3:$B$2594=V$2),SCHEDULE!$F$3:$F$2594,"",0,1)</f>
        <v>L</v>
      </c>
      <c r="W78" s="122" t="str" cm="1">
        <f t="array" ref="W78">_xlfn.XLOOKUP(1,(SCHEDULE!$D$3:$D$2594=$C78)*(SCHEDULE!$B$3:$B$2594=W$2),SCHEDULE!$F$3:$F$2594,"",0,1)</f>
        <v>W</v>
      </c>
      <c r="X78" s="122" t="str" cm="1">
        <f t="array" ref="X78">_xlfn.XLOOKUP(1,(SCHEDULE!$D$3:$D$2594=$C78)*(SCHEDULE!$B$3:$B$2594=X$2),SCHEDULE!$F$3:$F$2594,"",0,1)</f>
        <v>L</v>
      </c>
      <c r="Y78" s="122" t="str" cm="1">
        <f t="array" ref="Y78">_xlfn.XLOOKUP(1,(SCHEDULE!$D$3:$D$2594=$C78)*(SCHEDULE!$B$3:$B$2594=Y$2),SCHEDULE!$F$3:$F$2594,"",0,1)</f>
        <v/>
      </c>
      <c r="Z78" s="122" t="str" cm="1">
        <f t="array" ref="Z78">_xlfn.XLOOKUP(1,(SCHEDULE!$D$3:$D$2594=$C78)*(SCHEDULE!$B$3:$B$2594=Z$2),SCHEDULE!$F$3:$F$2594,"",0,1)</f>
        <v/>
      </c>
      <c r="AA78" s="122" t="str" cm="1">
        <f t="array" ref="AA78">_xlfn.XLOOKUP(1,(SCHEDULE!$D$3:$D$2594=$C78)*(SCHEDULE!$B$3:$B$2594=AA$2),SCHEDULE!$F$3:$F$2594,"",0,1)</f>
        <v/>
      </c>
      <c r="AB78" s="122" t="str" cm="1">
        <f t="array" ref="AB78">_xlfn.XLOOKUP(1,(SCHEDULE!$D$3:$D$2594=$C78)*(SCHEDULE!$B$3:$B$2594=AB$2),SCHEDULE!$F$3:$F$2594,"",0,1)</f>
        <v/>
      </c>
      <c r="AC78" s="122" t="str" cm="1">
        <f t="array" ref="AC78">_xlfn.XLOOKUP(1,(SCHEDULE!$D$3:$D$2594=$C78)*(SCHEDULE!$B$3:$B$2594=AC$2),SCHEDULE!$F$3:$F$2594,"",0,1)</f>
        <v/>
      </c>
      <c r="AD78" s="122" t="str" cm="1">
        <f t="array" ref="AD78">_xlfn.XLOOKUP(1,(SCHEDULE!$D$3:$D$2594=$C78)*(SCHEDULE!$B$3:$B$2594=AD$2),SCHEDULE!$F$3:$F$2594,"",0,1)</f>
        <v/>
      </c>
      <c r="AE78" s="122" t="str" cm="1">
        <f t="array" ref="AE78">_xlfn.XLOOKUP(1,(SCHEDULE!$D$3:$D$2594=$C78)*(SCHEDULE!$B$3:$B$2594=AE$2),SCHEDULE!$F$3:$F$2594,"",0,1)</f>
        <v>W</v>
      </c>
      <c r="AF78" s="122" t="str" cm="1">
        <f t="array" ref="AF78">_xlfn.XLOOKUP(1,(SCHEDULE!$D$3:$D$2594=$C78)*(SCHEDULE!$B$3:$B$2594=AF$2),SCHEDULE!$F$3:$F$2594,"",0,1)</f>
        <v>W</v>
      </c>
      <c r="AG78" s="122" t="str" cm="1">
        <f t="array" ref="AG78">_xlfn.XLOOKUP(1,(SCHEDULE!$D$3:$D$2594=$C78)*(SCHEDULE!$B$3:$B$2594=AG$2),SCHEDULE!$F$3:$F$2594,"",0,1)</f>
        <v>W</v>
      </c>
      <c r="AH78" s="122" t="str" cm="1">
        <f t="array" ref="AH78">_xlfn.XLOOKUP(1,(SCHEDULE!$D$3:$D$2594=$C78)*(SCHEDULE!$B$3:$B$2594=AH$2),SCHEDULE!$F$3:$F$2594,"",0,1)</f>
        <v>L</v>
      </c>
      <c r="AI78" s="122" t="str" cm="1">
        <f t="array" ref="AI78">_xlfn.XLOOKUP(1,(SCHEDULE!$D$3:$D$2594=$C78)*(SCHEDULE!$B$3:$B$2594=AI$2),SCHEDULE!$F$3:$F$2594,"",0,1)</f>
        <v>W</v>
      </c>
      <c r="AJ78" s="122" t="str" cm="1">
        <f t="array" ref="AJ78">_xlfn.XLOOKUP(1,(SCHEDULE!$D$3:$D$2594=$C78)*(SCHEDULE!$B$3:$B$2594=AJ$2),SCHEDULE!$F$3:$F$2594,"",0,1)</f>
        <v>L</v>
      </c>
      <c r="AK78" s="122" t="str" cm="1">
        <f t="array" ref="AK78">_xlfn.XLOOKUP(1,(SCHEDULE!$D$3:$D$2594=$C78)*(SCHEDULE!$B$3:$B$2594=AK$2),SCHEDULE!$F$3:$F$2594,"",0,1)</f>
        <v>W</v>
      </c>
      <c r="AL78" s="122" t="str" cm="1">
        <f t="array" ref="AL78">_xlfn.XLOOKUP(1,(SCHEDULE!$D$3:$D$2594=$C78)*(SCHEDULE!$B$3:$B$2594=AL$2),SCHEDULE!$F$3:$F$2594,"",0,1)</f>
        <v>L</v>
      </c>
      <c r="AM78" s="122" t="str" cm="1">
        <f t="array" ref="AM78">_xlfn.XLOOKUP(1,(SCHEDULE!$D$3:$D$2594=$C78)*(SCHEDULE!$B$3:$B$2594=AM$2),SCHEDULE!$F$3:$F$2594,"",0,1)</f>
        <v>W</v>
      </c>
      <c r="AN78" s="122" t="str" cm="1">
        <f t="array" ref="AN78">_xlfn.XLOOKUP(1,(SCHEDULE!$D$3:$D$2594=$C78)*(SCHEDULE!$B$3:$B$2594=AN$2),SCHEDULE!$F$3:$F$2594,"",0,1)</f>
        <v>W</v>
      </c>
      <c r="AO78" s="122" t="str" cm="1">
        <f t="array" ref="AO78">_xlfn.XLOOKUP(1,(SCHEDULE!$D$3:$D$2594=$C78)*(SCHEDULE!$B$3:$B$2594=AO$2),SCHEDULE!$F$3:$F$2594,"",0,1)</f>
        <v/>
      </c>
      <c r="AP78" s="122" t="str" cm="1">
        <f t="array" ref="AP78">_xlfn.XLOOKUP(1,(SCHEDULE!$D$3:$D$2594=$C78)*(SCHEDULE!$B$3:$B$2594=AP$2),SCHEDULE!$F$3:$F$2594,"",0,1)</f>
        <v/>
      </c>
      <c r="AQ78" s="122" t="str" cm="1">
        <f t="array" ref="AQ78">_xlfn.XLOOKUP(1,(SCHEDULE!$D$3:$D$2594=$C78)*(SCHEDULE!$B$3:$B$2594=AQ$2),SCHEDULE!$F$3:$F$2594,"",0,1)</f>
        <v/>
      </c>
      <c r="AR78" s="122" t="str" cm="1">
        <f t="array" ref="AR78">_xlfn.XLOOKUP(1,(SCHEDULE!$D$3:$D$2594=$C78)*(SCHEDULE!$B$3:$B$2594=AR$2),SCHEDULE!$F$3:$F$2594,"",0,1)</f>
        <v>L</v>
      </c>
      <c r="AS78" s="122" t="str" cm="1">
        <f t="array" ref="AS78">_xlfn.XLOOKUP(1,(SCHEDULE!$D$3:$D$2594=$C78)*(SCHEDULE!$B$3:$B$2594=AS$2),SCHEDULE!$F$3:$F$2594,"",0,1)</f>
        <v>W</v>
      </c>
      <c r="AT78" s="122" t="str" cm="1">
        <f t="array" ref="AT78">_xlfn.XLOOKUP(1,(SCHEDULE!$D$3:$D$2594=$C78)*(SCHEDULE!$B$3:$B$2594=AT$2),SCHEDULE!$F$3:$F$2594,"",0,1)</f>
        <v>W</v>
      </c>
      <c r="AU78" s="122" t="str" cm="1">
        <f t="array" ref="AU78">_xlfn.XLOOKUP(1,(SCHEDULE!$D$3:$D$2594=$C78)*(SCHEDULE!$B$3:$B$2594=AU$2),SCHEDULE!$F$3:$F$2594,"",0,1)</f>
        <v>L</v>
      </c>
      <c r="AV78" s="122" t="str" cm="1">
        <f t="array" ref="AV78">_xlfn.XLOOKUP(1,(SCHEDULE!$D$3:$D$2594=$C78)*(SCHEDULE!$B$3:$B$2594=AV$2),SCHEDULE!$F$3:$F$2594,"",0,1)</f>
        <v>W</v>
      </c>
      <c r="AW78" s="122" t="str" cm="1">
        <f t="array" ref="AW78">_xlfn.XLOOKUP(1,(SCHEDULE!$D$3:$D$2594=$C78)*(SCHEDULE!$B$3:$B$2594=AW$2),SCHEDULE!$F$3:$F$2594,"",0,1)</f>
        <v>W</v>
      </c>
      <c r="AX78" s="122" t="str" cm="1">
        <f t="array" ref="AX78">_xlfn.XLOOKUP(1,(SCHEDULE!$D$3:$D$2594=$C78)*(SCHEDULE!$B$3:$B$2594=AX$2),SCHEDULE!$F$3:$F$2594,"",0,1)</f>
        <v/>
      </c>
      <c r="AY78" s="122" t="str" cm="1">
        <f t="array" ref="AY78">_xlfn.XLOOKUP(1,(SCHEDULE!$D$3:$D$2594=$C78)*(SCHEDULE!$B$3:$B$2594=AY$2),SCHEDULE!$F$3:$F$2594,"",0,1)</f>
        <v/>
      </c>
      <c r="AZ78" s="122" t="str" cm="1">
        <f t="array" ref="AZ78">_xlfn.XLOOKUP(1,(SCHEDULE!$D$3:$D$2594=$C78)*(SCHEDULE!$B$3:$B$2594=AZ$2),SCHEDULE!$F$3:$F$2594,"",0,1)</f>
        <v/>
      </c>
      <c r="BA78" s="122" t="str" cm="1">
        <f t="array" ref="BA78">_xlfn.XLOOKUP(1,(SCHEDULE!$D$3:$D$2594=$C78)*(SCHEDULE!$B$3:$B$2594=BA$2),SCHEDULE!$F$3:$F$2594,"",0,1)</f>
        <v>L</v>
      </c>
      <c r="BB78" s="122" t="str" cm="1">
        <f t="array" ref="BB78">_xlfn.XLOOKUP(1,(SCHEDULE!$D$3:$D$2594=$C78)*(SCHEDULE!$B$3:$B$2594=BB$2),SCHEDULE!$F$3:$F$2594,"",0,1)</f>
        <v>W</v>
      </c>
      <c r="BC78" s="122" t="str" cm="1">
        <f t="array" ref="BC78">_xlfn.XLOOKUP(1,(SCHEDULE!$D$3:$D$2594=$C78)*(SCHEDULE!$B$3:$B$2594=BC$2),SCHEDULE!$F$3:$F$2594,"",0,1)</f>
        <v>L</v>
      </c>
      <c r="BD78" s="122" t="str" cm="1">
        <f t="array" ref="BD78">_xlfn.XLOOKUP(1,(SCHEDULE!$D$3:$D$2594=$C78)*(SCHEDULE!$B$3:$B$2594=BD$2),SCHEDULE!$F$3:$F$2594,"",0,1)</f>
        <v/>
      </c>
      <c r="BE78" s="122" t="str" cm="1">
        <f t="array" ref="BE78">_xlfn.XLOOKUP(1,(SCHEDULE!$D$3:$D$2594=$C78)*(SCHEDULE!$B$3:$B$2594=BE$2),SCHEDULE!$F$3:$F$2594,"",0,1)</f>
        <v/>
      </c>
      <c r="BF78" s="122" t="str" cm="1">
        <f t="array" ref="BF78">_xlfn.XLOOKUP(1,(SCHEDULE!$D$3:$D$2594=$C78)*(SCHEDULE!$B$3:$B$2594=BF$2),SCHEDULE!$F$3:$F$2594,"",0,1)</f>
        <v>W</v>
      </c>
      <c r="BG78" s="122" t="str" cm="1">
        <f t="array" ref="BG78">_xlfn.XLOOKUP(1,(SCHEDULE!$D$3:$D$2594=$C78)*(SCHEDULE!$B$3:$B$2594=BG$2),SCHEDULE!$F$3:$F$2594,"",0,1)</f>
        <v>L</v>
      </c>
      <c r="BH78" s="122" t="str" cm="1">
        <f t="array" ref="BH78">_xlfn.XLOOKUP(1,(SCHEDULE!$D$3:$D$2594=$C78)*(SCHEDULE!$B$3:$B$2594=BH$2),SCHEDULE!$F$3:$F$2594,"",0,1)</f>
        <v>W</v>
      </c>
      <c r="BI78" s="122" t="str" cm="1">
        <f t="array" ref="BI78">_xlfn.XLOOKUP(1,(SCHEDULE!$D$3:$D$2594=$C78)*(SCHEDULE!$B$3:$B$2594=BI$2),SCHEDULE!$F$3:$F$2594,"",0,1)</f>
        <v>L</v>
      </c>
      <c r="BJ78" s="122" t="str" cm="1">
        <f t="array" ref="BJ78">_xlfn.XLOOKUP(1,(SCHEDULE!$D$3:$D$2594=$C78)*(SCHEDULE!$B$3:$B$2594=BJ$2),SCHEDULE!$F$3:$F$2594,"",0,1)</f>
        <v>W</v>
      </c>
      <c r="BK78" s="122" t="str" cm="1">
        <f t="array" ref="BK78">_xlfn.XLOOKUP(1,(SCHEDULE!$D$3:$D$2594=$C78)*(SCHEDULE!$B$3:$B$2594=BK$2),SCHEDULE!$F$3:$F$2594,"",0,1)</f>
        <v>L</v>
      </c>
      <c r="BL78" s="122" t="str" cm="1">
        <f t="array" ref="BL78">_xlfn.XLOOKUP(1,(SCHEDULE!$D$3:$D$2594=$C78)*(SCHEDULE!$B$3:$B$2594=BL$2),SCHEDULE!$F$3:$F$2594,"",0,1)</f>
        <v>L</v>
      </c>
      <c r="BM78" s="122" t="str" cm="1">
        <f t="array" ref="BM78">_xlfn.XLOOKUP(1,(SCHEDULE!$D$3:$D$2594=$C78)*(SCHEDULE!$B$3:$B$2594=BM$2),SCHEDULE!$F$3:$F$2594,"",0,1)</f>
        <v>W</v>
      </c>
      <c r="BN78" s="122" t="str" cm="1">
        <f t="array" ref="BN78">_xlfn.XLOOKUP(1,(SCHEDULE!$D$3:$D$2594=$C78)*(SCHEDULE!$B$3:$B$2594=BN$2),SCHEDULE!$F$3:$F$2594,"",0,1)</f>
        <v>W</v>
      </c>
      <c r="BO78" s="122" t="str" cm="1">
        <f t="array" ref="BO78">_xlfn.XLOOKUP(1,(SCHEDULE!$D$3:$D$2594=$C78)*(SCHEDULE!$B$3:$B$2594=BO$2),SCHEDULE!$F$3:$F$2594,"",0,1)</f>
        <v>L</v>
      </c>
      <c r="BP78" s="122" t="str" cm="1">
        <f t="array" ref="BP78">_xlfn.XLOOKUP(1,(SCHEDULE!$D$3:$D$2594=$C78)*(SCHEDULE!$B$3:$B$2594=BP$2),SCHEDULE!$F$3:$F$2594,"",0,1)</f>
        <v/>
      </c>
      <c r="BQ78" s="122" t="str" cm="1">
        <f t="array" ref="BQ78">_xlfn.XLOOKUP(1,(SCHEDULE!$D$3:$D$2594=$C78)*(SCHEDULE!$B$3:$B$2594=BQ$2),SCHEDULE!$F$3:$F$2594,"",0,1)</f>
        <v/>
      </c>
      <c r="BR78" s="122" t="str" cm="1">
        <f t="array" ref="BR78">_xlfn.XLOOKUP(1,(SCHEDULE!$D$3:$D$2594=$C78)*(SCHEDULE!$B$3:$B$2594=BR$2),SCHEDULE!$F$3:$F$2594,"",0,1)</f>
        <v/>
      </c>
      <c r="BS78" s="122" t="str" cm="1">
        <f t="array" ref="BS78">_xlfn.XLOOKUP(1,(SCHEDULE!$D$3:$D$2594=$C78)*(SCHEDULE!$B$3:$B$2594=BS$2),SCHEDULE!$F$3:$F$2594,"",0,1)</f>
        <v>W</v>
      </c>
      <c r="BT78" s="122" t="str" cm="1">
        <f t="array" ref="BT78">_xlfn.XLOOKUP(1,(SCHEDULE!$D$3:$D$2594=$C78)*(SCHEDULE!$B$3:$B$2594=BT$2),SCHEDULE!$F$3:$F$2594,"",0,1)</f>
        <v>L</v>
      </c>
      <c r="BU78" s="122" t="str" cm="1">
        <f t="array" ref="BU78">_xlfn.XLOOKUP(1,(SCHEDULE!$D$3:$D$2594=$C78)*(SCHEDULE!$B$3:$B$2594=BU$2),SCHEDULE!$F$3:$F$2594,"",0,1)</f>
        <v>L</v>
      </c>
      <c r="BV78" s="122" t="str" cm="1">
        <f t="array" ref="BV78">_xlfn.XLOOKUP(1,(SCHEDULE!$D$3:$D$2594=$C78)*(SCHEDULE!$B$3:$B$2594=BV$2),SCHEDULE!$F$3:$F$2594,"",0,1)</f>
        <v/>
      </c>
      <c r="BW78" s="122" t="str" cm="1">
        <f t="array" ref="BW78">_xlfn.XLOOKUP(1,(SCHEDULE!$D$3:$D$2594=$C78)*(SCHEDULE!$B$3:$B$2594=BW$2),SCHEDULE!$F$3:$F$2594,"",0,1)</f>
        <v/>
      </c>
      <c r="BX78" s="122" t="str" cm="1">
        <f t="array" ref="BX78">_xlfn.XLOOKUP(1,(SCHEDULE!$D$3:$D$2594=$C78)*(SCHEDULE!$B$3:$B$2594=BX$2),SCHEDULE!$F$3:$F$2594,"",0,1)</f>
        <v/>
      </c>
      <c r="BY78" s="122" t="str" cm="1">
        <f t="array" ref="BY78">_xlfn.XLOOKUP(1,(SCHEDULE!$D$3:$D$2594=$C78)*(SCHEDULE!$B$3:$B$2594=BY$2),SCHEDULE!$F$3:$F$2594,"",0,1)</f>
        <v/>
      </c>
      <c r="BZ78" s="122" t="str" cm="1">
        <f t="array" ref="BZ78">_xlfn.XLOOKUP(1,(SCHEDULE!$D$3:$D$2594=$C78)*(SCHEDULE!$B$3:$B$2594=BZ$2),SCHEDULE!$F$3:$F$2594,"",0,1)</f>
        <v/>
      </c>
      <c r="CA78" s="122" t="str" cm="1">
        <f t="array" ref="CA78">_xlfn.XLOOKUP(1,(SCHEDULE!$D$3:$D$2594=$C78)*(SCHEDULE!$B$3:$B$2594=CA$2),SCHEDULE!$F$3:$F$2594,"",0,1)</f>
        <v/>
      </c>
      <c r="CB78" s="122" t="str" cm="1">
        <f t="array" ref="CB78">_xlfn.XLOOKUP(1,(SCHEDULE!$D$3:$D$2594=$C78)*(SCHEDULE!$B$3:$B$2594=CB$2),SCHEDULE!$F$3:$F$2594,"",0,1)</f>
        <v>L</v>
      </c>
      <c r="CC78" s="122" t="str" cm="1">
        <f t="array" ref="CC78">_xlfn.XLOOKUP(1,(SCHEDULE!$D$3:$D$2594=$C78)*(SCHEDULE!$B$3:$B$2594=CC$2),SCHEDULE!$F$3:$F$2594,"",0,1)</f>
        <v>L</v>
      </c>
      <c r="CD78" s="122" t="str" cm="1">
        <f t="array" ref="CD78">_xlfn.XLOOKUP(1,(SCHEDULE!$D$3:$D$2594=$C78)*(SCHEDULE!$B$3:$B$2594=CD$2),SCHEDULE!$F$3:$F$2594,"",0,1)</f>
        <v>L</v>
      </c>
      <c r="CE78" s="122" t="str" cm="1">
        <f t="array" ref="CE78">_xlfn.XLOOKUP(1,(SCHEDULE!$D$3:$D$2594=$C78)*(SCHEDULE!$B$3:$B$2594=CE$2),SCHEDULE!$F$3:$F$2594,"",0,1)</f>
        <v/>
      </c>
      <c r="CF78" s="122" t="str" cm="1">
        <f t="array" ref="CF78">_xlfn.XLOOKUP(1,(SCHEDULE!$D$3:$D$2594=$C78)*(SCHEDULE!$B$3:$B$2594=CF$2),SCHEDULE!$F$3:$F$2594,"",0,1)</f>
        <v/>
      </c>
      <c r="CG78" s="122" t="str" cm="1">
        <f t="array" ref="CG78">_xlfn.XLOOKUP(1,(SCHEDULE!$D$3:$D$2594=$C78)*(SCHEDULE!$B$3:$B$2594=CG$2),SCHEDULE!$F$3:$F$2594,"",0,1)</f>
        <v/>
      </c>
      <c r="CH78" s="122" t="str" cm="1">
        <f t="array" ref="CH78">_xlfn.XLOOKUP(1,(SCHEDULE!$D$3:$D$2594=$C78)*(SCHEDULE!$B$3:$B$2594=CH$2),SCHEDULE!$F$3:$F$2594,"",0,1)</f>
        <v/>
      </c>
      <c r="CI78" s="122" t="str" cm="1">
        <f t="array" ref="CI78">_xlfn.XLOOKUP(1,(SCHEDULE!$D$3:$D$2594=$C78)*(SCHEDULE!$B$3:$B$2594=CI$2),SCHEDULE!$F$3:$F$2594,"",0,1)</f>
        <v>L</v>
      </c>
      <c r="CJ78" s="122" t="str" cm="1">
        <f t="array" ref="CJ78">_xlfn.XLOOKUP(1,(SCHEDULE!$D$3:$D$2594=$C78)*(SCHEDULE!$B$3:$B$2594=CJ$2),SCHEDULE!$F$3:$F$2594,"",0,1)</f>
        <v>W</v>
      </c>
      <c r="CK78" s="122" t="str" cm="1">
        <f t="array" ref="CK78">_xlfn.XLOOKUP(1,(SCHEDULE!$D$3:$D$2594=$C78)*(SCHEDULE!$B$3:$B$2594=CK$2),SCHEDULE!$F$3:$F$2594,"",0,1)</f>
        <v>L</v>
      </c>
      <c r="CL78" s="122" t="str" cm="1">
        <f t="array" ref="CL78">_xlfn.XLOOKUP(1,(SCHEDULE!$D$3:$D$2594=$C78)*(SCHEDULE!$B$3:$B$2594=CL$2),SCHEDULE!$F$3:$F$2594,"",0,1)</f>
        <v>W</v>
      </c>
      <c r="CM78" s="122" t="str" cm="1">
        <f t="array" ref="CM78">_xlfn.XLOOKUP(1,(SCHEDULE!$D$3:$D$2594=$C78)*(SCHEDULE!$B$3:$B$2594=CM$2),SCHEDULE!$F$3:$F$2594,"",0,1)</f>
        <v>L</v>
      </c>
      <c r="CN78" s="122" t="str" cm="1">
        <f t="array" ref="CN78">_xlfn.XLOOKUP(1,(SCHEDULE!$D$3:$D$2594=$C78)*(SCHEDULE!$B$3:$B$2594=CN$2),SCHEDULE!$F$3:$F$2594,"",0,1)</f>
        <v>W</v>
      </c>
      <c r="CO78" s="122" t="str" cm="1">
        <f t="array" ref="CO78">_xlfn.XLOOKUP(1,(SCHEDULE!$D$3:$D$2594=$C78)*(SCHEDULE!$B$3:$B$2594=CO$2),SCHEDULE!$F$3:$F$2594,"",0,1)</f>
        <v>W</v>
      </c>
      <c r="CP78" s="122" t="str" cm="1">
        <f t="array" ref="CP78">_xlfn.XLOOKUP(1,(SCHEDULE!$D$3:$D$2594=$C78)*(SCHEDULE!$B$3:$B$2594=CP$2),SCHEDULE!$F$3:$F$2594,"",0,1)</f>
        <v>W</v>
      </c>
      <c r="CQ78" s="122" t="str" cm="1">
        <f t="array" ref="CQ78">_xlfn.XLOOKUP(1,(SCHEDULE!$D$3:$D$2594=$C78)*(SCHEDULE!$B$3:$B$2594=CQ$2),SCHEDULE!$F$3:$F$2594,"",0,1)</f>
        <v>L</v>
      </c>
      <c r="CR78" s="122" t="str" cm="1">
        <f t="array" ref="CR78">_xlfn.XLOOKUP(1,(SCHEDULE!$D$3:$D$2594=$C78)*(SCHEDULE!$B$3:$B$2594=CR$2),SCHEDULE!$F$3:$F$2594,"",0,1)</f>
        <v>L</v>
      </c>
      <c r="CS78" s="122" t="str" cm="1">
        <f t="array" ref="CS78">_xlfn.XLOOKUP(1,(SCHEDULE!$D$3:$D$2594=$C78)*(SCHEDULE!$B$3:$B$2594=CS$2),SCHEDULE!$F$3:$F$2594,"",0,1)</f>
        <v>W</v>
      </c>
      <c r="CT78" s="122" t="str" cm="1">
        <f t="array" ref="CT78">_xlfn.XLOOKUP(1,(SCHEDULE!$D$3:$D$2594=$C78)*(SCHEDULE!$B$3:$B$2594=CT$2),SCHEDULE!$F$3:$F$2594,"",0,1)</f>
        <v/>
      </c>
      <c r="CU78" s="122" t="str" cm="1">
        <f t="array" ref="CU78">_xlfn.XLOOKUP(1,(SCHEDULE!$D$3:$D$2594=$C78)*(SCHEDULE!$B$3:$B$2594=CU$2),SCHEDULE!$F$3:$F$2594,"",0,1)</f>
        <v/>
      </c>
      <c r="CV78" s="122" t="str" cm="1">
        <f t="array" ref="CV78">_xlfn.XLOOKUP(1,(SCHEDULE!$D$3:$D$2594=$C78)*(SCHEDULE!$B$3:$B$2594=CV$2),SCHEDULE!$F$3:$F$2594,"",0,1)</f>
        <v/>
      </c>
      <c r="CW78" s="122" t="str" cm="1">
        <f t="array" ref="CW78">_xlfn.XLOOKUP(1,(SCHEDULE!$D$3:$D$2594=$C78)*(SCHEDULE!$B$3:$B$2594=CW$2),SCHEDULE!$F$3:$F$2594,"",0,1)</f>
        <v/>
      </c>
      <c r="CX78" s="122" t="str" cm="1">
        <f t="array" ref="CX78">_xlfn.XLOOKUP(1,(SCHEDULE!$D$3:$D$2594=$C78)*(SCHEDULE!$B$3:$B$2594=CX$2),SCHEDULE!$F$3:$F$2594,"",0,1)</f>
        <v/>
      </c>
      <c r="CY78" s="122" t="str" cm="1">
        <f t="array" ref="CY78">_xlfn.XLOOKUP(1,(SCHEDULE!$D$3:$D$2594=$C78)*(SCHEDULE!$B$3:$B$2594=CY$2),SCHEDULE!$F$3:$F$2594,"",0,1)</f>
        <v/>
      </c>
      <c r="CZ78" s="122" t="str" cm="1">
        <f t="array" ref="CZ78">_xlfn.XLOOKUP(1,(SCHEDULE!$D$3:$D$2594=$C78)*(SCHEDULE!$B$3:$B$2594=CZ$2),SCHEDULE!$F$3:$F$2594,"",0,1)</f>
        <v/>
      </c>
      <c r="DA78" s="122" t="str" cm="1">
        <f t="array" ref="DA78">_xlfn.XLOOKUP(1,(SCHEDULE!$D$3:$D$2594=$C78)*(SCHEDULE!$B$3:$B$2594=DA$2),SCHEDULE!$F$3:$F$2594,"",0,1)</f>
        <v/>
      </c>
      <c r="DB78" s="122" t="str" cm="1">
        <f t="array" ref="DB78">_xlfn.XLOOKUP(1,(SCHEDULE!$D$3:$D$2594=$C78)*(SCHEDULE!$B$3:$B$2594=DB$2),SCHEDULE!$F$3:$F$2594,"",0,1)</f>
        <v/>
      </c>
      <c r="DC78" s="122" t="str" cm="1">
        <f t="array" ref="DC78">_xlfn.XLOOKUP(1,(SCHEDULE!$D$3:$D$2594=$C78)*(SCHEDULE!$B$3:$B$2594=DC$2),SCHEDULE!$F$3:$F$2594,"",0,1)</f>
        <v/>
      </c>
      <c r="DD78" s="122" t="str" cm="1">
        <f t="array" ref="DD78">_xlfn.XLOOKUP(1,(SCHEDULE!$D$3:$D$2594=$C78)*(SCHEDULE!$B$3:$B$2594=DD$2),SCHEDULE!$F$3:$F$2594,"",0,1)</f>
        <v/>
      </c>
      <c r="DE78" s="122" t="str" cm="1">
        <f t="array" ref="DE78">_xlfn.XLOOKUP(1,(SCHEDULE!$D$3:$D$2594=$C78)*(SCHEDULE!$B$3:$B$2594=DE$2),SCHEDULE!$F$3:$F$2594,"",0,1)</f>
        <v/>
      </c>
      <c r="DF78" s="122" t="str" cm="1">
        <f t="array" ref="DF78">_xlfn.XLOOKUP(1,(SCHEDULE!$D$3:$D$2594=$C78)*(SCHEDULE!$B$3:$B$2594=DF$2),SCHEDULE!$F$3:$F$2594,"",0,1)</f>
        <v/>
      </c>
      <c r="DG78" s="122" t="str" cm="1">
        <f t="array" ref="DG78">_xlfn.XLOOKUP(1,(SCHEDULE!$D$3:$D$2594=$C78)*(SCHEDULE!$B$3:$B$2594=DG$2),SCHEDULE!$F$3:$F$2594,"",0,1)</f>
        <v>L</v>
      </c>
      <c r="DH78" s="122" t="str" cm="1">
        <f t="array" ref="DH78">_xlfn.XLOOKUP(1,(SCHEDULE!$D$3:$D$2594=$C78)*(SCHEDULE!$B$3:$B$2594=DH$2),SCHEDULE!$F$3:$F$2594,"",0,1)</f>
        <v>L</v>
      </c>
      <c r="DI78" s="122" t="str" cm="1">
        <f t="array" ref="DI78">_xlfn.XLOOKUP(1,(SCHEDULE!$D$3:$D$2594=$C78)*(SCHEDULE!$B$3:$B$2594=DI$2),SCHEDULE!$F$3:$F$2594,"",0,1)</f>
        <v>W</v>
      </c>
      <c r="DJ78" s="122" t="str" cm="1">
        <f t="array" ref="DJ78">_xlfn.XLOOKUP(1,(SCHEDULE!$D$3:$D$2594=$C78)*(SCHEDULE!$B$3:$B$2594=DJ$2),SCHEDULE!$F$3:$F$2594,"",0,1)</f>
        <v>W</v>
      </c>
      <c r="DK78" s="122" t="str" cm="1">
        <f t="array" ref="DK78">_xlfn.XLOOKUP(1,(SCHEDULE!$D$3:$D$2594=$C78)*(SCHEDULE!$B$3:$B$2594=DK$2),SCHEDULE!$F$3:$F$2594,"",0,1)</f>
        <v>W</v>
      </c>
      <c r="DL78" s="122" t="str" cm="1">
        <f t="array" ref="DL78">_xlfn.XLOOKUP(1,(SCHEDULE!$D$3:$D$2594=$C78)*(SCHEDULE!$B$3:$B$2594=DL$2),SCHEDULE!$F$3:$F$2594,"",0,1)</f>
        <v>L</v>
      </c>
      <c r="DM78" s="122" t="str" cm="1">
        <f t="array" ref="DM78">_xlfn.XLOOKUP(1,(SCHEDULE!$D$3:$D$2594=$C78)*(SCHEDULE!$B$3:$B$2594=DM$2),SCHEDULE!$F$3:$F$2594,"",0,1)</f>
        <v/>
      </c>
      <c r="DN78" s="122" t="str" cm="1">
        <f t="array" ref="DN78">_xlfn.XLOOKUP(1,(SCHEDULE!$D$3:$D$2594=$C78)*(SCHEDULE!$B$3:$B$2594=DN$2),SCHEDULE!$F$3:$F$2594,"",0,1)</f>
        <v/>
      </c>
      <c r="DO78" s="122" t="str" cm="1">
        <f t="array" ref="DO78">_xlfn.XLOOKUP(1,(SCHEDULE!$D$3:$D$2594=$C78)*(SCHEDULE!$B$3:$B$2594=DO$2),SCHEDULE!$F$3:$F$2594,"",0,1)</f>
        <v/>
      </c>
      <c r="DP78" s="122" t="str" cm="1">
        <f t="array" ref="DP78">_xlfn.XLOOKUP(1,(SCHEDULE!$D$3:$D$2594=$C78)*(SCHEDULE!$B$3:$B$2594=DP$2),SCHEDULE!$F$3:$F$2594,"",0,1)</f>
        <v>L</v>
      </c>
      <c r="DQ78" s="122" t="str" cm="1">
        <f t="array" ref="DQ78">_xlfn.XLOOKUP(1,(SCHEDULE!$D$3:$D$2594=$C78)*(SCHEDULE!$B$3:$B$2594=DQ$2),SCHEDULE!$F$3:$F$2594,"",0,1)</f>
        <v>L</v>
      </c>
      <c r="DR78" s="122" t="str" cm="1">
        <f t="array" ref="DR78">_xlfn.XLOOKUP(1,(SCHEDULE!$D$3:$D$2594=$C78)*(SCHEDULE!$B$3:$B$2594=DR$2),SCHEDULE!$F$3:$F$2594,"",0,1)</f>
        <v>L</v>
      </c>
      <c r="DS78" s="122" t="str" cm="1">
        <f t="array" ref="DS78">_xlfn.XLOOKUP(1,(SCHEDULE!$D$3:$D$2594=$C78)*(SCHEDULE!$B$3:$B$2594=DS$2),SCHEDULE!$F$3:$F$2594,"",0,1)</f>
        <v>L</v>
      </c>
      <c r="DT78" s="122" t="str" cm="1">
        <f t="array" ref="DT78">_xlfn.XLOOKUP(1,(SCHEDULE!$D$3:$D$2594=$C78)*(SCHEDULE!$B$3:$B$2594=DT$2),SCHEDULE!$F$3:$F$2594,"",0,1)</f>
        <v>L</v>
      </c>
      <c r="DU78" s="122" t="str" cm="1">
        <f t="array" ref="DU78">_xlfn.XLOOKUP(1,(SCHEDULE!$D$3:$D$2594=$C78)*(SCHEDULE!$B$3:$B$2594=DU$2),SCHEDULE!$F$3:$F$2594,"",0,1)</f>
        <v>L</v>
      </c>
      <c r="DV78" s="122" t="str" cm="1">
        <f t="array" ref="DV78">_xlfn.XLOOKUP(1,(SCHEDULE!$D$3:$D$2594=$C78)*(SCHEDULE!$B$3:$B$2594=DV$2),SCHEDULE!$F$3:$F$2594,"",0,1)</f>
        <v>L</v>
      </c>
      <c r="DW78" s="122" t="str" cm="1">
        <f t="array" ref="DW78">_xlfn.XLOOKUP(1,(SCHEDULE!$D$3:$D$2594=$C78)*(SCHEDULE!$B$3:$B$2594=DW$2),SCHEDULE!$F$3:$F$2594,"",0,1)</f>
        <v/>
      </c>
      <c r="DX78" s="122" t="str" cm="1">
        <f t="array" ref="DX78">_xlfn.XLOOKUP(1,(SCHEDULE!$D$3:$D$2594=$C78)*(SCHEDULE!$B$3:$B$2594=DX$2),SCHEDULE!$F$3:$F$2594,"",0,1)</f>
        <v/>
      </c>
      <c r="DY78" s="122" t="str" cm="1">
        <f t="array" ref="DY78">_xlfn.XLOOKUP(1,(SCHEDULE!$D$3:$D$2594=$C78)*(SCHEDULE!$B$3:$B$2594=DY$2),SCHEDULE!$F$3:$F$2594,"",0,1)</f>
        <v/>
      </c>
      <c r="DZ78" s="122" t="str" cm="1">
        <f t="array" ref="DZ78">_xlfn.XLOOKUP(1,(SCHEDULE!$D$3:$D$2594=$C78)*(SCHEDULE!$B$3:$B$2594=DZ$2),SCHEDULE!$F$3:$F$2594,"",0,1)</f>
        <v>L</v>
      </c>
      <c r="EA78" s="122" t="str" cm="1">
        <f t="array" ref="EA78">_xlfn.XLOOKUP(1,(SCHEDULE!$D$3:$D$2594=$C78)*(SCHEDULE!$B$3:$B$2594=EA$2),SCHEDULE!$F$3:$F$2594,"",0,1)</f>
        <v>W</v>
      </c>
      <c r="EB78" s="122" t="str" cm="1">
        <f t="array" ref="EB78">_xlfn.XLOOKUP(1,(SCHEDULE!$D$3:$D$2594=$C78)*(SCHEDULE!$B$3:$B$2594=EB$2),SCHEDULE!$F$3:$F$2594,"",0,1)</f>
        <v>L</v>
      </c>
      <c r="EC78" s="122" t="str" cm="1">
        <f t="array" ref="EC78">_xlfn.XLOOKUP(1,(SCHEDULE!$D$3:$D$2594=$C78)*(SCHEDULE!$B$3:$B$2594=EC$2),SCHEDULE!$F$3:$F$2594,"",0,1)</f>
        <v>W</v>
      </c>
      <c r="ED78" s="122" t="str" cm="1">
        <f t="array" ref="ED78">_xlfn.XLOOKUP(1,(SCHEDULE!$D$3:$D$2594=$C78)*(SCHEDULE!$B$3:$B$2594=ED$2),SCHEDULE!$F$3:$F$2594,"",0,1)</f>
        <v>L</v>
      </c>
      <c r="EE78" s="122" t="str" cm="1">
        <f t="array" ref="EE78">_xlfn.XLOOKUP(1,(SCHEDULE!$D$3:$D$2594=$C78)*(SCHEDULE!$B$3:$B$2594=EE$2),SCHEDULE!$F$3:$F$2594,"",0,1)</f>
        <v>W</v>
      </c>
      <c r="EF78" s="122" t="str" cm="1">
        <f t="array" ref="EF78">_xlfn.XLOOKUP(1,(SCHEDULE!$D$3:$D$2594=$C78)*(SCHEDULE!$B$3:$B$2594=EF$2),SCHEDULE!$F$3:$F$2594,"",0,1)</f>
        <v/>
      </c>
      <c r="EG78" s="122" t="str" cm="1">
        <f t="array" ref="EG78">_xlfn.XLOOKUP(1,(SCHEDULE!$D$3:$D$2594=$C78)*(SCHEDULE!$B$3:$B$2594=EG$2),SCHEDULE!$F$3:$F$2594,"",0,1)</f>
        <v/>
      </c>
      <c r="EH78" s="122" t="str" cm="1">
        <f t="array" ref="EH78">_xlfn.XLOOKUP(1,(SCHEDULE!$D$3:$D$2594=$C78)*(SCHEDULE!$B$3:$B$2594=EH$2),SCHEDULE!$F$3:$F$2594,"",0,1)</f>
        <v/>
      </c>
      <c r="EI78" s="122" t="str" cm="1">
        <f t="array" ref="EI78">_xlfn.XLOOKUP(1,(SCHEDULE!$D$3:$D$2594=$C78)*(SCHEDULE!$B$3:$B$2594=EI$2),SCHEDULE!$F$3:$F$2594,"",0,1)</f>
        <v/>
      </c>
      <c r="EJ78" s="122" t="str" cm="1">
        <f t="array" ref="EJ78">_xlfn.XLOOKUP(1,(SCHEDULE!$D$3:$D$2594=$C78)*(SCHEDULE!$B$3:$B$2594=EJ$2),SCHEDULE!$F$3:$F$2594,"",0,1)</f>
        <v>W</v>
      </c>
      <c r="EK78" s="122" t="str" cm="1">
        <f t="array" ref="EK78">_xlfn.XLOOKUP(1,(SCHEDULE!$D$3:$D$2594=$C78)*(SCHEDULE!$B$3:$B$2594=EK$2),SCHEDULE!$F$3:$F$2594,"",0,1)</f>
        <v>W</v>
      </c>
      <c r="EL78" s="122" t="str" cm="1">
        <f t="array" ref="EL78">_xlfn.XLOOKUP(1,(SCHEDULE!$D$3:$D$2594=$C78)*(SCHEDULE!$B$3:$B$2594=EL$2),SCHEDULE!$F$3:$F$2594,"",0,1)</f>
        <v>L</v>
      </c>
      <c r="EM78" s="122" t="str" cm="1">
        <f t="array" ref="EM78">_xlfn.XLOOKUP(1,(SCHEDULE!$D$3:$D$2594=$C78)*(SCHEDULE!$B$3:$B$2594=EM$2),SCHEDULE!$F$3:$F$2594,"",0,1)</f>
        <v/>
      </c>
      <c r="EN78" s="122" t="str" cm="1">
        <f t="array" ref="EN78">_xlfn.XLOOKUP(1,(SCHEDULE!$D$3:$D$2594=$C78)*(SCHEDULE!$B$3:$B$2594=EN$2),SCHEDULE!$F$3:$F$2594,"",0,1)</f>
        <v/>
      </c>
      <c r="EO78" s="122" t="str" cm="1">
        <f t="array" ref="EO78">_xlfn.XLOOKUP(1,(SCHEDULE!$D$3:$D$2594=$C78)*(SCHEDULE!$B$3:$B$2594=EO$2),SCHEDULE!$F$3:$F$2594,"",0,1)</f>
        <v/>
      </c>
      <c r="EP78" s="122" t="str" cm="1">
        <f t="array" ref="EP78">_xlfn.XLOOKUP(1,(SCHEDULE!$D$3:$D$2594=$C78)*(SCHEDULE!$B$3:$B$2594=EP$2),SCHEDULE!$F$3:$F$2594,"",0,1)</f>
        <v/>
      </c>
      <c r="EQ78" s="122" t="str" cm="1">
        <f t="array" ref="EQ78">_xlfn.XLOOKUP(1,(SCHEDULE!$D$3:$D$2594=$C78)*(SCHEDULE!$B$3:$B$2594=EQ$2),SCHEDULE!$F$3:$F$2594,"",0,1)</f>
        <v/>
      </c>
      <c r="ER78" s="122" t="str" cm="1">
        <f t="array" ref="ER78">_xlfn.XLOOKUP(1,(SCHEDULE!$D$3:$D$2594=$C78)*(SCHEDULE!$B$3:$B$2594=ER$2),SCHEDULE!$F$3:$F$2594,"",0,1)</f>
        <v/>
      </c>
      <c r="ES78" s="122" t="str" cm="1">
        <f t="array" ref="ES78">_xlfn.XLOOKUP(1,(SCHEDULE!$D$3:$D$2594=$C78)*(SCHEDULE!$B$3:$B$2594=ES$2),SCHEDULE!$F$3:$F$2594,"",0,1)</f>
        <v/>
      </c>
      <c r="ET78" s="122" t="str" cm="1">
        <f t="array" ref="ET78">_xlfn.XLOOKUP(1,(SCHEDULE!$D$3:$D$2594=$C78)*(SCHEDULE!$B$3:$B$2594=ET$2),SCHEDULE!$F$3:$F$2594,"",0,1)</f>
        <v/>
      </c>
      <c r="EU78" s="122" t="str" cm="1">
        <f t="array" ref="EU78">_xlfn.XLOOKUP(1,(SCHEDULE!$D$3:$D$2594=$C78)*(SCHEDULE!$B$3:$B$2594=EU$2),SCHEDULE!$F$3:$F$2594,"",0,1)</f>
        <v/>
      </c>
      <c r="EV78" s="122" t="str" cm="1">
        <f t="array" ref="EV78">_xlfn.XLOOKUP(1,(SCHEDULE!$D$3:$D$2594=$C78)*(SCHEDULE!$B$3:$B$2594=EV$2),SCHEDULE!$F$3:$F$2594,"",0,1)</f>
        <v/>
      </c>
      <c r="EW78" s="122" t="str" cm="1">
        <f t="array" ref="EW78">_xlfn.XLOOKUP(1,(SCHEDULE!$D$3:$D$2594=$C78)*(SCHEDULE!$B$3:$B$2594=EW$2),SCHEDULE!$F$3:$F$2594,"",0,1)</f>
        <v/>
      </c>
      <c r="EX78" s="122" t="str" cm="1">
        <f t="array" ref="EX78">_xlfn.XLOOKUP(1,(SCHEDULE!$D$3:$D$2594=$C78)*(SCHEDULE!$B$3:$B$2594=EX$2),SCHEDULE!$F$3:$F$2594,"",0,1)</f>
        <v>W</v>
      </c>
      <c r="EY78" s="122" t="str" cm="1">
        <f t="array" ref="EY78">_xlfn.XLOOKUP(1,(SCHEDULE!$D$3:$D$2594=$C78)*(SCHEDULE!$B$3:$B$2594=EY$2),SCHEDULE!$F$3:$F$2594,"",0,1)</f>
        <v>L</v>
      </c>
      <c r="EZ78" s="122" t="str" cm="1">
        <f t="array" ref="EZ78">_xlfn.XLOOKUP(1,(SCHEDULE!$D$3:$D$2594=$C78)*(SCHEDULE!$B$3:$B$2594=EZ$2),SCHEDULE!$F$3:$F$2594,"",0,1)</f>
        <v>W</v>
      </c>
      <c r="FA78" s="122" t="str" cm="1">
        <f t="array" ref="FA78">_xlfn.XLOOKUP(1,(SCHEDULE!$D$3:$D$2594=$C78)*(SCHEDULE!$B$3:$B$2594=FA$2),SCHEDULE!$F$3:$F$2594,"",0,1)</f>
        <v>L</v>
      </c>
      <c r="FB78" s="122" t="str" cm="1">
        <f t="array" ref="FB78">_xlfn.XLOOKUP(1,(SCHEDULE!$D$3:$D$2594=$C78)*(SCHEDULE!$B$3:$B$2594=FB$2),SCHEDULE!$F$3:$F$2594,"",0,1)</f>
        <v>L</v>
      </c>
      <c r="FC78" s="122" t="str" cm="1">
        <f t="array" ref="FC78">_xlfn.XLOOKUP(1,(SCHEDULE!$D$3:$D$2594=$C78)*(SCHEDULE!$B$3:$B$2594=FC$2),SCHEDULE!$F$3:$F$2594,"",0,1)</f>
        <v>L</v>
      </c>
      <c r="FD78" s="122" t="str" cm="1">
        <f t="array" ref="FD78">_xlfn.XLOOKUP(1,(SCHEDULE!$D$3:$D$2594=$C78)*(SCHEDULE!$B$3:$B$2594=FD$2),SCHEDULE!$F$3:$F$2594,"",0,1)</f>
        <v/>
      </c>
      <c r="FE78" s="122" t="str" cm="1">
        <f t="array" ref="FE78">_xlfn.XLOOKUP(1,(SCHEDULE!$D$3:$D$2594=$C78)*(SCHEDULE!$B$3:$B$2594=FE$2),SCHEDULE!$F$3:$F$2594,"",0,1)</f>
        <v/>
      </c>
      <c r="FF78" s="122" t="str" cm="1">
        <f t="array" ref="FF78">_xlfn.XLOOKUP(1,(SCHEDULE!$D$3:$D$2594=$C78)*(SCHEDULE!$B$3:$B$2594=FF$2),SCHEDULE!$F$3:$F$2594,"",0,1)</f>
        <v/>
      </c>
      <c r="FG78" s="122" t="str" cm="1">
        <f t="array" ref="FG78">_xlfn.XLOOKUP(1,(SCHEDULE!$D$3:$D$2594=$C78)*(SCHEDULE!$B$3:$B$2594=FG$2),SCHEDULE!$F$3:$F$2594,"",0,1)</f>
        <v/>
      </c>
      <c r="FH78" s="122" t="str" cm="1">
        <f t="array" ref="FH78">_xlfn.XLOOKUP(1,(SCHEDULE!$D$3:$D$2594=$C78)*(SCHEDULE!$B$3:$B$2594=FH$2),SCHEDULE!$F$3:$F$2594,"",0,1)</f>
        <v/>
      </c>
      <c r="FI78" s="122" t="str" cm="1">
        <f t="array" ref="FI78">_xlfn.XLOOKUP(1,(SCHEDULE!$D$3:$D$2594=$C78)*(SCHEDULE!$B$3:$B$2594=FI$2),SCHEDULE!$F$3:$F$2594,"",0,1)</f>
        <v/>
      </c>
      <c r="FJ78" s="122" t="str" cm="1">
        <f t="array" ref="FJ78">_xlfn.XLOOKUP(1,(SCHEDULE!$D$3:$D$2594=$C78)*(SCHEDULE!$B$3:$B$2594=FJ$2),SCHEDULE!$F$3:$F$2594,"",0,1)</f>
        <v/>
      </c>
      <c r="FK78" s="137" t="s">
        <v>477</v>
      </c>
      <c r="FL78" s="122">
        <f>IFERROR(_xlfn.XMATCH(0,$E80:$FJ80,0,-1),0)</f>
        <v>156</v>
      </c>
      <c r="FM78" s="122">
        <f>IFERROR(_xlfn.XMATCH(1,$E80:$FJ80,0,-1),0)</f>
        <v>162</v>
      </c>
      <c r="FN78" s="140">
        <f>ABS(FM78-FL78)</f>
        <v>6</v>
      </c>
      <c r="FO78" s="122" t="str">
        <f>IF((FM78-FL78)&gt;0,"W"&amp;" "&amp;FN78,"L"&amp;" "&amp;FN78)</f>
        <v>W 6</v>
      </c>
      <c r="FP78" s="122" t="str">
        <f>COUNTIF($E80:$CG80,"1")&amp;" - "&amp;COUNTIF($E80:$CG80,"0")</f>
        <v>47 - 34</v>
      </c>
      <c r="FQ78" s="122" t="str">
        <f>COUNTIF($CH80:$FJ80,"1")&amp;" - "&amp;COUNTIF($CH80:$FJ80,"0")</f>
        <v>40 - 41</v>
      </c>
      <c r="FR78" s="122">
        <f>MAX($E81:$FJ81)</f>
        <v>6</v>
      </c>
    </row>
    <row r="79" spans="2:174" x14ac:dyDescent="0.2">
      <c r="B79" s="137"/>
      <c r="C79" s="139"/>
      <c r="D79" s="138"/>
      <c r="E79" s="122" t="str" cm="1">
        <f t="array" ref="E79">_xlfn.XLOOKUP(1,(SCHEDULE!$K$3:$K$2594=$C78)*(SCHEDULE!$M$3:$M$2594=E$2),SCHEDULE!$I$3:$I$2594,"",0,1)</f>
        <v/>
      </c>
      <c r="F79" s="122" t="str" cm="1">
        <f t="array" ref="F79">_xlfn.XLOOKUP(1,(SCHEDULE!$K$3:$K$2594=$C78)*(SCHEDULE!$M$3:$M$2594=F$2),SCHEDULE!$I$3:$I$2594,"",0,1)</f>
        <v/>
      </c>
      <c r="G79" s="122" t="str" cm="1">
        <f t="array" ref="G79">_xlfn.XLOOKUP(1,(SCHEDULE!$K$3:$K$2594=$C78)*(SCHEDULE!$M$3:$M$2594=G$2),SCHEDULE!$I$3:$I$2594,"",0,1)</f>
        <v/>
      </c>
      <c r="H79" s="122" t="str" cm="1">
        <f t="array" ref="H79">_xlfn.XLOOKUP(1,(SCHEDULE!$K$3:$K$2594=$C78)*(SCHEDULE!$M$3:$M$2594=H$2),SCHEDULE!$I$3:$I$2594,"",0,1)</f>
        <v/>
      </c>
      <c r="I79" s="122" t="str" cm="1">
        <f t="array" ref="I79">_xlfn.XLOOKUP(1,(SCHEDULE!$K$3:$K$2594=$C78)*(SCHEDULE!$M$3:$M$2594=I$2),SCHEDULE!$I$3:$I$2594,"",0,1)</f>
        <v>L</v>
      </c>
      <c r="J79" s="122" t="str" cm="1">
        <f t="array" ref="J79">_xlfn.XLOOKUP(1,(SCHEDULE!$K$3:$K$2594=$C78)*(SCHEDULE!$M$3:$M$2594=J$2),SCHEDULE!$I$3:$I$2594,"",0,1)</f>
        <v>L</v>
      </c>
      <c r="K79" s="122" t="str" cm="1">
        <f t="array" ref="K79">_xlfn.XLOOKUP(1,(SCHEDULE!$K$3:$K$2594=$C78)*(SCHEDULE!$M$3:$M$2594=K$2),SCHEDULE!$I$3:$I$2594,"",0,1)</f>
        <v>W</v>
      </c>
      <c r="L79" s="122" t="str" cm="1">
        <f t="array" ref="L79">_xlfn.XLOOKUP(1,(SCHEDULE!$K$3:$K$2594=$C78)*(SCHEDULE!$M$3:$M$2594=L$2),SCHEDULE!$I$3:$I$2594,"",0,1)</f>
        <v>W</v>
      </c>
      <c r="M79" s="122" t="str" cm="1">
        <f t="array" ref="M79">_xlfn.XLOOKUP(1,(SCHEDULE!$K$3:$K$2594=$C78)*(SCHEDULE!$M$3:$M$2594=M$2),SCHEDULE!$I$3:$I$2594,"",0,1)</f>
        <v>L</v>
      </c>
      <c r="N79" s="122" t="str" cm="1">
        <f t="array" ref="N79">_xlfn.XLOOKUP(1,(SCHEDULE!$K$3:$K$2594=$C78)*(SCHEDULE!$M$3:$M$2594=N$2),SCHEDULE!$I$3:$I$2594,"",0,1)</f>
        <v>L</v>
      </c>
      <c r="O79" s="122" t="str" cm="1">
        <f t="array" ref="O79">_xlfn.XLOOKUP(1,(SCHEDULE!$K$3:$K$2594=$C78)*(SCHEDULE!$M$3:$M$2594=O$2),SCHEDULE!$I$3:$I$2594,"",0,1)</f>
        <v>W</v>
      </c>
      <c r="P79" s="122" t="str" cm="1">
        <f t="array" ref="P79">_xlfn.XLOOKUP(1,(SCHEDULE!$K$3:$K$2594=$C78)*(SCHEDULE!$M$3:$M$2594=P$2),SCHEDULE!$I$3:$I$2594,"",0,1)</f>
        <v>W</v>
      </c>
      <c r="Q79" s="122" t="str" cm="1">
        <f t="array" ref="Q79">_xlfn.XLOOKUP(1,(SCHEDULE!$K$3:$K$2594=$C78)*(SCHEDULE!$M$3:$M$2594=Q$2),SCHEDULE!$I$3:$I$2594,"",0,1)</f>
        <v>W</v>
      </c>
      <c r="R79" s="122" t="str" cm="1">
        <f t="array" ref="R79">_xlfn.XLOOKUP(1,(SCHEDULE!$K$3:$K$2594=$C78)*(SCHEDULE!$M$3:$M$2594=R$2),SCHEDULE!$I$3:$I$2594,"",0,1)</f>
        <v>W</v>
      </c>
      <c r="S79" s="122" t="str" cm="1">
        <f t="array" ref="S79">_xlfn.XLOOKUP(1,(SCHEDULE!$K$3:$K$2594=$C78)*(SCHEDULE!$M$3:$M$2594=S$2),SCHEDULE!$I$3:$I$2594,"",0,1)</f>
        <v>L</v>
      </c>
      <c r="T79" s="122" t="str" cm="1">
        <f t="array" ref="T79">_xlfn.XLOOKUP(1,(SCHEDULE!$K$3:$K$2594=$C78)*(SCHEDULE!$M$3:$M$2594=T$2),SCHEDULE!$I$3:$I$2594,"",0,1)</f>
        <v>L</v>
      </c>
      <c r="U79" s="122" t="str" cm="1">
        <f t="array" ref="U79">_xlfn.XLOOKUP(1,(SCHEDULE!$K$3:$K$2594=$C78)*(SCHEDULE!$M$3:$M$2594=U$2),SCHEDULE!$I$3:$I$2594,"",0,1)</f>
        <v>W</v>
      </c>
      <c r="V79" s="122" t="str" cm="1">
        <f t="array" ref="V79">_xlfn.XLOOKUP(1,(SCHEDULE!$K$3:$K$2594=$C78)*(SCHEDULE!$M$3:$M$2594=V$2),SCHEDULE!$I$3:$I$2594,"",0,1)</f>
        <v/>
      </c>
      <c r="W79" s="122" t="str" cm="1">
        <f t="array" ref="W79">_xlfn.XLOOKUP(1,(SCHEDULE!$K$3:$K$2594=$C78)*(SCHEDULE!$M$3:$M$2594=W$2),SCHEDULE!$I$3:$I$2594,"",0,1)</f>
        <v/>
      </c>
      <c r="X79" s="122" t="str" cm="1">
        <f t="array" ref="X79">_xlfn.XLOOKUP(1,(SCHEDULE!$K$3:$K$2594=$C78)*(SCHEDULE!$M$3:$M$2594=X$2),SCHEDULE!$I$3:$I$2594,"",0,1)</f>
        <v/>
      </c>
      <c r="Y79" s="122" t="str" cm="1">
        <f t="array" ref="Y79">_xlfn.XLOOKUP(1,(SCHEDULE!$K$3:$K$2594=$C78)*(SCHEDULE!$M$3:$M$2594=Y$2),SCHEDULE!$I$3:$I$2594,"",0,1)</f>
        <v>W</v>
      </c>
      <c r="Z79" s="122" t="str" cm="1">
        <f t="array" ref="Z79">_xlfn.XLOOKUP(1,(SCHEDULE!$K$3:$K$2594=$C78)*(SCHEDULE!$M$3:$M$2594=Z$2),SCHEDULE!$I$3:$I$2594,"",0,1)</f>
        <v>L</v>
      </c>
      <c r="AA79" s="122" t="str" cm="1">
        <f t="array" ref="AA79">_xlfn.XLOOKUP(1,(SCHEDULE!$K$3:$K$2594=$C78)*(SCHEDULE!$M$3:$M$2594=AA$2),SCHEDULE!$I$3:$I$2594,"",0,1)</f>
        <v>L</v>
      </c>
      <c r="AB79" s="122" t="str" cm="1">
        <f t="array" ref="AB79">_xlfn.XLOOKUP(1,(SCHEDULE!$K$3:$K$2594=$C78)*(SCHEDULE!$M$3:$M$2594=AB$2),SCHEDULE!$I$3:$I$2594,"",0,1)</f>
        <v>W</v>
      </c>
      <c r="AC79" s="122" t="str" cm="1">
        <f t="array" ref="AC79">_xlfn.XLOOKUP(1,(SCHEDULE!$K$3:$K$2594=$C78)*(SCHEDULE!$M$3:$M$2594=AC$2),SCHEDULE!$I$3:$I$2594,"",0,1)</f>
        <v>W</v>
      </c>
      <c r="AD79" s="122" t="str" cm="1">
        <f t="array" ref="AD79">_xlfn.XLOOKUP(1,(SCHEDULE!$K$3:$K$2594=$C78)*(SCHEDULE!$M$3:$M$2594=AD$2),SCHEDULE!$I$3:$I$2594,"",0,1)</f>
        <v>W</v>
      </c>
      <c r="AE79" s="122" t="str" cm="1">
        <f t="array" ref="AE79">_xlfn.XLOOKUP(1,(SCHEDULE!$K$3:$K$2594=$C78)*(SCHEDULE!$M$3:$M$2594=AE$2),SCHEDULE!$I$3:$I$2594,"",0,1)</f>
        <v/>
      </c>
      <c r="AF79" s="122" t="str" cm="1">
        <f t="array" ref="AF79">_xlfn.XLOOKUP(1,(SCHEDULE!$K$3:$K$2594=$C78)*(SCHEDULE!$M$3:$M$2594=AF$2),SCHEDULE!$I$3:$I$2594,"",0,1)</f>
        <v/>
      </c>
      <c r="AG79" s="122" t="str" cm="1">
        <f t="array" ref="AG79">_xlfn.XLOOKUP(1,(SCHEDULE!$K$3:$K$2594=$C78)*(SCHEDULE!$M$3:$M$2594=AG$2),SCHEDULE!$I$3:$I$2594,"",0,1)</f>
        <v/>
      </c>
      <c r="AH79" s="122" t="str" cm="1">
        <f t="array" ref="AH79">_xlfn.XLOOKUP(1,(SCHEDULE!$K$3:$K$2594=$C78)*(SCHEDULE!$M$3:$M$2594=AH$2),SCHEDULE!$I$3:$I$2594,"",0,1)</f>
        <v/>
      </c>
      <c r="AI79" s="122" t="str" cm="1">
        <f t="array" ref="AI79">_xlfn.XLOOKUP(1,(SCHEDULE!$K$3:$K$2594=$C78)*(SCHEDULE!$M$3:$M$2594=AI$2),SCHEDULE!$I$3:$I$2594,"",0,1)</f>
        <v/>
      </c>
      <c r="AJ79" s="122" t="str" cm="1">
        <f t="array" ref="AJ79">_xlfn.XLOOKUP(1,(SCHEDULE!$K$3:$K$2594=$C78)*(SCHEDULE!$M$3:$M$2594=AJ$2),SCHEDULE!$I$3:$I$2594,"",0,1)</f>
        <v/>
      </c>
      <c r="AK79" s="122" t="str" cm="1">
        <f t="array" ref="AK79">_xlfn.XLOOKUP(1,(SCHEDULE!$K$3:$K$2594=$C78)*(SCHEDULE!$M$3:$M$2594=AK$2),SCHEDULE!$I$3:$I$2594,"",0,1)</f>
        <v/>
      </c>
      <c r="AL79" s="122" t="str" cm="1">
        <f t="array" ref="AL79">_xlfn.XLOOKUP(1,(SCHEDULE!$K$3:$K$2594=$C78)*(SCHEDULE!$M$3:$M$2594=AL$2),SCHEDULE!$I$3:$I$2594,"",0,1)</f>
        <v/>
      </c>
      <c r="AM79" s="122" t="str" cm="1">
        <f t="array" ref="AM79">_xlfn.XLOOKUP(1,(SCHEDULE!$K$3:$K$2594=$C78)*(SCHEDULE!$M$3:$M$2594=AM$2),SCHEDULE!$I$3:$I$2594,"",0,1)</f>
        <v/>
      </c>
      <c r="AN79" s="122" t="str" cm="1">
        <f t="array" ref="AN79">_xlfn.XLOOKUP(1,(SCHEDULE!$K$3:$K$2594=$C78)*(SCHEDULE!$M$3:$M$2594=AN$2),SCHEDULE!$I$3:$I$2594,"",0,1)</f>
        <v/>
      </c>
      <c r="AO79" s="122" t="str" cm="1">
        <f t="array" ref="AO79">_xlfn.XLOOKUP(1,(SCHEDULE!$K$3:$K$2594=$C78)*(SCHEDULE!$M$3:$M$2594=AO$2),SCHEDULE!$I$3:$I$2594,"",0,1)</f>
        <v>W</v>
      </c>
      <c r="AP79" s="122" t="str" cm="1">
        <f t="array" ref="AP79">_xlfn.XLOOKUP(1,(SCHEDULE!$K$3:$K$2594=$C78)*(SCHEDULE!$M$3:$M$2594=AP$2),SCHEDULE!$I$3:$I$2594,"",0,1)</f>
        <v>W</v>
      </c>
      <c r="AQ79" s="122" t="str" cm="1">
        <f t="array" ref="AQ79">_xlfn.XLOOKUP(1,(SCHEDULE!$K$3:$K$2594=$C78)*(SCHEDULE!$M$3:$M$2594=AQ$2),SCHEDULE!$I$3:$I$2594,"",0,1)</f>
        <v>L</v>
      </c>
      <c r="AR79" s="122" t="str" cm="1">
        <f t="array" ref="AR79">_xlfn.XLOOKUP(1,(SCHEDULE!$K$3:$K$2594=$C78)*(SCHEDULE!$M$3:$M$2594=AR$2),SCHEDULE!$I$3:$I$2594,"",0,1)</f>
        <v/>
      </c>
      <c r="AS79" s="122" t="str" cm="1">
        <f t="array" ref="AS79">_xlfn.XLOOKUP(1,(SCHEDULE!$K$3:$K$2594=$C78)*(SCHEDULE!$M$3:$M$2594=AS$2),SCHEDULE!$I$3:$I$2594,"",0,1)</f>
        <v/>
      </c>
      <c r="AT79" s="122" t="str" cm="1">
        <f t="array" ref="AT79">_xlfn.XLOOKUP(1,(SCHEDULE!$K$3:$K$2594=$C78)*(SCHEDULE!$M$3:$M$2594=AT$2),SCHEDULE!$I$3:$I$2594,"",0,1)</f>
        <v/>
      </c>
      <c r="AU79" s="122" t="str" cm="1">
        <f t="array" ref="AU79">_xlfn.XLOOKUP(1,(SCHEDULE!$K$3:$K$2594=$C78)*(SCHEDULE!$M$3:$M$2594=AU$2),SCHEDULE!$I$3:$I$2594,"",0,1)</f>
        <v/>
      </c>
      <c r="AV79" s="122" t="str" cm="1">
        <f t="array" ref="AV79">_xlfn.XLOOKUP(1,(SCHEDULE!$K$3:$K$2594=$C78)*(SCHEDULE!$M$3:$M$2594=AV$2),SCHEDULE!$I$3:$I$2594,"",0,1)</f>
        <v/>
      </c>
      <c r="AW79" s="122" t="str" cm="1">
        <f t="array" ref="AW79">_xlfn.XLOOKUP(1,(SCHEDULE!$K$3:$K$2594=$C78)*(SCHEDULE!$M$3:$M$2594=AW$2),SCHEDULE!$I$3:$I$2594,"",0,1)</f>
        <v/>
      </c>
      <c r="AX79" s="122" t="str" cm="1">
        <f t="array" ref="AX79">_xlfn.XLOOKUP(1,(SCHEDULE!$K$3:$K$2594=$C78)*(SCHEDULE!$M$3:$M$2594=AX$2),SCHEDULE!$I$3:$I$2594,"",0,1)</f>
        <v>W</v>
      </c>
      <c r="AY79" s="122" t="str" cm="1">
        <f t="array" ref="AY79">_xlfn.XLOOKUP(1,(SCHEDULE!$K$3:$K$2594=$C78)*(SCHEDULE!$M$3:$M$2594=AY$2),SCHEDULE!$I$3:$I$2594,"",0,1)</f>
        <v>W</v>
      </c>
      <c r="AZ79" s="122" t="str" cm="1">
        <f t="array" ref="AZ79">_xlfn.XLOOKUP(1,(SCHEDULE!$K$3:$K$2594=$C78)*(SCHEDULE!$M$3:$M$2594=AZ$2),SCHEDULE!$I$3:$I$2594,"",0,1)</f>
        <v>W</v>
      </c>
      <c r="BA79" s="122" t="str" cm="1">
        <f t="array" ref="BA79">_xlfn.XLOOKUP(1,(SCHEDULE!$K$3:$K$2594=$C78)*(SCHEDULE!$M$3:$M$2594=BA$2),SCHEDULE!$I$3:$I$2594,"",0,1)</f>
        <v/>
      </c>
      <c r="BB79" s="122" t="str" cm="1">
        <f t="array" ref="BB79">_xlfn.XLOOKUP(1,(SCHEDULE!$K$3:$K$2594=$C78)*(SCHEDULE!$M$3:$M$2594=BB$2),SCHEDULE!$I$3:$I$2594,"",0,1)</f>
        <v/>
      </c>
      <c r="BC79" s="122" t="str" cm="1">
        <f t="array" ref="BC79">_xlfn.XLOOKUP(1,(SCHEDULE!$K$3:$K$2594=$C78)*(SCHEDULE!$M$3:$M$2594=BC$2),SCHEDULE!$I$3:$I$2594,"",0,1)</f>
        <v/>
      </c>
      <c r="BD79" s="122" t="str" cm="1">
        <f t="array" ref="BD79">_xlfn.XLOOKUP(1,(SCHEDULE!$K$3:$K$2594=$C78)*(SCHEDULE!$M$3:$M$2594=BD$2),SCHEDULE!$I$3:$I$2594,"",0,1)</f>
        <v>L</v>
      </c>
      <c r="BE79" s="122" t="str" cm="1">
        <f t="array" ref="BE79">_xlfn.XLOOKUP(1,(SCHEDULE!$K$3:$K$2594=$C78)*(SCHEDULE!$M$3:$M$2594=BE$2),SCHEDULE!$I$3:$I$2594,"",0,1)</f>
        <v>L</v>
      </c>
      <c r="BF79" s="122" t="str" cm="1">
        <f t="array" ref="BF79">_xlfn.XLOOKUP(1,(SCHEDULE!$K$3:$K$2594=$C78)*(SCHEDULE!$M$3:$M$2594=BF$2),SCHEDULE!$I$3:$I$2594,"",0,1)</f>
        <v/>
      </c>
      <c r="BG79" s="122" t="str" cm="1">
        <f t="array" ref="BG79">_xlfn.XLOOKUP(1,(SCHEDULE!$K$3:$K$2594=$C78)*(SCHEDULE!$M$3:$M$2594=BG$2),SCHEDULE!$I$3:$I$2594,"",0,1)</f>
        <v/>
      </c>
      <c r="BH79" s="122" t="str" cm="1">
        <f t="array" ref="BH79">_xlfn.XLOOKUP(1,(SCHEDULE!$K$3:$K$2594=$C78)*(SCHEDULE!$M$3:$M$2594=BH$2),SCHEDULE!$I$3:$I$2594,"",0,1)</f>
        <v/>
      </c>
      <c r="BI79" s="122" t="str" cm="1">
        <f t="array" ref="BI79">_xlfn.XLOOKUP(1,(SCHEDULE!$K$3:$K$2594=$C78)*(SCHEDULE!$M$3:$M$2594=BI$2),SCHEDULE!$I$3:$I$2594,"",0,1)</f>
        <v/>
      </c>
      <c r="BJ79" s="122" t="str" cm="1">
        <f t="array" ref="BJ79">_xlfn.XLOOKUP(1,(SCHEDULE!$K$3:$K$2594=$C78)*(SCHEDULE!$M$3:$M$2594=BJ$2),SCHEDULE!$I$3:$I$2594,"",0,1)</f>
        <v/>
      </c>
      <c r="BK79" s="122" t="str" cm="1">
        <f t="array" ref="BK79">_xlfn.XLOOKUP(1,(SCHEDULE!$K$3:$K$2594=$C78)*(SCHEDULE!$M$3:$M$2594=BK$2),SCHEDULE!$I$3:$I$2594,"",0,1)</f>
        <v/>
      </c>
      <c r="BL79" s="122" t="str" cm="1">
        <f t="array" ref="BL79">_xlfn.XLOOKUP(1,(SCHEDULE!$K$3:$K$2594=$C78)*(SCHEDULE!$M$3:$M$2594=BL$2),SCHEDULE!$I$3:$I$2594,"",0,1)</f>
        <v/>
      </c>
      <c r="BM79" s="122" t="str" cm="1">
        <f t="array" ref="BM79">_xlfn.XLOOKUP(1,(SCHEDULE!$K$3:$K$2594=$C78)*(SCHEDULE!$M$3:$M$2594=BM$2),SCHEDULE!$I$3:$I$2594,"",0,1)</f>
        <v/>
      </c>
      <c r="BN79" s="122" t="str" cm="1">
        <f t="array" ref="BN79">_xlfn.XLOOKUP(1,(SCHEDULE!$K$3:$K$2594=$C78)*(SCHEDULE!$M$3:$M$2594=BN$2),SCHEDULE!$I$3:$I$2594,"",0,1)</f>
        <v/>
      </c>
      <c r="BO79" s="122" t="str" cm="1">
        <f t="array" ref="BO79">_xlfn.XLOOKUP(1,(SCHEDULE!$K$3:$K$2594=$C78)*(SCHEDULE!$M$3:$M$2594=BO$2),SCHEDULE!$I$3:$I$2594,"",0,1)</f>
        <v/>
      </c>
      <c r="BP79" s="122" t="str" cm="1">
        <f t="array" ref="BP79">_xlfn.XLOOKUP(1,(SCHEDULE!$K$3:$K$2594=$C78)*(SCHEDULE!$M$3:$M$2594=BP$2),SCHEDULE!$I$3:$I$2594,"",0,1)</f>
        <v>L</v>
      </c>
      <c r="BQ79" s="122" t="str" cm="1">
        <f t="array" ref="BQ79">_xlfn.XLOOKUP(1,(SCHEDULE!$K$3:$K$2594=$C78)*(SCHEDULE!$M$3:$M$2594=BQ$2),SCHEDULE!$I$3:$I$2594,"",0,1)</f>
        <v>L</v>
      </c>
      <c r="BR79" s="122" t="str" cm="1">
        <f t="array" ref="BR79">_xlfn.XLOOKUP(1,(SCHEDULE!$K$3:$K$2594=$C78)*(SCHEDULE!$M$3:$M$2594=BR$2),SCHEDULE!$I$3:$I$2594,"",0,1)</f>
        <v>L</v>
      </c>
      <c r="BS79" s="122" t="str" cm="1">
        <f t="array" ref="BS79">_xlfn.XLOOKUP(1,(SCHEDULE!$K$3:$K$2594=$C78)*(SCHEDULE!$M$3:$M$2594=BS$2),SCHEDULE!$I$3:$I$2594,"",0,1)</f>
        <v/>
      </c>
      <c r="BT79" s="122" t="str" cm="1">
        <f t="array" ref="BT79">_xlfn.XLOOKUP(1,(SCHEDULE!$K$3:$K$2594=$C78)*(SCHEDULE!$M$3:$M$2594=BT$2),SCHEDULE!$I$3:$I$2594,"",0,1)</f>
        <v/>
      </c>
      <c r="BU79" s="122" t="str" cm="1">
        <f t="array" ref="BU79">_xlfn.XLOOKUP(1,(SCHEDULE!$K$3:$K$2594=$C78)*(SCHEDULE!$M$3:$M$2594=BU$2),SCHEDULE!$I$3:$I$2594,"",0,1)</f>
        <v/>
      </c>
      <c r="BV79" s="122" t="str" cm="1">
        <f t="array" ref="BV79">_xlfn.XLOOKUP(1,(SCHEDULE!$K$3:$K$2594=$C78)*(SCHEDULE!$M$3:$M$2594=BV$2),SCHEDULE!$I$3:$I$2594,"",0,1)</f>
        <v>W</v>
      </c>
      <c r="BW79" s="122" t="str" cm="1">
        <f t="array" ref="BW79">_xlfn.XLOOKUP(1,(SCHEDULE!$K$3:$K$2594=$C78)*(SCHEDULE!$M$3:$M$2594=BW$2),SCHEDULE!$I$3:$I$2594,"",0,1)</f>
        <v>W</v>
      </c>
      <c r="BX79" s="122" t="str" cm="1">
        <f t="array" ref="BX79">_xlfn.XLOOKUP(1,(SCHEDULE!$K$3:$K$2594=$C78)*(SCHEDULE!$M$3:$M$2594=BX$2),SCHEDULE!$I$3:$I$2594,"",0,1)</f>
        <v>L</v>
      </c>
      <c r="BY79" s="122" t="str" cm="1">
        <f t="array" ref="BY79">_xlfn.XLOOKUP(1,(SCHEDULE!$K$3:$K$2594=$C78)*(SCHEDULE!$M$3:$M$2594=BY$2),SCHEDULE!$I$3:$I$2594,"",0,1)</f>
        <v>W</v>
      </c>
      <c r="BZ79" s="122" t="str" cm="1">
        <f t="array" ref="BZ79">_xlfn.XLOOKUP(1,(SCHEDULE!$K$3:$K$2594=$C78)*(SCHEDULE!$M$3:$M$2594=BZ$2),SCHEDULE!$I$3:$I$2594,"",0,1)</f>
        <v>W</v>
      </c>
      <c r="CA79" s="122" t="str" cm="1">
        <f t="array" ref="CA79">_xlfn.XLOOKUP(1,(SCHEDULE!$K$3:$K$2594=$C78)*(SCHEDULE!$M$3:$M$2594=CA$2),SCHEDULE!$I$3:$I$2594,"",0,1)</f>
        <v>W</v>
      </c>
      <c r="CB79" s="122" t="str" cm="1">
        <f t="array" ref="CB79">_xlfn.XLOOKUP(1,(SCHEDULE!$K$3:$K$2594=$C78)*(SCHEDULE!$M$3:$M$2594=CB$2),SCHEDULE!$I$3:$I$2594,"",0,1)</f>
        <v/>
      </c>
      <c r="CC79" s="122" t="str" cm="1">
        <f t="array" ref="CC79">_xlfn.XLOOKUP(1,(SCHEDULE!$K$3:$K$2594=$C78)*(SCHEDULE!$M$3:$M$2594=CC$2),SCHEDULE!$I$3:$I$2594,"",0,1)</f>
        <v/>
      </c>
      <c r="CD79" s="122" t="str" cm="1">
        <f t="array" ref="CD79">_xlfn.XLOOKUP(1,(SCHEDULE!$K$3:$K$2594=$C78)*(SCHEDULE!$M$3:$M$2594=CD$2),SCHEDULE!$I$3:$I$2594,"",0,1)</f>
        <v/>
      </c>
      <c r="CE79" s="122" t="str" cm="1">
        <f t="array" ref="CE79">_xlfn.XLOOKUP(1,(SCHEDULE!$K$3:$K$2594=$C78)*(SCHEDULE!$M$3:$M$2594=CE$2),SCHEDULE!$I$3:$I$2594,"",0,1)</f>
        <v>W</v>
      </c>
      <c r="CF79" s="122" t="str" cm="1">
        <f t="array" ref="CF79">_xlfn.XLOOKUP(1,(SCHEDULE!$K$3:$K$2594=$C78)*(SCHEDULE!$M$3:$M$2594=CF$2),SCHEDULE!$I$3:$I$2594,"",0,1)</f>
        <v>W</v>
      </c>
      <c r="CG79" s="122" t="str" cm="1">
        <f t="array" ref="CG79">_xlfn.XLOOKUP(1,(SCHEDULE!$K$3:$K$2594=$C78)*(SCHEDULE!$M$3:$M$2594=CG$2),SCHEDULE!$I$3:$I$2594,"",0,1)</f>
        <v>W</v>
      </c>
      <c r="CH79" s="122" t="str" cm="1">
        <f t="array" ref="CH79">_xlfn.XLOOKUP(1,(SCHEDULE!$K$3:$K$2594=$C78)*(SCHEDULE!$M$3:$M$2594=CH$2),SCHEDULE!$I$3:$I$2594,"",0,1)</f>
        <v>W</v>
      </c>
      <c r="CI79" s="122" t="str" cm="1">
        <f t="array" ref="CI79">_xlfn.XLOOKUP(1,(SCHEDULE!$K$3:$K$2594=$C78)*(SCHEDULE!$M$3:$M$2594=CI$2),SCHEDULE!$I$3:$I$2594,"",0,1)</f>
        <v/>
      </c>
      <c r="CJ79" s="122" t="str" cm="1">
        <f t="array" ref="CJ79">_xlfn.XLOOKUP(1,(SCHEDULE!$K$3:$K$2594=$C78)*(SCHEDULE!$M$3:$M$2594=CJ$2),SCHEDULE!$I$3:$I$2594,"",0,1)</f>
        <v/>
      </c>
      <c r="CK79" s="122" t="str" cm="1">
        <f t="array" ref="CK79">_xlfn.XLOOKUP(1,(SCHEDULE!$K$3:$K$2594=$C78)*(SCHEDULE!$M$3:$M$2594=CK$2),SCHEDULE!$I$3:$I$2594,"",0,1)</f>
        <v/>
      </c>
      <c r="CL79" s="122" t="str" cm="1">
        <f t="array" ref="CL79">_xlfn.XLOOKUP(1,(SCHEDULE!$K$3:$K$2594=$C78)*(SCHEDULE!$M$3:$M$2594=CL$2),SCHEDULE!$I$3:$I$2594,"",0,1)</f>
        <v/>
      </c>
      <c r="CM79" s="122" t="str" cm="1">
        <f t="array" ref="CM79">_xlfn.XLOOKUP(1,(SCHEDULE!$K$3:$K$2594=$C78)*(SCHEDULE!$M$3:$M$2594=CM$2),SCHEDULE!$I$3:$I$2594,"",0,1)</f>
        <v/>
      </c>
      <c r="CN79" s="122" t="str" cm="1">
        <f t="array" ref="CN79">_xlfn.XLOOKUP(1,(SCHEDULE!$K$3:$K$2594=$C78)*(SCHEDULE!$M$3:$M$2594=CN$2),SCHEDULE!$I$3:$I$2594,"",0,1)</f>
        <v/>
      </c>
      <c r="CO79" s="122" t="str" cm="1">
        <f t="array" ref="CO79">_xlfn.XLOOKUP(1,(SCHEDULE!$K$3:$K$2594=$C78)*(SCHEDULE!$M$3:$M$2594=CO$2),SCHEDULE!$I$3:$I$2594,"",0,1)</f>
        <v/>
      </c>
      <c r="CP79" s="122" t="str" cm="1">
        <f t="array" ref="CP79">_xlfn.XLOOKUP(1,(SCHEDULE!$K$3:$K$2594=$C78)*(SCHEDULE!$M$3:$M$2594=CP$2),SCHEDULE!$I$3:$I$2594,"",0,1)</f>
        <v/>
      </c>
      <c r="CQ79" s="122" t="str" cm="1">
        <f t="array" ref="CQ79">_xlfn.XLOOKUP(1,(SCHEDULE!$K$3:$K$2594=$C78)*(SCHEDULE!$M$3:$M$2594=CQ$2),SCHEDULE!$I$3:$I$2594,"",0,1)</f>
        <v/>
      </c>
      <c r="CR79" s="122" t="str" cm="1">
        <f t="array" ref="CR79">_xlfn.XLOOKUP(1,(SCHEDULE!$K$3:$K$2594=$C78)*(SCHEDULE!$M$3:$M$2594=CR$2),SCHEDULE!$I$3:$I$2594,"",0,1)</f>
        <v/>
      </c>
      <c r="CS79" s="122" t="str" cm="1">
        <f t="array" ref="CS79">_xlfn.XLOOKUP(1,(SCHEDULE!$K$3:$K$2594=$C78)*(SCHEDULE!$M$3:$M$2594=CS$2),SCHEDULE!$I$3:$I$2594,"",0,1)</f>
        <v/>
      </c>
      <c r="CT79" s="122" t="str" cm="1">
        <f t="array" ref="CT79">_xlfn.XLOOKUP(1,(SCHEDULE!$K$3:$K$2594=$C78)*(SCHEDULE!$M$3:$M$2594=CT$2),SCHEDULE!$I$3:$I$2594,"",0,1)</f>
        <v>W</v>
      </c>
      <c r="CU79" s="122" t="str" cm="1">
        <f t="array" ref="CU79">_xlfn.XLOOKUP(1,(SCHEDULE!$K$3:$K$2594=$C78)*(SCHEDULE!$M$3:$M$2594=CU$2),SCHEDULE!$I$3:$I$2594,"",0,1)</f>
        <v>L</v>
      </c>
      <c r="CV79" s="122" t="str" cm="1">
        <f t="array" ref="CV79">_xlfn.XLOOKUP(1,(SCHEDULE!$K$3:$K$2594=$C78)*(SCHEDULE!$M$3:$M$2594=CV$2),SCHEDULE!$I$3:$I$2594,"",0,1)</f>
        <v>L</v>
      </c>
      <c r="CW79" s="122" t="str" cm="1">
        <f t="array" ref="CW79">_xlfn.XLOOKUP(1,(SCHEDULE!$K$3:$K$2594=$C78)*(SCHEDULE!$M$3:$M$2594=CW$2),SCHEDULE!$I$3:$I$2594,"",0,1)</f>
        <v>L</v>
      </c>
      <c r="CX79" s="122" t="str" cm="1">
        <f t="array" ref="CX79">_xlfn.XLOOKUP(1,(SCHEDULE!$K$3:$K$2594=$C78)*(SCHEDULE!$M$3:$M$2594=CX$2),SCHEDULE!$I$3:$I$2594,"",0,1)</f>
        <v>W</v>
      </c>
      <c r="CY79" s="122" t="str" cm="1">
        <f t="array" ref="CY79">_xlfn.XLOOKUP(1,(SCHEDULE!$K$3:$K$2594=$C78)*(SCHEDULE!$M$3:$M$2594=CY$2),SCHEDULE!$I$3:$I$2594,"",0,1)</f>
        <v>W</v>
      </c>
      <c r="CZ79" s="122" t="str" cm="1">
        <f t="array" ref="CZ79">_xlfn.XLOOKUP(1,(SCHEDULE!$K$3:$K$2594=$C78)*(SCHEDULE!$M$3:$M$2594=CZ$2),SCHEDULE!$I$3:$I$2594,"",0,1)</f>
        <v>W</v>
      </c>
      <c r="DA79" s="122" t="str" cm="1">
        <f t="array" ref="DA79">_xlfn.XLOOKUP(1,(SCHEDULE!$K$3:$K$2594=$C78)*(SCHEDULE!$M$3:$M$2594=DA$2),SCHEDULE!$I$3:$I$2594,"",0,1)</f>
        <v>L</v>
      </c>
      <c r="DB79" s="122" t="str" cm="1">
        <f t="array" ref="DB79">_xlfn.XLOOKUP(1,(SCHEDULE!$K$3:$K$2594=$C78)*(SCHEDULE!$M$3:$M$2594=DB$2),SCHEDULE!$I$3:$I$2594,"",0,1)</f>
        <v>L</v>
      </c>
      <c r="DC79" s="122" t="str" cm="1">
        <f t="array" ref="DC79">_xlfn.XLOOKUP(1,(SCHEDULE!$K$3:$K$2594=$C78)*(SCHEDULE!$M$3:$M$2594=DC$2),SCHEDULE!$I$3:$I$2594,"",0,1)</f>
        <v>W</v>
      </c>
      <c r="DD79" s="122" t="str" cm="1">
        <f t="array" ref="DD79">_xlfn.XLOOKUP(1,(SCHEDULE!$K$3:$K$2594=$C78)*(SCHEDULE!$M$3:$M$2594=DD$2),SCHEDULE!$I$3:$I$2594,"",0,1)</f>
        <v>W</v>
      </c>
      <c r="DE79" s="122" t="str" cm="1">
        <f t="array" ref="DE79">_xlfn.XLOOKUP(1,(SCHEDULE!$K$3:$K$2594=$C78)*(SCHEDULE!$M$3:$M$2594=DE$2),SCHEDULE!$I$3:$I$2594,"",0,1)</f>
        <v>W</v>
      </c>
      <c r="DF79" s="122" t="str" cm="1">
        <f t="array" ref="DF79">_xlfn.XLOOKUP(1,(SCHEDULE!$K$3:$K$2594=$C78)*(SCHEDULE!$M$3:$M$2594=DF$2),SCHEDULE!$I$3:$I$2594,"",0,1)</f>
        <v>W</v>
      </c>
      <c r="DG79" s="122" t="str" cm="1">
        <f t="array" ref="DG79">_xlfn.XLOOKUP(1,(SCHEDULE!$K$3:$K$2594=$C78)*(SCHEDULE!$M$3:$M$2594=DG$2),SCHEDULE!$I$3:$I$2594,"",0,1)</f>
        <v/>
      </c>
      <c r="DH79" s="122" t="str" cm="1">
        <f t="array" ref="DH79">_xlfn.XLOOKUP(1,(SCHEDULE!$K$3:$K$2594=$C78)*(SCHEDULE!$M$3:$M$2594=DH$2),SCHEDULE!$I$3:$I$2594,"",0,1)</f>
        <v/>
      </c>
      <c r="DI79" s="122" t="str" cm="1">
        <f t="array" ref="DI79">_xlfn.XLOOKUP(1,(SCHEDULE!$K$3:$K$2594=$C78)*(SCHEDULE!$M$3:$M$2594=DI$2),SCHEDULE!$I$3:$I$2594,"",0,1)</f>
        <v/>
      </c>
      <c r="DJ79" s="122" t="str" cm="1">
        <f t="array" ref="DJ79">_xlfn.XLOOKUP(1,(SCHEDULE!$K$3:$K$2594=$C78)*(SCHEDULE!$M$3:$M$2594=DJ$2),SCHEDULE!$I$3:$I$2594,"",0,1)</f>
        <v/>
      </c>
      <c r="DK79" s="122" t="str" cm="1">
        <f t="array" ref="DK79">_xlfn.XLOOKUP(1,(SCHEDULE!$K$3:$K$2594=$C78)*(SCHEDULE!$M$3:$M$2594=DK$2),SCHEDULE!$I$3:$I$2594,"",0,1)</f>
        <v/>
      </c>
      <c r="DL79" s="122" t="str" cm="1">
        <f t="array" ref="DL79">_xlfn.XLOOKUP(1,(SCHEDULE!$K$3:$K$2594=$C78)*(SCHEDULE!$M$3:$M$2594=DL$2),SCHEDULE!$I$3:$I$2594,"",0,1)</f>
        <v/>
      </c>
      <c r="DM79" s="122" t="str" cm="1">
        <f t="array" ref="DM79">_xlfn.XLOOKUP(1,(SCHEDULE!$K$3:$K$2594=$C78)*(SCHEDULE!$M$3:$M$2594=DM$2),SCHEDULE!$I$3:$I$2594,"",0,1)</f>
        <v>L</v>
      </c>
      <c r="DN79" s="122" t="str" cm="1">
        <f t="array" ref="DN79">_xlfn.XLOOKUP(1,(SCHEDULE!$K$3:$K$2594=$C78)*(SCHEDULE!$M$3:$M$2594=DN$2),SCHEDULE!$I$3:$I$2594,"",0,1)</f>
        <v>W</v>
      </c>
      <c r="DO79" s="122" t="str" cm="1">
        <f t="array" ref="DO79">_xlfn.XLOOKUP(1,(SCHEDULE!$K$3:$K$2594=$C78)*(SCHEDULE!$M$3:$M$2594=DO$2),SCHEDULE!$I$3:$I$2594,"",0,1)</f>
        <v>W</v>
      </c>
      <c r="DP79" s="122" t="str" cm="1">
        <f t="array" ref="DP79">_xlfn.XLOOKUP(1,(SCHEDULE!$K$3:$K$2594=$C78)*(SCHEDULE!$M$3:$M$2594=DP$2),SCHEDULE!$I$3:$I$2594,"",0,1)</f>
        <v/>
      </c>
      <c r="DQ79" s="122" t="str" cm="1">
        <f t="array" ref="DQ79">_xlfn.XLOOKUP(1,(SCHEDULE!$K$3:$K$2594=$C78)*(SCHEDULE!$M$3:$M$2594=DQ$2),SCHEDULE!$I$3:$I$2594,"",0,1)</f>
        <v/>
      </c>
      <c r="DR79" s="122" t="str" cm="1">
        <f t="array" ref="DR79">_xlfn.XLOOKUP(1,(SCHEDULE!$K$3:$K$2594=$C78)*(SCHEDULE!$M$3:$M$2594=DR$2),SCHEDULE!$I$3:$I$2594,"",0,1)</f>
        <v/>
      </c>
      <c r="DS79" s="122" t="str" cm="1">
        <f t="array" ref="DS79">_xlfn.XLOOKUP(1,(SCHEDULE!$K$3:$K$2594=$C78)*(SCHEDULE!$M$3:$M$2594=DS$2),SCHEDULE!$I$3:$I$2594,"",0,1)</f>
        <v/>
      </c>
      <c r="DT79" s="122" t="str" cm="1">
        <f t="array" ref="DT79">_xlfn.XLOOKUP(1,(SCHEDULE!$K$3:$K$2594=$C78)*(SCHEDULE!$M$3:$M$2594=DT$2),SCHEDULE!$I$3:$I$2594,"",0,1)</f>
        <v/>
      </c>
      <c r="DU79" s="122" t="str" cm="1">
        <f t="array" ref="DU79">_xlfn.XLOOKUP(1,(SCHEDULE!$K$3:$K$2594=$C78)*(SCHEDULE!$M$3:$M$2594=DU$2),SCHEDULE!$I$3:$I$2594,"",0,1)</f>
        <v/>
      </c>
      <c r="DV79" s="122" t="str" cm="1">
        <f t="array" ref="DV79">_xlfn.XLOOKUP(1,(SCHEDULE!$K$3:$K$2594=$C78)*(SCHEDULE!$M$3:$M$2594=DV$2),SCHEDULE!$I$3:$I$2594,"",0,1)</f>
        <v/>
      </c>
      <c r="DW79" s="122" t="str" cm="1">
        <f t="array" ref="DW79">_xlfn.XLOOKUP(1,(SCHEDULE!$K$3:$K$2594=$C78)*(SCHEDULE!$M$3:$M$2594=DW$2),SCHEDULE!$I$3:$I$2594,"",0,1)</f>
        <v>W</v>
      </c>
      <c r="DX79" s="122" t="str" cm="1">
        <f t="array" ref="DX79">_xlfn.XLOOKUP(1,(SCHEDULE!$K$3:$K$2594=$C78)*(SCHEDULE!$M$3:$M$2594=DX$2),SCHEDULE!$I$3:$I$2594,"",0,1)</f>
        <v>L</v>
      </c>
      <c r="DY79" s="122" t="str" cm="1">
        <f t="array" ref="DY79">_xlfn.XLOOKUP(1,(SCHEDULE!$K$3:$K$2594=$C78)*(SCHEDULE!$M$3:$M$2594=DY$2),SCHEDULE!$I$3:$I$2594,"",0,1)</f>
        <v>L</v>
      </c>
      <c r="DZ79" s="122" t="str" cm="1">
        <f t="array" ref="DZ79">_xlfn.XLOOKUP(1,(SCHEDULE!$K$3:$K$2594=$C78)*(SCHEDULE!$M$3:$M$2594=DZ$2),SCHEDULE!$I$3:$I$2594,"",0,1)</f>
        <v/>
      </c>
      <c r="EA79" s="122" t="str" cm="1">
        <f t="array" ref="EA79">_xlfn.XLOOKUP(1,(SCHEDULE!$K$3:$K$2594=$C78)*(SCHEDULE!$M$3:$M$2594=EA$2),SCHEDULE!$I$3:$I$2594,"",0,1)</f>
        <v/>
      </c>
      <c r="EB79" s="122" t="str" cm="1">
        <f t="array" ref="EB79">_xlfn.XLOOKUP(1,(SCHEDULE!$K$3:$K$2594=$C78)*(SCHEDULE!$M$3:$M$2594=EB$2),SCHEDULE!$I$3:$I$2594,"",0,1)</f>
        <v/>
      </c>
      <c r="EC79" s="122" t="str" cm="1">
        <f t="array" ref="EC79">_xlfn.XLOOKUP(1,(SCHEDULE!$K$3:$K$2594=$C78)*(SCHEDULE!$M$3:$M$2594=EC$2),SCHEDULE!$I$3:$I$2594,"",0,1)</f>
        <v/>
      </c>
      <c r="ED79" s="122" t="str" cm="1">
        <f t="array" ref="ED79">_xlfn.XLOOKUP(1,(SCHEDULE!$K$3:$K$2594=$C78)*(SCHEDULE!$M$3:$M$2594=ED$2),SCHEDULE!$I$3:$I$2594,"",0,1)</f>
        <v/>
      </c>
      <c r="EE79" s="122" t="str" cm="1">
        <f t="array" ref="EE79">_xlfn.XLOOKUP(1,(SCHEDULE!$K$3:$K$2594=$C78)*(SCHEDULE!$M$3:$M$2594=EE$2),SCHEDULE!$I$3:$I$2594,"",0,1)</f>
        <v/>
      </c>
      <c r="EF79" s="122" t="str" cm="1">
        <f t="array" ref="EF79">_xlfn.XLOOKUP(1,(SCHEDULE!$K$3:$K$2594=$C78)*(SCHEDULE!$M$3:$M$2594=EF$2),SCHEDULE!$I$3:$I$2594,"",0,1)</f>
        <v>L</v>
      </c>
      <c r="EG79" s="122" t="str" cm="1">
        <f t="array" ref="EG79">_xlfn.XLOOKUP(1,(SCHEDULE!$K$3:$K$2594=$C78)*(SCHEDULE!$M$3:$M$2594=EG$2),SCHEDULE!$I$3:$I$2594,"",0,1)</f>
        <v>W</v>
      </c>
      <c r="EH79" s="122" t="str" cm="1">
        <f t="array" ref="EH79">_xlfn.XLOOKUP(1,(SCHEDULE!$K$3:$K$2594=$C78)*(SCHEDULE!$M$3:$M$2594=EH$2),SCHEDULE!$I$3:$I$2594,"",0,1)</f>
        <v>W</v>
      </c>
      <c r="EI79" s="122" t="str" cm="1">
        <f t="array" ref="EI79">_xlfn.XLOOKUP(1,(SCHEDULE!$K$3:$K$2594=$C78)*(SCHEDULE!$M$3:$M$2594=EI$2),SCHEDULE!$I$3:$I$2594,"",0,1)</f>
        <v>W</v>
      </c>
      <c r="EJ79" s="122" t="str" cm="1">
        <f t="array" ref="EJ79">_xlfn.XLOOKUP(1,(SCHEDULE!$K$3:$K$2594=$C78)*(SCHEDULE!$M$3:$M$2594=EJ$2),SCHEDULE!$I$3:$I$2594,"",0,1)</f>
        <v/>
      </c>
      <c r="EK79" s="122" t="str" cm="1">
        <f t="array" ref="EK79">_xlfn.XLOOKUP(1,(SCHEDULE!$K$3:$K$2594=$C78)*(SCHEDULE!$M$3:$M$2594=EK$2),SCHEDULE!$I$3:$I$2594,"",0,1)</f>
        <v/>
      </c>
      <c r="EL79" s="122" t="str" cm="1">
        <f t="array" ref="EL79">_xlfn.XLOOKUP(1,(SCHEDULE!$K$3:$K$2594=$C78)*(SCHEDULE!$M$3:$M$2594=EL$2),SCHEDULE!$I$3:$I$2594,"",0,1)</f>
        <v/>
      </c>
      <c r="EM79" s="122" t="str" cm="1">
        <f t="array" ref="EM79">_xlfn.XLOOKUP(1,(SCHEDULE!$K$3:$K$2594=$C78)*(SCHEDULE!$M$3:$M$2594=EM$2),SCHEDULE!$I$3:$I$2594,"",0,1)</f>
        <v>L</v>
      </c>
      <c r="EN79" s="122" t="str" cm="1">
        <f t="array" ref="EN79">_xlfn.XLOOKUP(1,(SCHEDULE!$K$3:$K$2594=$C78)*(SCHEDULE!$M$3:$M$2594=EN$2),SCHEDULE!$I$3:$I$2594,"",0,1)</f>
        <v>L</v>
      </c>
      <c r="EO79" s="122" t="str" cm="1">
        <f t="array" ref="EO79">_xlfn.XLOOKUP(1,(SCHEDULE!$K$3:$K$2594=$C78)*(SCHEDULE!$M$3:$M$2594=EO$2),SCHEDULE!$I$3:$I$2594,"",0,1)</f>
        <v>L</v>
      </c>
      <c r="EP79" s="122" t="str" cm="1">
        <f t="array" ref="EP79">_xlfn.XLOOKUP(1,(SCHEDULE!$K$3:$K$2594=$C78)*(SCHEDULE!$M$3:$M$2594=EP$2),SCHEDULE!$I$3:$I$2594,"",0,1)</f>
        <v>L</v>
      </c>
      <c r="EQ79" s="122" t="str" cm="1">
        <f t="array" ref="EQ79">_xlfn.XLOOKUP(1,(SCHEDULE!$K$3:$K$2594=$C78)*(SCHEDULE!$M$3:$M$2594=EQ$2),SCHEDULE!$I$3:$I$2594,"",0,1)</f>
        <v>L</v>
      </c>
      <c r="ER79" s="122" t="str" cm="1">
        <f t="array" ref="ER79">_xlfn.XLOOKUP(1,(SCHEDULE!$K$3:$K$2594=$C78)*(SCHEDULE!$M$3:$M$2594=ER$2),SCHEDULE!$I$3:$I$2594,"",0,1)</f>
        <v>W</v>
      </c>
      <c r="ES79" s="122" t="str" cm="1">
        <f t="array" ref="ES79">_xlfn.XLOOKUP(1,(SCHEDULE!$K$3:$K$2594=$C78)*(SCHEDULE!$M$3:$M$2594=ES$2),SCHEDULE!$I$3:$I$2594,"",0,1)</f>
        <v>W</v>
      </c>
      <c r="ET79" s="122" t="str" cm="1">
        <f t="array" ref="ET79">_xlfn.XLOOKUP(1,(SCHEDULE!$K$3:$K$2594=$C78)*(SCHEDULE!$M$3:$M$2594=ET$2),SCHEDULE!$I$3:$I$2594,"",0,1)</f>
        <v>L</v>
      </c>
      <c r="EU79" s="122" t="str" cm="1">
        <f t="array" ref="EU79">_xlfn.XLOOKUP(1,(SCHEDULE!$K$3:$K$2594=$C78)*(SCHEDULE!$M$3:$M$2594=EU$2),SCHEDULE!$I$3:$I$2594,"",0,1)</f>
        <v>W</v>
      </c>
      <c r="EV79" s="122" t="str" cm="1">
        <f t="array" ref="EV79">_xlfn.XLOOKUP(1,(SCHEDULE!$K$3:$K$2594=$C78)*(SCHEDULE!$M$3:$M$2594=EV$2),SCHEDULE!$I$3:$I$2594,"",0,1)</f>
        <v>L</v>
      </c>
      <c r="EW79" s="122" t="str" cm="1">
        <f t="array" ref="EW79">_xlfn.XLOOKUP(1,(SCHEDULE!$K$3:$K$2594=$C78)*(SCHEDULE!$M$3:$M$2594=EW$2),SCHEDULE!$I$3:$I$2594,"",0,1)</f>
        <v>L</v>
      </c>
      <c r="EX79" s="122" t="str" cm="1">
        <f t="array" ref="EX79">_xlfn.XLOOKUP(1,(SCHEDULE!$K$3:$K$2594=$C78)*(SCHEDULE!$M$3:$M$2594=EX$2),SCHEDULE!$I$3:$I$2594,"",0,1)</f>
        <v/>
      </c>
      <c r="EY79" s="122" t="str" cm="1">
        <f t="array" ref="EY79">_xlfn.XLOOKUP(1,(SCHEDULE!$K$3:$K$2594=$C78)*(SCHEDULE!$M$3:$M$2594=EY$2),SCHEDULE!$I$3:$I$2594,"",0,1)</f>
        <v/>
      </c>
      <c r="EZ79" s="122" t="str" cm="1">
        <f t="array" ref="EZ79">_xlfn.XLOOKUP(1,(SCHEDULE!$K$3:$K$2594=$C78)*(SCHEDULE!$M$3:$M$2594=EZ$2),SCHEDULE!$I$3:$I$2594,"",0,1)</f>
        <v/>
      </c>
      <c r="FA79" s="122" t="str" cm="1">
        <f t="array" ref="FA79">_xlfn.XLOOKUP(1,(SCHEDULE!$K$3:$K$2594=$C78)*(SCHEDULE!$M$3:$M$2594=FA$2),SCHEDULE!$I$3:$I$2594,"",0,1)</f>
        <v/>
      </c>
      <c r="FB79" s="122" t="str" cm="1">
        <f t="array" ref="FB79">_xlfn.XLOOKUP(1,(SCHEDULE!$K$3:$K$2594=$C78)*(SCHEDULE!$M$3:$M$2594=FB$2),SCHEDULE!$I$3:$I$2594,"",0,1)</f>
        <v/>
      </c>
      <c r="FC79" s="122" t="str" cm="1">
        <f t="array" ref="FC79">_xlfn.XLOOKUP(1,(SCHEDULE!$K$3:$K$2594=$C78)*(SCHEDULE!$M$3:$M$2594=FC$2),SCHEDULE!$I$3:$I$2594,"",0,1)</f>
        <v/>
      </c>
      <c r="FD79" s="122" t="str" cm="1">
        <f t="array" ref="FD79">_xlfn.XLOOKUP(1,(SCHEDULE!$K$3:$K$2594=$C78)*(SCHEDULE!$M$3:$M$2594=FD$2),SCHEDULE!$I$3:$I$2594,"",0,1)</f>
        <v>L</v>
      </c>
      <c r="FE79" s="122" t="str" cm="1">
        <f t="array" ref="FE79">_xlfn.XLOOKUP(1,(SCHEDULE!$K$3:$K$2594=$C78)*(SCHEDULE!$M$3:$M$2594=FE$2),SCHEDULE!$I$3:$I$2594,"",0,1)</f>
        <v>W</v>
      </c>
      <c r="FF79" s="122" t="str" cm="1">
        <f t="array" ref="FF79">_xlfn.XLOOKUP(1,(SCHEDULE!$K$3:$K$2594=$C78)*(SCHEDULE!$M$3:$M$2594=FF$2),SCHEDULE!$I$3:$I$2594,"",0,1)</f>
        <v>W</v>
      </c>
      <c r="FG79" s="122" t="str" cm="1">
        <f t="array" ref="FG79">_xlfn.XLOOKUP(1,(SCHEDULE!$K$3:$K$2594=$C78)*(SCHEDULE!$M$3:$M$2594=FG$2),SCHEDULE!$I$3:$I$2594,"",0,1)</f>
        <v>W</v>
      </c>
      <c r="FH79" s="122" t="str" cm="1">
        <f t="array" ref="FH79">_xlfn.XLOOKUP(1,(SCHEDULE!$K$3:$K$2594=$C78)*(SCHEDULE!$M$3:$M$2594=FH$2),SCHEDULE!$I$3:$I$2594,"",0,1)</f>
        <v>W</v>
      </c>
      <c r="FI79" s="122" t="str" cm="1">
        <f t="array" ref="FI79">_xlfn.XLOOKUP(1,(SCHEDULE!$K$3:$K$2594=$C78)*(SCHEDULE!$M$3:$M$2594=FI$2),SCHEDULE!$I$3:$I$2594,"",0,1)</f>
        <v>W</v>
      </c>
      <c r="FJ79" s="122" t="str" cm="1">
        <f t="array" ref="FJ79">_xlfn.XLOOKUP(1,(SCHEDULE!$K$3:$K$2594=$C78)*(SCHEDULE!$M$3:$M$2594=FJ$2),SCHEDULE!$I$3:$I$2594,"",0,1)</f>
        <v>W</v>
      </c>
      <c r="FK79" s="137" t="s">
        <v>477</v>
      </c>
      <c r="FL79" s="141">
        <f>COUNT(E$5:FJ$5)</f>
        <v>162</v>
      </c>
      <c r="FM79" s="141">
        <f>FL79-10</f>
        <v>152</v>
      </c>
      <c r="FN79" s="142">
        <f>SUMIFS(E$5:FJ$5,E$2:FJ$2,FL79,E$2:FJ$2,FM79)</f>
        <v>0</v>
      </c>
    </row>
    <row r="80" spans="2:174" x14ac:dyDescent="0.2">
      <c r="B80" s="137"/>
      <c r="C80" s="139"/>
      <c r="D80" s="138"/>
      <c r="E80" s="122" cm="1">
        <f t="array" ref="E80">IFERROR(_xlfn.IFS(E78="W",1,E79="W",1,E78="L",0,E79="L",0),"-")</f>
        <v>1</v>
      </c>
      <c r="F80" s="122" cm="1">
        <f t="array" ref="F80">IFERROR(_xlfn.IFS(F78="W",1,F79="W",1,F78="L",0,F79="L",0),"-")</f>
        <v>1</v>
      </c>
      <c r="G80" s="122" cm="1">
        <f t="array" ref="G80">IFERROR(_xlfn.IFS(G78="W",1,G79="W",1,G78="L",0,G79="L",0),"-")</f>
        <v>1</v>
      </c>
      <c r="H80" s="122" cm="1">
        <f t="array" ref="H80">IFERROR(_xlfn.IFS(H78="W",1,H79="W",1,H78="L",0,H79="L",0),"-")</f>
        <v>1</v>
      </c>
      <c r="I80" s="122" cm="1">
        <f t="array" ref="I80">IFERROR(_xlfn.IFS(I78="W",1,I79="W",1,I78="L",0,I79="L",0),"-")</f>
        <v>0</v>
      </c>
      <c r="J80" s="122" cm="1">
        <f t="array" ref="J80">IFERROR(_xlfn.IFS(J78="W",1,J79="W",1,J78="L",0,J79="L",0),"-")</f>
        <v>0</v>
      </c>
      <c r="K80" s="122" cm="1">
        <f t="array" ref="K80">IFERROR(_xlfn.IFS(K78="W",1,K79="W",1,K78="L",0,K79="L",0),"-")</f>
        <v>1</v>
      </c>
      <c r="L80" s="122" cm="1">
        <f t="array" ref="L80">IFERROR(_xlfn.IFS(L78="W",1,L79="W",1,L78="L",0,L79="L",0),"-")</f>
        <v>1</v>
      </c>
      <c r="M80" s="122" cm="1">
        <f t="array" ref="M80">IFERROR(_xlfn.IFS(M78="W",1,M79="W",1,M78="L",0,M79="L",0),"-")</f>
        <v>0</v>
      </c>
      <c r="N80" s="122" cm="1">
        <f t="array" ref="N80">IFERROR(_xlfn.IFS(N78="W",1,N79="W",1,N78="L",0,N79="L",0),"-")</f>
        <v>0</v>
      </c>
      <c r="O80" s="122" cm="1">
        <f t="array" ref="O80">IFERROR(_xlfn.IFS(O78="W",1,O79="W",1,O78="L",0,O79="L",0),"-")</f>
        <v>1</v>
      </c>
      <c r="P80" s="122" cm="1">
        <f t="array" ref="P80">IFERROR(_xlfn.IFS(P78="W",1,P79="W",1,P78="L",0,P79="L",0),"-")</f>
        <v>1</v>
      </c>
      <c r="Q80" s="122" cm="1">
        <f t="array" ref="Q80">IFERROR(_xlfn.IFS(Q78="W",1,Q79="W",1,Q78="L",0,Q79="L",0),"-")</f>
        <v>1</v>
      </c>
      <c r="R80" s="122" cm="1">
        <f t="array" ref="R80">IFERROR(_xlfn.IFS(R78="W",1,R79="W",1,R78="L",0,R79="L",0),"-")</f>
        <v>1</v>
      </c>
      <c r="S80" s="122" cm="1">
        <f t="array" ref="S80">IFERROR(_xlfn.IFS(S78="W",1,S79="W",1,S78="L",0,S79="L",0),"-")</f>
        <v>0</v>
      </c>
      <c r="T80" s="122" cm="1">
        <f t="array" ref="T80">IFERROR(_xlfn.IFS(T78="W",1,T79="W",1,T78="L",0,T79="L",0),"-")</f>
        <v>0</v>
      </c>
      <c r="U80" s="122" cm="1">
        <f t="array" ref="U80">IFERROR(_xlfn.IFS(U78="W",1,U79="W",1,U78="L",0,U79="L",0),"-")</f>
        <v>1</v>
      </c>
      <c r="V80" s="122" cm="1">
        <f t="array" ref="V80">IFERROR(_xlfn.IFS(V78="W",1,V79="W",1,V78="L",0,V79="L",0),"-")</f>
        <v>0</v>
      </c>
      <c r="W80" s="122" cm="1">
        <f t="array" ref="W80">IFERROR(_xlfn.IFS(W78="W",1,W79="W",1,W78="L",0,W79="L",0),"-")</f>
        <v>1</v>
      </c>
      <c r="X80" s="122" cm="1">
        <f t="array" ref="X80">IFERROR(_xlfn.IFS(X78="W",1,X79="W",1,X78="L",0,X79="L",0),"-")</f>
        <v>0</v>
      </c>
      <c r="Y80" s="122" cm="1">
        <f t="array" ref="Y80">IFERROR(_xlfn.IFS(Y78="W",1,Y79="W",1,Y78="L",0,Y79="L",0),"-")</f>
        <v>1</v>
      </c>
      <c r="Z80" s="122" cm="1">
        <f t="array" ref="Z80">IFERROR(_xlfn.IFS(Z78="W",1,Z79="W",1,Z78="L",0,Z79="L",0),"-")</f>
        <v>0</v>
      </c>
      <c r="AA80" s="122" cm="1">
        <f t="array" ref="AA80">IFERROR(_xlfn.IFS(AA78="W",1,AA79="W",1,AA78="L",0,AA79="L",0),"-")</f>
        <v>0</v>
      </c>
      <c r="AB80" s="122" cm="1">
        <f t="array" ref="AB80">IFERROR(_xlfn.IFS(AB78="W",1,AB79="W",1,AB78="L",0,AB79="L",0),"-")</f>
        <v>1</v>
      </c>
      <c r="AC80" s="122" cm="1">
        <f t="array" ref="AC80">IFERROR(_xlfn.IFS(AC78="W",1,AC79="W",1,AC78="L",0,AC79="L",0),"-")</f>
        <v>1</v>
      </c>
      <c r="AD80" s="122" cm="1">
        <f t="array" ref="AD80">IFERROR(_xlfn.IFS(AD78="W",1,AD79="W",1,AD78="L",0,AD79="L",0),"-")</f>
        <v>1</v>
      </c>
      <c r="AE80" s="122" cm="1">
        <f t="array" ref="AE80">IFERROR(_xlfn.IFS(AE78="W",1,AE79="W",1,AE78="L",0,AE79="L",0),"-")</f>
        <v>1</v>
      </c>
      <c r="AF80" s="122" cm="1">
        <f t="array" ref="AF80">IFERROR(_xlfn.IFS(AF78="W",1,AF79="W",1,AF78="L",0,AF79="L",0),"-")</f>
        <v>1</v>
      </c>
      <c r="AG80" s="122" cm="1">
        <f t="array" ref="AG80">IFERROR(_xlfn.IFS(AG78="W",1,AG79="W",1,AG78="L",0,AG79="L",0),"-")</f>
        <v>1</v>
      </c>
      <c r="AH80" s="122" cm="1">
        <f t="array" ref="AH80">IFERROR(_xlfn.IFS(AH78="W",1,AH79="W",1,AH78="L",0,AH79="L",0),"-")</f>
        <v>0</v>
      </c>
      <c r="AI80" s="122" cm="1">
        <f t="array" ref="AI80">IFERROR(_xlfn.IFS(AI78="W",1,AI79="W",1,AI78="L",0,AI79="L",0),"-")</f>
        <v>1</v>
      </c>
      <c r="AJ80" s="122" cm="1">
        <f t="array" ref="AJ80">IFERROR(_xlfn.IFS(AJ78="W",1,AJ79="W",1,AJ78="L",0,AJ79="L",0),"-")</f>
        <v>0</v>
      </c>
      <c r="AK80" s="122" cm="1">
        <f t="array" ref="AK80">IFERROR(_xlfn.IFS(AK78="W",1,AK79="W",1,AK78="L",0,AK79="L",0),"-")</f>
        <v>1</v>
      </c>
      <c r="AL80" s="122" cm="1">
        <f t="array" ref="AL80">IFERROR(_xlfn.IFS(AL78="W",1,AL79="W",1,AL78="L",0,AL79="L",0),"-")</f>
        <v>0</v>
      </c>
      <c r="AM80" s="122" cm="1">
        <f t="array" ref="AM80">IFERROR(_xlfn.IFS(AM78="W",1,AM79="W",1,AM78="L",0,AM79="L",0),"-")</f>
        <v>1</v>
      </c>
      <c r="AN80" s="122" cm="1">
        <f t="array" ref="AN80">IFERROR(_xlfn.IFS(AN78="W",1,AN79="W",1,AN78="L",0,AN79="L",0),"-")</f>
        <v>1</v>
      </c>
      <c r="AO80" s="122" cm="1">
        <f t="array" ref="AO80">IFERROR(_xlfn.IFS(AO78="W",1,AO79="W",1,AO78="L",0,AO79="L",0),"-")</f>
        <v>1</v>
      </c>
      <c r="AP80" s="122" cm="1">
        <f t="array" ref="AP80">IFERROR(_xlfn.IFS(AP78="W",1,AP79="W",1,AP78="L",0,AP79="L",0),"-")</f>
        <v>1</v>
      </c>
      <c r="AQ80" s="122" cm="1">
        <f t="array" ref="AQ80">IFERROR(_xlfn.IFS(AQ78="W",1,AQ79="W",1,AQ78="L",0,AQ79="L",0),"-")</f>
        <v>0</v>
      </c>
      <c r="AR80" s="122" cm="1">
        <f t="array" ref="AR80">IFERROR(_xlfn.IFS(AR78="W",1,AR79="W",1,AR78="L",0,AR79="L",0),"-")</f>
        <v>0</v>
      </c>
      <c r="AS80" s="122" cm="1">
        <f t="array" ref="AS80">IFERROR(_xlfn.IFS(AS78="W",1,AS79="W",1,AS78="L",0,AS79="L",0),"-")</f>
        <v>1</v>
      </c>
      <c r="AT80" s="122" cm="1">
        <f t="array" ref="AT80">IFERROR(_xlfn.IFS(AT78="W",1,AT79="W",1,AT78="L",0,AT79="L",0),"-")</f>
        <v>1</v>
      </c>
      <c r="AU80" s="122" cm="1">
        <f t="array" ref="AU80">IFERROR(_xlfn.IFS(AU78="W",1,AU79="W",1,AU78="L",0,AU79="L",0),"-")</f>
        <v>0</v>
      </c>
      <c r="AV80" s="122" cm="1">
        <f t="array" ref="AV80">IFERROR(_xlfn.IFS(AV78="W",1,AV79="W",1,AV78="L",0,AV79="L",0),"-")</f>
        <v>1</v>
      </c>
      <c r="AW80" s="122" cm="1">
        <f t="array" ref="AW80">IFERROR(_xlfn.IFS(AW78="W",1,AW79="W",1,AW78="L",0,AW79="L",0),"-")</f>
        <v>1</v>
      </c>
      <c r="AX80" s="122" cm="1">
        <f t="array" ref="AX80">IFERROR(_xlfn.IFS(AX78="W",1,AX79="W",1,AX78="L",0,AX79="L",0),"-")</f>
        <v>1</v>
      </c>
      <c r="AY80" s="122" cm="1">
        <f t="array" ref="AY80">IFERROR(_xlfn.IFS(AY78="W",1,AY79="W",1,AY78="L",0,AY79="L",0),"-")</f>
        <v>1</v>
      </c>
      <c r="AZ80" s="122" cm="1">
        <f t="array" ref="AZ80">IFERROR(_xlfn.IFS(AZ78="W",1,AZ79="W",1,AZ78="L",0,AZ79="L",0),"-")</f>
        <v>1</v>
      </c>
      <c r="BA80" s="122" cm="1">
        <f t="array" ref="BA80">IFERROR(_xlfn.IFS(BA78="W",1,BA79="W",1,BA78="L",0,BA79="L",0),"-")</f>
        <v>0</v>
      </c>
      <c r="BB80" s="122" cm="1">
        <f t="array" ref="BB80">IFERROR(_xlfn.IFS(BB78="W",1,BB79="W",1,BB78="L",0,BB79="L",0),"-")</f>
        <v>1</v>
      </c>
      <c r="BC80" s="122" cm="1">
        <f t="array" ref="BC80">IFERROR(_xlfn.IFS(BC78="W",1,BC79="W",1,BC78="L",0,BC79="L",0),"-")</f>
        <v>0</v>
      </c>
      <c r="BD80" s="122" cm="1">
        <f t="array" ref="BD80">IFERROR(_xlfn.IFS(BD78="W",1,BD79="W",1,BD78="L",0,BD79="L",0),"-")</f>
        <v>0</v>
      </c>
      <c r="BE80" s="122" cm="1">
        <f t="array" ref="BE80">IFERROR(_xlfn.IFS(BE78="W",1,BE79="W",1,BE78="L",0,BE79="L",0),"-")</f>
        <v>0</v>
      </c>
      <c r="BF80" s="122" cm="1">
        <f t="array" ref="BF80">IFERROR(_xlfn.IFS(BF78="W",1,BF79="W",1,BF78="L",0,BF79="L",0),"-")</f>
        <v>1</v>
      </c>
      <c r="BG80" s="122" cm="1">
        <f t="array" ref="BG80">IFERROR(_xlfn.IFS(BG78="W",1,BG79="W",1,BG78="L",0,BG79="L",0),"-")</f>
        <v>0</v>
      </c>
      <c r="BH80" s="122" cm="1">
        <f t="array" ref="BH80">IFERROR(_xlfn.IFS(BH78="W",1,BH79="W",1,BH78="L",0,BH79="L",0),"-")</f>
        <v>1</v>
      </c>
      <c r="BI80" s="122" cm="1">
        <f t="array" ref="BI80">IFERROR(_xlfn.IFS(BI78="W",1,BI79="W",1,BI78="L",0,BI79="L",0),"-")</f>
        <v>0</v>
      </c>
      <c r="BJ80" s="122" cm="1">
        <f t="array" ref="BJ80">IFERROR(_xlfn.IFS(BJ78="W",1,BJ79="W",1,BJ78="L",0,BJ79="L",0),"-")</f>
        <v>1</v>
      </c>
      <c r="BK80" s="122" cm="1">
        <f t="array" ref="BK80">IFERROR(_xlfn.IFS(BK78="W",1,BK79="W",1,BK78="L",0,BK79="L",0),"-")</f>
        <v>0</v>
      </c>
      <c r="BL80" s="122" cm="1">
        <f t="array" ref="BL80">IFERROR(_xlfn.IFS(BL78="W",1,BL79="W",1,BL78="L",0,BL79="L",0),"-")</f>
        <v>0</v>
      </c>
      <c r="BM80" s="122" cm="1">
        <f t="array" ref="BM80">IFERROR(_xlfn.IFS(BM78="W",1,BM79="W",1,BM78="L",0,BM79="L",0),"-")</f>
        <v>1</v>
      </c>
      <c r="BN80" s="122" cm="1">
        <f t="array" ref="BN80">IFERROR(_xlfn.IFS(BN78="W",1,BN79="W",1,BN78="L",0,BN79="L",0),"-")</f>
        <v>1</v>
      </c>
      <c r="BO80" s="122" cm="1">
        <f t="array" ref="BO80">IFERROR(_xlfn.IFS(BO78="W",1,BO79="W",1,BO78="L",0,BO79="L",0),"-")</f>
        <v>0</v>
      </c>
      <c r="BP80" s="122" cm="1">
        <f t="array" ref="BP80">IFERROR(_xlfn.IFS(BP78="W",1,BP79="W",1,BP78="L",0,BP79="L",0),"-")</f>
        <v>0</v>
      </c>
      <c r="BQ80" s="122" cm="1">
        <f t="array" ref="BQ80">IFERROR(_xlfn.IFS(BQ78="W",1,BQ79="W",1,BQ78="L",0,BQ79="L",0),"-")</f>
        <v>0</v>
      </c>
      <c r="BR80" s="122" cm="1">
        <f t="array" ref="BR80">IFERROR(_xlfn.IFS(BR78="W",1,BR79="W",1,BR78="L",0,BR79="L",0),"-")</f>
        <v>0</v>
      </c>
      <c r="BS80" s="122" cm="1">
        <f t="array" ref="BS80">IFERROR(_xlfn.IFS(BS78="W",1,BS79="W",1,BS78="L",0,BS79="L",0),"-")</f>
        <v>1</v>
      </c>
      <c r="BT80" s="122" cm="1">
        <f t="array" ref="BT80">IFERROR(_xlfn.IFS(BT78="W",1,BT79="W",1,BT78="L",0,BT79="L",0),"-")</f>
        <v>0</v>
      </c>
      <c r="BU80" s="122" cm="1">
        <f t="array" ref="BU80">IFERROR(_xlfn.IFS(BU78="W",1,BU79="W",1,BU78="L",0,BU79="L",0),"-")</f>
        <v>0</v>
      </c>
      <c r="BV80" s="122" cm="1">
        <f t="array" ref="BV80">IFERROR(_xlfn.IFS(BV78="W",1,BV79="W",1,BV78="L",0,BV79="L",0),"-")</f>
        <v>1</v>
      </c>
      <c r="BW80" s="122" cm="1">
        <f t="array" ref="BW80">IFERROR(_xlfn.IFS(BW78="W",1,BW79="W",1,BW78="L",0,BW79="L",0),"-")</f>
        <v>1</v>
      </c>
      <c r="BX80" s="122" cm="1">
        <f t="array" ref="BX80">IFERROR(_xlfn.IFS(BX78="W",1,BX79="W",1,BX78="L",0,BX79="L",0),"-")</f>
        <v>0</v>
      </c>
      <c r="BY80" s="122" cm="1">
        <f t="array" ref="BY80">IFERROR(_xlfn.IFS(BY78="W",1,BY79="W",1,BY78="L",0,BY79="L",0),"-")</f>
        <v>1</v>
      </c>
      <c r="BZ80" s="122" cm="1">
        <f t="array" ref="BZ80">IFERROR(_xlfn.IFS(BZ78="W",1,BZ79="W",1,BZ78="L",0,BZ79="L",0),"-")</f>
        <v>1</v>
      </c>
      <c r="CA80" s="122" cm="1">
        <f t="array" ref="CA80">IFERROR(_xlfn.IFS(CA78="W",1,CA79="W",1,CA78="L",0,CA79="L",0),"-")</f>
        <v>1</v>
      </c>
      <c r="CB80" s="122" cm="1">
        <f t="array" ref="CB80">IFERROR(_xlfn.IFS(CB78="W",1,CB79="W",1,CB78="L",0,CB79="L",0),"-")</f>
        <v>0</v>
      </c>
      <c r="CC80" s="122" cm="1">
        <f t="array" ref="CC80">IFERROR(_xlfn.IFS(CC78="W",1,CC79="W",1,CC78="L",0,CC79="L",0),"-")</f>
        <v>0</v>
      </c>
      <c r="CD80" s="122" cm="1">
        <f t="array" ref="CD80">IFERROR(_xlfn.IFS(CD78="W",1,CD79="W",1,CD78="L",0,CD79="L",0),"-")</f>
        <v>0</v>
      </c>
      <c r="CE80" s="122" cm="1">
        <f t="array" ref="CE80">IFERROR(_xlfn.IFS(CE78="W",1,CE79="W",1,CE78="L",0,CE79="L",0),"-")</f>
        <v>1</v>
      </c>
      <c r="CF80" s="122" cm="1">
        <f t="array" ref="CF80">IFERROR(_xlfn.IFS(CF78="W",1,CF79="W",1,CF78="L",0,CF79="L",0),"-")</f>
        <v>1</v>
      </c>
      <c r="CG80" s="122" cm="1">
        <f t="array" ref="CG80">IFERROR(_xlfn.IFS(CG78="W",1,CG79="W",1,CG78="L",0,CG79="L",0),"-")</f>
        <v>1</v>
      </c>
      <c r="CH80" s="122" cm="1">
        <f t="array" ref="CH80">IFERROR(_xlfn.IFS(CH78="W",1,CH79="W",1,CH78="L",0,CH79="L",0),"-")</f>
        <v>1</v>
      </c>
      <c r="CI80" s="122" cm="1">
        <f t="array" ref="CI80">IFERROR(_xlfn.IFS(CI78="W",1,CI79="W",1,CI78="L",0,CI79="L",0),"-")</f>
        <v>0</v>
      </c>
      <c r="CJ80" s="122" cm="1">
        <f t="array" ref="CJ80">IFERROR(_xlfn.IFS(CJ78="W",1,CJ79="W",1,CJ78="L",0,CJ79="L",0),"-")</f>
        <v>1</v>
      </c>
      <c r="CK80" s="122" cm="1">
        <f t="array" ref="CK80">IFERROR(_xlfn.IFS(CK78="W",1,CK79="W",1,CK78="L",0,CK79="L",0),"-")</f>
        <v>0</v>
      </c>
      <c r="CL80" s="122" cm="1">
        <f t="array" ref="CL80">IFERROR(_xlfn.IFS(CL78="W",1,CL79="W",1,CL78="L",0,CL79="L",0),"-")</f>
        <v>1</v>
      </c>
      <c r="CM80" s="122" cm="1">
        <f t="array" ref="CM80">IFERROR(_xlfn.IFS(CM78="W",1,CM79="W",1,CM78="L",0,CM79="L",0),"-")</f>
        <v>0</v>
      </c>
      <c r="CN80" s="122" cm="1">
        <f t="array" ref="CN80">IFERROR(_xlfn.IFS(CN78="W",1,CN79="W",1,CN78="L",0,CN79="L",0),"-")</f>
        <v>1</v>
      </c>
      <c r="CO80" s="122" cm="1">
        <f t="array" ref="CO80">IFERROR(_xlfn.IFS(CO78="W",1,CO79="W",1,CO78="L",0,CO79="L",0),"-")</f>
        <v>1</v>
      </c>
      <c r="CP80" s="122" cm="1">
        <f t="array" ref="CP80">IFERROR(_xlfn.IFS(CP78="W",1,CP79="W",1,CP78="L",0,CP79="L",0),"-")</f>
        <v>1</v>
      </c>
      <c r="CQ80" s="122" cm="1">
        <f t="array" ref="CQ80">IFERROR(_xlfn.IFS(CQ78="W",1,CQ79="W",1,CQ78="L",0,CQ79="L",0),"-")</f>
        <v>0</v>
      </c>
      <c r="CR80" s="122" cm="1">
        <f t="array" ref="CR80">IFERROR(_xlfn.IFS(CR78="W",1,CR79="W",1,CR78="L",0,CR79="L",0),"-")</f>
        <v>0</v>
      </c>
      <c r="CS80" s="122" cm="1">
        <f t="array" ref="CS80">IFERROR(_xlfn.IFS(CS78="W",1,CS79="W",1,CS78="L",0,CS79="L",0),"-")</f>
        <v>1</v>
      </c>
      <c r="CT80" s="122" cm="1">
        <f t="array" ref="CT80">IFERROR(_xlfn.IFS(CT78="W",1,CT79="W",1,CT78="L",0,CT79="L",0),"-")</f>
        <v>1</v>
      </c>
      <c r="CU80" s="122" cm="1">
        <f t="array" ref="CU80">IFERROR(_xlfn.IFS(CU78="W",1,CU79="W",1,CU78="L",0,CU79="L",0),"-")</f>
        <v>0</v>
      </c>
      <c r="CV80" s="122" cm="1">
        <f t="array" ref="CV80">IFERROR(_xlfn.IFS(CV78="W",1,CV79="W",1,CV78="L",0,CV79="L",0),"-")</f>
        <v>0</v>
      </c>
      <c r="CW80" s="122" cm="1">
        <f t="array" ref="CW80">IFERROR(_xlfn.IFS(CW78="W",1,CW79="W",1,CW78="L",0,CW79="L",0),"-")</f>
        <v>0</v>
      </c>
      <c r="CX80" s="122" cm="1">
        <f t="array" ref="CX80">IFERROR(_xlfn.IFS(CX78="W",1,CX79="W",1,CX78="L",0,CX79="L",0),"-")</f>
        <v>1</v>
      </c>
      <c r="CY80" s="122" cm="1">
        <f t="array" ref="CY80">IFERROR(_xlfn.IFS(CY78="W",1,CY79="W",1,CY78="L",0,CY79="L",0),"-")</f>
        <v>1</v>
      </c>
      <c r="CZ80" s="122" cm="1">
        <f t="array" ref="CZ80">IFERROR(_xlfn.IFS(CZ78="W",1,CZ79="W",1,CZ78="L",0,CZ79="L",0),"-")</f>
        <v>1</v>
      </c>
      <c r="DA80" s="122" cm="1">
        <f t="array" ref="DA80">IFERROR(_xlfn.IFS(DA78="W",1,DA79="W",1,DA78="L",0,DA79="L",0),"-")</f>
        <v>0</v>
      </c>
      <c r="DB80" s="122" cm="1">
        <f t="array" ref="DB80">IFERROR(_xlfn.IFS(DB78="W",1,DB79="W",1,DB78="L",0,DB79="L",0),"-")</f>
        <v>0</v>
      </c>
      <c r="DC80" s="122" cm="1">
        <f t="array" ref="DC80">IFERROR(_xlfn.IFS(DC78="W",1,DC79="W",1,DC78="L",0,DC79="L",0),"-")</f>
        <v>1</v>
      </c>
      <c r="DD80" s="122" cm="1">
        <f t="array" ref="DD80">IFERROR(_xlfn.IFS(DD78="W",1,DD79="W",1,DD78="L",0,DD79="L",0),"-")</f>
        <v>1</v>
      </c>
      <c r="DE80" s="122" cm="1">
        <f t="array" ref="DE80">IFERROR(_xlfn.IFS(DE78="W",1,DE79="W",1,DE78="L",0,DE79="L",0),"-")</f>
        <v>1</v>
      </c>
      <c r="DF80" s="122" cm="1">
        <f t="array" ref="DF80">IFERROR(_xlfn.IFS(DF78="W",1,DF79="W",1,DF78="L",0,DF79="L",0),"-")</f>
        <v>1</v>
      </c>
      <c r="DG80" s="122" cm="1">
        <f t="array" ref="DG80">IFERROR(_xlfn.IFS(DG78="W",1,DG79="W",1,DG78="L",0,DG79="L",0),"-")</f>
        <v>0</v>
      </c>
      <c r="DH80" s="122" cm="1">
        <f t="array" ref="DH80">IFERROR(_xlfn.IFS(DH78="W",1,DH79="W",1,DH78="L",0,DH79="L",0),"-")</f>
        <v>0</v>
      </c>
      <c r="DI80" s="122" cm="1">
        <f t="array" ref="DI80">IFERROR(_xlfn.IFS(DI78="W",1,DI79="W",1,DI78="L",0,DI79="L",0),"-")</f>
        <v>1</v>
      </c>
      <c r="DJ80" s="122" cm="1">
        <f t="array" ref="DJ80">IFERROR(_xlfn.IFS(DJ78="W",1,DJ79="W",1,DJ78="L",0,DJ79="L",0),"-")</f>
        <v>1</v>
      </c>
      <c r="DK80" s="122" cm="1">
        <f t="array" ref="DK80">IFERROR(_xlfn.IFS(DK78="W",1,DK79="W",1,DK78="L",0,DK79="L",0),"-")</f>
        <v>1</v>
      </c>
      <c r="DL80" s="122" cm="1">
        <f t="array" ref="DL80">IFERROR(_xlfn.IFS(DL78="W",1,DL79="W",1,DL78="L",0,DL79="L",0),"-")</f>
        <v>0</v>
      </c>
      <c r="DM80" s="122" cm="1">
        <f t="array" ref="DM80">IFERROR(_xlfn.IFS(DM78="W",1,DM79="W",1,DM78="L",0,DM79="L",0),"-")</f>
        <v>0</v>
      </c>
      <c r="DN80" s="122" cm="1">
        <f t="array" ref="DN80">IFERROR(_xlfn.IFS(DN78="W",1,DN79="W",1,DN78="L",0,DN79="L",0),"-")</f>
        <v>1</v>
      </c>
      <c r="DO80" s="122" cm="1">
        <f t="array" ref="DO80">IFERROR(_xlfn.IFS(DO78="W",1,DO79="W",1,DO78="L",0,DO79="L",0),"-")</f>
        <v>1</v>
      </c>
      <c r="DP80" s="122" cm="1">
        <f t="array" ref="DP80">IFERROR(_xlfn.IFS(DP78="W",1,DP79="W",1,DP78="L",0,DP79="L",0),"-")</f>
        <v>0</v>
      </c>
      <c r="DQ80" s="122" cm="1">
        <f t="array" ref="DQ80">IFERROR(_xlfn.IFS(DQ78="W",1,DQ79="W",1,DQ78="L",0,DQ79="L",0),"-")</f>
        <v>0</v>
      </c>
      <c r="DR80" s="122" cm="1">
        <f t="array" ref="DR80">IFERROR(_xlfn.IFS(DR78="W",1,DR79="W",1,DR78="L",0,DR79="L",0),"-")</f>
        <v>0</v>
      </c>
      <c r="DS80" s="122" cm="1">
        <f t="array" ref="DS80">IFERROR(_xlfn.IFS(DS78="W",1,DS79="W",1,DS78="L",0,DS79="L",0),"-")</f>
        <v>0</v>
      </c>
      <c r="DT80" s="122" cm="1">
        <f t="array" ref="DT80">IFERROR(_xlfn.IFS(DT78="W",1,DT79="W",1,DT78="L",0,DT79="L",0),"-")</f>
        <v>0</v>
      </c>
      <c r="DU80" s="122" cm="1">
        <f t="array" ref="DU80">IFERROR(_xlfn.IFS(DU78="W",1,DU79="W",1,DU78="L",0,DU79="L",0),"-")</f>
        <v>0</v>
      </c>
      <c r="DV80" s="122" cm="1">
        <f t="array" ref="DV80">IFERROR(_xlfn.IFS(DV78="W",1,DV79="W",1,DV78="L",0,DV79="L",0),"-")</f>
        <v>0</v>
      </c>
      <c r="DW80" s="122" cm="1">
        <f t="array" ref="DW80">IFERROR(_xlfn.IFS(DW78="W",1,DW79="W",1,DW78="L",0,DW79="L",0),"-")</f>
        <v>1</v>
      </c>
      <c r="DX80" s="122" cm="1">
        <f t="array" ref="DX80">IFERROR(_xlfn.IFS(DX78="W",1,DX79="W",1,DX78="L",0,DX79="L",0),"-")</f>
        <v>0</v>
      </c>
      <c r="DY80" s="122" cm="1">
        <f t="array" ref="DY80">IFERROR(_xlfn.IFS(DY78="W",1,DY79="W",1,DY78="L",0,DY79="L",0),"-")</f>
        <v>0</v>
      </c>
      <c r="DZ80" s="122" cm="1">
        <f t="array" ref="DZ80">IFERROR(_xlfn.IFS(DZ78="W",1,DZ79="W",1,DZ78="L",0,DZ79="L",0),"-")</f>
        <v>0</v>
      </c>
      <c r="EA80" s="122" cm="1">
        <f t="array" ref="EA80">IFERROR(_xlfn.IFS(EA78="W",1,EA79="W",1,EA78="L",0,EA79="L",0),"-")</f>
        <v>1</v>
      </c>
      <c r="EB80" s="122" cm="1">
        <f t="array" ref="EB80">IFERROR(_xlfn.IFS(EB78="W",1,EB79="W",1,EB78="L",0,EB79="L",0),"-")</f>
        <v>0</v>
      </c>
      <c r="EC80" s="122" cm="1">
        <f t="array" ref="EC80">IFERROR(_xlfn.IFS(EC78="W",1,EC79="W",1,EC78="L",0,EC79="L",0),"-")</f>
        <v>1</v>
      </c>
      <c r="ED80" s="122" cm="1">
        <f t="array" ref="ED80">IFERROR(_xlfn.IFS(ED78="W",1,ED79="W",1,ED78="L",0,ED79="L",0),"-")</f>
        <v>0</v>
      </c>
      <c r="EE80" s="122" cm="1">
        <f t="array" ref="EE80">IFERROR(_xlfn.IFS(EE78="W",1,EE79="W",1,EE78="L",0,EE79="L",0),"-")</f>
        <v>1</v>
      </c>
      <c r="EF80" s="122" cm="1">
        <f t="array" ref="EF80">IFERROR(_xlfn.IFS(EF78="W",1,EF79="W",1,EF78="L",0,EF79="L",0),"-")</f>
        <v>0</v>
      </c>
      <c r="EG80" s="122" cm="1">
        <f t="array" ref="EG80">IFERROR(_xlfn.IFS(EG78="W",1,EG79="W",1,EG78="L",0,EG79="L",0),"-")</f>
        <v>1</v>
      </c>
      <c r="EH80" s="122" cm="1">
        <f t="array" ref="EH80">IFERROR(_xlfn.IFS(EH78="W",1,EH79="W",1,EH78="L",0,EH79="L",0),"-")</f>
        <v>1</v>
      </c>
      <c r="EI80" s="122" cm="1">
        <f t="array" ref="EI80">IFERROR(_xlfn.IFS(EI78="W",1,EI79="W",1,EI78="L",0,EI79="L",0),"-")</f>
        <v>1</v>
      </c>
      <c r="EJ80" s="122" cm="1">
        <f t="array" ref="EJ80">IFERROR(_xlfn.IFS(EJ78="W",1,EJ79="W",1,EJ78="L",0,EJ79="L",0),"-")</f>
        <v>1</v>
      </c>
      <c r="EK80" s="122" cm="1">
        <f t="array" ref="EK80">IFERROR(_xlfn.IFS(EK78="W",1,EK79="W",1,EK78="L",0,EK79="L",0),"-")</f>
        <v>1</v>
      </c>
      <c r="EL80" s="122" cm="1">
        <f t="array" ref="EL80">IFERROR(_xlfn.IFS(EL78="W",1,EL79="W",1,EL78="L",0,EL79="L",0),"-")</f>
        <v>0</v>
      </c>
      <c r="EM80" s="122" cm="1">
        <f t="array" ref="EM80">IFERROR(_xlfn.IFS(EM78="W",1,EM79="W",1,EM78="L",0,EM79="L",0),"-")</f>
        <v>0</v>
      </c>
      <c r="EN80" s="122" cm="1">
        <f t="array" ref="EN80">IFERROR(_xlfn.IFS(EN78="W",1,EN79="W",1,EN78="L",0,EN79="L",0),"-")</f>
        <v>0</v>
      </c>
      <c r="EO80" s="122" cm="1">
        <f t="array" ref="EO80">IFERROR(_xlfn.IFS(EO78="W",1,EO79="W",1,EO78="L",0,EO79="L",0),"-")</f>
        <v>0</v>
      </c>
      <c r="EP80" s="122" cm="1">
        <f t="array" ref="EP80">IFERROR(_xlfn.IFS(EP78="W",1,EP79="W",1,EP78="L",0,EP79="L",0),"-")</f>
        <v>0</v>
      </c>
      <c r="EQ80" s="122" cm="1">
        <f t="array" ref="EQ80">IFERROR(_xlfn.IFS(EQ78="W",1,EQ79="W",1,EQ78="L",0,EQ79="L",0),"-")</f>
        <v>0</v>
      </c>
      <c r="ER80" s="122" cm="1">
        <f t="array" ref="ER80">IFERROR(_xlfn.IFS(ER78="W",1,ER79="W",1,ER78="L",0,ER79="L",0),"-")</f>
        <v>1</v>
      </c>
      <c r="ES80" s="122" cm="1">
        <f t="array" ref="ES80">IFERROR(_xlfn.IFS(ES78="W",1,ES79="W",1,ES78="L",0,ES79="L",0),"-")</f>
        <v>1</v>
      </c>
      <c r="ET80" s="122" cm="1">
        <f t="array" ref="ET80">IFERROR(_xlfn.IFS(ET78="W",1,ET79="W",1,ET78="L",0,ET79="L",0),"-")</f>
        <v>0</v>
      </c>
      <c r="EU80" s="122" cm="1">
        <f t="array" ref="EU80">IFERROR(_xlfn.IFS(EU78="W",1,EU79="W",1,EU78="L",0,EU79="L",0),"-")</f>
        <v>1</v>
      </c>
      <c r="EV80" s="122" cm="1">
        <f t="array" ref="EV80">IFERROR(_xlfn.IFS(EV78="W",1,EV79="W",1,EV78="L",0,EV79="L",0),"-")</f>
        <v>0</v>
      </c>
      <c r="EW80" s="122" cm="1">
        <f t="array" ref="EW80">IFERROR(_xlfn.IFS(EW78="W",1,EW79="W",1,EW78="L",0,EW79="L",0),"-")</f>
        <v>0</v>
      </c>
      <c r="EX80" s="122" cm="1">
        <f t="array" ref="EX80">IFERROR(_xlfn.IFS(EX78="W",1,EX79="W",1,EX78="L",0,EX79="L",0),"-")</f>
        <v>1</v>
      </c>
      <c r="EY80" s="122" cm="1">
        <f t="array" ref="EY80">IFERROR(_xlfn.IFS(EY78="W",1,EY79="W",1,EY78="L",0,EY79="L",0),"-")</f>
        <v>0</v>
      </c>
      <c r="EZ80" s="122" cm="1">
        <f t="array" ref="EZ80">IFERROR(_xlfn.IFS(EZ78="W",1,EZ79="W",1,EZ78="L",0,EZ79="L",0),"-")</f>
        <v>1</v>
      </c>
      <c r="FA80" s="122" cm="1">
        <f t="array" ref="FA80">IFERROR(_xlfn.IFS(FA78="W",1,FA79="W",1,FA78="L",0,FA79="L",0),"-")</f>
        <v>0</v>
      </c>
      <c r="FB80" s="122" cm="1">
        <f t="array" ref="FB80">IFERROR(_xlfn.IFS(FB78="W",1,FB79="W",1,FB78="L",0,FB79="L",0),"-")</f>
        <v>0</v>
      </c>
      <c r="FC80" s="122" cm="1">
        <f t="array" ref="FC80">IFERROR(_xlfn.IFS(FC78="W",1,FC79="W",1,FC78="L",0,FC79="L",0),"-")</f>
        <v>0</v>
      </c>
      <c r="FD80" s="122" cm="1">
        <f t="array" ref="FD80">IFERROR(_xlfn.IFS(FD78="W",1,FD79="W",1,FD78="L",0,FD79="L",0),"-")</f>
        <v>0</v>
      </c>
      <c r="FE80" s="122" cm="1">
        <f t="array" ref="FE80">IFERROR(_xlfn.IFS(FE78="W",1,FE79="W",1,FE78="L",0,FE79="L",0),"-")</f>
        <v>1</v>
      </c>
      <c r="FF80" s="122" cm="1">
        <f t="array" ref="FF80">IFERROR(_xlfn.IFS(FF78="W",1,FF79="W",1,FF78="L",0,FF79="L",0),"-")</f>
        <v>1</v>
      </c>
      <c r="FG80" s="122" cm="1">
        <f t="array" ref="FG80">IFERROR(_xlfn.IFS(FG78="W",1,FG79="W",1,FG78="L",0,FG79="L",0),"-")</f>
        <v>1</v>
      </c>
      <c r="FH80" s="122" cm="1">
        <f t="array" ref="FH80">IFERROR(_xlfn.IFS(FH78="W",1,FH79="W",1,FH78="L",0,FH79="L",0),"-")</f>
        <v>1</v>
      </c>
      <c r="FI80" s="122" cm="1">
        <f t="array" ref="FI80">IFERROR(_xlfn.IFS(FI78="W",1,FI79="W",1,FI78="L",0,FI79="L",0),"-")</f>
        <v>1</v>
      </c>
      <c r="FJ80" s="122" cm="1">
        <f t="array" ref="FJ80">IFERROR(_xlfn.IFS(FJ78="W",1,FJ79="W",1,FJ78="L",0,FJ79="L",0),"-")</f>
        <v>1</v>
      </c>
      <c r="FK80" s="137" t="s">
        <v>477</v>
      </c>
      <c r="FL80" s="141">
        <f>COUNT(E$5:FJ$5)</f>
        <v>162</v>
      </c>
      <c r="FM80" s="141">
        <f>FL80-20</f>
        <v>142</v>
      </c>
    </row>
    <row r="81" spans="2:174" x14ac:dyDescent="0.2">
      <c r="B81" s="137"/>
      <c r="C81" s="139"/>
      <c r="D81" s="138"/>
      <c r="E81" s="122">
        <f>IF(E80=1,D81+1,0)</f>
        <v>1</v>
      </c>
      <c r="F81" s="122">
        <f t="shared" ref="F81" si="2414">IF(F80=1,E81+1,0)</f>
        <v>2</v>
      </c>
      <c r="G81" s="122">
        <f t="shared" ref="G81" si="2415">IF(G80=1,F81+1,0)</f>
        <v>3</v>
      </c>
      <c r="H81" s="122">
        <f t="shared" ref="H81" si="2416">IF(H80=1,G81+1,0)</f>
        <v>4</v>
      </c>
      <c r="I81" s="122">
        <f t="shared" ref="I81" si="2417">IF(I80=1,H81+1,0)</f>
        <v>0</v>
      </c>
      <c r="J81" s="122">
        <f t="shared" ref="J81" si="2418">IF(J80=1,I81+1,0)</f>
        <v>0</v>
      </c>
      <c r="K81" s="122">
        <f t="shared" ref="K81" si="2419">IF(K80=1,J81+1,0)</f>
        <v>1</v>
      </c>
      <c r="L81" s="122">
        <f t="shared" ref="L81" si="2420">IF(L80=1,K81+1,0)</f>
        <v>2</v>
      </c>
      <c r="M81" s="122">
        <f t="shared" ref="M81" si="2421">IF(M80=1,L81+1,0)</f>
        <v>0</v>
      </c>
      <c r="N81" s="122">
        <f t="shared" ref="N81" si="2422">IF(N80=1,M81+1,0)</f>
        <v>0</v>
      </c>
      <c r="O81" s="122">
        <f t="shared" ref="O81" si="2423">IF(O80=1,N81+1,0)</f>
        <v>1</v>
      </c>
      <c r="P81" s="122">
        <f t="shared" ref="P81" si="2424">IF(P80=1,O81+1,0)</f>
        <v>2</v>
      </c>
      <c r="Q81" s="122">
        <f t="shared" ref="Q81" si="2425">IF(Q80=1,P81+1,0)</f>
        <v>3</v>
      </c>
      <c r="R81" s="122">
        <f t="shared" ref="R81" si="2426">IF(R80=1,Q81+1,0)</f>
        <v>4</v>
      </c>
      <c r="S81" s="122">
        <f t="shared" ref="S81" si="2427">IF(S80=1,R81+1,0)</f>
        <v>0</v>
      </c>
      <c r="T81" s="122">
        <f t="shared" ref="T81" si="2428">IF(T80=1,S81+1,0)</f>
        <v>0</v>
      </c>
      <c r="U81" s="122">
        <f t="shared" ref="U81" si="2429">IF(U80=1,T81+1,0)</f>
        <v>1</v>
      </c>
      <c r="V81" s="122">
        <f t="shared" ref="V81" si="2430">IF(V80=1,U81+1,0)</f>
        <v>0</v>
      </c>
      <c r="W81" s="122">
        <f t="shared" ref="W81" si="2431">IF(W80=1,V81+1,0)</f>
        <v>1</v>
      </c>
      <c r="X81" s="122">
        <f t="shared" ref="X81" si="2432">IF(X80=1,W81+1,0)</f>
        <v>0</v>
      </c>
      <c r="Y81" s="122">
        <f t="shared" ref="Y81" si="2433">IF(Y80=1,X81+1,0)</f>
        <v>1</v>
      </c>
      <c r="Z81" s="122">
        <f t="shared" ref="Z81" si="2434">IF(Z80=1,Y81+1,0)</f>
        <v>0</v>
      </c>
      <c r="AA81" s="122">
        <f t="shared" ref="AA81" si="2435">IF(AA80=1,Z81+1,0)</f>
        <v>0</v>
      </c>
      <c r="AB81" s="122">
        <f t="shared" ref="AB81" si="2436">IF(AB80=1,AA81+1,0)</f>
        <v>1</v>
      </c>
      <c r="AC81" s="122">
        <f t="shared" ref="AC81" si="2437">IF(AC80=1,AB81+1,0)</f>
        <v>2</v>
      </c>
      <c r="AD81" s="122">
        <f t="shared" ref="AD81" si="2438">IF(AD80=1,AC81+1,0)</f>
        <v>3</v>
      </c>
      <c r="AE81" s="122">
        <f t="shared" ref="AE81" si="2439">IF(AE80=1,AD81+1,0)</f>
        <v>4</v>
      </c>
      <c r="AF81" s="122">
        <f t="shared" ref="AF81" si="2440">IF(AF80=1,AE81+1,0)</f>
        <v>5</v>
      </c>
      <c r="AG81" s="122">
        <f t="shared" ref="AG81" si="2441">IF(AG80=1,AF81+1,0)</f>
        <v>6</v>
      </c>
      <c r="AH81" s="122">
        <f t="shared" ref="AH81" si="2442">IF(AH80=1,AG81+1,0)</f>
        <v>0</v>
      </c>
      <c r="AI81" s="122">
        <f t="shared" ref="AI81" si="2443">IF(AI80=1,AH81+1,0)</f>
        <v>1</v>
      </c>
      <c r="AJ81" s="122">
        <f t="shared" ref="AJ81" si="2444">IF(AJ80=1,AI81+1,0)</f>
        <v>0</v>
      </c>
      <c r="AK81" s="122">
        <f t="shared" ref="AK81" si="2445">IF(AK80=1,AJ81+1,0)</f>
        <v>1</v>
      </c>
      <c r="AL81" s="122">
        <f t="shared" ref="AL81" si="2446">IF(AL80=1,AK81+1,0)</f>
        <v>0</v>
      </c>
      <c r="AM81" s="122">
        <f t="shared" ref="AM81" si="2447">IF(AM80=1,AL81+1,0)</f>
        <v>1</v>
      </c>
      <c r="AN81" s="122">
        <f t="shared" ref="AN81" si="2448">IF(AN80=1,AM81+1,0)</f>
        <v>2</v>
      </c>
      <c r="AO81" s="122">
        <f t="shared" ref="AO81" si="2449">IF(AO80=1,AN81+1,0)</f>
        <v>3</v>
      </c>
      <c r="AP81" s="122">
        <f t="shared" ref="AP81" si="2450">IF(AP80=1,AO81+1,0)</f>
        <v>4</v>
      </c>
      <c r="AQ81" s="122">
        <f t="shared" ref="AQ81" si="2451">IF(AQ80=1,AP81+1,0)</f>
        <v>0</v>
      </c>
      <c r="AR81" s="122">
        <f t="shared" ref="AR81" si="2452">IF(AR80=1,AQ81+1,0)</f>
        <v>0</v>
      </c>
      <c r="AS81" s="122">
        <f t="shared" ref="AS81" si="2453">IF(AS80=1,AR81+1,0)</f>
        <v>1</v>
      </c>
      <c r="AT81" s="122">
        <f t="shared" ref="AT81" si="2454">IF(AT80=1,AS81+1,0)</f>
        <v>2</v>
      </c>
      <c r="AU81" s="122">
        <f t="shared" ref="AU81" si="2455">IF(AU80=1,AT81+1,0)</f>
        <v>0</v>
      </c>
      <c r="AV81" s="122">
        <f t="shared" ref="AV81" si="2456">IF(AV80=1,AU81+1,0)</f>
        <v>1</v>
      </c>
      <c r="AW81" s="122">
        <f t="shared" ref="AW81" si="2457">IF(AW80=1,AV81+1,0)</f>
        <v>2</v>
      </c>
      <c r="AX81" s="122">
        <f t="shared" ref="AX81" si="2458">IF(AX80=1,AW81+1,0)</f>
        <v>3</v>
      </c>
      <c r="AY81" s="122">
        <f t="shared" ref="AY81" si="2459">IF(AY80=1,AX81+1,0)</f>
        <v>4</v>
      </c>
      <c r="AZ81" s="122">
        <f t="shared" ref="AZ81" si="2460">IF(AZ80=1,AY81+1,0)</f>
        <v>5</v>
      </c>
      <c r="BA81" s="122">
        <f t="shared" ref="BA81" si="2461">IF(BA80=1,AZ81+1,0)</f>
        <v>0</v>
      </c>
      <c r="BB81" s="122">
        <f t="shared" ref="BB81" si="2462">IF(BB80=1,BA81+1,0)</f>
        <v>1</v>
      </c>
      <c r="BC81" s="122">
        <f t="shared" ref="BC81" si="2463">IF(BC80=1,BB81+1,0)</f>
        <v>0</v>
      </c>
      <c r="BD81" s="122">
        <f t="shared" ref="BD81" si="2464">IF(BD80=1,BC81+1,0)</f>
        <v>0</v>
      </c>
      <c r="BE81" s="122">
        <f t="shared" ref="BE81" si="2465">IF(BE80=1,BD81+1,0)</f>
        <v>0</v>
      </c>
      <c r="BF81" s="122">
        <f t="shared" ref="BF81" si="2466">IF(BF80=1,BE81+1,0)</f>
        <v>1</v>
      </c>
      <c r="BG81" s="122">
        <f t="shared" ref="BG81" si="2467">IF(BG80=1,BF81+1,0)</f>
        <v>0</v>
      </c>
      <c r="BH81" s="122">
        <f t="shared" ref="BH81" si="2468">IF(BH80=1,BG81+1,0)</f>
        <v>1</v>
      </c>
      <c r="BI81" s="122">
        <f t="shared" ref="BI81" si="2469">IF(BI80=1,BH81+1,0)</f>
        <v>0</v>
      </c>
      <c r="BJ81" s="122">
        <f t="shared" ref="BJ81" si="2470">IF(BJ80=1,BI81+1,0)</f>
        <v>1</v>
      </c>
      <c r="BK81" s="122">
        <f t="shared" ref="BK81" si="2471">IF(BK80=1,BJ81+1,0)</f>
        <v>0</v>
      </c>
      <c r="BL81" s="122">
        <f t="shared" ref="BL81" si="2472">IF(BL80=1,BK81+1,0)</f>
        <v>0</v>
      </c>
      <c r="BM81" s="122">
        <f t="shared" ref="BM81" si="2473">IF(BM80=1,BL81+1,0)</f>
        <v>1</v>
      </c>
      <c r="BN81" s="122">
        <f t="shared" ref="BN81" si="2474">IF(BN80=1,BM81+1,0)</f>
        <v>2</v>
      </c>
      <c r="BO81" s="122">
        <f t="shared" ref="BO81" si="2475">IF(BO80=1,BN81+1,0)</f>
        <v>0</v>
      </c>
      <c r="BP81" s="122">
        <f t="shared" ref="BP81" si="2476">IF(BP80=1,BO81+1,0)</f>
        <v>0</v>
      </c>
      <c r="BQ81" s="122">
        <f t="shared" ref="BQ81" si="2477">IF(BQ80=1,BP81+1,0)</f>
        <v>0</v>
      </c>
      <c r="BR81" s="122">
        <f t="shared" ref="BR81" si="2478">IF(BR80=1,BQ81+1,0)</f>
        <v>0</v>
      </c>
      <c r="BS81" s="122">
        <f t="shared" ref="BS81" si="2479">IF(BS80=1,BR81+1,0)</f>
        <v>1</v>
      </c>
      <c r="BT81" s="122">
        <f t="shared" ref="BT81" si="2480">IF(BT80=1,BS81+1,0)</f>
        <v>0</v>
      </c>
      <c r="BU81" s="122">
        <f t="shared" ref="BU81" si="2481">IF(BU80=1,BT81+1,0)</f>
        <v>0</v>
      </c>
      <c r="BV81" s="122">
        <f t="shared" ref="BV81" si="2482">IF(BV80=1,BU81+1,0)</f>
        <v>1</v>
      </c>
      <c r="BW81" s="122">
        <f t="shared" ref="BW81" si="2483">IF(BW80=1,BV81+1,0)</f>
        <v>2</v>
      </c>
      <c r="BX81" s="122">
        <f t="shared" ref="BX81" si="2484">IF(BX80=1,BW81+1,0)</f>
        <v>0</v>
      </c>
      <c r="BY81" s="122">
        <f t="shared" ref="BY81" si="2485">IF(BY80=1,BX81+1,0)</f>
        <v>1</v>
      </c>
      <c r="BZ81" s="122">
        <f t="shared" ref="BZ81" si="2486">IF(BZ80=1,BY81+1,0)</f>
        <v>2</v>
      </c>
      <c r="CA81" s="122">
        <f t="shared" ref="CA81" si="2487">IF(CA80=1,BZ81+1,0)</f>
        <v>3</v>
      </c>
      <c r="CB81" s="122">
        <f t="shared" ref="CB81" si="2488">IF(CB80=1,CA81+1,0)</f>
        <v>0</v>
      </c>
      <c r="CC81" s="122">
        <f t="shared" ref="CC81" si="2489">IF(CC80=1,CB81+1,0)</f>
        <v>0</v>
      </c>
      <c r="CD81" s="122">
        <f t="shared" ref="CD81" si="2490">IF(CD80=1,CC81+1,0)</f>
        <v>0</v>
      </c>
      <c r="CE81" s="122">
        <f t="shared" ref="CE81" si="2491">IF(CE80=1,CD81+1,0)</f>
        <v>1</v>
      </c>
      <c r="CF81" s="122">
        <f t="shared" ref="CF81" si="2492">IF(CF80=1,CE81+1,0)</f>
        <v>2</v>
      </c>
      <c r="CG81" s="122">
        <f t="shared" ref="CG81" si="2493">IF(CG80=1,CF81+1,0)</f>
        <v>3</v>
      </c>
      <c r="CH81" s="122">
        <f t="shared" ref="CH81" si="2494">IF(CH80=1,CG81+1,0)</f>
        <v>4</v>
      </c>
      <c r="CI81" s="122">
        <f t="shared" ref="CI81" si="2495">IF(CI80=1,CH81+1,0)</f>
        <v>0</v>
      </c>
      <c r="CJ81" s="122">
        <f t="shared" ref="CJ81" si="2496">IF(CJ80=1,CI81+1,0)</f>
        <v>1</v>
      </c>
      <c r="CK81" s="122">
        <f t="shared" ref="CK81" si="2497">IF(CK80=1,CJ81+1,0)</f>
        <v>0</v>
      </c>
      <c r="CL81" s="122">
        <f t="shared" ref="CL81" si="2498">IF(CL80=1,CK81+1,0)</f>
        <v>1</v>
      </c>
      <c r="CM81" s="122">
        <f t="shared" ref="CM81" si="2499">IF(CM80=1,CL81+1,0)</f>
        <v>0</v>
      </c>
      <c r="CN81" s="122">
        <f t="shared" ref="CN81" si="2500">IF(CN80=1,CM81+1,0)</f>
        <v>1</v>
      </c>
      <c r="CO81" s="122">
        <f t="shared" ref="CO81" si="2501">IF(CO80=1,CN81+1,0)</f>
        <v>2</v>
      </c>
      <c r="CP81" s="122">
        <f t="shared" ref="CP81" si="2502">IF(CP80=1,CO81+1,0)</f>
        <v>3</v>
      </c>
      <c r="CQ81" s="122">
        <f t="shared" ref="CQ81" si="2503">IF(CQ80=1,CP81+1,0)</f>
        <v>0</v>
      </c>
      <c r="CR81" s="122">
        <f t="shared" ref="CR81" si="2504">IF(CR80=1,CQ81+1,0)</f>
        <v>0</v>
      </c>
      <c r="CS81" s="122">
        <f t="shared" ref="CS81" si="2505">IF(CS80=1,CR81+1,0)</f>
        <v>1</v>
      </c>
      <c r="CT81" s="122">
        <f t="shared" ref="CT81" si="2506">IF(CT80=1,CS81+1,0)</f>
        <v>2</v>
      </c>
      <c r="CU81" s="122">
        <f t="shared" ref="CU81" si="2507">IF(CU80=1,CT81+1,0)</f>
        <v>0</v>
      </c>
      <c r="CV81" s="122">
        <f t="shared" ref="CV81" si="2508">IF(CV80=1,CU81+1,0)</f>
        <v>0</v>
      </c>
      <c r="CW81" s="122">
        <f t="shared" ref="CW81" si="2509">IF(CW80=1,CV81+1,0)</f>
        <v>0</v>
      </c>
      <c r="CX81" s="122">
        <f t="shared" ref="CX81" si="2510">IF(CX80=1,CW81+1,0)</f>
        <v>1</v>
      </c>
      <c r="CY81" s="122">
        <f t="shared" ref="CY81" si="2511">IF(CY80=1,CX81+1,0)</f>
        <v>2</v>
      </c>
      <c r="CZ81" s="122">
        <f t="shared" ref="CZ81" si="2512">IF(CZ80=1,CY81+1,0)</f>
        <v>3</v>
      </c>
      <c r="DA81" s="122">
        <f t="shared" ref="DA81" si="2513">IF(DA80=1,CZ81+1,0)</f>
        <v>0</v>
      </c>
      <c r="DB81" s="122">
        <f t="shared" ref="DB81" si="2514">IF(DB80=1,DA81+1,0)</f>
        <v>0</v>
      </c>
      <c r="DC81" s="122">
        <f t="shared" ref="DC81" si="2515">IF(DC80=1,DB81+1,0)</f>
        <v>1</v>
      </c>
      <c r="DD81" s="122">
        <f t="shared" ref="DD81" si="2516">IF(DD80=1,DC81+1,0)</f>
        <v>2</v>
      </c>
      <c r="DE81" s="122">
        <f t="shared" ref="DE81" si="2517">IF(DE80=1,DD81+1,0)</f>
        <v>3</v>
      </c>
      <c r="DF81" s="122">
        <f t="shared" ref="DF81" si="2518">IF(DF80=1,DE81+1,0)</f>
        <v>4</v>
      </c>
      <c r="DG81" s="122">
        <f t="shared" ref="DG81" si="2519">IF(DG80=1,DF81+1,0)</f>
        <v>0</v>
      </c>
      <c r="DH81" s="122">
        <f t="shared" ref="DH81" si="2520">IF(DH80=1,DG81+1,0)</f>
        <v>0</v>
      </c>
      <c r="DI81" s="122">
        <f t="shared" ref="DI81" si="2521">IF(DI80=1,DH81+1,0)</f>
        <v>1</v>
      </c>
      <c r="DJ81" s="122">
        <f t="shared" ref="DJ81" si="2522">IF(DJ80=1,DI81+1,0)</f>
        <v>2</v>
      </c>
      <c r="DK81" s="122">
        <f t="shared" ref="DK81" si="2523">IF(DK80=1,DJ81+1,0)</f>
        <v>3</v>
      </c>
      <c r="DL81" s="122">
        <f t="shared" ref="DL81" si="2524">IF(DL80=1,DK81+1,0)</f>
        <v>0</v>
      </c>
      <c r="DM81" s="122">
        <f t="shared" ref="DM81" si="2525">IF(DM80=1,DL81+1,0)</f>
        <v>0</v>
      </c>
      <c r="DN81" s="122">
        <f t="shared" ref="DN81" si="2526">IF(DN80=1,DM81+1,0)</f>
        <v>1</v>
      </c>
      <c r="DO81" s="122">
        <f t="shared" ref="DO81" si="2527">IF(DO80=1,DN81+1,0)</f>
        <v>2</v>
      </c>
      <c r="DP81" s="122">
        <f t="shared" ref="DP81" si="2528">IF(DP80=1,DO81+1,0)</f>
        <v>0</v>
      </c>
      <c r="DQ81" s="122">
        <f t="shared" ref="DQ81" si="2529">IF(DQ80=1,DP81+1,0)</f>
        <v>0</v>
      </c>
      <c r="DR81" s="122">
        <f t="shared" ref="DR81" si="2530">IF(DR80=1,DQ81+1,0)</f>
        <v>0</v>
      </c>
      <c r="DS81" s="122">
        <f t="shared" ref="DS81" si="2531">IF(DS80=1,DR81+1,0)</f>
        <v>0</v>
      </c>
      <c r="DT81" s="122">
        <f t="shared" ref="DT81" si="2532">IF(DT80=1,DS81+1,0)</f>
        <v>0</v>
      </c>
      <c r="DU81" s="122">
        <f t="shared" ref="DU81" si="2533">IF(DU80=1,DT81+1,0)</f>
        <v>0</v>
      </c>
      <c r="DV81" s="122">
        <f t="shared" ref="DV81" si="2534">IF(DV80=1,DU81+1,0)</f>
        <v>0</v>
      </c>
      <c r="DW81" s="122">
        <f t="shared" ref="DW81" si="2535">IF(DW80=1,DV81+1,0)</f>
        <v>1</v>
      </c>
      <c r="DX81" s="122">
        <f t="shared" ref="DX81" si="2536">IF(DX80=1,DW81+1,0)</f>
        <v>0</v>
      </c>
      <c r="DY81" s="122">
        <f t="shared" ref="DY81" si="2537">IF(DY80=1,DX81+1,0)</f>
        <v>0</v>
      </c>
      <c r="DZ81" s="122">
        <f t="shared" ref="DZ81" si="2538">IF(DZ80=1,DY81+1,0)</f>
        <v>0</v>
      </c>
      <c r="EA81" s="122">
        <f t="shared" ref="EA81" si="2539">IF(EA80=1,DZ81+1,0)</f>
        <v>1</v>
      </c>
      <c r="EB81" s="122">
        <f t="shared" ref="EB81" si="2540">IF(EB80=1,EA81+1,0)</f>
        <v>0</v>
      </c>
      <c r="EC81" s="122">
        <f t="shared" ref="EC81" si="2541">IF(EC80=1,EB81+1,0)</f>
        <v>1</v>
      </c>
      <c r="ED81" s="122">
        <f t="shared" ref="ED81" si="2542">IF(ED80=1,EC81+1,0)</f>
        <v>0</v>
      </c>
      <c r="EE81" s="122">
        <f t="shared" ref="EE81" si="2543">IF(EE80=1,ED81+1,0)</f>
        <v>1</v>
      </c>
      <c r="EF81" s="122">
        <f t="shared" ref="EF81" si="2544">IF(EF80=1,EE81+1,0)</f>
        <v>0</v>
      </c>
      <c r="EG81" s="122">
        <f t="shared" ref="EG81" si="2545">IF(EG80=1,EF81+1,0)</f>
        <v>1</v>
      </c>
      <c r="EH81" s="122">
        <f t="shared" ref="EH81" si="2546">IF(EH80=1,EG81+1,0)</f>
        <v>2</v>
      </c>
      <c r="EI81" s="122">
        <f t="shared" ref="EI81" si="2547">IF(EI80=1,EH81+1,0)</f>
        <v>3</v>
      </c>
      <c r="EJ81" s="122">
        <f t="shared" ref="EJ81" si="2548">IF(EJ80=1,EI81+1,0)</f>
        <v>4</v>
      </c>
      <c r="EK81" s="122">
        <f t="shared" ref="EK81" si="2549">IF(EK80=1,EJ81+1,0)</f>
        <v>5</v>
      </c>
      <c r="EL81" s="122">
        <f t="shared" ref="EL81" si="2550">IF(EL80=1,EK81+1,0)</f>
        <v>0</v>
      </c>
      <c r="EM81" s="122">
        <f t="shared" ref="EM81" si="2551">IF(EM80=1,EL81+1,0)</f>
        <v>0</v>
      </c>
      <c r="EN81" s="122">
        <f t="shared" ref="EN81" si="2552">IF(EN80=1,EM81+1,0)</f>
        <v>0</v>
      </c>
      <c r="EO81" s="122">
        <f t="shared" ref="EO81" si="2553">IF(EO80=1,EN81+1,0)</f>
        <v>0</v>
      </c>
      <c r="EP81" s="122">
        <f t="shared" ref="EP81" si="2554">IF(EP80=1,EO81+1,0)</f>
        <v>0</v>
      </c>
      <c r="EQ81" s="122">
        <f t="shared" ref="EQ81" si="2555">IF(EQ80=1,EP81+1,0)</f>
        <v>0</v>
      </c>
      <c r="ER81" s="122">
        <f t="shared" ref="ER81" si="2556">IF(ER80=1,EQ81+1,0)</f>
        <v>1</v>
      </c>
      <c r="ES81" s="122">
        <f t="shared" ref="ES81" si="2557">IF(ES80=1,ER81+1,0)</f>
        <v>2</v>
      </c>
      <c r="ET81" s="122">
        <f t="shared" ref="ET81" si="2558">IF(ET80=1,ES81+1,0)</f>
        <v>0</v>
      </c>
      <c r="EU81" s="122">
        <f t="shared" ref="EU81" si="2559">IF(EU80=1,ET81+1,0)</f>
        <v>1</v>
      </c>
      <c r="EV81" s="122">
        <f t="shared" ref="EV81" si="2560">IF(EV80=1,EU81+1,0)</f>
        <v>0</v>
      </c>
      <c r="EW81" s="122">
        <f t="shared" ref="EW81" si="2561">IF(EW80=1,EV81+1,0)</f>
        <v>0</v>
      </c>
      <c r="EX81" s="122">
        <f t="shared" ref="EX81" si="2562">IF(EX80=1,EW81+1,0)</f>
        <v>1</v>
      </c>
      <c r="EY81" s="122">
        <f t="shared" ref="EY81" si="2563">IF(EY80=1,EX81+1,0)</f>
        <v>0</v>
      </c>
      <c r="EZ81" s="122">
        <f t="shared" ref="EZ81" si="2564">IF(EZ80=1,EY81+1,0)</f>
        <v>1</v>
      </c>
      <c r="FA81" s="122">
        <f t="shared" ref="FA81" si="2565">IF(FA80=1,EZ81+1,0)</f>
        <v>0</v>
      </c>
      <c r="FB81" s="122">
        <f t="shared" ref="FB81" si="2566">IF(FB80=1,FA81+1,0)</f>
        <v>0</v>
      </c>
      <c r="FC81" s="122">
        <f t="shared" ref="FC81" si="2567">IF(FC80=1,FB81+1,0)</f>
        <v>0</v>
      </c>
      <c r="FD81" s="122">
        <f t="shared" ref="FD81" si="2568">IF(FD80=1,FC81+1,0)</f>
        <v>0</v>
      </c>
      <c r="FE81" s="122">
        <f t="shared" ref="FE81" si="2569">IF(FE80=1,FD81+1,0)</f>
        <v>1</v>
      </c>
      <c r="FF81" s="122">
        <f t="shared" ref="FF81" si="2570">IF(FF80=1,FE81+1,0)</f>
        <v>2</v>
      </c>
      <c r="FG81" s="122">
        <f t="shared" ref="FG81" si="2571">IF(FG80=1,FF81+1,0)</f>
        <v>3</v>
      </c>
      <c r="FH81" s="122">
        <f t="shared" ref="FH81" si="2572">IF(FH80=1,FG81+1,0)</f>
        <v>4</v>
      </c>
      <c r="FI81" s="122">
        <f t="shared" ref="FI81" si="2573">IF(FI80=1,FH81+1,0)</f>
        <v>5</v>
      </c>
      <c r="FJ81" s="122">
        <f t="shared" ref="FJ81" si="2574">IF(FJ80=1,FI81+1,0)</f>
        <v>6</v>
      </c>
      <c r="FK81" s="137" t="s">
        <v>477</v>
      </c>
      <c r="FL81" s="141">
        <f>COUNT(E$5:FJ$5)</f>
        <v>162</v>
      </c>
      <c r="FM81" s="141">
        <f>FL81-30</f>
        <v>132</v>
      </c>
    </row>
    <row r="82" spans="2:174" x14ac:dyDescent="0.2"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  <c r="AT82" s="137"/>
      <c r="AU82" s="137"/>
      <c r="AV82" s="137"/>
      <c r="AW82" s="137"/>
      <c r="AX82" s="137"/>
      <c r="AY82" s="137"/>
      <c r="AZ82" s="137"/>
      <c r="BA82" s="137"/>
      <c r="BB82" s="137"/>
      <c r="BC82" s="137"/>
      <c r="BD82" s="137"/>
      <c r="BE82" s="137"/>
      <c r="BF82" s="137"/>
      <c r="BG82" s="137"/>
      <c r="BH82" s="137"/>
      <c r="BI82" s="137"/>
      <c r="BJ82" s="137"/>
      <c r="BK82" s="137"/>
      <c r="BL82" s="137"/>
      <c r="BM82" s="137"/>
      <c r="BN82" s="137"/>
      <c r="BO82" s="137"/>
      <c r="BP82" s="137"/>
      <c r="BQ82" s="137"/>
      <c r="BR82" s="137"/>
      <c r="BS82" s="137"/>
      <c r="BT82" s="137"/>
      <c r="BU82" s="137"/>
      <c r="BV82" s="137"/>
      <c r="BW82" s="137"/>
      <c r="BX82" s="137"/>
      <c r="BY82" s="137"/>
      <c r="BZ82" s="137"/>
      <c r="CA82" s="137"/>
      <c r="CB82" s="137"/>
      <c r="CC82" s="137"/>
      <c r="CD82" s="137"/>
      <c r="CE82" s="137"/>
      <c r="CF82" s="137"/>
      <c r="CG82" s="137"/>
      <c r="CH82" s="137"/>
      <c r="CI82" s="137"/>
      <c r="CJ82" s="137"/>
      <c r="CK82" s="137"/>
      <c r="CL82" s="137"/>
      <c r="CM82" s="137"/>
      <c r="CN82" s="137"/>
      <c r="CO82" s="137"/>
      <c r="CP82" s="137"/>
      <c r="CQ82" s="137"/>
      <c r="CR82" s="137"/>
      <c r="CS82" s="137"/>
      <c r="CT82" s="137"/>
      <c r="CU82" s="137"/>
      <c r="CV82" s="137"/>
      <c r="CW82" s="137"/>
      <c r="CX82" s="137"/>
      <c r="CY82" s="137"/>
      <c r="CZ82" s="137"/>
      <c r="DA82" s="137"/>
      <c r="DB82" s="137"/>
      <c r="DC82" s="137"/>
      <c r="DD82" s="137"/>
      <c r="DE82" s="137"/>
      <c r="DF82" s="137"/>
      <c r="DG82" s="137"/>
      <c r="DH82" s="137"/>
      <c r="DI82" s="137"/>
      <c r="DJ82" s="137"/>
      <c r="DK82" s="137"/>
      <c r="DL82" s="137"/>
      <c r="DM82" s="137"/>
      <c r="DN82" s="137"/>
      <c r="DO82" s="137"/>
      <c r="DP82" s="137"/>
      <c r="DQ82" s="137"/>
      <c r="DR82" s="137"/>
      <c r="DS82" s="137"/>
      <c r="DT82" s="137"/>
      <c r="DU82" s="137"/>
      <c r="DV82" s="137"/>
      <c r="DW82" s="137"/>
      <c r="DX82" s="137"/>
      <c r="DY82" s="137"/>
      <c r="DZ82" s="137"/>
      <c r="EA82" s="137"/>
      <c r="EB82" s="137"/>
      <c r="EC82" s="137"/>
      <c r="ED82" s="137"/>
      <c r="EE82" s="137"/>
      <c r="EF82" s="137"/>
      <c r="EG82" s="137"/>
      <c r="EH82" s="137"/>
      <c r="EI82" s="137"/>
      <c r="EJ82" s="137"/>
      <c r="EK82" s="137"/>
      <c r="EL82" s="137"/>
      <c r="EM82" s="137"/>
      <c r="EN82" s="137"/>
      <c r="EO82" s="137"/>
      <c r="EP82" s="137"/>
      <c r="EQ82" s="137"/>
      <c r="ER82" s="137"/>
      <c r="ES82" s="137"/>
      <c r="ET82" s="137"/>
      <c r="EU82" s="137"/>
      <c r="EV82" s="137"/>
      <c r="EW82" s="137"/>
      <c r="EX82" s="137"/>
      <c r="EY82" s="137"/>
      <c r="EZ82" s="137"/>
      <c r="FA82" s="137"/>
      <c r="FB82" s="137"/>
      <c r="FC82" s="137"/>
      <c r="FD82" s="137"/>
      <c r="FE82" s="137"/>
      <c r="FF82" s="137"/>
      <c r="FG82" s="137"/>
      <c r="FH82" s="137"/>
      <c r="FI82" s="137"/>
      <c r="FJ82" s="137"/>
      <c r="FK82" s="137" t="s">
        <v>477</v>
      </c>
      <c r="FL82" s="137" t="s">
        <v>886</v>
      </c>
      <c r="FM82" s="137" t="s">
        <v>886</v>
      </c>
      <c r="FN82" s="137" t="s">
        <v>917</v>
      </c>
      <c r="FO82" s="137" t="s">
        <v>917</v>
      </c>
      <c r="FP82" s="137" t="s">
        <v>904</v>
      </c>
      <c r="FQ82" s="137" t="s">
        <v>903</v>
      </c>
      <c r="FR82" s="137" t="s">
        <v>902</v>
      </c>
    </row>
    <row r="83" spans="2:174" x14ac:dyDescent="0.2">
      <c r="B83" s="137">
        <v>17</v>
      </c>
      <c r="C83" s="139" t="s">
        <v>13483</v>
      </c>
      <c r="D83" s="138"/>
      <c r="E83" s="122" t="str" cm="1">
        <f t="array" ref="E83">_xlfn.XLOOKUP(1,(SCHEDULE!$D$3:$D$2594=$C83)*(SCHEDULE!$B$3:$B$2594=E$2),SCHEDULE!$F$3:$F$2594,"",0,1)</f>
        <v>W</v>
      </c>
      <c r="F83" s="122" t="str" cm="1">
        <f t="array" ref="F83">_xlfn.XLOOKUP(1,(SCHEDULE!$D$3:$D$2594=$C83)*(SCHEDULE!$B$3:$B$2594=F$2),SCHEDULE!$F$3:$F$2594,"",0,1)</f>
        <v>L</v>
      </c>
      <c r="G83" s="122" t="str" cm="1">
        <f t="array" ref="G83">_xlfn.XLOOKUP(1,(SCHEDULE!$D$3:$D$2594=$C83)*(SCHEDULE!$B$3:$B$2594=G$2),SCHEDULE!$F$3:$F$2594,"",0,1)</f>
        <v>L</v>
      </c>
      <c r="H83" s="122" t="str" cm="1">
        <f t="array" ref="H83">_xlfn.XLOOKUP(1,(SCHEDULE!$D$3:$D$2594=$C83)*(SCHEDULE!$B$3:$B$2594=H$2),SCHEDULE!$F$3:$F$2594,"",0,1)</f>
        <v>W</v>
      </c>
      <c r="I83" s="122" t="str" cm="1">
        <f t="array" ref="I83">_xlfn.XLOOKUP(1,(SCHEDULE!$D$3:$D$2594=$C83)*(SCHEDULE!$B$3:$B$2594=I$2),SCHEDULE!$F$3:$F$2594,"",0,1)</f>
        <v>L</v>
      </c>
      <c r="J83" s="122" t="str" cm="1">
        <f t="array" ref="J83">_xlfn.XLOOKUP(1,(SCHEDULE!$D$3:$D$2594=$C83)*(SCHEDULE!$B$3:$B$2594=J$2),SCHEDULE!$F$3:$F$2594,"",0,1)</f>
        <v/>
      </c>
      <c r="K83" s="122" t="str" cm="1">
        <f t="array" ref="K83">_xlfn.XLOOKUP(1,(SCHEDULE!$D$3:$D$2594=$C83)*(SCHEDULE!$B$3:$B$2594=K$2),SCHEDULE!$F$3:$F$2594,"",0,1)</f>
        <v/>
      </c>
      <c r="L83" s="122" t="str" cm="1">
        <f t="array" ref="L83">_xlfn.XLOOKUP(1,(SCHEDULE!$D$3:$D$2594=$C83)*(SCHEDULE!$B$3:$B$2594=L$2),SCHEDULE!$F$3:$F$2594,"",0,1)</f>
        <v/>
      </c>
      <c r="M83" s="122" t="str" cm="1">
        <f t="array" ref="M83">_xlfn.XLOOKUP(1,(SCHEDULE!$D$3:$D$2594=$C83)*(SCHEDULE!$B$3:$B$2594=M$2),SCHEDULE!$F$3:$F$2594,"",0,1)</f>
        <v>W</v>
      </c>
      <c r="N83" s="122" t="str" cm="1">
        <f t="array" ref="N83">_xlfn.XLOOKUP(1,(SCHEDULE!$D$3:$D$2594=$C83)*(SCHEDULE!$B$3:$B$2594=N$2),SCHEDULE!$F$3:$F$2594,"",0,1)</f>
        <v>W</v>
      </c>
      <c r="O83" s="122" t="str" cm="1">
        <f t="array" ref="O83">_xlfn.XLOOKUP(1,(SCHEDULE!$D$3:$D$2594=$C83)*(SCHEDULE!$B$3:$B$2594=O$2),SCHEDULE!$F$3:$F$2594,"",0,1)</f>
        <v>W</v>
      </c>
      <c r="P83" s="122" t="str" cm="1">
        <f t="array" ref="P83">_xlfn.XLOOKUP(1,(SCHEDULE!$D$3:$D$2594=$C83)*(SCHEDULE!$B$3:$B$2594=P$2),SCHEDULE!$F$3:$F$2594,"",0,1)</f>
        <v>L</v>
      </c>
      <c r="Q83" s="122" t="str" cm="1">
        <f t="array" ref="Q83">_xlfn.XLOOKUP(1,(SCHEDULE!$D$3:$D$2594=$C83)*(SCHEDULE!$B$3:$B$2594=Q$2),SCHEDULE!$F$3:$F$2594,"",0,1)</f>
        <v>W</v>
      </c>
      <c r="R83" s="122" t="str" cm="1">
        <f t="array" ref="R83">_xlfn.XLOOKUP(1,(SCHEDULE!$D$3:$D$2594=$C83)*(SCHEDULE!$B$3:$B$2594=R$2),SCHEDULE!$F$3:$F$2594,"",0,1)</f>
        <v>L</v>
      </c>
      <c r="S83" s="122" t="str" cm="1">
        <f t="array" ref="S83">_xlfn.XLOOKUP(1,(SCHEDULE!$D$3:$D$2594=$C83)*(SCHEDULE!$B$3:$B$2594=S$2),SCHEDULE!$F$3:$F$2594,"",0,1)</f>
        <v>W</v>
      </c>
      <c r="T83" s="122" t="str" cm="1">
        <f t="array" ref="T83">_xlfn.XLOOKUP(1,(SCHEDULE!$D$3:$D$2594=$C83)*(SCHEDULE!$B$3:$B$2594=T$2),SCHEDULE!$F$3:$F$2594,"",0,1)</f>
        <v>W</v>
      </c>
      <c r="U83" s="122" t="str" cm="1">
        <f t="array" ref="U83">_xlfn.XLOOKUP(1,(SCHEDULE!$D$3:$D$2594=$C83)*(SCHEDULE!$B$3:$B$2594=U$2),SCHEDULE!$F$3:$F$2594,"",0,1)</f>
        <v>L</v>
      </c>
      <c r="V83" s="122" t="str" cm="1">
        <f t="array" ref="V83">_xlfn.XLOOKUP(1,(SCHEDULE!$D$3:$D$2594=$C83)*(SCHEDULE!$B$3:$B$2594=V$2),SCHEDULE!$F$3:$F$2594,"",0,1)</f>
        <v>W</v>
      </c>
      <c r="W83" s="122" t="str" cm="1">
        <f t="array" ref="W83">_xlfn.XLOOKUP(1,(SCHEDULE!$D$3:$D$2594=$C83)*(SCHEDULE!$B$3:$B$2594=W$2),SCHEDULE!$F$3:$F$2594,"",0,1)</f>
        <v/>
      </c>
      <c r="X83" s="122" t="str" cm="1">
        <f t="array" ref="X83">_xlfn.XLOOKUP(1,(SCHEDULE!$D$3:$D$2594=$C83)*(SCHEDULE!$B$3:$B$2594=X$2),SCHEDULE!$F$3:$F$2594,"",0,1)</f>
        <v/>
      </c>
      <c r="Y83" s="122" t="str" cm="1">
        <f t="array" ref="Y83">_xlfn.XLOOKUP(1,(SCHEDULE!$D$3:$D$2594=$C83)*(SCHEDULE!$B$3:$B$2594=Y$2),SCHEDULE!$F$3:$F$2594,"",0,1)</f>
        <v/>
      </c>
      <c r="Z83" s="122" t="str" cm="1">
        <f t="array" ref="Z83">_xlfn.XLOOKUP(1,(SCHEDULE!$D$3:$D$2594=$C83)*(SCHEDULE!$B$3:$B$2594=Z$2),SCHEDULE!$F$3:$F$2594,"",0,1)</f>
        <v>L</v>
      </c>
      <c r="AA83" s="122" t="str" cm="1">
        <f t="array" ref="AA83">_xlfn.XLOOKUP(1,(SCHEDULE!$D$3:$D$2594=$C83)*(SCHEDULE!$B$3:$B$2594=AA$2),SCHEDULE!$F$3:$F$2594,"",0,1)</f>
        <v>W</v>
      </c>
      <c r="AB83" s="122" t="str" cm="1">
        <f t="array" ref="AB83">_xlfn.XLOOKUP(1,(SCHEDULE!$D$3:$D$2594=$C83)*(SCHEDULE!$B$3:$B$2594=AB$2),SCHEDULE!$F$3:$F$2594,"",0,1)</f>
        <v>L</v>
      </c>
      <c r="AC83" s="122" t="str" cm="1">
        <f t="array" ref="AC83">_xlfn.XLOOKUP(1,(SCHEDULE!$D$3:$D$2594=$C83)*(SCHEDULE!$B$3:$B$2594=AC$2),SCHEDULE!$F$3:$F$2594,"",0,1)</f>
        <v>L</v>
      </c>
      <c r="AD83" s="122" t="str" cm="1">
        <f t="array" ref="AD83">_xlfn.XLOOKUP(1,(SCHEDULE!$D$3:$D$2594=$C83)*(SCHEDULE!$B$3:$B$2594=AD$2),SCHEDULE!$F$3:$F$2594,"",0,1)</f>
        <v>L</v>
      </c>
      <c r="AE83" s="122" t="str" cm="1">
        <f t="array" ref="AE83">_xlfn.XLOOKUP(1,(SCHEDULE!$D$3:$D$2594=$C83)*(SCHEDULE!$B$3:$B$2594=AE$2),SCHEDULE!$F$3:$F$2594,"",0,1)</f>
        <v>W</v>
      </c>
      <c r="AF83" s="122" t="str" cm="1">
        <f t="array" ref="AF83">_xlfn.XLOOKUP(1,(SCHEDULE!$D$3:$D$2594=$C83)*(SCHEDULE!$B$3:$B$2594=AF$2),SCHEDULE!$F$3:$F$2594,"",0,1)</f>
        <v/>
      </c>
      <c r="AG83" s="122" t="str" cm="1">
        <f t="array" ref="AG83">_xlfn.XLOOKUP(1,(SCHEDULE!$D$3:$D$2594=$C83)*(SCHEDULE!$B$3:$B$2594=AG$2),SCHEDULE!$F$3:$F$2594,"",0,1)</f>
        <v/>
      </c>
      <c r="AH83" s="122" t="str" cm="1">
        <f t="array" ref="AH83">_xlfn.XLOOKUP(1,(SCHEDULE!$D$3:$D$2594=$C83)*(SCHEDULE!$B$3:$B$2594=AH$2),SCHEDULE!$F$3:$F$2594,"",0,1)</f>
        <v/>
      </c>
      <c r="AI83" s="122" t="str" cm="1">
        <f t="array" ref="AI83">_xlfn.XLOOKUP(1,(SCHEDULE!$D$3:$D$2594=$C83)*(SCHEDULE!$B$3:$B$2594=AI$2),SCHEDULE!$F$3:$F$2594,"",0,1)</f>
        <v/>
      </c>
      <c r="AJ83" s="122" t="str" cm="1">
        <f t="array" ref="AJ83">_xlfn.XLOOKUP(1,(SCHEDULE!$D$3:$D$2594=$C83)*(SCHEDULE!$B$3:$B$2594=AJ$2),SCHEDULE!$F$3:$F$2594,"",0,1)</f>
        <v/>
      </c>
      <c r="AK83" s="122" t="str" cm="1">
        <f t="array" ref="AK83">_xlfn.XLOOKUP(1,(SCHEDULE!$D$3:$D$2594=$C83)*(SCHEDULE!$B$3:$B$2594=AK$2),SCHEDULE!$F$3:$F$2594,"",0,1)</f>
        <v/>
      </c>
      <c r="AL83" s="122" t="str" cm="1">
        <f t="array" ref="AL83">_xlfn.XLOOKUP(1,(SCHEDULE!$D$3:$D$2594=$C83)*(SCHEDULE!$B$3:$B$2594=AL$2),SCHEDULE!$F$3:$F$2594,"",0,1)</f>
        <v/>
      </c>
      <c r="AM83" s="122" t="str" cm="1">
        <f t="array" ref="AM83">_xlfn.XLOOKUP(1,(SCHEDULE!$D$3:$D$2594=$C83)*(SCHEDULE!$B$3:$B$2594=AM$2),SCHEDULE!$F$3:$F$2594,"",0,1)</f>
        <v/>
      </c>
      <c r="AN83" s="122" t="str" cm="1">
        <f t="array" ref="AN83">_xlfn.XLOOKUP(1,(SCHEDULE!$D$3:$D$2594=$C83)*(SCHEDULE!$B$3:$B$2594=AN$2),SCHEDULE!$F$3:$F$2594,"",0,1)</f>
        <v/>
      </c>
      <c r="AO83" s="122" t="str" cm="1">
        <f t="array" ref="AO83">_xlfn.XLOOKUP(1,(SCHEDULE!$D$3:$D$2594=$C83)*(SCHEDULE!$B$3:$B$2594=AO$2),SCHEDULE!$F$3:$F$2594,"",0,1)</f>
        <v/>
      </c>
      <c r="AP83" s="122" t="str" cm="1">
        <f t="array" ref="AP83">_xlfn.XLOOKUP(1,(SCHEDULE!$D$3:$D$2594=$C83)*(SCHEDULE!$B$3:$B$2594=AP$2),SCHEDULE!$F$3:$F$2594,"",0,1)</f>
        <v>W</v>
      </c>
      <c r="AQ83" s="122" t="str" cm="1">
        <f t="array" ref="AQ83">_xlfn.XLOOKUP(1,(SCHEDULE!$D$3:$D$2594=$C83)*(SCHEDULE!$B$3:$B$2594=AQ$2),SCHEDULE!$F$3:$F$2594,"",0,1)</f>
        <v>L</v>
      </c>
      <c r="AR83" s="122" t="str" cm="1">
        <f t="array" ref="AR83">_xlfn.XLOOKUP(1,(SCHEDULE!$D$3:$D$2594=$C83)*(SCHEDULE!$B$3:$B$2594=AR$2),SCHEDULE!$F$3:$F$2594,"",0,1)</f>
        <v>L</v>
      </c>
      <c r="AS83" s="122" t="str" cm="1">
        <f t="array" ref="AS83">_xlfn.XLOOKUP(1,(SCHEDULE!$D$3:$D$2594=$C83)*(SCHEDULE!$B$3:$B$2594=AS$2),SCHEDULE!$F$3:$F$2594,"",0,1)</f>
        <v>W</v>
      </c>
      <c r="AT83" s="122" t="str" cm="1">
        <f t="array" ref="AT83">_xlfn.XLOOKUP(1,(SCHEDULE!$D$3:$D$2594=$C83)*(SCHEDULE!$B$3:$B$2594=AT$2),SCHEDULE!$F$3:$F$2594,"",0,1)</f>
        <v>L</v>
      </c>
      <c r="AU83" s="122" t="str" cm="1">
        <f t="array" ref="AU83">_xlfn.XLOOKUP(1,(SCHEDULE!$D$3:$D$2594=$C83)*(SCHEDULE!$B$3:$B$2594=AU$2),SCHEDULE!$F$3:$F$2594,"",0,1)</f>
        <v>L</v>
      </c>
      <c r="AV83" s="122" t="str" cm="1">
        <f t="array" ref="AV83">_xlfn.XLOOKUP(1,(SCHEDULE!$D$3:$D$2594=$C83)*(SCHEDULE!$B$3:$B$2594=AV$2),SCHEDULE!$F$3:$F$2594,"",0,1)</f>
        <v/>
      </c>
      <c r="AW83" s="122" t="str" cm="1">
        <f t="array" ref="AW83">_xlfn.XLOOKUP(1,(SCHEDULE!$D$3:$D$2594=$C83)*(SCHEDULE!$B$3:$B$2594=AW$2),SCHEDULE!$F$3:$F$2594,"",0,1)</f>
        <v/>
      </c>
      <c r="AX83" s="122" t="str" cm="1">
        <f t="array" ref="AX83">_xlfn.XLOOKUP(1,(SCHEDULE!$D$3:$D$2594=$C83)*(SCHEDULE!$B$3:$B$2594=AX$2),SCHEDULE!$F$3:$F$2594,"",0,1)</f>
        <v/>
      </c>
      <c r="AY83" s="122" t="str" cm="1">
        <f t="array" ref="AY83">_xlfn.XLOOKUP(1,(SCHEDULE!$D$3:$D$2594=$C83)*(SCHEDULE!$B$3:$B$2594=AY$2),SCHEDULE!$F$3:$F$2594,"",0,1)</f>
        <v>L</v>
      </c>
      <c r="AZ83" s="122" t="str" cm="1">
        <f t="array" ref="AZ83">_xlfn.XLOOKUP(1,(SCHEDULE!$D$3:$D$2594=$C83)*(SCHEDULE!$B$3:$B$2594=AZ$2),SCHEDULE!$F$3:$F$2594,"",0,1)</f>
        <v>W</v>
      </c>
      <c r="BA83" s="122" t="str" cm="1">
        <f t="array" ref="BA83">_xlfn.XLOOKUP(1,(SCHEDULE!$D$3:$D$2594=$C83)*(SCHEDULE!$B$3:$B$2594=BA$2),SCHEDULE!$F$3:$F$2594,"",0,1)</f>
        <v>W</v>
      </c>
      <c r="BB83" s="122" t="str" cm="1">
        <f t="array" ref="BB83">_xlfn.XLOOKUP(1,(SCHEDULE!$D$3:$D$2594=$C83)*(SCHEDULE!$B$3:$B$2594=BB$2),SCHEDULE!$F$3:$F$2594,"",0,1)</f>
        <v>L</v>
      </c>
      <c r="BC83" s="122" t="str" cm="1">
        <f t="array" ref="BC83">_xlfn.XLOOKUP(1,(SCHEDULE!$D$3:$D$2594=$C83)*(SCHEDULE!$B$3:$B$2594=BC$2),SCHEDULE!$F$3:$F$2594,"",0,1)</f>
        <v>L</v>
      </c>
      <c r="BD83" s="122" t="str" cm="1">
        <f t="array" ref="BD83">_xlfn.XLOOKUP(1,(SCHEDULE!$D$3:$D$2594=$C83)*(SCHEDULE!$B$3:$B$2594=BD$2),SCHEDULE!$F$3:$F$2594,"",0,1)</f>
        <v/>
      </c>
      <c r="BE83" s="122" t="str" cm="1">
        <f t="array" ref="BE83">_xlfn.XLOOKUP(1,(SCHEDULE!$D$3:$D$2594=$C83)*(SCHEDULE!$B$3:$B$2594=BE$2),SCHEDULE!$F$3:$F$2594,"",0,1)</f>
        <v/>
      </c>
      <c r="BF83" s="122" t="str" cm="1">
        <f t="array" ref="BF83">_xlfn.XLOOKUP(1,(SCHEDULE!$D$3:$D$2594=$C83)*(SCHEDULE!$B$3:$B$2594=BF$2),SCHEDULE!$F$3:$F$2594,"",0,1)</f>
        <v/>
      </c>
      <c r="BG83" s="122" t="str" cm="1">
        <f t="array" ref="BG83">_xlfn.XLOOKUP(1,(SCHEDULE!$D$3:$D$2594=$C83)*(SCHEDULE!$B$3:$B$2594=BG$2),SCHEDULE!$F$3:$F$2594,"",0,1)</f>
        <v/>
      </c>
      <c r="BH83" s="122" t="str" cm="1">
        <f t="array" ref="BH83">_xlfn.XLOOKUP(1,(SCHEDULE!$D$3:$D$2594=$C83)*(SCHEDULE!$B$3:$B$2594=BH$2),SCHEDULE!$F$3:$F$2594,"",0,1)</f>
        <v/>
      </c>
      <c r="BI83" s="122" t="str" cm="1">
        <f t="array" ref="BI83">_xlfn.XLOOKUP(1,(SCHEDULE!$D$3:$D$2594=$C83)*(SCHEDULE!$B$3:$B$2594=BI$2),SCHEDULE!$F$3:$F$2594,"",0,1)</f>
        <v/>
      </c>
      <c r="BJ83" s="122" t="str" cm="1">
        <f t="array" ref="BJ83">_xlfn.XLOOKUP(1,(SCHEDULE!$D$3:$D$2594=$C83)*(SCHEDULE!$B$3:$B$2594=BJ$2),SCHEDULE!$F$3:$F$2594,"",0,1)</f>
        <v/>
      </c>
      <c r="BK83" s="122" t="str" cm="1">
        <f t="array" ref="BK83">_xlfn.XLOOKUP(1,(SCHEDULE!$D$3:$D$2594=$C83)*(SCHEDULE!$B$3:$B$2594=BK$2),SCHEDULE!$F$3:$F$2594,"",0,1)</f>
        <v/>
      </c>
      <c r="BL83" s="122" t="str" cm="1">
        <f t="array" ref="BL83">_xlfn.XLOOKUP(1,(SCHEDULE!$D$3:$D$2594=$C83)*(SCHEDULE!$B$3:$B$2594=BL$2),SCHEDULE!$F$3:$F$2594,"",0,1)</f>
        <v/>
      </c>
      <c r="BM83" s="122" t="str" cm="1">
        <f t="array" ref="BM83">_xlfn.XLOOKUP(1,(SCHEDULE!$D$3:$D$2594=$C83)*(SCHEDULE!$B$3:$B$2594=BM$2),SCHEDULE!$F$3:$F$2594,"",0,1)</f>
        <v/>
      </c>
      <c r="BN83" s="122" t="str" cm="1">
        <f t="array" ref="BN83">_xlfn.XLOOKUP(1,(SCHEDULE!$D$3:$D$2594=$C83)*(SCHEDULE!$B$3:$B$2594=BN$2),SCHEDULE!$F$3:$F$2594,"",0,1)</f>
        <v/>
      </c>
      <c r="BO83" s="122" t="str" cm="1">
        <f t="array" ref="BO83">_xlfn.XLOOKUP(1,(SCHEDULE!$D$3:$D$2594=$C83)*(SCHEDULE!$B$3:$B$2594=BO$2),SCHEDULE!$F$3:$F$2594,"",0,1)</f>
        <v/>
      </c>
      <c r="BP83" s="122" t="str" cm="1">
        <f t="array" ref="BP83">_xlfn.XLOOKUP(1,(SCHEDULE!$D$3:$D$2594=$C83)*(SCHEDULE!$B$3:$B$2594=BP$2),SCHEDULE!$F$3:$F$2594,"",0,1)</f>
        <v/>
      </c>
      <c r="BQ83" s="122" t="str" cm="1">
        <f t="array" ref="BQ83">_xlfn.XLOOKUP(1,(SCHEDULE!$D$3:$D$2594=$C83)*(SCHEDULE!$B$3:$B$2594=BQ$2),SCHEDULE!$F$3:$F$2594,"",0,1)</f>
        <v>W</v>
      </c>
      <c r="BR83" s="122" t="str" cm="1">
        <f t="array" ref="BR83">_xlfn.XLOOKUP(1,(SCHEDULE!$D$3:$D$2594=$C83)*(SCHEDULE!$B$3:$B$2594=BR$2),SCHEDULE!$F$3:$F$2594,"",0,1)</f>
        <v>L</v>
      </c>
      <c r="BS83" s="122" t="str" cm="1">
        <f t="array" ref="BS83">_xlfn.XLOOKUP(1,(SCHEDULE!$D$3:$D$2594=$C83)*(SCHEDULE!$B$3:$B$2594=BS$2),SCHEDULE!$F$3:$F$2594,"",0,1)</f>
        <v>L</v>
      </c>
      <c r="BT83" s="122" t="str" cm="1">
        <f t="array" ref="BT83">_xlfn.XLOOKUP(1,(SCHEDULE!$D$3:$D$2594=$C83)*(SCHEDULE!$B$3:$B$2594=BT$2),SCHEDULE!$F$3:$F$2594,"",0,1)</f>
        <v/>
      </c>
      <c r="BU83" s="122" t="str" cm="1">
        <f t="array" ref="BU83">_xlfn.XLOOKUP(1,(SCHEDULE!$D$3:$D$2594=$C83)*(SCHEDULE!$B$3:$B$2594=BU$2),SCHEDULE!$F$3:$F$2594,"",0,1)</f>
        <v/>
      </c>
      <c r="BV83" s="122" t="str" cm="1">
        <f t="array" ref="BV83">_xlfn.XLOOKUP(1,(SCHEDULE!$D$3:$D$2594=$C83)*(SCHEDULE!$B$3:$B$2594=BV$2),SCHEDULE!$F$3:$F$2594,"",0,1)</f>
        <v/>
      </c>
      <c r="BW83" s="122" t="str" cm="1">
        <f t="array" ref="BW83">_xlfn.XLOOKUP(1,(SCHEDULE!$D$3:$D$2594=$C83)*(SCHEDULE!$B$3:$B$2594=BW$2),SCHEDULE!$F$3:$F$2594,"",0,1)</f>
        <v/>
      </c>
      <c r="BX83" s="122" t="str" cm="1">
        <f t="array" ref="BX83">_xlfn.XLOOKUP(1,(SCHEDULE!$D$3:$D$2594=$C83)*(SCHEDULE!$B$3:$B$2594=BX$2),SCHEDULE!$F$3:$F$2594,"",0,1)</f>
        <v/>
      </c>
      <c r="BY83" s="122" t="str" cm="1">
        <f t="array" ref="BY83">_xlfn.XLOOKUP(1,(SCHEDULE!$D$3:$D$2594=$C83)*(SCHEDULE!$B$3:$B$2594=BY$2),SCHEDULE!$F$3:$F$2594,"",0,1)</f>
        <v/>
      </c>
      <c r="BZ83" s="122" t="str" cm="1">
        <f t="array" ref="BZ83">_xlfn.XLOOKUP(1,(SCHEDULE!$D$3:$D$2594=$C83)*(SCHEDULE!$B$3:$B$2594=BZ$2),SCHEDULE!$F$3:$F$2594,"",0,1)</f>
        <v>L</v>
      </c>
      <c r="CA83" s="122" t="str" cm="1">
        <f t="array" ref="CA83">_xlfn.XLOOKUP(1,(SCHEDULE!$D$3:$D$2594=$C83)*(SCHEDULE!$B$3:$B$2594=CA$2),SCHEDULE!$F$3:$F$2594,"",0,1)</f>
        <v>W</v>
      </c>
      <c r="CB83" s="122" t="str" cm="1">
        <f t="array" ref="CB83">_xlfn.XLOOKUP(1,(SCHEDULE!$D$3:$D$2594=$C83)*(SCHEDULE!$B$3:$B$2594=CB$2),SCHEDULE!$F$3:$F$2594,"",0,1)</f>
        <v>L</v>
      </c>
      <c r="CC83" s="122" t="str" cm="1">
        <f t="array" ref="CC83">_xlfn.XLOOKUP(1,(SCHEDULE!$D$3:$D$2594=$C83)*(SCHEDULE!$B$3:$B$2594=CC$2),SCHEDULE!$F$3:$F$2594,"",0,1)</f>
        <v>L</v>
      </c>
      <c r="CD83" s="122" t="str" cm="1">
        <f t="array" ref="CD83">_xlfn.XLOOKUP(1,(SCHEDULE!$D$3:$D$2594=$C83)*(SCHEDULE!$B$3:$B$2594=CD$2),SCHEDULE!$F$3:$F$2594,"",0,1)</f>
        <v>W</v>
      </c>
      <c r="CE83" s="122" t="str" cm="1">
        <f t="array" ref="CE83">_xlfn.XLOOKUP(1,(SCHEDULE!$D$3:$D$2594=$C83)*(SCHEDULE!$B$3:$B$2594=CE$2),SCHEDULE!$F$3:$F$2594,"",0,1)</f>
        <v>W</v>
      </c>
      <c r="CF83" s="122" t="str" cm="1">
        <f t="array" ref="CF83">_xlfn.XLOOKUP(1,(SCHEDULE!$D$3:$D$2594=$C83)*(SCHEDULE!$B$3:$B$2594=CF$2),SCHEDULE!$F$3:$F$2594,"",0,1)</f>
        <v>L</v>
      </c>
      <c r="CG83" s="122" t="str" cm="1">
        <f t="array" ref="CG83">_xlfn.XLOOKUP(1,(SCHEDULE!$D$3:$D$2594=$C83)*(SCHEDULE!$B$3:$B$2594=CG$2),SCHEDULE!$F$3:$F$2594,"",0,1)</f>
        <v/>
      </c>
      <c r="CH83" s="122" t="str" cm="1">
        <f t="array" ref="CH83">_xlfn.XLOOKUP(1,(SCHEDULE!$D$3:$D$2594=$C83)*(SCHEDULE!$B$3:$B$2594=CH$2),SCHEDULE!$F$3:$F$2594,"",0,1)</f>
        <v/>
      </c>
      <c r="CI83" s="122" t="str" cm="1">
        <f t="array" ref="CI83">_xlfn.XLOOKUP(1,(SCHEDULE!$D$3:$D$2594=$C83)*(SCHEDULE!$B$3:$B$2594=CI$2),SCHEDULE!$F$3:$F$2594,"",0,1)</f>
        <v/>
      </c>
      <c r="CJ83" s="122" t="str" cm="1">
        <f t="array" ref="CJ83">_xlfn.XLOOKUP(1,(SCHEDULE!$D$3:$D$2594=$C83)*(SCHEDULE!$B$3:$B$2594=CJ$2),SCHEDULE!$F$3:$F$2594,"",0,1)</f>
        <v/>
      </c>
      <c r="CK83" s="122" t="str" cm="1">
        <f t="array" ref="CK83">_xlfn.XLOOKUP(1,(SCHEDULE!$D$3:$D$2594=$C83)*(SCHEDULE!$B$3:$B$2594=CK$2),SCHEDULE!$F$3:$F$2594,"",0,1)</f>
        <v>W</v>
      </c>
      <c r="CL83" s="122" t="str" cm="1">
        <f t="array" ref="CL83">_xlfn.XLOOKUP(1,(SCHEDULE!$D$3:$D$2594=$C83)*(SCHEDULE!$B$3:$B$2594=CL$2),SCHEDULE!$F$3:$F$2594,"",0,1)</f>
        <v>L</v>
      </c>
      <c r="CM83" s="122" t="str" cm="1">
        <f t="array" ref="CM83">_xlfn.XLOOKUP(1,(SCHEDULE!$D$3:$D$2594=$C83)*(SCHEDULE!$B$3:$B$2594=CM$2),SCHEDULE!$F$3:$F$2594,"",0,1)</f>
        <v>L</v>
      </c>
      <c r="CN83" s="122" t="str" cm="1">
        <f t="array" ref="CN83">_xlfn.XLOOKUP(1,(SCHEDULE!$D$3:$D$2594=$C83)*(SCHEDULE!$B$3:$B$2594=CN$2),SCHEDULE!$F$3:$F$2594,"",0,1)</f>
        <v/>
      </c>
      <c r="CO83" s="122" t="str" cm="1">
        <f t="array" ref="CO83">_xlfn.XLOOKUP(1,(SCHEDULE!$D$3:$D$2594=$C83)*(SCHEDULE!$B$3:$B$2594=CO$2),SCHEDULE!$F$3:$F$2594,"",0,1)</f>
        <v/>
      </c>
      <c r="CP83" s="122" t="str" cm="1">
        <f t="array" ref="CP83">_xlfn.XLOOKUP(1,(SCHEDULE!$D$3:$D$2594=$C83)*(SCHEDULE!$B$3:$B$2594=CP$2),SCHEDULE!$F$3:$F$2594,"",0,1)</f>
        <v/>
      </c>
      <c r="CQ83" s="122" t="str" cm="1">
        <f t="array" ref="CQ83">_xlfn.XLOOKUP(1,(SCHEDULE!$D$3:$D$2594=$C83)*(SCHEDULE!$B$3:$B$2594=CQ$2),SCHEDULE!$F$3:$F$2594,"",0,1)</f>
        <v/>
      </c>
      <c r="CR83" s="122" t="str" cm="1">
        <f t="array" ref="CR83">_xlfn.XLOOKUP(1,(SCHEDULE!$D$3:$D$2594=$C83)*(SCHEDULE!$B$3:$B$2594=CR$2),SCHEDULE!$F$3:$F$2594,"",0,1)</f>
        <v>W</v>
      </c>
      <c r="CS83" s="122" t="str" cm="1">
        <f t="array" ref="CS83">_xlfn.XLOOKUP(1,(SCHEDULE!$D$3:$D$2594=$C83)*(SCHEDULE!$B$3:$B$2594=CS$2),SCHEDULE!$F$3:$F$2594,"",0,1)</f>
        <v>L</v>
      </c>
      <c r="CT83" s="122" t="str" cm="1">
        <f t="array" ref="CT83">_xlfn.XLOOKUP(1,(SCHEDULE!$D$3:$D$2594=$C83)*(SCHEDULE!$B$3:$B$2594=CT$2),SCHEDULE!$F$3:$F$2594,"",0,1)</f>
        <v>L</v>
      </c>
      <c r="CU83" s="122" t="str" cm="1">
        <f t="array" ref="CU83">_xlfn.XLOOKUP(1,(SCHEDULE!$D$3:$D$2594=$C83)*(SCHEDULE!$B$3:$B$2594=CU$2),SCHEDULE!$F$3:$F$2594,"",0,1)</f>
        <v>W</v>
      </c>
      <c r="CV83" s="122" t="str" cm="1">
        <f t="array" ref="CV83">_xlfn.XLOOKUP(1,(SCHEDULE!$D$3:$D$2594=$C83)*(SCHEDULE!$B$3:$B$2594=CV$2),SCHEDULE!$F$3:$F$2594,"",0,1)</f>
        <v>L</v>
      </c>
      <c r="CW83" s="122" t="str" cm="1">
        <f t="array" ref="CW83">_xlfn.XLOOKUP(1,(SCHEDULE!$D$3:$D$2594=$C83)*(SCHEDULE!$B$3:$B$2594=CW$2),SCHEDULE!$F$3:$F$2594,"",0,1)</f>
        <v>L</v>
      </c>
      <c r="CX83" s="122" t="str" cm="1">
        <f t="array" ref="CX83">_xlfn.XLOOKUP(1,(SCHEDULE!$D$3:$D$2594=$C83)*(SCHEDULE!$B$3:$B$2594=CX$2),SCHEDULE!$F$3:$F$2594,"",0,1)</f>
        <v>L</v>
      </c>
      <c r="CY83" s="122" t="str" cm="1">
        <f t="array" ref="CY83">_xlfn.XLOOKUP(1,(SCHEDULE!$D$3:$D$2594=$C83)*(SCHEDULE!$B$3:$B$2594=CY$2),SCHEDULE!$F$3:$F$2594,"",0,1)</f>
        <v>W</v>
      </c>
      <c r="CZ83" s="122" t="str" cm="1">
        <f t="array" ref="CZ83">_xlfn.XLOOKUP(1,(SCHEDULE!$D$3:$D$2594=$C83)*(SCHEDULE!$B$3:$B$2594=CZ$2),SCHEDULE!$F$3:$F$2594,"",0,1)</f>
        <v>W</v>
      </c>
      <c r="DA83" s="122" t="str" cm="1">
        <f t="array" ref="DA83">_xlfn.XLOOKUP(1,(SCHEDULE!$D$3:$D$2594=$C83)*(SCHEDULE!$B$3:$B$2594=DA$2),SCHEDULE!$F$3:$F$2594,"",0,1)</f>
        <v>W</v>
      </c>
      <c r="DB83" s="122" t="str" cm="1">
        <f t="array" ref="DB83">_xlfn.XLOOKUP(1,(SCHEDULE!$D$3:$D$2594=$C83)*(SCHEDULE!$B$3:$B$2594=DB$2),SCHEDULE!$F$3:$F$2594,"",0,1)</f>
        <v/>
      </c>
      <c r="DC83" s="122" t="str" cm="1">
        <f t="array" ref="DC83">_xlfn.XLOOKUP(1,(SCHEDULE!$D$3:$D$2594=$C83)*(SCHEDULE!$B$3:$B$2594=DC$2),SCHEDULE!$F$3:$F$2594,"",0,1)</f>
        <v/>
      </c>
      <c r="DD83" s="122" t="str" cm="1">
        <f t="array" ref="DD83">_xlfn.XLOOKUP(1,(SCHEDULE!$D$3:$D$2594=$C83)*(SCHEDULE!$B$3:$B$2594=DD$2),SCHEDULE!$F$3:$F$2594,"",0,1)</f>
        <v/>
      </c>
      <c r="DE83" s="122" t="str" cm="1">
        <f t="array" ref="DE83">_xlfn.XLOOKUP(1,(SCHEDULE!$D$3:$D$2594=$C83)*(SCHEDULE!$B$3:$B$2594=DE$2),SCHEDULE!$F$3:$F$2594,"",0,1)</f>
        <v>W</v>
      </c>
      <c r="DF83" s="122" t="str" cm="1">
        <f t="array" ref="DF83">_xlfn.XLOOKUP(1,(SCHEDULE!$D$3:$D$2594=$C83)*(SCHEDULE!$B$3:$B$2594=DF$2),SCHEDULE!$F$3:$F$2594,"",0,1)</f>
        <v>W</v>
      </c>
      <c r="DG83" s="122" t="str" cm="1">
        <f t="array" ref="DG83">_xlfn.XLOOKUP(1,(SCHEDULE!$D$3:$D$2594=$C83)*(SCHEDULE!$B$3:$B$2594=DG$2),SCHEDULE!$F$3:$F$2594,"",0,1)</f>
        <v>L</v>
      </c>
      <c r="DH83" s="122" t="str" cm="1">
        <f t="array" ref="DH83">_xlfn.XLOOKUP(1,(SCHEDULE!$D$3:$D$2594=$C83)*(SCHEDULE!$B$3:$B$2594=DH$2),SCHEDULE!$F$3:$F$2594,"",0,1)</f>
        <v>L</v>
      </c>
      <c r="DI83" s="122" t="str" cm="1">
        <f t="array" ref="DI83">_xlfn.XLOOKUP(1,(SCHEDULE!$D$3:$D$2594=$C83)*(SCHEDULE!$B$3:$B$2594=DI$2),SCHEDULE!$F$3:$F$2594,"",0,1)</f>
        <v>W</v>
      </c>
      <c r="DJ83" s="122" t="str" cm="1">
        <f t="array" ref="DJ83">_xlfn.XLOOKUP(1,(SCHEDULE!$D$3:$D$2594=$C83)*(SCHEDULE!$B$3:$B$2594=DJ$2),SCHEDULE!$F$3:$F$2594,"",0,1)</f>
        <v>W</v>
      </c>
      <c r="DK83" s="122" t="str" cm="1">
        <f t="array" ref="DK83">_xlfn.XLOOKUP(1,(SCHEDULE!$D$3:$D$2594=$C83)*(SCHEDULE!$B$3:$B$2594=DK$2),SCHEDULE!$F$3:$F$2594,"",0,1)</f>
        <v/>
      </c>
      <c r="DL83" s="122" t="str" cm="1">
        <f t="array" ref="DL83">_xlfn.XLOOKUP(1,(SCHEDULE!$D$3:$D$2594=$C83)*(SCHEDULE!$B$3:$B$2594=DL$2),SCHEDULE!$F$3:$F$2594,"",0,1)</f>
        <v/>
      </c>
      <c r="DM83" s="122" t="str" cm="1">
        <f t="array" ref="DM83">_xlfn.XLOOKUP(1,(SCHEDULE!$D$3:$D$2594=$C83)*(SCHEDULE!$B$3:$B$2594=DM$2),SCHEDULE!$F$3:$F$2594,"",0,1)</f>
        <v/>
      </c>
      <c r="DN83" s="122" t="str" cm="1">
        <f t="array" ref="DN83">_xlfn.XLOOKUP(1,(SCHEDULE!$D$3:$D$2594=$C83)*(SCHEDULE!$B$3:$B$2594=DN$2),SCHEDULE!$F$3:$F$2594,"",0,1)</f>
        <v>L</v>
      </c>
      <c r="DO83" s="122" t="str" cm="1">
        <f t="array" ref="DO83">_xlfn.XLOOKUP(1,(SCHEDULE!$D$3:$D$2594=$C83)*(SCHEDULE!$B$3:$B$2594=DO$2),SCHEDULE!$F$3:$F$2594,"",0,1)</f>
        <v>L</v>
      </c>
      <c r="DP83" s="122" t="str" cm="1">
        <f t="array" ref="DP83">_xlfn.XLOOKUP(1,(SCHEDULE!$D$3:$D$2594=$C83)*(SCHEDULE!$B$3:$B$2594=DP$2),SCHEDULE!$F$3:$F$2594,"",0,1)</f>
        <v>L</v>
      </c>
      <c r="DQ83" s="122" t="str" cm="1">
        <f t="array" ref="DQ83">_xlfn.XLOOKUP(1,(SCHEDULE!$D$3:$D$2594=$C83)*(SCHEDULE!$B$3:$B$2594=DQ$2),SCHEDULE!$F$3:$F$2594,"",0,1)</f>
        <v>L</v>
      </c>
      <c r="DR83" s="122" t="str" cm="1">
        <f t="array" ref="DR83">_xlfn.XLOOKUP(1,(SCHEDULE!$D$3:$D$2594=$C83)*(SCHEDULE!$B$3:$B$2594=DR$2),SCHEDULE!$F$3:$F$2594,"",0,1)</f>
        <v/>
      </c>
      <c r="DS83" s="122" t="str" cm="1">
        <f t="array" ref="DS83">_xlfn.XLOOKUP(1,(SCHEDULE!$D$3:$D$2594=$C83)*(SCHEDULE!$B$3:$B$2594=DS$2),SCHEDULE!$F$3:$F$2594,"",0,1)</f>
        <v/>
      </c>
      <c r="DT83" s="122" t="str" cm="1">
        <f t="array" ref="DT83">_xlfn.XLOOKUP(1,(SCHEDULE!$D$3:$D$2594=$C83)*(SCHEDULE!$B$3:$B$2594=DT$2),SCHEDULE!$F$3:$F$2594,"",0,1)</f>
        <v/>
      </c>
      <c r="DU83" s="122" t="str" cm="1">
        <f t="array" ref="DU83">_xlfn.XLOOKUP(1,(SCHEDULE!$D$3:$D$2594=$C83)*(SCHEDULE!$B$3:$B$2594=DU$2),SCHEDULE!$F$3:$F$2594,"",0,1)</f>
        <v>L</v>
      </c>
      <c r="DV83" s="122" t="str" cm="1">
        <f t="array" ref="DV83">_xlfn.XLOOKUP(1,(SCHEDULE!$D$3:$D$2594=$C83)*(SCHEDULE!$B$3:$B$2594=DV$2),SCHEDULE!$F$3:$F$2594,"",0,1)</f>
        <v>W</v>
      </c>
      <c r="DW83" s="122" t="str" cm="1">
        <f t="array" ref="DW83">_xlfn.XLOOKUP(1,(SCHEDULE!$D$3:$D$2594=$C83)*(SCHEDULE!$B$3:$B$2594=DW$2),SCHEDULE!$F$3:$F$2594,"",0,1)</f>
        <v>L</v>
      </c>
      <c r="DX83" s="122" t="str" cm="1">
        <f t="array" ref="DX83">_xlfn.XLOOKUP(1,(SCHEDULE!$D$3:$D$2594=$C83)*(SCHEDULE!$B$3:$B$2594=DX$2),SCHEDULE!$F$3:$F$2594,"",0,1)</f>
        <v/>
      </c>
      <c r="DY83" s="122" t="str" cm="1">
        <f t="array" ref="DY83">_xlfn.XLOOKUP(1,(SCHEDULE!$D$3:$D$2594=$C83)*(SCHEDULE!$B$3:$B$2594=DY$2),SCHEDULE!$F$3:$F$2594,"",0,1)</f>
        <v/>
      </c>
      <c r="DZ83" s="122" t="str" cm="1">
        <f t="array" ref="DZ83">_xlfn.XLOOKUP(1,(SCHEDULE!$D$3:$D$2594=$C83)*(SCHEDULE!$B$3:$B$2594=DZ$2),SCHEDULE!$F$3:$F$2594,"",0,1)</f>
        <v/>
      </c>
      <c r="EA83" s="122" t="str" cm="1">
        <f t="array" ref="EA83">_xlfn.XLOOKUP(1,(SCHEDULE!$D$3:$D$2594=$C83)*(SCHEDULE!$B$3:$B$2594=EA$2),SCHEDULE!$F$3:$F$2594,"",0,1)</f>
        <v/>
      </c>
      <c r="EB83" s="122" t="str" cm="1">
        <f t="array" ref="EB83">_xlfn.XLOOKUP(1,(SCHEDULE!$D$3:$D$2594=$C83)*(SCHEDULE!$B$3:$B$2594=EB$2),SCHEDULE!$F$3:$F$2594,"",0,1)</f>
        <v/>
      </c>
      <c r="EC83" s="122" t="str" cm="1">
        <f t="array" ref="EC83">_xlfn.XLOOKUP(1,(SCHEDULE!$D$3:$D$2594=$C83)*(SCHEDULE!$B$3:$B$2594=EC$2),SCHEDULE!$F$3:$F$2594,"",0,1)</f>
        <v/>
      </c>
      <c r="ED83" s="122" t="str" cm="1">
        <f t="array" ref="ED83">_xlfn.XLOOKUP(1,(SCHEDULE!$D$3:$D$2594=$C83)*(SCHEDULE!$B$3:$B$2594=ED$2),SCHEDULE!$F$3:$F$2594,"",0,1)</f>
        <v>L</v>
      </c>
      <c r="EE83" s="122" t="str" cm="1">
        <f t="array" ref="EE83">_xlfn.XLOOKUP(1,(SCHEDULE!$D$3:$D$2594=$C83)*(SCHEDULE!$B$3:$B$2594=EE$2),SCHEDULE!$F$3:$F$2594,"",0,1)</f>
        <v>W</v>
      </c>
      <c r="EF83" s="122" t="str" cm="1">
        <f t="array" ref="EF83">_xlfn.XLOOKUP(1,(SCHEDULE!$D$3:$D$2594=$C83)*(SCHEDULE!$B$3:$B$2594=EF$2),SCHEDULE!$F$3:$F$2594,"",0,1)</f>
        <v>W</v>
      </c>
      <c r="EG83" s="122" t="str" cm="1">
        <f t="array" ref="EG83">_xlfn.XLOOKUP(1,(SCHEDULE!$D$3:$D$2594=$C83)*(SCHEDULE!$B$3:$B$2594=EG$2),SCHEDULE!$F$3:$F$2594,"",0,1)</f>
        <v>L</v>
      </c>
      <c r="EH83" s="122" t="str" cm="1">
        <f t="array" ref="EH83">_xlfn.XLOOKUP(1,(SCHEDULE!$D$3:$D$2594=$C83)*(SCHEDULE!$B$3:$B$2594=EH$2),SCHEDULE!$F$3:$F$2594,"",0,1)</f>
        <v/>
      </c>
      <c r="EI83" s="122" t="str" cm="1">
        <f t="array" ref="EI83">_xlfn.XLOOKUP(1,(SCHEDULE!$D$3:$D$2594=$C83)*(SCHEDULE!$B$3:$B$2594=EI$2),SCHEDULE!$F$3:$F$2594,"",0,1)</f>
        <v/>
      </c>
      <c r="EJ83" s="122" t="str" cm="1">
        <f t="array" ref="EJ83">_xlfn.XLOOKUP(1,(SCHEDULE!$D$3:$D$2594=$C83)*(SCHEDULE!$B$3:$B$2594=EJ$2),SCHEDULE!$F$3:$F$2594,"",0,1)</f>
        <v/>
      </c>
      <c r="EK83" s="122" t="str" cm="1">
        <f t="array" ref="EK83">_xlfn.XLOOKUP(1,(SCHEDULE!$D$3:$D$2594=$C83)*(SCHEDULE!$B$3:$B$2594=EK$2),SCHEDULE!$F$3:$F$2594,"",0,1)</f>
        <v/>
      </c>
      <c r="EL83" s="122" t="str" cm="1">
        <f t="array" ref="EL83">_xlfn.XLOOKUP(1,(SCHEDULE!$D$3:$D$2594=$C83)*(SCHEDULE!$B$3:$B$2594=EL$2),SCHEDULE!$F$3:$F$2594,"",0,1)</f>
        <v/>
      </c>
      <c r="EM83" s="122" t="str" cm="1">
        <f t="array" ref="EM83">_xlfn.XLOOKUP(1,(SCHEDULE!$D$3:$D$2594=$C83)*(SCHEDULE!$B$3:$B$2594=EM$2),SCHEDULE!$F$3:$F$2594,"",0,1)</f>
        <v/>
      </c>
      <c r="EN83" s="122" t="str" cm="1">
        <f t="array" ref="EN83">_xlfn.XLOOKUP(1,(SCHEDULE!$D$3:$D$2594=$C83)*(SCHEDULE!$B$3:$B$2594=EN$2),SCHEDULE!$F$3:$F$2594,"",0,1)</f>
        <v/>
      </c>
      <c r="EO83" s="122" t="str" cm="1">
        <f t="array" ref="EO83">_xlfn.XLOOKUP(1,(SCHEDULE!$D$3:$D$2594=$C83)*(SCHEDULE!$B$3:$B$2594=EO$2),SCHEDULE!$F$3:$F$2594,"",0,1)</f>
        <v>L</v>
      </c>
      <c r="EP83" s="122" t="str" cm="1">
        <f t="array" ref="EP83">_xlfn.XLOOKUP(1,(SCHEDULE!$D$3:$D$2594=$C83)*(SCHEDULE!$B$3:$B$2594=EP$2),SCHEDULE!$F$3:$F$2594,"",0,1)</f>
        <v>L</v>
      </c>
      <c r="EQ83" s="122" t="str" cm="1">
        <f t="array" ref="EQ83">_xlfn.XLOOKUP(1,(SCHEDULE!$D$3:$D$2594=$C83)*(SCHEDULE!$B$3:$B$2594=EQ$2),SCHEDULE!$F$3:$F$2594,"",0,1)</f>
        <v>W</v>
      </c>
      <c r="ER83" s="122" t="str" cm="1">
        <f t="array" ref="ER83">_xlfn.XLOOKUP(1,(SCHEDULE!$D$3:$D$2594=$C83)*(SCHEDULE!$B$3:$B$2594=ER$2),SCHEDULE!$F$3:$F$2594,"",0,1)</f>
        <v>L</v>
      </c>
      <c r="ES83" s="122" t="str" cm="1">
        <f t="array" ref="ES83">_xlfn.XLOOKUP(1,(SCHEDULE!$D$3:$D$2594=$C83)*(SCHEDULE!$B$3:$B$2594=ES$2),SCHEDULE!$F$3:$F$2594,"",0,1)</f>
        <v>L</v>
      </c>
      <c r="ET83" s="122" t="str" cm="1">
        <f t="array" ref="ET83">_xlfn.XLOOKUP(1,(SCHEDULE!$D$3:$D$2594=$C83)*(SCHEDULE!$B$3:$B$2594=ET$2),SCHEDULE!$F$3:$F$2594,"",0,1)</f>
        <v>W</v>
      </c>
      <c r="EU83" s="122" t="str" cm="1">
        <f t="array" ref="EU83">_xlfn.XLOOKUP(1,(SCHEDULE!$D$3:$D$2594=$C83)*(SCHEDULE!$B$3:$B$2594=EU$2),SCHEDULE!$F$3:$F$2594,"",0,1)</f>
        <v/>
      </c>
      <c r="EV83" s="122" t="str" cm="1">
        <f t="array" ref="EV83">_xlfn.XLOOKUP(1,(SCHEDULE!$D$3:$D$2594=$C83)*(SCHEDULE!$B$3:$B$2594=EV$2),SCHEDULE!$F$3:$F$2594,"",0,1)</f>
        <v/>
      </c>
      <c r="EW83" s="122" t="str" cm="1">
        <f t="array" ref="EW83">_xlfn.XLOOKUP(1,(SCHEDULE!$D$3:$D$2594=$C83)*(SCHEDULE!$B$3:$B$2594=EW$2),SCHEDULE!$F$3:$F$2594,"",0,1)</f>
        <v/>
      </c>
      <c r="EX83" s="122" t="str" cm="1">
        <f t="array" ref="EX83">_xlfn.XLOOKUP(1,(SCHEDULE!$D$3:$D$2594=$C83)*(SCHEDULE!$B$3:$B$2594=EX$2),SCHEDULE!$F$3:$F$2594,"",0,1)</f>
        <v>W</v>
      </c>
      <c r="EY83" s="122" t="str" cm="1">
        <f t="array" ref="EY83">_xlfn.XLOOKUP(1,(SCHEDULE!$D$3:$D$2594=$C83)*(SCHEDULE!$B$3:$B$2594=EY$2),SCHEDULE!$F$3:$F$2594,"",0,1)</f>
        <v>L</v>
      </c>
      <c r="EZ83" s="122" t="str" cm="1">
        <f t="array" ref="EZ83">_xlfn.XLOOKUP(1,(SCHEDULE!$D$3:$D$2594=$C83)*(SCHEDULE!$B$3:$B$2594=EZ$2),SCHEDULE!$F$3:$F$2594,"",0,1)</f>
        <v>L</v>
      </c>
      <c r="FA83" s="122" t="str" cm="1">
        <f t="array" ref="FA83">_xlfn.XLOOKUP(1,(SCHEDULE!$D$3:$D$2594=$C83)*(SCHEDULE!$B$3:$B$2594=FA$2),SCHEDULE!$F$3:$F$2594,"",0,1)</f>
        <v/>
      </c>
      <c r="FB83" s="122" t="str" cm="1">
        <f t="array" ref="FB83">_xlfn.XLOOKUP(1,(SCHEDULE!$D$3:$D$2594=$C83)*(SCHEDULE!$B$3:$B$2594=FB$2),SCHEDULE!$F$3:$F$2594,"",0,1)</f>
        <v/>
      </c>
      <c r="FC83" s="122" t="str" cm="1">
        <f t="array" ref="FC83">_xlfn.XLOOKUP(1,(SCHEDULE!$D$3:$D$2594=$C83)*(SCHEDULE!$B$3:$B$2594=FC$2),SCHEDULE!$F$3:$F$2594,"",0,1)</f>
        <v/>
      </c>
      <c r="FD83" s="122" t="str" cm="1">
        <f t="array" ref="FD83">_xlfn.XLOOKUP(1,(SCHEDULE!$D$3:$D$2594=$C83)*(SCHEDULE!$B$3:$B$2594=FD$2),SCHEDULE!$F$3:$F$2594,"",0,1)</f>
        <v/>
      </c>
      <c r="FE83" s="122" t="str" cm="1">
        <f t="array" ref="FE83">_xlfn.XLOOKUP(1,(SCHEDULE!$D$3:$D$2594=$C83)*(SCHEDULE!$B$3:$B$2594=FE$2),SCHEDULE!$F$3:$F$2594,"",0,1)</f>
        <v/>
      </c>
      <c r="FF83" s="122" t="str" cm="1">
        <f t="array" ref="FF83">_xlfn.XLOOKUP(1,(SCHEDULE!$D$3:$D$2594=$C83)*(SCHEDULE!$B$3:$B$2594=FF$2),SCHEDULE!$F$3:$F$2594,"",0,1)</f>
        <v/>
      </c>
      <c r="FG83" s="122" t="str" cm="1">
        <f t="array" ref="FG83">_xlfn.XLOOKUP(1,(SCHEDULE!$D$3:$D$2594=$C83)*(SCHEDULE!$B$3:$B$2594=FG$2),SCHEDULE!$F$3:$F$2594,"",0,1)</f>
        <v/>
      </c>
      <c r="FH83" s="122" t="str" cm="1">
        <f t="array" ref="FH83">_xlfn.XLOOKUP(1,(SCHEDULE!$D$3:$D$2594=$C83)*(SCHEDULE!$B$3:$B$2594=FH$2),SCHEDULE!$F$3:$F$2594,"",0,1)</f>
        <v/>
      </c>
      <c r="FI83" s="122" t="str" cm="1">
        <f t="array" ref="FI83">_xlfn.XLOOKUP(1,(SCHEDULE!$D$3:$D$2594=$C83)*(SCHEDULE!$B$3:$B$2594=FI$2),SCHEDULE!$F$3:$F$2594,"",0,1)</f>
        <v/>
      </c>
      <c r="FJ83" s="122" t="str" cm="1">
        <f t="array" ref="FJ83">_xlfn.XLOOKUP(1,(SCHEDULE!$D$3:$D$2594=$C83)*(SCHEDULE!$B$3:$B$2594=FJ$2),SCHEDULE!$F$3:$F$2594,"",0,1)</f>
        <v/>
      </c>
      <c r="FK83" s="137" t="s">
        <v>477</v>
      </c>
      <c r="FL83" s="122">
        <f>IFERROR(_xlfn.XMATCH(0,$E85:$FJ85,0,-1),0)</f>
        <v>161</v>
      </c>
      <c r="FM83" s="122">
        <f>IFERROR(_xlfn.XMATCH(1,$E85:$FJ85,0,-1),0)</f>
        <v>162</v>
      </c>
      <c r="FN83" s="140">
        <f>ABS(FM83-FL83)</f>
        <v>1</v>
      </c>
      <c r="FO83" s="122" t="str">
        <f>IF((FM83-FL83)&gt;0,"W"&amp;" "&amp;FN83,"L"&amp;" "&amp;FN83)</f>
        <v>W 1</v>
      </c>
      <c r="FP83" s="122" t="str">
        <f>COUNTIF($E85:$CG85,"1")&amp;" - "&amp;COUNTIF($E85:$CG85,"0")</f>
        <v>35 - 46</v>
      </c>
      <c r="FQ83" s="122" t="str">
        <f>COUNTIF($CH85:$FJ85,"1")&amp;" - "&amp;COUNTIF($CH85:$FJ85,"0")</f>
        <v>36 - 45</v>
      </c>
      <c r="FR83" s="122">
        <f>MAX($E86:$FJ86)</f>
        <v>8</v>
      </c>
    </row>
    <row r="84" spans="2:174" x14ac:dyDescent="0.2">
      <c r="B84" s="137"/>
      <c r="C84" s="139"/>
      <c r="D84" s="138"/>
      <c r="E84" s="122" t="str" cm="1">
        <f t="array" ref="E84">_xlfn.XLOOKUP(1,(SCHEDULE!$K$3:$K$2594=$C83)*(SCHEDULE!$M$3:$M$2594=E$2),SCHEDULE!$I$3:$I$2594,"",0,1)</f>
        <v/>
      </c>
      <c r="F84" s="122" t="str" cm="1">
        <f t="array" ref="F84">_xlfn.XLOOKUP(1,(SCHEDULE!$K$3:$K$2594=$C83)*(SCHEDULE!$M$3:$M$2594=F$2),SCHEDULE!$I$3:$I$2594,"",0,1)</f>
        <v/>
      </c>
      <c r="G84" s="122" t="str" cm="1">
        <f t="array" ref="G84">_xlfn.XLOOKUP(1,(SCHEDULE!$K$3:$K$2594=$C83)*(SCHEDULE!$M$3:$M$2594=G$2),SCHEDULE!$I$3:$I$2594,"",0,1)</f>
        <v/>
      </c>
      <c r="H84" s="122" t="str" cm="1">
        <f t="array" ref="H84">_xlfn.XLOOKUP(1,(SCHEDULE!$K$3:$K$2594=$C83)*(SCHEDULE!$M$3:$M$2594=H$2),SCHEDULE!$I$3:$I$2594,"",0,1)</f>
        <v/>
      </c>
      <c r="I84" s="122" t="str" cm="1">
        <f t="array" ref="I84">_xlfn.XLOOKUP(1,(SCHEDULE!$K$3:$K$2594=$C83)*(SCHEDULE!$M$3:$M$2594=I$2),SCHEDULE!$I$3:$I$2594,"",0,1)</f>
        <v/>
      </c>
      <c r="J84" s="122" t="str" cm="1">
        <f t="array" ref="J84">_xlfn.XLOOKUP(1,(SCHEDULE!$K$3:$K$2594=$C83)*(SCHEDULE!$M$3:$M$2594=J$2),SCHEDULE!$I$3:$I$2594,"",0,1)</f>
        <v>W</v>
      </c>
      <c r="K84" s="122" t="str" cm="1">
        <f t="array" ref="K84">_xlfn.XLOOKUP(1,(SCHEDULE!$K$3:$K$2594=$C83)*(SCHEDULE!$M$3:$M$2594=K$2),SCHEDULE!$I$3:$I$2594,"",0,1)</f>
        <v>W</v>
      </c>
      <c r="L84" s="122" t="str" cm="1">
        <f t="array" ref="L84">_xlfn.XLOOKUP(1,(SCHEDULE!$K$3:$K$2594=$C83)*(SCHEDULE!$M$3:$M$2594=L$2),SCHEDULE!$I$3:$I$2594,"",0,1)</f>
        <v>L</v>
      </c>
      <c r="M84" s="122" t="str" cm="1">
        <f t="array" ref="M84">_xlfn.XLOOKUP(1,(SCHEDULE!$K$3:$K$2594=$C83)*(SCHEDULE!$M$3:$M$2594=M$2),SCHEDULE!$I$3:$I$2594,"",0,1)</f>
        <v/>
      </c>
      <c r="N84" s="122" t="str" cm="1">
        <f t="array" ref="N84">_xlfn.XLOOKUP(1,(SCHEDULE!$K$3:$K$2594=$C83)*(SCHEDULE!$M$3:$M$2594=N$2),SCHEDULE!$I$3:$I$2594,"",0,1)</f>
        <v/>
      </c>
      <c r="O84" s="122" t="str" cm="1">
        <f t="array" ref="O84">_xlfn.XLOOKUP(1,(SCHEDULE!$K$3:$K$2594=$C83)*(SCHEDULE!$M$3:$M$2594=O$2),SCHEDULE!$I$3:$I$2594,"",0,1)</f>
        <v/>
      </c>
      <c r="P84" s="122" t="str" cm="1">
        <f t="array" ref="P84">_xlfn.XLOOKUP(1,(SCHEDULE!$K$3:$K$2594=$C83)*(SCHEDULE!$M$3:$M$2594=P$2),SCHEDULE!$I$3:$I$2594,"",0,1)</f>
        <v/>
      </c>
      <c r="Q84" s="122" t="str" cm="1">
        <f t="array" ref="Q84">_xlfn.XLOOKUP(1,(SCHEDULE!$K$3:$K$2594=$C83)*(SCHEDULE!$M$3:$M$2594=Q$2),SCHEDULE!$I$3:$I$2594,"",0,1)</f>
        <v/>
      </c>
      <c r="R84" s="122" t="str" cm="1">
        <f t="array" ref="R84">_xlfn.XLOOKUP(1,(SCHEDULE!$K$3:$K$2594=$C83)*(SCHEDULE!$M$3:$M$2594=R$2),SCHEDULE!$I$3:$I$2594,"",0,1)</f>
        <v/>
      </c>
      <c r="S84" s="122" t="str" cm="1">
        <f t="array" ref="S84">_xlfn.XLOOKUP(1,(SCHEDULE!$K$3:$K$2594=$C83)*(SCHEDULE!$M$3:$M$2594=S$2),SCHEDULE!$I$3:$I$2594,"",0,1)</f>
        <v/>
      </c>
      <c r="T84" s="122" t="str" cm="1">
        <f t="array" ref="T84">_xlfn.XLOOKUP(1,(SCHEDULE!$K$3:$K$2594=$C83)*(SCHEDULE!$M$3:$M$2594=T$2),SCHEDULE!$I$3:$I$2594,"",0,1)</f>
        <v/>
      </c>
      <c r="U84" s="122" t="str" cm="1">
        <f t="array" ref="U84">_xlfn.XLOOKUP(1,(SCHEDULE!$K$3:$K$2594=$C83)*(SCHEDULE!$M$3:$M$2594=U$2),SCHEDULE!$I$3:$I$2594,"",0,1)</f>
        <v/>
      </c>
      <c r="V84" s="122" t="str" cm="1">
        <f t="array" ref="V84">_xlfn.XLOOKUP(1,(SCHEDULE!$K$3:$K$2594=$C83)*(SCHEDULE!$M$3:$M$2594=V$2),SCHEDULE!$I$3:$I$2594,"",0,1)</f>
        <v/>
      </c>
      <c r="W84" s="122" t="str" cm="1">
        <f t="array" ref="W84">_xlfn.XLOOKUP(1,(SCHEDULE!$K$3:$K$2594=$C83)*(SCHEDULE!$M$3:$M$2594=W$2),SCHEDULE!$I$3:$I$2594,"",0,1)</f>
        <v>W</v>
      </c>
      <c r="X84" s="122" t="str" cm="1">
        <f t="array" ref="X84">_xlfn.XLOOKUP(1,(SCHEDULE!$K$3:$K$2594=$C83)*(SCHEDULE!$M$3:$M$2594=X$2),SCHEDULE!$I$3:$I$2594,"",0,1)</f>
        <v>W</v>
      </c>
      <c r="Y84" s="122" t="str" cm="1">
        <f t="array" ref="Y84">_xlfn.XLOOKUP(1,(SCHEDULE!$K$3:$K$2594=$C83)*(SCHEDULE!$M$3:$M$2594=Y$2),SCHEDULE!$I$3:$I$2594,"",0,1)</f>
        <v>W</v>
      </c>
      <c r="Z84" s="122" t="str" cm="1">
        <f t="array" ref="Z84">_xlfn.XLOOKUP(1,(SCHEDULE!$K$3:$K$2594=$C83)*(SCHEDULE!$M$3:$M$2594=Z$2),SCHEDULE!$I$3:$I$2594,"",0,1)</f>
        <v/>
      </c>
      <c r="AA84" s="122" t="str" cm="1">
        <f t="array" ref="AA84">_xlfn.XLOOKUP(1,(SCHEDULE!$K$3:$K$2594=$C83)*(SCHEDULE!$M$3:$M$2594=AA$2),SCHEDULE!$I$3:$I$2594,"",0,1)</f>
        <v/>
      </c>
      <c r="AB84" s="122" t="str" cm="1">
        <f t="array" ref="AB84">_xlfn.XLOOKUP(1,(SCHEDULE!$K$3:$K$2594=$C83)*(SCHEDULE!$M$3:$M$2594=AB$2),SCHEDULE!$I$3:$I$2594,"",0,1)</f>
        <v/>
      </c>
      <c r="AC84" s="122" t="str" cm="1">
        <f t="array" ref="AC84">_xlfn.XLOOKUP(1,(SCHEDULE!$K$3:$K$2594=$C83)*(SCHEDULE!$M$3:$M$2594=AC$2),SCHEDULE!$I$3:$I$2594,"",0,1)</f>
        <v/>
      </c>
      <c r="AD84" s="122" t="str" cm="1">
        <f t="array" ref="AD84">_xlfn.XLOOKUP(1,(SCHEDULE!$K$3:$K$2594=$C83)*(SCHEDULE!$M$3:$M$2594=AD$2),SCHEDULE!$I$3:$I$2594,"",0,1)</f>
        <v/>
      </c>
      <c r="AE84" s="122" t="str" cm="1">
        <f t="array" ref="AE84">_xlfn.XLOOKUP(1,(SCHEDULE!$K$3:$K$2594=$C83)*(SCHEDULE!$M$3:$M$2594=AE$2),SCHEDULE!$I$3:$I$2594,"",0,1)</f>
        <v/>
      </c>
      <c r="AF84" s="122" t="str" cm="1">
        <f t="array" ref="AF84">_xlfn.XLOOKUP(1,(SCHEDULE!$K$3:$K$2594=$C83)*(SCHEDULE!$M$3:$M$2594=AF$2),SCHEDULE!$I$3:$I$2594,"",0,1)</f>
        <v>L</v>
      </c>
      <c r="AG84" s="122" t="str" cm="1">
        <f t="array" ref="AG84">_xlfn.XLOOKUP(1,(SCHEDULE!$K$3:$K$2594=$C83)*(SCHEDULE!$M$3:$M$2594=AG$2),SCHEDULE!$I$3:$I$2594,"",0,1)</f>
        <v>W</v>
      </c>
      <c r="AH84" s="122" t="str" cm="1">
        <f t="array" ref="AH84">_xlfn.XLOOKUP(1,(SCHEDULE!$K$3:$K$2594=$C83)*(SCHEDULE!$M$3:$M$2594=AH$2),SCHEDULE!$I$3:$I$2594,"",0,1)</f>
        <v>L</v>
      </c>
      <c r="AI84" s="122" t="str" cm="1">
        <f t="array" ref="AI84">_xlfn.XLOOKUP(1,(SCHEDULE!$K$3:$K$2594=$C83)*(SCHEDULE!$M$3:$M$2594=AI$2),SCHEDULE!$I$3:$I$2594,"",0,1)</f>
        <v>L</v>
      </c>
      <c r="AJ84" s="122" t="str" cm="1">
        <f t="array" ref="AJ84">_xlfn.XLOOKUP(1,(SCHEDULE!$K$3:$K$2594=$C83)*(SCHEDULE!$M$3:$M$2594=AJ$2),SCHEDULE!$I$3:$I$2594,"",0,1)</f>
        <v>L</v>
      </c>
      <c r="AK84" s="122" t="str" cm="1">
        <f t="array" ref="AK84">_xlfn.XLOOKUP(1,(SCHEDULE!$K$3:$K$2594=$C83)*(SCHEDULE!$M$3:$M$2594=AK$2),SCHEDULE!$I$3:$I$2594,"",0,1)</f>
        <v>W</v>
      </c>
      <c r="AL84" s="122" t="str" cm="1">
        <f t="array" ref="AL84">_xlfn.XLOOKUP(1,(SCHEDULE!$K$3:$K$2594=$C83)*(SCHEDULE!$M$3:$M$2594=AL$2),SCHEDULE!$I$3:$I$2594,"",0,1)</f>
        <v>L</v>
      </c>
      <c r="AM84" s="122" t="str" cm="1">
        <f t="array" ref="AM84">_xlfn.XLOOKUP(1,(SCHEDULE!$K$3:$K$2594=$C83)*(SCHEDULE!$M$3:$M$2594=AM$2),SCHEDULE!$I$3:$I$2594,"",0,1)</f>
        <v>L</v>
      </c>
      <c r="AN84" s="122" t="str" cm="1">
        <f t="array" ref="AN84">_xlfn.XLOOKUP(1,(SCHEDULE!$K$3:$K$2594=$C83)*(SCHEDULE!$M$3:$M$2594=AN$2),SCHEDULE!$I$3:$I$2594,"",0,1)</f>
        <v>L</v>
      </c>
      <c r="AO84" s="122" t="str" cm="1">
        <f t="array" ref="AO84">_xlfn.XLOOKUP(1,(SCHEDULE!$K$3:$K$2594=$C83)*(SCHEDULE!$M$3:$M$2594=AO$2),SCHEDULE!$I$3:$I$2594,"",0,1)</f>
        <v>W</v>
      </c>
      <c r="AP84" s="122" t="str" cm="1">
        <f t="array" ref="AP84">_xlfn.XLOOKUP(1,(SCHEDULE!$K$3:$K$2594=$C83)*(SCHEDULE!$M$3:$M$2594=AP$2),SCHEDULE!$I$3:$I$2594,"",0,1)</f>
        <v/>
      </c>
      <c r="AQ84" s="122" t="str" cm="1">
        <f t="array" ref="AQ84">_xlfn.XLOOKUP(1,(SCHEDULE!$K$3:$K$2594=$C83)*(SCHEDULE!$M$3:$M$2594=AQ$2),SCHEDULE!$I$3:$I$2594,"",0,1)</f>
        <v/>
      </c>
      <c r="AR84" s="122" t="str" cm="1">
        <f t="array" ref="AR84">_xlfn.XLOOKUP(1,(SCHEDULE!$K$3:$K$2594=$C83)*(SCHEDULE!$M$3:$M$2594=AR$2),SCHEDULE!$I$3:$I$2594,"",0,1)</f>
        <v/>
      </c>
      <c r="AS84" s="122" t="str" cm="1">
        <f t="array" ref="AS84">_xlfn.XLOOKUP(1,(SCHEDULE!$K$3:$K$2594=$C83)*(SCHEDULE!$M$3:$M$2594=AS$2),SCHEDULE!$I$3:$I$2594,"",0,1)</f>
        <v/>
      </c>
      <c r="AT84" s="122" t="str" cm="1">
        <f t="array" ref="AT84">_xlfn.XLOOKUP(1,(SCHEDULE!$K$3:$K$2594=$C83)*(SCHEDULE!$M$3:$M$2594=AT$2),SCHEDULE!$I$3:$I$2594,"",0,1)</f>
        <v/>
      </c>
      <c r="AU84" s="122" t="str" cm="1">
        <f t="array" ref="AU84">_xlfn.XLOOKUP(1,(SCHEDULE!$K$3:$K$2594=$C83)*(SCHEDULE!$M$3:$M$2594=AU$2),SCHEDULE!$I$3:$I$2594,"",0,1)</f>
        <v/>
      </c>
      <c r="AV84" s="122" t="str" cm="1">
        <f t="array" ref="AV84">_xlfn.XLOOKUP(1,(SCHEDULE!$K$3:$K$2594=$C83)*(SCHEDULE!$M$3:$M$2594=AV$2),SCHEDULE!$I$3:$I$2594,"",0,1)</f>
        <v>L</v>
      </c>
      <c r="AW84" s="122" t="str" cm="1">
        <f t="array" ref="AW84">_xlfn.XLOOKUP(1,(SCHEDULE!$K$3:$K$2594=$C83)*(SCHEDULE!$M$3:$M$2594=AW$2),SCHEDULE!$I$3:$I$2594,"",0,1)</f>
        <v>W</v>
      </c>
      <c r="AX84" s="122" t="str" cm="1">
        <f t="array" ref="AX84">_xlfn.XLOOKUP(1,(SCHEDULE!$K$3:$K$2594=$C83)*(SCHEDULE!$M$3:$M$2594=AX$2),SCHEDULE!$I$3:$I$2594,"",0,1)</f>
        <v>W</v>
      </c>
      <c r="AY84" s="122" t="str" cm="1">
        <f t="array" ref="AY84">_xlfn.XLOOKUP(1,(SCHEDULE!$K$3:$K$2594=$C83)*(SCHEDULE!$M$3:$M$2594=AY$2),SCHEDULE!$I$3:$I$2594,"",0,1)</f>
        <v/>
      </c>
      <c r="AZ84" s="122" t="str" cm="1">
        <f t="array" ref="AZ84">_xlfn.XLOOKUP(1,(SCHEDULE!$K$3:$K$2594=$C83)*(SCHEDULE!$M$3:$M$2594=AZ$2),SCHEDULE!$I$3:$I$2594,"",0,1)</f>
        <v/>
      </c>
      <c r="BA84" s="122" t="str" cm="1">
        <f t="array" ref="BA84">_xlfn.XLOOKUP(1,(SCHEDULE!$K$3:$K$2594=$C83)*(SCHEDULE!$M$3:$M$2594=BA$2),SCHEDULE!$I$3:$I$2594,"",0,1)</f>
        <v/>
      </c>
      <c r="BB84" s="122" t="str" cm="1">
        <f t="array" ref="BB84">_xlfn.XLOOKUP(1,(SCHEDULE!$K$3:$K$2594=$C83)*(SCHEDULE!$M$3:$M$2594=BB$2),SCHEDULE!$I$3:$I$2594,"",0,1)</f>
        <v/>
      </c>
      <c r="BC84" s="122" t="str" cm="1">
        <f t="array" ref="BC84">_xlfn.XLOOKUP(1,(SCHEDULE!$K$3:$K$2594=$C83)*(SCHEDULE!$M$3:$M$2594=BC$2),SCHEDULE!$I$3:$I$2594,"",0,1)</f>
        <v/>
      </c>
      <c r="BD84" s="122" t="str" cm="1">
        <f t="array" ref="BD84">_xlfn.XLOOKUP(1,(SCHEDULE!$K$3:$K$2594=$C83)*(SCHEDULE!$M$3:$M$2594=BD$2),SCHEDULE!$I$3:$I$2594,"",0,1)</f>
        <v>L</v>
      </c>
      <c r="BE84" s="122" t="str" cm="1">
        <f t="array" ref="BE84">_xlfn.XLOOKUP(1,(SCHEDULE!$K$3:$K$2594=$C83)*(SCHEDULE!$M$3:$M$2594=BE$2),SCHEDULE!$I$3:$I$2594,"",0,1)</f>
        <v>W</v>
      </c>
      <c r="BF84" s="122" t="str" cm="1">
        <f t="array" ref="BF84">_xlfn.XLOOKUP(1,(SCHEDULE!$K$3:$K$2594=$C83)*(SCHEDULE!$M$3:$M$2594=BF$2),SCHEDULE!$I$3:$I$2594,"",0,1)</f>
        <v>L</v>
      </c>
      <c r="BG84" s="122" t="str" cm="1">
        <f t="array" ref="BG84">_xlfn.XLOOKUP(1,(SCHEDULE!$K$3:$K$2594=$C83)*(SCHEDULE!$M$3:$M$2594=BG$2),SCHEDULE!$I$3:$I$2594,"",0,1)</f>
        <v>W</v>
      </c>
      <c r="BH84" s="122" t="str" cm="1">
        <f t="array" ref="BH84">_xlfn.XLOOKUP(1,(SCHEDULE!$K$3:$K$2594=$C83)*(SCHEDULE!$M$3:$M$2594=BH$2),SCHEDULE!$I$3:$I$2594,"",0,1)</f>
        <v>L</v>
      </c>
      <c r="BI84" s="122" t="str" cm="1">
        <f t="array" ref="BI84">_xlfn.XLOOKUP(1,(SCHEDULE!$K$3:$K$2594=$C83)*(SCHEDULE!$M$3:$M$2594=BI$2),SCHEDULE!$I$3:$I$2594,"",0,1)</f>
        <v>L</v>
      </c>
      <c r="BJ84" s="122" t="str" cm="1">
        <f t="array" ref="BJ84">_xlfn.XLOOKUP(1,(SCHEDULE!$K$3:$K$2594=$C83)*(SCHEDULE!$M$3:$M$2594=BJ$2),SCHEDULE!$I$3:$I$2594,"",0,1)</f>
        <v>W</v>
      </c>
      <c r="BK84" s="122" t="str" cm="1">
        <f t="array" ref="BK84">_xlfn.XLOOKUP(1,(SCHEDULE!$K$3:$K$2594=$C83)*(SCHEDULE!$M$3:$M$2594=BK$2),SCHEDULE!$I$3:$I$2594,"",0,1)</f>
        <v>W</v>
      </c>
      <c r="BL84" s="122" t="str" cm="1">
        <f t="array" ref="BL84">_xlfn.XLOOKUP(1,(SCHEDULE!$K$3:$K$2594=$C83)*(SCHEDULE!$M$3:$M$2594=BL$2),SCHEDULE!$I$3:$I$2594,"",0,1)</f>
        <v>L</v>
      </c>
      <c r="BM84" s="122" t="str" cm="1">
        <f t="array" ref="BM84">_xlfn.XLOOKUP(1,(SCHEDULE!$K$3:$K$2594=$C83)*(SCHEDULE!$M$3:$M$2594=BM$2),SCHEDULE!$I$3:$I$2594,"",0,1)</f>
        <v>L</v>
      </c>
      <c r="BN84" s="122" t="str" cm="1">
        <f t="array" ref="BN84">_xlfn.XLOOKUP(1,(SCHEDULE!$K$3:$K$2594=$C83)*(SCHEDULE!$M$3:$M$2594=BN$2),SCHEDULE!$I$3:$I$2594,"",0,1)</f>
        <v>W</v>
      </c>
      <c r="BO84" s="122" t="str" cm="1">
        <f t="array" ref="BO84">_xlfn.XLOOKUP(1,(SCHEDULE!$K$3:$K$2594=$C83)*(SCHEDULE!$M$3:$M$2594=BO$2),SCHEDULE!$I$3:$I$2594,"",0,1)</f>
        <v>L</v>
      </c>
      <c r="BP84" s="122" t="str" cm="1">
        <f t="array" ref="BP84">_xlfn.XLOOKUP(1,(SCHEDULE!$K$3:$K$2594=$C83)*(SCHEDULE!$M$3:$M$2594=BP$2),SCHEDULE!$I$3:$I$2594,"",0,1)</f>
        <v>L</v>
      </c>
      <c r="BQ84" s="122" t="str" cm="1">
        <f t="array" ref="BQ84">_xlfn.XLOOKUP(1,(SCHEDULE!$K$3:$K$2594=$C83)*(SCHEDULE!$M$3:$M$2594=BQ$2),SCHEDULE!$I$3:$I$2594,"",0,1)</f>
        <v/>
      </c>
      <c r="BR84" s="122" t="str" cm="1">
        <f t="array" ref="BR84">_xlfn.XLOOKUP(1,(SCHEDULE!$K$3:$K$2594=$C83)*(SCHEDULE!$M$3:$M$2594=BR$2),SCHEDULE!$I$3:$I$2594,"",0,1)</f>
        <v/>
      </c>
      <c r="BS84" s="122" t="str" cm="1">
        <f t="array" ref="BS84">_xlfn.XLOOKUP(1,(SCHEDULE!$K$3:$K$2594=$C83)*(SCHEDULE!$M$3:$M$2594=BS$2),SCHEDULE!$I$3:$I$2594,"",0,1)</f>
        <v/>
      </c>
      <c r="BT84" s="122" t="str" cm="1">
        <f t="array" ref="BT84">_xlfn.XLOOKUP(1,(SCHEDULE!$K$3:$K$2594=$C83)*(SCHEDULE!$M$3:$M$2594=BT$2),SCHEDULE!$I$3:$I$2594,"",0,1)</f>
        <v>L</v>
      </c>
      <c r="BU84" s="122" t="str" cm="1">
        <f t="array" ref="BU84">_xlfn.XLOOKUP(1,(SCHEDULE!$K$3:$K$2594=$C83)*(SCHEDULE!$M$3:$M$2594=BU$2),SCHEDULE!$I$3:$I$2594,"",0,1)</f>
        <v>L</v>
      </c>
      <c r="BV84" s="122" t="str" cm="1">
        <f t="array" ref="BV84">_xlfn.XLOOKUP(1,(SCHEDULE!$K$3:$K$2594=$C83)*(SCHEDULE!$M$3:$M$2594=BV$2),SCHEDULE!$I$3:$I$2594,"",0,1)</f>
        <v>L</v>
      </c>
      <c r="BW84" s="122" t="str" cm="1">
        <f t="array" ref="BW84">_xlfn.XLOOKUP(1,(SCHEDULE!$K$3:$K$2594=$C83)*(SCHEDULE!$M$3:$M$2594=BW$2),SCHEDULE!$I$3:$I$2594,"",0,1)</f>
        <v>L</v>
      </c>
      <c r="BX84" s="122" t="str" cm="1">
        <f t="array" ref="BX84">_xlfn.XLOOKUP(1,(SCHEDULE!$K$3:$K$2594=$C83)*(SCHEDULE!$M$3:$M$2594=BX$2),SCHEDULE!$I$3:$I$2594,"",0,1)</f>
        <v>L</v>
      </c>
      <c r="BY84" s="122" t="str" cm="1">
        <f t="array" ref="BY84">_xlfn.XLOOKUP(1,(SCHEDULE!$K$3:$K$2594=$C83)*(SCHEDULE!$M$3:$M$2594=BY$2),SCHEDULE!$I$3:$I$2594,"",0,1)</f>
        <v>L</v>
      </c>
      <c r="BZ84" s="122" t="str" cm="1">
        <f t="array" ref="BZ84">_xlfn.XLOOKUP(1,(SCHEDULE!$K$3:$K$2594=$C83)*(SCHEDULE!$M$3:$M$2594=BZ$2),SCHEDULE!$I$3:$I$2594,"",0,1)</f>
        <v/>
      </c>
      <c r="CA84" s="122" t="str" cm="1">
        <f t="array" ref="CA84">_xlfn.XLOOKUP(1,(SCHEDULE!$K$3:$K$2594=$C83)*(SCHEDULE!$M$3:$M$2594=CA$2),SCHEDULE!$I$3:$I$2594,"",0,1)</f>
        <v/>
      </c>
      <c r="CB84" s="122" t="str" cm="1">
        <f t="array" ref="CB84">_xlfn.XLOOKUP(1,(SCHEDULE!$K$3:$K$2594=$C83)*(SCHEDULE!$M$3:$M$2594=CB$2),SCHEDULE!$I$3:$I$2594,"",0,1)</f>
        <v/>
      </c>
      <c r="CC84" s="122" t="str" cm="1">
        <f t="array" ref="CC84">_xlfn.XLOOKUP(1,(SCHEDULE!$K$3:$K$2594=$C83)*(SCHEDULE!$M$3:$M$2594=CC$2),SCHEDULE!$I$3:$I$2594,"",0,1)</f>
        <v/>
      </c>
      <c r="CD84" s="122" t="str" cm="1">
        <f t="array" ref="CD84">_xlfn.XLOOKUP(1,(SCHEDULE!$K$3:$K$2594=$C83)*(SCHEDULE!$M$3:$M$2594=CD$2),SCHEDULE!$I$3:$I$2594,"",0,1)</f>
        <v/>
      </c>
      <c r="CE84" s="122" t="str" cm="1">
        <f t="array" ref="CE84">_xlfn.XLOOKUP(1,(SCHEDULE!$K$3:$K$2594=$C83)*(SCHEDULE!$M$3:$M$2594=CE$2),SCHEDULE!$I$3:$I$2594,"",0,1)</f>
        <v/>
      </c>
      <c r="CF84" s="122" t="str" cm="1">
        <f t="array" ref="CF84">_xlfn.XLOOKUP(1,(SCHEDULE!$K$3:$K$2594=$C83)*(SCHEDULE!$M$3:$M$2594=CF$2),SCHEDULE!$I$3:$I$2594,"",0,1)</f>
        <v/>
      </c>
      <c r="CG84" s="122" t="str" cm="1">
        <f t="array" ref="CG84">_xlfn.XLOOKUP(1,(SCHEDULE!$K$3:$K$2594=$C83)*(SCHEDULE!$M$3:$M$2594=CG$2),SCHEDULE!$I$3:$I$2594,"",0,1)</f>
        <v>W</v>
      </c>
      <c r="CH84" s="122" t="str" cm="1">
        <f t="array" ref="CH84">_xlfn.XLOOKUP(1,(SCHEDULE!$K$3:$K$2594=$C83)*(SCHEDULE!$M$3:$M$2594=CH$2),SCHEDULE!$I$3:$I$2594,"",0,1)</f>
        <v>L</v>
      </c>
      <c r="CI84" s="122" t="str" cm="1">
        <f t="array" ref="CI84">_xlfn.XLOOKUP(1,(SCHEDULE!$K$3:$K$2594=$C83)*(SCHEDULE!$M$3:$M$2594=CI$2),SCHEDULE!$I$3:$I$2594,"",0,1)</f>
        <v>W</v>
      </c>
      <c r="CJ84" s="122" t="str" cm="1">
        <f t="array" ref="CJ84">_xlfn.XLOOKUP(1,(SCHEDULE!$K$3:$K$2594=$C83)*(SCHEDULE!$M$3:$M$2594=CJ$2),SCHEDULE!$I$3:$I$2594,"",0,1)</f>
        <v>L</v>
      </c>
      <c r="CK84" s="122" t="str" cm="1">
        <f t="array" ref="CK84">_xlfn.XLOOKUP(1,(SCHEDULE!$K$3:$K$2594=$C83)*(SCHEDULE!$M$3:$M$2594=CK$2),SCHEDULE!$I$3:$I$2594,"",0,1)</f>
        <v/>
      </c>
      <c r="CL84" s="122" t="str" cm="1">
        <f t="array" ref="CL84">_xlfn.XLOOKUP(1,(SCHEDULE!$K$3:$K$2594=$C83)*(SCHEDULE!$M$3:$M$2594=CL$2),SCHEDULE!$I$3:$I$2594,"",0,1)</f>
        <v/>
      </c>
      <c r="CM84" s="122" t="str" cm="1">
        <f t="array" ref="CM84">_xlfn.XLOOKUP(1,(SCHEDULE!$K$3:$K$2594=$C83)*(SCHEDULE!$M$3:$M$2594=CM$2),SCHEDULE!$I$3:$I$2594,"",0,1)</f>
        <v/>
      </c>
      <c r="CN84" s="122" t="str" cm="1">
        <f t="array" ref="CN84">_xlfn.XLOOKUP(1,(SCHEDULE!$K$3:$K$2594=$C83)*(SCHEDULE!$M$3:$M$2594=CN$2),SCHEDULE!$I$3:$I$2594,"",0,1)</f>
        <v>W</v>
      </c>
      <c r="CO84" s="122" t="str" cm="1">
        <f t="array" ref="CO84">_xlfn.XLOOKUP(1,(SCHEDULE!$K$3:$K$2594=$C83)*(SCHEDULE!$M$3:$M$2594=CO$2),SCHEDULE!$I$3:$I$2594,"",0,1)</f>
        <v>L</v>
      </c>
      <c r="CP84" s="122" t="str" cm="1">
        <f t="array" ref="CP84">_xlfn.XLOOKUP(1,(SCHEDULE!$K$3:$K$2594=$C83)*(SCHEDULE!$M$3:$M$2594=CP$2),SCHEDULE!$I$3:$I$2594,"",0,1)</f>
        <v>W</v>
      </c>
      <c r="CQ84" s="122" t="str" cm="1">
        <f t="array" ref="CQ84">_xlfn.XLOOKUP(1,(SCHEDULE!$K$3:$K$2594=$C83)*(SCHEDULE!$M$3:$M$2594=CQ$2),SCHEDULE!$I$3:$I$2594,"",0,1)</f>
        <v>L</v>
      </c>
      <c r="CR84" s="122" t="str" cm="1">
        <f t="array" ref="CR84">_xlfn.XLOOKUP(1,(SCHEDULE!$K$3:$K$2594=$C83)*(SCHEDULE!$M$3:$M$2594=CR$2),SCHEDULE!$I$3:$I$2594,"",0,1)</f>
        <v/>
      </c>
      <c r="CS84" s="122" t="str" cm="1">
        <f t="array" ref="CS84">_xlfn.XLOOKUP(1,(SCHEDULE!$K$3:$K$2594=$C83)*(SCHEDULE!$M$3:$M$2594=CS$2),SCHEDULE!$I$3:$I$2594,"",0,1)</f>
        <v/>
      </c>
      <c r="CT84" s="122" t="str" cm="1">
        <f t="array" ref="CT84">_xlfn.XLOOKUP(1,(SCHEDULE!$K$3:$K$2594=$C83)*(SCHEDULE!$M$3:$M$2594=CT$2),SCHEDULE!$I$3:$I$2594,"",0,1)</f>
        <v/>
      </c>
      <c r="CU84" s="122" t="str" cm="1">
        <f t="array" ref="CU84">_xlfn.XLOOKUP(1,(SCHEDULE!$K$3:$K$2594=$C83)*(SCHEDULE!$M$3:$M$2594=CU$2),SCHEDULE!$I$3:$I$2594,"",0,1)</f>
        <v/>
      </c>
      <c r="CV84" s="122" t="str" cm="1">
        <f t="array" ref="CV84">_xlfn.XLOOKUP(1,(SCHEDULE!$K$3:$K$2594=$C83)*(SCHEDULE!$M$3:$M$2594=CV$2),SCHEDULE!$I$3:$I$2594,"",0,1)</f>
        <v/>
      </c>
      <c r="CW84" s="122" t="str" cm="1">
        <f t="array" ref="CW84">_xlfn.XLOOKUP(1,(SCHEDULE!$K$3:$K$2594=$C83)*(SCHEDULE!$M$3:$M$2594=CW$2),SCHEDULE!$I$3:$I$2594,"",0,1)</f>
        <v/>
      </c>
      <c r="CX84" s="122" t="str" cm="1">
        <f t="array" ref="CX84">_xlfn.XLOOKUP(1,(SCHEDULE!$K$3:$K$2594=$C83)*(SCHEDULE!$M$3:$M$2594=CX$2),SCHEDULE!$I$3:$I$2594,"",0,1)</f>
        <v/>
      </c>
      <c r="CY84" s="122" t="str" cm="1">
        <f t="array" ref="CY84">_xlfn.XLOOKUP(1,(SCHEDULE!$K$3:$K$2594=$C83)*(SCHEDULE!$M$3:$M$2594=CY$2),SCHEDULE!$I$3:$I$2594,"",0,1)</f>
        <v/>
      </c>
      <c r="CZ84" s="122" t="str" cm="1">
        <f t="array" ref="CZ84">_xlfn.XLOOKUP(1,(SCHEDULE!$K$3:$K$2594=$C83)*(SCHEDULE!$M$3:$M$2594=CZ$2),SCHEDULE!$I$3:$I$2594,"",0,1)</f>
        <v/>
      </c>
      <c r="DA84" s="122" t="str" cm="1">
        <f t="array" ref="DA84">_xlfn.XLOOKUP(1,(SCHEDULE!$K$3:$K$2594=$C83)*(SCHEDULE!$M$3:$M$2594=DA$2),SCHEDULE!$I$3:$I$2594,"",0,1)</f>
        <v/>
      </c>
      <c r="DB84" s="122" t="str" cm="1">
        <f t="array" ref="DB84">_xlfn.XLOOKUP(1,(SCHEDULE!$K$3:$K$2594=$C83)*(SCHEDULE!$M$3:$M$2594=DB$2),SCHEDULE!$I$3:$I$2594,"",0,1)</f>
        <v>W</v>
      </c>
      <c r="DC84" s="122" t="str" cm="1">
        <f t="array" ref="DC84">_xlfn.XLOOKUP(1,(SCHEDULE!$K$3:$K$2594=$C83)*(SCHEDULE!$M$3:$M$2594=DC$2),SCHEDULE!$I$3:$I$2594,"",0,1)</f>
        <v>W</v>
      </c>
      <c r="DD84" s="122" t="str" cm="1">
        <f t="array" ref="DD84">_xlfn.XLOOKUP(1,(SCHEDULE!$K$3:$K$2594=$C83)*(SCHEDULE!$M$3:$M$2594=DD$2),SCHEDULE!$I$3:$I$2594,"",0,1)</f>
        <v>W</v>
      </c>
      <c r="DE84" s="122" t="str" cm="1">
        <f t="array" ref="DE84">_xlfn.XLOOKUP(1,(SCHEDULE!$K$3:$K$2594=$C83)*(SCHEDULE!$M$3:$M$2594=DE$2),SCHEDULE!$I$3:$I$2594,"",0,1)</f>
        <v/>
      </c>
      <c r="DF84" s="122" t="str" cm="1">
        <f t="array" ref="DF84">_xlfn.XLOOKUP(1,(SCHEDULE!$K$3:$K$2594=$C83)*(SCHEDULE!$M$3:$M$2594=DF$2),SCHEDULE!$I$3:$I$2594,"",0,1)</f>
        <v/>
      </c>
      <c r="DG84" s="122" t="str" cm="1">
        <f t="array" ref="DG84">_xlfn.XLOOKUP(1,(SCHEDULE!$K$3:$K$2594=$C83)*(SCHEDULE!$M$3:$M$2594=DG$2),SCHEDULE!$I$3:$I$2594,"",0,1)</f>
        <v/>
      </c>
      <c r="DH84" s="122" t="str" cm="1">
        <f t="array" ref="DH84">_xlfn.XLOOKUP(1,(SCHEDULE!$K$3:$K$2594=$C83)*(SCHEDULE!$M$3:$M$2594=DH$2),SCHEDULE!$I$3:$I$2594,"",0,1)</f>
        <v/>
      </c>
      <c r="DI84" s="122" t="str" cm="1">
        <f t="array" ref="DI84">_xlfn.XLOOKUP(1,(SCHEDULE!$K$3:$K$2594=$C83)*(SCHEDULE!$M$3:$M$2594=DI$2),SCHEDULE!$I$3:$I$2594,"",0,1)</f>
        <v/>
      </c>
      <c r="DJ84" s="122" t="str" cm="1">
        <f t="array" ref="DJ84">_xlfn.XLOOKUP(1,(SCHEDULE!$K$3:$K$2594=$C83)*(SCHEDULE!$M$3:$M$2594=DJ$2),SCHEDULE!$I$3:$I$2594,"",0,1)</f>
        <v/>
      </c>
      <c r="DK84" s="122" t="str" cm="1">
        <f t="array" ref="DK84">_xlfn.XLOOKUP(1,(SCHEDULE!$K$3:$K$2594=$C83)*(SCHEDULE!$M$3:$M$2594=DK$2),SCHEDULE!$I$3:$I$2594,"",0,1)</f>
        <v>L</v>
      </c>
      <c r="DL84" s="122" t="str" cm="1">
        <f t="array" ref="DL84">_xlfn.XLOOKUP(1,(SCHEDULE!$K$3:$K$2594=$C83)*(SCHEDULE!$M$3:$M$2594=DL$2),SCHEDULE!$I$3:$I$2594,"",0,1)</f>
        <v>L</v>
      </c>
      <c r="DM84" s="122" t="str" cm="1">
        <f t="array" ref="DM84">_xlfn.XLOOKUP(1,(SCHEDULE!$K$3:$K$2594=$C83)*(SCHEDULE!$M$3:$M$2594=DM$2),SCHEDULE!$I$3:$I$2594,"",0,1)</f>
        <v>L</v>
      </c>
      <c r="DN84" s="122" t="str" cm="1">
        <f t="array" ref="DN84">_xlfn.XLOOKUP(1,(SCHEDULE!$K$3:$K$2594=$C83)*(SCHEDULE!$M$3:$M$2594=DN$2),SCHEDULE!$I$3:$I$2594,"",0,1)</f>
        <v/>
      </c>
      <c r="DO84" s="122" t="str" cm="1">
        <f t="array" ref="DO84">_xlfn.XLOOKUP(1,(SCHEDULE!$K$3:$K$2594=$C83)*(SCHEDULE!$M$3:$M$2594=DO$2),SCHEDULE!$I$3:$I$2594,"",0,1)</f>
        <v/>
      </c>
      <c r="DP84" s="122" t="str" cm="1">
        <f t="array" ref="DP84">_xlfn.XLOOKUP(1,(SCHEDULE!$K$3:$K$2594=$C83)*(SCHEDULE!$M$3:$M$2594=DP$2),SCHEDULE!$I$3:$I$2594,"",0,1)</f>
        <v/>
      </c>
      <c r="DQ84" s="122" t="str" cm="1">
        <f t="array" ref="DQ84">_xlfn.XLOOKUP(1,(SCHEDULE!$K$3:$K$2594=$C83)*(SCHEDULE!$M$3:$M$2594=DQ$2),SCHEDULE!$I$3:$I$2594,"",0,1)</f>
        <v/>
      </c>
      <c r="DR84" s="122" t="str" cm="1">
        <f t="array" ref="DR84">_xlfn.XLOOKUP(1,(SCHEDULE!$K$3:$K$2594=$C83)*(SCHEDULE!$M$3:$M$2594=DR$2),SCHEDULE!$I$3:$I$2594,"",0,1)</f>
        <v>L</v>
      </c>
      <c r="DS84" s="122" t="str" cm="1">
        <f t="array" ref="DS84">_xlfn.XLOOKUP(1,(SCHEDULE!$K$3:$K$2594=$C83)*(SCHEDULE!$M$3:$M$2594=DS$2),SCHEDULE!$I$3:$I$2594,"",0,1)</f>
        <v>W</v>
      </c>
      <c r="DT84" s="122" t="str" cm="1">
        <f t="array" ref="DT84">_xlfn.XLOOKUP(1,(SCHEDULE!$K$3:$K$2594=$C83)*(SCHEDULE!$M$3:$M$2594=DT$2),SCHEDULE!$I$3:$I$2594,"",0,1)</f>
        <v>L</v>
      </c>
      <c r="DU84" s="122" t="str" cm="1">
        <f t="array" ref="DU84">_xlfn.XLOOKUP(1,(SCHEDULE!$K$3:$K$2594=$C83)*(SCHEDULE!$M$3:$M$2594=DU$2),SCHEDULE!$I$3:$I$2594,"",0,1)</f>
        <v/>
      </c>
      <c r="DV84" s="122" t="str" cm="1">
        <f t="array" ref="DV84">_xlfn.XLOOKUP(1,(SCHEDULE!$K$3:$K$2594=$C83)*(SCHEDULE!$M$3:$M$2594=DV$2),SCHEDULE!$I$3:$I$2594,"",0,1)</f>
        <v/>
      </c>
      <c r="DW84" s="122" t="str" cm="1">
        <f t="array" ref="DW84">_xlfn.XLOOKUP(1,(SCHEDULE!$K$3:$K$2594=$C83)*(SCHEDULE!$M$3:$M$2594=DW$2),SCHEDULE!$I$3:$I$2594,"",0,1)</f>
        <v/>
      </c>
      <c r="DX84" s="122" t="str" cm="1">
        <f t="array" ref="DX84">_xlfn.XLOOKUP(1,(SCHEDULE!$K$3:$K$2594=$C83)*(SCHEDULE!$M$3:$M$2594=DX$2),SCHEDULE!$I$3:$I$2594,"",0,1)</f>
        <v>W</v>
      </c>
      <c r="DY84" s="122" t="str" cm="1">
        <f t="array" ref="DY84">_xlfn.XLOOKUP(1,(SCHEDULE!$K$3:$K$2594=$C83)*(SCHEDULE!$M$3:$M$2594=DY$2),SCHEDULE!$I$3:$I$2594,"",0,1)</f>
        <v>W</v>
      </c>
      <c r="DZ84" s="122" t="str" cm="1">
        <f t="array" ref="DZ84">_xlfn.XLOOKUP(1,(SCHEDULE!$K$3:$K$2594=$C83)*(SCHEDULE!$M$3:$M$2594=DZ$2),SCHEDULE!$I$3:$I$2594,"",0,1)</f>
        <v>W</v>
      </c>
      <c r="EA84" s="122" t="str" cm="1">
        <f t="array" ref="EA84">_xlfn.XLOOKUP(1,(SCHEDULE!$K$3:$K$2594=$C83)*(SCHEDULE!$M$3:$M$2594=EA$2),SCHEDULE!$I$3:$I$2594,"",0,1)</f>
        <v>L</v>
      </c>
      <c r="EB84" s="122" t="str" cm="1">
        <f t="array" ref="EB84">_xlfn.XLOOKUP(1,(SCHEDULE!$K$3:$K$2594=$C83)*(SCHEDULE!$M$3:$M$2594=EB$2),SCHEDULE!$I$3:$I$2594,"",0,1)</f>
        <v>W</v>
      </c>
      <c r="EC84" s="122" t="str" cm="1">
        <f t="array" ref="EC84">_xlfn.XLOOKUP(1,(SCHEDULE!$K$3:$K$2594=$C83)*(SCHEDULE!$M$3:$M$2594=EC$2),SCHEDULE!$I$3:$I$2594,"",0,1)</f>
        <v>L</v>
      </c>
      <c r="ED84" s="122" t="str" cm="1">
        <f t="array" ref="ED84">_xlfn.XLOOKUP(1,(SCHEDULE!$K$3:$K$2594=$C83)*(SCHEDULE!$M$3:$M$2594=ED$2),SCHEDULE!$I$3:$I$2594,"",0,1)</f>
        <v/>
      </c>
      <c r="EE84" s="122" t="str" cm="1">
        <f t="array" ref="EE84">_xlfn.XLOOKUP(1,(SCHEDULE!$K$3:$K$2594=$C83)*(SCHEDULE!$M$3:$M$2594=EE$2),SCHEDULE!$I$3:$I$2594,"",0,1)</f>
        <v/>
      </c>
      <c r="EF84" s="122" t="str" cm="1">
        <f t="array" ref="EF84">_xlfn.XLOOKUP(1,(SCHEDULE!$K$3:$K$2594=$C83)*(SCHEDULE!$M$3:$M$2594=EF$2),SCHEDULE!$I$3:$I$2594,"",0,1)</f>
        <v/>
      </c>
      <c r="EG84" s="122" t="str" cm="1">
        <f t="array" ref="EG84">_xlfn.XLOOKUP(1,(SCHEDULE!$K$3:$K$2594=$C83)*(SCHEDULE!$M$3:$M$2594=EG$2),SCHEDULE!$I$3:$I$2594,"",0,1)</f>
        <v/>
      </c>
      <c r="EH84" s="122" t="str" cm="1">
        <f t="array" ref="EH84">_xlfn.XLOOKUP(1,(SCHEDULE!$K$3:$K$2594=$C83)*(SCHEDULE!$M$3:$M$2594=EH$2),SCHEDULE!$I$3:$I$2594,"",0,1)</f>
        <v>L</v>
      </c>
      <c r="EI84" s="122" t="str" cm="1">
        <f t="array" ref="EI84">_xlfn.XLOOKUP(1,(SCHEDULE!$K$3:$K$2594=$C83)*(SCHEDULE!$M$3:$M$2594=EI$2),SCHEDULE!$I$3:$I$2594,"",0,1)</f>
        <v>W</v>
      </c>
      <c r="EJ84" s="122" t="str" cm="1">
        <f t="array" ref="EJ84">_xlfn.XLOOKUP(1,(SCHEDULE!$K$3:$K$2594=$C83)*(SCHEDULE!$M$3:$M$2594=EJ$2),SCHEDULE!$I$3:$I$2594,"",0,1)</f>
        <v>L</v>
      </c>
      <c r="EK84" s="122" t="str" cm="1">
        <f t="array" ref="EK84">_xlfn.XLOOKUP(1,(SCHEDULE!$K$3:$K$2594=$C83)*(SCHEDULE!$M$3:$M$2594=EK$2),SCHEDULE!$I$3:$I$2594,"",0,1)</f>
        <v>W</v>
      </c>
      <c r="EL84" s="122" t="str" cm="1">
        <f t="array" ref="EL84">_xlfn.XLOOKUP(1,(SCHEDULE!$K$3:$K$2594=$C83)*(SCHEDULE!$M$3:$M$2594=EL$2),SCHEDULE!$I$3:$I$2594,"",0,1)</f>
        <v>L</v>
      </c>
      <c r="EM84" s="122" t="str" cm="1">
        <f t="array" ref="EM84">_xlfn.XLOOKUP(1,(SCHEDULE!$K$3:$K$2594=$C83)*(SCHEDULE!$M$3:$M$2594=EM$2),SCHEDULE!$I$3:$I$2594,"",0,1)</f>
        <v>L</v>
      </c>
      <c r="EN84" s="122" t="str" cm="1">
        <f t="array" ref="EN84">_xlfn.XLOOKUP(1,(SCHEDULE!$K$3:$K$2594=$C83)*(SCHEDULE!$M$3:$M$2594=EN$2),SCHEDULE!$I$3:$I$2594,"",0,1)</f>
        <v>L</v>
      </c>
      <c r="EO84" s="122" t="str" cm="1">
        <f t="array" ref="EO84">_xlfn.XLOOKUP(1,(SCHEDULE!$K$3:$K$2594=$C83)*(SCHEDULE!$M$3:$M$2594=EO$2),SCHEDULE!$I$3:$I$2594,"",0,1)</f>
        <v/>
      </c>
      <c r="EP84" s="122" t="str" cm="1">
        <f t="array" ref="EP84">_xlfn.XLOOKUP(1,(SCHEDULE!$K$3:$K$2594=$C83)*(SCHEDULE!$M$3:$M$2594=EP$2),SCHEDULE!$I$3:$I$2594,"",0,1)</f>
        <v/>
      </c>
      <c r="EQ84" s="122" t="str" cm="1">
        <f t="array" ref="EQ84">_xlfn.XLOOKUP(1,(SCHEDULE!$K$3:$K$2594=$C83)*(SCHEDULE!$M$3:$M$2594=EQ$2),SCHEDULE!$I$3:$I$2594,"",0,1)</f>
        <v/>
      </c>
      <c r="ER84" s="122" t="str" cm="1">
        <f t="array" ref="ER84">_xlfn.XLOOKUP(1,(SCHEDULE!$K$3:$K$2594=$C83)*(SCHEDULE!$M$3:$M$2594=ER$2),SCHEDULE!$I$3:$I$2594,"",0,1)</f>
        <v/>
      </c>
      <c r="ES84" s="122" t="str" cm="1">
        <f t="array" ref="ES84">_xlfn.XLOOKUP(1,(SCHEDULE!$K$3:$K$2594=$C83)*(SCHEDULE!$M$3:$M$2594=ES$2),SCHEDULE!$I$3:$I$2594,"",0,1)</f>
        <v/>
      </c>
      <c r="ET84" s="122" t="str" cm="1">
        <f t="array" ref="ET84">_xlfn.XLOOKUP(1,(SCHEDULE!$K$3:$K$2594=$C83)*(SCHEDULE!$M$3:$M$2594=ET$2),SCHEDULE!$I$3:$I$2594,"",0,1)</f>
        <v/>
      </c>
      <c r="EU84" s="122" t="str" cm="1">
        <f t="array" ref="EU84">_xlfn.XLOOKUP(1,(SCHEDULE!$K$3:$K$2594=$C83)*(SCHEDULE!$M$3:$M$2594=EU$2),SCHEDULE!$I$3:$I$2594,"",0,1)</f>
        <v>W</v>
      </c>
      <c r="EV84" s="122" t="str" cm="1">
        <f t="array" ref="EV84">_xlfn.XLOOKUP(1,(SCHEDULE!$K$3:$K$2594=$C83)*(SCHEDULE!$M$3:$M$2594=EV$2),SCHEDULE!$I$3:$I$2594,"",0,1)</f>
        <v>L</v>
      </c>
      <c r="EW84" s="122" t="str" cm="1">
        <f t="array" ref="EW84">_xlfn.XLOOKUP(1,(SCHEDULE!$K$3:$K$2594=$C83)*(SCHEDULE!$M$3:$M$2594=EW$2),SCHEDULE!$I$3:$I$2594,"",0,1)</f>
        <v>L</v>
      </c>
      <c r="EX84" s="122" t="str" cm="1">
        <f t="array" ref="EX84">_xlfn.XLOOKUP(1,(SCHEDULE!$K$3:$K$2594=$C83)*(SCHEDULE!$M$3:$M$2594=EX$2),SCHEDULE!$I$3:$I$2594,"",0,1)</f>
        <v/>
      </c>
      <c r="EY84" s="122" t="str" cm="1">
        <f t="array" ref="EY84">_xlfn.XLOOKUP(1,(SCHEDULE!$K$3:$K$2594=$C83)*(SCHEDULE!$M$3:$M$2594=EY$2),SCHEDULE!$I$3:$I$2594,"",0,1)</f>
        <v/>
      </c>
      <c r="EZ84" s="122" t="str" cm="1">
        <f t="array" ref="EZ84">_xlfn.XLOOKUP(1,(SCHEDULE!$K$3:$K$2594=$C83)*(SCHEDULE!$M$3:$M$2594=EZ$2),SCHEDULE!$I$3:$I$2594,"",0,1)</f>
        <v/>
      </c>
      <c r="FA84" s="122" t="str" cm="1">
        <f t="array" ref="FA84">_xlfn.XLOOKUP(1,(SCHEDULE!$K$3:$K$2594=$C83)*(SCHEDULE!$M$3:$M$2594=FA$2),SCHEDULE!$I$3:$I$2594,"",0,1)</f>
        <v>W</v>
      </c>
      <c r="FB84" s="122" t="str" cm="1">
        <f t="array" ref="FB84">_xlfn.XLOOKUP(1,(SCHEDULE!$K$3:$K$2594=$C83)*(SCHEDULE!$M$3:$M$2594=FB$2),SCHEDULE!$I$3:$I$2594,"",0,1)</f>
        <v>W</v>
      </c>
      <c r="FC84" s="122" t="str" cm="1">
        <f t="array" ref="FC84">_xlfn.XLOOKUP(1,(SCHEDULE!$K$3:$K$2594=$C83)*(SCHEDULE!$M$3:$M$2594=FC$2),SCHEDULE!$I$3:$I$2594,"",0,1)</f>
        <v>L</v>
      </c>
      <c r="FD84" s="122" t="str" cm="1">
        <f t="array" ref="FD84">_xlfn.XLOOKUP(1,(SCHEDULE!$K$3:$K$2594=$C83)*(SCHEDULE!$M$3:$M$2594=FD$2),SCHEDULE!$I$3:$I$2594,"",0,1)</f>
        <v>W</v>
      </c>
      <c r="FE84" s="122" t="str" cm="1">
        <f t="array" ref="FE84">_xlfn.XLOOKUP(1,(SCHEDULE!$K$3:$K$2594=$C83)*(SCHEDULE!$M$3:$M$2594=FE$2),SCHEDULE!$I$3:$I$2594,"",0,1)</f>
        <v>W</v>
      </c>
      <c r="FF84" s="122" t="str" cm="1">
        <f t="array" ref="FF84">_xlfn.XLOOKUP(1,(SCHEDULE!$K$3:$K$2594=$C83)*(SCHEDULE!$M$3:$M$2594=FF$2),SCHEDULE!$I$3:$I$2594,"",0,1)</f>
        <v>L</v>
      </c>
      <c r="FG84" s="122" t="str" cm="1">
        <f t="array" ref="FG84">_xlfn.XLOOKUP(1,(SCHEDULE!$K$3:$K$2594=$C83)*(SCHEDULE!$M$3:$M$2594=FG$2),SCHEDULE!$I$3:$I$2594,"",0,1)</f>
        <v>W</v>
      </c>
      <c r="FH84" s="122" t="str" cm="1">
        <f t="array" ref="FH84">_xlfn.XLOOKUP(1,(SCHEDULE!$K$3:$K$2594=$C83)*(SCHEDULE!$M$3:$M$2594=FH$2),SCHEDULE!$I$3:$I$2594,"",0,1)</f>
        <v>L</v>
      </c>
      <c r="FI84" s="122" t="str" cm="1">
        <f t="array" ref="FI84">_xlfn.XLOOKUP(1,(SCHEDULE!$K$3:$K$2594=$C83)*(SCHEDULE!$M$3:$M$2594=FI$2),SCHEDULE!$I$3:$I$2594,"",0,1)</f>
        <v>L</v>
      </c>
      <c r="FJ84" s="122" t="str" cm="1">
        <f t="array" ref="FJ84">_xlfn.XLOOKUP(1,(SCHEDULE!$K$3:$K$2594=$C83)*(SCHEDULE!$M$3:$M$2594=FJ$2),SCHEDULE!$I$3:$I$2594,"",0,1)</f>
        <v>W</v>
      </c>
      <c r="FK84" s="137" t="s">
        <v>477</v>
      </c>
      <c r="FL84" s="141">
        <f>COUNT(E$5:FJ$5)</f>
        <v>162</v>
      </c>
      <c r="FM84" s="141">
        <f>FL84-10</f>
        <v>152</v>
      </c>
      <c r="FN84" s="142">
        <f>SUMIFS(E$5:FJ$5,E$2:FJ$2,FL84,E$2:FJ$2,FM84)</f>
        <v>0</v>
      </c>
    </row>
    <row r="85" spans="2:174" x14ac:dyDescent="0.2">
      <c r="B85" s="137"/>
      <c r="C85" s="139"/>
      <c r="D85" s="138"/>
      <c r="E85" s="122" cm="1">
        <f t="array" ref="E85">IFERROR(_xlfn.IFS(E83="W",1,E84="W",1,E83="L",0,E84="L",0),"-")</f>
        <v>1</v>
      </c>
      <c r="F85" s="122" cm="1">
        <f t="array" ref="F85">IFERROR(_xlfn.IFS(F83="W",1,F84="W",1,F83="L",0,F84="L",0),"-")</f>
        <v>0</v>
      </c>
      <c r="G85" s="122" cm="1">
        <f t="array" ref="G85">IFERROR(_xlfn.IFS(G83="W",1,G84="W",1,G83="L",0,G84="L",0),"-")</f>
        <v>0</v>
      </c>
      <c r="H85" s="122" cm="1">
        <f t="array" ref="H85">IFERROR(_xlfn.IFS(H83="W",1,H84="W",1,H83="L",0,H84="L",0),"-")</f>
        <v>1</v>
      </c>
      <c r="I85" s="122" cm="1">
        <f t="array" ref="I85">IFERROR(_xlfn.IFS(I83="W",1,I84="W",1,I83="L",0,I84="L",0),"-")</f>
        <v>0</v>
      </c>
      <c r="J85" s="122" cm="1">
        <f t="array" ref="J85">IFERROR(_xlfn.IFS(J83="W",1,J84="W",1,J83="L",0,J84="L",0),"-")</f>
        <v>1</v>
      </c>
      <c r="K85" s="122" cm="1">
        <f t="array" ref="K85">IFERROR(_xlfn.IFS(K83="W",1,K84="W",1,K83="L",0,K84="L",0),"-")</f>
        <v>1</v>
      </c>
      <c r="L85" s="122" cm="1">
        <f t="array" ref="L85">IFERROR(_xlfn.IFS(L83="W",1,L84="W",1,L83="L",0,L84="L",0),"-")</f>
        <v>0</v>
      </c>
      <c r="M85" s="122" cm="1">
        <f t="array" ref="M85">IFERROR(_xlfn.IFS(M83="W",1,M84="W",1,M83="L",0,M84="L",0),"-")</f>
        <v>1</v>
      </c>
      <c r="N85" s="122" cm="1">
        <f t="array" ref="N85">IFERROR(_xlfn.IFS(N83="W",1,N84="W",1,N83="L",0,N84="L",0),"-")</f>
        <v>1</v>
      </c>
      <c r="O85" s="122" cm="1">
        <f t="array" ref="O85">IFERROR(_xlfn.IFS(O83="W",1,O84="W",1,O83="L",0,O84="L",0),"-")</f>
        <v>1</v>
      </c>
      <c r="P85" s="122" cm="1">
        <f t="array" ref="P85">IFERROR(_xlfn.IFS(P83="W",1,P84="W",1,P83="L",0,P84="L",0),"-")</f>
        <v>0</v>
      </c>
      <c r="Q85" s="122" cm="1">
        <f t="array" ref="Q85">IFERROR(_xlfn.IFS(Q83="W",1,Q84="W",1,Q83="L",0,Q84="L",0),"-")</f>
        <v>1</v>
      </c>
      <c r="R85" s="122" cm="1">
        <f t="array" ref="R85">IFERROR(_xlfn.IFS(R83="W",1,R84="W",1,R83="L",0,R84="L",0),"-")</f>
        <v>0</v>
      </c>
      <c r="S85" s="122" cm="1">
        <f t="array" ref="S85">IFERROR(_xlfn.IFS(S83="W",1,S84="W",1,S83="L",0,S84="L",0),"-")</f>
        <v>1</v>
      </c>
      <c r="T85" s="122" cm="1">
        <f t="array" ref="T85">IFERROR(_xlfn.IFS(T83="W",1,T84="W",1,T83="L",0,T84="L",0),"-")</f>
        <v>1</v>
      </c>
      <c r="U85" s="122" cm="1">
        <f t="array" ref="U85">IFERROR(_xlfn.IFS(U83="W",1,U84="W",1,U83="L",0,U84="L",0),"-")</f>
        <v>0</v>
      </c>
      <c r="V85" s="122" cm="1">
        <f t="array" ref="V85">IFERROR(_xlfn.IFS(V83="W",1,V84="W",1,V83="L",0,V84="L",0),"-")</f>
        <v>1</v>
      </c>
      <c r="W85" s="122" cm="1">
        <f t="array" ref="W85">IFERROR(_xlfn.IFS(W83="W",1,W84="W",1,W83="L",0,W84="L",0),"-")</f>
        <v>1</v>
      </c>
      <c r="X85" s="122" cm="1">
        <f t="array" ref="X85">IFERROR(_xlfn.IFS(X83="W",1,X84="W",1,X83="L",0,X84="L",0),"-")</f>
        <v>1</v>
      </c>
      <c r="Y85" s="122" cm="1">
        <f t="array" ref="Y85">IFERROR(_xlfn.IFS(Y83="W",1,Y84="W",1,Y83="L",0,Y84="L",0),"-")</f>
        <v>1</v>
      </c>
      <c r="Z85" s="122" cm="1">
        <f t="array" ref="Z85">IFERROR(_xlfn.IFS(Z83="W",1,Z84="W",1,Z83="L",0,Z84="L",0),"-")</f>
        <v>0</v>
      </c>
      <c r="AA85" s="122" cm="1">
        <f t="array" ref="AA85">IFERROR(_xlfn.IFS(AA83="W",1,AA84="W",1,AA83="L",0,AA84="L",0),"-")</f>
        <v>1</v>
      </c>
      <c r="AB85" s="122" cm="1">
        <f t="array" ref="AB85">IFERROR(_xlfn.IFS(AB83="W",1,AB84="W",1,AB83="L",0,AB84="L",0),"-")</f>
        <v>0</v>
      </c>
      <c r="AC85" s="122" cm="1">
        <f t="array" ref="AC85">IFERROR(_xlfn.IFS(AC83="W",1,AC84="W",1,AC83="L",0,AC84="L",0),"-")</f>
        <v>0</v>
      </c>
      <c r="AD85" s="122" cm="1">
        <f t="array" ref="AD85">IFERROR(_xlfn.IFS(AD83="W",1,AD84="W",1,AD83="L",0,AD84="L",0),"-")</f>
        <v>0</v>
      </c>
      <c r="AE85" s="122" cm="1">
        <f t="array" ref="AE85">IFERROR(_xlfn.IFS(AE83="W",1,AE84="W",1,AE83="L",0,AE84="L",0),"-")</f>
        <v>1</v>
      </c>
      <c r="AF85" s="122" cm="1">
        <f t="array" ref="AF85">IFERROR(_xlfn.IFS(AF83="W",1,AF84="W",1,AF83="L",0,AF84="L",0),"-")</f>
        <v>0</v>
      </c>
      <c r="AG85" s="122" cm="1">
        <f t="array" ref="AG85">IFERROR(_xlfn.IFS(AG83="W",1,AG84="W",1,AG83="L",0,AG84="L",0),"-")</f>
        <v>1</v>
      </c>
      <c r="AH85" s="122" cm="1">
        <f t="array" ref="AH85">IFERROR(_xlfn.IFS(AH83="W",1,AH84="W",1,AH83="L",0,AH84="L",0),"-")</f>
        <v>0</v>
      </c>
      <c r="AI85" s="122" cm="1">
        <f t="array" ref="AI85">IFERROR(_xlfn.IFS(AI83="W",1,AI84="W",1,AI83="L",0,AI84="L",0),"-")</f>
        <v>0</v>
      </c>
      <c r="AJ85" s="122" cm="1">
        <f t="array" ref="AJ85">IFERROR(_xlfn.IFS(AJ83="W",1,AJ84="W",1,AJ83="L",0,AJ84="L",0),"-")</f>
        <v>0</v>
      </c>
      <c r="AK85" s="122" cm="1">
        <f t="array" ref="AK85">IFERROR(_xlfn.IFS(AK83="W",1,AK84="W",1,AK83="L",0,AK84="L",0),"-")</f>
        <v>1</v>
      </c>
      <c r="AL85" s="122" cm="1">
        <f t="array" ref="AL85">IFERROR(_xlfn.IFS(AL83="W",1,AL84="W",1,AL83="L",0,AL84="L",0),"-")</f>
        <v>0</v>
      </c>
      <c r="AM85" s="122" cm="1">
        <f t="array" ref="AM85">IFERROR(_xlfn.IFS(AM83="W",1,AM84="W",1,AM83="L",0,AM84="L",0),"-")</f>
        <v>0</v>
      </c>
      <c r="AN85" s="122" cm="1">
        <f t="array" ref="AN85">IFERROR(_xlfn.IFS(AN83="W",1,AN84="W",1,AN83="L",0,AN84="L",0),"-")</f>
        <v>0</v>
      </c>
      <c r="AO85" s="122" cm="1">
        <f t="array" ref="AO85">IFERROR(_xlfn.IFS(AO83="W",1,AO84="W",1,AO83="L",0,AO84="L",0),"-")</f>
        <v>1</v>
      </c>
      <c r="AP85" s="122" cm="1">
        <f t="array" ref="AP85">IFERROR(_xlfn.IFS(AP83="W",1,AP84="W",1,AP83="L",0,AP84="L",0),"-")</f>
        <v>1</v>
      </c>
      <c r="AQ85" s="122" cm="1">
        <f t="array" ref="AQ85">IFERROR(_xlfn.IFS(AQ83="W",1,AQ84="W",1,AQ83="L",0,AQ84="L",0),"-")</f>
        <v>0</v>
      </c>
      <c r="AR85" s="122" cm="1">
        <f t="array" ref="AR85">IFERROR(_xlfn.IFS(AR83="W",1,AR84="W",1,AR83="L",0,AR84="L",0),"-")</f>
        <v>0</v>
      </c>
      <c r="AS85" s="122" cm="1">
        <f t="array" ref="AS85">IFERROR(_xlfn.IFS(AS83="W",1,AS84="W",1,AS83="L",0,AS84="L",0),"-")</f>
        <v>1</v>
      </c>
      <c r="AT85" s="122" cm="1">
        <f t="array" ref="AT85">IFERROR(_xlfn.IFS(AT83="W",1,AT84="W",1,AT83="L",0,AT84="L",0),"-")</f>
        <v>0</v>
      </c>
      <c r="AU85" s="122" cm="1">
        <f t="array" ref="AU85">IFERROR(_xlfn.IFS(AU83="W",1,AU84="W",1,AU83="L",0,AU84="L",0),"-")</f>
        <v>0</v>
      </c>
      <c r="AV85" s="122" cm="1">
        <f t="array" ref="AV85">IFERROR(_xlfn.IFS(AV83="W",1,AV84="W",1,AV83="L",0,AV84="L",0),"-")</f>
        <v>0</v>
      </c>
      <c r="AW85" s="122" cm="1">
        <f t="array" ref="AW85">IFERROR(_xlfn.IFS(AW83="W",1,AW84="W",1,AW83="L",0,AW84="L",0),"-")</f>
        <v>1</v>
      </c>
      <c r="AX85" s="122" cm="1">
        <f t="array" ref="AX85">IFERROR(_xlfn.IFS(AX83="W",1,AX84="W",1,AX83="L",0,AX84="L",0),"-")</f>
        <v>1</v>
      </c>
      <c r="AY85" s="122" cm="1">
        <f t="array" ref="AY85">IFERROR(_xlfn.IFS(AY83="W",1,AY84="W",1,AY83="L",0,AY84="L",0),"-")</f>
        <v>0</v>
      </c>
      <c r="AZ85" s="122" cm="1">
        <f t="array" ref="AZ85">IFERROR(_xlfn.IFS(AZ83="W",1,AZ84="W",1,AZ83="L",0,AZ84="L",0),"-")</f>
        <v>1</v>
      </c>
      <c r="BA85" s="122" cm="1">
        <f t="array" ref="BA85">IFERROR(_xlfn.IFS(BA83="W",1,BA84="W",1,BA83="L",0,BA84="L",0),"-")</f>
        <v>1</v>
      </c>
      <c r="BB85" s="122" cm="1">
        <f t="array" ref="BB85">IFERROR(_xlfn.IFS(BB83="W",1,BB84="W",1,BB83="L",0,BB84="L",0),"-")</f>
        <v>0</v>
      </c>
      <c r="BC85" s="122" cm="1">
        <f t="array" ref="BC85">IFERROR(_xlfn.IFS(BC83="W",1,BC84="W",1,BC83="L",0,BC84="L",0),"-")</f>
        <v>0</v>
      </c>
      <c r="BD85" s="122" cm="1">
        <f t="array" ref="BD85">IFERROR(_xlfn.IFS(BD83="W",1,BD84="W",1,BD83="L",0,BD84="L",0),"-")</f>
        <v>0</v>
      </c>
      <c r="BE85" s="122" cm="1">
        <f t="array" ref="BE85">IFERROR(_xlfn.IFS(BE83="W",1,BE84="W",1,BE83="L",0,BE84="L",0),"-")</f>
        <v>1</v>
      </c>
      <c r="BF85" s="122" cm="1">
        <f t="array" ref="BF85">IFERROR(_xlfn.IFS(BF83="W",1,BF84="W",1,BF83="L",0,BF84="L",0),"-")</f>
        <v>0</v>
      </c>
      <c r="BG85" s="122" cm="1">
        <f t="array" ref="BG85">IFERROR(_xlfn.IFS(BG83="W",1,BG84="W",1,BG83="L",0,BG84="L",0),"-")</f>
        <v>1</v>
      </c>
      <c r="BH85" s="122" cm="1">
        <f t="array" ref="BH85">IFERROR(_xlfn.IFS(BH83="W",1,BH84="W",1,BH83="L",0,BH84="L",0),"-")</f>
        <v>0</v>
      </c>
      <c r="BI85" s="122" cm="1">
        <f t="array" ref="BI85">IFERROR(_xlfn.IFS(BI83="W",1,BI84="W",1,BI83="L",0,BI84="L",0),"-")</f>
        <v>0</v>
      </c>
      <c r="BJ85" s="122" cm="1">
        <f t="array" ref="BJ85">IFERROR(_xlfn.IFS(BJ83="W",1,BJ84="W",1,BJ83="L",0,BJ84="L",0),"-")</f>
        <v>1</v>
      </c>
      <c r="BK85" s="122" cm="1">
        <f t="array" ref="BK85">IFERROR(_xlfn.IFS(BK83="W",1,BK84="W",1,BK83="L",0,BK84="L",0),"-")</f>
        <v>1</v>
      </c>
      <c r="BL85" s="122" cm="1">
        <f t="array" ref="BL85">IFERROR(_xlfn.IFS(BL83="W",1,BL84="W",1,BL83="L",0,BL84="L",0),"-")</f>
        <v>0</v>
      </c>
      <c r="BM85" s="122" cm="1">
        <f t="array" ref="BM85">IFERROR(_xlfn.IFS(BM83="W",1,BM84="W",1,BM83="L",0,BM84="L",0),"-")</f>
        <v>0</v>
      </c>
      <c r="BN85" s="122" cm="1">
        <f t="array" ref="BN85">IFERROR(_xlfn.IFS(BN83="W",1,BN84="W",1,BN83="L",0,BN84="L",0),"-")</f>
        <v>1</v>
      </c>
      <c r="BO85" s="122" cm="1">
        <f t="array" ref="BO85">IFERROR(_xlfn.IFS(BO83="W",1,BO84="W",1,BO83="L",0,BO84="L",0),"-")</f>
        <v>0</v>
      </c>
      <c r="BP85" s="122" cm="1">
        <f t="array" ref="BP85">IFERROR(_xlfn.IFS(BP83="W",1,BP84="W",1,BP83="L",0,BP84="L",0),"-")</f>
        <v>0</v>
      </c>
      <c r="BQ85" s="122" cm="1">
        <f t="array" ref="BQ85">IFERROR(_xlfn.IFS(BQ83="W",1,BQ84="W",1,BQ83="L",0,BQ84="L",0),"-")</f>
        <v>1</v>
      </c>
      <c r="BR85" s="122" cm="1">
        <f t="array" ref="BR85">IFERROR(_xlfn.IFS(BR83="W",1,BR84="W",1,BR83="L",0,BR84="L",0),"-")</f>
        <v>0</v>
      </c>
      <c r="BS85" s="122" cm="1">
        <f t="array" ref="BS85">IFERROR(_xlfn.IFS(BS83="W",1,BS84="W",1,BS83="L",0,BS84="L",0),"-")</f>
        <v>0</v>
      </c>
      <c r="BT85" s="122" cm="1">
        <f t="array" ref="BT85">IFERROR(_xlfn.IFS(BT83="W",1,BT84="W",1,BT83="L",0,BT84="L",0),"-")</f>
        <v>0</v>
      </c>
      <c r="BU85" s="122" cm="1">
        <f t="array" ref="BU85">IFERROR(_xlfn.IFS(BU83="W",1,BU84="W",1,BU83="L",0,BU84="L",0),"-")</f>
        <v>0</v>
      </c>
      <c r="BV85" s="122" cm="1">
        <f t="array" ref="BV85">IFERROR(_xlfn.IFS(BV83="W",1,BV84="W",1,BV83="L",0,BV84="L",0),"-")</f>
        <v>0</v>
      </c>
      <c r="BW85" s="122" cm="1">
        <f t="array" ref="BW85">IFERROR(_xlfn.IFS(BW83="W",1,BW84="W",1,BW83="L",0,BW84="L",0),"-")</f>
        <v>0</v>
      </c>
      <c r="BX85" s="122" cm="1">
        <f t="array" ref="BX85">IFERROR(_xlfn.IFS(BX83="W",1,BX84="W",1,BX83="L",0,BX84="L",0),"-")</f>
        <v>0</v>
      </c>
      <c r="BY85" s="122" cm="1">
        <f t="array" ref="BY85">IFERROR(_xlfn.IFS(BY83="W",1,BY84="W",1,BY83="L",0,BY84="L",0),"-")</f>
        <v>0</v>
      </c>
      <c r="BZ85" s="122" cm="1">
        <f t="array" ref="BZ85">IFERROR(_xlfn.IFS(BZ83="W",1,BZ84="W",1,BZ83="L",0,BZ84="L",0),"-")</f>
        <v>0</v>
      </c>
      <c r="CA85" s="122" cm="1">
        <f t="array" ref="CA85">IFERROR(_xlfn.IFS(CA83="W",1,CA84="W",1,CA83="L",0,CA84="L",0),"-")</f>
        <v>1</v>
      </c>
      <c r="CB85" s="122" cm="1">
        <f t="array" ref="CB85">IFERROR(_xlfn.IFS(CB83="W",1,CB84="W",1,CB83="L",0,CB84="L",0),"-")</f>
        <v>0</v>
      </c>
      <c r="CC85" s="122" cm="1">
        <f t="array" ref="CC85">IFERROR(_xlfn.IFS(CC83="W",1,CC84="W",1,CC83="L",0,CC84="L",0),"-")</f>
        <v>0</v>
      </c>
      <c r="CD85" s="122" cm="1">
        <f t="array" ref="CD85">IFERROR(_xlfn.IFS(CD83="W",1,CD84="W",1,CD83="L",0,CD84="L",0),"-")</f>
        <v>1</v>
      </c>
      <c r="CE85" s="122" cm="1">
        <f t="array" ref="CE85">IFERROR(_xlfn.IFS(CE83="W",1,CE84="W",1,CE83="L",0,CE84="L",0),"-")</f>
        <v>1</v>
      </c>
      <c r="CF85" s="122" cm="1">
        <f t="array" ref="CF85">IFERROR(_xlfn.IFS(CF83="W",1,CF84="W",1,CF83="L",0,CF84="L",0),"-")</f>
        <v>0</v>
      </c>
      <c r="CG85" s="122" cm="1">
        <f t="array" ref="CG85">IFERROR(_xlfn.IFS(CG83="W",1,CG84="W",1,CG83="L",0,CG84="L",0),"-")</f>
        <v>1</v>
      </c>
      <c r="CH85" s="122" cm="1">
        <f t="array" ref="CH85">IFERROR(_xlfn.IFS(CH83="W",1,CH84="W",1,CH83="L",0,CH84="L",0),"-")</f>
        <v>0</v>
      </c>
      <c r="CI85" s="122" cm="1">
        <f t="array" ref="CI85">IFERROR(_xlfn.IFS(CI83="W",1,CI84="W",1,CI83="L",0,CI84="L",0),"-")</f>
        <v>1</v>
      </c>
      <c r="CJ85" s="122" cm="1">
        <f t="array" ref="CJ85">IFERROR(_xlfn.IFS(CJ83="W",1,CJ84="W",1,CJ83="L",0,CJ84="L",0),"-")</f>
        <v>0</v>
      </c>
      <c r="CK85" s="122" cm="1">
        <f t="array" ref="CK85">IFERROR(_xlfn.IFS(CK83="W",1,CK84="W",1,CK83="L",0,CK84="L",0),"-")</f>
        <v>1</v>
      </c>
      <c r="CL85" s="122" cm="1">
        <f t="array" ref="CL85">IFERROR(_xlfn.IFS(CL83="W",1,CL84="W",1,CL83="L",0,CL84="L",0),"-")</f>
        <v>0</v>
      </c>
      <c r="CM85" s="122" cm="1">
        <f t="array" ref="CM85">IFERROR(_xlfn.IFS(CM83="W",1,CM84="W",1,CM83="L",0,CM84="L",0),"-")</f>
        <v>0</v>
      </c>
      <c r="CN85" s="122" cm="1">
        <f t="array" ref="CN85">IFERROR(_xlfn.IFS(CN83="W",1,CN84="W",1,CN83="L",0,CN84="L",0),"-")</f>
        <v>1</v>
      </c>
      <c r="CO85" s="122" cm="1">
        <f t="array" ref="CO85">IFERROR(_xlfn.IFS(CO83="W",1,CO84="W",1,CO83="L",0,CO84="L",0),"-")</f>
        <v>0</v>
      </c>
      <c r="CP85" s="122" cm="1">
        <f t="array" ref="CP85">IFERROR(_xlfn.IFS(CP83="W",1,CP84="W",1,CP83="L",0,CP84="L",0),"-")</f>
        <v>1</v>
      </c>
      <c r="CQ85" s="122" cm="1">
        <f t="array" ref="CQ85">IFERROR(_xlfn.IFS(CQ83="W",1,CQ84="W",1,CQ83="L",0,CQ84="L",0),"-")</f>
        <v>0</v>
      </c>
      <c r="CR85" s="122" cm="1">
        <f t="array" ref="CR85">IFERROR(_xlfn.IFS(CR83="W",1,CR84="W",1,CR83="L",0,CR84="L",0),"-")</f>
        <v>1</v>
      </c>
      <c r="CS85" s="122" cm="1">
        <f t="array" ref="CS85">IFERROR(_xlfn.IFS(CS83="W",1,CS84="W",1,CS83="L",0,CS84="L",0),"-")</f>
        <v>0</v>
      </c>
      <c r="CT85" s="122" cm="1">
        <f t="array" ref="CT85">IFERROR(_xlfn.IFS(CT83="W",1,CT84="W",1,CT83="L",0,CT84="L",0),"-")</f>
        <v>0</v>
      </c>
      <c r="CU85" s="122" cm="1">
        <f t="array" ref="CU85">IFERROR(_xlfn.IFS(CU83="W",1,CU84="W",1,CU83="L",0,CU84="L",0),"-")</f>
        <v>1</v>
      </c>
      <c r="CV85" s="122" cm="1">
        <f t="array" ref="CV85">IFERROR(_xlfn.IFS(CV83="W",1,CV84="W",1,CV83="L",0,CV84="L",0),"-")</f>
        <v>0</v>
      </c>
      <c r="CW85" s="122" cm="1">
        <f t="array" ref="CW85">IFERROR(_xlfn.IFS(CW83="W",1,CW84="W",1,CW83="L",0,CW84="L",0),"-")</f>
        <v>0</v>
      </c>
      <c r="CX85" s="122" cm="1">
        <f t="array" ref="CX85">IFERROR(_xlfn.IFS(CX83="W",1,CX84="W",1,CX83="L",0,CX84="L",0),"-")</f>
        <v>0</v>
      </c>
      <c r="CY85" s="122" cm="1">
        <f t="array" ref="CY85">IFERROR(_xlfn.IFS(CY83="W",1,CY84="W",1,CY83="L",0,CY84="L",0),"-")</f>
        <v>1</v>
      </c>
      <c r="CZ85" s="122" cm="1">
        <f t="array" ref="CZ85">IFERROR(_xlfn.IFS(CZ83="W",1,CZ84="W",1,CZ83="L",0,CZ84="L",0),"-")</f>
        <v>1</v>
      </c>
      <c r="DA85" s="122" cm="1">
        <f t="array" ref="DA85">IFERROR(_xlfn.IFS(DA83="W",1,DA84="W",1,DA83="L",0,DA84="L",0),"-")</f>
        <v>1</v>
      </c>
      <c r="DB85" s="122" cm="1">
        <f t="array" ref="DB85">IFERROR(_xlfn.IFS(DB83="W",1,DB84="W",1,DB83="L",0,DB84="L",0),"-")</f>
        <v>1</v>
      </c>
      <c r="DC85" s="122" cm="1">
        <f t="array" ref="DC85">IFERROR(_xlfn.IFS(DC83="W",1,DC84="W",1,DC83="L",0,DC84="L",0),"-")</f>
        <v>1</v>
      </c>
      <c r="DD85" s="122" cm="1">
        <f t="array" ref="DD85">IFERROR(_xlfn.IFS(DD83="W",1,DD84="W",1,DD83="L",0,DD84="L",0),"-")</f>
        <v>1</v>
      </c>
      <c r="DE85" s="122" cm="1">
        <f t="array" ref="DE85">IFERROR(_xlfn.IFS(DE83="W",1,DE84="W",1,DE83="L",0,DE84="L",0),"-")</f>
        <v>1</v>
      </c>
      <c r="DF85" s="122" cm="1">
        <f t="array" ref="DF85">IFERROR(_xlfn.IFS(DF83="W",1,DF84="W",1,DF83="L",0,DF84="L",0),"-")</f>
        <v>1</v>
      </c>
      <c r="DG85" s="122" cm="1">
        <f t="array" ref="DG85">IFERROR(_xlfn.IFS(DG83="W",1,DG84="W",1,DG83="L",0,DG84="L",0),"-")</f>
        <v>0</v>
      </c>
      <c r="DH85" s="122" cm="1">
        <f t="array" ref="DH85">IFERROR(_xlfn.IFS(DH83="W",1,DH84="W",1,DH83="L",0,DH84="L",0),"-")</f>
        <v>0</v>
      </c>
      <c r="DI85" s="122" cm="1">
        <f t="array" ref="DI85">IFERROR(_xlfn.IFS(DI83="W",1,DI84="W",1,DI83="L",0,DI84="L",0),"-")</f>
        <v>1</v>
      </c>
      <c r="DJ85" s="122" cm="1">
        <f t="array" ref="DJ85">IFERROR(_xlfn.IFS(DJ83="W",1,DJ84="W",1,DJ83="L",0,DJ84="L",0),"-")</f>
        <v>1</v>
      </c>
      <c r="DK85" s="122" cm="1">
        <f t="array" ref="DK85">IFERROR(_xlfn.IFS(DK83="W",1,DK84="W",1,DK83="L",0,DK84="L",0),"-")</f>
        <v>0</v>
      </c>
      <c r="DL85" s="122" cm="1">
        <f t="array" ref="DL85">IFERROR(_xlfn.IFS(DL83="W",1,DL84="W",1,DL83="L",0,DL84="L",0),"-")</f>
        <v>0</v>
      </c>
      <c r="DM85" s="122" cm="1">
        <f t="array" ref="DM85">IFERROR(_xlfn.IFS(DM83="W",1,DM84="W",1,DM83="L",0,DM84="L",0),"-")</f>
        <v>0</v>
      </c>
      <c r="DN85" s="122" cm="1">
        <f t="array" ref="DN85">IFERROR(_xlfn.IFS(DN83="W",1,DN84="W",1,DN83="L",0,DN84="L",0),"-")</f>
        <v>0</v>
      </c>
      <c r="DO85" s="122" cm="1">
        <f t="array" ref="DO85">IFERROR(_xlfn.IFS(DO83="W",1,DO84="W",1,DO83="L",0,DO84="L",0),"-")</f>
        <v>0</v>
      </c>
      <c r="DP85" s="122" cm="1">
        <f t="array" ref="DP85">IFERROR(_xlfn.IFS(DP83="W",1,DP84="W",1,DP83="L",0,DP84="L",0),"-")</f>
        <v>0</v>
      </c>
      <c r="DQ85" s="122" cm="1">
        <f t="array" ref="DQ85">IFERROR(_xlfn.IFS(DQ83="W",1,DQ84="W",1,DQ83="L",0,DQ84="L",0),"-")</f>
        <v>0</v>
      </c>
      <c r="DR85" s="122" cm="1">
        <f t="array" ref="DR85">IFERROR(_xlfn.IFS(DR83="W",1,DR84="W",1,DR83="L",0,DR84="L",0),"-")</f>
        <v>0</v>
      </c>
      <c r="DS85" s="122" cm="1">
        <f t="array" ref="DS85">IFERROR(_xlfn.IFS(DS83="W",1,DS84="W",1,DS83="L",0,DS84="L",0),"-")</f>
        <v>1</v>
      </c>
      <c r="DT85" s="122" cm="1">
        <f t="array" ref="DT85">IFERROR(_xlfn.IFS(DT83="W",1,DT84="W",1,DT83="L",0,DT84="L",0),"-")</f>
        <v>0</v>
      </c>
      <c r="DU85" s="122" cm="1">
        <f t="array" ref="DU85">IFERROR(_xlfn.IFS(DU83="W",1,DU84="W",1,DU83="L",0,DU84="L",0),"-")</f>
        <v>0</v>
      </c>
      <c r="DV85" s="122" cm="1">
        <f t="array" ref="DV85">IFERROR(_xlfn.IFS(DV83="W",1,DV84="W",1,DV83="L",0,DV84="L",0),"-")</f>
        <v>1</v>
      </c>
      <c r="DW85" s="122" cm="1">
        <f t="array" ref="DW85">IFERROR(_xlfn.IFS(DW83="W",1,DW84="W",1,DW83="L",0,DW84="L",0),"-")</f>
        <v>0</v>
      </c>
      <c r="DX85" s="122" cm="1">
        <f t="array" ref="DX85">IFERROR(_xlfn.IFS(DX83="W",1,DX84="W",1,DX83="L",0,DX84="L",0),"-")</f>
        <v>1</v>
      </c>
      <c r="DY85" s="122" cm="1">
        <f t="array" ref="DY85">IFERROR(_xlfn.IFS(DY83="W",1,DY84="W",1,DY83="L",0,DY84="L",0),"-")</f>
        <v>1</v>
      </c>
      <c r="DZ85" s="122" cm="1">
        <f t="array" ref="DZ85">IFERROR(_xlfn.IFS(DZ83="W",1,DZ84="W",1,DZ83="L",0,DZ84="L",0),"-")</f>
        <v>1</v>
      </c>
      <c r="EA85" s="122" cm="1">
        <f t="array" ref="EA85">IFERROR(_xlfn.IFS(EA83="W",1,EA84="W",1,EA83="L",0,EA84="L",0),"-")</f>
        <v>0</v>
      </c>
      <c r="EB85" s="122" cm="1">
        <f t="array" ref="EB85">IFERROR(_xlfn.IFS(EB83="W",1,EB84="W",1,EB83="L",0,EB84="L",0),"-")</f>
        <v>1</v>
      </c>
      <c r="EC85" s="122" cm="1">
        <f t="array" ref="EC85">IFERROR(_xlfn.IFS(EC83="W",1,EC84="W",1,EC83="L",0,EC84="L",0),"-")</f>
        <v>0</v>
      </c>
      <c r="ED85" s="122" cm="1">
        <f t="array" ref="ED85">IFERROR(_xlfn.IFS(ED83="W",1,ED84="W",1,ED83="L",0,ED84="L",0),"-")</f>
        <v>0</v>
      </c>
      <c r="EE85" s="122" cm="1">
        <f t="array" ref="EE85">IFERROR(_xlfn.IFS(EE83="W",1,EE84="W",1,EE83="L",0,EE84="L",0),"-")</f>
        <v>1</v>
      </c>
      <c r="EF85" s="122" cm="1">
        <f t="array" ref="EF85">IFERROR(_xlfn.IFS(EF83="W",1,EF84="W",1,EF83="L",0,EF84="L",0),"-")</f>
        <v>1</v>
      </c>
      <c r="EG85" s="122" cm="1">
        <f t="array" ref="EG85">IFERROR(_xlfn.IFS(EG83="W",1,EG84="W",1,EG83="L",0,EG84="L",0),"-")</f>
        <v>0</v>
      </c>
      <c r="EH85" s="122" cm="1">
        <f t="array" ref="EH85">IFERROR(_xlfn.IFS(EH83="W",1,EH84="W",1,EH83="L",0,EH84="L",0),"-")</f>
        <v>0</v>
      </c>
      <c r="EI85" s="122" cm="1">
        <f t="array" ref="EI85">IFERROR(_xlfn.IFS(EI83="W",1,EI84="W",1,EI83="L",0,EI84="L",0),"-")</f>
        <v>1</v>
      </c>
      <c r="EJ85" s="122" cm="1">
        <f t="array" ref="EJ85">IFERROR(_xlfn.IFS(EJ83="W",1,EJ84="W",1,EJ83="L",0,EJ84="L",0),"-")</f>
        <v>0</v>
      </c>
      <c r="EK85" s="122" cm="1">
        <f t="array" ref="EK85">IFERROR(_xlfn.IFS(EK83="W",1,EK84="W",1,EK83="L",0,EK84="L",0),"-")</f>
        <v>1</v>
      </c>
      <c r="EL85" s="122" cm="1">
        <f t="array" ref="EL85">IFERROR(_xlfn.IFS(EL83="W",1,EL84="W",1,EL83="L",0,EL84="L",0),"-")</f>
        <v>0</v>
      </c>
      <c r="EM85" s="122" cm="1">
        <f t="array" ref="EM85">IFERROR(_xlfn.IFS(EM83="W",1,EM84="W",1,EM83="L",0,EM84="L",0),"-")</f>
        <v>0</v>
      </c>
      <c r="EN85" s="122" cm="1">
        <f t="array" ref="EN85">IFERROR(_xlfn.IFS(EN83="W",1,EN84="W",1,EN83="L",0,EN84="L",0),"-")</f>
        <v>0</v>
      </c>
      <c r="EO85" s="122" cm="1">
        <f t="array" ref="EO85">IFERROR(_xlfn.IFS(EO83="W",1,EO84="W",1,EO83="L",0,EO84="L",0),"-")</f>
        <v>0</v>
      </c>
      <c r="EP85" s="122" cm="1">
        <f t="array" ref="EP85">IFERROR(_xlfn.IFS(EP83="W",1,EP84="W",1,EP83="L",0,EP84="L",0),"-")</f>
        <v>0</v>
      </c>
      <c r="EQ85" s="122" cm="1">
        <f t="array" ref="EQ85">IFERROR(_xlfn.IFS(EQ83="W",1,EQ84="W",1,EQ83="L",0,EQ84="L",0),"-")</f>
        <v>1</v>
      </c>
      <c r="ER85" s="122" cm="1">
        <f t="array" ref="ER85">IFERROR(_xlfn.IFS(ER83="W",1,ER84="W",1,ER83="L",0,ER84="L",0),"-")</f>
        <v>0</v>
      </c>
      <c r="ES85" s="122" cm="1">
        <f t="array" ref="ES85">IFERROR(_xlfn.IFS(ES83="W",1,ES84="W",1,ES83="L",0,ES84="L",0),"-")</f>
        <v>0</v>
      </c>
      <c r="ET85" s="122" cm="1">
        <f t="array" ref="ET85">IFERROR(_xlfn.IFS(ET83="W",1,ET84="W",1,ET83="L",0,ET84="L",0),"-")</f>
        <v>1</v>
      </c>
      <c r="EU85" s="122" cm="1">
        <f t="array" ref="EU85">IFERROR(_xlfn.IFS(EU83="W",1,EU84="W",1,EU83="L",0,EU84="L",0),"-")</f>
        <v>1</v>
      </c>
      <c r="EV85" s="122" cm="1">
        <f t="array" ref="EV85">IFERROR(_xlfn.IFS(EV83="W",1,EV84="W",1,EV83="L",0,EV84="L",0),"-")</f>
        <v>0</v>
      </c>
      <c r="EW85" s="122" cm="1">
        <f t="array" ref="EW85">IFERROR(_xlfn.IFS(EW83="W",1,EW84="W",1,EW83="L",0,EW84="L",0),"-")</f>
        <v>0</v>
      </c>
      <c r="EX85" s="122" cm="1">
        <f t="array" ref="EX85">IFERROR(_xlfn.IFS(EX83="W",1,EX84="W",1,EX83="L",0,EX84="L",0),"-")</f>
        <v>1</v>
      </c>
      <c r="EY85" s="122" cm="1">
        <f t="array" ref="EY85">IFERROR(_xlfn.IFS(EY83="W",1,EY84="W",1,EY83="L",0,EY84="L",0),"-")</f>
        <v>0</v>
      </c>
      <c r="EZ85" s="122" cm="1">
        <f t="array" ref="EZ85">IFERROR(_xlfn.IFS(EZ83="W",1,EZ84="W",1,EZ83="L",0,EZ84="L",0),"-")</f>
        <v>0</v>
      </c>
      <c r="FA85" s="122" cm="1">
        <f t="array" ref="FA85">IFERROR(_xlfn.IFS(FA83="W",1,FA84="W",1,FA83="L",0,FA84="L",0),"-")</f>
        <v>1</v>
      </c>
      <c r="FB85" s="122" cm="1">
        <f t="array" ref="FB85">IFERROR(_xlfn.IFS(FB83="W",1,FB84="W",1,FB83="L",0,FB84="L",0),"-")</f>
        <v>1</v>
      </c>
      <c r="FC85" s="122" cm="1">
        <f t="array" ref="FC85">IFERROR(_xlfn.IFS(FC83="W",1,FC84="W",1,FC83="L",0,FC84="L",0),"-")</f>
        <v>0</v>
      </c>
      <c r="FD85" s="122" cm="1">
        <f t="array" ref="FD85">IFERROR(_xlfn.IFS(FD83="W",1,FD84="W",1,FD83="L",0,FD84="L",0),"-")</f>
        <v>1</v>
      </c>
      <c r="FE85" s="122" cm="1">
        <f t="array" ref="FE85">IFERROR(_xlfn.IFS(FE83="W",1,FE84="W",1,FE83="L",0,FE84="L",0),"-")</f>
        <v>1</v>
      </c>
      <c r="FF85" s="122" cm="1">
        <f t="array" ref="FF85">IFERROR(_xlfn.IFS(FF83="W",1,FF84="W",1,FF83="L",0,FF84="L",0),"-")</f>
        <v>0</v>
      </c>
      <c r="FG85" s="122" cm="1">
        <f t="array" ref="FG85">IFERROR(_xlfn.IFS(FG83="W",1,FG84="W",1,FG83="L",0,FG84="L",0),"-")</f>
        <v>1</v>
      </c>
      <c r="FH85" s="122" cm="1">
        <f t="array" ref="FH85">IFERROR(_xlfn.IFS(FH83="W",1,FH84="W",1,FH83="L",0,FH84="L",0),"-")</f>
        <v>0</v>
      </c>
      <c r="FI85" s="122" cm="1">
        <f t="array" ref="FI85">IFERROR(_xlfn.IFS(FI83="W",1,FI84="W",1,FI83="L",0,FI84="L",0),"-")</f>
        <v>0</v>
      </c>
      <c r="FJ85" s="122" cm="1">
        <f t="array" ref="FJ85">IFERROR(_xlfn.IFS(FJ83="W",1,FJ84="W",1,FJ83="L",0,FJ84="L",0),"-")</f>
        <v>1</v>
      </c>
      <c r="FK85" s="137" t="s">
        <v>477</v>
      </c>
      <c r="FL85" s="141">
        <f>COUNT(E$5:FJ$5)</f>
        <v>162</v>
      </c>
      <c r="FM85" s="141">
        <f>FL85-20</f>
        <v>142</v>
      </c>
    </row>
    <row r="86" spans="2:174" x14ac:dyDescent="0.2">
      <c r="B86" s="137"/>
      <c r="C86" s="139"/>
      <c r="D86" s="138"/>
      <c r="E86" s="122">
        <f>IF(E85=1,D86+1,0)</f>
        <v>1</v>
      </c>
      <c r="F86" s="122">
        <f t="shared" ref="F86" si="2575">IF(F85=1,E86+1,0)</f>
        <v>0</v>
      </c>
      <c r="G86" s="122">
        <f t="shared" ref="G86" si="2576">IF(G85=1,F86+1,0)</f>
        <v>0</v>
      </c>
      <c r="H86" s="122">
        <f t="shared" ref="H86" si="2577">IF(H85=1,G86+1,0)</f>
        <v>1</v>
      </c>
      <c r="I86" s="122">
        <f t="shared" ref="I86" si="2578">IF(I85=1,H86+1,0)</f>
        <v>0</v>
      </c>
      <c r="J86" s="122">
        <f t="shared" ref="J86" si="2579">IF(J85=1,I86+1,0)</f>
        <v>1</v>
      </c>
      <c r="K86" s="122">
        <f t="shared" ref="K86" si="2580">IF(K85=1,J86+1,0)</f>
        <v>2</v>
      </c>
      <c r="L86" s="122">
        <f t="shared" ref="L86" si="2581">IF(L85=1,K86+1,0)</f>
        <v>0</v>
      </c>
      <c r="M86" s="122">
        <f t="shared" ref="M86" si="2582">IF(M85=1,L86+1,0)</f>
        <v>1</v>
      </c>
      <c r="N86" s="122">
        <f t="shared" ref="N86" si="2583">IF(N85=1,M86+1,0)</f>
        <v>2</v>
      </c>
      <c r="O86" s="122">
        <f t="shared" ref="O86" si="2584">IF(O85=1,N86+1,0)</f>
        <v>3</v>
      </c>
      <c r="P86" s="122">
        <f t="shared" ref="P86" si="2585">IF(P85=1,O86+1,0)</f>
        <v>0</v>
      </c>
      <c r="Q86" s="122">
        <f t="shared" ref="Q86" si="2586">IF(Q85=1,P86+1,0)</f>
        <v>1</v>
      </c>
      <c r="R86" s="122">
        <f t="shared" ref="R86" si="2587">IF(R85=1,Q86+1,0)</f>
        <v>0</v>
      </c>
      <c r="S86" s="122">
        <f t="shared" ref="S86" si="2588">IF(S85=1,R86+1,0)</f>
        <v>1</v>
      </c>
      <c r="T86" s="122">
        <f t="shared" ref="T86" si="2589">IF(T85=1,S86+1,0)</f>
        <v>2</v>
      </c>
      <c r="U86" s="122">
        <f t="shared" ref="U86" si="2590">IF(U85=1,T86+1,0)</f>
        <v>0</v>
      </c>
      <c r="V86" s="122">
        <f t="shared" ref="V86" si="2591">IF(V85=1,U86+1,0)</f>
        <v>1</v>
      </c>
      <c r="W86" s="122">
        <f t="shared" ref="W86" si="2592">IF(W85=1,V86+1,0)</f>
        <v>2</v>
      </c>
      <c r="X86" s="122">
        <f t="shared" ref="X86" si="2593">IF(X85=1,W86+1,0)</f>
        <v>3</v>
      </c>
      <c r="Y86" s="122">
        <f t="shared" ref="Y86" si="2594">IF(Y85=1,X86+1,0)</f>
        <v>4</v>
      </c>
      <c r="Z86" s="122">
        <f t="shared" ref="Z86" si="2595">IF(Z85=1,Y86+1,0)</f>
        <v>0</v>
      </c>
      <c r="AA86" s="122">
        <f t="shared" ref="AA86" si="2596">IF(AA85=1,Z86+1,0)</f>
        <v>1</v>
      </c>
      <c r="AB86" s="122">
        <f t="shared" ref="AB86" si="2597">IF(AB85=1,AA86+1,0)</f>
        <v>0</v>
      </c>
      <c r="AC86" s="122">
        <f t="shared" ref="AC86" si="2598">IF(AC85=1,AB86+1,0)</f>
        <v>0</v>
      </c>
      <c r="AD86" s="122">
        <f t="shared" ref="AD86" si="2599">IF(AD85=1,AC86+1,0)</f>
        <v>0</v>
      </c>
      <c r="AE86" s="122">
        <f t="shared" ref="AE86" si="2600">IF(AE85=1,AD86+1,0)</f>
        <v>1</v>
      </c>
      <c r="AF86" s="122">
        <f t="shared" ref="AF86" si="2601">IF(AF85=1,AE86+1,0)</f>
        <v>0</v>
      </c>
      <c r="AG86" s="122">
        <f t="shared" ref="AG86" si="2602">IF(AG85=1,AF86+1,0)</f>
        <v>1</v>
      </c>
      <c r="AH86" s="122">
        <f t="shared" ref="AH86" si="2603">IF(AH85=1,AG86+1,0)</f>
        <v>0</v>
      </c>
      <c r="AI86" s="122">
        <f t="shared" ref="AI86" si="2604">IF(AI85=1,AH86+1,0)</f>
        <v>0</v>
      </c>
      <c r="AJ86" s="122">
        <f t="shared" ref="AJ86" si="2605">IF(AJ85=1,AI86+1,0)</f>
        <v>0</v>
      </c>
      <c r="AK86" s="122">
        <f t="shared" ref="AK86" si="2606">IF(AK85=1,AJ86+1,0)</f>
        <v>1</v>
      </c>
      <c r="AL86" s="122">
        <f t="shared" ref="AL86" si="2607">IF(AL85=1,AK86+1,0)</f>
        <v>0</v>
      </c>
      <c r="AM86" s="122">
        <f t="shared" ref="AM86" si="2608">IF(AM85=1,AL86+1,0)</f>
        <v>0</v>
      </c>
      <c r="AN86" s="122">
        <f t="shared" ref="AN86" si="2609">IF(AN85=1,AM86+1,0)</f>
        <v>0</v>
      </c>
      <c r="AO86" s="122">
        <f t="shared" ref="AO86" si="2610">IF(AO85=1,AN86+1,0)</f>
        <v>1</v>
      </c>
      <c r="AP86" s="122">
        <f t="shared" ref="AP86" si="2611">IF(AP85=1,AO86+1,0)</f>
        <v>2</v>
      </c>
      <c r="AQ86" s="122">
        <f t="shared" ref="AQ86" si="2612">IF(AQ85=1,AP86+1,0)</f>
        <v>0</v>
      </c>
      <c r="AR86" s="122">
        <f t="shared" ref="AR86" si="2613">IF(AR85=1,AQ86+1,0)</f>
        <v>0</v>
      </c>
      <c r="AS86" s="122">
        <f t="shared" ref="AS86" si="2614">IF(AS85=1,AR86+1,0)</f>
        <v>1</v>
      </c>
      <c r="AT86" s="122">
        <f t="shared" ref="AT86" si="2615">IF(AT85=1,AS86+1,0)</f>
        <v>0</v>
      </c>
      <c r="AU86" s="122">
        <f t="shared" ref="AU86" si="2616">IF(AU85=1,AT86+1,0)</f>
        <v>0</v>
      </c>
      <c r="AV86" s="122">
        <f t="shared" ref="AV86" si="2617">IF(AV85=1,AU86+1,0)</f>
        <v>0</v>
      </c>
      <c r="AW86" s="122">
        <f t="shared" ref="AW86" si="2618">IF(AW85=1,AV86+1,0)</f>
        <v>1</v>
      </c>
      <c r="AX86" s="122">
        <f t="shared" ref="AX86" si="2619">IF(AX85=1,AW86+1,0)</f>
        <v>2</v>
      </c>
      <c r="AY86" s="122">
        <f t="shared" ref="AY86" si="2620">IF(AY85=1,AX86+1,0)</f>
        <v>0</v>
      </c>
      <c r="AZ86" s="122">
        <f t="shared" ref="AZ86" si="2621">IF(AZ85=1,AY86+1,0)</f>
        <v>1</v>
      </c>
      <c r="BA86" s="122">
        <f t="shared" ref="BA86" si="2622">IF(BA85=1,AZ86+1,0)</f>
        <v>2</v>
      </c>
      <c r="BB86" s="122">
        <f t="shared" ref="BB86" si="2623">IF(BB85=1,BA86+1,0)</f>
        <v>0</v>
      </c>
      <c r="BC86" s="122">
        <f t="shared" ref="BC86" si="2624">IF(BC85=1,BB86+1,0)</f>
        <v>0</v>
      </c>
      <c r="BD86" s="122">
        <f t="shared" ref="BD86" si="2625">IF(BD85=1,BC86+1,0)</f>
        <v>0</v>
      </c>
      <c r="BE86" s="122">
        <f t="shared" ref="BE86" si="2626">IF(BE85=1,BD86+1,0)</f>
        <v>1</v>
      </c>
      <c r="BF86" s="122">
        <f t="shared" ref="BF86" si="2627">IF(BF85=1,BE86+1,0)</f>
        <v>0</v>
      </c>
      <c r="BG86" s="122">
        <f t="shared" ref="BG86" si="2628">IF(BG85=1,BF86+1,0)</f>
        <v>1</v>
      </c>
      <c r="BH86" s="122">
        <f t="shared" ref="BH86" si="2629">IF(BH85=1,BG86+1,0)</f>
        <v>0</v>
      </c>
      <c r="BI86" s="122">
        <f t="shared" ref="BI86" si="2630">IF(BI85=1,BH86+1,0)</f>
        <v>0</v>
      </c>
      <c r="BJ86" s="122">
        <f t="shared" ref="BJ86" si="2631">IF(BJ85=1,BI86+1,0)</f>
        <v>1</v>
      </c>
      <c r="BK86" s="122">
        <f t="shared" ref="BK86" si="2632">IF(BK85=1,BJ86+1,0)</f>
        <v>2</v>
      </c>
      <c r="BL86" s="122">
        <f t="shared" ref="BL86" si="2633">IF(BL85=1,BK86+1,0)</f>
        <v>0</v>
      </c>
      <c r="BM86" s="122">
        <f t="shared" ref="BM86" si="2634">IF(BM85=1,BL86+1,0)</f>
        <v>0</v>
      </c>
      <c r="BN86" s="122">
        <f t="shared" ref="BN86" si="2635">IF(BN85=1,BM86+1,0)</f>
        <v>1</v>
      </c>
      <c r="BO86" s="122">
        <f t="shared" ref="BO86" si="2636">IF(BO85=1,BN86+1,0)</f>
        <v>0</v>
      </c>
      <c r="BP86" s="122">
        <f t="shared" ref="BP86" si="2637">IF(BP85=1,BO86+1,0)</f>
        <v>0</v>
      </c>
      <c r="BQ86" s="122">
        <f t="shared" ref="BQ86" si="2638">IF(BQ85=1,BP86+1,0)</f>
        <v>1</v>
      </c>
      <c r="BR86" s="122">
        <f t="shared" ref="BR86" si="2639">IF(BR85=1,BQ86+1,0)</f>
        <v>0</v>
      </c>
      <c r="BS86" s="122">
        <f t="shared" ref="BS86" si="2640">IF(BS85=1,BR86+1,0)</f>
        <v>0</v>
      </c>
      <c r="BT86" s="122">
        <f t="shared" ref="BT86" si="2641">IF(BT85=1,BS86+1,0)</f>
        <v>0</v>
      </c>
      <c r="BU86" s="122">
        <f t="shared" ref="BU86" si="2642">IF(BU85=1,BT86+1,0)</f>
        <v>0</v>
      </c>
      <c r="BV86" s="122">
        <f t="shared" ref="BV86" si="2643">IF(BV85=1,BU86+1,0)</f>
        <v>0</v>
      </c>
      <c r="BW86" s="122">
        <f t="shared" ref="BW86" si="2644">IF(BW85=1,BV86+1,0)</f>
        <v>0</v>
      </c>
      <c r="BX86" s="122">
        <f t="shared" ref="BX86" si="2645">IF(BX85=1,BW86+1,0)</f>
        <v>0</v>
      </c>
      <c r="BY86" s="122">
        <f t="shared" ref="BY86" si="2646">IF(BY85=1,BX86+1,0)</f>
        <v>0</v>
      </c>
      <c r="BZ86" s="122">
        <f t="shared" ref="BZ86" si="2647">IF(BZ85=1,BY86+1,0)</f>
        <v>0</v>
      </c>
      <c r="CA86" s="122">
        <f t="shared" ref="CA86" si="2648">IF(CA85=1,BZ86+1,0)</f>
        <v>1</v>
      </c>
      <c r="CB86" s="122">
        <f t="shared" ref="CB86" si="2649">IF(CB85=1,CA86+1,0)</f>
        <v>0</v>
      </c>
      <c r="CC86" s="122">
        <f t="shared" ref="CC86" si="2650">IF(CC85=1,CB86+1,0)</f>
        <v>0</v>
      </c>
      <c r="CD86" s="122">
        <f t="shared" ref="CD86" si="2651">IF(CD85=1,CC86+1,0)</f>
        <v>1</v>
      </c>
      <c r="CE86" s="122">
        <f t="shared" ref="CE86" si="2652">IF(CE85=1,CD86+1,0)</f>
        <v>2</v>
      </c>
      <c r="CF86" s="122">
        <f t="shared" ref="CF86" si="2653">IF(CF85=1,CE86+1,0)</f>
        <v>0</v>
      </c>
      <c r="CG86" s="122">
        <f t="shared" ref="CG86" si="2654">IF(CG85=1,CF86+1,0)</f>
        <v>1</v>
      </c>
      <c r="CH86" s="122">
        <f t="shared" ref="CH86" si="2655">IF(CH85=1,CG86+1,0)</f>
        <v>0</v>
      </c>
      <c r="CI86" s="122">
        <f t="shared" ref="CI86" si="2656">IF(CI85=1,CH86+1,0)</f>
        <v>1</v>
      </c>
      <c r="CJ86" s="122">
        <f t="shared" ref="CJ86" si="2657">IF(CJ85=1,CI86+1,0)</f>
        <v>0</v>
      </c>
      <c r="CK86" s="122">
        <f t="shared" ref="CK86" si="2658">IF(CK85=1,CJ86+1,0)</f>
        <v>1</v>
      </c>
      <c r="CL86" s="122">
        <f t="shared" ref="CL86" si="2659">IF(CL85=1,CK86+1,0)</f>
        <v>0</v>
      </c>
      <c r="CM86" s="122">
        <f t="shared" ref="CM86" si="2660">IF(CM85=1,CL86+1,0)</f>
        <v>0</v>
      </c>
      <c r="CN86" s="122">
        <f t="shared" ref="CN86" si="2661">IF(CN85=1,CM86+1,0)</f>
        <v>1</v>
      </c>
      <c r="CO86" s="122">
        <f t="shared" ref="CO86" si="2662">IF(CO85=1,CN86+1,0)</f>
        <v>0</v>
      </c>
      <c r="CP86" s="122">
        <f t="shared" ref="CP86" si="2663">IF(CP85=1,CO86+1,0)</f>
        <v>1</v>
      </c>
      <c r="CQ86" s="122">
        <f t="shared" ref="CQ86" si="2664">IF(CQ85=1,CP86+1,0)</f>
        <v>0</v>
      </c>
      <c r="CR86" s="122">
        <f t="shared" ref="CR86" si="2665">IF(CR85=1,CQ86+1,0)</f>
        <v>1</v>
      </c>
      <c r="CS86" s="122">
        <f t="shared" ref="CS86" si="2666">IF(CS85=1,CR86+1,0)</f>
        <v>0</v>
      </c>
      <c r="CT86" s="122">
        <f t="shared" ref="CT86" si="2667">IF(CT85=1,CS86+1,0)</f>
        <v>0</v>
      </c>
      <c r="CU86" s="122">
        <f t="shared" ref="CU86" si="2668">IF(CU85=1,CT86+1,0)</f>
        <v>1</v>
      </c>
      <c r="CV86" s="122">
        <f t="shared" ref="CV86" si="2669">IF(CV85=1,CU86+1,0)</f>
        <v>0</v>
      </c>
      <c r="CW86" s="122">
        <f t="shared" ref="CW86" si="2670">IF(CW85=1,CV86+1,0)</f>
        <v>0</v>
      </c>
      <c r="CX86" s="122">
        <f t="shared" ref="CX86" si="2671">IF(CX85=1,CW86+1,0)</f>
        <v>0</v>
      </c>
      <c r="CY86" s="122">
        <f t="shared" ref="CY86" si="2672">IF(CY85=1,CX86+1,0)</f>
        <v>1</v>
      </c>
      <c r="CZ86" s="122">
        <f t="shared" ref="CZ86" si="2673">IF(CZ85=1,CY86+1,0)</f>
        <v>2</v>
      </c>
      <c r="DA86" s="122">
        <f t="shared" ref="DA86" si="2674">IF(DA85=1,CZ86+1,0)</f>
        <v>3</v>
      </c>
      <c r="DB86" s="122">
        <f t="shared" ref="DB86" si="2675">IF(DB85=1,DA86+1,0)</f>
        <v>4</v>
      </c>
      <c r="DC86" s="122">
        <f t="shared" ref="DC86" si="2676">IF(DC85=1,DB86+1,0)</f>
        <v>5</v>
      </c>
      <c r="DD86" s="122">
        <f t="shared" ref="DD86" si="2677">IF(DD85=1,DC86+1,0)</f>
        <v>6</v>
      </c>
      <c r="DE86" s="122">
        <f t="shared" ref="DE86" si="2678">IF(DE85=1,DD86+1,0)</f>
        <v>7</v>
      </c>
      <c r="DF86" s="122">
        <f t="shared" ref="DF86" si="2679">IF(DF85=1,DE86+1,0)</f>
        <v>8</v>
      </c>
      <c r="DG86" s="122">
        <f t="shared" ref="DG86" si="2680">IF(DG85=1,DF86+1,0)</f>
        <v>0</v>
      </c>
      <c r="DH86" s="122">
        <f t="shared" ref="DH86" si="2681">IF(DH85=1,DG86+1,0)</f>
        <v>0</v>
      </c>
      <c r="DI86" s="122">
        <f t="shared" ref="DI86" si="2682">IF(DI85=1,DH86+1,0)</f>
        <v>1</v>
      </c>
      <c r="DJ86" s="122">
        <f t="shared" ref="DJ86" si="2683">IF(DJ85=1,DI86+1,0)</f>
        <v>2</v>
      </c>
      <c r="DK86" s="122">
        <f t="shared" ref="DK86" si="2684">IF(DK85=1,DJ86+1,0)</f>
        <v>0</v>
      </c>
      <c r="DL86" s="122">
        <f t="shared" ref="DL86" si="2685">IF(DL85=1,DK86+1,0)</f>
        <v>0</v>
      </c>
      <c r="DM86" s="122">
        <f t="shared" ref="DM86" si="2686">IF(DM85=1,DL86+1,0)</f>
        <v>0</v>
      </c>
      <c r="DN86" s="122">
        <f t="shared" ref="DN86" si="2687">IF(DN85=1,DM86+1,0)</f>
        <v>0</v>
      </c>
      <c r="DO86" s="122">
        <f t="shared" ref="DO86" si="2688">IF(DO85=1,DN86+1,0)</f>
        <v>0</v>
      </c>
      <c r="DP86" s="122">
        <f t="shared" ref="DP86" si="2689">IF(DP85=1,DO86+1,0)</f>
        <v>0</v>
      </c>
      <c r="DQ86" s="122">
        <f t="shared" ref="DQ86" si="2690">IF(DQ85=1,DP86+1,0)</f>
        <v>0</v>
      </c>
      <c r="DR86" s="122">
        <f t="shared" ref="DR86" si="2691">IF(DR85=1,DQ86+1,0)</f>
        <v>0</v>
      </c>
      <c r="DS86" s="122">
        <f t="shared" ref="DS86" si="2692">IF(DS85=1,DR86+1,0)</f>
        <v>1</v>
      </c>
      <c r="DT86" s="122">
        <f t="shared" ref="DT86" si="2693">IF(DT85=1,DS86+1,0)</f>
        <v>0</v>
      </c>
      <c r="DU86" s="122">
        <f t="shared" ref="DU86" si="2694">IF(DU85=1,DT86+1,0)</f>
        <v>0</v>
      </c>
      <c r="DV86" s="122">
        <f t="shared" ref="DV86" si="2695">IF(DV85=1,DU86+1,0)</f>
        <v>1</v>
      </c>
      <c r="DW86" s="122">
        <f t="shared" ref="DW86" si="2696">IF(DW85=1,DV86+1,0)</f>
        <v>0</v>
      </c>
      <c r="DX86" s="122">
        <f t="shared" ref="DX86" si="2697">IF(DX85=1,DW86+1,0)</f>
        <v>1</v>
      </c>
      <c r="DY86" s="122">
        <f t="shared" ref="DY86" si="2698">IF(DY85=1,DX86+1,0)</f>
        <v>2</v>
      </c>
      <c r="DZ86" s="122">
        <f t="shared" ref="DZ86" si="2699">IF(DZ85=1,DY86+1,0)</f>
        <v>3</v>
      </c>
      <c r="EA86" s="122">
        <f t="shared" ref="EA86" si="2700">IF(EA85=1,DZ86+1,0)</f>
        <v>0</v>
      </c>
      <c r="EB86" s="122">
        <f t="shared" ref="EB86" si="2701">IF(EB85=1,EA86+1,0)</f>
        <v>1</v>
      </c>
      <c r="EC86" s="122">
        <f t="shared" ref="EC86" si="2702">IF(EC85=1,EB86+1,0)</f>
        <v>0</v>
      </c>
      <c r="ED86" s="122">
        <f t="shared" ref="ED86" si="2703">IF(ED85=1,EC86+1,0)</f>
        <v>0</v>
      </c>
      <c r="EE86" s="122">
        <f t="shared" ref="EE86" si="2704">IF(EE85=1,ED86+1,0)</f>
        <v>1</v>
      </c>
      <c r="EF86" s="122">
        <f t="shared" ref="EF86" si="2705">IF(EF85=1,EE86+1,0)</f>
        <v>2</v>
      </c>
      <c r="EG86" s="122">
        <f t="shared" ref="EG86" si="2706">IF(EG85=1,EF86+1,0)</f>
        <v>0</v>
      </c>
      <c r="EH86" s="122">
        <f t="shared" ref="EH86" si="2707">IF(EH85=1,EG86+1,0)</f>
        <v>0</v>
      </c>
      <c r="EI86" s="122">
        <f t="shared" ref="EI86" si="2708">IF(EI85=1,EH86+1,0)</f>
        <v>1</v>
      </c>
      <c r="EJ86" s="122">
        <f t="shared" ref="EJ86" si="2709">IF(EJ85=1,EI86+1,0)</f>
        <v>0</v>
      </c>
      <c r="EK86" s="122">
        <f t="shared" ref="EK86" si="2710">IF(EK85=1,EJ86+1,0)</f>
        <v>1</v>
      </c>
      <c r="EL86" s="122">
        <f t="shared" ref="EL86" si="2711">IF(EL85=1,EK86+1,0)</f>
        <v>0</v>
      </c>
      <c r="EM86" s="122">
        <f t="shared" ref="EM86" si="2712">IF(EM85=1,EL86+1,0)</f>
        <v>0</v>
      </c>
      <c r="EN86" s="122">
        <f t="shared" ref="EN86" si="2713">IF(EN85=1,EM86+1,0)</f>
        <v>0</v>
      </c>
      <c r="EO86" s="122">
        <f t="shared" ref="EO86" si="2714">IF(EO85=1,EN86+1,0)</f>
        <v>0</v>
      </c>
      <c r="EP86" s="122">
        <f t="shared" ref="EP86" si="2715">IF(EP85=1,EO86+1,0)</f>
        <v>0</v>
      </c>
      <c r="EQ86" s="122">
        <f t="shared" ref="EQ86" si="2716">IF(EQ85=1,EP86+1,0)</f>
        <v>1</v>
      </c>
      <c r="ER86" s="122">
        <f t="shared" ref="ER86" si="2717">IF(ER85=1,EQ86+1,0)</f>
        <v>0</v>
      </c>
      <c r="ES86" s="122">
        <f t="shared" ref="ES86" si="2718">IF(ES85=1,ER86+1,0)</f>
        <v>0</v>
      </c>
      <c r="ET86" s="122">
        <f t="shared" ref="ET86" si="2719">IF(ET85=1,ES86+1,0)</f>
        <v>1</v>
      </c>
      <c r="EU86" s="122">
        <f t="shared" ref="EU86" si="2720">IF(EU85=1,ET86+1,0)</f>
        <v>2</v>
      </c>
      <c r="EV86" s="122">
        <f t="shared" ref="EV86" si="2721">IF(EV85=1,EU86+1,0)</f>
        <v>0</v>
      </c>
      <c r="EW86" s="122">
        <f t="shared" ref="EW86" si="2722">IF(EW85=1,EV86+1,0)</f>
        <v>0</v>
      </c>
      <c r="EX86" s="122">
        <f t="shared" ref="EX86" si="2723">IF(EX85=1,EW86+1,0)</f>
        <v>1</v>
      </c>
      <c r="EY86" s="122">
        <f t="shared" ref="EY86" si="2724">IF(EY85=1,EX86+1,0)</f>
        <v>0</v>
      </c>
      <c r="EZ86" s="122">
        <f t="shared" ref="EZ86" si="2725">IF(EZ85=1,EY86+1,0)</f>
        <v>0</v>
      </c>
      <c r="FA86" s="122">
        <f t="shared" ref="FA86" si="2726">IF(FA85=1,EZ86+1,0)</f>
        <v>1</v>
      </c>
      <c r="FB86" s="122">
        <f t="shared" ref="FB86" si="2727">IF(FB85=1,FA86+1,0)</f>
        <v>2</v>
      </c>
      <c r="FC86" s="122">
        <f t="shared" ref="FC86" si="2728">IF(FC85=1,FB86+1,0)</f>
        <v>0</v>
      </c>
      <c r="FD86" s="122">
        <f t="shared" ref="FD86" si="2729">IF(FD85=1,FC86+1,0)</f>
        <v>1</v>
      </c>
      <c r="FE86" s="122">
        <f t="shared" ref="FE86" si="2730">IF(FE85=1,FD86+1,0)</f>
        <v>2</v>
      </c>
      <c r="FF86" s="122">
        <f t="shared" ref="FF86" si="2731">IF(FF85=1,FE86+1,0)</f>
        <v>0</v>
      </c>
      <c r="FG86" s="122">
        <f t="shared" ref="FG86" si="2732">IF(FG85=1,FF86+1,0)</f>
        <v>1</v>
      </c>
      <c r="FH86" s="122">
        <f t="shared" ref="FH86" si="2733">IF(FH85=1,FG86+1,0)</f>
        <v>0</v>
      </c>
      <c r="FI86" s="122">
        <f t="shared" ref="FI86" si="2734">IF(FI85=1,FH86+1,0)</f>
        <v>0</v>
      </c>
      <c r="FJ86" s="122">
        <f t="shared" ref="FJ86" si="2735">IF(FJ85=1,FI86+1,0)</f>
        <v>1</v>
      </c>
      <c r="FK86" s="137" t="s">
        <v>477</v>
      </c>
      <c r="FL86" s="141">
        <f>COUNT(E$5:FJ$5)</f>
        <v>162</v>
      </c>
      <c r="FM86" s="141">
        <f>FL86-30</f>
        <v>132</v>
      </c>
    </row>
    <row r="87" spans="2:174" x14ac:dyDescent="0.2"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37"/>
      <c r="AX87" s="137"/>
      <c r="AY87" s="137"/>
      <c r="AZ87" s="137"/>
      <c r="BA87" s="137"/>
      <c r="BB87" s="137"/>
      <c r="BC87" s="137"/>
      <c r="BD87" s="137"/>
      <c r="BE87" s="137"/>
      <c r="BF87" s="137"/>
      <c r="BG87" s="137"/>
      <c r="BH87" s="137"/>
      <c r="BI87" s="137"/>
      <c r="BJ87" s="137"/>
      <c r="BK87" s="137"/>
      <c r="BL87" s="137"/>
      <c r="BM87" s="137"/>
      <c r="BN87" s="137"/>
      <c r="BO87" s="137"/>
      <c r="BP87" s="137"/>
      <c r="BQ87" s="137"/>
      <c r="BR87" s="137"/>
      <c r="BS87" s="137"/>
      <c r="BT87" s="137"/>
      <c r="BU87" s="137"/>
      <c r="BV87" s="137"/>
      <c r="BW87" s="137"/>
      <c r="BX87" s="137"/>
      <c r="BY87" s="137"/>
      <c r="BZ87" s="137"/>
      <c r="CA87" s="137"/>
      <c r="CB87" s="137"/>
      <c r="CC87" s="137"/>
      <c r="CD87" s="137"/>
      <c r="CE87" s="137"/>
      <c r="CF87" s="137"/>
      <c r="CG87" s="137"/>
      <c r="CH87" s="137"/>
      <c r="CI87" s="137"/>
      <c r="CJ87" s="137"/>
      <c r="CK87" s="137"/>
      <c r="CL87" s="137"/>
      <c r="CM87" s="137"/>
      <c r="CN87" s="137"/>
      <c r="CO87" s="137"/>
      <c r="CP87" s="137"/>
      <c r="CQ87" s="137"/>
      <c r="CR87" s="137"/>
      <c r="CS87" s="137"/>
      <c r="CT87" s="137"/>
      <c r="CU87" s="137"/>
      <c r="CV87" s="137"/>
      <c r="CW87" s="137"/>
      <c r="CX87" s="137"/>
      <c r="CY87" s="137"/>
      <c r="CZ87" s="137"/>
      <c r="DA87" s="137"/>
      <c r="DB87" s="137"/>
      <c r="DC87" s="137"/>
      <c r="DD87" s="137"/>
      <c r="DE87" s="137"/>
      <c r="DF87" s="137"/>
      <c r="DG87" s="137"/>
      <c r="DH87" s="137"/>
      <c r="DI87" s="137"/>
      <c r="DJ87" s="137"/>
      <c r="DK87" s="137"/>
      <c r="DL87" s="137"/>
      <c r="DM87" s="137"/>
      <c r="DN87" s="137"/>
      <c r="DO87" s="137"/>
      <c r="DP87" s="137"/>
      <c r="DQ87" s="137"/>
      <c r="DR87" s="137"/>
      <c r="DS87" s="137"/>
      <c r="DT87" s="137"/>
      <c r="DU87" s="137"/>
      <c r="DV87" s="137"/>
      <c r="DW87" s="137"/>
      <c r="DX87" s="137"/>
      <c r="DY87" s="137"/>
      <c r="DZ87" s="137"/>
      <c r="EA87" s="137"/>
      <c r="EB87" s="137"/>
      <c r="EC87" s="137"/>
      <c r="ED87" s="137"/>
      <c r="EE87" s="137"/>
      <c r="EF87" s="137"/>
      <c r="EG87" s="137"/>
      <c r="EH87" s="137"/>
      <c r="EI87" s="137"/>
      <c r="EJ87" s="137"/>
      <c r="EK87" s="137"/>
      <c r="EL87" s="137"/>
      <c r="EM87" s="137"/>
      <c r="EN87" s="137"/>
      <c r="EO87" s="137"/>
      <c r="EP87" s="137"/>
      <c r="EQ87" s="137"/>
      <c r="ER87" s="137"/>
      <c r="ES87" s="137"/>
      <c r="ET87" s="137"/>
      <c r="EU87" s="137"/>
      <c r="EV87" s="137"/>
      <c r="EW87" s="137"/>
      <c r="EX87" s="137"/>
      <c r="EY87" s="137"/>
      <c r="EZ87" s="137"/>
      <c r="FA87" s="137"/>
      <c r="FB87" s="137"/>
      <c r="FC87" s="137"/>
      <c r="FD87" s="137"/>
      <c r="FE87" s="137"/>
      <c r="FF87" s="137"/>
      <c r="FG87" s="137"/>
      <c r="FH87" s="137"/>
      <c r="FI87" s="137"/>
      <c r="FJ87" s="137"/>
      <c r="FK87" s="137" t="s">
        <v>477</v>
      </c>
      <c r="FL87" s="137" t="s">
        <v>886</v>
      </c>
      <c r="FM87" s="137" t="s">
        <v>886</v>
      </c>
      <c r="FN87" s="137" t="s">
        <v>917</v>
      </c>
      <c r="FO87" s="137" t="s">
        <v>917</v>
      </c>
      <c r="FP87" s="137" t="s">
        <v>904</v>
      </c>
      <c r="FQ87" s="137" t="s">
        <v>903</v>
      </c>
      <c r="FR87" s="137" t="s">
        <v>902</v>
      </c>
    </row>
    <row r="88" spans="2:174" x14ac:dyDescent="0.2">
      <c r="B88" s="137">
        <v>18</v>
      </c>
      <c r="C88" s="139" t="s">
        <v>13472</v>
      </c>
      <c r="D88" s="138"/>
      <c r="E88" s="122" t="str" cm="1">
        <f t="array" ref="E88">_xlfn.XLOOKUP(1,(SCHEDULE!$D$3:$D$2594=$C88)*(SCHEDULE!$B$3:$B$2594=E$2),SCHEDULE!$F$3:$F$2594,"",0,1)</f>
        <v>L</v>
      </c>
      <c r="F88" s="122" t="str" cm="1">
        <f t="array" ref="F88">_xlfn.XLOOKUP(1,(SCHEDULE!$D$3:$D$2594=$C88)*(SCHEDULE!$B$3:$B$2594=F$2),SCHEDULE!$F$3:$F$2594,"",0,1)</f>
        <v>W</v>
      </c>
      <c r="G88" s="122" t="str" cm="1">
        <f t="array" ref="G88">_xlfn.XLOOKUP(1,(SCHEDULE!$D$3:$D$2594=$C88)*(SCHEDULE!$B$3:$B$2594=G$2),SCHEDULE!$F$3:$F$2594,"",0,1)</f>
        <v/>
      </c>
      <c r="H88" s="122" t="str" cm="1">
        <f t="array" ref="H88">_xlfn.XLOOKUP(1,(SCHEDULE!$D$3:$D$2594=$C88)*(SCHEDULE!$B$3:$B$2594=H$2),SCHEDULE!$F$3:$F$2594,"",0,1)</f>
        <v/>
      </c>
      <c r="I88" s="122" t="str" cm="1">
        <f t="array" ref="I88">_xlfn.XLOOKUP(1,(SCHEDULE!$D$3:$D$2594=$C88)*(SCHEDULE!$B$3:$B$2594=I$2),SCHEDULE!$F$3:$F$2594,"",0,1)</f>
        <v/>
      </c>
      <c r="J88" s="122" t="str" cm="1">
        <f t="array" ref="J88">_xlfn.XLOOKUP(1,(SCHEDULE!$D$3:$D$2594=$C88)*(SCHEDULE!$B$3:$B$2594=J$2),SCHEDULE!$F$3:$F$2594,"",0,1)</f>
        <v/>
      </c>
      <c r="K88" s="122" t="str" cm="1">
        <f t="array" ref="K88">_xlfn.XLOOKUP(1,(SCHEDULE!$D$3:$D$2594=$C88)*(SCHEDULE!$B$3:$B$2594=K$2),SCHEDULE!$F$3:$F$2594,"",0,1)</f>
        <v/>
      </c>
      <c r="L88" s="122" t="str" cm="1">
        <f t="array" ref="L88">_xlfn.XLOOKUP(1,(SCHEDULE!$D$3:$D$2594=$C88)*(SCHEDULE!$B$3:$B$2594=L$2),SCHEDULE!$F$3:$F$2594,"",0,1)</f>
        <v/>
      </c>
      <c r="M88" s="122" t="str" cm="1">
        <f t="array" ref="M88">_xlfn.XLOOKUP(1,(SCHEDULE!$D$3:$D$2594=$C88)*(SCHEDULE!$B$3:$B$2594=M$2),SCHEDULE!$F$3:$F$2594,"",0,1)</f>
        <v>W</v>
      </c>
      <c r="N88" s="122" t="str" cm="1">
        <f t="array" ref="N88">_xlfn.XLOOKUP(1,(SCHEDULE!$D$3:$D$2594=$C88)*(SCHEDULE!$B$3:$B$2594=N$2),SCHEDULE!$F$3:$F$2594,"",0,1)</f>
        <v>W</v>
      </c>
      <c r="O88" s="122" t="str" cm="1">
        <f t="array" ref="O88">_xlfn.XLOOKUP(1,(SCHEDULE!$D$3:$D$2594=$C88)*(SCHEDULE!$B$3:$B$2594=O$2),SCHEDULE!$F$3:$F$2594,"",0,1)</f>
        <v>L</v>
      </c>
      <c r="P88" s="122" t="str" cm="1">
        <f t="array" ref="P88">_xlfn.XLOOKUP(1,(SCHEDULE!$D$3:$D$2594=$C88)*(SCHEDULE!$B$3:$B$2594=P$2),SCHEDULE!$F$3:$F$2594,"",0,1)</f>
        <v/>
      </c>
      <c r="Q88" s="122" t="str" cm="1">
        <f t="array" ref="Q88">_xlfn.XLOOKUP(1,(SCHEDULE!$D$3:$D$2594=$C88)*(SCHEDULE!$B$3:$B$2594=Q$2),SCHEDULE!$F$3:$F$2594,"",0,1)</f>
        <v/>
      </c>
      <c r="R88" s="122" t="str" cm="1">
        <f t="array" ref="R88">_xlfn.XLOOKUP(1,(SCHEDULE!$D$3:$D$2594=$C88)*(SCHEDULE!$B$3:$B$2594=R$2),SCHEDULE!$F$3:$F$2594,"",0,1)</f>
        <v/>
      </c>
      <c r="S88" s="122" t="str" cm="1">
        <f t="array" ref="S88">_xlfn.XLOOKUP(1,(SCHEDULE!$D$3:$D$2594=$C88)*(SCHEDULE!$B$3:$B$2594=S$2),SCHEDULE!$F$3:$F$2594,"",0,1)</f>
        <v/>
      </c>
      <c r="T88" s="122" t="str" cm="1">
        <f t="array" ref="T88">_xlfn.XLOOKUP(1,(SCHEDULE!$D$3:$D$2594=$C88)*(SCHEDULE!$B$3:$B$2594=T$2),SCHEDULE!$F$3:$F$2594,"",0,1)</f>
        <v/>
      </c>
      <c r="U88" s="122" t="str" cm="1">
        <f t="array" ref="U88">_xlfn.XLOOKUP(1,(SCHEDULE!$D$3:$D$2594=$C88)*(SCHEDULE!$B$3:$B$2594=U$2),SCHEDULE!$F$3:$F$2594,"",0,1)</f>
        <v/>
      </c>
      <c r="V88" s="122" t="str" cm="1">
        <f t="array" ref="V88">_xlfn.XLOOKUP(1,(SCHEDULE!$D$3:$D$2594=$C88)*(SCHEDULE!$B$3:$B$2594=V$2),SCHEDULE!$F$3:$F$2594,"",0,1)</f>
        <v>W</v>
      </c>
      <c r="W88" s="122" t="str" cm="1">
        <f t="array" ref="W88">_xlfn.XLOOKUP(1,(SCHEDULE!$D$3:$D$2594=$C88)*(SCHEDULE!$B$3:$B$2594=W$2),SCHEDULE!$F$3:$F$2594,"",0,1)</f>
        <v>W</v>
      </c>
      <c r="X88" s="122" t="str" cm="1">
        <f t="array" ref="X88">_xlfn.XLOOKUP(1,(SCHEDULE!$D$3:$D$2594=$C88)*(SCHEDULE!$B$3:$B$2594=X$2),SCHEDULE!$F$3:$F$2594,"",0,1)</f>
        <v>W</v>
      </c>
      <c r="Y88" s="122" t="str" cm="1">
        <f t="array" ref="Y88">_xlfn.XLOOKUP(1,(SCHEDULE!$D$3:$D$2594=$C88)*(SCHEDULE!$B$3:$B$2594=Y$2),SCHEDULE!$F$3:$F$2594,"",0,1)</f>
        <v/>
      </c>
      <c r="Z88" s="122" t="str" cm="1">
        <f t="array" ref="Z88">_xlfn.XLOOKUP(1,(SCHEDULE!$D$3:$D$2594=$C88)*(SCHEDULE!$B$3:$B$2594=Z$2),SCHEDULE!$F$3:$F$2594,"",0,1)</f>
        <v/>
      </c>
      <c r="AA88" s="122" t="str" cm="1">
        <f t="array" ref="AA88">_xlfn.XLOOKUP(1,(SCHEDULE!$D$3:$D$2594=$C88)*(SCHEDULE!$B$3:$B$2594=AA$2),SCHEDULE!$F$3:$F$2594,"",0,1)</f>
        <v/>
      </c>
      <c r="AB88" s="122" t="str" cm="1">
        <f t="array" ref="AB88">_xlfn.XLOOKUP(1,(SCHEDULE!$D$3:$D$2594=$C88)*(SCHEDULE!$B$3:$B$2594=AB$2),SCHEDULE!$F$3:$F$2594,"",0,1)</f>
        <v/>
      </c>
      <c r="AC88" s="122" t="str" cm="1">
        <f t="array" ref="AC88">_xlfn.XLOOKUP(1,(SCHEDULE!$D$3:$D$2594=$C88)*(SCHEDULE!$B$3:$B$2594=AC$2),SCHEDULE!$F$3:$F$2594,"",0,1)</f>
        <v/>
      </c>
      <c r="AD88" s="122" t="str" cm="1">
        <f t="array" ref="AD88">_xlfn.XLOOKUP(1,(SCHEDULE!$D$3:$D$2594=$C88)*(SCHEDULE!$B$3:$B$2594=AD$2),SCHEDULE!$F$3:$F$2594,"",0,1)</f>
        <v/>
      </c>
      <c r="AE88" s="122" t="str" cm="1">
        <f t="array" ref="AE88">_xlfn.XLOOKUP(1,(SCHEDULE!$D$3:$D$2594=$C88)*(SCHEDULE!$B$3:$B$2594=AE$2),SCHEDULE!$F$3:$F$2594,"",0,1)</f>
        <v>L</v>
      </c>
      <c r="AF88" s="122" t="str" cm="1">
        <f t="array" ref="AF88">_xlfn.XLOOKUP(1,(SCHEDULE!$D$3:$D$2594=$C88)*(SCHEDULE!$B$3:$B$2594=AF$2),SCHEDULE!$F$3:$F$2594,"",0,1)</f>
        <v>L</v>
      </c>
      <c r="AG88" s="122" t="str" cm="1">
        <f t="array" ref="AG88">_xlfn.XLOOKUP(1,(SCHEDULE!$D$3:$D$2594=$C88)*(SCHEDULE!$B$3:$B$2594=AG$2),SCHEDULE!$F$3:$F$2594,"",0,1)</f>
        <v>W</v>
      </c>
      <c r="AH88" s="122" t="str" cm="1">
        <f t="array" ref="AH88">_xlfn.XLOOKUP(1,(SCHEDULE!$D$3:$D$2594=$C88)*(SCHEDULE!$B$3:$B$2594=AH$2),SCHEDULE!$F$3:$F$2594,"",0,1)</f>
        <v>L</v>
      </c>
      <c r="AI88" s="122" t="str" cm="1">
        <f t="array" ref="AI88">_xlfn.XLOOKUP(1,(SCHEDULE!$D$3:$D$2594=$C88)*(SCHEDULE!$B$3:$B$2594=AI$2),SCHEDULE!$F$3:$F$2594,"",0,1)</f>
        <v>L</v>
      </c>
      <c r="AJ88" s="122" t="str" cm="1">
        <f t="array" ref="AJ88">_xlfn.XLOOKUP(1,(SCHEDULE!$D$3:$D$2594=$C88)*(SCHEDULE!$B$3:$B$2594=AJ$2),SCHEDULE!$F$3:$F$2594,"",0,1)</f>
        <v>W</v>
      </c>
      <c r="AK88" s="122" t="str" cm="1">
        <f t="array" ref="AK88">_xlfn.XLOOKUP(1,(SCHEDULE!$D$3:$D$2594=$C88)*(SCHEDULE!$B$3:$B$2594=AK$2),SCHEDULE!$F$3:$F$2594,"",0,1)</f>
        <v>L</v>
      </c>
      <c r="AL88" s="122" t="str" cm="1">
        <f t="array" ref="AL88">_xlfn.XLOOKUP(1,(SCHEDULE!$D$3:$D$2594=$C88)*(SCHEDULE!$B$3:$B$2594=AL$2),SCHEDULE!$F$3:$F$2594,"",0,1)</f>
        <v>L</v>
      </c>
      <c r="AM88" s="122" t="str" cm="1">
        <f t="array" ref="AM88">_xlfn.XLOOKUP(1,(SCHEDULE!$D$3:$D$2594=$C88)*(SCHEDULE!$B$3:$B$2594=AM$2),SCHEDULE!$F$3:$F$2594,"",0,1)</f>
        <v>W</v>
      </c>
      <c r="AN88" s="122" t="str" cm="1">
        <f t="array" ref="AN88">_xlfn.XLOOKUP(1,(SCHEDULE!$D$3:$D$2594=$C88)*(SCHEDULE!$B$3:$B$2594=AN$2),SCHEDULE!$F$3:$F$2594,"",0,1)</f>
        <v>L</v>
      </c>
      <c r="AO88" s="122" t="str" cm="1">
        <f t="array" ref="AO88">_xlfn.XLOOKUP(1,(SCHEDULE!$D$3:$D$2594=$C88)*(SCHEDULE!$B$3:$B$2594=AO$2),SCHEDULE!$F$3:$F$2594,"",0,1)</f>
        <v/>
      </c>
      <c r="AP88" s="122" t="str" cm="1">
        <f t="array" ref="AP88">_xlfn.XLOOKUP(1,(SCHEDULE!$D$3:$D$2594=$C88)*(SCHEDULE!$B$3:$B$2594=AP$2),SCHEDULE!$F$3:$F$2594,"",0,1)</f>
        <v/>
      </c>
      <c r="AQ88" s="122" t="str" cm="1">
        <f t="array" ref="AQ88">_xlfn.XLOOKUP(1,(SCHEDULE!$D$3:$D$2594=$C88)*(SCHEDULE!$B$3:$B$2594=AQ$2),SCHEDULE!$F$3:$F$2594,"",0,1)</f>
        <v/>
      </c>
      <c r="AR88" s="122" t="str" cm="1">
        <f t="array" ref="AR88">_xlfn.XLOOKUP(1,(SCHEDULE!$D$3:$D$2594=$C88)*(SCHEDULE!$B$3:$B$2594=AR$2),SCHEDULE!$F$3:$F$2594,"",0,1)</f>
        <v/>
      </c>
      <c r="AS88" s="122" t="str" cm="1">
        <f t="array" ref="AS88">_xlfn.XLOOKUP(1,(SCHEDULE!$D$3:$D$2594=$C88)*(SCHEDULE!$B$3:$B$2594=AS$2),SCHEDULE!$F$3:$F$2594,"",0,1)</f>
        <v/>
      </c>
      <c r="AT88" s="122" t="str" cm="1">
        <f t="array" ref="AT88">_xlfn.XLOOKUP(1,(SCHEDULE!$D$3:$D$2594=$C88)*(SCHEDULE!$B$3:$B$2594=AT$2),SCHEDULE!$F$3:$F$2594,"",0,1)</f>
        <v/>
      </c>
      <c r="AU88" s="122" t="str" cm="1">
        <f t="array" ref="AU88">_xlfn.XLOOKUP(1,(SCHEDULE!$D$3:$D$2594=$C88)*(SCHEDULE!$B$3:$B$2594=AU$2),SCHEDULE!$F$3:$F$2594,"",0,1)</f>
        <v>L</v>
      </c>
      <c r="AV88" s="122" t="str" cm="1">
        <f t="array" ref="AV88">_xlfn.XLOOKUP(1,(SCHEDULE!$D$3:$D$2594=$C88)*(SCHEDULE!$B$3:$B$2594=AV$2),SCHEDULE!$F$3:$F$2594,"",0,1)</f>
        <v>W</v>
      </c>
      <c r="AW88" s="122" t="str" cm="1">
        <f t="array" ref="AW88">_xlfn.XLOOKUP(1,(SCHEDULE!$D$3:$D$2594=$C88)*(SCHEDULE!$B$3:$B$2594=AW$2),SCHEDULE!$F$3:$F$2594,"",0,1)</f>
        <v>L</v>
      </c>
      <c r="AX88" s="122" t="str" cm="1">
        <f t="array" ref="AX88">_xlfn.XLOOKUP(1,(SCHEDULE!$D$3:$D$2594=$C88)*(SCHEDULE!$B$3:$B$2594=AX$2),SCHEDULE!$F$3:$F$2594,"",0,1)</f>
        <v>W</v>
      </c>
      <c r="AY88" s="122" t="str" cm="1">
        <f t="array" ref="AY88">_xlfn.XLOOKUP(1,(SCHEDULE!$D$3:$D$2594=$C88)*(SCHEDULE!$B$3:$B$2594=AY$2),SCHEDULE!$F$3:$F$2594,"",0,1)</f>
        <v>W</v>
      </c>
      <c r="AZ88" s="122" t="str" cm="1">
        <f t="array" ref="AZ88">_xlfn.XLOOKUP(1,(SCHEDULE!$D$3:$D$2594=$C88)*(SCHEDULE!$B$3:$B$2594=AZ$2),SCHEDULE!$F$3:$F$2594,"",0,1)</f>
        <v>L</v>
      </c>
      <c r="BA88" s="122" t="str" cm="1">
        <f t="array" ref="BA88">_xlfn.XLOOKUP(1,(SCHEDULE!$D$3:$D$2594=$C88)*(SCHEDULE!$B$3:$B$2594=BA$2),SCHEDULE!$F$3:$F$2594,"",0,1)</f>
        <v>L</v>
      </c>
      <c r="BB88" s="122" t="str" cm="1">
        <f t="array" ref="BB88">_xlfn.XLOOKUP(1,(SCHEDULE!$D$3:$D$2594=$C88)*(SCHEDULE!$B$3:$B$2594=BB$2),SCHEDULE!$F$3:$F$2594,"",0,1)</f>
        <v>W</v>
      </c>
      <c r="BC88" s="122" t="str" cm="1">
        <f t="array" ref="BC88">_xlfn.XLOOKUP(1,(SCHEDULE!$D$3:$D$2594=$C88)*(SCHEDULE!$B$3:$B$2594=BC$2),SCHEDULE!$F$3:$F$2594,"",0,1)</f>
        <v/>
      </c>
      <c r="BD88" s="122" t="str" cm="1">
        <f t="array" ref="BD88">_xlfn.XLOOKUP(1,(SCHEDULE!$D$3:$D$2594=$C88)*(SCHEDULE!$B$3:$B$2594=BD$2),SCHEDULE!$F$3:$F$2594,"",0,1)</f>
        <v/>
      </c>
      <c r="BE88" s="122" t="str" cm="1">
        <f t="array" ref="BE88">_xlfn.XLOOKUP(1,(SCHEDULE!$D$3:$D$2594=$C88)*(SCHEDULE!$B$3:$B$2594=BE$2),SCHEDULE!$F$3:$F$2594,"",0,1)</f>
        <v/>
      </c>
      <c r="BF88" s="122" t="str" cm="1">
        <f t="array" ref="BF88">_xlfn.XLOOKUP(1,(SCHEDULE!$D$3:$D$2594=$C88)*(SCHEDULE!$B$3:$B$2594=BF$2),SCHEDULE!$F$3:$F$2594,"",0,1)</f>
        <v/>
      </c>
      <c r="BG88" s="122" t="str" cm="1">
        <f t="array" ref="BG88">_xlfn.XLOOKUP(1,(SCHEDULE!$D$3:$D$2594=$C88)*(SCHEDULE!$B$3:$B$2594=BG$2),SCHEDULE!$F$3:$F$2594,"",0,1)</f>
        <v>W</v>
      </c>
      <c r="BH88" s="122" t="str" cm="1">
        <f t="array" ref="BH88">_xlfn.XLOOKUP(1,(SCHEDULE!$D$3:$D$2594=$C88)*(SCHEDULE!$B$3:$B$2594=BH$2),SCHEDULE!$F$3:$F$2594,"",0,1)</f>
        <v>L</v>
      </c>
      <c r="BI88" s="122" t="str" cm="1">
        <f t="array" ref="BI88">_xlfn.XLOOKUP(1,(SCHEDULE!$D$3:$D$2594=$C88)*(SCHEDULE!$B$3:$B$2594=BI$2),SCHEDULE!$F$3:$F$2594,"",0,1)</f>
        <v>L</v>
      </c>
      <c r="BJ88" s="122" t="str" cm="1">
        <f t="array" ref="BJ88">_xlfn.XLOOKUP(1,(SCHEDULE!$D$3:$D$2594=$C88)*(SCHEDULE!$B$3:$B$2594=BJ$2),SCHEDULE!$F$3:$F$2594,"",0,1)</f>
        <v>W</v>
      </c>
      <c r="BK88" s="122" t="str" cm="1">
        <f t="array" ref="BK88">_xlfn.XLOOKUP(1,(SCHEDULE!$D$3:$D$2594=$C88)*(SCHEDULE!$B$3:$B$2594=BK$2),SCHEDULE!$F$3:$F$2594,"",0,1)</f>
        <v>L</v>
      </c>
      <c r="BL88" s="122" t="str" cm="1">
        <f t="array" ref="BL88">_xlfn.XLOOKUP(1,(SCHEDULE!$D$3:$D$2594=$C88)*(SCHEDULE!$B$3:$B$2594=BL$2),SCHEDULE!$F$3:$F$2594,"",0,1)</f>
        <v>L</v>
      </c>
      <c r="BM88" s="122" t="str" cm="1">
        <f t="array" ref="BM88">_xlfn.XLOOKUP(1,(SCHEDULE!$D$3:$D$2594=$C88)*(SCHEDULE!$B$3:$B$2594=BM$2),SCHEDULE!$F$3:$F$2594,"",0,1)</f>
        <v>L</v>
      </c>
      <c r="BN88" s="122" t="str" cm="1">
        <f t="array" ref="BN88">_xlfn.XLOOKUP(1,(SCHEDULE!$D$3:$D$2594=$C88)*(SCHEDULE!$B$3:$B$2594=BN$2),SCHEDULE!$F$3:$F$2594,"",0,1)</f>
        <v>L</v>
      </c>
      <c r="BO88" s="122" t="str" cm="1">
        <f t="array" ref="BO88">_xlfn.XLOOKUP(1,(SCHEDULE!$D$3:$D$2594=$C88)*(SCHEDULE!$B$3:$B$2594=BO$2),SCHEDULE!$F$3:$F$2594,"",0,1)</f>
        <v>W</v>
      </c>
      <c r="BP88" s="122" t="str" cm="1">
        <f t="array" ref="BP88">_xlfn.XLOOKUP(1,(SCHEDULE!$D$3:$D$2594=$C88)*(SCHEDULE!$B$3:$B$2594=BP$2),SCHEDULE!$F$3:$F$2594,"",0,1)</f>
        <v>L</v>
      </c>
      <c r="BQ88" s="122" t="str" cm="1">
        <f t="array" ref="BQ88">_xlfn.XLOOKUP(1,(SCHEDULE!$D$3:$D$2594=$C88)*(SCHEDULE!$B$3:$B$2594=BQ$2),SCHEDULE!$F$3:$F$2594,"",0,1)</f>
        <v/>
      </c>
      <c r="BR88" s="122" t="str" cm="1">
        <f t="array" ref="BR88">_xlfn.XLOOKUP(1,(SCHEDULE!$D$3:$D$2594=$C88)*(SCHEDULE!$B$3:$B$2594=BR$2),SCHEDULE!$F$3:$F$2594,"",0,1)</f>
        <v/>
      </c>
      <c r="BS88" s="122" t="str" cm="1">
        <f t="array" ref="BS88">_xlfn.XLOOKUP(1,(SCHEDULE!$D$3:$D$2594=$C88)*(SCHEDULE!$B$3:$B$2594=BS$2),SCHEDULE!$F$3:$F$2594,"",0,1)</f>
        <v/>
      </c>
      <c r="BT88" s="122" t="str" cm="1">
        <f t="array" ref="BT88">_xlfn.XLOOKUP(1,(SCHEDULE!$D$3:$D$2594=$C88)*(SCHEDULE!$B$3:$B$2594=BT$2),SCHEDULE!$F$3:$F$2594,"",0,1)</f>
        <v>L</v>
      </c>
      <c r="BU88" s="122" t="str" cm="1">
        <f t="array" ref="BU88">_xlfn.XLOOKUP(1,(SCHEDULE!$D$3:$D$2594=$C88)*(SCHEDULE!$B$3:$B$2594=BU$2),SCHEDULE!$F$3:$F$2594,"",0,1)</f>
        <v>W</v>
      </c>
      <c r="BV88" s="122" t="str" cm="1">
        <f t="array" ref="BV88">_xlfn.XLOOKUP(1,(SCHEDULE!$D$3:$D$2594=$C88)*(SCHEDULE!$B$3:$B$2594=BV$2),SCHEDULE!$F$3:$F$2594,"",0,1)</f>
        <v>W</v>
      </c>
      <c r="BW88" s="122" t="str" cm="1">
        <f t="array" ref="BW88">_xlfn.XLOOKUP(1,(SCHEDULE!$D$3:$D$2594=$C88)*(SCHEDULE!$B$3:$B$2594=BW$2),SCHEDULE!$F$3:$F$2594,"",0,1)</f>
        <v>L</v>
      </c>
      <c r="BX88" s="122" t="str" cm="1">
        <f t="array" ref="BX88">_xlfn.XLOOKUP(1,(SCHEDULE!$D$3:$D$2594=$C88)*(SCHEDULE!$B$3:$B$2594=BX$2),SCHEDULE!$F$3:$F$2594,"",0,1)</f>
        <v>W</v>
      </c>
      <c r="BY88" s="122" t="str" cm="1">
        <f t="array" ref="BY88">_xlfn.XLOOKUP(1,(SCHEDULE!$D$3:$D$2594=$C88)*(SCHEDULE!$B$3:$B$2594=BY$2),SCHEDULE!$F$3:$F$2594,"",0,1)</f>
        <v>W</v>
      </c>
      <c r="BZ88" s="122" t="str" cm="1">
        <f t="array" ref="BZ88">_xlfn.XLOOKUP(1,(SCHEDULE!$D$3:$D$2594=$C88)*(SCHEDULE!$B$3:$B$2594=BZ$2),SCHEDULE!$F$3:$F$2594,"",0,1)</f>
        <v/>
      </c>
      <c r="CA88" s="122" t="str" cm="1">
        <f t="array" ref="CA88">_xlfn.XLOOKUP(1,(SCHEDULE!$D$3:$D$2594=$C88)*(SCHEDULE!$B$3:$B$2594=CA$2),SCHEDULE!$F$3:$F$2594,"",0,1)</f>
        <v/>
      </c>
      <c r="CB88" s="122" t="str" cm="1">
        <f t="array" ref="CB88">_xlfn.XLOOKUP(1,(SCHEDULE!$D$3:$D$2594=$C88)*(SCHEDULE!$B$3:$B$2594=CB$2),SCHEDULE!$F$3:$F$2594,"",0,1)</f>
        <v/>
      </c>
      <c r="CC88" s="122" t="str" cm="1">
        <f t="array" ref="CC88">_xlfn.XLOOKUP(1,(SCHEDULE!$D$3:$D$2594=$C88)*(SCHEDULE!$B$3:$B$2594=CC$2),SCHEDULE!$F$3:$F$2594,"",0,1)</f>
        <v/>
      </c>
      <c r="CD88" s="122" t="str" cm="1">
        <f t="array" ref="CD88">_xlfn.XLOOKUP(1,(SCHEDULE!$D$3:$D$2594=$C88)*(SCHEDULE!$B$3:$B$2594=CD$2),SCHEDULE!$F$3:$F$2594,"",0,1)</f>
        <v/>
      </c>
      <c r="CE88" s="122" t="str" cm="1">
        <f t="array" ref="CE88">_xlfn.XLOOKUP(1,(SCHEDULE!$D$3:$D$2594=$C88)*(SCHEDULE!$B$3:$B$2594=CE$2),SCHEDULE!$F$3:$F$2594,"",0,1)</f>
        <v/>
      </c>
      <c r="CF88" s="122" t="str" cm="1">
        <f t="array" ref="CF88">_xlfn.XLOOKUP(1,(SCHEDULE!$D$3:$D$2594=$C88)*(SCHEDULE!$B$3:$B$2594=CF$2),SCHEDULE!$F$3:$F$2594,"",0,1)</f>
        <v/>
      </c>
      <c r="CG88" s="122" t="str" cm="1">
        <f t="array" ref="CG88">_xlfn.XLOOKUP(1,(SCHEDULE!$D$3:$D$2594=$C88)*(SCHEDULE!$B$3:$B$2594=CG$2),SCHEDULE!$F$3:$F$2594,"",0,1)</f>
        <v/>
      </c>
      <c r="CH88" s="122" t="str" cm="1">
        <f t="array" ref="CH88">_xlfn.XLOOKUP(1,(SCHEDULE!$D$3:$D$2594=$C88)*(SCHEDULE!$B$3:$B$2594=CH$2),SCHEDULE!$F$3:$F$2594,"",0,1)</f>
        <v/>
      </c>
      <c r="CI88" s="122" t="str" cm="1">
        <f t="array" ref="CI88">_xlfn.XLOOKUP(1,(SCHEDULE!$D$3:$D$2594=$C88)*(SCHEDULE!$B$3:$B$2594=CI$2),SCHEDULE!$F$3:$F$2594,"",0,1)</f>
        <v/>
      </c>
      <c r="CJ88" s="122" t="str" cm="1">
        <f t="array" ref="CJ88">_xlfn.XLOOKUP(1,(SCHEDULE!$D$3:$D$2594=$C88)*(SCHEDULE!$B$3:$B$2594=CJ$2),SCHEDULE!$F$3:$F$2594,"",0,1)</f>
        <v/>
      </c>
      <c r="CK88" s="122" t="str" cm="1">
        <f t="array" ref="CK88">_xlfn.XLOOKUP(1,(SCHEDULE!$D$3:$D$2594=$C88)*(SCHEDULE!$B$3:$B$2594=CK$2),SCHEDULE!$F$3:$F$2594,"",0,1)</f>
        <v/>
      </c>
      <c r="CL88" s="122" t="str" cm="1">
        <f t="array" ref="CL88">_xlfn.XLOOKUP(1,(SCHEDULE!$D$3:$D$2594=$C88)*(SCHEDULE!$B$3:$B$2594=CL$2),SCHEDULE!$F$3:$F$2594,"",0,1)</f>
        <v/>
      </c>
      <c r="CM88" s="122" t="str" cm="1">
        <f t="array" ref="CM88">_xlfn.XLOOKUP(1,(SCHEDULE!$D$3:$D$2594=$C88)*(SCHEDULE!$B$3:$B$2594=CM$2),SCHEDULE!$F$3:$F$2594,"",0,1)</f>
        <v>L</v>
      </c>
      <c r="CN88" s="122" t="str" cm="1">
        <f t="array" ref="CN88">_xlfn.XLOOKUP(1,(SCHEDULE!$D$3:$D$2594=$C88)*(SCHEDULE!$B$3:$B$2594=CN$2),SCHEDULE!$F$3:$F$2594,"",0,1)</f>
        <v>L</v>
      </c>
      <c r="CO88" s="122" t="str" cm="1">
        <f t="array" ref="CO88">_xlfn.XLOOKUP(1,(SCHEDULE!$D$3:$D$2594=$C88)*(SCHEDULE!$B$3:$B$2594=CO$2),SCHEDULE!$F$3:$F$2594,"",0,1)</f>
        <v>L</v>
      </c>
      <c r="CP88" s="122" t="str" cm="1">
        <f t="array" ref="CP88">_xlfn.XLOOKUP(1,(SCHEDULE!$D$3:$D$2594=$C88)*(SCHEDULE!$B$3:$B$2594=CP$2),SCHEDULE!$F$3:$F$2594,"",0,1)</f>
        <v>L</v>
      </c>
      <c r="CQ88" s="122" t="str" cm="1">
        <f t="array" ref="CQ88">_xlfn.XLOOKUP(1,(SCHEDULE!$D$3:$D$2594=$C88)*(SCHEDULE!$B$3:$B$2594=CQ$2),SCHEDULE!$F$3:$F$2594,"",0,1)</f>
        <v/>
      </c>
      <c r="CR88" s="122" t="str" cm="1">
        <f t="array" ref="CR88">_xlfn.XLOOKUP(1,(SCHEDULE!$D$3:$D$2594=$C88)*(SCHEDULE!$B$3:$B$2594=CR$2),SCHEDULE!$F$3:$F$2594,"",0,1)</f>
        <v/>
      </c>
      <c r="CS88" s="122" t="str" cm="1">
        <f t="array" ref="CS88">_xlfn.XLOOKUP(1,(SCHEDULE!$D$3:$D$2594=$C88)*(SCHEDULE!$B$3:$B$2594=CS$2),SCHEDULE!$F$3:$F$2594,"",0,1)</f>
        <v/>
      </c>
      <c r="CT88" s="122" t="str" cm="1">
        <f t="array" ref="CT88">_xlfn.XLOOKUP(1,(SCHEDULE!$D$3:$D$2594=$C88)*(SCHEDULE!$B$3:$B$2594=CT$2),SCHEDULE!$F$3:$F$2594,"",0,1)</f>
        <v/>
      </c>
      <c r="CU88" s="122" t="str" cm="1">
        <f t="array" ref="CU88">_xlfn.XLOOKUP(1,(SCHEDULE!$D$3:$D$2594=$C88)*(SCHEDULE!$B$3:$B$2594=CU$2),SCHEDULE!$F$3:$F$2594,"",0,1)</f>
        <v/>
      </c>
      <c r="CV88" s="122" t="str" cm="1">
        <f t="array" ref="CV88">_xlfn.XLOOKUP(1,(SCHEDULE!$D$3:$D$2594=$C88)*(SCHEDULE!$B$3:$B$2594=CV$2),SCHEDULE!$F$3:$F$2594,"",0,1)</f>
        <v/>
      </c>
      <c r="CW88" s="122" t="str" cm="1">
        <f t="array" ref="CW88">_xlfn.XLOOKUP(1,(SCHEDULE!$D$3:$D$2594=$C88)*(SCHEDULE!$B$3:$B$2594=CW$2),SCHEDULE!$F$3:$F$2594,"",0,1)</f>
        <v/>
      </c>
      <c r="CX88" s="122" t="str" cm="1">
        <f t="array" ref="CX88">_xlfn.XLOOKUP(1,(SCHEDULE!$D$3:$D$2594=$C88)*(SCHEDULE!$B$3:$B$2594=CX$2),SCHEDULE!$F$3:$F$2594,"",0,1)</f>
        <v/>
      </c>
      <c r="CY88" s="122" t="str" cm="1">
        <f t="array" ref="CY88">_xlfn.XLOOKUP(1,(SCHEDULE!$D$3:$D$2594=$C88)*(SCHEDULE!$B$3:$B$2594=CY$2),SCHEDULE!$F$3:$F$2594,"",0,1)</f>
        <v/>
      </c>
      <c r="CZ88" s="122" t="str" cm="1">
        <f t="array" ref="CZ88">_xlfn.XLOOKUP(1,(SCHEDULE!$D$3:$D$2594=$C88)*(SCHEDULE!$B$3:$B$2594=CZ$2),SCHEDULE!$F$3:$F$2594,"",0,1)</f>
        <v/>
      </c>
      <c r="DA88" s="122" t="str" cm="1">
        <f t="array" ref="DA88">_xlfn.XLOOKUP(1,(SCHEDULE!$D$3:$D$2594=$C88)*(SCHEDULE!$B$3:$B$2594=DA$2),SCHEDULE!$F$3:$F$2594,"",0,1)</f>
        <v>W</v>
      </c>
      <c r="DB88" s="122" t="str" cm="1">
        <f t="array" ref="DB88">_xlfn.XLOOKUP(1,(SCHEDULE!$D$3:$D$2594=$C88)*(SCHEDULE!$B$3:$B$2594=DB$2),SCHEDULE!$F$3:$F$2594,"",0,1)</f>
        <v>L</v>
      </c>
      <c r="DC88" s="122" t="str" cm="1">
        <f t="array" ref="DC88">_xlfn.XLOOKUP(1,(SCHEDULE!$D$3:$D$2594=$C88)*(SCHEDULE!$B$3:$B$2594=DC$2),SCHEDULE!$F$3:$F$2594,"",0,1)</f>
        <v>W</v>
      </c>
      <c r="DD88" s="122" t="str" cm="1">
        <f t="array" ref="DD88">_xlfn.XLOOKUP(1,(SCHEDULE!$D$3:$D$2594=$C88)*(SCHEDULE!$B$3:$B$2594=DD$2),SCHEDULE!$F$3:$F$2594,"",0,1)</f>
        <v/>
      </c>
      <c r="DE88" s="122" t="str" cm="1">
        <f t="array" ref="DE88">_xlfn.XLOOKUP(1,(SCHEDULE!$D$3:$D$2594=$C88)*(SCHEDULE!$B$3:$B$2594=DE$2),SCHEDULE!$F$3:$F$2594,"",0,1)</f>
        <v/>
      </c>
      <c r="DF88" s="122" t="str" cm="1">
        <f t="array" ref="DF88">_xlfn.XLOOKUP(1,(SCHEDULE!$D$3:$D$2594=$C88)*(SCHEDULE!$B$3:$B$2594=DF$2),SCHEDULE!$F$3:$F$2594,"",0,1)</f>
        <v/>
      </c>
      <c r="DG88" s="122" t="str" cm="1">
        <f t="array" ref="DG88">_xlfn.XLOOKUP(1,(SCHEDULE!$D$3:$D$2594=$C88)*(SCHEDULE!$B$3:$B$2594=DG$2),SCHEDULE!$F$3:$F$2594,"",0,1)</f>
        <v/>
      </c>
      <c r="DH88" s="122" t="str" cm="1">
        <f t="array" ref="DH88">_xlfn.XLOOKUP(1,(SCHEDULE!$D$3:$D$2594=$C88)*(SCHEDULE!$B$3:$B$2594=DH$2),SCHEDULE!$F$3:$F$2594,"",0,1)</f>
        <v/>
      </c>
      <c r="DI88" s="122" t="str" cm="1">
        <f t="array" ref="DI88">_xlfn.XLOOKUP(1,(SCHEDULE!$D$3:$D$2594=$C88)*(SCHEDULE!$B$3:$B$2594=DI$2),SCHEDULE!$F$3:$F$2594,"",0,1)</f>
        <v/>
      </c>
      <c r="DJ88" s="122" t="str" cm="1">
        <f t="array" ref="DJ88">_xlfn.XLOOKUP(1,(SCHEDULE!$D$3:$D$2594=$C88)*(SCHEDULE!$B$3:$B$2594=DJ$2),SCHEDULE!$F$3:$F$2594,"",0,1)</f>
        <v>L</v>
      </c>
      <c r="DK88" s="122" t="str" cm="1">
        <f t="array" ref="DK88">_xlfn.XLOOKUP(1,(SCHEDULE!$D$3:$D$2594=$C88)*(SCHEDULE!$B$3:$B$2594=DK$2),SCHEDULE!$F$3:$F$2594,"",0,1)</f>
        <v>W</v>
      </c>
      <c r="DL88" s="122" t="str" cm="1">
        <f t="array" ref="DL88">_xlfn.XLOOKUP(1,(SCHEDULE!$D$3:$D$2594=$C88)*(SCHEDULE!$B$3:$B$2594=DL$2),SCHEDULE!$F$3:$F$2594,"",0,1)</f>
        <v>W</v>
      </c>
      <c r="DM88" s="122" t="str" cm="1">
        <f t="array" ref="DM88">_xlfn.XLOOKUP(1,(SCHEDULE!$D$3:$D$2594=$C88)*(SCHEDULE!$B$3:$B$2594=DM$2),SCHEDULE!$F$3:$F$2594,"",0,1)</f>
        <v/>
      </c>
      <c r="DN88" s="122" t="str" cm="1">
        <f t="array" ref="DN88">_xlfn.XLOOKUP(1,(SCHEDULE!$D$3:$D$2594=$C88)*(SCHEDULE!$B$3:$B$2594=DN$2),SCHEDULE!$F$3:$F$2594,"",0,1)</f>
        <v/>
      </c>
      <c r="DO88" s="122" t="str" cm="1">
        <f t="array" ref="DO88">_xlfn.XLOOKUP(1,(SCHEDULE!$D$3:$D$2594=$C88)*(SCHEDULE!$B$3:$B$2594=DO$2),SCHEDULE!$F$3:$F$2594,"",0,1)</f>
        <v/>
      </c>
      <c r="DP88" s="122" t="str" cm="1">
        <f t="array" ref="DP88">_xlfn.XLOOKUP(1,(SCHEDULE!$D$3:$D$2594=$C88)*(SCHEDULE!$B$3:$B$2594=DP$2),SCHEDULE!$F$3:$F$2594,"",0,1)</f>
        <v/>
      </c>
      <c r="DQ88" s="122" t="str" cm="1">
        <f t="array" ref="DQ88">_xlfn.XLOOKUP(1,(SCHEDULE!$D$3:$D$2594=$C88)*(SCHEDULE!$B$3:$B$2594=DQ$2),SCHEDULE!$F$3:$F$2594,"",0,1)</f>
        <v>L</v>
      </c>
      <c r="DR88" s="122" t="str" cm="1">
        <f t="array" ref="DR88">_xlfn.XLOOKUP(1,(SCHEDULE!$D$3:$D$2594=$C88)*(SCHEDULE!$B$3:$B$2594=DR$2),SCHEDULE!$F$3:$F$2594,"",0,1)</f>
        <v>W</v>
      </c>
      <c r="DS88" s="122" t="str" cm="1">
        <f t="array" ref="DS88">_xlfn.XLOOKUP(1,(SCHEDULE!$D$3:$D$2594=$C88)*(SCHEDULE!$B$3:$B$2594=DS$2),SCHEDULE!$F$3:$F$2594,"",0,1)</f>
        <v>L</v>
      </c>
      <c r="DT88" s="122" t="str" cm="1">
        <f t="array" ref="DT88">_xlfn.XLOOKUP(1,(SCHEDULE!$D$3:$D$2594=$C88)*(SCHEDULE!$B$3:$B$2594=DT$2),SCHEDULE!$F$3:$F$2594,"",0,1)</f>
        <v/>
      </c>
      <c r="DU88" s="122" t="str" cm="1">
        <f t="array" ref="DU88">_xlfn.XLOOKUP(1,(SCHEDULE!$D$3:$D$2594=$C88)*(SCHEDULE!$B$3:$B$2594=DU$2),SCHEDULE!$F$3:$F$2594,"",0,1)</f>
        <v/>
      </c>
      <c r="DV88" s="122" t="str" cm="1">
        <f t="array" ref="DV88">_xlfn.XLOOKUP(1,(SCHEDULE!$D$3:$D$2594=$C88)*(SCHEDULE!$B$3:$B$2594=DV$2),SCHEDULE!$F$3:$F$2594,"",0,1)</f>
        <v/>
      </c>
      <c r="DW88" s="122" t="str" cm="1">
        <f t="array" ref="DW88">_xlfn.XLOOKUP(1,(SCHEDULE!$D$3:$D$2594=$C88)*(SCHEDULE!$B$3:$B$2594=DW$2),SCHEDULE!$F$3:$F$2594,"",0,1)</f>
        <v/>
      </c>
      <c r="DX88" s="122" t="str" cm="1">
        <f t="array" ref="DX88">_xlfn.XLOOKUP(1,(SCHEDULE!$D$3:$D$2594=$C88)*(SCHEDULE!$B$3:$B$2594=DX$2),SCHEDULE!$F$3:$F$2594,"",0,1)</f>
        <v/>
      </c>
      <c r="DY88" s="122" t="str" cm="1">
        <f t="array" ref="DY88">_xlfn.XLOOKUP(1,(SCHEDULE!$D$3:$D$2594=$C88)*(SCHEDULE!$B$3:$B$2594=DY$2),SCHEDULE!$F$3:$F$2594,"",0,1)</f>
        <v/>
      </c>
      <c r="DZ88" s="122" t="str" cm="1">
        <f t="array" ref="DZ88">_xlfn.XLOOKUP(1,(SCHEDULE!$D$3:$D$2594=$C88)*(SCHEDULE!$B$3:$B$2594=DZ$2),SCHEDULE!$F$3:$F$2594,"",0,1)</f>
        <v/>
      </c>
      <c r="EA88" s="122" t="str" cm="1">
        <f t="array" ref="EA88">_xlfn.XLOOKUP(1,(SCHEDULE!$D$3:$D$2594=$C88)*(SCHEDULE!$B$3:$B$2594=EA$2),SCHEDULE!$F$3:$F$2594,"",0,1)</f>
        <v>W</v>
      </c>
      <c r="EB88" s="122" t="str" cm="1">
        <f t="array" ref="EB88">_xlfn.XLOOKUP(1,(SCHEDULE!$D$3:$D$2594=$C88)*(SCHEDULE!$B$3:$B$2594=EB$2),SCHEDULE!$F$3:$F$2594,"",0,1)</f>
        <v>W</v>
      </c>
      <c r="EC88" s="122" t="str" cm="1">
        <f t="array" ref="EC88">_xlfn.XLOOKUP(1,(SCHEDULE!$D$3:$D$2594=$C88)*(SCHEDULE!$B$3:$B$2594=EC$2),SCHEDULE!$F$3:$F$2594,"",0,1)</f>
        <v>L</v>
      </c>
      <c r="ED88" s="122" t="str" cm="1">
        <f t="array" ref="ED88">_xlfn.XLOOKUP(1,(SCHEDULE!$D$3:$D$2594=$C88)*(SCHEDULE!$B$3:$B$2594=ED$2),SCHEDULE!$F$3:$F$2594,"",0,1)</f>
        <v>W</v>
      </c>
      <c r="EE88" s="122" t="str" cm="1">
        <f t="array" ref="EE88">_xlfn.XLOOKUP(1,(SCHEDULE!$D$3:$D$2594=$C88)*(SCHEDULE!$B$3:$B$2594=EE$2),SCHEDULE!$F$3:$F$2594,"",0,1)</f>
        <v>L</v>
      </c>
      <c r="EF88" s="122" t="str" cm="1">
        <f t="array" ref="EF88">_xlfn.XLOOKUP(1,(SCHEDULE!$D$3:$D$2594=$C88)*(SCHEDULE!$B$3:$B$2594=EF$2),SCHEDULE!$F$3:$F$2594,"",0,1)</f>
        <v>L</v>
      </c>
      <c r="EG88" s="122" t="str" cm="1">
        <f t="array" ref="EG88">_xlfn.XLOOKUP(1,(SCHEDULE!$D$3:$D$2594=$C88)*(SCHEDULE!$B$3:$B$2594=EG$2),SCHEDULE!$F$3:$F$2594,"",0,1)</f>
        <v>L</v>
      </c>
      <c r="EH88" s="122" t="str" cm="1">
        <f t="array" ref="EH88">_xlfn.XLOOKUP(1,(SCHEDULE!$D$3:$D$2594=$C88)*(SCHEDULE!$B$3:$B$2594=EH$2),SCHEDULE!$F$3:$F$2594,"",0,1)</f>
        <v>W</v>
      </c>
      <c r="EI88" s="122" t="str" cm="1">
        <f t="array" ref="EI88">_xlfn.XLOOKUP(1,(SCHEDULE!$D$3:$D$2594=$C88)*(SCHEDULE!$B$3:$B$2594=EI$2),SCHEDULE!$F$3:$F$2594,"",0,1)</f>
        <v>W</v>
      </c>
      <c r="EJ88" s="122" t="str" cm="1">
        <f t="array" ref="EJ88">_xlfn.XLOOKUP(1,(SCHEDULE!$D$3:$D$2594=$C88)*(SCHEDULE!$B$3:$B$2594=EJ$2),SCHEDULE!$F$3:$F$2594,"",0,1)</f>
        <v/>
      </c>
      <c r="EK88" s="122" t="str" cm="1">
        <f t="array" ref="EK88">_xlfn.XLOOKUP(1,(SCHEDULE!$D$3:$D$2594=$C88)*(SCHEDULE!$B$3:$B$2594=EK$2),SCHEDULE!$F$3:$F$2594,"",0,1)</f>
        <v/>
      </c>
      <c r="EL88" s="122" t="str" cm="1">
        <f t="array" ref="EL88">_xlfn.XLOOKUP(1,(SCHEDULE!$D$3:$D$2594=$C88)*(SCHEDULE!$B$3:$B$2594=EL$2),SCHEDULE!$F$3:$F$2594,"",0,1)</f>
        <v/>
      </c>
      <c r="EM88" s="122" t="str" cm="1">
        <f t="array" ref="EM88">_xlfn.XLOOKUP(1,(SCHEDULE!$D$3:$D$2594=$C88)*(SCHEDULE!$B$3:$B$2594=EM$2),SCHEDULE!$F$3:$F$2594,"",0,1)</f>
        <v/>
      </c>
      <c r="EN88" s="122" t="str" cm="1">
        <f t="array" ref="EN88">_xlfn.XLOOKUP(1,(SCHEDULE!$D$3:$D$2594=$C88)*(SCHEDULE!$B$3:$B$2594=EN$2),SCHEDULE!$F$3:$F$2594,"",0,1)</f>
        <v/>
      </c>
      <c r="EO88" s="122" t="str" cm="1">
        <f t="array" ref="EO88">_xlfn.XLOOKUP(1,(SCHEDULE!$D$3:$D$2594=$C88)*(SCHEDULE!$B$3:$B$2594=EO$2),SCHEDULE!$F$3:$F$2594,"",0,1)</f>
        <v/>
      </c>
      <c r="EP88" s="122" t="str" cm="1">
        <f t="array" ref="EP88">_xlfn.XLOOKUP(1,(SCHEDULE!$D$3:$D$2594=$C88)*(SCHEDULE!$B$3:$B$2594=EP$2),SCHEDULE!$F$3:$F$2594,"",0,1)</f>
        <v/>
      </c>
      <c r="EQ88" s="122" t="str" cm="1">
        <f t="array" ref="EQ88">_xlfn.XLOOKUP(1,(SCHEDULE!$D$3:$D$2594=$C88)*(SCHEDULE!$B$3:$B$2594=EQ$2),SCHEDULE!$F$3:$F$2594,"",0,1)</f>
        <v>W</v>
      </c>
      <c r="ER88" s="122" t="str" cm="1">
        <f t="array" ref="ER88">_xlfn.XLOOKUP(1,(SCHEDULE!$D$3:$D$2594=$C88)*(SCHEDULE!$B$3:$B$2594=ER$2),SCHEDULE!$F$3:$F$2594,"",0,1)</f>
        <v>L</v>
      </c>
      <c r="ES88" s="122" t="str" cm="1">
        <f t="array" ref="ES88">_xlfn.XLOOKUP(1,(SCHEDULE!$D$3:$D$2594=$C88)*(SCHEDULE!$B$3:$B$2594=ES$2),SCHEDULE!$F$3:$F$2594,"",0,1)</f>
        <v>W</v>
      </c>
      <c r="ET88" s="122" t="str" cm="1">
        <f t="array" ref="ET88">_xlfn.XLOOKUP(1,(SCHEDULE!$D$3:$D$2594=$C88)*(SCHEDULE!$B$3:$B$2594=ET$2),SCHEDULE!$F$3:$F$2594,"",0,1)</f>
        <v>L</v>
      </c>
      <c r="EU88" s="122" t="str" cm="1">
        <f t="array" ref="EU88">_xlfn.XLOOKUP(1,(SCHEDULE!$D$3:$D$2594=$C88)*(SCHEDULE!$B$3:$B$2594=EU$2),SCHEDULE!$F$3:$F$2594,"",0,1)</f>
        <v>L</v>
      </c>
      <c r="EV88" s="122" t="str" cm="1">
        <f t="array" ref="EV88">_xlfn.XLOOKUP(1,(SCHEDULE!$D$3:$D$2594=$C88)*(SCHEDULE!$B$3:$B$2594=EV$2),SCHEDULE!$F$3:$F$2594,"",0,1)</f>
        <v>L</v>
      </c>
      <c r="EW88" s="122" t="str" cm="1">
        <f t="array" ref="EW88">_xlfn.XLOOKUP(1,(SCHEDULE!$D$3:$D$2594=$C88)*(SCHEDULE!$B$3:$B$2594=EW$2),SCHEDULE!$F$3:$F$2594,"",0,1)</f>
        <v>W</v>
      </c>
      <c r="EX88" s="122" t="str" cm="1">
        <f t="array" ref="EX88">_xlfn.XLOOKUP(1,(SCHEDULE!$D$3:$D$2594=$C88)*(SCHEDULE!$B$3:$B$2594=EX$2),SCHEDULE!$F$3:$F$2594,"",0,1)</f>
        <v/>
      </c>
      <c r="EY88" s="122" t="str" cm="1">
        <f t="array" ref="EY88">_xlfn.XLOOKUP(1,(SCHEDULE!$D$3:$D$2594=$C88)*(SCHEDULE!$B$3:$B$2594=EY$2),SCHEDULE!$F$3:$F$2594,"",0,1)</f>
        <v/>
      </c>
      <c r="EZ88" s="122" t="str" cm="1">
        <f t="array" ref="EZ88">_xlfn.XLOOKUP(1,(SCHEDULE!$D$3:$D$2594=$C88)*(SCHEDULE!$B$3:$B$2594=EZ$2),SCHEDULE!$F$3:$F$2594,"",0,1)</f>
        <v/>
      </c>
      <c r="FA88" s="122" t="str" cm="1">
        <f t="array" ref="FA88">_xlfn.XLOOKUP(1,(SCHEDULE!$D$3:$D$2594=$C88)*(SCHEDULE!$B$3:$B$2594=FA$2),SCHEDULE!$F$3:$F$2594,"",0,1)</f>
        <v>L</v>
      </c>
      <c r="FB88" s="122" t="str" cm="1">
        <f t="array" ref="FB88">_xlfn.XLOOKUP(1,(SCHEDULE!$D$3:$D$2594=$C88)*(SCHEDULE!$B$3:$B$2594=FB$2),SCHEDULE!$F$3:$F$2594,"",0,1)</f>
        <v>W</v>
      </c>
      <c r="FC88" s="122" t="str" cm="1">
        <f t="array" ref="FC88">_xlfn.XLOOKUP(1,(SCHEDULE!$D$3:$D$2594=$C88)*(SCHEDULE!$B$3:$B$2594=FC$2),SCHEDULE!$F$3:$F$2594,"",0,1)</f>
        <v>L</v>
      </c>
      <c r="FD88" s="122" t="str" cm="1">
        <f t="array" ref="FD88">_xlfn.XLOOKUP(1,(SCHEDULE!$D$3:$D$2594=$C88)*(SCHEDULE!$B$3:$B$2594=FD$2),SCHEDULE!$F$3:$F$2594,"",0,1)</f>
        <v>L</v>
      </c>
      <c r="FE88" s="122" t="str" cm="1">
        <f t="array" ref="FE88">_xlfn.XLOOKUP(1,(SCHEDULE!$D$3:$D$2594=$C88)*(SCHEDULE!$B$3:$B$2594=FE$2),SCHEDULE!$F$3:$F$2594,"",0,1)</f>
        <v>W</v>
      </c>
      <c r="FF88" s="122" t="str" cm="1">
        <f t="array" ref="FF88">_xlfn.XLOOKUP(1,(SCHEDULE!$D$3:$D$2594=$C88)*(SCHEDULE!$B$3:$B$2594=FF$2),SCHEDULE!$F$3:$F$2594,"",0,1)</f>
        <v>W</v>
      </c>
      <c r="FG88" s="122" t="str" cm="1">
        <f t="array" ref="FG88">_xlfn.XLOOKUP(1,(SCHEDULE!$D$3:$D$2594=$C88)*(SCHEDULE!$B$3:$B$2594=FG$2),SCHEDULE!$F$3:$F$2594,"",0,1)</f>
        <v>W</v>
      </c>
      <c r="FH88" s="122" t="str" cm="1">
        <f t="array" ref="FH88">_xlfn.XLOOKUP(1,(SCHEDULE!$D$3:$D$2594=$C88)*(SCHEDULE!$B$3:$B$2594=FH$2),SCHEDULE!$F$3:$F$2594,"",0,1)</f>
        <v>L</v>
      </c>
      <c r="FI88" s="122" t="str" cm="1">
        <f t="array" ref="FI88">_xlfn.XLOOKUP(1,(SCHEDULE!$D$3:$D$2594=$C88)*(SCHEDULE!$B$3:$B$2594=FI$2),SCHEDULE!$F$3:$F$2594,"",0,1)</f>
        <v>W</v>
      </c>
      <c r="FJ88" s="122" t="str" cm="1">
        <f t="array" ref="FJ88">_xlfn.XLOOKUP(1,(SCHEDULE!$D$3:$D$2594=$C88)*(SCHEDULE!$B$3:$B$2594=FJ$2),SCHEDULE!$F$3:$F$2594,"",0,1)</f>
        <v>L</v>
      </c>
      <c r="FK88" s="137" t="s">
        <v>477</v>
      </c>
      <c r="FL88" s="122">
        <f>IFERROR(_xlfn.XMATCH(0,$E90:$FJ90,0,-1),0)</f>
        <v>162</v>
      </c>
      <c r="FM88" s="122">
        <f>IFERROR(_xlfn.XMATCH(1,$E90:$FJ90,0,-1),0)</f>
        <v>161</v>
      </c>
      <c r="FN88" s="140">
        <f>ABS(FM88-FL88)</f>
        <v>1</v>
      </c>
      <c r="FO88" s="122" t="str">
        <f>IF((FM88-FL88)&gt;0,"W"&amp;" "&amp;FN88,"L"&amp;" "&amp;FN88)</f>
        <v>L 1</v>
      </c>
      <c r="FP88" s="122" t="str">
        <f>COUNTIF($E90:$CG90,"1")&amp;" - "&amp;COUNTIF($E90:$CG90,"0")</f>
        <v>37 - 44</v>
      </c>
      <c r="FQ88" s="122" t="str">
        <f>COUNTIF($CH90:$FJ90,"1")&amp;" - "&amp;COUNTIF($CH90:$FJ90,"0")</f>
        <v>34 - 47</v>
      </c>
      <c r="FR88" s="122">
        <f>MAX($E91:$FJ91)</f>
        <v>6</v>
      </c>
    </row>
    <row r="89" spans="2:174" x14ac:dyDescent="0.2">
      <c r="B89" s="137"/>
      <c r="C89" s="139"/>
      <c r="D89" s="138"/>
      <c r="E89" s="122" t="str" cm="1">
        <f t="array" ref="E89">_xlfn.XLOOKUP(1,(SCHEDULE!$K$3:$K$2594=$C88)*(SCHEDULE!$M$3:$M$2594=E$2),SCHEDULE!$I$3:$I$2594,"",0,1)</f>
        <v/>
      </c>
      <c r="F89" s="122" t="str" cm="1">
        <f t="array" ref="F89">_xlfn.XLOOKUP(1,(SCHEDULE!$K$3:$K$2594=$C88)*(SCHEDULE!$M$3:$M$2594=F$2),SCHEDULE!$I$3:$I$2594,"",0,1)</f>
        <v/>
      </c>
      <c r="G89" s="122" t="str" cm="1">
        <f t="array" ref="G89">_xlfn.XLOOKUP(1,(SCHEDULE!$K$3:$K$2594=$C88)*(SCHEDULE!$M$3:$M$2594=G$2),SCHEDULE!$I$3:$I$2594,"",0,1)</f>
        <v>W</v>
      </c>
      <c r="H89" s="122" t="str" cm="1">
        <f t="array" ref="H89">_xlfn.XLOOKUP(1,(SCHEDULE!$K$3:$K$2594=$C88)*(SCHEDULE!$M$3:$M$2594=H$2),SCHEDULE!$I$3:$I$2594,"",0,1)</f>
        <v>L</v>
      </c>
      <c r="I89" s="122" t="str" cm="1">
        <f t="array" ref="I89">_xlfn.XLOOKUP(1,(SCHEDULE!$K$3:$K$2594=$C88)*(SCHEDULE!$M$3:$M$2594=I$2),SCHEDULE!$I$3:$I$2594,"",0,1)</f>
        <v>L</v>
      </c>
      <c r="J89" s="122" t="str" cm="1">
        <f t="array" ref="J89">_xlfn.XLOOKUP(1,(SCHEDULE!$K$3:$K$2594=$C88)*(SCHEDULE!$M$3:$M$2594=J$2),SCHEDULE!$I$3:$I$2594,"",0,1)</f>
        <v>W</v>
      </c>
      <c r="K89" s="122" t="str" cm="1">
        <f t="array" ref="K89">_xlfn.XLOOKUP(1,(SCHEDULE!$K$3:$K$2594=$C88)*(SCHEDULE!$M$3:$M$2594=K$2),SCHEDULE!$I$3:$I$2594,"",0,1)</f>
        <v>L</v>
      </c>
      <c r="L89" s="122" t="str" cm="1">
        <f t="array" ref="L89">_xlfn.XLOOKUP(1,(SCHEDULE!$K$3:$K$2594=$C88)*(SCHEDULE!$M$3:$M$2594=L$2),SCHEDULE!$I$3:$I$2594,"",0,1)</f>
        <v>W</v>
      </c>
      <c r="M89" s="122" t="str" cm="1">
        <f t="array" ref="M89">_xlfn.XLOOKUP(1,(SCHEDULE!$K$3:$K$2594=$C88)*(SCHEDULE!$M$3:$M$2594=M$2),SCHEDULE!$I$3:$I$2594,"",0,1)</f>
        <v/>
      </c>
      <c r="N89" s="122" t="str" cm="1">
        <f t="array" ref="N89">_xlfn.XLOOKUP(1,(SCHEDULE!$K$3:$K$2594=$C88)*(SCHEDULE!$M$3:$M$2594=N$2),SCHEDULE!$I$3:$I$2594,"",0,1)</f>
        <v/>
      </c>
      <c r="O89" s="122" t="str" cm="1">
        <f t="array" ref="O89">_xlfn.XLOOKUP(1,(SCHEDULE!$K$3:$K$2594=$C88)*(SCHEDULE!$M$3:$M$2594=O$2),SCHEDULE!$I$3:$I$2594,"",0,1)</f>
        <v/>
      </c>
      <c r="P89" s="122" t="str" cm="1">
        <f t="array" ref="P89">_xlfn.XLOOKUP(1,(SCHEDULE!$K$3:$K$2594=$C88)*(SCHEDULE!$M$3:$M$2594=P$2),SCHEDULE!$I$3:$I$2594,"",0,1)</f>
        <v>L</v>
      </c>
      <c r="Q89" s="122" t="str" cm="1">
        <f t="array" ref="Q89">_xlfn.XLOOKUP(1,(SCHEDULE!$K$3:$K$2594=$C88)*(SCHEDULE!$M$3:$M$2594=Q$2),SCHEDULE!$I$3:$I$2594,"",0,1)</f>
        <v>W</v>
      </c>
      <c r="R89" s="122" t="str" cm="1">
        <f t="array" ref="R89">_xlfn.XLOOKUP(1,(SCHEDULE!$K$3:$K$2594=$C88)*(SCHEDULE!$M$3:$M$2594=R$2),SCHEDULE!$I$3:$I$2594,"",0,1)</f>
        <v>W</v>
      </c>
      <c r="S89" s="122" t="str" cm="1">
        <f t="array" ref="S89">_xlfn.XLOOKUP(1,(SCHEDULE!$K$3:$K$2594=$C88)*(SCHEDULE!$M$3:$M$2594=S$2),SCHEDULE!$I$3:$I$2594,"",0,1)</f>
        <v>L</v>
      </c>
      <c r="T89" s="122" t="str" cm="1">
        <f t="array" ref="T89">_xlfn.XLOOKUP(1,(SCHEDULE!$K$3:$K$2594=$C88)*(SCHEDULE!$M$3:$M$2594=T$2),SCHEDULE!$I$3:$I$2594,"",0,1)</f>
        <v>L</v>
      </c>
      <c r="U89" s="122" t="str" cm="1">
        <f t="array" ref="U89">_xlfn.XLOOKUP(1,(SCHEDULE!$K$3:$K$2594=$C88)*(SCHEDULE!$M$3:$M$2594=U$2),SCHEDULE!$I$3:$I$2594,"",0,1)</f>
        <v>L</v>
      </c>
      <c r="V89" s="122" t="str" cm="1">
        <f t="array" ref="V89">_xlfn.XLOOKUP(1,(SCHEDULE!$K$3:$K$2594=$C88)*(SCHEDULE!$M$3:$M$2594=V$2),SCHEDULE!$I$3:$I$2594,"",0,1)</f>
        <v/>
      </c>
      <c r="W89" s="122" t="str" cm="1">
        <f t="array" ref="W89">_xlfn.XLOOKUP(1,(SCHEDULE!$K$3:$K$2594=$C88)*(SCHEDULE!$M$3:$M$2594=W$2),SCHEDULE!$I$3:$I$2594,"",0,1)</f>
        <v/>
      </c>
      <c r="X89" s="122" t="str" cm="1">
        <f t="array" ref="X89">_xlfn.XLOOKUP(1,(SCHEDULE!$K$3:$K$2594=$C88)*(SCHEDULE!$M$3:$M$2594=X$2),SCHEDULE!$I$3:$I$2594,"",0,1)</f>
        <v/>
      </c>
      <c r="Y89" s="122" t="str" cm="1">
        <f t="array" ref="Y89">_xlfn.XLOOKUP(1,(SCHEDULE!$K$3:$K$2594=$C88)*(SCHEDULE!$M$3:$M$2594=Y$2),SCHEDULE!$I$3:$I$2594,"",0,1)</f>
        <v>W</v>
      </c>
      <c r="Z89" s="122" t="str" cm="1">
        <f t="array" ref="Z89">_xlfn.XLOOKUP(1,(SCHEDULE!$K$3:$K$2594=$C88)*(SCHEDULE!$M$3:$M$2594=Z$2),SCHEDULE!$I$3:$I$2594,"",0,1)</f>
        <v>L</v>
      </c>
      <c r="AA89" s="122" t="str" cm="1">
        <f t="array" ref="AA89">_xlfn.XLOOKUP(1,(SCHEDULE!$K$3:$K$2594=$C88)*(SCHEDULE!$M$3:$M$2594=AA$2),SCHEDULE!$I$3:$I$2594,"",0,1)</f>
        <v>L</v>
      </c>
      <c r="AB89" s="122" t="str" cm="1">
        <f t="array" ref="AB89">_xlfn.XLOOKUP(1,(SCHEDULE!$K$3:$K$2594=$C88)*(SCHEDULE!$M$3:$M$2594=AB$2),SCHEDULE!$I$3:$I$2594,"",0,1)</f>
        <v>L</v>
      </c>
      <c r="AC89" s="122" t="str" cm="1">
        <f t="array" ref="AC89">_xlfn.XLOOKUP(1,(SCHEDULE!$K$3:$K$2594=$C88)*(SCHEDULE!$M$3:$M$2594=AC$2),SCHEDULE!$I$3:$I$2594,"",0,1)</f>
        <v>W</v>
      </c>
      <c r="AD89" s="122" t="str" cm="1">
        <f t="array" ref="AD89">_xlfn.XLOOKUP(1,(SCHEDULE!$K$3:$K$2594=$C88)*(SCHEDULE!$M$3:$M$2594=AD$2),SCHEDULE!$I$3:$I$2594,"",0,1)</f>
        <v>W</v>
      </c>
      <c r="AE89" s="122" t="str" cm="1">
        <f t="array" ref="AE89">_xlfn.XLOOKUP(1,(SCHEDULE!$K$3:$K$2594=$C88)*(SCHEDULE!$M$3:$M$2594=AE$2),SCHEDULE!$I$3:$I$2594,"",0,1)</f>
        <v/>
      </c>
      <c r="AF89" s="122" t="str" cm="1">
        <f t="array" ref="AF89">_xlfn.XLOOKUP(1,(SCHEDULE!$K$3:$K$2594=$C88)*(SCHEDULE!$M$3:$M$2594=AF$2),SCHEDULE!$I$3:$I$2594,"",0,1)</f>
        <v/>
      </c>
      <c r="AG89" s="122" t="str" cm="1">
        <f t="array" ref="AG89">_xlfn.XLOOKUP(1,(SCHEDULE!$K$3:$K$2594=$C88)*(SCHEDULE!$M$3:$M$2594=AG$2),SCHEDULE!$I$3:$I$2594,"",0,1)</f>
        <v/>
      </c>
      <c r="AH89" s="122" t="str" cm="1">
        <f t="array" ref="AH89">_xlfn.XLOOKUP(1,(SCHEDULE!$K$3:$K$2594=$C88)*(SCHEDULE!$M$3:$M$2594=AH$2),SCHEDULE!$I$3:$I$2594,"",0,1)</f>
        <v/>
      </c>
      <c r="AI89" s="122" t="str" cm="1">
        <f t="array" ref="AI89">_xlfn.XLOOKUP(1,(SCHEDULE!$K$3:$K$2594=$C88)*(SCHEDULE!$M$3:$M$2594=AI$2),SCHEDULE!$I$3:$I$2594,"",0,1)</f>
        <v/>
      </c>
      <c r="AJ89" s="122" t="str" cm="1">
        <f t="array" ref="AJ89">_xlfn.XLOOKUP(1,(SCHEDULE!$K$3:$K$2594=$C88)*(SCHEDULE!$M$3:$M$2594=AJ$2),SCHEDULE!$I$3:$I$2594,"",0,1)</f>
        <v/>
      </c>
      <c r="AK89" s="122" t="str" cm="1">
        <f t="array" ref="AK89">_xlfn.XLOOKUP(1,(SCHEDULE!$K$3:$K$2594=$C88)*(SCHEDULE!$M$3:$M$2594=AK$2),SCHEDULE!$I$3:$I$2594,"",0,1)</f>
        <v/>
      </c>
      <c r="AL89" s="122" t="str" cm="1">
        <f t="array" ref="AL89">_xlfn.XLOOKUP(1,(SCHEDULE!$K$3:$K$2594=$C88)*(SCHEDULE!$M$3:$M$2594=AL$2),SCHEDULE!$I$3:$I$2594,"",0,1)</f>
        <v/>
      </c>
      <c r="AM89" s="122" t="str" cm="1">
        <f t="array" ref="AM89">_xlfn.XLOOKUP(1,(SCHEDULE!$K$3:$K$2594=$C88)*(SCHEDULE!$M$3:$M$2594=AM$2),SCHEDULE!$I$3:$I$2594,"",0,1)</f>
        <v/>
      </c>
      <c r="AN89" s="122" t="str" cm="1">
        <f t="array" ref="AN89">_xlfn.XLOOKUP(1,(SCHEDULE!$K$3:$K$2594=$C88)*(SCHEDULE!$M$3:$M$2594=AN$2),SCHEDULE!$I$3:$I$2594,"",0,1)</f>
        <v/>
      </c>
      <c r="AO89" s="122" t="str" cm="1">
        <f t="array" ref="AO89">_xlfn.XLOOKUP(1,(SCHEDULE!$K$3:$K$2594=$C88)*(SCHEDULE!$M$3:$M$2594=AO$2),SCHEDULE!$I$3:$I$2594,"",0,1)</f>
        <v>W</v>
      </c>
      <c r="AP89" s="122" t="str" cm="1">
        <f t="array" ref="AP89">_xlfn.XLOOKUP(1,(SCHEDULE!$K$3:$K$2594=$C88)*(SCHEDULE!$M$3:$M$2594=AP$2),SCHEDULE!$I$3:$I$2594,"",0,1)</f>
        <v>L</v>
      </c>
      <c r="AQ89" s="122" t="str" cm="1">
        <f t="array" ref="AQ89">_xlfn.XLOOKUP(1,(SCHEDULE!$K$3:$K$2594=$C88)*(SCHEDULE!$M$3:$M$2594=AQ$2),SCHEDULE!$I$3:$I$2594,"",0,1)</f>
        <v>L</v>
      </c>
      <c r="AR89" s="122" t="str" cm="1">
        <f t="array" ref="AR89">_xlfn.XLOOKUP(1,(SCHEDULE!$K$3:$K$2594=$C88)*(SCHEDULE!$M$3:$M$2594=AR$2),SCHEDULE!$I$3:$I$2594,"",0,1)</f>
        <v>W</v>
      </c>
      <c r="AS89" s="122" t="str" cm="1">
        <f t="array" ref="AS89">_xlfn.XLOOKUP(1,(SCHEDULE!$K$3:$K$2594=$C88)*(SCHEDULE!$M$3:$M$2594=AS$2),SCHEDULE!$I$3:$I$2594,"",0,1)</f>
        <v>W</v>
      </c>
      <c r="AT89" s="122" t="str" cm="1">
        <f t="array" ref="AT89">_xlfn.XLOOKUP(1,(SCHEDULE!$K$3:$K$2594=$C88)*(SCHEDULE!$M$3:$M$2594=AT$2),SCHEDULE!$I$3:$I$2594,"",0,1)</f>
        <v>L</v>
      </c>
      <c r="AU89" s="122" t="str" cm="1">
        <f t="array" ref="AU89">_xlfn.XLOOKUP(1,(SCHEDULE!$K$3:$K$2594=$C88)*(SCHEDULE!$M$3:$M$2594=AU$2),SCHEDULE!$I$3:$I$2594,"",0,1)</f>
        <v/>
      </c>
      <c r="AV89" s="122" t="str" cm="1">
        <f t="array" ref="AV89">_xlfn.XLOOKUP(1,(SCHEDULE!$K$3:$K$2594=$C88)*(SCHEDULE!$M$3:$M$2594=AV$2),SCHEDULE!$I$3:$I$2594,"",0,1)</f>
        <v/>
      </c>
      <c r="AW89" s="122" t="str" cm="1">
        <f t="array" ref="AW89">_xlfn.XLOOKUP(1,(SCHEDULE!$K$3:$K$2594=$C88)*(SCHEDULE!$M$3:$M$2594=AW$2),SCHEDULE!$I$3:$I$2594,"",0,1)</f>
        <v/>
      </c>
      <c r="AX89" s="122" t="str" cm="1">
        <f t="array" ref="AX89">_xlfn.XLOOKUP(1,(SCHEDULE!$K$3:$K$2594=$C88)*(SCHEDULE!$M$3:$M$2594=AX$2),SCHEDULE!$I$3:$I$2594,"",0,1)</f>
        <v/>
      </c>
      <c r="AY89" s="122" t="str" cm="1">
        <f t="array" ref="AY89">_xlfn.XLOOKUP(1,(SCHEDULE!$K$3:$K$2594=$C88)*(SCHEDULE!$M$3:$M$2594=AY$2),SCHEDULE!$I$3:$I$2594,"",0,1)</f>
        <v/>
      </c>
      <c r="AZ89" s="122" t="str" cm="1">
        <f t="array" ref="AZ89">_xlfn.XLOOKUP(1,(SCHEDULE!$K$3:$K$2594=$C88)*(SCHEDULE!$M$3:$M$2594=AZ$2),SCHEDULE!$I$3:$I$2594,"",0,1)</f>
        <v/>
      </c>
      <c r="BA89" s="122" t="str" cm="1">
        <f t="array" ref="BA89">_xlfn.XLOOKUP(1,(SCHEDULE!$K$3:$K$2594=$C88)*(SCHEDULE!$M$3:$M$2594=BA$2),SCHEDULE!$I$3:$I$2594,"",0,1)</f>
        <v/>
      </c>
      <c r="BB89" s="122" t="str" cm="1">
        <f t="array" ref="BB89">_xlfn.XLOOKUP(1,(SCHEDULE!$K$3:$K$2594=$C88)*(SCHEDULE!$M$3:$M$2594=BB$2),SCHEDULE!$I$3:$I$2594,"",0,1)</f>
        <v/>
      </c>
      <c r="BC89" s="122" t="str" cm="1">
        <f t="array" ref="BC89">_xlfn.XLOOKUP(1,(SCHEDULE!$K$3:$K$2594=$C88)*(SCHEDULE!$M$3:$M$2594=BC$2),SCHEDULE!$I$3:$I$2594,"",0,1)</f>
        <v>L</v>
      </c>
      <c r="BD89" s="122" t="str" cm="1">
        <f t="array" ref="BD89">_xlfn.XLOOKUP(1,(SCHEDULE!$K$3:$K$2594=$C88)*(SCHEDULE!$M$3:$M$2594=BD$2),SCHEDULE!$I$3:$I$2594,"",0,1)</f>
        <v>W</v>
      </c>
      <c r="BE89" s="122" t="str" cm="1">
        <f t="array" ref="BE89">_xlfn.XLOOKUP(1,(SCHEDULE!$K$3:$K$2594=$C88)*(SCHEDULE!$M$3:$M$2594=BE$2),SCHEDULE!$I$3:$I$2594,"",0,1)</f>
        <v>L</v>
      </c>
      <c r="BF89" s="122" t="str" cm="1">
        <f t="array" ref="BF89">_xlfn.XLOOKUP(1,(SCHEDULE!$K$3:$K$2594=$C88)*(SCHEDULE!$M$3:$M$2594=BF$2),SCHEDULE!$I$3:$I$2594,"",0,1)</f>
        <v>L</v>
      </c>
      <c r="BG89" s="122" t="str" cm="1">
        <f t="array" ref="BG89">_xlfn.XLOOKUP(1,(SCHEDULE!$K$3:$K$2594=$C88)*(SCHEDULE!$M$3:$M$2594=BG$2),SCHEDULE!$I$3:$I$2594,"",0,1)</f>
        <v/>
      </c>
      <c r="BH89" s="122" t="str" cm="1">
        <f t="array" ref="BH89">_xlfn.XLOOKUP(1,(SCHEDULE!$K$3:$K$2594=$C88)*(SCHEDULE!$M$3:$M$2594=BH$2),SCHEDULE!$I$3:$I$2594,"",0,1)</f>
        <v/>
      </c>
      <c r="BI89" s="122" t="str" cm="1">
        <f t="array" ref="BI89">_xlfn.XLOOKUP(1,(SCHEDULE!$K$3:$K$2594=$C88)*(SCHEDULE!$M$3:$M$2594=BI$2),SCHEDULE!$I$3:$I$2594,"",0,1)</f>
        <v/>
      </c>
      <c r="BJ89" s="122" t="str" cm="1">
        <f t="array" ref="BJ89">_xlfn.XLOOKUP(1,(SCHEDULE!$K$3:$K$2594=$C88)*(SCHEDULE!$M$3:$M$2594=BJ$2),SCHEDULE!$I$3:$I$2594,"",0,1)</f>
        <v/>
      </c>
      <c r="BK89" s="122" t="str" cm="1">
        <f t="array" ref="BK89">_xlfn.XLOOKUP(1,(SCHEDULE!$K$3:$K$2594=$C88)*(SCHEDULE!$M$3:$M$2594=BK$2),SCHEDULE!$I$3:$I$2594,"",0,1)</f>
        <v/>
      </c>
      <c r="BL89" s="122" t="str" cm="1">
        <f t="array" ref="BL89">_xlfn.XLOOKUP(1,(SCHEDULE!$K$3:$K$2594=$C88)*(SCHEDULE!$M$3:$M$2594=BL$2),SCHEDULE!$I$3:$I$2594,"",0,1)</f>
        <v/>
      </c>
      <c r="BM89" s="122" t="str" cm="1">
        <f t="array" ref="BM89">_xlfn.XLOOKUP(1,(SCHEDULE!$K$3:$K$2594=$C88)*(SCHEDULE!$M$3:$M$2594=BM$2),SCHEDULE!$I$3:$I$2594,"",0,1)</f>
        <v/>
      </c>
      <c r="BN89" s="122" t="str" cm="1">
        <f t="array" ref="BN89">_xlfn.XLOOKUP(1,(SCHEDULE!$K$3:$K$2594=$C88)*(SCHEDULE!$M$3:$M$2594=BN$2),SCHEDULE!$I$3:$I$2594,"",0,1)</f>
        <v/>
      </c>
      <c r="BO89" s="122" t="str" cm="1">
        <f t="array" ref="BO89">_xlfn.XLOOKUP(1,(SCHEDULE!$K$3:$K$2594=$C88)*(SCHEDULE!$M$3:$M$2594=BO$2),SCHEDULE!$I$3:$I$2594,"",0,1)</f>
        <v/>
      </c>
      <c r="BP89" s="122" t="str" cm="1">
        <f t="array" ref="BP89">_xlfn.XLOOKUP(1,(SCHEDULE!$K$3:$K$2594=$C88)*(SCHEDULE!$M$3:$M$2594=BP$2),SCHEDULE!$I$3:$I$2594,"",0,1)</f>
        <v/>
      </c>
      <c r="BQ89" s="122" t="str" cm="1">
        <f t="array" ref="BQ89">_xlfn.XLOOKUP(1,(SCHEDULE!$K$3:$K$2594=$C88)*(SCHEDULE!$M$3:$M$2594=BQ$2),SCHEDULE!$I$3:$I$2594,"",0,1)</f>
        <v>W</v>
      </c>
      <c r="BR89" s="122" t="str" cm="1">
        <f t="array" ref="BR89">_xlfn.XLOOKUP(1,(SCHEDULE!$K$3:$K$2594=$C88)*(SCHEDULE!$M$3:$M$2594=BR$2),SCHEDULE!$I$3:$I$2594,"",0,1)</f>
        <v>L</v>
      </c>
      <c r="BS89" s="122" t="str" cm="1">
        <f t="array" ref="BS89">_xlfn.XLOOKUP(1,(SCHEDULE!$K$3:$K$2594=$C88)*(SCHEDULE!$M$3:$M$2594=BS$2),SCHEDULE!$I$3:$I$2594,"",0,1)</f>
        <v>W</v>
      </c>
      <c r="BT89" s="122" t="str" cm="1">
        <f t="array" ref="BT89">_xlfn.XLOOKUP(1,(SCHEDULE!$K$3:$K$2594=$C88)*(SCHEDULE!$M$3:$M$2594=BT$2),SCHEDULE!$I$3:$I$2594,"",0,1)</f>
        <v/>
      </c>
      <c r="BU89" s="122" t="str" cm="1">
        <f t="array" ref="BU89">_xlfn.XLOOKUP(1,(SCHEDULE!$K$3:$K$2594=$C88)*(SCHEDULE!$M$3:$M$2594=BU$2),SCHEDULE!$I$3:$I$2594,"",0,1)</f>
        <v/>
      </c>
      <c r="BV89" s="122" t="str" cm="1">
        <f t="array" ref="BV89">_xlfn.XLOOKUP(1,(SCHEDULE!$K$3:$K$2594=$C88)*(SCHEDULE!$M$3:$M$2594=BV$2),SCHEDULE!$I$3:$I$2594,"",0,1)</f>
        <v/>
      </c>
      <c r="BW89" s="122" t="str" cm="1">
        <f t="array" ref="BW89">_xlfn.XLOOKUP(1,(SCHEDULE!$K$3:$K$2594=$C88)*(SCHEDULE!$M$3:$M$2594=BW$2),SCHEDULE!$I$3:$I$2594,"",0,1)</f>
        <v/>
      </c>
      <c r="BX89" s="122" t="str" cm="1">
        <f t="array" ref="BX89">_xlfn.XLOOKUP(1,(SCHEDULE!$K$3:$K$2594=$C88)*(SCHEDULE!$M$3:$M$2594=BX$2),SCHEDULE!$I$3:$I$2594,"",0,1)</f>
        <v/>
      </c>
      <c r="BY89" s="122" t="str" cm="1">
        <f t="array" ref="BY89">_xlfn.XLOOKUP(1,(SCHEDULE!$K$3:$K$2594=$C88)*(SCHEDULE!$M$3:$M$2594=BY$2),SCHEDULE!$I$3:$I$2594,"",0,1)</f>
        <v/>
      </c>
      <c r="BZ89" s="122" t="str" cm="1">
        <f t="array" ref="BZ89">_xlfn.XLOOKUP(1,(SCHEDULE!$K$3:$K$2594=$C88)*(SCHEDULE!$M$3:$M$2594=BZ$2),SCHEDULE!$I$3:$I$2594,"",0,1)</f>
        <v>W</v>
      </c>
      <c r="CA89" s="122" t="str" cm="1">
        <f t="array" ref="CA89">_xlfn.XLOOKUP(1,(SCHEDULE!$K$3:$K$2594=$C88)*(SCHEDULE!$M$3:$M$2594=CA$2),SCHEDULE!$I$3:$I$2594,"",0,1)</f>
        <v>L</v>
      </c>
      <c r="CB89" s="122" t="str" cm="1">
        <f t="array" ref="CB89">_xlfn.XLOOKUP(1,(SCHEDULE!$K$3:$K$2594=$C88)*(SCHEDULE!$M$3:$M$2594=CB$2),SCHEDULE!$I$3:$I$2594,"",0,1)</f>
        <v>W</v>
      </c>
      <c r="CC89" s="122" t="str" cm="1">
        <f t="array" ref="CC89">_xlfn.XLOOKUP(1,(SCHEDULE!$K$3:$K$2594=$C88)*(SCHEDULE!$M$3:$M$2594=CC$2),SCHEDULE!$I$3:$I$2594,"",0,1)</f>
        <v>W</v>
      </c>
      <c r="CD89" s="122" t="str" cm="1">
        <f t="array" ref="CD89">_xlfn.XLOOKUP(1,(SCHEDULE!$K$3:$K$2594=$C88)*(SCHEDULE!$M$3:$M$2594=CD$2),SCHEDULE!$I$3:$I$2594,"",0,1)</f>
        <v>L</v>
      </c>
      <c r="CE89" s="122" t="str" cm="1">
        <f t="array" ref="CE89">_xlfn.XLOOKUP(1,(SCHEDULE!$K$3:$K$2594=$C88)*(SCHEDULE!$M$3:$M$2594=CE$2),SCHEDULE!$I$3:$I$2594,"",0,1)</f>
        <v>L</v>
      </c>
      <c r="CF89" s="122" t="str" cm="1">
        <f t="array" ref="CF89">_xlfn.XLOOKUP(1,(SCHEDULE!$K$3:$K$2594=$C88)*(SCHEDULE!$M$3:$M$2594=CF$2),SCHEDULE!$I$3:$I$2594,"",0,1)</f>
        <v>L</v>
      </c>
      <c r="CG89" s="122" t="str" cm="1">
        <f t="array" ref="CG89">_xlfn.XLOOKUP(1,(SCHEDULE!$K$3:$K$2594=$C88)*(SCHEDULE!$M$3:$M$2594=CG$2),SCHEDULE!$I$3:$I$2594,"",0,1)</f>
        <v>L</v>
      </c>
      <c r="CH89" s="122" t="str" cm="1">
        <f t="array" ref="CH89">_xlfn.XLOOKUP(1,(SCHEDULE!$K$3:$K$2594=$C88)*(SCHEDULE!$M$3:$M$2594=CH$2),SCHEDULE!$I$3:$I$2594,"",0,1)</f>
        <v>W</v>
      </c>
      <c r="CI89" s="122" t="str" cm="1">
        <f t="array" ref="CI89">_xlfn.XLOOKUP(1,(SCHEDULE!$K$3:$K$2594=$C88)*(SCHEDULE!$M$3:$M$2594=CI$2),SCHEDULE!$I$3:$I$2594,"",0,1)</f>
        <v>W</v>
      </c>
      <c r="CJ89" s="122" t="str" cm="1">
        <f t="array" ref="CJ89">_xlfn.XLOOKUP(1,(SCHEDULE!$K$3:$K$2594=$C88)*(SCHEDULE!$M$3:$M$2594=CJ$2),SCHEDULE!$I$3:$I$2594,"",0,1)</f>
        <v>L</v>
      </c>
      <c r="CK89" s="122" t="str" cm="1">
        <f t="array" ref="CK89">_xlfn.XLOOKUP(1,(SCHEDULE!$K$3:$K$2594=$C88)*(SCHEDULE!$M$3:$M$2594=CK$2),SCHEDULE!$I$3:$I$2594,"",0,1)</f>
        <v>L</v>
      </c>
      <c r="CL89" s="122" t="str" cm="1">
        <f t="array" ref="CL89">_xlfn.XLOOKUP(1,(SCHEDULE!$K$3:$K$2594=$C88)*(SCHEDULE!$M$3:$M$2594=CL$2),SCHEDULE!$I$3:$I$2594,"",0,1)</f>
        <v>L</v>
      </c>
      <c r="CM89" s="122" t="str" cm="1">
        <f t="array" ref="CM89">_xlfn.XLOOKUP(1,(SCHEDULE!$K$3:$K$2594=$C88)*(SCHEDULE!$M$3:$M$2594=CM$2),SCHEDULE!$I$3:$I$2594,"",0,1)</f>
        <v/>
      </c>
      <c r="CN89" s="122" t="str" cm="1">
        <f t="array" ref="CN89">_xlfn.XLOOKUP(1,(SCHEDULE!$K$3:$K$2594=$C88)*(SCHEDULE!$M$3:$M$2594=CN$2),SCHEDULE!$I$3:$I$2594,"",0,1)</f>
        <v/>
      </c>
      <c r="CO89" s="122" t="str" cm="1">
        <f t="array" ref="CO89">_xlfn.XLOOKUP(1,(SCHEDULE!$K$3:$K$2594=$C88)*(SCHEDULE!$M$3:$M$2594=CO$2),SCHEDULE!$I$3:$I$2594,"",0,1)</f>
        <v/>
      </c>
      <c r="CP89" s="122" t="str" cm="1">
        <f t="array" ref="CP89">_xlfn.XLOOKUP(1,(SCHEDULE!$K$3:$K$2594=$C88)*(SCHEDULE!$M$3:$M$2594=CP$2),SCHEDULE!$I$3:$I$2594,"",0,1)</f>
        <v/>
      </c>
      <c r="CQ89" s="122" t="str" cm="1">
        <f t="array" ref="CQ89">_xlfn.XLOOKUP(1,(SCHEDULE!$K$3:$K$2594=$C88)*(SCHEDULE!$M$3:$M$2594=CQ$2),SCHEDULE!$I$3:$I$2594,"",0,1)</f>
        <v>L</v>
      </c>
      <c r="CR89" s="122" t="str" cm="1">
        <f t="array" ref="CR89">_xlfn.XLOOKUP(1,(SCHEDULE!$K$3:$K$2594=$C88)*(SCHEDULE!$M$3:$M$2594=CR$2),SCHEDULE!$I$3:$I$2594,"",0,1)</f>
        <v>W</v>
      </c>
      <c r="CS89" s="122" t="str" cm="1">
        <f t="array" ref="CS89">_xlfn.XLOOKUP(1,(SCHEDULE!$K$3:$K$2594=$C88)*(SCHEDULE!$M$3:$M$2594=CS$2),SCHEDULE!$I$3:$I$2594,"",0,1)</f>
        <v>L</v>
      </c>
      <c r="CT89" s="122" t="str" cm="1">
        <f t="array" ref="CT89">_xlfn.XLOOKUP(1,(SCHEDULE!$K$3:$K$2594=$C88)*(SCHEDULE!$M$3:$M$2594=CT$2),SCHEDULE!$I$3:$I$2594,"",0,1)</f>
        <v>L</v>
      </c>
      <c r="CU89" s="122" t="str" cm="1">
        <f t="array" ref="CU89">_xlfn.XLOOKUP(1,(SCHEDULE!$K$3:$K$2594=$C88)*(SCHEDULE!$M$3:$M$2594=CU$2),SCHEDULE!$I$3:$I$2594,"",0,1)</f>
        <v>L</v>
      </c>
      <c r="CV89" s="122" t="str" cm="1">
        <f t="array" ref="CV89">_xlfn.XLOOKUP(1,(SCHEDULE!$K$3:$K$2594=$C88)*(SCHEDULE!$M$3:$M$2594=CV$2),SCHEDULE!$I$3:$I$2594,"",0,1)</f>
        <v>W</v>
      </c>
      <c r="CW89" s="122" t="str" cm="1">
        <f t="array" ref="CW89">_xlfn.XLOOKUP(1,(SCHEDULE!$K$3:$K$2594=$C88)*(SCHEDULE!$M$3:$M$2594=CW$2),SCHEDULE!$I$3:$I$2594,"",0,1)</f>
        <v>W</v>
      </c>
      <c r="CX89" s="122" t="str" cm="1">
        <f t="array" ref="CX89">_xlfn.XLOOKUP(1,(SCHEDULE!$K$3:$K$2594=$C88)*(SCHEDULE!$M$3:$M$2594=CX$2),SCHEDULE!$I$3:$I$2594,"",0,1)</f>
        <v>W</v>
      </c>
      <c r="CY89" s="122" t="str" cm="1">
        <f t="array" ref="CY89">_xlfn.XLOOKUP(1,(SCHEDULE!$K$3:$K$2594=$C88)*(SCHEDULE!$M$3:$M$2594=CY$2),SCHEDULE!$I$3:$I$2594,"",0,1)</f>
        <v>W</v>
      </c>
      <c r="CZ89" s="122" t="str" cm="1">
        <f t="array" ref="CZ89">_xlfn.XLOOKUP(1,(SCHEDULE!$K$3:$K$2594=$C88)*(SCHEDULE!$M$3:$M$2594=CZ$2),SCHEDULE!$I$3:$I$2594,"",0,1)</f>
        <v>W</v>
      </c>
      <c r="DA89" s="122" t="str" cm="1">
        <f t="array" ref="DA89">_xlfn.XLOOKUP(1,(SCHEDULE!$K$3:$K$2594=$C88)*(SCHEDULE!$M$3:$M$2594=DA$2),SCHEDULE!$I$3:$I$2594,"",0,1)</f>
        <v/>
      </c>
      <c r="DB89" s="122" t="str" cm="1">
        <f t="array" ref="DB89">_xlfn.XLOOKUP(1,(SCHEDULE!$K$3:$K$2594=$C88)*(SCHEDULE!$M$3:$M$2594=DB$2),SCHEDULE!$I$3:$I$2594,"",0,1)</f>
        <v/>
      </c>
      <c r="DC89" s="122" t="str" cm="1">
        <f t="array" ref="DC89">_xlfn.XLOOKUP(1,(SCHEDULE!$K$3:$K$2594=$C88)*(SCHEDULE!$M$3:$M$2594=DC$2),SCHEDULE!$I$3:$I$2594,"",0,1)</f>
        <v/>
      </c>
      <c r="DD89" s="122" t="str" cm="1">
        <f t="array" ref="DD89">_xlfn.XLOOKUP(1,(SCHEDULE!$K$3:$K$2594=$C88)*(SCHEDULE!$M$3:$M$2594=DD$2),SCHEDULE!$I$3:$I$2594,"",0,1)</f>
        <v>L</v>
      </c>
      <c r="DE89" s="122" t="str" cm="1">
        <f t="array" ref="DE89">_xlfn.XLOOKUP(1,(SCHEDULE!$K$3:$K$2594=$C88)*(SCHEDULE!$M$3:$M$2594=DE$2),SCHEDULE!$I$3:$I$2594,"",0,1)</f>
        <v>L</v>
      </c>
      <c r="DF89" s="122" t="str" cm="1">
        <f t="array" ref="DF89">_xlfn.XLOOKUP(1,(SCHEDULE!$K$3:$K$2594=$C88)*(SCHEDULE!$M$3:$M$2594=DF$2),SCHEDULE!$I$3:$I$2594,"",0,1)</f>
        <v>L</v>
      </c>
      <c r="DG89" s="122" t="str" cm="1">
        <f t="array" ref="DG89">_xlfn.XLOOKUP(1,(SCHEDULE!$K$3:$K$2594=$C88)*(SCHEDULE!$M$3:$M$2594=DG$2),SCHEDULE!$I$3:$I$2594,"",0,1)</f>
        <v>L</v>
      </c>
      <c r="DH89" s="122" t="str" cm="1">
        <f t="array" ref="DH89">_xlfn.XLOOKUP(1,(SCHEDULE!$K$3:$K$2594=$C88)*(SCHEDULE!$M$3:$M$2594=DH$2),SCHEDULE!$I$3:$I$2594,"",0,1)</f>
        <v>L</v>
      </c>
      <c r="DI89" s="122" t="str" cm="1">
        <f t="array" ref="DI89">_xlfn.XLOOKUP(1,(SCHEDULE!$K$3:$K$2594=$C88)*(SCHEDULE!$M$3:$M$2594=DI$2),SCHEDULE!$I$3:$I$2594,"",0,1)</f>
        <v>L</v>
      </c>
      <c r="DJ89" s="122" t="str" cm="1">
        <f t="array" ref="DJ89">_xlfn.XLOOKUP(1,(SCHEDULE!$K$3:$K$2594=$C88)*(SCHEDULE!$M$3:$M$2594=DJ$2),SCHEDULE!$I$3:$I$2594,"",0,1)</f>
        <v/>
      </c>
      <c r="DK89" s="122" t="str" cm="1">
        <f t="array" ref="DK89">_xlfn.XLOOKUP(1,(SCHEDULE!$K$3:$K$2594=$C88)*(SCHEDULE!$M$3:$M$2594=DK$2),SCHEDULE!$I$3:$I$2594,"",0,1)</f>
        <v/>
      </c>
      <c r="DL89" s="122" t="str" cm="1">
        <f t="array" ref="DL89">_xlfn.XLOOKUP(1,(SCHEDULE!$K$3:$K$2594=$C88)*(SCHEDULE!$M$3:$M$2594=DL$2),SCHEDULE!$I$3:$I$2594,"",0,1)</f>
        <v/>
      </c>
      <c r="DM89" s="122" t="str" cm="1">
        <f t="array" ref="DM89">_xlfn.XLOOKUP(1,(SCHEDULE!$K$3:$K$2594=$C88)*(SCHEDULE!$M$3:$M$2594=DM$2),SCHEDULE!$I$3:$I$2594,"",0,1)</f>
        <v>W</v>
      </c>
      <c r="DN89" s="122" t="str" cm="1">
        <f t="array" ref="DN89">_xlfn.XLOOKUP(1,(SCHEDULE!$K$3:$K$2594=$C88)*(SCHEDULE!$M$3:$M$2594=DN$2),SCHEDULE!$I$3:$I$2594,"",0,1)</f>
        <v>L</v>
      </c>
      <c r="DO89" s="122" t="str" cm="1">
        <f t="array" ref="DO89">_xlfn.XLOOKUP(1,(SCHEDULE!$K$3:$K$2594=$C88)*(SCHEDULE!$M$3:$M$2594=DO$2),SCHEDULE!$I$3:$I$2594,"",0,1)</f>
        <v>W</v>
      </c>
      <c r="DP89" s="122" t="str" cm="1">
        <f t="array" ref="DP89">_xlfn.XLOOKUP(1,(SCHEDULE!$K$3:$K$2594=$C88)*(SCHEDULE!$M$3:$M$2594=DP$2),SCHEDULE!$I$3:$I$2594,"",0,1)</f>
        <v>W</v>
      </c>
      <c r="DQ89" s="122" t="str" cm="1">
        <f t="array" ref="DQ89">_xlfn.XLOOKUP(1,(SCHEDULE!$K$3:$K$2594=$C88)*(SCHEDULE!$M$3:$M$2594=DQ$2),SCHEDULE!$I$3:$I$2594,"",0,1)</f>
        <v/>
      </c>
      <c r="DR89" s="122" t="str" cm="1">
        <f t="array" ref="DR89">_xlfn.XLOOKUP(1,(SCHEDULE!$K$3:$K$2594=$C88)*(SCHEDULE!$M$3:$M$2594=DR$2),SCHEDULE!$I$3:$I$2594,"",0,1)</f>
        <v/>
      </c>
      <c r="DS89" s="122" t="str" cm="1">
        <f t="array" ref="DS89">_xlfn.XLOOKUP(1,(SCHEDULE!$K$3:$K$2594=$C88)*(SCHEDULE!$M$3:$M$2594=DS$2),SCHEDULE!$I$3:$I$2594,"",0,1)</f>
        <v/>
      </c>
      <c r="DT89" s="122" t="str" cm="1">
        <f t="array" ref="DT89">_xlfn.XLOOKUP(1,(SCHEDULE!$K$3:$K$2594=$C88)*(SCHEDULE!$M$3:$M$2594=DT$2),SCHEDULE!$I$3:$I$2594,"",0,1)</f>
        <v>L</v>
      </c>
      <c r="DU89" s="122" t="str" cm="1">
        <f t="array" ref="DU89">_xlfn.XLOOKUP(1,(SCHEDULE!$K$3:$K$2594=$C88)*(SCHEDULE!$M$3:$M$2594=DU$2),SCHEDULE!$I$3:$I$2594,"",0,1)</f>
        <v>L</v>
      </c>
      <c r="DV89" s="122" t="str" cm="1">
        <f t="array" ref="DV89">_xlfn.XLOOKUP(1,(SCHEDULE!$K$3:$K$2594=$C88)*(SCHEDULE!$M$3:$M$2594=DV$2),SCHEDULE!$I$3:$I$2594,"",0,1)</f>
        <v>L</v>
      </c>
      <c r="DW89" s="122" t="str" cm="1">
        <f t="array" ref="DW89">_xlfn.XLOOKUP(1,(SCHEDULE!$K$3:$K$2594=$C88)*(SCHEDULE!$M$3:$M$2594=DW$2),SCHEDULE!$I$3:$I$2594,"",0,1)</f>
        <v>L</v>
      </c>
      <c r="DX89" s="122" t="str" cm="1">
        <f t="array" ref="DX89">_xlfn.XLOOKUP(1,(SCHEDULE!$K$3:$K$2594=$C88)*(SCHEDULE!$M$3:$M$2594=DX$2),SCHEDULE!$I$3:$I$2594,"",0,1)</f>
        <v>L</v>
      </c>
      <c r="DY89" s="122" t="str" cm="1">
        <f t="array" ref="DY89">_xlfn.XLOOKUP(1,(SCHEDULE!$K$3:$K$2594=$C88)*(SCHEDULE!$M$3:$M$2594=DY$2),SCHEDULE!$I$3:$I$2594,"",0,1)</f>
        <v>L</v>
      </c>
      <c r="DZ89" s="122" t="str" cm="1">
        <f t="array" ref="DZ89">_xlfn.XLOOKUP(1,(SCHEDULE!$K$3:$K$2594=$C88)*(SCHEDULE!$M$3:$M$2594=DZ$2),SCHEDULE!$I$3:$I$2594,"",0,1)</f>
        <v>L</v>
      </c>
      <c r="EA89" s="122" t="str" cm="1">
        <f t="array" ref="EA89">_xlfn.XLOOKUP(1,(SCHEDULE!$K$3:$K$2594=$C88)*(SCHEDULE!$M$3:$M$2594=EA$2),SCHEDULE!$I$3:$I$2594,"",0,1)</f>
        <v/>
      </c>
      <c r="EB89" s="122" t="str" cm="1">
        <f t="array" ref="EB89">_xlfn.XLOOKUP(1,(SCHEDULE!$K$3:$K$2594=$C88)*(SCHEDULE!$M$3:$M$2594=EB$2),SCHEDULE!$I$3:$I$2594,"",0,1)</f>
        <v/>
      </c>
      <c r="EC89" s="122" t="str" cm="1">
        <f t="array" ref="EC89">_xlfn.XLOOKUP(1,(SCHEDULE!$K$3:$K$2594=$C88)*(SCHEDULE!$M$3:$M$2594=EC$2),SCHEDULE!$I$3:$I$2594,"",0,1)</f>
        <v/>
      </c>
      <c r="ED89" s="122" t="str" cm="1">
        <f t="array" ref="ED89">_xlfn.XLOOKUP(1,(SCHEDULE!$K$3:$K$2594=$C88)*(SCHEDULE!$M$3:$M$2594=ED$2),SCHEDULE!$I$3:$I$2594,"",0,1)</f>
        <v/>
      </c>
      <c r="EE89" s="122" t="str" cm="1">
        <f t="array" ref="EE89">_xlfn.XLOOKUP(1,(SCHEDULE!$K$3:$K$2594=$C88)*(SCHEDULE!$M$3:$M$2594=EE$2),SCHEDULE!$I$3:$I$2594,"",0,1)</f>
        <v/>
      </c>
      <c r="EF89" s="122" t="str" cm="1">
        <f t="array" ref="EF89">_xlfn.XLOOKUP(1,(SCHEDULE!$K$3:$K$2594=$C88)*(SCHEDULE!$M$3:$M$2594=EF$2),SCHEDULE!$I$3:$I$2594,"",0,1)</f>
        <v/>
      </c>
      <c r="EG89" s="122" t="str" cm="1">
        <f t="array" ref="EG89">_xlfn.XLOOKUP(1,(SCHEDULE!$K$3:$K$2594=$C88)*(SCHEDULE!$M$3:$M$2594=EG$2),SCHEDULE!$I$3:$I$2594,"",0,1)</f>
        <v/>
      </c>
      <c r="EH89" s="122" t="str" cm="1">
        <f t="array" ref="EH89">_xlfn.XLOOKUP(1,(SCHEDULE!$K$3:$K$2594=$C88)*(SCHEDULE!$M$3:$M$2594=EH$2),SCHEDULE!$I$3:$I$2594,"",0,1)</f>
        <v/>
      </c>
      <c r="EI89" s="122" t="str" cm="1">
        <f t="array" ref="EI89">_xlfn.XLOOKUP(1,(SCHEDULE!$K$3:$K$2594=$C88)*(SCHEDULE!$M$3:$M$2594=EI$2),SCHEDULE!$I$3:$I$2594,"",0,1)</f>
        <v/>
      </c>
      <c r="EJ89" s="122" t="str" cm="1">
        <f t="array" ref="EJ89">_xlfn.XLOOKUP(1,(SCHEDULE!$K$3:$K$2594=$C88)*(SCHEDULE!$M$3:$M$2594=EJ$2),SCHEDULE!$I$3:$I$2594,"",0,1)</f>
        <v>W</v>
      </c>
      <c r="EK89" s="122" t="str" cm="1">
        <f t="array" ref="EK89">_xlfn.XLOOKUP(1,(SCHEDULE!$K$3:$K$2594=$C88)*(SCHEDULE!$M$3:$M$2594=EK$2),SCHEDULE!$I$3:$I$2594,"",0,1)</f>
        <v>W</v>
      </c>
      <c r="EL89" s="122" t="str" cm="1">
        <f t="array" ref="EL89">_xlfn.XLOOKUP(1,(SCHEDULE!$K$3:$K$2594=$C88)*(SCHEDULE!$M$3:$M$2594=EL$2),SCHEDULE!$I$3:$I$2594,"",0,1)</f>
        <v>W</v>
      </c>
      <c r="EM89" s="122" t="str" cm="1">
        <f t="array" ref="EM89">_xlfn.XLOOKUP(1,(SCHEDULE!$K$3:$K$2594=$C88)*(SCHEDULE!$M$3:$M$2594=EM$2),SCHEDULE!$I$3:$I$2594,"",0,1)</f>
        <v>W</v>
      </c>
      <c r="EN89" s="122" t="str" cm="1">
        <f t="array" ref="EN89">_xlfn.XLOOKUP(1,(SCHEDULE!$K$3:$K$2594=$C88)*(SCHEDULE!$M$3:$M$2594=EN$2),SCHEDULE!$I$3:$I$2594,"",0,1)</f>
        <v>L</v>
      </c>
      <c r="EO89" s="122" t="str" cm="1">
        <f t="array" ref="EO89">_xlfn.XLOOKUP(1,(SCHEDULE!$K$3:$K$2594=$C88)*(SCHEDULE!$M$3:$M$2594=EO$2),SCHEDULE!$I$3:$I$2594,"",0,1)</f>
        <v>L</v>
      </c>
      <c r="EP89" s="122" t="str" cm="1">
        <f t="array" ref="EP89">_xlfn.XLOOKUP(1,(SCHEDULE!$K$3:$K$2594=$C88)*(SCHEDULE!$M$3:$M$2594=EP$2),SCHEDULE!$I$3:$I$2594,"",0,1)</f>
        <v>L</v>
      </c>
      <c r="EQ89" s="122" t="str" cm="1">
        <f t="array" ref="EQ89">_xlfn.XLOOKUP(1,(SCHEDULE!$K$3:$K$2594=$C88)*(SCHEDULE!$M$3:$M$2594=EQ$2),SCHEDULE!$I$3:$I$2594,"",0,1)</f>
        <v/>
      </c>
      <c r="ER89" s="122" t="str" cm="1">
        <f t="array" ref="ER89">_xlfn.XLOOKUP(1,(SCHEDULE!$K$3:$K$2594=$C88)*(SCHEDULE!$M$3:$M$2594=ER$2),SCHEDULE!$I$3:$I$2594,"",0,1)</f>
        <v/>
      </c>
      <c r="ES89" s="122" t="str" cm="1">
        <f t="array" ref="ES89">_xlfn.XLOOKUP(1,(SCHEDULE!$K$3:$K$2594=$C88)*(SCHEDULE!$M$3:$M$2594=ES$2),SCHEDULE!$I$3:$I$2594,"",0,1)</f>
        <v/>
      </c>
      <c r="ET89" s="122" t="str" cm="1">
        <f t="array" ref="ET89">_xlfn.XLOOKUP(1,(SCHEDULE!$K$3:$K$2594=$C88)*(SCHEDULE!$M$3:$M$2594=ET$2),SCHEDULE!$I$3:$I$2594,"",0,1)</f>
        <v/>
      </c>
      <c r="EU89" s="122" t="str" cm="1">
        <f t="array" ref="EU89">_xlfn.XLOOKUP(1,(SCHEDULE!$K$3:$K$2594=$C88)*(SCHEDULE!$M$3:$M$2594=EU$2),SCHEDULE!$I$3:$I$2594,"",0,1)</f>
        <v/>
      </c>
      <c r="EV89" s="122" t="str" cm="1">
        <f t="array" ref="EV89">_xlfn.XLOOKUP(1,(SCHEDULE!$K$3:$K$2594=$C88)*(SCHEDULE!$M$3:$M$2594=EV$2),SCHEDULE!$I$3:$I$2594,"",0,1)</f>
        <v/>
      </c>
      <c r="EW89" s="122" t="str" cm="1">
        <f t="array" ref="EW89">_xlfn.XLOOKUP(1,(SCHEDULE!$K$3:$K$2594=$C88)*(SCHEDULE!$M$3:$M$2594=EW$2),SCHEDULE!$I$3:$I$2594,"",0,1)</f>
        <v/>
      </c>
      <c r="EX89" s="122" t="str" cm="1">
        <f t="array" ref="EX89">_xlfn.XLOOKUP(1,(SCHEDULE!$K$3:$K$2594=$C88)*(SCHEDULE!$M$3:$M$2594=EX$2),SCHEDULE!$I$3:$I$2594,"",0,1)</f>
        <v>L</v>
      </c>
      <c r="EY89" s="122" t="str" cm="1">
        <f t="array" ref="EY89">_xlfn.XLOOKUP(1,(SCHEDULE!$K$3:$K$2594=$C88)*(SCHEDULE!$M$3:$M$2594=EY$2),SCHEDULE!$I$3:$I$2594,"",0,1)</f>
        <v>L</v>
      </c>
      <c r="EZ89" s="122" t="str" cm="1">
        <f t="array" ref="EZ89">_xlfn.XLOOKUP(1,(SCHEDULE!$K$3:$K$2594=$C88)*(SCHEDULE!$M$3:$M$2594=EZ$2),SCHEDULE!$I$3:$I$2594,"",0,1)</f>
        <v>W</v>
      </c>
      <c r="FA89" s="122" t="str" cm="1">
        <f t="array" ref="FA89">_xlfn.XLOOKUP(1,(SCHEDULE!$K$3:$K$2594=$C88)*(SCHEDULE!$M$3:$M$2594=FA$2),SCHEDULE!$I$3:$I$2594,"",0,1)</f>
        <v/>
      </c>
      <c r="FB89" s="122" t="str" cm="1">
        <f t="array" ref="FB89">_xlfn.XLOOKUP(1,(SCHEDULE!$K$3:$K$2594=$C88)*(SCHEDULE!$M$3:$M$2594=FB$2),SCHEDULE!$I$3:$I$2594,"",0,1)</f>
        <v/>
      </c>
      <c r="FC89" s="122" t="str" cm="1">
        <f t="array" ref="FC89">_xlfn.XLOOKUP(1,(SCHEDULE!$K$3:$K$2594=$C88)*(SCHEDULE!$M$3:$M$2594=FC$2),SCHEDULE!$I$3:$I$2594,"",0,1)</f>
        <v/>
      </c>
      <c r="FD89" s="122" t="str" cm="1">
        <f t="array" ref="FD89">_xlfn.XLOOKUP(1,(SCHEDULE!$K$3:$K$2594=$C88)*(SCHEDULE!$M$3:$M$2594=FD$2),SCHEDULE!$I$3:$I$2594,"",0,1)</f>
        <v/>
      </c>
      <c r="FE89" s="122" t="str" cm="1">
        <f t="array" ref="FE89">_xlfn.XLOOKUP(1,(SCHEDULE!$K$3:$K$2594=$C88)*(SCHEDULE!$M$3:$M$2594=FE$2),SCHEDULE!$I$3:$I$2594,"",0,1)</f>
        <v/>
      </c>
      <c r="FF89" s="122" t="str" cm="1">
        <f t="array" ref="FF89">_xlfn.XLOOKUP(1,(SCHEDULE!$K$3:$K$2594=$C88)*(SCHEDULE!$M$3:$M$2594=FF$2),SCHEDULE!$I$3:$I$2594,"",0,1)</f>
        <v/>
      </c>
      <c r="FG89" s="122" t="str" cm="1">
        <f t="array" ref="FG89">_xlfn.XLOOKUP(1,(SCHEDULE!$K$3:$K$2594=$C88)*(SCHEDULE!$M$3:$M$2594=FG$2),SCHEDULE!$I$3:$I$2594,"",0,1)</f>
        <v/>
      </c>
      <c r="FH89" s="122" t="str" cm="1">
        <f t="array" ref="FH89">_xlfn.XLOOKUP(1,(SCHEDULE!$K$3:$K$2594=$C88)*(SCHEDULE!$M$3:$M$2594=FH$2),SCHEDULE!$I$3:$I$2594,"",0,1)</f>
        <v/>
      </c>
      <c r="FI89" s="122" t="str" cm="1">
        <f t="array" ref="FI89">_xlfn.XLOOKUP(1,(SCHEDULE!$K$3:$K$2594=$C88)*(SCHEDULE!$M$3:$M$2594=FI$2),SCHEDULE!$I$3:$I$2594,"",0,1)</f>
        <v/>
      </c>
      <c r="FJ89" s="122" t="str" cm="1">
        <f t="array" ref="FJ89">_xlfn.XLOOKUP(1,(SCHEDULE!$K$3:$K$2594=$C88)*(SCHEDULE!$M$3:$M$2594=FJ$2),SCHEDULE!$I$3:$I$2594,"",0,1)</f>
        <v/>
      </c>
      <c r="FK89" s="137" t="s">
        <v>477</v>
      </c>
      <c r="FL89" s="141">
        <f>COUNT(E$5:FJ$5)</f>
        <v>162</v>
      </c>
      <c r="FM89" s="141">
        <f>FL89-10</f>
        <v>152</v>
      </c>
      <c r="FN89" s="142">
        <f>SUMIFS(E$5:FJ$5,E$2:FJ$2,FL89,E$2:FJ$2,FM89)</f>
        <v>0</v>
      </c>
    </row>
    <row r="90" spans="2:174" x14ac:dyDescent="0.2">
      <c r="B90" s="137"/>
      <c r="C90" s="139"/>
      <c r="D90" s="138"/>
      <c r="E90" s="122" cm="1">
        <f t="array" ref="E90">IFERROR(_xlfn.IFS(E88="W",1,E89="W",1,E88="L",0,E89="L",0),"-")</f>
        <v>0</v>
      </c>
      <c r="F90" s="122" cm="1">
        <f t="array" ref="F90">IFERROR(_xlfn.IFS(F88="W",1,F89="W",1,F88="L",0,F89="L",0),"-")</f>
        <v>1</v>
      </c>
      <c r="G90" s="122" cm="1">
        <f t="array" ref="G90">IFERROR(_xlfn.IFS(G88="W",1,G89="W",1,G88="L",0,G89="L",0),"-")</f>
        <v>1</v>
      </c>
      <c r="H90" s="122" cm="1">
        <f t="array" ref="H90">IFERROR(_xlfn.IFS(H88="W",1,H89="W",1,H88="L",0,H89="L",0),"-")</f>
        <v>0</v>
      </c>
      <c r="I90" s="122" cm="1">
        <f t="array" ref="I90">IFERROR(_xlfn.IFS(I88="W",1,I89="W",1,I88="L",0,I89="L",0),"-")</f>
        <v>0</v>
      </c>
      <c r="J90" s="122" cm="1">
        <f t="array" ref="J90">IFERROR(_xlfn.IFS(J88="W",1,J89="W",1,J88="L",0,J89="L",0),"-")</f>
        <v>1</v>
      </c>
      <c r="K90" s="122" cm="1">
        <f t="array" ref="K90">IFERROR(_xlfn.IFS(K88="W",1,K89="W",1,K88="L",0,K89="L",0),"-")</f>
        <v>0</v>
      </c>
      <c r="L90" s="122" cm="1">
        <f t="array" ref="L90">IFERROR(_xlfn.IFS(L88="W",1,L89="W",1,L88="L",0,L89="L",0),"-")</f>
        <v>1</v>
      </c>
      <c r="M90" s="122" cm="1">
        <f t="array" ref="M90">IFERROR(_xlfn.IFS(M88="W",1,M89="W",1,M88="L",0,M89="L",0),"-")</f>
        <v>1</v>
      </c>
      <c r="N90" s="122" cm="1">
        <f t="array" ref="N90">IFERROR(_xlfn.IFS(N88="W",1,N89="W",1,N88="L",0,N89="L",0),"-")</f>
        <v>1</v>
      </c>
      <c r="O90" s="122" cm="1">
        <f t="array" ref="O90">IFERROR(_xlfn.IFS(O88="W",1,O89="W",1,O88="L",0,O89="L",0),"-")</f>
        <v>0</v>
      </c>
      <c r="P90" s="122" cm="1">
        <f t="array" ref="P90">IFERROR(_xlfn.IFS(P88="W",1,P89="W",1,P88="L",0,P89="L",0),"-")</f>
        <v>0</v>
      </c>
      <c r="Q90" s="122" cm="1">
        <f t="array" ref="Q90">IFERROR(_xlfn.IFS(Q88="W",1,Q89="W",1,Q88="L",0,Q89="L",0),"-")</f>
        <v>1</v>
      </c>
      <c r="R90" s="122" cm="1">
        <f t="array" ref="R90">IFERROR(_xlfn.IFS(R88="W",1,R89="W",1,R88="L",0,R89="L",0),"-")</f>
        <v>1</v>
      </c>
      <c r="S90" s="122" cm="1">
        <f t="array" ref="S90">IFERROR(_xlfn.IFS(S88="W",1,S89="W",1,S88="L",0,S89="L",0),"-")</f>
        <v>0</v>
      </c>
      <c r="T90" s="122" cm="1">
        <f t="array" ref="T90">IFERROR(_xlfn.IFS(T88="W",1,T89="W",1,T88="L",0,T89="L",0),"-")</f>
        <v>0</v>
      </c>
      <c r="U90" s="122" cm="1">
        <f t="array" ref="U90">IFERROR(_xlfn.IFS(U88="W",1,U89="W",1,U88="L",0,U89="L",0),"-")</f>
        <v>0</v>
      </c>
      <c r="V90" s="122" cm="1">
        <f t="array" ref="V90">IFERROR(_xlfn.IFS(V88="W",1,V89="W",1,V88="L",0,V89="L",0),"-")</f>
        <v>1</v>
      </c>
      <c r="W90" s="122" cm="1">
        <f t="array" ref="W90">IFERROR(_xlfn.IFS(W88="W",1,W89="W",1,W88="L",0,W89="L",0),"-")</f>
        <v>1</v>
      </c>
      <c r="X90" s="122" cm="1">
        <f t="array" ref="X90">IFERROR(_xlfn.IFS(X88="W",1,X89="W",1,X88="L",0,X89="L",0),"-")</f>
        <v>1</v>
      </c>
      <c r="Y90" s="122" cm="1">
        <f t="array" ref="Y90">IFERROR(_xlfn.IFS(Y88="W",1,Y89="W",1,Y88="L",0,Y89="L",0),"-")</f>
        <v>1</v>
      </c>
      <c r="Z90" s="122" cm="1">
        <f t="array" ref="Z90">IFERROR(_xlfn.IFS(Z88="W",1,Z89="W",1,Z88="L",0,Z89="L",0),"-")</f>
        <v>0</v>
      </c>
      <c r="AA90" s="122" cm="1">
        <f t="array" ref="AA90">IFERROR(_xlfn.IFS(AA88="W",1,AA89="W",1,AA88="L",0,AA89="L",0),"-")</f>
        <v>0</v>
      </c>
      <c r="AB90" s="122" cm="1">
        <f t="array" ref="AB90">IFERROR(_xlfn.IFS(AB88="W",1,AB89="W",1,AB88="L",0,AB89="L",0),"-")</f>
        <v>0</v>
      </c>
      <c r="AC90" s="122" cm="1">
        <f t="array" ref="AC90">IFERROR(_xlfn.IFS(AC88="W",1,AC89="W",1,AC88="L",0,AC89="L",0),"-")</f>
        <v>1</v>
      </c>
      <c r="AD90" s="122" cm="1">
        <f t="array" ref="AD90">IFERROR(_xlfn.IFS(AD88="W",1,AD89="W",1,AD88="L",0,AD89="L",0),"-")</f>
        <v>1</v>
      </c>
      <c r="AE90" s="122" cm="1">
        <f t="array" ref="AE90">IFERROR(_xlfn.IFS(AE88="W",1,AE89="W",1,AE88="L",0,AE89="L",0),"-")</f>
        <v>0</v>
      </c>
      <c r="AF90" s="122" cm="1">
        <f t="array" ref="AF90">IFERROR(_xlfn.IFS(AF88="W",1,AF89="W",1,AF88="L",0,AF89="L",0),"-")</f>
        <v>0</v>
      </c>
      <c r="AG90" s="122" cm="1">
        <f t="array" ref="AG90">IFERROR(_xlfn.IFS(AG88="W",1,AG89="W",1,AG88="L",0,AG89="L",0),"-")</f>
        <v>1</v>
      </c>
      <c r="AH90" s="122" cm="1">
        <f t="array" ref="AH90">IFERROR(_xlfn.IFS(AH88="W",1,AH89="W",1,AH88="L",0,AH89="L",0),"-")</f>
        <v>0</v>
      </c>
      <c r="AI90" s="122" cm="1">
        <f t="array" ref="AI90">IFERROR(_xlfn.IFS(AI88="W",1,AI89="W",1,AI88="L",0,AI89="L",0),"-")</f>
        <v>0</v>
      </c>
      <c r="AJ90" s="122" cm="1">
        <f t="array" ref="AJ90">IFERROR(_xlfn.IFS(AJ88="W",1,AJ89="W",1,AJ88="L",0,AJ89="L",0),"-")</f>
        <v>1</v>
      </c>
      <c r="AK90" s="122" cm="1">
        <f t="array" ref="AK90">IFERROR(_xlfn.IFS(AK88="W",1,AK89="W",1,AK88="L",0,AK89="L",0),"-")</f>
        <v>0</v>
      </c>
      <c r="AL90" s="122" cm="1">
        <f t="array" ref="AL90">IFERROR(_xlfn.IFS(AL88="W",1,AL89="W",1,AL88="L",0,AL89="L",0),"-")</f>
        <v>0</v>
      </c>
      <c r="AM90" s="122" cm="1">
        <f t="array" ref="AM90">IFERROR(_xlfn.IFS(AM88="W",1,AM89="W",1,AM88="L",0,AM89="L",0),"-")</f>
        <v>1</v>
      </c>
      <c r="AN90" s="122" cm="1">
        <f t="array" ref="AN90">IFERROR(_xlfn.IFS(AN88="W",1,AN89="W",1,AN88="L",0,AN89="L",0),"-")</f>
        <v>0</v>
      </c>
      <c r="AO90" s="122" cm="1">
        <f t="array" ref="AO90">IFERROR(_xlfn.IFS(AO88="W",1,AO89="W",1,AO88="L",0,AO89="L",0),"-")</f>
        <v>1</v>
      </c>
      <c r="AP90" s="122" cm="1">
        <f t="array" ref="AP90">IFERROR(_xlfn.IFS(AP88="W",1,AP89="W",1,AP88="L",0,AP89="L",0),"-")</f>
        <v>0</v>
      </c>
      <c r="AQ90" s="122" cm="1">
        <f t="array" ref="AQ90">IFERROR(_xlfn.IFS(AQ88="W",1,AQ89="W",1,AQ88="L",0,AQ89="L",0),"-")</f>
        <v>0</v>
      </c>
      <c r="AR90" s="122" cm="1">
        <f t="array" ref="AR90">IFERROR(_xlfn.IFS(AR88="W",1,AR89="W",1,AR88="L",0,AR89="L",0),"-")</f>
        <v>1</v>
      </c>
      <c r="AS90" s="122" cm="1">
        <f t="array" ref="AS90">IFERROR(_xlfn.IFS(AS88="W",1,AS89="W",1,AS88="L",0,AS89="L",0),"-")</f>
        <v>1</v>
      </c>
      <c r="AT90" s="122" cm="1">
        <f t="array" ref="AT90">IFERROR(_xlfn.IFS(AT88="W",1,AT89="W",1,AT88="L",0,AT89="L",0),"-")</f>
        <v>0</v>
      </c>
      <c r="AU90" s="122" cm="1">
        <f t="array" ref="AU90">IFERROR(_xlfn.IFS(AU88="W",1,AU89="W",1,AU88="L",0,AU89="L",0),"-")</f>
        <v>0</v>
      </c>
      <c r="AV90" s="122" cm="1">
        <f t="array" ref="AV90">IFERROR(_xlfn.IFS(AV88="W",1,AV89="W",1,AV88="L",0,AV89="L",0),"-")</f>
        <v>1</v>
      </c>
      <c r="AW90" s="122" cm="1">
        <f t="array" ref="AW90">IFERROR(_xlfn.IFS(AW88="W",1,AW89="W",1,AW88="L",0,AW89="L",0),"-")</f>
        <v>0</v>
      </c>
      <c r="AX90" s="122" cm="1">
        <f t="array" ref="AX90">IFERROR(_xlfn.IFS(AX88="W",1,AX89="W",1,AX88="L",0,AX89="L",0),"-")</f>
        <v>1</v>
      </c>
      <c r="AY90" s="122" cm="1">
        <f t="array" ref="AY90">IFERROR(_xlfn.IFS(AY88="W",1,AY89="W",1,AY88="L",0,AY89="L",0),"-")</f>
        <v>1</v>
      </c>
      <c r="AZ90" s="122" cm="1">
        <f t="array" ref="AZ90">IFERROR(_xlfn.IFS(AZ88="W",1,AZ89="W",1,AZ88="L",0,AZ89="L",0),"-")</f>
        <v>0</v>
      </c>
      <c r="BA90" s="122" cm="1">
        <f t="array" ref="BA90">IFERROR(_xlfn.IFS(BA88="W",1,BA89="W",1,BA88="L",0,BA89="L",0),"-")</f>
        <v>0</v>
      </c>
      <c r="BB90" s="122" cm="1">
        <f t="array" ref="BB90">IFERROR(_xlfn.IFS(BB88="W",1,BB89="W",1,BB88="L",0,BB89="L",0),"-")</f>
        <v>1</v>
      </c>
      <c r="BC90" s="122" cm="1">
        <f t="array" ref="BC90">IFERROR(_xlfn.IFS(BC88="W",1,BC89="W",1,BC88="L",0,BC89="L",0),"-")</f>
        <v>0</v>
      </c>
      <c r="BD90" s="122" cm="1">
        <f t="array" ref="BD90">IFERROR(_xlfn.IFS(BD88="W",1,BD89="W",1,BD88="L",0,BD89="L",0),"-")</f>
        <v>1</v>
      </c>
      <c r="BE90" s="122" cm="1">
        <f t="array" ref="BE90">IFERROR(_xlfn.IFS(BE88="W",1,BE89="W",1,BE88="L",0,BE89="L",0),"-")</f>
        <v>0</v>
      </c>
      <c r="BF90" s="122" cm="1">
        <f t="array" ref="BF90">IFERROR(_xlfn.IFS(BF88="W",1,BF89="W",1,BF88="L",0,BF89="L",0),"-")</f>
        <v>0</v>
      </c>
      <c r="BG90" s="122" cm="1">
        <f t="array" ref="BG90">IFERROR(_xlfn.IFS(BG88="W",1,BG89="W",1,BG88="L",0,BG89="L",0),"-")</f>
        <v>1</v>
      </c>
      <c r="BH90" s="122" cm="1">
        <f t="array" ref="BH90">IFERROR(_xlfn.IFS(BH88="W",1,BH89="W",1,BH88="L",0,BH89="L",0),"-")</f>
        <v>0</v>
      </c>
      <c r="BI90" s="122" cm="1">
        <f t="array" ref="BI90">IFERROR(_xlfn.IFS(BI88="W",1,BI89="W",1,BI88="L",0,BI89="L",0),"-")</f>
        <v>0</v>
      </c>
      <c r="BJ90" s="122" cm="1">
        <f t="array" ref="BJ90">IFERROR(_xlfn.IFS(BJ88="W",1,BJ89="W",1,BJ88="L",0,BJ89="L",0),"-")</f>
        <v>1</v>
      </c>
      <c r="BK90" s="122" cm="1">
        <f t="array" ref="BK90">IFERROR(_xlfn.IFS(BK88="W",1,BK89="W",1,BK88="L",0,BK89="L",0),"-")</f>
        <v>0</v>
      </c>
      <c r="BL90" s="122" cm="1">
        <f t="array" ref="BL90">IFERROR(_xlfn.IFS(BL88="W",1,BL89="W",1,BL88="L",0,BL89="L",0),"-")</f>
        <v>0</v>
      </c>
      <c r="BM90" s="122" cm="1">
        <f t="array" ref="BM90">IFERROR(_xlfn.IFS(BM88="W",1,BM89="W",1,BM88="L",0,BM89="L",0),"-")</f>
        <v>0</v>
      </c>
      <c r="BN90" s="122" cm="1">
        <f t="array" ref="BN90">IFERROR(_xlfn.IFS(BN88="W",1,BN89="W",1,BN88="L",0,BN89="L",0),"-")</f>
        <v>0</v>
      </c>
      <c r="BO90" s="122" cm="1">
        <f t="array" ref="BO90">IFERROR(_xlfn.IFS(BO88="W",1,BO89="W",1,BO88="L",0,BO89="L",0),"-")</f>
        <v>1</v>
      </c>
      <c r="BP90" s="122" cm="1">
        <f t="array" ref="BP90">IFERROR(_xlfn.IFS(BP88="W",1,BP89="W",1,BP88="L",0,BP89="L",0),"-")</f>
        <v>0</v>
      </c>
      <c r="BQ90" s="122" cm="1">
        <f t="array" ref="BQ90">IFERROR(_xlfn.IFS(BQ88="W",1,BQ89="W",1,BQ88="L",0,BQ89="L",0),"-")</f>
        <v>1</v>
      </c>
      <c r="BR90" s="122" cm="1">
        <f t="array" ref="BR90">IFERROR(_xlfn.IFS(BR88="W",1,BR89="W",1,BR88="L",0,BR89="L",0),"-")</f>
        <v>0</v>
      </c>
      <c r="BS90" s="122" cm="1">
        <f t="array" ref="BS90">IFERROR(_xlfn.IFS(BS88="W",1,BS89="W",1,BS88="L",0,BS89="L",0),"-")</f>
        <v>1</v>
      </c>
      <c r="BT90" s="122" cm="1">
        <f t="array" ref="BT90">IFERROR(_xlfn.IFS(BT88="W",1,BT89="W",1,BT88="L",0,BT89="L",0),"-")</f>
        <v>0</v>
      </c>
      <c r="BU90" s="122" cm="1">
        <f t="array" ref="BU90">IFERROR(_xlfn.IFS(BU88="W",1,BU89="W",1,BU88="L",0,BU89="L",0),"-")</f>
        <v>1</v>
      </c>
      <c r="BV90" s="122" cm="1">
        <f t="array" ref="BV90">IFERROR(_xlfn.IFS(BV88="W",1,BV89="W",1,BV88="L",0,BV89="L",0),"-")</f>
        <v>1</v>
      </c>
      <c r="BW90" s="122" cm="1">
        <f t="array" ref="BW90">IFERROR(_xlfn.IFS(BW88="W",1,BW89="W",1,BW88="L",0,BW89="L",0),"-")</f>
        <v>0</v>
      </c>
      <c r="BX90" s="122" cm="1">
        <f t="array" ref="BX90">IFERROR(_xlfn.IFS(BX88="W",1,BX89="W",1,BX88="L",0,BX89="L",0),"-")</f>
        <v>1</v>
      </c>
      <c r="BY90" s="122" cm="1">
        <f t="array" ref="BY90">IFERROR(_xlfn.IFS(BY88="W",1,BY89="W",1,BY88="L",0,BY89="L",0),"-")</f>
        <v>1</v>
      </c>
      <c r="BZ90" s="122" cm="1">
        <f t="array" ref="BZ90">IFERROR(_xlfn.IFS(BZ88="W",1,BZ89="W",1,BZ88="L",0,BZ89="L",0),"-")</f>
        <v>1</v>
      </c>
      <c r="CA90" s="122" cm="1">
        <f t="array" ref="CA90">IFERROR(_xlfn.IFS(CA88="W",1,CA89="W",1,CA88="L",0,CA89="L",0),"-")</f>
        <v>0</v>
      </c>
      <c r="CB90" s="122" cm="1">
        <f t="array" ref="CB90">IFERROR(_xlfn.IFS(CB88="W",1,CB89="W",1,CB88="L",0,CB89="L",0),"-")</f>
        <v>1</v>
      </c>
      <c r="CC90" s="122" cm="1">
        <f t="array" ref="CC90">IFERROR(_xlfn.IFS(CC88="W",1,CC89="W",1,CC88="L",0,CC89="L",0),"-")</f>
        <v>1</v>
      </c>
      <c r="CD90" s="122" cm="1">
        <f t="array" ref="CD90">IFERROR(_xlfn.IFS(CD88="W",1,CD89="W",1,CD88="L",0,CD89="L",0),"-")</f>
        <v>0</v>
      </c>
      <c r="CE90" s="122" cm="1">
        <f t="array" ref="CE90">IFERROR(_xlfn.IFS(CE88="W",1,CE89="W",1,CE88="L",0,CE89="L",0),"-")</f>
        <v>0</v>
      </c>
      <c r="CF90" s="122" cm="1">
        <f t="array" ref="CF90">IFERROR(_xlfn.IFS(CF88="W",1,CF89="W",1,CF88="L",0,CF89="L",0),"-")</f>
        <v>0</v>
      </c>
      <c r="CG90" s="122" cm="1">
        <f t="array" ref="CG90">IFERROR(_xlfn.IFS(CG88="W",1,CG89="W",1,CG88="L",0,CG89="L",0),"-")</f>
        <v>0</v>
      </c>
      <c r="CH90" s="122" cm="1">
        <f t="array" ref="CH90">IFERROR(_xlfn.IFS(CH88="W",1,CH89="W",1,CH88="L",0,CH89="L",0),"-")</f>
        <v>1</v>
      </c>
      <c r="CI90" s="122" cm="1">
        <f t="array" ref="CI90">IFERROR(_xlfn.IFS(CI88="W",1,CI89="W",1,CI88="L",0,CI89="L",0),"-")</f>
        <v>1</v>
      </c>
      <c r="CJ90" s="122" cm="1">
        <f t="array" ref="CJ90">IFERROR(_xlfn.IFS(CJ88="W",1,CJ89="W",1,CJ88="L",0,CJ89="L",0),"-")</f>
        <v>0</v>
      </c>
      <c r="CK90" s="122" cm="1">
        <f t="array" ref="CK90">IFERROR(_xlfn.IFS(CK88="W",1,CK89="W",1,CK88="L",0,CK89="L",0),"-")</f>
        <v>0</v>
      </c>
      <c r="CL90" s="122" cm="1">
        <f t="array" ref="CL90">IFERROR(_xlfn.IFS(CL88="W",1,CL89="W",1,CL88="L",0,CL89="L",0),"-")</f>
        <v>0</v>
      </c>
      <c r="CM90" s="122" cm="1">
        <f t="array" ref="CM90">IFERROR(_xlfn.IFS(CM88="W",1,CM89="W",1,CM88="L",0,CM89="L",0),"-")</f>
        <v>0</v>
      </c>
      <c r="CN90" s="122" cm="1">
        <f t="array" ref="CN90">IFERROR(_xlfn.IFS(CN88="W",1,CN89="W",1,CN88="L",0,CN89="L",0),"-")</f>
        <v>0</v>
      </c>
      <c r="CO90" s="122" cm="1">
        <f t="array" ref="CO90">IFERROR(_xlfn.IFS(CO88="W",1,CO89="W",1,CO88="L",0,CO89="L",0),"-")</f>
        <v>0</v>
      </c>
      <c r="CP90" s="122" cm="1">
        <f t="array" ref="CP90">IFERROR(_xlfn.IFS(CP88="W",1,CP89="W",1,CP88="L",0,CP89="L",0),"-")</f>
        <v>0</v>
      </c>
      <c r="CQ90" s="122" cm="1">
        <f t="array" ref="CQ90">IFERROR(_xlfn.IFS(CQ88="W",1,CQ89="W",1,CQ88="L",0,CQ89="L",0),"-")</f>
        <v>0</v>
      </c>
      <c r="CR90" s="122" cm="1">
        <f t="array" ref="CR90">IFERROR(_xlfn.IFS(CR88="W",1,CR89="W",1,CR88="L",0,CR89="L",0),"-")</f>
        <v>1</v>
      </c>
      <c r="CS90" s="122" cm="1">
        <f t="array" ref="CS90">IFERROR(_xlfn.IFS(CS88="W",1,CS89="W",1,CS88="L",0,CS89="L",0),"-")</f>
        <v>0</v>
      </c>
      <c r="CT90" s="122" cm="1">
        <f t="array" ref="CT90">IFERROR(_xlfn.IFS(CT88="W",1,CT89="W",1,CT88="L",0,CT89="L",0),"-")</f>
        <v>0</v>
      </c>
      <c r="CU90" s="122" cm="1">
        <f t="array" ref="CU90">IFERROR(_xlfn.IFS(CU88="W",1,CU89="W",1,CU88="L",0,CU89="L",0),"-")</f>
        <v>0</v>
      </c>
      <c r="CV90" s="122" cm="1">
        <f t="array" ref="CV90">IFERROR(_xlfn.IFS(CV88="W",1,CV89="W",1,CV88="L",0,CV89="L",0),"-")</f>
        <v>1</v>
      </c>
      <c r="CW90" s="122" cm="1">
        <f t="array" ref="CW90">IFERROR(_xlfn.IFS(CW88="W",1,CW89="W",1,CW88="L",0,CW89="L",0),"-")</f>
        <v>1</v>
      </c>
      <c r="CX90" s="122" cm="1">
        <f t="array" ref="CX90">IFERROR(_xlfn.IFS(CX88="W",1,CX89="W",1,CX88="L",0,CX89="L",0),"-")</f>
        <v>1</v>
      </c>
      <c r="CY90" s="122" cm="1">
        <f t="array" ref="CY90">IFERROR(_xlfn.IFS(CY88="W",1,CY89="W",1,CY88="L",0,CY89="L",0),"-")</f>
        <v>1</v>
      </c>
      <c r="CZ90" s="122" cm="1">
        <f t="array" ref="CZ90">IFERROR(_xlfn.IFS(CZ88="W",1,CZ89="W",1,CZ88="L",0,CZ89="L",0),"-")</f>
        <v>1</v>
      </c>
      <c r="DA90" s="122" cm="1">
        <f t="array" ref="DA90">IFERROR(_xlfn.IFS(DA88="W",1,DA89="W",1,DA88="L",0,DA89="L",0),"-")</f>
        <v>1</v>
      </c>
      <c r="DB90" s="122" cm="1">
        <f t="array" ref="DB90">IFERROR(_xlfn.IFS(DB88="W",1,DB89="W",1,DB88="L",0,DB89="L",0),"-")</f>
        <v>0</v>
      </c>
      <c r="DC90" s="122" cm="1">
        <f t="array" ref="DC90">IFERROR(_xlfn.IFS(DC88="W",1,DC89="W",1,DC88="L",0,DC89="L",0),"-")</f>
        <v>1</v>
      </c>
      <c r="DD90" s="122" cm="1">
        <f t="array" ref="DD90">IFERROR(_xlfn.IFS(DD88="W",1,DD89="W",1,DD88="L",0,DD89="L",0),"-")</f>
        <v>0</v>
      </c>
      <c r="DE90" s="122" cm="1">
        <f t="array" ref="DE90">IFERROR(_xlfn.IFS(DE88="W",1,DE89="W",1,DE88="L",0,DE89="L",0),"-")</f>
        <v>0</v>
      </c>
      <c r="DF90" s="122" cm="1">
        <f t="array" ref="DF90">IFERROR(_xlfn.IFS(DF88="W",1,DF89="W",1,DF88="L",0,DF89="L",0),"-")</f>
        <v>0</v>
      </c>
      <c r="DG90" s="122" cm="1">
        <f t="array" ref="DG90">IFERROR(_xlfn.IFS(DG88="W",1,DG89="W",1,DG88="L",0,DG89="L",0),"-")</f>
        <v>0</v>
      </c>
      <c r="DH90" s="122" cm="1">
        <f t="array" ref="DH90">IFERROR(_xlfn.IFS(DH88="W",1,DH89="W",1,DH88="L",0,DH89="L",0),"-")</f>
        <v>0</v>
      </c>
      <c r="DI90" s="122" cm="1">
        <f t="array" ref="DI90">IFERROR(_xlfn.IFS(DI88="W",1,DI89="W",1,DI88="L",0,DI89="L",0),"-")</f>
        <v>0</v>
      </c>
      <c r="DJ90" s="122" cm="1">
        <f t="array" ref="DJ90">IFERROR(_xlfn.IFS(DJ88="W",1,DJ89="W",1,DJ88="L",0,DJ89="L",0),"-")</f>
        <v>0</v>
      </c>
      <c r="DK90" s="122" cm="1">
        <f t="array" ref="DK90">IFERROR(_xlfn.IFS(DK88="W",1,DK89="W",1,DK88="L",0,DK89="L",0),"-")</f>
        <v>1</v>
      </c>
      <c r="DL90" s="122" cm="1">
        <f t="array" ref="DL90">IFERROR(_xlfn.IFS(DL88="W",1,DL89="W",1,DL88="L",0,DL89="L",0),"-")</f>
        <v>1</v>
      </c>
      <c r="DM90" s="122" cm="1">
        <f t="array" ref="DM90">IFERROR(_xlfn.IFS(DM88="W",1,DM89="W",1,DM88="L",0,DM89="L",0),"-")</f>
        <v>1</v>
      </c>
      <c r="DN90" s="122" cm="1">
        <f t="array" ref="DN90">IFERROR(_xlfn.IFS(DN88="W",1,DN89="W",1,DN88="L",0,DN89="L",0),"-")</f>
        <v>0</v>
      </c>
      <c r="DO90" s="122" cm="1">
        <f t="array" ref="DO90">IFERROR(_xlfn.IFS(DO88="W",1,DO89="W",1,DO88="L",0,DO89="L",0),"-")</f>
        <v>1</v>
      </c>
      <c r="DP90" s="122" cm="1">
        <f t="array" ref="DP90">IFERROR(_xlfn.IFS(DP88="W",1,DP89="W",1,DP88="L",0,DP89="L",0),"-")</f>
        <v>1</v>
      </c>
      <c r="DQ90" s="122" cm="1">
        <f t="array" ref="DQ90">IFERROR(_xlfn.IFS(DQ88="W",1,DQ89="W",1,DQ88="L",0,DQ89="L",0),"-")</f>
        <v>0</v>
      </c>
      <c r="DR90" s="122" cm="1">
        <f t="array" ref="DR90">IFERROR(_xlfn.IFS(DR88="W",1,DR89="W",1,DR88="L",0,DR89="L",0),"-")</f>
        <v>1</v>
      </c>
      <c r="DS90" s="122" cm="1">
        <f t="array" ref="DS90">IFERROR(_xlfn.IFS(DS88="W",1,DS89="W",1,DS88="L",0,DS89="L",0),"-")</f>
        <v>0</v>
      </c>
      <c r="DT90" s="122" cm="1">
        <f t="array" ref="DT90">IFERROR(_xlfn.IFS(DT88="W",1,DT89="W",1,DT88="L",0,DT89="L",0),"-")</f>
        <v>0</v>
      </c>
      <c r="DU90" s="122" cm="1">
        <f t="array" ref="DU90">IFERROR(_xlfn.IFS(DU88="W",1,DU89="W",1,DU88="L",0,DU89="L",0),"-")</f>
        <v>0</v>
      </c>
      <c r="DV90" s="122" cm="1">
        <f t="array" ref="DV90">IFERROR(_xlfn.IFS(DV88="W",1,DV89="W",1,DV88="L",0,DV89="L",0),"-")</f>
        <v>0</v>
      </c>
      <c r="DW90" s="122" cm="1">
        <f t="array" ref="DW90">IFERROR(_xlfn.IFS(DW88="W",1,DW89="W",1,DW88="L",0,DW89="L",0),"-")</f>
        <v>0</v>
      </c>
      <c r="DX90" s="122" cm="1">
        <f t="array" ref="DX90">IFERROR(_xlfn.IFS(DX88="W",1,DX89="W",1,DX88="L",0,DX89="L",0),"-")</f>
        <v>0</v>
      </c>
      <c r="DY90" s="122" cm="1">
        <f t="array" ref="DY90">IFERROR(_xlfn.IFS(DY88="W",1,DY89="W",1,DY88="L",0,DY89="L",0),"-")</f>
        <v>0</v>
      </c>
      <c r="DZ90" s="122" cm="1">
        <f t="array" ref="DZ90">IFERROR(_xlfn.IFS(DZ88="W",1,DZ89="W",1,DZ88="L",0,DZ89="L",0),"-")</f>
        <v>0</v>
      </c>
      <c r="EA90" s="122" cm="1">
        <f t="array" ref="EA90">IFERROR(_xlfn.IFS(EA88="W",1,EA89="W",1,EA88="L",0,EA89="L",0),"-")</f>
        <v>1</v>
      </c>
      <c r="EB90" s="122" cm="1">
        <f t="array" ref="EB90">IFERROR(_xlfn.IFS(EB88="W",1,EB89="W",1,EB88="L",0,EB89="L",0),"-")</f>
        <v>1</v>
      </c>
      <c r="EC90" s="122" cm="1">
        <f t="array" ref="EC90">IFERROR(_xlfn.IFS(EC88="W",1,EC89="W",1,EC88="L",0,EC89="L",0),"-")</f>
        <v>0</v>
      </c>
      <c r="ED90" s="122" cm="1">
        <f t="array" ref="ED90">IFERROR(_xlfn.IFS(ED88="W",1,ED89="W",1,ED88="L",0,ED89="L",0),"-")</f>
        <v>1</v>
      </c>
      <c r="EE90" s="122" cm="1">
        <f t="array" ref="EE90">IFERROR(_xlfn.IFS(EE88="W",1,EE89="W",1,EE88="L",0,EE89="L",0),"-")</f>
        <v>0</v>
      </c>
      <c r="EF90" s="122" cm="1">
        <f t="array" ref="EF90">IFERROR(_xlfn.IFS(EF88="W",1,EF89="W",1,EF88="L",0,EF89="L",0),"-")</f>
        <v>0</v>
      </c>
      <c r="EG90" s="122" cm="1">
        <f t="array" ref="EG90">IFERROR(_xlfn.IFS(EG88="W",1,EG89="W",1,EG88="L",0,EG89="L",0),"-")</f>
        <v>0</v>
      </c>
      <c r="EH90" s="122" cm="1">
        <f t="array" ref="EH90">IFERROR(_xlfn.IFS(EH88="W",1,EH89="W",1,EH88="L",0,EH89="L",0),"-")</f>
        <v>1</v>
      </c>
      <c r="EI90" s="122" cm="1">
        <f t="array" ref="EI90">IFERROR(_xlfn.IFS(EI88="W",1,EI89="W",1,EI88="L",0,EI89="L",0),"-")</f>
        <v>1</v>
      </c>
      <c r="EJ90" s="122" cm="1">
        <f t="array" ref="EJ90">IFERROR(_xlfn.IFS(EJ88="W",1,EJ89="W",1,EJ88="L",0,EJ89="L",0),"-")</f>
        <v>1</v>
      </c>
      <c r="EK90" s="122" cm="1">
        <f t="array" ref="EK90">IFERROR(_xlfn.IFS(EK88="W",1,EK89="W",1,EK88="L",0,EK89="L",0),"-")</f>
        <v>1</v>
      </c>
      <c r="EL90" s="122" cm="1">
        <f t="array" ref="EL90">IFERROR(_xlfn.IFS(EL88="W",1,EL89="W",1,EL88="L",0,EL89="L",0),"-")</f>
        <v>1</v>
      </c>
      <c r="EM90" s="122" cm="1">
        <f t="array" ref="EM90">IFERROR(_xlfn.IFS(EM88="W",1,EM89="W",1,EM88="L",0,EM89="L",0),"-")</f>
        <v>1</v>
      </c>
      <c r="EN90" s="122" cm="1">
        <f t="array" ref="EN90">IFERROR(_xlfn.IFS(EN88="W",1,EN89="W",1,EN88="L",0,EN89="L",0),"-")</f>
        <v>0</v>
      </c>
      <c r="EO90" s="122" cm="1">
        <f t="array" ref="EO90">IFERROR(_xlfn.IFS(EO88="W",1,EO89="W",1,EO88="L",0,EO89="L",0),"-")</f>
        <v>0</v>
      </c>
      <c r="EP90" s="122" cm="1">
        <f t="array" ref="EP90">IFERROR(_xlfn.IFS(EP88="W",1,EP89="W",1,EP88="L",0,EP89="L",0),"-")</f>
        <v>0</v>
      </c>
      <c r="EQ90" s="122" cm="1">
        <f t="array" ref="EQ90">IFERROR(_xlfn.IFS(EQ88="W",1,EQ89="W",1,EQ88="L",0,EQ89="L",0),"-")</f>
        <v>1</v>
      </c>
      <c r="ER90" s="122" cm="1">
        <f t="array" ref="ER90">IFERROR(_xlfn.IFS(ER88="W",1,ER89="W",1,ER88="L",0,ER89="L",0),"-")</f>
        <v>0</v>
      </c>
      <c r="ES90" s="122" cm="1">
        <f t="array" ref="ES90">IFERROR(_xlfn.IFS(ES88="W",1,ES89="W",1,ES88="L",0,ES89="L",0),"-")</f>
        <v>1</v>
      </c>
      <c r="ET90" s="122" cm="1">
        <f t="array" ref="ET90">IFERROR(_xlfn.IFS(ET88="W",1,ET89="W",1,ET88="L",0,ET89="L",0),"-")</f>
        <v>0</v>
      </c>
      <c r="EU90" s="122" cm="1">
        <f t="array" ref="EU90">IFERROR(_xlfn.IFS(EU88="W",1,EU89="W",1,EU88="L",0,EU89="L",0),"-")</f>
        <v>0</v>
      </c>
      <c r="EV90" s="122" cm="1">
        <f t="array" ref="EV90">IFERROR(_xlfn.IFS(EV88="W",1,EV89="W",1,EV88="L",0,EV89="L",0),"-")</f>
        <v>0</v>
      </c>
      <c r="EW90" s="122" cm="1">
        <f t="array" ref="EW90">IFERROR(_xlfn.IFS(EW88="W",1,EW89="W",1,EW88="L",0,EW89="L",0),"-")</f>
        <v>1</v>
      </c>
      <c r="EX90" s="122" cm="1">
        <f t="array" ref="EX90">IFERROR(_xlfn.IFS(EX88="W",1,EX89="W",1,EX88="L",0,EX89="L",0),"-")</f>
        <v>0</v>
      </c>
      <c r="EY90" s="122" cm="1">
        <f t="array" ref="EY90">IFERROR(_xlfn.IFS(EY88="W",1,EY89="W",1,EY88="L",0,EY89="L",0),"-")</f>
        <v>0</v>
      </c>
      <c r="EZ90" s="122" cm="1">
        <f t="array" ref="EZ90">IFERROR(_xlfn.IFS(EZ88="W",1,EZ89="W",1,EZ88="L",0,EZ89="L",0),"-")</f>
        <v>1</v>
      </c>
      <c r="FA90" s="122" cm="1">
        <f t="array" ref="FA90">IFERROR(_xlfn.IFS(FA88="W",1,FA89="W",1,FA88="L",0,FA89="L",0),"-")</f>
        <v>0</v>
      </c>
      <c r="FB90" s="122" cm="1">
        <f t="array" ref="FB90">IFERROR(_xlfn.IFS(FB88="W",1,FB89="W",1,FB88="L",0,FB89="L",0),"-")</f>
        <v>1</v>
      </c>
      <c r="FC90" s="122" cm="1">
        <f t="array" ref="FC90">IFERROR(_xlfn.IFS(FC88="W",1,FC89="W",1,FC88="L",0,FC89="L",0),"-")</f>
        <v>0</v>
      </c>
      <c r="FD90" s="122" cm="1">
        <f t="array" ref="FD90">IFERROR(_xlfn.IFS(FD88="W",1,FD89="W",1,FD88="L",0,FD89="L",0),"-")</f>
        <v>0</v>
      </c>
      <c r="FE90" s="122" cm="1">
        <f t="array" ref="FE90">IFERROR(_xlfn.IFS(FE88="W",1,FE89="W",1,FE88="L",0,FE89="L",0),"-")</f>
        <v>1</v>
      </c>
      <c r="FF90" s="122" cm="1">
        <f t="array" ref="FF90">IFERROR(_xlfn.IFS(FF88="W",1,FF89="W",1,FF88="L",0,FF89="L",0),"-")</f>
        <v>1</v>
      </c>
      <c r="FG90" s="122" cm="1">
        <f t="array" ref="FG90">IFERROR(_xlfn.IFS(FG88="W",1,FG89="W",1,FG88="L",0,FG89="L",0),"-")</f>
        <v>1</v>
      </c>
      <c r="FH90" s="122" cm="1">
        <f t="array" ref="FH90">IFERROR(_xlfn.IFS(FH88="W",1,FH89="W",1,FH88="L",0,FH89="L",0),"-")</f>
        <v>0</v>
      </c>
      <c r="FI90" s="122" cm="1">
        <f t="array" ref="FI90">IFERROR(_xlfn.IFS(FI88="W",1,FI89="W",1,FI88="L",0,FI89="L",0),"-")</f>
        <v>1</v>
      </c>
      <c r="FJ90" s="122" cm="1">
        <f t="array" ref="FJ90">IFERROR(_xlfn.IFS(FJ88="W",1,FJ89="W",1,FJ88="L",0,FJ89="L",0),"-")</f>
        <v>0</v>
      </c>
      <c r="FK90" s="137" t="s">
        <v>477</v>
      </c>
      <c r="FL90" s="141">
        <f>COUNT(E$5:FJ$5)</f>
        <v>162</v>
      </c>
      <c r="FM90" s="141">
        <f>FL90-20</f>
        <v>142</v>
      </c>
    </row>
    <row r="91" spans="2:174" x14ac:dyDescent="0.2">
      <c r="B91" s="137"/>
      <c r="C91" s="139"/>
      <c r="D91" s="138"/>
      <c r="E91" s="122">
        <f>IF(E90=1,D91+1,0)</f>
        <v>0</v>
      </c>
      <c r="F91" s="122">
        <f t="shared" ref="F91" si="2736">IF(F90=1,E91+1,0)</f>
        <v>1</v>
      </c>
      <c r="G91" s="122">
        <f t="shared" ref="G91" si="2737">IF(G90=1,F91+1,0)</f>
        <v>2</v>
      </c>
      <c r="H91" s="122">
        <f t="shared" ref="H91" si="2738">IF(H90=1,G91+1,0)</f>
        <v>0</v>
      </c>
      <c r="I91" s="122">
        <f t="shared" ref="I91" si="2739">IF(I90=1,H91+1,0)</f>
        <v>0</v>
      </c>
      <c r="J91" s="122">
        <f t="shared" ref="J91" si="2740">IF(J90=1,I91+1,0)</f>
        <v>1</v>
      </c>
      <c r="K91" s="122">
        <f t="shared" ref="K91" si="2741">IF(K90=1,J91+1,0)</f>
        <v>0</v>
      </c>
      <c r="L91" s="122">
        <f t="shared" ref="L91" si="2742">IF(L90=1,K91+1,0)</f>
        <v>1</v>
      </c>
      <c r="M91" s="122">
        <f t="shared" ref="M91" si="2743">IF(M90=1,L91+1,0)</f>
        <v>2</v>
      </c>
      <c r="N91" s="122">
        <f t="shared" ref="N91" si="2744">IF(N90=1,M91+1,0)</f>
        <v>3</v>
      </c>
      <c r="O91" s="122">
        <f t="shared" ref="O91" si="2745">IF(O90=1,N91+1,0)</f>
        <v>0</v>
      </c>
      <c r="P91" s="122">
        <f t="shared" ref="P91" si="2746">IF(P90=1,O91+1,0)</f>
        <v>0</v>
      </c>
      <c r="Q91" s="122">
        <f t="shared" ref="Q91" si="2747">IF(Q90=1,P91+1,0)</f>
        <v>1</v>
      </c>
      <c r="R91" s="122">
        <f t="shared" ref="R91" si="2748">IF(R90=1,Q91+1,0)</f>
        <v>2</v>
      </c>
      <c r="S91" s="122">
        <f t="shared" ref="S91" si="2749">IF(S90=1,R91+1,0)</f>
        <v>0</v>
      </c>
      <c r="T91" s="122">
        <f t="shared" ref="T91" si="2750">IF(T90=1,S91+1,0)</f>
        <v>0</v>
      </c>
      <c r="U91" s="122">
        <f t="shared" ref="U91" si="2751">IF(U90=1,T91+1,0)</f>
        <v>0</v>
      </c>
      <c r="V91" s="122">
        <f t="shared" ref="V91" si="2752">IF(V90=1,U91+1,0)</f>
        <v>1</v>
      </c>
      <c r="W91" s="122">
        <f t="shared" ref="W91" si="2753">IF(W90=1,V91+1,0)</f>
        <v>2</v>
      </c>
      <c r="X91" s="122">
        <f t="shared" ref="X91" si="2754">IF(X90=1,W91+1,0)</f>
        <v>3</v>
      </c>
      <c r="Y91" s="122">
        <f t="shared" ref="Y91" si="2755">IF(Y90=1,X91+1,0)</f>
        <v>4</v>
      </c>
      <c r="Z91" s="122">
        <f t="shared" ref="Z91" si="2756">IF(Z90=1,Y91+1,0)</f>
        <v>0</v>
      </c>
      <c r="AA91" s="122">
        <f t="shared" ref="AA91" si="2757">IF(AA90=1,Z91+1,0)</f>
        <v>0</v>
      </c>
      <c r="AB91" s="122">
        <f t="shared" ref="AB91" si="2758">IF(AB90=1,AA91+1,0)</f>
        <v>0</v>
      </c>
      <c r="AC91" s="122">
        <f t="shared" ref="AC91" si="2759">IF(AC90=1,AB91+1,0)</f>
        <v>1</v>
      </c>
      <c r="AD91" s="122">
        <f t="shared" ref="AD91" si="2760">IF(AD90=1,AC91+1,0)</f>
        <v>2</v>
      </c>
      <c r="AE91" s="122">
        <f t="shared" ref="AE91" si="2761">IF(AE90=1,AD91+1,0)</f>
        <v>0</v>
      </c>
      <c r="AF91" s="122">
        <f t="shared" ref="AF91" si="2762">IF(AF90=1,AE91+1,0)</f>
        <v>0</v>
      </c>
      <c r="AG91" s="122">
        <f t="shared" ref="AG91" si="2763">IF(AG90=1,AF91+1,0)</f>
        <v>1</v>
      </c>
      <c r="AH91" s="122">
        <f t="shared" ref="AH91" si="2764">IF(AH90=1,AG91+1,0)</f>
        <v>0</v>
      </c>
      <c r="AI91" s="122">
        <f t="shared" ref="AI91" si="2765">IF(AI90=1,AH91+1,0)</f>
        <v>0</v>
      </c>
      <c r="AJ91" s="122">
        <f t="shared" ref="AJ91" si="2766">IF(AJ90=1,AI91+1,0)</f>
        <v>1</v>
      </c>
      <c r="AK91" s="122">
        <f t="shared" ref="AK91" si="2767">IF(AK90=1,AJ91+1,0)</f>
        <v>0</v>
      </c>
      <c r="AL91" s="122">
        <f t="shared" ref="AL91" si="2768">IF(AL90=1,AK91+1,0)</f>
        <v>0</v>
      </c>
      <c r="AM91" s="122">
        <f t="shared" ref="AM91" si="2769">IF(AM90=1,AL91+1,0)</f>
        <v>1</v>
      </c>
      <c r="AN91" s="122">
        <f t="shared" ref="AN91" si="2770">IF(AN90=1,AM91+1,0)</f>
        <v>0</v>
      </c>
      <c r="AO91" s="122">
        <f t="shared" ref="AO91" si="2771">IF(AO90=1,AN91+1,0)</f>
        <v>1</v>
      </c>
      <c r="AP91" s="122">
        <f t="shared" ref="AP91" si="2772">IF(AP90=1,AO91+1,0)</f>
        <v>0</v>
      </c>
      <c r="AQ91" s="122">
        <f t="shared" ref="AQ91" si="2773">IF(AQ90=1,AP91+1,0)</f>
        <v>0</v>
      </c>
      <c r="AR91" s="122">
        <f t="shared" ref="AR91" si="2774">IF(AR90=1,AQ91+1,0)</f>
        <v>1</v>
      </c>
      <c r="AS91" s="122">
        <f t="shared" ref="AS91" si="2775">IF(AS90=1,AR91+1,0)</f>
        <v>2</v>
      </c>
      <c r="AT91" s="122">
        <f t="shared" ref="AT91" si="2776">IF(AT90=1,AS91+1,0)</f>
        <v>0</v>
      </c>
      <c r="AU91" s="122">
        <f t="shared" ref="AU91" si="2777">IF(AU90=1,AT91+1,0)</f>
        <v>0</v>
      </c>
      <c r="AV91" s="122">
        <f t="shared" ref="AV91" si="2778">IF(AV90=1,AU91+1,0)</f>
        <v>1</v>
      </c>
      <c r="AW91" s="122">
        <f t="shared" ref="AW91" si="2779">IF(AW90=1,AV91+1,0)</f>
        <v>0</v>
      </c>
      <c r="AX91" s="122">
        <f t="shared" ref="AX91" si="2780">IF(AX90=1,AW91+1,0)</f>
        <v>1</v>
      </c>
      <c r="AY91" s="122">
        <f t="shared" ref="AY91" si="2781">IF(AY90=1,AX91+1,0)</f>
        <v>2</v>
      </c>
      <c r="AZ91" s="122">
        <f t="shared" ref="AZ91" si="2782">IF(AZ90=1,AY91+1,0)</f>
        <v>0</v>
      </c>
      <c r="BA91" s="122">
        <f t="shared" ref="BA91" si="2783">IF(BA90=1,AZ91+1,0)</f>
        <v>0</v>
      </c>
      <c r="BB91" s="122">
        <f t="shared" ref="BB91" si="2784">IF(BB90=1,BA91+1,0)</f>
        <v>1</v>
      </c>
      <c r="BC91" s="122">
        <f t="shared" ref="BC91" si="2785">IF(BC90=1,BB91+1,0)</f>
        <v>0</v>
      </c>
      <c r="BD91" s="122">
        <f t="shared" ref="BD91" si="2786">IF(BD90=1,BC91+1,0)</f>
        <v>1</v>
      </c>
      <c r="BE91" s="122">
        <f t="shared" ref="BE91" si="2787">IF(BE90=1,BD91+1,0)</f>
        <v>0</v>
      </c>
      <c r="BF91" s="122">
        <f t="shared" ref="BF91" si="2788">IF(BF90=1,BE91+1,0)</f>
        <v>0</v>
      </c>
      <c r="BG91" s="122">
        <f t="shared" ref="BG91" si="2789">IF(BG90=1,BF91+1,0)</f>
        <v>1</v>
      </c>
      <c r="BH91" s="122">
        <f t="shared" ref="BH91" si="2790">IF(BH90=1,BG91+1,0)</f>
        <v>0</v>
      </c>
      <c r="BI91" s="122">
        <f t="shared" ref="BI91" si="2791">IF(BI90=1,BH91+1,0)</f>
        <v>0</v>
      </c>
      <c r="BJ91" s="122">
        <f t="shared" ref="BJ91" si="2792">IF(BJ90=1,BI91+1,0)</f>
        <v>1</v>
      </c>
      <c r="BK91" s="122">
        <f t="shared" ref="BK91" si="2793">IF(BK90=1,BJ91+1,0)</f>
        <v>0</v>
      </c>
      <c r="BL91" s="122">
        <f t="shared" ref="BL91" si="2794">IF(BL90=1,BK91+1,0)</f>
        <v>0</v>
      </c>
      <c r="BM91" s="122">
        <f t="shared" ref="BM91" si="2795">IF(BM90=1,BL91+1,0)</f>
        <v>0</v>
      </c>
      <c r="BN91" s="122">
        <f t="shared" ref="BN91" si="2796">IF(BN90=1,BM91+1,0)</f>
        <v>0</v>
      </c>
      <c r="BO91" s="122">
        <f t="shared" ref="BO91" si="2797">IF(BO90=1,BN91+1,0)</f>
        <v>1</v>
      </c>
      <c r="BP91" s="122">
        <f t="shared" ref="BP91" si="2798">IF(BP90=1,BO91+1,0)</f>
        <v>0</v>
      </c>
      <c r="BQ91" s="122">
        <f t="shared" ref="BQ91" si="2799">IF(BQ90=1,BP91+1,0)</f>
        <v>1</v>
      </c>
      <c r="BR91" s="122">
        <f t="shared" ref="BR91" si="2800">IF(BR90=1,BQ91+1,0)</f>
        <v>0</v>
      </c>
      <c r="BS91" s="122">
        <f t="shared" ref="BS91" si="2801">IF(BS90=1,BR91+1,0)</f>
        <v>1</v>
      </c>
      <c r="BT91" s="122">
        <f t="shared" ref="BT91" si="2802">IF(BT90=1,BS91+1,0)</f>
        <v>0</v>
      </c>
      <c r="BU91" s="122">
        <f t="shared" ref="BU91" si="2803">IF(BU90=1,BT91+1,0)</f>
        <v>1</v>
      </c>
      <c r="BV91" s="122">
        <f t="shared" ref="BV91" si="2804">IF(BV90=1,BU91+1,0)</f>
        <v>2</v>
      </c>
      <c r="BW91" s="122">
        <f t="shared" ref="BW91" si="2805">IF(BW90=1,BV91+1,0)</f>
        <v>0</v>
      </c>
      <c r="BX91" s="122">
        <f t="shared" ref="BX91" si="2806">IF(BX90=1,BW91+1,0)</f>
        <v>1</v>
      </c>
      <c r="BY91" s="122">
        <f t="shared" ref="BY91" si="2807">IF(BY90=1,BX91+1,0)</f>
        <v>2</v>
      </c>
      <c r="BZ91" s="122">
        <f t="shared" ref="BZ91" si="2808">IF(BZ90=1,BY91+1,0)</f>
        <v>3</v>
      </c>
      <c r="CA91" s="122">
        <f t="shared" ref="CA91" si="2809">IF(CA90=1,BZ91+1,0)</f>
        <v>0</v>
      </c>
      <c r="CB91" s="122">
        <f t="shared" ref="CB91" si="2810">IF(CB90=1,CA91+1,0)</f>
        <v>1</v>
      </c>
      <c r="CC91" s="122">
        <f t="shared" ref="CC91" si="2811">IF(CC90=1,CB91+1,0)</f>
        <v>2</v>
      </c>
      <c r="CD91" s="122">
        <f t="shared" ref="CD91" si="2812">IF(CD90=1,CC91+1,0)</f>
        <v>0</v>
      </c>
      <c r="CE91" s="122">
        <f t="shared" ref="CE91" si="2813">IF(CE90=1,CD91+1,0)</f>
        <v>0</v>
      </c>
      <c r="CF91" s="122">
        <f t="shared" ref="CF91" si="2814">IF(CF90=1,CE91+1,0)</f>
        <v>0</v>
      </c>
      <c r="CG91" s="122">
        <f t="shared" ref="CG91" si="2815">IF(CG90=1,CF91+1,0)</f>
        <v>0</v>
      </c>
      <c r="CH91" s="122">
        <f t="shared" ref="CH91" si="2816">IF(CH90=1,CG91+1,0)</f>
        <v>1</v>
      </c>
      <c r="CI91" s="122">
        <f t="shared" ref="CI91" si="2817">IF(CI90=1,CH91+1,0)</f>
        <v>2</v>
      </c>
      <c r="CJ91" s="122">
        <f t="shared" ref="CJ91" si="2818">IF(CJ90=1,CI91+1,0)</f>
        <v>0</v>
      </c>
      <c r="CK91" s="122">
        <f t="shared" ref="CK91" si="2819">IF(CK90=1,CJ91+1,0)</f>
        <v>0</v>
      </c>
      <c r="CL91" s="122">
        <f t="shared" ref="CL91" si="2820">IF(CL90=1,CK91+1,0)</f>
        <v>0</v>
      </c>
      <c r="CM91" s="122">
        <f t="shared" ref="CM91" si="2821">IF(CM90=1,CL91+1,0)</f>
        <v>0</v>
      </c>
      <c r="CN91" s="122">
        <f t="shared" ref="CN91" si="2822">IF(CN90=1,CM91+1,0)</f>
        <v>0</v>
      </c>
      <c r="CO91" s="122">
        <f t="shared" ref="CO91" si="2823">IF(CO90=1,CN91+1,0)</f>
        <v>0</v>
      </c>
      <c r="CP91" s="122">
        <f t="shared" ref="CP91" si="2824">IF(CP90=1,CO91+1,0)</f>
        <v>0</v>
      </c>
      <c r="CQ91" s="122">
        <f t="shared" ref="CQ91" si="2825">IF(CQ90=1,CP91+1,0)</f>
        <v>0</v>
      </c>
      <c r="CR91" s="122">
        <f t="shared" ref="CR91" si="2826">IF(CR90=1,CQ91+1,0)</f>
        <v>1</v>
      </c>
      <c r="CS91" s="122">
        <f t="shared" ref="CS91" si="2827">IF(CS90=1,CR91+1,0)</f>
        <v>0</v>
      </c>
      <c r="CT91" s="122">
        <f t="shared" ref="CT91" si="2828">IF(CT90=1,CS91+1,0)</f>
        <v>0</v>
      </c>
      <c r="CU91" s="122">
        <f t="shared" ref="CU91" si="2829">IF(CU90=1,CT91+1,0)</f>
        <v>0</v>
      </c>
      <c r="CV91" s="122">
        <f t="shared" ref="CV91" si="2830">IF(CV90=1,CU91+1,0)</f>
        <v>1</v>
      </c>
      <c r="CW91" s="122">
        <f t="shared" ref="CW91" si="2831">IF(CW90=1,CV91+1,0)</f>
        <v>2</v>
      </c>
      <c r="CX91" s="122">
        <f t="shared" ref="CX91" si="2832">IF(CX90=1,CW91+1,0)</f>
        <v>3</v>
      </c>
      <c r="CY91" s="122">
        <f t="shared" ref="CY91" si="2833">IF(CY90=1,CX91+1,0)</f>
        <v>4</v>
      </c>
      <c r="CZ91" s="122">
        <f t="shared" ref="CZ91" si="2834">IF(CZ90=1,CY91+1,0)</f>
        <v>5</v>
      </c>
      <c r="DA91" s="122">
        <f t="shared" ref="DA91" si="2835">IF(DA90=1,CZ91+1,0)</f>
        <v>6</v>
      </c>
      <c r="DB91" s="122">
        <f t="shared" ref="DB91" si="2836">IF(DB90=1,DA91+1,0)</f>
        <v>0</v>
      </c>
      <c r="DC91" s="122">
        <f t="shared" ref="DC91" si="2837">IF(DC90=1,DB91+1,0)</f>
        <v>1</v>
      </c>
      <c r="DD91" s="122">
        <f t="shared" ref="DD91" si="2838">IF(DD90=1,DC91+1,0)</f>
        <v>0</v>
      </c>
      <c r="DE91" s="122">
        <f t="shared" ref="DE91" si="2839">IF(DE90=1,DD91+1,0)</f>
        <v>0</v>
      </c>
      <c r="DF91" s="122">
        <f t="shared" ref="DF91" si="2840">IF(DF90=1,DE91+1,0)</f>
        <v>0</v>
      </c>
      <c r="DG91" s="122">
        <f t="shared" ref="DG91" si="2841">IF(DG90=1,DF91+1,0)</f>
        <v>0</v>
      </c>
      <c r="DH91" s="122">
        <f t="shared" ref="DH91" si="2842">IF(DH90=1,DG91+1,0)</f>
        <v>0</v>
      </c>
      <c r="DI91" s="122">
        <f t="shared" ref="DI91" si="2843">IF(DI90=1,DH91+1,0)</f>
        <v>0</v>
      </c>
      <c r="DJ91" s="122">
        <f t="shared" ref="DJ91" si="2844">IF(DJ90=1,DI91+1,0)</f>
        <v>0</v>
      </c>
      <c r="DK91" s="122">
        <f t="shared" ref="DK91" si="2845">IF(DK90=1,DJ91+1,0)</f>
        <v>1</v>
      </c>
      <c r="DL91" s="122">
        <f t="shared" ref="DL91" si="2846">IF(DL90=1,DK91+1,0)</f>
        <v>2</v>
      </c>
      <c r="DM91" s="122">
        <f t="shared" ref="DM91" si="2847">IF(DM90=1,DL91+1,0)</f>
        <v>3</v>
      </c>
      <c r="DN91" s="122">
        <f t="shared" ref="DN91" si="2848">IF(DN90=1,DM91+1,0)</f>
        <v>0</v>
      </c>
      <c r="DO91" s="122">
        <f t="shared" ref="DO91" si="2849">IF(DO90=1,DN91+1,0)</f>
        <v>1</v>
      </c>
      <c r="DP91" s="122">
        <f t="shared" ref="DP91" si="2850">IF(DP90=1,DO91+1,0)</f>
        <v>2</v>
      </c>
      <c r="DQ91" s="122">
        <f t="shared" ref="DQ91" si="2851">IF(DQ90=1,DP91+1,0)</f>
        <v>0</v>
      </c>
      <c r="DR91" s="122">
        <f t="shared" ref="DR91" si="2852">IF(DR90=1,DQ91+1,0)</f>
        <v>1</v>
      </c>
      <c r="DS91" s="122">
        <f t="shared" ref="DS91" si="2853">IF(DS90=1,DR91+1,0)</f>
        <v>0</v>
      </c>
      <c r="DT91" s="122">
        <f t="shared" ref="DT91" si="2854">IF(DT90=1,DS91+1,0)</f>
        <v>0</v>
      </c>
      <c r="DU91" s="122">
        <f t="shared" ref="DU91" si="2855">IF(DU90=1,DT91+1,0)</f>
        <v>0</v>
      </c>
      <c r="DV91" s="122">
        <f t="shared" ref="DV91" si="2856">IF(DV90=1,DU91+1,0)</f>
        <v>0</v>
      </c>
      <c r="DW91" s="122">
        <f t="shared" ref="DW91" si="2857">IF(DW90=1,DV91+1,0)</f>
        <v>0</v>
      </c>
      <c r="DX91" s="122">
        <f t="shared" ref="DX91" si="2858">IF(DX90=1,DW91+1,0)</f>
        <v>0</v>
      </c>
      <c r="DY91" s="122">
        <f t="shared" ref="DY91" si="2859">IF(DY90=1,DX91+1,0)</f>
        <v>0</v>
      </c>
      <c r="DZ91" s="122">
        <f t="shared" ref="DZ91" si="2860">IF(DZ90=1,DY91+1,0)</f>
        <v>0</v>
      </c>
      <c r="EA91" s="122">
        <f t="shared" ref="EA91" si="2861">IF(EA90=1,DZ91+1,0)</f>
        <v>1</v>
      </c>
      <c r="EB91" s="122">
        <f t="shared" ref="EB91" si="2862">IF(EB90=1,EA91+1,0)</f>
        <v>2</v>
      </c>
      <c r="EC91" s="122">
        <f t="shared" ref="EC91" si="2863">IF(EC90=1,EB91+1,0)</f>
        <v>0</v>
      </c>
      <c r="ED91" s="122">
        <f t="shared" ref="ED91" si="2864">IF(ED90=1,EC91+1,0)</f>
        <v>1</v>
      </c>
      <c r="EE91" s="122">
        <f t="shared" ref="EE91" si="2865">IF(EE90=1,ED91+1,0)</f>
        <v>0</v>
      </c>
      <c r="EF91" s="122">
        <f t="shared" ref="EF91" si="2866">IF(EF90=1,EE91+1,0)</f>
        <v>0</v>
      </c>
      <c r="EG91" s="122">
        <f t="shared" ref="EG91" si="2867">IF(EG90=1,EF91+1,0)</f>
        <v>0</v>
      </c>
      <c r="EH91" s="122">
        <f t="shared" ref="EH91" si="2868">IF(EH90=1,EG91+1,0)</f>
        <v>1</v>
      </c>
      <c r="EI91" s="122">
        <f t="shared" ref="EI91" si="2869">IF(EI90=1,EH91+1,0)</f>
        <v>2</v>
      </c>
      <c r="EJ91" s="122">
        <f t="shared" ref="EJ91" si="2870">IF(EJ90=1,EI91+1,0)</f>
        <v>3</v>
      </c>
      <c r="EK91" s="122">
        <f t="shared" ref="EK91" si="2871">IF(EK90=1,EJ91+1,0)</f>
        <v>4</v>
      </c>
      <c r="EL91" s="122">
        <f t="shared" ref="EL91" si="2872">IF(EL90=1,EK91+1,0)</f>
        <v>5</v>
      </c>
      <c r="EM91" s="122">
        <f t="shared" ref="EM91" si="2873">IF(EM90=1,EL91+1,0)</f>
        <v>6</v>
      </c>
      <c r="EN91" s="122">
        <f t="shared" ref="EN91" si="2874">IF(EN90=1,EM91+1,0)</f>
        <v>0</v>
      </c>
      <c r="EO91" s="122">
        <f t="shared" ref="EO91" si="2875">IF(EO90=1,EN91+1,0)</f>
        <v>0</v>
      </c>
      <c r="EP91" s="122">
        <f t="shared" ref="EP91" si="2876">IF(EP90=1,EO91+1,0)</f>
        <v>0</v>
      </c>
      <c r="EQ91" s="122">
        <f t="shared" ref="EQ91" si="2877">IF(EQ90=1,EP91+1,0)</f>
        <v>1</v>
      </c>
      <c r="ER91" s="122">
        <f t="shared" ref="ER91" si="2878">IF(ER90=1,EQ91+1,0)</f>
        <v>0</v>
      </c>
      <c r="ES91" s="122">
        <f t="shared" ref="ES91" si="2879">IF(ES90=1,ER91+1,0)</f>
        <v>1</v>
      </c>
      <c r="ET91" s="122">
        <f t="shared" ref="ET91" si="2880">IF(ET90=1,ES91+1,0)</f>
        <v>0</v>
      </c>
      <c r="EU91" s="122">
        <f t="shared" ref="EU91" si="2881">IF(EU90=1,ET91+1,0)</f>
        <v>0</v>
      </c>
      <c r="EV91" s="122">
        <f t="shared" ref="EV91" si="2882">IF(EV90=1,EU91+1,0)</f>
        <v>0</v>
      </c>
      <c r="EW91" s="122">
        <f t="shared" ref="EW91" si="2883">IF(EW90=1,EV91+1,0)</f>
        <v>1</v>
      </c>
      <c r="EX91" s="122">
        <f t="shared" ref="EX91" si="2884">IF(EX90=1,EW91+1,0)</f>
        <v>0</v>
      </c>
      <c r="EY91" s="122">
        <f t="shared" ref="EY91" si="2885">IF(EY90=1,EX91+1,0)</f>
        <v>0</v>
      </c>
      <c r="EZ91" s="122">
        <f t="shared" ref="EZ91" si="2886">IF(EZ90=1,EY91+1,0)</f>
        <v>1</v>
      </c>
      <c r="FA91" s="122">
        <f t="shared" ref="FA91" si="2887">IF(FA90=1,EZ91+1,0)</f>
        <v>0</v>
      </c>
      <c r="FB91" s="122">
        <f t="shared" ref="FB91" si="2888">IF(FB90=1,FA91+1,0)</f>
        <v>1</v>
      </c>
      <c r="FC91" s="122">
        <f t="shared" ref="FC91" si="2889">IF(FC90=1,FB91+1,0)</f>
        <v>0</v>
      </c>
      <c r="FD91" s="122">
        <f t="shared" ref="FD91" si="2890">IF(FD90=1,FC91+1,0)</f>
        <v>0</v>
      </c>
      <c r="FE91" s="122">
        <f t="shared" ref="FE91" si="2891">IF(FE90=1,FD91+1,0)</f>
        <v>1</v>
      </c>
      <c r="FF91" s="122">
        <f t="shared" ref="FF91" si="2892">IF(FF90=1,FE91+1,0)</f>
        <v>2</v>
      </c>
      <c r="FG91" s="122">
        <f t="shared" ref="FG91" si="2893">IF(FG90=1,FF91+1,0)</f>
        <v>3</v>
      </c>
      <c r="FH91" s="122">
        <f t="shared" ref="FH91" si="2894">IF(FH90=1,FG91+1,0)</f>
        <v>0</v>
      </c>
      <c r="FI91" s="122">
        <f t="shared" ref="FI91" si="2895">IF(FI90=1,FH91+1,0)</f>
        <v>1</v>
      </c>
      <c r="FJ91" s="122">
        <f t="shared" ref="FJ91" si="2896">IF(FJ90=1,FI91+1,0)</f>
        <v>0</v>
      </c>
      <c r="FK91" s="137" t="s">
        <v>477</v>
      </c>
      <c r="FL91" s="141">
        <f>COUNT(E$5:FJ$5)</f>
        <v>162</v>
      </c>
      <c r="FM91" s="141">
        <f>FL91-30</f>
        <v>132</v>
      </c>
    </row>
    <row r="92" spans="2:174" x14ac:dyDescent="0.2"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37"/>
      <c r="AX92" s="137"/>
      <c r="AY92" s="137"/>
      <c r="AZ92" s="137"/>
      <c r="BA92" s="137"/>
      <c r="BB92" s="137"/>
      <c r="BC92" s="137"/>
      <c r="BD92" s="137"/>
      <c r="BE92" s="137"/>
      <c r="BF92" s="137"/>
      <c r="BG92" s="137"/>
      <c r="BH92" s="137"/>
      <c r="BI92" s="137"/>
      <c r="BJ92" s="137"/>
      <c r="BK92" s="137"/>
      <c r="BL92" s="137"/>
      <c r="BM92" s="137"/>
      <c r="BN92" s="137"/>
      <c r="BO92" s="137"/>
      <c r="BP92" s="137"/>
      <c r="BQ92" s="137"/>
      <c r="BR92" s="137"/>
      <c r="BS92" s="137"/>
      <c r="BT92" s="137"/>
      <c r="BU92" s="137"/>
      <c r="BV92" s="137"/>
      <c r="BW92" s="137"/>
      <c r="BX92" s="137"/>
      <c r="BY92" s="137"/>
      <c r="BZ92" s="137"/>
      <c r="CA92" s="137"/>
      <c r="CB92" s="137"/>
      <c r="CC92" s="137"/>
      <c r="CD92" s="137"/>
      <c r="CE92" s="137"/>
      <c r="CF92" s="137"/>
      <c r="CG92" s="137"/>
      <c r="CH92" s="137"/>
      <c r="CI92" s="137"/>
      <c r="CJ92" s="137"/>
      <c r="CK92" s="137"/>
      <c r="CL92" s="137"/>
      <c r="CM92" s="137"/>
      <c r="CN92" s="137"/>
      <c r="CO92" s="137"/>
      <c r="CP92" s="137"/>
      <c r="CQ92" s="137"/>
      <c r="CR92" s="137"/>
      <c r="CS92" s="137"/>
      <c r="CT92" s="137"/>
      <c r="CU92" s="137"/>
      <c r="CV92" s="137"/>
      <c r="CW92" s="137"/>
      <c r="CX92" s="137"/>
      <c r="CY92" s="137"/>
      <c r="CZ92" s="137"/>
      <c r="DA92" s="137"/>
      <c r="DB92" s="137"/>
      <c r="DC92" s="137"/>
      <c r="DD92" s="137"/>
      <c r="DE92" s="137"/>
      <c r="DF92" s="137"/>
      <c r="DG92" s="137"/>
      <c r="DH92" s="137"/>
      <c r="DI92" s="137"/>
      <c r="DJ92" s="137"/>
      <c r="DK92" s="137"/>
      <c r="DL92" s="137"/>
      <c r="DM92" s="137"/>
      <c r="DN92" s="137"/>
      <c r="DO92" s="137"/>
      <c r="DP92" s="137"/>
      <c r="DQ92" s="137"/>
      <c r="DR92" s="137"/>
      <c r="DS92" s="137"/>
      <c r="DT92" s="137"/>
      <c r="DU92" s="137"/>
      <c r="DV92" s="137"/>
      <c r="DW92" s="137"/>
      <c r="DX92" s="137"/>
      <c r="DY92" s="137"/>
      <c r="DZ92" s="137"/>
      <c r="EA92" s="137"/>
      <c r="EB92" s="137"/>
      <c r="EC92" s="137"/>
      <c r="ED92" s="137"/>
      <c r="EE92" s="137"/>
      <c r="EF92" s="137"/>
      <c r="EG92" s="137"/>
      <c r="EH92" s="137"/>
      <c r="EI92" s="137"/>
      <c r="EJ92" s="137"/>
      <c r="EK92" s="137"/>
      <c r="EL92" s="137"/>
      <c r="EM92" s="137"/>
      <c r="EN92" s="137"/>
      <c r="EO92" s="137"/>
      <c r="EP92" s="137"/>
      <c r="EQ92" s="137"/>
      <c r="ER92" s="137"/>
      <c r="ES92" s="137"/>
      <c r="ET92" s="137"/>
      <c r="EU92" s="137"/>
      <c r="EV92" s="137"/>
      <c r="EW92" s="137"/>
      <c r="EX92" s="137"/>
      <c r="EY92" s="137"/>
      <c r="EZ92" s="137"/>
      <c r="FA92" s="137"/>
      <c r="FB92" s="137"/>
      <c r="FC92" s="137"/>
      <c r="FD92" s="137"/>
      <c r="FE92" s="137"/>
      <c r="FF92" s="137"/>
      <c r="FG92" s="137"/>
      <c r="FH92" s="137"/>
      <c r="FI92" s="137"/>
      <c r="FJ92" s="137"/>
      <c r="FK92" s="137" t="s">
        <v>477</v>
      </c>
      <c r="FL92" s="137" t="s">
        <v>886</v>
      </c>
      <c r="FM92" s="137" t="s">
        <v>886</v>
      </c>
      <c r="FN92" s="137" t="s">
        <v>917</v>
      </c>
      <c r="FO92" s="137" t="s">
        <v>917</v>
      </c>
      <c r="FP92" s="137" t="s">
        <v>904</v>
      </c>
      <c r="FQ92" s="137" t="s">
        <v>903</v>
      </c>
      <c r="FR92" s="137" t="s">
        <v>902</v>
      </c>
    </row>
    <row r="93" spans="2:174" x14ac:dyDescent="0.2">
      <c r="B93" s="137">
        <v>19</v>
      </c>
      <c r="C93" s="139" t="s">
        <v>79</v>
      </c>
      <c r="D93" s="138"/>
      <c r="E93" s="122" t="str" cm="1">
        <f t="array" ref="E93">_xlfn.XLOOKUP(1,(SCHEDULE!$D$3:$D$2594=$C93)*(SCHEDULE!$B$3:$B$2594=E$2),SCHEDULE!$F$3:$F$2594,"",0,1)</f>
        <v>W</v>
      </c>
      <c r="F93" s="122" t="str" cm="1">
        <f t="array" ref="F93">_xlfn.XLOOKUP(1,(SCHEDULE!$D$3:$D$2594=$C93)*(SCHEDULE!$B$3:$B$2594=F$2),SCHEDULE!$F$3:$F$2594,"",0,1)</f>
        <v>L</v>
      </c>
      <c r="G93" s="122" t="str" cm="1">
        <f t="array" ref="G93">_xlfn.XLOOKUP(1,(SCHEDULE!$D$3:$D$2594=$C93)*(SCHEDULE!$B$3:$B$2594=G$2),SCHEDULE!$F$3:$F$2594,"",0,1)</f>
        <v>L</v>
      </c>
      <c r="H93" s="122" t="str" cm="1">
        <f t="array" ref="H93">_xlfn.XLOOKUP(1,(SCHEDULE!$D$3:$D$2594=$C93)*(SCHEDULE!$B$3:$B$2594=H$2),SCHEDULE!$F$3:$F$2594,"",0,1)</f>
        <v>L</v>
      </c>
      <c r="I93" s="122" t="str" cm="1">
        <f t="array" ref="I93">_xlfn.XLOOKUP(1,(SCHEDULE!$D$3:$D$2594=$C93)*(SCHEDULE!$B$3:$B$2594=I$2),SCHEDULE!$F$3:$F$2594,"",0,1)</f>
        <v>W</v>
      </c>
      <c r="J93" s="122" t="str" cm="1">
        <f t="array" ref="J93">_xlfn.XLOOKUP(1,(SCHEDULE!$D$3:$D$2594=$C93)*(SCHEDULE!$B$3:$B$2594=J$2),SCHEDULE!$F$3:$F$2594,"",0,1)</f>
        <v>L</v>
      </c>
      <c r="K93" s="122" t="str" cm="1">
        <f t="array" ref="K93">_xlfn.XLOOKUP(1,(SCHEDULE!$D$3:$D$2594=$C93)*(SCHEDULE!$B$3:$B$2594=K$2),SCHEDULE!$F$3:$F$2594,"",0,1)</f>
        <v>W</v>
      </c>
      <c r="L93" s="122" t="str" cm="1">
        <f t="array" ref="L93">_xlfn.XLOOKUP(1,(SCHEDULE!$D$3:$D$2594=$C93)*(SCHEDULE!$B$3:$B$2594=L$2),SCHEDULE!$F$3:$F$2594,"",0,1)</f>
        <v>W</v>
      </c>
      <c r="M93" s="122" t="str" cm="1">
        <f t="array" ref="M93">_xlfn.XLOOKUP(1,(SCHEDULE!$D$3:$D$2594=$C93)*(SCHEDULE!$B$3:$B$2594=M$2),SCHEDULE!$F$3:$F$2594,"",0,1)</f>
        <v>L</v>
      </c>
      <c r="N93" s="122" t="str" cm="1">
        <f t="array" ref="N93">_xlfn.XLOOKUP(1,(SCHEDULE!$D$3:$D$2594=$C93)*(SCHEDULE!$B$3:$B$2594=N$2),SCHEDULE!$F$3:$F$2594,"",0,1)</f>
        <v>L</v>
      </c>
      <c r="O93" s="122" t="str" cm="1">
        <f t="array" ref="O93">_xlfn.XLOOKUP(1,(SCHEDULE!$D$3:$D$2594=$C93)*(SCHEDULE!$B$3:$B$2594=O$2),SCHEDULE!$F$3:$F$2594,"",0,1)</f>
        <v/>
      </c>
      <c r="P93" s="122" t="str" cm="1">
        <f t="array" ref="P93">_xlfn.XLOOKUP(1,(SCHEDULE!$D$3:$D$2594=$C93)*(SCHEDULE!$B$3:$B$2594=P$2),SCHEDULE!$F$3:$F$2594,"",0,1)</f>
        <v/>
      </c>
      <c r="Q93" s="122" t="str" cm="1">
        <f t="array" ref="Q93">_xlfn.XLOOKUP(1,(SCHEDULE!$D$3:$D$2594=$C93)*(SCHEDULE!$B$3:$B$2594=Q$2),SCHEDULE!$F$3:$F$2594,"",0,1)</f>
        <v/>
      </c>
      <c r="R93" s="122" t="str" cm="1">
        <f t="array" ref="R93">_xlfn.XLOOKUP(1,(SCHEDULE!$D$3:$D$2594=$C93)*(SCHEDULE!$B$3:$B$2594=R$2),SCHEDULE!$F$3:$F$2594,"",0,1)</f>
        <v>W</v>
      </c>
      <c r="S93" s="122" t="str" cm="1">
        <f t="array" ref="S93">_xlfn.XLOOKUP(1,(SCHEDULE!$D$3:$D$2594=$C93)*(SCHEDULE!$B$3:$B$2594=S$2),SCHEDULE!$F$3:$F$2594,"",0,1)</f>
        <v>L</v>
      </c>
      <c r="T93" s="122" t="str" cm="1">
        <f t="array" ref="T93">_xlfn.XLOOKUP(1,(SCHEDULE!$D$3:$D$2594=$C93)*(SCHEDULE!$B$3:$B$2594=T$2),SCHEDULE!$F$3:$F$2594,"",0,1)</f>
        <v>L</v>
      </c>
      <c r="U93" s="122" t="str" cm="1">
        <f t="array" ref="U93">_xlfn.XLOOKUP(1,(SCHEDULE!$D$3:$D$2594=$C93)*(SCHEDULE!$B$3:$B$2594=U$2),SCHEDULE!$F$3:$F$2594,"",0,1)</f>
        <v/>
      </c>
      <c r="V93" s="122" t="str" cm="1">
        <f t="array" ref="V93">_xlfn.XLOOKUP(1,(SCHEDULE!$D$3:$D$2594=$C93)*(SCHEDULE!$B$3:$B$2594=V$2),SCHEDULE!$F$3:$F$2594,"",0,1)</f>
        <v/>
      </c>
      <c r="W93" s="122" t="str" cm="1">
        <f t="array" ref="W93">_xlfn.XLOOKUP(1,(SCHEDULE!$D$3:$D$2594=$C93)*(SCHEDULE!$B$3:$B$2594=W$2),SCHEDULE!$F$3:$F$2594,"",0,1)</f>
        <v/>
      </c>
      <c r="X93" s="122" t="str" cm="1">
        <f t="array" ref="X93">_xlfn.XLOOKUP(1,(SCHEDULE!$D$3:$D$2594=$C93)*(SCHEDULE!$B$3:$B$2594=X$2),SCHEDULE!$F$3:$F$2594,"",0,1)</f>
        <v>L</v>
      </c>
      <c r="Y93" s="122" t="str" cm="1">
        <f t="array" ref="Y93">_xlfn.XLOOKUP(1,(SCHEDULE!$D$3:$D$2594=$C93)*(SCHEDULE!$B$3:$B$2594=Y$2),SCHEDULE!$F$3:$F$2594,"",0,1)</f>
        <v>W</v>
      </c>
      <c r="Z93" s="122" t="str" cm="1">
        <f t="array" ref="Z93">_xlfn.XLOOKUP(1,(SCHEDULE!$D$3:$D$2594=$C93)*(SCHEDULE!$B$3:$B$2594=Z$2),SCHEDULE!$F$3:$F$2594,"",0,1)</f>
        <v>L</v>
      </c>
      <c r="AA93" s="122" t="str" cm="1">
        <f t="array" ref="AA93">_xlfn.XLOOKUP(1,(SCHEDULE!$D$3:$D$2594=$C93)*(SCHEDULE!$B$3:$B$2594=AA$2),SCHEDULE!$F$3:$F$2594,"",0,1)</f>
        <v/>
      </c>
      <c r="AB93" s="122" t="str" cm="1">
        <f t="array" ref="AB93">_xlfn.XLOOKUP(1,(SCHEDULE!$D$3:$D$2594=$C93)*(SCHEDULE!$B$3:$B$2594=AB$2),SCHEDULE!$F$3:$F$2594,"",0,1)</f>
        <v/>
      </c>
      <c r="AC93" s="122" t="str" cm="1">
        <f t="array" ref="AC93">_xlfn.XLOOKUP(1,(SCHEDULE!$D$3:$D$2594=$C93)*(SCHEDULE!$B$3:$B$2594=AC$2),SCHEDULE!$F$3:$F$2594,"",0,1)</f>
        <v/>
      </c>
      <c r="AD93" s="122" t="str" cm="1">
        <f t="array" ref="AD93">_xlfn.XLOOKUP(1,(SCHEDULE!$D$3:$D$2594=$C93)*(SCHEDULE!$B$3:$B$2594=AD$2),SCHEDULE!$F$3:$F$2594,"",0,1)</f>
        <v/>
      </c>
      <c r="AE93" s="122" t="str" cm="1">
        <f t="array" ref="AE93">_xlfn.XLOOKUP(1,(SCHEDULE!$D$3:$D$2594=$C93)*(SCHEDULE!$B$3:$B$2594=AE$2),SCHEDULE!$F$3:$F$2594,"",0,1)</f>
        <v/>
      </c>
      <c r="AF93" s="122" t="str" cm="1">
        <f t="array" ref="AF93">_xlfn.XLOOKUP(1,(SCHEDULE!$D$3:$D$2594=$C93)*(SCHEDULE!$B$3:$B$2594=AF$2),SCHEDULE!$F$3:$F$2594,"",0,1)</f>
        <v/>
      </c>
      <c r="AG93" s="122" t="str" cm="1">
        <f t="array" ref="AG93">_xlfn.XLOOKUP(1,(SCHEDULE!$D$3:$D$2594=$C93)*(SCHEDULE!$B$3:$B$2594=AG$2),SCHEDULE!$F$3:$F$2594,"",0,1)</f>
        <v/>
      </c>
      <c r="AH93" s="122" t="str" cm="1">
        <f t="array" ref="AH93">_xlfn.XLOOKUP(1,(SCHEDULE!$D$3:$D$2594=$C93)*(SCHEDULE!$B$3:$B$2594=AH$2),SCHEDULE!$F$3:$F$2594,"",0,1)</f>
        <v/>
      </c>
      <c r="AI93" s="122" t="str" cm="1">
        <f t="array" ref="AI93">_xlfn.XLOOKUP(1,(SCHEDULE!$D$3:$D$2594=$C93)*(SCHEDULE!$B$3:$B$2594=AI$2),SCHEDULE!$F$3:$F$2594,"",0,1)</f>
        <v/>
      </c>
      <c r="AJ93" s="122" t="str" cm="1">
        <f t="array" ref="AJ93">_xlfn.XLOOKUP(1,(SCHEDULE!$D$3:$D$2594=$C93)*(SCHEDULE!$B$3:$B$2594=AJ$2),SCHEDULE!$F$3:$F$2594,"",0,1)</f>
        <v/>
      </c>
      <c r="AK93" s="122" t="str" cm="1">
        <f t="array" ref="AK93">_xlfn.XLOOKUP(1,(SCHEDULE!$D$3:$D$2594=$C93)*(SCHEDULE!$B$3:$B$2594=AK$2),SCHEDULE!$F$3:$F$2594,"",0,1)</f>
        <v/>
      </c>
      <c r="AL93" s="122" t="str" cm="1">
        <f t="array" ref="AL93">_xlfn.XLOOKUP(1,(SCHEDULE!$D$3:$D$2594=$C93)*(SCHEDULE!$B$3:$B$2594=AL$2),SCHEDULE!$F$3:$F$2594,"",0,1)</f>
        <v/>
      </c>
      <c r="AM93" s="122" t="str" cm="1">
        <f t="array" ref="AM93">_xlfn.XLOOKUP(1,(SCHEDULE!$D$3:$D$2594=$C93)*(SCHEDULE!$B$3:$B$2594=AM$2),SCHEDULE!$F$3:$F$2594,"",0,1)</f>
        <v/>
      </c>
      <c r="AN93" s="122" t="str" cm="1">
        <f t="array" ref="AN93">_xlfn.XLOOKUP(1,(SCHEDULE!$D$3:$D$2594=$C93)*(SCHEDULE!$B$3:$B$2594=AN$2),SCHEDULE!$F$3:$F$2594,"",0,1)</f>
        <v>W</v>
      </c>
      <c r="AO93" s="122" t="str" cm="1">
        <f t="array" ref="AO93">_xlfn.XLOOKUP(1,(SCHEDULE!$D$3:$D$2594=$C93)*(SCHEDULE!$B$3:$B$2594=AO$2),SCHEDULE!$F$3:$F$2594,"",0,1)</f>
        <v>W</v>
      </c>
      <c r="AP93" s="122" t="str" cm="1">
        <f t="array" ref="AP93">_xlfn.XLOOKUP(1,(SCHEDULE!$D$3:$D$2594=$C93)*(SCHEDULE!$B$3:$B$2594=AP$2),SCHEDULE!$F$3:$F$2594,"",0,1)</f>
        <v>W</v>
      </c>
      <c r="AQ93" s="122" t="str" cm="1">
        <f t="array" ref="AQ93">_xlfn.XLOOKUP(1,(SCHEDULE!$D$3:$D$2594=$C93)*(SCHEDULE!$B$3:$B$2594=AQ$2),SCHEDULE!$F$3:$F$2594,"",0,1)</f>
        <v/>
      </c>
      <c r="AR93" s="122" t="str" cm="1">
        <f t="array" ref="AR93">_xlfn.XLOOKUP(1,(SCHEDULE!$D$3:$D$2594=$C93)*(SCHEDULE!$B$3:$B$2594=AR$2),SCHEDULE!$F$3:$F$2594,"",0,1)</f>
        <v/>
      </c>
      <c r="AS93" s="122" t="str" cm="1">
        <f t="array" ref="AS93">_xlfn.XLOOKUP(1,(SCHEDULE!$D$3:$D$2594=$C93)*(SCHEDULE!$B$3:$B$2594=AS$2),SCHEDULE!$F$3:$F$2594,"",0,1)</f>
        <v/>
      </c>
      <c r="AT93" s="122" t="str" cm="1">
        <f t="array" ref="AT93">_xlfn.XLOOKUP(1,(SCHEDULE!$D$3:$D$2594=$C93)*(SCHEDULE!$B$3:$B$2594=AT$2),SCHEDULE!$F$3:$F$2594,"",0,1)</f>
        <v/>
      </c>
      <c r="AU93" s="122" t="str" cm="1">
        <f t="array" ref="AU93">_xlfn.XLOOKUP(1,(SCHEDULE!$D$3:$D$2594=$C93)*(SCHEDULE!$B$3:$B$2594=AU$2),SCHEDULE!$F$3:$F$2594,"",0,1)</f>
        <v/>
      </c>
      <c r="AV93" s="122" t="str" cm="1">
        <f t="array" ref="AV93">_xlfn.XLOOKUP(1,(SCHEDULE!$D$3:$D$2594=$C93)*(SCHEDULE!$B$3:$B$2594=AV$2),SCHEDULE!$F$3:$F$2594,"",0,1)</f>
        <v/>
      </c>
      <c r="AW93" s="122" t="str" cm="1">
        <f t="array" ref="AW93">_xlfn.XLOOKUP(1,(SCHEDULE!$D$3:$D$2594=$C93)*(SCHEDULE!$B$3:$B$2594=AW$2),SCHEDULE!$F$3:$F$2594,"",0,1)</f>
        <v>L</v>
      </c>
      <c r="AX93" s="122" t="str" cm="1">
        <f t="array" ref="AX93">_xlfn.XLOOKUP(1,(SCHEDULE!$D$3:$D$2594=$C93)*(SCHEDULE!$B$3:$B$2594=AX$2),SCHEDULE!$F$3:$F$2594,"",0,1)</f>
        <v>W</v>
      </c>
      <c r="AY93" s="122" t="str" cm="1">
        <f t="array" ref="AY93">_xlfn.XLOOKUP(1,(SCHEDULE!$D$3:$D$2594=$C93)*(SCHEDULE!$B$3:$B$2594=AY$2),SCHEDULE!$F$3:$F$2594,"",0,1)</f>
        <v>L</v>
      </c>
      <c r="AZ93" s="122" t="str" cm="1">
        <f t="array" ref="AZ93">_xlfn.XLOOKUP(1,(SCHEDULE!$D$3:$D$2594=$C93)*(SCHEDULE!$B$3:$B$2594=AZ$2),SCHEDULE!$F$3:$F$2594,"",0,1)</f>
        <v/>
      </c>
      <c r="BA93" s="122" t="str" cm="1">
        <f t="array" ref="BA93">_xlfn.XLOOKUP(1,(SCHEDULE!$D$3:$D$2594=$C93)*(SCHEDULE!$B$3:$B$2594=BA$2),SCHEDULE!$F$3:$F$2594,"",0,1)</f>
        <v/>
      </c>
      <c r="BB93" s="122" t="str" cm="1">
        <f t="array" ref="BB93">_xlfn.XLOOKUP(1,(SCHEDULE!$D$3:$D$2594=$C93)*(SCHEDULE!$B$3:$B$2594=BB$2),SCHEDULE!$F$3:$F$2594,"",0,1)</f>
        <v/>
      </c>
      <c r="BC93" s="122" t="str" cm="1">
        <f t="array" ref="BC93">_xlfn.XLOOKUP(1,(SCHEDULE!$D$3:$D$2594=$C93)*(SCHEDULE!$B$3:$B$2594=BC$2),SCHEDULE!$F$3:$F$2594,"",0,1)</f>
        <v/>
      </c>
      <c r="BD93" s="122" t="str" cm="1">
        <f t="array" ref="BD93">_xlfn.XLOOKUP(1,(SCHEDULE!$D$3:$D$2594=$C93)*(SCHEDULE!$B$3:$B$2594=BD$2),SCHEDULE!$F$3:$F$2594,"",0,1)</f>
        <v/>
      </c>
      <c r="BE93" s="122" t="str" cm="1">
        <f t="array" ref="BE93">_xlfn.XLOOKUP(1,(SCHEDULE!$D$3:$D$2594=$C93)*(SCHEDULE!$B$3:$B$2594=BE$2),SCHEDULE!$F$3:$F$2594,"",0,1)</f>
        <v/>
      </c>
      <c r="BF93" s="122" t="str" cm="1">
        <f t="array" ref="BF93">_xlfn.XLOOKUP(1,(SCHEDULE!$D$3:$D$2594=$C93)*(SCHEDULE!$B$3:$B$2594=BF$2),SCHEDULE!$F$3:$F$2594,"",0,1)</f>
        <v/>
      </c>
      <c r="BG93" s="122" t="str" cm="1">
        <f t="array" ref="BG93">_xlfn.XLOOKUP(1,(SCHEDULE!$D$3:$D$2594=$C93)*(SCHEDULE!$B$3:$B$2594=BG$2),SCHEDULE!$F$3:$F$2594,"",0,1)</f>
        <v/>
      </c>
      <c r="BH93" s="122" t="str" cm="1">
        <f t="array" ref="BH93">_xlfn.XLOOKUP(1,(SCHEDULE!$D$3:$D$2594=$C93)*(SCHEDULE!$B$3:$B$2594=BH$2),SCHEDULE!$F$3:$F$2594,"",0,1)</f>
        <v/>
      </c>
      <c r="BI93" s="122" t="str" cm="1">
        <f t="array" ref="BI93">_xlfn.XLOOKUP(1,(SCHEDULE!$D$3:$D$2594=$C93)*(SCHEDULE!$B$3:$B$2594=BI$2),SCHEDULE!$F$3:$F$2594,"",0,1)</f>
        <v/>
      </c>
      <c r="BJ93" s="122" t="str" cm="1">
        <f t="array" ref="BJ93">_xlfn.XLOOKUP(1,(SCHEDULE!$D$3:$D$2594=$C93)*(SCHEDULE!$B$3:$B$2594=BJ$2),SCHEDULE!$F$3:$F$2594,"",0,1)</f>
        <v/>
      </c>
      <c r="BK93" s="122" t="str" cm="1">
        <f t="array" ref="BK93">_xlfn.XLOOKUP(1,(SCHEDULE!$D$3:$D$2594=$C93)*(SCHEDULE!$B$3:$B$2594=BK$2),SCHEDULE!$F$3:$F$2594,"",0,1)</f>
        <v/>
      </c>
      <c r="BL93" s="122" t="str" cm="1">
        <f t="array" ref="BL93">_xlfn.XLOOKUP(1,(SCHEDULE!$D$3:$D$2594=$C93)*(SCHEDULE!$B$3:$B$2594=BL$2),SCHEDULE!$F$3:$F$2594,"",0,1)</f>
        <v>L</v>
      </c>
      <c r="BM93" s="122" t="str" cm="1">
        <f t="array" ref="BM93">_xlfn.XLOOKUP(1,(SCHEDULE!$D$3:$D$2594=$C93)*(SCHEDULE!$B$3:$B$2594=BM$2),SCHEDULE!$F$3:$F$2594,"",0,1)</f>
        <v>W</v>
      </c>
      <c r="BN93" s="122" t="str" cm="1">
        <f t="array" ref="BN93">_xlfn.XLOOKUP(1,(SCHEDULE!$D$3:$D$2594=$C93)*(SCHEDULE!$B$3:$B$2594=BN$2),SCHEDULE!$F$3:$F$2594,"",0,1)</f>
        <v>W</v>
      </c>
      <c r="BO93" s="122" t="str" cm="1">
        <f t="array" ref="BO93">_xlfn.XLOOKUP(1,(SCHEDULE!$D$3:$D$2594=$C93)*(SCHEDULE!$B$3:$B$2594=BO$2),SCHEDULE!$F$3:$F$2594,"",0,1)</f>
        <v/>
      </c>
      <c r="BP93" s="122" t="str" cm="1">
        <f t="array" ref="BP93">_xlfn.XLOOKUP(1,(SCHEDULE!$D$3:$D$2594=$C93)*(SCHEDULE!$B$3:$B$2594=BP$2),SCHEDULE!$F$3:$F$2594,"",0,1)</f>
        <v/>
      </c>
      <c r="BQ93" s="122" t="str" cm="1">
        <f t="array" ref="BQ93">_xlfn.XLOOKUP(1,(SCHEDULE!$D$3:$D$2594=$C93)*(SCHEDULE!$B$3:$B$2594=BQ$2),SCHEDULE!$F$3:$F$2594,"",0,1)</f>
        <v/>
      </c>
      <c r="BR93" s="122" t="str" cm="1">
        <f t="array" ref="BR93">_xlfn.XLOOKUP(1,(SCHEDULE!$D$3:$D$2594=$C93)*(SCHEDULE!$B$3:$B$2594=BR$2),SCHEDULE!$F$3:$F$2594,"",0,1)</f>
        <v/>
      </c>
      <c r="BS93" s="122" t="str" cm="1">
        <f t="array" ref="BS93">_xlfn.XLOOKUP(1,(SCHEDULE!$D$3:$D$2594=$C93)*(SCHEDULE!$B$3:$B$2594=BS$2),SCHEDULE!$F$3:$F$2594,"",0,1)</f>
        <v/>
      </c>
      <c r="BT93" s="122" t="str" cm="1">
        <f t="array" ref="BT93">_xlfn.XLOOKUP(1,(SCHEDULE!$D$3:$D$2594=$C93)*(SCHEDULE!$B$3:$B$2594=BT$2),SCHEDULE!$F$3:$F$2594,"",0,1)</f>
        <v/>
      </c>
      <c r="BU93" s="122" t="str" cm="1">
        <f t="array" ref="BU93">_xlfn.XLOOKUP(1,(SCHEDULE!$D$3:$D$2594=$C93)*(SCHEDULE!$B$3:$B$2594=BU$2),SCHEDULE!$F$3:$F$2594,"",0,1)</f>
        <v/>
      </c>
      <c r="BV93" s="122" t="str" cm="1">
        <f t="array" ref="BV93">_xlfn.XLOOKUP(1,(SCHEDULE!$D$3:$D$2594=$C93)*(SCHEDULE!$B$3:$B$2594=BV$2),SCHEDULE!$F$3:$F$2594,"",0,1)</f>
        <v>W</v>
      </c>
      <c r="BW93" s="122" t="str" cm="1">
        <f t="array" ref="BW93">_xlfn.XLOOKUP(1,(SCHEDULE!$D$3:$D$2594=$C93)*(SCHEDULE!$B$3:$B$2594=BW$2),SCHEDULE!$F$3:$F$2594,"",0,1)</f>
        <v>W</v>
      </c>
      <c r="BX93" s="122" t="str" cm="1">
        <f t="array" ref="BX93">_xlfn.XLOOKUP(1,(SCHEDULE!$D$3:$D$2594=$C93)*(SCHEDULE!$B$3:$B$2594=BX$2),SCHEDULE!$F$3:$F$2594,"",0,1)</f>
        <v>W</v>
      </c>
      <c r="BY93" s="122" t="str" cm="1">
        <f t="array" ref="BY93">_xlfn.XLOOKUP(1,(SCHEDULE!$D$3:$D$2594=$C93)*(SCHEDULE!$B$3:$B$2594=BY$2),SCHEDULE!$F$3:$F$2594,"",0,1)</f>
        <v>L</v>
      </c>
      <c r="BZ93" s="122" t="str" cm="1">
        <f t="array" ref="BZ93">_xlfn.XLOOKUP(1,(SCHEDULE!$D$3:$D$2594=$C93)*(SCHEDULE!$B$3:$B$2594=BZ$2),SCHEDULE!$F$3:$F$2594,"",0,1)</f>
        <v>W</v>
      </c>
      <c r="CA93" s="122" t="str" cm="1">
        <f t="array" ref="CA93">_xlfn.XLOOKUP(1,(SCHEDULE!$D$3:$D$2594=$C93)*(SCHEDULE!$B$3:$B$2594=CA$2),SCHEDULE!$F$3:$F$2594,"",0,1)</f>
        <v>L</v>
      </c>
      <c r="CB93" s="122" t="str" cm="1">
        <f t="array" ref="CB93">_xlfn.XLOOKUP(1,(SCHEDULE!$D$3:$D$2594=$C93)*(SCHEDULE!$B$3:$B$2594=CB$2),SCHEDULE!$F$3:$F$2594,"",0,1)</f>
        <v/>
      </c>
      <c r="CC93" s="122" t="str" cm="1">
        <f t="array" ref="CC93">_xlfn.XLOOKUP(1,(SCHEDULE!$D$3:$D$2594=$C93)*(SCHEDULE!$B$3:$B$2594=CC$2),SCHEDULE!$F$3:$F$2594,"",0,1)</f>
        <v/>
      </c>
      <c r="CD93" s="122" t="str" cm="1">
        <f t="array" ref="CD93">_xlfn.XLOOKUP(1,(SCHEDULE!$D$3:$D$2594=$C93)*(SCHEDULE!$B$3:$B$2594=CD$2),SCHEDULE!$F$3:$F$2594,"",0,1)</f>
        <v/>
      </c>
      <c r="CE93" s="122" t="str" cm="1">
        <f t="array" ref="CE93">_xlfn.XLOOKUP(1,(SCHEDULE!$D$3:$D$2594=$C93)*(SCHEDULE!$B$3:$B$2594=CE$2),SCHEDULE!$F$3:$F$2594,"",0,1)</f>
        <v>L</v>
      </c>
      <c r="CF93" s="122" t="str" cm="1">
        <f t="array" ref="CF93">_xlfn.XLOOKUP(1,(SCHEDULE!$D$3:$D$2594=$C93)*(SCHEDULE!$B$3:$B$2594=CF$2),SCHEDULE!$F$3:$F$2594,"",0,1)</f>
        <v>L</v>
      </c>
      <c r="CG93" s="122" t="str" cm="1">
        <f t="array" ref="CG93">_xlfn.XLOOKUP(1,(SCHEDULE!$D$3:$D$2594=$C93)*(SCHEDULE!$B$3:$B$2594=CG$2),SCHEDULE!$F$3:$F$2594,"",0,1)</f>
        <v>L</v>
      </c>
      <c r="CH93" s="122" t="str" cm="1">
        <f t="array" ref="CH93">_xlfn.XLOOKUP(1,(SCHEDULE!$D$3:$D$2594=$C93)*(SCHEDULE!$B$3:$B$2594=CH$2),SCHEDULE!$F$3:$F$2594,"",0,1)</f>
        <v>W</v>
      </c>
      <c r="CI93" s="122" t="str" cm="1">
        <f t="array" ref="CI93">_xlfn.XLOOKUP(1,(SCHEDULE!$D$3:$D$2594=$C93)*(SCHEDULE!$B$3:$B$2594=CI$2),SCHEDULE!$F$3:$F$2594,"",0,1)</f>
        <v>W</v>
      </c>
      <c r="CJ93" s="122" t="str" cm="1">
        <f t="array" ref="CJ93">_xlfn.XLOOKUP(1,(SCHEDULE!$D$3:$D$2594=$C93)*(SCHEDULE!$B$3:$B$2594=CJ$2),SCHEDULE!$F$3:$F$2594,"",0,1)</f>
        <v>L</v>
      </c>
      <c r="CK93" s="122" t="str" cm="1">
        <f t="array" ref="CK93">_xlfn.XLOOKUP(1,(SCHEDULE!$D$3:$D$2594=$C93)*(SCHEDULE!$B$3:$B$2594=CK$2),SCHEDULE!$F$3:$F$2594,"",0,1)</f>
        <v>L</v>
      </c>
      <c r="CL93" s="122" t="str" cm="1">
        <f t="array" ref="CL93">_xlfn.XLOOKUP(1,(SCHEDULE!$D$3:$D$2594=$C93)*(SCHEDULE!$B$3:$B$2594=CL$2),SCHEDULE!$F$3:$F$2594,"",0,1)</f>
        <v/>
      </c>
      <c r="CM93" s="122" t="str" cm="1">
        <f t="array" ref="CM93">_xlfn.XLOOKUP(1,(SCHEDULE!$D$3:$D$2594=$C93)*(SCHEDULE!$B$3:$B$2594=CM$2),SCHEDULE!$F$3:$F$2594,"",0,1)</f>
        <v/>
      </c>
      <c r="CN93" s="122" t="str" cm="1">
        <f t="array" ref="CN93">_xlfn.XLOOKUP(1,(SCHEDULE!$D$3:$D$2594=$C93)*(SCHEDULE!$B$3:$B$2594=CN$2),SCHEDULE!$F$3:$F$2594,"",0,1)</f>
        <v/>
      </c>
      <c r="CO93" s="122" t="str" cm="1">
        <f t="array" ref="CO93">_xlfn.XLOOKUP(1,(SCHEDULE!$D$3:$D$2594=$C93)*(SCHEDULE!$B$3:$B$2594=CO$2),SCHEDULE!$F$3:$F$2594,"",0,1)</f>
        <v/>
      </c>
      <c r="CP93" s="122" t="str" cm="1">
        <f t="array" ref="CP93">_xlfn.XLOOKUP(1,(SCHEDULE!$D$3:$D$2594=$C93)*(SCHEDULE!$B$3:$B$2594=CP$2),SCHEDULE!$F$3:$F$2594,"",0,1)</f>
        <v/>
      </c>
      <c r="CQ93" s="122" t="str" cm="1">
        <f t="array" ref="CQ93">_xlfn.XLOOKUP(1,(SCHEDULE!$D$3:$D$2594=$C93)*(SCHEDULE!$B$3:$B$2594=CQ$2),SCHEDULE!$F$3:$F$2594,"",0,1)</f>
        <v/>
      </c>
      <c r="CR93" s="122" t="str" cm="1">
        <f t="array" ref="CR93">_xlfn.XLOOKUP(1,(SCHEDULE!$D$3:$D$2594=$C93)*(SCHEDULE!$B$3:$B$2594=CR$2),SCHEDULE!$F$3:$F$2594,"",0,1)</f>
        <v/>
      </c>
      <c r="CS93" s="122" t="str" cm="1">
        <f t="array" ref="CS93">_xlfn.XLOOKUP(1,(SCHEDULE!$D$3:$D$2594=$C93)*(SCHEDULE!$B$3:$B$2594=CS$2),SCHEDULE!$F$3:$F$2594,"",0,1)</f>
        <v>L</v>
      </c>
      <c r="CT93" s="122" t="str" cm="1">
        <f t="array" ref="CT93">_xlfn.XLOOKUP(1,(SCHEDULE!$D$3:$D$2594=$C93)*(SCHEDULE!$B$3:$B$2594=CT$2),SCHEDULE!$F$3:$F$2594,"",0,1)</f>
        <v>L</v>
      </c>
      <c r="CU93" s="122" t="str" cm="1">
        <f t="array" ref="CU93">_xlfn.XLOOKUP(1,(SCHEDULE!$D$3:$D$2594=$C93)*(SCHEDULE!$B$3:$B$2594=CU$2),SCHEDULE!$F$3:$F$2594,"",0,1)</f>
        <v>W</v>
      </c>
      <c r="CV93" s="122" t="str" cm="1">
        <f t="array" ref="CV93">_xlfn.XLOOKUP(1,(SCHEDULE!$D$3:$D$2594=$C93)*(SCHEDULE!$B$3:$B$2594=CV$2),SCHEDULE!$F$3:$F$2594,"",0,1)</f>
        <v>W</v>
      </c>
      <c r="CW93" s="122" t="str" cm="1">
        <f t="array" ref="CW93">_xlfn.XLOOKUP(1,(SCHEDULE!$D$3:$D$2594=$C93)*(SCHEDULE!$B$3:$B$2594=CW$2),SCHEDULE!$F$3:$F$2594,"",0,1)</f>
        <v>L</v>
      </c>
      <c r="CX93" s="122" t="str" cm="1">
        <f t="array" ref="CX93">_xlfn.XLOOKUP(1,(SCHEDULE!$D$3:$D$2594=$C93)*(SCHEDULE!$B$3:$B$2594=CX$2),SCHEDULE!$F$3:$F$2594,"",0,1)</f>
        <v>W</v>
      </c>
      <c r="CY93" s="122" t="str" cm="1">
        <f t="array" ref="CY93">_xlfn.XLOOKUP(1,(SCHEDULE!$D$3:$D$2594=$C93)*(SCHEDULE!$B$3:$B$2594=CY$2),SCHEDULE!$F$3:$F$2594,"",0,1)</f>
        <v>W</v>
      </c>
      <c r="CZ93" s="122" t="str" cm="1">
        <f t="array" ref="CZ93">_xlfn.XLOOKUP(1,(SCHEDULE!$D$3:$D$2594=$C93)*(SCHEDULE!$B$3:$B$2594=CZ$2),SCHEDULE!$F$3:$F$2594,"",0,1)</f>
        <v>L</v>
      </c>
      <c r="DA93" s="122" t="str" cm="1">
        <f t="array" ref="DA93">_xlfn.XLOOKUP(1,(SCHEDULE!$D$3:$D$2594=$C93)*(SCHEDULE!$B$3:$B$2594=DA$2),SCHEDULE!$F$3:$F$2594,"",0,1)</f>
        <v>L</v>
      </c>
      <c r="DB93" s="122" t="str" cm="1">
        <f t="array" ref="DB93">_xlfn.XLOOKUP(1,(SCHEDULE!$D$3:$D$2594=$C93)*(SCHEDULE!$B$3:$B$2594=DB$2),SCHEDULE!$F$3:$F$2594,"",0,1)</f>
        <v>L</v>
      </c>
      <c r="DC93" s="122" t="str" cm="1">
        <f t="array" ref="DC93">_xlfn.XLOOKUP(1,(SCHEDULE!$D$3:$D$2594=$C93)*(SCHEDULE!$B$3:$B$2594=DC$2),SCHEDULE!$F$3:$F$2594,"",0,1)</f>
        <v>L</v>
      </c>
      <c r="DD93" s="122" t="str" cm="1">
        <f t="array" ref="DD93">_xlfn.XLOOKUP(1,(SCHEDULE!$D$3:$D$2594=$C93)*(SCHEDULE!$B$3:$B$2594=DD$2),SCHEDULE!$F$3:$F$2594,"",0,1)</f>
        <v>W</v>
      </c>
      <c r="DE93" s="122" t="str" cm="1">
        <f t="array" ref="DE93">_xlfn.XLOOKUP(1,(SCHEDULE!$D$3:$D$2594=$C93)*(SCHEDULE!$B$3:$B$2594=DE$2),SCHEDULE!$F$3:$F$2594,"",0,1)</f>
        <v>W</v>
      </c>
      <c r="DF93" s="122" t="str" cm="1">
        <f t="array" ref="DF93">_xlfn.XLOOKUP(1,(SCHEDULE!$D$3:$D$2594=$C93)*(SCHEDULE!$B$3:$B$2594=DF$2),SCHEDULE!$F$3:$F$2594,"",0,1)</f>
        <v/>
      </c>
      <c r="DG93" s="122" t="str" cm="1">
        <f t="array" ref="DG93">_xlfn.XLOOKUP(1,(SCHEDULE!$D$3:$D$2594=$C93)*(SCHEDULE!$B$3:$B$2594=DG$2),SCHEDULE!$F$3:$F$2594,"",0,1)</f>
        <v/>
      </c>
      <c r="DH93" s="122" t="str" cm="1">
        <f t="array" ref="DH93">_xlfn.XLOOKUP(1,(SCHEDULE!$D$3:$D$2594=$C93)*(SCHEDULE!$B$3:$B$2594=DH$2),SCHEDULE!$F$3:$F$2594,"",0,1)</f>
        <v/>
      </c>
      <c r="DI93" s="122" t="str" cm="1">
        <f t="array" ref="DI93">_xlfn.XLOOKUP(1,(SCHEDULE!$D$3:$D$2594=$C93)*(SCHEDULE!$B$3:$B$2594=DI$2),SCHEDULE!$F$3:$F$2594,"",0,1)</f>
        <v/>
      </c>
      <c r="DJ93" s="122" t="str" cm="1">
        <f t="array" ref="DJ93">_xlfn.XLOOKUP(1,(SCHEDULE!$D$3:$D$2594=$C93)*(SCHEDULE!$B$3:$B$2594=DJ$2),SCHEDULE!$F$3:$F$2594,"",0,1)</f>
        <v/>
      </c>
      <c r="DK93" s="122" t="str" cm="1">
        <f t="array" ref="DK93">_xlfn.XLOOKUP(1,(SCHEDULE!$D$3:$D$2594=$C93)*(SCHEDULE!$B$3:$B$2594=DK$2),SCHEDULE!$F$3:$F$2594,"",0,1)</f>
        <v/>
      </c>
      <c r="DL93" s="122" t="str" cm="1">
        <f t="array" ref="DL93">_xlfn.XLOOKUP(1,(SCHEDULE!$D$3:$D$2594=$C93)*(SCHEDULE!$B$3:$B$2594=DL$2),SCHEDULE!$F$3:$F$2594,"",0,1)</f>
        <v>L</v>
      </c>
      <c r="DM93" s="122" t="str" cm="1">
        <f t="array" ref="DM93">_xlfn.XLOOKUP(1,(SCHEDULE!$D$3:$D$2594=$C93)*(SCHEDULE!$B$3:$B$2594=DM$2),SCHEDULE!$F$3:$F$2594,"",0,1)</f>
        <v>L</v>
      </c>
      <c r="DN93" s="122" t="str" cm="1">
        <f t="array" ref="DN93">_xlfn.XLOOKUP(1,(SCHEDULE!$D$3:$D$2594=$C93)*(SCHEDULE!$B$3:$B$2594=DN$2),SCHEDULE!$F$3:$F$2594,"",0,1)</f>
        <v>L</v>
      </c>
      <c r="DO93" s="122" t="str" cm="1">
        <f t="array" ref="DO93">_xlfn.XLOOKUP(1,(SCHEDULE!$D$3:$D$2594=$C93)*(SCHEDULE!$B$3:$B$2594=DO$2),SCHEDULE!$F$3:$F$2594,"",0,1)</f>
        <v>W</v>
      </c>
      <c r="DP93" s="122" t="str" cm="1">
        <f t="array" ref="DP93">_xlfn.XLOOKUP(1,(SCHEDULE!$D$3:$D$2594=$C93)*(SCHEDULE!$B$3:$B$2594=DP$2),SCHEDULE!$F$3:$F$2594,"",0,1)</f>
        <v>W</v>
      </c>
      <c r="DQ93" s="122" t="str" cm="1">
        <f t="array" ref="DQ93">_xlfn.XLOOKUP(1,(SCHEDULE!$D$3:$D$2594=$C93)*(SCHEDULE!$B$3:$B$2594=DQ$2),SCHEDULE!$F$3:$F$2594,"",0,1)</f>
        <v>L</v>
      </c>
      <c r="DR93" s="122" t="str" cm="1">
        <f t="array" ref="DR93">_xlfn.XLOOKUP(1,(SCHEDULE!$D$3:$D$2594=$C93)*(SCHEDULE!$B$3:$B$2594=DR$2),SCHEDULE!$F$3:$F$2594,"",0,1)</f>
        <v/>
      </c>
      <c r="DS93" s="122" t="str" cm="1">
        <f t="array" ref="DS93">_xlfn.XLOOKUP(1,(SCHEDULE!$D$3:$D$2594=$C93)*(SCHEDULE!$B$3:$B$2594=DS$2),SCHEDULE!$F$3:$F$2594,"",0,1)</f>
        <v/>
      </c>
      <c r="DT93" s="122" t="str" cm="1">
        <f t="array" ref="DT93">_xlfn.XLOOKUP(1,(SCHEDULE!$D$3:$D$2594=$C93)*(SCHEDULE!$B$3:$B$2594=DT$2),SCHEDULE!$F$3:$F$2594,"",0,1)</f>
        <v/>
      </c>
      <c r="DU93" s="122" t="str" cm="1">
        <f t="array" ref="DU93">_xlfn.XLOOKUP(1,(SCHEDULE!$D$3:$D$2594=$C93)*(SCHEDULE!$B$3:$B$2594=DU$2),SCHEDULE!$F$3:$F$2594,"",0,1)</f>
        <v>L</v>
      </c>
      <c r="DV93" s="122" t="str" cm="1">
        <f t="array" ref="DV93">_xlfn.XLOOKUP(1,(SCHEDULE!$D$3:$D$2594=$C93)*(SCHEDULE!$B$3:$B$2594=DV$2),SCHEDULE!$F$3:$F$2594,"",0,1)</f>
        <v>W</v>
      </c>
      <c r="DW93" s="122" t="str" cm="1">
        <f t="array" ref="DW93">_xlfn.XLOOKUP(1,(SCHEDULE!$D$3:$D$2594=$C93)*(SCHEDULE!$B$3:$B$2594=DW$2),SCHEDULE!$F$3:$F$2594,"",0,1)</f>
        <v>W</v>
      </c>
      <c r="DX93" s="122" t="str" cm="1">
        <f t="array" ref="DX93">_xlfn.XLOOKUP(1,(SCHEDULE!$D$3:$D$2594=$C93)*(SCHEDULE!$B$3:$B$2594=DX$2),SCHEDULE!$F$3:$F$2594,"",0,1)</f>
        <v>W</v>
      </c>
      <c r="DY93" s="122" t="str" cm="1">
        <f t="array" ref="DY93">_xlfn.XLOOKUP(1,(SCHEDULE!$D$3:$D$2594=$C93)*(SCHEDULE!$B$3:$B$2594=DY$2),SCHEDULE!$F$3:$F$2594,"",0,1)</f>
        <v>L</v>
      </c>
      <c r="DZ93" s="122" t="str" cm="1">
        <f t="array" ref="DZ93">_xlfn.XLOOKUP(1,(SCHEDULE!$D$3:$D$2594=$C93)*(SCHEDULE!$B$3:$B$2594=DZ$2),SCHEDULE!$F$3:$F$2594,"",0,1)</f>
        <v>W</v>
      </c>
      <c r="EA93" s="122" t="str" cm="1">
        <f t="array" ref="EA93">_xlfn.XLOOKUP(1,(SCHEDULE!$D$3:$D$2594=$C93)*(SCHEDULE!$B$3:$B$2594=EA$2),SCHEDULE!$F$3:$F$2594,"",0,1)</f>
        <v>W</v>
      </c>
      <c r="EB93" s="122" t="str" cm="1">
        <f t="array" ref="EB93">_xlfn.XLOOKUP(1,(SCHEDULE!$D$3:$D$2594=$C93)*(SCHEDULE!$B$3:$B$2594=EB$2),SCHEDULE!$F$3:$F$2594,"",0,1)</f>
        <v/>
      </c>
      <c r="EC93" s="122" t="str" cm="1">
        <f t="array" ref="EC93">_xlfn.XLOOKUP(1,(SCHEDULE!$D$3:$D$2594=$C93)*(SCHEDULE!$B$3:$B$2594=EC$2),SCHEDULE!$F$3:$F$2594,"",0,1)</f>
        <v/>
      </c>
      <c r="ED93" s="122" t="str" cm="1">
        <f t="array" ref="ED93">_xlfn.XLOOKUP(1,(SCHEDULE!$D$3:$D$2594=$C93)*(SCHEDULE!$B$3:$B$2594=ED$2),SCHEDULE!$F$3:$F$2594,"",0,1)</f>
        <v/>
      </c>
      <c r="EE93" s="122" t="str" cm="1">
        <f t="array" ref="EE93">_xlfn.XLOOKUP(1,(SCHEDULE!$D$3:$D$2594=$C93)*(SCHEDULE!$B$3:$B$2594=EE$2),SCHEDULE!$F$3:$F$2594,"",0,1)</f>
        <v>L</v>
      </c>
      <c r="EF93" s="122" t="str" cm="1">
        <f t="array" ref="EF93">_xlfn.XLOOKUP(1,(SCHEDULE!$D$3:$D$2594=$C93)*(SCHEDULE!$B$3:$B$2594=EF$2),SCHEDULE!$F$3:$F$2594,"",0,1)</f>
        <v>L</v>
      </c>
      <c r="EG93" s="122" t="str" cm="1">
        <f t="array" ref="EG93">_xlfn.XLOOKUP(1,(SCHEDULE!$D$3:$D$2594=$C93)*(SCHEDULE!$B$3:$B$2594=EG$2),SCHEDULE!$F$3:$F$2594,"",0,1)</f>
        <v>L</v>
      </c>
      <c r="EH93" s="122" t="str" cm="1">
        <f t="array" ref="EH93">_xlfn.XLOOKUP(1,(SCHEDULE!$D$3:$D$2594=$C93)*(SCHEDULE!$B$3:$B$2594=EH$2),SCHEDULE!$F$3:$F$2594,"",0,1)</f>
        <v>W</v>
      </c>
      <c r="EI93" s="122" t="str" cm="1">
        <f t="array" ref="EI93">_xlfn.XLOOKUP(1,(SCHEDULE!$D$3:$D$2594=$C93)*(SCHEDULE!$B$3:$B$2594=EI$2),SCHEDULE!$F$3:$F$2594,"",0,1)</f>
        <v>W</v>
      </c>
      <c r="EJ93" s="122" t="str" cm="1">
        <f t="array" ref="EJ93">_xlfn.XLOOKUP(1,(SCHEDULE!$D$3:$D$2594=$C93)*(SCHEDULE!$B$3:$B$2594=EJ$2),SCHEDULE!$F$3:$F$2594,"",0,1)</f>
        <v>W</v>
      </c>
      <c r="EK93" s="122" t="str" cm="1">
        <f t="array" ref="EK93">_xlfn.XLOOKUP(1,(SCHEDULE!$D$3:$D$2594=$C93)*(SCHEDULE!$B$3:$B$2594=EK$2),SCHEDULE!$F$3:$F$2594,"",0,1)</f>
        <v>W</v>
      </c>
      <c r="EL93" s="122" t="str" cm="1">
        <f t="array" ref="EL93">_xlfn.XLOOKUP(1,(SCHEDULE!$D$3:$D$2594=$C93)*(SCHEDULE!$B$3:$B$2594=EL$2),SCHEDULE!$F$3:$F$2594,"",0,1)</f>
        <v/>
      </c>
      <c r="EM93" s="122" t="str" cm="1">
        <f t="array" ref="EM93">_xlfn.XLOOKUP(1,(SCHEDULE!$D$3:$D$2594=$C93)*(SCHEDULE!$B$3:$B$2594=EM$2),SCHEDULE!$F$3:$F$2594,"",0,1)</f>
        <v/>
      </c>
      <c r="EN93" s="122" t="str" cm="1">
        <f t="array" ref="EN93">_xlfn.XLOOKUP(1,(SCHEDULE!$D$3:$D$2594=$C93)*(SCHEDULE!$B$3:$B$2594=EN$2),SCHEDULE!$F$3:$F$2594,"",0,1)</f>
        <v>W</v>
      </c>
      <c r="EO93" s="122" t="str" cm="1">
        <f t="array" ref="EO93">_xlfn.XLOOKUP(1,(SCHEDULE!$D$3:$D$2594=$C93)*(SCHEDULE!$B$3:$B$2594=EO$2),SCHEDULE!$F$3:$F$2594,"",0,1)</f>
        <v>L</v>
      </c>
      <c r="EP93" s="122" t="str" cm="1">
        <f t="array" ref="EP93">_xlfn.XLOOKUP(1,(SCHEDULE!$D$3:$D$2594=$C93)*(SCHEDULE!$B$3:$B$2594=EP$2),SCHEDULE!$F$3:$F$2594,"",0,1)</f>
        <v>L</v>
      </c>
      <c r="EQ93" s="122" t="str" cm="1">
        <f t="array" ref="EQ93">_xlfn.XLOOKUP(1,(SCHEDULE!$D$3:$D$2594=$C93)*(SCHEDULE!$B$3:$B$2594=EQ$2),SCHEDULE!$F$3:$F$2594,"",0,1)</f>
        <v/>
      </c>
      <c r="ER93" s="122" t="str" cm="1">
        <f t="array" ref="ER93">_xlfn.XLOOKUP(1,(SCHEDULE!$D$3:$D$2594=$C93)*(SCHEDULE!$B$3:$B$2594=ER$2),SCHEDULE!$F$3:$F$2594,"",0,1)</f>
        <v/>
      </c>
      <c r="ES93" s="122" t="str" cm="1">
        <f t="array" ref="ES93">_xlfn.XLOOKUP(1,(SCHEDULE!$D$3:$D$2594=$C93)*(SCHEDULE!$B$3:$B$2594=ES$2),SCHEDULE!$F$3:$F$2594,"",0,1)</f>
        <v/>
      </c>
      <c r="ET93" s="122" t="str" cm="1">
        <f t="array" ref="ET93">_xlfn.XLOOKUP(1,(SCHEDULE!$D$3:$D$2594=$C93)*(SCHEDULE!$B$3:$B$2594=ET$2),SCHEDULE!$F$3:$F$2594,"",0,1)</f>
        <v/>
      </c>
      <c r="EU93" s="122" t="str" cm="1">
        <f t="array" ref="EU93">_xlfn.XLOOKUP(1,(SCHEDULE!$D$3:$D$2594=$C93)*(SCHEDULE!$B$3:$B$2594=EU$2),SCHEDULE!$F$3:$F$2594,"",0,1)</f>
        <v>L</v>
      </c>
      <c r="EV93" s="122" t="str" cm="1">
        <f t="array" ref="EV93">_xlfn.XLOOKUP(1,(SCHEDULE!$D$3:$D$2594=$C93)*(SCHEDULE!$B$3:$B$2594=EV$2),SCHEDULE!$F$3:$F$2594,"",0,1)</f>
        <v>L</v>
      </c>
      <c r="EW93" s="122" t="str" cm="1">
        <f t="array" ref="EW93">_xlfn.XLOOKUP(1,(SCHEDULE!$D$3:$D$2594=$C93)*(SCHEDULE!$B$3:$B$2594=EW$2),SCHEDULE!$F$3:$F$2594,"",0,1)</f>
        <v>L</v>
      </c>
      <c r="EX93" s="122" t="str" cm="1">
        <f t="array" ref="EX93">_xlfn.XLOOKUP(1,(SCHEDULE!$D$3:$D$2594=$C93)*(SCHEDULE!$B$3:$B$2594=EX$2),SCHEDULE!$F$3:$F$2594,"",0,1)</f>
        <v/>
      </c>
      <c r="EY93" s="122" t="str" cm="1">
        <f t="array" ref="EY93">_xlfn.XLOOKUP(1,(SCHEDULE!$D$3:$D$2594=$C93)*(SCHEDULE!$B$3:$B$2594=EY$2),SCHEDULE!$F$3:$F$2594,"",0,1)</f>
        <v/>
      </c>
      <c r="EZ93" s="122" t="str" cm="1">
        <f t="array" ref="EZ93">_xlfn.XLOOKUP(1,(SCHEDULE!$D$3:$D$2594=$C93)*(SCHEDULE!$B$3:$B$2594=EZ$2),SCHEDULE!$F$3:$F$2594,"",0,1)</f>
        <v/>
      </c>
      <c r="FA93" s="122" t="str" cm="1">
        <f t="array" ref="FA93">_xlfn.XLOOKUP(1,(SCHEDULE!$D$3:$D$2594=$C93)*(SCHEDULE!$B$3:$B$2594=FA$2),SCHEDULE!$F$3:$F$2594,"",0,1)</f>
        <v/>
      </c>
      <c r="FB93" s="122" t="str" cm="1">
        <f t="array" ref="FB93">_xlfn.XLOOKUP(1,(SCHEDULE!$D$3:$D$2594=$C93)*(SCHEDULE!$B$3:$B$2594=FB$2),SCHEDULE!$F$3:$F$2594,"",0,1)</f>
        <v/>
      </c>
      <c r="FC93" s="122" t="str" cm="1">
        <f t="array" ref="FC93">_xlfn.XLOOKUP(1,(SCHEDULE!$D$3:$D$2594=$C93)*(SCHEDULE!$B$3:$B$2594=FC$2),SCHEDULE!$F$3:$F$2594,"",0,1)</f>
        <v/>
      </c>
      <c r="FD93" s="122" t="str" cm="1">
        <f t="array" ref="FD93">_xlfn.XLOOKUP(1,(SCHEDULE!$D$3:$D$2594=$C93)*(SCHEDULE!$B$3:$B$2594=FD$2),SCHEDULE!$F$3:$F$2594,"",0,1)</f>
        <v>L</v>
      </c>
      <c r="FE93" s="122" t="str" cm="1">
        <f t="array" ref="FE93">_xlfn.XLOOKUP(1,(SCHEDULE!$D$3:$D$2594=$C93)*(SCHEDULE!$B$3:$B$2594=FE$2),SCHEDULE!$F$3:$F$2594,"",0,1)</f>
        <v>L</v>
      </c>
      <c r="FF93" s="122" t="str" cm="1">
        <f t="array" ref="FF93">_xlfn.XLOOKUP(1,(SCHEDULE!$D$3:$D$2594=$C93)*(SCHEDULE!$B$3:$B$2594=FF$2),SCHEDULE!$F$3:$F$2594,"",0,1)</f>
        <v>W</v>
      </c>
      <c r="FG93" s="122" t="str" cm="1">
        <f t="array" ref="FG93">_xlfn.XLOOKUP(1,(SCHEDULE!$D$3:$D$2594=$C93)*(SCHEDULE!$B$3:$B$2594=FG$2),SCHEDULE!$F$3:$F$2594,"",0,1)</f>
        <v>L</v>
      </c>
      <c r="FH93" s="122" t="str" cm="1">
        <f t="array" ref="FH93">_xlfn.XLOOKUP(1,(SCHEDULE!$D$3:$D$2594=$C93)*(SCHEDULE!$B$3:$B$2594=FH$2),SCHEDULE!$F$3:$F$2594,"",0,1)</f>
        <v/>
      </c>
      <c r="FI93" s="122" t="str" cm="1">
        <f t="array" ref="FI93">_xlfn.XLOOKUP(1,(SCHEDULE!$D$3:$D$2594=$C93)*(SCHEDULE!$B$3:$B$2594=FI$2),SCHEDULE!$F$3:$F$2594,"",0,1)</f>
        <v/>
      </c>
      <c r="FJ93" s="122" t="str" cm="1">
        <f t="array" ref="FJ93">_xlfn.XLOOKUP(1,(SCHEDULE!$D$3:$D$2594=$C93)*(SCHEDULE!$B$3:$B$2594=FJ$2),SCHEDULE!$F$3:$F$2594,"",0,1)</f>
        <v/>
      </c>
      <c r="FK93" s="137" t="s">
        <v>477</v>
      </c>
      <c r="FL93" s="122">
        <f>IFERROR(_xlfn.XMATCH(0,$E95:$FJ95,0,-1),0)</f>
        <v>162</v>
      </c>
      <c r="FM93" s="122">
        <f>IFERROR(_xlfn.XMATCH(1,$E95:$FJ95,0,-1),0)</f>
        <v>161</v>
      </c>
      <c r="FN93" s="140">
        <f>ABS(FM93-FL93)</f>
        <v>1</v>
      </c>
      <c r="FO93" s="122" t="str">
        <f>IF((FM93-FL93)&gt;0,"W"&amp;" "&amp;FN93,"L"&amp;" "&amp;FN93)</f>
        <v>L 1</v>
      </c>
      <c r="FP93" s="122" t="str">
        <f>COUNTIF($E95:$CG95,"1")&amp;" - "&amp;COUNTIF($E95:$CG95,"0")</f>
        <v>37 - 44</v>
      </c>
      <c r="FQ93" s="122" t="str">
        <f>COUNTIF($CH95:$FJ95,"1")&amp;" - "&amp;COUNTIF($CH95:$FJ95,"0")</f>
        <v>42 - 39</v>
      </c>
      <c r="FR93" s="122">
        <f>MAX($E96:$FJ96)</f>
        <v>7</v>
      </c>
    </row>
    <row r="94" spans="2:174" x14ac:dyDescent="0.2">
      <c r="B94" s="137"/>
      <c r="C94" s="139"/>
      <c r="D94" s="138"/>
      <c r="E94" s="122" t="str" cm="1">
        <f t="array" ref="E94">_xlfn.XLOOKUP(1,(SCHEDULE!$K$3:$K$2594=$C93)*(SCHEDULE!$M$3:$M$2594=E$2),SCHEDULE!$I$3:$I$2594,"",0,1)</f>
        <v/>
      </c>
      <c r="F94" s="122" t="str" cm="1">
        <f t="array" ref="F94">_xlfn.XLOOKUP(1,(SCHEDULE!$K$3:$K$2594=$C93)*(SCHEDULE!$M$3:$M$2594=F$2),SCHEDULE!$I$3:$I$2594,"",0,1)</f>
        <v/>
      </c>
      <c r="G94" s="122" t="str" cm="1">
        <f t="array" ref="G94">_xlfn.XLOOKUP(1,(SCHEDULE!$K$3:$K$2594=$C93)*(SCHEDULE!$M$3:$M$2594=G$2),SCHEDULE!$I$3:$I$2594,"",0,1)</f>
        <v/>
      </c>
      <c r="H94" s="122" t="str" cm="1">
        <f t="array" ref="H94">_xlfn.XLOOKUP(1,(SCHEDULE!$K$3:$K$2594=$C93)*(SCHEDULE!$M$3:$M$2594=H$2),SCHEDULE!$I$3:$I$2594,"",0,1)</f>
        <v/>
      </c>
      <c r="I94" s="122" t="str" cm="1">
        <f t="array" ref="I94">_xlfn.XLOOKUP(1,(SCHEDULE!$K$3:$K$2594=$C93)*(SCHEDULE!$M$3:$M$2594=I$2),SCHEDULE!$I$3:$I$2594,"",0,1)</f>
        <v/>
      </c>
      <c r="J94" s="122" t="str" cm="1">
        <f t="array" ref="J94">_xlfn.XLOOKUP(1,(SCHEDULE!$K$3:$K$2594=$C93)*(SCHEDULE!$M$3:$M$2594=J$2),SCHEDULE!$I$3:$I$2594,"",0,1)</f>
        <v/>
      </c>
      <c r="K94" s="122" t="str" cm="1">
        <f t="array" ref="K94">_xlfn.XLOOKUP(1,(SCHEDULE!$K$3:$K$2594=$C93)*(SCHEDULE!$M$3:$M$2594=K$2),SCHEDULE!$I$3:$I$2594,"",0,1)</f>
        <v/>
      </c>
      <c r="L94" s="122" t="str" cm="1">
        <f t="array" ref="L94">_xlfn.XLOOKUP(1,(SCHEDULE!$K$3:$K$2594=$C93)*(SCHEDULE!$M$3:$M$2594=L$2),SCHEDULE!$I$3:$I$2594,"",0,1)</f>
        <v/>
      </c>
      <c r="M94" s="122" t="str" cm="1">
        <f t="array" ref="M94">_xlfn.XLOOKUP(1,(SCHEDULE!$K$3:$K$2594=$C93)*(SCHEDULE!$M$3:$M$2594=M$2),SCHEDULE!$I$3:$I$2594,"",0,1)</f>
        <v/>
      </c>
      <c r="N94" s="122" t="str" cm="1">
        <f t="array" ref="N94">_xlfn.XLOOKUP(1,(SCHEDULE!$K$3:$K$2594=$C93)*(SCHEDULE!$M$3:$M$2594=N$2),SCHEDULE!$I$3:$I$2594,"",0,1)</f>
        <v/>
      </c>
      <c r="O94" s="122" t="str" cm="1">
        <f t="array" ref="O94">_xlfn.XLOOKUP(1,(SCHEDULE!$K$3:$K$2594=$C93)*(SCHEDULE!$M$3:$M$2594=O$2),SCHEDULE!$I$3:$I$2594,"",0,1)</f>
        <v>L</v>
      </c>
      <c r="P94" s="122" t="str" cm="1">
        <f t="array" ref="P94">_xlfn.XLOOKUP(1,(SCHEDULE!$K$3:$K$2594=$C93)*(SCHEDULE!$M$3:$M$2594=P$2),SCHEDULE!$I$3:$I$2594,"",0,1)</f>
        <v>L</v>
      </c>
      <c r="Q94" s="122" t="str" cm="1">
        <f t="array" ref="Q94">_xlfn.XLOOKUP(1,(SCHEDULE!$K$3:$K$2594=$C93)*(SCHEDULE!$M$3:$M$2594=Q$2),SCHEDULE!$I$3:$I$2594,"",0,1)</f>
        <v>L</v>
      </c>
      <c r="R94" s="122" t="str" cm="1">
        <f t="array" ref="R94">_xlfn.XLOOKUP(1,(SCHEDULE!$K$3:$K$2594=$C93)*(SCHEDULE!$M$3:$M$2594=R$2),SCHEDULE!$I$3:$I$2594,"",0,1)</f>
        <v/>
      </c>
      <c r="S94" s="122" t="str" cm="1">
        <f t="array" ref="S94">_xlfn.XLOOKUP(1,(SCHEDULE!$K$3:$K$2594=$C93)*(SCHEDULE!$M$3:$M$2594=S$2),SCHEDULE!$I$3:$I$2594,"",0,1)</f>
        <v/>
      </c>
      <c r="T94" s="122" t="str" cm="1">
        <f t="array" ref="T94">_xlfn.XLOOKUP(1,(SCHEDULE!$K$3:$K$2594=$C93)*(SCHEDULE!$M$3:$M$2594=T$2),SCHEDULE!$I$3:$I$2594,"",0,1)</f>
        <v/>
      </c>
      <c r="U94" s="122" t="str" cm="1">
        <f t="array" ref="U94">_xlfn.XLOOKUP(1,(SCHEDULE!$K$3:$K$2594=$C93)*(SCHEDULE!$M$3:$M$2594=U$2),SCHEDULE!$I$3:$I$2594,"",0,1)</f>
        <v>L</v>
      </c>
      <c r="V94" s="122" t="str" cm="1">
        <f t="array" ref="V94">_xlfn.XLOOKUP(1,(SCHEDULE!$K$3:$K$2594=$C93)*(SCHEDULE!$M$3:$M$2594=V$2),SCHEDULE!$I$3:$I$2594,"",0,1)</f>
        <v>W</v>
      </c>
      <c r="W94" s="122" t="str" cm="1">
        <f t="array" ref="W94">_xlfn.XLOOKUP(1,(SCHEDULE!$K$3:$K$2594=$C93)*(SCHEDULE!$M$3:$M$2594=W$2),SCHEDULE!$I$3:$I$2594,"",0,1)</f>
        <v>W</v>
      </c>
      <c r="X94" s="122" t="str" cm="1">
        <f t="array" ref="X94">_xlfn.XLOOKUP(1,(SCHEDULE!$K$3:$K$2594=$C93)*(SCHEDULE!$M$3:$M$2594=X$2),SCHEDULE!$I$3:$I$2594,"",0,1)</f>
        <v/>
      </c>
      <c r="Y94" s="122" t="str" cm="1">
        <f t="array" ref="Y94">_xlfn.XLOOKUP(1,(SCHEDULE!$K$3:$K$2594=$C93)*(SCHEDULE!$M$3:$M$2594=Y$2),SCHEDULE!$I$3:$I$2594,"",0,1)</f>
        <v/>
      </c>
      <c r="Z94" s="122" t="str" cm="1">
        <f t="array" ref="Z94">_xlfn.XLOOKUP(1,(SCHEDULE!$K$3:$K$2594=$C93)*(SCHEDULE!$M$3:$M$2594=Z$2),SCHEDULE!$I$3:$I$2594,"",0,1)</f>
        <v/>
      </c>
      <c r="AA94" s="122" t="str" cm="1">
        <f t="array" ref="AA94">_xlfn.XLOOKUP(1,(SCHEDULE!$K$3:$K$2594=$C93)*(SCHEDULE!$M$3:$M$2594=AA$2),SCHEDULE!$I$3:$I$2594,"",0,1)</f>
        <v>L</v>
      </c>
      <c r="AB94" s="122" t="str" cm="1">
        <f t="array" ref="AB94">_xlfn.XLOOKUP(1,(SCHEDULE!$K$3:$K$2594=$C93)*(SCHEDULE!$M$3:$M$2594=AB$2),SCHEDULE!$I$3:$I$2594,"",0,1)</f>
        <v>L</v>
      </c>
      <c r="AC94" s="122" t="str" cm="1">
        <f t="array" ref="AC94">_xlfn.XLOOKUP(1,(SCHEDULE!$K$3:$K$2594=$C93)*(SCHEDULE!$M$3:$M$2594=AC$2),SCHEDULE!$I$3:$I$2594,"",0,1)</f>
        <v>L</v>
      </c>
      <c r="AD94" s="122" t="str" cm="1">
        <f t="array" ref="AD94">_xlfn.XLOOKUP(1,(SCHEDULE!$K$3:$K$2594=$C93)*(SCHEDULE!$M$3:$M$2594=AD$2),SCHEDULE!$I$3:$I$2594,"",0,1)</f>
        <v>L</v>
      </c>
      <c r="AE94" s="122" t="str" cm="1">
        <f t="array" ref="AE94">_xlfn.XLOOKUP(1,(SCHEDULE!$K$3:$K$2594=$C93)*(SCHEDULE!$M$3:$M$2594=AE$2),SCHEDULE!$I$3:$I$2594,"",0,1)</f>
        <v>L</v>
      </c>
      <c r="AF94" s="122" t="str" cm="1">
        <f t="array" ref="AF94">_xlfn.XLOOKUP(1,(SCHEDULE!$K$3:$K$2594=$C93)*(SCHEDULE!$M$3:$M$2594=AF$2),SCHEDULE!$I$3:$I$2594,"",0,1)</f>
        <v>L</v>
      </c>
      <c r="AG94" s="122" t="str" cm="1">
        <f t="array" ref="AG94">_xlfn.XLOOKUP(1,(SCHEDULE!$K$3:$K$2594=$C93)*(SCHEDULE!$M$3:$M$2594=AG$2),SCHEDULE!$I$3:$I$2594,"",0,1)</f>
        <v>W</v>
      </c>
      <c r="AH94" s="122" t="str" cm="1">
        <f t="array" ref="AH94">_xlfn.XLOOKUP(1,(SCHEDULE!$K$3:$K$2594=$C93)*(SCHEDULE!$M$3:$M$2594=AH$2),SCHEDULE!$I$3:$I$2594,"",0,1)</f>
        <v>L</v>
      </c>
      <c r="AI94" s="122" t="str" cm="1">
        <f t="array" ref="AI94">_xlfn.XLOOKUP(1,(SCHEDULE!$K$3:$K$2594=$C93)*(SCHEDULE!$M$3:$M$2594=AI$2),SCHEDULE!$I$3:$I$2594,"",0,1)</f>
        <v>W</v>
      </c>
      <c r="AJ94" s="122" t="str" cm="1">
        <f t="array" ref="AJ94">_xlfn.XLOOKUP(1,(SCHEDULE!$K$3:$K$2594=$C93)*(SCHEDULE!$M$3:$M$2594=AJ$2),SCHEDULE!$I$3:$I$2594,"",0,1)</f>
        <v>W</v>
      </c>
      <c r="AK94" s="122" t="str" cm="1">
        <f t="array" ref="AK94">_xlfn.XLOOKUP(1,(SCHEDULE!$K$3:$K$2594=$C93)*(SCHEDULE!$M$3:$M$2594=AK$2),SCHEDULE!$I$3:$I$2594,"",0,1)</f>
        <v>L</v>
      </c>
      <c r="AL94" s="122" t="str" cm="1">
        <f t="array" ref="AL94">_xlfn.XLOOKUP(1,(SCHEDULE!$K$3:$K$2594=$C93)*(SCHEDULE!$M$3:$M$2594=AL$2),SCHEDULE!$I$3:$I$2594,"",0,1)</f>
        <v>L</v>
      </c>
      <c r="AM94" s="122" t="str" cm="1">
        <f t="array" ref="AM94">_xlfn.XLOOKUP(1,(SCHEDULE!$K$3:$K$2594=$C93)*(SCHEDULE!$M$3:$M$2594=AM$2),SCHEDULE!$I$3:$I$2594,"",0,1)</f>
        <v>L</v>
      </c>
      <c r="AN94" s="122" t="str" cm="1">
        <f t="array" ref="AN94">_xlfn.XLOOKUP(1,(SCHEDULE!$K$3:$K$2594=$C93)*(SCHEDULE!$M$3:$M$2594=AN$2),SCHEDULE!$I$3:$I$2594,"",0,1)</f>
        <v/>
      </c>
      <c r="AO94" s="122" t="str" cm="1">
        <f t="array" ref="AO94">_xlfn.XLOOKUP(1,(SCHEDULE!$K$3:$K$2594=$C93)*(SCHEDULE!$M$3:$M$2594=AO$2),SCHEDULE!$I$3:$I$2594,"",0,1)</f>
        <v/>
      </c>
      <c r="AP94" s="122" t="str" cm="1">
        <f t="array" ref="AP94">_xlfn.XLOOKUP(1,(SCHEDULE!$K$3:$K$2594=$C93)*(SCHEDULE!$M$3:$M$2594=AP$2),SCHEDULE!$I$3:$I$2594,"",0,1)</f>
        <v/>
      </c>
      <c r="AQ94" s="122" t="str" cm="1">
        <f t="array" ref="AQ94">_xlfn.XLOOKUP(1,(SCHEDULE!$K$3:$K$2594=$C93)*(SCHEDULE!$M$3:$M$2594=AQ$2),SCHEDULE!$I$3:$I$2594,"",0,1)</f>
        <v>L</v>
      </c>
      <c r="AR94" s="122" t="str" cm="1">
        <f t="array" ref="AR94">_xlfn.XLOOKUP(1,(SCHEDULE!$K$3:$K$2594=$C93)*(SCHEDULE!$M$3:$M$2594=AR$2),SCHEDULE!$I$3:$I$2594,"",0,1)</f>
        <v>W</v>
      </c>
      <c r="AS94" s="122" t="str" cm="1">
        <f t="array" ref="AS94">_xlfn.XLOOKUP(1,(SCHEDULE!$K$3:$K$2594=$C93)*(SCHEDULE!$M$3:$M$2594=AS$2),SCHEDULE!$I$3:$I$2594,"",0,1)</f>
        <v>L</v>
      </c>
      <c r="AT94" s="122" t="str" cm="1">
        <f t="array" ref="AT94">_xlfn.XLOOKUP(1,(SCHEDULE!$K$3:$K$2594=$C93)*(SCHEDULE!$M$3:$M$2594=AT$2),SCHEDULE!$I$3:$I$2594,"",0,1)</f>
        <v>W</v>
      </c>
      <c r="AU94" s="122" t="str" cm="1">
        <f t="array" ref="AU94">_xlfn.XLOOKUP(1,(SCHEDULE!$K$3:$K$2594=$C93)*(SCHEDULE!$M$3:$M$2594=AU$2),SCHEDULE!$I$3:$I$2594,"",0,1)</f>
        <v>W</v>
      </c>
      <c r="AV94" s="122" t="str" cm="1">
        <f t="array" ref="AV94">_xlfn.XLOOKUP(1,(SCHEDULE!$K$3:$K$2594=$C93)*(SCHEDULE!$M$3:$M$2594=AV$2),SCHEDULE!$I$3:$I$2594,"",0,1)</f>
        <v>L</v>
      </c>
      <c r="AW94" s="122" t="str" cm="1">
        <f t="array" ref="AW94">_xlfn.XLOOKUP(1,(SCHEDULE!$K$3:$K$2594=$C93)*(SCHEDULE!$M$3:$M$2594=AW$2),SCHEDULE!$I$3:$I$2594,"",0,1)</f>
        <v/>
      </c>
      <c r="AX94" s="122" t="str" cm="1">
        <f t="array" ref="AX94">_xlfn.XLOOKUP(1,(SCHEDULE!$K$3:$K$2594=$C93)*(SCHEDULE!$M$3:$M$2594=AX$2),SCHEDULE!$I$3:$I$2594,"",0,1)</f>
        <v/>
      </c>
      <c r="AY94" s="122" t="str" cm="1">
        <f t="array" ref="AY94">_xlfn.XLOOKUP(1,(SCHEDULE!$K$3:$K$2594=$C93)*(SCHEDULE!$M$3:$M$2594=AY$2),SCHEDULE!$I$3:$I$2594,"",0,1)</f>
        <v/>
      </c>
      <c r="AZ94" s="122" t="str" cm="1">
        <f t="array" ref="AZ94">_xlfn.XLOOKUP(1,(SCHEDULE!$K$3:$K$2594=$C93)*(SCHEDULE!$M$3:$M$2594=AZ$2),SCHEDULE!$I$3:$I$2594,"",0,1)</f>
        <v>L</v>
      </c>
      <c r="BA94" s="122" t="str" cm="1">
        <f t="array" ref="BA94">_xlfn.XLOOKUP(1,(SCHEDULE!$K$3:$K$2594=$C93)*(SCHEDULE!$M$3:$M$2594=BA$2),SCHEDULE!$I$3:$I$2594,"",0,1)</f>
        <v>W</v>
      </c>
      <c r="BB94" s="122" t="str" cm="1">
        <f t="array" ref="BB94">_xlfn.XLOOKUP(1,(SCHEDULE!$K$3:$K$2594=$C93)*(SCHEDULE!$M$3:$M$2594=BB$2),SCHEDULE!$I$3:$I$2594,"",0,1)</f>
        <v>L</v>
      </c>
      <c r="BC94" s="122" t="str" cm="1">
        <f t="array" ref="BC94">_xlfn.XLOOKUP(1,(SCHEDULE!$K$3:$K$2594=$C93)*(SCHEDULE!$M$3:$M$2594=BC$2),SCHEDULE!$I$3:$I$2594,"",0,1)</f>
        <v>L</v>
      </c>
      <c r="BD94" s="122" t="str" cm="1">
        <f t="array" ref="BD94">_xlfn.XLOOKUP(1,(SCHEDULE!$K$3:$K$2594=$C93)*(SCHEDULE!$M$3:$M$2594=BD$2),SCHEDULE!$I$3:$I$2594,"",0,1)</f>
        <v>L</v>
      </c>
      <c r="BE94" s="122" t="str" cm="1">
        <f t="array" ref="BE94">_xlfn.XLOOKUP(1,(SCHEDULE!$K$3:$K$2594=$C93)*(SCHEDULE!$M$3:$M$2594=BE$2),SCHEDULE!$I$3:$I$2594,"",0,1)</f>
        <v>L</v>
      </c>
      <c r="BF94" s="122" t="str" cm="1">
        <f t="array" ref="BF94">_xlfn.XLOOKUP(1,(SCHEDULE!$K$3:$K$2594=$C93)*(SCHEDULE!$M$3:$M$2594=BF$2),SCHEDULE!$I$3:$I$2594,"",0,1)</f>
        <v>W</v>
      </c>
      <c r="BG94" s="122" t="str" cm="1">
        <f t="array" ref="BG94">_xlfn.XLOOKUP(1,(SCHEDULE!$K$3:$K$2594=$C93)*(SCHEDULE!$M$3:$M$2594=BG$2),SCHEDULE!$I$3:$I$2594,"",0,1)</f>
        <v>W</v>
      </c>
      <c r="BH94" s="122" t="str" cm="1">
        <f t="array" ref="BH94">_xlfn.XLOOKUP(1,(SCHEDULE!$K$3:$K$2594=$C93)*(SCHEDULE!$M$3:$M$2594=BH$2),SCHEDULE!$I$3:$I$2594,"",0,1)</f>
        <v>W</v>
      </c>
      <c r="BI94" s="122" t="str" cm="1">
        <f t="array" ref="BI94">_xlfn.XLOOKUP(1,(SCHEDULE!$K$3:$K$2594=$C93)*(SCHEDULE!$M$3:$M$2594=BI$2),SCHEDULE!$I$3:$I$2594,"",0,1)</f>
        <v>L</v>
      </c>
      <c r="BJ94" s="122" t="str" cm="1">
        <f t="array" ref="BJ94">_xlfn.XLOOKUP(1,(SCHEDULE!$K$3:$K$2594=$C93)*(SCHEDULE!$M$3:$M$2594=BJ$2),SCHEDULE!$I$3:$I$2594,"",0,1)</f>
        <v>L</v>
      </c>
      <c r="BK94" s="122" t="str" cm="1">
        <f t="array" ref="BK94">_xlfn.XLOOKUP(1,(SCHEDULE!$K$3:$K$2594=$C93)*(SCHEDULE!$M$3:$M$2594=BK$2),SCHEDULE!$I$3:$I$2594,"",0,1)</f>
        <v>W</v>
      </c>
      <c r="BL94" s="122" t="str" cm="1">
        <f t="array" ref="BL94">_xlfn.XLOOKUP(1,(SCHEDULE!$K$3:$K$2594=$C93)*(SCHEDULE!$M$3:$M$2594=BL$2),SCHEDULE!$I$3:$I$2594,"",0,1)</f>
        <v/>
      </c>
      <c r="BM94" s="122" t="str" cm="1">
        <f t="array" ref="BM94">_xlfn.XLOOKUP(1,(SCHEDULE!$K$3:$K$2594=$C93)*(SCHEDULE!$M$3:$M$2594=BM$2),SCHEDULE!$I$3:$I$2594,"",0,1)</f>
        <v/>
      </c>
      <c r="BN94" s="122" t="str" cm="1">
        <f t="array" ref="BN94">_xlfn.XLOOKUP(1,(SCHEDULE!$K$3:$K$2594=$C93)*(SCHEDULE!$M$3:$M$2594=BN$2),SCHEDULE!$I$3:$I$2594,"",0,1)</f>
        <v/>
      </c>
      <c r="BO94" s="122" t="str" cm="1">
        <f t="array" ref="BO94">_xlfn.XLOOKUP(1,(SCHEDULE!$K$3:$K$2594=$C93)*(SCHEDULE!$M$3:$M$2594=BO$2),SCHEDULE!$I$3:$I$2594,"",0,1)</f>
        <v>W</v>
      </c>
      <c r="BP94" s="122" t="str" cm="1">
        <f t="array" ref="BP94">_xlfn.XLOOKUP(1,(SCHEDULE!$K$3:$K$2594=$C93)*(SCHEDULE!$M$3:$M$2594=BP$2),SCHEDULE!$I$3:$I$2594,"",0,1)</f>
        <v>L</v>
      </c>
      <c r="BQ94" s="122" t="str" cm="1">
        <f t="array" ref="BQ94">_xlfn.XLOOKUP(1,(SCHEDULE!$K$3:$K$2594=$C93)*(SCHEDULE!$M$3:$M$2594=BQ$2),SCHEDULE!$I$3:$I$2594,"",0,1)</f>
        <v>W</v>
      </c>
      <c r="BR94" s="122" t="str" cm="1">
        <f t="array" ref="BR94">_xlfn.XLOOKUP(1,(SCHEDULE!$K$3:$K$2594=$C93)*(SCHEDULE!$M$3:$M$2594=BR$2),SCHEDULE!$I$3:$I$2594,"",0,1)</f>
        <v>W</v>
      </c>
      <c r="BS94" s="122" t="str" cm="1">
        <f t="array" ref="BS94">_xlfn.XLOOKUP(1,(SCHEDULE!$K$3:$K$2594=$C93)*(SCHEDULE!$M$3:$M$2594=BS$2),SCHEDULE!$I$3:$I$2594,"",0,1)</f>
        <v>W</v>
      </c>
      <c r="BT94" s="122" t="str" cm="1">
        <f t="array" ref="BT94">_xlfn.XLOOKUP(1,(SCHEDULE!$K$3:$K$2594=$C93)*(SCHEDULE!$M$3:$M$2594=BT$2),SCHEDULE!$I$3:$I$2594,"",0,1)</f>
        <v>L</v>
      </c>
      <c r="BU94" s="122" t="str" cm="1">
        <f t="array" ref="BU94">_xlfn.XLOOKUP(1,(SCHEDULE!$K$3:$K$2594=$C93)*(SCHEDULE!$M$3:$M$2594=BU$2),SCHEDULE!$I$3:$I$2594,"",0,1)</f>
        <v>W</v>
      </c>
      <c r="BV94" s="122" t="str" cm="1">
        <f t="array" ref="BV94">_xlfn.XLOOKUP(1,(SCHEDULE!$K$3:$K$2594=$C93)*(SCHEDULE!$M$3:$M$2594=BV$2),SCHEDULE!$I$3:$I$2594,"",0,1)</f>
        <v/>
      </c>
      <c r="BW94" s="122" t="str" cm="1">
        <f t="array" ref="BW94">_xlfn.XLOOKUP(1,(SCHEDULE!$K$3:$K$2594=$C93)*(SCHEDULE!$M$3:$M$2594=BW$2),SCHEDULE!$I$3:$I$2594,"",0,1)</f>
        <v/>
      </c>
      <c r="BX94" s="122" t="str" cm="1">
        <f t="array" ref="BX94">_xlfn.XLOOKUP(1,(SCHEDULE!$K$3:$K$2594=$C93)*(SCHEDULE!$M$3:$M$2594=BX$2),SCHEDULE!$I$3:$I$2594,"",0,1)</f>
        <v/>
      </c>
      <c r="BY94" s="122" t="str" cm="1">
        <f t="array" ref="BY94">_xlfn.XLOOKUP(1,(SCHEDULE!$K$3:$K$2594=$C93)*(SCHEDULE!$M$3:$M$2594=BY$2),SCHEDULE!$I$3:$I$2594,"",0,1)</f>
        <v/>
      </c>
      <c r="BZ94" s="122" t="str" cm="1">
        <f t="array" ref="BZ94">_xlfn.XLOOKUP(1,(SCHEDULE!$K$3:$K$2594=$C93)*(SCHEDULE!$M$3:$M$2594=BZ$2),SCHEDULE!$I$3:$I$2594,"",0,1)</f>
        <v/>
      </c>
      <c r="CA94" s="122" t="str" cm="1">
        <f t="array" ref="CA94">_xlfn.XLOOKUP(1,(SCHEDULE!$K$3:$K$2594=$C93)*(SCHEDULE!$M$3:$M$2594=CA$2),SCHEDULE!$I$3:$I$2594,"",0,1)</f>
        <v/>
      </c>
      <c r="CB94" s="122" t="str" cm="1">
        <f t="array" ref="CB94">_xlfn.XLOOKUP(1,(SCHEDULE!$K$3:$K$2594=$C93)*(SCHEDULE!$M$3:$M$2594=CB$2),SCHEDULE!$I$3:$I$2594,"",0,1)</f>
        <v>W</v>
      </c>
      <c r="CC94" s="122" t="str" cm="1">
        <f t="array" ref="CC94">_xlfn.XLOOKUP(1,(SCHEDULE!$K$3:$K$2594=$C93)*(SCHEDULE!$M$3:$M$2594=CC$2),SCHEDULE!$I$3:$I$2594,"",0,1)</f>
        <v>W</v>
      </c>
      <c r="CD94" s="122" t="str" cm="1">
        <f t="array" ref="CD94">_xlfn.XLOOKUP(1,(SCHEDULE!$K$3:$K$2594=$C93)*(SCHEDULE!$M$3:$M$2594=CD$2),SCHEDULE!$I$3:$I$2594,"",0,1)</f>
        <v>W</v>
      </c>
      <c r="CE94" s="122" t="str" cm="1">
        <f t="array" ref="CE94">_xlfn.XLOOKUP(1,(SCHEDULE!$K$3:$K$2594=$C93)*(SCHEDULE!$M$3:$M$2594=CE$2),SCHEDULE!$I$3:$I$2594,"",0,1)</f>
        <v/>
      </c>
      <c r="CF94" s="122" t="str" cm="1">
        <f t="array" ref="CF94">_xlfn.XLOOKUP(1,(SCHEDULE!$K$3:$K$2594=$C93)*(SCHEDULE!$M$3:$M$2594=CF$2),SCHEDULE!$I$3:$I$2594,"",0,1)</f>
        <v/>
      </c>
      <c r="CG94" s="122" t="str" cm="1">
        <f t="array" ref="CG94">_xlfn.XLOOKUP(1,(SCHEDULE!$K$3:$K$2594=$C93)*(SCHEDULE!$M$3:$M$2594=CG$2),SCHEDULE!$I$3:$I$2594,"",0,1)</f>
        <v/>
      </c>
      <c r="CH94" s="122" t="str" cm="1">
        <f t="array" ref="CH94">_xlfn.XLOOKUP(1,(SCHEDULE!$K$3:$K$2594=$C93)*(SCHEDULE!$M$3:$M$2594=CH$2),SCHEDULE!$I$3:$I$2594,"",0,1)</f>
        <v/>
      </c>
      <c r="CI94" s="122" t="str" cm="1">
        <f t="array" ref="CI94">_xlfn.XLOOKUP(1,(SCHEDULE!$K$3:$K$2594=$C93)*(SCHEDULE!$M$3:$M$2594=CI$2),SCHEDULE!$I$3:$I$2594,"",0,1)</f>
        <v/>
      </c>
      <c r="CJ94" s="122" t="str" cm="1">
        <f t="array" ref="CJ94">_xlfn.XLOOKUP(1,(SCHEDULE!$K$3:$K$2594=$C93)*(SCHEDULE!$M$3:$M$2594=CJ$2),SCHEDULE!$I$3:$I$2594,"",0,1)</f>
        <v/>
      </c>
      <c r="CK94" s="122" t="str" cm="1">
        <f t="array" ref="CK94">_xlfn.XLOOKUP(1,(SCHEDULE!$K$3:$K$2594=$C93)*(SCHEDULE!$M$3:$M$2594=CK$2),SCHEDULE!$I$3:$I$2594,"",0,1)</f>
        <v/>
      </c>
      <c r="CL94" s="122" t="str" cm="1">
        <f t="array" ref="CL94">_xlfn.XLOOKUP(1,(SCHEDULE!$K$3:$K$2594=$C93)*(SCHEDULE!$M$3:$M$2594=CL$2),SCHEDULE!$I$3:$I$2594,"",0,1)</f>
        <v>L</v>
      </c>
      <c r="CM94" s="122" t="str" cm="1">
        <f t="array" ref="CM94">_xlfn.XLOOKUP(1,(SCHEDULE!$K$3:$K$2594=$C93)*(SCHEDULE!$M$3:$M$2594=CM$2),SCHEDULE!$I$3:$I$2594,"",0,1)</f>
        <v>L</v>
      </c>
      <c r="CN94" s="122" t="str" cm="1">
        <f t="array" ref="CN94">_xlfn.XLOOKUP(1,(SCHEDULE!$K$3:$K$2594=$C93)*(SCHEDULE!$M$3:$M$2594=CN$2),SCHEDULE!$I$3:$I$2594,"",0,1)</f>
        <v>W</v>
      </c>
      <c r="CO94" s="122" t="str" cm="1">
        <f t="array" ref="CO94">_xlfn.XLOOKUP(1,(SCHEDULE!$K$3:$K$2594=$C93)*(SCHEDULE!$M$3:$M$2594=CO$2),SCHEDULE!$I$3:$I$2594,"",0,1)</f>
        <v>W</v>
      </c>
      <c r="CP94" s="122" t="str" cm="1">
        <f t="array" ref="CP94">_xlfn.XLOOKUP(1,(SCHEDULE!$K$3:$K$2594=$C93)*(SCHEDULE!$M$3:$M$2594=CP$2),SCHEDULE!$I$3:$I$2594,"",0,1)</f>
        <v>W</v>
      </c>
      <c r="CQ94" s="122" t="str" cm="1">
        <f t="array" ref="CQ94">_xlfn.XLOOKUP(1,(SCHEDULE!$K$3:$K$2594=$C93)*(SCHEDULE!$M$3:$M$2594=CQ$2),SCHEDULE!$I$3:$I$2594,"",0,1)</f>
        <v>W</v>
      </c>
      <c r="CR94" s="122" t="str" cm="1">
        <f t="array" ref="CR94">_xlfn.XLOOKUP(1,(SCHEDULE!$K$3:$K$2594=$C93)*(SCHEDULE!$M$3:$M$2594=CR$2),SCHEDULE!$I$3:$I$2594,"",0,1)</f>
        <v>W</v>
      </c>
      <c r="CS94" s="122" t="str" cm="1">
        <f t="array" ref="CS94">_xlfn.XLOOKUP(1,(SCHEDULE!$K$3:$K$2594=$C93)*(SCHEDULE!$M$3:$M$2594=CS$2),SCHEDULE!$I$3:$I$2594,"",0,1)</f>
        <v/>
      </c>
      <c r="CT94" s="122" t="str" cm="1">
        <f t="array" ref="CT94">_xlfn.XLOOKUP(1,(SCHEDULE!$K$3:$K$2594=$C93)*(SCHEDULE!$M$3:$M$2594=CT$2),SCHEDULE!$I$3:$I$2594,"",0,1)</f>
        <v/>
      </c>
      <c r="CU94" s="122" t="str" cm="1">
        <f t="array" ref="CU94">_xlfn.XLOOKUP(1,(SCHEDULE!$K$3:$K$2594=$C93)*(SCHEDULE!$M$3:$M$2594=CU$2),SCHEDULE!$I$3:$I$2594,"",0,1)</f>
        <v/>
      </c>
      <c r="CV94" s="122" t="str" cm="1">
        <f t="array" ref="CV94">_xlfn.XLOOKUP(1,(SCHEDULE!$K$3:$K$2594=$C93)*(SCHEDULE!$M$3:$M$2594=CV$2),SCHEDULE!$I$3:$I$2594,"",0,1)</f>
        <v/>
      </c>
      <c r="CW94" s="122" t="str" cm="1">
        <f t="array" ref="CW94">_xlfn.XLOOKUP(1,(SCHEDULE!$K$3:$K$2594=$C93)*(SCHEDULE!$M$3:$M$2594=CW$2),SCHEDULE!$I$3:$I$2594,"",0,1)</f>
        <v/>
      </c>
      <c r="CX94" s="122" t="str" cm="1">
        <f t="array" ref="CX94">_xlfn.XLOOKUP(1,(SCHEDULE!$K$3:$K$2594=$C93)*(SCHEDULE!$M$3:$M$2594=CX$2),SCHEDULE!$I$3:$I$2594,"",0,1)</f>
        <v/>
      </c>
      <c r="CY94" s="122" t="str" cm="1">
        <f t="array" ref="CY94">_xlfn.XLOOKUP(1,(SCHEDULE!$K$3:$K$2594=$C93)*(SCHEDULE!$M$3:$M$2594=CY$2),SCHEDULE!$I$3:$I$2594,"",0,1)</f>
        <v/>
      </c>
      <c r="CZ94" s="122" t="str" cm="1">
        <f t="array" ref="CZ94">_xlfn.XLOOKUP(1,(SCHEDULE!$K$3:$K$2594=$C93)*(SCHEDULE!$M$3:$M$2594=CZ$2),SCHEDULE!$I$3:$I$2594,"",0,1)</f>
        <v/>
      </c>
      <c r="DA94" s="122" t="str" cm="1">
        <f t="array" ref="DA94">_xlfn.XLOOKUP(1,(SCHEDULE!$K$3:$K$2594=$C93)*(SCHEDULE!$M$3:$M$2594=DA$2),SCHEDULE!$I$3:$I$2594,"",0,1)</f>
        <v/>
      </c>
      <c r="DB94" s="122" t="str" cm="1">
        <f t="array" ref="DB94">_xlfn.XLOOKUP(1,(SCHEDULE!$K$3:$K$2594=$C93)*(SCHEDULE!$M$3:$M$2594=DB$2),SCHEDULE!$I$3:$I$2594,"",0,1)</f>
        <v/>
      </c>
      <c r="DC94" s="122" t="str" cm="1">
        <f t="array" ref="DC94">_xlfn.XLOOKUP(1,(SCHEDULE!$K$3:$K$2594=$C93)*(SCHEDULE!$M$3:$M$2594=DC$2),SCHEDULE!$I$3:$I$2594,"",0,1)</f>
        <v/>
      </c>
      <c r="DD94" s="122" t="str" cm="1">
        <f t="array" ref="DD94">_xlfn.XLOOKUP(1,(SCHEDULE!$K$3:$K$2594=$C93)*(SCHEDULE!$M$3:$M$2594=DD$2),SCHEDULE!$I$3:$I$2594,"",0,1)</f>
        <v/>
      </c>
      <c r="DE94" s="122" t="str" cm="1">
        <f t="array" ref="DE94">_xlfn.XLOOKUP(1,(SCHEDULE!$K$3:$K$2594=$C93)*(SCHEDULE!$M$3:$M$2594=DE$2),SCHEDULE!$I$3:$I$2594,"",0,1)</f>
        <v/>
      </c>
      <c r="DF94" s="122" t="str" cm="1">
        <f t="array" ref="DF94">_xlfn.XLOOKUP(1,(SCHEDULE!$K$3:$K$2594=$C93)*(SCHEDULE!$M$3:$M$2594=DF$2),SCHEDULE!$I$3:$I$2594,"",0,1)</f>
        <v>L</v>
      </c>
      <c r="DG94" s="122" t="str" cm="1">
        <f t="array" ref="DG94">_xlfn.XLOOKUP(1,(SCHEDULE!$K$3:$K$2594=$C93)*(SCHEDULE!$M$3:$M$2594=DG$2),SCHEDULE!$I$3:$I$2594,"",0,1)</f>
        <v>L</v>
      </c>
      <c r="DH94" s="122" t="str" cm="1">
        <f t="array" ref="DH94">_xlfn.XLOOKUP(1,(SCHEDULE!$K$3:$K$2594=$C93)*(SCHEDULE!$M$3:$M$2594=DH$2),SCHEDULE!$I$3:$I$2594,"",0,1)</f>
        <v>W</v>
      </c>
      <c r="DI94" s="122" t="str" cm="1">
        <f t="array" ref="DI94">_xlfn.XLOOKUP(1,(SCHEDULE!$K$3:$K$2594=$C93)*(SCHEDULE!$M$3:$M$2594=DI$2),SCHEDULE!$I$3:$I$2594,"",0,1)</f>
        <v>W</v>
      </c>
      <c r="DJ94" s="122" t="str" cm="1">
        <f t="array" ref="DJ94">_xlfn.XLOOKUP(1,(SCHEDULE!$K$3:$K$2594=$C93)*(SCHEDULE!$M$3:$M$2594=DJ$2),SCHEDULE!$I$3:$I$2594,"",0,1)</f>
        <v>L</v>
      </c>
      <c r="DK94" s="122" t="str" cm="1">
        <f t="array" ref="DK94">_xlfn.XLOOKUP(1,(SCHEDULE!$K$3:$K$2594=$C93)*(SCHEDULE!$M$3:$M$2594=DK$2),SCHEDULE!$I$3:$I$2594,"",0,1)</f>
        <v>W</v>
      </c>
      <c r="DL94" s="122" t="str" cm="1">
        <f t="array" ref="DL94">_xlfn.XLOOKUP(1,(SCHEDULE!$K$3:$K$2594=$C93)*(SCHEDULE!$M$3:$M$2594=DL$2),SCHEDULE!$I$3:$I$2594,"",0,1)</f>
        <v/>
      </c>
      <c r="DM94" s="122" t="str" cm="1">
        <f t="array" ref="DM94">_xlfn.XLOOKUP(1,(SCHEDULE!$K$3:$K$2594=$C93)*(SCHEDULE!$M$3:$M$2594=DM$2),SCHEDULE!$I$3:$I$2594,"",0,1)</f>
        <v/>
      </c>
      <c r="DN94" s="122" t="str" cm="1">
        <f t="array" ref="DN94">_xlfn.XLOOKUP(1,(SCHEDULE!$K$3:$K$2594=$C93)*(SCHEDULE!$M$3:$M$2594=DN$2),SCHEDULE!$I$3:$I$2594,"",0,1)</f>
        <v/>
      </c>
      <c r="DO94" s="122" t="str" cm="1">
        <f t="array" ref="DO94">_xlfn.XLOOKUP(1,(SCHEDULE!$K$3:$K$2594=$C93)*(SCHEDULE!$M$3:$M$2594=DO$2),SCHEDULE!$I$3:$I$2594,"",0,1)</f>
        <v/>
      </c>
      <c r="DP94" s="122" t="str" cm="1">
        <f t="array" ref="DP94">_xlfn.XLOOKUP(1,(SCHEDULE!$K$3:$K$2594=$C93)*(SCHEDULE!$M$3:$M$2594=DP$2),SCHEDULE!$I$3:$I$2594,"",0,1)</f>
        <v/>
      </c>
      <c r="DQ94" s="122" t="str" cm="1">
        <f t="array" ref="DQ94">_xlfn.XLOOKUP(1,(SCHEDULE!$K$3:$K$2594=$C93)*(SCHEDULE!$M$3:$M$2594=DQ$2),SCHEDULE!$I$3:$I$2594,"",0,1)</f>
        <v/>
      </c>
      <c r="DR94" s="122" t="str" cm="1">
        <f t="array" ref="DR94">_xlfn.XLOOKUP(1,(SCHEDULE!$K$3:$K$2594=$C93)*(SCHEDULE!$M$3:$M$2594=DR$2),SCHEDULE!$I$3:$I$2594,"",0,1)</f>
        <v>W</v>
      </c>
      <c r="DS94" s="122" t="str" cm="1">
        <f t="array" ref="DS94">_xlfn.XLOOKUP(1,(SCHEDULE!$K$3:$K$2594=$C93)*(SCHEDULE!$M$3:$M$2594=DS$2),SCHEDULE!$I$3:$I$2594,"",0,1)</f>
        <v>L</v>
      </c>
      <c r="DT94" s="122" t="str" cm="1">
        <f t="array" ref="DT94">_xlfn.XLOOKUP(1,(SCHEDULE!$K$3:$K$2594=$C93)*(SCHEDULE!$M$3:$M$2594=DT$2),SCHEDULE!$I$3:$I$2594,"",0,1)</f>
        <v>W</v>
      </c>
      <c r="DU94" s="122" t="str" cm="1">
        <f t="array" ref="DU94">_xlfn.XLOOKUP(1,(SCHEDULE!$K$3:$K$2594=$C93)*(SCHEDULE!$M$3:$M$2594=DU$2),SCHEDULE!$I$3:$I$2594,"",0,1)</f>
        <v/>
      </c>
      <c r="DV94" s="122" t="str" cm="1">
        <f t="array" ref="DV94">_xlfn.XLOOKUP(1,(SCHEDULE!$K$3:$K$2594=$C93)*(SCHEDULE!$M$3:$M$2594=DV$2),SCHEDULE!$I$3:$I$2594,"",0,1)</f>
        <v/>
      </c>
      <c r="DW94" s="122" t="str" cm="1">
        <f t="array" ref="DW94">_xlfn.XLOOKUP(1,(SCHEDULE!$K$3:$K$2594=$C93)*(SCHEDULE!$M$3:$M$2594=DW$2),SCHEDULE!$I$3:$I$2594,"",0,1)</f>
        <v/>
      </c>
      <c r="DX94" s="122" t="str" cm="1">
        <f t="array" ref="DX94">_xlfn.XLOOKUP(1,(SCHEDULE!$K$3:$K$2594=$C93)*(SCHEDULE!$M$3:$M$2594=DX$2),SCHEDULE!$I$3:$I$2594,"",0,1)</f>
        <v/>
      </c>
      <c r="DY94" s="122" t="str" cm="1">
        <f t="array" ref="DY94">_xlfn.XLOOKUP(1,(SCHEDULE!$K$3:$K$2594=$C93)*(SCHEDULE!$M$3:$M$2594=DY$2),SCHEDULE!$I$3:$I$2594,"",0,1)</f>
        <v/>
      </c>
      <c r="DZ94" s="122" t="str" cm="1">
        <f t="array" ref="DZ94">_xlfn.XLOOKUP(1,(SCHEDULE!$K$3:$K$2594=$C93)*(SCHEDULE!$M$3:$M$2594=DZ$2),SCHEDULE!$I$3:$I$2594,"",0,1)</f>
        <v/>
      </c>
      <c r="EA94" s="122" t="str" cm="1">
        <f t="array" ref="EA94">_xlfn.XLOOKUP(1,(SCHEDULE!$K$3:$K$2594=$C93)*(SCHEDULE!$M$3:$M$2594=EA$2),SCHEDULE!$I$3:$I$2594,"",0,1)</f>
        <v/>
      </c>
      <c r="EB94" s="122" t="str" cm="1">
        <f t="array" ref="EB94">_xlfn.XLOOKUP(1,(SCHEDULE!$K$3:$K$2594=$C93)*(SCHEDULE!$M$3:$M$2594=EB$2),SCHEDULE!$I$3:$I$2594,"",0,1)</f>
        <v>W</v>
      </c>
      <c r="EC94" s="122" t="str" cm="1">
        <f t="array" ref="EC94">_xlfn.XLOOKUP(1,(SCHEDULE!$K$3:$K$2594=$C93)*(SCHEDULE!$M$3:$M$2594=EC$2),SCHEDULE!$I$3:$I$2594,"",0,1)</f>
        <v>L</v>
      </c>
      <c r="ED94" s="122" t="str" cm="1">
        <f t="array" ref="ED94">_xlfn.XLOOKUP(1,(SCHEDULE!$K$3:$K$2594=$C93)*(SCHEDULE!$M$3:$M$2594=ED$2),SCHEDULE!$I$3:$I$2594,"",0,1)</f>
        <v>W</v>
      </c>
      <c r="EE94" s="122" t="str" cm="1">
        <f t="array" ref="EE94">_xlfn.XLOOKUP(1,(SCHEDULE!$K$3:$K$2594=$C93)*(SCHEDULE!$M$3:$M$2594=EE$2),SCHEDULE!$I$3:$I$2594,"",0,1)</f>
        <v/>
      </c>
      <c r="EF94" s="122" t="str" cm="1">
        <f t="array" ref="EF94">_xlfn.XLOOKUP(1,(SCHEDULE!$K$3:$K$2594=$C93)*(SCHEDULE!$M$3:$M$2594=EF$2),SCHEDULE!$I$3:$I$2594,"",0,1)</f>
        <v/>
      </c>
      <c r="EG94" s="122" t="str" cm="1">
        <f t="array" ref="EG94">_xlfn.XLOOKUP(1,(SCHEDULE!$K$3:$K$2594=$C93)*(SCHEDULE!$M$3:$M$2594=EG$2),SCHEDULE!$I$3:$I$2594,"",0,1)</f>
        <v/>
      </c>
      <c r="EH94" s="122" t="str" cm="1">
        <f t="array" ref="EH94">_xlfn.XLOOKUP(1,(SCHEDULE!$K$3:$K$2594=$C93)*(SCHEDULE!$M$3:$M$2594=EH$2),SCHEDULE!$I$3:$I$2594,"",0,1)</f>
        <v/>
      </c>
      <c r="EI94" s="122" t="str" cm="1">
        <f t="array" ref="EI94">_xlfn.XLOOKUP(1,(SCHEDULE!$K$3:$K$2594=$C93)*(SCHEDULE!$M$3:$M$2594=EI$2),SCHEDULE!$I$3:$I$2594,"",0,1)</f>
        <v/>
      </c>
      <c r="EJ94" s="122" t="str" cm="1">
        <f t="array" ref="EJ94">_xlfn.XLOOKUP(1,(SCHEDULE!$K$3:$K$2594=$C93)*(SCHEDULE!$M$3:$M$2594=EJ$2),SCHEDULE!$I$3:$I$2594,"",0,1)</f>
        <v/>
      </c>
      <c r="EK94" s="122" t="str" cm="1">
        <f t="array" ref="EK94">_xlfn.XLOOKUP(1,(SCHEDULE!$K$3:$K$2594=$C93)*(SCHEDULE!$M$3:$M$2594=EK$2),SCHEDULE!$I$3:$I$2594,"",0,1)</f>
        <v/>
      </c>
      <c r="EL94" s="122" t="str" cm="1">
        <f t="array" ref="EL94">_xlfn.XLOOKUP(1,(SCHEDULE!$K$3:$K$2594=$C93)*(SCHEDULE!$M$3:$M$2594=EL$2),SCHEDULE!$I$3:$I$2594,"",0,1)</f>
        <v>W</v>
      </c>
      <c r="EM94" s="122" t="str" cm="1">
        <f t="array" ref="EM94">_xlfn.XLOOKUP(1,(SCHEDULE!$K$3:$K$2594=$C93)*(SCHEDULE!$M$3:$M$2594=EM$2),SCHEDULE!$I$3:$I$2594,"",0,1)</f>
        <v>W</v>
      </c>
      <c r="EN94" s="122" t="str" cm="1">
        <f t="array" ref="EN94">_xlfn.XLOOKUP(1,(SCHEDULE!$K$3:$K$2594=$C93)*(SCHEDULE!$M$3:$M$2594=EN$2),SCHEDULE!$I$3:$I$2594,"",0,1)</f>
        <v/>
      </c>
      <c r="EO94" s="122" t="str" cm="1">
        <f t="array" ref="EO94">_xlfn.XLOOKUP(1,(SCHEDULE!$K$3:$K$2594=$C93)*(SCHEDULE!$M$3:$M$2594=EO$2),SCHEDULE!$I$3:$I$2594,"",0,1)</f>
        <v/>
      </c>
      <c r="EP94" s="122" t="str" cm="1">
        <f t="array" ref="EP94">_xlfn.XLOOKUP(1,(SCHEDULE!$K$3:$K$2594=$C93)*(SCHEDULE!$M$3:$M$2594=EP$2),SCHEDULE!$I$3:$I$2594,"",0,1)</f>
        <v/>
      </c>
      <c r="EQ94" s="122" t="str" cm="1">
        <f t="array" ref="EQ94">_xlfn.XLOOKUP(1,(SCHEDULE!$K$3:$K$2594=$C93)*(SCHEDULE!$M$3:$M$2594=EQ$2),SCHEDULE!$I$3:$I$2594,"",0,1)</f>
        <v>L</v>
      </c>
      <c r="ER94" s="122" t="str" cm="1">
        <f t="array" ref="ER94">_xlfn.XLOOKUP(1,(SCHEDULE!$K$3:$K$2594=$C93)*(SCHEDULE!$M$3:$M$2594=ER$2),SCHEDULE!$I$3:$I$2594,"",0,1)</f>
        <v>W</v>
      </c>
      <c r="ES94" s="122" t="str" cm="1">
        <f t="array" ref="ES94">_xlfn.XLOOKUP(1,(SCHEDULE!$K$3:$K$2594=$C93)*(SCHEDULE!$M$3:$M$2594=ES$2),SCHEDULE!$I$3:$I$2594,"",0,1)</f>
        <v>L</v>
      </c>
      <c r="ET94" s="122" t="str" cm="1">
        <f t="array" ref="ET94">_xlfn.XLOOKUP(1,(SCHEDULE!$K$3:$K$2594=$C93)*(SCHEDULE!$M$3:$M$2594=ET$2),SCHEDULE!$I$3:$I$2594,"",0,1)</f>
        <v>W</v>
      </c>
      <c r="EU94" s="122" t="str" cm="1">
        <f t="array" ref="EU94">_xlfn.XLOOKUP(1,(SCHEDULE!$K$3:$K$2594=$C93)*(SCHEDULE!$M$3:$M$2594=EU$2),SCHEDULE!$I$3:$I$2594,"",0,1)</f>
        <v/>
      </c>
      <c r="EV94" s="122" t="str" cm="1">
        <f t="array" ref="EV94">_xlfn.XLOOKUP(1,(SCHEDULE!$K$3:$K$2594=$C93)*(SCHEDULE!$M$3:$M$2594=EV$2),SCHEDULE!$I$3:$I$2594,"",0,1)</f>
        <v/>
      </c>
      <c r="EW94" s="122" t="str" cm="1">
        <f t="array" ref="EW94">_xlfn.XLOOKUP(1,(SCHEDULE!$K$3:$K$2594=$C93)*(SCHEDULE!$M$3:$M$2594=EW$2),SCHEDULE!$I$3:$I$2594,"",0,1)</f>
        <v/>
      </c>
      <c r="EX94" s="122" t="str" cm="1">
        <f t="array" ref="EX94">_xlfn.XLOOKUP(1,(SCHEDULE!$K$3:$K$2594=$C93)*(SCHEDULE!$M$3:$M$2594=EX$2),SCHEDULE!$I$3:$I$2594,"",0,1)</f>
        <v>L</v>
      </c>
      <c r="EY94" s="122" t="str" cm="1">
        <f t="array" ref="EY94">_xlfn.XLOOKUP(1,(SCHEDULE!$K$3:$K$2594=$C93)*(SCHEDULE!$M$3:$M$2594=EY$2),SCHEDULE!$I$3:$I$2594,"",0,1)</f>
        <v>W</v>
      </c>
      <c r="EZ94" s="122" t="str" cm="1">
        <f t="array" ref="EZ94">_xlfn.XLOOKUP(1,(SCHEDULE!$K$3:$K$2594=$C93)*(SCHEDULE!$M$3:$M$2594=EZ$2),SCHEDULE!$I$3:$I$2594,"",0,1)</f>
        <v>W</v>
      </c>
      <c r="FA94" s="122" t="str" cm="1">
        <f t="array" ref="FA94">_xlfn.XLOOKUP(1,(SCHEDULE!$K$3:$K$2594=$C93)*(SCHEDULE!$M$3:$M$2594=FA$2),SCHEDULE!$I$3:$I$2594,"",0,1)</f>
        <v>W</v>
      </c>
      <c r="FB94" s="122" t="str" cm="1">
        <f t="array" ref="FB94">_xlfn.XLOOKUP(1,(SCHEDULE!$K$3:$K$2594=$C93)*(SCHEDULE!$M$3:$M$2594=FB$2),SCHEDULE!$I$3:$I$2594,"",0,1)</f>
        <v>L</v>
      </c>
      <c r="FC94" s="122" t="str" cm="1">
        <f t="array" ref="FC94">_xlfn.XLOOKUP(1,(SCHEDULE!$K$3:$K$2594=$C93)*(SCHEDULE!$M$3:$M$2594=FC$2),SCHEDULE!$I$3:$I$2594,"",0,1)</f>
        <v>L</v>
      </c>
      <c r="FD94" s="122" t="str" cm="1">
        <f t="array" ref="FD94">_xlfn.XLOOKUP(1,(SCHEDULE!$K$3:$K$2594=$C93)*(SCHEDULE!$M$3:$M$2594=FD$2),SCHEDULE!$I$3:$I$2594,"",0,1)</f>
        <v/>
      </c>
      <c r="FE94" s="122" t="str" cm="1">
        <f t="array" ref="FE94">_xlfn.XLOOKUP(1,(SCHEDULE!$K$3:$K$2594=$C93)*(SCHEDULE!$M$3:$M$2594=FE$2),SCHEDULE!$I$3:$I$2594,"",0,1)</f>
        <v/>
      </c>
      <c r="FF94" s="122" t="str" cm="1">
        <f t="array" ref="FF94">_xlfn.XLOOKUP(1,(SCHEDULE!$K$3:$K$2594=$C93)*(SCHEDULE!$M$3:$M$2594=FF$2),SCHEDULE!$I$3:$I$2594,"",0,1)</f>
        <v/>
      </c>
      <c r="FG94" s="122" t="str" cm="1">
        <f t="array" ref="FG94">_xlfn.XLOOKUP(1,(SCHEDULE!$K$3:$K$2594=$C93)*(SCHEDULE!$M$3:$M$2594=FG$2),SCHEDULE!$I$3:$I$2594,"",0,1)</f>
        <v/>
      </c>
      <c r="FH94" s="122" t="str" cm="1">
        <f t="array" ref="FH94">_xlfn.XLOOKUP(1,(SCHEDULE!$K$3:$K$2594=$C93)*(SCHEDULE!$M$3:$M$2594=FH$2),SCHEDULE!$I$3:$I$2594,"",0,1)</f>
        <v>W</v>
      </c>
      <c r="FI94" s="122" t="str" cm="1">
        <f t="array" ref="FI94">_xlfn.XLOOKUP(1,(SCHEDULE!$K$3:$K$2594=$C93)*(SCHEDULE!$M$3:$M$2594=FI$2),SCHEDULE!$I$3:$I$2594,"",0,1)</f>
        <v>W</v>
      </c>
      <c r="FJ94" s="122" t="str" cm="1">
        <f t="array" ref="FJ94">_xlfn.XLOOKUP(1,(SCHEDULE!$K$3:$K$2594=$C93)*(SCHEDULE!$M$3:$M$2594=FJ$2),SCHEDULE!$I$3:$I$2594,"",0,1)</f>
        <v>L</v>
      </c>
      <c r="FK94" s="137" t="s">
        <v>477</v>
      </c>
      <c r="FL94" s="141">
        <f>COUNT(E$5:FJ$5)</f>
        <v>162</v>
      </c>
      <c r="FM94" s="141">
        <f>FL94-10</f>
        <v>152</v>
      </c>
      <c r="FN94" s="142">
        <f>SUMIFS(E$5:FJ$5,E$2:FJ$2,FL94,E$2:FJ$2,FM94)</f>
        <v>0</v>
      </c>
    </row>
    <row r="95" spans="2:174" x14ac:dyDescent="0.2">
      <c r="B95" s="137"/>
      <c r="C95" s="139"/>
      <c r="D95" s="138"/>
      <c r="E95" s="122" cm="1">
        <f t="array" ref="E95">IFERROR(_xlfn.IFS(E93="W",1,E94="W",1,E93="L",0,E94="L",0),"-")</f>
        <v>1</v>
      </c>
      <c r="F95" s="122" cm="1">
        <f t="array" ref="F95">IFERROR(_xlfn.IFS(F93="W",1,F94="W",1,F93="L",0,F94="L",0),"-")</f>
        <v>0</v>
      </c>
      <c r="G95" s="122" cm="1">
        <f t="array" ref="G95">IFERROR(_xlfn.IFS(G93="W",1,G94="W",1,G93="L",0,G94="L",0),"-")</f>
        <v>0</v>
      </c>
      <c r="H95" s="122" cm="1">
        <f t="array" ref="H95">IFERROR(_xlfn.IFS(H93="W",1,H94="W",1,H93="L",0,H94="L",0),"-")</f>
        <v>0</v>
      </c>
      <c r="I95" s="122" cm="1">
        <f t="array" ref="I95">IFERROR(_xlfn.IFS(I93="W",1,I94="W",1,I93="L",0,I94="L",0),"-")</f>
        <v>1</v>
      </c>
      <c r="J95" s="122" cm="1">
        <f t="array" ref="J95">IFERROR(_xlfn.IFS(J93="W",1,J94="W",1,J93="L",0,J94="L",0),"-")</f>
        <v>0</v>
      </c>
      <c r="K95" s="122" cm="1">
        <f t="array" ref="K95">IFERROR(_xlfn.IFS(K93="W",1,K94="W",1,K93="L",0,K94="L",0),"-")</f>
        <v>1</v>
      </c>
      <c r="L95" s="122" cm="1">
        <f t="array" ref="L95">IFERROR(_xlfn.IFS(L93="W",1,L94="W",1,L93="L",0,L94="L",0),"-")</f>
        <v>1</v>
      </c>
      <c r="M95" s="122" cm="1">
        <f t="array" ref="M95">IFERROR(_xlfn.IFS(M93="W",1,M94="W",1,M93="L",0,M94="L",0),"-")</f>
        <v>0</v>
      </c>
      <c r="N95" s="122" cm="1">
        <f t="array" ref="N95">IFERROR(_xlfn.IFS(N93="W",1,N94="W",1,N93="L",0,N94="L",0),"-")</f>
        <v>0</v>
      </c>
      <c r="O95" s="122" cm="1">
        <f t="array" ref="O95">IFERROR(_xlfn.IFS(O93="W",1,O94="W",1,O93="L",0,O94="L",0),"-")</f>
        <v>0</v>
      </c>
      <c r="P95" s="122" cm="1">
        <f t="array" ref="P95">IFERROR(_xlfn.IFS(P93="W",1,P94="W",1,P93="L",0,P94="L",0),"-")</f>
        <v>0</v>
      </c>
      <c r="Q95" s="122" cm="1">
        <f t="array" ref="Q95">IFERROR(_xlfn.IFS(Q93="W",1,Q94="W",1,Q93="L",0,Q94="L",0),"-")</f>
        <v>0</v>
      </c>
      <c r="R95" s="122" cm="1">
        <f t="array" ref="R95">IFERROR(_xlfn.IFS(R93="W",1,R94="W",1,R93="L",0,R94="L",0),"-")</f>
        <v>1</v>
      </c>
      <c r="S95" s="122" cm="1">
        <f t="array" ref="S95">IFERROR(_xlfn.IFS(S93="W",1,S94="W",1,S93="L",0,S94="L",0),"-")</f>
        <v>0</v>
      </c>
      <c r="T95" s="122" cm="1">
        <f t="array" ref="T95">IFERROR(_xlfn.IFS(T93="W",1,T94="W",1,T93="L",0,T94="L",0),"-")</f>
        <v>0</v>
      </c>
      <c r="U95" s="122" cm="1">
        <f t="array" ref="U95">IFERROR(_xlfn.IFS(U93="W",1,U94="W",1,U93="L",0,U94="L",0),"-")</f>
        <v>0</v>
      </c>
      <c r="V95" s="122" cm="1">
        <f t="array" ref="V95">IFERROR(_xlfn.IFS(V93="W",1,V94="W",1,V93="L",0,V94="L",0),"-")</f>
        <v>1</v>
      </c>
      <c r="W95" s="122" cm="1">
        <f t="array" ref="W95">IFERROR(_xlfn.IFS(W93="W",1,W94="W",1,W93="L",0,W94="L",0),"-")</f>
        <v>1</v>
      </c>
      <c r="X95" s="122" cm="1">
        <f t="array" ref="X95">IFERROR(_xlfn.IFS(X93="W",1,X94="W",1,X93="L",0,X94="L",0),"-")</f>
        <v>0</v>
      </c>
      <c r="Y95" s="122" cm="1">
        <f t="array" ref="Y95">IFERROR(_xlfn.IFS(Y93="W",1,Y94="W",1,Y93="L",0,Y94="L",0),"-")</f>
        <v>1</v>
      </c>
      <c r="Z95" s="122" cm="1">
        <f t="array" ref="Z95">IFERROR(_xlfn.IFS(Z93="W",1,Z94="W",1,Z93="L",0,Z94="L",0),"-")</f>
        <v>0</v>
      </c>
      <c r="AA95" s="122" cm="1">
        <f t="array" ref="AA95">IFERROR(_xlfn.IFS(AA93="W",1,AA94="W",1,AA93="L",0,AA94="L",0),"-")</f>
        <v>0</v>
      </c>
      <c r="AB95" s="122" cm="1">
        <f t="array" ref="AB95">IFERROR(_xlfn.IFS(AB93="W",1,AB94="W",1,AB93="L",0,AB94="L",0),"-")</f>
        <v>0</v>
      </c>
      <c r="AC95" s="122" cm="1">
        <f t="array" ref="AC95">IFERROR(_xlfn.IFS(AC93="W",1,AC94="W",1,AC93="L",0,AC94="L",0),"-")</f>
        <v>0</v>
      </c>
      <c r="AD95" s="122" cm="1">
        <f t="array" ref="AD95">IFERROR(_xlfn.IFS(AD93="W",1,AD94="W",1,AD93="L",0,AD94="L",0),"-")</f>
        <v>0</v>
      </c>
      <c r="AE95" s="122" cm="1">
        <f t="array" ref="AE95">IFERROR(_xlfn.IFS(AE93="W",1,AE94="W",1,AE93="L",0,AE94="L",0),"-")</f>
        <v>0</v>
      </c>
      <c r="AF95" s="122" cm="1">
        <f t="array" ref="AF95">IFERROR(_xlfn.IFS(AF93="W",1,AF94="W",1,AF93="L",0,AF94="L",0),"-")</f>
        <v>0</v>
      </c>
      <c r="AG95" s="122" cm="1">
        <f t="array" ref="AG95">IFERROR(_xlfn.IFS(AG93="W",1,AG94="W",1,AG93="L",0,AG94="L",0),"-")</f>
        <v>1</v>
      </c>
      <c r="AH95" s="122" cm="1">
        <f t="array" ref="AH95">IFERROR(_xlfn.IFS(AH93="W",1,AH94="W",1,AH93="L",0,AH94="L",0),"-")</f>
        <v>0</v>
      </c>
      <c r="AI95" s="122" cm="1">
        <f t="array" ref="AI95">IFERROR(_xlfn.IFS(AI93="W",1,AI94="W",1,AI93="L",0,AI94="L",0),"-")</f>
        <v>1</v>
      </c>
      <c r="AJ95" s="122" cm="1">
        <f t="array" ref="AJ95">IFERROR(_xlfn.IFS(AJ93="W",1,AJ94="W",1,AJ93="L",0,AJ94="L",0),"-")</f>
        <v>1</v>
      </c>
      <c r="AK95" s="122" cm="1">
        <f t="array" ref="AK95">IFERROR(_xlfn.IFS(AK93="W",1,AK94="W",1,AK93="L",0,AK94="L",0),"-")</f>
        <v>0</v>
      </c>
      <c r="AL95" s="122" cm="1">
        <f t="array" ref="AL95">IFERROR(_xlfn.IFS(AL93="W",1,AL94="W",1,AL93="L",0,AL94="L",0),"-")</f>
        <v>0</v>
      </c>
      <c r="AM95" s="122" cm="1">
        <f t="array" ref="AM95">IFERROR(_xlfn.IFS(AM93="W",1,AM94="W",1,AM93="L",0,AM94="L",0),"-")</f>
        <v>0</v>
      </c>
      <c r="AN95" s="122" cm="1">
        <f t="array" ref="AN95">IFERROR(_xlfn.IFS(AN93="W",1,AN94="W",1,AN93="L",0,AN94="L",0),"-")</f>
        <v>1</v>
      </c>
      <c r="AO95" s="122" cm="1">
        <f t="array" ref="AO95">IFERROR(_xlfn.IFS(AO93="W",1,AO94="W",1,AO93="L",0,AO94="L",0),"-")</f>
        <v>1</v>
      </c>
      <c r="AP95" s="122" cm="1">
        <f t="array" ref="AP95">IFERROR(_xlfn.IFS(AP93="W",1,AP94="W",1,AP93="L",0,AP94="L",0),"-")</f>
        <v>1</v>
      </c>
      <c r="AQ95" s="122" cm="1">
        <f t="array" ref="AQ95">IFERROR(_xlfn.IFS(AQ93="W",1,AQ94="W",1,AQ93="L",0,AQ94="L",0),"-")</f>
        <v>0</v>
      </c>
      <c r="AR95" s="122" cm="1">
        <f t="array" ref="AR95">IFERROR(_xlfn.IFS(AR93="W",1,AR94="W",1,AR93="L",0,AR94="L",0),"-")</f>
        <v>1</v>
      </c>
      <c r="AS95" s="122" cm="1">
        <f t="array" ref="AS95">IFERROR(_xlfn.IFS(AS93="W",1,AS94="W",1,AS93="L",0,AS94="L",0),"-")</f>
        <v>0</v>
      </c>
      <c r="AT95" s="122" cm="1">
        <f t="array" ref="AT95">IFERROR(_xlfn.IFS(AT93="W",1,AT94="W",1,AT93="L",0,AT94="L",0),"-")</f>
        <v>1</v>
      </c>
      <c r="AU95" s="122" cm="1">
        <f t="array" ref="AU95">IFERROR(_xlfn.IFS(AU93="W",1,AU94="W",1,AU93="L",0,AU94="L",0),"-")</f>
        <v>1</v>
      </c>
      <c r="AV95" s="122" cm="1">
        <f t="array" ref="AV95">IFERROR(_xlfn.IFS(AV93="W",1,AV94="W",1,AV93="L",0,AV94="L",0),"-")</f>
        <v>0</v>
      </c>
      <c r="AW95" s="122" cm="1">
        <f t="array" ref="AW95">IFERROR(_xlfn.IFS(AW93="W",1,AW94="W",1,AW93="L",0,AW94="L",0),"-")</f>
        <v>0</v>
      </c>
      <c r="AX95" s="122" cm="1">
        <f t="array" ref="AX95">IFERROR(_xlfn.IFS(AX93="W",1,AX94="W",1,AX93="L",0,AX94="L",0),"-")</f>
        <v>1</v>
      </c>
      <c r="AY95" s="122" cm="1">
        <f t="array" ref="AY95">IFERROR(_xlfn.IFS(AY93="W",1,AY94="W",1,AY93="L",0,AY94="L",0),"-")</f>
        <v>0</v>
      </c>
      <c r="AZ95" s="122" cm="1">
        <f t="array" ref="AZ95">IFERROR(_xlfn.IFS(AZ93="W",1,AZ94="W",1,AZ93="L",0,AZ94="L",0),"-")</f>
        <v>0</v>
      </c>
      <c r="BA95" s="122" cm="1">
        <f t="array" ref="BA95">IFERROR(_xlfn.IFS(BA93="W",1,BA94="W",1,BA93="L",0,BA94="L",0),"-")</f>
        <v>1</v>
      </c>
      <c r="BB95" s="122" cm="1">
        <f t="array" ref="BB95">IFERROR(_xlfn.IFS(BB93="W",1,BB94="W",1,BB93="L",0,BB94="L",0),"-")</f>
        <v>0</v>
      </c>
      <c r="BC95" s="122" cm="1">
        <f t="array" ref="BC95">IFERROR(_xlfn.IFS(BC93="W",1,BC94="W",1,BC93="L",0,BC94="L",0),"-")</f>
        <v>0</v>
      </c>
      <c r="BD95" s="122" cm="1">
        <f t="array" ref="BD95">IFERROR(_xlfn.IFS(BD93="W",1,BD94="W",1,BD93="L",0,BD94="L",0),"-")</f>
        <v>0</v>
      </c>
      <c r="BE95" s="122" cm="1">
        <f t="array" ref="BE95">IFERROR(_xlfn.IFS(BE93="W",1,BE94="W",1,BE93="L",0,BE94="L",0),"-")</f>
        <v>0</v>
      </c>
      <c r="BF95" s="122" cm="1">
        <f t="array" ref="BF95">IFERROR(_xlfn.IFS(BF93="W",1,BF94="W",1,BF93="L",0,BF94="L",0),"-")</f>
        <v>1</v>
      </c>
      <c r="BG95" s="122" cm="1">
        <f t="array" ref="BG95">IFERROR(_xlfn.IFS(BG93="W",1,BG94="W",1,BG93="L",0,BG94="L",0),"-")</f>
        <v>1</v>
      </c>
      <c r="BH95" s="122" cm="1">
        <f t="array" ref="BH95">IFERROR(_xlfn.IFS(BH93="W",1,BH94="W",1,BH93="L",0,BH94="L",0),"-")</f>
        <v>1</v>
      </c>
      <c r="BI95" s="122" cm="1">
        <f t="array" ref="BI95">IFERROR(_xlfn.IFS(BI93="W",1,BI94="W",1,BI93="L",0,BI94="L",0),"-")</f>
        <v>0</v>
      </c>
      <c r="BJ95" s="122" cm="1">
        <f t="array" ref="BJ95">IFERROR(_xlfn.IFS(BJ93="W",1,BJ94="W",1,BJ93="L",0,BJ94="L",0),"-")</f>
        <v>0</v>
      </c>
      <c r="BK95" s="122" cm="1">
        <f t="array" ref="BK95">IFERROR(_xlfn.IFS(BK93="W",1,BK94="W",1,BK93="L",0,BK94="L",0),"-")</f>
        <v>1</v>
      </c>
      <c r="BL95" s="122" cm="1">
        <f t="array" ref="BL95">IFERROR(_xlfn.IFS(BL93="W",1,BL94="W",1,BL93="L",0,BL94="L",0),"-")</f>
        <v>0</v>
      </c>
      <c r="BM95" s="122" cm="1">
        <f t="array" ref="BM95">IFERROR(_xlfn.IFS(BM93="W",1,BM94="W",1,BM93="L",0,BM94="L",0),"-")</f>
        <v>1</v>
      </c>
      <c r="BN95" s="122" cm="1">
        <f t="array" ref="BN95">IFERROR(_xlfn.IFS(BN93="W",1,BN94="W",1,BN93="L",0,BN94="L",0),"-")</f>
        <v>1</v>
      </c>
      <c r="BO95" s="122" cm="1">
        <f t="array" ref="BO95">IFERROR(_xlfn.IFS(BO93="W",1,BO94="W",1,BO93="L",0,BO94="L",0),"-")</f>
        <v>1</v>
      </c>
      <c r="BP95" s="122" cm="1">
        <f t="array" ref="BP95">IFERROR(_xlfn.IFS(BP93="W",1,BP94="W",1,BP93="L",0,BP94="L",0),"-")</f>
        <v>0</v>
      </c>
      <c r="BQ95" s="122" cm="1">
        <f t="array" ref="BQ95">IFERROR(_xlfn.IFS(BQ93="W",1,BQ94="W",1,BQ93="L",0,BQ94="L",0),"-")</f>
        <v>1</v>
      </c>
      <c r="BR95" s="122" cm="1">
        <f t="array" ref="BR95">IFERROR(_xlfn.IFS(BR93="W",1,BR94="W",1,BR93="L",0,BR94="L",0),"-")</f>
        <v>1</v>
      </c>
      <c r="BS95" s="122" cm="1">
        <f t="array" ref="BS95">IFERROR(_xlfn.IFS(BS93="W",1,BS94="W",1,BS93="L",0,BS94="L",0),"-")</f>
        <v>1</v>
      </c>
      <c r="BT95" s="122" cm="1">
        <f t="array" ref="BT95">IFERROR(_xlfn.IFS(BT93="W",1,BT94="W",1,BT93="L",0,BT94="L",0),"-")</f>
        <v>0</v>
      </c>
      <c r="BU95" s="122" cm="1">
        <f t="array" ref="BU95">IFERROR(_xlfn.IFS(BU93="W",1,BU94="W",1,BU93="L",0,BU94="L",0),"-")</f>
        <v>1</v>
      </c>
      <c r="BV95" s="122" cm="1">
        <f t="array" ref="BV95">IFERROR(_xlfn.IFS(BV93="W",1,BV94="W",1,BV93="L",0,BV94="L",0),"-")</f>
        <v>1</v>
      </c>
      <c r="BW95" s="122" cm="1">
        <f t="array" ref="BW95">IFERROR(_xlfn.IFS(BW93="W",1,BW94="W",1,BW93="L",0,BW94="L",0),"-")</f>
        <v>1</v>
      </c>
      <c r="BX95" s="122" cm="1">
        <f t="array" ref="BX95">IFERROR(_xlfn.IFS(BX93="W",1,BX94="W",1,BX93="L",0,BX94="L",0),"-")</f>
        <v>1</v>
      </c>
      <c r="BY95" s="122" cm="1">
        <f t="array" ref="BY95">IFERROR(_xlfn.IFS(BY93="W",1,BY94="W",1,BY93="L",0,BY94="L",0),"-")</f>
        <v>0</v>
      </c>
      <c r="BZ95" s="122" cm="1">
        <f t="array" ref="BZ95">IFERROR(_xlfn.IFS(BZ93="W",1,BZ94="W",1,BZ93="L",0,BZ94="L",0),"-")</f>
        <v>1</v>
      </c>
      <c r="CA95" s="122" cm="1">
        <f t="array" ref="CA95">IFERROR(_xlfn.IFS(CA93="W",1,CA94="W",1,CA93="L",0,CA94="L",0),"-")</f>
        <v>0</v>
      </c>
      <c r="CB95" s="122" cm="1">
        <f t="array" ref="CB95">IFERROR(_xlfn.IFS(CB93="W",1,CB94="W",1,CB93="L",0,CB94="L",0),"-")</f>
        <v>1</v>
      </c>
      <c r="CC95" s="122" cm="1">
        <f t="array" ref="CC95">IFERROR(_xlfn.IFS(CC93="W",1,CC94="W",1,CC93="L",0,CC94="L",0),"-")</f>
        <v>1</v>
      </c>
      <c r="CD95" s="122" cm="1">
        <f t="array" ref="CD95">IFERROR(_xlfn.IFS(CD93="W",1,CD94="W",1,CD93="L",0,CD94="L",0),"-")</f>
        <v>1</v>
      </c>
      <c r="CE95" s="122" cm="1">
        <f t="array" ref="CE95">IFERROR(_xlfn.IFS(CE93="W",1,CE94="W",1,CE93="L",0,CE94="L",0),"-")</f>
        <v>0</v>
      </c>
      <c r="CF95" s="122" cm="1">
        <f t="array" ref="CF95">IFERROR(_xlfn.IFS(CF93="W",1,CF94="W",1,CF93="L",0,CF94="L",0),"-")</f>
        <v>0</v>
      </c>
      <c r="CG95" s="122" cm="1">
        <f t="array" ref="CG95">IFERROR(_xlfn.IFS(CG93="W",1,CG94="W",1,CG93="L",0,CG94="L",0),"-")</f>
        <v>0</v>
      </c>
      <c r="CH95" s="122" cm="1">
        <f t="array" ref="CH95">IFERROR(_xlfn.IFS(CH93="W",1,CH94="W",1,CH93="L",0,CH94="L",0),"-")</f>
        <v>1</v>
      </c>
      <c r="CI95" s="122" cm="1">
        <f t="array" ref="CI95">IFERROR(_xlfn.IFS(CI93="W",1,CI94="W",1,CI93="L",0,CI94="L",0),"-")</f>
        <v>1</v>
      </c>
      <c r="CJ95" s="122" cm="1">
        <f t="array" ref="CJ95">IFERROR(_xlfn.IFS(CJ93="W",1,CJ94="W",1,CJ93="L",0,CJ94="L",0),"-")</f>
        <v>0</v>
      </c>
      <c r="CK95" s="122" cm="1">
        <f t="array" ref="CK95">IFERROR(_xlfn.IFS(CK93="W",1,CK94="W",1,CK93="L",0,CK94="L",0),"-")</f>
        <v>0</v>
      </c>
      <c r="CL95" s="122" cm="1">
        <f t="array" ref="CL95">IFERROR(_xlfn.IFS(CL93="W",1,CL94="W",1,CL93="L",0,CL94="L",0),"-")</f>
        <v>0</v>
      </c>
      <c r="CM95" s="122" cm="1">
        <f t="array" ref="CM95">IFERROR(_xlfn.IFS(CM93="W",1,CM94="W",1,CM93="L",0,CM94="L",0),"-")</f>
        <v>0</v>
      </c>
      <c r="CN95" s="122" cm="1">
        <f t="array" ref="CN95">IFERROR(_xlfn.IFS(CN93="W",1,CN94="W",1,CN93="L",0,CN94="L",0),"-")</f>
        <v>1</v>
      </c>
      <c r="CO95" s="122" cm="1">
        <f t="array" ref="CO95">IFERROR(_xlfn.IFS(CO93="W",1,CO94="W",1,CO93="L",0,CO94="L",0),"-")</f>
        <v>1</v>
      </c>
      <c r="CP95" s="122" cm="1">
        <f t="array" ref="CP95">IFERROR(_xlfn.IFS(CP93="W",1,CP94="W",1,CP93="L",0,CP94="L",0),"-")</f>
        <v>1</v>
      </c>
      <c r="CQ95" s="122" cm="1">
        <f t="array" ref="CQ95">IFERROR(_xlfn.IFS(CQ93="W",1,CQ94="W",1,CQ93="L",0,CQ94="L",0),"-")</f>
        <v>1</v>
      </c>
      <c r="CR95" s="122" cm="1">
        <f t="array" ref="CR95">IFERROR(_xlfn.IFS(CR93="W",1,CR94="W",1,CR93="L",0,CR94="L",0),"-")</f>
        <v>1</v>
      </c>
      <c r="CS95" s="122" cm="1">
        <f t="array" ref="CS95">IFERROR(_xlfn.IFS(CS93="W",1,CS94="W",1,CS93="L",0,CS94="L",0),"-")</f>
        <v>0</v>
      </c>
      <c r="CT95" s="122" cm="1">
        <f t="array" ref="CT95">IFERROR(_xlfn.IFS(CT93="W",1,CT94="W",1,CT93="L",0,CT94="L",0),"-")</f>
        <v>0</v>
      </c>
      <c r="CU95" s="122" cm="1">
        <f t="array" ref="CU95">IFERROR(_xlfn.IFS(CU93="W",1,CU94="W",1,CU93="L",0,CU94="L",0),"-")</f>
        <v>1</v>
      </c>
      <c r="CV95" s="122" cm="1">
        <f t="array" ref="CV95">IFERROR(_xlfn.IFS(CV93="W",1,CV94="W",1,CV93="L",0,CV94="L",0),"-")</f>
        <v>1</v>
      </c>
      <c r="CW95" s="122" cm="1">
        <f t="array" ref="CW95">IFERROR(_xlfn.IFS(CW93="W",1,CW94="W",1,CW93="L",0,CW94="L",0),"-")</f>
        <v>0</v>
      </c>
      <c r="CX95" s="122" cm="1">
        <f t="array" ref="CX95">IFERROR(_xlfn.IFS(CX93="W",1,CX94="W",1,CX93="L",0,CX94="L",0),"-")</f>
        <v>1</v>
      </c>
      <c r="CY95" s="122" cm="1">
        <f t="array" ref="CY95">IFERROR(_xlfn.IFS(CY93="W",1,CY94="W",1,CY93="L",0,CY94="L",0),"-")</f>
        <v>1</v>
      </c>
      <c r="CZ95" s="122" cm="1">
        <f t="array" ref="CZ95">IFERROR(_xlfn.IFS(CZ93="W",1,CZ94="W",1,CZ93="L",0,CZ94="L",0),"-")</f>
        <v>0</v>
      </c>
      <c r="DA95" s="122" cm="1">
        <f t="array" ref="DA95">IFERROR(_xlfn.IFS(DA93="W",1,DA94="W",1,DA93="L",0,DA94="L",0),"-")</f>
        <v>0</v>
      </c>
      <c r="DB95" s="122" cm="1">
        <f t="array" ref="DB95">IFERROR(_xlfn.IFS(DB93="W",1,DB94="W",1,DB93="L",0,DB94="L",0),"-")</f>
        <v>0</v>
      </c>
      <c r="DC95" s="122" cm="1">
        <f t="array" ref="DC95">IFERROR(_xlfn.IFS(DC93="W",1,DC94="W",1,DC93="L",0,DC94="L",0),"-")</f>
        <v>0</v>
      </c>
      <c r="DD95" s="122" cm="1">
        <f t="array" ref="DD95">IFERROR(_xlfn.IFS(DD93="W",1,DD94="W",1,DD93="L",0,DD94="L",0),"-")</f>
        <v>1</v>
      </c>
      <c r="DE95" s="122" cm="1">
        <f t="array" ref="DE95">IFERROR(_xlfn.IFS(DE93="W",1,DE94="W",1,DE93="L",0,DE94="L",0),"-")</f>
        <v>1</v>
      </c>
      <c r="DF95" s="122" cm="1">
        <f t="array" ref="DF95">IFERROR(_xlfn.IFS(DF93="W",1,DF94="W",1,DF93="L",0,DF94="L",0),"-")</f>
        <v>0</v>
      </c>
      <c r="DG95" s="122" cm="1">
        <f t="array" ref="DG95">IFERROR(_xlfn.IFS(DG93="W",1,DG94="W",1,DG93="L",0,DG94="L",0),"-")</f>
        <v>0</v>
      </c>
      <c r="DH95" s="122" cm="1">
        <f t="array" ref="DH95">IFERROR(_xlfn.IFS(DH93="W",1,DH94="W",1,DH93="L",0,DH94="L",0),"-")</f>
        <v>1</v>
      </c>
      <c r="DI95" s="122" cm="1">
        <f t="array" ref="DI95">IFERROR(_xlfn.IFS(DI93="W",1,DI94="W",1,DI93="L",0,DI94="L",0),"-")</f>
        <v>1</v>
      </c>
      <c r="DJ95" s="122" cm="1">
        <f t="array" ref="DJ95">IFERROR(_xlfn.IFS(DJ93="W",1,DJ94="W",1,DJ93="L",0,DJ94="L",0),"-")</f>
        <v>0</v>
      </c>
      <c r="DK95" s="122" cm="1">
        <f t="array" ref="DK95">IFERROR(_xlfn.IFS(DK93="W",1,DK94="W",1,DK93="L",0,DK94="L",0),"-")</f>
        <v>1</v>
      </c>
      <c r="DL95" s="122" cm="1">
        <f t="array" ref="DL95">IFERROR(_xlfn.IFS(DL93="W",1,DL94="W",1,DL93="L",0,DL94="L",0),"-")</f>
        <v>0</v>
      </c>
      <c r="DM95" s="122" cm="1">
        <f t="array" ref="DM95">IFERROR(_xlfn.IFS(DM93="W",1,DM94="W",1,DM93="L",0,DM94="L",0),"-")</f>
        <v>0</v>
      </c>
      <c r="DN95" s="122" cm="1">
        <f t="array" ref="DN95">IFERROR(_xlfn.IFS(DN93="W",1,DN94="W",1,DN93="L",0,DN94="L",0),"-")</f>
        <v>0</v>
      </c>
      <c r="DO95" s="122" cm="1">
        <f t="array" ref="DO95">IFERROR(_xlfn.IFS(DO93="W",1,DO94="W",1,DO93="L",0,DO94="L",0),"-")</f>
        <v>1</v>
      </c>
      <c r="DP95" s="122" cm="1">
        <f t="array" ref="DP95">IFERROR(_xlfn.IFS(DP93="W",1,DP94="W",1,DP93="L",0,DP94="L",0),"-")</f>
        <v>1</v>
      </c>
      <c r="DQ95" s="122" cm="1">
        <f t="array" ref="DQ95">IFERROR(_xlfn.IFS(DQ93="W",1,DQ94="W",1,DQ93="L",0,DQ94="L",0),"-")</f>
        <v>0</v>
      </c>
      <c r="DR95" s="122" cm="1">
        <f t="array" ref="DR95">IFERROR(_xlfn.IFS(DR93="W",1,DR94="W",1,DR93="L",0,DR94="L",0),"-")</f>
        <v>1</v>
      </c>
      <c r="DS95" s="122" cm="1">
        <f t="array" ref="DS95">IFERROR(_xlfn.IFS(DS93="W",1,DS94="W",1,DS93="L",0,DS94="L",0),"-")</f>
        <v>0</v>
      </c>
      <c r="DT95" s="122" cm="1">
        <f t="array" ref="DT95">IFERROR(_xlfn.IFS(DT93="W",1,DT94="W",1,DT93="L",0,DT94="L",0),"-")</f>
        <v>1</v>
      </c>
      <c r="DU95" s="122" cm="1">
        <f t="array" ref="DU95">IFERROR(_xlfn.IFS(DU93="W",1,DU94="W",1,DU93="L",0,DU94="L",0),"-")</f>
        <v>0</v>
      </c>
      <c r="DV95" s="122" cm="1">
        <f t="array" ref="DV95">IFERROR(_xlfn.IFS(DV93="W",1,DV94="W",1,DV93="L",0,DV94="L",0),"-")</f>
        <v>1</v>
      </c>
      <c r="DW95" s="122" cm="1">
        <f t="array" ref="DW95">IFERROR(_xlfn.IFS(DW93="W",1,DW94="W",1,DW93="L",0,DW94="L",0),"-")</f>
        <v>1</v>
      </c>
      <c r="DX95" s="122" cm="1">
        <f t="array" ref="DX95">IFERROR(_xlfn.IFS(DX93="W",1,DX94="W",1,DX93="L",0,DX94="L",0),"-")</f>
        <v>1</v>
      </c>
      <c r="DY95" s="122" cm="1">
        <f t="array" ref="DY95">IFERROR(_xlfn.IFS(DY93="W",1,DY94="W",1,DY93="L",0,DY94="L",0),"-")</f>
        <v>0</v>
      </c>
      <c r="DZ95" s="122" cm="1">
        <f t="array" ref="DZ95">IFERROR(_xlfn.IFS(DZ93="W",1,DZ94="W",1,DZ93="L",0,DZ94="L",0),"-")</f>
        <v>1</v>
      </c>
      <c r="EA95" s="122" cm="1">
        <f t="array" ref="EA95">IFERROR(_xlfn.IFS(EA93="W",1,EA94="W",1,EA93="L",0,EA94="L",0),"-")</f>
        <v>1</v>
      </c>
      <c r="EB95" s="122" cm="1">
        <f t="array" ref="EB95">IFERROR(_xlfn.IFS(EB93="W",1,EB94="W",1,EB93="L",0,EB94="L",0),"-")</f>
        <v>1</v>
      </c>
      <c r="EC95" s="122" cm="1">
        <f t="array" ref="EC95">IFERROR(_xlfn.IFS(EC93="W",1,EC94="W",1,EC93="L",0,EC94="L",0),"-")</f>
        <v>0</v>
      </c>
      <c r="ED95" s="122" cm="1">
        <f t="array" ref="ED95">IFERROR(_xlfn.IFS(ED93="W",1,ED94="W",1,ED93="L",0,ED94="L",0),"-")</f>
        <v>1</v>
      </c>
      <c r="EE95" s="122" cm="1">
        <f t="array" ref="EE95">IFERROR(_xlfn.IFS(EE93="W",1,EE94="W",1,EE93="L",0,EE94="L",0),"-")</f>
        <v>0</v>
      </c>
      <c r="EF95" s="122" cm="1">
        <f t="array" ref="EF95">IFERROR(_xlfn.IFS(EF93="W",1,EF94="W",1,EF93="L",0,EF94="L",0),"-")</f>
        <v>0</v>
      </c>
      <c r="EG95" s="122" cm="1">
        <f t="array" ref="EG95">IFERROR(_xlfn.IFS(EG93="W",1,EG94="W",1,EG93="L",0,EG94="L",0),"-")</f>
        <v>0</v>
      </c>
      <c r="EH95" s="122" cm="1">
        <f t="array" ref="EH95">IFERROR(_xlfn.IFS(EH93="W",1,EH94="W",1,EH93="L",0,EH94="L",0),"-")</f>
        <v>1</v>
      </c>
      <c r="EI95" s="122" cm="1">
        <f t="array" ref="EI95">IFERROR(_xlfn.IFS(EI93="W",1,EI94="W",1,EI93="L",0,EI94="L",0),"-")</f>
        <v>1</v>
      </c>
      <c r="EJ95" s="122" cm="1">
        <f t="array" ref="EJ95">IFERROR(_xlfn.IFS(EJ93="W",1,EJ94="W",1,EJ93="L",0,EJ94="L",0),"-")</f>
        <v>1</v>
      </c>
      <c r="EK95" s="122" cm="1">
        <f t="array" ref="EK95">IFERROR(_xlfn.IFS(EK93="W",1,EK94="W",1,EK93="L",0,EK94="L",0),"-")</f>
        <v>1</v>
      </c>
      <c r="EL95" s="122" cm="1">
        <f t="array" ref="EL95">IFERROR(_xlfn.IFS(EL93="W",1,EL94="W",1,EL93="L",0,EL94="L",0),"-")</f>
        <v>1</v>
      </c>
      <c r="EM95" s="122" cm="1">
        <f t="array" ref="EM95">IFERROR(_xlfn.IFS(EM93="W",1,EM94="W",1,EM93="L",0,EM94="L",0),"-")</f>
        <v>1</v>
      </c>
      <c r="EN95" s="122" cm="1">
        <f t="array" ref="EN95">IFERROR(_xlfn.IFS(EN93="W",1,EN94="W",1,EN93="L",0,EN94="L",0),"-")</f>
        <v>1</v>
      </c>
      <c r="EO95" s="122" cm="1">
        <f t="array" ref="EO95">IFERROR(_xlfn.IFS(EO93="W",1,EO94="W",1,EO93="L",0,EO94="L",0),"-")</f>
        <v>0</v>
      </c>
      <c r="EP95" s="122" cm="1">
        <f t="array" ref="EP95">IFERROR(_xlfn.IFS(EP93="W",1,EP94="W",1,EP93="L",0,EP94="L",0),"-")</f>
        <v>0</v>
      </c>
      <c r="EQ95" s="122" cm="1">
        <f t="array" ref="EQ95">IFERROR(_xlfn.IFS(EQ93="W",1,EQ94="W",1,EQ93="L",0,EQ94="L",0),"-")</f>
        <v>0</v>
      </c>
      <c r="ER95" s="122" cm="1">
        <f t="array" ref="ER95">IFERROR(_xlfn.IFS(ER93="W",1,ER94="W",1,ER93="L",0,ER94="L",0),"-")</f>
        <v>1</v>
      </c>
      <c r="ES95" s="122" cm="1">
        <f t="array" ref="ES95">IFERROR(_xlfn.IFS(ES93="W",1,ES94="W",1,ES93="L",0,ES94="L",0),"-")</f>
        <v>0</v>
      </c>
      <c r="ET95" s="122" cm="1">
        <f t="array" ref="ET95">IFERROR(_xlfn.IFS(ET93="W",1,ET94="W",1,ET93="L",0,ET94="L",0),"-")</f>
        <v>1</v>
      </c>
      <c r="EU95" s="122" cm="1">
        <f t="array" ref="EU95">IFERROR(_xlfn.IFS(EU93="W",1,EU94="W",1,EU93="L",0,EU94="L",0),"-")</f>
        <v>0</v>
      </c>
      <c r="EV95" s="122" cm="1">
        <f t="array" ref="EV95">IFERROR(_xlfn.IFS(EV93="W",1,EV94="W",1,EV93="L",0,EV94="L",0),"-")</f>
        <v>0</v>
      </c>
      <c r="EW95" s="122" cm="1">
        <f t="array" ref="EW95">IFERROR(_xlfn.IFS(EW93="W",1,EW94="W",1,EW93="L",0,EW94="L",0),"-")</f>
        <v>0</v>
      </c>
      <c r="EX95" s="122" cm="1">
        <f t="array" ref="EX95">IFERROR(_xlfn.IFS(EX93="W",1,EX94="W",1,EX93="L",0,EX94="L",0),"-")</f>
        <v>0</v>
      </c>
      <c r="EY95" s="122" cm="1">
        <f t="array" ref="EY95">IFERROR(_xlfn.IFS(EY93="W",1,EY94="W",1,EY93="L",0,EY94="L",0),"-")</f>
        <v>1</v>
      </c>
      <c r="EZ95" s="122" cm="1">
        <f t="array" ref="EZ95">IFERROR(_xlfn.IFS(EZ93="W",1,EZ94="W",1,EZ93="L",0,EZ94="L",0),"-")</f>
        <v>1</v>
      </c>
      <c r="FA95" s="122" cm="1">
        <f t="array" ref="FA95">IFERROR(_xlfn.IFS(FA93="W",1,FA94="W",1,FA93="L",0,FA94="L",0),"-")</f>
        <v>1</v>
      </c>
      <c r="FB95" s="122" cm="1">
        <f t="array" ref="FB95">IFERROR(_xlfn.IFS(FB93="W",1,FB94="W",1,FB93="L",0,FB94="L",0),"-")</f>
        <v>0</v>
      </c>
      <c r="FC95" s="122" cm="1">
        <f t="array" ref="FC95">IFERROR(_xlfn.IFS(FC93="W",1,FC94="W",1,FC93="L",0,FC94="L",0),"-")</f>
        <v>0</v>
      </c>
      <c r="FD95" s="122" cm="1">
        <f t="array" ref="FD95">IFERROR(_xlfn.IFS(FD93="W",1,FD94="W",1,FD93="L",0,FD94="L",0),"-")</f>
        <v>0</v>
      </c>
      <c r="FE95" s="122" cm="1">
        <f t="array" ref="FE95">IFERROR(_xlfn.IFS(FE93="W",1,FE94="W",1,FE93="L",0,FE94="L",0),"-")</f>
        <v>0</v>
      </c>
      <c r="FF95" s="122" cm="1">
        <f t="array" ref="FF95">IFERROR(_xlfn.IFS(FF93="W",1,FF94="W",1,FF93="L",0,FF94="L",0),"-")</f>
        <v>1</v>
      </c>
      <c r="FG95" s="122" cm="1">
        <f t="array" ref="FG95">IFERROR(_xlfn.IFS(FG93="W",1,FG94="W",1,FG93="L",0,FG94="L",0),"-")</f>
        <v>0</v>
      </c>
      <c r="FH95" s="122" cm="1">
        <f t="array" ref="FH95">IFERROR(_xlfn.IFS(FH93="W",1,FH94="W",1,FH93="L",0,FH94="L",0),"-")</f>
        <v>1</v>
      </c>
      <c r="FI95" s="122" cm="1">
        <f t="array" ref="FI95">IFERROR(_xlfn.IFS(FI93="W",1,FI94="W",1,FI93="L",0,FI94="L",0),"-")</f>
        <v>1</v>
      </c>
      <c r="FJ95" s="122" cm="1">
        <f t="array" ref="FJ95">IFERROR(_xlfn.IFS(FJ93="W",1,FJ94="W",1,FJ93="L",0,FJ94="L",0),"-")</f>
        <v>0</v>
      </c>
      <c r="FK95" s="137" t="s">
        <v>477</v>
      </c>
      <c r="FL95" s="141">
        <f>COUNT(E$5:FJ$5)</f>
        <v>162</v>
      </c>
      <c r="FM95" s="141">
        <f>FL95-20</f>
        <v>142</v>
      </c>
    </row>
    <row r="96" spans="2:174" x14ac:dyDescent="0.2">
      <c r="B96" s="137"/>
      <c r="C96" s="139"/>
      <c r="D96" s="138"/>
      <c r="E96" s="122">
        <f>IF(E95=1,D96+1,0)</f>
        <v>1</v>
      </c>
      <c r="F96" s="122">
        <f t="shared" ref="F96" si="2897">IF(F95=1,E96+1,0)</f>
        <v>0</v>
      </c>
      <c r="G96" s="122">
        <f t="shared" ref="G96" si="2898">IF(G95=1,F96+1,0)</f>
        <v>0</v>
      </c>
      <c r="H96" s="122">
        <f t="shared" ref="H96" si="2899">IF(H95=1,G96+1,0)</f>
        <v>0</v>
      </c>
      <c r="I96" s="122">
        <f t="shared" ref="I96" si="2900">IF(I95=1,H96+1,0)</f>
        <v>1</v>
      </c>
      <c r="J96" s="122">
        <f t="shared" ref="J96" si="2901">IF(J95=1,I96+1,0)</f>
        <v>0</v>
      </c>
      <c r="K96" s="122">
        <f t="shared" ref="K96" si="2902">IF(K95=1,J96+1,0)</f>
        <v>1</v>
      </c>
      <c r="L96" s="122">
        <f t="shared" ref="L96" si="2903">IF(L95=1,K96+1,0)</f>
        <v>2</v>
      </c>
      <c r="M96" s="122">
        <f t="shared" ref="M96" si="2904">IF(M95=1,L96+1,0)</f>
        <v>0</v>
      </c>
      <c r="N96" s="122">
        <f t="shared" ref="N96" si="2905">IF(N95=1,M96+1,0)</f>
        <v>0</v>
      </c>
      <c r="O96" s="122">
        <f t="shared" ref="O96" si="2906">IF(O95=1,N96+1,0)</f>
        <v>0</v>
      </c>
      <c r="P96" s="122">
        <f t="shared" ref="P96" si="2907">IF(P95=1,O96+1,0)</f>
        <v>0</v>
      </c>
      <c r="Q96" s="122">
        <f t="shared" ref="Q96" si="2908">IF(Q95=1,P96+1,0)</f>
        <v>0</v>
      </c>
      <c r="R96" s="122">
        <f t="shared" ref="R96" si="2909">IF(R95=1,Q96+1,0)</f>
        <v>1</v>
      </c>
      <c r="S96" s="122">
        <f t="shared" ref="S96" si="2910">IF(S95=1,R96+1,0)</f>
        <v>0</v>
      </c>
      <c r="T96" s="122">
        <f t="shared" ref="T96" si="2911">IF(T95=1,S96+1,0)</f>
        <v>0</v>
      </c>
      <c r="U96" s="122">
        <f t="shared" ref="U96" si="2912">IF(U95=1,T96+1,0)</f>
        <v>0</v>
      </c>
      <c r="V96" s="122">
        <f t="shared" ref="V96" si="2913">IF(V95=1,U96+1,0)</f>
        <v>1</v>
      </c>
      <c r="W96" s="122">
        <f t="shared" ref="W96" si="2914">IF(W95=1,V96+1,0)</f>
        <v>2</v>
      </c>
      <c r="X96" s="122">
        <f t="shared" ref="X96" si="2915">IF(X95=1,W96+1,0)</f>
        <v>0</v>
      </c>
      <c r="Y96" s="122">
        <f t="shared" ref="Y96" si="2916">IF(Y95=1,X96+1,0)</f>
        <v>1</v>
      </c>
      <c r="Z96" s="122">
        <f t="shared" ref="Z96" si="2917">IF(Z95=1,Y96+1,0)</f>
        <v>0</v>
      </c>
      <c r="AA96" s="122">
        <f t="shared" ref="AA96" si="2918">IF(AA95=1,Z96+1,0)</f>
        <v>0</v>
      </c>
      <c r="AB96" s="122">
        <f t="shared" ref="AB96" si="2919">IF(AB95=1,AA96+1,0)</f>
        <v>0</v>
      </c>
      <c r="AC96" s="122">
        <f t="shared" ref="AC96" si="2920">IF(AC95=1,AB96+1,0)</f>
        <v>0</v>
      </c>
      <c r="AD96" s="122">
        <f t="shared" ref="AD96" si="2921">IF(AD95=1,AC96+1,0)</f>
        <v>0</v>
      </c>
      <c r="AE96" s="122">
        <f t="shared" ref="AE96" si="2922">IF(AE95=1,AD96+1,0)</f>
        <v>0</v>
      </c>
      <c r="AF96" s="122">
        <f t="shared" ref="AF96" si="2923">IF(AF95=1,AE96+1,0)</f>
        <v>0</v>
      </c>
      <c r="AG96" s="122">
        <f t="shared" ref="AG96" si="2924">IF(AG95=1,AF96+1,0)</f>
        <v>1</v>
      </c>
      <c r="AH96" s="122">
        <f t="shared" ref="AH96" si="2925">IF(AH95=1,AG96+1,0)</f>
        <v>0</v>
      </c>
      <c r="AI96" s="122">
        <f t="shared" ref="AI96" si="2926">IF(AI95=1,AH96+1,0)</f>
        <v>1</v>
      </c>
      <c r="AJ96" s="122">
        <f t="shared" ref="AJ96" si="2927">IF(AJ95=1,AI96+1,0)</f>
        <v>2</v>
      </c>
      <c r="AK96" s="122">
        <f t="shared" ref="AK96" si="2928">IF(AK95=1,AJ96+1,0)</f>
        <v>0</v>
      </c>
      <c r="AL96" s="122">
        <f t="shared" ref="AL96" si="2929">IF(AL95=1,AK96+1,0)</f>
        <v>0</v>
      </c>
      <c r="AM96" s="122">
        <f t="shared" ref="AM96" si="2930">IF(AM95=1,AL96+1,0)</f>
        <v>0</v>
      </c>
      <c r="AN96" s="122">
        <f t="shared" ref="AN96" si="2931">IF(AN95=1,AM96+1,0)</f>
        <v>1</v>
      </c>
      <c r="AO96" s="122">
        <f t="shared" ref="AO96" si="2932">IF(AO95=1,AN96+1,0)</f>
        <v>2</v>
      </c>
      <c r="AP96" s="122">
        <f t="shared" ref="AP96" si="2933">IF(AP95=1,AO96+1,0)</f>
        <v>3</v>
      </c>
      <c r="AQ96" s="122">
        <f t="shared" ref="AQ96" si="2934">IF(AQ95=1,AP96+1,0)</f>
        <v>0</v>
      </c>
      <c r="AR96" s="122">
        <f t="shared" ref="AR96" si="2935">IF(AR95=1,AQ96+1,0)</f>
        <v>1</v>
      </c>
      <c r="AS96" s="122">
        <f t="shared" ref="AS96" si="2936">IF(AS95=1,AR96+1,0)</f>
        <v>0</v>
      </c>
      <c r="AT96" s="122">
        <f t="shared" ref="AT96" si="2937">IF(AT95=1,AS96+1,0)</f>
        <v>1</v>
      </c>
      <c r="AU96" s="122">
        <f t="shared" ref="AU96" si="2938">IF(AU95=1,AT96+1,0)</f>
        <v>2</v>
      </c>
      <c r="AV96" s="122">
        <f t="shared" ref="AV96" si="2939">IF(AV95=1,AU96+1,0)</f>
        <v>0</v>
      </c>
      <c r="AW96" s="122">
        <f t="shared" ref="AW96" si="2940">IF(AW95=1,AV96+1,0)</f>
        <v>0</v>
      </c>
      <c r="AX96" s="122">
        <f t="shared" ref="AX96" si="2941">IF(AX95=1,AW96+1,0)</f>
        <v>1</v>
      </c>
      <c r="AY96" s="122">
        <f t="shared" ref="AY96" si="2942">IF(AY95=1,AX96+1,0)</f>
        <v>0</v>
      </c>
      <c r="AZ96" s="122">
        <f t="shared" ref="AZ96" si="2943">IF(AZ95=1,AY96+1,0)</f>
        <v>0</v>
      </c>
      <c r="BA96" s="122">
        <f t="shared" ref="BA96" si="2944">IF(BA95=1,AZ96+1,0)</f>
        <v>1</v>
      </c>
      <c r="BB96" s="122">
        <f t="shared" ref="BB96" si="2945">IF(BB95=1,BA96+1,0)</f>
        <v>0</v>
      </c>
      <c r="BC96" s="122">
        <f t="shared" ref="BC96" si="2946">IF(BC95=1,BB96+1,0)</f>
        <v>0</v>
      </c>
      <c r="BD96" s="122">
        <f t="shared" ref="BD96" si="2947">IF(BD95=1,BC96+1,0)</f>
        <v>0</v>
      </c>
      <c r="BE96" s="122">
        <f t="shared" ref="BE96" si="2948">IF(BE95=1,BD96+1,0)</f>
        <v>0</v>
      </c>
      <c r="BF96" s="122">
        <f t="shared" ref="BF96" si="2949">IF(BF95=1,BE96+1,0)</f>
        <v>1</v>
      </c>
      <c r="BG96" s="122">
        <f t="shared" ref="BG96" si="2950">IF(BG95=1,BF96+1,0)</f>
        <v>2</v>
      </c>
      <c r="BH96" s="122">
        <f t="shared" ref="BH96" si="2951">IF(BH95=1,BG96+1,0)</f>
        <v>3</v>
      </c>
      <c r="BI96" s="122">
        <f t="shared" ref="BI96" si="2952">IF(BI95=1,BH96+1,0)</f>
        <v>0</v>
      </c>
      <c r="BJ96" s="122">
        <f t="shared" ref="BJ96" si="2953">IF(BJ95=1,BI96+1,0)</f>
        <v>0</v>
      </c>
      <c r="BK96" s="122">
        <f t="shared" ref="BK96" si="2954">IF(BK95=1,BJ96+1,0)</f>
        <v>1</v>
      </c>
      <c r="BL96" s="122">
        <f t="shared" ref="BL96" si="2955">IF(BL95=1,BK96+1,0)</f>
        <v>0</v>
      </c>
      <c r="BM96" s="122">
        <f t="shared" ref="BM96" si="2956">IF(BM95=1,BL96+1,0)</f>
        <v>1</v>
      </c>
      <c r="BN96" s="122">
        <f t="shared" ref="BN96" si="2957">IF(BN95=1,BM96+1,0)</f>
        <v>2</v>
      </c>
      <c r="BO96" s="122">
        <f t="shared" ref="BO96" si="2958">IF(BO95=1,BN96+1,0)</f>
        <v>3</v>
      </c>
      <c r="BP96" s="122">
        <f t="shared" ref="BP96" si="2959">IF(BP95=1,BO96+1,0)</f>
        <v>0</v>
      </c>
      <c r="BQ96" s="122">
        <f t="shared" ref="BQ96" si="2960">IF(BQ95=1,BP96+1,0)</f>
        <v>1</v>
      </c>
      <c r="BR96" s="122">
        <f t="shared" ref="BR96" si="2961">IF(BR95=1,BQ96+1,0)</f>
        <v>2</v>
      </c>
      <c r="BS96" s="122">
        <f t="shared" ref="BS96" si="2962">IF(BS95=1,BR96+1,0)</f>
        <v>3</v>
      </c>
      <c r="BT96" s="122">
        <f t="shared" ref="BT96" si="2963">IF(BT95=1,BS96+1,0)</f>
        <v>0</v>
      </c>
      <c r="BU96" s="122">
        <f t="shared" ref="BU96" si="2964">IF(BU95=1,BT96+1,0)</f>
        <v>1</v>
      </c>
      <c r="BV96" s="122">
        <f t="shared" ref="BV96" si="2965">IF(BV95=1,BU96+1,0)</f>
        <v>2</v>
      </c>
      <c r="BW96" s="122">
        <f t="shared" ref="BW96" si="2966">IF(BW95=1,BV96+1,0)</f>
        <v>3</v>
      </c>
      <c r="BX96" s="122">
        <f t="shared" ref="BX96" si="2967">IF(BX95=1,BW96+1,0)</f>
        <v>4</v>
      </c>
      <c r="BY96" s="122">
        <f t="shared" ref="BY96" si="2968">IF(BY95=1,BX96+1,0)</f>
        <v>0</v>
      </c>
      <c r="BZ96" s="122">
        <f t="shared" ref="BZ96" si="2969">IF(BZ95=1,BY96+1,0)</f>
        <v>1</v>
      </c>
      <c r="CA96" s="122">
        <f t="shared" ref="CA96" si="2970">IF(CA95=1,BZ96+1,0)</f>
        <v>0</v>
      </c>
      <c r="CB96" s="122">
        <f t="shared" ref="CB96" si="2971">IF(CB95=1,CA96+1,0)</f>
        <v>1</v>
      </c>
      <c r="CC96" s="122">
        <f t="shared" ref="CC96" si="2972">IF(CC95=1,CB96+1,0)</f>
        <v>2</v>
      </c>
      <c r="CD96" s="122">
        <f t="shared" ref="CD96" si="2973">IF(CD95=1,CC96+1,0)</f>
        <v>3</v>
      </c>
      <c r="CE96" s="122">
        <f t="shared" ref="CE96" si="2974">IF(CE95=1,CD96+1,0)</f>
        <v>0</v>
      </c>
      <c r="CF96" s="122">
        <f t="shared" ref="CF96" si="2975">IF(CF95=1,CE96+1,0)</f>
        <v>0</v>
      </c>
      <c r="CG96" s="122">
        <f t="shared" ref="CG96" si="2976">IF(CG95=1,CF96+1,0)</f>
        <v>0</v>
      </c>
      <c r="CH96" s="122">
        <f t="shared" ref="CH96" si="2977">IF(CH95=1,CG96+1,0)</f>
        <v>1</v>
      </c>
      <c r="CI96" s="122">
        <f t="shared" ref="CI96" si="2978">IF(CI95=1,CH96+1,0)</f>
        <v>2</v>
      </c>
      <c r="CJ96" s="122">
        <f t="shared" ref="CJ96" si="2979">IF(CJ95=1,CI96+1,0)</f>
        <v>0</v>
      </c>
      <c r="CK96" s="122">
        <f t="shared" ref="CK96" si="2980">IF(CK95=1,CJ96+1,0)</f>
        <v>0</v>
      </c>
      <c r="CL96" s="122">
        <f t="shared" ref="CL96" si="2981">IF(CL95=1,CK96+1,0)</f>
        <v>0</v>
      </c>
      <c r="CM96" s="122">
        <f t="shared" ref="CM96" si="2982">IF(CM95=1,CL96+1,0)</f>
        <v>0</v>
      </c>
      <c r="CN96" s="122">
        <f t="shared" ref="CN96" si="2983">IF(CN95=1,CM96+1,0)</f>
        <v>1</v>
      </c>
      <c r="CO96" s="122">
        <f t="shared" ref="CO96" si="2984">IF(CO95=1,CN96+1,0)</f>
        <v>2</v>
      </c>
      <c r="CP96" s="122">
        <f t="shared" ref="CP96" si="2985">IF(CP95=1,CO96+1,0)</f>
        <v>3</v>
      </c>
      <c r="CQ96" s="122">
        <f t="shared" ref="CQ96" si="2986">IF(CQ95=1,CP96+1,0)</f>
        <v>4</v>
      </c>
      <c r="CR96" s="122">
        <f t="shared" ref="CR96" si="2987">IF(CR95=1,CQ96+1,0)</f>
        <v>5</v>
      </c>
      <c r="CS96" s="122">
        <f t="shared" ref="CS96" si="2988">IF(CS95=1,CR96+1,0)</f>
        <v>0</v>
      </c>
      <c r="CT96" s="122">
        <f t="shared" ref="CT96" si="2989">IF(CT95=1,CS96+1,0)</f>
        <v>0</v>
      </c>
      <c r="CU96" s="122">
        <f t="shared" ref="CU96" si="2990">IF(CU95=1,CT96+1,0)</f>
        <v>1</v>
      </c>
      <c r="CV96" s="122">
        <f t="shared" ref="CV96" si="2991">IF(CV95=1,CU96+1,0)</f>
        <v>2</v>
      </c>
      <c r="CW96" s="122">
        <f t="shared" ref="CW96" si="2992">IF(CW95=1,CV96+1,0)</f>
        <v>0</v>
      </c>
      <c r="CX96" s="122">
        <f t="shared" ref="CX96" si="2993">IF(CX95=1,CW96+1,0)</f>
        <v>1</v>
      </c>
      <c r="CY96" s="122">
        <f t="shared" ref="CY96" si="2994">IF(CY95=1,CX96+1,0)</f>
        <v>2</v>
      </c>
      <c r="CZ96" s="122">
        <f t="shared" ref="CZ96" si="2995">IF(CZ95=1,CY96+1,0)</f>
        <v>0</v>
      </c>
      <c r="DA96" s="122">
        <f t="shared" ref="DA96" si="2996">IF(DA95=1,CZ96+1,0)</f>
        <v>0</v>
      </c>
      <c r="DB96" s="122">
        <f t="shared" ref="DB96" si="2997">IF(DB95=1,DA96+1,0)</f>
        <v>0</v>
      </c>
      <c r="DC96" s="122">
        <f t="shared" ref="DC96" si="2998">IF(DC95=1,DB96+1,0)</f>
        <v>0</v>
      </c>
      <c r="DD96" s="122">
        <f t="shared" ref="DD96" si="2999">IF(DD95=1,DC96+1,0)</f>
        <v>1</v>
      </c>
      <c r="DE96" s="122">
        <f t="shared" ref="DE96" si="3000">IF(DE95=1,DD96+1,0)</f>
        <v>2</v>
      </c>
      <c r="DF96" s="122">
        <f t="shared" ref="DF96" si="3001">IF(DF95=1,DE96+1,0)</f>
        <v>0</v>
      </c>
      <c r="DG96" s="122">
        <f t="shared" ref="DG96" si="3002">IF(DG95=1,DF96+1,0)</f>
        <v>0</v>
      </c>
      <c r="DH96" s="122">
        <f t="shared" ref="DH96" si="3003">IF(DH95=1,DG96+1,0)</f>
        <v>1</v>
      </c>
      <c r="DI96" s="122">
        <f t="shared" ref="DI96" si="3004">IF(DI95=1,DH96+1,0)</f>
        <v>2</v>
      </c>
      <c r="DJ96" s="122">
        <f t="shared" ref="DJ96" si="3005">IF(DJ95=1,DI96+1,0)</f>
        <v>0</v>
      </c>
      <c r="DK96" s="122">
        <f t="shared" ref="DK96" si="3006">IF(DK95=1,DJ96+1,0)</f>
        <v>1</v>
      </c>
      <c r="DL96" s="122">
        <f t="shared" ref="DL96" si="3007">IF(DL95=1,DK96+1,0)</f>
        <v>0</v>
      </c>
      <c r="DM96" s="122">
        <f t="shared" ref="DM96" si="3008">IF(DM95=1,DL96+1,0)</f>
        <v>0</v>
      </c>
      <c r="DN96" s="122">
        <f t="shared" ref="DN96" si="3009">IF(DN95=1,DM96+1,0)</f>
        <v>0</v>
      </c>
      <c r="DO96" s="122">
        <f t="shared" ref="DO96" si="3010">IF(DO95=1,DN96+1,0)</f>
        <v>1</v>
      </c>
      <c r="DP96" s="122">
        <f t="shared" ref="DP96" si="3011">IF(DP95=1,DO96+1,0)</f>
        <v>2</v>
      </c>
      <c r="DQ96" s="122">
        <f t="shared" ref="DQ96" si="3012">IF(DQ95=1,DP96+1,0)</f>
        <v>0</v>
      </c>
      <c r="DR96" s="122">
        <f t="shared" ref="DR96" si="3013">IF(DR95=1,DQ96+1,0)</f>
        <v>1</v>
      </c>
      <c r="DS96" s="122">
        <f t="shared" ref="DS96" si="3014">IF(DS95=1,DR96+1,0)</f>
        <v>0</v>
      </c>
      <c r="DT96" s="122">
        <f t="shared" ref="DT96" si="3015">IF(DT95=1,DS96+1,0)</f>
        <v>1</v>
      </c>
      <c r="DU96" s="122">
        <f t="shared" ref="DU96" si="3016">IF(DU95=1,DT96+1,0)</f>
        <v>0</v>
      </c>
      <c r="DV96" s="122">
        <f t="shared" ref="DV96" si="3017">IF(DV95=1,DU96+1,0)</f>
        <v>1</v>
      </c>
      <c r="DW96" s="122">
        <f t="shared" ref="DW96" si="3018">IF(DW95=1,DV96+1,0)</f>
        <v>2</v>
      </c>
      <c r="DX96" s="122">
        <f t="shared" ref="DX96" si="3019">IF(DX95=1,DW96+1,0)</f>
        <v>3</v>
      </c>
      <c r="DY96" s="122">
        <f t="shared" ref="DY96" si="3020">IF(DY95=1,DX96+1,0)</f>
        <v>0</v>
      </c>
      <c r="DZ96" s="122">
        <f t="shared" ref="DZ96" si="3021">IF(DZ95=1,DY96+1,0)</f>
        <v>1</v>
      </c>
      <c r="EA96" s="122">
        <f t="shared" ref="EA96" si="3022">IF(EA95=1,DZ96+1,0)</f>
        <v>2</v>
      </c>
      <c r="EB96" s="122">
        <f t="shared" ref="EB96" si="3023">IF(EB95=1,EA96+1,0)</f>
        <v>3</v>
      </c>
      <c r="EC96" s="122">
        <f t="shared" ref="EC96" si="3024">IF(EC95=1,EB96+1,0)</f>
        <v>0</v>
      </c>
      <c r="ED96" s="122">
        <f t="shared" ref="ED96" si="3025">IF(ED95=1,EC96+1,0)</f>
        <v>1</v>
      </c>
      <c r="EE96" s="122">
        <f t="shared" ref="EE96" si="3026">IF(EE95=1,ED96+1,0)</f>
        <v>0</v>
      </c>
      <c r="EF96" s="122">
        <f t="shared" ref="EF96" si="3027">IF(EF95=1,EE96+1,0)</f>
        <v>0</v>
      </c>
      <c r="EG96" s="122">
        <f t="shared" ref="EG96" si="3028">IF(EG95=1,EF96+1,0)</f>
        <v>0</v>
      </c>
      <c r="EH96" s="122">
        <f t="shared" ref="EH96" si="3029">IF(EH95=1,EG96+1,0)</f>
        <v>1</v>
      </c>
      <c r="EI96" s="122">
        <f t="shared" ref="EI96" si="3030">IF(EI95=1,EH96+1,0)</f>
        <v>2</v>
      </c>
      <c r="EJ96" s="122">
        <f t="shared" ref="EJ96" si="3031">IF(EJ95=1,EI96+1,0)</f>
        <v>3</v>
      </c>
      <c r="EK96" s="122">
        <f t="shared" ref="EK96" si="3032">IF(EK95=1,EJ96+1,0)</f>
        <v>4</v>
      </c>
      <c r="EL96" s="122">
        <f t="shared" ref="EL96" si="3033">IF(EL95=1,EK96+1,0)</f>
        <v>5</v>
      </c>
      <c r="EM96" s="122">
        <f t="shared" ref="EM96" si="3034">IF(EM95=1,EL96+1,0)</f>
        <v>6</v>
      </c>
      <c r="EN96" s="122">
        <f t="shared" ref="EN96" si="3035">IF(EN95=1,EM96+1,0)</f>
        <v>7</v>
      </c>
      <c r="EO96" s="122">
        <f t="shared" ref="EO96" si="3036">IF(EO95=1,EN96+1,0)</f>
        <v>0</v>
      </c>
      <c r="EP96" s="122">
        <f t="shared" ref="EP96" si="3037">IF(EP95=1,EO96+1,0)</f>
        <v>0</v>
      </c>
      <c r="EQ96" s="122">
        <f t="shared" ref="EQ96" si="3038">IF(EQ95=1,EP96+1,0)</f>
        <v>0</v>
      </c>
      <c r="ER96" s="122">
        <f t="shared" ref="ER96" si="3039">IF(ER95=1,EQ96+1,0)</f>
        <v>1</v>
      </c>
      <c r="ES96" s="122">
        <f t="shared" ref="ES96" si="3040">IF(ES95=1,ER96+1,0)</f>
        <v>0</v>
      </c>
      <c r="ET96" s="122">
        <f t="shared" ref="ET96" si="3041">IF(ET95=1,ES96+1,0)</f>
        <v>1</v>
      </c>
      <c r="EU96" s="122">
        <f t="shared" ref="EU96" si="3042">IF(EU95=1,ET96+1,0)</f>
        <v>0</v>
      </c>
      <c r="EV96" s="122">
        <f t="shared" ref="EV96" si="3043">IF(EV95=1,EU96+1,0)</f>
        <v>0</v>
      </c>
      <c r="EW96" s="122">
        <f t="shared" ref="EW96" si="3044">IF(EW95=1,EV96+1,0)</f>
        <v>0</v>
      </c>
      <c r="EX96" s="122">
        <f t="shared" ref="EX96" si="3045">IF(EX95=1,EW96+1,0)</f>
        <v>0</v>
      </c>
      <c r="EY96" s="122">
        <f t="shared" ref="EY96" si="3046">IF(EY95=1,EX96+1,0)</f>
        <v>1</v>
      </c>
      <c r="EZ96" s="122">
        <f t="shared" ref="EZ96" si="3047">IF(EZ95=1,EY96+1,0)</f>
        <v>2</v>
      </c>
      <c r="FA96" s="122">
        <f t="shared" ref="FA96" si="3048">IF(FA95=1,EZ96+1,0)</f>
        <v>3</v>
      </c>
      <c r="FB96" s="122">
        <f t="shared" ref="FB96" si="3049">IF(FB95=1,FA96+1,0)</f>
        <v>0</v>
      </c>
      <c r="FC96" s="122">
        <f t="shared" ref="FC96" si="3050">IF(FC95=1,FB96+1,0)</f>
        <v>0</v>
      </c>
      <c r="FD96" s="122">
        <f t="shared" ref="FD96" si="3051">IF(FD95=1,FC96+1,0)</f>
        <v>0</v>
      </c>
      <c r="FE96" s="122">
        <f t="shared" ref="FE96" si="3052">IF(FE95=1,FD96+1,0)</f>
        <v>0</v>
      </c>
      <c r="FF96" s="122">
        <f t="shared" ref="FF96" si="3053">IF(FF95=1,FE96+1,0)</f>
        <v>1</v>
      </c>
      <c r="FG96" s="122">
        <f t="shared" ref="FG96" si="3054">IF(FG95=1,FF96+1,0)</f>
        <v>0</v>
      </c>
      <c r="FH96" s="122">
        <f t="shared" ref="FH96" si="3055">IF(FH95=1,FG96+1,0)</f>
        <v>1</v>
      </c>
      <c r="FI96" s="122">
        <f t="shared" ref="FI96" si="3056">IF(FI95=1,FH96+1,0)</f>
        <v>2</v>
      </c>
      <c r="FJ96" s="122">
        <f t="shared" ref="FJ96" si="3057">IF(FJ95=1,FI96+1,0)</f>
        <v>0</v>
      </c>
      <c r="FK96" s="137" t="s">
        <v>477</v>
      </c>
      <c r="FL96" s="141">
        <f>COUNT(E$5:FJ$5)</f>
        <v>162</v>
      </c>
      <c r="FM96" s="141">
        <f>FL96-30</f>
        <v>132</v>
      </c>
    </row>
    <row r="97" spans="2:174" x14ac:dyDescent="0.2">
      <c r="B97" s="137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37"/>
      <c r="AX97" s="137"/>
      <c r="AY97" s="137"/>
      <c r="AZ97" s="137"/>
      <c r="BA97" s="137"/>
      <c r="BB97" s="137"/>
      <c r="BC97" s="137"/>
      <c r="BD97" s="137"/>
      <c r="BE97" s="137"/>
      <c r="BF97" s="137"/>
      <c r="BG97" s="137"/>
      <c r="BH97" s="137"/>
      <c r="BI97" s="137"/>
      <c r="BJ97" s="137"/>
      <c r="BK97" s="137"/>
      <c r="BL97" s="137"/>
      <c r="BM97" s="137"/>
      <c r="BN97" s="137"/>
      <c r="BO97" s="137"/>
      <c r="BP97" s="137"/>
      <c r="BQ97" s="137"/>
      <c r="BR97" s="137"/>
      <c r="BS97" s="137"/>
      <c r="BT97" s="137"/>
      <c r="BU97" s="137"/>
      <c r="BV97" s="137"/>
      <c r="BW97" s="137"/>
      <c r="BX97" s="137"/>
      <c r="BY97" s="137"/>
      <c r="BZ97" s="137"/>
      <c r="CA97" s="137"/>
      <c r="CB97" s="137"/>
      <c r="CC97" s="137"/>
      <c r="CD97" s="137"/>
      <c r="CE97" s="137"/>
      <c r="CF97" s="137"/>
      <c r="CG97" s="137"/>
      <c r="CH97" s="137"/>
      <c r="CI97" s="137"/>
      <c r="CJ97" s="137"/>
      <c r="CK97" s="137"/>
      <c r="CL97" s="137"/>
      <c r="CM97" s="137"/>
      <c r="CN97" s="137"/>
      <c r="CO97" s="137"/>
      <c r="CP97" s="137"/>
      <c r="CQ97" s="137"/>
      <c r="CR97" s="137"/>
      <c r="CS97" s="137"/>
      <c r="CT97" s="137"/>
      <c r="CU97" s="137"/>
      <c r="CV97" s="137"/>
      <c r="CW97" s="137"/>
      <c r="CX97" s="137"/>
      <c r="CY97" s="137"/>
      <c r="CZ97" s="137"/>
      <c r="DA97" s="137"/>
      <c r="DB97" s="137"/>
      <c r="DC97" s="137"/>
      <c r="DD97" s="137"/>
      <c r="DE97" s="137"/>
      <c r="DF97" s="137"/>
      <c r="DG97" s="137"/>
      <c r="DH97" s="137"/>
      <c r="DI97" s="137"/>
      <c r="DJ97" s="137"/>
      <c r="DK97" s="137"/>
      <c r="DL97" s="137"/>
      <c r="DM97" s="137"/>
      <c r="DN97" s="137"/>
      <c r="DO97" s="137"/>
      <c r="DP97" s="137"/>
      <c r="DQ97" s="137"/>
      <c r="DR97" s="137"/>
      <c r="DS97" s="137"/>
      <c r="DT97" s="137"/>
      <c r="DU97" s="137"/>
      <c r="DV97" s="137"/>
      <c r="DW97" s="137"/>
      <c r="DX97" s="137"/>
      <c r="DY97" s="137"/>
      <c r="DZ97" s="137"/>
      <c r="EA97" s="137"/>
      <c r="EB97" s="137"/>
      <c r="EC97" s="137"/>
      <c r="ED97" s="137"/>
      <c r="EE97" s="137"/>
      <c r="EF97" s="137"/>
      <c r="EG97" s="137"/>
      <c r="EH97" s="137"/>
      <c r="EI97" s="137"/>
      <c r="EJ97" s="137"/>
      <c r="EK97" s="137"/>
      <c r="EL97" s="137"/>
      <c r="EM97" s="137"/>
      <c r="EN97" s="137"/>
      <c r="EO97" s="137"/>
      <c r="EP97" s="137"/>
      <c r="EQ97" s="137"/>
      <c r="ER97" s="137"/>
      <c r="ES97" s="137"/>
      <c r="ET97" s="137"/>
      <c r="EU97" s="137"/>
      <c r="EV97" s="137"/>
      <c r="EW97" s="137"/>
      <c r="EX97" s="137"/>
      <c r="EY97" s="137"/>
      <c r="EZ97" s="137"/>
      <c r="FA97" s="137"/>
      <c r="FB97" s="137"/>
      <c r="FC97" s="137"/>
      <c r="FD97" s="137"/>
      <c r="FE97" s="137"/>
      <c r="FF97" s="137"/>
      <c r="FG97" s="137"/>
      <c r="FH97" s="137"/>
      <c r="FI97" s="137"/>
      <c r="FJ97" s="137"/>
      <c r="FK97" s="137" t="s">
        <v>477</v>
      </c>
      <c r="FL97" s="137" t="s">
        <v>886</v>
      </c>
      <c r="FM97" s="137" t="s">
        <v>886</v>
      </c>
      <c r="FN97" s="137" t="s">
        <v>917</v>
      </c>
      <c r="FO97" s="137" t="s">
        <v>917</v>
      </c>
      <c r="FP97" s="137" t="s">
        <v>904</v>
      </c>
      <c r="FQ97" s="137" t="s">
        <v>903</v>
      </c>
      <c r="FR97" s="137" t="s">
        <v>902</v>
      </c>
    </row>
    <row r="98" spans="2:174" x14ac:dyDescent="0.2">
      <c r="B98" s="137">
        <v>20</v>
      </c>
      <c r="C98" s="139" t="s">
        <v>737</v>
      </c>
      <c r="D98" s="138"/>
      <c r="E98" s="122" t="str" cm="1">
        <f t="array" ref="E98">_xlfn.XLOOKUP(1,(SCHEDULE!$D$3:$D$2594=$C98)*(SCHEDULE!$B$3:$B$2594=E$2),SCHEDULE!$F$3:$F$2594,"",0,1)</f>
        <v/>
      </c>
      <c r="F98" s="122" t="str" cm="1">
        <f t="array" ref="F98">_xlfn.XLOOKUP(1,(SCHEDULE!$D$3:$D$2594=$C98)*(SCHEDULE!$B$3:$B$2594=F$2),SCHEDULE!$F$3:$F$2594,"",0,1)</f>
        <v/>
      </c>
      <c r="G98" s="122" t="str" cm="1">
        <f t="array" ref="G98">_xlfn.XLOOKUP(1,(SCHEDULE!$D$3:$D$2594=$C98)*(SCHEDULE!$B$3:$B$2594=G$2),SCHEDULE!$F$3:$F$2594,"",0,1)</f>
        <v/>
      </c>
      <c r="H98" s="122" t="str" cm="1">
        <f t="array" ref="H98">_xlfn.XLOOKUP(1,(SCHEDULE!$D$3:$D$2594=$C98)*(SCHEDULE!$B$3:$B$2594=H$2),SCHEDULE!$F$3:$F$2594,"",0,1)</f>
        <v/>
      </c>
      <c r="I98" s="122" t="str" cm="1">
        <f t="array" ref="I98">_xlfn.XLOOKUP(1,(SCHEDULE!$D$3:$D$2594=$C98)*(SCHEDULE!$B$3:$B$2594=I$2),SCHEDULE!$F$3:$F$2594,"",0,1)</f>
        <v/>
      </c>
      <c r="J98" s="122" t="str" cm="1">
        <f t="array" ref="J98">_xlfn.XLOOKUP(1,(SCHEDULE!$D$3:$D$2594=$C98)*(SCHEDULE!$B$3:$B$2594=J$2),SCHEDULE!$F$3:$F$2594,"",0,1)</f>
        <v/>
      </c>
      <c r="K98" s="122" t="str" cm="1">
        <f t="array" ref="K98">_xlfn.XLOOKUP(1,(SCHEDULE!$D$3:$D$2594=$C98)*(SCHEDULE!$B$3:$B$2594=K$2),SCHEDULE!$F$3:$F$2594,"",0,1)</f>
        <v/>
      </c>
      <c r="L98" s="122" t="str" cm="1">
        <f t="array" ref="L98">_xlfn.XLOOKUP(1,(SCHEDULE!$D$3:$D$2594=$C98)*(SCHEDULE!$B$3:$B$2594=L$2),SCHEDULE!$F$3:$F$2594,"",0,1)</f>
        <v/>
      </c>
      <c r="M98" s="122" t="str" cm="1">
        <f t="array" ref="M98">_xlfn.XLOOKUP(1,(SCHEDULE!$D$3:$D$2594=$C98)*(SCHEDULE!$B$3:$B$2594=M$2),SCHEDULE!$F$3:$F$2594,"",0,1)</f>
        <v>W</v>
      </c>
      <c r="N98" s="122" t="str" cm="1">
        <f t="array" ref="N98">_xlfn.XLOOKUP(1,(SCHEDULE!$D$3:$D$2594=$C98)*(SCHEDULE!$B$3:$B$2594=N$2),SCHEDULE!$F$3:$F$2594,"",0,1)</f>
        <v>L</v>
      </c>
      <c r="O98" s="122" t="str" cm="1">
        <f t="array" ref="O98">_xlfn.XLOOKUP(1,(SCHEDULE!$D$3:$D$2594=$C98)*(SCHEDULE!$B$3:$B$2594=O$2),SCHEDULE!$F$3:$F$2594,"",0,1)</f>
        <v>L</v>
      </c>
      <c r="P98" s="122" t="str" cm="1">
        <f t="array" ref="P98">_xlfn.XLOOKUP(1,(SCHEDULE!$D$3:$D$2594=$C98)*(SCHEDULE!$B$3:$B$2594=P$2),SCHEDULE!$F$3:$F$2594,"",0,1)</f>
        <v>W</v>
      </c>
      <c r="Q98" s="122" t="str" cm="1">
        <f t="array" ref="Q98">_xlfn.XLOOKUP(1,(SCHEDULE!$D$3:$D$2594=$C98)*(SCHEDULE!$B$3:$B$2594=Q$2),SCHEDULE!$F$3:$F$2594,"",0,1)</f>
        <v>W</v>
      </c>
      <c r="R98" s="122" t="str" cm="1">
        <f t="array" ref="R98">_xlfn.XLOOKUP(1,(SCHEDULE!$D$3:$D$2594=$C98)*(SCHEDULE!$B$3:$B$2594=R$2),SCHEDULE!$F$3:$F$2594,"",0,1)</f>
        <v>W</v>
      </c>
      <c r="S98" s="122" t="str" cm="1">
        <f t="array" ref="S98">_xlfn.XLOOKUP(1,(SCHEDULE!$D$3:$D$2594=$C98)*(SCHEDULE!$B$3:$B$2594=S$2),SCHEDULE!$F$3:$F$2594,"",0,1)</f>
        <v>L</v>
      </c>
      <c r="T98" s="122" t="str" cm="1">
        <f t="array" ref="T98">_xlfn.XLOOKUP(1,(SCHEDULE!$D$3:$D$2594=$C98)*(SCHEDULE!$B$3:$B$2594=T$2),SCHEDULE!$F$3:$F$2594,"",0,1)</f>
        <v>W</v>
      </c>
      <c r="U98" s="122" t="str" cm="1">
        <f t="array" ref="U98">_xlfn.XLOOKUP(1,(SCHEDULE!$D$3:$D$2594=$C98)*(SCHEDULE!$B$3:$B$2594=U$2),SCHEDULE!$F$3:$F$2594,"",0,1)</f>
        <v>W</v>
      </c>
      <c r="V98" s="122" t="str" cm="1">
        <f t="array" ref="V98">_xlfn.XLOOKUP(1,(SCHEDULE!$D$3:$D$2594=$C98)*(SCHEDULE!$B$3:$B$2594=V$2),SCHEDULE!$F$3:$F$2594,"",0,1)</f>
        <v>W</v>
      </c>
      <c r="W98" s="122" t="str" cm="1">
        <f t="array" ref="W98">_xlfn.XLOOKUP(1,(SCHEDULE!$D$3:$D$2594=$C98)*(SCHEDULE!$B$3:$B$2594=W$2),SCHEDULE!$F$3:$F$2594,"",0,1)</f>
        <v/>
      </c>
      <c r="X98" s="122" t="str" cm="1">
        <f t="array" ref="X98">_xlfn.XLOOKUP(1,(SCHEDULE!$D$3:$D$2594=$C98)*(SCHEDULE!$B$3:$B$2594=X$2),SCHEDULE!$F$3:$F$2594,"",0,1)</f>
        <v/>
      </c>
      <c r="Y98" s="122" t="str" cm="1">
        <f t="array" ref="Y98">_xlfn.XLOOKUP(1,(SCHEDULE!$D$3:$D$2594=$C98)*(SCHEDULE!$B$3:$B$2594=Y$2),SCHEDULE!$F$3:$F$2594,"",0,1)</f>
        <v/>
      </c>
      <c r="Z98" s="122" t="str" cm="1">
        <f t="array" ref="Z98">_xlfn.XLOOKUP(1,(SCHEDULE!$D$3:$D$2594=$C98)*(SCHEDULE!$B$3:$B$2594=Z$2),SCHEDULE!$F$3:$F$2594,"",0,1)</f>
        <v/>
      </c>
      <c r="AA98" s="122" t="str" cm="1">
        <f t="array" ref="AA98">_xlfn.XLOOKUP(1,(SCHEDULE!$D$3:$D$2594=$C98)*(SCHEDULE!$B$3:$B$2594=AA$2),SCHEDULE!$F$3:$F$2594,"",0,1)</f>
        <v/>
      </c>
      <c r="AB98" s="122" t="str" cm="1">
        <f t="array" ref="AB98">_xlfn.XLOOKUP(1,(SCHEDULE!$D$3:$D$2594=$C98)*(SCHEDULE!$B$3:$B$2594=AB$2),SCHEDULE!$F$3:$F$2594,"",0,1)</f>
        <v/>
      </c>
      <c r="AC98" s="122" t="str" cm="1">
        <f t="array" ref="AC98">_xlfn.XLOOKUP(1,(SCHEDULE!$D$3:$D$2594=$C98)*(SCHEDULE!$B$3:$B$2594=AC$2),SCHEDULE!$F$3:$F$2594,"",0,1)</f>
        <v>L</v>
      </c>
      <c r="AD98" s="122" t="str" cm="1">
        <f t="array" ref="AD98">_xlfn.XLOOKUP(1,(SCHEDULE!$D$3:$D$2594=$C98)*(SCHEDULE!$B$3:$B$2594=AD$2),SCHEDULE!$F$3:$F$2594,"",0,1)</f>
        <v>W</v>
      </c>
      <c r="AE98" s="122" t="str" cm="1">
        <f t="array" ref="AE98">_xlfn.XLOOKUP(1,(SCHEDULE!$D$3:$D$2594=$C98)*(SCHEDULE!$B$3:$B$2594=AE$2),SCHEDULE!$F$3:$F$2594,"",0,1)</f>
        <v>W</v>
      </c>
      <c r="AF98" s="122" t="str" cm="1">
        <f t="array" ref="AF98">_xlfn.XLOOKUP(1,(SCHEDULE!$D$3:$D$2594=$C98)*(SCHEDULE!$B$3:$B$2594=AF$2),SCHEDULE!$F$3:$F$2594,"",0,1)</f>
        <v/>
      </c>
      <c r="AG98" s="122" t="str" cm="1">
        <f t="array" ref="AG98">_xlfn.XLOOKUP(1,(SCHEDULE!$D$3:$D$2594=$C98)*(SCHEDULE!$B$3:$B$2594=AG$2),SCHEDULE!$F$3:$F$2594,"",0,1)</f>
        <v/>
      </c>
      <c r="AH98" s="122" t="str" cm="1">
        <f t="array" ref="AH98">_xlfn.XLOOKUP(1,(SCHEDULE!$D$3:$D$2594=$C98)*(SCHEDULE!$B$3:$B$2594=AH$2),SCHEDULE!$F$3:$F$2594,"",0,1)</f>
        <v/>
      </c>
      <c r="AI98" s="122" t="str" cm="1">
        <f t="array" ref="AI98">_xlfn.XLOOKUP(1,(SCHEDULE!$D$3:$D$2594=$C98)*(SCHEDULE!$B$3:$B$2594=AI$2),SCHEDULE!$F$3:$F$2594,"",0,1)</f>
        <v/>
      </c>
      <c r="AJ98" s="122" t="str" cm="1">
        <f t="array" ref="AJ98">_xlfn.XLOOKUP(1,(SCHEDULE!$D$3:$D$2594=$C98)*(SCHEDULE!$B$3:$B$2594=AJ$2),SCHEDULE!$F$3:$F$2594,"",0,1)</f>
        <v/>
      </c>
      <c r="AK98" s="122" t="str" cm="1">
        <f t="array" ref="AK98">_xlfn.XLOOKUP(1,(SCHEDULE!$D$3:$D$2594=$C98)*(SCHEDULE!$B$3:$B$2594=AK$2),SCHEDULE!$F$3:$F$2594,"",0,1)</f>
        <v/>
      </c>
      <c r="AL98" s="122" t="str" cm="1">
        <f t="array" ref="AL98">_xlfn.XLOOKUP(1,(SCHEDULE!$D$3:$D$2594=$C98)*(SCHEDULE!$B$3:$B$2594=AL$2),SCHEDULE!$F$3:$F$2594,"",0,1)</f>
        <v/>
      </c>
      <c r="AM98" s="122" t="str" cm="1">
        <f t="array" ref="AM98">_xlfn.XLOOKUP(1,(SCHEDULE!$D$3:$D$2594=$C98)*(SCHEDULE!$B$3:$B$2594=AM$2),SCHEDULE!$F$3:$F$2594,"",0,1)</f>
        <v/>
      </c>
      <c r="AN98" s="122" t="str" cm="1">
        <f t="array" ref="AN98">_xlfn.XLOOKUP(1,(SCHEDULE!$D$3:$D$2594=$C98)*(SCHEDULE!$B$3:$B$2594=AN$2),SCHEDULE!$F$3:$F$2594,"",0,1)</f>
        <v/>
      </c>
      <c r="AO98" s="122" t="str" cm="1">
        <f t="array" ref="AO98">_xlfn.XLOOKUP(1,(SCHEDULE!$D$3:$D$2594=$C98)*(SCHEDULE!$B$3:$B$2594=AO$2),SCHEDULE!$F$3:$F$2594,"",0,1)</f>
        <v/>
      </c>
      <c r="AP98" s="122" t="str" cm="1">
        <f t="array" ref="AP98">_xlfn.XLOOKUP(1,(SCHEDULE!$D$3:$D$2594=$C98)*(SCHEDULE!$B$3:$B$2594=AP$2),SCHEDULE!$F$3:$F$2594,"",0,1)</f>
        <v>L</v>
      </c>
      <c r="AQ98" s="122" t="str" cm="1">
        <f t="array" ref="AQ98">_xlfn.XLOOKUP(1,(SCHEDULE!$D$3:$D$2594=$C98)*(SCHEDULE!$B$3:$B$2594=AQ$2),SCHEDULE!$F$3:$F$2594,"",0,1)</f>
        <v>W</v>
      </c>
      <c r="AR98" s="122" t="str" cm="1">
        <f t="array" ref="AR98">_xlfn.XLOOKUP(1,(SCHEDULE!$D$3:$D$2594=$C98)*(SCHEDULE!$B$3:$B$2594=AR$2),SCHEDULE!$F$3:$F$2594,"",0,1)</f>
        <v>L</v>
      </c>
      <c r="AS98" s="122" t="str" cm="1">
        <f t="array" ref="AS98">_xlfn.XLOOKUP(1,(SCHEDULE!$D$3:$D$2594=$C98)*(SCHEDULE!$B$3:$B$2594=AS$2),SCHEDULE!$F$3:$F$2594,"",0,1)</f>
        <v>W</v>
      </c>
      <c r="AT98" s="122" t="str" cm="1">
        <f t="array" ref="AT98">_xlfn.XLOOKUP(1,(SCHEDULE!$D$3:$D$2594=$C98)*(SCHEDULE!$B$3:$B$2594=AT$2),SCHEDULE!$F$3:$F$2594,"",0,1)</f>
        <v>L</v>
      </c>
      <c r="AU98" s="122" t="str" cm="1">
        <f t="array" ref="AU98">_xlfn.XLOOKUP(1,(SCHEDULE!$D$3:$D$2594=$C98)*(SCHEDULE!$B$3:$B$2594=AU$2),SCHEDULE!$F$3:$F$2594,"",0,1)</f>
        <v>L</v>
      </c>
      <c r="AV98" s="122" t="str" cm="1">
        <f t="array" ref="AV98">_xlfn.XLOOKUP(1,(SCHEDULE!$D$3:$D$2594=$C98)*(SCHEDULE!$B$3:$B$2594=AV$2),SCHEDULE!$F$3:$F$2594,"",0,1)</f>
        <v/>
      </c>
      <c r="AW98" s="122" t="str" cm="1">
        <f t="array" ref="AW98">_xlfn.XLOOKUP(1,(SCHEDULE!$D$3:$D$2594=$C98)*(SCHEDULE!$B$3:$B$2594=AW$2),SCHEDULE!$F$3:$F$2594,"",0,1)</f>
        <v/>
      </c>
      <c r="AX98" s="122" t="str" cm="1">
        <f t="array" ref="AX98">_xlfn.XLOOKUP(1,(SCHEDULE!$D$3:$D$2594=$C98)*(SCHEDULE!$B$3:$B$2594=AX$2),SCHEDULE!$F$3:$F$2594,"",0,1)</f>
        <v/>
      </c>
      <c r="AY98" s="122" t="str" cm="1">
        <f t="array" ref="AY98">_xlfn.XLOOKUP(1,(SCHEDULE!$D$3:$D$2594=$C98)*(SCHEDULE!$B$3:$B$2594=AY$2),SCHEDULE!$F$3:$F$2594,"",0,1)</f>
        <v>L</v>
      </c>
      <c r="AZ98" s="122" t="str" cm="1">
        <f t="array" ref="AZ98">_xlfn.XLOOKUP(1,(SCHEDULE!$D$3:$D$2594=$C98)*(SCHEDULE!$B$3:$B$2594=AZ$2),SCHEDULE!$F$3:$F$2594,"",0,1)</f>
        <v>W</v>
      </c>
      <c r="BA98" s="122" t="str" cm="1">
        <f t="array" ref="BA98">_xlfn.XLOOKUP(1,(SCHEDULE!$D$3:$D$2594=$C98)*(SCHEDULE!$B$3:$B$2594=BA$2),SCHEDULE!$F$3:$F$2594,"",0,1)</f>
        <v>W</v>
      </c>
      <c r="BB98" s="122" t="str" cm="1">
        <f t="array" ref="BB98">_xlfn.XLOOKUP(1,(SCHEDULE!$D$3:$D$2594=$C98)*(SCHEDULE!$B$3:$B$2594=BB$2),SCHEDULE!$F$3:$F$2594,"",0,1)</f>
        <v>W</v>
      </c>
      <c r="BC98" s="122" t="str" cm="1">
        <f t="array" ref="BC98">_xlfn.XLOOKUP(1,(SCHEDULE!$D$3:$D$2594=$C98)*(SCHEDULE!$B$3:$B$2594=BC$2),SCHEDULE!$F$3:$F$2594,"",0,1)</f>
        <v>W</v>
      </c>
      <c r="BD98" s="122" t="str" cm="1">
        <f t="array" ref="BD98">_xlfn.XLOOKUP(1,(SCHEDULE!$D$3:$D$2594=$C98)*(SCHEDULE!$B$3:$B$2594=BD$2),SCHEDULE!$F$3:$F$2594,"",0,1)</f>
        <v>W</v>
      </c>
      <c r="BE98" s="122" t="str" cm="1">
        <f t="array" ref="BE98">_xlfn.XLOOKUP(1,(SCHEDULE!$D$3:$D$2594=$C98)*(SCHEDULE!$B$3:$B$2594=BE$2),SCHEDULE!$F$3:$F$2594,"",0,1)</f>
        <v>W</v>
      </c>
      <c r="BF98" s="122" t="str" cm="1">
        <f t="array" ref="BF98">_xlfn.XLOOKUP(1,(SCHEDULE!$D$3:$D$2594=$C98)*(SCHEDULE!$B$3:$B$2594=BF$2),SCHEDULE!$F$3:$F$2594,"",0,1)</f>
        <v/>
      </c>
      <c r="BG98" s="122" t="str" cm="1">
        <f t="array" ref="BG98">_xlfn.XLOOKUP(1,(SCHEDULE!$D$3:$D$2594=$C98)*(SCHEDULE!$B$3:$B$2594=BG$2),SCHEDULE!$F$3:$F$2594,"",0,1)</f>
        <v/>
      </c>
      <c r="BH98" s="122" t="str" cm="1">
        <f t="array" ref="BH98">_xlfn.XLOOKUP(1,(SCHEDULE!$D$3:$D$2594=$C98)*(SCHEDULE!$B$3:$B$2594=BH$2),SCHEDULE!$F$3:$F$2594,"",0,1)</f>
        <v/>
      </c>
      <c r="BI98" s="122" t="str" cm="1">
        <f t="array" ref="BI98">_xlfn.XLOOKUP(1,(SCHEDULE!$D$3:$D$2594=$C98)*(SCHEDULE!$B$3:$B$2594=BI$2),SCHEDULE!$F$3:$F$2594,"",0,1)</f>
        <v/>
      </c>
      <c r="BJ98" s="122" t="str" cm="1">
        <f t="array" ref="BJ98">_xlfn.XLOOKUP(1,(SCHEDULE!$D$3:$D$2594=$C98)*(SCHEDULE!$B$3:$B$2594=BJ$2),SCHEDULE!$F$3:$F$2594,"",0,1)</f>
        <v/>
      </c>
      <c r="BK98" s="122" t="str" cm="1">
        <f t="array" ref="BK98">_xlfn.XLOOKUP(1,(SCHEDULE!$D$3:$D$2594=$C98)*(SCHEDULE!$B$3:$B$2594=BK$2),SCHEDULE!$F$3:$F$2594,"",0,1)</f>
        <v/>
      </c>
      <c r="BL98" s="122" t="str" cm="1">
        <f t="array" ref="BL98">_xlfn.XLOOKUP(1,(SCHEDULE!$D$3:$D$2594=$C98)*(SCHEDULE!$B$3:$B$2594=BL$2),SCHEDULE!$F$3:$F$2594,"",0,1)</f>
        <v/>
      </c>
      <c r="BM98" s="122" t="str" cm="1">
        <f t="array" ref="BM98">_xlfn.XLOOKUP(1,(SCHEDULE!$D$3:$D$2594=$C98)*(SCHEDULE!$B$3:$B$2594=BM$2),SCHEDULE!$F$3:$F$2594,"",0,1)</f>
        <v>L</v>
      </c>
      <c r="BN98" s="122" t="str" cm="1">
        <f t="array" ref="BN98">_xlfn.XLOOKUP(1,(SCHEDULE!$D$3:$D$2594=$C98)*(SCHEDULE!$B$3:$B$2594=BN$2),SCHEDULE!$F$3:$F$2594,"",0,1)</f>
        <v>L</v>
      </c>
      <c r="BO98" s="122" t="str" cm="1">
        <f t="array" ref="BO98">_xlfn.XLOOKUP(1,(SCHEDULE!$D$3:$D$2594=$C98)*(SCHEDULE!$B$3:$B$2594=BO$2),SCHEDULE!$F$3:$F$2594,"",0,1)</f>
        <v>L</v>
      </c>
      <c r="BP98" s="122" t="str" cm="1">
        <f t="array" ref="BP98">_xlfn.XLOOKUP(1,(SCHEDULE!$D$3:$D$2594=$C98)*(SCHEDULE!$B$3:$B$2594=BP$2),SCHEDULE!$F$3:$F$2594,"",0,1)</f>
        <v>L</v>
      </c>
      <c r="BQ98" s="122" t="str" cm="1">
        <f t="array" ref="BQ98">_xlfn.XLOOKUP(1,(SCHEDULE!$D$3:$D$2594=$C98)*(SCHEDULE!$B$3:$B$2594=BQ$2),SCHEDULE!$F$3:$F$2594,"",0,1)</f>
        <v>W</v>
      </c>
      <c r="BR98" s="122" t="str" cm="1">
        <f t="array" ref="BR98">_xlfn.XLOOKUP(1,(SCHEDULE!$D$3:$D$2594=$C98)*(SCHEDULE!$B$3:$B$2594=BR$2),SCHEDULE!$F$3:$F$2594,"",0,1)</f>
        <v>W</v>
      </c>
      <c r="BS98" s="122" t="str" cm="1">
        <f t="array" ref="BS98">_xlfn.XLOOKUP(1,(SCHEDULE!$D$3:$D$2594=$C98)*(SCHEDULE!$B$3:$B$2594=BS$2),SCHEDULE!$F$3:$F$2594,"",0,1)</f>
        <v>L</v>
      </c>
      <c r="BT98" s="122" t="str" cm="1">
        <f t="array" ref="BT98">_xlfn.XLOOKUP(1,(SCHEDULE!$D$3:$D$2594=$C98)*(SCHEDULE!$B$3:$B$2594=BT$2),SCHEDULE!$F$3:$F$2594,"",0,1)</f>
        <v>L</v>
      </c>
      <c r="BU98" s="122" t="str" cm="1">
        <f t="array" ref="BU98">_xlfn.XLOOKUP(1,(SCHEDULE!$D$3:$D$2594=$C98)*(SCHEDULE!$B$3:$B$2594=BU$2),SCHEDULE!$F$3:$F$2594,"",0,1)</f>
        <v>W</v>
      </c>
      <c r="BV98" s="122" t="str" cm="1">
        <f t="array" ref="BV98">_xlfn.XLOOKUP(1,(SCHEDULE!$D$3:$D$2594=$C98)*(SCHEDULE!$B$3:$B$2594=BV$2),SCHEDULE!$F$3:$F$2594,"",0,1)</f>
        <v/>
      </c>
      <c r="BW98" s="122" t="str" cm="1">
        <f t="array" ref="BW98">_xlfn.XLOOKUP(1,(SCHEDULE!$D$3:$D$2594=$C98)*(SCHEDULE!$B$3:$B$2594=BW$2),SCHEDULE!$F$3:$F$2594,"",0,1)</f>
        <v/>
      </c>
      <c r="BX98" s="122" t="str" cm="1">
        <f t="array" ref="BX98">_xlfn.XLOOKUP(1,(SCHEDULE!$D$3:$D$2594=$C98)*(SCHEDULE!$B$3:$B$2594=BX$2),SCHEDULE!$F$3:$F$2594,"",0,1)</f>
        <v/>
      </c>
      <c r="BY98" s="122" t="str" cm="1">
        <f t="array" ref="BY98">_xlfn.XLOOKUP(1,(SCHEDULE!$D$3:$D$2594=$C98)*(SCHEDULE!$B$3:$B$2594=BY$2),SCHEDULE!$F$3:$F$2594,"",0,1)</f>
        <v/>
      </c>
      <c r="BZ98" s="122" t="str" cm="1">
        <f t="array" ref="BZ98">_xlfn.XLOOKUP(1,(SCHEDULE!$D$3:$D$2594=$C98)*(SCHEDULE!$B$3:$B$2594=BZ$2),SCHEDULE!$F$3:$F$2594,"",0,1)</f>
        <v/>
      </c>
      <c r="CA98" s="122" t="str" cm="1">
        <f t="array" ref="CA98">_xlfn.XLOOKUP(1,(SCHEDULE!$D$3:$D$2594=$C98)*(SCHEDULE!$B$3:$B$2594=CA$2),SCHEDULE!$F$3:$F$2594,"",0,1)</f>
        <v/>
      </c>
      <c r="CB98" s="122" t="str" cm="1">
        <f t="array" ref="CB98">_xlfn.XLOOKUP(1,(SCHEDULE!$D$3:$D$2594=$C98)*(SCHEDULE!$B$3:$B$2594=CB$2),SCHEDULE!$F$3:$F$2594,"",0,1)</f>
        <v>W</v>
      </c>
      <c r="CC98" s="122" t="str" cm="1">
        <f t="array" ref="CC98">_xlfn.XLOOKUP(1,(SCHEDULE!$D$3:$D$2594=$C98)*(SCHEDULE!$B$3:$B$2594=CC$2),SCHEDULE!$F$3:$F$2594,"",0,1)</f>
        <v>L</v>
      </c>
      <c r="CD98" s="122" t="str" cm="1">
        <f t="array" ref="CD98">_xlfn.XLOOKUP(1,(SCHEDULE!$D$3:$D$2594=$C98)*(SCHEDULE!$B$3:$B$2594=CD$2),SCHEDULE!$F$3:$F$2594,"",0,1)</f>
        <v>W</v>
      </c>
      <c r="CE98" s="122" t="str" cm="1">
        <f t="array" ref="CE98">_xlfn.XLOOKUP(1,(SCHEDULE!$D$3:$D$2594=$C98)*(SCHEDULE!$B$3:$B$2594=CE$2),SCHEDULE!$F$3:$F$2594,"",0,1)</f>
        <v>L</v>
      </c>
      <c r="CF98" s="122" t="str" cm="1">
        <f t="array" ref="CF98">_xlfn.XLOOKUP(1,(SCHEDULE!$D$3:$D$2594=$C98)*(SCHEDULE!$B$3:$B$2594=CF$2),SCHEDULE!$F$3:$F$2594,"",0,1)</f>
        <v>W</v>
      </c>
      <c r="CG98" s="122" t="str" cm="1">
        <f t="array" ref="CG98">_xlfn.XLOOKUP(1,(SCHEDULE!$D$3:$D$2594=$C98)*(SCHEDULE!$B$3:$B$2594=CG$2),SCHEDULE!$F$3:$F$2594,"",0,1)</f>
        <v>W</v>
      </c>
      <c r="CH98" s="122" t="str" cm="1">
        <f t="array" ref="CH98">_xlfn.XLOOKUP(1,(SCHEDULE!$D$3:$D$2594=$C98)*(SCHEDULE!$B$3:$B$2594=CH$2),SCHEDULE!$F$3:$F$2594,"",0,1)</f>
        <v>W</v>
      </c>
      <c r="CI98" s="122" t="str" cm="1">
        <f t="array" ref="CI98">_xlfn.XLOOKUP(1,(SCHEDULE!$D$3:$D$2594=$C98)*(SCHEDULE!$B$3:$B$2594=CI$2),SCHEDULE!$F$3:$F$2594,"",0,1)</f>
        <v>L</v>
      </c>
      <c r="CJ98" s="122" t="str" cm="1">
        <f t="array" ref="CJ98">_xlfn.XLOOKUP(1,(SCHEDULE!$D$3:$D$2594=$C98)*(SCHEDULE!$B$3:$B$2594=CJ$2),SCHEDULE!$F$3:$F$2594,"",0,1)</f>
        <v>W</v>
      </c>
      <c r="CK98" s="122" t="str" cm="1">
        <f t="array" ref="CK98">_xlfn.XLOOKUP(1,(SCHEDULE!$D$3:$D$2594=$C98)*(SCHEDULE!$B$3:$B$2594=CK$2),SCHEDULE!$F$3:$F$2594,"",0,1)</f>
        <v>L</v>
      </c>
      <c r="CL98" s="122" t="str" cm="1">
        <f t="array" ref="CL98">_xlfn.XLOOKUP(1,(SCHEDULE!$D$3:$D$2594=$C98)*(SCHEDULE!$B$3:$B$2594=CL$2),SCHEDULE!$F$3:$F$2594,"",0,1)</f>
        <v/>
      </c>
      <c r="CM98" s="122" t="str" cm="1">
        <f t="array" ref="CM98">_xlfn.XLOOKUP(1,(SCHEDULE!$D$3:$D$2594=$C98)*(SCHEDULE!$B$3:$B$2594=CM$2),SCHEDULE!$F$3:$F$2594,"",0,1)</f>
        <v/>
      </c>
      <c r="CN98" s="122" t="str" cm="1">
        <f t="array" ref="CN98">_xlfn.XLOOKUP(1,(SCHEDULE!$D$3:$D$2594=$C98)*(SCHEDULE!$B$3:$B$2594=CN$2),SCHEDULE!$F$3:$F$2594,"",0,1)</f>
        <v/>
      </c>
      <c r="CO98" s="122" t="str" cm="1">
        <f t="array" ref="CO98">_xlfn.XLOOKUP(1,(SCHEDULE!$D$3:$D$2594=$C98)*(SCHEDULE!$B$3:$B$2594=CO$2),SCHEDULE!$F$3:$F$2594,"",0,1)</f>
        <v/>
      </c>
      <c r="CP98" s="122" t="str" cm="1">
        <f t="array" ref="CP98">_xlfn.XLOOKUP(1,(SCHEDULE!$D$3:$D$2594=$C98)*(SCHEDULE!$B$3:$B$2594=CP$2),SCHEDULE!$F$3:$F$2594,"",0,1)</f>
        <v/>
      </c>
      <c r="CQ98" s="122" t="str" cm="1">
        <f t="array" ref="CQ98">_xlfn.XLOOKUP(1,(SCHEDULE!$D$3:$D$2594=$C98)*(SCHEDULE!$B$3:$B$2594=CQ$2),SCHEDULE!$F$3:$F$2594,"",0,1)</f>
        <v/>
      </c>
      <c r="CR98" s="122" t="str" cm="1">
        <f t="array" ref="CR98">_xlfn.XLOOKUP(1,(SCHEDULE!$D$3:$D$2594=$C98)*(SCHEDULE!$B$3:$B$2594=CR$2),SCHEDULE!$F$3:$F$2594,"",0,1)</f>
        <v/>
      </c>
      <c r="CS98" s="122" t="str" cm="1">
        <f t="array" ref="CS98">_xlfn.XLOOKUP(1,(SCHEDULE!$D$3:$D$2594=$C98)*(SCHEDULE!$B$3:$B$2594=CS$2),SCHEDULE!$F$3:$F$2594,"",0,1)</f>
        <v>W</v>
      </c>
      <c r="CT98" s="122" t="str" cm="1">
        <f t="array" ref="CT98">_xlfn.XLOOKUP(1,(SCHEDULE!$D$3:$D$2594=$C98)*(SCHEDULE!$B$3:$B$2594=CT$2),SCHEDULE!$F$3:$F$2594,"",0,1)</f>
        <v>W</v>
      </c>
      <c r="CU98" s="122" t="str" cm="1">
        <f t="array" ref="CU98">_xlfn.XLOOKUP(1,(SCHEDULE!$D$3:$D$2594=$C98)*(SCHEDULE!$B$3:$B$2594=CU$2),SCHEDULE!$F$3:$F$2594,"",0,1)</f>
        <v>W</v>
      </c>
      <c r="CV98" s="122" t="str" cm="1">
        <f t="array" ref="CV98">_xlfn.XLOOKUP(1,(SCHEDULE!$D$3:$D$2594=$C98)*(SCHEDULE!$B$3:$B$2594=CV$2),SCHEDULE!$F$3:$F$2594,"",0,1)</f>
        <v>W</v>
      </c>
      <c r="CW98" s="122" t="str" cm="1">
        <f t="array" ref="CW98">_xlfn.XLOOKUP(1,(SCHEDULE!$D$3:$D$2594=$C98)*(SCHEDULE!$B$3:$B$2594=CW$2),SCHEDULE!$F$3:$F$2594,"",0,1)</f>
        <v>L</v>
      </c>
      <c r="CX98" s="122" t="str" cm="1">
        <f t="array" ref="CX98">_xlfn.XLOOKUP(1,(SCHEDULE!$D$3:$D$2594=$C98)*(SCHEDULE!$B$3:$B$2594=CX$2),SCHEDULE!$F$3:$F$2594,"",0,1)</f>
        <v>W</v>
      </c>
      <c r="CY98" s="122" t="str" cm="1">
        <f t="array" ref="CY98">_xlfn.XLOOKUP(1,(SCHEDULE!$D$3:$D$2594=$C98)*(SCHEDULE!$B$3:$B$2594=CY$2),SCHEDULE!$F$3:$F$2594,"",0,1)</f>
        <v>L</v>
      </c>
      <c r="CZ98" s="122" t="str" cm="1">
        <f t="array" ref="CZ98">_xlfn.XLOOKUP(1,(SCHEDULE!$D$3:$D$2594=$C98)*(SCHEDULE!$B$3:$B$2594=CZ$2),SCHEDULE!$F$3:$F$2594,"",0,1)</f>
        <v/>
      </c>
      <c r="DA98" s="122" t="str" cm="1">
        <f t="array" ref="DA98">_xlfn.XLOOKUP(1,(SCHEDULE!$D$3:$D$2594=$C98)*(SCHEDULE!$B$3:$B$2594=DA$2),SCHEDULE!$F$3:$F$2594,"",0,1)</f>
        <v/>
      </c>
      <c r="DB98" s="122" t="str" cm="1">
        <f t="array" ref="DB98">_xlfn.XLOOKUP(1,(SCHEDULE!$D$3:$D$2594=$C98)*(SCHEDULE!$B$3:$B$2594=DB$2),SCHEDULE!$F$3:$F$2594,"",0,1)</f>
        <v/>
      </c>
      <c r="DC98" s="122" t="str" cm="1">
        <f t="array" ref="DC98">_xlfn.XLOOKUP(1,(SCHEDULE!$D$3:$D$2594=$C98)*(SCHEDULE!$B$3:$B$2594=DC$2),SCHEDULE!$F$3:$F$2594,"",0,1)</f>
        <v/>
      </c>
      <c r="DD98" s="122" t="str" cm="1">
        <f t="array" ref="DD98">_xlfn.XLOOKUP(1,(SCHEDULE!$D$3:$D$2594=$C98)*(SCHEDULE!$B$3:$B$2594=DD$2),SCHEDULE!$F$3:$F$2594,"",0,1)</f>
        <v/>
      </c>
      <c r="DE98" s="122" t="str" cm="1">
        <f t="array" ref="DE98">_xlfn.XLOOKUP(1,(SCHEDULE!$D$3:$D$2594=$C98)*(SCHEDULE!$B$3:$B$2594=DE$2),SCHEDULE!$F$3:$F$2594,"",0,1)</f>
        <v/>
      </c>
      <c r="DF98" s="122" t="str" cm="1">
        <f t="array" ref="DF98">_xlfn.XLOOKUP(1,(SCHEDULE!$D$3:$D$2594=$C98)*(SCHEDULE!$B$3:$B$2594=DF$2),SCHEDULE!$F$3:$F$2594,"",0,1)</f>
        <v>L</v>
      </c>
      <c r="DG98" s="122" t="str" cm="1">
        <f t="array" ref="DG98">_xlfn.XLOOKUP(1,(SCHEDULE!$D$3:$D$2594=$C98)*(SCHEDULE!$B$3:$B$2594=DG$2),SCHEDULE!$F$3:$F$2594,"",0,1)</f>
        <v>W</v>
      </c>
      <c r="DH98" s="122" t="str" cm="1">
        <f t="array" ref="DH98">_xlfn.XLOOKUP(1,(SCHEDULE!$D$3:$D$2594=$C98)*(SCHEDULE!$B$3:$B$2594=DH$2),SCHEDULE!$F$3:$F$2594,"",0,1)</f>
        <v>W</v>
      </c>
      <c r="DI98" s="122" t="str" cm="1">
        <f t="array" ref="DI98">_xlfn.XLOOKUP(1,(SCHEDULE!$D$3:$D$2594=$C98)*(SCHEDULE!$B$3:$B$2594=DI$2),SCHEDULE!$F$3:$F$2594,"",0,1)</f>
        <v>L</v>
      </c>
      <c r="DJ98" s="122" t="str" cm="1">
        <f t="array" ref="DJ98">_xlfn.XLOOKUP(1,(SCHEDULE!$D$3:$D$2594=$C98)*(SCHEDULE!$B$3:$B$2594=DJ$2),SCHEDULE!$F$3:$F$2594,"",0,1)</f>
        <v>W</v>
      </c>
      <c r="DK98" s="122" t="str" cm="1">
        <f t="array" ref="DK98">_xlfn.XLOOKUP(1,(SCHEDULE!$D$3:$D$2594=$C98)*(SCHEDULE!$B$3:$B$2594=DK$2),SCHEDULE!$F$3:$F$2594,"",0,1)</f>
        <v>L</v>
      </c>
      <c r="DL98" s="122" t="str" cm="1">
        <f t="array" ref="DL98">_xlfn.XLOOKUP(1,(SCHEDULE!$D$3:$D$2594=$C98)*(SCHEDULE!$B$3:$B$2594=DL$2),SCHEDULE!$F$3:$F$2594,"",0,1)</f>
        <v/>
      </c>
      <c r="DM98" s="122" t="str" cm="1">
        <f t="array" ref="DM98">_xlfn.XLOOKUP(1,(SCHEDULE!$D$3:$D$2594=$C98)*(SCHEDULE!$B$3:$B$2594=DM$2),SCHEDULE!$F$3:$F$2594,"",0,1)</f>
        <v/>
      </c>
      <c r="DN98" s="122" t="str" cm="1">
        <f t="array" ref="DN98">_xlfn.XLOOKUP(1,(SCHEDULE!$D$3:$D$2594=$C98)*(SCHEDULE!$B$3:$B$2594=DN$2),SCHEDULE!$F$3:$F$2594,"",0,1)</f>
        <v/>
      </c>
      <c r="DO98" s="122" t="str" cm="1">
        <f t="array" ref="DO98">_xlfn.XLOOKUP(1,(SCHEDULE!$D$3:$D$2594=$C98)*(SCHEDULE!$B$3:$B$2594=DO$2),SCHEDULE!$F$3:$F$2594,"",0,1)</f>
        <v/>
      </c>
      <c r="DP98" s="122" t="str" cm="1">
        <f t="array" ref="DP98">_xlfn.XLOOKUP(1,(SCHEDULE!$D$3:$D$2594=$C98)*(SCHEDULE!$B$3:$B$2594=DP$2),SCHEDULE!$F$3:$F$2594,"",0,1)</f>
        <v/>
      </c>
      <c r="DQ98" s="122" t="str" cm="1">
        <f t="array" ref="DQ98">_xlfn.XLOOKUP(1,(SCHEDULE!$D$3:$D$2594=$C98)*(SCHEDULE!$B$3:$B$2594=DQ$2),SCHEDULE!$F$3:$F$2594,"",0,1)</f>
        <v/>
      </c>
      <c r="DR98" s="122" t="str" cm="1">
        <f t="array" ref="DR98">_xlfn.XLOOKUP(1,(SCHEDULE!$D$3:$D$2594=$C98)*(SCHEDULE!$B$3:$B$2594=DR$2),SCHEDULE!$F$3:$F$2594,"",0,1)</f>
        <v/>
      </c>
      <c r="DS98" s="122" t="str" cm="1">
        <f t="array" ref="DS98">_xlfn.XLOOKUP(1,(SCHEDULE!$D$3:$D$2594=$C98)*(SCHEDULE!$B$3:$B$2594=DS$2),SCHEDULE!$F$3:$F$2594,"",0,1)</f>
        <v>W</v>
      </c>
      <c r="DT98" s="122" t="str" cm="1">
        <f t="array" ref="DT98">_xlfn.XLOOKUP(1,(SCHEDULE!$D$3:$D$2594=$C98)*(SCHEDULE!$B$3:$B$2594=DT$2),SCHEDULE!$F$3:$F$2594,"",0,1)</f>
        <v>L</v>
      </c>
      <c r="DU98" s="122" t="str" cm="1">
        <f t="array" ref="DU98">_xlfn.XLOOKUP(1,(SCHEDULE!$D$3:$D$2594=$C98)*(SCHEDULE!$B$3:$B$2594=DU$2),SCHEDULE!$F$3:$F$2594,"",0,1)</f>
        <v>W</v>
      </c>
      <c r="DV98" s="122" t="str" cm="1">
        <f t="array" ref="DV98">_xlfn.XLOOKUP(1,(SCHEDULE!$D$3:$D$2594=$C98)*(SCHEDULE!$B$3:$B$2594=DV$2),SCHEDULE!$F$3:$F$2594,"",0,1)</f>
        <v>W</v>
      </c>
      <c r="DW98" s="122" t="str" cm="1">
        <f t="array" ref="DW98">_xlfn.XLOOKUP(1,(SCHEDULE!$D$3:$D$2594=$C98)*(SCHEDULE!$B$3:$B$2594=DW$2),SCHEDULE!$F$3:$F$2594,"",0,1)</f>
        <v>L</v>
      </c>
      <c r="DX98" s="122" t="str" cm="1">
        <f t="array" ref="DX98">_xlfn.XLOOKUP(1,(SCHEDULE!$D$3:$D$2594=$C98)*(SCHEDULE!$B$3:$B$2594=DX$2),SCHEDULE!$F$3:$F$2594,"",0,1)</f>
        <v>W</v>
      </c>
      <c r="DY98" s="122" t="str" cm="1">
        <f t="array" ref="DY98">_xlfn.XLOOKUP(1,(SCHEDULE!$D$3:$D$2594=$C98)*(SCHEDULE!$B$3:$B$2594=DY$2),SCHEDULE!$F$3:$F$2594,"",0,1)</f>
        <v/>
      </c>
      <c r="DZ98" s="122" t="str" cm="1">
        <f t="array" ref="DZ98">_xlfn.XLOOKUP(1,(SCHEDULE!$D$3:$D$2594=$C98)*(SCHEDULE!$B$3:$B$2594=DZ$2),SCHEDULE!$F$3:$F$2594,"",0,1)</f>
        <v/>
      </c>
      <c r="EA98" s="122" t="str" cm="1">
        <f t="array" ref="EA98">_xlfn.XLOOKUP(1,(SCHEDULE!$D$3:$D$2594=$C98)*(SCHEDULE!$B$3:$B$2594=EA$2),SCHEDULE!$F$3:$F$2594,"",0,1)</f>
        <v/>
      </c>
      <c r="EB98" s="122" t="str" cm="1">
        <f t="array" ref="EB98">_xlfn.XLOOKUP(1,(SCHEDULE!$D$3:$D$2594=$C98)*(SCHEDULE!$B$3:$B$2594=EB$2),SCHEDULE!$F$3:$F$2594,"",0,1)</f>
        <v/>
      </c>
      <c r="EC98" s="122" t="str" cm="1">
        <f t="array" ref="EC98">_xlfn.XLOOKUP(1,(SCHEDULE!$D$3:$D$2594=$C98)*(SCHEDULE!$B$3:$B$2594=EC$2),SCHEDULE!$F$3:$F$2594,"",0,1)</f>
        <v/>
      </c>
      <c r="ED98" s="122" t="str" cm="1">
        <f t="array" ref="ED98">_xlfn.XLOOKUP(1,(SCHEDULE!$D$3:$D$2594=$C98)*(SCHEDULE!$B$3:$B$2594=ED$2),SCHEDULE!$F$3:$F$2594,"",0,1)</f>
        <v/>
      </c>
      <c r="EE98" s="122" t="str" cm="1">
        <f t="array" ref="EE98">_xlfn.XLOOKUP(1,(SCHEDULE!$D$3:$D$2594=$C98)*(SCHEDULE!$B$3:$B$2594=EE$2),SCHEDULE!$F$3:$F$2594,"",0,1)</f>
        <v>W</v>
      </c>
      <c r="EF98" s="122" t="str" cm="1">
        <f t="array" ref="EF98">_xlfn.XLOOKUP(1,(SCHEDULE!$D$3:$D$2594=$C98)*(SCHEDULE!$B$3:$B$2594=EF$2),SCHEDULE!$F$3:$F$2594,"",0,1)</f>
        <v>W</v>
      </c>
      <c r="EG98" s="122" t="str" cm="1">
        <f t="array" ref="EG98">_xlfn.XLOOKUP(1,(SCHEDULE!$D$3:$D$2594=$C98)*(SCHEDULE!$B$3:$B$2594=EG$2),SCHEDULE!$F$3:$F$2594,"",0,1)</f>
        <v>W</v>
      </c>
      <c r="EH98" s="122" t="str" cm="1">
        <f t="array" ref="EH98">_xlfn.XLOOKUP(1,(SCHEDULE!$D$3:$D$2594=$C98)*(SCHEDULE!$B$3:$B$2594=EH$2),SCHEDULE!$F$3:$F$2594,"",0,1)</f>
        <v>L</v>
      </c>
      <c r="EI98" s="122" t="str" cm="1">
        <f t="array" ref="EI98">_xlfn.XLOOKUP(1,(SCHEDULE!$D$3:$D$2594=$C98)*(SCHEDULE!$B$3:$B$2594=EI$2),SCHEDULE!$F$3:$F$2594,"",0,1)</f>
        <v/>
      </c>
      <c r="EJ98" s="122" t="str" cm="1">
        <f t="array" ref="EJ98">_xlfn.XLOOKUP(1,(SCHEDULE!$D$3:$D$2594=$C98)*(SCHEDULE!$B$3:$B$2594=EJ$2),SCHEDULE!$F$3:$F$2594,"",0,1)</f>
        <v/>
      </c>
      <c r="EK98" s="122" t="str" cm="1">
        <f t="array" ref="EK98">_xlfn.XLOOKUP(1,(SCHEDULE!$D$3:$D$2594=$C98)*(SCHEDULE!$B$3:$B$2594=EK$2),SCHEDULE!$F$3:$F$2594,"",0,1)</f>
        <v/>
      </c>
      <c r="EL98" s="122" t="str" cm="1">
        <f t="array" ref="EL98">_xlfn.XLOOKUP(1,(SCHEDULE!$D$3:$D$2594=$C98)*(SCHEDULE!$B$3:$B$2594=EL$2),SCHEDULE!$F$3:$F$2594,"",0,1)</f>
        <v/>
      </c>
      <c r="EM98" s="122" t="str" cm="1">
        <f t="array" ref="EM98">_xlfn.XLOOKUP(1,(SCHEDULE!$D$3:$D$2594=$C98)*(SCHEDULE!$B$3:$B$2594=EM$2),SCHEDULE!$F$3:$F$2594,"",0,1)</f>
        <v/>
      </c>
      <c r="EN98" s="122" t="str" cm="1">
        <f t="array" ref="EN98">_xlfn.XLOOKUP(1,(SCHEDULE!$D$3:$D$2594=$C98)*(SCHEDULE!$B$3:$B$2594=EN$2),SCHEDULE!$F$3:$F$2594,"",0,1)</f>
        <v>W</v>
      </c>
      <c r="EO98" s="122" t="str" cm="1">
        <f t="array" ref="EO98">_xlfn.XLOOKUP(1,(SCHEDULE!$D$3:$D$2594=$C98)*(SCHEDULE!$B$3:$B$2594=EO$2),SCHEDULE!$F$3:$F$2594,"",0,1)</f>
        <v>W</v>
      </c>
      <c r="EP98" s="122" t="str" cm="1">
        <f t="array" ref="EP98">_xlfn.XLOOKUP(1,(SCHEDULE!$D$3:$D$2594=$C98)*(SCHEDULE!$B$3:$B$2594=EP$2),SCHEDULE!$F$3:$F$2594,"",0,1)</f>
        <v>W</v>
      </c>
      <c r="EQ98" s="122" t="str" cm="1">
        <f t="array" ref="EQ98">_xlfn.XLOOKUP(1,(SCHEDULE!$D$3:$D$2594=$C98)*(SCHEDULE!$B$3:$B$2594=EQ$2),SCHEDULE!$F$3:$F$2594,"",0,1)</f>
        <v/>
      </c>
      <c r="ER98" s="122" t="str" cm="1">
        <f t="array" ref="ER98">_xlfn.XLOOKUP(1,(SCHEDULE!$D$3:$D$2594=$C98)*(SCHEDULE!$B$3:$B$2594=ER$2),SCHEDULE!$F$3:$F$2594,"",0,1)</f>
        <v/>
      </c>
      <c r="ES98" s="122" t="str" cm="1">
        <f t="array" ref="ES98">_xlfn.XLOOKUP(1,(SCHEDULE!$D$3:$D$2594=$C98)*(SCHEDULE!$B$3:$B$2594=ES$2),SCHEDULE!$F$3:$F$2594,"",0,1)</f>
        <v/>
      </c>
      <c r="ET98" s="122" t="str" cm="1">
        <f t="array" ref="ET98">_xlfn.XLOOKUP(1,(SCHEDULE!$D$3:$D$2594=$C98)*(SCHEDULE!$B$3:$B$2594=ET$2),SCHEDULE!$F$3:$F$2594,"",0,1)</f>
        <v/>
      </c>
      <c r="EU98" s="122" t="str" cm="1">
        <f t="array" ref="EU98">_xlfn.XLOOKUP(1,(SCHEDULE!$D$3:$D$2594=$C98)*(SCHEDULE!$B$3:$B$2594=EU$2),SCHEDULE!$F$3:$F$2594,"",0,1)</f>
        <v/>
      </c>
      <c r="EV98" s="122" t="str" cm="1">
        <f t="array" ref="EV98">_xlfn.XLOOKUP(1,(SCHEDULE!$D$3:$D$2594=$C98)*(SCHEDULE!$B$3:$B$2594=EV$2),SCHEDULE!$F$3:$F$2594,"",0,1)</f>
        <v/>
      </c>
      <c r="EW98" s="122" t="str" cm="1">
        <f t="array" ref="EW98">_xlfn.XLOOKUP(1,(SCHEDULE!$D$3:$D$2594=$C98)*(SCHEDULE!$B$3:$B$2594=EW$2),SCHEDULE!$F$3:$F$2594,"",0,1)</f>
        <v/>
      </c>
      <c r="EX98" s="122" t="str" cm="1">
        <f t="array" ref="EX98">_xlfn.XLOOKUP(1,(SCHEDULE!$D$3:$D$2594=$C98)*(SCHEDULE!$B$3:$B$2594=EX$2),SCHEDULE!$F$3:$F$2594,"",0,1)</f>
        <v>L</v>
      </c>
      <c r="EY98" s="122" t="str" cm="1">
        <f t="array" ref="EY98">_xlfn.XLOOKUP(1,(SCHEDULE!$D$3:$D$2594=$C98)*(SCHEDULE!$B$3:$B$2594=EY$2),SCHEDULE!$F$3:$F$2594,"",0,1)</f>
        <v>W</v>
      </c>
      <c r="EZ98" s="122" t="str" cm="1">
        <f t="array" ref="EZ98">_xlfn.XLOOKUP(1,(SCHEDULE!$D$3:$D$2594=$C98)*(SCHEDULE!$B$3:$B$2594=EZ$2),SCHEDULE!$F$3:$F$2594,"",0,1)</f>
        <v>W</v>
      </c>
      <c r="FA98" s="122" t="str" cm="1">
        <f t="array" ref="FA98">_xlfn.XLOOKUP(1,(SCHEDULE!$D$3:$D$2594=$C98)*(SCHEDULE!$B$3:$B$2594=FA$2),SCHEDULE!$F$3:$F$2594,"",0,1)</f>
        <v>W</v>
      </c>
      <c r="FB98" s="122" t="str" cm="1">
        <f t="array" ref="FB98">_xlfn.XLOOKUP(1,(SCHEDULE!$D$3:$D$2594=$C98)*(SCHEDULE!$B$3:$B$2594=FB$2),SCHEDULE!$F$3:$F$2594,"",0,1)</f>
        <v>W</v>
      </c>
      <c r="FC98" s="122" t="str" cm="1">
        <f t="array" ref="FC98">_xlfn.XLOOKUP(1,(SCHEDULE!$D$3:$D$2594=$C98)*(SCHEDULE!$B$3:$B$2594=FC$2),SCHEDULE!$F$3:$F$2594,"",0,1)</f>
        <v>W</v>
      </c>
      <c r="FD98" s="122" t="str" cm="1">
        <f t="array" ref="FD98">_xlfn.XLOOKUP(1,(SCHEDULE!$D$3:$D$2594=$C98)*(SCHEDULE!$B$3:$B$2594=FD$2),SCHEDULE!$F$3:$F$2594,"",0,1)</f>
        <v>L</v>
      </c>
      <c r="FE98" s="122" t="str" cm="1">
        <f t="array" ref="FE98">_xlfn.XLOOKUP(1,(SCHEDULE!$D$3:$D$2594=$C98)*(SCHEDULE!$B$3:$B$2594=FE$2),SCHEDULE!$F$3:$F$2594,"",0,1)</f>
        <v>L</v>
      </c>
      <c r="FF98" s="122" t="str" cm="1">
        <f t="array" ref="FF98">_xlfn.XLOOKUP(1,(SCHEDULE!$D$3:$D$2594=$C98)*(SCHEDULE!$B$3:$B$2594=FF$2),SCHEDULE!$F$3:$F$2594,"",0,1)</f>
        <v>L</v>
      </c>
      <c r="FG98" s="122" t="str" cm="1">
        <f t="array" ref="FG98">_xlfn.XLOOKUP(1,(SCHEDULE!$D$3:$D$2594=$C98)*(SCHEDULE!$B$3:$B$2594=FG$2),SCHEDULE!$F$3:$F$2594,"",0,1)</f>
        <v>W</v>
      </c>
      <c r="FH98" s="122" t="str" cm="1">
        <f t="array" ref="FH98">_xlfn.XLOOKUP(1,(SCHEDULE!$D$3:$D$2594=$C98)*(SCHEDULE!$B$3:$B$2594=FH$2),SCHEDULE!$F$3:$F$2594,"",0,1)</f>
        <v/>
      </c>
      <c r="FI98" s="122" t="str" cm="1">
        <f t="array" ref="FI98">_xlfn.XLOOKUP(1,(SCHEDULE!$D$3:$D$2594=$C98)*(SCHEDULE!$B$3:$B$2594=FI$2),SCHEDULE!$F$3:$F$2594,"",0,1)</f>
        <v/>
      </c>
      <c r="FJ98" s="122" t="str" cm="1">
        <f t="array" ref="FJ98">_xlfn.XLOOKUP(1,(SCHEDULE!$D$3:$D$2594=$C98)*(SCHEDULE!$B$3:$B$2594=FJ$2),SCHEDULE!$F$3:$F$2594,"",0,1)</f>
        <v/>
      </c>
      <c r="FK98" s="137" t="s">
        <v>477</v>
      </c>
      <c r="FL98" s="122">
        <f>IFERROR(_xlfn.XMATCH(0,$E100:$FJ100,0,-1),0)</f>
        <v>160</v>
      </c>
      <c r="FM98" s="122">
        <f>IFERROR(_xlfn.XMATCH(1,$E100:$FJ100,0,-1),0)</f>
        <v>162</v>
      </c>
      <c r="FN98" s="140">
        <f>ABS(FM98-FL98)</f>
        <v>2</v>
      </c>
      <c r="FO98" s="122" t="str">
        <f>IF((FM98-FL98)&gt;0,"W"&amp;" "&amp;FN98,"L"&amp;" "&amp;FN98)</f>
        <v>W 2</v>
      </c>
      <c r="FP98" s="122" t="str">
        <f>COUNTIF($E100:$CG100,"1")&amp;" - "&amp;COUNTIF($E100:$CG100,"0")</f>
        <v>44 - 37</v>
      </c>
      <c r="FQ98" s="122" t="str">
        <f>COUNTIF($CH100:$FJ100,"1")&amp;" - "&amp;COUNTIF($CH100:$FJ100,"0")</f>
        <v>49 - 32</v>
      </c>
      <c r="FR98" s="122">
        <f>MAX($E101:$FJ101)</f>
        <v>7</v>
      </c>
    </row>
    <row r="99" spans="2:174" x14ac:dyDescent="0.2">
      <c r="B99" s="137"/>
      <c r="C99" s="139"/>
      <c r="D99" s="138"/>
      <c r="E99" s="122" t="str" cm="1">
        <f t="array" ref="E99">_xlfn.XLOOKUP(1,(SCHEDULE!$K$3:$K$2594=$C98)*(SCHEDULE!$M$3:$M$2594=E$2),SCHEDULE!$I$3:$I$2594,"",0,1)</f>
        <v>L</v>
      </c>
      <c r="F99" s="122" t="str" cm="1">
        <f t="array" ref="F99">_xlfn.XLOOKUP(1,(SCHEDULE!$K$3:$K$2594=$C98)*(SCHEDULE!$M$3:$M$2594=F$2),SCHEDULE!$I$3:$I$2594,"",0,1)</f>
        <v>W</v>
      </c>
      <c r="G99" s="122" t="str" cm="1">
        <f t="array" ref="G99">_xlfn.XLOOKUP(1,(SCHEDULE!$K$3:$K$2594=$C98)*(SCHEDULE!$M$3:$M$2594=G$2),SCHEDULE!$I$3:$I$2594,"",0,1)</f>
        <v>W</v>
      </c>
      <c r="H99" s="122" t="str" cm="1">
        <f t="array" ref="H99">_xlfn.XLOOKUP(1,(SCHEDULE!$K$3:$K$2594=$C98)*(SCHEDULE!$M$3:$M$2594=H$2),SCHEDULE!$I$3:$I$2594,"",0,1)</f>
        <v>L</v>
      </c>
      <c r="I99" s="122" t="str" cm="1">
        <f t="array" ref="I99">_xlfn.XLOOKUP(1,(SCHEDULE!$K$3:$K$2594=$C98)*(SCHEDULE!$M$3:$M$2594=I$2),SCHEDULE!$I$3:$I$2594,"",0,1)</f>
        <v>L</v>
      </c>
      <c r="J99" s="122" t="str" cm="1">
        <f t="array" ref="J99">_xlfn.XLOOKUP(1,(SCHEDULE!$K$3:$K$2594=$C98)*(SCHEDULE!$M$3:$M$2594=J$2),SCHEDULE!$I$3:$I$2594,"",0,1)</f>
        <v>L</v>
      </c>
      <c r="K99" s="122" t="str" cm="1">
        <f t="array" ref="K99">_xlfn.XLOOKUP(1,(SCHEDULE!$K$3:$K$2594=$C98)*(SCHEDULE!$M$3:$M$2594=K$2),SCHEDULE!$I$3:$I$2594,"",0,1)</f>
        <v>W</v>
      </c>
      <c r="L99" s="122" t="str" cm="1">
        <f t="array" ref="L99">_xlfn.XLOOKUP(1,(SCHEDULE!$K$3:$K$2594=$C98)*(SCHEDULE!$M$3:$M$2594=L$2),SCHEDULE!$I$3:$I$2594,"",0,1)</f>
        <v>W</v>
      </c>
      <c r="M99" s="122" t="str" cm="1">
        <f t="array" ref="M99">_xlfn.XLOOKUP(1,(SCHEDULE!$K$3:$K$2594=$C98)*(SCHEDULE!$M$3:$M$2594=M$2),SCHEDULE!$I$3:$I$2594,"",0,1)</f>
        <v/>
      </c>
      <c r="N99" s="122" t="str" cm="1">
        <f t="array" ref="N99">_xlfn.XLOOKUP(1,(SCHEDULE!$K$3:$K$2594=$C98)*(SCHEDULE!$M$3:$M$2594=N$2),SCHEDULE!$I$3:$I$2594,"",0,1)</f>
        <v/>
      </c>
      <c r="O99" s="122" t="str" cm="1">
        <f t="array" ref="O99">_xlfn.XLOOKUP(1,(SCHEDULE!$K$3:$K$2594=$C98)*(SCHEDULE!$M$3:$M$2594=O$2),SCHEDULE!$I$3:$I$2594,"",0,1)</f>
        <v/>
      </c>
      <c r="P99" s="122" t="str" cm="1">
        <f t="array" ref="P99">_xlfn.XLOOKUP(1,(SCHEDULE!$K$3:$K$2594=$C98)*(SCHEDULE!$M$3:$M$2594=P$2),SCHEDULE!$I$3:$I$2594,"",0,1)</f>
        <v/>
      </c>
      <c r="Q99" s="122" t="str" cm="1">
        <f t="array" ref="Q99">_xlfn.XLOOKUP(1,(SCHEDULE!$K$3:$K$2594=$C98)*(SCHEDULE!$M$3:$M$2594=Q$2),SCHEDULE!$I$3:$I$2594,"",0,1)</f>
        <v/>
      </c>
      <c r="R99" s="122" t="str" cm="1">
        <f t="array" ref="R99">_xlfn.XLOOKUP(1,(SCHEDULE!$K$3:$K$2594=$C98)*(SCHEDULE!$M$3:$M$2594=R$2),SCHEDULE!$I$3:$I$2594,"",0,1)</f>
        <v/>
      </c>
      <c r="S99" s="122" t="str" cm="1">
        <f t="array" ref="S99">_xlfn.XLOOKUP(1,(SCHEDULE!$K$3:$K$2594=$C98)*(SCHEDULE!$M$3:$M$2594=S$2),SCHEDULE!$I$3:$I$2594,"",0,1)</f>
        <v/>
      </c>
      <c r="T99" s="122" t="str" cm="1">
        <f t="array" ref="T99">_xlfn.XLOOKUP(1,(SCHEDULE!$K$3:$K$2594=$C98)*(SCHEDULE!$M$3:$M$2594=T$2),SCHEDULE!$I$3:$I$2594,"",0,1)</f>
        <v/>
      </c>
      <c r="U99" s="122" t="str" cm="1">
        <f t="array" ref="U99">_xlfn.XLOOKUP(1,(SCHEDULE!$K$3:$K$2594=$C98)*(SCHEDULE!$M$3:$M$2594=U$2),SCHEDULE!$I$3:$I$2594,"",0,1)</f>
        <v/>
      </c>
      <c r="V99" s="122" t="str" cm="1">
        <f t="array" ref="V99">_xlfn.XLOOKUP(1,(SCHEDULE!$K$3:$K$2594=$C98)*(SCHEDULE!$M$3:$M$2594=V$2),SCHEDULE!$I$3:$I$2594,"",0,1)</f>
        <v/>
      </c>
      <c r="W99" s="122" t="str" cm="1">
        <f t="array" ref="W99">_xlfn.XLOOKUP(1,(SCHEDULE!$K$3:$K$2594=$C98)*(SCHEDULE!$M$3:$M$2594=W$2),SCHEDULE!$I$3:$I$2594,"",0,1)</f>
        <v>W</v>
      </c>
      <c r="X99" s="122" t="str" cm="1">
        <f t="array" ref="X99">_xlfn.XLOOKUP(1,(SCHEDULE!$K$3:$K$2594=$C98)*(SCHEDULE!$M$3:$M$2594=X$2),SCHEDULE!$I$3:$I$2594,"",0,1)</f>
        <v>L</v>
      </c>
      <c r="Y99" s="122" t="str" cm="1">
        <f t="array" ref="Y99">_xlfn.XLOOKUP(1,(SCHEDULE!$K$3:$K$2594=$C98)*(SCHEDULE!$M$3:$M$2594=Y$2),SCHEDULE!$I$3:$I$2594,"",0,1)</f>
        <v>W</v>
      </c>
      <c r="Z99" s="122" t="str" cm="1">
        <f t="array" ref="Z99">_xlfn.XLOOKUP(1,(SCHEDULE!$K$3:$K$2594=$C98)*(SCHEDULE!$M$3:$M$2594=Z$2),SCHEDULE!$I$3:$I$2594,"",0,1)</f>
        <v>L</v>
      </c>
      <c r="AA99" s="122" t="str" cm="1">
        <f t="array" ref="AA99">_xlfn.XLOOKUP(1,(SCHEDULE!$K$3:$K$2594=$C98)*(SCHEDULE!$M$3:$M$2594=AA$2),SCHEDULE!$I$3:$I$2594,"",0,1)</f>
        <v>W</v>
      </c>
      <c r="AB99" s="122" t="str" cm="1">
        <f t="array" ref="AB99">_xlfn.XLOOKUP(1,(SCHEDULE!$K$3:$K$2594=$C98)*(SCHEDULE!$M$3:$M$2594=AB$2),SCHEDULE!$I$3:$I$2594,"",0,1)</f>
        <v>W</v>
      </c>
      <c r="AC99" s="122" t="str" cm="1">
        <f t="array" ref="AC99">_xlfn.XLOOKUP(1,(SCHEDULE!$K$3:$K$2594=$C98)*(SCHEDULE!$M$3:$M$2594=AC$2),SCHEDULE!$I$3:$I$2594,"",0,1)</f>
        <v/>
      </c>
      <c r="AD99" s="122" t="str" cm="1">
        <f t="array" ref="AD99">_xlfn.XLOOKUP(1,(SCHEDULE!$K$3:$K$2594=$C98)*(SCHEDULE!$M$3:$M$2594=AD$2),SCHEDULE!$I$3:$I$2594,"",0,1)</f>
        <v/>
      </c>
      <c r="AE99" s="122" t="str" cm="1">
        <f t="array" ref="AE99">_xlfn.XLOOKUP(1,(SCHEDULE!$K$3:$K$2594=$C98)*(SCHEDULE!$M$3:$M$2594=AE$2),SCHEDULE!$I$3:$I$2594,"",0,1)</f>
        <v/>
      </c>
      <c r="AF99" s="122" t="str" cm="1">
        <f t="array" ref="AF99">_xlfn.XLOOKUP(1,(SCHEDULE!$K$3:$K$2594=$C98)*(SCHEDULE!$M$3:$M$2594=AF$2),SCHEDULE!$I$3:$I$2594,"",0,1)</f>
        <v>W</v>
      </c>
      <c r="AG99" s="122" t="str" cm="1">
        <f t="array" ref="AG99">_xlfn.XLOOKUP(1,(SCHEDULE!$K$3:$K$2594=$C98)*(SCHEDULE!$M$3:$M$2594=AG$2),SCHEDULE!$I$3:$I$2594,"",0,1)</f>
        <v>W</v>
      </c>
      <c r="AH99" s="122" t="str" cm="1">
        <f t="array" ref="AH99">_xlfn.XLOOKUP(1,(SCHEDULE!$K$3:$K$2594=$C98)*(SCHEDULE!$M$3:$M$2594=AH$2),SCHEDULE!$I$3:$I$2594,"",0,1)</f>
        <v>L</v>
      </c>
      <c r="AI99" s="122" t="str" cm="1">
        <f t="array" ref="AI99">_xlfn.XLOOKUP(1,(SCHEDULE!$K$3:$K$2594=$C98)*(SCHEDULE!$M$3:$M$2594=AI$2),SCHEDULE!$I$3:$I$2594,"",0,1)</f>
        <v>L</v>
      </c>
      <c r="AJ99" s="122" t="str" cm="1">
        <f t="array" ref="AJ99">_xlfn.XLOOKUP(1,(SCHEDULE!$K$3:$K$2594=$C98)*(SCHEDULE!$M$3:$M$2594=AJ$2),SCHEDULE!$I$3:$I$2594,"",0,1)</f>
        <v>L</v>
      </c>
      <c r="AK99" s="122" t="str" cm="1">
        <f t="array" ref="AK99">_xlfn.XLOOKUP(1,(SCHEDULE!$K$3:$K$2594=$C98)*(SCHEDULE!$M$3:$M$2594=AK$2),SCHEDULE!$I$3:$I$2594,"",0,1)</f>
        <v>L</v>
      </c>
      <c r="AL99" s="122" t="str" cm="1">
        <f t="array" ref="AL99">_xlfn.XLOOKUP(1,(SCHEDULE!$K$3:$K$2594=$C98)*(SCHEDULE!$M$3:$M$2594=AL$2),SCHEDULE!$I$3:$I$2594,"",0,1)</f>
        <v>L</v>
      </c>
      <c r="AM99" s="122" t="str" cm="1">
        <f t="array" ref="AM99">_xlfn.XLOOKUP(1,(SCHEDULE!$K$3:$K$2594=$C98)*(SCHEDULE!$M$3:$M$2594=AM$2),SCHEDULE!$I$3:$I$2594,"",0,1)</f>
        <v>L</v>
      </c>
      <c r="AN99" s="122" t="str" cm="1">
        <f t="array" ref="AN99">_xlfn.XLOOKUP(1,(SCHEDULE!$K$3:$K$2594=$C98)*(SCHEDULE!$M$3:$M$2594=AN$2),SCHEDULE!$I$3:$I$2594,"",0,1)</f>
        <v>W</v>
      </c>
      <c r="AO99" s="122" t="str" cm="1">
        <f t="array" ref="AO99">_xlfn.XLOOKUP(1,(SCHEDULE!$K$3:$K$2594=$C98)*(SCHEDULE!$M$3:$M$2594=AO$2),SCHEDULE!$I$3:$I$2594,"",0,1)</f>
        <v>L</v>
      </c>
      <c r="AP99" s="122" t="str" cm="1">
        <f t="array" ref="AP99">_xlfn.XLOOKUP(1,(SCHEDULE!$K$3:$K$2594=$C98)*(SCHEDULE!$M$3:$M$2594=AP$2),SCHEDULE!$I$3:$I$2594,"",0,1)</f>
        <v/>
      </c>
      <c r="AQ99" s="122" t="str" cm="1">
        <f t="array" ref="AQ99">_xlfn.XLOOKUP(1,(SCHEDULE!$K$3:$K$2594=$C98)*(SCHEDULE!$M$3:$M$2594=AQ$2),SCHEDULE!$I$3:$I$2594,"",0,1)</f>
        <v/>
      </c>
      <c r="AR99" s="122" t="str" cm="1">
        <f t="array" ref="AR99">_xlfn.XLOOKUP(1,(SCHEDULE!$K$3:$K$2594=$C98)*(SCHEDULE!$M$3:$M$2594=AR$2),SCHEDULE!$I$3:$I$2594,"",0,1)</f>
        <v/>
      </c>
      <c r="AS99" s="122" t="str" cm="1">
        <f t="array" ref="AS99">_xlfn.XLOOKUP(1,(SCHEDULE!$K$3:$K$2594=$C98)*(SCHEDULE!$M$3:$M$2594=AS$2),SCHEDULE!$I$3:$I$2594,"",0,1)</f>
        <v/>
      </c>
      <c r="AT99" s="122" t="str" cm="1">
        <f t="array" ref="AT99">_xlfn.XLOOKUP(1,(SCHEDULE!$K$3:$K$2594=$C98)*(SCHEDULE!$M$3:$M$2594=AT$2),SCHEDULE!$I$3:$I$2594,"",0,1)</f>
        <v/>
      </c>
      <c r="AU99" s="122" t="str" cm="1">
        <f t="array" ref="AU99">_xlfn.XLOOKUP(1,(SCHEDULE!$K$3:$K$2594=$C98)*(SCHEDULE!$M$3:$M$2594=AU$2),SCHEDULE!$I$3:$I$2594,"",0,1)</f>
        <v/>
      </c>
      <c r="AV99" s="122" t="str" cm="1">
        <f t="array" ref="AV99">_xlfn.XLOOKUP(1,(SCHEDULE!$K$3:$K$2594=$C98)*(SCHEDULE!$M$3:$M$2594=AV$2),SCHEDULE!$I$3:$I$2594,"",0,1)</f>
        <v>L</v>
      </c>
      <c r="AW99" s="122" t="str" cm="1">
        <f t="array" ref="AW99">_xlfn.XLOOKUP(1,(SCHEDULE!$K$3:$K$2594=$C98)*(SCHEDULE!$M$3:$M$2594=AW$2),SCHEDULE!$I$3:$I$2594,"",0,1)</f>
        <v>L</v>
      </c>
      <c r="AX99" s="122" t="str" cm="1">
        <f t="array" ref="AX99">_xlfn.XLOOKUP(1,(SCHEDULE!$K$3:$K$2594=$C98)*(SCHEDULE!$M$3:$M$2594=AX$2),SCHEDULE!$I$3:$I$2594,"",0,1)</f>
        <v>W</v>
      </c>
      <c r="AY99" s="122" t="str" cm="1">
        <f t="array" ref="AY99">_xlfn.XLOOKUP(1,(SCHEDULE!$K$3:$K$2594=$C98)*(SCHEDULE!$M$3:$M$2594=AY$2),SCHEDULE!$I$3:$I$2594,"",0,1)</f>
        <v/>
      </c>
      <c r="AZ99" s="122" t="str" cm="1">
        <f t="array" ref="AZ99">_xlfn.XLOOKUP(1,(SCHEDULE!$K$3:$K$2594=$C98)*(SCHEDULE!$M$3:$M$2594=AZ$2),SCHEDULE!$I$3:$I$2594,"",0,1)</f>
        <v/>
      </c>
      <c r="BA99" s="122" t="str" cm="1">
        <f t="array" ref="BA99">_xlfn.XLOOKUP(1,(SCHEDULE!$K$3:$K$2594=$C98)*(SCHEDULE!$M$3:$M$2594=BA$2),SCHEDULE!$I$3:$I$2594,"",0,1)</f>
        <v/>
      </c>
      <c r="BB99" s="122" t="str" cm="1">
        <f t="array" ref="BB99">_xlfn.XLOOKUP(1,(SCHEDULE!$K$3:$K$2594=$C98)*(SCHEDULE!$M$3:$M$2594=BB$2),SCHEDULE!$I$3:$I$2594,"",0,1)</f>
        <v/>
      </c>
      <c r="BC99" s="122" t="str" cm="1">
        <f t="array" ref="BC99">_xlfn.XLOOKUP(1,(SCHEDULE!$K$3:$K$2594=$C98)*(SCHEDULE!$M$3:$M$2594=BC$2),SCHEDULE!$I$3:$I$2594,"",0,1)</f>
        <v/>
      </c>
      <c r="BD99" s="122" t="str" cm="1">
        <f t="array" ref="BD99">_xlfn.XLOOKUP(1,(SCHEDULE!$K$3:$K$2594=$C98)*(SCHEDULE!$M$3:$M$2594=BD$2),SCHEDULE!$I$3:$I$2594,"",0,1)</f>
        <v/>
      </c>
      <c r="BE99" s="122" t="str" cm="1">
        <f t="array" ref="BE99">_xlfn.XLOOKUP(1,(SCHEDULE!$K$3:$K$2594=$C98)*(SCHEDULE!$M$3:$M$2594=BE$2),SCHEDULE!$I$3:$I$2594,"",0,1)</f>
        <v/>
      </c>
      <c r="BF99" s="122" t="str" cm="1">
        <f t="array" ref="BF99">_xlfn.XLOOKUP(1,(SCHEDULE!$K$3:$K$2594=$C98)*(SCHEDULE!$M$3:$M$2594=BF$2),SCHEDULE!$I$3:$I$2594,"",0,1)</f>
        <v>W</v>
      </c>
      <c r="BG99" s="122" t="str" cm="1">
        <f t="array" ref="BG99">_xlfn.XLOOKUP(1,(SCHEDULE!$K$3:$K$2594=$C98)*(SCHEDULE!$M$3:$M$2594=BG$2),SCHEDULE!$I$3:$I$2594,"",0,1)</f>
        <v>L</v>
      </c>
      <c r="BH99" s="122" t="str" cm="1">
        <f t="array" ref="BH99">_xlfn.XLOOKUP(1,(SCHEDULE!$K$3:$K$2594=$C98)*(SCHEDULE!$M$3:$M$2594=BH$2),SCHEDULE!$I$3:$I$2594,"",0,1)</f>
        <v>L</v>
      </c>
      <c r="BI99" s="122" t="str" cm="1">
        <f t="array" ref="BI99">_xlfn.XLOOKUP(1,(SCHEDULE!$K$3:$K$2594=$C98)*(SCHEDULE!$M$3:$M$2594=BI$2),SCHEDULE!$I$3:$I$2594,"",0,1)</f>
        <v>W</v>
      </c>
      <c r="BJ99" s="122" t="str" cm="1">
        <f t="array" ref="BJ99">_xlfn.XLOOKUP(1,(SCHEDULE!$K$3:$K$2594=$C98)*(SCHEDULE!$M$3:$M$2594=BJ$2),SCHEDULE!$I$3:$I$2594,"",0,1)</f>
        <v>L</v>
      </c>
      <c r="BK99" s="122" t="str" cm="1">
        <f t="array" ref="BK99">_xlfn.XLOOKUP(1,(SCHEDULE!$K$3:$K$2594=$C98)*(SCHEDULE!$M$3:$M$2594=BK$2),SCHEDULE!$I$3:$I$2594,"",0,1)</f>
        <v>W</v>
      </c>
      <c r="BL99" s="122" t="str" cm="1">
        <f t="array" ref="BL99">_xlfn.XLOOKUP(1,(SCHEDULE!$K$3:$K$2594=$C98)*(SCHEDULE!$M$3:$M$2594=BL$2),SCHEDULE!$I$3:$I$2594,"",0,1)</f>
        <v>W</v>
      </c>
      <c r="BM99" s="122" t="str" cm="1">
        <f t="array" ref="BM99">_xlfn.XLOOKUP(1,(SCHEDULE!$K$3:$K$2594=$C98)*(SCHEDULE!$M$3:$M$2594=BM$2),SCHEDULE!$I$3:$I$2594,"",0,1)</f>
        <v/>
      </c>
      <c r="BN99" s="122" t="str" cm="1">
        <f t="array" ref="BN99">_xlfn.XLOOKUP(1,(SCHEDULE!$K$3:$K$2594=$C98)*(SCHEDULE!$M$3:$M$2594=BN$2),SCHEDULE!$I$3:$I$2594,"",0,1)</f>
        <v/>
      </c>
      <c r="BO99" s="122" t="str" cm="1">
        <f t="array" ref="BO99">_xlfn.XLOOKUP(1,(SCHEDULE!$K$3:$K$2594=$C98)*(SCHEDULE!$M$3:$M$2594=BO$2),SCHEDULE!$I$3:$I$2594,"",0,1)</f>
        <v/>
      </c>
      <c r="BP99" s="122" t="str" cm="1">
        <f t="array" ref="BP99">_xlfn.XLOOKUP(1,(SCHEDULE!$K$3:$K$2594=$C98)*(SCHEDULE!$M$3:$M$2594=BP$2),SCHEDULE!$I$3:$I$2594,"",0,1)</f>
        <v/>
      </c>
      <c r="BQ99" s="122" t="str" cm="1">
        <f t="array" ref="BQ99">_xlfn.XLOOKUP(1,(SCHEDULE!$K$3:$K$2594=$C98)*(SCHEDULE!$M$3:$M$2594=BQ$2),SCHEDULE!$I$3:$I$2594,"",0,1)</f>
        <v/>
      </c>
      <c r="BR99" s="122" t="str" cm="1">
        <f t="array" ref="BR99">_xlfn.XLOOKUP(1,(SCHEDULE!$K$3:$K$2594=$C98)*(SCHEDULE!$M$3:$M$2594=BR$2),SCHEDULE!$I$3:$I$2594,"",0,1)</f>
        <v/>
      </c>
      <c r="BS99" s="122" t="str" cm="1">
        <f t="array" ref="BS99">_xlfn.XLOOKUP(1,(SCHEDULE!$K$3:$K$2594=$C98)*(SCHEDULE!$M$3:$M$2594=BS$2),SCHEDULE!$I$3:$I$2594,"",0,1)</f>
        <v/>
      </c>
      <c r="BT99" s="122" t="str" cm="1">
        <f t="array" ref="BT99">_xlfn.XLOOKUP(1,(SCHEDULE!$K$3:$K$2594=$C98)*(SCHEDULE!$M$3:$M$2594=BT$2),SCHEDULE!$I$3:$I$2594,"",0,1)</f>
        <v/>
      </c>
      <c r="BU99" s="122" t="str" cm="1">
        <f t="array" ref="BU99">_xlfn.XLOOKUP(1,(SCHEDULE!$K$3:$K$2594=$C98)*(SCHEDULE!$M$3:$M$2594=BU$2),SCHEDULE!$I$3:$I$2594,"",0,1)</f>
        <v/>
      </c>
      <c r="BV99" s="122" t="str" cm="1">
        <f t="array" ref="BV99">_xlfn.XLOOKUP(1,(SCHEDULE!$K$3:$K$2594=$C98)*(SCHEDULE!$M$3:$M$2594=BV$2),SCHEDULE!$I$3:$I$2594,"",0,1)</f>
        <v>W</v>
      </c>
      <c r="BW99" s="122" t="str" cm="1">
        <f t="array" ref="BW99">_xlfn.XLOOKUP(1,(SCHEDULE!$K$3:$K$2594=$C98)*(SCHEDULE!$M$3:$M$2594=BW$2),SCHEDULE!$I$3:$I$2594,"",0,1)</f>
        <v>W</v>
      </c>
      <c r="BX99" s="122" t="str" cm="1">
        <f t="array" ref="BX99">_xlfn.XLOOKUP(1,(SCHEDULE!$K$3:$K$2594=$C98)*(SCHEDULE!$M$3:$M$2594=BX$2),SCHEDULE!$I$3:$I$2594,"",0,1)</f>
        <v>W</v>
      </c>
      <c r="BY99" s="122" t="str" cm="1">
        <f t="array" ref="BY99">_xlfn.XLOOKUP(1,(SCHEDULE!$K$3:$K$2594=$C98)*(SCHEDULE!$M$3:$M$2594=BY$2),SCHEDULE!$I$3:$I$2594,"",0,1)</f>
        <v>L</v>
      </c>
      <c r="BZ99" s="122" t="str" cm="1">
        <f t="array" ref="BZ99">_xlfn.XLOOKUP(1,(SCHEDULE!$K$3:$K$2594=$C98)*(SCHEDULE!$M$3:$M$2594=BZ$2),SCHEDULE!$I$3:$I$2594,"",0,1)</f>
        <v>L</v>
      </c>
      <c r="CA99" s="122" t="str" cm="1">
        <f t="array" ref="CA99">_xlfn.XLOOKUP(1,(SCHEDULE!$K$3:$K$2594=$C98)*(SCHEDULE!$M$3:$M$2594=CA$2),SCHEDULE!$I$3:$I$2594,"",0,1)</f>
        <v>W</v>
      </c>
      <c r="CB99" s="122" t="str" cm="1">
        <f t="array" ref="CB99">_xlfn.XLOOKUP(1,(SCHEDULE!$K$3:$K$2594=$C98)*(SCHEDULE!$M$3:$M$2594=CB$2),SCHEDULE!$I$3:$I$2594,"",0,1)</f>
        <v/>
      </c>
      <c r="CC99" s="122" t="str" cm="1">
        <f t="array" ref="CC99">_xlfn.XLOOKUP(1,(SCHEDULE!$K$3:$K$2594=$C98)*(SCHEDULE!$M$3:$M$2594=CC$2),SCHEDULE!$I$3:$I$2594,"",0,1)</f>
        <v/>
      </c>
      <c r="CD99" s="122" t="str" cm="1">
        <f t="array" ref="CD99">_xlfn.XLOOKUP(1,(SCHEDULE!$K$3:$K$2594=$C98)*(SCHEDULE!$M$3:$M$2594=CD$2),SCHEDULE!$I$3:$I$2594,"",0,1)</f>
        <v/>
      </c>
      <c r="CE99" s="122" t="str" cm="1">
        <f t="array" ref="CE99">_xlfn.XLOOKUP(1,(SCHEDULE!$K$3:$K$2594=$C98)*(SCHEDULE!$M$3:$M$2594=CE$2),SCHEDULE!$I$3:$I$2594,"",0,1)</f>
        <v/>
      </c>
      <c r="CF99" s="122" t="str" cm="1">
        <f t="array" ref="CF99">_xlfn.XLOOKUP(1,(SCHEDULE!$K$3:$K$2594=$C98)*(SCHEDULE!$M$3:$M$2594=CF$2),SCHEDULE!$I$3:$I$2594,"",0,1)</f>
        <v/>
      </c>
      <c r="CG99" s="122" t="str" cm="1">
        <f t="array" ref="CG99">_xlfn.XLOOKUP(1,(SCHEDULE!$K$3:$K$2594=$C98)*(SCHEDULE!$M$3:$M$2594=CG$2),SCHEDULE!$I$3:$I$2594,"",0,1)</f>
        <v/>
      </c>
      <c r="CH99" s="122" t="str" cm="1">
        <f t="array" ref="CH99">_xlfn.XLOOKUP(1,(SCHEDULE!$K$3:$K$2594=$C98)*(SCHEDULE!$M$3:$M$2594=CH$2),SCHEDULE!$I$3:$I$2594,"",0,1)</f>
        <v/>
      </c>
      <c r="CI99" s="122" t="str" cm="1">
        <f t="array" ref="CI99">_xlfn.XLOOKUP(1,(SCHEDULE!$K$3:$K$2594=$C98)*(SCHEDULE!$M$3:$M$2594=CI$2),SCHEDULE!$I$3:$I$2594,"",0,1)</f>
        <v/>
      </c>
      <c r="CJ99" s="122" t="str" cm="1">
        <f t="array" ref="CJ99">_xlfn.XLOOKUP(1,(SCHEDULE!$K$3:$K$2594=$C98)*(SCHEDULE!$M$3:$M$2594=CJ$2),SCHEDULE!$I$3:$I$2594,"",0,1)</f>
        <v/>
      </c>
      <c r="CK99" s="122" t="str" cm="1">
        <f t="array" ref="CK99">_xlfn.XLOOKUP(1,(SCHEDULE!$K$3:$K$2594=$C98)*(SCHEDULE!$M$3:$M$2594=CK$2),SCHEDULE!$I$3:$I$2594,"",0,1)</f>
        <v/>
      </c>
      <c r="CL99" s="122" t="str" cm="1">
        <f t="array" ref="CL99">_xlfn.XLOOKUP(1,(SCHEDULE!$K$3:$K$2594=$C98)*(SCHEDULE!$M$3:$M$2594=CL$2),SCHEDULE!$I$3:$I$2594,"",0,1)</f>
        <v>W</v>
      </c>
      <c r="CM99" s="122" t="str" cm="1">
        <f t="array" ref="CM99">_xlfn.XLOOKUP(1,(SCHEDULE!$K$3:$K$2594=$C98)*(SCHEDULE!$M$3:$M$2594=CM$2),SCHEDULE!$I$3:$I$2594,"",0,1)</f>
        <v>L</v>
      </c>
      <c r="CN99" s="122" t="str" cm="1">
        <f t="array" ref="CN99">_xlfn.XLOOKUP(1,(SCHEDULE!$K$3:$K$2594=$C98)*(SCHEDULE!$M$3:$M$2594=CN$2),SCHEDULE!$I$3:$I$2594,"",0,1)</f>
        <v>W</v>
      </c>
      <c r="CO99" s="122" t="str" cm="1">
        <f t="array" ref="CO99">_xlfn.XLOOKUP(1,(SCHEDULE!$K$3:$K$2594=$C98)*(SCHEDULE!$M$3:$M$2594=CO$2),SCHEDULE!$I$3:$I$2594,"",0,1)</f>
        <v>W</v>
      </c>
      <c r="CP99" s="122" t="str" cm="1">
        <f t="array" ref="CP99">_xlfn.XLOOKUP(1,(SCHEDULE!$K$3:$K$2594=$C98)*(SCHEDULE!$M$3:$M$2594=CP$2),SCHEDULE!$I$3:$I$2594,"",0,1)</f>
        <v>W</v>
      </c>
      <c r="CQ99" s="122" t="str" cm="1">
        <f t="array" ref="CQ99">_xlfn.XLOOKUP(1,(SCHEDULE!$K$3:$K$2594=$C98)*(SCHEDULE!$M$3:$M$2594=CQ$2),SCHEDULE!$I$3:$I$2594,"",0,1)</f>
        <v>L</v>
      </c>
      <c r="CR99" s="122" t="str" cm="1">
        <f t="array" ref="CR99">_xlfn.XLOOKUP(1,(SCHEDULE!$K$3:$K$2594=$C98)*(SCHEDULE!$M$3:$M$2594=CR$2),SCHEDULE!$I$3:$I$2594,"",0,1)</f>
        <v>L</v>
      </c>
      <c r="CS99" s="122" t="str" cm="1">
        <f t="array" ref="CS99">_xlfn.XLOOKUP(1,(SCHEDULE!$K$3:$K$2594=$C98)*(SCHEDULE!$M$3:$M$2594=CS$2),SCHEDULE!$I$3:$I$2594,"",0,1)</f>
        <v/>
      </c>
      <c r="CT99" s="122" t="str" cm="1">
        <f t="array" ref="CT99">_xlfn.XLOOKUP(1,(SCHEDULE!$K$3:$K$2594=$C98)*(SCHEDULE!$M$3:$M$2594=CT$2),SCHEDULE!$I$3:$I$2594,"",0,1)</f>
        <v/>
      </c>
      <c r="CU99" s="122" t="str" cm="1">
        <f t="array" ref="CU99">_xlfn.XLOOKUP(1,(SCHEDULE!$K$3:$K$2594=$C98)*(SCHEDULE!$M$3:$M$2594=CU$2),SCHEDULE!$I$3:$I$2594,"",0,1)</f>
        <v/>
      </c>
      <c r="CV99" s="122" t="str" cm="1">
        <f t="array" ref="CV99">_xlfn.XLOOKUP(1,(SCHEDULE!$K$3:$K$2594=$C98)*(SCHEDULE!$M$3:$M$2594=CV$2),SCHEDULE!$I$3:$I$2594,"",0,1)</f>
        <v/>
      </c>
      <c r="CW99" s="122" t="str" cm="1">
        <f t="array" ref="CW99">_xlfn.XLOOKUP(1,(SCHEDULE!$K$3:$K$2594=$C98)*(SCHEDULE!$M$3:$M$2594=CW$2),SCHEDULE!$I$3:$I$2594,"",0,1)</f>
        <v/>
      </c>
      <c r="CX99" s="122" t="str" cm="1">
        <f t="array" ref="CX99">_xlfn.XLOOKUP(1,(SCHEDULE!$K$3:$K$2594=$C98)*(SCHEDULE!$M$3:$M$2594=CX$2),SCHEDULE!$I$3:$I$2594,"",0,1)</f>
        <v/>
      </c>
      <c r="CY99" s="122" t="str" cm="1">
        <f t="array" ref="CY99">_xlfn.XLOOKUP(1,(SCHEDULE!$K$3:$K$2594=$C98)*(SCHEDULE!$M$3:$M$2594=CY$2),SCHEDULE!$I$3:$I$2594,"",0,1)</f>
        <v/>
      </c>
      <c r="CZ99" s="122" t="str" cm="1">
        <f t="array" ref="CZ99">_xlfn.XLOOKUP(1,(SCHEDULE!$K$3:$K$2594=$C98)*(SCHEDULE!$M$3:$M$2594=CZ$2),SCHEDULE!$I$3:$I$2594,"",0,1)</f>
        <v>L</v>
      </c>
      <c r="DA99" s="122" t="str" cm="1">
        <f t="array" ref="DA99">_xlfn.XLOOKUP(1,(SCHEDULE!$K$3:$K$2594=$C98)*(SCHEDULE!$M$3:$M$2594=DA$2),SCHEDULE!$I$3:$I$2594,"",0,1)</f>
        <v>L</v>
      </c>
      <c r="DB99" s="122" t="str" cm="1">
        <f t="array" ref="DB99">_xlfn.XLOOKUP(1,(SCHEDULE!$K$3:$K$2594=$C98)*(SCHEDULE!$M$3:$M$2594=DB$2),SCHEDULE!$I$3:$I$2594,"",0,1)</f>
        <v>W</v>
      </c>
      <c r="DC99" s="122" t="str" cm="1">
        <f t="array" ref="DC99">_xlfn.XLOOKUP(1,(SCHEDULE!$K$3:$K$2594=$C98)*(SCHEDULE!$M$3:$M$2594=DC$2),SCHEDULE!$I$3:$I$2594,"",0,1)</f>
        <v>W</v>
      </c>
      <c r="DD99" s="122" t="str" cm="1">
        <f t="array" ref="DD99">_xlfn.XLOOKUP(1,(SCHEDULE!$K$3:$K$2594=$C98)*(SCHEDULE!$M$3:$M$2594=DD$2),SCHEDULE!$I$3:$I$2594,"",0,1)</f>
        <v>W</v>
      </c>
      <c r="DE99" s="122" t="str" cm="1">
        <f t="array" ref="DE99">_xlfn.XLOOKUP(1,(SCHEDULE!$K$3:$K$2594=$C98)*(SCHEDULE!$M$3:$M$2594=DE$2),SCHEDULE!$I$3:$I$2594,"",0,1)</f>
        <v>L</v>
      </c>
      <c r="DF99" s="122" t="str" cm="1">
        <f t="array" ref="DF99">_xlfn.XLOOKUP(1,(SCHEDULE!$K$3:$K$2594=$C98)*(SCHEDULE!$M$3:$M$2594=DF$2),SCHEDULE!$I$3:$I$2594,"",0,1)</f>
        <v/>
      </c>
      <c r="DG99" s="122" t="str" cm="1">
        <f t="array" ref="DG99">_xlfn.XLOOKUP(1,(SCHEDULE!$K$3:$K$2594=$C98)*(SCHEDULE!$M$3:$M$2594=DG$2),SCHEDULE!$I$3:$I$2594,"",0,1)</f>
        <v/>
      </c>
      <c r="DH99" s="122" t="str" cm="1">
        <f t="array" ref="DH99">_xlfn.XLOOKUP(1,(SCHEDULE!$K$3:$K$2594=$C98)*(SCHEDULE!$M$3:$M$2594=DH$2),SCHEDULE!$I$3:$I$2594,"",0,1)</f>
        <v/>
      </c>
      <c r="DI99" s="122" t="str" cm="1">
        <f t="array" ref="DI99">_xlfn.XLOOKUP(1,(SCHEDULE!$K$3:$K$2594=$C98)*(SCHEDULE!$M$3:$M$2594=DI$2),SCHEDULE!$I$3:$I$2594,"",0,1)</f>
        <v/>
      </c>
      <c r="DJ99" s="122" t="str" cm="1">
        <f t="array" ref="DJ99">_xlfn.XLOOKUP(1,(SCHEDULE!$K$3:$K$2594=$C98)*(SCHEDULE!$M$3:$M$2594=DJ$2),SCHEDULE!$I$3:$I$2594,"",0,1)</f>
        <v/>
      </c>
      <c r="DK99" s="122" t="str" cm="1">
        <f t="array" ref="DK99">_xlfn.XLOOKUP(1,(SCHEDULE!$K$3:$K$2594=$C98)*(SCHEDULE!$M$3:$M$2594=DK$2),SCHEDULE!$I$3:$I$2594,"",0,1)</f>
        <v/>
      </c>
      <c r="DL99" s="122" t="str" cm="1">
        <f t="array" ref="DL99">_xlfn.XLOOKUP(1,(SCHEDULE!$K$3:$K$2594=$C98)*(SCHEDULE!$M$3:$M$2594=DL$2),SCHEDULE!$I$3:$I$2594,"",0,1)</f>
        <v>L</v>
      </c>
      <c r="DM99" s="122" t="str" cm="1">
        <f t="array" ref="DM99">_xlfn.XLOOKUP(1,(SCHEDULE!$K$3:$K$2594=$C98)*(SCHEDULE!$M$3:$M$2594=DM$2),SCHEDULE!$I$3:$I$2594,"",0,1)</f>
        <v>W</v>
      </c>
      <c r="DN99" s="122" t="str" cm="1">
        <f t="array" ref="DN99">_xlfn.XLOOKUP(1,(SCHEDULE!$K$3:$K$2594=$C98)*(SCHEDULE!$M$3:$M$2594=DN$2),SCHEDULE!$I$3:$I$2594,"",0,1)</f>
        <v>W</v>
      </c>
      <c r="DO99" s="122" t="str" cm="1">
        <f t="array" ref="DO99">_xlfn.XLOOKUP(1,(SCHEDULE!$K$3:$K$2594=$C98)*(SCHEDULE!$M$3:$M$2594=DO$2),SCHEDULE!$I$3:$I$2594,"",0,1)</f>
        <v>W</v>
      </c>
      <c r="DP99" s="122" t="str" cm="1">
        <f t="array" ref="DP99">_xlfn.XLOOKUP(1,(SCHEDULE!$K$3:$K$2594=$C98)*(SCHEDULE!$M$3:$M$2594=DP$2),SCHEDULE!$I$3:$I$2594,"",0,1)</f>
        <v>W</v>
      </c>
      <c r="DQ99" s="122" t="str" cm="1">
        <f t="array" ref="DQ99">_xlfn.XLOOKUP(1,(SCHEDULE!$K$3:$K$2594=$C98)*(SCHEDULE!$M$3:$M$2594=DQ$2),SCHEDULE!$I$3:$I$2594,"",0,1)</f>
        <v>W</v>
      </c>
      <c r="DR99" s="122" t="str" cm="1">
        <f t="array" ref="DR99">_xlfn.XLOOKUP(1,(SCHEDULE!$K$3:$K$2594=$C98)*(SCHEDULE!$M$3:$M$2594=DR$2),SCHEDULE!$I$3:$I$2594,"",0,1)</f>
        <v>W</v>
      </c>
      <c r="DS99" s="122" t="str" cm="1">
        <f t="array" ref="DS99">_xlfn.XLOOKUP(1,(SCHEDULE!$K$3:$K$2594=$C98)*(SCHEDULE!$M$3:$M$2594=DS$2),SCHEDULE!$I$3:$I$2594,"",0,1)</f>
        <v/>
      </c>
      <c r="DT99" s="122" t="str" cm="1">
        <f t="array" ref="DT99">_xlfn.XLOOKUP(1,(SCHEDULE!$K$3:$K$2594=$C98)*(SCHEDULE!$M$3:$M$2594=DT$2),SCHEDULE!$I$3:$I$2594,"",0,1)</f>
        <v/>
      </c>
      <c r="DU99" s="122" t="str" cm="1">
        <f t="array" ref="DU99">_xlfn.XLOOKUP(1,(SCHEDULE!$K$3:$K$2594=$C98)*(SCHEDULE!$M$3:$M$2594=DU$2),SCHEDULE!$I$3:$I$2594,"",0,1)</f>
        <v/>
      </c>
      <c r="DV99" s="122" t="str" cm="1">
        <f t="array" ref="DV99">_xlfn.XLOOKUP(1,(SCHEDULE!$K$3:$K$2594=$C98)*(SCHEDULE!$M$3:$M$2594=DV$2),SCHEDULE!$I$3:$I$2594,"",0,1)</f>
        <v/>
      </c>
      <c r="DW99" s="122" t="str" cm="1">
        <f t="array" ref="DW99">_xlfn.XLOOKUP(1,(SCHEDULE!$K$3:$K$2594=$C98)*(SCHEDULE!$M$3:$M$2594=DW$2),SCHEDULE!$I$3:$I$2594,"",0,1)</f>
        <v/>
      </c>
      <c r="DX99" s="122" t="str" cm="1">
        <f t="array" ref="DX99">_xlfn.XLOOKUP(1,(SCHEDULE!$K$3:$K$2594=$C98)*(SCHEDULE!$M$3:$M$2594=DX$2),SCHEDULE!$I$3:$I$2594,"",0,1)</f>
        <v/>
      </c>
      <c r="DY99" s="122" t="str" cm="1">
        <f t="array" ref="DY99">_xlfn.XLOOKUP(1,(SCHEDULE!$K$3:$K$2594=$C98)*(SCHEDULE!$M$3:$M$2594=DY$2),SCHEDULE!$I$3:$I$2594,"",0,1)</f>
        <v>W</v>
      </c>
      <c r="DZ99" s="122" t="str" cm="1">
        <f t="array" ref="DZ99">_xlfn.XLOOKUP(1,(SCHEDULE!$K$3:$K$2594=$C98)*(SCHEDULE!$M$3:$M$2594=DZ$2),SCHEDULE!$I$3:$I$2594,"",0,1)</f>
        <v>L</v>
      </c>
      <c r="EA99" s="122" t="str" cm="1">
        <f t="array" ref="EA99">_xlfn.XLOOKUP(1,(SCHEDULE!$K$3:$K$2594=$C98)*(SCHEDULE!$M$3:$M$2594=EA$2),SCHEDULE!$I$3:$I$2594,"",0,1)</f>
        <v>W</v>
      </c>
      <c r="EB99" s="122" t="str" cm="1">
        <f t="array" ref="EB99">_xlfn.XLOOKUP(1,(SCHEDULE!$K$3:$K$2594=$C98)*(SCHEDULE!$M$3:$M$2594=EB$2),SCHEDULE!$I$3:$I$2594,"",0,1)</f>
        <v>W</v>
      </c>
      <c r="EC99" s="122" t="str" cm="1">
        <f t="array" ref="EC99">_xlfn.XLOOKUP(1,(SCHEDULE!$K$3:$K$2594=$C98)*(SCHEDULE!$M$3:$M$2594=EC$2),SCHEDULE!$I$3:$I$2594,"",0,1)</f>
        <v>L</v>
      </c>
      <c r="ED99" s="122" t="str" cm="1">
        <f t="array" ref="ED99">_xlfn.XLOOKUP(1,(SCHEDULE!$K$3:$K$2594=$C98)*(SCHEDULE!$M$3:$M$2594=ED$2),SCHEDULE!$I$3:$I$2594,"",0,1)</f>
        <v>L</v>
      </c>
      <c r="EE99" s="122" t="str" cm="1">
        <f t="array" ref="EE99">_xlfn.XLOOKUP(1,(SCHEDULE!$K$3:$K$2594=$C98)*(SCHEDULE!$M$3:$M$2594=EE$2),SCHEDULE!$I$3:$I$2594,"",0,1)</f>
        <v/>
      </c>
      <c r="EF99" s="122" t="str" cm="1">
        <f t="array" ref="EF99">_xlfn.XLOOKUP(1,(SCHEDULE!$K$3:$K$2594=$C98)*(SCHEDULE!$M$3:$M$2594=EF$2),SCHEDULE!$I$3:$I$2594,"",0,1)</f>
        <v/>
      </c>
      <c r="EG99" s="122" t="str" cm="1">
        <f t="array" ref="EG99">_xlfn.XLOOKUP(1,(SCHEDULE!$K$3:$K$2594=$C98)*(SCHEDULE!$M$3:$M$2594=EG$2),SCHEDULE!$I$3:$I$2594,"",0,1)</f>
        <v/>
      </c>
      <c r="EH99" s="122" t="str" cm="1">
        <f t="array" ref="EH99">_xlfn.XLOOKUP(1,(SCHEDULE!$K$3:$K$2594=$C98)*(SCHEDULE!$M$3:$M$2594=EH$2),SCHEDULE!$I$3:$I$2594,"",0,1)</f>
        <v/>
      </c>
      <c r="EI99" s="122" t="str" cm="1">
        <f t="array" ref="EI99">_xlfn.XLOOKUP(1,(SCHEDULE!$K$3:$K$2594=$C98)*(SCHEDULE!$M$3:$M$2594=EI$2),SCHEDULE!$I$3:$I$2594,"",0,1)</f>
        <v>L</v>
      </c>
      <c r="EJ99" s="122" t="str" cm="1">
        <f t="array" ref="EJ99">_xlfn.XLOOKUP(1,(SCHEDULE!$K$3:$K$2594=$C98)*(SCHEDULE!$M$3:$M$2594=EJ$2),SCHEDULE!$I$3:$I$2594,"",0,1)</f>
        <v>L</v>
      </c>
      <c r="EK99" s="122" t="str" cm="1">
        <f t="array" ref="EK99">_xlfn.XLOOKUP(1,(SCHEDULE!$K$3:$K$2594=$C98)*(SCHEDULE!$M$3:$M$2594=EK$2),SCHEDULE!$I$3:$I$2594,"",0,1)</f>
        <v>L</v>
      </c>
      <c r="EL99" s="122" t="str" cm="1">
        <f t="array" ref="EL99">_xlfn.XLOOKUP(1,(SCHEDULE!$K$3:$K$2594=$C98)*(SCHEDULE!$M$3:$M$2594=EL$2),SCHEDULE!$I$3:$I$2594,"",0,1)</f>
        <v>L</v>
      </c>
      <c r="EM99" s="122" t="str" cm="1">
        <f t="array" ref="EM99">_xlfn.XLOOKUP(1,(SCHEDULE!$K$3:$K$2594=$C98)*(SCHEDULE!$M$3:$M$2594=EM$2),SCHEDULE!$I$3:$I$2594,"",0,1)</f>
        <v>W</v>
      </c>
      <c r="EN99" s="122" t="str" cm="1">
        <f t="array" ref="EN99">_xlfn.XLOOKUP(1,(SCHEDULE!$K$3:$K$2594=$C98)*(SCHEDULE!$M$3:$M$2594=EN$2),SCHEDULE!$I$3:$I$2594,"",0,1)</f>
        <v/>
      </c>
      <c r="EO99" s="122" t="str" cm="1">
        <f t="array" ref="EO99">_xlfn.XLOOKUP(1,(SCHEDULE!$K$3:$K$2594=$C98)*(SCHEDULE!$M$3:$M$2594=EO$2),SCHEDULE!$I$3:$I$2594,"",0,1)</f>
        <v/>
      </c>
      <c r="EP99" s="122" t="str" cm="1">
        <f t="array" ref="EP99">_xlfn.XLOOKUP(1,(SCHEDULE!$K$3:$K$2594=$C98)*(SCHEDULE!$M$3:$M$2594=EP$2),SCHEDULE!$I$3:$I$2594,"",0,1)</f>
        <v/>
      </c>
      <c r="EQ99" s="122" t="str" cm="1">
        <f t="array" ref="EQ99">_xlfn.XLOOKUP(1,(SCHEDULE!$K$3:$K$2594=$C98)*(SCHEDULE!$M$3:$M$2594=EQ$2),SCHEDULE!$I$3:$I$2594,"",0,1)</f>
        <v>L</v>
      </c>
      <c r="ER99" s="122" t="str" cm="1">
        <f t="array" ref="ER99">_xlfn.XLOOKUP(1,(SCHEDULE!$K$3:$K$2594=$C98)*(SCHEDULE!$M$3:$M$2594=ER$2),SCHEDULE!$I$3:$I$2594,"",0,1)</f>
        <v>W</v>
      </c>
      <c r="ES99" s="122" t="str" cm="1">
        <f t="array" ref="ES99">_xlfn.XLOOKUP(1,(SCHEDULE!$K$3:$K$2594=$C98)*(SCHEDULE!$M$3:$M$2594=ES$2),SCHEDULE!$I$3:$I$2594,"",0,1)</f>
        <v>W</v>
      </c>
      <c r="ET99" s="122" t="str" cm="1">
        <f t="array" ref="ET99">_xlfn.XLOOKUP(1,(SCHEDULE!$K$3:$K$2594=$C98)*(SCHEDULE!$M$3:$M$2594=ET$2),SCHEDULE!$I$3:$I$2594,"",0,1)</f>
        <v>L</v>
      </c>
      <c r="EU99" s="122" t="str" cm="1">
        <f t="array" ref="EU99">_xlfn.XLOOKUP(1,(SCHEDULE!$K$3:$K$2594=$C98)*(SCHEDULE!$M$3:$M$2594=EU$2),SCHEDULE!$I$3:$I$2594,"",0,1)</f>
        <v>W</v>
      </c>
      <c r="EV99" s="122" t="str" cm="1">
        <f t="array" ref="EV99">_xlfn.XLOOKUP(1,(SCHEDULE!$K$3:$K$2594=$C98)*(SCHEDULE!$M$3:$M$2594=EV$2),SCHEDULE!$I$3:$I$2594,"",0,1)</f>
        <v>L</v>
      </c>
      <c r="EW99" s="122" t="str" cm="1">
        <f t="array" ref="EW99">_xlfn.XLOOKUP(1,(SCHEDULE!$K$3:$K$2594=$C98)*(SCHEDULE!$M$3:$M$2594=EW$2),SCHEDULE!$I$3:$I$2594,"",0,1)</f>
        <v>W</v>
      </c>
      <c r="EX99" s="122" t="str" cm="1">
        <f t="array" ref="EX99">_xlfn.XLOOKUP(1,(SCHEDULE!$K$3:$K$2594=$C98)*(SCHEDULE!$M$3:$M$2594=EX$2),SCHEDULE!$I$3:$I$2594,"",0,1)</f>
        <v/>
      </c>
      <c r="EY99" s="122" t="str" cm="1">
        <f t="array" ref="EY99">_xlfn.XLOOKUP(1,(SCHEDULE!$K$3:$K$2594=$C98)*(SCHEDULE!$M$3:$M$2594=EY$2),SCHEDULE!$I$3:$I$2594,"",0,1)</f>
        <v/>
      </c>
      <c r="EZ99" s="122" t="str" cm="1">
        <f t="array" ref="EZ99">_xlfn.XLOOKUP(1,(SCHEDULE!$K$3:$K$2594=$C98)*(SCHEDULE!$M$3:$M$2594=EZ$2),SCHEDULE!$I$3:$I$2594,"",0,1)</f>
        <v/>
      </c>
      <c r="FA99" s="122" t="str" cm="1">
        <f t="array" ref="FA99">_xlfn.XLOOKUP(1,(SCHEDULE!$K$3:$K$2594=$C98)*(SCHEDULE!$M$3:$M$2594=FA$2),SCHEDULE!$I$3:$I$2594,"",0,1)</f>
        <v/>
      </c>
      <c r="FB99" s="122" t="str" cm="1">
        <f t="array" ref="FB99">_xlfn.XLOOKUP(1,(SCHEDULE!$K$3:$K$2594=$C98)*(SCHEDULE!$M$3:$M$2594=FB$2),SCHEDULE!$I$3:$I$2594,"",0,1)</f>
        <v/>
      </c>
      <c r="FC99" s="122" t="str" cm="1">
        <f t="array" ref="FC99">_xlfn.XLOOKUP(1,(SCHEDULE!$K$3:$K$2594=$C98)*(SCHEDULE!$M$3:$M$2594=FC$2),SCHEDULE!$I$3:$I$2594,"",0,1)</f>
        <v/>
      </c>
      <c r="FD99" s="122" t="str" cm="1">
        <f t="array" ref="FD99">_xlfn.XLOOKUP(1,(SCHEDULE!$K$3:$K$2594=$C98)*(SCHEDULE!$M$3:$M$2594=FD$2),SCHEDULE!$I$3:$I$2594,"",0,1)</f>
        <v/>
      </c>
      <c r="FE99" s="122" t="str" cm="1">
        <f t="array" ref="FE99">_xlfn.XLOOKUP(1,(SCHEDULE!$K$3:$K$2594=$C98)*(SCHEDULE!$M$3:$M$2594=FE$2),SCHEDULE!$I$3:$I$2594,"",0,1)</f>
        <v/>
      </c>
      <c r="FF99" s="122" t="str" cm="1">
        <f t="array" ref="FF99">_xlfn.XLOOKUP(1,(SCHEDULE!$K$3:$K$2594=$C98)*(SCHEDULE!$M$3:$M$2594=FF$2),SCHEDULE!$I$3:$I$2594,"",0,1)</f>
        <v/>
      </c>
      <c r="FG99" s="122" t="str" cm="1">
        <f t="array" ref="FG99">_xlfn.XLOOKUP(1,(SCHEDULE!$K$3:$K$2594=$C98)*(SCHEDULE!$M$3:$M$2594=FG$2),SCHEDULE!$I$3:$I$2594,"",0,1)</f>
        <v/>
      </c>
      <c r="FH99" s="122" t="str" cm="1">
        <f t="array" ref="FH99">_xlfn.XLOOKUP(1,(SCHEDULE!$K$3:$K$2594=$C98)*(SCHEDULE!$M$3:$M$2594=FH$2),SCHEDULE!$I$3:$I$2594,"",0,1)</f>
        <v>L</v>
      </c>
      <c r="FI99" s="122" t="str" cm="1">
        <f t="array" ref="FI99">_xlfn.XLOOKUP(1,(SCHEDULE!$K$3:$K$2594=$C98)*(SCHEDULE!$M$3:$M$2594=FI$2),SCHEDULE!$I$3:$I$2594,"",0,1)</f>
        <v>W</v>
      </c>
      <c r="FJ99" s="122" t="str" cm="1">
        <f t="array" ref="FJ99">_xlfn.XLOOKUP(1,(SCHEDULE!$K$3:$K$2594=$C98)*(SCHEDULE!$M$3:$M$2594=FJ$2),SCHEDULE!$I$3:$I$2594,"",0,1)</f>
        <v>W</v>
      </c>
      <c r="FK99" s="137" t="s">
        <v>477</v>
      </c>
      <c r="FL99" s="141">
        <f>COUNT(E$5:FJ$5)</f>
        <v>162</v>
      </c>
      <c r="FM99" s="141">
        <f>FL99-10</f>
        <v>152</v>
      </c>
      <c r="FN99" s="142">
        <f>SUMIFS(E$5:FJ$5,E$2:FJ$2,FL99,E$2:FJ$2,FM99)</f>
        <v>0</v>
      </c>
    </row>
    <row r="100" spans="2:174" x14ac:dyDescent="0.2">
      <c r="B100" s="137"/>
      <c r="C100" s="139"/>
      <c r="D100" s="138"/>
      <c r="E100" s="122" cm="1">
        <f t="array" ref="E100">IFERROR(_xlfn.IFS(E98="W",1,E99="W",1,E98="L",0,E99="L",0),"-")</f>
        <v>0</v>
      </c>
      <c r="F100" s="122" cm="1">
        <f t="array" ref="F100">IFERROR(_xlfn.IFS(F98="W",1,F99="W",1,F98="L",0,F99="L",0),"-")</f>
        <v>1</v>
      </c>
      <c r="G100" s="122" cm="1">
        <f t="array" ref="G100">IFERROR(_xlfn.IFS(G98="W",1,G99="W",1,G98="L",0,G99="L",0),"-")</f>
        <v>1</v>
      </c>
      <c r="H100" s="122" cm="1">
        <f t="array" ref="H100">IFERROR(_xlfn.IFS(H98="W",1,H99="W",1,H98="L",0,H99="L",0),"-")</f>
        <v>0</v>
      </c>
      <c r="I100" s="122" cm="1">
        <f t="array" ref="I100">IFERROR(_xlfn.IFS(I98="W",1,I99="W",1,I98="L",0,I99="L",0),"-")</f>
        <v>0</v>
      </c>
      <c r="J100" s="122" cm="1">
        <f t="array" ref="J100">IFERROR(_xlfn.IFS(J98="W",1,J99="W",1,J98="L",0,J99="L",0),"-")</f>
        <v>0</v>
      </c>
      <c r="K100" s="122" cm="1">
        <f t="array" ref="K100">IFERROR(_xlfn.IFS(K98="W",1,K99="W",1,K98="L",0,K99="L",0),"-")</f>
        <v>1</v>
      </c>
      <c r="L100" s="122" cm="1">
        <f t="array" ref="L100">IFERROR(_xlfn.IFS(L98="W",1,L99="W",1,L98="L",0,L99="L",0),"-")</f>
        <v>1</v>
      </c>
      <c r="M100" s="122" cm="1">
        <f t="array" ref="M100">IFERROR(_xlfn.IFS(M98="W",1,M99="W",1,M98="L",0,M99="L",0),"-")</f>
        <v>1</v>
      </c>
      <c r="N100" s="122" cm="1">
        <f t="array" ref="N100">IFERROR(_xlfn.IFS(N98="W",1,N99="W",1,N98="L",0,N99="L",0),"-")</f>
        <v>0</v>
      </c>
      <c r="O100" s="122" cm="1">
        <f t="array" ref="O100">IFERROR(_xlfn.IFS(O98="W",1,O99="W",1,O98="L",0,O99="L",0),"-")</f>
        <v>0</v>
      </c>
      <c r="P100" s="122" cm="1">
        <f t="array" ref="P100">IFERROR(_xlfn.IFS(P98="W",1,P99="W",1,P98="L",0,P99="L",0),"-")</f>
        <v>1</v>
      </c>
      <c r="Q100" s="122" cm="1">
        <f t="array" ref="Q100">IFERROR(_xlfn.IFS(Q98="W",1,Q99="W",1,Q98="L",0,Q99="L",0),"-")</f>
        <v>1</v>
      </c>
      <c r="R100" s="122" cm="1">
        <f t="array" ref="R100">IFERROR(_xlfn.IFS(R98="W",1,R99="W",1,R98="L",0,R99="L",0),"-")</f>
        <v>1</v>
      </c>
      <c r="S100" s="122" cm="1">
        <f t="array" ref="S100">IFERROR(_xlfn.IFS(S98="W",1,S99="W",1,S98="L",0,S99="L",0),"-")</f>
        <v>0</v>
      </c>
      <c r="T100" s="122" cm="1">
        <f t="array" ref="T100">IFERROR(_xlfn.IFS(T98="W",1,T99="W",1,T98="L",0,T99="L",0),"-")</f>
        <v>1</v>
      </c>
      <c r="U100" s="122" cm="1">
        <f t="array" ref="U100">IFERROR(_xlfn.IFS(U98="W",1,U99="W",1,U98="L",0,U99="L",0),"-")</f>
        <v>1</v>
      </c>
      <c r="V100" s="122" cm="1">
        <f t="array" ref="V100">IFERROR(_xlfn.IFS(V98="W",1,V99="W",1,V98="L",0,V99="L",0),"-")</f>
        <v>1</v>
      </c>
      <c r="W100" s="122" cm="1">
        <f t="array" ref="W100">IFERROR(_xlfn.IFS(W98="W",1,W99="W",1,W98="L",0,W99="L",0),"-")</f>
        <v>1</v>
      </c>
      <c r="X100" s="122" cm="1">
        <f t="array" ref="X100">IFERROR(_xlfn.IFS(X98="W",1,X99="W",1,X98="L",0,X99="L",0),"-")</f>
        <v>0</v>
      </c>
      <c r="Y100" s="122" cm="1">
        <f t="array" ref="Y100">IFERROR(_xlfn.IFS(Y98="W",1,Y99="W",1,Y98="L",0,Y99="L",0),"-")</f>
        <v>1</v>
      </c>
      <c r="Z100" s="122" cm="1">
        <f t="array" ref="Z100">IFERROR(_xlfn.IFS(Z98="W",1,Z99="W",1,Z98="L",0,Z99="L",0),"-")</f>
        <v>0</v>
      </c>
      <c r="AA100" s="122" cm="1">
        <f t="array" ref="AA100">IFERROR(_xlfn.IFS(AA98="W",1,AA99="W",1,AA98="L",0,AA99="L",0),"-")</f>
        <v>1</v>
      </c>
      <c r="AB100" s="122" cm="1">
        <f t="array" ref="AB100">IFERROR(_xlfn.IFS(AB98="W",1,AB99="W",1,AB98="L",0,AB99="L",0),"-")</f>
        <v>1</v>
      </c>
      <c r="AC100" s="122" cm="1">
        <f t="array" ref="AC100">IFERROR(_xlfn.IFS(AC98="W",1,AC99="W",1,AC98="L",0,AC99="L",0),"-")</f>
        <v>0</v>
      </c>
      <c r="AD100" s="122" cm="1">
        <f t="array" ref="AD100">IFERROR(_xlfn.IFS(AD98="W",1,AD99="W",1,AD98="L",0,AD99="L",0),"-")</f>
        <v>1</v>
      </c>
      <c r="AE100" s="122" cm="1">
        <f t="array" ref="AE100">IFERROR(_xlfn.IFS(AE98="W",1,AE99="W",1,AE98="L",0,AE99="L",0),"-")</f>
        <v>1</v>
      </c>
      <c r="AF100" s="122" cm="1">
        <f t="array" ref="AF100">IFERROR(_xlfn.IFS(AF98="W",1,AF99="W",1,AF98="L",0,AF99="L",0),"-")</f>
        <v>1</v>
      </c>
      <c r="AG100" s="122" cm="1">
        <f t="array" ref="AG100">IFERROR(_xlfn.IFS(AG98="W",1,AG99="W",1,AG98="L",0,AG99="L",0),"-")</f>
        <v>1</v>
      </c>
      <c r="AH100" s="122" cm="1">
        <f t="array" ref="AH100">IFERROR(_xlfn.IFS(AH98="W",1,AH99="W",1,AH98="L",0,AH99="L",0),"-")</f>
        <v>0</v>
      </c>
      <c r="AI100" s="122" cm="1">
        <f t="array" ref="AI100">IFERROR(_xlfn.IFS(AI98="W",1,AI99="W",1,AI98="L",0,AI99="L",0),"-")</f>
        <v>0</v>
      </c>
      <c r="AJ100" s="122" cm="1">
        <f t="array" ref="AJ100">IFERROR(_xlfn.IFS(AJ98="W",1,AJ99="W",1,AJ98="L",0,AJ99="L",0),"-")</f>
        <v>0</v>
      </c>
      <c r="AK100" s="122" cm="1">
        <f t="array" ref="AK100">IFERROR(_xlfn.IFS(AK98="W",1,AK99="W",1,AK98="L",0,AK99="L",0),"-")</f>
        <v>0</v>
      </c>
      <c r="AL100" s="122" cm="1">
        <f t="array" ref="AL100">IFERROR(_xlfn.IFS(AL98="W",1,AL99="W",1,AL98="L",0,AL99="L",0),"-")</f>
        <v>0</v>
      </c>
      <c r="AM100" s="122" cm="1">
        <f t="array" ref="AM100">IFERROR(_xlfn.IFS(AM98="W",1,AM99="W",1,AM98="L",0,AM99="L",0),"-")</f>
        <v>0</v>
      </c>
      <c r="AN100" s="122" cm="1">
        <f t="array" ref="AN100">IFERROR(_xlfn.IFS(AN98="W",1,AN99="W",1,AN98="L",0,AN99="L",0),"-")</f>
        <v>1</v>
      </c>
      <c r="AO100" s="122" cm="1">
        <f t="array" ref="AO100">IFERROR(_xlfn.IFS(AO98="W",1,AO99="W",1,AO98="L",0,AO99="L",0),"-")</f>
        <v>0</v>
      </c>
      <c r="AP100" s="122" cm="1">
        <f t="array" ref="AP100">IFERROR(_xlfn.IFS(AP98="W",1,AP99="W",1,AP98="L",0,AP99="L",0),"-")</f>
        <v>0</v>
      </c>
      <c r="AQ100" s="122" cm="1">
        <f t="array" ref="AQ100">IFERROR(_xlfn.IFS(AQ98="W",1,AQ99="W",1,AQ98="L",0,AQ99="L",0),"-")</f>
        <v>1</v>
      </c>
      <c r="AR100" s="122" cm="1">
        <f t="array" ref="AR100">IFERROR(_xlfn.IFS(AR98="W",1,AR99="W",1,AR98="L",0,AR99="L",0),"-")</f>
        <v>0</v>
      </c>
      <c r="AS100" s="122" cm="1">
        <f t="array" ref="AS100">IFERROR(_xlfn.IFS(AS98="W",1,AS99="W",1,AS98="L",0,AS99="L",0),"-")</f>
        <v>1</v>
      </c>
      <c r="AT100" s="122" cm="1">
        <f t="array" ref="AT100">IFERROR(_xlfn.IFS(AT98="W",1,AT99="W",1,AT98="L",0,AT99="L",0),"-")</f>
        <v>0</v>
      </c>
      <c r="AU100" s="122" cm="1">
        <f t="array" ref="AU100">IFERROR(_xlfn.IFS(AU98="W",1,AU99="W",1,AU98="L",0,AU99="L",0),"-")</f>
        <v>0</v>
      </c>
      <c r="AV100" s="122" cm="1">
        <f t="array" ref="AV100">IFERROR(_xlfn.IFS(AV98="W",1,AV99="W",1,AV98="L",0,AV99="L",0),"-")</f>
        <v>0</v>
      </c>
      <c r="AW100" s="122" cm="1">
        <f t="array" ref="AW100">IFERROR(_xlfn.IFS(AW98="W",1,AW99="W",1,AW98="L",0,AW99="L",0),"-")</f>
        <v>0</v>
      </c>
      <c r="AX100" s="122" cm="1">
        <f t="array" ref="AX100">IFERROR(_xlfn.IFS(AX98="W",1,AX99="W",1,AX98="L",0,AX99="L",0),"-")</f>
        <v>1</v>
      </c>
      <c r="AY100" s="122" cm="1">
        <f t="array" ref="AY100">IFERROR(_xlfn.IFS(AY98="W",1,AY99="W",1,AY98="L",0,AY99="L",0),"-")</f>
        <v>0</v>
      </c>
      <c r="AZ100" s="122" cm="1">
        <f t="array" ref="AZ100">IFERROR(_xlfn.IFS(AZ98="W",1,AZ99="W",1,AZ98="L",0,AZ99="L",0),"-")</f>
        <v>1</v>
      </c>
      <c r="BA100" s="122" cm="1">
        <f t="array" ref="BA100">IFERROR(_xlfn.IFS(BA98="W",1,BA99="W",1,BA98="L",0,BA99="L",0),"-")</f>
        <v>1</v>
      </c>
      <c r="BB100" s="122" cm="1">
        <f t="array" ref="BB100">IFERROR(_xlfn.IFS(BB98="W",1,BB99="W",1,BB98="L",0,BB99="L",0),"-")</f>
        <v>1</v>
      </c>
      <c r="BC100" s="122" cm="1">
        <f t="array" ref="BC100">IFERROR(_xlfn.IFS(BC98="W",1,BC99="W",1,BC98="L",0,BC99="L",0),"-")</f>
        <v>1</v>
      </c>
      <c r="BD100" s="122" cm="1">
        <f t="array" ref="BD100">IFERROR(_xlfn.IFS(BD98="W",1,BD99="W",1,BD98="L",0,BD99="L",0),"-")</f>
        <v>1</v>
      </c>
      <c r="BE100" s="122" cm="1">
        <f t="array" ref="BE100">IFERROR(_xlfn.IFS(BE98="W",1,BE99="W",1,BE98="L",0,BE99="L",0),"-")</f>
        <v>1</v>
      </c>
      <c r="BF100" s="122" cm="1">
        <f t="array" ref="BF100">IFERROR(_xlfn.IFS(BF98="W",1,BF99="W",1,BF98="L",0,BF99="L",0),"-")</f>
        <v>1</v>
      </c>
      <c r="BG100" s="122" cm="1">
        <f t="array" ref="BG100">IFERROR(_xlfn.IFS(BG98="W",1,BG99="W",1,BG98="L",0,BG99="L",0),"-")</f>
        <v>0</v>
      </c>
      <c r="BH100" s="122" cm="1">
        <f t="array" ref="BH100">IFERROR(_xlfn.IFS(BH98="W",1,BH99="W",1,BH98="L",0,BH99="L",0),"-")</f>
        <v>0</v>
      </c>
      <c r="BI100" s="122" cm="1">
        <f t="array" ref="BI100">IFERROR(_xlfn.IFS(BI98="W",1,BI99="W",1,BI98="L",0,BI99="L",0),"-")</f>
        <v>1</v>
      </c>
      <c r="BJ100" s="122" cm="1">
        <f t="array" ref="BJ100">IFERROR(_xlfn.IFS(BJ98="W",1,BJ99="W",1,BJ98="L",0,BJ99="L",0),"-")</f>
        <v>0</v>
      </c>
      <c r="BK100" s="122" cm="1">
        <f t="array" ref="BK100">IFERROR(_xlfn.IFS(BK98="W",1,BK99="W",1,BK98="L",0,BK99="L",0),"-")</f>
        <v>1</v>
      </c>
      <c r="BL100" s="122" cm="1">
        <f t="array" ref="BL100">IFERROR(_xlfn.IFS(BL98="W",1,BL99="W",1,BL98="L",0,BL99="L",0),"-")</f>
        <v>1</v>
      </c>
      <c r="BM100" s="122" cm="1">
        <f t="array" ref="BM100">IFERROR(_xlfn.IFS(BM98="W",1,BM99="W",1,BM98="L",0,BM99="L",0),"-")</f>
        <v>0</v>
      </c>
      <c r="BN100" s="122" cm="1">
        <f t="array" ref="BN100">IFERROR(_xlfn.IFS(BN98="W",1,BN99="W",1,BN98="L",0,BN99="L",0),"-")</f>
        <v>0</v>
      </c>
      <c r="BO100" s="122" cm="1">
        <f t="array" ref="BO100">IFERROR(_xlfn.IFS(BO98="W",1,BO99="W",1,BO98="L",0,BO99="L",0),"-")</f>
        <v>0</v>
      </c>
      <c r="BP100" s="122" cm="1">
        <f t="array" ref="BP100">IFERROR(_xlfn.IFS(BP98="W",1,BP99="W",1,BP98="L",0,BP99="L",0),"-")</f>
        <v>0</v>
      </c>
      <c r="BQ100" s="122" cm="1">
        <f t="array" ref="BQ100">IFERROR(_xlfn.IFS(BQ98="W",1,BQ99="W",1,BQ98="L",0,BQ99="L",0),"-")</f>
        <v>1</v>
      </c>
      <c r="BR100" s="122" cm="1">
        <f t="array" ref="BR100">IFERROR(_xlfn.IFS(BR98="W",1,BR99="W",1,BR98="L",0,BR99="L",0),"-")</f>
        <v>1</v>
      </c>
      <c r="BS100" s="122" cm="1">
        <f t="array" ref="BS100">IFERROR(_xlfn.IFS(BS98="W",1,BS99="W",1,BS98="L",0,BS99="L",0),"-")</f>
        <v>0</v>
      </c>
      <c r="BT100" s="122" cm="1">
        <f t="array" ref="BT100">IFERROR(_xlfn.IFS(BT98="W",1,BT99="W",1,BT98="L",0,BT99="L",0),"-")</f>
        <v>0</v>
      </c>
      <c r="BU100" s="122" cm="1">
        <f t="array" ref="BU100">IFERROR(_xlfn.IFS(BU98="W",1,BU99="W",1,BU98="L",0,BU99="L",0),"-")</f>
        <v>1</v>
      </c>
      <c r="BV100" s="122" cm="1">
        <f t="array" ref="BV100">IFERROR(_xlfn.IFS(BV98="W",1,BV99="W",1,BV98="L",0,BV99="L",0),"-")</f>
        <v>1</v>
      </c>
      <c r="BW100" s="122" cm="1">
        <f t="array" ref="BW100">IFERROR(_xlfn.IFS(BW98="W",1,BW99="W",1,BW98="L",0,BW99="L",0),"-")</f>
        <v>1</v>
      </c>
      <c r="BX100" s="122" cm="1">
        <f t="array" ref="BX100">IFERROR(_xlfn.IFS(BX98="W",1,BX99="W",1,BX98="L",0,BX99="L",0),"-")</f>
        <v>1</v>
      </c>
      <c r="BY100" s="122" cm="1">
        <f t="array" ref="BY100">IFERROR(_xlfn.IFS(BY98="W",1,BY99="W",1,BY98="L",0,BY99="L",0),"-")</f>
        <v>0</v>
      </c>
      <c r="BZ100" s="122" cm="1">
        <f t="array" ref="BZ100">IFERROR(_xlfn.IFS(BZ98="W",1,BZ99="W",1,BZ98="L",0,BZ99="L",0),"-")</f>
        <v>0</v>
      </c>
      <c r="CA100" s="122" cm="1">
        <f t="array" ref="CA100">IFERROR(_xlfn.IFS(CA98="W",1,CA99="W",1,CA98="L",0,CA99="L",0),"-")</f>
        <v>1</v>
      </c>
      <c r="CB100" s="122" cm="1">
        <f t="array" ref="CB100">IFERROR(_xlfn.IFS(CB98="W",1,CB99="W",1,CB98="L",0,CB99="L",0),"-")</f>
        <v>1</v>
      </c>
      <c r="CC100" s="122" cm="1">
        <f t="array" ref="CC100">IFERROR(_xlfn.IFS(CC98="W",1,CC99="W",1,CC98="L",0,CC99="L",0),"-")</f>
        <v>0</v>
      </c>
      <c r="CD100" s="122" cm="1">
        <f t="array" ref="CD100">IFERROR(_xlfn.IFS(CD98="W",1,CD99="W",1,CD98="L",0,CD99="L",0),"-")</f>
        <v>1</v>
      </c>
      <c r="CE100" s="122" cm="1">
        <f t="array" ref="CE100">IFERROR(_xlfn.IFS(CE98="W",1,CE99="W",1,CE98="L",0,CE99="L",0),"-")</f>
        <v>0</v>
      </c>
      <c r="CF100" s="122" cm="1">
        <f t="array" ref="CF100">IFERROR(_xlfn.IFS(CF98="W",1,CF99="W",1,CF98="L",0,CF99="L",0),"-")</f>
        <v>1</v>
      </c>
      <c r="CG100" s="122" cm="1">
        <f t="array" ref="CG100">IFERROR(_xlfn.IFS(CG98="W",1,CG99="W",1,CG98="L",0,CG99="L",0),"-")</f>
        <v>1</v>
      </c>
      <c r="CH100" s="122" cm="1">
        <f t="array" ref="CH100">IFERROR(_xlfn.IFS(CH98="W",1,CH99="W",1,CH98="L",0,CH99="L",0),"-")</f>
        <v>1</v>
      </c>
      <c r="CI100" s="122" cm="1">
        <f t="array" ref="CI100">IFERROR(_xlfn.IFS(CI98="W",1,CI99="W",1,CI98="L",0,CI99="L",0),"-")</f>
        <v>0</v>
      </c>
      <c r="CJ100" s="122" cm="1">
        <f t="array" ref="CJ100">IFERROR(_xlfn.IFS(CJ98="W",1,CJ99="W",1,CJ98="L",0,CJ99="L",0),"-")</f>
        <v>1</v>
      </c>
      <c r="CK100" s="122" cm="1">
        <f t="array" ref="CK100">IFERROR(_xlfn.IFS(CK98="W",1,CK99="W",1,CK98="L",0,CK99="L",0),"-")</f>
        <v>0</v>
      </c>
      <c r="CL100" s="122" cm="1">
        <f t="array" ref="CL100">IFERROR(_xlfn.IFS(CL98="W",1,CL99="W",1,CL98="L",0,CL99="L",0),"-")</f>
        <v>1</v>
      </c>
      <c r="CM100" s="122" cm="1">
        <f t="array" ref="CM100">IFERROR(_xlfn.IFS(CM98="W",1,CM99="W",1,CM98="L",0,CM99="L",0),"-")</f>
        <v>0</v>
      </c>
      <c r="CN100" s="122" cm="1">
        <f t="array" ref="CN100">IFERROR(_xlfn.IFS(CN98="W",1,CN99="W",1,CN98="L",0,CN99="L",0),"-")</f>
        <v>1</v>
      </c>
      <c r="CO100" s="122" cm="1">
        <f t="array" ref="CO100">IFERROR(_xlfn.IFS(CO98="W",1,CO99="W",1,CO98="L",0,CO99="L",0),"-")</f>
        <v>1</v>
      </c>
      <c r="CP100" s="122" cm="1">
        <f t="array" ref="CP100">IFERROR(_xlfn.IFS(CP98="W",1,CP99="W",1,CP98="L",0,CP99="L",0),"-")</f>
        <v>1</v>
      </c>
      <c r="CQ100" s="122" cm="1">
        <f t="array" ref="CQ100">IFERROR(_xlfn.IFS(CQ98="W",1,CQ99="W",1,CQ98="L",0,CQ99="L",0),"-")</f>
        <v>0</v>
      </c>
      <c r="CR100" s="122" cm="1">
        <f t="array" ref="CR100">IFERROR(_xlfn.IFS(CR98="W",1,CR99="W",1,CR98="L",0,CR99="L",0),"-")</f>
        <v>0</v>
      </c>
      <c r="CS100" s="122" cm="1">
        <f t="array" ref="CS100">IFERROR(_xlfn.IFS(CS98="W",1,CS99="W",1,CS98="L",0,CS99="L",0),"-")</f>
        <v>1</v>
      </c>
      <c r="CT100" s="122" cm="1">
        <f t="array" ref="CT100">IFERROR(_xlfn.IFS(CT98="W",1,CT99="W",1,CT98="L",0,CT99="L",0),"-")</f>
        <v>1</v>
      </c>
      <c r="CU100" s="122" cm="1">
        <f t="array" ref="CU100">IFERROR(_xlfn.IFS(CU98="W",1,CU99="W",1,CU98="L",0,CU99="L",0),"-")</f>
        <v>1</v>
      </c>
      <c r="CV100" s="122" cm="1">
        <f t="array" ref="CV100">IFERROR(_xlfn.IFS(CV98="W",1,CV99="W",1,CV98="L",0,CV99="L",0),"-")</f>
        <v>1</v>
      </c>
      <c r="CW100" s="122" cm="1">
        <f t="array" ref="CW100">IFERROR(_xlfn.IFS(CW98="W",1,CW99="W",1,CW98="L",0,CW99="L",0),"-")</f>
        <v>0</v>
      </c>
      <c r="CX100" s="122" cm="1">
        <f t="array" ref="CX100">IFERROR(_xlfn.IFS(CX98="W",1,CX99="W",1,CX98="L",0,CX99="L",0),"-")</f>
        <v>1</v>
      </c>
      <c r="CY100" s="122" cm="1">
        <f t="array" ref="CY100">IFERROR(_xlfn.IFS(CY98="W",1,CY99="W",1,CY98="L",0,CY99="L",0),"-")</f>
        <v>0</v>
      </c>
      <c r="CZ100" s="122" cm="1">
        <f t="array" ref="CZ100">IFERROR(_xlfn.IFS(CZ98="W",1,CZ99="W",1,CZ98="L",0,CZ99="L",0),"-")</f>
        <v>0</v>
      </c>
      <c r="DA100" s="122" cm="1">
        <f t="array" ref="DA100">IFERROR(_xlfn.IFS(DA98="W",1,DA99="W",1,DA98="L",0,DA99="L",0),"-")</f>
        <v>0</v>
      </c>
      <c r="DB100" s="122" cm="1">
        <f t="array" ref="DB100">IFERROR(_xlfn.IFS(DB98="W",1,DB99="W",1,DB98="L",0,DB99="L",0),"-")</f>
        <v>1</v>
      </c>
      <c r="DC100" s="122" cm="1">
        <f t="array" ref="DC100">IFERROR(_xlfn.IFS(DC98="W",1,DC99="W",1,DC98="L",0,DC99="L",0),"-")</f>
        <v>1</v>
      </c>
      <c r="DD100" s="122" cm="1">
        <f t="array" ref="DD100">IFERROR(_xlfn.IFS(DD98="W",1,DD99="W",1,DD98="L",0,DD99="L",0),"-")</f>
        <v>1</v>
      </c>
      <c r="DE100" s="122" cm="1">
        <f t="array" ref="DE100">IFERROR(_xlfn.IFS(DE98="W",1,DE99="W",1,DE98="L",0,DE99="L",0),"-")</f>
        <v>0</v>
      </c>
      <c r="DF100" s="122" cm="1">
        <f t="array" ref="DF100">IFERROR(_xlfn.IFS(DF98="W",1,DF99="W",1,DF98="L",0,DF99="L",0),"-")</f>
        <v>0</v>
      </c>
      <c r="DG100" s="122" cm="1">
        <f t="array" ref="DG100">IFERROR(_xlfn.IFS(DG98="W",1,DG99="W",1,DG98="L",0,DG99="L",0),"-")</f>
        <v>1</v>
      </c>
      <c r="DH100" s="122" cm="1">
        <f t="array" ref="DH100">IFERROR(_xlfn.IFS(DH98="W",1,DH99="W",1,DH98="L",0,DH99="L",0),"-")</f>
        <v>1</v>
      </c>
      <c r="DI100" s="122" cm="1">
        <f t="array" ref="DI100">IFERROR(_xlfn.IFS(DI98="W",1,DI99="W",1,DI98="L",0,DI99="L",0),"-")</f>
        <v>0</v>
      </c>
      <c r="DJ100" s="122" cm="1">
        <f t="array" ref="DJ100">IFERROR(_xlfn.IFS(DJ98="W",1,DJ99="W",1,DJ98="L",0,DJ99="L",0),"-")</f>
        <v>1</v>
      </c>
      <c r="DK100" s="122" cm="1">
        <f t="array" ref="DK100">IFERROR(_xlfn.IFS(DK98="W",1,DK99="W",1,DK98="L",0,DK99="L",0),"-")</f>
        <v>0</v>
      </c>
      <c r="DL100" s="122" cm="1">
        <f t="array" ref="DL100">IFERROR(_xlfn.IFS(DL98="W",1,DL99="W",1,DL98="L",0,DL99="L",0),"-")</f>
        <v>0</v>
      </c>
      <c r="DM100" s="122" cm="1">
        <f t="array" ref="DM100">IFERROR(_xlfn.IFS(DM98="W",1,DM99="W",1,DM98="L",0,DM99="L",0),"-")</f>
        <v>1</v>
      </c>
      <c r="DN100" s="122" cm="1">
        <f t="array" ref="DN100">IFERROR(_xlfn.IFS(DN98="W",1,DN99="W",1,DN98="L",0,DN99="L",0),"-")</f>
        <v>1</v>
      </c>
      <c r="DO100" s="122" cm="1">
        <f t="array" ref="DO100">IFERROR(_xlfn.IFS(DO98="W",1,DO99="W",1,DO98="L",0,DO99="L",0),"-")</f>
        <v>1</v>
      </c>
      <c r="DP100" s="122" cm="1">
        <f t="array" ref="DP100">IFERROR(_xlfn.IFS(DP98="W",1,DP99="W",1,DP98="L",0,DP99="L",0),"-")</f>
        <v>1</v>
      </c>
      <c r="DQ100" s="122" cm="1">
        <f t="array" ref="DQ100">IFERROR(_xlfn.IFS(DQ98="W",1,DQ99="W",1,DQ98="L",0,DQ99="L",0),"-")</f>
        <v>1</v>
      </c>
      <c r="DR100" s="122" cm="1">
        <f t="array" ref="DR100">IFERROR(_xlfn.IFS(DR98="W",1,DR99="W",1,DR98="L",0,DR99="L",0),"-")</f>
        <v>1</v>
      </c>
      <c r="DS100" s="122" cm="1">
        <f t="array" ref="DS100">IFERROR(_xlfn.IFS(DS98="W",1,DS99="W",1,DS98="L",0,DS99="L",0),"-")</f>
        <v>1</v>
      </c>
      <c r="DT100" s="122" cm="1">
        <f t="array" ref="DT100">IFERROR(_xlfn.IFS(DT98="W",1,DT99="W",1,DT98="L",0,DT99="L",0),"-")</f>
        <v>0</v>
      </c>
      <c r="DU100" s="122" cm="1">
        <f t="array" ref="DU100">IFERROR(_xlfn.IFS(DU98="W",1,DU99="W",1,DU98="L",0,DU99="L",0),"-")</f>
        <v>1</v>
      </c>
      <c r="DV100" s="122" cm="1">
        <f t="array" ref="DV100">IFERROR(_xlfn.IFS(DV98="W",1,DV99="W",1,DV98="L",0,DV99="L",0),"-")</f>
        <v>1</v>
      </c>
      <c r="DW100" s="122" cm="1">
        <f t="array" ref="DW100">IFERROR(_xlfn.IFS(DW98="W",1,DW99="W",1,DW98="L",0,DW99="L",0),"-")</f>
        <v>0</v>
      </c>
      <c r="DX100" s="122" cm="1">
        <f t="array" ref="DX100">IFERROR(_xlfn.IFS(DX98="W",1,DX99="W",1,DX98="L",0,DX99="L",0),"-")</f>
        <v>1</v>
      </c>
      <c r="DY100" s="122" cm="1">
        <f t="array" ref="DY100">IFERROR(_xlfn.IFS(DY98="W",1,DY99="W",1,DY98="L",0,DY99="L",0),"-")</f>
        <v>1</v>
      </c>
      <c r="DZ100" s="122" cm="1">
        <f t="array" ref="DZ100">IFERROR(_xlfn.IFS(DZ98="W",1,DZ99="W",1,DZ98="L",0,DZ99="L",0),"-")</f>
        <v>0</v>
      </c>
      <c r="EA100" s="122" cm="1">
        <f t="array" ref="EA100">IFERROR(_xlfn.IFS(EA98="W",1,EA99="W",1,EA98="L",0,EA99="L",0),"-")</f>
        <v>1</v>
      </c>
      <c r="EB100" s="122" cm="1">
        <f t="array" ref="EB100">IFERROR(_xlfn.IFS(EB98="W",1,EB99="W",1,EB98="L",0,EB99="L",0),"-")</f>
        <v>1</v>
      </c>
      <c r="EC100" s="122" cm="1">
        <f t="array" ref="EC100">IFERROR(_xlfn.IFS(EC98="W",1,EC99="W",1,EC98="L",0,EC99="L",0),"-")</f>
        <v>0</v>
      </c>
      <c r="ED100" s="122" cm="1">
        <f t="array" ref="ED100">IFERROR(_xlfn.IFS(ED98="W",1,ED99="W",1,ED98="L",0,ED99="L",0),"-")</f>
        <v>0</v>
      </c>
      <c r="EE100" s="122" cm="1">
        <f t="array" ref="EE100">IFERROR(_xlfn.IFS(EE98="W",1,EE99="W",1,EE98="L",0,EE99="L",0),"-")</f>
        <v>1</v>
      </c>
      <c r="EF100" s="122" cm="1">
        <f t="array" ref="EF100">IFERROR(_xlfn.IFS(EF98="W",1,EF99="W",1,EF98="L",0,EF99="L",0),"-")</f>
        <v>1</v>
      </c>
      <c r="EG100" s="122" cm="1">
        <f t="array" ref="EG100">IFERROR(_xlfn.IFS(EG98="W",1,EG99="W",1,EG98="L",0,EG99="L",0),"-")</f>
        <v>1</v>
      </c>
      <c r="EH100" s="122" cm="1">
        <f t="array" ref="EH100">IFERROR(_xlfn.IFS(EH98="W",1,EH99="W",1,EH98="L",0,EH99="L",0),"-")</f>
        <v>0</v>
      </c>
      <c r="EI100" s="122" cm="1">
        <f t="array" ref="EI100">IFERROR(_xlfn.IFS(EI98="W",1,EI99="W",1,EI98="L",0,EI99="L",0),"-")</f>
        <v>0</v>
      </c>
      <c r="EJ100" s="122" cm="1">
        <f t="array" ref="EJ100">IFERROR(_xlfn.IFS(EJ98="W",1,EJ99="W",1,EJ98="L",0,EJ99="L",0),"-")</f>
        <v>0</v>
      </c>
      <c r="EK100" s="122" cm="1">
        <f t="array" ref="EK100">IFERROR(_xlfn.IFS(EK98="W",1,EK99="W",1,EK98="L",0,EK99="L",0),"-")</f>
        <v>0</v>
      </c>
      <c r="EL100" s="122" cm="1">
        <f t="array" ref="EL100">IFERROR(_xlfn.IFS(EL98="W",1,EL99="W",1,EL98="L",0,EL99="L",0),"-")</f>
        <v>0</v>
      </c>
      <c r="EM100" s="122" cm="1">
        <f t="array" ref="EM100">IFERROR(_xlfn.IFS(EM98="W",1,EM99="W",1,EM98="L",0,EM99="L",0),"-")</f>
        <v>1</v>
      </c>
      <c r="EN100" s="122" cm="1">
        <f t="array" ref="EN100">IFERROR(_xlfn.IFS(EN98="W",1,EN99="W",1,EN98="L",0,EN99="L",0),"-")</f>
        <v>1</v>
      </c>
      <c r="EO100" s="122" cm="1">
        <f t="array" ref="EO100">IFERROR(_xlfn.IFS(EO98="W",1,EO99="W",1,EO98="L",0,EO99="L",0),"-")</f>
        <v>1</v>
      </c>
      <c r="EP100" s="122" cm="1">
        <f t="array" ref="EP100">IFERROR(_xlfn.IFS(EP98="W",1,EP99="W",1,EP98="L",0,EP99="L",0),"-")</f>
        <v>1</v>
      </c>
      <c r="EQ100" s="122" cm="1">
        <f t="array" ref="EQ100">IFERROR(_xlfn.IFS(EQ98="W",1,EQ99="W",1,EQ98="L",0,EQ99="L",0),"-")</f>
        <v>0</v>
      </c>
      <c r="ER100" s="122" cm="1">
        <f t="array" ref="ER100">IFERROR(_xlfn.IFS(ER98="W",1,ER99="W",1,ER98="L",0,ER99="L",0),"-")</f>
        <v>1</v>
      </c>
      <c r="ES100" s="122" cm="1">
        <f t="array" ref="ES100">IFERROR(_xlfn.IFS(ES98="W",1,ES99="W",1,ES98="L",0,ES99="L",0),"-")</f>
        <v>1</v>
      </c>
      <c r="ET100" s="122" cm="1">
        <f t="array" ref="ET100">IFERROR(_xlfn.IFS(ET98="W",1,ET99="W",1,ET98="L",0,ET99="L",0),"-")</f>
        <v>0</v>
      </c>
      <c r="EU100" s="122" cm="1">
        <f t="array" ref="EU100">IFERROR(_xlfn.IFS(EU98="W",1,EU99="W",1,EU98="L",0,EU99="L",0),"-")</f>
        <v>1</v>
      </c>
      <c r="EV100" s="122" cm="1">
        <f t="array" ref="EV100">IFERROR(_xlfn.IFS(EV98="W",1,EV99="W",1,EV98="L",0,EV99="L",0),"-")</f>
        <v>0</v>
      </c>
      <c r="EW100" s="122" cm="1">
        <f t="array" ref="EW100">IFERROR(_xlfn.IFS(EW98="W",1,EW99="W",1,EW98="L",0,EW99="L",0),"-")</f>
        <v>1</v>
      </c>
      <c r="EX100" s="122" cm="1">
        <f t="array" ref="EX100">IFERROR(_xlfn.IFS(EX98="W",1,EX99="W",1,EX98="L",0,EX99="L",0),"-")</f>
        <v>0</v>
      </c>
      <c r="EY100" s="122" cm="1">
        <f t="array" ref="EY100">IFERROR(_xlfn.IFS(EY98="W",1,EY99="W",1,EY98="L",0,EY99="L",0),"-")</f>
        <v>1</v>
      </c>
      <c r="EZ100" s="122" cm="1">
        <f t="array" ref="EZ100">IFERROR(_xlfn.IFS(EZ98="W",1,EZ99="W",1,EZ98="L",0,EZ99="L",0),"-")</f>
        <v>1</v>
      </c>
      <c r="FA100" s="122" cm="1">
        <f t="array" ref="FA100">IFERROR(_xlfn.IFS(FA98="W",1,FA99="W",1,FA98="L",0,FA99="L",0),"-")</f>
        <v>1</v>
      </c>
      <c r="FB100" s="122" cm="1">
        <f t="array" ref="FB100">IFERROR(_xlfn.IFS(FB98="W",1,FB99="W",1,FB98="L",0,FB99="L",0),"-")</f>
        <v>1</v>
      </c>
      <c r="FC100" s="122" cm="1">
        <f t="array" ref="FC100">IFERROR(_xlfn.IFS(FC98="W",1,FC99="W",1,FC98="L",0,FC99="L",0),"-")</f>
        <v>1</v>
      </c>
      <c r="FD100" s="122" cm="1">
        <f t="array" ref="FD100">IFERROR(_xlfn.IFS(FD98="W",1,FD99="W",1,FD98="L",0,FD99="L",0),"-")</f>
        <v>0</v>
      </c>
      <c r="FE100" s="122" cm="1">
        <f t="array" ref="FE100">IFERROR(_xlfn.IFS(FE98="W",1,FE99="W",1,FE98="L",0,FE99="L",0),"-")</f>
        <v>0</v>
      </c>
      <c r="FF100" s="122" cm="1">
        <f t="array" ref="FF100">IFERROR(_xlfn.IFS(FF98="W",1,FF99="W",1,FF98="L",0,FF99="L",0),"-")</f>
        <v>0</v>
      </c>
      <c r="FG100" s="122" cm="1">
        <f t="array" ref="FG100">IFERROR(_xlfn.IFS(FG98="W",1,FG99="W",1,FG98="L",0,FG99="L",0),"-")</f>
        <v>1</v>
      </c>
      <c r="FH100" s="122" cm="1">
        <f t="array" ref="FH100">IFERROR(_xlfn.IFS(FH98="W",1,FH99="W",1,FH98="L",0,FH99="L",0),"-")</f>
        <v>0</v>
      </c>
      <c r="FI100" s="122" cm="1">
        <f t="array" ref="FI100">IFERROR(_xlfn.IFS(FI98="W",1,FI99="W",1,FI98="L",0,FI99="L",0),"-")</f>
        <v>1</v>
      </c>
      <c r="FJ100" s="122" cm="1">
        <f t="array" ref="FJ100">IFERROR(_xlfn.IFS(FJ98="W",1,FJ99="W",1,FJ98="L",0,FJ99="L",0),"-")</f>
        <v>1</v>
      </c>
      <c r="FK100" s="137" t="s">
        <v>477</v>
      </c>
      <c r="FL100" s="141">
        <f>COUNT(E$5:FJ$5)</f>
        <v>162</v>
      </c>
      <c r="FM100" s="141">
        <f>FL100-20</f>
        <v>142</v>
      </c>
    </row>
    <row r="101" spans="2:174" x14ac:dyDescent="0.2">
      <c r="B101" s="137"/>
      <c r="C101" s="139"/>
      <c r="D101" s="138"/>
      <c r="E101" s="122">
        <f>IF(E100=1,D101+1,0)</f>
        <v>0</v>
      </c>
      <c r="F101" s="122">
        <f t="shared" ref="F101" si="3058">IF(F100=1,E101+1,0)</f>
        <v>1</v>
      </c>
      <c r="G101" s="122">
        <f t="shared" ref="G101" si="3059">IF(G100=1,F101+1,0)</f>
        <v>2</v>
      </c>
      <c r="H101" s="122">
        <f t="shared" ref="H101" si="3060">IF(H100=1,G101+1,0)</f>
        <v>0</v>
      </c>
      <c r="I101" s="122">
        <f t="shared" ref="I101" si="3061">IF(I100=1,H101+1,0)</f>
        <v>0</v>
      </c>
      <c r="J101" s="122">
        <f t="shared" ref="J101" si="3062">IF(J100=1,I101+1,0)</f>
        <v>0</v>
      </c>
      <c r="K101" s="122">
        <f t="shared" ref="K101" si="3063">IF(K100=1,J101+1,0)</f>
        <v>1</v>
      </c>
      <c r="L101" s="122">
        <f t="shared" ref="L101" si="3064">IF(L100=1,K101+1,0)</f>
        <v>2</v>
      </c>
      <c r="M101" s="122">
        <f t="shared" ref="M101" si="3065">IF(M100=1,L101+1,0)</f>
        <v>3</v>
      </c>
      <c r="N101" s="122">
        <f t="shared" ref="N101" si="3066">IF(N100=1,M101+1,0)</f>
        <v>0</v>
      </c>
      <c r="O101" s="122">
        <f t="shared" ref="O101" si="3067">IF(O100=1,N101+1,0)</f>
        <v>0</v>
      </c>
      <c r="P101" s="122">
        <f t="shared" ref="P101" si="3068">IF(P100=1,O101+1,0)</f>
        <v>1</v>
      </c>
      <c r="Q101" s="122">
        <f t="shared" ref="Q101" si="3069">IF(Q100=1,P101+1,0)</f>
        <v>2</v>
      </c>
      <c r="R101" s="122">
        <f t="shared" ref="R101" si="3070">IF(R100=1,Q101+1,0)</f>
        <v>3</v>
      </c>
      <c r="S101" s="122">
        <f t="shared" ref="S101" si="3071">IF(S100=1,R101+1,0)</f>
        <v>0</v>
      </c>
      <c r="T101" s="122">
        <f t="shared" ref="T101" si="3072">IF(T100=1,S101+1,0)</f>
        <v>1</v>
      </c>
      <c r="U101" s="122">
        <f t="shared" ref="U101" si="3073">IF(U100=1,T101+1,0)</f>
        <v>2</v>
      </c>
      <c r="V101" s="122">
        <f t="shared" ref="V101" si="3074">IF(V100=1,U101+1,0)</f>
        <v>3</v>
      </c>
      <c r="W101" s="122">
        <f t="shared" ref="W101" si="3075">IF(W100=1,V101+1,0)</f>
        <v>4</v>
      </c>
      <c r="X101" s="122">
        <f t="shared" ref="X101" si="3076">IF(X100=1,W101+1,0)</f>
        <v>0</v>
      </c>
      <c r="Y101" s="122">
        <f t="shared" ref="Y101" si="3077">IF(Y100=1,X101+1,0)</f>
        <v>1</v>
      </c>
      <c r="Z101" s="122">
        <f t="shared" ref="Z101" si="3078">IF(Z100=1,Y101+1,0)</f>
        <v>0</v>
      </c>
      <c r="AA101" s="122">
        <f t="shared" ref="AA101" si="3079">IF(AA100=1,Z101+1,0)</f>
        <v>1</v>
      </c>
      <c r="AB101" s="122">
        <f t="shared" ref="AB101" si="3080">IF(AB100=1,AA101+1,0)</f>
        <v>2</v>
      </c>
      <c r="AC101" s="122">
        <f t="shared" ref="AC101" si="3081">IF(AC100=1,AB101+1,0)</f>
        <v>0</v>
      </c>
      <c r="AD101" s="122">
        <f t="shared" ref="AD101" si="3082">IF(AD100=1,AC101+1,0)</f>
        <v>1</v>
      </c>
      <c r="AE101" s="122">
        <f t="shared" ref="AE101" si="3083">IF(AE100=1,AD101+1,0)</f>
        <v>2</v>
      </c>
      <c r="AF101" s="122">
        <f t="shared" ref="AF101" si="3084">IF(AF100=1,AE101+1,0)</f>
        <v>3</v>
      </c>
      <c r="AG101" s="122">
        <f t="shared" ref="AG101" si="3085">IF(AG100=1,AF101+1,0)</f>
        <v>4</v>
      </c>
      <c r="AH101" s="122">
        <f t="shared" ref="AH101" si="3086">IF(AH100=1,AG101+1,0)</f>
        <v>0</v>
      </c>
      <c r="AI101" s="122">
        <f t="shared" ref="AI101" si="3087">IF(AI100=1,AH101+1,0)</f>
        <v>0</v>
      </c>
      <c r="AJ101" s="122">
        <f t="shared" ref="AJ101" si="3088">IF(AJ100=1,AI101+1,0)</f>
        <v>0</v>
      </c>
      <c r="AK101" s="122">
        <f t="shared" ref="AK101" si="3089">IF(AK100=1,AJ101+1,0)</f>
        <v>0</v>
      </c>
      <c r="AL101" s="122">
        <f t="shared" ref="AL101" si="3090">IF(AL100=1,AK101+1,0)</f>
        <v>0</v>
      </c>
      <c r="AM101" s="122">
        <f t="shared" ref="AM101" si="3091">IF(AM100=1,AL101+1,0)</f>
        <v>0</v>
      </c>
      <c r="AN101" s="122">
        <f t="shared" ref="AN101" si="3092">IF(AN100=1,AM101+1,0)</f>
        <v>1</v>
      </c>
      <c r="AO101" s="122">
        <f t="shared" ref="AO101" si="3093">IF(AO100=1,AN101+1,0)</f>
        <v>0</v>
      </c>
      <c r="AP101" s="122">
        <f t="shared" ref="AP101" si="3094">IF(AP100=1,AO101+1,0)</f>
        <v>0</v>
      </c>
      <c r="AQ101" s="122">
        <f t="shared" ref="AQ101" si="3095">IF(AQ100=1,AP101+1,0)</f>
        <v>1</v>
      </c>
      <c r="AR101" s="122">
        <f t="shared" ref="AR101" si="3096">IF(AR100=1,AQ101+1,0)</f>
        <v>0</v>
      </c>
      <c r="AS101" s="122">
        <f t="shared" ref="AS101" si="3097">IF(AS100=1,AR101+1,0)</f>
        <v>1</v>
      </c>
      <c r="AT101" s="122">
        <f t="shared" ref="AT101" si="3098">IF(AT100=1,AS101+1,0)</f>
        <v>0</v>
      </c>
      <c r="AU101" s="122">
        <f t="shared" ref="AU101" si="3099">IF(AU100=1,AT101+1,0)</f>
        <v>0</v>
      </c>
      <c r="AV101" s="122">
        <f t="shared" ref="AV101" si="3100">IF(AV100=1,AU101+1,0)</f>
        <v>0</v>
      </c>
      <c r="AW101" s="122">
        <f t="shared" ref="AW101" si="3101">IF(AW100=1,AV101+1,0)</f>
        <v>0</v>
      </c>
      <c r="AX101" s="122">
        <f t="shared" ref="AX101" si="3102">IF(AX100=1,AW101+1,0)</f>
        <v>1</v>
      </c>
      <c r="AY101" s="122">
        <f t="shared" ref="AY101" si="3103">IF(AY100=1,AX101+1,0)</f>
        <v>0</v>
      </c>
      <c r="AZ101" s="122">
        <f t="shared" ref="AZ101" si="3104">IF(AZ100=1,AY101+1,0)</f>
        <v>1</v>
      </c>
      <c r="BA101" s="122">
        <f t="shared" ref="BA101" si="3105">IF(BA100=1,AZ101+1,0)</f>
        <v>2</v>
      </c>
      <c r="BB101" s="122">
        <f t="shared" ref="BB101" si="3106">IF(BB100=1,BA101+1,0)</f>
        <v>3</v>
      </c>
      <c r="BC101" s="122">
        <f t="shared" ref="BC101" si="3107">IF(BC100=1,BB101+1,0)</f>
        <v>4</v>
      </c>
      <c r="BD101" s="122">
        <f t="shared" ref="BD101" si="3108">IF(BD100=1,BC101+1,0)</f>
        <v>5</v>
      </c>
      <c r="BE101" s="122">
        <f t="shared" ref="BE101" si="3109">IF(BE100=1,BD101+1,0)</f>
        <v>6</v>
      </c>
      <c r="BF101" s="122">
        <f t="shared" ref="BF101" si="3110">IF(BF100=1,BE101+1,0)</f>
        <v>7</v>
      </c>
      <c r="BG101" s="122">
        <f t="shared" ref="BG101" si="3111">IF(BG100=1,BF101+1,0)</f>
        <v>0</v>
      </c>
      <c r="BH101" s="122">
        <f t="shared" ref="BH101" si="3112">IF(BH100=1,BG101+1,0)</f>
        <v>0</v>
      </c>
      <c r="BI101" s="122">
        <f t="shared" ref="BI101" si="3113">IF(BI100=1,BH101+1,0)</f>
        <v>1</v>
      </c>
      <c r="BJ101" s="122">
        <f t="shared" ref="BJ101" si="3114">IF(BJ100=1,BI101+1,0)</f>
        <v>0</v>
      </c>
      <c r="BK101" s="122">
        <f t="shared" ref="BK101" si="3115">IF(BK100=1,BJ101+1,0)</f>
        <v>1</v>
      </c>
      <c r="BL101" s="122">
        <f t="shared" ref="BL101" si="3116">IF(BL100=1,BK101+1,0)</f>
        <v>2</v>
      </c>
      <c r="BM101" s="122">
        <f t="shared" ref="BM101" si="3117">IF(BM100=1,BL101+1,0)</f>
        <v>0</v>
      </c>
      <c r="BN101" s="122">
        <f t="shared" ref="BN101" si="3118">IF(BN100=1,BM101+1,0)</f>
        <v>0</v>
      </c>
      <c r="BO101" s="122">
        <f t="shared" ref="BO101" si="3119">IF(BO100=1,BN101+1,0)</f>
        <v>0</v>
      </c>
      <c r="BP101" s="122">
        <f t="shared" ref="BP101" si="3120">IF(BP100=1,BO101+1,0)</f>
        <v>0</v>
      </c>
      <c r="BQ101" s="122">
        <f t="shared" ref="BQ101" si="3121">IF(BQ100=1,BP101+1,0)</f>
        <v>1</v>
      </c>
      <c r="BR101" s="122">
        <f t="shared" ref="BR101" si="3122">IF(BR100=1,BQ101+1,0)</f>
        <v>2</v>
      </c>
      <c r="BS101" s="122">
        <f t="shared" ref="BS101" si="3123">IF(BS100=1,BR101+1,0)</f>
        <v>0</v>
      </c>
      <c r="BT101" s="122">
        <f t="shared" ref="BT101" si="3124">IF(BT100=1,BS101+1,0)</f>
        <v>0</v>
      </c>
      <c r="BU101" s="122">
        <f t="shared" ref="BU101" si="3125">IF(BU100=1,BT101+1,0)</f>
        <v>1</v>
      </c>
      <c r="BV101" s="122">
        <f t="shared" ref="BV101" si="3126">IF(BV100=1,BU101+1,0)</f>
        <v>2</v>
      </c>
      <c r="BW101" s="122">
        <f t="shared" ref="BW101" si="3127">IF(BW100=1,BV101+1,0)</f>
        <v>3</v>
      </c>
      <c r="BX101" s="122">
        <f t="shared" ref="BX101" si="3128">IF(BX100=1,BW101+1,0)</f>
        <v>4</v>
      </c>
      <c r="BY101" s="122">
        <f t="shared" ref="BY101" si="3129">IF(BY100=1,BX101+1,0)</f>
        <v>0</v>
      </c>
      <c r="BZ101" s="122">
        <f t="shared" ref="BZ101" si="3130">IF(BZ100=1,BY101+1,0)</f>
        <v>0</v>
      </c>
      <c r="CA101" s="122">
        <f t="shared" ref="CA101" si="3131">IF(CA100=1,BZ101+1,0)</f>
        <v>1</v>
      </c>
      <c r="CB101" s="122">
        <f t="shared" ref="CB101" si="3132">IF(CB100=1,CA101+1,0)</f>
        <v>2</v>
      </c>
      <c r="CC101" s="122">
        <f t="shared" ref="CC101" si="3133">IF(CC100=1,CB101+1,0)</f>
        <v>0</v>
      </c>
      <c r="CD101" s="122">
        <f t="shared" ref="CD101" si="3134">IF(CD100=1,CC101+1,0)</f>
        <v>1</v>
      </c>
      <c r="CE101" s="122">
        <f t="shared" ref="CE101" si="3135">IF(CE100=1,CD101+1,0)</f>
        <v>0</v>
      </c>
      <c r="CF101" s="122">
        <f t="shared" ref="CF101" si="3136">IF(CF100=1,CE101+1,0)</f>
        <v>1</v>
      </c>
      <c r="CG101" s="122">
        <f t="shared" ref="CG101" si="3137">IF(CG100=1,CF101+1,0)</f>
        <v>2</v>
      </c>
      <c r="CH101" s="122">
        <f t="shared" ref="CH101" si="3138">IF(CH100=1,CG101+1,0)</f>
        <v>3</v>
      </c>
      <c r="CI101" s="122">
        <f t="shared" ref="CI101" si="3139">IF(CI100=1,CH101+1,0)</f>
        <v>0</v>
      </c>
      <c r="CJ101" s="122">
        <f t="shared" ref="CJ101" si="3140">IF(CJ100=1,CI101+1,0)</f>
        <v>1</v>
      </c>
      <c r="CK101" s="122">
        <f t="shared" ref="CK101" si="3141">IF(CK100=1,CJ101+1,0)</f>
        <v>0</v>
      </c>
      <c r="CL101" s="122">
        <f t="shared" ref="CL101" si="3142">IF(CL100=1,CK101+1,0)</f>
        <v>1</v>
      </c>
      <c r="CM101" s="122">
        <f t="shared" ref="CM101" si="3143">IF(CM100=1,CL101+1,0)</f>
        <v>0</v>
      </c>
      <c r="CN101" s="122">
        <f t="shared" ref="CN101" si="3144">IF(CN100=1,CM101+1,0)</f>
        <v>1</v>
      </c>
      <c r="CO101" s="122">
        <f t="shared" ref="CO101" si="3145">IF(CO100=1,CN101+1,0)</f>
        <v>2</v>
      </c>
      <c r="CP101" s="122">
        <f t="shared" ref="CP101" si="3146">IF(CP100=1,CO101+1,0)</f>
        <v>3</v>
      </c>
      <c r="CQ101" s="122">
        <f t="shared" ref="CQ101" si="3147">IF(CQ100=1,CP101+1,0)</f>
        <v>0</v>
      </c>
      <c r="CR101" s="122">
        <f t="shared" ref="CR101" si="3148">IF(CR100=1,CQ101+1,0)</f>
        <v>0</v>
      </c>
      <c r="CS101" s="122">
        <f t="shared" ref="CS101" si="3149">IF(CS100=1,CR101+1,0)</f>
        <v>1</v>
      </c>
      <c r="CT101" s="122">
        <f t="shared" ref="CT101" si="3150">IF(CT100=1,CS101+1,0)</f>
        <v>2</v>
      </c>
      <c r="CU101" s="122">
        <f t="shared" ref="CU101" si="3151">IF(CU100=1,CT101+1,0)</f>
        <v>3</v>
      </c>
      <c r="CV101" s="122">
        <f t="shared" ref="CV101" si="3152">IF(CV100=1,CU101+1,0)</f>
        <v>4</v>
      </c>
      <c r="CW101" s="122">
        <f t="shared" ref="CW101" si="3153">IF(CW100=1,CV101+1,0)</f>
        <v>0</v>
      </c>
      <c r="CX101" s="122">
        <f t="shared" ref="CX101" si="3154">IF(CX100=1,CW101+1,0)</f>
        <v>1</v>
      </c>
      <c r="CY101" s="122">
        <f t="shared" ref="CY101" si="3155">IF(CY100=1,CX101+1,0)</f>
        <v>0</v>
      </c>
      <c r="CZ101" s="122">
        <f t="shared" ref="CZ101" si="3156">IF(CZ100=1,CY101+1,0)</f>
        <v>0</v>
      </c>
      <c r="DA101" s="122">
        <f t="shared" ref="DA101" si="3157">IF(DA100=1,CZ101+1,0)</f>
        <v>0</v>
      </c>
      <c r="DB101" s="122">
        <f t="shared" ref="DB101" si="3158">IF(DB100=1,DA101+1,0)</f>
        <v>1</v>
      </c>
      <c r="DC101" s="122">
        <f t="shared" ref="DC101" si="3159">IF(DC100=1,DB101+1,0)</f>
        <v>2</v>
      </c>
      <c r="DD101" s="122">
        <f t="shared" ref="DD101" si="3160">IF(DD100=1,DC101+1,0)</f>
        <v>3</v>
      </c>
      <c r="DE101" s="122">
        <f t="shared" ref="DE101" si="3161">IF(DE100=1,DD101+1,0)</f>
        <v>0</v>
      </c>
      <c r="DF101" s="122">
        <f t="shared" ref="DF101" si="3162">IF(DF100=1,DE101+1,0)</f>
        <v>0</v>
      </c>
      <c r="DG101" s="122">
        <f t="shared" ref="DG101" si="3163">IF(DG100=1,DF101+1,0)</f>
        <v>1</v>
      </c>
      <c r="DH101" s="122">
        <f t="shared" ref="DH101" si="3164">IF(DH100=1,DG101+1,0)</f>
        <v>2</v>
      </c>
      <c r="DI101" s="122">
        <f t="shared" ref="DI101" si="3165">IF(DI100=1,DH101+1,0)</f>
        <v>0</v>
      </c>
      <c r="DJ101" s="122">
        <f t="shared" ref="DJ101" si="3166">IF(DJ100=1,DI101+1,0)</f>
        <v>1</v>
      </c>
      <c r="DK101" s="122">
        <f t="shared" ref="DK101" si="3167">IF(DK100=1,DJ101+1,0)</f>
        <v>0</v>
      </c>
      <c r="DL101" s="122">
        <f t="shared" ref="DL101" si="3168">IF(DL100=1,DK101+1,0)</f>
        <v>0</v>
      </c>
      <c r="DM101" s="122">
        <f t="shared" ref="DM101" si="3169">IF(DM100=1,DL101+1,0)</f>
        <v>1</v>
      </c>
      <c r="DN101" s="122">
        <f t="shared" ref="DN101" si="3170">IF(DN100=1,DM101+1,0)</f>
        <v>2</v>
      </c>
      <c r="DO101" s="122">
        <f t="shared" ref="DO101" si="3171">IF(DO100=1,DN101+1,0)</f>
        <v>3</v>
      </c>
      <c r="DP101" s="122">
        <f t="shared" ref="DP101" si="3172">IF(DP100=1,DO101+1,0)</f>
        <v>4</v>
      </c>
      <c r="DQ101" s="122">
        <f t="shared" ref="DQ101" si="3173">IF(DQ100=1,DP101+1,0)</f>
        <v>5</v>
      </c>
      <c r="DR101" s="122">
        <f t="shared" ref="DR101" si="3174">IF(DR100=1,DQ101+1,0)</f>
        <v>6</v>
      </c>
      <c r="DS101" s="122">
        <f t="shared" ref="DS101" si="3175">IF(DS100=1,DR101+1,0)</f>
        <v>7</v>
      </c>
      <c r="DT101" s="122">
        <f t="shared" ref="DT101" si="3176">IF(DT100=1,DS101+1,0)</f>
        <v>0</v>
      </c>
      <c r="DU101" s="122">
        <f t="shared" ref="DU101" si="3177">IF(DU100=1,DT101+1,0)</f>
        <v>1</v>
      </c>
      <c r="DV101" s="122">
        <f t="shared" ref="DV101" si="3178">IF(DV100=1,DU101+1,0)</f>
        <v>2</v>
      </c>
      <c r="DW101" s="122">
        <f t="shared" ref="DW101" si="3179">IF(DW100=1,DV101+1,0)</f>
        <v>0</v>
      </c>
      <c r="DX101" s="122">
        <f t="shared" ref="DX101" si="3180">IF(DX100=1,DW101+1,0)</f>
        <v>1</v>
      </c>
      <c r="DY101" s="122">
        <f t="shared" ref="DY101" si="3181">IF(DY100=1,DX101+1,0)</f>
        <v>2</v>
      </c>
      <c r="DZ101" s="122">
        <f t="shared" ref="DZ101" si="3182">IF(DZ100=1,DY101+1,0)</f>
        <v>0</v>
      </c>
      <c r="EA101" s="122">
        <f t="shared" ref="EA101" si="3183">IF(EA100=1,DZ101+1,0)</f>
        <v>1</v>
      </c>
      <c r="EB101" s="122">
        <f t="shared" ref="EB101" si="3184">IF(EB100=1,EA101+1,0)</f>
        <v>2</v>
      </c>
      <c r="EC101" s="122">
        <f t="shared" ref="EC101" si="3185">IF(EC100=1,EB101+1,0)</f>
        <v>0</v>
      </c>
      <c r="ED101" s="122">
        <f t="shared" ref="ED101" si="3186">IF(ED100=1,EC101+1,0)</f>
        <v>0</v>
      </c>
      <c r="EE101" s="122">
        <f t="shared" ref="EE101" si="3187">IF(EE100=1,ED101+1,0)</f>
        <v>1</v>
      </c>
      <c r="EF101" s="122">
        <f t="shared" ref="EF101" si="3188">IF(EF100=1,EE101+1,0)</f>
        <v>2</v>
      </c>
      <c r="EG101" s="122">
        <f t="shared" ref="EG101" si="3189">IF(EG100=1,EF101+1,0)</f>
        <v>3</v>
      </c>
      <c r="EH101" s="122">
        <f t="shared" ref="EH101" si="3190">IF(EH100=1,EG101+1,0)</f>
        <v>0</v>
      </c>
      <c r="EI101" s="122">
        <f t="shared" ref="EI101" si="3191">IF(EI100=1,EH101+1,0)</f>
        <v>0</v>
      </c>
      <c r="EJ101" s="122">
        <f t="shared" ref="EJ101" si="3192">IF(EJ100=1,EI101+1,0)</f>
        <v>0</v>
      </c>
      <c r="EK101" s="122">
        <f t="shared" ref="EK101" si="3193">IF(EK100=1,EJ101+1,0)</f>
        <v>0</v>
      </c>
      <c r="EL101" s="122">
        <f t="shared" ref="EL101" si="3194">IF(EL100=1,EK101+1,0)</f>
        <v>0</v>
      </c>
      <c r="EM101" s="122">
        <f t="shared" ref="EM101" si="3195">IF(EM100=1,EL101+1,0)</f>
        <v>1</v>
      </c>
      <c r="EN101" s="122">
        <f t="shared" ref="EN101" si="3196">IF(EN100=1,EM101+1,0)</f>
        <v>2</v>
      </c>
      <c r="EO101" s="122">
        <f t="shared" ref="EO101" si="3197">IF(EO100=1,EN101+1,0)</f>
        <v>3</v>
      </c>
      <c r="EP101" s="122">
        <f t="shared" ref="EP101" si="3198">IF(EP100=1,EO101+1,0)</f>
        <v>4</v>
      </c>
      <c r="EQ101" s="122">
        <f t="shared" ref="EQ101" si="3199">IF(EQ100=1,EP101+1,0)</f>
        <v>0</v>
      </c>
      <c r="ER101" s="122">
        <f t="shared" ref="ER101" si="3200">IF(ER100=1,EQ101+1,0)</f>
        <v>1</v>
      </c>
      <c r="ES101" s="122">
        <f t="shared" ref="ES101" si="3201">IF(ES100=1,ER101+1,0)</f>
        <v>2</v>
      </c>
      <c r="ET101" s="122">
        <f t="shared" ref="ET101" si="3202">IF(ET100=1,ES101+1,0)</f>
        <v>0</v>
      </c>
      <c r="EU101" s="122">
        <f t="shared" ref="EU101" si="3203">IF(EU100=1,ET101+1,0)</f>
        <v>1</v>
      </c>
      <c r="EV101" s="122">
        <f t="shared" ref="EV101" si="3204">IF(EV100=1,EU101+1,0)</f>
        <v>0</v>
      </c>
      <c r="EW101" s="122">
        <f t="shared" ref="EW101" si="3205">IF(EW100=1,EV101+1,0)</f>
        <v>1</v>
      </c>
      <c r="EX101" s="122">
        <f t="shared" ref="EX101" si="3206">IF(EX100=1,EW101+1,0)</f>
        <v>0</v>
      </c>
      <c r="EY101" s="122">
        <f t="shared" ref="EY101" si="3207">IF(EY100=1,EX101+1,0)</f>
        <v>1</v>
      </c>
      <c r="EZ101" s="122">
        <f t="shared" ref="EZ101" si="3208">IF(EZ100=1,EY101+1,0)</f>
        <v>2</v>
      </c>
      <c r="FA101" s="122">
        <f t="shared" ref="FA101" si="3209">IF(FA100=1,EZ101+1,0)</f>
        <v>3</v>
      </c>
      <c r="FB101" s="122">
        <f t="shared" ref="FB101" si="3210">IF(FB100=1,FA101+1,0)</f>
        <v>4</v>
      </c>
      <c r="FC101" s="122">
        <f t="shared" ref="FC101" si="3211">IF(FC100=1,FB101+1,0)</f>
        <v>5</v>
      </c>
      <c r="FD101" s="122">
        <f t="shared" ref="FD101" si="3212">IF(FD100=1,FC101+1,0)</f>
        <v>0</v>
      </c>
      <c r="FE101" s="122">
        <f t="shared" ref="FE101" si="3213">IF(FE100=1,FD101+1,0)</f>
        <v>0</v>
      </c>
      <c r="FF101" s="122">
        <f t="shared" ref="FF101" si="3214">IF(FF100=1,FE101+1,0)</f>
        <v>0</v>
      </c>
      <c r="FG101" s="122">
        <f t="shared" ref="FG101" si="3215">IF(FG100=1,FF101+1,0)</f>
        <v>1</v>
      </c>
      <c r="FH101" s="122">
        <f t="shared" ref="FH101" si="3216">IF(FH100=1,FG101+1,0)</f>
        <v>0</v>
      </c>
      <c r="FI101" s="122">
        <f t="shared" ref="FI101" si="3217">IF(FI100=1,FH101+1,0)</f>
        <v>1</v>
      </c>
      <c r="FJ101" s="122">
        <f t="shared" ref="FJ101" si="3218">IF(FJ100=1,FI101+1,0)</f>
        <v>2</v>
      </c>
      <c r="FK101" s="137" t="s">
        <v>477</v>
      </c>
      <c r="FL101" s="141">
        <f>COUNT(E$5:FJ$5)</f>
        <v>162</v>
      </c>
      <c r="FM101" s="141">
        <f>FL101-30</f>
        <v>132</v>
      </c>
    </row>
    <row r="102" spans="2:174" x14ac:dyDescent="0.2">
      <c r="B102" s="13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37"/>
      <c r="AX102" s="137"/>
      <c r="AY102" s="137"/>
      <c r="AZ102" s="137"/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/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37"/>
      <c r="CA102" s="137"/>
      <c r="CB102" s="137"/>
      <c r="CC102" s="137"/>
      <c r="CD102" s="137"/>
      <c r="CE102" s="137"/>
      <c r="CF102" s="137"/>
      <c r="CG102" s="137"/>
      <c r="CH102" s="137"/>
      <c r="CI102" s="137"/>
      <c r="CJ102" s="137"/>
      <c r="CK102" s="137"/>
      <c r="CL102" s="137"/>
      <c r="CM102" s="137"/>
      <c r="CN102" s="137"/>
      <c r="CO102" s="137"/>
      <c r="CP102" s="137"/>
      <c r="CQ102" s="137"/>
      <c r="CR102" s="137"/>
      <c r="CS102" s="137"/>
      <c r="CT102" s="137"/>
      <c r="CU102" s="137"/>
      <c r="CV102" s="137"/>
      <c r="CW102" s="137"/>
      <c r="CX102" s="137"/>
      <c r="CY102" s="137"/>
      <c r="CZ102" s="137"/>
      <c r="DA102" s="137"/>
      <c r="DB102" s="137"/>
      <c r="DC102" s="137"/>
      <c r="DD102" s="137"/>
      <c r="DE102" s="137"/>
      <c r="DF102" s="137"/>
      <c r="DG102" s="137"/>
      <c r="DH102" s="137"/>
      <c r="DI102" s="137"/>
      <c r="DJ102" s="137"/>
      <c r="DK102" s="137"/>
      <c r="DL102" s="137"/>
      <c r="DM102" s="137"/>
      <c r="DN102" s="137"/>
      <c r="DO102" s="137"/>
      <c r="DP102" s="137"/>
      <c r="DQ102" s="137"/>
      <c r="DR102" s="137"/>
      <c r="DS102" s="137"/>
      <c r="DT102" s="137"/>
      <c r="DU102" s="137"/>
      <c r="DV102" s="137"/>
      <c r="DW102" s="137"/>
      <c r="DX102" s="137"/>
      <c r="DY102" s="137"/>
      <c r="DZ102" s="137"/>
      <c r="EA102" s="137"/>
      <c r="EB102" s="137"/>
      <c r="EC102" s="137"/>
      <c r="ED102" s="137"/>
      <c r="EE102" s="137"/>
      <c r="EF102" s="137"/>
      <c r="EG102" s="137"/>
      <c r="EH102" s="137"/>
      <c r="EI102" s="137"/>
      <c r="EJ102" s="137"/>
      <c r="EK102" s="137"/>
      <c r="EL102" s="137"/>
      <c r="EM102" s="137"/>
      <c r="EN102" s="137"/>
      <c r="EO102" s="137"/>
      <c r="EP102" s="137"/>
      <c r="EQ102" s="137"/>
      <c r="ER102" s="137"/>
      <c r="ES102" s="137"/>
      <c r="ET102" s="137"/>
      <c r="EU102" s="137"/>
      <c r="EV102" s="137"/>
      <c r="EW102" s="137"/>
      <c r="EX102" s="137"/>
      <c r="EY102" s="137"/>
      <c r="EZ102" s="137"/>
      <c r="FA102" s="137"/>
      <c r="FB102" s="137"/>
      <c r="FC102" s="137"/>
      <c r="FD102" s="137"/>
      <c r="FE102" s="137"/>
      <c r="FF102" s="137"/>
      <c r="FG102" s="137"/>
      <c r="FH102" s="137"/>
      <c r="FI102" s="137"/>
      <c r="FJ102" s="137"/>
      <c r="FK102" s="137" t="s">
        <v>477</v>
      </c>
      <c r="FL102" s="137" t="s">
        <v>886</v>
      </c>
      <c r="FM102" s="137" t="s">
        <v>886</v>
      </c>
      <c r="FN102" s="137" t="s">
        <v>917</v>
      </c>
      <c r="FO102" s="137" t="s">
        <v>917</v>
      </c>
      <c r="FP102" s="137" t="s">
        <v>904</v>
      </c>
      <c r="FQ102" s="137" t="s">
        <v>903</v>
      </c>
      <c r="FR102" s="137" t="s">
        <v>902</v>
      </c>
    </row>
    <row r="103" spans="2:174" x14ac:dyDescent="0.2">
      <c r="B103" s="137">
        <v>21</v>
      </c>
      <c r="C103" s="139" t="s">
        <v>732</v>
      </c>
      <c r="D103" s="138"/>
      <c r="E103" s="122" t="str" cm="1">
        <f t="array" ref="E103">_xlfn.XLOOKUP(1,(SCHEDULE!$D$3:$D$2594=$C103)*(SCHEDULE!$B$3:$B$2594=E$2),SCHEDULE!$F$3:$F$2594,"",0,1)</f>
        <v>L</v>
      </c>
      <c r="F103" s="122" t="str" cm="1">
        <f t="array" ref="F103">_xlfn.XLOOKUP(1,(SCHEDULE!$D$3:$D$2594=$C103)*(SCHEDULE!$B$3:$B$2594=F$2),SCHEDULE!$F$3:$F$2594,"",0,1)</f>
        <v>L</v>
      </c>
      <c r="G103" s="122" t="str" cm="1">
        <f t="array" ref="G103">_xlfn.XLOOKUP(1,(SCHEDULE!$D$3:$D$2594=$C103)*(SCHEDULE!$B$3:$B$2594=G$2),SCHEDULE!$F$3:$F$2594,"",0,1)</f>
        <v>L</v>
      </c>
      <c r="H103" s="122" t="str" cm="1">
        <f t="array" ref="H103">_xlfn.XLOOKUP(1,(SCHEDULE!$D$3:$D$2594=$C103)*(SCHEDULE!$B$3:$B$2594=H$2),SCHEDULE!$F$3:$F$2594,"",0,1)</f>
        <v>W</v>
      </c>
      <c r="I103" s="122" t="str" cm="1">
        <f t="array" ref="I103">_xlfn.XLOOKUP(1,(SCHEDULE!$D$3:$D$2594=$C103)*(SCHEDULE!$B$3:$B$2594=I$2),SCHEDULE!$F$3:$F$2594,"",0,1)</f>
        <v>L</v>
      </c>
      <c r="J103" s="122" t="str" cm="1">
        <f t="array" ref="J103">_xlfn.XLOOKUP(1,(SCHEDULE!$D$3:$D$2594=$C103)*(SCHEDULE!$B$3:$B$2594=J$2),SCHEDULE!$F$3:$F$2594,"",0,1)</f>
        <v>W</v>
      </c>
      <c r="K103" s="122" t="str" cm="1">
        <f t="array" ref="K103">_xlfn.XLOOKUP(1,(SCHEDULE!$D$3:$D$2594=$C103)*(SCHEDULE!$B$3:$B$2594=K$2),SCHEDULE!$F$3:$F$2594,"",0,1)</f>
        <v>W</v>
      </c>
      <c r="L103" s="122" t="str" cm="1">
        <f t="array" ref="L103">_xlfn.XLOOKUP(1,(SCHEDULE!$D$3:$D$2594=$C103)*(SCHEDULE!$B$3:$B$2594=L$2),SCHEDULE!$F$3:$F$2594,"",0,1)</f>
        <v>W</v>
      </c>
      <c r="M103" s="122" t="str" cm="1">
        <f t="array" ref="M103">_xlfn.XLOOKUP(1,(SCHEDULE!$D$3:$D$2594=$C103)*(SCHEDULE!$B$3:$B$2594=M$2),SCHEDULE!$F$3:$F$2594,"",0,1)</f>
        <v/>
      </c>
      <c r="N103" s="122" t="str" cm="1">
        <f t="array" ref="N103">_xlfn.XLOOKUP(1,(SCHEDULE!$D$3:$D$2594=$C103)*(SCHEDULE!$B$3:$B$2594=N$2),SCHEDULE!$F$3:$F$2594,"",0,1)</f>
        <v/>
      </c>
      <c r="O103" s="122" t="str" cm="1">
        <f t="array" ref="O103">_xlfn.XLOOKUP(1,(SCHEDULE!$D$3:$D$2594=$C103)*(SCHEDULE!$B$3:$B$2594=O$2),SCHEDULE!$F$3:$F$2594,"",0,1)</f>
        <v/>
      </c>
      <c r="P103" s="122" t="str" cm="1">
        <f t="array" ref="P103">_xlfn.XLOOKUP(1,(SCHEDULE!$D$3:$D$2594=$C103)*(SCHEDULE!$B$3:$B$2594=P$2),SCHEDULE!$F$3:$F$2594,"",0,1)</f>
        <v/>
      </c>
      <c r="Q103" s="122" t="str" cm="1">
        <f t="array" ref="Q103">_xlfn.XLOOKUP(1,(SCHEDULE!$D$3:$D$2594=$C103)*(SCHEDULE!$B$3:$B$2594=Q$2),SCHEDULE!$F$3:$F$2594,"",0,1)</f>
        <v/>
      </c>
      <c r="R103" s="122" t="str" cm="1">
        <f t="array" ref="R103">_xlfn.XLOOKUP(1,(SCHEDULE!$D$3:$D$2594=$C103)*(SCHEDULE!$B$3:$B$2594=R$2),SCHEDULE!$F$3:$F$2594,"",0,1)</f>
        <v/>
      </c>
      <c r="S103" s="122" t="str" cm="1">
        <f t="array" ref="S103">_xlfn.XLOOKUP(1,(SCHEDULE!$D$3:$D$2594=$C103)*(SCHEDULE!$B$3:$B$2594=S$2),SCHEDULE!$F$3:$F$2594,"",0,1)</f>
        <v/>
      </c>
      <c r="T103" s="122" t="str" cm="1">
        <f t="array" ref="T103">_xlfn.XLOOKUP(1,(SCHEDULE!$D$3:$D$2594=$C103)*(SCHEDULE!$B$3:$B$2594=T$2),SCHEDULE!$F$3:$F$2594,"",0,1)</f>
        <v/>
      </c>
      <c r="U103" s="122" t="str" cm="1">
        <f t="array" ref="U103">_xlfn.XLOOKUP(1,(SCHEDULE!$D$3:$D$2594=$C103)*(SCHEDULE!$B$3:$B$2594=U$2),SCHEDULE!$F$3:$F$2594,"",0,1)</f>
        <v/>
      </c>
      <c r="V103" s="122" t="str" cm="1">
        <f t="array" ref="V103">_xlfn.XLOOKUP(1,(SCHEDULE!$D$3:$D$2594=$C103)*(SCHEDULE!$B$3:$B$2594=V$2),SCHEDULE!$F$3:$F$2594,"",0,1)</f>
        <v/>
      </c>
      <c r="W103" s="122" t="str" cm="1">
        <f t="array" ref="W103">_xlfn.XLOOKUP(1,(SCHEDULE!$D$3:$D$2594=$C103)*(SCHEDULE!$B$3:$B$2594=W$2),SCHEDULE!$F$3:$F$2594,"",0,1)</f>
        <v>L</v>
      </c>
      <c r="X103" s="122" t="str" cm="1">
        <f t="array" ref="X103">_xlfn.XLOOKUP(1,(SCHEDULE!$D$3:$D$2594=$C103)*(SCHEDULE!$B$3:$B$2594=X$2),SCHEDULE!$F$3:$F$2594,"",0,1)</f>
        <v>W</v>
      </c>
      <c r="Y103" s="122" t="str" cm="1">
        <f t="array" ref="Y103">_xlfn.XLOOKUP(1,(SCHEDULE!$D$3:$D$2594=$C103)*(SCHEDULE!$B$3:$B$2594=Y$2),SCHEDULE!$F$3:$F$2594,"",0,1)</f>
        <v>L</v>
      </c>
      <c r="Z103" s="122" t="str" cm="1">
        <f t="array" ref="Z103">_xlfn.XLOOKUP(1,(SCHEDULE!$D$3:$D$2594=$C103)*(SCHEDULE!$B$3:$B$2594=Z$2),SCHEDULE!$F$3:$F$2594,"",0,1)</f>
        <v>W</v>
      </c>
      <c r="AA103" s="122" t="str" cm="1">
        <f t="array" ref="AA103">_xlfn.XLOOKUP(1,(SCHEDULE!$D$3:$D$2594=$C103)*(SCHEDULE!$B$3:$B$2594=AA$2),SCHEDULE!$F$3:$F$2594,"",0,1)</f>
        <v>W</v>
      </c>
      <c r="AB103" s="122" t="str" cm="1">
        <f t="array" ref="AB103">_xlfn.XLOOKUP(1,(SCHEDULE!$D$3:$D$2594=$C103)*(SCHEDULE!$B$3:$B$2594=AB$2),SCHEDULE!$F$3:$F$2594,"",0,1)</f>
        <v>L</v>
      </c>
      <c r="AC103" s="122" t="str" cm="1">
        <f t="array" ref="AC103">_xlfn.XLOOKUP(1,(SCHEDULE!$D$3:$D$2594=$C103)*(SCHEDULE!$B$3:$B$2594=AC$2),SCHEDULE!$F$3:$F$2594,"",0,1)</f>
        <v/>
      </c>
      <c r="AD103" s="122" t="str" cm="1">
        <f t="array" ref="AD103">_xlfn.XLOOKUP(1,(SCHEDULE!$D$3:$D$2594=$C103)*(SCHEDULE!$B$3:$B$2594=AD$2),SCHEDULE!$F$3:$F$2594,"",0,1)</f>
        <v/>
      </c>
      <c r="AE103" s="122" t="str" cm="1">
        <f t="array" ref="AE103">_xlfn.XLOOKUP(1,(SCHEDULE!$D$3:$D$2594=$C103)*(SCHEDULE!$B$3:$B$2594=AE$2),SCHEDULE!$F$3:$F$2594,"",0,1)</f>
        <v/>
      </c>
      <c r="AF103" s="122" t="str" cm="1">
        <f t="array" ref="AF103">_xlfn.XLOOKUP(1,(SCHEDULE!$D$3:$D$2594=$C103)*(SCHEDULE!$B$3:$B$2594=AF$2),SCHEDULE!$F$3:$F$2594,"",0,1)</f>
        <v>W</v>
      </c>
      <c r="AG103" s="122" t="str" cm="1">
        <f t="array" ref="AG103">_xlfn.XLOOKUP(1,(SCHEDULE!$D$3:$D$2594=$C103)*(SCHEDULE!$B$3:$B$2594=AG$2),SCHEDULE!$F$3:$F$2594,"",0,1)</f>
        <v>W</v>
      </c>
      <c r="AH103" s="122" t="str" cm="1">
        <f t="array" ref="AH103">_xlfn.XLOOKUP(1,(SCHEDULE!$D$3:$D$2594=$C103)*(SCHEDULE!$B$3:$B$2594=AH$2),SCHEDULE!$F$3:$F$2594,"",0,1)</f>
        <v>W</v>
      </c>
      <c r="AI103" s="122" t="str" cm="1">
        <f t="array" ref="AI103">_xlfn.XLOOKUP(1,(SCHEDULE!$D$3:$D$2594=$C103)*(SCHEDULE!$B$3:$B$2594=AI$2),SCHEDULE!$F$3:$F$2594,"",0,1)</f>
        <v>L</v>
      </c>
      <c r="AJ103" s="122" t="str" cm="1">
        <f t="array" ref="AJ103">_xlfn.XLOOKUP(1,(SCHEDULE!$D$3:$D$2594=$C103)*(SCHEDULE!$B$3:$B$2594=AJ$2),SCHEDULE!$F$3:$F$2594,"",0,1)</f>
        <v>L</v>
      </c>
      <c r="AK103" s="122" t="str" cm="1">
        <f t="array" ref="AK103">_xlfn.XLOOKUP(1,(SCHEDULE!$D$3:$D$2594=$C103)*(SCHEDULE!$B$3:$B$2594=AK$2),SCHEDULE!$F$3:$F$2594,"",0,1)</f>
        <v>L</v>
      </c>
      <c r="AL103" s="122" t="str" cm="1">
        <f t="array" ref="AL103">_xlfn.XLOOKUP(1,(SCHEDULE!$D$3:$D$2594=$C103)*(SCHEDULE!$B$3:$B$2594=AL$2),SCHEDULE!$F$3:$F$2594,"",0,1)</f>
        <v>W</v>
      </c>
      <c r="AM103" s="122" t="str" cm="1">
        <f t="array" ref="AM103">_xlfn.XLOOKUP(1,(SCHEDULE!$D$3:$D$2594=$C103)*(SCHEDULE!$B$3:$B$2594=AM$2),SCHEDULE!$F$3:$F$2594,"",0,1)</f>
        <v>L</v>
      </c>
      <c r="AN103" s="122" t="str" cm="1">
        <f t="array" ref="AN103">_xlfn.XLOOKUP(1,(SCHEDULE!$D$3:$D$2594=$C103)*(SCHEDULE!$B$3:$B$2594=AN$2),SCHEDULE!$F$3:$F$2594,"",0,1)</f>
        <v>L</v>
      </c>
      <c r="AO103" s="122" t="str" cm="1">
        <f t="array" ref="AO103">_xlfn.XLOOKUP(1,(SCHEDULE!$D$3:$D$2594=$C103)*(SCHEDULE!$B$3:$B$2594=AO$2),SCHEDULE!$F$3:$F$2594,"",0,1)</f>
        <v>W</v>
      </c>
      <c r="AP103" s="122" t="str" cm="1">
        <f t="array" ref="AP103">_xlfn.XLOOKUP(1,(SCHEDULE!$D$3:$D$2594=$C103)*(SCHEDULE!$B$3:$B$2594=AP$2),SCHEDULE!$F$3:$F$2594,"",0,1)</f>
        <v/>
      </c>
      <c r="AQ103" s="122" t="str" cm="1">
        <f t="array" ref="AQ103">_xlfn.XLOOKUP(1,(SCHEDULE!$D$3:$D$2594=$C103)*(SCHEDULE!$B$3:$B$2594=AQ$2),SCHEDULE!$F$3:$F$2594,"",0,1)</f>
        <v/>
      </c>
      <c r="AR103" s="122" t="str" cm="1">
        <f t="array" ref="AR103">_xlfn.XLOOKUP(1,(SCHEDULE!$D$3:$D$2594=$C103)*(SCHEDULE!$B$3:$B$2594=AR$2),SCHEDULE!$F$3:$F$2594,"",0,1)</f>
        <v/>
      </c>
      <c r="AS103" s="122" t="str" cm="1">
        <f t="array" ref="AS103">_xlfn.XLOOKUP(1,(SCHEDULE!$D$3:$D$2594=$C103)*(SCHEDULE!$B$3:$B$2594=AS$2),SCHEDULE!$F$3:$F$2594,"",0,1)</f>
        <v/>
      </c>
      <c r="AT103" s="122" t="str" cm="1">
        <f t="array" ref="AT103">_xlfn.XLOOKUP(1,(SCHEDULE!$D$3:$D$2594=$C103)*(SCHEDULE!$B$3:$B$2594=AT$2),SCHEDULE!$F$3:$F$2594,"",0,1)</f>
        <v/>
      </c>
      <c r="AU103" s="122" t="str" cm="1">
        <f t="array" ref="AU103">_xlfn.XLOOKUP(1,(SCHEDULE!$D$3:$D$2594=$C103)*(SCHEDULE!$B$3:$B$2594=AU$2),SCHEDULE!$F$3:$F$2594,"",0,1)</f>
        <v/>
      </c>
      <c r="AV103" s="122" t="str" cm="1">
        <f t="array" ref="AV103">_xlfn.XLOOKUP(1,(SCHEDULE!$D$3:$D$2594=$C103)*(SCHEDULE!$B$3:$B$2594=AV$2),SCHEDULE!$F$3:$F$2594,"",0,1)</f>
        <v>W</v>
      </c>
      <c r="AW103" s="122" t="str" cm="1">
        <f t="array" ref="AW103">_xlfn.XLOOKUP(1,(SCHEDULE!$D$3:$D$2594=$C103)*(SCHEDULE!$B$3:$B$2594=AW$2),SCHEDULE!$F$3:$F$2594,"",0,1)</f>
        <v>W</v>
      </c>
      <c r="AX103" s="122" t="str" cm="1">
        <f t="array" ref="AX103">_xlfn.XLOOKUP(1,(SCHEDULE!$D$3:$D$2594=$C103)*(SCHEDULE!$B$3:$B$2594=AX$2),SCHEDULE!$F$3:$F$2594,"",0,1)</f>
        <v>L</v>
      </c>
      <c r="AY103" s="122" t="str" cm="1">
        <f t="array" ref="AY103">_xlfn.XLOOKUP(1,(SCHEDULE!$D$3:$D$2594=$C103)*(SCHEDULE!$B$3:$B$2594=AY$2),SCHEDULE!$F$3:$F$2594,"",0,1)</f>
        <v/>
      </c>
      <c r="AZ103" s="122" t="str" cm="1">
        <f t="array" ref="AZ103">_xlfn.XLOOKUP(1,(SCHEDULE!$D$3:$D$2594=$C103)*(SCHEDULE!$B$3:$B$2594=AZ$2),SCHEDULE!$F$3:$F$2594,"",0,1)</f>
        <v/>
      </c>
      <c r="BA103" s="122" t="str" cm="1">
        <f t="array" ref="BA103">_xlfn.XLOOKUP(1,(SCHEDULE!$D$3:$D$2594=$C103)*(SCHEDULE!$B$3:$B$2594=BA$2),SCHEDULE!$F$3:$F$2594,"",0,1)</f>
        <v/>
      </c>
      <c r="BB103" s="122" t="str" cm="1">
        <f t="array" ref="BB103">_xlfn.XLOOKUP(1,(SCHEDULE!$D$3:$D$2594=$C103)*(SCHEDULE!$B$3:$B$2594=BB$2),SCHEDULE!$F$3:$F$2594,"",0,1)</f>
        <v/>
      </c>
      <c r="BC103" s="122" t="str" cm="1">
        <f t="array" ref="BC103">_xlfn.XLOOKUP(1,(SCHEDULE!$D$3:$D$2594=$C103)*(SCHEDULE!$B$3:$B$2594=BC$2),SCHEDULE!$F$3:$F$2594,"",0,1)</f>
        <v/>
      </c>
      <c r="BD103" s="122" t="str" cm="1">
        <f t="array" ref="BD103">_xlfn.XLOOKUP(1,(SCHEDULE!$D$3:$D$2594=$C103)*(SCHEDULE!$B$3:$B$2594=BD$2),SCHEDULE!$F$3:$F$2594,"",0,1)</f>
        <v/>
      </c>
      <c r="BE103" s="122" t="str" cm="1">
        <f t="array" ref="BE103">_xlfn.XLOOKUP(1,(SCHEDULE!$D$3:$D$2594=$C103)*(SCHEDULE!$B$3:$B$2594=BE$2),SCHEDULE!$F$3:$F$2594,"",0,1)</f>
        <v/>
      </c>
      <c r="BF103" s="122" t="str" cm="1">
        <f t="array" ref="BF103">_xlfn.XLOOKUP(1,(SCHEDULE!$D$3:$D$2594=$C103)*(SCHEDULE!$B$3:$B$2594=BF$2),SCHEDULE!$F$3:$F$2594,"",0,1)</f>
        <v>W</v>
      </c>
      <c r="BG103" s="122" t="str" cm="1">
        <f t="array" ref="BG103">_xlfn.XLOOKUP(1,(SCHEDULE!$D$3:$D$2594=$C103)*(SCHEDULE!$B$3:$B$2594=BG$2),SCHEDULE!$F$3:$F$2594,"",0,1)</f>
        <v>L</v>
      </c>
      <c r="BH103" s="122" t="str" cm="1">
        <f t="array" ref="BH103">_xlfn.XLOOKUP(1,(SCHEDULE!$D$3:$D$2594=$C103)*(SCHEDULE!$B$3:$B$2594=BH$2),SCHEDULE!$F$3:$F$2594,"",0,1)</f>
        <v>L</v>
      </c>
      <c r="BI103" s="122" t="str" cm="1">
        <f t="array" ref="BI103">_xlfn.XLOOKUP(1,(SCHEDULE!$D$3:$D$2594=$C103)*(SCHEDULE!$B$3:$B$2594=BI$2),SCHEDULE!$F$3:$F$2594,"",0,1)</f>
        <v>L</v>
      </c>
      <c r="BJ103" s="122" t="str" cm="1">
        <f t="array" ref="BJ103">_xlfn.XLOOKUP(1,(SCHEDULE!$D$3:$D$2594=$C103)*(SCHEDULE!$B$3:$B$2594=BJ$2),SCHEDULE!$F$3:$F$2594,"",0,1)</f>
        <v>L</v>
      </c>
      <c r="BK103" s="122" t="str" cm="1">
        <f t="array" ref="BK103">_xlfn.XLOOKUP(1,(SCHEDULE!$D$3:$D$2594=$C103)*(SCHEDULE!$B$3:$B$2594=BK$2),SCHEDULE!$F$3:$F$2594,"",0,1)</f>
        <v>W</v>
      </c>
      <c r="BL103" s="122" t="str" cm="1">
        <f t="array" ref="BL103">_xlfn.XLOOKUP(1,(SCHEDULE!$D$3:$D$2594=$C103)*(SCHEDULE!$B$3:$B$2594=BL$2),SCHEDULE!$F$3:$F$2594,"",0,1)</f>
        <v>W</v>
      </c>
      <c r="BM103" s="122" t="str" cm="1">
        <f t="array" ref="BM103">_xlfn.XLOOKUP(1,(SCHEDULE!$D$3:$D$2594=$C103)*(SCHEDULE!$B$3:$B$2594=BM$2),SCHEDULE!$F$3:$F$2594,"",0,1)</f>
        <v/>
      </c>
      <c r="BN103" s="122" t="str" cm="1">
        <f t="array" ref="BN103">_xlfn.XLOOKUP(1,(SCHEDULE!$D$3:$D$2594=$C103)*(SCHEDULE!$B$3:$B$2594=BN$2),SCHEDULE!$F$3:$F$2594,"",0,1)</f>
        <v/>
      </c>
      <c r="BO103" s="122" t="str" cm="1">
        <f t="array" ref="BO103">_xlfn.XLOOKUP(1,(SCHEDULE!$D$3:$D$2594=$C103)*(SCHEDULE!$B$3:$B$2594=BO$2),SCHEDULE!$F$3:$F$2594,"",0,1)</f>
        <v/>
      </c>
      <c r="BP103" s="122" t="str" cm="1">
        <f t="array" ref="BP103">_xlfn.XLOOKUP(1,(SCHEDULE!$D$3:$D$2594=$C103)*(SCHEDULE!$B$3:$B$2594=BP$2),SCHEDULE!$F$3:$F$2594,"",0,1)</f>
        <v/>
      </c>
      <c r="BQ103" s="122" t="str" cm="1">
        <f t="array" ref="BQ103">_xlfn.XLOOKUP(1,(SCHEDULE!$D$3:$D$2594=$C103)*(SCHEDULE!$B$3:$B$2594=BQ$2),SCHEDULE!$F$3:$F$2594,"",0,1)</f>
        <v/>
      </c>
      <c r="BR103" s="122" t="str" cm="1">
        <f t="array" ref="BR103">_xlfn.XLOOKUP(1,(SCHEDULE!$D$3:$D$2594=$C103)*(SCHEDULE!$B$3:$B$2594=BR$2),SCHEDULE!$F$3:$F$2594,"",0,1)</f>
        <v/>
      </c>
      <c r="BS103" s="122" t="str" cm="1">
        <f t="array" ref="BS103">_xlfn.XLOOKUP(1,(SCHEDULE!$D$3:$D$2594=$C103)*(SCHEDULE!$B$3:$B$2594=BS$2),SCHEDULE!$F$3:$F$2594,"",0,1)</f>
        <v/>
      </c>
      <c r="BT103" s="122" t="str" cm="1">
        <f t="array" ref="BT103">_xlfn.XLOOKUP(1,(SCHEDULE!$D$3:$D$2594=$C103)*(SCHEDULE!$B$3:$B$2594=BT$2),SCHEDULE!$F$3:$F$2594,"",0,1)</f>
        <v/>
      </c>
      <c r="BU103" s="122" t="str" cm="1">
        <f t="array" ref="BU103">_xlfn.XLOOKUP(1,(SCHEDULE!$D$3:$D$2594=$C103)*(SCHEDULE!$B$3:$B$2594=BU$2),SCHEDULE!$F$3:$F$2594,"",0,1)</f>
        <v/>
      </c>
      <c r="BV103" s="122" t="str" cm="1">
        <f t="array" ref="BV103">_xlfn.XLOOKUP(1,(SCHEDULE!$D$3:$D$2594=$C103)*(SCHEDULE!$B$3:$B$2594=BV$2),SCHEDULE!$F$3:$F$2594,"",0,1)</f>
        <v>L</v>
      </c>
      <c r="BW103" s="122" t="str" cm="1">
        <f t="array" ref="BW103">_xlfn.XLOOKUP(1,(SCHEDULE!$D$3:$D$2594=$C103)*(SCHEDULE!$B$3:$B$2594=BW$2),SCHEDULE!$F$3:$F$2594,"",0,1)</f>
        <v>W</v>
      </c>
      <c r="BX103" s="122" t="str" cm="1">
        <f t="array" ref="BX103">_xlfn.XLOOKUP(1,(SCHEDULE!$D$3:$D$2594=$C103)*(SCHEDULE!$B$3:$B$2594=BX$2),SCHEDULE!$F$3:$F$2594,"",0,1)</f>
        <v>W</v>
      </c>
      <c r="BY103" s="122" t="str" cm="1">
        <f t="array" ref="BY103">_xlfn.XLOOKUP(1,(SCHEDULE!$D$3:$D$2594=$C103)*(SCHEDULE!$B$3:$B$2594=BY$2),SCHEDULE!$F$3:$F$2594,"",0,1)</f>
        <v>W</v>
      </c>
      <c r="BZ103" s="122" t="str" cm="1">
        <f t="array" ref="BZ103">_xlfn.XLOOKUP(1,(SCHEDULE!$D$3:$D$2594=$C103)*(SCHEDULE!$B$3:$B$2594=BZ$2),SCHEDULE!$F$3:$F$2594,"",0,1)</f>
        <v>W</v>
      </c>
      <c r="CA103" s="122" t="str" cm="1">
        <f t="array" ref="CA103">_xlfn.XLOOKUP(1,(SCHEDULE!$D$3:$D$2594=$C103)*(SCHEDULE!$B$3:$B$2594=CA$2),SCHEDULE!$F$3:$F$2594,"",0,1)</f>
        <v>W</v>
      </c>
      <c r="CB103" s="122" t="str" cm="1">
        <f t="array" ref="CB103">_xlfn.XLOOKUP(1,(SCHEDULE!$D$3:$D$2594=$C103)*(SCHEDULE!$B$3:$B$2594=CB$2),SCHEDULE!$F$3:$F$2594,"",0,1)</f>
        <v/>
      </c>
      <c r="CC103" s="122" t="str" cm="1">
        <f t="array" ref="CC103">_xlfn.XLOOKUP(1,(SCHEDULE!$D$3:$D$2594=$C103)*(SCHEDULE!$B$3:$B$2594=CC$2),SCHEDULE!$F$3:$F$2594,"",0,1)</f>
        <v/>
      </c>
      <c r="CD103" s="122" t="str" cm="1">
        <f t="array" ref="CD103">_xlfn.XLOOKUP(1,(SCHEDULE!$D$3:$D$2594=$C103)*(SCHEDULE!$B$3:$B$2594=CD$2),SCHEDULE!$F$3:$F$2594,"",0,1)</f>
        <v/>
      </c>
      <c r="CE103" s="122" t="str" cm="1">
        <f t="array" ref="CE103">_xlfn.XLOOKUP(1,(SCHEDULE!$D$3:$D$2594=$C103)*(SCHEDULE!$B$3:$B$2594=CE$2),SCHEDULE!$F$3:$F$2594,"",0,1)</f>
        <v/>
      </c>
      <c r="CF103" s="122" t="str" cm="1">
        <f t="array" ref="CF103">_xlfn.XLOOKUP(1,(SCHEDULE!$D$3:$D$2594=$C103)*(SCHEDULE!$B$3:$B$2594=CF$2),SCHEDULE!$F$3:$F$2594,"",0,1)</f>
        <v/>
      </c>
      <c r="CG103" s="122" t="str" cm="1">
        <f t="array" ref="CG103">_xlfn.XLOOKUP(1,(SCHEDULE!$D$3:$D$2594=$C103)*(SCHEDULE!$B$3:$B$2594=CG$2),SCHEDULE!$F$3:$F$2594,"",0,1)</f>
        <v/>
      </c>
      <c r="CH103" s="122" t="str" cm="1">
        <f t="array" ref="CH103">_xlfn.XLOOKUP(1,(SCHEDULE!$D$3:$D$2594=$C103)*(SCHEDULE!$B$3:$B$2594=CH$2),SCHEDULE!$F$3:$F$2594,"",0,1)</f>
        <v/>
      </c>
      <c r="CI103" s="122" t="str" cm="1">
        <f t="array" ref="CI103">_xlfn.XLOOKUP(1,(SCHEDULE!$D$3:$D$2594=$C103)*(SCHEDULE!$B$3:$B$2594=CI$2),SCHEDULE!$F$3:$F$2594,"",0,1)</f>
        <v/>
      </c>
      <c r="CJ103" s="122" t="str" cm="1">
        <f t="array" ref="CJ103">_xlfn.XLOOKUP(1,(SCHEDULE!$D$3:$D$2594=$C103)*(SCHEDULE!$B$3:$B$2594=CJ$2),SCHEDULE!$F$3:$F$2594,"",0,1)</f>
        <v/>
      </c>
      <c r="CK103" s="122" t="str" cm="1">
        <f t="array" ref="CK103">_xlfn.XLOOKUP(1,(SCHEDULE!$D$3:$D$2594=$C103)*(SCHEDULE!$B$3:$B$2594=CK$2),SCHEDULE!$F$3:$F$2594,"",0,1)</f>
        <v/>
      </c>
      <c r="CL103" s="122" t="str" cm="1">
        <f t="array" ref="CL103">_xlfn.XLOOKUP(1,(SCHEDULE!$D$3:$D$2594=$C103)*(SCHEDULE!$B$3:$B$2594=CL$2),SCHEDULE!$F$3:$F$2594,"",0,1)</f>
        <v>W</v>
      </c>
      <c r="CM103" s="122" t="str" cm="1">
        <f t="array" ref="CM103">_xlfn.XLOOKUP(1,(SCHEDULE!$D$3:$D$2594=$C103)*(SCHEDULE!$B$3:$B$2594=CM$2),SCHEDULE!$F$3:$F$2594,"",0,1)</f>
        <v>W</v>
      </c>
      <c r="CN103" s="122" t="str" cm="1">
        <f t="array" ref="CN103">_xlfn.XLOOKUP(1,(SCHEDULE!$D$3:$D$2594=$C103)*(SCHEDULE!$B$3:$B$2594=CN$2),SCHEDULE!$F$3:$F$2594,"",0,1)</f>
        <v>W</v>
      </c>
      <c r="CO103" s="122" t="str" cm="1">
        <f t="array" ref="CO103">_xlfn.XLOOKUP(1,(SCHEDULE!$D$3:$D$2594=$C103)*(SCHEDULE!$B$3:$B$2594=CO$2),SCHEDULE!$F$3:$F$2594,"",0,1)</f>
        <v>W</v>
      </c>
      <c r="CP103" s="122" t="str" cm="1">
        <f t="array" ref="CP103">_xlfn.XLOOKUP(1,(SCHEDULE!$D$3:$D$2594=$C103)*(SCHEDULE!$B$3:$B$2594=CP$2),SCHEDULE!$F$3:$F$2594,"",0,1)</f>
        <v>L</v>
      </c>
      <c r="CQ103" s="122" t="str" cm="1">
        <f t="array" ref="CQ103">_xlfn.XLOOKUP(1,(SCHEDULE!$D$3:$D$2594=$C103)*(SCHEDULE!$B$3:$B$2594=CQ$2),SCHEDULE!$F$3:$F$2594,"",0,1)</f>
        <v>W</v>
      </c>
      <c r="CR103" s="122" t="str" cm="1">
        <f t="array" ref="CR103">_xlfn.XLOOKUP(1,(SCHEDULE!$D$3:$D$2594=$C103)*(SCHEDULE!$B$3:$B$2594=CR$2),SCHEDULE!$F$3:$F$2594,"",0,1)</f>
        <v>W</v>
      </c>
      <c r="CS103" s="122" t="str" cm="1">
        <f t="array" ref="CS103">_xlfn.XLOOKUP(1,(SCHEDULE!$D$3:$D$2594=$C103)*(SCHEDULE!$B$3:$B$2594=CS$2),SCHEDULE!$F$3:$F$2594,"",0,1)</f>
        <v/>
      </c>
      <c r="CT103" s="122" t="str" cm="1">
        <f t="array" ref="CT103">_xlfn.XLOOKUP(1,(SCHEDULE!$D$3:$D$2594=$C103)*(SCHEDULE!$B$3:$B$2594=CT$2),SCHEDULE!$F$3:$F$2594,"",0,1)</f>
        <v/>
      </c>
      <c r="CU103" s="122" t="str" cm="1">
        <f t="array" ref="CU103">_xlfn.XLOOKUP(1,(SCHEDULE!$D$3:$D$2594=$C103)*(SCHEDULE!$B$3:$B$2594=CU$2),SCHEDULE!$F$3:$F$2594,"",0,1)</f>
        <v/>
      </c>
      <c r="CV103" s="122" t="str" cm="1">
        <f t="array" ref="CV103">_xlfn.XLOOKUP(1,(SCHEDULE!$D$3:$D$2594=$C103)*(SCHEDULE!$B$3:$B$2594=CV$2),SCHEDULE!$F$3:$F$2594,"",0,1)</f>
        <v/>
      </c>
      <c r="CW103" s="122" t="str" cm="1">
        <f t="array" ref="CW103">_xlfn.XLOOKUP(1,(SCHEDULE!$D$3:$D$2594=$C103)*(SCHEDULE!$B$3:$B$2594=CW$2),SCHEDULE!$F$3:$F$2594,"",0,1)</f>
        <v/>
      </c>
      <c r="CX103" s="122" t="str" cm="1">
        <f t="array" ref="CX103">_xlfn.XLOOKUP(1,(SCHEDULE!$D$3:$D$2594=$C103)*(SCHEDULE!$B$3:$B$2594=CX$2),SCHEDULE!$F$3:$F$2594,"",0,1)</f>
        <v/>
      </c>
      <c r="CY103" s="122" t="str" cm="1">
        <f t="array" ref="CY103">_xlfn.XLOOKUP(1,(SCHEDULE!$D$3:$D$2594=$C103)*(SCHEDULE!$B$3:$B$2594=CY$2),SCHEDULE!$F$3:$F$2594,"",0,1)</f>
        <v/>
      </c>
      <c r="CZ103" s="122" t="str" cm="1">
        <f t="array" ref="CZ103">_xlfn.XLOOKUP(1,(SCHEDULE!$D$3:$D$2594=$C103)*(SCHEDULE!$B$3:$B$2594=CZ$2),SCHEDULE!$F$3:$F$2594,"",0,1)</f>
        <v>L</v>
      </c>
      <c r="DA103" s="122" t="str" cm="1">
        <f t="array" ref="DA103">_xlfn.XLOOKUP(1,(SCHEDULE!$D$3:$D$2594=$C103)*(SCHEDULE!$B$3:$B$2594=DA$2),SCHEDULE!$F$3:$F$2594,"",0,1)</f>
        <v>L</v>
      </c>
      <c r="DB103" s="122" t="str" cm="1">
        <f t="array" ref="DB103">_xlfn.XLOOKUP(1,(SCHEDULE!$D$3:$D$2594=$C103)*(SCHEDULE!$B$3:$B$2594=DB$2),SCHEDULE!$F$3:$F$2594,"",0,1)</f>
        <v>L</v>
      </c>
      <c r="DC103" s="122" t="str" cm="1">
        <f t="array" ref="DC103">_xlfn.XLOOKUP(1,(SCHEDULE!$D$3:$D$2594=$C103)*(SCHEDULE!$B$3:$B$2594=DC$2),SCHEDULE!$F$3:$F$2594,"",0,1)</f>
        <v>L</v>
      </c>
      <c r="DD103" s="122" t="str" cm="1">
        <f t="array" ref="DD103">_xlfn.XLOOKUP(1,(SCHEDULE!$D$3:$D$2594=$C103)*(SCHEDULE!$B$3:$B$2594=DD$2),SCHEDULE!$F$3:$F$2594,"",0,1)</f>
        <v>W</v>
      </c>
      <c r="DE103" s="122" t="str" cm="1">
        <f t="array" ref="DE103">_xlfn.XLOOKUP(1,(SCHEDULE!$D$3:$D$2594=$C103)*(SCHEDULE!$B$3:$B$2594=DE$2),SCHEDULE!$F$3:$F$2594,"",0,1)</f>
        <v>L</v>
      </c>
      <c r="DF103" s="122" t="str" cm="1">
        <f t="array" ref="DF103">_xlfn.XLOOKUP(1,(SCHEDULE!$D$3:$D$2594=$C103)*(SCHEDULE!$B$3:$B$2594=DF$2),SCHEDULE!$F$3:$F$2594,"",0,1)</f>
        <v/>
      </c>
      <c r="DG103" s="122" t="str" cm="1">
        <f t="array" ref="DG103">_xlfn.XLOOKUP(1,(SCHEDULE!$D$3:$D$2594=$C103)*(SCHEDULE!$B$3:$B$2594=DG$2),SCHEDULE!$F$3:$F$2594,"",0,1)</f>
        <v/>
      </c>
      <c r="DH103" s="122" t="str" cm="1">
        <f t="array" ref="DH103">_xlfn.XLOOKUP(1,(SCHEDULE!$D$3:$D$2594=$C103)*(SCHEDULE!$B$3:$B$2594=DH$2),SCHEDULE!$F$3:$F$2594,"",0,1)</f>
        <v/>
      </c>
      <c r="DI103" s="122" t="str" cm="1">
        <f t="array" ref="DI103">_xlfn.XLOOKUP(1,(SCHEDULE!$D$3:$D$2594=$C103)*(SCHEDULE!$B$3:$B$2594=DI$2),SCHEDULE!$F$3:$F$2594,"",0,1)</f>
        <v/>
      </c>
      <c r="DJ103" s="122" t="str" cm="1">
        <f t="array" ref="DJ103">_xlfn.XLOOKUP(1,(SCHEDULE!$D$3:$D$2594=$C103)*(SCHEDULE!$B$3:$B$2594=DJ$2),SCHEDULE!$F$3:$F$2594,"",0,1)</f>
        <v/>
      </c>
      <c r="DK103" s="122" t="str" cm="1">
        <f t="array" ref="DK103">_xlfn.XLOOKUP(1,(SCHEDULE!$D$3:$D$2594=$C103)*(SCHEDULE!$B$3:$B$2594=DK$2),SCHEDULE!$F$3:$F$2594,"",0,1)</f>
        <v/>
      </c>
      <c r="DL103" s="122" t="str" cm="1">
        <f t="array" ref="DL103">_xlfn.XLOOKUP(1,(SCHEDULE!$D$3:$D$2594=$C103)*(SCHEDULE!$B$3:$B$2594=DL$2),SCHEDULE!$F$3:$F$2594,"",0,1)</f>
        <v>L</v>
      </c>
      <c r="DM103" s="122" t="str" cm="1">
        <f t="array" ref="DM103">_xlfn.XLOOKUP(1,(SCHEDULE!$D$3:$D$2594=$C103)*(SCHEDULE!$B$3:$B$2594=DM$2),SCHEDULE!$F$3:$F$2594,"",0,1)</f>
        <v>L</v>
      </c>
      <c r="DN103" s="122" t="str" cm="1">
        <f t="array" ref="DN103">_xlfn.XLOOKUP(1,(SCHEDULE!$D$3:$D$2594=$C103)*(SCHEDULE!$B$3:$B$2594=DN$2),SCHEDULE!$F$3:$F$2594,"",0,1)</f>
        <v>W</v>
      </c>
      <c r="DO103" s="122" t="str" cm="1">
        <f t="array" ref="DO103">_xlfn.XLOOKUP(1,(SCHEDULE!$D$3:$D$2594=$C103)*(SCHEDULE!$B$3:$B$2594=DO$2),SCHEDULE!$F$3:$F$2594,"",0,1)</f>
        <v>L</v>
      </c>
      <c r="DP103" s="122" t="str" cm="1">
        <f t="array" ref="DP103">_xlfn.XLOOKUP(1,(SCHEDULE!$D$3:$D$2594=$C103)*(SCHEDULE!$B$3:$B$2594=DP$2),SCHEDULE!$F$3:$F$2594,"",0,1)</f>
        <v>W</v>
      </c>
      <c r="DQ103" s="122" t="str" cm="1">
        <f t="array" ref="DQ103">_xlfn.XLOOKUP(1,(SCHEDULE!$D$3:$D$2594=$C103)*(SCHEDULE!$B$3:$B$2594=DQ$2),SCHEDULE!$F$3:$F$2594,"",0,1)</f>
        <v>W</v>
      </c>
      <c r="DR103" s="122" t="str" cm="1">
        <f t="array" ref="DR103">_xlfn.XLOOKUP(1,(SCHEDULE!$D$3:$D$2594=$C103)*(SCHEDULE!$B$3:$B$2594=DR$2),SCHEDULE!$F$3:$F$2594,"",0,1)</f>
        <v>L</v>
      </c>
      <c r="DS103" s="122" t="str" cm="1">
        <f t="array" ref="DS103">_xlfn.XLOOKUP(1,(SCHEDULE!$D$3:$D$2594=$C103)*(SCHEDULE!$B$3:$B$2594=DS$2),SCHEDULE!$F$3:$F$2594,"",0,1)</f>
        <v/>
      </c>
      <c r="DT103" s="122" t="str" cm="1">
        <f t="array" ref="DT103">_xlfn.XLOOKUP(1,(SCHEDULE!$D$3:$D$2594=$C103)*(SCHEDULE!$B$3:$B$2594=DT$2),SCHEDULE!$F$3:$F$2594,"",0,1)</f>
        <v/>
      </c>
      <c r="DU103" s="122" t="str" cm="1">
        <f t="array" ref="DU103">_xlfn.XLOOKUP(1,(SCHEDULE!$D$3:$D$2594=$C103)*(SCHEDULE!$B$3:$B$2594=DU$2),SCHEDULE!$F$3:$F$2594,"",0,1)</f>
        <v/>
      </c>
      <c r="DV103" s="122" t="str" cm="1">
        <f t="array" ref="DV103">_xlfn.XLOOKUP(1,(SCHEDULE!$D$3:$D$2594=$C103)*(SCHEDULE!$B$3:$B$2594=DV$2),SCHEDULE!$F$3:$F$2594,"",0,1)</f>
        <v/>
      </c>
      <c r="DW103" s="122" t="str" cm="1">
        <f t="array" ref="DW103">_xlfn.XLOOKUP(1,(SCHEDULE!$D$3:$D$2594=$C103)*(SCHEDULE!$B$3:$B$2594=DW$2),SCHEDULE!$F$3:$F$2594,"",0,1)</f>
        <v/>
      </c>
      <c r="DX103" s="122" t="str" cm="1">
        <f t="array" ref="DX103">_xlfn.XLOOKUP(1,(SCHEDULE!$D$3:$D$2594=$C103)*(SCHEDULE!$B$3:$B$2594=DX$2),SCHEDULE!$F$3:$F$2594,"",0,1)</f>
        <v/>
      </c>
      <c r="DY103" s="122" t="str" cm="1">
        <f t="array" ref="DY103">_xlfn.XLOOKUP(1,(SCHEDULE!$D$3:$D$2594=$C103)*(SCHEDULE!$B$3:$B$2594=DY$2),SCHEDULE!$F$3:$F$2594,"",0,1)</f>
        <v>W</v>
      </c>
      <c r="DZ103" s="122" t="str" cm="1">
        <f t="array" ref="DZ103">_xlfn.XLOOKUP(1,(SCHEDULE!$D$3:$D$2594=$C103)*(SCHEDULE!$B$3:$B$2594=DZ$2),SCHEDULE!$F$3:$F$2594,"",0,1)</f>
        <v>W</v>
      </c>
      <c r="EA103" s="122" t="str" cm="1">
        <f t="array" ref="EA103">_xlfn.XLOOKUP(1,(SCHEDULE!$D$3:$D$2594=$C103)*(SCHEDULE!$B$3:$B$2594=EA$2),SCHEDULE!$F$3:$F$2594,"",0,1)</f>
        <v>W</v>
      </c>
      <c r="EB103" s="122" t="str" cm="1">
        <f t="array" ref="EB103">_xlfn.XLOOKUP(1,(SCHEDULE!$D$3:$D$2594=$C103)*(SCHEDULE!$B$3:$B$2594=EB$2),SCHEDULE!$F$3:$F$2594,"",0,1)</f>
        <v>L</v>
      </c>
      <c r="EC103" s="122" t="str" cm="1">
        <f t="array" ref="EC103">_xlfn.XLOOKUP(1,(SCHEDULE!$D$3:$D$2594=$C103)*(SCHEDULE!$B$3:$B$2594=EC$2),SCHEDULE!$F$3:$F$2594,"",0,1)</f>
        <v>L</v>
      </c>
      <c r="ED103" s="122" t="str" cm="1">
        <f t="array" ref="ED103">_xlfn.XLOOKUP(1,(SCHEDULE!$D$3:$D$2594=$C103)*(SCHEDULE!$B$3:$B$2594=ED$2),SCHEDULE!$F$3:$F$2594,"",0,1)</f>
        <v>L</v>
      </c>
      <c r="EE103" s="122" t="str" cm="1">
        <f t="array" ref="EE103">_xlfn.XLOOKUP(1,(SCHEDULE!$D$3:$D$2594=$C103)*(SCHEDULE!$B$3:$B$2594=EE$2),SCHEDULE!$F$3:$F$2594,"",0,1)</f>
        <v/>
      </c>
      <c r="EF103" s="122" t="str" cm="1">
        <f t="array" ref="EF103">_xlfn.XLOOKUP(1,(SCHEDULE!$D$3:$D$2594=$C103)*(SCHEDULE!$B$3:$B$2594=EF$2),SCHEDULE!$F$3:$F$2594,"",0,1)</f>
        <v/>
      </c>
      <c r="EG103" s="122" t="str" cm="1">
        <f t="array" ref="EG103">_xlfn.XLOOKUP(1,(SCHEDULE!$D$3:$D$2594=$C103)*(SCHEDULE!$B$3:$B$2594=EG$2),SCHEDULE!$F$3:$F$2594,"",0,1)</f>
        <v/>
      </c>
      <c r="EH103" s="122" t="str" cm="1">
        <f t="array" ref="EH103">_xlfn.XLOOKUP(1,(SCHEDULE!$D$3:$D$2594=$C103)*(SCHEDULE!$B$3:$B$2594=EH$2),SCHEDULE!$F$3:$F$2594,"",0,1)</f>
        <v/>
      </c>
      <c r="EI103" s="122" t="str" cm="1">
        <f t="array" ref="EI103">_xlfn.XLOOKUP(1,(SCHEDULE!$D$3:$D$2594=$C103)*(SCHEDULE!$B$3:$B$2594=EI$2),SCHEDULE!$F$3:$F$2594,"",0,1)</f>
        <v>W</v>
      </c>
      <c r="EJ103" s="122" t="str" cm="1">
        <f t="array" ref="EJ103">_xlfn.XLOOKUP(1,(SCHEDULE!$D$3:$D$2594=$C103)*(SCHEDULE!$B$3:$B$2594=EJ$2),SCHEDULE!$F$3:$F$2594,"",0,1)</f>
        <v>L</v>
      </c>
      <c r="EK103" s="122" t="str" cm="1">
        <f t="array" ref="EK103">_xlfn.XLOOKUP(1,(SCHEDULE!$D$3:$D$2594=$C103)*(SCHEDULE!$B$3:$B$2594=EK$2),SCHEDULE!$F$3:$F$2594,"",0,1)</f>
        <v>L</v>
      </c>
      <c r="EL103" s="122" t="str" cm="1">
        <f t="array" ref="EL103">_xlfn.XLOOKUP(1,(SCHEDULE!$D$3:$D$2594=$C103)*(SCHEDULE!$B$3:$B$2594=EL$2),SCHEDULE!$F$3:$F$2594,"",0,1)</f>
        <v>W</v>
      </c>
      <c r="EM103" s="122" t="str" cm="1">
        <f t="array" ref="EM103">_xlfn.XLOOKUP(1,(SCHEDULE!$D$3:$D$2594=$C103)*(SCHEDULE!$B$3:$B$2594=EM$2),SCHEDULE!$F$3:$F$2594,"",0,1)</f>
        <v>L</v>
      </c>
      <c r="EN103" s="122" t="str" cm="1">
        <f t="array" ref="EN103">_xlfn.XLOOKUP(1,(SCHEDULE!$D$3:$D$2594=$C103)*(SCHEDULE!$B$3:$B$2594=EN$2),SCHEDULE!$F$3:$F$2594,"",0,1)</f>
        <v/>
      </c>
      <c r="EO103" s="122" t="str" cm="1">
        <f t="array" ref="EO103">_xlfn.XLOOKUP(1,(SCHEDULE!$D$3:$D$2594=$C103)*(SCHEDULE!$B$3:$B$2594=EO$2),SCHEDULE!$F$3:$F$2594,"",0,1)</f>
        <v/>
      </c>
      <c r="EP103" s="122" t="str" cm="1">
        <f t="array" ref="EP103">_xlfn.XLOOKUP(1,(SCHEDULE!$D$3:$D$2594=$C103)*(SCHEDULE!$B$3:$B$2594=EP$2),SCHEDULE!$F$3:$F$2594,"",0,1)</f>
        <v/>
      </c>
      <c r="EQ103" s="122" t="str" cm="1">
        <f t="array" ref="EQ103">_xlfn.XLOOKUP(1,(SCHEDULE!$D$3:$D$2594=$C103)*(SCHEDULE!$B$3:$B$2594=EQ$2),SCHEDULE!$F$3:$F$2594,"",0,1)</f>
        <v>L</v>
      </c>
      <c r="ER103" s="122" t="str" cm="1">
        <f t="array" ref="ER103">_xlfn.XLOOKUP(1,(SCHEDULE!$D$3:$D$2594=$C103)*(SCHEDULE!$B$3:$B$2594=ER$2),SCHEDULE!$F$3:$F$2594,"",0,1)</f>
        <v>W</v>
      </c>
      <c r="ES103" s="122" t="str" cm="1">
        <f t="array" ref="ES103">_xlfn.XLOOKUP(1,(SCHEDULE!$D$3:$D$2594=$C103)*(SCHEDULE!$B$3:$B$2594=ES$2),SCHEDULE!$F$3:$F$2594,"",0,1)</f>
        <v>W</v>
      </c>
      <c r="ET103" s="122" t="str" cm="1">
        <f t="array" ref="ET103">_xlfn.XLOOKUP(1,(SCHEDULE!$D$3:$D$2594=$C103)*(SCHEDULE!$B$3:$B$2594=ET$2),SCHEDULE!$F$3:$F$2594,"",0,1)</f>
        <v>W</v>
      </c>
      <c r="EU103" s="122" t="str" cm="1">
        <f t="array" ref="EU103">_xlfn.XLOOKUP(1,(SCHEDULE!$D$3:$D$2594=$C103)*(SCHEDULE!$B$3:$B$2594=EU$2),SCHEDULE!$F$3:$F$2594,"",0,1)</f>
        <v>W</v>
      </c>
      <c r="EV103" s="122" t="str" cm="1">
        <f t="array" ref="EV103">_xlfn.XLOOKUP(1,(SCHEDULE!$D$3:$D$2594=$C103)*(SCHEDULE!$B$3:$B$2594=EV$2),SCHEDULE!$F$3:$F$2594,"",0,1)</f>
        <v>W</v>
      </c>
      <c r="EW103" s="122" t="str" cm="1">
        <f t="array" ref="EW103">_xlfn.XLOOKUP(1,(SCHEDULE!$D$3:$D$2594=$C103)*(SCHEDULE!$B$3:$B$2594=EW$2),SCHEDULE!$F$3:$F$2594,"",0,1)</f>
        <v>L</v>
      </c>
      <c r="EX103" s="122" t="str" cm="1">
        <f t="array" ref="EX103">_xlfn.XLOOKUP(1,(SCHEDULE!$D$3:$D$2594=$C103)*(SCHEDULE!$B$3:$B$2594=EX$2),SCHEDULE!$F$3:$F$2594,"",0,1)</f>
        <v/>
      </c>
      <c r="EY103" s="122" t="str" cm="1">
        <f t="array" ref="EY103">_xlfn.XLOOKUP(1,(SCHEDULE!$D$3:$D$2594=$C103)*(SCHEDULE!$B$3:$B$2594=EY$2),SCHEDULE!$F$3:$F$2594,"",0,1)</f>
        <v/>
      </c>
      <c r="EZ103" s="122" t="str" cm="1">
        <f t="array" ref="EZ103">_xlfn.XLOOKUP(1,(SCHEDULE!$D$3:$D$2594=$C103)*(SCHEDULE!$B$3:$B$2594=EZ$2),SCHEDULE!$F$3:$F$2594,"",0,1)</f>
        <v/>
      </c>
      <c r="FA103" s="122" t="str" cm="1">
        <f t="array" ref="FA103">_xlfn.XLOOKUP(1,(SCHEDULE!$D$3:$D$2594=$C103)*(SCHEDULE!$B$3:$B$2594=FA$2),SCHEDULE!$F$3:$F$2594,"",0,1)</f>
        <v/>
      </c>
      <c r="FB103" s="122" t="str" cm="1">
        <f t="array" ref="FB103">_xlfn.XLOOKUP(1,(SCHEDULE!$D$3:$D$2594=$C103)*(SCHEDULE!$B$3:$B$2594=FB$2),SCHEDULE!$F$3:$F$2594,"",0,1)</f>
        <v/>
      </c>
      <c r="FC103" s="122" t="str" cm="1">
        <f t="array" ref="FC103">_xlfn.XLOOKUP(1,(SCHEDULE!$D$3:$D$2594=$C103)*(SCHEDULE!$B$3:$B$2594=FC$2),SCHEDULE!$F$3:$F$2594,"",0,1)</f>
        <v/>
      </c>
      <c r="FD103" s="122" t="str" cm="1">
        <f t="array" ref="FD103">_xlfn.XLOOKUP(1,(SCHEDULE!$D$3:$D$2594=$C103)*(SCHEDULE!$B$3:$B$2594=FD$2),SCHEDULE!$F$3:$F$2594,"",0,1)</f>
        <v/>
      </c>
      <c r="FE103" s="122" t="str" cm="1">
        <f t="array" ref="FE103">_xlfn.XLOOKUP(1,(SCHEDULE!$D$3:$D$2594=$C103)*(SCHEDULE!$B$3:$B$2594=FE$2),SCHEDULE!$F$3:$F$2594,"",0,1)</f>
        <v/>
      </c>
      <c r="FF103" s="122" t="str" cm="1">
        <f t="array" ref="FF103">_xlfn.XLOOKUP(1,(SCHEDULE!$D$3:$D$2594=$C103)*(SCHEDULE!$B$3:$B$2594=FF$2),SCHEDULE!$F$3:$F$2594,"",0,1)</f>
        <v/>
      </c>
      <c r="FG103" s="122" t="str" cm="1">
        <f t="array" ref="FG103">_xlfn.XLOOKUP(1,(SCHEDULE!$D$3:$D$2594=$C103)*(SCHEDULE!$B$3:$B$2594=FG$2),SCHEDULE!$F$3:$F$2594,"",0,1)</f>
        <v/>
      </c>
      <c r="FH103" s="122" t="str" cm="1">
        <f t="array" ref="FH103">_xlfn.XLOOKUP(1,(SCHEDULE!$D$3:$D$2594=$C103)*(SCHEDULE!$B$3:$B$2594=FH$2),SCHEDULE!$F$3:$F$2594,"",0,1)</f>
        <v>L</v>
      </c>
      <c r="FI103" s="122" t="str" cm="1">
        <f t="array" ref="FI103">_xlfn.XLOOKUP(1,(SCHEDULE!$D$3:$D$2594=$C103)*(SCHEDULE!$B$3:$B$2594=FI$2),SCHEDULE!$F$3:$F$2594,"",0,1)</f>
        <v>W</v>
      </c>
      <c r="FJ103" s="122" t="str" cm="1">
        <f t="array" ref="FJ103">_xlfn.XLOOKUP(1,(SCHEDULE!$D$3:$D$2594=$C103)*(SCHEDULE!$B$3:$B$2594=FJ$2),SCHEDULE!$F$3:$F$2594,"",0,1)</f>
        <v>W</v>
      </c>
      <c r="FK103" s="137" t="s">
        <v>477</v>
      </c>
      <c r="FL103" s="122">
        <f>IFERROR(_xlfn.XMATCH(0,$E105:$FJ105,0,-1),0)</f>
        <v>160</v>
      </c>
      <c r="FM103" s="122">
        <f>IFERROR(_xlfn.XMATCH(1,$E105:$FJ105,0,-1),0)</f>
        <v>162</v>
      </c>
      <c r="FN103" s="140">
        <f>ABS(FM103-FL103)</f>
        <v>2</v>
      </c>
      <c r="FO103" s="122" t="str">
        <f>IF((FM103-FL103)&gt;0,"W"&amp;" "&amp;FN103,"L"&amp;" "&amp;FN103)</f>
        <v>W 2</v>
      </c>
      <c r="FP103" s="122" t="str">
        <f>COUNTIF($E105:$CG105,"1")&amp;" - "&amp;COUNTIF($E105:$CG105,"0")</f>
        <v>40 - 41</v>
      </c>
      <c r="FQ103" s="122" t="str">
        <f>COUNTIF($CH105:$FJ105,"1")&amp;" - "&amp;COUNTIF($CH105:$FJ105,"0")</f>
        <v>46 - 35</v>
      </c>
      <c r="FR103" s="122">
        <f>MAX($E106:$FJ106)</f>
        <v>9</v>
      </c>
    </row>
    <row r="104" spans="2:174" x14ac:dyDescent="0.2">
      <c r="B104" s="137"/>
      <c r="C104" s="139"/>
      <c r="D104" s="138"/>
      <c r="E104" s="122" t="str" cm="1">
        <f t="array" ref="E104">_xlfn.XLOOKUP(1,(SCHEDULE!$K$3:$K$2594=$C103)*(SCHEDULE!$M$3:$M$2594=E$2),SCHEDULE!$I$3:$I$2594,"",0,1)</f>
        <v/>
      </c>
      <c r="F104" s="122" t="str" cm="1">
        <f t="array" ref="F104">_xlfn.XLOOKUP(1,(SCHEDULE!$K$3:$K$2594=$C103)*(SCHEDULE!$M$3:$M$2594=F$2),SCHEDULE!$I$3:$I$2594,"",0,1)</f>
        <v/>
      </c>
      <c r="G104" s="122" t="str" cm="1">
        <f t="array" ref="G104">_xlfn.XLOOKUP(1,(SCHEDULE!$K$3:$K$2594=$C103)*(SCHEDULE!$M$3:$M$2594=G$2),SCHEDULE!$I$3:$I$2594,"",0,1)</f>
        <v/>
      </c>
      <c r="H104" s="122" t="str" cm="1">
        <f t="array" ref="H104">_xlfn.XLOOKUP(1,(SCHEDULE!$K$3:$K$2594=$C103)*(SCHEDULE!$M$3:$M$2594=H$2),SCHEDULE!$I$3:$I$2594,"",0,1)</f>
        <v/>
      </c>
      <c r="I104" s="122" t="str" cm="1">
        <f t="array" ref="I104">_xlfn.XLOOKUP(1,(SCHEDULE!$K$3:$K$2594=$C103)*(SCHEDULE!$M$3:$M$2594=I$2),SCHEDULE!$I$3:$I$2594,"",0,1)</f>
        <v/>
      </c>
      <c r="J104" s="122" t="str" cm="1">
        <f t="array" ref="J104">_xlfn.XLOOKUP(1,(SCHEDULE!$K$3:$K$2594=$C103)*(SCHEDULE!$M$3:$M$2594=J$2),SCHEDULE!$I$3:$I$2594,"",0,1)</f>
        <v/>
      </c>
      <c r="K104" s="122" t="str" cm="1">
        <f t="array" ref="K104">_xlfn.XLOOKUP(1,(SCHEDULE!$K$3:$K$2594=$C103)*(SCHEDULE!$M$3:$M$2594=K$2),SCHEDULE!$I$3:$I$2594,"",0,1)</f>
        <v/>
      </c>
      <c r="L104" s="122" t="str" cm="1">
        <f t="array" ref="L104">_xlfn.XLOOKUP(1,(SCHEDULE!$K$3:$K$2594=$C103)*(SCHEDULE!$M$3:$M$2594=L$2),SCHEDULE!$I$3:$I$2594,"",0,1)</f>
        <v/>
      </c>
      <c r="M104" s="122" t="str" cm="1">
        <f t="array" ref="M104">_xlfn.XLOOKUP(1,(SCHEDULE!$K$3:$K$2594=$C103)*(SCHEDULE!$M$3:$M$2594=M$2),SCHEDULE!$I$3:$I$2594,"",0,1)</f>
        <v>L</v>
      </c>
      <c r="N104" s="122" t="str" cm="1">
        <f t="array" ref="N104">_xlfn.XLOOKUP(1,(SCHEDULE!$K$3:$K$2594=$C103)*(SCHEDULE!$M$3:$M$2594=N$2),SCHEDULE!$I$3:$I$2594,"",0,1)</f>
        <v>W</v>
      </c>
      <c r="O104" s="122" t="str" cm="1">
        <f t="array" ref="O104">_xlfn.XLOOKUP(1,(SCHEDULE!$K$3:$K$2594=$C103)*(SCHEDULE!$M$3:$M$2594=O$2),SCHEDULE!$I$3:$I$2594,"",0,1)</f>
        <v>L</v>
      </c>
      <c r="P104" s="122" t="str" cm="1">
        <f t="array" ref="P104">_xlfn.XLOOKUP(1,(SCHEDULE!$K$3:$K$2594=$C103)*(SCHEDULE!$M$3:$M$2594=P$2),SCHEDULE!$I$3:$I$2594,"",0,1)</f>
        <v>W</v>
      </c>
      <c r="Q104" s="122" t="str" cm="1">
        <f t="array" ref="Q104">_xlfn.XLOOKUP(1,(SCHEDULE!$K$3:$K$2594=$C103)*(SCHEDULE!$M$3:$M$2594=Q$2),SCHEDULE!$I$3:$I$2594,"",0,1)</f>
        <v>W</v>
      </c>
      <c r="R104" s="122" t="str" cm="1">
        <f t="array" ref="R104">_xlfn.XLOOKUP(1,(SCHEDULE!$K$3:$K$2594=$C103)*(SCHEDULE!$M$3:$M$2594=R$2),SCHEDULE!$I$3:$I$2594,"",0,1)</f>
        <v>L</v>
      </c>
      <c r="S104" s="122" t="str" cm="1">
        <f t="array" ref="S104">_xlfn.XLOOKUP(1,(SCHEDULE!$K$3:$K$2594=$C103)*(SCHEDULE!$M$3:$M$2594=S$2),SCHEDULE!$I$3:$I$2594,"",0,1)</f>
        <v>W</v>
      </c>
      <c r="T104" s="122" t="str" cm="1">
        <f t="array" ref="T104">_xlfn.XLOOKUP(1,(SCHEDULE!$K$3:$K$2594=$C103)*(SCHEDULE!$M$3:$M$2594=T$2),SCHEDULE!$I$3:$I$2594,"",0,1)</f>
        <v>L</v>
      </c>
      <c r="U104" s="122" t="str" cm="1">
        <f t="array" ref="U104">_xlfn.XLOOKUP(1,(SCHEDULE!$K$3:$K$2594=$C103)*(SCHEDULE!$M$3:$M$2594=U$2),SCHEDULE!$I$3:$I$2594,"",0,1)</f>
        <v>L</v>
      </c>
      <c r="V104" s="122" t="str" cm="1">
        <f t="array" ref="V104">_xlfn.XLOOKUP(1,(SCHEDULE!$K$3:$K$2594=$C103)*(SCHEDULE!$M$3:$M$2594=V$2),SCHEDULE!$I$3:$I$2594,"",0,1)</f>
        <v>L</v>
      </c>
      <c r="W104" s="122" t="str" cm="1">
        <f t="array" ref="W104">_xlfn.XLOOKUP(1,(SCHEDULE!$K$3:$K$2594=$C103)*(SCHEDULE!$M$3:$M$2594=W$2),SCHEDULE!$I$3:$I$2594,"",0,1)</f>
        <v/>
      </c>
      <c r="X104" s="122" t="str" cm="1">
        <f t="array" ref="X104">_xlfn.XLOOKUP(1,(SCHEDULE!$K$3:$K$2594=$C103)*(SCHEDULE!$M$3:$M$2594=X$2),SCHEDULE!$I$3:$I$2594,"",0,1)</f>
        <v/>
      </c>
      <c r="Y104" s="122" t="str" cm="1">
        <f t="array" ref="Y104">_xlfn.XLOOKUP(1,(SCHEDULE!$K$3:$K$2594=$C103)*(SCHEDULE!$M$3:$M$2594=Y$2),SCHEDULE!$I$3:$I$2594,"",0,1)</f>
        <v/>
      </c>
      <c r="Z104" s="122" t="str" cm="1">
        <f t="array" ref="Z104">_xlfn.XLOOKUP(1,(SCHEDULE!$K$3:$K$2594=$C103)*(SCHEDULE!$M$3:$M$2594=Z$2),SCHEDULE!$I$3:$I$2594,"",0,1)</f>
        <v/>
      </c>
      <c r="AA104" s="122" t="str" cm="1">
        <f t="array" ref="AA104">_xlfn.XLOOKUP(1,(SCHEDULE!$K$3:$K$2594=$C103)*(SCHEDULE!$M$3:$M$2594=AA$2),SCHEDULE!$I$3:$I$2594,"",0,1)</f>
        <v/>
      </c>
      <c r="AB104" s="122" t="str" cm="1">
        <f t="array" ref="AB104">_xlfn.XLOOKUP(1,(SCHEDULE!$K$3:$K$2594=$C103)*(SCHEDULE!$M$3:$M$2594=AB$2),SCHEDULE!$I$3:$I$2594,"",0,1)</f>
        <v/>
      </c>
      <c r="AC104" s="122" t="str" cm="1">
        <f t="array" ref="AC104">_xlfn.XLOOKUP(1,(SCHEDULE!$K$3:$K$2594=$C103)*(SCHEDULE!$M$3:$M$2594=AC$2),SCHEDULE!$I$3:$I$2594,"",0,1)</f>
        <v>W</v>
      </c>
      <c r="AD104" s="122" t="str" cm="1">
        <f t="array" ref="AD104">_xlfn.XLOOKUP(1,(SCHEDULE!$K$3:$K$2594=$C103)*(SCHEDULE!$M$3:$M$2594=AD$2),SCHEDULE!$I$3:$I$2594,"",0,1)</f>
        <v>W</v>
      </c>
      <c r="AE104" s="122" t="str" cm="1">
        <f t="array" ref="AE104">_xlfn.XLOOKUP(1,(SCHEDULE!$K$3:$K$2594=$C103)*(SCHEDULE!$M$3:$M$2594=AE$2),SCHEDULE!$I$3:$I$2594,"",0,1)</f>
        <v>L</v>
      </c>
      <c r="AF104" s="122" t="str" cm="1">
        <f t="array" ref="AF104">_xlfn.XLOOKUP(1,(SCHEDULE!$K$3:$K$2594=$C103)*(SCHEDULE!$M$3:$M$2594=AF$2),SCHEDULE!$I$3:$I$2594,"",0,1)</f>
        <v/>
      </c>
      <c r="AG104" s="122" t="str" cm="1">
        <f t="array" ref="AG104">_xlfn.XLOOKUP(1,(SCHEDULE!$K$3:$K$2594=$C103)*(SCHEDULE!$M$3:$M$2594=AG$2),SCHEDULE!$I$3:$I$2594,"",0,1)</f>
        <v/>
      </c>
      <c r="AH104" s="122" t="str" cm="1">
        <f t="array" ref="AH104">_xlfn.XLOOKUP(1,(SCHEDULE!$K$3:$K$2594=$C103)*(SCHEDULE!$M$3:$M$2594=AH$2),SCHEDULE!$I$3:$I$2594,"",0,1)</f>
        <v/>
      </c>
      <c r="AI104" s="122" t="str" cm="1">
        <f t="array" ref="AI104">_xlfn.XLOOKUP(1,(SCHEDULE!$K$3:$K$2594=$C103)*(SCHEDULE!$M$3:$M$2594=AI$2),SCHEDULE!$I$3:$I$2594,"",0,1)</f>
        <v/>
      </c>
      <c r="AJ104" s="122" t="str" cm="1">
        <f t="array" ref="AJ104">_xlfn.XLOOKUP(1,(SCHEDULE!$K$3:$K$2594=$C103)*(SCHEDULE!$M$3:$M$2594=AJ$2),SCHEDULE!$I$3:$I$2594,"",0,1)</f>
        <v/>
      </c>
      <c r="AK104" s="122" t="str" cm="1">
        <f t="array" ref="AK104">_xlfn.XLOOKUP(1,(SCHEDULE!$K$3:$K$2594=$C103)*(SCHEDULE!$M$3:$M$2594=AK$2),SCHEDULE!$I$3:$I$2594,"",0,1)</f>
        <v/>
      </c>
      <c r="AL104" s="122" t="str" cm="1">
        <f t="array" ref="AL104">_xlfn.XLOOKUP(1,(SCHEDULE!$K$3:$K$2594=$C103)*(SCHEDULE!$M$3:$M$2594=AL$2),SCHEDULE!$I$3:$I$2594,"",0,1)</f>
        <v/>
      </c>
      <c r="AM104" s="122" t="str" cm="1">
        <f t="array" ref="AM104">_xlfn.XLOOKUP(1,(SCHEDULE!$K$3:$K$2594=$C103)*(SCHEDULE!$M$3:$M$2594=AM$2),SCHEDULE!$I$3:$I$2594,"",0,1)</f>
        <v/>
      </c>
      <c r="AN104" s="122" t="str" cm="1">
        <f t="array" ref="AN104">_xlfn.XLOOKUP(1,(SCHEDULE!$K$3:$K$2594=$C103)*(SCHEDULE!$M$3:$M$2594=AN$2),SCHEDULE!$I$3:$I$2594,"",0,1)</f>
        <v/>
      </c>
      <c r="AO104" s="122" t="str" cm="1">
        <f t="array" ref="AO104">_xlfn.XLOOKUP(1,(SCHEDULE!$K$3:$K$2594=$C103)*(SCHEDULE!$M$3:$M$2594=AO$2),SCHEDULE!$I$3:$I$2594,"",0,1)</f>
        <v/>
      </c>
      <c r="AP104" s="122" t="str" cm="1">
        <f t="array" ref="AP104">_xlfn.XLOOKUP(1,(SCHEDULE!$K$3:$K$2594=$C103)*(SCHEDULE!$M$3:$M$2594=AP$2),SCHEDULE!$I$3:$I$2594,"",0,1)</f>
        <v>L</v>
      </c>
      <c r="AQ104" s="122" t="str" cm="1">
        <f t="array" ref="AQ104">_xlfn.XLOOKUP(1,(SCHEDULE!$K$3:$K$2594=$C103)*(SCHEDULE!$M$3:$M$2594=AQ$2),SCHEDULE!$I$3:$I$2594,"",0,1)</f>
        <v>L</v>
      </c>
      <c r="AR104" s="122" t="str" cm="1">
        <f t="array" ref="AR104">_xlfn.XLOOKUP(1,(SCHEDULE!$K$3:$K$2594=$C103)*(SCHEDULE!$M$3:$M$2594=AR$2),SCHEDULE!$I$3:$I$2594,"",0,1)</f>
        <v>W</v>
      </c>
      <c r="AS104" s="122" t="str" cm="1">
        <f t="array" ref="AS104">_xlfn.XLOOKUP(1,(SCHEDULE!$K$3:$K$2594=$C103)*(SCHEDULE!$M$3:$M$2594=AS$2),SCHEDULE!$I$3:$I$2594,"",0,1)</f>
        <v>W</v>
      </c>
      <c r="AT104" s="122" t="str" cm="1">
        <f t="array" ref="AT104">_xlfn.XLOOKUP(1,(SCHEDULE!$K$3:$K$2594=$C103)*(SCHEDULE!$M$3:$M$2594=AT$2),SCHEDULE!$I$3:$I$2594,"",0,1)</f>
        <v>L</v>
      </c>
      <c r="AU104" s="122" t="str" cm="1">
        <f t="array" ref="AU104">_xlfn.XLOOKUP(1,(SCHEDULE!$K$3:$K$2594=$C103)*(SCHEDULE!$M$3:$M$2594=AU$2),SCHEDULE!$I$3:$I$2594,"",0,1)</f>
        <v>L</v>
      </c>
      <c r="AV104" s="122" t="str" cm="1">
        <f t="array" ref="AV104">_xlfn.XLOOKUP(1,(SCHEDULE!$K$3:$K$2594=$C103)*(SCHEDULE!$M$3:$M$2594=AV$2),SCHEDULE!$I$3:$I$2594,"",0,1)</f>
        <v/>
      </c>
      <c r="AW104" s="122" t="str" cm="1">
        <f t="array" ref="AW104">_xlfn.XLOOKUP(1,(SCHEDULE!$K$3:$K$2594=$C103)*(SCHEDULE!$M$3:$M$2594=AW$2),SCHEDULE!$I$3:$I$2594,"",0,1)</f>
        <v/>
      </c>
      <c r="AX104" s="122" t="str" cm="1">
        <f t="array" ref="AX104">_xlfn.XLOOKUP(1,(SCHEDULE!$K$3:$K$2594=$C103)*(SCHEDULE!$M$3:$M$2594=AX$2),SCHEDULE!$I$3:$I$2594,"",0,1)</f>
        <v/>
      </c>
      <c r="AY104" s="122" t="str" cm="1">
        <f t="array" ref="AY104">_xlfn.XLOOKUP(1,(SCHEDULE!$K$3:$K$2594=$C103)*(SCHEDULE!$M$3:$M$2594=AY$2),SCHEDULE!$I$3:$I$2594,"",0,1)</f>
        <v>W</v>
      </c>
      <c r="AZ104" s="122" t="str" cm="1">
        <f t="array" ref="AZ104">_xlfn.XLOOKUP(1,(SCHEDULE!$K$3:$K$2594=$C103)*(SCHEDULE!$M$3:$M$2594=AZ$2),SCHEDULE!$I$3:$I$2594,"",0,1)</f>
        <v>W</v>
      </c>
      <c r="BA104" s="122" t="str" cm="1">
        <f t="array" ref="BA104">_xlfn.XLOOKUP(1,(SCHEDULE!$K$3:$K$2594=$C103)*(SCHEDULE!$M$3:$M$2594=BA$2),SCHEDULE!$I$3:$I$2594,"",0,1)</f>
        <v>L</v>
      </c>
      <c r="BB104" s="122" t="str" cm="1">
        <f t="array" ref="BB104">_xlfn.XLOOKUP(1,(SCHEDULE!$K$3:$K$2594=$C103)*(SCHEDULE!$M$3:$M$2594=BB$2),SCHEDULE!$I$3:$I$2594,"",0,1)</f>
        <v>L</v>
      </c>
      <c r="BC104" s="122" t="str" cm="1">
        <f t="array" ref="BC104">_xlfn.XLOOKUP(1,(SCHEDULE!$K$3:$K$2594=$C103)*(SCHEDULE!$M$3:$M$2594=BC$2),SCHEDULE!$I$3:$I$2594,"",0,1)</f>
        <v>W</v>
      </c>
      <c r="BD104" s="122" t="str" cm="1">
        <f t="array" ref="BD104">_xlfn.XLOOKUP(1,(SCHEDULE!$K$3:$K$2594=$C103)*(SCHEDULE!$M$3:$M$2594=BD$2),SCHEDULE!$I$3:$I$2594,"",0,1)</f>
        <v>L</v>
      </c>
      <c r="BE104" s="122" t="str" cm="1">
        <f t="array" ref="BE104">_xlfn.XLOOKUP(1,(SCHEDULE!$K$3:$K$2594=$C103)*(SCHEDULE!$M$3:$M$2594=BE$2),SCHEDULE!$I$3:$I$2594,"",0,1)</f>
        <v>L</v>
      </c>
      <c r="BF104" s="122" t="str" cm="1">
        <f t="array" ref="BF104">_xlfn.XLOOKUP(1,(SCHEDULE!$K$3:$K$2594=$C103)*(SCHEDULE!$M$3:$M$2594=BF$2),SCHEDULE!$I$3:$I$2594,"",0,1)</f>
        <v/>
      </c>
      <c r="BG104" s="122" t="str" cm="1">
        <f t="array" ref="BG104">_xlfn.XLOOKUP(1,(SCHEDULE!$K$3:$K$2594=$C103)*(SCHEDULE!$M$3:$M$2594=BG$2),SCHEDULE!$I$3:$I$2594,"",0,1)</f>
        <v/>
      </c>
      <c r="BH104" s="122" t="str" cm="1">
        <f t="array" ref="BH104">_xlfn.XLOOKUP(1,(SCHEDULE!$K$3:$K$2594=$C103)*(SCHEDULE!$M$3:$M$2594=BH$2),SCHEDULE!$I$3:$I$2594,"",0,1)</f>
        <v/>
      </c>
      <c r="BI104" s="122" t="str" cm="1">
        <f t="array" ref="BI104">_xlfn.XLOOKUP(1,(SCHEDULE!$K$3:$K$2594=$C103)*(SCHEDULE!$M$3:$M$2594=BI$2),SCHEDULE!$I$3:$I$2594,"",0,1)</f>
        <v/>
      </c>
      <c r="BJ104" s="122" t="str" cm="1">
        <f t="array" ref="BJ104">_xlfn.XLOOKUP(1,(SCHEDULE!$K$3:$K$2594=$C103)*(SCHEDULE!$M$3:$M$2594=BJ$2),SCHEDULE!$I$3:$I$2594,"",0,1)</f>
        <v/>
      </c>
      <c r="BK104" s="122" t="str" cm="1">
        <f t="array" ref="BK104">_xlfn.XLOOKUP(1,(SCHEDULE!$K$3:$K$2594=$C103)*(SCHEDULE!$M$3:$M$2594=BK$2),SCHEDULE!$I$3:$I$2594,"",0,1)</f>
        <v/>
      </c>
      <c r="BL104" s="122" t="str" cm="1">
        <f t="array" ref="BL104">_xlfn.XLOOKUP(1,(SCHEDULE!$K$3:$K$2594=$C103)*(SCHEDULE!$M$3:$M$2594=BL$2),SCHEDULE!$I$3:$I$2594,"",0,1)</f>
        <v/>
      </c>
      <c r="BM104" s="122" t="str" cm="1">
        <f t="array" ref="BM104">_xlfn.XLOOKUP(1,(SCHEDULE!$K$3:$K$2594=$C103)*(SCHEDULE!$M$3:$M$2594=BM$2),SCHEDULE!$I$3:$I$2594,"",0,1)</f>
        <v>W</v>
      </c>
      <c r="BN104" s="122" t="str" cm="1">
        <f t="array" ref="BN104">_xlfn.XLOOKUP(1,(SCHEDULE!$K$3:$K$2594=$C103)*(SCHEDULE!$M$3:$M$2594=BN$2),SCHEDULE!$I$3:$I$2594,"",0,1)</f>
        <v>L</v>
      </c>
      <c r="BO104" s="122" t="str" cm="1">
        <f t="array" ref="BO104">_xlfn.XLOOKUP(1,(SCHEDULE!$K$3:$K$2594=$C103)*(SCHEDULE!$M$3:$M$2594=BO$2),SCHEDULE!$I$3:$I$2594,"",0,1)</f>
        <v>L</v>
      </c>
      <c r="BP104" s="122" t="str" cm="1">
        <f t="array" ref="BP104">_xlfn.XLOOKUP(1,(SCHEDULE!$K$3:$K$2594=$C103)*(SCHEDULE!$M$3:$M$2594=BP$2),SCHEDULE!$I$3:$I$2594,"",0,1)</f>
        <v>L</v>
      </c>
      <c r="BQ104" s="122" t="str" cm="1">
        <f t="array" ref="BQ104">_xlfn.XLOOKUP(1,(SCHEDULE!$K$3:$K$2594=$C103)*(SCHEDULE!$M$3:$M$2594=BQ$2),SCHEDULE!$I$3:$I$2594,"",0,1)</f>
        <v>W</v>
      </c>
      <c r="BR104" s="122" t="str" cm="1">
        <f t="array" ref="BR104">_xlfn.XLOOKUP(1,(SCHEDULE!$K$3:$K$2594=$C103)*(SCHEDULE!$M$3:$M$2594=BR$2),SCHEDULE!$I$3:$I$2594,"",0,1)</f>
        <v>L</v>
      </c>
      <c r="BS104" s="122" t="str" cm="1">
        <f t="array" ref="BS104">_xlfn.XLOOKUP(1,(SCHEDULE!$K$3:$K$2594=$C103)*(SCHEDULE!$M$3:$M$2594=BS$2),SCHEDULE!$I$3:$I$2594,"",0,1)</f>
        <v>L</v>
      </c>
      <c r="BT104" s="122" t="str" cm="1">
        <f t="array" ref="BT104">_xlfn.XLOOKUP(1,(SCHEDULE!$K$3:$K$2594=$C103)*(SCHEDULE!$M$3:$M$2594=BT$2),SCHEDULE!$I$3:$I$2594,"",0,1)</f>
        <v>L</v>
      </c>
      <c r="BU104" s="122" t="str" cm="1">
        <f t="array" ref="BU104">_xlfn.XLOOKUP(1,(SCHEDULE!$K$3:$K$2594=$C103)*(SCHEDULE!$M$3:$M$2594=BU$2),SCHEDULE!$I$3:$I$2594,"",0,1)</f>
        <v>L</v>
      </c>
      <c r="BV104" s="122" t="str" cm="1">
        <f t="array" ref="BV104">_xlfn.XLOOKUP(1,(SCHEDULE!$K$3:$K$2594=$C103)*(SCHEDULE!$M$3:$M$2594=BV$2),SCHEDULE!$I$3:$I$2594,"",0,1)</f>
        <v/>
      </c>
      <c r="BW104" s="122" t="str" cm="1">
        <f t="array" ref="BW104">_xlfn.XLOOKUP(1,(SCHEDULE!$K$3:$K$2594=$C103)*(SCHEDULE!$M$3:$M$2594=BW$2),SCHEDULE!$I$3:$I$2594,"",0,1)</f>
        <v/>
      </c>
      <c r="BX104" s="122" t="str" cm="1">
        <f t="array" ref="BX104">_xlfn.XLOOKUP(1,(SCHEDULE!$K$3:$K$2594=$C103)*(SCHEDULE!$M$3:$M$2594=BX$2),SCHEDULE!$I$3:$I$2594,"",0,1)</f>
        <v/>
      </c>
      <c r="BY104" s="122" t="str" cm="1">
        <f t="array" ref="BY104">_xlfn.XLOOKUP(1,(SCHEDULE!$K$3:$K$2594=$C103)*(SCHEDULE!$M$3:$M$2594=BY$2),SCHEDULE!$I$3:$I$2594,"",0,1)</f>
        <v/>
      </c>
      <c r="BZ104" s="122" t="str" cm="1">
        <f t="array" ref="BZ104">_xlfn.XLOOKUP(1,(SCHEDULE!$K$3:$K$2594=$C103)*(SCHEDULE!$M$3:$M$2594=BZ$2),SCHEDULE!$I$3:$I$2594,"",0,1)</f>
        <v/>
      </c>
      <c r="CA104" s="122" t="str" cm="1">
        <f t="array" ref="CA104">_xlfn.XLOOKUP(1,(SCHEDULE!$K$3:$K$2594=$C103)*(SCHEDULE!$M$3:$M$2594=CA$2),SCHEDULE!$I$3:$I$2594,"",0,1)</f>
        <v/>
      </c>
      <c r="CB104" s="122" t="str" cm="1">
        <f t="array" ref="CB104">_xlfn.XLOOKUP(1,(SCHEDULE!$K$3:$K$2594=$C103)*(SCHEDULE!$M$3:$M$2594=CB$2),SCHEDULE!$I$3:$I$2594,"",0,1)</f>
        <v>W</v>
      </c>
      <c r="CC104" s="122" t="str" cm="1">
        <f t="array" ref="CC104">_xlfn.XLOOKUP(1,(SCHEDULE!$K$3:$K$2594=$C103)*(SCHEDULE!$M$3:$M$2594=CC$2),SCHEDULE!$I$3:$I$2594,"",0,1)</f>
        <v>W</v>
      </c>
      <c r="CD104" s="122" t="str" cm="1">
        <f t="array" ref="CD104">_xlfn.XLOOKUP(1,(SCHEDULE!$K$3:$K$2594=$C103)*(SCHEDULE!$M$3:$M$2594=CD$2),SCHEDULE!$I$3:$I$2594,"",0,1)</f>
        <v>W</v>
      </c>
      <c r="CE104" s="122" t="str" cm="1">
        <f t="array" ref="CE104">_xlfn.XLOOKUP(1,(SCHEDULE!$K$3:$K$2594=$C103)*(SCHEDULE!$M$3:$M$2594=CE$2),SCHEDULE!$I$3:$I$2594,"",0,1)</f>
        <v>W</v>
      </c>
      <c r="CF104" s="122" t="str" cm="1">
        <f t="array" ref="CF104">_xlfn.XLOOKUP(1,(SCHEDULE!$K$3:$K$2594=$C103)*(SCHEDULE!$M$3:$M$2594=CF$2),SCHEDULE!$I$3:$I$2594,"",0,1)</f>
        <v>L</v>
      </c>
      <c r="CG104" s="122" t="str" cm="1">
        <f t="array" ref="CG104">_xlfn.XLOOKUP(1,(SCHEDULE!$K$3:$K$2594=$C103)*(SCHEDULE!$M$3:$M$2594=CG$2),SCHEDULE!$I$3:$I$2594,"",0,1)</f>
        <v>W</v>
      </c>
      <c r="CH104" s="122" t="str" cm="1">
        <f t="array" ref="CH104">_xlfn.XLOOKUP(1,(SCHEDULE!$K$3:$K$2594=$C103)*(SCHEDULE!$M$3:$M$2594=CH$2),SCHEDULE!$I$3:$I$2594,"",0,1)</f>
        <v>W</v>
      </c>
      <c r="CI104" s="122" t="str" cm="1">
        <f t="array" ref="CI104">_xlfn.XLOOKUP(1,(SCHEDULE!$K$3:$K$2594=$C103)*(SCHEDULE!$M$3:$M$2594=CI$2),SCHEDULE!$I$3:$I$2594,"",0,1)</f>
        <v>L</v>
      </c>
      <c r="CJ104" s="122" t="str" cm="1">
        <f t="array" ref="CJ104">_xlfn.XLOOKUP(1,(SCHEDULE!$K$3:$K$2594=$C103)*(SCHEDULE!$M$3:$M$2594=CJ$2),SCHEDULE!$I$3:$I$2594,"",0,1)</f>
        <v>W</v>
      </c>
      <c r="CK104" s="122" t="str" cm="1">
        <f t="array" ref="CK104">_xlfn.XLOOKUP(1,(SCHEDULE!$K$3:$K$2594=$C103)*(SCHEDULE!$M$3:$M$2594=CK$2),SCHEDULE!$I$3:$I$2594,"",0,1)</f>
        <v>W</v>
      </c>
      <c r="CL104" s="122" t="str" cm="1">
        <f t="array" ref="CL104">_xlfn.XLOOKUP(1,(SCHEDULE!$K$3:$K$2594=$C103)*(SCHEDULE!$M$3:$M$2594=CL$2),SCHEDULE!$I$3:$I$2594,"",0,1)</f>
        <v/>
      </c>
      <c r="CM104" s="122" t="str" cm="1">
        <f t="array" ref="CM104">_xlfn.XLOOKUP(1,(SCHEDULE!$K$3:$K$2594=$C103)*(SCHEDULE!$M$3:$M$2594=CM$2),SCHEDULE!$I$3:$I$2594,"",0,1)</f>
        <v/>
      </c>
      <c r="CN104" s="122" t="str" cm="1">
        <f t="array" ref="CN104">_xlfn.XLOOKUP(1,(SCHEDULE!$K$3:$K$2594=$C103)*(SCHEDULE!$M$3:$M$2594=CN$2),SCHEDULE!$I$3:$I$2594,"",0,1)</f>
        <v/>
      </c>
      <c r="CO104" s="122" t="str" cm="1">
        <f t="array" ref="CO104">_xlfn.XLOOKUP(1,(SCHEDULE!$K$3:$K$2594=$C103)*(SCHEDULE!$M$3:$M$2594=CO$2),SCHEDULE!$I$3:$I$2594,"",0,1)</f>
        <v/>
      </c>
      <c r="CP104" s="122" t="str" cm="1">
        <f t="array" ref="CP104">_xlfn.XLOOKUP(1,(SCHEDULE!$K$3:$K$2594=$C103)*(SCHEDULE!$M$3:$M$2594=CP$2),SCHEDULE!$I$3:$I$2594,"",0,1)</f>
        <v/>
      </c>
      <c r="CQ104" s="122" t="str" cm="1">
        <f t="array" ref="CQ104">_xlfn.XLOOKUP(1,(SCHEDULE!$K$3:$K$2594=$C103)*(SCHEDULE!$M$3:$M$2594=CQ$2),SCHEDULE!$I$3:$I$2594,"",0,1)</f>
        <v/>
      </c>
      <c r="CR104" s="122" t="str" cm="1">
        <f t="array" ref="CR104">_xlfn.XLOOKUP(1,(SCHEDULE!$K$3:$K$2594=$C103)*(SCHEDULE!$M$3:$M$2594=CR$2),SCHEDULE!$I$3:$I$2594,"",0,1)</f>
        <v/>
      </c>
      <c r="CS104" s="122" t="str" cm="1">
        <f t="array" ref="CS104">_xlfn.XLOOKUP(1,(SCHEDULE!$K$3:$K$2594=$C103)*(SCHEDULE!$M$3:$M$2594=CS$2),SCHEDULE!$I$3:$I$2594,"",0,1)</f>
        <v>W</v>
      </c>
      <c r="CT104" s="122" t="str" cm="1">
        <f t="array" ref="CT104">_xlfn.XLOOKUP(1,(SCHEDULE!$K$3:$K$2594=$C103)*(SCHEDULE!$M$3:$M$2594=CT$2),SCHEDULE!$I$3:$I$2594,"",0,1)</f>
        <v>W</v>
      </c>
      <c r="CU104" s="122" t="str" cm="1">
        <f t="array" ref="CU104">_xlfn.XLOOKUP(1,(SCHEDULE!$K$3:$K$2594=$C103)*(SCHEDULE!$M$3:$M$2594=CU$2),SCHEDULE!$I$3:$I$2594,"",0,1)</f>
        <v>W</v>
      </c>
      <c r="CV104" s="122" t="str" cm="1">
        <f t="array" ref="CV104">_xlfn.XLOOKUP(1,(SCHEDULE!$K$3:$K$2594=$C103)*(SCHEDULE!$M$3:$M$2594=CV$2),SCHEDULE!$I$3:$I$2594,"",0,1)</f>
        <v>L</v>
      </c>
      <c r="CW104" s="122" t="str" cm="1">
        <f t="array" ref="CW104">_xlfn.XLOOKUP(1,(SCHEDULE!$K$3:$K$2594=$C103)*(SCHEDULE!$M$3:$M$2594=CW$2),SCHEDULE!$I$3:$I$2594,"",0,1)</f>
        <v>W</v>
      </c>
      <c r="CX104" s="122" t="str" cm="1">
        <f t="array" ref="CX104">_xlfn.XLOOKUP(1,(SCHEDULE!$K$3:$K$2594=$C103)*(SCHEDULE!$M$3:$M$2594=CX$2),SCHEDULE!$I$3:$I$2594,"",0,1)</f>
        <v>W</v>
      </c>
      <c r="CY104" s="122" t="str" cm="1">
        <f t="array" ref="CY104">_xlfn.XLOOKUP(1,(SCHEDULE!$K$3:$K$2594=$C103)*(SCHEDULE!$M$3:$M$2594=CY$2),SCHEDULE!$I$3:$I$2594,"",0,1)</f>
        <v>W</v>
      </c>
      <c r="CZ104" s="122" t="str" cm="1">
        <f t="array" ref="CZ104">_xlfn.XLOOKUP(1,(SCHEDULE!$K$3:$K$2594=$C103)*(SCHEDULE!$M$3:$M$2594=CZ$2),SCHEDULE!$I$3:$I$2594,"",0,1)</f>
        <v/>
      </c>
      <c r="DA104" s="122" t="str" cm="1">
        <f t="array" ref="DA104">_xlfn.XLOOKUP(1,(SCHEDULE!$K$3:$K$2594=$C103)*(SCHEDULE!$M$3:$M$2594=DA$2),SCHEDULE!$I$3:$I$2594,"",0,1)</f>
        <v/>
      </c>
      <c r="DB104" s="122" t="str" cm="1">
        <f t="array" ref="DB104">_xlfn.XLOOKUP(1,(SCHEDULE!$K$3:$K$2594=$C103)*(SCHEDULE!$M$3:$M$2594=DB$2),SCHEDULE!$I$3:$I$2594,"",0,1)</f>
        <v/>
      </c>
      <c r="DC104" s="122" t="str" cm="1">
        <f t="array" ref="DC104">_xlfn.XLOOKUP(1,(SCHEDULE!$K$3:$K$2594=$C103)*(SCHEDULE!$M$3:$M$2594=DC$2),SCHEDULE!$I$3:$I$2594,"",0,1)</f>
        <v/>
      </c>
      <c r="DD104" s="122" t="str" cm="1">
        <f t="array" ref="DD104">_xlfn.XLOOKUP(1,(SCHEDULE!$K$3:$K$2594=$C103)*(SCHEDULE!$M$3:$M$2594=DD$2),SCHEDULE!$I$3:$I$2594,"",0,1)</f>
        <v/>
      </c>
      <c r="DE104" s="122" t="str" cm="1">
        <f t="array" ref="DE104">_xlfn.XLOOKUP(1,(SCHEDULE!$K$3:$K$2594=$C103)*(SCHEDULE!$M$3:$M$2594=DE$2),SCHEDULE!$I$3:$I$2594,"",0,1)</f>
        <v/>
      </c>
      <c r="DF104" s="122" t="str" cm="1">
        <f t="array" ref="DF104">_xlfn.XLOOKUP(1,(SCHEDULE!$K$3:$K$2594=$C103)*(SCHEDULE!$M$3:$M$2594=DF$2),SCHEDULE!$I$3:$I$2594,"",0,1)</f>
        <v>L</v>
      </c>
      <c r="DG104" s="122" t="str" cm="1">
        <f t="array" ref="DG104">_xlfn.XLOOKUP(1,(SCHEDULE!$K$3:$K$2594=$C103)*(SCHEDULE!$M$3:$M$2594=DG$2),SCHEDULE!$I$3:$I$2594,"",0,1)</f>
        <v>L</v>
      </c>
      <c r="DH104" s="122" t="str" cm="1">
        <f t="array" ref="DH104">_xlfn.XLOOKUP(1,(SCHEDULE!$K$3:$K$2594=$C103)*(SCHEDULE!$M$3:$M$2594=DH$2),SCHEDULE!$I$3:$I$2594,"",0,1)</f>
        <v>W</v>
      </c>
      <c r="DI104" s="122" t="str" cm="1">
        <f t="array" ref="DI104">_xlfn.XLOOKUP(1,(SCHEDULE!$K$3:$K$2594=$C103)*(SCHEDULE!$M$3:$M$2594=DI$2),SCHEDULE!$I$3:$I$2594,"",0,1)</f>
        <v>W</v>
      </c>
      <c r="DJ104" s="122" t="str" cm="1">
        <f t="array" ref="DJ104">_xlfn.XLOOKUP(1,(SCHEDULE!$K$3:$K$2594=$C103)*(SCHEDULE!$M$3:$M$2594=DJ$2),SCHEDULE!$I$3:$I$2594,"",0,1)</f>
        <v>L</v>
      </c>
      <c r="DK104" s="122" t="str" cm="1">
        <f t="array" ref="DK104">_xlfn.XLOOKUP(1,(SCHEDULE!$K$3:$K$2594=$C103)*(SCHEDULE!$M$3:$M$2594=DK$2),SCHEDULE!$I$3:$I$2594,"",0,1)</f>
        <v>W</v>
      </c>
      <c r="DL104" s="122" t="str" cm="1">
        <f t="array" ref="DL104">_xlfn.XLOOKUP(1,(SCHEDULE!$K$3:$K$2594=$C103)*(SCHEDULE!$M$3:$M$2594=DL$2),SCHEDULE!$I$3:$I$2594,"",0,1)</f>
        <v/>
      </c>
      <c r="DM104" s="122" t="str" cm="1">
        <f t="array" ref="DM104">_xlfn.XLOOKUP(1,(SCHEDULE!$K$3:$K$2594=$C103)*(SCHEDULE!$M$3:$M$2594=DM$2),SCHEDULE!$I$3:$I$2594,"",0,1)</f>
        <v/>
      </c>
      <c r="DN104" s="122" t="str" cm="1">
        <f t="array" ref="DN104">_xlfn.XLOOKUP(1,(SCHEDULE!$K$3:$K$2594=$C103)*(SCHEDULE!$M$3:$M$2594=DN$2),SCHEDULE!$I$3:$I$2594,"",0,1)</f>
        <v/>
      </c>
      <c r="DO104" s="122" t="str" cm="1">
        <f t="array" ref="DO104">_xlfn.XLOOKUP(1,(SCHEDULE!$K$3:$K$2594=$C103)*(SCHEDULE!$M$3:$M$2594=DO$2),SCHEDULE!$I$3:$I$2594,"",0,1)</f>
        <v/>
      </c>
      <c r="DP104" s="122" t="str" cm="1">
        <f t="array" ref="DP104">_xlfn.XLOOKUP(1,(SCHEDULE!$K$3:$K$2594=$C103)*(SCHEDULE!$M$3:$M$2594=DP$2),SCHEDULE!$I$3:$I$2594,"",0,1)</f>
        <v/>
      </c>
      <c r="DQ104" s="122" t="str" cm="1">
        <f t="array" ref="DQ104">_xlfn.XLOOKUP(1,(SCHEDULE!$K$3:$K$2594=$C103)*(SCHEDULE!$M$3:$M$2594=DQ$2),SCHEDULE!$I$3:$I$2594,"",0,1)</f>
        <v/>
      </c>
      <c r="DR104" s="122" t="str" cm="1">
        <f t="array" ref="DR104">_xlfn.XLOOKUP(1,(SCHEDULE!$K$3:$K$2594=$C103)*(SCHEDULE!$M$3:$M$2594=DR$2),SCHEDULE!$I$3:$I$2594,"",0,1)</f>
        <v/>
      </c>
      <c r="DS104" s="122" t="str" cm="1">
        <f t="array" ref="DS104">_xlfn.XLOOKUP(1,(SCHEDULE!$K$3:$K$2594=$C103)*(SCHEDULE!$M$3:$M$2594=DS$2),SCHEDULE!$I$3:$I$2594,"",0,1)</f>
        <v>W</v>
      </c>
      <c r="DT104" s="122" t="str" cm="1">
        <f t="array" ref="DT104">_xlfn.XLOOKUP(1,(SCHEDULE!$K$3:$K$2594=$C103)*(SCHEDULE!$M$3:$M$2594=DT$2),SCHEDULE!$I$3:$I$2594,"",0,1)</f>
        <v>W</v>
      </c>
      <c r="DU104" s="122" t="str" cm="1">
        <f t="array" ref="DU104">_xlfn.XLOOKUP(1,(SCHEDULE!$K$3:$K$2594=$C103)*(SCHEDULE!$M$3:$M$2594=DU$2),SCHEDULE!$I$3:$I$2594,"",0,1)</f>
        <v>L</v>
      </c>
      <c r="DV104" s="122" t="str" cm="1">
        <f t="array" ref="DV104">_xlfn.XLOOKUP(1,(SCHEDULE!$K$3:$K$2594=$C103)*(SCHEDULE!$M$3:$M$2594=DV$2),SCHEDULE!$I$3:$I$2594,"",0,1)</f>
        <v>W</v>
      </c>
      <c r="DW104" s="122" t="str" cm="1">
        <f t="array" ref="DW104">_xlfn.XLOOKUP(1,(SCHEDULE!$K$3:$K$2594=$C103)*(SCHEDULE!$M$3:$M$2594=DW$2),SCHEDULE!$I$3:$I$2594,"",0,1)</f>
        <v>L</v>
      </c>
      <c r="DX104" s="122" t="str" cm="1">
        <f t="array" ref="DX104">_xlfn.XLOOKUP(1,(SCHEDULE!$K$3:$K$2594=$C103)*(SCHEDULE!$M$3:$M$2594=DX$2),SCHEDULE!$I$3:$I$2594,"",0,1)</f>
        <v>L</v>
      </c>
      <c r="DY104" s="122" t="str" cm="1">
        <f t="array" ref="DY104">_xlfn.XLOOKUP(1,(SCHEDULE!$K$3:$K$2594=$C103)*(SCHEDULE!$M$3:$M$2594=DY$2),SCHEDULE!$I$3:$I$2594,"",0,1)</f>
        <v/>
      </c>
      <c r="DZ104" s="122" t="str" cm="1">
        <f t="array" ref="DZ104">_xlfn.XLOOKUP(1,(SCHEDULE!$K$3:$K$2594=$C103)*(SCHEDULE!$M$3:$M$2594=DZ$2),SCHEDULE!$I$3:$I$2594,"",0,1)</f>
        <v/>
      </c>
      <c r="EA104" s="122" t="str" cm="1">
        <f t="array" ref="EA104">_xlfn.XLOOKUP(1,(SCHEDULE!$K$3:$K$2594=$C103)*(SCHEDULE!$M$3:$M$2594=EA$2),SCHEDULE!$I$3:$I$2594,"",0,1)</f>
        <v/>
      </c>
      <c r="EB104" s="122" t="str" cm="1">
        <f t="array" ref="EB104">_xlfn.XLOOKUP(1,(SCHEDULE!$K$3:$K$2594=$C103)*(SCHEDULE!$M$3:$M$2594=EB$2),SCHEDULE!$I$3:$I$2594,"",0,1)</f>
        <v/>
      </c>
      <c r="EC104" s="122" t="str" cm="1">
        <f t="array" ref="EC104">_xlfn.XLOOKUP(1,(SCHEDULE!$K$3:$K$2594=$C103)*(SCHEDULE!$M$3:$M$2594=EC$2),SCHEDULE!$I$3:$I$2594,"",0,1)</f>
        <v/>
      </c>
      <c r="ED104" s="122" t="str" cm="1">
        <f t="array" ref="ED104">_xlfn.XLOOKUP(1,(SCHEDULE!$K$3:$K$2594=$C103)*(SCHEDULE!$M$3:$M$2594=ED$2),SCHEDULE!$I$3:$I$2594,"",0,1)</f>
        <v/>
      </c>
      <c r="EE104" s="122" t="str" cm="1">
        <f t="array" ref="EE104">_xlfn.XLOOKUP(1,(SCHEDULE!$K$3:$K$2594=$C103)*(SCHEDULE!$M$3:$M$2594=EE$2),SCHEDULE!$I$3:$I$2594,"",0,1)</f>
        <v>W</v>
      </c>
      <c r="EF104" s="122" t="str" cm="1">
        <f t="array" ref="EF104">_xlfn.XLOOKUP(1,(SCHEDULE!$K$3:$K$2594=$C103)*(SCHEDULE!$M$3:$M$2594=EF$2),SCHEDULE!$I$3:$I$2594,"",0,1)</f>
        <v>W</v>
      </c>
      <c r="EG104" s="122" t="str" cm="1">
        <f t="array" ref="EG104">_xlfn.XLOOKUP(1,(SCHEDULE!$K$3:$K$2594=$C103)*(SCHEDULE!$M$3:$M$2594=EG$2),SCHEDULE!$I$3:$I$2594,"",0,1)</f>
        <v>W</v>
      </c>
      <c r="EH104" s="122" t="str" cm="1">
        <f t="array" ref="EH104">_xlfn.XLOOKUP(1,(SCHEDULE!$K$3:$K$2594=$C103)*(SCHEDULE!$M$3:$M$2594=EH$2),SCHEDULE!$I$3:$I$2594,"",0,1)</f>
        <v>L</v>
      </c>
      <c r="EI104" s="122" t="str" cm="1">
        <f t="array" ref="EI104">_xlfn.XLOOKUP(1,(SCHEDULE!$K$3:$K$2594=$C103)*(SCHEDULE!$M$3:$M$2594=EI$2),SCHEDULE!$I$3:$I$2594,"",0,1)</f>
        <v/>
      </c>
      <c r="EJ104" s="122" t="str" cm="1">
        <f t="array" ref="EJ104">_xlfn.XLOOKUP(1,(SCHEDULE!$K$3:$K$2594=$C103)*(SCHEDULE!$M$3:$M$2594=EJ$2),SCHEDULE!$I$3:$I$2594,"",0,1)</f>
        <v/>
      </c>
      <c r="EK104" s="122" t="str" cm="1">
        <f t="array" ref="EK104">_xlfn.XLOOKUP(1,(SCHEDULE!$K$3:$K$2594=$C103)*(SCHEDULE!$M$3:$M$2594=EK$2),SCHEDULE!$I$3:$I$2594,"",0,1)</f>
        <v/>
      </c>
      <c r="EL104" s="122" t="str" cm="1">
        <f t="array" ref="EL104">_xlfn.XLOOKUP(1,(SCHEDULE!$K$3:$K$2594=$C103)*(SCHEDULE!$M$3:$M$2594=EL$2),SCHEDULE!$I$3:$I$2594,"",0,1)</f>
        <v/>
      </c>
      <c r="EM104" s="122" t="str" cm="1">
        <f t="array" ref="EM104">_xlfn.XLOOKUP(1,(SCHEDULE!$K$3:$K$2594=$C103)*(SCHEDULE!$M$3:$M$2594=EM$2),SCHEDULE!$I$3:$I$2594,"",0,1)</f>
        <v/>
      </c>
      <c r="EN104" s="122" t="str" cm="1">
        <f t="array" ref="EN104">_xlfn.XLOOKUP(1,(SCHEDULE!$K$3:$K$2594=$C103)*(SCHEDULE!$M$3:$M$2594=EN$2),SCHEDULE!$I$3:$I$2594,"",0,1)</f>
        <v>W</v>
      </c>
      <c r="EO104" s="122" t="str" cm="1">
        <f t="array" ref="EO104">_xlfn.XLOOKUP(1,(SCHEDULE!$K$3:$K$2594=$C103)*(SCHEDULE!$M$3:$M$2594=EO$2),SCHEDULE!$I$3:$I$2594,"",0,1)</f>
        <v>L</v>
      </c>
      <c r="EP104" s="122" t="str" cm="1">
        <f t="array" ref="EP104">_xlfn.XLOOKUP(1,(SCHEDULE!$K$3:$K$2594=$C103)*(SCHEDULE!$M$3:$M$2594=EP$2),SCHEDULE!$I$3:$I$2594,"",0,1)</f>
        <v>W</v>
      </c>
      <c r="EQ104" s="122" t="str" cm="1">
        <f t="array" ref="EQ104">_xlfn.XLOOKUP(1,(SCHEDULE!$K$3:$K$2594=$C103)*(SCHEDULE!$M$3:$M$2594=EQ$2),SCHEDULE!$I$3:$I$2594,"",0,1)</f>
        <v/>
      </c>
      <c r="ER104" s="122" t="str" cm="1">
        <f t="array" ref="ER104">_xlfn.XLOOKUP(1,(SCHEDULE!$K$3:$K$2594=$C103)*(SCHEDULE!$M$3:$M$2594=ER$2),SCHEDULE!$I$3:$I$2594,"",0,1)</f>
        <v/>
      </c>
      <c r="ES104" s="122" t="str" cm="1">
        <f t="array" ref="ES104">_xlfn.XLOOKUP(1,(SCHEDULE!$K$3:$K$2594=$C103)*(SCHEDULE!$M$3:$M$2594=ES$2),SCHEDULE!$I$3:$I$2594,"",0,1)</f>
        <v/>
      </c>
      <c r="ET104" s="122" t="str" cm="1">
        <f t="array" ref="ET104">_xlfn.XLOOKUP(1,(SCHEDULE!$K$3:$K$2594=$C103)*(SCHEDULE!$M$3:$M$2594=ET$2),SCHEDULE!$I$3:$I$2594,"",0,1)</f>
        <v/>
      </c>
      <c r="EU104" s="122" t="str" cm="1">
        <f t="array" ref="EU104">_xlfn.XLOOKUP(1,(SCHEDULE!$K$3:$K$2594=$C103)*(SCHEDULE!$M$3:$M$2594=EU$2),SCHEDULE!$I$3:$I$2594,"",0,1)</f>
        <v/>
      </c>
      <c r="EV104" s="122" t="str" cm="1">
        <f t="array" ref="EV104">_xlfn.XLOOKUP(1,(SCHEDULE!$K$3:$K$2594=$C103)*(SCHEDULE!$M$3:$M$2594=EV$2),SCHEDULE!$I$3:$I$2594,"",0,1)</f>
        <v/>
      </c>
      <c r="EW104" s="122" t="str" cm="1">
        <f t="array" ref="EW104">_xlfn.XLOOKUP(1,(SCHEDULE!$K$3:$K$2594=$C103)*(SCHEDULE!$M$3:$M$2594=EW$2),SCHEDULE!$I$3:$I$2594,"",0,1)</f>
        <v/>
      </c>
      <c r="EX104" s="122" t="str" cm="1">
        <f t="array" ref="EX104">_xlfn.XLOOKUP(1,(SCHEDULE!$K$3:$K$2594=$C103)*(SCHEDULE!$M$3:$M$2594=EX$2),SCHEDULE!$I$3:$I$2594,"",0,1)</f>
        <v>W</v>
      </c>
      <c r="EY104" s="122" t="str" cm="1">
        <f t="array" ref="EY104">_xlfn.XLOOKUP(1,(SCHEDULE!$K$3:$K$2594=$C103)*(SCHEDULE!$M$3:$M$2594=EY$2),SCHEDULE!$I$3:$I$2594,"",0,1)</f>
        <v>L</v>
      </c>
      <c r="EZ104" s="122" t="str" cm="1">
        <f t="array" ref="EZ104">_xlfn.XLOOKUP(1,(SCHEDULE!$K$3:$K$2594=$C103)*(SCHEDULE!$M$3:$M$2594=EZ$2),SCHEDULE!$I$3:$I$2594,"",0,1)</f>
        <v>W</v>
      </c>
      <c r="FA104" s="122" t="str" cm="1">
        <f t="array" ref="FA104">_xlfn.XLOOKUP(1,(SCHEDULE!$K$3:$K$2594=$C103)*(SCHEDULE!$M$3:$M$2594=FA$2),SCHEDULE!$I$3:$I$2594,"",0,1)</f>
        <v>L</v>
      </c>
      <c r="FB104" s="122" t="str" cm="1">
        <f t="array" ref="FB104">_xlfn.XLOOKUP(1,(SCHEDULE!$K$3:$K$2594=$C103)*(SCHEDULE!$M$3:$M$2594=FB$2),SCHEDULE!$I$3:$I$2594,"",0,1)</f>
        <v>W</v>
      </c>
      <c r="FC104" s="122" t="str" cm="1">
        <f t="array" ref="FC104">_xlfn.XLOOKUP(1,(SCHEDULE!$K$3:$K$2594=$C103)*(SCHEDULE!$M$3:$M$2594=FC$2),SCHEDULE!$I$3:$I$2594,"",0,1)</f>
        <v>L</v>
      </c>
      <c r="FD104" s="122" t="str" cm="1">
        <f t="array" ref="FD104">_xlfn.XLOOKUP(1,(SCHEDULE!$K$3:$K$2594=$C103)*(SCHEDULE!$M$3:$M$2594=FD$2),SCHEDULE!$I$3:$I$2594,"",0,1)</f>
        <v>W</v>
      </c>
      <c r="FE104" s="122" t="str" cm="1">
        <f t="array" ref="FE104">_xlfn.XLOOKUP(1,(SCHEDULE!$K$3:$K$2594=$C103)*(SCHEDULE!$M$3:$M$2594=FE$2),SCHEDULE!$I$3:$I$2594,"",0,1)</f>
        <v>L</v>
      </c>
      <c r="FF104" s="122" t="str" cm="1">
        <f t="array" ref="FF104">_xlfn.XLOOKUP(1,(SCHEDULE!$K$3:$K$2594=$C103)*(SCHEDULE!$M$3:$M$2594=FF$2),SCHEDULE!$I$3:$I$2594,"",0,1)</f>
        <v>L</v>
      </c>
      <c r="FG104" s="122" t="str" cm="1">
        <f t="array" ref="FG104">_xlfn.XLOOKUP(1,(SCHEDULE!$K$3:$K$2594=$C103)*(SCHEDULE!$M$3:$M$2594=FG$2),SCHEDULE!$I$3:$I$2594,"",0,1)</f>
        <v>L</v>
      </c>
      <c r="FH104" s="122" t="str" cm="1">
        <f t="array" ref="FH104">_xlfn.XLOOKUP(1,(SCHEDULE!$K$3:$K$2594=$C103)*(SCHEDULE!$M$3:$M$2594=FH$2),SCHEDULE!$I$3:$I$2594,"",0,1)</f>
        <v/>
      </c>
      <c r="FI104" s="122" t="str" cm="1">
        <f t="array" ref="FI104">_xlfn.XLOOKUP(1,(SCHEDULE!$K$3:$K$2594=$C103)*(SCHEDULE!$M$3:$M$2594=FI$2),SCHEDULE!$I$3:$I$2594,"",0,1)</f>
        <v/>
      </c>
      <c r="FJ104" s="122" t="str" cm="1">
        <f t="array" ref="FJ104">_xlfn.XLOOKUP(1,(SCHEDULE!$K$3:$K$2594=$C103)*(SCHEDULE!$M$3:$M$2594=FJ$2),SCHEDULE!$I$3:$I$2594,"",0,1)</f>
        <v/>
      </c>
      <c r="FK104" s="137" t="s">
        <v>477</v>
      </c>
      <c r="FL104" s="141">
        <f>COUNT(E$5:FJ$5)</f>
        <v>162</v>
      </c>
      <c r="FM104" s="141">
        <f>FL104-10</f>
        <v>152</v>
      </c>
      <c r="FN104" s="142">
        <f>SUMIFS(E$5:FJ$5,E$2:FJ$2,FL104,E$2:FJ$2,FM104)</f>
        <v>0</v>
      </c>
    </row>
    <row r="105" spans="2:174" x14ac:dyDescent="0.2">
      <c r="B105" s="137"/>
      <c r="C105" s="139"/>
      <c r="D105" s="138"/>
      <c r="E105" s="122" cm="1">
        <f t="array" ref="E105">IFERROR(_xlfn.IFS(E103="W",1,E104="W",1,E103="L",0,E104="L",0),"-")</f>
        <v>0</v>
      </c>
      <c r="F105" s="122" cm="1">
        <f t="array" ref="F105">IFERROR(_xlfn.IFS(F103="W",1,F104="W",1,F103="L",0,F104="L",0),"-")</f>
        <v>0</v>
      </c>
      <c r="G105" s="122" cm="1">
        <f t="array" ref="G105">IFERROR(_xlfn.IFS(G103="W",1,G104="W",1,G103="L",0,G104="L",0),"-")</f>
        <v>0</v>
      </c>
      <c r="H105" s="122" cm="1">
        <f t="array" ref="H105">IFERROR(_xlfn.IFS(H103="W",1,H104="W",1,H103="L",0,H104="L",0),"-")</f>
        <v>1</v>
      </c>
      <c r="I105" s="122" cm="1">
        <f t="array" ref="I105">IFERROR(_xlfn.IFS(I103="W",1,I104="W",1,I103="L",0,I104="L",0),"-")</f>
        <v>0</v>
      </c>
      <c r="J105" s="122" cm="1">
        <f t="array" ref="J105">IFERROR(_xlfn.IFS(J103="W",1,J104="W",1,J103="L",0,J104="L",0),"-")</f>
        <v>1</v>
      </c>
      <c r="K105" s="122" cm="1">
        <f t="array" ref="K105">IFERROR(_xlfn.IFS(K103="W",1,K104="W",1,K103="L",0,K104="L",0),"-")</f>
        <v>1</v>
      </c>
      <c r="L105" s="122" cm="1">
        <f t="array" ref="L105">IFERROR(_xlfn.IFS(L103="W",1,L104="W",1,L103="L",0,L104="L",0),"-")</f>
        <v>1</v>
      </c>
      <c r="M105" s="122" cm="1">
        <f t="array" ref="M105">IFERROR(_xlfn.IFS(M103="W",1,M104="W",1,M103="L",0,M104="L",0),"-")</f>
        <v>0</v>
      </c>
      <c r="N105" s="122" cm="1">
        <f t="array" ref="N105">IFERROR(_xlfn.IFS(N103="W",1,N104="W",1,N103="L",0,N104="L",0),"-")</f>
        <v>1</v>
      </c>
      <c r="O105" s="122" cm="1">
        <f t="array" ref="O105">IFERROR(_xlfn.IFS(O103="W",1,O104="W",1,O103="L",0,O104="L",0),"-")</f>
        <v>0</v>
      </c>
      <c r="P105" s="122" cm="1">
        <f t="array" ref="P105">IFERROR(_xlfn.IFS(P103="W",1,P104="W",1,P103="L",0,P104="L",0),"-")</f>
        <v>1</v>
      </c>
      <c r="Q105" s="122" cm="1">
        <f t="array" ref="Q105">IFERROR(_xlfn.IFS(Q103="W",1,Q104="W",1,Q103="L",0,Q104="L",0),"-")</f>
        <v>1</v>
      </c>
      <c r="R105" s="122" cm="1">
        <f t="array" ref="R105">IFERROR(_xlfn.IFS(R103="W",1,R104="W",1,R103="L",0,R104="L",0),"-")</f>
        <v>0</v>
      </c>
      <c r="S105" s="122" cm="1">
        <f t="array" ref="S105">IFERROR(_xlfn.IFS(S103="W",1,S104="W",1,S103="L",0,S104="L",0),"-")</f>
        <v>1</v>
      </c>
      <c r="T105" s="122" cm="1">
        <f t="array" ref="T105">IFERROR(_xlfn.IFS(T103="W",1,T104="W",1,T103="L",0,T104="L",0),"-")</f>
        <v>0</v>
      </c>
      <c r="U105" s="122" cm="1">
        <f t="array" ref="U105">IFERROR(_xlfn.IFS(U103="W",1,U104="W",1,U103="L",0,U104="L",0),"-")</f>
        <v>0</v>
      </c>
      <c r="V105" s="122" cm="1">
        <f t="array" ref="V105">IFERROR(_xlfn.IFS(V103="W",1,V104="W",1,V103="L",0,V104="L",0),"-")</f>
        <v>0</v>
      </c>
      <c r="W105" s="122" cm="1">
        <f t="array" ref="W105">IFERROR(_xlfn.IFS(W103="W",1,W104="W",1,W103="L",0,W104="L",0),"-")</f>
        <v>0</v>
      </c>
      <c r="X105" s="122" cm="1">
        <f t="array" ref="X105">IFERROR(_xlfn.IFS(X103="W",1,X104="W",1,X103="L",0,X104="L",0),"-")</f>
        <v>1</v>
      </c>
      <c r="Y105" s="122" cm="1">
        <f t="array" ref="Y105">IFERROR(_xlfn.IFS(Y103="W",1,Y104="W",1,Y103="L",0,Y104="L",0),"-")</f>
        <v>0</v>
      </c>
      <c r="Z105" s="122" cm="1">
        <f t="array" ref="Z105">IFERROR(_xlfn.IFS(Z103="W",1,Z104="W",1,Z103="L",0,Z104="L",0),"-")</f>
        <v>1</v>
      </c>
      <c r="AA105" s="122" cm="1">
        <f t="array" ref="AA105">IFERROR(_xlfn.IFS(AA103="W",1,AA104="W",1,AA103="L",0,AA104="L",0),"-")</f>
        <v>1</v>
      </c>
      <c r="AB105" s="122" cm="1">
        <f t="array" ref="AB105">IFERROR(_xlfn.IFS(AB103="W",1,AB104="W",1,AB103="L",0,AB104="L",0),"-")</f>
        <v>0</v>
      </c>
      <c r="AC105" s="122" cm="1">
        <f t="array" ref="AC105">IFERROR(_xlfn.IFS(AC103="W",1,AC104="W",1,AC103="L",0,AC104="L",0),"-")</f>
        <v>1</v>
      </c>
      <c r="AD105" s="122" cm="1">
        <f t="array" ref="AD105">IFERROR(_xlfn.IFS(AD103="W",1,AD104="W",1,AD103="L",0,AD104="L",0),"-")</f>
        <v>1</v>
      </c>
      <c r="AE105" s="122" cm="1">
        <f t="array" ref="AE105">IFERROR(_xlfn.IFS(AE103="W",1,AE104="W",1,AE103="L",0,AE104="L",0),"-")</f>
        <v>0</v>
      </c>
      <c r="AF105" s="122" cm="1">
        <f t="array" ref="AF105">IFERROR(_xlfn.IFS(AF103="W",1,AF104="W",1,AF103="L",0,AF104="L",0),"-")</f>
        <v>1</v>
      </c>
      <c r="AG105" s="122" cm="1">
        <f t="array" ref="AG105">IFERROR(_xlfn.IFS(AG103="W",1,AG104="W",1,AG103="L",0,AG104="L",0),"-")</f>
        <v>1</v>
      </c>
      <c r="AH105" s="122" cm="1">
        <f t="array" ref="AH105">IFERROR(_xlfn.IFS(AH103="W",1,AH104="W",1,AH103="L",0,AH104="L",0),"-")</f>
        <v>1</v>
      </c>
      <c r="AI105" s="122" cm="1">
        <f t="array" ref="AI105">IFERROR(_xlfn.IFS(AI103="W",1,AI104="W",1,AI103="L",0,AI104="L",0),"-")</f>
        <v>0</v>
      </c>
      <c r="AJ105" s="122" cm="1">
        <f t="array" ref="AJ105">IFERROR(_xlfn.IFS(AJ103="W",1,AJ104="W",1,AJ103="L",0,AJ104="L",0),"-")</f>
        <v>0</v>
      </c>
      <c r="AK105" s="122" cm="1">
        <f t="array" ref="AK105">IFERROR(_xlfn.IFS(AK103="W",1,AK104="W",1,AK103="L",0,AK104="L",0),"-")</f>
        <v>0</v>
      </c>
      <c r="AL105" s="122" cm="1">
        <f t="array" ref="AL105">IFERROR(_xlfn.IFS(AL103="W",1,AL104="W",1,AL103="L",0,AL104="L",0),"-")</f>
        <v>1</v>
      </c>
      <c r="AM105" s="122" cm="1">
        <f t="array" ref="AM105">IFERROR(_xlfn.IFS(AM103="W",1,AM104="W",1,AM103="L",0,AM104="L",0),"-")</f>
        <v>0</v>
      </c>
      <c r="AN105" s="122" cm="1">
        <f t="array" ref="AN105">IFERROR(_xlfn.IFS(AN103="W",1,AN104="W",1,AN103="L",0,AN104="L",0),"-")</f>
        <v>0</v>
      </c>
      <c r="AO105" s="122" cm="1">
        <f t="array" ref="AO105">IFERROR(_xlfn.IFS(AO103="W",1,AO104="W",1,AO103="L",0,AO104="L",0),"-")</f>
        <v>1</v>
      </c>
      <c r="AP105" s="122" cm="1">
        <f t="array" ref="AP105">IFERROR(_xlfn.IFS(AP103="W",1,AP104="W",1,AP103="L",0,AP104="L",0),"-")</f>
        <v>0</v>
      </c>
      <c r="AQ105" s="122" cm="1">
        <f t="array" ref="AQ105">IFERROR(_xlfn.IFS(AQ103="W",1,AQ104="W",1,AQ103="L",0,AQ104="L",0),"-")</f>
        <v>0</v>
      </c>
      <c r="AR105" s="122" cm="1">
        <f t="array" ref="AR105">IFERROR(_xlfn.IFS(AR103="W",1,AR104="W",1,AR103="L",0,AR104="L",0),"-")</f>
        <v>1</v>
      </c>
      <c r="AS105" s="122" cm="1">
        <f t="array" ref="AS105">IFERROR(_xlfn.IFS(AS103="W",1,AS104="W",1,AS103="L",0,AS104="L",0),"-")</f>
        <v>1</v>
      </c>
      <c r="AT105" s="122" cm="1">
        <f t="array" ref="AT105">IFERROR(_xlfn.IFS(AT103="W",1,AT104="W",1,AT103="L",0,AT104="L",0),"-")</f>
        <v>0</v>
      </c>
      <c r="AU105" s="122" cm="1">
        <f t="array" ref="AU105">IFERROR(_xlfn.IFS(AU103="W",1,AU104="W",1,AU103="L",0,AU104="L",0),"-")</f>
        <v>0</v>
      </c>
      <c r="AV105" s="122" cm="1">
        <f t="array" ref="AV105">IFERROR(_xlfn.IFS(AV103="W",1,AV104="W",1,AV103="L",0,AV104="L",0),"-")</f>
        <v>1</v>
      </c>
      <c r="AW105" s="122" cm="1">
        <f t="array" ref="AW105">IFERROR(_xlfn.IFS(AW103="W",1,AW104="W",1,AW103="L",0,AW104="L",0),"-")</f>
        <v>1</v>
      </c>
      <c r="AX105" s="122" cm="1">
        <f t="array" ref="AX105">IFERROR(_xlfn.IFS(AX103="W",1,AX104="W",1,AX103="L",0,AX104="L",0),"-")</f>
        <v>0</v>
      </c>
      <c r="AY105" s="122" cm="1">
        <f t="array" ref="AY105">IFERROR(_xlfn.IFS(AY103="W",1,AY104="W",1,AY103="L",0,AY104="L",0),"-")</f>
        <v>1</v>
      </c>
      <c r="AZ105" s="122" cm="1">
        <f t="array" ref="AZ105">IFERROR(_xlfn.IFS(AZ103="W",1,AZ104="W",1,AZ103="L",0,AZ104="L",0),"-")</f>
        <v>1</v>
      </c>
      <c r="BA105" s="122" cm="1">
        <f t="array" ref="BA105">IFERROR(_xlfn.IFS(BA103="W",1,BA104="W",1,BA103="L",0,BA104="L",0),"-")</f>
        <v>0</v>
      </c>
      <c r="BB105" s="122" cm="1">
        <f t="array" ref="BB105">IFERROR(_xlfn.IFS(BB103="W",1,BB104="W",1,BB103="L",0,BB104="L",0),"-")</f>
        <v>0</v>
      </c>
      <c r="BC105" s="122" cm="1">
        <f t="array" ref="BC105">IFERROR(_xlfn.IFS(BC103="W",1,BC104="W",1,BC103="L",0,BC104="L",0),"-")</f>
        <v>1</v>
      </c>
      <c r="BD105" s="122" cm="1">
        <f t="array" ref="BD105">IFERROR(_xlfn.IFS(BD103="W",1,BD104="W",1,BD103="L",0,BD104="L",0),"-")</f>
        <v>0</v>
      </c>
      <c r="BE105" s="122" cm="1">
        <f t="array" ref="BE105">IFERROR(_xlfn.IFS(BE103="W",1,BE104="W",1,BE103="L",0,BE104="L",0),"-")</f>
        <v>0</v>
      </c>
      <c r="BF105" s="122" cm="1">
        <f t="array" ref="BF105">IFERROR(_xlfn.IFS(BF103="W",1,BF104="W",1,BF103="L",0,BF104="L",0),"-")</f>
        <v>1</v>
      </c>
      <c r="BG105" s="122" cm="1">
        <f t="array" ref="BG105">IFERROR(_xlfn.IFS(BG103="W",1,BG104="W",1,BG103="L",0,BG104="L",0),"-")</f>
        <v>0</v>
      </c>
      <c r="BH105" s="122" cm="1">
        <f t="array" ref="BH105">IFERROR(_xlfn.IFS(BH103="W",1,BH104="W",1,BH103="L",0,BH104="L",0),"-")</f>
        <v>0</v>
      </c>
      <c r="BI105" s="122" cm="1">
        <f t="array" ref="BI105">IFERROR(_xlfn.IFS(BI103="W",1,BI104="W",1,BI103="L",0,BI104="L",0),"-")</f>
        <v>0</v>
      </c>
      <c r="BJ105" s="122" cm="1">
        <f t="array" ref="BJ105">IFERROR(_xlfn.IFS(BJ103="W",1,BJ104="W",1,BJ103="L",0,BJ104="L",0),"-")</f>
        <v>0</v>
      </c>
      <c r="BK105" s="122" cm="1">
        <f t="array" ref="BK105">IFERROR(_xlfn.IFS(BK103="W",1,BK104="W",1,BK103="L",0,BK104="L",0),"-")</f>
        <v>1</v>
      </c>
      <c r="BL105" s="122" cm="1">
        <f t="array" ref="BL105">IFERROR(_xlfn.IFS(BL103="W",1,BL104="W",1,BL103="L",0,BL104="L",0),"-")</f>
        <v>1</v>
      </c>
      <c r="BM105" s="122" cm="1">
        <f t="array" ref="BM105">IFERROR(_xlfn.IFS(BM103="W",1,BM104="W",1,BM103="L",0,BM104="L",0),"-")</f>
        <v>1</v>
      </c>
      <c r="BN105" s="122" cm="1">
        <f t="array" ref="BN105">IFERROR(_xlfn.IFS(BN103="W",1,BN104="W",1,BN103="L",0,BN104="L",0),"-")</f>
        <v>0</v>
      </c>
      <c r="BO105" s="122" cm="1">
        <f t="array" ref="BO105">IFERROR(_xlfn.IFS(BO103="W",1,BO104="W",1,BO103="L",0,BO104="L",0),"-")</f>
        <v>0</v>
      </c>
      <c r="BP105" s="122" cm="1">
        <f t="array" ref="BP105">IFERROR(_xlfn.IFS(BP103="W",1,BP104="W",1,BP103="L",0,BP104="L",0),"-")</f>
        <v>0</v>
      </c>
      <c r="BQ105" s="122" cm="1">
        <f t="array" ref="BQ105">IFERROR(_xlfn.IFS(BQ103="W",1,BQ104="W",1,BQ103="L",0,BQ104="L",0),"-")</f>
        <v>1</v>
      </c>
      <c r="BR105" s="122" cm="1">
        <f t="array" ref="BR105">IFERROR(_xlfn.IFS(BR103="W",1,BR104="W",1,BR103="L",0,BR104="L",0),"-")</f>
        <v>0</v>
      </c>
      <c r="BS105" s="122" cm="1">
        <f t="array" ref="BS105">IFERROR(_xlfn.IFS(BS103="W",1,BS104="W",1,BS103="L",0,BS104="L",0),"-")</f>
        <v>0</v>
      </c>
      <c r="BT105" s="122" cm="1">
        <f t="array" ref="BT105">IFERROR(_xlfn.IFS(BT103="W",1,BT104="W",1,BT103="L",0,BT104="L",0),"-")</f>
        <v>0</v>
      </c>
      <c r="BU105" s="122" cm="1">
        <f t="array" ref="BU105">IFERROR(_xlfn.IFS(BU103="W",1,BU104="W",1,BU103="L",0,BU104="L",0),"-")</f>
        <v>0</v>
      </c>
      <c r="BV105" s="122" cm="1">
        <f t="array" ref="BV105">IFERROR(_xlfn.IFS(BV103="W",1,BV104="W",1,BV103="L",0,BV104="L",0),"-")</f>
        <v>0</v>
      </c>
      <c r="BW105" s="122" cm="1">
        <f t="array" ref="BW105">IFERROR(_xlfn.IFS(BW103="W",1,BW104="W",1,BW103="L",0,BW104="L",0),"-")</f>
        <v>1</v>
      </c>
      <c r="BX105" s="122" cm="1">
        <f t="array" ref="BX105">IFERROR(_xlfn.IFS(BX103="W",1,BX104="W",1,BX103="L",0,BX104="L",0),"-")</f>
        <v>1</v>
      </c>
      <c r="BY105" s="122" cm="1">
        <f t="array" ref="BY105">IFERROR(_xlfn.IFS(BY103="W",1,BY104="W",1,BY103="L",0,BY104="L",0),"-")</f>
        <v>1</v>
      </c>
      <c r="BZ105" s="122" cm="1">
        <f t="array" ref="BZ105">IFERROR(_xlfn.IFS(BZ103="W",1,BZ104="W",1,BZ103="L",0,BZ104="L",0),"-")</f>
        <v>1</v>
      </c>
      <c r="CA105" s="122" cm="1">
        <f t="array" ref="CA105">IFERROR(_xlfn.IFS(CA103="W",1,CA104="W",1,CA103="L",0,CA104="L",0),"-")</f>
        <v>1</v>
      </c>
      <c r="CB105" s="122" cm="1">
        <f t="array" ref="CB105">IFERROR(_xlfn.IFS(CB103="W",1,CB104="W",1,CB103="L",0,CB104="L",0),"-")</f>
        <v>1</v>
      </c>
      <c r="CC105" s="122" cm="1">
        <f t="array" ref="CC105">IFERROR(_xlfn.IFS(CC103="W",1,CC104="W",1,CC103="L",0,CC104="L",0),"-")</f>
        <v>1</v>
      </c>
      <c r="CD105" s="122" cm="1">
        <f t="array" ref="CD105">IFERROR(_xlfn.IFS(CD103="W",1,CD104="W",1,CD103="L",0,CD104="L",0),"-")</f>
        <v>1</v>
      </c>
      <c r="CE105" s="122" cm="1">
        <f t="array" ref="CE105">IFERROR(_xlfn.IFS(CE103="W",1,CE104="W",1,CE103="L",0,CE104="L",0),"-")</f>
        <v>1</v>
      </c>
      <c r="CF105" s="122" cm="1">
        <f t="array" ref="CF105">IFERROR(_xlfn.IFS(CF103="W",1,CF104="W",1,CF103="L",0,CF104="L",0),"-")</f>
        <v>0</v>
      </c>
      <c r="CG105" s="122" cm="1">
        <f t="array" ref="CG105">IFERROR(_xlfn.IFS(CG103="W",1,CG104="W",1,CG103="L",0,CG104="L",0),"-")</f>
        <v>1</v>
      </c>
      <c r="CH105" s="122" cm="1">
        <f t="array" ref="CH105">IFERROR(_xlfn.IFS(CH103="W",1,CH104="W",1,CH103="L",0,CH104="L",0),"-")</f>
        <v>1</v>
      </c>
      <c r="CI105" s="122" cm="1">
        <f t="array" ref="CI105">IFERROR(_xlfn.IFS(CI103="W",1,CI104="W",1,CI103="L",0,CI104="L",0),"-")</f>
        <v>0</v>
      </c>
      <c r="CJ105" s="122" cm="1">
        <f t="array" ref="CJ105">IFERROR(_xlfn.IFS(CJ103="W",1,CJ104="W",1,CJ103="L",0,CJ104="L",0),"-")</f>
        <v>1</v>
      </c>
      <c r="CK105" s="122" cm="1">
        <f t="array" ref="CK105">IFERROR(_xlfn.IFS(CK103="W",1,CK104="W",1,CK103="L",0,CK104="L",0),"-")</f>
        <v>1</v>
      </c>
      <c r="CL105" s="122" cm="1">
        <f t="array" ref="CL105">IFERROR(_xlfn.IFS(CL103="W",1,CL104="W",1,CL103="L",0,CL104="L",0),"-")</f>
        <v>1</v>
      </c>
      <c r="CM105" s="122" cm="1">
        <f t="array" ref="CM105">IFERROR(_xlfn.IFS(CM103="W",1,CM104="W",1,CM103="L",0,CM104="L",0),"-")</f>
        <v>1</v>
      </c>
      <c r="CN105" s="122" cm="1">
        <f t="array" ref="CN105">IFERROR(_xlfn.IFS(CN103="W",1,CN104="W",1,CN103="L",0,CN104="L",0),"-")</f>
        <v>1</v>
      </c>
      <c r="CO105" s="122" cm="1">
        <f t="array" ref="CO105">IFERROR(_xlfn.IFS(CO103="W",1,CO104="W",1,CO103="L",0,CO104="L",0),"-")</f>
        <v>1</v>
      </c>
      <c r="CP105" s="122" cm="1">
        <f t="array" ref="CP105">IFERROR(_xlfn.IFS(CP103="W",1,CP104="W",1,CP103="L",0,CP104="L",0),"-")</f>
        <v>0</v>
      </c>
      <c r="CQ105" s="122" cm="1">
        <f t="array" ref="CQ105">IFERROR(_xlfn.IFS(CQ103="W",1,CQ104="W",1,CQ103="L",0,CQ104="L",0),"-")</f>
        <v>1</v>
      </c>
      <c r="CR105" s="122" cm="1">
        <f t="array" ref="CR105">IFERROR(_xlfn.IFS(CR103="W",1,CR104="W",1,CR103="L",0,CR104="L",0),"-")</f>
        <v>1</v>
      </c>
      <c r="CS105" s="122" cm="1">
        <f t="array" ref="CS105">IFERROR(_xlfn.IFS(CS103="W",1,CS104="W",1,CS103="L",0,CS104="L",0),"-")</f>
        <v>1</v>
      </c>
      <c r="CT105" s="122" cm="1">
        <f t="array" ref="CT105">IFERROR(_xlfn.IFS(CT103="W",1,CT104="W",1,CT103="L",0,CT104="L",0),"-")</f>
        <v>1</v>
      </c>
      <c r="CU105" s="122" cm="1">
        <f t="array" ref="CU105">IFERROR(_xlfn.IFS(CU103="W",1,CU104="W",1,CU103="L",0,CU104="L",0),"-")</f>
        <v>1</v>
      </c>
      <c r="CV105" s="122" cm="1">
        <f t="array" ref="CV105">IFERROR(_xlfn.IFS(CV103="W",1,CV104="W",1,CV103="L",0,CV104="L",0),"-")</f>
        <v>0</v>
      </c>
      <c r="CW105" s="122" cm="1">
        <f t="array" ref="CW105">IFERROR(_xlfn.IFS(CW103="W",1,CW104="W",1,CW103="L",0,CW104="L",0),"-")</f>
        <v>1</v>
      </c>
      <c r="CX105" s="122" cm="1">
        <f t="array" ref="CX105">IFERROR(_xlfn.IFS(CX103="W",1,CX104="W",1,CX103="L",0,CX104="L",0),"-")</f>
        <v>1</v>
      </c>
      <c r="CY105" s="122" cm="1">
        <f t="array" ref="CY105">IFERROR(_xlfn.IFS(CY103="W",1,CY104="W",1,CY103="L",0,CY104="L",0),"-")</f>
        <v>1</v>
      </c>
      <c r="CZ105" s="122" cm="1">
        <f t="array" ref="CZ105">IFERROR(_xlfn.IFS(CZ103="W",1,CZ104="W",1,CZ103="L",0,CZ104="L",0),"-")</f>
        <v>0</v>
      </c>
      <c r="DA105" s="122" cm="1">
        <f t="array" ref="DA105">IFERROR(_xlfn.IFS(DA103="W",1,DA104="W",1,DA103="L",0,DA104="L",0),"-")</f>
        <v>0</v>
      </c>
      <c r="DB105" s="122" cm="1">
        <f t="array" ref="DB105">IFERROR(_xlfn.IFS(DB103="W",1,DB104="W",1,DB103="L",0,DB104="L",0),"-")</f>
        <v>0</v>
      </c>
      <c r="DC105" s="122" cm="1">
        <f t="array" ref="DC105">IFERROR(_xlfn.IFS(DC103="W",1,DC104="W",1,DC103="L",0,DC104="L",0),"-")</f>
        <v>0</v>
      </c>
      <c r="DD105" s="122" cm="1">
        <f t="array" ref="DD105">IFERROR(_xlfn.IFS(DD103="W",1,DD104="W",1,DD103="L",0,DD104="L",0),"-")</f>
        <v>1</v>
      </c>
      <c r="DE105" s="122" cm="1">
        <f t="array" ref="DE105">IFERROR(_xlfn.IFS(DE103="W",1,DE104="W",1,DE103="L",0,DE104="L",0),"-")</f>
        <v>0</v>
      </c>
      <c r="DF105" s="122" cm="1">
        <f t="array" ref="DF105">IFERROR(_xlfn.IFS(DF103="W",1,DF104="W",1,DF103="L",0,DF104="L",0),"-")</f>
        <v>0</v>
      </c>
      <c r="DG105" s="122" cm="1">
        <f t="array" ref="DG105">IFERROR(_xlfn.IFS(DG103="W",1,DG104="W",1,DG103="L",0,DG104="L",0),"-")</f>
        <v>0</v>
      </c>
      <c r="DH105" s="122" cm="1">
        <f t="array" ref="DH105">IFERROR(_xlfn.IFS(DH103="W",1,DH104="W",1,DH103="L",0,DH104="L",0),"-")</f>
        <v>1</v>
      </c>
      <c r="DI105" s="122" cm="1">
        <f t="array" ref="DI105">IFERROR(_xlfn.IFS(DI103="W",1,DI104="W",1,DI103="L",0,DI104="L",0),"-")</f>
        <v>1</v>
      </c>
      <c r="DJ105" s="122" cm="1">
        <f t="array" ref="DJ105">IFERROR(_xlfn.IFS(DJ103="W",1,DJ104="W",1,DJ103="L",0,DJ104="L",0),"-")</f>
        <v>0</v>
      </c>
      <c r="DK105" s="122" cm="1">
        <f t="array" ref="DK105">IFERROR(_xlfn.IFS(DK103="W",1,DK104="W",1,DK103="L",0,DK104="L",0),"-")</f>
        <v>1</v>
      </c>
      <c r="DL105" s="122" cm="1">
        <f t="array" ref="DL105">IFERROR(_xlfn.IFS(DL103="W",1,DL104="W",1,DL103="L",0,DL104="L",0),"-")</f>
        <v>0</v>
      </c>
      <c r="DM105" s="122" cm="1">
        <f t="array" ref="DM105">IFERROR(_xlfn.IFS(DM103="W",1,DM104="W",1,DM103="L",0,DM104="L",0),"-")</f>
        <v>0</v>
      </c>
      <c r="DN105" s="122" cm="1">
        <f t="array" ref="DN105">IFERROR(_xlfn.IFS(DN103="W",1,DN104="W",1,DN103="L",0,DN104="L",0),"-")</f>
        <v>1</v>
      </c>
      <c r="DO105" s="122" cm="1">
        <f t="array" ref="DO105">IFERROR(_xlfn.IFS(DO103="W",1,DO104="W",1,DO103="L",0,DO104="L",0),"-")</f>
        <v>0</v>
      </c>
      <c r="DP105" s="122" cm="1">
        <f t="array" ref="DP105">IFERROR(_xlfn.IFS(DP103="W",1,DP104="W",1,DP103="L",0,DP104="L",0),"-")</f>
        <v>1</v>
      </c>
      <c r="DQ105" s="122" cm="1">
        <f t="array" ref="DQ105">IFERROR(_xlfn.IFS(DQ103="W",1,DQ104="W",1,DQ103="L",0,DQ104="L",0),"-")</f>
        <v>1</v>
      </c>
      <c r="DR105" s="122" cm="1">
        <f t="array" ref="DR105">IFERROR(_xlfn.IFS(DR103="W",1,DR104="W",1,DR103="L",0,DR104="L",0),"-")</f>
        <v>0</v>
      </c>
      <c r="DS105" s="122" cm="1">
        <f t="array" ref="DS105">IFERROR(_xlfn.IFS(DS103="W",1,DS104="W",1,DS103="L",0,DS104="L",0),"-")</f>
        <v>1</v>
      </c>
      <c r="DT105" s="122" cm="1">
        <f t="array" ref="DT105">IFERROR(_xlfn.IFS(DT103="W",1,DT104="W",1,DT103="L",0,DT104="L",0),"-")</f>
        <v>1</v>
      </c>
      <c r="DU105" s="122" cm="1">
        <f t="array" ref="DU105">IFERROR(_xlfn.IFS(DU103="W",1,DU104="W",1,DU103="L",0,DU104="L",0),"-")</f>
        <v>0</v>
      </c>
      <c r="DV105" s="122" cm="1">
        <f t="array" ref="DV105">IFERROR(_xlfn.IFS(DV103="W",1,DV104="W",1,DV103="L",0,DV104="L",0),"-")</f>
        <v>1</v>
      </c>
      <c r="DW105" s="122" cm="1">
        <f t="array" ref="DW105">IFERROR(_xlfn.IFS(DW103="W",1,DW104="W",1,DW103="L",0,DW104="L",0),"-")</f>
        <v>0</v>
      </c>
      <c r="DX105" s="122" cm="1">
        <f t="array" ref="DX105">IFERROR(_xlfn.IFS(DX103="W",1,DX104="W",1,DX103="L",0,DX104="L",0),"-")</f>
        <v>0</v>
      </c>
      <c r="DY105" s="122" cm="1">
        <f t="array" ref="DY105">IFERROR(_xlfn.IFS(DY103="W",1,DY104="W",1,DY103="L",0,DY104="L",0),"-")</f>
        <v>1</v>
      </c>
      <c r="DZ105" s="122" cm="1">
        <f t="array" ref="DZ105">IFERROR(_xlfn.IFS(DZ103="W",1,DZ104="W",1,DZ103="L",0,DZ104="L",0),"-")</f>
        <v>1</v>
      </c>
      <c r="EA105" s="122" cm="1">
        <f t="array" ref="EA105">IFERROR(_xlfn.IFS(EA103="W",1,EA104="W",1,EA103="L",0,EA104="L",0),"-")</f>
        <v>1</v>
      </c>
      <c r="EB105" s="122" cm="1">
        <f t="array" ref="EB105">IFERROR(_xlfn.IFS(EB103="W",1,EB104="W",1,EB103="L",0,EB104="L",0),"-")</f>
        <v>0</v>
      </c>
      <c r="EC105" s="122" cm="1">
        <f t="array" ref="EC105">IFERROR(_xlfn.IFS(EC103="W",1,EC104="W",1,EC103="L",0,EC104="L",0),"-")</f>
        <v>0</v>
      </c>
      <c r="ED105" s="122" cm="1">
        <f t="array" ref="ED105">IFERROR(_xlfn.IFS(ED103="W",1,ED104="W",1,ED103="L",0,ED104="L",0),"-")</f>
        <v>0</v>
      </c>
      <c r="EE105" s="122" cm="1">
        <f t="array" ref="EE105">IFERROR(_xlfn.IFS(EE103="W",1,EE104="W",1,EE103="L",0,EE104="L",0),"-")</f>
        <v>1</v>
      </c>
      <c r="EF105" s="122" cm="1">
        <f t="array" ref="EF105">IFERROR(_xlfn.IFS(EF103="W",1,EF104="W",1,EF103="L",0,EF104="L",0),"-")</f>
        <v>1</v>
      </c>
      <c r="EG105" s="122" cm="1">
        <f t="array" ref="EG105">IFERROR(_xlfn.IFS(EG103="W",1,EG104="W",1,EG103="L",0,EG104="L",0),"-")</f>
        <v>1</v>
      </c>
      <c r="EH105" s="122" cm="1">
        <f t="array" ref="EH105">IFERROR(_xlfn.IFS(EH103="W",1,EH104="W",1,EH103="L",0,EH104="L",0),"-")</f>
        <v>0</v>
      </c>
      <c r="EI105" s="122" cm="1">
        <f t="array" ref="EI105">IFERROR(_xlfn.IFS(EI103="W",1,EI104="W",1,EI103="L",0,EI104="L",0),"-")</f>
        <v>1</v>
      </c>
      <c r="EJ105" s="122" cm="1">
        <f t="array" ref="EJ105">IFERROR(_xlfn.IFS(EJ103="W",1,EJ104="W",1,EJ103="L",0,EJ104="L",0),"-")</f>
        <v>0</v>
      </c>
      <c r="EK105" s="122" cm="1">
        <f t="array" ref="EK105">IFERROR(_xlfn.IFS(EK103="W",1,EK104="W",1,EK103="L",0,EK104="L",0),"-")</f>
        <v>0</v>
      </c>
      <c r="EL105" s="122" cm="1">
        <f t="array" ref="EL105">IFERROR(_xlfn.IFS(EL103="W",1,EL104="W",1,EL103="L",0,EL104="L",0),"-")</f>
        <v>1</v>
      </c>
      <c r="EM105" s="122" cm="1">
        <f t="array" ref="EM105">IFERROR(_xlfn.IFS(EM103="W",1,EM104="W",1,EM103="L",0,EM104="L",0),"-")</f>
        <v>0</v>
      </c>
      <c r="EN105" s="122" cm="1">
        <f t="array" ref="EN105">IFERROR(_xlfn.IFS(EN103="W",1,EN104="W",1,EN103="L",0,EN104="L",0),"-")</f>
        <v>1</v>
      </c>
      <c r="EO105" s="122" cm="1">
        <f t="array" ref="EO105">IFERROR(_xlfn.IFS(EO103="W",1,EO104="W",1,EO103="L",0,EO104="L",0),"-")</f>
        <v>0</v>
      </c>
      <c r="EP105" s="122" cm="1">
        <f t="array" ref="EP105">IFERROR(_xlfn.IFS(EP103="W",1,EP104="W",1,EP103="L",0,EP104="L",0),"-")</f>
        <v>1</v>
      </c>
      <c r="EQ105" s="122" cm="1">
        <f t="array" ref="EQ105">IFERROR(_xlfn.IFS(EQ103="W",1,EQ104="W",1,EQ103="L",0,EQ104="L",0),"-")</f>
        <v>0</v>
      </c>
      <c r="ER105" s="122" cm="1">
        <f t="array" ref="ER105">IFERROR(_xlfn.IFS(ER103="W",1,ER104="W",1,ER103="L",0,ER104="L",0),"-")</f>
        <v>1</v>
      </c>
      <c r="ES105" s="122" cm="1">
        <f t="array" ref="ES105">IFERROR(_xlfn.IFS(ES103="W",1,ES104="W",1,ES103="L",0,ES104="L",0),"-")</f>
        <v>1</v>
      </c>
      <c r="ET105" s="122" cm="1">
        <f t="array" ref="ET105">IFERROR(_xlfn.IFS(ET103="W",1,ET104="W",1,ET103="L",0,ET104="L",0),"-")</f>
        <v>1</v>
      </c>
      <c r="EU105" s="122" cm="1">
        <f t="array" ref="EU105">IFERROR(_xlfn.IFS(EU103="W",1,EU104="W",1,EU103="L",0,EU104="L",0),"-")</f>
        <v>1</v>
      </c>
      <c r="EV105" s="122" cm="1">
        <f t="array" ref="EV105">IFERROR(_xlfn.IFS(EV103="W",1,EV104="W",1,EV103="L",0,EV104="L",0),"-")</f>
        <v>1</v>
      </c>
      <c r="EW105" s="122" cm="1">
        <f t="array" ref="EW105">IFERROR(_xlfn.IFS(EW103="W",1,EW104="W",1,EW103="L",0,EW104="L",0),"-")</f>
        <v>0</v>
      </c>
      <c r="EX105" s="122" cm="1">
        <f t="array" ref="EX105">IFERROR(_xlfn.IFS(EX103="W",1,EX104="W",1,EX103="L",0,EX104="L",0),"-")</f>
        <v>1</v>
      </c>
      <c r="EY105" s="122" cm="1">
        <f t="array" ref="EY105">IFERROR(_xlfn.IFS(EY103="W",1,EY104="W",1,EY103="L",0,EY104="L",0),"-")</f>
        <v>0</v>
      </c>
      <c r="EZ105" s="122" cm="1">
        <f t="array" ref="EZ105">IFERROR(_xlfn.IFS(EZ103="W",1,EZ104="W",1,EZ103="L",0,EZ104="L",0),"-")</f>
        <v>1</v>
      </c>
      <c r="FA105" s="122" cm="1">
        <f t="array" ref="FA105">IFERROR(_xlfn.IFS(FA103="W",1,FA104="W",1,FA103="L",0,FA104="L",0),"-")</f>
        <v>0</v>
      </c>
      <c r="FB105" s="122" cm="1">
        <f t="array" ref="FB105">IFERROR(_xlfn.IFS(FB103="W",1,FB104="W",1,FB103="L",0,FB104="L",0),"-")</f>
        <v>1</v>
      </c>
      <c r="FC105" s="122" cm="1">
        <f t="array" ref="FC105">IFERROR(_xlfn.IFS(FC103="W",1,FC104="W",1,FC103="L",0,FC104="L",0),"-")</f>
        <v>0</v>
      </c>
      <c r="FD105" s="122" cm="1">
        <f t="array" ref="FD105">IFERROR(_xlfn.IFS(FD103="W",1,FD104="W",1,FD103="L",0,FD104="L",0),"-")</f>
        <v>1</v>
      </c>
      <c r="FE105" s="122" cm="1">
        <f t="array" ref="FE105">IFERROR(_xlfn.IFS(FE103="W",1,FE104="W",1,FE103="L",0,FE104="L",0),"-")</f>
        <v>0</v>
      </c>
      <c r="FF105" s="122" cm="1">
        <f t="array" ref="FF105">IFERROR(_xlfn.IFS(FF103="W",1,FF104="W",1,FF103="L",0,FF104="L",0),"-")</f>
        <v>0</v>
      </c>
      <c r="FG105" s="122" cm="1">
        <f t="array" ref="FG105">IFERROR(_xlfn.IFS(FG103="W",1,FG104="W",1,FG103="L",0,FG104="L",0),"-")</f>
        <v>0</v>
      </c>
      <c r="FH105" s="122" cm="1">
        <f t="array" ref="FH105">IFERROR(_xlfn.IFS(FH103="W",1,FH104="W",1,FH103="L",0,FH104="L",0),"-")</f>
        <v>0</v>
      </c>
      <c r="FI105" s="122" cm="1">
        <f t="array" ref="FI105">IFERROR(_xlfn.IFS(FI103="W",1,FI104="W",1,FI103="L",0,FI104="L",0),"-")</f>
        <v>1</v>
      </c>
      <c r="FJ105" s="122" cm="1">
        <f t="array" ref="FJ105">IFERROR(_xlfn.IFS(FJ103="W",1,FJ104="W",1,FJ103="L",0,FJ104="L",0),"-")</f>
        <v>1</v>
      </c>
      <c r="FK105" s="137" t="s">
        <v>477</v>
      </c>
      <c r="FL105" s="141">
        <f>COUNT(E$5:FJ$5)</f>
        <v>162</v>
      </c>
      <c r="FM105" s="141">
        <f>FL105-20</f>
        <v>142</v>
      </c>
    </row>
    <row r="106" spans="2:174" x14ac:dyDescent="0.2">
      <c r="B106" s="137"/>
      <c r="C106" s="139"/>
      <c r="D106" s="138"/>
      <c r="E106" s="122">
        <f>IF(E105=1,D106+1,0)</f>
        <v>0</v>
      </c>
      <c r="F106" s="122">
        <f t="shared" ref="F106" si="3219">IF(F105=1,E106+1,0)</f>
        <v>0</v>
      </c>
      <c r="G106" s="122">
        <f t="shared" ref="G106" si="3220">IF(G105=1,F106+1,0)</f>
        <v>0</v>
      </c>
      <c r="H106" s="122">
        <f t="shared" ref="H106" si="3221">IF(H105=1,G106+1,0)</f>
        <v>1</v>
      </c>
      <c r="I106" s="122">
        <f t="shared" ref="I106" si="3222">IF(I105=1,H106+1,0)</f>
        <v>0</v>
      </c>
      <c r="J106" s="122">
        <f t="shared" ref="J106" si="3223">IF(J105=1,I106+1,0)</f>
        <v>1</v>
      </c>
      <c r="K106" s="122">
        <f t="shared" ref="K106" si="3224">IF(K105=1,J106+1,0)</f>
        <v>2</v>
      </c>
      <c r="L106" s="122">
        <f t="shared" ref="L106" si="3225">IF(L105=1,K106+1,0)</f>
        <v>3</v>
      </c>
      <c r="M106" s="122">
        <f t="shared" ref="M106" si="3226">IF(M105=1,L106+1,0)</f>
        <v>0</v>
      </c>
      <c r="N106" s="122">
        <f t="shared" ref="N106" si="3227">IF(N105=1,M106+1,0)</f>
        <v>1</v>
      </c>
      <c r="O106" s="122">
        <f t="shared" ref="O106" si="3228">IF(O105=1,N106+1,0)</f>
        <v>0</v>
      </c>
      <c r="P106" s="122">
        <f t="shared" ref="P106" si="3229">IF(P105=1,O106+1,0)</f>
        <v>1</v>
      </c>
      <c r="Q106" s="122">
        <f t="shared" ref="Q106" si="3230">IF(Q105=1,P106+1,0)</f>
        <v>2</v>
      </c>
      <c r="R106" s="122">
        <f t="shared" ref="R106" si="3231">IF(R105=1,Q106+1,0)</f>
        <v>0</v>
      </c>
      <c r="S106" s="122">
        <f t="shared" ref="S106" si="3232">IF(S105=1,R106+1,0)</f>
        <v>1</v>
      </c>
      <c r="T106" s="122">
        <f t="shared" ref="T106" si="3233">IF(T105=1,S106+1,0)</f>
        <v>0</v>
      </c>
      <c r="U106" s="122">
        <f t="shared" ref="U106" si="3234">IF(U105=1,T106+1,0)</f>
        <v>0</v>
      </c>
      <c r="V106" s="122">
        <f t="shared" ref="V106" si="3235">IF(V105=1,U106+1,0)</f>
        <v>0</v>
      </c>
      <c r="W106" s="122">
        <f t="shared" ref="W106" si="3236">IF(W105=1,V106+1,0)</f>
        <v>0</v>
      </c>
      <c r="X106" s="122">
        <f t="shared" ref="X106" si="3237">IF(X105=1,W106+1,0)</f>
        <v>1</v>
      </c>
      <c r="Y106" s="122">
        <f t="shared" ref="Y106" si="3238">IF(Y105=1,X106+1,0)</f>
        <v>0</v>
      </c>
      <c r="Z106" s="122">
        <f t="shared" ref="Z106" si="3239">IF(Z105=1,Y106+1,0)</f>
        <v>1</v>
      </c>
      <c r="AA106" s="122">
        <f t="shared" ref="AA106" si="3240">IF(AA105=1,Z106+1,0)</f>
        <v>2</v>
      </c>
      <c r="AB106" s="122">
        <f t="shared" ref="AB106" si="3241">IF(AB105=1,AA106+1,0)</f>
        <v>0</v>
      </c>
      <c r="AC106" s="122">
        <f t="shared" ref="AC106" si="3242">IF(AC105=1,AB106+1,0)</f>
        <v>1</v>
      </c>
      <c r="AD106" s="122">
        <f t="shared" ref="AD106" si="3243">IF(AD105=1,AC106+1,0)</f>
        <v>2</v>
      </c>
      <c r="AE106" s="122">
        <f t="shared" ref="AE106" si="3244">IF(AE105=1,AD106+1,0)</f>
        <v>0</v>
      </c>
      <c r="AF106" s="122">
        <f t="shared" ref="AF106" si="3245">IF(AF105=1,AE106+1,0)</f>
        <v>1</v>
      </c>
      <c r="AG106" s="122">
        <f t="shared" ref="AG106" si="3246">IF(AG105=1,AF106+1,0)</f>
        <v>2</v>
      </c>
      <c r="AH106" s="122">
        <f t="shared" ref="AH106" si="3247">IF(AH105=1,AG106+1,0)</f>
        <v>3</v>
      </c>
      <c r="AI106" s="122">
        <f t="shared" ref="AI106" si="3248">IF(AI105=1,AH106+1,0)</f>
        <v>0</v>
      </c>
      <c r="AJ106" s="122">
        <f t="shared" ref="AJ106" si="3249">IF(AJ105=1,AI106+1,0)</f>
        <v>0</v>
      </c>
      <c r="AK106" s="122">
        <f t="shared" ref="AK106" si="3250">IF(AK105=1,AJ106+1,0)</f>
        <v>0</v>
      </c>
      <c r="AL106" s="122">
        <f t="shared" ref="AL106" si="3251">IF(AL105=1,AK106+1,0)</f>
        <v>1</v>
      </c>
      <c r="AM106" s="122">
        <f t="shared" ref="AM106" si="3252">IF(AM105=1,AL106+1,0)</f>
        <v>0</v>
      </c>
      <c r="AN106" s="122">
        <f t="shared" ref="AN106" si="3253">IF(AN105=1,AM106+1,0)</f>
        <v>0</v>
      </c>
      <c r="AO106" s="122">
        <f t="shared" ref="AO106" si="3254">IF(AO105=1,AN106+1,0)</f>
        <v>1</v>
      </c>
      <c r="AP106" s="122">
        <f t="shared" ref="AP106" si="3255">IF(AP105=1,AO106+1,0)</f>
        <v>0</v>
      </c>
      <c r="AQ106" s="122">
        <f t="shared" ref="AQ106" si="3256">IF(AQ105=1,AP106+1,0)</f>
        <v>0</v>
      </c>
      <c r="AR106" s="122">
        <f t="shared" ref="AR106" si="3257">IF(AR105=1,AQ106+1,0)</f>
        <v>1</v>
      </c>
      <c r="AS106" s="122">
        <f t="shared" ref="AS106" si="3258">IF(AS105=1,AR106+1,0)</f>
        <v>2</v>
      </c>
      <c r="AT106" s="122">
        <f t="shared" ref="AT106" si="3259">IF(AT105=1,AS106+1,0)</f>
        <v>0</v>
      </c>
      <c r="AU106" s="122">
        <f t="shared" ref="AU106" si="3260">IF(AU105=1,AT106+1,0)</f>
        <v>0</v>
      </c>
      <c r="AV106" s="122">
        <f t="shared" ref="AV106" si="3261">IF(AV105=1,AU106+1,0)</f>
        <v>1</v>
      </c>
      <c r="AW106" s="122">
        <f t="shared" ref="AW106" si="3262">IF(AW105=1,AV106+1,0)</f>
        <v>2</v>
      </c>
      <c r="AX106" s="122">
        <f t="shared" ref="AX106" si="3263">IF(AX105=1,AW106+1,0)</f>
        <v>0</v>
      </c>
      <c r="AY106" s="122">
        <f t="shared" ref="AY106" si="3264">IF(AY105=1,AX106+1,0)</f>
        <v>1</v>
      </c>
      <c r="AZ106" s="122">
        <f t="shared" ref="AZ106" si="3265">IF(AZ105=1,AY106+1,0)</f>
        <v>2</v>
      </c>
      <c r="BA106" s="122">
        <f t="shared" ref="BA106" si="3266">IF(BA105=1,AZ106+1,0)</f>
        <v>0</v>
      </c>
      <c r="BB106" s="122">
        <f t="shared" ref="BB106" si="3267">IF(BB105=1,BA106+1,0)</f>
        <v>0</v>
      </c>
      <c r="BC106" s="122">
        <f t="shared" ref="BC106" si="3268">IF(BC105=1,BB106+1,0)</f>
        <v>1</v>
      </c>
      <c r="BD106" s="122">
        <f t="shared" ref="BD106" si="3269">IF(BD105=1,BC106+1,0)</f>
        <v>0</v>
      </c>
      <c r="BE106" s="122">
        <f t="shared" ref="BE106" si="3270">IF(BE105=1,BD106+1,0)</f>
        <v>0</v>
      </c>
      <c r="BF106" s="122">
        <f t="shared" ref="BF106" si="3271">IF(BF105=1,BE106+1,0)</f>
        <v>1</v>
      </c>
      <c r="BG106" s="122">
        <f t="shared" ref="BG106" si="3272">IF(BG105=1,BF106+1,0)</f>
        <v>0</v>
      </c>
      <c r="BH106" s="122">
        <f t="shared" ref="BH106" si="3273">IF(BH105=1,BG106+1,0)</f>
        <v>0</v>
      </c>
      <c r="BI106" s="122">
        <f t="shared" ref="BI106" si="3274">IF(BI105=1,BH106+1,0)</f>
        <v>0</v>
      </c>
      <c r="BJ106" s="122">
        <f t="shared" ref="BJ106" si="3275">IF(BJ105=1,BI106+1,0)</f>
        <v>0</v>
      </c>
      <c r="BK106" s="122">
        <f t="shared" ref="BK106" si="3276">IF(BK105=1,BJ106+1,0)</f>
        <v>1</v>
      </c>
      <c r="BL106" s="122">
        <f t="shared" ref="BL106" si="3277">IF(BL105=1,BK106+1,0)</f>
        <v>2</v>
      </c>
      <c r="BM106" s="122">
        <f t="shared" ref="BM106" si="3278">IF(BM105=1,BL106+1,0)</f>
        <v>3</v>
      </c>
      <c r="BN106" s="122">
        <f t="shared" ref="BN106" si="3279">IF(BN105=1,BM106+1,0)</f>
        <v>0</v>
      </c>
      <c r="BO106" s="122">
        <f t="shared" ref="BO106" si="3280">IF(BO105=1,BN106+1,0)</f>
        <v>0</v>
      </c>
      <c r="BP106" s="122">
        <f t="shared" ref="BP106" si="3281">IF(BP105=1,BO106+1,0)</f>
        <v>0</v>
      </c>
      <c r="BQ106" s="122">
        <f t="shared" ref="BQ106" si="3282">IF(BQ105=1,BP106+1,0)</f>
        <v>1</v>
      </c>
      <c r="BR106" s="122">
        <f t="shared" ref="BR106" si="3283">IF(BR105=1,BQ106+1,0)</f>
        <v>0</v>
      </c>
      <c r="BS106" s="122">
        <f t="shared" ref="BS106" si="3284">IF(BS105=1,BR106+1,0)</f>
        <v>0</v>
      </c>
      <c r="BT106" s="122">
        <f t="shared" ref="BT106" si="3285">IF(BT105=1,BS106+1,0)</f>
        <v>0</v>
      </c>
      <c r="BU106" s="122">
        <f t="shared" ref="BU106" si="3286">IF(BU105=1,BT106+1,0)</f>
        <v>0</v>
      </c>
      <c r="BV106" s="122">
        <f t="shared" ref="BV106" si="3287">IF(BV105=1,BU106+1,0)</f>
        <v>0</v>
      </c>
      <c r="BW106" s="122">
        <f t="shared" ref="BW106" si="3288">IF(BW105=1,BV106+1,0)</f>
        <v>1</v>
      </c>
      <c r="BX106" s="122">
        <f t="shared" ref="BX106" si="3289">IF(BX105=1,BW106+1,0)</f>
        <v>2</v>
      </c>
      <c r="BY106" s="122">
        <f t="shared" ref="BY106" si="3290">IF(BY105=1,BX106+1,0)</f>
        <v>3</v>
      </c>
      <c r="BZ106" s="122">
        <f t="shared" ref="BZ106" si="3291">IF(BZ105=1,BY106+1,0)</f>
        <v>4</v>
      </c>
      <c r="CA106" s="122">
        <f t="shared" ref="CA106" si="3292">IF(CA105=1,BZ106+1,0)</f>
        <v>5</v>
      </c>
      <c r="CB106" s="122">
        <f t="shared" ref="CB106" si="3293">IF(CB105=1,CA106+1,0)</f>
        <v>6</v>
      </c>
      <c r="CC106" s="122">
        <f t="shared" ref="CC106" si="3294">IF(CC105=1,CB106+1,0)</f>
        <v>7</v>
      </c>
      <c r="CD106" s="122">
        <f t="shared" ref="CD106" si="3295">IF(CD105=1,CC106+1,0)</f>
        <v>8</v>
      </c>
      <c r="CE106" s="122">
        <f t="shared" ref="CE106" si="3296">IF(CE105=1,CD106+1,0)</f>
        <v>9</v>
      </c>
      <c r="CF106" s="122">
        <f t="shared" ref="CF106" si="3297">IF(CF105=1,CE106+1,0)</f>
        <v>0</v>
      </c>
      <c r="CG106" s="122">
        <f t="shared" ref="CG106" si="3298">IF(CG105=1,CF106+1,0)</f>
        <v>1</v>
      </c>
      <c r="CH106" s="122">
        <f t="shared" ref="CH106" si="3299">IF(CH105=1,CG106+1,0)</f>
        <v>2</v>
      </c>
      <c r="CI106" s="122">
        <f t="shared" ref="CI106" si="3300">IF(CI105=1,CH106+1,0)</f>
        <v>0</v>
      </c>
      <c r="CJ106" s="122">
        <f t="shared" ref="CJ106" si="3301">IF(CJ105=1,CI106+1,0)</f>
        <v>1</v>
      </c>
      <c r="CK106" s="122">
        <f t="shared" ref="CK106" si="3302">IF(CK105=1,CJ106+1,0)</f>
        <v>2</v>
      </c>
      <c r="CL106" s="122">
        <f t="shared" ref="CL106" si="3303">IF(CL105=1,CK106+1,0)</f>
        <v>3</v>
      </c>
      <c r="CM106" s="122">
        <f t="shared" ref="CM106" si="3304">IF(CM105=1,CL106+1,0)</f>
        <v>4</v>
      </c>
      <c r="CN106" s="122">
        <f t="shared" ref="CN106" si="3305">IF(CN105=1,CM106+1,0)</f>
        <v>5</v>
      </c>
      <c r="CO106" s="122">
        <f t="shared" ref="CO106" si="3306">IF(CO105=1,CN106+1,0)</f>
        <v>6</v>
      </c>
      <c r="CP106" s="122">
        <f t="shared" ref="CP106" si="3307">IF(CP105=1,CO106+1,0)</f>
        <v>0</v>
      </c>
      <c r="CQ106" s="122">
        <f t="shared" ref="CQ106" si="3308">IF(CQ105=1,CP106+1,0)</f>
        <v>1</v>
      </c>
      <c r="CR106" s="122">
        <f t="shared" ref="CR106" si="3309">IF(CR105=1,CQ106+1,0)</f>
        <v>2</v>
      </c>
      <c r="CS106" s="122">
        <f t="shared" ref="CS106" si="3310">IF(CS105=1,CR106+1,0)</f>
        <v>3</v>
      </c>
      <c r="CT106" s="122">
        <f t="shared" ref="CT106" si="3311">IF(CT105=1,CS106+1,0)</f>
        <v>4</v>
      </c>
      <c r="CU106" s="122">
        <f t="shared" ref="CU106" si="3312">IF(CU105=1,CT106+1,0)</f>
        <v>5</v>
      </c>
      <c r="CV106" s="122">
        <f t="shared" ref="CV106" si="3313">IF(CV105=1,CU106+1,0)</f>
        <v>0</v>
      </c>
      <c r="CW106" s="122">
        <f t="shared" ref="CW106" si="3314">IF(CW105=1,CV106+1,0)</f>
        <v>1</v>
      </c>
      <c r="CX106" s="122">
        <f t="shared" ref="CX106" si="3315">IF(CX105=1,CW106+1,0)</f>
        <v>2</v>
      </c>
      <c r="CY106" s="122">
        <f t="shared" ref="CY106" si="3316">IF(CY105=1,CX106+1,0)</f>
        <v>3</v>
      </c>
      <c r="CZ106" s="122">
        <f t="shared" ref="CZ106" si="3317">IF(CZ105=1,CY106+1,0)</f>
        <v>0</v>
      </c>
      <c r="DA106" s="122">
        <f t="shared" ref="DA106" si="3318">IF(DA105=1,CZ106+1,0)</f>
        <v>0</v>
      </c>
      <c r="DB106" s="122">
        <f t="shared" ref="DB106" si="3319">IF(DB105=1,DA106+1,0)</f>
        <v>0</v>
      </c>
      <c r="DC106" s="122">
        <f t="shared" ref="DC106" si="3320">IF(DC105=1,DB106+1,0)</f>
        <v>0</v>
      </c>
      <c r="DD106" s="122">
        <f t="shared" ref="DD106" si="3321">IF(DD105=1,DC106+1,0)</f>
        <v>1</v>
      </c>
      <c r="DE106" s="122">
        <f t="shared" ref="DE106" si="3322">IF(DE105=1,DD106+1,0)</f>
        <v>0</v>
      </c>
      <c r="DF106" s="122">
        <f t="shared" ref="DF106" si="3323">IF(DF105=1,DE106+1,0)</f>
        <v>0</v>
      </c>
      <c r="DG106" s="122">
        <f t="shared" ref="DG106" si="3324">IF(DG105=1,DF106+1,0)</f>
        <v>0</v>
      </c>
      <c r="DH106" s="122">
        <f t="shared" ref="DH106" si="3325">IF(DH105=1,DG106+1,0)</f>
        <v>1</v>
      </c>
      <c r="DI106" s="122">
        <f t="shared" ref="DI106" si="3326">IF(DI105=1,DH106+1,0)</f>
        <v>2</v>
      </c>
      <c r="DJ106" s="122">
        <f t="shared" ref="DJ106" si="3327">IF(DJ105=1,DI106+1,0)</f>
        <v>0</v>
      </c>
      <c r="DK106" s="122">
        <f t="shared" ref="DK106" si="3328">IF(DK105=1,DJ106+1,0)</f>
        <v>1</v>
      </c>
      <c r="DL106" s="122">
        <f t="shared" ref="DL106" si="3329">IF(DL105=1,DK106+1,0)</f>
        <v>0</v>
      </c>
      <c r="DM106" s="122">
        <f t="shared" ref="DM106" si="3330">IF(DM105=1,DL106+1,0)</f>
        <v>0</v>
      </c>
      <c r="DN106" s="122">
        <f t="shared" ref="DN106" si="3331">IF(DN105=1,DM106+1,0)</f>
        <v>1</v>
      </c>
      <c r="DO106" s="122">
        <f t="shared" ref="DO106" si="3332">IF(DO105=1,DN106+1,0)</f>
        <v>0</v>
      </c>
      <c r="DP106" s="122">
        <f t="shared" ref="DP106" si="3333">IF(DP105=1,DO106+1,0)</f>
        <v>1</v>
      </c>
      <c r="DQ106" s="122">
        <f t="shared" ref="DQ106" si="3334">IF(DQ105=1,DP106+1,0)</f>
        <v>2</v>
      </c>
      <c r="DR106" s="122">
        <f t="shared" ref="DR106" si="3335">IF(DR105=1,DQ106+1,0)</f>
        <v>0</v>
      </c>
      <c r="DS106" s="122">
        <f t="shared" ref="DS106" si="3336">IF(DS105=1,DR106+1,0)</f>
        <v>1</v>
      </c>
      <c r="DT106" s="122">
        <f t="shared" ref="DT106" si="3337">IF(DT105=1,DS106+1,0)</f>
        <v>2</v>
      </c>
      <c r="DU106" s="122">
        <f t="shared" ref="DU106" si="3338">IF(DU105=1,DT106+1,0)</f>
        <v>0</v>
      </c>
      <c r="DV106" s="122">
        <f t="shared" ref="DV106" si="3339">IF(DV105=1,DU106+1,0)</f>
        <v>1</v>
      </c>
      <c r="DW106" s="122">
        <f t="shared" ref="DW106" si="3340">IF(DW105=1,DV106+1,0)</f>
        <v>0</v>
      </c>
      <c r="DX106" s="122">
        <f t="shared" ref="DX106" si="3341">IF(DX105=1,DW106+1,0)</f>
        <v>0</v>
      </c>
      <c r="DY106" s="122">
        <f t="shared" ref="DY106" si="3342">IF(DY105=1,DX106+1,0)</f>
        <v>1</v>
      </c>
      <c r="DZ106" s="122">
        <f t="shared" ref="DZ106" si="3343">IF(DZ105=1,DY106+1,0)</f>
        <v>2</v>
      </c>
      <c r="EA106" s="122">
        <f t="shared" ref="EA106" si="3344">IF(EA105=1,DZ106+1,0)</f>
        <v>3</v>
      </c>
      <c r="EB106" s="122">
        <f t="shared" ref="EB106" si="3345">IF(EB105=1,EA106+1,0)</f>
        <v>0</v>
      </c>
      <c r="EC106" s="122">
        <f t="shared" ref="EC106" si="3346">IF(EC105=1,EB106+1,0)</f>
        <v>0</v>
      </c>
      <c r="ED106" s="122">
        <f t="shared" ref="ED106" si="3347">IF(ED105=1,EC106+1,0)</f>
        <v>0</v>
      </c>
      <c r="EE106" s="122">
        <f t="shared" ref="EE106" si="3348">IF(EE105=1,ED106+1,0)</f>
        <v>1</v>
      </c>
      <c r="EF106" s="122">
        <f t="shared" ref="EF106" si="3349">IF(EF105=1,EE106+1,0)</f>
        <v>2</v>
      </c>
      <c r="EG106" s="122">
        <f t="shared" ref="EG106" si="3350">IF(EG105=1,EF106+1,0)</f>
        <v>3</v>
      </c>
      <c r="EH106" s="122">
        <f t="shared" ref="EH106" si="3351">IF(EH105=1,EG106+1,0)</f>
        <v>0</v>
      </c>
      <c r="EI106" s="122">
        <f t="shared" ref="EI106" si="3352">IF(EI105=1,EH106+1,0)</f>
        <v>1</v>
      </c>
      <c r="EJ106" s="122">
        <f t="shared" ref="EJ106" si="3353">IF(EJ105=1,EI106+1,0)</f>
        <v>0</v>
      </c>
      <c r="EK106" s="122">
        <f t="shared" ref="EK106" si="3354">IF(EK105=1,EJ106+1,0)</f>
        <v>0</v>
      </c>
      <c r="EL106" s="122">
        <f t="shared" ref="EL106" si="3355">IF(EL105=1,EK106+1,0)</f>
        <v>1</v>
      </c>
      <c r="EM106" s="122">
        <f t="shared" ref="EM106" si="3356">IF(EM105=1,EL106+1,0)</f>
        <v>0</v>
      </c>
      <c r="EN106" s="122">
        <f t="shared" ref="EN106" si="3357">IF(EN105=1,EM106+1,0)</f>
        <v>1</v>
      </c>
      <c r="EO106" s="122">
        <f t="shared" ref="EO106" si="3358">IF(EO105=1,EN106+1,0)</f>
        <v>0</v>
      </c>
      <c r="EP106" s="122">
        <f t="shared" ref="EP106" si="3359">IF(EP105=1,EO106+1,0)</f>
        <v>1</v>
      </c>
      <c r="EQ106" s="122">
        <f t="shared" ref="EQ106" si="3360">IF(EQ105=1,EP106+1,0)</f>
        <v>0</v>
      </c>
      <c r="ER106" s="122">
        <f t="shared" ref="ER106" si="3361">IF(ER105=1,EQ106+1,0)</f>
        <v>1</v>
      </c>
      <c r="ES106" s="122">
        <f t="shared" ref="ES106" si="3362">IF(ES105=1,ER106+1,0)</f>
        <v>2</v>
      </c>
      <c r="ET106" s="122">
        <f t="shared" ref="ET106" si="3363">IF(ET105=1,ES106+1,0)</f>
        <v>3</v>
      </c>
      <c r="EU106" s="122">
        <f t="shared" ref="EU106" si="3364">IF(EU105=1,ET106+1,0)</f>
        <v>4</v>
      </c>
      <c r="EV106" s="122">
        <f t="shared" ref="EV106" si="3365">IF(EV105=1,EU106+1,0)</f>
        <v>5</v>
      </c>
      <c r="EW106" s="122">
        <f t="shared" ref="EW106" si="3366">IF(EW105=1,EV106+1,0)</f>
        <v>0</v>
      </c>
      <c r="EX106" s="122">
        <f t="shared" ref="EX106" si="3367">IF(EX105=1,EW106+1,0)</f>
        <v>1</v>
      </c>
      <c r="EY106" s="122">
        <f t="shared" ref="EY106" si="3368">IF(EY105=1,EX106+1,0)</f>
        <v>0</v>
      </c>
      <c r="EZ106" s="122">
        <f t="shared" ref="EZ106" si="3369">IF(EZ105=1,EY106+1,0)</f>
        <v>1</v>
      </c>
      <c r="FA106" s="122">
        <f t="shared" ref="FA106" si="3370">IF(FA105=1,EZ106+1,0)</f>
        <v>0</v>
      </c>
      <c r="FB106" s="122">
        <f t="shared" ref="FB106" si="3371">IF(FB105=1,FA106+1,0)</f>
        <v>1</v>
      </c>
      <c r="FC106" s="122">
        <f t="shared" ref="FC106" si="3372">IF(FC105=1,FB106+1,0)</f>
        <v>0</v>
      </c>
      <c r="FD106" s="122">
        <f t="shared" ref="FD106" si="3373">IF(FD105=1,FC106+1,0)</f>
        <v>1</v>
      </c>
      <c r="FE106" s="122">
        <f t="shared" ref="FE106" si="3374">IF(FE105=1,FD106+1,0)</f>
        <v>0</v>
      </c>
      <c r="FF106" s="122">
        <f t="shared" ref="FF106" si="3375">IF(FF105=1,FE106+1,0)</f>
        <v>0</v>
      </c>
      <c r="FG106" s="122">
        <f t="shared" ref="FG106" si="3376">IF(FG105=1,FF106+1,0)</f>
        <v>0</v>
      </c>
      <c r="FH106" s="122">
        <f t="shared" ref="FH106" si="3377">IF(FH105=1,FG106+1,0)</f>
        <v>0</v>
      </c>
      <c r="FI106" s="122">
        <f t="shared" ref="FI106" si="3378">IF(FI105=1,FH106+1,0)</f>
        <v>1</v>
      </c>
      <c r="FJ106" s="122">
        <f t="shared" ref="FJ106" si="3379">IF(FJ105=1,FI106+1,0)</f>
        <v>2</v>
      </c>
      <c r="FK106" s="137" t="s">
        <v>477</v>
      </c>
      <c r="FL106" s="141">
        <f>COUNT(E$5:FJ$5)</f>
        <v>162</v>
      </c>
      <c r="FM106" s="141">
        <f>FL106-30</f>
        <v>132</v>
      </c>
    </row>
    <row r="107" spans="2:174" x14ac:dyDescent="0.2">
      <c r="B107" s="13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137"/>
      <c r="BG107" s="137"/>
      <c r="BH107" s="137"/>
      <c r="BI107" s="137"/>
      <c r="BJ107" s="137"/>
      <c r="BK107" s="137"/>
      <c r="BL107" s="137"/>
      <c r="BM107" s="137"/>
      <c r="BN107" s="137"/>
      <c r="BO107" s="137"/>
      <c r="BP107" s="137"/>
      <c r="BQ107" s="137"/>
      <c r="BR107" s="137"/>
      <c r="BS107" s="137"/>
      <c r="BT107" s="137"/>
      <c r="BU107" s="137"/>
      <c r="BV107" s="137"/>
      <c r="BW107" s="137"/>
      <c r="BX107" s="137"/>
      <c r="BY107" s="137"/>
      <c r="BZ107" s="137"/>
      <c r="CA107" s="137"/>
      <c r="CB107" s="137"/>
      <c r="CC107" s="137"/>
      <c r="CD107" s="137"/>
      <c r="CE107" s="137"/>
      <c r="CF107" s="137"/>
      <c r="CG107" s="137"/>
      <c r="CH107" s="137"/>
      <c r="CI107" s="137"/>
      <c r="CJ107" s="137"/>
      <c r="CK107" s="137"/>
      <c r="CL107" s="137"/>
      <c r="CM107" s="137"/>
      <c r="CN107" s="137"/>
      <c r="CO107" s="137"/>
      <c r="CP107" s="137"/>
      <c r="CQ107" s="137"/>
      <c r="CR107" s="137"/>
      <c r="CS107" s="137"/>
      <c r="CT107" s="137"/>
      <c r="CU107" s="137"/>
      <c r="CV107" s="137"/>
      <c r="CW107" s="137"/>
      <c r="CX107" s="137"/>
      <c r="CY107" s="137"/>
      <c r="CZ107" s="137"/>
      <c r="DA107" s="137"/>
      <c r="DB107" s="137"/>
      <c r="DC107" s="137"/>
      <c r="DD107" s="137"/>
      <c r="DE107" s="137"/>
      <c r="DF107" s="137"/>
      <c r="DG107" s="137"/>
      <c r="DH107" s="137"/>
      <c r="DI107" s="137"/>
      <c r="DJ107" s="137"/>
      <c r="DK107" s="137"/>
      <c r="DL107" s="137"/>
      <c r="DM107" s="137"/>
      <c r="DN107" s="137"/>
      <c r="DO107" s="137"/>
      <c r="DP107" s="137"/>
      <c r="DQ107" s="137"/>
      <c r="DR107" s="137"/>
      <c r="DS107" s="137"/>
      <c r="DT107" s="137"/>
      <c r="DU107" s="137"/>
      <c r="DV107" s="137"/>
      <c r="DW107" s="137"/>
      <c r="DX107" s="137"/>
      <c r="DY107" s="137"/>
      <c r="DZ107" s="137"/>
      <c r="EA107" s="137"/>
      <c r="EB107" s="137"/>
      <c r="EC107" s="137"/>
      <c r="ED107" s="137"/>
      <c r="EE107" s="137"/>
      <c r="EF107" s="137"/>
      <c r="EG107" s="137"/>
      <c r="EH107" s="137"/>
      <c r="EI107" s="137"/>
      <c r="EJ107" s="137"/>
      <c r="EK107" s="137"/>
      <c r="EL107" s="137"/>
      <c r="EM107" s="137"/>
      <c r="EN107" s="137"/>
      <c r="EO107" s="137"/>
      <c r="EP107" s="137"/>
      <c r="EQ107" s="137"/>
      <c r="ER107" s="137"/>
      <c r="ES107" s="137"/>
      <c r="ET107" s="137"/>
      <c r="EU107" s="137"/>
      <c r="EV107" s="137"/>
      <c r="EW107" s="137"/>
      <c r="EX107" s="137"/>
      <c r="EY107" s="137"/>
      <c r="EZ107" s="137"/>
      <c r="FA107" s="137"/>
      <c r="FB107" s="137"/>
      <c r="FC107" s="137"/>
      <c r="FD107" s="137"/>
      <c r="FE107" s="137"/>
      <c r="FF107" s="137"/>
      <c r="FG107" s="137"/>
      <c r="FH107" s="137"/>
      <c r="FI107" s="137"/>
      <c r="FJ107" s="137"/>
      <c r="FK107" s="137" t="s">
        <v>477</v>
      </c>
      <c r="FL107" s="137" t="s">
        <v>886</v>
      </c>
      <c r="FM107" s="137" t="s">
        <v>886</v>
      </c>
      <c r="FN107" s="137" t="s">
        <v>917</v>
      </c>
      <c r="FO107" s="137" t="s">
        <v>917</v>
      </c>
      <c r="FP107" s="137" t="s">
        <v>904</v>
      </c>
      <c r="FQ107" s="137" t="s">
        <v>903</v>
      </c>
      <c r="FR107" s="137" t="s">
        <v>902</v>
      </c>
    </row>
    <row r="108" spans="2:174" x14ac:dyDescent="0.2">
      <c r="B108" s="137">
        <v>22</v>
      </c>
      <c r="C108" s="139" t="s">
        <v>49</v>
      </c>
      <c r="D108" s="138"/>
      <c r="E108" s="122" t="str" cm="1">
        <f t="array" ref="E108">_xlfn.XLOOKUP(1,(SCHEDULE!$D$3:$D$2594=$C108)*(SCHEDULE!$B$3:$B$2594=E$2),SCHEDULE!$F$3:$F$2594,"",0,1)</f>
        <v>W</v>
      </c>
      <c r="F108" s="122" t="str" cm="1">
        <f t="array" ref="F108">_xlfn.XLOOKUP(1,(SCHEDULE!$D$3:$D$2594=$C108)*(SCHEDULE!$B$3:$B$2594=F$2),SCHEDULE!$F$3:$F$2594,"",0,1)</f>
        <v>W</v>
      </c>
      <c r="G108" s="122" t="str" cm="1">
        <f t="array" ref="G108">_xlfn.XLOOKUP(1,(SCHEDULE!$D$3:$D$2594=$C108)*(SCHEDULE!$B$3:$B$2594=G$2),SCHEDULE!$F$3:$F$2594,"",0,1)</f>
        <v/>
      </c>
      <c r="H108" s="122" t="str" cm="1">
        <f t="array" ref="H108">_xlfn.XLOOKUP(1,(SCHEDULE!$D$3:$D$2594=$C108)*(SCHEDULE!$B$3:$B$2594=H$2),SCHEDULE!$F$3:$F$2594,"",0,1)</f>
        <v/>
      </c>
      <c r="I108" s="122" t="str" cm="1">
        <f t="array" ref="I108">_xlfn.XLOOKUP(1,(SCHEDULE!$D$3:$D$2594=$C108)*(SCHEDULE!$B$3:$B$2594=I$2),SCHEDULE!$F$3:$F$2594,"",0,1)</f>
        <v/>
      </c>
      <c r="J108" s="122" t="str" cm="1">
        <f t="array" ref="J108">_xlfn.XLOOKUP(1,(SCHEDULE!$D$3:$D$2594=$C108)*(SCHEDULE!$B$3:$B$2594=J$2),SCHEDULE!$F$3:$F$2594,"",0,1)</f>
        <v/>
      </c>
      <c r="K108" s="122" t="str" cm="1">
        <f t="array" ref="K108">_xlfn.XLOOKUP(1,(SCHEDULE!$D$3:$D$2594=$C108)*(SCHEDULE!$B$3:$B$2594=K$2),SCHEDULE!$F$3:$F$2594,"",0,1)</f>
        <v/>
      </c>
      <c r="L108" s="122" t="str" cm="1">
        <f t="array" ref="L108">_xlfn.XLOOKUP(1,(SCHEDULE!$D$3:$D$2594=$C108)*(SCHEDULE!$B$3:$B$2594=L$2),SCHEDULE!$F$3:$F$2594,"",0,1)</f>
        <v/>
      </c>
      <c r="M108" s="122" t="str" cm="1">
        <f t="array" ref="M108">_xlfn.XLOOKUP(1,(SCHEDULE!$D$3:$D$2594=$C108)*(SCHEDULE!$B$3:$B$2594=M$2),SCHEDULE!$F$3:$F$2594,"",0,1)</f>
        <v>L</v>
      </c>
      <c r="N108" s="122" t="str" cm="1">
        <f t="array" ref="N108">_xlfn.XLOOKUP(1,(SCHEDULE!$D$3:$D$2594=$C108)*(SCHEDULE!$B$3:$B$2594=N$2),SCHEDULE!$F$3:$F$2594,"",0,1)</f>
        <v>L</v>
      </c>
      <c r="O108" s="122" t="str" cm="1">
        <f t="array" ref="O108">_xlfn.XLOOKUP(1,(SCHEDULE!$D$3:$D$2594=$C108)*(SCHEDULE!$B$3:$B$2594=O$2),SCHEDULE!$F$3:$F$2594,"",0,1)</f>
        <v>L</v>
      </c>
      <c r="P108" s="122" t="str" cm="1">
        <f t="array" ref="P108">_xlfn.XLOOKUP(1,(SCHEDULE!$D$3:$D$2594=$C108)*(SCHEDULE!$B$3:$B$2594=P$2),SCHEDULE!$F$3:$F$2594,"",0,1)</f>
        <v>L</v>
      </c>
      <c r="Q108" s="122" t="str" cm="1">
        <f t="array" ref="Q108">_xlfn.XLOOKUP(1,(SCHEDULE!$D$3:$D$2594=$C108)*(SCHEDULE!$B$3:$B$2594=Q$2),SCHEDULE!$F$3:$F$2594,"",0,1)</f>
        <v>L</v>
      </c>
      <c r="R108" s="122" t="str" cm="1">
        <f t="array" ref="R108">_xlfn.XLOOKUP(1,(SCHEDULE!$D$3:$D$2594=$C108)*(SCHEDULE!$B$3:$B$2594=R$2),SCHEDULE!$F$3:$F$2594,"",0,1)</f>
        <v>L</v>
      </c>
      <c r="S108" s="122" t="str" cm="1">
        <f t="array" ref="S108">_xlfn.XLOOKUP(1,(SCHEDULE!$D$3:$D$2594=$C108)*(SCHEDULE!$B$3:$B$2594=S$2),SCHEDULE!$F$3:$F$2594,"",0,1)</f>
        <v>L</v>
      </c>
      <c r="T108" s="122" t="str" cm="1">
        <f t="array" ref="T108">_xlfn.XLOOKUP(1,(SCHEDULE!$D$3:$D$2594=$C108)*(SCHEDULE!$B$3:$B$2594=T$2),SCHEDULE!$F$3:$F$2594,"",0,1)</f>
        <v/>
      </c>
      <c r="U108" s="122" t="str" cm="1">
        <f t="array" ref="U108">_xlfn.XLOOKUP(1,(SCHEDULE!$D$3:$D$2594=$C108)*(SCHEDULE!$B$3:$B$2594=U$2),SCHEDULE!$F$3:$F$2594,"",0,1)</f>
        <v/>
      </c>
      <c r="V108" s="122" t="str" cm="1">
        <f t="array" ref="V108">_xlfn.XLOOKUP(1,(SCHEDULE!$D$3:$D$2594=$C108)*(SCHEDULE!$B$3:$B$2594=V$2),SCHEDULE!$F$3:$F$2594,"",0,1)</f>
        <v/>
      </c>
      <c r="W108" s="122" t="str" cm="1">
        <f t="array" ref="W108">_xlfn.XLOOKUP(1,(SCHEDULE!$D$3:$D$2594=$C108)*(SCHEDULE!$B$3:$B$2594=W$2),SCHEDULE!$F$3:$F$2594,"",0,1)</f>
        <v>W</v>
      </c>
      <c r="X108" s="122" t="str" cm="1">
        <f t="array" ref="X108">_xlfn.XLOOKUP(1,(SCHEDULE!$D$3:$D$2594=$C108)*(SCHEDULE!$B$3:$B$2594=X$2),SCHEDULE!$F$3:$F$2594,"",0,1)</f>
        <v>W</v>
      </c>
      <c r="Y108" s="122" t="str" cm="1">
        <f t="array" ref="Y108">_xlfn.XLOOKUP(1,(SCHEDULE!$D$3:$D$2594=$C108)*(SCHEDULE!$B$3:$B$2594=Y$2),SCHEDULE!$F$3:$F$2594,"",0,1)</f>
        <v>L</v>
      </c>
      <c r="Z108" s="122" t="str" cm="1">
        <f t="array" ref="Z108">_xlfn.XLOOKUP(1,(SCHEDULE!$D$3:$D$2594=$C108)*(SCHEDULE!$B$3:$B$2594=Z$2),SCHEDULE!$F$3:$F$2594,"",0,1)</f>
        <v/>
      </c>
      <c r="AA108" s="122" t="str" cm="1">
        <f t="array" ref="AA108">_xlfn.XLOOKUP(1,(SCHEDULE!$D$3:$D$2594=$C108)*(SCHEDULE!$B$3:$B$2594=AA$2),SCHEDULE!$F$3:$F$2594,"",0,1)</f>
        <v/>
      </c>
      <c r="AB108" s="122" t="str" cm="1">
        <f t="array" ref="AB108">_xlfn.XLOOKUP(1,(SCHEDULE!$D$3:$D$2594=$C108)*(SCHEDULE!$B$3:$B$2594=AB$2),SCHEDULE!$F$3:$F$2594,"",0,1)</f>
        <v/>
      </c>
      <c r="AC108" s="122" t="str" cm="1">
        <f t="array" ref="AC108">_xlfn.XLOOKUP(1,(SCHEDULE!$D$3:$D$2594=$C108)*(SCHEDULE!$B$3:$B$2594=AC$2),SCHEDULE!$F$3:$F$2594,"",0,1)</f>
        <v>L</v>
      </c>
      <c r="AD108" s="122" t="str" cm="1">
        <f t="array" ref="AD108">_xlfn.XLOOKUP(1,(SCHEDULE!$D$3:$D$2594=$C108)*(SCHEDULE!$B$3:$B$2594=AD$2),SCHEDULE!$F$3:$F$2594,"",0,1)</f>
        <v>L</v>
      </c>
      <c r="AE108" s="122" t="str" cm="1">
        <f t="array" ref="AE108">_xlfn.XLOOKUP(1,(SCHEDULE!$D$3:$D$2594=$C108)*(SCHEDULE!$B$3:$B$2594=AE$2),SCHEDULE!$F$3:$F$2594,"",0,1)</f>
        <v>L</v>
      </c>
      <c r="AF108" s="122" t="str" cm="1">
        <f t="array" ref="AF108">_xlfn.XLOOKUP(1,(SCHEDULE!$D$3:$D$2594=$C108)*(SCHEDULE!$B$3:$B$2594=AF$2),SCHEDULE!$F$3:$F$2594,"",0,1)</f>
        <v/>
      </c>
      <c r="AG108" s="122" t="str" cm="1">
        <f t="array" ref="AG108">_xlfn.XLOOKUP(1,(SCHEDULE!$D$3:$D$2594=$C108)*(SCHEDULE!$B$3:$B$2594=AG$2),SCHEDULE!$F$3:$F$2594,"",0,1)</f>
        <v/>
      </c>
      <c r="AH108" s="122" t="str" cm="1">
        <f t="array" ref="AH108">_xlfn.XLOOKUP(1,(SCHEDULE!$D$3:$D$2594=$C108)*(SCHEDULE!$B$3:$B$2594=AH$2),SCHEDULE!$F$3:$F$2594,"",0,1)</f>
        <v/>
      </c>
      <c r="AI108" s="122" t="str" cm="1">
        <f t="array" ref="AI108">_xlfn.XLOOKUP(1,(SCHEDULE!$D$3:$D$2594=$C108)*(SCHEDULE!$B$3:$B$2594=AI$2),SCHEDULE!$F$3:$F$2594,"",0,1)</f>
        <v/>
      </c>
      <c r="AJ108" s="122" t="str" cm="1">
        <f t="array" ref="AJ108">_xlfn.XLOOKUP(1,(SCHEDULE!$D$3:$D$2594=$C108)*(SCHEDULE!$B$3:$B$2594=AJ$2),SCHEDULE!$F$3:$F$2594,"",0,1)</f>
        <v/>
      </c>
      <c r="AK108" s="122" t="str" cm="1">
        <f t="array" ref="AK108">_xlfn.XLOOKUP(1,(SCHEDULE!$D$3:$D$2594=$C108)*(SCHEDULE!$B$3:$B$2594=AK$2),SCHEDULE!$F$3:$F$2594,"",0,1)</f>
        <v/>
      </c>
      <c r="AL108" s="122" t="str" cm="1">
        <f t="array" ref="AL108">_xlfn.XLOOKUP(1,(SCHEDULE!$D$3:$D$2594=$C108)*(SCHEDULE!$B$3:$B$2594=AL$2),SCHEDULE!$F$3:$F$2594,"",0,1)</f>
        <v/>
      </c>
      <c r="AM108" s="122" t="str" cm="1">
        <f t="array" ref="AM108">_xlfn.XLOOKUP(1,(SCHEDULE!$D$3:$D$2594=$C108)*(SCHEDULE!$B$3:$B$2594=AM$2),SCHEDULE!$F$3:$F$2594,"",0,1)</f>
        <v>L</v>
      </c>
      <c r="AN108" s="122" t="str" cm="1">
        <f t="array" ref="AN108">_xlfn.XLOOKUP(1,(SCHEDULE!$D$3:$D$2594=$C108)*(SCHEDULE!$B$3:$B$2594=AN$2),SCHEDULE!$F$3:$F$2594,"",0,1)</f>
        <v>L</v>
      </c>
      <c r="AO108" s="122" t="str" cm="1">
        <f t="array" ref="AO108">_xlfn.XLOOKUP(1,(SCHEDULE!$D$3:$D$2594=$C108)*(SCHEDULE!$B$3:$B$2594=AO$2),SCHEDULE!$F$3:$F$2594,"",0,1)</f>
        <v>L</v>
      </c>
      <c r="AP108" s="122" t="str" cm="1">
        <f t="array" ref="AP108">_xlfn.XLOOKUP(1,(SCHEDULE!$D$3:$D$2594=$C108)*(SCHEDULE!$B$3:$B$2594=AP$2),SCHEDULE!$F$3:$F$2594,"",0,1)</f>
        <v/>
      </c>
      <c r="AQ108" s="122" t="str" cm="1">
        <f t="array" ref="AQ108">_xlfn.XLOOKUP(1,(SCHEDULE!$D$3:$D$2594=$C108)*(SCHEDULE!$B$3:$B$2594=AQ$2),SCHEDULE!$F$3:$F$2594,"",0,1)</f>
        <v/>
      </c>
      <c r="AR108" s="122" t="str" cm="1">
        <f t="array" ref="AR108">_xlfn.XLOOKUP(1,(SCHEDULE!$D$3:$D$2594=$C108)*(SCHEDULE!$B$3:$B$2594=AR$2),SCHEDULE!$F$3:$F$2594,"",0,1)</f>
        <v/>
      </c>
      <c r="AS108" s="122" t="str" cm="1">
        <f t="array" ref="AS108">_xlfn.XLOOKUP(1,(SCHEDULE!$D$3:$D$2594=$C108)*(SCHEDULE!$B$3:$B$2594=AS$2),SCHEDULE!$F$3:$F$2594,"",0,1)</f>
        <v/>
      </c>
      <c r="AT108" s="122" t="str" cm="1">
        <f t="array" ref="AT108">_xlfn.XLOOKUP(1,(SCHEDULE!$D$3:$D$2594=$C108)*(SCHEDULE!$B$3:$B$2594=AT$2),SCHEDULE!$F$3:$F$2594,"",0,1)</f>
        <v/>
      </c>
      <c r="AU108" s="122" t="str" cm="1">
        <f t="array" ref="AU108">_xlfn.XLOOKUP(1,(SCHEDULE!$D$3:$D$2594=$C108)*(SCHEDULE!$B$3:$B$2594=AU$2),SCHEDULE!$F$3:$F$2594,"",0,1)</f>
        <v/>
      </c>
      <c r="AV108" s="122" t="str" cm="1">
        <f t="array" ref="AV108">_xlfn.XLOOKUP(1,(SCHEDULE!$D$3:$D$2594=$C108)*(SCHEDULE!$B$3:$B$2594=AV$2),SCHEDULE!$F$3:$F$2594,"",0,1)</f>
        <v>L</v>
      </c>
      <c r="AW108" s="122" t="str" cm="1">
        <f t="array" ref="AW108">_xlfn.XLOOKUP(1,(SCHEDULE!$D$3:$D$2594=$C108)*(SCHEDULE!$B$3:$B$2594=AW$2),SCHEDULE!$F$3:$F$2594,"",0,1)</f>
        <v>W</v>
      </c>
      <c r="AX108" s="122" t="str" cm="1">
        <f t="array" ref="AX108">_xlfn.XLOOKUP(1,(SCHEDULE!$D$3:$D$2594=$C108)*(SCHEDULE!$B$3:$B$2594=AX$2),SCHEDULE!$F$3:$F$2594,"",0,1)</f>
        <v>W</v>
      </c>
      <c r="AY108" s="122" t="str" cm="1">
        <f t="array" ref="AY108">_xlfn.XLOOKUP(1,(SCHEDULE!$D$3:$D$2594=$C108)*(SCHEDULE!$B$3:$B$2594=AY$2),SCHEDULE!$F$3:$F$2594,"",0,1)</f>
        <v>W</v>
      </c>
      <c r="AZ108" s="122" t="str" cm="1">
        <f t="array" ref="AZ108">_xlfn.XLOOKUP(1,(SCHEDULE!$D$3:$D$2594=$C108)*(SCHEDULE!$B$3:$B$2594=AZ$2),SCHEDULE!$F$3:$F$2594,"",0,1)</f>
        <v>L</v>
      </c>
      <c r="BA108" s="122" t="str" cm="1">
        <f t="array" ref="BA108">_xlfn.XLOOKUP(1,(SCHEDULE!$D$3:$D$2594=$C108)*(SCHEDULE!$B$3:$B$2594=BA$2),SCHEDULE!$F$3:$F$2594,"",0,1)</f>
        <v>W</v>
      </c>
      <c r="BB108" s="122" t="str" cm="1">
        <f t="array" ref="BB108">_xlfn.XLOOKUP(1,(SCHEDULE!$D$3:$D$2594=$C108)*(SCHEDULE!$B$3:$B$2594=BB$2),SCHEDULE!$F$3:$F$2594,"",0,1)</f>
        <v/>
      </c>
      <c r="BC108" s="122" t="str" cm="1">
        <f t="array" ref="BC108">_xlfn.XLOOKUP(1,(SCHEDULE!$D$3:$D$2594=$C108)*(SCHEDULE!$B$3:$B$2594=BC$2),SCHEDULE!$F$3:$F$2594,"",0,1)</f>
        <v/>
      </c>
      <c r="BD108" s="122" t="str" cm="1">
        <f t="array" ref="BD108">_xlfn.XLOOKUP(1,(SCHEDULE!$D$3:$D$2594=$C108)*(SCHEDULE!$B$3:$B$2594=BD$2),SCHEDULE!$F$3:$F$2594,"",0,1)</f>
        <v/>
      </c>
      <c r="BE108" s="122" t="str" cm="1">
        <f t="array" ref="BE108">_xlfn.XLOOKUP(1,(SCHEDULE!$D$3:$D$2594=$C108)*(SCHEDULE!$B$3:$B$2594=BE$2),SCHEDULE!$F$3:$F$2594,"",0,1)</f>
        <v/>
      </c>
      <c r="BF108" s="122" t="str" cm="1">
        <f t="array" ref="BF108">_xlfn.XLOOKUP(1,(SCHEDULE!$D$3:$D$2594=$C108)*(SCHEDULE!$B$3:$B$2594=BF$2),SCHEDULE!$F$3:$F$2594,"",0,1)</f>
        <v/>
      </c>
      <c r="BG108" s="122" t="str" cm="1">
        <f t="array" ref="BG108">_xlfn.XLOOKUP(1,(SCHEDULE!$D$3:$D$2594=$C108)*(SCHEDULE!$B$3:$B$2594=BG$2),SCHEDULE!$F$3:$F$2594,"",0,1)</f>
        <v/>
      </c>
      <c r="BH108" s="122" t="str" cm="1">
        <f t="array" ref="BH108">_xlfn.XLOOKUP(1,(SCHEDULE!$D$3:$D$2594=$C108)*(SCHEDULE!$B$3:$B$2594=BH$2),SCHEDULE!$F$3:$F$2594,"",0,1)</f>
        <v/>
      </c>
      <c r="BI108" s="122" t="str" cm="1">
        <f t="array" ref="BI108">_xlfn.XLOOKUP(1,(SCHEDULE!$D$3:$D$2594=$C108)*(SCHEDULE!$B$3:$B$2594=BI$2),SCHEDULE!$F$3:$F$2594,"",0,1)</f>
        <v>L</v>
      </c>
      <c r="BJ108" s="122" t="str" cm="1">
        <f t="array" ref="BJ108">_xlfn.XLOOKUP(1,(SCHEDULE!$D$3:$D$2594=$C108)*(SCHEDULE!$B$3:$B$2594=BJ$2),SCHEDULE!$F$3:$F$2594,"",0,1)</f>
        <v>L</v>
      </c>
      <c r="BK108" s="122" t="str" cm="1">
        <f t="array" ref="BK108">_xlfn.XLOOKUP(1,(SCHEDULE!$D$3:$D$2594=$C108)*(SCHEDULE!$B$3:$B$2594=BK$2),SCHEDULE!$F$3:$F$2594,"",0,1)</f>
        <v>W</v>
      </c>
      <c r="BL108" s="122" t="str" cm="1">
        <f t="array" ref="BL108">_xlfn.XLOOKUP(1,(SCHEDULE!$D$3:$D$2594=$C108)*(SCHEDULE!$B$3:$B$2594=BL$2),SCHEDULE!$F$3:$F$2594,"",0,1)</f>
        <v>W</v>
      </c>
      <c r="BM108" s="122" t="str" cm="1">
        <f t="array" ref="BM108">_xlfn.XLOOKUP(1,(SCHEDULE!$D$3:$D$2594=$C108)*(SCHEDULE!$B$3:$B$2594=BM$2),SCHEDULE!$F$3:$F$2594,"",0,1)</f>
        <v>L</v>
      </c>
      <c r="BN108" s="122" t="str" cm="1">
        <f t="array" ref="BN108">_xlfn.XLOOKUP(1,(SCHEDULE!$D$3:$D$2594=$C108)*(SCHEDULE!$B$3:$B$2594=BN$2),SCHEDULE!$F$3:$F$2594,"",0,1)</f>
        <v>L</v>
      </c>
      <c r="BO108" s="122" t="str" cm="1">
        <f t="array" ref="BO108">_xlfn.XLOOKUP(1,(SCHEDULE!$D$3:$D$2594=$C108)*(SCHEDULE!$B$3:$B$2594=BO$2),SCHEDULE!$F$3:$F$2594,"",0,1)</f>
        <v>L</v>
      </c>
      <c r="BP108" s="122" t="str" cm="1">
        <f t="array" ref="BP108">_xlfn.XLOOKUP(1,(SCHEDULE!$D$3:$D$2594=$C108)*(SCHEDULE!$B$3:$B$2594=BP$2),SCHEDULE!$F$3:$F$2594,"",0,1)</f>
        <v>W</v>
      </c>
      <c r="BQ108" s="122" t="str" cm="1">
        <f t="array" ref="BQ108">_xlfn.XLOOKUP(1,(SCHEDULE!$D$3:$D$2594=$C108)*(SCHEDULE!$B$3:$B$2594=BQ$2),SCHEDULE!$F$3:$F$2594,"",0,1)</f>
        <v>W</v>
      </c>
      <c r="BR108" s="122" t="str" cm="1">
        <f t="array" ref="BR108">_xlfn.XLOOKUP(1,(SCHEDULE!$D$3:$D$2594=$C108)*(SCHEDULE!$B$3:$B$2594=BR$2),SCHEDULE!$F$3:$F$2594,"",0,1)</f>
        <v/>
      </c>
      <c r="BS108" s="122" t="str" cm="1">
        <f t="array" ref="BS108">_xlfn.XLOOKUP(1,(SCHEDULE!$D$3:$D$2594=$C108)*(SCHEDULE!$B$3:$B$2594=BS$2),SCHEDULE!$F$3:$F$2594,"",0,1)</f>
        <v/>
      </c>
      <c r="BT108" s="122" t="str" cm="1">
        <f t="array" ref="BT108">_xlfn.XLOOKUP(1,(SCHEDULE!$D$3:$D$2594=$C108)*(SCHEDULE!$B$3:$B$2594=BT$2),SCHEDULE!$F$3:$F$2594,"",0,1)</f>
        <v/>
      </c>
      <c r="BU108" s="122" t="str" cm="1">
        <f t="array" ref="BU108">_xlfn.XLOOKUP(1,(SCHEDULE!$D$3:$D$2594=$C108)*(SCHEDULE!$B$3:$B$2594=BU$2),SCHEDULE!$F$3:$F$2594,"",0,1)</f>
        <v>L</v>
      </c>
      <c r="BV108" s="122" t="str" cm="1">
        <f t="array" ref="BV108">_xlfn.XLOOKUP(1,(SCHEDULE!$D$3:$D$2594=$C108)*(SCHEDULE!$B$3:$B$2594=BV$2),SCHEDULE!$F$3:$F$2594,"",0,1)</f>
        <v>W</v>
      </c>
      <c r="BW108" s="122" t="str" cm="1">
        <f t="array" ref="BW108">_xlfn.XLOOKUP(1,(SCHEDULE!$D$3:$D$2594=$C108)*(SCHEDULE!$B$3:$B$2594=BW$2),SCHEDULE!$F$3:$F$2594,"",0,1)</f>
        <v>W</v>
      </c>
      <c r="BX108" s="122" t="str" cm="1">
        <f t="array" ref="BX108">_xlfn.XLOOKUP(1,(SCHEDULE!$D$3:$D$2594=$C108)*(SCHEDULE!$B$3:$B$2594=BX$2),SCHEDULE!$F$3:$F$2594,"",0,1)</f>
        <v>W</v>
      </c>
      <c r="BY108" s="122" t="str" cm="1">
        <f t="array" ref="BY108">_xlfn.XLOOKUP(1,(SCHEDULE!$D$3:$D$2594=$C108)*(SCHEDULE!$B$3:$B$2594=BY$2),SCHEDULE!$F$3:$F$2594,"",0,1)</f>
        <v>W</v>
      </c>
      <c r="BZ108" s="122" t="str" cm="1">
        <f t="array" ref="BZ108">_xlfn.XLOOKUP(1,(SCHEDULE!$D$3:$D$2594=$C108)*(SCHEDULE!$B$3:$B$2594=BZ$2),SCHEDULE!$F$3:$F$2594,"",0,1)</f>
        <v>L</v>
      </c>
      <c r="CA108" s="122" t="str" cm="1">
        <f t="array" ref="CA108">_xlfn.XLOOKUP(1,(SCHEDULE!$D$3:$D$2594=$C108)*(SCHEDULE!$B$3:$B$2594=CA$2),SCHEDULE!$F$3:$F$2594,"",0,1)</f>
        <v/>
      </c>
      <c r="CB108" s="122" t="str" cm="1">
        <f t="array" ref="CB108">_xlfn.XLOOKUP(1,(SCHEDULE!$D$3:$D$2594=$C108)*(SCHEDULE!$B$3:$B$2594=CB$2),SCHEDULE!$F$3:$F$2594,"",0,1)</f>
        <v/>
      </c>
      <c r="CC108" s="122" t="str" cm="1">
        <f t="array" ref="CC108">_xlfn.XLOOKUP(1,(SCHEDULE!$D$3:$D$2594=$C108)*(SCHEDULE!$B$3:$B$2594=CC$2),SCHEDULE!$F$3:$F$2594,"",0,1)</f>
        <v/>
      </c>
      <c r="CD108" s="122" t="str" cm="1">
        <f t="array" ref="CD108">_xlfn.XLOOKUP(1,(SCHEDULE!$D$3:$D$2594=$C108)*(SCHEDULE!$B$3:$B$2594=CD$2),SCHEDULE!$F$3:$F$2594,"",0,1)</f>
        <v>W</v>
      </c>
      <c r="CE108" s="122" t="str" cm="1">
        <f t="array" ref="CE108">_xlfn.XLOOKUP(1,(SCHEDULE!$D$3:$D$2594=$C108)*(SCHEDULE!$B$3:$B$2594=CE$2),SCHEDULE!$F$3:$F$2594,"",0,1)</f>
        <v>L</v>
      </c>
      <c r="CF108" s="122" t="str" cm="1">
        <f t="array" ref="CF108">_xlfn.XLOOKUP(1,(SCHEDULE!$D$3:$D$2594=$C108)*(SCHEDULE!$B$3:$B$2594=CF$2),SCHEDULE!$F$3:$F$2594,"",0,1)</f>
        <v>L</v>
      </c>
      <c r="CG108" s="122" t="str" cm="1">
        <f t="array" ref="CG108">_xlfn.XLOOKUP(1,(SCHEDULE!$D$3:$D$2594=$C108)*(SCHEDULE!$B$3:$B$2594=CG$2),SCHEDULE!$F$3:$F$2594,"",0,1)</f>
        <v>L</v>
      </c>
      <c r="CH108" s="122" t="str" cm="1">
        <f t="array" ref="CH108">_xlfn.XLOOKUP(1,(SCHEDULE!$D$3:$D$2594=$C108)*(SCHEDULE!$B$3:$B$2594=CH$2),SCHEDULE!$F$3:$F$2594,"",0,1)</f>
        <v>L</v>
      </c>
      <c r="CI108" s="122" t="str" cm="1">
        <f t="array" ref="CI108">_xlfn.XLOOKUP(1,(SCHEDULE!$D$3:$D$2594=$C108)*(SCHEDULE!$B$3:$B$2594=CI$2),SCHEDULE!$F$3:$F$2594,"",0,1)</f>
        <v>W</v>
      </c>
      <c r="CJ108" s="122" t="str" cm="1">
        <f t="array" ref="CJ108">_xlfn.XLOOKUP(1,(SCHEDULE!$D$3:$D$2594=$C108)*(SCHEDULE!$B$3:$B$2594=CJ$2),SCHEDULE!$F$3:$F$2594,"",0,1)</f>
        <v>W</v>
      </c>
      <c r="CK108" s="122" t="str" cm="1">
        <f t="array" ref="CK108">_xlfn.XLOOKUP(1,(SCHEDULE!$D$3:$D$2594=$C108)*(SCHEDULE!$B$3:$B$2594=CK$2),SCHEDULE!$F$3:$F$2594,"",0,1)</f>
        <v>L</v>
      </c>
      <c r="CL108" s="122" t="str" cm="1">
        <f t="array" ref="CL108">_xlfn.XLOOKUP(1,(SCHEDULE!$D$3:$D$2594=$C108)*(SCHEDULE!$B$3:$B$2594=CL$2),SCHEDULE!$F$3:$F$2594,"",0,1)</f>
        <v>L</v>
      </c>
      <c r="CM108" s="122" t="str" cm="1">
        <f t="array" ref="CM108">_xlfn.XLOOKUP(1,(SCHEDULE!$D$3:$D$2594=$C108)*(SCHEDULE!$B$3:$B$2594=CM$2),SCHEDULE!$F$3:$F$2594,"",0,1)</f>
        <v>L</v>
      </c>
      <c r="CN108" s="122" t="str" cm="1">
        <f t="array" ref="CN108">_xlfn.XLOOKUP(1,(SCHEDULE!$D$3:$D$2594=$C108)*(SCHEDULE!$B$3:$B$2594=CN$2),SCHEDULE!$F$3:$F$2594,"",0,1)</f>
        <v>L</v>
      </c>
      <c r="CO108" s="122" t="str" cm="1">
        <f t="array" ref="CO108">_xlfn.XLOOKUP(1,(SCHEDULE!$D$3:$D$2594=$C108)*(SCHEDULE!$B$3:$B$2594=CO$2),SCHEDULE!$F$3:$F$2594,"",0,1)</f>
        <v/>
      </c>
      <c r="CP108" s="122" t="str" cm="1">
        <f t="array" ref="CP108">_xlfn.XLOOKUP(1,(SCHEDULE!$D$3:$D$2594=$C108)*(SCHEDULE!$B$3:$B$2594=CP$2),SCHEDULE!$F$3:$F$2594,"",0,1)</f>
        <v/>
      </c>
      <c r="CQ108" s="122" t="str" cm="1">
        <f t="array" ref="CQ108">_xlfn.XLOOKUP(1,(SCHEDULE!$D$3:$D$2594=$C108)*(SCHEDULE!$B$3:$B$2594=CQ$2),SCHEDULE!$F$3:$F$2594,"",0,1)</f>
        <v/>
      </c>
      <c r="CR108" s="122" t="str" cm="1">
        <f t="array" ref="CR108">_xlfn.XLOOKUP(1,(SCHEDULE!$D$3:$D$2594=$C108)*(SCHEDULE!$B$3:$B$2594=CR$2),SCHEDULE!$F$3:$F$2594,"",0,1)</f>
        <v/>
      </c>
      <c r="CS108" s="122" t="str" cm="1">
        <f t="array" ref="CS108">_xlfn.XLOOKUP(1,(SCHEDULE!$D$3:$D$2594=$C108)*(SCHEDULE!$B$3:$B$2594=CS$2),SCHEDULE!$F$3:$F$2594,"",0,1)</f>
        <v>L</v>
      </c>
      <c r="CT108" s="122" t="str" cm="1">
        <f t="array" ref="CT108">_xlfn.XLOOKUP(1,(SCHEDULE!$D$3:$D$2594=$C108)*(SCHEDULE!$B$3:$B$2594=CT$2),SCHEDULE!$F$3:$F$2594,"",0,1)</f>
        <v>L</v>
      </c>
      <c r="CU108" s="122" t="str" cm="1">
        <f t="array" ref="CU108">_xlfn.XLOOKUP(1,(SCHEDULE!$D$3:$D$2594=$C108)*(SCHEDULE!$B$3:$B$2594=CU$2),SCHEDULE!$F$3:$F$2594,"",0,1)</f>
        <v>L</v>
      </c>
      <c r="CV108" s="122" t="str" cm="1">
        <f t="array" ref="CV108">_xlfn.XLOOKUP(1,(SCHEDULE!$D$3:$D$2594=$C108)*(SCHEDULE!$B$3:$B$2594=CV$2),SCHEDULE!$F$3:$F$2594,"",0,1)</f>
        <v>W</v>
      </c>
      <c r="CW108" s="122" t="str" cm="1">
        <f t="array" ref="CW108">_xlfn.XLOOKUP(1,(SCHEDULE!$D$3:$D$2594=$C108)*(SCHEDULE!$B$3:$B$2594=CW$2),SCHEDULE!$F$3:$F$2594,"",0,1)</f>
        <v/>
      </c>
      <c r="CX108" s="122" t="str" cm="1">
        <f t="array" ref="CX108">_xlfn.XLOOKUP(1,(SCHEDULE!$D$3:$D$2594=$C108)*(SCHEDULE!$B$3:$B$2594=CX$2),SCHEDULE!$F$3:$F$2594,"",0,1)</f>
        <v/>
      </c>
      <c r="CY108" s="122" t="str" cm="1">
        <f t="array" ref="CY108">_xlfn.XLOOKUP(1,(SCHEDULE!$D$3:$D$2594=$C108)*(SCHEDULE!$B$3:$B$2594=CY$2),SCHEDULE!$F$3:$F$2594,"",0,1)</f>
        <v/>
      </c>
      <c r="CZ108" s="122" t="str" cm="1">
        <f t="array" ref="CZ108">_xlfn.XLOOKUP(1,(SCHEDULE!$D$3:$D$2594=$C108)*(SCHEDULE!$B$3:$B$2594=CZ$2),SCHEDULE!$F$3:$F$2594,"",0,1)</f>
        <v/>
      </c>
      <c r="DA108" s="122" t="str" cm="1">
        <f t="array" ref="DA108">_xlfn.XLOOKUP(1,(SCHEDULE!$D$3:$D$2594=$C108)*(SCHEDULE!$B$3:$B$2594=DA$2),SCHEDULE!$F$3:$F$2594,"",0,1)</f>
        <v/>
      </c>
      <c r="DB108" s="122" t="str" cm="1">
        <f t="array" ref="DB108">_xlfn.XLOOKUP(1,(SCHEDULE!$D$3:$D$2594=$C108)*(SCHEDULE!$B$3:$B$2594=DB$2),SCHEDULE!$F$3:$F$2594,"",0,1)</f>
        <v/>
      </c>
      <c r="DC108" s="122" t="str" cm="1">
        <f t="array" ref="DC108">_xlfn.XLOOKUP(1,(SCHEDULE!$D$3:$D$2594=$C108)*(SCHEDULE!$B$3:$B$2594=DC$2),SCHEDULE!$F$3:$F$2594,"",0,1)</f>
        <v>W</v>
      </c>
      <c r="DD108" s="122" t="str" cm="1">
        <f t="array" ref="DD108">_xlfn.XLOOKUP(1,(SCHEDULE!$D$3:$D$2594=$C108)*(SCHEDULE!$B$3:$B$2594=DD$2),SCHEDULE!$F$3:$F$2594,"",0,1)</f>
        <v>W</v>
      </c>
      <c r="DE108" s="122" t="str" cm="1">
        <f t="array" ref="DE108">_xlfn.XLOOKUP(1,(SCHEDULE!$D$3:$D$2594=$C108)*(SCHEDULE!$B$3:$B$2594=DE$2),SCHEDULE!$F$3:$F$2594,"",0,1)</f>
        <v>L</v>
      </c>
      <c r="DF108" s="122" t="str" cm="1">
        <f t="array" ref="DF108">_xlfn.XLOOKUP(1,(SCHEDULE!$D$3:$D$2594=$C108)*(SCHEDULE!$B$3:$B$2594=DF$2),SCHEDULE!$F$3:$F$2594,"",0,1)</f>
        <v/>
      </c>
      <c r="DG108" s="122" t="str" cm="1">
        <f t="array" ref="DG108">_xlfn.XLOOKUP(1,(SCHEDULE!$D$3:$D$2594=$C108)*(SCHEDULE!$B$3:$B$2594=DG$2),SCHEDULE!$F$3:$F$2594,"",0,1)</f>
        <v/>
      </c>
      <c r="DH108" s="122" t="str" cm="1">
        <f t="array" ref="DH108">_xlfn.XLOOKUP(1,(SCHEDULE!$D$3:$D$2594=$C108)*(SCHEDULE!$B$3:$B$2594=DH$2),SCHEDULE!$F$3:$F$2594,"",0,1)</f>
        <v/>
      </c>
      <c r="DI108" s="122" t="str" cm="1">
        <f t="array" ref="DI108">_xlfn.XLOOKUP(1,(SCHEDULE!$D$3:$D$2594=$C108)*(SCHEDULE!$B$3:$B$2594=DI$2),SCHEDULE!$F$3:$F$2594,"",0,1)</f>
        <v/>
      </c>
      <c r="DJ108" s="122" t="str" cm="1">
        <f t="array" ref="DJ108">_xlfn.XLOOKUP(1,(SCHEDULE!$D$3:$D$2594=$C108)*(SCHEDULE!$B$3:$B$2594=DJ$2),SCHEDULE!$F$3:$F$2594,"",0,1)</f>
        <v/>
      </c>
      <c r="DK108" s="122" t="str" cm="1">
        <f t="array" ref="DK108">_xlfn.XLOOKUP(1,(SCHEDULE!$D$3:$D$2594=$C108)*(SCHEDULE!$B$3:$B$2594=DK$2),SCHEDULE!$F$3:$F$2594,"",0,1)</f>
        <v/>
      </c>
      <c r="DL108" s="122" t="str" cm="1">
        <f t="array" ref="DL108">_xlfn.XLOOKUP(1,(SCHEDULE!$D$3:$D$2594=$C108)*(SCHEDULE!$B$3:$B$2594=DL$2),SCHEDULE!$F$3:$F$2594,"",0,1)</f>
        <v>L</v>
      </c>
      <c r="DM108" s="122" t="str" cm="1">
        <f t="array" ref="DM108">_xlfn.XLOOKUP(1,(SCHEDULE!$D$3:$D$2594=$C108)*(SCHEDULE!$B$3:$B$2594=DM$2),SCHEDULE!$F$3:$F$2594,"",0,1)</f>
        <v>L</v>
      </c>
      <c r="DN108" s="122" t="str" cm="1">
        <f t="array" ref="DN108">_xlfn.XLOOKUP(1,(SCHEDULE!$D$3:$D$2594=$C108)*(SCHEDULE!$B$3:$B$2594=DN$2),SCHEDULE!$F$3:$F$2594,"",0,1)</f>
        <v>L</v>
      </c>
      <c r="DO108" s="122" t="str" cm="1">
        <f t="array" ref="DO108">_xlfn.XLOOKUP(1,(SCHEDULE!$D$3:$D$2594=$C108)*(SCHEDULE!$B$3:$B$2594=DO$2),SCHEDULE!$F$3:$F$2594,"",0,1)</f>
        <v/>
      </c>
      <c r="DP108" s="122" t="str" cm="1">
        <f t="array" ref="DP108">_xlfn.XLOOKUP(1,(SCHEDULE!$D$3:$D$2594=$C108)*(SCHEDULE!$B$3:$B$2594=DP$2),SCHEDULE!$F$3:$F$2594,"",0,1)</f>
        <v/>
      </c>
      <c r="DQ108" s="122" t="str" cm="1">
        <f t="array" ref="DQ108">_xlfn.XLOOKUP(1,(SCHEDULE!$D$3:$D$2594=$C108)*(SCHEDULE!$B$3:$B$2594=DQ$2),SCHEDULE!$F$3:$F$2594,"",0,1)</f>
        <v/>
      </c>
      <c r="DR108" s="122" t="str" cm="1">
        <f t="array" ref="DR108">_xlfn.XLOOKUP(1,(SCHEDULE!$D$3:$D$2594=$C108)*(SCHEDULE!$B$3:$B$2594=DR$2),SCHEDULE!$F$3:$F$2594,"",0,1)</f>
        <v/>
      </c>
      <c r="DS108" s="122" t="str" cm="1">
        <f t="array" ref="DS108">_xlfn.XLOOKUP(1,(SCHEDULE!$D$3:$D$2594=$C108)*(SCHEDULE!$B$3:$B$2594=DS$2),SCHEDULE!$F$3:$F$2594,"",0,1)</f>
        <v>L</v>
      </c>
      <c r="DT108" s="122" t="str" cm="1">
        <f t="array" ref="DT108">_xlfn.XLOOKUP(1,(SCHEDULE!$D$3:$D$2594=$C108)*(SCHEDULE!$B$3:$B$2594=DT$2),SCHEDULE!$F$3:$F$2594,"",0,1)</f>
        <v>W</v>
      </c>
      <c r="DU108" s="122" t="str" cm="1">
        <f t="array" ref="DU108">_xlfn.XLOOKUP(1,(SCHEDULE!$D$3:$D$2594=$C108)*(SCHEDULE!$B$3:$B$2594=DU$2),SCHEDULE!$F$3:$F$2594,"",0,1)</f>
        <v>L</v>
      </c>
      <c r="DV108" s="122" t="str" cm="1">
        <f t="array" ref="DV108">_xlfn.XLOOKUP(1,(SCHEDULE!$D$3:$D$2594=$C108)*(SCHEDULE!$B$3:$B$2594=DV$2),SCHEDULE!$F$3:$F$2594,"",0,1)</f>
        <v>W</v>
      </c>
      <c r="DW108" s="122" t="str" cm="1">
        <f t="array" ref="DW108">_xlfn.XLOOKUP(1,(SCHEDULE!$D$3:$D$2594=$C108)*(SCHEDULE!$B$3:$B$2594=DW$2),SCHEDULE!$F$3:$F$2594,"",0,1)</f>
        <v>W</v>
      </c>
      <c r="DX108" s="122" t="str" cm="1">
        <f t="array" ref="DX108">_xlfn.XLOOKUP(1,(SCHEDULE!$D$3:$D$2594=$C108)*(SCHEDULE!$B$3:$B$2594=DX$2),SCHEDULE!$F$3:$F$2594,"",0,1)</f>
        <v>W</v>
      </c>
      <c r="DY108" s="122" t="str" cm="1">
        <f t="array" ref="DY108">_xlfn.XLOOKUP(1,(SCHEDULE!$D$3:$D$2594=$C108)*(SCHEDULE!$B$3:$B$2594=DY$2),SCHEDULE!$F$3:$F$2594,"",0,1)</f>
        <v/>
      </c>
      <c r="DZ108" s="122" t="str" cm="1">
        <f t="array" ref="DZ108">_xlfn.XLOOKUP(1,(SCHEDULE!$D$3:$D$2594=$C108)*(SCHEDULE!$B$3:$B$2594=DZ$2),SCHEDULE!$F$3:$F$2594,"",0,1)</f>
        <v/>
      </c>
      <c r="EA108" s="122" t="str" cm="1">
        <f t="array" ref="EA108">_xlfn.XLOOKUP(1,(SCHEDULE!$D$3:$D$2594=$C108)*(SCHEDULE!$B$3:$B$2594=EA$2),SCHEDULE!$F$3:$F$2594,"",0,1)</f>
        <v/>
      </c>
      <c r="EB108" s="122" t="str" cm="1">
        <f t="array" ref="EB108">_xlfn.XLOOKUP(1,(SCHEDULE!$D$3:$D$2594=$C108)*(SCHEDULE!$B$3:$B$2594=EB$2),SCHEDULE!$F$3:$F$2594,"",0,1)</f>
        <v/>
      </c>
      <c r="EC108" s="122" t="str" cm="1">
        <f t="array" ref="EC108">_xlfn.XLOOKUP(1,(SCHEDULE!$D$3:$D$2594=$C108)*(SCHEDULE!$B$3:$B$2594=EC$2),SCHEDULE!$F$3:$F$2594,"",0,1)</f>
        <v/>
      </c>
      <c r="ED108" s="122" t="str" cm="1">
        <f t="array" ref="ED108">_xlfn.XLOOKUP(1,(SCHEDULE!$D$3:$D$2594=$C108)*(SCHEDULE!$B$3:$B$2594=ED$2),SCHEDULE!$F$3:$F$2594,"",0,1)</f>
        <v/>
      </c>
      <c r="EE108" s="122" t="str" cm="1">
        <f t="array" ref="EE108">_xlfn.XLOOKUP(1,(SCHEDULE!$D$3:$D$2594=$C108)*(SCHEDULE!$B$3:$B$2594=EE$2),SCHEDULE!$F$3:$F$2594,"",0,1)</f>
        <v>W</v>
      </c>
      <c r="EF108" s="122" t="str" cm="1">
        <f t="array" ref="EF108">_xlfn.XLOOKUP(1,(SCHEDULE!$D$3:$D$2594=$C108)*(SCHEDULE!$B$3:$B$2594=EF$2),SCHEDULE!$F$3:$F$2594,"",0,1)</f>
        <v>W</v>
      </c>
      <c r="EG108" s="122" t="str" cm="1">
        <f t="array" ref="EG108">_xlfn.XLOOKUP(1,(SCHEDULE!$D$3:$D$2594=$C108)*(SCHEDULE!$B$3:$B$2594=EG$2),SCHEDULE!$F$3:$F$2594,"",0,1)</f>
        <v>W</v>
      </c>
      <c r="EH108" s="122" t="str" cm="1">
        <f t="array" ref="EH108">_xlfn.XLOOKUP(1,(SCHEDULE!$D$3:$D$2594=$C108)*(SCHEDULE!$B$3:$B$2594=EH$2),SCHEDULE!$F$3:$F$2594,"",0,1)</f>
        <v>L</v>
      </c>
      <c r="EI108" s="122" t="str" cm="1">
        <f t="array" ref="EI108">_xlfn.XLOOKUP(1,(SCHEDULE!$D$3:$D$2594=$C108)*(SCHEDULE!$B$3:$B$2594=EI$2),SCHEDULE!$F$3:$F$2594,"",0,1)</f>
        <v>L</v>
      </c>
      <c r="EJ108" s="122" t="str" cm="1">
        <f t="array" ref="EJ108">_xlfn.XLOOKUP(1,(SCHEDULE!$D$3:$D$2594=$C108)*(SCHEDULE!$B$3:$B$2594=EJ$2),SCHEDULE!$F$3:$F$2594,"",0,1)</f>
        <v>L</v>
      </c>
      <c r="EK108" s="122" t="str" cm="1">
        <f t="array" ref="EK108">_xlfn.XLOOKUP(1,(SCHEDULE!$D$3:$D$2594=$C108)*(SCHEDULE!$B$3:$B$2594=EK$2),SCHEDULE!$F$3:$F$2594,"",0,1)</f>
        <v>L</v>
      </c>
      <c r="EL108" s="122" t="str" cm="1">
        <f t="array" ref="EL108">_xlfn.XLOOKUP(1,(SCHEDULE!$D$3:$D$2594=$C108)*(SCHEDULE!$B$3:$B$2594=EL$2),SCHEDULE!$F$3:$F$2594,"",0,1)</f>
        <v>L</v>
      </c>
      <c r="EM108" s="122" t="str" cm="1">
        <f t="array" ref="EM108">_xlfn.XLOOKUP(1,(SCHEDULE!$D$3:$D$2594=$C108)*(SCHEDULE!$B$3:$B$2594=EM$2),SCHEDULE!$F$3:$F$2594,"",0,1)</f>
        <v>W</v>
      </c>
      <c r="EN108" s="122" t="str" cm="1">
        <f t="array" ref="EN108">_xlfn.XLOOKUP(1,(SCHEDULE!$D$3:$D$2594=$C108)*(SCHEDULE!$B$3:$B$2594=EN$2),SCHEDULE!$F$3:$F$2594,"",0,1)</f>
        <v/>
      </c>
      <c r="EO108" s="122" t="str" cm="1">
        <f t="array" ref="EO108">_xlfn.XLOOKUP(1,(SCHEDULE!$D$3:$D$2594=$C108)*(SCHEDULE!$B$3:$B$2594=EO$2),SCHEDULE!$F$3:$F$2594,"",0,1)</f>
        <v/>
      </c>
      <c r="EP108" s="122" t="str" cm="1">
        <f t="array" ref="EP108">_xlfn.XLOOKUP(1,(SCHEDULE!$D$3:$D$2594=$C108)*(SCHEDULE!$B$3:$B$2594=EP$2),SCHEDULE!$F$3:$F$2594,"",0,1)</f>
        <v/>
      </c>
      <c r="EQ108" s="122" t="str" cm="1">
        <f t="array" ref="EQ108">_xlfn.XLOOKUP(1,(SCHEDULE!$D$3:$D$2594=$C108)*(SCHEDULE!$B$3:$B$2594=EQ$2),SCHEDULE!$F$3:$F$2594,"",0,1)</f>
        <v/>
      </c>
      <c r="ER108" s="122" t="str" cm="1">
        <f t="array" ref="ER108">_xlfn.XLOOKUP(1,(SCHEDULE!$D$3:$D$2594=$C108)*(SCHEDULE!$B$3:$B$2594=ER$2),SCHEDULE!$F$3:$F$2594,"",0,1)</f>
        <v/>
      </c>
      <c r="ES108" s="122" t="str" cm="1">
        <f t="array" ref="ES108">_xlfn.XLOOKUP(1,(SCHEDULE!$D$3:$D$2594=$C108)*(SCHEDULE!$B$3:$B$2594=ES$2),SCHEDULE!$F$3:$F$2594,"",0,1)</f>
        <v/>
      </c>
      <c r="ET108" s="122" t="str" cm="1">
        <f t="array" ref="ET108">_xlfn.XLOOKUP(1,(SCHEDULE!$D$3:$D$2594=$C108)*(SCHEDULE!$B$3:$B$2594=ET$2),SCHEDULE!$F$3:$F$2594,"",0,1)</f>
        <v/>
      </c>
      <c r="EU108" s="122" t="str" cm="1">
        <f t="array" ref="EU108">_xlfn.XLOOKUP(1,(SCHEDULE!$D$3:$D$2594=$C108)*(SCHEDULE!$B$3:$B$2594=EU$2),SCHEDULE!$F$3:$F$2594,"",0,1)</f>
        <v/>
      </c>
      <c r="EV108" s="122" t="str" cm="1">
        <f t="array" ref="EV108">_xlfn.XLOOKUP(1,(SCHEDULE!$D$3:$D$2594=$C108)*(SCHEDULE!$B$3:$B$2594=EV$2),SCHEDULE!$F$3:$F$2594,"",0,1)</f>
        <v>L</v>
      </c>
      <c r="EW108" s="122" t="str" cm="1">
        <f t="array" ref="EW108">_xlfn.XLOOKUP(1,(SCHEDULE!$D$3:$D$2594=$C108)*(SCHEDULE!$B$3:$B$2594=EW$2),SCHEDULE!$F$3:$F$2594,"",0,1)</f>
        <v>L</v>
      </c>
      <c r="EX108" s="122" t="str" cm="1">
        <f t="array" ref="EX108">_xlfn.XLOOKUP(1,(SCHEDULE!$D$3:$D$2594=$C108)*(SCHEDULE!$B$3:$B$2594=EX$2),SCHEDULE!$F$3:$F$2594,"",0,1)</f>
        <v>L</v>
      </c>
      <c r="EY108" s="122" t="str" cm="1">
        <f t="array" ref="EY108">_xlfn.XLOOKUP(1,(SCHEDULE!$D$3:$D$2594=$C108)*(SCHEDULE!$B$3:$B$2594=EY$2),SCHEDULE!$F$3:$F$2594,"",0,1)</f>
        <v/>
      </c>
      <c r="EZ108" s="122" t="str" cm="1">
        <f t="array" ref="EZ108">_xlfn.XLOOKUP(1,(SCHEDULE!$D$3:$D$2594=$C108)*(SCHEDULE!$B$3:$B$2594=EZ$2),SCHEDULE!$F$3:$F$2594,"",0,1)</f>
        <v/>
      </c>
      <c r="FA108" s="122" t="str" cm="1">
        <f t="array" ref="FA108">_xlfn.XLOOKUP(1,(SCHEDULE!$D$3:$D$2594=$C108)*(SCHEDULE!$B$3:$B$2594=FA$2),SCHEDULE!$F$3:$F$2594,"",0,1)</f>
        <v/>
      </c>
      <c r="FB108" s="122" t="str" cm="1">
        <f t="array" ref="FB108">_xlfn.XLOOKUP(1,(SCHEDULE!$D$3:$D$2594=$C108)*(SCHEDULE!$B$3:$B$2594=FB$2),SCHEDULE!$F$3:$F$2594,"",0,1)</f>
        <v>L</v>
      </c>
      <c r="FC108" s="122" t="str" cm="1">
        <f t="array" ref="FC108">_xlfn.XLOOKUP(1,(SCHEDULE!$D$3:$D$2594=$C108)*(SCHEDULE!$B$3:$B$2594=FC$2),SCHEDULE!$F$3:$F$2594,"",0,1)</f>
        <v>L</v>
      </c>
      <c r="FD108" s="122" t="str" cm="1">
        <f t="array" ref="FD108">_xlfn.XLOOKUP(1,(SCHEDULE!$D$3:$D$2594=$C108)*(SCHEDULE!$B$3:$B$2594=FD$2),SCHEDULE!$F$3:$F$2594,"",0,1)</f>
        <v>W</v>
      </c>
      <c r="FE108" s="122" t="str" cm="1">
        <f t="array" ref="FE108">_xlfn.XLOOKUP(1,(SCHEDULE!$D$3:$D$2594=$C108)*(SCHEDULE!$B$3:$B$2594=FE$2),SCHEDULE!$F$3:$F$2594,"",0,1)</f>
        <v/>
      </c>
      <c r="FF108" s="122" t="str" cm="1">
        <f t="array" ref="FF108">_xlfn.XLOOKUP(1,(SCHEDULE!$D$3:$D$2594=$C108)*(SCHEDULE!$B$3:$B$2594=FF$2),SCHEDULE!$F$3:$F$2594,"",0,1)</f>
        <v/>
      </c>
      <c r="FG108" s="122" t="str" cm="1">
        <f t="array" ref="FG108">_xlfn.XLOOKUP(1,(SCHEDULE!$D$3:$D$2594=$C108)*(SCHEDULE!$B$3:$B$2594=FG$2),SCHEDULE!$F$3:$F$2594,"",0,1)</f>
        <v/>
      </c>
      <c r="FH108" s="122" t="str" cm="1">
        <f t="array" ref="FH108">_xlfn.XLOOKUP(1,(SCHEDULE!$D$3:$D$2594=$C108)*(SCHEDULE!$B$3:$B$2594=FH$2),SCHEDULE!$F$3:$F$2594,"",0,1)</f>
        <v/>
      </c>
      <c r="FI108" s="122" t="str" cm="1">
        <f t="array" ref="FI108">_xlfn.XLOOKUP(1,(SCHEDULE!$D$3:$D$2594=$C108)*(SCHEDULE!$B$3:$B$2594=FI$2),SCHEDULE!$F$3:$F$2594,"",0,1)</f>
        <v/>
      </c>
      <c r="FJ108" s="122" t="str" cm="1">
        <f t="array" ref="FJ108">_xlfn.XLOOKUP(1,(SCHEDULE!$D$3:$D$2594=$C108)*(SCHEDULE!$B$3:$B$2594=FJ$2),SCHEDULE!$F$3:$F$2594,"",0,1)</f>
        <v/>
      </c>
      <c r="FK108" s="137" t="s">
        <v>477</v>
      </c>
      <c r="FL108" s="122">
        <f>IFERROR(_xlfn.XMATCH(0,$E110:$FJ110,0,-1),0)</f>
        <v>162</v>
      </c>
      <c r="FM108" s="122">
        <f>IFERROR(_xlfn.XMATCH(1,$E110:$FJ110,0,-1),0)</f>
        <v>156</v>
      </c>
      <c r="FN108" s="140">
        <f>ABS(FM108-FL108)</f>
        <v>6</v>
      </c>
      <c r="FO108" s="122" t="str">
        <f>IF((FM108-FL108)&gt;0,"W"&amp;" "&amp;FN108,"L"&amp;" "&amp;FN108)</f>
        <v>L 6</v>
      </c>
      <c r="FP108" s="122" t="str">
        <f>COUNTIF($E110:$CG110,"1")&amp;" - "&amp;COUNTIF($E110:$CG110,"0")</f>
        <v>34 - 47</v>
      </c>
      <c r="FQ108" s="122" t="str">
        <f>COUNTIF($CH110:$FJ110,"1")&amp;" - "&amp;COUNTIF($CH110:$FJ110,"0")</f>
        <v>31 - 50</v>
      </c>
      <c r="FR108" s="122">
        <f>MAX($E111:$FJ111)</f>
        <v>8</v>
      </c>
    </row>
    <row r="109" spans="2:174" x14ac:dyDescent="0.2">
      <c r="B109" s="137"/>
      <c r="C109" s="139"/>
      <c r="D109" s="138"/>
      <c r="E109" s="122" t="str" cm="1">
        <f t="array" ref="E109">_xlfn.XLOOKUP(1,(SCHEDULE!$K$3:$K$2594=$C108)*(SCHEDULE!$M$3:$M$2594=E$2),SCHEDULE!$I$3:$I$2594,"",0,1)</f>
        <v/>
      </c>
      <c r="F109" s="122" t="str" cm="1">
        <f t="array" ref="F109">_xlfn.XLOOKUP(1,(SCHEDULE!$K$3:$K$2594=$C108)*(SCHEDULE!$M$3:$M$2594=F$2),SCHEDULE!$I$3:$I$2594,"",0,1)</f>
        <v/>
      </c>
      <c r="G109" s="122" t="str" cm="1">
        <f t="array" ref="G109">_xlfn.XLOOKUP(1,(SCHEDULE!$K$3:$K$2594=$C108)*(SCHEDULE!$M$3:$M$2594=G$2),SCHEDULE!$I$3:$I$2594,"",0,1)</f>
        <v>W</v>
      </c>
      <c r="H109" s="122" t="str" cm="1">
        <f t="array" ref="H109">_xlfn.XLOOKUP(1,(SCHEDULE!$K$3:$K$2594=$C108)*(SCHEDULE!$M$3:$M$2594=H$2),SCHEDULE!$I$3:$I$2594,"",0,1)</f>
        <v>W</v>
      </c>
      <c r="I109" s="122" t="str" cm="1">
        <f t="array" ref="I109">_xlfn.XLOOKUP(1,(SCHEDULE!$K$3:$K$2594=$C108)*(SCHEDULE!$M$3:$M$2594=I$2),SCHEDULE!$I$3:$I$2594,"",0,1)</f>
        <v>W</v>
      </c>
      <c r="J109" s="122" t="str" cm="1">
        <f t="array" ref="J109">_xlfn.XLOOKUP(1,(SCHEDULE!$K$3:$K$2594=$C108)*(SCHEDULE!$M$3:$M$2594=J$2),SCHEDULE!$I$3:$I$2594,"",0,1)</f>
        <v>L</v>
      </c>
      <c r="K109" s="122" t="str" cm="1">
        <f t="array" ref="K109">_xlfn.XLOOKUP(1,(SCHEDULE!$K$3:$K$2594=$C108)*(SCHEDULE!$M$3:$M$2594=K$2),SCHEDULE!$I$3:$I$2594,"",0,1)</f>
        <v>W</v>
      </c>
      <c r="L109" s="122" t="str" cm="1">
        <f t="array" ref="L109">_xlfn.XLOOKUP(1,(SCHEDULE!$K$3:$K$2594=$C108)*(SCHEDULE!$M$3:$M$2594=L$2),SCHEDULE!$I$3:$I$2594,"",0,1)</f>
        <v>W</v>
      </c>
      <c r="M109" s="122" t="str" cm="1">
        <f t="array" ref="M109">_xlfn.XLOOKUP(1,(SCHEDULE!$K$3:$K$2594=$C108)*(SCHEDULE!$M$3:$M$2594=M$2),SCHEDULE!$I$3:$I$2594,"",0,1)</f>
        <v/>
      </c>
      <c r="N109" s="122" t="str" cm="1">
        <f t="array" ref="N109">_xlfn.XLOOKUP(1,(SCHEDULE!$K$3:$K$2594=$C108)*(SCHEDULE!$M$3:$M$2594=N$2),SCHEDULE!$I$3:$I$2594,"",0,1)</f>
        <v/>
      </c>
      <c r="O109" s="122" t="str" cm="1">
        <f t="array" ref="O109">_xlfn.XLOOKUP(1,(SCHEDULE!$K$3:$K$2594=$C108)*(SCHEDULE!$M$3:$M$2594=O$2),SCHEDULE!$I$3:$I$2594,"",0,1)</f>
        <v/>
      </c>
      <c r="P109" s="122" t="str" cm="1">
        <f t="array" ref="P109">_xlfn.XLOOKUP(1,(SCHEDULE!$K$3:$K$2594=$C108)*(SCHEDULE!$M$3:$M$2594=P$2),SCHEDULE!$I$3:$I$2594,"",0,1)</f>
        <v/>
      </c>
      <c r="Q109" s="122" t="str" cm="1">
        <f t="array" ref="Q109">_xlfn.XLOOKUP(1,(SCHEDULE!$K$3:$K$2594=$C108)*(SCHEDULE!$M$3:$M$2594=Q$2),SCHEDULE!$I$3:$I$2594,"",0,1)</f>
        <v/>
      </c>
      <c r="R109" s="122" t="str" cm="1">
        <f t="array" ref="R109">_xlfn.XLOOKUP(1,(SCHEDULE!$K$3:$K$2594=$C108)*(SCHEDULE!$M$3:$M$2594=R$2),SCHEDULE!$I$3:$I$2594,"",0,1)</f>
        <v/>
      </c>
      <c r="S109" s="122" t="str" cm="1">
        <f t="array" ref="S109">_xlfn.XLOOKUP(1,(SCHEDULE!$K$3:$K$2594=$C108)*(SCHEDULE!$M$3:$M$2594=S$2),SCHEDULE!$I$3:$I$2594,"",0,1)</f>
        <v/>
      </c>
      <c r="T109" s="122" t="str" cm="1">
        <f t="array" ref="T109">_xlfn.XLOOKUP(1,(SCHEDULE!$K$3:$K$2594=$C108)*(SCHEDULE!$M$3:$M$2594=T$2),SCHEDULE!$I$3:$I$2594,"",0,1)</f>
        <v>L</v>
      </c>
      <c r="U109" s="122" t="str" cm="1">
        <f t="array" ref="U109">_xlfn.XLOOKUP(1,(SCHEDULE!$K$3:$K$2594=$C108)*(SCHEDULE!$M$3:$M$2594=U$2),SCHEDULE!$I$3:$I$2594,"",0,1)</f>
        <v>W</v>
      </c>
      <c r="V109" s="122" t="str" cm="1">
        <f t="array" ref="V109">_xlfn.XLOOKUP(1,(SCHEDULE!$K$3:$K$2594=$C108)*(SCHEDULE!$M$3:$M$2594=V$2),SCHEDULE!$I$3:$I$2594,"",0,1)</f>
        <v>W</v>
      </c>
      <c r="W109" s="122" t="str" cm="1">
        <f t="array" ref="W109">_xlfn.XLOOKUP(1,(SCHEDULE!$K$3:$K$2594=$C108)*(SCHEDULE!$M$3:$M$2594=W$2),SCHEDULE!$I$3:$I$2594,"",0,1)</f>
        <v/>
      </c>
      <c r="X109" s="122" t="str" cm="1">
        <f t="array" ref="X109">_xlfn.XLOOKUP(1,(SCHEDULE!$K$3:$K$2594=$C108)*(SCHEDULE!$M$3:$M$2594=X$2),SCHEDULE!$I$3:$I$2594,"",0,1)</f>
        <v/>
      </c>
      <c r="Y109" s="122" t="str" cm="1">
        <f t="array" ref="Y109">_xlfn.XLOOKUP(1,(SCHEDULE!$K$3:$K$2594=$C108)*(SCHEDULE!$M$3:$M$2594=Y$2),SCHEDULE!$I$3:$I$2594,"",0,1)</f>
        <v/>
      </c>
      <c r="Z109" s="122" t="str" cm="1">
        <f t="array" ref="Z109">_xlfn.XLOOKUP(1,(SCHEDULE!$K$3:$K$2594=$C108)*(SCHEDULE!$M$3:$M$2594=Z$2),SCHEDULE!$I$3:$I$2594,"",0,1)</f>
        <v>L</v>
      </c>
      <c r="AA109" s="122" t="str" cm="1">
        <f t="array" ref="AA109">_xlfn.XLOOKUP(1,(SCHEDULE!$K$3:$K$2594=$C108)*(SCHEDULE!$M$3:$M$2594=AA$2),SCHEDULE!$I$3:$I$2594,"",0,1)</f>
        <v>L</v>
      </c>
      <c r="AB109" s="122" t="str" cm="1">
        <f t="array" ref="AB109">_xlfn.XLOOKUP(1,(SCHEDULE!$K$3:$K$2594=$C108)*(SCHEDULE!$M$3:$M$2594=AB$2),SCHEDULE!$I$3:$I$2594,"",0,1)</f>
        <v>L</v>
      </c>
      <c r="AC109" s="122" t="str" cm="1">
        <f t="array" ref="AC109">_xlfn.XLOOKUP(1,(SCHEDULE!$K$3:$K$2594=$C108)*(SCHEDULE!$M$3:$M$2594=AC$2),SCHEDULE!$I$3:$I$2594,"",0,1)</f>
        <v/>
      </c>
      <c r="AD109" s="122" t="str" cm="1">
        <f t="array" ref="AD109">_xlfn.XLOOKUP(1,(SCHEDULE!$K$3:$K$2594=$C108)*(SCHEDULE!$M$3:$M$2594=AD$2),SCHEDULE!$I$3:$I$2594,"",0,1)</f>
        <v/>
      </c>
      <c r="AE109" s="122" t="str" cm="1">
        <f t="array" ref="AE109">_xlfn.XLOOKUP(1,(SCHEDULE!$K$3:$K$2594=$C108)*(SCHEDULE!$M$3:$M$2594=AE$2),SCHEDULE!$I$3:$I$2594,"",0,1)</f>
        <v/>
      </c>
      <c r="AF109" s="122" t="str" cm="1">
        <f t="array" ref="AF109">_xlfn.XLOOKUP(1,(SCHEDULE!$K$3:$K$2594=$C108)*(SCHEDULE!$M$3:$M$2594=AF$2),SCHEDULE!$I$3:$I$2594,"",0,1)</f>
        <v>L</v>
      </c>
      <c r="AG109" s="122" t="str" cm="1">
        <f t="array" ref="AG109">_xlfn.XLOOKUP(1,(SCHEDULE!$K$3:$K$2594=$C108)*(SCHEDULE!$M$3:$M$2594=AG$2),SCHEDULE!$I$3:$I$2594,"",0,1)</f>
        <v>L</v>
      </c>
      <c r="AH109" s="122" t="str" cm="1">
        <f t="array" ref="AH109">_xlfn.XLOOKUP(1,(SCHEDULE!$K$3:$K$2594=$C108)*(SCHEDULE!$M$3:$M$2594=AH$2),SCHEDULE!$I$3:$I$2594,"",0,1)</f>
        <v>L</v>
      </c>
      <c r="AI109" s="122" t="str" cm="1">
        <f t="array" ref="AI109">_xlfn.XLOOKUP(1,(SCHEDULE!$K$3:$K$2594=$C108)*(SCHEDULE!$M$3:$M$2594=AI$2),SCHEDULE!$I$3:$I$2594,"",0,1)</f>
        <v>W</v>
      </c>
      <c r="AJ109" s="122" t="str" cm="1">
        <f t="array" ref="AJ109">_xlfn.XLOOKUP(1,(SCHEDULE!$K$3:$K$2594=$C108)*(SCHEDULE!$M$3:$M$2594=AJ$2),SCHEDULE!$I$3:$I$2594,"",0,1)</f>
        <v>W</v>
      </c>
      <c r="AK109" s="122" t="str" cm="1">
        <f t="array" ref="AK109">_xlfn.XLOOKUP(1,(SCHEDULE!$K$3:$K$2594=$C108)*(SCHEDULE!$M$3:$M$2594=AK$2),SCHEDULE!$I$3:$I$2594,"",0,1)</f>
        <v>L</v>
      </c>
      <c r="AL109" s="122" t="str" cm="1">
        <f t="array" ref="AL109">_xlfn.XLOOKUP(1,(SCHEDULE!$K$3:$K$2594=$C108)*(SCHEDULE!$M$3:$M$2594=AL$2),SCHEDULE!$I$3:$I$2594,"",0,1)</f>
        <v>W</v>
      </c>
      <c r="AM109" s="122" t="str" cm="1">
        <f t="array" ref="AM109">_xlfn.XLOOKUP(1,(SCHEDULE!$K$3:$K$2594=$C108)*(SCHEDULE!$M$3:$M$2594=AM$2),SCHEDULE!$I$3:$I$2594,"",0,1)</f>
        <v/>
      </c>
      <c r="AN109" s="122" t="str" cm="1">
        <f t="array" ref="AN109">_xlfn.XLOOKUP(1,(SCHEDULE!$K$3:$K$2594=$C108)*(SCHEDULE!$M$3:$M$2594=AN$2),SCHEDULE!$I$3:$I$2594,"",0,1)</f>
        <v/>
      </c>
      <c r="AO109" s="122" t="str" cm="1">
        <f t="array" ref="AO109">_xlfn.XLOOKUP(1,(SCHEDULE!$K$3:$K$2594=$C108)*(SCHEDULE!$M$3:$M$2594=AO$2),SCHEDULE!$I$3:$I$2594,"",0,1)</f>
        <v/>
      </c>
      <c r="AP109" s="122" t="str" cm="1">
        <f t="array" ref="AP109">_xlfn.XLOOKUP(1,(SCHEDULE!$K$3:$K$2594=$C108)*(SCHEDULE!$M$3:$M$2594=AP$2),SCHEDULE!$I$3:$I$2594,"",0,1)</f>
        <v>L</v>
      </c>
      <c r="AQ109" s="122" t="str" cm="1">
        <f t="array" ref="AQ109">_xlfn.XLOOKUP(1,(SCHEDULE!$K$3:$K$2594=$C108)*(SCHEDULE!$M$3:$M$2594=AQ$2),SCHEDULE!$I$3:$I$2594,"",0,1)</f>
        <v>W</v>
      </c>
      <c r="AR109" s="122" t="str" cm="1">
        <f t="array" ref="AR109">_xlfn.XLOOKUP(1,(SCHEDULE!$K$3:$K$2594=$C108)*(SCHEDULE!$M$3:$M$2594=AR$2),SCHEDULE!$I$3:$I$2594,"",0,1)</f>
        <v>W</v>
      </c>
      <c r="AS109" s="122" t="str" cm="1">
        <f t="array" ref="AS109">_xlfn.XLOOKUP(1,(SCHEDULE!$K$3:$K$2594=$C108)*(SCHEDULE!$M$3:$M$2594=AS$2),SCHEDULE!$I$3:$I$2594,"",0,1)</f>
        <v>L</v>
      </c>
      <c r="AT109" s="122" t="str" cm="1">
        <f t="array" ref="AT109">_xlfn.XLOOKUP(1,(SCHEDULE!$K$3:$K$2594=$C108)*(SCHEDULE!$M$3:$M$2594=AT$2),SCHEDULE!$I$3:$I$2594,"",0,1)</f>
        <v>W</v>
      </c>
      <c r="AU109" s="122" t="str" cm="1">
        <f t="array" ref="AU109">_xlfn.XLOOKUP(1,(SCHEDULE!$K$3:$K$2594=$C108)*(SCHEDULE!$M$3:$M$2594=AU$2),SCHEDULE!$I$3:$I$2594,"",0,1)</f>
        <v>W</v>
      </c>
      <c r="AV109" s="122" t="str" cm="1">
        <f t="array" ref="AV109">_xlfn.XLOOKUP(1,(SCHEDULE!$K$3:$K$2594=$C108)*(SCHEDULE!$M$3:$M$2594=AV$2),SCHEDULE!$I$3:$I$2594,"",0,1)</f>
        <v/>
      </c>
      <c r="AW109" s="122" t="str" cm="1">
        <f t="array" ref="AW109">_xlfn.XLOOKUP(1,(SCHEDULE!$K$3:$K$2594=$C108)*(SCHEDULE!$M$3:$M$2594=AW$2),SCHEDULE!$I$3:$I$2594,"",0,1)</f>
        <v/>
      </c>
      <c r="AX109" s="122" t="str" cm="1">
        <f t="array" ref="AX109">_xlfn.XLOOKUP(1,(SCHEDULE!$K$3:$K$2594=$C108)*(SCHEDULE!$M$3:$M$2594=AX$2),SCHEDULE!$I$3:$I$2594,"",0,1)</f>
        <v/>
      </c>
      <c r="AY109" s="122" t="str" cm="1">
        <f t="array" ref="AY109">_xlfn.XLOOKUP(1,(SCHEDULE!$K$3:$K$2594=$C108)*(SCHEDULE!$M$3:$M$2594=AY$2),SCHEDULE!$I$3:$I$2594,"",0,1)</f>
        <v/>
      </c>
      <c r="AZ109" s="122" t="str" cm="1">
        <f t="array" ref="AZ109">_xlfn.XLOOKUP(1,(SCHEDULE!$K$3:$K$2594=$C108)*(SCHEDULE!$M$3:$M$2594=AZ$2),SCHEDULE!$I$3:$I$2594,"",0,1)</f>
        <v/>
      </c>
      <c r="BA109" s="122" t="str" cm="1">
        <f t="array" ref="BA109">_xlfn.XLOOKUP(1,(SCHEDULE!$K$3:$K$2594=$C108)*(SCHEDULE!$M$3:$M$2594=BA$2),SCHEDULE!$I$3:$I$2594,"",0,1)</f>
        <v/>
      </c>
      <c r="BB109" s="122" t="str" cm="1">
        <f t="array" ref="BB109">_xlfn.XLOOKUP(1,(SCHEDULE!$K$3:$K$2594=$C108)*(SCHEDULE!$M$3:$M$2594=BB$2),SCHEDULE!$I$3:$I$2594,"",0,1)</f>
        <v>L</v>
      </c>
      <c r="BC109" s="122" t="str" cm="1">
        <f t="array" ref="BC109">_xlfn.XLOOKUP(1,(SCHEDULE!$K$3:$K$2594=$C108)*(SCHEDULE!$M$3:$M$2594=BC$2),SCHEDULE!$I$3:$I$2594,"",0,1)</f>
        <v>L</v>
      </c>
      <c r="BD109" s="122" t="str" cm="1">
        <f t="array" ref="BD109">_xlfn.XLOOKUP(1,(SCHEDULE!$K$3:$K$2594=$C108)*(SCHEDULE!$M$3:$M$2594=BD$2),SCHEDULE!$I$3:$I$2594,"",0,1)</f>
        <v>L</v>
      </c>
      <c r="BE109" s="122" t="str" cm="1">
        <f t="array" ref="BE109">_xlfn.XLOOKUP(1,(SCHEDULE!$K$3:$K$2594=$C108)*(SCHEDULE!$M$3:$M$2594=BE$2),SCHEDULE!$I$3:$I$2594,"",0,1)</f>
        <v>W</v>
      </c>
      <c r="BF109" s="122" t="str" cm="1">
        <f t="array" ref="BF109">_xlfn.XLOOKUP(1,(SCHEDULE!$K$3:$K$2594=$C108)*(SCHEDULE!$M$3:$M$2594=BF$2),SCHEDULE!$I$3:$I$2594,"",0,1)</f>
        <v>L</v>
      </c>
      <c r="BG109" s="122" t="str" cm="1">
        <f t="array" ref="BG109">_xlfn.XLOOKUP(1,(SCHEDULE!$K$3:$K$2594=$C108)*(SCHEDULE!$M$3:$M$2594=BG$2),SCHEDULE!$I$3:$I$2594,"",0,1)</f>
        <v>L</v>
      </c>
      <c r="BH109" s="122" t="str" cm="1">
        <f t="array" ref="BH109">_xlfn.XLOOKUP(1,(SCHEDULE!$K$3:$K$2594=$C108)*(SCHEDULE!$M$3:$M$2594=BH$2),SCHEDULE!$I$3:$I$2594,"",0,1)</f>
        <v>L</v>
      </c>
      <c r="BI109" s="122" t="str" cm="1">
        <f t="array" ref="BI109">_xlfn.XLOOKUP(1,(SCHEDULE!$K$3:$K$2594=$C108)*(SCHEDULE!$M$3:$M$2594=BI$2),SCHEDULE!$I$3:$I$2594,"",0,1)</f>
        <v/>
      </c>
      <c r="BJ109" s="122" t="str" cm="1">
        <f t="array" ref="BJ109">_xlfn.XLOOKUP(1,(SCHEDULE!$K$3:$K$2594=$C108)*(SCHEDULE!$M$3:$M$2594=BJ$2),SCHEDULE!$I$3:$I$2594,"",0,1)</f>
        <v/>
      </c>
      <c r="BK109" s="122" t="str" cm="1">
        <f t="array" ref="BK109">_xlfn.XLOOKUP(1,(SCHEDULE!$K$3:$K$2594=$C108)*(SCHEDULE!$M$3:$M$2594=BK$2),SCHEDULE!$I$3:$I$2594,"",0,1)</f>
        <v/>
      </c>
      <c r="BL109" s="122" t="str" cm="1">
        <f t="array" ref="BL109">_xlfn.XLOOKUP(1,(SCHEDULE!$K$3:$K$2594=$C108)*(SCHEDULE!$M$3:$M$2594=BL$2),SCHEDULE!$I$3:$I$2594,"",0,1)</f>
        <v/>
      </c>
      <c r="BM109" s="122" t="str" cm="1">
        <f t="array" ref="BM109">_xlfn.XLOOKUP(1,(SCHEDULE!$K$3:$K$2594=$C108)*(SCHEDULE!$M$3:$M$2594=BM$2),SCHEDULE!$I$3:$I$2594,"",0,1)</f>
        <v/>
      </c>
      <c r="BN109" s="122" t="str" cm="1">
        <f t="array" ref="BN109">_xlfn.XLOOKUP(1,(SCHEDULE!$K$3:$K$2594=$C108)*(SCHEDULE!$M$3:$M$2594=BN$2),SCHEDULE!$I$3:$I$2594,"",0,1)</f>
        <v/>
      </c>
      <c r="BO109" s="122" t="str" cm="1">
        <f t="array" ref="BO109">_xlfn.XLOOKUP(1,(SCHEDULE!$K$3:$K$2594=$C108)*(SCHEDULE!$M$3:$M$2594=BO$2),SCHEDULE!$I$3:$I$2594,"",0,1)</f>
        <v/>
      </c>
      <c r="BP109" s="122" t="str" cm="1">
        <f t="array" ref="BP109">_xlfn.XLOOKUP(1,(SCHEDULE!$K$3:$K$2594=$C108)*(SCHEDULE!$M$3:$M$2594=BP$2),SCHEDULE!$I$3:$I$2594,"",0,1)</f>
        <v/>
      </c>
      <c r="BQ109" s="122" t="str" cm="1">
        <f t="array" ref="BQ109">_xlfn.XLOOKUP(1,(SCHEDULE!$K$3:$K$2594=$C108)*(SCHEDULE!$M$3:$M$2594=BQ$2),SCHEDULE!$I$3:$I$2594,"",0,1)</f>
        <v/>
      </c>
      <c r="BR109" s="122" t="str" cm="1">
        <f t="array" ref="BR109">_xlfn.XLOOKUP(1,(SCHEDULE!$K$3:$K$2594=$C108)*(SCHEDULE!$M$3:$M$2594=BR$2),SCHEDULE!$I$3:$I$2594,"",0,1)</f>
        <v>L</v>
      </c>
      <c r="BS109" s="122" t="str" cm="1">
        <f t="array" ref="BS109">_xlfn.XLOOKUP(1,(SCHEDULE!$K$3:$K$2594=$C108)*(SCHEDULE!$M$3:$M$2594=BS$2),SCHEDULE!$I$3:$I$2594,"",0,1)</f>
        <v>L</v>
      </c>
      <c r="BT109" s="122" t="str" cm="1">
        <f t="array" ref="BT109">_xlfn.XLOOKUP(1,(SCHEDULE!$K$3:$K$2594=$C108)*(SCHEDULE!$M$3:$M$2594=BT$2),SCHEDULE!$I$3:$I$2594,"",0,1)</f>
        <v>W</v>
      </c>
      <c r="BU109" s="122" t="str" cm="1">
        <f t="array" ref="BU109">_xlfn.XLOOKUP(1,(SCHEDULE!$K$3:$K$2594=$C108)*(SCHEDULE!$M$3:$M$2594=BU$2),SCHEDULE!$I$3:$I$2594,"",0,1)</f>
        <v/>
      </c>
      <c r="BV109" s="122" t="str" cm="1">
        <f t="array" ref="BV109">_xlfn.XLOOKUP(1,(SCHEDULE!$K$3:$K$2594=$C108)*(SCHEDULE!$M$3:$M$2594=BV$2),SCHEDULE!$I$3:$I$2594,"",0,1)</f>
        <v/>
      </c>
      <c r="BW109" s="122" t="str" cm="1">
        <f t="array" ref="BW109">_xlfn.XLOOKUP(1,(SCHEDULE!$K$3:$K$2594=$C108)*(SCHEDULE!$M$3:$M$2594=BW$2),SCHEDULE!$I$3:$I$2594,"",0,1)</f>
        <v/>
      </c>
      <c r="BX109" s="122" t="str" cm="1">
        <f t="array" ref="BX109">_xlfn.XLOOKUP(1,(SCHEDULE!$K$3:$K$2594=$C108)*(SCHEDULE!$M$3:$M$2594=BX$2),SCHEDULE!$I$3:$I$2594,"",0,1)</f>
        <v/>
      </c>
      <c r="BY109" s="122" t="str" cm="1">
        <f t="array" ref="BY109">_xlfn.XLOOKUP(1,(SCHEDULE!$K$3:$K$2594=$C108)*(SCHEDULE!$M$3:$M$2594=BY$2),SCHEDULE!$I$3:$I$2594,"",0,1)</f>
        <v/>
      </c>
      <c r="BZ109" s="122" t="str" cm="1">
        <f t="array" ref="BZ109">_xlfn.XLOOKUP(1,(SCHEDULE!$K$3:$K$2594=$C108)*(SCHEDULE!$M$3:$M$2594=BZ$2),SCHEDULE!$I$3:$I$2594,"",0,1)</f>
        <v/>
      </c>
      <c r="CA109" s="122" t="str" cm="1">
        <f t="array" ref="CA109">_xlfn.XLOOKUP(1,(SCHEDULE!$K$3:$K$2594=$C108)*(SCHEDULE!$M$3:$M$2594=CA$2),SCHEDULE!$I$3:$I$2594,"",0,1)</f>
        <v>W</v>
      </c>
      <c r="CB109" s="122" t="str" cm="1">
        <f t="array" ref="CB109">_xlfn.XLOOKUP(1,(SCHEDULE!$K$3:$K$2594=$C108)*(SCHEDULE!$M$3:$M$2594=CB$2),SCHEDULE!$I$3:$I$2594,"",0,1)</f>
        <v>L</v>
      </c>
      <c r="CC109" s="122" t="str" cm="1">
        <f t="array" ref="CC109">_xlfn.XLOOKUP(1,(SCHEDULE!$K$3:$K$2594=$C108)*(SCHEDULE!$M$3:$M$2594=CC$2),SCHEDULE!$I$3:$I$2594,"",0,1)</f>
        <v>L</v>
      </c>
      <c r="CD109" s="122" t="str" cm="1">
        <f t="array" ref="CD109">_xlfn.XLOOKUP(1,(SCHEDULE!$K$3:$K$2594=$C108)*(SCHEDULE!$M$3:$M$2594=CD$2),SCHEDULE!$I$3:$I$2594,"",0,1)</f>
        <v/>
      </c>
      <c r="CE109" s="122" t="str" cm="1">
        <f t="array" ref="CE109">_xlfn.XLOOKUP(1,(SCHEDULE!$K$3:$K$2594=$C108)*(SCHEDULE!$M$3:$M$2594=CE$2),SCHEDULE!$I$3:$I$2594,"",0,1)</f>
        <v/>
      </c>
      <c r="CF109" s="122" t="str" cm="1">
        <f t="array" ref="CF109">_xlfn.XLOOKUP(1,(SCHEDULE!$K$3:$K$2594=$C108)*(SCHEDULE!$M$3:$M$2594=CF$2),SCHEDULE!$I$3:$I$2594,"",0,1)</f>
        <v/>
      </c>
      <c r="CG109" s="122" t="str" cm="1">
        <f t="array" ref="CG109">_xlfn.XLOOKUP(1,(SCHEDULE!$K$3:$K$2594=$C108)*(SCHEDULE!$M$3:$M$2594=CG$2),SCHEDULE!$I$3:$I$2594,"",0,1)</f>
        <v/>
      </c>
      <c r="CH109" s="122" t="str" cm="1">
        <f t="array" ref="CH109">_xlfn.XLOOKUP(1,(SCHEDULE!$K$3:$K$2594=$C108)*(SCHEDULE!$M$3:$M$2594=CH$2),SCHEDULE!$I$3:$I$2594,"",0,1)</f>
        <v/>
      </c>
      <c r="CI109" s="122" t="str" cm="1">
        <f t="array" ref="CI109">_xlfn.XLOOKUP(1,(SCHEDULE!$K$3:$K$2594=$C108)*(SCHEDULE!$M$3:$M$2594=CI$2),SCHEDULE!$I$3:$I$2594,"",0,1)</f>
        <v/>
      </c>
      <c r="CJ109" s="122" t="str" cm="1">
        <f t="array" ref="CJ109">_xlfn.XLOOKUP(1,(SCHEDULE!$K$3:$K$2594=$C108)*(SCHEDULE!$M$3:$M$2594=CJ$2),SCHEDULE!$I$3:$I$2594,"",0,1)</f>
        <v/>
      </c>
      <c r="CK109" s="122" t="str" cm="1">
        <f t="array" ref="CK109">_xlfn.XLOOKUP(1,(SCHEDULE!$K$3:$K$2594=$C108)*(SCHEDULE!$M$3:$M$2594=CK$2),SCHEDULE!$I$3:$I$2594,"",0,1)</f>
        <v/>
      </c>
      <c r="CL109" s="122" t="str" cm="1">
        <f t="array" ref="CL109">_xlfn.XLOOKUP(1,(SCHEDULE!$K$3:$K$2594=$C108)*(SCHEDULE!$M$3:$M$2594=CL$2),SCHEDULE!$I$3:$I$2594,"",0,1)</f>
        <v/>
      </c>
      <c r="CM109" s="122" t="str" cm="1">
        <f t="array" ref="CM109">_xlfn.XLOOKUP(1,(SCHEDULE!$K$3:$K$2594=$C108)*(SCHEDULE!$M$3:$M$2594=CM$2),SCHEDULE!$I$3:$I$2594,"",0,1)</f>
        <v/>
      </c>
      <c r="CN109" s="122" t="str" cm="1">
        <f t="array" ref="CN109">_xlfn.XLOOKUP(1,(SCHEDULE!$K$3:$K$2594=$C108)*(SCHEDULE!$M$3:$M$2594=CN$2),SCHEDULE!$I$3:$I$2594,"",0,1)</f>
        <v/>
      </c>
      <c r="CO109" s="122" t="str" cm="1">
        <f t="array" ref="CO109">_xlfn.XLOOKUP(1,(SCHEDULE!$K$3:$K$2594=$C108)*(SCHEDULE!$M$3:$M$2594=CO$2),SCHEDULE!$I$3:$I$2594,"",0,1)</f>
        <v>L</v>
      </c>
      <c r="CP109" s="122" t="str" cm="1">
        <f t="array" ref="CP109">_xlfn.XLOOKUP(1,(SCHEDULE!$K$3:$K$2594=$C108)*(SCHEDULE!$M$3:$M$2594=CP$2),SCHEDULE!$I$3:$I$2594,"",0,1)</f>
        <v>L</v>
      </c>
      <c r="CQ109" s="122" t="str" cm="1">
        <f t="array" ref="CQ109">_xlfn.XLOOKUP(1,(SCHEDULE!$K$3:$K$2594=$C108)*(SCHEDULE!$M$3:$M$2594=CQ$2),SCHEDULE!$I$3:$I$2594,"",0,1)</f>
        <v>L</v>
      </c>
      <c r="CR109" s="122" t="str" cm="1">
        <f t="array" ref="CR109">_xlfn.XLOOKUP(1,(SCHEDULE!$K$3:$K$2594=$C108)*(SCHEDULE!$M$3:$M$2594=CR$2),SCHEDULE!$I$3:$I$2594,"",0,1)</f>
        <v>L</v>
      </c>
      <c r="CS109" s="122" t="str" cm="1">
        <f t="array" ref="CS109">_xlfn.XLOOKUP(1,(SCHEDULE!$K$3:$K$2594=$C108)*(SCHEDULE!$M$3:$M$2594=CS$2),SCHEDULE!$I$3:$I$2594,"",0,1)</f>
        <v/>
      </c>
      <c r="CT109" s="122" t="str" cm="1">
        <f t="array" ref="CT109">_xlfn.XLOOKUP(1,(SCHEDULE!$K$3:$K$2594=$C108)*(SCHEDULE!$M$3:$M$2594=CT$2),SCHEDULE!$I$3:$I$2594,"",0,1)</f>
        <v/>
      </c>
      <c r="CU109" s="122" t="str" cm="1">
        <f t="array" ref="CU109">_xlfn.XLOOKUP(1,(SCHEDULE!$K$3:$K$2594=$C108)*(SCHEDULE!$M$3:$M$2594=CU$2),SCHEDULE!$I$3:$I$2594,"",0,1)</f>
        <v/>
      </c>
      <c r="CV109" s="122" t="str" cm="1">
        <f t="array" ref="CV109">_xlfn.XLOOKUP(1,(SCHEDULE!$K$3:$K$2594=$C108)*(SCHEDULE!$M$3:$M$2594=CV$2),SCHEDULE!$I$3:$I$2594,"",0,1)</f>
        <v/>
      </c>
      <c r="CW109" s="122" t="str" cm="1">
        <f t="array" ref="CW109">_xlfn.XLOOKUP(1,(SCHEDULE!$K$3:$K$2594=$C108)*(SCHEDULE!$M$3:$M$2594=CW$2),SCHEDULE!$I$3:$I$2594,"",0,1)</f>
        <v>L</v>
      </c>
      <c r="CX109" s="122" t="str" cm="1">
        <f t="array" ref="CX109">_xlfn.XLOOKUP(1,(SCHEDULE!$K$3:$K$2594=$C108)*(SCHEDULE!$M$3:$M$2594=CX$2),SCHEDULE!$I$3:$I$2594,"",0,1)</f>
        <v>W</v>
      </c>
      <c r="CY109" s="122" t="str" cm="1">
        <f t="array" ref="CY109">_xlfn.XLOOKUP(1,(SCHEDULE!$K$3:$K$2594=$C108)*(SCHEDULE!$M$3:$M$2594=CY$2),SCHEDULE!$I$3:$I$2594,"",0,1)</f>
        <v>L</v>
      </c>
      <c r="CZ109" s="122" t="str" cm="1">
        <f t="array" ref="CZ109">_xlfn.XLOOKUP(1,(SCHEDULE!$K$3:$K$2594=$C108)*(SCHEDULE!$M$3:$M$2594=CZ$2),SCHEDULE!$I$3:$I$2594,"",0,1)</f>
        <v>L</v>
      </c>
      <c r="DA109" s="122" t="str" cm="1">
        <f t="array" ref="DA109">_xlfn.XLOOKUP(1,(SCHEDULE!$K$3:$K$2594=$C108)*(SCHEDULE!$M$3:$M$2594=DA$2),SCHEDULE!$I$3:$I$2594,"",0,1)</f>
        <v>W</v>
      </c>
      <c r="DB109" s="122" t="str" cm="1">
        <f t="array" ref="DB109">_xlfn.XLOOKUP(1,(SCHEDULE!$K$3:$K$2594=$C108)*(SCHEDULE!$M$3:$M$2594=DB$2),SCHEDULE!$I$3:$I$2594,"",0,1)</f>
        <v>L</v>
      </c>
      <c r="DC109" s="122" t="str" cm="1">
        <f t="array" ref="DC109">_xlfn.XLOOKUP(1,(SCHEDULE!$K$3:$K$2594=$C108)*(SCHEDULE!$M$3:$M$2594=DC$2),SCHEDULE!$I$3:$I$2594,"",0,1)</f>
        <v/>
      </c>
      <c r="DD109" s="122" t="str" cm="1">
        <f t="array" ref="DD109">_xlfn.XLOOKUP(1,(SCHEDULE!$K$3:$K$2594=$C108)*(SCHEDULE!$M$3:$M$2594=DD$2),SCHEDULE!$I$3:$I$2594,"",0,1)</f>
        <v/>
      </c>
      <c r="DE109" s="122" t="str" cm="1">
        <f t="array" ref="DE109">_xlfn.XLOOKUP(1,(SCHEDULE!$K$3:$K$2594=$C108)*(SCHEDULE!$M$3:$M$2594=DE$2),SCHEDULE!$I$3:$I$2594,"",0,1)</f>
        <v/>
      </c>
      <c r="DF109" s="122" t="str" cm="1">
        <f t="array" ref="DF109">_xlfn.XLOOKUP(1,(SCHEDULE!$K$3:$K$2594=$C108)*(SCHEDULE!$M$3:$M$2594=DF$2),SCHEDULE!$I$3:$I$2594,"",0,1)</f>
        <v>W</v>
      </c>
      <c r="DG109" s="122" t="str" cm="1">
        <f t="array" ref="DG109">_xlfn.XLOOKUP(1,(SCHEDULE!$K$3:$K$2594=$C108)*(SCHEDULE!$M$3:$M$2594=DG$2),SCHEDULE!$I$3:$I$2594,"",0,1)</f>
        <v>W</v>
      </c>
      <c r="DH109" s="122" t="str" cm="1">
        <f t="array" ref="DH109">_xlfn.XLOOKUP(1,(SCHEDULE!$K$3:$K$2594=$C108)*(SCHEDULE!$M$3:$M$2594=DH$2),SCHEDULE!$I$3:$I$2594,"",0,1)</f>
        <v>W</v>
      </c>
      <c r="DI109" s="122" t="str" cm="1">
        <f t="array" ref="DI109">_xlfn.XLOOKUP(1,(SCHEDULE!$K$3:$K$2594=$C108)*(SCHEDULE!$M$3:$M$2594=DI$2),SCHEDULE!$I$3:$I$2594,"",0,1)</f>
        <v>L</v>
      </c>
      <c r="DJ109" s="122" t="str" cm="1">
        <f t="array" ref="DJ109">_xlfn.XLOOKUP(1,(SCHEDULE!$K$3:$K$2594=$C108)*(SCHEDULE!$M$3:$M$2594=DJ$2),SCHEDULE!$I$3:$I$2594,"",0,1)</f>
        <v>L</v>
      </c>
      <c r="DK109" s="122" t="str" cm="1">
        <f t="array" ref="DK109">_xlfn.XLOOKUP(1,(SCHEDULE!$K$3:$K$2594=$C108)*(SCHEDULE!$M$3:$M$2594=DK$2),SCHEDULE!$I$3:$I$2594,"",0,1)</f>
        <v>W</v>
      </c>
      <c r="DL109" s="122" t="str" cm="1">
        <f t="array" ref="DL109">_xlfn.XLOOKUP(1,(SCHEDULE!$K$3:$K$2594=$C108)*(SCHEDULE!$M$3:$M$2594=DL$2),SCHEDULE!$I$3:$I$2594,"",0,1)</f>
        <v/>
      </c>
      <c r="DM109" s="122" t="str" cm="1">
        <f t="array" ref="DM109">_xlfn.XLOOKUP(1,(SCHEDULE!$K$3:$K$2594=$C108)*(SCHEDULE!$M$3:$M$2594=DM$2),SCHEDULE!$I$3:$I$2594,"",0,1)</f>
        <v/>
      </c>
      <c r="DN109" s="122" t="str" cm="1">
        <f t="array" ref="DN109">_xlfn.XLOOKUP(1,(SCHEDULE!$K$3:$K$2594=$C108)*(SCHEDULE!$M$3:$M$2594=DN$2),SCHEDULE!$I$3:$I$2594,"",0,1)</f>
        <v/>
      </c>
      <c r="DO109" s="122" t="str" cm="1">
        <f t="array" ref="DO109">_xlfn.XLOOKUP(1,(SCHEDULE!$K$3:$K$2594=$C108)*(SCHEDULE!$M$3:$M$2594=DO$2),SCHEDULE!$I$3:$I$2594,"",0,1)</f>
        <v>L</v>
      </c>
      <c r="DP109" s="122" t="str" cm="1">
        <f t="array" ref="DP109">_xlfn.XLOOKUP(1,(SCHEDULE!$K$3:$K$2594=$C108)*(SCHEDULE!$M$3:$M$2594=DP$2),SCHEDULE!$I$3:$I$2594,"",0,1)</f>
        <v>W</v>
      </c>
      <c r="DQ109" s="122" t="str" cm="1">
        <f t="array" ref="DQ109">_xlfn.XLOOKUP(1,(SCHEDULE!$K$3:$K$2594=$C108)*(SCHEDULE!$M$3:$M$2594=DQ$2),SCHEDULE!$I$3:$I$2594,"",0,1)</f>
        <v>L</v>
      </c>
      <c r="DR109" s="122" t="str" cm="1">
        <f t="array" ref="DR109">_xlfn.XLOOKUP(1,(SCHEDULE!$K$3:$K$2594=$C108)*(SCHEDULE!$M$3:$M$2594=DR$2),SCHEDULE!$I$3:$I$2594,"",0,1)</f>
        <v>L</v>
      </c>
      <c r="DS109" s="122" t="str" cm="1">
        <f t="array" ref="DS109">_xlfn.XLOOKUP(1,(SCHEDULE!$K$3:$K$2594=$C108)*(SCHEDULE!$M$3:$M$2594=DS$2),SCHEDULE!$I$3:$I$2594,"",0,1)</f>
        <v/>
      </c>
      <c r="DT109" s="122" t="str" cm="1">
        <f t="array" ref="DT109">_xlfn.XLOOKUP(1,(SCHEDULE!$K$3:$K$2594=$C108)*(SCHEDULE!$M$3:$M$2594=DT$2),SCHEDULE!$I$3:$I$2594,"",0,1)</f>
        <v/>
      </c>
      <c r="DU109" s="122" t="str" cm="1">
        <f t="array" ref="DU109">_xlfn.XLOOKUP(1,(SCHEDULE!$K$3:$K$2594=$C108)*(SCHEDULE!$M$3:$M$2594=DU$2),SCHEDULE!$I$3:$I$2594,"",0,1)</f>
        <v/>
      </c>
      <c r="DV109" s="122" t="str" cm="1">
        <f t="array" ref="DV109">_xlfn.XLOOKUP(1,(SCHEDULE!$K$3:$K$2594=$C108)*(SCHEDULE!$M$3:$M$2594=DV$2),SCHEDULE!$I$3:$I$2594,"",0,1)</f>
        <v/>
      </c>
      <c r="DW109" s="122" t="str" cm="1">
        <f t="array" ref="DW109">_xlfn.XLOOKUP(1,(SCHEDULE!$K$3:$K$2594=$C108)*(SCHEDULE!$M$3:$M$2594=DW$2),SCHEDULE!$I$3:$I$2594,"",0,1)</f>
        <v/>
      </c>
      <c r="DX109" s="122" t="str" cm="1">
        <f t="array" ref="DX109">_xlfn.XLOOKUP(1,(SCHEDULE!$K$3:$K$2594=$C108)*(SCHEDULE!$M$3:$M$2594=DX$2),SCHEDULE!$I$3:$I$2594,"",0,1)</f>
        <v/>
      </c>
      <c r="DY109" s="122" t="str" cm="1">
        <f t="array" ref="DY109">_xlfn.XLOOKUP(1,(SCHEDULE!$K$3:$K$2594=$C108)*(SCHEDULE!$M$3:$M$2594=DY$2),SCHEDULE!$I$3:$I$2594,"",0,1)</f>
        <v>W</v>
      </c>
      <c r="DZ109" s="122" t="str" cm="1">
        <f t="array" ref="DZ109">_xlfn.XLOOKUP(1,(SCHEDULE!$K$3:$K$2594=$C108)*(SCHEDULE!$M$3:$M$2594=DZ$2),SCHEDULE!$I$3:$I$2594,"",0,1)</f>
        <v>W</v>
      </c>
      <c r="EA109" s="122" t="str" cm="1">
        <f t="array" ref="EA109">_xlfn.XLOOKUP(1,(SCHEDULE!$K$3:$K$2594=$C108)*(SCHEDULE!$M$3:$M$2594=EA$2),SCHEDULE!$I$3:$I$2594,"",0,1)</f>
        <v>W</v>
      </c>
      <c r="EB109" s="122" t="str" cm="1">
        <f t="array" ref="EB109">_xlfn.XLOOKUP(1,(SCHEDULE!$K$3:$K$2594=$C108)*(SCHEDULE!$M$3:$M$2594=EB$2),SCHEDULE!$I$3:$I$2594,"",0,1)</f>
        <v>W</v>
      </c>
      <c r="EC109" s="122" t="str" cm="1">
        <f t="array" ref="EC109">_xlfn.XLOOKUP(1,(SCHEDULE!$K$3:$K$2594=$C108)*(SCHEDULE!$M$3:$M$2594=EC$2),SCHEDULE!$I$3:$I$2594,"",0,1)</f>
        <v>W</v>
      </c>
      <c r="ED109" s="122" t="str" cm="1">
        <f t="array" ref="ED109">_xlfn.XLOOKUP(1,(SCHEDULE!$K$3:$K$2594=$C108)*(SCHEDULE!$M$3:$M$2594=ED$2),SCHEDULE!$I$3:$I$2594,"",0,1)</f>
        <v>L</v>
      </c>
      <c r="EE109" s="122" t="str" cm="1">
        <f t="array" ref="EE109">_xlfn.XLOOKUP(1,(SCHEDULE!$K$3:$K$2594=$C108)*(SCHEDULE!$M$3:$M$2594=EE$2),SCHEDULE!$I$3:$I$2594,"",0,1)</f>
        <v/>
      </c>
      <c r="EF109" s="122" t="str" cm="1">
        <f t="array" ref="EF109">_xlfn.XLOOKUP(1,(SCHEDULE!$K$3:$K$2594=$C108)*(SCHEDULE!$M$3:$M$2594=EF$2),SCHEDULE!$I$3:$I$2594,"",0,1)</f>
        <v/>
      </c>
      <c r="EG109" s="122" t="str" cm="1">
        <f t="array" ref="EG109">_xlfn.XLOOKUP(1,(SCHEDULE!$K$3:$K$2594=$C108)*(SCHEDULE!$M$3:$M$2594=EG$2),SCHEDULE!$I$3:$I$2594,"",0,1)</f>
        <v/>
      </c>
      <c r="EH109" s="122" t="str" cm="1">
        <f t="array" ref="EH109">_xlfn.XLOOKUP(1,(SCHEDULE!$K$3:$K$2594=$C108)*(SCHEDULE!$M$3:$M$2594=EH$2),SCHEDULE!$I$3:$I$2594,"",0,1)</f>
        <v/>
      </c>
      <c r="EI109" s="122" t="str" cm="1">
        <f t="array" ref="EI109">_xlfn.XLOOKUP(1,(SCHEDULE!$K$3:$K$2594=$C108)*(SCHEDULE!$M$3:$M$2594=EI$2),SCHEDULE!$I$3:$I$2594,"",0,1)</f>
        <v/>
      </c>
      <c r="EJ109" s="122" t="str" cm="1">
        <f t="array" ref="EJ109">_xlfn.XLOOKUP(1,(SCHEDULE!$K$3:$K$2594=$C108)*(SCHEDULE!$M$3:$M$2594=EJ$2),SCHEDULE!$I$3:$I$2594,"",0,1)</f>
        <v/>
      </c>
      <c r="EK109" s="122" t="str" cm="1">
        <f t="array" ref="EK109">_xlfn.XLOOKUP(1,(SCHEDULE!$K$3:$K$2594=$C108)*(SCHEDULE!$M$3:$M$2594=EK$2),SCHEDULE!$I$3:$I$2594,"",0,1)</f>
        <v/>
      </c>
      <c r="EL109" s="122" t="str" cm="1">
        <f t="array" ref="EL109">_xlfn.XLOOKUP(1,(SCHEDULE!$K$3:$K$2594=$C108)*(SCHEDULE!$M$3:$M$2594=EL$2),SCHEDULE!$I$3:$I$2594,"",0,1)</f>
        <v/>
      </c>
      <c r="EM109" s="122" t="str" cm="1">
        <f t="array" ref="EM109">_xlfn.XLOOKUP(1,(SCHEDULE!$K$3:$K$2594=$C108)*(SCHEDULE!$M$3:$M$2594=EM$2),SCHEDULE!$I$3:$I$2594,"",0,1)</f>
        <v/>
      </c>
      <c r="EN109" s="122" t="str" cm="1">
        <f t="array" ref="EN109">_xlfn.XLOOKUP(1,(SCHEDULE!$K$3:$K$2594=$C108)*(SCHEDULE!$M$3:$M$2594=EN$2),SCHEDULE!$I$3:$I$2594,"",0,1)</f>
        <v>L</v>
      </c>
      <c r="EO109" s="122" t="str" cm="1">
        <f t="array" ref="EO109">_xlfn.XLOOKUP(1,(SCHEDULE!$K$3:$K$2594=$C108)*(SCHEDULE!$M$3:$M$2594=EO$2),SCHEDULE!$I$3:$I$2594,"",0,1)</f>
        <v>L</v>
      </c>
      <c r="EP109" s="122" t="str" cm="1">
        <f t="array" ref="EP109">_xlfn.XLOOKUP(1,(SCHEDULE!$K$3:$K$2594=$C108)*(SCHEDULE!$M$3:$M$2594=EP$2),SCHEDULE!$I$3:$I$2594,"",0,1)</f>
        <v>L</v>
      </c>
      <c r="EQ109" s="122" t="str" cm="1">
        <f t="array" ref="EQ109">_xlfn.XLOOKUP(1,(SCHEDULE!$K$3:$K$2594=$C108)*(SCHEDULE!$M$3:$M$2594=EQ$2),SCHEDULE!$I$3:$I$2594,"",0,1)</f>
        <v>W</v>
      </c>
      <c r="ER109" s="122" t="str" cm="1">
        <f t="array" ref="ER109">_xlfn.XLOOKUP(1,(SCHEDULE!$K$3:$K$2594=$C108)*(SCHEDULE!$M$3:$M$2594=ER$2),SCHEDULE!$I$3:$I$2594,"",0,1)</f>
        <v>L</v>
      </c>
      <c r="ES109" s="122" t="str" cm="1">
        <f t="array" ref="ES109">_xlfn.XLOOKUP(1,(SCHEDULE!$K$3:$K$2594=$C108)*(SCHEDULE!$M$3:$M$2594=ES$2),SCHEDULE!$I$3:$I$2594,"",0,1)</f>
        <v>W</v>
      </c>
      <c r="ET109" s="122" t="str" cm="1">
        <f t="array" ref="ET109">_xlfn.XLOOKUP(1,(SCHEDULE!$K$3:$K$2594=$C108)*(SCHEDULE!$M$3:$M$2594=ET$2),SCHEDULE!$I$3:$I$2594,"",0,1)</f>
        <v>W</v>
      </c>
      <c r="EU109" s="122" t="str" cm="1">
        <f t="array" ref="EU109">_xlfn.XLOOKUP(1,(SCHEDULE!$K$3:$K$2594=$C108)*(SCHEDULE!$M$3:$M$2594=EU$2),SCHEDULE!$I$3:$I$2594,"",0,1)</f>
        <v>W</v>
      </c>
      <c r="EV109" s="122" t="str" cm="1">
        <f t="array" ref="EV109">_xlfn.XLOOKUP(1,(SCHEDULE!$K$3:$K$2594=$C108)*(SCHEDULE!$M$3:$M$2594=EV$2),SCHEDULE!$I$3:$I$2594,"",0,1)</f>
        <v/>
      </c>
      <c r="EW109" s="122" t="str" cm="1">
        <f t="array" ref="EW109">_xlfn.XLOOKUP(1,(SCHEDULE!$K$3:$K$2594=$C108)*(SCHEDULE!$M$3:$M$2594=EW$2),SCHEDULE!$I$3:$I$2594,"",0,1)</f>
        <v/>
      </c>
      <c r="EX109" s="122" t="str" cm="1">
        <f t="array" ref="EX109">_xlfn.XLOOKUP(1,(SCHEDULE!$K$3:$K$2594=$C108)*(SCHEDULE!$M$3:$M$2594=EX$2),SCHEDULE!$I$3:$I$2594,"",0,1)</f>
        <v/>
      </c>
      <c r="EY109" s="122" t="str" cm="1">
        <f t="array" ref="EY109">_xlfn.XLOOKUP(1,(SCHEDULE!$K$3:$K$2594=$C108)*(SCHEDULE!$M$3:$M$2594=EY$2),SCHEDULE!$I$3:$I$2594,"",0,1)</f>
        <v>L</v>
      </c>
      <c r="EZ109" s="122" t="str" cm="1">
        <f t="array" ref="EZ109">_xlfn.XLOOKUP(1,(SCHEDULE!$K$3:$K$2594=$C108)*(SCHEDULE!$M$3:$M$2594=EZ$2),SCHEDULE!$I$3:$I$2594,"",0,1)</f>
        <v>W</v>
      </c>
      <c r="FA109" s="122" t="str" cm="1">
        <f t="array" ref="FA109">_xlfn.XLOOKUP(1,(SCHEDULE!$K$3:$K$2594=$C108)*(SCHEDULE!$M$3:$M$2594=FA$2),SCHEDULE!$I$3:$I$2594,"",0,1)</f>
        <v>L</v>
      </c>
      <c r="FB109" s="122" t="str" cm="1">
        <f t="array" ref="FB109">_xlfn.XLOOKUP(1,(SCHEDULE!$K$3:$K$2594=$C108)*(SCHEDULE!$M$3:$M$2594=FB$2),SCHEDULE!$I$3:$I$2594,"",0,1)</f>
        <v/>
      </c>
      <c r="FC109" s="122" t="str" cm="1">
        <f t="array" ref="FC109">_xlfn.XLOOKUP(1,(SCHEDULE!$K$3:$K$2594=$C108)*(SCHEDULE!$M$3:$M$2594=FC$2),SCHEDULE!$I$3:$I$2594,"",0,1)</f>
        <v/>
      </c>
      <c r="FD109" s="122" t="str" cm="1">
        <f t="array" ref="FD109">_xlfn.XLOOKUP(1,(SCHEDULE!$K$3:$K$2594=$C108)*(SCHEDULE!$M$3:$M$2594=FD$2),SCHEDULE!$I$3:$I$2594,"",0,1)</f>
        <v/>
      </c>
      <c r="FE109" s="122" t="str" cm="1">
        <f t="array" ref="FE109">_xlfn.XLOOKUP(1,(SCHEDULE!$K$3:$K$2594=$C108)*(SCHEDULE!$M$3:$M$2594=FE$2),SCHEDULE!$I$3:$I$2594,"",0,1)</f>
        <v>L</v>
      </c>
      <c r="FF109" s="122" t="str" cm="1">
        <f t="array" ref="FF109">_xlfn.XLOOKUP(1,(SCHEDULE!$K$3:$K$2594=$C108)*(SCHEDULE!$M$3:$M$2594=FF$2),SCHEDULE!$I$3:$I$2594,"",0,1)</f>
        <v>L</v>
      </c>
      <c r="FG109" s="122" t="str" cm="1">
        <f t="array" ref="FG109">_xlfn.XLOOKUP(1,(SCHEDULE!$K$3:$K$2594=$C108)*(SCHEDULE!$M$3:$M$2594=FG$2),SCHEDULE!$I$3:$I$2594,"",0,1)</f>
        <v>L</v>
      </c>
      <c r="FH109" s="122" t="str" cm="1">
        <f t="array" ref="FH109">_xlfn.XLOOKUP(1,(SCHEDULE!$K$3:$K$2594=$C108)*(SCHEDULE!$M$3:$M$2594=FH$2),SCHEDULE!$I$3:$I$2594,"",0,1)</f>
        <v>L</v>
      </c>
      <c r="FI109" s="122" t="str" cm="1">
        <f t="array" ref="FI109">_xlfn.XLOOKUP(1,(SCHEDULE!$K$3:$K$2594=$C108)*(SCHEDULE!$M$3:$M$2594=FI$2),SCHEDULE!$I$3:$I$2594,"",0,1)</f>
        <v>L</v>
      </c>
      <c r="FJ109" s="122" t="str" cm="1">
        <f t="array" ref="FJ109">_xlfn.XLOOKUP(1,(SCHEDULE!$K$3:$K$2594=$C108)*(SCHEDULE!$M$3:$M$2594=FJ$2),SCHEDULE!$I$3:$I$2594,"",0,1)</f>
        <v>L</v>
      </c>
      <c r="FK109" s="137" t="s">
        <v>477</v>
      </c>
      <c r="FL109" s="141">
        <f>COUNT(E$5:FJ$5)</f>
        <v>162</v>
      </c>
      <c r="FM109" s="141">
        <f>FL109-10</f>
        <v>152</v>
      </c>
      <c r="FN109" s="142">
        <f>SUMIFS(E$5:FJ$5,E$2:FJ$2,FL109,E$2:FJ$2,FM109)</f>
        <v>0</v>
      </c>
    </row>
    <row r="110" spans="2:174" x14ac:dyDescent="0.2">
      <c r="B110" s="137"/>
      <c r="C110" s="139"/>
      <c r="D110" s="138"/>
      <c r="E110" s="122" cm="1">
        <f t="array" ref="E110">IFERROR(_xlfn.IFS(E108="W",1,E109="W",1,E108="L",0,E109="L",0),"-")</f>
        <v>1</v>
      </c>
      <c r="F110" s="122" cm="1">
        <f t="array" ref="F110">IFERROR(_xlfn.IFS(F108="W",1,F109="W",1,F108="L",0,F109="L",0),"-")</f>
        <v>1</v>
      </c>
      <c r="G110" s="122" cm="1">
        <f t="array" ref="G110">IFERROR(_xlfn.IFS(G108="W",1,G109="W",1,G108="L",0,G109="L",0),"-")</f>
        <v>1</v>
      </c>
      <c r="H110" s="122" cm="1">
        <f t="array" ref="H110">IFERROR(_xlfn.IFS(H108="W",1,H109="W",1,H108="L",0,H109="L",0),"-")</f>
        <v>1</v>
      </c>
      <c r="I110" s="122" cm="1">
        <f t="array" ref="I110">IFERROR(_xlfn.IFS(I108="W",1,I109="W",1,I108="L",0,I109="L",0),"-")</f>
        <v>1</v>
      </c>
      <c r="J110" s="122" cm="1">
        <f t="array" ref="J110">IFERROR(_xlfn.IFS(J108="W",1,J109="W",1,J108="L",0,J109="L",0),"-")</f>
        <v>0</v>
      </c>
      <c r="K110" s="122" cm="1">
        <f t="array" ref="K110">IFERROR(_xlfn.IFS(K108="W",1,K109="W",1,K108="L",0,K109="L",0),"-")</f>
        <v>1</v>
      </c>
      <c r="L110" s="122" cm="1">
        <f t="array" ref="L110">IFERROR(_xlfn.IFS(L108="W",1,L109="W",1,L108="L",0,L109="L",0),"-")</f>
        <v>1</v>
      </c>
      <c r="M110" s="122" cm="1">
        <f t="array" ref="M110">IFERROR(_xlfn.IFS(M108="W",1,M109="W",1,M108="L",0,M109="L",0),"-")</f>
        <v>0</v>
      </c>
      <c r="N110" s="122" cm="1">
        <f t="array" ref="N110">IFERROR(_xlfn.IFS(N108="W",1,N109="W",1,N108="L",0,N109="L",0),"-")</f>
        <v>0</v>
      </c>
      <c r="O110" s="122" cm="1">
        <f t="array" ref="O110">IFERROR(_xlfn.IFS(O108="W",1,O109="W",1,O108="L",0,O109="L",0),"-")</f>
        <v>0</v>
      </c>
      <c r="P110" s="122" cm="1">
        <f t="array" ref="P110">IFERROR(_xlfn.IFS(P108="W",1,P109="W",1,P108="L",0,P109="L",0),"-")</f>
        <v>0</v>
      </c>
      <c r="Q110" s="122" cm="1">
        <f t="array" ref="Q110">IFERROR(_xlfn.IFS(Q108="W",1,Q109="W",1,Q108="L",0,Q109="L",0),"-")</f>
        <v>0</v>
      </c>
      <c r="R110" s="122" cm="1">
        <f t="array" ref="R110">IFERROR(_xlfn.IFS(R108="W",1,R109="W",1,R108="L",0,R109="L",0),"-")</f>
        <v>0</v>
      </c>
      <c r="S110" s="122" cm="1">
        <f t="array" ref="S110">IFERROR(_xlfn.IFS(S108="W",1,S109="W",1,S108="L",0,S109="L",0),"-")</f>
        <v>0</v>
      </c>
      <c r="T110" s="122" cm="1">
        <f t="array" ref="T110">IFERROR(_xlfn.IFS(T108="W",1,T109="W",1,T108="L",0,T109="L",0),"-")</f>
        <v>0</v>
      </c>
      <c r="U110" s="122" cm="1">
        <f t="array" ref="U110">IFERROR(_xlfn.IFS(U108="W",1,U109="W",1,U108="L",0,U109="L",0),"-")</f>
        <v>1</v>
      </c>
      <c r="V110" s="122" cm="1">
        <f t="array" ref="V110">IFERROR(_xlfn.IFS(V108="W",1,V109="W",1,V108="L",0,V109="L",0),"-")</f>
        <v>1</v>
      </c>
      <c r="W110" s="122" cm="1">
        <f t="array" ref="W110">IFERROR(_xlfn.IFS(W108="W",1,W109="W",1,W108="L",0,W109="L",0),"-")</f>
        <v>1</v>
      </c>
      <c r="X110" s="122" cm="1">
        <f t="array" ref="X110">IFERROR(_xlfn.IFS(X108="W",1,X109="W",1,X108="L",0,X109="L",0),"-")</f>
        <v>1</v>
      </c>
      <c r="Y110" s="122" cm="1">
        <f t="array" ref="Y110">IFERROR(_xlfn.IFS(Y108="W",1,Y109="W",1,Y108="L",0,Y109="L",0),"-")</f>
        <v>0</v>
      </c>
      <c r="Z110" s="122" cm="1">
        <f t="array" ref="Z110">IFERROR(_xlfn.IFS(Z108="W",1,Z109="W",1,Z108="L",0,Z109="L",0),"-")</f>
        <v>0</v>
      </c>
      <c r="AA110" s="122" cm="1">
        <f t="array" ref="AA110">IFERROR(_xlfn.IFS(AA108="W",1,AA109="W",1,AA108="L",0,AA109="L",0),"-")</f>
        <v>0</v>
      </c>
      <c r="AB110" s="122" cm="1">
        <f t="array" ref="AB110">IFERROR(_xlfn.IFS(AB108="W",1,AB109="W",1,AB108="L",0,AB109="L",0),"-")</f>
        <v>0</v>
      </c>
      <c r="AC110" s="122" cm="1">
        <f t="array" ref="AC110">IFERROR(_xlfn.IFS(AC108="W",1,AC109="W",1,AC108="L",0,AC109="L",0),"-")</f>
        <v>0</v>
      </c>
      <c r="AD110" s="122" cm="1">
        <f t="array" ref="AD110">IFERROR(_xlfn.IFS(AD108="W",1,AD109="W",1,AD108="L",0,AD109="L",0),"-")</f>
        <v>0</v>
      </c>
      <c r="AE110" s="122" cm="1">
        <f t="array" ref="AE110">IFERROR(_xlfn.IFS(AE108="W",1,AE109="W",1,AE108="L",0,AE109="L",0),"-")</f>
        <v>0</v>
      </c>
      <c r="AF110" s="122" cm="1">
        <f t="array" ref="AF110">IFERROR(_xlfn.IFS(AF108="W",1,AF109="W",1,AF108="L",0,AF109="L",0),"-")</f>
        <v>0</v>
      </c>
      <c r="AG110" s="122" cm="1">
        <f t="array" ref="AG110">IFERROR(_xlfn.IFS(AG108="W",1,AG109="W",1,AG108="L",0,AG109="L",0),"-")</f>
        <v>0</v>
      </c>
      <c r="AH110" s="122" cm="1">
        <f t="array" ref="AH110">IFERROR(_xlfn.IFS(AH108="W",1,AH109="W",1,AH108="L",0,AH109="L",0),"-")</f>
        <v>0</v>
      </c>
      <c r="AI110" s="122" cm="1">
        <f t="array" ref="AI110">IFERROR(_xlfn.IFS(AI108="W",1,AI109="W",1,AI108="L",0,AI109="L",0),"-")</f>
        <v>1</v>
      </c>
      <c r="AJ110" s="122" cm="1">
        <f t="array" ref="AJ110">IFERROR(_xlfn.IFS(AJ108="W",1,AJ109="W",1,AJ108="L",0,AJ109="L",0),"-")</f>
        <v>1</v>
      </c>
      <c r="AK110" s="122" cm="1">
        <f t="array" ref="AK110">IFERROR(_xlfn.IFS(AK108="W",1,AK109="W",1,AK108="L",0,AK109="L",0),"-")</f>
        <v>0</v>
      </c>
      <c r="AL110" s="122" cm="1">
        <f t="array" ref="AL110">IFERROR(_xlfn.IFS(AL108="W",1,AL109="W",1,AL108="L",0,AL109="L",0),"-")</f>
        <v>1</v>
      </c>
      <c r="AM110" s="122" cm="1">
        <f t="array" ref="AM110">IFERROR(_xlfn.IFS(AM108="W",1,AM109="W",1,AM108="L",0,AM109="L",0),"-")</f>
        <v>0</v>
      </c>
      <c r="AN110" s="122" cm="1">
        <f t="array" ref="AN110">IFERROR(_xlfn.IFS(AN108="W",1,AN109="W",1,AN108="L",0,AN109="L",0),"-")</f>
        <v>0</v>
      </c>
      <c r="AO110" s="122" cm="1">
        <f t="array" ref="AO110">IFERROR(_xlfn.IFS(AO108="W",1,AO109="W",1,AO108="L",0,AO109="L",0),"-")</f>
        <v>0</v>
      </c>
      <c r="AP110" s="122" cm="1">
        <f t="array" ref="AP110">IFERROR(_xlfn.IFS(AP108="W",1,AP109="W",1,AP108="L",0,AP109="L",0),"-")</f>
        <v>0</v>
      </c>
      <c r="AQ110" s="122" cm="1">
        <f t="array" ref="AQ110">IFERROR(_xlfn.IFS(AQ108="W",1,AQ109="W",1,AQ108="L",0,AQ109="L",0),"-")</f>
        <v>1</v>
      </c>
      <c r="AR110" s="122" cm="1">
        <f t="array" ref="AR110">IFERROR(_xlfn.IFS(AR108="W",1,AR109="W",1,AR108="L",0,AR109="L",0),"-")</f>
        <v>1</v>
      </c>
      <c r="AS110" s="122" cm="1">
        <f t="array" ref="AS110">IFERROR(_xlfn.IFS(AS108="W",1,AS109="W",1,AS108="L",0,AS109="L",0),"-")</f>
        <v>0</v>
      </c>
      <c r="AT110" s="122" cm="1">
        <f t="array" ref="AT110">IFERROR(_xlfn.IFS(AT108="W",1,AT109="W",1,AT108="L",0,AT109="L",0),"-")</f>
        <v>1</v>
      </c>
      <c r="AU110" s="122" cm="1">
        <f t="array" ref="AU110">IFERROR(_xlfn.IFS(AU108="W",1,AU109="W",1,AU108="L",0,AU109="L",0),"-")</f>
        <v>1</v>
      </c>
      <c r="AV110" s="122" cm="1">
        <f t="array" ref="AV110">IFERROR(_xlfn.IFS(AV108="W",1,AV109="W",1,AV108="L",0,AV109="L",0),"-")</f>
        <v>0</v>
      </c>
      <c r="AW110" s="122" cm="1">
        <f t="array" ref="AW110">IFERROR(_xlfn.IFS(AW108="W",1,AW109="W",1,AW108="L",0,AW109="L",0),"-")</f>
        <v>1</v>
      </c>
      <c r="AX110" s="122" cm="1">
        <f t="array" ref="AX110">IFERROR(_xlfn.IFS(AX108="W",1,AX109="W",1,AX108="L",0,AX109="L",0),"-")</f>
        <v>1</v>
      </c>
      <c r="AY110" s="122" cm="1">
        <f t="array" ref="AY110">IFERROR(_xlfn.IFS(AY108="W",1,AY109="W",1,AY108="L",0,AY109="L",0),"-")</f>
        <v>1</v>
      </c>
      <c r="AZ110" s="122" cm="1">
        <f t="array" ref="AZ110">IFERROR(_xlfn.IFS(AZ108="W",1,AZ109="W",1,AZ108="L",0,AZ109="L",0),"-")</f>
        <v>0</v>
      </c>
      <c r="BA110" s="122" cm="1">
        <f t="array" ref="BA110">IFERROR(_xlfn.IFS(BA108="W",1,BA109="W",1,BA108="L",0,BA109="L",0),"-")</f>
        <v>1</v>
      </c>
      <c r="BB110" s="122" cm="1">
        <f t="array" ref="BB110">IFERROR(_xlfn.IFS(BB108="W",1,BB109="W",1,BB108="L",0,BB109="L",0),"-")</f>
        <v>0</v>
      </c>
      <c r="BC110" s="122" cm="1">
        <f t="array" ref="BC110">IFERROR(_xlfn.IFS(BC108="W",1,BC109="W",1,BC108="L",0,BC109="L",0),"-")</f>
        <v>0</v>
      </c>
      <c r="BD110" s="122" cm="1">
        <f t="array" ref="BD110">IFERROR(_xlfn.IFS(BD108="W",1,BD109="W",1,BD108="L",0,BD109="L",0),"-")</f>
        <v>0</v>
      </c>
      <c r="BE110" s="122" cm="1">
        <f t="array" ref="BE110">IFERROR(_xlfn.IFS(BE108="W",1,BE109="W",1,BE108="L",0,BE109="L",0),"-")</f>
        <v>1</v>
      </c>
      <c r="BF110" s="122" cm="1">
        <f t="array" ref="BF110">IFERROR(_xlfn.IFS(BF108="W",1,BF109="W",1,BF108="L",0,BF109="L",0),"-")</f>
        <v>0</v>
      </c>
      <c r="BG110" s="122" cm="1">
        <f t="array" ref="BG110">IFERROR(_xlfn.IFS(BG108="W",1,BG109="W",1,BG108="L",0,BG109="L",0),"-")</f>
        <v>0</v>
      </c>
      <c r="BH110" s="122" cm="1">
        <f t="array" ref="BH110">IFERROR(_xlfn.IFS(BH108="W",1,BH109="W",1,BH108="L",0,BH109="L",0),"-")</f>
        <v>0</v>
      </c>
      <c r="BI110" s="122" cm="1">
        <f t="array" ref="BI110">IFERROR(_xlfn.IFS(BI108="W",1,BI109="W",1,BI108="L",0,BI109="L",0),"-")</f>
        <v>0</v>
      </c>
      <c r="BJ110" s="122" cm="1">
        <f t="array" ref="BJ110">IFERROR(_xlfn.IFS(BJ108="W",1,BJ109="W",1,BJ108="L",0,BJ109="L",0),"-")</f>
        <v>0</v>
      </c>
      <c r="BK110" s="122" cm="1">
        <f t="array" ref="BK110">IFERROR(_xlfn.IFS(BK108="W",1,BK109="W",1,BK108="L",0,BK109="L",0),"-")</f>
        <v>1</v>
      </c>
      <c r="BL110" s="122" cm="1">
        <f t="array" ref="BL110">IFERROR(_xlfn.IFS(BL108="W",1,BL109="W",1,BL108="L",0,BL109="L",0),"-")</f>
        <v>1</v>
      </c>
      <c r="BM110" s="122" cm="1">
        <f t="array" ref="BM110">IFERROR(_xlfn.IFS(BM108="W",1,BM109="W",1,BM108="L",0,BM109="L",0),"-")</f>
        <v>0</v>
      </c>
      <c r="BN110" s="122" cm="1">
        <f t="array" ref="BN110">IFERROR(_xlfn.IFS(BN108="W",1,BN109="W",1,BN108="L",0,BN109="L",0),"-")</f>
        <v>0</v>
      </c>
      <c r="BO110" s="122" cm="1">
        <f t="array" ref="BO110">IFERROR(_xlfn.IFS(BO108="W",1,BO109="W",1,BO108="L",0,BO109="L",0),"-")</f>
        <v>0</v>
      </c>
      <c r="BP110" s="122" cm="1">
        <f t="array" ref="BP110">IFERROR(_xlfn.IFS(BP108="W",1,BP109="W",1,BP108="L",0,BP109="L",0),"-")</f>
        <v>1</v>
      </c>
      <c r="BQ110" s="122" cm="1">
        <f t="array" ref="BQ110">IFERROR(_xlfn.IFS(BQ108="W",1,BQ109="W",1,BQ108="L",0,BQ109="L",0),"-")</f>
        <v>1</v>
      </c>
      <c r="BR110" s="122" cm="1">
        <f t="array" ref="BR110">IFERROR(_xlfn.IFS(BR108="W",1,BR109="W",1,BR108="L",0,BR109="L",0),"-")</f>
        <v>0</v>
      </c>
      <c r="BS110" s="122" cm="1">
        <f t="array" ref="BS110">IFERROR(_xlfn.IFS(BS108="W",1,BS109="W",1,BS108="L",0,BS109="L",0),"-")</f>
        <v>0</v>
      </c>
      <c r="BT110" s="122" cm="1">
        <f t="array" ref="BT110">IFERROR(_xlfn.IFS(BT108="W",1,BT109="W",1,BT108="L",0,BT109="L",0),"-")</f>
        <v>1</v>
      </c>
      <c r="BU110" s="122" cm="1">
        <f t="array" ref="BU110">IFERROR(_xlfn.IFS(BU108="W",1,BU109="W",1,BU108="L",0,BU109="L",0),"-")</f>
        <v>0</v>
      </c>
      <c r="BV110" s="122" cm="1">
        <f t="array" ref="BV110">IFERROR(_xlfn.IFS(BV108="W",1,BV109="W",1,BV108="L",0,BV109="L",0),"-")</f>
        <v>1</v>
      </c>
      <c r="BW110" s="122" cm="1">
        <f t="array" ref="BW110">IFERROR(_xlfn.IFS(BW108="W",1,BW109="W",1,BW108="L",0,BW109="L",0),"-")</f>
        <v>1</v>
      </c>
      <c r="BX110" s="122" cm="1">
        <f t="array" ref="BX110">IFERROR(_xlfn.IFS(BX108="W",1,BX109="W",1,BX108="L",0,BX109="L",0),"-")</f>
        <v>1</v>
      </c>
      <c r="BY110" s="122" cm="1">
        <f t="array" ref="BY110">IFERROR(_xlfn.IFS(BY108="W",1,BY109="W",1,BY108="L",0,BY109="L",0),"-")</f>
        <v>1</v>
      </c>
      <c r="BZ110" s="122" cm="1">
        <f t="array" ref="BZ110">IFERROR(_xlfn.IFS(BZ108="W",1,BZ109="W",1,BZ108="L",0,BZ109="L",0),"-")</f>
        <v>0</v>
      </c>
      <c r="CA110" s="122" cm="1">
        <f t="array" ref="CA110">IFERROR(_xlfn.IFS(CA108="W",1,CA109="W",1,CA108="L",0,CA109="L",0),"-")</f>
        <v>1</v>
      </c>
      <c r="CB110" s="122" cm="1">
        <f t="array" ref="CB110">IFERROR(_xlfn.IFS(CB108="W",1,CB109="W",1,CB108="L",0,CB109="L",0),"-")</f>
        <v>0</v>
      </c>
      <c r="CC110" s="122" cm="1">
        <f t="array" ref="CC110">IFERROR(_xlfn.IFS(CC108="W",1,CC109="W",1,CC108="L",0,CC109="L",0),"-")</f>
        <v>0</v>
      </c>
      <c r="CD110" s="122" cm="1">
        <f t="array" ref="CD110">IFERROR(_xlfn.IFS(CD108="W",1,CD109="W",1,CD108="L",0,CD109="L",0),"-")</f>
        <v>1</v>
      </c>
      <c r="CE110" s="122" cm="1">
        <f t="array" ref="CE110">IFERROR(_xlfn.IFS(CE108="W",1,CE109="W",1,CE108="L",0,CE109="L",0),"-")</f>
        <v>0</v>
      </c>
      <c r="CF110" s="122" cm="1">
        <f t="array" ref="CF110">IFERROR(_xlfn.IFS(CF108="W",1,CF109="W",1,CF108="L",0,CF109="L",0),"-")</f>
        <v>0</v>
      </c>
      <c r="CG110" s="122" cm="1">
        <f t="array" ref="CG110">IFERROR(_xlfn.IFS(CG108="W",1,CG109="W",1,CG108="L",0,CG109="L",0),"-")</f>
        <v>0</v>
      </c>
      <c r="CH110" s="122" cm="1">
        <f t="array" ref="CH110">IFERROR(_xlfn.IFS(CH108="W",1,CH109="W",1,CH108="L",0,CH109="L",0),"-")</f>
        <v>0</v>
      </c>
      <c r="CI110" s="122" cm="1">
        <f t="array" ref="CI110">IFERROR(_xlfn.IFS(CI108="W",1,CI109="W",1,CI108="L",0,CI109="L",0),"-")</f>
        <v>1</v>
      </c>
      <c r="CJ110" s="122" cm="1">
        <f t="array" ref="CJ110">IFERROR(_xlfn.IFS(CJ108="W",1,CJ109="W",1,CJ108="L",0,CJ109="L",0),"-")</f>
        <v>1</v>
      </c>
      <c r="CK110" s="122" cm="1">
        <f t="array" ref="CK110">IFERROR(_xlfn.IFS(CK108="W",1,CK109="W",1,CK108="L",0,CK109="L",0),"-")</f>
        <v>0</v>
      </c>
      <c r="CL110" s="122" cm="1">
        <f t="array" ref="CL110">IFERROR(_xlfn.IFS(CL108="W",1,CL109="W",1,CL108="L",0,CL109="L",0),"-")</f>
        <v>0</v>
      </c>
      <c r="CM110" s="122" cm="1">
        <f t="array" ref="CM110">IFERROR(_xlfn.IFS(CM108="W",1,CM109="W",1,CM108="L",0,CM109="L",0),"-")</f>
        <v>0</v>
      </c>
      <c r="CN110" s="122" cm="1">
        <f t="array" ref="CN110">IFERROR(_xlfn.IFS(CN108="W",1,CN109="W",1,CN108="L",0,CN109="L",0),"-")</f>
        <v>0</v>
      </c>
      <c r="CO110" s="122" cm="1">
        <f t="array" ref="CO110">IFERROR(_xlfn.IFS(CO108="W",1,CO109="W",1,CO108="L",0,CO109="L",0),"-")</f>
        <v>0</v>
      </c>
      <c r="CP110" s="122" cm="1">
        <f t="array" ref="CP110">IFERROR(_xlfn.IFS(CP108="W",1,CP109="W",1,CP108="L",0,CP109="L",0),"-")</f>
        <v>0</v>
      </c>
      <c r="CQ110" s="122" cm="1">
        <f t="array" ref="CQ110">IFERROR(_xlfn.IFS(CQ108="W",1,CQ109="W",1,CQ108="L",0,CQ109="L",0),"-")</f>
        <v>0</v>
      </c>
      <c r="CR110" s="122" cm="1">
        <f t="array" ref="CR110">IFERROR(_xlfn.IFS(CR108="W",1,CR109="W",1,CR108="L",0,CR109="L",0),"-")</f>
        <v>0</v>
      </c>
      <c r="CS110" s="122" cm="1">
        <f t="array" ref="CS110">IFERROR(_xlfn.IFS(CS108="W",1,CS109="W",1,CS108="L",0,CS109="L",0),"-")</f>
        <v>0</v>
      </c>
      <c r="CT110" s="122" cm="1">
        <f t="array" ref="CT110">IFERROR(_xlfn.IFS(CT108="W",1,CT109="W",1,CT108="L",0,CT109="L",0),"-")</f>
        <v>0</v>
      </c>
      <c r="CU110" s="122" cm="1">
        <f t="array" ref="CU110">IFERROR(_xlfn.IFS(CU108="W",1,CU109="W",1,CU108="L",0,CU109="L",0),"-")</f>
        <v>0</v>
      </c>
      <c r="CV110" s="122" cm="1">
        <f t="array" ref="CV110">IFERROR(_xlfn.IFS(CV108="W",1,CV109="W",1,CV108="L",0,CV109="L",0),"-")</f>
        <v>1</v>
      </c>
      <c r="CW110" s="122" cm="1">
        <f t="array" ref="CW110">IFERROR(_xlfn.IFS(CW108="W",1,CW109="W",1,CW108="L",0,CW109="L",0),"-")</f>
        <v>0</v>
      </c>
      <c r="CX110" s="122" cm="1">
        <f t="array" ref="CX110">IFERROR(_xlfn.IFS(CX108="W",1,CX109="W",1,CX108="L",0,CX109="L",0),"-")</f>
        <v>1</v>
      </c>
      <c r="CY110" s="122" cm="1">
        <f t="array" ref="CY110">IFERROR(_xlfn.IFS(CY108="W",1,CY109="W",1,CY108="L",0,CY109="L",0),"-")</f>
        <v>0</v>
      </c>
      <c r="CZ110" s="122" cm="1">
        <f t="array" ref="CZ110">IFERROR(_xlfn.IFS(CZ108="W",1,CZ109="W",1,CZ108="L",0,CZ109="L",0),"-")</f>
        <v>0</v>
      </c>
      <c r="DA110" s="122" cm="1">
        <f t="array" ref="DA110">IFERROR(_xlfn.IFS(DA108="W",1,DA109="W",1,DA108="L",0,DA109="L",0),"-")</f>
        <v>1</v>
      </c>
      <c r="DB110" s="122" cm="1">
        <f t="array" ref="DB110">IFERROR(_xlfn.IFS(DB108="W",1,DB109="W",1,DB108="L",0,DB109="L",0),"-")</f>
        <v>0</v>
      </c>
      <c r="DC110" s="122" cm="1">
        <f t="array" ref="DC110">IFERROR(_xlfn.IFS(DC108="W",1,DC109="W",1,DC108="L",0,DC109="L",0),"-")</f>
        <v>1</v>
      </c>
      <c r="DD110" s="122" cm="1">
        <f t="array" ref="DD110">IFERROR(_xlfn.IFS(DD108="W",1,DD109="W",1,DD108="L",0,DD109="L",0),"-")</f>
        <v>1</v>
      </c>
      <c r="DE110" s="122" cm="1">
        <f t="array" ref="DE110">IFERROR(_xlfn.IFS(DE108="W",1,DE109="W",1,DE108="L",0,DE109="L",0),"-")</f>
        <v>0</v>
      </c>
      <c r="DF110" s="122" cm="1">
        <f t="array" ref="DF110">IFERROR(_xlfn.IFS(DF108="W",1,DF109="W",1,DF108="L",0,DF109="L",0),"-")</f>
        <v>1</v>
      </c>
      <c r="DG110" s="122" cm="1">
        <f t="array" ref="DG110">IFERROR(_xlfn.IFS(DG108="W",1,DG109="W",1,DG108="L",0,DG109="L",0),"-")</f>
        <v>1</v>
      </c>
      <c r="DH110" s="122" cm="1">
        <f t="array" ref="DH110">IFERROR(_xlfn.IFS(DH108="W",1,DH109="W",1,DH108="L",0,DH109="L",0),"-")</f>
        <v>1</v>
      </c>
      <c r="DI110" s="122" cm="1">
        <f t="array" ref="DI110">IFERROR(_xlfn.IFS(DI108="W",1,DI109="W",1,DI108="L",0,DI109="L",0),"-")</f>
        <v>0</v>
      </c>
      <c r="DJ110" s="122" cm="1">
        <f t="array" ref="DJ110">IFERROR(_xlfn.IFS(DJ108="W",1,DJ109="W",1,DJ108="L",0,DJ109="L",0),"-")</f>
        <v>0</v>
      </c>
      <c r="DK110" s="122" cm="1">
        <f t="array" ref="DK110">IFERROR(_xlfn.IFS(DK108="W",1,DK109="W",1,DK108="L",0,DK109="L",0),"-")</f>
        <v>1</v>
      </c>
      <c r="DL110" s="122" cm="1">
        <f t="array" ref="DL110">IFERROR(_xlfn.IFS(DL108="W",1,DL109="W",1,DL108="L",0,DL109="L",0),"-")</f>
        <v>0</v>
      </c>
      <c r="DM110" s="122" cm="1">
        <f t="array" ref="DM110">IFERROR(_xlfn.IFS(DM108="W",1,DM109="W",1,DM108="L",0,DM109="L",0),"-")</f>
        <v>0</v>
      </c>
      <c r="DN110" s="122" cm="1">
        <f t="array" ref="DN110">IFERROR(_xlfn.IFS(DN108="W",1,DN109="W",1,DN108="L",0,DN109="L",0),"-")</f>
        <v>0</v>
      </c>
      <c r="DO110" s="122" cm="1">
        <f t="array" ref="DO110">IFERROR(_xlfn.IFS(DO108="W",1,DO109="W",1,DO108="L",0,DO109="L",0),"-")</f>
        <v>0</v>
      </c>
      <c r="DP110" s="122" cm="1">
        <f t="array" ref="DP110">IFERROR(_xlfn.IFS(DP108="W",1,DP109="W",1,DP108="L",0,DP109="L",0),"-")</f>
        <v>1</v>
      </c>
      <c r="DQ110" s="122" cm="1">
        <f t="array" ref="DQ110">IFERROR(_xlfn.IFS(DQ108="W",1,DQ109="W",1,DQ108="L",0,DQ109="L",0),"-")</f>
        <v>0</v>
      </c>
      <c r="DR110" s="122" cm="1">
        <f t="array" ref="DR110">IFERROR(_xlfn.IFS(DR108="W",1,DR109="W",1,DR108="L",0,DR109="L",0),"-")</f>
        <v>0</v>
      </c>
      <c r="DS110" s="122" cm="1">
        <f t="array" ref="DS110">IFERROR(_xlfn.IFS(DS108="W",1,DS109="W",1,DS108="L",0,DS109="L",0),"-")</f>
        <v>0</v>
      </c>
      <c r="DT110" s="122" cm="1">
        <f t="array" ref="DT110">IFERROR(_xlfn.IFS(DT108="W",1,DT109="W",1,DT108="L",0,DT109="L",0),"-")</f>
        <v>1</v>
      </c>
      <c r="DU110" s="122" cm="1">
        <f t="array" ref="DU110">IFERROR(_xlfn.IFS(DU108="W",1,DU109="W",1,DU108="L",0,DU109="L",0),"-")</f>
        <v>0</v>
      </c>
      <c r="DV110" s="122" cm="1">
        <f t="array" ref="DV110">IFERROR(_xlfn.IFS(DV108="W",1,DV109="W",1,DV108="L",0,DV109="L",0),"-")</f>
        <v>1</v>
      </c>
      <c r="DW110" s="122" cm="1">
        <f t="array" ref="DW110">IFERROR(_xlfn.IFS(DW108="W",1,DW109="W",1,DW108="L",0,DW109="L",0),"-")</f>
        <v>1</v>
      </c>
      <c r="DX110" s="122" cm="1">
        <f t="array" ref="DX110">IFERROR(_xlfn.IFS(DX108="W",1,DX109="W",1,DX108="L",0,DX109="L",0),"-")</f>
        <v>1</v>
      </c>
      <c r="DY110" s="122" cm="1">
        <f t="array" ref="DY110">IFERROR(_xlfn.IFS(DY108="W",1,DY109="W",1,DY108="L",0,DY109="L",0),"-")</f>
        <v>1</v>
      </c>
      <c r="DZ110" s="122" cm="1">
        <f t="array" ref="DZ110">IFERROR(_xlfn.IFS(DZ108="W",1,DZ109="W",1,DZ108="L",0,DZ109="L",0),"-")</f>
        <v>1</v>
      </c>
      <c r="EA110" s="122" cm="1">
        <f t="array" ref="EA110">IFERROR(_xlfn.IFS(EA108="W",1,EA109="W",1,EA108="L",0,EA109="L",0),"-")</f>
        <v>1</v>
      </c>
      <c r="EB110" s="122" cm="1">
        <f t="array" ref="EB110">IFERROR(_xlfn.IFS(EB108="W",1,EB109="W",1,EB108="L",0,EB109="L",0),"-")</f>
        <v>1</v>
      </c>
      <c r="EC110" s="122" cm="1">
        <f t="array" ref="EC110">IFERROR(_xlfn.IFS(EC108="W",1,EC109="W",1,EC108="L",0,EC109="L",0),"-")</f>
        <v>1</v>
      </c>
      <c r="ED110" s="122" cm="1">
        <f t="array" ref="ED110">IFERROR(_xlfn.IFS(ED108="W",1,ED109="W",1,ED108="L",0,ED109="L",0),"-")</f>
        <v>0</v>
      </c>
      <c r="EE110" s="122" cm="1">
        <f t="array" ref="EE110">IFERROR(_xlfn.IFS(EE108="W",1,EE109="W",1,EE108="L",0,EE109="L",0),"-")</f>
        <v>1</v>
      </c>
      <c r="EF110" s="122" cm="1">
        <f t="array" ref="EF110">IFERROR(_xlfn.IFS(EF108="W",1,EF109="W",1,EF108="L",0,EF109="L",0),"-")</f>
        <v>1</v>
      </c>
      <c r="EG110" s="122" cm="1">
        <f t="array" ref="EG110">IFERROR(_xlfn.IFS(EG108="W",1,EG109="W",1,EG108="L",0,EG109="L",0),"-")</f>
        <v>1</v>
      </c>
      <c r="EH110" s="122" cm="1">
        <f t="array" ref="EH110">IFERROR(_xlfn.IFS(EH108="W",1,EH109="W",1,EH108="L",0,EH109="L",0),"-")</f>
        <v>0</v>
      </c>
      <c r="EI110" s="122" cm="1">
        <f t="array" ref="EI110">IFERROR(_xlfn.IFS(EI108="W",1,EI109="W",1,EI108="L",0,EI109="L",0),"-")</f>
        <v>0</v>
      </c>
      <c r="EJ110" s="122" cm="1">
        <f t="array" ref="EJ110">IFERROR(_xlfn.IFS(EJ108="W",1,EJ109="W",1,EJ108="L",0,EJ109="L",0),"-")</f>
        <v>0</v>
      </c>
      <c r="EK110" s="122" cm="1">
        <f t="array" ref="EK110">IFERROR(_xlfn.IFS(EK108="W",1,EK109="W",1,EK108="L",0,EK109="L",0),"-")</f>
        <v>0</v>
      </c>
      <c r="EL110" s="122" cm="1">
        <f t="array" ref="EL110">IFERROR(_xlfn.IFS(EL108="W",1,EL109="W",1,EL108="L",0,EL109="L",0),"-")</f>
        <v>0</v>
      </c>
      <c r="EM110" s="122" cm="1">
        <f t="array" ref="EM110">IFERROR(_xlfn.IFS(EM108="W",1,EM109="W",1,EM108="L",0,EM109="L",0),"-")</f>
        <v>1</v>
      </c>
      <c r="EN110" s="122" cm="1">
        <f t="array" ref="EN110">IFERROR(_xlfn.IFS(EN108="W",1,EN109="W",1,EN108="L",0,EN109="L",0),"-")</f>
        <v>0</v>
      </c>
      <c r="EO110" s="122" cm="1">
        <f t="array" ref="EO110">IFERROR(_xlfn.IFS(EO108="W",1,EO109="W",1,EO108="L",0,EO109="L",0),"-")</f>
        <v>0</v>
      </c>
      <c r="EP110" s="122" cm="1">
        <f t="array" ref="EP110">IFERROR(_xlfn.IFS(EP108="W",1,EP109="W",1,EP108="L",0,EP109="L",0),"-")</f>
        <v>0</v>
      </c>
      <c r="EQ110" s="122" cm="1">
        <f t="array" ref="EQ110">IFERROR(_xlfn.IFS(EQ108="W",1,EQ109="W",1,EQ108="L",0,EQ109="L",0),"-")</f>
        <v>1</v>
      </c>
      <c r="ER110" s="122" cm="1">
        <f t="array" ref="ER110">IFERROR(_xlfn.IFS(ER108="W",1,ER109="W",1,ER108="L",0,ER109="L",0),"-")</f>
        <v>0</v>
      </c>
      <c r="ES110" s="122" cm="1">
        <f t="array" ref="ES110">IFERROR(_xlfn.IFS(ES108="W",1,ES109="W",1,ES108="L",0,ES109="L",0),"-")</f>
        <v>1</v>
      </c>
      <c r="ET110" s="122" cm="1">
        <f t="array" ref="ET110">IFERROR(_xlfn.IFS(ET108="W",1,ET109="W",1,ET108="L",0,ET109="L",0),"-")</f>
        <v>1</v>
      </c>
      <c r="EU110" s="122" cm="1">
        <f t="array" ref="EU110">IFERROR(_xlfn.IFS(EU108="W",1,EU109="W",1,EU108="L",0,EU109="L",0),"-")</f>
        <v>1</v>
      </c>
      <c r="EV110" s="122" cm="1">
        <f t="array" ref="EV110">IFERROR(_xlfn.IFS(EV108="W",1,EV109="W",1,EV108="L",0,EV109="L",0),"-")</f>
        <v>0</v>
      </c>
      <c r="EW110" s="122" cm="1">
        <f t="array" ref="EW110">IFERROR(_xlfn.IFS(EW108="W",1,EW109="W",1,EW108="L",0,EW109="L",0),"-")</f>
        <v>0</v>
      </c>
      <c r="EX110" s="122" cm="1">
        <f t="array" ref="EX110">IFERROR(_xlfn.IFS(EX108="W",1,EX109="W",1,EX108="L",0,EX109="L",0),"-")</f>
        <v>0</v>
      </c>
      <c r="EY110" s="122" cm="1">
        <f t="array" ref="EY110">IFERROR(_xlfn.IFS(EY108="W",1,EY109="W",1,EY108="L",0,EY109="L",0),"-")</f>
        <v>0</v>
      </c>
      <c r="EZ110" s="122" cm="1">
        <f t="array" ref="EZ110">IFERROR(_xlfn.IFS(EZ108="W",1,EZ109="W",1,EZ108="L",0,EZ109="L",0),"-")</f>
        <v>1</v>
      </c>
      <c r="FA110" s="122" cm="1">
        <f t="array" ref="FA110">IFERROR(_xlfn.IFS(FA108="W",1,FA109="W",1,FA108="L",0,FA109="L",0),"-")</f>
        <v>0</v>
      </c>
      <c r="FB110" s="122" cm="1">
        <f t="array" ref="FB110">IFERROR(_xlfn.IFS(FB108="W",1,FB109="W",1,FB108="L",0,FB109="L",0),"-")</f>
        <v>0</v>
      </c>
      <c r="FC110" s="122" cm="1">
        <f t="array" ref="FC110">IFERROR(_xlfn.IFS(FC108="W",1,FC109="W",1,FC108="L",0,FC109="L",0),"-")</f>
        <v>0</v>
      </c>
      <c r="FD110" s="122" cm="1">
        <f t="array" ref="FD110">IFERROR(_xlfn.IFS(FD108="W",1,FD109="W",1,FD108="L",0,FD109="L",0),"-")</f>
        <v>1</v>
      </c>
      <c r="FE110" s="122" cm="1">
        <f t="array" ref="FE110">IFERROR(_xlfn.IFS(FE108="W",1,FE109="W",1,FE108="L",0,FE109="L",0),"-")</f>
        <v>0</v>
      </c>
      <c r="FF110" s="122" cm="1">
        <f t="array" ref="FF110">IFERROR(_xlfn.IFS(FF108="W",1,FF109="W",1,FF108="L",0,FF109="L",0),"-")</f>
        <v>0</v>
      </c>
      <c r="FG110" s="122" cm="1">
        <f t="array" ref="FG110">IFERROR(_xlfn.IFS(FG108="W",1,FG109="W",1,FG108="L",0,FG109="L",0),"-")</f>
        <v>0</v>
      </c>
      <c r="FH110" s="122" cm="1">
        <f t="array" ref="FH110">IFERROR(_xlfn.IFS(FH108="W",1,FH109="W",1,FH108="L",0,FH109="L",0),"-")</f>
        <v>0</v>
      </c>
      <c r="FI110" s="122" cm="1">
        <f t="array" ref="FI110">IFERROR(_xlfn.IFS(FI108="W",1,FI109="W",1,FI108="L",0,FI109="L",0),"-")</f>
        <v>0</v>
      </c>
      <c r="FJ110" s="122" cm="1">
        <f t="array" ref="FJ110">IFERROR(_xlfn.IFS(FJ108="W",1,FJ109="W",1,FJ108="L",0,FJ109="L",0),"-")</f>
        <v>0</v>
      </c>
      <c r="FK110" s="137" t="s">
        <v>477</v>
      </c>
      <c r="FL110" s="141">
        <f>COUNT(E$5:FJ$5)</f>
        <v>162</v>
      </c>
      <c r="FM110" s="141">
        <f>FL110-20</f>
        <v>142</v>
      </c>
    </row>
    <row r="111" spans="2:174" x14ac:dyDescent="0.2">
      <c r="B111" s="137"/>
      <c r="C111" s="139"/>
      <c r="D111" s="138"/>
      <c r="E111" s="122">
        <f>IF(E110=1,D111+1,0)</f>
        <v>1</v>
      </c>
      <c r="F111" s="122">
        <f t="shared" ref="F111" si="3380">IF(F110=1,E111+1,0)</f>
        <v>2</v>
      </c>
      <c r="G111" s="122">
        <f t="shared" ref="G111" si="3381">IF(G110=1,F111+1,0)</f>
        <v>3</v>
      </c>
      <c r="H111" s="122">
        <f t="shared" ref="H111" si="3382">IF(H110=1,G111+1,0)</f>
        <v>4</v>
      </c>
      <c r="I111" s="122">
        <f t="shared" ref="I111" si="3383">IF(I110=1,H111+1,0)</f>
        <v>5</v>
      </c>
      <c r="J111" s="122">
        <f t="shared" ref="J111" si="3384">IF(J110=1,I111+1,0)</f>
        <v>0</v>
      </c>
      <c r="K111" s="122">
        <f t="shared" ref="K111" si="3385">IF(K110=1,J111+1,0)</f>
        <v>1</v>
      </c>
      <c r="L111" s="122">
        <f t="shared" ref="L111" si="3386">IF(L110=1,K111+1,0)</f>
        <v>2</v>
      </c>
      <c r="M111" s="122">
        <f t="shared" ref="M111" si="3387">IF(M110=1,L111+1,0)</f>
        <v>0</v>
      </c>
      <c r="N111" s="122">
        <f t="shared" ref="N111" si="3388">IF(N110=1,M111+1,0)</f>
        <v>0</v>
      </c>
      <c r="O111" s="122">
        <f t="shared" ref="O111" si="3389">IF(O110=1,N111+1,0)</f>
        <v>0</v>
      </c>
      <c r="P111" s="122">
        <f t="shared" ref="P111" si="3390">IF(P110=1,O111+1,0)</f>
        <v>0</v>
      </c>
      <c r="Q111" s="122">
        <f t="shared" ref="Q111" si="3391">IF(Q110=1,P111+1,0)</f>
        <v>0</v>
      </c>
      <c r="R111" s="122">
        <f t="shared" ref="R111" si="3392">IF(R110=1,Q111+1,0)</f>
        <v>0</v>
      </c>
      <c r="S111" s="122">
        <f t="shared" ref="S111" si="3393">IF(S110=1,R111+1,0)</f>
        <v>0</v>
      </c>
      <c r="T111" s="122">
        <f t="shared" ref="T111" si="3394">IF(T110=1,S111+1,0)</f>
        <v>0</v>
      </c>
      <c r="U111" s="122">
        <f t="shared" ref="U111" si="3395">IF(U110=1,T111+1,0)</f>
        <v>1</v>
      </c>
      <c r="V111" s="122">
        <f t="shared" ref="V111" si="3396">IF(V110=1,U111+1,0)</f>
        <v>2</v>
      </c>
      <c r="W111" s="122">
        <f t="shared" ref="W111" si="3397">IF(W110=1,V111+1,0)</f>
        <v>3</v>
      </c>
      <c r="X111" s="122">
        <f t="shared" ref="X111" si="3398">IF(X110=1,W111+1,0)</f>
        <v>4</v>
      </c>
      <c r="Y111" s="122">
        <f t="shared" ref="Y111" si="3399">IF(Y110=1,X111+1,0)</f>
        <v>0</v>
      </c>
      <c r="Z111" s="122">
        <f t="shared" ref="Z111" si="3400">IF(Z110=1,Y111+1,0)</f>
        <v>0</v>
      </c>
      <c r="AA111" s="122">
        <f t="shared" ref="AA111" si="3401">IF(AA110=1,Z111+1,0)</f>
        <v>0</v>
      </c>
      <c r="AB111" s="122">
        <f t="shared" ref="AB111" si="3402">IF(AB110=1,AA111+1,0)</f>
        <v>0</v>
      </c>
      <c r="AC111" s="122">
        <f t="shared" ref="AC111" si="3403">IF(AC110=1,AB111+1,0)</f>
        <v>0</v>
      </c>
      <c r="AD111" s="122">
        <f t="shared" ref="AD111" si="3404">IF(AD110=1,AC111+1,0)</f>
        <v>0</v>
      </c>
      <c r="AE111" s="122">
        <f t="shared" ref="AE111" si="3405">IF(AE110=1,AD111+1,0)</f>
        <v>0</v>
      </c>
      <c r="AF111" s="122">
        <f t="shared" ref="AF111" si="3406">IF(AF110=1,AE111+1,0)</f>
        <v>0</v>
      </c>
      <c r="AG111" s="122">
        <f t="shared" ref="AG111" si="3407">IF(AG110=1,AF111+1,0)</f>
        <v>0</v>
      </c>
      <c r="AH111" s="122">
        <f t="shared" ref="AH111" si="3408">IF(AH110=1,AG111+1,0)</f>
        <v>0</v>
      </c>
      <c r="AI111" s="122">
        <f t="shared" ref="AI111" si="3409">IF(AI110=1,AH111+1,0)</f>
        <v>1</v>
      </c>
      <c r="AJ111" s="122">
        <f t="shared" ref="AJ111" si="3410">IF(AJ110=1,AI111+1,0)</f>
        <v>2</v>
      </c>
      <c r="AK111" s="122">
        <f t="shared" ref="AK111" si="3411">IF(AK110=1,AJ111+1,0)</f>
        <v>0</v>
      </c>
      <c r="AL111" s="122">
        <f t="shared" ref="AL111" si="3412">IF(AL110=1,AK111+1,0)</f>
        <v>1</v>
      </c>
      <c r="AM111" s="122">
        <f t="shared" ref="AM111" si="3413">IF(AM110=1,AL111+1,0)</f>
        <v>0</v>
      </c>
      <c r="AN111" s="122">
        <f t="shared" ref="AN111" si="3414">IF(AN110=1,AM111+1,0)</f>
        <v>0</v>
      </c>
      <c r="AO111" s="122">
        <f t="shared" ref="AO111" si="3415">IF(AO110=1,AN111+1,0)</f>
        <v>0</v>
      </c>
      <c r="AP111" s="122">
        <f t="shared" ref="AP111" si="3416">IF(AP110=1,AO111+1,0)</f>
        <v>0</v>
      </c>
      <c r="AQ111" s="122">
        <f t="shared" ref="AQ111" si="3417">IF(AQ110=1,AP111+1,0)</f>
        <v>1</v>
      </c>
      <c r="AR111" s="122">
        <f t="shared" ref="AR111" si="3418">IF(AR110=1,AQ111+1,0)</f>
        <v>2</v>
      </c>
      <c r="AS111" s="122">
        <f t="shared" ref="AS111" si="3419">IF(AS110=1,AR111+1,0)</f>
        <v>0</v>
      </c>
      <c r="AT111" s="122">
        <f t="shared" ref="AT111" si="3420">IF(AT110=1,AS111+1,0)</f>
        <v>1</v>
      </c>
      <c r="AU111" s="122">
        <f t="shared" ref="AU111" si="3421">IF(AU110=1,AT111+1,0)</f>
        <v>2</v>
      </c>
      <c r="AV111" s="122">
        <f t="shared" ref="AV111" si="3422">IF(AV110=1,AU111+1,0)</f>
        <v>0</v>
      </c>
      <c r="AW111" s="122">
        <f t="shared" ref="AW111" si="3423">IF(AW110=1,AV111+1,0)</f>
        <v>1</v>
      </c>
      <c r="AX111" s="122">
        <f t="shared" ref="AX111" si="3424">IF(AX110=1,AW111+1,0)</f>
        <v>2</v>
      </c>
      <c r="AY111" s="122">
        <f t="shared" ref="AY111" si="3425">IF(AY110=1,AX111+1,0)</f>
        <v>3</v>
      </c>
      <c r="AZ111" s="122">
        <f t="shared" ref="AZ111" si="3426">IF(AZ110=1,AY111+1,0)</f>
        <v>0</v>
      </c>
      <c r="BA111" s="122">
        <f t="shared" ref="BA111" si="3427">IF(BA110=1,AZ111+1,0)</f>
        <v>1</v>
      </c>
      <c r="BB111" s="122">
        <f t="shared" ref="BB111" si="3428">IF(BB110=1,BA111+1,0)</f>
        <v>0</v>
      </c>
      <c r="BC111" s="122">
        <f t="shared" ref="BC111" si="3429">IF(BC110=1,BB111+1,0)</f>
        <v>0</v>
      </c>
      <c r="BD111" s="122">
        <f t="shared" ref="BD111" si="3430">IF(BD110=1,BC111+1,0)</f>
        <v>0</v>
      </c>
      <c r="BE111" s="122">
        <f t="shared" ref="BE111" si="3431">IF(BE110=1,BD111+1,0)</f>
        <v>1</v>
      </c>
      <c r="BF111" s="122">
        <f t="shared" ref="BF111" si="3432">IF(BF110=1,BE111+1,0)</f>
        <v>0</v>
      </c>
      <c r="BG111" s="122">
        <f t="shared" ref="BG111" si="3433">IF(BG110=1,BF111+1,0)</f>
        <v>0</v>
      </c>
      <c r="BH111" s="122">
        <f t="shared" ref="BH111" si="3434">IF(BH110=1,BG111+1,0)</f>
        <v>0</v>
      </c>
      <c r="BI111" s="122">
        <f t="shared" ref="BI111" si="3435">IF(BI110=1,BH111+1,0)</f>
        <v>0</v>
      </c>
      <c r="BJ111" s="122">
        <f t="shared" ref="BJ111" si="3436">IF(BJ110=1,BI111+1,0)</f>
        <v>0</v>
      </c>
      <c r="BK111" s="122">
        <f t="shared" ref="BK111" si="3437">IF(BK110=1,BJ111+1,0)</f>
        <v>1</v>
      </c>
      <c r="BL111" s="122">
        <f t="shared" ref="BL111" si="3438">IF(BL110=1,BK111+1,0)</f>
        <v>2</v>
      </c>
      <c r="BM111" s="122">
        <f t="shared" ref="BM111" si="3439">IF(BM110=1,BL111+1,0)</f>
        <v>0</v>
      </c>
      <c r="BN111" s="122">
        <f t="shared" ref="BN111" si="3440">IF(BN110=1,BM111+1,0)</f>
        <v>0</v>
      </c>
      <c r="BO111" s="122">
        <f t="shared" ref="BO111" si="3441">IF(BO110=1,BN111+1,0)</f>
        <v>0</v>
      </c>
      <c r="BP111" s="122">
        <f t="shared" ref="BP111" si="3442">IF(BP110=1,BO111+1,0)</f>
        <v>1</v>
      </c>
      <c r="BQ111" s="122">
        <f t="shared" ref="BQ111" si="3443">IF(BQ110=1,BP111+1,0)</f>
        <v>2</v>
      </c>
      <c r="BR111" s="122">
        <f t="shared" ref="BR111" si="3444">IF(BR110=1,BQ111+1,0)</f>
        <v>0</v>
      </c>
      <c r="BS111" s="122">
        <f t="shared" ref="BS111" si="3445">IF(BS110=1,BR111+1,0)</f>
        <v>0</v>
      </c>
      <c r="BT111" s="122">
        <f t="shared" ref="BT111" si="3446">IF(BT110=1,BS111+1,0)</f>
        <v>1</v>
      </c>
      <c r="BU111" s="122">
        <f t="shared" ref="BU111" si="3447">IF(BU110=1,BT111+1,0)</f>
        <v>0</v>
      </c>
      <c r="BV111" s="122">
        <f t="shared" ref="BV111" si="3448">IF(BV110=1,BU111+1,0)</f>
        <v>1</v>
      </c>
      <c r="BW111" s="122">
        <f t="shared" ref="BW111" si="3449">IF(BW110=1,BV111+1,0)</f>
        <v>2</v>
      </c>
      <c r="BX111" s="122">
        <f t="shared" ref="BX111" si="3450">IF(BX110=1,BW111+1,0)</f>
        <v>3</v>
      </c>
      <c r="BY111" s="122">
        <f t="shared" ref="BY111" si="3451">IF(BY110=1,BX111+1,0)</f>
        <v>4</v>
      </c>
      <c r="BZ111" s="122">
        <f t="shared" ref="BZ111" si="3452">IF(BZ110=1,BY111+1,0)</f>
        <v>0</v>
      </c>
      <c r="CA111" s="122">
        <f t="shared" ref="CA111" si="3453">IF(CA110=1,BZ111+1,0)</f>
        <v>1</v>
      </c>
      <c r="CB111" s="122">
        <f t="shared" ref="CB111" si="3454">IF(CB110=1,CA111+1,0)</f>
        <v>0</v>
      </c>
      <c r="CC111" s="122">
        <f t="shared" ref="CC111" si="3455">IF(CC110=1,CB111+1,0)</f>
        <v>0</v>
      </c>
      <c r="CD111" s="122">
        <f t="shared" ref="CD111" si="3456">IF(CD110=1,CC111+1,0)</f>
        <v>1</v>
      </c>
      <c r="CE111" s="122">
        <f t="shared" ref="CE111" si="3457">IF(CE110=1,CD111+1,0)</f>
        <v>0</v>
      </c>
      <c r="CF111" s="122">
        <f t="shared" ref="CF111" si="3458">IF(CF110=1,CE111+1,0)</f>
        <v>0</v>
      </c>
      <c r="CG111" s="122">
        <f t="shared" ref="CG111" si="3459">IF(CG110=1,CF111+1,0)</f>
        <v>0</v>
      </c>
      <c r="CH111" s="122">
        <f t="shared" ref="CH111" si="3460">IF(CH110=1,CG111+1,0)</f>
        <v>0</v>
      </c>
      <c r="CI111" s="122">
        <f t="shared" ref="CI111" si="3461">IF(CI110=1,CH111+1,0)</f>
        <v>1</v>
      </c>
      <c r="CJ111" s="122">
        <f t="shared" ref="CJ111" si="3462">IF(CJ110=1,CI111+1,0)</f>
        <v>2</v>
      </c>
      <c r="CK111" s="122">
        <f t="shared" ref="CK111" si="3463">IF(CK110=1,CJ111+1,0)</f>
        <v>0</v>
      </c>
      <c r="CL111" s="122">
        <f t="shared" ref="CL111" si="3464">IF(CL110=1,CK111+1,0)</f>
        <v>0</v>
      </c>
      <c r="CM111" s="122">
        <f t="shared" ref="CM111" si="3465">IF(CM110=1,CL111+1,0)</f>
        <v>0</v>
      </c>
      <c r="CN111" s="122">
        <f t="shared" ref="CN111" si="3466">IF(CN110=1,CM111+1,0)</f>
        <v>0</v>
      </c>
      <c r="CO111" s="122">
        <f t="shared" ref="CO111" si="3467">IF(CO110=1,CN111+1,0)</f>
        <v>0</v>
      </c>
      <c r="CP111" s="122">
        <f t="shared" ref="CP111" si="3468">IF(CP110=1,CO111+1,0)</f>
        <v>0</v>
      </c>
      <c r="CQ111" s="122">
        <f t="shared" ref="CQ111" si="3469">IF(CQ110=1,CP111+1,0)</f>
        <v>0</v>
      </c>
      <c r="CR111" s="122">
        <f t="shared" ref="CR111" si="3470">IF(CR110=1,CQ111+1,0)</f>
        <v>0</v>
      </c>
      <c r="CS111" s="122">
        <f t="shared" ref="CS111" si="3471">IF(CS110=1,CR111+1,0)</f>
        <v>0</v>
      </c>
      <c r="CT111" s="122">
        <f t="shared" ref="CT111" si="3472">IF(CT110=1,CS111+1,0)</f>
        <v>0</v>
      </c>
      <c r="CU111" s="122">
        <f t="shared" ref="CU111" si="3473">IF(CU110=1,CT111+1,0)</f>
        <v>0</v>
      </c>
      <c r="CV111" s="122">
        <f t="shared" ref="CV111" si="3474">IF(CV110=1,CU111+1,0)</f>
        <v>1</v>
      </c>
      <c r="CW111" s="122">
        <f t="shared" ref="CW111" si="3475">IF(CW110=1,CV111+1,0)</f>
        <v>0</v>
      </c>
      <c r="CX111" s="122">
        <f t="shared" ref="CX111" si="3476">IF(CX110=1,CW111+1,0)</f>
        <v>1</v>
      </c>
      <c r="CY111" s="122">
        <f t="shared" ref="CY111" si="3477">IF(CY110=1,CX111+1,0)</f>
        <v>0</v>
      </c>
      <c r="CZ111" s="122">
        <f t="shared" ref="CZ111" si="3478">IF(CZ110=1,CY111+1,0)</f>
        <v>0</v>
      </c>
      <c r="DA111" s="122">
        <f t="shared" ref="DA111" si="3479">IF(DA110=1,CZ111+1,0)</f>
        <v>1</v>
      </c>
      <c r="DB111" s="122">
        <f t="shared" ref="DB111" si="3480">IF(DB110=1,DA111+1,0)</f>
        <v>0</v>
      </c>
      <c r="DC111" s="122">
        <f t="shared" ref="DC111" si="3481">IF(DC110=1,DB111+1,0)</f>
        <v>1</v>
      </c>
      <c r="DD111" s="122">
        <f t="shared" ref="DD111" si="3482">IF(DD110=1,DC111+1,0)</f>
        <v>2</v>
      </c>
      <c r="DE111" s="122">
        <f t="shared" ref="DE111" si="3483">IF(DE110=1,DD111+1,0)</f>
        <v>0</v>
      </c>
      <c r="DF111" s="122">
        <f t="shared" ref="DF111" si="3484">IF(DF110=1,DE111+1,0)</f>
        <v>1</v>
      </c>
      <c r="DG111" s="122">
        <f t="shared" ref="DG111" si="3485">IF(DG110=1,DF111+1,0)</f>
        <v>2</v>
      </c>
      <c r="DH111" s="122">
        <f t="shared" ref="DH111" si="3486">IF(DH110=1,DG111+1,0)</f>
        <v>3</v>
      </c>
      <c r="DI111" s="122">
        <f t="shared" ref="DI111" si="3487">IF(DI110=1,DH111+1,0)</f>
        <v>0</v>
      </c>
      <c r="DJ111" s="122">
        <f t="shared" ref="DJ111" si="3488">IF(DJ110=1,DI111+1,0)</f>
        <v>0</v>
      </c>
      <c r="DK111" s="122">
        <f t="shared" ref="DK111" si="3489">IF(DK110=1,DJ111+1,0)</f>
        <v>1</v>
      </c>
      <c r="DL111" s="122">
        <f t="shared" ref="DL111" si="3490">IF(DL110=1,DK111+1,0)</f>
        <v>0</v>
      </c>
      <c r="DM111" s="122">
        <f t="shared" ref="DM111" si="3491">IF(DM110=1,DL111+1,0)</f>
        <v>0</v>
      </c>
      <c r="DN111" s="122">
        <f t="shared" ref="DN111" si="3492">IF(DN110=1,DM111+1,0)</f>
        <v>0</v>
      </c>
      <c r="DO111" s="122">
        <f t="shared" ref="DO111" si="3493">IF(DO110=1,DN111+1,0)</f>
        <v>0</v>
      </c>
      <c r="DP111" s="122">
        <f t="shared" ref="DP111" si="3494">IF(DP110=1,DO111+1,0)</f>
        <v>1</v>
      </c>
      <c r="DQ111" s="122">
        <f t="shared" ref="DQ111" si="3495">IF(DQ110=1,DP111+1,0)</f>
        <v>0</v>
      </c>
      <c r="DR111" s="122">
        <f t="shared" ref="DR111" si="3496">IF(DR110=1,DQ111+1,0)</f>
        <v>0</v>
      </c>
      <c r="DS111" s="122">
        <f t="shared" ref="DS111" si="3497">IF(DS110=1,DR111+1,0)</f>
        <v>0</v>
      </c>
      <c r="DT111" s="122">
        <f t="shared" ref="DT111" si="3498">IF(DT110=1,DS111+1,0)</f>
        <v>1</v>
      </c>
      <c r="DU111" s="122">
        <f t="shared" ref="DU111" si="3499">IF(DU110=1,DT111+1,0)</f>
        <v>0</v>
      </c>
      <c r="DV111" s="122">
        <f t="shared" ref="DV111" si="3500">IF(DV110=1,DU111+1,0)</f>
        <v>1</v>
      </c>
      <c r="DW111" s="122">
        <f t="shared" ref="DW111" si="3501">IF(DW110=1,DV111+1,0)</f>
        <v>2</v>
      </c>
      <c r="DX111" s="122">
        <f t="shared" ref="DX111" si="3502">IF(DX110=1,DW111+1,0)</f>
        <v>3</v>
      </c>
      <c r="DY111" s="122">
        <f t="shared" ref="DY111" si="3503">IF(DY110=1,DX111+1,0)</f>
        <v>4</v>
      </c>
      <c r="DZ111" s="122">
        <f t="shared" ref="DZ111" si="3504">IF(DZ110=1,DY111+1,0)</f>
        <v>5</v>
      </c>
      <c r="EA111" s="122">
        <f t="shared" ref="EA111" si="3505">IF(EA110=1,DZ111+1,0)</f>
        <v>6</v>
      </c>
      <c r="EB111" s="122">
        <f t="shared" ref="EB111" si="3506">IF(EB110=1,EA111+1,0)</f>
        <v>7</v>
      </c>
      <c r="EC111" s="122">
        <f t="shared" ref="EC111" si="3507">IF(EC110=1,EB111+1,0)</f>
        <v>8</v>
      </c>
      <c r="ED111" s="122">
        <f t="shared" ref="ED111" si="3508">IF(ED110=1,EC111+1,0)</f>
        <v>0</v>
      </c>
      <c r="EE111" s="122">
        <f t="shared" ref="EE111" si="3509">IF(EE110=1,ED111+1,0)</f>
        <v>1</v>
      </c>
      <c r="EF111" s="122">
        <f t="shared" ref="EF111" si="3510">IF(EF110=1,EE111+1,0)</f>
        <v>2</v>
      </c>
      <c r="EG111" s="122">
        <f t="shared" ref="EG111" si="3511">IF(EG110=1,EF111+1,0)</f>
        <v>3</v>
      </c>
      <c r="EH111" s="122">
        <f t="shared" ref="EH111" si="3512">IF(EH110=1,EG111+1,0)</f>
        <v>0</v>
      </c>
      <c r="EI111" s="122">
        <f t="shared" ref="EI111" si="3513">IF(EI110=1,EH111+1,0)</f>
        <v>0</v>
      </c>
      <c r="EJ111" s="122">
        <f t="shared" ref="EJ111" si="3514">IF(EJ110=1,EI111+1,0)</f>
        <v>0</v>
      </c>
      <c r="EK111" s="122">
        <f t="shared" ref="EK111" si="3515">IF(EK110=1,EJ111+1,0)</f>
        <v>0</v>
      </c>
      <c r="EL111" s="122">
        <f t="shared" ref="EL111" si="3516">IF(EL110=1,EK111+1,0)</f>
        <v>0</v>
      </c>
      <c r="EM111" s="122">
        <f t="shared" ref="EM111" si="3517">IF(EM110=1,EL111+1,0)</f>
        <v>1</v>
      </c>
      <c r="EN111" s="122">
        <f t="shared" ref="EN111" si="3518">IF(EN110=1,EM111+1,0)</f>
        <v>0</v>
      </c>
      <c r="EO111" s="122">
        <f t="shared" ref="EO111" si="3519">IF(EO110=1,EN111+1,0)</f>
        <v>0</v>
      </c>
      <c r="EP111" s="122">
        <f t="shared" ref="EP111" si="3520">IF(EP110=1,EO111+1,0)</f>
        <v>0</v>
      </c>
      <c r="EQ111" s="122">
        <f t="shared" ref="EQ111" si="3521">IF(EQ110=1,EP111+1,0)</f>
        <v>1</v>
      </c>
      <c r="ER111" s="122">
        <f t="shared" ref="ER111" si="3522">IF(ER110=1,EQ111+1,0)</f>
        <v>0</v>
      </c>
      <c r="ES111" s="122">
        <f t="shared" ref="ES111" si="3523">IF(ES110=1,ER111+1,0)</f>
        <v>1</v>
      </c>
      <c r="ET111" s="122">
        <f t="shared" ref="ET111" si="3524">IF(ET110=1,ES111+1,0)</f>
        <v>2</v>
      </c>
      <c r="EU111" s="122">
        <f t="shared" ref="EU111" si="3525">IF(EU110=1,ET111+1,0)</f>
        <v>3</v>
      </c>
      <c r="EV111" s="122">
        <f t="shared" ref="EV111" si="3526">IF(EV110=1,EU111+1,0)</f>
        <v>0</v>
      </c>
      <c r="EW111" s="122">
        <f t="shared" ref="EW111" si="3527">IF(EW110=1,EV111+1,0)</f>
        <v>0</v>
      </c>
      <c r="EX111" s="122">
        <f t="shared" ref="EX111" si="3528">IF(EX110=1,EW111+1,0)</f>
        <v>0</v>
      </c>
      <c r="EY111" s="122">
        <f t="shared" ref="EY111" si="3529">IF(EY110=1,EX111+1,0)</f>
        <v>0</v>
      </c>
      <c r="EZ111" s="122">
        <f t="shared" ref="EZ111" si="3530">IF(EZ110=1,EY111+1,0)</f>
        <v>1</v>
      </c>
      <c r="FA111" s="122">
        <f t="shared" ref="FA111" si="3531">IF(FA110=1,EZ111+1,0)</f>
        <v>0</v>
      </c>
      <c r="FB111" s="122">
        <f t="shared" ref="FB111" si="3532">IF(FB110=1,FA111+1,0)</f>
        <v>0</v>
      </c>
      <c r="FC111" s="122">
        <f t="shared" ref="FC111" si="3533">IF(FC110=1,FB111+1,0)</f>
        <v>0</v>
      </c>
      <c r="FD111" s="122">
        <f t="shared" ref="FD111" si="3534">IF(FD110=1,FC111+1,0)</f>
        <v>1</v>
      </c>
      <c r="FE111" s="122">
        <f t="shared" ref="FE111" si="3535">IF(FE110=1,FD111+1,0)</f>
        <v>0</v>
      </c>
      <c r="FF111" s="122">
        <f t="shared" ref="FF111" si="3536">IF(FF110=1,FE111+1,0)</f>
        <v>0</v>
      </c>
      <c r="FG111" s="122">
        <f t="shared" ref="FG111" si="3537">IF(FG110=1,FF111+1,0)</f>
        <v>0</v>
      </c>
      <c r="FH111" s="122">
        <f t="shared" ref="FH111" si="3538">IF(FH110=1,FG111+1,0)</f>
        <v>0</v>
      </c>
      <c r="FI111" s="122">
        <f t="shared" ref="FI111" si="3539">IF(FI110=1,FH111+1,0)</f>
        <v>0</v>
      </c>
      <c r="FJ111" s="122">
        <f t="shared" ref="FJ111" si="3540">IF(FJ110=1,FI111+1,0)</f>
        <v>0</v>
      </c>
      <c r="FK111" s="137" t="s">
        <v>477</v>
      </c>
      <c r="FL111" s="141">
        <f>COUNT(E$5:FJ$5)</f>
        <v>162</v>
      </c>
      <c r="FM111" s="141">
        <f>FL111-30</f>
        <v>132</v>
      </c>
    </row>
    <row r="112" spans="2:174" x14ac:dyDescent="0.2">
      <c r="B112" s="13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  <c r="BP112" s="137"/>
      <c r="BQ112" s="137"/>
      <c r="BR112" s="137"/>
      <c r="BS112" s="137"/>
      <c r="BT112" s="137"/>
      <c r="BU112" s="137"/>
      <c r="BV112" s="137"/>
      <c r="BW112" s="137"/>
      <c r="BX112" s="137"/>
      <c r="BY112" s="137"/>
      <c r="BZ112" s="137"/>
      <c r="CA112" s="137"/>
      <c r="CB112" s="137"/>
      <c r="CC112" s="137"/>
      <c r="CD112" s="137"/>
      <c r="CE112" s="137"/>
      <c r="CF112" s="137"/>
      <c r="CG112" s="137"/>
      <c r="CH112" s="137"/>
      <c r="CI112" s="137"/>
      <c r="CJ112" s="137"/>
      <c r="CK112" s="137"/>
      <c r="CL112" s="137"/>
      <c r="CM112" s="137"/>
      <c r="CN112" s="137"/>
      <c r="CO112" s="137"/>
      <c r="CP112" s="137"/>
      <c r="CQ112" s="137"/>
      <c r="CR112" s="137"/>
      <c r="CS112" s="137"/>
      <c r="CT112" s="137"/>
      <c r="CU112" s="137"/>
      <c r="CV112" s="137"/>
      <c r="CW112" s="137"/>
      <c r="CX112" s="137"/>
      <c r="CY112" s="137"/>
      <c r="CZ112" s="137"/>
      <c r="DA112" s="137"/>
      <c r="DB112" s="137"/>
      <c r="DC112" s="137"/>
      <c r="DD112" s="137"/>
      <c r="DE112" s="137"/>
      <c r="DF112" s="137"/>
      <c r="DG112" s="137"/>
      <c r="DH112" s="137"/>
      <c r="DI112" s="137"/>
      <c r="DJ112" s="137"/>
      <c r="DK112" s="137"/>
      <c r="DL112" s="137"/>
      <c r="DM112" s="137"/>
      <c r="DN112" s="137"/>
      <c r="DO112" s="137"/>
      <c r="DP112" s="137"/>
      <c r="DQ112" s="137"/>
      <c r="DR112" s="137"/>
      <c r="DS112" s="137"/>
      <c r="DT112" s="137"/>
      <c r="DU112" s="137"/>
      <c r="DV112" s="137"/>
      <c r="DW112" s="137"/>
      <c r="DX112" s="137"/>
      <c r="DY112" s="137"/>
      <c r="DZ112" s="137"/>
      <c r="EA112" s="137"/>
      <c r="EB112" s="137"/>
      <c r="EC112" s="137"/>
      <c r="ED112" s="137"/>
      <c r="EE112" s="137"/>
      <c r="EF112" s="137"/>
      <c r="EG112" s="137"/>
      <c r="EH112" s="137"/>
      <c r="EI112" s="137"/>
      <c r="EJ112" s="137"/>
      <c r="EK112" s="137"/>
      <c r="EL112" s="137"/>
      <c r="EM112" s="137"/>
      <c r="EN112" s="137"/>
      <c r="EO112" s="137"/>
      <c r="EP112" s="137"/>
      <c r="EQ112" s="137"/>
      <c r="ER112" s="137"/>
      <c r="ES112" s="137"/>
      <c r="ET112" s="137"/>
      <c r="EU112" s="137"/>
      <c r="EV112" s="137"/>
      <c r="EW112" s="137"/>
      <c r="EX112" s="137"/>
      <c r="EY112" s="137"/>
      <c r="EZ112" s="137"/>
      <c r="FA112" s="137"/>
      <c r="FB112" s="137"/>
      <c r="FC112" s="137"/>
      <c r="FD112" s="137"/>
      <c r="FE112" s="137"/>
      <c r="FF112" s="137"/>
      <c r="FG112" s="137"/>
      <c r="FH112" s="137"/>
      <c r="FI112" s="137"/>
      <c r="FJ112" s="137"/>
      <c r="FK112" s="137" t="s">
        <v>477</v>
      </c>
      <c r="FL112" s="137" t="s">
        <v>886</v>
      </c>
      <c r="FM112" s="137" t="s">
        <v>886</v>
      </c>
      <c r="FN112" s="137" t="s">
        <v>917</v>
      </c>
      <c r="FO112" s="137" t="s">
        <v>917</v>
      </c>
      <c r="FP112" s="137" t="s">
        <v>904</v>
      </c>
      <c r="FQ112" s="137" t="s">
        <v>903</v>
      </c>
      <c r="FR112" s="137" t="s">
        <v>902</v>
      </c>
    </row>
    <row r="113" spans="2:174" x14ac:dyDescent="0.2">
      <c r="B113" s="137">
        <v>23</v>
      </c>
      <c r="C113" s="139" t="s">
        <v>741</v>
      </c>
      <c r="D113" s="138"/>
      <c r="E113" s="122" t="str" cm="1">
        <f t="array" ref="E113">_xlfn.XLOOKUP(1,(SCHEDULE!$D$3:$D$2594=$C113)*(SCHEDULE!$B$3:$B$2594=E$2),SCHEDULE!$F$3:$F$2594,"",0,1)</f>
        <v>L</v>
      </c>
      <c r="F113" s="122" t="str" cm="1">
        <f t="array" ref="F113">_xlfn.XLOOKUP(1,(SCHEDULE!$D$3:$D$2594=$C113)*(SCHEDULE!$B$3:$B$2594=F$2),SCHEDULE!$F$3:$F$2594,"",0,1)</f>
        <v>L</v>
      </c>
      <c r="G113" s="122" t="str" cm="1">
        <f t="array" ref="G113">_xlfn.XLOOKUP(1,(SCHEDULE!$D$3:$D$2594=$C113)*(SCHEDULE!$B$3:$B$2594=G$2),SCHEDULE!$F$3:$F$2594,"",0,1)</f>
        <v/>
      </c>
      <c r="H113" s="122" t="str" cm="1">
        <f t="array" ref="H113">_xlfn.XLOOKUP(1,(SCHEDULE!$D$3:$D$2594=$C113)*(SCHEDULE!$B$3:$B$2594=H$2),SCHEDULE!$F$3:$F$2594,"",0,1)</f>
        <v/>
      </c>
      <c r="I113" s="122" t="str" cm="1">
        <f t="array" ref="I113">_xlfn.XLOOKUP(1,(SCHEDULE!$D$3:$D$2594=$C113)*(SCHEDULE!$B$3:$B$2594=I$2),SCHEDULE!$F$3:$F$2594,"",0,1)</f>
        <v/>
      </c>
      <c r="J113" s="122" t="str" cm="1">
        <f t="array" ref="J113">_xlfn.XLOOKUP(1,(SCHEDULE!$D$3:$D$2594=$C113)*(SCHEDULE!$B$3:$B$2594=J$2),SCHEDULE!$F$3:$F$2594,"",0,1)</f>
        <v>L</v>
      </c>
      <c r="K113" s="122" t="str" cm="1">
        <f t="array" ref="K113">_xlfn.XLOOKUP(1,(SCHEDULE!$D$3:$D$2594=$C113)*(SCHEDULE!$B$3:$B$2594=K$2),SCHEDULE!$F$3:$F$2594,"",0,1)</f>
        <v>W</v>
      </c>
      <c r="L113" s="122" t="str" cm="1">
        <f t="array" ref="L113">_xlfn.XLOOKUP(1,(SCHEDULE!$D$3:$D$2594=$C113)*(SCHEDULE!$B$3:$B$2594=L$2),SCHEDULE!$F$3:$F$2594,"",0,1)</f>
        <v>L</v>
      </c>
      <c r="M113" s="122" t="str" cm="1">
        <f t="array" ref="M113">_xlfn.XLOOKUP(1,(SCHEDULE!$D$3:$D$2594=$C113)*(SCHEDULE!$B$3:$B$2594=M$2),SCHEDULE!$F$3:$F$2594,"",0,1)</f>
        <v/>
      </c>
      <c r="N113" s="122" t="str" cm="1">
        <f t="array" ref="N113">_xlfn.XLOOKUP(1,(SCHEDULE!$D$3:$D$2594=$C113)*(SCHEDULE!$B$3:$B$2594=N$2),SCHEDULE!$F$3:$F$2594,"",0,1)</f>
        <v/>
      </c>
      <c r="O113" s="122" t="str" cm="1">
        <f t="array" ref="O113">_xlfn.XLOOKUP(1,(SCHEDULE!$D$3:$D$2594=$C113)*(SCHEDULE!$B$3:$B$2594=O$2),SCHEDULE!$F$3:$F$2594,"",0,1)</f>
        <v/>
      </c>
      <c r="P113" s="122" t="str" cm="1">
        <f t="array" ref="P113">_xlfn.XLOOKUP(1,(SCHEDULE!$D$3:$D$2594=$C113)*(SCHEDULE!$B$3:$B$2594=P$2),SCHEDULE!$F$3:$F$2594,"",0,1)</f>
        <v/>
      </c>
      <c r="Q113" s="122" t="str" cm="1">
        <f t="array" ref="Q113">_xlfn.XLOOKUP(1,(SCHEDULE!$D$3:$D$2594=$C113)*(SCHEDULE!$B$3:$B$2594=Q$2),SCHEDULE!$F$3:$F$2594,"",0,1)</f>
        <v/>
      </c>
      <c r="R113" s="122" t="str" cm="1">
        <f t="array" ref="R113">_xlfn.XLOOKUP(1,(SCHEDULE!$D$3:$D$2594=$C113)*(SCHEDULE!$B$3:$B$2594=R$2),SCHEDULE!$F$3:$F$2594,"",0,1)</f>
        <v/>
      </c>
      <c r="S113" s="122" t="str" cm="1">
        <f t="array" ref="S113">_xlfn.XLOOKUP(1,(SCHEDULE!$D$3:$D$2594=$C113)*(SCHEDULE!$B$3:$B$2594=S$2),SCHEDULE!$F$3:$F$2594,"",0,1)</f>
        <v/>
      </c>
      <c r="T113" s="122" t="str" cm="1">
        <f t="array" ref="T113">_xlfn.XLOOKUP(1,(SCHEDULE!$D$3:$D$2594=$C113)*(SCHEDULE!$B$3:$B$2594=T$2),SCHEDULE!$F$3:$F$2594,"",0,1)</f>
        <v>W</v>
      </c>
      <c r="U113" s="122" t="str" cm="1">
        <f t="array" ref="U113">_xlfn.XLOOKUP(1,(SCHEDULE!$D$3:$D$2594=$C113)*(SCHEDULE!$B$3:$B$2594=U$2),SCHEDULE!$F$3:$F$2594,"",0,1)</f>
        <v>L</v>
      </c>
      <c r="V113" s="122" t="str" cm="1">
        <f t="array" ref="V113">_xlfn.XLOOKUP(1,(SCHEDULE!$D$3:$D$2594=$C113)*(SCHEDULE!$B$3:$B$2594=V$2),SCHEDULE!$F$3:$F$2594,"",0,1)</f>
        <v>L</v>
      </c>
      <c r="W113" s="122" t="str" cm="1">
        <f t="array" ref="W113">_xlfn.XLOOKUP(1,(SCHEDULE!$D$3:$D$2594=$C113)*(SCHEDULE!$B$3:$B$2594=W$2),SCHEDULE!$F$3:$F$2594,"",0,1)</f>
        <v/>
      </c>
      <c r="X113" s="122" t="str" cm="1">
        <f t="array" ref="X113">_xlfn.XLOOKUP(1,(SCHEDULE!$D$3:$D$2594=$C113)*(SCHEDULE!$B$3:$B$2594=X$2),SCHEDULE!$F$3:$F$2594,"",0,1)</f>
        <v/>
      </c>
      <c r="Y113" s="122" t="str" cm="1">
        <f t="array" ref="Y113">_xlfn.XLOOKUP(1,(SCHEDULE!$D$3:$D$2594=$C113)*(SCHEDULE!$B$3:$B$2594=Y$2),SCHEDULE!$F$3:$F$2594,"",0,1)</f>
        <v/>
      </c>
      <c r="Z113" s="122" t="str" cm="1">
        <f t="array" ref="Z113">_xlfn.XLOOKUP(1,(SCHEDULE!$D$3:$D$2594=$C113)*(SCHEDULE!$B$3:$B$2594=Z$2),SCHEDULE!$F$3:$F$2594,"",0,1)</f>
        <v>W</v>
      </c>
      <c r="AA113" s="122" t="str" cm="1">
        <f t="array" ref="AA113">_xlfn.XLOOKUP(1,(SCHEDULE!$D$3:$D$2594=$C113)*(SCHEDULE!$B$3:$B$2594=AA$2),SCHEDULE!$F$3:$F$2594,"",0,1)</f>
        <v>W</v>
      </c>
      <c r="AB113" s="122" t="str" cm="1">
        <f t="array" ref="AB113">_xlfn.XLOOKUP(1,(SCHEDULE!$D$3:$D$2594=$C113)*(SCHEDULE!$B$3:$B$2594=AB$2),SCHEDULE!$F$3:$F$2594,"",0,1)</f>
        <v>W</v>
      </c>
      <c r="AC113" s="122" t="str" cm="1">
        <f t="array" ref="AC113">_xlfn.XLOOKUP(1,(SCHEDULE!$D$3:$D$2594=$C113)*(SCHEDULE!$B$3:$B$2594=AC$2),SCHEDULE!$F$3:$F$2594,"",0,1)</f>
        <v>L</v>
      </c>
      <c r="AD113" s="122" t="str" cm="1">
        <f t="array" ref="AD113">_xlfn.XLOOKUP(1,(SCHEDULE!$D$3:$D$2594=$C113)*(SCHEDULE!$B$3:$B$2594=AD$2),SCHEDULE!$F$3:$F$2594,"",0,1)</f>
        <v>W</v>
      </c>
      <c r="AE113" s="122" t="str" cm="1">
        <f t="array" ref="AE113">_xlfn.XLOOKUP(1,(SCHEDULE!$D$3:$D$2594=$C113)*(SCHEDULE!$B$3:$B$2594=AE$2),SCHEDULE!$F$3:$F$2594,"",0,1)</f>
        <v>L</v>
      </c>
      <c r="AF113" s="122" t="str" cm="1">
        <f t="array" ref="AF113">_xlfn.XLOOKUP(1,(SCHEDULE!$D$3:$D$2594=$C113)*(SCHEDULE!$B$3:$B$2594=AF$2),SCHEDULE!$F$3:$F$2594,"",0,1)</f>
        <v/>
      </c>
      <c r="AG113" s="122" t="str" cm="1">
        <f t="array" ref="AG113">_xlfn.XLOOKUP(1,(SCHEDULE!$D$3:$D$2594=$C113)*(SCHEDULE!$B$3:$B$2594=AG$2),SCHEDULE!$F$3:$F$2594,"",0,1)</f>
        <v/>
      </c>
      <c r="AH113" s="122" t="str" cm="1">
        <f t="array" ref="AH113">_xlfn.XLOOKUP(1,(SCHEDULE!$D$3:$D$2594=$C113)*(SCHEDULE!$B$3:$B$2594=AH$2),SCHEDULE!$F$3:$F$2594,"",0,1)</f>
        <v/>
      </c>
      <c r="AI113" s="122" t="str" cm="1">
        <f t="array" ref="AI113">_xlfn.XLOOKUP(1,(SCHEDULE!$D$3:$D$2594=$C113)*(SCHEDULE!$B$3:$B$2594=AI$2),SCHEDULE!$F$3:$F$2594,"",0,1)</f>
        <v/>
      </c>
      <c r="AJ113" s="122" t="str" cm="1">
        <f t="array" ref="AJ113">_xlfn.XLOOKUP(1,(SCHEDULE!$D$3:$D$2594=$C113)*(SCHEDULE!$B$3:$B$2594=AJ$2),SCHEDULE!$F$3:$F$2594,"",0,1)</f>
        <v>W</v>
      </c>
      <c r="AK113" s="122" t="str" cm="1">
        <f t="array" ref="AK113">_xlfn.XLOOKUP(1,(SCHEDULE!$D$3:$D$2594=$C113)*(SCHEDULE!$B$3:$B$2594=AK$2),SCHEDULE!$F$3:$F$2594,"",0,1)</f>
        <v>W</v>
      </c>
      <c r="AL113" s="122" t="str" cm="1">
        <f t="array" ref="AL113">_xlfn.XLOOKUP(1,(SCHEDULE!$D$3:$D$2594=$C113)*(SCHEDULE!$B$3:$B$2594=AL$2),SCHEDULE!$F$3:$F$2594,"",0,1)</f>
        <v>W</v>
      </c>
      <c r="AM113" s="122" t="str" cm="1">
        <f t="array" ref="AM113">_xlfn.XLOOKUP(1,(SCHEDULE!$D$3:$D$2594=$C113)*(SCHEDULE!$B$3:$B$2594=AM$2),SCHEDULE!$F$3:$F$2594,"",0,1)</f>
        <v>W</v>
      </c>
      <c r="AN113" s="122" t="str" cm="1">
        <f t="array" ref="AN113">_xlfn.XLOOKUP(1,(SCHEDULE!$D$3:$D$2594=$C113)*(SCHEDULE!$B$3:$B$2594=AN$2),SCHEDULE!$F$3:$F$2594,"",0,1)</f>
        <v/>
      </c>
      <c r="AO113" s="122" t="str" cm="1">
        <f t="array" ref="AO113">_xlfn.XLOOKUP(1,(SCHEDULE!$D$3:$D$2594=$C113)*(SCHEDULE!$B$3:$B$2594=AO$2),SCHEDULE!$F$3:$F$2594,"",0,1)</f>
        <v/>
      </c>
      <c r="AP113" s="122" t="str" cm="1">
        <f t="array" ref="AP113">_xlfn.XLOOKUP(1,(SCHEDULE!$D$3:$D$2594=$C113)*(SCHEDULE!$B$3:$B$2594=AP$2),SCHEDULE!$F$3:$F$2594,"",0,1)</f>
        <v/>
      </c>
      <c r="AQ113" s="122" t="str" cm="1">
        <f t="array" ref="AQ113">_xlfn.XLOOKUP(1,(SCHEDULE!$D$3:$D$2594=$C113)*(SCHEDULE!$B$3:$B$2594=AQ$2),SCHEDULE!$F$3:$F$2594,"",0,1)</f>
        <v>L</v>
      </c>
      <c r="AR113" s="122" t="str" cm="1">
        <f t="array" ref="AR113">_xlfn.XLOOKUP(1,(SCHEDULE!$D$3:$D$2594=$C113)*(SCHEDULE!$B$3:$B$2594=AR$2),SCHEDULE!$F$3:$F$2594,"",0,1)</f>
        <v>W</v>
      </c>
      <c r="AS113" s="122" t="str" cm="1">
        <f t="array" ref="AS113">_xlfn.XLOOKUP(1,(SCHEDULE!$D$3:$D$2594=$C113)*(SCHEDULE!$B$3:$B$2594=AS$2),SCHEDULE!$F$3:$F$2594,"",0,1)</f>
        <v>W</v>
      </c>
      <c r="AT113" s="122" t="str" cm="1">
        <f t="array" ref="AT113">_xlfn.XLOOKUP(1,(SCHEDULE!$D$3:$D$2594=$C113)*(SCHEDULE!$B$3:$B$2594=AT$2),SCHEDULE!$F$3:$F$2594,"",0,1)</f>
        <v>W</v>
      </c>
      <c r="AU113" s="122" t="str" cm="1">
        <f t="array" ref="AU113">_xlfn.XLOOKUP(1,(SCHEDULE!$D$3:$D$2594=$C113)*(SCHEDULE!$B$3:$B$2594=AU$2),SCHEDULE!$F$3:$F$2594,"",0,1)</f>
        <v>W</v>
      </c>
      <c r="AV113" s="122" t="str" cm="1">
        <f t="array" ref="AV113">_xlfn.XLOOKUP(1,(SCHEDULE!$D$3:$D$2594=$C113)*(SCHEDULE!$B$3:$B$2594=AV$2),SCHEDULE!$F$3:$F$2594,"",0,1)</f>
        <v>L</v>
      </c>
      <c r="AW113" s="122" t="str" cm="1">
        <f t="array" ref="AW113">_xlfn.XLOOKUP(1,(SCHEDULE!$D$3:$D$2594=$C113)*(SCHEDULE!$B$3:$B$2594=AW$2),SCHEDULE!$F$3:$F$2594,"",0,1)</f>
        <v/>
      </c>
      <c r="AX113" s="122" t="str" cm="1">
        <f t="array" ref="AX113">_xlfn.XLOOKUP(1,(SCHEDULE!$D$3:$D$2594=$C113)*(SCHEDULE!$B$3:$B$2594=AX$2),SCHEDULE!$F$3:$F$2594,"",0,1)</f>
        <v/>
      </c>
      <c r="AY113" s="122" t="str" cm="1">
        <f t="array" ref="AY113">_xlfn.XLOOKUP(1,(SCHEDULE!$D$3:$D$2594=$C113)*(SCHEDULE!$B$3:$B$2594=AY$2),SCHEDULE!$F$3:$F$2594,"",0,1)</f>
        <v/>
      </c>
      <c r="AZ113" s="122" t="str" cm="1">
        <f t="array" ref="AZ113">_xlfn.XLOOKUP(1,(SCHEDULE!$D$3:$D$2594=$C113)*(SCHEDULE!$B$3:$B$2594=AZ$2),SCHEDULE!$F$3:$F$2594,"",0,1)</f>
        <v/>
      </c>
      <c r="BA113" s="122" t="str" cm="1">
        <f t="array" ref="BA113">_xlfn.XLOOKUP(1,(SCHEDULE!$D$3:$D$2594=$C113)*(SCHEDULE!$B$3:$B$2594=BA$2),SCHEDULE!$F$3:$F$2594,"",0,1)</f>
        <v/>
      </c>
      <c r="BB113" s="122" t="str" cm="1">
        <f t="array" ref="BB113">_xlfn.XLOOKUP(1,(SCHEDULE!$D$3:$D$2594=$C113)*(SCHEDULE!$B$3:$B$2594=BB$2),SCHEDULE!$F$3:$F$2594,"",0,1)</f>
        <v/>
      </c>
      <c r="BC113" s="122" t="str" cm="1">
        <f t="array" ref="BC113">_xlfn.XLOOKUP(1,(SCHEDULE!$D$3:$D$2594=$C113)*(SCHEDULE!$B$3:$B$2594=BC$2),SCHEDULE!$F$3:$F$2594,"",0,1)</f>
        <v>W</v>
      </c>
      <c r="BD113" s="122" t="str" cm="1">
        <f t="array" ref="BD113">_xlfn.XLOOKUP(1,(SCHEDULE!$D$3:$D$2594=$C113)*(SCHEDULE!$B$3:$B$2594=BD$2),SCHEDULE!$F$3:$F$2594,"",0,1)</f>
        <v>L</v>
      </c>
      <c r="BE113" s="122" t="str" cm="1">
        <f t="array" ref="BE113">_xlfn.XLOOKUP(1,(SCHEDULE!$D$3:$D$2594=$C113)*(SCHEDULE!$B$3:$B$2594=BE$2),SCHEDULE!$F$3:$F$2594,"",0,1)</f>
        <v/>
      </c>
      <c r="BF113" s="122" t="str" cm="1">
        <f t="array" ref="BF113">_xlfn.XLOOKUP(1,(SCHEDULE!$D$3:$D$2594=$C113)*(SCHEDULE!$B$3:$B$2594=BF$2),SCHEDULE!$F$3:$F$2594,"",0,1)</f>
        <v/>
      </c>
      <c r="BG113" s="122" t="str" cm="1">
        <f t="array" ref="BG113">_xlfn.XLOOKUP(1,(SCHEDULE!$D$3:$D$2594=$C113)*(SCHEDULE!$B$3:$B$2594=BG$2),SCHEDULE!$F$3:$F$2594,"",0,1)</f>
        <v/>
      </c>
      <c r="BH113" s="122" t="str" cm="1">
        <f t="array" ref="BH113">_xlfn.XLOOKUP(1,(SCHEDULE!$D$3:$D$2594=$C113)*(SCHEDULE!$B$3:$B$2594=BH$2),SCHEDULE!$F$3:$F$2594,"",0,1)</f>
        <v/>
      </c>
      <c r="BI113" s="122" t="str" cm="1">
        <f t="array" ref="BI113">_xlfn.XLOOKUP(1,(SCHEDULE!$D$3:$D$2594=$C113)*(SCHEDULE!$B$3:$B$2594=BI$2),SCHEDULE!$F$3:$F$2594,"",0,1)</f>
        <v>L</v>
      </c>
      <c r="BJ113" s="122" t="str" cm="1">
        <f t="array" ref="BJ113">_xlfn.XLOOKUP(1,(SCHEDULE!$D$3:$D$2594=$C113)*(SCHEDULE!$B$3:$B$2594=BJ$2),SCHEDULE!$F$3:$F$2594,"",0,1)</f>
        <v>W</v>
      </c>
      <c r="BK113" s="122" t="str" cm="1">
        <f t="array" ref="BK113">_xlfn.XLOOKUP(1,(SCHEDULE!$D$3:$D$2594=$C113)*(SCHEDULE!$B$3:$B$2594=BK$2),SCHEDULE!$F$3:$F$2594,"",0,1)</f>
        <v>W</v>
      </c>
      <c r="BL113" s="122" t="str" cm="1">
        <f t="array" ref="BL113">_xlfn.XLOOKUP(1,(SCHEDULE!$D$3:$D$2594=$C113)*(SCHEDULE!$B$3:$B$2594=BL$2),SCHEDULE!$F$3:$F$2594,"",0,1)</f>
        <v>L</v>
      </c>
      <c r="BM113" s="122" t="str" cm="1">
        <f t="array" ref="BM113">_xlfn.XLOOKUP(1,(SCHEDULE!$D$3:$D$2594=$C113)*(SCHEDULE!$B$3:$B$2594=BM$2),SCHEDULE!$F$3:$F$2594,"",0,1)</f>
        <v>L</v>
      </c>
      <c r="BN113" s="122" t="str" cm="1">
        <f t="array" ref="BN113">_xlfn.XLOOKUP(1,(SCHEDULE!$D$3:$D$2594=$C113)*(SCHEDULE!$B$3:$B$2594=BN$2),SCHEDULE!$F$3:$F$2594,"",0,1)</f>
        <v>W</v>
      </c>
      <c r="BO113" s="122" t="str" cm="1">
        <f t="array" ref="BO113">_xlfn.XLOOKUP(1,(SCHEDULE!$D$3:$D$2594=$C113)*(SCHEDULE!$B$3:$B$2594=BO$2),SCHEDULE!$F$3:$F$2594,"",0,1)</f>
        <v>W</v>
      </c>
      <c r="BP113" s="122" t="str" cm="1">
        <f t="array" ref="BP113">_xlfn.XLOOKUP(1,(SCHEDULE!$D$3:$D$2594=$C113)*(SCHEDULE!$B$3:$B$2594=BP$2),SCHEDULE!$F$3:$F$2594,"",0,1)</f>
        <v>W</v>
      </c>
      <c r="BQ113" s="122" t="str" cm="1">
        <f t="array" ref="BQ113">_xlfn.XLOOKUP(1,(SCHEDULE!$D$3:$D$2594=$C113)*(SCHEDULE!$B$3:$B$2594=BQ$2),SCHEDULE!$F$3:$F$2594,"",0,1)</f>
        <v>W</v>
      </c>
      <c r="BR113" s="122" t="str" cm="1">
        <f t="array" ref="BR113">_xlfn.XLOOKUP(1,(SCHEDULE!$D$3:$D$2594=$C113)*(SCHEDULE!$B$3:$B$2594=BR$2),SCHEDULE!$F$3:$F$2594,"",0,1)</f>
        <v>W</v>
      </c>
      <c r="BS113" s="122" t="str" cm="1">
        <f t="array" ref="BS113">_xlfn.XLOOKUP(1,(SCHEDULE!$D$3:$D$2594=$C113)*(SCHEDULE!$B$3:$B$2594=BS$2),SCHEDULE!$F$3:$F$2594,"",0,1)</f>
        <v>L</v>
      </c>
      <c r="BT113" s="122" t="str" cm="1">
        <f t="array" ref="BT113">_xlfn.XLOOKUP(1,(SCHEDULE!$D$3:$D$2594=$C113)*(SCHEDULE!$B$3:$B$2594=BT$2),SCHEDULE!$F$3:$F$2594,"",0,1)</f>
        <v>W</v>
      </c>
      <c r="BU113" s="122" t="str" cm="1">
        <f t="array" ref="BU113">_xlfn.XLOOKUP(1,(SCHEDULE!$D$3:$D$2594=$C113)*(SCHEDULE!$B$3:$B$2594=BU$2),SCHEDULE!$F$3:$F$2594,"",0,1)</f>
        <v>L</v>
      </c>
      <c r="BV113" s="122" t="str" cm="1">
        <f t="array" ref="BV113">_xlfn.XLOOKUP(1,(SCHEDULE!$D$3:$D$2594=$C113)*(SCHEDULE!$B$3:$B$2594=BV$2),SCHEDULE!$F$3:$F$2594,"",0,1)</f>
        <v/>
      </c>
      <c r="BW113" s="122" t="str" cm="1">
        <f t="array" ref="BW113">_xlfn.XLOOKUP(1,(SCHEDULE!$D$3:$D$2594=$C113)*(SCHEDULE!$B$3:$B$2594=BW$2),SCHEDULE!$F$3:$F$2594,"",0,1)</f>
        <v/>
      </c>
      <c r="BX113" s="122" t="str" cm="1">
        <f t="array" ref="BX113">_xlfn.XLOOKUP(1,(SCHEDULE!$D$3:$D$2594=$C113)*(SCHEDULE!$B$3:$B$2594=BX$2),SCHEDULE!$F$3:$F$2594,"",0,1)</f>
        <v/>
      </c>
      <c r="BY113" s="122" t="str" cm="1">
        <f t="array" ref="BY113">_xlfn.XLOOKUP(1,(SCHEDULE!$D$3:$D$2594=$C113)*(SCHEDULE!$B$3:$B$2594=BY$2),SCHEDULE!$F$3:$F$2594,"",0,1)</f>
        <v/>
      </c>
      <c r="BZ113" s="122" t="str" cm="1">
        <f t="array" ref="BZ113">_xlfn.XLOOKUP(1,(SCHEDULE!$D$3:$D$2594=$C113)*(SCHEDULE!$B$3:$B$2594=BZ$2),SCHEDULE!$F$3:$F$2594,"",0,1)</f>
        <v/>
      </c>
      <c r="CA113" s="122" t="str" cm="1">
        <f t="array" ref="CA113">_xlfn.XLOOKUP(1,(SCHEDULE!$D$3:$D$2594=$C113)*(SCHEDULE!$B$3:$B$2594=CA$2),SCHEDULE!$F$3:$F$2594,"",0,1)</f>
        <v/>
      </c>
      <c r="CB113" s="122" t="str" cm="1">
        <f t="array" ref="CB113">_xlfn.XLOOKUP(1,(SCHEDULE!$D$3:$D$2594=$C113)*(SCHEDULE!$B$3:$B$2594=CB$2),SCHEDULE!$F$3:$F$2594,"",0,1)</f>
        <v>L</v>
      </c>
      <c r="CC113" s="122" t="str" cm="1">
        <f t="array" ref="CC113">_xlfn.XLOOKUP(1,(SCHEDULE!$D$3:$D$2594=$C113)*(SCHEDULE!$B$3:$B$2594=CC$2),SCHEDULE!$F$3:$F$2594,"",0,1)</f>
        <v>W</v>
      </c>
      <c r="CD113" s="122" t="str" cm="1">
        <f t="array" ref="CD113">_xlfn.XLOOKUP(1,(SCHEDULE!$D$3:$D$2594=$C113)*(SCHEDULE!$B$3:$B$2594=CD$2),SCHEDULE!$F$3:$F$2594,"",0,1)</f>
        <v>W</v>
      </c>
      <c r="CE113" s="122" t="str" cm="1">
        <f t="array" ref="CE113">_xlfn.XLOOKUP(1,(SCHEDULE!$D$3:$D$2594=$C113)*(SCHEDULE!$B$3:$B$2594=CE$2),SCHEDULE!$F$3:$F$2594,"",0,1)</f>
        <v/>
      </c>
      <c r="CF113" s="122" t="str" cm="1">
        <f t="array" ref="CF113">_xlfn.XLOOKUP(1,(SCHEDULE!$D$3:$D$2594=$C113)*(SCHEDULE!$B$3:$B$2594=CF$2),SCHEDULE!$F$3:$F$2594,"",0,1)</f>
        <v/>
      </c>
      <c r="CG113" s="122" t="str" cm="1">
        <f t="array" ref="CG113">_xlfn.XLOOKUP(1,(SCHEDULE!$D$3:$D$2594=$C113)*(SCHEDULE!$B$3:$B$2594=CG$2),SCHEDULE!$F$3:$F$2594,"",0,1)</f>
        <v/>
      </c>
      <c r="CH113" s="122" t="str" cm="1">
        <f t="array" ref="CH113">_xlfn.XLOOKUP(1,(SCHEDULE!$D$3:$D$2594=$C113)*(SCHEDULE!$B$3:$B$2594=CH$2),SCHEDULE!$F$3:$F$2594,"",0,1)</f>
        <v/>
      </c>
      <c r="CI113" s="122" t="str" cm="1">
        <f t="array" ref="CI113">_xlfn.XLOOKUP(1,(SCHEDULE!$D$3:$D$2594=$C113)*(SCHEDULE!$B$3:$B$2594=CI$2),SCHEDULE!$F$3:$F$2594,"",0,1)</f>
        <v/>
      </c>
      <c r="CJ113" s="122" t="str" cm="1">
        <f t="array" ref="CJ113">_xlfn.XLOOKUP(1,(SCHEDULE!$D$3:$D$2594=$C113)*(SCHEDULE!$B$3:$B$2594=CJ$2),SCHEDULE!$F$3:$F$2594,"",0,1)</f>
        <v/>
      </c>
      <c r="CK113" s="122" t="str" cm="1">
        <f t="array" ref="CK113">_xlfn.XLOOKUP(1,(SCHEDULE!$D$3:$D$2594=$C113)*(SCHEDULE!$B$3:$B$2594=CK$2),SCHEDULE!$F$3:$F$2594,"",0,1)</f>
        <v/>
      </c>
      <c r="CL113" s="122" t="str" cm="1">
        <f t="array" ref="CL113">_xlfn.XLOOKUP(1,(SCHEDULE!$D$3:$D$2594=$C113)*(SCHEDULE!$B$3:$B$2594=CL$2),SCHEDULE!$F$3:$F$2594,"",0,1)</f>
        <v/>
      </c>
      <c r="CM113" s="122" t="str" cm="1">
        <f t="array" ref="CM113">_xlfn.XLOOKUP(1,(SCHEDULE!$D$3:$D$2594=$C113)*(SCHEDULE!$B$3:$B$2594=CM$2),SCHEDULE!$F$3:$F$2594,"",0,1)</f>
        <v/>
      </c>
      <c r="CN113" s="122" t="str" cm="1">
        <f t="array" ref="CN113">_xlfn.XLOOKUP(1,(SCHEDULE!$D$3:$D$2594=$C113)*(SCHEDULE!$B$3:$B$2594=CN$2),SCHEDULE!$F$3:$F$2594,"",0,1)</f>
        <v/>
      </c>
      <c r="CO113" s="122" t="str" cm="1">
        <f t="array" ref="CO113">_xlfn.XLOOKUP(1,(SCHEDULE!$D$3:$D$2594=$C113)*(SCHEDULE!$B$3:$B$2594=CO$2),SCHEDULE!$F$3:$F$2594,"",0,1)</f>
        <v>L</v>
      </c>
      <c r="CP113" s="122" t="str" cm="1">
        <f t="array" ref="CP113">_xlfn.XLOOKUP(1,(SCHEDULE!$D$3:$D$2594=$C113)*(SCHEDULE!$B$3:$B$2594=CP$2),SCHEDULE!$F$3:$F$2594,"",0,1)</f>
        <v>W</v>
      </c>
      <c r="CQ113" s="122" t="str" cm="1">
        <f t="array" ref="CQ113">_xlfn.XLOOKUP(1,(SCHEDULE!$D$3:$D$2594=$C113)*(SCHEDULE!$B$3:$B$2594=CQ$2),SCHEDULE!$F$3:$F$2594,"",0,1)</f>
        <v>L</v>
      </c>
      <c r="CR113" s="122" t="str" cm="1">
        <f t="array" ref="CR113">_xlfn.XLOOKUP(1,(SCHEDULE!$D$3:$D$2594=$C113)*(SCHEDULE!$B$3:$B$2594=CR$2),SCHEDULE!$F$3:$F$2594,"",0,1)</f>
        <v>W</v>
      </c>
      <c r="CS113" s="122" t="str" cm="1">
        <f t="array" ref="CS113">_xlfn.XLOOKUP(1,(SCHEDULE!$D$3:$D$2594=$C113)*(SCHEDULE!$B$3:$B$2594=CS$2),SCHEDULE!$F$3:$F$2594,"",0,1)</f>
        <v>W</v>
      </c>
      <c r="CT113" s="122" t="str" cm="1">
        <f t="array" ref="CT113">_xlfn.XLOOKUP(1,(SCHEDULE!$D$3:$D$2594=$C113)*(SCHEDULE!$B$3:$B$2594=CT$2),SCHEDULE!$F$3:$F$2594,"",0,1)</f>
        <v>W</v>
      </c>
      <c r="CU113" s="122" t="str" cm="1">
        <f t="array" ref="CU113">_xlfn.XLOOKUP(1,(SCHEDULE!$D$3:$D$2594=$C113)*(SCHEDULE!$B$3:$B$2594=CU$2),SCHEDULE!$F$3:$F$2594,"",0,1)</f>
        <v>W</v>
      </c>
      <c r="CV113" s="122" t="str" cm="1">
        <f t="array" ref="CV113">_xlfn.XLOOKUP(1,(SCHEDULE!$D$3:$D$2594=$C113)*(SCHEDULE!$B$3:$B$2594=CV$2),SCHEDULE!$F$3:$F$2594,"",0,1)</f>
        <v/>
      </c>
      <c r="CW113" s="122" t="str" cm="1">
        <f t="array" ref="CW113">_xlfn.XLOOKUP(1,(SCHEDULE!$D$3:$D$2594=$C113)*(SCHEDULE!$B$3:$B$2594=CW$2),SCHEDULE!$F$3:$F$2594,"",0,1)</f>
        <v/>
      </c>
      <c r="CX113" s="122" t="str" cm="1">
        <f t="array" ref="CX113">_xlfn.XLOOKUP(1,(SCHEDULE!$D$3:$D$2594=$C113)*(SCHEDULE!$B$3:$B$2594=CX$2),SCHEDULE!$F$3:$F$2594,"",0,1)</f>
        <v/>
      </c>
      <c r="CY113" s="122" t="str" cm="1">
        <f t="array" ref="CY113">_xlfn.XLOOKUP(1,(SCHEDULE!$D$3:$D$2594=$C113)*(SCHEDULE!$B$3:$B$2594=CY$2),SCHEDULE!$F$3:$F$2594,"",0,1)</f>
        <v/>
      </c>
      <c r="CZ113" s="122" t="str" cm="1">
        <f t="array" ref="CZ113">_xlfn.XLOOKUP(1,(SCHEDULE!$D$3:$D$2594=$C113)*(SCHEDULE!$B$3:$B$2594=CZ$2),SCHEDULE!$F$3:$F$2594,"",0,1)</f>
        <v/>
      </c>
      <c r="DA113" s="122" t="str" cm="1">
        <f t="array" ref="DA113">_xlfn.XLOOKUP(1,(SCHEDULE!$D$3:$D$2594=$C113)*(SCHEDULE!$B$3:$B$2594=DA$2),SCHEDULE!$F$3:$F$2594,"",0,1)</f>
        <v/>
      </c>
      <c r="DB113" s="122" t="str" cm="1">
        <f t="array" ref="DB113">_xlfn.XLOOKUP(1,(SCHEDULE!$D$3:$D$2594=$C113)*(SCHEDULE!$B$3:$B$2594=DB$2),SCHEDULE!$F$3:$F$2594,"",0,1)</f>
        <v/>
      </c>
      <c r="DC113" s="122" t="str" cm="1">
        <f t="array" ref="DC113">_xlfn.XLOOKUP(1,(SCHEDULE!$D$3:$D$2594=$C113)*(SCHEDULE!$B$3:$B$2594=DC$2),SCHEDULE!$F$3:$F$2594,"",0,1)</f>
        <v/>
      </c>
      <c r="DD113" s="122" t="str" cm="1">
        <f t="array" ref="DD113">_xlfn.XLOOKUP(1,(SCHEDULE!$D$3:$D$2594=$C113)*(SCHEDULE!$B$3:$B$2594=DD$2),SCHEDULE!$F$3:$F$2594,"",0,1)</f>
        <v/>
      </c>
      <c r="DE113" s="122" t="str" cm="1">
        <f t="array" ref="DE113">_xlfn.XLOOKUP(1,(SCHEDULE!$D$3:$D$2594=$C113)*(SCHEDULE!$B$3:$B$2594=DE$2),SCHEDULE!$F$3:$F$2594,"",0,1)</f>
        <v>L</v>
      </c>
      <c r="DF113" s="122" t="str" cm="1">
        <f t="array" ref="DF113">_xlfn.XLOOKUP(1,(SCHEDULE!$D$3:$D$2594=$C113)*(SCHEDULE!$B$3:$B$2594=DF$2),SCHEDULE!$F$3:$F$2594,"",0,1)</f>
        <v>W</v>
      </c>
      <c r="DG113" s="122" t="str" cm="1">
        <f t="array" ref="DG113">_xlfn.XLOOKUP(1,(SCHEDULE!$D$3:$D$2594=$C113)*(SCHEDULE!$B$3:$B$2594=DG$2),SCHEDULE!$F$3:$F$2594,"",0,1)</f>
        <v>W</v>
      </c>
      <c r="DH113" s="122" t="str" cm="1">
        <f t="array" ref="DH113">_xlfn.XLOOKUP(1,(SCHEDULE!$D$3:$D$2594=$C113)*(SCHEDULE!$B$3:$B$2594=DH$2),SCHEDULE!$F$3:$F$2594,"",0,1)</f>
        <v>W</v>
      </c>
      <c r="DI113" s="122" t="str" cm="1">
        <f t="array" ref="DI113">_xlfn.XLOOKUP(1,(SCHEDULE!$D$3:$D$2594=$C113)*(SCHEDULE!$B$3:$B$2594=DI$2),SCHEDULE!$F$3:$F$2594,"",0,1)</f>
        <v>W</v>
      </c>
      <c r="DJ113" s="122" t="str" cm="1">
        <f t="array" ref="DJ113">_xlfn.XLOOKUP(1,(SCHEDULE!$D$3:$D$2594=$C113)*(SCHEDULE!$B$3:$B$2594=DJ$2),SCHEDULE!$F$3:$F$2594,"",0,1)</f>
        <v>W</v>
      </c>
      <c r="DK113" s="122" t="str" cm="1">
        <f t="array" ref="DK113">_xlfn.XLOOKUP(1,(SCHEDULE!$D$3:$D$2594=$C113)*(SCHEDULE!$B$3:$B$2594=DK$2),SCHEDULE!$F$3:$F$2594,"",0,1)</f>
        <v/>
      </c>
      <c r="DL113" s="122" t="str" cm="1">
        <f t="array" ref="DL113">_xlfn.XLOOKUP(1,(SCHEDULE!$D$3:$D$2594=$C113)*(SCHEDULE!$B$3:$B$2594=DL$2),SCHEDULE!$F$3:$F$2594,"",0,1)</f>
        <v/>
      </c>
      <c r="DM113" s="122" t="str" cm="1">
        <f t="array" ref="DM113">_xlfn.XLOOKUP(1,(SCHEDULE!$D$3:$D$2594=$C113)*(SCHEDULE!$B$3:$B$2594=DM$2),SCHEDULE!$F$3:$F$2594,"",0,1)</f>
        <v/>
      </c>
      <c r="DN113" s="122" t="str" cm="1">
        <f t="array" ref="DN113">_xlfn.XLOOKUP(1,(SCHEDULE!$D$3:$D$2594=$C113)*(SCHEDULE!$B$3:$B$2594=DN$2),SCHEDULE!$F$3:$F$2594,"",0,1)</f>
        <v/>
      </c>
      <c r="DO113" s="122" t="str" cm="1">
        <f t="array" ref="DO113">_xlfn.XLOOKUP(1,(SCHEDULE!$D$3:$D$2594=$C113)*(SCHEDULE!$B$3:$B$2594=DO$2),SCHEDULE!$F$3:$F$2594,"",0,1)</f>
        <v/>
      </c>
      <c r="DP113" s="122" t="str" cm="1">
        <f t="array" ref="DP113">_xlfn.XLOOKUP(1,(SCHEDULE!$D$3:$D$2594=$C113)*(SCHEDULE!$B$3:$B$2594=DP$2),SCHEDULE!$F$3:$F$2594,"",0,1)</f>
        <v/>
      </c>
      <c r="DQ113" s="122" t="str" cm="1">
        <f t="array" ref="DQ113">_xlfn.XLOOKUP(1,(SCHEDULE!$D$3:$D$2594=$C113)*(SCHEDULE!$B$3:$B$2594=DQ$2),SCHEDULE!$F$3:$F$2594,"",0,1)</f>
        <v/>
      </c>
      <c r="DR113" s="122" t="str" cm="1">
        <f t="array" ref="DR113">_xlfn.XLOOKUP(1,(SCHEDULE!$D$3:$D$2594=$C113)*(SCHEDULE!$B$3:$B$2594=DR$2),SCHEDULE!$F$3:$F$2594,"",0,1)</f>
        <v/>
      </c>
      <c r="DS113" s="122" t="str" cm="1">
        <f t="array" ref="DS113">_xlfn.XLOOKUP(1,(SCHEDULE!$D$3:$D$2594=$C113)*(SCHEDULE!$B$3:$B$2594=DS$2),SCHEDULE!$F$3:$F$2594,"",0,1)</f>
        <v/>
      </c>
      <c r="DT113" s="122" t="str" cm="1">
        <f t="array" ref="DT113">_xlfn.XLOOKUP(1,(SCHEDULE!$D$3:$D$2594=$C113)*(SCHEDULE!$B$3:$B$2594=DT$2),SCHEDULE!$F$3:$F$2594,"",0,1)</f>
        <v/>
      </c>
      <c r="DU113" s="122" t="str" cm="1">
        <f t="array" ref="DU113">_xlfn.XLOOKUP(1,(SCHEDULE!$D$3:$D$2594=$C113)*(SCHEDULE!$B$3:$B$2594=DU$2),SCHEDULE!$F$3:$F$2594,"",0,1)</f>
        <v/>
      </c>
      <c r="DV113" s="122" t="str" cm="1">
        <f t="array" ref="DV113">_xlfn.XLOOKUP(1,(SCHEDULE!$D$3:$D$2594=$C113)*(SCHEDULE!$B$3:$B$2594=DV$2),SCHEDULE!$F$3:$F$2594,"",0,1)</f>
        <v/>
      </c>
      <c r="DW113" s="122" t="str" cm="1">
        <f t="array" ref="DW113">_xlfn.XLOOKUP(1,(SCHEDULE!$D$3:$D$2594=$C113)*(SCHEDULE!$B$3:$B$2594=DW$2),SCHEDULE!$F$3:$F$2594,"",0,1)</f>
        <v/>
      </c>
      <c r="DX113" s="122" t="str" cm="1">
        <f t="array" ref="DX113">_xlfn.XLOOKUP(1,(SCHEDULE!$D$3:$D$2594=$C113)*(SCHEDULE!$B$3:$B$2594=DX$2),SCHEDULE!$F$3:$F$2594,"",0,1)</f>
        <v>L</v>
      </c>
      <c r="DY113" s="122" t="str" cm="1">
        <f t="array" ref="DY113">_xlfn.XLOOKUP(1,(SCHEDULE!$D$3:$D$2594=$C113)*(SCHEDULE!$B$3:$B$2594=DY$2),SCHEDULE!$F$3:$F$2594,"",0,1)</f>
        <v>W</v>
      </c>
      <c r="DZ113" s="122" t="str" cm="1">
        <f t="array" ref="DZ113">_xlfn.XLOOKUP(1,(SCHEDULE!$D$3:$D$2594=$C113)*(SCHEDULE!$B$3:$B$2594=DZ$2),SCHEDULE!$F$3:$F$2594,"",0,1)</f>
        <v>W</v>
      </c>
      <c r="EA113" s="122" t="str" cm="1">
        <f t="array" ref="EA113">_xlfn.XLOOKUP(1,(SCHEDULE!$D$3:$D$2594=$C113)*(SCHEDULE!$B$3:$B$2594=EA$2),SCHEDULE!$F$3:$F$2594,"",0,1)</f>
        <v>L</v>
      </c>
      <c r="EB113" s="122" t="str" cm="1">
        <f t="array" ref="EB113">_xlfn.XLOOKUP(1,(SCHEDULE!$D$3:$D$2594=$C113)*(SCHEDULE!$B$3:$B$2594=EB$2),SCHEDULE!$F$3:$F$2594,"",0,1)</f>
        <v>W</v>
      </c>
      <c r="EC113" s="122" t="str" cm="1">
        <f t="array" ref="EC113">_xlfn.XLOOKUP(1,(SCHEDULE!$D$3:$D$2594=$C113)*(SCHEDULE!$B$3:$B$2594=EC$2),SCHEDULE!$F$3:$F$2594,"",0,1)</f>
        <v>W</v>
      </c>
      <c r="ED113" s="122" t="str" cm="1">
        <f t="array" ref="ED113">_xlfn.XLOOKUP(1,(SCHEDULE!$D$3:$D$2594=$C113)*(SCHEDULE!$B$3:$B$2594=ED$2),SCHEDULE!$F$3:$F$2594,"",0,1)</f>
        <v>W</v>
      </c>
      <c r="EE113" s="122" t="str" cm="1">
        <f t="array" ref="EE113">_xlfn.XLOOKUP(1,(SCHEDULE!$D$3:$D$2594=$C113)*(SCHEDULE!$B$3:$B$2594=EE$2),SCHEDULE!$F$3:$F$2594,"",0,1)</f>
        <v>L</v>
      </c>
      <c r="EF113" s="122" t="str" cm="1">
        <f t="array" ref="EF113">_xlfn.XLOOKUP(1,(SCHEDULE!$D$3:$D$2594=$C113)*(SCHEDULE!$B$3:$B$2594=EF$2),SCHEDULE!$F$3:$F$2594,"",0,1)</f>
        <v>W</v>
      </c>
      <c r="EG113" s="122" t="str" cm="1">
        <f t="array" ref="EG113">_xlfn.XLOOKUP(1,(SCHEDULE!$D$3:$D$2594=$C113)*(SCHEDULE!$B$3:$B$2594=EG$2),SCHEDULE!$F$3:$F$2594,"",0,1)</f>
        <v>W</v>
      </c>
      <c r="EH113" s="122" t="str" cm="1">
        <f t="array" ref="EH113">_xlfn.XLOOKUP(1,(SCHEDULE!$D$3:$D$2594=$C113)*(SCHEDULE!$B$3:$B$2594=EH$2),SCHEDULE!$F$3:$F$2594,"",0,1)</f>
        <v>W</v>
      </c>
      <c r="EI113" s="122" t="str" cm="1">
        <f t="array" ref="EI113">_xlfn.XLOOKUP(1,(SCHEDULE!$D$3:$D$2594=$C113)*(SCHEDULE!$B$3:$B$2594=EI$2),SCHEDULE!$F$3:$F$2594,"",0,1)</f>
        <v>W</v>
      </c>
      <c r="EJ113" s="122" t="str" cm="1">
        <f t="array" ref="EJ113">_xlfn.XLOOKUP(1,(SCHEDULE!$D$3:$D$2594=$C113)*(SCHEDULE!$B$3:$B$2594=EJ$2),SCHEDULE!$F$3:$F$2594,"",0,1)</f>
        <v/>
      </c>
      <c r="EK113" s="122" t="str" cm="1">
        <f t="array" ref="EK113">_xlfn.XLOOKUP(1,(SCHEDULE!$D$3:$D$2594=$C113)*(SCHEDULE!$B$3:$B$2594=EK$2),SCHEDULE!$F$3:$F$2594,"",0,1)</f>
        <v/>
      </c>
      <c r="EL113" s="122" t="str" cm="1">
        <f t="array" ref="EL113">_xlfn.XLOOKUP(1,(SCHEDULE!$D$3:$D$2594=$C113)*(SCHEDULE!$B$3:$B$2594=EL$2),SCHEDULE!$F$3:$F$2594,"",0,1)</f>
        <v/>
      </c>
      <c r="EM113" s="122" t="str" cm="1">
        <f t="array" ref="EM113">_xlfn.XLOOKUP(1,(SCHEDULE!$D$3:$D$2594=$C113)*(SCHEDULE!$B$3:$B$2594=EM$2),SCHEDULE!$F$3:$F$2594,"",0,1)</f>
        <v/>
      </c>
      <c r="EN113" s="122" t="str" cm="1">
        <f t="array" ref="EN113">_xlfn.XLOOKUP(1,(SCHEDULE!$D$3:$D$2594=$C113)*(SCHEDULE!$B$3:$B$2594=EN$2),SCHEDULE!$F$3:$F$2594,"",0,1)</f>
        <v/>
      </c>
      <c r="EO113" s="122" t="str" cm="1">
        <f t="array" ref="EO113">_xlfn.XLOOKUP(1,(SCHEDULE!$D$3:$D$2594=$C113)*(SCHEDULE!$B$3:$B$2594=EO$2),SCHEDULE!$F$3:$F$2594,"",0,1)</f>
        <v/>
      </c>
      <c r="EP113" s="122" t="str" cm="1">
        <f t="array" ref="EP113">_xlfn.XLOOKUP(1,(SCHEDULE!$D$3:$D$2594=$C113)*(SCHEDULE!$B$3:$B$2594=EP$2),SCHEDULE!$F$3:$F$2594,"",0,1)</f>
        <v/>
      </c>
      <c r="EQ113" s="122" t="str" cm="1">
        <f t="array" ref="EQ113">_xlfn.XLOOKUP(1,(SCHEDULE!$D$3:$D$2594=$C113)*(SCHEDULE!$B$3:$B$2594=EQ$2),SCHEDULE!$F$3:$F$2594,"",0,1)</f>
        <v>L</v>
      </c>
      <c r="ER113" s="122" t="str" cm="1">
        <f t="array" ref="ER113">_xlfn.XLOOKUP(1,(SCHEDULE!$D$3:$D$2594=$C113)*(SCHEDULE!$B$3:$B$2594=ER$2),SCHEDULE!$F$3:$F$2594,"",0,1)</f>
        <v>W</v>
      </c>
      <c r="ES113" s="122" t="str" cm="1">
        <f t="array" ref="ES113">_xlfn.XLOOKUP(1,(SCHEDULE!$D$3:$D$2594=$C113)*(SCHEDULE!$B$3:$B$2594=ES$2),SCHEDULE!$F$3:$F$2594,"",0,1)</f>
        <v>W</v>
      </c>
      <c r="ET113" s="122" t="str" cm="1">
        <f t="array" ref="ET113">_xlfn.XLOOKUP(1,(SCHEDULE!$D$3:$D$2594=$C113)*(SCHEDULE!$B$3:$B$2594=ET$2),SCHEDULE!$F$3:$F$2594,"",0,1)</f>
        <v>W</v>
      </c>
      <c r="EU113" s="122" t="str" cm="1">
        <f t="array" ref="EU113">_xlfn.XLOOKUP(1,(SCHEDULE!$D$3:$D$2594=$C113)*(SCHEDULE!$B$3:$B$2594=EU$2),SCHEDULE!$F$3:$F$2594,"",0,1)</f>
        <v/>
      </c>
      <c r="EV113" s="122" t="str" cm="1">
        <f t="array" ref="EV113">_xlfn.XLOOKUP(1,(SCHEDULE!$D$3:$D$2594=$C113)*(SCHEDULE!$B$3:$B$2594=EV$2),SCHEDULE!$F$3:$F$2594,"",0,1)</f>
        <v/>
      </c>
      <c r="EW113" s="122" t="str" cm="1">
        <f t="array" ref="EW113">_xlfn.XLOOKUP(1,(SCHEDULE!$D$3:$D$2594=$C113)*(SCHEDULE!$B$3:$B$2594=EW$2),SCHEDULE!$F$3:$F$2594,"",0,1)</f>
        <v/>
      </c>
      <c r="EX113" s="122" t="str" cm="1">
        <f t="array" ref="EX113">_xlfn.XLOOKUP(1,(SCHEDULE!$D$3:$D$2594=$C113)*(SCHEDULE!$B$3:$B$2594=EX$2),SCHEDULE!$F$3:$F$2594,"",0,1)</f>
        <v>L</v>
      </c>
      <c r="EY113" s="122" t="str" cm="1">
        <f t="array" ref="EY113">_xlfn.XLOOKUP(1,(SCHEDULE!$D$3:$D$2594=$C113)*(SCHEDULE!$B$3:$B$2594=EY$2),SCHEDULE!$F$3:$F$2594,"",0,1)</f>
        <v>L</v>
      </c>
      <c r="EZ113" s="122" t="str" cm="1">
        <f t="array" ref="EZ113">_xlfn.XLOOKUP(1,(SCHEDULE!$D$3:$D$2594=$C113)*(SCHEDULE!$B$3:$B$2594=EZ$2),SCHEDULE!$F$3:$F$2594,"",0,1)</f>
        <v>W</v>
      </c>
      <c r="FA113" s="122" t="str" cm="1">
        <f t="array" ref="FA113">_xlfn.XLOOKUP(1,(SCHEDULE!$D$3:$D$2594=$C113)*(SCHEDULE!$B$3:$B$2594=FA$2),SCHEDULE!$F$3:$F$2594,"",0,1)</f>
        <v>W</v>
      </c>
      <c r="FB113" s="122" t="str" cm="1">
        <f t="array" ref="FB113">_xlfn.XLOOKUP(1,(SCHEDULE!$D$3:$D$2594=$C113)*(SCHEDULE!$B$3:$B$2594=FB$2),SCHEDULE!$F$3:$F$2594,"",0,1)</f>
        <v>L</v>
      </c>
      <c r="FC113" s="122" t="str" cm="1">
        <f t="array" ref="FC113">_xlfn.XLOOKUP(1,(SCHEDULE!$D$3:$D$2594=$C113)*(SCHEDULE!$B$3:$B$2594=FC$2),SCHEDULE!$F$3:$F$2594,"",0,1)</f>
        <v>L</v>
      </c>
      <c r="FD113" s="122" t="str" cm="1">
        <f t="array" ref="FD113">_xlfn.XLOOKUP(1,(SCHEDULE!$D$3:$D$2594=$C113)*(SCHEDULE!$B$3:$B$2594=FD$2),SCHEDULE!$F$3:$F$2594,"",0,1)</f>
        <v>L</v>
      </c>
      <c r="FE113" s="122" t="str" cm="1">
        <f t="array" ref="FE113">_xlfn.XLOOKUP(1,(SCHEDULE!$D$3:$D$2594=$C113)*(SCHEDULE!$B$3:$B$2594=FE$2),SCHEDULE!$F$3:$F$2594,"",0,1)</f>
        <v>L</v>
      </c>
      <c r="FF113" s="122" t="str" cm="1">
        <f t="array" ref="FF113">_xlfn.XLOOKUP(1,(SCHEDULE!$D$3:$D$2594=$C113)*(SCHEDULE!$B$3:$B$2594=FF$2),SCHEDULE!$F$3:$F$2594,"",0,1)</f>
        <v>W</v>
      </c>
      <c r="FG113" s="122" t="str" cm="1">
        <f t="array" ref="FG113">_xlfn.XLOOKUP(1,(SCHEDULE!$D$3:$D$2594=$C113)*(SCHEDULE!$B$3:$B$2594=FG$2),SCHEDULE!$F$3:$F$2594,"",0,1)</f>
        <v>W</v>
      </c>
      <c r="FH113" s="122" t="str" cm="1">
        <f t="array" ref="FH113">_xlfn.XLOOKUP(1,(SCHEDULE!$D$3:$D$2594=$C113)*(SCHEDULE!$B$3:$B$2594=FH$2),SCHEDULE!$F$3:$F$2594,"",0,1)</f>
        <v/>
      </c>
      <c r="FI113" s="122" t="str" cm="1">
        <f t="array" ref="FI113">_xlfn.XLOOKUP(1,(SCHEDULE!$D$3:$D$2594=$C113)*(SCHEDULE!$B$3:$B$2594=FI$2),SCHEDULE!$F$3:$F$2594,"",0,1)</f>
        <v/>
      </c>
      <c r="FJ113" s="122" t="str" cm="1">
        <f t="array" ref="FJ113">_xlfn.XLOOKUP(1,(SCHEDULE!$D$3:$D$2594=$C113)*(SCHEDULE!$B$3:$B$2594=FJ$2),SCHEDULE!$F$3:$F$2594,"",0,1)</f>
        <v/>
      </c>
      <c r="FK113" s="137" t="s">
        <v>477</v>
      </c>
      <c r="FL113" s="122">
        <f>IFERROR(_xlfn.XMATCH(0,$E115:$FJ115,0,-1),0)</f>
        <v>162</v>
      </c>
      <c r="FM113" s="122">
        <f>IFERROR(_xlfn.XMATCH(1,$E115:$FJ115,0,-1),0)</f>
        <v>161</v>
      </c>
      <c r="FN113" s="140">
        <f>ABS(FM113-FL113)</f>
        <v>1</v>
      </c>
      <c r="FO113" s="122" t="str">
        <f>IF((FM113-FL113)&gt;0,"W"&amp;" "&amp;FN113,"L"&amp;" "&amp;FN113)</f>
        <v>L 1</v>
      </c>
      <c r="FP113" s="122" t="str">
        <f>COUNTIF($E115:$CG115,"1")&amp;" - "&amp;COUNTIF($E115:$CG115,"0")</f>
        <v>52 - 29</v>
      </c>
      <c r="FQ113" s="122" t="str">
        <f>COUNTIF($CH115:$FJ115,"1")&amp;" - "&amp;COUNTIF($CH115:$FJ115,"0")</f>
        <v>52 - 29</v>
      </c>
      <c r="FR113" s="122">
        <f>MAX($E116:$FJ116)</f>
        <v>7</v>
      </c>
    </row>
    <row r="114" spans="2:174" x14ac:dyDescent="0.2">
      <c r="B114" s="137"/>
      <c r="C114" s="139"/>
      <c r="D114" s="138"/>
      <c r="E114" s="122" t="str" cm="1">
        <f t="array" ref="E114">_xlfn.XLOOKUP(1,(SCHEDULE!$K$3:$K$2594=$C113)*(SCHEDULE!$M$3:$M$2594=E$2),SCHEDULE!$I$3:$I$2594,"",0,1)</f>
        <v/>
      </c>
      <c r="F114" s="122" t="str" cm="1">
        <f t="array" ref="F114">_xlfn.XLOOKUP(1,(SCHEDULE!$K$3:$K$2594=$C113)*(SCHEDULE!$M$3:$M$2594=F$2),SCHEDULE!$I$3:$I$2594,"",0,1)</f>
        <v/>
      </c>
      <c r="G114" s="122" t="str" cm="1">
        <f t="array" ref="G114">_xlfn.XLOOKUP(1,(SCHEDULE!$K$3:$K$2594=$C113)*(SCHEDULE!$M$3:$M$2594=G$2),SCHEDULE!$I$3:$I$2594,"",0,1)</f>
        <v>W</v>
      </c>
      <c r="H114" s="122" t="str" cm="1">
        <f t="array" ref="H114">_xlfn.XLOOKUP(1,(SCHEDULE!$K$3:$K$2594=$C113)*(SCHEDULE!$M$3:$M$2594=H$2),SCHEDULE!$I$3:$I$2594,"",0,1)</f>
        <v>W</v>
      </c>
      <c r="I114" s="122" t="str" cm="1">
        <f t="array" ref="I114">_xlfn.XLOOKUP(1,(SCHEDULE!$K$3:$K$2594=$C113)*(SCHEDULE!$M$3:$M$2594=I$2),SCHEDULE!$I$3:$I$2594,"",0,1)</f>
        <v>W</v>
      </c>
      <c r="J114" s="122" t="str" cm="1">
        <f t="array" ref="J114">_xlfn.XLOOKUP(1,(SCHEDULE!$K$3:$K$2594=$C113)*(SCHEDULE!$M$3:$M$2594=J$2),SCHEDULE!$I$3:$I$2594,"",0,1)</f>
        <v/>
      </c>
      <c r="K114" s="122" t="str" cm="1">
        <f t="array" ref="K114">_xlfn.XLOOKUP(1,(SCHEDULE!$K$3:$K$2594=$C113)*(SCHEDULE!$M$3:$M$2594=K$2),SCHEDULE!$I$3:$I$2594,"",0,1)</f>
        <v/>
      </c>
      <c r="L114" s="122" t="str" cm="1">
        <f t="array" ref="L114">_xlfn.XLOOKUP(1,(SCHEDULE!$K$3:$K$2594=$C113)*(SCHEDULE!$M$3:$M$2594=L$2),SCHEDULE!$I$3:$I$2594,"",0,1)</f>
        <v/>
      </c>
      <c r="M114" s="122" t="str" cm="1">
        <f t="array" ref="M114">_xlfn.XLOOKUP(1,(SCHEDULE!$K$3:$K$2594=$C113)*(SCHEDULE!$M$3:$M$2594=M$2),SCHEDULE!$I$3:$I$2594,"",0,1)</f>
        <v>W</v>
      </c>
      <c r="N114" s="122" t="str" cm="1">
        <f t="array" ref="N114">_xlfn.XLOOKUP(1,(SCHEDULE!$K$3:$K$2594=$C113)*(SCHEDULE!$M$3:$M$2594=N$2),SCHEDULE!$I$3:$I$2594,"",0,1)</f>
        <v>W</v>
      </c>
      <c r="O114" s="122" t="str" cm="1">
        <f t="array" ref="O114">_xlfn.XLOOKUP(1,(SCHEDULE!$K$3:$K$2594=$C113)*(SCHEDULE!$M$3:$M$2594=O$2),SCHEDULE!$I$3:$I$2594,"",0,1)</f>
        <v>W</v>
      </c>
      <c r="P114" s="122" t="str" cm="1">
        <f t="array" ref="P114">_xlfn.XLOOKUP(1,(SCHEDULE!$K$3:$K$2594=$C113)*(SCHEDULE!$M$3:$M$2594=P$2),SCHEDULE!$I$3:$I$2594,"",0,1)</f>
        <v>L</v>
      </c>
      <c r="Q114" s="122" t="str" cm="1">
        <f t="array" ref="Q114">_xlfn.XLOOKUP(1,(SCHEDULE!$K$3:$K$2594=$C113)*(SCHEDULE!$M$3:$M$2594=Q$2),SCHEDULE!$I$3:$I$2594,"",0,1)</f>
        <v>L</v>
      </c>
      <c r="R114" s="122" t="str" cm="1">
        <f t="array" ref="R114">_xlfn.XLOOKUP(1,(SCHEDULE!$K$3:$K$2594=$C113)*(SCHEDULE!$M$3:$M$2594=R$2),SCHEDULE!$I$3:$I$2594,"",0,1)</f>
        <v>W</v>
      </c>
      <c r="S114" s="122" t="str" cm="1">
        <f t="array" ref="S114">_xlfn.XLOOKUP(1,(SCHEDULE!$K$3:$K$2594=$C113)*(SCHEDULE!$M$3:$M$2594=S$2),SCHEDULE!$I$3:$I$2594,"",0,1)</f>
        <v>L</v>
      </c>
      <c r="T114" s="122" t="str" cm="1">
        <f t="array" ref="T114">_xlfn.XLOOKUP(1,(SCHEDULE!$K$3:$K$2594=$C113)*(SCHEDULE!$M$3:$M$2594=T$2),SCHEDULE!$I$3:$I$2594,"",0,1)</f>
        <v/>
      </c>
      <c r="U114" s="122" t="str" cm="1">
        <f t="array" ref="U114">_xlfn.XLOOKUP(1,(SCHEDULE!$K$3:$K$2594=$C113)*(SCHEDULE!$M$3:$M$2594=U$2),SCHEDULE!$I$3:$I$2594,"",0,1)</f>
        <v/>
      </c>
      <c r="V114" s="122" t="str" cm="1">
        <f t="array" ref="V114">_xlfn.XLOOKUP(1,(SCHEDULE!$K$3:$K$2594=$C113)*(SCHEDULE!$M$3:$M$2594=V$2),SCHEDULE!$I$3:$I$2594,"",0,1)</f>
        <v/>
      </c>
      <c r="W114" s="122" t="str" cm="1">
        <f t="array" ref="W114">_xlfn.XLOOKUP(1,(SCHEDULE!$K$3:$K$2594=$C113)*(SCHEDULE!$M$3:$M$2594=W$2),SCHEDULE!$I$3:$I$2594,"",0,1)</f>
        <v>W</v>
      </c>
      <c r="X114" s="122" t="str" cm="1">
        <f t="array" ref="X114">_xlfn.XLOOKUP(1,(SCHEDULE!$K$3:$K$2594=$C113)*(SCHEDULE!$M$3:$M$2594=X$2),SCHEDULE!$I$3:$I$2594,"",0,1)</f>
        <v>W</v>
      </c>
      <c r="Y114" s="122" t="str" cm="1">
        <f t="array" ref="Y114">_xlfn.XLOOKUP(1,(SCHEDULE!$K$3:$K$2594=$C113)*(SCHEDULE!$M$3:$M$2594=Y$2),SCHEDULE!$I$3:$I$2594,"",0,1)</f>
        <v>W</v>
      </c>
      <c r="Z114" s="122" t="str" cm="1">
        <f t="array" ref="Z114">_xlfn.XLOOKUP(1,(SCHEDULE!$K$3:$K$2594=$C113)*(SCHEDULE!$M$3:$M$2594=Z$2),SCHEDULE!$I$3:$I$2594,"",0,1)</f>
        <v/>
      </c>
      <c r="AA114" s="122" t="str" cm="1">
        <f t="array" ref="AA114">_xlfn.XLOOKUP(1,(SCHEDULE!$K$3:$K$2594=$C113)*(SCHEDULE!$M$3:$M$2594=AA$2),SCHEDULE!$I$3:$I$2594,"",0,1)</f>
        <v/>
      </c>
      <c r="AB114" s="122" t="str" cm="1">
        <f t="array" ref="AB114">_xlfn.XLOOKUP(1,(SCHEDULE!$K$3:$K$2594=$C113)*(SCHEDULE!$M$3:$M$2594=AB$2),SCHEDULE!$I$3:$I$2594,"",0,1)</f>
        <v/>
      </c>
      <c r="AC114" s="122" t="str" cm="1">
        <f t="array" ref="AC114">_xlfn.XLOOKUP(1,(SCHEDULE!$K$3:$K$2594=$C113)*(SCHEDULE!$M$3:$M$2594=AC$2),SCHEDULE!$I$3:$I$2594,"",0,1)</f>
        <v/>
      </c>
      <c r="AD114" s="122" t="str" cm="1">
        <f t="array" ref="AD114">_xlfn.XLOOKUP(1,(SCHEDULE!$K$3:$K$2594=$C113)*(SCHEDULE!$M$3:$M$2594=AD$2),SCHEDULE!$I$3:$I$2594,"",0,1)</f>
        <v/>
      </c>
      <c r="AE114" s="122" t="str" cm="1">
        <f t="array" ref="AE114">_xlfn.XLOOKUP(1,(SCHEDULE!$K$3:$K$2594=$C113)*(SCHEDULE!$M$3:$M$2594=AE$2),SCHEDULE!$I$3:$I$2594,"",0,1)</f>
        <v/>
      </c>
      <c r="AF114" s="122" t="str" cm="1">
        <f t="array" ref="AF114">_xlfn.XLOOKUP(1,(SCHEDULE!$K$3:$K$2594=$C113)*(SCHEDULE!$M$3:$M$2594=AF$2),SCHEDULE!$I$3:$I$2594,"",0,1)</f>
        <v>W</v>
      </c>
      <c r="AG114" s="122" t="str" cm="1">
        <f t="array" ref="AG114">_xlfn.XLOOKUP(1,(SCHEDULE!$K$3:$K$2594=$C113)*(SCHEDULE!$M$3:$M$2594=AG$2),SCHEDULE!$I$3:$I$2594,"",0,1)</f>
        <v>W</v>
      </c>
      <c r="AH114" s="122" t="str" cm="1">
        <f t="array" ref="AH114">_xlfn.XLOOKUP(1,(SCHEDULE!$K$3:$K$2594=$C113)*(SCHEDULE!$M$3:$M$2594=AH$2),SCHEDULE!$I$3:$I$2594,"",0,1)</f>
        <v>L</v>
      </c>
      <c r="AI114" s="122" t="str" cm="1">
        <f t="array" ref="AI114">_xlfn.XLOOKUP(1,(SCHEDULE!$K$3:$K$2594=$C113)*(SCHEDULE!$M$3:$M$2594=AI$2),SCHEDULE!$I$3:$I$2594,"",0,1)</f>
        <v>W</v>
      </c>
      <c r="AJ114" s="122" t="str" cm="1">
        <f t="array" ref="AJ114">_xlfn.XLOOKUP(1,(SCHEDULE!$K$3:$K$2594=$C113)*(SCHEDULE!$M$3:$M$2594=AJ$2),SCHEDULE!$I$3:$I$2594,"",0,1)</f>
        <v/>
      </c>
      <c r="AK114" s="122" t="str" cm="1">
        <f t="array" ref="AK114">_xlfn.XLOOKUP(1,(SCHEDULE!$K$3:$K$2594=$C113)*(SCHEDULE!$M$3:$M$2594=AK$2),SCHEDULE!$I$3:$I$2594,"",0,1)</f>
        <v/>
      </c>
      <c r="AL114" s="122" t="str" cm="1">
        <f t="array" ref="AL114">_xlfn.XLOOKUP(1,(SCHEDULE!$K$3:$K$2594=$C113)*(SCHEDULE!$M$3:$M$2594=AL$2),SCHEDULE!$I$3:$I$2594,"",0,1)</f>
        <v/>
      </c>
      <c r="AM114" s="122" t="str" cm="1">
        <f t="array" ref="AM114">_xlfn.XLOOKUP(1,(SCHEDULE!$K$3:$K$2594=$C113)*(SCHEDULE!$M$3:$M$2594=AM$2),SCHEDULE!$I$3:$I$2594,"",0,1)</f>
        <v/>
      </c>
      <c r="AN114" s="122" t="str" cm="1">
        <f t="array" ref="AN114">_xlfn.XLOOKUP(1,(SCHEDULE!$K$3:$K$2594=$C113)*(SCHEDULE!$M$3:$M$2594=AN$2),SCHEDULE!$I$3:$I$2594,"",0,1)</f>
        <v>L</v>
      </c>
      <c r="AO114" s="122" t="str" cm="1">
        <f t="array" ref="AO114">_xlfn.XLOOKUP(1,(SCHEDULE!$K$3:$K$2594=$C113)*(SCHEDULE!$M$3:$M$2594=AO$2),SCHEDULE!$I$3:$I$2594,"",0,1)</f>
        <v>L</v>
      </c>
      <c r="AP114" s="122" t="str" cm="1">
        <f t="array" ref="AP114">_xlfn.XLOOKUP(1,(SCHEDULE!$K$3:$K$2594=$C113)*(SCHEDULE!$M$3:$M$2594=AP$2),SCHEDULE!$I$3:$I$2594,"",0,1)</f>
        <v>W</v>
      </c>
      <c r="AQ114" s="122" t="str" cm="1">
        <f t="array" ref="AQ114">_xlfn.XLOOKUP(1,(SCHEDULE!$K$3:$K$2594=$C113)*(SCHEDULE!$M$3:$M$2594=AQ$2),SCHEDULE!$I$3:$I$2594,"",0,1)</f>
        <v/>
      </c>
      <c r="AR114" s="122" t="str" cm="1">
        <f t="array" ref="AR114">_xlfn.XLOOKUP(1,(SCHEDULE!$K$3:$K$2594=$C113)*(SCHEDULE!$M$3:$M$2594=AR$2),SCHEDULE!$I$3:$I$2594,"",0,1)</f>
        <v/>
      </c>
      <c r="AS114" s="122" t="str" cm="1">
        <f t="array" ref="AS114">_xlfn.XLOOKUP(1,(SCHEDULE!$K$3:$K$2594=$C113)*(SCHEDULE!$M$3:$M$2594=AS$2),SCHEDULE!$I$3:$I$2594,"",0,1)</f>
        <v/>
      </c>
      <c r="AT114" s="122" t="str" cm="1">
        <f t="array" ref="AT114">_xlfn.XLOOKUP(1,(SCHEDULE!$K$3:$K$2594=$C113)*(SCHEDULE!$M$3:$M$2594=AT$2),SCHEDULE!$I$3:$I$2594,"",0,1)</f>
        <v/>
      </c>
      <c r="AU114" s="122" t="str" cm="1">
        <f t="array" ref="AU114">_xlfn.XLOOKUP(1,(SCHEDULE!$K$3:$K$2594=$C113)*(SCHEDULE!$M$3:$M$2594=AU$2),SCHEDULE!$I$3:$I$2594,"",0,1)</f>
        <v/>
      </c>
      <c r="AV114" s="122" t="str" cm="1">
        <f t="array" ref="AV114">_xlfn.XLOOKUP(1,(SCHEDULE!$K$3:$K$2594=$C113)*(SCHEDULE!$M$3:$M$2594=AV$2),SCHEDULE!$I$3:$I$2594,"",0,1)</f>
        <v/>
      </c>
      <c r="AW114" s="122" t="str" cm="1">
        <f t="array" ref="AW114">_xlfn.XLOOKUP(1,(SCHEDULE!$K$3:$K$2594=$C113)*(SCHEDULE!$M$3:$M$2594=AW$2),SCHEDULE!$I$3:$I$2594,"",0,1)</f>
        <v>L</v>
      </c>
      <c r="AX114" s="122" t="str" cm="1">
        <f t="array" ref="AX114">_xlfn.XLOOKUP(1,(SCHEDULE!$K$3:$K$2594=$C113)*(SCHEDULE!$M$3:$M$2594=AX$2),SCHEDULE!$I$3:$I$2594,"",0,1)</f>
        <v>W</v>
      </c>
      <c r="AY114" s="122" t="str" cm="1">
        <f t="array" ref="AY114">_xlfn.XLOOKUP(1,(SCHEDULE!$K$3:$K$2594=$C113)*(SCHEDULE!$M$3:$M$2594=AY$2),SCHEDULE!$I$3:$I$2594,"",0,1)</f>
        <v>W</v>
      </c>
      <c r="AZ114" s="122" t="str" cm="1">
        <f t="array" ref="AZ114">_xlfn.XLOOKUP(1,(SCHEDULE!$K$3:$K$2594=$C113)*(SCHEDULE!$M$3:$M$2594=AZ$2),SCHEDULE!$I$3:$I$2594,"",0,1)</f>
        <v>W</v>
      </c>
      <c r="BA114" s="122" t="str" cm="1">
        <f t="array" ref="BA114">_xlfn.XLOOKUP(1,(SCHEDULE!$K$3:$K$2594=$C113)*(SCHEDULE!$M$3:$M$2594=BA$2),SCHEDULE!$I$3:$I$2594,"",0,1)</f>
        <v>L</v>
      </c>
      <c r="BB114" s="122" t="str" cm="1">
        <f t="array" ref="BB114">_xlfn.XLOOKUP(1,(SCHEDULE!$K$3:$K$2594=$C113)*(SCHEDULE!$M$3:$M$2594=BB$2),SCHEDULE!$I$3:$I$2594,"",0,1)</f>
        <v>L</v>
      </c>
      <c r="BC114" s="122" t="str" cm="1">
        <f t="array" ref="BC114">_xlfn.XLOOKUP(1,(SCHEDULE!$K$3:$K$2594=$C113)*(SCHEDULE!$M$3:$M$2594=BC$2),SCHEDULE!$I$3:$I$2594,"",0,1)</f>
        <v/>
      </c>
      <c r="BD114" s="122" t="str" cm="1">
        <f t="array" ref="BD114">_xlfn.XLOOKUP(1,(SCHEDULE!$K$3:$K$2594=$C113)*(SCHEDULE!$M$3:$M$2594=BD$2),SCHEDULE!$I$3:$I$2594,"",0,1)</f>
        <v/>
      </c>
      <c r="BE114" s="122" t="str" cm="1">
        <f t="array" ref="BE114">_xlfn.XLOOKUP(1,(SCHEDULE!$K$3:$K$2594=$C113)*(SCHEDULE!$M$3:$M$2594=BE$2),SCHEDULE!$I$3:$I$2594,"",0,1)</f>
        <v>W</v>
      </c>
      <c r="BF114" s="122" t="str" cm="1">
        <f t="array" ref="BF114">_xlfn.XLOOKUP(1,(SCHEDULE!$K$3:$K$2594=$C113)*(SCHEDULE!$M$3:$M$2594=BF$2),SCHEDULE!$I$3:$I$2594,"",0,1)</f>
        <v>W</v>
      </c>
      <c r="BG114" s="122" t="str" cm="1">
        <f t="array" ref="BG114">_xlfn.XLOOKUP(1,(SCHEDULE!$K$3:$K$2594=$C113)*(SCHEDULE!$M$3:$M$2594=BG$2),SCHEDULE!$I$3:$I$2594,"",0,1)</f>
        <v>L</v>
      </c>
      <c r="BH114" s="122" t="str" cm="1">
        <f t="array" ref="BH114">_xlfn.XLOOKUP(1,(SCHEDULE!$K$3:$K$2594=$C113)*(SCHEDULE!$M$3:$M$2594=BH$2),SCHEDULE!$I$3:$I$2594,"",0,1)</f>
        <v>L</v>
      </c>
      <c r="BI114" s="122" t="str" cm="1">
        <f t="array" ref="BI114">_xlfn.XLOOKUP(1,(SCHEDULE!$K$3:$K$2594=$C113)*(SCHEDULE!$M$3:$M$2594=BI$2),SCHEDULE!$I$3:$I$2594,"",0,1)</f>
        <v/>
      </c>
      <c r="BJ114" s="122" t="str" cm="1">
        <f t="array" ref="BJ114">_xlfn.XLOOKUP(1,(SCHEDULE!$K$3:$K$2594=$C113)*(SCHEDULE!$M$3:$M$2594=BJ$2),SCHEDULE!$I$3:$I$2594,"",0,1)</f>
        <v/>
      </c>
      <c r="BK114" s="122" t="str" cm="1">
        <f t="array" ref="BK114">_xlfn.XLOOKUP(1,(SCHEDULE!$K$3:$K$2594=$C113)*(SCHEDULE!$M$3:$M$2594=BK$2),SCHEDULE!$I$3:$I$2594,"",0,1)</f>
        <v/>
      </c>
      <c r="BL114" s="122" t="str" cm="1">
        <f t="array" ref="BL114">_xlfn.XLOOKUP(1,(SCHEDULE!$K$3:$K$2594=$C113)*(SCHEDULE!$M$3:$M$2594=BL$2),SCHEDULE!$I$3:$I$2594,"",0,1)</f>
        <v/>
      </c>
      <c r="BM114" s="122" t="str" cm="1">
        <f t="array" ref="BM114">_xlfn.XLOOKUP(1,(SCHEDULE!$K$3:$K$2594=$C113)*(SCHEDULE!$M$3:$M$2594=BM$2),SCHEDULE!$I$3:$I$2594,"",0,1)</f>
        <v/>
      </c>
      <c r="BN114" s="122" t="str" cm="1">
        <f t="array" ref="BN114">_xlfn.XLOOKUP(1,(SCHEDULE!$K$3:$K$2594=$C113)*(SCHEDULE!$M$3:$M$2594=BN$2),SCHEDULE!$I$3:$I$2594,"",0,1)</f>
        <v/>
      </c>
      <c r="BO114" s="122" t="str" cm="1">
        <f t="array" ref="BO114">_xlfn.XLOOKUP(1,(SCHEDULE!$K$3:$K$2594=$C113)*(SCHEDULE!$M$3:$M$2594=BO$2),SCHEDULE!$I$3:$I$2594,"",0,1)</f>
        <v/>
      </c>
      <c r="BP114" s="122" t="str" cm="1">
        <f t="array" ref="BP114">_xlfn.XLOOKUP(1,(SCHEDULE!$K$3:$K$2594=$C113)*(SCHEDULE!$M$3:$M$2594=BP$2),SCHEDULE!$I$3:$I$2594,"",0,1)</f>
        <v/>
      </c>
      <c r="BQ114" s="122" t="str" cm="1">
        <f t="array" ref="BQ114">_xlfn.XLOOKUP(1,(SCHEDULE!$K$3:$K$2594=$C113)*(SCHEDULE!$M$3:$M$2594=BQ$2),SCHEDULE!$I$3:$I$2594,"",0,1)</f>
        <v/>
      </c>
      <c r="BR114" s="122" t="str" cm="1">
        <f t="array" ref="BR114">_xlfn.XLOOKUP(1,(SCHEDULE!$K$3:$K$2594=$C113)*(SCHEDULE!$M$3:$M$2594=BR$2),SCHEDULE!$I$3:$I$2594,"",0,1)</f>
        <v/>
      </c>
      <c r="BS114" s="122" t="str" cm="1">
        <f t="array" ref="BS114">_xlfn.XLOOKUP(1,(SCHEDULE!$K$3:$K$2594=$C113)*(SCHEDULE!$M$3:$M$2594=BS$2),SCHEDULE!$I$3:$I$2594,"",0,1)</f>
        <v/>
      </c>
      <c r="BT114" s="122" t="str" cm="1">
        <f t="array" ref="BT114">_xlfn.XLOOKUP(1,(SCHEDULE!$K$3:$K$2594=$C113)*(SCHEDULE!$M$3:$M$2594=BT$2),SCHEDULE!$I$3:$I$2594,"",0,1)</f>
        <v/>
      </c>
      <c r="BU114" s="122" t="str" cm="1">
        <f t="array" ref="BU114">_xlfn.XLOOKUP(1,(SCHEDULE!$K$3:$K$2594=$C113)*(SCHEDULE!$M$3:$M$2594=BU$2),SCHEDULE!$I$3:$I$2594,"",0,1)</f>
        <v/>
      </c>
      <c r="BV114" s="122" t="str" cm="1">
        <f t="array" ref="BV114">_xlfn.XLOOKUP(1,(SCHEDULE!$K$3:$K$2594=$C113)*(SCHEDULE!$M$3:$M$2594=BV$2),SCHEDULE!$I$3:$I$2594,"",0,1)</f>
        <v>W</v>
      </c>
      <c r="BW114" s="122" t="str" cm="1">
        <f t="array" ref="BW114">_xlfn.XLOOKUP(1,(SCHEDULE!$K$3:$K$2594=$C113)*(SCHEDULE!$M$3:$M$2594=BW$2),SCHEDULE!$I$3:$I$2594,"",0,1)</f>
        <v>W</v>
      </c>
      <c r="BX114" s="122" t="str" cm="1">
        <f t="array" ref="BX114">_xlfn.XLOOKUP(1,(SCHEDULE!$K$3:$K$2594=$C113)*(SCHEDULE!$M$3:$M$2594=BX$2),SCHEDULE!$I$3:$I$2594,"",0,1)</f>
        <v>W</v>
      </c>
      <c r="BY114" s="122" t="str" cm="1">
        <f t="array" ref="BY114">_xlfn.XLOOKUP(1,(SCHEDULE!$K$3:$K$2594=$C113)*(SCHEDULE!$M$3:$M$2594=BY$2),SCHEDULE!$I$3:$I$2594,"",0,1)</f>
        <v>W</v>
      </c>
      <c r="BZ114" s="122" t="str" cm="1">
        <f t="array" ref="BZ114">_xlfn.XLOOKUP(1,(SCHEDULE!$K$3:$K$2594=$C113)*(SCHEDULE!$M$3:$M$2594=BZ$2),SCHEDULE!$I$3:$I$2594,"",0,1)</f>
        <v>W</v>
      </c>
      <c r="CA114" s="122" t="str" cm="1">
        <f t="array" ref="CA114">_xlfn.XLOOKUP(1,(SCHEDULE!$K$3:$K$2594=$C113)*(SCHEDULE!$M$3:$M$2594=CA$2),SCHEDULE!$I$3:$I$2594,"",0,1)</f>
        <v>L</v>
      </c>
      <c r="CB114" s="122" t="str" cm="1">
        <f t="array" ref="CB114">_xlfn.XLOOKUP(1,(SCHEDULE!$K$3:$K$2594=$C113)*(SCHEDULE!$M$3:$M$2594=CB$2),SCHEDULE!$I$3:$I$2594,"",0,1)</f>
        <v/>
      </c>
      <c r="CC114" s="122" t="str" cm="1">
        <f t="array" ref="CC114">_xlfn.XLOOKUP(1,(SCHEDULE!$K$3:$K$2594=$C113)*(SCHEDULE!$M$3:$M$2594=CC$2),SCHEDULE!$I$3:$I$2594,"",0,1)</f>
        <v/>
      </c>
      <c r="CD114" s="122" t="str" cm="1">
        <f t="array" ref="CD114">_xlfn.XLOOKUP(1,(SCHEDULE!$K$3:$K$2594=$C113)*(SCHEDULE!$M$3:$M$2594=CD$2),SCHEDULE!$I$3:$I$2594,"",0,1)</f>
        <v/>
      </c>
      <c r="CE114" s="122" t="str" cm="1">
        <f t="array" ref="CE114">_xlfn.XLOOKUP(1,(SCHEDULE!$K$3:$K$2594=$C113)*(SCHEDULE!$M$3:$M$2594=CE$2),SCHEDULE!$I$3:$I$2594,"",0,1)</f>
        <v>W</v>
      </c>
      <c r="CF114" s="122" t="str" cm="1">
        <f t="array" ref="CF114">_xlfn.XLOOKUP(1,(SCHEDULE!$K$3:$K$2594=$C113)*(SCHEDULE!$M$3:$M$2594=CF$2),SCHEDULE!$I$3:$I$2594,"",0,1)</f>
        <v>W</v>
      </c>
      <c r="CG114" s="122" t="str" cm="1">
        <f t="array" ref="CG114">_xlfn.XLOOKUP(1,(SCHEDULE!$K$3:$K$2594=$C113)*(SCHEDULE!$M$3:$M$2594=CG$2),SCHEDULE!$I$3:$I$2594,"",0,1)</f>
        <v>W</v>
      </c>
      <c r="CH114" s="122" t="str" cm="1">
        <f t="array" ref="CH114">_xlfn.XLOOKUP(1,(SCHEDULE!$K$3:$K$2594=$C113)*(SCHEDULE!$M$3:$M$2594=CH$2),SCHEDULE!$I$3:$I$2594,"",0,1)</f>
        <v>L</v>
      </c>
      <c r="CI114" s="122" t="str" cm="1">
        <f t="array" ref="CI114">_xlfn.XLOOKUP(1,(SCHEDULE!$K$3:$K$2594=$C113)*(SCHEDULE!$M$3:$M$2594=CI$2),SCHEDULE!$I$3:$I$2594,"",0,1)</f>
        <v>W</v>
      </c>
      <c r="CJ114" s="122" t="str" cm="1">
        <f t="array" ref="CJ114">_xlfn.XLOOKUP(1,(SCHEDULE!$K$3:$K$2594=$C113)*(SCHEDULE!$M$3:$M$2594=CJ$2),SCHEDULE!$I$3:$I$2594,"",0,1)</f>
        <v>L</v>
      </c>
      <c r="CK114" s="122" t="str" cm="1">
        <f t="array" ref="CK114">_xlfn.XLOOKUP(1,(SCHEDULE!$K$3:$K$2594=$C113)*(SCHEDULE!$M$3:$M$2594=CK$2),SCHEDULE!$I$3:$I$2594,"",0,1)</f>
        <v>W</v>
      </c>
      <c r="CL114" s="122" t="str" cm="1">
        <f t="array" ref="CL114">_xlfn.XLOOKUP(1,(SCHEDULE!$K$3:$K$2594=$C113)*(SCHEDULE!$M$3:$M$2594=CL$2),SCHEDULE!$I$3:$I$2594,"",0,1)</f>
        <v>W</v>
      </c>
      <c r="CM114" s="122" t="str" cm="1">
        <f t="array" ref="CM114">_xlfn.XLOOKUP(1,(SCHEDULE!$K$3:$K$2594=$C113)*(SCHEDULE!$M$3:$M$2594=CM$2),SCHEDULE!$I$3:$I$2594,"",0,1)</f>
        <v>L</v>
      </c>
      <c r="CN114" s="122" t="str" cm="1">
        <f t="array" ref="CN114">_xlfn.XLOOKUP(1,(SCHEDULE!$K$3:$K$2594=$C113)*(SCHEDULE!$M$3:$M$2594=CN$2),SCHEDULE!$I$3:$I$2594,"",0,1)</f>
        <v>W</v>
      </c>
      <c r="CO114" s="122" t="str" cm="1">
        <f t="array" ref="CO114">_xlfn.XLOOKUP(1,(SCHEDULE!$K$3:$K$2594=$C113)*(SCHEDULE!$M$3:$M$2594=CO$2),SCHEDULE!$I$3:$I$2594,"",0,1)</f>
        <v/>
      </c>
      <c r="CP114" s="122" t="str" cm="1">
        <f t="array" ref="CP114">_xlfn.XLOOKUP(1,(SCHEDULE!$K$3:$K$2594=$C113)*(SCHEDULE!$M$3:$M$2594=CP$2),SCHEDULE!$I$3:$I$2594,"",0,1)</f>
        <v/>
      </c>
      <c r="CQ114" s="122" t="str" cm="1">
        <f t="array" ref="CQ114">_xlfn.XLOOKUP(1,(SCHEDULE!$K$3:$K$2594=$C113)*(SCHEDULE!$M$3:$M$2594=CQ$2),SCHEDULE!$I$3:$I$2594,"",0,1)</f>
        <v/>
      </c>
      <c r="CR114" s="122" t="str" cm="1">
        <f t="array" ref="CR114">_xlfn.XLOOKUP(1,(SCHEDULE!$K$3:$K$2594=$C113)*(SCHEDULE!$M$3:$M$2594=CR$2),SCHEDULE!$I$3:$I$2594,"",0,1)</f>
        <v/>
      </c>
      <c r="CS114" s="122" t="str" cm="1">
        <f t="array" ref="CS114">_xlfn.XLOOKUP(1,(SCHEDULE!$K$3:$K$2594=$C113)*(SCHEDULE!$M$3:$M$2594=CS$2),SCHEDULE!$I$3:$I$2594,"",0,1)</f>
        <v/>
      </c>
      <c r="CT114" s="122" t="str" cm="1">
        <f t="array" ref="CT114">_xlfn.XLOOKUP(1,(SCHEDULE!$K$3:$K$2594=$C113)*(SCHEDULE!$M$3:$M$2594=CT$2),SCHEDULE!$I$3:$I$2594,"",0,1)</f>
        <v/>
      </c>
      <c r="CU114" s="122" t="str" cm="1">
        <f t="array" ref="CU114">_xlfn.XLOOKUP(1,(SCHEDULE!$K$3:$K$2594=$C113)*(SCHEDULE!$M$3:$M$2594=CU$2),SCHEDULE!$I$3:$I$2594,"",0,1)</f>
        <v/>
      </c>
      <c r="CV114" s="122" t="str" cm="1">
        <f t="array" ref="CV114">_xlfn.XLOOKUP(1,(SCHEDULE!$K$3:$K$2594=$C113)*(SCHEDULE!$M$3:$M$2594=CV$2),SCHEDULE!$I$3:$I$2594,"",0,1)</f>
        <v>W</v>
      </c>
      <c r="CW114" s="122" t="str" cm="1">
        <f t="array" ref="CW114">_xlfn.XLOOKUP(1,(SCHEDULE!$K$3:$K$2594=$C113)*(SCHEDULE!$M$3:$M$2594=CW$2),SCHEDULE!$I$3:$I$2594,"",0,1)</f>
        <v>W</v>
      </c>
      <c r="CX114" s="122" t="str" cm="1">
        <f t="array" ref="CX114">_xlfn.XLOOKUP(1,(SCHEDULE!$K$3:$K$2594=$C113)*(SCHEDULE!$M$3:$M$2594=CX$2),SCHEDULE!$I$3:$I$2594,"",0,1)</f>
        <v>L</v>
      </c>
      <c r="CY114" s="122" t="str" cm="1">
        <f t="array" ref="CY114">_xlfn.XLOOKUP(1,(SCHEDULE!$K$3:$K$2594=$C113)*(SCHEDULE!$M$3:$M$2594=CY$2),SCHEDULE!$I$3:$I$2594,"",0,1)</f>
        <v>W</v>
      </c>
      <c r="CZ114" s="122" t="str" cm="1">
        <f t="array" ref="CZ114">_xlfn.XLOOKUP(1,(SCHEDULE!$K$3:$K$2594=$C113)*(SCHEDULE!$M$3:$M$2594=CZ$2),SCHEDULE!$I$3:$I$2594,"",0,1)</f>
        <v>W</v>
      </c>
      <c r="DA114" s="122" t="str" cm="1">
        <f t="array" ref="DA114">_xlfn.XLOOKUP(1,(SCHEDULE!$K$3:$K$2594=$C113)*(SCHEDULE!$M$3:$M$2594=DA$2),SCHEDULE!$I$3:$I$2594,"",0,1)</f>
        <v>L</v>
      </c>
      <c r="DB114" s="122" t="str" cm="1">
        <f t="array" ref="DB114">_xlfn.XLOOKUP(1,(SCHEDULE!$K$3:$K$2594=$C113)*(SCHEDULE!$M$3:$M$2594=DB$2),SCHEDULE!$I$3:$I$2594,"",0,1)</f>
        <v>L</v>
      </c>
      <c r="DC114" s="122" t="str" cm="1">
        <f t="array" ref="DC114">_xlfn.XLOOKUP(1,(SCHEDULE!$K$3:$K$2594=$C113)*(SCHEDULE!$M$3:$M$2594=DC$2),SCHEDULE!$I$3:$I$2594,"",0,1)</f>
        <v>L</v>
      </c>
      <c r="DD114" s="122" t="str" cm="1">
        <f t="array" ref="DD114">_xlfn.XLOOKUP(1,(SCHEDULE!$K$3:$K$2594=$C113)*(SCHEDULE!$M$3:$M$2594=DD$2),SCHEDULE!$I$3:$I$2594,"",0,1)</f>
        <v>L</v>
      </c>
      <c r="DE114" s="122" t="str" cm="1">
        <f t="array" ref="DE114">_xlfn.XLOOKUP(1,(SCHEDULE!$K$3:$K$2594=$C113)*(SCHEDULE!$M$3:$M$2594=DE$2),SCHEDULE!$I$3:$I$2594,"",0,1)</f>
        <v/>
      </c>
      <c r="DF114" s="122" t="str" cm="1">
        <f t="array" ref="DF114">_xlfn.XLOOKUP(1,(SCHEDULE!$K$3:$K$2594=$C113)*(SCHEDULE!$M$3:$M$2594=DF$2),SCHEDULE!$I$3:$I$2594,"",0,1)</f>
        <v/>
      </c>
      <c r="DG114" s="122" t="str" cm="1">
        <f t="array" ref="DG114">_xlfn.XLOOKUP(1,(SCHEDULE!$K$3:$K$2594=$C113)*(SCHEDULE!$M$3:$M$2594=DG$2),SCHEDULE!$I$3:$I$2594,"",0,1)</f>
        <v/>
      </c>
      <c r="DH114" s="122" t="str" cm="1">
        <f t="array" ref="DH114">_xlfn.XLOOKUP(1,(SCHEDULE!$K$3:$K$2594=$C113)*(SCHEDULE!$M$3:$M$2594=DH$2),SCHEDULE!$I$3:$I$2594,"",0,1)</f>
        <v/>
      </c>
      <c r="DI114" s="122" t="str" cm="1">
        <f t="array" ref="DI114">_xlfn.XLOOKUP(1,(SCHEDULE!$K$3:$K$2594=$C113)*(SCHEDULE!$M$3:$M$2594=DI$2),SCHEDULE!$I$3:$I$2594,"",0,1)</f>
        <v/>
      </c>
      <c r="DJ114" s="122" t="str" cm="1">
        <f t="array" ref="DJ114">_xlfn.XLOOKUP(1,(SCHEDULE!$K$3:$K$2594=$C113)*(SCHEDULE!$M$3:$M$2594=DJ$2),SCHEDULE!$I$3:$I$2594,"",0,1)</f>
        <v/>
      </c>
      <c r="DK114" s="122" t="str" cm="1">
        <f t="array" ref="DK114">_xlfn.XLOOKUP(1,(SCHEDULE!$K$3:$K$2594=$C113)*(SCHEDULE!$M$3:$M$2594=DK$2),SCHEDULE!$I$3:$I$2594,"",0,1)</f>
        <v>W</v>
      </c>
      <c r="DL114" s="122" t="str" cm="1">
        <f t="array" ref="DL114">_xlfn.XLOOKUP(1,(SCHEDULE!$K$3:$K$2594=$C113)*(SCHEDULE!$M$3:$M$2594=DL$2),SCHEDULE!$I$3:$I$2594,"",0,1)</f>
        <v>W</v>
      </c>
      <c r="DM114" s="122" t="str" cm="1">
        <f t="array" ref="DM114">_xlfn.XLOOKUP(1,(SCHEDULE!$K$3:$K$2594=$C113)*(SCHEDULE!$M$3:$M$2594=DM$2),SCHEDULE!$I$3:$I$2594,"",0,1)</f>
        <v>L</v>
      </c>
      <c r="DN114" s="122" t="str" cm="1">
        <f t="array" ref="DN114">_xlfn.XLOOKUP(1,(SCHEDULE!$K$3:$K$2594=$C113)*(SCHEDULE!$M$3:$M$2594=DN$2),SCHEDULE!$I$3:$I$2594,"",0,1)</f>
        <v>W</v>
      </c>
      <c r="DO114" s="122" t="str" cm="1">
        <f t="array" ref="DO114">_xlfn.XLOOKUP(1,(SCHEDULE!$K$3:$K$2594=$C113)*(SCHEDULE!$M$3:$M$2594=DO$2),SCHEDULE!$I$3:$I$2594,"",0,1)</f>
        <v>W</v>
      </c>
      <c r="DP114" s="122" t="str" cm="1">
        <f t="array" ref="DP114">_xlfn.XLOOKUP(1,(SCHEDULE!$K$3:$K$2594=$C113)*(SCHEDULE!$M$3:$M$2594=DP$2),SCHEDULE!$I$3:$I$2594,"",0,1)</f>
        <v>W</v>
      </c>
      <c r="DQ114" s="122" t="str" cm="1">
        <f t="array" ref="DQ114">_xlfn.XLOOKUP(1,(SCHEDULE!$K$3:$K$2594=$C113)*(SCHEDULE!$M$3:$M$2594=DQ$2),SCHEDULE!$I$3:$I$2594,"",0,1)</f>
        <v>W</v>
      </c>
      <c r="DR114" s="122" t="str" cm="1">
        <f t="array" ref="DR114">_xlfn.XLOOKUP(1,(SCHEDULE!$K$3:$K$2594=$C113)*(SCHEDULE!$M$3:$M$2594=DR$2),SCHEDULE!$I$3:$I$2594,"",0,1)</f>
        <v>L</v>
      </c>
      <c r="DS114" s="122" t="str" cm="1">
        <f t="array" ref="DS114">_xlfn.XLOOKUP(1,(SCHEDULE!$K$3:$K$2594=$C113)*(SCHEDULE!$M$3:$M$2594=DS$2),SCHEDULE!$I$3:$I$2594,"",0,1)</f>
        <v>W</v>
      </c>
      <c r="DT114" s="122" t="str" cm="1">
        <f t="array" ref="DT114">_xlfn.XLOOKUP(1,(SCHEDULE!$K$3:$K$2594=$C113)*(SCHEDULE!$M$3:$M$2594=DT$2),SCHEDULE!$I$3:$I$2594,"",0,1)</f>
        <v>W</v>
      </c>
      <c r="DU114" s="122" t="str" cm="1">
        <f t="array" ref="DU114">_xlfn.XLOOKUP(1,(SCHEDULE!$K$3:$K$2594=$C113)*(SCHEDULE!$M$3:$M$2594=DU$2),SCHEDULE!$I$3:$I$2594,"",0,1)</f>
        <v>L</v>
      </c>
      <c r="DV114" s="122" t="str" cm="1">
        <f t="array" ref="DV114">_xlfn.XLOOKUP(1,(SCHEDULE!$K$3:$K$2594=$C113)*(SCHEDULE!$M$3:$M$2594=DV$2),SCHEDULE!$I$3:$I$2594,"",0,1)</f>
        <v>W</v>
      </c>
      <c r="DW114" s="122" t="str" cm="1">
        <f t="array" ref="DW114">_xlfn.XLOOKUP(1,(SCHEDULE!$K$3:$K$2594=$C113)*(SCHEDULE!$M$3:$M$2594=DW$2),SCHEDULE!$I$3:$I$2594,"",0,1)</f>
        <v>L</v>
      </c>
      <c r="DX114" s="122" t="str" cm="1">
        <f t="array" ref="DX114">_xlfn.XLOOKUP(1,(SCHEDULE!$K$3:$K$2594=$C113)*(SCHEDULE!$M$3:$M$2594=DX$2),SCHEDULE!$I$3:$I$2594,"",0,1)</f>
        <v/>
      </c>
      <c r="DY114" s="122" t="str" cm="1">
        <f t="array" ref="DY114">_xlfn.XLOOKUP(1,(SCHEDULE!$K$3:$K$2594=$C113)*(SCHEDULE!$M$3:$M$2594=DY$2),SCHEDULE!$I$3:$I$2594,"",0,1)</f>
        <v/>
      </c>
      <c r="DZ114" s="122" t="str" cm="1">
        <f t="array" ref="DZ114">_xlfn.XLOOKUP(1,(SCHEDULE!$K$3:$K$2594=$C113)*(SCHEDULE!$M$3:$M$2594=DZ$2),SCHEDULE!$I$3:$I$2594,"",0,1)</f>
        <v/>
      </c>
      <c r="EA114" s="122" t="str" cm="1">
        <f t="array" ref="EA114">_xlfn.XLOOKUP(1,(SCHEDULE!$K$3:$K$2594=$C113)*(SCHEDULE!$M$3:$M$2594=EA$2),SCHEDULE!$I$3:$I$2594,"",0,1)</f>
        <v/>
      </c>
      <c r="EB114" s="122" t="str" cm="1">
        <f t="array" ref="EB114">_xlfn.XLOOKUP(1,(SCHEDULE!$K$3:$K$2594=$C113)*(SCHEDULE!$M$3:$M$2594=EB$2),SCHEDULE!$I$3:$I$2594,"",0,1)</f>
        <v/>
      </c>
      <c r="EC114" s="122" t="str" cm="1">
        <f t="array" ref="EC114">_xlfn.XLOOKUP(1,(SCHEDULE!$K$3:$K$2594=$C113)*(SCHEDULE!$M$3:$M$2594=EC$2),SCHEDULE!$I$3:$I$2594,"",0,1)</f>
        <v/>
      </c>
      <c r="ED114" s="122" t="str" cm="1">
        <f t="array" ref="ED114">_xlfn.XLOOKUP(1,(SCHEDULE!$K$3:$K$2594=$C113)*(SCHEDULE!$M$3:$M$2594=ED$2),SCHEDULE!$I$3:$I$2594,"",0,1)</f>
        <v/>
      </c>
      <c r="EE114" s="122" t="str" cm="1">
        <f t="array" ref="EE114">_xlfn.XLOOKUP(1,(SCHEDULE!$K$3:$K$2594=$C113)*(SCHEDULE!$M$3:$M$2594=EE$2),SCHEDULE!$I$3:$I$2594,"",0,1)</f>
        <v/>
      </c>
      <c r="EF114" s="122" t="str" cm="1">
        <f t="array" ref="EF114">_xlfn.XLOOKUP(1,(SCHEDULE!$K$3:$K$2594=$C113)*(SCHEDULE!$M$3:$M$2594=EF$2),SCHEDULE!$I$3:$I$2594,"",0,1)</f>
        <v/>
      </c>
      <c r="EG114" s="122" t="str" cm="1">
        <f t="array" ref="EG114">_xlfn.XLOOKUP(1,(SCHEDULE!$K$3:$K$2594=$C113)*(SCHEDULE!$M$3:$M$2594=EG$2),SCHEDULE!$I$3:$I$2594,"",0,1)</f>
        <v/>
      </c>
      <c r="EH114" s="122" t="str" cm="1">
        <f t="array" ref="EH114">_xlfn.XLOOKUP(1,(SCHEDULE!$K$3:$K$2594=$C113)*(SCHEDULE!$M$3:$M$2594=EH$2),SCHEDULE!$I$3:$I$2594,"",0,1)</f>
        <v/>
      </c>
      <c r="EI114" s="122" t="str" cm="1">
        <f t="array" ref="EI114">_xlfn.XLOOKUP(1,(SCHEDULE!$K$3:$K$2594=$C113)*(SCHEDULE!$M$3:$M$2594=EI$2),SCHEDULE!$I$3:$I$2594,"",0,1)</f>
        <v/>
      </c>
      <c r="EJ114" s="122" t="str" cm="1">
        <f t="array" ref="EJ114">_xlfn.XLOOKUP(1,(SCHEDULE!$K$3:$K$2594=$C113)*(SCHEDULE!$M$3:$M$2594=EJ$2),SCHEDULE!$I$3:$I$2594,"",0,1)</f>
        <v>W</v>
      </c>
      <c r="EK114" s="122" t="str" cm="1">
        <f t="array" ref="EK114">_xlfn.XLOOKUP(1,(SCHEDULE!$K$3:$K$2594=$C113)*(SCHEDULE!$M$3:$M$2594=EK$2),SCHEDULE!$I$3:$I$2594,"",0,1)</f>
        <v>W</v>
      </c>
      <c r="EL114" s="122" t="str" cm="1">
        <f t="array" ref="EL114">_xlfn.XLOOKUP(1,(SCHEDULE!$K$3:$K$2594=$C113)*(SCHEDULE!$M$3:$M$2594=EL$2),SCHEDULE!$I$3:$I$2594,"",0,1)</f>
        <v>W</v>
      </c>
      <c r="EM114" s="122" t="str" cm="1">
        <f t="array" ref="EM114">_xlfn.XLOOKUP(1,(SCHEDULE!$K$3:$K$2594=$C113)*(SCHEDULE!$M$3:$M$2594=EM$2),SCHEDULE!$I$3:$I$2594,"",0,1)</f>
        <v>L</v>
      </c>
      <c r="EN114" s="122" t="str" cm="1">
        <f t="array" ref="EN114">_xlfn.XLOOKUP(1,(SCHEDULE!$K$3:$K$2594=$C113)*(SCHEDULE!$M$3:$M$2594=EN$2),SCHEDULE!$I$3:$I$2594,"",0,1)</f>
        <v>W</v>
      </c>
      <c r="EO114" s="122" t="str" cm="1">
        <f t="array" ref="EO114">_xlfn.XLOOKUP(1,(SCHEDULE!$K$3:$K$2594=$C113)*(SCHEDULE!$M$3:$M$2594=EO$2),SCHEDULE!$I$3:$I$2594,"",0,1)</f>
        <v>W</v>
      </c>
      <c r="EP114" s="122" t="str" cm="1">
        <f t="array" ref="EP114">_xlfn.XLOOKUP(1,(SCHEDULE!$K$3:$K$2594=$C113)*(SCHEDULE!$M$3:$M$2594=EP$2),SCHEDULE!$I$3:$I$2594,"",0,1)</f>
        <v>L</v>
      </c>
      <c r="EQ114" s="122" t="str" cm="1">
        <f t="array" ref="EQ114">_xlfn.XLOOKUP(1,(SCHEDULE!$K$3:$K$2594=$C113)*(SCHEDULE!$M$3:$M$2594=EQ$2),SCHEDULE!$I$3:$I$2594,"",0,1)</f>
        <v/>
      </c>
      <c r="ER114" s="122" t="str" cm="1">
        <f t="array" ref="ER114">_xlfn.XLOOKUP(1,(SCHEDULE!$K$3:$K$2594=$C113)*(SCHEDULE!$M$3:$M$2594=ER$2),SCHEDULE!$I$3:$I$2594,"",0,1)</f>
        <v/>
      </c>
      <c r="ES114" s="122" t="str" cm="1">
        <f t="array" ref="ES114">_xlfn.XLOOKUP(1,(SCHEDULE!$K$3:$K$2594=$C113)*(SCHEDULE!$M$3:$M$2594=ES$2),SCHEDULE!$I$3:$I$2594,"",0,1)</f>
        <v/>
      </c>
      <c r="ET114" s="122" t="str" cm="1">
        <f t="array" ref="ET114">_xlfn.XLOOKUP(1,(SCHEDULE!$K$3:$K$2594=$C113)*(SCHEDULE!$M$3:$M$2594=ET$2),SCHEDULE!$I$3:$I$2594,"",0,1)</f>
        <v/>
      </c>
      <c r="EU114" s="122" t="str" cm="1">
        <f t="array" ref="EU114">_xlfn.XLOOKUP(1,(SCHEDULE!$K$3:$K$2594=$C113)*(SCHEDULE!$M$3:$M$2594=EU$2),SCHEDULE!$I$3:$I$2594,"",0,1)</f>
        <v>W</v>
      </c>
      <c r="EV114" s="122" t="str" cm="1">
        <f t="array" ref="EV114">_xlfn.XLOOKUP(1,(SCHEDULE!$K$3:$K$2594=$C113)*(SCHEDULE!$M$3:$M$2594=EV$2),SCHEDULE!$I$3:$I$2594,"",0,1)</f>
        <v>L</v>
      </c>
      <c r="EW114" s="122" t="str" cm="1">
        <f t="array" ref="EW114">_xlfn.XLOOKUP(1,(SCHEDULE!$K$3:$K$2594=$C113)*(SCHEDULE!$M$3:$M$2594=EW$2),SCHEDULE!$I$3:$I$2594,"",0,1)</f>
        <v>W</v>
      </c>
      <c r="EX114" s="122" t="str" cm="1">
        <f t="array" ref="EX114">_xlfn.XLOOKUP(1,(SCHEDULE!$K$3:$K$2594=$C113)*(SCHEDULE!$M$3:$M$2594=EX$2),SCHEDULE!$I$3:$I$2594,"",0,1)</f>
        <v/>
      </c>
      <c r="EY114" s="122" t="str" cm="1">
        <f t="array" ref="EY114">_xlfn.XLOOKUP(1,(SCHEDULE!$K$3:$K$2594=$C113)*(SCHEDULE!$M$3:$M$2594=EY$2),SCHEDULE!$I$3:$I$2594,"",0,1)</f>
        <v/>
      </c>
      <c r="EZ114" s="122" t="str" cm="1">
        <f t="array" ref="EZ114">_xlfn.XLOOKUP(1,(SCHEDULE!$K$3:$K$2594=$C113)*(SCHEDULE!$M$3:$M$2594=EZ$2),SCHEDULE!$I$3:$I$2594,"",0,1)</f>
        <v/>
      </c>
      <c r="FA114" s="122" t="str" cm="1">
        <f t="array" ref="FA114">_xlfn.XLOOKUP(1,(SCHEDULE!$K$3:$K$2594=$C113)*(SCHEDULE!$M$3:$M$2594=FA$2),SCHEDULE!$I$3:$I$2594,"",0,1)</f>
        <v/>
      </c>
      <c r="FB114" s="122" t="str" cm="1">
        <f t="array" ref="FB114">_xlfn.XLOOKUP(1,(SCHEDULE!$K$3:$K$2594=$C113)*(SCHEDULE!$M$3:$M$2594=FB$2),SCHEDULE!$I$3:$I$2594,"",0,1)</f>
        <v/>
      </c>
      <c r="FC114" s="122" t="str" cm="1">
        <f t="array" ref="FC114">_xlfn.XLOOKUP(1,(SCHEDULE!$K$3:$K$2594=$C113)*(SCHEDULE!$M$3:$M$2594=FC$2),SCHEDULE!$I$3:$I$2594,"",0,1)</f>
        <v/>
      </c>
      <c r="FD114" s="122" t="str" cm="1">
        <f t="array" ref="FD114">_xlfn.XLOOKUP(1,(SCHEDULE!$K$3:$K$2594=$C113)*(SCHEDULE!$M$3:$M$2594=FD$2),SCHEDULE!$I$3:$I$2594,"",0,1)</f>
        <v/>
      </c>
      <c r="FE114" s="122" t="str" cm="1">
        <f t="array" ref="FE114">_xlfn.XLOOKUP(1,(SCHEDULE!$K$3:$K$2594=$C113)*(SCHEDULE!$M$3:$M$2594=FE$2),SCHEDULE!$I$3:$I$2594,"",0,1)</f>
        <v/>
      </c>
      <c r="FF114" s="122" t="str" cm="1">
        <f t="array" ref="FF114">_xlfn.XLOOKUP(1,(SCHEDULE!$K$3:$K$2594=$C113)*(SCHEDULE!$M$3:$M$2594=FF$2),SCHEDULE!$I$3:$I$2594,"",0,1)</f>
        <v/>
      </c>
      <c r="FG114" s="122" t="str" cm="1">
        <f t="array" ref="FG114">_xlfn.XLOOKUP(1,(SCHEDULE!$K$3:$K$2594=$C113)*(SCHEDULE!$M$3:$M$2594=FG$2),SCHEDULE!$I$3:$I$2594,"",0,1)</f>
        <v/>
      </c>
      <c r="FH114" s="122" t="str" cm="1">
        <f t="array" ref="FH114">_xlfn.XLOOKUP(1,(SCHEDULE!$K$3:$K$2594=$C113)*(SCHEDULE!$M$3:$M$2594=FH$2),SCHEDULE!$I$3:$I$2594,"",0,1)</f>
        <v>W</v>
      </c>
      <c r="FI114" s="122" t="str" cm="1">
        <f t="array" ref="FI114">_xlfn.XLOOKUP(1,(SCHEDULE!$K$3:$K$2594=$C113)*(SCHEDULE!$M$3:$M$2594=FI$2),SCHEDULE!$I$3:$I$2594,"",0,1)</f>
        <v>W</v>
      </c>
      <c r="FJ114" s="122" t="str" cm="1">
        <f t="array" ref="FJ114">_xlfn.XLOOKUP(1,(SCHEDULE!$K$3:$K$2594=$C113)*(SCHEDULE!$M$3:$M$2594=FJ$2),SCHEDULE!$I$3:$I$2594,"",0,1)</f>
        <v>L</v>
      </c>
      <c r="FK114" s="137" t="s">
        <v>477</v>
      </c>
      <c r="FL114" s="141">
        <f>COUNT(E$5:FJ$5)</f>
        <v>162</v>
      </c>
      <c r="FM114" s="141">
        <f>FL114-10</f>
        <v>152</v>
      </c>
      <c r="FN114" s="142">
        <f>SUMIFS(E$5:FJ$5,E$2:FJ$2,FL114,E$2:FJ$2,FM114)</f>
        <v>0</v>
      </c>
    </row>
    <row r="115" spans="2:174" x14ac:dyDescent="0.2">
      <c r="B115" s="137"/>
      <c r="C115" s="139"/>
      <c r="D115" s="138"/>
      <c r="E115" s="122" cm="1">
        <f t="array" ref="E115">IFERROR(_xlfn.IFS(E113="W",1,E114="W",1,E113="L",0,E114="L",0),"-")</f>
        <v>0</v>
      </c>
      <c r="F115" s="122" cm="1">
        <f t="array" ref="F115">IFERROR(_xlfn.IFS(F113="W",1,F114="W",1,F113="L",0,F114="L",0),"-")</f>
        <v>0</v>
      </c>
      <c r="G115" s="122" cm="1">
        <f t="array" ref="G115">IFERROR(_xlfn.IFS(G113="W",1,G114="W",1,G113="L",0,G114="L",0),"-")</f>
        <v>1</v>
      </c>
      <c r="H115" s="122" cm="1">
        <f t="array" ref="H115">IFERROR(_xlfn.IFS(H113="W",1,H114="W",1,H113="L",0,H114="L",0),"-")</f>
        <v>1</v>
      </c>
      <c r="I115" s="122" cm="1">
        <f t="array" ref="I115">IFERROR(_xlfn.IFS(I113="W",1,I114="W",1,I113="L",0,I114="L",0),"-")</f>
        <v>1</v>
      </c>
      <c r="J115" s="122" cm="1">
        <f t="array" ref="J115">IFERROR(_xlfn.IFS(J113="W",1,J114="W",1,J113="L",0,J114="L",0),"-")</f>
        <v>0</v>
      </c>
      <c r="K115" s="122" cm="1">
        <f t="array" ref="K115">IFERROR(_xlfn.IFS(K113="W",1,K114="W",1,K113="L",0,K114="L",0),"-")</f>
        <v>1</v>
      </c>
      <c r="L115" s="122" cm="1">
        <f t="array" ref="L115">IFERROR(_xlfn.IFS(L113="W",1,L114="W",1,L113="L",0,L114="L",0),"-")</f>
        <v>0</v>
      </c>
      <c r="M115" s="122" cm="1">
        <f t="array" ref="M115">IFERROR(_xlfn.IFS(M113="W",1,M114="W",1,M113="L",0,M114="L",0),"-")</f>
        <v>1</v>
      </c>
      <c r="N115" s="122" cm="1">
        <f t="array" ref="N115">IFERROR(_xlfn.IFS(N113="W",1,N114="W",1,N113="L",0,N114="L",0),"-")</f>
        <v>1</v>
      </c>
      <c r="O115" s="122" cm="1">
        <f t="array" ref="O115">IFERROR(_xlfn.IFS(O113="W",1,O114="W",1,O113="L",0,O114="L",0),"-")</f>
        <v>1</v>
      </c>
      <c r="P115" s="122" cm="1">
        <f t="array" ref="P115">IFERROR(_xlfn.IFS(P113="W",1,P114="W",1,P113="L",0,P114="L",0),"-")</f>
        <v>0</v>
      </c>
      <c r="Q115" s="122" cm="1">
        <f t="array" ref="Q115">IFERROR(_xlfn.IFS(Q113="W",1,Q114="W",1,Q113="L",0,Q114="L",0),"-")</f>
        <v>0</v>
      </c>
      <c r="R115" s="122" cm="1">
        <f t="array" ref="R115">IFERROR(_xlfn.IFS(R113="W",1,R114="W",1,R113="L",0,R114="L",0),"-")</f>
        <v>1</v>
      </c>
      <c r="S115" s="122" cm="1">
        <f t="array" ref="S115">IFERROR(_xlfn.IFS(S113="W",1,S114="W",1,S113="L",0,S114="L",0),"-")</f>
        <v>0</v>
      </c>
      <c r="T115" s="122" cm="1">
        <f t="array" ref="T115">IFERROR(_xlfn.IFS(T113="W",1,T114="W",1,T113="L",0,T114="L",0),"-")</f>
        <v>1</v>
      </c>
      <c r="U115" s="122" cm="1">
        <f t="array" ref="U115">IFERROR(_xlfn.IFS(U113="W",1,U114="W",1,U113="L",0,U114="L",0),"-")</f>
        <v>0</v>
      </c>
      <c r="V115" s="122" cm="1">
        <f t="array" ref="V115">IFERROR(_xlfn.IFS(V113="W",1,V114="W",1,V113="L",0,V114="L",0),"-")</f>
        <v>0</v>
      </c>
      <c r="W115" s="122" cm="1">
        <f t="array" ref="W115">IFERROR(_xlfn.IFS(W113="W",1,W114="W",1,W113="L",0,W114="L",0),"-")</f>
        <v>1</v>
      </c>
      <c r="X115" s="122" cm="1">
        <f t="array" ref="X115">IFERROR(_xlfn.IFS(X113="W",1,X114="W",1,X113="L",0,X114="L",0),"-")</f>
        <v>1</v>
      </c>
      <c r="Y115" s="122" cm="1">
        <f t="array" ref="Y115">IFERROR(_xlfn.IFS(Y113="W",1,Y114="W",1,Y113="L",0,Y114="L",0),"-")</f>
        <v>1</v>
      </c>
      <c r="Z115" s="122" cm="1">
        <f t="array" ref="Z115">IFERROR(_xlfn.IFS(Z113="W",1,Z114="W",1,Z113="L",0,Z114="L",0),"-")</f>
        <v>1</v>
      </c>
      <c r="AA115" s="122" cm="1">
        <f t="array" ref="AA115">IFERROR(_xlfn.IFS(AA113="W",1,AA114="W",1,AA113="L",0,AA114="L",0),"-")</f>
        <v>1</v>
      </c>
      <c r="AB115" s="122" cm="1">
        <f t="array" ref="AB115">IFERROR(_xlfn.IFS(AB113="W",1,AB114="W",1,AB113="L",0,AB114="L",0),"-")</f>
        <v>1</v>
      </c>
      <c r="AC115" s="122" cm="1">
        <f t="array" ref="AC115">IFERROR(_xlfn.IFS(AC113="W",1,AC114="W",1,AC113="L",0,AC114="L",0),"-")</f>
        <v>0</v>
      </c>
      <c r="AD115" s="122" cm="1">
        <f t="array" ref="AD115">IFERROR(_xlfn.IFS(AD113="W",1,AD114="W",1,AD113="L",0,AD114="L",0),"-")</f>
        <v>1</v>
      </c>
      <c r="AE115" s="122" cm="1">
        <f t="array" ref="AE115">IFERROR(_xlfn.IFS(AE113="W",1,AE114="W",1,AE113="L",0,AE114="L",0),"-")</f>
        <v>0</v>
      </c>
      <c r="AF115" s="122" cm="1">
        <f t="array" ref="AF115">IFERROR(_xlfn.IFS(AF113="W",1,AF114="W",1,AF113="L",0,AF114="L",0),"-")</f>
        <v>1</v>
      </c>
      <c r="AG115" s="122" cm="1">
        <f t="array" ref="AG115">IFERROR(_xlfn.IFS(AG113="W",1,AG114="W",1,AG113="L",0,AG114="L",0),"-")</f>
        <v>1</v>
      </c>
      <c r="AH115" s="122" cm="1">
        <f t="array" ref="AH115">IFERROR(_xlfn.IFS(AH113="W",1,AH114="W",1,AH113="L",0,AH114="L",0),"-")</f>
        <v>0</v>
      </c>
      <c r="AI115" s="122" cm="1">
        <f t="array" ref="AI115">IFERROR(_xlfn.IFS(AI113="W",1,AI114="W",1,AI113="L",0,AI114="L",0),"-")</f>
        <v>1</v>
      </c>
      <c r="AJ115" s="122" cm="1">
        <f t="array" ref="AJ115">IFERROR(_xlfn.IFS(AJ113="W",1,AJ114="W",1,AJ113="L",0,AJ114="L",0),"-")</f>
        <v>1</v>
      </c>
      <c r="AK115" s="122" cm="1">
        <f t="array" ref="AK115">IFERROR(_xlfn.IFS(AK113="W",1,AK114="W",1,AK113="L",0,AK114="L",0),"-")</f>
        <v>1</v>
      </c>
      <c r="AL115" s="122" cm="1">
        <f t="array" ref="AL115">IFERROR(_xlfn.IFS(AL113="W",1,AL114="W",1,AL113="L",0,AL114="L",0),"-")</f>
        <v>1</v>
      </c>
      <c r="AM115" s="122" cm="1">
        <f t="array" ref="AM115">IFERROR(_xlfn.IFS(AM113="W",1,AM114="W",1,AM113="L",0,AM114="L",0),"-")</f>
        <v>1</v>
      </c>
      <c r="AN115" s="122" cm="1">
        <f t="array" ref="AN115">IFERROR(_xlfn.IFS(AN113="W",1,AN114="W",1,AN113="L",0,AN114="L",0),"-")</f>
        <v>0</v>
      </c>
      <c r="AO115" s="122" cm="1">
        <f t="array" ref="AO115">IFERROR(_xlfn.IFS(AO113="W",1,AO114="W",1,AO113="L",0,AO114="L",0),"-")</f>
        <v>0</v>
      </c>
      <c r="AP115" s="122" cm="1">
        <f t="array" ref="AP115">IFERROR(_xlfn.IFS(AP113="W",1,AP114="W",1,AP113="L",0,AP114="L",0),"-")</f>
        <v>1</v>
      </c>
      <c r="AQ115" s="122" cm="1">
        <f t="array" ref="AQ115">IFERROR(_xlfn.IFS(AQ113="W",1,AQ114="W",1,AQ113="L",0,AQ114="L",0),"-")</f>
        <v>0</v>
      </c>
      <c r="AR115" s="122" cm="1">
        <f t="array" ref="AR115">IFERROR(_xlfn.IFS(AR113="W",1,AR114="W",1,AR113="L",0,AR114="L",0),"-")</f>
        <v>1</v>
      </c>
      <c r="AS115" s="122" cm="1">
        <f t="array" ref="AS115">IFERROR(_xlfn.IFS(AS113="W",1,AS114="W",1,AS113="L",0,AS114="L",0),"-")</f>
        <v>1</v>
      </c>
      <c r="AT115" s="122" cm="1">
        <f t="array" ref="AT115">IFERROR(_xlfn.IFS(AT113="W",1,AT114="W",1,AT113="L",0,AT114="L",0),"-")</f>
        <v>1</v>
      </c>
      <c r="AU115" s="122" cm="1">
        <f t="array" ref="AU115">IFERROR(_xlfn.IFS(AU113="W",1,AU114="W",1,AU113="L",0,AU114="L",0),"-")</f>
        <v>1</v>
      </c>
      <c r="AV115" s="122" cm="1">
        <f t="array" ref="AV115">IFERROR(_xlfn.IFS(AV113="W",1,AV114="W",1,AV113="L",0,AV114="L",0),"-")</f>
        <v>0</v>
      </c>
      <c r="AW115" s="122" cm="1">
        <f t="array" ref="AW115">IFERROR(_xlfn.IFS(AW113="W",1,AW114="W",1,AW113="L",0,AW114="L",0),"-")</f>
        <v>0</v>
      </c>
      <c r="AX115" s="122" cm="1">
        <f t="array" ref="AX115">IFERROR(_xlfn.IFS(AX113="W",1,AX114="W",1,AX113="L",0,AX114="L",0),"-")</f>
        <v>1</v>
      </c>
      <c r="AY115" s="122" cm="1">
        <f t="array" ref="AY115">IFERROR(_xlfn.IFS(AY113="W",1,AY114="W",1,AY113="L",0,AY114="L",0),"-")</f>
        <v>1</v>
      </c>
      <c r="AZ115" s="122" cm="1">
        <f t="array" ref="AZ115">IFERROR(_xlfn.IFS(AZ113="W",1,AZ114="W",1,AZ113="L",0,AZ114="L",0),"-")</f>
        <v>1</v>
      </c>
      <c r="BA115" s="122" cm="1">
        <f t="array" ref="BA115">IFERROR(_xlfn.IFS(BA113="W",1,BA114="W",1,BA113="L",0,BA114="L",0),"-")</f>
        <v>0</v>
      </c>
      <c r="BB115" s="122" cm="1">
        <f t="array" ref="BB115">IFERROR(_xlfn.IFS(BB113="W",1,BB114="W",1,BB113="L",0,BB114="L",0),"-")</f>
        <v>0</v>
      </c>
      <c r="BC115" s="122" cm="1">
        <f t="array" ref="BC115">IFERROR(_xlfn.IFS(BC113="W",1,BC114="W",1,BC113="L",0,BC114="L",0),"-")</f>
        <v>1</v>
      </c>
      <c r="BD115" s="122" cm="1">
        <f t="array" ref="BD115">IFERROR(_xlfn.IFS(BD113="W",1,BD114="W",1,BD113="L",0,BD114="L",0),"-")</f>
        <v>0</v>
      </c>
      <c r="BE115" s="122" cm="1">
        <f t="array" ref="BE115">IFERROR(_xlfn.IFS(BE113="W",1,BE114="W",1,BE113="L",0,BE114="L",0),"-")</f>
        <v>1</v>
      </c>
      <c r="BF115" s="122" cm="1">
        <f t="array" ref="BF115">IFERROR(_xlfn.IFS(BF113="W",1,BF114="W",1,BF113="L",0,BF114="L",0),"-")</f>
        <v>1</v>
      </c>
      <c r="BG115" s="122" cm="1">
        <f t="array" ref="BG115">IFERROR(_xlfn.IFS(BG113="W",1,BG114="W",1,BG113="L",0,BG114="L",0),"-")</f>
        <v>0</v>
      </c>
      <c r="BH115" s="122" cm="1">
        <f t="array" ref="BH115">IFERROR(_xlfn.IFS(BH113="W",1,BH114="W",1,BH113="L",0,BH114="L",0),"-")</f>
        <v>0</v>
      </c>
      <c r="BI115" s="122" cm="1">
        <f t="array" ref="BI115">IFERROR(_xlfn.IFS(BI113="W",1,BI114="W",1,BI113="L",0,BI114="L",0),"-")</f>
        <v>0</v>
      </c>
      <c r="BJ115" s="122" cm="1">
        <f t="array" ref="BJ115">IFERROR(_xlfn.IFS(BJ113="W",1,BJ114="W",1,BJ113="L",0,BJ114="L",0),"-")</f>
        <v>1</v>
      </c>
      <c r="BK115" s="122" cm="1">
        <f t="array" ref="BK115">IFERROR(_xlfn.IFS(BK113="W",1,BK114="W",1,BK113="L",0,BK114="L",0),"-")</f>
        <v>1</v>
      </c>
      <c r="BL115" s="122" cm="1">
        <f t="array" ref="BL115">IFERROR(_xlfn.IFS(BL113="W",1,BL114="W",1,BL113="L",0,BL114="L",0),"-")</f>
        <v>0</v>
      </c>
      <c r="BM115" s="122" cm="1">
        <f t="array" ref="BM115">IFERROR(_xlfn.IFS(BM113="W",1,BM114="W",1,BM113="L",0,BM114="L",0),"-")</f>
        <v>0</v>
      </c>
      <c r="BN115" s="122" cm="1">
        <f t="array" ref="BN115">IFERROR(_xlfn.IFS(BN113="W",1,BN114="W",1,BN113="L",0,BN114="L",0),"-")</f>
        <v>1</v>
      </c>
      <c r="BO115" s="122" cm="1">
        <f t="array" ref="BO115">IFERROR(_xlfn.IFS(BO113="W",1,BO114="W",1,BO113="L",0,BO114="L",0),"-")</f>
        <v>1</v>
      </c>
      <c r="BP115" s="122" cm="1">
        <f t="array" ref="BP115">IFERROR(_xlfn.IFS(BP113="W",1,BP114="W",1,BP113="L",0,BP114="L",0),"-")</f>
        <v>1</v>
      </c>
      <c r="BQ115" s="122" cm="1">
        <f t="array" ref="BQ115">IFERROR(_xlfn.IFS(BQ113="W",1,BQ114="W",1,BQ113="L",0,BQ114="L",0),"-")</f>
        <v>1</v>
      </c>
      <c r="BR115" s="122" cm="1">
        <f t="array" ref="BR115">IFERROR(_xlfn.IFS(BR113="W",1,BR114="W",1,BR113="L",0,BR114="L",0),"-")</f>
        <v>1</v>
      </c>
      <c r="BS115" s="122" cm="1">
        <f t="array" ref="BS115">IFERROR(_xlfn.IFS(BS113="W",1,BS114="W",1,BS113="L",0,BS114="L",0),"-")</f>
        <v>0</v>
      </c>
      <c r="BT115" s="122" cm="1">
        <f t="array" ref="BT115">IFERROR(_xlfn.IFS(BT113="W",1,BT114="W",1,BT113="L",0,BT114="L",0),"-")</f>
        <v>1</v>
      </c>
      <c r="BU115" s="122" cm="1">
        <f t="array" ref="BU115">IFERROR(_xlfn.IFS(BU113="W",1,BU114="W",1,BU113="L",0,BU114="L",0),"-")</f>
        <v>0</v>
      </c>
      <c r="BV115" s="122" cm="1">
        <f t="array" ref="BV115">IFERROR(_xlfn.IFS(BV113="W",1,BV114="W",1,BV113="L",0,BV114="L",0),"-")</f>
        <v>1</v>
      </c>
      <c r="BW115" s="122" cm="1">
        <f t="array" ref="BW115">IFERROR(_xlfn.IFS(BW113="W",1,BW114="W",1,BW113="L",0,BW114="L",0),"-")</f>
        <v>1</v>
      </c>
      <c r="BX115" s="122" cm="1">
        <f t="array" ref="BX115">IFERROR(_xlfn.IFS(BX113="W",1,BX114="W",1,BX113="L",0,BX114="L",0),"-")</f>
        <v>1</v>
      </c>
      <c r="BY115" s="122" cm="1">
        <f t="array" ref="BY115">IFERROR(_xlfn.IFS(BY113="W",1,BY114="W",1,BY113="L",0,BY114="L",0),"-")</f>
        <v>1</v>
      </c>
      <c r="BZ115" s="122" cm="1">
        <f t="array" ref="BZ115">IFERROR(_xlfn.IFS(BZ113="W",1,BZ114="W",1,BZ113="L",0,BZ114="L",0),"-")</f>
        <v>1</v>
      </c>
      <c r="CA115" s="122" cm="1">
        <f t="array" ref="CA115">IFERROR(_xlfn.IFS(CA113="W",1,CA114="W",1,CA113="L",0,CA114="L",0),"-")</f>
        <v>0</v>
      </c>
      <c r="CB115" s="122" cm="1">
        <f t="array" ref="CB115">IFERROR(_xlfn.IFS(CB113="W",1,CB114="W",1,CB113="L",0,CB114="L",0),"-")</f>
        <v>0</v>
      </c>
      <c r="CC115" s="122" cm="1">
        <f t="array" ref="CC115">IFERROR(_xlfn.IFS(CC113="W",1,CC114="W",1,CC113="L",0,CC114="L",0),"-")</f>
        <v>1</v>
      </c>
      <c r="CD115" s="122" cm="1">
        <f t="array" ref="CD115">IFERROR(_xlfn.IFS(CD113="W",1,CD114="W",1,CD113="L",0,CD114="L",0),"-")</f>
        <v>1</v>
      </c>
      <c r="CE115" s="122" cm="1">
        <f t="array" ref="CE115">IFERROR(_xlfn.IFS(CE113="W",1,CE114="W",1,CE113="L",0,CE114="L",0),"-")</f>
        <v>1</v>
      </c>
      <c r="CF115" s="122" cm="1">
        <f t="array" ref="CF115">IFERROR(_xlfn.IFS(CF113="W",1,CF114="W",1,CF113="L",0,CF114="L",0),"-")</f>
        <v>1</v>
      </c>
      <c r="CG115" s="122" cm="1">
        <f t="array" ref="CG115">IFERROR(_xlfn.IFS(CG113="W",1,CG114="W",1,CG113="L",0,CG114="L",0),"-")</f>
        <v>1</v>
      </c>
      <c r="CH115" s="122" cm="1">
        <f t="array" ref="CH115">IFERROR(_xlfn.IFS(CH113="W",1,CH114="W",1,CH113="L",0,CH114="L",0),"-")</f>
        <v>0</v>
      </c>
      <c r="CI115" s="122" cm="1">
        <f t="array" ref="CI115">IFERROR(_xlfn.IFS(CI113="W",1,CI114="W",1,CI113="L",0,CI114="L",0),"-")</f>
        <v>1</v>
      </c>
      <c r="CJ115" s="122" cm="1">
        <f t="array" ref="CJ115">IFERROR(_xlfn.IFS(CJ113="W",1,CJ114="W",1,CJ113="L",0,CJ114="L",0),"-")</f>
        <v>0</v>
      </c>
      <c r="CK115" s="122" cm="1">
        <f t="array" ref="CK115">IFERROR(_xlfn.IFS(CK113="W",1,CK114="W",1,CK113="L",0,CK114="L",0),"-")</f>
        <v>1</v>
      </c>
      <c r="CL115" s="122" cm="1">
        <f t="array" ref="CL115">IFERROR(_xlfn.IFS(CL113="W",1,CL114="W",1,CL113="L",0,CL114="L",0),"-")</f>
        <v>1</v>
      </c>
      <c r="CM115" s="122" cm="1">
        <f t="array" ref="CM115">IFERROR(_xlfn.IFS(CM113="W",1,CM114="W",1,CM113="L",0,CM114="L",0),"-")</f>
        <v>0</v>
      </c>
      <c r="CN115" s="122" cm="1">
        <f t="array" ref="CN115">IFERROR(_xlfn.IFS(CN113="W",1,CN114="W",1,CN113="L",0,CN114="L",0),"-")</f>
        <v>1</v>
      </c>
      <c r="CO115" s="122" cm="1">
        <f t="array" ref="CO115">IFERROR(_xlfn.IFS(CO113="W",1,CO114="W",1,CO113="L",0,CO114="L",0),"-")</f>
        <v>0</v>
      </c>
      <c r="CP115" s="122" cm="1">
        <f t="array" ref="CP115">IFERROR(_xlfn.IFS(CP113="W",1,CP114="W",1,CP113="L",0,CP114="L",0),"-")</f>
        <v>1</v>
      </c>
      <c r="CQ115" s="122" cm="1">
        <f t="array" ref="CQ115">IFERROR(_xlfn.IFS(CQ113="W",1,CQ114="W",1,CQ113="L",0,CQ114="L",0),"-")</f>
        <v>0</v>
      </c>
      <c r="CR115" s="122" cm="1">
        <f t="array" ref="CR115">IFERROR(_xlfn.IFS(CR113="W",1,CR114="W",1,CR113="L",0,CR114="L",0),"-")</f>
        <v>1</v>
      </c>
      <c r="CS115" s="122" cm="1">
        <f t="array" ref="CS115">IFERROR(_xlfn.IFS(CS113="W",1,CS114="W",1,CS113="L",0,CS114="L",0),"-")</f>
        <v>1</v>
      </c>
      <c r="CT115" s="122" cm="1">
        <f t="array" ref="CT115">IFERROR(_xlfn.IFS(CT113="W",1,CT114="W",1,CT113="L",0,CT114="L",0),"-")</f>
        <v>1</v>
      </c>
      <c r="CU115" s="122" cm="1">
        <f t="array" ref="CU115">IFERROR(_xlfn.IFS(CU113="W",1,CU114="W",1,CU113="L",0,CU114="L",0),"-")</f>
        <v>1</v>
      </c>
      <c r="CV115" s="122" cm="1">
        <f t="array" ref="CV115">IFERROR(_xlfn.IFS(CV113="W",1,CV114="W",1,CV113="L",0,CV114="L",0),"-")</f>
        <v>1</v>
      </c>
      <c r="CW115" s="122" cm="1">
        <f t="array" ref="CW115">IFERROR(_xlfn.IFS(CW113="W",1,CW114="W",1,CW113="L",0,CW114="L",0),"-")</f>
        <v>1</v>
      </c>
      <c r="CX115" s="122" cm="1">
        <f t="array" ref="CX115">IFERROR(_xlfn.IFS(CX113="W",1,CX114="W",1,CX113="L",0,CX114="L",0),"-")</f>
        <v>0</v>
      </c>
      <c r="CY115" s="122" cm="1">
        <f t="array" ref="CY115">IFERROR(_xlfn.IFS(CY113="W",1,CY114="W",1,CY113="L",0,CY114="L",0),"-")</f>
        <v>1</v>
      </c>
      <c r="CZ115" s="122" cm="1">
        <f t="array" ref="CZ115">IFERROR(_xlfn.IFS(CZ113="W",1,CZ114="W",1,CZ113="L",0,CZ114="L",0),"-")</f>
        <v>1</v>
      </c>
      <c r="DA115" s="122" cm="1">
        <f t="array" ref="DA115">IFERROR(_xlfn.IFS(DA113="W",1,DA114="W",1,DA113="L",0,DA114="L",0),"-")</f>
        <v>0</v>
      </c>
      <c r="DB115" s="122" cm="1">
        <f t="array" ref="DB115">IFERROR(_xlfn.IFS(DB113="W",1,DB114="W",1,DB113="L",0,DB114="L",0),"-")</f>
        <v>0</v>
      </c>
      <c r="DC115" s="122" cm="1">
        <f t="array" ref="DC115">IFERROR(_xlfn.IFS(DC113="W",1,DC114="W",1,DC113="L",0,DC114="L",0),"-")</f>
        <v>0</v>
      </c>
      <c r="DD115" s="122" cm="1">
        <f t="array" ref="DD115">IFERROR(_xlfn.IFS(DD113="W",1,DD114="W",1,DD113="L",0,DD114="L",0),"-")</f>
        <v>0</v>
      </c>
      <c r="DE115" s="122" cm="1">
        <f t="array" ref="DE115">IFERROR(_xlfn.IFS(DE113="W",1,DE114="W",1,DE113="L",0,DE114="L",0),"-")</f>
        <v>0</v>
      </c>
      <c r="DF115" s="122" cm="1">
        <f t="array" ref="DF115">IFERROR(_xlfn.IFS(DF113="W",1,DF114="W",1,DF113="L",0,DF114="L",0),"-")</f>
        <v>1</v>
      </c>
      <c r="DG115" s="122" cm="1">
        <f t="array" ref="DG115">IFERROR(_xlfn.IFS(DG113="W",1,DG114="W",1,DG113="L",0,DG114="L",0),"-")</f>
        <v>1</v>
      </c>
      <c r="DH115" s="122" cm="1">
        <f t="array" ref="DH115">IFERROR(_xlfn.IFS(DH113="W",1,DH114="W",1,DH113="L",0,DH114="L",0),"-")</f>
        <v>1</v>
      </c>
      <c r="DI115" s="122" cm="1">
        <f t="array" ref="DI115">IFERROR(_xlfn.IFS(DI113="W",1,DI114="W",1,DI113="L",0,DI114="L",0),"-")</f>
        <v>1</v>
      </c>
      <c r="DJ115" s="122" cm="1">
        <f t="array" ref="DJ115">IFERROR(_xlfn.IFS(DJ113="W",1,DJ114="W",1,DJ113="L",0,DJ114="L",0),"-")</f>
        <v>1</v>
      </c>
      <c r="DK115" s="122" cm="1">
        <f t="array" ref="DK115">IFERROR(_xlfn.IFS(DK113="W",1,DK114="W",1,DK113="L",0,DK114="L",0),"-")</f>
        <v>1</v>
      </c>
      <c r="DL115" s="122" cm="1">
        <f t="array" ref="DL115">IFERROR(_xlfn.IFS(DL113="W",1,DL114="W",1,DL113="L",0,DL114="L",0),"-")</f>
        <v>1</v>
      </c>
      <c r="DM115" s="122" cm="1">
        <f t="array" ref="DM115">IFERROR(_xlfn.IFS(DM113="W",1,DM114="W",1,DM113="L",0,DM114="L",0),"-")</f>
        <v>0</v>
      </c>
      <c r="DN115" s="122" cm="1">
        <f t="array" ref="DN115">IFERROR(_xlfn.IFS(DN113="W",1,DN114="W",1,DN113="L",0,DN114="L",0),"-")</f>
        <v>1</v>
      </c>
      <c r="DO115" s="122" cm="1">
        <f t="array" ref="DO115">IFERROR(_xlfn.IFS(DO113="W",1,DO114="W",1,DO113="L",0,DO114="L",0),"-")</f>
        <v>1</v>
      </c>
      <c r="DP115" s="122" cm="1">
        <f t="array" ref="DP115">IFERROR(_xlfn.IFS(DP113="W",1,DP114="W",1,DP113="L",0,DP114="L",0),"-")</f>
        <v>1</v>
      </c>
      <c r="DQ115" s="122" cm="1">
        <f t="array" ref="DQ115">IFERROR(_xlfn.IFS(DQ113="W",1,DQ114="W",1,DQ113="L",0,DQ114="L",0),"-")</f>
        <v>1</v>
      </c>
      <c r="DR115" s="122" cm="1">
        <f t="array" ref="DR115">IFERROR(_xlfn.IFS(DR113="W",1,DR114="W",1,DR113="L",0,DR114="L",0),"-")</f>
        <v>0</v>
      </c>
      <c r="DS115" s="122" cm="1">
        <f t="array" ref="DS115">IFERROR(_xlfn.IFS(DS113="W",1,DS114="W",1,DS113="L",0,DS114="L",0),"-")</f>
        <v>1</v>
      </c>
      <c r="DT115" s="122" cm="1">
        <f t="array" ref="DT115">IFERROR(_xlfn.IFS(DT113="W",1,DT114="W",1,DT113="L",0,DT114="L",0),"-")</f>
        <v>1</v>
      </c>
      <c r="DU115" s="122" cm="1">
        <f t="array" ref="DU115">IFERROR(_xlfn.IFS(DU113="W",1,DU114="W",1,DU113="L",0,DU114="L",0),"-")</f>
        <v>0</v>
      </c>
      <c r="DV115" s="122" cm="1">
        <f t="array" ref="DV115">IFERROR(_xlfn.IFS(DV113="W",1,DV114="W",1,DV113="L",0,DV114="L",0),"-")</f>
        <v>1</v>
      </c>
      <c r="DW115" s="122" cm="1">
        <f t="array" ref="DW115">IFERROR(_xlfn.IFS(DW113="W",1,DW114="W",1,DW113="L",0,DW114="L",0),"-")</f>
        <v>0</v>
      </c>
      <c r="DX115" s="122" cm="1">
        <f t="array" ref="DX115">IFERROR(_xlfn.IFS(DX113="W",1,DX114="W",1,DX113="L",0,DX114="L",0),"-")</f>
        <v>0</v>
      </c>
      <c r="DY115" s="122" cm="1">
        <f t="array" ref="DY115">IFERROR(_xlfn.IFS(DY113="W",1,DY114="W",1,DY113="L",0,DY114="L",0),"-")</f>
        <v>1</v>
      </c>
      <c r="DZ115" s="122" cm="1">
        <f t="array" ref="DZ115">IFERROR(_xlfn.IFS(DZ113="W",1,DZ114="W",1,DZ113="L",0,DZ114="L",0),"-")</f>
        <v>1</v>
      </c>
      <c r="EA115" s="122" cm="1">
        <f t="array" ref="EA115">IFERROR(_xlfn.IFS(EA113="W",1,EA114="W",1,EA113="L",0,EA114="L",0),"-")</f>
        <v>0</v>
      </c>
      <c r="EB115" s="122" cm="1">
        <f t="array" ref="EB115">IFERROR(_xlfn.IFS(EB113="W",1,EB114="W",1,EB113="L",0,EB114="L",0),"-")</f>
        <v>1</v>
      </c>
      <c r="EC115" s="122" cm="1">
        <f t="array" ref="EC115">IFERROR(_xlfn.IFS(EC113="W",1,EC114="W",1,EC113="L",0,EC114="L",0),"-")</f>
        <v>1</v>
      </c>
      <c r="ED115" s="122" cm="1">
        <f t="array" ref="ED115">IFERROR(_xlfn.IFS(ED113="W",1,ED114="W",1,ED113="L",0,ED114="L",0),"-")</f>
        <v>1</v>
      </c>
      <c r="EE115" s="122" cm="1">
        <f t="array" ref="EE115">IFERROR(_xlfn.IFS(EE113="W",1,EE114="W",1,EE113="L",0,EE114="L",0),"-")</f>
        <v>0</v>
      </c>
      <c r="EF115" s="122" cm="1">
        <f t="array" ref="EF115">IFERROR(_xlfn.IFS(EF113="W",1,EF114="W",1,EF113="L",0,EF114="L",0),"-")</f>
        <v>1</v>
      </c>
      <c r="EG115" s="122" cm="1">
        <f t="array" ref="EG115">IFERROR(_xlfn.IFS(EG113="W",1,EG114="W",1,EG113="L",0,EG114="L",0),"-")</f>
        <v>1</v>
      </c>
      <c r="EH115" s="122" cm="1">
        <f t="array" ref="EH115">IFERROR(_xlfn.IFS(EH113="W",1,EH114="W",1,EH113="L",0,EH114="L",0),"-")</f>
        <v>1</v>
      </c>
      <c r="EI115" s="122" cm="1">
        <f t="array" ref="EI115">IFERROR(_xlfn.IFS(EI113="W",1,EI114="W",1,EI113="L",0,EI114="L",0),"-")</f>
        <v>1</v>
      </c>
      <c r="EJ115" s="122" cm="1">
        <f t="array" ref="EJ115">IFERROR(_xlfn.IFS(EJ113="W",1,EJ114="W",1,EJ113="L",0,EJ114="L",0),"-")</f>
        <v>1</v>
      </c>
      <c r="EK115" s="122" cm="1">
        <f t="array" ref="EK115">IFERROR(_xlfn.IFS(EK113="W",1,EK114="W",1,EK113="L",0,EK114="L",0),"-")</f>
        <v>1</v>
      </c>
      <c r="EL115" s="122" cm="1">
        <f t="array" ref="EL115">IFERROR(_xlfn.IFS(EL113="W",1,EL114="W",1,EL113="L",0,EL114="L",0),"-")</f>
        <v>1</v>
      </c>
      <c r="EM115" s="122" cm="1">
        <f t="array" ref="EM115">IFERROR(_xlfn.IFS(EM113="W",1,EM114="W",1,EM113="L",0,EM114="L",0),"-")</f>
        <v>0</v>
      </c>
      <c r="EN115" s="122" cm="1">
        <f t="array" ref="EN115">IFERROR(_xlfn.IFS(EN113="W",1,EN114="W",1,EN113="L",0,EN114="L",0),"-")</f>
        <v>1</v>
      </c>
      <c r="EO115" s="122" cm="1">
        <f t="array" ref="EO115">IFERROR(_xlfn.IFS(EO113="W",1,EO114="W",1,EO113="L",0,EO114="L",0),"-")</f>
        <v>1</v>
      </c>
      <c r="EP115" s="122" cm="1">
        <f t="array" ref="EP115">IFERROR(_xlfn.IFS(EP113="W",1,EP114="W",1,EP113="L",0,EP114="L",0),"-")</f>
        <v>0</v>
      </c>
      <c r="EQ115" s="122" cm="1">
        <f t="array" ref="EQ115">IFERROR(_xlfn.IFS(EQ113="W",1,EQ114="W",1,EQ113="L",0,EQ114="L",0),"-")</f>
        <v>0</v>
      </c>
      <c r="ER115" s="122" cm="1">
        <f t="array" ref="ER115">IFERROR(_xlfn.IFS(ER113="W",1,ER114="W",1,ER113="L",0,ER114="L",0),"-")</f>
        <v>1</v>
      </c>
      <c r="ES115" s="122" cm="1">
        <f t="array" ref="ES115">IFERROR(_xlfn.IFS(ES113="W",1,ES114="W",1,ES113="L",0,ES114="L",0),"-")</f>
        <v>1</v>
      </c>
      <c r="ET115" s="122" cm="1">
        <f t="array" ref="ET115">IFERROR(_xlfn.IFS(ET113="W",1,ET114="W",1,ET113="L",0,ET114="L",0),"-")</f>
        <v>1</v>
      </c>
      <c r="EU115" s="122" cm="1">
        <f t="array" ref="EU115">IFERROR(_xlfn.IFS(EU113="W",1,EU114="W",1,EU113="L",0,EU114="L",0),"-")</f>
        <v>1</v>
      </c>
      <c r="EV115" s="122" cm="1">
        <f t="array" ref="EV115">IFERROR(_xlfn.IFS(EV113="W",1,EV114="W",1,EV113="L",0,EV114="L",0),"-")</f>
        <v>0</v>
      </c>
      <c r="EW115" s="122" cm="1">
        <f t="array" ref="EW115">IFERROR(_xlfn.IFS(EW113="W",1,EW114="W",1,EW113="L",0,EW114="L",0),"-")</f>
        <v>1</v>
      </c>
      <c r="EX115" s="122" cm="1">
        <f t="array" ref="EX115">IFERROR(_xlfn.IFS(EX113="W",1,EX114="W",1,EX113="L",0,EX114="L",0),"-")</f>
        <v>0</v>
      </c>
      <c r="EY115" s="122" cm="1">
        <f t="array" ref="EY115">IFERROR(_xlfn.IFS(EY113="W",1,EY114="W",1,EY113="L",0,EY114="L",0),"-")</f>
        <v>0</v>
      </c>
      <c r="EZ115" s="122" cm="1">
        <f t="array" ref="EZ115">IFERROR(_xlfn.IFS(EZ113="W",1,EZ114="W",1,EZ113="L",0,EZ114="L",0),"-")</f>
        <v>1</v>
      </c>
      <c r="FA115" s="122" cm="1">
        <f t="array" ref="FA115">IFERROR(_xlfn.IFS(FA113="W",1,FA114="W",1,FA113="L",0,FA114="L",0),"-")</f>
        <v>1</v>
      </c>
      <c r="FB115" s="122" cm="1">
        <f t="array" ref="FB115">IFERROR(_xlfn.IFS(FB113="W",1,FB114="W",1,FB113="L",0,FB114="L",0),"-")</f>
        <v>0</v>
      </c>
      <c r="FC115" s="122" cm="1">
        <f t="array" ref="FC115">IFERROR(_xlfn.IFS(FC113="W",1,FC114="W",1,FC113="L",0,FC114="L",0),"-")</f>
        <v>0</v>
      </c>
      <c r="FD115" s="122" cm="1">
        <f t="array" ref="FD115">IFERROR(_xlfn.IFS(FD113="W",1,FD114="W",1,FD113="L",0,FD114="L",0),"-")</f>
        <v>0</v>
      </c>
      <c r="FE115" s="122" cm="1">
        <f t="array" ref="FE115">IFERROR(_xlfn.IFS(FE113="W",1,FE114="W",1,FE113="L",0,FE114="L",0),"-")</f>
        <v>0</v>
      </c>
      <c r="FF115" s="122" cm="1">
        <f t="array" ref="FF115">IFERROR(_xlfn.IFS(FF113="W",1,FF114="W",1,FF113="L",0,FF114="L",0),"-")</f>
        <v>1</v>
      </c>
      <c r="FG115" s="122" cm="1">
        <f t="array" ref="FG115">IFERROR(_xlfn.IFS(FG113="W",1,FG114="W",1,FG113="L",0,FG114="L",0),"-")</f>
        <v>1</v>
      </c>
      <c r="FH115" s="122" cm="1">
        <f t="array" ref="FH115">IFERROR(_xlfn.IFS(FH113="W",1,FH114="W",1,FH113="L",0,FH114="L",0),"-")</f>
        <v>1</v>
      </c>
      <c r="FI115" s="122" cm="1">
        <f t="array" ref="FI115">IFERROR(_xlfn.IFS(FI113="W",1,FI114="W",1,FI113="L",0,FI114="L",0),"-")</f>
        <v>1</v>
      </c>
      <c r="FJ115" s="122" cm="1">
        <f t="array" ref="FJ115">IFERROR(_xlfn.IFS(FJ113="W",1,FJ114="W",1,FJ113="L",0,FJ114="L",0),"-")</f>
        <v>0</v>
      </c>
      <c r="FK115" s="137" t="s">
        <v>477</v>
      </c>
      <c r="FL115" s="141">
        <f>COUNT(E$5:FJ$5)</f>
        <v>162</v>
      </c>
      <c r="FM115" s="141">
        <f>FL115-20</f>
        <v>142</v>
      </c>
    </row>
    <row r="116" spans="2:174" x14ac:dyDescent="0.2">
      <c r="B116" s="137"/>
      <c r="C116" s="139"/>
      <c r="D116" s="138"/>
      <c r="E116" s="122">
        <f>IF(E115=1,D116+1,0)</f>
        <v>0</v>
      </c>
      <c r="F116" s="122">
        <f t="shared" ref="F116" si="3541">IF(F115=1,E116+1,0)</f>
        <v>0</v>
      </c>
      <c r="G116" s="122">
        <f t="shared" ref="G116" si="3542">IF(G115=1,F116+1,0)</f>
        <v>1</v>
      </c>
      <c r="H116" s="122">
        <f t="shared" ref="H116" si="3543">IF(H115=1,G116+1,0)</f>
        <v>2</v>
      </c>
      <c r="I116" s="122">
        <f t="shared" ref="I116" si="3544">IF(I115=1,H116+1,0)</f>
        <v>3</v>
      </c>
      <c r="J116" s="122">
        <f t="shared" ref="J116" si="3545">IF(J115=1,I116+1,0)</f>
        <v>0</v>
      </c>
      <c r="K116" s="122">
        <f t="shared" ref="K116" si="3546">IF(K115=1,J116+1,0)</f>
        <v>1</v>
      </c>
      <c r="L116" s="122">
        <f t="shared" ref="L116" si="3547">IF(L115=1,K116+1,0)</f>
        <v>0</v>
      </c>
      <c r="M116" s="122">
        <f t="shared" ref="M116" si="3548">IF(M115=1,L116+1,0)</f>
        <v>1</v>
      </c>
      <c r="N116" s="122">
        <f t="shared" ref="N116" si="3549">IF(N115=1,M116+1,0)</f>
        <v>2</v>
      </c>
      <c r="O116" s="122">
        <f t="shared" ref="O116" si="3550">IF(O115=1,N116+1,0)</f>
        <v>3</v>
      </c>
      <c r="P116" s="122">
        <f t="shared" ref="P116" si="3551">IF(P115=1,O116+1,0)</f>
        <v>0</v>
      </c>
      <c r="Q116" s="122">
        <f t="shared" ref="Q116" si="3552">IF(Q115=1,P116+1,0)</f>
        <v>0</v>
      </c>
      <c r="R116" s="122">
        <f t="shared" ref="R116" si="3553">IF(R115=1,Q116+1,0)</f>
        <v>1</v>
      </c>
      <c r="S116" s="122">
        <f t="shared" ref="S116" si="3554">IF(S115=1,R116+1,0)</f>
        <v>0</v>
      </c>
      <c r="T116" s="122">
        <f t="shared" ref="T116" si="3555">IF(T115=1,S116+1,0)</f>
        <v>1</v>
      </c>
      <c r="U116" s="122">
        <f t="shared" ref="U116" si="3556">IF(U115=1,T116+1,0)</f>
        <v>0</v>
      </c>
      <c r="V116" s="122">
        <f t="shared" ref="V116" si="3557">IF(V115=1,U116+1,0)</f>
        <v>0</v>
      </c>
      <c r="W116" s="122">
        <f t="shared" ref="W116" si="3558">IF(W115=1,V116+1,0)</f>
        <v>1</v>
      </c>
      <c r="X116" s="122">
        <f t="shared" ref="X116" si="3559">IF(X115=1,W116+1,0)</f>
        <v>2</v>
      </c>
      <c r="Y116" s="122">
        <f t="shared" ref="Y116" si="3560">IF(Y115=1,X116+1,0)</f>
        <v>3</v>
      </c>
      <c r="Z116" s="122">
        <f t="shared" ref="Z116" si="3561">IF(Z115=1,Y116+1,0)</f>
        <v>4</v>
      </c>
      <c r="AA116" s="122">
        <f t="shared" ref="AA116" si="3562">IF(AA115=1,Z116+1,0)</f>
        <v>5</v>
      </c>
      <c r="AB116" s="122">
        <f t="shared" ref="AB116" si="3563">IF(AB115=1,AA116+1,0)</f>
        <v>6</v>
      </c>
      <c r="AC116" s="122">
        <f t="shared" ref="AC116" si="3564">IF(AC115=1,AB116+1,0)</f>
        <v>0</v>
      </c>
      <c r="AD116" s="122">
        <f t="shared" ref="AD116" si="3565">IF(AD115=1,AC116+1,0)</f>
        <v>1</v>
      </c>
      <c r="AE116" s="122">
        <f t="shared" ref="AE116" si="3566">IF(AE115=1,AD116+1,0)</f>
        <v>0</v>
      </c>
      <c r="AF116" s="122">
        <f t="shared" ref="AF116" si="3567">IF(AF115=1,AE116+1,0)</f>
        <v>1</v>
      </c>
      <c r="AG116" s="122">
        <f t="shared" ref="AG116" si="3568">IF(AG115=1,AF116+1,0)</f>
        <v>2</v>
      </c>
      <c r="AH116" s="122">
        <f t="shared" ref="AH116" si="3569">IF(AH115=1,AG116+1,0)</f>
        <v>0</v>
      </c>
      <c r="AI116" s="122">
        <f t="shared" ref="AI116" si="3570">IF(AI115=1,AH116+1,0)</f>
        <v>1</v>
      </c>
      <c r="AJ116" s="122">
        <f t="shared" ref="AJ116" si="3571">IF(AJ115=1,AI116+1,0)</f>
        <v>2</v>
      </c>
      <c r="AK116" s="122">
        <f t="shared" ref="AK116" si="3572">IF(AK115=1,AJ116+1,0)</f>
        <v>3</v>
      </c>
      <c r="AL116" s="122">
        <f t="shared" ref="AL116" si="3573">IF(AL115=1,AK116+1,0)</f>
        <v>4</v>
      </c>
      <c r="AM116" s="122">
        <f t="shared" ref="AM116" si="3574">IF(AM115=1,AL116+1,0)</f>
        <v>5</v>
      </c>
      <c r="AN116" s="122">
        <f t="shared" ref="AN116" si="3575">IF(AN115=1,AM116+1,0)</f>
        <v>0</v>
      </c>
      <c r="AO116" s="122">
        <f t="shared" ref="AO116" si="3576">IF(AO115=1,AN116+1,0)</f>
        <v>0</v>
      </c>
      <c r="AP116" s="122">
        <f t="shared" ref="AP116" si="3577">IF(AP115=1,AO116+1,0)</f>
        <v>1</v>
      </c>
      <c r="AQ116" s="122">
        <f t="shared" ref="AQ116" si="3578">IF(AQ115=1,AP116+1,0)</f>
        <v>0</v>
      </c>
      <c r="AR116" s="122">
        <f t="shared" ref="AR116" si="3579">IF(AR115=1,AQ116+1,0)</f>
        <v>1</v>
      </c>
      <c r="AS116" s="122">
        <f t="shared" ref="AS116" si="3580">IF(AS115=1,AR116+1,0)</f>
        <v>2</v>
      </c>
      <c r="AT116" s="122">
        <f t="shared" ref="AT116" si="3581">IF(AT115=1,AS116+1,0)</f>
        <v>3</v>
      </c>
      <c r="AU116" s="122">
        <f t="shared" ref="AU116" si="3582">IF(AU115=1,AT116+1,0)</f>
        <v>4</v>
      </c>
      <c r="AV116" s="122">
        <f t="shared" ref="AV116" si="3583">IF(AV115=1,AU116+1,0)</f>
        <v>0</v>
      </c>
      <c r="AW116" s="122">
        <f t="shared" ref="AW116" si="3584">IF(AW115=1,AV116+1,0)</f>
        <v>0</v>
      </c>
      <c r="AX116" s="122">
        <f t="shared" ref="AX116" si="3585">IF(AX115=1,AW116+1,0)</f>
        <v>1</v>
      </c>
      <c r="AY116" s="122">
        <f t="shared" ref="AY116" si="3586">IF(AY115=1,AX116+1,0)</f>
        <v>2</v>
      </c>
      <c r="AZ116" s="122">
        <f t="shared" ref="AZ116" si="3587">IF(AZ115=1,AY116+1,0)</f>
        <v>3</v>
      </c>
      <c r="BA116" s="122">
        <f t="shared" ref="BA116" si="3588">IF(BA115=1,AZ116+1,0)</f>
        <v>0</v>
      </c>
      <c r="BB116" s="122">
        <f t="shared" ref="BB116" si="3589">IF(BB115=1,BA116+1,0)</f>
        <v>0</v>
      </c>
      <c r="BC116" s="122">
        <f t="shared" ref="BC116" si="3590">IF(BC115=1,BB116+1,0)</f>
        <v>1</v>
      </c>
      <c r="BD116" s="122">
        <f t="shared" ref="BD116" si="3591">IF(BD115=1,BC116+1,0)</f>
        <v>0</v>
      </c>
      <c r="BE116" s="122">
        <f t="shared" ref="BE116" si="3592">IF(BE115=1,BD116+1,0)</f>
        <v>1</v>
      </c>
      <c r="BF116" s="122">
        <f t="shared" ref="BF116" si="3593">IF(BF115=1,BE116+1,0)</f>
        <v>2</v>
      </c>
      <c r="BG116" s="122">
        <f t="shared" ref="BG116" si="3594">IF(BG115=1,BF116+1,0)</f>
        <v>0</v>
      </c>
      <c r="BH116" s="122">
        <f t="shared" ref="BH116" si="3595">IF(BH115=1,BG116+1,0)</f>
        <v>0</v>
      </c>
      <c r="BI116" s="122">
        <f t="shared" ref="BI116" si="3596">IF(BI115=1,BH116+1,0)</f>
        <v>0</v>
      </c>
      <c r="BJ116" s="122">
        <f t="shared" ref="BJ116" si="3597">IF(BJ115=1,BI116+1,0)</f>
        <v>1</v>
      </c>
      <c r="BK116" s="122">
        <f t="shared" ref="BK116" si="3598">IF(BK115=1,BJ116+1,0)</f>
        <v>2</v>
      </c>
      <c r="BL116" s="122">
        <f t="shared" ref="BL116" si="3599">IF(BL115=1,BK116+1,0)</f>
        <v>0</v>
      </c>
      <c r="BM116" s="122">
        <f t="shared" ref="BM116" si="3600">IF(BM115=1,BL116+1,0)</f>
        <v>0</v>
      </c>
      <c r="BN116" s="122">
        <f t="shared" ref="BN116" si="3601">IF(BN115=1,BM116+1,0)</f>
        <v>1</v>
      </c>
      <c r="BO116" s="122">
        <f t="shared" ref="BO116" si="3602">IF(BO115=1,BN116+1,0)</f>
        <v>2</v>
      </c>
      <c r="BP116" s="122">
        <f t="shared" ref="BP116" si="3603">IF(BP115=1,BO116+1,0)</f>
        <v>3</v>
      </c>
      <c r="BQ116" s="122">
        <f t="shared" ref="BQ116" si="3604">IF(BQ115=1,BP116+1,0)</f>
        <v>4</v>
      </c>
      <c r="BR116" s="122">
        <f t="shared" ref="BR116" si="3605">IF(BR115=1,BQ116+1,0)</f>
        <v>5</v>
      </c>
      <c r="BS116" s="122">
        <f t="shared" ref="BS116" si="3606">IF(BS115=1,BR116+1,0)</f>
        <v>0</v>
      </c>
      <c r="BT116" s="122">
        <f t="shared" ref="BT116" si="3607">IF(BT115=1,BS116+1,0)</f>
        <v>1</v>
      </c>
      <c r="BU116" s="122">
        <f t="shared" ref="BU116" si="3608">IF(BU115=1,BT116+1,0)</f>
        <v>0</v>
      </c>
      <c r="BV116" s="122">
        <f t="shared" ref="BV116" si="3609">IF(BV115=1,BU116+1,0)</f>
        <v>1</v>
      </c>
      <c r="BW116" s="122">
        <f t="shared" ref="BW116" si="3610">IF(BW115=1,BV116+1,0)</f>
        <v>2</v>
      </c>
      <c r="BX116" s="122">
        <f t="shared" ref="BX116" si="3611">IF(BX115=1,BW116+1,0)</f>
        <v>3</v>
      </c>
      <c r="BY116" s="122">
        <f t="shared" ref="BY116" si="3612">IF(BY115=1,BX116+1,0)</f>
        <v>4</v>
      </c>
      <c r="BZ116" s="122">
        <f t="shared" ref="BZ116" si="3613">IF(BZ115=1,BY116+1,0)</f>
        <v>5</v>
      </c>
      <c r="CA116" s="122">
        <f t="shared" ref="CA116" si="3614">IF(CA115=1,BZ116+1,0)</f>
        <v>0</v>
      </c>
      <c r="CB116" s="122">
        <f t="shared" ref="CB116" si="3615">IF(CB115=1,CA116+1,0)</f>
        <v>0</v>
      </c>
      <c r="CC116" s="122">
        <f t="shared" ref="CC116" si="3616">IF(CC115=1,CB116+1,0)</f>
        <v>1</v>
      </c>
      <c r="CD116" s="122">
        <f t="shared" ref="CD116" si="3617">IF(CD115=1,CC116+1,0)</f>
        <v>2</v>
      </c>
      <c r="CE116" s="122">
        <f t="shared" ref="CE116" si="3618">IF(CE115=1,CD116+1,0)</f>
        <v>3</v>
      </c>
      <c r="CF116" s="122">
        <f t="shared" ref="CF116" si="3619">IF(CF115=1,CE116+1,0)</f>
        <v>4</v>
      </c>
      <c r="CG116" s="122">
        <f t="shared" ref="CG116" si="3620">IF(CG115=1,CF116+1,0)</f>
        <v>5</v>
      </c>
      <c r="CH116" s="122">
        <f t="shared" ref="CH116" si="3621">IF(CH115=1,CG116+1,0)</f>
        <v>0</v>
      </c>
      <c r="CI116" s="122">
        <f t="shared" ref="CI116" si="3622">IF(CI115=1,CH116+1,0)</f>
        <v>1</v>
      </c>
      <c r="CJ116" s="122">
        <f t="shared" ref="CJ116" si="3623">IF(CJ115=1,CI116+1,0)</f>
        <v>0</v>
      </c>
      <c r="CK116" s="122">
        <f t="shared" ref="CK116" si="3624">IF(CK115=1,CJ116+1,0)</f>
        <v>1</v>
      </c>
      <c r="CL116" s="122">
        <f t="shared" ref="CL116" si="3625">IF(CL115=1,CK116+1,0)</f>
        <v>2</v>
      </c>
      <c r="CM116" s="122">
        <f t="shared" ref="CM116" si="3626">IF(CM115=1,CL116+1,0)</f>
        <v>0</v>
      </c>
      <c r="CN116" s="122">
        <f t="shared" ref="CN116" si="3627">IF(CN115=1,CM116+1,0)</f>
        <v>1</v>
      </c>
      <c r="CO116" s="122">
        <f t="shared" ref="CO116" si="3628">IF(CO115=1,CN116+1,0)</f>
        <v>0</v>
      </c>
      <c r="CP116" s="122">
        <f t="shared" ref="CP116" si="3629">IF(CP115=1,CO116+1,0)</f>
        <v>1</v>
      </c>
      <c r="CQ116" s="122">
        <f t="shared" ref="CQ116" si="3630">IF(CQ115=1,CP116+1,0)</f>
        <v>0</v>
      </c>
      <c r="CR116" s="122">
        <f t="shared" ref="CR116" si="3631">IF(CR115=1,CQ116+1,0)</f>
        <v>1</v>
      </c>
      <c r="CS116" s="122">
        <f t="shared" ref="CS116" si="3632">IF(CS115=1,CR116+1,0)</f>
        <v>2</v>
      </c>
      <c r="CT116" s="122">
        <f t="shared" ref="CT116" si="3633">IF(CT115=1,CS116+1,0)</f>
        <v>3</v>
      </c>
      <c r="CU116" s="122">
        <f t="shared" ref="CU116" si="3634">IF(CU115=1,CT116+1,0)</f>
        <v>4</v>
      </c>
      <c r="CV116" s="122">
        <f t="shared" ref="CV116" si="3635">IF(CV115=1,CU116+1,0)</f>
        <v>5</v>
      </c>
      <c r="CW116" s="122">
        <f t="shared" ref="CW116" si="3636">IF(CW115=1,CV116+1,0)</f>
        <v>6</v>
      </c>
      <c r="CX116" s="122">
        <f t="shared" ref="CX116" si="3637">IF(CX115=1,CW116+1,0)</f>
        <v>0</v>
      </c>
      <c r="CY116" s="122">
        <f t="shared" ref="CY116" si="3638">IF(CY115=1,CX116+1,0)</f>
        <v>1</v>
      </c>
      <c r="CZ116" s="122">
        <f t="shared" ref="CZ116" si="3639">IF(CZ115=1,CY116+1,0)</f>
        <v>2</v>
      </c>
      <c r="DA116" s="122">
        <f t="shared" ref="DA116" si="3640">IF(DA115=1,CZ116+1,0)</f>
        <v>0</v>
      </c>
      <c r="DB116" s="122">
        <f t="shared" ref="DB116" si="3641">IF(DB115=1,DA116+1,0)</f>
        <v>0</v>
      </c>
      <c r="DC116" s="122">
        <f t="shared" ref="DC116" si="3642">IF(DC115=1,DB116+1,0)</f>
        <v>0</v>
      </c>
      <c r="DD116" s="122">
        <f t="shared" ref="DD116" si="3643">IF(DD115=1,DC116+1,0)</f>
        <v>0</v>
      </c>
      <c r="DE116" s="122">
        <f t="shared" ref="DE116" si="3644">IF(DE115=1,DD116+1,0)</f>
        <v>0</v>
      </c>
      <c r="DF116" s="122">
        <f t="shared" ref="DF116" si="3645">IF(DF115=1,DE116+1,0)</f>
        <v>1</v>
      </c>
      <c r="DG116" s="122">
        <f t="shared" ref="DG116" si="3646">IF(DG115=1,DF116+1,0)</f>
        <v>2</v>
      </c>
      <c r="DH116" s="122">
        <f t="shared" ref="DH116" si="3647">IF(DH115=1,DG116+1,0)</f>
        <v>3</v>
      </c>
      <c r="DI116" s="122">
        <f t="shared" ref="DI116" si="3648">IF(DI115=1,DH116+1,0)</f>
        <v>4</v>
      </c>
      <c r="DJ116" s="122">
        <f t="shared" ref="DJ116" si="3649">IF(DJ115=1,DI116+1,0)</f>
        <v>5</v>
      </c>
      <c r="DK116" s="122">
        <f t="shared" ref="DK116" si="3650">IF(DK115=1,DJ116+1,0)</f>
        <v>6</v>
      </c>
      <c r="DL116" s="122">
        <f t="shared" ref="DL116" si="3651">IF(DL115=1,DK116+1,0)</f>
        <v>7</v>
      </c>
      <c r="DM116" s="122">
        <f t="shared" ref="DM116" si="3652">IF(DM115=1,DL116+1,0)</f>
        <v>0</v>
      </c>
      <c r="DN116" s="122">
        <f t="shared" ref="DN116" si="3653">IF(DN115=1,DM116+1,0)</f>
        <v>1</v>
      </c>
      <c r="DO116" s="122">
        <f t="shared" ref="DO116" si="3654">IF(DO115=1,DN116+1,0)</f>
        <v>2</v>
      </c>
      <c r="DP116" s="122">
        <f t="shared" ref="DP116" si="3655">IF(DP115=1,DO116+1,0)</f>
        <v>3</v>
      </c>
      <c r="DQ116" s="122">
        <f t="shared" ref="DQ116" si="3656">IF(DQ115=1,DP116+1,0)</f>
        <v>4</v>
      </c>
      <c r="DR116" s="122">
        <f t="shared" ref="DR116" si="3657">IF(DR115=1,DQ116+1,0)</f>
        <v>0</v>
      </c>
      <c r="DS116" s="122">
        <f t="shared" ref="DS116" si="3658">IF(DS115=1,DR116+1,0)</f>
        <v>1</v>
      </c>
      <c r="DT116" s="122">
        <f t="shared" ref="DT116" si="3659">IF(DT115=1,DS116+1,0)</f>
        <v>2</v>
      </c>
      <c r="DU116" s="122">
        <f t="shared" ref="DU116" si="3660">IF(DU115=1,DT116+1,0)</f>
        <v>0</v>
      </c>
      <c r="DV116" s="122">
        <f t="shared" ref="DV116" si="3661">IF(DV115=1,DU116+1,0)</f>
        <v>1</v>
      </c>
      <c r="DW116" s="122">
        <f t="shared" ref="DW116" si="3662">IF(DW115=1,DV116+1,0)</f>
        <v>0</v>
      </c>
      <c r="DX116" s="122">
        <f t="shared" ref="DX116" si="3663">IF(DX115=1,DW116+1,0)</f>
        <v>0</v>
      </c>
      <c r="DY116" s="122">
        <f t="shared" ref="DY116" si="3664">IF(DY115=1,DX116+1,0)</f>
        <v>1</v>
      </c>
      <c r="DZ116" s="122">
        <f t="shared" ref="DZ116" si="3665">IF(DZ115=1,DY116+1,0)</f>
        <v>2</v>
      </c>
      <c r="EA116" s="122">
        <f t="shared" ref="EA116" si="3666">IF(EA115=1,DZ116+1,0)</f>
        <v>0</v>
      </c>
      <c r="EB116" s="122">
        <f t="shared" ref="EB116" si="3667">IF(EB115=1,EA116+1,0)</f>
        <v>1</v>
      </c>
      <c r="EC116" s="122">
        <f t="shared" ref="EC116" si="3668">IF(EC115=1,EB116+1,0)</f>
        <v>2</v>
      </c>
      <c r="ED116" s="122">
        <f t="shared" ref="ED116" si="3669">IF(ED115=1,EC116+1,0)</f>
        <v>3</v>
      </c>
      <c r="EE116" s="122">
        <f t="shared" ref="EE116" si="3670">IF(EE115=1,ED116+1,0)</f>
        <v>0</v>
      </c>
      <c r="EF116" s="122">
        <f t="shared" ref="EF116" si="3671">IF(EF115=1,EE116+1,0)</f>
        <v>1</v>
      </c>
      <c r="EG116" s="122">
        <f t="shared" ref="EG116" si="3672">IF(EG115=1,EF116+1,0)</f>
        <v>2</v>
      </c>
      <c r="EH116" s="122">
        <f t="shared" ref="EH116" si="3673">IF(EH115=1,EG116+1,0)</f>
        <v>3</v>
      </c>
      <c r="EI116" s="122">
        <f t="shared" ref="EI116" si="3674">IF(EI115=1,EH116+1,0)</f>
        <v>4</v>
      </c>
      <c r="EJ116" s="122">
        <f t="shared" ref="EJ116" si="3675">IF(EJ115=1,EI116+1,0)</f>
        <v>5</v>
      </c>
      <c r="EK116" s="122">
        <f t="shared" ref="EK116" si="3676">IF(EK115=1,EJ116+1,0)</f>
        <v>6</v>
      </c>
      <c r="EL116" s="122">
        <f t="shared" ref="EL116" si="3677">IF(EL115=1,EK116+1,0)</f>
        <v>7</v>
      </c>
      <c r="EM116" s="122">
        <f t="shared" ref="EM116" si="3678">IF(EM115=1,EL116+1,0)</f>
        <v>0</v>
      </c>
      <c r="EN116" s="122">
        <f t="shared" ref="EN116" si="3679">IF(EN115=1,EM116+1,0)</f>
        <v>1</v>
      </c>
      <c r="EO116" s="122">
        <f t="shared" ref="EO116" si="3680">IF(EO115=1,EN116+1,0)</f>
        <v>2</v>
      </c>
      <c r="EP116" s="122">
        <f t="shared" ref="EP116" si="3681">IF(EP115=1,EO116+1,0)</f>
        <v>0</v>
      </c>
      <c r="EQ116" s="122">
        <f t="shared" ref="EQ116" si="3682">IF(EQ115=1,EP116+1,0)</f>
        <v>0</v>
      </c>
      <c r="ER116" s="122">
        <f t="shared" ref="ER116" si="3683">IF(ER115=1,EQ116+1,0)</f>
        <v>1</v>
      </c>
      <c r="ES116" s="122">
        <f t="shared" ref="ES116" si="3684">IF(ES115=1,ER116+1,0)</f>
        <v>2</v>
      </c>
      <c r="ET116" s="122">
        <f t="shared" ref="ET116" si="3685">IF(ET115=1,ES116+1,0)</f>
        <v>3</v>
      </c>
      <c r="EU116" s="122">
        <f t="shared" ref="EU116" si="3686">IF(EU115=1,ET116+1,0)</f>
        <v>4</v>
      </c>
      <c r="EV116" s="122">
        <f t="shared" ref="EV116" si="3687">IF(EV115=1,EU116+1,0)</f>
        <v>0</v>
      </c>
      <c r="EW116" s="122">
        <f t="shared" ref="EW116" si="3688">IF(EW115=1,EV116+1,0)</f>
        <v>1</v>
      </c>
      <c r="EX116" s="122">
        <f t="shared" ref="EX116" si="3689">IF(EX115=1,EW116+1,0)</f>
        <v>0</v>
      </c>
      <c r="EY116" s="122">
        <f t="shared" ref="EY116" si="3690">IF(EY115=1,EX116+1,0)</f>
        <v>0</v>
      </c>
      <c r="EZ116" s="122">
        <f t="shared" ref="EZ116" si="3691">IF(EZ115=1,EY116+1,0)</f>
        <v>1</v>
      </c>
      <c r="FA116" s="122">
        <f t="shared" ref="FA116" si="3692">IF(FA115=1,EZ116+1,0)</f>
        <v>2</v>
      </c>
      <c r="FB116" s="122">
        <f t="shared" ref="FB116" si="3693">IF(FB115=1,FA116+1,0)</f>
        <v>0</v>
      </c>
      <c r="FC116" s="122">
        <f t="shared" ref="FC116" si="3694">IF(FC115=1,FB116+1,0)</f>
        <v>0</v>
      </c>
      <c r="FD116" s="122">
        <f t="shared" ref="FD116" si="3695">IF(FD115=1,FC116+1,0)</f>
        <v>0</v>
      </c>
      <c r="FE116" s="122">
        <f t="shared" ref="FE116" si="3696">IF(FE115=1,FD116+1,0)</f>
        <v>0</v>
      </c>
      <c r="FF116" s="122">
        <f t="shared" ref="FF116" si="3697">IF(FF115=1,FE116+1,0)</f>
        <v>1</v>
      </c>
      <c r="FG116" s="122">
        <f t="shared" ref="FG116" si="3698">IF(FG115=1,FF116+1,0)</f>
        <v>2</v>
      </c>
      <c r="FH116" s="122">
        <f t="shared" ref="FH116" si="3699">IF(FH115=1,FG116+1,0)</f>
        <v>3</v>
      </c>
      <c r="FI116" s="122">
        <f t="shared" ref="FI116" si="3700">IF(FI115=1,FH116+1,0)</f>
        <v>4</v>
      </c>
      <c r="FJ116" s="122">
        <f t="shared" ref="FJ116" si="3701">IF(FJ115=1,FI116+1,0)</f>
        <v>0</v>
      </c>
      <c r="FK116" s="137" t="s">
        <v>477</v>
      </c>
      <c r="FL116" s="141">
        <f>COUNT(E$5:FJ$5)</f>
        <v>162</v>
      </c>
      <c r="FM116" s="141">
        <f>FL116-30</f>
        <v>132</v>
      </c>
    </row>
    <row r="117" spans="2:174" x14ac:dyDescent="0.2"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37"/>
      <c r="AX117" s="137"/>
      <c r="AY117" s="137"/>
      <c r="AZ117" s="137"/>
      <c r="BA117" s="137"/>
      <c r="BB117" s="137"/>
      <c r="BC117" s="137"/>
      <c r="BD117" s="137"/>
      <c r="BE117" s="137"/>
      <c r="BF117" s="137"/>
      <c r="BG117" s="137"/>
      <c r="BH117" s="137"/>
      <c r="BI117" s="137"/>
      <c r="BJ117" s="137"/>
      <c r="BK117" s="137"/>
      <c r="BL117" s="137"/>
      <c r="BM117" s="137"/>
      <c r="BN117" s="137"/>
      <c r="BO117" s="137"/>
      <c r="BP117" s="137"/>
      <c r="BQ117" s="137"/>
      <c r="BR117" s="137"/>
      <c r="BS117" s="137"/>
      <c r="BT117" s="137"/>
      <c r="BU117" s="137"/>
      <c r="BV117" s="137"/>
      <c r="BW117" s="137"/>
      <c r="BX117" s="137"/>
      <c r="BY117" s="137"/>
      <c r="BZ117" s="137"/>
      <c r="CA117" s="137"/>
      <c r="CB117" s="137"/>
      <c r="CC117" s="137"/>
      <c r="CD117" s="137"/>
      <c r="CE117" s="137"/>
      <c r="CF117" s="137"/>
      <c r="CG117" s="137"/>
      <c r="CH117" s="137"/>
      <c r="CI117" s="137"/>
      <c r="CJ117" s="137"/>
      <c r="CK117" s="137"/>
      <c r="CL117" s="137"/>
      <c r="CM117" s="137"/>
      <c r="CN117" s="137"/>
      <c r="CO117" s="137"/>
      <c r="CP117" s="137"/>
      <c r="CQ117" s="137"/>
      <c r="CR117" s="137"/>
      <c r="CS117" s="137"/>
      <c r="CT117" s="137"/>
      <c r="CU117" s="137"/>
      <c r="CV117" s="137"/>
      <c r="CW117" s="137"/>
      <c r="CX117" s="137"/>
      <c r="CY117" s="137"/>
      <c r="CZ117" s="137"/>
      <c r="DA117" s="137"/>
      <c r="DB117" s="137"/>
      <c r="DC117" s="137"/>
      <c r="DD117" s="137"/>
      <c r="DE117" s="137"/>
      <c r="DF117" s="137"/>
      <c r="DG117" s="137"/>
      <c r="DH117" s="137"/>
      <c r="DI117" s="137"/>
      <c r="DJ117" s="137"/>
      <c r="DK117" s="137"/>
      <c r="DL117" s="137"/>
      <c r="DM117" s="137"/>
      <c r="DN117" s="137"/>
      <c r="DO117" s="137"/>
      <c r="DP117" s="137"/>
      <c r="DQ117" s="137"/>
      <c r="DR117" s="137"/>
      <c r="DS117" s="137"/>
      <c r="DT117" s="137"/>
      <c r="DU117" s="137"/>
      <c r="DV117" s="137"/>
      <c r="DW117" s="137"/>
      <c r="DX117" s="137"/>
      <c r="DY117" s="137"/>
      <c r="DZ117" s="137"/>
      <c r="EA117" s="137"/>
      <c r="EB117" s="137"/>
      <c r="EC117" s="137"/>
      <c r="ED117" s="137"/>
      <c r="EE117" s="137"/>
      <c r="EF117" s="137"/>
      <c r="EG117" s="137"/>
      <c r="EH117" s="137"/>
      <c r="EI117" s="137"/>
      <c r="EJ117" s="137"/>
      <c r="EK117" s="137"/>
      <c r="EL117" s="137"/>
      <c r="EM117" s="137"/>
      <c r="EN117" s="137"/>
      <c r="EO117" s="137"/>
      <c r="EP117" s="137"/>
      <c r="EQ117" s="137"/>
      <c r="ER117" s="137"/>
      <c r="ES117" s="137"/>
      <c r="ET117" s="137"/>
      <c r="EU117" s="137"/>
      <c r="EV117" s="137"/>
      <c r="EW117" s="137"/>
      <c r="EX117" s="137"/>
      <c r="EY117" s="137"/>
      <c r="EZ117" s="137"/>
      <c r="FA117" s="137"/>
      <c r="FB117" s="137"/>
      <c r="FC117" s="137"/>
      <c r="FD117" s="137"/>
      <c r="FE117" s="137"/>
      <c r="FF117" s="137"/>
      <c r="FG117" s="137"/>
      <c r="FH117" s="137"/>
      <c r="FI117" s="137"/>
      <c r="FJ117" s="137"/>
      <c r="FK117" s="137" t="s">
        <v>477</v>
      </c>
      <c r="FL117" s="137" t="s">
        <v>886</v>
      </c>
      <c r="FM117" s="137" t="s">
        <v>886</v>
      </c>
      <c r="FN117" s="137" t="s">
        <v>917</v>
      </c>
      <c r="FO117" s="137" t="s">
        <v>917</v>
      </c>
      <c r="FP117" s="137" t="s">
        <v>904</v>
      </c>
      <c r="FQ117" s="137" t="s">
        <v>903</v>
      </c>
      <c r="FR117" s="137" t="s">
        <v>902</v>
      </c>
    </row>
    <row r="118" spans="2:174" x14ac:dyDescent="0.2">
      <c r="B118" s="137">
        <v>24</v>
      </c>
      <c r="C118" s="139" t="s">
        <v>13473</v>
      </c>
      <c r="D118" s="138"/>
      <c r="E118" s="122" t="str" cm="1">
        <f t="array" ref="E118">_xlfn.XLOOKUP(1,(SCHEDULE!$D$3:$D$2594=$C118)*(SCHEDULE!$B$3:$B$2594=E$2),SCHEDULE!$F$3:$F$2594,"",0,1)</f>
        <v/>
      </c>
      <c r="F118" s="122" t="str" cm="1">
        <f t="array" ref="F118">_xlfn.XLOOKUP(1,(SCHEDULE!$D$3:$D$2594=$C118)*(SCHEDULE!$B$3:$B$2594=F$2),SCHEDULE!$F$3:$F$2594,"",0,1)</f>
        <v/>
      </c>
      <c r="G118" s="122" t="str" cm="1">
        <f t="array" ref="G118">_xlfn.XLOOKUP(1,(SCHEDULE!$D$3:$D$2594=$C118)*(SCHEDULE!$B$3:$B$2594=G$2),SCHEDULE!$F$3:$F$2594,"",0,1)</f>
        <v/>
      </c>
      <c r="H118" s="122" t="str" cm="1">
        <f t="array" ref="H118">_xlfn.XLOOKUP(1,(SCHEDULE!$D$3:$D$2594=$C118)*(SCHEDULE!$B$3:$B$2594=H$2),SCHEDULE!$F$3:$F$2594,"",0,1)</f>
        <v/>
      </c>
      <c r="I118" s="122" t="str" cm="1">
        <f t="array" ref="I118">_xlfn.XLOOKUP(1,(SCHEDULE!$D$3:$D$2594=$C118)*(SCHEDULE!$B$3:$B$2594=I$2),SCHEDULE!$F$3:$F$2594,"",0,1)</f>
        <v>L</v>
      </c>
      <c r="J118" s="122" t="str" cm="1">
        <f t="array" ref="J118">_xlfn.XLOOKUP(1,(SCHEDULE!$D$3:$D$2594=$C118)*(SCHEDULE!$B$3:$B$2594=J$2),SCHEDULE!$F$3:$F$2594,"",0,1)</f>
        <v>W</v>
      </c>
      <c r="K118" s="122" t="str" cm="1">
        <f t="array" ref="K118">_xlfn.XLOOKUP(1,(SCHEDULE!$D$3:$D$2594=$C118)*(SCHEDULE!$B$3:$B$2594=K$2),SCHEDULE!$F$3:$F$2594,"",0,1)</f>
        <v>W</v>
      </c>
      <c r="L118" s="122" t="str" cm="1">
        <f t="array" ref="L118">_xlfn.XLOOKUP(1,(SCHEDULE!$D$3:$D$2594=$C118)*(SCHEDULE!$B$3:$B$2594=L$2),SCHEDULE!$F$3:$F$2594,"",0,1)</f>
        <v/>
      </c>
      <c r="M118" s="122" t="str" cm="1">
        <f t="array" ref="M118">_xlfn.XLOOKUP(1,(SCHEDULE!$D$3:$D$2594=$C118)*(SCHEDULE!$B$3:$B$2594=M$2),SCHEDULE!$F$3:$F$2594,"",0,1)</f>
        <v/>
      </c>
      <c r="N118" s="122" t="str" cm="1">
        <f t="array" ref="N118">_xlfn.XLOOKUP(1,(SCHEDULE!$D$3:$D$2594=$C118)*(SCHEDULE!$B$3:$B$2594=N$2),SCHEDULE!$F$3:$F$2594,"",0,1)</f>
        <v/>
      </c>
      <c r="O118" s="122" t="str" cm="1">
        <f t="array" ref="O118">_xlfn.XLOOKUP(1,(SCHEDULE!$D$3:$D$2594=$C118)*(SCHEDULE!$B$3:$B$2594=O$2),SCHEDULE!$F$3:$F$2594,"",0,1)</f>
        <v/>
      </c>
      <c r="P118" s="122" t="str" cm="1">
        <f t="array" ref="P118">_xlfn.XLOOKUP(1,(SCHEDULE!$D$3:$D$2594=$C118)*(SCHEDULE!$B$3:$B$2594=P$2),SCHEDULE!$F$3:$F$2594,"",0,1)</f>
        <v/>
      </c>
      <c r="Q118" s="122" t="str" cm="1">
        <f t="array" ref="Q118">_xlfn.XLOOKUP(1,(SCHEDULE!$D$3:$D$2594=$C118)*(SCHEDULE!$B$3:$B$2594=Q$2),SCHEDULE!$F$3:$F$2594,"",0,1)</f>
        <v/>
      </c>
      <c r="R118" s="122" t="str" cm="1">
        <f t="array" ref="R118">_xlfn.XLOOKUP(1,(SCHEDULE!$D$3:$D$2594=$C118)*(SCHEDULE!$B$3:$B$2594=R$2),SCHEDULE!$F$3:$F$2594,"",0,1)</f>
        <v/>
      </c>
      <c r="S118" s="122" t="str" cm="1">
        <f t="array" ref="S118">_xlfn.XLOOKUP(1,(SCHEDULE!$D$3:$D$2594=$C118)*(SCHEDULE!$B$3:$B$2594=S$2),SCHEDULE!$F$3:$F$2594,"",0,1)</f>
        <v/>
      </c>
      <c r="T118" s="122" t="str" cm="1">
        <f t="array" ref="T118">_xlfn.XLOOKUP(1,(SCHEDULE!$D$3:$D$2594=$C118)*(SCHEDULE!$B$3:$B$2594=T$2),SCHEDULE!$F$3:$F$2594,"",0,1)</f>
        <v/>
      </c>
      <c r="U118" s="122" t="str" cm="1">
        <f t="array" ref="U118">_xlfn.XLOOKUP(1,(SCHEDULE!$D$3:$D$2594=$C118)*(SCHEDULE!$B$3:$B$2594=U$2),SCHEDULE!$F$3:$F$2594,"",0,1)</f>
        <v/>
      </c>
      <c r="V118" s="122" t="str" cm="1">
        <f t="array" ref="V118">_xlfn.XLOOKUP(1,(SCHEDULE!$D$3:$D$2594=$C118)*(SCHEDULE!$B$3:$B$2594=V$2),SCHEDULE!$F$3:$F$2594,"",0,1)</f>
        <v/>
      </c>
      <c r="W118" s="122" t="str" cm="1">
        <f t="array" ref="W118">_xlfn.XLOOKUP(1,(SCHEDULE!$D$3:$D$2594=$C118)*(SCHEDULE!$B$3:$B$2594=W$2),SCHEDULE!$F$3:$F$2594,"",0,1)</f>
        <v/>
      </c>
      <c r="X118" s="122" t="str" cm="1">
        <f t="array" ref="X118">_xlfn.XLOOKUP(1,(SCHEDULE!$D$3:$D$2594=$C118)*(SCHEDULE!$B$3:$B$2594=X$2),SCHEDULE!$F$3:$F$2594,"",0,1)</f>
        <v/>
      </c>
      <c r="Y118" s="122" t="str" cm="1">
        <f t="array" ref="Y118">_xlfn.XLOOKUP(1,(SCHEDULE!$D$3:$D$2594=$C118)*(SCHEDULE!$B$3:$B$2594=Y$2),SCHEDULE!$F$3:$F$2594,"",0,1)</f>
        <v>W</v>
      </c>
      <c r="Z118" s="122" t="str" cm="1">
        <f t="array" ref="Z118">_xlfn.XLOOKUP(1,(SCHEDULE!$D$3:$D$2594=$C118)*(SCHEDULE!$B$3:$B$2594=Z$2),SCHEDULE!$F$3:$F$2594,"",0,1)</f>
        <v>W</v>
      </c>
      <c r="AA118" s="122" t="str" cm="1">
        <f t="array" ref="AA118">_xlfn.XLOOKUP(1,(SCHEDULE!$D$3:$D$2594=$C118)*(SCHEDULE!$B$3:$B$2594=AA$2),SCHEDULE!$F$3:$F$2594,"",0,1)</f>
        <v>L</v>
      </c>
      <c r="AB118" s="122" t="str" cm="1">
        <f t="array" ref="AB118">_xlfn.XLOOKUP(1,(SCHEDULE!$D$3:$D$2594=$C118)*(SCHEDULE!$B$3:$B$2594=AB$2),SCHEDULE!$F$3:$F$2594,"",0,1)</f>
        <v/>
      </c>
      <c r="AC118" s="122" t="str" cm="1">
        <f t="array" ref="AC118">_xlfn.XLOOKUP(1,(SCHEDULE!$D$3:$D$2594=$C118)*(SCHEDULE!$B$3:$B$2594=AC$2),SCHEDULE!$F$3:$F$2594,"",0,1)</f>
        <v/>
      </c>
      <c r="AD118" s="122" t="str" cm="1">
        <f t="array" ref="AD118">_xlfn.XLOOKUP(1,(SCHEDULE!$D$3:$D$2594=$C118)*(SCHEDULE!$B$3:$B$2594=AD$2),SCHEDULE!$F$3:$F$2594,"",0,1)</f>
        <v/>
      </c>
      <c r="AE118" s="122" t="str" cm="1">
        <f t="array" ref="AE118">_xlfn.XLOOKUP(1,(SCHEDULE!$D$3:$D$2594=$C118)*(SCHEDULE!$B$3:$B$2594=AE$2),SCHEDULE!$F$3:$F$2594,"",0,1)</f>
        <v>W</v>
      </c>
      <c r="AF118" s="122" t="str" cm="1">
        <f t="array" ref="AF118">_xlfn.XLOOKUP(1,(SCHEDULE!$D$3:$D$2594=$C118)*(SCHEDULE!$B$3:$B$2594=AF$2),SCHEDULE!$F$3:$F$2594,"",0,1)</f>
        <v>L</v>
      </c>
      <c r="AG118" s="122" t="str" cm="1">
        <f t="array" ref="AG118">_xlfn.XLOOKUP(1,(SCHEDULE!$D$3:$D$2594=$C118)*(SCHEDULE!$B$3:$B$2594=AG$2),SCHEDULE!$F$3:$F$2594,"",0,1)</f>
        <v>L</v>
      </c>
      <c r="AH118" s="122" t="str" cm="1">
        <f t="array" ref="AH118">_xlfn.XLOOKUP(1,(SCHEDULE!$D$3:$D$2594=$C118)*(SCHEDULE!$B$3:$B$2594=AH$2),SCHEDULE!$F$3:$F$2594,"",0,1)</f>
        <v>L</v>
      </c>
      <c r="AI118" s="122" t="str" cm="1">
        <f t="array" ref="AI118">_xlfn.XLOOKUP(1,(SCHEDULE!$D$3:$D$2594=$C118)*(SCHEDULE!$B$3:$B$2594=AI$2),SCHEDULE!$F$3:$F$2594,"",0,1)</f>
        <v>L</v>
      </c>
      <c r="AJ118" s="122" t="str" cm="1">
        <f t="array" ref="AJ118">_xlfn.XLOOKUP(1,(SCHEDULE!$D$3:$D$2594=$C118)*(SCHEDULE!$B$3:$B$2594=AJ$2),SCHEDULE!$F$3:$F$2594,"",0,1)</f>
        <v>L</v>
      </c>
      <c r="AK118" s="122" t="str" cm="1">
        <f t="array" ref="AK118">_xlfn.XLOOKUP(1,(SCHEDULE!$D$3:$D$2594=$C118)*(SCHEDULE!$B$3:$B$2594=AK$2),SCHEDULE!$F$3:$F$2594,"",0,1)</f>
        <v>L</v>
      </c>
      <c r="AL118" s="122" t="str" cm="1">
        <f t="array" ref="AL118">_xlfn.XLOOKUP(1,(SCHEDULE!$D$3:$D$2594=$C118)*(SCHEDULE!$B$3:$B$2594=AL$2),SCHEDULE!$F$3:$F$2594,"",0,1)</f>
        <v>L</v>
      </c>
      <c r="AM118" s="122" t="str" cm="1">
        <f t="array" ref="AM118">_xlfn.XLOOKUP(1,(SCHEDULE!$D$3:$D$2594=$C118)*(SCHEDULE!$B$3:$B$2594=AM$2),SCHEDULE!$F$3:$F$2594,"",0,1)</f>
        <v>L</v>
      </c>
      <c r="AN118" s="122" t="str" cm="1">
        <f t="array" ref="AN118">_xlfn.XLOOKUP(1,(SCHEDULE!$D$3:$D$2594=$C118)*(SCHEDULE!$B$3:$B$2594=AN$2),SCHEDULE!$F$3:$F$2594,"",0,1)</f>
        <v>L</v>
      </c>
      <c r="AO118" s="122" t="str" cm="1">
        <f t="array" ref="AO118">_xlfn.XLOOKUP(1,(SCHEDULE!$D$3:$D$2594=$C118)*(SCHEDULE!$B$3:$B$2594=AO$2),SCHEDULE!$F$3:$F$2594,"",0,1)</f>
        <v>W</v>
      </c>
      <c r="AP118" s="122" t="str" cm="1">
        <f t="array" ref="AP118">_xlfn.XLOOKUP(1,(SCHEDULE!$D$3:$D$2594=$C118)*(SCHEDULE!$B$3:$B$2594=AP$2),SCHEDULE!$F$3:$F$2594,"",0,1)</f>
        <v>L</v>
      </c>
      <c r="AQ118" s="122" t="str" cm="1">
        <f t="array" ref="AQ118">_xlfn.XLOOKUP(1,(SCHEDULE!$D$3:$D$2594=$C118)*(SCHEDULE!$B$3:$B$2594=AQ$2),SCHEDULE!$F$3:$F$2594,"",0,1)</f>
        <v>L</v>
      </c>
      <c r="AR118" s="122" t="str" cm="1">
        <f t="array" ref="AR118">_xlfn.XLOOKUP(1,(SCHEDULE!$D$3:$D$2594=$C118)*(SCHEDULE!$B$3:$B$2594=AR$2),SCHEDULE!$F$3:$F$2594,"",0,1)</f>
        <v/>
      </c>
      <c r="AS118" s="122" t="str" cm="1">
        <f t="array" ref="AS118">_xlfn.XLOOKUP(1,(SCHEDULE!$D$3:$D$2594=$C118)*(SCHEDULE!$B$3:$B$2594=AS$2),SCHEDULE!$F$3:$F$2594,"",0,1)</f>
        <v/>
      </c>
      <c r="AT118" s="122" t="str" cm="1">
        <f t="array" ref="AT118">_xlfn.XLOOKUP(1,(SCHEDULE!$D$3:$D$2594=$C118)*(SCHEDULE!$B$3:$B$2594=AT$2),SCHEDULE!$F$3:$F$2594,"",0,1)</f>
        <v/>
      </c>
      <c r="AU118" s="122" t="str" cm="1">
        <f t="array" ref="AU118">_xlfn.XLOOKUP(1,(SCHEDULE!$D$3:$D$2594=$C118)*(SCHEDULE!$B$3:$B$2594=AU$2),SCHEDULE!$F$3:$F$2594,"",0,1)</f>
        <v/>
      </c>
      <c r="AV118" s="122" t="str" cm="1">
        <f t="array" ref="AV118">_xlfn.XLOOKUP(1,(SCHEDULE!$D$3:$D$2594=$C118)*(SCHEDULE!$B$3:$B$2594=AV$2),SCHEDULE!$F$3:$F$2594,"",0,1)</f>
        <v/>
      </c>
      <c r="AW118" s="122" t="str" cm="1">
        <f t="array" ref="AW118">_xlfn.XLOOKUP(1,(SCHEDULE!$D$3:$D$2594=$C118)*(SCHEDULE!$B$3:$B$2594=AW$2),SCHEDULE!$F$3:$F$2594,"",0,1)</f>
        <v/>
      </c>
      <c r="AX118" s="122" t="str" cm="1">
        <f t="array" ref="AX118">_xlfn.XLOOKUP(1,(SCHEDULE!$D$3:$D$2594=$C118)*(SCHEDULE!$B$3:$B$2594=AX$2),SCHEDULE!$F$3:$F$2594,"",0,1)</f>
        <v>L</v>
      </c>
      <c r="AY118" s="122" t="str" cm="1">
        <f t="array" ref="AY118">_xlfn.XLOOKUP(1,(SCHEDULE!$D$3:$D$2594=$C118)*(SCHEDULE!$B$3:$B$2594=AY$2),SCHEDULE!$F$3:$F$2594,"",0,1)</f>
        <v>W</v>
      </c>
      <c r="AZ118" s="122" t="str" cm="1">
        <f t="array" ref="AZ118">_xlfn.XLOOKUP(1,(SCHEDULE!$D$3:$D$2594=$C118)*(SCHEDULE!$B$3:$B$2594=AZ$2),SCHEDULE!$F$3:$F$2594,"",0,1)</f>
        <v>L</v>
      </c>
      <c r="BA118" s="122" t="str" cm="1">
        <f t="array" ref="BA118">_xlfn.XLOOKUP(1,(SCHEDULE!$D$3:$D$2594=$C118)*(SCHEDULE!$B$3:$B$2594=BA$2),SCHEDULE!$F$3:$F$2594,"",0,1)</f>
        <v>L</v>
      </c>
      <c r="BB118" s="122" t="str" cm="1">
        <f t="array" ref="BB118">_xlfn.XLOOKUP(1,(SCHEDULE!$D$3:$D$2594=$C118)*(SCHEDULE!$B$3:$B$2594=BB$2),SCHEDULE!$F$3:$F$2594,"",0,1)</f>
        <v>W</v>
      </c>
      <c r="BC118" s="122" t="str" cm="1">
        <f t="array" ref="BC118">_xlfn.XLOOKUP(1,(SCHEDULE!$D$3:$D$2594=$C118)*(SCHEDULE!$B$3:$B$2594=BC$2),SCHEDULE!$F$3:$F$2594,"",0,1)</f>
        <v>W</v>
      </c>
      <c r="BD118" s="122" t="str" cm="1">
        <f t="array" ref="BD118">_xlfn.XLOOKUP(1,(SCHEDULE!$D$3:$D$2594=$C118)*(SCHEDULE!$B$3:$B$2594=BD$2),SCHEDULE!$F$3:$F$2594,"",0,1)</f>
        <v>L</v>
      </c>
      <c r="BE118" s="122" t="str" cm="1">
        <f t="array" ref="BE118">_xlfn.XLOOKUP(1,(SCHEDULE!$D$3:$D$2594=$C118)*(SCHEDULE!$B$3:$B$2594=BE$2),SCHEDULE!$F$3:$F$2594,"",0,1)</f>
        <v>L</v>
      </c>
      <c r="BF118" s="122" t="str" cm="1">
        <f t="array" ref="BF118">_xlfn.XLOOKUP(1,(SCHEDULE!$D$3:$D$2594=$C118)*(SCHEDULE!$B$3:$B$2594=BF$2),SCHEDULE!$F$3:$F$2594,"",0,1)</f>
        <v>L</v>
      </c>
      <c r="BG118" s="122" t="str" cm="1">
        <f t="array" ref="BG118">_xlfn.XLOOKUP(1,(SCHEDULE!$D$3:$D$2594=$C118)*(SCHEDULE!$B$3:$B$2594=BG$2),SCHEDULE!$F$3:$F$2594,"",0,1)</f>
        <v>L</v>
      </c>
      <c r="BH118" s="122" t="str" cm="1">
        <f t="array" ref="BH118">_xlfn.XLOOKUP(1,(SCHEDULE!$D$3:$D$2594=$C118)*(SCHEDULE!$B$3:$B$2594=BH$2),SCHEDULE!$F$3:$F$2594,"",0,1)</f>
        <v>W</v>
      </c>
      <c r="BI118" s="122" t="str" cm="1">
        <f t="array" ref="BI118">_xlfn.XLOOKUP(1,(SCHEDULE!$D$3:$D$2594=$C118)*(SCHEDULE!$B$3:$B$2594=BI$2),SCHEDULE!$F$3:$F$2594,"",0,1)</f>
        <v/>
      </c>
      <c r="BJ118" s="122" t="str" cm="1">
        <f t="array" ref="BJ118">_xlfn.XLOOKUP(1,(SCHEDULE!$D$3:$D$2594=$C118)*(SCHEDULE!$B$3:$B$2594=BJ$2),SCHEDULE!$F$3:$F$2594,"",0,1)</f>
        <v/>
      </c>
      <c r="BK118" s="122" t="str" cm="1">
        <f t="array" ref="BK118">_xlfn.XLOOKUP(1,(SCHEDULE!$D$3:$D$2594=$C118)*(SCHEDULE!$B$3:$B$2594=BK$2),SCHEDULE!$F$3:$F$2594,"",0,1)</f>
        <v/>
      </c>
      <c r="BL118" s="122" t="str" cm="1">
        <f t="array" ref="BL118">_xlfn.XLOOKUP(1,(SCHEDULE!$D$3:$D$2594=$C118)*(SCHEDULE!$B$3:$B$2594=BL$2),SCHEDULE!$F$3:$F$2594,"",0,1)</f>
        <v/>
      </c>
      <c r="BM118" s="122" t="str" cm="1">
        <f t="array" ref="BM118">_xlfn.XLOOKUP(1,(SCHEDULE!$D$3:$D$2594=$C118)*(SCHEDULE!$B$3:$B$2594=BM$2),SCHEDULE!$F$3:$F$2594,"",0,1)</f>
        <v/>
      </c>
      <c r="BN118" s="122" t="str" cm="1">
        <f t="array" ref="BN118">_xlfn.XLOOKUP(1,(SCHEDULE!$D$3:$D$2594=$C118)*(SCHEDULE!$B$3:$B$2594=BN$2),SCHEDULE!$F$3:$F$2594,"",0,1)</f>
        <v/>
      </c>
      <c r="BO118" s="122" t="str" cm="1">
        <f t="array" ref="BO118">_xlfn.XLOOKUP(1,(SCHEDULE!$D$3:$D$2594=$C118)*(SCHEDULE!$B$3:$B$2594=BO$2),SCHEDULE!$F$3:$F$2594,"",0,1)</f>
        <v/>
      </c>
      <c r="BP118" s="122" t="str" cm="1">
        <f t="array" ref="BP118">_xlfn.XLOOKUP(1,(SCHEDULE!$D$3:$D$2594=$C118)*(SCHEDULE!$B$3:$B$2594=BP$2),SCHEDULE!$F$3:$F$2594,"",0,1)</f>
        <v/>
      </c>
      <c r="BQ118" s="122" t="str" cm="1">
        <f t="array" ref="BQ118">_xlfn.XLOOKUP(1,(SCHEDULE!$D$3:$D$2594=$C118)*(SCHEDULE!$B$3:$B$2594=BQ$2),SCHEDULE!$F$3:$F$2594,"",0,1)</f>
        <v/>
      </c>
      <c r="BR118" s="122" t="str" cm="1">
        <f t="array" ref="BR118">_xlfn.XLOOKUP(1,(SCHEDULE!$D$3:$D$2594=$C118)*(SCHEDULE!$B$3:$B$2594=BR$2),SCHEDULE!$F$3:$F$2594,"",0,1)</f>
        <v/>
      </c>
      <c r="BS118" s="122" t="str" cm="1">
        <f t="array" ref="BS118">_xlfn.XLOOKUP(1,(SCHEDULE!$D$3:$D$2594=$C118)*(SCHEDULE!$B$3:$B$2594=BS$2),SCHEDULE!$F$3:$F$2594,"",0,1)</f>
        <v/>
      </c>
      <c r="BT118" s="122" t="str" cm="1">
        <f t="array" ref="BT118">_xlfn.XLOOKUP(1,(SCHEDULE!$D$3:$D$2594=$C118)*(SCHEDULE!$B$3:$B$2594=BT$2),SCHEDULE!$F$3:$F$2594,"",0,1)</f>
        <v/>
      </c>
      <c r="BU118" s="122" t="str" cm="1">
        <f t="array" ref="BU118">_xlfn.XLOOKUP(1,(SCHEDULE!$D$3:$D$2594=$C118)*(SCHEDULE!$B$3:$B$2594=BU$2),SCHEDULE!$F$3:$F$2594,"",0,1)</f>
        <v>W</v>
      </c>
      <c r="BV118" s="122" t="str" cm="1">
        <f t="array" ref="BV118">_xlfn.XLOOKUP(1,(SCHEDULE!$D$3:$D$2594=$C118)*(SCHEDULE!$B$3:$B$2594=BV$2),SCHEDULE!$F$3:$F$2594,"",0,1)</f>
        <v>W</v>
      </c>
      <c r="BW118" s="122" t="str" cm="1">
        <f t="array" ref="BW118">_xlfn.XLOOKUP(1,(SCHEDULE!$D$3:$D$2594=$C118)*(SCHEDULE!$B$3:$B$2594=BW$2),SCHEDULE!$F$3:$F$2594,"",0,1)</f>
        <v>L</v>
      </c>
      <c r="BX118" s="122" t="str" cm="1">
        <f t="array" ref="BX118">_xlfn.XLOOKUP(1,(SCHEDULE!$D$3:$D$2594=$C118)*(SCHEDULE!$B$3:$B$2594=BX$2),SCHEDULE!$F$3:$F$2594,"",0,1)</f>
        <v>L</v>
      </c>
      <c r="BY118" s="122" t="str" cm="1">
        <f t="array" ref="BY118">_xlfn.XLOOKUP(1,(SCHEDULE!$D$3:$D$2594=$C118)*(SCHEDULE!$B$3:$B$2594=BY$2),SCHEDULE!$F$3:$F$2594,"",0,1)</f>
        <v>W</v>
      </c>
      <c r="BZ118" s="122" t="str" cm="1">
        <f t="array" ref="BZ118">_xlfn.XLOOKUP(1,(SCHEDULE!$D$3:$D$2594=$C118)*(SCHEDULE!$B$3:$B$2594=BZ$2),SCHEDULE!$F$3:$F$2594,"",0,1)</f>
        <v>L</v>
      </c>
      <c r="CA118" s="122" t="str" cm="1">
        <f t="array" ref="CA118">_xlfn.XLOOKUP(1,(SCHEDULE!$D$3:$D$2594=$C118)*(SCHEDULE!$B$3:$B$2594=CA$2),SCHEDULE!$F$3:$F$2594,"",0,1)</f>
        <v/>
      </c>
      <c r="CB118" s="122" t="str" cm="1">
        <f t="array" ref="CB118">_xlfn.XLOOKUP(1,(SCHEDULE!$D$3:$D$2594=$C118)*(SCHEDULE!$B$3:$B$2594=CB$2),SCHEDULE!$F$3:$F$2594,"",0,1)</f>
        <v/>
      </c>
      <c r="CC118" s="122" t="str" cm="1">
        <f t="array" ref="CC118">_xlfn.XLOOKUP(1,(SCHEDULE!$D$3:$D$2594=$C118)*(SCHEDULE!$B$3:$B$2594=CC$2),SCHEDULE!$F$3:$F$2594,"",0,1)</f>
        <v/>
      </c>
      <c r="CD118" s="122" t="str" cm="1">
        <f t="array" ref="CD118">_xlfn.XLOOKUP(1,(SCHEDULE!$D$3:$D$2594=$C118)*(SCHEDULE!$B$3:$B$2594=CD$2),SCHEDULE!$F$3:$F$2594,"",0,1)</f>
        <v/>
      </c>
      <c r="CE118" s="122" t="str" cm="1">
        <f t="array" ref="CE118">_xlfn.XLOOKUP(1,(SCHEDULE!$D$3:$D$2594=$C118)*(SCHEDULE!$B$3:$B$2594=CE$2),SCHEDULE!$F$3:$F$2594,"",0,1)</f>
        <v/>
      </c>
      <c r="CF118" s="122" t="str" cm="1">
        <f t="array" ref="CF118">_xlfn.XLOOKUP(1,(SCHEDULE!$D$3:$D$2594=$C118)*(SCHEDULE!$B$3:$B$2594=CF$2),SCHEDULE!$F$3:$F$2594,"",0,1)</f>
        <v/>
      </c>
      <c r="CG118" s="122" t="str" cm="1">
        <f t="array" ref="CG118">_xlfn.XLOOKUP(1,(SCHEDULE!$D$3:$D$2594=$C118)*(SCHEDULE!$B$3:$B$2594=CG$2),SCHEDULE!$F$3:$F$2594,"",0,1)</f>
        <v/>
      </c>
      <c r="CH118" s="122" t="str" cm="1">
        <f t="array" ref="CH118">_xlfn.XLOOKUP(1,(SCHEDULE!$D$3:$D$2594=$C118)*(SCHEDULE!$B$3:$B$2594=CH$2),SCHEDULE!$F$3:$F$2594,"",0,1)</f>
        <v>W</v>
      </c>
      <c r="CI118" s="122" t="str" cm="1">
        <f t="array" ref="CI118">_xlfn.XLOOKUP(1,(SCHEDULE!$D$3:$D$2594=$C118)*(SCHEDULE!$B$3:$B$2594=CI$2),SCHEDULE!$F$3:$F$2594,"",0,1)</f>
        <v>L</v>
      </c>
      <c r="CJ118" s="122" t="str" cm="1">
        <f t="array" ref="CJ118">_xlfn.XLOOKUP(1,(SCHEDULE!$D$3:$D$2594=$C118)*(SCHEDULE!$B$3:$B$2594=CJ$2),SCHEDULE!$F$3:$F$2594,"",0,1)</f>
        <v>W</v>
      </c>
      <c r="CK118" s="122" t="str" cm="1">
        <f t="array" ref="CK118">_xlfn.XLOOKUP(1,(SCHEDULE!$D$3:$D$2594=$C118)*(SCHEDULE!$B$3:$B$2594=CK$2),SCHEDULE!$F$3:$F$2594,"",0,1)</f>
        <v>W</v>
      </c>
      <c r="CL118" s="122" t="str" cm="1">
        <f t="array" ref="CL118">_xlfn.XLOOKUP(1,(SCHEDULE!$D$3:$D$2594=$C118)*(SCHEDULE!$B$3:$B$2594=CL$2),SCHEDULE!$F$3:$F$2594,"",0,1)</f>
        <v>L</v>
      </c>
      <c r="CM118" s="122" t="str" cm="1">
        <f t="array" ref="CM118">_xlfn.XLOOKUP(1,(SCHEDULE!$D$3:$D$2594=$C118)*(SCHEDULE!$B$3:$B$2594=CM$2),SCHEDULE!$F$3:$F$2594,"",0,1)</f>
        <v>L</v>
      </c>
      <c r="CN118" s="122" t="str" cm="1">
        <f t="array" ref="CN118">_xlfn.XLOOKUP(1,(SCHEDULE!$D$3:$D$2594=$C118)*(SCHEDULE!$B$3:$B$2594=CN$2),SCHEDULE!$F$3:$F$2594,"",0,1)</f>
        <v>L</v>
      </c>
      <c r="CO118" s="122" t="str" cm="1">
        <f t="array" ref="CO118">_xlfn.XLOOKUP(1,(SCHEDULE!$D$3:$D$2594=$C118)*(SCHEDULE!$B$3:$B$2594=CO$2),SCHEDULE!$F$3:$F$2594,"",0,1)</f>
        <v>L</v>
      </c>
      <c r="CP118" s="122" t="str" cm="1">
        <f t="array" ref="CP118">_xlfn.XLOOKUP(1,(SCHEDULE!$D$3:$D$2594=$C118)*(SCHEDULE!$B$3:$B$2594=CP$2),SCHEDULE!$F$3:$F$2594,"",0,1)</f>
        <v>L</v>
      </c>
      <c r="CQ118" s="122" t="str" cm="1">
        <f t="array" ref="CQ118">_xlfn.XLOOKUP(1,(SCHEDULE!$D$3:$D$2594=$C118)*(SCHEDULE!$B$3:$B$2594=CQ$2),SCHEDULE!$F$3:$F$2594,"",0,1)</f>
        <v>L</v>
      </c>
      <c r="CR118" s="122" t="str" cm="1">
        <f t="array" ref="CR118">_xlfn.XLOOKUP(1,(SCHEDULE!$D$3:$D$2594=$C118)*(SCHEDULE!$B$3:$B$2594=CR$2),SCHEDULE!$F$3:$F$2594,"",0,1)</f>
        <v>L</v>
      </c>
      <c r="CS118" s="122" t="str" cm="1">
        <f t="array" ref="CS118">_xlfn.XLOOKUP(1,(SCHEDULE!$D$3:$D$2594=$C118)*(SCHEDULE!$B$3:$B$2594=CS$2),SCHEDULE!$F$3:$F$2594,"",0,1)</f>
        <v/>
      </c>
      <c r="CT118" s="122" t="str" cm="1">
        <f t="array" ref="CT118">_xlfn.XLOOKUP(1,(SCHEDULE!$D$3:$D$2594=$C118)*(SCHEDULE!$B$3:$B$2594=CT$2),SCHEDULE!$F$3:$F$2594,"",0,1)</f>
        <v/>
      </c>
      <c r="CU118" s="122" t="str" cm="1">
        <f t="array" ref="CU118">_xlfn.XLOOKUP(1,(SCHEDULE!$D$3:$D$2594=$C118)*(SCHEDULE!$B$3:$B$2594=CU$2),SCHEDULE!$F$3:$F$2594,"",0,1)</f>
        <v/>
      </c>
      <c r="CV118" s="122" t="str" cm="1">
        <f t="array" ref="CV118">_xlfn.XLOOKUP(1,(SCHEDULE!$D$3:$D$2594=$C118)*(SCHEDULE!$B$3:$B$2594=CV$2),SCHEDULE!$F$3:$F$2594,"",0,1)</f>
        <v/>
      </c>
      <c r="CW118" s="122" t="str" cm="1">
        <f t="array" ref="CW118">_xlfn.XLOOKUP(1,(SCHEDULE!$D$3:$D$2594=$C118)*(SCHEDULE!$B$3:$B$2594=CW$2),SCHEDULE!$F$3:$F$2594,"",0,1)</f>
        <v>L</v>
      </c>
      <c r="CX118" s="122" t="str" cm="1">
        <f t="array" ref="CX118">_xlfn.XLOOKUP(1,(SCHEDULE!$D$3:$D$2594=$C118)*(SCHEDULE!$B$3:$B$2594=CX$2),SCHEDULE!$F$3:$F$2594,"",0,1)</f>
        <v>L</v>
      </c>
      <c r="CY118" s="122" t="str" cm="1">
        <f t="array" ref="CY118">_xlfn.XLOOKUP(1,(SCHEDULE!$D$3:$D$2594=$C118)*(SCHEDULE!$B$3:$B$2594=CY$2),SCHEDULE!$F$3:$F$2594,"",0,1)</f>
        <v>L</v>
      </c>
      <c r="CZ118" s="122" t="str" cm="1">
        <f t="array" ref="CZ118">_xlfn.XLOOKUP(1,(SCHEDULE!$D$3:$D$2594=$C118)*(SCHEDULE!$B$3:$B$2594=CZ$2),SCHEDULE!$F$3:$F$2594,"",0,1)</f>
        <v>L</v>
      </c>
      <c r="DA118" s="122" t="str" cm="1">
        <f t="array" ref="DA118">_xlfn.XLOOKUP(1,(SCHEDULE!$D$3:$D$2594=$C118)*(SCHEDULE!$B$3:$B$2594=DA$2),SCHEDULE!$F$3:$F$2594,"",0,1)</f>
        <v>L</v>
      </c>
      <c r="DB118" s="122" t="str" cm="1">
        <f t="array" ref="DB118">_xlfn.XLOOKUP(1,(SCHEDULE!$D$3:$D$2594=$C118)*(SCHEDULE!$B$3:$B$2594=DB$2),SCHEDULE!$F$3:$F$2594,"",0,1)</f>
        <v>L</v>
      </c>
      <c r="DC118" s="122" t="str" cm="1">
        <f t="array" ref="DC118">_xlfn.XLOOKUP(1,(SCHEDULE!$D$3:$D$2594=$C118)*(SCHEDULE!$B$3:$B$2594=DC$2),SCHEDULE!$F$3:$F$2594,"",0,1)</f>
        <v>L</v>
      </c>
      <c r="DD118" s="122" t="str" cm="1">
        <f t="array" ref="DD118">_xlfn.XLOOKUP(1,(SCHEDULE!$D$3:$D$2594=$C118)*(SCHEDULE!$B$3:$B$2594=DD$2),SCHEDULE!$F$3:$F$2594,"",0,1)</f>
        <v>W</v>
      </c>
      <c r="DE118" s="122" t="str" cm="1">
        <f t="array" ref="DE118">_xlfn.XLOOKUP(1,(SCHEDULE!$D$3:$D$2594=$C118)*(SCHEDULE!$B$3:$B$2594=DE$2),SCHEDULE!$F$3:$F$2594,"",0,1)</f>
        <v>L</v>
      </c>
      <c r="DF118" s="122" t="str" cm="1">
        <f t="array" ref="DF118">_xlfn.XLOOKUP(1,(SCHEDULE!$D$3:$D$2594=$C118)*(SCHEDULE!$B$3:$B$2594=DF$2),SCHEDULE!$F$3:$F$2594,"",0,1)</f>
        <v/>
      </c>
      <c r="DG118" s="122" t="str" cm="1">
        <f t="array" ref="DG118">_xlfn.XLOOKUP(1,(SCHEDULE!$D$3:$D$2594=$C118)*(SCHEDULE!$B$3:$B$2594=DG$2),SCHEDULE!$F$3:$F$2594,"",0,1)</f>
        <v/>
      </c>
      <c r="DH118" s="122" t="str" cm="1">
        <f t="array" ref="DH118">_xlfn.XLOOKUP(1,(SCHEDULE!$D$3:$D$2594=$C118)*(SCHEDULE!$B$3:$B$2594=DH$2),SCHEDULE!$F$3:$F$2594,"",0,1)</f>
        <v/>
      </c>
      <c r="DI118" s="122" t="str" cm="1">
        <f t="array" ref="DI118">_xlfn.XLOOKUP(1,(SCHEDULE!$D$3:$D$2594=$C118)*(SCHEDULE!$B$3:$B$2594=DI$2),SCHEDULE!$F$3:$F$2594,"",0,1)</f>
        <v/>
      </c>
      <c r="DJ118" s="122" t="str" cm="1">
        <f t="array" ref="DJ118">_xlfn.XLOOKUP(1,(SCHEDULE!$D$3:$D$2594=$C118)*(SCHEDULE!$B$3:$B$2594=DJ$2),SCHEDULE!$F$3:$F$2594,"",0,1)</f>
        <v/>
      </c>
      <c r="DK118" s="122" t="str" cm="1">
        <f t="array" ref="DK118">_xlfn.XLOOKUP(1,(SCHEDULE!$D$3:$D$2594=$C118)*(SCHEDULE!$B$3:$B$2594=DK$2),SCHEDULE!$F$3:$F$2594,"",0,1)</f>
        <v/>
      </c>
      <c r="DL118" s="122" t="str" cm="1">
        <f t="array" ref="DL118">_xlfn.XLOOKUP(1,(SCHEDULE!$D$3:$D$2594=$C118)*(SCHEDULE!$B$3:$B$2594=DL$2),SCHEDULE!$F$3:$F$2594,"",0,1)</f>
        <v>L</v>
      </c>
      <c r="DM118" s="122" t="str" cm="1">
        <f t="array" ref="DM118">_xlfn.XLOOKUP(1,(SCHEDULE!$D$3:$D$2594=$C118)*(SCHEDULE!$B$3:$B$2594=DM$2),SCHEDULE!$F$3:$F$2594,"",0,1)</f>
        <v>L</v>
      </c>
      <c r="DN118" s="122" t="str" cm="1">
        <f t="array" ref="DN118">_xlfn.XLOOKUP(1,(SCHEDULE!$D$3:$D$2594=$C118)*(SCHEDULE!$B$3:$B$2594=DN$2),SCHEDULE!$F$3:$F$2594,"",0,1)</f>
        <v>L</v>
      </c>
      <c r="DO118" s="122" t="str" cm="1">
        <f t="array" ref="DO118">_xlfn.XLOOKUP(1,(SCHEDULE!$D$3:$D$2594=$C118)*(SCHEDULE!$B$3:$B$2594=DO$2),SCHEDULE!$F$3:$F$2594,"",0,1)</f>
        <v>L</v>
      </c>
      <c r="DP118" s="122" t="str" cm="1">
        <f t="array" ref="DP118">_xlfn.XLOOKUP(1,(SCHEDULE!$D$3:$D$2594=$C118)*(SCHEDULE!$B$3:$B$2594=DP$2),SCHEDULE!$F$3:$F$2594,"",0,1)</f>
        <v>W</v>
      </c>
      <c r="DQ118" s="122" t="str" cm="1">
        <f t="array" ref="DQ118">_xlfn.XLOOKUP(1,(SCHEDULE!$D$3:$D$2594=$C118)*(SCHEDULE!$B$3:$B$2594=DQ$2),SCHEDULE!$F$3:$F$2594,"",0,1)</f>
        <v>W</v>
      </c>
      <c r="DR118" s="122" t="str" cm="1">
        <f t="array" ref="DR118">_xlfn.XLOOKUP(1,(SCHEDULE!$D$3:$D$2594=$C118)*(SCHEDULE!$B$3:$B$2594=DR$2),SCHEDULE!$F$3:$F$2594,"",0,1)</f>
        <v>W</v>
      </c>
      <c r="DS118" s="122" t="str" cm="1">
        <f t="array" ref="DS118">_xlfn.XLOOKUP(1,(SCHEDULE!$D$3:$D$2594=$C118)*(SCHEDULE!$B$3:$B$2594=DS$2),SCHEDULE!$F$3:$F$2594,"",0,1)</f>
        <v>W</v>
      </c>
      <c r="DT118" s="122" t="str" cm="1">
        <f t="array" ref="DT118">_xlfn.XLOOKUP(1,(SCHEDULE!$D$3:$D$2594=$C118)*(SCHEDULE!$B$3:$B$2594=DT$2),SCHEDULE!$F$3:$F$2594,"",0,1)</f>
        <v>L</v>
      </c>
      <c r="DU118" s="122" t="str" cm="1">
        <f t="array" ref="DU118">_xlfn.XLOOKUP(1,(SCHEDULE!$D$3:$D$2594=$C118)*(SCHEDULE!$B$3:$B$2594=DU$2),SCHEDULE!$F$3:$F$2594,"",0,1)</f>
        <v>L</v>
      </c>
      <c r="DV118" s="122" t="str" cm="1">
        <f t="array" ref="DV118">_xlfn.XLOOKUP(1,(SCHEDULE!$D$3:$D$2594=$C118)*(SCHEDULE!$B$3:$B$2594=DV$2),SCHEDULE!$F$3:$F$2594,"",0,1)</f>
        <v/>
      </c>
      <c r="DW118" s="122" t="str" cm="1">
        <f t="array" ref="DW118">_xlfn.XLOOKUP(1,(SCHEDULE!$D$3:$D$2594=$C118)*(SCHEDULE!$B$3:$B$2594=DW$2),SCHEDULE!$F$3:$F$2594,"",0,1)</f>
        <v/>
      </c>
      <c r="DX118" s="122" t="str" cm="1">
        <f t="array" ref="DX118">_xlfn.XLOOKUP(1,(SCHEDULE!$D$3:$D$2594=$C118)*(SCHEDULE!$B$3:$B$2594=DX$2),SCHEDULE!$F$3:$F$2594,"",0,1)</f>
        <v/>
      </c>
      <c r="DY118" s="122" t="str" cm="1">
        <f t="array" ref="DY118">_xlfn.XLOOKUP(1,(SCHEDULE!$D$3:$D$2594=$C118)*(SCHEDULE!$B$3:$B$2594=DY$2),SCHEDULE!$F$3:$F$2594,"",0,1)</f>
        <v>L</v>
      </c>
      <c r="DZ118" s="122" t="str" cm="1">
        <f t="array" ref="DZ118">_xlfn.XLOOKUP(1,(SCHEDULE!$D$3:$D$2594=$C118)*(SCHEDULE!$B$3:$B$2594=DZ$2),SCHEDULE!$F$3:$F$2594,"",0,1)</f>
        <v>L</v>
      </c>
      <c r="EA118" s="122" t="str" cm="1">
        <f t="array" ref="EA118">_xlfn.XLOOKUP(1,(SCHEDULE!$D$3:$D$2594=$C118)*(SCHEDULE!$B$3:$B$2594=EA$2),SCHEDULE!$F$3:$F$2594,"",0,1)</f>
        <v>L</v>
      </c>
      <c r="EB118" s="122" t="str" cm="1">
        <f t="array" ref="EB118">_xlfn.XLOOKUP(1,(SCHEDULE!$D$3:$D$2594=$C118)*(SCHEDULE!$B$3:$B$2594=EB$2),SCHEDULE!$F$3:$F$2594,"",0,1)</f>
        <v>W</v>
      </c>
      <c r="EC118" s="122" t="str" cm="1">
        <f t="array" ref="EC118">_xlfn.XLOOKUP(1,(SCHEDULE!$D$3:$D$2594=$C118)*(SCHEDULE!$B$3:$B$2594=EC$2),SCHEDULE!$F$3:$F$2594,"",0,1)</f>
        <v>W</v>
      </c>
      <c r="ED118" s="122" t="str" cm="1">
        <f t="array" ref="ED118">_xlfn.XLOOKUP(1,(SCHEDULE!$D$3:$D$2594=$C118)*(SCHEDULE!$B$3:$B$2594=ED$2),SCHEDULE!$F$3:$F$2594,"",0,1)</f>
        <v>L</v>
      </c>
      <c r="EE118" s="122" t="str" cm="1">
        <f t="array" ref="EE118">_xlfn.XLOOKUP(1,(SCHEDULE!$D$3:$D$2594=$C118)*(SCHEDULE!$B$3:$B$2594=EE$2),SCHEDULE!$F$3:$F$2594,"",0,1)</f>
        <v/>
      </c>
      <c r="EF118" s="122" t="str" cm="1">
        <f t="array" ref="EF118">_xlfn.XLOOKUP(1,(SCHEDULE!$D$3:$D$2594=$C118)*(SCHEDULE!$B$3:$B$2594=EF$2),SCHEDULE!$F$3:$F$2594,"",0,1)</f>
        <v/>
      </c>
      <c r="EG118" s="122" t="str" cm="1">
        <f t="array" ref="EG118">_xlfn.XLOOKUP(1,(SCHEDULE!$D$3:$D$2594=$C118)*(SCHEDULE!$B$3:$B$2594=EG$2),SCHEDULE!$F$3:$F$2594,"",0,1)</f>
        <v/>
      </c>
      <c r="EH118" s="122" t="str" cm="1">
        <f t="array" ref="EH118">_xlfn.XLOOKUP(1,(SCHEDULE!$D$3:$D$2594=$C118)*(SCHEDULE!$B$3:$B$2594=EH$2),SCHEDULE!$F$3:$F$2594,"",0,1)</f>
        <v/>
      </c>
      <c r="EI118" s="122" t="str" cm="1">
        <f t="array" ref="EI118">_xlfn.XLOOKUP(1,(SCHEDULE!$D$3:$D$2594=$C118)*(SCHEDULE!$B$3:$B$2594=EI$2),SCHEDULE!$F$3:$F$2594,"",0,1)</f>
        <v/>
      </c>
      <c r="EJ118" s="122" t="str" cm="1">
        <f t="array" ref="EJ118">_xlfn.XLOOKUP(1,(SCHEDULE!$D$3:$D$2594=$C118)*(SCHEDULE!$B$3:$B$2594=EJ$2),SCHEDULE!$F$3:$F$2594,"",0,1)</f>
        <v/>
      </c>
      <c r="EK118" s="122" t="str" cm="1">
        <f t="array" ref="EK118">_xlfn.XLOOKUP(1,(SCHEDULE!$D$3:$D$2594=$C118)*(SCHEDULE!$B$3:$B$2594=EK$2),SCHEDULE!$F$3:$F$2594,"",0,1)</f>
        <v/>
      </c>
      <c r="EL118" s="122" t="str" cm="1">
        <f t="array" ref="EL118">_xlfn.XLOOKUP(1,(SCHEDULE!$D$3:$D$2594=$C118)*(SCHEDULE!$B$3:$B$2594=EL$2),SCHEDULE!$F$3:$F$2594,"",0,1)</f>
        <v>L</v>
      </c>
      <c r="EM118" s="122" t="str" cm="1">
        <f t="array" ref="EM118">_xlfn.XLOOKUP(1,(SCHEDULE!$D$3:$D$2594=$C118)*(SCHEDULE!$B$3:$B$2594=EM$2),SCHEDULE!$F$3:$F$2594,"",0,1)</f>
        <v>W</v>
      </c>
      <c r="EN118" s="122" t="str" cm="1">
        <f t="array" ref="EN118">_xlfn.XLOOKUP(1,(SCHEDULE!$D$3:$D$2594=$C118)*(SCHEDULE!$B$3:$B$2594=EN$2),SCHEDULE!$F$3:$F$2594,"",0,1)</f>
        <v>W</v>
      </c>
      <c r="EO118" s="122" t="str" cm="1">
        <f t="array" ref="EO118">_xlfn.XLOOKUP(1,(SCHEDULE!$D$3:$D$2594=$C118)*(SCHEDULE!$B$3:$B$2594=EO$2),SCHEDULE!$F$3:$F$2594,"",0,1)</f>
        <v>W</v>
      </c>
      <c r="EP118" s="122" t="str" cm="1">
        <f t="array" ref="EP118">_xlfn.XLOOKUP(1,(SCHEDULE!$D$3:$D$2594=$C118)*(SCHEDULE!$B$3:$B$2594=EP$2),SCHEDULE!$F$3:$F$2594,"",0,1)</f>
        <v>W</v>
      </c>
      <c r="EQ118" s="122" t="str" cm="1">
        <f t="array" ref="EQ118">_xlfn.XLOOKUP(1,(SCHEDULE!$D$3:$D$2594=$C118)*(SCHEDULE!$B$3:$B$2594=EQ$2),SCHEDULE!$F$3:$F$2594,"",0,1)</f>
        <v>L</v>
      </c>
      <c r="ER118" s="122" t="str" cm="1">
        <f t="array" ref="ER118">_xlfn.XLOOKUP(1,(SCHEDULE!$D$3:$D$2594=$C118)*(SCHEDULE!$B$3:$B$2594=ER$2),SCHEDULE!$F$3:$F$2594,"",0,1)</f>
        <v/>
      </c>
      <c r="ES118" s="122" t="str" cm="1">
        <f t="array" ref="ES118">_xlfn.XLOOKUP(1,(SCHEDULE!$D$3:$D$2594=$C118)*(SCHEDULE!$B$3:$B$2594=ES$2),SCHEDULE!$F$3:$F$2594,"",0,1)</f>
        <v/>
      </c>
      <c r="ET118" s="122" t="str" cm="1">
        <f t="array" ref="ET118">_xlfn.XLOOKUP(1,(SCHEDULE!$D$3:$D$2594=$C118)*(SCHEDULE!$B$3:$B$2594=ET$2),SCHEDULE!$F$3:$F$2594,"",0,1)</f>
        <v/>
      </c>
      <c r="EU118" s="122" t="str" cm="1">
        <f t="array" ref="EU118">_xlfn.XLOOKUP(1,(SCHEDULE!$D$3:$D$2594=$C118)*(SCHEDULE!$B$3:$B$2594=EU$2),SCHEDULE!$F$3:$F$2594,"",0,1)</f>
        <v>W</v>
      </c>
      <c r="EV118" s="122" t="str" cm="1">
        <f t="array" ref="EV118">_xlfn.XLOOKUP(1,(SCHEDULE!$D$3:$D$2594=$C118)*(SCHEDULE!$B$3:$B$2594=EV$2),SCHEDULE!$F$3:$F$2594,"",0,1)</f>
        <v>L</v>
      </c>
      <c r="EW118" s="122" t="str" cm="1">
        <f t="array" ref="EW118">_xlfn.XLOOKUP(1,(SCHEDULE!$D$3:$D$2594=$C118)*(SCHEDULE!$B$3:$B$2594=EW$2),SCHEDULE!$F$3:$F$2594,"",0,1)</f>
        <v>W</v>
      </c>
      <c r="EX118" s="122" t="str" cm="1">
        <f t="array" ref="EX118">_xlfn.XLOOKUP(1,(SCHEDULE!$D$3:$D$2594=$C118)*(SCHEDULE!$B$3:$B$2594=EX$2),SCHEDULE!$F$3:$F$2594,"",0,1)</f>
        <v/>
      </c>
      <c r="EY118" s="122" t="str" cm="1">
        <f t="array" ref="EY118">_xlfn.XLOOKUP(1,(SCHEDULE!$D$3:$D$2594=$C118)*(SCHEDULE!$B$3:$B$2594=EY$2),SCHEDULE!$F$3:$F$2594,"",0,1)</f>
        <v/>
      </c>
      <c r="EZ118" s="122" t="str" cm="1">
        <f t="array" ref="EZ118">_xlfn.XLOOKUP(1,(SCHEDULE!$D$3:$D$2594=$C118)*(SCHEDULE!$B$3:$B$2594=EZ$2),SCHEDULE!$F$3:$F$2594,"",0,1)</f>
        <v/>
      </c>
      <c r="FA118" s="122" t="str" cm="1">
        <f t="array" ref="FA118">_xlfn.XLOOKUP(1,(SCHEDULE!$D$3:$D$2594=$C118)*(SCHEDULE!$B$3:$B$2594=FA$2),SCHEDULE!$F$3:$F$2594,"",0,1)</f>
        <v/>
      </c>
      <c r="FB118" s="122" t="str" cm="1">
        <f t="array" ref="FB118">_xlfn.XLOOKUP(1,(SCHEDULE!$D$3:$D$2594=$C118)*(SCHEDULE!$B$3:$B$2594=FB$2),SCHEDULE!$F$3:$F$2594,"",0,1)</f>
        <v/>
      </c>
      <c r="FC118" s="122" t="str" cm="1">
        <f t="array" ref="FC118">_xlfn.XLOOKUP(1,(SCHEDULE!$D$3:$D$2594=$C118)*(SCHEDULE!$B$3:$B$2594=FC$2),SCHEDULE!$F$3:$F$2594,"",0,1)</f>
        <v/>
      </c>
      <c r="FD118" s="122" t="str" cm="1">
        <f t="array" ref="FD118">_xlfn.XLOOKUP(1,(SCHEDULE!$D$3:$D$2594=$C118)*(SCHEDULE!$B$3:$B$2594=FD$2),SCHEDULE!$F$3:$F$2594,"",0,1)</f>
        <v/>
      </c>
      <c r="FE118" s="122" t="str" cm="1">
        <f t="array" ref="FE118">_xlfn.XLOOKUP(1,(SCHEDULE!$D$3:$D$2594=$C118)*(SCHEDULE!$B$3:$B$2594=FE$2),SCHEDULE!$F$3:$F$2594,"",0,1)</f>
        <v/>
      </c>
      <c r="FF118" s="122" t="str" cm="1">
        <f t="array" ref="FF118">_xlfn.XLOOKUP(1,(SCHEDULE!$D$3:$D$2594=$C118)*(SCHEDULE!$B$3:$B$2594=FF$2),SCHEDULE!$F$3:$F$2594,"",0,1)</f>
        <v/>
      </c>
      <c r="FG118" s="122" t="str" cm="1">
        <f t="array" ref="FG118">_xlfn.XLOOKUP(1,(SCHEDULE!$D$3:$D$2594=$C118)*(SCHEDULE!$B$3:$B$2594=FG$2),SCHEDULE!$F$3:$F$2594,"",0,1)</f>
        <v/>
      </c>
      <c r="FH118" s="122" t="str" cm="1">
        <f t="array" ref="FH118">_xlfn.XLOOKUP(1,(SCHEDULE!$D$3:$D$2594=$C118)*(SCHEDULE!$B$3:$B$2594=FH$2),SCHEDULE!$F$3:$F$2594,"",0,1)</f>
        <v/>
      </c>
      <c r="FI118" s="122" t="str" cm="1">
        <f t="array" ref="FI118">_xlfn.XLOOKUP(1,(SCHEDULE!$D$3:$D$2594=$C118)*(SCHEDULE!$B$3:$B$2594=FI$2),SCHEDULE!$F$3:$F$2594,"",0,1)</f>
        <v/>
      </c>
      <c r="FJ118" s="122" t="str" cm="1">
        <f t="array" ref="FJ118">_xlfn.XLOOKUP(1,(SCHEDULE!$D$3:$D$2594=$C118)*(SCHEDULE!$B$3:$B$2594=FJ$2),SCHEDULE!$F$3:$F$2594,"",0,1)</f>
        <v/>
      </c>
      <c r="FK118" s="137" t="s">
        <v>477</v>
      </c>
      <c r="FL118" s="122">
        <f>IFERROR(_xlfn.XMATCH(0,$E120:$FJ120,0,-1),0)</f>
        <v>161</v>
      </c>
      <c r="FM118" s="122">
        <f>IFERROR(_xlfn.XMATCH(1,$E120:$FJ120,0,-1),0)</f>
        <v>162</v>
      </c>
      <c r="FN118" s="140">
        <f>ABS(FM118-FL118)</f>
        <v>1</v>
      </c>
      <c r="FO118" s="122" t="str">
        <f>IF((FM118-FL118)&gt;0,"W"&amp;" "&amp;FN118,"L"&amp;" "&amp;FN118)</f>
        <v>W 1</v>
      </c>
      <c r="FP118" s="122" t="str">
        <f>COUNTIF($E120:$CG120,"1")&amp;" - "&amp;COUNTIF($E120:$CG120,"0")</f>
        <v>34 - 47</v>
      </c>
      <c r="FQ118" s="122" t="str">
        <f>COUNTIF($CH120:$FJ120,"1")&amp;" - "&amp;COUNTIF($CH120:$FJ120,"0")</f>
        <v>34 - 47</v>
      </c>
      <c r="FR118" s="122">
        <f>MAX($E121:$FJ121)</f>
        <v>4</v>
      </c>
    </row>
    <row r="119" spans="2:174" x14ac:dyDescent="0.2">
      <c r="B119" s="137"/>
      <c r="C119" s="139"/>
      <c r="D119" s="138"/>
      <c r="E119" s="122" t="str" cm="1">
        <f t="array" ref="E119">_xlfn.XLOOKUP(1,(SCHEDULE!$K$3:$K$2594=$C118)*(SCHEDULE!$M$3:$M$2594=E$2),SCHEDULE!$I$3:$I$2594,"",0,1)</f>
        <v>L</v>
      </c>
      <c r="F119" s="122" t="str" cm="1">
        <f t="array" ref="F119">_xlfn.XLOOKUP(1,(SCHEDULE!$K$3:$K$2594=$C118)*(SCHEDULE!$M$3:$M$2594=F$2),SCHEDULE!$I$3:$I$2594,"",0,1)</f>
        <v>L</v>
      </c>
      <c r="G119" s="122" t="str" cm="1">
        <f t="array" ref="G119">_xlfn.XLOOKUP(1,(SCHEDULE!$K$3:$K$2594=$C118)*(SCHEDULE!$M$3:$M$2594=G$2),SCHEDULE!$I$3:$I$2594,"",0,1)</f>
        <v>L</v>
      </c>
      <c r="H119" s="122" t="str" cm="1">
        <f t="array" ref="H119">_xlfn.XLOOKUP(1,(SCHEDULE!$K$3:$K$2594=$C118)*(SCHEDULE!$M$3:$M$2594=H$2),SCHEDULE!$I$3:$I$2594,"",0,1)</f>
        <v>W</v>
      </c>
      <c r="I119" s="122" t="str" cm="1">
        <f t="array" ref="I119">_xlfn.XLOOKUP(1,(SCHEDULE!$K$3:$K$2594=$C118)*(SCHEDULE!$M$3:$M$2594=I$2),SCHEDULE!$I$3:$I$2594,"",0,1)</f>
        <v/>
      </c>
      <c r="J119" s="122" t="str" cm="1">
        <f t="array" ref="J119">_xlfn.XLOOKUP(1,(SCHEDULE!$K$3:$K$2594=$C118)*(SCHEDULE!$M$3:$M$2594=J$2),SCHEDULE!$I$3:$I$2594,"",0,1)</f>
        <v/>
      </c>
      <c r="K119" s="122" t="str" cm="1">
        <f t="array" ref="K119">_xlfn.XLOOKUP(1,(SCHEDULE!$K$3:$K$2594=$C118)*(SCHEDULE!$M$3:$M$2594=K$2),SCHEDULE!$I$3:$I$2594,"",0,1)</f>
        <v/>
      </c>
      <c r="L119" s="122" t="str" cm="1">
        <f t="array" ref="L119">_xlfn.XLOOKUP(1,(SCHEDULE!$K$3:$K$2594=$C118)*(SCHEDULE!$M$3:$M$2594=L$2),SCHEDULE!$I$3:$I$2594,"",0,1)</f>
        <v>W</v>
      </c>
      <c r="M119" s="122" t="str" cm="1">
        <f t="array" ref="M119">_xlfn.XLOOKUP(1,(SCHEDULE!$K$3:$K$2594=$C118)*(SCHEDULE!$M$3:$M$2594=M$2),SCHEDULE!$I$3:$I$2594,"",0,1)</f>
        <v>L</v>
      </c>
      <c r="N119" s="122" t="str" cm="1">
        <f t="array" ref="N119">_xlfn.XLOOKUP(1,(SCHEDULE!$K$3:$K$2594=$C118)*(SCHEDULE!$M$3:$M$2594=N$2),SCHEDULE!$I$3:$I$2594,"",0,1)</f>
        <v>W</v>
      </c>
      <c r="O119" s="122" t="str" cm="1">
        <f t="array" ref="O119">_xlfn.XLOOKUP(1,(SCHEDULE!$K$3:$K$2594=$C118)*(SCHEDULE!$M$3:$M$2594=O$2),SCHEDULE!$I$3:$I$2594,"",0,1)</f>
        <v>W</v>
      </c>
      <c r="P119" s="122" t="str" cm="1">
        <f t="array" ref="P119">_xlfn.XLOOKUP(1,(SCHEDULE!$K$3:$K$2594=$C118)*(SCHEDULE!$M$3:$M$2594=P$2),SCHEDULE!$I$3:$I$2594,"",0,1)</f>
        <v>L</v>
      </c>
      <c r="Q119" s="122" t="str" cm="1">
        <f t="array" ref="Q119">_xlfn.XLOOKUP(1,(SCHEDULE!$K$3:$K$2594=$C118)*(SCHEDULE!$M$3:$M$2594=Q$2),SCHEDULE!$I$3:$I$2594,"",0,1)</f>
        <v>L</v>
      </c>
      <c r="R119" s="122" t="str" cm="1">
        <f t="array" ref="R119">_xlfn.XLOOKUP(1,(SCHEDULE!$K$3:$K$2594=$C118)*(SCHEDULE!$M$3:$M$2594=R$2),SCHEDULE!$I$3:$I$2594,"",0,1)</f>
        <v>W</v>
      </c>
      <c r="S119" s="122" t="str" cm="1">
        <f t="array" ref="S119">_xlfn.XLOOKUP(1,(SCHEDULE!$K$3:$K$2594=$C118)*(SCHEDULE!$M$3:$M$2594=S$2),SCHEDULE!$I$3:$I$2594,"",0,1)</f>
        <v>L</v>
      </c>
      <c r="T119" s="122" t="str" cm="1">
        <f t="array" ref="T119">_xlfn.XLOOKUP(1,(SCHEDULE!$K$3:$K$2594=$C118)*(SCHEDULE!$M$3:$M$2594=T$2),SCHEDULE!$I$3:$I$2594,"",0,1)</f>
        <v>W</v>
      </c>
      <c r="U119" s="122" t="str" cm="1">
        <f t="array" ref="U119">_xlfn.XLOOKUP(1,(SCHEDULE!$K$3:$K$2594=$C118)*(SCHEDULE!$M$3:$M$2594=U$2),SCHEDULE!$I$3:$I$2594,"",0,1)</f>
        <v>W</v>
      </c>
      <c r="V119" s="122" t="str" cm="1">
        <f t="array" ref="V119">_xlfn.XLOOKUP(1,(SCHEDULE!$K$3:$K$2594=$C118)*(SCHEDULE!$M$3:$M$2594=V$2),SCHEDULE!$I$3:$I$2594,"",0,1)</f>
        <v>L</v>
      </c>
      <c r="W119" s="122" t="str" cm="1">
        <f t="array" ref="W119">_xlfn.XLOOKUP(1,(SCHEDULE!$K$3:$K$2594=$C118)*(SCHEDULE!$M$3:$M$2594=W$2),SCHEDULE!$I$3:$I$2594,"",0,1)</f>
        <v>W</v>
      </c>
      <c r="X119" s="122" t="str" cm="1">
        <f t="array" ref="X119">_xlfn.XLOOKUP(1,(SCHEDULE!$K$3:$K$2594=$C118)*(SCHEDULE!$M$3:$M$2594=X$2),SCHEDULE!$I$3:$I$2594,"",0,1)</f>
        <v>L</v>
      </c>
      <c r="Y119" s="122" t="str" cm="1">
        <f t="array" ref="Y119">_xlfn.XLOOKUP(1,(SCHEDULE!$K$3:$K$2594=$C118)*(SCHEDULE!$M$3:$M$2594=Y$2),SCHEDULE!$I$3:$I$2594,"",0,1)</f>
        <v/>
      </c>
      <c r="Z119" s="122" t="str" cm="1">
        <f t="array" ref="Z119">_xlfn.XLOOKUP(1,(SCHEDULE!$K$3:$K$2594=$C118)*(SCHEDULE!$M$3:$M$2594=Z$2),SCHEDULE!$I$3:$I$2594,"",0,1)</f>
        <v/>
      </c>
      <c r="AA119" s="122" t="str" cm="1">
        <f t="array" ref="AA119">_xlfn.XLOOKUP(1,(SCHEDULE!$K$3:$K$2594=$C118)*(SCHEDULE!$M$3:$M$2594=AA$2),SCHEDULE!$I$3:$I$2594,"",0,1)</f>
        <v/>
      </c>
      <c r="AB119" s="122" t="str" cm="1">
        <f t="array" ref="AB119">_xlfn.XLOOKUP(1,(SCHEDULE!$K$3:$K$2594=$C118)*(SCHEDULE!$M$3:$M$2594=AB$2),SCHEDULE!$I$3:$I$2594,"",0,1)</f>
        <v>L</v>
      </c>
      <c r="AC119" s="122" t="str" cm="1">
        <f t="array" ref="AC119">_xlfn.XLOOKUP(1,(SCHEDULE!$K$3:$K$2594=$C118)*(SCHEDULE!$M$3:$M$2594=AC$2),SCHEDULE!$I$3:$I$2594,"",0,1)</f>
        <v>L</v>
      </c>
      <c r="AD119" s="122" t="str" cm="1">
        <f t="array" ref="AD119">_xlfn.XLOOKUP(1,(SCHEDULE!$K$3:$K$2594=$C118)*(SCHEDULE!$M$3:$M$2594=AD$2),SCHEDULE!$I$3:$I$2594,"",0,1)</f>
        <v>W</v>
      </c>
      <c r="AE119" s="122" t="str" cm="1">
        <f t="array" ref="AE119">_xlfn.XLOOKUP(1,(SCHEDULE!$K$3:$K$2594=$C118)*(SCHEDULE!$M$3:$M$2594=AE$2),SCHEDULE!$I$3:$I$2594,"",0,1)</f>
        <v/>
      </c>
      <c r="AF119" s="122" t="str" cm="1">
        <f t="array" ref="AF119">_xlfn.XLOOKUP(1,(SCHEDULE!$K$3:$K$2594=$C118)*(SCHEDULE!$M$3:$M$2594=AF$2),SCHEDULE!$I$3:$I$2594,"",0,1)</f>
        <v/>
      </c>
      <c r="AG119" s="122" t="str" cm="1">
        <f t="array" ref="AG119">_xlfn.XLOOKUP(1,(SCHEDULE!$K$3:$K$2594=$C118)*(SCHEDULE!$M$3:$M$2594=AG$2),SCHEDULE!$I$3:$I$2594,"",0,1)</f>
        <v/>
      </c>
      <c r="AH119" s="122" t="str" cm="1">
        <f t="array" ref="AH119">_xlfn.XLOOKUP(1,(SCHEDULE!$K$3:$K$2594=$C118)*(SCHEDULE!$M$3:$M$2594=AH$2),SCHEDULE!$I$3:$I$2594,"",0,1)</f>
        <v/>
      </c>
      <c r="AI119" s="122" t="str" cm="1">
        <f t="array" ref="AI119">_xlfn.XLOOKUP(1,(SCHEDULE!$K$3:$K$2594=$C118)*(SCHEDULE!$M$3:$M$2594=AI$2),SCHEDULE!$I$3:$I$2594,"",0,1)</f>
        <v/>
      </c>
      <c r="AJ119" s="122" t="str" cm="1">
        <f t="array" ref="AJ119">_xlfn.XLOOKUP(1,(SCHEDULE!$K$3:$K$2594=$C118)*(SCHEDULE!$M$3:$M$2594=AJ$2),SCHEDULE!$I$3:$I$2594,"",0,1)</f>
        <v/>
      </c>
      <c r="AK119" s="122" t="str" cm="1">
        <f t="array" ref="AK119">_xlfn.XLOOKUP(1,(SCHEDULE!$K$3:$K$2594=$C118)*(SCHEDULE!$M$3:$M$2594=AK$2),SCHEDULE!$I$3:$I$2594,"",0,1)</f>
        <v/>
      </c>
      <c r="AL119" s="122" t="str" cm="1">
        <f t="array" ref="AL119">_xlfn.XLOOKUP(1,(SCHEDULE!$K$3:$K$2594=$C118)*(SCHEDULE!$M$3:$M$2594=AL$2),SCHEDULE!$I$3:$I$2594,"",0,1)</f>
        <v/>
      </c>
      <c r="AM119" s="122" t="str" cm="1">
        <f t="array" ref="AM119">_xlfn.XLOOKUP(1,(SCHEDULE!$K$3:$K$2594=$C118)*(SCHEDULE!$M$3:$M$2594=AM$2),SCHEDULE!$I$3:$I$2594,"",0,1)</f>
        <v/>
      </c>
      <c r="AN119" s="122" t="str" cm="1">
        <f t="array" ref="AN119">_xlfn.XLOOKUP(1,(SCHEDULE!$K$3:$K$2594=$C118)*(SCHEDULE!$M$3:$M$2594=AN$2),SCHEDULE!$I$3:$I$2594,"",0,1)</f>
        <v/>
      </c>
      <c r="AO119" s="122" t="str" cm="1">
        <f t="array" ref="AO119">_xlfn.XLOOKUP(1,(SCHEDULE!$K$3:$K$2594=$C118)*(SCHEDULE!$M$3:$M$2594=AO$2),SCHEDULE!$I$3:$I$2594,"",0,1)</f>
        <v/>
      </c>
      <c r="AP119" s="122" t="str" cm="1">
        <f t="array" ref="AP119">_xlfn.XLOOKUP(1,(SCHEDULE!$K$3:$K$2594=$C118)*(SCHEDULE!$M$3:$M$2594=AP$2),SCHEDULE!$I$3:$I$2594,"",0,1)</f>
        <v/>
      </c>
      <c r="AQ119" s="122" t="str" cm="1">
        <f t="array" ref="AQ119">_xlfn.XLOOKUP(1,(SCHEDULE!$K$3:$K$2594=$C118)*(SCHEDULE!$M$3:$M$2594=AQ$2),SCHEDULE!$I$3:$I$2594,"",0,1)</f>
        <v/>
      </c>
      <c r="AR119" s="122" t="str" cm="1">
        <f t="array" ref="AR119">_xlfn.XLOOKUP(1,(SCHEDULE!$K$3:$K$2594=$C118)*(SCHEDULE!$M$3:$M$2594=AR$2),SCHEDULE!$I$3:$I$2594,"",0,1)</f>
        <v>W</v>
      </c>
      <c r="AS119" s="122" t="str" cm="1">
        <f t="array" ref="AS119">_xlfn.XLOOKUP(1,(SCHEDULE!$K$3:$K$2594=$C118)*(SCHEDULE!$M$3:$M$2594=AS$2),SCHEDULE!$I$3:$I$2594,"",0,1)</f>
        <v>L</v>
      </c>
      <c r="AT119" s="122" t="str" cm="1">
        <f t="array" ref="AT119">_xlfn.XLOOKUP(1,(SCHEDULE!$K$3:$K$2594=$C118)*(SCHEDULE!$M$3:$M$2594=AT$2),SCHEDULE!$I$3:$I$2594,"",0,1)</f>
        <v>L</v>
      </c>
      <c r="AU119" s="122" t="str" cm="1">
        <f t="array" ref="AU119">_xlfn.XLOOKUP(1,(SCHEDULE!$K$3:$K$2594=$C118)*(SCHEDULE!$M$3:$M$2594=AU$2),SCHEDULE!$I$3:$I$2594,"",0,1)</f>
        <v>W</v>
      </c>
      <c r="AV119" s="122" t="str" cm="1">
        <f t="array" ref="AV119">_xlfn.XLOOKUP(1,(SCHEDULE!$K$3:$K$2594=$C118)*(SCHEDULE!$M$3:$M$2594=AV$2),SCHEDULE!$I$3:$I$2594,"",0,1)</f>
        <v>L</v>
      </c>
      <c r="AW119" s="122" t="str" cm="1">
        <f t="array" ref="AW119">_xlfn.XLOOKUP(1,(SCHEDULE!$K$3:$K$2594=$C118)*(SCHEDULE!$M$3:$M$2594=AW$2),SCHEDULE!$I$3:$I$2594,"",0,1)</f>
        <v>L</v>
      </c>
      <c r="AX119" s="122" t="str" cm="1">
        <f t="array" ref="AX119">_xlfn.XLOOKUP(1,(SCHEDULE!$K$3:$K$2594=$C118)*(SCHEDULE!$M$3:$M$2594=AX$2),SCHEDULE!$I$3:$I$2594,"",0,1)</f>
        <v/>
      </c>
      <c r="AY119" s="122" t="str" cm="1">
        <f t="array" ref="AY119">_xlfn.XLOOKUP(1,(SCHEDULE!$K$3:$K$2594=$C118)*(SCHEDULE!$M$3:$M$2594=AY$2),SCHEDULE!$I$3:$I$2594,"",0,1)</f>
        <v/>
      </c>
      <c r="AZ119" s="122" t="str" cm="1">
        <f t="array" ref="AZ119">_xlfn.XLOOKUP(1,(SCHEDULE!$K$3:$K$2594=$C118)*(SCHEDULE!$M$3:$M$2594=AZ$2),SCHEDULE!$I$3:$I$2594,"",0,1)</f>
        <v/>
      </c>
      <c r="BA119" s="122" t="str" cm="1">
        <f t="array" ref="BA119">_xlfn.XLOOKUP(1,(SCHEDULE!$K$3:$K$2594=$C118)*(SCHEDULE!$M$3:$M$2594=BA$2),SCHEDULE!$I$3:$I$2594,"",0,1)</f>
        <v/>
      </c>
      <c r="BB119" s="122" t="str" cm="1">
        <f t="array" ref="BB119">_xlfn.XLOOKUP(1,(SCHEDULE!$K$3:$K$2594=$C118)*(SCHEDULE!$M$3:$M$2594=BB$2),SCHEDULE!$I$3:$I$2594,"",0,1)</f>
        <v/>
      </c>
      <c r="BC119" s="122" t="str" cm="1">
        <f t="array" ref="BC119">_xlfn.XLOOKUP(1,(SCHEDULE!$K$3:$K$2594=$C118)*(SCHEDULE!$M$3:$M$2594=BC$2),SCHEDULE!$I$3:$I$2594,"",0,1)</f>
        <v/>
      </c>
      <c r="BD119" s="122" t="str" cm="1">
        <f t="array" ref="BD119">_xlfn.XLOOKUP(1,(SCHEDULE!$K$3:$K$2594=$C118)*(SCHEDULE!$M$3:$M$2594=BD$2),SCHEDULE!$I$3:$I$2594,"",0,1)</f>
        <v/>
      </c>
      <c r="BE119" s="122" t="str" cm="1">
        <f t="array" ref="BE119">_xlfn.XLOOKUP(1,(SCHEDULE!$K$3:$K$2594=$C118)*(SCHEDULE!$M$3:$M$2594=BE$2),SCHEDULE!$I$3:$I$2594,"",0,1)</f>
        <v/>
      </c>
      <c r="BF119" s="122" t="str" cm="1">
        <f t="array" ref="BF119">_xlfn.XLOOKUP(1,(SCHEDULE!$K$3:$K$2594=$C118)*(SCHEDULE!$M$3:$M$2594=BF$2),SCHEDULE!$I$3:$I$2594,"",0,1)</f>
        <v/>
      </c>
      <c r="BG119" s="122" t="str" cm="1">
        <f t="array" ref="BG119">_xlfn.XLOOKUP(1,(SCHEDULE!$K$3:$K$2594=$C118)*(SCHEDULE!$M$3:$M$2594=BG$2),SCHEDULE!$I$3:$I$2594,"",0,1)</f>
        <v/>
      </c>
      <c r="BH119" s="122" t="str" cm="1">
        <f t="array" ref="BH119">_xlfn.XLOOKUP(1,(SCHEDULE!$K$3:$K$2594=$C118)*(SCHEDULE!$M$3:$M$2594=BH$2),SCHEDULE!$I$3:$I$2594,"",0,1)</f>
        <v/>
      </c>
      <c r="BI119" s="122" t="str" cm="1">
        <f t="array" ref="BI119">_xlfn.XLOOKUP(1,(SCHEDULE!$K$3:$K$2594=$C118)*(SCHEDULE!$M$3:$M$2594=BI$2),SCHEDULE!$I$3:$I$2594,"",0,1)</f>
        <v>W</v>
      </c>
      <c r="BJ119" s="122" t="str" cm="1">
        <f t="array" ref="BJ119">_xlfn.XLOOKUP(1,(SCHEDULE!$K$3:$K$2594=$C118)*(SCHEDULE!$M$3:$M$2594=BJ$2),SCHEDULE!$I$3:$I$2594,"",0,1)</f>
        <v>W</v>
      </c>
      <c r="BK119" s="122" t="str" cm="1">
        <f t="array" ref="BK119">_xlfn.XLOOKUP(1,(SCHEDULE!$K$3:$K$2594=$C118)*(SCHEDULE!$M$3:$M$2594=BK$2),SCHEDULE!$I$3:$I$2594,"",0,1)</f>
        <v>L</v>
      </c>
      <c r="BL119" s="122" t="str" cm="1">
        <f t="array" ref="BL119">_xlfn.XLOOKUP(1,(SCHEDULE!$K$3:$K$2594=$C118)*(SCHEDULE!$M$3:$M$2594=BL$2),SCHEDULE!$I$3:$I$2594,"",0,1)</f>
        <v>W</v>
      </c>
      <c r="BM119" s="122" t="str" cm="1">
        <f t="array" ref="BM119">_xlfn.XLOOKUP(1,(SCHEDULE!$K$3:$K$2594=$C118)*(SCHEDULE!$M$3:$M$2594=BM$2),SCHEDULE!$I$3:$I$2594,"",0,1)</f>
        <v>L</v>
      </c>
      <c r="BN119" s="122" t="str" cm="1">
        <f t="array" ref="BN119">_xlfn.XLOOKUP(1,(SCHEDULE!$K$3:$K$2594=$C118)*(SCHEDULE!$M$3:$M$2594=BN$2),SCHEDULE!$I$3:$I$2594,"",0,1)</f>
        <v>W</v>
      </c>
      <c r="BO119" s="122" t="str" cm="1">
        <f t="array" ref="BO119">_xlfn.XLOOKUP(1,(SCHEDULE!$K$3:$K$2594=$C118)*(SCHEDULE!$M$3:$M$2594=BO$2),SCHEDULE!$I$3:$I$2594,"",0,1)</f>
        <v>W</v>
      </c>
      <c r="BP119" s="122" t="str" cm="1">
        <f t="array" ref="BP119">_xlfn.XLOOKUP(1,(SCHEDULE!$K$3:$K$2594=$C118)*(SCHEDULE!$M$3:$M$2594=BP$2),SCHEDULE!$I$3:$I$2594,"",0,1)</f>
        <v>W</v>
      </c>
      <c r="BQ119" s="122" t="str" cm="1">
        <f t="array" ref="BQ119">_xlfn.XLOOKUP(1,(SCHEDULE!$K$3:$K$2594=$C118)*(SCHEDULE!$M$3:$M$2594=BQ$2),SCHEDULE!$I$3:$I$2594,"",0,1)</f>
        <v>W</v>
      </c>
      <c r="BR119" s="122" t="str" cm="1">
        <f t="array" ref="BR119">_xlfn.XLOOKUP(1,(SCHEDULE!$K$3:$K$2594=$C118)*(SCHEDULE!$M$3:$M$2594=BR$2),SCHEDULE!$I$3:$I$2594,"",0,1)</f>
        <v>L</v>
      </c>
      <c r="BS119" s="122" t="str" cm="1">
        <f t="array" ref="BS119">_xlfn.XLOOKUP(1,(SCHEDULE!$K$3:$K$2594=$C118)*(SCHEDULE!$M$3:$M$2594=BS$2),SCHEDULE!$I$3:$I$2594,"",0,1)</f>
        <v>L</v>
      </c>
      <c r="BT119" s="122" t="str" cm="1">
        <f t="array" ref="BT119">_xlfn.XLOOKUP(1,(SCHEDULE!$K$3:$K$2594=$C118)*(SCHEDULE!$M$3:$M$2594=BT$2),SCHEDULE!$I$3:$I$2594,"",0,1)</f>
        <v>W</v>
      </c>
      <c r="BU119" s="122" t="str" cm="1">
        <f t="array" ref="BU119">_xlfn.XLOOKUP(1,(SCHEDULE!$K$3:$K$2594=$C118)*(SCHEDULE!$M$3:$M$2594=BU$2),SCHEDULE!$I$3:$I$2594,"",0,1)</f>
        <v/>
      </c>
      <c r="BV119" s="122" t="str" cm="1">
        <f t="array" ref="BV119">_xlfn.XLOOKUP(1,(SCHEDULE!$K$3:$K$2594=$C118)*(SCHEDULE!$M$3:$M$2594=BV$2),SCHEDULE!$I$3:$I$2594,"",0,1)</f>
        <v/>
      </c>
      <c r="BW119" s="122" t="str" cm="1">
        <f t="array" ref="BW119">_xlfn.XLOOKUP(1,(SCHEDULE!$K$3:$K$2594=$C118)*(SCHEDULE!$M$3:$M$2594=BW$2),SCHEDULE!$I$3:$I$2594,"",0,1)</f>
        <v/>
      </c>
      <c r="BX119" s="122" t="str" cm="1">
        <f t="array" ref="BX119">_xlfn.XLOOKUP(1,(SCHEDULE!$K$3:$K$2594=$C118)*(SCHEDULE!$M$3:$M$2594=BX$2),SCHEDULE!$I$3:$I$2594,"",0,1)</f>
        <v/>
      </c>
      <c r="BY119" s="122" t="str" cm="1">
        <f t="array" ref="BY119">_xlfn.XLOOKUP(1,(SCHEDULE!$K$3:$K$2594=$C118)*(SCHEDULE!$M$3:$M$2594=BY$2),SCHEDULE!$I$3:$I$2594,"",0,1)</f>
        <v/>
      </c>
      <c r="BZ119" s="122" t="str" cm="1">
        <f t="array" ref="BZ119">_xlfn.XLOOKUP(1,(SCHEDULE!$K$3:$K$2594=$C118)*(SCHEDULE!$M$3:$M$2594=BZ$2),SCHEDULE!$I$3:$I$2594,"",0,1)</f>
        <v/>
      </c>
      <c r="CA119" s="122" t="str" cm="1">
        <f t="array" ref="CA119">_xlfn.XLOOKUP(1,(SCHEDULE!$K$3:$K$2594=$C118)*(SCHEDULE!$M$3:$M$2594=CA$2),SCHEDULE!$I$3:$I$2594,"",0,1)</f>
        <v>W</v>
      </c>
      <c r="CB119" s="122" t="str" cm="1">
        <f t="array" ref="CB119">_xlfn.XLOOKUP(1,(SCHEDULE!$K$3:$K$2594=$C118)*(SCHEDULE!$M$3:$M$2594=CB$2),SCHEDULE!$I$3:$I$2594,"",0,1)</f>
        <v>L</v>
      </c>
      <c r="CC119" s="122" t="str" cm="1">
        <f t="array" ref="CC119">_xlfn.XLOOKUP(1,(SCHEDULE!$K$3:$K$2594=$C118)*(SCHEDULE!$M$3:$M$2594=CC$2),SCHEDULE!$I$3:$I$2594,"",0,1)</f>
        <v>W</v>
      </c>
      <c r="CD119" s="122" t="str" cm="1">
        <f t="array" ref="CD119">_xlfn.XLOOKUP(1,(SCHEDULE!$K$3:$K$2594=$C118)*(SCHEDULE!$M$3:$M$2594=CD$2),SCHEDULE!$I$3:$I$2594,"",0,1)</f>
        <v>L</v>
      </c>
      <c r="CE119" s="122" t="str" cm="1">
        <f t="array" ref="CE119">_xlfn.XLOOKUP(1,(SCHEDULE!$K$3:$K$2594=$C118)*(SCHEDULE!$M$3:$M$2594=CE$2),SCHEDULE!$I$3:$I$2594,"",0,1)</f>
        <v>L</v>
      </c>
      <c r="CF119" s="122" t="str" cm="1">
        <f t="array" ref="CF119">_xlfn.XLOOKUP(1,(SCHEDULE!$K$3:$K$2594=$C118)*(SCHEDULE!$M$3:$M$2594=CF$2),SCHEDULE!$I$3:$I$2594,"",0,1)</f>
        <v>L</v>
      </c>
      <c r="CG119" s="122" t="str" cm="1">
        <f t="array" ref="CG119">_xlfn.XLOOKUP(1,(SCHEDULE!$K$3:$K$2594=$C118)*(SCHEDULE!$M$3:$M$2594=CG$2),SCHEDULE!$I$3:$I$2594,"",0,1)</f>
        <v>L</v>
      </c>
      <c r="CH119" s="122" t="str" cm="1">
        <f t="array" ref="CH119">_xlfn.XLOOKUP(1,(SCHEDULE!$K$3:$K$2594=$C118)*(SCHEDULE!$M$3:$M$2594=CH$2),SCHEDULE!$I$3:$I$2594,"",0,1)</f>
        <v/>
      </c>
      <c r="CI119" s="122" t="str" cm="1">
        <f t="array" ref="CI119">_xlfn.XLOOKUP(1,(SCHEDULE!$K$3:$K$2594=$C118)*(SCHEDULE!$M$3:$M$2594=CI$2),SCHEDULE!$I$3:$I$2594,"",0,1)</f>
        <v/>
      </c>
      <c r="CJ119" s="122" t="str" cm="1">
        <f t="array" ref="CJ119">_xlfn.XLOOKUP(1,(SCHEDULE!$K$3:$K$2594=$C118)*(SCHEDULE!$M$3:$M$2594=CJ$2),SCHEDULE!$I$3:$I$2594,"",0,1)</f>
        <v/>
      </c>
      <c r="CK119" s="122" t="str" cm="1">
        <f t="array" ref="CK119">_xlfn.XLOOKUP(1,(SCHEDULE!$K$3:$K$2594=$C118)*(SCHEDULE!$M$3:$M$2594=CK$2),SCHEDULE!$I$3:$I$2594,"",0,1)</f>
        <v/>
      </c>
      <c r="CL119" s="122" t="str" cm="1">
        <f t="array" ref="CL119">_xlfn.XLOOKUP(1,(SCHEDULE!$K$3:$K$2594=$C118)*(SCHEDULE!$M$3:$M$2594=CL$2),SCHEDULE!$I$3:$I$2594,"",0,1)</f>
        <v/>
      </c>
      <c r="CM119" s="122" t="str" cm="1">
        <f t="array" ref="CM119">_xlfn.XLOOKUP(1,(SCHEDULE!$K$3:$K$2594=$C118)*(SCHEDULE!$M$3:$M$2594=CM$2),SCHEDULE!$I$3:$I$2594,"",0,1)</f>
        <v/>
      </c>
      <c r="CN119" s="122" t="str" cm="1">
        <f t="array" ref="CN119">_xlfn.XLOOKUP(1,(SCHEDULE!$K$3:$K$2594=$C118)*(SCHEDULE!$M$3:$M$2594=CN$2),SCHEDULE!$I$3:$I$2594,"",0,1)</f>
        <v/>
      </c>
      <c r="CO119" s="122" t="str" cm="1">
        <f t="array" ref="CO119">_xlfn.XLOOKUP(1,(SCHEDULE!$K$3:$K$2594=$C118)*(SCHEDULE!$M$3:$M$2594=CO$2),SCHEDULE!$I$3:$I$2594,"",0,1)</f>
        <v/>
      </c>
      <c r="CP119" s="122" t="str" cm="1">
        <f t="array" ref="CP119">_xlfn.XLOOKUP(1,(SCHEDULE!$K$3:$K$2594=$C118)*(SCHEDULE!$M$3:$M$2594=CP$2),SCHEDULE!$I$3:$I$2594,"",0,1)</f>
        <v/>
      </c>
      <c r="CQ119" s="122" t="str" cm="1">
        <f t="array" ref="CQ119">_xlfn.XLOOKUP(1,(SCHEDULE!$K$3:$K$2594=$C118)*(SCHEDULE!$M$3:$M$2594=CQ$2),SCHEDULE!$I$3:$I$2594,"",0,1)</f>
        <v/>
      </c>
      <c r="CR119" s="122" t="str" cm="1">
        <f t="array" ref="CR119">_xlfn.XLOOKUP(1,(SCHEDULE!$K$3:$K$2594=$C118)*(SCHEDULE!$M$3:$M$2594=CR$2),SCHEDULE!$I$3:$I$2594,"",0,1)</f>
        <v/>
      </c>
      <c r="CS119" s="122" t="str" cm="1">
        <f t="array" ref="CS119">_xlfn.XLOOKUP(1,(SCHEDULE!$K$3:$K$2594=$C118)*(SCHEDULE!$M$3:$M$2594=CS$2),SCHEDULE!$I$3:$I$2594,"",0,1)</f>
        <v>W</v>
      </c>
      <c r="CT119" s="122" t="str" cm="1">
        <f t="array" ref="CT119">_xlfn.XLOOKUP(1,(SCHEDULE!$K$3:$K$2594=$C118)*(SCHEDULE!$M$3:$M$2594=CT$2),SCHEDULE!$I$3:$I$2594,"",0,1)</f>
        <v>W</v>
      </c>
      <c r="CU119" s="122" t="str" cm="1">
        <f t="array" ref="CU119">_xlfn.XLOOKUP(1,(SCHEDULE!$K$3:$K$2594=$C118)*(SCHEDULE!$M$3:$M$2594=CU$2),SCHEDULE!$I$3:$I$2594,"",0,1)</f>
        <v>L</v>
      </c>
      <c r="CV119" s="122" t="str" cm="1">
        <f t="array" ref="CV119">_xlfn.XLOOKUP(1,(SCHEDULE!$K$3:$K$2594=$C118)*(SCHEDULE!$M$3:$M$2594=CV$2),SCHEDULE!$I$3:$I$2594,"",0,1)</f>
        <v>W</v>
      </c>
      <c r="CW119" s="122" t="str" cm="1">
        <f t="array" ref="CW119">_xlfn.XLOOKUP(1,(SCHEDULE!$K$3:$K$2594=$C118)*(SCHEDULE!$M$3:$M$2594=CW$2),SCHEDULE!$I$3:$I$2594,"",0,1)</f>
        <v/>
      </c>
      <c r="CX119" s="122" t="str" cm="1">
        <f t="array" ref="CX119">_xlfn.XLOOKUP(1,(SCHEDULE!$K$3:$K$2594=$C118)*(SCHEDULE!$M$3:$M$2594=CX$2),SCHEDULE!$I$3:$I$2594,"",0,1)</f>
        <v/>
      </c>
      <c r="CY119" s="122" t="str" cm="1">
        <f t="array" ref="CY119">_xlfn.XLOOKUP(1,(SCHEDULE!$K$3:$K$2594=$C118)*(SCHEDULE!$M$3:$M$2594=CY$2),SCHEDULE!$I$3:$I$2594,"",0,1)</f>
        <v/>
      </c>
      <c r="CZ119" s="122" t="str" cm="1">
        <f t="array" ref="CZ119">_xlfn.XLOOKUP(1,(SCHEDULE!$K$3:$K$2594=$C118)*(SCHEDULE!$M$3:$M$2594=CZ$2),SCHEDULE!$I$3:$I$2594,"",0,1)</f>
        <v/>
      </c>
      <c r="DA119" s="122" t="str" cm="1">
        <f t="array" ref="DA119">_xlfn.XLOOKUP(1,(SCHEDULE!$K$3:$K$2594=$C118)*(SCHEDULE!$M$3:$M$2594=DA$2),SCHEDULE!$I$3:$I$2594,"",0,1)</f>
        <v/>
      </c>
      <c r="DB119" s="122" t="str" cm="1">
        <f t="array" ref="DB119">_xlfn.XLOOKUP(1,(SCHEDULE!$K$3:$K$2594=$C118)*(SCHEDULE!$M$3:$M$2594=DB$2),SCHEDULE!$I$3:$I$2594,"",0,1)</f>
        <v/>
      </c>
      <c r="DC119" s="122" t="str" cm="1">
        <f t="array" ref="DC119">_xlfn.XLOOKUP(1,(SCHEDULE!$K$3:$K$2594=$C118)*(SCHEDULE!$M$3:$M$2594=DC$2),SCHEDULE!$I$3:$I$2594,"",0,1)</f>
        <v/>
      </c>
      <c r="DD119" s="122" t="str" cm="1">
        <f t="array" ref="DD119">_xlfn.XLOOKUP(1,(SCHEDULE!$K$3:$K$2594=$C118)*(SCHEDULE!$M$3:$M$2594=DD$2),SCHEDULE!$I$3:$I$2594,"",0,1)</f>
        <v/>
      </c>
      <c r="DE119" s="122" t="str" cm="1">
        <f t="array" ref="DE119">_xlfn.XLOOKUP(1,(SCHEDULE!$K$3:$K$2594=$C118)*(SCHEDULE!$M$3:$M$2594=DE$2),SCHEDULE!$I$3:$I$2594,"",0,1)</f>
        <v/>
      </c>
      <c r="DF119" s="122" t="str" cm="1">
        <f t="array" ref="DF119">_xlfn.XLOOKUP(1,(SCHEDULE!$K$3:$K$2594=$C118)*(SCHEDULE!$M$3:$M$2594=DF$2),SCHEDULE!$I$3:$I$2594,"",0,1)</f>
        <v>W</v>
      </c>
      <c r="DG119" s="122" t="str" cm="1">
        <f t="array" ref="DG119">_xlfn.XLOOKUP(1,(SCHEDULE!$K$3:$K$2594=$C118)*(SCHEDULE!$M$3:$M$2594=DG$2),SCHEDULE!$I$3:$I$2594,"",0,1)</f>
        <v>L</v>
      </c>
      <c r="DH119" s="122" t="str" cm="1">
        <f t="array" ref="DH119">_xlfn.XLOOKUP(1,(SCHEDULE!$K$3:$K$2594=$C118)*(SCHEDULE!$M$3:$M$2594=DH$2),SCHEDULE!$I$3:$I$2594,"",0,1)</f>
        <v>L</v>
      </c>
      <c r="DI119" s="122" t="str" cm="1">
        <f t="array" ref="DI119">_xlfn.XLOOKUP(1,(SCHEDULE!$K$3:$K$2594=$C118)*(SCHEDULE!$M$3:$M$2594=DI$2),SCHEDULE!$I$3:$I$2594,"",0,1)</f>
        <v>L</v>
      </c>
      <c r="DJ119" s="122" t="str" cm="1">
        <f t="array" ref="DJ119">_xlfn.XLOOKUP(1,(SCHEDULE!$K$3:$K$2594=$C118)*(SCHEDULE!$M$3:$M$2594=DJ$2),SCHEDULE!$I$3:$I$2594,"",0,1)</f>
        <v>L</v>
      </c>
      <c r="DK119" s="122" t="str" cm="1">
        <f t="array" ref="DK119">_xlfn.XLOOKUP(1,(SCHEDULE!$K$3:$K$2594=$C118)*(SCHEDULE!$M$3:$M$2594=DK$2),SCHEDULE!$I$3:$I$2594,"",0,1)</f>
        <v>L</v>
      </c>
      <c r="DL119" s="122" t="str" cm="1">
        <f t="array" ref="DL119">_xlfn.XLOOKUP(1,(SCHEDULE!$K$3:$K$2594=$C118)*(SCHEDULE!$M$3:$M$2594=DL$2),SCHEDULE!$I$3:$I$2594,"",0,1)</f>
        <v/>
      </c>
      <c r="DM119" s="122" t="str" cm="1">
        <f t="array" ref="DM119">_xlfn.XLOOKUP(1,(SCHEDULE!$K$3:$K$2594=$C118)*(SCHEDULE!$M$3:$M$2594=DM$2),SCHEDULE!$I$3:$I$2594,"",0,1)</f>
        <v/>
      </c>
      <c r="DN119" s="122" t="str" cm="1">
        <f t="array" ref="DN119">_xlfn.XLOOKUP(1,(SCHEDULE!$K$3:$K$2594=$C118)*(SCHEDULE!$M$3:$M$2594=DN$2),SCHEDULE!$I$3:$I$2594,"",0,1)</f>
        <v/>
      </c>
      <c r="DO119" s="122" t="str" cm="1">
        <f t="array" ref="DO119">_xlfn.XLOOKUP(1,(SCHEDULE!$K$3:$K$2594=$C118)*(SCHEDULE!$M$3:$M$2594=DO$2),SCHEDULE!$I$3:$I$2594,"",0,1)</f>
        <v/>
      </c>
      <c r="DP119" s="122" t="str" cm="1">
        <f t="array" ref="DP119">_xlfn.XLOOKUP(1,(SCHEDULE!$K$3:$K$2594=$C118)*(SCHEDULE!$M$3:$M$2594=DP$2),SCHEDULE!$I$3:$I$2594,"",0,1)</f>
        <v/>
      </c>
      <c r="DQ119" s="122" t="str" cm="1">
        <f t="array" ref="DQ119">_xlfn.XLOOKUP(1,(SCHEDULE!$K$3:$K$2594=$C118)*(SCHEDULE!$M$3:$M$2594=DQ$2),SCHEDULE!$I$3:$I$2594,"",0,1)</f>
        <v/>
      </c>
      <c r="DR119" s="122" t="str" cm="1">
        <f t="array" ref="DR119">_xlfn.XLOOKUP(1,(SCHEDULE!$K$3:$K$2594=$C118)*(SCHEDULE!$M$3:$M$2594=DR$2),SCHEDULE!$I$3:$I$2594,"",0,1)</f>
        <v/>
      </c>
      <c r="DS119" s="122" t="str" cm="1">
        <f t="array" ref="DS119">_xlfn.XLOOKUP(1,(SCHEDULE!$K$3:$K$2594=$C118)*(SCHEDULE!$M$3:$M$2594=DS$2),SCHEDULE!$I$3:$I$2594,"",0,1)</f>
        <v/>
      </c>
      <c r="DT119" s="122" t="str" cm="1">
        <f t="array" ref="DT119">_xlfn.XLOOKUP(1,(SCHEDULE!$K$3:$K$2594=$C118)*(SCHEDULE!$M$3:$M$2594=DT$2),SCHEDULE!$I$3:$I$2594,"",0,1)</f>
        <v/>
      </c>
      <c r="DU119" s="122" t="str" cm="1">
        <f t="array" ref="DU119">_xlfn.XLOOKUP(1,(SCHEDULE!$K$3:$K$2594=$C118)*(SCHEDULE!$M$3:$M$2594=DU$2),SCHEDULE!$I$3:$I$2594,"",0,1)</f>
        <v/>
      </c>
      <c r="DV119" s="122" t="str" cm="1">
        <f t="array" ref="DV119">_xlfn.XLOOKUP(1,(SCHEDULE!$K$3:$K$2594=$C118)*(SCHEDULE!$M$3:$M$2594=DV$2),SCHEDULE!$I$3:$I$2594,"",0,1)</f>
        <v>W</v>
      </c>
      <c r="DW119" s="122" t="str" cm="1">
        <f t="array" ref="DW119">_xlfn.XLOOKUP(1,(SCHEDULE!$K$3:$K$2594=$C118)*(SCHEDULE!$M$3:$M$2594=DW$2),SCHEDULE!$I$3:$I$2594,"",0,1)</f>
        <v>L</v>
      </c>
      <c r="DX119" s="122" t="str" cm="1">
        <f t="array" ref="DX119">_xlfn.XLOOKUP(1,(SCHEDULE!$K$3:$K$2594=$C118)*(SCHEDULE!$M$3:$M$2594=DX$2),SCHEDULE!$I$3:$I$2594,"",0,1)</f>
        <v>W</v>
      </c>
      <c r="DY119" s="122" t="str" cm="1">
        <f t="array" ref="DY119">_xlfn.XLOOKUP(1,(SCHEDULE!$K$3:$K$2594=$C118)*(SCHEDULE!$M$3:$M$2594=DY$2),SCHEDULE!$I$3:$I$2594,"",0,1)</f>
        <v/>
      </c>
      <c r="DZ119" s="122" t="str" cm="1">
        <f t="array" ref="DZ119">_xlfn.XLOOKUP(1,(SCHEDULE!$K$3:$K$2594=$C118)*(SCHEDULE!$M$3:$M$2594=DZ$2),SCHEDULE!$I$3:$I$2594,"",0,1)</f>
        <v/>
      </c>
      <c r="EA119" s="122" t="str" cm="1">
        <f t="array" ref="EA119">_xlfn.XLOOKUP(1,(SCHEDULE!$K$3:$K$2594=$C118)*(SCHEDULE!$M$3:$M$2594=EA$2),SCHEDULE!$I$3:$I$2594,"",0,1)</f>
        <v/>
      </c>
      <c r="EB119" s="122" t="str" cm="1">
        <f t="array" ref="EB119">_xlfn.XLOOKUP(1,(SCHEDULE!$K$3:$K$2594=$C118)*(SCHEDULE!$M$3:$M$2594=EB$2),SCHEDULE!$I$3:$I$2594,"",0,1)</f>
        <v/>
      </c>
      <c r="EC119" s="122" t="str" cm="1">
        <f t="array" ref="EC119">_xlfn.XLOOKUP(1,(SCHEDULE!$K$3:$K$2594=$C118)*(SCHEDULE!$M$3:$M$2594=EC$2),SCHEDULE!$I$3:$I$2594,"",0,1)</f>
        <v/>
      </c>
      <c r="ED119" s="122" t="str" cm="1">
        <f t="array" ref="ED119">_xlfn.XLOOKUP(1,(SCHEDULE!$K$3:$K$2594=$C118)*(SCHEDULE!$M$3:$M$2594=ED$2),SCHEDULE!$I$3:$I$2594,"",0,1)</f>
        <v/>
      </c>
      <c r="EE119" s="122" t="str" cm="1">
        <f t="array" ref="EE119">_xlfn.XLOOKUP(1,(SCHEDULE!$K$3:$K$2594=$C118)*(SCHEDULE!$M$3:$M$2594=EE$2),SCHEDULE!$I$3:$I$2594,"",0,1)</f>
        <v>W</v>
      </c>
      <c r="EF119" s="122" t="str" cm="1">
        <f t="array" ref="EF119">_xlfn.XLOOKUP(1,(SCHEDULE!$K$3:$K$2594=$C118)*(SCHEDULE!$M$3:$M$2594=EF$2),SCHEDULE!$I$3:$I$2594,"",0,1)</f>
        <v>L</v>
      </c>
      <c r="EG119" s="122" t="str" cm="1">
        <f t="array" ref="EG119">_xlfn.XLOOKUP(1,(SCHEDULE!$K$3:$K$2594=$C118)*(SCHEDULE!$M$3:$M$2594=EG$2),SCHEDULE!$I$3:$I$2594,"",0,1)</f>
        <v>L</v>
      </c>
      <c r="EH119" s="122" t="str" cm="1">
        <f t="array" ref="EH119">_xlfn.XLOOKUP(1,(SCHEDULE!$K$3:$K$2594=$C118)*(SCHEDULE!$M$3:$M$2594=EH$2),SCHEDULE!$I$3:$I$2594,"",0,1)</f>
        <v>W</v>
      </c>
      <c r="EI119" s="122" t="str" cm="1">
        <f t="array" ref="EI119">_xlfn.XLOOKUP(1,(SCHEDULE!$K$3:$K$2594=$C118)*(SCHEDULE!$M$3:$M$2594=EI$2),SCHEDULE!$I$3:$I$2594,"",0,1)</f>
        <v>L</v>
      </c>
      <c r="EJ119" s="122" t="str" cm="1">
        <f t="array" ref="EJ119">_xlfn.XLOOKUP(1,(SCHEDULE!$K$3:$K$2594=$C118)*(SCHEDULE!$M$3:$M$2594=EJ$2),SCHEDULE!$I$3:$I$2594,"",0,1)</f>
        <v>W</v>
      </c>
      <c r="EK119" s="122" t="str" cm="1">
        <f t="array" ref="EK119">_xlfn.XLOOKUP(1,(SCHEDULE!$K$3:$K$2594=$C118)*(SCHEDULE!$M$3:$M$2594=EK$2),SCHEDULE!$I$3:$I$2594,"",0,1)</f>
        <v>W</v>
      </c>
      <c r="EL119" s="122" t="str" cm="1">
        <f t="array" ref="EL119">_xlfn.XLOOKUP(1,(SCHEDULE!$K$3:$K$2594=$C118)*(SCHEDULE!$M$3:$M$2594=EL$2),SCHEDULE!$I$3:$I$2594,"",0,1)</f>
        <v/>
      </c>
      <c r="EM119" s="122" t="str" cm="1">
        <f t="array" ref="EM119">_xlfn.XLOOKUP(1,(SCHEDULE!$K$3:$K$2594=$C118)*(SCHEDULE!$M$3:$M$2594=EM$2),SCHEDULE!$I$3:$I$2594,"",0,1)</f>
        <v/>
      </c>
      <c r="EN119" s="122" t="str" cm="1">
        <f t="array" ref="EN119">_xlfn.XLOOKUP(1,(SCHEDULE!$K$3:$K$2594=$C118)*(SCHEDULE!$M$3:$M$2594=EN$2),SCHEDULE!$I$3:$I$2594,"",0,1)</f>
        <v/>
      </c>
      <c r="EO119" s="122" t="str" cm="1">
        <f t="array" ref="EO119">_xlfn.XLOOKUP(1,(SCHEDULE!$K$3:$K$2594=$C118)*(SCHEDULE!$M$3:$M$2594=EO$2),SCHEDULE!$I$3:$I$2594,"",0,1)</f>
        <v/>
      </c>
      <c r="EP119" s="122" t="str" cm="1">
        <f t="array" ref="EP119">_xlfn.XLOOKUP(1,(SCHEDULE!$K$3:$K$2594=$C118)*(SCHEDULE!$M$3:$M$2594=EP$2),SCHEDULE!$I$3:$I$2594,"",0,1)</f>
        <v/>
      </c>
      <c r="EQ119" s="122" t="str" cm="1">
        <f t="array" ref="EQ119">_xlfn.XLOOKUP(1,(SCHEDULE!$K$3:$K$2594=$C118)*(SCHEDULE!$M$3:$M$2594=EQ$2),SCHEDULE!$I$3:$I$2594,"",0,1)</f>
        <v/>
      </c>
      <c r="ER119" s="122" t="str" cm="1">
        <f t="array" ref="ER119">_xlfn.XLOOKUP(1,(SCHEDULE!$K$3:$K$2594=$C118)*(SCHEDULE!$M$3:$M$2594=ER$2),SCHEDULE!$I$3:$I$2594,"",0,1)</f>
        <v>L</v>
      </c>
      <c r="ES119" s="122" t="str" cm="1">
        <f t="array" ref="ES119">_xlfn.XLOOKUP(1,(SCHEDULE!$K$3:$K$2594=$C118)*(SCHEDULE!$M$3:$M$2594=ES$2),SCHEDULE!$I$3:$I$2594,"",0,1)</f>
        <v>L</v>
      </c>
      <c r="ET119" s="122" t="str" cm="1">
        <f t="array" ref="ET119">_xlfn.XLOOKUP(1,(SCHEDULE!$K$3:$K$2594=$C118)*(SCHEDULE!$M$3:$M$2594=ET$2),SCHEDULE!$I$3:$I$2594,"",0,1)</f>
        <v>W</v>
      </c>
      <c r="EU119" s="122" t="str" cm="1">
        <f t="array" ref="EU119">_xlfn.XLOOKUP(1,(SCHEDULE!$K$3:$K$2594=$C118)*(SCHEDULE!$M$3:$M$2594=EU$2),SCHEDULE!$I$3:$I$2594,"",0,1)</f>
        <v/>
      </c>
      <c r="EV119" s="122" t="str" cm="1">
        <f t="array" ref="EV119">_xlfn.XLOOKUP(1,(SCHEDULE!$K$3:$K$2594=$C118)*(SCHEDULE!$M$3:$M$2594=EV$2),SCHEDULE!$I$3:$I$2594,"",0,1)</f>
        <v/>
      </c>
      <c r="EW119" s="122" t="str" cm="1">
        <f t="array" ref="EW119">_xlfn.XLOOKUP(1,(SCHEDULE!$K$3:$K$2594=$C118)*(SCHEDULE!$M$3:$M$2594=EW$2),SCHEDULE!$I$3:$I$2594,"",0,1)</f>
        <v/>
      </c>
      <c r="EX119" s="122" t="str" cm="1">
        <f t="array" ref="EX119">_xlfn.XLOOKUP(1,(SCHEDULE!$K$3:$K$2594=$C118)*(SCHEDULE!$M$3:$M$2594=EX$2),SCHEDULE!$I$3:$I$2594,"",0,1)</f>
        <v>W</v>
      </c>
      <c r="EY119" s="122" t="str" cm="1">
        <f t="array" ref="EY119">_xlfn.XLOOKUP(1,(SCHEDULE!$K$3:$K$2594=$C118)*(SCHEDULE!$M$3:$M$2594=EY$2),SCHEDULE!$I$3:$I$2594,"",0,1)</f>
        <v>L</v>
      </c>
      <c r="EZ119" s="122" t="str" cm="1">
        <f t="array" ref="EZ119">_xlfn.XLOOKUP(1,(SCHEDULE!$K$3:$K$2594=$C118)*(SCHEDULE!$M$3:$M$2594=EZ$2),SCHEDULE!$I$3:$I$2594,"",0,1)</f>
        <v>L</v>
      </c>
      <c r="FA119" s="122" t="str" cm="1">
        <f t="array" ref="FA119">_xlfn.XLOOKUP(1,(SCHEDULE!$K$3:$K$2594=$C118)*(SCHEDULE!$M$3:$M$2594=FA$2),SCHEDULE!$I$3:$I$2594,"",0,1)</f>
        <v>W</v>
      </c>
      <c r="FB119" s="122" t="str" cm="1">
        <f t="array" ref="FB119">_xlfn.XLOOKUP(1,(SCHEDULE!$K$3:$K$2594=$C118)*(SCHEDULE!$M$3:$M$2594=FB$2),SCHEDULE!$I$3:$I$2594,"",0,1)</f>
        <v>L</v>
      </c>
      <c r="FC119" s="122" t="str" cm="1">
        <f t="array" ref="FC119">_xlfn.XLOOKUP(1,(SCHEDULE!$K$3:$K$2594=$C118)*(SCHEDULE!$M$3:$M$2594=FC$2),SCHEDULE!$I$3:$I$2594,"",0,1)</f>
        <v>W</v>
      </c>
      <c r="FD119" s="122" t="str" cm="1">
        <f t="array" ref="FD119">_xlfn.XLOOKUP(1,(SCHEDULE!$K$3:$K$2594=$C118)*(SCHEDULE!$M$3:$M$2594=FD$2),SCHEDULE!$I$3:$I$2594,"",0,1)</f>
        <v>W</v>
      </c>
      <c r="FE119" s="122" t="str" cm="1">
        <f t="array" ref="FE119">_xlfn.XLOOKUP(1,(SCHEDULE!$K$3:$K$2594=$C118)*(SCHEDULE!$M$3:$M$2594=FE$2),SCHEDULE!$I$3:$I$2594,"",0,1)</f>
        <v>W</v>
      </c>
      <c r="FF119" s="122" t="str" cm="1">
        <f t="array" ref="FF119">_xlfn.XLOOKUP(1,(SCHEDULE!$K$3:$K$2594=$C118)*(SCHEDULE!$M$3:$M$2594=FF$2),SCHEDULE!$I$3:$I$2594,"",0,1)</f>
        <v>L</v>
      </c>
      <c r="FG119" s="122" t="str" cm="1">
        <f t="array" ref="FG119">_xlfn.XLOOKUP(1,(SCHEDULE!$K$3:$K$2594=$C118)*(SCHEDULE!$M$3:$M$2594=FG$2),SCHEDULE!$I$3:$I$2594,"",0,1)</f>
        <v>W</v>
      </c>
      <c r="FH119" s="122" t="str" cm="1">
        <f t="array" ref="FH119">_xlfn.XLOOKUP(1,(SCHEDULE!$K$3:$K$2594=$C118)*(SCHEDULE!$M$3:$M$2594=FH$2),SCHEDULE!$I$3:$I$2594,"",0,1)</f>
        <v>L</v>
      </c>
      <c r="FI119" s="122" t="str" cm="1">
        <f t="array" ref="FI119">_xlfn.XLOOKUP(1,(SCHEDULE!$K$3:$K$2594=$C118)*(SCHEDULE!$M$3:$M$2594=FI$2),SCHEDULE!$I$3:$I$2594,"",0,1)</f>
        <v>L</v>
      </c>
      <c r="FJ119" s="122" t="str" cm="1">
        <f t="array" ref="FJ119">_xlfn.XLOOKUP(1,(SCHEDULE!$K$3:$K$2594=$C118)*(SCHEDULE!$M$3:$M$2594=FJ$2),SCHEDULE!$I$3:$I$2594,"",0,1)</f>
        <v>W</v>
      </c>
      <c r="FK119" s="137" t="s">
        <v>477</v>
      </c>
      <c r="FL119" s="141">
        <f>COUNT(E$5:FJ$5)</f>
        <v>162</v>
      </c>
      <c r="FM119" s="141">
        <f>FL119-10</f>
        <v>152</v>
      </c>
      <c r="FN119" s="142">
        <f>SUMIFS(E$5:FJ$5,E$2:FJ$2,FL119,E$2:FJ$2,FM119)</f>
        <v>0</v>
      </c>
    </row>
    <row r="120" spans="2:174" x14ac:dyDescent="0.2">
      <c r="B120" s="137"/>
      <c r="C120" s="139"/>
      <c r="D120" s="138"/>
      <c r="E120" s="122" cm="1">
        <f t="array" ref="E120">IFERROR(_xlfn.IFS(E118="W",1,E119="W",1,E118="L",0,E119="L",0),"-")</f>
        <v>0</v>
      </c>
      <c r="F120" s="122" cm="1">
        <f t="array" ref="F120">IFERROR(_xlfn.IFS(F118="W",1,F119="W",1,F118="L",0,F119="L",0),"-")</f>
        <v>0</v>
      </c>
      <c r="G120" s="122" cm="1">
        <f t="array" ref="G120">IFERROR(_xlfn.IFS(G118="W",1,G119="W",1,G118="L",0,G119="L",0),"-")</f>
        <v>0</v>
      </c>
      <c r="H120" s="122" cm="1">
        <f t="array" ref="H120">IFERROR(_xlfn.IFS(H118="W",1,H119="W",1,H118="L",0,H119="L",0),"-")</f>
        <v>1</v>
      </c>
      <c r="I120" s="122" cm="1">
        <f t="array" ref="I120">IFERROR(_xlfn.IFS(I118="W",1,I119="W",1,I118="L",0,I119="L",0),"-")</f>
        <v>0</v>
      </c>
      <c r="J120" s="122" cm="1">
        <f t="array" ref="J120">IFERROR(_xlfn.IFS(J118="W",1,J119="W",1,J118="L",0,J119="L",0),"-")</f>
        <v>1</v>
      </c>
      <c r="K120" s="122" cm="1">
        <f t="array" ref="K120">IFERROR(_xlfn.IFS(K118="W",1,K119="W",1,K118="L",0,K119="L",0),"-")</f>
        <v>1</v>
      </c>
      <c r="L120" s="122" cm="1">
        <f t="array" ref="L120">IFERROR(_xlfn.IFS(L118="W",1,L119="W",1,L118="L",0,L119="L",0),"-")</f>
        <v>1</v>
      </c>
      <c r="M120" s="122" cm="1">
        <f t="array" ref="M120">IFERROR(_xlfn.IFS(M118="W",1,M119="W",1,M118="L",0,M119="L",0),"-")</f>
        <v>0</v>
      </c>
      <c r="N120" s="122" cm="1">
        <f t="array" ref="N120">IFERROR(_xlfn.IFS(N118="W",1,N119="W",1,N118="L",0,N119="L",0),"-")</f>
        <v>1</v>
      </c>
      <c r="O120" s="122" cm="1">
        <f t="array" ref="O120">IFERROR(_xlfn.IFS(O118="W",1,O119="W",1,O118="L",0,O119="L",0),"-")</f>
        <v>1</v>
      </c>
      <c r="P120" s="122" cm="1">
        <f t="array" ref="P120">IFERROR(_xlfn.IFS(P118="W",1,P119="W",1,P118="L",0,P119="L",0),"-")</f>
        <v>0</v>
      </c>
      <c r="Q120" s="122" cm="1">
        <f t="array" ref="Q120">IFERROR(_xlfn.IFS(Q118="W",1,Q119="W",1,Q118="L",0,Q119="L",0),"-")</f>
        <v>0</v>
      </c>
      <c r="R120" s="122" cm="1">
        <f t="array" ref="R120">IFERROR(_xlfn.IFS(R118="W",1,R119="W",1,R118="L",0,R119="L",0),"-")</f>
        <v>1</v>
      </c>
      <c r="S120" s="122" cm="1">
        <f t="array" ref="S120">IFERROR(_xlfn.IFS(S118="W",1,S119="W",1,S118="L",0,S119="L",0),"-")</f>
        <v>0</v>
      </c>
      <c r="T120" s="122" cm="1">
        <f t="array" ref="T120">IFERROR(_xlfn.IFS(T118="W",1,T119="W",1,T118="L",0,T119="L",0),"-")</f>
        <v>1</v>
      </c>
      <c r="U120" s="122" cm="1">
        <f t="array" ref="U120">IFERROR(_xlfn.IFS(U118="W",1,U119="W",1,U118="L",0,U119="L",0),"-")</f>
        <v>1</v>
      </c>
      <c r="V120" s="122" cm="1">
        <f t="array" ref="V120">IFERROR(_xlfn.IFS(V118="W",1,V119="W",1,V118="L",0,V119="L",0),"-")</f>
        <v>0</v>
      </c>
      <c r="W120" s="122" cm="1">
        <f t="array" ref="W120">IFERROR(_xlfn.IFS(W118="W",1,W119="W",1,W118="L",0,W119="L",0),"-")</f>
        <v>1</v>
      </c>
      <c r="X120" s="122" cm="1">
        <f t="array" ref="X120">IFERROR(_xlfn.IFS(X118="W",1,X119="W",1,X118="L",0,X119="L",0),"-")</f>
        <v>0</v>
      </c>
      <c r="Y120" s="122" cm="1">
        <f t="array" ref="Y120">IFERROR(_xlfn.IFS(Y118="W",1,Y119="W",1,Y118="L",0,Y119="L",0),"-")</f>
        <v>1</v>
      </c>
      <c r="Z120" s="122" cm="1">
        <f t="array" ref="Z120">IFERROR(_xlfn.IFS(Z118="W",1,Z119="W",1,Z118="L",0,Z119="L",0),"-")</f>
        <v>1</v>
      </c>
      <c r="AA120" s="122" cm="1">
        <f t="array" ref="AA120">IFERROR(_xlfn.IFS(AA118="W",1,AA119="W",1,AA118="L",0,AA119="L",0),"-")</f>
        <v>0</v>
      </c>
      <c r="AB120" s="122" cm="1">
        <f t="array" ref="AB120">IFERROR(_xlfn.IFS(AB118="W",1,AB119="W",1,AB118="L",0,AB119="L",0),"-")</f>
        <v>0</v>
      </c>
      <c r="AC120" s="122" cm="1">
        <f t="array" ref="AC120">IFERROR(_xlfn.IFS(AC118="W",1,AC119="W",1,AC118="L",0,AC119="L",0),"-")</f>
        <v>0</v>
      </c>
      <c r="AD120" s="122" cm="1">
        <f t="array" ref="AD120">IFERROR(_xlfn.IFS(AD118="W",1,AD119="W",1,AD118="L",0,AD119="L",0),"-")</f>
        <v>1</v>
      </c>
      <c r="AE120" s="122" cm="1">
        <f t="array" ref="AE120">IFERROR(_xlfn.IFS(AE118="W",1,AE119="W",1,AE118="L",0,AE119="L",0),"-")</f>
        <v>1</v>
      </c>
      <c r="AF120" s="122" cm="1">
        <f t="array" ref="AF120">IFERROR(_xlfn.IFS(AF118="W",1,AF119="W",1,AF118="L",0,AF119="L",0),"-")</f>
        <v>0</v>
      </c>
      <c r="AG120" s="122" cm="1">
        <f t="array" ref="AG120">IFERROR(_xlfn.IFS(AG118="W",1,AG119="W",1,AG118="L",0,AG119="L",0),"-")</f>
        <v>0</v>
      </c>
      <c r="AH120" s="122" cm="1">
        <f t="array" ref="AH120">IFERROR(_xlfn.IFS(AH118="W",1,AH119="W",1,AH118="L",0,AH119="L",0),"-")</f>
        <v>0</v>
      </c>
      <c r="AI120" s="122" cm="1">
        <f t="array" ref="AI120">IFERROR(_xlfn.IFS(AI118="W",1,AI119="W",1,AI118="L",0,AI119="L",0),"-")</f>
        <v>0</v>
      </c>
      <c r="AJ120" s="122" cm="1">
        <f t="array" ref="AJ120">IFERROR(_xlfn.IFS(AJ118="W",1,AJ119="W",1,AJ118="L",0,AJ119="L",0),"-")</f>
        <v>0</v>
      </c>
      <c r="AK120" s="122" cm="1">
        <f t="array" ref="AK120">IFERROR(_xlfn.IFS(AK118="W",1,AK119="W",1,AK118="L",0,AK119="L",0),"-")</f>
        <v>0</v>
      </c>
      <c r="AL120" s="122" cm="1">
        <f t="array" ref="AL120">IFERROR(_xlfn.IFS(AL118="W",1,AL119="W",1,AL118="L",0,AL119="L",0),"-")</f>
        <v>0</v>
      </c>
      <c r="AM120" s="122" cm="1">
        <f t="array" ref="AM120">IFERROR(_xlfn.IFS(AM118="W",1,AM119="W",1,AM118="L",0,AM119="L",0),"-")</f>
        <v>0</v>
      </c>
      <c r="AN120" s="122" cm="1">
        <f t="array" ref="AN120">IFERROR(_xlfn.IFS(AN118="W",1,AN119="W",1,AN118="L",0,AN119="L",0),"-")</f>
        <v>0</v>
      </c>
      <c r="AO120" s="122" cm="1">
        <f t="array" ref="AO120">IFERROR(_xlfn.IFS(AO118="W",1,AO119="W",1,AO118="L",0,AO119="L",0),"-")</f>
        <v>1</v>
      </c>
      <c r="AP120" s="122" cm="1">
        <f t="array" ref="AP120">IFERROR(_xlfn.IFS(AP118="W",1,AP119="W",1,AP118="L",0,AP119="L",0),"-")</f>
        <v>0</v>
      </c>
      <c r="AQ120" s="122" cm="1">
        <f t="array" ref="AQ120">IFERROR(_xlfn.IFS(AQ118="W",1,AQ119="W",1,AQ118="L",0,AQ119="L",0),"-")</f>
        <v>0</v>
      </c>
      <c r="AR120" s="122" cm="1">
        <f t="array" ref="AR120">IFERROR(_xlfn.IFS(AR118="W",1,AR119="W",1,AR118="L",0,AR119="L",0),"-")</f>
        <v>1</v>
      </c>
      <c r="AS120" s="122" cm="1">
        <f t="array" ref="AS120">IFERROR(_xlfn.IFS(AS118="W",1,AS119="W",1,AS118="L",0,AS119="L",0),"-")</f>
        <v>0</v>
      </c>
      <c r="AT120" s="122" cm="1">
        <f t="array" ref="AT120">IFERROR(_xlfn.IFS(AT118="W",1,AT119="W",1,AT118="L",0,AT119="L",0),"-")</f>
        <v>0</v>
      </c>
      <c r="AU120" s="122" cm="1">
        <f t="array" ref="AU120">IFERROR(_xlfn.IFS(AU118="W",1,AU119="W",1,AU118="L",0,AU119="L",0),"-")</f>
        <v>1</v>
      </c>
      <c r="AV120" s="122" cm="1">
        <f t="array" ref="AV120">IFERROR(_xlfn.IFS(AV118="W",1,AV119="W",1,AV118="L",0,AV119="L",0),"-")</f>
        <v>0</v>
      </c>
      <c r="AW120" s="122" cm="1">
        <f t="array" ref="AW120">IFERROR(_xlfn.IFS(AW118="W",1,AW119="W",1,AW118="L",0,AW119="L",0),"-")</f>
        <v>0</v>
      </c>
      <c r="AX120" s="122" cm="1">
        <f t="array" ref="AX120">IFERROR(_xlfn.IFS(AX118="W",1,AX119="W",1,AX118="L",0,AX119="L",0),"-")</f>
        <v>0</v>
      </c>
      <c r="AY120" s="122" cm="1">
        <f t="array" ref="AY120">IFERROR(_xlfn.IFS(AY118="W",1,AY119="W",1,AY118="L",0,AY119="L",0),"-")</f>
        <v>1</v>
      </c>
      <c r="AZ120" s="122" cm="1">
        <f t="array" ref="AZ120">IFERROR(_xlfn.IFS(AZ118="W",1,AZ119="W",1,AZ118="L",0,AZ119="L",0),"-")</f>
        <v>0</v>
      </c>
      <c r="BA120" s="122" cm="1">
        <f t="array" ref="BA120">IFERROR(_xlfn.IFS(BA118="W",1,BA119="W",1,BA118="L",0,BA119="L",0),"-")</f>
        <v>0</v>
      </c>
      <c r="BB120" s="122" cm="1">
        <f t="array" ref="BB120">IFERROR(_xlfn.IFS(BB118="W",1,BB119="W",1,BB118="L",0,BB119="L",0),"-")</f>
        <v>1</v>
      </c>
      <c r="BC120" s="122" cm="1">
        <f t="array" ref="BC120">IFERROR(_xlfn.IFS(BC118="W",1,BC119="W",1,BC118="L",0,BC119="L",0),"-")</f>
        <v>1</v>
      </c>
      <c r="BD120" s="122" cm="1">
        <f t="array" ref="BD120">IFERROR(_xlfn.IFS(BD118="W",1,BD119="W",1,BD118="L",0,BD119="L",0),"-")</f>
        <v>0</v>
      </c>
      <c r="BE120" s="122" cm="1">
        <f t="array" ref="BE120">IFERROR(_xlfn.IFS(BE118="W",1,BE119="W",1,BE118="L",0,BE119="L",0),"-")</f>
        <v>0</v>
      </c>
      <c r="BF120" s="122" cm="1">
        <f t="array" ref="BF120">IFERROR(_xlfn.IFS(BF118="W",1,BF119="W",1,BF118="L",0,BF119="L",0),"-")</f>
        <v>0</v>
      </c>
      <c r="BG120" s="122" cm="1">
        <f t="array" ref="BG120">IFERROR(_xlfn.IFS(BG118="W",1,BG119="W",1,BG118="L",0,BG119="L",0),"-")</f>
        <v>0</v>
      </c>
      <c r="BH120" s="122" cm="1">
        <f t="array" ref="BH120">IFERROR(_xlfn.IFS(BH118="W",1,BH119="W",1,BH118="L",0,BH119="L",0),"-")</f>
        <v>1</v>
      </c>
      <c r="BI120" s="122" cm="1">
        <f t="array" ref="BI120">IFERROR(_xlfn.IFS(BI118="W",1,BI119="W",1,BI118="L",0,BI119="L",0),"-")</f>
        <v>1</v>
      </c>
      <c r="BJ120" s="122" cm="1">
        <f t="array" ref="BJ120">IFERROR(_xlfn.IFS(BJ118="W",1,BJ119="W",1,BJ118="L",0,BJ119="L",0),"-")</f>
        <v>1</v>
      </c>
      <c r="BK120" s="122" cm="1">
        <f t="array" ref="BK120">IFERROR(_xlfn.IFS(BK118="W",1,BK119="W",1,BK118="L",0,BK119="L",0),"-")</f>
        <v>0</v>
      </c>
      <c r="BL120" s="122" cm="1">
        <f t="array" ref="BL120">IFERROR(_xlfn.IFS(BL118="W",1,BL119="W",1,BL118="L",0,BL119="L",0),"-")</f>
        <v>1</v>
      </c>
      <c r="BM120" s="122" cm="1">
        <f t="array" ref="BM120">IFERROR(_xlfn.IFS(BM118="W",1,BM119="W",1,BM118="L",0,BM119="L",0),"-")</f>
        <v>0</v>
      </c>
      <c r="BN120" s="122" cm="1">
        <f t="array" ref="BN120">IFERROR(_xlfn.IFS(BN118="W",1,BN119="W",1,BN118="L",0,BN119="L",0),"-")</f>
        <v>1</v>
      </c>
      <c r="BO120" s="122" cm="1">
        <f t="array" ref="BO120">IFERROR(_xlfn.IFS(BO118="W",1,BO119="W",1,BO118="L",0,BO119="L",0),"-")</f>
        <v>1</v>
      </c>
      <c r="BP120" s="122" cm="1">
        <f t="array" ref="BP120">IFERROR(_xlfn.IFS(BP118="W",1,BP119="W",1,BP118="L",0,BP119="L",0),"-")</f>
        <v>1</v>
      </c>
      <c r="BQ120" s="122" cm="1">
        <f t="array" ref="BQ120">IFERROR(_xlfn.IFS(BQ118="W",1,BQ119="W",1,BQ118="L",0,BQ119="L",0),"-")</f>
        <v>1</v>
      </c>
      <c r="BR120" s="122" cm="1">
        <f t="array" ref="BR120">IFERROR(_xlfn.IFS(BR118="W",1,BR119="W",1,BR118="L",0,BR119="L",0),"-")</f>
        <v>0</v>
      </c>
      <c r="BS120" s="122" cm="1">
        <f t="array" ref="BS120">IFERROR(_xlfn.IFS(BS118="W",1,BS119="W",1,BS118="L",0,BS119="L",0),"-")</f>
        <v>0</v>
      </c>
      <c r="BT120" s="122" cm="1">
        <f t="array" ref="BT120">IFERROR(_xlfn.IFS(BT118="W",1,BT119="W",1,BT118="L",0,BT119="L",0),"-")</f>
        <v>1</v>
      </c>
      <c r="BU120" s="122" cm="1">
        <f t="array" ref="BU120">IFERROR(_xlfn.IFS(BU118="W",1,BU119="W",1,BU118="L",0,BU119="L",0),"-")</f>
        <v>1</v>
      </c>
      <c r="BV120" s="122" cm="1">
        <f t="array" ref="BV120">IFERROR(_xlfn.IFS(BV118="W",1,BV119="W",1,BV118="L",0,BV119="L",0),"-")</f>
        <v>1</v>
      </c>
      <c r="BW120" s="122" cm="1">
        <f t="array" ref="BW120">IFERROR(_xlfn.IFS(BW118="W",1,BW119="W",1,BW118="L",0,BW119="L",0),"-")</f>
        <v>0</v>
      </c>
      <c r="BX120" s="122" cm="1">
        <f t="array" ref="BX120">IFERROR(_xlfn.IFS(BX118="W",1,BX119="W",1,BX118="L",0,BX119="L",0),"-")</f>
        <v>0</v>
      </c>
      <c r="BY120" s="122" cm="1">
        <f t="array" ref="BY120">IFERROR(_xlfn.IFS(BY118="W",1,BY119="W",1,BY118="L",0,BY119="L",0),"-")</f>
        <v>1</v>
      </c>
      <c r="BZ120" s="122" cm="1">
        <f t="array" ref="BZ120">IFERROR(_xlfn.IFS(BZ118="W",1,BZ119="W",1,BZ118="L",0,BZ119="L",0),"-")</f>
        <v>0</v>
      </c>
      <c r="CA120" s="122" cm="1">
        <f t="array" ref="CA120">IFERROR(_xlfn.IFS(CA118="W",1,CA119="W",1,CA118="L",0,CA119="L",0),"-")</f>
        <v>1</v>
      </c>
      <c r="CB120" s="122" cm="1">
        <f t="array" ref="CB120">IFERROR(_xlfn.IFS(CB118="W",1,CB119="W",1,CB118="L",0,CB119="L",0),"-")</f>
        <v>0</v>
      </c>
      <c r="CC120" s="122" cm="1">
        <f t="array" ref="CC120">IFERROR(_xlfn.IFS(CC118="W",1,CC119="W",1,CC118="L",0,CC119="L",0),"-")</f>
        <v>1</v>
      </c>
      <c r="CD120" s="122" cm="1">
        <f t="array" ref="CD120">IFERROR(_xlfn.IFS(CD118="W",1,CD119="W",1,CD118="L",0,CD119="L",0),"-")</f>
        <v>0</v>
      </c>
      <c r="CE120" s="122" cm="1">
        <f t="array" ref="CE120">IFERROR(_xlfn.IFS(CE118="W",1,CE119="W",1,CE118="L",0,CE119="L",0),"-")</f>
        <v>0</v>
      </c>
      <c r="CF120" s="122" cm="1">
        <f t="array" ref="CF120">IFERROR(_xlfn.IFS(CF118="W",1,CF119="W",1,CF118="L",0,CF119="L",0),"-")</f>
        <v>0</v>
      </c>
      <c r="CG120" s="122" cm="1">
        <f t="array" ref="CG120">IFERROR(_xlfn.IFS(CG118="W",1,CG119="W",1,CG118="L",0,CG119="L",0),"-")</f>
        <v>0</v>
      </c>
      <c r="CH120" s="122" cm="1">
        <f t="array" ref="CH120">IFERROR(_xlfn.IFS(CH118="W",1,CH119="W",1,CH118="L",0,CH119="L",0),"-")</f>
        <v>1</v>
      </c>
      <c r="CI120" s="122" cm="1">
        <f t="array" ref="CI120">IFERROR(_xlfn.IFS(CI118="W",1,CI119="W",1,CI118="L",0,CI119="L",0),"-")</f>
        <v>0</v>
      </c>
      <c r="CJ120" s="122" cm="1">
        <f t="array" ref="CJ120">IFERROR(_xlfn.IFS(CJ118="W",1,CJ119="W",1,CJ118="L",0,CJ119="L",0),"-")</f>
        <v>1</v>
      </c>
      <c r="CK120" s="122" cm="1">
        <f t="array" ref="CK120">IFERROR(_xlfn.IFS(CK118="W",1,CK119="W",1,CK118="L",0,CK119="L",0),"-")</f>
        <v>1</v>
      </c>
      <c r="CL120" s="122" cm="1">
        <f t="array" ref="CL120">IFERROR(_xlfn.IFS(CL118="W",1,CL119="W",1,CL118="L",0,CL119="L",0),"-")</f>
        <v>0</v>
      </c>
      <c r="CM120" s="122" cm="1">
        <f t="array" ref="CM120">IFERROR(_xlfn.IFS(CM118="W",1,CM119="W",1,CM118="L",0,CM119="L",0),"-")</f>
        <v>0</v>
      </c>
      <c r="CN120" s="122" cm="1">
        <f t="array" ref="CN120">IFERROR(_xlfn.IFS(CN118="W",1,CN119="W",1,CN118="L",0,CN119="L",0),"-")</f>
        <v>0</v>
      </c>
      <c r="CO120" s="122" cm="1">
        <f t="array" ref="CO120">IFERROR(_xlfn.IFS(CO118="W",1,CO119="W",1,CO118="L",0,CO119="L",0),"-")</f>
        <v>0</v>
      </c>
      <c r="CP120" s="122" cm="1">
        <f t="array" ref="CP120">IFERROR(_xlfn.IFS(CP118="W",1,CP119="W",1,CP118="L",0,CP119="L",0),"-")</f>
        <v>0</v>
      </c>
      <c r="CQ120" s="122" cm="1">
        <f t="array" ref="CQ120">IFERROR(_xlfn.IFS(CQ118="W",1,CQ119="W",1,CQ118="L",0,CQ119="L",0),"-")</f>
        <v>0</v>
      </c>
      <c r="CR120" s="122" cm="1">
        <f t="array" ref="CR120">IFERROR(_xlfn.IFS(CR118="W",1,CR119="W",1,CR118="L",0,CR119="L",0),"-")</f>
        <v>0</v>
      </c>
      <c r="CS120" s="122" cm="1">
        <f t="array" ref="CS120">IFERROR(_xlfn.IFS(CS118="W",1,CS119="W",1,CS118="L",0,CS119="L",0),"-")</f>
        <v>1</v>
      </c>
      <c r="CT120" s="122" cm="1">
        <f t="array" ref="CT120">IFERROR(_xlfn.IFS(CT118="W",1,CT119="W",1,CT118="L",0,CT119="L",0),"-")</f>
        <v>1</v>
      </c>
      <c r="CU120" s="122" cm="1">
        <f t="array" ref="CU120">IFERROR(_xlfn.IFS(CU118="W",1,CU119="W",1,CU118="L",0,CU119="L",0),"-")</f>
        <v>0</v>
      </c>
      <c r="CV120" s="122" cm="1">
        <f t="array" ref="CV120">IFERROR(_xlfn.IFS(CV118="W",1,CV119="W",1,CV118="L",0,CV119="L",0),"-")</f>
        <v>1</v>
      </c>
      <c r="CW120" s="122" cm="1">
        <f t="array" ref="CW120">IFERROR(_xlfn.IFS(CW118="W",1,CW119="W",1,CW118="L",0,CW119="L",0),"-")</f>
        <v>0</v>
      </c>
      <c r="CX120" s="122" cm="1">
        <f t="array" ref="CX120">IFERROR(_xlfn.IFS(CX118="W",1,CX119="W",1,CX118="L",0,CX119="L",0),"-")</f>
        <v>0</v>
      </c>
      <c r="CY120" s="122" cm="1">
        <f t="array" ref="CY120">IFERROR(_xlfn.IFS(CY118="W",1,CY119="W",1,CY118="L",0,CY119="L",0),"-")</f>
        <v>0</v>
      </c>
      <c r="CZ120" s="122" cm="1">
        <f t="array" ref="CZ120">IFERROR(_xlfn.IFS(CZ118="W",1,CZ119="W",1,CZ118="L",0,CZ119="L",0),"-")</f>
        <v>0</v>
      </c>
      <c r="DA120" s="122" cm="1">
        <f t="array" ref="DA120">IFERROR(_xlfn.IFS(DA118="W",1,DA119="W",1,DA118="L",0,DA119="L",0),"-")</f>
        <v>0</v>
      </c>
      <c r="DB120" s="122" cm="1">
        <f t="array" ref="DB120">IFERROR(_xlfn.IFS(DB118="W",1,DB119="W",1,DB118="L",0,DB119="L",0),"-")</f>
        <v>0</v>
      </c>
      <c r="DC120" s="122" cm="1">
        <f t="array" ref="DC120">IFERROR(_xlfn.IFS(DC118="W",1,DC119="W",1,DC118="L",0,DC119="L",0),"-")</f>
        <v>0</v>
      </c>
      <c r="DD120" s="122" cm="1">
        <f t="array" ref="DD120">IFERROR(_xlfn.IFS(DD118="W",1,DD119="W",1,DD118="L",0,DD119="L",0),"-")</f>
        <v>1</v>
      </c>
      <c r="DE120" s="122" cm="1">
        <f t="array" ref="DE120">IFERROR(_xlfn.IFS(DE118="W",1,DE119="W",1,DE118="L",0,DE119="L",0),"-")</f>
        <v>0</v>
      </c>
      <c r="DF120" s="122" cm="1">
        <f t="array" ref="DF120">IFERROR(_xlfn.IFS(DF118="W",1,DF119="W",1,DF118="L",0,DF119="L",0),"-")</f>
        <v>1</v>
      </c>
      <c r="DG120" s="122" cm="1">
        <f t="array" ref="DG120">IFERROR(_xlfn.IFS(DG118="W",1,DG119="W",1,DG118="L",0,DG119="L",0),"-")</f>
        <v>0</v>
      </c>
      <c r="DH120" s="122" cm="1">
        <f t="array" ref="DH120">IFERROR(_xlfn.IFS(DH118="W",1,DH119="W",1,DH118="L",0,DH119="L",0),"-")</f>
        <v>0</v>
      </c>
      <c r="DI120" s="122" cm="1">
        <f t="array" ref="DI120">IFERROR(_xlfn.IFS(DI118="W",1,DI119="W",1,DI118="L",0,DI119="L",0),"-")</f>
        <v>0</v>
      </c>
      <c r="DJ120" s="122" cm="1">
        <f t="array" ref="DJ120">IFERROR(_xlfn.IFS(DJ118="W",1,DJ119="W",1,DJ118="L",0,DJ119="L",0),"-")</f>
        <v>0</v>
      </c>
      <c r="DK120" s="122" cm="1">
        <f t="array" ref="DK120">IFERROR(_xlfn.IFS(DK118="W",1,DK119="W",1,DK118="L",0,DK119="L",0),"-")</f>
        <v>0</v>
      </c>
      <c r="DL120" s="122" cm="1">
        <f t="array" ref="DL120">IFERROR(_xlfn.IFS(DL118="W",1,DL119="W",1,DL118="L",0,DL119="L",0),"-")</f>
        <v>0</v>
      </c>
      <c r="DM120" s="122" cm="1">
        <f t="array" ref="DM120">IFERROR(_xlfn.IFS(DM118="W",1,DM119="W",1,DM118="L",0,DM119="L",0),"-")</f>
        <v>0</v>
      </c>
      <c r="DN120" s="122" cm="1">
        <f t="array" ref="DN120">IFERROR(_xlfn.IFS(DN118="W",1,DN119="W",1,DN118="L",0,DN119="L",0),"-")</f>
        <v>0</v>
      </c>
      <c r="DO120" s="122" cm="1">
        <f t="array" ref="DO120">IFERROR(_xlfn.IFS(DO118="W",1,DO119="W",1,DO118="L",0,DO119="L",0),"-")</f>
        <v>0</v>
      </c>
      <c r="DP120" s="122" cm="1">
        <f t="array" ref="DP120">IFERROR(_xlfn.IFS(DP118="W",1,DP119="W",1,DP118="L",0,DP119="L",0),"-")</f>
        <v>1</v>
      </c>
      <c r="DQ120" s="122" cm="1">
        <f t="array" ref="DQ120">IFERROR(_xlfn.IFS(DQ118="W",1,DQ119="W",1,DQ118="L",0,DQ119="L",0),"-")</f>
        <v>1</v>
      </c>
      <c r="DR120" s="122" cm="1">
        <f t="array" ref="DR120">IFERROR(_xlfn.IFS(DR118="W",1,DR119="W",1,DR118="L",0,DR119="L",0),"-")</f>
        <v>1</v>
      </c>
      <c r="DS120" s="122" cm="1">
        <f t="array" ref="DS120">IFERROR(_xlfn.IFS(DS118="W",1,DS119="W",1,DS118="L",0,DS119="L",0),"-")</f>
        <v>1</v>
      </c>
      <c r="DT120" s="122" cm="1">
        <f t="array" ref="DT120">IFERROR(_xlfn.IFS(DT118="W",1,DT119="W",1,DT118="L",0,DT119="L",0),"-")</f>
        <v>0</v>
      </c>
      <c r="DU120" s="122" cm="1">
        <f t="array" ref="DU120">IFERROR(_xlfn.IFS(DU118="W",1,DU119="W",1,DU118="L",0,DU119="L",0),"-")</f>
        <v>0</v>
      </c>
      <c r="DV120" s="122" cm="1">
        <f t="array" ref="DV120">IFERROR(_xlfn.IFS(DV118="W",1,DV119="W",1,DV118="L",0,DV119="L",0),"-")</f>
        <v>1</v>
      </c>
      <c r="DW120" s="122" cm="1">
        <f t="array" ref="DW120">IFERROR(_xlfn.IFS(DW118="W",1,DW119="W",1,DW118="L",0,DW119="L",0),"-")</f>
        <v>0</v>
      </c>
      <c r="DX120" s="122" cm="1">
        <f t="array" ref="DX120">IFERROR(_xlfn.IFS(DX118="W",1,DX119="W",1,DX118="L",0,DX119="L",0),"-")</f>
        <v>1</v>
      </c>
      <c r="DY120" s="122" cm="1">
        <f t="array" ref="DY120">IFERROR(_xlfn.IFS(DY118="W",1,DY119="W",1,DY118="L",0,DY119="L",0),"-")</f>
        <v>0</v>
      </c>
      <c r="DZ120" s="122" cm="1">
        <f t="array" ref="DZ120">IFERROR(_xlfn.IFS(DZ118="W",1,DZ119="W",1,DZ118="L",0,DZ119="L",0),"-")</f>
        <v>0</v>
      </c>
      <c r="EA120" s="122" cm="1">
        <f t="array" ref="EA120">IFERROR(_xlfn.IFS(EA118="W",1,EA119="W",1,EA118="L",0,EA119="L",0),"-")</f>
        <v>0</v>
      </c>
      <c r="EB120" s="122" cm="1">
        <f t="array" ref="EB120">IFERROR(_xlfn.IFS(EB118="W",1,EB119="W",1,EB118="L",0,EB119="L",0),"-")</f>
        <v>1</v>
      </c>
      <c r="EC120" s="122" cm="1">
        <f t="array" ref="EC120">IFERROR(_xlfn.IFS(EC118="W",1,EC119="W",1,EC118="L",0,EC119="L",0),"-")</f>
        <v>1</v>
      </c>
      <c r="ED120" s="122" cm="1">
        <f t="array" ref="ED120">IFERROR(_xlfn.IFS(ED118="W",1,ED119="W",1,ED118="L",0,ED119="L",0),"-")</f>
        <v>0</v>
      </c>
      <c r="EE120" s="122" cm="1">
        <f t="array" ref="EE120">IFERROR(_xlfn.IFS(EE118="W",1,EE119="W",1,EE118="L",0,EE119="L",0),"-")</f>
        <v>1</v>
      </c>
      <c r="EF120" s="122" cm="1">
        <f t="array" ref="EF120">IFERROR(_xlfn.IFS(EF118="W",1,EF119="W",1,EF118="L",0,EF119="L",0),"-")</f>
        <v>0</v>
      </c>
      <c r="EG120" s="122" cm="1">
        <f t="array" ref="EG120">IFERROR(_xlfn.IFS(EG118="W",1,EG119="W",1,EG118="L",0,EG119="L",0),"-")</f>
        <v>0</v>
      </c>
      <c r="EH120" s="122" cm="1">
        <f t="array" ref="EH120">IFERROR(_xlfn.IFS(EH118="W",1,EH119="W",1,EH118="L",0,EH119="L",0),"-")</f>
        <v>1</v>
      </c>
      <c r="EI120" s="122" cm="1">
        <f t="array" ref="EI120">IFERROR(_xlfn.IFS(EI118="W",1,EI119="W",1,EI118="L",0,EI119="L",0),"-")</f>
        <v>0</v>
      </c>
      <c r="EJ120" s="122" cm="1">
        <f t="array" ref="EJ120">IFERROR(_xlfn.IFS(EJ118="W",1,EJ119="W",1,EJ118="L",0,EJ119="L",0),"-")</f>
        <v>1</v>
      </c>
      <c r="EK120" s="122" cm="1">
        <f t="array" ref="EK120">IFERROR(_xlfn.IFS(EK118="W",1,EK119="W",1,EK118="L",0,EK119="L",0),"-")</f>
        <v>1</v>
      </c>
      <c r="EL120" s="122" cm="1">
        <f t="array" ref="EL120">IFERROR(_xlfn.IFS(EL118="W",1,EL119="W",1,EL118="L",0,EL119="L",0),"-")</f>
        <v>0</v>
      </c>
      <c r="EM120" s="122" cm="1">
        <f t="array" ref="EM120">IFERROR(_xlfn.IFS(EM118="W",1,EM119="W",1,EM118="L",0,EM119="L",0),"-")</f>
        <v>1</v>
      </c>
      <c r="EN120" s="122" cm="1">
        <f t="array" ref="EN120">IFERROR(_xlfn.IFS(EN118="W",1,EN119="W",1,EN118="L",0,EN119="L",0),"-")</f>
        <v>1</v>
      </c>
      <c r="EO120" s="122" cm="1">
        <f t="array" ref="EO120">IFERROR(_xlfn.IFS(EO118="W",1,EO119="W",1,EO118="L",0,EO119="L",0),"-")</f>
        <v>1</v>
      </c>
      <c r="EP120" s="122" cm="1">
        <f t="array" ref="EP120">IFERROR(_xlfn.IFS(EP118="W",1,EP119="W",1,EP118="L",0,EP119="L",0),"-")</f>
        <v>1</v>
      </c>
      <c r="EQ120" s="122" cm="1">
        <f t="array" ref="EQ120">IFERROR(_xlfn.IFS(EQ118="W",1,EQ119="W",1,EQ118="L",0,EQ119="L",0),"-")</f>
        <v>0</v>
      </c>
      <c r="ER120" s="122" cm="1">
        <f t="array" ref="ER120">IFERROR(_xlfn.IFS(ER118="W",1,ER119="W",1,ER118="L",0,ER119="L",0),"-")</f>
        <v>0</v>
      </c>
      <c r="ES120" s="122" cm="1">
        <f t="array" ref="ES120">IFERROR(_xlfn.IFS(ES118="W",1,ES119="W",1,ES118="L",0,ES119="L",0),"-")</f>
        <v>0</v>
      </c>
      <c r="ET120" s="122" cm="1">
        <f t="array" ref="ET120">IFERROR(_xlfn.IFS(ET118="W",1,ET119="W",1,ET118="L",0,ET119="L",0),"-")</f>
        <v>1</v>
      </c>
      <c r="EU120" s="122" cm="1">
        <f t="array" ref="EU120">IFERROR(_xlfn.IFS(EU118="W",1,EU119="W",1,EU118="L",0,EU119="L",0),"-")</f>
        <v>1</v>
      </c>
      <c r="EV120" s="122" cm="1">
        <f t="array" ref="EV120">IFERROR(_xlfn.IFS(EV118="W",1,EV119="W",1,EV118="L",0,EV119="L",0),"-")</f>
        <v>0</v>
      </c>
      <c r="EW120" s="122" cm="1">
        <f t="array" ref="EW120">IFERROR(_xlfn.IFS(EW118="W",1,EW119="W",1,EW118="L",0,EW119="L",0),"-")</f>
        <v>1</v>
      </c>
      <c r="EX120" s="122" cm="1">
        <f t="array" ref="EX120">IFERROR(_xlfn.IFS(EX118="W",1,EX119="W",1,EX118="L",0,EX119="L",0),"-")</f>
        <v>1</v>
      </c>
      <c r="EY120" s="122" cm="1">
        <f t="array" ref="EY120">IFERROR(_xlfn.IFS(EY118="W",1,EY119="W",1,EY118="L",0,EY119="L",0),"-")</f>
        <v>0</v>
      </c>
      <c r="EZ120" s="122" cm="1">
        <f t="array" ref="EZ120">IFERROR(_xlfn.IFS(EZ118="W",1,EZ119="W",1,EZ118="L",0,EZ119="L",0),"-")</f>
        <v>0</v>
      </c>
      <c r="FA120" s="122" cm="1">
        <f t="array" ref="FA120">IFERROR(_xlfn.IFS(FA118="W",1,FA119="W",1,FA118="L",0,FA119="L",0),"-")</f>
        <v>1</v>
      </c>
      <c r="FB120" s="122" cm="1">
        <f t="array" ref="FB120">IFERROR(_xlfn.IFS(FB118="W",1,FB119="W",1,FB118="L",0,FB119="L",0),"-")</f>
        <v>0</v>
      </c>
      <c r="FC120" s="122" cm="1">
        <f t="array" ref="FC120">IFERROR(_xlfn.IFS(FC118="W",1,FC119="W",1,FC118="L",0,FC119="L",0),"-")</f>
        <v>1</v>
      </c>
      <c r="FD120" s="122" cm="1">
        <f t="array" ref="FD120">IFERROR(_xlfn.IFS(FD118="W",1,FD119="W",1,FD118="L",0,FD119="L",0),"-")</f>
        <v>1</v>
      </c>
      <c r="FE120" s="122" cm="1">
        <f t="array" ref="FE120">IFERROR(_xlfn.IFS(FE118="W",1,FE119="W",1,FE118="L",0,FE119="L",0),"-")</f>
        <v>1</v>
      </c>
      <c r="FF120" s="122" cm="1">
        <f t="array" ref="FF120">IFERROR(_xlfn.IFS(FF118="W",1,FF119="W",1,FF118="L",0,FF119="L",0),"-")</f>
        <v>0</v>
      </c>
      <c r="FG120" s="122" cm="1">
        <f t="array" ref="FG120">IFERROR(_xlfn.IFS(FG118="W",1,FG119="W",1,FG118="L",0,FG119="L",0),"-")</f>
        <v>1</v>
      </c>
      <c r="FH120" s="122" cm="1">
        <f t="array" ref="FH120">IFERROR(_xlfn.IFS(FH118="W",1,FH119="W",1,FH118="L",0,FH119="L",0),"-")</f>
        <v>0</v>
      </c>
      <c r="FI120" s="122" cm="1">
        <f t="array" ref="FI120">IFERROR(_xlfn.IFS(FI118="W",1,FI119="W",1,FI118="L",0,FI119="L",0),"-")</f>
        <v>0</v>
      </c>
      <c r="FJ120" s="122" cm="1">
        <f t="array" ref="FJ120">IFERROR(_xlfn.IFS(FJ118="W",1,FJ119="W",1,FJ118="L",0,FJ119="L",0),"-")</f>
        <v>1</v>
      </c>
      <c r="FK120" s="137" t="s">
        <v>477</v>
      </c>
      <c r="FL120" s="141">
        <f>COUNT(E$5:FJ$5)</f>
        <v>162</v>
      </c>
      <c r="FM120" s="141">
        <f>FL120-20</f>
        <v>142</v>
      </c>
    </row>
    <row r="121" spans="2:174" x14ac:dyDescent="0.2">
      <c r="B121" s="137"/>
      <c r="C121" s="139"/>
      <c r="D121" s="138"/>
      <c r="E121" s="122">
        <f>IF(E120=1,D121+1,0)</f>
        <v>0</v>
      </c>
      <c r="F121" s="122">
        <f t="shared" ref="F121" si="3702">IF(F120=1,E121+1,0)</f>
        <v>0</v>
      </c>
      <c r="G121" s="122">
        <f t="shared" ref="G121" si="3703">IF(G120=1,F121+1,0)</f>
        <v>0</v>
      </c>
      <c r="H121" s="122">
        <f t="shared" ref="H121" si="3704">IF(H120=1,G121+1,0)</f>
        <v>1</v>
      </c>
      <c r="I121" s="122">
        <f t="shared" ref="I121" si="3705">IF(I120=1,H121+1,0)</f>
        <v>0</v>
      </c>
      <c r="J121" s="122">
        <f t="shared" ref="J121" si="3706">IF(J120=1,I121+1,0)</f>
        <v>1</v>
      </c>
      <c r="K121" s="122">
        <f t="shared" ref="K121" si="3707">IF(K120=1,J121+1,0)</f>
        <v>2</v>
      </c>
      <c r="L121" s="122">
        <f t="shared" ref="L121" si="3708">IF(L120=1,K121+1,0)</f>
        <v>3</v>
      </c>
      <c r="M121" s="122">
        <f t="shared" ref="M121" si="3709">IF(M120=1,L121+1,0)</f>
        <v>0</v>
      </c>
      <c r="N121" s="122">
        <f t="shared" ref="N121" si="3710">IF(N120=1,M121+1,0)</f>
        <v>1</v>
      </c>
      <c r="O121" s="122">
        <f t="shared" ref="O121" si="3711">IF(O120=1,N121+1,0)</f>
        <v>2</v>
      </c>
      <c r="P121" s="122">
        <f t="shared" ref="P121" si="3712">IF(P120=1,O121+1,0)</f>
        <v>0</v>
      </c>
      <c r="Q121" s="122">
        <f t="shared" ref="Q121" si="3713">IF(Q120=1,P121+1,0)</f>
        <v>0</v>
      </c>
      <c r="R121" s="122">
        <f t="shared" ref="R121" si="3714">IF(R120=1,Q121+1,0)</f>
        <v>1</v>
      </c>
      <c r="S121" s="122">
        <f t="shared" ref="S121" si="3715">IF(S120=1,R121+1,0)</f>
        <v>0</v>
      </c>
      <c r="T121" s="122">
        <f t="shared" ref="T121" si="3716">IF(T120=1,S121+1,0)</f>
        <v>1</v>
      </c>
      <c r="U121" s="122">
        <f t="shared" ref="U121" si="3717">IF(U120=1,T121+1,0)</f>
        <v>2</v>
      </c>
      <c r="V121" s="122">
        <f t="shared" ref="V121" si="3718">IF(V120=1,U121+1,0)</f>
        <v>0</v>
      </c>
      <c r="W121" s="122">
        <f t="shared" ref="W121" si="3719">IF(W120=1,V121+1,0)</f>
        <v>1</v>
      </c>
      <c r="X121" s="122">
        <f t="shared" ref="X121" si="3720">IF(X120=1,W121+1,0)</f>
        <v>0</v>
      </c>
      <c r="Y121" s="122">
        <f t="shared" ref="Y121" si="3721">IF(Y120=1,X121+1,0)</f>
        <v>1</v>
      </c>
      <c r="Z121" s="122">
        <f t="shared" ref="Z121" si="3722">IF(Z120=1,Y121+1,0)</f>
        <v>2</v>
      </c>
      <c r="AA121" s="122">
        <f t="shared" ref="AA121" si="3723">IF(AA120=1,Z121+1,0)</f>
        <v>0</v>
      </c>
      <c r="AB121" s="122">
        <f t="shared" ref="AB121" si="3724">IF(AB120=1,AA121+1,0)</f>
        <v>0</v>
      </c>
      <c r="AC121" s="122">
        <f t="shared" ref="AC121" si="3725">IF(AC120=1,AB121+1,0)</f>
        <v>0</v>
      </c>
      <c r="AD121" s="122">
        <f t="shared" ref="AD121" si="3726">IF(AD120=1,AC121+1,0)</f>
        <v>1</v>
      </c>
      <c r="AE121" s="122">
        <f t="shared" ref="AE121" si="3727">IF(AE120=1,AD121+1,0)</f>
        <v>2</v>
      </c>
      <c r="AF121" s="122">
        <f t="shared" ref="AF121" si="3728">IF(AF120=1,AE121+1,0)</f>
        <v>0</v>
      </c>
      <c r="AG121" s="122">
        <f t="shared" ref="AG121" si="3729">IF(AG120=1,AF121+1,0)</f>
        <v>0</v>
      </c>
      <c r="AH121" s="122">
        <f t="shared" ref="AH121" si="3730">IF(AH120=1,AG121+1,0)</f>
        <v>0</v>
      </c>
      <c r="AI121" s="122">
        <f t="shared" ref="AI121" si="3731">IF(AI120=1,AH121+1,0)</f>
        <v>0</v>
      </c>
      <c r="AJ121" s="122">
        <f t="shared" ref="AJ121" si="3732">IF(AJ120=1,AI121+1,0)</f>
        <v>0</v>
      </c>
      <c r="AK121" s="122">
        <f t="shared" ref="AK121" si="3733">IF(AK120=1,AJ121+1,0)</f>
        <v>0</v>
      </c>
      <c r="AL121" s="122">
        <f t="shared" ref="AL121" si="3734">IF(AL120=1,AK121+1,0)</f>
        <v>0</v>
      </c>
      <c r="AM121" s="122">
        <f t="shared" ref="AM121" si="3735">IF(AM120=1,AL121+1,0)</f>
        <v>0</v>
      </c>
      <c r="AN121" s="122">
        <f t="shared" ref="AN121" si="3736">IF(AN120=1,AM121+1,0)</f>
        <v>0</v>
      </c>
      <c r="AO121" s="122">
        <f t="shared" ref="AO121" si="3737">IF(AO120=1,AN121+1,0)</f>
        <v>1</v>
      </c>
      <c r="AP121" s="122">
        <f t="shared" ref="AP121" si="3738">IF(AP120=1,AO121+1,0)</f>
        <v>0</v>
      </c>
      <c r="AQ121" s="122">
        <f t="shared" ref="AQ121" si="3739">IF(AQ120=1,AP121+1,0)</f>
        <v>0</v>
      </c>
      <c r="AR121" s="122">
        <f t="shared" ref="AR121" si="3740">IF(AR120=1,AQ121+1,0)</f>
        <v>1</v>
      </c>
      <c r="AS121" s="122">
        <f t="shared" ref="AS121" si="3741">IF(AS120=1,AR121+1,0)</f>
        <v>0</v>
      </c>
      <c r="AT121" s="122">
        <f t="shared" ref="AT121" si="3742">IF(AT120=1,AS121+1,0)</f>
        <v>0</v>
      </c>
      <c r="AU121" s="122">
        <f t="shared" ref="AU121" si="3743">IF(AU120=1,AT121+1,0)</f>
        <v>1</v>
      </c>
      <c r="AV121" s="122">
        <f t="shared" ref="AV121" si="3744">IF(AV120=1,AU121+1,0)</f>
        <v>0</v>
      </c>
      <c r="AW121" s="122">
        <f t="shared" ref="AW121" si="3745">IF(AW120=1,AV121+1,0)</f>
        <v>0</v>
      </c>
      <c r="AX121" s="122">
        <f t="shared" ref="AX121" si="3746">IF(AX120=1,AW121+1,0)</f>
        <v>0</v>
      </c>
      <c r="AY121" s="122">
        <f t="shared" ref="AY121" si="3747">IF(AY120=1,AX121+1,0)</f>
        <v>1</v>
      </c>
      <c r="AZ121" s="122">
        <f t="shared" ref="AZ121" si="3748">IF(AZ120=1,AY121+1,0)</f>
        <v>0</v>
      </c>
      <c r="BA121" s="122">
        <f t="shared" ref="BA121" si="3749">IF(BA120=1,AZ121+1,0)</f>
        <v>0</v>
      </c>
      <c r="BB121" s="122">
        <f t="shared" ref="BB121" si="3750">IF(BB120=1,BA121+1,0)</f>
        <v>1</v>
      </c>
      <c r="BC121" s="122">
        <f t="shared" ref="BC121" si="3751">IF(BC120=1,BB121+1,0)</f>
        <v>2</v>
      </c>
      <c r="BD121" s="122">
        <f t="shared" ref="BD121" si="3752">IF(BD120=1,BC121+1,0)</f>
        <v>0</v>
      </c>
      <c r="BE121" s="122">
        <f t="shared" ref="BE121" si="3753">IF(BE120=1,BD121+1,0)</f>
        <v>0</v>
      </c>
      <c r="BF121" s="122">
        <f t="shared" ref="BF121" si="3754">IF(BF120=1,BE121+1,0)</f>
        <v>0</v>
      </c>
      <c r="BG121" s="122">
        <f t="shared" ref="BG121" si="3755">IF(BG120=1,BF121+1,0)</f>
        <v>0</v>
      </c>
      <c r="BH121" s="122">
        <f t="shared" ref="BH121" si="3756">IF(BH120=1,BG121+1,0)</f>
        <v>1</v>
      </c>
      <c r="BI121" s="122">
        <f t="shared" ref="BI121" si="3757">IF(BI120=1,BH121+1,0)</f>
        <v>2</v>
      </c>
      <c r="BJ121" s="122">
        <f t="shared" ref="BJ121" si="3758">IF(BJ120=1,BI121+1,0)</f>
        <v>3</v>
      </c>
      <c r="BK121" s="122">
        <f t="shared" ref="BK121" si="3759">IF(BK120=1,BJ121+1,0)</f>
        <v>0</v>
      </c>
      <c r="BL121" s="122">
        <f t="shared" ref="BL121" si="3760">IF(BL120=1,BK121+1,0)</f>
        <v>1</v>
      </c>
      <c r="BM121" s="122">
        <f t="shared" ref="BM121" si="3761">IF(BM120=1,BL121+1,0)</f>
        <v>0</v>
      </c>
      <c r="BN121" s="122">
        <f t="shared" ref="BN121" si="3762">IF(BN120=1,BM121+1,0)</f>
        <v>1</v>
      </c>
      <c r="BO121" s="122">
        <f t="shared" ref="BO121" si="3763">IF(BO120=1,BN121+1,0)</f>
        <v>2</v>
      </c>
      <c r="BP121" s="122">
        <f t="shared" ref="BP121" si="3764">IF(BP120=1,BO121+1,0)</f>
        <v>3</v>
      </c>
      <c r="BQ121" s="122">
        <f t="shared" ref="BQ121" si="3765">IF(BQ120=1,BP121+1,0)</f>
        <v>4</v>
      </c>
      <c r="BR121" s="122">
        <f t="shared" ref="BR121" si="3766">IF(BR120=1,BQ121+1,0)</f>
        <v>0</v>
      </c>
      <c r="BS121" s="122">
        <f t="shared" ref="BS121" si="3767">IF(BS120=1,BR121+1,0)</f>
        <v>0</v>
      </c>
      <c r="BT121" s="122">
        <f t="shared" ref="BT121" si="3768">IF(BT120=1,BS121+1,0)</f>
        <v>1</v>
      </c>
      <c r="BU121" s="122">
        <f t="shared" ref="BU121" si="3769">IF(BU120=1,BT121+1,0)</f>
        <v>2</v>
      </c>
      <c r="BV121" s="122">
        <f t="shared" ref="BV121" si="3770">IF(BV120=1,BU121+1,0)</f>
        <v>3</v>
      </c>
      <c r="BW121" s="122">
        <f t="shared" ref="BW121" si="3771">IF(BW120=1,BV121+1,0)</f>
        <v>0</v>
      </c>
      <c r="BX121" s="122">
        <f t="shared" ref="BX121" si="3772">IF(BX120=1,BW121+1,0)</f>
        <v>0</v>
      </c>
      <c r="BY121" s="122">
        <f t="shared" ref="BY121" si="3773">IF(BY120=1,BX121+1,0)</f>
        <v>1</v>
      </c>
      <c r="BZ121" s="122">
        <f t="shared" ref="BZ121" si="3774">IF(BZ120=1,BY121+1,0)</f>
        <v>0</v>
      </c>
      <c r="CA121" s="122">
        <f t="shared" ref="CA121" si="3775">IF(CA120=1,BZ121+1,0)</f>
        <v>1</v>
      </c>
      <c r="CB121" s="122">
        <f t="shared" ref="CB121" si="3776">IF(CB120=1,CA121+1,0)</f>
        <v>0</v>
      </c>
      <c r="CC121" s="122">
        <f t="shared" ref="CC121" si="3777">IF(CC120=1,CB121+1,0)</f>
        <v>1</v>
      </c>
      <c r="CD121" s="122">
        <f t="shared" ref="CD121" si="3778">IF(CD120=1,CC121+1,0)</f>
        <v>0</v>
      </c>
      <c r="CE121" s="122">
        <f t="shared" ref="CE121" si="3779">IF(CE120=1,CD121+1,0)</f>
        <v>0</v>
      </c>
      <c r="CF121" s="122">
        <f t="shared" ref="CF121" si="3780">IF(CF120=1,CE121+1,0)</f>
        <v>0</v>
      </c>
      <c r="CG121" s="122">
        <f t="shared" ref="CG121" si="3781">IF(CG120=1,CF121+1,0)</f>
        <v>0</v>
      </c>
      <c r="CH121" s="122">
        <f t="shared" ref="CH121" si="3782">IF(CH120=1,CG121+1,0)</f>
        <v>1</v>
      </c>
      <c r="CI121" s="122">
        <f t="shared" ref="CI121" si="3783">IF(CI120=1,CH121+1,0)</f>
        <v>0</v>
      </c>
      <c r="CJ121" s="122">
        <f t="shared" ref="CJ121" si="3784">IF(CJ120=1,CI121+1,0)</f>
        <v>1</v>
      </c>
      <c r="CK121" s="122">
        <f t="shared" ref="CK121" si="3785">IF(CK120=1,CJ121+1,0)</f>
        <v>2</v>
      </c>
      <c r="CL121" s="122">
        <f t="shared" ref="CL121" si="3786">IF(CL120=1,CK121+1,0)</f>
        <v>0</v>
      </c>
      <c r="CM121" s="122">
        <f t="shared" ref="CM121" si="3787">IF(CM120=1,CL121+1,0)</f>
        <v>0</v>
      </c>
      <c r="CN121" s="122">
        <f t="shared" ref="CN121" si="3788">IF(CN120=1,CM121+1,0)</f>
        <v>0</v>
      </c>
      <c r="CO121" s="122">
        <f t="shared" ref="CO121" si="3789">IF(CO120=1,CN121+1,0)</f>
        <v>0</v>
      </c>
      <c r="CP121" s="122">
        <f t="shared" ref="CP121" si="3790">IF(CP120=1,CO121+1,0)</f>
        <v>0</v>
      </c>
      <c r="CQ121" s="122">
        <f t="shared" ref="CQ121" si="3791">IF(CQ120=1,CP121+1,0)</f>
        <v>0</v>
      </c>
      <c r="CR121" s="122">
        <f t="shared" ref="CR121" si="3792">IF(CR120=1,CQ121+1,0)</f>
        <v>0</v>
      </c>
      <c r="CS121" s="122">
        <f t="shared" ref="CS121" si="3793">IF(CS120=1,CR121+1,0)</f>
        <v>1</v>
      </c>
      <c r="CT121" s="122">
        <f t="shared" ref="CT121" si="3794">IF(CT120=1,CS121+1,0)</f>
        <v>2</v>
      </c>
      <c r="CU121" s="122">
        <f t="shared" ref="CU121" si="3795">IF(CU120=1,CT121+1,0)</f>
        <v>0</v>
      </c>
      <c r="CV121" s="122">
        <f t="shared" ref="CV121" si="3796">IF(CV120=1,CU121+1,0)</f>
        <v>1</v>
      </c>
      <c r="CW121" s="122">
        <f t="shared" ref="CW121" si="3797">IF(CW120=1,CV121+1,0)</f>
        <v>0</v>
      </c>
      <c r="CX121" s="122">
        <f t="shared" ref="CX121" si="3798">IF(CX120=1,CW121+1,0)</f>
        <v>0</v>
      </c>
      <c r="CY121" s="122">
        <f t="shared" ref="CY121" si="3799">IF(CY120=1,CX121+1,0)</f>
        <v>0</v>
      </c>
      <c r="CZ121" s="122">
        <f t="shared" ref="CZ121" si="3800">IF(CZ120=1,CY121+1,0)</f>
        <v>0</v>
      </c>
      <c r="DA121" s="122">
        <f t="shared" ref="DA121" si="3801">IF(DA120=1,CZ121+1,0)</f>
        <v>0</v>
      </c>
      <c r="DB121" s="122">
        <f t="shared" ref="DB121" si="3802">IF(DB120=1,DA121+1,0)</f>
        <v>0</v>
      </c>
      <c r="DC121" s="122">
        <f t="shared" ref="DC121" si="3803">IF(DC120=1,DB121+1,0)</f>
        <v>0</v>
      </c>
      <c r="DD121" s="122">
        <f t="shared" ref="DD121" si="3804">IF(DD120=1,DC121+1,0)</f>
        <v>1</v>
      </c>
      <c r="DE121" s="122">
        <f t="shared" ref="DE121" si="3805">IF(DE120=1,DD121+1,0)</f>
        <v>0</v>
      </c>
      <c r="DF121" s="122">
        <f t="shared" ref="DF121" si="3806">IF(DF120=1,DE121+1,0)</f>
        <v>1</v>
      </c>
      <c r="DG121" s="122">
        <f t="shared" ref="DG121" si="3807">IF(DG120=1,DF121+1,0)</f>
        <v>0</v>
      </c>
      <c r="DH121" s="122">
        <f t="shared" ref="DH121" si="3808">IF(DH120=1,DG121+1,0)</f>
        <v>0</v>
      </c>
      <c r="DI121" s="122">
        <f t="shared" ref="DI121" si="3809">IF(DI120=1,DH121+1,0)</f>
        <v>0</v>
      </c>
      <c r="DJ121" s="122">
        <f t="shared" ref="DJ121" si="3810">IF(DJ120=1,DI121+1,0)</f>
        <v>0</v>
      </c>
      <c r="DK121" s="122">
        <f t="shared" ref="DK121" si="3811">IF(DK120=1,DJ121+1,0)</f>
        <v>0</v>
      </c>
      <c r="DL121" s="122">
        <f t="shared" ref="DL121" si="3812">IF(DL120=1,DK121+1,0)</f>
        <v>0</v>
      </c>
      <c r="DM121" s="122">
        <f t="shared" ref="DM121" si="3813">IF(DM120=1,DL121+1,0)</f>
        <v>0</v>
      </c>
      <c r="DN121" s="122">
        <f t="shared" ref="DN121" si="3814">IF(DN120=1,DM121+1,0)</f>
        <v>0</v>
      </c>
      <c r="DO121" s="122">
        <f t="shared" ref="DO121" si="3815">IF(DO120=1,DN121+1,0)</f>
        <v>0</v>
      </c>
      <c r="DP121" s="122">
        <f t="shared" ref="DP121" si="3816">IF(DP120=1,DO121+1,0)</f>
        <v>1</v>
      </c>
      <c r="DQ121" s="122">
        <f t="shared" ref="DQ121" si="3817">IF(DQ120=1,DP121+1,0)</f>
        <v>2</v>
      </c>
      <c r="DR121" s="122">
        <f t="shared" ref="DR121" si="3818">IF(DR120=1,DQ121+1,0)</f>
        <v>3</v>
      </c>
      <c r="DS121" s="122">
        <f t="shared" ref="DS121" si="3819">IF(DS120=1,DR121+1,0)</f>
        <v>4</v>
      </c>
      <c r="DT121" s="122">
        <f t="shared" ref="DT121" si="3820">IF(DT120=1,DS121+1,0)</f>
        <v>0</v>
      </c>
      <c r="DU121" s="122">
        <f t="shared" ref="DU121" si="3821">IF(DU120=1,DT121+1,0)</f>
        <v>0</v>
      </c>
      <c r="DV121" s="122">
        <f t="shared" ref="DV121" si="3822">IF(DV120=1,DU121+1,0)</f>
        <v>1</v>
      </c>
      <c r="DW121" s="122">
        <f t="shared" ref="DW121" si="3823">IF(DW120=1,DV121+1,0)</f>
        <v>0</v>
      </c>
      <c r="DX121" s="122">
        <f t="shared" ref="DX121" si="3824">IF(DX120=1,DW121+1,0)</f>
        <v>1</v>
      </c>
      <c r="DY121" s="122">
        <f t="shared" ref="DY121" si="3825">IF(DY120=1,DX121+1,0)</f>
        <v>0</v>
      </c>
      <c r="DZ121" s="122">
        <f t="shared" ref="DZ121" si="3826">IF(DZ120=1,DY121+1,0)</f>
        <v>0</v>
      </c>
      <c r="EA121" s="122">
        <f t="shared" ref="EA121" si="3827">IF(EA120=1,DZ121+1,0)</f>
        <v>0</v>
      </c>
      <c r="EB121" s="122">
        <f t="shared" ref="EB121" si="3828">IF(EB120=1,EA121+1,0)</f>
        <v>1</v>
      </c>
      <c r="EC121" s="122">
        <f t="shared" ref="EC121" si="3829">IF(EC120=1,EB121+1,0)</f>
        <v>2</v>
      </c>
      <c r="ED121" s="122">
        <f t="shared" ref="ED121" si="3830">IF(ED120=1,EC121+1,0)</f>
        <v>0</v>
      </c>
      <c r="EE121" s="122">
        <f t="shared" ref="EE121" si="3831">IF(EE120=1,ED121+1,0)</f>
        <v>1</v>
      </c>
      <c r="EF121" s="122">
        <f t="shared" ref="EF121" si="3832">IF(EF120=1,EE121+1,0)</f>
        <v>0</v>
      </c>
      <c r="EG121" s="122">
        <f t="shared" ref="EG121" si="3833">IF(EG120=1,EF121+1,0)</f>
        <v>0</v>
      </c>
      <c r="EH121" s="122">
        <f t="shared" ref="EH121" si="3834">IF(EH120=1,EG121+1,0)</f>
        <v>1</v>
      </c>
      <c r="EI121" s="122">
        <f t="shared" ref="EI121" si="3835">IF(EI120=1,EH121+1,0)</f>
        <v>0</v>
      </c>
      <c r="EJ121" s="122">
        <f t="shared" ref="EJ121" si="3836">IF(EJ120=1,EI121+1,0)</f>
        <v>1</v>
      </c>
      <c r="EK121" s="122">
        <f t="shared" ref="EK121" si="3837">IF(EK120=1,EJ121+1,0)</f>
        <v>2</v>
      </c>
      <c r="EL121" s="122">
        <f t="shared" ref="EL121" si="3838">IF(EL120=1,EK121+1,0)</f>
        <v>0</v>
      </c>
      <c r="EM121" s="122">
        <f t="shared" ref="EM121" si="3839">IF(EM120=1,EL121+1,0)</f>
        <v>1</v>
      </c>
      <c r="EN121" s="122">
        <f t="shared" ref="EN121" si="3840">IF(EN120=1,EM121+1,0)</f>
        <v>2</v>
      </c>
      <c r="EO121" s="122">
        <f t="shared" ref="EO121" si="3841">IF(EO120=1,EN121+1,0)</f>
        <v>3</v>
      </c>
      <c r="EP121" s="122">
        <f t="shared" ref="EP121" si="3842">IF(EP120=1,EO121+1,0)</f>
        <v>4</v>
      </c>
      <c r="EQ121" s="122">
        <f t="shared" ref="EQ121" si="3843">IF(EQ120=1,EP121+1,0)</f>
        <v>0</v>
      </c>
      <c r="ER121" s="122">
        <f t="shared" ref="ER121" si="3844">IF(ER120=1,EQ121+1,0)</f>
        <v>0</v>
      </c>
      <c r="ES121" s="122">
        <f t="shared" ref="ES121" si="3845">IF(ES120=1,ER121+1,0)</f>
        <v>0</v>
      </c>
      <c r="ET121" s="122">
        <f t="shared" ref="ET121" si="3846">IF(ET120=1,ES121+1,0)</f>
        <v>1</v>
      </c>
      <c r="EU121" s="122">
        <f t="shared" ref="EU121" si="3847">IF(EU120=1,ET121+1,0)</f>
        <v>2</v>
      </c>
      <c r="EV121" s="122">
        <f t="shared" ref="EV121" si="3848">IF(EV120=1,EU121+1,0)</f>
        <v>0</v>
      </c>
      <c r="EW121" s="122">
        <f t="shared" ref="EW121" si="3849">IF(EW120=1,EV121+1,0)</f>
        <v>1</v>
      </c>
      <c r="EX121" s="122">
        <f t="shared" ref="EX121" si="3850">IF(EX120=1,EW121+1,0)</f>
        <v>2</v>
      </c>
      <c r="EY121" s="122">
        <f t="shared" ref="EY121" si="3851">IF(EY120=1,EX121+1,0)</f>
        <v>0</v>
      </c>
      <c r="EZ121" s="122">
        <f t="shared" ref="EZ121" si="3852">IF(EZ120=1,EY121+1,0)</f>
        <v>0</v>
      </c>
      <c r="FA121" s="122">
        <f t="shared" ref="FA121" si="3853">IF(FA120=1,EZ121+1,0)</f>
        <v>1</v>
      </c>
      <c r="FB121" s="122">
        <f t="shared" ref="FB121" si="3854">IF(FB120=1,FA121+1,0)</f>
        <v>0</v>
      </c>
      <c r="FC121" s="122">
        <f t="shared" ref="FC121" si="3855">IF(FC120=1,FB121+1,0)</f>
        <v>1</v>
      </c>
      <c r="FD121" s="122">
        <f t="shared" ref="FD121" si="3856">IF(FD120=1,FC121+1,0)</f>
        <v>2</v>
      </c>
      <c r="FE121" s="122">
        <f t="shared" ref="FE121" si="3857">IF(FE120=1,FD121+1,0)</f>
        <v>3</v>
      </c>
      <c r="FF121" s="122">
        <f t="shared" ref="FF121" si="3858">IF(FF120=1,FE121+1,0)</f>
        <v>0</v>
      </c>
      <c r="FG121" s="122">
        <f t="shared" ref="FG121" si="3859">IF(FG120=1,FF121+1,0)</f>
        <v>1</v>
      </c>
      <c r="FH121" s="122">
        <f t="shared" ref="FH121" si="3860">IF(FH120=1,FG121+1,0)</f>
        <v>0</v>
      </c>
      <c r="FI121" s="122">
        <f t="shared" ref="FI121" si="3861">IF(FI120=1,FH121+1,0)</f>
        <v>0</v>
      </c>
      <c r="FJ121" s="122">
        <f t="shared" ref="FJ121" si="3862">IF(FJ120=1,FI121+1,0)</f>
        <v>1</v>
      </c>
      <c r="FK121" s="137" t="s">
        <v>477</v>
      </c>
      <c r="FL121" s="141">
        <f>COUNT(E$5:FJ$5)</f>
        <v>162</v>
      </c>
      <c r="FM121" s="141">
        <f>FL121-30</f>
        <v>132</v>
      </c>
    </row>
    <row r="122" spans="2:174" x14ac:dyDescent="0.2"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  <c r="AT122" s="137"/>
      <c r="AU122" s="137"/>
      <c r="AV122" s="137"/>
      <c r="AW122" s="137"/>
      <c r="AX122" s="137"/>
      <c r="AY122" s="137"/>
      <c r="AZ122" s="137"/>
      <c r="BA122" s="137"/>
      <c r="BB122" s="137"/>
      <c r="BC122" s="137"/>
      <c r="BD122" s="137"/>
      <c r="BE122" s="137"/>
      <c r="BF122" s="137"/>
      <c r="BG122" s="137"/>
      <c r="BH122" s="137"/>
      <c r="BI122" s="137"/>
      <c r="BJ122" s="137"/>
      <c r="BK122" s="137"/>
      <c r="BL122" s="137"/>
      <c r="BM122" s="137"/>
      <c r="BN122" s="137"/>
      <c r="BO122" s="137"/>
      <c r="BP122" s="137"/>
      <c r="BQ122" s="137"/>
      <c r="BR122" s="137"/>
      <c r="BS122" s="137"/>
      <c r="BT122" s="137"/>
      <c r="BU122" s="137"/>
      <c r="BV122" s="137"/>
      <c r="BW122" s="137"/>
      <c r="BX122" s="137"/>
      <c r="BY122" s="137"/>
      <c r="BZ122" s="137"/>
      <c r="CA122" s="137"/>
      <c r="CB122" s="137"/>
      <c r="CC122" s="137"/>
      <c r="CD122" s="137"/>
      <c r="CE122" s="137"/>
      <c r="CF122" s="137"/>
      <c r="CG122" s="137"/>
      <c r="CH122" s="137"/>
      <c r="CI122" s="137"/>
      <c r="CJ122" s="137"/>
      <c r="CK122" s="137"/>
      <c r="CL122" s="137"/>
      <c r="CM122" s="137"/>
      <c r="CN122" s="137"/>
      <c r="CO122" s="137"/>
      <c r="CP122" s="137"/>
      <c r="CQ122" s="137"/>
      <c r="CR122" s="137"/>
      <c r="CS122" s="137"/>
      <c r="CT122" s="137"/>
      <c r="CU122" s="137"/>
      <c r="CV122" s="137"/>
      <c r="CW122" s="137"/>
      <c r="CX122" s="137"/>
      <c r="CY122" s="137"/>
      <c r="CZ122" s="137"/>
      <c r="DA122" s="137"/>
      <c r="DB122" s="137"/>
      <c r="DC122" s="137"/>
      <c r="DD122" s="137"/>
      <c r="DE122" s="137"/>
      <c r="DF122" s="137"/>
      <c r="DG122" s="137"/>
      <c r="DH122" s="137"/>
      <c r="DI122" s="137"/>
      <c r="DJ122" s="137"/>
      <c r="DK122" s="137"/>
      <c r="DL122" s="137"/>
      <c r="DM122" s="137"/>
      <c r="DN122" s="137"/>
      <c r="DO122" s="137"/>
      <c r="DP122" s="137"/>
      <c r="DQ122" s="137"/>
      <c r="DR122" s="137"/>
      <c r="DS122" s="137"/>
      <c r="DT122" s="137"/>
      <c r="DU122" s="137"/>
      <c r="DV122" s="137"/>
      <c r="DW122" s="137"/>
      <c r="DX122" s="137"/>
      <c r="DY122" s="137"/>
      <c r="DZ122" s="137"/>
      <c r="EA122" s="137"/>
      <c r="EB122" s="137"/>
      <c r="EC122" s="137"/>
      <c r="ED122" s="137"/>
      <c r="EE122" s="137"/>
      <c r="EF122" s="137"/>
      <c r="EG122" s="137"/>
      <c r="EH122" s="137"/>
      <c r="EI122" s="137"/>
      <c r="EJ122" s="137"/>
      <c r="EK122" s="137"/>
      <c r="EL122" s="137"/>
      <c r="EM122" s="137"/>
      <c r="EN122" s="137"/>
      <c r="EO122" s="137"/>
      <c r="EP122" s="137"/>
      <c r="EQ122" s="137"/>
      <c r="ER122" s="137"/>
      <c r="ES122" s="137"/>
      <c r="ET122" s="137"/>
      <c r="EU122" s="137"/>
      <c r="EV122" s="137"/>
      <c r="EW122" s="137"/>
      <c r="EX122" s="137"/>
      <c r="EY122" s="137"/>
      <c r="EZ122" s="137"/>
      <c r="FA122" s="137"/>
      <c r="FB122" s="137"/>
      <c r="FC122" s="137"/>
      <c r="FD122" s="137"/>
      <c r="FE122" s="137"/>
      <c r="FF122" s="137"/>
      <c r="FG122" s="137"/>
      <c r="FH122" s="137"/>
      <c r="FI122" s="137"/>
      <c r="FJ122" s="137"/>
      <c r="FK122" s="137" t="s">
        <v>477</v>
      </c>
      <c r="FL122" s="137" t="s">
        <v>886</v>
      </c>
      <c r="FM122" s="137" t="s">
        <v>886</v>
      </c>
      <c r="FN122" s="137" t="s">
        <v>917</v>
      </c>
      <c r="FO122" s="137" t="s">
        <v>917</v>
      </c>
      <c r="FP122" s="137" t="s">
        <v>904</v>
      </c>
      <c r="FQ122" s="137" t="s">
        <v>903</v>
      </c>
      <c r="FR122" s="137" t="s">
        <v>902</v>
      </c>
    </row>
    <row r="123" spans="2:174" x14ac:dyDescent="0.2">
      <c r="B123" s="137">
        <v>25</v>
      </c>
      <c r="C123" s="139" t="s">
        <v>65</v>
      </c>
      <c r="D123" s="138"/>
      <c r="E123" s="122" t="str" cm="1">
        <f t="array" ref="E123">_xlfn.XLOOKUP(1,(SCHEDULE!$D$3:$D$2594=$C123)*(SCHEDULE!$B$3:$B$2594=E$2),SCHEDULE!$F$3:$F$2594,"",0,1)</f>
        <v>W</v>
      </c>
      <c r="F123" s="122" t="str" cm="1">
        <f t="array" ref="F123">_xlfn.XLOOKUP(1,(SCHEDULE!$D$3:$D$2594=$C123)*(SCHEDULE!$B$3:$B$2594=F$2),SCHEDULE!$F$3:$F$2594,"",0,1)</f>
        <v>L</v>
      </c>
      <c r="G123" s="122" t="str" cm="1">
        <f t="array" ref="G123">_xlfn.XLOOKUP(1,(SCHEDULE!$D$3:$D$2594=$C123)*(SCHEDULE!$B$3:$B$2594=G$2),SCHEDULE!$F$3:$F$2594,"",0,1)</f>
        <v/>
      </c>
      <c r="H123" s="122" t="str" cm="1">
        <f t="array" ref="H123">_xlfn.XLOOKUP(1,(SCHEDULE!$D$3:$D$2594=$C123)*(SCHEDULE!$B$3:$B$2594=H$2),SCHEDULE!$F$3:$F$2594,"",0,1)</f>
        <v/>
      </c>
      <c r="I123" s="122" t="str" cm="1">
        <f t="array" ref="I123">_xlfn.XLOOKUP(1,(SCHEDULE!$D$3:$D$2594=$C123)*(SCHEDULE!$B$3:$B$2594=I$2),SCHEDULE!$F$3:$F$2594,"",0,1)</f>
        <v/>
      </c>
      <c r="J123" s="122" t="str" cm="1">
        <f t="array" ref="J123">_xlfn.XLOOKUP(1,(SCHEDULE!$D$3:$D$2594=$C123)*(SCHEDULE!$B$3:$B$2594=J$2),SCHEDULE!$F$3:$F$2594,"",0,1)</f>
        <v/>
      </c>
      <c r="K123" s="122" t="str" cm="1">
        <f t="array" ref="K123">_xlfn.XLOOKUP(1,(SCHEDULE!$D$3:$D$2594=$C123)*(SCHEDULE!$B$3:$B$2594=K$2),SCHEDULE!$F$3:$F$2594,"",0,1)</f>
        <v/>
      </c>
      <c r="L123" s="122" t="str" cm="1">
        <f t="array" ref="L123">_xlfn.XLOOKUP(1,(SCHEDULE!$D$3:$D$2594=$C123)*(SCHEDULE!$B$3:$B$2594=L$2),SCHEDULE!$F$3:$F$2594,"",0,1)</f>
        <v/>
      </c>
      <c r="M123" s="122" t="str" cm="1">
        <f t="array" ref="M123">_xlfn.XLOOKUP(1,(SCHEDULE!$D$3:$D$2594=$C123)*(SCHEDULE!$B$3:$B$2594=M$2),SCHEDULE!$F$3:$F$2594,"",0,1)</f>
        <v>L</v>
      </c>
      <c r="N123" s="122" t="str" cm="1">
        <f t="array" ref="N123">_xlfn.XLOOKUP(1,(SCHEDULE!$D$3:$D$2594=$C123)*(SCHEDULE!$B$3:$B$2594=N$2),SCHEDULE!$F$3:$F$2594,"",0,1)</f>
        <v>L</v>
      </c>
      <c r="O123" s="122" t="str" cm="1">
        <f t="array" ref="O123">_xlfn.XLOOKUP(1,(SCHEDULE!$D$3:$D$2594=$C123)*(SCHEDULE!$B$3:$B$2594=O$2),SCHEDULE!$F$3:$F$2594,"",0,1)</f>
        <v>L</v>
      </c>
      <c r="P123" s="122" t="str" cm="1">
        <f t="array" ref="P123">_xlfn.XLOOKUP(1,(SCHEDULE!$D$3:$D$2594=$C123)*(SCHEDULE!$B$3:$B$2594=P$2),SCHEDULE!$F$3:$F$2594,"",0,1)</f>
        <v>W</v>
      </c>
      <c r="Q123" s="122" t="str" cm="1">
        <f t="array" ref="Q123">_xlfn.XLOOKUP(1,(SCHEDULE!$D$3:$D$2594=$C123)*(SCHEDULE!$B$3:$B$2594=Q$2),SCHEDULE!$F$3:$F$2594,"",0,1)</f>
        <v>L</v>
      </c>
      <c r="R123" s="122" t="str" cm="1">
        <f t="array" ref="R123">_xlfn.XLOOKUP(1,(SCHEDULE!$D$3:$D$2594=$C123)*(SCHEDULE!$B$3:$B$2594=R$2),SCHEDULE!$F$3:$F$2594,"",0,1)</f>
        <v>W</v>
      </c>
      <c r="S123" s="122" t="str" cm="1">
        <f t="array" ref="S123">_xlfn.XLOOKUP(1,(SCHEDULE!$D$3:$D$2594=$C123)*(SCHEDULE!$B$3:$B$2594=S$2),SCHEDULE!$F$3:$F$2594,"",0,1)</f>
        <v>L</v>
      </c>
      <c r="T123" s="122" t="str" cm="1">
        <f t="array" ref="T123">_xlfn.XLOOKUP(1,(SCHEDULE!$D$3:$D$2594=$C123)*(SCHEDULE!$B$3:$B$2594=T$2),SCHEDULE!$F$3:$F$2594,"",0,1)</f>
        <v>W</v>
      </c>
      <c r="U123" s="122" t="str" cm="1">
        <f t="array" ref="U123">_xlfn.XLOOKUP(1,(SCHEDULE!$D$3:$D$2594=$C123)*(SCHEDULE!$B$3:$B$2594=U$2),SCHEDULE!$F$3:$F$2594,"",0,1)</f>
        <v>W</v>
      </c>
      <c r="V123" s="122" t="str" cm="1">
        <f t="array" ref="V123">_xlfn.XLOOKUP(1,(SCHEDULE!$D$3:$D$2594=$C123)*(SCHEDULE!$B$3:$B$2594=V$2),SCHEDULE!$F$3:$F$2594,"",0,1)</f>
        <v>W</v>
      </c>
      <c r="W123" s="122" t="str" cm="1">
        <f t="array" ref="W123">_xlfn.XLOOKUP(1,(SCHEDULE!$D$3:$D$2594=$C123)*(SCHEDULE!$B$3:$B$2594=W$2),SCHEDULE!$F$3:$F$2594,"",0,1)</f>
        <v/>
      </c>
      <c r="X123" s="122" t="str" cm="1">
        <f t="array" ref="X123">_xlfn.XLOOKUP(1,(SCHEDULE!$D$3:$D$2594=$C123)*(SCHEDULE!$B$3:$B$2594=X$2),SCHEDULE!$F$3:$F$2594,"",0,1)</f>
        <v/>
      </c>
      <c r="Y123" s="122" t="str" cm="1">
        <f t="array" ref="Y123">_xlfn.XLOOKUP(1,(SCHEDULE!$D$3:$D$2594=$C123)*(SCHEDULE!$B$3:$B$2594=Y$2),SCHEDULE!$F$3:$F$2594,"",0,1)</f>
        <v/>
      </c>
      <c r="Z123" s="122" t="str" cm="1">
        <f t="array" ref="Z123">_xlfn.XLOOKUP(1,(SCHEDULE!$D$3:$D$2594=$C123)*(SCHEDULE!$B$3:$B$2594=Z$2),SCHEDULE!$F$3:$F$2594,"",0,1)</f>
        <v/>
      </c>
      <c r="AA123" s="122" t="str" cm="1">
        <f t="array" ref="AA123">_xlfn.XLOOKUP(1,(SCHEDULE!$D$3:$D$2594=$C123)*(SCHEDULE!$B$3:$B$2594=AA$2),SCHEDULE!$F$3:$F$2594,"",0,1)</f>
        <v/>
      </c>
      <c r="AB123" s="122" t="str" cm="1">
        <f t="array" ref="AB123">_xlfn.XLOOKUP(1,(SCHEDULE!$D$3:$D$2594=$C123)*(SCHEDULE!$B$3:$B$2594=AB$2),SCHEDULE!$F$3:$F$2594,"",0,1)</f>
        <v/>
      </c>
      <c r="AC123" s="122" t="str" cm="1">
        <f t="array" ref="AC123">_xlfn.XLOOKUP(1,(SCHEDULE!$D$3:$D$2594=$C123)*(SCHEDULE!$B$3:$B$2594=AC$2),SCHEDULE!$F$3:$F$2594,"",0,1)</f>
        <v>W</v>
      </c>
      <c r="AD123" s="122" t="str" cm="1">
        <f t="array" ref="AD123">_xlfn.XLOOKUP(1,(SCHEDULE!$D$3:$D$2594=$C123)*(SCHEDULE!$B$3:$B$2594=AD$2),SCHEDULE!$F$3:$F$2594,"",0,1)</f>
        <v>L</v>
      </c>
      <c r="AE123" s="122" t="str" cm="1">
        <f t="array" ref="AE123">_xlfn.XLOOKUP(1,(SCHEDULE!$D$3:$D$2594=$C123)*(SCHEDULE!$B$3:$B$2594=AE$2),SCHEDULE!$F$3:$F$2594,"",0,1)</f>
        <v>W</v>
      </c>
      <c r="AF123" s="122" t="str" cm="1">
        <f t="array" ref="AF123">_xlfn.XLOOKUP(1,(SCHEDULE!$D$3:$D$2594=$C123)*(SCHEDULE!$B$3:$B$2594=AF$2),SCHEDULE!$F$3:$F$2594,"",0,1)</f>
        <v/>
      </c>
      <c r="AG123" s="122" t="str" cm="1">
        <f t="array" ref="AG123">_xlfn.XLOOKUP(1,(SCHEDULE!$D$3:$D$2594=$C123)*(SCHEDULE!$B$3:$B$2594=AG$2),SCHEDULE!$F$3:$F$2594,"",0,1)</f>
        <v/>
      </c>
      <c r="AH123" s="122" t="str" cm="1">
        <f t="array" ref="AH123">_xlfn.XLOOKUP(1,(SCHEDULE!$D$3:$D$2594=$C123)*(SCHEDULE!$B$3:$B$2594=AH$2),SCHEDULE!$F$3:$F$2594,"",0,1)</f>
        <v/>
      </c>
      <c r="AI123" s="122" t="str" cm="1">
        <f t="array" ref="AI123">_xlfn.XLOOKUP(1,(SCHEDULE!$D$3:$D$2594=$C123)*(SCHEDULE!$B$3:$B$2594=AI$2),SCHEDULE!$F$3:$F$2594,"",0,1)</f>
        <v/>
      </c>
      <c r="AJ123" s="122" t="str" cm="1">
        <f t="array" ref="AJ123">_xlfn.XLOOKUP(1,(SCHEDULE!$D$3:$D$2594=$C123)*(SCHEDULE!$B$3:$B$2594=AJ$2),SCHEDULE!$F$3:$F$2594,"",0,1)</f>
        <v/>
      </c>
      <c r="AK123" s="122" t="str" cm="1">
        <f t="array" ref="AK123">_xlfn.XLOOKUP(1,(SCHEDULE!$D$3:$D$2594=$C123)*(SCHEDULE!$B$3:$B$2594=AK$2),SCHEDULE!$F$3:$F$2594,"",0,1)</f>
        <v/>
      </c>
      <c r="AL123" s="122" t="str" cm="1">
        <f t="array" ref="AL123">_xlfn.XLOOKUP(1,(SCHEDULE!$D$3:$D$2594=$C123)*(SCHEDULE!$B$3:$B$2594=AL$2),SCHEDULE!$F$3:$F$2594,"",0,1)</f>
        <v/>
      </c>
      <c r="AM123" s="122" t="str" cm="1">
        <f t="array" ref="AM123">_xlfn.XLOOKUP(1,(SCHEDULE!$D$3:$D$2594=$C123)*(SCHEDULE!$B$3:$B$2594=AM$2),SCHEDULE!$F$3:$F$2594,"",0,1)</f>
        <v/>
      </c>
      <c r="AN123" s="122" t="str" cm="1">
        <f t="array" ref="AN123">_xlfn.XLOOKUP(1,(SCHEDULE!$D$3:$D$2594=$C123)*(SCHEDULE!$B$3:$B$2594=AN$2),SCHEDULE!$F$3:$F$2594,"",0,1)</f>
        <v/>
      </c>
      <c r="AO123" s="122" t="str" cm="1">
        <f t="array" ref="AO123">_xlfn.XLOOKUP(1,(SCHEDULE!$D$3:$D$2594=$C123)*(SCHEDULE!$B$3:$B$2594=AO$2),SCHEDULE!$F$3:$F$2594,"",0,1)</f>
        <v/>
      </c>
      <c r="AP123" s="122" t="str" cm="1">
        <f t="array" ref="AP123">_xlfn.XLOOKUP(1,(SCHEDULE!$D$3:$D$2594=$C123)*(SCHEDULE!$B$3:$B$2594=AP$2),SCHEDULE!$F$3:$F$2594,"",0,1)</f>
        <v>W</v>
      </c>
      <c r="AQ123" s="122" t="str" cm="1">
        <f t="array" ref="AQ123">_xlfn.XLOOKUP(1,(SCHEDULE!$D$3:$D$2594=$C123)*(SCHEDULE!$B$3:$B$2594=AQ$2),SCHEDULE!$F$3:$F$2594,"",0,1)</f>
        <v>L</v>
      </c>
      <c r="AR123" s="122" t="str" cm="1">
        <f t="array" ref="AR123">_xlfn.XLOOKUP(1,(SCHEDULE!$D$3:$D$2594=$C123)*(SCHEDULE!$B$3:$B$2594=AR$2),SCHEDULE!$F$3:$F$2594,"",0,1)</f>
        <v>W</v>
      </c>
      <c r="AS123" s="122" t="str" cm="1">
        <f t="array" ref="AS123">_xlfn.XLOOKUP(1,(SCHEDULE!$D$3:$D$2594=$C123)*(SCHEDULE!$B$3:$B$2594=AS$2),SCHEDULE!$F$3:$F$2594,"",0,1)</f>
        <v>L</v>
      </c>
      <c r="AT123" s="122" t="str" cm="1">
        <f t="array" ref="AT123">_xlfn.XLOOKUP(1,(SCHEDULE!$D$3:$D$2594=$C123)*(SCHEDULE!$B$3:$B$2594=AT$2),SCHEDULE!$F$3:$F$2594,"",0,1)</f>
        <v>L</v>
      </c>
      <c r="AU123" s="122" t="str" cm="1">
        <f t="array" ref="AU123">_xlfn.XLOOKUP(1,(SCHEDULE!$D$3:$D$2594=$C123)*(SCHEDULE!$B$3:$B$2594=AU$2),SCHEDULE!$F$3:$F$2594,"",0,1)</f>
        <v>L</v>
      </c>
      <c r="AV123" s="122" t="str" cm="1">
        <f t="array" ref="AV123">_xlfn.XLOOKUP(1,(SCHEDULE!$D$3:$D$2594=$C123)*(SCHEDULE!$B$3:$B$2594=AV$2),SCHEDULE!$F$3:$F$2594,"",0,1)</f>
        <v/>
      </c>
      <c r="AW123" s="122" t="str" cm="1">
        <f t="array" ref="AW123">_xlfn.XLOOKUP(1,(SCHEDULE!$D$3:$D$2594=$C123)*(SCHEDULE!$B$3:$B$2594=AW$2),SCHEDULE!$F$3:$F$2594,"",0,1)</f>
        <v/>
      </c>
      <c r="AX123" s="122" t="str" cm="1">
        <f t="array" ref="AX123">_xlfn.XLOOKUP(1,(SCHEDULE!$D$3:$D$2594=$C123)*(SCHEDULE!$B$3:$B$2594=AX$2),SCHEDULE!$F$3:$F$2594,"",0,1)</f>
        <v/>
      </c>
      <c r="AY123" s="122" t="str" cm="1">
        <f t="array" ref="AY123">_xlfn.XLOOKUP(1,(SCHEDULE!$D$3:$D$2594=$C123)*(SCHEDULE!$B$3:$B$2594=AY$2),SCHEDULE!$F$3:$F$2594,"",0,1)</f>
        <v>L</v>
      </c>
      <c r="AZ123" s="122" t="str" cm="1">
        <f t="array" ref="AZ123">_xlfn.XLOOKUP(1,(SCHEDULE!$D$3:$D$2594=$C123)*(SCHEDULE!$B$3:$B$2594=AZ$2),SCHEDULE!$F$3:$F$2594,"",0,1)</f>
        <v>L</v>
      </c>
      <c r="BA123" s="122" t="str" cm="1">
        <f t="array" ref="BA123">_xlfn.XLOOKUP(1,(SCHEDULE!$D$3:$D$2594=$C123)*(SCHEDULE!$B$3:$B$2594=BA$2),SCHEDULE!$F$3:$F$2594,"",0,1)</f>
        <v>L</v>
      </c>
      <c r="BB123" s="122" t="str" cm="1">
        <f t="array" ref="BB123">_xlfn.XLOOKUP(1,(SCHEDULE!$D$3:$D$2594=$C123)*(SCHEDULE!$B$3:$B$2594=BB$2),SCHEDULE!$F$3:$F$2594,"",0,1)</f>
        <v/>
      </c>
      <c r="BC123" s="122" t="str" cm="1">
        <f t="array" ref="BC123">_xlfn.XLOOKUP(1,(SCHEDULE!$D$3:$D$2594=$C123)*(SCHEDULE!$B$3:$B$2594=BC$2),SCHEDULE!$F$3:$F$2594,"",0,1)</f>
        <v/>
      </c>
      <c r="BD123" s="122" t="str" cm="1">
        <f t="array" ref="BD123">_xlfn.XLOOKUP(1,(SCHEDULE!$D$3:$D$2594=$C123)*(SCHEDULE!$B$3:$B$2594=BD$2),SCHEDULE!$F$3:$F$2594,"",0,1)</f>
        <v/>
      </c>
      <c r="BE123" s="122" t="str" cm="1">
        <f t="array" ref="BE123">_xlfn.XLOOKUP(1,(SCHEDULE!$D$3:$D$2594=$C123)*(SCHEDULE!$B$3:$B$2594=BE$2),SCHEDULE!$F$3:$F$2594,"",0,1)</f>
        <v/>
      </c>
      <c r="BF123" s="122" t="str" cm="1">
        <f t="array" ref="BF123">_xlfn.XLOOKUP(1,(SCHEDULE!$D$3:$D$2594=$C123)*(SCHEDULE!$B$3:$B$2594=BF$2),SCHEDULE!$F$3:$F$2594,"",0,1)</f>
        <v/>
      </c>
      <c r="BG123" s="122" t="str" cm="1">
        <f t="array" ref="BG123">_xlfn.XLOOKUP(1,(SCHEDULE!$D$3:$D$2594=$C123)*(SCHEDULE!$B$3:$B$2594=BG$2),SCHEDULE!$F$3:$F$2594,"",0,1)</f>
        <v/>
      </c>
      <c r="BH123" s="122" t="str" cm="1">
        <f t="array" ref="BH123">_xlfn.XLOOKUP(1,(SCHEDULE!$D$3:$D$2594=$C123)*(SCHEDULE!$B$3:$B$2594=BH$2),SCHEDULE!$F$3:$F$2594,"",0,1)</f>
        <v/>
      </c>
      <c r="BI123" s="122" t="str" cm="1">
        <f t="array" ref="BI123">_xlfn.XLOOKUP(1,(SCHEDULE!$D$3:$D$2594=$C123)*(SCHEDULE!$B$3:$B$2594=BI$2),SCHEDULE!$F$3:$F$2594,"",0,1)</f>
        <v/>
      </c>
      <c r="BJ123" s="122" t="str" cm="1">
        <f t="array" ref="BJ123">_xlfn.XLOOKUP(1,(SCHEDULE!$D$3:$D$2594=$C123)*(SCHEDULE!$B$3:$B$2594=BJ$2),SCHEDULE!$F$3:$F$2594,"",0,1)</f>
        <v/>
      </c>
      <c r="BK123" s="122" t="str" cm="1">
        <f t="array" ref="BK123">_xlfn.XLOOKUP(1,(SCHEDULE!$D$3:$D$2594=$C123)*(SCHEDULE!$B$3:$B$2594=BK$2),SCHEDULE!$F$3:$F$2594,"",0,1)</f>
        <v/>
      </c>
      <c r="BL123" s="122" t="str" cm="1">
        <f t="array" ref="BL123">_xlfn.XLOOKUP(1,(SCHEDULE!$D$3:$D$2594=$C123)*(SCHEDULE!$B$3:$B$2594=BL$2),SCHEDULE!$F$3:$F$2594,"",0,1)</f>
        <v/>
      </c>
      <c r="BM123" s="122" t="str" cm="1">
        <f t="array" ref="BM123">_xlfn.XLOOKUP(1,(SCHEDULE!$D$3:$D$2594=$C123)*(SCHEDULE!$B$3:$B$2594=BM$2),SCHEDULE!$F$3:$F$2594,"",0,1)</f>
        <v>L</v>
      </c>
      <c r="BN123" s="122" t="str" cm="1">
        <f t="array" ref="BN123">_xlfn.XLOOKUP(1,(SCHEDULE!$D$3:$D$2594=$C123)*(SCHEDULE!$B$3:$B$2594=BN$2),SCHEDULE!$F$3:$F$2594,"",0,1)</f>
        <v>L</v>
      </c>
      <c r="BO123" s="122" t="str" cm="1">
        <f t="array" ref="BO123">_xlfn.XLOOKUP(1,(SCHEDULE!$D$3:$D$2594=$C123)*(SCHEDULE!$B$3:$B$2594=BO$2),SCHEDULE!$F$3:$F$2594,"",0,1)</f>
        <v>W</v>
      </c>
      <c r="BP123" s="122" t="str" cm="1">
        <f t="array" ref="BP123">_xlfn.XLOOKUP(1,(SCHEDULE!$D$3:$D$2594=$C123)*(SCHEDULE!$B$3:$B$2594=BP$2),SCHEDULE!$F$3:$F$2594,"",0,1)</f>
        <v>L</v>
      </c>
      <c r="BQ123" s="122" t="str" cm="1">
        <f t="array" ref="BQ123">_xlfn.XLOOKUP(1,(SCHEDULE!$D$3:$D$2594=$C123)*(SCHEDULE!$B$3:$B$2594=BQ$2),SCHEDULE!$F$3:$F$2594,"",0,1)</f>
        <v>L</v>
      </c>
      <c r="BR123" s="122" t="str" cm="1">
        <f t="array" ref="BR123">_xlfn.XLOOKUP(1,(SCHEDULE!$D$3:$D$2594=$C123)*(SCHEDULE!$B$3:$B$2594=BR$2),SCHEDULE!$F$3:$F$2594,"",0,1)</f>
        <v>L</v>
      </c>
      <c r="BS123" s="122" t="str" cm="1">
        <f t="array" ref="BS123">_xlfn.XLOOKUP(1,(SCHEDULE!$D$3:$D$2594=$C123)*(SCHEDULE!$B$3:$B$2594=BS$2),SCHEDULE!$F$3:$F$2594,"",0,1)</f>
        <v>L</v>
      </c>
      <c r="BT123" s="122" t="str" cm="1">
        <f t="array" ref="BT123">_xlfn.XLOOKUP(1,(SCHEDULE!$D$3:$D$2594=$C123)*(SCHEDULE!$B$3:$B$2594=BT$2),SCHEDULE!$F$3:$F$2594,"",0,1)</f>
        <v>W</v>
      </c>
      <c r="BU123" s="122" t="str" cm="1">
        <f t="array" ref="BU123">_xlfn.XLOOKUP(1,(SCHEDULE!$D$3:$D$2594=$C123)*(SCHEDULE!$B$3:$B$2594=BU$2),SCHEDULE!$F$3:$F$2594,"",0,1)</f>
        <v>L</v>
      </c>
      <c r="BV123" s="122" t="str" cm="1">
        <f t="array" ref="BV123">_xlfn.XLOOKUP(1,(SCHEDULE!$D$3:$D$2594=$C123)*(SCHEDULE!$B$3:$B$2594=BV$2),SCHEDULE!$F$3:$F$2594,"",0,1)</f>
        <v/>
      </c>
      <c r="BW123" s="122" t="str" cm="1">
        <f t="array" ref="BW123">_xlfn.XLOOKUP(1,(SCHEDULE!$D$3:$D$2594=$C123)*(SCHEDULE!$B$3:$B$2594=BW$2),SCHEDULE!$F$3:$F$2594,"",0,1)</f>
        <v/>
      </c>
      <c r="BX123" s="122" t="str" cm="1">
        <f t="array" ref="BX123">_xlfn.XLOOKUP(1,(SCHEDULE!$D$3:$D$2594=$C123)*(SCHEDULE!$B$3:$B$2594=BX$2),SCHEDULE!$F$3:$F$2594,"",0,1)</f>
        <v/>
      </c>
      <c r="BY123" s="122" t="str" cm="1">
        <f t="array" ref="BY123">_xlfn.XLOOKUP(1,(SCHEDULE!$D$3:$D$2594=$C123)*(SCHEDULE!$B$3:$B$2594=BY$2),SCHEDULE!$F$3:$F$2594,"",0,1)</f>
        <v/>
      </c>
      <c r="BZ123" s="122" t="str" cm="1">
        <f t="array" ref="BZ123">_xlfn.XLOOKUP(1,(SCHEDULE!$D$3:$D$2594=$C123)*(SCHEDULE!$B$3:$B$2594=BZ$2),SCHEDULE!$F$3:$F$2594,"",0,1)</f>
        <v/>
      </c>
      <c r="CA123" s="122" t="str" cm="1">
        <f t="array" ref="CA123">_xlfn.XLOOKUP(1,(SCHEDULE!$D$3:$D$2594=$C123)*(SCHEDULE!$B$3:$B$2594=CA$2),SCHEDULE!$F$3:$F$2594,"",0,1)</f>
        <v/>
      </c>
      <c r="CB123" s="122" t="str" cm="1">
        <f t="array" ref="CB123">_xlfn.XLOOKUP(1,(SCHEDULE!$D$3:$D$2594=$C123)*(SCHEDULE!$B$3:$B$2594=CB$2),SCHEDULE!$F$3:$F$2594,"",0,1)</f>
        <v>L</v>
      </c>
      <c r="CC123" s="122" t="str" cm="1">
        <f t="array" ref="CC123">_xlfn.XLOOKUP(1,(SCHEDULE!$D$3:$D$2594=$C123)*(SCHEDULE!$B$3:$B$2594=CC$2),SCHEDULE!$F$3:$F$2594,"",0,1)</f>
        <v>W</v>
      </c>
      <c r="CD123" s="122" t="str" cm="1">
        <f t="array" ref="CD123">_xlfn.XLOOKUP(1,(SCHEDULE!$D$3:$D$2594=$C123)*(SCHEDULE!$B$3:$B$2594=CD$2),SCHEDULE!$F$3:$F$2594,"",0,1)</f>
        <v>W</v>
      </c>
      <c r="CE123" s="122" t="str" cm="1">
        <f t="array" ref="CE123">_xlfn.XLOOKUP(1,(SCHEDULE!$D$3:$D$2594=$C123)*(SCHEDULE!$B$3:$B$2594=CE$2),SCHEDULE!$F$3:$F$2594,"",0,1)</f>
        <v>L</v>
      </c>
      <c r="CF123" s="122" t="str" cm="1">
        <f t="array" ref="CF123">_xlfn.XLOOKUP(1,(SCHEDULE!$D$3:$D$2594=$C123)*(SCHEDULE!$B$3:$B$2594=CF$2),SCHEDULE!$F$3:$F$2594,"",0,1)</f>
        <v>W</v>
      </c>
      <c r="CG123" s="122" t="str" cm="1">
        <f t="array" ref="CG123">_xlfn.XLOOKUP(1,(SCHEDULE!$D$3:$D$2594=$C123)*(SCHEDULE!$B$3:$B$2594=CG$2),SCHEDULE!$F$3:$F$2594,"",0,1)</f>
        <v>L</v>
      </c>
      <c r="CH123" s="122" t="str" cm="1">
        <f t="array" ref="CH123">_xlfn.XLOOKUP(1,(SCHEDULE!$D$3:$D$2594=$C123)*(SCHEDULE!$B$3:$B$2594=CH$2),SCHEDULE!$F$3:$F$2594,"",0,1)</f>
        <v>L</v>
      </c>
      <c r="CI123" s="122" t="str" cm="1">
        <f t="array" ref="CI123">_xlfn.XLOOKUP(1,(SCHEDULE!$D$3:$D$2594=$C123)*(SCHEDULE!$B$3:$B$2594=CI$2),SCHEDULE!$F$3:$F$2594,"",0,1)</f>
        <v>W</v>
      </c>
      <c r="CJ123" s="122" t="str" cm="1">
        <f t="array" ref="CJ123">_xlfn.XLOOKUP(1,(SCHEDULE!$D$3:$D$2594=$C123)*(SCHEDULE!$B$3:$B$2594=CJ$2),SCHEDULE!$F$3:$F$2594,"",0,1)</f>
        <v>L</v>
      </c>
      <c r="CK123" s="122" t="str" cm="1">
        <f t="array" ref="CK123">_xlfn.XLOOKUP(1,(SCHEDULE!$D$3:$D$2594=$C123)*(SCHEDULE!$B$3:$B$2594=CK$2),SCHEDULE!$F$3:$F$2594,"",0,1)</f>
        <v>W</v>
      </c>
      <c r="CL123" s="122" t="str" cm="1">
        <f t="array" ref="CL123">_xlfn.XLOOKUP(1,(SCHEDULE!$D$3:$D$2594=$C123)*(SCHEDULE!$B$3:$B$2594=CL$2),SCHEDULE!$F$3:$F$2594,"",0,1)</f>
        <v/>
      </c>
      <c r="CM123" s="122" t="str" cm="1">
        <f t="array" ref="CM123">_xlfn.XLOOKUP(1,(SCHEDULE!$D$3:$D$2594=$C123)*(SCHEDULE!$B$3:$B$2594=CM$2),SCHEDULE!$F$3:$F$2594,"",0,1)</f>
        <v/>
      </c>
      <c r="CN123" s="122" t="str" cm="1">
        <f t="array" ref="CN123">_xlfn.XLOOKUP(1,(SCHEDULE!$D$3:$D$2594=$C123)*(SCHEDULE!$B$3:$B$2594=CN$2),SCHEDULE!$F$3:$F$2594,"",0,1)</f>
        <v/>
      </c>
      <c r="CO123" s="122" t="str" cm="1">
        <f t="array" ref="CO123">_xlfn.XLOOKUP(1,(SCHEDULE!$D$3:$D$2594=$C123)*(SCHEDULE!$B$3:$B$2594=CO$2),SCHEDULE!$F$3:$F$2594,"",0,1)</f>
        <v/>
      </c>
      <c r="CP123" s="122" t="str" cm="1">
        <f t="array" ref="CP123">_xlfn.XLOOKUP(1,(SCHEDULE!$D$3:$D$2594=$C123)*(SCHEDULE!$B$3:$B$2594=CP$2),SCHEDULE!$F$3:$F$2594,"",0,1)</f>
        <v/>
      </c>
      <c r="CQ123" s="122" t="str" cm="1">
        <f t="array" ref="CQ123">_xlfn.XLOOKUP(1,(SCHEDULE!$D$3:$D$2594=$C123)*(SCHEDULE!$B$3:$B$2594=CQ$2),SCHEDULE!$F$3:$F$2594,"",0,1)</f>
        <v/>
      </c>
      <c r="CR123" s="122" t="str" cm="1">
        <f t="array" ref="CR123">_xlfn.XLOOKUP(1,(SCHEDULE!$D$3:$D$2594=$C123)*(SCHEDULE!$B$3:$B$2594=CR$2),SCHEDULE!$F$3:$F$2594,"",0,1)</f>
        <v/>
      </c>
      <c r="CS123" s="122" t="str" cm="1">
        <f t="array" ref="CS123">_xlfn.XLOOKUP(1,(SCHEDULE!$D$3:$D$2594=$C123)*(SCHEDULE!$B$3:$B$2594=CS$2),SCHEDULE!$F$3:$F$2594,"",0,1)</f>
        <v>L</v>
      </c>
      <c r="CT123" s="122" t="str" cm="1">
        <f t="array" ref="CT123">_xlfn.XLOOKUP(1,(SCHEDULE!$D$3:$D$2594=$C123)*(SCHEDULE!$B$3:$B$2594=CT$2),SCHEDULE!$F$3:$F$2594,"",0,1)</f>
        <v>W</v>
      </c>
      <c r="CU123" s="122" t="str" cm="1">
        <f t="array" ref="CU123">_xlfn.XLOOKUP(1,(SCHEDULE!$D$3:$D$2594=$C123)*(SCHEDULE!$B$3:$B$2594=CU$2),SCHEDULE!$F$3:$F$2594,"",0,1)</f>
        <v>L</v>
      </c>
      <c r="CV123" s="122" t="str" cm="1">
        <f t="array" ref="CV123">_xlfn.XLOOKUP(1,(SCHEDULE!$D$3:$D$2594=$C123)*(SCHEDULE!$B$3:$B$2594=CV$2),SCHEDULE!$F$3:$F$2594,"",0,1)</f>
        <v>L</v>
      </c>
      <c r="CW123" s="122" t="str" cm="1">
        <f t="array" ref="CW123">_xlfn.XLOOKUP(1,(SCHEDULE!$D$3:$D$2594=$C123)*(SCHEDULE!$B$3:$B$2594=CW$2),SCHEDULE!$F$3:$F$2594,"",0,1)</f>
        <v>L</v>
      </c>
      <c r="CX123" s="122" t="str" cm="1">
        <f t="array" ref="CX123">_xlfn.XLOOKUP(1,(SCHEDULE!$D$3:$D$2594=$C123)*(SCHEDULE!$B$3:$B$2594=CX$2),SCHEDULE!$F$3:$F$2594,"",0,1)</f>
        <v>W</v>
      </c>
      <c r="CY123" s="122" t="str" cm="1">
        <f t="array" ref="CY123">_xlfn.XLOOKUP(1,(SCHEDULE!$D$3:$D$2594=$C123)*(SCHEDULE!$B$3:$B$2594=CY$2),SCHEDULE!$F$3:$F$2594,"",0,1)</f>
        <v>W</v>
      </c>
      <c r="CZ123" s="122" t="str" cm="1">
        <f t="array" ref="CZ123">_xlfn.XLOOKUP(1,(SCHEDULE!$D$3:$D$2594=$C123)*(SCHEDULE!$B$3:$B$2594=CZ$2),SCHEDULE!$F$3:$F$2594,"",0,1)</f>
        <v/>
      </c>
      <c r="DA123" s="122" t="str" cm="1">
        <f t="array" ref="DA123">_xlfn.XLOOKUP(1,(SCHEDULE!$D$3:$D$2594=$C123)*(SCHEDULE!$B$3:$B$2594=DA$2),SCHEDULE!$F$3:$F$2594,"",0,1)</f>
        <v/>
      </c>
      <c r="DB123" s="122" t="str" cm="1">
        <f t="array" ref="DB123">_xlfn.XLOOKUP(1,(SCHEDULE!$D$3:$D$2594=$C123)*(SCHEDULE!$B$3:$B$2594=DB$2),SCHEDULE!$F$3:$F$2594,"",0,1)</f>
        <v/>
      </c>
      <c r="DC123" s="122" t="str" cm="1">
        <f t="array" ref="DC123">_xlfn.XLOOKUP(1,(SCHEDULE!$D$3:$D$2594=$C123)*(SCHEDULE!$B$3:$B$2594=DC$2),SCHEDULE!$F$3:$F$2594,"",0,1)</f>
        <v/>
      </c>
      <c r="DD123" s="122" t="str" cm="1">
        <f t="array" ref="DD123">_xlfn.XLOOKUP(1,(SCHEDULE!$D$3:$D$2594=$C123)*(SCHEDULE!$B$3:$B$2594=DD$2),SCHEDULE!$F$3:$F$2594,"",0,1)</f>
        <v/>
      </c>
      <c r="DE123" s="122" t="str" cm="1">
        <f t="array" ref="DE123">_xlfn.XLOOKUP(1,(SCHEDULE!$D$3:$D$2594=$C123)*(SCHEDULE!$B$3:$B$2594=DE$2),SCHEDULE!$F$3:$F$2594,"",0,1)</f>
        <v/>
      </c>
      <c r="DF123" s="122" t="str" cm="1">
        <f t="array" ref="DF123">_xlfn.XLOOKUP(1,(SCHEDULE!$D$3:$D$2594=$C123)*(SCHEDULE!$B$3:$B$2594=DF$2),SCHEDULE!$F$3:$F$2594,"",0,1)</f>
        <v>L</v>
      </c>
      <c r="DG123" s="122" t="str" cm="1">
        <f t="array" ref="DG123">_xlfn.XLOOKUP(1,(SCHEDULE!$D$3:$D$2594=$C123)*(SCHEDULE!$B$3:$B$2594=DG$2),SCHEDULE!$F$3:$F$2594,"",0,1)</f>
        <v>L</v>
      </c>
      <c r="DH123" s="122" t="str" cm="1">
        <f t="array" ref="DH123">_xlfn.XLOOKUP(1,(SCHEDULE!$D$3:$D$2594=$C123)*(SCHEDULE!$B$3:$B$2594=DH$2),SCHEDULE!$F$3:$F$2594,"",0,1)</f>
        <v>L</v>
      </c>
      <c r="DI123" s="122" t="str" cm="1">
        <f t="array" ref="DI123">_xlfn.XLOOKUP(1,(SCHEDULE!$D$3:$D$2594=$C123)*(SCHEDULE!$B$3:$B$2594=DI$2),SCHEDULE!$F$3:$F$2594,"",0,1)</f>
        <v>L</v>
      </c>
      <c r="DJ123" s="122" t="str" cm="1">
        <f t="array" ref="DJ123">_xlfn.XLOOKUP(1,(SCHEDULE!$D$3:$D$2594=$C123)*(SCHEDULE!$B$3:$B$2594=DJ$2),SCHEDULE!$F$3:$F$2594,"",0,1)</f>
        <v>L</v>
      </c>
      <c r="DK123" s="122" t="str" cm="1">
        <f t="array" ref="DK123">_xlfn.XLOOKUP(1,(SCHEDULE!$D$3:$D$2594=$C123)*(SCHEDULE!$B$3:$B$2594=DK$2),SCHEDULE!$F$3:$F$2594,"",0,1)</f>
        <v>L</v>
      </c>
      <c r="DL123" s="122" t="str" cm="1">
        <f t="array" ref="DL123">_xlfn.XLOOKUP(1,(SCHEDULE!$D$3:$D$2594=$C123)*(SCHEDULE!$B$3:$B$2594=DL$2),SCHEDULE!$F$3:$F$2594,"",0,1)</f>
        <v/>
      </c>
      <c r="DM123" s="122" t="str" cm="1">
        <f t="array" ref="DM123">_xlfn.XLOOKUP(1,(SCHEDULE!$D$3:$D$2594=$C123)*(SCHEDULE!$B$3:$B$2594=DM$2),SCHEDULE!$F$3:$F$2594,"",0,1)</f>
        <v/>
      </c>
      <c r="DN123" s="122" t="str" cm="1">
        <f t="array" ref="DN123">_xlfn.XLOOKUP(1,(SCHEDULE!$D$3:$D$2594=$C123)*(SCHEDULE!$B$3:$B$2594=DN$2),SCHEDULE!$F$3:$F$2594,"",0,1)</f>
        <v/>
      </c>
      <c r="DO123" s="122" t="str" cm="1">
        <f t="array" ref="DO123">_xlfn.XLOOKUP(1,(SCHEDULE!$D$3:$D$2594=$C123)*(SCHEDULE!$B$3:$B$2594=DO$2),SCHEDULE!$F$3:$F$2594,"",0,1)</f>
        <v/>
      </c>
      <c r="DP123" s="122" t="str" cm="1">
        <f t="array" ref="DP123">_xlfn.XLOOKUP(1,(SCHEDULE!$D$3:$D$2594=$C123)*(SCHEDULE!$B$3:$B$2594=DP$2),SCHEDULE!$F$3:$F$2594,"",0,1)</f>
        <v/>
      </c>
      <c r="DQ123" s="122" t="str" cm="1">
        <f t="array" ref="DQ123">_xlfn.XLOOKUP(1,(SCHEDULE!$D$3:$D$2594=$C123)*(SCHEDULE!$B$3:$B$2594=DQ$2),SCHEDULE!$F$3:$F$2594,"",0,1)</f>
        <v/>
      </c>
      <c r="DR123" s="122" t="str" cm="1">
        <f t="array" ref="DR123">_xlfn.XLOOKUP(1,(SCHEDULE!$D$3:$D$2594=$C123)*(SCHEDULE!$B$3:$B$2594=DR$2),SCHEDULE!$F$3:$F$2594,"",0,1)</f>
        <v/>
      </c>
      <c r="DS123" s="122" t="str" cm="1">
        <f t="array" ref="DS123">_xlfn.XLOOKUP(1,(SCHEDULE!$D$3:$D$2594=$C123)*(SCHEDULE!$B$3:$B$2594=DS$2),SCHEDULE!$F$3:$F$2594,"",0,1)</f>
        <v>W</v>
      </c>
      <c r="DT123" s="122" t="str" cm="1">
        <f t="array" ref="DT123">_xlfn.XLOOKUP(1,(SCHEDULE!$D$3:$D$2594=$C123)*(SCHEDULE!$B$3:$B$2594=DT$2),SCHEDULE!$F$3:$F$2594,"",0,1)</f>
        <v>L</v>
      </c>
      <c r="DU123" s="122" t="str" cm="1">
        <f t="array" ref="DU123">_xlfn.XLOOKUP(1,(SCHEDULE!$D$3:$D$2594=$C123)*(SCHEDULE!$B$3:$B$2594=DU$2),SCHEDULE!$F$3:$F$2594,"",0,1)</f>
        <v>L</v>
      </c>
      <c r="DV123" s="122" t="str" cm="1">
        <f t="array" ref="DV123">_xlfn.XLOOKUP(1,(SCHEDULE!$D$3:$D$2594=$C123)*(SCHEDULE!$B$3:$B$2594=DV$2),SCHEDULE!$F$3:$F$2594,"",0,1)</f>
        <v>W</v>
      </c>
      <c r="DW123" s="122" t="str" cm="1">
        <f t="array" ref="DW123">_xlfn.XLOOKUP(1,(SCHEDULE!$D$3:$D$2594=$C123)*(SCHEDULE!$B$3:$B$2594=DW$2),SCHEDULE!$F$3:$F$2594,"",0,1)</f>
        <v>W</v>
      </c>
      <c r="DX123" s="122" t="str" cm="1">
        <f t="array" ref="DX123">_xlfn.XLOOKUP(1,(SCHEDULE!$D$3:$D$2594=$C123)*(SCHEDULE!$B$3:$B$2594=DX$2),SCHEDULE!$F$3:$F$2594,"",0,1)</f>
        <v>W</v>
      </c>
      <c r="DY123" s="122" t="str" cm="1">
        <f t="array" ref="DY123">_xlfn.XLOOKUP(1,(SCHEDULE!$D$3:$D$2594=$C123)*(SCHEDULE!$B$3:$B$2594=DY$2),SCHEDULE!$F$3:$F$2594,"",0,1)</f>
        <v/>
      </c>
      <c r="DZ123" s="122" t="str" cm="1">
        <f t="array" ref="DZ123">_xlfn.XLOOKUP(1,(SCHEDULE!$D$3:$D$2594=$C123)*(SCHEDULE!$B$3:$B$2594=DZ$2),SCHEDULE!$F$3:$F$2594,"",0,1)</f>
        <v/>
      </c>
      <c r="EA123" s="122" t="str" cm="1">
        <f t="array" ref="EA123">_xlfn.XLOOKUP(1,(SCHEDULE!$D$3:$D$2594=$C123)*(SCHEDULE!$B$3:$B$2594=EA$2),SCHEDULE!$F$3:$F$2594,"",0,1)</f>
        <v/>
      </c>
      <c r="EB123" s="122" t="str" cm="1">
        <f t="array" ref="EB123">_xlfn.XLOOKUP(1,(SCHEDULE!$D$3:$D$2594=$C123)*(SCHEDULE!$B$3:$B$2594=EB$2),SCHEDULE!$F$3:$F$2594,"",0,1)</f>
        <v/>
      </c>
      <c r="EC123" s="122" t="str" cm="1">
        <f t="array" ref="EC123">_xlfn.XLOOKUP(1,(SCHEDULE!$D$3:$D$2594=$C123)*(SCHEDULE!$B$3:$B$2594=EC$2),SCHEDULE!$F$3:$F$2594,"",0,1)</f>
        <v/>
      </c>
      <c r="ED123" s="122" t="str" cm="1">
        <f t="array" ref="ED123">_xlfn.XLOOKUP(1,(SCHEDULE!$D$3:$D$2594=$C123)*(SCHEDULE!$B$3:$B$2594=ED$2),SCHEDULE!$F$3:$F$2594,"",0,1)</f>
        <v/>
      </c>
      <c r="EE123" s="122" t="str" cm="1">
        <f t="array" ref="EE123">_xlfn.XLOOKUP(1,(SCHEDULE!$D$3:$D$2594=$C123)*(SCHEDULE!$B$3:$B$2594=EE$2),SCHEDULE!$F$3:$F$2594,"",0,1)</f>
        <v>W</v>
      </c>
      <c r="EF123" s="122" t="str" cm="1">
        <f t="array" ref="EF123">_xlfn.XLOOKUP(1,(SCHEDULE!$D$3:$D$2594=$C123)*(SCHEDULE!$B$3:$B$2594=EF$2),SCHEDULE!$F$3:$F$2594,"",0,1)</f>
        <v>L</v>
      </c>
      <c r="EG123" s="122" t="str" cm="1">
        <f t="array" ref="EG123">_xlfn.XLOOKUP(1,(SCHEDULE!$D$3:$D$2594=$C123)*(SCHEDULE!$B$3:$B$2594=EG$2),SCHEDULE!$F$3:$F$2594,"",0,1)</f>
        <v>L</v>
      </c>
      <c r="EH123" s="122" t="str" cm="1">
        <f t="array" ref="EH123">_xlfn.XLOOKUP(1,(SCHEDULE!$D$3:$D$2594=$C123)*(SCHEDULE!$B$3:$B$2594=EH$2),SCHEDULE!$F$3:$F$2594,"",0,1)</f>
        <v>L</v>
      </c>
      <c r="EI123" s="122" t="str" cm="1">
        <f t="array" ref="EI123">_xlfn.XLOOKUP(1,(SCHEDULE!$D$3:$D$2594=$C123)*(SCHEDULE!$B$3:$B$2594=EI$2),SCHEDULE!$F$3:$F$2594,"",0,1)</f>
        <v/>
      </c>
      <c r="EJ123" s="122" t="str" cm="1">
        <f t="array" ref="EJ123">_xlfn.XLOOKUP(1,(SCHEDULE!$D$3:$D$2594=$C123)*(SCHEDULE!$B$3:$B$2594=EJ$2),SCHEDULE!$F$3:$F$2594,"",0,1)</f>
        <v/>
      </c>
      <c r="EK123" s="122" t="str" cm="1">
        <f t="array" ref="EK123">_xlfn.XLOOKUP(1,(SCHEDULE!$D$3:$D$2594=$C123)*(SCHEDULE!$B$3:$B$2594=EK$2),SCHEDULE!$F$3:$F$2594,"",0,1)</f>
        <v/>
      </c>
      <c r="EL123" s="122" t="str" cm="1">
        <f t="array" ref="EL123">_xlfn.XLOOKUP(1,(SCHEDULE!$D$3:$D$2594=$C123)*(SCHEDULE!$B$3:$B$2594=EL$2),SCHEDULE!$F$3:$F$2594,"",0,1)</f>
        <v>W</v>
      </c>
      <c r="EM123" s="122" t="str" cm="1">
        <f t="array" ref="EM123">_xlfn.XLOOKUP(1,(SCHEDULE!$D$3:$D$2594=$C123)*(SCHEDULE!$B$3:$B$2594=EM$2),SCHEDULE!$F$3:$F$2594,"",0,1)</f>
        <v>L</v>
      </c>
      <c r="EN123" s="122" t="str" cm="1">
        <f t="array" ref="EN123">_xlfn.XLOOKUP(1,(SCHEDULE!$D$3:$D$2594=$C123)*(SCHEDULE!$B$3:$B$2594=EN$2),SCHEDULE!$F$3:$F$2594,"",0,1)</f>
        <v>L</v>
      </c>
      <c r="EO123" s="122" t="str" cm="1">
        <f t="array" ref="EO123">_xlfn.XLOOKUP(1,(SCHEDULE!$D$3:$D$2594=$C123)*(SCHEDULE!$B$3:$B$2594=EO$2),SCHEDULE!$F$3:$F$2594,"",0,1)</f>
        <v>L</v>
      </c>
      <c r="EP123" s="122" t="str" cm="1">
        <f t="array" ref="EP123">_xlfn.XLOOKUP(1,(SCHEDULE!$D$3:$D$2594=$C123)*(SCHEDULE!$B$3:$B$2594=EP$2),SCHEDULE!$F$3:$F$2594,"",0,1)</f>
        <v>L</v>
      </c>
      <c r="EQ123" s="122" t="str" cm="1">
        <f t="array" ref="EQ123">_xlfn.XLOOKUP(1,(SCHEDULE!$D$3:$D$2594=$C123)*(SCHEDULE!$B$3:$B$2594=EQ$2),SCHEDULE!$F$3:$F$2594,"",0,1)</f>
        <v/>
      </c>
      <c r="ER123" s="122" t="str" cm="1">
        <f t="array" ref="ER123">_xlfn.XLOOKUP(1,(SCHEDULE!$D$3:$D$2594=$C123)*(SCHEDULE!$B$3:$B$2594=ER$2),SCHEDULE!$F$3:$F$2594,"",0,1)</f>
        <v/>
      </c>
      <c r="ES123" s="122" t="str" cm="1">
        <f t="array" ref="ES123">_xlfn.XLOOKUP(1,(SCHEDULE!$D$3:$D$2594=$C123)*(SCHEDULE!$B$3:$B$2594=ES$2),SCHEDULE!$F$3:$F$2594,"",0,1)</f>
        <v/>
      </c>
      <c r="ET123" s="122" t="str" cm="1">
        <f t="array" ref="ET123">_xlfn.XLOOKUP(1,(SCHEDULE!$D$3:$D$2594=$C123)*(SCHEDULE!$B$3:$B$2594=ET$2),SCHEDULE!$F$3:$F$2594,"",0,1)</f>
        <v/>
      </c>
      <c r="EU123" s="122" t="str" cm="1">
        <f t="array" ref="EU123">_xlfn.XLOOKUP(1,(SCHEDULE!$D$3:$D$2594=$C123)*(SCHEDULE!$B$3:$B$2594=EU$2),SCHEDULE!$F$3:$F$2594,"",0,1)</f>
        <v/>
      </c>
      <c r="EV123" s="122" t="str" cm="1">
        <f t="array" ref="EV123">_xlfn.XLOOKUP(1,(SCHEDULE!$D$3:$D$2594=$C123)*(SCHEDULE!$B$3:$B$2594=EV$2),SCHEDULE!$F$3:$F$2594,"",0,1)</f>
        <v/>
      </c>
      <c r="EW123" s="122" t="str" cm="1">
        <f t="array" ref="EW123">_xlfn.XLOOKUP(1,(SCHEDULE!$D$3:$D$2594=$C123)*(SCHEDULE!$B$3:$B$2594=EW$2),SCHEDULE!$F$3:$F$2594,"",0,1)</f>
        <v/>
      </c>
      <c r="EX123" s="122" t="str" cm="1">
        <f t="array" ref="EX123">_xlfn.XLOOKUP(1,(SCHEDULE!$D$3:$D$2594=$C123)*(SCHEDULE!$B$3:$B$2594=EX$2),SCHEDULE!$F$3:$F$2594,"",0,1)</f>
        <v>L</v>
      </c>
      <c r="EY123" s="122" t="str" cm="1">
        <f t="array" ref="EY123">_xlfn.XLOOKUP(1,(SCHEDULE!$D$3:$D$2594=$C123)*(SCHEDULE!$B$3:$B$2594=EY$2),SCHEDULE!$F$3:$F$2594,"",0,1)</f>
        <v>L</v>
      </c>
      <c r="EZ123" s="122" t="str" cm="1">
        <f t="array" ref="EZ123">_xlfn.XLOOKUP(1,(SCHEDULE!$D$3:$D$2594=$C123)*(SCHEDULE!$B$3:$B$2594=EZ$2),SCHEDULE!$F$3:$F$2594,"",0,1)</f>
        <v>W</v>
      </c>
      <c r="FA123" s="122" t="str" cm="1">
        <f t="array" ref="FA123">_xlfn.XLOOKUP(1,(SCHEDULE!$D$3:$D$2594=$C123)*(SCHEDULE!$B$3:$B$2594=FA$2),SCHEDULE!$F$3:$F$2594,"",0,1)</f>
        <v>L</v>
      </c>
      <c r="FB123" s="122" t="str" cm="1">
        <f t="array" ref="FB123">_xlfn.XLOOKUP(1,(SCHEDULE!$D$3:$D$2594=$C123)*(SCHEDULE!$B$3:$B$2594=FB$2),SCHEDULE!$F$3:$F$2594,"",0,1)</f>
        <v>L</v>
      </c>
      <c r="FC123" s="122" t="str" cm="1">
        <f t="array" ref="FC123">_xlfn.XLOOKUP(1,(SCHEDULE!$D$3:$D$2594=$C123)*(SCHEDULE!$B$3:$B$2594=FC$2),SCHEDULE!$F$3:$F$2594,"",0,1)</f>
        <v>W</v>
      </c>
      <c r="FD123" s="122" t="str" cm="1">
        <f t="array" ref="FD123">_xlfn.XLOOKUP(1,(SCHEDULE!$D$3:$D$2594=$C123)*(SCHEDULE!$B$3:$B$2594=FD$2),SCHEDULE!$F$3:$F$2594,"",0,1)</f>
        <v>L</v>
      </c>
      <c r="FE123" s="122" t="str" cm="1">
        <f t="array" ref="FE123">_xlfn.XLOOKUP(1,(SCHEDULE!$D$3:$D$2594=$C123)*(SCHEDULE!$B$3:$B$2594=FE$2),SCHEDULE!$F$3:$F$2594,"",0,1)</f>
        <v>L</v>
      </c>
      <c r="FF123" s="122" t="str" cm="1">
        <f t="array" ref="FF123">_xlfn.XLOOKUP(1,(SCHEDULE!$D$3:$D$2594=$C123)*(SCHEDULE!$B$3:$B$2594=FF$2),SCHEDULE!$F$3:$F$2594,"",0,1)</f>
        <v>W</v>
      </c>
      <c r="FG123" s="122" t="str" cm="1">
        <f t="array" ref="FG123">_xlfn.XLOOKUP(1,(SCHEDULE!$D$3:$D$2594=$C123)*(SCHEDULE!$B$3:$B$2594=FG$2),SCHEDULE!$F$3:$F$2594,"",0,1)</f>
        <v>L</v>
      </c>
      <c r="FH123" s="122" t="str" cm="1">
        <f t="array" ref="FH123">_xlfn.XLOOKUP(1,(SCHEDULE!$D$3:$D$2594=$C123)*(SCHEDULE!$B$3:$B$2594=FH$2),SCHEDULE!$F$3:$F$2594,"",0,1)</f>
        <v/>
      </c>
      <c r="FI123" s="122" t="str" cm="1">
        <f t="array" ref="FI123">_xlfn.XLOOKUP(1,(SCHEDULE!$D$3:$D$2594=$C123)*(SCHEDULE!$B$3:$B$2594=FI$2),SCHEDULE!$F$3:$F$2594,"",0,1)</f>
        <v/>
      </c>
      <c r="FJ123" s="122" t="str" cm="1">
        <f t="array" ref="FJ123">_xlfn.XLOOKUP(1,(SCHEDULE!$D$3:$D$2594=$C123)*(SCHEDULE!$B$3:$B$2594=FJ$2),SCHEDULE!$F$3:$F$2594,"",0,1)</f>
        <v/>
      </c>
      <c r="FK123" s="137" t="s">
        <v>477</v>
      </c>
      <c r="FL123" s="122">
        <f>IFERROR(_xlfn.XMATCH(0,$E125:$FJ125,0,-1),0)</f>
        <v>162</v>
      </c>
      <c r="FM123" s="122">
        <f>IFERROR(_xlfn.XMATCH(1,$E125:$FJ125,0,-1),0)</f>
        <v>161</v>
      </c>
      <c r="FN123" s="140">
        <f>ABS(FM123-FL123)</f>
        <v>1</v>
      </c>
      <c r="FO123" s="122" t="str">
        <f>IF((FM123-FL123)&gt;0,"W"&amp;" "&amp;FN123,"L"&amp;" "&amp;FN123)</f>
        <v>L 1</v>
      </c>
      <c r="FP123" s="122" t="str">
        <f>COUNTIF($E125:$CG125,"1")&amp;" - "&amp;COUNTIF($E125:$CG125,"0")</f>
        <v>31 - 50</v>
      </c>
      <c r="FQ123" s="122" t="str">
        <f>COUNTIF($CH125:$FJ125,"1")&amp;" - "&amp;COUNTIF($CH125:$FJ125,"0")</f>
        <v>33 - 48</v>
      </c>
      <c r="FR123" s="122">
        <f>MAX($E126:$FJ126)</f>
        <v>4</v>
      </c>
    </row>
    <row r="124" spans="2:174" x14ac:dyDescent="0.2">
      <c r="B124" s="137"/>
      <c r="C124" s="139"/>
      <c r="D124" s="138"/>
      <c r="E124" s="122" t="str" cm="1">
        <f t="array" ref="E124">_xlfn.XLOOKUP(1,(SCHEDULE!$K$3:$K$2594=$C123)*(SCHEDULE!$M$3:$M$2594=E$2),SCHEDULE!$I$3:$I$2594,"",0,1)</f>
        <v/>
      </c>
      <c r="F124" s="122" t="str" cm="1">
        <f t="array" ref="F124">_xlfn.XLOOKUP(1,(SCHEDULE!$K$3:$K$2594=$C123)*(SCHEDULE!$M$3:$M$2594=F$2),SCHEDULE!$I$3:$I$2594,"",0,1)</f>
        <v/>
      </c>
      <c r="G124" s="122" t="str" cm="1">
        <f t="array" ref="G124">_xlfn.XLOOKUP(1,(SCHEDULE!$K$3:$K$2594=$C123)*(SCHEDULE!$M$3:$M$2594=G$2),SCHEDULE!$I$3:$I$2594,"",0,1)</f>
        <v>W</v>
      </c>
      <c r="H124" s="122" t="str" cm="1">
        <f t="array" ref="H124">_xlfn.XLOOKUP(1,(SCHEDULE!$K$3:$K$2594=$C123)*(SCHEDULE!$M$3:$M$2594=H$2),SCHEDULE!$I$3:$I$2594,"",0,1)</f>
        <v>L</v>
      </c>
      <c r="I124" s="122" t="str" cm="1">
        <f t="array" ref="I124">_xlfn.XLOOKUP(1,(SCHEDULE!$K$3:$K$2594=$C123)*(SCHEDULE!$M$3:$M$2594=I$2),SCHEDULE!$I$3:$I$2594,"",0,1)</f>
        <v>W</v>
      </c>
      <c r="J124" s="122" t="str" cm="1">
        <f t="array" ref="J124">_xlfn.XLOOKUP(1,(SCHEDULE!$K$3:$K$2594=$C123)*(SCHEDULE!$M$3:$M$2594=J$2),SCHEDULE!$I$3:$I$2594,"",0,1)</f>
        <v>L</v>
      </c>
      <c r="K124" s="122" t="str" cm="1">
        <f t="array" ref="K124">_xlfn.XLOOKUP(1,(SCHEDULE!$K$3:$K$2594=$C123)*(SCHEDULE!$M$3:$M$2594=K$2),SCHEDULE!$I$3:$I$2594,"",0,1)</f>
        <v>L</v>
      </c>
      <c r="L124" s="122" t="str" cm="1">
        <f t="array" ref="L124">_xlfn.XLOOKUP(1,(SCHEDULE!$K$3:$K$2594=$C123)*(SCHEDULE!$M$3:$M$2594=L$2),SCHEDULE!$I$3:$I$2594,"",0,1)</f>
        <v>W</v>
      </c>
      <c r="M124" s="122" t="str" cm="1">
        <f t="array" ref="M124">_xlfn.XLOOKUP(1,(SCHEDULE!$K$3:$K$2594=$C123)*(SCHEDULE!$M$3:$M$2594=M$2),SCHEDULE!$I$3:$I$2594,"",0,1)</f>
        <v/>
      </c>
      <c r="N124" s="122" t="str" cm="1">
        <f t="array" ref="N124">_xlfn.XLOOKUP(1,(SCHEDULE!$K$3:$K$2594=$C123)*(SCHEDULE!$M$3:$M$2594=N$2),SCHEDULE!$I$3:$I$2594,"",0,1)</f>
        <v/>
      </c>
      <c r="O124" s="122" t="str" cm="1">
        <f t="array" ref="O124">_xlfn.XLOOKUP(1,(SCHEDULE!$K$3:$K$2594=$C123)*(SCHEDULE!$M$3:$M$2594=O$2),SCHEDULE!$I$3:$I$2594,"",0,1)</f>
        <v/>
      </c>
      <c r="P124" s="122" t="str" cm="1">
        <f t="array" ref="P124">_xlfn.XLOOKUP(1,(SCHEDULE!$K$3:$K$2594=$C123)*(SCHEDULE!$M$3:$M$2594=P$2),SCHEDULE!$I$3:$I$2594,"",0,1)</f>
        <v/>
      </c>
      <c r="Q124" s="122" t="str" cm="1">
        <f t="array" ref="Q124">_xlfn.XLOOKUP(1,(SCHEDULE!$K$3:$K$2594=$C123)*(SCHEDULE!$M$3:$M$2594=Q$2),SCHEDULE!$I$3:$I$2594,"",0,1)</f>
        <v/>
      </c>
      <c r="R124" s="122" t="str" cm="1">
        <f t="array" ref="R124">_xlfn.XLOOKUP(1,(SCHEDULE!$K$3:$K$2594=$C123)*(SCHEDULE!$M$3:$M$2594=R$2),SCHEDULE!$I$3:$I$2594,"",0,1)</f>
        <v/>
      </c>
      <c r="S124" s="122" t="str" cm="1">
        <f t="array" ref="S124">_xlfn.XLOOKUP(1,(SCHEDULE!$K$3:$K$2594=$C123)*(SCHEDULE!$M$3:$M$2594=S$2),SCHEDULE!$I$3:$I$2594,"",0,1)</f>
        <v/>
      </c>
      <c r="T124" s="122" t="str" cm="1">
        <f t="array" ref="T124">_xlfn.XLOOKUP(1,(SCHEDULE!$K$3:$K$2594=$C123)*(SCHEDULE!$M$3:$M$2594=T$2),SCHEDULE!$I$3:$I$2594,"",0,1)</f>
        <v/>
      </c>
      <c r="U124" s="122" t="str" cm="1">
        <f t="array" ref="U124">_xlfn.XLOOKUP(1,(SCHEDULE!$K$3:$K$2594=$C123)*(SCHEDULE!$M$3:$M$2594=U$2),SCHEDULE!$I$3:$I$2594,"",0,1)</f>
        <v/>
      </c>
      <c r="V124" s="122" t="str" cm="1">
        <f t="array" ref="V124">_xlfn.XLOOKUP(1,(SCHEDULE!$K$3:$K$2594=$C123)*(SCHEDULE!$M$3:$M$2594=V$2),SCHEDULE!$I$3:$I$2594,"",0,1)</f>
        <v/>
      </c>
      <c r="W124" s="122" t="str" cm="1">
        <f t="array" ref="W124">_xlfn.XLOOKUP(1,(SCHEDULE!$K$3:$K$2594=$C123)*(SCHEDULE!$M$3:$M$2594=W$2),SCHEDULE!$I$3:$I$2594,"",0,1)</f>
        <v>L</v>
      </c>
      <c r="X124" s="122" t="str" cm="1">
        <f t="array" ref="X124">_xlfn.XLOOKUP(1,(SCHEDULE!$K$3:$K$2594=$C123)*(SCHEDULE!$M$3:$M$2594=X$2),SCHEDULE!$I$3:$I$2594,"",0,1)</f>
        <v>W</v>
      </c>
      <c r="Y124" s="122" t="str" cm="1">
        <f t="array" ref="Y124">_xlfn.XLOOKUP(1,(SCHEDULE!$K$3:$K$2594=$C123)*(SCHEDULE!$M$3:$M$2594=Y$2),SCHEDULE!$I$3:$I$2594,"",0,1)</f>
        <v>L</v>
      </c>
      <c r="Z124" s="122" t="str" cm="1">
        <f t="array" ref="Z124">_xlfn.XLOOKUP(1,(SCHEDULE!$K$3:$K$2594=$C123)*(SCHEDULE!$M$3:$M$2594=Z$2),SCHEDULE!$I$3:$I$2594,"",0,1)</f>
        <v>L</v>
      </c>
      <c r="AA124" s="122" t="str" cm="1">
        <f t="array" ref="AA124">_xlfn.XLOOKUP(1,(SCHEDULE!$K$3:$K$2594=$C123)*(SCHEDULE!$M$3:$M$2594=AA$2),SCHEDULE!$I$3:$I$2594,"",0,1)</f>
        <v>L</v>
      </c>
      <c r="AB124" s="122" t="str" cm="1">
        <f t="array" ref="AB124">_xlfn.XLOOKUP(1,(SCHEDULE!$K$3:$K$2594=$C123)*(SCHEDULE!$M$3:$M$2594=AB$2),SCHEDULE!$I$3:$I$2594,"",0,1)</f>
        <v>L</v>
      </c>
      <c r="AC124" s="122" t="str" cm="1">
        <f t="array" ref="AC124">_xlfn.XLOOKUP(1,(SCHEDULE!$K$3:$K$2594=$C123)*(SCHEDULE!$M$3:$M$2594=AC$2),SCHEDULE!$I$3:$I$2594,"",0,1)</f>
        <v/>
      </c>
      <c r="AD124" s="122" t="str" cm="1">
        <f t="array" ref="AD124">_xlfn.XLOOKUP(1,(SCHEDULE!$K$3:$K$2594=$C123)*(SCHEDULE!$M$3:$M$2594=AD$2),SCHEDULE!$I$3:$I$2594,"",0,1)</f>
        <v/>
      </c>
      <c r="AE124" s="122" t="str" cm="1">
        <f t="array" ref="AE124">_xlfn.XLOOKUP(1,(SCHEDULE!$K$3:$K$2594=$C123)*(SCHEDULE!$M$3:$M$2594=AE$2),SCHEDULE!$I$3:$I$2594,"",0,1)</f>
        <v/>
      </c>
      <c r="AF124" s="122" t="str" cm="1">
        <f t="array" ref="AF124">_xlfn.XLOOKUP(1,(SCHEDULE!$K$3:$K$2594=$C123)*(SCHEDULE!$M$3:$M$2594=AF$2),SCHEDULE!$I$3:$I$2594,"",0,1)</f>
        <v>W</v>
      </c>
      <c r="AG124" s="122" t="str" cm="1">
        <f t="array" ref="AG124">_xlfn.XLOOKUP(1,(SCHEDULE!$K$3:$K$2594=$C123)*(SCHEDULE!$M$3:$M$2594=AG$2),SCHEDULE!$I$3:$I$2594,"",0,1)</f>
        <v>W</v>
      </c>
      <c r="AH124" s="122" t="str" cm="1">
        <f t="array" ref="AH124">_xlfn.XLOOKUP(1,(SCHEDULE!$K$3:$K$2594=$C123)*(SCHEDULE!$M$3:$M$2594=AH$2),SCHEDULE!$I$3:$I$2594,"",0,1)</f>
        <v>W</v>
      </c>
      <c r="AI124" s="122" t="str" cm="1">
        <f t="array" ref="AI124">_xlfn.XLOOKUP(1,(SCHEDULE!$K$3:$K$2594=$C123)*(SCHEDULE!$M$3:$M$2594=AI$2),SCHEDULE!$I$3:$I$2594,"",0,1)</f>
        <v>L</v>
      </c>
      <c r="AJ124" s="122" t="str" cm="1">
        <f t="array" ref="AJ124">_xlfn.XLOOKUP(1,(SCHEDULE!$K$3:$K$2594=$C123)*(SCHEDULE!$M$3:$M$2594=AJ$2),SCHEDULE!$I$3:$I$2594,"",0,1)</f>
        <v>W</v>
      </c>
      <c r="AK124" s="122" t="str" cm="1">
        <f t="array" ref="AK124">_xlfn.XLOOKUP(1,(SCHEDULE!$K$3:$K$2594=$C123)*(SCHEDULE!$M$3:$M$2594=AK$2),SCHEDULE!$I$3:$I$2594,"",0,1)</f>
        <v>W</v>
      </c>
      <c r="AL124" s="122" t="str" cm="1">
        <f t="array" ref="AL124">_xlfn.XLOOKUP(1,(SCHEDULE!$K$3:$K$2594=$C123)*(SCHEDULE!$M$3:$M$2594=AL$2),SCHEDULE!$I$3:$I$2594,"",0,1)</f>
        <v>L</v>
      </c>
      <c r="AM124" s="122" t="str" cm="1">
        <f t="array" ref="AM124">_xlfn.XLOOKUP(1,(SCHEDULE!$K$3:$K$2594=$C123)*(SCHEDULE!$M$3:$M$2594=AM$2),SCHEDULE!$I$3:$I$2594,"",0,1)</f>
        <v>L</v>
      </c>
      <c r="AN124" s="122" t="str" cm="1">
        <f t="array" ref="AN124">_xlfn.XLOOKUP(1,(SCHEDULE!$K$3:$K$2594=$C123)*(SCHEDULE!$M$3:$M$2594=AN$2),SCHEDULE!$I$3:$I$2594,"",0,1)</f>
        <v>L</v>
      </c>
      <c r="AO124" s="122" t="str" cm="1">
        <f t="array" ref="AO124">_xlfn.XLOOKUP(1,(SCHEDULE!$K$3:$K$2594=$C123)*(SCHEDULE!$M$3:$M$2594=AO$2),SCHEDULE!$I$3:$I$2594,"",0,1)</f>
        <v>L</v>
      </c>
      <c r="AP124" s="122" t="str" cm="1">
        <f t="array" ref="AP124">_xlfn.XLOOKUP(1,(SCHEDULE!$K$3:$K$2594=$C123)*(SCHEDULE!$M$3:$M$2594=AP$2),SCHEDULE!$I$3:$I$2594,"",0,1)</f>
        <v/>
      </c>
      <c r="AQ124" s="122" t="str" cm="1">
        <f t="array" ref="AQ124">_xlfn.XLOOKUP(1,(SCHEDULE!$K$3:$K$2594=$C123)*(SCHEDULE!$M$3:$M$2594=AQ$2),SCHEDULE!$I$3:$I$2594,"",0,1)</f>
        <v/>
      </c>
      <c r="AR124" s="122" t="str" cm="1">
        <f t="array" ref="AR124">_xlfn.XLOOKUP(1,(SCHEDULE!$K$3:$K$2594=$C123)*(SCHEDULE!$M$3:$M$2594=AR$2),SCHEDULE!$I$3:$I$2594,"",0,1)</f>
        <v/>
      </c>
      <c r="AS124" s="122" t="str" cm="1">
        <f t="array" ref="AS124">_xlfn.XLOOKUP(1,(SCHEDULE!$K$3:$K$2594=$C123)*(SCHEDULE!$M$3:$M$2594=AS$2),SCHEDULE!$I$3:$I$2594,"",0,1)</f>
        <v/>
      </c>
      <c r="AT124" s="122" t="str" cm="1">
        <f t="array" ref="AT124">_xlfn.XLOOKUP(1,(SCHEDULE!$K$3:$K$2594=$C123)*(SCHEDULE!$M$3:$M$2594=AT$2),SCHEDULE!$I$3:$I$2594,"",0,1)</f>
        <v/>
      </c>
      <c r="AU124" s="122" t="str" cm="1">
        <f t="array" ref="AU124">_xlfn.XLOOKUP(1,(SCHEDULE!$K$3:$K$2594=$C123)*(SCHEDULE!$M$3:$M$2594=AU$2),SCHEDULE!$I$3:$I$2594,"",0,1)</f>
        <v/>
      </c>
      <c r="AV124" s="122" t="str" cm="1">
        <f t="array" ref="AV124">_xlfn.XLOOKUP(1,(SCHEDULE!$K$3:$K$2594=$C123)*(SCHEDULE!$M$3:$M$2594=AV$2),SCHEDULE!$I$3:$I$2594,"",0,1)</f>
        <v>W</v>
      </c>
      <c r="AW124" s="122" t="str" cm="1">
        <f t="array" ref="AW124">_xlfn.XLOOKUP(1,(SCHEDULE!$K$3:$K$2594=$C123)*(SCHEDULE!$M$3:$M$2594=AW$2),SCHEDULE!$I$3:$I$2594,"",0,1)</f>
        <v>W</v>
      </c>
      <c r="AX124" s="122" t="str" cm="1">
        <f t="array" ref="AX124">_xlfn.XLOOKUP(1,(SCHEDULE!$K$3:$K$2594=$C123)*(SCHEDULE!$M$3:$M$2594=AX$2),SCHEDULE!$I$3:$I$2594,"",0,1)</f>
        <v>W</v>
      </c>
      <c r="AY124" s="122" t="str" cm="1">
        <f t="array" ref="AY124">_xlfn.XLOOKUP(1,(SCHEDULE!$K$3:$K$2594=$C123)*(SCHEDULE!$M$3:$M$2594=AY$2),SCHEDULE!$I$3:$I$2594,"",0,1)</f>
        <v/>
      </c>
      <c r="AZ124" s="122" t="str" cm="1">
        <f t="array" ref="AZ124">_xlfn.XLOOKUP(1,(SCHEDULE!$K$3:$K$2594=$C123)*(SCHEDULE!$M$3:$M$2594=AZ$2),SCHEDULE!$I$3:$I$2594,"",0,1)</f>
        <v/>
      </c>
      <c r="BA124" s="122" t="str" cm="1">
        <f t="array" ref="BA124">_xlfn.XLOOKUP(1,(SCHEDULE!$K$3:$K$2594=$C123)*(SCHEDULE!$M$3:$M$2594=BA$2),SCHEDULE!$I$3:$I$2594,"",0,1)</f>
        <v/>
      </c>
      <c r="BB124" s="122" t="str" cm="1">
        <f t="array" ref="BB124">_xlfn.XLOOKUP(1,(SCHEDULE!$K$3:$K$2594=$C123)*(SCHEDULE!$M$3:$M$2594=BB$2),SCHEDULE!$I$3:$I$2594,"",0,1)</f>
        <v>L</v>
      </c>
      <c r="BC124" s="122" t="str" cm="1">
        <f t="array" ref="BC124">_xlfn.XLOOKUP(1,(SCHEDULE!$K$3:$K$2594=$C123)*(SCHEDULE!$M$3:$M$2594=BC$2),SCHEDULE!$I$3:$I$2594,"",0,1)</f>
        <v>L</v>
      </c>
      <c r="BD124" s="122" t="str" cm="1">
        <f t="array" ref="BD124">_xlfn.XLOOKUP(1,(SCHEDULE!$K$3:$K$2594=$C123)*(SCHEDULE!$M$3:$M$2594=BD$2),SCHEDULE!$I$3:$I$2594,"",0,1)</f>
        <v>L</v>
      </c>
      <c r="BE124" s="122" t="str" cm="1">
        <f t="array" ref="BE124">_xlfn.XLOOKUP(1,(SCHEDULE!$K$3:$K$2594=$C123)*(SCHEDULE!$M$3:$M$2594=BE$2),SCHEDULE!$I$3:$I$2594,"",0,1)</f>
        <v>L</v>
      </c>
      <c r="BF124" s="122" t="str" cm="1">
        <f t="array" ref="BF124">_xlfn.XLOOKUP(1,(SCHEDULE!$K$3:$K$2594=$C123)*(SCHEDULE!$M$3:$M$2594=BF$2),SCHEDULE!$I$3:$I$2594,"",0,1)</f>
        <v>L</v>
      </c>
      <c r="BG124" s="122" t="str" cm="1">
        <f t="array" ref="BG124">_xlfn.XLOOKUP(1,(SCHEDULE!$K$3:$K$2594=$C123)*(SCHEDULE!$M$3:$M$2594=BG$2),SCHEDULE!$I$3:$I$2594,"",0,1)</f>
        <v>W</v>
      </c>
      <c r="BH124" s="122" t="str" cm="1">
        <f t="array" ref="BH124">_xlfn.XLOOKUP(1,(SCHEDULE!$K$3:$K$2594=$C123)*(SCHEDULE!$M$3:$M$2594=BH$2),SCHEDULE!$I$3:$I$2594,"",0,1)</f>
        <v>L</v>
      </c>
      <c r="BI124" s="122" t="str" cm="1">
        <f t="array" ref="BI124">_xlfn.XLOOKUP(1,(SCHEDULE!$K$3:$K$2594=$C123)*(SCHEDULE!$M$3:$M$2594=BI$2),SCHEDULE!$I$3:$I$2594,"",0,1)</f>
        <v>W</v>
      </c>
      <c r="BJ124" s="122" t="str" cm="1">
        <f t="array" ref="BJ124">_xlfn.XLOOKUP(1,(SCHEDULE!$K$3:$K$2594=$C123)*(SCHEDULE!$M$3:$M$2594=BJ$2),SCHEDULE!$I$3:$I$2594,"",0,1)</f>
        <v>L</v>
      </c>
      <c r="BK124" s="122" t="str" cm="1">
        <f t="array" ref="BK124">_xlfn.XLOOKUP(1,(SCHEDULE!$K$3:$K$2594=$C123)*(SCHEDULE!$M$3:$M$2594=BK$2),SCHEDULE!$I$3:$I$2594,"",0,1)</f>
        <v>L</v>
      </c>
      <c r="BL124" s="122" t="str" cm="1">
        <f t="array" ref="BL124">_xlfn.XLOOKUP(1,(SCHEDULE!$K$3:$K$2594=$C123)*(SCHEDULE!$M$3:$M$2594=BL$2),SCHEDULE!$I$3:$I$2594,"",0,1)</f>
        <v>W</v>
      </c>
      <c r="BM124" s="122" t="str" cm="1">
        <f t="array" ref="BM124">_xlfn.XLOOKUP(1,(SCHEDULE!$K$3:$K$2594=$C123)*(SCHEDULE!$M$3:$M$2594=BM$2),SCHEDULE!$I$3:$I$2594,"",0,1)</f>
        <v/>
      </c>
      <c r="BN124" s="122" t="str" cm="1">
        <f t="array" ref="BN124">_xlfn.XLOOKUP(1,(SCHEDULE!$K$3:$K$2594=$C123)*(SCHEDULE!$M$3:$M$2594=BN$2),SCHEDULE!$I$3:$I$2594,"",0,1)</f>
        <v/>
      </c>
      <c r="BO124" s="122" t="str" cm="1">
        <f t="array" ref="BO124">_xlfn.XLOOKUP(1,(SCHEDULE!$K$3:$K$2594=$C123)*(SCHEDULE!$M$3:$M$2594=BO$2),SCHEDULE!$I$3:$I$2594,"",0,1)</f>
        <v/>
      </c>
      <c r="BP124" s="122" t="str" cm="1">
        <f t="array" ref="BP124">_xlfn.XLOOKUP(1,(SCHEDULE!$K$3:$K$2594=$C123)*(SCHEDULE!$M$3:$M$2594=BP$2),SCHEDULE!$I$3:$I$2594,"",0,1)</f>
        <v/>
      </c>
      <c r="BQ124" s="122" t="str" cm="1">
        <f t="array" ref="BQ124">_xlfn.XLOOKUP(1,(SCHEDULE!$K$3:$K$2594=$C123)*(SCHEDULE!$M$3:$M$2594=BQ$2),SCHEDULE!$I$3:$I$2594,"",0,1)</f>
        <v/>
      </c>
      <c r="BR124" s="122" t="str" cm="1">
        <f t="array" ref="BR124">_xlfn.XLOOKUP(1,(SCHEDULE!$K$3:$K$2594=$C123)*(SCHEDULE!$M$3:$M$2594=BR$2),SCHEDULE!$I$3:$I$2594,"",0,1)</f>
        <v/>
      </c>
      <c r="BS124" s="122" t="str" cm="1">
        <f t="array" ref="BS124">_xlfn.XLOOKUP(1,(SCHEDULE!$K$3:$K$2594=$C123)*(SCHEDULE!$M$3:$M$2594=BS$2),SCHEDULE!$I$3:$I$2594,"",0,1)</f>
        <v/>
      </c>
      <c r="BT124" s="122" t="str" cm="1">
        <f t="array" ref="BT124">_xlfn.XLOOKUP(1,(SCHEDULE!$K$3:$K$2594=$C123)*(SCHEDULE!$M$3:$M$2594=BT$2),SCHEDULE!$I$3:$I$2594,"",0,1)</f>
        <v/>
      </c>
      <c r="BU124" s="122" t="str" cm="1">
        <f t="array" ref="BU124">_xlfn.XLOOKUP(1,(SCHEDULE!$K$3:$K$2594=$C123)*(SCHEDULE!$M$3:$M$2594=BU$2),SCHEDULE!$I$3:$I$2594,"",0,1)</f>
        <v/>
      </c>
      <c r="BV124" s="122" t="str" cm="1">
        <f t="array" ref="BV124">_xlfn.XLOOKUP(1,(SCHEDULE!$K$3:$K$2594=$C123)*(SCHEDULE!$M$3:$M$2594=BV$2),SCHEDULE!$I$3:$I$2594,"",0,1)</f>
        <v>L</v>
      </c>
      <c r="BW124" s="122" t="str" cm="1">
        <f t="array" ref="BW124">_xlfn.XLOOKUP(1,(SCHEDULE!$K$3:$K$2594=$C123)*(SCHEDULE!$M$3:$M$2594=BW$2),SCHEDULE!$I$3:$I$2594,"",0,1)</f>
        <v>L</v>
      </c>
      <c r="BX124" s="122" t="str" cm="1">
        <f t="array" ref="BX124">_xlfn.XLOOKUP(1,(SCHEDULE!$K$3:$K$2594=$C123)*(SCHEDULE!$M$3:$M$2594=BX$2),SCHEDULE!$I$3:$I$2594,"",0,1)</f>
        <v>W</v>
      </c>
      <c r="BY124" s="122" t="str" cm="1">
        <f t="array" ref="BY124">_xlfn.XLOOKUP(1,(SCHEDULE!$K$3:$K$2594=$C123)*(SCHEDULE!$M$3:$M$2594=BY$2),SCHEDULE!$I$3:$I$2594,"",0,1)</f>
        <v>L</v>
      </c>
      <c r="BZ124" s="122" t="str" cm="1">
        <f t="array" ref="BZ124">_xlfn.XLOOKUP(1,(SCHEDULE!$K$3:$K$2594=$C123)*(SCHEDULE!$M$3:$M$2594=BZ$2),SCHEDULE!$I$3:$I$2594,"",0,1)</f>
        <v>L</v>
      </c>
      <c r="CA124" s="122" t="str" cm="1">
        <f t="array" ref="CA124">_xlfn.XLOOKUP(1,(SCHEDULE!$K$3:$K$2594=$C123)*(SCHEDULE!$M$3:$M$2594=CA$2),SCHEDULE!$I$3:$I$2594,"",0,1)</f>
        <v>L</v>
      </c>
      <c r="CB124" s="122" t="str" cm="1">
        <f t="array" ref="CB124">_xlfn.XLOOKUP(1,(SCHEDULE!$K$3:$K$2594=$C123)*(SCHEDULE!$M$3:$M$2594=CB$2),SCHEDULE!$I$3:$I$2594,"",0,1)</f>
        <v/>
      </c>
      <c r="CC124" s="122" t="str" cm="1">
        <f t="array" ref="CC124">_xlfn.XLOOKUP(1,(SCHEDULE!$K$3:$K$2594=$C123)*(SCHEDULE!$M$3:$M$2594=CC$2),SCHEDULE!$I$3:$I$2594,"",0,1)</f>
        <v/>
      </c>
      <c r="CD124" s="122" t="str" cm="1">
        <f t="array" ref="CD124">_xlfn.XLOOKUP(1,(SCHEDULE!$K$3:$K$2594=$C123)*(SCHEDULE!$M$3:$M$2594=CD$2),SCHEDULE!$I$3:$I$2594,"",0,1)</f>
        <v/>
      </c>
      <c r="CE124" s="122" t="str" cm="1">
        <f t="array" ref="CE124">_xlfn.XLOOKUP(1,(SCHEDULE!$K$3:$K$2594=$C123)*(SCHEDULE!$M$3:$M$2594=CE$2),SCHEDULE!$I$3:$I$2594,"",0,1)</f>
        <v/>
      </c>
      <c r="CF124" s="122" t="str" cm="1">
        <f t="array" ref="CF124">_xlfn.XLOOKUP(1,(SCHEDULE!$K$3:$K$2594=$C123)*(SCHEDULE!$M$3:$M$2594=CF$2),SCHEDULE!$I$3:$I$2594,"",0,1)</f>
        <v/>
      </c>
      <c r="CG124" s="122" t="str" cm="1">
        <f t="array" ref="CG124">_xlfn.XLOOKUP(1,(SCHEDULE!$K$3:$K$2594=$C123)*(SCHEDULE!$M$3:$M$2594=CG$2),SCHEDULE!$I$3:$I$2594,"",0,1)</f>
        <v/>
      </c>
      <c r="CH124" s="122" t="str" cm="1">
        <f t="array" ref="CH124">_xlfn.XLOOKUP(1,(SCHEDULE!$K$3:$K$2594=$C123)*(SCHEDULE!$M$3:$M$2594=CH$2),SCHEDULE!$I$3:$I$2594,"",0,1)</f>
        <v/>
      </c>
      <c r="CI124" s="122" t="str" cm="1">
        <f t="array" ref="CI124">_xlfn.XLOOKUP(1,(SCHEDULE!$K$3:$K$2594=$C123)*(SCHEDULE!$M$3:$M$2594=CI$2),SCHEDULE!$I$3:$I$2594,"",0,1)</f>
        <v/>
      </c>
      <c r="CJ124" s="122" t="str" cm="1">
        <f t="array" ref="CJ124">_xlfn.XLOOKUP(1,(SCHEDULE!$K$3:$K$2594=$C123)*(SCHEDULE!$M$3:$M$2594=CJ$2),SCHEDULE!$I$3:$I$2594,"",0,1)</f>
        <v/>
      </c>
      <c r="CK124" s="122" t="str" cm="1">
        <f t="array" ref="CK124">_xlfn.XLOOKUP(1,(SCHEDULE!$K$3:$K$2594=$C123)*(SCHEDULE!$M$3:$M$2594=CK$2),SCHEDULE!$I$3:$I$2594,"",0,1)</f>
        <v/>
      </c>
      <c r="CL124" s="122" t="str" cm="1">
        <f t="array" ref="CL124">_xlfn.XLOOKUP(1,(SCHEDULE!$K$3:$K$2594=$C123)*(SCHEDULE!$M$3:$M$2594=CL$2),SCHEDULE!$I$3:$I$2594,"",0,1)</f>
        <v>L</v>
      </c>
      <c r="CM124" s="122" t="str" cm="1">
        <f t="array" ref="CM124">_xlfn.XLOOKUP(1,(SCHEDULE!$K$3:$K$2594=$C123)*(SCHEDULE!$M$3:$M$2594=CM$2),SCHEDULE!$I$3:$I$2594,"",0,1)</f>
        <v>W</v>
      </c>
      <c r="CN124" s="122" t="str" cm="1">
        <f t="array" ref="CN124">_xlfn.XLOOKUP(1,(SCHEDULE!$K$3:$K$2594=$C123)*(SCHEDULE!$M$3:$M$2594=CN$2),SCHEDULE!$I$3:$I$2594,"",0,1)</f>
        <v>W</v>
      </c>
      <c r="CO124" s="122" t="str" cm="1">
        <f t="array" ref="CO124">_xlfn.XLOOKUP(1,(SCHEDULE!$K$3:$K$2594=$C123)*(SCHEDULE!$M$3:$M$2594=CO$2),SCHEDULE!$I$3:$I$2594,"",0,1)</f>
        <v>L</v>
      </c>
      <c r="CP124" s="122" t="str" cm="1">
        <f t="array" ref="CP124">_xlfn.XLOOKUP(1,(SCHEDULE!$K$3:$K$2594=$C123)*(SCHEDULE!$M$3:$M$2594=CP$2),SCHEDULE!$I$3:$I$2594,"",0,1)</f>
        <v>W</v>
      </c>
      <c r="CQ124" s="122" t="str" cm="1">
        <f t="array" ref="CQ124">_xlfn.XLOOKUP(1,(SCHEDULE!$K$3:$K$2594=$C123)*(SCHEDULE!$M$3:$M$2594=CQ$2),SCHEDULE!$I$3:$I$2594,"",0,1)</f>
        <v>L</v>
      </c>
      <c r="CR124" s="122" t="str" cm="1">
        <f t="array" ref="CR124">_xlfn.XLOOKUP(1,(SCHEDULE!$K$3:$K$2594=$C123)*(SCHEDULE!$M$3:$M$2594=CR$2),SCHEDULE!$I$3:$I$2594,"",0,1)</f>
        <v>L</v>
      </c>
      <c r="CS124" s="122" t="str" cm="1">
        <f t="array" ref="CS124">_xlfn.XLOOKUP(1,(SCHEDULE!$K$3:$K$2594=$C123)*(SCHEDULE!$M$3:$M$2594=CS$2),SCHEDULE!$I$3:$I$2594,"",0,1)</f>
        <v/>
      </c>
      <c r="CT124" s="122" t="str" cm="1">
        <f t="array" ref="CT124">_xlfn.XLOOKUP(1,(SCHEDULE!$K$3:$K$2594=$C123)*(SCHEDULE!$M$3:$M$2594=CT$2),SCHEDULE!$I$3:$I$2594,"",0,1)</f>
        <v/>
      </c>
      <c r="CU124" s="122" t="str" cm="1">
        <f t="array" ref="CU124">_xlfn.XLOOKUP(1,(SCHEDULE!$K$3:$K$2594=$C123)*(SCHEDULE!$M$3:$M$2594=CU$2),SCHEDULE!$I$3:$I$2594,"",0,1)</f>
        <v/>
      </c>
      <c r="CV124" s="122" t="str" cm="1">
        <f t="array" ref="CV124">_xlfn.XLOOKUP(1,(SCHEDULE!$K$3:$K$2594=$C123)*(SCHEDULE!$M$3:$M$2594=CV$2),SCHEDULE!$I$3:$I$2594,"",0,1)</f>
        <v/>
      </c>
      <c r="CW124" s="122" t="str" cm="1">
        <f t="array" ref="CW124">_xlfn.XLOOKUP(1,(SCHEDULE!$K$3:$K$2594=$C123)*(SCHEDULE!$M$3:$M$2594=CW$2),SCHEDULE!$I$3:$I$2594,"",0,1)</f>
        <v/>
      </c>
      <c r="CX124" s="122" t="str" cm="1">
        <f t="array" ref="CX124">_xlfn.XLOOKUP(1,(SCHEDULE!$K$3:$K$2594=$C123)*(SCHEDULE!$M$3:$M$2594=CX$2),SCHEDULE!$I$3:$I$2594,"",0,1)</f>
        <v/>
      </c>
      <c r="CY124" s="122" t="str" cm="1">
        <f t="array" ref="CY124">_xlfn.XLOOKUP(1,(SCHEDULE!$K$3:$K$2594=$C123)*(SCHEDULE!$M$3:$M$2594=CY$2),SCHEDULE!$I$3:$I$2594,"",0,1)</f>
        <v/>
      </c>
      <c r="CZ124" s="122" t="str" cm="1">
        <f t="array" ref="CZ124">_xlfn.XLOOKUP(1,(SCHEDULE!$K$3:$K$2594=$C123)*(SCHEDULE!$M$3:$M$2594=CZ$2),SCHEDULE!$I$3:$I$2594,"",0,1)</f>
        <v>L</v>
      </c>
      <c r="DA124" s="122" t="str" cm="1">
        <f t="array" ref="DA124">_xlfn.XLOOKUP(1,(SCHEDULE!$K$3:$K$2594=$C123)*(SCHEDULE!$M$3:$M$2594=DA$2),SCHEDULE!$I$3:$I$2594,"",0,1)</f>
        <v>L</v>
      </c>
      <c r="DB124" s="122" t="str" cm="1">
        <f t="array" ref="DB124">_xlfn.XLOOKUP(1,(SCHEDULE!$K$3:$K$2594=$C123)*(SCHEDULE!$M$3:$M$2594=DB$2),SCHEDULE!$I$3:$I$2594,"",0,1)</f>
        <v>L</v>
      </c>
      <c r="DC124" s="122" t="str" cm="1">
        <f t="array" ref="DC124">_xlfn.XLOOKUP(1,(SCHEDULE!$K$3:$K$2594=$C123)*(SCHEDULE!$M$3:$M$2594=DC$2),SCHEDULE!$I$3:$I$2594,"",0,1)</f>
        <v>L</v>
      </c>
      <c r="DD124" s="122" t="str" cm="1">
        <f t="array" ref="DD124">_xlfn.XLOOKUP(1,(SCHEDULE!$K$3:$K$2594=$C123)*(SCHEDULE!$M$3:$M$2594=DD$2),SCHEDULE!$I$3:$I$2594,"",0,1)</f>
        <v>L</v>
      </c>
      <c r="DE124" s="122" t="str" cm="1">
        <f t="array" ref="DE124">_xlfn.XLOOKUP(1,(SCHEDULE!$K$3:$K$2594=$C123)*(SCHEDULE!$M$3:$M$2594=DE$2),SCHEDULE!$I$3:$I$2594,"",0,1)</f>
        <v>W</v>
      </c>
      <c r="DF124" s="122" t="str" cm="1">
        <f t="array" ref="DF124">_xlfn.XLOOKUP(1,(SCHEDULE!$K$3:$K$2594=$C123)*(SCHEDULE!$M$3:$M$2594=DF$2),SCHEDULE!$I$3:$I$2594,"",0,1)</f>
        <v/>
      </c>
      <c r="DG124" s="122" t="str" cm="1">
        <f t="array" ref="DG124">_xlfn.XLOOKUP(1,(SCHEDULE!$K$3:$K$2594=$C123)*(SCHEDULE!$M$3:$M$2594=DG$2),SCHEDULE!$I$3:$I$2594,"",0,1)</f>
        <v/>
      </c>
      <c r="DH124" s="122" t="str" cm="1">
        <f t="array" ref="DH124">_xlfn.XLOOKUP(1,(SCHEDULE!$K$3:$K$2594=$C123)*(SCHEDULE!$M$3:$M$2594=DH$2),SCHEDULE!$I$3:$I$2594,"",0,1)</f>
        <v/>
      </c>
      <c r="DI124" s="122" t="str" cm="1">
        <f t="array" ref="DI124">_xlfn.XLOOKUP(1,(SCHEDULE!$K$3:$K$2594=$C123)*(SCHEDULE!$M$3:$M$2594=DI$2),SCHEDULE!$I$3:$I$2594,"",0,1)</f>
        <v/>
      </c>
      <c r="DJ124" s="122" t="str" cm="1">
        <f t="array" ref="DJ124">_xlfn.XLOOKUP(1,(SCHEDULE!$K$3:$K$2594=$C123)*(SCHEDULE!$M$3:$M$2594=DJ$2),SCHEDULE!$I$3:$I$2594,"",0,1)</f>
        <v/>
      </c>
      <c r="DK124" s="122" t="str" cm="1">
        <f t="array" ref="DK124">_xlfn.XLOOKUP(1,(SCHEDULE!$K$3:$K$2594=$C123)*(SCHEDULE!$M$3:$M$2594=DK$2),SCHEDULE!$I$3:$I$2594,"",0,1)</f>
        <v/>
      </c>
      <c r="DL124" s="122" t="str" cm="1">
        <f t="array" ref="DL124">_xlfn.XLOOKUP(1,(SCHEDULE!$K$3:$K$2594=$C123)*(SCHEDULE!$M$3:$M$2594=DL$2),SCHEDULE!$I$3:$I$2594,"",0,1)</f>
        <v>W</v>
      </c>
      <c r="DM124" s="122" t="str" cm="1">
        <f t="array" ref="DM124">_xlfn.XLOOKUP(1,(SCHEDULE!$K$3:$K$2594=$C123)*(SCHEDULE!$M$3:$M$2594=DM$2),SCHEDULE!$I$3:$I$2594,"",0,1)</f>
        <v>W</v>
      </c>
      <c r="DN124" s="122" t="str" cm="1">
        <f t="array" ref="DN124">_xlfn.XLOOKUP(1,(SCHEDULE!$K$3:$K$2594=$C123)*(SCHEDULE!$M$3:$M$2594=DN$2),SCHEDULE!$I$3:$I$2594,"",0,1)</f>
        <v>W</v>
      </c>
      <c r="DO124" s="122" t="str" cm="1">
        <f t="array" ref="DO124">_xlfn.XLOOKUP(1,(SCHEDULE!$K$3:$K$2594=$C123)*(SCHEDULE!$M$3:$M$2594=DO$2),SCHEDULE!$I$3:$I$2594,"",0,1)</f>
        <v>W</v>
      </c>
      <c r="DP124" s="122" t="str" cm="1">
        <f t="array" ref="DP124">_xlfn.XLOOKUP(1,(SCHEDULE!$K$3:$K$2594=$C123)*(SCHEDULE!$M$3:$M$2594=DP$2),SCHEDULE!$I$3:$I$2594,"",0,1)</f>
        <v>L</v>
      </c>
      <c r="DQ124" s="122" t="str" cm="1">
        <f t="array" ref="DQ124">_xlfn.XLOOKUP(1,(SCHEDULE!$K$3:$K$2594=$C123)*(SCHEDULE!$M$3:$M$2594=DQ$2),SCHEDULE!$I$3:$I$2594,"",0,1)</f>
        <v>W</v>
      </c>
      <c r="DR124" s="122" t="str" cm="1">
        <f t="array" ref="DR124">_xlfn.XLOOKUP(1,(SCHEDULE!$K$3:$K$2594=$C123)*(SCHEDULE!$M$3:$M$2594=DR$2),SCHEDULE!$I$3:$I$2594,"",0,1)</f>
        <v>L</v>
      </c>
      <c r="DS124" s="122" t="str" cm="1">
        <f t="array" ref="DS124">_xlfn.XLOOKUP(1,(SCHEDULE!$K$3:$K$2594=$C123)*(SCHEDULE!$M$3:$M$2594=DS$2),SCHEDULE!$I$3:$I$2594,"",0,1)</f>
        <v/>
      </c>
      <c r="DT124" s="122" t="str" cm="1">
        <f t="array" ref="DT124">_xlfn.XLOOKUP(1,(SCHEDULE!$K$3:$K$2594=$C123)*(SCHEDULE!$M$3:$M$2594=DT$2),SCHEDULE!$I$3:$I$2594,"",0,1)</f>
        <v/>
      </c>
      <c r="DU124" s="122" t="str" cm="1">
        <f t="array" ref="DU124">_xlfn.XLOOKUP(1,(SCHEDULE!$K$3:$K$2594=$C123)*(SCHEDULE!$M$3:$M$2594=DU$2),SCHEDULE!$I$3:$I$2594,"",0,1)</f>
        <v/>
      </c>
      <c r="DV124" s="122" t="str" cm="1">
        <f t="array" ref="DV124">_xlfn.XLOOKUP(1,(SCHEDULE!$K$3:$K$2594=$C123)*(SCHEDULE!$M$3:$M$2594=DV$2),SCHEDULE!$I$3:$I$2594,"",0,1)</f>
        <v/>
      </c>
      <c r="DW124" s="122" t="str" cm="1">
        <f t="array" ref="DW124">_xlfn.XLOOKUP(1,(SCHEDULE!$K$3:$K$2594=$C123)*(SCHEDULE!$M$3:$M$2594=DW$2),SCHEDULE!$I$3:$I$2594,"",0,1)</f>
        <v/>
      </c>
      <c r="DX124" s="122" t="str" cm="1">
        <f t="array" ref="DX124">_xlfn.XLOOKUP(1,(SCHEDULE!$K$3:$K$2594=$C123)*(SCHEDULE!$M$3:$M$2594=DX$2),SCHEDULE!$I$3:$I$2594,"",0,1)</f>
        <v/>
      </c>
      <c r="DY124" s="122" t="str" cm="1">
        <f t="array" ref="DY124">_xlfn.XLOOKUP(1,(SCHEDULE!$K$3:$K$2594=$C123)*(SCHEDULE!$M$3:$M$2594=DY$2),SCHEDULE!$I$3:$I$2594,"",0,1)</f>
        <v>W</v>
      </c>
      <c r="DZ124" s="122" t="str" cm="1">
        <f t="array" ref="DZ124">_xlfn.XLOOKUP(1,(SCHEDULE!$K$3:$K$2594=$C123)*(SCHEDULE!$M$3:$M$2594=DZ$2),SCHEDULE!$I$3:$I$2594,"",0,1)</f>
        <v>L</v>
      </c>
      <c r="EA124" s="122" t="str" cm="1">
        <f t="array" ref="EA124">_xlfn.XLOOKUP(1,(SCHEDULE!$K$3:$K$2594=$C123)*(SCHEDULE!$M$3:$M$2594=EA$2),SCHEDULE!$I$3:$I$2594,"",0,1)</f>
        <v>L</v>
      </c>
      <c r="EB124" s="122" t="str" cm="1">
        <f t="array" ref="EB124">_xlfn.XLOOKUP(1,(SCHEDULE!$K$3:$K$2594=$C123)*(SCHEDULE!$M$3:$M$2594=EB$2),SCHEDULE!$I$3:$I$2594,"",0,1)</f>
        <v>L</v>
      </c>
      <c r="EC124" s="122" t="str" cm="1">
        <f t="array" ref="EC124">_xlfn.XLOOKUP(1,(SCHEDULE!$K$3:$K$2594=$C123)*(SCHEDULE!$M$3:$M$2594=EC$2),SCHEDULE!$I$3:$I$2594,"",0,1)</f>
        <v>W</v>
      </c>
      <c r="ED124" s="122" t="str" cm="1">
        <f t="array" ref="ED124">_xlfn.XLOOKUP(1,(SCHEDULE!$K$3:$K$2594=$C123)*(SCHEDULE!$M$3:$M$2594=ED$2),SCHEDULE!$I$3:$I$2594,"",0,1)</f>
        <v>L</v>
      </c>
      <c r="EE124" s="122" t="str" cm="1">
        <f t="array" ref="EE124">_xlfn.XLOOKUP(1,(SCHEDULE!$K$3:$K$2594=$C123)*(SCHEDULE!$M$3:$M$2594=EE$2),SCHEDULE!$I$3:$I$2594,"",0,1)</f>
        <v/>
      </c>
      <c r="EF124" s="122" t="str" cm="1">
        <f t="array" ref="EF124">_xlfn.XLOOKUP(1,(SCHEDULE!$K$3:$K$2594=$C123)*(SCHEDULE!$M$3:$M$2594=EF$2),SCHEDULE!$I$3:$I$2594,"",0,1)</f>
        <v/>
      </c>
      <c r="EG124" s="122" t="str" cm="1">
        <f t="array" ref="EG124">_xlfn.XLOOKUP(1,(SCHEDULE!$K$3:$K$2594=$C123)*(SCHEDULE!$M$3:$M$2594=EG$2),SCHEDULE!$I$3:$I$2594,"",0,1)</f>
        <v/>
      </c>
      <c r="EH124" s="122" t="str" cm="1">
        <f t="array" ref="EH124">_xlfn.XLOOKUP(1,(SCHEDULE!$K$3:$K$2594=$C123)*(SCHEDULE!$M$3:$M$2594=EH$2),SCHEDULE!$I$3:$I$2594,"",0,1)</f>
        <v/>
      </c>
      <c r="EI124" s="122" t="str" cm="1">
        <f t="array" ref="EI124">_xlfn.XLOOKUP(1,(SCHEDULE!$K$3:$K$2594=$C123)*(SCHEDULE!$M$3:$M$2594=EI$2),SCHEDULE!$I$3:$I$2594,"",0,1)</f>
        <v>L</v>
      </c>
      <c r="EJ124" s="122" t="str" cm="1">
        <f t="array" ref="EJ124">_xlfn.XLOOKUP(1,(SCHEDULE!$K$3:$K$2594=$C123)*(SCHEDULE!$M$3:$M$2594=EJ$2),SCHEDULE!$I$3:$I$2594,"",0,1)</f>
        <v>W</v>
      </c>
      <c r="EK124" s="122" t="str" cm="1">
        <f t="array" ref="EK124">_xlfn.XLOOKUP(1,(SCHEDULE!$K$3:$K$2594=$C123)*(SCHEDULE!$M$3:$M$2594=EK$2),SCHEDULE!$I$3:$I$2594,"",0,1)</f>
        <v>L</v>
      </c>
      <c r="EL124" s="122" t="str" cm="1">
        <f t="array" ref="EL124">_xlfn.XLOOKUP(1,(SCHEDULE!$K$3:$K$2594=$C123)*(SCHEDULE!$M$3:$M$2594=EL$2),SCHEDULE!$I$3:$I$2594,"",0,1)</f>
        <v/>
      </c>
      <c r="EM124" s="122" t="str" cm="1">
        <f t="array" ref="EM124">_xlfn.XLOOKUP(1,(SCHEDULE!$K$3:$K$2594=$C123)*(SCHEDULE!$M$3:$M$2594=EM$2),SCHEDULE!$I$3:$I$2594,"",0,1)</f>
        <v/>
      </c>
      <c r="EN124" s="122" t="str" cm="1">
        <f t="array" ref="EN124">_xlfn.XLOOKUP(1,(SCHEDULE!$K$3:$K$2594=$C123)*(SCHEDULE!$M$3:$M$2594=EN$2),SCHEDULE!$I$3:$I$2594,"",0,1)</f>
        <v/>
      </c>
      <c r="EO124" s="122" t="str" cm="1">
        <f t="array" ref="EO124">_xlfn.XLOOKUP(1,(SCHEDULE!$K$3:$K$2594=$C123)*(SCHEDULE!$M$3:$M$2594=EO$2),SCHEDULE!$I$3:$I$2594,"",0,1)</f>
        <v/>
      </c>
      <c r="EP124" s="122" t="str" cm="1">
        <f t="array" ref="EP124">_xlfn.XLOOKUP(1,(SCHEDULE!$K$3:$K$2594=$C123)*(SCHEDULE!$M$3:$M$2594=EP$2),SCHEDULE!$I$3:$I$2594,"",0,1)</f>
        <v/>
      </c>
      <c r="EQ124" s="122" t="str" cm="1">
        <f t="array" ref="EQ124">_xlfn.XLOOKUP(1,(SCHEDULE!$K$3:$K$2594=$C123)*(SCHEDULE!$M$3:$M$2594=EQ$2),SCHEDULE!$I$3:$I$2594,"",0,1)</f>
        <v>W</v>
      </c>
      <c r="ER124" s="122" t="str" cm="1">
        <f t="array" ref="ER124">_xlfn.XLOOKUP(1,(SCHEDULE!$K$3:$K$2594=$C123)*(SCHEDULE!$M$3:$M$2594=ER$2),SCHEDULE!$I$3:$I$2594,"",0,1)</f>
        <v>W</v>
      </c>
      <c r="ES124" s="122" t="str" cm="1">
        <f t="array" ref="ES124">_xlfn.XLOOKUP(1,(SCHEDULE!$K$3:$K$2594=$C123)*(SCHEDULE!$M$3:$M$2594=ES$2),SCHEDULE!$I$3:$I$2594,"",0,1)</f>
        <v>L</v>
      </c>
      <c r="ET124" s="122" t="str" cm="1">
        <f t="array" ref="ET124">_xlfn.XLOOKUP(1,(SCHEDULE!$K$3:$K$2594=$C123)*(SCHEDULE!$M$3:$M$2594=ET$2),SCHEDULE!$I$3:$I$2594,"",0,1)</f>
        <v>W</v>
      </c>
      <c r="EU124" s="122" t="str" cm="1">
        <f t="array" ref="EU124">_xlfn.XLOOKUP(1,(SCHEDULE!$K$3:$K$2594=$C123)*(SCHEDULE!$M$3:$M$2594=EU$2),SCHEDULE!$I$3:$I$2594,"",0,1)</f>
        <v>W</v>
      </c>
      <c r="EV124" s="122" t="str" cm="1">
        <f t="array" ref="EV124">_xlfn.XLOOKUP(1,(SCHEDULE!$K$3:$K$2594=$C123)*(SCHEDULE!$M$3:$M$2594=EV$2),SCHEDULE!$I$3:$I$2594,"",0,1)</f>
        <v>W</v>
      </c>
      <c r="EW124" s="122" t="str" cm="1">
        <f t="array" ref="EW124">_xlfn.XLOOKUP(1,(SCHEDULE!$K$3:$K$2594=$C123)*(SCHEDULE!$M$3:$M$2594=EW$2),SCHEDULE!$I$3:$I$2594,"",0,1)</f>
        <v>L</v>
      </c>
      <c r="EX124" s="122" t="str" cm="1">
        <f t="array" ref="EX124">_xlfn.XLOOKUP(1,(SCHEDULE!$K$3:$K$2594=$C123)*(SCHEDULE!$M$3:$M$2594=EX$2),SCHEDULE!$I$3:$I$2594,"",0,1)</f>
        <v/>
      </c>
      <c r="EY124" s="122" t="str" cm="1">
        <f t="array" ref="EY124">_xlfn.XLOOKUP(1,(SCHEDULE!$K$3:$K$2594=$C123)*(SCHEDULE!$M$3:$M$2594=EY$2),SCHEDULE!$I$3:$I$2594,"",0,1)</f>
        <v/>
      </c>
      <c r="EZ124" s="122" t="str" cm="1">
        <f t="array" ref="EZ124">_xlfn.XLOOKUP(1,(SCHEDULE!$K$3:$K$2594=$C123)*(SCHEDULE!$M$3:$M$2594=EZ$2),SCHEDULE!$I$3:$I$2594,"",0,1)</f>
        <v/>
      </c>
      <c r="FA124" s="122" t="str" cm="1">
        <f t="array" ref="FA124">_xlfn.XLOOKUP(1,(SCHEDULE!$K$3:$K$2594=$C123)*(SCHEDULE!$M$3:$M$2594=FA$2),SCHEDULE!$I$3:$I$2594,"",0,1)</f>
        <v/>
      </c>
      <c r="FB124" s="122" t="str" cm="1">
        <f t="array" ref="FB124">_xlfn.XLOOKUP(1,(SCHEDULE!$K$3:$K$2594=$C123)*(SCHEDULE!$M$3:$M$2594=FB$2),SCHEDULE!$I$3:$I$2594,"",0,1)</f>
        <v/>
      </c>
      <c r="FC124" s="122" t="str" cm="1">
        <f t="array" ref="FC124">_xlfn.XLOOKUP(1,(SCHEDULE!$K$3:$K$2594=$C123)*(SCHEDULE!$M$3:$M$2594=FC$2),SCHEDULE!$I$3:$I$2594,"",0,1)</f>
        <v/>
      </c>
      <c r="FD124" s="122" t="str" cm="1">
        <f t="array" ref="FD124">_xlfn.XLOOKUP(1,(SCHEDULE!$K$3:$K$2594=$C123)*(SCHEDULE!$M$3:$M$2594=FD$2),SCHEDULE!$I$3:$I$2594,"",0,1)</f>
        <v/>
      </c>
      <c r="FE124" s="122" t="str" cm="1">
        <f t="array" ref="FE124">_xlfn.XLOOKUP(1,(SCHEDULE!$K$3:$K$2594=$C123)*(SCHEDULE!$M$3:$M$2594=FE$2),SCHEDULE!$I$3:$I$2594,"",0,1)</f>
        <v/>
      </c>
      <c r="FF124" s="122" t="str" cm="1">
        <f t="array" ref="FF124">_xlfn.XLOOKUP(1,(SCHEDULE!$K$3:$K$2594=$C123)*(SCHEDULE!$M$3:$M$2594=FF$2),SCHEDULE!$I$3:$I$2594,"",0,1)</f>
        <v/>
      </c>
      <c r="FG124" s="122" t="str" cm="1">
        <f t="array" ref="FG124">_xlfn.XLOOKUP(1,(SCHEDULE!$K$3:$K$2594=$C123)*(SCHEDULE!$M$3:$M$2594=FG$2),SCHEDULE!$I$3:$I$2594,"",0,1)</f>
        <v/>
      </c>
      <c r="FH124" s="122" t="str" cm="1">
        <f t="array" ref="FH124">_xlfn.XLOOKUP(1,(SCHEDULE!$K$3:$K$2594=$C123)*(SCHEDULE!$M$3:$M$2594=FH$2),SCHEDULE!$I$3:$I$2594,"",0,1)</f>
        <v>W</v>
      </c>
      <c r="FI124" s="122" t="str" cm="1">
        <f t="array" ref="FI124">_xlfn.XLOOKUP(1,(SCHEDULE!$K$3:$K$2594=$C123)*(SCHEDULE!$M$3:$M$2594=FI$2),SCHEDULE!$I$3:$I$2594,"",0,1)</f>
        <v>W</v>
      </c>
      <c r="FJ124" s="122" t="str" cm="1">
        <f t="array" ref="FJ124">_xlfn.XLOOKUP(1,(SCHEDULE!$K$3:$K$2594=$C123)*(SCHEDULE!$M$3:$M$2594=FJ$2),SCHEDULE!$I$3:$I$2594,"",0,1)</f>
        <v>L</v>
      </c>
      <c r="FK124" s="137" t="s">
        <v>477</v>
      </c>
      <c r="FL124" s="141">
        <f>COUNT(E$5:FJ$5)</f>
        <v>162</v>
      </c>
      <c r="FM124" s="141">
        <f>FL124-10</f>
        <v>152</v>
      </c>
      <c r="FN124" s="142">
        <f>SUMIFS(E$5:FJ$5,E$2:FJ$2,FL124,E$2:FJ$2,FM124)</f>
        <v>0</v>
      </c>
    </row>
    <row r="125" spans="2:174" x14ac:dyDescent="0.2">
      <c r="B125" s="137"/>
      <c r="C125" s="139"/>
      <c r="D125" s="138"/>
      <c r="E125" s="122" cm="1">
        <f t="array" ref="E125">IFERROR(_xlfn.IFS(E123="W",1,E124="W",1,E123="L",0,E124="L",0),"-")</f>
        <v>1</v>
      </c>
      <c r="F125" s="122" cm="1">
        <f t="array" ref="F125">IFERROR(_xlfn.IFS(F123="W",1,F124="W",1,F123="L",0,F124="L",0),"-")</f>
        <v>0</v>
      </c>
      <c r="G125" s="122" cm="1">
        <f t="array" ref="G125">IFERROR(_xlfn.IFS(G123="W",1,G124="W",1,G123="L",0,G124="L",0),"-")</f>
        <v>1</v>
      </c>
      <c r="H125" s="122" cm="1">
        <f t="array" ref="H125">IFERROR(_xlfn.IFS(H123="W",1,H124="W",1,H123="L",0,H124="L",0),"-")</f>
        <v>0</v>
      </c>
      <c r="I125" s="122" cm="1">
        <f t="array" ref="I125">IFERROR(_xlfn.IFS(I123="W",1,I124="W",1,I123="L",0,I124="L",0),"-")</f>
        <v>1</v>
      </c>
      <c r="J125" s="122" cm="1">
        <f t="array" ref="J125">IFERROR(_xlfn.IFS(J123="W",1,J124="W",1,J123="L",0,J124="L",0),"-")</f>
        <v>0</v>
      </c>
      <c r="K125" s="122" cm="1">
        <f t="array" ref="K125">IFERROR(_xlfn.IFS(K123="W",1,K124="W",1,K123="L",0,K124="L",0),"-")</f>
        <v>0</v>
      </c>
      <c r="L125" s="122" cm="1">
        <f t="array" ref="L125">IFERROR(_xlfn.IFS(L123="W",1,L124="W",1,L123="L",0,L124="L",0),"-")</f>
        <v>1</v>
      </c>
      <c r="M125" s="122" cm="1">
        <f t="array" ref="M125">IFERROR(_xlfn.IFS(M123="W",1,M124="W",1,M123="L",0,M124="L",0),"-")</f>
        <v>0</v>
      </c>
      <c r="N125" s="122" cm="1">
        <f t="array" ref="N125">IFERROR(_xlfn.IFS(N123="W",1,N124="W",1,N123="L",0,N124="L",0),"-")</f>
        <v>0</v>
      </c>
      <c r="O125" s="122" cm="1">
        <f t="array" ref="O125">IFERROR(_xlfn.IFS(O123="W",1,O124="W",1,O123="L",0,O124="L",0),"-")</f>
        <v>0</v>
      </c>
      <c r="P125" s="122" cm="1">
        <f t="array" ref="P125">IFERROR(_xlfn.IFS(P123="W",1,P124="W",1,P123="L",0,P124="L",0),"-")</f>
        <v>1</v>
      </c>
      <c r="Q125" s="122" cm="1">
        <f t="array" ref="Q125">IFERROR(_xlfn.IFS(Q123="W",1,Q124="W",1,Q123="L",0,Q124="L",0),"-")</f>
        <v>0</v>
      </c>
      <c r="R125" s="122" cm="1">
        <f t="array" ref="R125">IFERROR(_xlfn.IFS(R123="W",1,R124="W",1,R123="L",0,R124="L",0),"-")</f>
        <v>1</v>
      </c>
      <c r="S125" s="122" cm="1">
        <f t="array" ref="S125">IFERROR(_xlfn.IFS(S123="W",1,S124="W",1,S123="L",0,S124="L",0),"-")</f>
        <v>0</v>
      </c>
      <c r="T125" s="122" cm="1">
        <f t="array" ref="T125">IFERROR(_xlfn.IFS(T123="W",1,T124="W",1,T123="L",0,T124="L",0),"-")</f>
        <v>1</v>
      </c>
      <c r="U125" s="122" cm="1">
        <f t="array" ref="U125">IFERROR(_xlfn.IFS(U123="W",1,U124="W",1,U123="L",0,U124="L",0),"-")</f>
        <v>1</v>
      </c>
      <c r="V125" s="122" cm="1">
        <f t="array" ref="V125">IFERROR(_xlfn.IFS(V123="W",1,V124="W",1,V123="L",0,V124="L",0),"-")</f>
        <v>1</v>
      </c>
      <c r="W125" s="122" cm="1">
        <f t="array" ref="W125">IFERROR(_xlfn.IFS(W123="W",1,W124="W",1,W123="L",0,W124="L",0),"-")</f>
        <v>0</v>
      </c>
      <c r="X125" s="122" cm="1">
        <f t="array" ref="X125">IFERROR(_xlfn.IFS(X123="W",1,X124="W",1,X123="L",0,X124="L",0),"-")</f>
        <v>1</v>
      </c>
      <c r="Y125" s="122" cm="1">
        <f t="array" ref="Y125">IFERROR(_xlfn.IFS(Y123="W",1,Y124="W",1,Y123="L",0,Y124="L",0),"-")</f>
        <v>0</v>
      </c>
      <c r="Z125" s="122" cm="1">
        <f t="array" ref="Z125">IFERROR(_xlfn.IFS(Z123="W",1,Z124="W",1,Z123="L",0,Z124="L",0),"-")</f>
        <v>0</v>
      </c>
      <c r="AA125" s="122" cm="1">
        <f t="array" ref="AA125">IFERROR(_xlfn.IFS(AA123="W",1,AA124="W",1,AA123="L",0,AA124="L",0),"-")</f>
        <v>0</v>
      </c>
      <c r="AB125" s="122" cm="1">
        <f t="array" ref="AB125">IFERROR(_xlfn.IFS(AB123="W",1,AB124="W",1,AB123="L",0,AB124="L",0),"-")</f>
        <v>0</v>
      </c>
      <c r="AC125" s="122" cm="1">
        <f t="array" ref="AC125">IFERROR(_xlfn.IFS(AC123="W",1,AC124="W",1,AC123="L",0,AC124="L",0),"-")</f>
        <v>1</v>
      </c>
      <c r="AD125" s="122" cm="1">
        <f t="array" ref="AD125">IFERROR(_xlfn.IFS(AD123="W",1,AD124="W",1,AD123="L",0,AD124="L",0),"-")</f>
        <v>0</v>
      </c>
      <c r="AE125" s="122" cm="1">
        <f t="array" ref="AE125">IFERROR(_xlfn.IFS(AE123="W",1,AE124="W",1,AE123="L",0,AE124="L",0),"-")</f>
        <v>1</v>
      </c>
      <c r="AF125" s="122" cm="1">
        <f t="array" ref="AF125">IFERROR(_xlfn.IFS(AF123="W",1,AF124="W",1,AF123="L",0,AF124="L",0),"-")</f>
        <v>1</v>
      </c>
      <c r="AG125" s="122" cm="1">
        <f t="array" ref="AG125">IFERROR(_xlfn.IFS(AG123="W",1,AG124="W",1,AG123="L",0,AG124="L",0),"-")</f>
        <v>1</v>
      </c>
      <c r="AH125" s="122" cm="1">
        <f t="array" ref="AH125">IFERROR(_xlfn.IFS(AH123="W",1,AH124="W",1,AH123="L",0,AH124="L",0),"-")</f>
        <v>1</v>
      </c>
      <c r="AI125" s="122" cm="1">
        <f t="array" ref="AI125">IFERROR(_xlfn.IFS(AI123="W",1,AI124="W",1,AI123="L",0,AI124="L",0),"-")</f>
        <v>0</v>
      </c>
      <c r="AJ125" s="122" cm="1">
        <f t="array" ref="AJ125">IFERROR(_xlfn.IFS(AJ123="W",1,AJ124="W",1,AJ123="L",0,AJ124="L",0),"-")</f>
        <v>1</v>
      </c>
      <c r="AK125" s="122" cm="1">
        <f t="array" ref="AK125">IFERROR(_xlfn.IFS(AK123="W",1,AK124="W",1,AK123="L",0,AK124="L",0),"-")</f>
        <v>1</v>
      </c>
      <c r="AL125" s="122" cm="1">
        <f t="array" ref="AL125">IFERROR(_xlfn.IFS(AL123="W",1,AL124="W",1,AL123="L",0,AL124="L",0),"-")</f>
        <v>0</v>
      </c>
      <c r="AM125" s="122" cm="1">
        <f t="array" ref="AM125">IFERROR(_xlfn.IFS(AM123="W",1,AM124="W",1,AM123="L",0,AM124="L",0),"-")</f>
        <v>0</v>
      </c>
      <c r="AN125" s="122" cm="1">
        <f t="array" ref="AN125">IFERROR(_xlfn.IFS(AN123="W",1,AN124="W",1,AN123="L",0,AN124="L",0),"-")</f>
        <v>0</v>
      </c>
      <c r="AO125" s="122" cm="1">
        <f t="array" ref="AO125">IFERROR(_xlfn.IFS(AO123="W",1,AO124="W",1,AO123="L",0,AO124="L",0),"-")</f>
        <v>0</v>
      </c>
      <c r="AP125" s="122" cm="1">
        <f t="array" ref="AP125">IFERROR(_xlfn.IFS(AP123="W",1,AP124="W",1,AP123="L",0,AP124="L",0),"-")</f>
        <v>1</v>
      </c>
      <c r="AQ125" s="122" cm="1">
        <f t="array" ref="AQ125">IFERROR(_xlfn.IFS(AQ123="W",1,AQ124="W",1,AQ123="L",0,AQ124="L",0),"-")</f>
        <v>0</v>
      </c>
      <c r="AR125" s="122" cm="1">
        <f t="array" ref="AR125">IFERROR(_xlfn.IFS(AR123="W",1,AR124="W",1,AR123="L",0,AR124="L",0),"-")</f>
        <v>1</v>
      </c>
      <c r="AS125" s="122" cm="1">
        <f t="array" ref="AS125">IFERROR(_xlfn.IFS(AS123="W",1,AS124="W",1,AS123="L",0,AS124="L",0),"-")</f>
        <v>0</v>
      </c>
      <c r="AT125" s="122" cm="1">
        <f t="array" ref="AT125">IFERROR(_xlfn.IFS(AT123="W",1,AT124="W",1,AT123="L",0,AT124="L",0),"-")</f>
        <v>0</v>
      </c>
      <c r="AU125" s="122" cm="1">
        <f t="array" ref="AU125">IFERROR(_xlfn.IFS(AU123="W",1,AU124="W",1,AU123="L",0,AU124="L",0),"-")</f>
        <v>0</v>
      </c>
      <c r="AV125" s="122" cm="1">
        <f t="array" ref="AV125">IFERROR(_xlfn.IFS(AV123="W",1,AV124="W",1,AV123="L",0,AV124="L",0),"-")</f>
        <v>1</v>
      </c>
      <c r="AW125" s="122" cm="1">
        <f t="array" ref="AW125">IFERROR(_xlfn.IFS(AW123="W",1,AW124="W",1,AW123="L",0,AW124="L",0),"-")</f>
        <v>1</v>
      </c>
      <c r="AX125" s="122" cm="1">
        <f t="array" ref="AX125">IFERROR(_xlfn.IFS(AX123="W",1,AX124="W",1,AX123="L",0,AX124="L",0),"-")</f>
        <v>1</v>
      </c>
      <c r="AY125" s="122" cm="1">
        <f t="array" ref="AY125">IFERROR(_xlfn.IFS(AY123="W",1,AY124="W",1,AY123="L",0,AY124="L",0),"-")</f>
        <v>0</v>
      </c>
      <c r="AZ125" s="122" cm="1">
        <f t="array" ref="AZ125">IFERROR(_xlfn.IFS(AZ123="W",1,AZ124="W",1,AZ123="L",0,AZ124="L",0),"-")</f>
        <v>0</v>
      </c>
      <c r="BA125" s="122" cm="1">
        <f t="array" ref="BA125">IFERROR(_xlfn.IFS(BA123="W",1,BA124="W",1,BA123="L",0,BA124="L",0),"-")</f>
        <v>0</v>
      </c>
      <c r="BB125" s="122" cm="1">
        <f t="array" ref="BB125">IFERROR(_xlfn.IFS(BB123="W",1,BB124="W",1,BB123="L",0,BB124="L",0),"-")</f>
        <v>0</v>
      </c>
      <c r="BC125" s="122" cm="1">
        <f t="array" ref="BC125">IFERROR(_xlfn.IFS(BC123="W",1,BC124="W",1,BC123="L",0,BC124="L",0),"-")</f>
        <v>0</v>
      </c>
      <c r="BD125" s="122" cm="1">
        <f t="array" ref="BD125">IFERROR(_xlfn.IFS(BD123="W",1,BD124="W",1,BD123="L",0,BD124="L",0),"-")</f>
        <v>0</v>
      </c>
      <c r="BE125" s="122" cm="1">
        <f t="array" ref="BE125">IFERROR(_xlfn.IFS(BE123="W",1,BE124="W",1,BE123="L",0,BE124="L",0),"-")</f>
        <v>0</v>
      </c>
      <c r="BF125" s="122" cm="1">
        <f t="array" ref="BF125">IFERROR(_xlfn.IFS(BF123="W",1,BF124="W",1,BF123="L",0,BF124="L",0),"-")</f>
        <v>0</v>
      </c>
      <c r="BG125" s="122" cm="1">
        <f t="array" ref="BG125">IFERROR(_xlfn.IFS(BG123="W",1,BG124="W",1,BG123="L",0,BG124="L",0),"-")</f>
        <v>1</v>
      </c>
      <c r="BH125" s="122" cm="1">
        <f t="array" ref="BH125">IFERROR(_xlfn.IFS(BH123="W",1,BH124="W",1,BH123="L",0,BH124="L",0),"-")</f>
        <v>0</v>
      </c>
      <c r="BI125" s="122" cm="1">
        <f t="array" ref="BI125">IFERROR(_xlfn.IFS(BI123="W",1,BI124="W",1,BI123="L",0,BI124="L",0),"-")</f>
        <v>1</v>
      </c>
      <c r="BJ125" s="122" cm="1">
        <f t="array" ref="BJ125">IFERROR(_xlfn.IFS(BJ123="W",1,BJ124="W",1,BJ123="L",0,BJ124="L",0),"-")</f>
        <v>0</v>
      </c>
      <c r="BK125" s="122" cm="1">
        <f t="array" ref="BK125">IFERROR(_xlfn.IFS(BK123="W",1,BK124="W",1,BK123="L",0,BK124="L",0),"-")</f>
        <v>0</v>
      </c>
      <c r="BL125" s="122" cm="1">
        <f t="array" ref="BL125">IFERROR(_xlfn.IFS(BL123="W",1,BL124="W",1,BL123="L",0,BL124="L",0),"-")</f>
        <v>1</v>
      </c>
      <c r="BM125" s="122" cm="1">
        <f t="array" ref="BM125">IFERROR(_xlfn.IFS(BM123="W",1,BM124="W",1,BM123="L",0,BM124="L",0),"-")</f>
        <v>0</v>
      </c>
      <c r="BN125" s="122" cm="1">
        <f t="array" ref="BN125">IFERROR(_xlfn.IFS(BN123="W",1,BN124="W",1,BN123="L",0,BN124="L",0),"-")</f>
        <v>0</v>
      </c>
      <c r="BO125" s="122" cm="1">
        <f t="array" ref="BO125">IFERROR(_xlfn.IFS(BO123="W",1,BO124="W",1,BO123="L",0,BO124="L",0),"-")</f>
        <v>1</v>
      </c>
      <c r="BP125" s="122" cm="1">
        <f t="array" ref="BP125">IFERROR(_xlfn.IFS(BP123="W",1,BP124="W",1,BP123="L",0,BP124="L",0),"-")</f>
        <v>0</v>
      </c>
      <c r="BQ125" s="122" cm="1">
        <f t="array" ref="BQ125">IFERROR(_xlfn.IFS(BQ123="W",1,BQ124="W",1,BQ123="L",0,BQ124="L",0),"-")</f>
        <v>0</v>
      </c>
      <c r="BR125" s="122" cm="1">
        <f t="array" ref="BR125">IFERROR(_xlfn.IFS(BR123="W",1,BR124="W",1,BR123="L",0,BR124="L",0),"-")</f>
        <v>0</v>
      </c>
      <c r="BS125" s="122" cm="1">
        <f t="array" ref="BS125">IFERROR(_xlfn.IFS(BS123="W",1,BS124="W",1,BS123="L",0,BS124="L",0),"-")</f>
        <v>0</v>
      </c>
      <c r="BT125" s="122" cm="1">
        <f t="array" ref="BT125">IFERROR(_xlfn.IFS(BT123="W",1,BT124="W",1,BT123="L",0,BT124="L",0),"-")</f>
        <v>1</v>
      </c>
      <c r="BU125" s="122" cm="1">
        <f t="array" ref="BU125">IFERROR(_xlfn.IFS(BU123="W",1,BU124="W",1,BU123="L",0,BU124="L",0),"-")</f>
        <v>0</v>
      </c>
      <c r="BV125" s="122" cm="1">
        <f t="array" ref="BV125">IFERROR(_xlfn.IFS(BV123="W",1,BV124="W",1,BV123="L",0,BV124="L",0),"-")</f>
        <v>0</v>
      </c>
      <c r="BW125" s="122" cm="1">
        <f t="array" ref="BW125">IFERROR(_xlfn.IFS(BW123="W",1,BW124="W",1,BW123="L",0,BW124="L",0),"-")</f>
        <v>0</v>
      </c>
      <c r="BX125" s="122" cm="1">
        <f t="array" ref="BX125">IFERROR(_xlfn.IFS(BX123="W",1,BX124="W",1,BX123="L",0,BX124="L",0),"-")</f>
        <v>1</v>
      </c>
      <c r="BY125" s="122" cm="1">
        <f t="array" ref="BY125">IFERROR(_xlfn.IFS(BY123="W",1,BY124="W",1,BY123="L",0,BY124="L",0),"-")</f>
        <v>0</v>
      </c>
      <c r="BZ125" s="122" cm="1">
        <f t="array" ref="BZ125">IFERROR(_xlfn.IFS(BZ123="W",1,BZ124="W",1,BZ123="L",0,BZ124="L",0),"-")</f>
        <v>0</v>
      </c>
      <c r="CA125" s="122" cm="1">
        <f t="array" ref="CA125">IFERROR(_xlfn.IFS(CA123="W",1,CA124="W",1,CA123="L",0,CA124="L",0),"-")</f>
        <v>0</v>
      </c>
      <c r="CB125" s="122" cm="1">
        <f t="array" ref="CB125">IFERROR(_xlfn.IFS(CB123="W",1,CB124="W",1,CB123="L",0,CB124="L",0),"-")</f>
        <v>0</v>
      </c>
      <c r="CC125" s="122" cm="1">
        <f t="array" ref="CC125">IFERROR(_xlfn.IFS(CC123="W",1,CC124="W",1,CC123="L",0,CC124="L",0),"-")</f>
        <v>1</v>
      </c>
      <c r="CD125" s="122" cm="1">
        <f t="array" ref="CD125">IFERROR(_xlfn.IFS(CD123="W",1,CD124="W",1,CD123="L",0,CD124="L",0),"-")</f>
        <v>1</v>
      </c>
      <c r="CE125" s="122" cm="1">
        <f t="array" ref="CE125">IFERROR(_xlfn.IFS(CE123="W",1,CE124="W",1,CE123="L",0,CE124="L",0),"-")</f>
        <v>0</v>
      </c>
      <c r="CF125" s="122" cm="1">
        <f t="array" ref="CF125">IFERROR(_xlfn.IFS(CF123="W",1,CF124="W",1,CF123="L",0,CF124="L",0),"-")</f>
        <v>1</v>
      </c>
      <c r="CG125" s="122" cm="1">
        <f t="array" ref="CG125">IFERROR(_xlfn.IFS(CG123="W",1,CG124="W",1,CG123="L",0,CG124="L",0),"-")</f>
        <v>0</v>
      </c>
      <c r="CH125" s="122" cm="1">
        <f t="array" ref="CH125">IFERROR(_xlfn.IFS(CH123="W",1,CH124="W",1,CH123="L",0,CH124="L",0),"-")</f>
        <v>0</v>
      </c>
      <c r="CI125" s="122" cm="1">
        <f t="array" ref="CI125">IFERROR(_xlfn.IFS(CI123="W",1,CI124="W",1,CI123="L",0,CI124="L",0),"-")</f>
        <v>1</v>
      </c>
      <c r="CJ125" s="122" cm="1">
        <f t="array" ref="CJ125">IFERROR(_xlfn.IFS(CJ123="W",1,CJ124="W",1,CJ123="L",0,CJ124="L",0),"-")</f>
        <v>0</v>
      </c>
      <c r="CK125" s="122" cm="1">
        <f t="array" ref="CK125">IFERROR(_xlfn.IFS(CK123="W",1,CK124="W",1,CK123="L",0,CK124="L",0),"-")</f>
        <v>1</v>
      </c>
      <c r="CL125" s="122" cm="1">
        <f t="array" ref="CL125">IFERROR(_xlfn.IFS(CL123="W",1,CL124="W",1,CL123="L",0,CL124="L",0),"-")</f>
        <v>0</v>
      </c>
      <c r="CM125" s="122" cm="1">
        <f t="array" ref="CM125">IFERROR(_xlfn.IFS(CM123="W",1,CM124="W",1,CM123="L",0,CM124="L",0),"-")</f>
        <v>1</v>
      </c>
      <c r="CN125" s="122" cm="1">
        <f t="array" ref="CN125">IFERROR(_xlfn.IFS(CN123="W",1,CN124="W",1,CN123="L",0,CN124="L",0),"-")</f>
        <v>1</v>
      </c>
      <c r="CO125" s="122" cm="1">
        <f t="array" ref="CO125">IFERROR(_xlfn.IFS(CO123="W",1,CO124="W",1,CO123="L",0,CO124="L",0),"-")</f>
        <v>0</v>
      </c>
      <c r="CP125" s="122" cm="1">
        <f t="array" ref="CP125">IFERROR(_xlfn.IFS(CP123="W",1,CP124="W",1,CP123="L",0,CP124="L",0),"-")</f>
        <v>1</v>
      </c>
      <c r="CQ125" s="122" cm="1">
        <f t="array" ref="CQ125">IFERROR(_xlfn.IFS(CQ123="W",1,CQ124="W",1,CQ123="L",0,CQ124="L",0),"-")</f>
        <v>0</v>
      </c>
      <c r="CR125" s="122" cm="1">
        <f t="array" ref="CR125">IFERROR(_xlfn.IFS(CR123="W",1,CR124="W",1,CR123="L",0,CR124="L",0),"-")</f>
        <v>0</v>
      </c>
      <c r="CS125" s="122" cm="1">
        <f t="array" ref="CS125">IFERROR(_xlfn.IFS(CS123="W",1,CS124="W",1,CS123="L",0,CS124="L",0),"-")</f>
        <v>0</v>
      </c>
      <c r="CT125" s="122" cm="1">
        <f t="array" ref="CT125">IFERROR(_xlfn.IFS(CT123="W",1,CT124="W",1,CT123="L",0,CT124="L",0),"-")</f>
        <v>1</v>
      </c>
      <c r="CU125" s="122" cm="1">
        <f t="array" ref="CU125">IFERROR(_xlfn.IFS(CU123="W",1,CU124="W",1,CU123="L",0,CU124="L",0),"-")</f>
        <v>0</v>
      </c>
      <c r="CV125" s="122" cm="1">
        <f t="array" ref="CV125">IFERROR(_xlfn.IFS(CV123="W",1,CV124="W",1,CV123="L",0,CV124="L",0),"-")</f>
        <v>0</v>
      </c>
      <c r="CW125" s="122" cm="1">
        <f t="array" ref="CW125">IFERROR(_xlfn.IFS(CW123="W",1,CW124="W",1,CW123="L",0,CW124="L",0),"-")</f>
        <v>0</v>
      </c>
      <c r="CX125" s="122" cm="1">
        <f t="array" ref="CX125">IFERROR(_xlfn.IFS(CX123="W",1,CX124="W",1,CX123="L",0,CX124="L",0),"-")</f>
        <v>1</v>
      </c>
      <c r="CY125" s="122" cm="1">
        <f t="array" ref="CY125">IFERROR(_xlfn.IFS(CY123="W",1,CY124="W",1,CY123="L",0,CY124="L",0),"-")</f>
        <v>1</v>
      </c>
      <c r="CZ125" s="122" cm="1">
        <f t="array" ref="CZ125">IFERROR(_xlfn.IFS(CZ123="W",1,CZ124="W",1,CZ123="L",0,CZ124="L",0),"-")</f>
        <v>0</v>
      </c>
      <c r="DA125" s="122" cm="1">
        <f t="array" ref="DA125">IFERROR(_xlfn.IFS(DA123="W",1,DA124="W",1,DA123="L",0,DA124="L",0),"-")</f>
        <v>0</v>
      </c>
      <c r="DB125" s="122" cm="1">
        <f t="array" ref="DB125">IFERROR(_xlfn.IFS(DB123="W",1,DB124="W",1,DB123="L",0,DB124="L",0),"-")</f>
        <v>0</v>
      </c>
      <c r="DC125" s="122" cm="1">
        <f t="array" ref="DC125">IFERROR(_xlfn.IFS(DC123="W",1,DC124="W",1,DC123="L",0,DC124="L",0),"-")</f>
        <v>0</v>
      </c>
      <c r="DD125" s="122" cm="1">
        <f t="array" ref="DD125">IFERROR(_xlfn.IFS(DD123="W",1,DD124="W",1,DD123="L",0,DD124="L",0),"-")</f>
        <v>0</v>
      </c>
      <c r="DE125" s="122" cm="1">
        <f t="array" ref="DE125">IFERROR(_xlfn.IFS(DE123="W",1,DE124="W",1,DE123="L",0,DE124="L",0),"-")</f>
        <v>1</v>
      </c>
      <c r="DF125" s="122" cm="1">
        <f t="array" ref="DF125">IFERROR(_xlfn.IFS(DF123="W",1,DF124="W",1,DF123="L",0,DF124="L",0),"-")</f>
        <v>0</v>
      </c>
      <c r="DG125" s="122" cm="1">
        <f t="array" ref="DG125">IFERROR(_xlfn.IFS(DG123="W",1,DG124="W",1,DG123="L",0,DG124="L",0),"-")</f>
        <v>0</v>
      </c>
      <c r="DH125" s="122" cm="1">
        <f t="array" ref="DH125">IFERROR(_xlfn.IFS(DH123="W",1,DH124="W",1,DH123="L",0,DH124="L",0),"-")</f>
        <v>0</v>
      </c>
      <c r="DI125" s="122" cm="1">
        <f t="array" ref="DI125">IFERROR(_xlfn.IFS(DI123="W",1,DI124="W",1,DI123="L",0,DI124="L",0),"-")</f>
        <v>0</v>
      </c>
      <c r="DJ125" s="122" cm="1">
        <f t="array" ref="DJ125">IFERROR(_xlfn.IFS(DJ123="W",1,DJ124="W",1,DJ123="L",0,DJ124="L",0),"-")</f>
        <v>0</v>
      </c>
      <c r="DK125" s="122" cm="1">
        <f t="array" ref="DK125">IFERROR(_xlfn.IFS(DK123="W",1,DK124="W",1,DK123="L",0,DK124="L",0),"-")</f>
        <v>0</v>
      </c>
      <c r="DL125" s="122" cm="1">
        <f t="array" ref="DL125">IFERROR(_xlfn.IFS(DL123="W",1,DL124="W",1,DL123="L",0,DL124="L",0),"-")</f>
        <v>1</v>
      </c>
      <c r="DM125" s="122" cm="1">
        <f t="array" ref="DM125">IFERROR(_xlfn.IFS(DM123="W",1,DM124="W",1,DM123="L",0,DM124="L",0),"-")</f>
        <v>1</v>
      </c>
      <c r="DN125" s="122" cm="1">
        <f t="array" ref="DN125">IFERROR(_xlfn.IFS(DN123="W",1,DN124="W",1,DN123="L",0,DN124="L",0),"-")</f>
        <v>1</v>
      </c>
      <c r="DO125" s="122" cm="1">
        <f t="array" ref="DO125">IFERROR(_xlfn.IFS(DO123="W",1,DO124="W",1,DO123="L",0,DO124="L",0),"-")</f>
        <v>1</v>
      </c>
      <c r="DP125" s="122" cm="1">
        <f t="array" ref="DP125">IFERROR(_xlfn.IFS(DP123="W",1,DP124="W",1,DP123="L",0,DP124="L",0),"-")</f>
        <v>0</v>
      </c>
      <c r="DQ125" s="122" cm="1">
        <f t="array" ref="DQ125">IFERROR(_xlfn.IFS(DQ123="W",1,DQ124="W",1,DQ123="L",0,DQ124="L",0),"-")</f>
        <v>1</v>
      </c>
      <c r="DR125" s="122" cm="1">
        <f t="array" ref="DR125">IFERROR(_xlfn.IFS(DR123="W",1,DR124="W",1,DR123="L",0,DR124="L",0),"-")</f>
        <v>0</v>
      </c>
      <c r="DS125" s="122" cm="1">
        <f t="array" ref="DS125">IFERROR(_xlfn.IFS(DS123="W",1,DS124="W",1,DS123="L",0,DS124="L",0),"-")</f>
        <v>1</v>
      </c>
      <c r="DT125" s="122" cm="1">
        <f t="array" ref="DT125">IFERROR(_xlfn.IFS(DT123="W",1,DT124="W",1,DT123="L",0,DT124="L",0),"-")</f>
        <v>0</v>
      </c>
      <c r="DU125" s="122" cm="1">
        <f t="array" ref="DU125">IFERROR(_xlfn.IFS(DU123="W",1,DU124="W",1,DU123="L",0,DU124="L",0),"-")</f>
        <v>0</v>
      </c>
      <c r="DV125" s="122" cm="1">
        <f t="array" ref="DV125">IFERROR(_xlfn.IFS(DV123="W",1,DV124="W",1,DV123="L",0,DV124="L",0),"-")</f>
        <v>1</v>
      </c>
      <c r="DW125" s="122" cm="1">
        <f t="array" ref="DW125">IFERROR(_xlfn.IFS(DW123="W",1,DW124="W",1,DW123="L",0,DW124="L",0),"-")</f>
        <v>1</v>
      </c>
      <c r="DX125" s="122" cm="1">
        <f t="array" ref="DX125">IFERROR(_xlfn.IFS(DX123="W",1,DX124="W",1,DX123="L",0,DX124="L",0),"-")</f>
        <v>1</v>
      </c>
      <c r="DY125" s="122" cm="1">
        <f t="array" ref="DY125">IFERROR(_xlfn.IFS(DY123="W",1,DY124="W",1,DY123="L",0,DY124="L",0),"-")</f>
        <v>1</v>
      </c>
      <c r="DZ125" s="122" cm="1">
        <f t="array" ref="DZ125">IFERROR(_xlfn.IFS(DZ123="W",1,DZ124="W",1,DZ123="L",0,DZ124="L",0),"-")</f>
        <v>0</v>
      </c>
      <c r="EA125" s="122" cm="1">
        <f t="array" ref="EA125">IFERROR(_xlfn.IFS(EA123="W",1,EA124="W",1,EA123="L",0,EA124="L",0),"-")</f>
        <v>0</v>
      </c>
      <c r="EB125" s="122" cm="1">
        <f t="array" ref="EB125">IFERROR(_xlfn.IFS(EB123="W",1,EB124="W",1,EB123="L",0,EB124="L",0),"-")</f>
        <v>0</v>
      </c>
      <c r="EC125" s="122" cm="1">
        <f t="array" ref="EC125">IFERROR(_xlfn.IFS(EC123="W",1,EC124="W",1,EC123="L",0,EC124="L",0),"-")</f>
        <v>1</v>
      </c>
      <c r="ED125" s="122" cm="1">
        <f t="array" ref="ED125">IFERROR(_xlfn.IFS(ED123="W",1,ED124="W",1,ED123="L",0,ED124="L",0),"-")</f>
        <v>0</v>
      </c>
      <c r="EE125" s="122" cm="1">
        <f t="array" ref="EE125">IFERROR(_xlfn.IFS(EE123="W",1,EE124="W",1,EE123="L",0,EE124="L",0),"-")</f>
        <v>1</v>
      </c>
      <c r="EF125" s="122" cm="1">
        <f t="array" ref="EF125">IFERROR(_xlfn.IFS(EF123="W",1,EF124="W",1,EF123="L",0,EF124="L",0),"-")</f>
        <v>0</v>
      </c>
      <c r="EG125" s="122" cm="1">
        <f t="array" ref="EG125">IFERROR(_xlfn.IFS(EG123="W",1,EG124="W",1,EG123="L",0,EG124="L",0),"-")</f>
        <v>0</v>
      </c>
      <c r="EH125" s="122" cm="1">
        <f t="array" ref="EH125">IFERROR(_xlfn.IFS(EH123="W",1,EH124="W",1,EH123="L",0,EH124="L",0),"-")</f>
        <v>0</v>
      </c>
      <c r="EI125" s="122" cm="1">
        <f t="array" ref="EI125">IFERROR(_xlfn.IFS(EI123="W",1,EI124="W",1,EI123="L",0,EI124="L",0),"-")</f>
        <v>0</v>
      </c>
      <c r="EJ125" s="122" cm="1">
        <f t="array" ref="EJ125">IFERROR(_xlfn.IFS(EJ123="W",1,EJ124="W",1,EJ123="L",0,EJ124="L",0),"-")</f>
        <v>1</v>
      </c>
      <c r="EK125" s="122" cm="1">
        <f t="array" ref="EK125">IFERROR(_xlfn.IFS(EK123="W",1,EK124="W",1,EK123="L",0,EK124="L",0),"-")</f>
        <v>0</v>
      </c>
      <c r="EL125" s="122" cm="1">
        <f t="array" ref="EL125">IFERROR(_xlfn.IFS(EL123="W",1,EL124="W",1,EL123="L",0,EL124="L",0),"-")</f>
        <v>1</v>
      </c>
      <c r="EM125" s="122" cm="1">
        <f t="array" ref="EM125">IFERROR(_xlfn.IFS(EM123="W",1,EM124="W",1,EM123="L",0,EM124="L",0),"-")</f>
        <v>0</v>
      </c>
      <c r="EN125" s="122" cm="1">
        <f t="array" ref="EN125">IFERROR(_xlfn.IFS(EN123="W",1,EN124="W",1,EN123="L",0,EN124="L",0),"-")</f>
        <v>0</v>
      </c>
      <c r="EO125" s="122" cm="1">
        <f t="array" ref="EO125">IFERROR(_xlfn.IFS(EO123="W",1,EO124="W",1,EO123="L",0,EO124="L",0),"-")</f>
        <v>0</v>
      </c>
      <c r="EP125" s="122" cm="1">
        <f t="array" ref="EP125">IFERROR(_xlfn.IFS(EP123="W",1,EP124="W",1,EP123="L",0,EP124="L",0),"-")</f>
        <v>0</v>
      </c>
      <c r="EQ125" s="122" cm="1">
        <f t="array" ref="EQ125">IFERROR(_xlfn.IFS(EQ123="W",1,EQ124="W",1,EQ123="L",0,EQ124="L",0),"-")</f>
        <v>1</v>
      </c>
      <c r="ER125" s="122" cm="1">
        <f t="array" ref="ER125">IFERROR(_xlfn.IFS(ER123="W",1,ER124="W",1,ER123="L",0,ER124="L",0),"-")</f>
        <v>1</v>
      </c>
      <c r="ES125" s="122" cm="1">
        <f t="array" ref="ES125">IFERROR(_xlfn.IFS(ES123="W",1,ES124="W",1,ES123="L",0,ES124="L",0),"-")</f>
        <v>0</v>
      </c>
      <c r="ET125" s="122" cm="1">
        <f t="array" ref="ET125">IFERROR(_xlfn.IFS(ET123="W",1,ET124="W",1,ET123="L",0,ET124="L",0),"-")</f>
        <v>1</v>
      </c>
      <c r="EU125" s="122" cm="1">
        <f t="array" ref="EU125">IFERROR(_xlfn.IFS(EU123="W",1,EU124="W",1,EU123="L",0,EU124="L",0),"-")</f>
        <v>1</v>
      </c>
      <c r="EV125" s="122" cm="1">
        <f t="array" ref="EV125">IFERROR(_xlfn.IFS(EV123="W",1,EV124="W",1,EV123="L",0,EV124="L",0),"-")</f>
        <v>1</v>
      </c>
      <c r="EW125" s="122" cm="1">
        <f t="array" ref="EW125">IFERROR(_xlfn.IFS(EW123="W",1,EW124="W",1,EW123="L",0,EW124="L",0),"-")</f>
        <v>0</v>
      </c>
      <c r="EX125" s="122" cm="1">
        <f t="array" ref="EX125">IFERROR(_xlfn.IFS(EX123="W",1,EX124="W",1,EX123="L",0,EX124="L",0),"-")</f>
        <v>0</v>
      </c>
      <c r="EY125" s="122" cm="1">
        <f t="array" ref="EY125">IFERROR(_xlfn.IFS(EY123="W",1,EY124="W",1,EY123="L",0,EY124="L",0),"-")</f>
        <v>0</v>
      </c>
      <c r="EZ125" s="122" cm="1">
        <f t="array" ref="EZ125">IFERROR(_xlfn.IFS(EZ123="W",1,EZ124="W",1,EZ123="L",0,EZ124="L",0),"-")</f>
        <v>1</v>
      </c>
      <c r="FA125" s="122" cm="1">
        <f t="array" ref="FA125">IFERROR(_xlfn.IFS(FA123="W",1,FA124="W",1,FA123="L",0,FA124="L",0),"-")</f>
        <v>0</v>
      </c>
      <c r="FB125" s="122" cm="1">
        <f t="array" ref="FB125">IFERROR(_xlfn.IFS(FB123="W",1,FB124="W",1,FB123="L",0,FB124="L",0),"-")</f>
        <v>0</v>
      </c>
      <c r="FC125" s="122" cm="1">
        <f t="array" ref="FC125">IFERROR(_xlfn.IFS(FC123="W",1,FC124="W",1,FC123="L",0,FC124="L",0),"-")</f>
        <v>1</v>
      </c>
      <c r="FD125" s="122" cm="1">
        <f t="array" ref="FD125">IFERROR(_xlfn.IFS(FD123="W",1,FD124="W",1,FD123="L",0,FD124="L",0),"-")</f>
        <v>0</v>
      </c>
      <c r="FE125" s="122" cm="1">
        <f t="array" ref="FE125">IFERROR(_xlfn.IFS(FE123="W",1,FE124="W",1,FE123="L",0,FE124="L",0),"-")</f>
        <v>0</v>
      </c>
      <c r="FF125" s="122" cm="1">
        <f t="array" ref="FF125">IFERROR(_xlfn.IFS(FF123="W",1,FF124="W",1,FF123="L",0,FF124="L",0),"-")</f>
        <v>1</v>
      </c>
      <c r="FG125" s="122" cm="1">
        <f t="array" ref="FG125">IFERROR(_xlfn.IFS(FG123="W",1,FG124="W",1,FG123="L",0,FG124="L",0),"-")</f>
        <v>0</v>
      </c>
      <c r="FH125" s="122" cm="1">
        <f t="array" ref="FH125">IFERROR(_xlfn.IFS(FH123="W",1,FH124="W",1,FH123="L",0,FH124="L",0),"-")</f>
        <v>1</v>
      </c>
      <c r="FI125" s="122" cm="1">
        <f t="array" ref="FI125">IFERROR(_xlfn.IFS(FI123="W",1,FI124="W",1,FI123="L",0,FI124="L",0),"-")</f>
        <v>1</v>
      </c>
      <c r="FJ125" s="122" cm="1">
        <f t="array" ref="FJ125">IFERROR(_xlfn.IFS(FJ123="W",1,FJ124="W",1,FJ123="L",0,FJ124="L",0),"-")</f>
        <v>0</v>
      </c>
      <c r="FK125" s="137" t="s">
        <v>477</v>
      </c>
      <c r="FL125" s="141">
        <f>COUNT(E$5:FJ$5)</f>
        <v>162</v>
      </c>
      <c r="FM125" s="141">
        <f>FL125-20</f>
        <v>142</v>
      </c>
    </row>
    <row r="126" spans="2:174" x14ac:dyDescent="0.2">
      <c r="B126" s="137"/>
      <c r="C126" s="139"/>
      <c r="D126" s="138"/>
      <c r="E126" s="122">
        <f>IF(E125=1,D126+1,0)</f>
        <v>1</v>
      </c>
      <c r="F126" s="122">
        <f t="shared" ref="F126" si="3863">IF(F125=1,E126+1,0)</f>
        <v>0</v>
      </c>
      <c r="G126" s="122">
        <f t="shared" ref="G126" si="3864">IF(G125=1,F126+1,0)</f>
        <v>1</v>
      </c>
      <c r="H126" s="122">
        <f t="shared" ref="H126" si="3865">IF(H125=1,G126+1,0)</f>
        <v>0</v>
      </c>
      <c r="I126" s="122">
        <f t="shared" ref="I126" si="3866">IF(I125=1,H126+1,0)</f>
        <v>1</v>
      </c>
      <c r="J126" s="122">
        <f t="shared" ref="J126" si="3867">IF(J125=1,I126+1,0)</f>
        <v>0</v>
      </c>
      <c r="K126" s="122">
        <f t="shared" ref="K126" si="3868">IF(K125=1,J126+1,0)</f>
        <v>0</v>
      </c>
      <c r="L126" s="122">
        <f t="shared" ref="L126" si="3869">IF(L125=1,K126+1,0)</f>
        <v>1</v>
      </c>
      <c r="M126" s="122">
        <f t="shared" ref="M126" si="3870">IF(M125=1,L126+1,0)</f>
        <v>0</v>
      </c>
      <c r="N126" s="122">
        <f t="shared" ref="N126" si="3871">IF(N125=1,M126+1,0)</f>
        <v>0</v>
      </c>
      <c r="O126" s="122">
        <f t="shared" ref="O126" si="3872">IF(O125=1,N126+1,0)</f>
        <v>0</v>
      </c>
      <c r="P126" s="122">
        <f t="shared" ref="P126" si="3873">IF(P125=1,O126+1,0)</f>
        <v>1</v>
      </c>
      <c r="Q126" s="122">
        <f t="shared" ref="Q126" si="3874">IF(Q125=1,P126+1,0)</f>
        <v>0</v>
      </c>
      <c r="R126" s="122">
        <f t="shared" ref="R126" si="3875">IF(R125=1,Q126+1,0)</f>
        <v>1</v>
      </c>
      <c r="S126" s="122">
        <f t="shared" ref="S126" si="3876">IF(S125=1,R126+1,0)</f>
        <v>0</v>
      </c>
      <c r="T126" s="122">
        <f t="shared" ref="T126" si="3877">IF(T125=1,S126+1,0)</f>
        <v>1</v>
      </c>
      <c r="U126" s="122">
        <f t="shared" ref="U126" si="3878">IF(U125=1,T126+1,0)</f>
        <v>2</v>
      </c>
      <c r="V126" s="122">
        <f t="shared" ref="V126" si="3879">IF(V125=1,U126+1,0)</f>
        <v>3</v>
      </c>
      <c r="W126" s="122">
        <f t="shared" ref="W126" si="3880">IF(W125=1,V126+1,0)</f>
        <v>0</v>
      </c>
      <c r="X126" s="122">
        <f t="shared" ref="X126" si="3881">IF(X125=1,W126+1,0)</f>
        <v>1</v>
      </c>
      <c r="Y126" s="122">
        <f t="shared" ref="Y126" si="3882">IF(Y125=1,X126+1,0)</f>
        <v>0</v>
      </c>
      <c r="Z126" s="122">
        <f t="shared" ref="Z126" si="3883">IF(Z125=1,Y126+1,0)</f>
        <v>0</v>
      </c>
      <c r="AA126" s="122">
        <f t="shared" ref="AA126" si="3884">IF(AA125=1,Z126+1,0)</f>
        <v>0</v>
      </c>
      <c r="AB126" s="122">
        <f t="shared" ref="AB126" si="3885">IF(AB125=1,AA126+1,0)</f>
        <v>0</v>
      </c>
      <c r="AC126" s="122">
        <f t="shared" ref="AC126" si="3886">IF(AC125=1,AB126+1,0)</f>
        <v>1</v>
      </c>
      <c r="AD126" s="122">
        <f t="shared" ref="AD126" si="3887">IF(AD125=1,AC126+1,0)</f>
        <v>0</v>
      </c>
      <c r="AE126" s="122">
        <f t="shared" ref="AE126" si="3888">IF(AE125=1,AD126+1,0)</f>
        <v>1</v>
      </c>
      <c r="AF126" s="122">
        <f t="shared" ref="AF126" si="3889">IF(AF125=1,AE126+1,0)</f>
        <v>2</v>
      </c>
      <c r="AG126" s="122">
        <f t="shared" ref="AG126" si="3890">IF(AG125=1,AF126+1,0)</f>
        <v>3</v>
      </c>
      <c r="AH126" s="122">
        <f t="shared" ref="AH126" si="3891">IF(AH125=1,AG126+1,0)</f>
        <v>4</v>
      </c>
      <c r="AI126" s="122">
        <f t="shared" ref="AI126" si="3892">IF(AI125=1,AH126+1,0)</f>
        <v>0</v>
      </c>
      <c r="AJ126" s="122">
        <f t="shared" ref="AJ126" si="3893">IF(AJ125=1,AI126+1,0)</f>
        <v>1</v>
      </c>
      <c r="AK126" s="122">
        <f t="shared" ref="AK126" si="3894">IF(AK125=1,AJ126+1,0)</f>
        <v>2</v>
      </c>
      <c r="AL126" s="122">
        <f t="shared" ref="AL126" si="3895">IF(AL125=1,AK126+1,0)</f>
        <v>0</v>
      </c>
      <c r="AM126" s="122">
        <f t="shared" ref="AM126" si="3896">IF(AM125=1,AL126+1,0)</f>
        <v>0</v>
      </c>
      <c r="AN126" s="122">
        <f t="shared" ref="AN126" si="3897">IF(AN125=1,AM126+1,0)</f>
        <v>0</v>
      </c>
      <c r="AO126" s="122">
        <f t="shared" ref="AO126" si="3898">IF(AO125=1,AN126+1,0)</f>
        <v>0</v>
      </c>
      <c r="AP126" s="122">
        <f t="shared" ref="AP126" si="3899">IF(AP125=1,AO126+1,0)</f>
        <v>1</v>
      </c>
      <c r="AQ126" s="122">
        <f t="shared" ref="AQ126" si="3900">IF(AQ125=1,AP126+1,0)</f>
        <v>0</v>
      </c>
      <c r="AR126" s="122">
        <f t="shared" ref="AR126" si="3901">IF(AR125=1,AQ126+1,0)</f>
        <v>1</v>
      </c>
      <c r="AS126" s="122">
        <f t="shared" ref="AS126" si="3902">IF(AS125=1,AR126+1,0)</f>
        <v>0</v>
      </c>
      <c r="AT126" s="122">
        <f t="shared" ref="AT126" si="3903">IF(AT125=1,AS126+1,0)</f>
        <v>0</v>
      </c>
      <c r="AU126" s="122">
        <f t="shared" ref="AU126" si="3904">IF(AU125=1,AT126+1,0)</f>
        <v>0</v>
      </c>
      <c r="AV126" s="122">
        <f t="shared" ref="AV126" si="3905">IF(AV125=1,AU126+1,0)</f>
        <v>1</v>
      </c>
      <c r="AW126" s="122">
        <f t="shared" ref="AW126" si="3906">IF(AW125=1,AV126+1,0)</f>
        <v>2</v>
      </c>
      <c r="AX126" s="122">
        <f t="shared" ref="AX126" si="3907">IF(AX125=1,AW126+1,0)</f>
        <v>3</v>
      </c>
      <c r="AY126" s="122">
        <f t="shared" ref="AY126" si="3908">IF(AY125=1,AX126+1,0)</f>
        <v>0</v>
      </c>
      <c r="AZ126" s="122">
        <f t="shared" ref="AZ126" si="3909">IF(AZ125=1,AY126+1,0)</f>
        <v>0</v>
      </c>
      <c r="BA126" s="122">
        <f t="shared" ref="BA126" si="3910">IF(BA125=1,AZ126+1,0)</f>
        <v>0</v>
      </c>
      <c r="BB126" s="122">
        <f t="shared" ref="BB126" si="3911">IF(BB125=1,BA126+1,0)</f>
        <v>0</v>
      </c>
      <c r="BC126" s="122">
        <f t="shared" ref="BC126" si="3912">IF(BC125=1,BB126+1,0)</f>
        <v>0</v>
      </c>
      <c r="BD126" s="122">
        <f t="shared" ref="BD126" si="3913">IF(BD125=1,BC126+1,0)</f>
        <v>0</v>
      </c>
      <c r="BE126" s="122">
        <f t="shared" ref="BE126" si="3914">IF(BE125=1,BD126+1,0)</f>
        <v>0</v>
      </c>
      <c r="BF126" s="122">
        <f t="shared" ref="BF126" si="3915">IF(BF125=1,BE126+1,0)</f>
        <v>0</v>
      </c>
      <c r="BG126" s="122">
        <f t="shared" ref="BG126" si="3916">IF(BG125=1,BF126+1,0)</f>
        <v>1</v>
      </c>
      <c r="BH126" s="122">
        <f t="shared" ref="BH126" si="3917">IF(BH125=1,BG126+1,0)</f>
        <v>0</v>
      </c>
      <c r="BI126" s="122">
        <f t="shared" ref="BI126" si="3918">IF(BI125=1,BH126+1,0)</f>
        <v>1</v>
      </c>
      <c r="BJ126" s="122">
        <f t="shared" ref="BJ126" si="3919">IF(BJ125=1,BI126+1,0)</f>
        <v>0</v>
      </c>
      <c r="BK126" s="122">
        <f t="shared" ref="BK126" si="3920">IF(BK125=1,BJ126+1,0)</f>
        <v>0</v>
      </c>
      <c r="BL126" s="122">
        <f t="shared" ref="BL126" si="3921">IF(BL125=1,BK126+1,0)</f>
        <v>1</v>
      </c>
      <c r="BM126" s="122">
        <f t="shared" ref="BM126" si="3922">IF(BM125=1,BL126+1,0)</f>
        <v>0</v>
      </c>
      <c r="BN126" s="122">
        <f t="shared" ref="BN126" si="3923">IF(BN125=1,BM126+1,0)</f>
        <v>0</v>
      </c>
      <c r="BO126" s="122">
        <f t="shared" ref="BO126" si="3924">IF(BO125=1,BN126+1,0)</f>
        <v>1</v>
      </c>
      <c r="BP126" s="122">
        <f t="shared" ref="BP126" si="3925">IF(BP125=1,BO126+1,0)</f>
        <v>0</v>
      </c>
      <c r="BQ126" s="122">
        <f t="shared" ref="BQ126" si="3926">IF(BQ125=1,BP126+1,0)</f>
        <v>0</v>
      </c>
      <c r="BR126" s="122">
        <f t="shared" ref="BR126" si="3927">IF(BR125=1,BQ126+1,0)</f>
        <v>0</v>
      </c>
      <c r="BS126" s="122">
        <f t="shared" ref="BS126" si="3928">IF(BS125=1,BR126+1,0)</f>
        <v>0</v>
      </c>
      <c r="BT126" s="122">
        <f t="shared" ref="BT126" si="3929">IF(BT125=1,BS126+1,0)</f>
        <v>1</v>
      </c>
      <c r="BU126" s="122">
        <f t="shared" ref="BU126" si="3930">IF(BU125=1,BT126+1,0)</f>
        <v>0</v>
      </c>
      <c r="BV126" s="122">
        <f t="shared" ref="BV126" si="3931">IF(BV125=1,BU126+1,0)</f>
        <v>0</v>
      </c>
      <c r="BW126" s="122">
        <f t="shared" ref="BW126" si="3932">IF(BW125=1,BV126+1,0)</f>
        <v>0</v>
      </c>
      <c r="BX126" s="122">
        <f t="shared" ref="BX126" si="3933">IF(BX125=1,BW126+1,0)</f>
        <v>1</v>
      </c>
      <c r="BY126" s="122">
        <f t="shared" ref="BY126" si="3934">IF(BY125=1,BX126+1,0)</f>
        <v>0</v>
      </c>
      <c r="BZ126" s="122">
        <f t="shared" ref="BZ126" si="3935">IF(BZ125=1,BY126+1,0)</f>
        <v>0</v>
      </c>
      <c r="CA126" s="122">
        <f t="shared" ref="CA126" si="3936">IF(CA125=1,BZ126+1,0)</f>
        <v>0</v>
      </c>
      <c r="CB126" s="122">
        <f t="shared" ref="CB126" si="3937">IF(CB125=1,CA126+1,0)</f>
        <v>0</v>
      </c>
      <c r="CC126" s="122">
        <f t="shared" ref="CC126" si="3938">IF(CC125=1,CB126+1,0)</f>
        <v>1</v>
      </c>
      <c r="CD126" s="122">
        <f t="shared" ref="CD126" si="3939">IF(CD125=1,CC126+1,0)</f>
        <v>2</v>
      </c>
      <c r="CE126" s="122">
        <f t="shared" ref="CE126" si="3940">IF(CE125=1,CD126+1,0)</f>
        <v>0</v>
      </c>
      <c r="CF126" s="122">
        <f t="shared" ref="CF126" si="3941">IF(CF125=1,CE126+1,0)</f>
        <v>1</v>
      </c>
      <c r="CG126" s="122">
        <f t="shared" ref="CG126" si="3942">IF(CG125=1,CF126+1,0)</f>
        <v>0</v>
      </c>
      <c r="CH126" s="122">
        <f t="shared" ref="CH126" si="3943">IF(CH125=1,CG126+1,0)</f>
        <v>0</v>
      </c>
      <c r="CI126" s="122">
        <f t="shared" ref="CI126" si="3944">IF(CI125=1,CH126+1,0)</f>
        <v>1</v>
      </c>
      <c r="CJ126" s="122">
        <f t="shared" ref="CJ126" si="3945">IF(CJ125=1,CI126+1,0)</f>
        <v>0</v>
      </c>
      <c r="CK126" s="122">
        <f t="shared" ref="CK126" si="3946">IF(CK125=1,CJ126+1,0)</f>
        <v>1</v>
      </c>
      <c r="CL126" s="122">
        <f t="shared" ref="CL126" si="3947">IF(CL125=1,CK126+1,0)</f>
        <v>0</v>
      </c>
      <c r="CM126" s="122">
        <f t="shared" ref="CM126" si="3948">IF(CM125=1,CL126+1,0)</f>
        <v>1</v>
      </c>
      <c r="CN126" s="122">
        <f t="shared" ref="CN126" si="3949">IF(CN125=1,CM126+1,0)</f>
        <v>2</v>
      </c>
      <c r="CO126" s="122">
        <f t="shared" ref="CO126" si="3950">IF(CO125=1,CN126+1,0)</f>
        <v>0</v>
      </c>
      <c r="CP126" s="122">
        <f t="shared" ref="CP126" si="3951">IF(CP125=1,CO126+1,0)</f>
        <v>1</v>
      </c>
      <c r="CQ126" s="122">
        <f t="shared" ref="CQ126" si="3952">IF(CQ125=1,CP126+1,0)</f>
        <v>0</v>
      </c>
      <c r="CR126" s="122">
        <f t="shared" ref="CR126" si="3953">IF(CR125=1,CQ126+1,0)</f>
        <v>0</v>
      </c>
      <c r="CS126" s="122">
        <f t="shared" ref="CS126" si="3954">IF(CS125=1,CR126+1,0)</f>
        <v>0</v>
      </c>
      <c r="CT126" s="122">
        <f t="shared" ref="CT126" si="3955">IF(CT125=1,CS126+1,0)</f>
        <v>1</v>
      </c>
      <c r="CU126" s="122">
        <f t="shared" ref="CU126" si="3956">IF(CU125=1,CT126+1,0)</f>
        <v>0</v>
      </c>
      <c r="CV126" s="122">
        <f t="shared" ref="CV126" si="3957">IF(CV125=1,CU126+1,0)</f>
        <v>0</v>
      </c>
      <c r="CW126" s="122">
        <f t="shared" ref="CW126" si="3958">IF(CW125=1,CV126+1,0)</f>
        <v>0</v>
      </c>
      <c r="CX126" s="122">
        <f t="shared" ref="CX126" si="3959">IF(CX125=1,CW126+1,0)</f>
        <v>1</v>
      </c>
      <c r="CY126" s="122">
        <f t="shared" ref="CY126" si="3960">IF(CY125=1,CX126+1,0)</f>
        <v>2</v>
      </c>
      <c r="CZ126" s="122">
        <f t="shared" ref="CZ126" si="3961">IF(CZ125=1,CY126+1,0)</f>
        <v>0</v>
      </c>
      <c r="DA126" s="122">
        <f t="shared" ref="DA126" si="3962">IF(DA125=1,CZ126+1,0)</f>
        <v>0</v>
      </c>
      <c r="DB126" s="122">
        <f t="shared" ref="DB126" si="3963">IF(DB125=1,DA126+1,0)</f>
        <v>0</v>
      </c>
      <c r="DC126" s="122">
        <f t="shared" ref="DC126" si="3964">IF(DC125=1,DB126+1,0)</f>
        <v>0</v>
      </c>
      <c r="DD126" s="122">
        <f t="shared" ref="DD126" si="3965">IF(DD125=1,DC126+1,0)</f>
        <v>0</v>
      </c>
      <c r="DE126" s="122">
        <f t="shared" ref="DE126" si="3966">IF(DE125=1,DD126+1,0)</f>
        <v>1</v>
      </c>
      <c r="DF126" s="122">
        <f t="shared" ref="DF126" si="3967">IF(DF125=1,DE126+1,0)</f>
        <v>0</v>
      </c>
      <c r="DG126" s="122">
        <f t="shared" ref="DG126" si="3968">IF(DG125=1,DF126+1,0)</f>
        <v>0</v>
      </c>
      <c r="DH126" s="122">
        <f t="shared" ref="DH126" si="3969">IF(DH125=1,DG126+1,0)</f>
        <v>0</v>
      </c>
      <c r="DI126" s="122">
        <f t="shared" ref="DI126" si="3970">IF(DI125=1,DH126+1,0)</f>
        <v>0</v>
      </c>
      <c r="DJ126" s="122">
        <f t="shared" ref="DJ126" si="3971">IF(DJ125=1,DI126+1,0)</f>
        <v>0</v>
      </c>
      <c r="DK126" s="122">
        <f t="shared" ref="DK126" si="3972">IF(DK125=1,DJ126+1,0)</f>
        <v>0</v>
      </c>
      <c r="DL126" s="122">
        <f t="shared" ref="DL126" si="3973">IF(DL125=1,DK126+1,0)</f>
        <v>1</v>
      </c>
      <c r="DM126" s="122">
        <f t="shared" ref="DM126" si="3974">IF(DM125=1,DL126+1,0)</f>
        <v>2</v>
      </c>
      <c r="DN126" s="122">
        <f t="shared" ref="DN126" si="3975">IF(DN125=1,DM126+1,0)</f>
        <v>3</v>
      </c>
      <c r="DO126" s="122">
        <f t="shared" ref="DO126" si="3976">IF(DO125=1,DN126+1,0)</f>
        <v>4</v>
      </c>
      <c r="DP126" s="122">
        <f t="shared" ref="DP126" si="3977">IF(DP125=1,DO126+1,0)</f>
        <v>0</v>
      </c>
      <c r="DQ126" s="122">
        <f t="shared" ref="DQ126" si="3978">IF(DQ125=1,DP126+1,0)</f>
        <v>1</v>
      </c>
      <c r="DR126" s="122">
        <f t="shared" ref="DR126" si="3979">IF(DR125=1,DQ126+1,0)</f>
        <v>0</v>
      </c>
      <c r="DS126" s="122">
        <f t="shared" ref="DS126" si="3980">IF(DS125=1,DR126+1,0)</f>
        <v>1</v>
      </c>
      <c r="DT126" s="122">
        <f t="shared" ref="DT126" si="3981">IF(DT125=1,DS126+1,0)</f>
        <v>0</v>
      </c>
      <c r="DU126" s="122">
        <f t="shared" ref="DU126" si="3982">IF(DU125=1,DT126+1,0)</f>
        <v>0</v>
      </c>
      <c r="DV126" s="122">
        <f t="shared" ref="DV126" si="3983">IF(DV125=1,DU126+1,0)</f>
        <v>1</v>
      </c>
      <c r="DW126" s="122">
        <f t="shared" ref="DW126" si="3984">IF(DW125=1,DV126+1,0)</f>
        <v>2</v>
      </c>
      <c r="DX126" s="122">
        <f t="shared" ref="DX126" si="3985">IF(DX125=1,DW126+1,0)</f>
        <v>3</v>
      </c>
      <c r="DY126" s="122">
        <f t="shared" ref="DY126" si="3986">IF(DY125=1,DX126+1,0)</f>
        <v>4</v>
      </c>
      <c r="DZ126" s="122">
        <f t="shared" ref="DZ126" si="3987">IF(DZ125=1,DY126+1,0)</f>
        <v>0</v>
      </c>
      <c r="EA126" s="122">
        <f t="shared" ref="EA126" si="3988">IF(EA125=1,DZ126+1,0)</f>
        <v>0</v>
      </c>
      <c r="EB126" s="122">
        <f t="shared" ref="EB126" si="3989">IF(EB125=1,EA126+1,0)</f>
        <v>0</v>
      </c>
      <c r="EC126" s="122">
        <f t="shared" ref="EC126" si="3990">IF(EC125=1,EB126+1,0)</f>
        <v>1</v>
      </c>
      <c r="ED126" s="122">
        <f t="shared" ref="ED126" si="3991">IF(ED125=1,EC126+1,0)</f>
        <v>0</v>
      </c>
      <c r="EE126" s="122">
        <f t="shared" ref="EE126" si="3992">IF(EE125=1,ED126+1,0)</f>
        <v>1</v>
      </c>
      <c r="EF126" s="122">
        <f t="shared" ref="EF126" si="3993">IF(EF125=1,EE126+1,0)</f>
        <v>0</v>
      </c>
      <c r="EG126" s="122">
        <f t="shared" ref="EG126" si="3994">IF(EG125=1,EF126+1,0)</f>
        <v>0</v>
      </c>
      <c r="EH126" s="122">
        <f t="shared" ref="EH126" si="3995">IF(EH125=1,EG126+1,0)</f>
        <v>0</v>
      </c>
      <c r="EI126" s="122">
        <f t="shared" ref="EI126" si="3996">IF(EI125=1,EH126+1,0)</f>
        <v>0</v>
      </c>
      <c r="EJ126" s="122">
        <f t="shared" ref="EJ126" si="3997">IF(EJ125=1,EI126+1,0)</f>
        <v>1</v>
      </c>
      <c r="EK126" s="122">
        <f t="shared" ref="EK126" si="3998">IF(EK125=1,EJ126+1,0)</f>
        <v>0</v>
      </c>
      <c r="EL126" s="122">
        <f t="shared" ref="EL126" si="3999">IF(EL125=1,EK126+1,0)</f>
        <v>1</v>
      </c>
      <c r="EM126" s="122">
        <f t="shared" ref="EM126" si="4000">IF(EM125=1,EL126+1,0)</f>
        <v>0</v>
      </c>
      <c r="EN126" s="122">
        <f t="shared" ref="EN126" si="4001">IF(EN125=1,EM126+1,0)</f>
        <v>0</v>
      </c>
      <c r="EO126" s="122">
        <f t="shared" ref="EO126" si="4002">IF(EO125=1,EN126+1,0)</f>
        <v>0</v>
      </c>
      <c r="EP126" s="122">
        <f t="shared" ref="EP126" si="4003">IF(EP125=1,EO126+1,0)</f>
        <v>0</v>
      </c>
      <c r="EQ126" s="122">
        <f t="shared" ref="EQ126" si="4004">IF(EQ125=1,EP126+1,0)</f>
        <v>1</v>
      </c>
      <c r="ER126" s="122">
        <f t="shared" ref="ER126" si="4005">IF(ER125=1,EQ126+1,0)</f>
        <v>2</v>
      </c>
      <c r="ES126" s="122">
        <f t="shared" ref="ES126" si="4006">IF(ES125=1,ER126+1,0)</f>
        <v>0</v>
      </c>
      <c r="ET126" s="122">
        <f t="shared" ref="ET126" si="4007">IF(ET125=1,ES126+1,0)</f>
        <v>1</v>
      </c>
      <c r="EU126" s="122">
        <f t="shared" ref="EU126" si="4008">IF(EU125=1,ET126+1,0)</f>
        <v>2</v>
      </c>
      <c r="EV126" s="122">
        <f t="shared" ref="EV126" si="4009">IF(EV125=1,EU126+1,0)</f>
        <v>3</v>
      </c>
      <c r="EW126" s="122">
        <f t="shared" ref="EW126" si="4010">IF(EW125=1,EV126+1,0)</f>
        <v>0</v>
      </c>
      <c r="EX126" s="122">
        <f t="shared" ref="EX126" si="4011">IF(EX125=1,EW126+1,0)</f>
        <v>0</v>
      </c>
      <c r="EY126" s="122">
        <f t="shared" ref="EY126" si="4012">IF(EY125=1,EX126+1,0)</f>
        <v>0</v>
      </c>
      <c r="EZ126" s="122">
        <f t="shared" ref="EZ126" si="4013">IF(EZ125=1,EY126+1,0)</f>
        <v>1</v>
      </c>
      <c r="FA126" s="122">
        <f t="shared" ref="FA126" si="4014">IF(FA125=1,EZ126+1,0)</f>
        <v>0</v>
      </c>
      <c r="FB126" s="122">
        <f t="shared" ref="FB126" si="4015">IF(FB125=1,FA126+1,0)</f>
        <v>0</v>
      </c>
      <c r="FC126" s="122">
        <f t="shared" ref="FC126" si="4016">IF(FC125=1,FB126+1,0)</f>
        <v>1</v>
      </c>
      <c r="FD126" s="122">
        <f t="shared" ref="FD126" si="4017">IF(FD125=1,FC126+1,0)</f>
        <v>0</v>
      </c>
      <c r="FE126" s="122">
        <f t="shared" ref="FE126" si="4018">IF(FE125=1,FD126+1,0)</f>
        <v>0</v>
      </c>
      <c r="FF126" s="122">
        <f t="shared" ref="FF126" si="4019">IF(FF125=1,FE126+1,0)</f>
        <v>1</v>
      </c>
      <c r="FG126" s="122">
        <f t="shared" ref="FG126" si="4020">IF(FG125=1,FF126+1,0)</f>
        <v>0</v>
      </c>
      <c r="FH126" s="122">
        <f t="shared" ref="FH126" si="4021">IF(FH125=1,FG126+1,0)</f>
        <v>1</v>
      </c>
      <c r="FI126" s="122">
        <f t="shared" ref="FI126" si="4022">IF(FI125=1,FH126+1,0)</f>
        <v>2</v>
      </c>
      <c r="FJ126" s="122">
        <f t="shared" ref="FJ126" si="4023">IF(FJ125=1,FI126+1,0)</f>
        <v>0</v>
      </c>
      <c r="FK126" s="137" t="s">
        <v>477</v>
      </c>
      <c r="FL126" s="141">
        <f>COUNT(E$5:FJ$5)</f>
        <v>162</v>
      </c>
      <c r="FM126" s="141">
        <f>FL126-30</f>
        <v>132</v>
      </c>
    </row>
    <row r="127" spans="2:174" x14ac:dyDescent="0.2"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137"/>
      <c r="BH127" s="137"/>
      <c r="BI127" s="137"/>
      <c r="BJ127" s="137"/>
      <c r="BK127" s="137"/>
      <c r="BL127" s="137"/>
      <c r="BM127" s="137"/>
      <c r="BN127" s="137"/>
      <c r="BO127" s="137"/>
      <c r="BP127" s="137"/>
      <c r="BQ127" s="137"/>
      <c r="BR127" s="137"/>
      <c r="BS127" s="137"/>
      <c r="BT127" s="137"/>
      <c r="BU127" s="137"/>
      <c r="BV127" s="137"/>
      <c r="BW127" s="137"/>
      <c r="BX127" s="137"/>
      <c r="BY127" s="137"/>
      <c r="BZ127" s="137"/>
      <c r="CA127" s="137"/>
      <c r="CB127" s="137"/>
      <c r="CC127" s="137"/>
      <c r="CD127" s="137"/>
      <c r="CE127" s="137"/>
      <c r="CF127" s="137"/>
      <c r="CG127" s="137"/>
      <c r="CH127" s="137"/>
      <c r="CI127" s="137"/>
      <c r="CJ127" s="137"/>
      <c r="CK127" s="137"/>
      <c r="CL127" s="137"/>
      <c r="CM127" s="137"/>
      <c r="CN127" s="137"/>
      <c r="CO127" s="137"/>
      <c r="CP127" s="137"/>
      <c r="CQ127" s="137"/>
      <c r="CR127" s="137"/>
      <c r="CS127" s="137"/>
      <c r="CT127" s="137"/>
      <c r="CU127" s="137"/>
      <c r="CV127" s="137"/>
      <c r="CW127" s="137"/>
      <c r="CX127" s="137"/>
      <c r="CY127" s="137"/>
      <c r="CZ127" s="137"/>
      <c r="DA127" s="137"/>
      <c r="DB127" s="137"/>
      <c r="DC127" s="137"/>
      <c r="DD127" s="137"/>
      <c r="DE127" s="137"/>
      <c r="DF127" s="137"/>
      <c r="DG127" s="137"/>
      <c r="DH127" s="137"/>
      <c r="DI127" s="137"/>
      <c r="DJ127" s="137"/>
      <c r="DK127" s="137"/>
      <c r="DL127" s="137"/>
      <c r="DM127" s="137"/>
      <c r="DN127" s="137"/>
      <c r="DO127" s="137"/>
      <c r="DP127" s="137"/>
      <c r="DQ127" s="137"/>
      <c r="DR127" s="137"/>
      <c r="DS127" s="137"/>
      <c r="DT127" s="137"/>
      <c r="DU127" s="137"/>
      <c r="DV127" s="137"/>
      <c r="DW127" s="137"/>
      <c r="DX127" s="137"/>
      <c r="DY127" s="137"/>
      <c r="DZ127" s="137"/>
      <c r="EA127" s="137"/>
      <c r="EB127" s="137"/>
      <c r="EC127" s="137"/>
      <c r="ED127" s="137"/>
      <c r="EE127" s="137"/>
      <c r="EF127" s="137"/>
      <c r="EG127" s="137"/>
      <c r="EH127" s="137"/>
      <c r="EI127" s="137"/>
      <c r="EJ127" s="137"/>
      <c r="EK127" s="137"/>
      <c r="EL127" s="137"/>
      <c r="EM127" s="137"/>
      <c r="EN127" s="137"/>
      <c r="EO127" s="137"/>
      <c r="EP127" s="137"/>
      <c r="EQ127" s="137"/>
      <c r="ER127" s="137"/>
      <c r="ES127" s="137"/>
      <c r="ET127" s="137"/>
      <c r="EU127" s="137"/>
      <c r="EV127" s="137"/>
      <c r="EW127" s="137"/>
      <c r="EX127" s="137"/>
      <c r="EY127" s="137"/>
      <c r="EZ127" s="137"/>
      <c r="FA127" s="137"/>
      <c r="FB127" s="137"/>
      <c r="FC127" s="137"/>
      <c r="FD127" s="137"/>
      <c r="FE127" s="137"/>
      <c r="FF127" s="137"/>
      <c r="FG127" s="137"/>
      <c r="FH127" s="137"/>
      <c r="FI127" s="137"/>
      <c r="FJ127" s="137"/>
      <c r="FK127" s="137" t="s">
        <v>477</v>
      </c>
      <c r="FL127" s="137" t="s">
        <v>886</v>
      </c>
      <c r="FM127" s="137" t="s">
        <v>886</v>
      </c>
      <c r="FN127" s="137" t="s">
        <v>917</v>
      </c>
      <c r="FO127" s="137" t="s">
        <v>917</v>
      </c>
      <c r="FP127" s="137" t="s">
        <v>904</v>
      </c>
      <c r="FQ127" s="137" t="s">
        <v>903</v>
      </c>
      <c r="FR127" s="137" t="s">
        <v>902</v>
      </c>
    </row>
    <row r="128" spans="2:174" x14ac:dyDescent="0.2">
      <c r="B128" s="137">
        <v>26</v>
      </c>
      <c r="C128" s="139" t="s">
        <v>13471</v>
      </c>
      <c r="D128" s="138"/>
      <c r="E128" s="122" t="str" cm="1">
        <f t="array" ref="E128">_xlfn.XLOOKUP(1,(SCHEDULE!$D$3:$D$2594=$C128)*(SCHEDULE!$B$3:$B$2594=E$2),SCHEDULE!$F$3:$F$2594,"",0,1)</f>
        <v/>
      </c>
      <c r="F128" s="122" t="str" cm="1">
        <f t="array" ref="F128">_xlfn.XLOOKUP(1,(SCHEDULE!$D$3:$D$2594=$C128)*(SCHEDULE!$B$3:$B$2594=F$2),SCHEDULE!$F$3:$F$2594,"",0,1)</f>
        <v/>
      </c>
      <c r="G128" s="122" t="str" cm="1">
        <f t="array" ref="G128">_xlfn.XLOOKUP(1,(SCHEDULE!$D$3:$D$2594=$C128)*(SCHEDULE!$B$3:$B$2594=G$2),SCHEDULE!$F$3:$F$2594,"",0,1)</f>
        <v/>
      </c>
      <c r="H128" s="122" t="str" cm="1">
        <f t="array" ref="H128">_xlfn.XLOOKUP(1,(SCHEDULE!$D$3:$D$2594=$C128)*(SCHEDULE!$B$3:$B$2594=H$2),SCHEDULE!$F$3:$F$2594,"",0,1)</f>
        <v/>
      </c>
      <c r="I128" s="122" t="str" cm="1">
        <f t="array" ref="I128">_xlfn.XLOOKUP(1,(SCHEDULE!$D$3:$D$2594=$C128)*(SCHEDULE!$B$3:$B$2594=I$2),SCHEDULE!$F$3:$F$2594,"",0,1)</f>
        <v/>
      </c>
      <c r="J128" s="122" t="str" cm="1">
        <f t="array" ref="J128">_xlfn.XLOOKUP(1,(SCHEDULE!$D$3:$D$2594=$C128)*(SCHEDULE!$B$3:$B$2594=J$2),SCHEDULE!$F$3:$F$2594,"",0,1)</f>
        <v/>
      </c>
      <c r="K128" s="122" t="str" cm="1">
        <f t="array" ref="K128">_xlfn.XLOOKUP(1,(SCHEDULE!$D$3:$D$2594=$C128)*(SCHEDULE!$B$3:$B$2594=K$2),SCHEDULE!$F$3:$F$2594,"",0,1)</f>
        <v/>
      </c>
      <c r="L128" s="122" t="str" cm="1">
        <f t="array" ref="L128">_xlfn.XLOOKUP(1,(SCHEDULE!$D$3:$D$2594=$C128)*(SCHEDULE!$B$3:$B$2594=L$2),SCHEDULE!$F$3:$F$2594,"",0,1)</f>
        <v/>
      </c>
      <c r="M128" s="122" t="str" cm="1">
        <f t="array" ref="M128">_xlfn.XLOOKUP(1,(SCHEDULE!$D$3:$D$2594=$C128)*(SCHEDULE!$B$3:$B$2594=M$2),SCHEDULE!$F$3:$F$2594,"",0,1)</f>
        <v/>
      </c>
      <c r="N128" s="122" t="str" cm="1">
        <f t="array" ref="N128">_xlfn.XLOOKUP(1,(SCHEDULE!$D$3:$D$2594=$C128)*(SCHEDULE!$B$3:$B$2594=N$2),SCHEDULE!$F$3:$F$2594,"",0,1)</f>
        <v/>
      </c>
      <c r="O128" s="122" t="str" cm="1">
        <f t="array" ref="O128">_xlfn.XLOOKUP(1,(SCHEDULE!$D$3:$D$2594=$C128)*(SCHEDULE!$B$3:$B$2594=O$2),SCHEDULE!$F$3:$F$2594,"",0,1)</f>
        <v>L</v>
      </c>
      <c r="P128" s="122" t="str" cm="1">
        <f t="array" ref="P128">_xlfn.XLOOKUP(1,(SCHEDULE!$D$3:$D$2594=$C128)*(SCHEDULE!$B$3:$B$2594=P$2),SCHEDULE!$F$3:$F$2594,"",0,1)</f>
        <v>W</v>
      </c>
      <c r="Q128" s="122" t="str" cm="1">
        <f t="array" ref="Q128">_xlfn.XLOOKUP(1,(SCHEDULE!$D$3:$D$2594=$C128)*(SCHEDULE!$B$3:$B$2594=Q$2),SCHEDULE!$F$3:$F$2594,"",0,1)</f>
        <v>L</v>
      </c>
      <c r="R128" s="122" t="str" cm="1">
        <f t="array" ref="R128">_xlfn.XLOOKUP(1,(SCHEDULE!$D$3:$D$2594=$C128)*(SCHEDULE!$B$3:$B$2594=R$2),SCHEDULE!$F$3:$F$2594,"",0,1)</f>
        <v/>
      </c>
      <c r="S128" s="122" t="str" cm="1">
        <f t="array" ref="S128">_xlfn.XLOOKUP(1,(SCHEDULE!$D$3:$D$2594=$C128)*(SCHEDULE!$B$3:$B$2594=S$2),SCHEDULE!$F$3:$F$2594,"",0,1)</f>
        <v/>
      </c>
      <c r="T128" s="122" t="str" cm="1">
        <f t="array" ref="T128">_xlfn.XLOOKUP(1,(SCHEDULE!$D$3:$D$2594=$C128)*(SCHEDULE!$B$3:$B$2594=T$2),SCHEDULE!$F$3:$F$2594,"",0,1)</f>
        <v/>
      </c>
      <c r="U128" s="122" t="str" cm="1">
        <f t="array" ref="U128">_xlfn.XLOOKUP(1,(SCHEDULE!$D$3:$D$2594=$C128)*(SCHEDULE!$B$3:$B$2594=U$2),SCHEDULE!$F$3:$F$2594,"",0,1)</f>
        <v>W</v>
      </c>
      <c r="V128" s="122" t="str" cm="1">
        <f t="array" ref="V128">_xlfn.XLOOKUP(1,(SCHEDULE!$D$3:$D$2594=$C128)*(SCHEDULE!$B$3:$B$2594=V$2),SCHEDULE!$F$3:$F$2594,"",0,1)</f>
        <v>L</v>
      </c>
      <c r="W128" s="122" t="str" cm="1">
        <f t="array" ref="W128">_xlfn.XLOOKUP(1,(SCHEDULE!$D$3:$D$2594=$C128)*(SCHEDULE!$B$3:$B$2594=W$2),SCHEDULE!$F$3:$F$2594,"",0,1)</f>
        <v>L</v>
      </c>
      <c r="X128" s="122" t="str" cm="1">
        <f t="array" ref="X128">_xlfn.XLOOKUP(1,(SCHEDULE!$D$3:$D$2594=$C128)*(SCHEDULE!$B$3:$B$2594=X$2),SCHEDULE!$F$3:$F$2594,"",0,1)</f>
        <v/>
      </c>
      <c r="Y128" s="122" t="str" cm="1">
        <f t="array" ref="Y128">_xlfn.XLOOKUP(1,(SCHEDULE!$D$3:$D$2594=$C128)*(SCHEDULE!$B$3:$B$2594=Y$2),SCHEDULE!$F$3:$F$2594,"",0,1)</f>
        <v/>
      </c>
      <c r="Z128" s="122" t="str" cm="1">
        <f t="array" ref="Z128">_xlfn.XLOOKUP(1,(SCHEDULE!$D$3:$D$2594=$C128)*(SCHEDULE!$B$3:$B$2594=Z$2),SCHEDULE!$F$3:$F$2594,"",0,1)</f>
        <v/>
      </c>
      <c r="AA128" s="122" t="str" cm="1">
        <f t="array" ref="AA128">_xlfn.XLOOKUP(1,(SCHEDULE!$D$3:$D$2594=$C128)*(SCHEDULE!$B$3:$B$2594=AA$2),SCHEDULE!$F$3:$F$2594,"",0,1)</f>
        <v>L</v>
      </c>
      <c r="AB128" s="122" t="str" cm="1">
        <f t="array" ref="AB128">_xlfn.XLOOKUP(1,(SCHEDULE!$D$3:$D$2594=$C128)*(SCHEDULE!$B$3:$B$2594=AB$2),SCHEDULE!$F$3:$F$2594,"",0,1)</f>
        <v>L</v>
      </c>
      <c r="AC128" s="122" t="str" cm="1">
        <f t="array" ref="AC128">_xlfn.XLOOKUP(1,(SCHEDULE!$D$3:$D$2594=$C128)*(SCHEDULE!$B$3:$B$2594=AC$2),SCHEDULE!$F$3:$F$2594,"",0,1)</f>
        <v>L</v>
      </c>
      <c r="AD128" s="122" t="str" cm="1">
        <f t="array" ref="AD128">_xlfn.XLOOKUP(1,(SCHEDULE!$D$3:$D$2594=$C128)*(SCHEDULE!$B$3:$B$2594=AD$2),SCHEDULE!$F$3:$F$2594,"",0,1)</f>
        <v>L</v>
      </c>
      <c r="AE128" s="122" t="str" cm="1">
        <f t="array" ref="AE128">_xlfn.XLOOKUP(1,(SCHEDULE!$D$3:$D$2594=$C128)*(SCHEDULE!$B$3:$B$2594=AE$2),SCHEDULE!$F$3:$F$2594,"",0,1)</f>
        <v>L</v>
      </c>
      <c r="AF128" s="122" t="str" cm="1">
        <f t="array" ref="AF128">_xlfn.XLOOKUP(1,(SCHEDULE!$D$3:$D$2594=$C128)*(SCHEDULE!$B$3:$B$2594=AF$2),SCHEDULE!$F$3:$F$2594,"",0,1)</f>
        <v>L</v>
      </c>
      <c r="AG128" s="122" t="str" cm="1">
        <f t="array" ref="AG128">_xlfn.XLOOKUP(1,(SCHEDULE!$D$3:$D$2594=$C128)*(SCHEDULE!$B$3:$B$2594=AG$2),SCHEDULE!$F$3:$F$2594,"",0,1)</f>
        <v>L</v>
      </c>
      <c r="AH128" s="122" t="str" cm="1">
        <f t="array" ref="AH128">_xlfn.XLOOKUP(1,(SCHEDULE!$D$3:$D$2594=$C128)*(SCHEDULE!$B$3:$B$2594=AH$2),SCHEDULE!$F$3:$F$2594,"",0,1)</f>
        <v>W</v>
      </c>
      <c r="AI128" s="122" t="str" cm="1">
        <f t="array" ref="AI128">_xlfn.XLOOKUP(1,(SCHEDULE!$D$3:$D$2594=$C128)*(SCHEDULE!$B$3:$B$2594=AI$2),SCHEDULE!$F$3:$F$2594,"",0,1)</f>
        <v>L</v>
      </c>
      <c r="AJ128" s="122" t="str" cm="1">
        <f t="array" ref="AJ128">_xlfn.XLOOKUP(1,(SCHEDULE!$D$3:$D$2594=$C128)*(SCHEDULE!$B$3:$B$2594=AJ$2),SCHEDULE!$F$3:$F$2594,"",0,1)</f>
        <v>L</v>
      </c>
      <c r="AK128" s="122" t="str" cm="1">
        <f t="array" ref="AK128">_xlfn.XLOOKUP(1,(SCHEDULE!$D$3:$D$2594=$C128)*(SCHEDULE!$B$3:$B$2594=AK$2),SCHEDULE!$F$3:$F$2594,"",0,1)</f>
        <v>L</v>
      </c>
      <c r="AL128" s="122" t="str" cm="1">
        <f t="array" ref="AL128">_xlfn.XLOOKUP(1,(SCHEDULE!$D$3:$D$2594=$C128)*(SCHEDULE!$B$3:$B$2594=AL$2),SCHEDULE!$F$3:$F$2594,"",0,1)</f>
        <v>L</v>
      </c>
      <c r="AM128" s="122" t="str" cm="1">
        <f t="array" ref="AM128">_xlfn.XLOOKUP(1,(SCHEDULE!$D$3:$D$2594=$C128)*(SCHEDULE!$B$3:$B$2594=AM$2),SCHEDULE!$F$3:$F$2594,"",0,1)</f>
        <v>L</v>
      </c>
      <c r="AN128" s="122" t="str" cm="1">
        <f t="array" ref="AN128">_xlfn.XLOOKUP(1,(SCHEDULE!$D$3:$D$2594=$C128)*(SCHEDULE!$B$3:$B$2594=AN$2),SCHEDULE!$F$3:$F$2594,"",0,1)</f>
        <v/>
      </c>
      <c r="AO128" s="122" t="str" cm="1">
        <f t="array" ref="AO128">_xlfn.XLOOKUP(1,(SCHEDULE!$D$3:$D$2594=$C128)*(SCHEDULE!$B$3:$B$2594=AO$2),SCHEDULE!$F$3:$F$2594,"",0,1)</f>
        <v/>
      </c>
      <c r="AP128" s="122" t="str" cm="1">
        <f t="array" ref="AP128">_xlfn.XLOOKUP(1,(SCHEDULE!$D$3:$D$2594=$C128)*(SCHEDULE!$B$3:$B$2594=AP$2),SCHEDULE!$F$3:$F$2594,"",0,1)</f>
        <v/>
      </c>
      <c r="AQ128" s="122" t="str" cm="1">
        <f t="array" ref="AQ128">_xlfn.XLOOKUP(1,(SCHEDULE!$D$3:$D$2594=$C128)*(SCHEDULE!$B$3:$B$2594=AQ$2),SCHEDULE!$F$3:$F$2594,"",0,1)</f>
        <v>W</v>
      </c>
      <c r="AR128" s="122" t="str" cm="1">
        <f t="array" ref="AR128">_xlfn.XLOOKUP(1,(SCHEDULE!$D$3:$D$2594=$C128)*(SCHEDULE!$B$3:$B$2594=AR$2),SCHEDULE!$F$3:$F$2594,"",0,1)</f>
        <v>W</v>
      </c>
      <c r="AS128" s="122" t="str" cm="1">
        <f t="array" ref="AS128">_xlfn.XLOOKUP(1,(SCHEDULE!$D$3:$D$2594=$C128)*(SCHEDULE!$B$3:$B$2594=AS$2),SCHEDULE!$F$3:$F$2594,"",0,1)</f>
        <v>L</v>
      </c>
      <c r="AT128" s="122" t="str" cm="1">
        <f t="array" ref="AT128">_xlfn.XLOOKUP(1,(SCHEDULE!$D$3:$D$2594=$C128)*(SCHEDULE!$B$3:$B$2594=AT$2),SCHEDULE!$F$3:$F$2594,"",0,1)</f>
        <v>W</v>
      </c>
      <c r="AU128" s="122" t="str" cm="1">
        <f t="array" ref="AU128">_xlfn.XLOOKUP(1,(SCHEDULE!$D$3:$D$2594=$C128)*(SCHEDULE!$B$3:$B$2594=AU$2),SCHEDULE!$F$3:$F$2594,"",0,1)</f>
        <v>W</v>
      </c>
      <c r="AV128" s="122" t="str" cm="1">
        <f t="array" ref="AV128">_xlfn.XLOOKUP(1,(SCHEDULE!$D$3:$D$2594=$C128)*(SCHEDULE!$B$3:$B$2594=AV$2),SCHEDULE!$F$3:$F$2594,"",0,1)</f>
        <v>W</v>
      </c>
      <c r="AW128" s="122" t="str" cm="1">
        <f t="array" ref="AW128">_xlfn.XLOOKUP(1,(SCHEDULE!$D$3:$D$2594=$C128)*(SCHEDULE!$B$3:$B$2594=AW$2),SCHEDULE!$F$3:$F$2594,"",0,1)</f>
        <v/>
      </c>
      <c r="AX128" s="122" t="str" cm="1">
        <f t="array" ref="AX128">_xlfn.XLOOKUP(1,(SCHEDULE!$D$3:$D$2594=$C128)*(SCHEDULE!$B$3:$B$2594=AX$2),SCHEDULE!$F$3:$F$2594,"",0,1)</f>
        <v/>
      </c>
      <c r="AY128" s="122" t="str" cm="1">
        <f t="array" ref="AY128">_xlfn.XLOOKUP(1,(SCHEDULE!$D$3:$D$2594=$C128)*(SCHEDULE!$B$3:$B$2594=AY$2),SCHEDULE!$F$3:$F$2594,"",0,1)</f>
        <v/>
      </c>
      <c r="AZ128" s="122" t="str" cm="1">
        <f t="array" ref="AZ128">_xlfn.XLOOKUP(1,(SCHEDULE!$D$3:$D$2594=$C128)*(SCHEDULE!$B$3:$B$2594=AZ$2),SCHEDULE!$F$3:$F$2594,"",0,1)</f>
        <v>W</v>
      </c>
      <c r="BA128" s="122" t="str" cm="1">
        <f t="array" ref="BA128">_xlfn.XLOOKUP(1,(SCHEDULE!$D$3:$D$2594=$C128)*(SCHEDULE!$B$3:$B$2594=BA$2),SCHEDULE!$F$3:$F$2594,"",0,1)</f>
        <v>L</v>
      </c>
      <c r="BB128" s="122" t="str" cm="1">
        <f t="array" ref="BB128">_xlfn.XLOOKUP(1,(SCHEDULE!$D$3:$D$2594=$C128)*(SCHEDULE!$B$3:$B$2594=BB$2),SCHEDULE!$F$3:$F$2594,"",0,1)</f>
        <v>W</v>
      </c>
      <c r="BC128" s="122" t="str" cm="1">
        <f t="array" ref="BC128">_xlfn.XLOOKUP(1,(SCHEDULE!$D$3:$D$2594=$C128)*(SCHEDULE!$B$3:$B$2594=BC$2),SCHEDULE!$F$3:$F$2594,"",0,1)</f>
        <v>W</v>
      </c>
      <c r="BD128" s="122" t="str" cm="1">
        <f t="array" ref="BD128">_xlfn.XLOOKUP(1,(SCHEDULE!$D$3:$D$2594=$C128)*(SCHEDULE!$B$3:$B$2594=BD$2),SCHEDULE!$F$3:$F$2594,"",0,1)</f>
        <v>W</v>
      </c>
      <c r="BE128" s="122" t="str" cm="1">
        <f t="array" ref="BE128">_xlfn.XLOOKUP(1,(SCHEDULE!$D$3:$D$2594=$C128)*(SCHEDULE!$B$3:$B$2594=BE$2),SCHEDULE!$F$3:$F$2594,"",0,1)</f>
        <v>L</v>
      </c>
      <c r="BF128" s="122" t="str" cm="1">
        <f t="array" ref="BF128">_xlfn.XLOOKUP(1,(SCHEDULE!$D$3:$D$2594=$C128)*(SCHEDULE!$B$3:$B$2594=BF$2),SCHEDULE!$F$3:$F$2594,"",0,1)</f>
        <v>W</v>
      </c>
      <c r="BG128" s="122" t="str" cm="1">
        <f t="array" ref="BG128">_xlfn.XLOOKUP(1,(SCHEDULE!$D$3:$D$2594=$C128)*(SCHEDULE!$B$3:$B$2594=BG$2),SCHEDULE!$F$3:$F$2594,"",0,1)</f>
        <v>W</v>
      </c>
      <c r="BH128" s="122" t="str" cm="1">
        <f t="array" ref="BH128">_xlfn.XLOOKUP(1,(SCHEDULE!$D$3:$D$2594=$C128)*(SCHEDULE!$B$3:$B$2594=BH$2),SCHEDULE!$F$3:$F$2594,"",0,1)</f>
        <v>L</v>
      </c>
      <c r="BI128" s="122" t="str" cm="1">
        <f t="array" ref="BI128">_xlfn.XLOOKUP(1,(SCHEDULE!$D$3:$D$2594=$C128)*(SCHEDULE!$B$3:$B$2594=BI$2),SCHEDULE!$F$3:$F$2594,"",0,1)</f>
        <v>W</v>
      </c>
      <c r="BJ128" s="122" t="str" cm="1">
        <f t="array" ref="BJ128">_xlfn.XLOOKUP(1,(SCHEDULE!$D$3:$D$2594=$C128)*(SCHEDULE!$B$3:$B$2594=BJ$2),SCHEDULE!$F$3:$F$2594,"",0,1)</f>
        <v>W</v>
      </c>
      <c r="BK128" s="122" t="str" cm="1">
        <f t="array" ref="BK128">_xlfn.XLOOKUP(1,(SCHEDULE!$D$3:$D$2594=$C128)*(SCHEDULE!$B$3:$B$2594=BK$2),SCHEDULE!$F$3:$F$2594,"",0,1)</f>
        <v>L</v>
      </c>
      <c r="BL128" s="122" t="str" cm="1">
        <f t="array" ref="BL128">_xlfn.XLOOKUP(1,(SCHEDULE!$D$3:$D$2594=$C128)*(SCHEDULE!$B$3:$B$2594=BL$2),SCHEDULE!$F$3:$F$2594,"",0,1)</f>
        <v/>
      </c>
      <c r="BM128" s="122" t="str" cm="1">
        <f t="array" ref="BM128">_xlfn.XLOOKUP(1,(SCHEDULE!$D$3:$D$2594=$C128)*(SCHEDULE!$B$3:$B$2594=BM$2),SCHEDULE!$F$3:$F$2594,"",0,1)</f>
        <v/>
      </c>
      <c r="BN128" s="122" t="str" cm="1">
        <f t="array" ref="BN128">_xlfn.XLOOKUP(1,(SCHEDULE!$D$3:$D$2594=$C128)*(SCHEDULE!$B$3:$B$2594=BN$2),SCHEDULE!$F$3:$F$2594,"",0,1)</f>
        <v/>
      </c>
      <c r="BO128" s="122" t="str" cm="1">
        <f t="array" ref="BO128">_xlfn.XLOOKUP(1,(SCHEDULE!$D$3:$D$2594=$C128)*(SCHEDULE!$B$3:$B$2594=BO$2),SCHEDULE!$F$3:$F$2594,"",0,1)</f>
        <v>L</v>
      </c>
      <c r="BP128" s="122" t="str" cm="1">
        <f t="array" ref="BP128">_xlfn.XLOOKUP(1,(SCHEDULE!$D$3:$D$2594=$C128)*(SCHEDULE!$B$3:$B$2594=BP$2),SCHEDULE!$F$3:$F$2594,"",0,1)</f>
        <v>L</v>
      </c>
      <c r="BQ128" s="122" t="str" cm="1">
        <f t="array" ref="BQ128">_xlfn.XLOOKUP(1,(SCHEDULE!$D$3:$D$2594=$C128)*(SCHEDULE!$B$3:$B$2594=BQ$2),SCHEDULE!$F$3:$F$2594,"",0,1)</f>
        <v>L</v>
      </c>
      <c r="BR128" s="122" t="str" cm="1">
        <f t="array" ref="BR128">_xlfn.XLOOKUP(1,(SCHEDULE!$D$3:$D$2594=$C128)*(SCHEDULE!$B$3:$B$2594=BR$2),SCHEDULE!$F$3:$F$2594,"",0,1)</f>
        <v>W</v>
      </c>
      <c r="BS128" s="122" t="str" cm="1">
        <f t="array" ref="BS128">_xlfn.XLOOKUP(1,(SCHEDULE!$D$3:$D$2594=$C128)*(SCHEDULE!$B$3:$B$2594=BS$2),SCHEDULE!$F$3:$F$2594,"",0,1)</f>
        <v>L</v>
      </c>
      <c r="BT128" s="122" t="str" cm="1">
        <f t="array" ref="BT128">_xlfn.XLOOKUP(1,(SCHEDULE!$D$3:$D$2594=$C128)*(SCHEDULE!$B$3:$B$2594=BT$2),SCHEDULE!$F$3:$F$2594,"",0,1)</f>
        <v>W</v>
      </c>
      <c r="BU128" s="122" t="str" cm="1">
        <f t="array" ref="BU128">_xlfn.XLOOKUP(1,(SCHEDULE!$D$3:$D$2594=$C128)*(SCHEDULE!$B$3:$B$2594=BU$2),SCHEDULE!$F$3:$F$2594,"",0,1)</f>
        <v>W</v>
      </c>
      <c r="BV128" s="122" t="str" cm="1">
        <f t="array" ref="BV128">_xlfn.XLOOKUP(1,(SCHEDULE!$D$3:$D$2594=$C128)*(SCHEDULE!$B$3:$B$2594=BV$2),SCHEDULE!$F$3:$F$2594,"",0,1)</f>
        <v/>
      </c>
      <c r="BW128" s="122" t="str" cm="1">
        <f t="array" ref="BW128">_xlfn.XLOOKUP(1,(SCHEDULE!$D$3:$D$2594=$C128)*(SCHEDULE!$B$3:$B$2594=BW$2),SCHEDULE!$F$3:$F$2594,"",0,1)</f>
        <v/>
      </c>
      <c r="BX128" s="122" t="str" cm="1">
        <f t="array" ref="BX128">_xlfn.XLOOKUP(1,(SCHEDULE!$D$3:$D$2594=$C128)*(SCHEDULE!$B$3:$B$2594=BX$2),SCHEDULE!$F$3:$F$2594,"",0,1)</f>
        <v/>
      </c>
      <c r="BY128" s="122" t="str" cm="1">
        <f t="array" ref="BY128">_xlfn.XLOOKUP(1,(SCHEDULE!$D$3:$D$2594=$C128)*(SCHEDULE!$B$3:$B$2594=BY$2),SCHEDULE!$F$3:$F$2594,"",0,1)</f>
        <v/>
      </c>
      <c r="BZ128" s="122" t="str" cm="1">
        <f t="array" ref="BZ128">_xlfn.XLOOKUP(1,(SCHEDULE!$D$3:$D$2594=$C128)*(SCHEDULE!$B$3:$B$2594=BZ$2),SCHEDULE!$F$3:$F$2594,"",0,1)</f>
        <v/>
      </c>
      <c r="CA128" s="122" t="str" cm="1">
        <f t="array" ref="CA128">_xlfn.XLOOKUP(1,(SCHEDULE!$D$3:$D$2594=$C128)*(SCHEDULE!$B$3:$B$2594=CA$2),SCHEDULE!$F$3:$F$2594,"",0,1)</f>
        <v/>
      </c>
      <c r="CB128" s="122" t="str" cm="1">
        <f t="array" ref="CB128">_xlfn.XLOOKUP(1,(SCHEDULE!$D$3:$D$2594=$C128)*(SCHEDULE!$B$3:$B$2594=CB$2),SCHEDULE!$F$3:$F$2594,"",0,1)</f>
        <v>L</v>
      </c>
      <c r="CC128" s="122" t="str" cm="1">
        <f t="array" ref="CC128">_xlfn.XLOOKUP(1,(SCHEDULE!$D$3:$D$2594=$C128)*(SCHEDULE!$B$3:$B$2594=CC$2),SCHEDULE!$F$3:$F$2594,"",0,1)</f>
        <v>L</v>
      </c>
      <c r="CD128" s="122" t="str" cm="1">
        <f t="array" ref="CD128">_xlfn.XLOOKUP(1,(SCHEDULE!$D$3:$D$2594=$C128)*(SCHEDULE!$B$3:$B$2594=CD$2),SCHEDULE!$F$3:$F$2594,"",0,1)</f>
        <v>L</v>
      </c>
      <c r="CE128" s="122" t="str" cm="1">
        <f t="array" ref="CE128">_xlfn.XLOOKUP(1,(SCHEDULE!$D$3:$D$2594=$C128)*(SCHEDULE!$B$3:$B$2594=CE$2),SCHEDULE!$F$3:$F$2594,"",0,1)</f>
        <v/>
      </c>
      <c r="CF128" s="122" t="str" cm="1">
        <f t="array" ref="CF128">_xlfn.XLOOKUP(1,(SCHEDULE!$D$3:$D$2594=$C128)*(SCHEDULE!$B$3:$B$2594=CF$2),SCHEDULE!$F$3:$F$2594,"",0,1)</f>
        <v/>
      </c>
      <c r="CG128" s="122" t="str" cm="1">
        <f t="array" ref="CG128">_xlfn.XLOOKUP(1,(SCHEDULE!$D$3:$D$2594=$C128)*(SCHEDULE!$B$3:$B$2594=CG$2),SCHEDULE!$F$3:$F$2594,"",0,1)</f>
        <v/>
      </c>
      <c r="CH128" s="122" t="str" cm="1">
        <f t="array" ref="CH128">_xlfn.XLOOKUP(1,(SCHEDULE!$D$3:$D$2594=$C128)*(SCHEDULE!$B$3:$B$2594=CH$2),SCHEDULE!$F$3:$F$2594,"",0,1)</f>
        <v/>
      </c>
      <c r="CI128" s="122" t="str" cm="1">
        <f t="array" ref="CI128">_xlfn.XLOOKUP(1,(SCHEDULE!$D$3:$D$2594=$C128)*(SCHEDULE!$B$3:$B$2594=CI$2),SCHEDULE!$F$3:$F$2594,"",0,1)</f>
        <v/>
      </c>
      <c r="CJ128" s="122" t="str" cm="1">
        <f t="array" ref="CJ128">_xlfn.XLOOKUP(1,(SCHEDULE!$D$3:$D$2594=$C128)*(SCHEDULE!$B$3:$B$2594=CJ$2),SCHEDULE!$F$3:$F$2594,"",0,1)</f>
        <v/>
      </c>
      <c r="CK128" s="122" t="str" cm="1">
        <f t="array" ref="CK128">_xlfn.XLOOKUP(1,(SCHEDULE!$D$3:$D$2594=$C128)*(SCHEDULE!$B$3:$B$2594=CK$2),SCHEDULE!$F$3:$F$2594,"",0,1)</f>
        <v/>
      </c>
      <c r="CL128" s="122" t="str" cm="1">
        <f t="array" ref="CL128">_xlfn.XLOOKUP(1,(SCHEDULE!$D$3:$D$2594=$C128)*(SCHEDULE!$B$3:$B$2594=CL$2),SCHEDULE!$F$3:$F$2594,"",0,1)</f>
        <v>L</v>
      </c>
      <c r="CM128" s="122" t="str" cm="1">
        <f t="array" ref="CM128">_xlfn.XLOOKUP(1,(SCHEDULE!$D$3:$D$2594=$C128)*(SCHEDULE!$B$3:$B$2594=CM$2),SCHEDULE!$F$3:$F$2594,"",0,1)</f>
        <v>W</v>
      </c>
      <c r="CN128" s="122" t="str" cm="1">
        <f t="array" ref="CN128">_xlfn.XLOOKUP(1,(SCHEDULE!$D$3:$D$2594=$C128)*(SCHEDULE!$B$3:$B$2594=CN$2),SCHEDULE!$F$3:$F$2594,"",0,1)</f>
        <v>L</v>
      </c>
      <c r="CO128" s="122" t="str" cm="1">
        <f t="array" ref="CO128">_xlfn.XLOOKUP(1,(SCHEDULE!$D$3:$D$2594=$C128)*(SCHEDULE!$B$3:$B$2594=CO$2),SCHEDULE!$F$3:$F$2594,"",0,1)</f>
        <v>W</v>
      </c>
      <c r="CP128" s="122" t="str" cm="1">
        <f t="array" ref="CP128">_xlfn.XLOOKUP(1,(SCHEDULE!$D$3:$D$2594=$C128)*(SCHEDULE!$B$3:$B$2594=CP$2),SCHEDULE!$F$3:$F$2594,"",0,1)</f>
        <v>W</v>
      </c>
      <c r="CQ128" s="122" t="str" cm="1">
        <f t="array" ref="CQ128">_xlfn.XLOOKUP(1,(SCHEDULE!$D$3:$D$2594=$C128)*(SCHEDULE!$B$3:$B$2594=CQ$2),SCHEDULE!$F$3:$F$2594,"",0,1)</f>
        <v>L</v>
      </c>
      <c r="CR128" s="122" t="str" cm="1">
        <f t="array" ref="CR128">_xlfn.XLOOKUP(1,(SCHEDULE!$D$3:$D$2594=$C128)*(SCHEDULE!$B$3:$B$2594=CR$2),SCHEDULE!$F$3:$F$2594,"",0,1)</f>
        <v>L</v>
      </c>
      <c r="CS128" s="122" t="str" cm="1">
        <f t="array" ref="CS128">_xlfn.XLOOKUP(1,(SCHEDULE!$D$3:$D$2594=$C128)*(SCHEDULE!$B$3:$B$2594=CS$2),SCHEDULE!$F$3:$F$2594,"",0,1)</f>
        <v/>
      </c>
      <c r="CT128" s="122" t="str" cm="1">
        <f t="array" ref="CT128">_xlfn.XLOOKUP(1,(SCHEDULE!$D$3:$D$2594=$C128)*(SCHEDULE!$B$3:$B$2594=CT$2),SCHEDULE!$F$3:$F$2594,"",0,1)</f>
        <v/>
      </c>
      <c r="CU128" s="122" t="str" cm="1">
        <f t="array" ref="CU128">_xlfn.XLOOKUP(1,(SCHEDULE!$D$3:$D$2594=$C128)*(SCHEDULE!$B$3:$B$2594=CU$2),SCHEDULE!$F$3:$F$2594,"",0,1)</f>
        <v/>
      </c>
      <c r="CV128" s="122" t="str" cm="1">
        <f t="array" ref="CV128">_xlfn.XLOOKUP(1,(SCHEDULE!$D$3:$D$2594=$C128)*(SCHEDULE!$B$3:$B$2594=CV$2),SCHEDULE!$F$3:$F$2594,"",0,1)</f>
        <v/>
      </c>
      <c r="CW128" s="122" t="str" cm="1">
        <f t="array" ref="CW128">_xlfn.XLOOKUP(1,(SCHEDULE!$D$3:$D$2594=$C128)*(SCHEDULE!$B$3:$B$2594=CW$2),SCHEDULE!$F$3:$F$2594,"",0,1)</f>
        <v/>
      </c>
      <c r="CX128" s="122" t="str" cm="1">
        <f t="array" ref="CX128">_xlfn.XLOOKUP(1,(SCHEDULE!$D$3:$D$2594=$C128)*(SCHEDULE!$B$3:$B$2594=CX$2),SCHEDULE!$F$3:$F$2594,"",0,1)</f>
        <v/>
      </c>
      <c r="CY128" s="122" t="str" cm="1">
        <f t="array" ref="CY128">_xlfn.XLOOKUP(1,(SCHEDULE!$D$3:$D$2594=$C128)*(SCHEDULE!$B$3:$B$2594=CY$2),SCHEDULE!$F$3:$F$2594,"",0,1)</f>
        <v/>
      </c>
      <c r="CZ128" s="122" t="str" cm="1">
        <f t="array" ref="CZ128">_xlfn.XLOOKUP(1,(SCHEDULE!$D$3:$D$2594=$C128)*(SCHEDULE!$B$3:$B$2594=CZ$2),SCHEDULE!$F$3:$F$2594,"",0,1)</f>
        <v/>
      </c>
      <c r="DA128" s="122" t="str" cm="1">
        <f t="array" ref="DA128">_xlfn.XLOOKUP(1,(SCHEDULE!$D$3:$D$2594=$C128)*(SCHEDULE!$B$3:$B$2594=DA$2),SCHEDULE!$F$3:$F$2594,"",0,1)</f>
        <v/>
      </c>
      <c r="DB128" s="122" t="str" cm="1">
        <f t="array" ref="DB128">_xlfn.XLOOKUP(1,(SCHEDULE!$D$3:$D$2594=$C128)*(SCHEDULE!$B$3:$B$2594=DB$2),SCHEDULE!$F$3:$F$2594,"",0,1)</f>
        <v/>
      </c>
      <c r="DC128" s="122" t="str" cm="1">
        <f t="array" ref="DC128">_xlfn.XLOOKUP(1,(SCHEDULE!$D$3:$D$2594=$C128)*(SCHEDULE!$B$3:$B$2594=DC$2),SCHEDULE!$F$3:$F$2594,"",0,1)</f>
        <v/>
      </c>
      <c r="DD128" s="122" t="str" cm="1">
        <f t="array" ref="DD128">_xlfn.XLOOKUP(1,(SCHEDULE!$D$3:$D$2594=$C128)*(SCHEDULE!$B$3:$B$2594=DD$2),SCHEDULE!$F$3:$F$2594,"",0,1)</f>
        <v/>
      </c>
      <c r="DE128" s="122" t="str" cm="1">
        <f t="array" ref="DE128">_xlfn.XLOOKUP(1,(SCHEDULE!$D$3:$D$2594=$C128)*(SCHEDULE!$B$3:$B$2594=DE$2),SCHEDULE!$F$3:$F$2594,"",0,1)</f>
        <v/>
      </c>
      <c r="DF128" s="122" t="str" cm="1">
        <f t="array" ref="DF128">_xlfn.XLOOKUP(1,(SCHEDULE!$D$3:$D$2594=$C128)*(SCHEDULE!$B$3:$B$2594=DF$2),SCHEDULE!$F$3:$F$2594,"",0,1)</f>
        <v>W</v>
      </c>
      <c r="DG128" s="122" t="str" cm="1">
        <f t="array" ref="DG128">_xlfn.XLOOKUP(1,(SCHEDULE!$D$3:$D$2594=$C128)*(SCHEDULE!$B$3:$B$2594=DG$2),SCHEDULE!$F$3:$F$2594,"",0,1)</f>
        <v>W</v>
      </c>
      <c r="DH128" s="122" t="str" cm="1">
        <f t="array" ref="DH128">_xlfn.XLOOKUP(1,(SCHEDULE!$D$3:$D$2594=$C128)*(SCHEDULE!$B$3:$B$2594=DH$2),SCHEDULE!$F$3:$F$2594,"",0,1)</f>
        <v>W</v>
      </c>
      <c r="DI128" s="122" t="str" cm="1">
        <f t="array" ref="DI128">_xlfn.XLOOKUP(1,(SCHEDULE!$D$3:$D$2594=$C128)*(SCHEDULE!$B$3:$B$2594=DI$2),SCHEDULE!$F$3:$F$2594,"",0,1)</f>
        <v>W</v>
      </c>
      <c r="DJ128" s="122" t="str" cm="1">
        <f t="array" ref="DJ128">_xlfn.XLOOKUP(1,(SCHEDULE!$D$3:$D$2594=$C128)*(SCHEDULE!$B$3:$B$2594=DJ$2),SCHEDULE!$F$3:$F$2594,"",0,1)</f>
        <v>W</v>
      </c>
      <c r="DK128" s="122" t="str" cm="1">
        <f t="array" ref="DK128">_xlfn.XLOOKUP(1,(SCHEDULE!$D$3:$D$2594=$C128)*(SCHEDULE!$B$3:$B$2594=DK$2),SCHEDULE!$F$3:$F$2594,"",0,1)</f>
        <v>L</v>
      </c>
      <c r="DL128" s="122" t="str" cm="1">
        <f t="array" ref="DL128">_xlfn.XLOOKUP(1,(SCHEDULE!$D$3:$D$2594=$C128)*(SCHEDULE!$B$3:$B$2594=DL$2),SCHEDULE!$F$3:$F$2594,"",0,1)</f>
        <v/>
      </c>
      <c r="DM128" s="122" t="str" cm="1">
        <f t="array" ref="DM128">_xlfn.XLOOKUP(1,(SCHEDULE!$D$3:$D$2594=$C128)*(SCHEDULE!$B$3:$B$2594=DM$2),SCHEDULE!$F$3:$F$2594,"",0,1)</f>
        <v/>
      </c>
      <c r="DN128" s="122" t="str" cm="1">
        <f t="array" ref="DN128">_xlfn.XLOOKUP(1,(SCHEDULE!$D$3:$D$2594=$C128)*(SCHEDULE!$B$3:$B$2594=DN$2),SCHEDULE!$F$3:$F$2594,"",0,1)</f>
        <v/>
      </c>
      <c r="DO128" s="122" t="str" cm="1">
        <f t="array" ref="DO128">_xlfn.XLOOKUP(1,(SCHEDULE!$D$3:$D$2594=$C128)*(SCHEDULE!$B$3:$B$2594=DO$2),SCHEDULE!$F$3:$F$2594,"",0,1)</f>
        <v/>
      </c>
      <c r="DP128" s="122" t="str" cm="1">
        <f t="array" ref="DP128">_xlfn.XLOOKUP(1,(SCHEDULE!$D$3:$D$2594=$C128)*(SCHEDULE!$B$3:$B$2594=DP$2),SCHEDULE!$F$3:$F$2594,"",0,1)</f>
        <v/>
      </c>
      <c r="DQ128" s="122" t="str" cm="1">
        <f t="array" ref="DQ128">_xlfn.XLOOKUP(1,(SCHEDULE!$D$3:$D$2594=$C128)*(SCHEDULE!$B$3:$B$2594=DQ$2),SCHEDULE!$F$3:$F$2594,"",0,1)</f>
        <v/>
      </c>
      <c r="DR128" s="122" t="str" cm="1">
        <f t="array" ref="DR128">_xlfn.XLOOKUP(1,(SCHEDULE!$D$3:$D$2594=$C128)*(SCHEDULE!$B$3:$B$2594=DR$2),SCHEDULE!$F$3:$F$2594,"",0,1)</f>
        <v>W</v>
      </c>
      <c r="DS128" s="122" t="str" cm="1">
        <f t="array" ref="DS128">_xlfn.XLOOKUP(1,(SCHEDULE!$D$3:$D$2594=$C128)*(SCHEDULE!$B$3:$B$2594=DS$2),SCHEDULE!$F$3:$F$2594,"",0,1)</f>
        <v>W</v>
      </c>
      <c r="DT128" s="122" t="str" cm="1">
        <f t="array" ref="DT128">_xlfn.XLOOKUP(1,(SCHEDULE!$D$3:$D$2594=$C128)*(SCHEDULE!$B$3:$B$2594=DT$2),SCHEDULE!$F$3:$F$2594,"",0,1)</f>
        <v>W</v>
      </c>
      <c r="DU128" s="122" t="str" cm="1">
        <f t="array" ref="DU128">_xlfn.XLOOKUP(1,(SCHEDULE!$D$3:$D$2594=$C128)*(SCHEDULE!$B$3:$B$2594=DU$2),SCHEDULE!$F$3:$F$2594,"",0,1)</f>
        <v/>
      </c>
      <c r="DV128" s="122" t="str" cm="1">
        <f t="array" ref="DV128">_xlfn.XLOOKUP(1,(SCHEDULE!$D$3:$D$2594=$C128)*(SCHEDULE!$B$3:$B$2594=DV$2),SCHEDULE!$F$3:$F$2594,"",0,1)</f>
        <v/>
      </c>
      <c r="DW128" s="122" t="str" cm="1">
        <f t="array" ref="DW128">_xlfn.XLOOKUP(1,(SCHEDULE!$D$3:$D$2594=$C128)*(SCHEDULE!$B$3:$B$2594=DW$2),SCHEDULE!$F$3:$F$2594,"",0,1)</f>
        <v/>
      </c>
      <c r="DX128" s="122" t="str" cm="1">
        <f t="array" ref="DX128">_xlfn.XLOOKUP(1,(SCHEDULE!$D$3:$D$2594=$C128)*(SCHEDULE!$B$3:$B$2594=DX$2),SCHEDULE!$F$3:$F$2594,"",0,1)</f>
        <v/>
      </c>
      <c r="DY128" s="122" t="str" cm="1">
        <f t="array" ref="DY128">_xlfn.XLOOKUP(1,(SCHEDULE!$D$3:$D$2594=$C128)*(SCHEDULE!$B$3:$B$2594=DY$2),SCHEDULE!$F$3:$F$2594,"",0,1)</f>
        <v/>
      </c>
      <c r="DZ128" s="122" t="str" cm="1">
        <f t="array" ref="DZ128">_xlfn.XLOOKUP(1,(SCHEDULE!$D$3:$D$2594=$C128)*(SCHEDULE!$B$3:$B$2594=DZ$2),SCHEDULE!$F$3:$F$2594,"",0,1)</f>
        <v/>
      </c>
      <c r="EA128" s="122" t="str" cm="1">
        <f t="array" ref="EA128">_xlfn.XLOOKUP(1,(SCHEDULE!$D$3:$D$2594=$C128)*(SCHEDULE!$B$3:$B$2594=EA$2),SCHEDULE!$F$3:$F$2594,"",0,1)</f>
        <v/>
      </c>
      <c r="EB128" s="122" t="str" cm="1">
        <f t="array" ref="EB128">_xlfn.XLOOKUP(1,(SCHEDULE!$D$3:$D$2594=$C128)*(SCHEDULE!$B$3:$B$2594=EB$2),SCHEDULE!$F$3:$F$2594,"",0,1)</f>
        <v>W</v>
      </c>
      <c r="EC128" s="122" t="str" cm="1">
        <f t="array" ref="EC128">_xlfn.XLOOKUP(1,(SCHEDULE!$D$3:$D$2594=$C128)*(SCHEDULE!$B$3:$B$2594=EC$2),SCHEDULE!$F$3:$F$2594,"",0,1)</f>
        <v>L</v>
      </c>
      <c r="ED128" s="122" t="str" cm="1">
        <f t="array" ref="ED128">_xlfn.XLOOKUP(1,(SCHEDULE!$D$3:$D$2594=$C128)*(SCHEDULE!$B$3:$B$2594=ED$2),SCHEDULE!$F$3:$F$2594,"",0,1)</f>
        <v>W</v>
      </c>
      <c r="EE128" s="122" t="str" cm="1">
        <f t="array" ref="EE128">_xlfn.XLOOKUP(1,(SCHEDULE!$D$3:$D$2594=$C128)*(SCHEDULE!$B$3:$B$2594=EE$2),SCHEDULE!$F$3:$F$2594,"",0,1)</f>
        <v/>
      </c>
      <c r="EF128" s="122" t="str" cm="1">
        <f t="array" ref="EF128">_xlfn.XLOOKUP(1,(SCHEDULE!$D$3:$D$2594=$C128)*(SCHEDULE!$B$3:$B$2594=EF$2),SCHEDULE!$F$3:$F$2594,"",0,1)</f>
        <v/>
      </c>
      <c r="EG128" s="122" t="str" cm="1">
        <f t="array" ref="EG128">_xlfn.XLOOKUP(1,(SCHEDULE!$D$3:$D$2594=$C128)*(SCHEDULE!$B$3:$B$2594=EG$2),SCHEDULE!$F$3:$F$2594,"",0,1)</f>
        <v/>
      </c>
      <c r="EH128" s="122" t="str" cm="1">
        <f t="array" ref="EH128">_xlfn.XLOOKUP(1,(SCHEDULE!$D$3:$D$2594=$C128)*(SCHEDULE!$B$3:$B$2594=EH$2),SCHEDULE!$F$3:$F$2594,"",0,1)</f>
        <v/>
      </c>
      <c r="EI128" s="122" t="str" cm="1">
        <f t="array" ref="EI128">_xlfn.XLOOKUP(1,(SCHEDULE!$D$3:$D$2594=$C128)*(SCHEDULE!$B$3:$B$2594=EI$2),SCHEDULE!$F$3:$F$2594,"",0,1)</f>
        <v/>
      </c>
      <c r="EJ128" s="122" t="str" cm="1">
        <f t="array" ref="EJ128">_xlfn.XLOOKUP(1,(SCHEDULE!$D$3:$D$2594=$C128)*(SCHEDULE!$B$3:$B$2594=EJ$2),SCHEDULE!$F$3:$F$2594,"",0,1)</f>
        <v/>
      </c>
      <c r="EK128" s="122" t="str" cm="1">
        <f t="array" ref="EK128">_xlfn.XLOOKUP(1,(SCHEDULE!$D$3:$D$2594=$C128)*(SCHEDULE!$B$3:$B$2594=EK$2),SCHEDULE!$F$3:$F$2594,"",0,1)</f>
        <v/>
      </c>
      <c r="EL128" s="122" t="str" cm="1">
        <f t="array" ref="EL128">_xlfn.XLOOKUP(1,(SCHEDULE!$D$3:$D$2594=$C128)*(SCHEDULE!$B$3:$B$2594=EL$2),SCHEDULE!$F$3:$F$2594,"",0,1)</f>
        <v>W</v>
      </c>
      <c r="EM128" s="122" t="str" cm="1">
        <f t="array" ref="EM128">_xlfn.XLOOKUP(1,(SCHEDULE!$D$3:$D$2594=$C128)*(SCHEDULE!$B$3:$B$2594=EM$2),SCHEDULE!$F$3:$F$2594,"",0,1)</f>
        <v>W</v>
      </c>
      <c r="EN128" s="122" t="str" cm="1">
        <f t="array" ref="EN128">_xlfn.XLOOKUP(1,(SCHEDULE!$D$3:$D$2594=$C128)*(SCHEDULE!$B$3:$B$2594=EN$2),SCHEDULE!$F$3:$F$2594,"",0,1)</f>
        <v/>
      </c>
      <c r="EO128" s="122" t="str" cm="1">
        <f t="array" ref="EO128">_xlfn.XLOOKUP(1,(SCHEDULE!$D$3:$D$2594=$C128)*(SCHEDULE!$B$3:$B$2594=EO$2),SCHEDULE!$F$3:$F$2594,"",0,1)</f>
        <v/>
      </c>
      <c r="EP128" s="122" t="str" cm="1">
        <f t="array" ref="EP128">_xlfn.XLOOKUP(1,(SCHEDULE!$D$3:$D$2594=$C128)*(SCHEDULE!$B$3:$B$2594=EP$2),SCHEDULE!$F$3:$F$2594,"",0,1)</f>
        <v/>
      </c>
      <c r="EQ128" s="122" t="str" cm="1">
        <f t="array" ref="EQ128">_xlfn.XLOOKUP(1,(SCHEDULE!$D$3:$D$2594=$C128)*(SCHEDULE!$B$3:$B$2594=EQ$2),SCHEDULE!$F$3:$F$2594,"",0,1)</f>
        <v>L</v>
      </c>
      <c r="ER128" s="122" t="str" cm="1">
        <f t="array" ref="ER128">_xlfn.XLOOKUP(1,(SCHEDULE!$D$3:$D$2594=$C128)*(SCHEDULE!$B$3:$B$2594=ER$2),SCHEDULE!$F$3:$F$2594,"",0,1)</f>
        <v>L</v>
      </c>
      <c r="ES128" s="122" t="str" cm="1">
        <f t="array" ref="ES128">_xlfn.XLOOKUP(1,(SCHEDULE!$D$3:$D$2594=$C128)*(SCHEDULE!$B$3:$B$2594=ES$2),SCHEDULE!$F$3:$F$2594,"",0,1)</f>
        <v>L</v>
      </c>
      <c r="ET128" s="122" t="str" cm="1">
        <f t="array" ref="ET128">_xlfn.XLOOKUP(1,(SCHEDULE!$D$3:$D$2594=$C128)*(SCHEDULE!$B$3:$B$2594=ET$2),SCHEDULE!$F$3:$F$2594,"",0,1)</f>
        <v>W</v>
      </c>
      <c r="EU128" s="122" t="str" cm="1">
        <f t="array" ref="EU128">_xlfn.XLOOKUP(1,(SCHEDULE!$D$3:$D$2594=$C128)*(SCHEDULE!$B$3:$B$2594=EU$2),SCHEDULE!$F$3:$F$2594,"",0,1)</f>
        <v/>
      </c>
      <c r="EV128" s="122" t="str" cm="1">
        <f t="array" ref="EV128">_xlfn.XLOOKUP(1,(SCHEDULE!$D$3:$D$2594=$C128)*(SCHEDULE!$B$3:$B$2594=EV$2),SCHEDULE!$F$3:$F$2594,"",0,1)</f>
        <v/>
      </c>
      <c r="EW128" s="122" t="str" cm="1">
        <f t="array" ref="EW128">_xlfn.XLOOKUP(1,(SCHEDULE!$D$3:$D$2594=$C128)*(SCHEDULE!$B$3:$B$2594=EW$2),SCHEDULE!$F$3:$F$2594,"",0,1)</f>
        <v/>
      </c>
      <c r="EX128" s="122" t="str" cm="1">
        <f t="array" ref="EX128">_xlfn.XLOOKUP(1,(SCHEDULE!$D$3:$D$2594=$C128)*(SCHEDULE!$B$3:$B$2594=EX$2),SCHEDULE!$F$3:$F$2594,"",0,1)</f>
        <v>W</v>
      </c>
      <c r="EY128" s="122" t="str" cm="1">
        <f t="array" ref="EY128">_xlfn.XLOOKUP(1,(SCHEDULE!$D$3:$D$2594=$C128)*(SCHEDULE!$B$3:$B$2594=EY$2),SCHEDULE!$F$3:$F$2594,"",0,1)</f>
        <v>L</v>
      </c>
      <c r="EZ128" s="122" t="str" cm="1">
        <f t="array" ref="EZ128">_xlfn.XLOOKUP(1,(SCHEDULE!$D$3:$D$2594=$C128)*(SCHEDULE!$B$3:$B$2594=EZ$2),SCHEDULE!$F$3:$F$2594,"",0,1)</f>
        <v>L</v>
      </c>
      <c r="FA128" s="122" t="str" cm="1">
        <f t="array" ref="FA128">_xlfn.XLOOKUP(1,(SCHEDULE!$D$3:$D$2594=$C128)*(SCHEDULE!$B$3:$B$2594=FA$2),SCHEDULE!$F$3:$F$2594,"",0,1)</f>
        <v>W</v>
      </c>
      <c r="FB128" s="122" t="str" cm="1">
        <f t="array" ref="FB128">_xlfn.XLOOKUP(1,(SCHEDULE!$D$3:$D$2594=$C128)*(SCHEDULE!$B$3:$B$2594=FB$2),SCHEDULE!$F$3:$F$2594,"",0,1)</f>
        <v>L</v>
      </c>
      <c r="FC128" s="122" t="str" cm="1">
        <f t="array" ref="FC128">_xlfn.XLOOKUP(1,(SCHEDULE!$D$3:$D$2594=$C128)*(SCHEDULE!$B$3:$B$2594=FC$2),SCHEDULE!$F$3:$F$2594,"",0,1)</f>
        <v>W</v>
      </c>
      <c r="FD128" s="122" t="str" cm="1">
        <f t="array" ref="FD128">_xlfn.XLOOKUP(1,(SCHEDULE!$D$3:$D$2594=$C128)*(SCHEDULE!$B$3:$B$2594=FD$2),SCHEDULE!$F$3:$F$2594,"",0,1)</f>
        <v/>
      </c>
      <c r="FE128" s="122" t="str" cm="1">
        <f t="array" ref="FE128">_xlfn.XLOOKUP(1,(SCHEDULE!$D$3:$D$2594=$C128)*(SCHEDULE!$B$3:$B$2594=FE$2),SCHEDULE!$F$3:$F$2594,"",0,1)</f>
        <v/>
      </c>
      <c r="FF128" s="122" t="str" cm="1">
        <f t="array" ref="FF128">_xlfn.XLOOKUP(1,(SCHEDULE!$D$3:$D$2594=$C128)*(SCHEDULE!$B$3:$B$2594=FF$2),SCHEDULE!$F$3:$F$2594,"",0,1)</f>
        <v/>
      </c>
      <c r="FG128" s="122" t="str" cm="1">
        <f t="array" ref="FG128">_xlfn.XLOOKUP(1,(SCHEDULE!$D$3:$D$2594=$C128)*(SCHEDULE!$B$3:$B$2594=FG$2),SCHEDULE!$F$3:$F$2594,"",0,1)</f>
        <v/>
      </c>
      <c r="FH128" s="122" t="str" cm="1">
        <f t="array" ref="FH128">_xlfn.XLOOKUP(1,(SCHEDULE!$D$3:$D$2594=$C128)*(SCHEDULE!$B$3:$B$2594=FH$2),SCHEDULE!$F$3:$F$2594,"",0,1)</f>
        <v>W</v>
      </c>
      <c r="FI128" s="122" t="str" cm="1">
        <f t="array" ref="FI128">_xlfn.XLOOKUP(1,(SCHEDULE!$D$3:$D$2594=$C128)*(SCHEDULE!$B$3:$B$2594=FI$2),SCHEDULE!$F$3:$F$2594,"",0,1)</f>
        <v>L</v>
      </c>
      <c r="FJ128" s="122" t="str" cm="1">
        <f t="array" ref="FJ128">_xlfn.XLOOKUP(1,(SCHEDULE!$D$3:$D$2594=$C128)*(SCHEDULE!$B$3:$B$2594=FJ$2),SCHEDULE!$F$3:$F$2594,"",0,1)</f>
        <v>W</v>
      </c>
      <c r="FK128" s="137" t="s">
        <v>477</v>
      </c>
      <c r="FL128" s="122">
        <f>IFERROR(_xlfn.XMATCH(0,$E130:$FJ130,0,-1),0)</f>
        <v>161</v>
      </c>
      <c r="FM128" s="122">
        <f>IFERROR(_xlfn.XMATCH(1,$E130:$FJ130,0,-1),0)</f>
        <v>162</v>
      </c>
      <c r="FN128" s="140">
        <f>ABS(FM128-FL128)</f>
        <v>1</v>
      </c>
      <c r="FO128" s="122" t="str">
        <f>IF((FM128-FL128)&gt;0,"W"&amp;" "&amp;FN128,"L"&amp;" "&amp;FN128)</f>
        <v>W 1</v>
      </c>
      <c r="FP128" s="122" t="str">
        <f>COUNTIF($E130:$CG130,"1")&amp;" - "&amp;COUNTIF($E130:$CG130,"0")</f>
        <v>35 - 46</v>
      </c>
      <c r="FQ128" s="122" t="str">
        <f>COUNTIF($CH130:$FJ130,"1")&amp;" - "&amp;COUNTIF($CH130:$FJ130,"0")</f>
        <v>41 - 40</v>
      </c>
      <c r="FR128" s="122">
        <f>MAX($E131:$FJ131)</f>
        <v>6</v>
      </c>
    </row>
    <row r="129" spans="2:174" x14ac:dyDescent="0.2">
      <c r="B129" s="137"/>
      <c r="C129" s="139"/>
      <c r="D129" s="138"/>
      <c r="E129" s="122" t="str" cm="1">
        <f t="array" ref="E129">_xlfn.XLOOKUP(1,(SCHEDULE!$K$3:$K$2594=$C128)*(SCHEDULE!$M$3:$M$2594=E$2),SCHEDULE!$I$3:$I$2594,"",0,1)</f>
        <v>L</v>
      </c>
      <c r="F129" s="122" t="str" cm="1">
        <f t="array" ref="F129">_xlfn.XLOOKUP(1,(SCHEDULE!$K$3:$K$2594=$C128)*(SCHEDULE!$M$3:$M$2594=F$2),SCHEDULE!$I$3:$I$2594,"",0,1)</f>
        <v>L</v>
      </c>
      <c r="G129" s="122" t="str" cm="1">
        <f t="array" ref="G129">_xlfn.XLOOKUP(1,(SCHEDULE!$K$3:$K$2594=$C128)*(SCHEDULE!$M$3:$M$2594=G$2),SCHEDULE!$I$3:$I$2594,"",0,1)</f>
        <v>L</v>
      </c>
      <c r="H129" s="122" t="str" cm="1">
        <f t="array" ref="H129">_xlfn.XLOOKUP(1,(SCHEDULE!$K$3:$K$2594=$C128)*(SCHEDULE!$M$3:$M$2594=H$2),SCHEDULE!$I$3:$I$2594,"",0,1)</f>
        <v>L</v>
      </c>
      <c r="I129" s="122" t="str" cm="1">
        <f t="array" ref="I129">_xlfn.XLOOKUP(1,(SCHEDULE!$K$3:$K$2594=$C128)*(SCHEDULE!$M$3:$M$2594=I$2),SCHEDULE!$I$3:$I$2594,"",0,1)</f>
        <v>W</v>
      </c>
      <c r="J129" s="122" t="str" cm="1">
        <f t="array" ref="J129">_xlfn.XLOOKUP(1,(SCHEDULE!$K$3:$K$2594=$C128)*(SCHEDULE!$M$3:$M$2594=J$2),SCHEDULE!$I$3:$I$2594,"",0,1)</f>
        <v>L</v>
      </c>
      <c r="K129" s="122" t="str" cm="1">
        <f t="array" ref="K129">_xlfn.XLOOKUP(1,(SCHEDULE!$K$3:$K$2594=$C128)*(SCHEDULE!$M$3:$M$2594=K$2),SCHEDULE!$I$3:$I$2594,"",0,1)</f>
        <v>W</v>
      </c>
      <c r="L129" s="122" t="str" cm="1">
        <f t="array" ref="L129">_xlfn.XLOOKUP(1,(SCHEDULE!$K$3:$K$2594=$C128)*(SCHEDULE!$M$3:$M$2594=L$2),SCHEDULE!$I$3:$I$2594,"",0,1)</f>
        <v>L</v>
      </c>
      <c r="M129" s="122" t="str" cm="1">
        <f t="array" ref="M129">_xlfn.XLOOKUP(1,(SCHEDULE!$K$3:$K$2594=$C128)*(SCHEDULE!$M$3:$M$2594=M$2),SCHEDULE!$I$3:$I$2594,"",0,1)</f>
        <v>W</v>
      </c>
      <c r="N129" s="122" t="str" cm="1">
        <f t="array" ref="N129">_xlfn.XLOOKUP(1,(SCHEDULE!$K$3:$K$2594=$C128)*(SCHEDULE!$M$3:$M$2594=N$2),SCHEDULE!$I$3:$I$2594,"",0,1)</f>
        <v>L</v>
      </c>
      <c r="O129" s="122" t="str" cm="1">
        <f t="array" ref="O129">_xlfn.XLOOKUP(1,(SCHEDULE!$K$3:$K$2594=$C128)*(SCHEDULE!$M$3:$M$2594=O$2),SCHEDULE!$I$3:$I$2594,"",0,1)</f>
        <v/>
      </c>
      <c r="P129" s="122" t="str" cm="1">
        <f t="array" ref="P129">_xlfn.XLOOKUP(1,(SCHEDULE!$K$3:$K$2594=$C128)*(SCHEDULE!$M$3:$M$2594=P$2),SCHEDULE!$I$3:$I$2594,"",0,1)</f>
        <v/>
      </c>
      <c r="Q129" s="122" t="str" cm="1">
        <f t="array" ref="Q129">_xlfn.XLOOKUP(1,(SCHEDULE!$K$3:$K$2594=$C128)*(SCHEDULE!$M$3:$M$2594=Q$2),SCHEDULE!$I$3:$I$2594,"",0,1)</f>
        <v/>
      </c>
      <c r="R129" s="122" t="str" cm="1">
        <f t="array" ref="R129">_xlfn.XLOOKUP(1,(SCHEDULE!$K$3:$K$2594=$C128)*(SCHEDULE!$M$3:$M$2594=R$2),SCHEDULE!$I$3:$I$2594,"",0,1)</f>
        <v>W</v>
      </c>
      <c r="S129" s="122" t="str" cm="1">
        <f t="array" ref="S129">_xlfn.XLOOKUP(1,(SCHEDULE!$K$3:$K$2594=$C128)*(SCHEDULE!$M$3:$M$2594=S$2),SCHEDULE!$I$3:$I$2594,"",0,1)</f>
        <v>W</v>
      </c>
      <c r="T129" s="122" t="str" cm="1">
        <f t="array" ref="T129">_xlfn.XLOOKUP(1,(SCHEDULE!$K$3:$K$2594=$C128)*(SCHEDULE!$M$3:$M$2594=T$2),SCHEDULE!$I$3:$I$2594,"",0,1)</f>
        <v>W</v>
      </c>
      <c r="U129" s="122" t="str" cm="1">
        <f t="array" ref="U129">_xlfn.XLOOKUP(1,(SCHEDULE!$K$3:$K$2594=$C128)*(SCHEDULE!$M$3:$M$2594=U$2),SCHEDULE!$I$3:$I$2594,"",0,1)</f>
        <v/>
      </c>
      <c r="V129" s="122" t="str" cm="1">
        <f t="array" ref="V129">_xlfn.XLOOKUP(1,(SCHEDULE!$K$3:$K$2594=$C128)*(SCHEDULE!$M$3:$M$2594=V$2),SCHEDULE!$I$3:$I$2594,"",0,1)</f>
        <v/>
      </c>
      <c r="W129" s="122" t="str" cm="1">
        <f t="array" ref="W129">_xlfn.XLOOKUP(1,(SCHEDULE!$K$3:$K$2594=$C128)*(SCHEDULE!$M$3:$M$2594=W$2),SCHEDULE!$I$3:$I$2594,"",0,1)</f>
        <v/>
      </c>
      <c r="X129" s="122" t="str" cm="1">
        <f t="array" ref="X129">_xlfn.XLOOKUP(1,(SCHEDULE!$K$3:$K$2594=$C128)*(SCHEDULE!$M$3:$M$2594=X$2),SCHEDULE!$I$3:$I$2594,"",0,1)</f>
        <v>W</v>
      </c>
      <c r="Y129" s="122" t="str" cm="1">
        <f t="array" ref="Y129">_xlfn.XLOOKUP(1,(SCHEDULE!$K$3:$K$2594=$C128)*(SCHEDULE!$M$3:$M$2594=Y$2),SCHEDULE!$I$3:$I$2594,"",0,1)</f>
        <v>L</v>
      </c>
      <c r="Z129" s="122" t="str" cm="1">
        <f t="array" ref="Z129">_xlfn.XLOOKUP(1,(SCHEDULE!$K$3:$K$2594=$C128)*(SCHEDULE!$M$3:$M$2594=Z$2),SCHEDULE!$I$3:$I$2594,"",0,1)</f>
        <v>W</v>
      </c>
      <c r="AA129" s="122" t="str" cm="1">
        <f t="array" ref="AA129">_xlfn.XLOOKUP(1,(SCHEDULE!$K$3:$K$2594=$C128)*(SCHEDULE!$M$3:$M$2594=AA$2),SCHEDULE!$I$3:$I$2594,"",0,1)</f>
        <v/>
      </c>
      <c r="AB129" s="122" t="str" cm="1">
        <f t="array" ref="AB129">_xlfn.XLOOKUP(1,(SCHEDULE!$K$3:$K$2594=$C128)*(SCHEDULE!$M$3:$M$2594=AB$2),SCHEDULE!$I$3:$I$2594,"",0,1)</f>
        <v/>
      </c>
      <c r="AC129" s="122" t="str" cm="1">
        <f t="array" ref="AC129">_xlfn.XLOOKUP(1,(SCHEDULE!$K$3:$K$2594=$C128)*(SCHEDULE!$M$3:$M$2594=AC$2),SCHEDULE!$I$3:$I$2594,"",0,1)</f>
        <v/>
      </c>
      <c r="AD129" s="122" t="str" cm="1">
        <f t="array" ref="AD129">_xlfn.XLOOKUP(1,(SCHEDULE!$K$3:$K$2594=$C128)*(SCHEDULE!$M$3:$M$2594=AD$2),SCHEDULE!$I$3:$I$2594,"",0,1)</f>
        <v/>
      </c>
      <c r="AE129" s="122" t="str" cm="1">
        <f t="array" ref="AE129">_xlfn.XLOOKUP(1,(SCHEDULE!$K$3:$K$2594=$C128)*(SCHEDULE!$M$3:$M$2594=AE$2),SCHEDULE!$I$3:$I$2594,"",0,1)</f>
        <v/>
      </c>
      <c r="AF129" s="122" t="str" cm="1">
        <f t="array" ref="AF129">_xlfn.XLOOKUP(1,(SCHEDULE!$K$3:$K$2594=$C128)*(SCHEDULE!$M$3:$M$2594=AF$2),SCHEDULE!$I$3:$I$2594,"",0,1)</f>
        <v/>
      </c>
      <c r="AG129" s="122" t="str" cm="1">
        <f t="array" ref="AG129">_xlfn.XLOOKUP(1,(SCHEDULE!$K$3:$K$2594=$C128)*(SCHEDULE!$M$3:$M$2594=AG$2),SCHEDULE!$I$3:$I$2594,"",0,1)</f>
        <v/>
      </c>
      <c r="AH129" s="122" t="str" cm="1">
        <f t="array" ref="AH129">_xlfn.XLOOKUP(1,(SCHEDULE!$K$3:$K$2594=$C128)*(SCHEDULE!$M$3:$M$2594=AH$2),SCHEDULE!$I$3:$I$2594,"",0,1)</f>
        <v/>
      </c>
      <c r="AI129" s="122" t="str" cm="1">
        <f t="array" ref="AI129">_xlfn.XLOOKUP(1,(SCHEDULE!$K$3:$K$2594=$C128)*(SCHEDULE!$M$3:$M$2594=AI$2),SCHEDULE!$I$3:$I$2594,"",0,1)</f>
        <v/>
      </c>
      <c r="AJ129" s="122" t="str" cm="1">
        <f t="array" ref="AJ129">_xlfn.XLOOKUP(1,(SCHEDULE!$K$3:$K$2594=$C128)*(SCHEDULE!$M$3:$M$2594=AJ$2),SCHEDULE!$I$3:$I$2594,"",0,1)</f>
        <v/>
      </c>
      <c r="AK129" s="122" t="str" cm="1">
        <f t="array" ref="AK129">_xlfn.XLOOKUP(1,(SCHEDULE!$K$3:$K$2594=$C128)*(SCHEDULE!$M$3:$M$2594=AK$2),SCHEDULE!$I$3:$I$2594,"",0,1)</f>
        <v/>
      </c>
      <c r="AL129" s="122" t="str" cm="1">
        <f t="array" ref="AL129">_xlfn.XLOOKUP(1,(SCHEDULE!$K$3:$K$2594=$C128)*(SCHEDULE!$M$3:$M$2594=AL$2),SCHEDULE!$I$3:$I$2594,"",0,1)</f>
        <v/>
      </c>
      <c r="AM129" s="122" t="str" cm="1">
        <f t="array" ref="AM129">_xlfn.XLOOKUP(1,(SCHEDULE!$K$3:$K$2594=$C128)*(SCHEDULE!$M$3:$M$2594=AM$2),SCHEDULE!$I$3:$I$2594,"",0,1)</f>
        <v/>
      </c>
      <c r="AN129" s="122" t="str" cm="1">
        <f t="array" ref="AN129">_xlfn.XLOOKUP(1,(SCHEDULE!$K$3:$K$2594=$C128)*(SCHEDULE!$M$3:$M$2594=AN$2),SCHEDULE!$I$3:$I$2594,"",0,1)</f>
        <v>W</v>
      </c>
      <c r="AO129" s="122" t="str" cm="1">
        <f t="array" ref="AO129">_xlfn.XLOOKUP(1,(SCHEDULE!$K$3:$K$2594=$C128)*(SCHEDULE!$M$3:$M$2594=AO$2),SCHEDULE!$I$3:$I$2594,"",0,1)</f>
        <v>L</v>
      </c>
      <c r="AP129" s="122" t="str" cm="1">
        <f t="array" ref="AP129">_xlfn.XLOOKUP(1,(SCHEDULE!$K$3:$K$2594=$C128)*(SCHEDULE!$M$3:$M$2594=AP$2),SCHEDULE!$I$3:$I$2594,"",0,1)</f>
        <v>L</v>
      </c>
      <c r="AQ129" s="122" t="str" cm="1">
        <f t="array" ref="AQ129">_xlfn.XLOOKUP(1,(SCHEDULE!$K$3:$K$2594=$C128)*(SCHEDULE!$M$3:$M$2594=AQ$2),SCHEDULE!$I$3:$I$2594,"",0,1)</f>
        <v/>
      </c>
      <c r="AR129" s="122" t="str" cm="1">
        <f t="array" ref="AR129">_xlfn.XLOOKUP(1,(SCHEDULE!$K$3:$K$2594=$C128)*(SCHEDULE!$M$3:$M$2594=AR$2),SCHEDULE!$I$3:$I$2594,"",0,1)</f>
        <v/>
      </c>
      <c r="AS129" s="122" t="str" cm="1">
        <f t="array" ref="AS129">_xlfn.XLOOKUP(1,(SCHEDULE!$K$3:$K$2594=$C128)*(SCHEDULE!$M$3:$M$2594=AS$2),SCHEDULE!$I$3:$I$2594,"",0,1)</f>
        <v/>
      </c>
      <c r="AT129" s="122" t="str" cm="1">
        <f t="array" ref="AT129">_xlfn.XLOOKUP(1,(SCHEDULE!$K$3:$K$2594=$C128)*(SCHEDULE!$M$3:$M$2594=AT$2),SCHEDULE!$I$3:$I$2594,"",0,1)</f>
        <v/>
      </c>
      <c r="AU129" s="122" t="str" cm="1">
        <f t="array" ref="AU129">_xlfn.XLOOKUP(1,(SCHEDULE!$K$3:$K$2594=$C128)*(SCHEDULE!$M$3:$M$2594=AU$2),SCHEDULE!$I$3:$I$2594,"",0,1)</f>
        <v/>
      </c>
      <c r="AV129" s="122" t="str" cm="1">
        <f t="array" ref="AV129">_xlfn.XLOOKUP(1,(SCHEDULE!$K$3:$K$2594=$C128)*(SCHEDULE!$M$3:$M$2594=AV$2),SCHEDULE!$I$3:$I$2594,"",0,1)</f>
        <v/>
      </c>
      <c r="AW129" s="122" t="str" cm="1">
        <f t="array" ref="AW129">_xlfn.XLOOKUP(1,(SCHEDULE!$K$3:$K$2594=$C128)*(SCHEDULE!$M$3:$M$2594=AW$2),SCHEDULE!$I$3:$I$2594,"",0,1)</f>
        <v>W</v>
      </c>
      <c r="AX129" s="122" t="str" cm="1">
        <f t="array" ref="AX129">_xlfn.XLOOKUP(1,(SCHEDULE!$K$3:$K$2594=$C128)*(SCHEDULE!$M$3:$M$2594=AX$2),SCHEDULE!$I$3:$I$2594,"",0,1)</f>
        <v>L</v>
      </c>
      <c r="AY129" s="122" t="str" cm="1">
        <f t="array" ref="AY129">_xlfn.XLOOKUP(1,(SCHEDULE!$K$3:$K$2594=$C128)*(SCHEDULE!$M$3:$M$2594=AY$2),SCHEDULE!$I$3:$I$2594,"",0,1)</f>
        <v>W</v>
      </c>
      <c r="AZ129" s="122" t="str" cm="1">
        <f t="array" ref="AZ129">_xlfn.XLOOKUP(1,(SCHEDULE!$K$3:$K$2594=$C128)*(SCHEDULE!$M$3:$M$2594=AZ$2),SCHEDULE!$I$3:$I$2594,"",0,1)</f>
        <v/>
      </c>
      <c r="BA129" s="122" t="str" cm="1">
        <f t="array" ref="BA129">_xlfn.XLOOKUP(1,(SCHEDULE!$K$3:$K$2594=$C128)*(SCHEDULE!$M$3:$M$2594=BA$2),SCHEDULE!$I$3:$I$2594,"",0,1)</f>
        <v/>
      </c>
      <c r="BB129" s="122" t="str" cm="1">
        <f t="array" ref="BB129">_xlfn.XLOOKUP(1,(SCHEDULE!$K$3:$K$2594=$C128)*(SCHEDULE!$M$3:$M$2594=BB$2),SCHEDULE!$I$3:$I$2594,"",0,1)</f>
        <v/>
      </c>
      <c r="BC129" s="122" t="str" cm="1">
        <f t="array" ref="BC129">_xlfn.XLOOKUP(1,(SCHEDULE!$K$3:$K$2594=$C128)*(SCHEDULE!$M$3:$M$2594=BC$2),SCHEDULE!$I$3:$I$2594,"",0,1)</f>
        <v/>
      </c>
      <c r="BD129" s="122" t="str" cm="1">
        <f t="array" ref="BD129">_xlfn.XLOOKUP(1,(SCHEDULE!$K$3:$K$2594=$C128)*(SCHEDULE!$M$3:$M$2594=BD$2),SCHEDULE!$I$3:$I$2594,"",0,1)</f>
        <v/>
      </c>
      <c r="BE129" s="122" t="str" cm="1">
        <f t="array" ref="BE129">_xlfn.XLOOKUP(1,(SCHEDULE!$K$3:$K$2594=$C128)*(SCHEDULE!$M$3:$M$2594=BE$2),SCHEDULE!$I$3:$I$2594,"",0,1)</f>
        <v/>
      </c>
      <c r="BF129" s="122" t="str" cm="1">
        <f t="array" ref="BF129">_xlfn.XLOOKUP(1,(SCHEDULE!$K$3:$K$2594=$C128)*(SCHEDULE!$M$3:$M$2594=BF$2),SCHEDULE!$I$3:$I$2594,"",0,1)</f>
        <v/>
      </c>
      <c r="BG129" s="122" t="str" cm="1">
        <f t="array" ref="BG129">_xlfn.XLOOKUP(1,(SCHEDULE!$K$3:$K$2594=$C128)*(SCHEDULE!$M$3:$M$2594=BG$2),SCHEDULE!$I$3:$I$2594,"",0,1)</f>
        <v/>
      </c>
      <c r="BH129" s="122" t="str" cm="1">
        <f t="array" ref="BH129">_xlfn.XLOOKUP(1,(SCHEDULE!$K$3:$K$2594=$C128)*(SCHEDULE!$M$3:$M$2594=BH$2),SCHEDULE!$I$3:$I$2594,"",0,1)</f>
        <v/>
      </c>
      <c r="BI129" s="122" t="str" cm="1">
        <f t="array" ref="BI129">_xlfn.XLOOKUP(1,(SCHEDULE!$K$3:$K$2594=$C128)*(SCHEDULE!$M$3:$M$2594=BI$2),SCHEDULE!$I$3:$I$2594,"",0,1)</f>
        <v/>
      </c>
      <c r="BJ129" s="122" t="str" cm="1">
        <f t="array" ref="BJ129">_xlfn.XLOOKUP(1,(SCHEDULE!$K$3:$K$2594=$C128)*(SCHEDULE!$M$3:$M$2594=BJ$2),SCHEDULE!$I$3:$I$2594,"",0,1)</f>
        <v/>
      </c>
      <c r="BK129" s="122" t="str" cm="1">
        <f t="array" ref="BK129">_xlfn.XLOOKUP(1,(SCHEDULE!$K$3:$K$2594=$C128)*(SCHEDULE!$M$3:$M$2594=BK$2),SCHEDULE!$I$3:$I$2594,"",0,1)</f>
        <v/>
      </c>
      <c r="BL129" s="122" t="str" cm="1">
        <f t="array" ref="BL129">_xlfn.XLOOKUP(1,(SCHEDULE!$K$3:$K$2594=$C128)*(SCHEDULE!$M$3:$M$2594=BL$2),SCHEDULE!$I$3:$I$2594,"",0,1)</f>
        <v>L</v>
      </c>
      <c r="BM129" s="122" t="str" cm="1">
        <f t="array" ref="BM129">_xlfn.XLOOKUP(1,(SCHEDULE!$K$3:$K$2594=$C128)*(SCHEDULE!$M$3:$M$2594=BM$2),SCHEDULE!$I$3:$I$2594,"",0,1)</f>
        <v>W</v>
      </c>
      <c r="BN129" s="122" t="str" cm="1">
        <f t="array" ref="BN129">_xlfn.XLOOKUP(1,(SCHEDULE!$K$3:$K$2594=$C128)*(SCHEDULE!$M$3:$M$2594=BN$2),SCHEDULE!$I$3:$I$2594,"",0,1)</f>
        <v>W</v>
      </c>
      <c r="BO129" s="122" t="str" cm="1">
        <f t="array" ref="BO129">_xlfn.XLOOKUP(1,(SCHEDULE!$K$3:$K$2594=$C128)*(SCHEDULE!$M$3:$M$2594=BO$2),SCHEDULE!$I$3:$I$2594,"",0,1)</f>
        <v/>
      </c>
      <c r="BP129" s="122" t="str" cm="1">
        <f t="array" ref="BP129">_xlfn.XLOOKUP(1,(SCHEDULE!$K$3:$K$2594=$C128)*(SCHEDULE!$M$3:$M$2594=BP$2),SCHEDULE!$I$3:$I$2594,"",0,1)</f>
        <v/>
      </c>
      <c r="BQ129" s="122" t="str" cm="1">
        <f t="array" ref="BQ129">_xlfn.XLOOKUP(1,(SCHEDULE!$K$3:$K$2594=$C128)*(SCHEDULE!$M$3:$M$2594=BQ$2),SCHEDULE!$I$3:$I$2594,"",0,1)</f>
        <v/>
      </c>
      <c r="BR129" s="122" t="str" cm="1">
        <f t="array" ref="BR129">_xlfn.XLOOKUP(1,(SCHEDULE!$K$3:$K$2594=$C128)*(SCHEDULE!$M$3:$M$2594=BR$2),SCHEDULE!$I$3:$I$2594,"",0,1)</f>
        <v/>
      </c>
      <c r="BS129" s="122" t="str" cm="1">
        <f t="array" ref="BS129">_xlfn.XLOOKUP(1,(SCHEDULE!$K$3:$K$2594=$C128)*(SCHEDULE!$M$3:$M$2594=BS$2),SCHEDULE!$I$3:$I$2594,"",0,1)</f>
        <v/>
      </c>
      <c r="BT129" s="122" t="str" cm="1">
        <f t="array" ref="BT129">_xlfn.XLOOKUP(1,(SCHEDULE!$K$3:$K$2594=$C128)*(SCHEDULE!$M$3:$M$2594=BT$2),SCHEDULE!$I$3:$I$2594,"",0,1)</f>
        <v/>
      </c>
      <c r="BU129" s="122" t="str" cm="1">
        <f t="array" ref="BU129">_xlfn.XLOOKUP(1,(SCHEDULE!$K$3:$K$2594=$C128)*(SCHEDULE!$M$3:$M$2594=BU$2),SCHEDULE!$I$3:$I$2594,"",0,1)</f>
        <v/>
      </c>
      <c r="BV129" s="122" t="str" cm="1">
        <f t="array" ref="BV129">_xlfn.XLOOKUP(1,(SCHEDULE!$K$3:$K$2594=$C128)*(SCHEDULE!$M$3:$M$2594=BV$2),SCHEDULE!$I$3:$I$2594,"",0,1)</f>
        <v>W</v>
      </c>
      <c r="BW129" s="122" t="str" cm="1">
        <f t="array" ref="BW129">_xlfn.XLOOKUP(1,(SCHEDULE!$K$3:$K$2594=$C128)*(SCHEDULE!$M$3:$M$2594=BW$2),SCHEDULE!$I$3:$I$2594,"",0,1)</f>
        <v>L</v>
      </c>
      <c r="BX129" s="122" t="str" cm="1">
        <f t="array" ref="BX129">_xlfn.XLOOKUP(1,(SCHEDULE!$K$3:$K$2594=$C128)*(SCHEDULE!$M$3:$M$2594=BX$2),SCHEDULE!$I$3:$I$2594,"",0,1)</f>
        <v>L</v>
      </c>
      <c r="BY129" s="122" t="str" cm="1">
        <f t="array" ref="BY129">_xlfn.XLOOKUP(1,(SCHEDULE!$K$3:$K$2594=$C128)*(SCHEDULE!$M$3:$M$2594=BY$2),SCHEDULE!$I$3:$I$2594,"",0,1)</f>
        <v>L</v>
      </c>
      <c r="BZ129" s="122" t="str" cm="1">
        <f t="array" ref="BZ129">_xlfn.XLOOKUP(1,(SCHEDULE!$K$3:$K$2594=$C128)*(SCHEDULE!$M$3:$M$2594=BZ$2),SCHEDULE!$I$3:$I$2594,"",0,1)</f>
        <v>L</v>
      </c>
      <c r="CA129" s="122" t="str" cm="1">
        <f t="array" ref="CA129">_xlfn.XLOOKUP(1,(SCHEDULE!$K$3:$K$2594=$C128)*(SCHEDULE!$M$3:$M$2594=CA$2),SCHEDULE!$I$3:$I$2594,"",0,1)</f>
        <v>W</v>
      </c>
      <c r="CB129" s="122" t="str" cm="1">
        <f t="array" ref="CB129">_xlfn.XLOOKUP(1,(SCHEDULE!$K$3:$K$2594=$C128)*(SCHEDULE!$M$3:$M$2594=CB$2),SCHEDULE!$I$3:$I$2594,"",0,1)</f>
        <v/>
      </c>
      <c r="CC129" s="122" t="str" cm="1">
        <f t="array" ref="CC129">_xlfn.XLOOKUP(1,(SCHEDULE!$K$3:$K$2594=$C128)*(SCHEDULE!$M$3:$M$2594=CC$2),SCHEDULE!$I$3:$I$2594,"",0,1)</f>
        <v/>
      </c>
      <c r="CD129" s="122" t="str" cm="1">
        <f t="array" ref="CD129">_xlfn.XLOOKUP(1,(SCHEDULE!$K$3:$K$2594=$C128)*(SCHEDULE!$M$3:$M$2594=CD$2),SCHEDULE!$I$3:$I$2594,"",0,1)</f>
        <v/>
      </c>
      <c r="CE129" s="122" t="str" cm="1">
        <f t="array" ref="CE129">_xlfn.XLOOKUP(1,(SCHEDULE!$K$3:$K$2594=$C128)*(SCHEDULE!$M$3:$M$2594=CE$2),SCHEDULE!$I$3:$I$2594,"",0,1)</f>
        <v>W</v>
      </c>
      <c r="CF129" s="122" t="str" cm="1">
        <f t="array" ref="CF129">_xlfn.XLOOKUP(1,(SCHEDULE!$K$3:$K$2594=$C128)*(SCHEDULE!$M$3:$M$2594=CF$2),SCHEDULE!$I$3:$I$2594,"",0,1)</f>
        <v>L</v>
      </c>
      <c r="CG129" s="122" t="str" cm="1">
        <f t="array" ref="CG129">_xlfn.XLOOKUP(1,(SCHEDULE!$K$3:$K$2594=$C128)*(SCHEDULE!$M$3:$M$2594=CG$2),SCHEDULE!$I$3:$I$2594,"",0,1)</f>
        <v>L</v>
      </c>
      <c r="CH129" s="122" t="str" cm="1">
        <f t="array" ref="CH129">_xlfn.XLOOKUP(1,(SCHEDULE!$K$3:$K$2594=$C128)*(SCHEDULE!$M$3:$M$2594=CH$2),SCHEDULE!$I$3:$I$2594,"",0,1)</f>
        <v>W</v>
      </c>
      <c r="CI129" s="122" t="str" cm="1">
        <f t="array" ref="CI129">_xlfn.XLOOKUP(1,(SCHEDULE!$K$3:$K$2594=$C128)*(SCHEDULE!$M$3:$M$2594=CI$2),SCHEDULE!$I$3:$I$2594,"",0,1)</f>
        <v>L</v>
      </c>
      <c r="CJ129" s="122" t="str" cm="1">
        <f t="array" ref="CJ129">_xlfn.XLOOKUP(1,(SCHEDULE!$K$3:$K$2594=$C128)*(SCHEDULE!$M$3:$M$2594=CJ$2),SCHEDULE!$I$3:$I$2594,"",0,1)</f>
        <v>L</v>
      </c>
      <c r="CK129" s="122" t="str" cm="1">
        <f t="array" ref="CK129">_xlfn.XLOOKUP(1,(SCHEDULE!$K$3:$K$2594=$C128)*(SCHEDULE!$M$3:$M$2594=CK$2),SCHEDULE!$I$3:$I$2594,"",0,1)</f>
        <v>W</v>
      </c>
      <c r="CL129" s="122" t="str" cm="1">
        <f t="array" ref="CL129">_xlfn.XLOOKUP(1,(SCHEDULE!$K$3:$K$2594=$C128)*(SCHEDULE!$M$3:$M$2594=CL$2),SCHEDULE!$I$3:$I$2594,"",0,1)</f>
        <v/>
      </c>
      <c r="CM129" s="122" t="str" cm="1">
        <f t="array" ref="CM129">_xlfn.XLOOKUP(1,(SCHEDULE!$K$3:$K$2594=$C128)*(SCHEDULE!$M$3:$M$2594=CM$2),SCHEDULE!$I$3:$I$2594,"",0,1)</f>
        <v/>
      </c>
      <c r="CN129" s="122" t="str" cm="1">
        <f t="array" ref="CN129">_xlfn.XLOOKUP(1,(SCHEDULE!$K$3:$K$2594=$C128)*(SCHEDULE!$M$3:$M$2594=CN$2),SCHEDULE!$I$3:$I$2594,"",0,1)</f>
        <v/>
      </c>
      <c r="CO129" s="122" t="str" cm="1">
        <f t="array" ref="CO129">_xlfn.XLOOKUP(1,(SCHEDULE!$K$3:$K$2594=$C128)*(SCHEDULE!$M$3:$M$2594=CO$2),SCHEDULE!$I$3:$I$2594,"",0,1)</f>
        <v/>
      </c>
      <c r="CP129" s="122" t="str" cm="1">
        <f t="array" ref="CP129">_xlfn.XLOOKUP(1,(SCHEDULE!$K$3:$K$2594=$C128)*(SCHEDULE!$M$3:$M$2594=CP$2),SCHEDULE!$I$3:$I$2594,"",0,1)</f>
        <v/>
      </c>
      <c r="CQ129" s="122" t="str" cm="1">
        <f t="array" ref="CQ129">_xlfn.XLOOKUP(1,(SCHEDULE!$K$3:$K$2594=$C128)*(SCHEDULE!$M$3:$M$2594=CQ$2),SCHEDULE!$I$3:$I$2594,"",0,1)</f>
        <v/>
      </c>
      <c r="CR129" s="122" t="str" cm="1">
        <f t="array" ref="CR129">_xlfn.XLOOKUP(1,(SCHEDULE!$K$3:$K$2594=$C128)*(SCHEDULE!$M$3:$M$2594=CR$2),SCHEDULE!$I$3:$I$2594,"",0,1)</f>
        <v/>
      </c>
      <c r="CS129" s="122" t="str" cm="1">
        <f t="array" ref="CS129">_xlfn.XLOOKUP(1,(SCHEDULE!$K$3:$K$2594=$C128)*(SCHEDULE!$M$3:$M$2594=CS$2),SCHEDULE!$I$3:$I$2594,"",0,1)</f>
        <v>L</v>
      </c>
      <c r="CT129" s="122" t="str" cm="1">
        <f t="array" ref="CT129">_xlfn.XLOOKUP(1,(SCHEDULE!$K$3:$K$2594=$C128)*(SCHEDULE!$M$3:$M$2594=CT$2),SCHEDULE!$I$3:$I$2594,"",0,1)</f>
        <v>L</v>
      </c>
      <c r="CU129" s="122" t="str" cm="1">
        <f t="array" ref="CU129">_xlfn.XLOOKUP(1,(SCHEDULE!$K$3:$K$2594=$C128)*(SCHEDULE!$M$3:$M$2594=CU$2),SCHEDULE!$I$3:$I$2594,"",0,1)</f>
        <v>L</v>
      </c>
      <c r="CV129" s="122" t="str" cm="1">
        <f t="array" ref="CV129">_xlfn.XLOOKUP(1,(SCHEDULE!$K$3:$K$2594=$C128)*(SCHEDULE!$M$3:$M$2594=CV$2),SCHEDULE!$I$3:$I$2594,"",0,1)</f>
        <v>L</v>
      </c>
      <c r="CW129" s="122" t="str" cm="1">
        <f t="array" ref="CW129">_xlfn.XLOOKUP(1,(SCHEDULE!$K$3:$K$2594=$C128)*(SCHEDULE!$M$3:$M$2594=CW$2),SCHEDULE!$I$3:$I$2594,"",0,1)</f>
        <v>W</v>
      </c>
      <c r="CX129" s="122" t="str" cm="1">
        <f t="array" ref="CX129">_xlfn.XLOOKUP(1,(SCHEDULE!$K$3:$K$2594=$C128)*(SCHEDULE!$M$3:$M$2594=CX$2),SCHEDULE!$I$3:$I$2594,"",0,1)</f>
        <v>L</v>
      </c>
      <c r="CY129" s="122" t="str" cm="1">
        <f t="array" ref="CY129">_xlfn.XLOOKUP(1,(SCHEDULE!$K$3:$K$2594=$C128)*(SCHEDULE!$M$3:$M$2594=CY$2),SCHEDULE!$I$3:$I$2594,"",0,1)</f>
        <v>W</v>
      </c>
      <c r="CZ129" s="122" t="str" cm="1">
        <f t="array" ref="CZ129">_xlfn.XLOOKUP(1,(SCHEDULE!$K$3:$K$2594=$C128)*(SCHEDULE!$M$3:$M$2594=CZ$2),SCHEDULE!$I$3:$I$2594,"",0,1)</f>
        <v>L</v>
      </c>
      <c r="DA129" s="122" t="str" cm="1">
        <f t="array" ref="DA129">_xlfn.XLOOKUP(1,(SCHEDULE!$K$3:$K$2594=$C128)*(SCHEDULE!$M$3:$M$2594=DA$2),SCHEDULE!$I$3:$I$2594,"",0,1)</f>
        <v>L</v>
      </c>
      <c r="DB129" s="122" t="str" cm="1">
        <f t="array" ref="DB129">_xlfn.XLOOKUP(1,(SCHEDULE!$K$3:$K$2594=$C128)*(SCHEDULE!$M$3:$M$2594=DB$2),SCHEDULE!$I$3:$I$2594,"",0,1)</f>
        <v>L</v>
      </c>
      <c r="DC129" s="122" t="str" cm="1">
        <f t="array" ref="DC129">_xlfn.XLOOKUP(1,(SCHEDULE!$K$3:$K$2594=$C128)*(SCHEDULE!$M$3:$M$2594=DC$2),SCHEDULE!$I$3:$I$2594,"",0,1)</f>
        <v>W</v>
      </c>
      <c r="DD129" s="122" t="str" cm="1">
        <f t="array" ref="DD129">_xlfn.XLOOKUP(1,(SCHEDULE!$K$3:$K$2594=$C128)*(SCHEDULE!$M$3:$M$2594=DD$2),SCHEDULE!$I$3:$I$2594,"",0,1)</f>
        <v>L</v>
      </c>
      <c r="DE129" s="122" t="str" cm="1">
        <f t="array" ref="DE129">_xlfn.XLOOKUP(1,(SCHEDULE!$K$3:$K$2594=$C128)*(SCHEDULE!$M$3:$M$2594=DE$2),SCHEDULE!$I$3:$I$2594,"",0,1)</f>
        <v>W</v>
      </c>
      <c r="DF129" s="122" t="str" cm="1">
        <f t="array" ref="DF129">_xlfn.XLOOKUP(1,(SCHEDULE!$K$3:$K$2594=$C128)*(SCHEDULE!$M$3:$M$2594=DF$2),SCHEDULE!$I$3:$I$2594,"",0,1)</f>
        <v/>
      </c>
      <c r="DG129" s="122" t="str" cm="1">
        <f t="array" ref="DG129">_xlfn.XLOOKUP(1,(SCHEDULE!$K$3:$K$2594=$C128)*(SCHEDULE!$M$3:$M$2594=DG$2),SCHEDULE!$I$3:$I$2594,"",0,1)</f>
        <v/>
      </c>
      <c r="DH129" s="122" t="str" cm="1">
        <f t="array" ref="DH129">_xlfn.XLOOKUP(1,(SCHEDULE!$K$3:$K$2594=$C128)*(SCHEDULE!$M$3:$M$2594=DH$2),SCHEDULE!$I$3:$I$2594,"",0,1)</f>
        <v/>
      </c>
      <c r="DI129" s="122" t="str" cm="1">
        <f t="array" ref="DI129">_xlfn.XLOOKUP(1,(SCHEDULE!$K$3:$K$2594=$C128)*(SCHEDULE!$M$3:$M$2594=DI$2),SCHEDULE!$I$3:$I$2594,"",0,1)</f>
        <v/>
      </c>
      <c r="DJ129" s="122" t="str" cm="1">
        <f t="array" ref="DJ129">_xlfn.XLOOKUP(1,(SCHEDULE!$K$3:$K$2594=$C128)*(SCHEDULE!$M$3:$M$2594=DJ$2),SCHEDULE!$I$3:$I$2594,"",0,1)</f>
        <v/>
      </c>
      <c r="DK129" s="122" t="str" cm="1">
        <f t="array" ref="DK129">_xlfn.XLOOKUP(1,(SCHEDULE!$K$3:$K$2594=$C128)*(SCHEDULE!$M$3:$M$2594=DK$2),SCHEDULE!$I$3:$I$2594,"",0,1)</f>
        <v/>
      </c>
      <c r="DL129" s="122" t="str" cm="1">
        <f t="array" ref="DL129">_xlfn.XLOOKUP(1,(SCHEDULE!$K$3:$K$2594=$C128)*(SCHEDULE!$M$3:$M$2594=DL$2),SCHEDULE!$I$3:$I$2594,"",0,1)</f>
        <v>L</v>
      </c>
      <c r="DM129" s="122" t="str" cm="1">
        <f t="array" ref="DM129">_xlfn.XLOOKUP(1,(SCHEDULE!$K$3:$K$2594=$C128)*(SCHEDULE!$M$3:$M$2594=DM$2),SCHEDULE!$I$3:$I$2594,"",0,1)</f>
        <v>W</v>
      </c>
      <c r="DN129" s="122" t="str" cm="1">
        <f t="array" ref="DN129">_xlfn.XLOOKUP(1,(SCHEDULE!$K$3:$K$2594=$C128)*(SCHEDULE!$M$3:$M$2594=DN$2),SCHEDULE!$I$3:$I$2594,"",0,1)</f>
        <v>W</v>
      </c>
      <c r="DO129" s="122" t="str" cm="1">
        <f t="array" ref="DO129">_xlfn.XLOOKUP(1,(SCHEDULE!$K$3:$K$2594=$C128)*(SCHEDULE!$M$3:$M$2594=DO$2),SCHEDULE!$I$3:$I$2594,"",0,1)</f>
        <v>L</v>
      </c>
      <c r="DP129" s="122" t="str" cm="1">
        <f t="array" ref="DP129">_xlfn.XLOOKUP(1,(SCHEDULE!$K$3:$K$2594=$C128)*(SCHEDULE!$M$3:$M$2594=DP$2),SCHEDULE!$I$3:$I$2594,"",0,1)</f>
        <v>L</v>
      </c>
      <c r="DQ129" s="122" t="str" cm="1">
        <f t="array" ref="DQ129">_xlfn.XLOOKUP(1,(SCHEDULE!$K$3:$K$2594=$C128)*(SCHEDULE!$M$3:$M$2594=DQ$2),SCHEDULE!$I$3:$I$2594,"",0,1)</f>
        <v>L</v>
      </c>
      <c r="DR129" s="122" t="str" cm="1">
        <f t="array" ref="DR129">_xlfn.XLOOKUP(1,(SCHEDULE!$K$3:$K$2594=$C128)*(SCHEDULE!$M$3:$M$2594=DR$2),SCHEDULE!$I$3:$I$2594,"",0,1)</f>
        <v/>
      </c>
      <c r="DS129" s="122" t="str" cm="1">
        <f t="array" ref="DS129">_xlfn.XLOOKUP(1,(SCHEDULE!$K$3:$K$2594=$C128)*(SCHEDULE!$M$3:$M$2594=DS$2),SCHEDULE!$I$3:$I$2594,"",0,1)</f>
        <v/>
      </c>
      <c r="DT129" s="122" t="str" cm="1">
        <f t="array" ref="DT129">_xlfn.XLOOKUP(1,(SCHEDULE!$K$3:$K$2594=$C128)*(SCHEDULE!$M$3:$M$2594=DT$2),SCHEDULE!$I$3:$I$2594,"",0,1)</f>
        <v/>
      </c>
      <c r="DU129" s="122" t="str" cm="1">
        <f t="array" ref="DU129">_xlfn.XLOOKUP(1,(SCHEDULE!$K$3:$K$2594=$C128)*(SCHEDULE!$M$3:$M$2594=DU$2),SCHEDULE!$I$3:$I$2594,"",0,1)</f>
        <v>W</v>
      </c>
      <c r="DV129" s="122" t="str" cm="1">
        <f t="array" ref="DV129">_xlfn.XLOOKUP(1,(SCHEDULE!$K$3:$K$2594=$C128)*(SCHEDULE!$M$3:$M$2594=DV$2),SCHEDULE!$I$3:$I$2594,"",0,1)</f>
        <v>W</v>
      </c>
      <c r="DW129" s="122" t="str" cm="1">
        <f t="array" ref="DW129">_xlfn.XLOOKUP(1,(SCHEDULE!$K$3:$K$2594=$C128)*(SCHEDULE!$M$3:$M$2594=DW$2),SCHEDULE!$I$3:$I$2594,"",0,1)</f>
        <v>L</v>
      </c>
      <c r="DX129" s="122" t="str" cm="1">
        <f t="array" ref="DX129">_xlfn.XLOOKUP(1,(SCHEDULE!$K$3:$K$2594=$C128)*(SCHEDULE!$M$3:$M$2594=DX$2),SCHEDULE!$I$3:$I$2594,"",0,1)</f>
        <v>W</v>
      </c>
      <c r="DY129" s="122" t="str" cm="1">
        <f t="array" ref="DY129">_xlfn.XLOOKUP(1,(SCHEDULE!$K$3:$K$2594=$C128)*(SCHEDULE!$M$3:$M$2594=DY$2),SCHEDULE!$I$3:$I$2594,"",0,1)</f>
        <v>L</v>
      </c>
      <c r="DZ129" s="122" t="str" cm="1">
        <f t="array" ref="DZ129">_xlfn.XLOOKUP(1,(SCHEDULE!$K$3:$K$2594=$C128)*(SCHEDULE!$M$3:$M$2594=DZ$2),SCHEDULE!$I$3:$I$2594,"",0,1)</f>
        <v>W</v>
      </c>
      <c r="EA129" s="122" t="str" cm="1">
        <f t="array" ref="EA129">_xlfn.XLOOKUP(1,(SCHEDULE!$K$3:$K$2594=$C128)*(SCHEDULE!$M$3:$M$2594=EA$2),SCHEDULE!$I$3:$I$2594,"",0,1)</f>
        <v>W</v>
      </c>
      <c r="EB129" s="122" t="str" cm="1">
        <f t="array" ref="EB129">_xlfn.XLOOKUP(1,(SCHEDULE!$K$3:$K$2594=$C128)*(SCHEDULE!$M$3:$M$2594=EB$2),SCHEDULE!$I$3:$I$2594,"",0,1)</f>
        <v/>
      </c>
      <c r="EC129" s="122" t="str" cm="1">
        <f t="array" ref="EC129">_xlfn.XLOOKUP(1,(SCHEDULE!$K$3:$K$2594=$C128)*(SCHEDULE!$M$3:$M$2594=EC$2),SCHEDULE!$I$3:$I$2594,"",0,1)</f>
        <v/>
      </c>
      <c r="ED129" s="122" t="str" cm="1">
        <f t="array" ref="ED129">_xlfn.XLOOKUP(1,(SCHEDULE!$K$3:$K$2594=$C128)*(SCHEDULE!$M$3:$M$2594=ED$2),SCHEDULE!$I$3:$I$2594,"",0,1)</f>
        <v/>
      </c>
      <c r="EE129" s="122" t="str" cm="1">
        <f t="array" ref="EE129">_xlfn.XLOOKUP(1,(SCHEDULE!$K$3:$K$2594=$C128)*(SCHEDULE!$M$3:$M$2594=EE$2),SCHEDULE!$I$3:$I$2594,"",0,1)</f>
        <v>L</v>
      </c>
      <c r="EF129" s="122" t="str" cm="1">
        <f t="array" ref="EF129">_xlfn.XLOOKUP(1,(SCHEDULE!$K$3:$K$2594=$C128)*(SCHEDULE!$M$3:$M$2594=EF$2),SCHEDULE!$I$3:$I$2594,"",0,1)</f>
        <v>L</v>
      </c>
      <c r="EG129" s="122" t="str" cm="1">
        <f t="array" ref="EG129">_xlfn.XLOOKUP(1,(SCHEDULE!$K$3:$K$2594=$C128)*(SCHEDULE!$M$3:$M$2594=EG$2),SCHEDULE!$I$3:$I$2594,"",0,1)</f>
        <v>L</v>
      </c>
      <c r="EH129" s="122" t="str" cm="1">
        <f t="array" ref="EH129">_xlfn.XLOOKUP(1,(SCHEDULE!$K$3:$K$2594=$C128)*(SCHEDULE!$M$3:$M$2594=EH$2),SCHEDULE!$I$3:$I$2594,"",0,1)</f>
        <v>W</v>
      </c>
      <c r="EI129" s="122" t="str" cm="1">
        <f t="array" ref="EI129">_xlfn.XLOOKUP(1,(SCHEDULE!$K$3:$K$2594=$C128)*(SCHEDULE!$M$3:$M$2594=EI$2),SCHEDULE!$I$3:$I$2594,"",0,1)</f>
        <v>L</v>
      </c>
      <c r="EJ129" s="122" t="str" cm="1">
        <f t="array" ref="EJ129">_xlfn.XLOOKUP(1,(SCHEDULE!$K$3:$K$2594=$C128)*(SCHEDULE!$M$3:$M$2594=EJ$2),SCHEDULE!$I$3:$I$2594,"",0,1)</f>
        <v>L</v>
      </c>
      <c r="EK129" s="122" t="str" cm="1">
        <f t="array" ref="EK129">_xlfn.XLOOKUP(1,(SCHEDULE!$K$3:$K$2594=$C128)*(SCHEDULE!$M$3:$M$2594=EK$2),SCHEDULE!$I$3:$I$2594,"",0,1)</f>
        <v>L</v>
      </c>
      <c r="EL129" s="122" t="str" cm="1">
        <f t="array" ref="EL129">_xlfn.XLOOKUP(1,(SCHEDULE!$K$3:$K$2594=$C128)*(SCHEDULE!$M$3:$M$2594=EL$2),SCHEDULE!$I$3:$I$2594,"",0,1)</f>
        <v/>
      </c>
      <c r="EM129" s="122" t="str" cm="1">
        <f t="array" ref="EM129">_xlfn.XLOOKUP(1,(SCHEDULE!$K$3:$K$2594=$C128)*(SCHEDULE!$M$3:$M$2594=EM$2),SCHEDULE!$I$3:$I$2594,"",0,1)</f>
        <v/>
      </c>
      <c r="EN129" s="122" t="str" cm="1">
        <f t="array" ref="EN129">_xlfn.XLOOKUP(1,(SCHEDULE!$K$3:$K$2594=$C128)*(SCHEDULE!$M$3:$M$2594=EN$2),SCHEDULE!$I$3:$I$2594,"",0,1)</f>
        <v>W</v>
      </c>
      <c r="EO129" s="122" t="str" cm="1">
        <f t="array" ref="EO129">_xlfn.XLOOKUP(1,(SCHEDULE!$K$3:$K$2594=$C128)*(SCHEDULE!$M$3:$M$2594=EO$2),SCHEDULE!$I$3:$I$2594,"",0,1)</f>
        <v>W</v>
      </c>
      <c r="EP129" s="122" t="str" cm="1">
        <f t="array" ref="EP129">_xlfn.XLOOKUP(1,(SCHEDULE!$K$3:$K$2594=$C128)*(SCHEDULE!$M$3:$M$2594=EP$2),SCHEDULE!$I$3:$I$2594,"",0,1)</f>
        <v>W</v>
      </c>
      <c r="EQ129" s="122" t="str" cm="1">
        <f t="array" ref="EQ129">_xlfn.XLOOKUP(1,(SCHEDULE!$K$3:$K$2594=$C128)*(SCHEDULE!$M$3:$M$2594=EQ$2),SCHEDULE!$I$3:$I$2594,"",0,1)</f>
        <v/>
      </c>
      <c r="ER129" s="122" t="str" cm="1">
        <f t="array" ref="ER129">_xlfn.XLOOKUP(1,(SCHEDULE!$K$3:$K$2594=$C128)*(SCHEDULE!$M$3:$M$2594=ER$2),SCHEDULE!$I$3:$I$2594,"",0,1)</f>
        <v/>
      </c>
      <c r="ES129" s="122" t="str" cm="1">
        <f t="array" ref="ES129">_xlfn.XLOOKUP(1,(SCHEDULE!$K$3:$K$2594=$C128)*(SCHEDULE!$M$3:$M$2594=ES$2),SCHEDULE!$I$3:$I$2594,"",0,1)</f>
        <v/>
      </c>
      <c r="ET129" s="122" t="str" cm="1">
        <f t="array" ref="ET129">_xlfn.XLOOKUP(1,(SCHEDULE!$K$3:$K$2594=$C128)*(SCHEDULE!$M$3:$M$2594=ET$2),SCHEDULE!$I$3:$I$2594,"",0,1)</f>
        <v/>
      </c>
      <c r="EU129" s="122" t="str" cm="1">
        <f t="array" ref="EU129">_xlfn.XLOOKUP(1,(SCHEDULE!$K$3:$K$2594=$C128)*(SCHEDULE!$M$3:$M$2594=EU$2),SCHEDULE!$I$3:$I$2594,"",0,1)</f>
        <v>L</v>
      </c>
      <c r="EV129" s="122" t="str" cm="1">
        <f t="array" ref="EV129">_xlfn.XLOOKUP(1,(SCHEDULE!$K$3:$K$2594=$C128)*(SCHEDULE!$M$3:$M$2594=EV$2),SCHEDULE!$I$3:$I$2594,"",0,1)</f>
        <v>L</v>
      </c>
      <c r="EW129" s="122" t="str" cm="1">
        <f t="array" ref="EW129">_xlfn.XLOOKUP(1,(SCHEDULE!$K$3:$K$2594=$C128)*(SCHEDULE!$M$3:$M$2594=EW$2),SCHEDULE!$I$3:$I$2594,"",0,1)</f>
        <v>W</v>
      </c>
      <c r="EX129" s="122" t="str" cm="1">
        <f t="array" ref="EX129">_xlfn.XLOOKUP(1,(SCHEDULE!$K$3:$K$2594=$C128)*(SCHEDULE!$M$3:$M$2594=EX$2),SCHEDULE!$I$3:$I$2594,"",0,1)</f>
        <v/>
      </c>
      <c r="EY129" s="122" t="str" cm="1">
        <f t="array" ref="EY129">_xlfn.XLOOKUP(1,(SCHEDULE!$K$3:$K$2594=$C128)*(SCHEDULE!$M$3:$M$2594=EY$2),SCHEDULE!$I$3:$I$2594,"",0,1)</f>
        <v/>
      </c>
      <c r="EZ129" s="122" t="str" cm="1">
        <f t="array" ref="EZ129">_xlfn.XLOOKUP(1,(SCHEDULE!$K$3:$K$2594=$C128)*(SCHEDULE!$M$3:$M$2594=EZ$2),SCHEDULE!$I$3:$I$2594,"",0,1)</f>
        <v/>
      </c>
      <c r="FA129" s="122" t="str" cm="1">
        <f t="array" ref="FA129">_xlfn.XLOOKUP(1,(SCHEDULE!$K$3:$K$2594=$C128)*(SCHEDULE!$M$3:$M$2594=FA$2),SCHEDULE!$I$3:$I$2594,"",0,1)</f>
        <v/>
      </c>
      <c r="FB129" s="122" t="str" cm="1">
        <f t="array" ref="FB129">_xlfn.XLOOKUP(1,(SCHEDULE!$K$3:$K$2594=$C128)*(SCHEDULE!$M$3:$M$2594=FB$2),SCHEDULE!$I$3:$I$2594,"",0,1)</f>
        <v/>
      </c>
      <c r="FC129" s="122" t="str" cm="1">
        <f t="array" ref="FC129">_xlfn.XLOOKUP(1,(SCHEDULE!$K$3:$K$2594=$C128)*(SCHEDULE!$M$3:$M$2594=FC$2),SCHEDULE!$I$3:$I$2594,"",0,1)</f>
        <v/>
      </c>
      <c r="FD129" s="122" t="str" cm="1">
        <f t="array" ref="FD129">_xlfn.XLOOKUP(1,(SCHEDULE!$K$3:$K$2594=$C128)*(SCHEDULE!$M$3:$M$2594=FD$2),SCHEDULE!$I$3:$I$2594,"",0,1)</f>
        <v>W</v>
      </c>
      <c r="FE129" s="122" t="str" cm="1">
        <f t="array" ref="FE129">_xlfn.XLOOKUP(1,(SCHEDULE!$K$3:$K$2594=$C128)*(SCHEDULE!$M$3:$M$2594=FE$2),SCHEDULE!$I$3:$I$2594,"",0,1)</f>
        <v>W</v>
      </c>
      <c r="FF129" s="122" t="str" cm="1">
        <f t="array" ref="FF129">_xlfn.XLOOKUP(1,(SCHEDULE!$K$3:$K$2594=$C128)*(SCHEDULE!$M$3:$M$2594=FF$2),SCHEDULE!$I$3:$I$2594,"",0,1)</f>
        <v>L</v>
      </c>
      <c r="FG129" s="122" t="str" cm="1">
        <f t="array" ref="FG129">_xlfn.XLOOKUP(1,(SCHEDULE!$K$3:$K$2594=$C128)*(SCHEDULE!$M$3:$M$2594=FG$2),SCHEDULE!$I$3:$I$2594,"",0,1)</f>
        <v>L</v>
      </c>
      <c r="FH129" s="122" t="str" cm="1">
        <f t="array" ref="FH129">_xlfn.XLOOKUP(1,(SCHEDULE!$K$3:$K$2594=$C128)*(SCHEDULE!$M$3:$M$2594=FH$2),SCHEDULE!$I$3:$I$2594,"",0,1)</f>
        <v/>
      </c>
      <c r="FI129" s="122" t="str" cm="1">
        <f t="array" ref="FI129">_xlfn.XLOOKUP(1,(SCHEDULE!$K$3:$K$2594=$C128)*(SCHEDULE!$M$3:$M$2594=FI$2),SCHEDULE!$I$3:$I$2594,"",0,1)</f>
        <v/>
      </c>
      <c r="FJ129" s="122" t="str" cm="1">
        <f t="array" ref="FJ129">_xlfn.XLOOKUP(1,(SCHEDULE!$K$3:$K$2594=$C128)*(SCHEDULE!$M$3:$M$2594=FJ$2),SCHEDULE!$I$3:$I$2594,"",0,1)</f>
        <v/>
      </c>
      <c r="FK129" s="137" t="s">
        <v>477</v>
      </c>
      <c r="FL129" s="141">
        <f>COUNT(E$5:FJ$5)</f>
        <v>162</v>
      </c>
      <c r="FM129" s="141">
        <f>FL129-10</f>
        <v>152</v>
      </c>
      <c r="FN129" s="142">
        <f>SUMIFS(E$5:FJ$5,E$2:FJ$2,FL129,E$2:FJ$2,FM129)</f>
        <v>0</v>
      </c>
    </row>
    <row r="130" spans="2:174" x14ac:dyDescent="0.2">
      <c r="B130" s="137"/>
      <c r="C130" s="139"/>
      <c r="D130" s="138"/>
      <c r="E130" s="122" cm="1">
        <f t="array" ref="E130">IFERROR(_xlfn.IFS(E128="W",1,E129="W",1,E128="L",0,E129="L",0),"-")</f>
        <v>0</v>
      </c>
      <c r="F130" s="122" cm="1">
        <f t="array" ref="F130">IFERROR(_xlfn.IFS(F128="W",1,F129="W",1,F128="L",0,F129="L",0),"-")</f>
        <v>0</v>
      </c>
      <c r="G130" s="122" cm="1">
        <f t="array" ref="G130">IFERROR(_xlfn.IFS(G128="W",1,G129="W",1,G128="L",0,G129="L",0),"-")</f>
        <v>0</v>
      </c>
      <c r="H130" s="122" cm="1">
        <f t="array" ref="H130">IFERROR(_xlfn.IFS(H128="W",1,H129="W",1,H128="L",0,H129="L",0),"-")</f>
        <v>0</v>
      </c>
      <c r="I130" s="122" cm="1">
        <f t="array" ref="I130">IFERROR(_xlfn.IFS(I128="W",1,I129="W",1,I128="L",0,I129="L",0),"-")</f>
        <v>1</v>
      </c>
      <c r="J130" s="122" cm="1">
        <f t="array" ref="J130">IFERROR(_xlfn.IFS(J128="W",1,J129="W",1,J128="L",0,J129="L",0),"-")</f>
        <v>0</v>
      </c>
      <c r="K130" s="122" cm="1">
        <f t="array" ref="K130">IFERROR(_xlfn.IFS(K128="W",1,K129="W",1,K128="L",0,K129="L",0),"-")</f>
        <v>1</v>
      </c>
      <c r="L130" s="122" cm="1">
        <f t="array" ref="L130">IFERROR(_xlfn.IFS(L128="W",1,L129="W",1,L128="L",0,L129="L",0),"-")</f>
        <v>0</v>
      </c>
      <c r="M130" s="122" cm="1">
        <f t="array" ref="M130">IFERROR(_xlfn.IFS(M128="W",1,M129="W",1,M128="L",0,M129="L",0),"-")</f>
        <v>1</v>
      </c>
      <c r="N130" s="122" cm="1">
        <f t="array" ref="N130">IFERROR(_xlfn.IFS(N128="W",1,N129="W",1,N128="L",0,N129="L",0),"-")</f>
        <v>0</v>
      </c>
      <c r="O130" s="122" cm="1">
        <f t="array" ref="O130">IFERROR(_xlfn.IFS(O128="W",1,O129="W",1,O128="L",0,O129="L",0),"-")</f>
        <v>0</v>
      </c>
      <c r="P130" s="122" cm="1">
        <f t="array" ref="P130">IFERROR(_xlfn.IFS(P128="W",1,P129="W",1,P128="L",0,P129="L",0),"-")</f>
        <v>1</v>
      </c>
      <c r="Q130" s="122" cm="1">
        <f t="array" ref="Q130">IFERROR(_xlfn.IFS(Q128="W",1,Q129="W",1,Q128="L",0,Q129="L",0),"-")</f>
        <v>0</v>
      </c>
      <c r="R130" s="122" cm="1">
        <f t="array" ref="R130">IFERROR(_xlfn.IFS(R128="W",1,R129="W",1,R128="L",0,R129="L",0),"-")</f>
        <v>1</v>
      </c>
      <c r="S130" s="122" cm="1">
        <f t="array" ref="S130">IFERROR(_xlfn.IFS(S128="W",1,S129="W",1,S128="L",0,S129="L",0),"-")</f>
        <v>1</v>
      </c>
      <c r="T130" s="122" cm="1">
        <f t="array" ref="T130">IFERROR(_xlfn.IFS(T128="W",1,T129="W",1,T128="L",0,T129="L",0),"-")</f>
        <v>1</v>
      </c>
      <c r="U130" s="122" cm="1">
        <f t="array" ref="U130">IFERROR(_xlfn.IFS(U128="W",1,U129="W",1,U128="L",0,U129="L",0),"-")</f>
        <v>1</v>
      </c>
      <c r="V130" s="122" cm="1">
        <f t="array" ref="V130">IFERROR(_xlfn.IFS(V128="W",1,V129="W",1,V128="L",0,V129="L",0),"-")</f>
        <v>0</v>
      </c>
      <c r="W130" s="122" cm="1">
        <f t="array" ref="W130">IFERROR(_xlfn.IFS(W128="W",1,W129="W",1,W128="L",0,W129="L",0),"-")</f>
        <v>0</v>
      </c>
      <c r="X130" s="122" cm="1">
        <f t="array" ref="X130">IFERROR(_xlfn.IFS(X128="W",1,X129="W",1,X128="L",0,X129="L",0),"-")</f>
        <v>1</v>
      </c>
      <c r="Y130" s="122" cm="1">
        <f t="array" ref="Y130">IFERROR(_xlfn.IFS(Y128="W",1,Y129="W",1,Y128="L",0,Y129="L",0),"-")</f>
        <v>0</v>
      </c>
      <c r="Z130" s="122" cm="1">
        <f t="array" ref="Z130">IFERROR(_xlfn.IFS(Z128="W",1,Z129="W",1,Z128="L",0,Z129="L",0),"-")</f>
        <v>1</v>
      </c>
      <c r="AA130" s="122" cm="1">
        <f t="array" ref="AA130">IFERROR(_xlfn.IFS(AA128="W",1,AA129="W",1,AA128="L",0,AA129="L",0),"-")</f>
        <v>0</v>
      </c>
      <c r="AB130" s="122" cm="1">
        <f t="array" ref="AB130">IFERROR(_xlfn.IFS(AB128="W",1,AB129="W",1,AB128="L",0,AB129="L",0),"-")</f>
        <v>0</v>
      </c>
      <c r="AC130" s="122" cm="1">
        <f t="array" ref="AC130">IFERROR(_xlfn.IFS(AC128="W",1,AC129="W",1,AC128="L",0,AC129="L",0),"-")</f>
        <v>0</v>
      </c>
      <c r="AD130" s="122" cm="1">
        <f t="array" ref="AD130">IFERROR(_xlfn.IFS(AD128="W",1,AD129="W",1,AD128="L",0,AD129="L",0),"-")</f>
        <v>0</v>
      </c>
      <c r="AE130" s="122" cm="1">
        <f t="array" ref="AE130">IFERROR(_xlfn.IFS(AE128="W",1,AE129="W",1,AE128="L",0,AE129="L",0),"-")</f>
        <v>0</v>
      </c>
      <c r="AF130" s="122" cm="1">
        <f t="array" ref="AF130">IFERROR(_xlfn.IFS(AF128="W",1,AF129="W",1,AF128="L",0,AF129="L",0),"-")</f>
        <v>0</v>
      </c>
      <c r="AG130" s="122" cm="1">
        <f t="array" ref="AG130">IFERROR(_xlfn.IFS(AG128="W",1,AG129="W",1,AG128="L",0,AG129="L",0),"-")</f>
        <v>0</v>
      </c>
      <c r="AH130" s="122" cm="1">
        <f t="array" ref="AH130">IFERROR(_xlfn.IFS(AH128="W",1,AH129="W",1,AH128="L",0,AH129="L",0),"-")</f>
        <v>1</v>
      </c>
      <c r="AI130" s="122" cm="1">
        <f t="array" ref="AI130">IFERROR(_xlfn.IFS(AI128="W",1,AI129="W",1,AI128="L",0,AI129="L",0),"-")</f>
        <v>0</v>
      </c>
      <c r="AJ130" s="122" cm="1">
        <f t="array" ref="AJ130">IFERROR(_xlfn.IFS(AJ128="W",1,AJ129="W",1,AJ128="L",0,AJ129="L",0),"-")</f>
        <v>0</v>
      </c>
      <c r="AK130" s="122" cm="1">
        <f t="array" ref="AK130">IFERROR(_xlfn.IFS(AK128="W",1,AK129="W",1,AK128="L",0,AK129="L",0),"-")</f>
        <v>0</v>
      </c>
      <c r="AL130" s="122" cm="1">
        <f t="array" ref="AL130">IFERROR(_xlfn.IFS(AL128="W",1,AL129="W",1,AL128="L",0,AL129="L",0),"-")</f>
        <v>0</v>
      </c>
      <c r="AM130" s="122" cm="1">
        <f t="array" ref="AM130">IFERROR(_xlfn.IFS(AM128="W",1,AM129="W",1,AM128="L",0,AM129="L",0),"-")</f>
        <v>0</v>
      </c>
      <c r="AN130" s="122" cm="1">
        <f t="array" ref="AN130">IFERROR(_xlfn.IFS(AN128="W",1,AN129="W",1,AN128="L",0,AN129="L",0),"-")</f>
        <v>1</v>
      </c>
      <c r="AO130" s="122" cm="1">
        <f t="array" ref="AO130">IFERROR(_xlfn.IFS(AO128="W",1,AO129="W",1,AO128="L",0,AO129="L",0),"-")</f>
        <v>0</v>
      </c>
      <c r="AP130" s="122" cm="1">
        <f t="array" ref="AP130">IFERROR(_xlfn.IFS(AP128="W",1,AP129="W",1,AP128="L",0,AP129="L",0),"-")</f>
        <v>0</v>
      </c>
      <c r="AQ130" s="122" cm="1">
        <f t="array" ref="AQ130">IFERROR(_xlfn.IFS(AQ128="W",1,AQ129="W",1,AQ128="L",0,AQ129="L",0),"-")</f>
        <v>1</v>
      </c>
      <c r="AR130" s="122" cm="1">
        <f t="array" ref="AR130">IFERROR(_xlfn.IFS(AR128="W",1,AR129="W",1,AR128="L",0,AR129="L",0),"-")</f>
        <v>1</v>
      </c>
      <c r="AS130" s="122" cm="1">
        <f t="array" ref="AS130">IFERROR(_xlfn.IFS(AS128="W",1,AS129="W",1,AS128="L",0,AS129="L",0),"-")</f>
        <v>0</v>
      </c>
      <c r="AT130" s="122" cm="1">
        <f t="array" ref="AT130">IFERROR(_xlfn.IFS(AT128="W",1,AT129="W",1,AT128="L",0,AT129="L",0),"-")</f>
        <v>1</v>
      </c>
      <c r="AU130" s="122" cm="1">
        <f t="array" ref="AU130">IFERROR(_xlfn.IFS(AU128="W",1,AU129="W",1,AU128="L",0,AU129="L",0),"-")</f>
        <v>1</v>
      </c>
      <c r="AV130" s="122" cm="1">
        <f t="array" ref="AV130">IFERROR(_xlfn.IFS(AV128="W",1,AV129="W",1,AV128="L",0,AV129="L",0),"-")</f>
        <v>1</v>
      </c>
      <c r="AW130" s="122" cm="1">
        <f t="array" ref="AW130">IFERROR(_xlfn.IFS(AW128="W",1,AW129="W",1,AW128="L",0,AW129="L",0),"-")</f>
        <v>1</v>
      </c>
      <c r="AX130" s="122" cm="1">
        <f t="array" ref="AX130">IFERROR(_xlfn.IFS(AX128="W",1,AX129="W",1,AX128="L",0,AX129="L",0),"-")</f>
        <v>0</v>
      </c>
      <c r="AY130" s="122" cm="1">
        <f t="array" ref="AY130">IFERROR(_xlfn.IFS(AY128="W",1,AY129="W",1,AY128="L",0,AY129="L",0),"-")</f>
        <v>1</v>
      </c>
      <c r="AZ130" s="122" cm="1">
        <f t="array" ref="AZ130">IFERROR(_xlfn.IFS(AZ128="W",1,AZ129="W",1,AZ128="L",0,AZ129="L",0),"-")</f>
        <v>1</v>
      </c>
      <c r="BA130" s="122" cm="1">
        <f t="array" ref="BA130">IFERROR(_xlfn.IFS(BA128="W",1,BA129="W",1,BA128="L",0,BA129="L",0),"-")</f>
        <v>0</v>
      </c>
      <c r="BB130" s="122" cm="1">
        <f t="array" ref="BB130">IFERROR(_xlfn.IFS(BB128="W",1,BB129="W",1,BB128="L",0,BB129="L",0),"-")</f>
        <v>1</v>
      </c>
      <c r="BC130" s="122" cm="1">
        <f t="array" ref="BC130">IFERROR(_xlfn.IFS(BC128="W",1,BC129="W",1,BC128="L",0,BC129="L",0),"-")</f>
        <v>1</v>
      </c>
      <c r="BD130" s="122" cm="1">
        <f t="array" ref="BD130">IFERROR(_xlfn.IFS(BD128="W",1,BD129="W",1,BD128="L",0,BD129="L",0),"-")</f>
        <v>1</v>
      </c>
      <c r="BE130" s="122" cm="1">
        <f t="array" ref="BE130">IFERROR(_xlfn.IFS(BE128="W",1,BE129="W",1,BE128="L",0,BE129="L",0),"-")</f>
        <v>0</v>
      </c>
      <c r="BF130" s="122" cm="1">
        <f t="array" ref="BF130">IFERROR(_xlfn.IFS(BF128="W",1,BF129="W",1,BF128="L",0,BF129="L",0),"-")</f>
        <v>1</v>
      </c>
      <c r="BG130" s="122" cm="1">
        <f t="array" ref="BG130">IFERROR(_xlfn.IFS(BG128="W",1,BG129="W",1,BG128="L",0,BG129="L",0),"-")</f>
        <v>1</v>
      </c>
      <c r="BH130" s="122" cm="1">
        <f t="array" ref="BH130">IFERROR(_xlfn.IFS(BH128="W",1,BH129="W",1,BH128="L",0,BH129="L",0),"-")</f>
        <v>0</v>
      </c>
      <c r="BI130" s="122" cm="1">
        <f t="array" ref="BI130">IFERROR(_xlfn.IFS(BI128="W",1,BI129="W",1,BI128="L",0,BI129="L",0),"-")</f>
        <v>1</v>
      </c>
      <c r="BJ130" s="122" cm="1">
        <f t="array" ref="BJ130">IFERROR(_xlfn.IFS(BJ128="W",1,BJ129="W",1,BJ128="L",0,BJ129="L",0),"-")</f>
        <v>1</v>
      </c>
      <c r="BK130" s="122" cm="1">
        <f t="array" ref="BK130">IFERROR(_xlfn.IFS(BK128="W",1,BK129="W",1,BK128="L",0,BK129="L",0),"-")</f>
        <v>0</v>
      </c>
      <c r="BL130" s="122" cm="1">
        <f t="array" ref="BL130">IFERROR(_xlfn.IFS(BL128="W",1,BL129="W",1,BL128="L",0,BL129="L",0),"-")</f>
        <v>0</v>
      </c>
      <c r="BM130" s="122" cm="1">
        <f t="array" ref="BM130">IFERROR(_xlfn.IFS(BM128="W",1,BM129="W",1,BM128="L",0,BM129="L",0),"-")</f>
        <v>1</v>
      </c>
      <c r="BN130" s="122" cm="1">
        <f t="array" ref="BN130">IFERROR(_xlfn.IFS(BN128="W",1,BN129="W",1,BN128="L",0,BN129="L",0),"-")</f>
        <v>1</v>
      </c>
      <c r="BO130" s="122" cm="1">
        <f t="array" ref="BO130">IFERROR(_xlfn.IFS(BO128="W",1,BO129="W",1,BO128="L",0,BO129="L",0),"-")</f>
        <v>0</v>
      </c>
      <c r="BP130" s="122" cm="1">
        <f t="array" ref="BP130">IFERROR(_xlfn.IFS(BP128="W",1,BP129="W",1,BP128="L",0,BP129="L",0),"-")</f>
        <v>0</v>
      </c>
      <c r="BQ130" s="122" cm="1">
        <f t="array" ref="BQ130">IFERROR(_xlfn.IFS(BQ128="W",1,BQ129="W",1,BQ128="L",0,BQ129="L",0),"-")</f>
        <v>0</v>
      </c>
      <c r="BR130" s="122" cm="1">
        <f t="array" ref="BR130">IFERROR(_xlfn.IFS(BR128="W",1,BR129="W",1,BR128="L",0,BR129="L",0),"-")</f>
        <v>1</v>
      </c>
      <c r="BS130" s="122" cm="1">
        <f t="array" ref="BS130">IFERROR(_xlfn.IFS(BS128="W",1,BS129="W",1,BS128="L",0,BS129="L",0),"-")</f>
        <v>0</v>
      </c>
      <c r="BT130" s="122" cm="1">
        <f t="array" ref="BT130">IFERROR(_xlfn.IFS(BT128="W",1,BT129="W",1,BT128="L",0,BT129="L",0),"-")</f>
        <v>1</v>
      </c>
      <c r="BU130" s="122" cm="1">
        <f t="array" ref="BU130">IFERROR(_xlfn.IFS(BU128="W",1,BU129="W",1,BU128="L",0,BU129="L",0),"-")</f>
        <v>1</v>
      </c>
      <c r="BV130" s="122" cm="1">
        <f t="array" ref="BV130">IFERROR(_xlfn.IFS(BV128="W",1,BV129="W",1,BV128="L",0,BV129="L",0),"-")</f>
        <v>1</v>
      </c>
      <c r="BW130" s="122" cm="1">
        <f t="array" ref="BW130">IFERROR(_xlfn.IFS(BW128="W",1,BW129="W",1,BW128="L",0,BW129="L",0),"-")</f>
        <v>0</v>
      </c>
      <c r="BX130" s="122" cm="1">
        <f t="array" ref="BX130">IFERROR(_xlfn.IFS(BX128="W",1,BX129="W",1,BX128="L",0,BX129="L",0),"-")</f>
        <v>0</v>
      </c>
      <c r="BY130" s="122" cm="1">
        <f t="array" ref="BY130">IFERROR(_xlfn.IFS(BY128="W",1,BY129="W",1,BY128="L",0,BY129="L",0),"-")</f>
        <v>0</v>
      </c>
      <c r="BZ130" s="122" cm="1">
        <f t="array" ref="BZ130">IFERROR(_xlfn.IFS(BZ128="W",1,BZ129="W",1,BZ128="L",0,BZ129="L",0),"-")</f>
        <v>0</v>
      </c>
      <c r="CA130" s="122" cm="1">
        <f t="array" ref="CA130">IFERROR(_xlfn.IFS(CA128="W",1,CA129="W",1,CA128="L",0,CA129="L",0),"-")</f>
        <v>1</v>
      </c>
      <c r="CB130" s="122" cm="1">
        <f t="array" ref="CB130">IFERROR(_xlfn.IFS(CB128="W",1,CB129="W",1,CB128="L",0,CB129="L",0),"-")</f>
        <v>0</v>
      </c>
      <c r="CC130" s="122" cm="1">
        <f t="array" ref="CC130">IFERROR(_xlfn.IFS(CC128="W",1,CC129="W",1,CC128="L",0,CC129="L",0),"-")</f>
        <v>0</v>
      </c>
      <c r="CD130" s="122" cm="1">
        <f t="array" ref="CD130">IFERROR(_xlfn.IFS(CD128="W",1,CD129="W",1,CD128="L",0,CD129="L",0),"-")</f>
        <v>0</v>
      </c>
      <c r="CE130" s="122" cm="1">
        <f t="array" ref="CE130">IFERROR(_xlfn.IFS(CE128="W",1,CE129="W",1,CE128="L",0,CE129="L",0),"-")</f>
        <v>1</v>
      </c>
      <c r="CF130" s="122" cm="1">
        <f t="array" ref="CF130">IFERROR(_xlfn.IFS(CF128="W",1,CF129="W",1,CF128="L",0,CF129="L",0),"-")</f>
        <v>0</v>
      </c>
      <c r="CG130" s="122" cm="1">
        <f t="array" ref="CG130">IFERROR(_xlfn.IFS(CG128="W",1,CG129="W",1,CG128="L",0,CG129="L",0),"-")</f>
        <v>0</v>
      </c>
      <c r="CH130" s="122" cm="1">
        <f t="array" ref="CH130">IFERROR(_xlfn.IFS(CH128="W",1,CH129="W",1,CH128="L",0,CH129="L",0),"-")</f>
        <v>1</v>
      </c>
      <c r="CI130" s="122" cm="1">
        <f t="array" ref="CI130">IFERROR(_xlfn.IFS(CI128="W",1,CI129="W",1,CI128="L",0,CI129="L",0),"-")</f>
        <v>0</v>
      </c>
      <c r="CJ130" s="122" cm="1">
        <f t="array" ref="CJ130">IFERROR(_xlfn.IFS(CJ128="W",1,CJ129="W",1,CJ128="L",0,CJ129="L",0),"-")</f>
        <v>0</v>
      </c>
      <c r="CK130" s="122" cm="1">
        <f t="array" ref="CK130">IFERROR(_xlfn.IFS(CK128="W",1,CK129="W",1,CK128="L",0,CK129="L",0),"-")</f>
        <v>1</v>
      </c>
      <c r="CL130" s="122" cm="1">
        <f t="array" ref="CL130">IFERROR(_xlfn.IFS(CL128="W",1,CL129="W",1,CL128="L",0,CL129="L",0),"-")</f>
        <v>0</v>
      </c>
      <c r="CM130" s="122" cm="1">
        <f t="array" ref="CM130">IFERROR(_xlfn.IFS(CM128="W",1,CM129="W",1,CM128="L",0,CM129="L",0),"-")</f>
        <v>1</v>
      </c>
      <c r="CN130" s="122" cm="1">
        <f t="array" ref="CN130">IFERROR(_xlfn.IFS(CN128="W",1,CN129="W",1,CN128="L",0,CN129="L",0),"-")</f>
        <v>0</v>
      </c>
      <c r="CO130" s="122" cm="1">
        <f t="array" ref="CO130">IFERROR(_xlfn.IFS(CO128="W",1,CO129="W",1,CO128="L",0,CO129="L",0),"-")</f>
        <v>1</v>
      </c>
      <c r="CP130" s="122" cm="1">
        <f t="array" ref="CP130">IFERROR(_xlfn.IFS(CP128="W",1,CP129="W",1,CP128="L",0,CP129="L",0),"-")</f>
        <v>1</v>
      </c>
      <c r="CQ130" s="122" cm="1">
        <f t="array" ref="CQ130">IFERROR(_xlfn.IFS(CQ128="W",1,CQ129="W",1,CQ128="L",0,CQ129="L",0),"-")</f>
        <v>0</v>
      </c>
      <c r="CR130" s="122" cm="1">
        <f t="array" ref="CR130">IFERROR(_xlfn.IFS(CR128="W",1,CR129="W",1,CR128="L",0,CR129="L",0),"-")</f>
        <v>0</v>
      </c>
      <c r="CS130" s="122" cm="1">
        <f t="array" ref="CS130">IFERROR(_xlfn.IFS(CS128="W",1,CS129="W",1,CS128="L",0,CS129="L",0),"-")</f>
        <v>0</v>
      </c>
      <c r="CT130" s="122" cm="1">
        <f t="array" ref="CT130">IFERROR(_xlfn.IFS(CT128="W",1,CT129="W",1,CT128="L",0,CT129="L",0),"-")</f>
        <v>0</v>
      </c>
      <c r="CU130" s="122" cm="1">
        <f t="array" ref="CU130">IFERROR(_xlfn.IFS(CU128="W",1,CU129="W",1,CU128="L",0,CU129="L",0),"-")</f>
        <v>0</v>
      </c>
      <c r="CV130" s="122" cm="1">
        <f t="array" ref="CV130">IFERROR(_xlfn.IFS(CV128="W",1,CV129="W",1,CV128="L",0,CV129="L",0),"-")</f>
        <v>0</v>
      </c>
      <c r="CW130" s="122" cm="1">
        <f t="array" ref="CW130">IFERROR(_xlfn.IFS(CW128="W",1,CW129="W",1,CW128="L",0,CW129="L",0),"-")</f>
        <v>1</v>
      </c>
      <c r="CX130" s="122" cm="1">
        <f t="array" ref="CX130">IFERROR(_xlfn.IFS(CX128="W",1,CX129="W",1,CX128="L",0,CX129="L",0),"-")</f>
        <v>0</v>
      </c>
      <c r="CY130" s="122" cm="1">
        <f t="array" ref="CY130">IFERROR(_xlfn.IFS(CY128="W",1,CY129="W",1,CY128="L",0,CY129="L",0),"-")</f>
        <v>1</v>
      </c>
      <c r="CZ130" s="122" cm="1">
        <f t="array" ref="CZ130">IFERROR(_xlfn.IFS(CZ128="W",1,CZ129="W",1,CZ128="L",0,CZ129="L",0),"-")</f>
        <v>0</v>
      </c>
      <c r="DA130" s="122" cm="1">
        <f t="array" ref="DA130">IFERROR(_xlfn.IFS(DA128="W",1,DA129="W",1,DA128="L",0,DA129="L",0),"-")</f>
        <v>0</v>
      </c>
      <c r="DB130" s="122" cm="1">
        <f t="array" ref="DB130">IFERROR(_xlfn.IFS(DB128="W",1,DB129="W",1,DB128="L",0,DB129="L",0),"-")</f>
        <v>0</v>
      </c>
      <c r="DC130" s="122" cm="1">
        <f t="array" ref="DC130">IFERROR(_xlfn.IFS(DC128="W",1,DC129="W",1,DC128="L",0,DC129="L",0),"-")</f>
        <v>1</v>
      </c>
      <c r="DD130" s="122" cm="1">
        <f t="array" ref="DD130">IFERROR(_xlfn.IFS(DD128="W",1,DD129="W",1,DD128="L",0,DD129="L",0),"-")</f>
        <v>0</v>
      </c>
      <c r="DE130" s="122" cm="1">
        <f t="array" ref="DE130">IFERROR(_xlfn.IFS(DE128="W",1,DE129="W",1,DE128="L",0,DE129="L",0),"-")</f>
        <v>1</v>
      </c>
      <c r="DF130" s="122" cm="1">
        <f t="array" ref="DF130">IFERROR(_xlfn.IFS(DF128="W",1,DF129="W",1,DF128="L",0,DF129="L",0),"-")</f>
        <v>1</v>
      </c>
      <c r="DG130" s="122" cm="1">
        <f t="array" ref="DG130">IFERROR(_xlfn.IFS(DG128="W",1,DG129="W",1,DG128="L",0,DG129="L",0),"-")</f>
        <v>1</v>
      </c>
      <c r="DH130" s="122" cm="1">
        <f t="array" ref="DH130">IFERROR(_xlfn.IFS(DH128="W",1,DH129="W",1,DH128="L",0,DH129="L",0),"-")</f>
        <v>1</v>
      </c>
      <c r="DI130" s="122" cm="1">
        <f t="array" ref="DI130">IFERROR(_xlfn.IFS(DI128="W",1,DI129="W",1,DI128="L",0,DI129="L",0),"-")</f>
        <v>1</v>
      </c>
      <c r="DJ130" s="122" cm="1">
        <f t="array" ref="DJ130">IFERROR(_xlfn.IFS(DJ128="W",1,DJ129="W",1,DJ128="L",0,DJ129="L",0),"-")</f>
        <v>1</v>
      </c>
      <c r="DK130" s="122" cm="1">
        <f t="array" ref="DK130">IFERROR(_xlfn.IFS(DK128="W",1,DK129="W",1,DK128="L",0,DK129="L",0),"-")</f>
        <v>0</v>
      </c>
      <c r="DL130" s="122" cm="1">
        <f t="array" ref="DL130">IFERROR(_xlfn.IFS(DL128="W",1,DL129="W",1,DL128="L",0,DL129="L",0),"-")</f>
        <v>0</v>
      </c>
      <c r="DM130" s="122" cm="1">
        <f t="array" ref="DM130">IFERROR(_xlfn.IFS(DM128="W",1,DM129="W",1,DM128="L",0,DM129="L",0),"-")</f>
        <v>1</v>
      </c>
      <c r="DN130" s="122" cm="1">
        <f t="array" ref="DN130">IFERROR(_xlfn.IFS(DN128="W",1,DN129="W",1,DN128="L",0,DN129="L",0),"-")</f>
        <v>1</v>
      </c>
      <c r="DO130" s="122" cm="1">
        <f t="array" ref="DO130">IFERROR(_xlfn.IFS(DO128="W",1,DO129="W",1,DO128="L",0,DO129="L",0),"-")</f>
        <v>0</v>
      </c>
      <c r="DP130" s="122" cm="1">
        <f t="array" ref="DP130">IFERROR(_xlfn.IFS(DP128="W",1,DP129="W",1,DP128="L",0,DP129="L",0),"-")</f>
        <v>0</v>
      </c>
      <c r="DQ130" s="122" cm="1">
        <f t="array" ref="DQ130">IFERROR(_xlfn.IFS(DQ128="W",1,DQ129="W",1,DQ128="L",0,DQ129="L",0),"-")</f>
        <v>0</v>
      </c>
      <c r="DR130" s="122" cm="1">
        <f t="array" ref="DR130">IFERROR(_xlfn.IFS(DR128="W",1,DR129="W",1,DR128="L",0,DR129="L",0),"-")</f>
        <v>1</v>
      </c>
      <c r="DS130" s="122" cm="1">
        <f t="array" ref="DS130">IFERROR(_xlfn.IFS(DS128="W",1,DS129="W",1,DS128="L",0,DS129="L",0),"-")</f>
        <v>1</v>
      </c>
      <c r="DT130" s="122" cm="1">
        <f t="array" ref="DT130">IFERROR(_xlfn.IFS(DT128="W",1,DT129="W",1,DT128="L",0,DT129="L",0),"-")</f>
        <v>1</v>
      </c>
      <c r="DU130" s="122" cm="1">
        <f t="array" ref="DU130">IFERROR(_xlfn.IFS(DU128="W",1,DU129="W",1,DU128="L",0,DU129="L",0),"-")</f>
        <v>1</v>
      </c>
      <c r="DV130" s="122" cm="1">
        <f t="array" ref="DV130">IFERROR(_xlfn.IFS(DV128="W",1,DV129="W",1,DV128="L",0,DV129="L",0),"-")</f>
        <v>1</v>
      </c>
      <c r="DW130" s="122" cm="1">
        <f t="array" ref="DW130">IFERROR(_xlfn.IFS(DW128="W",1,DW129="W",1,DW128="L",0,DW129="L",0),"-")</f>
        <v>0</v>
      </c>
      <c r="DX130" s="122" cm="1">
        <f t="array" ref="DX130">IFERROR(_xlfn.IFS(DX128="W",1,DX129="W",1,DX128="L",0,DX129="L",0),"-")</f>
        <v>1</v>
      </c>
      <c r="DY130" s="122" cm="1">
        <f t="array" ref="DY130">IFERROR(_xlfn.IFS(DY128="W",1,DY129="W",1,DY128="L",0,DY129="L",0),"-")</f>
        <v>0</v>
      </c>
      <c r="DZ130" s="122" cm="1">
        <f t="array" ref="DZ130">IFERROR(_xlfn.IFS(DZ128="W",1,DZ129="W",1,DZ128="L",0,DZ129="L",0),"-")</f>
        <v>1</v>
      </c>
      <c r="EA130" s="122" cm="1">
        <f t="array" ref="EA130">IFERROR(_xlfn.IFS(EA128="W",1,EA129="W",1,EA128="L",0,EA129="L",0),"-")</f>
        <v>1</v>
      </c>
      <c r="EB130" s="122" cm="1">
        <f t="array" ref="EB130">IFERROR(_xlfn.IFS(EB128="W",1,EB129="W",1,EB128="L",0,EB129="L",0),"-")</f>
        <v>1</v>
      </c>
      <c r="EC130" s="122" cm="1">
        <f t="array" ref="EC130">IFERROR(_xlfn.IFS(EC128="W",1,EC129="W",1,EC128="L",0,EC129="L",0),"-")</f>
        <v>0</v>
      </c>
      <c r="ED130" s="122" cm="1">
        <f t="array" ref="ED130">IFERROR(_xlfn.IFS(ED128="W",1,ED129="W",1,ED128="L",0,ED129="L",0),"-")</f>
        <v>1</v>
      </c>
      <c r="EE130" s="122" cm="1">
        <f t="array" ref="EE130">IFERROR(_xlfn.IFS(EE128="W",1,EE129="W",1,EE128="L",0,EE129="L",0),"-")</f>
        <v>0</v>
      </c>
      <c r="EF130" s="122" cm="1">
        <f t="array" ref="EF130">IFERROR(_xlfn.IFS(EF128="W",1,EF129="W",1,EF128="L",0,EF129="L",0),"-")</f>
        <v>0</v>
      </c>
      <c r="EG130" s="122" cm="1">
        <f t="array" ref="EG130">IFERROR(_xlfn.IFS(EG128="W",1,EG129="W",1,EG128="L",0,EG129="L",0),"-")</f>
        <v>0</v>
      </c>
      <c r="EH130" s="122" cm="1">
        <f t="array" ref="EH130">IFERROR(_xlfn.IFS(EH128="W",1,EH129="W",1,EH128="L",0,EH129="L",0),"-")</f>
        <v>1</v>
      </c>
      <c r="EI130" s="122" cm="1">
        <f t="array" ref="EI130">IFERROR(_xlfn.IFS(EI128="W",1,EI129="W",1,EI128="L",0,EI129="L",0),"-")</f>
        <v>0</v>
      </c>
      <c r="EJ130" s="122" cm="1">
        <f t="array" ref="EJ130">IFERROR(_xlfn.IFS(EJ128="W",1,EJ129="W",1,EJ128="L",0,EJ129="L",0),"-")</f>
        <v>0</v>
      </c>
      <c r="EK130" s="122" cm="1">
        <f t="array" ref="EK130">IFERROR(_xlfn.IFS(EK128="W",1,EK129="W",1,EK128="L",0,EK129="L",0),"-")</f>
        <v>0</v>
      </c>
      <c r="EL130" s="122" cm="1">
        <f t="array" ref="EL130">IFERROR(_xlfn.IFS(EL128="W",1,EL129="W",1,EL128="L",0,EL129="L",0),"-")</f>
        <v>1</v>
      </c>
      <c r="EM130" s="122" cm="1">
        <f t="array" ref="EM130">IFERROR(_xlfn.IFS(EM128="W",1,EM129="W",1,EM128="L",0,EM129="L",0),"-")</f>
        <v>1</v>
      </c>
      <c r="EN130" s="122" cm="1">
        <f t="array" ref="EN130">IFERROR(_xlfn.IFS(EN128="W",1,EN129="W",1,EN128="L",0,EN129="L",0),"-")</f>
        <v>1</v>
      </c>
      <c r="EO130" s="122" cm="1">
        <f t="array" ref="EO130">IFERROR(_xlfn.IFS(EO128="W",1,EO129="W",1,EO128="L",0,EO129="L",0),"-")</f>
        <v>1</v>
      </c>
      <c r="EP130" s="122" cm="1">
        <f t="array" ref="EP130">IFERROR(_xlfn.IFS(EP128="W",1,EP129="W",1,EP128="L",0,EP129="L",0),"-")</f>
        <v>1</v>
      </c>
      <c r="EQ130" s="122" cm="1">
        <f t="array" ref="EQ130">IFERROR(_xlfn.IFS(EQ128="W",1,EQ129="W",1,EQ128="L",0,EQ129="L",0),"-")</f>
        <v>0</v>
      </c>
      <c r="ER130" s="122" cm="1">
        <f t="array" ref="ER130">IFERROR(_xlfn.IFS(ER128="W",1,ER129="W",1,ER128="L",0,ER129="L",0),"-")</f>
        <v>0</v>
      </c>
      <c r="ES130" s="122" cm="1">
        <f t="array" ref="ES130">IFERROR(_xlfn.IFS(ES128="W",1,ES129="W",1,ES128="L",0,ES129="L",0),"-")</f>
        <v>0</v>
      </c>
      <c r="ET130" s="122" cm="1">
        <f t="array" ref="ET130">IFERROR(_xlfn.IFS(ET128="W",1,ET129="W",1,ET128="L",0,ET129="L",0),"-")</f>
        <v>1</v>
      </c>
      <c r="EU130" s="122" cm="1">
        <f t="array" ref="EU130">IFERROR(_xlfn.IFS(EU128="W",1,EU129="W",1,EU128="L",0,EU129="L",0),"-")</f>
        <v>0</v>
      </c>
      <c r="EV130" s="122" cm="1">
        <f t="array" ref="EV130">IFERROR(_xlfn.IFS(EV128="W",1,EV129="W",1,EV128="L",0,EV129="L",0),"-")</f>
        <v>0</v>
      </c>
      <c r="EW130" s="122" cm="1">
        <f t="array" ref="EW130">IFERROR(_xlfn.IFS(EW128="W",1,EW129="W",1,EW128="L",0,EW129="L",0),"-")</f>
        <v>1</v>
      </c>
      <c r="EX130" s="122" cm="1">
        <f t="array" ref="EX130">IFERROR(_xlfn.IFS(EX128="W",1,EX129="W",1,EX128="L",0,EX129="L",0),"-")</f>
        <v>1</v>
      </c>
      <c r="EY130" s="122" cm="1">
        <f t="array" ref="EY130">IFERROR(_xlfn.IFS(EY128="W",1,EY129="W",1,EY128="L",0,EY129="L",0),"-")</f>
        <v>0</v>
      </c>
      <c r="EZ130" s="122" cm="1">
        <f t="array" ref="EZ130">IFERROR(_xlfn.IFS(EZ128="W",1,EZ129="W",1,EZ128="L",0,EZ129="L",0),"-")</f>
        <v>0</v>
      </c>
      <c r="FA130" s="122" cm="1">
        <f t="array" ref="FA130">IFERROR(_xlfn.IFS(FA128="W",1,FA129="W",1,FA128="L",0,FA129="L",0),"-")</f>
        <v>1</v>
      </c>
      <c r="FB130" s="122" cm="1">
        <f t="array" ref="FB130">IFERROR(_xlfn.IFS(FB128="W",1,FB129="W",1,FB128="L",0,FB129="L",0),"-")</f>
        <v>0</v>
      </c>
      <c r="FC130" s="122" cm="1">
        <f t="array" ref="FC130">IFERROR(_xlfn.IFS(FC128="W",1,FC129="W",1,FC128="L",0,FC129="L",0),"-")</f>
        <v>1</v>
      </c>
      <c r="FD130" s="122" cm="1">
        <f t="array" ref="FD130">IFERROR(_xlfn.IFS(FD128="W",1,FD129="W",1,FD128="L",0,FD129="L",0),"-")</f>
        <v>1</v>
      </c>
      <c r="FE130" s="122" cm="1">
        <f t="array" ref="FE130">IFERROR(_xlfn.IFS(FE128="W",1,FE129="W",1,FE128="L",0,FE129="L",0),"-")</f>
        <v>1</v>
      </c>
      <c r="FF130" s="122" cm="1">
        <f t="array" ref="FF130">IFERROR(_xlfn.IFS(FF128="W",1,FF129="W",1,FF128="L",0,FF129="L",0),"-")</f>
        <v>0</v>
      </c>
      <c r="FG130" s="122" cm="1">
        <f t="array" ref="FG130">IFERROR(_xlfn.IFS(FG128="W",1,FG129="W",1,FG128="L",0,FG129="L",0),"-")</f>
        <v>0</v>
      </c>
      <c r="FH130" s="122" cm="1">
        <f t="array" ref="FH130">IFERROR(_xlfn.IFS(FH128="W",1,FH129="W",1,FH128="L",0,FH129="L",0),"-")</f>
        <v>1</v>
      </c>
      <c r="FI130" s="122" cm="1">
        <f t="array" ref="FI130">IFERROR(_xlfn.IFS(FI128="W",1,FI129="W",1,FI128="L",0,FI129="L",0),"-")</f>
        <v>0</v>
      </c>
      <c r="FJ130" s="122" cm="1">
        <f t="array" ref="FJ130">IFERROR(_xlfn.IFS(FJ128="W",1,FJ129="W",1,FJ128="L",0,FJ129="L",0),"-")</f>
        <v>1</v>
      </c>
      <c r="FK130" s="137" t="s">
        <v>477</v>
      </c>
      <c r="FL130" s="141">
        <f>COUNT(E$5:FJ$5)</f>
        <v>162</v>
      </c>
      <c r="FM130" s="141">
        <f>FL130-20</f>
        <v>142</v>
      </c>
    </row>
    <row r="131" spans="2:174" x14ac:dyDescent="0.2">
      <c r="B131" s="137"/>
      <c r="C131" s="139"/>
      <c r="D131" s="138"/>
      <c r="E131" s="122">
        <f>IF(E130=1,D131+1,0)</f>
        <v>0</v>
      </c>
      <c r="F131" s="122">
        <f t="shared" ref="F131" si="4024">IF(F130=1,E131+1,0)</f>
        <v>0</v>
      </c>
      <c r="G131" s="122">
        <f t="shared" ref="G131" si="4025">IF(G130=1,F131+1,0)</f>
        <v>0</v>
      </c>
      <c r="H131" s="122">
        <f t="shared" ref="H131" si="4026">IF(H130=1,G131+1,0)</f>
        <v>0</v>
      </c>
      <c r="I131" s="122">
        <f t="shared" ref="I131" si="4027">IF(I130=1,H131+1,0)</f>
        <v>1</v>
      </c>
      <c r="J131" s="122">
        <f t="shared" ref="J131" si="4028">IF(J130=1,I131+1,0)</f>
        <v>0</v>
      </c>
      <c r="K131" s="122">
        <f t="shared" ref="K131" si="4029">IF(K130=1,J131+1,0)</f>
        <v>1</v>
      </c>
      <c r="L131" s="122">
        <f t="shared" ref="L131" si="4030">IF(L130=1,K131+1,0)</f>
        <v>0</v>
      </c>
      <c r="M131" s="122">
        <f t="shared" ref="M131" si="4031">IF(M130=1,L131+1,0)</f>
        <v>1</v>
      </c>
      <c r="N131" s="122">
        <f t="shared" ref="N131" si="4032">IF(N130=1,M131+1,0)</f>
        <v>0</v>
      </c>
      <c r="O131" s="122">
        <f t="shared" ref="O131" si="4033">IF(O130=1,N131+1,0)</f>
        <v>0</v>
      </c>
      <c r="P131" s="122">
        <f t="shared" ref="P131" si="4034">IF(P130=1,O131+1,0)</f>
        <v>1</v>
      </c>
      <c r="Q131" s="122">
        <f t="shared" ref="Q131" si="4035">IF(Q130=1,P131+1,0)</f>
        <v>0</v>
      </c>
      <c r="R131" s="122">
        <f t="shared" ref="R131" si="4036">IF(R130=1,Q131+1,0)</f>
        <v>1</v>
      </c>
      <c r="S131" s="122">
        <f t="shared" ref="S131" si="4037">IF(S130=1,R131+1,0)</f>
        <v>2</v>
      </c>
      <c r="T131" s="122">
        <f t="shared" ref="T131" si="4038">IF(T130=1,S131+1,0)</f>
        <v>3</v>
      </c>
      <c r="U131" s="122">
        <f t="shared" ref="U131" si="4039">IF(U130=1,T131+1,0)</f>
        <v>4</v>
      </c>
      <c r="V131" s="122">
        <f t="shared" ref="V131" si="4040">IF(V130=1,U131+1,0)</f>
        <v>0</v>
      </c>
      <c r="W131" s="122">
        <f t="shared" ref="W131" si="4041">IF(W130=1,V131+1,0)</f>
        <v>0</v>
      </c>
      <c r="X131" s="122">
        <f t="shared" ref="X131" si="4042">IF(X130=1,W131+1,0)</f>
        <v>1</v>
      </c>
      <c r="Y131" s="122">
        <f t="shared" ref="Y131" si="4043">IF(Y130=1,X131+1,0)</f>
        <v>0</v>
      </c>
      <c r="Z131" s="122">
        <f t="shared" ref="Z131" si="4044">IF(Z130=1,Y131+1,0)</f>
        <v>1</v>
      </c>
      <c r="AA131" s="122">
        <f t="shared" ref="AA131" si="4045">IF(AA130=1,Z131+1,0)</f>
        <v>0</v>
      </c>
      <c r="AB131" s="122">
        <f t="shared" ref="AB131" si="4046">IF(AB130=1,AA131+1,0)</f>
        <v>0</v>
      </c>
      <c r="AC131" s="122">
        <f t="shared" ref="AC131" si="4047">IF(AC130=1,AB131+1,0)</f>
        <v>0</v>
      </c>
      <c r="AD131" s="122">
        <f t="shared" ref="AD131" si="4048">IF(AD130=1,AC131+1,0)</f>
        <v>0</v>
      </c>
      <c r="AE131" s="122">
        <f t="shared" ref="AE131" si="4049">IF(AE130=1,AD131+1,0)</f>
        <v>0</v>
      </c>
      <c r="AF131" s="122">
        <f t="shared" ref="AF131" si="4050">IF(AF130=1,AE131+1,0)</f>
        <v>0</v>
      </c>
      <c r="AG131" s="122">
        <f t="shared" ref="AG131" si="4051">IF(AG130=1,AF131+1,0)</f>
        <v>0</v>
      </c>
      <c r="AH131" s="122">
        <f t="shared" ref="AH131" si="4052">IF(AH130=1,AG131+1,0)</f>
        <v>1</v>
      </c>
      <c r="AI131" s="122">
        <f t="shared" ref="AI131" si="4053">IF(AI130=1,AH131+1,0)</f>
        <v>0</v>
      </c>
      <c r="AJ131" s="122">
        <f t="shared" ref="AJ131" si="4054">IF(AJ130=1,AI131+1,0)</f>
        <v>0</v>
      </c>
      <c r="AK131" s="122">
        <f t="shared" ref="AK131" si="4055">IF(AK130=1,AJ131+1,0)</f>
        <v>0</v>
      </c>
      <c r="AL131" s="122">
        <f t="shared" ref="AL131" si="4056">IF(AL130=1,AK131+1,0)</f>
        <v>0</v>
      </c>
      <c r="AM131" s="122">
        <f t="shared" ref="AM131" si="4057">IF(AM130=1,AL131+1,0)</f>
        <v>0</v>
      </c>
      <c r="AN131" s="122">
        <f t="shared" ref="AN131" si="4058">IF(AN130=1,AM131+1,0)</f>
        <v>1</v>
      </c>
      <c r="AO131" s="122">
        <f t="shared" ref="AO131" si="4059">IF(AO130=1,AN131+1,0)</f>
        <v>0</v>
      </c>
      <c r="AP131" s="122">
        <f t="shared" ref="AP131" si="4060">IF(AP130=1,AO131+1,0)</f>
        <v>0</v>
      </c>
      <c r="AQ131" s="122">
        <f t="shared" ref="AQ131" si="4061">IF(AQ130=1,AP131+1,0)</f>
        <v>1</v>
      </c>
      <c r="AR131" s="122">
        <f t="shared" ref="AR131" si="4062">IF(AR130=1,AQ131+1,0)</f>
        <v>2</v>
      </c>
      <c r="AS131" s="122">
        <f t="shared" ref="AS131" si="4063">IF(AS130=1,AR131+1,0)</f>
        <v>0</v>
      </c>
      <c r="AT131" s="122">
        <f t="shared" ref="AT131" si="4064">IF(AT130=1,AS131+1,0)</f>
        <v>1</v>
      </c>
      <c r="AU131" s="122">
        <f t="shared" ref="AU131" si="4065">IF(AU130=1,AT131+1,0)</f>
        <v>2</v>
      </c>
      <c r="AV131" s="122">
        <f t="shared" ref="AV131" si="4066">IF(AV130=1,AU131+1,0)</f>
        <v>3</v>
      </c>
      <c r="AW131" s="122">
        <f t="shared" ref="AW131" si="4067">IF(AW130=1,AV131+1,0)</f>
        <v>4</v>
      </c>
      <c r="AX131" s="122">
        <f t="shared" ref="AX131" si="4068">IF(AX130=1,AW131+1,0)</f>
        <v>0</v>
      </c>
      <c r="AY131" s="122">
        <f t="shared" ref="AY131" si="4069">IF(AY130=1,AX131+1,0)</f>
        <v>1</v>
      </c>
      <c r="AZ131" s="122">
        <f t="shared" ref="AZ131" si="4070">IF(AZ130=1,AY131+1,0)</f>
        <v>2</v>
      </c>
      <c r="BA131" s="122">
        <f t="shared" ref="BA131" si="4071">IF(BA130=1,AZ131+1,0)</f>
        <v>0</v>
      </c>
      <c r="BB131" s="122">
        <f t="shared" ref="BB131" si="4072">IF(BB130=1,BA131+1,0)</f>
        <v>1</v>
      </c>
      <c r="BC131" s="122">
        <f t="shared" ref="BC131" si="4073">IF(BC130=1,BB131+1,0)</f>
        <v>2</v>
      </c>
      <c r="BD131" s="122">
        <f t="shared" ref="BD131" si="4074">IF(BD130=1,BC131+1,0)</f>
        <v>3</v>
      </c>
      <c r="BE131" s="122">
        <f t="shared" ref="BE131" si="4075">IF(BE130=1,BD131+1,0)</f>
        <v>0</v>
      </c>
      <c r="BF131" s="122">
        <f t="shared" ref="BF131" si="4076">IF(BF130=1,BE131+1,0)</f>
        <v>1</v>
      </c>
      <c r="BG131" s="122">
        <f t="shared" ref="BG131" si="4077">IF(BG130=1,BF131+1,0)</f>
        <v>2</v>
      </c>
      <c r="BH131" s="122">
        <f t="shared" ref="BH131" si="4078">IF(BH130=1,BG131+1,0)</f>
        <v>0</v>
      </c>
      <c r="BI131" s="122">
        <f t="shared" ref="BI131" si="4079">IF(BI130=1,BH131+1,0)</f>
        <v>1</v>
      </c>
      <c r="BJ131" s="122">
        <f t="shared" ref="BJ131" si="4080">IF(BJ130=1,BI131+1,0)</f>
        <v>2</v>
      </c>
      <c r="BK131" s="122">
        <f t="shared" ref="BK131" si="4081">IF(BK130=1,BJ131+1,0)</f>
        <v>0</v>
      </c>
      <c r="BL131" s="122">
        <f t="shared" ref="BL131" si="4082">IF(BL130=1,BK131+1,0)</f>
        <v>0</v>
      </c>
      <c r="BM131" s="122">
        <f t="shared" ref="BM131" si="4083">IF(BM130=1,BL131+1,0)</f>
        <v>1</v>
      </c>
      <c r="BN131" s="122">
        <f t="shared" ref="BN131" si="4084">IF(BN130=1,BM131+1,0)</f>
        <v>2</v>
      </c>
      <c r="BO131" s="122">
        <f t="shared" ref="BO131" si="4085">IF(BO130=1,BN131+1,0)</f>
        <v>0</v>
      </c>
      <c r="BP131" s="122">
        <f t="shared" ref="BP131" si="4086">IF(BP130=1,BO131+1,0)</f>
        <v>0</v>
      </c>
      <c r="BQ131" s="122">
        <f t="shared" ref="BQ131" si="4087">IF(BQ130=1,BP131+1,0)</f>
        <v>0</v>
      </c>
      <c r="BR131" s="122">
        <f t="shared" ref="BR131" si="4088">IF(BR130=1,BQ131+1,0)</f>
        <v>1</v>
      </c>
      <c r="BS131" s="122">
        <f t="shared" ref="BS131" si="4089">IF(BS130=1,BR131+1,0)</f>
        <v>0</v>
      </c>
      <c r="BT131" s="122">
        <f t="shared" ref="BT131" si="4090">IF(BT130=1,BS131+1,0)</f>
        <v>1</v>
      </c>
      <c r="BU131" s="122">
        <f t="shared" ref="BU131" si="4091">IF(BU130=1,BT131+1,0)</f>
        <v>2</v>
      </c>
      <c r="BV131" s="122">
        <f t="shared" ref="BV131" si="4092">IF(BV130=1,BU131+1,0)</f>
        <v>3</v>
      </c>
      <c r="BW131" s="122">
        <f t="shared" ref="BW131" si="4093">IF(BW130=1,BV131+1,0)</f>
        <v>0</v>
      </c>
      <c r="BX131" s="122">
        <f t="shared" ref="BX131" si="4094">IF(BX130=1,BW131+1,0)</f>
        <v>0</v>
      </c>
      <c r="BY131" s="122">
        <f t="shared" ref="BY131" si="4095">IF(BY130=1,BX131+1,0)</f>
        <v>0</v>
      </c>
      <c r="BZ131" s="122">
        <f t="shared" ref="BZ131" si="4096">IF(BZ130=1,BY131+1,0)</f>
        <v>0</v>
      </c>
      <c r="CA131" s="122">
        <f t="shared" ref="CA131" si="4097">IF(CA130=1,BZ131+1,0)</f>
        <v>1</v>
      </c>
      <c r="CB131" s="122">
        <f t="shared" ref="CB131" si="4098">IF(CB130=1,CA131+1,0)</f>
        <v>0</v>
      </c>
      <c r="CC131" s="122">
        <f t="shared" ref="CC131" si="4099">IF(CC130=1,CB131+1,0)</f>
        <v>0</v>
      </c>
      <c r="CD131" s="122">
        <f t="shared" ref="CD131" si="4100">IF(CD130=1,CC131+1,0)</f>
        <v>0</v>
      </c>
      <c r="CE131" s="122">
        <f t="shared" ref="CE131" si="4101">IF(CE130=1,CD131+1,0)</f>
        <v>1</v>
      </c>
      <c r="CF131" s="122">
        <f t="shared" ref="CF131" si="4102">IF(CF130=1,CE131+1,0)</f>
        <v>0</v>
      </c>
      <c r="CG131" s="122">
        <f t="shared" ref="CG131" si="4103">IF(CG130=1,CF131+1,0)</f>
        <v>0</v>
      </c>
      <c r="CH131" s="122">
        <f t="shared" ref="CH131" si="4104">IF(CH130=1,CG131+1,0)</f>
        <v>1</v>
      </c>
      <c r="CI131" s="122">
        <f t="shared" ref="CI131" si="4105">IF(CI130=1,CH131+1,0)</f>
        <v>0</v>
      </c>
      <c r="CJ131" s="122">
        <f t="shared" ref="CJ131" si="4106">IF(CJ130=1,CI131+1,0)</f>
        <v>0</v>
      </c>
      <c r="CK131" s="122">
        <f t="shared" ref="CK131" si="4107">IF(CK130=1,CJ131+1,0)</f>
        <v>1</v>
      </c>
      <c r="CL131" s="122">
        <f t="shared" ref="CL131" si="4108">IF(CL130=1,CK131+1,0)</f>
        <v>0</v>
      </c>
      <c r="CM131" s="122">
        <f t="shared" ref="CM131" si="4109">IF(CM130=1,CL131+1,0)</f>
        <v>1</v>
      </c>
      <c r="CN131" s="122">
        <f t="shared" ref="CN131" si="4110">IF(CN130=1,CM131+1,0)</f>
        <v>0</v>
      </c>
      <c r="CO131" s="122">
        <f t="shared" ref="CO131" si="4111">IF(CO130=1,CN131+1,0)</f>
        <v>1</v>
      </c>
      <c r="CP131" s="122">
        <f t="shared" ref="CP131" si="4112">IF(CP130=1,CO131+1,0)</f>
        <v>2</v>
      </c>
      <c r="CQ131" s="122">
        <f t="shared" ref="CQ131" si="4113">IF(CQ130=1,CP131+1,0)</f>
        <v>0</v>
      </c>
      <c r="CR131" s="122">
        <f t="shared" ref="CR131" si="4114">IF(CR130=1,CQ131+1,0)</f>
        <v>0</v>
      </c>
      <c r="CS131" s="122">
        <f t="shared" ref="CS131" si="4115">IF(CS130=1,CR131+1,0)</f>
        <v>0</v>
      </c>
      <c r="CT131" s="122">
        <f t="shared" ref="CT131" si="4116">IF(CT130=1,CS131+1,0)</f>
        <v>0</v>
      </c>
      <c r="CU131" s="122">
        <f t="shared" ref="CU131" si="4117">IF(CU130=1,CT131+1,0)</f>
        <v>0</v>
      </c>
      <c r="CV131" s="122">
        <f t="shared" ref="CV131" si="4118">IF(CV130=1,CU131+1,0)</f>
        <v>0</v>
      </c>
      <c r="CW131" s="122">
        <f t="shared" ref="CW131" si="4119">IF(CW130=1,CV131+1,0)</f>
        <v>1</v>
      </c>
      <c r="CX131" s="122">
        <f t="shared" ref="CX131" si="4120">IF(CX130=1,CW131+1,0)</f>
        <v>0</v>
      </c>
      <c r="CY131" s="122">
        <f t="shared" ref="CY131" si="4121">IF(CY130=1,CX131+1,0)</f>
        <v>1</v>
      </c>
      <c r="CZ131" s="122">
        <f t="shared" ref="CZ131" si="4122">IF(CZ130=1,CY131+1,0)</f>
        <v>0</v>
      </c>
      <c r="DA131" s="122">
        <f t="shared" ref="DA131" si="4123">IF(DA130=1,CZ131+1,0)</f>
        <v>0</v>
      </c>
      <c r="DB131" s="122">
        <f t="shared" ref="DB131" si="4124">IF(DB130=1,DA131+1,0)</f>
        <v>0</v>
      </c>
      <c r="DC131" s="122">
        <f t="shared" ref="DC131" si="4125">IF(DC130=1,DB131+1,0)</f>
        <v>1</v>
      </c>
      <c r="DD131" s="122">
        <f t="shared" ref="DD131" si="4126">IF(DD130=1,DC131+1,0)</f>
        <v>0</v>
      </c>
      <c r="DE131" s="122">
        <f t="shared" ref="DE131" si="4127">IF(DE130=1,DD131+1,0)</f>
        <v>1</v>
      </c>
      <c r="DF131" s="122">
        <f t="shared" ref="DF131" si="4128">IF(DF130=1,DE131+1,0)</f>
        <v>2</v>
      </c>
      <c r="DG131" s="122">
        <f t="shared" ref="DG131" si="4129">IF(DG130=1,DF131+1,0)</f>
        <v>3</v>
      </c>
      <c r="DH131" s="122">
        <f t="shared" ref="DH131" si="4130">IF(DH130=1,DG131+1,0)</f>
        <v>4</v>
      </c>
      <c r="DI131" s="122">
        <f t="shared" ref="DI131" si="4131">IF(DI130=1,DH131+1,0)</f>
        <v>5</v>
      </c>
      <c r="DJ131" s="122">
        <f t="shared" ref="DJ131" si="4132">IF(DJ130=1,DI131+1,0)</f>
        <v>6</v>
      </c>
      <c r="DK131" s="122">
        <f t="shared" ref="DK131" si="4133">IF(DK130=1,DJ131+1,0)</f>
        <v>0</v>
      </c>
      <c r="DL131" s="122">
        <f t="shared" ref="DL131" si="4134">IF(DL130=1,DK131+1,0)</f>
        <v>0</v>
      </c>
      <c r="DM131" s="122">
        <f t="shared" ref="DM131" si="4135">IF(DM130=1,DL131+1,0)</f>
        <v>1</v>
      </c>
      <c r="DN131" s="122">
        <f t="shared" ref="DN131" si="4136">IF(DN130=1,DM131+1,0)</f>
        <v>2</v>
      </c>
      <c r="DO131" s="122">
        <f t="shared" ref="DO131" si="4137">IF(DO130=1,DN131+1,0)</f>
        <v>0</v>
      </c>
      <c r="DP131" s="122">
        <f t="shared" ref="DP131" si="4138">IF(DP130=1,DO131+1,0)</f>
        <v>0</v>
      </c>
      <c r="DQ131" s="122">
        <f t="shared" ref="DQ131" si="4139">IF(DQ130=1,DP131+1,0)</f>
        <v>0</v>
      </c>
      <c r="DR131" s="122">
        <f t="shared" ref="DR131" si="4140">IF(DR130=1,DQ131+1,0)</f>
        <v>1</v>
      </c>
      <c r="DS131" s="122">
        <f t="shared" ref="DS131" si="4141">IF(DS130=1,DR131+1,0)</f>
        <v>2</v>
      </c>
      <c r="DT131" s="122">
        <f t="shared" ref="DT131" si="4142">IF(DT130=1,DS131+1,0)</f>
        <v>3</v>
      </c>
      <c r="DU131" s="122">
        <f t="shared" ref="DU131" si="4143">IF(DU130=1,DT131+1,0)</f>
        <v>4</v>
      </c>
      <c r="DV131" s="122">
        <f t="shared" ref="DV131" si="4144">IF(DV130=1,DU131+1,0)</f>
        <v>5</v>
      </c>
      <c r="DW131" s="122">
        <f t="shared" ref="DW131" si="4145">IF(DW130=1,DV131+1,0)</f>
        <v>0</v>
      </c>
      <c r="DX131" s="122">
        <f t="shared" ref="DX131" si="4146">IF(DX130=1,DW131+1,0)</f>
        <v>1</v>
      </c>
      <c r="DY131" s="122">
        <f t="shared" ref="DY131" si="4147">IF(DY130=1,DX131+1,0)</f>
        <v>0</v>
      </c>
      <c r="DZ131" s="122">
        <f t="shared" ref="DZ131" si="4148">IF(DZ130=1,DY131+1,0)</f>
        <v>1</v>
      </c>
      <c r="EA131" s="122">
        <f t="shared" ref="EA131" si="4149">IF(EA130=1,DZ131+1,0)</f>
        <v>2</v>
      </c>
      <c r="EB131" s="122">
        <f t="shared" ref="EB131" si="4150">IF(EB130=1,EA131+1,0)</f>
        <v>3</v>
      </c>
      <c r="EC131" s="122">
        <f t="shared" ref="EC131" si="4151">IF(EC130=1,EB131+1,0)</f>
        <v>0</v>
      </c>
      <c r="ED131" s="122">
        <f t="shared" ref="ED131" si="4152">IF(ED130=1,EC131+1,0)</f>
        <v>1</v>
      </c>
      <c r="EE131" s="122">
        <f t="shared" ref="EE131" si="4153">IF(EE130=1,ED131+1,0)</f>
        <v>0</v>
      </c>
      <c r="EF131" s="122">
        <f t="shared" ref="EF131" si="4154">IF(EF130=1,EE131+1,0)</f>
        <v>0</v>
      </c>
      <c r="EG131" s="122">
        <f t="shared" ref="EG131" si="4155">IF(EG130=1,EF131+1,0)</f>
        <v>0</v>
      </c>
      <c r="EH131" s="122">
        <f t="shared" ref="EH131" si="4156">IF(EH130=1,EG131+1,0)</f>
        <v>1</v>
      </c>
      <c r="EI131" s="122">
        <f t="shared" ref="EI131" si="4157">IF(EI130=1,EH131+1,0)</f>
        <v>0</v>
      </c>
      <c r="EJ131" s="122">
        <f t="shared" ref="EJ131" si="4158">IF(EJ130=1,EI131+1,0)</f>
        <v>0</v>
      </c>
      <c r="EK131" s="122">
        <f t="shared" ref="EK131" si="4159">IF(EK130=1,EJ131+1,0)</f>
        <v>0</v>
      </c>
      <c r="EL131" s="122">
        <f t="shared" ref="EL131" si="4160">IF(EL130=1,EK131+1,0)</f>
        <v>1</v>
      </c>
      <c r="EM131" s="122">
        <f t="shared" ref="EM131" si="4161">IF(EM130=1,EL131+1,0)</f>
        <v>2</v>
      </c>
      <c r="EN131" s="122">
        <f t="shared" ref="EN131" si="4162">IF(EN130=1,EM131+1,0)</f>
        <v>3</v>
      </c>
      <c r="EO131" s="122">
        <f t="shared" ref="EO131" si="4163">IF(EO130=1,EN131+1,0)</f>
        <v>4</v>
      </c>
      <c r="EP131" s="122">
        <f t="shared" ref="EP131" si="4164">IF(EP130=1,EO131+1,0)</f>
        <v>5</v>
      </c>
      <c r="EQ131" s="122">
        <f t="shared" ref="EQ131" si="4165">IF(EQ130=1,EP131+1,0)</f>
        <v>0</v>
      </c>
      <c r="ER131" s="122">
        <f t="shared" ref="ER131" si="4166">IF(ER130=1,EQ131+1,0)</f>
        <v>0</v>
      </c>
      <c r="ES131" s="122">
        <f t="shared" ref="ES131" si="4167">IF(ES130=1,ER131+1,0)</f>
        <v>0</v>
      </c>
      <c r="ET131" s="122">
        <f t="shared" ref="ET131" si="4168">IF(ET130=1,ES131+1,0)</f>
        <v>1</v>
      </c>
      <c r="EU131" s="122">
        <f t="shared" ref="EU131" si="4169">IF(EU130=1,ET131+1,0)</f>
        <v>0</v>
      </c>
      <c r="EV131" s="122">
        <f t="shared" ref="EV131" si="4170">IF(EV130=1,EU131+1,0)</f>
        <v>0</v>
      </c>
      <c r="EW131" s="122">
        <f t="shared" ref="EW131" si="4171">IF(EW130=1,EV131+1,0)</f>
        <v>1</v>
      </c>
      <c r="EX131" s="122">
        <f t="shared" ref="EX131" si="4172">IF(EX130=1,EW131+1,0)</f>
        <v>2</v>
      </c>
      <c r="EY131" s="122">
        <f t="shared" ref="EY131" si="4173">IF(EY130=1,EX131+1,0)</f>
        <v>0</v>
      </c>
      <c r="EZ131" s="122">
        <f t="shared" ref="EZ131" si="4174">IF(EZ130=1,EY131+1,0)</f>
        <v>0</v>
      </c>
      <c r="FA131" s="122">
        <f t="shared" ref="FA131" si="4175">IF(FA130=1,EZ131+1,0)</f>
        <v>1</v>
      </c>
      <c r="FB131" s="122">
        <f t="shared" ref="FB131" si="4176">IF(FB130=1,FA131+1,0)</f>
        <v>0</v>
      </c>
      <c r="FC131" s="122">
        <f t="shared" ref="FC131" si="4177">IF(FC130=1,FB131+1,0)</f>
        <v>1</v>
      </c>
      <c r="FD131" s="122">
        <f t="shared" ref="FD131" si="4178">IF(FD130=1,FC131+1,0)</f>
        <v>2</v>
      </c>
      <c r="FE131" s="122">
        <f t="shared" ref="FE131" si="4179">IF(FE130=1,FD131+1,0)</f>
        <v>3</v>
      </c>
      <c r="FF131" s="122">
        <f t="shared" ref="FF131" si="4180">IF(FF130=1,FE131+1,0)</f>
        <v>0</v>
      </c>
      <c r="FG131" s="122">
        <f t="shared" ref="FG131" si="4181">IF(FG130=1,FF131+1,0)</f>
        <v>0</v>
      </c>
      <c r="FH131" s="122">
        <f t="shared" ref="FH131" si="4182">IF(FH130=1,FG131+1,0)</f>
        <v>1</v>
      </c>
      <c r="FI131" s="122">
        <f t="shared" ref="FI131" si="4183">IF(FI130=1,FH131+1,0)</f>
        <v>0</v>
      </c>
      <c r="FJ131" s="122">
        <f t="shared" ref="FJ131" si="4184">IF(FJ130=1,FI131+1,0)</f>
        <v>1</v>
      </c>
      <c r="FK131" s="137" t="s">
        <v>477</v>
      </c>
      <c r="FL131" s="141">
        <f>COUNT(E$5:FJ$5)</f>
        <v>162</v>
      </c>
      <c r="FM131" s="141">
        <f>FL131-30</f>
        <v>132</v>
      </c>
    </row>
    <row r="132" spans="2:174" x14ac:dyDescent="0.2"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/>
      <c r="AZ132" s="137"/>
      <c r="BA132" s="137"/>
      <c r="BB132" s="137"/>
      <c r="BC132" s="137"/>
      <c r="BD132" s="137"/>
      <c r="BE132" s="137"/>
      <c r="BF132" s="137"/>
      <c r="BG132" s="137"/>
      <c r="BH132" s="137"/>
      <c r="BI132" s="137"/>
      <c r="BJ132" s="137"/>
      <c r="BK132" s="137"/>
      <c r="BL132" s="137"/>
      <c r="BM132" s="137"/>
      <c r="BN132" s="137"/>
      <c r="BO132" s="137"/>
      <c r="BP132" s="137"/>
      <c r="BQ132" s="137"/>
      <c r="BR132" s="137"/>
      <c r="BS132" s="137"/>
      <c r="BT132" s="137"/>
      <c r="BU132" s="137"/>
      <c r="BV132" s="137"/>
      <c r="BW132" s="137"/>
      <c r="BX132" s="137"/>
      <c r="BY132" s="137"/>
      <c r="BZ132" s="137"/>
      <c r="CA132" s="137"/>
      <c r="CB132" s="137"/>
      <c r="CC132" s="137"/>
      <c r="CD132" s="137"/>
      <c r="CE132" s="137"/>
      <c r="CF132" s="137"/>
      <c r="CG132" s="137"/>
      <c r="CH132" s="137"/>
      <c r="CI132" s="137"/>
      <c r="CJ132" s="137"/>
      <c r="CK132" s="137"/>
      <c r="CL132" s="137"/>
      <c r="CM132" s="137"/>
      <c r="CN132" s="137"/>
      <c r="CO132" s="137"/>
      <c r="CP132" s="137"/>
      <c r="CQ132" s="137"/>
      <c r="CR132" s="137"/>
      <c r="CS132" s="137"/>
      <c r="CT132" s="137"/>
      <c r="CU132" s="137"/>
      <c r="CV132" s="137"/>
      <c r="CW132" s="137"/>
      <c r="CX132" s="137"/>
      <c r="CY132" s="137"/>
      <c r="CZ132" s="137"/>
      <c r="DA132" s="137"/>
      <c r="DB132" s="137"/>
      <c r="DC132" s="137"/>
      <c r="DD132" s="137"/>
      <c r="DE132" s="137"/>
      <c r="DF132" s="137"/>
      <c r="DG132" s="137"/>
      <c r="DH132" s="137"/>
      <c r="DI132" s="137"/>
      <c r="DJ132" s="137"/>
      <c r="DK132" s="137"/>
      <c r="DL132" s="137"/>
      <c r="DM132" s="137"/>
      <c r="DN132" s="137"/>
      <c r="DO132" s="137"/>
      <c r="DP132" s="137"/>
      <c r="DQ132" s="137"/>
      <c r="DR132" s="137"/>
      <c r="DS132" s="137"/>
      <c r="DT132" s="137"/>
      <c r="DU132" s="137"/>
      <c r="DV132" s="137"/>
      <c r="DW132" s="137"/>
      <c r="DX132" s="137"/>
      <c r="DY132" s="137"/>
      <c r="DZ132" s="137"/>
      <c r="EA132" s="137"/>
      <c r="EB132" s="137"/>
      <c r="EC132" s="137"/>
      <c r="ED132" s="137"/>
      <c r="EE132" s="137"/>
      <c r="EF132" s="137"/>
      <c r="EG132" s="137"/>
      <c r="EH132" s="137"/>
      <c r="EI132" s="137"/>
      <c r="EJ132" s="137"/>
      <c r="EK132" s="137"/>
      <c r="EL132" s="137"/>
      <c r="EM132" s="137"/>
      <c r="EN132" s="137"/>
      <c r="EO132" s="137"/>
      <c r="EP132" s="137"/>
      <c r="EQ132" s="137"/>
      <c r="ER132" s="137"/>
      <c r="ES132" s="137"/>
      <c r="ET132" s="137"/>
      <c r="EU132" s="137"/>
      <c r="EV132" s="137"/>
      <c r="EW132" s="137"/>
      <c r="EX132" s="137"/>
      <c r="EY132" s="137"/>
      <c r="EZ132" s="137"/>
      <c r="FA132" s="137"/>
      <c r="FB132" s="137"/>
      <c r="FC132" s="137"/>
      <c r="FD132" s="137"/>
      <c r="FE132" s="137"/>
      <c r="FF132" s="137"/>
      <c r="FG132" s="137"/>
      <c r="FH132" s="137"/>
      <c r="FI132" s="137"/>
      <c r="FJ132" s="137"/>
      <c r="FK132" s="137" t="s">
        <v>477</v>
      </c>
      <c r="FL132" s="137" t="s">
        <v>886</v>
      </c>
      <c r="FM132" s="137" t="s">
        <v>886</v>
      </c>
      <c r="FN132" s="137" t="s">
        <v>917</v>
      </c>
      <c r="FO132" s="137" t="s">
        <v>917</v>
      </c>
      <c r="FP132" s="137" t="s">
        <v>904</v>
      </c>
      <c r="FQ132" s="137" t="s">
        <v>903</v>
      </c>
      <c r="FR132" s="137" t="s">
        <v>902</v>
      </c>
    </row>
    <row r="133" spans="2:174" x14ac:dyDescent="0.2">
      <c r="B133" s="137">
        <v>27</v>
      </c>
      <c r="C133" s="139" t="s">
        <v>76</v>
      </c>
      <c r="D133" s="138"/>
      <c r="E133" s="122" t="str" cm="1">
        <f t="array" ref="E133">_xlfn.XLOOKUP(1,(SCHEDULE!$D$3:$D$2594=$C133)*(SCHEDULE!$B$3:$B$2594=E$2),SCHEDULE!$F$3:$F$2594,"",0,1)</f>
        <v/>
      </c>
      <c r="F133" s="122" t="str" cm="1">
        <f t="array" ref="F133">_xlfn.XLOOKUP(1,(SCHEDULE!$D$3:$D$2594=$C133)*(SCHEDULE!$B$3:$B$2594=F$2),SCHEDULE!$F$3:$F$2594,"",0,1)</f>
        <v/>
      </c>
      <c r="G133" s="122" t="str" cm="1">
        <f t="array" ref="G133">_xlfn.XLOOKUP(1,(SCHEDULE!$D$3:$D$2594=$C133)*(SCHEDULE!$B$3:$B$2594=G$2),SCHEDULE!$F$3:$F$2594,"",0,1)</f>
        <v/>
      </c>
      <c r="H133" s="122" t="str" cm="1">
        <f t="array" ref="H133">_xlfn.XLOOKUP(1,(SCHEDULE!$D$3:$D$2594=$C133)*(SCHEDULE!$B$3:$B$2594=H$2),SCHEDULE!$F$3:$F$2594,"",0,1)</f>
        <v/>
      </c>
      <c r="I133" s="122" t="str" cm="1">
        <f t="array" ref="I133">_xlfn.XLOOKUP(1,(SCHEDULE!$D$3:$D$2594=$C133)*(SCHEDULE!$B$3:$B$2594=I$2),SCHEDULE!$F$3:$F$2594,"",0,1)</f>
        <v/>
      </c>
      <c r="J133" s="122" t="str" cm="1">
        <f t="array" ref="J133">_xlfn.XLOOKUP(1,(SCHEDULE!$D$3:$D$2594=$C133)*(SCHEDULE!$B$3:$B$2594=J$2),SCHEDULE!$F$3:$F$2594,"",0,1)</f>
        <v/>
      </c>
      <c r="K133" s="122" t="str" cm="1">
        <f t="array" ref="K133">_xlfn.XLOOKUP(1,(SCHEDULE!$D$3:$D$2594=$C133)*(SCHEDULE!$B$3:$B$2594=K$2),SCHEDULE!$F$3:$F$2594,"",0,1)</f>
        <v/>
      </c>
      <c r="L133" s="122" t="str" cm="1">
        <f t="array" ref="L133">_xlfn.XLOOKUP(1,(SCHEDULE!$D$3:$D$2594=$C133)*(SCHEDULE!$B$3:$B$2594=L$2),SCHEDULE!$F$3:$F$2594,"",0,1)</f>
        <v>W</v>
      </c>
      <c r="M133" s="122" t="str" cm="1">
        <f t="array" ref="M133">_xlfn.XLOOKUP(1,(SCHEDULE!$D$3:$D$2594=$C133)*(SCHEDULE!$B$3:$B$2594=M$2),SCHEDULE!$F$3:$F$2594,"",0,1)</f>
        <v>L</v>
      </c>
      <c r="N133" s="122" t="str" cm="1">
        <f t="array" ref="N133">_xlfn.XLOOKUP(1,(SCHEDULE!$D$3:$D$2594=$C133)*(SCHEDULE!$B$3:$B$2594=N$2),SCHEDULE!$F$3:$F$2594,"",0,1)</f>
        <v>L</v>
      </c>
      <c r="O133" s="122" t="str" cm="1">
        <f t="array" ref="O133">_xlfn.XLOOKUP(1,(SCHEDULE!$D$3:$D$2594=$C133)*(SCHEDULE!$B$3:$B$2594=O$2),SCHEDULE!$F$3:$F$2594,"",0,1)</f>
        <v>W</v>
      </c>
      <c r="P133" s="122" t="str" cm="1">
        <f t="array" ref="P133">_xlfn.XLOOKUP(1,(SCHEDULE!$D$3:$D$2594=$C133)*(SCHEDULE!$B$3:$B$2594=P$2),SCHEDULE!$F$3:$F$2594,"",0,1)</f>
        <v>L</v>
      </c>
      <c r="Q133" s="122" t="str" cm="1">
        <f t="array" ref="Q133">_xlfn.XLOOKUP(1,(SCHEDULE!$D$3:$D$2594=$C133)*(SCHEDULE!$B$3:$B$2594=Q$2),SCHEDULE!$F$3:$F$2594,"",0,1)</f>
        <v>L</v>
      </c>
      <c r="R133" s="122" t="str" cm="1">
        <f t="array" ref="R133">_xlfn.XLOOKUP(1,(SCHEDULE!$D$3:$D$2594=$C133)*(SCHEDULE!$B$3:$B$2594=R$2),SCHEDULE!$F$3:$F$2594,"",0,1)</f>
        <v>L</v>
      </c>
      <c r="S133" s="122" t="str" cm="1">
        <f t="array" ref="S133">_xlfn.XLOOKUP(1,(SCHEDULE!$D$3:$D$2594=$C133)*(SCHEDULE!$B$3:$B$2594=S$2),SCHEDULE!$F$3:$F$2594,"",0,1)</f>
        <v>W</v>
      </c>
      <c r="T133" s="122" t="str" cm="1">
        <f t="array" ref="T133">_xlfn.XLOOKUP(1,(SCHEDULE!$D$3:$D$2594=$C133)*(SCHEDULE!$B$3:$B$2594=T$2),SCHEDULE!$F$3:$F$2594,"",0,1)</f>
        <v>W</v>
      </c>
      <c r="U133" s="122" t="str" cm="1">
        <f t="array" ref="U133">_xlfn.XLOOKUP(1,(SCHEDULE!$D$3:$D$2594=$C133)*(SCHEDULE!$B$3:$B$2594=U$2),SCHEDULE!$F$3:$F$2594,"",0,1)</f>
        <v>L</v>
      </c>
      <c r="V133" s="122" t="str" cm="1">
        <f t="array" ref="V133">_xlfn.XLOOKUP(1,(SCHEDULE!$D$3:$D$2594=$C133)*(SCHEDULE!$B$3:$B$2594=V$2),SCHEDULE!$F$3:$F$2594,"",0,1)</f>
        <v>L</v>
      </c>
      <c r="W133" s="122" t="str" cm="1">
        <f t="array" ref="W133">_xlfn.XLOOKUP(1,(SCHEDULE!$D$3:$D$2594=$C133)*(SCHEDULE!$B$3:$B$2594=W$2),SCHEDULE!$F$3:$F$2594,"",0,1)</f>
        <v>L</v>
      </c>
      <c r="X133" s="122" t="str" cm="1">
        <f t="array" ref="X133">_xlfn.XLOOKUP(1,(SCHEDULE!$D$3:$D$2594=$C133)*(SCHEDULE!$B$3:$B$2594=X$2),SCHEDULE!$F$3:$F$2594,"",0,1)</f>
        <v>W</v>
      </c>
      <c r="Y133" s="122" t="str" cm="1">
        <f t="array" ref="Y133">_xlfn.XLOOKUP(1,(SCHEDULE!$D$3:$D$2594=$C133)*(SCHEDULE!$B$3:$B$2594=Y$2),SCHEDULE!$F$3:$F$2594,"",0,1)</f>
        <v/>
      </c>
      <c r="Z133" s="122" t="str" cm="1">
        <f t="array" ref="Z133">_xlfn.XLOOKUP(1,(SCHEDULE!$D$3:$D$2594=$C133)*(SCHEDULE!$B$3:$B$2594=Z$2),SCHEDULE!$F$3:$F$2594,"",0,1)</f>
        <v/>
      </c>
      <c r="AA133" s="122" t="str" cm="1">
        <f t="array" ref="AA133">_xlfn.XLOOKUP(1,(SCHEDULE!$D$3:$D$2594=$C133)*(SCHEDULE!$B$3:$B$2594=AA$2),SCHEDULE!$F$3:$F$2594,"",0,1)</f>
        <v/>
      </c>
      <c r="AB133" s="122" t="str" cm="1">
        <f t="array" ref="AB133">_xlfn.XLOOKUP(1,(SCHEDULE!$D$3:$D$2594=$C133)*(SCHEDULE!$B$3:$B$2594=AB$2),SCHEDULE!$F$3:$F$2594,"",0,1)</f>
        <v>W</v>
      </c>
      <c r="AC133" s="122" t="str" cm="1">
        <f t="array" ref="AC133">_xlfn.XLOOKUP(1,(SCHEDULE!$D$3:$D$2594=$C133)*(SCHEDULE!$B$3:$B$2594=AC$2),SCHEDULE!$F$3:$F$2594,"",0,1)</f>
        <v>W</v>
      </c>
      <c r="AD133" s="122" t="str" cm="1">
        <f t="array" ref="AD133">_xlfn.XLOOKUP(1,(SCHEDULE!$D$3:$D$2594=$C133)*(SCHEDULE!$B$3:$B$2594=AD$2),SCHEDULE!$F$3:$F$2594,"",0,1)</f>
        <v>W</v>
      </c>
      <c r="AE133" s="122" t="str" cm="1">
        <f t="array" ref="AE133">_xlfn.XLOOKUP(1,(SCHEDULE!$D$3:$D$2594=$C133)*(SCHEDULE!$B$3:$B$2594=AE$2),SCHEDULE!$F$3:$F$2594,"",0,1)</f>
        <v/>
      </c>
      <c r="AF133" s="122" t="str" cm="1">
        <f t="array" ref="AF133">_xlfn.XLOOKUP(1,(SCHEDULE!$D$3:$D$2594=$C133)*(SCHEDULE!$B$3:$B$2594=AF$2),SCHEDULE!$F$3:$F$2594,"",0,1)</f>
        <v/>
      </c>
      <c r="AG133" s="122" t="str" cm="1">
        <f t="array" ref="AG133">_xlfn.XLOOKUP(1,(SCHEDULE!$D$3:$D$2594=$C133)*(SCHEDULE!$B$3:$B$2594=AG$2),SCHEDULE!$F$3:$F$2594,"",0,1)</f>
        <v/>
      </c>
      <c r="AH133" s="122" t="str" cm="1">
        <f t="array" ref="AH133">_xlfn.XLOOKUP(1,(SCHEDULE!$D$3:$D$2594=$C133)*(SCHEDULE!$B$3:$B$2594=AH$2),SCHEDULE!$F$3:$F$2594,"",0,1)</f>
        <v/>
      </c>
      <c r="AI133" s="122" t="str" cm="1">
        <f t="array" ref="AI133">_xlfn.XLOOKUP(1,(SCHEDULE!$D$3:$D$2594=$C133)*(SCHEDULE!$B$3:$B$2594=AI$2),SCHEDULE!$F$3:$F$2594,"",0,1)</f>
        <v/>
      </c>
      <c r="AJ133" s="122" t="str" cm="1">
        <f t="array" ref="AJ133">_xlfn.XLOOKUP(1,(SCHEDULE!$D$3:$D$2594=$C133)*(SCHEDULE!$B$3:$B$2594=AJ$2),SCHEDULE!$F$3:$F$2594,"",0,1)</f>
        <v/>
      </c>
      <c r="AK133" s="122" t="str" cm="1">
        <f t="array" ref="AK133">_xlfn.XLOOKUP(1,(SCHEDULE!$D$3:$D$2594=$C133)*(SCHEDULE!$B$3:$B$2594=AK$2),SCHEDULE!$F$3:$F$2594,"",0,1)</f>
        <v/>
      </c>
      <c r="AL133" s="122" t="str" cm="1">
        <f t="array" ref="AL133">_xlfn.XLOOKUP(1,(SCHEDULE!$D$3:$D$2594=$C133)*(SCHEDULE!$B$3:$B$2594=AL$2),SCHEDULE!$F$3:$F$2594,"",0,1)</f>
        <v/>
      </c>
      <c r="AM133" s="122" t="str" cm="1">
        <f t="array" ref="AM133">_xlfn.XLOOKUP(1,(SCHEDULE!$D$3:$D$2594=$C133)*(SCHEDULE!$B$3:$B$2594=AM$2),SCHEDULE!$F$3:$F$2594,"",0,1)</f>
        <v/>
      </c>
      <c r="AN133" s="122" t="str" cm="1">
        <f t="array" ref="AN133">_xlfn.XLOOKUP(1,(SCHEDULE!$D$3:$D$2594=$C133)*(SCHEDULE!$B$3:$B$2594=AN$2),SCHEDULE!$F$3:$F$2594,"",0,1)</f>
        <v/>
      </c>
      <c r="AO133" s="122" t="str" cm="1">
        <f t="array" ref="AO133">_xlfn.XLOOKUP(1,(SCHEDULE!$D$3:$D$2594=$C133)*(SCHEDULE!$B$3:$B$2594=AO$2),SCHEDULE!$F$3:$F$2594,"",0,1)</f>
        <v/>
      </c>
      <c r="AP133" s="122" t="str" cm="1">
        <f t="array" ref="AP133">_xlfn.XLOOKUP(1,(SCHEDULE!$D$3:$D$2594=$C133)*(SCHEDULE!$B$3:$B$2594=AP$2),SCHEDULE!$F$3:$F$2594,"",0,1)</f>
        <v/>
      </c>
      <c r="AQ133" s="122" t="str" cm="1">
        <f t="array" ref="AQ133">_xlfn.XLOOKUP(1,(SCHEDULE!$D$3:$D$2594=$C133)*(SCHEDULE!$B$3:$B$2594=AQ$2),SCHEDULE!$F$3:$F$2594,"",0,1)</f>
        <v/>
      </c>
      <c r="AR133" s="122" t="str" cm="1">
        <f t="array" ref="AR133">_xlfn.XLOOKUP(1,(SCHEDULE!$D$3:$D$2594=$C133)*(SCHEDULE!$B$3:$B$2594=AR$2),SCHEDULE!$F$3:$F$2594,"",0,1)</f>
        <v>L</v>
      </c>
      <c r="AS133" s="122" t="str" cm="1">
        <f t="array" ref="AS133">_xlfn.XLOOKUP(1,(SCHEDULE!$D$3:$D$2594=$C133)*(SCHEDULE!$B$3:$B$2594=AS$2),SCHEDULE!$F$3:$F$2594,"",0,1)</f>
        <v>L</v>
      </c>
      <c r="AT133" s="122" t="str" cm="1">
        <f t="array" ref="AT133">_xlfn.XLOOKUP(1,(SCHEDULE!$D$3:$D$2594=$C133)*(SCHEDULE!$B$3:$B$2594=AT$2),SCHEDULE!$F$3:$F$2594,"",0,1)</f>
        <v>L</v>
      </c>
      <c r="AU133" s="122" t="str" cm="1">
        <f t="array" ref="AU133">_xlfn.XLOOKUP(1,(SCHEDULE!$D$3:$D$2594=$C133)*(SCHEDULE!$B$3:$B$2594=AU$2),SCHEDULE!$F$3:$F$2594,"",0,1)</f>
        <v>L</v>
      </c>
      <c r="AV133" s="122" t="str" cm="1">
        <f t="array" ref="AV133">_xlfn.XLOOKUP(1,(SCHEDULE!$D$3:$D$2594=$C133)*(SCHEDULE!$B$3:$B$2594=AV$2),SCHEDULE!$F$3:$F$2594,"",0,1)</f>
        <v>L</v>
      </c>
      <c r="AW133" s="122" t="str" cm="1">
        <f t="array" ref="AW133">_xlfn.XLOOKUP(1,(SCHEDULE!$D$3:$D$2594=$C133)*(SCHEDULE!$B$3:$B$2594=AW$2),SCHEDULE!$F$3:$F$2594,"",0,1)</f>
        <v>W</v>
      </c>
      <c r="AX133" s="122" t="str" cm="1">
        <f t="array" ref="AX133">_xlfn.XLOOKUP(1,(SCHEDULE!$D$3:$D$2594=$C133)*(SCHEDULE!$B$3:$B$2594=AX$2),SCHEDULE!$F$3:$F$2594,"",0,1)</f>
        <v/>
      </c>
      <c r="AY133" s="122" t="str" cm="1">
        <f t="array" ref="AY133">_xlfn.XLOOKUP(1,(SCHEDULE!$D$3:$D$2594=$C133)*(SCHEDULE!$B$3:$B$2594=AY$2),SCHEDULE!$F$3:$F$2594,"",0,1)</f>
        <v/>
      </c>
      <c r="AZ133" s="122" t="str" cm="1">
        <f t="array" ref="AZ133">_xlfn.XLOOKUP(1,(SCHEDULE!$D$3:$D$2594=$C133)*(SCHEDULE!$B$3:$B$2594=AZ$2),SCHEDULE!$F$3:$F$2594,"",0,1)</f>
        <v/>
      </c>
      <c r="BA133" s="122" t="str" cm="1">
        <f t="array" ref="BA133">_xlfn.XLOOKUP(1,(SCHEDULE!$D$3:$D$2594=$C133)*(SCHEDULE!$B$3:$B$2594=BA$2),SCHEDULE!$F$3:$F$2594,"",0,1)</f>
        <v/>
      </c>
      <c r="BB133" s="122" t="str" cm="1">
        <f t="array" ref="BB133">_xlfn.XLOOKUP(1,(SCHEDULE!$D$3:$D$2594=$C133)*(SCHEDULE!$B$3:$B$2594=BB$2),SCHEDULE!$F$3:$F$2594,"",0,1)</f>
        <v/>
      </c>
      <c r="BC133" s="122" t="str" cm="1">
        <f t="array" ref="BC133">_xlfn.XLOOKUP(1,(SCHEDULE!$D$3:$D$2594=$C133)*(SCHEDULE!$B$3:$B$2594=BC$2),SCHEDULE!$F$3:$F$2594,"",0,1)</f>
        <v/>
      </c>
      <c r="BD133" s="122" t="str" cm="1">
        <f t="array" ref="BD133">_xlfn.XLOOKUP(1,(SCHEDULE!$D$3:$D$2594=$C133)*(SCHEDULE!$B$3:$B$2594=BD$2),SCHEDULE!$F$3:$F$2594,"",0,1)</f>
        <v>W</v>
      </c>
      <c r="BE133" s="122" t="str" cm="1">
        <f t="array" ref="BE133">_xlfn.XLOOKUP(1,(SCHEDULE!$D$3:$D$2594=$C133)*(SCHEDULE!$B$3:$B$2594=BE$2),SCHEDULE!$F$3:$F$2594,"",0,1)</f>
        <v>L</v>
      </c>
      <c r="BF133" s="122" t="str" cm="1">
        <f t="array" ref="BF133">_xlfn.XLOOKUP(1,(SCHEDULE!$D$3:$D$2594=$C133)*(SCHEDULE!$B$3:$B$2594=BF$2),SCHEDULE!$F$3:$F$2594,"",0,1)</f>
        <v/>
      </c>
      <c r="BG133" s="122" t="str" cm="1">
        <f t="array" ref="BG133">_xlfn.XLOOKUP(1,(SCHEDULE!$D$3:$D$2594=$C133)*(SCHEDULE!$B$3:$B$2594=BG$2),SCHEDULE!$F$3:$F$2594,"",0,1)</f>
        <v/>
      </c>
      <c r="BH133" s="122" t="str" cm="1">
        <f t="array" ref="BH133">_xlfn.XLOOKUP(1,(SCHEDULE!$D$3:$D$2594=$C133)*(SCHEDULE!$B$3:$B$2594=BH$2),SCHEDULE!$F$3:$F$2594,"",0,1)</f>
        <v/>
      </c>
      <c r="BI133" s="122" t="str" cm="1">
        <f t="array" ref="BI133">_xlfn.XLOOKUP(1,(SCHEDULE!$D$3:$D$2594=$C133)*(SCHEDULE!$B$3:$B$2594=BI$2),SCHEDULE!$F$3:$F$2594,"",0,1)</f>
        <v>L</v>
      </c>
      <c r="BJ133" s="122" t="str" cm="1">
        <f t="array" ref="BJ133">_xlfn.XLOOKUP(1,(SCHEDULE!$D$3:$D$2594=$C133)*(SCHEDULE!$B$3:$B$2594=BJ$2),SCHEDULE!$F$3:$F$2594,"",0,1)</f>
        <v>L</v>
      </c>
      <c r="BK133" s="122" t="str" cm="1">
        <f t="array" ref="BK133">_xlfn.XLOOKUP(1,(SCHEDULE!$D$3:$D$2594=$C133)*(SCHEDULE!$B$3:$B$2594=BK$2),SCHEDULE!$F$3:$F$2594,"",0,1)</f>
        <v>W</v>
      </c>
      <c r="BL133" s="122" t="str" cm="1">
        <f t="array" ref="BL133">_xlfn.XLOOKUP(1,(SCHEDULE!$D$3:$D$2594=$C133)*(SCHEDULE!$B$3:$B$2594=BL$2),SCHEDULE!$F$3:$F$2594,"",0,1)</f>
        <v>W</v>
      </c>
      <c r="BM133" s="122" t="str" cm="1">
        <f t="array" ref="BM133">_xlfn.XLOOKUP(1,(SCHEDULE!$D$3:$D$2594=$C133)*(SCHEDULE!$B$3:$B$2594=BM$2),SCHEDULE!$F$3:$F$2594,"",0,1)</f>
        <v>L</v>
      </c>
      <c r="BN133" s="122" t="str" cm="1">
        <f t="array" ref="BN133">_xlfn.XLOOKUP(1,(SCHEDULE!$D$3:$D$2594=$C133)*(SCHEDULE!$B$3:$B$2594=BN$2),SCHEDULE!$F$3:$F$2594,"",0,1)</f>
        <v>W</v>
      </c>
      <c r="BO133" s="122" t="str" cm="1">
        <f t="array" ref="BO133">_xlfn.XLOOKUP(1,(SCHEDULE!$D$3:$D$2594=$C133)*(SCHEDULE!$B$3:$B$2594=BO$2),SCHEDULE!$F$3:$F$2594,"",0,1)</f>
        <v>L</v>
      </c>
      <c r="BP133" s="122" t="str" cm="1">
        <f t="array" ref="BP133">_xlfn.XLOOKUP(1,(SCHEDULE!$D$3:$D$2594=$C133)*(SCHEDULE!$B$3:$B$2594=BP$2),SCHEDULE!$F$3:$F$2594,"",0,1)</f>
        <v>W</v>
      </c>
      <c r="BQ133" s="122" t="str" cm="1">
        <f t="array" ref="BQ133">_xlfn.XLOOKUP(1,(SCHEDULE!$D$3:$D$2594=$C133)*(SCHEDULE!$B$3:$B$2594=BQ$2),SCHEDULE!$F$3:$F$2594,"",0,1)</f>
        <v>L</v>
      </c>
      <c r="BR133" s="122" t="str" cm="1">
        <f t="array" ref="BR133">_xlfn.XLOOKUP(1,(SCHEDULE!$D$3:$D$2594=$C133)*(SCHEDULE!$B$3:$B$2594=BR$2),SCHEDULE!$F$3:$F$2594,"",0,1)</f>
        <v>L</v>
      </c>
      <c r="BS133" s="122" t="str" cm="1">
        <f t="array" ref="BS133">_xlfn.XLOOKUP(1,(SCHEDULE!$D$3:$D$2594=$C133)*(SCHEDULE!$B$3:$B$2594=BS$2),SCHEDULE!$F$3:$F$2594,"",0,1)</f>
        <v>W</v>
      </c>
      <c r="BT133" s="122" t="str" cm="1">
        <f t="array" ref="BT133">_xlfn.XLOOKUP(1,(SCHEDULE!$D$3:$D$2594=$C133)*(SCHEDULE!$B$3:$B$2594=BT$2),SCHEDULE!$F$3:$F$2594,"",0,1)</f>
        <v>L</v>
      </c>
      <c r="BU133" s="122" t="str" cm="1">
        <f t="array" ref="BU133">_xlfn.XLOOKUP(1,(SCHEDULE!$D$3:$D$2594=$C133)*(SCHEDULE!$B$3:$B$2594=BU$2),SCHEDULE!$F$3:$F$2594,"",0,1)</f>
        <v/>
      </c>
      <c r="BV133" s="122" t="str" cm="1">
        <f t="array" ref="BV133">_xlfn.XLOOKUP(1,(SCHEDULE!$D$3:$D$2594=$C133)*(SCHEDULE!$B$3:$B$2594=BV$2),SCHEDULE!$F$3:$F$2594,"",0,1)</f>
        <v/>
      </c>
      <c r="BW133" s="122" t="str" cm="1">
        <f t="array" ref="BW133">_xlfn.XLOOKUP(1,(SCHEDULE!$D$3:$D$2594=$C133)*(SCHEDULE!$B$3:$B$2594=BW$2),SCHEDULE!$F$3:$F$2594,"",0,1)</f>
        <v/>
      </c>
      <c r="BX133" s="122" t="str" cm="1">
        <f t="array" ref="BX133">_xlfn.XLOOKUP(1,(SCHEDULE!$D$3:$D$2594=$C133)*(SCHEDULE!$B$3:$B$2594=BX$2),SCHEDULE!$F$3:$F$2594,"",0,1)</f>
        <v/>
      </c>
      <c r="BY133" s="122" t="str" cm="1">
        <f t="array" ref="BY133">_xlfn.XLOOKUP(1,(SCHEDULE!$D$3:$D$2594=$C133)*(SCHEDULE!$B$3:$B$2594=BY$2),SCHEDULE!$F$3:$F$2594,"",0,1)</f>
        <v/>
      </c>
      <c r="BZ133" s="122" t="str" cm="1">
        <f t="array" ref="BZ133">_xlfn.XLOOKUP(1,(SCHEDULE!$D$3:$D$2594=$C133)*(SCHEDULE!$B$3:$B$2594=BZ$2),SCHEDULE!$F$3:$F$2594,"",0,1)</f>
        <v/>
      </c>
      <c r="CA133" s="122" t="str" cm="1">
        <f t="array" ref="CA133">_xlfn.XLOOKUP(1,(SCHEDULE!$D$3:$D$2594=$C133)*(SCHEDULE!$B$3:$B$2594=CA$2),SCHEDULE!$F$3:$F$2594,"",0,1)</f>
        <v>L</v>
      </c>
      <c r="CB133" s="122" t="str" cm="1">
        <f t="array" ref="CB133">_xlfn.XLOOKUP(1,(SCHEDULE!$D$3:$D$2594=$C133)*(SCHEDULE!$B$3:$B$2594=CB$2),SCHEDULE!$F$3:$F$2594,"",0,1)</f>
        <v>W</v>
      </c>
      <c r="CC133" s="122" t="str" cm="1">
        <f t="array" ref="CC133">_xlfn.XLOOKUP(1,(SCHEDULE!$D$3:$D$2594=$C133)*(SCHEDULE!$B$3:$B$2594=CC$2),SCHEDULE!$F$3:$F$2594,"",0,1)</f>
        <v>L</v>
      </c>
      <c r="CD133" s="122" t="str" cm="1">
        <f t="array" ref="CD133">_xlfn.XLOOKUP(1,(SCHEDULE!$D$3:$D$2594=$C133)*(SCHEDULE!$B$3:$B$2594=CD$2),SCHEDULE!$F$3:$F$2594,"",0,1)</f>
        <v>W</v>
      </c>
      <c r="CE133" s="122" t="str" cm="1">
        <f t="array" ref="CE133">_xlfn.XLOOKUP(1,(SCHEDULE!$D$3:$D$2594=$C133)*(SCHEDULE!$B$3:$B$2594=CE$2),SCHEDULE!$F$3:$F$2594,"",0,1)</f>
        <v>W</v>
      </c>
      <c r="CF133" s="122" t="str" cm="1">
        <f t="array" ref="CF133">_xlfn.XLOOKUP(1,(SCHEDULE!$D$3:$D$2594=$C133)*(SCHEDULE!$B$3:$B$2594=CF$2),SCHEDULE!$F$3:$F$2594,"",0,1)</f>
        <v>L</v>
      </c>
      <c r="CG133" s="122" t="str" cm="1">
        <f t="array" ref="CG133">_xlfn.XLOOKUP(1,(SCHEDULE!$D$3:$D$2594=$C133)*(SCHEDULE!$B$3:$B$2594=CG$2),SCHEDULE!$F$3:$F$2594,"",0,1)</f>
        <v>W</v>
      </c>
      <c r="CH133" s="122" t="str" cm="1">
        <f t="array" ref="CH133">_xlfn.XLOOKUP(1,(SCHEDULE!$D$3:$D$2594=$C133)*(SCHEDULE!$B$3:$B$2594=CH$2),SCHEDULE!$F$3:$F$2594,"",0,1)</f>
        <v>L</v>
      </c>
      <c r="CI133" s="122" t="str" cm="1">
        <f t="array" ref="CI133">_xlfn.XLOOKUP(1,(SCHEDULE!$D$3:$D$2594=$C133)*(SCHEDULE!$B$3:$B$2594=CI$2),SCHEDULE!$F$3:$F$2594,"",0,1)</f>
        <v>W</v>
      </c>
      <c r="CJ133" s="122" t="str" cm="1">
        <f t="array" ref="CJ133">_xlfn.XLOOKUP(1,(SCHEDULE!$D$3:$D$2594=$C133)*(SCHEDULE!$B$3:$B$2594=CJ$2),SCHEDULE!$F$3:$F$2594,"",0,1)</f>
        <v>L</v>
      </c>
      <c r="CK133" s="122" t="str" cm="1">
        <f t="array" ref="CK133">_xlfn.XLOOKUP(1,(SCHEDULE!$D$3:$D$2594=$C133)*(SCHEDULE!$B$3:$B$2594=CK$2),SCHEDULE!$F$3:$F$2594,"",0,1)</f>
        <v/>
      </c>
      <c r="CL133" s="122" t="str" cm="1">
        <f t="array" ref="CL133">_xlfn.XLOOKUP(1,(SCHEDULE!$D$3:$D$2594=$C133)*(SCHEDULE!$B$3:$B$2594=CL$2),SCHEDULE!$F$3:$F$2594,"",0,1)</f>
        <v/>
      </c>
      <c r="CM133" s="122" t="str" cm="1">
        <f t="array" ref="CM133">_xlfn.XLOOKUP(1,(SCHEDULE!$D$3:$D$2594=$C133)*(SCHEDULE!$B$3:$B$2594=CM$2),SCHEDULE!$F$3:$F$2594,"",0,1)</f>
        <v/>
      </c>
      <c r="CN133" s="122" t="str" cm="1">
        <f t="array" ref="CN133">_xlfn.XLOOKUP(1,(SCHEDULE!$D$3:$D$2594=$C133)*(SCHEDULE!$B$3:$B$2594=CN$2),SCHEDULE!$F$3:$F$2594,"",0,1)</f>
        <v/>
      </c>
      <c r="CO133" s="122" t="str" cm="1">
        <f t="array" ref="CO133">_xlfn.XLOOKUP(1,(SCHEDULE!$D$3:$D$2594=$C133)*(SCHEDULE!$B$3:$B$2594=CO$2),SCHEDULE!$F$3:$F$2594,"",0,1)</f>
        <v/>
      </c>
      <c r="CP133" s="122" t="str" cm="1">
        <f t="array" ref="CP133">_xlfn.XLOOKUP(1,(SCHEDULE!$D$3:$D$2594=$C133)*(SCHEDULE!$B$3:$B$2594=CP$2),SCHEDULE!$F$3:$F$2594,"",0,1)</f>
        <v/>
      </c>
      <c r="CQ133" s="122" t="str" cm="1">
        <f t="array" ref="CQ133">_xlfn.XLOOKUP(1,(SCHEDULE!$D$3:$D$2594=$C133)*(SCHEDULE!$B$3:$B$2594=CQ$2),SCHEDULE!$F$3:$F$2594,"",0,1)</f>
        <v/>
      </c>
      <c r="CR133" s="122" t="str" cm="1">
        <f t="array" ref="CR133">_xlfn.XLOOKUP(1,(SCHEDULE!$D$3:$D$2594=$C133)*(SCHEDULE!$B$3:$B$2594=CR$2),SCHEDULE!$F$3:$F$2594,"",0,1)</f>
        <v>W</v>
      </c>
      <c r="CS133" s="122" t="str" cm="1">
        <f t="array" ref="CS133">_xlfn.XLOOKUP(1,(SCHEDULE!$D$3:$D$2594=$C133)*(SCHEDULE!$B$3:$B$2594=CS$2),SCHEDULE!$F$3:$F$2594,"",0,1)</f>
        <v>W</v>
      </c>
      <c r="CT133" s="122" t="str" cm="1">
        <f t="array" ref="CT133">_xlfn.XLOOKUP(1,(SCHEDULE!$D$3:$D$2594=$C133)*(SCHEDULE!$B$3:$B$2594=CT$2),SCHEDULE!$F$3:$F$2594,"",0,1)</f>
        <v>W</v>
      </c>
      <c r="CU133" s="122" t="str" cm="1">
        <f t="array" ref="CU133">_xlfn.XLOOKUP(1,(SCHEDULE!$D$3:$D$2594=$C133)*(SCHEDULE!$B$3:$B$2594=CU$2),SCHEDULE!$F$3:$F$2594,"",0,1)</f>
        <v>W</v>
      </c>
      <c r="CV133" s="122" t="str" cm="1">
        <f t="array" ref="CV133">_xlfn.XLOOKUP(1,(SCHEDULE!$D$3:$D$2594=$C133)*(SCHEDULE!$B$3:$B$2594=CV$2),SCHEDULE!$F$3:$F$2594,"",0,1)</f>
        <v/>
      </c>
      <c r="CW133" s="122" t="str" cm="1">
        <f t="array" ref="CW133">_xlfn.XLOOKUP(1,(SCHEDULE!$D$3:$D$2594=$C133)*(SCHEDULE!$B$3:$B$2594=CW$2),SCHEDULE!$F$3:$F$2594,"",0,1)</f>
        <v/>
      </c>
      <c r="CX133" s="122" t="str" cm="1">
        <f t="array" ref="CX133">_xlfn.XLOOKUP(1,(SCHEDULE!$D$3:$D$2594=$C133)*(SCHEDULE!$B$3:$B$2594=CX$2),SCHEDULE!$F$3:$F$2594,"",0,1)</f>
        <v/>
      </c>
      <c r="CY133" s="122" t="str" cm="1">
        <f t="array" ref="CY133">_xlfn.XLOOKUP(1,(SCHEDULE!$D$3:$D$2594=$C133)*(SCHEDULE!$B$3:$B$2594=CY$2),SCHEDULE!$F$3:$F$2594,"",0,1)</f>
        <v/>
      </c>
      <c r="CZ133" s="122" t="str" cm="1">
        <f t="array" ref="CZ133">_xlfn.XLOOKUP(1,(SCHEDULE!$D$3:$D$2594=$C133)*(SCHEDULE!$B$3:$B$2594=CZ$2),SCHEDULE!$F$3:$F$2594,"",0,1)</f>
        <v/>
      </c>
      <c r="DA133" s="122" t="str" cm="1">
        <f t="array" ref="DA133">_xlfn.XLOOKUP(1,(SCHEDULE!$D$3:$D$2594=$C133)*(SCHEDULE!$B$3:$B$2594=DA$2),SCHEDULE!$F$3:$F$2594,"",0,1)</f>
        <v/>
      </c>
      <c r="DB133" s="122" t="str" cm="1">
        <f t="array" ref="DB133">_xlfn.XLOOKUP(1,(SCHEDULE!$D$3:$D$2594=$C133)*(SCHEDULE!$B$3:$B$2594=DB$2),SCHEDULE!$F$3:$F$2594,"",0,1)</f>
        <v/>
      </c>
      <c r="DC133" s="122" t="str" cm="1">
        <f t="array" ref="DC133">_xlfn.XLOOKUP(1,(SCHEDULE!$D$3:$D$2594=$C133)*(SCHEDULE!$B$3:$B$2594=DC$2),SCHEDULE!$F$3:$F$2594,"",0,1)</f>
        <v/>
      </c>
      <c r="DD133" s="122" t="str" cm="1">
        <f t="array" ref="DD133">_xlfn.XLOOKUP(1,(SCHEDULE!$D$3:$D$2594=$C133)*(SCHEDULE!$B$3:$B$2594=DD$2),SCHEDULE!$F$3:$F$2594,"",0,1)</f>
        <v/>
      </c>
      <c r="DE133" s="122" t="str" cm="1">
        <f t="array" ref="DE133">_xlfn.XLOOKUP(1,(SCHEDULE!$D$3:$D$2594=$C133)*(SCHEDULE!$B$3:$B$2594=DE$2),SCHEDULE!$F$3:$F$2594,"",0,1)</f>
        <v>W</v>
      </c>
      <c r="DF133" s="122" t="str" cm="1">
        <f t="array" ref="DF133">_xlfn.XLOOKUP(1,(SCHEDULE!$D$3:$D$2594=$C133)*(SCHEDULE!$B$3:$B$2594=DF$2),SCHEDULE!$F$3:$F$2594,"",0,1)</f>
        <v>W</v>
      </c>
      <c r="DG133" s="122" t="str" cm="1">
        <f t="array" ref="DG133">_xlfn.XLOOKUP(1,(SCHEDULE!$D$3:$D$2594=$C133)*(SCHEDULE!$B$3:$B$2594=DG$2),SCHEDULE!$F$3:$F$2594,"",0,1)</f>
        <v>L</v>
      </c>
      <c r="DH133" s="122" t="str" cm="1">
        <f t="array" ref="DH133">_xlfn.XLOOKUP(1,(SCHEDULE!$D$3:$D$2594=$C133)*(SCHEDULE!$B$3:$B$2594=DH$2),SCHEDULE!$F$3:$F$2594,"",0,1)</f>
        <v>W</v>
      </c>
      <c r="DI133" s="122" t="str" cm="1">
        <f t="array" ref="DI133">_xlfn.XLOOKUP(1,(SCHEDULE!$D$3:$D$2594=$C133)*(SCHEDULE!$B$3:$B$2594=DI$2),SCHEDULE!$F$3:$F$2594,"",0,1)</f>
        <v>W</v>
      </c>
      <c r="DJ133" s="122" t="str" cm="1">
        <f t="array" ref="DJ133">_xlfn.XLOOKUP(1,(SCHEDULE!$D$3:$D$2594=$C133)*(SCHEDULE!$B$3:$B$2594=DJ$2),SCHEDULE!$F$3:$F$2594,"",0,1)</f>
        <v>L</v>
      </c>
      <c r="DK133" s="122" t="str" cm="1">
        <f t="array" ref="DK133">_xlfn.XLOOKUP(1,(SCHEDULE!$D$3:$D$2594=$C133)*(SCHEDULE!$B$3:$B$2594=DK$2),SCHEDULE!$F$3:$F$2594,"",0,1)</f>
        <v/>
      </c>
      <c r="DL133" s="122" t="str" cm="1">
        <f t="array" ref="DL133">_xlfn.XLOOKUP(1,(SCHEDULE!$D$3:$D$2594=$C133)*(SCHEDULE!$B$3:$B$2594=DL$2),SCHEDULE!$F$3:$F$2594,"",0,1)</f>
        <v/>
      </c>
      <c r="DM133" s="122" t="str" cm="1">
        <f t="array" ref="DM133">_xlfn.XLOOKUP(1,(SCHEDULE!$D$3:$D$2594=$C133)*(SCHEDULE!$B$3:$B$2594=DM$2),SCHEDULE!$F$3:$F$2594,"",0,1)</f>
        <v/>
      </c>
      <c r="DN133" s="122" t="str" cm="1">
        <f t="array" ref="DN133">_xlfn.XLOOKUP(1,(SCHEDULE!$D$3:$D$2594=$C133)*(SCHEDULE!$B$3:$B$2594=DN$2),SCHEDULE!$F$3:$F$2594,"",0,1)</f>
        <v/>
      </c>
      <c r="DO133" s="122" t="str" cm="1">
        <f t="array" ref="DO133">_xlfn.XLOOKUP(1,(SCHEDULE!$D$3:$D$2594=$C133)*(SCHEDULE!$B$3:$B$2594=DO$2),SCHEDULE!$F$3:$F$2594,"",0,1)</f>
        <v/>
      </c>
      <c r="DP133" s="122" t="str" cm="1">
        <f t="array" ref="DP133">_xlfn.XLOOKUP(1,(SCHEDULE!$D$3:$D$2594=$C133)*(SCHEDULE!$B$3:$B$2594=DP$2),SCHEDULE!$F$3:$F$2594,"",0,1)</f>
        <v/>
      </c>
      <c r="DQ133" s="122" t="str" cm="1">
        <f t="array" ref="DQ133">_xlfn.XLOOKUP(1,(SCHEDULE!$D$3:$D$2594=$C133)*(SCHEDULE!$B$3:$B$2594=DQ$2),SCHEDULE!$F$3:$F$2594,"",0,1)</f>
        <v/>
      </c>
      <c r="DR133" s="122" t="str" cm="1">
        <f t="array" ref="DR133">_xlfn.XLOOKUP(1,(SCHEDULE!$D$3:$D$2594=$C133)*(SCHEDULE!$B$3:$B$2594=DR$2),SCHEDULE!$F$3:$F$2594,"",0,1)</f>
        <v/>
      </c>
      <c r="DS133" s="122" t="str" cm="1">
        <f t="array" ref="DS133">_xlfn.XLOOKUP(1,(SCHEDULE!$D$3:$D$2594=$C133)*(SCHEDULE!$B$3:$B$2594=DS$2),SCHEDULE!$F$3:$F$2594,"",0,1)</f>
        <v/>
      </c>
      <c r="DT133" s="122" t="str" cm="1">
        <f t="array" ref="DT133">_xlfn.XLOOKUP(1,(SCHEDULE!$D$3:$D$2594=$C133)*(SCHEDULE!$B$3:$B$2594=DT$2),SCHEDULE!$F$3:$F$2594,"",0,1)</f>
        <v/>
      </c>
      <c r="DU133" s="122" t="str" cm="1">
        <f t="array" ref="DU133">_xlfn.XLOOKUP(1,(SCHEDULE!$D$3:$D$2594=$C133)*(SCHEDULE!$B$3:$B$2594=DU$2),SCHEDULE!$F$3:$F$2594,"",0,1)</f>
        <v>W</v>
      </c>
      <c r="DV133" s="122" t="str" cm="1">
        <f t="array" ref="DV133">_xlfn.XLOOKUP(1,(SCHEDULE!$D$3:$D$2594=$C133)*(SCHEDULE!$B$3:$B$2594=DV$2),SCHEDULE!$F$3:$F$2594,"",0,1)</f>
        <v>L</v>
      </c>
      <c r="DW133" s="122" t="str" cm="1">
        <f t="array" ref="DW133">_xlfn.XLOOKUP(1,(SCHEDULE!$D$3:$D$2594=$C133)*(SCHEDULE!$B$3:$B$2594=DW$2),SCHEDULE!$F$3:$F$2594,"",0,1)</f>
        <v>W</v>
      </c>
      <c r="DX133" s="122" t="str" cm="1">
        <f t="array" ref="DX133">_xlfn.XLOOKUP(1,(SCHEDULE!$D$3:$D$2594=$C133)*(SCHEDULE!$B$3:$B$2594=DX$2),SCHEDULE!$F$3:$F$2594,"",0,1)</f>
        <v/>
      </c>
      <c r="DY133" s="122" t="str" cm="1">
        <f t="array" ref="DY133">_xlfn.XLOOKUP(1,(SCHEDULE!$D$3:$D$2594=$C133)*(SCHEDULE!$B$3:$B$2594=DY$2),SCHEDULE!$F$3:$F$2594,"",0,1)</f>
        <v/>
      </c>
      <c r="DZ133" s="122" t="str" cm="1">
        <f t="array" ref="DZ133">_xlfn.XLOOKUP(1,(SCHEDULE!$D$3:$D$2594=$C133)*(SCHEDULE!$B$3:$B$2594=DZ$2),SCHEDULE!$F$3:$F$2594,"",0,1)</f>
        <v/>
      </c>
      <c r="EA133" s="122" t="str" cm="1">
        <f t="array" ref="EA133">_xlfn.XLOOKUP(1,(SCHEDULE!$D$3:$D$2594=$C133)*(SCHEDULE!$B$3:$B$2594=EA$2),SCHEDULE!$F$3:$F$2594,"",0,1)</f>
        <v/>
      </c>
      <c r="EB133" s="122" t="str" cm="1">
        <f t="array" ref="EB133">_xlfn.XLOOKUP(1,(SCHEDULE!$D$3:$D$2594=$C133)*(SCHEDULE!$B$3:$B$2594=EB$2),SCHEDULE!$F$3:$F$2594,"",0,1)</f>
        <v/>
      </c>
      <c r="EC133" s="122" t="str" cm="1">
        <f t="array" ref="EC133">_xlfn.XLOOKUP(1,(SCHEDULE!$D$3:$D$2594=$C133)*(SCHEDULE!$B$3:$B$2594=EC$2),SCHEDULE!$F$3:$F$2594,"",0,1)</f>
        <v/>
      </c>
      <c r="ED133" s="122" t="str" cm="1">
        <f t="array" ref="ED133">_xlfn.XLOOKUP(1,(SCHEDULE!$D$3:$D$2594=$C133)*(SCHEDULE!$B$3:$B$2594=ED$2),SCHEDULE!$F$3:$F$2594,"",0,1)</f>
        <v>L</v>
      </c>
      <c r="EE133" s="122" t="str" cm="1">
        <f t="array" ref="EE133">_xlfn.XLOOKUP(1,(SCHEDULE!$D$3:$D$2594=$C133)*(SCHEDULE!$B$3:$B$2594=EE$2),SCHEDULE!$F$3:$F$2594,"",0,1)</f>
        <v>L</v>
      </c>
      <c r="EF133" s="122" t="str" cm="1">
        <f t="array" ref="EF133">_xlfn.XLOOKUP(1,(SCHEDULE!$D$3:$D$2594=$C133)*(SCHEDULE!$B$3:$B$2594=EF$2),SCHEDULE!$F$3:$F$2594,"",0,1)</f>
        <v>W</v>
      </c>
      <c r="EG133" s="122" t="str" cm="1">
        <f t="array" ref="EG133">_xlfn.XLOOKUP(1,(SCHEDULE!$D$3:$D$2594=$C133)*(SCHEDULE!$B$3:$B$2594=EG$2),SCHEDULE!$F$3:$F$2594,"",0,1)</f>
        <v>W</v>
      </c>
      <c r="EH133" s="122" t="str" cm="1">
        <f t="array" ref="EH133">_xlfn.XLOOKUP(1,(SCHEDULE!$D$3:$D$2594=$C133)*(SCHEDULE!$B$3:$B$2594=EH$2),SCHEDULE!$F$3:$F$2594,"",0,1)</f>
        <v>W</v>
      </c>
      <c r="EI133" s="122" t="str" cm="1">
        <f t="array" ref="EI133">_xlfn.XLOOKUP(1,(SCHEDULE!$D$3:$D$2594=$C133)*(SCHEDULE!$B$3:$B$2594=EI$2),SCHEDULE!$F$3:$F$2594,"",0,1)</f>
        <v>L</v>
      </c>
      <c r="EJ133" s="122" t="str" cm="1">
        <f t="array" ref="EJ133">_xlfn.XLOOKUP(1,(SCHEDULE!$D$3:$D$2594=$C133)*(SCHEDULE!$B$3:$B$2594=EJ$2),SCHEDULE!$F$3:$F$2594,"",0,1)</f>
        <v>W</v>
      </c>
      <c r="EK133" s="122" t="str" cm="1">
        <f t="array" ref="EK133">_xlfn.XLOOKUP(1,(SCHEDULE!$D$3:$D$2594=$C133)*(SCHEDULE!$B$3:$B$2594=EK$2),SCHEDULE!$F$3:$F$2594,"",0,1)</f>
        <v>L</v>
      </c>
      <c r="EL133" s="122" t="str" cm="1">
        <f t="array" ref="EL133">_xlfn.XLOOKUP(1,(SCHEDULE!$D$3:$D$2594=$C133)*(SCHEDULE!$B$3:$B$2594=EL$2),SCHEDULE!$F$3:$F$2594,"",0,1)</f>
        <v>L</v>
      </c>
      <c r="EM133" s="122" t="str" cm="1">
        <f t="array" ref="EM133">_xlfn.XLOOKUP(1,(SCHEDULE!$D$3:$D$2594=$C133)*(SCHEDULE!$B$3:$B$2594=EM$2),SCHEDULE!$F$3:$F$2594,"",0,1)</f>
        <v/>
      </c>
      <c r="EN133" s="122" t="str" cm="1">
        <f t="array" ref="EN133">_xlfn.XLOOKUP(1,(SCHEDULE!$D$3:$D$2594=$C133)*(SCHEDULE!$B$3:$B$2594=EN$2),SCHEDULE!$F$3:$F$2594,"",0,1)</f>
        <v/>
      </c>
      <c r="EO133" s="122" t="str" cm="1">
        <f t="array" ref="EO133">_xlfn.XLOOKUP(1,(SCHEDULE!$D$3:$D$2594=$C133)*(SCHEDULE!$B$3:$B$2594=EO$2),SCHEDULE!$F$3:$F$2594,"",0,1)</f>
        <v/>
      </c>
      <c r="EP133" s="122" t="str" cm="1">
        <f t="array" ref="EP133">_xlfn.XLOOKUP(1,(SCHEDULE!$D$3:$D$2594=$C133)*(SCHEDULE!$B$3:$B$2594=EP$2),SCHEDULE!$F$3:$F$2594,"",0,1)</f>
        <v/>
      </c>
      <c r="EQ133" s="122" t="str" cm="1">
        <f t="array" ref="EQ133">_xlfn.XLOOKUP(1,(SCHEDULE!$D$3:$D$2594=$C133)*(SCHEDULE!$B$3:$B$2594=EQ$2),SCHEDULE!$F$3:$F$2594,"",0,1)</f>
        <v/>
      </c>
      <c r="ER133" s="122" t="str" cm="1">
        <f t="array" ref="ER133">_xlfn.XLOOKUP(1,(SCHEDULE!$D$3:$D$2594=$C133)*(SCHEDULE!$B$3:$B$2594=ER$2),SCHEDULE!$F$3:$F$2594,"",0,1)</f>
        <v/>
      </c>
      <c r="ES133" s="122" t="str" cm="1">
        <f t="array" ref="ES133">_xlfn.XLOOKUP(1,(SCHEDULE!$D$3:$D$2594=$C133)*(SCHEDULE!$B$3:$B$2594=ES$2),SCHEDULE!$F$3:$F$2594,"",0,1)</f>
        <v/>
      </c>
      <c r="ET133" s="122" t="str" cm="1">
        <f t="array" ref="ET133">_xlfn.XLOOKUP(1,(SCHEDULE!$D$3:$D$2594=$C133)*(SCHEDULE!$B$3:$B$2594=ET$2),SCHEDULE!$F$3:$F$2594,"",0,1)</f>
        <v/>
      </c>
      <c r="EU133" s="122" t="str" cm="1">
        <f t="array" ref="EU133">_xlfn.XLOOKUP(1,(SCHEDULE!$D$3:$D$2594=$C133)*(SCHEDULE!$B$3:$B$2594=EU$2),SCHEDULE!$F$3:$F$2594,"",0,1)</f>
        <v/>
      </c>
      <c r="EV133" s="122" t="str" cm="1">
        <f t="array" ref="EV133">_xlfn.XLOOKUP(1,(SCHEDULE!$D$3:$D$2594=$C133)*(SCHEDULE!$B$3:$B$2594=EV$2),SCHEDULE!$F$3:$F$2594,"",0,1)</f>
        <v/>
      </c>
      <c r="EW133" s="122" t="str" cm="1">
        <f t="array" ref="EW133">_xlfn.XLOOKUP(1,(SCHEDULE!$D$3:$D$2594=$C133)*(SCHEDULE!$B$3:$B$2594=EW$2),SCHEDULE!$F$3:$F$2594,"",0,1)</f>
        <v/>
      </c>
      <c r="EX133" s="122" t="str" cm="1">
        <f t="array" ref="EX133">_xlfn.XLOOKUP(1,(SCHEDULE!$D$3:$D$2594=$C133)*(SCHEDULE!$B$3:$B$2594=EX$2),SCHEDULE!$F$3:$F$2594,"",0,1)</f>
        <v>L</v>
      </c>
      <c r="EY133" s="122" t="str" cm="1">
        <f t="array" ref="EY133">_xlfn.XLOOKUP(1,(SCHEDULE!$D$3:$D$2594=$C133)*(SCHEDULE!$B$3:$B$2594=EY$2),SCHEDULE!$F$3:$F$2594,"",0,1)</f>
        <v>L</v>
      </c>
      <c r="EZ133" s="122" t="str" cm="1">
        <f t="array" ref="EZ133">_xlfn.XLOOKUP(1,(SCHEDULE!$D$3:$D$2594=$C133)*(SCHEDULE!$B$3:$B$2594=EZ$2),SCHEDULE!$F$3:$F$2594,"",0,1)</f>
        <v>L</v>
      </c>
      <c r="FA133" s="122" t="str" cm="1">
        <f t="array" ref="FA133">_xlfn.XLOOKUP(1,(SCHEDULE!$D$3:$D$2594=$C133)*(SCHEDULE!$B$3:$B$2594=FA$2),SCHEDULE!$F$3:$F$2594,"",0,1)</f>
        <v>L</v>
      </c>
      <c r="FB133" s="122" t="str" cm="1">
        <f t="array" ref="FB133">_xlfn.XLOOKUP(1,(SCHEDULE!$D$3:$D$2594=$C133)*(SCHEDULE!$B$3:$B$2594=FB$2),SCHEDULE!$F$3:$F$2594,"",0,1)</f>
        <v>L</v>
      </c>
      <c r="FC133" s="122" t="str" cm="1">
        <f t="array" ref="FC133">_xlfn.XLOOKUP(1,(SCHEDULE!$D$3:$D$2594=$C133)*(SCHEDULE!$B$3:$B$2594=FC$2),SCHEDULE!$F$3:$F$2594,"",0,1)</f>
        <v>W</v>
      </c>
      <c r="FD133" s="122" t="str" cm="1">
        <f t="array" ref="FD133">_xlfn.XLOOKUP(1,(SCHEDULE!$D$3:$D$2594=$C133)*(SCHEDULE!$B$3:$B$2594=FD$2),SCHEDULE!$F$3:$F$2594,"",0,1)</f>
        <v>L</v>
      </c>
      <c r="FE133" s="122" t="str" cm="1">
        <f t="array" ref="FE133">_xlfn.XLOOKUP(1,(SCHEDULE!$D$3:$D$2594=$C133)*(SCHEDULE!$B$3:$B$2594=FE$2),SCHEDULE!$F$3:$F$2594,"",0,1)</f>
        <v>L</v>
      </c>
      <c r="FF133" s="122" t="str" cm="1">
        <f t="array" ref="FF133">_xlfn.XLOOKUP(1,(SCHEDULE!$D$3:$D$2594=$C133)*(SCHEDULE!$B$3:$B$2594=FF$2),SCHEDULE!$F$3:$F$2594,"",0,1)</f>
        <v>L</v>
      </c>
      <c r="FG133" s="122" t="str" cm="1">
        <f t="array" ref="FG133">_xlfn.XLOOKUP(1,(SCHEDULE!$D$3:$D$2594=$C133)*(SCHEDULE!$B$3:$B$2594=FG$2),SCHEDULE!$F$3:$F$2594,"",0,1)</f>
        <v>L</v>
      </c>
      <c r="FH133" s="122" t="str" cm="1">
        <f t="array" ref="FH133">_xlfn.XLOOKUP(1,(SCHEDULE!$D$3:$D$2594=$C133)*(SCHEDULE!$B$3:$B$2594=FH$2),SCHEDULE!$F$3:$F$2594,"",0,1)</f>
        <v>W</v>
      </c>
      <c r="FI133" s="122" t="str" cm="1">
        <f t="array" ref="FI133">_xlfn.XLOOKUP(1,(SCHEDULE!$D$3:$D$2594=$C133)*(SCHEDULE!$B$3:$B$2594=FI$2),SCHEDULE!$F$3:$F$2594,"",0,1)</f>
        <v>W</v>
      </c>
      <c r="FJ133" s="122" t="str" cm="1">
        <f t="array" ref="FJ133">_xlfn.XLOOKUP(1,(SCHEDULE!$D$3:$D$2594=$C133)*(SCHEDULE!$B$3:$B$2594=FJ$2),SCHEDULE!$F$3:$F$2594,"",0,1)</f>
        <v>W</v>
      </c>
      <c r="FK133" s="137" t="s">
        <v>477</v>
      </c>
      <c r="FL133" s="122">
        <f>IFERROR(_xlfn.XMATCH(0,$E135:$FJ135,0,-1),0)</f>
        <v>159</v>
      </c>
      <c r="FM133" s="122">
        <f>IFERROR(_xlfn.XMATCH(1,$E135:$FJ135,0,-1),0)</f>
        <v>162</v>
      </c>
      <c r="FN133" s="140">
        <f>ABS(FM133-FL133)</f>
        <v>3</v>
      </c>
      <c r="FO133" s="122" t="str">
        <f>IF((FM133-FL133)&gt;0,"W"&amp;" "&amp;FN133,"L"&amp;" "&amp;FN133)</f>
        <v>W 3</v>
      </c>
      <c r="FP133" s="122" t="str">
        <f>COUNTIF($E135:$CG135,"1")&amp;" - "&amp;COUNTIF($E135:$CG135,"0")</f>
        <v>40 - 41</v>
      </c>
      <c r="FQ133" s="122" t="str">
        <f>COUNTIF($CH135:$FJ135,"1")&amp;" - "&amp;COUNTIF($CH135:$FJ135,"0")</f>
        <v>32 - 49</v>
      </c>
      <c r="FR133" s="122">
        <f>MAX($E136:$FJ136)</f>
        <v>6</v>
      </c>
    </row>
    <row r="134" spans="2:174" x14ac:dyDescent="0.2">
      <c r="B134" s="137"/>
      <c r="C134" s="139"/>
      <c r="D134" s="138"/>
      <c r="E134" s="122" t="str" cm="1">
        <f t="array" ref="E134">_xlfn.XLOOKUP(1,(SCHEDULE!$K$3:$K$2594=$C133)*(SCHEDULE!$M$3:$M$2594=E$2),SCHEDULE!$I$3:$I$2594,"",0,1)</f>
        <v>L</v>
      </c>
      <c r="F134" s="122" t="str" cm="1">
        <f t="array" ref="F134">_xlfn.XLOOKUP(1,(SCHEDULE!$K$3:$K$2594=$C133)*(SCHEDULE!$M$3:$M$2594=F$2),SCHEDULE!$I$3:$I$2594,"",0,1)</f>
        <v>L</v>
      </c>
      <c r="G134" s="122" t="str" cm="1">
        <f t="array" ref="G134">_xlfn.XLOOKUP(1,(SCHEDULE!$K$3:$K$2594=$C133)*(SCHEDULE!$M$3:$M$2594=G$2),SCHEDULE!$I$3:$I$2594,"",0,1)</f>
        <v>L</v>
      </c>
      <c r="H134" s="122" t="str" cm="1">
        <f t="array" ref="H134">_xlfn.XLOOKUP(1,(SCHEDULE!$K$3:$K$2594=$C133)*(SCHEDULE!$M$3:$M$2594=H$2),SCHEDULE!$I$3:$I$2594,"",0,1)</f>
        <v>W</v>
      </c>
      <c r="I134" s="122" t="str" cm="1">
        <f t="array" ref="I134">_xlfn.XLOOKUP(1,(SCHEDULE!$K$3:$K$2594=$C133)*(SCHEDULE!$M$3:$M$2594=I$2),SCHEDULE!$I$3:$I$2594,"",0,1)</f>
        <v>W</v>
      </c>
      <c r="J134" s="122" t="str" cm="1">
        <f t="array" ref="J134">_xlfn.XLOOKUP(1,(SCHEDULE!$K$3:$K$2594=$C133)*(SCHEDULE!$M$3:$M$2594=J$2),SCHEDULE!$I$3:$I$2594,"",0,1)</f>
        <v>W</v>
      </c>
      <c r="K134" s="122" t="str" cm="1">
        <f t="array" ref="K134">_xlfn.XLOOKUP(1,(SCHEDULE!$K$3:$K$2594=$C133)*(SCHEDULE!$M$3:$M$2594=K$2),SCHEDULE!$I$3:$I$2594,"",0,1)</f>
        <v>W</v>
      </c>
      <c r="L134" s="122" t="str" cm="1">
        <f t="array" ref="L134">_xlfn.XLOOKUP(1,(SCHEDULE!$K$3:$K$2594=$C133)*(SCHEDULE!$M$3:$M$2594=L$2),SCHEDULE!$I$3:$I$2594,"",0,1)</f>
        <v/>
      </c>
      <c r="M134" s="122" t="str" cm="1">
        <f t="array" ref="M134">_xlfn.XLOOKUP(1,(SCHEDULE!$K$3:$K$2594=$C133)*(SCHEDULE!$M$3:$M$2594=M$2),SCHEDULE!$I$3:$I$2594,"",0,1)</f>
        <v/>
      </c>
      <c r="N134" s="122" t="str" cm="1">
        <f t="array" ref="N134">_xlfn.XLOOKUP(1,(SCHEDULE!$K$3:$K$2594=$C133)*(SCHEDULE!$M$3:$M$2594=N$2),SCHEDULE!$I$3:$I$2594,"",0,1)</f>
        <v/>
      </c>
      <c r="O134" s="122" t="str" cm="1">
        <f t="array" ref="O134">_xlfn.XLOOKUP(1,(SCHEDULE!$K$3:$K$2594=$C133)*(SCHEDULE!$M$3:$M$2594=O$2),SCHEDULE!$I$3:$I$2594,"",0,1)</f>
        <v/>
      </c>
      <c r="P134" s="122" t="str" cm="1">
        <f t="array" ref="P134">_xlfn.XLOOKUP(1,(SCHEDULE!$K$3:$K$2594=$C133)*(SCHEDULE!$M$3:$M$2594=P$2),SCHEDULE!$I$3:$I$2594,"",0,1)</f>
        <v/>
      </c>
      <c r="Q134" s="122" t="str" cm="1">
        <f t="array" ref="Q134">_xlfn.XLOOKUP(1,(SCHEDULE!$K$3:$K$2594=$C133)*(SCHEDULE!$M$3:$M$2594=Q$2),SCHEDULE!$I$3:$I$2594,"",0,1)</f>
        <v/>
      </c>
      <c r="R134" s="122" t="str" cm="1">
        <f t="array" ref="R134">_xlfn.XLOOKUP(1,(SCHEDULE!$K$3:$K$2594=$C133)*(SCHEDULE!$M$3:$M$2594=R$2),SCHEDULE!$I$3:$I$2594,"",0,1)</f>
        <v/>
      </c>
      <c r="S134" s="122" t="str" cm="1">
        <f t="array" ref="S134">_xlfn.XLOOKUP(1,(SCHEDULE!$K$3:$K$2594=$C133)*(SCHEDULE!$M$3:$M$2594=S$2),SCHEDULE!$I$3:$I$2594,"",0,1)</f>
        <v/>
      </c>
      <c r="T134" s="122" t="str" cm="1">
        <f t="array" ref="T134">_xlfn.XLOOKUP(1,(SCHEDULE!$K$3:$K$2594=$C133)*(SCHEDULE!$M$3:$M$2594=T$2),SCHEDULE!$I$3:$I$2594,"",0,1)</f>
        <v/>
      </c>
      <c r="U134" s="122" t="str" cm="1">
        <f t="array" ref="U134">_xlfn.XLOOKUP(1,(SCHEDULE!$K$3:$K$2594=$C133)*(SCHEDULE!$M$3:$M$2594=U$2),SCHEDULE!$I$3:$I$2594,"",0,1)</f>
        <v/>
      </c>
      <c r="V134" s="122" t="str" cm="1">
        <f t="array" ref="V134">_xlfn.XLOOKUP(1,(SCHEDULE!$K$3:$K$2594=$C133)*(SCHEDULE!$M$3:$M$2594=V$2),SCHEDULE!$I$3:$I$2594,"",0,1)</f>
        <v/>
      </c>
      <c r="W134" s="122" t="str" cm="1">
        <f t="array" ref="W134">_xlfn.XLOOKUP(1,(SCHEDULE!$K$3:$K$2594=$C133)*(SCHEDULE!$M$3:$M$2594=W$2),SCHEDULE!$I$3:$I$2594,"",0,1)</f>
        <v/>
      </c>
      <c r="X134" s="122" t="str" cm="1">
        <f t="array" ref="X134">_xlfn.XLOOKUP(1,(SCHEDULE!$K$3:$K$2594=$C133)*(SCHEDULE!$M$3:$M$2594=X$2),SCHEDULE!$I$3:$I$2594,"",0,1)</f>
        <v/>
      </c>
      <c r="Y134" s="122" t="str" cm="1">
        <f t="array" ref="Y134">_xlfn.XLOOKUP(1,(SCHEDULE!$K$3:$K$2594=$C133)*(SCHEDULE!$M$3:$M$2594=Y$2),SCHEDULE!$I$3:$I$2594,"",0,1)</f>
        <v>L</v>
      </c>
      <c r="Z134" s="122" t="str" cm="1">
        <f t="array" ref="Z134">_xlfn.XLOOKUP(1,(SCHEDULE!$K$3:$K$2594=$C133)*(SCHEDULE!$M$3:$M$2594=Z$2),SCHEDULE!$I$3:$I$2594,"",0,1)</f>
        <v>L</v>
      </c>
      <c r="AA134" s="122" t="str" cm="1">
        <f t="array" ref="AA134">_xlfn.XLOOKUP(1,(SCHEDULE!$K$3:$K$2594=$C133)*(SCHEDULE!$M$3:$M$2594=AA$2),SCHEDULE!$I$3:$I$2594,"",0,1)</f>
        <v>W</v>
      </c>
      <c r="AB134" s="122" t="str" cm="1">
        <f t="array" ref="AB134">_xlfn.XLOOKUP(1,(SCHEDULE!$K$3:$K$2594=$C133)*(SCHEDULE!$M$3:$M$2594=AB$2),SCHEDULE!$I$3:$I$2594,"",0,1)</f>
        <v/>
      </c>
      <c r="AC134" s="122" t="str" cm="1">
        <f t="array" ref="AC134">_xlfn.XLOOKUP(1,(SCHEDULE!$K$3:$K$2594=$C133)*(SCHEDULE!$M$3:$M$2594=AC$2),SCHEDULE!$I$3:$I$2594,"",0,1)</f>
        <v/>
      </c>
      <c r="AD134" s="122" t="str" cm="1">
        <f t="array" ref="AD134">_xlfn.XLOOKUP(1,(SCHEDULE!$K$3:$K$2594=$C133)*(SCHEDULE!$M$3:$M$2594=AD$2),SCHEDULE!$I$3:$I$2594,"",0,1)</f>
        <v/>
      </c>
      <c r="AE134" s="122" t="str" cm="1">
        <f t="array" ref="AE134">_xlfn.XLOOKUP(1,(SCHEDULE!$K$3:$K$2594=$C133)*(SCHEDULE!$M$3:$M$2594=AE$2),SCHEDULE!$I$3:$I$2594,"",0,1)</f>
        <v>W</v>
      </c>
      <c r="AF134" s="122" t="str" cm="1">
        <f t="array" ref="AF134">_xlfn.XLOOKUP(1,(SCHEDULE!$K$3:$K$2594=$C133)*(SCHEDULE!$M$3:$M$2594=AF$2),SCHEDULE!$I$3:$I$2594,"",0,1)</f>
        <v>W</v>
      </c>
      <c r="AG134" s="122" t="str" cm="1">
        <f t="array" ref="AG134">_xlfn.XLOOKUP(1,(SCHEDULE!$K$3:$K$2594=$C133)*(SCHEDULE!$M$3:$M$2594=AG$2),SCHEDULE!$I$3:$I$2594,"",0,1)</f>
        <v>L</v>
      </c>
      <c r="AH134" s="122" t="str" cm="1">
        <f t="array" ref="AH134">_xlfn.XLOOKUP(1,(SCHEDULE!$K$3:$K$2594=$C133)*(SCHEDULE!$M$3:$M$2594=AH$2),SCHEDULE!$I$3:$I$2594,"",0,1)</f>
        <v>W</v>
      </c>
      <c r="AI134" s="122" t="str" cm="1">
        <f t="array" ref="AI134">_xlfn.XLOOKUP(1,(SCHEDULE!$K$3:$K$2594=$C133)*(SCHEDULE!$M$3:$M$2594=AI$2),SCHEDULE!$I$3:$I$2594,"",0,1)</f>
        <v>L</v>
      </c>
      <c r="AJ134" s="122" t="str" cm="1">
        <f t="array" ref="AJ134">_xlfn.XLOOKUP(1,(SCHEDULE!$K$3:$K$2594=$C133)*(SCHEDULE!$M$3:$M$2594=AJ$2),SCHEDULE!$I$3:$I$2594,"",0,1)</f>
        <v>W</v>
      </c>
      <c r="AK134" s="122" t="str" cm="1">
        <f t="array" ref="AK134">_xlfn.XLOOKUP(1,(SCHEDULE!$K$3:$K$2594=$C133)*(SCHEDULE!$M$3:$M$2594=AK$2),SCHEDULE!$I$3:$I$2594,"",0,1)</f>
        <v>W</v>
      </c>
      <c r="AL134" s="122" t="str" cm="1">
        <f t="array" ref="AL134">_xlfn.XLOOKUP(1,(SCHEDULE!$K$3:$K$2594=$C133)*(SCHEDULE!$M$3:$M$2594=AL$2),SCHEDULE!$I$3:$I$2594,"",0,1)</f>
        <v>L</v>
      </c>
      <c r="AM134" s="122" t="str" cm="1">
        <f t="array" ref="AM134">_xlfn.XLOOKUP(1,(SCHEDULE!$K$3:$K$2594=$C133)*(SCHEDULE!$M$3:$M$2594=AM$2),SCHEDULE!$I$3:$I$2594,"",0,1)</f>
        <v>W</v>
      </c>
      <c r="AN134" s="122" t="str" cm="1">
        <f t="array" ref="AN134">_xlfn.XLOOKUP(1,(SCHEDULE!$K$3:$K$2594=$C133)*(SCHEDULE!$M$3:$M$2594=AN$2),SCHEDULE!$I$3:$I$2594,"",0,1)</f>
        <v>L</v>
      </c>
      <c r="AO134" s="122" t="str" cm="1">
        <f t="array" ref="AO134">_xlfn.XLOOKUP(1,(SCHEDULE!$K$3:$K$2594=$C133)*(SCHEDULE!$M$3:$M$2594=AO$2),SCHEDULE!$I$3:$I$2594,"",0,1)</f>
        <v>W</v>
      </c>
      <c r="AP134" s="122" t="str" cm="1">
        <f t="array" ref="AP134">_xlfn.XLOOKUP(1,(SCHEDULE!$K$3:$K$2594=$C133)*(SCHEDULE!$M$3:$M$2594=AP$2),SCHEDULE!$I$3:$I$2594,"",0,1)</f>
        <v>W</v>
      </c>
      <c r="AQ134" s="122" t="str" cm="1">
        <f t="array" ref="AQ134">_xlfn.XLOOKUP(1,(SCHEDULE!$K$3:$K$2594=$C133)*(SCHEDULE!$M$3:$M$2594=AQ$2),SCHEDULE!$I$3:$I$2594,"",0,1)</f>
        <v>W</v>
      </c>
      <c r="AR134" s="122" t="str" cm="1">
        <f t="array" ref="AR134">_xlfn.XLOOKUP(1,(SCHEDULE!$K$3:$K$2594=$C133)*(SCHEDULE!$M$3:$M$2594=AR$2),SCHEDULE!$I$3:$I$2594,"",0,1)</f>
        <v/>
      </c>
      <c r="AS134" s="122" t="str" cm="1">
        <f t="array" ref="AS134">_xlfn.XLOOKUP(1,(SCHEDULE!$K$3:$K$2594=$C133)*(SCHEDULE!$M$3:$M$2594=AS$2),SCHEDULE!$I$3:$I$2594,"",0,1)</f>
        <v/>
      </c>
      <c r="AT134" s="122" t="str" cm="1">
        <f t="array" ref="AT134">_xlfn.XLOOKUP(1,(SCHEDULE!$K$3:$K$2594=$C133)*(SCHEDULE!$M$3:$M$2594=AT$2),SCHEDULE!$I$3:$I$2594,"",0,1)</f>
        <v/>
      </c>
      <c r="AU134" s="122" t="str" cm="1">
        <f t="array" ref="AU134">_xlfn.XLOOKUP(1,(SCHEDULE!$K$3:$K$2594=$C133)*(SCHEDULE!$M$3:$M$2594=AU$2),SCHEDULE!$I$3:$I$2594,"",0,1)</f>
        <v/>
      </c>
      <c r="AV134" s="122" t="str" cm="1">
        <f t="array" ref="AV134">_xlfn.XLOOKUP(1,(SCHEDULE!$K$3:$K$2594=$C133)*(SCHEDULE!$M$3:$M$2594=AV$2),SCHEDULE!$I$3:$I$2594,"",0,1)</f>
        <v/>
      </c>
      <c r="AW134" s="122" t="str" cm="1">
        <f t="array" ref="AW134">_xlfn.XLOOKUP(1,(SCHEDULE!$K$3:$K$2594=$C133)*(SCHEDULE!$M$3:$M$2594=AW$2),SCHEDULE!$I$3:$I$2594,"",0,1)</f>
        <v/>
      </c>
      <c r="AX134" s="122" t="str" cm="1">
        <f t="array" ref="AX134">_xlfn.XLOOKUP(1,(SCHEDULE!$K$3:$K$2594=$C133)*(SCHEDULE!$M$3:$M$2594=AX$2),SCHEDULE!$I$3:$I$2594,"",0,1)</f>
        <v>W</v>
      </c>
      <c r="AY134" s="122" t="str" cm="1">
        <f t="array" ref="AY134">_xlfn.XLOOKUP(1,(SCHEDULE!$K$3:$K$2594=$C133)*(SCHEDULE!$M$3:$M$2594=AY$2),SCHEDULE!$I$3:$I$2594,"",0,1)</f>
        <v>L</v>
      </c>
      <c r="AZ134" s="122" t="str" cm="1">
        <f t="array" ref="AZ134">_xlfn.XLOOKUP(1,(SCHEDULE!$K$3:$K$2594=$C133)*(SCHEDULE!$M$3:$M$2594=AZ$2),SCHEDULE!$I$3:$I$2594,"",0,1)</f>
        <v>L</v>
      </c>
      <c r="BA134" s="122" t="str" cm="1">
        <f t="array" ref="BA134">_xlfn.XLOOKUP(1,(SCHEDULE!$K$3:$K$2594=$C133)*(SCHEDULE!$M$3:$M$2594=BA$2),SCHEDULE!$I$3:$I$2594,"",0,1)</f>
        <v>W</v>
      </c>
      <c r="BB134" s="122" t="str" cm="1">
        <f t="array" ref="BB134">_xlfn.XLOOKUP(1,(SCHEDULE!$K$3:$K$2594=$C133)*(SCHEDULE!$M$3:$M$2594=BB$2),SCHEDULE!$I$3:$I$2594,"",0,1)</f>
        <v>L</v>
      </c>
      <c r="BC134" s="122" t="str" cm="1">
        <f t="array" ref="BC134">_xlfn.XLOOKUP(1,(SCHEDULE!$K$3:$K$2594=$C133)*(SCHEDULE!$M$3:$M$2594=BC$2),SCHEDULE!$I$3:$I$2594,"",0,1)</f>
        <v>L</v>
      </c>
      <c r="BD134" s="122" t="str" cm="1">
        <f t="array" ref="BD134">_xlfn.XLOOKUP(1,(SCHEDULE!$K$3:$K$2594=$C133)*(SCHEDULE!$M$3:$M$2594=BD$2),SCHEDULE!$I$3:$I$2594,"",0,1)</f>
        <v/>
      </c>
      <c r="BE134" s="122" t="str" cm="1">
        <f t="array" ref="BE134">_xlfn.XLOOKUP(1,(SCHEDULE!$K$3:$K$2594=$C133)*(SCHEDULE!$M$3:$M$2594=BE$2),SCHEDULE!$I$3:$I$2594,"",0,1)</f>
        <v/>
      </c>
      <c r="BF134" s="122" t="str" cm="1">
        <f t="array" ref="BF134">_xlfn.XLOOKUP(1,(SCHEDULE!$K$3:$K$2594=$C133)*(SCHEDULE!$M$3:$M$2594=BF$2),SCHEDULE!$I$3:$I$2594,"",0,1)</f>
        <v>W</v>
      </c>
      <c r="BG134" s="122" t="str" cm="1">
        <f t="array" ref="BG134">_xlfn.XLOOKUP(1,(SCHEDULE!$K$3:$K$2594=$C133)*(SCHEDULE!$M$3:$M$2594=BG$2),SCHEDULE!$I$3:$I$2594,"",0,1)</f>
        <v>L</v>
      </c>
      <c r="BH134" s="122" t="str" cm="1">
        <f t="array" ref="BH134">_xlfn.XLOOKUP(1,(SCHEDULE!$K$3:$K$2594=$C133)*(SCHEDULE!$M$3:$M$2594=BH$2),SCHEDULE!$I$3:$I$2594,"",0,1)</f>
        <v>L</v>
      </c>
      <c r="BI134" s="122" t="str" cm="1">
        <f t="array" ref="BI134">_xlfn.XLOOKUP(1,(SCHEDULE!$K$3:$K$2594=$C133)*(SCHEDULE!$M$3:$M$2594=BI$2),SCHEDULE!$I$3:$I$2594,"",0,1)</f>
        <v/>
      </c>
      <c r="BJ134" s="122" t="str" cm="1">
        <f t="array" ref="BJ134">_xlfn.XLOOKUP(1,(SCHEDULE!$K$3:$K$2594=$C133)*(SCHEDULE!$M$3:$M$2594=BJ$2),SCHEDULE!$I$3:$I$2594,"",0,1)</f>
        <v/>
      </c>
      <c r="BK134" s="122" t="str" cm="1">
        <f t="array" ref="BK134">_xlfn.XLOOKUP(1,(SCHEDULE!$K$3:$K$2594=$C133)*(SCHEDULE!$M$3:$M$2594=BK$2),SCHEDULE!$I$3:$I$2594,"",0,1)</f>
        <v/>
      </c>
      <c r="BL134" s="122" t="str" cm="1">
        <f t="array" ref="BL134">_xlfn.XLOOKUP(1,(SCHEDULE!$K$3:$K$2594=$C133)*(SCHEDULE!$M$3:$M$2594=BL$2),SCHEDULE!$I$3:$I$2594,"",0,1)</f>
        <v/>
      </c>
      <c r="BM134" s="122" t="str" cm="1">
        <f t="array" ref="BM134">_xlfn.XLOOKUP(1,(SCHEDULE!$K$3:$K$2594=$C133)*(SCHEDULE!$M$3:$M$2594=BM$2),SCHEDULE!$I$3:$I$2594,"",0,1)</f>
        <v/>
      </c>
      <c r="BN134" s="122" t="str" cm="1">
        <f t="array" ref="BN134">_xlfn.XLOOKUP(1,(SCHEDULE!$K$3:$K$2594=$C133)*(SCHEDULE!$M$3:$M$2594=BN$2),SCHEDULE!$I$3:$I$2594,"",0,1)</f>
        <v/>
      </c>
      <c r="BO134" s="122" t="str" cm="1">
        <f t="array" ref="BO134">_xlfn.XLOOKUP(1,(SCHEDULE!$K$3:$K$2594=$C133)*(SCHEDULE!$M$3:$M$2594=BO$2),SCHEDULE!$I$3:$I$2594,"",0,1)</f>
        <v/>
      </c>
      <c r="BP134" s="122" t="str" cm="1">
        <f t="array" ref="BP134">_xlfn.XLOOKUP(1,(SCHEDULE!$K$3:$K$2594=$C133)*(SCHEDULE!$M$3:$M$2594=BP$2),SCHEDULE!$I$3:$I$2594,"",0,1)</f>
        <v/>
      </c>
      <c r="BQ134" s="122" t="str" cm="1">
        <f t="array" ref="BQ134">_xlfn.XLOOKUP(1,(SCHEDULE!$K$3:$K$2594=$C133)*(SCHEDULE!$M$3:$M$2594=BQ$2),SCHEDULE!$I$3:$I$2594,"",0,1)</f>
        <v/>
      </c>
      <c r="BR134" s="122" t="str" cm="1">
        <f t="array" ref="BR134">_xlfn.XLOOKUP(1,(SCHEDULE!$K$3:$K$2594=$C133)*(SCHEDULE!$M$3:$M$2594=BR$2),SCHEDULE!$I$3:$I$2594,"",0,1)</f>
        <v/>
      </c>
      <c r="BS134" s="122" t="str" cm="1">
        <f t="array" ref="BS134">_xlfn.XLOOKUP(1,(SCHEDULE!$K$3:$K$2594=$C133)*(SCHEDULE!$M$3:$M$2594=BS$2),SCHEDULE!$I$3:$I$2594,"",0,1)</f>
        <v/>
      </c>
      <c r="BT134" s="122" t="str" cm="1">
        <f t="array" ref="BT134">_xlfn.XLOOKUP(1,(SCHEDULE!$K$3:$K$2594=$C133)*(SCHEDULE!$M$3:$M$2594=BT$2),SCHEDULE!$I$3:$I$2594,"",0,1)</f>
        <v/>
      </c>
      <c r="BU134" s="122" t="str" cm="1">
        <f t="array" ref="BU134">_xlfn.XLOOKUP(1,(SCHEDULE!$K$3:$K$2594=$C133)*(SCHEDULE!$M$3:$M$2594=BU$2),SCHEDULE!$I$3:$I$2594,"",0,1)</f>
        <v>W</v>
      </c>
      <c r="BV134" s="122" t="str" cm="1">
        <f t="array" ref="BV134">_xlfn.XLOOKUP(1,(SCHEDULE!$K$3:$K$2594=$C133)*(SCHEDULE!$M$3:$M$2594=BV$2),SCHEDULE!$I$3:$I$2594,"",0,1)</f>
        <v>L</v>
      </c>
      <c r="BW134" s="122" t="str" cm="1">
        <f t="array" ref="BW134">_xlfn.XLOOKUP(1,(SCHEDULE!$K$3:$K$2594=$C133)*(SCHEDULE!$M$3:$M$2594=BW$2),SCHEDULE!$I$3:$I$2594,"",0,1)</f>
        <v>L</v>
      </c>
      <c r="BX134" s="122" t="str" cm="1">
        <f t="array" ref="BX134">_xlfn.XLOOKUP(1,(SCHEDULE!$K$3:$K$2594=$C133)*(SCHEDULE!$M$3:$M$2594=BX$2),SCHEDULE!$I$3:$I$2594,"",0,1)</f>
        <v>W</v>
      </c>
      <c r="BY134" s="122" t="str" cm="1">
        <f t="array" ref="BY134">_xlfn.XLOOKUP(1,(SCHEDULE!$K$3:$K$2594=$C133)*(SCHEDULE!$M$3:$M$2594=BY$2),SCHEDULE!$I$3:$I$2594,"",0,1)</f>
        <v>W</v>
      </c>
      <c r="BZ134" s="122" t="str" cm="1">
        <f t="array" ref="BZ134">_xlfn.XLOOKUP(1,(SCHEDULE!$K$3:$K$2594=$C133)*(SCHEDULE!$M$3:$M$2594=BZ$2),SCHEDULE!$I$3:$I$2594,"",0,1)</f>
        <v>W</v>
      </c>
      <c r="CA134" s="122" t="str" cm="1">
        <f t="array" ref="CA134">_xlfn.XLOOKUP(1,(SCHEDULE!$K$3:$K$2594=$C133)*(SCHEDULE!$M$3:$M$2594=CA$2),SCHEDULE!$I$3:$I$2594,"",0,1)</f>
        <v/>
      </c>
      <c r="CB134" s="122" t="str" cm="1">
        <f t="array" ref="CB134">_xlfn.XLOOKUP(1,(SCHEDULE!$K$3:$K$2594=$C133)*(SCHEDULE!$M$3:$M$2594=CB$2),SCHEDULE!$I$3:$I$2594,"",0,1)</f>
        <v/>
      </c>
      <c r="CC134" s="122" t="str" cm="1">
        <f t="array" ref="CC134">_xlfn.XLOOKUP(1,(SCHEDULE!$K$3:$K$2594=$C133)*(SCHEDULE!$M$3:$M$2594=CC$2),SCHEDULE!$I$3:$I$2594,"",0,1)</f>
        <v/>
      </c>
      <c r="CD134" s="122" t="str" cm="1">
        <f t="array" ref="CD134">_xlfn.XLOOKUP(1,(SCHEDULE!$K$3:$K$2594=$C133)*(SCHEDULE!$M$3:$M$2594=CD$2),SCHEDULE!$I$3:$I$2594,"",0,1)</f>
        <v/>
      </c>
      <c r="CE134" s="122" t="str" cm="1">
        <f t="array" ref="CE134">_xlfn.XLOOKUP(1,(SCHEDULE!$K$3:$K$2594=$C133)*(SCHEDULE!$M$3:$M$2594=CE$2),SCHEDULE!$I$3:$I$2594,"",0,1)</f>
        <v/>
      </c>
      <c r="CF134" s="122" t="str" cm="1">
        <f t="array" ref="CF134">_xlfn.XLOOKUP(1,(SCHEDULE!$K$3:$K$2594=$C133)*(SCHEDULE!$M$3:$M$2594=CF$2),SCHEDULE!$I$3:$I$2594,"",0,1)</f>
        <v/>
      </c>
      <c r="CG134" s="122" t="str" cm="1">
        <f t="array" ref="CG134">_xlfn.XLOOKUP(1,(SCHEDULE!$K$3:$K$2594=$C133)*(SCHEDULE!$M$3:$M$2594=CG$2),SCHEDULE!$I$3:$I$2594,"",0,1)</f>
        <v/>
      </c>
      <c r="CH134" s="122" t="str" cm="1">
        <f t="array" ref="CH134">_xlfn.XLOOKUP(1,(SCHEDULE!$K$3:$K$2594=$C133)*(SCHEDULE!$M$3:$M$2594=CH$2),SCHEDULE!$I$3:$I$2594,"",0,1)</f>
        <v/>
      </c>
      <c r="CI134" s="122" t="str" cm="1">
        <f t="array" ref="CI134">_xlfn.XLOOKUP(1,(SCHEDULE!$K$3:$K$2594=$C133)*(SCHEDULE!$M$3:$M$2594=CI$2),SCHEDULE!$I$3:$I$2594,"",0,1)</f>
        <v/>
      </c>
      <c r="CJ134" s="122" t="str" cm="1">
        <f t="array" ref="CJ134">_xlfn.XLOOKUP(1,(SCHEDULE!$K$3:$K$2594=$C133)*(SCHEDULE!$M$3:$M$2594=CJ$2),SCHEDULE!$I$3:$I$2594,"",0,1)</f>
        <v/>
      </c>
      <c r="CK134" s="122" t="str" cm="1">
        <f t="array" ref="CK134">_xlfn.XLOOKUP(1,(SCHEDULE!$K$3:$K$2594=$C133)*(SCHEDULE!$M$3:$M$2594=CK$2),SCHEDULE!$I$3:$I$2594,"",0,1)</f>
        <v>W</v>
      </c>
      <c r="CL134" s="122" t="str" cm="1">
        <f t="array" ref="CL134">_xlfn.XLOOKUP(1,(SCHEDULE!$K$3:$K$2594=$C133)*(SCHEDULE!$M$3:$M$2594=CL$2),SCHEDULE!$I$3:$I$2594,"",0,1)</f>
        <v>L</v>
      </c>
      <c r="CM134" s="122" t="str" cm="1">
        <f t="array" ref="CM134">_xlfn.XLOOKUP(1,(SCHEDULE!$K$3:$K$2594=$C133)*(SCHEDULE!$M$3:$M$2594=CM$2),SCHEDULE!$I$3:$I$2594,"",0,1)</f>
        <v>L</v>
      </c>
      <c r="CN134" s="122" t="str" cm="1">
        <f t="array" ref="CN134">_xlfn.XLOOKUP(1,(SCHEDULE!$K$3:$K$2594=$C133)*(SCHEDULE!$M$3:$M$2594=CN$2),SCHEDULE!$I$3:$I$2594,"",0,1)</f>
        <v>L</v>
      </c>
      <c r="CO134" s="122" t="str" cm="1">
        <f t="array" ref="CO134">_xlfn.XLOOKUP(1,(SCHEDULE!$K$3:$K$2594=$C133)*(SCHEDULE!$M$3:$M$2594=CO$2),SCHEDULE!$I$3:$I$2594,"",0,1)</f>
        <v>W</v>
      </c>
      <c r="CP134" s="122" t="str" cm="1">
        <f t="array" ref="CP134">_xlfn.XLOOKUP(1,(SCHEDULE!$K$3:$K$2594=$C133)*(SCHEDULE!$M$3:$M$2594=CP$2),SCHEDULE!$I$3:$I$2594,"",0,1)</f>
        <v>W</v>
      </c>
      <c r="CQ134" s="122" t="str" cm="1">
        <f t="array" ref="CQ134">_xlfn.XLOOKUP(1,(SCHEDULE!$K$3:$K$2594=$C133)*(SCHEDULE!$M$3:$M$2594=CQ$2),SCHEDULE!$I$3:$I$2594,"",0,1)</f>
        <v>L</v>
      </c>
      <c r="CR134" s="122" t="str" cm="1">
        <f t="array" ref="CR134">_xlfn.XLOOKUP(1,(SCHEDULE!$K$3:$K$2594=$C133)*(SCHEDULE!$M$3:$M$2594=CR$2),SCHEDULE!$I$3:$I$2594,"",0,1)</f>
        <v/>
      </c>
      <c r="CS134" s="122" t="str" cm="1">
        <f t="array" ref="CS134">_xlfn.XLOOKUP(1,(SCHEDULE!$K$3:$K$2594=$C133)*(SCHEDULE!$M$3:$M$2594=CS$2),SCHEDULE!$I$3:$I$2594,"",0,1)</f>
        <v/>
      </c>
      <c r="CT134" s="122" t="str" cm="1">
        <f t="array" ref="CT134">_xlfn.XLOOKUP(1,(SCHEDULE!$K$3:$K$2594=$C133)*(SCHEDULE!$M$3:$M$2594=CT$2),SCHEDULE!$I$3:$I$2594,"",0,1)</f>
        <v/>
      </c>
      <c r="CU134" s="122" t="str" cm="1">
        <f t="array" ref="CU134">_xlfn.XLOOKUP(1,(SCHEDULE!$K$3:$K$2594=$C133)*(SCHEDULE!$M$3:$M$2594=CU$2),SCHEDULE!$I$3:$I$2594,"",0,1)</f>
        <v/>
      </c>
      <c r="CV134" s="122" t="str" cm="1">
        <f t="array" ref="CV134">_xlfn.XLOOKUP(1,(SCHEDULE!$K$3:$K$2594=$C133)*(SCHEDULE!$M$3:$M$2594=CV$2),SCHEDULE!$I$3:$I$2594,"",0,1)</f>
        <v>W</v>
      </c>
      <c r="CW134" s="122" t="str" cm="1">
        <f t="array" ref="CW134">_xlfn.XLOOKUP(1,(SCHEDULE!$K$3:$K$2594=$C133)*(SCHEDULE!$M$3:$M$2594=CW$2),SCHEDULE!$I$3:$I$2594,"",0,1)</f>
        <v>L</v>
      </c>
      <c r="CX134" s="122" t="str" cm="1">
        <f t="array" ref="CX134">_xlfn.XLOOKUP(1,(SCHEDULE!$K$3:$K$2594=$C133)*(SCHEDULE!$M$3:$M$2594=CX$2),SCHEDULE!$I$3:$I$2594,"",0,1)</f>
        <v>L</v>
      </c>
      <c r="CY134" s="122" t="str" cm="1">
        <f t="array" ref="CY134">_xlfn.XLOOKUP(1,(SCHEDULE!$K$3:$K$2594=$C133)*(SCHEDULE!$M$3:$M$2594=CY$2),SCHEDULE!$I$3:$I$2594,"",0,1)</f>
        <v>L</v>
      </c>
      <c r="CZ134" s="122" t="str" cm="1">
        <f t="array" ref="CZ134">_xlfn.XLOOKUP(1,(SCHEDULE!$K$3:$K$2594=$C133)*(SCHEDULE!$M$3:$M$2594=CZ$2),SCHEDULE!$I$3:$I$2594,"",0,1)</f>
        <v>L</v>
      </c>
      <c r="DA134" s="122" t="str" cm="1">
        <f t="array" ref="DA134">_xlfn.XLOOKUP(1,(SCHEDULE!$K$3:$K$2594=$C133)*(SCHEDULE!$M$3:$M$2594=DA$2),SCHEDULE!$I$3:$I$2594,"",0,1)</f>
        <v>L</v>
      </c>
      <c r="DB134" s="122" t="str" cm="1">
        <f t="array" ref="DB134">_xlfn.XLOOKUP(1,(SCHEDULE!$K$3:$K$2594=$C133)*(SCHEDULE!$M$3:$M$2594=DB$2),SCHEDULE!$I$3:$I$2594,"",0,1)</f>
        <v>L</v>
      </c>
      <c r="DC134" s="122" t="str" cm="1">
        <f t="array" ref="DC134">_xlfn.XLOOKUP(1,(SCHEDULE!$K$3:$K$2594=$C133)*(SCHEDULE!$M$3:$M$2594=DC$2),SCHEDULE!$I$3:$I$2594,"",0,1)</f>
        <v>L</v>
      </c>
      <c r="DD134" s="122" t="str" cm="1">
        <f t="array" ref="DD134">_xlfn.XLOOKUP(1,(SCHEDULE!$K$3:$K$2594=$C133)*(SCHEDULE!$M$3:$M$2594=DD$2),SCHEDULE!$I$3:$I$2594,"",0,1)</f>
        <v>W</v>
      </c>
      <c r="DE134" s="122" t="str" cm="1">
        <f t="array" ref="DE134">_xlfn.XLOOKUP(1,(SCHEDULE!$K$3:$K$2594=$C133)*(SCHEDULE!$M$3:$M$2594=DE$2),SCHEDULE!$I$3:$I$2594,"",0,1)</f>
        <v/>
      </c>
      <c r="DF134" s="122" t="str" cm="1">
        <f t="array" ref="DF134">_xlfn.XLOOKUP(1,(SCHEDULE!$K$3:$K$2594=$C133)*(SCHEDULE!$M$3:$M$2594=DF$2),SCHEDULE!$I$3:$I$2594,"",0,1)</f>
        <v/>
      </c>
      <c r="DG134" s="122" t="str" cm="1">
        <f t="array" ref="DG134">_xlfn.XLOOKUP(1,(SCHEDULE!$K$3:$K$2594=$C133)*(SCHEDULE!$M$3:$M$2594=DG$2),SCHEDULE!$I$3:$I$2594,"",0,1)</f>
        <v/>
      </c>
      <c r="DH134" s="122" t="str" cm="1">
        <f t="array" ref="DH134">_xlfn.XLOOKUP(1,(SCHEDULE!$K$3:$K$2594=$C133)*(SCHEDULE!$M$3:$M$2594=DH$2),SCHEDULE!$I$3:$I$2594,"",0,1)</f>
        <v/>
      </c>
      <c r="DI134" s="122" t="str" cm="1">
        <f t="array" ref="DI134">_xlfn.XLOOKUP(1,(SCHEDULE!$K$3:$K$2594=$C133)*(SCHEDULE!$M$3:$M$2594=DI$2),SCHEDULE!$I$3:$I$2594,"",0,1)</f>
        <v/>
      </c>
      <c r="DJ134" s="122" t="str" cm="1">
        <f t="array" ref="DJ134">_xlfn.XLOOKUP(1,(SCHEDULE!$K$3:$K$2594=$C133)*(SCHEDULE!$M$3:$M$2594=DJ$2),SCHEDULE!$I$3:$I$2594,"",0,1)</f>
        <v/>
      </c>
      <c r="DK134" s="122" t="str" cm="1">
        <f t="array" ref="DK134">_xlfn.XLOOKUP(1,(SCHEDULE!$K$3:$K$2594=$C133)*(SCHEDULE!$M$3:$M$2594=DK$2),SCHEDULE!$I$3:$I$2594,"",0,1)</f>
        <v>L</v>
      </c>
      <c r="DL134" s="122" t="str" cm="1">
        <f t="array" ref="DL134">_xlfn.XLOOKUP(1,(SCHEDULE!$K$3:$K$2594=$C133)*(SCHEDULE!$M$3:$M$2594=DL$2),SCHEDULE!$I$3:$I$2594,"",0,1)</f>
        <v>W</v>
      </c>
      <c r="DM134" s="122" t="str" cm="1">
        <f t="array" ref="DM134">_xlfn.XLOOKUP(1,(SCHEDULE!$K$3:$K$2594=$C133)*(SCHEDULE!$M$3:$M$2594=DM$2),SCHEDULE!$I$3:$I$2594,"",0,1)</f>
        <v>L</v>
      </c>
      <c r="DN134" s="122" t="str" cm="1">
        <f t="array" ref="DN134">_xlfn.XLOOKUP(1,(SCHEDULE!$K$3:$K$2594=$C133)*(SCHEDULE!$M$3:$M$2594=DN$2),SCHEDULE!$I$3:$I$2594,"",0,1)</f>
        <v>L</v>
      </c>
      <c r="DO134" s="122" t="str" cm="1">
        <f t="array" ref="DO134">_xlfn.XLOOKUP(1,(SCHEDULE!$K$3:$K$2594=$C133)*(SCHEDULE!$M$3:$M$2594=DO$2),SCHEDULE!$I$3:$I$2594,"",0,1)</f>
        <v>W</v>
      </c>
      <c r="DP134" s="122" t="str" cm="1">
        <f t="array" ref="DP134">_xlfn.XLOOKUP(1,(SCHEDULE!$K$3:$K$2594=$C133)*(SCHEDULE!$M$3:$M$2594=DP$2),SCHEDULE!$I$3:$I$2594,"",0,1)</f>
        <v>W</v>
      </c>
      <c r="DQ134" s="122" t="str" cm="1">
        <f t="array" ref="DQ134">_xlfn.XLOOKUP(1,(SCHEDULE!$K$3:$K$2594=$C133)*(SCHEDULE!$M$3:$M$2594=DQ$2),SCHEDULE!$I$3:$I$2594,"",0,1)</f>
        <v>L</v>
      </c>
      <c r="DR134" s="122" t="str" cm="1">
        <f t="array" ref="DR134">_xlfn.XLOOKUP(1,(SCHEDULE!$K$3:$K$2594=$C133)*(SCHEDULE!$M$3:$M$2594=DR$2),SCHEDULE!$I$3:$I$2594,"",0,1)</f>
        <v>L</v>
      </c>
      <c r="DS134" s="122" t="str" cm="1">
        <f t="array" ref="DS134">_xlfn.XLOOKUP(1,(SCHEDULE!$K$3:$K$2594=$C133)*(SCHEDULE!$M$3:$M$2594=DS$2),SCHEDULE!$I$3:$I$2594,"",0,1)</f>
        <v>W</v>
      </c>
      <c r="DT134" s="122" t="str" cm="1">
        <f t="array" ref="DT134">_xlfn.XLOOKUP(1,(SCHEDULE!$K$3:$K$2594=$C133)*(SCHEDULE!$M$3:$M$2594=DT$2),SCHEDULE!$I$3:$I$2594,"",0,1)</f>
        <v>L</v>
      </c>
      <c r="DU134" s="122" t="str" cm="1">
        <f t="array" ref="DU134">_xlfn.XLOOKUP(1,(SCHEDULE!$K$3:$K$2594=$C133)*(SCHEDULE!$M$3:$M$2594=DU$2),SCHEDULE!$I$3:$I$2594,"",0,1)</f>
        <v/>
      </c>
      <c r="DV134" s="122" t="str" cm="1">
        <f t="array" ref="DV134">_xlfn.XLOOKUP(1,(SCHEDULE!$K$3:$K$2594=$C133)*(SCHEDULE!$M$3:$M$2594=DV$2),SCHEDULE!$I$3:$I$2594,"",0,1)</f>
        <v/>
      </c>
      <c r="DW134" s="122" t="str" cm="1">
        <f t="array" ref="DW134">_xlfn.XLOOKUP(1,(SCHEDULE!$K$3:$K$2594=$C133)*(SCHEDULE!$M$3:$M$2594=DW$2),SCHEDULE!$I$3:$I$2594,"",0,1)</f>
        <v/>
      </c>
      <c r="DX134" s="122" t="str" cm="1">
        <f t="array" ref="DX134">_xlfn.XLOOKUP(1,(SCHEDULE!$K$3:$K$2594=$C133)*(SCHEDULE!$M$3:$M$2594=DX$2),SCHEDULE!$I$3:$I$2594,"",0,1)</f>
        <v>L</v>
      </c>
      <c r="DY134" s="122" t="str" cm="1">
        <f t="array" ref="DY134">_xlfn.XLOOKUP(1,(SCHEDULE!$K$3:$K$2594=$C133)*(SCHEDULE!$M$3:$M$2594=DY$2),SCHEDULE!$I$3:$I$2594,"",0,1)</f>
        <v>L</v>
      </c>
      <c r="DZ134" s="122" t="str" cm="1">
        <f t="array" ref="DZ134">_xlfn.XLOOKUP(1,(SCHEDULE!$K$3:$K$2594=$C133)*(SCHEDULE!$M$3:$M$2594=DZ$2),SCHEDULE!$I$3:$I$2594,"",0,1)</f>
        <v>L</v>
      </c>
      <c r="EA134" s="122" t="str" cm="1">
        <f t="array" ref="EA134">_xlfn.XLOOKUP(1,(SCHEDULE!$K$3:$K$2594=$C133)*(SCHEDULE!$M$3:$M$2594=EA$2),SCHEDULE!$I$3:$I$2594,"",0,1)</f>
        <v>L</v>
      </c>
      <c r="EB134" s="122" t="str" cm="1">
        <f t="array" ref="EB134">_xlfn.XLOOKUP(1,(SCHEDULE!$K$3:$K$2594=$C133)*(SCHEDULE!$M$3:$M$2594=EB$2),SCHEDULE!$I$3:$I$2594,"",0,1)</f>
        <v>L</v>
      </c>
      <c r="EC134" s="122" t="str" cm="1">
        <f t="array" ref="EC134">_xlfn.XLOOKUP(1,(SCHEDULE!$K$3:$K$2594=$C133)*(SCHEDULE!$M$3:$M$2594=EC$2),SCHEDULE!$I$3:$I$2594,"",0,1)</f>
        <v>L</v>
      </c>
      <c r="ED134" s="122" t="str" cm="1">
        <f t="array" ref="ED134">_xlfn.XLOOKUP(1,(SCHEDULE!$K$3:$K$2594=$C133)*(SCHEDULE!$M$3:$M$2594=ED$2),SCHEDULE!$I$3:$I$2594,"",0,1)</f>
        <v/>
      </c>
      <c r="EE134" s="122" t="str" cm="1">
        <f t="array" ref="EE134">_xlfn.XLOOKUP(1,(SCHEDULE!$K$3:$K$2594=$C133)*(SCHEDULE!$M$3:$M$2594=EE$2),SCHEDULE!$I$3:$I$2594,"",0,1)</f>
        <v/>
      </c>
      <c r="EF134" s="122" t="str" cm="1">
        <f t="array" ref="EF134">_xlfn.XLOOKUP(1,(SCHEDULE!$K$3:$K$2594=$C133)*(SCHEDULE!$M$3:$M$2594=EF$2),SCHEDULE!$I$3:$I$2594,"",0,1)</f>
        <v/>
      </c>
      <c r="EG134" s="122" t="str" cm="1">
        <f t="array" ref="EG134">_xlfn.XLOOKUP(1,(SCHEDULE!$K$3:$K$2594=$C133)*(SCHEDULE!$M$3:$M$2594=EG$2),SCHEDULE!$I$3:$I$2594,"",0,1)</f>
        <v/>
      </c>
      <c r="EH134" s="122" t="str" cm="1">
        <f t="array" ref="EH134">_xlfn.XLOOKUP(1,(SCHEDULE!$K$3:$K$2594=$C133)*(SCHEDULE!$M$3:$M$2594=EH$2),SCHEDULE!$I$3:$I$2594,"",0,1)</f>
        <v/>
      </c>
      <c r="EI134" s="122" t="str" cm="1">
        <f t="array" ref="EI134">_xlfn.XLOOKUP(1,(SCHEDULE!$K$3:$K$2594=$C133)*(SCHEDULE!$M$3:$M$2594=EI$2),SCHEDULE!$I$3:$I$2594,"",0,1)</f>
        <v/>
      </c>
      <c r="EJ134" s="122" t="str" cm="1">
        <f t="array" ref="EJ134">_xlfn.XLOOKUP(1,(SCHEDULE!$K$3:$K$2594=$C133)*(SCHEDULE!$M$3:$M$2594=EJ$2),SCHEDULE!$I$3:$I$2594,"",0,1)</f>
        <v/>
      </c>
      <c r="EK134" s="122" t="str" cm="1">
        <f t="array" ref="EK134">_xlfn.XLOOKUP(1,(SCHEDULE!$K$3:$K$2594=$C133)*(SCHEDULE!$M$3:$M$2594=EK$2),SCHEDULE!$I$3:$I$2594,"",0,1)</f>
        <v/>
      </c>
      <c r="EL134" s="122" t="str" cm="1">
        <f t="array" ref="EL134">_xlfn.XLOOKUP(1,(SCHEDULE!$K$3:$K$2594=$C133)*(SCHEDULE!$M$3:$M$2594=EL$2),SCHEDULE!$I$3:$I$2594,"",0,1)</f>
        <v/>
      </c>
      <c r="EM134" s="122" t="str" cm="1">
        <f t="array" ref="EM134">_xlfn.XLOOKUP(1,(SCHEDULE!$K$3:$K$2594=$C133)*(SCHEDULE!$M$3:$M$2594=EM$2),SCHEDULE!$I$3:$I$2594,"",0,1)</f>
        <v>L</v>
      </c>
      <c r="EN134" s="122" t="str" cm="1">
        <f t="array" ref="EN134">_xlfn.XLOOKUP(1,(SCHEDULE!$K$3:$K$2594=$C133)*(SCHEDULE!$M$3:$M$2594=EN$2),SCHEDULE!$I$3:$I$2594,"",0,1)</f>
        <v>L</v>
      </c>
      <c r="EO134" s="122" t="str" cm="1">
        <f t="array" ref="EO134">_xlfn.XLOOKUP(1,(SCHEDULE!$K$3:$K$2594=$C133)*(SCHEDULE!$M$3:$M$2594=EO$2),SCHEDULE!$I$3:$I$2594,"",0,1)</f>
        <v>W</v>
      </c>
      <c r="EP134" s="122" t="str" cm="1">
        <f t="array" ref="EP134">_xlfn.XLOOKUP(1,(SCHEDULE!$K$3:$K$2594=$C133)*(SCHEDULE!$M$3:$M$2594=EP$2),SCHEDULE!$I$3:$I$2594,"",0,1)</f>
        <v>L</v>
      </c>
      <c r="EQ134" s="122" t="str" cm="1">
        <f t="array" ref="EQ134">_xlfn.XLOOKUP(1,(SCHEDULE!$K$3:$K$2594=$C133)*(SCHEDULE!$M$3:$M$2594=EQ$2),SCHEDULE!$I$3:$I$2594,"",0,1)</f>
        <v>W</v>
      </c>
      <c r="ER134" s="122" t="str" cm="1">
        <f t="array" ref="ER134">_xlfn.XLOOKUP(1,(SCHEDULE!$K$3:$K$2594=$C133)*(SCHEDULE!$M$3:$M$2594=ER$2),SCHEDULE!$I$3:$I$2594,"",0,1)</f>
        <v>L</v>
      </c>
      <c r="ES134" s="122" t="str" cm="1">
        <f t="array" ref="ES134">_xlfn.XLOOKUP(1,(SCHEDULE!$K$3:$K$2594=$C133)*(SCHEDULE!$M$3:$M$2594=ES$2),SCHEDULE!$I$3:$I$2594,"",0,1)</f>
        <v>L</v>
      </c>
      <c r="ET134" s="122" t="str" cm="1">
        <f t="array" ref="ET134">_xlfn.XLOOKUP(1,(SCHEDULE!$K$3:$K$2594=$C133)*(SCHEDULE!$M$3:$M$2594=ET$2),SCHEDULE!$I$3:$I$2594,"",0,1)</f>
        <v>L</v>
      </c>
      <c r="EU134" s="122" t="str" cm="1">
        <f t="array" ref="EU134">_xlfn.XLOOKUP(1,(SCHEDULE!$K$3:$K$2594=$C133)*(SCHEDULE!$M$3:$M$2594=EU$2),SCHEDULE!$I$3:$I$2594,"",0,1)</f>
        <v>W</v>
      </c>
      <c r="EV134" s="122" t="str" cm="1">
        <f t="array" ref="EV134">_xlfn.XLOOKUP(1,(SCHEDULE!$K$3:$K$2594=$C133)*(SCHEDULE!$M$3:$M$2594=EV$2),SCHEDULE!$I$3:$I$2594,"",0,1)</f>
        <v>W</v>
      </c>
      <c r="EW134" s="122" t="str" cm="1">
        <f t="array" ref="EW134">_xlfn.XLOOKUP(1,(SCHEDULE!$K$3:$K$2594=$C133)*(SCHEDULE!$M$3:$M$2594=EW$2),SCHEDULE!$I$3:$I$2594,"",0,1)</f>
        <v>L</v>
      </c>
      <c r="EX134" s="122" t="str" cm="1">
        <f t="array" ref="EX134">_xlfn.XLOOKUP(1,(SCHEDULE!$K$3:$K$2594=$C133)*(SCHEDULE!$M$3:$M$2594=EX$2),SCHEDULE!$I$3:$I$2594,"",0,1)</f>
        <v/>
      </c>
      <c r="EY134" s="122" t="str" cm="1">
        <f t="array" ref="EY134">_xlfn.XLOOKUP(1,(SCHEDULE!$K$3:$K$2594=$C133)*(SCHEDULE!$M$3:$M$2594=EY$2),SCHEDULE!$I$3:$I$2594,"",0,1)</f>
        <v/>
      </c>
      <c r="EZ134" s="122" t="str" cm="1">
        <f t="array" ref="EZ134">_xlfn.XLOOKUP(1,(SCHEDULE!$K$3:$K$2594=$C133)*(SCHEDULE!$M$3:$M$2594=EZ$2),SCHEDULE!$I$3:$I$2594,"",0,1)</f>
        <v/>
      </c>
      <c r="FA134" s="122" t="str" cm="1">
        <f t="array" ref="FA134">_xlfn.XLOOKUP(1,(SCHEDULE!$K$3:$K$2594=$C133)*(SCHEDULE!$M$3:$M$2594=FA$2),SCHEDULE!$I$3:$I$2594,"",0,1)</f>
        <v/>
      </c>
      <c r="FB134" s="122" t="str" cm="1">
        <f t="array" ref="FB134">_xlfn.XLOOKUP(1,(SCHEDULE!$K$3:$K$2594=$C133)*(SCHEDULE!$M$3:$M$2594=FB$2),SCHEDULE!$I$3:$I$2594,"",0,1)</f>
        <v/>
      </c>
      <c r="FC134" s="122" t="str" cm="1">
        <f t="array" ref="FC134">_xlfn.XLOOKUP(1,(SCHEDULE!$K$3:$K$2594=$C133)*(SCHEDULE!$M$3:$M$2594=FC$2),SCHEDULE!$I$3:$I$2594,"",0,1)</f>
        <v/>
      </c>
      <c r="FD134" s="122" t="str" cm="1">
        <f t="array" ref="FD134">_xlfn.XLOOKUP(1,(SCHEDULE!$K$3:$K$2594=$C133)*(SCHEDULE!$M$3:$M$2594=FD$2),SCHEDULE!$I$3:$I$2594,"",0,1)</f>
        <v/>
      </c>
      <c r="FE134" s="122" t="str" cm="1">
        <f t="array" ref="FE134">_xlfn.XLOOKUP(1,(SCHEDULE!$K$3:$K$2594=$C133)*(SCHEDULE!$M$3:$M$2594=FE$2),SCHEDULE!$I$3:$I$2594,"",0,1)</f>
        <v/>
      </c>
      <c r="FF134" s="122" t="str" cm="1">
        <f t="array" ref="FF134">_xlfn.XLOOKUP(1,(SCHEDULE!$K$3:$K$2594=$C133)*(SCHEDULE!$M$3:$M$2594=FF$2),SCHEDULE!$I$3:$I$2594,"",0,1)</f>
        <v/>
      </c>
      <c r="FG134" s="122" t="str" cm="1">
        <f t="array" ref="FG134">_xlfn.XLOOKUP(1,(SCHEDULE!$K$3:$K$2594=$C133)*(SCHEDULE!$M$3:$M$2594=FG$2),SCHEDULE!$I$3:$I$2594,"",0,1)</f>
        <v/>
      </c>
      <c r="FH134" s="122" t="str" cm="1">
        <f t="array" ref="FH134">_xlfn.XLOOKUP(1,(SCHEDULE!$K$3:$K$2594=$C133)*(SCHEDULE!$M$3:$M$2594=FH$2),SCHEDULE!$I$3:$I$2594,"",0,1)</f>
        <v/>
      </c>
      <c r="FI134" s="122" t="str" cm="1">
        <f t="array" ref="FI134">_xlfn.XLOOKUP(1,(SCHEDULE!$K$3:$K$2594=$C133)*(SCHEDULE!$M$3:$M$2594=FI$2),SCHEDULE!$I$3:$I$2594,"",0,1)</f>
        <v/>
      </c>
      <c r="FJ134" s="122" t="str" cm="1">
        <f t="array" ref="FJ134">_xlfn.XLOOKUP(1,(SCHEDULE!$K$3:$K$2594=$C133)*(SCHEDULE!$M$3:$M$2594=FJ$2),SCHEDULE!$I$3:$I$2594,"",0,1)</f>
        <v/>
      </c>
      <c r="FK134" s="137" t="s">
        <v>477</v>
      </c>
      <c r="FL134" s="141">
        <f>COUNT(E$5:FJ$5)</f>
        <v>162</v>
      </c>
      <c r="FM134" s="141">
        <f>FL134-10</f>
        <v>152</v>
      </c>
      <c r="FN134" s="142">
        <f>SUMIFS(E$5:FJ$5,E$2:FJ$2,FL134,E$2:FJ$2,FM134)</f>
        <v>0</v>
      </c>
    </row>
    <row r="135" spans="2:174" x14ac:dyDescent="0.2">
      <c r="B135" s="137"/>
      <c r="C135" s="139"/>
      <c r="D135" s="138"/>
      <c r="E135" s="122" cm="1">
        <f t="array" ref="E135">IFERROR(_xlfn.IFS(E133="W",1,E134="W",1,E133="L",0,E134="L",0),"-")</f>
        <v>0</v>
      </c>
      <c r="F135" s="122" cm="1">
        <f t="array" ref="F135">IFERROR(_xlfn.IFS(F133="W",1,F134="W",1,F133="L",0,F134="L",0),"-")</f>
        <v>0</v>
      </c>
      <c r="G135" s="122" cm="1">
        <f t="array" ref="G135">IFERROR(_xlfn.IFS(G133="W",1,G134="W",1,G133="L",0,G134="L",0),"-")</f>
        <v>0</v>
      </c>
      <c r="H135" s="122" cm="1">
        <f t="array" ref="H135">IFERROR(_xlfn.IFS(H133="W",1,H134="W",1,H133="L",0,H134="L",0),"-")</f>
        <v>1</v>
      </c>
      <c r="I135" s="122" cm="1">
        <f t="array" ref="I135">IFERROR(_xlfn.IFS(I133="W",1,I134="W",1,I133="L",0,I134="L",0),"-")</f>
        <v>1</v>
      </c>
      <c r="J135" s="122" cm="1">
        <f t="array" ref="J135">IFERROR(_xlfn.IFS(J133="W",1,J134="W",1,J133="L",0,J134="L",0),"-")</f>
        <v>1</v>
      </c>
      <c r="K135" s="122" cm="1">
        <f t="array" ref="K135">IFERROR(_xlfn.IFS(K133="W",1,K134="W",1,K133="L",0,K134="L",0),"-")</f>
        <v>1</v>
      </c>
      <c r="L135" s="122" cm="1">
        <f t="array" ref="L135">IFERROR(_xlfn.IFS(L133="W",1,L134="W",1,L133="L",0,L134="L",0),"-")</f>
        <v>1</v>
      </c>
      <c r="M135" s="122" cm="1">
        <f t="array" ref="M135">IFERROR(_xlfn.IFS(M133="W",1,M134="W",1,M133="L",0,M134="L",0),"-")</f>
        <v>0</v>
      </c>
      <c r="N135" s="122" cm="1">
        <f t="array" ref="N135">IFERROR(_xlfn.IFS(N133="W",1,N134="W",1,N133="L",0,N134="L",0),"-")</f>
        <v>0</v>
      </c>
      <c r="O135" s="122" cm="1">
        <f t="array" ref="O135">IFERROR(_xlfn.IFS(O133="W",1,O134="W",1,O133="L",0,O134="L",0),"-")</f>
        <v>1</v>
      </c>
      <c r="P135" s="122" cm="1">
        <f t="array" ref="P135">IFERROR(_xlfn.IFS(P133="W",1,P134="W",1,P133="L",0,P134="L",0),"-")</f>
        <v>0</v>
      </c>
      <c r="Q135" s="122" cm="1">
        <f t="array" ref="Q135">IFERROR(_xlfn.IFS(Q133="W",1,Q134="W",1,Q133="L",0,Q134="L",0),"-")</f>
        <v>0</v>
      </c>
      <c r="R135" s="122" cm="1">
        <f t="array" ref="R135">IFERROR(_xlfn.IFS(R133="W",1,R134="W",1,R133="L",0,R134="L",0),"-")</f>
        <v>0</v>
      </c>
      <c r="S135" s="122" cm="1">
        <f t="array" ref="S135">IFERROR(_xlfn.IFS(S133="W",1,S134="W",1,S133="L",0,S134="L",0),"-")</f>
        <v>1</v>
      </c>
      <c r="T135" s="122" cm="1">
        <f t="array" ref="T135">IFERROR(_xlfn.IFS(T133="W",1,T134="W",1,T133="L",0,T134="L",0),"-")</f>
        <v>1</v>
      </c>
      <c r="U135" s="122" cm="1">
        <f t="array" ref="U135">IFERROR(_xlfn.IFS(U133="W",1,U134="W",1,U133="L",0,U134="L",0),"-")</f>
        <v>0</v>
      </c>
      <c r="V135" s="122" cm="1">
        <f t="array" ref="V135">IFERROR(_xlfn.IFS(V133="W",1,V134="W",1,V133="L",0,V134="L",0),"-")</f>
        <v>0</v>
      </c>
      <c r="W135" s="122" cm="1">
        <f t="array" ref="W135">IFERROR(_xlfn.IFS(W133="W",1,W134="W",1,W133="L",0,W134="L",0),"-")</f>
        <v>0</v>
      </c>
      <c r="X135" s="122" cm="1">
        <f t="array" ref="X135">IFERROR(_xlfn.IFS(X133="W",1,X134="W",1,X133="L",0,X134="L",0),"-")</f>
        <v>1</v>
      </c>
      <c r="Y135" s="122" cm="1">
        <f t="array" ref="Y135">IFERROR(_xlfn.IFS(Y133="W",1,Y134="W",1,Y133="L",0,Y134="L",0),"-")</f>
        <v>0</v>
      </c>
      <c r="Z135" s="122" cm="1">
        <f t="array" ref="Z135">IFERROR(_xlfn.IFS(Z133="W",1,Z134="W",1,Z133="L",0,Z134="L",0),"-")</f>
        <v>0</v>
      </c>
      <c r="AA135" s="122" cm="1">
        <f t="array" ref="AA135">IFERROR(_xlfn.IFS(AA133="W",1,AA134="W",1,AA133="L",0,AA134="L",0),"-")</f>
        <v>1</v>
      </c>
      <c r="AB135" s="122" cm="1">
        <f t="array" ref="AB135">IFERROR(_xlfn.IFS(AB133="W",1,AB134="W",1,AB133="L",0,AB134="L",0),"-")</f>
        <v>1</v>
      </c>
      <c r="AC135" s="122" cm="1">
        <f t="array" ref="AC135">IFERROR(_xlfn.IFS(AC133="W",1,AC134="W",1,AC133="L",0,AC134="L",0),"-")</f>
        <v>1</v>
      </c>
      <c r="AD135" s="122" cm="1">
        <f t="array" ref="AD135">IFERROR(_xlfn.IFS(AD133="W",1,AD134="W",1,AD133="L",0,AD134="L",0),"-")</f>
        <v>1</v>
      </c>
      <c r="AE135" s="122" cm="1">
        <f t="array" ref="AE135">IFERROR(_xlfn.IFS(AE133="W",1,AE134="W",1,AE133="L",0,AE134="L",0),"-")</f>
        <v>1</v>
      </c>
      <c r="AF135" s="122" cm="1">
        <f t="array" ref="AF135">IFERROR(_xlfn.IFS(AF133="W",1,AF134="W",1,AF133="L",0,AF134="L",0),"-")</f>
        <v>1</v>
      </c>
      <c r="AG135" s="122" cm="1">
        <f t="array" ref="AG135">IFERROR(_xlfn.IFS(AG133="W",1,AG134="W",1,AG133="L",0,AG134="L",0),"-")</f>
        <v>0</v>
      </c>
      <c r="AH135" s="122" cm="1">
        <f t="array" ref="AH135">IFERROR(_xlfn.IFS(AH133="W",1,AH134="W",1,AH133="L",0,AH134="L",0),"-")</f>
        <v>1</v>
      </c>
      <c r="AI135" s="122" cm="1">
        <f t="array" ref="AI135">IFERROR(_xlfn.IFS(AI133="W",1,AI134="W",1,AI133="L",0,AI134="L",0),"-")</f>
        <v>0</v>
      </c>
      <c r="AJ135" s="122" cm="1">
        <f t="array" ref="AJ135">IFERROR(_xlfn.IFS(AJ133="W",1,AJ134="W",1,AJ133="L",0,AJ134="L",0),"-")</f>
        <v>1</v>
      </c>
      <c r="AK135" s="122" cm="1">
        <f t="array" ref="AK135">IFERROR(_xlfn.IFS(AK133="W",1,AK134="W",1,AK133="L",0,AK134="L",0),"-")</f>
        <v>1</v>
      </c>
      <c r="AL135" s="122" cm="1">
        <f t="array" ref="AL135">IFERROR(_xlfn.IFS(AL133="W",1,AL134="W",1,AL133="L",0,AL134="L",0),"-")</f>
        <v>0</v>
      </c>
      <c r="AM135" s="122" cm="1">
        <f t="array" ref="AM135">IFERROR(_xlfn.IFS(AM133="W",1,AM134="W",1,AM133="L",0,AM134="L",0),"-")</f>
        <v>1</v>
      </c>
      <c r="AN135" s="122" cm="1">
        <f t="array" ref="AN135">IFERROR(_xlfn.IFS(AN133="W",1,AN134="W",1,AN133="L",0,AN134="L",0),"-")</f>
        <v>0</v>
      </c>
      <c r="AO135" s="122" cm="1">
        <f t="array" ref="AO135">IFERROR(_xlfn.IFS(AO133="W",1,AO134="W",1,AO133="L",0,AO134="L",0),"-")</f>
        <v>1</v>
      </c>
      <c r="AP135" s="122" cm="1">
        <f t="array" ref="AP135">IFERROR(_xlfn.IFS(AP133="W",1,AP134="W",1,AP133="L",0,AP134="L",0),"-")</f>
        <v>1</v>
      </c>
      <c r="AQ135" s="122" cm="1">
        <f t="array" ref="AQ135">IFERROR(_xlfn.IFS(AQ133="W",1,AQ134="W",1,AQ133="L",0,AQ134="L",0),"-")</f>
        <v>1</v>
      </c>
      <c r="AR135" s="122" cm="1">
        <f t="array" ref="AR135">IFERROR(_xlfn.IFS(AR133="W",1,AR134="W",1,AR133="L",0,AR134="L",0),"-")</f>
        <v>0</v>
      </c>
      <c r="AS135" s="122" cm="1">
        <f t="array" ref="AS135">IFERROR(_xlfn.IFS(AS133="W",1,AS134="W",1,AS133="L",0,AS134="L",0),"-")</f>
        <v>0</v>
      </c>
      <c r="AT135" s="122" cm="1">
        <f t="array" ref="AT135">IFERROR(_xlfn.IFS(AT133="W",1,AT134="W",1,AT133="L",0,AT134="L",0),"-")</f>
        <v>0</v>
      </c>
      <c r="AU135" s="122" cm="1">
        <f t="array" ref="AU135">IFERROR(_xlfn.IFS(AU133="W",1,AU134="W",1,AU133="L",0,AU134="L",0),"-")</f>
        <v>0</v>
      </c>
      <c r="AV135" s="122" cm="1">
        <f t="array" ref="AV135">IFERROR(_xlfn.IFS(AV133="W",1,AV134="W",1,AV133="L",0,AV134="L",0),"-")</f>
        <v>0</v>
      </c>
      <c r="AW135" s="122" cm="1">
        <f t="array" ref="AW135">IFERROR(_xlfn.IFS(AW133="W",1,AW134="W",1,AW133="L",0,AW134="L",0),"-")</f>
        <v>1</v>
      </c>
      <c r="AX135" s="122" cm="1">
        <f t="array" ref="AX135">IFERROR(_xlfn.IFS(AX133="W",1,AX134="W",1,AX133="L",0,AX134="L",0),"-")</f>
        <v>1</v>
      </c>
      <c r="AY135" s="122" cm="1">
        <f t="array" ref="AY135">IFERROR(_xlfn.IFS(AY133="W",1,AY134="W",1,AY133="L",0,AY134="L",0),"-")</f>
        <v>0</v>
      </c>
      <c r="AZ135" s="122" cm="1">
        <f t="array" ref="AZ135">IFERROR(_xlfn.IFS(AZ133="W",1,AZ134="W",1,AZ133="L",0,AZ134="L",0),"-")</f>
        <v>0</v>
      </c>
      <c r="BA135" s="122" cm="1">
        <f t="array" ref="BA135">IFERROR(_xlfn.IFS(BA133="W",1,BA134="W",1,BA133="L",0,BA134="L",0),"-")</f>
        <v>1</v>
      </c>
      <c r="BB135" s="122" cm="1">
        <f t="array" ref="BB135">IFERROR(_xlfn.IFS(BB133="W",1,BB134="W",1,BB133="L",0,BB134="L",0),"-")</f>
        <v>0</v>
      </c>
      <c r="BC135" s="122" cm="1">
        <f t="array" ref="BC135">IFERROR(_xlfn.IFS(BC133="W",1,BC134="W",1,BC133="L",0,BC134="L",0),"-")</f>
        <v>0</v>
      </c>
      <c r="BD135" s="122" cm="1">
        <f t="array" ref="BD135">IFERROR(_xlfn.IFS(BD133="W",1,BD134="W",1,BD133="L",0,BD134="L",0),"-")</f>
        <v>1</v>
      </c>
      <c r="BE135" s="122" cm="1">
        <f t="array" ref="BE135">IFERROR(_xlfn.IFS(BE133="W",1,BE134="W",1,BE133="L",0,BE134="L",0),"-")</f>
        <v>0</v>
      </c>
      <c r="BF135" s="122" cm="1">
        <f t="array" ref="BF135">IFERROR(_xlfn.IFS(BF133="W",1,BF134="W",1,BF133="L",0,BF134="L",0),"-")</f>
        <v>1</v>
      </c>
      <c r="BG135" s="122" cm="1">
        <f t="array" ref="BG135">IFERROR(_xlfn.IFS(BG133="W",1,BG134="W",1,BG133="L",0,BG134="L",0),"-")</f>
        <v>0</v>
      </c>
      <c r="BH135" s="122" cm="1">
        <f t="array" ref="BH135">IFERROR(_xlfn.IFS(BH133="W",1,BH134="W",1,BH133="L",0,BH134="L",0),"-")</f>
        <v>0</v>
      </c>
      <c r="BI135" s="122" cm="1">
        <f t="array" ref="BI135">IFERROR(_xlfn.IFS(BI133="W",1,BI134="W",1,BI133="L",0,BI134="L",0),"-")</f>
        <v>0</v>
      </c>
      <c r="BJ135" s="122" cm="1">
        <f t="array" ref="BJ135">IFERROR(_xlfn.IFS(BJ133="W",1,BJ134="W",1,BJ133="L",0,BJ134="L",0),"-")</f>
        <v>0</v>
      </c>
      <c r="BK135" s="122" cm="1">
        <f t="array" ref="BK135">IFERROR(_xlfn.IFS(BK133="W",1,BK134="W",1,BK133="L",0,BK134="L",0),"-")</f>
        <v>1</v>
      </c>
      <c r="BL135" s="122" cm="1">
        <f t="array" ref="BL135">IFERROR(_xlfn.IFS(BL133="W",1,BL134="W",1,BL133="L",0,BL134="L",0),"-")</f>
        <v>1</v>
      </c>
      <c r="BM135" s="122" cm="1">
        <f t="array" ref="BM135">IFERROR(_xlfn.IFS(BM133="W",1,BM134="W",1,BM133="L",0,BM134="L",0),"-")</f>
        <v>0</v>
      </c>
      <c r="BN135" s="122" cm="1">
        <f t="array" ref="BN135">IFERROR(_xlfn.IFS(BN133="W",1,BN134="W",1,BN133="L",0,BN134="L",0),"-")</f>
        <v>1</v>
      </c>
      <c r="BO135" s="122" cm="1">
        <f t="array" ref="BO135">IFERROR(_xlfn.IFS(BO133="W",1,BO134="W",1,BO133="L",0,BO134="L",0),"-")</f>
        <v>0</v>
      </c>
      <c r="BP135" s="122" cm="1">
        <f t="array" ref="BP135">IFERROR(_xlfn.IFS(BP133="W",1,BP134="W",1,BP133="L",0,BP134="L",0),"-")</f>
        <v>1</v>
      </c>
      <c r="BQ135" s="122" cm="1">
        <f t="array" ref="BQ135">IFERROR(_xlfn.IFS(BQ133="W",1,BQ134="W",1,BQ133="L",0,BQ134="L",0),"-")</f>
        <v>0</v>
      </c>
      <c r="BR135" s="122" cm="1">
        <f t="array" ref="BR135">IFERROR(_xlfn.IFS(BR133="W",1,BR134="W",1,BR133="L",0,BR134="L",0),"-")</f>
        <v>0</v>
      </c>
      <c r="BS135" s="122" cm="1">
        <f t="array" ref="BS135">IFERROR(_xlfn.IFS(BS133="W",1,BS134="W",1,BS133="L",0,BS134="L",0),"-")</f>
        <v>1</v>
      </c>
      <c r="BT135" s="122" cm="1">
        <f t="array" ref="BT135">IFERROR(_xlfn.IFS(BT133="W",1,BT134="W",1,BT133="L",0,BT134="L",0),"-")</f>
        <v>0</v>
      </c>
      <c r="BU135" s="122" cm="1">
        <f t="array" ref="BU135">IFERROR(_xlfn.IFS(BU133="W",1,BU134="W",1,BU133="L",0,BU134="L",0),"-")</f>
        <v>1</v>
      </c>
      <c r="BV135" s="122" cm="1">
        <f t="array" ref="BV135">IFERROR(_xlfn.IFS(BV133="W",1,BV134="W",1,BV133="L",0,BV134="L",0),"-")</f>
        <v>0</v>
      </c>
      <c r="BW135" s="122" cm="1">
        <f t="array" ref="BW135">IFERROR(_xlfn.IFS(BW133="W",1,BW134="W",1,BW133="L",0,BW134="L",0),"-")</f>
        <v>0</v>
      </c>
      <c r="BX135" s="122" cm="1">
        <f t="array" ref="BX135">IFERROR(_xlfn.IFS(BX133="W",1,BX134="W",1,BX133="L",0,BX134="L",0),"-")</f>
        <v>1</v>
      </c>
      <c r="BY135" s="122" cm="1">
        <f t="array" ref="BY135">IFERROR(_xlfn.IFS(BY133="W",1,BY134="W",1,BY133="L",0,BY134="L",0),"-")</f>
        <v>1</v>
      </c>
      <c r="BZ135" s="122" cm="1">
        <f t="array" ref="BZ135">IFERROR(_xlfn.IFS(BZ133="W",1,BZ134="W",1,BZ133="L",0,BZ134="L",0),"-")</f>
        <v>1</v>
      </c>
      <c r="CA135" s="122" cm="1">
        <f t="array" ref="CA135">IFERROR(_xlfn.IFS(CA133="W",1,CA134="W",1,CA133="L",0,CA134="L",0),"-")</f>
        <v>0</v>
      </c>
      <c r="CB135" s="122" cm="1">
        <f t="array" ref="CB135">IFERROR(_xlfn.IFS(CB133="W",1,CB134="W",1,CB133="L",0,CB134="L",0),"-")</f>
        <v>1</v>
      </c>
      <c r="CC135" s="122" cm="1">
        <f t="array" ref="CC135">IFERROR(_xlfn.IFS(CC133="W",1,CC134="W",1,CC133="L",0,CC134="L",0),"-")</f>
        <v>0</v>
      </c>
      <c r="CD135" s="122" cm="1">
        <f t="array" ref="CD135">IFERROR(_xlfn.IFS(CD133="W",1,CD134="W",1,CD133="L",0,CD134="L",0),"-")</f>
        <v>1</v>
      </c>
      <c r="CE135" s="122" cm="1">
        <f t="array" ref="CE135">IFERROR(_xlfn.IFS(CE133="W",1,CE134="W",1,CE133="L",0,CE134="L",0),"-")</f>
        <v>1</v>
      </c>
      <c r="CF135" s="122" cm="1">
        <f t="array" ref="CF135">IFERROR(_xlfn.IFS(CF133="W",1,CF134="W",1,CF133="L",0,CF134="L",0),"-")</f>
        <v>0</v>
      </c>
      <c r="CG135" s="122" cm="1">
        <f t="array" ref="CG135">IFERROR(_xlfn.IFS(CG133="W",1,CG134="W",1,CG133="L",0,CG134="L",0),"-")</f>
        <v>1</v>
      </c>
      <c r="CH135" s="122" cm="1">
        <f t="array" ref="CH135">IFERROR(_xlfn.IFS(CH133="W",1,CH134="W",1,CH133="L",0,CH134="L",0),"-")</f>
        <v>0</v>
      </c>
      <c r="CI135" s="122" cm="1">
        <f t="array" ref="CI135">IFERROR(_xlfn.IFS(CI133="W",1,CI134="W",1,CI133="L",0,CI134="L",0),"-")</f>
        <v>1</v>
      </c>
      <c r="CJ135" s="122" cm="1">
        <f t="array" ref="CJ135">IFERROR(_xlfn.IFS(CJ133="W",1,CJ134="W",1,CJ133="L",0,CJ134="L",0),"-")</f>
        <v>0</v>
      </c>
      <c r="CK135" s="122" cm="1">
        <f t="array" ref="CK135">IFERROR(_xlfn.IFS(CK133="W",1,CK134="W",1,CK133="L",0,CK134="L",0),"-")</f>
        <v>1</v>
      </c>
      <c r="CL135" s="122" cm="1">
        <f t="array" ref="CL135">IFERROR(_xlfn.IFS(CL133="W",1,CL134="W",1,CL133="L",0,CL134="L",0),"-")</f>
        <v>0</v>
      </c>
      <c r="CM135" s="122" cm="1">
        <f t="array" ref="CM135">IFERROR(_xlfn.IFS(CM133="W",1,CM134="W",1,CM133="L",0,CM134="L",0),"-")</f>
        <v>0</v>
      </c>
      <c r="CN135" s="122" cm="1">
        <f t="array" ref="CN135">IFERROR(_xlfn.IFS(CN133="W",1,CN134="W",1,CN133="L",0,CN134="L",0),"-")</f>
        <v>0</v>
      </c>
      <c r="CO135" s="122" cm="1">
        <f t="array" ref="CO135">IFERROR(_xlfn.IFS(CO133="W",1,CO134="W",1,CO133="L",0,CO134="L",0),"-")</f>
        <v>1</v>
      </c>
      <c r="CP135" s="122" cm="1">
        <f t="array" ref="CP135">IFERROR(_xlfn.IFS(CP133="W",1,CP134="W",1,CP133="L",0,CP134="L",0),"-")</f>
        <v>1</v>
      </c>
      <c r="CQ135" s="122" cm="1">
        <f t="array" ref="CQ135">IFERROR(_xlfn.IFS(CQ133="W",1,CQ134="W",1,CQ133="L",0,CQ134="L",0),"-")</f>
        <v>0</v>
      </c>
      <c r="CR135" s="122" cm="1">
        <f t="array" ref="CR135">IFERROR(_xlfn.IFS(CR133="W",1,CR134="W",1,CR133="L",0,CR134="L",0),"-")</f>
        <v>1</v>
      </c>
      <c r="CS135" s="122" cm="1">
        <f t="array" ref="CS135">IFERROR(_xlfn.IFS(CS133="W",1,CS134="W",1,CS133="L",0,CS134="L",0),"-")</f>
        <v>1</v>
      </c>
      <c r="CT135" s="122" cm="1">
        <f t="array" ref="CT135">IFERROR(_xlfn.IFS(CT133="W",1,CT134="W",1,CT133="L",0,CT134="L",0),"-")</f>
        <v>1</v>
      </c>
      <c r="CU135" s="122" cm="1">
        <f t="array" ref="CU135">IFERROR(_xlfn.IFS(CU133="W",1,CU134="W",1,CU133="L",0,CU134="L",0),"-")</f>
        <v>1</v>
      </c>
      <c r="CV135" s="122" cm="1">
        <f t="array" ref="CV135">IFERROR(_xlfn.IFS(CV133="W",1,CV134="W",1,CV133="L",0,CV134="L",0),"-")</f>
        <v>1</v>
      </c>
      <c r="CW135" s="122" cm="1">
        <f t="array" ref="CW135">IFERROR(_xlfn.IFS(CW133="W",1,CW134="W",1,CW133="L",0,CW134="L",0),"-")</f>
        <v>0</v>
      </c>
      <c r="CX135" s="122" cm="1">
        <f t="array" ref="CX135">IFERROR(_xlfn.IFS(CX133="W",1,CX134="W",1,CX133="L",0,CX134="L",0),"-")</f>
        <v>0</v>
      </c>
      <c r="CY135" s="122" cm="1">
        <f t="array" ref="CY135">IFERROR(_xlfn.IFS(CY133="W",1,CY134="W",1,CY133="L",0,CY134="L",0),"-")</f>
        <v>0</v>
      </c>
      <c r="CZ135" s="122" cm="1">
        <f t="array" ref="CZ135">IFERROR(_xlfn.IFS(CZ133="W",1,CZ134="W",1,CZ133="L",0,CZ134="L",0),"-")</f>
        <v>0</v>
      </c>
      <c r="DA135" s="122" cm="1">
        <f t="array" ref="DA135">IFERROR(_xlfn.IFS(DA133="W",1,DA134="W",1,DA133="L",0,DA134="L",0),"-")</f>
        <v>0</v>
      </c>
      <c r="DB135" s="122" cm="1">
        <f t="array" ref="DB135">IFERROR(_xlfn.IFS(DB133="W",1,DB134="W",1,DB133="L",0,DB134="L",0),"-")</f>
        <v>0</v>
      </c>
      <c r="DC135" s="122" cm="1">
        <f t="array" ref="DC135">IFERROR(_xlfn.IFS(DC133="W",1,DC134="W",1,DC133="L",0,DC134="L",0),"-")</f>
        <v>0</v>
      </c>
      <c r="DD135" s="122" cm="1">
        <f t="array" ref="DD135">IFERROR(_xlfn.IFS(DD133="W",1,DD134="W",1,DD133="L",0,DD134="L",0),"-")</f>
        <v>1</v>
      </c>
      <c r="DE135" s="122" cm="1">
        <f t="array" ref="DE135">IFERROR(_xlfn.IFS(DE133="W",1,DE134="W",1,DE133="L",0,DE134="L",0),"-")</f>
        <v>1</v>
      </c>
      <c r="DF135" s="122" cm="1">
        <f t="array" ref="DF135">IFERROR(_xlfn.IFS(DF133="W",1,DF134="W",1,DF133="L",0,DF134="L",0),"-")</f>
        <v>1</v>
      </c>
      <c r="DG135" s="122" cm="1">
        <f t="array" ref="DG135">IFERROR(_xlfn.IFS(DG133="W",1,DG134="W",1,DG133="L",0,DG134="L",0),"-")</f>
        <v>0</v>
      </c>
      <c r="DH135" s="122" cm="1">
        <f t="array" ref="DH135">IFERROR(_xlfn.IFS(DH133="W",1,DH134="W",1,DH133="L",0,DH134="L",0),"-")</f>
        <v>1</v>
      </c>
      <c r="DI135" s="122" cm="1">
        <f t="array" ref="DI135">IFERROR(_xlfn.IFS(DI133="W",1,DI134="W",1,DI133="L",0,DI134="L",0),"-")</f>
        <v>1</v>
      </c>
      <c r="DJ135" s="122" cm="1">
        <f t="array" ref="DJ135">IFERROR(_xlfn.IFS(DJ133="W",1,DJ134="W",1,DJ133="L",0,DJ134="L",0),"-")</f>
        <v>0</v>
      </c>
      <c r="DK135" s="122" cm="1">
        <f t="array" ref="DK135">IFERROR(_xlfn.IFS(DK133="W",1,DK134="W",1,DK133="L",0,DK134="L",0),"-")</f>
        <v>0</v>
      </c>
      <c r="DL135" s="122" cm="1">
        <f t="array" ref="DL135">IFERROR(_xlfn.IFS(DL133="W",1,DL134="W",1,DL133="L",0,DL134="L",0),"-")</f>
        <v>1</v>
      </c>
      <c r="DM135" s="122" cm="1">
        <f t="array" ref="DM135">IFERROR(_xlfn.IFS(DM133="W",1,DM134="W",1,DM133="L",0,DM134="L",0),"-")</f>
        <v>0</v>
      </c>
      <c r="DN135" s="122" cm="1">
        <f t="array" ref="DN135">IFERROR(_xlfn.IFS(DN133="W",1,DN134="W",1,DN133="L",0,DN134="L",0),"-")</f>
        <v>0</v>
      </c>
      <c r="DO135" s="122" cm="1">
        <f t="array" ref="DO135">IFERROR(_xlfn.IFS(DO133="W",1,DO134="W",1,DO133="L",0,DO134="L",0),"-")</f>
        <v>1</v>
      </c>
      <c r="DP135" s="122" cm="1">
        <f t="array" ref="DP135">IFERROR(_xlfn.IFS(DP133="W",1,DP134="W",1,DP133="L",0,DP134="L",0),"-")</f>
        <v>1</v>
      </c>
      <c r="DQ135" s="122" cm="1">
        <f t="array" ref="DQ135">IFERROR(_xlfn.IFS(DQ133="W",1,DQ134="W",1,DQ133="L",0,DQ134="L",0),"-")</f>
        <v>0</v>
      </c>
      <c r="DR135" s="122" cm="1">
        <f t="array" ref="DR135">IFERROR(_xlfn.IFS(DR133="W",1,DR134="W",1,DR133="L",0,DR134="L",0),"-")</f>
        <v>0</v>
      </c>
      <c r="DS135" s="122" cm="1">
        <f t="array" ref="DS135">IFERROR(_xlfn.IFS(DS133="W",1,DS134="W",1,DS133="L",0,DS134="L",0),"-")</f>
        <v>1</v>
      </c>
      <c r="DT135" s="122" cm="1">
        <f t="array" ref="DT135">IFERROR(_xlfn.IFS(DT133="W",1,DT134="W",1,DT133="L",0,DT134="L",0),"-")</f>
        <v>0</v>
      </c>
      <c r="DU135" s="122" cm="1">
        <f t="array" ref="DU135">IFERROR(_xlfn.IFS(DU133="W",1,DU134="W",1,DU133="L",0,DU134="L",0),"-")</f>
        <v>1</v>
      </c>
      <c r="DV135" s="122" cm="1">
        <f t="array" ref="DV135">IFERROR(_xlfn.IFS(DV133="W",1,DV134="W",1,DV133="L",0,DV134="L",0),"-")</f>
        <v>0</v>
      </c>
      <c r="DW135" s="122" cm="1">
        <f t="array" ref="DW135">IFERROR(_xlfn.IFS(DW133="W",1,DW134="W",1,DW133="L",0,DW134="L",0),"-")</f>
        <v>1</v>
      </c>
      <c r="DX135" s="122" cm="1">
        <f t="array" ref="DX135">IFERROR(_xlfn.IFS(DX133="W",1,DX134="W",1,DX133="L",0,DX134="L",0),"-")</f>
        <v>0</v>
      </c>
      <c r="DY135" s="122" cm="1">
        <f t="array" ref="DY135">IFERROR(_xlfn.IFS(DY133="W",1,DY134="W",1,DY133="L",0,DY134="L",0),"-")</f>
        <v>0</v>
      </c>
      <c r="DZ135" s="122" cm="1">
        <f t="array" ref="DZ135">IFERROR(_xlfn.IFS(DZ133="W",1,DZ134="W",1,DZ133="L",0,DZ134="L",0),"-")</f>
        <v>0</v>
      </c>
      <c r="EA135" s="122" cm="1">
        <f t="array" ref="EA135">IFERROR(_xlfn.IFS(EA133="W",1,EA134="W",1,EA133="L",0,EA134="L",0),"-")</f>
        <v>0</v>
      </c>
      <c r="EB135" s="122" cm="1">
        <f t="array" ref="EB135">IFERROR(_xlfn.IFS(EB133="W",1,EB134="W",1,EB133="L",0,EB134="L",0),"-")</f>
        <v>0</v>
      </c>
      <c r="EC135" s="122" cm="1">
        <f t="array" ref="EC135">IFERROR(_xlfn.IFS(EC133="W",1,EC134="W",1,EC133="L",0,EC134="L",0),"-")</f>
        <v>0</v>
      </c>
      <c r="ED135" s="122" cm="1">
        <f t="array" ref="ED135">IFERROR(_xlfn.IFS(ED133="W",1,ED134="W",1,ED133="L",0,ED134="L",0),"-")</f>
        <v>0</v>
      </c>
      <c r="EE135" s="122" cm="1">
        <f t="array" ref="EE135">IFERROR(_xlfn.IFS(EE133="W",1,EE134="W",1,EE133="L",0,EE134="L",0),"-")</f>
        <v>0</v>
      </c>
      <c r="EF135" s="122" cm="1">
        <f t="array" ref="EF135">IFERROR(_xlfn.IFS(EF133="W",1,EF134="W",1,EF133="L",0,EF134="L",0),"-")</f>
        <v>1</v>
      </c>
      <c r="EG135" s="122" cm="1">
        <f t="array" ref="EG135">IFERROR(_xlfn.IFS(EG133="W",1,EG134="W",1,EG133="L",0,EG134="L",0),"-")</f>
        <v>1</v>
      </c>
      <c r="EH135" s="122" cm="1">
        <f t="array" ref="EH135">IFERROR(_xlfn.IFS(EH133="W",1,EH134="W",1,EH133="L",0,EH134="L",0),"-")</f>
        <v>1</v>
      </c>
      <c r="EI135" s="122" cm="1">
        <f t="array" ref="EI135">IFERROR(_xlfn.IFS(EI133="W",1,EI134="W",1,EI133="L",0,EI134="L",0),"-")</f>
        <v>0</v>
      </c>
      <c r="EJ135" s="122" cm="1">
        <f t="array" ref="EJ135">IFERROR(_xlfn.IFS(EJ133="W",1,EJ134="W",1,EJ133="L",0,EJ134="L",0),"-")</f>
        <v>1</v>
      </c>
      <c r="EK135" s="122" cm="1">
        <f t="array" ref="EK135">IFERROR(_xlfn.IFS(EK133="W",1,EK134="W",1,EK133="L",0,EK134="L",0),"-")</f>
        <v>0</v>
      </c>
      <c r="EL135" s="122" cm="1">
        <f t="array" ref="EL135">IFERROR(_xlfn.IFS(EL133="W",1,EL134="W",1,EL133="L",0,EL134="L",0),"-")</f>
        <v>0</v>
      </c>
      <c r="EM135" s="122" cm="1">
        <f t="array" ref="EM135">IFERROR(_xlfn.IFS(EM133="W",1,EM134="W",1,EM133="L",0,EM134="L",0),"-")</f>
        <v>0</v>
      </c>
      <c r="EN135" s="122" cm="1">
        <f t="array" ref="EN135">IFERROR(_xlfn.IFS(EN133="W",1,EN134="W",1,EN133="L",0,EN134="L",0),"-")</f>
        <v>0</v>
      </c>
      <c r="EO135" s="122" cm="1">
        <f t="array" ref="EO135">IFERROR(_xlfn.IFS(EO133="W",1,EO134="W",1,EO133="L",0,EO134="L",0),"-")</f>
        <v>1</v>
      </c>
      <c r="EP135" s="122" cm="1">
        <f t="array" ref="EP135">IFERROR(_xlfn.IFS(EP133="W",1,EP134="W",1,EP133="L",0,EP134="L",0),"-")</f>
        <v>0</v>
      </c>
      <c r="EQ135" s="122" cm="1">
        <f t="array" ref="EQ135">IFERROR(_xlfn.IFS(EQ133="W",1,EQ134="W",1,EQ133="L",0,EQ134="L",0),"-")</f>
        <v>1</v>
      </c>
      <c r="ER135" s="122" cm="1">
        <f t="array" ref="ER135">IFERROR(_xlfn.IFS(ER133="W",1,ER134="W",1,ER133="L",0,ER134="L",0),"-")</f>
        <v>0</v>
      </c>
      <c r="ES135" s="122" cm="1">
        <f t="array" ref="ES135">IFERROR(_xlfn.IFS(ES133="W",1,ES134="W",1,ES133="L",0,ES134="L",0),"-")</f>
        <v>0</v>
      </c>
      <c r="ET135" s="122" cm="1">
        <f t="array" ref="ET135">IFERROR(_xlfn.IFS(ET133="W",1,ET134="W",1,ET133="L",0,ET134="L",0),"-")</f>
        <v>0</v>
      </c>
      <c r="EU135" s="122" cm="1">
        <f t="array" ref="EU135">IFERROR(_xlfn.IFS(EU133="W",1,EU134="W",1,EU133="L",0,EU134="L",0),"-")</f>
        <v>1</v>
      </c>
      <c r="EV135" s="122" cm="1">
        <f t="array" ref="EV135">IFERROR(_xlfn.IFS(EV133="W",1,EV134="W",1,EV133="L",0,EV134="L",0),"-")</f>
        <v>1</v>
      </c>
      <c r="EW135" s="122" cm="1">
        <f t="array" ref="EW135">IFERROR(_xlfn.IFS(EW133="W",1,EW134="W",1,EW133="L",0,EW134="L",0),"-")</f>
        <v>0</v>
      </c>
      <c r="EX135" s="122" cm="1">
        <f t="array" ref="EX135">IFERROR(_xlfn.IFS(EX133="W",1,EX134="W",1,EX133="L",0,EX134="L",0),"-")</f>
        <v>0</v>
      </c>
      <c r="EY135" s="122" cm="1">
        <f t="array" ref="EY135">IFERROR(_xlfn.IFS(EY133="W",1,EY134="W",1,EY133="L",0,EY134="L",0),"-")</f>
        <v>0</v>
      </c>
      <c r="EZ135" s="122" cm="1">
        <f t="array" ref="EZ135">IFERROR(_xlfn.IFS(EZ133="W",1,EZ134="W",1,EZ133="L",0,EZ134="L",0),"-")</f>
        <v>0</v>
      </c>
      <c r="FA135" s="122" cm="1">
        <f t="array" ref="FA135">IFERROR(_xlfn.IFS(FA133="W",1,FA134="W",1,FA133="L",0,FA134="L",0),"-")</f>
        <v>0</v>
      </c>
      <c r="FB135" s="122" cm="1">
        <f t="array" ref="FB135">IFERROR(_xlfn.IFS(FB133="W",1,FB134="W",1,FB133="L",0,FB134="L",0),"-")</f>
        <v>0</v>
      </c>
      <c r="FC135" s="122" cm="1">
        <f t="array" ref="FC135">IFERROR(_xlfn.IFS(FC133="W",1,FC134="W",1,FC133="L",0,FC134="L",0),"-")</f>
        <v>1</v>
      </c>
      <c r="FD135" s="122" cm="1">
        <f t="array" ref="FD135">IFERROR(_xlfn.IFS(FD133="W",1,FD134="W",1,FD133="L",0,FD134="L",0),"-")</f>
        <v>0</v>
      </c>
      <c r="FE135" s="122" cm="1">
        <f t="array" ref="FE135">IFERROR(_xlfn.IFS(FE133="W",1,FE134="W",1,FE133="L",0,FE134="L",0),"-")</f>
        <v>0</v>
      </c>
      <c r="FF135" s="122" cm="1">
        <f t="array" ref="FF135">IFERROR(_xlfn.IFS(FF133="W",1,FF134="W",1,FF133="L",0,FF134="L",0),"-")</f>
        <v>0</v>
      </c>
      <c r="FG135" s="122" cm="1">
        <f t="array" ref="FG135">IFERROR(_xlfn.IFS(FG133="W",1,FG134="W",1,FG133="L",0,FG134="L",0),"-")</f>
        <v>0</v>
      </c>
      <c r="FH135" s="122" cm="1">
        <f t="array" ref="FH135">IFERROR(_xlfn.IFS(FH133="W",1,FH134="W",1,FH133="L",0,FH134="L",0),"-")</f>
        <v>1</v>
      </c>
      <c r="FI135" s="122" cm="1">
        <f t="array" ref="FI135">IFERROR(_xlfn.IFS(FI133="W",1,FI134="W",1,FI133="L",0,FI134="L",0),"-")</f>
        <v>1</v>
      </c>
      <c r="FJ135" s="122" cm="1">
        <f t="array" ref="FJ135">IFERROR(_xlfn.IFS(FJ133="W",1,FJ134="W",1,FJ133="L",0,FJ134="L",0),"-")</f>
        <v>1</v>
      </c>
      <c r="FK135" s="137" t="s">
        <v>477</v>
      </c>
      <c r="FL135" s="141">
        <f>COUNT(E$5:FJ$5)</f>
        <v>162</v>
      </c>
      <c r="FM135" s="141">
        <f>FL135-20</f>
        <v>142</v>
      </c>
    </row>
    <row r="136" spans="2:174" x14ac:dyDescent="0.2">
      <c r="B136" s="137"/>
      <c r="C136" s="139"/>
      <c r="D136" s="138"/>
      <c r="E136" s="122">
        <f>IF(E135=1,D136+1,0)</f>
        <v>0</v>
      </c>
      <c r="F136" s="122">
        <f t="shared" ref="F136" si="4185">IF(F135=1,E136+1,0)</f>
        <v>0</v>
      </c>
      <c r="G136" s="122">
        <f t="shared" ref="G136" si="4186">IF(G135=1,F136+1,0)</f>
        <v>0</v>
      </c>
      <c r="H136" s="122">
        <f t="shared" ref="H136" si="4187">IF(H135=1,G136+1,0)</f>
        <v>1</v>
      </c>
      <c r="I136" s="122">
        <f t="shared" ref="I136" si="4188">IF(I135=1,H136+1,0)</f>
        <v>2</v>
      </c>
      <c r="J136" s="122">
        <f t="shared" ref="J136" si="4189">IF(J135=1,I136+1,0)</f>
        <v>3</v>
      </c>
      <c r="K136" s="122">
        <f t="shared" ref="K136" si="4190">IF(K135=1,J136+1,0)</f>
        <v>4</v>
      </c>
      <c r="L136" s="122">
        <f t="shared" ref="L136" si="4191">IF(L135=1,K136+1,0)</f>
        <v>5</v>
      </c>
      <c r="M136" s="122">
        <f t="shared" ref="M136" si="4192">IF(M135=1,L136+1,0)</f>
        <v>0</v>
      </c>
      <c r="N136" s="122">
        <f t="shared" ref="N136" si="4193">IF(N135=1,M136+1,0)</f>
        <v>0</v>
      </c>
      <c r="O136" s="122">
        <f t="shared" ref="O136" si="4194">IF(O135=1,N136+1,0)</f>
        <v>1</v>
      </c>
      <c r="P136" s="122">
        <f t="shared" ref="P136" si="4195">IF(P135=1,O136+1,0)</f>
        <v>0</v>
      </c>
      <c r="Q136" s="122">
        <f t="shared" ref="Q136" si="4196">IF(Q135=1,P136+1,0)</f>
        <v>0</v>
      </c>
      <c r="R136" s="122">
        <f t="shared" ref="R136" si="4197">IF(R135=1,Q136+1,0)</f>
        <v>0</v>
      </c>
      <c r="S136" s="122">
        <f t="shared" ref="S136" si="4198">IF(S135=1,R136+1,0)</f>
        <v>1</v>
      </c>
      <c r="T136" s="122">
        <f t="shared" ref="T136" si="4199">IF(T135=1,S136+1,0)</f>
        <v>2</v>
      </c>
      <c r="U136" s="122">
        <f t="shared" ref="U136" si="4200">IF(U135=1,T136+1,0)</f>
        <v>0</v>
      </c>
      <c r="V136" s="122">
        <f t="shared" ref="V136" si="4201">IF(V135=1,U136+1,0)</f>
        <v>0</v>
      </c>
      <c r="W136" s="122">
        <f t="shared" ref="W136" si="4202">IF(W135=1,V136+1,0)</f>
        <v>0</v>
      </c>
      <c r="X136" s="122">
        <f t="shared" ref="X136" si="4203">IF(X135=1,W136+1,0)</f>
        <v>1</v>
      </c>
      <c r="Y136" s="122">
        <f t="shared" ref="Y136" si="4204">IF(Y135=1,X136+1,0)</f>
        <v>0</v>
      </c>
      <c r="Z136" s="122">
        <f t="shared" ref="Z136" si="4205">IF(Z135=1,Y136+1,0)</f>
        <v>0</v>
      </c>
      <c r="AA136" s="122">
        <f t="shared" ref="AA136" si="4206">IF(AA135=1,Z136+1,0)</f>
        <v>1</v>
      </c>
      <c r="AB136" s="122">
        <f t="shared" ref="AB136" si="4207">IF(AB135=1,AA136+1,0)</f>
        <v>2</v>
      </c>
      <c r="AC136" s="122">
        <f t="shared" ref="AC136" si="4208">IF(AC135=1,AB136+1,0)</f>
        <v>3</v>
      </c>
      <c r="AD136" s="122">
        <f t="shared" ref="AD136" si="4209">IF(AD135=1,AC136+1,0)</f>
        <v>4</v>
      </c>
      <c r="AE136" s="122">
        <f t="shared" ref="AE136" si="4210">IF(AE135=1,AD136+1,0)</f>
        <v>5</v>
      </c>
      <c r="AF136" s="122">
        <f t="shared" ref="AF136" si="4211">IF(AF135=1,AE136+1,0)</f>
        <v>6</v>
      </c>
      <c r="AG136" s="122">
        <f t="shared" ref="AG136" si="4212">IF(AG135=1,AF136+1,0)</f>
        <v>0</v>
      </c>
      <c r="AH136" s="122">
        <f t="shared" ref="AH136" si="4213">IF(AH135=1,AG136+1,0)</f>
        <v>1</v>
      </c>
      <c r="AI136" s="122">
        <f t="shared" ref="AI136" si="4214">IF(AI135=1,AH136+1,0)</f>
        <v>0</v>
      </c>
      <c r="AJ136" s="122">
        <f t="shared" ref="AJ136" si="4215">IF(AJ135=1,AI136+1,0)</f>
        <v>1</v>
      </c>
      <c r="AK136" s="122">
        <f t="shared" ref="AK136" si="4216">IF(AK135=1,AJ136+1,0)</f>
        <v>2</v>
      </c>
      <c r="AL136" s="122">
        <f t="shared" ref="AL136" si="4217">IF(AL135=1,AK136+1,0)</f>
        <v>0</v>
      </c>
      <c r="AM136" s="122">
        <f t="shared" ref="AM136" si="4218">IF(AM135=1,AL136+1,0)</f>
        <v>1</v>
      </c>
      <c r="AN136" s="122">
        <f t="shared" ref="AN136" si="4219">IF(AN135=1,AM136+1,0)</f>
        <v>0</v>
      </c>
      <c r="AO136" s="122">
        <f t="shared" ref="AO136" si="4220">IF(AO135=1,AN136+1,0)</f>
        <v>1</v>
      </c>
      <c r="AP136" s="122">
        <f t="shared" ref="AP136" si="4221">IF(AP135=1,AO136+1,0)</f>
        <v>2</v>
      </c>
      <c r="AQ136" s="122">
        <f t="shared" ref="AQ136" si="4222">IF(AQ135=1,AP136+1,0)</f>
        <v>3</v>
      </c>
      <c r="AR136" s="122">
        <f t="shared" ref="AR136" si="4223">IF(AR135=1,AQ136+1,0)</f>
        <v>0</v>
      </c>
      <c r="AS136" s="122">
        <f t="shared" ref="AS136" si="4224">IF(AS135=1,AR136+1,0)</f>
        <v>0</v>
      </c>
      <c r="AT136" s="122">
        <f t="shared" ref="AT136" si="4225">IF(AT135=1,AS136+1,0)</f>
        <v>0</v>
      </c>
      <c r="AU136" s="122">
        <f t="shared" ref="AU136" si="4226">IF(AU135=1,AT136+1,0)</f>
        <v>0</v>
      </c>
      <c r="AV136" s="122">
        <f t="shared" ref="AV136" si="4227">IF(AV135=1,AU136+1,0)</f>
        <v>0</v>
      </c>
      <c r="AW136" s="122">
        <f t="shared" ref="AW136" si="4228">IF(AW135=1,AV136+1,0)</f>
        <v>1</v>
      </c>
      <c r="AX136" s="122">
        <f t="shared" ref="AX136" si="4229">IF(AX135=1,AW136+1,0)</f>
        <v>2</v>
      </c>
      <c r="AY136" s="122">
        <f t="shared" ref="AY136" si="4230">IF(AY135=1,AX136+1,0)</f>
        <v>0</v>
      </c>
      <c r="AZ136" s="122">
        <f t="shared" ref="AZ136" si="4231">IF(AZ135=1,AY136+1,0)</f>
        <v>0</v>
      </c>
      <c r="BA136" s="122">
        <f t="shared" ref="BA136" si="4232">IF(BA135=1,AZ136+1,0)</f>
        <v>1</v>
      </c>
      <c r="BB136" s="122">
        <f t="shared" ref="BB136" si="4233">IF(BB135=1,BA136+1,0)</f>
        <v>0</v>
      </c>
      <c r="BC136" s="122">
        <f t="shared" ref="BC136" si="4234">IF(BC135=1,BB136+1,0)</f>
        <v>0</v>
      </c>
      <c r="BD136" s="122">
        <f t="shared" ref="BD136" si="4235">IF(BD135=1,BC136+1,0)</f>
        <v>1</v>
      </c>
      <c r="BE136" s="122">
        <f t="shared" ref="BE136" si="4236">IF(BE135=1,BD136+1,0)</f>
        <v>0</v>
      </c>
      <c r="BF136" s="122">
        <f t="shared" ref="BF136" si="4237">IF(BF135=1,BE136+1,0)</f>
        <v>1</v>
      </c>
      <c r="BG136" s="122">
        <f t="shared" ref="BG136" si="4238">IF(BG135=1,BF136+1,0)</f>
        <v>0</v>
      </c>
      <c r="BH136" s="122">
        <f t="shared" ref="BH136" si="4239">IF(BH135=1,BG136+1,0)</f>
        <v>0</v>
      </c>
      <c r="BI136" s="122">
        <f t="shared" ref="BI136" si="4240">IF(BI135=1,BH136+1,0)</f>
        <v>0</v>
      </c>
      <c r="BJ136" s="122">
        <f t="shared" ref="BJ136" si="4241">IF(BJ135=1,BI136+1,0)</f>
        <v>0</v>
      </c>
      <c r="BK136" s="122">
        <f t="shared" ref="BK136" si="4242">IF(BK135=1,BJ136+1,0)</f>
        <v>1</v>
      </c>
      <c r="BL136" s="122">
        <f t="shared" ref="BL136" si="4243">IF(BL135=1,BK136+1,0)</f>
        <v>2</v>
      </c>
      <c r="BM136" s="122">
        <f t="shared" ref="BM136" si="4244">IF(BM135=1,BL136+1,0)</f>
        <v>0</v>
      </c>
      <c r="BN136" s="122">
        <f t="shared" ref="BN136" si="4245">IF(BN135=1,BM136+1,0)</f>
        <v>1</v>
      </c>
      <c r="BO136" s="122">
        <f t="shared" ref="BO136" si="4246">IF(BO135=1,BN136+1,0)</f>
        <v>0</v>
      </c>
      <c r="BP136" s="122">
        <f t="shared" ref="BP136" si="4247">IF(BP135=1,BO136+1,0)</f>
        <v>1</v>
      </c>
      <c r="BQ136" s="122">
        <f t="shared" ref="BQ136" si="4248">IF(BQ135=1,BP136+1,0)</f>
        <v>0</v>
      </c>
      <c r="BR136" s="122">
        <f t="shared" ref="BR136" si="4249">IF(BR135=1,BQ136+1,0)</f>
        <v>0</v>
      </c>
      <c r="BS136" s="122">
        <f t="shared" ref="BS136" si="4250">IF(BS135=1,BR136+1,0)</f>
        <v>1</v>
      </c>
      <c r="BT136" s="122">
        <f t="shared" ref="BT136" si="4251">IF(BT135=1,BS136+1,0)</f>
        <v>0</v>
      </c>
      <c r="BU136" s="122">
        <f t="shared" ref="BU136" si="4252">IF(BU135=1,BT136+1,0)</f>
        <v>1</v>
      </c>
      <c r="BV136" s="122">
        <f t="shared" ref="BV136" si="4253">IF(BV135=1,BU136+1,0)</f>
        <v>0</v>
      </c>
      <c r="BW136" s="122">
        <f t="shared" ref="BW136" si="4254">IF(BW135=1,BV136+1,0)</f>
        <v>0</v>
      </c>
      <c r="BX136" s="122">
        <f t="shared" ref="BX136" si="4255">IF(BX135=1,BW136+1,0)</f>
        <v>1</v>
      </c>
      <c r="BY136" s="122">
        <f t="shared" ref="BY136" si="4256">IF(BY135=1,BX136+1,0)</f>
        <v>2</v>
      </c>
      <c r="BZ136" s="122">
        <f t="shared" ref="BZ136" si="4257">IF(BZ135=1,BY136+1,0)</f>
        <v>3</v>
      </c>
      <c r="CA136" s="122">
        <f t="shared" ref="CA136" si="4258">IF(CA135=1,BZ136+1,0)</f>
        <v>0</v>
      </c>
      <c r="CB136" s="122">
        <f t="shared" ref="CB136" si="4259">IF(CB135=1,CA136+1,0)</f>
        <v>1</v>
      </c>
      <c r="CC136" s="122">
        <f t="shared" ref="CC136" si="4260">IF(CC135=1,CB136+1,0)</f>
        <v>0</v>
      </c>
      <c r="CD136" s="122">
        <f t="shared" ref="CD136" si="4261">IF(CD135=1,CC136+1,0)</f>
        <v>1</v>
      </c>
      <c r="CE136" s="122">
        <f t="shared" ref="CE136" si="4262">IF(CE135=1,CD136+1,0)</f>
        <v>2</v>
      </c>
      <c r="CF136" s="122">
        <f t="shared" ref="CF136" si="4263">IF(CF135=1,CE136+1,0)</f>
        <v>0</v>
      </c>
      <c r="CG136" s="122">
        <f t="shared" ref="CG136" si="4264">IF(CG135=1,CF136+1,0)</f>
        <v>1</v>
      </c>
      <c r="CH136" s="122">
        <f t="shared" ref="CH136" si="4265">IF(CH135=1,CG136+1,0)</f>
        <v>0</v>
      </c>
      <c r="CI136" s="122">
        <f t="shared" ref="CI136" si="4266">IF(CI135=1,CH136+1,0)</f>
        <v>1</v>
      </c>
      <c r="CJ136" s="122">
        <f t="shared" ref="CJ136" si="4267">IF(CJ135=1,CI136+1,0)</f>
        <v>0</v>
      </c>
      <c r="CK136" s="122">
        <f t="shared" ref="CK136" si="4268">IF(CK135=1,CJ136+1,0)</f>
        <v>1</v>
      </c>
      <c r="CL136" s="122">
        <f t="shared" ref="CL136" si="4269">IF(CL135=1,CK136+1,0)</f>
        <v>0</v>
      </c>
      <c r="CM136" s="122">
        <f t="shared" ref="CM136" si="4270">IF(CM135=1,CL136+1,0)</f>
        <v>0</v>
      </c>
      <c r="CN136" s="122">
        <f t="shared" ref="CN136" si="4271">IF(CN135=1,CM136+1,0)</f>
        <v>0</v>
      </c>
      <c r="CO136" s="122">
        <f t="shared" ref="CO136" si="4272">IF(CO135=1,CN136+1,0)</f>
        <v>1</v>
      </c>
      <c r="CP136" s="122">
        <f t="shared" ref="CP136" si="4273">IF(CP135=1,CO136+1,0)</f>
        <v>2</v>
      </c>
      <c r="CQ136" s="122">
        <f t="shared" ref="CQ136" si="4274">IF(CQ135=1,CP136+1,0)</f>
        <v>0</v>
      </c>
      <c r="CR136" s="122">
        <f t="shared" ref="CR136" si="4275">IF(CR135=1,CQ136+1,0)</f>
        <v>1</v>
      </c>
      <c r="CS136" s="122">
        <f t="shared" ref="CS136" si="4276">IF(CS135=1,CR136+1,0)</f>
        <v>2</v>
      </c>
      <c r="CT136" s="122">
        <f t="shared" ref="CT136" si="4277">IF(CT135=1,CS136+1,0)</f>
        <v>3</v>
      </c>
      <c r="CU136" s="122">
        <f t="shared" ref="CU136" si="4278">IF(CU135=1,CT136+1,0)</f>
        <v>4</v>
      </c>
      <c r="CV136" s="122">
        <f t="shared" ref="CV136" si="4279">IF(CV135=1,CU136+1,0)</f>
        <v>5</v>
      </c>
      <c r="CW136" s="122">
        <f t="shared" ref="CW136" si="4280">IF(CW135=1,CV136+1,0)</f>
        <v>0</v>
      </c>
      <c r="CX136" s="122">
        <f t="shared" ref="CX136" si="4281">IF(CX135=1,CW136+1,0)</f>
        <v>0</v>
      </c>
      <c r="CY136" s="122">
        <f t="shared" ref="CY136" si="4282">IF(CY135=1,CX136+1,0)</f>
        <v>0</v>
      </c>
      <c r="CZ136" s="122">
        <f t="shared" ref="CZ136" si="4283">IF(CZ135=1,CY136+1,0)</f>
        <v>0</v>
      </c>
      <c r="DA136" s="122">
        <f t="shared" ref="DA136" si="4284">IF(DA135=1,CZ136+1,0)</f>
        <v>0</v>
      </c>
      <c r="DB136" s="122">
        <f t="shared" ref="DB136" si="4285">IF(DB135=1,DA136+1,0)</f>
        <v>0</v>
      </c>
      <c r="DC136" s="122">
        <f t="shared" ref="DC136" si="4286">IF(DC135=1,DB136+1,0)</f>
        <v>0</v>
      </c>
      <c r="DD136" s="122">
        <f t="shared" ref="DD136" si="4287">IF(DD135=1,DC136+1,0)</f>
        <v>1</v>
      </c>
      <c r="DE136" s="122">
        <f t="shared" ref="DE136" si="4288">IF(DE135=1,DD136+1,0)</f>
        <v>2</v>
      </c>
      <c r="DF136" s="122">
        <f t="shared" ref="DF136" si="4289">IF(DF135=1,DE136+1,0)</f>
        <v>3</v>
      </c>
      <c r="DG136" s="122">
        <f t="shared" ref="DG136" si="4290">IF(DG135=1,DF136+1,0)</f>
        <v>0</v>
      </c>
      <c r="DH136" s="122">
        <f t="shared" ref="DH136" si="4291">IF(DH135=1,DG136+1,0)</f>
        <v>1</v>
      </c>
      <c r="DI136" s="122">
        <f t="shared" ref="DI136" si="4292">IF(DI135=1,DH136+1,0)</f>
        <v>2</v>
      </c>
      <c r="DJ136" s="122">
        <f t="shared" ref="DJ136" si="4293">IF(DJ135=1,DI136+1,0)</f>
        <v>0</v>
      </c>
      <c r="DK136" s="122">
        <f t="shared" ref="DK136" si="4294">IF(DK135=1,DJ136+1,0)</f>
        <v>0</v>
      </c>
      <c r="DL136" s="122">
        <f t="shared" ref="DL136" si="4295">IF(DL135=1,DK136+1,0)</f>
        <v>1</v>
      </c>
      <c r="DM136" s="122">
        <f t="shared" ref="DM136" si="4296">IF(DM135=1,DL136+1,0)</f>
        <v>0</v>
      </c>
      <c r="DN136" s="122">
        <f t="shared" ref="DN136" si="4297">IF(DN135=1,DM136+1,0)</f>
        <v>0</v>
      </c>
      <c r="DO136" s="122">
        <f t="shared" ref="DO136" si="4298">IF(DO135=1,DN136+1,0)</f>
        <v>1</v>
      </c>
      <c r="DP136" s="122">
        <f t="shared" ref="DP136" si="4299">IF(DP135=1,DO136+1,0)</f>
        <v>2</v>
      </c>
      <c r="DQ136" s="122">
        <f t="shared" ref="DQ136" si="4300">IF(DQ135=1,DP136+1,0)</f>
        <v>0</v>
      </c>
      <c r="DR136" s="122">
        <f t="shared" ref="DR136" si="4301">IF(DR135=1,DQ136+1,0)</f>
        <v>0</v>
      </c>
      <c r="DS136" s="122">
        <f t="shared" ref="DS136" si="4302">IF(DS135=1,DR136+1,0)</f>
        <v>1</v>
      </c>
      <c r="DT136" s="122">
        <f t="shared" ref="DT136" si="4303">IF(DT135=1,DS136+1,0)</f>
        <v>0</v>
      </c>
      <c r="DU136" s="122">
        <f t="shared" ref="DU136" si="4304">IF(DU135=1,DT136+1,0)</f>
        <v>1</v>
      </c>
      <c r="DV136" s="122">
        <f t="shared" ref="DV136" si="4305">IF(DV135=1,DU136+1,0)</f>
        <v>0</v>
      </c>
      <c r="DW136" s="122">
        <f t="shared" ref="DW136" si="4306">IF(DW135=1,DV136+1,0)</f>
        <v>1</v>
      </c>
      <c r="DX136" s="122">
        <f t="shared" ref="DX136" si="4307">IF(DX135=1,DW136+1,0)</f>
        <v>0</v>
      </c>
      <c r="DY136" s="122">
        <f t="shared" ref="DY136" si="4308">IF(DY135=1,DX136+1,0)</f>
        <v>0</v>
      </c>
      <c r="DZ136" s="122">
        <f t="shared" ref="DZ136" si="4309">IF(DZ135=1,DY136+1,0)</f>
        <v>0</v>
      </c>
      <c r="EA136" s="122">
        <f t="shared" ref="EA136" si="4310">IF(EA135=1,DZ136+1,0)</f>
        <v>0</v>
      </c>
      <c r="EB136" s="122">
        <f t="shared" ref="EB136" si="4311">IF(EB135=1,EA136+1,0)</f>
        <v>0</v>
      </c>
      <c r="EC136" s="122">
        <f t="shared" ref="EC136" si="4312">IF(EC135=1,EB136+1,0)</f>
        <v>0</v>
      </c>
      <c r="ED136" s="122">
        <f t="shared" ref="ED136" si="4313">IF(ED135=1,EC136+1,0)</f>
        <v>0</v>
      </c>
      <c r="EE136" s="122">
        <f t="shared" ref="EE136" si="4314">IF(EE135=1,ED136+1,0)</f>
        <v>0</v>
      </c>
      <c r="EF136" s="122">
        <f t="shared" ref="EF136" si="4315">IF(EF135=1,EE136+1,0)</f>
        <v>1</v>
      </c>
      <c r="EG136" s="122">
        <f t="shared" ref="EG136" si="4316">IF(EG135=1,EF136+1,0)</f>
        <v>2</v>
      </c>
      <c r="EH136" s="122">
        <f t="shared" ref="EH136" si="4317">IF(EH135=1,EG136+1,0)</f>
        <v>3</v>
      </c>
      <c r="EI136" s="122">
        <f t="shared" ref="EI136" si="4318">IF(EI135=1,EH136+1,0)</f>
        <v>0</v>
      </c>
      <c r="EJ136" s="122">
        <f t="shared" ref="EJ136" si="4319">IF(EJ135=1,EI136+1,0)</f>
        <v>1</v>
      </c>
      <c r="EK136" s="122">
        <f t="shared" ref="EK136" si="4320">IF(EK135=1,EJ136+1,0)</f>
        <v>0</v>
      </c>
      <c r="EL136" s="122">
        <f t="shared" ref="EL136" si="4321">IF(EL135=1,EK136+1,0)</f>
        <v>0</v>
      </c>
      <c r="EM136" s="122">
        <f t="shared" ref="EM136" si="4322">IF(EM135=1,EL136+1,0)</f>
        <v>0</v>
      </c>
      <c r="EN136" s="122">
        <f t="shared" ref="EN136" si="4323">IF(EN135=1,EM136+1,0)</f>
        <v>0</v>
      </c>
      <c r="EO136" s="122">
        <f t="shared" ref="EO136" si="4324">IF(EO135=1,EN136+1,0)</f>
        <v>1</v>
      </c>
      <c r="EP136" s="122">
        <f t="shared" ref="EP136" si="4325">IF(EP135=1,EO136+1,0)</f>
        <v>0</v>
      </c>
      <c r="EQ136" s="122">
        <f t="shared" ref="EQ136" si="4326">IF(EQ135=1,EP136+1,0)</f>
        <v>1</v>
      </c>
      <c r="ER136" s="122">
        <f t="shared" ref="ER136" si="4327">IF(ER135=1,EQ136+1,0)</f>
        <v>0</v>
      </c>
      <c r="ES136" s="122">
        <f t="shared" ref="ES136" si="4328">IF(ES135=1,ER136+1,0)</f>
        <v>0</v>
      </c>
      <c r="ET136" s="122">
        <f t="shared" ref="ET136" si="4329">IF(ET135=1,ES136+1,0)</f>
        <v>0</v>
      </c>
      <c r="EU136" s="122">
        <f t="shared" ref="EU136" si="4330">IF(EU135=1,ET136+1,0)</f>
        <v>1</v>
      </c>
      <c r="EV136" s="122">
        <f t="shared" ref="EV136" si="4331">IF(EV135=1,EU136+1,0)</f>
        <v>2</v>
      </c>
      <c r="EW136" s="122">
        <f t="shared" ref="EW136" si="4332">IF(EW135=1,EV136+1,0)</f>
        <v>0</v>
      </c>
      <c r="EX136" s="122">
        <f t="shared" ref="EX136" si="4333">IF(EX135=1,EW136+1,0)</f>
        <v>0</v>
      </c>
      <c r="EY136" s="122">
        <f t="shared" ref="EY136" si="4334">IF(EY135=1,EX136+1,0)</f>
        <v>0</v>
      </c>
      <c r="EZ136" s="122">
        <f t="shared" ref="EZ136" si="4335">IF(EZ135=1,EY136+1,0)</f>
        <v>0</v>
      </c>
      <c r="FA136" s="122">
        <f t="shared" ref="FA136" si="4336">IF(FA135=1,EZ136+1,0)</f>
        <v>0</v>
      </c>
      <c r="FB136" s="122">
        <f t="shared" ref="FB136" si="4337">IF(FB135=1,FA136+1,0)</f>
        <v>0</v>
      </c>
      <c r="FC136" s="122">
        <f t="shared" ref="FC136" si="4338">IF(FC135=1,FB136+1,0)</f>
        <v>1</v>
      </c>
      <c r="FD136" s="122">
        <f t="shared" ref="FD136" si="4339">IF(FD135=1,FC136+1,0)</f>
        <v>0</v>
      </c>
      <c r="FE136" s="122">
        <f t="shared" ref="FE136" si="4340">IF(FE135=1,FD136+1,0)</f>
        <v>0</v>
      </c>
      <c r="FF136" s="122">
        <f t="shared" ref="FF136" si="4341">IF(FF135=1,FE136+1,0)</f>
        <v>0</v>
      </c>
      <c r="FG136" s="122">
        <f t="shared" ref="FG136" si="4342">IF(FG135=1,FF136+1,0)</f>
        <v>0</v>
      </c>
      <c r="FH136" s="122">
        <f t="shared" ref="FH136" si="4343">IF(FH135=1,FG136+1,0)</f>
        <v>1</v>
      </c>
      <c r="FI136" s="122">
        <f t="shared" ref="FI136" si="4344">IF(FI135=1,FH136+1,0)</f>
        <v>2</v>
      </c>
      <c r="FJ136" s="122">
        <f t="shared" ref="FJ136" si="4345">IF(FJ135=1,FI136+1,0)</f>
        <v>3</v>
      </c>
      <c r="FK136" s="137" t="s">
        <v>477</v>
      </c>
      <c r="FL136" s="141">
        <f>COUNT(E$5:FJ$5)</f>
        <v>162</v>
      </c>
      <c r="FM136" s="141">
        <f>FL136-30</f>
        <v>132</v>
      </c>
    </row>
    <row r="137" spans="2:174" x14ac:dyDescent="0.2">
      <c r="B137" s="13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/>
      <c r="BE137" s="137"/>
      <c r="BF137" s="137"/>
      <c r="BG137" s="137"/>
      <c r="BH137" s="137"/>
      <c r="BI137" s="137"/>
      <c r="BJ137" s="137"/>
      <c r="BK137" s="137"/>
      <c r="BL137" s="137"/>
      <c r="BM137" s="137"/>
      <c r="BN137" s="137"/>
      <c r="BO137" s="137"/>
      <c r="BP137" s="137"/>
      <c r="BQ137" s="137"/>
      <c r="BR137" s="137"/>
      <c r="BS137" s="137"/>
      <c r="BT137" s="137"/>
      <c r="BU137" s="137"/>
      <c r="BV137" s="137"/>
      <c r="BW137" s="137"/>
      <c r="BX137" s="137"/>
      <c r="BY137" s="137"/>
      <c r="BZ137" s="137"/>
      <c r="CA137" s="137"/>
      <c r="CB137" s="137"/>
      <c r="CC137" s="137"/>
      <c r="CD137" s="137"/>
      <c r="CE137" s="137"/>
      <c r="CF137" s="137"/>
      <c r="CG137" s="137"/>
      <c r="CH137" s="137"/>
      <c r="CI137" s="137"/>
      <c r="CJ137" s="137"/>
      <c r="CK137" s="137"/>
      <c r="CL137" s="137"/>
      <c r="CM137" s="137"/>
      <c r="CN137" s="137"/>
      <c r="CO137" s="137"/>
      <c r="CP137" s="137"/>
      <c r="CQ137" s="137"/>
      <c r="CR137" s="137"/>
      <c r="CS137" s="137"/>
      <c r="CT137" s="137"/>
      <c r="CU137" s="137"/>
      <c r="CV137" s="137"/>
      <c r="CW137" s="137"/>
      <c r="CX137" s="137"/>
      <c r="CY137" s="137"/>
      <c r="CZ137" s="137"/>
      <c r="DA137" s="137"/>
      <c r="DB137" s="137"/>
      <c r="DC137" s="137"/>
      <c r="DD137" s="137"/>
      <c r="DE137" s="137"/>
      <c r="DF137" s="137"/>
      <c r="DG137" s="137"/>
      <c r="DH137" s="137"/>
      <c r="DI137" s="137"/>
      <c r="DJ137" s="137"/>
      <c r="DK137" s="137"/>
      <c r="DL137" s="137"/>
      <c r="DM137" s="137"/>
      <c r="DN137" s="137"/>
      <c r="DO137" s="137"/>
      <c r="DP137" s="137"/>
      <c r="DQ137" s="137"/>
      <c r="DR137" s="137"/>
      <c r="DS137" s="137"/>
      <c r="DT137" s="137"/>
      <c r="DU137" s="137"/>
      <c r="DV137" s="137"/>
      <c r="DW137" s="137"/>
      <c r="DX137" s="137"/>
      <c r="DY137" s="137"/>
      <c r="DZ137" s="137"/>
      <c r="EA137" s="137"/>
      <c r="EB137" s="137"/>
      <c r="EC137" s="137"/>
      <c r="ED137" s="137"/>
      <c r="EE137" s="137"/>
      <c r="EF137" s="137"/>
      <c r="EG137" s="137"/>
      <c r="EH137" s="137"/>
      <c r="EI137" s="137"/>
      <c r="EJ137" s="137"/>
      <c r="EK137" s="137"/>
      <c r="EL137" s="137"/>
      <c r="EM137" s="137"/>
      <c r="EN137" s="137"/>
      <c r="EO137" s="137"/>
      <c r="EP137" s="137"/>
      <c r="EQ137" s="137"/>
      <c r="ER137" s="137"/>
      <c r="ES137" s="137"/>
      <c r="ET137" s="137"/>
      <c r="EU137" s="137"/>
      <c r="EV137" s="137"/>
      <c r="EW137" s="137"/>
      <c r="EX137" s="137"/>
      <c r="EY137" s="137"/>
      <c r="EZ137" s="137"/>
      <c r="FA137" s="137"/>
      <c r="FB137" s="137"/>
      <c r="FC137" s="137"/>
      <c r="FD137" s="137"/>
      <c r="FE137" s="137"/>
      <c r="FF137" s="137"/>
      <c r="FG137" s="137"/>
      <c r="FH137" s="137"/>
      <c r="FI137" s="137"/>
      <c r="FJ137" s="137"/>
      <c r="FK137" s="137" t="s">
        <v>477</v>
      </c>
      <c r="FL137" s="137" t="s">
        <v>886</v>
      </c>
      <c r="FM137" s="137" t="s">
        <v>886</v>
      </c>
      <c r="FN137" s="137" t="s">
        <v>917</v>
      </c>
      <c r="FO137" s="137" t="s">
        <v>917</v>
      </c>
      <c r="FP137" s="137" t="s">
        <v>904</v>
      </c>
      <c r="FQ137" s="137" t="s">
        <v>903</v>
      </c>
      <c r="FR137" s="137" t="s">
        <v>902</v>
      </c>
    </row>
    <row r="138" spans="2:174" x14ac:dyDescent="0.2">
      <c r="B138" s="137">
        <v>28</v>
      </c>
      <c r="C138" s="139" t="s">
        <v>738</v>
      </c>
      <c r="D138" s="138"/>
      <c r="E138" s="122" t="str" cm="1">
        <f t="array" ref="E138">_xlfn.XLOOKUP(1,(SCHEDULE!$D$3:$D$2594=$C138)*(SCHEDULE!$B$3:$B$2594=E$2),SCHEDULE!$F$3:$F$2594,"",0,1)</f>
        <v/>
      </c>
      <c r="F138" s="122" t="str" cm="1">
        <f t="array" ref="F138">_xlfn.XLOOKUP(1,(SCHEDULE!$D$3:$D$2594=$C138)*(SCHEDULE!$B$3:$B$2594=F$2),SCHEDULE!$F$3:$F$2594,"",0,1)</f>
        <v/>
      </c>
      <c r="G138" s="122" t="str" cm="1">
        <f t="array" ref="G138">_xlfn.XLOOKUP(1,(SCHEDULE!$D$3:$D$2594=$C138)*(SCHEDULE!$B$3:$B$2594=G$2),SCHEDULE!$F$3:$F$2594,"",0,1)</f>
        <v>L</v>
      </c>
      <c r="H138" s="122" t="str" cm="1">
        <f t="array" ref="H138">_xlfn.XLOOKUP(1,(SCHEDULE!$D$3:$D$2594=$C138)*(SCHEDULE!$B$3:$B$2594=H$2),SCHEDULE!$F$3:$F$2594,"",0,1)</f>
        <v>W</v>
      </c>
      <c r="I138" s="122" t="str" cm="1">
        <f t="array" ref="I138">_xlfn.XLOOKUP(1,(SCHEDULE!$D$3:$D$2594=$C138)*(SCHEDULE!$B$3:$B$2594=I$2),SCHEDULE!$F$3:$F$2594,"",0,1)</f>
        <v>L</v>
      </c>
      <c r="J138" s="122" t="str" cm="1">
        <f t="array" ref="J138">_xlfn.XLOOKUP(1,(SCHEDULE!$D$3:$D$2594=$C138)*(SCHEDULE!$B$3:$B$2594=J$2),SCHEDULE!$F$3:$F$2594,"",0,1)</f>
        <v/>
      </c>
      <c r="K138" s="122" t="str" cm="1">
        <f t="array" ref="K138">_xlfn.XLOOKUP(1,(SCHEDULE!$D$3:$D$2594=$C138)*(SCHEDULE!$B$3:$B$2594=K$2),SCHEDULE!$F$3:$F$2594,"",0,1)</f>
        <v/>
      </c>
      <c r="L138" s="122" t="str" cm="1">
        <f t="array" ref="L138">_xlfn.XLOOKUP(1,(SCHEDULE!$D$3:$D$2594=$C138)*(SCHEDULE!$B$3:$B$2594=L$2),SCHEDULE!$F$3:$F$2594,"",0,1)</f>
        <v/>
      </c>
      <c r="M138" s="122" t="str" cm="1">
        <f t="array" ref="M138">_xlfn.XLOOKUP(1,(SCHEDULE!$D$3:$D$2594=$C138)*(SCHEDULE!$B$3:$B$2594=M$2),SCHEDULE!$F$3:$F$2594,"",0,1)</f>
        <v/>
      </c>
      <c r="N138" s="122" t="str" cm="1">
        <f t="array" ref="N138">_xlfn.XLOOKUP(1,(SCHEDULE!$D$3:$D$2594=$C138)*(SCHEDULE!$B$3:$B$2594=N$2),SCHEDULE!$F$3:$F$2594,"",0,1)</f>
        <v/>
      </c>
      <c r="O138" s="122" t="str" cm="1">
        <f t="array" ref="O138">_xlfn.XLOOKUP(1,(SCHEDULE!$D$3:$D$2594=$C138)*(SCHEDULE!$B$3:$B$2594=O$2),SCHEDULE!$F$3:$F$2594,"",0,1)</f>
        <v/>
      </c>
      <c r="P138" s="122" t="str" cm="1">
        <f t="array" ref="P138">_xlfn.XLOOKUP(1,(SCHEDULE!$D$3:$D$2594=$C138)*(SCHEDULE!$B$3:$B$2594=P$2),SCHEDULE!$F$3:$F$2594,"",0,1)</f>
        <v/>
      </c>
      <c r="Q138" s="122" t="str" cm="1">
        <f t="array" ref="Q138">_xlfn.XLOOKUP(1,(SCHEDULE!$D$3:$D$2594=$C138)*(SCHEDULE!$B$3:$B$2594=Q$2),SCHEDULE!$F$3:$F$2594,"",0,1)</f>
        <v/>
      </c>
      <c r="R138" s="122" t="str" cm="1">
        <f t="array" ref="R138">_xlfn.XLOOKUP(1,(SCHEDULE!$D$3:$D$2594=$C138)*(SCHEDULE!$B$3:$B$2594=R$2),SCHEDULE!$F$3:$F$2594,"",0,1)</f>
        <v/>
      </c>
      <c r="S138" s="122" t="str" cm="1">
        <f t="array" ref="S138">_xlfn.XLOOKUP(1,(SCHEDULE!$D$3:$D$2594=$C138)*(SCHEDULE!$B$3:$B$2594=S$2),SCHEDULE!$F$3:$F$2594,"",0,1)</f>
        <v/>
      </c>
      <c r="T138" s="122" t="str" cm="1">
        <f t="array" ref="T138">_xlfn.XLOOKUP(1,(SCHEDULE!$D$3:$D$2594=$C138)*(SCHEDULE!$B$3:$B$2594=T$2),SCHEDULE!$F$3:$F$2594,"",0,1)</f>
        <v>W</v>
      </c>
      <c r="U138" s="122" t="str" cm="1">
        <f t="array" ref="U138">_xlfn.XLOOKUP(1,(SCHEDULE!$D$3:$D$2594=$C138)*(SCHEDULE!$B$3:$B$2594=U$2),SCHEDULE!$F$3:$F$2594,"",0,1)</f>
        <v>L</v>
      </c>
      <c r="V138" s="122" t="str" cm="1">
        <f t="array" ref="V138">_xlfn.XLOOKUP(1,(SCHEDULE!$D$3:$D$2594=$C138)*(SCHEDULE!$B$3:$B$2594=V$2),SCHEDULE!$F$3:$F$2594,"",0,1)</f>
        <v>L</v>
      </c>
      <c r="W138" s="122" t="str" cm="1">
        <f t="array" ref="W138">_xlfn.XLOOKUP(1,(SCHEDULE!$D$3:$D$2594=$C138)*(SCHEDULE!$B$3:$B$2594=W$2),SCHEDULE!$F$3:$F$2594,"",0,1)</f>
        <v/>
      </c>
      <c r="X138" s="122" t="str" cm="1">
        <f t="array" ref="X138">_xlfn.XLOOKUP(1,(SCHEDULE!$D$3:$D$2594=$C138)*(SCHEDULE!$B$3:$B$2594=X$2),SCHEDULE!$F$3:$F$2594,"",0,1)</f>
        <v/>
      </c>
      <c r="Y138" s="122" t="str" cm="1">
        <f t="array" ref="Y138">_xlfn.XLOOKUP(1,(SCHEDULE!$D$3:$D$2594=$C138)*(SCHEDULE!$B$3:$B$2594=Y$2),SCHEDULE!$F$3:$F$2594,"",0,1)</f>
        <v/>
      </c>
      <c r="Z138" s="122" t="str" cm="1">
        <f t="array" ref="Z138">_xlfn.XLOOKUP(1,(SCHEDULE!$D$3:$D$2594=$C138)*(SCHEDULE!$B$3:$B$2594=Z$2),SCHEDULE!$F$3:$F$2594,"",0,1)</f>
        <v/>
      </c>
      <c r="AA138" s="122" t="str" cm="1">
        <f t="array" ref="AA138">_xlfn.XLOOKUP(1,(SCHEDULE!$D$3:$D$2594=$C138)*(SCHEDULE!$B$3:$B$2594=AA$2),SCHEDULE!$F$3:$F$2594,"",0,1)</f>
        <v/>
      </c>
      <c r="AB138" s="122" t="str" cm="1">
        <f t="array" ref="AB138">_xlfn.XLOOKUP(1,(SCHEDULE!$D$3:$D$2594=$C138)*(SCHEDULE!$B$3:$B$2594=AB$2),SCHEDULE!$F$3:$F$2594,"",0,1)</f>
        <v/>
      </c>
      <c r="AC138" s="122" t="str" cm="1">
        <f t="array" ref="AC138">_xlfn.XLOOKUP(1,(SCHEDULE!$D$3:$D$2594=$C138)*(SCHEDULE!$B$3:$B$2594=AC$2),SCHEDULE!$F$3:$F$2594,"",0,1)</f>
        <v/>
      </c>
      <c r="AD138" s="122" t="str" cm="1">
        <f t="array" ref="AD138">_xlfn.XLOOKUP(1,(SCHEDULE!$D$3:$D$2594=$C138)*(SCHEDULE!$B$3:$B$2594=AD$2),SCHEDULE!$F$3:$F$2594,"",0,1)</f>
        <v/>
      </c>
      <c r="AE138" s="122" t="str" cm="1">
        <f t="array" ref="AE138">_xlfn.XLOOKUP(1,(SCHEDULE!$D$3:$D$2594=$C138)*(SCHEDULE!$B$3:$B$2594=AE$2),SCHEDULE!$F$3:$F$2594,"",0,1)</f>
        <v/>
      </c>
      <c r="AF138" s="122" t="str" cm="1">
        <f t="array" ref="AF138">_xlfn.XLOOKUP(1,(SCHEDULE!$D$3:$D$2594=$C138)*(SCHEDULE!$B$3:$B$2594=AF$2),SCHEDULE!$F$3:$F$2594,"",0,1)</f>
        <v>L</v>
      </c>
      <c r="AG138" s="122" t="str" cm="1">
        <f t="array" ref="AG138">_xlfn.XLOOKUP(1,(SCHEDULE!$D$3:$D$2594=$C138)*(SCHEDULE!$B$3:$B$2594=AG$2),SCHEDULE!$F$3:$F$2594,"",0,1)</f>
        <v>L</v>
      </c>
      <c r="AH138" s="122" t="str" cm="1">
        <f t="array" ref="AH138">_xlfn.XLOOKUP(1,(SCHEDULE!$D$3:$D$2594=$C138)*(SCHEDULE!$B$3:$B$2594=AH$2),SCHEDULE!$F$3:$F$2594,"",0,1)</f>
        <v>L</v>
      </c>
      <c r="AI138" s="122" t="str" cm="1">
        <f t="array" ref="AI138">_xlfn.XLOOKUP(1,(SCHEDULE!$D$3:$D$2594=$C138)*(SCHEDULE!$B$3:$B$2594=AI$2),SCHEDULE!$F$3:$F$2594,"",0,1)</f>
        <v>L</v>
      </c>
      <c r="AJ138" s="122" t="str" cm="1">
        <f t="array" ref="AJ138">_xlfn.XLOOKUP(1,(SCHEDULE!$D$3:$D$2594=$C138)*(SCHEDULE!$B$3:$B$2594=AJ$2),SCHEDULE!$F$3:$F$2594,"",0,1)</f>
        <v>W</v>
      </c>
      <c r="AK138" s="122" t="str" cm="1">
        <f t="array" ref="AK138">_xlfn.XLOOKUP(1,(SCHEDULE!$D$3:$D$2594=$C138)*(SCHEDULE!$B$3:$B$2594=AK$2),SCHEDULE!$F$3:$F$2594,"",0,1)</f>
        <v>L</v>
      </c>
      <c r="AL138" s="122" t="str" cm="1">
        <f t="array" ref="AL138">_xlfn.XLOOKUP(1,(SCHEDULE!$D$3:$D$2594=$C138)*(SCHEDULE!$B$3:$B$2594=AL$2),SCHEDULE!$F$3:$F$2594,"",0,1)</f>
        <v>W</v>
      </c>
      <c r="AM138" s="122" t="str" cm="1">
        <f t="array" ref="AM138">_xlfn.XLOOKUP(1,(SCHEDULE!$D$3:$D$2594=$C138)*(SCHEDULE!$B$3:$B$2594=AM$2),SCHEDULE!$F$3:$F$2594,"",0,1)</f>
        <v/>
      </c>
      <c r="AN138" s="122" t="str" cm="1">
        <f t="array" ref="AN138">_xlfn.XLOOKUP(1,(SCHEDULE!$D$3:$D$2594=$C138)*(SCHEDULE!$B$3:$B$2594=AN$2),SCHEDULE!$F$3:$F$2594,"",0,1)</f>
        <v/>
      </c>
      <c r="AO138" s="122" t="str" cm="1">
        <f t="array" ref="AO138">_xlfn.XLOOKUP(1,(SCHEDULE!$D$3:$D$2594=$C138)*(SCHEDULE!$B$3:$B$2594=AO$2),SCHEDULE!$F$3:$F$2594,"",0,1)</f>
        <v/>
      </c>
      <c r="AP138" s="122" t="str" cm="1">
        <f t="array" ref="AP138">_xlfn.XLOOKUP(1,(SCHEDULE!$D$3:$D$2594=$C138)*(SCHEDULE!$B$3:$B$2594=AP$2),SCHEDULE!$F$3:$F$2594,"",0,1)</f>
        <v>L</v>
      </c>
      <c r="AQ138" s="122" t="str" cm="1">
        <f t="array" ref="AQ138">_xlfn.XLOOKUP(1,(SCHEDULE!$D$3:$D$2594=$C138)*(SCHEDULE!$B$3:$B$2594=AQ$2),SCHEDULE!$F$3:$F$2594,"",0,1)</f>
        <v>L</v>
      </c>
      <c r="AR138" s="122" t="str" cm="1">
        <f t="array" ref="AR138">_xlfn.XLOOKUP(1,(SCHEDULE!$D$3:$D$2594=$C138)*(SCHEDULE!$B$3:$B$2594=AR$2),SCHEDULE!$F$3:$F$2594,"",0,1)</f>
        <v>L</v>
      </c>
      <c r="AS138" s="122" t="str" cm="1">
        <f t="array" ref="AS138">_xlfn.XLOOKUP(1,(SCHEDULE!$D$3:$D$2594=$C138)*(SCHEDULE!$B$3:$B$2594=AS$2),SCHEDULE!$F$3:$F$2594,"",0,1)</f>
        <v>L</v>
      </c>
      <c r="AT138" s="122" t="str" cm="1">
        <f t="array" ref="AT138">_xlfn.XLOOKUP(1,(SCHEDULE!$D$3:$D$2594=$C138)*(SCHEDULE!$B$3:$B$2594=AT$2),SCHEDULE!$F$3:$F$2594,"",0,1)</f>
        <v>L</v>
      </c>
      <c r="AU138" s="122" t="str" cm="1">
        <f t="array" ref="AU138">_xlfn.XLOOKUP(1,(SCHEDULE!$D$3:$D$2594=$C138)*(SCHEDULE!$B$3:$B$2594=AU$2),SCHEDULE!$F$3:$F$2594,"",0,1)</f>
        <v>W</v>
      </c>
      <c r="AV138" s="122" t="str" cm="1">
        <f t="array" ref="AV138">_xlfn.XLOOKUP(1,(SCHEDULE!$D$3:$D$2594=$C138)*(SCHEDULE!$B$3:$B$2594=AV$2),SCHEDULE!$F$3:$F$2594,"",0,1)</f>
        <v/>
      </c>
      <c r="AW138" s="122" t="str" cm="1">
        <f t="array" ref="AW138">_xlfn.XLOOKUP(1,(SCHEDULE!$D$3:$D$2594=$C138)*(SCHEDULE!$B$3:$B$2594=AW$2),SCHEDULE!$F$3:$F$2594,"",0,1)</f>
        <v/>
      </c>
      <c r="AX138" s="122" t="str" cm="1">
        <f t="array" ref="AX138">_xlfn.XLOOKUP(1,(SCHEDULE!$D$3:$D$2594=$C138)*(SCHEDULE!$B$3:$B$2594=AX$2),SCHEDULE!$F$3:$F$2594,"",0,1)</f>
        <v/>
      </c>
      <c r="AY138" s="122" t="str" cm="1">
        <f t="array" ref="AY138">_xlfn.XLOOKUP(1,(SCHEDULE!$D$3:$D$2594=$C138)*(SCHEDULE!$B$3:$B$2594=AY$2),SCHEDULE!$F$3:$F$2594,"",0,1)</f>
        <v>L</v>
      </c>
      <c r="AZ138" s="122" t="str" cm="1">
        <f t="array" ref="AZ138">_xlfn.XLOOKUP(1,(SCHEDULE!$D$3:$D$2594=$C138)*(SCHEDULE!$B$3:$B$2594=AZ$2),SCHEDULE!$F$3:$F$2594,"",0,1)</f>
        <v>W</v>
      </c>
      <c r="BA138" s="122" t="str" cm="1">
        <f t="array" ref="BA138">_xlfn.XLOOKUP(1,(SCHEDULE!$D$3:$D$2594=$C138)*(SCHEDULE!$B$3:$B$2594=BA$2),SCHEDULE!$F$3:$F$2594,"",0,1)</f>
        <v>W</v>
      </c>
      <c r="BB138" s="122" t="str" cm="1">
        <f t="array" ref="BB138">_xlfn.XLOOKUP(1,(SCHEDULE!$D$3:$D$2594=$C138)*(SCHEDULE!$B$3:$B$2594=BB$2),SCHEDULE!$F$3:$F$2594,"",0,1)</f>
        <v>W</v>
      </c>
      <c r="BC138" s="122" t="str" cm="1">
        <f t="array" ref="BC138">_xlfn.XLOOKUP(1,(SCHEDULE!$D$3:$D$2594=$C138)*(SCHEDULE!$B$3:$B$2594=BC$2),SCHEDULE!$F$3:$F$2594,"",0,1)</f>
        <v>L</v>
      </c>
      <c r="BD138" s="122" t="str" cm="1">
        <f t="array" ref="BD138">_xlfn.XLOOKUP(1,(SCHEDULE!$D$3:$D$2594=$C138)*(SCHEDULE!$B$3:$B$2594=BD$2),SCHEDULE!$F$3:$F$2594,"",0,1)</f>
        <v>W</v>
      </c>
      <c r="BE138" s="122" t="str" cm="1">
        <f t="array" ref="BE138">_xlfn.XLOOKUP(1,(SCHEDULE!$D$3:$D$2594=$C138)*(SCHEDULE!$B$3:$B$2594=BE$2),SCHEDULE!$F$3:$F$2594,"",0,1)</f>
        <v>L</v>
      </c>
      <c r="BF138" s="122" t="str" cm="1">
        <f t="array" ref="BF138">_xlfn.XLOOKUP(1,(SCHEDULE!$D$3:$D$2594=$C138)*(SCHEDULE!$B$3:$B$2594=BF$2),SCHEDULE!$F$3:$F$2594,"",0,1)</f>
        <v>L</v>
      </c>
      <c r="BG138" s="122" t="str" cm="1">
        <f t="array" ref="BG138">_xlfn.XLOOKUP(1,(SCHEDULE!$D$3:$D$2594=$C138)*(SCHEDULE!$B$3:$B$2594=BG$2),SCHEDULE!$F$3:$F$2594,"",0,1)</f>
        <v>L</v>
      </c>
      <c r="BH138" s="122" t="str" cm="1">
        <f t="array" ref="BH138">_xlfn.XLOOKUP(1,(SCHEDULE!$D$3:$D$2594=$C138)*(SCHEDULE!$B$3:$B$2594=BH$2),SCHEDULE!$F$3:$F$2594,"",0,1)</f>
        <v>W</v>
      </c>
      <c r="BI138" s="122" t="str" cm="1">
        <f t="array" ref="BI138">_xlfn.XLOOKUP(1,(SCHEDULE!$D$3:$D$2594=$C138)*(SCHEDULE!$B$3:$B$2594=BI$2),SCHEDULE!$F$3:$F$2594,"",0,1)</f>
        <v/>
      </c>
      <c r="BJ138" s="122" t="str" cm="1">
        <f t="array" ref="BJ138">_xlfn.XLOOKUP(1,(SCHEDULE!$D$3:$D$2594=$C138)*(SCHEDULE!$B$3:$B$2594=BJ$2),SCHEDULE!$F$3:$F$2594,"",0,1)</f>
        <v/>
      </c>
      <c r="BK138" s="122" t="str" cm="1">
        <f t="array" ref="BK138">_xlfn.XLOOKUP(1,(SCHEDULE!$D$3:$D$2594=$C138)*(SCHEDULE!$B$3:$B$2594=BK$2),SCHEDULE!$F$3:$F$2594,"",0,1)</f>
        <v/>
      </c>
      <c r="BL138" s="122" t="str" cm="1">
        <f t="array" ref="BL138">_xlfn.XLOOKUP(1,(SCHEDULE!$D$3:$D$2594=$C138)*(SCHEDULE!$B$3:$B$2594=BL$2),SCHEDULE!$F$3:$F$2594,"",0,1)</f>
        <v>W</v>
      </c>
      <c r="BM138" s="122" t="str" cm="1">
        <f t="array" ref="BM138">_xlfn.XLOOKUP(1,(SCHEDULE!$D$3:$D$2594=$C138)*(SCHEDULE!$B$3:$B$2594=BM$2),SCHEDULE!$F$3:$F$2594,"",0,1)</f>
        <v>L</v>
      </c>
      <c r="BN138" s="122" t="str" cm="1">
        <f t="array" ref="BN138">_xlfn.XLOOKUP(1,(SCHEDULE!$D$3:$D$2594=$C138)*(SCHEDULE!$B$3:$B$2594=BN$2),SCHEDULE!$F$3:$F$2594,"",0,1)</f>
        <v>L</v>
      </c>
      <c r="BO138" s="122" t="str" cm="1">
        <f t="array" ref="BO138">_xlfn.XLOOKUP(1,(SCHEDULE!$D$3:$D$2594=$C138)*(SCHEDULE!$B$3:$B$2594=BO$2),SCHEDULE!$F$3:$F$2594,"",0,1)</f>
        <v>L</v>
      </c>
      <c r="BP138" s="122" t="str" cm="1">
        <f t="array" ref="BP138">_xlfn.XLOOKUP(1,(SCHEDULE!$D$3:$D$2594=$C138)*(SCHEDULE!$B$3:$B$2594=BP$2),SCHEDULE!$F$3:$F$2594,"",0,1)</f>
        <v>L</v>
      </c>
      <c r="BQ138" s="122" t="str" cm="1">
        <f t="array" ref="BQ138">_xlfn.XLOOKUP(1,(SCHEDULE!$D$3:$D$2594=$C138)*(SCHEDULE!$B$3:$B$2594=BQ$2),SCHEDULE!$F$3:$F$2594,"",0,1)</f>
        <v>W</v>
      </c>
      <c r="BR138" s="122" t="str" cm="1">
        <f t="array" ref="BR138">_xlfn.XLOOKUP(1,(SCHEDULE!$D$3:$D$2594=$C138)*(SCHEDULE!$B$3:$B$2594=BR$2),SCHEDULE!$F$3:$F$2594,"",0,1)</f>
        <v>W</v>
      </c>
      <c r="BS138" s="122" t="str" cm="1">
        <f t="array" ref="BS138">_xlfn.XLOOKUP(1,(SCHEDULE!$D$3:$D$2594=$C138)*(SCHEDULE!$B$3:$B$2594=BS$2),SCHEDULE!$F$3:$F$2594,"",0,1)</f>
        <v>W</v>
      </c>
      <c r="BT138" s="122" t="str" cm="1">
        <f t="array" ref="BT138">_xlfn.XLOOKUP(1,(SCHEDULE!$D$3:$D$2594=$C138)*(SCHEDULE!$B$3:$B$2594=BT$2),SCHEDULE!$F$3:$F$2594,"",0,1)</f>
        <v>L</v>
      </c>
      <c r="BU138" s="122" t="str" cm="1">
        <f t="array" ref="BU138">_xlfn.XLOOKUP(1,(SCHEDULE!$D$3:$D$2594=$C138)*(SCHEDULE!$B$3:$B$2594=BU$2),SCHEDULE!$F$3:$F$2594,"",0,1)</f>
        <v/>
      </c>
      <c r="BV138" s="122" t="str" cm="1">
        <f t="array" ref="BV138">_xlfn.XLOOKUP(1,(SCHEDULE!$D$3:$D$2594=$C138)*(SCHEDULE!$B$3:$B$2594=BV$2),SCHEDULE!$F$3:$F$2594,"",0,1)</f>
        <v/>
      </c>
      <c r="BW138" s="122" t="str" cm="1">
        <f t="array" ref="BW138">_xlfn.XLOOKUP(1,(SCHEDULE!$D$3:$D$2594=$C138)*(SCHEDULE!$B$3:$B$2594=BW$2),SCHEDULE!$F$3:$F$2594,"",0,1)</f>
        <v/>
      </c>
      <c r="BX138" s="122" t="str" cm="1">
        <f t="array" ref="BX138">_xlfn.XLOOKUP(1,(SCHEDULE!$D$3:$D$2594=$C138)*(SCHEDULE!$B$3:$B$2594=BX$2),SCHEDULE!$F$3:$F$2594,"",0,1)</f>
        <v/>
      </c>
      <c r="BY138" s="122" t="str" cm="1">
        <f t="array" ref="BY138">_xlfn.XLOOKUP(1,(SCHEDULE!$D$3:$D$2594=$C138)*(SCHEDULE!$B$3:$B$2594=BY$2),SCHEDULE!$F$3:$F$2594,"",0,1)</f>
        <v/>
      </c>
      <c r="BZ138" s="122" t="str" cm="1">
        <f t="array" ref="BZ138">_xlfn.XLOOKUP(1,(SCHEDULE!$D$3:$D$2594=$C138)*(SCHEDULE!$B$3:$B$2594=BZ$2),SCHEDULE!$F$3:$F$2594,"",0,1)</f>
        <v/>
      </c>
      <c r="CA138" s="122" t="str" cm="1">
        <f t="array" ref="CA138">_xlfn.XLOOKUP(1,(SCHEDULE!$D$3:$D$2594=$C138)*(SCHEDULE!$B$3:$B$2594=CA$2),SCHEDULE!$F$3:$F$2594,"",0,1)</f>
        <v>L</v>
      </c>
      <c r="CB138" s="122" t="str" cm="1">
        <f t="array" ref="CB138">_xlfn.XLOOKUP(1,(SCHEDULE!$D$3:$D$2594=$C138)*(SCHEDULE!$B$3:$B$2594=CB$2),SCHEDULE!$F$3:$F$2594,"",0,1)</f>
        <v>L</v>
      </c>
      <c r="CC138" s="122" t="str" cm="1">
        <f t="array" ref="CC138">_xlfn.XLOOKUP(1,(SCHEDULE!$D$3:$D$2594=$C138)*(SCHEDULE!$B$3:$B$2594=CC$2),SCHEDULE!$F$3:$F$2594,"",0,1)</f>
        <v>L</v>
      </c>
      <c r="CD138" s="122" t="str" cm="1">
        <f t="array" ref="CD138">_xlfn.XLOOKUP(1,(SCHEDULE!$D$3:$D$2594=$C138)*(SCHEDULE!$B$3:$B$2594=CD$2),SCHEDULE!$F$3:$F$2594,"",0,1)</f>
        <v/>
      </c>
      <c r="CE138" s="122" t="str" cm="1">
        <f t="array" ref="CE138">_xlfn.XLOOKUP(1,(SCHEDULE!$D$3:$D$2594=$C138)*(SCHEDULE!$B$3:$B$2594=CE$2),SCHEDULE!$F$3:$F$2594,"",0,1)</f>
        <v/>
      </c>
      <c r="CF138" s="122" t="str" cm="1">
        <f t="array" ref="CF138">_xlfn.XLOOKUP(1,(SCHEDULE!$D$3:$D$2594=$C138)*(SCHEDULE!$B$3:$B$2594=CF$2),SCHEDULE!$F$3:$F$2594,"",0,1)</f>
        <v/>
      </c>
      <c r="CG138" s="122" t="str" cm="1">
        <f t="array" ref="CG138">_xlfn.XLOOKUP(1,(SCHEDULE!$D$3:$D$2594=$C138)*(SCHEDULE!$B$3:$B$2594=CG$2),SCHEDULE!$F$3:$F$2594,"",0,1)</f>
        <v/>
      </c>
      <c r="CH138" s="122" t="str" cm="1">
        <f t="array" ref="CH138">_xlfn.XLOOKUP(1,(SCHEDULE!$D$3:$D$2594=$C138)*(SCHEDULE!$B$3:$B$2594=CH$2),SCHEDULE!$F$3:$F$2594,"",0,1)</f>
        <v/>
      </c>
      <c r="CI138" s="122" t="str" cm="1">
        <f t="array" ref="CI138">_xlfn.XLOOKUP(1,(SCHEDULE!$D$3:$D$2594=$C138)*(SCHEDULE!$B$3:$B$2594=CI$2),SCHEDULE!$F$3:$F$2594,"",0,1)</f>
        <v/>
      </c>
      <c r="CJ138" s="122" t="str" cm="1">
        <f t="array" ref="CJ138">_xlfn.XLOOKUP(1,(SCHEDULE!$D$3:$D$2594=$C138)*(SCHEDULE!$B$3:$B$2594=CJ$2),SCHEDULE!$F$3:$F$2594,"",0,1)</f>
        <v/>
      </c>
      <c r="CK138" s="122" t="str" cm="1">
        <f t="array" ref="CK138">_xlfn.XLOOKUP(1,(SCHEDULE!$D$3:$D$2594=$C138)*(SCHEDULE!$B$3:$B$2594=CK$2),SCHEDULE!$F$3:$F$2594,"",0,1)</f>
        <v>W</v>
      </c>
      <c r="CL138" s="122" t="str" cm="1">
        <f t="array" ref="CL138">_xlfn.XLOOKUP(1,(SCHEDULE!$D$3:$D$2594=$C138)*(SCHEDULE!$B$3:$B$2594=CL$2),SCHEDULE!$F$3:$F$2594,"",0,1)</f>
        <v>L</v>
      </c>
      <c r="CM138" s="122" t="str" cm="1">
        <f t="array" ref="CM138">_xlfn.XLOOKUP(1,(SCHEDULE!$D$3:$D$2594=$C138)*(SCHEDULE!$B$3:$B$2594=CM$2),SCHEDULE!$F$3:$F$2594,"",0,1)</f>
        <v>W</v>
      </c>
      <c r="CN138" s="122" t="str" cm="1">
        <f t="array" ref="CN138">_xlfn.XLOOKUP(1,(SCHEDULE!$D$3:$D$2594=$C138)*(SCHEDULE!$B$3:$B$2594=CN$2),SCHEDULE!$F$3:$F$2594,"",0,1)</f>
        <v>L</v>
      </c>
      <c r="CO138" s="122" t="str" cm="1">
        <f t="array" ref="CO138">_xlfn.XLOOKUP(1,(SCHEDULE!$D$3:$D$2594=$C138)*(SCHEDULE!$B$3:$B$2594=CO$2),SCHEDULE!$F$3:$F$2594,"",0,1)</f>
        <v>L</v>
      </c>
      <c r="CP138" s="122" t="str" cm="1">
        <f t="array" ref="CP138">_xlfn.XLOOKUP(1,(SCHEDULE!$D$3:$D$2594=$C138)*(SCHEDULE!$B$3:$B$2594=CP$2),SCHEDULE!$F$3:$F$2594,"",0,1)</f>
        <v>W</v>
      </c>
      <c r="CQ138" s="122" t="str" cm="1">
        <f t="array" ref="CQ138">_xlfn.XLOOKUP(1,(SCHEDULE!$D$3:$D$2594=$C138)*(SCHEDULE!$B$3:$B$2594=CQ$2),SCHEDULE!$F$3:$F$2594,"",0,1)</f>
        <v>L</v>
      </c>
      <c r="CR138" s="122" t="str" cm="1">
        <f t="array" ref="CR138">_xlfn.XLOOKUP(1,(SCHEDULE!$D$3:$D$2594=$C138)*(SCHEDULE!$B$3:$B$2594=CR$2),SCHEDULE!$F$3:$F$2594,"",0,1)</f>
        <v>W</v>
      </c>
      <c r="CS138" s="122" t="str" cm="1">
        <f t="array" ref="CS138">_xlfn.XLOOKUP(1,(SCHEDULE!$D$3:$D$2594=$C138)*(SCHEDULE!$B$3:$B$2594=CS$2),SCHEDULE!$F$3:$F$2594,"",0,1)</f>
        <v/>
      </c>
      <c r="CT138" s="122" t="str" cm="1">
        <f t="array" ref="CT138">_xlfn.XLOOKUP(1,(SCHEDULE!$D$3:$D$2594=$C138)*(SCHEDULE!$B$3:$B$2594=CT$2),SCHEDULE!$F$3:$F$2594,"",0,1)</f>
        <v/>
      </c>
      <c r="CU138" s="122" t="str" cm="1">
        <f t="array" ref="CU138">_xlfn.XLOOKUP(1,(SCHEDULE!$D$3:$D$2594=$C138)*(SCHEDULE!$B$3:$B$2594=CU$2),SCHEDULE!$F$3:$F$2594,"",0,1)</f>
        <v/>
      </c>
      <c r="CV138" s="122" t="str" cm="1">
        <f t="array" ref="CV138">_xlfn.XLOOKUP(1,(SCHEDULE!$D$3:$D$2594=$C138)*(SCHEDULE!$B$3:$B$2594=CV$2),SCHEDULE!$F$3:$F$2594,"",0,1)</f>
        <v/>
      </c>
      <c r="CW138" s="122" t="str" cm="1">
        <f t="array" ref="CW138">_xlfn.XLOOKUP(1,(SCHEDULE!$D$3:$D$2594=$C138)*(SCHEDULE!$B$3:$B$2594=CW$2),SCHEDULE!$F$3:$F$2594,"",0,1)</f>
        <v>L</v>
      </c>
      <c r="CX138" s="122" t="str" cm="1">
        <f t="array" ref="CX138">_xlfn.XLOOKUP(1,(SCHEDULE!$D$3:$D$2594=$C138)*(SCHEDULE!$B$3:$B$2594=CX$2),SCHEDULE!$F$3:$F$2594,"",0,1)</f>
        <v>L</v>
      </c>
      <c r="CY138" s="122" t="str" cm="1">
        <f t="array" ref="CY138">_xlfn.XLOOKUP(1,(SCHEDULE!$D$3:$D$2594=$C138)*(SCHEDULE!$B$3:$B$2594=CY$2),SCHEDULE!$F$3:$F$2594,"",0,1)</f>
        <v>W</v>
      </c>
      <c r="CZ138" s="122" t="str" cm="1">
        <f t="array" ref="CZ138">_xlfn.XLOOKUP(1,(SCHEDULE!$D$3:$D$2594=$C138)*(SCHEDULE!$B$3:$B$2594=CZ$2),SCHEDULE!$F$3:$F$2594,"",0,1)</f>
        <v>W</v>
      </c>
      <c r="DA138" s="122" t="str" cm="1">
        <f t="array" ref="DA138">_xlfn.XLOOKUP(1,(SCHEDULE!$D$3:$D$2594=$C138)*(SCHEDULE!$B$3:$B$2594=DA$2),SCHEDULE!$F$3:$F$2594,"",0,1)</f>
        <v>W</v>
      </c>
      <c r="DB138" s="122" t="str" cm="1">
        <f t="array" ref="DB138">_xlfn.XLOOKUP(1,(SCHEDULE!$D$3:$D$2594=$C138)*(SCHEDULE!$B$3:$B$2594=DB$2),SCHEDULE!$F$3:$F$2594,"",0,1)</f>
        <v>L</v>
      </c>
      <c r="DC138" s="122" t="str" cm="1">
        <f t="array" ref="DC138">_xlfn.XLOOKUP(1,(SCHEDULE!$D$3:$D$2594=$C138)*(SCHEDULE!$B$3:$B$2594=DC$2),SCHEDULE!$F$3:$F$2594,"",0,1)</f>
        <v/>
      </c>
      <c r="DD138" s="122" t="str" cm="1">
        <f t="array" ref="DD138">_xlfn.XLOOKUP(1,(SCHEDULE!$D$3:$D$2594=$C138)*(SCHEDULE!$B$3:$B$2594=DD$2),SCHEDULE!$F$3:$F$2594,"",0,1)</f>
        <v/>
      </c>
      <c r="DE138" s="122" t="str" cm="1">
        <f t="array" ref="DE138">_xlfn.XLOOKUP(1,(SCHEDULE!$D$3:$D$2594=$C138)*(SCHEDULE!$B$3:$B$2594=DE$2),SCHEDULE!$F$3:$F$2594,"",0,1)</f>
        <v/>
      </c>
      <c r="DF138" s="122" t="str" cm="1">
        <f t="array" ref="DF138">_xlfn.XLOOKUP(1,(SCHEDULE!$D$3:$D$2594=$C138)*(SCHEDULE!$B$3:$B$2594=DF$2),SCHEDULE!$F$3:$F$2594,"",0,1)</f>
        <v>L</v>
      </c>
      <c r="DG138" s="122" t="str" cm="1">
        <f t="array" ref="DG138">_xlfn.XLOOKUP(1,(SCHEDULE!$D$3:$D$2594=$C138)*(SCHEDULE!$B$3:$B$2594=DG$2),SCHEDULE!$F$3:$F$2594,"",0,1)</f>
        <v>W</v>
      </c>
      <c r="DH138" s="122" t="str" cm="1">
        <f t="array" ref="DH138">_xlfn.XLOOKUP(1,(SCHEDULE!$D$3:$D$2594=$C138)*(SCHEDULE!$B$3:$B$2594=DH$2),SCHEDULE!$F$3:$F$2594,"",0,1)</f>
        <v>W</v>
      </c>
      <c r="DI138" s="122" t="str" cm="1">
        <f t="array" ref="DI138">_xlfn.XLOOKUP(1,(SCHEDULE!$D$3:$D$2594=$C138)*(SCHEDULE!$B$3:$B$2594=DI$2),SCHEDULE!$F$3:$F$2594,"",0,1)</f>
        <v>W</v>
      </c>
      <c r="DJ138" s="122" t="str" cm="1">
        <f t="array" ref="DJ138">_xlfn.XLOOKUP(1,(SCHEDULE!$D$3:$D$2594=$C138)*(SCHEDULE!$B$3:$B$2594=DJ$2),SCHEDULE!$F$3:$F$2594,"",0,1)</f>
        <v>L</v>
      </c>
      <c r="DK138" s="122" t="str" cm="1">
        <f t="array" ref="DK138">_xlfn.XLOOKUP(1,(SCHEDULE!$D$3:$D$2594=$C138)*(SCHEDULE!$B$3:$B$2594=DK$2),SCHEDULE!$F$3:$F$2594,"",0,1)</f>
        <v>L</v>
      </c>
      <c r="DL138" s="122" t="str" cm="1">
        <f t="array" ref="DL138">_xlfn.XLOOKUP(1,(SCHEDULE!$D$3:$D$2594=$C138)*(SCHEDULE!$B$3:$B$2594=DL$2),SCHEDULE!$F$3:$F$2594,"",0,1)</f>
        <v/>
      </c>
      <c r="DM138" s="122" t="str" cm="1">
        <f t="array" ref="DM138">_xlfn.XLOOKUP(1,(SCHEDULE!$D$3:$D$2594=$C138)*(SCHEDULE!$B$3:$B$2594=DM$2),SCHEDULE!$F$3:$F$2594,"",0,1)</f>
        <v/>
      </c>
      <c r="DN138" s="122" t="str" cm="1">
        <f t="array" ref="DN138">_xlfn.XLOOKUP(1,(SCHEDULE!$D$3:$D$2594=$C138)*(SCHEDULE!$B$3:$B$2594=DN$2),SCHEDULE!$F$3:$F$2594,"",0,1)</f>
        <v/>
      </c>
      <c r="DO138" s="122" t="str" cm="1">
        <f t="array" ref="DO138">_xlfn.XLOOKUP(1,(SCHEDULE!$D$3:$D$2594=$C138)*(SCHEDULE!$B$3:$B$2594=DO$2),SCHEDULE!$F$3:$F$2594,"",0,1)</f>
        <v/>
      </c>
      <c r="DP138" s="122" t="str" cm="1">
        <f t="array" ref="DP138">_xlfn.XLOOKUP(1,(SCHEDULE!$D$3:$D$2594=$C138)*(SCHEDULE!$B$3:$B$2594=DP$2),SCHEDULE!$F$3:$F$2594,"",0,1)</f>
        <v/>
      </c>
      <c r="DQ138" s="122" t="str" cm="1">
        <f t="array" ref="DQ138">_xlfn.XLOOKUP(1,(SCHEDULE!$D$3:$D$2594=$C138)*(SCHEDULE!$B$3:$B$2594=DQ$2),SCHEDULE!$F$3:$F$2594,"",0,1)</f>
        <v/>
      </c>
      <c r="DR138" s="122" t="str" cm="1">
        <f t="array" ref="DR138">_xlfn.XLOOKUP(1,(SCHEDULE!$D$3:$D$2594=$C138)*(SCHEDULE!$B$3:$B$2594=DR$2),SCHEDULE!$F$3:$F$2594,"",0,1)</f>
        <v/>
      </c>
      <c r="DS138" s="122" t="str" cm="1">
        <f t="array" ref="DS138">_xlfn.XLOOKUP(1,(SCHEDULE!$D$3:$D$2594=$C138)*(SCHEDULE!$B$3:$B$2594=DS$2),SCHEDULE!$F$3:$F$2594,"",0,1)</f>
        <v>W</v>
      </c>
      <c r="DT138" s="122" t="str" cm="1">
        <f t="array" ref="DT138">_xlfn.XLOOKUP(1,(SCHEDULE!$D$3:$D$2594=$C138)*(SCHEDULE!$B$3:$B$2594=DT$2),SCHEDULE!$F$3:$F$2594,"",0,1)</f>
        <v>L</v>
      </c>
      <c r="DU138" s="122" t="str" cm="1">
        <f t="array" ref="DU138">_xlfn.XLOOKUP(1,(SCHEDULE!$D$3:$D$2594=$C138)*(SCHEDULE!$B$3:$B$2594=DU$2),SCHEDULE!$F$3:$F$2594,"",0,1)</f>
        <v>L</v>
      </c>
      <c r="DV138" s="122" t="str" cm="1">
        <f t="array" ref="DV138">_xlfn.XLOOKUP(1,(SCHEDULE!$D$3:$D$2594=$C138)*(SCHEDULE!$B$3:$B$2594=DV$2),SCHEDULE!$F$3:$F$2594,"",0,1)</f>
        <v/>
      </c>
      <c r="DW138" s="122" t="str" cm="1">
        <f t="array" ref="DW138">_xlfn.XLOOKUP(1,(SCHEDULE!$D$3:$D$2594=$C138)*(SCHEDULE!$B$3:$B$2594=DW$2),SCHEDULE!$F$3:$F$2594,"",0,1)</f>
        <v/>
      </c>
      <c r="DX138" s="122" t="str" cm="1">
        <f t="array" ref="DX138">_xlfn.XLOOKUP(1,(SCHEDULE!$D$3:$D$2594=$C138)*(SCHEDULE!$B$3:$B$2594=DX$2),SCHEDULE!$F$3:$F$2594,"",0,1)</f>
        <v/>
      </c>
      <c r="DY138" s="122" t="str" cm="1">
        <f t="array" ref="DY138">_xlfn.XLOOKUP(1,(SCHEDULE!$D$3:$D$2594=$C138)*(SCHEDULE!$B$3:$B$2594=DY$2),SCHEDULE!$F$3:$F$2594,"",0,1)</f>
        <v>W</v>
      </c>
      <c r="DZ138" s="122" t="str" cm="1">
        <f t="array" ref="DZ138">_xlfn.XLOOKUP(1,(SCHEDULE!$D$3:$D$2594=$C138)*(SCHEDULE!$B$3:$B$2594=DZ$2),SCHEDULE!$F$3:$F$2594,"",0,1)</f>
        <v>L</v>
      </c>
      <c r="EA138" s="122" t="str" cm="1">
        <f t="array" ref="EA138">_xlfn.XLOOKUP(1,(SCHEDULE!$D$3:$D$2594=$C138)*(SCHEDULE!$B$3:$B$2594=EA$2),SCHEDULE!$F$3:$F$2594,"",0,1)</f>
        <v>W</v>
      </c>
      <c r="EB138" s="122" t="str" cm="1">
        <f t="array" ref="EB138">_xlfn.XLOOKUP(1,(SCHEDULE!$D$3:$D$2594=$C138)*(SCHEDULE!$B$3:$B$2594=EB$2),SCHEDULE!$F$3:$F$2594,"",0,1)</f>
        <v>W</v>
      </c>
      <c r="EC138" s="122" t="str" cm="1">
        <f t="array" ref="EC138">_xlfn.XLOOKUP(1,(SCHEDULE!$D$3:$D$2594=$C138)*(SCHEDULE!$B$3:$B$2594=EC$2),SCHEDULE!$F$3:$F$2594,"",0,1)</f>
        <v>L</v>
      </c>
      <c r="ED138" s="122" t="str" cm="1">
        <f t="array" ref="ED138">_xlfn.XLOOKUP(1,(SCHEDULE!$D$3:$D$2594=$C138)*(SCHEDULE!$B$3:$B$2594=ED$2),SCHEDULE!$F$3:$F$2594,"",0,1)</f>
        <v>W</v>
      </c>
      <c r="EE138" s="122" t="str" cm="1">
        <f t="array" ref="EE138">_xlfn.XLOOKUP(1,(SCHEDULE!$D$3:$D$2594=$C138)*(SCHEDULE!$B$3:$B$2594=EE$2),SCHEDULE!$F$3:$F$2594,"",0,1)</f>
        <v/>
      </c>
      <c r="EF138" s="122" t="str" cm="1">
        <f t="array" ref="EF138">_xlfn.XLOOKUP(1,(SCHEDULE!$D$3:$D$2594=$C138)*(SCHEDULE!$B$3:$B$2594=EF$2),SCHEDULE!$F$3:$F$2594,"",0,1)</f>
        <v/>
      </c>
      <c r="EG138" s="122" t="str" cm="1">
        <f t="array" ref="EG138">_xlfn.XLOOKUP(1,(SCHEDULE!$D$3:$D$2594=$C138)*(SCHEDULE!$B$3:$B$2594=EG$2),SCHEDULE!$F$3:$F$2594,"",0,1)</f>
        <v/>
      </c>
      <c r="EH138" s="122" t="str" cm="1">
        <f t="array" ref="EH138">_xlfn.XLOOKUP(1,(SCHEDULE!$D$3:$D$2594=$C138)*(SCHEDULE!$B$3:$B$2594=EH$2),SCHEDULE!$F$3:$F$2594,"",0,1)</f>
        <v/>
      </c>
      <c r="EI138" s="122" t="str" cm="1">
        <f t="array" ref="EI138">_xlfn.XLOOKUP(1,(SCHEDULE!$D$3:$D$2594=$C138)*(SCHEDULE!$B$3:$B$2594=EI$2),SCHEDULE!$F$3:$F$2594,"",0,1)</f>
        <v/>
      </c>
      <c r="EJ138" s="122" t="str" cm="1">
        <f t="array" ref="EJ138">_xlfn.XLOOKUP(1,(SCHEDULE!$D$3:$D$2594=$C138)*(SCHEDULE!$B$3:$B$2594=EJ$2),SCHEDULE!$F$3:$F$2594,"",0,1)</f>
        <v/>
      </c>
      <c r="EK138" s="122" t="str" cm="1">
        <f t="array" ref="EK138">_xlfn.XLOOKUP(1,(SCHEDULE!$D$3:$D$2594=$C138)*(SCHEDULE!$B$3:$B$2594=EK$2),SCHEDULE!$F$3:$F$2594,"",0,1)</f>
        <v/>
      </c>
      <c r="EL138" s="122" t="str" cm="1">
        <f t="array" ref="EL138">_xlfn.XLOOKUP(1,(SCHEDULE!$D$3:$D$2594=$C138)*(SCHEDULE!$B$3:$B$2594=EL$2),SCHEDULE!$F$3:$F$2594,"",0,1)</f>
        <v/>
      </c>
      <c r="EM138" s="122" t="str" cm="1">
        <f t="array" ref="EM138">_xlfn.XLOOKUP(1,(SCHEDULE!$D$3:$D$2594=$C138)*(SCHEDULE!$B$3:$B$2594=EM$2),SCHEDULE!$F$3:$F$2594,"",0,1)</f>
        <v/>
      </c>
      <c r="EN138" s="122" t="str" cm="1">
        <f t="array" ref="EN138">_xlfn.XLOOKUP(1,(SCHEDULE!$D$3:$D$2594=$C138)*(SCHEDULE!$B$3:$B$2594=EN$2),SCHEDULE!$F$3:$F$2594,"",0,1)</f>
        <v>L</v>
      </c>
      <c r="EO138" s="122" t="str" cm="1">
        <f t="array" ref="EO138">_xlfn.XLOOKUP(1,(SCHEDULE!$D$3:$D$2594=$C138)*(SCHEDULE!$B$3:$B$2594=EO$2),SCHEDULE!$F$3:$F$2594,"",0,1)</f>
        <v>W</v>
      </c>
      <c r="EP138" s="122" t="str" cm="1">
        <f t="array" ref="EP138">_xlfn.XLOOKUP(1,(SCHEDULE!$D$3:$D$2594=$C138)*(SCHEDULE!$B$3:$B$2594=EP$2),SCHEDULE!$F$3:$F$2594,"",0,1)</f>
        <v>W</v>
      </c>
      <c r="EQ138" s="122" t="str" cm="1">
        <f t="array" ref="EQ138">_xlfn.XLOOKUP(1,(SCHEDULE!$D$3:$D$2594=$C138)*(SCHEDULE!$B$3:$B$2594=EQ$2),SCHEDULE!$F$3:$F$2594,"",0,1)</f>
        <v>L</v>
      </c>
      <c r="ER138" s="122" t="str" cm="1">
        <f t="array" ref="ER138">_xlfn.XLOOKUP(1,(SCHEDULE!$D$3:$D$2594=$C138)*(SCHEDULE!$B$3:$B$2594=ER$2),SCHEDULE!$F$3:$F$2594,"",0,1)</f>
        <v>W</v>
      </c>
      <c r="ES138" s="122" t="str" cm="1">
        <f t="array" ref="ES138">_xlfn.XLOOKUP(1,(SCHEDULE!$D$3:$D$2594=$C138)*(SCHEDULE!$B$3:$B$2594=ES$2),SCHEDULE!$F$3:$F$2594,"",0,1)</f>
        <v>L</v>
      </c>
      <c r="ET138" s="122" t="str" cm="1">
        <f t="array" ref="ET138">_xlfn.XLOOKUP(1,(SCHEDULE!$D$3:$D$2594=$C138)*(SCHEDULE!$B$3:$B$2594=ET$2),SCHEDULE!$F$3:$F$2594,"",0,1)</f>
        <v>L</v>
      </c>
      <c r="EU138" s="122" t="str" cm="1">
        <f t="array" ref="EU138">_xlfn.XLOOKUP(1,(SCHEDULE!$D$3:$D$2594=$C138)*(SCHEDULE!$B$3:$B$2594=EU$2),SCHEDULE!$F$3:$F$2594,"",0,1)</f>
        <v>W</v>
      </c>
      <c r="EV138" s="122" t="str" cm="1">
        <f t="array" ref="EV138">_xlfn.XLOOKUP(1,(SCHEDULE!$D$3:$D$2594=$C138)*(SCHEDULE!$B$3:$B$2594=EV$2),SCHEDULE!$F$3:$F$2594,"",0,1)</f>
        <v/>
      </c>
      <c r="EW138" s="122" t="str" cm="1">
        <f t="array" ref="EW138">_xlfn.XLOOKUP(1,(SCHEDULE!$D$3:$D$2594=$C138)*(SCHEDULE!$B$3:$B$2594=EW$2),SCHEDULE!$F$3:$F$2594,"",0,1)</f>
        <v/>
      </c>
      <c r="EX138" s="122" t="str" cm="1">
        <f t="array" ref="EX138">_xlfn.XLOOKUP(1,(SCHEDULE!$D$3:$D$2594=$C138)*(SCHEDULE!$B$3:$B$2594=EX$2),SCHEDULE!$F$3:$F$2594,"",0,1)</f>
        <v/>
      </c>
      <c r="EY138" s="122" t="str" cm="1">
        <f t="array" ref="EY138">_xlfn.XLOOKUP(1,(SCHEDULE!$D$3:$D$2594=$C138)*(SCHEDULE!$B$3:$B$2594=EY$2),SCHEDULE!$F$3:$F$2594,"",0,1)</f>
        <v>W</v>
      </c>
      <c r="EZ138" s="122" t="str" cm="1">
        <f t="array" ref="EZ138">_xlfn.XLOOKUP(1,(SCHEDULE!$D$3:$D$2594=$C138)*(SCHEDULE!$B$3:$B$2594=EZ$2),SCHEDULE!$F$3:$F$2594,"",0,1)</f>
        <v>L</v>
      </c>
      <c r="FA138" s="122" t="str" cm="1">
        <f t="array" ref="FA138">_xlfn.XLOOKUP(1,(SCHEDULE!$D$3:$D$2594=$C138)*(SCHEDULE!$B$3:$B$2594=FA$2),SCHEDULE!$F$3:$F$2594,"",0,1)</f>
        <v>L</v>
      </c>
      <c r="FB138" s="122" t="str" cm="1">
        <f t="array" ref="FB138">_xlfn.XLOOKUP(1,(SCHEDULE!$D$3:$D$2594=$C138)*(SCHEDULE!$B$3:$B$2594=FB$2),SCHEDULE!$F$3:$F$2594,"",0,1)</f>
        <v/>
      </c>
      <c r="FC138" s="122" t="str" cm="1">
        <f t="array" ref="FC138">_xlfn.XLOOKUP(1,(SCHEDULE!$D$3:$D$2594=$C138)*(SCHEDULE!$B$3:$B$2594=FC$2),SCHEDULE!$F$3:$F$2594,"",0,1)</f>
        <v/>
      </c>
      <c r="FD138" s="122" t="str" cm="1">
        <f t="array" ref="FD138">_xlfn.XLOOKUP(1,(SCHEDULE!$D$3:$D$2594=$C138)*(SCHEDULE!$B$3:$B$2594=FD$2),SCHEDULE!$F$3:$F$2594,"",0,1)</f>
        <v/>
      </c>
      <c r="FE138" s="122" t="str" cm="1">
        <f t="array" ref="FE138">_xlfn.XLOOKUP(1,(SCHEDULE!$D$3:$D$2594=$C138)*(SCHEDULE!$B$3:$B$2594=FE$2),SCHEDULE!$F$3:$F$2594,"",0,1)</f>
        <v/>
      </c>
      <c r="FF138" s="122" t="str" cm="1">
        <f t="array" ref="FF138">_xlfn.XLOOKUP(1,(SCHEDULE!$D$3:$D$2594=$C138)*(SCHEDULE!$B$3:$B$2594=FF$2),SCHEDULE!$F$3:$F$2594,"",0,1)</f>
        <v/>
      </c>
      <c r="FG138" s="122" t="str" cm="1">
        <f t="array" ref="FG138">_xlfn.XLOOKUP(1,(SCHEDULE!$D$3:$D$2594=$C138)*(SCHEDULE!$B$3:$B$2594=FG$2),SCHEDULE!$F$3:$F$2594,"",0,1)</f>
        <v/>
      </c>
      <c r="FH138" s="122" t="str" cm="1">
        <f t="array" ref="FH138">_xlfn.XLOOKUP(1,(SCHEDULE!$D$3:$D$2594=$C138)*(SCHEDULE!$B$3:$B$2594=FH$2),SCHEDULE!$F$3:$F$2594,"",0,1)</f>
        <v/>
      </c>
      <c r="FI138" s="122" t="str" cm="1">
        <f t="array" ref="FI138">_xlfn.XLOOKUP(1,(SCHEDULE!$D$3:$D$2594=$C138)*(SCHEDULE!$B$3:$B$2594=FI$2),SCHEDULE!$F$3:$F$2594,"",0,1)</f>
        <v/>
      </c>
      <c r="FJ138" s="122" t="str" cm="1">
        <f t="array" ref="FJ138">_xlfn.XLOOKUP(1,(SCHEDULE!$D$3:$D$2594=$C138)*(SCHEDULE!$B$3:$B$2594=FJ$2),SCHEDULE!$F$3:$F$2594,"",0,1)</f>
        <v/>
      </c>
      <c r="FK138" s="137" t="s">
        <v>477</v>
      </c>
      <c r="FL138" s="122">
        <f>IFERROR(_xlfn.XMATCH(0,$E140:$FJ140,0,-1),0)</f>
        <v>162</v>
      </c>
      <c r="FM138" s="122">
        <f>IFERROR(_xlfn.XMATCH(1,$E140:$FJ140,0,-1),0)</f>
        <v>161</v>
      </c>
      <c r="FN138" s="140">
        <f>ABS(FM138-FL138)</f>
        <v>1</v>
      </c>
      <c r="FO138" s="122" t="str">
        <f>IF((FM138-FL138)&gt;0,"W"&amp;" "&amp;FN138,"L"&amp;" "&amp;FN138)</f>
        <v>L 1</v>
      </c>
      <c r="FP138" s="122" t="str">
        <f>COUNTIF($E140:$CG140,"1")&amp;" - "&amp;COUNTIF($E140:$CG140,"0")</f>
        <v>32 - 49</v>
      </c>
      <c r="FQ138" s="122" t="str">
        <f>COUNTIF($CH140:$FJ140,"1")&amp;" - "&amp;COUNTIF($CH140:$FJ140,"0")</f>
        <v>42 - 39</v>
      </c>
      <c r="FR138" s="122">
        <f>MAX($E141:$FJ141)</f>
        <v>6</v>
      </c>
    </row>
    <row r="139" spans="2:174" x14ac:dyDescent="0.2">
      <c r="B139" s="137"/>
      <c r="C139" s="139"/>
      <c r="D139" s="138"/>
      <c r="E139" s="122" t="str" cm="1">
        <f t="array" ref="E139">_xlfn.XLOOKUP(1,(SCHEDULE!$K$3:$K$2594=$C138)*(SCHEDULE!$M$3:$M$2594=E$2),SCHEDULE!$I$3:$I$2594,"",0,1)</f>
        <v>L</v>
      </c>
      <c r="F139" s="122" t="str" cm="1">
        <f t="array" ref="F139">_xlfn.XLOOKUP(1,(SCHEDULE!$K$3:$K$2594=$C138)*(SCHEDULE!$M$3:$M$2594=F$2),SCHEDULE!$I$3:$I$2594,"",0,1)</f>
        <v>L</v>
      </c>
      <c r="G139" s="122" t="str" cm="1">
        <f t="array" ref="G139">_xlfn.XLOOKUP(1,(SCHEDULE!$K$3:$K$2594=$C138)*(SCHEDULE!$M$3:$M$2594=G$2),SCHEDULE!$I$3:$I$2594,"",0,1)</f>
        <v/>
      </c>
      <c r="H139" s="122" t="str" cm="1">
        <f t="array" ref="H139">_xlfn.XLOOKUP(1,(SCHEDULE!$K$3:$K$2594=$C138)*(SCHEDULE!$M$3:$M$2594=H$2),SCHEDULE!$I$3:$I$2594,"",0,1)</f>
        <v/>
      </c>
      <c r="I139" s="122" t="str" cm="1">
        <f t="array" ref="I139">_xlfn.XLOOKUP(1,(SCHEDULE!$K$3:$K$2594=$C138)*(SCHEDULE!$M$3:$M$2594=I$2),SCHEDULE!$I$3:$I$2594,"",0,1)</f>
        <v/>
      </c>
      <c r="J139" s="122" t="str" cm="1">
        <f t="array" ref="J139">_xlfn.XLOOKUP(1,(SCHEDULE!$K$3:$K$2594=$C138)*(SCHEDULE!$M$3:$M$2594=J$2),SCHEDULE!$I$3:$I$2594,"",0,1)</f>
        <v>W</v>
      </c>
      <c r="K139" s="122" t="str" cm="1">
        <f t="array" ref="K139">_xlfn.XLOOKUP(1,(SCHEDULE!$K$3:$K$2594=$C138)*(SCHEDULE!$M$3:$M$2594=K$2),SCHEDULE!$I$3:$I$2594,"",0,1)</f>
        <v>L</v>
      </c>
      <c r="L139" s="122" t="str" cm="1">
        <f t="array" ref="L139">_xlfn.XLOOKUP(1,(SCHEDULE!$K$3:$K$2594=$C138)*(SCHEDULE!$M$3:$M$2594=L$2),SCHEDULE!$I$3:$I$2594,"",0,1)</f>
        <v>W</v>
      </c>
      <c r="M139" s="122" t="str" cm="1">
        <f t="array" ref="M139">_xlfn.XLOOKUP(1,(SCHEDULE!$K$3:$K$2594=$C138)*(SCHEDULE!$M$3:$M$2594=M$2),SCHEDULE!$I$3:$I$2594,"",0,1)</f>
        <v>W</v>
      </c>
      <c r="N139" s="122" t="str" cm="1">
        <f t="array" ref="N139">_xlfn.XLOOKUP(1,(SCHEDULE!$K$3:$K$2594=$C138)*(SCHEDULE!$M$3:$M$2594=N$2),SCHEDULE!$I$3:$I$2594,"",0,1)</f>
        <v>L</v>
      </c>
      <c r="O139" s="122" t="str" cm="1">
        <f t="array" ref="O139">_xlfn.XLOOKUP(1,(SCHEDULE!$K$3:$K$2594=$C138)*(SCHEDULE!$M$3:$M$2594=O$2),SCHEDULE!$I$3:$I$2594,"",0,1)</f>
        <v>W</v>
      </c>
      <c r="P139" s="122" t="str" cm="1">
        <f t="array" ref="P139">_xlfn.XLOOKUP(1,(SCHEDULE!$K$3:$K$2594=$C138)*(SCHEDULE!$M$3:$M$2594=P$2),SCHEDULE!$I$3:$I$2594,"",0,1)</f>
        <v>W</v>
      </c>
      <c r="Q139" s="122" t="str" cm="1">
        <f t="array" ref="Q139">_xlfn.XLOOKUP(1,(SCHEDULE!$K$3:$K$2594=$C138)*(SCHEDULE!$M$3:$M$2594=Q$2),SCHEDULE!$I$3:$I$2594,"",0,1)</f>
        <v>L</v>
      </c>
      <c r="R139" s="122" t="str" cm="1">
        <f t="array" ref="R139">_xlfn.XLOOKUP(1,(SCHEDULE!$K$3:$K$2594=$C138)*(SCHEDULE!$M$3:$M$2594=R$2),SCHEDULE!$I$3:$I$2594,"",0,1)</f>
        <v>W</v>
      </c>
      <c r="S139" s="122" t="str" cm="1">
        <f t="array" ref="S139">_xlfn.XLOOKUP(1,(SCHEDULE!$K$3:$K$2594=$C138)*(SCHEDULE!$M$3:$M$2594=S$2),SCHEDULE!$I$3:$I$2594,"",0,1)</f>
        <v>L</v>
      </c>
      <c r="T139" s="122" t="str" cm="1">
        <f t="array" ref="T139">_xlfn.XLOOKUP(1,(SCHEDULE!$K$3:$K$2594=$C138)*(SCHEDULE!$M$3:$M$2594=T$2),SCHEDULE!$I$3:$I$2594,"",0,1)</f>
        <v/>
      </c>
      <c r="U139" s="122" t="str" cm="1">
        <f t="array" ref="U139">_xlfn.XLOOKUP(1,(SCHEDULE!$K$3:$K$2594=$C138)*(SCHEDULE!$M$3:$M$2594=U$2),SCHEDULE!$I$3:$I$2594,"",0,1)</f>
        <v/>
      </c>
      <c r="V139" s="122" t="str" cm="1">
        <f t="array" ref="V139">_xlfn.XLOOKUP(1,(SCHEDULE!$K$3:$K$2594=$C138)*(SCHEDULE!$M$3:$M$2594=V$2),SCHEDULE!$I$3:$I$2594,"",0,1)</f>
        <v/>
      </c>
      <c r="W139" s="122" t="str" cm="1">
        <f t="array" ref="W139">_xlfn.XLOOKUP(1,(SCHEDULE!$K$3:$K$2594=$C138)*(SCHEDULE!$M$3:$M$2594=W$2),SCHEDULE!$I$3:$I$2594,"",0,1)</f>
        <v>L</v>
      </c>
      <c r="X139" s="122" t="str" cm="1">
        <f t="array" ref="X139">_xlfn.XLOOKUP(1,(SCHEDULE!$K$3:$K$2594=$C138)*(SCHEDULE!$M$3:$M$2594=X$2),SCHEDULE!$I$3:$I$2594,"",0,1)</f>
        <v>L</v>
      </c>
      <c r="Y139" s="122" t="str" cm="1">
        <f t="array" ref="Y139">_xlfn.XLOOKUP(1,(SCHEDULE!$K$3:$K$2594=$C138)*(SCHEDULE!$M$3:$M$2594=Y$2),SCHEDULE!$I$3:$I$2594,"",0,1)</f>
        <v>L</v>
      </c>
      <c r="Z139" s="122" t="str" cm="1">
        <f t="array" ref="Z139">_xlfn.XLOOKUP(1,(SCHEDULE!$K$3:$K$2594=$C138)*(SCHEDULE!$M$3:$M$2594=Z$2),SCHEDULE!$I$3:$I$2594,"",0,1)</f>
        <v>W</v>
      </c>
      <c r="AA139" s="122" t="str" cm="1">
        <f t="array" ref="AA139">_xlfn.XLOOKUP(1,(SCHEDULE!$K$3:$K$2594=$C138)*(SCHEDULE!$M$3:$M$2594=AA$2),SCHEDULE!$I$3:$I$2594,"",0,1)</f>
        <v>W</v>
      </c>
      <c r="AB139" s="122" t="str" cm="1">
        <f t="array" ref="AB139">_xlfn.XLOOKUP(1,(SCHEDULE!$K$3:$K$2594=$C138)*(SCHEDULE!$M$3:$M$2594=AB$2),SCHEDULE!$I$3:$I$2594,"",0,1)</f>
        <v>W</v>
      </c>
      <c r="AC139" s="122" t="str" cm="1">
        <f t="array" ref="AC139">_xlfn.XLOOKUP(1,(SCHEDULE!$K$3:$K$2594=$C138)*(SCHEDULE!$M$3:$M$2594=AC$2),SCHEDULE!$I$3:$I$2594,"",0,1)</f>
        <v>L</v>
      </c>
      <c r="AD139" s="122" t="str" cm="1">
        <f t="array" ref="AD139">_xlfn.XLOOKUP(1,(SCHEDULE!$K$3:$K$2594=$C138)*(SCHEDULE!$M$3:$M$2594=AD$2),SCHEDULE!$I$3:$I$2594,"",0,1)</f>
        <v>L</v>
      </c>
      <c r="AE139" s="122" t="str" cm="1">
        <f t="array" ref="AE139">_xlfn.XLOOKUP(1,(SCHEDULE!$K$3:$K$2594=$C138)*(SCHEDULE!$M$3:$M$2594=AE$2),SCHEDULE!$I$3:$I$2594,"",0,1)</f>
        <v>L</v>
      </c>
      <c r="AF139" s="122" t="str" cm="1">
        <f t="array" ref="AF139">_xlfn.XLOOKUP(1,(SCHEDULE!$K$3:$K$2594=$C138)*(SCHEDULE!$M$3:$M$2594=AF$2),SCHEDULE!$I$3:$I$2594,"",0,1)</f>
        <v/>
      </c>
      <c r="AG139" s="122" t="str" cm="1">
        <f t="array" ref="AG139">_xlfn.XLOOKUP(1,(SCHEDULE!$K$3:$K$2594=$C138)*(SCHEDULE!$M$3:$M$2594=AG$2),SCHEDULE!$I$3:$I$2594,"",0,1)</f>
        <v/>
      </c>
      <c r="AH139" s="122" t="str" cm="1">
        <f t="array" ref="AH139">_xlfn.XLOOKUP(1,(SCHEDULE!$K$3:$K$2594=$C138)*(SCHEDULE!$M$3:$M$2594=AH$2),SCHEDULE!$I$3:$I$2594,"",0,1)</f>
        <v/>
      </c>
      <c r="AI139" s="122" t="str" cm="1">
        <f t="array" ref="AI139">_xlfn.XLOOKUP(1,(SCHEDULE!$K$3:$K$2594=$C138)*(SCHEDULE!$M$3:$M$2594=AI$2),SCHEDULE!$I$3:$I$2594,"",0,1)</f>
        <v/>
      </c>
      <c r="AJ139" s="122" t="str" cm="1">
        <f t="array" ref="AJ139">_xlfn.XLOOKUP(1,(SCHEDULE!$K$3:$K$2594=$C138)*(SCHEDULE!$M$3:$M$2594=AJ$2),SCHEDULE!$I$3:$I$2594,"",0,1)</f>
        <v/>
      </c>
      <c r="AK139" s="122" t="str" cm="1">
        <f t="array" ref="AK139">_xlfn.XLOOKUP(1,(SCHEDULE!$K$3:$K$2594=$C138)*(SCHEDULE!$M$3:$M$2594=AK$2),SCHEDULE!$I$3:$I$2594,"",0,1)</f>
        <v/>
      </c>
      <c r="AL139" s="122" t="str" cm="1">
        <f t="array" ref="AL139">_xlfn.XLOOKUP(1,(SCHEDULE!$K$3:$K$2594=$C138)*(SCHEDULE!$M$3:$M$2594=AL$2),SCHEDULE!$I$3:$I$2594,"",0,1)</f>
        <v/>
      </c>
      <c r="AM139" s="122" t="str" cm="1">
        <f t="array" ref="AM139">_xlfn.XLOOKUP(1,(SCHEDULE!$K$3:$K$2594=$C138)*(SCHEDULE!$M$3:$M$2594=AM$2),SCHEDULE!$I$3:$I$2594,"",0,1)</f>
        <v>L</v>
      </c>
      <c r="AN139" s="122" t="str" cm="1">
        <f t="array" ref="AN139">_xlfn.XLOOKUP(1,(SCHEDULE!$K$3:$K$2594=$C138)*(SCHEDULE!$M$3:$M$2594=AN$2),SCHEDULE!$I$3:$I$2594,"",0,1)</f>
        <v>L</v>
      </c>
      <c r="AO139" s="122" t="str" cm="1">
        <f t="array" ref="AO139">_xlfn.XLOOKUP(1,(SCHEDULE!$K$3:$K$2594=$C138)*(SCHEDULE!$M$3:$M$2594=AO$2),SCHEDULE!$I$3:$I$2594,"",0,1)</f>
        <v>L</v>
      </c>
      <c r="AP139" s="122" t="str" cm="1">
        <f t="array" ref="AP139">_xlfn.XLOOKUP(1,(SCHEDULE!$K$3:$K$2594=$C138)*(SCHEDULE!$M$3:$M$2594=AP$2),SCHEDULE!$I$3:$I$2594,"",0,1)</f>
        <v/>
      </c>
      <c r="AQ139" s="122" t="str" cm="1">
        <f t="array" ref="AQ139">_xlfn.XLOOKUP(1,(SCHEDULE!$K$3:$K$2594=$C138)*(SCHEDULE!$M$3:$M$2594=AQ$2),SCHEDULE!$I$3:$I$2594,"",0,1)</f>
        <v/>
      </c>
      <c r="AR139" s="122" t="str" cm="1">
        <f t="array" ref="AR139">_xlfn.XLOOKUP(1,(SCHEDULE!$K$3:$K$2594=$C138)*(SCHEDULE!$M$3:$M$2594=AR$2),SCHEDULE!$I$3:$I$2594,"",0,1)</f>
        <v/>
      </c>
      <c r="AS139" s="122" t="str" cm="1">
        <f t="array" ref="AS139">_xlfn.XLOOKUP(1,(SCHEDULE!$K$3:$K$2594=$C138)*(SCHEDULE!$M$3:$M$2594=AS$2),SCHEDULE!$I$3:$I$2594,"",0,1)</f>
        <v/>
      </c>
      <c r="AT139" s="122" t="str" cm="1">
        <f t="array" ref="AT139">_xlfn.XLOOKUP(1,(SCHEDULE!$K$3:$K$2594=$C138)*(SCHEDULE!$M$3:$M$2594=AT$2),SCHEDULE!$I$3:$I$2594,"",0,1)</f>
        <v/>
      </c>
      <c r="AU139" s="122" t="str" cm="1">
        <f t="array" ref="AU139">_xlfn.XLOOKUP(1,(SCHEDULE!$K$3:$K$2594=$C138)*(SCHEDULE!$M$3:$M$2594=AU$2),SCHEDULE!$I$3:$I$2594,"",0,1)</f>
        <v/>
      </c>
      <c r="AV139" s="122" t="str" cm="1">
        <f t="array" ref="AV139">_xlfn.XLOOKUP(1,(SCHEDULE!$K$3:$K$2594=$C138)*(SCHEDULE!$M$3:$M$2594=AV$2),SCHEDULE!$I$3:$I$2594,"",0,1)</f>
        <v>L</v>
      </c>
      <c r="AW139" s="122" t="str" cm="1">
        <f t="array" ref="AW139">_xlfn.XLOOKUP(1,(SCHEDULE!$K$3:$K$2594=$C138)*(SCHEDULE!$M$3:$M$2594=AW$2),SCHEDULE!$I$3:$I$2594,"",0,1)</f>
        <v>L</v>
      </c>
      <c r="AX139" s="122" t="str" cm="1">
        <f t="array" ref="AX139">_xlfn.XLOOKUP(1,(SCHEDULE!$K$3:$K$2594=$C138)*(SCHEDULE!$M$3:$M$2594=AX$2),SCHEDULE!$I$3:$I$2594,"",0,1)</f>
        <v>W</v>
      </c>
      <c r="AY139" s="122" t="str" cm="1">
        <f t="array" ref="AY139">_xlfn.XLOOKUP(1,(SCHEDULE!$K$3:$K$2594=$C138)*(SCHEDULE!$M$3:$M$2594=AY$2),SCHEDULE!$I$3:$I$2594,"",0,1)</f>
        <v/>
      </c>
      <c r="AZ139" s="122" t="str" cm="1">
        <f t="array" ref="AZ139">_xlfn.XLOOKUP(1,(SCHEDULE!$K$3:$K$2594=$C138)*(SCHEDULE!$M$3:$M$2594=AZ$2),SCHEDULE!$I$3:$I$2594,"",0,1)</f>
        <v/>
      </c>
      <c r="BA139" s="122" t="str" cm="1">
        <f t="array" ref="BA139">_xlfn.XLOOKUP(1,(SCHEDULE!$K$3:$K$2594=$C138)*(SCHEDULE!$M$3:$M$2594=BA$2),SCHEDULE!$I$3:$I$2594,"",0,1)</f>
        <v/>
      </c>
      <c r="BB139" s="122" t="str" cm="1">
        <f t="array" ref="BB139">_xlfn.XLOOKUP(1,(SCHEDULE!$K$3:$K$2594=$C138)*(SCHEDULE!$M$3:$M$2594=BB$2),SCHEDULE!$I$3:$I$2594,"",0,1)</f>
        <v/>
      </c>
      <c r="BC139" s="122" t="str" cm="1">
        <f t="array" ref="BC139">_xlfn.XLOOKUP(1,(SCHEDULE!$K$3:$K$2594=$C138)*(SCHEDULE!$M$3:$M$2594=BC$2),SCHEDULE!$I$3:$I$2594,"",0,1)</f>
        <v/>
      </c>
      <c r="BD139" s="122" t="str" cm="1">
        <f t="array" ref="BD139">_xlfn.XLOOKUP(1,(SCHEDULE!$K$3:$K$2594=$C138)*(SCHEDULE!$M$3:$M$2594=BD$2),SCHEDULE!$I$3:$I$2594,"",0,1)</f>
        <v/>
      </c>
      <c r="BE139" s="122" t="str" cm="1">
        <f t="array" ref="BE139">_xlfn.XLOOKUP(1,(SCHEDULE!$K$3:$K$2594=$C138)*(SCHEDULE!$M$3:$M$2594=BE$2),SCHEDULE!$I$3:$I$2594,"",0,1)</f>
        <v/>
      </c>
      <c r="BF139" s="122" t="str" cm="1">
        <f t="array" ref="BF139">_xlfn.XLOOKUP(1,(SCHEDULE!$K$3:$K$2594=$C138)*(SCHEDULE!$M$3:$M$2594=BF$2),SCHEDULE!$I$3:$I$2594,"",0,1)</f>
        <v/>
      </c>
      <c r="BG139" s="122" t="str" cm="1">
        <f t="array" ref="BG139">_xlfn.XLOOKUP(1,(SCHEDULE!$K$3:$K$2594=$C138)*(SCHEDULE!$M$3:$M$2594=BG$2),SCHEDULE!$I$3:$I$2594,"",0,1)</f>
        <v/>
      </c>
      <c r="BH139" s="122" t="str" cm="1">
        <f t="array" ref="BH139">_xlfn.XLOOKUP(1,(SCHEDULE!$K$3:$K$2594=$C138)*(SCHEDULE!$M$3:$M$2594=BH$2),SCHEDULE!$I$3:$I$2594,"",0,1)</f>
        <v/>
      </c>
      <c r="BI139" s="122" t="str" cm="1">
        <f t="array" ref="BI139">_xlfn.XLOOKUP(1,(SCHEDULE!$K$3:$K$2594=$C138)*(SCHEDULE!$M$3:$M$2594=BI$2),SCHEDULE!$I$3:$I$2594,"",0,1)</f>
        <v>L</v>
      </c>
      <c r="BJ139" s="122" t="str" cm="1">
        <f t="array" ref="BJ139">_xlfn.XLOOKUP(1,(SCHEDULE!$K$3:$K$2594=$C138)*(SCHEDULE!$M$3:$M$2594=BJ$2),SCHEDULE!$I$3:$I$2594,"",0,1)</f>
        <v>W</v>
      </c>
      <c r="BK139" s="122" t="str" cm="1">
        <f t="array" ref="BK139">_xlfn.XLOOKUP(1,(SCHEDULE!$K$3:$K$2594=$C138)*(SCHEDULE!$M$3:$M$2594=BK$2),SCHEDULE!$I$3:$I$2594,"",0,1)</f>
        <v>W</v>
      </c>
      <c r="BL139" s="122" t="str" cm="1">
        <f t="array" ref="BL139">_xlfn.XLOOKUP(1,(SCHEDULE!$K$3:$K$2594=$C138)*(SCHEDULE!$M$3:$M$2594=BL$2),SCHEDULE!$I$3:$I$2594,"",0,1)</f>
        <v/>
      </c>
      <c r="BM139" s="122" t="str" cm="1">
        <f t="array" ref="BM139">_xlfn.XLOOKUP(1,(SCHEDULE!$K$3:$K$2594=$C138)*(SCHEDULE!$M$3:$M$2594=BM$2),SCHEDULE!$I$3:$I$2594,"",0,1)</f>
        <v/>
      </c>
      <c r="BN139" s="122" t="str" cm="1">
        <f t="array" ref="BN139">_xlfn.XLOOKUP(1,(SCHEDULE!$K$3:$K$2594=$C138)*(SCHEDULE!$M$3:$M$2594=BN$2),SCHEDULE!$I$3:$I$2594,"",0,1)</f>
        <v/>
      </c>
      <c r="BO139" s="122" t="str" cm="1">
        <f t="array" ref="BO139">_xlfn.XLOOKUP(1,(SCHEDULE!$K$3:$K$2594=$C138)*(SCHEDULE!$M$3:$M$2594=BO$2),SCHEDULE!$I$3:$I$2594,"",0,1)</f>
        <v/>
      </c>
      <c r="BP139" s="122" t="str" cm="1">
        <f t="array" ref="BP139">_xlfn.XLOOKUP(1,(SCHEDULE!$K$3:$K$2594=$C138)*(SCHEDULE!$M$3:$M$2594=BP$2),SCHEDULE!$I$3:$I$2594,"",0,1)</f>
        <v/>
      </c>
      <c r="BQ139" s="122" t="str" cm="1">
        <f t="array" ref="BQ139">_xlfn.XLOOKUP(1,(SCHEDULE!$K$3:$K$2594=$C138)*(SCHEDULE!$M$3:$M$2594=BQ$2),SCHEDULE!$I$3:$I$2594,"",0,1)</f>
        <v/>
      </c>
      <c r="BR139" s="122" t="str" cm="1">
        <f t="array" ref="BR139">_xlfn.XLOOKUP(1,(SCHEDULE!$K$3:$K$2594=$C138)*(SCHEDULE!$M$3:$M$2594=BR$2),SCHEDULE!$I$3:$I$2594,"",0,1)</f>
        <v/>
      </c>
      <c r="BS139" s="122" t="str" cm="1">
        <f t="array" ref="BS139">_xlfn.XLOOKUP(1,(SCHEDULE!$K$3:$K$2594=$C138)*(SCHEDULE!$M$3:$M$2594=BS$2),SCHEDULE!$I$3:$I$2594,"",0,1)</f>
        <v/>
      </c>
      <c r="BT139" s="122" t="str" cm="1">
        <f t="array" ref="BT139">_xlfn.XLOOKUP(1,(SCHEDULE!$K$3:$K$2594=$C138)*(SCHEDULE!$M$3:$M$2594=BT$2),SCHEDULE!$I$3:$I$2594,"",0,1)</f>
        <v/>
      </c>
      <c r="BU139" s="122" t="str" cm="1">
        <f t="array" ref="BU139">_xlfn.XLOOKUP(1,(SCHEDULE!$K$3:$K$2594=$C138)*(SCHEDULE!$M$3:$M$2594=BU$2),SCHEDULE!$I$3:$I$2594,"",0,1)</f>
        <v>W</v>
      </c>
      <c r="BV139" s="122" t="str" cm="1">
        <f t="array" ref="BV139">_xlfn.XLOOKUP(1,(SCHEDULE!$K$3:$K$2594=$C138)*(SCHEDULE!$M$3:$M$2594=BV$2),SCHEDULE!$I$3:$I$2594,"",0,1)</f>
        <v>L</v>
      </c>
      <c r="BW139" s="122" t="str" cm="1">
        <f t="array" ref="BW139">_xlfn.XLOOKUP(1,(SCHEDULE!$K$3:$K$2594=$C138)*(SCHEDULE!$M$3:$M$2594=BW$2),SCHEDULE!$I$3:$I$2594,"",0,1)</f>
        <v>W</v>
      </c>
      <c r="BX139" s="122" t="str" cm="1">
        <f t="array" ref="BX139">_xlfn.XLOOKUP(1,(SCHEDULE!$K$3:$K$2594=$C138)*(SCHEDULE!$M$3:$M$2594=BX$2),SCHEDULE!$I$3:$I$2594,"",0,1)</f>
        <v>L</v>
      </c>
      <c r="BY139" s="122" t="str" cm="1">
        <f t="array" ref="BY139">_xlfn.XLOOKUP(1,(SCHEDULE!$K$3:$K$2594=$C138)*(SCHEDULE!$M$3:$M$2594=BY$2),SCHEDULE!$I$3:$I$2594,"",0,1)</f>
        <v>W</v>
      </c>
      <c r="BZ139" s="122" t="str" cm="1">
        <f t="array" ref="BZ139">_xlfn.XLOOKUP(1,(SCHEDULE!$K$3:$K$2594=$C138)*(SCHEDULE!$M$3:$M$2594=BZ$2),SCHEDULE!$I$3:$I$2594,"",0,1)</f>
        <v>L</v>
      </c>
      <c r="CA139" s="122" t="str" cm="1">
        <f t="array" ref="CA139">_xlfn.XLOOKUP(1,(SCHEDULE!$K$3:$K$2594=$C138)*(SCHEDULE!$M$3:$M$2594=CA$2),SCHEDULE!$I$3:$I$2594,"",0,1)</f>
        <v/>
      </c>
      <c r="CB139" s="122" t="str" cm="1">
        <f t="array" ref="CB139">_xlfn.XLOOKUP(1,(SCHEDULE!$K$3:$K$2594=$C138)*(SCHEDULE!$M$3:$M$2594=CB$2),SCHEDULE!$I$3:$I$2594,"",0,1)</f>
        <v/>
      </c>
      <c r="CC139" s="122" t="str" cm="1">
        <f t="array" ref="CC139">_xlfn.XLOOKUP(1,(SCHEDULE!$K$3:$K$2594=$C138)*(SCHEDULE!$M$3:$M$2594=CC$2),SCHEDULE!$I$3:$I$2594,"",0,1)</f>
        <v/>
      </c>
      <c r="CD139" s="122" t="str" cm="1">
        <f t="array" ref="CD139">_xlfn.XLOOKUP(1,(SCHEDULE!$K$3:$K$2594=$C138)*(SCHEDULE!$M$3:$M$2594=CD$2),SCHEDULE!$I$3:$I$2594,"",0,1)</f>
        <v>W</v>
      </c>
      <c r="CE139" s="122" t="str" cm="1">
        <f t="array" ref="CE139">_xlfn.XLOOKUP(1,(SCHEDULE!$K$3:$K$2594=$C138)*(SCHEDULE!$M$3:$M$2594=CE$2),SCHEDULE!$I$3:$I$2594,"",0,1)</f>
        <v>L</v>
      </c>
      <c r="CF139" s="122" t="str" cm="1">
        <f t="array" ref="CF139">_xlfn.XLOOKUP(1,(SCHEDULE!$K$3:$K$2594=$C138)*(SCHEDULE!$M$3:$M$2594=CF$2),SCHEDULE!$I$3:$I$2594,"",0,1)</f>
        <v>W</v>
      </c>
      <c r="CG139" s="122" t="str" cm="1">
        <f t="array" ref="CG139">_xlfn.XLOOKUP(1,(SCHEDULE!$K$3:$K$2594=$C138)*(SCHEDULE!$M$3:$M$2594=CG$2),SCHEDULE!$I$3:$I$2594,"",0,1)</f>
        <v>W</v>
      </c>
      <c r="CH139" s="122" t="str" cm="1">
        <f t="array" ref="CH139">_xlfn.XLOOKUP(1,(SCHEDULE!$K$3:$K$2594=$C138)*(SCHEDULE!$M$3:$M$2594=CH$2),SCHEDULE!$I$3:$I$2594,"",0,1)</f>
        <v>W</v>
      </c>
      <c r="CI139" s="122" t="str" cm="1">
        <f t="array" ref="CI139">_xlfn.XLOOKUP(1,(SCHEDULE!$K$3:$K$2594=$C138)*(SCHEDULE!$M$3:$M$2594=CI$2),SCHEDULE!$I$3:$I$2594,"",0,1)</f>
        <v>L</v>
      </c>
      <c r="CJ139" s="122" t="str" cm="1">
        <f t="array" ref="CJ139">_xlfn.XLOOKUP(1,(SCHEDULE!$K$3:$K$2594=$C138)*(SCHEDULE!$M$3:$M$2594=CJ$2),SCHEDULE!$I$3:$I$2594,"",0,1)</f>
        <v>W</v>
      </c>
      <c r="CK139" s="122" t="str" cm="1">
        <f t="array" ref="CK139">_xlfn.XLOOKUP(1,(SCHEDULE!$K$3:$K$2594=$C138)*(SCHEDULE!$M$3:$M$2594=CK$2),SCHEDULE!$I$3:$I$2594,"",0,1)</f>
        <v/>
      </c>
      <c r="CL139" s="122" t="str" cm="1">
        <f t="array" ref="CL139">_xlfn.XLOOKUP(1,(SCHEDULE!$K$3:$K$2594=$C138)*(SCHEDULE!$M$3:$M$2594=CL$2),SCHEDULE!$I$3:$I$2594,"",0,1)</f>
        <v/>
      </c>
      <c r="CM139" s="122" t="str" cm="1">
        <f t="array" ref="CM139">_xlfn.XLOOKUP(1,(SCHEDULE!$K$3:$K$2594=$C138)*(SCHEDULE!$M$3:$M$2594=CM$2),SCHEDULE!$I$3:$I$2594,"",0,1)</f>
        <v/>
      </c>
      <c r="CN139" s="122" t="str" cm="1">
        <f t="array" ref="CN139">_xlfn.XLOOKUP(1,(SCHEDULE!$K$3:$K$2594=$C138)*(SCHEDULE!$M$3:$M$2594=CN$2),SCHEDULE!$I$3:$I$2594,"",0,1)</f>
        <v/>
      </c>
      <c r="CO139" s="122" t="str" cm="1">
        <f t="array" ref="CO139">_xlfn.XLOOKUP(1,(SCHEDULE!$K$3:$K$2594=$C138)*(SCHEDULE!$M$3:$M$2594=CO$2),SCHEDULE!$I$3:$I$2594,"",0,1)</f>
        <v/>
      </c>
      <c r="CP139" s="122" t="str" cm="1">
        <f t="array" ref="CP139">_xlfn.XLOOKUP(1,(SCHEDULE!$K$3:$K$2594=$C138)*(SCHEDULE!$M$3:$M$2594=CP$2),SCHEDULE!$I$3:$I$2594,"",0,1)</f>
        <v/>
      </c>
      <c r="CQ139" s="122" t="str" cm="1">
        <f t="array" ref="CQ139">_xlfn.XLOOKUP(1,(SCHEDULE!$K$3:$K$2594=$C138)*(SCHEDULE!$M$3:$M$2594=CQ$2),SCHEDULE!$I$3:$I$2594,"",0,1)</f>
        <v/>
      </c>
      <c r="CR139" s="122" t="str" cm="1">
        <f t="array" ref="CR139">_xlfn.XLOOKUP(1,(SCHEDULE!$K$3:$K$2594=$C138)*(SCHEDULE!$M$3:$M$2594=CR$2),SCHEDULE!$I$3:$I$2594,"",0,1)</f>
        <v/>
      </c>
      <c r="CS139" s="122" t="str" cm="1">
        <f t="array" ref="CS139">_xlfn.XLOOKUP(1,(SCHEDULE!$K$3:$K$2594=$C138)*(SCHEDULE!$M$3:$M$2594=CS$2),SCHEDULE!$I$3:$I$2594,"",0,1)</f>
        <v>L</v>
      </c>
      <c r="CT139" s="122" t="str" cm="1">
        <f t="array" ref="CT139">_xlfn.XLOOKUP(1,(SCHEDULE!$K$3:$K$2594=$C138)*(SCHEDULE!$M$3:$M$2594=CT$2),SCHEDULE!$I$3:$I$2594,"",0,1)</f>
        <v>L</v>
      </c>
      <c r="CU139" s="122" t="str" cm="1">
        <f t="array" ref="CU139">_xlfn.XLOOKUP(1,(SCHEDULE!$K$3:$K$2594=$C138)*(SCHEDULE!$M$3:$M$2594=CU$2),SCHEDULE!$I$3:$I$2594,"",0,1)</f>
        <v>L</v>
      </c>
      <c r="CV139" s="122" t="str" cm="1">
        <f t="array" ref="CV139">_xlfn.XLOOKUP(1,(SCHEDULE!$K$3:$K$2594=$C138)*(SCHEDULE!$M$3:$M$2594=CV$2),SCHEDULE!$I$3:$I$2594,"",0,1)</f>
        <v>L</v>
      </c>
      <c r="CW139" s="122" t="str" cm="1">
        <f t="array" ref="CW139">_xlfn.XLOOKUP(1,(SCHEDULE!$K$3:$K$2594=$C138)*(SCHEDULE!$M$3:$M$2594=CW$2),SCHEDULE!$I$3:$I$2594,"",0,1)</f>
        <v/>
      </c>
      <c r="CX139" s="122" t="str" cm="1">
        <f t="array" ref="CX139">_xlfn.XLOOKUP(1,(SCHEDULE!$K$3:$K$2594=$C138)*(SCHEDULE!$M$3:$M$2594=CX$2),SCHEDULE!$I$3:$I$2594,"",0,1)</f>
        <v/>
      </c>
      <c r="CY139" s="122" t="str" cm="1">
        <f t="array" ref="CY139">_xlfn.XLOOKUP(1,(SCHEDULE!$K$3:$K$2594=$C138)*(SCHEDULE!$M$3:$M$2594=CY$2),SCHEDULE!$I$3:$I$2594,"",0,1)</f>
        <v/>
      </c>
      <c r="CZ139" s="122" t="str" cm="1">
        <f t="array" ref="CZ139">_xlfn.XLOOKUP(1,(SCHEDULE!$K$3:$K$2594=$C138)*(SCHEDULE!$M$3:$M$2594=CZ$2),SCHEDULE!$I$3:$I$2594,"",0,1)</f>
        <v/>
      </c>
      <c r="DA139" s="122" t="str" cm="1">
        <f t="array" ref="DA139">_xlfn.XLOOKUP(1,(SCHEDULE!$K$3:$K$2594=$C138)*(SCHEDULE!$M$3:$M$2594=DA$2),SCHEDULE!$I$3:$I$2594,"",0,1)</f>
        <v/>
      </c>
      <c r="DB139" s="122" t="str" cm="1">
        <f t="array" ref="DB139">_xlfn.XLOOKUP(1,(SCHEDULE!$K$3:$K$2594=$C138)*(SCHEDULE!$M$3:$M$2594=DB$2),SCHEDULE!$I$3:$I$2594,"",0,1)</f>
        <v/>
      </c>
      <c r="DC139" s="122" t="str" cm="1">
        <f t="array" ref="DC139">_xlfn.XLOOKUP(1,(SCHEDULE!$K$3:$K$2594=$C138)*(SCHEDULE!$M$3:$M$2594=DC$2),SCHEDULE!$I$3:$I$2594,"",0,1)</f>
        <v>W</v>
      </c>
      <c r="DD139" s="122" t="str" cm="1">
        <f t="array" ref="DD139">_xlfn.XLOOKUP(1,(SCHEDULE!$K$3:$K$2594=$C138)*(SCHEDULE!$M$3:$M$2594=DD$2),SCHEDULE!$I$3:$I$2594,"",0,1)</f>
        <v>W</v>
      </c>
      <c r="DE139" s="122" t="str" cm="1">
        <f t="array" ref="DE139">_xlfn.XLOOKUP(1,(SCHEDULE!$K$3:$K$2594=$C138)*(SCHEDULE!$M$3:$M$2594=DE$2),SCHEDULE!$I$3:$I$2594,"",0,1)</f>
        <v>W</v>
      </c>
      <c r="DF139" s="122" t="str" cm="1">
        <f t="array" ref="DF139">_xlfn.XLOOKUP(1,(SCHEDULE!$K$3:$K$2594=$C138)*(SCHEDULE!$M$3:$M$2594=DF$2),SCHEDULE!$I$3:$I$2594,"",0,1)</f>
        <v/>
      </c>
      <c r="DG139" s="122" t="str" cm="1">
        <f t="array" ref="DG139">_xlfn.XLOOKUP(1,(SCHEDULE!$K$3:$K$2594=$C138)*(SCHEDULE!$M$3:$M$2594=DG$2),SCHEDULE!$I$3:$I$2594,"",0,1)</f>
        <v/>
      </c>
      <c r="DH139" s="122" t="str" cm="1">
        <f t="array" ref="DH139">_xlfn.XLOOKUP(1,(SCHEDULE!$K$3:$K$2594=$C138)*(SCHEDULE!$M$3:$M$2594=DH$2),SCHEDULE!$I$3:$I$2594,"",0,1)</f>
        <v/>
      </c>
      <c r="DI139" s="122" t="str" cm="1">
        <f t="array" ref="DI139">_xlfn.XLOOKUP(1,(SCHEDULE!$K$3:$K$2594=$C138)*(SCHEDULE!$M$3:$M$2594=DI$2),SCHEDULE!$I$3:$I$2594,"",0,1)</f>
        <v/>
      </c>
      <c r="DJ139" s="122" t="str" cm="1">
        <f t="array" ref="DJ139">_xlfn.XLOOKUP(1,(SCHEDULE!$K$3:$K$2594=$C138)*(SCHEDULE!$M$3:$M$2594=DJ$2),SCHEDULE!$I$3:$I$2594,"",0,1)</f>
        <v/>
      </c>
      <c r="DK139" s="122" t="str" cm="1">
        <f t="array" ref="DK139">_xlfn.XLOOKUP(1,(SCHEDULE!$K$3:$K$2594=$C138)*(SCHEDULE!$M$3:$M$2594=DK$2),SCHEDULE!$I$3:$I$2594,"",0,1)</f>
        <v/>
      </c>
      <c r="DL139" s="122" t="str" cm="1">
        <f t="array" ref="DL139">_xlfn.XLOOKUP(1,(SCHEDULE!$K$3:$K$2594=$C138)*(SCHEDULE!$M$3:$M$2594=DL$2),SCHEDULE!$I$3:$I$2594,"",0,1)</f>
        <v>L</v>
      </c>
      <c r="DM139" s="122" t="str" cm="1">
        <f t="array" ref="DM139">_xlfn.XLOOKUP(1,(SCHEDULE!$K$3:$K$2594=$C138)*(SCHEDULE!$M$3:$M$2594=DM$2),SCHEDULE!$I$3:$I$2594,"",0,1)</f>
        <v>W</v>
      </c>
      <c r="DN139" s="122" t="str" cm="1">
        <f t="array" ref="DN139">_xlfn.XLOOKUP(1,(SCHEDULE!$K$3:$K$2594=$C138)*(SCHEDULE!$M$3:$M$2594=DN$2),SCHEDULE!$I$3:$I$2594,"",0,1)</f>
        <v>L</v>
      </c>
      <c r="DO139" s="122" t="str" cm="1">
        <f t="array" ref="DO139">_xlfn.XLOOKUP(1,(SCHEDULE!$K$3:$K$2594=$C138)*(SCHEDULE!$M$3:$M$2594=DO$2),SCHEDULE!$I$3:$I$2594,"",0,1)</f>
        <v>L</v>
      </c>
      <c r="DP139" s="122" t="str" cm="1">
        <f t="array" ref="DP139">_xlfn.XLOOKUP(1,(SCHEDULE!$K$3:$K$2594=$C138)*(SCHEDULE!$M$3:$M$2594=DP$2),SCHEDULE!$I$3:$I$2594,"",0,1)</f>
        <v>L</v>
      </c>
      <c r="DQ139" s="122" t="str" cm="1">
        <f t="array" ref="DQ139">_xlfn.XLOOKUP(1,(SCHEDULE!$K$3:$K$2594=$C138)*(SCHEDULE!$M$3:$M$2594=DQ$2),SCHEDULE!$I$3:$I$2594,"",0,1)</f>
        <v>W</v>
      </c>
      <c r="DR139" s="122" t="str" cm="1">
        <f t="array" ref="DR139">_xlfn.XLOOKUP(1,(SCHEDULE!$K$3:$K$2594=$C138)*(SCHEDULE!$M$3:$M$2594=DR$2),SCHEDULE!$I$3:$I$2594,"",0,1)</f>
        <v>L</v>
      </c>
      <c r="DS139" s="122" t="str" cm="1">
        <f t="array" ref="DS139">_xlfn.XLOOKUP(1,(SCHEDULE!$K$3:$K$2594=$C138)*(SCHEDULE!$M$3:$M$2594=DS$2),SCHEDULE!$I$3:$I$2594,"",0,1)</f>
        <v/>
      </c>
      <c r="DT139" s="122" t="str" cm="1">
        <f t="array" ref="DT139">_xlfn.XLOOKUP(1,(SCHEDULE!$K$3:$K$2594=$C138)*(SCHEDULE!$M$3:$M$2594=DT$2),SCHEDULE!$I$3:$I$2594,"",0,1)</f>
        <v/>
      </c>
      <c r="DU139" s="122" t="str" cm="1">
        <f t="array" ref="DU139">_xlfn.XLOOKUP(1,(SCHEDULE!$K$3:$K$2594=$C138)*(SCHEDULE!$M$3:$M$2594=DU$2),SCHEDULE!$I$3:$I$2594,"",0,1)</f>
        <v/>
      </c>
      <c r="DV139" s="122" t="str" cm="1">
        <f t="array" ref="DV139">_xlfn.XLOOKUP(1,(SCHEDULE!$K$3:$K$2594=$C138)*(SCHEDULE!$M$3:$M$2594=DV$2),SCHEDULE!$I$3:$I$2594,"",0,1)</f>
        <v>L</v>
      </c>
      <c r="DW139" s="122" t="str" cm="1">
        <f t="array" ref="DW139">_xlfn.XLOOKUP(1,(SCHEDULE!$K$3:$K$2594=$C138)*(SCHEDULE!$M$3:$M$2594=DW$2),SCHEDULE!$I$3:$I$2594,"",0,1)</f>
        <v>W</v>
      </c>
      <c r="DX139" s="122" t="str" cm="1">
        <f t="array" ref="DX139">_xlfn.XLOOKUP(1,(SCHEDULE!$K$3:$K$2594=$C138)*(SCHEDULE!$M$3:$M$2594=DX$2),SCHEDULE!$I$3:$I$2594,"",0,1)</f>
        <v>L</v>
      </c>
      <c r="DY139" s="122" t="str" cm="1">
        <f t="array" ref="DY139">_xlfn.XLOOKUP(1,(SCHEDULE!$K$3:$K$2594=$C138)*(SCHEDULE!$M$3:$M$2594=DY$2),SCHEDULE!$I$3:$I$2594,"",0,1)</f>
        <v/>
      </c>
      <c r="DZ139" s="122" t="str" cm="1">
        <f t="array" ref="DZ139">_xlfn.XLOOKUP(1,(SCHEDULE!$K$3:$K$2594=$C138)*(SCHEDULE!$M$3:$M$2594=DZ$2),SCHEDULE!$I$3:$I$2594,"",0,1)</f>
        <v/>
      </c>
      <c r="EA139" s="122" t="str" cm="1">
        <f t="array" ref="EA139">_xlfn.XLOOKUP(1,(SCHEDULE!$K$3:$K$2594=$C138)*(SCHEDULE!$M$3:$M$2594=EA$2),SCHEDULE!$I$3:$I$2594,"",0,1)</f>
        <v/>
      </c>
      <c r="EB139" s="122" t="str" cm="1">
        <f t="array" ref="EB139">_xlfn.XLOOKUP(1,(SCHEDULE!$K$3:$K$2594=$C138)*(SCHEDULE!$M$3:$M$2594=EB$2),SCHEDULE!$I$3:$I$2594,"",0,1)</f>
        <v/>
      </c>
      <c r="EC139" s="122" t="str" cm="1">
        <f t="array" ref="EC139">_xlfn.XLOOKUP(1,(SCHEDULE!$K$3:$K$2594=$C138)*(SCHEDULE!$M$3:$M$2594=EC$2),SCHEDULE!$I$3:$I$2594,"",0,1)</f>
        <v/>
      </c>
      <c r="ED139" s="122" t="str" cm="1">
        <f t="array" ref="ED139">_xlfn.XLOOKUP(1,(SCHEDULE!$K$3:$K$2594=$C138)*(SCHEDULE!$M$3:$M$2594=ED$2),SCHEDULE!$I$3:$I$2594,"",0,1)</f>
        <v/>
      </c>
      <c r="EE139" s="122" t="str" cm="1">
        <f t="array" ref="EE139">_xlfn.XLOOKUP(1,(SCHEDULE!$K$3:$K$2594=$C138)*(SCHEDULE!$M$3:$M$2594=EE$2),SCHEDULE!$I$3:$I$2594,"",0,1)</f>
        <v>W</v>
      </c>
      <c r="EF139" s="122" t="str" cm="1">
        <f t="array" ref="EF139">_xlfn.XLOOKUP(1,(SCHEDULE!$K$3:$K$2594=$C138)*(SCHEDULE!$M$3:$M$2594=EF$2),SCHEDULE!$I$3:$I$2594,"",0,1)</f>
        <v>W</v>
      </c>
      <c r="EG139" s="122" t="str" cm="1">
        <f t="array" ref="EG139">_xlfn.XLOOKUP(1,(SCHEDULE!$K$3:$K$2594=$C138)*(SCHEDULE!$M$3:$M$2594=EG$2),SCHEDULE!$I$3:$I$2594,"",0,1)</f>
        <v>L</v>
      </c>
      <c r="EH139" s="122" t="str" cm="1">
        <f t="array" ref="EH139">_xlfn.XLOOKUP(1,(SCHEDULE!$K$3:$K$2594=$C138)*(SCHEDULE!$M$3:$M$2594=EH$2),SCHEDULE!$I$3:$I$2594,"",0,1)</f>
        <v>L</v>
      </c>
      <c r="EI139" s="122" t="str" cm="1">
        <f t="array" ref="EI139">_xlfn.XLOOKUP(1,(SCHEDULE!$K$3:$K$2594=$C138)*(SCHEDULE!$M$3:$M$2594=EI$2),SCHEDULE!$I$3:$I$2594,"",0,1)</f>
        <v>W</v>
      </c>
      <c r="EJ139" s="122" t="str" cm="1">
        <f t="array" ref="EJ139">_xlfn.XLOOKUP(1,(SCHEDULE!$K$3:$K$2594=$C138)*(SCHEDULE!$M$3:$M$2594=EJ$2),SCHEDULE!$I$3:$I$2594,"",0,1)</f>
        <v>L</v>
      </c>
      <c r="EK139" s="122" t="str" cm="1">
        <f t="array" ref="EK139">_xlfn.XLOOKUP(1,(SCHEDULE!$K$3:$K$2594=$C138)*(SCHEDULE!$M$3:$M$2594=EK$2),SCHEDULE!$I$3:$I$2594,"",0,1)</f>
        <v>W</v>
      </c>
      <c r="EL139" s="122" t="str" cm="1">
        <f t="array" ref="EL139">_xlfn.XLOOKUP(1,(SCHEDULE!$K$3:$K$2594=$C138)*(SCHEDULE!$M$3:$M$2594=EL$2),SCHEDULE!$I$3:$I$2594,"",0,1)</f>
        <v>L</v>
      </c>
      <c r="EM139" s="122" t="str" cm="1">
        <f t="array" ref="EM139">_xlfn.XLOOKUP(1,(SCHEDULE!$K$3:$K$2594=$C138)*(SCHEDULE!$M$3:$M$2594=EM$2),SCHEDULE!$I$3:$I$2594,"",0,1)</f>
        <v>L</v>
      </c>
      <c r="EN139" s="122" t="str" cm="1">
        <f t="array" ref="EN139">_xlfn.XLOOKUP(1,(SCHEDULE!$K$3:$K$2594=$C138)*(SCHEDULE!$M$3:$M$2594=EN$2),SCHEDULE!$I$3:$I$2594,"",0,1)</f>
        <v/>
      </c>
      <c r="EO139" s="122" t="str" cm="1">
        <f t="array" ref="EO139">_xlfn.XLOOKUP(1,(SCHEDULE!$K$3:$K$2594=$C138)*(SCHEDULE!$M$3:$M$2594=EO$2),SCHEDULE!$I$3:$I$2594,"",0,1)</f>
        <v/>
      </c>
      <c r="EP139" s="122" t="str" cm="1">
        <f t="array" ref="EP139">_xlfn.XLOOKUP(1,(SCHEDULE!$K$3:$K$2594=$C138)*(SCHEDULE!$M$3:$M$2594=EP$2),SCHEDULE!$I$3:$I$2594,"",0,1)</f>
        <v/>
      </c>
      <c r="EQ139" s="122" t="str" cm="1">
        <f t="array" ref="EQ139">_xlfn.XLOOKUP(1,(SCHEDULE!$K$3:$K$2594=$C138)*(SCHEDULE!$M$3:$M$2594=EQ$2),SCHEDULE!$I$3:$I$2594,"",0,1)</f>
        <v/>
      </c>
      <c r="ER139" s="122" t="str" cm="1">
        <f t="array" ref="ER139">_xlfn.XLOOKUP(1,(SCHEDULE!$K$3:$K$2594=$C138)*(SCHEDULE!$M$3:$M$2594=ER$2),SCHEDULE!$I$3:$I$2594,"",0,1)</f>
        <v/>
      </c>
      <c r="ES139" s="122" t="str" cm="1">
        <f t="array" ref="ES139">_xlfn.XLOOKUP(1,(SCHEDULE!$K$3:$K$2594=$C138)*(SCHEDULE!$M$3:$M$2594=ES$2),SCHEDULE!$I$3:$I$2594,"",0,1)</f>
        <v/>
      </c>
      <c r="ET139" s="122" t="str" cm="1">
        <f t="array" ref="ET139">_xlfn.XLOOKUP(1,(SCHEDULE!$K$3:$K$2594=$C138)*(SCHEDULE!$M$3:$M$2594=ET$2),SCHEDULE!$I$3:$I$2594,"",0,1)</f>
        <v/>
      </c>
      <c r="EU139" s="122" t="str" cm="1">
        <f t="array" ref="EU139">_xlfn.XLOOKUP(1,(SCHEDULE!$K$3:$K$2594=$C138)*(SCHEDULE!$M$3:$M$2594=EU$2),SCHEDULE!$I$3:$I$2594,"",0,1)</f>
        <v/>
      </c>
      <c r="EV139" s="122" t="str" cm="1">
        <f t="array" ref="EV139">_xlfn.XLOOKUP(1,(SCHEDULE!$K$3:$K$2594=$C138)*(SCHEDULE!$M$3:$M$2594=EV$2),SCHEDULE!$I$3:$I$2594,"",0,1)</f>
        <v>W</v>
      </c>
      <c r="EW139" s="122" t="str" cm="1">
        <f t="array" ref="EW139">_xlfn.XLOOKUP(1,(SCHEDULE!$K$3:$K$2594=$C138)*(SCHEDULE!$M$3:$M$2594=EW$2),SCHEDULE!$I$3:$I$2594,"",0,1)</f>
        <v>W</v>
      </c>
      <c r="EX139" s="122" t="str" cm="1">
        <f t="array" ref="EX139">_xlfn.XLOOKUP(1,(SCHEDULE!$K$3:$K$2594=$C138)*(SCHEDULE!$M$3:$M$2594=EX$2),SCHEDULE!$I$3:$I$2594,"",0,1)</f>
        <v>W</v>
      </c>
      <c r="EY139" s="122" t="str" cm="1">
        <f t="array" ref="EY139">_xlfn.XLOOKUP(1,(SCHEDULE!$K$3:$K$2594=$C138)*(SCHEDULE!$M$3:$M$2594=EY$2),SCHEDULE!$I$3:$I$2594,"",0,1)</f>
        <v/>
      </c>
      <c r="EZ139" s="122" t="str" cm="1">
        <f t="array" ref="EZ139">_xlfn.XLOOKUP(1,(SCHEDULE!$K$3:$K$2594=$C138)*(SCHEDULE!$M$3:$M$2594=EZ$2),SCHEDULE!$I$3:$I$2594,"",0,1)</f>
        <v/>
      </c>
      <c r="FA139" s="122" t="str" cm="1">
        <f t="array" ref="FA139">_xlfn.XLOOKUP(1,(SCHEDULE!$K$3:$K$2594=$C138)*(SCHEDULE!$M$3:$M$2594=FA$2),SCHEDULE!$I$3:$I$2594,"",0,1)</f>
        <v/>
      </c>
      <c r="FB139" s="122" t="str" cm="1">
        <f t="array" ref="FB139">_xlfn.XLOOKUP(1,(SCHEDULE!$K$3:$K$2594=$C138)*(SCHEDULE!$M$3:$M$2594=FB$2),SCHEDULE!$I$3:$I$2594,"",0,1)</f>
        <v>W</v>
      </c>
      <c r="FC139" s="122" t="str" cm="1">
        <f t="array" ref="FC139">_xlfn.XLOOKUP(1,(SCHEDULE!$K$3:$K$2594=$C138)*(SCHEDULE!$M$3:$M$2594=FC$2),SCHEDULE!$I$3:$I$2594,"",0,1)</f>
        <v>W</v>
      </c>
      <c r="FD139" s="122" t="str" cm="1">
        <f t="array" ref="FD139">_xlfn.XLOOKUP(1,(SCHEDULE!$K$3:$K$2594=$C138)*(SCHEDULE!$M$3:$M$2594=FD$2),SCHEDULE!$I$3:$I$2594,"",0,1)</f>
        <v>W</v>
      </c>
      <c r="FE139" s="122" t="str" cm="1">
        <f t="array" ref="FE139">_xlfn.XLOOKUP(1,(SCHEDULE!$K$3:$K$2594=$C138)*(SCHEDULE!$M$3:$M$2594=FE$2),SCHEDULE!$I$3:$I$2594,"",0,1)</f>
        <v>W</v>
      </c>
      <c r="FF139" s="122" t="str" cm="1">
        <f t="array" ref="FF139">_xlfn.XLOOKUP(1,(SCHEDULE!$K$3:$K$2594=$C138)*(SCHEDULE!$M$3:$M$2594=FF$2),SCHEDULE!$I$3:$I$2594,"",0,1)</f>
        <v>W</v>
      </c>
      <c r="FG139" s="122" t="str" cm="1">
        <f t="array" ref="FG139">_xlfn.XLOOKUP(1,(SCHEDULE!$K$3:$K$2594=$C138)*(SCHEDULE!$M$3:$M$2594=FG$2),SCHEDULE!$I$3:$I$2594,"",0,1)</f>
        <v>W</v>
      </c>
      <c r="FH139" s="122" t="str" cm="1">
        <f t="array" ref="FH139">_xlfn.XLOOKUP(1,(SCHEDULE!$K$3:$K$2594=$C138)*(SCHEDULE!$M$3:$M$2594=FH$2),SCHEDULE!$I$3:$I$2594,"",0,1)</f>
        <v>L</v>
      </c>
      <c r="FI139" s="122" t="str" cm="1">
        <f t="array" ref="FI139">_xlfn.XLOOKUP(1,(SCHEDULE!$K$3:$K$2594=$C138)*(SCHEDULE!$M$3:$M$2594=FI$2),SCHEDULE!$I$3:$I$2594,"",0,1)</f>
        <v>W</v>
      </c>
      <c r="FJ139" s="122" t="str" cm="1">
        <f t="array" ref="FJ139">_xlfn.XLOOKUP(1,(SCHEDULE!$K$3:$K$2594=$C138)*(SCHEDULE!$M$3:$M$2594=FJ$2),SCHEDULE!$I$3:$I$2594,"",0,1)</f>
        <v>L</v>
      </c>
      <c r="FK139" s="137" t="s">
        <v>477</v>
      </c>
      <c r="FL139" s="141">
        <f>COUNT(E$5:FJ$5)</f>
        <v>162</v>
      </c>
      <c r="FM139" s="141">
        <f>FL139-10</f>
        <v>152</v>
      </c>
      <c r="FN139" s="142">
        <f>SUMIFS(E$5:FJ$5,E$2:FJ$2,FL139,E$2:FJ$2,FM139)</f>
        <v>0</v>
      </c>
    </row>
    <row r="140" spans="2:174" x14ac:dyDescent="0.2">
      <c r="B140" s="137"/>
      <c r="C140" s="139"/>
      <c r="D140" s="138"/>
      <c r="E140" s="122" cm="1">
        <f t="array" ref="E140">IFERROR(_xlfn.IFS(E138="W",1,E139="W",1,E138="L",0,E139="L",0),"-")</f>
        <v>0</v>
      </c>
      <c r="F140" s="122" cm="1">
        <f t="array" ref="F140">IFERROR(_xlfn.IFS(F138="W",1,F139="W",1,F138="L",0,F139="L",0),"-")</f>
        <v>0</v>
      </c>
      <c r="G140" s="122" cm="1">
        <f t="array" ref="G140">IFERROR(_xlfn.IFS(G138="W",1,G139="W",1,G138="L",0,G139="L",0),"-")</f>
        <v>0</v>
      </c>
      <c r="H140" s="122" cm="1">
        <f t="array" ref="H140">IFERROR(_xlfn.IFS(H138="W",1,H139="W",1,H138="L",0,H139="L",0),"-")</f>
        <v>1</v>
      </c>
      <c r="I140" s="122" cm="1">
        <f t="array" ref="I140">IFERROR(_xlfn.IFS(I138="W",1,I139="W",1,I138="L",0,I139="L",0),"-")</f>
        <v>0</v>
      </c>
      <c r="J140" s="122" cm="1">
        <f t="array" ref="J140">IFERROR(_xlfn.IFS(J138="W",1,J139="W",1,J138="L",0,J139="L",0),"-")</f>
        <v>1</v>
      </c>
      <c r="K140" s="122" cm="1">
        <f t="array" ref="K140">IFERROR(_xlfn.IFS(K138="W",1,K139="W",1,K138="L",0,K139="L",0),"-")</f>
        <v>0</v>
      </c>
      <c r="L140" s="122" cm="1">
        <f t="array" ref="L140">IFERROR(_xlfn.IFS(L138="W",1,L139="W",1,L138="L",0,L139="L",0),"-")</f>
        <v>1</v>
      </c>
      <c r="M140" s="122" cm="1">
        <f t="array" ref="M140">IFERROR(_xlfn.IFS(M138="W",1,M139="W",1,M138="L",0,M139="L",0),"-")</f>
        <v>1</v>
      </c>
      <c r="N140" s="122" cm="1">
        <f t="array" ref="N140">IFERROR(_xlfn.IFS(N138="W",1,N139="W",1,N138="L",0,N139="L",0),"-")</f>
        <v>0</v>
      </c>
      <c r="O140" s="122" cm="1">
        <f t="array" ref="O140">IFERROR(_xlfn.IFS(O138="W",1,O139="W",1,O138="L",0,O139="L",0),"-")</f>
        <v>1</v>
      </c>
      <c r="P140" s="122" cm="1">
        <f t="array" ref="P140">IFERROR(_xlfn.IFS(P138="W",1,P139="W",1,P138="L",0,P139="L",0),"-")</f>
        <v>1</v>
      </c>
      <c r="Q140" s="122" cm="1">
        <f t="array" ref="Q140">IFERROR(_xlfn.IFS(Q138="W",1,Q139="W",1,Q138="L",0,Q139="L",0),"-")</f>
        <v>0</v>
      </c>
      <c r="R140" s="122" cm="1">
        <f t="array" ref="R140">IFERROR(_xlfn.IFS(R138="W",1,R139="W",1,R138="L",0,R139="L",0),"-")</f>
        <v>1</v>
      </c>
      <c r="S140" s="122" cm="1">
        <f t="array" ref="S140">IFERROR(_xlfn.IFS(S138="W",1,S139="W",1,S138="L",0,S139="L",0),"-")</f>
        <v>0</v>
      </c>
      <c r="T140" s="122" cm="1">
        <f t="array" ref="T140">IFERROR(_xlfn.IFS(T138="W",1,T139="W",1,T138="L",0,T139="L",0),"-")</f>
        <v>1</v>
      </c>
      <c r="U140" s="122" cm="1">
        <f t="array" ref="U140">IFERROR(_xlfn.IFS(U138="W",1,U139="W",1,U138="L",0,U139="L",0),"-")</f>
        <v>0</v>
      </c>
      <c r="V140" s="122" cm="1">
        <f t="array" ref="V140">IFERROR(_xlfn.IFS(V138="W",1,V139="W",1,V138="L",0,V139="L",0),"-")</f>
        <v>0</v>
      </c>
      <c r="W140" s="122" cm="1">
        <f t="array" ref="W140">IFERROR(_xlfn.IFS(W138="W",1,W139="W",1,W138="L",0,W139="L",0),"-")</f>
        <v>0</v>
      </c>
      <c r="X140" s="122" cm="1">
        <f t="array" ref="X140">IFERROR(_xlfn.IFS(X138="W",1,X139="W",1,X138="L",0,X139="L",0),"-")</f>
        <v>0</v>
      </c>
      <c r="Y140" s="122" cm="1">
        <f t="array" ref="Y140">IFERROR(_xlfn.IFS(Y138="W",1,Y139="W",1,Y138="L",0,Y139="L",0),"-")</f>
        <v>0</v>
      </c>
      <c r="Z140" s="122" cm="1">
        <f t="array" ref="Z140">IFERROR(_xlfn.IFS(Z138="W",1,Z139="W",1,Z138="L",0,Z139="L",0),"-")</f>
        <v>1</v>
      </c>
      <c r="AA140" s="122" cm="1">
        <f t="array" ref="AA140">IFERROR(_xlfn.IFS(AA138="W",1,AA139="W",1,AA138="L",0,AA139="L",0),"-")</f>
        <v>1</v>
      </c>
      <c r="AB140" s="122" cm="1">
        <f t="array" ref="AB140">IFERROR(_xlfn.IFS(AB138="W",1,AB139="W",1,AB138="L",0,AB139="L",0),"-")</f>
        <v>1</v>
      </c>
      <c r="AC140" s="122" cm="1">
        <f t="array" ref="AC140">IFERROR(_xlfn.IFS(AC138="W",1,AC139="W",1,AC138="L",0,AC139="L",0),"-")</f>
        <v>0</v>
      </c>
      <c r="AD140" s="122" cm="1">
        <f t="array" ref="AD140">IFERROR(_xlfn.IFS(AD138="W",1,AD139="W",1,AD138="L",0,AD139="L",0),"-")</f>
        <v>0</v>
      </c>
      <c r="AE140" s="122" cm="1">
        <f t="array" ref="AE140">IFERROR(_xlfn.IFS(AE138="W",1,AE139="W",1,AE138="L",0,AE139="L",0),"-")</f>
        <v>0</v>
      </c>
      <c r="AF140" s="122" cm="1">
        <f t="array" ref="AF140">IFERROR(_xlfn.IFS(AF138="W",1,AF139="W",1,AF138="L",0,AF139="L",0),"-")</f>
        <v>0</v>
      </c>
      <c r="AG140" s="122" cm="1">
        <f t="array" ref="AG140">IFERROR(_xlfn.IFS(AG138="W",1,AG139="W",1,AG138="L",0,AG139="L",0),"-")</f>
        <v>0</v>
      </c>
      <c r="AH140" s="122" cm="1">
        <f t="array" ref="AH140">IFERROR(_xlfn.IFS(AH138="W",1,AH139="W",1,AH138="L",0,AH139="L",0),"-")</f>
        <v>0</v>
      </c>
      <c r="AI140" s="122" cm="1">
        <f t="array" ref="AI140">IFERROR(_xlfn.IFS(AI138="W",1,AI139="W",1,AI138="L",0,AI139="L",0),"-")</f>
        <v>0</v>
      </c>
      <c r="AJ140" s="122" cm="1">
        <f t="array" ref="AJ140">IFERROR(_xlfn.IFS(AJ138="W",1,AJ139="W",1,AJ138="L",0,AJ139="L",0),"-")</f>
        <v>1</v>
      </c>
      <c r="AK140" s="122" cm="1">
        <f t="array" ref="AK140">IFERROR(_xlfn.IFS(AK138="W",1,AK139="W",1,AK138="L",0,AK139="L",0),"-")</f>
        <v>0</v>
      </c>
      <c r="AL140" s="122" cm="1">
        <f t="array" ref="AL140">IFERROR(_xlfn.IFS(AL138="W",1,AL139="W",1,AL138="L",0,AL139="L",0),"-")</f>
        <v>1</v>
      </c>
      <c r="AM140" s="122" cm="1">
        <f t="array" ref="AM140">IFERROR(_xlfn.IFS(AM138="W",1,AM139="W",1,AM138="L",0,AM139="L",0),"-")</f>
        <v>0</v>
      </c>
      <c r="AN140" s="122" cm="1">
        <f t="array" ref="AN140">IFERROR(_xlfn.IFS(AN138="W",1,AN139="W",1,AN138="L",0,AN139="L",0),"-")</f>
        <v>0</v>
      </c>
      <c r="AO140" s="122" cm="1">
        <f t="array" ref="AO140">IFERROR(_xlfn.IFS(AO138="W",1,AO139="W",1,AO138="L",0,AO139="L",0),"-")</f>
        <v>0</v>
      </c>
      <c r="AP140" s="122" cm="1">
        <f t="array" ref="AP140">IFERROR(_xlfn.IFS(AP138="W",1,AP139="W",1,AP138="L",0,AP139="L",0),"-")</f>
        <v>0</v>
      </c>
      <c r="AQ140" s="122" cm="1">
        <f t="array" ref="AQ140">IFERROR(_xlfn.IFS(AQ138="W",1,AQ139="W",1,AQ138="L",0,AQ139="L",0),"-")</f>
        <v>0</v>
      </c>
      <c r="AR140" s="122" cm="1">
        <f t="array" ref="AR140">IFERROR(_xlfn.IFS(AR138="W",1,AR139="W",1,AR138="L",0,AR139="L",0),"-")</f>
        <v>0</v>
      </c>
      <c r="AS140" s="122" cm="1">
        <f t="array" ref="AS140">IFERROR(_xlfn.IFS(AS138="W",1,AS139="W",1,AS138="L",0,AS139="L",0),"-")</f>
        <v>0</v>
      </c>
      <c r="AT140" s="122" cm="1">
        <f t="array" ref="AT140">IFERROR(_xlfn.IFS(AT138="W",1,AT139="W",1,AT138="L",0,AT139="L",0),"-")</f>
        <v>0</v>
      </c>
      <c r="AU140" s="122" cm="1">
        <f t="array" ref="AU140">IFERROR(_xlfn.IFS(AU138="W",1,AU139="W",1,AU138="L",0,AU139="L",0),"-")</f>
        <v>1</v>
      </c>
      <c r="AV140" s="122" cm="1">
        <f t="array" ref="AV140">IFERROR(_xlfn.IFS(AV138="W",1,AV139="W",1,AV138="L",0,AV139="L",0),"-")</f>
        <v>0</v>
      </c>
      <c r="AW140" s="122" cm="1">
        <f t="array" ref="AW140">IFERROR(_xlfn.IFS(AW138="W",1,AW139="W",1,AW138="L",0,AW139="L",0),"-")</f>
        <v>0</v>
      </c>
      <c r="AX140" s="122" cm="1">
        <f t="array" ref="AX140">IFERROR(_xlfn.IFS(AX138="W",1,AX139="W",1,AX138="L",0,AX139="L",0),"-")</f>
        <v>1</v>
      </c>
      <c r="AY140" s="122" cm="1">
        <f t="array" ref="AY140">IFERROR(_xlfn.IFS(AY138="W",1,AY139="W",1,AY138="L",0,AY139="L",0),"-")</f>
        <v>0</v>
      </c>
      <c r="AZ140" s="122" cm="1">
        <f t="array" ref="AZ140">IFERROR(_xlfn.IFS(AZ138="W",1,AZ139="W",1,AZ138="L",0,AZ139="L",0),"-")</f>
        <v>1</v>
      </c>
      <c r="BA140" s="122" cm="1">
        <f t="array" ref="BA140">IFERROR(_xlfn.IFS(BA138="W",1,BA139="W",1,BA138="L",0,BA139="L",0),"-")</f>
        <v>1</v>
      </c>
      <c r="BB140" s="122" cm="1">
        <f t="array" ref="BB140">IFERROR(_xlfn.IFS(BB138="W",1,BB139="W",1,BB138="L",0,BB139="L",0),"-")</f>
        <v>1</v>
      </c>
      <c r="BC140" s="122" cm="1">
        <f t="array" ref="BC140">IFERROR(_xlfn.IFS(BC138="W",1,BC139="W",1,BC138="L",0,BC139="L",0),"-")</f>
        <v>0</v>
      </c>
      <c r="BD140" s="122" cm="1">
        <f t="array" ref="BD140">IFERROR(_xlfn.IFS(BD138="W",1,BD139="W",1,BD138="L",0,BD139="L",0),"-")</f>
        <v>1</v>
      </c>
      <c r="BE140" s="122" cm="1">
        <f t="array" ref="BE140">IFERROR(_xlfn.IFS(BE138="W",1,BE139="W",1,BE138="L",0,BE139="L",0),"-")</f>
        <v>0</v>
      </c>
      <c r="BF140" s="122" cm="1">
        <f t="array" ref="BF140">IFERROR(_xlfn.IFS(BF138="W",1,BF139="W",1,BF138="L",0,BF139="L",0),"-")</f>
        <v>0</v>
      </c>
      <c r="BG140" s="122" cm="1">
        <f t="array" ref="BG140">IFERROR(_xlfn.IFS(BG138="W",1,BG139="W",1,BG138="L",0,BG139="L",0),"-")</f>
        <v>0</v>
      </c>
      <c r="BH140" s="122" cm="1">
        <f t="array" ref="BH140">IFERROR(_xlfn.IFS(BH138="W",1,BH139="W",1,BH138="L",0,BH139="L",0),"-")</f>
        <v>1</v>
      </c>
      <c r="BI140" s="122" cm="1">
        <f t="array" ref="BI140">IFERROR(_xlfn.IFS(BI138="W",1,BI139="W",1,BI138="L",0,BI139="L",0),"-")</f>
        <v>0</v>
      </c>
      <c r="BJ140" s="122" cm="1">
        <f t="array" ref="BJ140">IFERROR(_xlfn.IFS(BJ138="W",1,BJ139="W",1,BJ138="L",0,BJ139="L",0),"-")</f>
        <v>1</v>
      </c>
      <c r="BK140" s="122" cm="1">
        <f t="array" ref="BK140">IFERROR(_xlfn.IFS(BK138="W",1,BK139="W",1,BK138="L",0,BK139="L",0),"-")</f>
        <v>1</v>
      </c>
      <c r="BL140" s="122" cm="1">
        <f t="array" ref="BL140">IFERROR(_xlfn.IFS(BL138="W",1,BL139="W",1,BL138="L",0,BL139="L",0),"-")</f>
        <v>1</v>
      </c>
      <c r="BM140" s="122" cm="1">
        <f t="array" ref="BM140">IFERROR(_xlfn.IFS(BM138="W",1,BM139="W",1,BM138="L",0,BM139="L",0),"-")</f>
        <v>0</v>
      </c>
      <c r="BN140" s="122" cm="1">
        <f t="array" ref="BN140">IFERROR(_xlfn.IFS(BN138="W",1,BN139="W",1,BN138="L",0,BN139="L",0),"-")</f>
        <v>0</v>
      </c>
      <c r="BO140" s="122" cm="1">
        <f t="array" ref="BO140">IFERROR(_xlfn.IFS(BO138="W",1,BO139="W",1,BO138="L",0,BO139="L",0),"-")</f>
        <v>0</v>
      </c>
      <c r="BP140" s="122" cm="1">
        <f t="array" ref="BP140">IFERROR(_xlfn.IFS(BP138="W",1,BP139="W",1,BP138="L",0,BP139="L",0),"-")</f>
        <v>0</v>
      </c>
      <c r="BQ140" s="122" cm="1">
        <f t="array" ref="BQ140">IFERROR(_xlfn.IFS(BQ138="W",1,BQ139="W",1,BQ138="L",0,BQ139="L",0),"-")</f>
        <v>1</v>
      </c>
      <c r="BR140" s="122" cm="1">
        <f t="array" ref="BR140">IFERROR(_xlfn.IFS(BR138="W",1,BR139="W",1,BR138="L",0,BR139="L",0),"-")</f>
        <v>1</v>
      </c>
      <c r="BS140" s="122" cm="1">
        <f t="array" ref="BS140">IFERROR(_xlfn.IFS(BS138="W",1,BS139="W",1,BS138="L",0,BS139="L",0),"-")</f>
        <v>1</v>
      </c>
      <c r="BT140" s="122" cm="1">
        <f t="array" ref="BT140">IFERROR(_xlfn.IFS(BT138="W",1,BT139="W",1,BT138="L",0,BT139="L",0),"-")</f>
        <v>0</v>
      </c>
      <c r="BU140" s="122" cm="1">
        <f t="array" ref="BU140">IFERROR(_xlfn.IFS(BU138="W",1,BU139="W",1,BU138="L",0,BU139="L",0),"-")</f>
        <v>1</v>
      </c>
      <c r="BV140" s="122" cm="1">
        <f t="array" ref="BV140">IFERROR(_xlfn.IFS(BV138="W",1,BV139="W",1,BV138="L",0,BV139="L",0),"-")</f>
        <v>0</v>
      </c>
      <c r="BW140" s="122" cm="1">
        <f t="array" ref="BW140">IFERROR(_xlfn.IFS(BW138="W",1,BW139="W",1,BW138="L",0,BW139="L",0),"-")</f>
        <v>1</v>
      </c>
      <c r="BX140" s="122" cm="1">
        <f t="array" ref="BX140">IFERROR(_xlfn.IFS(BX138="W",1,BX139="W",1,BX138="L",0,BX139="L",0),"-")</f>
        <v>0</v>
      </c>
      <c r="BY140" s="122" cm="1">
        <f t="array" ref="BY140">IFERROR(_xlfn.IFS(BY138="W",1,BY139="W",1,BY138="L",0,BY139="L",0),"-")</f>
        <v>1</v>
      </c>
      <c r="BZ140" s="122" cm="1">
        <f t="array" ref="BZ140">IFERROR(_xlfn.IFS(BZ138="W",1,BZ139="W",1,BZ138="L",0,BZ139="L",0),"-")</f>
        <v>0</v>
      </c>
      <c r="CA140" s="122" cm="1">
        <f t="array" ref="CA140">IFERROR(_xlfn.IFS(CA138="W",1,CA139="W",1,CA138="L",0,CA139="L",0),"-")</f>
        <v>0</v>
      </c>
      <c r="CB140" s="122" cm="1">
        <f t="array" ref="CB140">IFERROR(_xlfn.IFS(CB138="W",1,CB139="W",1,CB138="L",0,CB139="L",0),"-")</f>
        <v>0</v>
      </c>
      <c r="CC140" s="122" cm="1">
        <f t="array" ref="CC140">IFERROR(_xlfn.IFS(CC138="W",1,CC139="W",1,CC138="L",0,CC139="L",0),"-")</f>
        <v>0</v>
      </c>
      <c r="CD140" s="122" cm="1">
        <f t="array" ref="CD140">IFERROR(_xlfn.IFS(CD138="W",1,CD139="W",1,CD138="L",0,CD139="L",0),"-")</f>
        <v>1</v>
      </c>
      <c r="CE140" s="122" cm="1">
        <f t="array" ref="CE140">IFERROR(_xlfn.IFS(CE138="W",1,CE139="W",1,CE138="L",0,CE139="L",0),"-")</f>
        <v>0</v>
      </c>
      <c r="CF140" s="122" cm="1">
        <f t="array" ref="CF140">IFERROR(_xlfn.IFS(CF138="W",1,CF139="W",1,CF138="L",0,CF139="L",0),"-")</f>
        <v>1</v>
      </c>
      <c r="CG140" s="122" cm="1">
        <f t="array" ref="CG140">IFERROR(_xlfn.IFS(CG138="W",1,CG139="W",1,CG138="L",0,CG139="L",0),"-")</f>
        <v>1</v>
      </c>
      <c r="CH140" s="122" cm="1">
        <f t="array" ref="CH140">IFERROR(_xlfn.IFS(CH138="W",1,CH139="W",1,CH138="L",0,CH139="L",0),"-")</f>
        <v>1</v>
      </c>
      <c r="CI140" s="122" cm="1">
        <f t="array" ref="CI140">IFERROR(_xlfn.IFS(CI138="W",1,CI139="W",1,CI138="L",0,CI139="L",0),"-")</f>
        <v>0</v>
      </c>
      <c r="CJ140" s="122" cm="1">
        <f t="array" ref="CJ140">IFERROR(_xlfn.IFS(CJ138="W",1,CJ139="W",1,CJ138="L",0,CJ139="L",0),"-")</f>
        <v>1</v>
      </c>
      <c r="CK140" s="122" cm="1">
        <f t="array" ref="CK140">IFERROR(_xlfn.IFS(CK138="W",1,CK139="W",1,CK138="L",0,CK139="L",0),"-")</f>
        <v>1</v>
      </c>
      <c r="CL140" s="122" cm="1">
        <f t="array" ref="CL140">IFERROR(_xlfn.IFS(CL138="W",1,CL139="W",1,CL138="L",0,CL139="L",0),"-")</f>
        <v>0</v>
      </c>
      <c r="CM140" s="122" cm="1">
        <f t="array" ref="CM140">IFERROR(_xlfn.IFS(CM138="W",1,CM139="W",1,CM138="L",0,CM139="L",0),"-")</f>
        <v>1</v>
      </c>
      <c r="CN140" s="122" cm="1">
        <f t="array" ref="CN140">IFERROR(_xlfn.IFS(CN138="W",1,CN139="W",1,CN138="L",0,CN139="L",0),"-")</f>
        <v>0</v>
      </c>
      <c r="CO140" s="122" cm="1">
        <f t="array" ref="CO140">IFERROR(_xlfn.IFS(CO138="W",1,CO139="W",1,CO138="L",0,CO139="L",0),"-")</f>
        <v>0</v>
      </c>
      <c r="CP140" s="122" cm="1">
        <f t="array" ref="CP140">IFERROR(_xlfn.IFS(CP138="W",1,CP139="W",1,CP138="L",0,CP139="L",0),"-")</f>
        <v>1</v>
      </c>
      <c r="CQ140" s="122" cm="1">
        <f t="array" ref="CQ140">IFERROR(_xlfn.IFS(CQ138="W",1,CQ139="W",1,CQ138="L",0,CQ139="L",0),"-")</f>
        <v>0</v>
      </c>
      <c r="CR140" s="122" cm="1">
        <f t="array" ref="CR140">IFERROR(_xlfn.IFS(CR138="W",1,CR139="W",1,CR138="L",0,CR139="L",0),"-")</f>
        <v>1</v>
      </c>
      <c r="CS140" s="122" cm="1">
        <f t="array" ref="CS140">IFERROR(_xlfn.IFS(CS138="W",1,CS139="W",1,CS138="L",0,CS139="L",0),"-")</f>
        <v>0</v>
      </c>
      <c r="CT140" s="122" cm="1">
        <f t="array" ref="CT140">IFERROR(_xlfn.IFS(CT138="W",1,CT139="W",1,CT138="L",0,CT139="L",0),"-")</f>
        <v>0</v>
      </c>
      <c r="CU140" s="122" cm="1">
        <f t="array" ref="CU140">IFERROR(_xlfn.IFS(CU138="W",1,CU139="W",1,CU138="L",0,CU139="L",0),"-")</f>
        <v>0</v>
      </c>
      <c r="CV140" s="122" cm="1">
        <f t="array" ref="CV140">IFERROR(_xlfn.IFS(CV138="W",1,CV139="W",1,CV138="L",0,CV139="L",0),"-")</f>
        <v>0</v>
      </c>
      <c r="CW140" s="122" cm="1">
        <f t="array" ref="CW140">IFERROR(_xlfn.IFS(CW138="W",1,CW139="W",1,CW138="L",0,CW139="L",0),"-")</f>
        <v>0</v>
      </c>
      <c r="CX140" s="122" cm="1">
        <f t="array" ref="CX140">IFERROR(_xlfn.IFS(CX138="W",1,CX139="W",1,CX138="L",0,CX139="L",0),"-")</f>
        <v>0</v>
      </c>
      <c r="CY140" s="122" cm="1">
        <f t="array" ref="CY140">IFERROR(_xlfn.IFS(CY138="W",1,CY139="W",1,CY138="L",0,CY139="L",0),"-")</f>
        <v>1</v>
      </c>
      <c r="CZ140" s="122" cm="1">
        <f t="array" ref="CZ140">IFERROR(_xlfn.IFS(CZ138="W",1,CZ139="W",1,CZ138="L",0,CZ139="L",0),"-")</f>
        <v>1</v>
      </c>
      <c r="DA140" s="122" cm="1">
        <f t="array" ref="DA140">IFERROR(_xlfn.IFS(DA138="W",1,DA139="W",1,DA138="L",0,DA139="L",0),"-")</f>
        <v>1</v>
      </c>
      <c r="DB140" s="122" cm="1">
        <f t="array" ref="DB140">IFERROR(_xlfn.IFS(DB138="W",1,DB139="W",1,DB138="L",0,DB139="L",0),"-")</f>
        <v>0</v>
      </c>
      <c r="DC140" s="122" cm="1">
        <f t="array" ref="DC140">IFERROR(_xlfn.IFS(DC138="W",1,DC139="W",1,DC138="L",0,DC139="L",0),"-")</f>
        <v>1</v>
      </c>
      <c r="DD140" s="122" cm="1">
        <f t="array" ref="DD140">IFERROR(_xlfn.IFS(DD138="W",1,DD139="W",1,DD138="L",0,DD139="L",0),"-")</f>
        <v>1</v>
      </c>
      <c r="DE140" s="122" cm="1">
        <f t="array" ref="DE140">IFERROR(_xlfn.IFS(DE138="W",1,DE139="W",1,DE138="L",0,DE139="L",0),"-")</f>
        <v>1</v>
      </c>
      <c r="DF140" s="122" cm="1">
        <f t="array" ref="DF140">IFERROR(_xlfn.IFS(DF138="W",1,DF139="W",1,DF138="L",0,DF139="L",0),"-")</f>
        <v>0</v>
      </c>
      <c r="DG140" s="122" cm="1">
        <f t="array" ref="DG140">IFERROR(_xlfn.IFS(DG138="W",1,DG139="W",1,DG138="L",0,DG139="L",0),"-")</f>
        <v>1</v>
      </c>
      <c r="DH140" s="122" cm="1">
        <f t="array" ref="DH140">IFERROR(_xlfn.IFS(DH138="W",1,DH139="W",1,DH138="L",0,DH139="L",0),"-")</f>
        <v>1</v>
      </c>
      <c r="DI140" s="122" cm="1">
        <f t="array" ref="DI140">IFERROR(_xlfn.IFS(DI138="W",1,DI139="W",1,DI138="L",0,DI139="L",0),"-")</f>
        <v>1</v>
      </c>
      <c r="DJ140" s="122" cm="1">
        <f t="array" ref="DJ140">IFERROR(_xlfn.IFS(DJ138="W",1,DJ139="W",1,DJ138="L",0,DJ139="L",0),"-")</f>
        <v>0</v>
      </c>
      <c r="DK140" s="122" cm="1">
        <f t="array" ref="DK140">IFERROR(_xlfn.IFS(DK138="W",1,DK139="W",1,DK138="L",0,DK139="L",0),"-")</f>
        <v>0</v>
      </c>
      <c r="DL140" s="122" cm="1">
        <f t="array" ref="DL140">IFERROR(_xlfn.IFS(DL138="W",1,DL139="W",1,DL138="L",0,DL139="L",0),"-")</f>
        <v>0</v>
      </c>
      <c r="DM140" s="122" cm="1">
        <f t="array" ref="DM140">IFERROR(_xlfn.IFS(DM138="W",1,DM139="W",1,DM138="L",0,DM139="L",0),"-")</f>
        <v>1</v>
      </c>
      <c r="DN140" s="122" cm="1">
        <f t="array" ref="DN140">IFERROR(_xlfn.IFS(DN138="W",1,DN139="W",1,DN138="L",0,DN139="L",0),"-")</f>
        <v>0</v>
      </c>
      <c r="DO140" s="122" cm="1">
        <f t="array" ref="DO140">IFERROR(_xlfn.IFS(DO138="W",1,DO139="W",1,DO138="L",0,DO139="L",0),"-")</f>
        <v>0</v>
      </c>
      <c r="DP140" s="122" cm="1">
        <f t="array" ref="DP140">IFERROR(_xlfn.IFS(DP138="W",1,DP139="W",1,DP138="L",0,DP139="L",0),"-")</f>
        <v>0</v>
      </c>
      <c r="DQ140" s="122" cm="1">
        <f t="array" ref="DQ140">IFERROR(_xlfn.IFS(DQ138="W",1,DQ139="W",1,DQ138="L",0,DQ139="L",0),"-")</f>
        <v>1</v>
      </c>
      <c r="DR140" s="122" cm="1">
        <f t="array" ref="DR140">IFERROR(_xlfn.IFS(DR138="W",1,DR139="W",1,DR138="L",0,DR139="L",0),"-")</f>
        <v>0</v>
      </c>
      <c r="DS140" s="122" cm="1">
        <f t="array" ref="DS140">IFERROR(_xlfn.IFS(DS138="W",1,DS139="W",1,DS138="L",0,DS139="L",0),"-")</f>
        <v>1</v>
      </c>
      <c r="DT140" s="122" cm="1">
        <f t="array" ref="DT140">IFERROR(_xlfn.IFS(DT138="W",1,DT139="W",1,DT138="L",0,DT139="L",0),"-")</f>
        <v>0</v>
      </c>
      <c r="DU140" s="122" cm="1">
        <f t="array" ref="DU140">IFERROR(_xlfn.IFS(DU138="W",1,DU139="W",1,DU138="L",0,DU139="L",0),"-")</f>
        <v>0</v>
      </c>
      <c r="DV140" s="122" cm="1">
        <f t="array" ref="DV140">IFERROR(_xlfn.IFS(DV138="W",1,DV139="W",1,DV138="L",0,DV139="L",0),"-")</f>
        <v>0</v>
      </c>
      <c r="DW140" s="122" cm="1">
        <f t="array" ref="DW140">IFERROR(_xlfn.IFS(DW138="W",1,DW139="W",1,DW138="L",0,DW139="L",0),"-")</f>
        <v>1</v>
      </c>
      <c r="DX140" s="122" cm="1">
        <f t="array" ref="DX140">IFERROR(_xlfn.IFS(DX138="W",1,DX139="W",1,DX138="L",0,DX139="L",0),"-")</f>
        <v>0</v>
      </c>
      <c r="DY140" s="122" cm="1">
        <f t="array" ref="DY140">IFERROR(_xlfn.IFS(DY138="W",1,DY139="W",1,DY138="L",0,DY139="L",0),"-")</f>
        <v>1</v>
      </c>
      <c r="DZ140" s="122" cm="1">
        <f t="array" ref="DZ140">IFERROR(_xlfn.IFS(DZ138="W",1,DZ139="W",1,DZ138="L",0,DZ139="L",0),"-")</f>
        <v>0</v>
      </c>
      <c r="EA140" s="122" cm="1">
        <f t="array" ref="EA140">IFERROR(_xlfn.IFS(EA138="W",1,EA139="W",1,EA138="L",0,EA139="L",0),"-")</f>
        <v>1</v>
      </c>
      <c r="EB140" s="122" cm="1">
        <f t="array" ref="EB140">IFERROR(_xlfn.IFS(EB138="W",1,EB139="W",1,EB138="L",0,EB139="L",0),"-")</f>
        <v>1</v>
      </c>
      <c r="EC140" s="122" cm="1">
        <f t="array" ref="EC140">IFERROR(_xlfn.IFS(EC138="W",1,EC139="W",1,EC138="L",0,EC139="L",0),"-")</f>
        <v>0</v>
      </c>
      <c r="ED140" s="122" cm="1">
        <f t="array" ref="ED140">IFERROR(_xlfn.IFS(ED138="W",1,ED139="W",1,ED138="L",0,ED139="L",0),"-")</f>
        <v>1</v>
      </c>
      <c r="EE140" s="122" cm="1">
        <f t="array" ref="EE140">IFERROR(_xlfn.IFS(EE138="W",1,EE139="W",1,EE138="L",0,EE139="L",0),"-")</f>
        <v>1</v>
      </c>
      <c r="EF140" s="122" cm="1">
        <f t="array" ref="EF140">IFERROR(_xlfn.IFS(EF138="W",1,EF139="W",1,EF138="L",0,EF139="L",0),"-")</f>
        <v>1</v>
      </c>
      <c r="EG140" s="122" cm="1">
        <f t="array" ref="EG140">IFERROR(_xlfn.IFS(EG138="W",1,EG139="W",1,EG138="L",0,EG139="L",0),"-")</f>
        <v>0</v>
      </c>
      <c r="EH140" s="122" cm="1">
        <f t="array" ref="EH140">IFERROR(_xlfn.IFS(EH138="W",1,EH139="W",1,EH138="L",0,EH139="L",0),"-")</f>
        <v>0</v>
      </c>
      <c r="EI140" s="122" cm="1">
        <f t="array" ref="EI140">IFERROR(_xlfn.IFS(EI138="W",1,EI139="W",1,EI138="L",0,EI139="L",0),"-")</f>
        <v>1</v>
      </c>
      <c r="EJ140" s="122" cm="1">
        <f t="array" ref="EJ140">IFERROR(_xlfn.IFS(EJ138="W",1,EJ139="W",1,EJ138="L",0,EJ139="L",0),"-")</f>
        <v>0</v>
      </c>
      <c r="EK140" s="122" cm="1">
        <f t="array" ref="EK140">IFERROR(_xlfn.IFS(EK138="W",1,EK139="W",1,EK138="L",0,EK139="L",0),"-")</f>
        <v>1</v>
      </c>
      <c r="EL140" s="122" cm="1">
        <f t="array" ref="EL140">IFERROR(_xlfn.IFS(EL138="W",1,EL139="W",1,EL138="L",0,EL139="L",0),"-")</f>
        <v>0</v>
      </c>
      <c r="EM140" s="122" cm="1">
        <f t="array" ref="EM140">IFERROR(_xlfn.IFS(EM138="W",1,EM139="W",1,EM138="L",0,EM139="L",0),"-")</f>
        <v>0</v>
      </c>
      <c r="EN140" s="122" cm="1">
        <f t="array" ref="EN140">IFERROR(_xlfn.IFS(EN138="W",1,EN139="W",1,EN138="L",0,EN139="L",0),"-")</f>
        <v>0</v>
      </c>
      <c r="EO140" s="122" cm="1">
        <f t="array" ref="EO140">IFERROR(_xlfn.IFS(EO138="W",1,EO139="W",1,EO138="L",0,EO139="L",0),"-")</f>
        <v>1</v>
      </c>
      <c r="EP140" s="122" cm="1">
        <f t="array" ref="EP140">IFERROR(_xlfn.IFS(EP138="W",1,EP139="W",1,EP138="L",0,EP139="L",0),"-")</f>
        <v>1</v>
      </c>
      <c r="EQ140" s="122" cm="1">
        <f t="array" ref="EQ140">IFERROR(_xlfn.IFS(EQ138="W",1,EQ139="W",1,EQ138="L",0,EQ139="L",0),"-")</f>
        <v>0</v>
      </c>
      <c r="ER140" s="122" cm="1">
        <f t="array" ref="ER140">IFERROR(_xlfn.IFS(ER138="W",1,ER139="W",1,ER138="L",0,ER139="L",0),"-")</f>
        <v>1</v>
      </c>
      <c r="ES140" s="122" cm="1">
        <f t="array" ref="ES140">IFERROR(_xlfn.IFS(ES138="W",1,ES139="W",1,ES138="L",0,ES139="L",0),"-")</f>
        <v>0</v>
      </c>
      <c r="ET140" s="122" cm="1">
        <f t="array" ref="ET140">IFERROR(_xlfn.IFS(ET138="W",1,ET139="W",1,ET138="L",0,ET139="L",0),"-")</f>
        <v>0</v>
      </c>
      <c r="EU140" s="122" cm="1">
        <f t="array" ref="EU140">IFERROR(_xlfn.IFS(EU138="W",1,EU139="W",1,EU138="L",0,EU139="L",0),"-")</f>
        <v>1</v>
      </c>
      <c r="EV140" s="122" cm="1">
        <f t="array" ref="EV140">IFERROR(_xlfn.IFS(EV138="W",1,EV139="W",1,EV138="L",0,EV139="L",0),"-")</f>
        <v>1</v>
      </c>
      <c r="EW140" s="122" cm="1">
        <f t="array" ref="EW140">IFERROR(_xlfn.IFS(EW138="W",1,EW139="W",1,EW138="L",0,EW139="L",0),"-")</f>
        <v>1</v>
      </c>
      <c r="EX140" s="122" cm="1">
        <f t="array" ref="EX140">IFERROR(_xlfn.IFS(EX138="W",1,EX139="W",1,EX138="L",0,EX139="L",0),"-")</f>
        <v>1</v>
      </c>
      <c r="EY140" s="122" cm="1">
        <f t="array" ref="EY140">IFERROR(_xlfn.IFS(EY138="W",1,EY139="W",1,EY138="L",0,EY139="L",0),"-")</f>
        <v>1</v>
      </c>
      <c r="EZ140" s="122" cm="1">
        <f t="array" ref="EZ140">IFERROR(_xlfn.IFS(EZ138="W",1,EZ139="W",1,EZ138="L",0,EZ139="L",0),"-")</f>
        <v>0</v>
      </c>
      <c r="FA140" s="122" cm="1">
        <f t="array" ref="FA140">IFERROR(_xlfn.IFS(FA138="W",1,FA139="W",1,FA138="L",0,FA139="L",0),"-")</f>
        <v>0</v>
      </c>
      <c r="FB140" s="122" cm="1">
        <f t="array" ref="FB140">IFERROR(_xlfn.IFS(FB138="W",1,FB139="W",1,FB138="L",0,FB139="L",0),"-")</f>
        <v>1</v>
      </c>
      <c r="FC140" s="122" cm="1">
        <f t="array" ref="FC140">IFERROR(_xlfn.IFS(FC138="W",1,FC139="W",1,FC138="L",0,FC139="L",0),"-")</f>
        <v>1</v>
      </c>
      <c r="FD140" s="122" cm="1">
        <f t="array" ref="FD140">IFERROR(_xlfn.IFS(FD138="W",1,FD139="W",1,FD138="L",0,FD139="L",0),"-")</f>
        <v>1</v>
      </c>
      <c r="FE140" s="122" cm="1">
        <f t="array" ref="FE140">IFERROR(_xlfn.IFS(FE138="W",1,FE139="W",1,FE138="L",0,FE139="L",0),"-")</f>
        <v>1</v>
      </c>
      <c r="FF140" s="122" cm="1">
        <f t="array" ref="FF140">IFERROR(_xlfn.IFS(FF138="W",1,FF139="W",1,FF138="L",0,FF139="L",0),"-")</f>
        <v>1</v>
      </c>
      <c r="FG140" s="122" cm="1">
        <f t="array" ref="FG140">IFERROR(_xlfn.IFS(FG138="W",1,FG139="W",1,FG138="L",0,FG139="L",0),"-")</f>
        <v>1</v>
      </c>
      <c r="FH140" s="122" cm="1">
        <f t="array" ref="FH140">IFERROR(_xlfn.IFS(FH138="W",1,FH139="W",1,FH138="L",0,FH139="L",0),"-")</f>
        <v>0</v>
      </c>
      <c r="FI140" s="122" cm="1">
        <f t="array" ref="FI140">IFERROR(_xlfn.IFS(FI138="W",1,FI139="W",1,FI138="L",0,FI139="L",0),"-")</f>
        <v>1</v>
      </c>
      <c r="FJ140" s="122" cm="1">
        <f t="array" ref="FJ140">IFERROR(_xlfn.IFS(FJ138="W",1,FJ139="W",1,FJ138="L",0,FJ139="L",0),"-")</f>
        <v>0</v>
      </c>
      <c r="FK140" s="137" t="s">
        <v>477</v>
      </c>
      <c r="FL140" s="141">
        <f>COUNT(E$5:FJ$5)</f>
        <v>162</v>
      </c>
      <c r="FM140" s="141">
        <f>FL140-20</f>
        <v>142</v>
      </c>
    </row>
    <row r="141" spans="2:174" x14ac:dyDescent="0.2">
      <c r="B141" s="137"/>
      <c r="C141" s="139"/>
      <c r="D141" s="138"/>
      <c r="E141" s="122">
        <f>IF(E140=1,D141+1,0)</f>
        <v>0</v>
      </c>
      <c r="F141" s="122">
        <f t="shared" ref="F141" si="4346">IF(F140=1,E141+1,0)</f>
        <v>0</v>
      </c>
      <c r="G141" s="122">
        <f t="shared" ref="G141" si="4347">IF(G140=1,F141+1,0)</f>
        <v>0</v>
      </c>
      <c r="H141" s="122">
        <f t="shared" ref="H141" si="4348">IF(H140=1,G141+1,0)</f>
        <v>1</v>
      </c>
      <c r="I141" s="122">
        <f t="shared" ref="I141" si="4349">IF(I140=1,H141+1,0)</f>
        <v>0</v>
      </c>
      <c r="J141" s="122">
        <f t="shared" ref="J141" si="4350">IF(J140=1,I141+1,0)</f>
        <v>1</v>
      </c>
      <c r="K141" s="122">
        <f t="shared" ref="K141" si="4351">IF(K140=1,J141+1,0)</f>
        <v>0</v>
      </c>
      <c r="L141" s="122">
        <f t="shared" ref="L141" si="4352">IF(L140=1,K141+1,0)</f>
        <v>1</v>
      </c>
      <c r="M141" s="122">
        <f t="shared" ref="M141" si="4353">IF(M140=1,L141+1,0)</f>
        <v>2</v>
      </c>
      <c r="N141" s="122">
        <f t="shared" ref="N141" si="4354">IF(N140=1,M141+1,0)</f>
        <v>0</v>
      </c>
      <c r="O141" s="122">
        <f t="shared" ref="O141" si="4355">IF(O140=1,N141+1,0)</f>
        <v>1</v>
      </c>
      <c r="P141" s="122">
        <f t="shared" ref="P141" si="4356">IF(P140=1,O141+1,0)</f>
        <v>2</v>
      </c>
      <c r="Q141" s="122">
        <f t="shared" ref="Q141" si="4357">IF(Q140=1,P141+1,0)</f>
        <v>0</v>
      </c>
      <c r="R141" s="122">
        <f t="shared" ref="R141" si="4358">IF(R140=1,Q141+1,0)</f>
        <v>1</v>
      </c>
      <c r="S141" s="122">
        <f t="shared" ref="S141" si="4359">IF(S140=1,R141+1,0)</f>
        <v>0</v>
      </c>
      <c r="T141" s="122">
        <f t="shared" ref="T141" si="4360">IF(T140=1,S141+1,0)</f>
        <v>1</v>
      </c>
      <c r="U141" s="122">
        <f t="shared" ref="U141" si="4361">IF(U140=1,T141+1,0)</f>
        <v>0</v>
      </c>
      <c r="V141" s="122">
        <f t="shared" ref="V141" si="4362">IF(V140=1,U141+1,0)</f>
        <v>0</v>
      </c>
      <c r="W141" s="122">
        <f t="shared" ref="W141" si="4363">IF(W140=1,V141+1,0)</f>
        <v>0</v>
      </c>
      <c r="X141" s="122">
        <f t="shared" ref="X141" si="4364">IF(X140=1,W141+1,0)</f>
        <v>0</v>
      </c>
      <c r="Y141" s="122">
        <f t="shared" ref="Y141" si="4365">IF(Y140=1,X141+1,0)</f>
        <v>0</v>
      </c>
      <c r="Z141" s="122">
        <f t="shared" ref="Z141" si="4366">IF(Z140=1,Y141+1,0)</f>
        <v>1</v>
      </c>
      <c r="AA141" s="122">
        <f t="shared" ref="AA141" si="4367">IF(AA140=1,Z141+1,0)</f>
        <v>2</v>
      </c>
      <c r="AB141" s="122">
        <f t="shared" ref="AB141" si="4368">IF(AB140=1,AA141+1,0)</f>
        <v>3</v>
      </c>
      <c r="AC141" s="122">
        <f t="shared" ref="AC141" si="4369">IF(AC140=1,AB141+1,0)</f>
        <v>0</v>
      </c>
      <c r="AD141" s="122">
        <f t="shared" ref="AD141" si="4370">IF(AD140=1,AC141+1,0)</f>
        <v>0</v>
      </c>
      <c r="AE141" s="122">
        <f t="shared" ref="AE141" si="4371">IF(AE140=1,AD141+1,0)</f>
        <v>0</v>
      </c>
      <c r="AF141" s="122">
        <f t="shared" ref="AF141" si="4372">IF(AF140=1,AE141+1,0)</f>
        <v>0</v>
      </c>
      <c r="AG141" s="122">
        <f t="shared" ref="AG141" si="4373">IF(AG140=1,AF141+1,0)</f>
        <v>0</v>
      </c>
      <c r="AH141" s="122">
        <f t="shared" ref="AH141" si="4374">IF(AH140=1,AG141+1,0)</f>
        <v>0</v>
      </c>
      <c r="AI141" s="122">
        <f t="shared" ref="AI141" si="4375">IF(AI140=1,AH141+1,0)</f>
        <v>0</v>
      </c>
      <c r="AJ141" s="122">
        <f t="shared" ref="AJ141" si="4376">IF(AJ140=1,AI141+1,0)</f>
        <v>1</v>
      </c>
      <c r="AK141" s="122">
        <f t="shared" ref="AK141" si="4377">IF(AK140=1,AJ141+1,0)</f>
        <v>0</v>
      </c>
      <c r="AL141" s="122">
        <f t="shared" ref="AL141" si="4378">IF(AL140=1,AK141+1,0)</f>
        <v>1</v>
      </c>
      <c r="AM141" s="122">
        <f t="shared" ref="AM141" si="4379">IF(AM140=1,AL141+1,0)</f>
        <v>0</v>
      </c>
      <c r="AN141" s="122">
        <f t="shared" ref="AN141" si="4380">IF(AN140=1,AM141+1,0)</f>
        <v>0</v>
      </c>
      <c r="AO141" s="122">
        <f t="shared" ref="AO141" si="4381">IF(AO140=1,AN141+1,0)</f>
        <v>0</v>
      </c>
      <c r="AP141" s="122">
        <f t="shared" ref="AP141" si="4382">IF(AP140=1,AO141+1,0)</f>
        <v>0</v>
      </c>
      <c r="AQ141" s="122">
        <f t="shared" ref="AQ141" si="4383">IF(AQ140=1,AP141+1,0)</f>
        <v>0</v>
      </c>
      <c r="AR141" s="122">
        <f t="shared" ref="AR141" si="4384">IF(AR140=1,AQ141+1,0)</f>
        <v>0</v>
      </c>
      <c r="AS141" s="122">
        <f t="shared" ref="AS141" si="4385">IF(AS140=1,AR141+1,0)</f>
        <v>0</v>
      </c>
      <c r="AT141" s="122">
        <f t="shared" ref="AT141" si="4386">IF(AT140=1,AS141+1,0)</f>
        <v>0</v>
      </c>
      <c r="AU141" s="122">
        <f t="shared" ref="AU141" si="4387">IF(AU140=1,AT141+1,0)</f>
        <v>1</v>
      </c>
      <c r="AV141" s="122">
        <f t="shared" ref="AV141" si="4388">IF(AV140=1,AU141+1,0)</f>
        <v>0</v>
      </c>
      <c r="AW141" s="122">
        <f t="shared" ref="AW141" si="4389">IF(AW140=1,AV141+1,0)</f>
        <v>0</v>
      </c>
      <c r="AX141" s="122">
        <f t="shared" ref="AX141" si="4390">IF(AX140=1,AW141+1,0)</f>
        <v>1</v>
      </c>
      <c r="AY141" s="122">
        <f t="shared" ref="AY141" si="4391">IF(AY140=1,AX141+1,0)</f>
        <v>0</v>
      </c>
      <c r="AZ141" s="122">
        <f t="shared" ref="AZ141" si="4392">IF(AZ140=1,AY141+1,0)</f>
        <v>1</v>
      </c>
      <c r="BA141" s="122">
        <f t="shared" ref="BA141" si="4393">IF(BA140=1,AZ141+1,0)</f>
        <v>2</v>
      </c>
      <c r="BB141" s="122">
        <f t="shared" ref="BB141" si="4394">IF(BB140=1,BA141+1,0)</f>
        <v>3</v>
      </c>
      <c r="BC141" s="122">
        <f t="shared" ref="BC141" si="4395">IF(BC140=1,BB141+1,0)</f>
        <v>0</v>
      </c>
      <c r="BD141" s="122">
        <f t="shared" ref="BD141" si="4396">IF(BD140=1,BC141+1,0)</f>
        <v>1</v>
      </c>
      <c r="BE141" s="122">
        <f t="shared" ref="BE141" si="4397">IF(BE140=1,BD141+1,0)</f>
        <v>0</v>
      </c>
      <c r="BF141" s="122">
        <f t="shared" ref="BF141" si="4398">IF(BF140=1,BE141+1,0)</f>
        <v>0</v>
      </c>
      <c r="BG141" s="122">
        <f t="shared" ref="BG141" si="4399">IF(BG140=1,BF141+1,0)</f>
        <v>0</v>
      </c>
      <c r="BH141" s="122">
        <f t="shared" ref="BH141" si="4400">IF(BH140=1,BG141+1,0)</f>
        <v>1</v>
      </c>
      <c r="BI141" s="122">
        <f t="shared" ref="BI141" si="4401">IF(BI140=1,BH141+1,0)</f>
        <v>0</v>
      </c>
      <c r="BJ141" s="122">
        <f t="shared" ref="BJ141" si="4402">IF(BJ140=1,BI141+1,0)</f>
        <v>1</v>
      </c>
      <c r="BK141" s="122">
        <f t="shared" ref="BK141" si="4403">IF(BK140=1,BJ141+1,0)</f>
        <v>2</v>
      </c>
      <c r="BL141" s="122">
        <f t="shared" ref="BL141" si="4404">IF(BL140=1,BK141+1,0)</f>
        <v>3</v>
      </c>
      <c r="BM141" s="122">
        <f t="shared" ref="BM141" si="4405">IF(BM140=1,BL141+1,0)</f>
        <v>0</v>
      </c>
      <c r="BN141" s="122">
        <f t="shared" ref="BN141" si="4406">IF(BN140=1,BM141+1,0)</f>
        <v>0</v>
      </c>
      <c r="BO141" s="122">
        <f t="shared" ref="BO141" si="4407">IF(BO140=1,BN141+1,0)</f>
        <v>0</v>
      </c>
      <c r="BP141" s="122">
        <f t="shared" ref="BP141" si="4408">IF(BP140=1,BO141+1,0)</f>
        <v>0</v>
      </c>
      <c r="BQ141" s="122">
        <f t="shared" ref="BQ141" si="4409">IF(BQ140=1,BP141+1,0)</f>
        <v>1</v>
      </c>
      <c r="BR141" s="122">
        <f t="shared" ref="BR141" si="4410">IF(BR140=1,BQ141+1,0)</f>
        <v>2</v>
      </c>
      <c r="BS141" s="122">
        <f t="shared" ref="BS141" si="4411">IF(BS140=1,BR141+1,0)</f>
        <v>3</v>
      </c>
      <c r="BT141" s="122">
        <f t="shared" ref="BT141" si="4412">IF(BT140=1,BS141+1,0)</f>
        <v>0</v>
      </c>
      <c r="BU141" s="122">
        <f t="shared" ref="BU141" si="4413">IF(BU140=1,BT141+1,0)</f>
        <v>1</v>
      </c>
      <c r="BV141" s="122">
        <f t="shared" ref="BV141" si="4414">IF(BV140=1,BU141+1,0)</f>
        <v>0</v>
      </c>
      <c r="BW141" s="122">
        <f t="shared" ref="BW141" si="4415">IF(BW140=1,BV141+1,0)</f>
        <v>1</v>
      </c>
      <c r="BX141" s="122">
        <f t="shared" ref="BX141" si="4416">IF(BX140=1,BW141+1,0)</f>
        <v>0</v>
      </c>
      <c r="BY141" s="122">
        <f t="shared" ref="BY141" si="4417">IF(BY140=1,BX141+1,0)</f>
        <v>1</v>
      </c>
      <c r="BZ141" s="122">
        <f t="shared" ref="BZ141" si="4418">IF(BZ140=1,BY141+1,0)</f>
        <v>0</v>
      </c>
      <c r="CA141" s="122">
        <f t="shared" ref="CA141" si="4419">IF(CA140=1,BZ141+1,0)</f>
        <v>0</v>
      </c>
      <c r="CB141" s="122">
        <f t="shared" ref="CB141" si="4420">IF(CB140=1,CA141+1,0)</f>
        <v>0</v>
      </c>
      <c r="CC141" s="122">
        <f t="shared" ref="CC141" si="4421">IF(CC140=1,CB141+1,0)</f>
        <v>0</v>
      </c>
      <c r="CD141" s="122">
        <f t="shared" ref="CD141" si="4422">IF(CD140=1,CC141+1,0)</f>
        <v>1</v>
      </c>
      <c r="CE141" s="122">
        <f t="shared" ref="CE141" si="4423">IF(CE140=1,CD141+1,0)</f>
        <v>0</v>
      </c>
      <c r="CF141" s="122">
        <f t="shared" ref="CF141" si="4424">IF(CF140=1,CE141+1,0)</f>
        <v>1</v>
      </c>
      <c r="CG141" s="122">
        <f t="shared" ref="CG141" si="4425">IF(CG140=1,CF141+1,0)</f>
        <v>2</v>
      </c>
      <c r="CH141" s="122">
        <f t="shared" ref="CH141" si="4426">IF(CH140=1,CG141+1,0)</f>
        <v>3</v>
      </c>
      <c r="CI141" s="122">
        <f t="shared" ref="CI141" si="4427">IF(CI140=1,CH141+1,0)</f>
        <v>0</v>
      </c>
      <c r="CJ141" s="122">
        <f t="shared" ref="CJ141" si="4428">IF(CJ140=1,CI141+1,0)</f>
        <v>1</v>
      </c>
      <c r="CK141" s="122">
        <f t="shared" ref="CK141" si="4429">IF(CK140=1,CJ141+1,0)</f>
        <v>2</v>
      </c>
      <c r="CL141" s="122">
        <f t="shared" ref="CL141" si="4430">IF(CL140=1,CK141+1,0)</f>
        <v>0</v>
      </c>
      <c r="CM141" s="122">
        <f t="shared" ref="CM141" si="4431">IF(CM140=1,CL141+1,0)</f>
        <v>1</v>
      </c>
      <c r="CN141" s="122">
        <f t="shared" ref="CN141" si="4432">IF(CN140=1,CM141+1,0)</f>
        <v>0</v>
      </c>
      <c r="CO141" s="122">
        <f t="shared" ref="CO141" si="4433">IF(CO140=1,CN141+1,0)</f>
        <v>0</v>
      </c>
      <c r="CP141" s="122">
        <f t="shared" ref="CP141" si="4434">IF(CP140=1,CO141+1,0)</f>
        <v>1</v>
      </c>
      <c r="CQ141" s="122">
        <f t="shared" ref="CQ141" si="4435">IF(CQ140=1,CP141+1,0)</f>
        <v>0</v>
      </c>
      <c r="CR141" s="122">
        <f t="shared" ref="CR141" si="4436">IF(CR140=1,CQ141+1,0)</f>
        <v>1</v>
      </c>
      <c r="CS141" s="122">
        <f t="shared" ref="CS141" si="4437">IF(CS140=1,CR141+1,0)</f>
        <v>0</v>
      </c>
      <c r="CT141" s="122">
        <f t="shared" ref="CT141" si="4438">IF(CT140=1,CS141+1,0)</f>
        <v>0</v>
      </c>
      <c r="CU141" s="122">
        <f t="shared" ref="CU141" si="4439">IF(CU140=1,CT141+1,0)</f>
        <v>0</v>
      </c>
      <c r="CV141" s="122">
        <f t="shared" ref="CV141" si="4440">IF(CV140=1,CU141+1,0)</f>
        <v>0</v>
      </c>
      <c r="CW141" s="122">
        <f t="shared" ref="CW141" si="4441">IF(CW140=1,CV141+1,0)</f>
        <v>0</v>
      </c>
      <c r="CX141" s="122">
        <f t="shared" ref="CX141" si="4442">IF(CX140=1,CW141+1,0)</f>
        <v>0</v>
      </c>
      <c r="CY141" s="122">
        <f t="shared" ref="CY141" si="4443">IF(CY140=1,CX141+1,0)</f>
        <v>1</v>
      </c>
      <c r="CZ141" s="122">
        <f t="shared" ref="CZ141" si="4444">IF(CZ140=1,CY141+1,0)</f>
        <v>2</v>
      </c>
      <c r="DA141" s="122">
        <f t="shared" ref="DA141" si="4445">IF(DA140=1,CZ141+1,0)</f>
        <v>3</v>
      </c>
      <c r="DB141" s="122">
        <f t="shared" ref="DB141" si="4446">IF(DB140=1,DA141+1,0)</f>
        <v>0</v>
      </c>
      <c r="DC141" s="122">
        <f t="shared" ref="DC141" si="4447">IF(DC140=1,DB141+1,0)</f>
        <v>1</v>
      </c>
      <c r="DD141" s="122">
        <f t="shared" ref="DD141" si="4448">IF(DD140=1,DC141+1,0)</f>
        <v>2</v>
      </c>
      <c r="DE141" s="122">
        <f t="shared" ref="DE141" si="4449">IF(DE140=1,DD141+1,0)</f>
        <v>3</v>
      </c>
      <c r="DF141" s="122">
        <f t="shared" ref="DF141" si="4450">IF(DF140=1,DE141+1,0)</f>
        <v>0</v>
      </c>
      <c r="DG141" s="122">
        <f t="shared" ref="DG141" si="4451">IF(DG140=1,DF141+1,0)</f>
        <v>1</v>
      </c>
      <c r="DH141" s="122">
        <f t="shared" ref="DH141" si="4452">IF(DH140=1,DG141+1,0)</f>
        <v>2</v>
      </c>
      <c r="DI141" s="122">
        <f t="shared" ref="DI141" si="4453">IF(DI140=1,DH141+1,0)</f>
        <v>3</v>
      </c>
      <c r="DJ141" s="122">
        <f t="shared" ref="DJ141" si="4454">IF(DJ140=1,DI141+1,0)</f>
        <v>0</v>
      </c>
      <c r="DK141" s="122">
        <f t="shared" ref="DK141" si="4455">IF(DK140=1,DJ141+1,0)</f>
        <v>0</v>
      </c>
      <c r="DL141" s="122">
        <f t="shared" ref="DL141" si="4456">IF(DL140=1,DK141+1,0)</f>
        <v>0</v>
      </c>
      <c r="DM141" s="122">
        <f t="shared" ref="DM141" si="4457">IF(DM140=1,DL141+1,0)</f>
        <v>1</v>
      </c>
      <c r="DN141" s="122">
        <f t="shared" ref="DN141" si="4458">IF(DN140=1,DM141+1,0)</f>
        <v>0</v>
      </c>
      <c r="DO141" s="122">
        <f t="shared" ref="DO141" si="4459">IF(DO140=1,DN141+1,0)</f>
        <v>0</v>
      </c>
      <c r="DP141" s="122">
        <f t="shared" ref="DP141" si="4460">IF(DP140=1,DO141+1,0)</f>
        <v>0</v>
      </c>
      <c r="DQ141" s="122">
        <f t="shared" ref="DQ141" si="4461">IF(DQ140=1,DP141+1,0)</f>
        <v>1</v>
      </c>
      <c r="DR141" s="122">
        <f t="shared" ref="DR141" si="4462">IF(DR140=1,DQ141+1,0)</f>
        <v>0</v>
      </c>
      <c r="DS141" s="122">
        <f t="shared" ref="DS141" si="4463">IF(DS140=1,DR141+1,0)</f>
        <v>1</v>
      </c>
      <c r="DT141" s="122">
        <f t="shared" ref="DT141" si="4464">IF(DT140=1,DS141+1,0)</f>
        <v>0</v>
      </c>
      <c r="DU141" s="122">
        <f t="shared" ref="DU141" si="4465">IF(DU140=1,DT141+1,0)</f>
        <v>0</v>
      </c>
      <c r="DV141" s="122">
        <f t="shared" ref="DV141" si="4466">IF(DV140=1,DU141+1,0)</f>
        <v>0</v>
      </c>
      <c r="DW141" s="122">
        <f t="shared" ref="DW141" si="4467">IF(DW140=1,DV141+1,0)</f>
        <v>1</v>
      </c>
      <c r="DX141" s="122">
        <f t="shared" ref="DX141" si="4468">IF(DX140=1,DW141+1,0)</f>
        <v>0</v>
      </c>
      <c r="DY141" s="122">
        <f t="shared" ref="DY141" si="4469">IF(DY140=1,DX141+1,0)</f>
        <v>1</v>
      </c>
      <c r="DZ141" s="122">
        <f t="shared" ref="DZ141" si="4470">IF(DZ140=1,DY141+1,0)</f>
        <v>0</v>
      </c>
      <c r="EA141" s="122">
        <f t="shared" ref="EA141" si="4471">IF(EA140=1,DZ141+1,0)</f>
        <v>1</v>
      </c>
      <c r="EB141" s="122">
        <f t="shared" ref="EB141" si="4472">IF(EB140=1,EA141+1,0)</f>
        <v>2</v>
      </c>
      <c r="EC141" s="122">
        <f t="shared" ref="EC141" si="4473">IF(EC140=1,EB141+1,0)</f>
        <v>0</v>
      </c>
      <c r="ED141" s="122">
        <f t="shared" ref="ED141" si="4474">IF(ED140=1,EC141+1,0)</f>
        <v>1</v>
      </c>
      <c r="EE141" s="122">
        <f t="shared" ref="EE141" si="4475">IF(EE140=1,ED141+1,0)</f>
        <v>2</v>
      </c>
      <c r="EF141" s="122">
        <f t="shared" ref="EF141" si="4476">IF(EF140=1,EE141+1,0)</f>
        <v>3</v>
      </c>
      <c r="EG141" s="122">
        <f t="shared" ref="EG141" si="4477">IF(EG140=1,EF141+1,0)</f>
        <v>0</v>
      </c>
      <c r="EH141" s="122">
        <f t="shared" ref="EH141" si="4478">IF(EH140=1,EG141+1,0)</f>
        <v>0</v>
      </c>
      <c r="EI141" s="122">
        <f t="shared" ref="EI141" si="4479">IF(EI140=1,EH141+1,0)</f>
        <v>1</v>
      </c>
      <c r="EJ141" s="122">
        <f t="shared" ref="EJ141" si="4480">IF(EJ140=1,EI141+1,0)</f>
        <v>0</v>
      </c>
      <c r="EK141" s="122">
        <f t="shared" ref="EK141" si="4481">IF(EK140=1,EJ141+1,0)</f>
        <v>1</v>
      </c>
      <c r="EL141" s="122">
        <f t="shared" ref="EL141" si="4482">IF(EL140=1,EK141+1,0)</f>
        <v>0</v>
      </c>
      <c r="EM141" s="122">
        <f t="shared" ref="EM141" si="4483">IF(EM140=1,EL141+1,0)</f>
        <v>0</v>
      </c>
      <c r="EN141" s="122">
        <f t="shared" ref="EN141" si="4484">IF(EN140=1,EM141+1,0)</f>
        <v>0</v>
      </c>
      <c r="EO141" s="122">
        <f t="shared" ref="EO141" si="4485">IF(EO140=1,EN141+1,0)</f>
        <v>1</v>
      </c>
      <c r="EP141" s="122">
        <f t="shared" ref="EP141" si="4486">IF(EP140=1,EO141+1,0)</f>
        <v>2</v>
      </c>
      <c r="EQ141" s="122">
        <f t="shared" ref="EQ141" si="4487">IF(EQ140=1,EP141+1,0)</f>
        <v>0</v>
      </c>
      <c r="ER141" s="122">
        <f t="shared" ref="ER141" si="4488">IF(ER140=1,EQ141+1,0)</f>
        <v>1</v>
      </c>
      <c r="ES141" s="122">
        <f t="shared" ref="ES141" si="4489">IF(ES140=1,ER141+1,0)</f>
        <v>0</v>
      </c>
      <c r="ET141" s="122">
        <f t="shared" ref="ET141" si="4490">IF(ET140=1,ES141+1,0)</f>
        <v>0</v>
      </c>
      <c r="EU141" s="122">
        <f t="shared" ref="EU141" si="4491">IF(EU140=1,ET141+1,0)</f>
        <v>1</v>
      </c>
      <c r="EV141" s="122">
        <f t="shared" ref="EV141" si="4492">IF(EV140=1,EU141+1,0)</f>
        <v>2</v>
      </c>
      <c r="EW141" s="122">
        <f t="shared" ref="EW141" si="4493">IF(EW140=1,EV141+1,0)</f>
        <v>3</v>
      </c>
      <c r="EX141" s="122">
        <f t="shared" ref="EX141" si="4494">IF(EX140=1,EW141+1,0)</f>
        <v>4</v>
      </c>
      <c r="EY141" s="122">
        <f t="shared" ref="EY141" si="4495">IF(EY140=1,EX141+1,0)</f>
        <v>5</v>
      </c>
      <c r="EZ141" s="122">
        <f t="shared" ref="EZ141" si="4496">IF(EZ140=1,EY141+1,0)</f>
        <v>0</v>
      </c>
      <c r="FA141" s="122">
        <f t="shared" ref="FA141" si="4497">IF(FA140=1,EZ141+1,0)</f>
        <v>0</v>
      </c>
      <c r="FB141" s="122">
        <f t="shared" ref="FB141" si="4498">IF(FB140=1,FA141+1,0)</f>
        <v>1</v>
      </c>
      <c r="FC141" s="122">
        <f t="shared" ref="FC141" si="4499">IF(FC140=1,FB141+1,0)</f>
        <v>2</v>
      </c>
      <c r="FD141" s="122">
        <f t="shared" ref="FD141" si="4500">IF(FD140=1,FC141+1,0)</f>
        <v>3</v>
      </c>
      <c r="FE141" s="122">
        <f t="shared" ref="FE141" si="4501">IF(FE140=1,FD141+1,0)</f>
        <v>4</v>
      </c>
      <c r="FF141" s="122">
        <f t="shared" ref="FF141" si="4502">IF(FF140=1,FE141+1,0)</f>
        <v>5</v>
      </c>
      <c r="FG141" s="122">
        <f t="shared" ref="FG141" si="4503">IF(FG140=1,FF141+1,0)</f>
        <v>6</v>
      </c>
      <c r="FH141" s="122">
        <f t="shared" ref="FH141" si="4504">IF(FH140=1,FG141+1,0)</f>
        <v>0</v>
      </c>
      <c r="FI141" s="122">
        <f t="shared" ref="FI141" si="4505">IF(FI140=1,FH141+1,0)</f>
        <v>1</v>
      </c>
      <c r="FJ141" s="122">
        <f t="shared" ref="FJ141" si="4506">IF(FJ140=1,FI141+1,0)</f>
        <v>0</v>
      </c>
      <c r="FK141" s="137" t="s">
        <v>477</v>
      </c>
      <c r="FL141" s="141">
        <f>COUNT(E$5:FJ$5)</f>
        <v>162</v>
      </c>
      <c r="FM141" s="141">
        <f>FL141-30</f>
        <v>132</v>
      </c>
    </row>
    <row r="142" spans="2:174" x14ac:dyDescent="0.2"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37"/>
      <c r="AX142" s="137"/>
      <c r="AY142" s="137"/>
      <c r="AZ142" s="137"/>
      <c r="BA142" s="137"/>
      <c r="BB142" s="137"/>
      <c r="BC142" s="137"/>
      <c r="BD142" s="137"/>
      <c r="BE142" s="137"/>
      <c r="BF142" s="137"/>
      <c r="BG142" s="137"/>
      <c r="BH142" s="137"/>
      <c r="BI142" s="137"/>
      <c r="BJ142" s="137"/>
      <c r="BK142" s="137"/>
      <c r="BL142" s="137"/>
      <c r="BM142" s="137"/>
      <c r="BN142" s="137"/>
      <c r="BO142" s="137"/>
      <c r="BP142" s="137"/>
      <c r="BQ142" s="137"/>
      <c r="BR142" s="137"/>
      <c r="BS142" s="137"/>
      <c r="BT142" s="137"/>
      <c r="BU142" s="137"/>
      <c r="BV142" s="137"/>
      <c r="BW142" s="137"/>
      <c r="BX142" s="137"/>
      <c r="BY142" s="137"/>
      <c r="BZ142" s="137"/>
      <c r="CA142" s="137"/>
      <c r="CB142" s="137"/>
      <c r="CC142" s="137"/>
      <c r="CD142" s="137"/>
      <c r="CE142" s="137"/>
      <c r="CF142" s="137"/>
      <c r="CG142" s="137"/>
      <c r="CH142" s="137"/>
      <c r="CI142" s="137"/>
      <c r="CJ142" s="137"/>
      <c r="CK142" s="137"/>
      <c r="CL142" s="137"/>
      <c r="CM142" s="137"/>
      <c r="CN142" s="137"/>
      <c r="CO142" s="137"/>
      <c r="CP142" s="137"/>
      <c r="CQ142" s="137"/>
      <c r="CR142" s="137"/>
      <c r="CS142" s="137"/>
      <c r="CT142" s="137"/>
      <c r="CU142" s="137"/>
      <c r="CV142" s="137"/>
      <c r="CW142" s="137"/>
      <c r="CX142" s="137"/>
      <c r="CY142" s="137"/>
      <c r="CZ142" s="137"/>
      <c r="DA142" s="137"/>
      <c r="DB142" s="137"/>
      <c r="DC142" s="137"/>
      <c r="DD142" s="137"/>
      <c r="DE142" s="137"/>
      <c r="DF142" s="137"/>
      <c r="DG142" s="137"/>
      <c r="DH142" s="137"/>
      <c r="DI142" s="137"/>
      <c r="DJ142" s="137"/>
      <c r="DK142" s="137"/>
      <c r="DL142" s="137"/>
      <c r="DM142" s="137"/>
      <c r="DN142" s="137"/>
      <c r="DO142" s="137"/>
      <c r="DP142" s="137"/>
      <c r="DQ142" s="137"/>
      <c r="DR142" s="137"/>
      <c r="DS142" s="137"/>
      <c r="DT142" s="137"/>
      <c r="DU142" s="137"/>
      <c r="DV142" s="137"/>
      <c r="DW142" s="137"/>
      <c r="DX142" s="137"/>
      <c r="DY142" s="137"/>
      <c r="DZ142" s="137"/>
      <c r="EA142" s="137"/>
      <c r="EB142" s="137"/>
      <c r="EC142" s="137"/>
      <c r="ED142" s="137"/>
      <c r="EE142" s="137"/>
      <c r="EF142" s="137"/>
      <c r="EG142" s="137"/>
      <c r="EH142" s="137"/>
      <c r="EI142" s="137"/>
      <c r="EJ142" s="137"/>
      <c r="EK142" s="137"/>
      <c r="EL142" s="137"/>
      <c r="EM142" s="137"/>
      <c r="EN142" s="137"/>
      <c r="EO142" s="137"/>
      <c r="EP142" s="137"/>
      <c r="EQ142" s="137"/>
      <c r="ER142" s="137"/>
      <c r="ES142" s="137"/>
      <c r="ET142" s="137"/>
      <c r="EU142" s="137"/>
      <c r="EV142" s="137"/>
      <c r="EW142" s="137"/>
      <c r="EX142" s="137"/>
      <c r="EY142" s="137"/>
      <c r="EZ142" s="137"/>
      <c r="FA142" s="137"/>
      <c r="FB142" s="137"/>
      <c r="FC142" s="137"/>
      <c r="FD142" s="137"/>
      <c r="FE142" s="137"/>
      <c r="FF142" s="137"/>
      <c r="FG142" s="137"/>
      <c r="FH142" s="137"/>
      <c r="FI142" s="137"/>
      <c r="FJ142" s="137"/>
      <c r="FK142" s="137" t="s">
        <v>477</v>
      </c>
      <c r="FL142" s="137" t="s">
        <v>886</v>
      </c>
      <c r="FM142" s="137" t="s">
        <v>886</v>
      </c>
      <c r="FN142" s="137" t="s">
        <v>917</v>
      </c>
      <c r="FO142" s="137" t="s">
        <v>917</v>
      </c>
      <c r="FP142" s="137" t="s">
        <v>904</v>
      </c>
      <c r="FQ142" s="137" t="s">
        <v>903</v>
      </c>
      <c r="FR142" s="137" t="s">
        <v>902</v>
      </c>
    </row>
    <row r="143" spans="2:174" x14ac:dyDescent="0.2">
      <c r="B143" s="137">
        <v>29</v>
      </c>
      <c r="C143" s="139" t="s">
        <v>63</v>
      </c>
      <c r="D143" s="138"/>
      <c r="E143" s="122" t="str" cm="1">
        <f t="array" ref="E143">_xlfn.XLOOKUP(1,(SCHEDULE!$D$3:$D$2594=$C143)*(SCHEDULE!$B$3:$B$2594=E$2),SCHEDULE!$F$3:$F$2594,"",0,1)</f>
        <v/>
      </c>
      <c r="F143" s="122" t="str" cm="1">
        <f t="array" ref="F143">_xlfn.XLOOKUP(1,(SCHEDULE!$D$3:$D$2594=$C143)*(SCHEDULE!$B$3:$B$2594=F$2),SCHEDULE!$F$3:$F$2594,"",0,1)</f>
        <v/>
      </c>
      <c r="G143" s="122" t="str" cm="1">
        <f t="array" ref="G143">_xlfn.XLOOKUP(1,(SCHEDULE!$D$3:$D$2594=$C143)*(SCHEDULE!$B$3:$B$2594=G$2),SCHEDULE!$F$3:$F$2594,"",0,1)</f>
        <v/>
      </c>
      <c r="H143" s="122" t="str" cm="1">
        <f t="array" ref="H143">_xlfn.XLOOKUP(1,(SCHEDULE!$D$3:$D$2594=$C143)*(SCHEDULE!$B$3:$B$2594=H$2),SCHEDULE!$F$3:$F$2594,"",0,1)</f>
        <v/>
      </c>
      <c r="I143" s="122" t="str" cm="1">
        <f t="array" ref="I143">_xlfn.XLOOKUP(1,(SCHEDULE!$D$3:$D$2594=$C143)*(SCHEDULE!$B$3:$B$2594=I$2),SCHEDULE!$F$3:$F$2594,"",0,1)</f>
        <v/>
      </c>
      <c r="J143" s="122" t="str" cm="1">
        <f t="array" ref="J143">_xlfn.XLOOKUP(1,(SCHEDULE!$D$3:$D$2594=$C143)*(SCHEDULE!$B$3:$B$2594=J$2),SCHEDULE!$F$3:$F$2594,"",0,1)</f>
        <v/>
      </c>
      <c r="K143" s="122" t="str" cm="1">
        <f t="array" ref="K143">_xlfn.XLOOKUP(1,(SCHEDULE!$D$3:$D$2594=$C143)*(SCHEDULE!$B$3:$B$2594=K$2),SCHEDULE!$F$3:$F$2594,"",0,1)</f>
        <v/>
      </c>
      <c r="L143" s="122" t="str" cm="1">
        <f t="array" ref="L143">_xlfn.XLOOKUP(1,(SCHEDULE!$D$3:$D$2594=$C143)*(SCHEDULE!$B$3:$B$2594=L$2),SCHEDULE!$F$3:$F$2594,"",0,1)</f>
        <v/>
      </c>
      <c r="M143" s="122" t="str" cm="1">
        <f t="array" ref="M143">_xlfn.XLOOKUP(1,(SCHEDULE!$D$3:$D$2594=$C143)*(SCHEDULE!$B$3:$B$2594=M$2),SCHEDULE!$F$3:$F$2594,"",0,1)</f>
        <v/>
      </c>
      <c r="N143" s="122" t="str" cm="1">
        <f t="array" ref="N143">_xlfn.XLOOKUP(1,(SCHEDULE!$D$3:$D$2594=$C143)*(SCHEDULE!$B$3:$B$2594=N$2),SCHEDULE!$F$3:$F$2594,"",0,1)</f>
        <v/>
      </c>
      <c r="O143" s="122" t="str" cm="1">
        <f t="array" ref="O143">_xlfn.XLOOKUP(1,(SCHEDULE!$D$3:$D$2594=$C143)*(SCHEDULE!$B$3:$B$2594=O$2),SCHEDULE!$F$3:$F$2594,"",0,1)</f>
        <v/>
      </c>
      <c r="P143" s="122" t="str" cm="1">
        <f t="array" ref="P143">_xlfn.XLOOKUP(1,(SCHEDULE!$D$3:$D$2594=$C143)*(SCHEDULE!$B$3:$B$2594=P$2),SCHEDULE!$F$3:$F$2594,"",0,1)</f>
        <v>L</v>
      </c>
      <c r="Q143" s="122" t="str" cm="1">
        <f t="array" ref="Q143">_xlfn.XLOOKUP(1,(SCHEDULE!$D$3:$D$2594=$C143)*(SCHEDULE!$B$3:$B$2594=Q$2),SCHEDULE!$F$3:$F$2594,"",0,1)</f>
        <v>W</v>
      </c>
      <c r="R143" s="122" t="str" cm="1">
        <f t="array" ref="R143">_xlfn.XLOOKUP(1,(SCHEDULE!$D$3:$D$2594=$C143)*(SCHEDULE!$B$3:$B$2594=R$2),SCHEDULE!$F$3:$F$2594,"",0,1)</f>
        <v>L</v>
      </c>
      <c r="S143" s="122" t="str" cm="1">
        <f t="array" ref="S143">_xlfn.XLOOKUP(1,(SCHEDULE!$D$3:$D$2594=$C143)*(SCHEDULE!$B$3:$B$2594=S$2),SCHEDULE!$F$3:$F$2594,"",0,1)</f>
        <v/>
      </c>
      <c r="T143" s="122" t="str" cm="1">
        <f t="array" ref="T143">_xlfn.XLOOKUP(1,(SCHEDULE!$D$3:$D$2594=$C143)*(SCHEDULE!$B$3:$B$2594=T$2),SCHEDULE!$F$3:$F$2594,"",0,1)</f>
        <v/>
      </c>
      <c r="U143" s="122" t="str" cm="1">
        <f t="array" ref="U143">_xlfn.XLOOKUP(1,(SCHEDULE!$D$3:$D$2594=$C143)*(SCHEDULE!$B$3:$B$2594=U$2),SCHEDULE!$F$3:$F$2594,"",0,1)</f>
        <v/>
      </c>
      <c r="V143" s="122" t="str" cm="1">
        <f t="array" ref="V143">_xlfn.XLOOKUP(1,(SCHEDULE!$D$3:$D$2594=$C143)*(SCHEDULE!$B$3:$B$2594=V$2),SCHEDULE!$F$3:$F$2594,"",0,1)</f>
        <v>L</v>
      </c>
      <c r="W143" s="122" t="str" cm="1">
        <f t="array" ref="W143">_xlfn.XLOOKUP(1,(SCHEDULE!$D$3:$D$2594=$C143)*(SCHEDULE!$B$3:$B$2594=W$2),SCHEDULE!$F$3:$F$2594,"",0,1)</f>
        <v>W</v>
      </c>
      <c r="X143" s="122" t="str" cm="1">
        <f t="array" ref="X143">_xlfn.XLOOKUP(1,(SCHEDULE!$D$3:$D$2594=$C143)*(SCHEDULE!$B$3:$B$2594=X$2),SCHEDULE!$F$3:$F$2594,"",0,1)</f>
        <v>W</v>
      </c>
      <c r="Y143" s="122" t="str" cm="1">
        <f t="array" ref="Y143">_xlfn.XLOOKUP(1,(SCHEDULE!$D$3:$D$2594=$C143)*(SCHEDULE!$B$3:$B$2594=Y$2),SCHEDULE!$F$3:$F$2594,"",0,1)</f>
        <v>W</v>
      </c>
      <c r="Z143" s="122" t="str" cm="1">
        <f t="array" ref="Z143">_xlfn.XLOOKUP(1,(SCHEDULE!$D$3:$D$2594=$C143)*(SCHEDULE!$B$3:$B$2594=Z$2),SCHEDULE!$F$3:$F$2594,"",0,1)</f>
        <v>W</v>
      </c>
      <c r="AA143" s="122" t="str" cm="1">
        <f t="array" ref="AA143">_xlfn.XLOOKUP(1,(SCHEDULE!$D$3:$D$2594=$C143)*(SCHEDULE!$B$3:$B$2594=AA$2),SCHEDULE!$F$3:$F$2594,"",0,1)</f>
        <v>W</v>
      </c>
      <c r="AB143" s="122" t="str" cm="1">
        <f t="array" ref="AB143">_xlfn.XLOOKUP(1,(SCHEDULE!$D$3:$D$2594=$C143)*(SCHEDULE!$B$3:$B$2594=AB$2),SCHEDULE!$F$3:$F$2594,"",0,1)</f>
        <v>W</v>
      </c>
      <c r="AC143" s="122" t="str" cm="1">
        <f t="array" ref="AC143">_xlfn.XLOOKUP(1,(SCHEDULE!$D$3:$D$2594=$C143)*(SCHEDULE!$B$3:$B$2594=AC$2),SCHEDULE!$F$3:$F$2594,"",0,1)</f>
        <v>W</v>
      </c>
      <c r="AD143" s="122" t="str" cm="1">
        <f t="array" ref="AD143">_xlfn.XLOOKUP(1,(SCHEDULE!$D$3:$D$2594=$C143)*(SCHEDULE!$B$3:$B$2594=AD$2),SCHEDULE!$F$3:$F$2594,"",0,1)</f>
        <v>L</v>
      </c>
      <c r="AE143" s="122" t="str" cm="1">
        <f t="array" ref="AE143">_xlfn.XLOOKUP(1,(SCHEDULE!$D$3:$D$2594=$C143)*(SCHEDULE!$B$3:$B$2594=AE$2),SCHEDULE!$F$3:$F$2594,"",0,1)</f>
        <v/>
      </c>
      <c r="AF143" s="122" t="str" cm="1">
        <f t="array" ref="AF143">_xlfn.XLOOKUP(1,(SCHEDULE!$D$3:$D$2594=$C143)*(SCHEDULE!$B$3:$B$2594=AF$2),SCHEDULE!$F$3:$F$2594,"",0,1)</f>
        <v/>
      </c>
      <c r="AG143" s="122" t="str" cm="1">
        <f t="array" ref="AG143">_xlfn.XLOOKUP(1,(SCHEDULE!$D$3:$D$2594=$C143)*(SCHEDULE!$B$3:$B$2594=AG$2),SCHEDULE!$F$3:$F$2594,"",0,1)</f>
        <v/>
      </c>
      <c r="AH143" s="122" t="str" cm="1">
        <f t="array" ref="AH143">_xlfn.XLOOKUP(1,(SCHEDULE!$D$3:$D$2594=$C143)*(SCHEDULE!$B$3:$B$2594=AH$2),SCHEDULE!$F$3:$F$2594,"",0,1)</f>
        <v/>
      </c>
      <c r="AI143" s="122" t="str" cm="1">
        <f t="array" ref="AI143">_xlfn.XLOOKUP(1,(SCHEDULE!$D$3:$D$2594=$C143)*(SCHEDULE!$B$3:$B$2594=AI$2),SCHEDULE!$F$3:$F$2594,"",0,1)</f>
        <v/>
      </c>
      <c r="AJ143" s="122" t="str" cm="1">
        <f t="array" ref="AJ143">_xlfn.XLOOKUP(1,(SCHEDULE!$D$3:$D$2594=$C143)*(SCHEDULE!$B$3:$B$2594=AJ$2),SCHEDULE!$F$3:$F$2594,"",0,1)</f>
        <v/>
      </c>
      <c r="AK143" s="122" t="str" cm="1">
        <f t="array" ref="AK143">_xlfn.XLOOKUP(1,(SCHEDULE!$D$3:$D$2594=$C143)*(SCHEDULE!$B$3:$B$2594=AK$2),SCHEDULE!$F$3:$F$2594,"",0,1)</f>
        <v/>
      </c>
      <c r="AL143" s="122" t="str" cm="1">
        <f t="array" ref="AL143">_xlfn.XLOOKUP(1,(SCHEDULE!$D$3:$D$2594=$C143)*(SCHEDULE!$B$3:$B$2594=AL$2),SCHEDULE!$F$3:$F$2594,"",0,1)</f>
        <v>L</v>
      </c>
      <c r="AM143" s="122" t="str" cm="1">
        <f t="array" ref="AM143">_xlfn.XLOOKUP(1,(SCHEDULE!$D$3:$D$2594=$C143)*(SCHEDULE!$B$3:$B$2594=AM$2),SCHEDULE!$F$3:$F$2594,"",0,1)</f>
        <v>L</v>
      </c>
      <c r="AN143" s="122" t="str" cm="1">
        <f t="array" ref="AN143">_xlfn.XLOOKUP(1,(SCHEDULE!$D$3:$D$2594=$C143)*(SCHEDULE!$B$3:$B$2594=AN$2),SCHEDULE!$F$3:$F$2594,"",0,1)</f>
        <v>L</v>
      </c>
      <c r="AO143" s="122" t="str" cm="1">
        <f t="array" ref="AO143">_xlfn.XLOOKUP(1,(SCHEDULE!$D$3:$D$2594=$C143)*(SCHEDULE!$B$3:$B$2594=AO$2),SCHEDULE!$F$3:$F$2594,"",0,1)</f>
        <v/>
      </c>
      <c r="AP143" s="122" t="str" cm="1">
        <f t="array" ref="AP143">_xlfn.XLOOKUP(1,(SCHEDULE!$D$3:$D$2594=$C143)*(SCHEDULE!$B$3:$B$2594=AP$2),SCHEDULE!$F$3:$F$2594,"",0,1)</f>
        <v/>
      </c>
      <c r="AQ143" s="122" t="str" cm="1">
        <f t="array" ref="AQ143">_xlfn.XLOOKUP(1,(SCHEDULE!$D$3:$D$2594=$C143)*(SCHEDULE!$B$3:$B$2594=AQ$2),SCHEDULE!$F$3:$F$2594,"",0,1)</f>
        <v/>
      </c>
      <c r="AR143" s="122" t="str" cm="1">
        <f t="array" ref="AR143">_xlfn.XLOOKUP(1,(SCHEDULE!$D$3:$D$2594=$C143)*(SCHEDULE!$B$3:$B$2594=AR$2),SCHEDULE!$F$3:$F$2594,"",0,1)</f>
        <v/>
      </c>
      <c r="AS143" s="122" t="str" cm="1">
        <f t="array" ref="AS143">_xlfn.XLOOKUP(1,(SCHEDULE!$D$3:$D$2594=$C143)*(SCHEDULE!$B$3:$B$2594=AS$2),SCHEDULE!$F$3:$F$2594,"",0,1)</f>
        <v/>
      </c>
      <c r="AT143" s="122" t="str" cm="1">
        <f t="array" ref="AT143">_xlfn.XLOOKUP(1,(SCHEDULE!$D$3:$D$2594=$C143)*(SCHEDULE!$B$3:$B$2594=AT$2),SCHEDULE!$F$3:$F$2594,"",0,1)</f>
        <v/>
      </c>
      <c r="AU143" s="122" t="str" cm="1">
        <f t="array" ref="AU143">_xlfn.XLOOKUP(1,(SCHEDULE!$D$3:$D$2594=$C143)*(SCHEDULE!$B$3:$B$2594=AU$2),SCHEDULE!$F$3:$F$2594,"",0,1)</f>
        <v>W</v>
      </c>
      <c r="AV143" s="122" t="str" cm="1">
        <f t="array" ref="AV143">_xlfn.XLOOKUP(1,(SCHEDULE!$D$3:$D$2594=$C143)*(SCHEDULE!$B$3:$B$2594=AV$2),SCHEDULE!$F$3:$F$2594,"",0,1)</f>
        <v>L</v>
      </c>
      <c r="AW143" s="122" t="str" cm="1">
        <f t="array" ref="AW143">_xlfn.XLOOKUP(1,(SCHEDULE!$D$3:$D$2594=$C143)*(SCHEDULE!$B$3:$B$2594=AW$2),SCHEDULE!$F$3:$F$2594,"",0,1)</f>
        <v>L</v>
      </c>
      <c r="AX143" s="122" t="str" cm="1">
        <f t="array" ref="AX143">_xlfn.XLOOKUP(1,(SCHEDULE!$D$3:$D$2594=$C143)*(SCHEDULE!$B$3:$B$2594=AX$2),SCHEDULE!$F$3:$F$2594,"",0,1)</f>
        <v>W</v>
      </c>
      <c r="AY143" s="122" t="str" cm="1">
        <f t="array" ref="AY143">_xlfn.XLOOKUP(1,(SCHEDULE!$D$3:$D$2594=$C143)*(SCHEDULE!$B$3:$B$2594=AY$2),SCHEDULE!$F$3:$F$2594,"",0,1)</f>
        <v>L</v>
      </c>
      <c r="AZ143" s="122" t="str" cm="1">
        <f t="array" ref="AZ143">_xlfn.XLOOKUP(1,(SCHEDULE!$D$3:$D$2594=$C143)*(SCHEDULE!$B$3:$B$2594=AZ$2),SCHEDULE!$F$3:$F$2594,"",0,1)</f>
        <v>L</v>
      </c>
      <c r="BA143" s="122" t="str" cm="1">
        <f t="array" ref="BA143">_xlfn.XLOOKUP(1,(SCHEDULE!$D$3:$D$2594=$C143)*(SCHEDULE!$B$3:$B$2594=BA$2),SCHEDULE!$F$3:$F$2594,"",0,1)</f>
        <v>W</v>
      </c>
      <c r="BB143" s="122" t="str" cm="1">
        <f t="array" ref="BB143">_xlfn.XLOOKUP(1,(SCHEDULE!$D$3:$D$2594=$C143)*(SCHEDULE!$B$3:$B$2594=BB$2),SCHEDULE!$F$3:$F$2594,"",0,1)</f>
        <v>W</v>
      </c>
      <c r="BC143" s="122" t="str" cm="1">
        <f t="array" ref="BC143">_xlfn.XLOOKUP(1,(SCHEDULE!$D$3:$D$2594=$C143)*(SCHEDULE!$B$3:$B$2594=BC$2),SCHEDULE!$F$3:$F$2594,"",0,1)</f>
        <v>W</v>
      </c>
      <c r="BD143" s="122" t="str" cm="1">
        <f t="array" ref="BD143">_xlfn.XLOOKUP(1,(SCHEDULE!$D$3:$D$2594=$C143)*(SCHEDULE!$B$3:$B$2594=BD$2),SCHEDULE!$F$3:$F$2594,"",0,1)</f>
        <v>L</v>
      </c>
      <c r="BE143" s="122" t="str" cm="1">
        <f t="array" ref="BE143">_xlfn.XLOOKUP(1,(SCHEDULE!$D$3:$D$2594=$C143)*(SCHEDULE!$B$3:$B$2594=BE$2),SCHEDULE!$F$3:$F$2594,"",0,1)</f>
        <v/>
      </c>
      <c r="BF143" s="122" t="str" cm="1">
        <f t="array" ref="BF143">_xlfn.XLOOKUP(1,(SCHEDULE!$D$3:$D$2594=$C143)*(SCHEDULE!$B$3:$B$2594=BF$2),SCHEDULE!$F$3:$F$2594,"",0,1)</f>
        <v/>
      </c>
      <c r="BG143" s="122" t="str" cm="1">
        <f t="array" ref="BG143">_xlfn.XLOOKUP(1,(SCHEDULE!$D$3:$D$2594=$C143)*(SCHEDULE!$B$3:$B$2594=BG$2),SCHEDULE!$F$3:$F$2594,"",0,1)</f>
        <v/>
      </c>
      <c r="BH143" s="122" t="str" cm="1">
        <f t="array" ref="BH143">_xlfn.XLOOKUP(1,(SCHEDULE!$D$3:$D$2594=$C143)*(SCHEDULE!$B$3:$B$2594=BH$2),SCHEDULE!$F$3:$F$2594,"",0,1)</f>
        <v>W</v>
      </c>
      <c r="BI143" s="122" t="str" cm="1">
        <f t="array" ref="BI143">_xlfn.XLOOKUP(1,(SCHEDULE!$D$3:$D$2594=$C143)*(SCHEDULE!$B$3:$B$2594=BI$2),SCHEDULE!$F$3:$F$2594,"",0,1)</f>
        <v>L</v>
      </c>
      <c r="BJ143" s="122" t="str" cm="1">
        <f t="array" ref="BJ143">_xlfn.XLOOKUP(1,(SCHEDULE!$D$3:$D$2594=$C143)*(SCHEDULE!$B$3:$B$2594=BJ$2),SCHEDULE!$F$3:$F$2594,"",0,1)</f>
        <v>W</v>
      </c>
      <c r="BK143" s="122" t="str" cm="1">
        <f t="array" ref="BK143">_xlfn.XLOOKUP(1,(SCHEDULE!$D$3:$D$2594=$C143)*(SCHEDULE!$B$3:$B$2594=BK$2),SCHEDULE!$F$3:$F$2594,"",0,1)</f>
        <v>L</v>
      </c>
      <c r="BL143" s="122" t="str" cm="1">
        <f t="array" ref="BL143">_xlfn.XLOOKUP(1,(SCHEDULE!$D$3:$D$2594=$C143)*(SCHEDULE!$B$3:$B$2594=BL$2),SCHEDULE!$F$3:$F$2594,"",0,1)</f>
        <v>W</v>
      </c>
      <c r="BM143" s="122" t="str" cm="1">
        <f t="array" ref="BM143">_xlfn.XLOOKUP(1,(SCHEDULE!$D$3:$D$2594=$C143)*(SCHEDULE!$B$3:$B$2594=BM$2),SCHEDULE!$F$3:$F$2594,"",0,1)</f>
        <v>L</v>
      </c>
      <c r="BN143" s="122" t="str" cm="1">
        <f t="array" ref="BN143">_xlfn.XLOOKUP(1,(SCHEDULE!$D$3:$D$2594=$C143)*(SCHEDULE!$B$3:$B$2594=BN$2),SCHEDULE!$F$3:$F$2594,"",0,1)</f>
        <v>L</v>
      </c>
      <c r="BO143" s="122" t="str" cm="1">
        <f t="array" ref="BO143">_xlfn.XLOOKUP(1,(SCHEDULE!$D$3:$D$2594=$C143)*(SCHEDULE!$B$3:$B$2594=BO$2),SCHEDULE!$F$3:$F$2594,"",0,1)</f>
        <v>L</v>
      </c>
      <c r="BP143" s="122" t="str" cm="1">
        <f t="array" ref="BP143">_xlfn.XLOOKUP(1,(SCHEDULE!$D$3:$D$2594=$C143)*(SCHEDULE!$B$3:$B$2594=BP$2),SCHEDULE!$F$3:$F$2594,"",0,1)</f>
        <v>L</v>
      </c>
      <c r="BQ143" s="122" t="str" cm="1">
        <f t="array" ref="BQ143">_xlfn.XLOOKUP(1,(SCHEDULE!$D$3:$D$2594=$C143)*(SCHEDULE!$B$3:$B$2594=BQ$2),SCHEDULE!$F$3:$F$2594,"",0,1)</f>
        <v/>
      </c>
      <c r="BR143" s="122" t="str" cm="1">
        <f t="array" ref="BR143">_xlfn.XLOOKUP(1,(SCHEDULE!$D$3:$D$2594=$C143)*(SCHEDULE!$B$3:$B$2594=BR$2),SCHEDULE!$F$3:$F$2594,"",0,1)</f>
        <v/>
      </c>
      <c r="BS143" s="122" t="str" cm="1">
        <f t="array" ref="BS143">_xlfn.XLOOKUP(1,(SCHEDULE!$D$3:$D$2594=$C143)*(SCHEDULE!$B$3:$B$2594=BS$2),SCHEDULE!$F$3:$F$2594,"",0,1)</f>
        <v/>
      </c>
      <c r="BT143" s="122" t="str" cm="1">
        <f t="array" ref="BT143">_xlfn.XLOOKUP(1,(SCHEDULE!$D$3:$D$2594=$C143)*(SCHEDULE!$B$3:$B$2594=BT$2),SCHEDULE!$F$3:$F$2594,"",0,1)</f>
        <v>L</v>
      </c>
      <c r="BU143" s="122" t="str" cm="1">
        <f t="array" ref="BU143">_xlfn.XLOOKUP(1,(SCHEDULE!$D$3:$D$2594=$C143)*(SCHEDULE!$B$3:$B$2594=BU$2),SCHEDULE!$F$3:$F$2594,"",0,1)</f>
        <v>L</v>
      </c>
      <c r="BV143" s="122" t="str" cm="1">
        <f t="array" ref="BV143">_xlfn.XLOOKUP(1,(SCHEDULE!$D$3:$D$2594=$C143)*(SCHEDULE!$B$3:$B$2594=BV$2),SCHEDULE!$F$3:$F$2594,"",0,1)</f>
        <v>W</v>
      </c>
      <c r="BW143" s="122" t="str" cm="1">
        <f t="array" ref="BW143">_xlfn.XLOOKUP(1,(SCHEDULE!$D$3:$D$2594=$C143)*(SCHEDULE!$B$3:$B$2594=BW$2),SCHEDULE!$F$3:$F$2594,"",0,1)</f>
        <v>W</v>
      </c>
      <c r="BX143" s="122" t="str" cm="1">
        <f t="array" ref="BX143">_xlfn.XLOOKUP(1,(SCHEDULE!$D$3:$D$2594=$C143)*(SCHEDULE!$B$3:$B$2594=BX$2),SCHEDULE!$F$3:$F$2594,"",0,1)</f>
        <v>L</v>
      </c>
      <c r="BY143" s="122" t="str" cm="1">
        <f t="array" ref="BY143">_xlfn.XLOOKUP(1,(SCHEDULE!$D$3:$D$2594=$C143)*(SCHEDULE!$B$3:$B$2594=BY$2),SCHEDULE!$F$3:$F$2594,"",0,1)</f>
        <v>W</v>
      </c>
      <c r="BZ143" s="122" t="str" cm="1">
        <f t="array" ref="BZ143">_xlfn.XLOOKUP(1,(SCHEDULE!$D$3:$D$2594=$C143)*(SCHEDULE!$B$3:$B$2594=BZ$2),SCHEDULE!$F$3:$F$2594,"",0,1)</f>
        <v/>
      </c>
      <c r="CA143" s="122" t="str" cm="1">
        <f t="array" ref="CA143">_xlfn.XLOOKUP(1,(SCHEDULE!$D$3:$D$2594=$C143)*(SCHEDULE!$B$3:$B$2594=CA$2),SCHEDULE!$F$3:$F$2594,"",0,1)</f>
        <v/>
      </c>
      <c r="CB143" s="122" t="str" cm="1">
        <f t="array" ref="CB143">_xlfn.XLOOKUP(1,(SCHEDULE!$D$3:$D$2594=$C143)*(SCHEDULE!$B$3:$B$2594=CB$2),SCHEDULE!$F$3:$F$2594,"",0,1)</f>
        <v/>
      </c>
      <c r="CC143" s="122" t="str" cm="1">
        <f t="array" ref="CC143">_xlfn.XLOOKUP(1,(SCHEDULE!$D$3:$D$2594=$C143)*(SCHEDULE!$B$3:$B$2594=CC$2),SCHEDULE!$F$3:$F$2594,"",0,1)</f>
        <v>W</v>
      </c>
      <c r="CD143" s="122" t="str" cm="1">
        <f t="array" ref="CD143">_xlfn.XLOOKUP(1,(SCHEDULE!$D$3:$D$2594=$C143)*(SCHEDULE!$B$3:$B$2594=CD$2),SCHEDULE!$F$3:$F$2594,"",0,1)</f>
        <v>W</v>
      </c>
      <c r="CE143" s="122" t="str" cm="1">
        <f t="array" ref="CE143">_xlfn.XLOOKUP(1,(SCHEDULE!$D$3:$D$2594=$C143)*(SCHEDULE!$B$3:$B$2594=CE$2),SCHEDULE!$F$3:$F$2594,"",0,1)</f>
        <v>W</v>
      </c>
      <c r="CF143" s="122" t="str" cm="1">
        <f t="array" ref="CF143">_xlfn.XLOOKUP(1,(SCHEDULE!$D$3:$D$2594=$C143)*(SCHEDULE!$B$3:$B$2594=CF$2),SCHEDULE!$F$3:$F$2594,"",0,1)</f>
        <v>W</v>
      </c>
      <c r="CG143" s="122" t="str" cm="1">
        <f t="array" ref="CG143">_xlfn.XLOOKUP(1,(SCHEDULE!$D$3:$D$2594=$C143)*(SCHEDULE!$B$3:$B$2594=CG$2),SCHEDULE!$F$3:$F$2594,"",0,1)</f>
        <v>L</v>
      </c>
      <c r="CH143" s="122" t="str" cm="1">
        <f t="array" ref="CH143">_xlfn.XLOOKUP(1,(SCHEDULE!$D$3:$D$2594=$C143)*(SCHEDULE!$B$3:$B$2594=CH$2),SCHEDULE!$F$3:$F$2594,"",0,1)</f>
        <v>W</v>
      </c>
      <c r="CI143" s="122" t="str" cm="1">
        <f t="array" ref="CI143">_xlfn.XLOOKUP(1,(SCHEDULE!$D$3:$D$2594=$C143)*(SCHEDULE!$B$3:$B$2594=CI$2),SCHEDULE!$F$3:$F$2594,"",0,1)</f>
        <v>L</v>
      </c>
      <c r="CJ143" s="122" t="str" cm="1">
        <f t="array" ref="CJ143">_xlfn.XLOOKUP(1,(SCHEDULE!$D$3:$D$2594=$C143)*(SCHEDULE!$B$3:$B$2594=CJ$2),SCHEDULE!$F$3:$F$2594,"",0,1)</f>
        <v/>
      </c>
      <c r="CK143" s="122" t="str" cm="1">
        <f t="array" ref="CK143">_xlfn.XLOOKUP(1,(SCHEDULE!$D$3:$D$2594=$C143)*(SCHEDULE!$B$3:$B$2594=CK$2),SCHEDULE!$F$3:$F$2594,"",0,1)</f>
        <v/>
      </c>
      <c r="CL143" s="122" t="str" cm="1">
        <f t="array" ref="CL143">_xlfn.XLOOKUP(1,(SCHEDULE!$D$3:$D$2594=$C143)*(SCHEDULE!$B$3:$B$2594=CL$2),SCHEDULE!$F$3:$F$2594,"",0,1)</f>
        <v/>
      </c>
      <c r="CM143" s="122" t="str" cm="1">
        <f t="array" ref="CM143">_xlfn.XLOOKUP(1,(SCHEDULE!$D$3:$D$2594=$C143)*(SCHEDULE!$B$3:$B$2594=CM$2),SCHEDULE!$F$3:$F$2594,"",0,1)</f>
        <v/>
      </c>
      <c r="CN143" s="122" t="str" cm="1">
        <f t="array" ref="CN143">_xlfn.XLOOKUP(1,(SCHEDULE!$D$3:$D$2594=$C143)*(SCHEDULE!$B$3:$B$2594=CN$2),SCHEDULE!$F$3:$F$2594,"",0,1)</f>
        <v/>
      </c>
      <c r="CO143" s="122" t="str" cm="1">
        <f t="array" ref="CO143">_xlfn.XLOOKUP(1,(SCHEDULE!$D$3:$D$2594=$C143)*(SCHEDULE!$B$3:$B$2594=CO$2),SCHEDULE!$F$3:$F$2594,"",0,1)</f>
        <v/>
      </c>
      <c r="CP143" s="122" t="str" cm="1">
        <f t="array" ref="CP143">_xlfn.XLOOKUP(1,(SCHEDULE!$D$3:$D$2594=$C143)*(SCHEDULE!$B$3:$B$2594=CP$2),SCHEDULE!$F$3:$F$2594,"",0,1)</f>
        <v/>
      </c>
      <c r="CQ143" s="122" t="str" cm="1">
        <f t="array" ref="CQ143">_xlfn.XLOOKUP(1,(SCHEDULE!$D$3:$D$2594=$C143)*(SCHEDULE!$B$3:$B$2594=CQ$2),SCHEDULE!$F$3:$F$2594,"",0,1)</f>
        <v>W</v>
      </c>
      <c r="CR143" s="122" t="str" cm="1">
        <f t="array" ref="CR143">_xlfn.XLOOKUP(1,(SCHEDULE!$D$3:$D$2594=$C143)*(SCHEDULE!$B$3:$B$2594=CR$2),SCHEDULE!$F$3:$F$2594,"",0,1)</f>
        <v>W</v>
      </c>
      <c r="CS143" s="122" t="str" cm="1">
        <f t="array" ref="CS143">_xlfn.XLOOKUP(1,(SCHEDULE!$D$3:$D$2594=$C143)*(SCHEDULE!$B$3:$B$2594=CS$2),SCHEDULE!$F$3:$F$2594,"",0,1)</f>
        <v>W</v>
      </c>
      <c r="CT143" s="122" t="str" cm="1">
        <f t="array" ref="CT143">_xlfn.XLOOKUP(1,(SCHEDULE!$D$3:$D$2594=$C143)*(SCHEDULE!$B$3:$B$2594=CT$2),SCHEDULE!$F$3:$F$2594,"",0,1)</f>
        <v>W</v>
      </c>
      <c r="CU143" s="122" t="str" cm="1">
        <f t="array" ref="CU143">_xlfn.XLOOKUP(1,(SCHEDULE!$D$3:$D$2594=$C143)*(SCHEDULE!$B$3:$B$2594=CU$2),SCHEDULE!$F$3:$F$2594,"",0,1)</f>
        <v/>
      </c>
      <c r="CV143" s="122" t="str" cm="1">
        <f t="array" ref="CV143">_xlfn.XLOOKUP(1,(SCHEDULE!$D$3:$D$2594=$C143)*(SCHEDULE!$B$3:$B$2594=CV$2),SCHEDULE!$F$3:$F$2594,"",0,1)</f>
        <v/>
      </c>
      <c r="CW143" s="122" t="str" cm="1">
        <f t="array" ref="CW143">_xlfn.XLOOKUP(1,(SCHEDULE!$D$3:$D$2594=$C143)*(SCHEDULE!$B$3:$B$2594=CW$2),SCHEDULE!$F$3:$F$2594,"",0,1)</f>
        <v/>
      </c>
      <c r="CX143" s="122" t="str" cm="1">
        <f t="array" ref="CX143">_xlfn.XLOOKUP(1,(SCHEDULE!$D$3:$D$2594=$C143)*(SCHEDULE!$B$3:$B$2594=CX$2),SCHEDULE!$F$3:$F$2594,"",0,1)</f>
        <v/>
      </c>
      <c r="CY143" s="122" t="str" cm="1">
        <f t="array" ref="CY143">_xlfn.XLOOKUP(1,(SCHEDULE!$D$3:$D$2594=$C143)*(SCHEDULE!$B$3:$B$2594=CY$2),SCHEDULE!$F$3:$F$2594,"",0,1)</f>
        <v/>
      </c>
      <c r="CZ143" s="122" t="str" cm="1">
        <f t="array" ref="CZ143">_xlfn.XLOOKUP(1,(SCHEDULE!$D$3:$D$2594=$C143)*(SCHEDULE!$B$3:$B$2594=CZ$2),SCHEDULE!$F$3:$F$2594,"",0,1)</f>
        <v/>
      </c>
      <c r="DA143" s="122" t="str" cm="1">
        <f t="array" ref="DA143">_xlfn.XLOOKUP(1,(SCHEDULE!$D$3:$D$2594=$C143)*(SCHEDULE!$B$3:$B$2594=DA$2),SCHEDULE!$F$3:$F$2594,"",0,1)</f>
        <v>L</v>
      </c>
      <c r="DB143" s="122" t="str" cm="1">
        <f t="array" ref="DB143">_xlfn.XLOOKUP(1,(SCHEDULE!$D$3:$D$2594=$C143)*(SCHEDULE!$B$3:$B$2594=DB$2),SCHEDULE!$F$3:$F$2594,"",0,1)</f>
        <v>L</v>
      </c>
      <c r="DC143" s="122" t="str" cm="1">
        <f t="array" ref="DC143">_xlfn.XLOOKUP(1,(SCHEDULE!$D$3:$D$2594=$C143)*(SCHEDULE!$B$3:$B$2594=DC$2),SCHEDULE!$F$3:$F$2594,"",0,1)</f>
        <v>W</v>
      </c>
      <c r="DD143" s="122" t="str" cm="1">
        <f t="array" ref="DD143">_xlfn.XLOOKUP(1,(SCHEDULE!$D$3:$D$2594=$C143)*(SCHEDULE!$B$3:$B$2594=DD$2),SCHEDULE!$F$3:$F$2594,"",0,1)</f>
        <v/>
      </c>
      <c r="DE143" s="122" t="str" cm="1">
        <f t="array" ref="DE143">_xlfn.XLOOKUP(1,(SCHEDULE!$D$3:$D$2594=$C143)*(SCHEDULE!$B$3:$B$2594=DE$2),SCHEDULE!$F$3:$F$2594,"",0,1)</f>
        <v/>
      </c>
      <c r="DF143" s="122" t="str" cm="1">
        <f t="array" ref="DF143">_xlfn.XLOOKUP(1,(SCHEDULE!$D$3:$D$2594=$C143)*(SCHEDULE!$B$3:$B$2594=DF$2),SCHEDULE!$F$3:$F$2594,"",0,1)</f>
        <v/>
      </c>
      <c r="DG143" s="122" t="str" cm="1">
        <f t="array" ref="DG143">_xlfn.XLOOKUP(1,(SCHEDULE!$D$3:$D$2594=$C143)*(SCHEDULE!$B$3:$B$2594=DG$2),SCHEDULE!$F$3:$F$2594,"",0,1)</f>
        <v/>
      </c>
      <c r="DH143" s="122" t="str" cm="1">
        <f t="array" ref="DH143">_xlfn.XLOOKUP(1,(SCHEDULE!$D$3:$D$2594=$C143)*(SCHEDULE!$B$3:$B$2594=DH$2),SCHEDULE!$F$3:$F$2594,"",0,1)</f>
        <v/>
      </c>
      <c r="DI143" s="122" t="str" cm="1">
        <f t="array" ref="DI143">_xlfn.XLOOKUP(1,(SCHEDULE!$D$3:$D$2594=$C143)*(SCHEDULE!$B$3:$B$2594=DI$2),SCHEDULE!$F$3:$F$2594,"",0,1)</f>
        <v/>
      </c>
      <c r="DJ143" s="122" t="str" cm="1">
        <f t="array" ref="DJ143">_xlfn.XLOOKUP(1,(SCHEDULE!$D$3:$D$2594=$C143)*(SCHEDULE!$B$3:$B$2594=DJ$2),SCHEDULE!$F$3:$F$2594,"",0,1)</f>
        <v>L</v>
      </c>
      <c r="DK143" s="122" t="str" cm="1">
        <f t="array" ref="DK143">_xlfn.XLOOKUP(1,(SCHEDULE!$D$3:$D$2594=$C143)*(SCHEDULE!$B$3:$B$2594=DK$2),SCHEDULE!$F$3:$F$2594,"",0,1)</f>
        <v>L</v>
      </c>
      <c r="DL143" s="122" t="str" cm="1">
        <f t="array" ref="DL143">_xlfn.XLOOKUP(1,(SCHEDULE!$D$3:$D$2594=$C143)*(SCHEDULE!$B$3:$B$2594=DL$2),SCHEDULE!$F$3:$F$2594,"",0,1)</f>
        <v>L</v>
      </c>
      <c r="DM143" s="122" t="str" cm="1">
        <f t="array" ref="DM143">_xlfn.XLOOKUP(1,(SCHEDULE!$D$3:$D$2594=$C143)*(SCHEDULE!$B$3:$B$2594=DM$2),SCHEDULE!$F$3:$F$2594,"",0,1)</f>
        <v/>
      </c>
      <c r="DN143" s="122" t="str" cm="1">
        <f t="array" ref="DN143">_xlfn.XLOOKUP(1,(SCHEDULE!$D$3:$D$2594=$C143)*(SCHEDULE!$B$3:$B$2594=DN$2),SCHEDULE!$F$3:$F$2594,"",0,1)</f>
        <v/>
      </c>
      <c r="DO143" s="122" t="str" cm="1">
        <f t="array" ref="DO143">_xlfn.XLOOKUP(1,(SCHEDULE!$D$3:$D$2594=$C143)*(SCHEDULE!$B$3:$B$2594=DO$2),SCHEDULE!$F$3:$F$2594,"",0,1)</f>
        <v/>
      </c>
      <c r="DP143" s="122" t="str" cm="1">
        <f t="array" ref="DP143">_xlfn.XLOOKUP(1,(SCHEDULE!$D$3:$D$2594=$C143)*(SCHEDULE!$B$3:$B$2594=DP$2),SCHEDULE!$F$3:$F$2594,"",0,1)</f>
        <v/>
      </c>
      <c r="DQ143" s="122" t="str" cm="1">
        <f t="array" ref="DQ143">_xlfn.XLOOKUP(1,(SCHEDULE!$D$3:$D$2594=$C143)*(SCHEDULE!$B$3:$B$2594=DQ$2),SCHEDULE!$F$3:$F$2594,"",0,1)</f>
        <v>L</v>
      </c>
      <c r="DR143" s="122" t="str" cm="1">
        <f t="array" ref="DR143">_xlfn.XLOOKUP(1,(SCHEDULE!$D$3:$D$2594=$C143)*(SCHEDULE!$B$3:$B$2594=DR$2),SCHEDULE!$F$3:$F$2594,"",0,1)</f>
        <v>W</v>
      </c>
      <c r="DS143" s="122" t="str" cm="1">
        <f t="array" ref="DS143">_xlfn.XLOOKUP(1,(SCHEDULE!$D$3:$D$2594=$C143)*(SCHEDULE!$B$3:$B$2594=DS$2),SCHEDULE!$F$3:$F$2594,"",0,1)</f>
        <v>W</v>
      </c>
      <c r="DT143" s="122" t="str" cm="1">
        <f t="array" ref="DT143">_xlfn.XLOOKUP(1,(SCHEDULE!$D$3:$D$2594=$C143)*(SCHEDULE!$B$3:$B$2594=DT$2),SCHEDULE!$F$3:$F$2594,"",0,1)</f>
        <v>L</v>
      </c>
      <c r="DU143" s="122" t="str" cm="1">
        <f t="array" ref="DU143">_xlfn.XLOOKUP(1,(SCHEDULE!$D$3:$D$2594=$C143)*(SCHEDULE!$B$3:$B$2594=DU$2),SCHEDULE!$F$3:$F$2594,"",0,1)</f>
        <v>W</v>
      </c>
      <c r="DV143" s="122" t="str" cm="1">
        <f t="array" ref="DV143">_xlfn.XLOOKUP(1,(SCHEDULE!$D$3:$D$2594=$C143)*(SCHEDULE!$B$3:$B$2594=DV$2),SCHEDULE!$F$3:$F$2594,"",0,1)</f>
        <v>L</v>
      </c>
      <c r="DW143" s="122" t="str" cm="1">
        <f t="array" ref="DW143">_xlfn.XLOOKUP(1,(SCHEDULE!$D$3:$D$2594=$C143)*(SCHEDULE!$B$3:$B$2594=DW$2),SCHEDULE!$F$3:$F$2594,"",0,1)</f>
        <v>W</v>
      </c>
      <c r="DX143" s="122" t="str" cm="1">
        <f t="array" ref="DX143">_xlfn.XLOOKUP(1,(SCHEDULE!$D$3:$D$2594=$C143)*(SCHEDULE!$B$3:$B$2594=DX$2),SCHEDULE!$F$3:$F$2594,"",0,1)</f>
        <v>W</v>
      </c>
      <c r="DY143" s="122" t="str" cm="1">
        <f t="array" ref="DY143">_xlfn.XLOOKUP(1,(SCHEDULE!$D$3:$D$2594=$C143)*(SCHEDULE!$B$3:$B$2594=DY$2),SCHEDULE!$F$3:$F$2594,"",0,1)</f>
        <v>W</v>
      </c>
      <c r="DZ143" s="122" t="str" cm="1">
        <f t="array" ref="DZ143">_xlfn.XLOOKUP(1,(SCHEDULE!$D$3:$D$2594=$C143)*(SCHEDULE!$B$3:$B$2594=DZ$2),SCHEDULE!$F$3:$F$2594,"",0,1)</f>
        <v>W</v>
      </c>
      <c r="EA143" s="122" t="str" cm="1">
        <f t="array" ref="EA143">_xlfn.XLOOKUP(1,(SCHEDULE!$D$3:$D$2594=$C143)*(SCHEDULE!$B$3:$B$2594=EA$2),SCHEDULE!$F$3:$F$2594,"",0,1)</f>
        <v/>
      </c>
      <c r="EB143" s="122" t="str" cm="1">
        <f t="array" ref="EB143">_xlfn.XLOOKUP(1,(SCHEDULE!$D$3:$D$2594=$C143)*(SCHEDULE!$B$3:$B$2594=EB$2),SCHEDULE!$F$3:$F$2594,"",0,1)</f>
        <v/>
      </c>
      <c r="EC143" s="122" t="str" cm="1">
        <f t="array" ref="EC143">_xlfn.XLOOKUP(1,(SCHEDULE!$D$3:$D$2594=$C143)*(SCHEDULE!$B$3:$B$2594=EC$2),SCHEDULE!$F$3:$F$2594,"",0,1)</f>
        <v/>
      </c>
      <c r="ED143" s="122" t="str" cm="1">
        <f t="array" ref="ED143">_xlfn.XLOOKUP(1,(SCHEDULE!$D$3:$D$2594=$C143)*(SCHEDULE!$B$3:$B$2594=ED$2),SCHEDULE!$F$3:$F$2594,"",0,1)</f>
        <v>L</v>
      </c>
      <c r="EE143" s="122" t="str" cm="1">
        <f t="array" ref="EE143">_xlfn.XLOOKUP(1,(SCHEDULE!$D$3:$D$2594=$C143)*(SCHEDULE!$B$3:$B$2594=EE$2),SCHEDULE!$F$3:$F$2594,"",0,1)</f>
        <v>W</v>
      </c>
      <c r="EF143" s="122" t="str" cm="1">
        <f t="array" ref="EF143">_xlfn.XLOOKUP(1,(SCHEDULE!$D$3:$D$2594=$C143)*(SCHEDULE!$B$3:$B$2594=EF$2),SCHEDULE!$F$3:$F$2594,"",0,1)</f>
        <v>W</v>
      </c>
      <c r="EG143" s="122" t="str" cm="1">
        <f t="array" ref="EG143">_xlfn.XLOOKUP(1,(SCHEDULE!$D$3:$D$2594=$C143)*(SCHEDULE!$B$3:$B$2594=EG$2),SCHEDULE!$F$3:$F$2594,"",0,1)</f>
        <v>L</v>
      </c>
      <c r="EH143" s="122" t="str" cm="1">
        <f t="array" ref="EH143">_xlfn.XLOOKUP(1,(SCHEDULE!$D$3:$D$2594=$C143)*(SCHEDULE!$B$3:$B$2594=EH$2),SCHEDULE!$F$3:$F$2594,"",0,1)</f>
        <v/>
      </c>
      <c r="EI143" s="122" t="str" cm="1">
        <f t="array" ref="EI143">_xlfn.XLOOKUP(1,(SCHEDULE!$D$3:$D$2594=$C143)*(SCHEDULE!$B$3:$B$2594=EI$2),SCHEDULE!$F$3:$F$2594,"",0,1)</f>
        <v/>
      </c>
      <c r="EJ143" s="122" t="str" cm="1">
        <f t="array" ref="EJ143">_xlfn.XLOOKUP(1,(SCHEDULE!$D$3:$D$2594=$C143)*(SCHEDULE!$B$3:$B$2594=EJ$2),SCHEDULE!$F$3:$F$2594,"",0,1)</f>
        <v/>
      </c>
      <c r="EK143" s="122" t="str" cm="1">
        <f t="array" ref="EK143">_xlfn.XLOOKUP(1,(SCHEDULE!$D$3:$D$2594=$C143)*(SCHEDULE!$B$3:$B$2594=EK$2),SCHEDULE!$F$3:$F$2594,"",0,1)</f>
        <v/>
      </c>
      <c r="EL143" s="122" t="str" cm="1">
        <f t="array" ref="EL143">_xlfn.XLOOKUP(1,(SCHEDULE!$D$3:$D$2594=$C143)*(SCHEDULE!$B$3:$B$2594=EL$2),SCHEDULE!$F$3:$F$2594,"",0,1)</f>
        <v/>
      </c>
      <c r="EM143" s="122" t="str" cm="1">
        <f t="array" ref="EM143">_xlfn.XLOOKUP(1,(SCHEDULE!$D$3:$D$2594=$C143)*(SCHEDULE!$B$3:$B$2594=EM$2),SCHEDULE!$F$3:$F$2594,"",0,1)</f>
        <v/>
      </c>
      <c r="EN143" s="122" t="str" cm="1">
        <f t="array" ref="EN143">_xlfn.XLOOKUP(1,(SCHEDULE!$D$3:$D$2594=$C143)*(SCHEDULE!$B$3:$B$2594=EN$2),SCHEDULE!$F$3:$F$2594,"",0,1)</f>
        <v/>
      </c>
      <c r="EO143" s="122" t="str" cm="1">
        <f t="array" ref="EO143">_xlfn.XLOOKUP(1,(SCHEDULE!$D$3:$D$2594=$C143)*(SCHEDULE!$B$3:$B$2594=EO$2),SCHEDULE!$F$3:$F$2594,"",0,1)</f>
        <v/>
      </c>
      <c r="EP143" s="122" t="str" cm="1">
        <f t="array" ref="EP143">_xlfn.XLOOKUP(1,(SCHEDULE!$D$3:$D$2594=$C143)*(SCHEDULE!$B$3:$B$2594=EP$2),SCHEDULE!$F$3:$F$2594,"",0,1)</f>
        <v/>
      </c>
      <c r="EQ143" s="122" t="str" cm="1">
        <f t="array" ref="EQ143">_xlfn.XLOOKUP(1,(SCHEDULE!$D$3:$D$2594=$C143)*(SCHEDULE!$B$3:$B$2594=EQ$2),SCHEDULE!$F$3:$F$2594,"",0,1)</f>
        <v/>
      </c>
      <c r="ER143" s="122" t="str" cm="1">
        <f t="array" ref="ER143">_xlfn.XLOOKUP(1,(SCHEDULE!$D$3:$D$2594=$C143)*(SCHEDULE!$B$3:$B$2594=ER$2),SCHEDULE!$F$3:$F$2594,"",0,1)</f>
        <v/>
      </c>
      <c r="ES143" s="122" t="str" cm="1">
        <f t="array" ref="ES143">_xlfn.XLOOKUP(1,(SCHEDULE!$D$3:$D$2594=$C143)*(SCHEDULE!$B$3:$B$2594=ES$2),SCHEDULE!$F$3:$F$2594,"",0,1)</f>
        <v/>
      </c>
      <c r="ET143" s="122" t="str" cm="1">
        <f t="array" ref="ET143">_xlfn.XLOOKUP(1,(SCHEDULE!$D$3:$D$2594=$C143)*(SCHEDULE!$B$3:$B$2594=ET$2),SCHEDULE!$F$3:$F$2594,"",0,1)</f>
        <v/>
      </c>
      <c r="EU143" s="122" t="str" cm="1">
        <f t="array" ref="EU143">_xlfn.XLOOKUP(1,(SCHEDULE!$D$3:$D$2594=$C143)*(SCHEDULE!$B$3:$B$2594=EU$2),SCHEDULE!$F$3:$F$2594,"",0,1)</f>
        <v>L</v>
      </c>
      <c r="EV143" s="122" t="str" cm="1">
        <f t="array" ref="EV143">_xlfn.XLOOKUP(1,(SCHEDULE!$D$3:$D$2594=$C143)*(SCHEDULE!$B$3:$B$2594=EV$2),SCHEDULE!$F$3:$F$2594,"",0,1)</f>
        <v>W</v>
      </c>
      <c r="EW143" s="122" t="str" cm="1">
        <f t="array" ref="EW143">_xlfn.XLOOKUP(1,(SCHEDULE!$D$3:$D$2594=$C143)*(SCHEDULE!$B$3:$B$2594=EW$2),SCHEDULE!$F$3:$F$2594,"",0,1)</f>
        <v>L</v>
      </c>
      <c r="EX143" s="122" t="str" cm="1">
        <f t="array" ref="EX143">_xlfn.XLOOKUP(1,(SCHEDULE!$D$3:$D$2594=$C143)*(SCHEDULE!$B$3:$B$2594=EX$2),SCHEDULE!$F$3:$F$2594,"",0,1)</f>
        <v/>
      </c>
      <c r="EY143" s="122" t="str" cm="1">
        <f t="array" ref="EY143">_xlfn.XLOOKUP(1,(SCHEDULE!$D$3:$D$2594=$C143)*(SCHEDULE!$B$3:$B$2594=EY$2),SCHEDULE!$F$3:$F$2594,"",0,1)</f>
        <v/>
      </c>
      <c r="EZ143" s="122" t="str" cm="1">
        <f t="array" ref="EZ143">_xlfn.XLOOKUP(1,(SCHEDULE!$D$3:$D$2594=$C143)*(SCHEDULE!$B$3:$B$2594=EZ$2),SCHEDULE!$F$3:$F$2594,"",0,1)</f>
        <v/>
      </c>
      <c r="FA143" s="122" t="str" cm="1">
        <f t="array" ref="FA143">_xlfn.XLOOKUP(1,(SCHEDULE!$D$3:$D$2594=$C143)*(SCHEDULE!$B$3:$B$2594=FA$2),SCHEDULE!$F$3:$F$2594,"",0,1)</f>
        <v>L</v>
      </c>
      <c r="FB143" s="122" t="str" cm="1">
        <f t="array" ref="FB143">_xlfn.XLOOKUP(1,(SCHEDULE!$D$3:$D$2594=$C143)*(SCHEDULE!$B$3:$B$2594=FB$2),SCHEDULE!$F$3:$F$2594,"",0,1)</f>
        <v>W</v>
      </c>
      <c r="FC143" s="122" t="str" cm="1">
        <f t="array" ref="FC143">_xlfn.XLOOKUP(1,(SCHEDULE!$D$3:$D$2594=$C143)*(SCHEDULE!$B$3:$B$2594=FC$2),SCHEDULE!$F$3:$F$2594,"",0,1)</f>
        <v>L</v>
      </c>
      <c r="FD143" s="122" t="str" cm="1">
        <f t="array" ref="FD143">_xlfn.XLOOKUP(1,(SCHEDULE!$D$3:$D$2594=$C143)*(SCHEDULE!$B$3:$B$2594=FD$2),SCHEDULE!$F$3:$F$2594,"",0,1)</f>
        <v>L</v>
      </c>
      <c r="FE143" s="122" t="str" cm="1">
        <f t="array" ref="FE143">_xlfn.XLOOKUP(1,(SCHEDULE!$D$3:$D$2594=$C143)*(SCHEDULE!$B$3:$B$2594=FE$2),SCHEDULE!$F$3:$F$2594,"",0,1)</f>
        <v>L</v>
      </c>
      <c r="FF143" s="122" t="str" cm="1">
        <f t="array" ref="FF143">_xlfn.XLOOKUP(1,(SCHEDULE!$D$3:$D$2594=$C143)*(SCHEDULE!$B$3:$B$2594=FF$2),SCHEDULE!$F$3:$F$2594,"",0,1)</f>
        <v>L</v>
      </c>
      <c r="FG143" s="122" t="str" cm="1">
        <f t="array" ref="FG143">_xlfn.XLOOKUP(1,(SCHEDULE!$D$3:$D$2594=$C143)*(SCHEDULE!$B$3:$B$2594=FG$2),SCHEDULE!$F$3:$F$2594,"",0,1)</f>
        <v>L</v>
      </c>
      <c r="FH143" s="122" t="str" cm="1">
        <f t="array" ref="FH143">_xlfn.XLOOKUP(1,(SCHEDULE!$D$3:$D$2594=$C143)*(SCHEDULE!$B$3:$B$2594=FH$2),SCHEDULE!$F$3:$F$2594,"",0,1)</f>
        <v/>
      </c>
      <c r="FI143" s="122" t="str" cm="1">
        <f t="array" ref="FI143">_xlfn.XLOOKUP(1,(SCHEDULE!$D$3:$D$2594=$C143)*(SCHEDULE!$B$3:$B$2594=FI$2),SCHEDULE!$F$3:$F$2594,"",0,1)</f>
        <v/>
      </c>
      <c r="FJ143" s="122" t="str" cm="1">
        <f t="array" ref="FJ143">_xlfn.XLOOKUP(1,(SCHEDULE!$D$3:$D$2594=$C143)*(SCHEDULE!$B$3:$B$2594=FJ$2),SCHEDULE!$F$3:$F$2594,"",0,1)</f>
        <v/>
      </c>
      <c r="FK143" s="137" t="s">
        <v>477</v>
      </c>
      <c r="FL143" s="122">
        <f>IFERROR(_xlfn.XMATCH(0,$E145:$FJ145,0,-1),0)</f>
        <v>161</v>
      </c>
      <c r="FM143" s="122">
        <f>IFERROR(_xlfn.XMATCH(1,$E145:$FJ145,0,-1),0)</f>
        <v>162</v>
      </c>
      <c r="FN143" s="140">
        <f>ABS(FM143-FL143)</f>
        <v>1</v>
      </c>
      <c r="FO143" s="122" t="str">
        <f>IF((FM143-FL143)&gt;0,"W"&amp;" "&amp;FN143,"L"&amp;" "&amp;FN143)</f>
        <v>W 1</v>
      </c>
      <c r="FP143" s="122" t="str">
        <f>COUNTIF($E145:$CG145,"1")&amp;" - "&amp;COUNTIF($E145:$CG145,"0")</f>
        <v>34 - 47</v>
      </c>
      <c r="FQ143" s="122" t="str">
        <f>COUNTIF($CH145:$FJ145,"1")&amp;" - "&amp;COUNTIF($CH145:$FJ145,"0")</f>
        <v>33 - 48</v>
      </c>
      <c r="FR143" s="122">
        <f>MAX($E146:$FJ146)</f>
        <v>7</v>
      </c>
    </row>
    <row r="144" spans="2:174" x14ac:dyDescent="0.2">
      <c r="B144" s="137"/>
      <c r="C144" s="139"/>
      <c r="D144" s="138"/>
      <c r="E144" s="122" t="str" cm="1">
        <f t="array" ref="E144">_xlfn.XLOOKUP(1,(SCHEDULE!$K$3:$K$2594=$C143)*(SCHEDULE!$M$3:$M$2594=E$2),SCHEDULE!$I$3:$I$2594,"",0,1)</f>
        <v>L</v>
      </c>
      <c r="F144" s="122" t="str" cm="1">
        <f t="array" ref="F144">_xlfn.XLOOKUP(1,(SCHEDULE!$K$3:$K$2594=$C143)*(SCHEDULE!$M$3:$M$2594=F$2),SCHEDULE!$I$3:$I$2594,"",0,1)</f>
        <v>L</v>
      </c>
      <c r="G144" s="122" t="str" cm="1">
        <f t="array" ref="G144">_xlfn.XLOOKUP(1,(SCHEDULE!$K$3:$K$2594=$C143)*(SCHEDULE!$M$3:$M$2594=G$2),SCHEDULE!$I$3:$I$2594,"",0,1)</f>
        <v>L</v>
      </c>
      <c r="H144" s="122" t="str" cm="1">
        <f t="array" ref="H144">_xlfn.XLOOKUP(1,(SCHEDULE!$K$3:$K$2594=$C143)*(SCHEDULE!$M$3:$M$2594=H$2),SCHEDULE!$I$3:$I$2594,"",0,1)</f>
        <v>L</v>
      </c>
      <c r="I144" s="122" t="str" cm="1">
        <f t="array" ref="I144">_xlfn.XLOOKUP(1,(SCHEDULE!$K$3:$K$2594=$C143)*(SCHEDULE!$M$3:$M$2594=I$2),SCHEDULE!$I$3:$I$2594,"",0,1)</f>
        <v>L</v>
      </c>
      <c r="J144" s="122" t="str" cm="1">
        <f t="array" ref="J144">_xlfn.XLOOKUP(1,(SCHEDULE!$K$3:$K$2594=$C143)*(SCHEDULE!$M$3:$M$2594=J$2),SCHEDULE!$I$3:$I$2594,"",0,1)</f>
        <v>L</v>
      </c>
      <c r="K144" s="122" t="str" cm="1">
        <f t="array" ref="K144">_xlfn.XLOOKUP(1,(SCHEDULE!$K$3:$K$2594=$C143)*(SCHEDULE!$M$3:$M$2594=K$2),SCHEDULE!$I$3:$I$2594,"",0,1)</f>
        <v>L</v>
      </c>
      <c r="L144" s="122" t="str" cm="1">
        <f t="array" ref="L144">_xlfn.XLOOKUP(1,(SCHEDULE!$K$3:$K$2594=$C143)*(SCHEDULE!$M$3:$M$2594=L$2),SCHEDULE!$I$3:$I$2594,"",0,1)</f>
        <v>L</v>
      </c>
      <c r="M144" s="122" t="str" cm="1">
        <f t="array" ref="M144">_xlfn.XLOOKUP(1,(SCHEDULE!$K$3:$K$2594=$C143)*(SCHEDULE!$M$3:$M$2594=M$2),SCHEDULE!$I$3:$I$2594,"",0,1)</f>
        <v>L</v>
      </c>
      <c r="N144" s="122" t="str" cm="1">
        <f t="array" ref="N144">_xlfn.XLOOKUP(1,(SCHEDULE!$K$3:$K$2594=$C143)*(SCHEDULE!$M$3:$M$2594=N$2),SCHEDULE!$I$3:$I$2594,"",0,1)</f>
        <v>L</v>
      </c>
      <c r="O144" s="122" t="str" cm="1">
        <f t="array" ref="O144">_xlfn.XLOOKUP(1,(SCHEDULE!$K$3:$K$2594=$C143)*(SCHEDULE!$M$3:$M$2594=O$2),SCHEDULE!$I$3:$I$2594,"",0,1)</f>
        <v>W</v>
      </c>
      <c r="P144" s="122" t="str" cm="1">
        <f t="array" ref="P144">_xlfn.XLOOKUP(1,(SCHEDULE!$K$3:$K$2594=$C143)*(SCHEDULE!$M$3:$M$2594=P$2),SCHEDULE!$I$3:$I$2594,"",0,1)</f>
        <v/>
      </c>
      <c r="Q144" s="122" t="str" cm="1">
        <f t="array" ref="Q144">_xlfn.XLOOKUP(1,(SCHEDULE!$K$3:$K$2594=$C143)*(SCHEDULE!$M$3:$M$2594=Q$2),SCHEDULE!$I$3:$I$2594,"",0,1)</f>
        <v/>
      </c>
      <c r="R144" s="122" t="str" cm="1">
        <f t="array" ref="R144">_xlfn.XLOOKUP(1,(SCHEDULE!$K$3:$K$2594=$C143)*(SCHEDULE!$M$3:$M$2594=R$2),SCHEDULE!$I$3:$I$2594,"",0,1)</f>
        <v/>
      </c>
      <c r="S144" s="122" t="str" cm="1">
        <f t="array" ref="S144">_xlfn.XLOOKUP(1,(SCHEDULE!$K$3:$K$2594=$C143)*(SCHEDULE!$M$3:$M$2594=S$2),SCHEDULE!$I$3:$I$2594,"",0,1)</f>
        <v>L</v>
      </c>
      <c r="T144" s="122" t="str" cm="1">
        <f t="array" ref="T144">_xlfn.XLOOKUP(1,(SCHEDULE!$K$3:$K$2594=$C143)*(SCHEDULE!$M$3:$M$2594=T$2),SCHEDULE!$I$3:$I$2594,"",0,1)</f>
        <v>L</v>
      </c>
      <c r="U144" s="122" t="str" cm="1">
        <f t="array" ref="U144">_xlfn.XLOOKUP(1,(SCHEDULE!$K$3:$K$2594=$C143)*(SCHEDULE!$M$3:$M$2594=U$2),SCHEDULE!$I$3:$I$2594,"",0,1)</f>
        <v>L</v>
      </c>
      <c r="V144" s="122" t="str" cm="1">
        <f t="array" ref="V144">_xlfn.XLOOKUP(1,(SCHEDULE!$K$3:$K$2594=$C143)*(SCHEDULE!$M$3:$M$2594=V$2),SCHEDULE!$I$3:$I$2594,"",0,1)</f>
        <v/>
      </c>
      <c r="W144" s="122" t="str" cm="1">
        <f t="array" ref="W144">_xlfn.XLOOKUP(1,(SCHEDULE!$K$3:$K$2594=$C143)*(SCHEDULE!$M$3:$M$2594=W$2),SCHEDULE!$I$3:$I$2594,"",0,1)</f>
        <v/>
      </c>
      <c r="X144" s="122" t="str" cm="1">
        <f t="array" ref="X144">_xlfn.XLOOKUP(1,(SCHEDULE!$K$3:$K$2594=$C143)*(SCHEDULE!$M$3:$M$2594=X$2),SCHEDULE!$I$3:$I$2594,"",0,1)</f>
        <v/>
      </c>
      <c r="Y144" s="122" t="str" cm="1">
        <f t="array" ref="Y144">_xlfn.XLOOKUP(1,(SCHEDULE!$K$3:$K$2594=$C143)*(SCHEDULE!$M$3:$M$2594=Y$2),SCHEDULE!$I$3:$I$2594,"",0,1)</f>
        <v/>
      </c>
      <c r="Z144" s="122" t="str" cm="1">
        <f t="array" ref="Z144">_xlfn.XLOOKUP(1,(SCHEDULE!$K$3:$K$2594=$C143)*(SCHEDULE!$M$3:$M$2594=Z$2),SCHEDULE!$I$3:$I$2594,"",0,1)</f>
        <v/>
      </c>
      <c r="AA144" s="122" t="str" cm="1">
        <f t="array" ref="AA144">_xlfn.XLOOKUP(1,(SCHEDULE!$K$3:$K$2594=$C143)*(SCHEDULE!$M$3:$M$2594=AA$2),SCHEDULE!$I$3:$I$2594,"",0,1)</f>
        <v/>
      </c>
      <c r="AB144" s="122" t="str" cm="1">
        <f t="array" ref="AB144">_xlfn.XLOOKUP(1,(SCHEDULE!$K$3:$K$2594=$C143)*(SCHEDULE!$M$3:$M$2594=AB$2),SCHEDULE!$I$3:$I$2594,"",0,1)</f>
        <v/>
      </c>
      <c r="AC144" s="122" t="str" cm="1">
        <f t="array" ref="AC144">_xlfn.XLOOKUP(1,(SCHEDULE!$K$3:$K$2594=$C143)*(SCHEDULE!$M$3:$M$2594=AC$2),SCHEDULE!$I$3:$I$2594,"",0,1)</f>
        <v/>
      </c>
      <c r="AD144" s="122" t="str" cm="1">
        <f t="array" ref="AD144">_xlfn.XLOOKUP(1,(SCHEDULE!$K$3:$K$2594=$C143)*(SCHEDULE!$M$3:$M$2594=AD$2),SCHEDULE!$I$3:$I$2594,"",0,1)</f>
        <v/>
      </c>
      <c r="AE144" s="122" t="str" cm="1">
        <f t="array" ref="AE144">_xlfn.XLOOKUP(1,(SCHEDULE!$K$3:$K$2594=$C143)*(SCHEDULE!$M$3:$M$2594=AE$2),SCHEDULE!$I$3:$I$2594,"",0,1)</f>
        <v>W</v>
      </c>
      <c r="AF144" s="122" t="str" cm="1">
        <f t="array" ref="AF144">_xlfn.XLOOKUP(1,(SCHEDULE!$K$3:$K$2594=$C143)*(SCHEDULE!$M$3:$M$2594=AF$2),SCHEDULE!$I$3:$I$2594,"",0,1)</f>
        <v>L</v>
      </c>
      <c r="AG144" s="122" t="str" cm="1">
        <f t="array" ref="AG144">_xlfn.XLOOKUP(1,(SCHEDULE!$K$3:$K$2594=$C143)*(SCHEDULE!$M$3:$M$2594=AG$2),SCHEDULE!$I$3:$I$2594,"",0,1)</f>
        <v>L</v>
      </c>
      <c r="AH144" s="122" t="str" cm="1">
        <f t="array" ref="AH144">_xlfn.XLOOKUP(1,(SCHEDULE!$K$3:$K$2594=$C143)*(SCHEDULE!$M$3:$M$2594=AH$2),SCHEDULE!$I$3:$I$2594,"",0,1)</f>
        <v>W</v>
      </c>
      <c r="AI144" s="122" t="str" cm="1">
        <f t="array" ref="AI144">_xlfn.XLOOKUP(1,(SCHEDULE!$K$3:$K$2594=$C143)*(SCHEDULE!$M$3:$M$2594=AI$2),SCHEDULE!$I$3:$I$2594,"",0,1)</f>
        <v>L</v>
      </c>
      <c r="AJ144" s="122" t="str" cm="1">
        <f t="array" ref="AJ144">_xlfn.XLOOKUP(1,(SCHEDULE!$K$3:$K$2594=$C143)*(SCHEDULE!$M$3:$M$2594=AJ$2),SCHEDULE!$I$3:$I$2594,"",0,1)</f>
        <v>W</v>
      </c>
      <c r="AK144" s="122" t="str" cm="1">
        <f t="array" ref="AK144">_xlfn.XLOOKUP(1,(SCHEDULE!$K$3:$K$2594=$C143)*(SCHEDULE!$M$3:$M$2594=AK$2),SCHEDULE!$I$3:$I$2594,"",0,1)</f>
        <v>L</v>
      </c>
      <c r="AL144" s="122" t="str" cm="1">
        <f t="array" ref="AL144">_xlfn.XLOOKUP(1,(SCHEDULE!$K$3:$K$2594=$C143)*(SCHEDULE!$M$3:$M$2594=AL$2),SCHEDULE!$I$3:$I$2594,"",0,1)</f>
        <v/>
      </c>
      <c r="AM144" s="122" t="str" cm="1">
        <f t="array" ref="AM144">_xlfn.XLOOKUP(1,(SCHEDULE!$K$3:$K$2594=$C143)*(SCHEDULE!$M$3:$M$2594=AM$2),SCHEDULE!$I$3:$I$2594,"",0,1)</f>
        <v/>
      </c>
      <c r="AN144" s="122" t="str" cm="1">
        <f t="array" ref="AN144">_xlfn.XLOOKUP(1,(SCHEDULE!$K$3:$K$2594=$C143)*(SCHEDULE!$M$3:$M$2594=AN$2),SCHEDULE!$I$3:$I$2594,"",0,1)</f>
        <v/>
      </c>
      <c r="AO144" s="122" t="str" cm="1">
        <f t="array" ref="AO144">_xlfn.XLOOKUP(1,(SCHEDULE!$K$3:$K$2594=$C143)*(SCHEDULE!$M$3:$M$2594=AO$2),SCHEDULE!$I$3:$I$2594,"",0,1)</f>
        <v>W</v>
      </c>
      <c r="AP144" s="122" t="str" cm="1">
        <f t="array" ref="AP144">_xlfn.XLOOKUP(1,(SCHEDULE!$K$3:$K$2594=$C143)*(SCHEDULE!$M$3:$M$2594=AP$2),SCHEDULE!$I$3:$I$2594,"",0,1)</f>
        <v>W</v>
      </c>
      <c r="AQ144" s="122" t="str" cm="1">
        <f t="array" ref="AQ144">_xlfn.XLOOKUP(1,(SCHEDULE!$K$3:$K$2594=$C143)*(SCHEDULE!$M$3:$M$2594=AQ$2),SCHEDULE!$I$3:$I$2594,"",0,1)</f>
        <v>L</v>
      </c>
      <c r="AR144" s="122" t="str" cm="1">
        <f t="array" ref="AR144">_xlfn.XLOOKUP(1,(SCHEDULE!$K$3:$K$2594=$C143)*(SCHEDULE!$M$3:$M$2594=AR$2),SCHEDULE!$I$3:$I$2594,"",0,1)</f>
        <v>W</v>
      </c>
      <c r="AS144" s="122" t="str" cm="1">
        <f t="array" ref="AS144">_xlfn.XLOOKUP(1,(SCHEDULE!$K$3:$K$2594=$C143)*(SCHEDULE!$M$3:$M$2594=AS$2),SCHEDULE!$I$3:$I$2594,"",0,1)</f>
        <v>W</v>
      </c>
      <c r="AT144" s="122" t="str" cm="1">
        <f t="array" ref="AT144">_xlfn.XLOOKUP(1,(SCHEDULE!$K$3:$K$2594=$C143)*(SCHEDULE!$M$3:$M$2594=AT$2),SCHEDULE!$I$3:$I$2594,"",0,1)</f>
        <v>L</v>
      </c>
      <c r="AU144" s="122" t="str" cm="1">
        <f t="array" ref="AU144">_xlfn.XLOOKUP(1,(SCHEDULE!$K$3:$K$2594=$C143)*(SCHEDULE!$M$3:$M$2594=AU$2),SCHEDULE!$I$3:$I$2594,"",0,1)</f>
        <v/>
      </c>
      <c r="AV144" s="122" t="str" cm="1">
        <f t="array" ref="AV144">_xlfn.XLOOKUP(1,(SCHEDULE!$K$3:$K$2594=$C143)*(SCHEDULE!$M$3:$M$2594=AV$2),SCHEDULE!$I$3:$I$2594,"",0,1)</f>
        <v/>
      </c>
      <c r="AW144" s="122" t="str" cm="1">
        <f t="array" ref="AW144">_xlfn.XLOOKUP(1,(SCHEDULE!$K$3:$K$2594=$C143)*(SCHEDULE!$M$3:$M$2594=AW$2),SCHEDULE!$I$3:$I$2594,"",0,1)</f>
        <v/>
      </c>
      <c r="AX144" s="122" t="str" cm="1">
        <f t="array" ref="AX144">_xlfn.XLOOKUP(1,(SCHEDULE!$K$3:$K$2594=$C143)*(SCHEDULE!$M$3:$M$2594=AX$2),SCHEDULE!$I$3:$I$2594,"",0,1)</f>
        <v/>
      </c>
      <c r="AY144" s="122" t="str" cm="1">
        <f t="array" ref="AY144">_xlfn.XLOOKUP(1,(SCHEDULE!$K$3:$K$2594=$C143)*(SCHEDULE!$M$3:$M$2594=AY$2),SCHEDULE!$I$3:$I$2594,"",0,1)</f>
        <v/>
      </c>
      <c r="AZ144" s="122" t="str" cm="1">
        <f t="array" ref="AZ144">_xlfn.XLOOKUP(1,(SCHEDULE!$K$3:$K$2594=$C143)*(SCHEDULE!$M$3:$M$2594=AZ$2),SCHEDULE!$I$3:$I$2594,"",0,1)</f>
        <v/>
      </c>
      <c r="BA144" s="122" t="str" cm="1">
        <f t="array" ref="BA144">_xlfn.XLOOKUP(1,(SCHEDULE!$K$3:$K$2594=$C143)*(SCHEDULE!$M$3:$M$2594=BA$2),SCHEDULE!$I$3:$I$2594,"",0,1)</f>
        <v/>
      </c>
      <c r="BB144" s="122" t="str" cm="1">
        <f t="array" ref="BB144">_xlfn.XLOOKUP(1,(SCHEDULE!$K$3:$K$2594=$C143)*(SCHEDULE!$M$3:$M$2594=BB$2),SCHEDULE!$I$3:$I$2594,"",0,1)</f>
        <v/>
      </c>
      <c r="BC144" s="122" t="str" cm="1">
        <f t="array" ref="BC144">_xlfn.XLOOKUP(1,(SCHEDULE!$K$3:$K$2594=$C143)*(SCHEDULE!$M$3:$M$2594=BC$2),SCHEDULE!$I$3:$I$2594,"",0,1)</f>
        <v/>
      </c>
      <c r="BD144" s="122" t="str" cm="1">
        <f t="array" ref="BD144">_xlfn.XLOOKUP(1,(SCHEDULE!$K$3:$K$2594=$C143)*(SCHEDULE!$M$3:$M$2594=BD$2),SCHEDULE!$I$3:$I$2594,"",0,1)</f>
        <v/>
      </c>
      <c r="BE144" s="122" t="str" cm="1">
        <f t="array" ref="BE144">_xlfn.XLOOKUP(1,(SCHEDULE!$K$3:$K$2594=$C143)*(SCHEDULE!$M$3:$M$2594=BE$2),SCHEDULE!$I$3:$I$2594,"",0,1)</f>
        <v>W</v>
      </c>
      <c r="BF144" s="122" t="str" cm="1">
        <f t="array" ref="BF144">_xlfn.XLOOKUP(1,(SCHEDULE!$K$3:$K$2594=$C143)*(SCHEDULE!$M$3:$M$2594=BF$2),SCHEDULE!$I$3:$I$2594,"",0,1)</f>
        <v>W</v>
      </c>
      <c r="BG144" s="122" t="str" cm="1">
        <f t="array" ref="BG144">_xlfn.XLOOKUP(1,(SCHEDULE!$K$3:$K$2594=$C143)*(SCHEDULE!$M$3:$M$2594=BG$2),SCHEDULE!$I$3:$I$2594,"",0,1)</f>
        <v>L</v>
      </c>
      <c r="BH144" s="122" t="str" cm="1">
        <f t="array" ref="BH144">_xlfn.XLOOKUP(1,(SCHEDULE!$K$3:$K$2594=$C143)*(SCHEDULE!$M$3:$M$2594=BH$2),SCHEDULE!$I$3:$I$2594,"",0,1)</f>
        <v/>
      </c>
      <c r="BI144" s="122" t="str" cm="1">
        <f t="array" ref="BI144">_xlfn.XLOOKUP(1,(SCHEDULE!$K$3:$K$2594=$C143)*(SCHEDULE!$M$3:$M$2594=BI$2),SCHEDULE!$I$3:$I$2594,"",0,1)</f>
        <v/>
      </c>
      <c r="BJ144" s="122" t="str" cm="1">
        <f t="array" ref="BJ144">_xlfn.XLOOKUP(1,(SCHEDULE!$K$3:$K$2594=$C143)*(SCHEDULE!$M$3:$M$2594=BJ$2),SCHEDULE!$I$3:$I$2594,"",0,1)</f>
        <v/>
      </c>
      <c r="BK144" s="122" t="str" cm="1">
        <f t="array" ref="BK144">_xlfn.XLOOKUP(1,(SCHEDULE!$K$3:$K$2594=$C143)*(SCHEDULE!$M$3:$M$2594=BK$2),SCHEDULE!$I$3:$I$2594,"",0,1)</f>
        <v/>
      </c>
      <c r="BL144" s="122" t="str" cm="1">
        <f t="array" ref="BL144">_xlfn.XLOOKUP(1,(SCHEDULE!$K$3:$K$2594=$C143)*(SCHEDULE!$M$3:$M$2594=BL$2),SCHEDULE!$I$3:$I$2594,"",0,1)</f>
        <v/>
      </c>
      <c r="BM144" s="122" t="str" cm="1">
        <f t="array" ref="BM144">_xlfn.XLOOKUP(1,(SCHEDULE!$K$3:$K$2594=$C143)*(SCHEDULE!$M$3:$M$2594=BM$2),SCHEDULE!$I$3:$I$2594,"",0,1)</f>
        <v/>
      </c>
      <c r="BN144" s="122" t="str" cm="1">
        <f t="array" ref="BN144">_xlfn.XLOOKUP(1,(SCHEDULE!$K$3:$K$2594=$C143)*(SCHEDULE!$M$3:$M$2594=BN$2),SCHEDULE!$I$3:$I$2594,"",0,1)</f>
        <v/>
      </c>
      <c r="BO144" s="122" t="str" cm="1">
        <f t="array" ref="BO144">_xlfn.XLOOKUP(1,(SCHEDULE!$K$3:$K$2594=$C143)*(SCHEDULE!$M$3:$M$2594=BO$2),SCHEDULE!$I$3:$I$2594,"",0,1)</f>
        <v/>
      </c>
      <c r="BP144" s="122" t="str" cm="1">
        <f t="array" ref="BP144">_xlfn.XLOOKUP(1,(SCHEDULE!$K$3:$K$2594=$C143)*(SCHEDULE!$M$3:$M$2594=BP$2),SCHEDULE!$I$3:$I$2594,"",0,1)</f>
        <v/>
      </c>
      <c r="BQ144" s="122" t="str" cm="1">
        <f t="array" ref="BQ144">_xlfn.XLOOKUP(1,(SCHEDULE!$K$3:$K$2594=$C143)*(SCHEDULE!$M$3:$M$2594=BQ$2),SCHEDULE!$I$3:$I$2594,"",0,1)</f>
        <v>W</v>
      </c>
      <c r="BR144" s="122" t="str" cm="1">
        <f t="array" ref="BR144">_xlfn.XLOOKUP(1,(SCHEDULE!$K$3:$K$2594=$C143)*(SCHEDULE!$M$3:$M$2594=BR$2),SCHEDULE!$I$3:$I$2594,"",0,1)</f>
        <v>L</v>
      </c>
      <c r="BS144" s="122" t="str" cm="1">
        <f t="array" ref="BS144">_xlfn.XLOOKUP(1,(SCHEDULE!$K$3:$K$2594=$C143)*(SCHEDULE!$M$3:$M$2594=BS$2),SCHEDULE!$I$3:$I$2594,"",0,1)</f>
        <v>L</v>
      </c>
      <c r="BT144" s="122" t="str" cm="1">
        <f t="array" ref="BT144">_xlfn.XLOOKUP(1,(SCHEDULE!$K$3:$K$2594=$C143)*(SCHEDULE!$M$3:$M$2594=BT$2),SCHEDULE!$I$3:$I$2594,"",0,1)</f>
        <v/>
      </c>
      <c r="BU144" s="122" t="str" cm="1">
        <f t="array" ref="BU144">_xlfn.XLOOKUP(1,(SCHEDULE!$K$3:$K$2594=$C143)*(SCHEDULE!$M$3:$M$2594=BU$2),SCHEDULE!$I$3:$I$2594,"",0,1)</f>
        <v/>
      </c>
      <c r="BV144" s="122" t="str" cm="1">
        <f t="array" ref="BV144">_xlfn.XLOOKUP(1,(SCHEDULE!$K$3:$K$2594=$C143)*(SCHEDULE!$M$3:$M$2594=BV$2),SCHEDULE!$I$3:$I$2594,"",0,1)</f>
        <v/>
      </c>
      <c r="BW144" s="122" t="str" cm="1">
        <f t="array" ref="BW144">_xlfn.XLOOKUP(1,(SCHEDULE!$K$3:$K$2594=$C143)*(SCHEDULE!$M$3:$M$2594=BW$2),SCHEDULE!$I$3:$I$2594,"",0,1)</f>
        <v/>
      </c>
      <c r="BX144" s="122" t="str" cm="1">
        <f t="array" ref="BX144">_xlfn.XLOOKUP(1,(SCHEDULE!$K$3:$K$2594=$C143)*(SCHEDULE!$M$3:$M$2594=BX$2),SCHEDULE!$I$3:$I$2594,"",0,1)</f>
        <v/>
      </c>
      <c r="BY144" s="122" t="str" cm="1">
        <f t="array" ref="BY144">_xlfn.XLOOKUP(1,(SCHEDULE!$K$3:$K$2594=$C143)*(SCHEDULE!$M$3:$M$2594=BY$2),SCHEDULE!$I$3:$I$2594,"",0,1)</f>
        <v/>
      </c>
      <c r="BZ144" s="122" t="str" cm="1">
        <f t="array" ref="BZ144">_xlfn.XLOOKUP(1,(SCHEDULE!$K$3:$K$2594=$C143)*(SCHEDULE!$M$3:$M$2594=BZ$2),SCHEDULE!$I$3:$I$2594,"",0,1)</f>
        <v>L</v>
      </c>
      <c r="CA144" s="122" t="str" cm="1">
        <f t="array" ref="CA144">_xlfn.XLOOKUP(1,(SCHEDULE!$K$3:$K$2594=$C143)*(SCHEDULE!$M$3:$M$2594=CA$2),SCHEDULE!$I$3:$I$2594,"",0,1)</f>
        <v>L</v>
      </c>
      <c r="CB144" s="122" t="str" cm="1">
        <f t="array" ref="CB144">_xlfn.XLOOKUP(1,(SCHEDULE!$K$3:$K$2594=$C143)*(SCHEDULE!$M$3:$M$2594=CB$2),SCHEDULE!$I$3:$I$2594,"",0,1)</f>
        <v>L</v>
      </c>
      <c r="CC144" s="122" t="str" cm="1">
        <f t="array" ref="CC144">_xlfn.XLOOKUP(1,(SCHEDULE!$K$3:$K$2594=$C143)*(SCHEDULE!$M$3:$M$2594=CC$2),SCHEDULE!$I$3:$I$2594,"",0,1)</f>
        <v/>
      </c>
      <c r="CD144" s="122" t="str" cm="1">
        <f t="array" ref="CD144">_xlfn.XLOOKUP(1,(SCHEDULE!$K$3:$K$2594=$C143)*(SCHEDULE!$M$3:$M$2594=CD$2),SCHEDULE!$I$3:$I$2594,"",0,1)</f>
        <v/>
      </c>
      <c r="CE144" s="122" t="str" cm="1">
        <f t="array" ref="CE144">_xlfn.XLOOKUP(1,(SCHEDULE!$K$3:$K$2594=$C143)*(SCHEDULE!$M$3:$M$2594=CE$2),SCHEDULE!$I$3:$I$2594,"",0,1)</f>
        <v/>
      </c>
      <c r="CF144" s="122" t="str" cm="1">
        <f t="array" ref="CF144">_xlfn.XLOOKUP(1,(SCHEDULE!$K$3:$K$2594=$C143)*(SCHEDULE!$M$3:$M$2594=CF$2),SCHEDULE!$I$3:$I$2594,"",0,1)</f>
        <v/>
      </c>
      <c r="CG144" s="122" t="str" cm="1">
        <f t="array" ref="CG144">_xlfn.XLOOKUP(1,(SCHEDULE!$K$3:$K$2594=$C143)*(SCHEDULE!$M$3:$M$2594=CG$2),SCHEDULE!$I$3:$I$2594,"",0,1)</f>
        <v/>
      </c>
      <c r="CH144" s="122" t="str" cm="1">
        <f t="array" ref="CH144">_xlfn.XLOOKUP(1,(SCHEDULE!$K$3:$K$2594=$C143)*(SCHEDULE!$M$3:$M$2594=CH$2),SCHEDULE!$I$3:$I$2594,"",0,1)</f>
        <v/>
      </c>
      <c r="CI144" s="122" t="str" cm="1">
        <f t="array" ref="CI144">_xlfn.XLOOKUP(1,(SCHEDULE!$K$3:$K$2594=$C143)*(SCHEDULE!$M$3:$M$2594=CI$2),SCHEDULE!$I$3:$I$2594,"",0,1)</f>
        <v/>
      </c>
      <c r="CJ144" s="122" t="str" cm="1">
        <f t="array" ref="CJ144">_xlfn.XLOOKUP(1,(SCHEDULE!$K$3:$K$2594=$C143)*(SCHEDULE!$M$3:$M$2594=CJ$2),SCHEDULE!$I$3:$I$2594,"",0,1)</f>
        <v>L</v>
      </c>
      <c r="CK144" s="122" t="str" cm="1">
        <f t="array" ref="CK144">_xlfn.XLOOKUP(1,(SCHEDULE!$K$3:$K$2594=$C143)*(SCHEDULE!$M$3:$M$2594=CK$2),SCHEDULE!$I$3:$I$2594,"",0,1)</f>
        <v>L</v>
      </c>
      <c r="CL144" s="122" t="str" cm="1">
        <f t="array" ref="CL144">_xlfn.XLOOKUP(1,(SCHEDULE!$K$3:$K$2594=$C143)*(SCHEDULE!$M$3:$M$2594=CL$2),SCHEDULE!$I$3:$I$2594,"",0,1)</f>
        <v>W</v>
      </c>
      <c r="CM144" s="122" t="str" cm="1">
        <f t="array" ref="CM144">_xlfn.XLOOKUP(1,(SCHEDULE!$K$3:$K$2594=$C143)*(SCHEDULE!$M$3:$M$2594=CM$2),SCHEDULE!$I$3:$I$2594,"",0,1)</f>
        <v>L</v>
      </c>
      <c r="CN144" s="122" t="str" cm="1">
        <f t="array" ref="CN144">_xlfn.XLOOKUP(1,(SCHEDULE!$K$3:$K$2594=$C143)*(SCHEDULE!$M$3:$M$2594=CN$2),SCHEDULE!$I$3:$I$2594,"",0,1)</f>
        <v>W</v>
      </c>
      <c r="CO144" s="122" t="str" cm="1">
        <f t="array" ref="CO144">_xlfn.XLOOKUP(1,(SCHEDULE!$K$3:$K$2594=$C143)*(SCHEDULE!$M$3:$M$2594=CO$2),SCHEDULE!$I$3:$I$2594,"",0,1)</f>
        <v>L</v>
      </c>
      <c r="CP144" s="122" t="str" cm="1">
        <f t="array" ref="CP144">_xlfn.XLOOKUP(1,(SCHEDULE!$K$3:$K$2594=$C143)*(SCHEDULE!$M$3:$M$2594=CP$2),SCHEDULE!$I$3:$I$2594,"",0,1)</f>
        <v>L</v>
      </c>
      <c r="CQ144" s="122" t="str" cm="1">
        <f t="array" ref="CQ144">_xlfn.XLOOKUP(1,(SCHEDULE!$K$3:$K$2594=$C143)*(SCHEDULE!$M$3:$M$2594=CQ$2),SCHEDULE!$I$3:$I$2594,"",0,1)</f>
        <v/>
      </c>
      <c r="CR144" s="122" t="str" cm="1">
        <f t="array" ref="CR144">_xlfn.XLOOKUP(1,(SCHEDULE!$K$3:$K$2594=$C143)*(SCHEDULE!$M$3:$M$2594=CR$2),SCHEDULE!$I$3:$I$2594,"",0,1)</f>
        <v/>
      </c>
      <c r="CS144" s="122" t="str" cm="1">
        <f t="array" ref="CS144">_xlfn.XLOOKUP(1,(SCHEDULE!$K$3:$K$2594=$C143)*(SCHEDULE!$M$3:$M$2594=CS$2),SCHEDULE!$I$3:$I$2594,"",0,1)</f>
        <v/>
      </c>
      <c r="CT144" s="122" t="str" cm="1">
        <f t="array" ref="CT144">_xlfn.XLOOKUP(1,(SCHEDULE!$K$3:$K$2594=$C143)*(SCHEDULE!$M$3:$M$2594=CT$2),SCHEDULE!$I$3:$I$2594,"",0,1)</f>
        <v/>
      </c>
      <c r="CU144" s="122" t="str" cm="1">
        <f t="array" ref="CU144">_xlfn.XLOOKUP(1,(SCHEDULE!$K$3:$K$2594=$C143)*(SCHEDULE!$M$3:$M$2594=CU$2),SCHEDULE!$I$3:$I$2594,"",0,1)</f>
        <v>W</v>
      </c>
      <c r="CV144" s="122" t="str" cm="1">
        <f t="array" ref="CV144">_xlfn.XLOOKUP(1,(SCHEDULE!$K$3:$K$2594=$C143)*(SCHEDULE!$M$3:$M$2594=CV$2),SCHEDULE!$I$3:$I$2594,"",0,1)</f>
        <v>L</v>
      </c>
      <c r="CW144" s="122" t="str" cm="1">
        <f t="array" ref="CW144">_xlfn.XLOOKUP(1,(SCHEDULE!$K$3:$K$2594=$C143)*(SCHEDULE!$M$3:$M$2594=CW$2),SCHEDULE!$I$3:$I$2594,"",0,1)</f>
        <v>L</v>
      </c>
      <c r="CX144" s="122" t="str" cm="1">
        <f t="array" ref="CX144">_xlfn.XLOOKUP(1,(SCHEDULE!$K$3:$K$2594=$C143)*(SCHEDULE!$M$3:$M$2594=CX$2),SCHEDULE!$I$3:$I$2594,"",0,1)</f>
        <v>L</v>
      </c>
      <c r="CY144" s="122" t="str" cm="1">
        <f t="array" ref="CY144">_xlfn.XLOOKUP(1,(SCHEDULE!$K$3:$K$2594=$C143)*(SCHEDULE!$M$3:$M$2594=CY$2),SCHEDULE!$I$3:$I$2594,"",0,1)</f>
        <v>W</v>
      </c>
      <c r="CZ144" s="122" t="str" cm="1">
        <f t="array" ref="CZ144">_xlfn.XLOOKUP(1,(SCHEDULE!$K$3:$K$2594=$C143)*(SCHEDULE!$M$3:$M$2594=CZ$2),SCHEDULE!$I$3:$I$2594,"",0,1)</f>
        <v>L</v>
      </c>
      <c r="DA144" s="122" t="str" cm="1">
        <f t="array" ref="DA144">_xlfn.XLOOKUP(1,(SCHEDULE!$K$3:$K$2594=$C143)*(SCHEDULE!$M$3:$M$2594=DA$2),SCHEDULE!$I$3:$I$2594,"",0,1)</f>
        <v/>
      </c>
      <c r="DB144" s="122" t="str" cm="1">
        <f t="array" ref="DB144">_xlfn.XLOOKUP(1,(SCHEDULE!$K$3:$K$2594=$C143)*(SCHEDULE!$M$3:$M$2594=DB$2),SCHEDULE!$I$3:$I$2594,"",0,1)</f>
        <v/>
      </c>
      <c r="DC144" s="122" t="str" cm="1">
        <f t="array" ref="DC144">_xlfn.XLOOKUP(1,(SCHEDULE!$K$3:$K$2594=$C143)*(SCHEDULE!$M$3:$M$2594=DC$2),SCHEDULE!$I$3:$I$2594,"",0,1)</f>
        <v/>
      </c>
      <c r="DD144" s="122" t="str" cm="1">
        <f t="array" ref="DD144">_xlfn.XLOOKUP(1,(SCHEDULE!$K$3:$K$2594=$C143)*(SCHEDULE!$M$3:$M$2594=DD$2),SCHEDULE!$I$3:$I$2594,"",0,1)</f>
        <v>W</v>
      </c>
      <c r="DE144" s="122" t="str" cm="1">
        <f t="array" ref="DE144">_xlfn.XLOOKUP(1,(SCHEDULE!$K$3:$K$2594=$C143)*(SCHEDULE!$M$3:$M$2594=DE$2),SCHEDULE!$I$3:$I$2594,"",0,1)</f>
        <v>W</v>
      </c>
      <c r="DF144" s="122" t="str" cm="1">
        <f t="array" ref="DF144">_xlfn.XLOOKUP(1,(SCHEDULE!$K$3:$K$2594=$C143)*(SCHEDULE!$M$3:$M$2594=DF$2),SCHEDULE!$I$3:$I$2594,"",0,1)</f>
        <v>W</v>
      </c>
      <c r="DG144" s="122" t="str" cm="1">
        <f t="array" ref="DG144">_xlfn.XLOOKUP(1,(SCHEDULE!$K$3:$K$2594=$C143)*(SCHEDULE!$M$3:$M$2594=DG$2),SCHEDULE!$I$3:$I$2594,"",0,1)</f>
        <v>L</v>
      </c>
      <c r="DH144" s="122" t="str" cm="1">
        <f t="array" ref="DH144">_xlfn.XLOOKUP(1,(SCHEDULE!$K$3:$K$2594=$C143)*(SCHEDULE!$M$3:$M$2594=DH$2),SCHEDULE!$I$3:$I$2594,"",0,1)</f>
        <v>L</v>
      </c>
      <c r="DI144" s="122" t="str" cm="1">
        <f t="array" ref="DI144">_xlfn.XLOOKUP(1,(SCHEDULE!$K$3:$K$2594=$C143)*(SCHEDULE!$M$3:$M$2594=DI$2),SCHEDULE!$I$3:$I$2594,"",0,1)</f>
        <v>L</v>
      </c>
      <c r="DJ144" s="122" t="str" cm="1">
        <f t="array" ref="DJ144">_xlfn.XLOOKUP(1,(SCHEDULE!$K$3:$K$2594=$C143)*(SCHEDULE!$M$3:$M$2594=DJ$2),SCHEDULE!$I$3:$I$2594,"",0,1)</f>
        <v/>
      </c>
      <c r="DK144" s="122" t="str" cm="1">
        <f t="array" ref="DK144">_xlfn.XLOOKUP(1,(SCHEDULE!$K$3:$K$2594=$C143)*(SCHEDULE!$M$3:$M$2594=DK$2),SCHEDULE!$I$3:$I$2594,"",0,1)</f>
        <v/>
      </c>
      <c r="DL144" s="122" t="str" cm="1">
        <f t="array" ref="DL144">_xlfn.XLOOKUP(1,(SCHEDULE!$K$3:$K$2594=$C143)*(SCHEDULE!$M$3:$M$2594=DL$2),SCHEDULE!$I$3:$I$2594,"",0,1)</f>
        <v/>
      </c>
      <c r="DM144" s="122" t="str" cm="1">
        <f t="array" ref="DM144">_xlfn.XLOOKUP(1,(SCHEDULE!$K$3:$K$2594=$C143)*(SCHEDULE!$M$3:$M$2594=DM$2),SCHEDULE!$I$3:$I$2594,"",0,1)</f>
        <v>W</v>
      </c>
      <c r="DN144" s="122" t="str" cm="1">
        <f t="array" ref="DN144">_xlfn.XLOOKUP(1,(SCHEDULE!$K$3:$K$2594=$C143)*(SCHEDULE!$M$3:$M$2594=DN$2),SCHEDULE!$I$3:$I$2594,"",0,1)</f>
        <v>L</v>
      </c>
      <c r="DO144" s="122" t="str" cm="1">
        <f t="array" ref="DO144">_xlfn.XLOOKUP(1,(SCHEDULE!$K$3:$K$2594=$C143)*(SCHEDULE!$M$3:$M$2594=DO$2),SCHEDULE!$I$3:$I$2594,"",0,1)</f>
        <v>L</v>
      </c>
      <c r="DP144" s="122" t="str" cm="1">
        <f t="array" ref="DP144">_xlfn.XLOOKUP(1,(SCHEDULE!$K$3:$K$2594=$C143)*(SCHEDULE!$M$3:$M$2594=DP$2),SCHEDULE!$I$3:$I$2594,"",0,1)</f>
        <v>L</v>
      </c>
      <c r="DQ144" s="122" t="str" cm="1">
        <f t="array" ref="DQ144">_xlfn.XLOOKUP(1,(SCHEDULE!$K$3:$K$2594=$C143)*(SCHEDULE!$M$3:$M$2594=DQ$2),SCHEDULE!$I$3:$I$2594,"",0,1)</f>
        <v/>
      </c>
      <c r="DR144" s="122" t="str" cm="1">
        <f t="array" ref="DR144">_xlfn.XLOOKUP(1,(SCHEDULE!$K$3:$K$2594=$C143)*(SCHEDULE!$M$3:$M$2594=DR$2),SCHEDULE!$I$3:$I$2594,"",0,1)</f>
        <v/>
      </c>
      <c r="DS144" s="122" t="str" cm="1">
        <f t="array" ref="DS144">_xlfn.XLOOKUP(1,(SCHEDULE!$K$3:$K$2594=$C143)*(SCHEDULE!$M$3:$M$2594=DS$2),SCHEDULE!$I$3:$I$2594,"",0,1)</f>
        <v/>
      </c>
      <c r="DT144" s="122" t="str" cm="1">
        <f t="array" ref="DT144">_xlfn.XLOOKUP(1,(SCHEDULE!$K$3:$K$2594=$C143)*(SCHEDULE!$M$3:$M$2594=DT$2),SCHEDULE!$I$3:$I$2594,"",0,1)</f>
        <v/>
      </c>
      <c r="DU144" s="122" t="str" cm="1">
        <f t="array" ref="DU144">_xlfn.XLOOKUP(1,(SCHEDULE!$K$3:$K$2594=$C143)*(SCHEDULE!$M$3:$M$2594=DU$2),SCHEDULE!$I$3:$I$2594,"",0,1)</f>
        <v/>
      </c>
      <c r="DV144" s="122" t="str" cm="1">
        <f t="array" ref="DV144">_xlfn.XLOOKUP(1,(SCHEDULE!$K$3:$K$2594=$C143)*(SCHEDULE!$M$3:$M$2594=DV$2),SCHEDULE!$I$3:$I$2594,"",0,1)</f>
        <v/>
      </c>
      <c r="DW144" s="122" t="str" cm="1">
        <f t="array" ref="DW144">_xlfn.XLOOKUP(1,(SCHEDULE!$K$3:$K$2594=$C143)*(SCHEDULE!$M$3:$M$2594=DW$2),SCHEDULE!$I$3:$I$2594,"",0,1)</f>
        <v/>
      </c>
      <c r="DX144" s="122" t="str" cm="1">
        <f t="array" ref="DX144">_xlfn.XLOOKUP(1,(SCHEDULE!$K$3:$K$2594=$C143)*(SCHEDULE!$M$3:$M$2594=DX$2),SCHEDULE!$I$3:$I$2594,"",0,1)</f>
        <v/>
      </c>
      <c r="DY144" s="122" t="str" cm="1">
        <f t="array" ref="DY144">_xlfn.XLOOKUP(1,(SCHEDULE!$K$3:$K$2594=$C143)*(SCHEDULE!$M$3:$M$2594=DY$2),SCHEDULE!$I$3:$I$2594,"",0,1)</f>
        <v/>
      </c>
      <c r="DZ144" s="122" t="str" cm="1">
        <f t="array" ref="DZ144">_xlfn.XLOOKUP(1,(SCHEDULE!$K$3:$K$2594=$C143)*(SCHEDULE!$M$3:$M$2594=DZ$2),SCHEDULE!$I$3:$I$2594,"",0,1)</f>
        <v/>
      </c>
      <c r="EA144" s="122" t="str" cm="1">
        <f t="array" ref="EA144">_xlfn.XLOOKUP(1,(SCHEDULE!$K$3:$K$2594=$C143)*(SCHEDULE!$M$3:$M$2594=EA$2),SCHEDULE!$I$3:$I$2594,"",0,1)</f>
        <v>W</v>
      </c>
      <c r="EB144" s="122" t="str" cm="1">
        <f t="array" ref="EB144">_xlfn.XLOOKUP(1,(SCHEDULE!$K$3:$K$2594=$C143)*(SCHEDULE!$M$3:$M$2594=EB$2),SCHEDULE!$I$3:$I$2594,"",0,1)</f>
        <v>L</v>
      </c>
      <c r="EC144" s="122" t="str" cm="1">
        <f t="array" ref="EC144">_xlfn.XLOOKUP(1,(SCHEDULE!$K$3:$K$2594=$C143)*(SCHEDULE!$M$3:$M$2594=EC$2),SCHEDULE!$I$3:$I$2594,"",0,1)</f>
        <v>W</v>
      </c>
      <c r="ED144" s="122" t="str" cm="1">
        <f t="array" ref="ED144">_xlfn.XLOOKUP(1,(SCHEDULE!$K$3:$K$2594=$C143)*(SCHEDULE!$M$3:$M$2594=ED$2),SCHEDULE!$I$3:$I$2594,"",0,1)</f>
        <v/>
      </c>
      <c r="EE144" s="122" t="str" cm="1">
        <f t="array" ref="EE144">_xlfn.XLOOKUP(1,(SCHEDULE!$K$3:$K$2594=$C143)*(SCHEDULE!$M$3:$M$2594=EE$2),SCHEDULE!$I$3:$I$2594,"",0,1)</f>
        <v/>
      </c>
      <c r="EF144" s="122" t="str" cm="1">
        <f t="array" ref="EF144">_xlfn.XLOOKUP(1,(SCHEDULE!$K$3:$K$2594=$C143)*(SCHEDULE!$M$3:$M$2594=EF$2),SCHEDULE!$I$3:$I$2594,"",0,1)</f>
        <v/>
      </c>
      <c r="EG144" s="122" t="str" cm="1">
        <f t="array" ref="EG144">_xlfn.XLOOKUP(1,(SCHEDULE!$K$3:$K$2594=$C143)*(SCHEDULE!$M$3:$M$2594=EG$2),SCHEDULE!$I$3:$I$2594,"",0,1)</f>
        <v/>
      </c>
      <c r="EH144" s="122" t="str" cm="1">
        <f t="array" ref="EH144">_xlfn.XLOOKUP(1,(SCHEDULE!$K$3:$K$2594=$C143)*(SCHEDULE!$M$3:$M$2594=EH$2),SCHEDULE!$I$3:$I$2594,"",0,1)</f>
        <v>L</v>
      </c>
      <c r="EI144" s="122" t="str" cm="1">
        <f t="array" ref="EI144">_xlfn.XLOOKUP(1,(SCHEDULE!$K$3:$K$2594=$C143)*(SCHEDULE!$M$3:$M$2594=EI$2),SCHEDULE!$I$3:$I$2594,"",0,1)</f>
        <v>L</v>
      </c>
      <c r="EJ144" s="122" t="str" cm="1">
        <f t="array" ref="EJ144">_xlfn.XLOOKUP(1,(SCHEDULE!$K$3:$K$2594=$C143)*(SCHEDULE!$M$3:$M$2594=EJ$2),SCHEDULE!$I$3:$I$2594,"",0,1)</f>
        <v>L</v>
      </c>
      <c r="EK144" s="122" t="str" cm="1">
        <f t="array" ref="EK144">_xlfn.XLOOKUP(1,(SCHEDULE!$K$3:$K$2594=$C143)*(SCHEDULE!$M$3:$M$2594=EK$2),SCHEDULE!$I$3:$I$2594,"",0,1)</f>
        <v>W</v>
      </c>
      <c r="EL144" s="122" t="str" cm="1">
        <f t="array" ref="EL144">_xlfn.XLOOKUP(1,(SCHEDULE!$K$3:$K$2594=$C143)*(SCHEDULE!$M$3:$M$2594=EL$2),SCHEDULE!$I$3:$I$2594,"",0,1)</f>
        <v>L</v>
      </c>
      <c r="EM144" s="122" t="str" cm="1">
        <f t="array" ref="EM144">_xlfn.XLOOKUP(1,(SCHEDULE!$K$3:$K$2594=$C143)*(SCHEDULE!$M$3:$M$2594=EM$2),SCHEDULE!$I$3:$I$2594,"",0,1)</f>
        <v>W</v>
      </c>
      <c r="EN144" s="122" t="str" cm="1">
        <f t="array" ref="EN144">_xlfn.XLOOKUP(1,(SCHEDULE!$K$3:$K$2594=$C143)*(SCHEDULE!$M$3:$M$2594=EN$2),SCHEDULE!$I$3:$I$2594,"",0,1)</f>
        <v>L</v>
      </c>
      <c r="EO144" s="122" t="str" cm="1">
        <f t="array" ref="EO144">_xlfn.XLOOKUP(1,(SCHEDULE!$K$3:$K$2594=$C143)*(SCHEDULE!$M$3:$M$2594=EO$2),SCHEDULE!$I$3:$I$2594,"",0,1)</f>
        <v>L</v>
      </c>
      <c r="EP144" s="122" t="str" cm="1">
        <f t="array" ref="EP144">_xlfn.XLOOKUP(1,(SCHEDULE!$K$3:$K$2594=$C143)*(SCHEDULE!$M$3:$M$2594=EP$2),SCHEDULE!$I$3:$I$2594,"",0,1)</f>
        <v>W</v>
      </c>
      <c r="EQ144" s="122" t="str" cm="1">
        <f t="array" ref="EQ144">_xlfn.XLOOKUP(1,(SCHEDULE!$K$3:$K$2594=$C143)*(SCHEDULE!$M$3:$M$2594=EQ$2),SCHEDULE!$I$3:$I$2594,"",0,1)</f>
        <v>L</v>
      </c>
      <c r="ER144" s="122" t="str" cm="1">
        <f t="array" ref="ER144">_xlfn.XLOOKUP(1,(SCHEDULE!$K$3:$K$2594=$C143)*(SCHEDULE!$M$3:$M$2594=ER$2),SCHEDULE!$I$3:$I$2594,"",0,1)</f>
        <v>L</v>
      </c>
      <c r="ES144" s="122" t="str" cm="1">
        <f t="array" ref="ES144">_xlfn.XLOOKUP(1,(SCHEDULE!$K$3:$K$2594=$C143)*(SCHEDULE!$M$3:$M$2594=ES$2),SCHEDULE!$I$3:$I$2594,"",0,1)</f>
        <v>L</v>
      </c>
      <c r="ET144" s="122" t="str" cm="1">
        <f t="array" ref="ET144">_xlfn.XLOOKUP(1,(SCHEDULE!$K$3:$K$2594=$C143)*(SCHEDULE!$M$3:$M$2594=ET$2),SCHEDULE!$I$3:$I$2594,"",0,1)</f>
        <v>L</v>
      </c>
      <c r="EU144" s="122" t="str" cm="1">
        <f t="array" ref="EU144">_xlfn.XLOOKUP(1,(SCHEDULE!$K$3:$K$2594=$C143)*(SCHEDULE!$M$3:$M$2594=EU$2),SCHEDULE!$I$3:$I$2594,"",0,1)</f>
        <v/>
      </c>
      <c r="EV144" s="122" t="str" cm="1">
        <f t="array" ref="EV144">_xlfn.XLOOKUP(1,(SCHEDULE!$K$3:$K$2594=$C143)*(SCHEDULE!$M$3:$M$2594=EV$2),SCHEDULE!$I$3:$I$2594,"",0,1)</f>
        <v/>
      </c>
      <c r="EW144" s="122" t="str" cm="1">
        <f t="array" ref="EW144">_xlfn.XLOOKUP(1,(SCHEDULE!$K$3:$K$2594=$C143)*(SCHEDULE!$M$3:$M$2594=EW$2),SCHEDULE!$I$3:$I$2594,"",0,1)</f>
        <v/>
      </c>
      <c r="EX144" s="122" t="str" cm="1">
        <f t="array" ref="EX144">_xlfn.XLOOKUP(1,(SCHEDULE!$K$3:$K$2594=$C143)*(SCHEDULE!$M$3:$M$2594=EX$2),SCHEDULE!$I$3:$I$2594,"",0,1)</f>
        <v>L</v>
      </c>
      <c r="EY144" s="122" t="str" cm="1">
        <f t="array" ref="EY144">_xlfn.XLOOKUP(1,(SCHEDULE!$K$3:$K$2594=$C143)*(SCHEDULE!$M$3:$M$2594=EY$2),SCHEDULE!$I$3:$I$2594,"",0,1)</f>
        <v>L</v>
      </c>
      <c r="EZ144" s="122" t="str" cm="1">
        <f t="array" ref="EZ144">_xlfn.XLOOKUP(1,(SCHEDULE!$K$3:$K$2594=$C143)*(SCHEDULE!$M$3:$M$2594=EZ$2),SCHEDULE!$I$3:$I$2594,"",0,1)</f>
        <v>W</v>
      </c>
      <c r="FA144" s="122" t="str" cm="1">
        <f t="array" ref="FA144">_xlfn.XLOOKUP(1,(SCHEDULE!$K$3:$K$2594=$C143)*(SCHEDULE!$M$3:$M$2594=FA$2),SCHEDULE!$I$3:$I$2594,"",0,1)</f>
        <v/>
      </c>
      <c r="FB144" s="122" t="str" cm="1">
        <f t="array" ref="FB144">_xlfn.XLOOKUP(1,(SCHEDULE!$K$3:$K$2594=$C143)*(SCHEDULE!$M$3:$M$2594=FB$2),SCHEDULE!$I$3:$I$2594,"",0,1)</f>
        <v/>
      </c>
      <c r="FC144" s="122" t="str" cm="1">
        <f t="array" ref="FC144">_xlfn.XLOOKUP(1,(SCHEDULE!$K$3:$K$2594=$C143)*(SCHEDULE!$M$3:$M$2594=FC$2),SCHEDULE!$I$3:$I$2594,"",0,1)</f>
        <v/>
      </c>
      <c r="FD144" s="122" t="str" cm="1">
        <f t="array" ref="FD144">_xlfn.XLOOKUP(1,(SCHEDULE!$K$3:$K$2594=$C143)*(SCHEDULE!$M$3:$M$2594=FD$2),SCHEDULE!$I$3:$I$2594,"",0,1)</f>
        <v/>
      </c>
      <c r="FE144" s="122" t="str" cm="1">
        <f t="array" ref="FE144">_xlfn.XLOOKUP(1,(SCHEDULE!$K$3:$K$2594=$C143)*(SCHEDULE!$M$3:$M$2594=FE$2),SCHEDULE!$I$3:$I$2594,"",0,1)</f>
        <v/>
      </c>
      <c r="FF144" s="122" t="str" cm="1">
        <f t="array" ref="FF144">_xlfn.XLOOKUP(1,(SCHEDULE!$K$3:$K$2594=$C143)*(SCHEDULE!$M$3:$M$2594=FF$2),SCHEDULE!$I$3:$I$2594,"",0,1)</f>
        <v/>
      </c>
      <c r="FG144" s="122" t="str" cm="1">
        <f t="array" ref="FG144">_xlfn.XLOOKUP(1,(SCHEDULE!$K$3:$K$2594=$C143)*(SCHEDULE!$M$3:$M$2594=FG$2),SCHEDULE!$I$3:$I$2594,"",0,1)</f>
        <v/>
      </c>
      <c r="FH144" s="122" t="str" cm="1">
        <f t="array" ref="FH144">_xlfn.XLOOKUP(1,(SCHEDULE!$K$3:$K$2594=$C143)*(SCHEDULE!$M$3:$M$2594=FH$2),SCHEDULE!$I$3:$I$2594,"",0,1)</f>
        <v>W</v>
      </c>
      <c r="FI144" s="122" t="str" cm="1">
        <f t="array" ref="FI144">_xlfn.XLOOKUP(1,(SCHEDULE!$K$3:$K$2594=$C143)*(SCHEDULE!$M$3:$M$2594=FI$2),SCHEDULE!$I$3:$I$2594,"",0,1)</f>
        <v>L</v>
      </c>
      <c r="FJ144" s="122" t="str" cm="1">
        <f t="array" ref="FJ144">_xlfn.XLOOKUP(1,(SCHEDULE!$K$3:$K$2594=$C143)*(SCHEDULE!$M$3:$M$2594=FJ$2),SCHEDULE!$I$3:$I$2594,"",0,1)</f>
        <v>W</v>
      </c>
      <c r="FK144" s="137" t="s">
        <v>477</v>
      </c>
      <c r="FL144" s="141">
        <f>COUNT(E$5:FJ$5)</f>
        <v>162</v>
      </c>
      <c r="FM144" s="141">
        <f>FL144-10</f>
        <v>152</v>
      </c>
      <c r="FN144" s="142">
        <f>SUMIFS(E$5:FJ$5,E$2:FJ$2,FL144,E$2:FJ$2,FM144)</f>
        <v>0</v>
      </c>
    </row>
    <row r="145" spans="2:174" x14ac:dyDescent="0.2">
      <c r="B145" s="137"/>
      <c r="C145" s="139"/>
      <c r="D145" s="138"/>
      <c r="E145" s="122" cm="1">
        <f t="array" ref="E145">IFERROR(_xlfn.IFS(E143="W",1,E144="W",1,E143="L",0,E144="L",0),"-")</f>
        <v>0</v>
      </c>
      <c r="F145" s="122" cm="1">
        <f t="array" ref="F145">IFERROR(_xlfn.IFS(F143="W",1,F144="W",1,F143="L",0,F144="L",0),"-")</f>
        <v>0</v>
      </c>
      <c r="G145" s="122" cm="1">
        <f t="array" ref="G145">IFERROR(_xlfn.IFS(G143="W",1,G144="W",1,G143="L",0,G144="L",0),"-")</f>
        <v>0</v>
      </c>
      <c r="H145" s="122" cm="1">
        <f t="array" ref="H145">IFERROR(_xlfn.IFS(H143="W",1,H144="W",1,H143="L",0,H144="L",0),"-")</f>
        <v>0</v>
      </c>
      <c r="I145" s="122" cm="1">
        <f t="array" ref="I145">IFERROR(_xlfn.IFS(I143="W",1,I144="W",1,I143="L",0,I144="L",0),"-")</f>
        <v>0</v>
      </c>
      <c r="J145" s="122" cm="1">
        <f t="array" ref="J145">IFERROR(_xlfn.IFS(J143="W",1,J144="W",1,J143="L",0,J144="L",0),"-")</f>
        <v>0</v>
      </c>
      <c r="K145" s="122" cm="1">
        <f t="array" ref="K145">IFERROR(_xlfn.IFS(K143="W",1,K144="W",1,K143="L",0,K144="L",0),"-")</f>
        <v>0</v>
      </c>
      <c r="L145" s="122" cm="1">
        <f t="array" ref="L145">IFERROR(_xlfn.IFS(L143="W",1,L144="W",1,L143="L",0,L144="L",0),"-")</f>
        <v>0</v>
      </c>
      <c r="M145" s="122" cm="1">
        <f t="array" ref="M145">IFERROR(_xlfn.IFS(M143="W",1,M144="W",1,M143="L",0,M144="L",0),"-")</f>
        <v>0</v>
      </c>
      <c r="N145" s="122" cm="1">
        <f t="array" ref="N145">IFERROR(_xlfn.IFS(N143="W",1,N144="W",1,N143="L",0,N144="L",0),"-")</f>
        <v>0</v>
      </c>
      <c r="O145" s="122" cm="1">
        <f t="array" ref="O145">IFERROR(_xlfn.IFS(O143="W",1,O144="W",1,O143="L",0,O144="L",0),"-")</f>
        <v>1</v>
      </c>
      <c r="P145" s="122" cm="1">
        <f t="array" ref="P145">IFERROR(_xlfn.IFS(P143="W",1,P144="W",1,P143="L",0,P144="L",0),"-")</f>
        <v>0</v>
      </c>
      <c r="Q145" s="122" cm="1">
        <f t="array" ref="Q145">IFERROR(_xlfn.IFS(Q143="W",1,Q144="W",1,Q143="L",0,Q144="L",0),"-")</f>
        <v>1</v>
      </c>
      <c r="R145" s="122" cm="1">
        <f t="array" ref="R145">IFERROR(_xlfn.IFS(R143="W",1,R144="W",1,R143="L",0,R144="L",0),"-")</f>
        <v>0</v>
      </c>
      <c r="S145" s="122" cm="1">
        <f t="array" ref="S145">IFERROR(_xlfn.IFS(S143="W",1,S144="W",1,S143="L",0,S144="L",0),"-")</f>
        <v>0</v>
      </c>
      <c r="T145" s="122" cm="1">
        <f t="array" ref="T145">IFERROR(_xlfn.IFS(T143="W",1,T144="W",1,T143="L",0,T144="L",0),"-")</f>
        <v>0</v>
      </c>
      <c r="U145" s="122" cm="1">
        <f t="array" ref="U145">IFERROR(_xlfn.IFS(U143="W",1,U144="W",1,U143="L",0,U144="L",0),"-")</f>
        <v>0</v>
      </c>
      <c r="V145" s="122" cm="1">
        <f t="array" ref="V145">IFERROR(_xlfn.IFS(V143="W",1,V144="W",1,V143="L",0,V144="L",0),"-")</f>
        <v>0</v>
      </c>
      <c r="W145" s="122" cm="1">
        <f t="array" ref="W145">IFERROR(_xlfn.IFS(W143="W",1,W144="W",1,W143="L",0,W144="L",0),"-")</f>
        <v>1</v>
      </c>
      <c r="X145" s="122" cm="1">
        <f t="array" ref="X145">IFERROR(_xlfn.IFS(X143="W",1,X144="W",1,X143="L",0,X144="L",0),"-")</f>
        <v>1</v>
      </c>
      <c r="Y145" s="122" cm="1">
        <f t="array" ref="Y145">IFERROR(_xlfn.IFS(Y143="W",1,Y144="W",1,Y143="L",0,Y144="L",0),"-")</f>
        <v>1</v>
      </c>
      <c r="Z145" s="122" cm="1">
        <f t="array" ref="Z145">IFERROR(_xlfn.IFS(Z143="W",1,Z144="W",1,Z143="L",0,Z144="L",0),"-")</f>
        <v>1</v>
      </c>
      <c r="AA145" s="122" cm="1">
        <f t="array" ref="AA145">IFERROR(_xlfn.IFS(AA143="W",1,AA144="W",1,AA143="L",0,AA144="L",0),"-")</f>
        <v>1</v>
      </c>
      <c r="AB145" s="122" cm="1">
        <f t="array" ref="AB145">IFERROR(_xlfn.IFS(AB143="W",1,AB144="W",1,AB143="L",0,AB144="L",0),"-")</f>
        <v>1</v>
      </c>
      <c r="AC145" s="122" cm="1">
        <f t="array" ref="AC145">IFERROR(_xlfn.IFS(AC143="W",1,AC144="W",1,AC143="L",0,AC144="L",0),"-")</f>
        <v>1</v>
      </c>
      <c r="AD145" s="122" cm="1">
        <f t="array" ref="AD145">IFERROR(_xlfn.IFS(AD143="W",1,AD144="W",1,AD143="L",0,AD144="L",0),"-")</f>
        <v>0</v>
      </c>
      <c r="AE145" s="122" cm="1">
        <f t="array" ref="AE145">IFERROR(_xlfn.IFS(AE143="W",1,AE144="W",1,AE143="L",0,AE144="L",0),"-")</f>
        <v>1</v>
      </c>
      <c r="AF145" s="122" cm="1">
        <f t="array" ref="AF145">IFERROR(_xlfn.IFS(AF143="W",1,AF144="W",1,AF143="L",0,AF144="L",0),"-")</f>
        <v>0</v>
      </c>
      <c r="AG145" s="122" cm="1">
        <f t="array" ref="AG145">IFERROR(_xlfn.IFS(AG143="W",1,AG144="W",1,AG143="L",0,AG144="L",0),"-")</f>
        <v>0</v>
      </c>
      <c r="AH145" s="122" cm="1">
        <f t="array" ref="AH145">IFERROR(_xlfn.IFS(AH143="W",1,AH144="W",1,AH143="L",0,AH144="L",0),"-")</f>
        <v>1</v>
      </c>
      <c r="AI145" s="122" cm="1">
        <f t="array" ref="AI145">IFERROR(_xlfn.IFS(AI143="W",1,AI144="W",1,AI143="L",0,AI144="L",0),"-")</f>
        <v>0</v>
      </c>
      <c r="AJ145" s="122" cm="1">
        <f t="array" ref="AJ145">IFERROR(_xlfn.IFS(AJ143="W",1,AJ144="W",1,AJ143="L",0,AJ144="L",0),"-")</f>
        <v>1</v>
      </c>
      <c r="AK145" s="122" cm="1">
        <f t="array" ref="AK145">IFERROR(_xlfn.IFS(AK143="W",1,AK144="W",1,AK143="L",0,AK144="L",0),"-")</f>
        <v>0</v>
      </c>
      <c r="AL145" s="122" cm="1">
        <f t="array" ref="AL145">IFERROR(_xlfn.IFS(AL143="W",1,AL144="W",1,AL143="L",0,AL144="L",0),"-")</f>
        <v>0</v>
      </c>
      <c r="AM145" s="122" cm="1">
        <f t="array" ref="AM145">IFERROR(_xlfn.IFS(AM143="W",1,AM144="W",1,AM143="L",0,AM144="L",0),"-")</f>
        <v>0</v>
      </c>
      <c r="AN145" s="122" cm="1">
        <f t="array" ref="AN145">IFERROR(_xlfn.IFS(AN143="W",1,AN144="W",1,AN143="L",0,AN144="L",0),"-")</f>
        <v>0</v>
      </c>
      <c r="AO145" s="122" cm="1">
        <f t="array" ref="AO145">IFERROR(_xlfn.IFS(AO143="W",1,AO144="W",1,AO143="L",0,AO144="L",0),"-")</f>
        <v>1</v>
      </c>
      <c r="AP145" s="122" cm="1">
        <f t="array" ref="AP145">IFERROR(_xlfn.IFS(AP143="W",1,AP144="W",1,AP143="L",0,AP144="L",0),"-")</f>
        <v>1</v>
      </c>
      <c r="AQ145" s="122" cm="1">
        <f t="array" ref="AQ145">IFERROR(_xlfn.IFS(AQ143="W",1,AQ144="W",1,AQ143="L",0,AQ144="L",0),"-")</f>
        <v>0</v>
      </c>
      <c r="AR145" s="122" cm="1">
        <f t="array" ref="AR145">IFERROR(_xlfn.IFS(AR143="W",1,AR144="W",1,AR143="L",0,AR144="L",0),"-")</f>
        <v>1</v>
      </c>
      <c r="AS145" s="122" cm="1">
        <f t="array" ref="AS145">IFERROR(_xlfn.IFS(AS143="W",1,AS144="W",1,AS143="L",0,AS144="L",0),"-")</f>
        <v>1</v>
      </c>
      <c r="AT145" s="122" cm="1">
        <f t="array" ref="AT145">IFERROR(_xlfn.IFS(AT143="W",1,AT144="W",1,AT143="L",0,AT144="L",0),"-")</f>
        <v>0</v>
      </c>
      <c r="AU145" s="122" cm="1">
        <f t="array" ref="AU145">IFERROR(_xlfn.IFS(AU143="W",1,AU144="W",1,AU143="L",0,AU144="L",0),"-")</f>
        <v>1</v>
      </c>
      <c r="AV145" s="122" cm="1">
        <f t="array" ref="AV145">IFERROR(_xlfn.IFS(AV143="W",1,AV144="W",1,AV143="L",0,AV144="L",0),"-")</f>
        <v>0</v>
      </c>
      <c r="AW145" s="122" cm="1">
        <f t="array" ref="AW145">IFERROR(_xlfn.IFS(AW143="W",1,AW144="W",1,AW143="L",0,AW144="L",0),"-")</f>
        <v>0</v>
      </c>
      <c r="AX145" s="122" cm="1">
        <f t="array" ref="AX145">IFERROR(_xlfn.IFS(AX143="W",1,AX144="W",1,AX143="L",0,AX144="L",0),"-")</f>
        <v>1</v>
      </c>
      <c r="AY145" s="122" cm="1">
        <f t="array" ref="AY145">IFERROR(_xlfn.IFS(AY143="W",1,AY144="W",1,AY143="L",0,AY144="L",0),"-")</f>
        <v>0</v>
      </c>
      <c r="AZ145" s="122" cm="1">
        <f t="array" ref="AZ145">IFERROR(_xlfn.IFS(AZ143="W",1,AZ144="W",1,AZ143="L",0,AZ144="L",0),"-")</f>
        <v>0</v>
      </c>
      <c r="BA145" s="122" cm="1">
        <f t="array" ref="BA145">IFERROR(_xlfn.IFS(BA143="W",1,BA144="W",1,BA143="L",0,BA144="L",0),"-")</f>
        <v>1</v>
      </c>
      <c r="BB145" s="122" cm="1">
        <f t="array" ref="BB145">IFERROR(_xlfn.IFS(BB143="W",1,BB144="W",1,BB143="L",0,BB144="L",0),"-")</f>
        <v>1</v>
      </c>
      <c r="BC145" s="122" cm="1">
        <f t="array" ref="BC145">IFERROR(_xlfn.IFS(BC143="W",1,BC144="W",1,BC143="L",0,BC144="L",0),"-")</f>
        <v>1</v>
      </c>
      <c r="BD145" s="122" cm="1">
        <f t="array" ref="BD145">IFERROR(_xlfn.IFS(BD143="W",1,BD144="W",1,BD143="L",0,BD144="L",0),"-")</f>
        <v>0</v>
      </c>
      <c r="BE145" s="122" cm="1">
        <f t="array" ref="BE145">IFERROR(_xlfn.IFS(BE143="W",1,BE144="W",1,BE143="L",0,BE144="L",0),"-")</f>
        <v>1</v>
      </c>
      <c r="BF145" s="122" cm="1">
        <f t="array" ref="BF145">IFERROR(_xlfn.IFS(BF143="W",1,BF144="W",1,BF143="L",0,BF144="L",0),"-")</f>
        <v>1</v>
      </c>
      <c r="BG145" s="122" cm="1">
        <f t="array" ref="BG145">IFERROR(_xlfn.IFS(BG143="W",1,BG144="W",1,BG143="L",0,BG144="L",0),"-")</f>
        <v>0</v>
      </c>
      <c r="BH145" s="122" cm="1">
        <f t="array" ref="BH145">IFERROR(_xlfn.IFS(BH143="W",1,BH144="W",1,BH143="L",0,BH144="L",0),"-")</f>
        <v>1</v>
      </c>
      <c r="BI145" s="122" cm="1">
        <f t="array" ref="BI145">IFERROR(_xlfn.IFS(BI143="W",1,BI144="W",1,BI143="L",0,BI144="L",0),"-")</f>
        <v>0</v>
      </c>
      <c r="BJ145" s="122" cm="1">
        <f t="array" ref="BJ145">IFERROR(_xlfn.IFS(BJ143="W",1,BJ144="W",1,BJ143="L",0,BJ144="L",0),"-")</f>
        <v>1</v>
      </c>
      <c r="BK145" s="122" cm="1">
        <f t="array" ref="BK145">IFERROR(_xlfn.IFS(BK143="W",1,BK144="W",1,BK143="L",0,BK144="L",0),"-")</f>
        <v>0</v>
      </c>
      <c r="BL145" s="122" cm="1">
        <f t="array" ref="BL145">IFERROR(_xlfn.IFS(BL143="W",1,BL144="W",1,BL143="L",0,BL144="L",0),"-")</f>
        <v>1</v>
      </c>
      <c r="BM145" s="122" cm="1">
        <f t="array" ref="BM145">IFERROR(_xlfn.IFS(BM143="W",1,BM144="W",1,BM143="L",0,BM144="L",0),"-")</f>
        <v>0</v>
      </c>
      <c r="BN145" s="122" cm="1">
        <f t="array" ref="BN145">IFERROR(_xlfn.IFS(BN143="W",1,BN144="W",1,BN143="L",0,BN144="L",0),"-")</f>
        <v>0</v>
      </c>
      <c r="BO145" s="122" cm="1">
        <f t="array" ref="BO145">IFERROR(_xlfn.IFS(BO143="W",1,BO144="W",1,BO143="L",0,BO144="L",0),"-")</f>
        <v>0</v>
      </c>
      <c r="BP145" s="122" cm="1">
        <f t="array" ref="BP145">IFERROR(_xlfn.IFS(BP143="W",1,BP144="W",1,BP143="L",0,BP144="L",0),"-")</f>
        <v>0</v>
      </c>
      <c r="BQ145" s="122" cm="1">
        <f t="array" ref="BQ145">IFERROR(_xlfn.IFS(BQ143="W",1,BQ144="W",1,BQ143="L",0,BQ144="L",0),"-")</f>
        <v>1</v>
      </c>
      <c r="BR145" s="122" cm="1">
        <f t="array" ref="BR145">IFERROR(_xlfn.IFS(BR143="W",1,BR144="W",1,BR143="L",0,BR144="L",0),"-")</f>
        <v>0</v>
      </c>
      <c r="BS145" s="122" cm="1">
        <f t="array" ref="BS145">IFERROR(_xlfn.IFS(BS143="W",1,BS144="W",1,BS143="L",0,BS144="L",0),"-")</f>
        <v>0</v>
      </c>
      <c r="BT145" s="122" cm="1">
        <f t="array" ref="BT145">IFERROR(_xlfn.IFS(BT143="W",1,BT144="W",1,BT143="L",0,BT144="L",0),"-")</f>
        <v>0</v>
      </c>
      <c r="BU145" s="122" cm="1">
        <f t="array" ref="BU145">IFERROR(_xlfn.IFS(BU143="W",1,BU144="W",1,BU143="L",0,BU144="L",0),"-")</f>
        <v>0</v>
      </c>
      <c r="BV145" s="122" cm="1">
        <f t="array" ref="BV145">IFERROR(_xlfn.IFS(BV143="W",1,BV144="W",1,BV143="L",0,BV144="L",0),"-")</f>
        <v>1</v>
      </c>
      <c r="BW145" s="122" cm="1">
        <f t="array" ref="BW145">IFERROR(_xlfn.IFS(BW143="W",1,BW144="W",1,BW143="L",0,BW144="L",0),"-")</f>
        <v>1</v>
      </c>
      <c r="BX145" s="122" cm="1">
        <f t="array" ref="BX145">IFERROR(_xlfn.IFS(BX143="W",1,BX144="W",1,BX143="L",0,BX144="L",0),"-")</f>
        <v>0</v>
      </c>
      <c r="BY145" s="122" cm="1">
        <f t="array" ref="BY145">IFERROR(_xlfn.IFS(BY143="W",1,BY144="W",1,BY143="L",0,BY144="L",0),"-")</f>
        <v>1</v>
      </c>
      <c r="BZ145" s="122" cm="1">
        <f t="array" ref="BZ145">IFERROR(_xlfn.IFS(BZ143="W",1,BZ144="W",1,BZ143="L",0,BZ144="L",0),"-")</f>
        <v>0</v>
      </c>
      <c r="CA145" s="122" cm="1">
        <f t="array" ref="CA145">IFERROR(_xlfn.IFS(CA143="W",1,CA144="W",1,CA143="L",0,CA144="L",0),"-")</f>
        <v>0</v>
      </c>
      <c r="CB145" s="122" cm="1">
        <f t="array" ref="CB145">IFERROR(_xlfn.IFS(CB143="W",1,CB144="W",1,CB143="L",0,CB144="L",0),"-")</f>
        <v>0</v>
      </c>
      <c r="CC145" s="122" cm="1">
        <f t="array" ref="CC145">IFERROR(_xlfn.IFS(CC143="W",1,CC144="W",1,CC143="L",0,CC144="L",0),"-")</f>
        <v>1</v>
      </c>
      <c r="CD145" s="122" cm="1">
        <f t="array" ref="CD145">IFERROR(_xlfn.IFS(CD143="W",1,CD144="W",1,CD143="L",0,CD144="L",0),"-")</f>
        <v>1</v>
      </c>
      <c r="CE145" s="122" cm="1">
        <f t="array" ref="CE145">IFERROR(_xlfn.IFS(CE143="W",1,CE144="W",1,CE143="L",0,CE144="L",0),"-")</f>
        <v>1</v>
      </c>
      <c r="CF145" s="122" cm="1">
        <f t="array" ref="CF145">IFERROR(_xlfn.IFS(CF143="W",1,CF144="W",1,CF143="L",0,CF144="L",0),"-")</f>
        <v>1</v>
      </c>
      <c r="CG145" s="122" cm="1">
        <f t="array" ref="CG145">IFERROR(_xlfn.IFS(CG143="W",1,CG144="W",1,CG143="L",0,CG144="L",0),"-")</f>
        <v>0</v>
      </c>
      <c r="CH145" s="122" cm="1">
        <f t="array" ref="CH145">IFERROR(_xlfn.IFS(CH143="W",1,CH144="W",1,CH143="L",0,CH144="L",0),"-")</f>
        <v>1</v>
      </c>
      <c r="CI145" s="122" cm="1">
        <f t="array" ref="CI145">IFERROR(_xlfn.IFS(CI143="W",1,CI144="W",1,CI143="L",0,CI144="L",0),"-")</f>
        <v>0</v>
      </c>
      <c r="CJ145" s="122" cm="1">
        <f t="array" ref="CJ145">IFERROR(_xlfn.IFS(CJ143="W",1,CJ144="W",1,CJ143="L",0,CJ144="L",0),"-")</f>
        <v>0</v>
      </c>
      <c r="CK145" s="122" cm="1">
        <f t="array" ref="CK145">IFERROR(_xlfn.IFS(CK143="W",1,CK144="W",1,CK143="L",0,CK144="L",0),"-")</f>
        <v>0</v>
      </c>
      <c r="CL145" s="122" cm="1">
        <f t="array" ref="CL145">IFERROR(_xlfn.IFS(CL143="W",1,CL144="W",1,CL143="L",0,CL144="L",0),"-")</f>
        <v>1</v>
      </c>
      <c r="CM145" s="122" cm="1">
        <f t="array" ref="CM145">IFERROR(_xlfn.IFS(CM143="W",1,CM144="W",1,CM143="L",0,CM144="L",0),"-")</f>
        <v>0</v>
      </c>
      <c r="CN145" s="122" cm="1">
        <f t="array" ref="CN145">IFERROR(_xlfn.IFS(CN143="W",1,CN144="W",1,CN143="L",0,CN144="L",0),"-")</f>
        <v>1</v>
      </c>
      <c r="CO145" s="122" cm="1">
        <f t="array" ref="CO145">IFERROR(_xlfn.IFS(CO143="W",1,CO144="W",1,CO143="L",0,CO144="L",0),"-")</f>
        <v>0</v>
      </c>
      <c r="CP145" s="122" cm="1">
        <f t="array" ref="CP145">IFERROR(_xlfn.IFS(CP143="W",1,CP144="W",1,CP143="L",0,CP144="L",0),"-")</f>
        <v>0</v>
      </c>
      <c r="CQ145" s="122" cm="1">
        <f t="array" ref="CQ145">IFERROR(_xlfn.IFS(CQ143="W",1,CQ144="W",1,CQ143="L",0,CQ144="L",0),"-")</f>
        <v>1</v>
      </c>
      <c r="CR145" s="122" cm="1">
        <f t="array" ref="CR145">IFERROR(_xlfn.IFS(CR143="W",1,CR144="W",1,CR143="L",0,CR144="L",0),"-")</f>
        <v>1</v>
      </c>
      <c r="CS145" s="122" cm="1">
        <f t="array" ref="CS145">IFERROR(_xlfn.IFS(CS143="W",1,CS144="W",1,CS143="L",0,CS144="L",0),"-")</f>
        <v>1</v>
      </c>
      <c r="CT145" s="122" cm="1">
        <f t="array" ref="CT145">IFERROR(_xlfn.IFS(CT143="W",1,CT144="W",1,CT143="L",0,CT144="L",0),"-")</f>
        <v>1</v>
      </c>
      <c r="CU145" s="122" cm="1">
        <f t="array" ref="CU145">IFERROR(_xlfn.IFS(CU143="W",1,CU144="W",1,CU143="L",0,CU144="L",0),"-")</f>
        <v>1</v>
      </c>
      <c r="CV145" s="122" cm="1">
        <f t="array" ref="CV145">IFERROR(_xlfn.IFS(CV143="W",1,CV144="W",1,CV143="L",0,CV144="L",0),"-")</f>
        <v>0</v>
      </c>
      <c r="CW145" s="122" cm="1">
        <f t="array" ref="CW145">IFERROR(_xlfn.IFS(CW143="W",1,CW144="W",1,CW143="L",0,CW144="L",0),"-")</f>
        <v>0</v>
      </c>
      <c r="CX145" s="122" cm="1">
        <f t="array" ref="CX145">IFERROR(_xlfn.IFS(CX143="W",1,CX144="W",1,CX143="L",0,CX144="L",0),"-")</f>
        <v>0</v>
      </c>
      <c r="CY145" s="122" cm="1">
        <f t="array" ref="CY145">IFERROR(_xlfn.IFS(CY143="W",1,CY144="W",1,CY143="L",0,CY144="L",0),"-")</f>
        <v>1</v>
      </c>
      <c r="CZ145" s="122" cm="1">
        <f t="array" ref="CZ145">IFERROR(_xlfn.IFS(CZ143="W",1,CZ144="W",1,CZ143="L",0,CZ144="L",0),"-")</f>
        <v>0</v>
      </c>
      <c r="DA145" s="122" cm="1">
        <f t="array" ref="DA145">IFERROR(_xlfn.IFS(DA143="W",1,DA144="W",1,DA143="L",0,DA144="L",0),"-")</f>
        <v>0</v>
      </c>
      <c r="DB145" s="122" cm="1">
        <f t="array" ref="DB145">IFERROR(_xlfn.IFS(DB143="W",1,DB144="W",1,DB143="L",0,DB144="L",0),"-")</f>
        <v>0</v>
      </c>
      <c r="DC145" s="122" cm="1">
        <f t="array" ref="DC145">IFERROR(_xlfn.IFS(DC143="W",1,DC144="W",1,DC143="L",0,DC144="L",0),"-")</f>
        <v>1</v>
      </c>
      <c r="DD145" s="122" cm="1">
        <f t="array" ref="DD145">IFERROR(_xlfn.IFS(DD143="W",1,DD144="W",1,DD143="L",0,DD144="L",0),"-")</f>
        <v>1</v>
      </c>
      <c r="DE145" s="122" cm="1">
        <f t="array" ref="DE145">IFERROR(_xlfn.IFS(DE143="W",1,DE144="W",1,DE143="L",0,DE144="L",0),"-")</f>
        <v>1</v>
      </c>
      <c r="DF145" s="122" cm="1">
        <f t="array" ref="DF145">IFERROR(_xlfn.IFS(DF143="W",1,DF144="W",1,DF143="L",0,DF144="L",0),"-")</f>
        <v>1</v>
      </c>
      <c r="DG145" s="122" cm="1">
        <f t="array" ref="DG145">IFERROR(_xlfn.IFS(DG143="W",1,DG144="W",1,DG143="L",0,DG144="L",0),"-")</f>
        <v>0</v>
      </c>
      <c r="DH145" s="122" cm="1">
        <f t="array" ref="DH145">IFERROR(_xlfn.IFS(DH143="W",1,DH144="W",1,DH143="L",0,DH144="L",0),"-")</f>
        <v>0</v>
      </c>
      <c r="DI145" s="122" cm="1">
        <f t="array" ref="DI145">IFERROR(_xlfn.IFS(DI143="W",1,DI144="W",1,DI143="L",0,DI144="L",0),"-")</f>
        <v>0</v>
      </c>
      <c r="DJ145" s="122" cm="1">
        <f t="array" ref="DJ145">IFERROR(_xlfn.IFS(DJ143="W",1,DJ144="W",1,DJ143="L",0,DJ144="L",0),"-")</f>
        <v>0</v>
      </c>
      <c r="DK145" s="122" cm="1">
        <f t="array" ref="DK145">IFERROR(_xlfn.IFS(DK143="W",1,DK144="W",1,DK143="L",0,DK144="L",0),"-")</f>
        <v>0</v>
      </c>
      <c r="DL145" s="122" cm="1">
        <f t="array" ref="DL145">IFERROR(_xlfn.IFS(DL143="W",1,DL144="W",1,DL143="L",0,DL144="L",0),"-")</f>
        <v>0</v>
      </c>
      <c r="DM145" s="122" cm="1">
        <f t="array" ref="DM145">IFERROR(_xlfn.IFS(DM143="W",1,DM144="W",1,DM143="L",0,DM144="L",0),"-")</f>
        <v>1</v>
      </c>
      <c r="DN145" s="122" cm="1">
        <f t="array" ref="DN145">IFERROR(_xlfn.IFS(DN143="W",1,DN144="W",1,DN143="L",0,DN144="L",0),"-")</f>
        <v>0</v>
      </c>
      <c r="DO145" s="122" cm="1">
        <f t="array" ref="DO145">IFERROR(_xlfn.IFS(DO143="W",1,DO144="W",1,DO143="L",0,DO144="L",0),"-")</f>
        <v>0</v>
      </c>
      <c r="DP145" s="122" cm="1">
        <f t="array" ref="DP145">IFERROR(_xlfn.IFS(DP143="W",1,DP144="W",1,DP143="L",0,DP144="L",0),"-")</f>
        <v>0</v>
      </c>
      <c r="DQ145" s="122" cm="1">
        <f t="array" ref="DQ145">IFERROR(_xlfn.IFS(DQ143="W",1,DQ144="W",1,DQ143="L",0,DQ144="L",0),"-")</f>
        <v>0</v>
      </c>
      <c r="DR145" s="122" cm="1">
        <f t="array" ref="DR145">IFERROR(_xlfn.IFS(DR143="W",1,DR144="W",1,DR143="L",0,DR144="L",0),"-")</f>
        <v>1</v>
      </c>
      <c r="DS145" s="122" cm="1">
        <f t="array" ref="DS145">IFERROR(_xlfn.IFS(DS143="W",1,DS144="W",1,DS143="L",0,DS144="L",0),"-")</f>
        <v>1</v>
      </c>
      <c r="DT145" s="122" cm="1">
        <f t="array" ref="DT145">IFERROR(_xlfn.IFS(DT143="W",1,DT144="W",1,DT143="L",0,DT144="L",0),"-")</f>
        <v>0</v>
      </c>
      <c r="DU145" s="122" cm="1">
        <f t="array" ref="DU145">IFERROR(_xlfn.IFS(DU143="W",1,DU144="W",1,DU143="L",0,DU144="L",0),"-")</f>
        <v>1</v>
      </c>
      <c r="DV145" s="122" cm="1">
        <f t="array" ref="DV145">IFERROR(_xlfn.IFS(DV143="W",1,DV144="W",1,DV143="L",0,DV144="L",0),"-")</f>
        <v>0</v>
      </c>
      <c r="DW145" s="122" cm="1">
        <f t="array" ref="DW145">IFERROR(_xlfn.IFS(DW143="W",1,DW144="W",1,DW143="L",0,DW144="L",0),"-")</f>
        <v>1</v>
      </c>
      <c r="DX145" s="122" cm="1">
        <f t="array" ref="DX145">IFERROR(_xlfn.IFS(DX143="W",1,DX144="W",1,DX143="L",0,DX144="L",0),"-")</f>
        <v>1</v>
      </c>
      <c r="DY145" s="122" cm="1">
        <f t="array" ref="DY145">IFERROR(_xlfn.IFS(DY143="W",1,DY144="W",1,DY143="L",0,DY144="L",0),"-")</f>
        <v>1</v>
      </c>
      <c r="DZ145" s="122" cm="1">
        <f t="array" ref="DZ145">IFERROR(_xlfn.IFS(DZ143="W",1,DZ144="W",1,DZ143="L",0,DZ144="L",0),"-")</f>
        <v>1</v>
      </c>
      <c r="EA145" s="122" cm="1">
        <f t="array" ref="EA145">IFERROR(_xlfn.IFS(EA143="W",1,EA144="W",1,EA143="L",0,EA144="L",0),"-")</f>
        <v>1</v>
      </c>
      <c r="EB145" s="122" cm="1">
        <f t="array" ref="EB145">IFERROR(_xlfn.IFS(EB143="W",1,EB144="W",1,EB143="L",0,EB144="L",0),"-")</f>
        <v>0</v>
      </c>
      <c r="EC145" s="122" cm="1">
        <f t="array" ref="EC145">IFERROR(_xlfn.IFS(EC143="W",1,EC144="W",1,EC143="L",0,EC144="L",0),"-")</f>
        <v>1</v>
      </c>
      <c r="ED145" s="122" cm="1">
        <f t="array" ref="ED145">IFERROR(_xlfn.IFS(ED143="W",1,ED144="W",1,ED143="L",0,ED144="L",0),"-")</f>
        <v>0</v>
      </c>
      <c r="EE145" s="122" cm="1">
        <f t="array" ref="EE145">IFERROR(_xlfn.IFS(EE143="W",1,EE144="W",1,EE143="L",0,EE144="L",0),"-")</f>
        <v>1</v>
      </c>
      <c r="EF145" s="122" cm="1">
        <f t="array" ref="EF145">IFERROR(_xlfn.IFS(EF143="W",1,EF144="W",1,EF143="L",0,EF144="L",0),"-")</f>
        <v>1</v>
      </c>
      <c r="EG145" s="122" cm="1">
        <f t="array" ref="EG145">IFERROR(_xlfn.IFS(EG143="W",1,EG144="W",1,EG143="L",0,EG144="L",0),"-")</f>
        <v>0</v>
      </c>
      <c r="EH145" s="122" cm="1">
        <f t="array" ref="EH145">IFERROR(_xlfn.IFS(EH143="W",1,EH144="W",1,EH143="L",0,EH144="L",0),"-")</f>
        <v>0</v>
      </c>
      <c r="EI145" s="122" cm="1">
        <f t="array" ref="EI145">IFERROR(_xlfn.IFS(EI143="W",1,EI144="W",1,EI143="L",0,EI144="L",0),"-")</f>
        <v>0</v>
      </c>
      <c r="EJ145" s="122" cm="1">
        <f t="array" ref="EJ145">IFERROR(_xlfn.IFS(EJ143="W",1,EJ144="W",1,EJ143="L",0,EJ144="L",0),"-")</f>
        <v>0</v>
      </c>
      <c r="EK145" s="122" cm="1">
        <f t="array" ref="EK145">IFERROR(_xlfn.IFS(EK143="W",1,EK144="W",1,EK143="L",0,EK144="L",0),"-")</f>
        <v>1</v>
      </c>
      <c r="EL145" s="122" cm="1">
        <f t="array" ref="EL145">IFERROR(_xlfn.IFS(EL143="W",1,EL144="W",1,EL143="L",0,EL144="L",0),"-")</f>
        <v>0</v>
      </c>
      <c r="EM145" s="122" cm="1">
        <f t="array" ref="EM145">IFERROR(_xlfn.IFS(EM143="W",1,EM144="W",1,EM143="L",0,EM144="L",0),"-")</f>
        <v>1</v>
      </c>
      <c r="EN145" s="122" cm="1">
        <f t="array" ref="EN145">IFERROR(_xlfn.IFS(EN143="W",1,EN144="W",1,EN143="L",0,EN144="L",0),"-")</f>
        <v>0</v>
      </c>
      <c r="EO145" s="122" cm="1">
        <f t="array" ref="EO145">IFERROR(_xlfn.IFS(EO143="W",1,EO144="W",1,EO143="L",0,EO144="L",0),"-")</f>
        <v>0</v>
      </c>
      <c r="EP145" s="122" cm="1">
        <f t="array" ref="EP145">IFERROR(_xlfn.IFS(EP143="W",1,EP144="W",1,EP143="L",0,EP144="L",0),"-")</f>
        <v>1</v>
      </c>
      <c r="EQ145" s="122" cm="1">
        <f t="array" ref="EQ145">IFERROR(_xlfn.IFS(EQ143="W",1,EQ144="W",1,EQ143="L",0,EQ144="L",0),"-")</f>
        <v>0</v>
      </c>
      <c r="ER145" s="122" cm="1">
        <f t="array" ref="ER145">IFERROR(_xlfn.IFS(ER143="W",1,ER144="W",1,ER143="L",0,ER144="L",0),"-")</f>
        <v>0</v>
      </c>
      <c r="ES145" s="122" cm="1">
        <f t="array" ref="ES145">IFERROR(_xlfn.IFS(ES143="W",1,ES144="W",1,ES143="L",0,ES144="L",0),"-")</f>
        <v>0</v>
      </c>
      <c r="ET145" s="122" cm="1">
        <f t="array" ref="ET145">IFERROR(_xlfn.IFS(ET143="W",1,ET144="W",1,ET143="L",0,ET144="L",0),"-")</f>
        <v>0</v>
      </c>
      <c r="EU145" s="122" cm="1">
        <f t="array" ref="EU145">IFERROR(_xlfn.IFS(EU143="W",1,EU144="W",1,EU143="L",0,EU144="L",0),"-")</f>
        <v>0</v>
      </c>
      <c r="EV145" s="122" cm="1">
        <f t="array" ref="EV145">IFERROR(_xlfn.IFS(EV143="W",1,EV144="W",1,EV143="L",0,EV144="L",0),"-")</f>
        <v>1</v>
      </c>
      <c r="EW145" s="122" cm="1">
        <f t="array" ref="EW145">IFERROR(_xlfn.IFS(EW143="W",1,EW144="W",1,EW143="L",0,EW144="L",0),"-")</f>
        <v>0</v>
      </c>
      <c r="EX145" s="122" cm="1">
        <f t="array" ref="EX145">IFERROR(_xlfn.IFS(EX143="W",1,EX144="W",1,EX143="L",0,EX144="L",0),"-")</f>
        <v>0</v>
      </c>
      <c r="EY145" s="122" cm="1">
        <f t="array" ref="EY145">IFERROR(_xlfn.IFS(EY143="W",1,EY144="W",1,EY143="L",0,EY144="L",0),"-")</f>
        <v>0</v>
      </c>
      <c r="EZ145" s="122" cm="1">
        <f t="array" ref="EZ145">IFERROR(_xlfn.IFS(EZ143="W",1,EZ144="W",1,EZ143="L",0,EZ144="L",0),"-")</f>
        <v>1</v>
      </c>
      <c r="FA145" s="122" cm="1">
        <f t="array" ref="FA145">IFERROR(_xlfn.IFS(FA143="W",1,FA144="W",1,FA143="L",0,FA144="L",0),"-")</f>
        <v>0</v>
      </c>
      <c r="FB145" s="122" cm="1">
        <f t="array" ref="FB145">IFERROR(_xlfn.IFS(FB143="W",1,FB144="W",1,FB143="L",0,FB144="L",0),"-")</f>
        <v>1</v>
      </c>
      <c r="FC145" s="122" cm="1">
        <f t="array" ref="FC145">IFERROR(_xlfn.IFS(FC143="W",1,FC144="W",1,FC143="L",0,FC144="L",0),"-")</f>
        <v>0</v>
      </c>
      <c r="FD145" s="122" cm="1">
        <f t="array" ref="FD145">IFERROR(_xlfn.IFS(FD143="W",1,FD144="W",1,FD143="L",0,FD144="L",0),"-")</f>
        <v>0</v>
      </c>
      <c r="FE145" s="122" cm="1">
        <f t="array" ref="FE145">IFERROR(_xlfn.IFS(FE143="W",1,FE144="W",1,FE143="L",0,FE144="L",0),"-")</f>
        <v>0</v>
      </c>
      <c r="FF145" s="122" cm="1">
        <f t="array" ref="FF145">IFERROR(_xlfn.IFS(FF143="W",1,FF144="W",1,FF143="L",0,FF144="L",0),"-")</f>
        <v>0</v>
      </c>
      <c r="FG145" s="122" cm="1">
        <f t="array" ref="FG145">IFERROR(_xlfn.IFS(FG143="W",1,FG144="W",1,FG143="L",0,FG144="L",0),"-")</f>
        <v>0</v>
      </c>
      <c r="FH145" s="122" cm="1">
        <f t="array" ref="FH145">IFERROR(_xlfn.IFS(FH143="W",1,FH144="W",1,FH143="L",0,FH144="L",0),"-")</f>
        <v>1</v>
      </c>
      <c r="FI145" s="122" cm="1">
        <f t="array" ref="FI145">IFERROR(_xlfn.IFS(FI143="W",1,FI144="W",1,FI143="L",0,FI144="L",0),"-")</f>
        <v>0</v>
      </c>
      <c r="FJ145" s="122" cm="1">
        <f t="array" ref="FJ145">IFERROR(_xlfn.IFS(FJ143="W",1,FJ144="W",1,FJ143="L",0,FJ144="L",0),"-")</f>
        <v>1</v>
      </c>
      <c r="FK145" s="137" t="s">
        <v>477</v>
      </c>
      <c r="FL145" s="141">
        <f>COUNT(E$5:FJ$5)</f>
        <v>162</v>
      </c>
      <c r="FM145" s="141">
        <f>FL145-20</f>
        <v>142</v>
      </c>
    </row>
    <row r="146" spans="2:174" x14ac:dyDescent="0.2">
      <c r="B146" s="137"/>
      <c r="C146" s="139"/>
      <c r="D146" s="138"/>
      <c r="E146" s="122">
        <f>IF(E145=1,D146+1,0)</f>
        <v>0</v>
      </c>
      <c r="F146" s="122">
        <f t="shared" ref="F146" si="4507">IF(F145=1,E146+1,0)</f>
        <v>0</v>
      </c>
      <c r="G146" s="122">
        <f t="shared" ref="G146" si="4508">IF(G145=1,F146+1,0)</f>
        <v>0</v>
      </c>
      <c r="H146" s="122">
        <f t="shared" ref="H146" si="4509">IF(H145=1,G146+1,0)</f>
        <v>0</v>
      </c>
      <c r="I146" s="122">
        <f t="shared" ref="I146" si="4510">IF(I145=1,H146+1,0)</f>
        <v>0</v>
      </c>
      <c r="J146" s="122">
        <f t="shared" ref="J146" si="4511">IF(J145=1,I146+1,0)</f>
        <v>0</v>
      </c>
      <c r="K146" s="122">
        <f t="shared" ref="K146" si="4512">IF(K145=1,J146+1,0)</f>
        <v>0</v>
      </c>
      <c r="L146" s="122">
        <f t="shared" ref="L146" si="4513">IF(L145=1,K146+1,0)</f>
        <v>0</v>
      </c>
      <c r="M146" s="122">
        <f t="shared" ref="M146" si="4514">IF(M145=1,L146+1,0)</f>
        <v>0</v>
      </c>
      <c r="N146" s="122">
        <f t="shared" ref="N146" si="4515">IF(N145=1,M146+1,0)</f>
        <v>0</v>
      </c>
      <c r="O146" s="122">
        <f t="shared" ref="O146" si="4516">IF(O145=1,N146+1,0)</f>
        <v>1</v>
      </c>
      <c r="P146" s="122">
        <f t="shared" ref="P146" si="4517">IF(P145=1,O146+1,0)</f>
        <v>0</v>
      </c>
      <c r="Q146" s="122">
        <f t="shared" ref="Q146" si="4518">IF(Q145=1,P146+1,0)</f>
        <v>1</v>
      </c>
      <c r="R146" s="122">
        <f t="shared" ref="R146" si="4519">IF(R145=1,Q146+1,0)</f>
        <v>0</v>
      </c>
      <c r="S146" s="122">
        <f t="shared" ref="S146" si="4520">IF(S145=1,R146+1,0)</f>
        <v>0</v>
      </c>
      <c r="T146" s="122">
        <f t="shared" ref="T146" si="4521">IF(T145=1,S146+1,0)</f>
        <v>0</v>
      </c>
      <c r="U146" s="122">
        <f t="shared" ref="U146" si="4522">IF(U145=1,T146+1,0)</f>
        <v>0</v>
      </c>
      <c r="V146" s="122">
        <f t="shared" ref="V146" si="4523">IF(V145=1,U146+1,0)</f>
        <v>0</v>
      </c>
      <c r="W146" s="122">
        <f t="shared" ref="W146" si="4524">IF(W145=1,V146+1,0)</f>
        <v>1</v>
      </c>
      <c r="X146" s="122">
        <f t="shared" ref="X146" si="4525">IF(X145=1,W146+1,0)</f>
        <v>2</v>
      </c>
      <c r="Y146" s="122">
        <f t="shared" ref="Y146" si="4526">IF(Y145=1,X146+1,0)</f>
        <v>3</v>
      </c>
      <c r="Z146" s="122">
        <f t="shared" ref="Z146" si="4527">IF(Z145=1,Y146+1,0)</f>
        <v>4</v>
      </c>
      <c r="AA146" s="122">
        <f t="shared" ref="AA146" si="4528">IF(AA145=1,Z146+1,0)</f>
        <v>5</v>
      </c>
      <c r="AB146" s="122">
        <f t="shared" ref="AB146" si="4529">IF(AB145=1,AA146+1,0)</f>
        <v>6</v>
      </c>
      <c r="AC146" s="122">
        <f t="shared" ref="AC146" si="4530">IF(AC145=1,AB146+1,0)</f>
        <v>7</v>
      </c>
      <c r="AD146" s="122">
        <f t="shared" ref="AD146" si="4531">IF(AD145=1,AC146+1,0)</f>
        <v>0</v>
      </c>
      <c r="AE146" s="122">
        <f t="shared" ref="AE146" si="4532">IF(AE145=1,AD146+1,0)</f>
        <v>1</v>
      </c>
      <c r="AF146" s="122">
        <f t="shared" ref="AF146" si="4533">IF(AF145=1,AE146+1,0)</f>
        <v>0</v>
      </c>
      <c r="AG146" s="122">
        <f t="shared" ref="AG146" si="4534">IF(AG145=1,AF146+1,0)</f>
        <v>0</v>
      </c>
      <c r="AH146" s="122">
        <f t="shared" ref="AH146" si="4535">IF(AH145=1,AG146+1,0)</f>
        <v>1</v>
      </c>
      <c r="AI146" s="122">
        <f t="shared" ref="AI146" si="4536">IF(AI145=1,AH146+1,0)</f>
        <v>0</v>
      </c>
      <c r="AJ146" s="122">
        <f t="shared" ref="AJ146" si="4537">IF(AJ145=1,AI146+1,0)</f>
        <v>1</v>
      </c>
      <c r="AK146" s="122">
        <f t="shared" ref="AK146" si="4538">IF(AK145=1,AJ146+1,0)</f>
        <v>0</v>
      </c>
      <c r="AL146" s="122">
        <f t="shared" ref="AL146" si="4539">IF(AL145=1,AK146+1,0)</f>
        <v>0</v>
      </c>
      <c r="AM146" s="122">
        <f t="shared" ref="AM146" si="4540">IF(AM145=1,AL146+1,0)</f>
        <v>0</v>
      </c>
      <c r="AN146" s="122">
        <f t="shared" ref="AN146" si="4541">IF(AN145=1,AM146+1,0)</f>
        <v>0</v>
      </c>
      <c r="AO146" s="122">
        <f t="shared" ref="AO146" si="4542">IF(AO145=1,AN146+1,0)</f>
        <v>1</v>
      </c>
      <c r="AP146" s="122">
        <f t="shared" ref="AP146" si="4543">IF(AP145=1,AO146+1,0)</f>
        <v>2</v>
      </c>
      <c r="AQ146" s="122">
        <f t="shared" ref="AQ146" si="4544">IF(AQ145=1,AP146+1,0)</f>
        <v>0</v>
      </c>
      <c r="AR146" s="122">
        <f t="shared" ref="AR146" si="4545">IF(AR145=1,AQ146+1,0)</f>
        <v>1</v>
      </c>
      <c r="AS146" s="122">
        <f t="shared" ref="AS146" si="4546">IF(AS145=1,AR146+1,0)</f>
        <v>2</v>
      </c>
      <c r="AT146" s="122">
        <f t="shared" ref="AT146" si="4547">IF(AT145=1,AS146+1,0)</f>
        <v>0</v>
      </c>
      <c r="AU146" s="122">
        <f t="shared" ref="AU146" si="4548">IF(AU145=1,AT146+1,0)</f>
        <v>1</v>
      </c>
      <c r="AV146" s="122">
        <f t="shared" ref="AV146" si="4549">IF(AV145=1,AU146+1,0)</f>
        <v>0</v>
      </c>
      <c r="AW146" s="122">
        <f t="shared" ref="AW146" si="4550">IF(AW145=1,AV146+1,0)</f>
        <v>0</v>
      </c>
      <c r="AX146" s="122">
        <f t="shared" ref="AX146" si="4551">IF(AX145=1,AW146+1,0)</f>
        <v>1</v>
      </c>
      <c r="AY146" s="122">
        <f t="shared" ref="AY146" si="4552">IF(AY145=1,AX146+1,0)</f>
        <v>0</v>
      </c>
      <c r="AZ146" s="122">
        <f t="shared" ref="AZ146" si="4553">IF(AZ145=1,AY146+1,0)</f>
        <v>0</v>
      </c>
      <c r="BA146" s="122">
        <f t="shared" ref="BA146" si="4554">IF(BA145=1,AZ146+1,0)</f>
        <v>1</v>
      </c>
      <c r="BB146" s="122">
        <f t="shared" ref="BB146" si="4555">IF(BB145=1,BA146+1,0)</f>
        <v>2</v>
      </c>
      <c r="BC146" s="122">
        <f t="shared" ref="BC146" si="4556">IF(BC145=1,BB146+1,0)</f>
        <v>3</v>
      </c>
      <c r="BD146" s="122">
        <f t="shared" ref="BD146" si="4557">IF(BD145=1,BC146+1,0)</f>
        <v>0</v>
      </c>
      <c r="BE146" s="122">
        <f t="shared" ref="BE146" si="4558">IF(BE145=1,BD146+1,0)</f>
        <v>1</v>
      </c>
      <c r="BF146" s="122">
        <f t="shared" ref="BF146" si="4559">IF(BF145=1,BE146+1,0)</f>
        <v>2</v>
      </c>
      <c r="BG146" s="122">
        <f t="shared" ref="BG146" si="4560">IF(BG145=1,BF146+1,0)</f>
        <v>0</v>
      </c>
      <c r="BH146" s="122">
        <f t="shared" ref="BH146" si="4561">IF(BH145=1,BG146+1,0)</f>
        <v>1</v>
      </c>
      <c r="BI146" s="122">
        <f t="shared" ref="BI146" si="4562">IF(BI145=1,BH146+1,0)</f>
        <v>0</v>
      </c>
      <c r="BJ146" s="122">
        <f t="shared" ref="BJ146" si="4563">IF(BJ145=1,BI146+1,0)</f>
        <v>1</v>
      </c>
      <c r="BK146" s="122">
        <f t="shared" ref="BK146" si="4564">IF(BK145=1,BJ146+1,0)</f>
        <v>0</v>
      </c>
      <c r="BL146" s="122">
        <f t="shared" ref="BL146" si="4565">IF(BL145=1,BK146+1,0)</f>
        <v>1</v>
      </c>
      <c r="BM146" s="122">
        <f t="shared" ref="BM146" si="4566">IF(BM145=1,BL146+1,0)</f>
        <v>0</v>
      </c>
      <c r="BN146" s="122">
        <f t="shared" ref="BN146" si="4567">IF(BN145=1,BM146+1,0)</f>
        <v>0</v>
      </c>
      <c r="BO146" s="122">
        <f t="shared" ref="BO146" si="4568">IF(BO145=1,BN146+1,0)</f>
        <v>0</v>
      </c>
      <c r="BP146" s="122">
        <f t="shared" ref="BP146" si="4569">IF(BP145=1,BO146+1,0)</f>
        <v>0</v>
      </c>
      <c r="BQ146" s="122">
        <f t="shared" ref="BQ146" si="4570">IF(BQ145=1,BP146+1,0)</f>
        <v>1</v>
      </c>
      <c r="BR146" s="122">
        <f t="shared" ref="BR146" si="4571">IF(BR145=1,BQ146+1,0)</f>
        <v>0</v>
      </c>
      <c r="BS146" s="122">
        <f t="shared" ref="BS146" si="4572">IF(BS145=1,BR146+1,0)</f>
        <v>0</v>
      </c>
      <c r="BT146" s="122">
        <f t="shared" ref="BT146" si="4573">IF(BT145=1,BS146+1,0)</f>
        <v>0</v>
      </c>
      <c r="BU146" s="122">
        <f t="shared" ref="BU146" si="4574">IF(BU145=1,BT146+1,0)</f>
        <v>0</v>
      </c>
      <c r="BV146" s="122">
        <f t="shared" ref="BV146" si="4575">IF(BV145=1,BU146+1,0)</f>
        <v>1</v>
      </c>
      <c r="BW146" s="122">
        <f t="shared" ref="BW146" si="4576">IF(BW145=1,BV146+1,0)</f>
        <v>2</v>
      </c>
      <c r="BX146" s="122">
        <f t="shared" ref="BX146" si="4577">IF(BX145=1,BW146+1,0)</f>
        <v>0</v>
      </c>
      <c r="BY146" s="122">
        <f t="shared" ref="BY146" si="4578">IF(BY145=1,BX146+1,0)</f>
        <v>1</v>
      </c>
      <c r="BZ146" s="122">
        <f t="shared" ref="BZ146" si="4579">IF(BZ145=1,BY146+1,0)</f>
        <v>0</v>
      </c>
      <c r="CA146" s="122">
        <f t="shared" ref="CA146" si="4580">IF(CA145=1,BZ146+1,0)</f>
        <v>0</v>
      </c>
      <c r="CB146" s="122">
        <f t="shared" ref="CB146" si="4581">IF(CB145=1,CA146+1,0)</f>
        <v>0</v>
      </c>
      <c r="CC146" s="122">
        <f t="shared" ref="CC146" si="4582">IF(CC145=1,CB146+1,0)</f>
        <v>1</v>
      </c>
      <c r="CD146" s="122">
        <f t="shared" ref="CD146" si="4583">IF(CD145=1,CC146+1,0)</f>
        <v>2</v>
      </c>
      <c r="CE146" s="122">
        <f t="shared" ref="CE146" si="4584">IF(CE145=1,CD146+1,0)</f>
        <v>3</v>
      </c>
      <c r="CF146" s="122">
        <f t="shared" ref="CF146" si="4585">IF(CF145=1,CE146+1,0)</f>
        <v>4</v>
      </c>
      <c r="CG146" s="122">
        <f t="shared" ref="CG146" si="4586">IF(CG145=1,CF146+1,0)</f>
        <v>0</v>
      </c>
      <c r="CH146" s="122">
        <f t="shared" ref="CH146" si="4587">IF(CH145=1,CG146+1,0)</f>
        <v>1</v>
      </c>
      <c r="CI146" s="122">
        <f t="shared" ref="CI146" si="4588">IF(CI145=1,CH146+1,0)</f>
        <v>0</v>
      </c>
      <c r="CJ146" s="122">
        <f t="shared" ref="CJ146" si="4589">IF(CJ145=1,CI146+1,0)</f>
        <v>0</v>
      </c>
      <c r="CK146" s="122">
        <f t="shared" ref="CK146" si="4590">IF(CK145=1,CJ146+1,0)</f>
        <v>0</v>
      </c>
      <c r="CL146" s="122">
        <f t="shared" ref="CL146" si="4591">IF(CL145=1,CK146+1,0)</f>
        <v>1</v>
      </c>
      <c r="CM146" s="122">
        <f t="shared" ref="CM146" si="4592">IF(CM145=1,CL146+1,0)</f>
        <v>0</v>
      </c>
      <c r="CN146" s="122">
        <f t="shared" ref="CN146" si="4593">IF(CN145=1,CM146+1,0)</f>
        <v>1</v>
      </c>
      <c r="CO146" s="122">
        <f t="shared" ref="CO146" si="4594">IF(CO145=1,CN146+1,0)</f>
        <v>0</v>
      </c>
      <c r="CP146" s="122">
        <f t="shared" ref="CP146" si="4595">IF(CP145=1,CO146+1,0)</f>
        <v>0</v>
      </c>
      <c r="CQ146" s="122">
        <f t="shared" ref="CQ146" si="4596">IF(CQ145=1,CP146+1,0)</f>
        <v>1</v>
      </c>
      <c r="CR146" s="122">
        <f t="shared" ref="CR146" si="4597">IF(CR145=1,CQ146+1,0)</f>
        <v>2</v>
      </c>
      <c r="CS146" s="122">
        <f t="shared" ref="CS146" si="4598">IF(CS145=1,CR146+1,0)</f>
        <v>3</v>
      </c>
      <c r="CT146" s="122">
        <f t="shared" ref="CT146" si="4599">IF(CT145=1,CS146+1,0)</f>
        <v>4</v>
      </c>
      <c r="CU146" s="122">
        <f t="shared" ref="CU146" si="4600">IF(CU145=1,CT146+1,0)</f>
        <v>5</v>
      </c>
      <c r="CV146" s="122">
        <f t="shared" ref="CV146" si="4601">IF(CV145=1,CU146+1,0)</f>
        <v>0</v>
      </c>
      <c r="CW146" s="122">
        <f t="shared" ref="CW146" si="4602">IF(CW145=1,CV146+1,0)</f>
        <v>0</v>
      </c>
      <c r="CX146" s="122">
        <f t="shared" ref="CX146" si="4603">IF(CX145=1,CW146+1,0)</f>
        <v>0</v>
      </c>
      <c r="CY146" s="122">
        <f t="shared" ref="CY146" si="4604">IF(CY145=1,CX146+1,0)</f>
        <v>1</v>
      </c>
      <c r="CZ146" s="122">
        <f t="shared" ref="CZ146" si="4605">IF(CZ145=1,CY146+1,0)</f>
        <v>0</v>
      </c>
      <c r="DA146" s="122">
        <f t="shared" ref="DA146" si="4606">IF(DA145=1,CZ146+1,0)</f>
        <v>0</v>
      </c>
      <c r="DB146" s="122">
        <f t="shared" ref="DB146" si="4607">IF(DB145=1,DA146+1,0)</f>
        <v>0</v>
      </c>
      <c r="DC146" s="122">
        <f t="shared" ref="DC146" si="4608">IF(DC145=1,DB146+1,0)</f>
        <v>1</v>
      </c>
      <c r="DD146" s="122">
        <f t="shared" ref="DD146" si="4609">IF(DD145=1,DC146+1,0)</f>
        <v>2</v>
      </c>
      <c r="DE146" s="122">
        <f t="shared" ref="DE146" si="4610">IF(DE145=1,DD146+1,0)</f>
        <v>3</v>
      </c>
      <c r="DF146" s="122">
        <f t="shared" ref="DF146" si="4611">IF(DF145=1,DE146+1,0)</f>
        <v>4</v>
      </c>
      <c r="DG146" s="122">
        <f t="shared" ref="DG146" si="4612">IF(DG145=1,DF146+1,0)</f>
        <v>0</v>
      </c>
      <c r="DH146" s="122">
        <f t="shared" ref="DH146" si="4613">IF(DH145=1,DG146+1,0)</f>
        <v>0</v>
      </c>
      <c r="DI146" s="122">
        <f t="shared" ref="DI146" si="4614">IF(DI145=1,DH146+1,0)</f>
        <v>0</v>
      </c>
      <c r="DJ146" s="122">
        <f t="shared" ref="DJ146" si="4615">IF(DJ145=1,DI146+1,0)</f>
        <v>0</v>
      </c>
      <c r="DK146" s="122">
        <f t="shared" ref="DK146" si="4616">IF(DK145=1,DJ146+1,0)</f>
        <v>0</v>
      </c>
      <c r="DL146" s="122">
        <f t="shared" ref="DL146" si="4617">IF(DL145=1,DK146+1,0)</f>
        <v>0</v>
      </c>
      <c r="DM146" s="122">
        <f t="shared" ref="DM146" si="4618">IF(DM145=1,DL146+1,0)</f>
        <v>1</v>
      </c>
      <c r="DN146" s="122">
        <f t="shared" ref="DN146" si="4619">IF(DN145=1,DM146+1,0)</f>
        <v>0</v>
      </c>
      <c r="DO146" s="122">
        <f t="shared" ref="DO146" si="4620">IF(DO145=1,DN146+1,0)</f>
        <v>0</v>
      </c>
      <c r="DP146" s="122">
        <f t="shared" ref="DP146" si="4621">IF(DP145=1,DO146+1,0)</f>
        <v>0</v>
      </c>
      <c r="DQ146" s="122">
        <f t="shared" ref="DQ146" si="4622">IF(DQ145=1,DP146+1,0)</f>
        <v>0</v>
      </c>
      <c r="DR146" s="122">
        <f t="shared" ref="DR146" si="4623">IF(DR145=1,DQ146+1,0)</f>
        <v>1</v>
      </c>
      <c r="DS146" s="122">
        <f t="shared" ref="DS146" si="4624">IF(DS145=1,DR146+1,0)</f>
        <v>2</v>
      </c>
      <c r="DT146" s="122">
        <f t="shared" ref="DT146" si="4625">IF(DT145=1,DS146+1,0)</f>
        <v>0</v>
      </c>
      <c r="DU146" s="122">
        <f t="shared" ref="DU146" si="4626">IF(DU145=1,DT146+1,0)</f>
        <v>1</v>
      </c>
      <c r="DV146" s="122">
        <f t="shared" ref="DV146" si="4627">IF(DV145=1,DU146+1,0)</f>
        <v>0</v>
      </c>
      <c r="DW146" s="122">
        <f t="shared" ref="DW146" si="4628">IF(DW145=1,DV146+1,0)</f>
        <v>1</v>
      </c>
      <c r="DX146" s="122">
        <f t="shared" ref="DX146" si="4629">IF(DX145=1,DW146+1,0)</f>
        <v>2</v>
      </c>
      <c r="DY146" s="122">
        <f t="shared" ref="DY146" si="4630">IF(DY145=1,DX146+1,0)</f>
        <v>3</v>
      </c>
      <c r="DZ146" s="122">
        <f t="shared" ref="DZ146" si="4631">IF(DZ145=1,DY146+1,0)</f>
        <v>4</v>
      </c>
      <c r="EA146" s="122">
        <f t="shared" ref="EA146" si="4632">IF(EA145=1,DZ146+1,0)</f>
        <v>5</v>
      </c>
      <c r="EB146" s="122">
        <f t="shared" ref="EB146" si="4633">IF(EB145=1,EA146+1,0)</f>
        <v>0</v>
      </c>
      <c r="EC146" s="122">
        <f t="shared" ref="EC146" si="4634">IF(EC145=1,EB146+1,0)</f>
        <v>1</v>
      </c>
      <c r="ED146" s="122">
        <f t="shared" ref="ED146" si="4635">IF(ED145=1,EC146+1,0)</f>
        <v>0</v>
      </c>
      <c r="EE146" s="122">
        <f t="shared" ref="EE146" si="4636">IF(EE145=1,ED146+1,0)</f>
        <v>1</v>
      </c>
      <c r="EF146" s="122">
        <f t="shared" ref="EF146" si="4637">IF(EF145=1,EE146+1,0)</f>
        <v>2</v>
      </c>
      <c r="EG146" s="122">
        <f t="shared" ref="EG146" si="4638">IF(EG145=1,EF146+1,0)</f>
        <v>0</v>
      </c>
      <c r="EH146" s="122">
        <f t="shared" ref="EH146" si="4639">IF(EH145=1,EG146+1,0)</f>
        <v>0</v>
      </c>
      <c r="EI146" s="122">
        <f t="shared" ref="EI146" si="4640">IF(EI145=1,EH146+1,0)</f>
        <v>0</v>
      </c>
      <c r="EJ146" s="122">
        <f t="shared" ref="EJ146" si="4641">IF(EJ145=1,EI146+1,0)</f>
        <v>0</v>
      </c>
      <c r="EK146" s="122">
        <f t="shared" ref="EK146" si="4642">IF(EK145=1,EJ146+1,0)</f>
        <v>1</v>
      </c>
      <c r="EL146" s="122">
        <f t="shared" ref="EL146" si="4643">IF(EL145=1,EK146+1,0)</f>
        <v>0</v>
      </c>
      <c r="EM146" s="122">
        <f t="shared" ref="EM146" si="4644">IF(EM145=1,EL146+1,0)</f>
        <v>1</v>
      </c>
      <c r="EN146" s="122">
        <f t="shared" ref="EN146" si="4645">IF(EN145=1,EM146+1,0)</f>
        <v>0</v>
      </c>
      <c r="EO146" s="122">
        <f t="shared" ref="EO146" si="4646">IF(EO145=1,EN146+1,0)</f>
        <v>0</v>
      </c>
      <c r="EP146" s="122">
        <f t="shared" ref="EP146" si="4647">IF(EP145=1,EO146+1,0)</f>
        <v>1</v>
      </c>
      <c r="EQ146" s="122">
        <f t="shared" ref="EQ146" si="4648">IF(EQ145=1,EP146+1,0)</f>
        <v>0</v>
      </c>
      <c r="ER146" s="122">
        <f t="shared" ref="ER146" si="4649">IF(ER145=1,EQ146+1,0)</f>
        <v>0</v>
      </c>
      <c r="ES146" s="122">
        <f t="shared" ref="ES146" si="4650">IF(ES145=1,ER146+1,0)</f>
        <v>0</v>
      </c>
      <c r="ET146" s="122">
        <f t="shared" ref="ET146" si="4651">IF(ET145=1,ES146+1,0)</f>
        <v>0</v>
      </c>
      <c r="EU146" s="122">
        <f t="shared" ref="EU146" si="4652">IF(EU145=1,ET146+1,0)</f>
        <v>0</v>
      </c>
      <c r="EV146" s="122">
        <f t="shared" ref="EV146" si="4653">IF(EV145=1,EU146+1,0)</f>
        <v>1</v>
      </c>
      <c r="EW146" s="122">
        <f t="shared" ref="EW146" si="4654">IF(EW145=1,EV146+1,0)</f>
        <v>0</v>
      </c>
      <c r="EX146" s="122">
        <f t="shared" ref="EX146" si="4655">IF(EX145=1,EW146+1,0)</f>
        <v>0</v>
      </c>
      <c r="EY146" s="122">
        <f t="shared" ref="EY146" si="4656">IF(EY145=1,EX146+1,0)</f>
        <v>0</v>
      </c>
      <c r="EZ146" s="122">
        <f t="shared" ref="EZ146" si="4657">IF(EZ145=1,EY146+1,0)</f>
        <v>1</v>
      </c>
      <c r="FA146" s="122">
        <f t="shared" ref="FA146" si="4658">IF(FA145=1,EZ146+1,0)</f>
        <v>0</v>
      </c>
      <c r="FB146" s="122">
        <f t="shared" ref="FB146" si="4659">IF(FB145=1,FA146+1,0)</f>
        <v>1</v>
      </c>
      <c r="FC146" s="122">
        <f t="shared" ref="FC146" si="4660">IF(FC145=1,FB146+1,0)</f>
        <v>0</v>
      </c>
      <c r="FD146" s="122">
        <f t="shared" ref="FD146" si="4661">IF(FD145=1,FC146+1,0)</f>
        <v>0</v>
      </c>
      <c r="FE146" s="122">
        <f t="shared" ref="FE146" si="4662">IF(FE145=1,FD146+1,0)</f>
        <v>0</v>
      </c>
      <c r="FF146" s="122">
        <f t="shared" ref="FF146" si="4663">IF(FF145=1,FE146+1,0)</f>
        <v>0</v>
      </c>
      <c r="FG146" s="122">
        <f t="shared" ref="FG146" si="4664">IF(FG145=1,FF146+1,0)</f>
        <v>0</v>
      </c>
      <c r="FH146" s="122">
        <f t="shared" ref="FH146" si="4665">IF(FH145=1,FG146+1,0)</f>
        <v>1</v>
      </c>
      <c r="FI146" s="122">
        <f t="shared" ref="FI146" si="4666">IF(FI145=1,FH146+1,0)</f>
        <v>0</v>
      </c>
      <c r="FJ146" s="122">
        <f t="shared" ref="FJ146" si="4667">IF(FJ145=1,FI146+1,0)</f>
        <v>1</v>
      </c>
      <c r="FK146" s="137" t="s">
        <v>477</v>
      </c>
      <c r="FL146" s="141">
        <f>COUNT(E$5:FJ$5)</f>
        <v>162</v>
      </c>
      <c r="FM146" s="141">
        <f>FL146-30</f>
        <v>132</v>
      </c>
    </row>
    <row r="147" spans="2:174" x14ac:dyDescent="0.2">
      <c r="B147" s="137"/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  <c r="AT147" s="137"/>
      <c r="AU147" s="137"/>
      <c r="AV147" s="137"/>
      <c r="AW147" s="137"/>
      <c r="AX147" s="137"/>
      <c r="AY147" s="137"/>
      <c r="AZ147" s="137"/>
      <c r="BA147" s="137"/>
      <c r="BB147" s="137"/>
      <c r="BC147" s="137"/>
      <c r="BD147" s="137"/>
      <c r="BE147" s="137"/>
      <c r="BF147" s="137"/>
      <c r="BG147" s="137"/>
      <c r="BH147" s="137"/>
      <c r="BI147" s="137"/>
      <c r="BJ147" s="137"/>
      <c r="BK147" s="137"/>
      <c r="BL147" s="137"/>
      <c r="BM147" s="137"/>
      <c r="BN147" s="137"/>
      <c r="BO147" s="137"/>
      <c r="BP147" s="137"/>
      <c r="BQ147" s="137"/>
      <c r="BR147" s="137"/>
      <c r="BS147" s="137"/>
      <c r="BT147" s="137"/>
      <c r="BU147" s="137"/>
      <c r="BV147" s="137"/>
      <c r="BW147" s="137"/>
      <c r="BX147" s="137"/>
      <c r="BY147" s="137"/>
      <c r="BZ147" s="137"/>
      <c r="CA147" s="137"/>
      <c r="CB147" s="137"/>
      <c r="CC147" s="137"/>
      <c r="CD147" s="137"/>
      <c r="CE147" s="137"/>
      <c r="CF147" s="137"/>
      <c r="CG147" s="137"/>
      <c r="CH147" s="137"/>
      <c r="CI147" s="137"/>
      <c r="CJ147" s="137"/>
      <c r="CK147" s="137"/>
      <c r="CL147" s="137"/>
      <c r="CM147" s="137"/>
      <c r="CN147" s="137"/>
      <c r="CO147" s="137"/>
      <c r="CP147" s="137"/>
      <c r="CQ147" s="137"/>
      <c r="CR147" s="137"/>
      <c r="CS147" s="137"/>
      <c r="CT147" s="137"/>
      <c r="CU147" s="137"/>
      <c r="CV147" s="137"/>
      <c r="CW147" s="137"/>
      <c r="CX147" s="137"/>
      <c r="CY147" s="137"/>
      <c r="CZ147" s="137"/>
      <c r="DA147" s="137"/>
      <c r="DB147" s="137"/>
      <c r="DC147" s="137"/>
      <c r="DD147" s="137"/>
      <c r="DE147" s="137"/>
      <c r="DF147" s="137"/>
      <c r="DG147" s="137"/>
      <c r="DH147" s="137"/>
      <c r="DI147" s="137"/>
      <c r="DJ147" s="137"/>
      <c r="DK147" s="137"/>
      <c r="DL147" s="137"/>
      <c r="DM147" s="137"/>
      <c r="DN147" s="137"/>
      <c r="DO147" s="137"/>
      <c r="DP147" s="137"/>
      <c r="DQ147" s="137"/>
      <c r="DR147" s="137"/>
      <c r="DS147" s="137"/>
      <c r="DT147" s="137"/>
      <c r="DU147" s="137"/>
      <c r="DV147" s="137"/>
      <c r="DW147" s="137"/>
      <c r="DX147" s="137"/>
      <c r="DY147" s="137"/>
      <c r="DZ147" s="137"/>
      <c r="EA147" s="137"/>
      <c r="EB147" s="137"/>
      <c r="EC147" s="137"/>
      <c r="ED147" s="137"/>
      <c r="EE147" s="137"/>
      <c r="EF147" s="137"/>
      <c r="EG147" s="137"/>
      <c r="EH147" s="137"/>
      <c r="EI147" s="137"/>
      <c r="EJ147" s="137"/>
      <c r="EK147" s="137"/>
      <c r="EL147" s="137"/>
      <c r="EM147" s="137"/>
      <c r="EN147" s="137"/>
      <c r="EO147" s="137"/>
      <c r="EP147" s="137"/>
      <c r="EQ147" s="137"/>
      <c r="ER147" s="137"/>
      <c r="ES147" s="137"/>
      <c r="ET147" s="137"/>
      <c r="EU147" s="137"/>
      <c r="EV147" s="137"/>
      <c r="EW147" s="137"/>
      <c r="EX147" s="137"/>
      <c r="EY147" s="137"/>
      <c r="EZ147" s="137"/>
      <c r="FA147" s="137"/>
      <c r="FB147" s="137"/>
      <c r="FC147" s="137"/>
      <c r="FD147" s="137"/>
      <c r="FE147" s="137"/>
      <c r="FF147" s="137"/>
      <c r="FG147" s="137"/>
      <c r="FH147" s="137"/>
      <c r="FI147" s="137"/>
      <c r="FJ147" s="137"/>
      <c r="FK147" s="137" t="s">
        <v>477</v>
      </c>
      <c r="FL147" s="137" t="s">
        <v>886</v>
      </c>
      <c r="FM147" s="137" t="s">
        <v>886</v>
      </c>
      <c r="FN147" s="137" t="s">
        <v>917</v>
      </c>
      <c r="FO147" s="137" t="s">
        <v>917</v>
      </c>
      <c r="FP147" s="137" t="s">
        <v>904</v>
      </c>
      <c r="FQ147" s="137" t="s">
        <v>903</v>
      </c>
      <c r="FR147" s="137" t="s">
        <v>902</v>
      </c>
    </row>
    <row r="148" spans="2:174" x14ac:dyDescent="0.2">
      <c r="B148" s="137">
        <v>30</v>
      </c>
      <c r="C148" s="139" t="s">
        <v>740</v>
      </c>
      <c r="D148" s="138"/>
      <c r="E148" s="122" t="str" cm="1">
        <f t="array" ref="E148">_xlfn.XLOOKUP(1,(SCHEDULE!$D$3:$D$2594=$C148)*(SCHEDULE!$B$3:$B$2594=E$2),SCHEDULE!$F$3:$F$2594,"",0,1)</f>
        <v>W</v>
      </c>
      <c r="F148" s="122" t="str" cm="1">
        <f t="array" ref="F148">_xlfn.XLOOKUP(1,(SCHEDULE!$D$3:$D$2594=$C148)*(SCHEDULE!$B$3:$B$2594=F$2),SCHEDULE!$F$3:$F$2594,"",0,1)</f>
        <v>W</v>
      </c>
      <c r="G148" s="122" t="str" cm="1">
        <f t="array" ref="G148">_xlfn.XLOOKUP(1,(SCHEDULE!$D$3:$D$2594=$C148)*(SCHEDULE!$B$3:$B$2594=G$2),SCHEDULE!$F$3:$F$2594,"",0,1)</f>
        <v>W</v>
      </c>
      <c r="H148" s="122" t="str" cm="1">
        <f t="array" ref="H148">_xlfn.XLOOKUP(1,(SCHEDULE!$D$3:$D$2594=$C148)*(SCHEDULE!$B$3:$B$2594=H$2),SCHEDULE!$F$3:$F$2594,"",0,1)</f>
        <v>W</v>
      </c>
      <c r="I148" s="122" t="str" cm="1">
        <f t="array" ref="I148">_xlfn.XLOOKUP(1,(SCHEDULE!$D$3:$D$2594=$C148)*(SCHEDULE!$B$3:$B$2594=I$2),SCHEDULE!$F$3:$F$2594,"",0,1)</f>
        <v>L</v>
      </c>
      <c r="J148" s="122" t="str" cm="1">
        <f t="array" ref="J148">_xlfn.XLOOKUP(1,(SCHEDULE!$D$3:$D$2594=$C148)*(SCHEDULE!$B$3:$B$2594=J$2),SCHEDULE!$F$3:$F$2594,"",0,1)</f>
        <v/>
      </c>
      <c r="K148" s="122" t="str" cm="1">
        <f t="array" ref="K148">_xlfn.XLOOKUP(1,(SCHEDULE!$D$3:$D$2594=$C148)*(SCHEDULE!$B$3:$B$2594=K$2),SCHEDULE!$F$3:$F$2594,"",0,1)</f>
        <v/>
      </c>
      <c r="L148" s="122" t="str" cm="1">
        <f t="array" ref="L148">_xlfn.XLOOKUP(1,(SCHEDULE!$D$3:$D$2594=$C148)*(SCHEDULE!$B$3:$B$2594=L$2),SCHEDULE!$F$3:$F$2594,"",0,1)</f>
        <v/>
      </c>
      <c r="M148" s="122" t="str" cm="1">
        <f t="array" ref="M148">_xlfn.XLOOKUP(1,(SCHEDULE!$D$3:$D$2594=$C148)*(SCHEDULE!$B$3:$B$2594=M$2),SCHEDULE!$F$3:$F$2594,"",0,1)</f>
        <v/>
      </c>
      <c r="N148" s="122" t="str" cm="1">
        <f t="array" ref="N148">_xlfn.XLOOKUP(1,(SCHEDULE!$D$3:$D$2594=$C148)*(SCHEDULE!$B$3:$B$2594=N$2),SCHEDULE!$F$3:$F$2594,"",0,1)</f>
        <v/>
      </c>
      <c r="O148" s="122" t="str" cm="1">
        <f t="array" ref="O148">_xlfn.XLOOKUP(1,(SCHEDULE!$D$3:$D$2594=$C148)*(SCHEDULE!$B$3:$B$2594=O$2),SCHEDULE!$F$3:$F$2594,"",0,1)</f>
        <v/>
      </c>
      <c r="P148" s="122" t="str" cm="1">
        <f t="array" ref="P148">_xlfn.XLOOKUP(1,(SCHEDULE!$D$3:$D$2594=$C148)*(SCHEDULE!$B$3:$B$2594=P$2),SCHEDULE!$F$3:$F$2594,"",0,1)</f>
        <v/>
      </c>
      <c r="Q148" s="122" t="str" cm="1">
        <f t="array" ref="Q148">_xlfn.XLOOKUP(1,(SCHEDULE!$D$3:$D$2594=$C148)*(SCHEDULE!$B$3:$B$2594=Q$2),SCHEDULE!$F$3:$F$2594,"",0,1)</f>
        <v/>
      </c>
      <c r="R148" s="122" t="str" cm="1">
        <f t="array" ref="R148">_xlfn.XLOOKUP(1,(SCHEDULE!$D$3:$D$2594=$C148)*(SCHEDULE!$B$3:$B$2594=R$2),SCHEDULE!$F$3:$F$2594,"",0,1)</f>
        <v/>
      </c>
      <c r="S148" s="122" t="str" cm="1">
        <f t="array" ref="S148">_xlfn.XLOOKUP(1,(SCHEDULE!$D$3:$D$2594=$C148)*(SCHEDULE!$B$3:$B$2594=S$2),SCHEDULE!$F$3:$F$2594,"",0,1)</f>
        <v/>
      </c>
      <c r="T148" s="122" t="str" cm="1">
        <f t="array" ref="T148">_xlfn.XLOOKUP(1,(SCHEDULE!$D$3:$D$2594=$C148)*(SCHEDULE!$B$3:$B$2594=T$2),SCHEDULE!$F$3:$F$2594,"",0,1)</f>
        <v>W</v>
      </c>
      <c r="U148" s="122" t="str" cm="1">
        <f t="array" ref="U148">_xlfn.XLOOKUP(1,(SCHEDULE!$D$3:$D$2594=$C148)*(SCHEDULE!$B$3:$B$2594=U$2),SCHEDULE!$F$3:$F$2594,"",0,1)</f>
        <v>L</v>
      </c>
      <c r="V148" s="122" t="str" cm="1">
        <f t="array" ref="V148">_xlfn.XLOOKUP(1,(SCHEDULE!$D$3:$D$2594=$C148)*(SCHEDULE!$B$3:$B$2594=V$2),SCHEDULE!$F$3:$F$2594,"",0,1)</f>
        <v>L</v>
      </c>
      <c r="W148" s="122" t="str" cm="1">
        <f t="array" ref="W148">_xlfn.XLOOKUP(1,(SCHEDULE!$D$3:$D$2594=$C148)*(SCHEDULE!$B$3:$B$2594=W$2),SCHEDULE!$F$3:$F$2594,"",0,1)</f>
        <v/>
      </c>
      <c r="X148" s="122" t="str" cm="1">
        <f t="array" ref="X148">_xlfn.XLOOKUP(1,(SCHEDULE!$D$3:$D$2594=$C148)*(SCHEDULE!$B$3:$B$2594=X$2),SCHEDULE!$F$3:$F$2594,"",0,1)</f>
        <v/>
      </c>
      <c r="Y148" s="122" t="str" cm="1">
        <f t="array" ref="Y148">_xlfn.XLOOKUP(1,(SCHEDULE!$D$3:$D$2594=$C148)*(SCHEDULE!$B$3:$B$2594=Y$2),SCHEDULE!$F$3:$F$2594,"",0,1)</f>
        <v/>
      </c>
      <c r="Z148" s="122" t="str" cm="1">
        <f t="array" ref="Z148">_xlfn.XLOOKUP(1,(SCHEDULE!$D$3:$D$2594=$C148)*(SCHEDULE!$B$3:$B$2594=Z$2),SCHEDULE!$F$3:$F$2594,"",0,1)</f>
        <v/>
      </c>
      <c r="AA148" s="122" t="str" cm="1">
        <f t="array" ref="AA148">_xlfn.XLOOKUP(1,(SCHEDULE!$D$3:$D$2594=$C148)*(SCHEDULE!$B$3:$B$2594=AA$2),SCHEDULE!$F$3:$F$2594,"",0,1)</f>
        <v/>
      </c>
      <c r="AB148" s="122" t="str" cm="1">
        <f t="array" ref="AB148">_xlfn.XLOOKUP(1,(SCHEDULE!$D$3:$D$2594=$C148)*(SCHEDULE!$B$3:$B$2594=AB$2),SCHEDULE!$F$3:$F$2594,"",0,1)</f>
        <v/>
      </c>
      <c r="AC148" s="122" t="str" cm="1">
        <f t="array" ref="AC148">_xlfn.XLOOKUP(1,(SCHEDULE!$D$3:$D$2594=$C148)*(SCHEDULE!$B$3:$B$2594=AC$2),SCHEDULE!$F$3:$F$2594,"",0,1)</f>
        <v/>
      </c>
      <c r="AD148" s="122" t="str" cm="1">
        <f t="array" ref="AD148">_xlfn.XLOOKUP(1,(SCHEDULE!$D$3:$D$2594=$C148)*(SCHEDULE!$B$3:$B$2594=AD$2),SCHEDULE!$F$3:$F$2594,"",0,1)</f>
        <v/>
      </c>
      <c r="AE148" s="122" t="str" cm="1">
        <f t="array" ref="AE148">_xlfn.XLOOKUP(1,(SCHEDULE!$D$3:$D$2594=$C148)*(SCHEDULE!$B$3:$B$2594=AE$2),SCHEDULE!$F$3:$F$2594,"",0,1)</f>
        <v/>
      </c>
      <c r="AF148" s="122" t="str" cm="1">
        <f t="array" ref="AF148">_xlfn.XLOOKUP(1,(SCHEDULE!$D$3:$D$2594=$C148)*(SCHEDULE!$B$3:$B$2594=AF$2),SCHEDULE!$F$3:$F$2594,"",0,1)</f>
        <v>W</v>
      </c>
      <c r="AG148" s="122" t="str" cm="1">
        <f t="array" ref="AG148">_xlfn.XLOOKUP(1,(SCHEDULE!$D$3:$D$2594=$C148)*(SCHEDULE!$B$3:$B$2594=AG$2),SCHEDULE!$F$3:$F$2594,"",0,1)</f>
        <v>L</v>
      </c>
      <c r="AH148" s="122" t="str" cm="1">
        <f t="array" ref="AH148">_xlfn.XLOOKUP(1,(SCHEDULE!$D$3:$D$2594=$C148)*(SCHEDULE!$B$3:$B$2594=AH$2),SCHEDULE!$F$3:$F$2594,"",0,1)</f>
        <v>W</v>
      </c>
      <c r="AI148" s="122" t="str" cm="1">
        <f t="array" ref="AI148">_xlfn.XLOOKUP(1,(SCHEDULE!$D$3:$D$2594=$C148)*(SCHEDULE!$B$3:$B$2594=AI$2),SCHEDULE!$F$3:$F$2594,"",0,1)</f>
        <v>W</v>
      </c>
      <c r="AJ148" s="122" t="str" cm="1">
        <f t="array" ref="AJ148">_xlfn.XLOOKUP(1,(SCHEDULE!$D$3:$D$2594=$C148)*(SCHEDULE!$B$3:$B$2594=AJ$2),SCHEDULE!$F$3:$F$2594,"",0,1)</f>
        <v>L</v>
      </c>
      <c r="AK148" s="122" t="str" cm="1">
        <f t="array" ref="AK148">_xlfn.XLOOKUP(1,(SCHEDULE!$D$3:$D$2594=$C148)*(SCHEDULE!$B$3:$B$2594=AK$2),SCHEDULE!$F$3:$F$2594,"",0,1)</f>
        <v>L</v>
      </c>
      <c r="AL148" s="122" t="str" cm="1">
        <f t="array" ref="AL148">_xlfn.XLOOKUP(1,(SCHEDULE!$D$3:$D$2594=$C148)*(SCHEDULE!$B$3:$B$2594=AL$2),SCHEDULE!$F$3:$F$2594,"",0,1)</f>
        <v>W</v>
      </c>
      <c r="AM148" s="122" t="str" cm="1">
        <f t="array" ref="AM148">_xlfn.XLOOKUP(1,(SCHEDULE!$D$3:$D$2594=$C148)*(SCHEDULE!$B$3:$B$2594=AM$2),SCHEDULE!$F$3:$F$2594,"",0,1)</f>
        <v/>
      </c>
      <c r="AN148" s="122" t="str" cm="1">
        <f t="array" ref="AN148">_xlfn.XLOOKUP(1,(SCHEDULE!$D$3:$D$2594=$C148)*(SCHEDULE!$B$3:$B$2594=AN$2),SCHEDULE!$F$3:$F$2594,"",0,1)</f>
        <v/>
      </c>
      <c r="AO148" s="122" t="str" cm="1">
        <f t="array" ref="AO148">_xlfn.XLOOKUP(1,(SCHEDULE!$D$3:$D$2594=$C148)*(SCHEDULE!$B$3:$B$2594=AO$2),SCHEDULE!$F$3:$F$2594,"",0,1)</f>
        <v/>
      </c>
      <c r="AP148" s="122" t="str" cm="1">
        <f t="array" ref="AP148">_xlfn.XLOOKUP(1,(SCHEDULE!$D$3:$D$2594=$C148)*(SCHEDULE!$B$3:$B$2594=AP$2),SCHEDULE!$F$3:$F$2594,"",0,1)</f>
        <v>L</v>
      </c>
      <c r="AQ148" s="122" t="str" cm="1">
        <f t="array" ref="AQ148">_xlfn.XLOOKUP(1,(SCHEDULE!$D$3:$D$2594=$C148)*(SCHEDULE!$B$3:$B$2594=AQ$2),SCHEDULE!$F$3:$F$2594,"",0,1)</f>
        <v>W</v>
      </c>
      <c r="AR148" s="122" t="str" cm="1">
        <f t="array" ref="AR148">_xlfn.XLOOKUP(1,(SCHEDULE!$D$3:$D$2594=$C148)*(SCHEDULE!$B$3:$B$2594=AR$2),SCHEDULE!$F$3:$F$2594,"",0,1)</f>
        <v>L</v>
      </c>
      <c r="AS148" s="122" t="str" cm="1">
        <f t="array" ref="AS148">_xlfn.XLOOKUP(1,(SCHEDULE!$D$3:$D$2594=$C148)*(SCHEDULE!$B$3:$B$2594=AS$2),SCHEDULE!$F$3:$F$2594,"",0,1)</f>
        <v>L</v>
      </c>
      <c r="AT148" s="122" t="str" cm="1">
        <f t="array" ref="AT148">_xlfn.XLOOKUP(1,(SCHEDULE!$D$3:$D$2594=$C148)*(SCHEDULE!$B$3:$B$2594=AT$2),SCHEDULE!$F$3:$F$2594,"",0,1)</f>
        <v>W</v>
      </c>
      <c r="AU148" s="122" t="str" cm="1">
        <f t="array" ref="AU148">_xlfn.XLOOKUP(1,(SCHEDULE!$D$3:$D$2594=$C148)*(SCHEDULE!$B$3:$B$2594=AU$2),SCHEDULE!$F$3:$F$2594,"",0,1)</f>
        <v>W</v>
      </c>
      <c r="AV148" s="122" t="str" cm="1">
        <f t="array" ref="AV148">_xlfn.XLOOKUP(1,(SCHEDULE!$D$3:$D$2594=$C148)*(SCHEDULE!$B$3:$B$2594=AV$2),SCHEDULE!$F$3:$F$2594,"",0,1)</f>
        <v/>
      </c>
      <c r="AW148" s="122" t="str" cm="1">
        <f t="array" ref="AW148">_xlfn.XLOOKUP(1,(SCHEDULE!$D$3:$D$2594=$C148)*(SCHEDULE!$B$3:$B$2594=AW$2),SCHEDULE!$F$3:$F$2594,"",0,1)</f>
        <v/>
      </c>
      <c r="AX148" s="122" t="str" cm="1">
        <f t="array" ref="AX148">_xlfn.XLOOKUP(1,(SCHEDULE!$D$3:$D$2594=$C148)*(SCHEDULE!$B$3:$B$2594=AX$2),SCHEDULE!$F$3:$F$2594,"",0,1)</f>
        <v/>
      </c>
      <c r="AY148" s="122" t="str" cm="1">
        <f t="array" ref="AY148">_xlfn.XLOOKUP(1,(SCHEDULE!$D$3:$D$2594=$C148)*(SCHEDULE!$B$3:$B$2594=AY$2),SCHEDULE!$F$3:$F$2594,"",0,1)</f>
        <v>W</v>
      </c>
      <c r="AZ148" s="122" t="str" cm="1">
        <f t="array" ref="AZ148">_xlfn.XLOOKUP(1,(SCHEDULE!$D$3:$D$2594=$C148)*(SCHEDULE!$B$3:$B$2594=AZ$2),SCHEDULE!$F$3:$F$2594,"",0,1)</f>
        <v>W</v>
      </c>
      <c r="BA148" s="122" t="str" cm="1">
        <f t="array" ref="BA148">_xlfn.XLOOKUP(1,(SCHEDULE!$D$3:$D$2594=$C148)*(SCHEDULE!$B$3:$B$2594=BA$2),SCHEDULE!$F$3:$F$2594,"",0,1)</f>
        <v>W</v>
      </c>
      <c r="BB148" s="122" t="str" cm="1">
        <f t="array" ref="BB148">_xlfn.XLOOKUP(1,(SCHEDULE!$D$3:$D$2594=$C148)*(SCHEDULE!$B$3:$B$2594=BB$2),SCHEDULE!$F$3:$F$2594,"",0,1)</f>
        <v/>
      </c>
      <c r="BC148" s="122" t="str" cm="1">
        <f t="array" ref="BC148">_xlfn.XLOOKUP(1,(SCHEDULE!$D$3:$D$2594=$C148)*(SCHEDULE!$B$3:$B$2594=BC$2),SCHEDULE!$F$3:$F$2594,"",0,1)</f>
        <v/>
      </c>
      <c r="BD148" s="122" t="str" cm="1">
        <f t="array" ref="BD148">_xlfn.XLOOKUP(1,(SCHEDULE!$D$3:$D$2594=$C148)*(SCHEDULE!$B$3:$B$2594=BD$2),SCHEDULE!$F$3:$F$2594,"",0,1)</f>
        <v/>
      </c>
      <c r="BE148" s="122" t="str" cm="1">
        <f t="array" ref="BE148">_xlfn.XLOOKUP(1,(SCHEDULE!$D$3:$D$2594=$C148)*(SCHEDULE!$B$3:$B$2594=BE$2),SCHEDULE!$F$3:$F$2594,"",0,1)</f>
        <v/>
      </c>
      <c r="BF148" s="122" t="str" cm="1">
        <f t="array" ref="BF148">_xlfn.XLOOKUP(1,(SCHEDULE!$D$3:$D$2594=$C148)*(SCHEDULE!$B$3:$B$2594=BF$2),SCHEDULE!$F$3:$F$2594,"",0,1)</f>
        <v>W</v>
      </c>
      <c r="BG148" s="122" t="str" cm="1">
        <f t="array" ref="BG148">_xlfn.XLOOKUP(1,(SCHEDULE!$D$3:$D$2594=$C148)*(SCHEDULE!$B$3:$B$2594=BG$2),SCHEDULE!$F$3:$F$2594,"",0,1)</f>
        <v>L</v>
      </c>
      <c r="BH148" s="122" t="str" cm="1">
        <f t="array" ref="BH148">_xlfn.XLOOKUP(1,(SCHEDULE!$D$3:$D$2594=$C148)*(SCHEDULE!$B$3:$B$2594=BH$2),SCHEDULE!$F$3:$F$2594,"",0,1)</f>
        <v>W</v>
      </c>
      <c r="BI148" s="122" t="str" cm="1">
        <f t="array" ref="BI148">_xlfn.XLOOKUP(1,(SCHEDULE!$D$3:$D$2594=$C148)*(SCHEDULE!$B$3:$B$2594=BI$2),SCHEDULE!$F$3:$F$2594,"",0,1)</f>
        <v/>
      </c>
      <c r="BJ148" s="122" t="str" cm="1">
        <f t="array" ref="BJ148">_xlfn.XLOOKUP(1,(SCHEDULE!$D$3:$D$2594=$C148)*(SCHEDULE!$B$3:$B$2594=BJ$2),SCHEDULE!$F$3:$F$2594,"",0,1)</f>
        <v/>
      </c>
      <c r="BK148" s="122" t="str" cm="1">
        <f t="array" ref="BK148">_xlfn.XLOOKUP(1,(SCHEDULE!$D$3:$D$2594=$C148)*(SCHEDULE!$B$3:$B$2594=BK$2),SCHEDULE!$F$3:$F$2594,"",0,1)</f>
        <v/>
      </c>
      <c r="BL148" s="122" t="str" cm="1">
        <f t="array" ref="BL148">_xlfn.XLOOKUP(1,(SCHEDULE!$D$3:$D$2594=$C148)*(SCHEDULE!$B$3:$B$2594=BL$2),SCHEDULE!$F$3:$F$2594,"",0,1)</f>
        <v/>
      </c>
      <c r="BM148" s="122" t="str" cm="1">
        <f t="array" ref="BM148">_xlfn.XLOOKUP(1,(SCHEDULE!$D$3:$D$2594=$C148)*(SCHEDULE!$B$3:$B$2594=BM$2),SCHEDULE!$F$3:$F$2594,"",0,1)</f>
        <v/>
      </c>
      <c r="BN148" s="122" t="str" cm="1">
        <f t="array" ref="BN148">_xlfn.XLOOKUP(1,(SCHEDULE!$D$3:$D$2594=$C148)*(SCHEDULE!$B$3:$B$2594=BN$2),SCHEDULE!$F$3:$F$2594,"",0,1)</f>
        <v/>
      </c>
      <c r="BO148" s="122" t="str" cm="1">
        <f t="array" ref="BO148">_xlfn.XLOOKUP(1,(SCHEDULE!$D$3:$D$2594=$C148)*(SCHEDULE!$B$3:$B$2594=BO$2),SCHEDULE!$F$3:$F$2594,"",0,1)</f>
        <v>L</v>
      </c>
      <c r="BP148" s="122" t="str" cm="1">
        <f t="array" ref="BP148">_xlfn.XLOOKUP(1,(SCHEDULE!$D$3:$D$2594=$C148)*(SCHEDULE!$B$3:$B$2594=BP$2),SCHEDULE!$F$3:$F$2594,"",0,1)</f>
        <v>W</v>
      </c>
      <c r="BQ148" s="122" t="str" cm="1">
        <f t="array" ref="BQ148">_xlfn.XLOOKUP(1,(SCHEDULE!$D$3:$D$2594=$C148)*(SCHEDULE!$B$3:$B$2594=BQ$2),SCHEDULE!$F$3:$F$2594,"",0,1)</f>
        <v>W</v>
      </c>
      <c r="BR148" s="122" t="str" cm="1">
        <f t="array" ref="BR148">_xlfn.XLOOKUP(1,(SCHEDULE!$D$3:$D$2594=$C148)*(SCHEDULE!$B$3:$B$2594=BR$2),SCHEDULE!$F$3:$F$2594,"",0,1)</f>
        <v>L</v>
      </c>
      <c r="BS148" s="122" t="str" cm="1">
        <f t="array" ref="BS148">_xlfn.XLOOKUP(1,(SCHEDULE!$D$3:$D$2594=$C148)*(SCHEDULE!$B$3:$B$2594=BS$2),SCHEDULE!$F$3:$F$2594,"",0,1)</f>
        <v>L</v>
      </c>
      <c r="BT148" s="122" t="str" cm="1">
        <f t="array" ref="BT148">_xlfn.XLOOKUP(1,(SCHEDULE!$D$3:$D$2594=$C148)*(SCHEDULE!$B$3:$B$2594=BT$2),SCHEDULE!$F$3:$F$2594,"",0,1)</f>
        <v>L</v>
      </c>
      <c r="BU148" s="122" t="str" cm="1">
        <f t="array" ref="BU148">_xlfn.XLOOKUP(1,(SCHEDULE!$D$3:$D$2594=$C148)*(SCHEDULE!$B$3:$B$2594=BU$2),SCHEDULE!$F$3:$F$2594,"",0,1)</f>
        <v/>
      </c>
      <c r="BV148" s="122" t="str" cm="1">
        <f t="array" ref="BV148">_xlfn.XLOOKUP(1,(SCHEDULE!$D$3:$D$2594=$C148)*(SCHEDULE!$B$3:$B$2594=BV$2),SCHEDULE!$F$3:$F$2594,"",0,1)</f>
        <v/>
      </c>
      <c r="BW148" s="122" t="str" cm="1">
        <f t="array" ref="BW148">_xlfn.XLOOKUP(1,(SCHEDULE!$D$3:$D$2594=$C148)*(SCHEDULE!$B$3:$B$2594=BW$2),SCHEDULE!$F$3:$F$2594,"",0,1)</f>
        <v/>
      </c>
      <c r="BX148" s="122" t="str" cm="1">
        <f t="array" ref="BX148">_xlfn.XLOOKUP(1,(SCHEDULE!$D$3:$D$2594=$C148)*(SCHEDULE!$B$3:$B$2594=BX$2),SCHEDULE!$F$3:$F$2594,"",0,1)</f>
        <v/>
      </c>
      <c r="BY148" s="122" t="str" cm="1">
        <f t="array" ref="BY148">_xlfn.XLOOKUP(1,(SCHEDULE!$D$3:$D$2594=$C148)*(SCHEDULE!$B$3:$B$2594=BY$2),SCHEDULE!$F$3:$F$2594,"",0,1)</f>
        <v/>
      </c>
      <c r="BZ148" s="122" t="str" cm="1">
        <f t="array" ref="BZ148">_xlfn.XLOOKUP(1,(SCHEDULE!$D$3:$D$2594=$C148)*(SCHEDULE!$B$3:$B$2594=BZ$2),SCHEDULE!$F$3:$F$2594,"",0,1)</f>
        <v/>
      </c>
      <c r="CA148" s="122" t="str" cm="1">
        <f t="array" ref="CA148">_xlfn.XLOOKUP(1,(SCHEDULE!$D$3:$D$2594=$C148)*(SCHEDULE!$B$3:$B$2594=CA$2),SCHEDULE!$F$3:$F$2594,"",0,1)</f>
        <v>W</v>
      </c>
      <c r="CB148" s="122" t="str" cm="1">
        <f t="array" ref="CB148">_xlfn.XLOOKUP(1,(SCHEDULE!$D$3:$D$2594=$C148)*(SCHEDULE!$B$3:$B$2594=CB$2),SCHEDULE!$F$3:$F$2594,"",0,1)</f>
        <v>W</v>
      </c>
      <c r="CC148" s="122" t="str" cm="1">
        <f t="array" ref="CC148">_xlfn.XLOOKUP(1,(SCHEDULE!$D$3:$D$2594=$C148)*(SCHEDULE!$B$3:$B$2594=CC$2),SCHEDULE!$F$3:$F$2594,"",0,1)</f>
        <v>W</v>
      </c>
      <c r="CD148" s="122" t="str" cm="1">
        <f t="array" ref="CD148">_xlfn.XLOOKUP(1,(SCHEDULE!$D$3:$D$2594=$C148)*(SCHEDULE!$B$3:$B$2594=CD$2),SCHEDULE!$F$3:$F$2594,"",0,1)</f>
        <v/>
      </c>
      <c r="CE148" s="122" t="str" cm="1">
        <f t="array" ref="CE148">_xlfn.XLOOKUP(1,(SCHEDULE!$D$3:$D$2594=$C148)*(SCHEDULE!$B$3:$B$2594=CE$2),SCHEDULE!$F$3:$F$2594,"",0,1)</f>
        <v/>
      </c>
      <c r="CF148" s="122" t="str" cm="1">
        <f t="array" ref="CF148">_xlfn.XLOOKUP(1,(SCHEDULE!$D$3:$D$2594=$C148)*(SCHEDULE!$B$3:$B$2594=CF$2),SCHEDULE!$F$3:$F$2594,"",0,1)</f>
        <v/>
      </c>
      <c r="CG148" s="122" t="str" cm="1">
        <f t="array" ref="CG148">_xlfn.XLOOKUP(1,(SCHEDULE!$D$3:$D$2594=$C148)*(SCHEDULE!$B$3:$B$2594=CG$2),SCHEDULE!$F$3:$F$2594,"",0,1)</f>
        <v/>
      </c>
      <c r="CH148" s="122" t="str" cm="1">
        <f t="array" ref="CH148">_xlfn.XLOOKUP(1,(SCHEDULE!$D$3:$D$2594=$C148)*(SCHEDULE!$B$3:$B$2594=CH$2),SCHEDULE!$F$3:$F$2594,"",0,1)</f>
        <v/>
      </c>
      <c r="CI148" s="122" t="str" cm="1">
        <f t="array" ref="CI148">_xlfn.XLOOKUP(1,(SCHEDULE!$D$3:$D$2594=$C148)*(SCHEDULE!$B$3:$B$2594=CI$2),SCHEDULE!$F$3:$F$2594,"",0,1)</f>
        <v/>
      </c>
      <c r="CJ148" s="122" t="str" cm="1">
        <f t="array" ref="CJ148">_xlfn.XLOOKUP(1,(SCHEDULE!$D$3:$D$2594=$C148)*(SCHEDULE!$B$3:$B$2594=CJ$2),SCHEDULE!$F$3:$F$2594,"",0,1)</f>
        <v/>
      </c>
      <c r="CK148" s="122" t="str" cm="1">
        <f t="array" ref="CK148">_xlfn.XLOOKUP(1,(SCHEDULE!$D$3:$D$2594=$C148)*(SCHEDULE!$B$3:$B$2594=CK$2),SCHEDULE!$F$3:$F$2594,"",0,1)</f>
        <v/>
      </c>
      <c r="CL148" s="122" t="str" cm="1">
        <f t="array" ref="CL148">_xlfn.XLOOKUP(1,(SCHEDULE!$D$3:$D$2594=$C148)*(SCHEDULE!$B$3:$B$2594=CL$2),SCHEDULE!$F$3:$F$2594,"",0,1)</f>
        <v/>
      </c>
      <c r="CM148" s="122" t="str" cm="1">
        <f t="array" ref="CM148">_xlfn.XLOOKUP(1,(SCHEDULE!$D$3:$D$2594=$C148)*(SCHEDULE!$B$3:$B$2594=CM$2),SCHEDULE!$F$3:$F$2594,"",0,1)</f>
        <v/>
      </c>
      <c r="CN148" s="122" t="str" cm="1">
        <f t="array" ref="CN148">_xlfn.XLOOKUP(1,(SCHEDULE!$D$3:$D$2594=$C148)*(SCHEDULE!$B$3:$B$2594=CN$2),SCHEDULE!$F$3:$F$2594,"",0,1)</f>
        <v>W</v>
      </c>
      <c r="CO148" s="122" t="str" cm="1">
        <f t="array" ref="CO148">_xlfn.XLOOKUP(1,(SCHEDULE!$D$3:$D$2594=$C148)*(SCHEDULE!$B$3:$B$2594=CO$2),SCHEDULE!$F$3:$F$2594,"",0,1)</f>
        <v>L</v>
      </c>
      <c r="CP148" s="122" t="str" cm="1">
        <f t="array" ref="CP148">_xlfn.XLOOKUP(1,(SCHEDULE!$D$3:$D$2594=$C148)*(SCHEDULE!$B$3:$B$2594=CP$2),SCHEDULE!$F$3:$F$2594,"",0,1)</f>
        <v>W</v>
      </c>
      <c r="CQ148" s="122" t="str" cm="1">
        <f t="array" ref="CQ148">_xlfn.XLOOKUP(1,(SCHEDULE!$D$3:$D$2594=$C148)*(SCHEDULE!$B$3:$B$2594=CQ$2),SCHEDULE!$F$3:$F$2594,"",0,1)</f>
        <v>W</v>
      </c>
      <c r="CR148" s="122" t="str" cm="1">
        <f t="array" ref="CR148">_xlfn.XLOOKUP(1,(SCHEDULE!$D$3:$D$2594=$C148)*(SCHEDULE!$B$3:$B$2594=CR$2),SCHEDULE!$F$3:$F$2594,"",0,1)</f>
        <v/>
      </c>
      <c r="CS148" s="122" t="str" cm="1">
        <f t="array" ref="CS148">_xlfn.XLOOKUP(1,(SCHEDULE!$D$3:$D$2594=$C148)*(SCHEDULE!$B$3:$B$2594=CS$2),SCHEDULE!$F$3:$F$2594,"",0,1)</f>
        <v/>
      </c>
      <c r="CT148" s="122" t="str" cm="1">
        <f t="array" ref="CT148">_xlfn.XLOOKUP(1,(SCHEDULE!$D$3:$D$2594=$C148)*(SCHEDULE!$B$3:$B$2594=CT$2),SCHEDULE!$F$3:$F$2594,"",0,1)</f>
        <v/>
      </c>
      <c r="CU148" s="122" t="str" cm="1">
        <f t="array" ref="CU148">_xlfn.XLOOKUP(1,(SCHEDULE!$D$3:$D$2594=$C148)*(SCHEDULE!$B$3:$B$2594=CU$2),SCHEDULE!$F$3:$F$2594,"",0,1)</f>
        <v/>
      </c>
      <c r="CV148" s="122" t="str" cm="1">
        <f t="array" ref="CV148">_xlfn.XLOOKUP(1,(SCHEDULE!$D$3:$D$2594=$C148)*(SCHEDULE!$B$3:$B$2594=CV$2),SCHEDULE!$F$3:$F$2594,"",0,1)</f>
        <v>L</v>
      </c>
      <c r="CW148" s="122" t="str" cm="1">
        <f t="array" ref="CW148">_xlfn.XLOOKUP(1,(SCHEDULE!$D$3:$D$2594=$C148)*(SCHEDULE!$B$3:$B$2594=CW$2),SCHEDULE!$F$3:$F$2594,"",0,1)</f>
        <v>L</v>
      </c>
      <c r="CX148" s="122" t="str" cm="1">
        <f t="array" ref="CX148">_xlfn.XLOOKUP(1,(SCHEDULE!$D$3:$D$2594=$C148)*(SCHEDULE!$B$3:$B$2594=CX$2),SCHEDULE!$F$3:$F$2594,"",0,1)</f>
        <v>W</v>
      </c>
      <c r="CY148" s="122" t="str" cm="1">
        <f t="array" ref="CY148">_xlfn.XLOOKUP(1,(SCHEDULE!$D$3:$D$2594=$C148)*(SCHEDULE!$B$3:$B$2594=CY$2),SCHEDULE!$F$3:$F$2594,"",0,1)</f>
        <v>W</v>
      </c>
      <c r="CZ148" s="122" t="str" cm="1">
        <f t="array" ref="CZ148">_xlfn.XLOOKUP(1,(SCHEDULE!$D$3:$D$2594=$C148)*(SCHEDULE!$B$3:$B$2594=CZ$2),SCHEDULE!$F$3:$F$2594,"",0,1)</f>
        <v>W</v>
      </c>
      <c r="DA148" s="122" t="str" cm="1">
        <f t="array" ref="DA148">_xlfn.XLOOKUP(1,(SCHEDULE!$D$3:$D$2594=$C148)*(SCHEDULE!$B$3:$B$2594=DA$2),SCHEDULE!$F$3:$F$2594,"",0,1)</f>
        <v>W</v>
      </c>
      <c r="DB148" s="122" t="str" cm="1">
        <f t="array" ref="DB148">_xlfn.XLOOKUP(1,(SCHEDULE!$D$3:$D$2594=$C148)*(SCHEDULE!$B$3:$B$2594=DB$2),SCHEDULE!$F$3:$F$2594,"",0,1)</f>
        <v/>
      </c>
      <c r="DC148" s="122" t="str" cm="1">
        <f t="array" ref="DC148">_xlfn.XLOOKUP(1,(SCHEDULE!$D$3:$D$2594=$C148)*(SCHEDULE!$B$3:$B$2594=DC$2),SCHEDULE!$F$3:$F$2594,"",0,1)</f>
        <v/>
      </c>
      <c r="DD148" s="122" t="str" cm="1">
        <f t="array" ref="DD148">_xlfn.XLOOKUP(1,(SCHEDULE!$D$3:$D$2594=$C148)*(SCHEDULE!$B$3:$B$2594=DD$2),SCHEDULE!$F$3:$F$2594,"",0,1)</f>
        <v/>
      </c>
      <c r="DE148" s="122" t="str" cm="1">
        <f t="array" ref="DE148">_xlfn.XLOOKUP(1,(SCHEDULE!$D$3:$D$2594=$C148)*(SCHEDULE!$B$3:$B$2594=DE$2),SCHEDULE!$F$3:$F$2594,"",0,1)</f>
        <v>W</v>
      </c>
      <c r="DF148" s="122" t="str" cm="1">
        <f t="array" ref="DF148">_xlfn.XLOOKUP(1,(SCHEDULE!$D$3:$D$2594=$C148)*(SCHEDULE!$B$3:$B$2594=DF$2),SCHEDULE!$F$3:$F$2594,"",0,1)</f>
        <v>W</v>
      </c>
      <c r="DG148" s="122" t="str" cm="1">
        <f t="array" ref="DG148">_xlfn.XLOOKUP(1,(SCHEDULE!$D$3:$D$2594=$C148)*(SCHEDULE!$B$3:$B$2594=DG$2),SCHEDULE!$F$3:$F$2594,"",0,1)</f>
        <v>L</v>
      </c>
      <c r="DH148" s="122" t="str" cm="1">
        <f t="array" ref="DH148">_xlfn.XLOOKUP(1,(SCHEDULE!$D$3:$D$2594=$C148)*(SCHEDULE!$B$3:$B$2594=DH$2),SCHEDULE!$F$3:$F$2594,"",0,1)</f>
        <v>L</v>
      </c>
      <c r="DI148" s="122" t="str" cm="1">
        <f t="array" ref="DI148">_xlfn.XLOOKUP(1,(SCHEDULE!$D$3:$D$2594=$C148)*(SCHEDULE!$B$3:$B$2594=DI$2),SCHEDULE!$F$3:$F$2594,"",0,1)</f>
        <v>L</v>
      </c>
      <c r="DJ148" s="122" t="str" cm="1">
        <f t="array" ref="DJ148">_xlfn.XLOOKUP(1,(SCHEDULE!$D$3:$D$2594=$C148)*(SCHEDULE!$B$3:$B$2594=DJ$2),SCHEDULE!$F$3:$F$2594,"",0,1)</f>
        <v>W</v>
      </c>
      <c r="DK148" s="122" t="str" cm="1">
        <f t="array" ref="DK148">_xlfn.XLOOKUP(1,(SCHEDULE!$D$3:$D$2594=$C148)*(SCHEDULE!$B$3:$B$2594=DK$2),SCHEDULE!$F$3:$F$2594,"",0,1)</f>
        <v/>
      </c>
      <c r="DL148" s="122" t="str" cm="1">
        <f t="array" ref="DL148">_xlfn.XLOOKUP(1,(SCHEDULE!$D$3:$D$2594=$C148)*(SCHEDULE!$B$3:$B$2594=DL$2),SCHEDULE!$F$3:$F$2594,"",0,1)</f>
        <v/>
      </c>
      <c r="DM148" s="122" t="str" cm="1">
        <f t="array" ref="DM148">_xlfn.XLOOKUP(1,(SCHEDULE!$D$3:$D$2594=$C148)*(SCHEDULE!$B$3:$B$2594=DM$2),SCHEDULE!$F$3:$F$2594,"",0,1)</f>
        <v/>
      </c>
      <c r="DN148" s="122" t="str" cm="1">
        <f t="array" ref="DN148">_xlfn.XLOOKUP(1,(SCHEDULE!$D$3:$D$2594=$C148)*(SCHEDULE!$B$3:$B$2594=DN$2),SCHEDULE!$F$3:$F$2594,"",0,1)</f>
        <v/>
      </c>
      <c r="DO148" s="122" t="str" cm="1">
        <f t="array" ref="DO148">_xlfn.XLOOKUP(1,(SCHEDULE!$D$3:$D$2594=$C148)*(SCHEDULE!$B$3:$B$2594=DO$2),SCHEDULE!$F$3:$F$2594,"",0,1)</f>
        <v/>
      </c>
      <c r="DP148" s="122" t="str" cm="1">
        <f t="array" ref="DP148">_xlfn.XLOOKUP(1,(SCHEDULE!$D$3:$D$2594=$C148)*(SCHEDULE!$B$3:$B$2594=DP$2),SCHEDULE!$F$3:$F$2594,"",0,1)</f>
        <v/>
      </c>
      <c r="DQ148" s="122" t="str" cm="1">
        <f t="array" ref="DQ148">_xlfn.XLOOKUP(1,(SCHEDULE!$D$3:$D$2594=$C148)*(SCHEDULE!$B$3:$B$2594=DQ$2),SCHEDULE!$F$3:$F$2594,"",0,1)</f>
        <v/>
      </c>
      <c r="DR148" s="122" t="str" cm="1">
        <f t="array" ref="DR148">_xlfn.XLOOKUP(1,(SCHEDULE!$D$3:$D$2594=$C148)*(SCHEDULE!$B$3:$B$2594=DR$2),SCHEDULE!$F$3:$F$2594,"",0,1)</f>
        <v>L</v>
      </c>
      <c r="DS148" s="122" t="str" cm="1">
        <f t="array" ref="DS148">_xlfn.XLOOKUP(1,(SCHEDULE!$D$3:$D$2594=$C148)*(SCHEDULE!$B$3:$B$2594=DS$2),SCHEDULE!$F$3:$F$2594,"",0,1)</f>
        <v>L</v>
      </c>
      <c r="DT148" s="122" t="str" cm="1">
        <f t="array" ref="DT148">_xlfn.XLOOKUP(1,(SCHEDULE!$D$3:$D$2594=$C148)*(SCHEDULE!$B$3:$B$2594=DT$2),SCHEDULE!$F$3:$F$2594,"",0,1)</f>
        <v>W</v>
      </c>
      <c r="DU148" s="122" t="str" cm="1">
        <f t="array" ref="DU148">_xlfn.XLOOKUP(1,(SCHEDULE!$D$3:$D$2594=$C148)*(SCHEDULE!$B$3:$B$2594=DU$2),SCHEDULE!$F$3:$F$2594,"",0,1)</f>
        <v/>
      </c>
      <c r="DV148" s="122" t="str" cm="1">
        <f t="array" ref="DV148">_xlfn.XLOOKUP(1,(SCHEDULE!$D$3:$D$2594=$C148)*(SCHEDULE!$B$3:$B$2594=DV$2),SCHEDULE!$F$3:$F$2594,"",0,1)</f>
        <v/>
      </c>
      <c r="DW148" s="122" t="str" cm="1">
        <f t="array" ref="DW148">_xlfn.XLOOKUP(1,(SCHEDULE!$D$3:$D$2594=$C148)*(SCHEDULE!$B$3:$B$2594=DW$2),SCHEDULE!$F$3:$F$2594,"",0,1)</f>
        <v/>
      </c>
      <c r="DX148" s="122" t="str" cm="1">
        <f t="array" ref="DX148">_xlfn.XLOOKUP(1,(SCHEDULE!$D$3:$D$2594=$C148)*(SCHEDULE!$B$3:$B$2594=DX$2),SCHEDULE!$F$3:$F$2594,"",0,1)</f>
        <v>W</v>
      </c>
      <c r="DY148" s="122" t="str" cm="1">
        <f t="array" ref="DY148">_xlfn.XLOOKUP(1,(SCHEDULE!$D$3:$D$2594=$C148)*(SCHEDULE!$B$3:$B$2594=DY$2),SCHEDULE!$F$3:$F$2594,"",0,1)</f>
        <v>W</v>
      </c>
      <c r="DZ148" s="122" t="str" cm="1">
        <f t="array" ref="DZ148">_xlfn.XLOOKUP(1,(SCHEDULE!$D$3:$D$2594=$C148)*(SCHEDULE!$B$3:$B$2594=DZ$2),SCHEDULE!$F$3:$F$2594,"",0,1)</f>
        <v>W</v>
      </c>
      <c r="EA148" s="122" t="str" cm="1">
        <f t="array" ref="EA148">_xlfn.XLOOKUP(1,(SCHEDULE!$D$3:$D$2594=$C148)*(SCHEDULE!$B$3:$B$2594=EA$2),SCHEDULE!$F$3:$F$2594,"",0,1)</f>
        <v>L</v>
      </c>
      <c r="EB148" s="122" t="str" cm="1">
        <f t="array" ref="EB148">_xlfn.XLOOKUP(1,(SCHEDULE!$D$3:$D$2594=$C148)*(SCHEDULE!$B$3:$B$2594=EB$2),SCHEDULE!$F$3:$F$2594,"",0,1)</f>
        <v>W</v>
      </c>
      <c r="EC148" s="122" t="str" cm="1">
        <f t="array" ref="EC148">_xlfn.XLOOKUP(1,(SCHEDULE!$D$3:$D$2594=$C148)*(SCHEDULE!$B$3:$B$2594=EC$2),SCHEDULE!$F$3:$F$2594,"",0,1)</f>
        <v>W</v>
      </c>
      <c r="ED148" s="122" t="str" cm="1">
        <f t="array" ref="ED148">_xlfn.XLOOKUP(1,(SCHEDULE!$D$3:$D$2594=$C148)*(SCHEDULE!$B$3:$B$2594=ED$2),SCHEDULE!$F$3:$F$2594,"",0,1)</f>
        <v/>
      </c>
      <c r="EE148" s="122" t="str" cm="1">
        <f t="array" ref="EE148">_xlfn.XLOOKUP(1,(SCHEDULE!$D$3:$D$2594=$C148)*(SCHEDULE!$B$3:$B$2594=EE$2),SCHEDULE!$F$3:$F$2594,"",0,1)</f>
        <v/>
      </c>
      <c r="EF148" s="122" t="str" cm="1">
        <f t="array" ref="EF148">_xlfn.XLOOKUP(1,(SCHEDULE!$D$3:$D$2594=$C148)*(SCHEDULE!$B$3:$B$2594=EF$2),SCHEDULE!$F$3:$F$2594,"",0,1)</f>
        <v/>
      </c>
      <c r="EG148" s="122" t="str" cm="1">
        <f t="array" ref="EG148">_xlfn.XLOOKUP(1,(SCHEDULE!$D$3:$D$2594=$C148)*(SCHEDULE!$B$3:$B$2594=EG$2),SCHEDULE!$F$3:$F$2594,"",0,1)</f>
        <v/>
      </c>
      <c r="EH148" s="122" t="str" cm="1">
        <f t="array" ref="EH148">_xlfn.XLOOKUP(1,(SCHEDULE!$D$3:$D$2594=$C148)*(SCHEDULE!$B$3:$B$2594=EH$2),SCHEDULE!$F$3:$F$2594,"",0,1)</f>
        <v/>
      </c>
      <c r="EI148" s="122" t="str" cm="1">
        <f t="array" ref="EI148">_xlfn.XLOOKUP(1,(SCHEDULE!$D$3:$D$2594=$C148)*(SCHEDULE!$B$3:$B$2594=EI$2),SCHEDULE!$F$3:$F$2594,"",0,1)</f>
        <v/>
      </c>
      <c r="EJ148" s="122" t="str" cm="1">
        <f t="array" ref="EJ148">_xlfn.XLOOKUP(1,(SCHEDULE!$D$3:$D$2594=$C148)*(SCHEDULE!$B$3:$B$2594=EJ$2),SCHEDULE!$F$3:$F$2594,"",0,1)</f>
        <v/>
      </c>
      <c r="EK148" s="122" t="str" cm="1">
        <f t="array" ref="EK148">_xlfn.XLOOKUP(1,(SCHEDULE!$D$3:$D$2594=$C148)*(SCHEDULE!$B$3:$B$2594=EK$2),SCHEDULE!$F$3:$F$2594,"",0,1)</f>
        <v>W</v>
      </c>
      <c r="EL148" s="122" t="str" cm="1">
        <f t="array" ref="EL148">_xlfn.XLOOKUP(1,(SCHEDULE!$D$3:$D$2594=$C148)*(SCHEDULE!$B$3:$B$2594=EL$2),SCHEDULE!$F$3:$F$2594,"",0,1)</f>
        <v>W</v>
      </c>
      <c r="EM148" s="122" t="str" cm="1">
        <f t="array" ref="EM148">_xlfn.XLOOKUP(1,(SCHEDULE!$D$3:$D$2594=$C148)*(SCHEDULE!$B$3:$B$2594=EM$2),SCHEDULE!$F$3:$F$2594,"",0,1)</f>
        <v>L</v>
      </c>
      <c r="EN148" s="122" t="str" cm="1">
        <f t="array" ref="EN148">_xlfn.XLOOKUP(1,(SCHEDULE!$D$3:$D$2594=$C148)*(SCHEDULE!$B$3:$B$2594=EN$2),SCHEDULE!$F$3:$F$2594,"",0,1)</f>
        <v>W</v>
      </c>
      <c r="EO148" s="122" t="str" cm="1">
        <f t="array" ref="EO148">_xlfn.XLOOKUP(1,(SCHEDULE!$D$3:$D$2594=$C148)*(SCHEDULE!$B$3:$B$2594=EO$2),SCHEDULE!$F$3:$F$2594,"",0,1)</f>
        <v>L</v>
      </c>
      <c r="EP148" s="122" t="str" cm="1">
        <f t="array" ref="EP148">_xlfn.XLOOKUP(1,(SCHEDULE!$D$3:$D$2594=$C148)*(SCHEDULE!$B$3:$B$2594=EP$2),SCHEDULE!$F$3:$F$2594,"",0,1)</f>
        <v>W</v>
      </c>
      <c r="EQ148" s="122" t="str" cm="1">
        <f t="array" ref="EQ148">_xlfn.XLOOKUP(1,(SCHEDULE!$D$3:$D$2594=$C148)*(SCHEDULE!$B$3:$B$2594=EQ$2),SCHEDULE!$F$3:$F$2594,"",0,1)</f>
        <v>L</v>
      </c>
      <c r="ER148" s="122" t="str" cm="1">
        <f t="array" ref="ER148">_xlfn.XLOOKUP(1,(SCHEDULE!$D$3:$D$2594=$C148)*(SCHEDULE!$B$3:$B$2594=ER$2),SCHEDULE!$F$3:$F$2594,"",0,1)</f>
        <v>L</v>
      </c>
      <c r="ES148" s="122" t="str" cm="1">
        <f t="array" ref="ES148">_xlfn.XLOOKUP(1,(SCHEDULE!$D$3:$D$2594=$C148)*(SCHEDULE!$B$3:$B$2594=ES$2),SCHEDULE!$F$3:$F$2594,"",0,1)</f>
        <v>W</v>
      </c>
      <c r="ET148" s="122" t="str" cm="1">
        <f t="array" ref="ET148">_xlfn.XLOOKUP(1,(SCHEDULE!$D$3:$D$2594=$C148)*(SCHEDULE!$B$3:$B$2594=ET$2),SCHEDULE!$F$3:$F$2594,"",0,1)</f>
        <v>L</v>
      </c>
      <c r="EU148" s="122" t="str" cm="1">
        <f t="array" ref="EU148">_xlfn.XLOOKUP(1,(SCHEDULE!$D$3:$D$2594=$C148)*(SCHEDULE!$B$3:$B$2594=EU$2),SCHEDULE!$F$3:$F$2594,"",0,1)</f>
        <v/>
      </c>
      <c r="EV148" s="122" t="str" cm="1">
        <f t="array" ref="EV148">_xlfn.XLOOKUP(1,(SCHEDULE!$D$3:$D$2594=$C148)*(SCHEDULE!$B$3:$B$2594=EV$2),SCHEDULE!$F$3:$F$2594,"",0,1)</f>
        <v/>
      </c>
      <c r="EW148" s="122" t="str" cm="1">
        <f t="array" ref="EW148">_xlfn.XLOOKUP(1,(SCHEDULE!$D$3:$D$2594=$C148)*(SCHEDULE!$B$3:$B$2594=EW$2),SCHEDULE!$F$3:$F$2594,"",0,1)</f>
        <v/>
      </c>
      <c r="EX148" s="122" t="str" cm="1">
        <f t="array" ref="EX148">_xlfn.XLOOKUP(1,(SCHEDULE!$D$3:$D$2594=$C148)*(SCHEDULE!$B$3:$B$2594=EX$2),SCHEDULE!$F$3:$F$2594,"",0,1)</f>
        <v>L</v>
      </c>
      <c r="EY148" s="122" t="str" cm="1">
        <f t="array" ref="EY148">_xlfn.XLOOKUP(1,(SCHEDULE!$D$3:$D$2594=$C148)*(SCHEDULE!$B$3:$B$2594=EY$2),SCHEDULE!$F$3:$F$2594,"",0,1)</f>
        <v>L</v>
      </c>
      <c r="EZ148" s="122" t="str" cm="1">
        <f t="array" ref="EZ148">_xlfn.XLOOKUP(1,(SCHEDULE!$D$3:$D$2594=$C148)*(SCHEDULE!$B$3:$B$2594=EZ$2),SCHEDULE!$F$3:$F$2594,"",0,1)</f>
        <v>W</v>
      </c>
      <c r="FA148" s="122" t="str" cm="1">
        <f t="array" ref="FA148">_xlfn.XLOOKUP(1,(SCHEDULE!$D$3:$D$2594=$C148)*(SCHEDULE!$B$3:$B$2594=FA$2),SCHEDULE!$F$3:$F$2594,"",0,1)</f>
        <v/>
      </c>
      <c r="FB148" s="122" t="str" cm="1">
        <f t="array" ref="FB148">_xlfn.XLOOKUP(1,(SCHEDULE!$D$3:$D$2594=$C148)*(SCHEDULE!$B$3:$B$2594=FB$2),SCHEDULE!$F$3:$F$2594,"",0,1)</f>
        <v/>
      </c>
      <c r="FC148" s="122" t="str" cm="1">
        <f t="array" ref="FC148">_xlfn.XLOOKUP(1,(SCHEDULE!$D$3:$D$2594=$C148)*(SCHEDULE!$B$3:$B$2594=FC$2),SCHEDULE!$F$3:$F$2594,"",0,1)</f>
        <v/>
      </c>
      <c r="FD148" s="122" t="str" cm="1">
        <f t="array" ref="FD148">_xlfn.XLOOKUP(1,(SCHEDULE!$D$3:$D$2594=$C148)*(SCHEDULE!$B$3:$B$2594=FD$2),SCHEDULE!$F$3:$F$2594,"",0,1)</f>
        <v>L</v>
      </c>
      <c r="FE148" s="122" t="str" cm="1">
        <f t="array" ref="FE148">_xlfn.XLOOKUP(1,(SCHEDULE!$D$3:$D$2594=$C148)*(SCHEDULE!$B$3:$B$2594=FE$2),SCHEDULE!$F$3:$F$2594,"",0,1)</f>
        <v>W</v>
      </c>
      <c r="FF148" s="122" t="str" cm="1">
        <f t="array" ref="FF148">_xlfn.XLOOKUP(1,(SCHEDULE!$D$3:$D$2594=$C148)*(SCHEDULE!$B$3:$B$2594=FF$2),SCHEDULE!$F$3:$F$2594,"",0,1)</f>
        <v>W</v>
      </c>
      <c r="FG148" s="122" t="str" cm="1">
        <f t="array" ref="FG148">_xlfn.XLOOKUP(1,(SCHEDULE!$D$3:$D$2594=$C148)*(SCHEDULE!$B$3:$B$2594=FG$2),SCHEDULE!$F$3:$F$2594,"",0,1)</f>
        <v>L</v>
      </c>
      <c r="FH148" s="122" t="str" cm="1">
        <f t="array" ref="FH148">_xlfn.XLOOKUP(1,(SCHEDULE!$D$3:$D$2594=$C148)*(SCHEDULE!$B$3:$B$2594=FH$2),SCHEDULE!$F$3:$F$2594,"",0,1)</f>
        <v>L</v>
      </c>
      <c r="FI148" s="122" t="str" cm="1">
        <f t="array" ref="FI148">_xlfn.XLOOKUP(1,(SCHEDULE!$D$3:$D$2594=$C148)*(SCHEDULE!$B$3:$B$2594=FI$2),SCHEDULE!$F$3:$F$2594,"",0,1)</f>
        <v>L</v>
      </c>
      <c r="FJ148" s="122" t="str" cm="1">
        <f t="array" ref="FJ148">_xlfn.XLOOKUP(1,(SCHEDULE!$D$3:$D$2594=$C148)*(SCHEDULE!$B$3:$B$2594=FJ$2),SCHEDULE!$F$3:$F$2594,"",0,1)</f>
        <v>L</v>
      </c>
      <c r="FK148" s="137" t="s">
        <v>477</v>
      </c>
      <c r="FL148" s="122">
        <f>IFERROR(_xlfn.XMATCH(0,$E150:$FJ150,0,-1),0)</f>
        <v>162</v>
      </c>
      <c r="FM148" s="122">
        <f>IFERROR(_xlfn.XMATCH(1,$E150:$FJ150,0,-1),0)</f>
        <v>158</v>
      </c>
      <c r="FN148" s="140">
        <f>ABS(FM148-FL148)</f>
        <v>4</v>
      </c>
      <c r="FO148" s="122" t="str">
        <f>IF((FM148-FL148)&gt;0,"W"&amp;" "&amp;FN148,"L"&amp;" "&amp;FN148)</f>
        <v>L 4</v>
      </c>
      <c r="FP148" s="122" t="str">
        <f>COUNTIF($E150:$CG150,"1")&amp;" - "&amp;COUNTIF($E150:$CG150,"0")</f>
        <v>41 - 40</v>
      </c>
      <c r="FQ148" s="122" t="str">
        <f>COUNTIF($CH150:$FJ150,"1")&amp;" - "&amp;COUNTIF($CH150:$FJ150,"0")</f>
        <v>40 - 41</v>
      </c>
      <c r="FR148" s="122">
        <f>MAX($E151:$FJ151)</f>
        <v>7</v>
      </c>
    </row>
    <row r="149" spans="2:174" x14ac:dyDescent="0.2">
      <c r="B149" s="137"/>
      <c r="C149" s="139"/>
      <c r="D149" s="138"/>
      <c r="E149" s="122" t="str" cm="1">
        <f t="array" ref="E149">_xlfn.XLOOKUP(1,(SCHEDULE!$K$3:$K$2594=$C148)*(SCHEDULE!$M$3:$M$2594=E$2),SCHEDULE!$I$3:$I$2594,"",0,1)</f>
        <v/>
      </c>
      <c r="F149" s="122" t="str" cm="1">
        <f t="array" ref="F149">_xlfn.XLOOKUP(1,(SCHEDULE!$K$3:$K$2594=$C148)*(SCHEDULE!$M$3:$M$2594=F$2),SCHEDULE!$I$3:$I$2594,"",0,1)</f>
        <v/>
      </c>
      <c r="G149" s="122" t="str" cm="1">
        <f t="array" ref="G149">_xlfn.XLOOKUP(1,(SCHEDULE!$K$3:$K$2594=$C148)*(SCHEDULE!$M$3:$M$2594=G$2),SCHEDULE!$I$3:$I$2594,"",0,1)</f>
        <v/>
      </c>
      <c r="H149" s="122" t="str" cm="1">
        <f t="array" ref="H149">_xlfn.XLOOKUP(1,(SCHEDULE!$K$3:$K$2594=$C148)*(SCHEDULE!$M$3:$M$2594=H$2),SCHEDULE!$I$3:$I$2594,"",0,1)</f>
        <v/>
      </c>
      <c r="I149" s="122" t="str" cm="1">
        <f t="array" ref="I149">_xlfn.XLOOKUP(1,(SCHEDULE!$K$3:$K$2594=$C148)*(SCHEDULE!$M$3:$M$2594=I$2),SCHEDULE!$I$3:$I$2594,"",0,1)</f>
        <v/>
      </c>
      <c r="J149" s="122" t="str" cm="1">
        <f t="array" ref="J149">_xlfn.XLOOKUP(1,(SCHEDULE!$K$3:$K$2594=$C148)*(SCHEDULE!$M$3:$M$2594=J$2),SCHEDULE!$I$3:$I$2594,"",0,1)</f>
        <v>W</v>
      </c>
      <c r="K149" s="122" t="str" cm="1">
        <f t="array" ref="K149">_xlfn.XLOOKUP(1,(SCHEDULE!$K$3:$K$2594=$C148)*(SCHEDULE!$M$3:$M$2594=K$2),SCHEDULE!$I$3:$I$2594,"",0,1)</f>
        <v>W</v>
      </c>
      <c r="L149" s="122" t="str" cm="1">
        <f t="array" ref="L149">_xlfn.XLOOKUP(1,(SCHEDULE!$K$3:$K$2594=$C148)*(SCHEDULE!$M$3:$M$2594=L$2),SCHEDULE!$I$3:$I$2594,"",0,1)</f>
        <v>L</v>
      </c>
      <c r="M149" s="122" t="str" cm="1">
        <f t="array" ref="M149">_xlfn.XLOOKUP(1,(SCHEDULE!$K$3:$K$2594=$C148)*(SCHEDULE!$M$3:$M$2594=M$2),SCHEDULE!$I$3:$I$2594,"",0,1)</f>
        <v>L</v>
      </c>
      <c r="N149" s="122" t="str" cm="1">
        <f t="array" ref="N149">_xlfn.XLOOKUP(1,(SCHEDULE!$K$3:$K$2594=$C148)*(SCHEDULE!$M$3:$M$2594=N$2),SCHEDULE!$I$3:$I$2594,"",0,1)</f>
        <v>W</v>
      </c>
      <c r="O149" s="122" t="str" cm="1">
        <f t="array" ref="O149">_xlfn.XLOOKUP(1,(SCHEDULE!$K$3:$K$2594=$C148)*(SCHEDULE!$M$3:$M$2594=O$2),SCHEDULE!$I$3:$I$2594,"",0,1)</f>
        <v>W</v>
      </c>
      <c r="P149" s="122" t="str" cm="1">
        <f t="array" ref="P149">_xlfn.XLOOKUP(1,(SCHEDULE!$K$3:$K$2594=$C148)*(SCHEDULE!$M$3:$M$2594=P$2),SCHEDULE!$I$3:$I$2594,"",0,1)</f>
        <v>W</v>
      </c>
      <c r="Q149" s="122" t="str" cm="1">
        <f t="array" ref="Q149">_xlfn.XLOOKUP(1,(SCHEDULE!$K$3:$K$2594=$C148)*(SCHEDULE!$M$3:$M$2594=Q$2),SCHEDULE!$I$3:$I$2594,"",0,1)</f>
        <v>L</v>
      </c>
      <c r="R149" s="122" t="str" cm="1">
        <f t="array" ref="R149">_xlfn.XLOOKUP(1,(SCHEDULE!$K$3:$K$2594=$C148)*(SCHEDULE!$M$3:$M$2594=R$2),SCHEDULE!$I$3:$I$2594,"",0,1)</f>
        <v>W</v>
      </c>
      <c r="S149" s="122" t="str" cm="1">
        <f t="array" ref="S149">_xlfn.XLOOKUP(1,(SCHEDULE!$K$3:$K$2594=$C148)*(SCHEDULE!$M$3:$M$2594=S$2),SCHEDULE!$I$3:$I$2594,"",0,1)</f>
        <v>W</v>
      </c>
      <c r="T149" s="122" t="str" cm="1">
        <f t="array" ref="T149">_xlfn.XLOOKUP(1,(SCHEDULE!$K$3:$K$2594=$C148)*(SCHEDULE!$M$3:$M$2594=T$2),SCHEDULE!$I$3:$I$2594,"",0,1)</f>
        <v/>
      </c>
      <c r="U149" s="122" t="str" cm="1">
        <f t="array" ref="U149">_xlfn.XLOOKUP(1,(SCHEDULE!$K$3:$K$2594=$C148)*(SCHEDULE!$M$3:$M$2594=U$2),SCHEDULE!$I$3:$I$2594,"",0,1)</f>
        <v/>
      </c>
      <c r="V149" s="122" t="str" cm="1">
        <f t="array" ref="V149">_xlfn.XLOOKUP(1,(SCHEDULE!$K$3:$K$2594=$C148)*(SCHEDULE!$M$3:$M$2594=V$2),SCHEDULE!$I$3:$I$2594,"",0,1)</f>
        <v/>
      </c>
      <c r="W149" s="122" t="str" cm="1">
        <f t="array" ref="W149">_xlfn.XLOOKUP(1,(SCHEDULE!$K$3:$K$2594=$C148)*(SCHEDULE!$M$3:$M$2594=W$2),SCHEDULE!$I$3:$I$2594,"",0,1)</f>
        <v>L</v>
      </c>
      <c r="X149" s="122" t="str" cm="1">
        <f t="array" ref="X149">_xlfn.XLOOKUP(1,(SCHEDULE!$K$3:$K$2594=$C148)*(SCHEDULE!$M$3:$M$2594=X$2),SCHEDULE!$I$3:$I$2594,"",0,1)</f>
        <v>W</v>
      </c>
      <c r="Y149" s="122" t="str" cm="1">
        <f t="array" ref="Y149">_xlfn.XLOOKUP(1,(SCHEDULE!$K$3:$K$2594=$C148)*(SCHEDULE!$M$3:$M$2594=Y$2),SCHEDULE!$I$3:$I$2594,"",0,1)</f>
        <v>L</v>
      </c>
      <c r="Z149" s="122" t="str" cm="1">
        <f t="array" ref="Z149">_xlfn.XLOOKUP(1,(SCHEDULE!$K$3:$K$2594=$C148)*(SCHEDULE!$M$3:$M$2594=Z$2),SCHEDULE!$I$3:$I$2594,"",0,1)</f>
        <v>L</v>
      </c>
      <c r="AA149" s="122" t="str" cm="1">
        <f t="array" ref="AA149">_xlfn.XLOOKUP(1,(SCHEDULE!$K$3:$K$2594=$C148)*(SCHEDULE!$M$3:$M$2594=AA$2),SCHEDULE!$I$3:$I$2594,"",0,1)</f>
        <v>L</v>
      </c>
      <c r="AB149" s="122" t="str" cm="1">
        <f t="array" ref="AB149">_xlfn.XLOOKUP(1,(SCHEDULE!$K$3:$K$2594=$C148)*(SCHEDULE!$M$3:$M$2594=AB$2),SCHEDULE!$I$3:$I$2594,"",0,1)</f>
        <v>L</v>
      </c>
      <c r="AC149" s="122" t="str" cm="1">
        <f t="array" ref="AC149">_xlfn.XLOOKUP(1,(SCHEDULE!$K$3:$K$2594=$C148)*(SCHEDULE!$M$3:$M$2594=AC$2),SCHEDULE!$I$3:$I$2594,"",0,1)</f>
        <v>W</v>
      </c>
      <c r="AD149" s="122" t="str" cm="1">
        <f t="array" ref="AD149">_xlfn.XLOOKUP(1,(SCHEDULE!$K$3:$K$2594=$C148)*(SCHEDULE!$M$3:$M$2594=AD$2),SCHEDULE!$I$3:$I$2594,"",0,1)</f>
        <v>W</v>
      </c>
      <c r="AE149" s="122" t="str" cm="1">
        <f t="array" ref="AE149">_xlfn.XLOOKUP(1,(SCHEDULE!$K$3:$K$2594=$C148)*(SCHEDULE!$M$3:$M$2594=AE$2),SCHEDULE!$I$3:$I$2594,"",0,1)</f>
        <v>W</v>
      </c>
      <c r="AF149" s="122" t="str" cm="1">
        <f t="array" ref="AF149">_xlfn.XLOOKUP(1,(SCHEDULE!$K$3:$K$2594=$C148)*(SCHEDULE!$M$3:$M$2594=AF$2),SCHEDULE!$I$3:$I$2594,"",0,1)</f>
        <v/>
      </c>
      <c r="AG149" s="122" t="str" cm="1">
        <f t="array" ref="AG149">_xlfn.XLOOKUP(1,(SCHEDULE!$K$3:$K$2594=$C148)*(SCHEDULE!$M$3:$M$2594=AG$2),SCHEDULE!$I$3:$I$2594,"",0,1)</f>
        <v/>
      </c>
      <c r="AH149" s="122" t="str" cm="1">
        <f t="array" ref="AH149">_xlfn.XLOOKUP(1,(SCHEDULE!$K$3:$K$2594=$C148)*(SCHEDULE!$M$3:$M$2594=AH$2),SCHEDULE!$I$3:$I$2594,"",0,1)</f>
        <v/>
      </c>
      <c r="AI149" s="122" t="str" cm="1">
        <f t="array" ref="AI149">_xlfn.XLOOKUP(1,(SCHEDULE!$K$3:$K$2594=$C148)*(SCHEDULE!$M$3:$M$2594=AI$2),SCHEDULE!$I$3:$I$2594,"",0,1)</f>
        <v/>
      </c>
      <c r="AJ149" s="122" t="str" cm="1">
        <f t="array" ref="AJ149">_xlfn.XLOOKUP(1,(SCHEDULE!$K$3:$K$2594=$C148)*(SCHEDULE!$M$3:$M$2594=AJ$2),SCHEDULE!$I$3:$I$2594,"",0,1)</f>
        <v/>
      </c>
      <c r="AK149" s="122" t="str" cm="1">
        <f t="array" ref="AK149">_xlfn.XLOOKUP(1,(SCHEDULE!$K$3:$K$2594=$C148)*(SCHEDULE!$M$3:$M$2594=AK$2),SCHEDULE!$I$3:$I$2594,"",0,1)</f>
        <v/>
      </c>
      <c r="AL149" s="122" t="str" cm="1">
        <f t="array" ref="AL149">_xlfn.XLOOKUP(1,(SCHEDULE!$K$3:$K$2594=$C148)*(SCHEDULE!$M$3:$M$2594=AL$2),SCHEDULE!$I$3:$I$2594,"",0,1)</f>
        <v/>
      </c>
      <c r="AM149" s="122" t="str" cm="1">
        <f t="array" ref="AM149">_xlfn.XLOOKUP(1,(SCHEDULE!$K$3:$K$2594=$C148)*(SCHEDULE!$M$3:$M$2594=AM$2),SCHEDULE!$I$3:$I$2594,"",0,1)</f>
        <v>W</v>
      </c>
      <c r="AN149" s="122" t="str" cm="1">
        <f t="array" ref="AN149">_xlfn.XLOOKUP(1,(SCHEDULE!$K$3:$K$2594=$C148)*(SCHEDULE!$M$3:$M$2594=AN$2),SCHEDULE!$I$3:$I$2594,"",0,1)</f>
        <v>W</v>
      </c>
      <c r="AO149" s="122" t="str" cm="1">
        <f t="array" ref="AO149">_xlfn.XLOOKUP(1,(SCHEDULE!$K$3:$K$2594=$C148)*(SCHEDULE!$M$3:$M$2594=AO$2),SCHEDULE!$I$3:$I$2594,"",0,1)</f>
        <v>L</v>
      </c>
      <c r="AP149" s="122" t="str" cm="1">
        <f t="array" ref="AP149">_xlfn.XLOOKUP(1,(SCHEDULE!$K$3:$K$2594=$C148)*(SCHEDULE!$M$3:$M$2594=AP$2),SCHEDULE!$I$3:$I$2594,"",0,1)</f>
        <v/>
      </c>
      <c r="AQ149" s="122" t="str" cm="1">
        <f t="array" ref="AQ149">_xlfn.XLOOKUP(1,(SCHEDULE!$K$3:$K$2594=$C148)*(SCHEDULE!$M$3:$M$2594=AQ$2),SCHEDULE!$I$3:$I$2594,"",0,1)</f>
        <v/>
      </c>
      <c r="AR149" s="122" t="str" cm="1">
        <f t="array" ref="AR149">_xlfn.XLOOKUP(1,(SCHEDULE!$K$3:$K$2594=$C148)*(SCHEDULE!$M$3:$M$2594=AR$2),SCHEDULE!$I$3:$I$2594,"",0,1)</f>
        <v/>
      </c>
      <c r="AS149" s="122" t="str" cm="1">
        <f t="array" ref="AS149">_xlfn.XLOOKUP(1,(SCHEDULE!$K$3:$K$2594=$C148)*(SCHEDULE!$M$3:$M$2594=AS$2),SCHEDULE!$I$3:$I$2594,"",0,1)</f>
        <v/>
      </c>
      <c r="AT149" s="122" t="str" cm="1">
        <f t="array" ref="AT149">_xlfn.XLOOKUP(1,(SCHEDULE!$K$3:$K$2594=$C148)*(SCHEDULE!$M$3:$M$2594=AT$2),SCHEDULE!$I$3:$I$2594,"",0,1)</f>
        <v/>
      </c>
      <c r="AU149" s="122" t="str" cm="1">
        <f t="array" ref="AU149">_xlfn.XLOOKUP(1,(SCHEDULE!$K$3:$K$2594=$C148)*(SCHEDULE!$M$3:$M$2594=AU$2),SCHEDULE!$I$3:$I$2594,"",0,1)</f>
        <v/>
      </c>
      <c r="AV149" s="122" t="str" cm="1">
        <f t="array" ref="AV149">_xlfn.XLOOKUP(1,(SCHEDULE!$K$3:$K$2594=$C148)*(SCHEDULE!$M$3:$M$2594=AV$2),SCHEDULE!$I$3:$I$2594,"",0,1)</f>
        <v>L</v>
      </c>
      <c r="AW149" s="122" t="str" cm="1">
        <f t="array" ref="AW149">_xlfn.XLOOKUP(1,(SCHEDULE!$K$3:$K$2594=$C148)*(SCHEDULE!$M$3:$M$2594=AW$2),SCHEDULE!$I$3:$I$2594,"",0,1)</f>
        <v>L</v>
      </c>
      <c r="AX149" s="122" t="str" cm="1">
        <f t="array" ref="AX149">_xlfn.XLOOKUP(1,(SCHEDULE!$K$3:$K$2594=$C148)*(SCHEDULE!$M$3:$M$2594=AX$2),SCHEDULE!$I$3:$I$2594,"",0,1)</f>
        <v>L</v>
      </c>
      <c r="AY149" s="122" t="str" cm="1">
        <f t="array" ref="AY149">_xlfn.XLOOKUP(1,(SCHEDULE!$K$3:$K$2594=$C148)*(SCHEDULE!$M$3:$M$2594=AY$2),SCHEDULE!$I$3:$I$2594,"",0,1)</f>
        <v/>
      </c>
      <c r="AZ149" s="122" t="str" cm="1">
        <f t="array" ref="AZ149">_xlfn.XLOOKUP(1,(SCHEDULE!$K$3:$K$2594=$C148)*(SCHEDULE!$M$3:$M$2594=AZ$2),SCHEDULE!$I$3:$I$2594,"",0,1)</f>
        <v/>
      </c>
      <c r="BA149" s="122" t="str" cm="1">
        <f t="array" ref="BA149">_xlfn.XLOOKUP(1,(SCHEDULE!$K$3:$K$2594=$C148)*(SCHEDULE!$M$3:$M$2594=BA$2),SCHEDULE!$I$3:$I$2594,"",0,1)</f>
        <v/>
      </c>
      <c r="BB149" s="122" t="str" cm="1">
        <f t="array" ref="BB149">_xlfn.XLOOKUP(1,(SCHEDULE!$K$3:$K$2594=$C148)*(SCHEDULE!$M$3:$M$2594=BB$2),SCHEDULE!$I$3:$I$2594,"",0,1)</f>
        <v>L</v>
      </c>
      <c r="BC149" s="122" t="str" cm="1">
        <f t="array" ref="BC149">_xlfn.XLOOKUP(1,(SCHEDULE!$K$3:$K$2594=$C148)*(SCHEDULE!$M$3:$M$2594=BC$2),SCHEDULE!$I$3:$I$2594,"",0,1)</f>
        <v>W</v>
      </c>
      <c r="BD149" s="122" t="str" cm="1">
        <f t="array" ref="BD149">_xlfn.XLOOKUP(1,(SCHEDULE!$K$3:$K$2594=$C148)*(SCHEDULE!$M$3:$M$2594=BD$2),SCHEDULE!$I$3:$I$2594,"",0,1)</f>
        <v>L</v>
      </c>
      <c r="BE149" s="122" t="str" cm="1">
        <f t="array" ref="BE149">_xlfn.XLOOKUP(1,(SCHEDULE!$K$3:$K$2594=$C148)*(SCHEDULE!$M$3:$M$2594=BE$2),SCHEDULE!$I$3:$I$2594,"",0,1)</f>
        <v>W</v>
      </c>
      <c r="BF149" s="122" t="str" cm="1">
        <f t="array" ref="BF149">_xlfn.XLOOKUP(1,(SCHEDULE!$K$3:$K$2594=$C148)*(SCHEDULE!$M$3:$M$2594=BF$2),SCHEDULE!$I$3:$I$2594,"",0,1)</f>
        <v/>
      </c>
      <c r="BG149" s="122" t="str" cm="1">
        <f t="array" ref="BG149">_xlfn.XLOOKUP(1,(SCHEDULE!$K$3:$K$2594=$C148)*(SCHEDULE!$M$3:$M$2594=BG$2),SCHEDULE!$I$3:$I$2594,"",0,1)</f>
        <v/>
      </c>
      <c r="BH149" s="122" t="str" cm="1">
        <f t="array" ref="BH149">_xlfn.XLOOKUP(1,(SCHEDULE!$K$3:$K$2594=$C148)*(SCHEDULE!$M$3:$M$2594=BH$2),SCHEDULE!$I$3:$I$2594,"",0,1)</f>
        <v/>
      </c>
      <c r="BI149" s="122" t="str" cm="1">
        <f t="array" ref="BI149">_xlfn.XLOOKUP(1,(SCHEDULE!$K$3:$K$2594=$C148)*(SCHEDULE!$M$3:$M$2594=BI$2),SCHEDULE!$I$3:$I$2594,"",0,1)</f>
        <v>L</v>
      </c>
      <c r="BJ149" s="122" t="str" cm="1">
        <f t="array" ref="BJ149">_xlfn.XLOOKUP(1,(SCHEDULE!$K$3:$K$2594=$C148)*(SCHEDULE!$M$3:$M$2594=BJ$2),SCHEDULE!$I$3:$I$2594,"",0,1)</f>
        <v>L</v>
      </c>
      <c r="BK149" s="122" t="str" cm="1">
        <f t="array" ref="BK149">_xlfn.XLOOKUP(1,(SCHEDULE!$K$3:$K$2594=$C148)*(SCHEDULE!$M$3:$M$2594=BK$2),SCHEDULE!$I$3:$I$2594,"",0,1)</f>
        <v>L</v>
      </c>
      <c r="BL149" s="122" t="str" cm="1">
        <f t="array" ref="BL149">_xlfn.XLOOKUP(1,(SCHEDULE!$K$3:$K$2594=$C148)*(SCHEDULE!$M$3:$M$2594=BL$2),SCHEDULE!$I$3:$I$2594,"",0,1)</f>
        <v>L</v>
      </c>
      <c r="BM149" s="122" t="str" cm="1">
        <f t="array" ref="BM149">_xlfn.XLOOKUP(1,(SCHEDULE!$K$3:$K$2594=$C148)*(SCHEDULE!$M$3:$M$2594=BM$2),SCHEDULE!$I$3:$I$2594,"",0,1)</f>
        <v>L</v>
      </c>
      <c r="BN149" s="122" t="str" cm="1">
        <f t="array" ref="BN149">_xlfn.XLOOKUP(1,(SCHEDULE!$K$3:$K$2594=$C148)*(SCHEDULE!$M$3:$M$2594=BN$2),SCHEDULE!$I$3:$I$2594,"",0,1)</f>
        <v>W</v>
      </c>
      <c r="BO149" s="122" t="str" cm="1">
        <f t="array" ref="BO149">_xlfn.XLOOKUP(1,(SCHEDULE!$K$3:$K$2594=$C148)*(SCHEDULE!$M$3:$M$2594=BO$2),SCHEDULE!$I$3:$I$2594,"",0,1)</f>
        <v/>
      </c>
      <c r="BP149" s="122" t="str" cm="1">
        <f t="array" ref="BP149">_xlfn.XLOOKUP(1,(SCHEDULE!$K$3:$K$2594=$C148)*(SCHEDULE!$M$3:$M$2594=BP$2),SCHEDULE!$I$3:$I$2594,"",0,1)</f>
        <v/>
      </c>
      <c r="BQ149" s="122" t="str" cm="1">
        <f t="array" ref="BQ149">_xlfn.XLOOKUP(1,(SCHEDULE!$K$3:$K$2594=$C148)*(SCHEDULE!$M$3:$M$2594=BQ$2),SCHEDULE!$I$3:$I$2594,"",0,1)</f>
        <v/>
      </c>
      <c r="BR149" s="122" t="str" cm="1">
        <f t="array" ref="BR149">_xlfn.XLOOKUP(1,(SCHEDULE!$K$3:$K$2594=$C148)*(SCHEDULE!$M$3:$M$2594=BR$2),SCHEDULE!$I$3:$I$2594,"",0,1)</f>
        <v/>
      </c>
      <c r="BS149" s="122" t="str" cm="1">
        <f t="array" ref="BS149">_xlfn.XLOOKUP(1,(SCHEDULE!$K$3:$K$2594=$C148)*(SCHEDULE!$M$3:$M$2594=BS$2),SCHEDULE!$I$3:$I$2594,"",0,1)</f>
        <v/>
      </c>
      <c r="BT149" s="122" t="str" cm="1">
        <f t="array" ref="BT149">_xlfn.XLOOKUP(1,(SCHEDULE!$K$3:$K$2594=$C148)*(SCHEDULE!$M$3:$M$2594=BT$2),SCHEDULE!$I$3:$I$2594,"",0,1)</f>
        <v/>
      </c>
      <c r="BU149" s="122" t="str" cm="1">
        <f t="array" ref="BU149">_xlfn.XLOOKUP(1,(SCHEDULE!$K$3:$K$2594=$C148)*(SCHEDULE!$M$3:$M$2594=BU$2),SCHEDULE!$I$3:$I$2594,"",0,1)</f>
        <v>W</v>
      </c>
      <c r="BV149" s="122" t="str" cm="1">
        <f t="array" ref="BV149">_xlfn.XLOOKUP(1,(SCHEDULE!$K$3:$K$2594=$C148)*(SCHEDULE!$M$3:$M$2594=BV$2),SCHEDULE!$I$3:$I$2594,"",0,1)</f>
        <v>L</v>
      </c>
      <c r="BW149" s="122" t="str" cm="1">
        <f t="array" ref="BW149">_xlfn.XLOOKUP(1,(SCHEDULE!$K$3:$K$2594=$C148)*(SCHEDULE!$M$3:$M$2594=BW$2),SCHEDULE!$I$3:$I$2594,"",0,1)</f>
        <v>L</v>
      </c>
      <c r="BX149" s="122" t="str" cm="1">
        <f t="array" ref="BX149">_xlfn.XLOOKUP(1,(SCHEDULE!$K$3:$K$2594=$C148)*(SCHEDULE!$M$3:$M$2594=BX$2),SCHEDULE!$I$3:$I$2594,"",0,1)</f>
        <v>L</v>
      </c>
      <c r="BY149" s="122" t="str" cm="1">
        <f t="array" ref="BY149">_xlfn.XLOOKUP(1,(SCHEDULE!$K$3:$K$2594=$C148)*(SCHEDULE!$M$3:$M$2594=BY$2),SCHEDULE!$I$3:$I$2594,"",0,1)</f>
        <v>L</v>
      </c>
      <c r="BZ149" s="122" t="str" cm="1">
        <f t="array" ref="BZ149">_xlfn.XLOOKUP(1,(SCHEDULE!$K$3:$K$2594=$C148)*(SCHEDULE!$M$3:$M$2594=BZ$2),SCHEDULE!$I$3:$I$2594,"",0,1)</f>
        <v>W</v>
      </c>
      <c r="CA149" s="122" t="str" cm="1">
        <f t="array" ref="CA149">_xlfn.XLOOKUP(1,(SCHEDULE!$K$3:$K$2594=$C148)*(SCHEDULE!$M$3:$M$2594=CA$2),SCHEDULE!$I$3:$I$2594,"",0,1)</f>
        <v/>
      </c>
      <c r="CB149" s="122" t="str" cm="1">
        <f t="array" ref="CB149">_xlfn.XLOOKUP(1,(SCHEDULE!$K$3:$K$2594=$C148)*(SCHEDULE!$M$3:$M$2594=CB$2),SCHEDULE!$I$3:$I$2594,"",0,1)</f>
        <v/>
      </c>
      <c r="CC149" s="122" t="str" cm="1">
        <f t="array" ref="CC149">_xlfn.XLOOKUP(1,(SCHEDULE!$K$3:$K$2594=$C148)*(SCHEDULE!$M$3:$M$2594=CC$2),SCHEDULE!$I$3:$I$2594,"",0,1)</f>
        <v/>
      </c>
      <c r="CD149" s="122" t="str" cm="1">
        <f t="array" ref="CD149">_xlfn.XLOOKUP(1,(SCHEDULE!$K$3:$K$2594=$C148)*(SCHEDULE!$M$3:$M$2594=CD$2),SCHEDULE!$I$3:$I$2594,"",0,1)</f>
        <v>W</v>
      </c>
      <c r="CE149" s="122" t="str" cm="1">
        <f t="array" ref="CE149">_xlfn.XLOOKUP(1,(SCHEDULE!$K$3:$K$2594=$C148)*(SCHEDULE!$M$3:$M$2594=CE$2),SCHEDULE!$I$3:$I$2594,"",0,1)</f>
        <v>L</v>
      </c>
      <c r="CF149" s="122" t="str" cm="1">
        <f t="array" ref="CF149">_xlfn.XLOOKUP(1,(SCHEDULE!$K$3:$K$2594=$C148)*(SCHEDULE!$M$3:$M$2594=CF$2),SCHEDULE!$I$3:$I$2594,"",0,1)</f>
        <v>L</v>
      </c>
      <c r="CG149" s="122" t="str" cm="1">
        <f t="array" ref="CG149">_xlfn.XLOOKUP(1,(SCHEDULE!$K$3:$K$2594=$C148)*(SCHEDULE!$M$3:$M$2594=CG$2),SCHEDULE!$I$3:$I$2594,"",0,1)</f>
        <v>L</v>
      </c>
      <c r="CH149" s="122" t="str" cm="1">
        <f t="array" ref="CH149">_xlfn.XLOOKUP(1,(SCHEDULE!$K$3:$K$2594=$C148)*(SCHEDULE!$M$3:$M$2594=CH$2),SCHEDULE!$I$3:$I$2594,"",0,1)</f>
        <v>L</v>
      </c>
      <c r="CI149" s="122" t="str" cm="1">
        <f t="array" ref="CI149">_xlfn.XLOOKUP(1,(SCHEDULE!$K$3:$K$2594=$C148)*(SCHEDULE!$M$3:$M$2594=CI$2),SCHEDULE!$I$3:$I$2594,"",0,1)</f>
        <v>W</v>
      </c>
      <c r="CJ149" s="122" t="str" cm="1">
        <f t="array" ref="CJ149">_xlfn.XLOOKUP(1,(SCHEDULE!$K$3:$K$2594=$C148)*(SCHEDULE!$M$3:$M$2594=CJ$2),SCHEDULE!$I$3:$I$2594,"",0,1)</f>
        <v>L</v>
      </c>
      <c r="CK149" s="122" t="str" cm="1">
        <f t="array" ref="CK149">_xlfn.XLOOKUP(1,(SCHEDULE!$K$3:$K$2594=$C148)*(SCHEDULE!$M$3:$M$2594=CK$2),SCHEDULE!$I$3:$I$2594,"",0,1)</f>
        <v>L</v>
      </c>
      <c r="CL149" s="122" t="str" cm="1">
        <f t="array" ref="CL149">_xlfn.XLOOKUP(1,(SCHEDULE!$K$3:$K$2594=$C148)*(SCHEDULE!$M$3:$M$2594=CL$2),SCHEDULE!$I$3:$I$2594,"",0,1)</f>
        <v>L</v>
      </c>
      <c r="CM149" s="122" t="str" cm="1">
        <f t="array" ref="CM149">_xlfn.XLOOKUP(1,(SCHEDULE!$K$3:$K$2594=$C148)*(SCHEDULE!$M$3:$M$2594=CM$2),SCHEDULE!$I$3:$I$2594,"",0,1)</f>
        <v>L</v>
      </c>
      <c r="CN149" s="122" t="str" cm="1">
        <f t="array" ref="CN149">_xlfn.XLOOKUP(1,(SCHEDULE!$K$3:$K$2594=$C148)*(SCHEDULE!$M$3:$M$2594=CN$2),SCHEDULE!$I$3:$I$2594,"",0,1)</f>
        <v/>
      </c>
      <c r="CO149" s="122" t="str" cm="1">
        <f t="array" ref="CO149">_xlfn.XLOOKUP(1,(SCHEDULE!$K$3:$K$2594=$C148)*(SCHEDULE!$M$3:$M$2594=CO$2),SCHEDULE!$I$3:$I$2594,"",0,1)</f>
        <v/>
      </c>
      <c r="CP149" s="122" t="str" cm="1">
        <f t="array" ref="CP149">_xlfn.XLOOKUP(1,(SCHEDULE!$K$3:$K$2594=$C148)*(SCHEDULE!$M$3:$M$2594=CP$2),SCHEDULE!$I$3:$I$2594,"",0,1)</f>
        <v/>
      </c>
      <c r="CQ149" s="122" t="str" cm="1">
        <f t="array" ref="CQ149">_xlfn.XLOOKUP(1,(SCHEDULE!$K$3:$K$2594=$C148)*(SCHEDULE!$M$3:$M$2594=CQ$2),SCHEDULE!$I$3:$I$2594,"",0,1)</f>
        <v/>
      </c>
      <c r="CR149" s="122" t="str" cm="1">
        <f t="array" ref="CR149">_xlfn.XLOOKUP(1,(SCHEDULE!$K$3:$K$2594=$C148)*(SCHEDULE!$M$3:$M$2594=CR$2),SCHEDULE!$I$3:$I$2594,"",0,1)</f>
        <v>L</v>
      </c>
      <c r="CS149" s="122" t="str" cm="1">
        <f t="array" ref="CS149">_xlfn.XLOOKUP(1,(SCHEDULE!$K$3:$K$2594=$C148)*(SCHEDULE!$M$3:$M$2594=CS$2),SCHEDULE!$I$3:$I$2594,"",0,1)</f>
        <v>W</v>
      </c>
      <c r="CT149" s="122" t="str" cm="1">
        <f t="array" ref="CT149">_xlfn.XLOOKUP(1,(SCHEDULE!$K$3:$K$2594=$C148)*(SCHEDULE!$M$3:$M$2594=CT$2),SCHEDULE!$I$3:$I$2594,"",0,1)</f>
        <v>W</v>
      </c>
      <c r="CU149" s="122" t="str" cm="1">
        <f t="array" ref="CU149">_xlfn.XLOOKUP(1,(SCHEDULE!$K$3:$K$2594=$C148)*(SCHEDULE!$M$3:$M$2594=CU$2),SCHEDULE!$I$3:$I$2594,"",0,1)</f>
        <v>L</v>
      </c>
      <c r="CV149" s="122" t="str" cm="1">
        <f t="array" ref="CV149">_xlfn.XLOOKUP(1,(SCHEDULE!$K$3:$K$2594=$C148)*(SCHEDULE!$M$3:$M$2594=CV$2),SCHEDULE!$I$3:$I$2594,"",0,1)</f>
        <v/>
      </c>
      <c r="CW149" s="122" t="str" cm="1">
        <f t="array" ref="CW149">_xlfn.XLOOKUP(1,(SCHEDULE!$K$3:$K$2594=$C148)*(SCHEDULE!$M$3:$M$2594=CW$2),SCHEDULE!$I$3:$I$2594,"",0,1)</f>
        <v/>
      </c>
      <c r="CX149" s="122" t="str" cm="1">
        <f t="array" ref="CX149">_xlfn.XLOOKUP(1,(SCHEDULE!$K$3:$K$2594=$C148)*(SCHEDULE!$M$3:$M$2594=CX$2),SCHEDULE!$I$3:$I$2594,"",0,1)</f>
        <v/>
      </c>
      <c r="CY149" s="122" t="str" cm="1">
        <f t="array" ref="CY149">_xlfn.XLOOKUP(1,(SCHEDULE!$K$3:$K$2594=$C148)*(SCHEDULE!$M$3:$M$2594=CY$2),SCHEDULE!$I$3:$I$2594,"",0,1)</f>
        <v/>
      </c>
      <c r="CZ149" s="122" t="str" cm="1">
        <f t="array" ref="CZ149">_xlfn.XLOOKUP(1,(SCHEDULE!$K$3:$K$2594=$C148)*(SCHEDULE!$M$3:$M$2594=CZ$2),SCHEDULE!$I$3:$I$2594,"",0,1)</f>
        <v/>
      </c>
      <c r="DA149" s="122" t="str" cm="1">
        <f t="array" ref="DA149">_xlfn.XLOOKUP(1,(SCHEDULE!$K$3:$K$2594=$C148)*(SCHEDULE!$M$3:$M$2594=DA$2),SCHEDULE!$I$3:$I$2594,"",0,1)</f>
        <v/>
      </c>
      <c r="DB149" s="122" t="str" cm="1">
        <f t="array" ref="DB149">_xlfn.XLOOKUP(1,(SCHEDULE!$K$3:$K$2594=$C148)*(SCHEDULE!$M$3:$M$2594=DB$2),SCHEDULE!$I$3:$I$2594,"",0,1)</f>
        <v>L</v>
      </c>
      <c r="DC149" s="122" t="str" cm="1">
        <f t="array" ref="DC149">_xlfn.XLOOKUP(1,(SCHEDULE!$K$3:$K$2594=$C148)*(SCHEDULE!$M$3:$M$2594=DC$2),SCHEDULE!$I$3:$I$2594,"",0,1)</f>
        <v>W</v>
      </c>
      <c r="DD149" s="122" t="str" cm="1">
        <f t="array" ref="DD149">_xlfn.XLOOKUP(1,(SCHEDULE!$K$3:$K$2594=$C148)*(SCHEDULE!$M$3:$M$2594=DD$2),SCHEDULE!$I$3:$I$2594,"",0,1)</f>
        <v>L</v>
      </c>
      <c r="DE149" s="122" t="str" cm="1">
        <f t="array" ref="DE149">_xlfn.XLOOKUP(1,(SCHEDULE!$K$3:$K$2594=$C148)*(SCHEDULE!$M$3:$M$2594=DE$2),SCHEDULE!$I$3:$I$2594,"",0,1)</f>
        <v/>
      </c>
      <c r="DF149" s="122" t="str" cm="1">
        <f t="array" ref="DF149">_xlfn.XLOOKUP(1,(SCHEDULE!$K$3:$K$2594=$C148)*(SCHEDULE!$M$3:$M$2594=DF$2),SCHEDULE!$I$3:$I$2594,"",0,1)</f>
        <v/>
      </c>
      <c r="DG149" s="122" t="str" cm="1">
        <f t="array" ref="DG149">_xlfn.XLOOKUP(1,(SCHEDULE!$K$3:$K$2594=$C148)*(SCHEDULE!$M$3:$M$2594=DG$2),SCHEDULE!$I$3:$I$2594,"",0,1)</f>
        <v/>
      </c>
      <c r="DH149" s="122" t="str" cm="1">
        <f t="array" ref="DH149">_xlfn.XLOOKUP(1,(SCHEDULE!$K$3:$K$2594=$C148)*(SCHEDULE!$M$3:$M$2594=DH$2),SCHEDULE!$I$3:$I$2594,"",0,1)</f>
        <v/>
      </c>
      <c r="DI149" s="122" t="str" cm="1">
        <f t="array" ref="DI149">_xlfn.XLOOKUP(1,(SCHEDULE!$K$3:$K$2594=$C148)*(SCHEDULE!$M$3:$M$2594=DI$2),SCHEDULE!$I$3:$I$2594,"",0,1)</f>
        <v/>
      </c>
      <c r="DJ149" s="122" t="str" cm="1">
        <f t="array" ref="DJ149">_xlfn.XLOOKUP(1,(SCHEDULE!$K$3:$K$2594=$C148)*(SCHEDULE!$M$3:$M$2594=DJ$2),SCHEDULE!$I$3:$I$2594,"",0,1)</f>
        <v/>
      </c>
      <c r="DK149" s="122" t="str" cm="1">
        <f t="array" ref="DK149">_xlfn.XLOOKUP(1,(SCHEDULE!$K$3:$K$2594=$C148)*(SCHEDULE!$M$3:$M$2594=DK$2),SCHEDULE!$I$3:$I$2594,"",0,1)</f>
        <v>W</v>
      </c>
      <c r="DL149" s="122" t="str" cm="1">
        <f t="array" ref="DL149">_xlfn.XLOOKUP(1,(SCHEDULE!$K$3:$K$2594=$C148)*(SCHEDULE!$M$3:$M$2594=DL$2),SCHEDULE!$I$3:$I$2594,"",0,1)</f>
        <v>W</v>
      </c>
      <c r="DM149" s="122" t="str" cm="1">
        <f t="array" ref="DM149">_xlfn.XLOOKUP(1,(SCHEDULE!$K$3:$K$2594=$C148)*(SCHEDULE!$M$3:$M$2594=DM$2),SCHEDULE!$I$3:$I$2594,"",0,1)</f>
        <v>W</v>
      </c>
      <c r="DN149" s="122" t="str" cm="1">
        <f t="array" ref="DN149">_xlfn.XLOOKUP(1,(SCHEDULE!$K$3:$K$2594=$C148)*(SCHEDULE!$M$3:$M$2594=DN$2),SCHEDULE!$I$3:$I$2594,"",0,1)</f>
        <v>W</v>
      </c>
      <c r="DO149" s="122" t="str" cm="1">
        <f t="array" ref="DO149">_xlfn.XLOOKUP(1,(SCHEDULE!$K$3:$K$2594=$C148)*(SCHEDULE!$M$3:$M$2594=DO$2),SCHEDULE!$I$3:$I$2594,"",0,1)</f>
        <v>W</v>
      </c>
      <c r="DP149" s="122" t="str" cm="1">
        <f t="array" ref="DP149">_xlfn.XLOOKUP(1,(SCHEDULE!$K$3:$K$2594=$C148)*(SCHEDULE!$M$3:$M$2594=DP$2),SCHEDULE!$I$3:$I$2594,"",0,1)</f>
        <v>W</v>
      </c>
      <c r="DQ149" s="122" t="str" cm="1">
        <f t="array" ref="DQ149">_xlfn.XLOOKUP(1,(SCHEDULE!$K$3:$K$2594=$C148)*(SCHEDULE!$M$3:$M$2594=DQ$2),SCHEDULE!$I$3:$I$2594,"",0,1)</f>
        <v>L</v>
      </c>
      <c r="DR149" s="122" t="str" cm="1">
        <f t="array" ref="DR149">_xlfn.XLOOKUP(1,(SCHEDULE!$K$3:$K$2594=$C148)*(SCHEDULE!$M$3:$M$2594=DR$2),SCHEDULE!$I$3:$I$2594,"",0,1)</f>
        <v/>
      </c>
      <c r="DS149" s="122" t="str" cm="1">
        <f t="array" ref="DS149">_xlfn.XLOOKUP(1,(SCHEDULE!$K$3:$K$2594=$C148)*(SCHEDULE!$M$3:$M$2594=DS$2),SCHEDULE!$I$3:$I$2594,"",0,1)</f>
        <v/>
      </c>
      <c r="DT149" s="122" t="str" cm="1">
        <f t="array" ref="DT149">_xlfn.XLOOKUP(1,(SCHEDULE!$K$3:$K$2594=$C148)*(SCHEDULE!$M$3:$M$2594=DT$2),SCHEDULE!$I$3:$I$2594,"",0,1)</f>
        <v/>
      </c>
      <c r="DU149" s="122" t="str" cm="1">
        <f t="array" ref="DU149">_xlfn.XLOOKUP(1,(SCHEDULE!$K$3:$K$2594=$C148)*(SCHEDULE!$M$3:$M$2594=DU$2),SCHEDULE!$I$3:$I$2594,"",0,1)</f>
        <v>L</v>
      </c>
      <c r="DV149" s="122" t="str" cm="1">
        <f t="array" ref="DV149">_xlfn.XLOOKUP(1,(SCHEDULE!$K$3:$K$2594=$C148)*(SCHEDULE!$M$3:$M$2594=DV$2),SCHEDULE!$I$3:$I$2594,"",0,1)</f>
        <v>W</v>
      </c>
      <c r="DW149" s="122" t="str" cm="1">
        <f t="array" ref="DW149">_xlfn.XLOOKUP(1,(SCHEDULE!$K$3:$K$2594=$C148)*(SCHEDULE!$M$3:$M$2594=DW$2),SCHEDULE!$I$3:$I$2594,"",0,1)</f>
        <v>L</v>
      </c>
      <c r="DX149" s="122" t="str" cm="1">
        <f t="array" ref="DX149">_xlfn.XLOOKUP(1,(SCHEDULE!$K$3:$K$2594=$C148)*(SCHEDULE!$M$3:$M$2594=DX$2),SCHEDULE!$I$3:$I$2594,"",0,1)</f>
        <v/>
      </c>
      <c r="DY149" s="122" t="str" cm="1">
        <f t="array" ref="DY149">_xlfn.XLOOKUP(1,(SCHEDULE!$K$3:$K$2594=$C148)*(SCHEDULE!$M$3:$M$2594=DY$2),SCHEDULE!$I$3:$I$2594,"",0,1)</f>
        <v/>
      </c>
      <c r="DZ149" s="122" t="str" cm="1">
        <f t="array" ref="DZ149">_xlfn.XLOOKUP(1,(SCHEDULE!$K$3:$K$2594=$C148)*(SCHEDULE!$M$3:$M$2594=DZ$2),SCHEDULE!$I$3:$I$2594,"",0,1)</f>
        <v/>
      </c>
      <c r="EA149" s="122" t="str" cm="1">
        <f t="array" ref="EA149">_xlfn.XLOOKUP(1,(SCHEDULE!$K$3:$K$2594=$C148)*(SCHEDULE!$M$3:$M$2594=EA$2),SCHEDULE!$I$3:$I$2594,"",0,1)</f>
        <v/>
      </c>
      <c r="EB149" s="122" t="str" cm="1">
        <f t="array" ref="EB149">_xlfn.XLOOKUP(1,(SCHEDULE!$K$3:$K$2594=$C148)*(SCHEDULE!$M$3:$M$2594=EB$2),SCHEDULE!$I$3:$I$2594,"",0,1)</f>
        <v/>
      </c>
      <c r="EC149" s="122" t="str" cm="1">
        <f t="array" ref="EC149">_xlfn.XLOOKUP(1,(SCHEDULE!$K$3:$K$2594=$C148)*(SCHEDULE!$M$3:$M$2594=EC$2),SCHEDULE!$I$3:$I$2594,"",0,1)</f>
        <v/>
      </c>
      <c r="ED149" s="122" t="str" cm="1">
        <f t="array" ref="ED149">_xlfn.XLOOKUP(1,(SCHEDULE!$K$3:$K$2594=$C148)*(SCHEDULE!$M$3:$M$2594=ED$2),SCHEDULE!$I$3:$I$2594,"",0,1)</f>
        <v>W</v>
      </c>
      <c r="EE149" s="122" t="str" cm="1">
        <f t="array" ref="EE149">_xlfn.XLOOKUP(1,(SCHEDULE!$K$3:$K$2594=$C148)*(SCHEDULE!$M$3:$M$2594=EE$2),SCHEDULE!$I$3:$I$2594,"",0,1)</f>
        <v>L</v>
      </c>
      <c r="EF149" s="122" t="str" cm="1">
        <f t="array" ref="EF149">_xlfn.XLOOKUP(1,(SCHEDULE!$K$3:$K$2594=$C148)*(SCHEDULE!$M$3:$M$2594=EF$2),SCHEDULE!$I$3:$I$2594,"",0,1)</f>
        <v>L</v>
      </c>
      <c r="EG149" s="122" t="str" cm="1">
        <f t="array" ref="EG149">_xlfn.XLOOKUP(1,(SCHEDULE!$K$3:$K$2594=$C148)*(SCHEDULE!$M$3:$M$2594=EG$2),SCHEDULE!$I$3:$I$2594,"",0,1)</f>
        <v>L</v>
      </c>
      <c r="EH149" s="122" t="str" cm="1">
        <f t="array" ref="EH149">_xlfn.XLOOKUP(1,(SCHEDULE!$K$3:$K$2594=$C148)*(SCHEDULE!$M$3:$M$2594=EH$2),SCHEDULE!$I$3:$I$2594,"",0,1)</f>
        <v>L</v>
      </c>
      <c r="EI149" s="122" t="str" cm="1">
        <f t="array" ref="EI149">_xlfn.XLOOKUP(1,(SCHEDULE!$K$3:$K$2594=$C148)*(SCHEDULE!$M$3:$M$2594=EI$2),SCHEDULE!$I$3:$I$2594,"",0,1)</f>
        <v>L</v>
      </c>
      <c r="EJ149" s="122" t="str" cm="1">
        <f t="array" ref="EJ149">_xlfn.XLOOKUP(1,(SCHEDULE!$K$3:$K$2594=$C148)*(SCHEDULE!$M$3:$M$2594=EJ$2),SCHEDULE!$I$3:$I$2594,"",0,1)</f>
        <v>L</v>
      </c>
      <c r="EK149" s="122" t="str" cm="1">
        <f t="array" ref="EK149">_xlfn.XLOOKUP(1,(SCHEDULE!$K$3:$K$2594=$C148)*(SCHEDULE!$M$3:$M$2594=EK$2),SCHEDULE!$I$3:$I$2594,"",0,1)</f>
        <v/>
      </c>
      <c r="EL149" s="122" t="str" cm="1">
        <f t="array" ref="EL149">_xlfn.XLOOKUP(1,(SCHEDULE!$K$3:$K$2594=$C148)*(SCHEDULE!$M$3:$M$2594=EL$2),SCHEDULE!$I$3:$I$2594,"",0,1)</f>
        <v/>
      </c>
      <c r="EM149" s="122" t="str" cm="1">
        <f t="array" ref="EM149">_xlfn.XLOOKUP(1,(SCHEDULE!$K$3:$K$2594=$C148)*(SCHEDULE!$M$3:$M$2594=EM$2),SCHEDULE!$I$3:$I$2594,"",0,1)</f>
        <v/>
      </c>
      <c r="EN149" s="122" t="str" cm="1">
        <f t="array" ref="EN149">_xlfn.XLOOKUP(1,(SCHEDULE!$K$3:$K$2594=$C148)*(SCHEDULE!$M$3:$M$2594=EN$2),SCHEDULE!$I$3:$I$2594,"",0,1)</f>
        <v/>
      </c>
      <c r="EO149" s="122" t="str" cm="1">
        <f t="array" ref="EO149">_xlfn.XLOOKUP(1,(SCHEDULE!$K$3:$K$2594=$C148)*(SCHEDULE!$M$3:$M$2594=EO$2),SCHEDULE!$I$3:$I$2594,"",0,1)</f>
        <v/>
      </c>
      <c r="EP149" s="122" t="str" cm="1">
        <f t="array" ref="EP149">_xlfn.XLOOKUP(1,(SCHEDULE!$K$3:$K$2594=$C148)*(SCHEDULE!$M$3:$M$2594=EP$2),SCHEDULE!$I$3:$I$2594,"",0,1)</f>
        <v/>
      </c>
      <c r="EQ149" s="122" t="str" cm="1">
        <f t="array" ref="EQ149">_xlfn.XLOOKUP(1,(SCHEDULE!$K$3:$K$2594=$C148)*(SCHEDULE!$M$3:$M$2594=EQ$2),SCHEDULE!$I$3:$I$2594,"",0,1)</f>
        <v/>
      </c>
      <c r="ER149" s="122" t="str" cm="1">
        <f t="array" ref="ER149">_xlfn.XLOOKUP(1,(SCHEDULE!$K$3:$K$2594=$C148)*(SCHEDULE!$M$3:$M$2594=ER$2),SCHEDULE!$I$3:$I$2594,"",0,1)</f>
        <v/>
      </c>
      <c r="ES149" s="122" t="str" cm="1">
        <f t="array" ref="ES149">_xlfn.XLOOKUP(1,(SCHEDULE!$K$3:$K$2594=$C148)*(SCHEDULE!$M$3:$M$2594=ES$2),SCHEDULE!$I$3:$I$2594,"",0,1)</f>
        <v/>
      </c>
      <c r="ET149" s="122" t="str" cm="1">
        <f t="array" ref="ET149">_xlfn.XLOOKUP(1,(SCHEDULE!$K$3:$K$2594=$C148)*(SCHEDULE!$M$3:$M$2594=ET$2),SCHEDULE!$I$3:$I$2594,"",0,1)</f>
        <v/>
      </c>
      <c r="EU149" s="122" t="str" cm="1">
        <f t="array" ref="EU149">_xlfn.XLOOKUP(1,(SCHEDULE!$K$3:$K$2594=$C148)*(SCHEDULE!$M$3:$M$2594=EU$2),SCHEDULE!$I$3:$I$2594,"",0,1)</f>
        <v>W</v>
      </c>
      <c r="EV149" s="122" t="str" cm="1">
        <f t="array" ref="EV149">_xlfn.XLOOKUP(1,(SCHEDULE!$K$3:$K$2594=$C148)*(SCHEDULE!$M$3:$M$2594=EV$2),SCHEDULE!$I$3:$I$2594,"",0,1)</f>
        <v>W</v>
      </c>
      <c r="EW149" s="122" t="str" cm="1">
        <f t="array" ref="EW149">_xlfn.XLOOKUP(1,(SCHEDULE!$K$3:$K$2594=$C148)*(SCHEDULE!$M$3:$M$2594=EW$2),SCHEDULE!$I$3:$I$2594,"",0,1)</f>
        <v>W</v>
      </c>
      <c r="EX149" s="122" t="str" cm="1">
        <f t="array" ref="EX149">_xlfn.XLOOKUP(1,(SCHEDULE!$K$3:$K$2594=$C148)*(SCHEDULE!$M$3:$M$2594=EX$2),SCHEDULE!$I$3:$I$2594,"",0,1)</f>
        <v/>
      </c>
      <c r="EY149" s="122" t="str" cm="1">
        <f t="array" ref="EY149">_xlfn.XLOOKUP(1,(SCHEDULE!$K$3:$K$2594=$C148)*(SCHEDULE!$M$3:$M$2594=EY$2),SCHEDULE!$I$3:$I$2594,"",0,1)</f>
        <v/>
      </c>
      <c r="EZ149" s="122" t="str" cm="1">
        <f t="array" ref="EZ149">_xlfn.XLOOKUP(1,(SCHEDULE!$K$3:$K$2594=$C148)*(SCHEDULE!$M$3:$M$2594=EZ$2),SCHEDULE!$I$3:$I$2594,"",0,1)</f>
        <v/>
      </c>
      <c r="FA149" s="122" t="str" cm="1">
        <f t="array" ref="FA149">_xlfn.XLOOKUP(1,(SCHEDULE!$K$3:$K$2594=$C148)*(SCHEDULE!$M$3:$M$2594=FA$2),SCHEDULE!$I$3:$I$2594,"",0,1)</f>
        <v>L</v>
      </c>
      <c r="FB149" s="122" t="str" cm="1">
        <f t="array" ref="FB149">_xlfn.XLOOKUP(1,(SCHEDULE!$K$3:$K$2594=$C148)*(SCHEDULE!$M$3:$M$2594=FB$2),SCHEDULE!$I$3:$I$2594,"",0,1)</f>
        <v>W</v>
      </c>
      <c r="FC149" s="122" t="str" cm="1">
        <f t="array" ref="FC149">_xlfn.XLOOKUP(1,(SCHEDULE!$K$3:$K$2594=$C148)*(SCHEDULE!$M$3:$M$2594=FC$2),SCHEDULE!$I$3:$I$2594,"",0,1)</f>
        <v>L</v>
      </c>
      <c r="FD149" s="122" t="str" cm="1">
        <f t="array" ref="FD149">_xlfn.XLOOKUP(1,(SCHEDULE!$K$3:$K$2594=$C148)*(SCHEDULE!$M$3:$M$2594=FD$2),SCHEDULE!$I$3:$I$2594,"",0,1)</f>
        <v/>
      </c>
      <c r="FE149" s="122" t="str" cm="1">
        <f t="array" ref="FE149">_xlfn.XLOOKUP(1,(SCHEDULE!$K$3:$K$2594=$C148)*(SCHEDULE!$M$3:$M$2594=FE$2),SCHEDULE!$I$3:$I$2594,"",0,1)</f>
        <v/>
      </c>
      <c r="FF149" s="122" t="str" cm="1">
        <f t="array" ref="FF149">_xlfn.XLOOKUP(1,(SCHEDULE!$K$3:$K$2594=$C148)*(SCHEDULE!$M$3:$M$2594=FF$2),SCHEDULE!$I$3:$I$2594,"",0,1)</f>
        <v/>
      </c>
      <c r="FG149" s="122" t="str" cm="1">
        <f t="array" ref="FG149">_xlfn.XLOOKUP(1,(SCHEDULE!$K$3:$K$2594=$C148)*(SCHEDULE!$M$3:$M$2594=FG$2),SCHEDULE!$I$3:$I$2594,"",0,1)</f>
        <v/>
      </c>
      <c r="FH149" s="122" t="str" cm="1">
        <f t="array" ref="FH149">_xlfn.XLOOKUP(1,(SCHEDULE!$K$3:$K$2594=$C148)*(SCHEDULE!$M$3:$M$2594=FH$2),SCHEDULE!$I$3:$I$2594,"",0,1)</f>
        <v/>
      </c>
      <c r="FI149" s="122" t="str" cm="1">
        <f t="array" ref="FI149">_xlfn.XLOOKUP(1,(SCHEDULE!$K$3:$K$2594=$C148)*(SCHEDULE!$M$3:$M$2594=FI$2),SCHEDULE!$I$3:$I$2594,"",0,1)</f>
        <v/>
      </c>
      <c r="FJ149" s="122" t="str" cm="1">
        <f t="array" ref="FJ149">_xlfn.XLOOKUP(1,(SCHEDULE!$K$3:$K$2594=$C148)*(SCHEDULE!$M$3:$M$2594=FJ$2),SCHEDULE!$I$3:$I$2594,"",0,1)</f>
        <v/>
      </c>
      <c r="FK149" s="137" t="s">
        <v>477</v>
      </c>
      <c r="FL149" s="141">
        <f>COUNT(E$5:FJ$5)</f>
        <v>162</v>
      </c>
      <c r="FM149" s="141">
        <f>FL149-10</f>
        <v>152</v>
      </c>
      <c r="FN149" s="142">
        <f>SUMIFS(E$5:FJ$5,E$2:FJ$2,FL149,E$2:FJ$2,FM149)</f>
        <v>0</v>
      </c>
    </row>
    <row r="150" spans="2:174" x14ac:dyDescent="0.2">
      <c r="B150" s="137"/>
      <c r="C150" s="139"/>
      <c r="D150" s="138"/>
      <c r="E150" s="122" cm="1">
        <f t="array" ref="E150">IFERROR(_xlfn.IFS(E148="W",1,E149="W",1,E148="L",0,E149="L",0),"-")</f>
        <v>1</v>
      </c>
      <c r="F150" s="122" cm="1">
        <f t="array" ref="F150">IFERROR(_xlfn.IFS(F148="W",1,F149="W",1,F148="L",0,F149="L",0),"-")</f>
        <v>1</v>
      </c>
      <c r="G150" s="122" cm="1">
        <f t="array" ref="G150">IFERROR(_xlfn.IFS(G148="W",1,G149="W",1,G148="L",0,G149="L",0),"-")</f>
        <v>1</v>
      </c>
      <c r="H150" s="122" cm="1">
        <f t="array" ref="H150">IFERROR(_xlfn.IFS(H148="W",1,H149="W",1,H148="L",0,H149="L",0),"-")</f>
        <v>1</v>
      </c>
      <c r="I150" s="122" cm="1">
        <f t="array" ref="I150">IFERROR(_xlfn.IFS(I148="W",1,I149="W",1,I148="L",0,I149="L",0),"-")</f>
        <v>0</v>
      </c>
      <c r="J150" s="122" cm="1">
        <f t="array" ref="J150">IFERROR(_xlfn.IFS(J148="W",1,J149="W",1,J148="L",0,J149="L",0),"-")</f>
        <v>1</v>
      </c>
      <c r="K150" s="122" cm="1">
        <f t="array" ref="K150">IFERROR(_xlfn.IFS(K148="W",1,K149="W",1,K148="L",0,K149="L",0),"-")</f>
        <v>1</v>
      </c>
      <c r="L150" s="122" cm="1">
        <f t="array" ref="L150">IFERROR(_xlfn.IFS(L148="W",1,L149="W",1,L148="L",0,L149="L",0),"-")</f>
        <v>0</v>
      </c>
      <c r="M150" s="122" cm="1">
        <f t="array" ref="M150">IFERROR(_xlfn.IFS(M148="W",1,M149="W",1,M148="L",0,M149="L",0),"-")</f>
        <v>0</v>
      </c>
      <c r="N150" s="122" cm="1">
        <f t="array" ref="N150">IFERROR(_xlfn.IFS(N148="W",1,N149="W",1,N148="L",0,N149="L",0),"-")</f>
        <v>1</v>
      </c>
      <c r="O150" s="122" cm="1">
        <f t="array" ref="O150">IFERROR(_xlfn.IFS(O148="W",1,O149="W",1,O148="L",0,O149="L",0),"-")</f>
        <v>1</v>
      </c>
      <c r="P150" s="122" cm="1">
        <f t="array" ref="P150">IFERROR(_xlfn.IFS(P148="W",1,P149="W",1,P148="L",0,P149="L",0),"-")</f>
        <v>1</v>
      </c>
      <c r="Q150" s="122" cm="1">
        <f t="array" ref="Q150">IFERROR(_xlfn.IFS(Q148="W",1,Q149="W",1,Q148="L",0,Q149="L",0),"-")</f>
        <v>0</v>
      </c>
      <c r="R150" s="122" cm="1">
        <f t="array" ref="R150">IFERROR(_xlfn.IFS(R148="W",1,R149="W",1,R148="L",0,R149="L",0),"-")</f>
        <v>1</v>
      </c>
      <c r="S150" s="122" cm="1">
        <f t="array" ref="S150">IFERROR(_xlfn.IFS(S148="W",1,S149="W",1,S148="L",0,S149="L",0),"-")</f>
        <v>1</v>
      </c>
      <c r="T150" s="122" cm="1">
        <f t="array" ref="T150">IFERROR(_xlfn.IFS(T148="W",1,T149="W",1,T148="L",0,T149="L",0),"-")</f>
        <v>1</v>
      </c>
      <c r="U150" s="122" cm="1">
        <f t="array" ref="U150">IFERROR(_xlfn.IFS(U148="W",1,U149="W",1,U148="L",0,U149="L",0),"-")</f>
        <v>0</v>
      </c>
      <c r="V150" s="122" cm="1">
        <f t="array" ref="V150">IFERROR(_xlfn.IFS(V148="W",1,V149="W",1,V148="L",0,V149="L",0),"-")</f>
        <v>0</v>
      </c>
      <c r="W150" s="122" cm="1">
        <f t="array" ref="W150">IFERROR(_xlfn.IFS(W148="W",1,W149="W",1,W148="L",0,W149="L",0),"-")</f>
        <v>0</v>
      </c>
      <c r="X150" s="122" cm="1">
        <f t="array" ref="X150">IFERROR(_xlfn.IFS(X148="W",1,X149="W",1,X148="L",0,X149="L",0),"-")</f>
        <v>1</v>
      </c>
      <c r="Y150" s="122" cm="1">
        <f t="array" ref="Y150">IFERROR(_xlfn.IFS(Y148="W",1,Y149="W",1,Y148="L",0,Y149="L",0),"-")</f>
        <v>0</v>
      </c>
      <c r="Z150" s="122" cm="1">
        <f t="array" ref="Z150">IFERROR(_xlfn.IFS(Z148="W",1,Z149="W",1,Z148="L",0,Z149="L",0),"-")</f>
        <v>0</v>
      </c>
      <c r="AA150" s="122" cm="1">
        <f t="array" ref="AA150">IFERROR(_xlfn.IFS(AA148="W",1,AA149="W",1,AA148="L",0,AA149="L",0),"-")</f>
        <v>0</v>
      </c>
      <c r="AB150" s="122" cm="1">
        <f t="array" ref="AB150">IFERROR(_xlfn.IFS(AB148="W",1,AB149="W",1,AB148="L",0,AB149="L",0),"-")</f>
        <v>0</v>
      </c>
      <c r="AC150" s="122" cm="1">
        <f t="array" ref="AC150">IFERROR(_xlfn.IFS(AC148="W",1,AC149="W",1,AC148="L",0,AC149="L",0),"-")</f>
        <v>1</v>
      </c>
      <c r="AD150" s="122" cm="1">
        <f t="array" ref="AD150">IFERROR(_xlfn.IFS(AD148="W",1,AD149="W",1,AD148="L",0,AD149="L",0),"-")</f>
        <v>1</v>
      </c>
      <c r="AE150" s="122" cm="1">
        <f t="array" ref="AE150">IFERROR(_xlfn.IFS(AE148="W",1,AE149="W",1,AE148="L",0,AE149="L",0),"-")</f>
        <v>1</v>
      </c>
      <c r="AF150" s="122" cm="1">
        <f t="array" ref="AF150">IFERROR(_xlfn.IFS(AF148="W",1,AF149="W",1,AF148="L",0,AF149="L",0),"-")</f>
        <v>1</v>
      </c>
      <c r="AG150" s="122" cm="1">
        <f t="array" ref="AG150">IFERROR(_xlfn.IFS(AG148="W",1,AG149="W",1,AG148="L",0,AG149="L",0),"-")</f>
        <v>0</v>
      </c>
      <c r="AH150" s="122" cm="1">
        <f t="array" ref="AH150">IFERROR(_xlfn.IFS(AH148="W",1,AH149="W",1,AH148="L",0,AH149="L",0),"-")</f>
        <v>1</v>
      </c>
      <c r="AI150" s="122" cm="1">
        <f t="array" ref="AI150">IFERROR(_xlfn.IFS(AI148="W",1,AI149="W",1,AI148="L",0,AI149="L",0),"-")</f>
        <v>1</v>
      </c>
      <c r="AJ150" s="122" cm="1">
        <f t="array" ref="AJ150">IFERROR(_xlfn.IFS(AJ148="W",1,AJ149="W",1,AJ148="L",0,AJ149="L",0),"-")</f>
        <v>0</v>
      </c>
      <c r="AK150" s="122" cm="1">
        <f t="array" ref="AK150">IFERROR(_xlfn.IFS(AK148="W",1,AK149="W",1,AK148="L",0,AK149="L",0),"-")</f>
        <v>0</v>
      </c>
      <c r="AL150" s="122" cm="1">
        <f t="array" ref="AL150">IFERROR(_xlfn.IFS(AL148="W",1,AL149="W",1,AL148="L",0,AL149="L",0),"-")</f>
        <v>1</v>
      </c>
      <c r="AM150" s="122" cm="1">
        <f t="array" ref="AM150">IFERROR(_xlfn.IFS(AM148="W",1,AM149="W",1,AM148="L",0,AM149="L",0),"-")</f>
        <v>1</v>
      </c>
      <c r="AN150" s="122" cm="1">
        <f t="array" ref="AN150">IFERROR(_xlfn.IFS(AN148="W",1,AN149="W",1,AN148="L",0,AN149="L",0),"-")</f>
        <v>1</v>
      </c>
      <c r="AO150" s="122" cm="1">
        <f t="array" ref="AO150">IFERROR(_xlfn.IFS(AO148="W",1,AO149="W",1,AO148="L",0,AO149="L",0),"-")</f>
        <v>0</v>
      </c>
      <c r="AP150" s="122" cm="1">
        <f t="array" ref="AP150">IFERROR(_xlfn.IFS(AP148="W",1,AP149="W",1,AP148="L",0,AP149="L",0),"-")</f>
        <v>0</v>
      </c>
      <c r="AQ150" s="122" cm="1">
        <f t="array" ref="AQ150">IFERROR(_xlfn.IFS(AQ148="W",1,AQ149="W",1,AQ148="L",0,AQ149="L",0),"-")</f>
        <v>1</v>
      </c>
      <c r="AR150" s="122" cm="1">
        <f t="array" ref="AR150">IFERROR(_xlfn.IFS(AR148="W",1,AR149="W",1,AR148="L",0,AR149="L",0),"-")</f>
        <v>0</v>
      </c>
      <c r="AS150" s="122" cm="1">
        <f t="array" ref="AS150">IFERROR(_xlfn.IFS(AS148="W",1,AS149="W",1,AS148="L",0,AS149="L",0),"-")</f>
        <v>0</v>
      </c>
      <c r="AT150" s="122" cm="1">
        <f t="array" ref="AT150">IFERROR(_xlfn.IFS(AT148="W",1,AT149="W",1,AT148="L",0,AT149="L",0),"-")</f>
        <v>1</v>
      </c>
      <c r="AU150" s="122" cm="1">
        <f t="array" ref="AU150">IFERROR(_xlfn.IFS(AU148="W",1,AU149="W",1,AU148="L",0,AU149="L",0),"-")</f>
        <v>1</v>
      </c>
      <c r="AV150" s="122" cm="1">
        <f t="array" ref="AV150">IFERROR(_xlfn.IFS(AV148="W",1,AV149="W",1,AV148="L",0,AV149="L",0),"-")</f>
        <v>0</v>
      </c>
      <c r="AW150" s="122" cm="1">
        <f t="array" ref="AW150">IFERROR(_xlfn.IFS(AW148="W",1,AW149="W",1,AW148="L",0,AW149="L",0),"-")</f>
        <v>0</v>
      </c>
      <c r="AX150" s="122" cm="1">
        <f t="array" ref="AX150">IFERROR(_xlfn.IFS(AX148="W",1,AX149="W",1,AX148="L",0,AX149="L",0),"-")</f>
        <v>0</v>
      </c>
      <c r="AY150" s="122" cm="1">
        <f t="array" ref="AY150">IFERROR(_xlfn.IFS(AY148="W",1,AY149="W",1,AY148="L",0,AY149="L",0),"-")</f>
        <v>1</v>
      </c>
      <c r="AZ150" s="122" cm="1">
        <f t="array" ref="AZ150">IFERROR(_xlfn.IFS(AZ148="W",1,AZ149="W",1,AZ148="L",0,AZ149="L",0),"-")</f>
        <v>1</v>
      </c>
      <c r="BA150" s="122" cm="1">
        <f t="array" ref="BA150">IFERROR(_xlfn.IFS(BA148="W",1,BA149="W",1,BA148="L",0,BA149="L",0),"-")</f>
        <v>1</v>
      </c>
      <c r="BB150" s="122" cm="1">
        <f t="array" ref="BB150">IFERROR(_xlfn.IFS(BB148="W",1,BB149="W",1,BB148="L",0,BB149="L",0),"-")</f>
        <v>0</v>
      </c>
      <c r="BC150" s="122" cm="1">
        <f t="array" ref="BC150">IFERROR(_xlfn.IFS(BC148="W",1,BC149="W",1,BC148="L",0,BC149="L",0),"-")</f>
        <v>1</v>
      </c>
      <c r="BD150" s="122" cm="1">
        <f t="array" ref="BD150">IFERROR(_xlfn.IFS(BD148="W",1,BD149="W",1,BD148="L",0,BD149="L",0),"-")</f>
        <v>0</v>
      </c>
      <c r="BE150" s="122" cm="1">
        <f t="array" ref="BE150">IFERROR(_xlfn.IFS(BE148="W",1,BE149="W",1,BE148="L",0,BE149="L",0),"-")</f>
        <v>1</v>
      </c>
      <c r="BF150" s="122" cm="1">
        <f t="array" ref="BF150">IFERROR(_xlfn.IFS(BF148="W",1,BF149="W",1,BF148="L",0,BF149="L",0),"-")</f>
        <v>1</v>
      </c>
      <c r="BG150" s="122" cm="1">
        <f t="array" ref="BG150">IFERROR(_xlfn.IFS(BG148="W",1,BG149="W",1,BG148="L",0,BG149="L",0),"-")</f>
        <v>0</v>
      </c>
      <c r="BH150" s="122" cm="1">
        <f t="array" ref="BH150">IFERROR(_xlfn.IFS(BH148="W",1,BH149="W",1,BH148="L",0,BH149="L",0),"-")</f>
        <v>1</v>
      </c>
      <c r="BI150" s="122" cm="1">
        <f t="array" ref="BI150">IFERROR(_xlfn.IFS(BI148="W",1,BI149="W",1,BI148="L",0,BI149="L",0),"-")</f>
        <v>0</v>
      </c>
      <c r="BJ150" s="122" cm="1">
        <f t="array" ref="BJ150">IFERROR(_xlfn.IFS(BJ148="W",1,BJ149="W",1,BJ148="L",0,BJ149="L",0),"-")</f>
        <v>0</v>
      </c>
      <c r="BK150" s="122" cm="1">
        <f t="array" ref="BK150">IFERROR(_xlfn.IFS(BK148="W",1,BK149="W",1,BK148="L",0,BK149="L",0),"-")</f>
        <v>0</v>
      </c>
      <c r="BL150" s="122" cm="1">
        <f t="array" ref="BL150">IFERROR(_xlfn.IFS(BL148="W",1,BL149="W",1,BL148="L",0,BL149="L",0),"-")</f>
        <v>0</v>
      </c>
      <c r="BM150" s="122" cm="1">
        <f t="array" ref="BM150">IFERROR(_xlfn.IFS(BM148="W",1,BM149="W",1,BM148="L",0,BM149="L",0),"-")</f>
        <v>0</v>
      </c>
      <c r="BN150" s="122" cm="1">
        <f t="array" ref="BN150">IFERROR(_xlfn.IFS(BN148="W",1,BN149="W",1,BN148="L",0,BN149="L",0),"-")</f>
        <v>1</v>
      </c>
      <c r="BO150" s="122" cm="1">
        <f t="array" ref="BO150">IFERROR(_xlfn.IFS(BO148="W",1,BO149="W",1,BO148="L",0,BO149="L",0),"-")</f>
        <v>0</v>
      </c>
      <c r="BP150" s="122" cm="1">
        <f t="array" ref="BP150">IFERROR(_xlfn.IFS(BP148="W",1,BP149="W",1,BP148="L",0,BP149="L",0),"-")</f>
        <v>1</v>
      </c>
      <c r="BQ150" s="122" cm="1">
        <f t="array" ref="BQ150">IFERROR(_xlfn.IFS(BQ148="W",1,BQ149="W",1,BQ148="L",0,BQ149="L",0),"-")</f>
        <v>1</v>
      </c>
      <c r="BR150" s="122" cm="1">
        <f t="array" ref="BR150">IFERROR(_xlfn.IFS(BR148="W",1,BR149="W",1,BR148="L",0,BR149="L",0),"-")</f>
        <v>0</v>
      </c>
      <c r="BS150" s="122" cm="1">
        <f t="array" ref="BS150">IFERROR(_xlfn.IFS(BS148="W",1,BS149="W",1,BS148="L",0,BS149="L",0),"-")</f>
        <v>0</v>
      </c>
      <c r="BT150" s="122" cm="1">
        <f t="array" ref="BT150">IFERROR(_xlfn.IFS(BT148="W",1,BT149="W",1,BT148="L",0,BT149="L",0),"-")</f>
        <v>0</v>
      </c>
      <c r="BU150" s="122" cm="1">
        <f t="array" ref="BU150">IFERROR(_xlfn.IFS(BU148="W",1,BU149="W",1,BU148="L",0,BU149="L",0),"-")</f>
        <v>1</v>
      </c>
      <c r="BV150" s="122" cm="1">
        <f t="array" ref="BV150">IFERROR(_xlfn.IFS(BV148="W",1,BV149="W",1,BV148="L",0,BV149="L",0),"-")</f>
        <v>0</v>
      </c>
      <c r="BW150" s="122" cm="1">
        <f t="array" ref="BW150">IFERROR(_xlfn.IFS(BW148="W",1,BW149="W",1,BW148="L",0,BW149="L",0),"-")</f>
        <v>0</v>
      </c>
      <c r="BX150" s="122" cm="1">
        <f t="array" ref="BX150">IFERROR(_xlfn.IFS(BX148="W",1,BX149="W",1,BX148="L",0,BX149="L",0),"-")</f>
        <v>0</v>
      </c>
      <c r="BY150" s="122" cm="1">
        <f t="array" ref="BY150">IFERROR(_xlfn.IFS(BY148="W",1,BY149="W",1,BY148="L",0,BY149="L",0),"-")</f>
        <v>0</v>
      </c>
      <c r="BZ150" s="122" cm="1">
        <f t="array" ref="BZ150">IFERROR(_xlfn.IFS(BZ148="W",1,BZ149="W",1,BZ148="L",0,BZ149="L",0),"-")</f>
        <v>1</v>
      </c>
      <c r="CA150" s="122" cm="1">
        <f t="array" ref="CA150">IFERROR(_xlfn.IFS(CA148="W",1,CA149="W",1,CA148="L",0,CA149="L",0),"-")</f>
        <v>1</v>
      </c>
      <c r="CB150" s="122" cm="1">
        <f t="array" ref="CB150">IFERROR(_xlfn.IFS(CB148="W",1,CB149="W",1,CB148="L",0,CB149="L",0),"-")</f>
        <v>1</v>
      </c>
      <c r="CC150" s="122" cm="1">
        <f t="array" ref="CC150">IFERROR(_xlfn.IFS(CC148="W",1,CC149="W",1,CC148="L",0,CC149="L",0),"-")</f>
        <v>1</v>
      </c>
      <c r="CD150" s="122" cm="1">
        <f t="array" ref="CD150">IFERROR(_xlfn.IFS(CD148="W",1,CD149="W",1,CD148="L",0,CD149="L",0),"-")</f>
        <v>1</v>
      </c>
      <c r="CE150" s="122" cm="1">
        <f t="array" ref="CE150">IFERROR(_xlfn.IFS(CE148="W",1,CE149="W",1,CE148="L",0,CE149="L",0),"-")</f>
        <v>0</v>
      </c>
      <c r="CF150" s="122" cm="1">
        <f t="array" ref="CF150">IFERROR(_xlfn.IFS(CF148="W",1,CF149="W",1,CF148="L",0,CF149="L",0),"-")</f>
        <v>0</v>
      </c>
      <c r="CG150" s="122" cm="1">
        <f t="array" ref="CG150">IFERROR(_xlfn.IFS(CG148="W",1,CG149="W",1,CG148="L",0,CG149="L",0),"-")</f>
        <v>0</v>
      </c>
      <c r="CH150" s="122" cm="1">
        <f t="array" ref="CH150">IFERROR(_xlfn.IFS(CH148="W",1,CH149="W",1,CH148="L",0,CH149="L",0),"-")</f>
        <v>0</v>
      </c>
      <c r="CI150" s="122" cm="1">
        <f t="array" ref="CI150">IFERROR(_xlfn.IFS(CI148="W",1,CI149="W",1,CI148="L",0,CI149="L",0),"-")</f>
        <v>1</v>
      </c>
      <c r="CJ150" s="122" cm="1">
        <f t="array" ref="CJ150">IFERROR(_xlfn.IFS(CJ148="W",1,CJ149="W",1,CJ148="L",0,CJ149="L",0),"-")</f>
        <v>0</v>
      </c>
      <c r="CK150" s="122" cm="1">
        <f t="array" ref="CK150">IFERROR(_xlfn.IFS(CK148="W",1,CK149="W",1,CK148="L",0,CK149="L",0),"-")</f>
        <v>0</v>
      </c>
      <c r="CL150" s="122" cm="1">
        <f t="array" ref="CL150">IFERROR(_xlfn.IFS(CL148="W",1,CL149="W",1,CL148="L",0,CL149="L",0),"-")</f>
        <v>0</v>
      </c>
      <c r="CM150" s="122" cm="1">
        <f t="array" ref="CM150">IFERROR(_xlfn.IFS(CM148="W",1,CM149="W",1,CM148="L",0,CM149="L",0),"-")</f>
        <v>0</v>
      </c>
      <c r="CN150" s="122" cm="1">
        <f t="array" ref="CN150">IFERROR(_xlfn.IFS(CN148="W",1,CN149="W",1,CN148="L",0,CN149="L",0),"-")</f>
        <v>1</v>
      </c>
      <c r="CO150" s="122" cm="1">
        <f t="array" ref="CO150">IFERROR(_xlfn.IFS(CO148="W",1,CO149="W",1,CO148="L",0,CO149="L",0),"-")</f>
        <v>0</v>
      </c>
      <c r="CP150" s="122" cm="1">
        <f t="array" ref="CP150">IFERROR(_xlfn.IFS(CP148="W",1,CP149="W",1,CP148="L",0,CP149="L",0),"-")</f>
        <v>1</v>
      </c>
      <c r="CQ150" s="122" cm="1">
        <f t="array" ref="CQ150">IFERROR(_xlfn.IFS(CQ148="W",1,CQ149="W",1,CQ148="L",0,CQ149="L",0),"-")</f>
        <v>1</v>
      </c>
      <c r="CR150" s="122" cm="1">
        <f t="array" ref="CR150">IFERROR(_xlfn.IFS(CR148="W",1,CR149="W",1,CR148="L",0,CR149="L",0),"-")</f>
        <v>0</v>
      </c>
      <c r="CS150" s="122" cm="1">
        <f t="array" ref="CS150">IFERROR(_xlfn.IFS(CS148="W",1,CS149="W",1,CS148="L",0,CS149="L",0),"-")</f>
        <v>1</v>
      </c>
      <c r="CT150" s="122" cm="1">
        <f t="array" ref="CT150">IFERROR(_xlfn.IFS(CT148="W",1,CT149="W",1,CT148="L",0,CT149="L",0),"-")</f>
        <v>1</v>
      </c>
      <c r="CU150" s="122" cm="1">
        <f t="array" ref="CU150">IFERROR(_xlfn.IFS(CU148="W",1,CU149="W",1,CU148="L",0,CU149="L",0),"-")</f>
        <v>0</v>
      </c>
      <c r="CV150" s="122" cm="1">
        <f t="array" ref="CV150">IFERROR(_xlfn.IFS(CV148="W",1,CV149="W",1,CV148="L",0,CV149="L",0),"-")</f>
        <v>0</v>
      </c>
      <c r="CW150" s="122" cm="1">
        <f t="array" ref="CW150">IFERROR(_xlfn.IFS(CW148="W",1,CW149="W",1,CW148="L",0,CW149="L",0),"-")</f>
        <v>0</v>
      </c>
      <c r="CX150" s="122" cm="1">
        <f t="array" ref="CX150">IFERROR(_xlfn.IFS(CX148="W",1,CX149="W",1,CX148="L",0,CX149="L",0),"-")</f>
        <v>1</v>
      </c>
      <c r="CY150" s="122" cm="1">
        <f t="array" ref="CY150">IFERROR(_xlfn.IFS(CY148="W",1,CY149="W",1,CY148="L",0,CY149="L",0),"-")</f>
        <v>1</v>
      </c>
      <c r="CZ150" s="122" cm="1">
        <f t="array" ref="CZ150">IFERROR(_xlfn.IFS(CZ148="W",1,CZ149="W",1,CZ148="L",0,CZ149="L",0),"-")</f>
        <v>1</v>
      </c>
      <c r="DA150" s="122" cm="1">
        <f t="array" ref="DA150">IFERROR(_xlfn.IFS(DA148="W",1,DA149="W",1,DA148="L",0,DA149="L",0),"-")</f>
        <v>1</v>
      </c>
      <c r="DB150" s="122" cm="1">
        <f t="array" ref="DB150">IFERROR(_xlfn.IFS(DB148="W",1,DB149="W",1,DB148="L",0,DB149="L",0),"-")</f>
        <v>0</v>
      </c>
      <c r="DC150" s="122" cm="1">
        <f t="array" ref="DC150">IFERROR(_xlfn.IFS(DC148="W",1,DC149="W",1,DC148="L",0,DC149="L",0),"-")</f>
        <v>1</v>
      </c>
      <c r="DD150" s="122" cm="1">
        <f t="array" ref="DD150">IFERROR(_xlfn.IFS(DD148="W",1,DD149="W",1,DD148="L",0,DD149="L",0),"-")</f>
        <v>0</v>
      </c>
      <c r="DE150" s="122" cm="1">
        <f t="array" ref="DE150">IFERROR(_xlfn.IFS(DE148="W",1,DE149="W",1,DE148="L",0,DE149="L",0),"-")</f>
        <v>1</v>
      </c>
      <c r="DF150" s="122" cm="1">
        <f t="array" ref="DF150">IFERROR(_xlfn.IFS(DF148="W",1,DF149="W",1,DF148="L",0,DF149="L",0),"-")</f>
        <v>1</v>
      </c>
      <c r="DG150" s="122" cm="1">
        <f t="array" ref="DG150">IFERROR(_xlfn.IFS(DG148="W",1,DG149="W",1,DG148="L",0,DG149="L",0),"-")</f>
        <v>0</v>
      </c>
      <c r="DH150" s="122" cm="1">
        <f t="array" ref="DH150">IFERROR(_xlfn.IFS(DH148="W",1,DH149="W",1,DH148="L",0,DH149="L",0),"-")</f>
        <v>0</v>
      </c>
      <c r="DI150" s="122" cm="1">
        <f t="array" ref="DI150">IFERROR(_xlfn.IFS(DI148="W",1,DI149="W",1,DI148="L",0,DI149="L",0),"-")</f>
        <v>0</v>
      </c>
      <c r="DJ150" s="122" cm="1">
        <f t="array" ref="DJ150">IFERROR(_xlfn.IFS(DJ148="W",1,DJ149="W",1,DJ148="L",0,DJ149="L",0),"-")</f>
        <v>1</v>
      </c>
      <c r="DK150" s="122" cm="1">
        <f t="array" ref="DK150">IFERROR(_xlfn.IFS(DK148="W",1,DK149="W",1,DK148="L",0,DK149="L",0),"-")</f>
        <v>1</v>
      </c>
      <c r="DL150" s="122" cm="1">
        <f t="array" ref="DL150">IFERROR(_xlfn.IFS(DL148="W",1,DL149="W",1,DL148="L",0,DL149="L",0),"-")</f>
        <v>1</v>
      </c>
      <c r="DM150" s="122" cm="1">
        <f t="array" ref="DM150">IFERROR(_xlfn.IFS(DM148="W",1,DM149="W",1,DM148="L",0,DM149="L",0),"-")</f>
        <v>1</v>
      </c>
      <c r="DN150" s="122" cm="1">
        <f t="array" ref="DN150">IFERROR(_xlfn.IFS(DN148="W",1,DN149="W",1,DN148="L",0,DN149="L",0),"-")</f>
        <v>1</v>
      </c>
      <c r="DO150" s="122" cm="1">
        <f t="array" ref="DO150">IFERROR(_xlfn.IFS(DO148="W",1,DO149="W",1,DO148="L",0,DO149="L",0),"-")</f>
        <v>1</v>
      </c>
      <c r="DP150" s="122" cm="1">
        <f t="array" ref="DP150">IFERROR(_xlfn.IFS(DP148="W",1,DP149="W",1,DP148="L",0,DP149="L",0),"-")</f>
        <v>1</v>
      </c>
      <c r="DQ150" s="122" cm="1">
        <f t="array" ref="DQ150">IFERROR(_xlfn.IFS(DQ148="W",1,DQ149="W",1,DQ148="L",0,DQ149="L",0),"-")</f>
        <v>0</v>
      </c>
      <c r="DR150" s="122" cm="1">
        <f t="array" ref="DR150">IFERROR(_xlfn.IFS(DR148="W",1,DR149="W",1,DR148="L",0,DR149="L",0),"-")</f>
        <v>0</v>
      </c>
      <c r="DS150" s="122" cm="1">
        <f t="array" ref="DS150">IFERROR(_xlfn.IFS(DS148="W",1,DS149="W",1,DS148="L",0,DS149="L",0),"-")</f>
        <v>0</v>
      </c>
      <c r="DT150" s="122" cm="1">
        <f t="array" ref="DT150">IFERROR(_xlfn.IFS(DT148="W",1,DT149="W",1,DT148="L",0,DT149="L",0),"-")</f>
        <v>1</v>
      </c>
      <c r="DU150" s="122" cm="1">
        <f t="array" ref="DU150">IFERROR(_xlfn.IFS(DU148="W",1,DU149="W",1,DU148="L",0,DU149="L",0),"-")</f>
        <v>0</v>
      </c>
      <c r="DV150" s="122" cm="1">
        <f t="array" ref="DV150">IFERROR(_xlfn.IFS(DV148="W",1,DV149="W",1,DV148="L",0,DV149="L",0),"-")</f>
        <v>1</v>
      </c>
      <c r="DW150" s="122" cm="1">
        <f t="array" ref="DW150">IFERROR(_xlfn.IFS(DW148="W",1,DW149="W",1,DW148="L",0,DW149="L",0),"-")</f>
        <v>0</v>
      </c>
      <c r="DX150" s="122" cm="1">
        <f t="array" ref="DX150">IFERROR(_xlfn.IFS(DX148="W",1,DX149="W",1,DX148="L",0,DX149="L",0),"-")</f>
        <v>1</v>
      </c>
      <c r="DY150" s="122" cm="1">
        <f t="array" ref="DY150">IFERROR(_xlfn.IFS(DY148="W",1,DY149="W",1,DY148="L",0,DY149="L",0),"-")</f>
        <v>1</v>
      </c>
      <c r="DZ150" s="122" cm="1">
        <f t="array" ref="DZ150">IFERROR(_xlfn.IFS(DZ148="W",1,DZ149="W",1,DZ148="L",0,DZ149="L",0),"-")</f>
        <v>1</v>
      </c>
      <c r="EA150" s="122" cm="1">
        <f t="array" ref="EA150">IFERROR(_xlfn.IFS(EA148="W",1,EA149="W",1,EA148="L",0,EA149="L",0),"-")</f>
        <v>0</v>
      </c>
      <c r="EB150" s="122" cm="1">
        <f t="array" ref="EB150">IFERROR(_xlfn.IFS(EB148="W",1,EB149="W",1,EB148="L",0,EB149="L",0),"-")</f>
        <v>1</v>
      </c>
      <c r="EC150" s="122" cm="1">
        <f t="array" ref="EC150">IFERROR(_xlfn.IFS(EC148="W",1,EC149="W",1,EC148="L",0,EC149="L",0),"-")</f>
        <v>1</v>
      </c>
      <c r="ED150" s="122" cm="1">
        <f t="array" ref="ED150">IFERROR(_xlfn.IFS(ED148="W",1,ED149="W",1,ED148="L",0,ED149="L",0),"-")</f>
        <v>1</v>
      </c>
      <c r="EE150" s="122" cm="1">
        <f t="array" ref="EE150">IFERROR(_xlfn.IFS(EE148="W",1,EE149="W",1,EE148="L",0,EE149="L",0),"-")</f>
        <v>0</v>
      </c>
      <c r="EF150" s="122" cm="1">
        <f t="array" ref="EF150">IFERROR(_xlfn.IFS(EF148="W",1,EF149="W",1,EF148="L",0,EF149="L",0),"-")</f>
        <v>0</v>
      </c>
      <c r="EG150" s="122" cm="1">
        <f t="array" ref="EG150">IFERROR(_xlfn.IFS(EG148="W",1,EG149="W",1,EG148="L",0,EG149="L",0),"-")</f>
        <v>0</v>
      </c>
      <c r="EH150" s="122" cm="1">
        <f t="array" ref="EH150">IFERROR(_xlfn.IFS(EH148="W",1,EH149="W",1,EH148="L",0,EH149="L",0),"-")</f>
        <v>0</v>
      </c>
      <c r="EI150" s="122" cm="1">
        <f t="array" ref="EI150">IFERROR(_xlfn.IFS(EI148="W",1,EI149="W",1,EI148="L",0,EI149="L",0),"-")</f>
        <v>0</v>
      </c>
      <c r="EJ150" s="122" cm="1">
        <f t="array" ref="EJ150">IFERROR(_xlfn.IFS(EJ148="W",1,EJ149="W",1,EJ148="L",0,EJ149="L",0),"-")</f>
        <v>0</v>
      </c>
      <c r="EK150" s="122" cm="1">
        <f t="array" ref="EK150">IFERROR(_xlfn.IFS(EK148="W",1,EK149="W",1,EK148="L",0,EK149="L",0),"-")</f>
        <v>1</v>
      </c>
      <c r="EL150" s="122" cm="1">
        <f t="array" ref="EL150">IFERROR(_xlfn.IFS(EL148="W",1,EL149="W",1,EL148="L",0,EL149="L",0),"-")</f>
        <v>1</v>
      </c>
      <c r="EM150" s="122" cm="1">
        <f t="array" ref="EM150">IFERROR(_xlfn.IFS(EM148="W",1,EM149="W",1,EM148="L",0,EM149="L",0),"-")</f>
        <v>0</v>
      </c>
      <c r="EN150" s="122" cm="1">
        <f t="array" ref="EN150">IFERROR(_xlfn.IFS(EN148="W",1,EN149="W",1,EN148="L",0,EN149="L",0),"-")</f>
        <v>1</v>
      </c>
      <c r="EO150" s="122" cm="1">
        <f t="array" ref="EO150">IFERROR(_xlfn.IFS(EO148="W",1,EO149="W",1,EO148="L",0,EO149="L",0),"-")</f>
        <v>0</v>
      </c>
      <c r="EP150" s="122" cm="1">
        <f t="array" ref="EP150">IFERROR(_xlfn.IFS(EP148="W",1,EP149="W",1,EP148="L",0,EP149="L",0),"-")</f>
        <v>1</v>
      </c>
      <c r="EQ150" s="122" cm="1">
        <f t="array" ref="EQ150">IFERROR(_xlfn.IFS(EQ148="W",1,EQ149="W",1,EQ148="L",0,EQ149="L",0),"-")</f>
        <v>0</v>
      </c>
      <c r="ER150" s="122" cm="1">
        <f t="array" ref="ER150">IFERROR(_xlfn.IFS(ER148="W",1,ER149="W",1,ER148="L",0,ER149="L",0),"-")</f>
        <v>0</v>
      </c>
      <c r="ES150" s="122" cm="1">
        <f t="array" ref="ES150">IFERROR(_xlfn.IFS(ES148="W",1,ES149="W",1,ES148="L",0,ES149="L",0),"-")</f>
        <v>1</v>
      </c>
      <c r="ET150" s="122" cm="1">
        <f t="array" ref="ET150">IFERROR(_xlfn.IFS(ET148="W",1,ET149="W",1,ET148="L",0,ET149="L",0),"-")</f>
        <v>0</v>
      </c>
      <c r="EU150" s="122" cm="1">
        <f t="array" ref="EU150">IFERROR(_xlfn.IFS(EU148="W",1,EU149="W",1,EU148="L",0,EU149="L",0),"-")</f>
        <v>1</v>
      </c>
      <c r="EV150" s="122" cm="1">
        <f t="array" ref="EV150">IFERROR(_xlfn.IFS(EV148="W",1,EV149="W",1,EV148="L",0,EV149="L",0),"-")</f>
        <v>1</v>
      </c>
      <c r="EW150" s="122" cm="1">
        <f t="array" ref="EW150">IFERROR(_xlfn.IFS(EW148="W",1,EW149="W",1,EW148="L",0,EW149="L",0),"-")</f>
        <v>1</v>
      </c>
      <c r="EX150" s="122" cm="1">
        <f t="array" ref="EX150">IFERROR(_xlfn.IFS(EX148="W",1,EX149="W",1,EX148="L",0,EX149="L",0),"-")</f>
        <v>0</v>
      </c>
      <c r="EY150" s="122" cm="1">
        <f t="array" ref="EY150">IFERROR(_xlfn.IFS(EY148="W",1,EY149="W",1,EY148="L",0,EY149="L",0),"-")</f>
        <v>0</v>
      </c>
      <c r="EZ150" s="122" cm="1">
        <f t="array" ref="EZ150">IFERROR(_xlfn.IFS(EZ148="W",1,EZ149="W",1,EZ148="L",0,EZ149="L",0),"-")</f>
        <v>1</v>
      </c>
      <c r="FA150" s="122" cm="1">
        <f t="array" ref="FA150">IFERROR(_xlfn.IFS(FA148="W",1,FA149="W",1,FA148="L",0,FA149="L",0),"-")</f>
        <v>0</v>
      </c>
      <c r="FB150" s="122" cm="1">
        <f t="array" ref="FB150">IFERROR(_xlfn.IFS(FB148="W",1,FB149="W",1,FB148="L",0,FB149="L",0),"-")</f>
        <v>1</v>
      </c>
      <c r="FC150" s="122" cm="1">
        <f t="array" ref="FC150">IFERROR(_xlfn.IFS(FC148="W",1,FC149="W",1,FC148="L",0,FC149="L",0),"-")</f>
        <v>0</v>
      </c>
      <c r="FD150" s="122" cm="1">
        <f t="array" ref="FD150">IFERROR(_xlfn.IFS(FD148="W",1,FD149="W",1,FD148="L",0,FD149="L",0),"-")</f>
        <v>0</v>
      </c>
      <c r="FE150" s="122" cm="1">
        <f t="array" ref="FE150">IFERROR(_xlfn.IFS(FE148="W",1,FE149="W",1,FE148="L",0,FE149="L",0),"-")</f>
        <v>1</v>
      </c>
      <c r="FF150" s="122" cm="1">
        <f t="array" ref="FF150">IFERROR(_xlfn.IFS(FF148="W",1,FF149="W",1,FF148="L",0,FF149="L",0),"-")</f>
        <v>1</v>
      </c>
      <c r="FG150" s="122" cm="1">
        <f t="array" ref="FG150">IFERROR(_xlfn.IFS(FG148="W",1,FG149="W",1,FG148="L",0,FG149="L",0),"-")</f>
        <v>0</v>
      </c>
      <c r="FH150" s="122" cm="1">
        <f t="array" ref="FH150">IFERROR(_xlfn.IFS(FH148="W",1,FH149="W",1,FH148="L",0,FH149="L",0),"-")</f>
        <v>0</v>
      </c>
      <c r="FI150" s="122" cm="1">
        <f t="array" ref="FI150">IFERROR(_xlfn.IFS(FI148="W",1,FI149="W",1,FI148="L",0,FI149="L",0),"-")</f>
        <v>0</v>
      </c>
      <c r="FJ150" s="122" cm="1">
        <f t="array" ref="FJ150">IFERROR(_xlfn.IFS(FJ148="W",1,FJ149="W",1,FJ148="L",0,FJ149="L",0),"-")</f>
        <v>0</v>
      </c>
      <c r="FK150" s="137" t="s">
        <v>477</v>
      </c>
      <c r="FL150" s="141">
        <f>COUNT(E$5:FJ$5)</f>
        <v>162</v>
      </c>
      <c r="FM150" s="141">
        <f>FL150-20</f>
        <v>142</v>
      </c>
    </row>
    <row r="151" spans="2:174" x14ac:dyDescent="0.2">
      <c r="B151" s="137"/>
      <c r="C151" s="139"/>
      <c r="D151" s="138"/>
      <c r="E151" s="122">
        <f>IF(E150=1,D151+1,0)</f>
        <v>1</v>
      </c>
      <c r="F151" s="122">
        <f t="shared" ref="F151" si="4668">IF(F150=1,E151+1,0)</f>
        <v>2</v>
      </c>
      <c r="G151" s="122">
        <f t="shared" ref="G151" si="4669">IF(G150=1,F151+1,0)</f>
        <v>3</v>
      </c>
      <c r="H151" s="122">
        <f t="shared" ref="H151" si="4670">IF(H150=1,G151+1,0)</f>
        <v>4</v>
      </c>
      <c r="I151" s="122">
        <f t="shared" ref="I151" si="4671">IF(I150=1,H151+1,0)</f>
        <v>0</v>
      </c>
      <c r="J151" s="122">
        <f t="shared" ref="J151" si="4672">IF(J150=1,I151+1,0)</f>
        <v>1</v>
      </c>
      <c r="K151" s="122">
        <f t="shared" ref="K151" si="4673">IF(K150=1,J151+1,0)</f>
        <v>2</v>
      </c>
      <c r="L151" s="122">
        <f t="shared" ref="L151" si="4674">IF(L150=1,K151+1,0)</f>
        <v>0</v>
      </c>
      <c r="M151" s="122">
        <f t="shared" ref="M151" si="4675">IF(M150=1,L151+1,0)</f>
        <v>0</v>
      </c>
      <c r="N151" s="122">
        <f t="shared" ref="N151" si="4676">IF(N150=1,M151+1,0)</f>
        <v>1</v>
      </c>
      <c r="O151" s="122">
        <f t="shared" ref="O151" si="4677">IF(O150=1,N151+1,0)</f>
        <v>2</v>
      </c>
      <c r="P151" s="122">
        <f t="shared" ref="P151" si="4678">IF(P150=1,O151+1,0)</f>
        <v>3</v>
      </c>
      <c r="Q151" s="122">
        <f t="shared" ref="Q151" si="4679">IF(Q150=1,P151+1,0)</f>
        <v>0</v>
      </c>
      <c r="R151" s="122">
        <f t="shared" ref="R151" si="4680">IF(R150=1,Q151+1,0)</f>
        <v>1</v>
      </c>
      <c r="S151" s="122">
        <f t="shared" ref="S151" si="4681">IF(S150=1,R151+1,0)</f>
        <v>2</v>
      </c>
      <c r="T151" s="122">
        <f t="shared" ref="T151" si="4682">IF(T150=1,S151+1,0)</f>
        <v>3</v>
      </c>
      <c r="U151" s="122">
        <f t="shared" ref="U151" si="4683">IF(U150=1,T151+1,0)</f>
        <v>0</v>
      </c>
      <c r="V151" s="122">
        <f t="shared" ref="V151" si="4684">IF(V150=1,U151+1,0)</f>
        <v>0</v>
      </c>
      <c r="W151" s="122">
        <f t="shared" ref="W151" si="4685">IF(W150=1,V151+1,0)</f>
        <v>0</v>
      </c>
      <c r="X151" s="122">
        <f t="shared" ref="X151" si="4686">IF(X150=1,W151+1,0)</f>
        <v>1</v>
      </c>
      <c r="Y151" s="122">
        <f t="shared" ref="Y151" si="4687">IF(Y150=1,X151+1,0)</f>
        <v>0</v>
      </c>
      <c r="Z151" s="122">
        <f t="shared" ref="Z151" si="4688">IF(Z150=1,Y151+1,0)</f>
        <v>0</v>
      </c>
      <c r="AA151" s="122">
        <f t="shared" ref="AA151" si="4689">IF(AA150=1,Z151+1,0)</f>
        <v>0</v>
      </c>
      <c r="AB151" s="122">
        <f t="shared" ref="AB151" si="4690">IF(AB150=1,AA151+1,0)</f>
        <v>0</v>
      </c>
      <c r="AC151" s="122">
        <f t="shared" ref="AC151" si="4691">IF(AC150=1,AB151+1,0)</f>
        <v>1</v>
      </c>
      <c r="AD151" s="122">
        <f t="shared" ref="AD151" si="4692">IF(AD150=1,AC151+1,0)</f>
        <v>2</v>
      </c>
      <c r="AE151" s="122">
        <f t="shared" ref="AE151" si="4693">IF(AE150=1,AD151+1,0)</f>
        <v>3</v>
      </c>
      <c r="AF151" s="122">
        <f t="shared" ref="AF151" si="4694">IF(AF150=1,AE151+1,0)</f>
        <v>4</v>
      </c>
      <c r="AG151" s="122">
        <f t="shared" ref="AG151" si="4695">IF(AG150=1,AF151+1,0)</f>
        <v>0</v>
      </c>
      <c r="AH151" s="122">
        <f t="shared" ref="AH151" si="4696">IF(AH150=1,AG151+1,0)</f>
        <v>1</v>
      </c>
      <c r="AI151" s="122">
        <f t="shared" ref="AI151" si="4697">IF(AI150=1,AH151+1,0)</f>
        <v>2</v>
      </c>
      <c r="AJ151" s="122">
        <f t="shared" ref="AJ151" si="4698">IF(AJ150=1,AI151+1,0)</f>
        <v>0</v>
      </c>
      <c r="AK151" s="122">
        <f t="shared" ref="AK151" si="4699">IF(AK150=1,AJ151+1,0)</f>
        <v>0</v>
      </c>
      <c r="AL151" s="122">
        <f t="shared" ref="AL151" si="4700">IF(AL150=1,AK151+1,0)</f>
        <v>1</v>
      </c>
      <c r="AM151" s="122">
        <f t="shared" ref="AM151" si="4701">IF(AM150=1,AL151+1,0)</f>
        <v>2</v>
      </c>
      <c r="AN151" s="122">
        <f t="shared" ref="AN151" si="4702">IF(AN150=1,AM151+1,0)</f>
        <v>3</v>
      </c>
      <c r="AO151" s="122">
        <f t="shared" ref="AO151" si="4703">IF(AO150=1,AN151+1,0)</f>
        <v>0</v>
      </c>
      <c r="AP151" s="122">
        <f t="shared" ref="AP151" si="4704">IF(AP150=1,AO151+1,0)</f>
        <v>0</v>
      </c>
      <c r="AQ151" s="122">
        <f t="shared" ref="AQ151" si="4705">IF(AQ150=1,AP151+1,0)</f>
        <v>1</v>
      </c>
      <c r="AR151" s="122">
        <f t="shared" ref="AR151" si="4706">IF(AR150=1,AQ151+1,0)</f>
        <v>0</v>
      </c>
      <c r="AS151" s="122">
        <f t="shared" ref="AS151" si="4707">IF(AS150=1,AR151+1,0)</f>
        <v>0</v>
      </c>
      <c r="AT151" s="122">
        <f t="shared" ref="AT151" si="4708">IF(AT150=1,AS151+1,0)</f>
        <v>1</v>
      </c>
      <c r="AU151" s="122">
        <f t="shared" ref="AU151" si="4709">IF(AU150=1,AT151+1,0)</f>
        <v>2</v>
      </c>
      <c r="AV151" s="122">
        <f t="shared" ref="AV151" si="4710">IF(AV150=1,AU151+1,0)</f>
        <v>0</v>
      </c>
      <c r="AW151" s="122">
        <f t="shared" ref="AW151" si="4711">IF(AW150=1,AV151+1,0)</f>
        <v>0</v>
      </c>
      <c r="AX151" s="122">
        <f t="shared" ref="AX151" si="4712">IF(AX150=1,AW151+1,0)</f>
        <v>0</v>
      </c>
      <c r="AY151" s="122">
        <f t="shared" ref="AY151" si="4713">IF(AY150=1,AX151+1,0)</f>
        <v>1</v>
      </c>
      <c r="AZ151" s="122">
        <f t="shared" ref="AZ151" si="4714">IF(AZ150=1,AY151+1,0)</f>
        <v>2</v>
      </c>
      <c r="BA151" s="122">
        <f t="shared" ref="BA151" si="4715">IF(BA150=1,AZ151+1,0)</f>
        <v>3</v>
      </c>
      <c r="BB151" s="122">
        <f t="shared" ref="BB151" si="4716">IF(BB150=1,BA151+1,0)</f>
        <v>0</v>
      </c>
      <c r="BC151" s="122">
        <f t="shared" ref="BC151" si="4717">IF(BC150=1,BB151+1,0)</f>
        <v>1</v>
      </c>
      <c r="BD151" s="122">
        <f t="shared" ref="BD151" si="4718">IF(BD150=1,BC151+1,0)</f>
        <v>0</v>
      </c>
      <c r="BE151" s="122">
        <f t="shared" ref="BE151" si="4719">IF(BE150=1,BD151+1,0)</f>
        <v>1</v>
      </c>
      <c r="BF151" s="122">
        <f t="shared" ref="BF151" si="4720">IF(BF150=1,BE151+1,0)</f>
        <v>2</v>
      </c>
      <c r="BG151" s="122">
        <f t="shared" ref="BG151" si="4721">IF(BG150=1,BF151+1,0)</f>
        <v>0</v>
      </c>
      <c r="BH151" s="122">
        <f t="shared" ref="BH151" si="4722">IF(BH150=1,BG151+1,0)</f>
        <v>1</v>
      </c>
      <c r="BI151" s="122">
        <f t="shared" ref="BI151" si="4723">IF(BI150=1,BH151+1,0)</f>
        <v>0</v>
      </c>
      <c r="BJ151" s="122">
        <f t="shared" ref="BJ151" si="4724">IF(BJ150=1,BI151+1,0)</f>
        <v>0</v>
      </c>
      <c r="BK151" s="122">
        <f t="shared" ref="BK151" si="4725">IF(BK150=1,BJ151+1,0)</f>
        <v>0</v>
      </c>
      <c r="BL151" s="122">
        <f t="shared" ref="BL151" si="4726">IF(BL150=1,BK151+1,0)</f>
        <v>0</v>
      </c>
      <c r="BM151" s="122">
        <f t="shared" ref="BM151" si="4727">IF(BM150=1,BL151+1,0)</f>
        <v>0</v>
      </c>
      <c r="BN151" s="122">
        <f t="shared" ref="BN151" si="4728">IF(BN150=1,BM151+1,0)</f>
        <v>1</v>
      </c>
      <c r="BO151" s="122">
        <f t="shared" ref="BO151" si="4729">IF(BO150=1,BN151+1,0)</f>
        <v>0</v>
      </c>
      <c r="BP151" s="122">
        <f t="shared" ref="BP151" si="4730">IF(BP150=1,BO151+1,0)</f>
        <v>1</v>
      </c>
      <c r="BQ151" s="122">
        <f t="shared" ref="BQ151" si="4731">IF(BQ150=1,BP151+1,0)</f>
        <v>2</v>
      </c>
      <c r="BR151" s="122">
        <f t="shared" ref="BR151" si="4732">IF(BR150=1,BQ151+1,0)</f>
        <v>0</v>
      </c>
      <c r="BS151" s="122">
        <f t="shared" ref="BS151" si="4733">IF(BS150=1,BR151+1,0)</f>
        <v>0</v>
      </c>
      <c r="BT151" s="122">
        <f t="shared" ref="BT151" si="4734">IF(BT150=1,BS151+1,0)</f>
        <v>0</v>
      </c>
      <c r="BU151" s="122">
        <f t="shared" ref="BU151" si="4735">IF(BU150=1,BT151+1,0)</f>
        <v>1</v>
      </c>
      <c r="BV151" s="122">
        <f t="shared" ref="BV151" si="4736">IF(BV150=1,BU151+1,0)</f>
        <v>0</v>
      </c>
      <c r="BW151" s="122">
        <f t="shared" ref="BW151" si="4737">IF(BW150=1,BV151+1,0)</f>
        <v>0</v>
      </c>
      <c r="BX151" s="122">
        <f t="shared" ref="BX151" si="4738">IF(BX150=1,BW151+1,0)</f>
        <v>0</v>
      </c>
      <c r="BY151" s="122">
        <f t="shared" ref="BY151" si="4739">IF(BY150=1,BX151+1,0)</f>
        <v>0</v>
      </c>
      <c r="BZ151" s="122">
        <f t="shared" ref="BZ151" si="4740">IF(BZ150=1,BY151+1,0)</f>
        <v>1</v>
      </c>
      <c r="CA151" s="122">
        <f t="shared" ref="CA151" si="4741">IF(CA150=1,BZ151+1,0)</f>
        <v>2</v>
      </c>
      <c r="CB151" s="122">
        <f t="shared" ref="CB151" si="4742">IF(CB150=1,CA151+1,0)</f>
        <v>3</v>
      </c>
      <c r="CC151" s="122">
        <f t="shared" ref="CC151" si="4743">IF(CC150=1,CB151+1,0)</f>
        <v>4</v>
      </c>
      <c r="CD151" s="122">
        <f t="shared" ref="CD151" si="4744">IF(CD150=1,CC151+1,0)</f>
        <v>5</v>
      </c>
      <c r="CE151" s="122">
        <f t="shared" ref="CE151" si="4745">IF(CE150=1,CD151+1,0)</f>
        <v>0</v>
      </c>
      <c r="CF151" s="122">
        <f t="shared" ref="CF151" si="4746">IF(CF150=1,CE151+1,0)</f>
        <v>0</v>
      </c>
      <c r="CG151" s="122">
        <f t="shared" ref="CG151" si="4747">IF(CG150=1,CF151+1,0)</f>
        <v>0</v>
      </c>
      <c r="CH151" s="122">
        <f t="shared" ref="CH151" si="4748">IF(CH150=1,CG151+1,0)</f>
        <v>0</v>
      </c>
      <c r="CI151" s="122">
        <f t="shared" ref="CI151" si="4749">IF(CI150=1,CH151+1,0)</f>
        <v>1</v>
      </c>
      <c r="CJ151" s="122">
        <f t="shared" ref="CJ151" si="4750">IF(CJ150=1,CI151+1,0)</f>
        <v>0</v>
      </c>
      <c r="CK151" s="122">
        <f t="shared" ref="CK151" si="4751">IF(CK150=1,CJ151+1,0)</f>
        <v>0</v>
      </c>
      <c r="CL151" s="122">
        <f t="shared" ref="CL151" si="4752">IF(CL150=1,CK151+1,0)</f>
        <v>0</v>
      </c>
      <c r="CM151" s="122">
        <f t="shared" ref="CM151" si="4753">IF(CM150=1,CL151+1,0)</f>
        <v>0</v>
      </c>
      <c r="CN151" s="122">
        <f t="shared" ref="CN151" si="4754">IF(CN150=1,CM151+1,0)</f>
        <v>1</v>
      </c>
      <c r="CO151" s="122">
        <f t="shared" ref="CO151" si="4755">IF(CO150=1,CN151+1,0)</f>
        <v>0</v>
      </c>
      <c r="CP151" s="122">
        <f t="shared" ref="CP151" si="4756">IF(CP150=1,CO151+1,0)</f>
        <v>1</v>
      </c>
      <c r="CQ151" s="122">
        <f t="shared" ref="CQ151" si="4757">IF(CQ150=1,CP151+1,0)</f>
        <v>2</v>
      </c>
      <c r="CR151" s="122">
        <f t="shared" ref="CR151" si="4758">IF(CR150=1,CQ151+1,0)</f>
        <v>0</v>
      </c>
      <c r="CS151" s="122">
        <f t="shared" ref="CS151" si="4759">IF(CS150=1,CR151+1,0)</f>
        <v>1</v>
      </c>
      <c r="CT151" s="122">
        <f t="shared" ref="CT151" si="4760">IF(CT150=1,CS151+1,0)</f>
        <v>2</v>
      </c>
      <c r="CU151" s="122">
        <f t="shared" ref="CU151" si="4761">IF(CU150=1,CT151+1,0)</f>
        <v>0</v>
      </c>
      <c r="CV151" s="122">
        <f t="shared" ref="CV151" si="4762">IF(CV150=1,CU151+1,0)</f>
        <v>0</v>
      </c>
      <c r="CW151" s="122">
        <f t="shared" ref="CW151" si="4763">IF(CW150=1,CV151+1,0)</f>
        <v>0</v>
      </c>
      <c r="CX151" s="122">
        <f t="shared" ref="CX151" si="4764">IF(CX150=1,CW151+1,0)</f>
        <v>1</v>
      </c>
      <c r="CY151" s="122">
        <f t="shared" ref="CY151" si="4765">IF(CY150=1,CX151+1,0)</f>
        <v>2</v>
      </c>
      <c r="CZ151" s="122">
        <f t="shared" ref="CZ151" si="4766">IF(CZ150=1,CY151+1,0)</f>
        <v>3</v>
      </c>
      <c r="DA151" s="122">
        <f t="shared" ref="DA151" si="4767">IF(DA150=1,CZ151+1,0)</f>
        <v>4</v>
      </c>
      <c r="DB151" s="122">
        <f t="shared" ref="DB151" si="4768">IF(DB150=1,DA151+1,0)</f>
        <v>0</v>
      </c>
      <c r="DC151" s="122">
        <f t="shared" ref="DC151" si="4769">IF(DC150=1,DB151+1,0)</f>
        <v>1</v>
      </c>
      <c r="DD151" s="122">
        <f t="shared" ref="DD151" si="4770">IF(DD150=1,DC151+1,0)</f>
        <v>0</v>
      </c>
      <c r="DE151" s="122">
        <f t="shared" ref="DE151" si="4771">IF(DE150=1,DD151+1,0)</f>
        <v>1</v>
      </c>
      <c r="DF151" s="122">
        <f t="shared" ref="DF151" si="4772">IF(DF150=1,DE151+1,0)</f>
        <v>2</v>
      </c>
      <c r="DG151" s="122">
        <f t="shared" ref="DG151" si="4773">IF(DG150=1,DF151+1,0)</f>
        <v>0</v>
      </c>
      <c r="DH151" s="122">
        <f t="shared" ref="DH151" si="4774">IF(DH150=1,DG151+1,0)</f>
        <v>0</v>
      </c>
      <c r="DI151" s="122">
        <f t="shared" ref="DI151" si="4775">IF(DI150=1,DH151+1,0)</f>
        <v>0</v>
      </c>
      <c r="DJ151" s="122">
        <f t="shared" ref="DJ151" si="4776">IF(DJ150=1,DI151+1,0)</f>
        <v>1</v>
      </c>
      <c r="DK151" s="122">
        <f t="shared" ref="DK151" si="4777">IF(DK150=1,DJ151+1,0)</f>
        <v>2</v>
      </c>
      <c r="DL151" s="122">
        <f t="shared" ref="DL151" si="4778">IF(DL150=1,DK151+1,0)</f>
        <v>3</v>
      </c>
      <c r="DM151" s="122">
        <f t="shared" ref="DM151" si="4779">IF(DM150=1,DL151+1,0)</f>
        <v>4</v>
      </c>
      <c r="DN151" s="122">
        <f t="shared" ref="DN151" si="4780">IF(DN150=1,DM151+1,0)</f>
        <v>5</v>
      </c>
      <c r="DO151" s="122">
        <f t="shared" ref="DO151" si="4781">IF(DO150=1,DN151+1,0)</f>
        <v>6</v>
      </c>
      <c r="DP151" s="122">
        <f t="shared" ref="DP151" si="4782">IF(DP150=1,DO151+1,0)</f>
        <v>7</v>
      </c>
      <c r="DQ151" s="122">
        <f t="shared" ref="DQ151" si="4783">IF(DQ150=1,DP151+1,0)</f>
        <v>0</v>
      </c>
      <c r="DR151" s="122">
        <f t="shared" ref="DR151" si="4784">IF(DR150=1,DQ151+1,0)</f>
        <v>0</v>
      </c>
      <c r="DS151" s="122">
        <f t="shared" ref="DS151" si="4785">IF(DS150=1,DR151+1,0)</f>
        <v>0</v>
      </c>
      <c r="DT151" s="122">
        <f t="shared" ref="DT151" si="4786">IF(DT150=1,DS151+1,0)</f>
        <v>1</v>
      </c>
      <c r="DU151" s="122">
        <f t="shared" ref="DU151" si="4787">IF(DU150=1,DT151+1,0)</f>
        <v>0</v>
      </c>
      <c r="DV151" s="122">
        <f t="shared" ref="DV151" si="4788">IF(DV150=1,DU151+1,0)</f>
        <v>1</v>
      </c>
      <c r="DW151" s="122">
        <f t="shared" ref="DW151" si="4789">IF(DW150=1,DV151+1,0)</f>
        <v>0</v>
      </c>
      <c r="DX151" s="122">
        <f t="shared" ref="DX151" si="4790">IF(DX150=1,DW151+1,0)</f>
        <v>1</v>
      </c>
      <c r="DY151" s="122">
        <f t="shared" ref="DY151" si="4791">IF(DY150=1,DX151+1,0)</f>
        <v>2</v>
      </c>
      <c r="DZ151" s="122">
        <f t="shared" ref="DZ151" si="4792">IF(DZ150=1,DY151+1,0)</f>
        <v>3</v>
      </c>
      <c r="EA151" s="122">
        <f t="shared" ref="EA151" si="4793">IF(EA150=1,DZ151+1,0)</f>
        <v>0</v>
      </c>
      <c r="EB151" s="122">
        <f t="shared" ref="EB151" si="4794">IF(EB150=1,EA151+1,0)</f>
        <v>1</v>
      </c>
      <c r="EC151" s="122">
        <f t="shared" ref="EC151" si="4795">IF(EC150=1,EB151+1,0)</f>
        <v>2</v>
      </c>
      <c r="ED151" s="122">
        <f t="shared" ref="ED151" si="4796">IF(ED150=1,EC151+1,0)</f>
        <v>3</v>
      </c>
      <c r="EE151" s="122">
        <f t="shared" ref="EE151" si="4797">IF(EE150=1,ED151+1,0)</f>
        <v>0</v>
      </c>
      <c r="EF151" s="122">
        <f t="shared" ref="EF151" si="4798">IF(EF150=1,EE151+1,0)</f>
        <v>0</v>
      </c>
      <c r="EG151" s="122">
        <f t="shared" ref="EG151" si="4799">IF(EG150=1,EF151+1,0)</f>
        <v>0</v>
      </c>
      <c r="EH151" s="122">
        <f t="shared" ref="EH151" si="4800">IF(EH150=1,EG151+1,0)</f>
        <v>0</v>
      </c>
      <c r="EI151" s="122">
        <f t="shared" ref="EI151" si="4801">IF(EI150=1,EH151+1,0)</f>
        <v>0</v>
      </c>
      <c r="EJ151" s="122">
        <f t="shared" ref="EJ151" si="4802">IF(EJ150=1,EI151+1,0)</f>
        <v>0</v>
      </c>
      <c r="EK151" s="122">
        <f t="shared" ref="EK151" si="4803">IF(EK150=1,EJ151+1,0)</f>
        <v>1</v>
      </c>
      <c r="EL151" s="122">
        <f t="shared" ref="EL151" si="4804">IF(EL150=1,EK151+1,0)</f>
        <v>2</v>
      </c>
      <c r="EM151" s="122">
        <f t="shared" ref="EM151" si="4805">IF(EM150=1,EL151+1,0)</f>
        <v>0</v>
      </c>
      <c r="EN151" s="122">
        <f t="shared" ref="EN151" si="4806">IF(EN150=1,EM151+1,0)</f>
        <v>1</v>
      </c>
      <c r="EO151" s="122">
        <f t="shared" ref="EO151" si="4807">IF(EO150=1,EN151+1,0)</f>
        <v>0</v>
      </c>
      <c r="EP151" s="122">
        <f t="shared" ref="EP151" si="4808">IF(EP150=1,EO151+1,0)</f>
        <v>1</v>
      </c>
      <c r="EQ151" s="122">
        <f t="shared" ref="EQ151" si="4809">IF(EQ150=1,EP151+1,0)</f>
        <v>0</v>
      </c>
      <c r="ER151" s="122">
        <f t="shared" ref="ER151" si="4810">IF(ER150=1,EQ151+1,0)</f>
        <v>0</v>
      </c>
      <c r="ES151" s="122">
        <f t="shared" ref="ES151" si="4811">IF(ES150=1,ER151+1,0)</f>
        <v>1</v>
      </c>
      <c r="ET151" s="122">
        <f t="shared" ref="ET151" si="4812">IF(ET150=1,ES151+1,0)</f>
        <v>0</v>
      </c>
      <c r="EU151" s="122">
        <f t="shared" ref="EU151" si="4813">IF(EU150=1,ET151+1,0)</f>
        <v>1</v>
      </c>
      <c r="EV151" s="122">
        <f t="shared" ref="EV151" si="4814">IF(EV150=1,EU151+1,0)</f>
        <v>2</v>
      </c>
      <c r="EW151" s="122">
        <f t="shared" ref="EW151" si="4815">IF(EW150=1,EV151+1,0)</f>
        <v>3</v>
      </c>
      <c r="EX151" s="122">
        <f t="shared" ref="EX151" si="4816">IF(EX150=1,EW151+1,0)</f>
        <v>0</v>
      </c>
      <c r="EY151" s="122">
        <f t="shared" ref="EY151" si="4817">IF(EY150=1,EX151+1,0)</f>
        <v>0</v>
      </c>
      <c r="EZ151" s="122">
        <f t="shared" ref="EZ151" si="4818">IF(EZ150=1,EY151+1,0)</f>
        <v>1</v>
      </c>
      <c r="FA151" s="122">
        <f t="shared" ref="FA151" si="4819">IF(FA150=1,EZ151+1,0)</f>
        <v>0</v>
      </c>
      <c r="FB151" s="122">
        <f t="shared" ref="FB151" si="4820">IF(FB150=1,FA151+1,0)</f>
        <v>1</v>
      </c>
      <c r="FC151" s="122">
        <f t="shared" ref="FC151" si="4821">IF(FC150=1,FB151+1,0)</f>
        <v>0</v>
      </c>
      <c r="FD151" s="122">
        <f t="shared" ref="FD151" si="4822">IF(FD150=1,FC151+1,0)</f>
        <v>0</v>
      </c>
      <c r="FE151" s="122">
        <f t="shared" ref="FE151" si="4823">IF(FE150=1,FD151+1,0)</f>
        <v>1</v>
      </c>
      <c r="FF151" s="122">
        <f t="shared" ref="FF151" si="4824">IF(FF150=1,FE151+1,0)</f>
        <v>2</v>
      </c>
      <c r="FG151" s="122">
        <f t="shared" ref="FG151" si="4825">IF(FG150=1,FF151+1,0)</f>
        <v>0</v>
      </c>
      <c r="FH151" s="122">
        <f t="shared" ref="FH151" si="4826">IF(FH150=1,FG151+1,0)</f>
        <v>0</v>
      </c>
      <c r="FI151" s="122">
        <f t="shared" ref="FI151" si="4827">IF(FI150=1,FH151+1,0)</f>
        <v>0</v>
      </c>
      <c r="FJ151" s="122">
        <f t="shared" ref="FJ151" si="4828">IF(FJ150=1,FI151+1,0)</f>
        <v>0</v>
      </c>
      <c r="FK151" s="137" t="s">
        <v>477</v>
      </c>
      <c r="FL151" s="141">
        <f>COUNT(E$5:FJ$5)</f>
        <v>162</v>
      </c>
      <c r="FM151" s="141">
        <f>FL151-30</f>
        <v>132</v>
      </c>
    </row>
    <row r="152" spans="2:174" x14ac:dyDescent="0.2">
      <c r="B152" s="137"/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  <c r="AT152" s="137"/>
      <c r="AU152" s="13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137"/>
      <c r="BG152" s="137"/>
      <c r="BH152" s="137"/>
      <c r="BI152" s="137"/>
      <c r="BJ152" s="137"/>
      <c r="BK152" s="137"/>
      <c r="BL152" s="137"/>
      <c r="BM152" s="137"/>
      <c r="BN152" s="137"/>
      <c r="BO152" s="137"/>
      <c r="BP152" s="137"/>
      <c r="BQ152" s="137"/>
      <c r="BR152" s="137"/>
      <c r="BS152" s="137"/>
      <c r="BT152" s="137"/>
      <c r="BU152" s="137"/>
      <c r="BV152" s="137"/>
      <c r="BW152" s="137"/>
      <c r="BX152" s="137"/>
      <c r="BY152" s="137"/>
      <c r="BZ152" s="137"/>
      <c r="CA152" s="137"/>
      <c r="CB152" s="137"/>
      <c r="CC152" s="137"/>
      <c r="CD152" s="137"/>
      <c r="CE152" s="137"/>
      <c r="CF152" s="137"/>
      <c r="CG152" s="137"/>
      <c r="CH152" s="137"/>
      <c r="CI152" s="137"/>
      <c r="CJ152" s="137"/>
      <c r="CK152" s="137"/>
      <c r="CL152" s="137"/>
      <c r="CM152" s="137"/>
      <c r="CN152" s="137"/>
      <c r="CO152" s="137"/>
      <c r="CP152" s="137"/>
      <c r="CQ152" s="137"/>
      <c r="CR152" s="137"/>
      <c r="CS152" s="137"/>
      <c r="CT152" s="137"/>
      <c r="CU152" s="137"/>
      <c r="CV152" s="137"/>
      <c r="CW152" s="137"/>
      <c r="CX152" s="137"/>
      <c r="CY152" s="137"/>
      <c r="CZ152" s="137"/>
      <c r="DA152" s="137"/>
      <c r="DB152" s="137"/>
      <c r="DC152" s="137"/>
      <c r="DD152" s="137"/>
      <c r="DE152" s="137"/>
      <c r="DF152" s="137"/>
      <c r="DG152" s="137"/>
      <c r="DH152" s="137"/>
      <c r="DI152" s="137"/>
      <c r="DJ152" s="137"/>
      <c r="DK152" s="137"/>
      <c r="DL152" s="137"/>
      <c r="DM152" s="137"/>
      <c r="DN152" s="137"/>
      <c r="DO152" s="137"/>
      <c r="DP152" s="137"/>
      <c r="DQ152" s="137"/>
      <c r="DR152" s="137"/>
      <c r="DS152" s="137"/>
      <c r="DT152" s="137"/>
      <c r="DU152" s="137"/>
      <c r="DV152" s="137"/>
      <c r="DW152" s="137"/>
      <c r="DX152" s="137"/>
      <c r="DY152" s="137"/>
      <c r="DZ152" s="137"/>
      <c r="EA152" s="137"/>
      <c r="EB152" s="137"/>
      <c r="EC152" s="137"/>
      <c r="ED152" s="137"/>
      <c r="EE152" s="137"/>
      <c r="EF152" s="137"/>
      <c r="EG152" s="137"/>
      <c r="EH152" s="137"/>
      <c r="EI152" s="137"/>
      <c r="EJ152" s="137"/>
      <c r="EK152" s="137"/>
      <c r="EL152" s="137"/>
      <c r="EM152" s="137"/>
      <c r="EN152" s="137"/>
      <c r="EO152" s="137"/>
      <c r="EP152" s="137"/>
      <c r="EQ152" s="137"/>
      <c r="ER152" s="137"/>
      <c r="ES152" s="137"/>
      <c r="ET152" s="137"/>
      <c r="EU152" s="137"/>
      <c r="EV152" s="137"/>
      <c r="EW152" s="137"/>
      <c r="EX152" s="137"/>
      <c r="EY152" s="137"/>
      <c r="EZ152" s="137"/>
      <c r="FA152" s="137"/>
      <c r="FB152" s="137"/>
      <c r="FC152" s="137"/>
      <c r="FD152" s="137"/>
      <c r="FE152" s="137"/>
      <c r="FF152" s="137"/>
      <c r="FG152" s="137"/>
      <c r="FH152" s="137"/>
      <c r="FI152" s="137"/>
      <c r="FJ152" s="137"/>
      <c r="FK152" s="137" t="s">
        <v>477</v>
      </c>
      <c r="FL152" s="137" t="s">
        <v>886</v>
      </c>
      <c r="FM152" s="137" t="s">
        <v>886</v>
      </c>
      <c r="FN152" s="137" t="s">
        <v>917</v>
      </c>
      <c r="FO152" s="137" t="s">
        <v>917</v>
      </c>
      <c r="FP152" s="137" t="s">
        <v>904</v>
      </c>
      <c r="FQ152" s="137" t="s">
        <v>903</v>
      </c>
      <c r="FR152" s="137" t="s">
        <v>902</v>
      </c>
    </row>
    <row r="153" spans="2:174" x14ac:dyDescent="0.2">
      <c r="B153" s="137">
        <v>31</v>
      </c>
      <c r="C153" s="139" t="s">
        <v>39</v>
      </c>
      <c r="D153" s="138"/>
      <c r="E153" s="122" t="str" cm="1">
        <f t="array" ref="E153">_xlfn.XLOOKUP(1,(SCHEDULE!$D$3:$D$2594=$C153)*(SCHEDULE!$B$3:$B$2594=E$2),SCHEDULE!$F$3:$F$2594,"",0,1)</f>
        <v/>
      </c>
      <c r="F153" s="122" t="str" cm="1">
        <f t="array" ref="F153">_xlfn.XLOOKUP(1,(SCHEDULE!$D$3:$D$2594=$C153)*(SCHEDULE!$B$3:$B$2594=F$2),SCHEDULE!$F$3:$F$2594,"",0,1)</f>
        <v/>
      </c>
      <c r="G153" s="122" t="str" cm="1">
        <f t="array" ref="G153">_xlfn.XLOOKUP(1,(SCHEDULE!$D$3:$D$2594=$C153)*(SCHEDULE!$B$3:$B$2594=G$2),SCHEDULE!$F$3:$F$2594,"",0,1)</f>
        <v>L</v>
      </c>
      <c r="H153" s="122" t="str" cm="1">
        <f t="array" ref="H153">_xlfn.XLOOKUP(1,(SCHEDULE!$D$3:$D$2594=$C153)*(SCHEDULE!$B$3:$B$2594=H$2),SCHEDULE!$F$3:$F$2594,"",0,1)</f>
        <v>L</v>
      </c>
      <c r="I153" s="122" t="str" cm="1">
        <f t="array" ref="I153">_xlfn.XLOOKUP(1,(SCHEDULE!$D$3:$D$2594=$C153)*(SCHEDULE!$B$3:$B$2594=I$2),SCHEDULE!$F$3:$F$2594,"",0,1)</f>
        <v>L</v>
      </c>
      <c r="J153" s="122" t="str" cm="1">
        <f t="array" ref="J153">_xlfn.XLOOKUP(1,(SCHEDULE!$D$3:$D$2594=$C153)*(SCHEDULE!$B$3:$B$2594=J$2),SCHEDULE!$F$3:$F$2594,"",0,1)</f>
        <v>W</v>
      </c>
      <c r="K153" s="122" t="str" cm="1">
        <f t="array" ref="K153">_xlfn.XLOOKUP(1,(SCHEDULE!$D$3:$D$2594=$C153)*(SCHEDULE!$B$3:$B$2594=K$2),SCHEDULE!$F$3:$F$2594,"",0,1)</f>
        <v>L</v>
      </c>
      <c r="L153" s="122" t="str" cm="1">
        <f t="array" ref="L153">_xlfn.XLOOKUP(1,(SCHEDULE!$D$3:$D$2594=$C153)*(SCHEDULE!$B$3:$B$2594=L$2),SCHEDULE!$F$3:$F$2594,"",0,1)</f>
        <v>W</v>
      </c>
      <c r="M153" s="122" t="str" cm="1">
        <f t="array" ref="M153">_xlfn.XLOOKUP(1,(SCHEDULE!$D$3:$D$2594=$C153)*(SCHEDULE!$B$3:$B$2594=M$2),SCHEDULE!$F$3:$F$2594,"",0,1)</f>
        <v/>
      </c>
      <c r="N153" s="122" t="str" cm="1">
        <f t="array" ref="N153">_xlfn.XLOOKUP(1,(SCHEDULE!$D$3:$D$2594=$C153)*(SCHEDULE!$B$3:$B$2594=N$2),SCHEDULE!$F$3:$F$2594,"",0,1)</f>
        <v/>
      </c>
      <c r="O153" s="122" t="str" cm="1">
        <f t="array" ref="O153">_xlfn.XLOOKUP(1,(SCHEDULE!$D$3:$D$2594=$C153)*(SCHEDULE!$B$3:$B$2594=O$2),SCHEDULE!$F$3:$F$2594,"",0,1)</f>
        <v/>
      </c>
      <c r="P153" s="122" t="str" cm="1">
        <f t="array" ref="P153">_xlfn.XLOOKUP(1,(SCHEDULE!$D$3:$D$2594=$C153)*(SCHEDULE!$B$3:$B$2594=P$2),SCHEDULE!$F$3:$F$2594,"",0,1)</f>
        <v/>
      </c>
      <c r="Q153" s="122" t="str" cm="1">
        <f t="array" ref="Q153">_xlfn.XLOOKUP(1,(SCHEDULE!$D$3:$D$2594=$C153)*(SCHEDULE!$B$3:$B$2594=Q$2),SCHEDULE!$F$3:$F$2594,"",0,1)</f>
        <v/>
      </c>
      <c r="R153" s="122" t="str" cm="1">
        <f t="array" ref="R153">_xlfn.XLOOKUP(1,(SCHEDULE!$D$3:$D$2594=$C153)*(SCHEDULE!$B$3:$B$2594=R$2),SCHEDULE!$F$3:$F$2594,"",0,1)</f>
        <v/>
      </c>
      <c r="S153" s="122" t="str" cm="1">
        <f t="array" ref="S153">_xlfn.XLOOKUP(1,(SCHEDULE!$D$3:$D$2594=$C153)*(SCHEDULE!$B$3:$B$2594=S$2),SCHEDULE!$F$3:$F$2594,"",0,1)</f>
        <v/>
      </c>
      <c r="T153" s="122" t="str" cm="1">
        <f t="array" ref="T153">_xlfn.XLOOKUP(1,(SCHEDULE!$D$3:$D$2594=$C153)*(SCHEDULE!$B$3:$B$2594=T$2),SCHEDULE!$F$3:$F$2594,"",0,1)</f>
        <v>W</v>
      </c>
      <c r="U153" s="122" t="str" cm="1">
        <f t="array" ref="U153">_xlfn.XLOOKUP(1,(SCHEDULE!$D$3:$D$2594=$C153)*(SCHEDULE!$B$3:$B$2594=U$2),SCHEDULE!$F$3:$F$2594,"",0,1)</f>
        <v>W</v>
      </c>
      <c r="V153" s="122" t="str" cm="1">
        <f t="array" ref="V153">_xlfn.XLOOKUP(1,(SCHEDULE!$D$3:$D$2594=$C153)*(SCHEDULE!$B$3:$B$2594=V$2),SCHEDULE!$F$3:$F$2594,"",0,1)</f>
        <v>W</v>
      </c>
      <c r="W153" s="122" t="str" cm="1">
        <f t="array" ref="W153">_xlfn.XLOOKUP(1,(SCHEDULE!$D$3:$D$2594=$C153)*(SCHEDULE!$B$3:$B$2594=W$2),SCHEDULE!$F$3:$F$2594,"",0,1)</f>
        <v/>
      </c>
      <c r="X153" s="122" t="str" cm="1">
        <f t="array" ref="X153">_xlfn.XLOOKUP(1,(SCHEDULE!$D$3:$D$2594=$C153)*(SCHEDULE!$B$3:$B$2594=X$2),SCHEDULE!$F$3:$F$2594,"",0,1)</f>
        <v/>
      </c>
      <c r="Y153" s="122" t="str" cm="1">
        <f t="array" ref="Y153">_xlfn.XLOOKUP(1,(SCHEDULE!$D$3:$D$2594=$C153)*(SCHEDULE!$B$3:$B$2594=Y$2),SCHEDULE!$F$3:$F$2594,"",0,1)</f>
        <v/>
      </c>
      <c r="Z153" s="122" t="str" cm="1">
        <f t="array" ref="Z153">_xlfn.XLOOKUP(1,(SCHEDULE!$D$3:$D$2594=$C153)*(SCHEDULE!$B$3:$B$2594=Z$2),SCHEDULE!$F$3:$F$2594,"",0,1)</f>
        <v>L</v>
      </c>
      <c r="AA153" s="122" t="str" cm="1">
        <f t="array" ref="AA153">_xlfn.XLOOKUP(1,(SCHEDULE!$D$3:$D$2594=$C153)*(SCHEDULE!$B$3:$B$2594=AA$2),SCHEDULE!$F$3:$F$2594,"",0,1)</f>
        <v>L</v>
      </c>
      <c r="AB153" s="122" t="str" cm="1">
        <f t="array" ref="AB153">_xlfn.XLOOKUP(1,(SCHEDULE!$D$3:$D$2594=$C153)*(SCHEDULE!$B$3:$B$2594=AB$2),SCHEDULE!$F$3:$F$2594,"",0,1)</f>
        <v>L</v>
      </c>
      <c r="AC153" s="122" t="str" cm="1">
        <f t="array" ref="AC153">_xlfn.XLOOKUP(1,(SCHEDULE!$D$3:$D$2594=$C153)*(SCHEDULE!$B$3:$B$2594=AC$2),SCHEDULE!$F$3:$F$2594,"",0,1)</f>
        <v/>
      </c>
      <c r="AD153" s="122" t="str" cm="1">
        <f t="array" ref="AD153">_xlfn.XLOOKUP(1,(SCHEDULE!$D$3:$D$2594=$C153)*(SCHEDULE!$B$3:$B$2594=AD$2),SCHEDULE!$F$3:$F$2594,"",0,1)</f>
        <v/>
      </c>
      <c r="AE153" s="122" t="str" cm="1">
        <f t="array" ref="AE153">_xlfn.XLOOKUP(1,(SCHEDULE!$D$3:$D$2594=$C153)*(SCHEDULE!$B$3:$B$2594=AE$2),SCHEDULE!$F$3:$F$2594,"",0,1)</f>
        <v/>
      </c>
      <c r="AF153" s="122" t="str" cm="1">
        <f t="array" ref="AF153">_xlfn.XLOOKUP(1,(SCHEDULE!$D$3:$D$2594=$C153)*(SCHEDULE!$B$3:$B$2594=AF$2),SCHEDULE!$F$3:$F$2594,"",0,1)</f>
        <v>L</v>
      </c>
      <c r="AG153" s="122" t="str" cm="1">
        <f t="array" ref="AG153">_xlfn.XLOOKUP(1,(SCHEDULE!$D$3:$D$2594=$C153)*(SCHEDULE!$B$3:$B$2594=AG$2),SCHEDULE!$F$3:$F$2594,"",0,1)</f>
        <v>L</v>
      </c>
      <c r="AH153" s="122" t="str" cm="1">
        <f t="array" ref="AH153">_xlfn.XLOOKUP(1,(SCHEDULE!$D$3:$D$2594=$C153)*(SCHEDULE!$B$3:$B$2594=AH$2),SCHEDULE!$F$3:$F$2594,"",0,1)</f>
        <v>W</v>
      </c>
      <c r="AI153" s="122" t="str" cm="1">
        <f t="array" ref="AI153">_xlfn.XLOOKUP(1,(SCHEDULE!$D$3:$D$2594=$C153)*(SCHEDULE!$B$3:$B$2594=AI$2),SCHEDULE!$F$3:$F$2594,"",0,1)</f>
        <v>L</v>
      </c>
      <c r="AJ153" s="122" t="str" cm="1">
        <f t="array" ref="AJ153">_xlfn.XLOOKUP(1,(SCHEDULE!$D$3:$D$2594=$C153)*(SCHEDULE!$B$3:$B$2594=AJ$2),SCHEDULE!$F$3:$F$2594,"",0,1)</f>
        <v>W</v>
      </c>
      <c r="AK153" s="122" t="str" cm="1">
        <f t="array" ref="AK153">_xlfn.XLOOKUP(1,(SCHEDULE!$D$3:$D$2594=$C153)*(SCHEDULE!$B$3:$B$2594=AK$2),SCHEDULE!$F$3:$F$2594,"",0,1)</f>
        <v>L</v>
      </c>
      <c r="AL153" s="122" t="str" cm="1">
        <f t="array" ref="AL153">_xlfn.XLOOKUP(1,(SCHEDULE!$D$3:$D$2594=$C153)*(SCHEDULE!$B$3:$B$2594=AL$2),SCHEDULE!$F$3:$F$2594,"",0,1)</f>
        <v>W</v>
      </c>
      <c r="AM153" s="122" t="str" cm="1">
        <f t="array" ref="AM153">_xlfn.XLOOKUP(1,(SCHEDULE!$D$3:$D$2594=$C153)*(SCHEDULE!$B$3:$B$2594=AM$2),SCHEDULE!$F$3:$F$2594,"",0,1)</f>
        <v/>
      </c>
      <c r="AN153" s="122" t="str" cm="1">
        <f t="array" ref="AN153">_xlfn.XLOOKUP(1,(SCHEDULE!$D$3:$D$2594=$C153)*(SCHEDULE!$B$3:$B$2594=AN$2),SCHEDULE!$F$3:$F$2594,"",0,1)</f>
        <v/>
      </c>
      <c r="AO153" s="122" t="str" cm="1">
        <f t="array" ref="AO153">_xlfn.XLOOKUP(1,(SCHEDULE!$D$3:$D$2594=$C153)*(SCHEDULE!$B$3:$B$2594=AO$2),SCHEDULE!$F$3:$F$2594,"",0,1)</f>
        <v/>
      </c>
      <c r="AP153" s="122" t="str" cm="1">
        <f t="array" ref="AP153">_xlfn.XLOOKUP(1,(SCHEDULE!$D$3:$D$2594=$C153)*(SCHEDULE!$B$3:$B$2594=AP$2),SCHEDULE!$F$3:$F$2594,"",0,1)</f>
        <v>W</v>
      </c>
      <c r="AQ153" s="122" t="str" cm="1">
        <f t="array" ref="AQ153">_xlfn.XLOOKUP(1,(SCHEDULE!$D$3:$D$2594=$C153)*(SCHEDULE!$B$3:$B$2594=AQ$2),SCHEDULE!$F$3:$F$2594,"",0,1)</f>
        <v>L</v>
      </c>
      <c r="AR153" s="122" t="str" cm="1">
        <f t="array" ref="AR153">_xlfn.XLOOKUP(1,(SCHEDULE!$D$3:$D$2594=$C153)*(SCHEDULE!$B$3:$B$2594=AR$2),SCHEDULE!$F$3:$F$2594,"",0,1)</f>
        <v>W</v>
      </c>
      <c r="AS153" s="122" t="str" cm="1">
        <f t="array" ref="AS153">_xlfn.XLOOKUP(1,(SCHEDULE!$D$3:$D$2594=$C153)*(SCHEDULE!$B$3:$B$2594=AS$2),SCHEDULE!$F$3:$F$2594,"",0,1)</f>
        <v>W</v>
      </c>
      <c r="AT153" s="122" t="str" cm="1">
        <f t="array" ref="AT153">_xlfn.XLOOKUP(1,(SCHEDULE!$D$3:$D$2594=$C153)*(SCHEDULE!$B$3:$B$2594=AT$2),SCHEDULE!$F$3:$F$2594,"",0,1)</f>
        <v>L</v>
      </c>
      <c r="AU153" s="122" t="str" cm="1">
        <f t="array" ref="AU153">_xlfn.XLOOKUP(1,(SCHEDULE!$D$3:$D$2594=$C153)*(SCHEDULE!$B$3:$B$2594=AU$2),SCHEDULE!$F$3:$F$2594,"",0,1)</f>
        <v>L</v>
      </c>
      <c r="AV153" s="122" t="str" cm="1">
        <f t="array" ref="AV153">_xlfn.XLOOKUP(1,(SCHEDULE!$D$3:$D$2594=$C153)*(SCHEDULE!$B$3:$B$2594=AV$2),SCHEDULE!$F$3:$F$2594,"",0,1)</f>
        <v/>
      </c>
      <c r="AW153" s="122" t="str" cm="1">
        <f t="array" ref="AW153">_xlfn.XLOOKUP(1,(SCHEDULE!$D$3:$D$2594=$C153)*(SCHEDULE!$B$3:$B$2594=AW$2),SCHEDULE!$F$3:$F$2594,"",0,1)</f>
        <v/>
      </c>
      <c r="AX153" s="122" t="str" cm="1">
        <f t="array" ref="AX153">_xlfn.XLOOKUP(1,(SCHEDULE!$D$3:$D$2594=$C153)*(SCHEDULE!$B$3:$B$2594=AX$2),SCHEDULE!$F$3:$F$2594,"",0,1)</f>
        <v/>
      </c>
      <c r="AY153" s="122" t="str" cm="1">
        <f t="array" ref="AY153">_xlfn.XLOOKUP(1,(SCHEDULE!$D$3:$D$2594=$C153)*(SCHEDULE!$B$3:$B$2594=AY$2),SCHEDULE!$F$3:$F$2594,"",0,1)</f>
        <v/>
      </c>
      <c r="AZ153" s="122" t="str" cm="1">
        <f t="array" ref="AZ153">_xlfn.XLOOKUP(1,(SCHEDULE!$D$3:$D$2594=$C153)*(SCHEDULE!$B$3:$B$2594=AZ$2),SCHEDULE!$F$3:$F$2594,"",0,1)</f>
        <v/>
      </c>
      <c r="BA153" s="122" t="str" cm="1">
        <f t="array" ref="BA153">_xlfn.XLOOKUP(1,(SCHEDULE!$D$3:$D$2594=$C153)*(SCHEDULE!$B$3:$B$2594=BA$2),SCHEDULE!$F$3:$F$2594,"",0,1)</f>
        <v/>
      </c>
      <c r="BB153" s="122" t="str" cm="1">
        <f t="array" ref="BB153">_xlfn.XLOOKUP(1,(SCHEDULE!$D$3:$D$2594=$C153)*(SCHEDULE!$B$3:$B$2594=BB$2),SCHEDULE!$F$3:$F$2594,"",0,1)</f>
        <v>W</v>
      </c>
      <c r="BC153" s="122" t="str" cm="1">
        <f t="array" ref="BC153">_xlfn.XLOOKUP(1,(SCHEDULE!$D$3:$D$2594=$C153)*(SCHEDULE!$B$3:$B$2594=BC$2),SCHEDULE!$F$3:$F$2594,"",0,1)</f>
        <v>L</v>
      </c>
      <c r="BD153" s="122" t="str" cm="1">
        <f t="array" ref="BD153">_xlfn.XLOOKUP(1,(SCHEDULE!$D$3:$D$2594=$C153)*(SCHEDULE!$B$3:$B$2594=BD$2),SCHEDULE!$F$3:$F$2594,"",0,1)</f>
        <v>L</v>
      </c>
      <c r="BE153" s="122" t="str" cm="1">
        <f t="array" ref="BE153">_xlfn.XLOOKUP(1,(SCHEDULE!$D$3:$D$2594=$C153)*(SCHEDULE!$B$3:$B$2594=BE$2),SCHEDULE!$F$3:$F$2594,"",0,1)</f>
        <v>L</v>
      </c>
      <c r="BF153" s="122" t="str" cm="1">
        <f t="array" ref="BF153">_xlfn.XLOOKUP(1,(SCHEDULE!$D$3:$D$2594=$C153)*(SCHEDULE!$B$3:$B$2594=BF$2),SCHEDULE!$F$3:$F$2594,"",0,1)</f>
        <v>L</v>
      </c>
      <c r="BG153" s="122" t="str" cm="1">
        <f t="array" ref="BG153">_xlfn.XLOOKUP(1,(SCHEDULE!$D$3:$D$2594=$C153)*(SCHEDULE!$B$3:$B$2594=BG$2),SCHEDULE!$F$3:$F$2594,"",0,1)</f>
        <v>W</v>
      </c>
      <c r="BH153" s="122" t="str" cm="1">
        <f t="array" ref="BH153">_xlfn.XLOOKUP(1,(SCHEDULE!$D$3:$D$2594=$C153)*(SCHEDULE!$B$3:$B$2594=BH$2),SCHEDULE!$F$3:$F$2594,"",0,1)</f>
        <v>W</v>
      </c>
      <c r="BI153" s="122" t="str" cm="1">
        <f t="array" ref="BI153">_xlfn.XLOOKUP(1,(SCHEDULE!$D$3:$D$2594=$C153)*(SCHEDULE!$B$3:$B$2594=BI$2),SCHEDULE!$F$3:$F$2594,"",0,1)</f>
        <v/>
      </c>
      <c r="BJ153" s="122" t="str" cm="1">
        <f t="array" ref="BJ153">_xlfn.XLOOKUP(1,(SCHEDULE!$D$3:$D$2594=$C153)*(SCHEDULE!$B$3:$B$2594=BJ$2),SCHEDULE!$F$3:$F$2594,"",0,1)</f>
        <v/>
      </c>
      <c r="BK153" s="122" t="str" cm="1">
        <f t="array" ref="BK153">_xlfn.XLOOKUP(1,(SCHEDULE!$D$3:$D$2594=$C153)*(SCHEDULE!$B$3:$B$2594=BK$2),SCHEDULE!$F$3:$F$2594,"",0,1)</f>
        <v/>
      </c>
      <c r="BL153" s="122" t="str" cm="1">
        <f t="array" ref="BL153">_xlfn.XLOOKUP(1,(SCHEDULE!$D$3:$D$2594=$C153)*(SCHEDULE!$B$3:$B$2594=BL$2),SCHEDULE!$F$3:$F$2594,"",0,1)</f>
        <v/>
      </c>
      <c r="BM153" s="122" t="str" cm="1">
        <f t="array" ref="BM153">_xlfn.XLOOKUP(1,(SCHEDULE!$D$3:$D$2594=$C153)*(SCHEDULE!$B$3:$B$2594=BM$2),SCHEDULE!$F$3:$F$2594,"",0,1)</f>
        <v/>
      </c>
      <c r="BN153" s="122" t="str" cm="1">
        <f t="array" ref="BN153">_xlfn.XLOOKUP(1,(SCHEDULE!$D$3:$D$2594=$C153)*(SCHEDULE!$B$3:$B$2594=BN$2),SCHEDULE!$F$3:$F$2594,"",0,1)</f>
        <v/>
      </c>
      <c r="BO153" s="122" t="str" cm="1">
        <f t="array" ref="BO153">_xlfn.XLOOKUP(1,(SCHEDULE!$D$3:$D$2594=$C153)*(SCHEDULE!$B$3:$B$2594=BO$2),SCHEDULE!$F$3:$F$2594,"",0,1)</f>
        <v/>
      </c>
      <c r="BP153" s="122" t="str" cm="1">
        <f t="array" ref="BP153">_xlfn.XLOOKUP(1,(SCHEDULE!$D$3:$D$2594=$C153)*(SCHEDULE!$B$3:$B$2594=BP$2),SCHEDULE!$F$3:$F$2594,"",0,1)</f>
        <v/>
      </c>
      <c r="BQ153" s="122" t="str" cm="1">
        <f t="array" ref="BQ153">_xlfn.XLOOKUP(1,(SCHEDULE!$D$3:$D$2594=$C153)*(SCHEDULE!$B$3:$B$2594=BQ$2),SCHEDULE!$F$3:$F$2594,"",0,1)</f>
        <v/>
      </c>
      <c r="BR153" s="122" t="str" cm="1">
        <f t="array" ref="BR153">_xlfn.XLOOKUP(1,(SCHEDULE!$D$3:$D$2594=$C153)*(SCHEDULE!$B$3:$B$2594=BR$2),SCHEDULE!$F$3:$F$2594,"",0,1)</f>
        <v>L</v>
      </c>
      <c r="BS153" s="122" t="str" cm="1">
        <f t="array" ref="BS153">_xlfn.XLOOKUP(1,(SCHEDULE!$D$3:$D$2594=$C153)*(SCHEDULE!$B$3:$B$2594=BS$2),SCHEDULE!$F$3:$F$2594,"",0,1)</f>
        <v>L</v>
      </c>
      <c r="BT153" s="122" t="str" cm="1">
        <f t="array" ref="BT153">_xlfn.XLOOKUP(1,(SCHEDULE!$D$3:$D$2594=$C153)*(SCHEDULE!$B$3:$B$2594=BT$2),SCHEDULE!$F$3:$F$2594,"",0,1)</f>
        <v>W</v>
      </c>
      <c r="BU153" s="122" t="str" cm="1">
        <f t="array" ref="BU153">_xlfn.XLOOKUP(1,(SCHEDULE!$D$3:$D$2594=$C153)*(SCHEDULE!$B$3:$B$2594=BU$2),SCHEDULE!$F$3:$F$2594,"",0,1)</f>
        <v/>
      </c>
      <c r="BV153" s="122" t="str" cm="1">
        <f t="array" ref="BV153">_xlfn.XLOOKUP(1,(SCHEDULE!$D$3:$D$2594=$C153)*(SCHEDULE!$B$3:$B$2594=BV$2),SCHEDULE!$F$3:$F$2594,"",0,1)</f>
        <v/>
      </c>
      <c r="BW153" s="122" t="str" cm="1">
        <f t="array" ref="BW153">_xlfn.XLOOKUP(1,(SCHEDULE!$D$3:$D$2594=$C153)*(SCHEDULE!$B$3:$B$2594=BW$2),SCHEDULE!$F$3:$F$2594,"",0,1)</f>
        <v/>
      </c>
      <c r="BX153" s="122" t="str" cm="1">
        <f t="array" ref="BX153">_xlfn.XLOOKUP(1,(SCHEDULE!$D$3:$D$2594=$C153)*(SCHEDULE!$B$3:$B$2594=BX$2),SCHEDULE!$F$3:$F$2594,"",0,1)</f>
        <v/>
      </c>
      <c r="BY153" s="122" t="str" cm="1">
        <f t="array" ref="BY153">_xlfn.XLOOKUP(1,(SCHEDULE!$D$3:$D$2594=$C153)*(SCHEDULE!$B$3:$B$2594=BY$2),SCHEDULE!$F$3:$F$2594,"",0,1)</f>
        <v/>
      </c>
      <c r="BZ153" s="122" t="str" cm="1">
        <f t="array" ref="BZ153">_xlfn.XLOOKUP(1,(SCHEDULE!$D$3:$D$2594=$C153)*(SCHEDULE!$B$3:$B$2594=BZ$2),SCHEDULE!$F$3:$F$2594,"",0,1)</f>
        <v/>
      </c>
      <c r="CA153" s="122" t="str" cm="1">
        <f t="array" ref="CA153">_xlfn.XLOOKUP(1,(SCHEDULE!$D$3:$D$2594=$C153)*(SCHEDULE!$B$3:$B$2594=CA$2),SCHEDULE!$F$3:$F$2594,"",0,1)</f>
        <v>L</v>
      </c>
      <c r="CB153" s="122" t="str" cm="1">
        <f t="array" ref="CB153">_xlfn.XLOOKUP(1,(SCHEDULE!$D$3:$D$2594=$C153)*(SCHEDULE!$B$3:$B$2594=CB$2),SCHEDULE!$F$3:$F$2594,"",0,1)</f>
        <v>L</v>
      </c>
      <c r="CC153" s="122" t="str" cm="1">
        <f t="array" ref="CC153">_xlfn.XLOOKUP(1,(SCHEDULE!$D$3:$D$2594=$C153)*(SCHEDULE!$B$3:$B$2594=CC$2),SCHEDULE!$F$3:$F$2594,"",0,1)</f>
        <v>W</v>
      </c>
      <c r="CD153" s="122" t="str" cm="1">
        <f t="array" ref="CD153">_xlfn.XLOOKUP(1,(SCHEDULE!$D$3:$D$2594=$C153)*(SCHEDULE!$B$3:$B$2594=CD$2),SCHEDULE!$F$3:$F$2594,"",0,1)</f>
        <v/>
      </c>
      <c r="CE153" s="122" t="str" cm="1">
        <f t="array" ref="CE153">_xlfn.XLOOKUP(1,(SCHEDULE!$D$3:$D$2594=$C153)*(SCHEDULE!$B$3:$B$2594=CE$2),SCHEDULE!$F$3:$F$2594,"",0,1)</f>
        <v/>
      </c>
      <c r="CF153" s="122" t="str" cm="1">
        <f t="array" ref="CF153">_xlfn.XLOOKUP(1,(SCHEDULE!$D$3:$D$2594=$C153)*(SCHEDULE!$B$3:$B$2594=CF$2),SCHEDULE!$F$3:$F$2594,"",0,1)</f>
        <v/>
      </c>
      <c r="CG153" s="122" t="str" cm="1">
        <f t="array" ref="CG153">_xlfn.XLOOKUP(1,(SCHEDULE!$D$3:$D$2594=$C153)*(SCHEDULE!$B$3:$B$2594=CG$2),SCHEDULE!$F$3:$F$2594,"",0,1)</f>
        <v/>
      </c>
      <c r="CH153" s="122" t="str" cm="1">
        <f t="array" ref="CH153">_xlfn.XLOOKUP(1,(SCHEDULE!$D$3:$D$2594=$C153)*(SCHEDULE!$B$3:$B$2594=CH$2),SCHEDULE!$F$3:$F$2594,"",0,1)</f>
        <v/>
      </c>
      <c r="CI153" s="122" t="str" cm="1">
        <f t="array" ref="CI153">_xlfn.XLOOKUP(1,(SCHEDULE!$D$3:$D$2594=$C153)*(SCHEDULE!$B$3:$B$2594=CI$2),SCHEDULE!$F$3:$F$2594,"",0,1)</f>
        <v/>
      </c>
      <c r="CJ153" s="122" t="str" cm="1">
        <f t="array" ref="CJ153">_xlfn.XLOOKUP(1,(SCHEDULE!$D$3:$D$2594=$C153)*(SCHEDULE!$B$3:$B$2594=CJ$2),SCHEDULE!$F$3:$F$2594,"",0,1)</f>
        <v/>
      </c>
      <c r="CK153" s="122" t="str" cm="1">
        <f t="array" ref="CK153">_xlfn.XLOOKUP(1,(SCHEDULE!$D$3:$D$2594=$C153)*(SCHEDULE!$B$3:$B$2594=CK$2),SCHEDULE!$F$3:$F$2594,"",0,1)</f>
        <v/>
      </c>
      <c r="CL153" s="122" t="str" cm="1">
        <f t="array" ref="CL153">_xlfn.XLOOKUP(1,(SCHEDULE!$D$3:$D$2594=$C153)*(SCHEDULE!$B$3:$B$2594=CL$2),SCHEDULE!$F$3:$F$2594,"",0,1)</f>
        <v/>
      </c>
      <c r="CM153" s="122" t="str" cm="1">
        <f t="array" ref="CM153">_xlfn.XLOOKUP(1,(SCHEDULE!$D$3:$D$2594=$C153)*(SCHEDULE!$B$3:$B$2594=CM$2),SCHEDULE!$F$3:$F$2594,"",0,1)</f>
        <v/>
      </c>
      <c r="CN153" s="122" t="str" cm="1">
        <f t="array" ref="CN153">_xlfn.XLOOKUP(1,(SCHEDULE!$D$3:$D$2594=$C153)*(SCHEDULE!$B$3:$B$2594=CN$2),SCHEDULE!$F$3:$F$2594,"",0,1)</f>
        <v/>
      </c>
      <c r="CO153" s="122" t="str" cm="1">
        <f t="array" ref="CO153">_xlfn.XLOOKUP(1,(SCHEDULE!$D$3:$D$2594=$C153)*(SCHEDULE!$B$3:$B$2594=CO$2),SCHEDULE!$F$3:$F$2594,"",0,1)</f>
        <v>W</v>
      </c>
      <c r="CP153" s="122" t="str" cm="1">
        <f t="array" ref="CP153">_xlfn.XLOOKUP(1,(SCHEDULE!$D$3:$D$2594=$C153)*(SCHEDULE!$B$3:$B$2594=CP$2),SCHEDULE!$F$3:$F$2594,"",0,1)</f>
        <v>L</v>
      </c>
      <c r="CQ153" s="122" t="str" cm="1">
        <f t="array" ref="CQ153">_xlfn.XLOOKUP(1,(SCHEDULE!$D$3:$D$2594=$C153)*(SCHEDULE!$B$3:$B$2594=CQ$2),SCHEDULE!$F$3:$F$2594,"",0,1)</f>
        <v>W</v>
      </c>
      <c r="CR153" s="122" t="str" cm="1">
        <f t="array" ref="CR153">_xlfn.XLOOKUP(1,(SCHEDULE!$D$3:$D$2594=$C153)*(SCHEDULE!$B$3:$B$2594=CR$2),SCHEDULE!$F$3:$F$2594,"",0,1)</f>
        <v>W</v>
      </c>
      <c r="CS153" s="122" t="str" cm="1">
        <f t="array" ref="CS153">_xlfn.XLOOKUP(1,(SCHEDULE!$D$3:$D$2594=$C153)*(SCHEDULE!$B$3:$B$2594=CS$2),SCHEDULE!$F$3:$F$2594,"",0,1)</f>
        <v/>
      </c>
      <c r="CT153" s="122" t="str" cm="1">
        <f t="array" ref="CT153">_xlfn.XLOOKUP(1,(SCHEDULE!$D$3:$D$2594=$C153)*(SCHEDULE!$B$3:$B$2594=CT$2),SCHEDULE!$F$3:$F$2594,"",0,1)</f>
        <v/>
      </c>
      <c r="CU153" s="122" t="str" cm="1">
        <f t="array" ref="CU153">_xlfn.XLOOKUP(1,(SCHEDULE!$D$3:$D$2594=$C153)*(SCHEDULE!$B$3:$B$2594=CU$2),SCHEDULE!$F$3:$F$2594,"",0,1)</f>
        <v/>
      </c>
      <c r="CV153" s="122" t="str" cm="1">
        <f t="array" ref="CV153">_xlfn.XLOOKUP(1,(SCHEDULE!$D$3:$D$2594=$C153)*(SCHEDULE!$B$3:$B$2594=CV$2),SCHEDULE!$F$3:$F$2594,"",0,1)</f>
        <v/>
      </c>
      <c r="CW153" s="122" t="str" cm="1">
        <f t="array" ref="CW153">_xlfn.XLOOKUP(1,(SCHEDULE!$D$3:$D$2594=$C153)*(SCHEDULE!$B$3:$B$2594=CW$2),SCHEDULE!$F$3:$F$2594,"",0,1)</f>
        <v>L</v>
      </c>
      <c r="CX153" s="122" t="str" cm="1">
        <f t="array" ref="CX153">_xlfn.XLOOKUP(1,(SCHEDULE!$D$3:$D$2594=$C153)*(SCHEDULE!$B$3:$B$2594=CX$2),SCHEDULE!$F$3:$F$2594,"",0,1)</f>
        <v>L</v>
      </c>
      <c r="CY153" s="122" t="str" cm="1">
        <f t="array" ref="CY153">_xlfn.XLOOKUP(1,(SCHEDULE!$D$3:$D$2594=$C153)*(SCHEDULE!$B$3:$B$2594=CY$2),SCHEDULE!$F$3:$F$2594,"",0,1)</f>
        <v>L</v>
      </c>
      <c r="CZ153" s="122" t="str" cm="1">
        <f t="array" ref="CZ153">_xlfn.XLOOKUP(1,(SCHEDULE!$D$3:$D$2594=$C153)*(SCHEDULE!$B$3:$B$2594=CZ$2),SCHEDULE!$F$3:$F$2594,"",0,1)</f>
        <v>W</v>
      </c>
      <c r="DA153" s="122" t="str" cm="1">
        <f t="array" ref="DA153">_xlfn.XLOOKUP(1,(SCHEDULE!$D$3:$D$2594=$C153)*(SCHEDULE!$B$3:$B$2594=DA$2),SCHEDULE!$F$3:$F$2594,"",0,1)</f>
        <v>W</v>
      </c>
      <c r="DB153" s="122" t="str" cm="1">
        <f t="array" ref="DB153">_xlfn.XLOOKUP(1,(SCHEDULE!$D$3:$D$2594=$C153)*(SCHEDULE!$B$3:$B$2594=DB$2),SCHEDULE!$F$3:$F$2594,"",0,1)</f>
        <v>W</v>
      </c>
      <c r="DC153" s="122" t="str" cm="1">
        <f t="array" ref="DC153">_xlfn.XLOOKUP(1,(SCHEDULE!$D$3:$D$2594=$C153)*(SCHEDULE!$B$3:$B$2594=DC$2),SCHEDULE!$F$3:$F$2594,"",0,1)</f>
        <v/>
      </c>
      <c r="DD153" s="122" t="str" cm="1">
        <f t="array" ref="DD153">_xlfn.XLOOKUP(1,(SCHEDULE!$D$3:$D$2594=$C153)*(SCHEDULE!$B$3:$B$2594=DD$2),SCHEDULE!$F$3:$F$2594,"",0,1)</f>
        <v/>
      </c>
      <c r="DE153" s="122" t="str" cm="1">
        <f t="array" ref="DE153">_xlfn.XLOOKUP(1,(SCHEDULE!$D$3:$D$2594=$C153)*(SCHEDULE!$B$3:$B$2594=DE$2),SCHEDULE!$F$3:$F$2594,"",0,1)</f>
        <v/>
      </c>
      <c r="DF153" s="122" t="str" cm="1">
        <f t="array" ref="DF153">_xlfn.XLOOKUP(1,(SCHEDULE!$D$3:$D$2594=$C153)*(SCHEDULE!$B$3:$B$2594=DF$2),SCHEDULE!$F$3:$F$2594,"",0,1)</f>
        <v>W</v>
      </c>
      <c r="DG153" s="122" t="str" cm="1">
        <f t="array" ref="DG153">_xlfn.XLOOKUP(1,(SCHEDULE!$D$3:$D$2594=$C153)*(SCHEDULE!$B$3:$B$2594=DG$2),SCHEDULE!$F$3:$F$2594,"",0,1)</f>
        <v>W</v>
      </c>
      <c r="DH153" s="122" t="str" cm="1">
        <f t="array" ref="DH153">_xlfn.XLOOKUP(1,(SCHEDULE!$D$3:$D$2594=$C153)*(SCHEDULE!$B$3:$B$2594=DH$2),SCHEDULE!$F$3:$F$2594,"",0,1)</f>
        <v>L</v>
      </c>
      <c r="DI153" s="122" t="str" cm="1">
        <f t="array" ref="DI153">_xlfn.XLOOKUP(1,(SCHEDULE!$D$3:$D$2594=$C153)*(SCHEDULE!$B$3:$B$2594=DI$2),SCHEDULE!$F$3:$F$2594,"",0,1)</f>
        <v>W</v>
      </c>
      <c r="DJ153" s="122" t="str" cm="1">
        <f t="array" ref="DJ153">_xlfn.XLOOKUP(1,(SCHEDULE!$D$3:$D$2594=$C153)*(SCHEDULE!$B$3:$B$2594=DJ$2),SCHEDULE!$F$3:$F$2594,"",0,1)</f>
        <v>W</v>
      </c>
      <c r="DK153" s="122" t="str" cm="1">
        <f t="array" ref="DK153">_xlfn.XLOOKUP(1,(SCHEDULE!$D$3:$D$2594=$C153)*(SCHEDULE!$B$3:$B$2594=DK$2),SCHEDULE!$F$3:$F$2594,"",0,1)</f>
        <v>L</v>
      </c>
      <c r="DL153" s="122" t="str" cm="1">
        <f t="array" ref="DL153">_xlfn.XLOOKUP(1,(SCHEDULE!$D$3:$D$2594=$C153)*(SCHEDULE!$B$3:$B$2594=DL$2),SCHEDULE!$F$3:$F$2594,"",0,1)</f>
        <v/>
      </c>
      <c r="DM153" s="122" t="str" cm="1">
        <f t="array" ref="DM153">_xlfn.XLOOKUP(1,(SCHEDULE!$D$3:$D$2594=$C153)*(SCHEDULE!$B$3:$B$2594=DM$2),SCHEDULE!$F$3:$F$2594,"",0,1)</f>
        <v/>
      </c>
      <c r="DN153" s="122" t="str" cm="1">
        <f t="array" ref="DN153">_xlfn.XLOOKUP(1,(SCHEDULE!$D$3:$D$2594=$C153)*(SCHEDULE!$B$3:$B$2594=DN$2),SCHEDULE!$F$3:$F$2594,"",0,1)</f>
        <v/>
      </c>
      <c r="DO153" s="122" t="str" cm="1">
        <f t="array" ref="DO153">_xlfn.XLOOKUP(1,(SCHEDULE!$D$3:$D$2594=$C153)*(SCHEDULE!$B$3:$B$2594=DO$2),SCHEDULE!$F$3:$F$2594,"",0,1)</f>
        <v>L</v>
      </c>
      <c r="DP153" s="122" t="str" cm="1">
        <f t="array" ref="DP153">_xlfn.XLOOKUP(1,(SCHEDULE!$D$3:$D$2594=$C153)*(SCHEDULE!$B$3:$B$2594=DP$2),SCHEDULE!$F$3:$F$2594,"",0,1)</f>
        <v>L</v>
      </c>
      <c r="DQ153" s="122" t="str" cm="1">
        <f t="array" ref="DQ153">_xlfn.XLOOKUP(1,(SCHEDULE!$D$3:$D$2594=$C153)*(SCHEDULE!$B$3:$B$2594=DQ$2),SCHEDULE!$F$3:$F$2594,"",0,1)</f>
        <v>L</v>
      </c>
      <c r="DR153" s="122" t="str" cm="1">
        <f t="array" ref="DR153">_xlfn.XLOOKUP(1,(SCHEDULE!$D$3:$D$2594=$C153)*(SCHEDULE!$B$3:$B$2594=DR$2),SCHEDULE!$F$3:$F$2594,"",0,1)</f>
        <v>W</v>
      </c>
      <c r="DS153" s="122" t="str" cm="1">
        <f t="array" ref="DS153">_xlfn.XLOOKUP(1,(SCHEDULE!$D$3:$D$2594=$C153)*(SCHEDULE!$B$3:$B$2594=DS$2),SCHEDULE!$F$3:$F$2594,"",0,1)</f>
        <v/>
      </c>
      <c r="DT153" s="122" t="str" cm="1">
        <f t="array" ref="DT153">_xlfn.XLOOKUP(1,(SCHEDULE!$D$3:$D$2594=$C153)*(SCHEDULE!$B$3:$B$2594=DT$2),SCHEDULE!$F$3:$F$2594,"",0,1)</f>
        <v/>
      </c>
      <c r="DU153" s="122" t="str" cm="1">
        <f t="array" ref="DU153">_xlfn.XLOOKUP(1,(SCHEDULE!$D$3:$D$2594=$C153)*(SCHEDULE!$B$3:$B$2594=DU$2),SCHEDULE!$F$3:$F$2594,"",0,1)</f>
        <v/>
      </c>
      <c r="DV153" s="122" t="str" cm="1">
        <f t="array" ref="DV153">_xlfn.XLOOKUP(1,(SCHEDULE!$D$3:$D$2594=$C153)*(SCHEDULE!$B$3:$B$2594=DV$2),SCHEDULE!$F$3:$F$2594,"",0,1)</f>
        <v/>
      </c>
      <c r="DW153" s="122" t="str" cm="1">
        <f t="array" ref="DW153">_xlfn.XLOOKUP(1,(SCHEDULE!$D$3:$D$2594=$C153)*(SCHEDULE!$B$3:$B$2594=DW$2),SCHEDULE!$F$3:$F$2594,"",0,1)</f>
        <v/>
      </c>
      <c r="DX153" s="122" t="str" cm="1">
        <f t="array" ref="DX153">_xlfn.XLOOKUP(1,(SCHEDULE!$D$3:$D$2594=$C153)*(SCHEDULE!$B$3:$B$2594=DX$2),SCHEDULE!$F$3:$F$2594,"",0,1)</f>
        <v/>
      </c>
      <c r="DY153" s="122" t="str" cm="1">
        <f t="array" ref="DY153">_xlfn.XLOOKUP(1,(SCHEDULE!$D$3:$D$2594=$C153)*(SCHEDULE!$B$3:$B$2594=DY$2),SCHEDULE!$F$3:$F$2594,"",0,1)</f>
        <v>L</v>
      </c>
      <c r="DZ153" s="122" t="str" cm="1">
        <f t="array" ref="DZ153">_xlfn.XLOOKUP(1,(SCHEDULE!$D$3:$D$2594=$C153)*(SCHEDULE!$B$3:$B$2594=DZ$2),SCHEDULE!$F$3:$F$2594,"",0,1)</f>
        <v>L</v>
      </c>
      <c r="EA153" s="122" t="str" cm="1">
        <f t="array" ref="EA153">_xlfn.XLOOKUP(1,(SCHEDULE!$D$3:$D$2594=$C153)*(SCHEDULE!$B$3:$B$2594=EA$2),SCHEDULE!$F$3:$F$2594,"",0,1)</f>
        <v>L</v>
      </c>
      <c r="EB153" s="122" t="str" cm="1">
        <f t="array" ref="EB153">_xlfn.XLOOKUP(1,(SCHEDULE!$D$3:$D$2594=$C153)*(SCHEDULE!$B$3:$B$2594=EB$2),SCHEDULE!$F$3:$F$2594,"",0,1)</f>
        <v>W</v>
      </c>
      <c r="EC153" s="122" t="str" cm="1">
        <f t="array" ref="EC153">_xlfn.XLOOKUP(1,(SCHEDULE!$D$3:$D$2594=$C153)*(SCHEDULE!$B$3:$B$2594=EC$2),SCHEDULE!$F$3:$F$2594,"",0,1)</f>
        <v>W</v>
      </c>
      <c r="ED153" s="122" t="str" cm="1">
        <f t="array" ref="ED153">_xlfn.XLOOKUP(1,(SCHEDULE!$D$3:$D$2594=$C153)*(SCHEDULE!$B$3:$B$2594=ED$2),SCHEDULE!$F$3:$F$2594,"",0,1)</f>
        <v>W</v>
      </c>
      <c r="EE153" s="122" t="str" cm="1">
        <f t="array" ref="EE153">_xlfn.XLOOKUP(1,(SCHEDULE!$D$3:$D$2594=$C153)*(SCHEDULE!$B$3:$B$2594=EE$2),SCHEDULE!$F$3:$F$2594,"",0,1)</f>
        <v/>
      </c>
      <c r="EF153" s="122" t="str" cm="1">
        <f t="array" ref="EF153">_xlfn.XLOOKUP(1,(SCHEDULE!$D$3:$D$2594=$C153)*(SCHEDULE!$B$3:$B$2594=EF$2),SCHEDULE!$F$3:$F$2594,"",0,1)</f>
        <v/>
      </c>
      <c r="EG153" s="122" t="str" cm="1">
        <f t="array" ref="EG153">_xlfn.XLOOKUP(1,(SCHEDULE!$D$3:$D$2594=$C153)*(SCHEDULE!$B$3:$B$2594=EG$2),SCHEDULE!$F$3:$F$2594,"",0,1)</f>
        <v/>
      </c>
      <c r="EH153" s="122" t="str" cm="1">
        <f t="array" ref="EH153">_xlfn.XLOOKUP(1,(SCHEDULE!$D$3:$D$2594=$C153)*(SCHEDULE!$B$3:$B$2594=EH$2),SCHEDULE!$F$3:$F$2594,"",0,1)</f>
        <v/>
      </c>
      <c r="EI153" s="122" t="str" cm="1">
        <f t="array" ref="EI153">_xlfn.XLOOKUP(1,(SCHEDULE!$D$3:$D$2594=$C153)*(SCHEDULE!$B$3:$B$2594=EI$2),SCHEDULE!$F$3:$F$2594,"",0,1)</f>
        <v/>
      </c>
      <c r="EJ153" s="122" t="str" cm="1">
        <f t="array" ref="EJ153">_xlfn.XLOOKUP(1,(SCHEDULE!$D$3:$D$2594=$C153)*(SCHEDULE!$B$3:$B$2594=EJ$2),SCHEDULE!$F$3:$F$2594,"",0,1)</f>
        <v/>
      </c>
      <c r="EK153" s="122" t="str" cm="1">
        <f t="array" ref="EK153">_xlfn.XLOOKUP(1,(SCHEDULE!$D$3:$D$2594=$C153)*(SCHEDULE!$B$3:$B$2594=EK$2),SCHEDULE!$F$3:$F$2594,"",0,1)</f>
        <v/>
      </c>
      <c r="EL153" s="122" t="str" cm="1">
        <f t="array" ref="EL153">_xlfn.XLOOKUP(1,(SCHEDULE!$D$3:$D$2594=$C153)*(SCHEDULE!$B$3:$B$2594=EL$2),SCHEDULE!$F$3:$F$2594,"",0,1)</f>
        <v/>
      </c>
      <c r="EM153" s="122" t="str" cm="1">
        <f t="array" ref="EM153">_xlfn.XLOOKUP(1,(SCHEDULE!$D$3:$D$2594=$C153)*(SCHEDULE!$B$3:$B$2594=EM$2),SCHEDULE!$F$3:$F$2594,"",0,1)</f>
        <v/>
      </c>
      <c r="EN153" s="122" t="str" cm="1">
        <f t="array" ref="EN153">_xlfn.XLOOKUP(1,(SCHEDULE!$D$3:$D$2594=$C153)*(SCHEDULE!$B$3:$B$2594=EN$2),SCHEDULE!$F$3:$F$2594,"",0,1)</f>
        <v>L</v>
      </c>
      <c r="EO153" s="122" t="str" cm="1">
        <f t="array" ref="EO153">_xlfn.XLOOKUP(1,(SCHEDULE!$D$3:$D$2594=$C153)*(SCHEDULE!$B$3:$B$2594=EO$2),SCHEDULE!$F$3:$F$2594,"",0,1)</f>
        <v>L</v>
      </c>
      <c r="EP153" s="122" t="str" cm="1">
        <f t="array" ref="EP153">_xlfn.XLOOKUP(1,(SCHEDULE!$D$3:$D$2594=$C153)*(SCHEDULE!$B$3:$B$2594=EP$2),SCHEDULE!$F$3:$F$2594,"",0,1)</f>
        <v>L</v>
      </c>
      <c r="EQ153" s="122" t="str" cm="1">
        <f t="array" ref="EQ153">_xlfn.XLOOKUP(1,(SCHEDULE!$D$3:$D$2594=$C153)*(SCHEDULE!$B$3:$B$2594=EQ$2),SCHEDULE!$F$3:$F$2594,"",0,1)</f>
        <v>W</v>
      </c>
      <c r="ER153" s="122" t="str" cm="1">
        <f t="array" ref="ER153">_xlfn.XLOOKUP(1,(SCHEDULE!$D$3:$D$2594=$C153)*(SCHEDULE!$B$3:$B$2594=ER$2),SCHEDULE!$F$3:$F$2594,"",0,1)</f>
        <v>W</v>
      </c>
      <c r="ES153" s="122" t="str" cm="1">
        <f t="array" ref="ES153">_xlfn.XLOOKUP(1,(SCHEDULE!$D$3:$D$2594=$C153)*(SCHEDULE!$B$3:$B$2594=ES$2),SCHEDULE!$F$3:$F$2594,"",0,1)</f>
        <v>L</v>
      </c>
      <c r="ET153" s="122" t="str" cm="1">
        <f t="array" ref="ET153">_xlfn.XLOOKUP(1,(SCHEDULE!$D$3:$D$2594=$C153)*(SCHEDULE!$B$3:$B$2594=ET$2),SCHEDULE!$F$3:$F$2594,"",0,1)</f>
        <v>W</v>
      </c>
      <c r="EU153" s="122" t="str" cm="1">
        <f t="array" ref="EU153">_xlfn.XLOOKUP(1,(SCHEDULE!$D$3:$D$2594=$C153)*(SCHEDULE!$B$3:$B$2594=EU$2),SCHEDULE!$F$3:$F$2594,"",0,1)</f>
        <v>L</v>
      </c>
      <c r="EV153" s="122" t="str" cm="1">
        <f t="array" ref="EV153">_xlfn.XLOOKUP(1,(SCHEDULE!$D$3:$D$2594=$C153)*(SCHEDULE!$B$3:$B$2594=EV$2),SCHEDULE!$F$3:$F$2594,"",0,1)</f>
        <v/>
      </c>
      <c r="EW153" s="122" t="str" cm="1">
        <f t="array" ref="EW153">_xlfn.XLOOKUP(1,(SCHEDULE!$D$3:$D$2594=$C153)*(SCHEDULE!$B$3:$B$2594=EW$2),SCHEDULE!$F$3:$F$2594,"",0,1)</f>
        <v/>
      </c>
      <c r="EX153" s="122" t="str" cm="1">
        <f t="array" ref="EX153">_xlfn.XLOOKUP(1,(SCHEDULE!$D$3:$D$2594=$C153)*(SCHEDULE!$B$3:$B$2594=EX$2),SCHEDULE!$F$3:$F$2594,"",0,1)</f>
        <v/>
      </c>
      <c r="EY153" s="122" t="str" cm="1">
        <f t="array" ref="EY153">_xlfn.XLOOKUP(1,(SCHEDULE!$D$3:$D$2594=$C153)*(SCHEDULE!$B$3:$B$2594=EY$2),SCHEDULE!$F$3:$F$2594,"",0,1)</f>
        <v>L</v>
      </c>
      <c r="EZ153" s="122" t="str" cm="1">
        <f t="array" ref="EZ153">_xlfn.XLOOKUP(1,(SCHEDULE!$D$3:$D$2594=$C153)*(SCHEDULE!$B$3:$B$2594=EZ$2),SCHEDULE!$F$3:$F$2594,"",0,1)</f>
        <v>W</v>
      </c>
      <c r="FA153" s="122" t="str" cm="1">
        <f t="array" ref="FA153">_xlfn.XLOOKUP(1,(SCHEDULE!$D$3:$D$2594=$C153)*(SCHEDULE!$B$3:$B$2594=FA$2),SCHEDULE!$F$3:$F$2594,"",0,1)</f>
        <v>W</v>
      </c>
      <c r="FB153" s="122" t="str" cm="1">
        <f t="array" ref="FB153">_xlfn.XLOOKUP(1,(SCHEDULE!$D$3:$D$2594=$C153)*(SCHEDULE!$B$3:$B$2594=FB$2),SCHEDULE!$F$3:$F$2594,"",0,1)</f>
        <v/>
      </c>
      <c r="FC153" s="122" t="str" cm="1">
        <f t="array" ref="FC153">_xlfn.XLOOKUP(1,(SCHEDULE!$D$3:$D$2594=$C153)*(SCHEDULE!$B$3:$B$2594=FC$2),SCHEDULE!$F$3:$F$2594,"",0,1)</f>
        <v/>
      </c>
      <c r="FD153" s="122" t="str" cm="1">
        <f t="array" ref="FD153">_xlfn.XLOOKUP(1,(SCHEDULE!$D$3:$D$2594=$C153)*(SCHEDULE!$B$3:$B$2594=FD$2),SCHEDULE!$F$3:$F$2594,"",0,1)</f>
        <v/>
      </c>
      <c r="FE153" s="122" t="str" cm="1">
        <f t="array" ref="FE153">_xlfn.XLOOKUP(1,(SCHEDULE!$D$3:$D$2594=$C153)*(SCHEDULE!$B$3:$B$2594=FE$2),SCHEDULE!$F$3:$F$2594,"",0,1)</f>
        <v>L</v>
      </c>
      <c r="FF153" s="122" t="str" cm="1">
        <f t="array" ref="FF153">_xlfn.XLOOKUP(1,(SCHEDULE!$D$3:$D$2594=$C153)*(SCHEDULE!$B$3:$B$2594=FF$2),SCHEDULE!$F$3:$F$2594,"",0,1)</f>
        <v>L</v>
      </c>
      <c r="FG153" s="122" t="str" cm="1">
        <f t="array" ref="FG153">_xlfn.XLOOKUP(1,(SCHEDULE!$D$3:$D$2594=$C153)*(SCHEDULE!$B$3:$B$2594=FG$2),SCHEDULE!$F$3:$F$2594,"",0,1)</f>
        <v>L</v>
      </c>
      <c r="FH153" s="122" t="str" cm="1">
        <f t="array" ref="FH153">_xlfn.XLOOKUP(1,(SCHEDULE!$D$3:$D$2594=$C153)*(SCHEDULE!$B$3:$B$2594=FH$2),SCHEDULE!$F$3:$F$2594,"",0,1)</f>
        <v>L</v>
      </c>
      <c r="FI153" s="122" t="str" cm="1">
        <f t="array" ref="FI153">_xlfn.XLOOKUP(1,(SCHEDULE!$D$3:$D$2594=$C153)*(SCHEDULE!$B$3:$B$2594=FI$2),SCHEDULE!$F$3:$F$2594,"",0,1)</f>
        <v>L</v>
      </c>
      <c r="FJ153" s="122" t="str" cm="1">
        <f t="array" ref="FJ153">_xlfn.XLOOKUP(1,(SCHEDULE!$D$3:$D$2594=$C153)*(SCHEDULE!$B$3:$B$2594=FJ$2),SCHEDULE!$F$3:$F$2594,"",0,1)</f>
        <v>W</v>
      </c>
      <c r="FK153" s="137" t="s">
        <v>477</v>
      </c>
      <c r="FL153" s="122">
        <f>IFERROR(_xlfn.XMATCH(0,$E155:$FJ155,0,-1),0)</f>
        <v>161</v>
      </c>
      <c r="FM153" s="122">
        <f>IFERROR(_xlfn.XMATCH(1,$E155:$FJ155,0,-1),0)</f>
        <v>162</v>
      </c>
      <c r="FN153" s="140">
        <f>ABS(FM153-FL153)</f>
        <v>1</v>
      </c>
      <c r="FO153" s="122" t="str">
        <f>IF((FM153-FL153)&gt;0,"W"&amp;" "&amp;FN153,"L"&amp;" "&amp;FN153)</f>
        <v>W 1</v>
      </c>
      <c r="FP153" s="122" t="str">
        <f>COUNTIF($E155:$CG155,"1")&amp;" - "&amp;COUNTIF($E155:$CG155,"0")</f>
        <v>32 - 49</v>
      </c>
      <c r="FQ153" s="122" t="str">
        <f>COUNTIF($CH155:$FJ155,"1")&amp;" - "&amp;COUNTIF($CH155:$FJ155,"0")</f>
        <v>36 - 45</v>
      </c>
      <c r="FR153" s="122">
        <f>MAX($E156:$FJ156)</f>
        <v>8</v>
      </c>
    </row>
    <row r="154" spans="2:174" x14ac:dyDescent="0.2">
      <c r="B154" s="137"/>
      <c r="C154" s="139"/>
      <c r="D154" s="138"/>
      <c r="E154" s="122" t="str" cm="1">
        <f t="array" ref="E154">_xlfn.XLOOKUP(1,(SCHEDULE!$K$3:$K$2594=$C153)*(SCHEDULE!$M$3:$M$2594=E$2),SCHEDULE!$I$3:$I$2594,"",0,1)</f>
        <v>W</v>
      </c>
      <c r="F154" s="122" t="str" cm="1">
        <f t="array" ref="F154">_xlfn.XLOOKUP(1,(SCHEDULE!$K$3:$K$2594=$C153)*(SCHEDULE!$M$3:$M$2594=F$2),SCHEDULE!$I$3:$I$2594,"",0,1)</f>
        <v>L</v>
      </c>
      <c r="G154" s="122" t="str" cm="1">
        <f t="array" ref="G154">_xlfn.XLOOKUP(1,(SCHEDULE!$K$3:$K$2594=$C153)*(SCHEDULE!$M$3:$M$2594=G$2),SCHEDULE!$I$3:$I$2594,"",0,1)</f>
        <v/>
      </c>
      <c r="H154" s="122" t="str" cm="1">
        <f t="array" ref="H154">_xlfn.XLOOKUP(1,(SCHEDULE!$K$3:$K$2594=$C153)*(SCHEDULE!$M$3:$M$2594=H$2),SCHEDULE!$I$3:$I$2594,"",0,1)</f>
        <v/>
      </c>
      <c r="I154" s="122" t="str" cm="1">
        <f t="array" ref="I154">_xlfn.XLOOKUP(1,(SCHEDULE!$K$3:$K$2594=$C153)*(SCHEDULE!$M$3:$M$2594=I$2),SCHEDULE!$I$3:$I$2594,"",0,1)</f>
        <v/>
      </c>
      <c r="J154" s="122" t="str" cm="1">
        <f t="array" ref="J154">_xlfn.XLOOKUP(1,(SCHEDULE!$K$3:$K$2594=$C153)*(SCHEDULE!$M$3:$M$2594=J$2),SCHEDULE!$I$3:$I$2594,"",0,1)</f>
        <v/>
      </c>
      <c r="K154" s="122" t="str" cm="1">
        <f t="array" ref="K154">_xlfn.XLOOKUP(1,(SCHEDULE!$K$3:$K$2594=$C153)*(SCHEDULE!$M$3:$M$2594=K$2),SCHEDULE!$I$3:$I$2594,"",0,1)</f>
        <v/>
      </c>
      <c r="L154" s="122" t="str" cm="1">
        <f t="array" ref="L154">_xlfn.XLOOKUP(1,(SCHEDULE!$K$3:$K$2594=$C153)*(SCHEDULE!$M$3:$M$2594=L$2),SCHEDULE!$I$3:$I$2594,"",0,1)</f>
        <v/>
      </c>
      <c r="M154" s="122" t="str" cm="1">
        <f t="array" ref="M154">_xlfn.XLOOKUP(1,(SCHEDULE!$K$3:$K$2594=$C153)*(SCHEDULE!$M$3:$M$2594=M$2),SCHEDULE!$I$3:$I$2594,"",0,1)</f>
        <v>L</v>
      </c>
      <c r="N154" s="122" t="str" cm="1">
        <f t="array" ref="N154">_xlfn.XLOOKUP(1,(SCHEDULE!$K$3:$K$2594=$C153)*(SCHEDULE!$M$3:$M$2594=N$2),SCHEDULE!$I$3:$I$2594,"",0,1)</f>
        <v>L</v>
      </c>
      <c r="O154" s="122" t="str" cm="1">
        <f t="array" ref="O154">_xlfn.XLOOKUP(1,(SCHEDULE!$K$3:$K$2594=$C153)*(SCHEDULE!$M$3:$M$2594=O$2),SCHEDULE!$I$3:$I$2594,"",0,1)</f>
        <v>L</v>
      </c>
      <c r="P154" s="122" t="str" cm="1">
        <f t="array" ref="P154">_xlfn.XLOOKUP(1,(SCHEDULE!$K$3:$K$2594=$C153)*(SCHEDULE!$M$3:$M$2594=P$2),SCHEDULE!$I$3:$I$2594,"",0,1)</f>
        <v>W</v>
      </c>
      <c r="Q154" s="122" t="str" cm="1">
        <f t="array" ref="Q154">_xlfn.XLOOKUP(1,(SCHEDULE!$K$3:$K$2594=$C153)*(SCHEDULE!$M$3:$M$2594=Q$2),SCHEDULE!$I$3:$I$2594,"",0,1)</f>
        <v>W</v>
      </c>
      <c r="R154" s="122" t="str" cm="1">
        <f t="array" ref="R154">_xlfn.XLOOKUP(1,(SCHEDULE!$K$3:$K$2594=$C153)*(SCHEDULE!$M$3:$M$2594=R$2),SCHEDULE!$I$3:$I$2594,"",0,1)</f>
        <v>L</v>
      </c>
      <c r="S154" s="122" t="str" cm="1">
        <f t="array" ref="S154">_xlfn.XLOOKUP(1,(SCHEDULE!$K$3:$K$2594=$C153)*(SCHEDULE!$M$3:$M$2594=S$2),SCHEDULE!$I$3:$I$2594,"",0,1)</f>
        <v>W</v>
      </c>
      <c r="T154" s="122" t="str" cm="1">
        <f t="array" ref="T154">_xlfn.XLOOKUP(1,(SCHEDULE!$K$3:$K$2594=$C153)*(SCHEDULE!$M$3:$M$2594=T$2),SCHEDULE!$I$3:$I$2594,"",0,1)</f>
        <v/>
      </c>
      <c r="U154" s="122" t="str" cm="1">
        <f t="array" ref="U154">_xlfn.XLOOKUP(1,(SCHEDULE!$K$3:$K$2594=$C153)*(SCHEDULE!$M$3:$M$2594=U$2),SCHEDULE!$I$3:$I$2594,"",0,1)</f>
        <v/>
      </c>
      <c r="V154" s="122" t="str" cm="1">
        <f t="array" ref="V154">_xlfn.XLOOKUP(1,(SCHEDULE!$K$3:$K$2594=$C153)*(SCHEDULE!$M$3:$M$2594=V$2),SCHEDULE!$I$3:$I$2594,"",0,1)</f>
        <v/>
      </c>
      <c r="W154" s="122" t="str" cm="1">
        <f t="array" ref="W154">_xlfn.XLOOKUP(1,(SCHEDULE!$K$3:$K$2594=$C153)*(SCHEDULE!$M$3:$M$2594=W$2),SCHEDULE!$I$3:$I$2594,"",0,1)</f>
        <v>L</v>
      </c>
      <c r="X154" s="122" t="str" cm="1">
        <f t="array" ref="X154">_xlfn.XLOOKUP(1,(SCHEDULE!$K$3:$K$2594=$C153)*(SCHEDULE!$M$3:$M$2594=X$2),SCHEDULE!$I$3:$I$2594,"",0,1)</f>
        <v>L</v>
      </c>
      <c r="Y154" s="122" t="str" cm="1">
        <f t="array" ref="Y154">_xlfn.XLOOKUP(1,(SCHEDULE!$K$3:$K$2594=$C153)*(SCHEDULE!$M$3:$M$2594=Y$2),SCHEDULE!$I$3:$I$2594,"",0,1)</f>
        <v>W</v>
      </c>
      <c r="Z154" s="122" t="str" cm="1">
        <f t="array" ref="Z154">_xlfn.XLOOKUP(1,(SCHEDULE!$K$3:$K$2594=$C153)*(SCHEDULE!$M$3:$M$2594=Z$2),SCHEDULE!$I$3:$I$2594,"",0,1)</f>
        <v/>
      </c>
      <c r="AA154" s="122" t="str" cm="1">
        <f t="array" ref="AA154">_xlfn.XLOOKUP(1,(SCHEDULE!$K$3:$K$2594=$C153)*(SCHEDULE!$M$3:$M$2594=AA$2),SCHEDULE!$I$3:$I$2594,"",0,1)</f>
        <v/>
      </c>
      <c r="AB154" s="122" t="str" cm="1">
        <f t="array" ref="AB154">_xlfn.XLOOKUP(1,(SCHEDULE!$K$3:$K$2594=$C153)*(SCHEDULE!$M$3:$M$2594=AB$2),SCHEDULE!$I$3:$I$2594,"",0,1)</f>
        <v/>
      </c>
      <c r="AC154" s="122" t="str" cm="1">
        <f t="array" ref="AC154">_xlfn.XLOOKUP(1,(SCHEDULE!$K$3:$K$2594=$C153)*(SCHEDULE!$M$3:$M$2594=AC$2),SCHEDULE!$I$3:$I$2594,"",0,1)</f>
        <v>L</v>
      </c>
      <c r="AD154" s="122" t="str" cm="1">
        <f t="array" ref="AD154">_xlfn.XLOOKUP(1,(SCHEDULE!$K$3:$K$2594=$C153)*(SCHEDULE!$M$3:$M$2594=AD$2),SCHEDULE!$I$3:$I$2594,"",0,1)</f>
        <v>W</v>
      </c>
      <c r="AE154" s="122" t="str" cm="1">
        <f t="array" ref="AE154">_xlfn.XLOOKUP(1,(SCHEDULE!$K$3:$K$2594=$C153)*(SCHEDULE!$M$3:$M$2594=AE$2),SCHEDULE!$I$3:$I$2594,"",0,1)</f>
        <v>L</v>
      </c>
      <c r="AF154" s="122" t="str" cm="1">
        <f t="array" ref="AF154">_xlfn.XLOOKUP(1,(SCHEDULE!$K$3:$K$2594=$C153)*(SCHEDULE!$M$3:$M$2594=AF$2),SCHEDULE!$I$3:$I$2594,"",0,1)</f>
        <v/>
      </c>
      <c r="AG154" s="122" t="str" cm="1">
        <f t="array" ref="AG154">_xlfn.XLOOKUP(1,(SCHEDULE!$K$3:$K$2594=$C153)*(SCHEDULE!$M$3:$M$2594=AG$2),SCHEDULE!$I$3:$I$2594,"",0,1)</f>
        <v/>
      </c>
      <c r="AH154" s="122" t="str" cm="1">
        <f t="array" ref="AH154">_xlfn.XLOOKUP(1,(SCHEDULE!$K$3:$K$2594=$C153)*(SCHEDULE!$M$3:$M$2594=AH$2),SCHEDULE!$I$3:$I$2594,"",0,1)</f>
        <v/>
      </c>
      <c r="AI154" s="122" t="str" cm="1">
        <f t="array" ref="AI154">_xlfn.XLOOKUP(1,(SCHEDULE!$K$3:$K$2594=$C153)*(SCHEDULE!$M$3:$M$2594=AI$2),SCHEDULE!$I$3:$I$2594,"",0,1)</f>
        <v/>
      </c>
      <c r="AJ154" s="122" t="str" cm="1">
        <f t="array" ref="AJ154">_xlfn.XLOOKUP(1,(SCHEDULE!$K$3:$K$2594=$C153)*(SCHEDULE!$M$3:$M$2594=AJ$2),SCHEDULE!$I$3:$I$2594,"",0,1)</f>
        <v/>
      </c>
      <c r="AK154" s="122" t="str" cm="1">
        <f t="array" ref="AK154">_xlfn.XLOOKUP(1,(SCHEDULE!$K$3:$K$2594=$C153)*(SCHEDULE!$M$3:$M$2594=AK$2),SCHEDULE!$I$3:$I$2594,"",0,1)</f>
        <v/>
      </c>
      <c r="AL154" s="122" t="str" cm="1">
        <f t="array" ref="AL154">_xlfn.XLOOKUP(1,(SCHEDULE!$K$3:$K$2594=$C153)*(SCHEDULE!$M$3:$M$2594=AL$2),SCHEDULE!$I$3:$I$2594,"",0,1)</f>
        <v/>
      </c>
      <c r="AM154" s="122" t="str" cm="1">
        <f t="array" ref="AM154">_xlfn.XLOOKUP(1,(SCHEDULE!$K$3:$K$2594=$C153)*(SCHEDULE!$M$3:$M$2594=AM$2),SCHEDULE!$I$3:$I$2594,"",0,1)</f>
        <v>L</v>
      </c>
      <c r="AN154" s="122" t="str" cm="1">
        <f t="array" ref="AN154">_xlfn.XLOOKUP(1,(SCHEDULE!$K$3:$K$2594=$C153)*(SCHEDULE!$M$3:$M$2594=AN$2),SCHEDULE!$I$3:$I$2594,"",0,1)</f>
        <v>W</v>
      </c>
      <c r="AO154" s="122" t="str" cm="1">
        <f t="array" ref="AO154">_xlfn.XLOOKUP(1,(SCHEDULE!$K$3:$K$2594=$C153)*(SCHEDULE!$M$3:$M$2594=AO$2),SCHEDULE!$I$3:$I$2594,"",0,1)</f>
        <v>W</v>
      </c>
      <c r="AP154" s="122" t="str" cm="1">
        <f t="array" ref="AP154">_xlfn.XLOOKUP(1,(SCHEDULE!$K$3:$K$2594=$C153)*(SCHEDULE!$M$3:$M$2594=AP$2),SCHEDULE!$I$3:$I$2594,"",0,1)</f>
        <v/>
      </c>
      <c r="AQ154" s="122" t="str" cm="1">
        <f t="array" ref="AQ154">_xlfn.XLOOKUP(1,(SCHEDULE!$K$3:$K$2594=$C153)*(SCHEDULE!$M$3:$M$2594=AQ$2),SCHEDULE!$I$3:$I$2594,"",0,1)</f>
        <v/>
      </c>
      <c r="AR154" s="122" t="str" cm="1">
        <f t="array" ref="AR154">_xlfn.XLOOKUP(1,(SCHEDULE!$K$3:$K$2594=$C153)*(SCHEDULE!$M$3:$M$2594=AR$2),SCHEDULE!$I$3:$I$2594,"",0,1)</f>
        <v/>
      </c>
      <c r="AS154" s="122" t="str" cm="1">
        <f t="array" ref="AS154">_xlfn.XLOOKUP(1,(SCHEDULE!$K$3:$K$2594=$C153)*(SCHEDULE!$M$3:$M$2594=AS$2),SCHEDULE!$I$3:$I$2594,"",0,1)</f>
        <v/>
      </c>
      <c r="AT154" s="122" t="str" cm="1">
        <f t="array" ref="AT154">_xlfn.XLOOKUP(1,(SCHEDULE!$K$3:$K$2594=$C153)*(SCHEDULE!$M$3:$M$2594=AT$2),SCHEDULE!$I$3:$I$2594,"",0,1)</f>
        <v/>
      </c>
      <c r="AU154" s="122" t="str" cm="1">
        <f t="array" ref="AU154">_xlfn.XLOOKUP(1,(SCHEDULE!$K$3:$K$2594=$C153)*(SCHEDULE!$M$3:$M$2594=AU$2),SCHEDULE!$I$3:$I$2594,"",0,1)</f>
        <v/>
      </c>
      <c r="AV154" s="122" t="str" cm="1">
        <f t="array" ref="AV154">_xlfn.XLOOKUP(1,(SCHEDULE!$K$3:$K$2594=$C153)*(SCHEDULE!$M$3:$M$2594=AV$2),SCHEDULE!$I$3:$I$2594,"",0,1)</f>
        <v>W</v>
      </c>
      <c r="AW154" s="122" t="str" cm="1">
        <f t="array" ref="AW154">_xlfn.XLOOKUP(1,(SCHEDULE!$K$3:$K$2594=$C153)*(SCHEDULE!$M$3:$M$2594=AW$2),SCHEDULE!$I$3:$I$2594,"",0,1)</f>
        <v>W</v>
      </c>
      <c r="AX154" s="122" t="str" cm="1">
        <f t="array" ref="AX154">_xlfn.XLOOKUP(1,(SCHEDULE!$K$3:$K$2594=$C153)*(SCHEDULE!$M$3:$M$2594=AX$2),SCHEDULE!$I$3:$I$2594,"",0,1)</f>
        <v>W</v>
      </c>
      <c r="AY154" s="122" t="str" cm="1">
        <f t="array" ref="AY154">_xlfn.XLOOKUP(1,(SCHEDULE!$K$3:$K$2594=$C153)*(SCHEDULE!$M$3:$M$2594=AY$2),SCHEDULE!$I$3:$I$2594,"",0,1)</f>
        <v>L</v>
      </c>
      <c r="AZ154" s="122" t="str" cm="1">
        <f t="array" ref="AZ154">_xlfn.XLOOKUP(1,(SCHEDULE!$K$3:$K$2594=$C153)*(SCHEDULE!$M$3:$M$2594=AZ$2),SCHEDULE!$I$3:$I$2594,"",0,1)</f>
        <v>W</v>
      </c>
      <c r="BA154" s="122" t="str" cm="1">
        <f t="array" ref="BA154">_xlfn.XLOOKUP(1,(SCHEDULE!$K$3:$K$2594=$C153)*(SCHEDULE!$M$3:$M$2594=BA$2),SCHEDULE!$I$3:$I$2594,"",0,1)</f>
        <v>L</v>
      </c>
      <c r="BB154" s="122" t="str" cm="1">
        <f t="array" ref="BB154">_xlfn.XLOOKUP(1,(SCHEDULE!$K$3:$K$2594=$C153)*(SCHEDULE!$M$3:$M$2594=BB$2),SCHEDULE!$I$3:$I$2594,"",0,1)</f>
        <v/>
      </c>
      <c r="BC154" s="122" t="str" cm="1">
        <f t="array" ref="BC154">_xlfn.XLOOKUP(1,(SCHEDULE!$K$3:$K$2594=$C153)*(SCHEDULE!$M$3:$M$2594=BC$2),SCHEDULE!$I$3:$I$2594,"",0,1)</f>
        <v/>
      </c>
      <c r="BD154" s="122" t="str" cm="1">
        <f t="array" ref="BD154">_xlfn.XLOOKUP(1,(SCHEDULE!$K$3:$K$2594=$C153)*(SCHEDULE!$M$3:$M$2594=BD$2),SCHEDULE!$I$3:$I$2594,"",0,1)</f>
        <v/>
      </c>
      <c r="BE154" s="122" t="str" cm="1">
        <f t="array" ref="BE154">_xlfn.XLOOKUP(1,(SCHEDULE!$K$3:$K$2594=$C153)*(SCHEDULE!$M$3:$M$2594=BE$2),SCHEDULE!$I$3:$I$2594,"",0,1)</f>
        <v/>
      </c>
      <c r="BF154" s="122" t="str" cm="1">
        <f t="array" ref="BF154">_xlfn.XLOOKUP(1,(SCHEDULE!$K$3:$K$2594=$C153)*(SCHEDULE!$M$3:$M$2594=BF$2),SCHEDULE!$I$3:$I$2594,"",0,1)</f>
        <v/>
      </c>
      <c r="BG154" s="122" t="str" cm="1">
        <f t="array" ref="BG154">_xlfn.XLOOKUP(1,(SCHEDULE!$K$3:$K$2594=$C153)*(SCHEDULE!$M$3:$M$2594=BG$2),SCHEDULE!$I$3:$I$2594,"",0,1)</f>
        <v/>
      </c>
      <c r="BH154" s="122" t="str" cm="1">
        <f t="array" ref="BH154">_xlfn.XLOOKUP(1,(SCHEDULE!$K$3:$K$2594=$C153)*(SCHEDULE!$M$3:$M$2594=BH$2),SCHEDULE!$I$3:$I$2594,"",0,1)</f>
        <v/>
      </c>
      <c r="BI154" s="122" t="str" cm="1">
        <f t="array" ref="BI154">_xlfn.XLOOKUP(1,(SCHEDULE!$K$3:$K$2594=$C153)*(SCHEDULE!$M$3:$M$2594=BI$2),SCHEDULE!$I$3:$I$2594,"",0,1)</f>
        <v>L</v>
      </c>
      <c r="BJ154" s="122" t="str" cm="1">
        <f t="array" ref="BJ154">_xlfn.XLOOKUP(1,(SCHEDULE!$K$3:$K$2594=$C153)*(SCHEDULE!$M$3:$M$2594=BJ$2),SCHEDULE!$I$3:$I$2594,"",0,1)</f>
        <v>L</v>
      </c>
      <c r="BK154" s="122" t="str" cm="1">
        <f t="array" ref="BK154">_xlfn.XLOOKUP(1,(SCHEDULE!$K$3:$K$2594=$C153)*(SCHEDULE!$M$3:$M$2594=BK$2),SCHEDULE!$I$3:$I$2594,"",0,1)</f>
        <v>L</v>
      </c>
      <c r="BL154" s="122" t="str" cm="1">
        <f t="array" ref="BL154">_xlfn.XLOOKUP(1,(SCHEDULE!$K$3:$K$2594=$C153)*(SCHEDULE!$M$3:$M$2594=BL$2),SCHEDULE!$I$3:$I$2594,"",0,1)</f>
        <v>W</v>
      </c>
      <c r="BM154" s="122" t="str" cm="1">
        <f t="array" ref="BM154">_xlfn.XLOOKUP(1,(SCHEDULE!$K$3:$K$2594=$C153)*(SCHEDULE!$M$3:$M$2594=BM$2),SCHEDULE!$I$3:$I$2594,"",0,1)</f>
        <v>L</v>
      </c>
      <c r="BN154" s="122" t="str" cm="1">
        <f t="array" ref="BN154">_xlfn.XLOOKUP(1,(SCHEDULE!$K$3:$K$2594=$C153)*(SCHEDULE!$M$3:$M$2594=BN$2),SCHEDULE!$I$3:$I$2594,"",0,1)</f>
        <v>L</v>
      </c>
      <c r="BO154" s="122" t="str" cm="1">
        <f t="array" ref="BO154">_xlfn.XLOOKUP(1,(SCHEDULE!$K$3:$K$2594=$C153)*(SCHEDULE!$M$3:$M$2594=BO$2),SCHEDULE!$I$3:$I$2594,"",0,1)</f>
        <v>W</v>
      </c>
      <c r="BP154" s="122" t="str" cm="1">
        <f t="array" ref="BP154">_xlfn.XLOOKUP(1,(SCHEDULE!$K$3:$K$2594=$C153)*(SCHEDULE!$M$3:$M$2594=BP$2),SCHEDULE!$I$3:$I$2594,"",0,1)</f>
        <v>L</v>
      </c>
      <c r="BQ154" s="122" t="str" cm="1">
        <f t="array" ref="BQ154">_xlfn.XLOOKUP(1,(SCHEDULE!$K$3:$K$2594=$C153)*(SCHEDULE!$M$3:$M$2594=BQ$2),SCHEDULE!$I$3:$I$2594,"",0,1)</f>
        <v>L</v>
      </c>
      <c r="BR154" s="122" t="str" cm="1">
        <f t="array" ref="BR154">_xlfn.XLOOKUP(1,(SCHEDULE!$K$3:$K$2594=$C153)*(SCHEDULE!$M$3:$M$2594=BR$2),SCHEDULE!$I$3:$I$2594,"",0,1)</f>
        <v/>
      </c>
      <c r="BS154" s="122" t="str" cm="1">
        <f t="array" ref="BS154">_xlfn.XLOOKUP(1,(SCHEDULE!$K$3:$K$2594=$C153)*(SCHEDULE!$M$3:$M$2594=BS$2),SCHEDULE!$I$3:$I$2594,"",0,1)</f>
        <v/>
      </c>
      <c r="BT154" s="122" t="str" cm="1">
        <f t="array" ref="BT154">_xlfn.XLOOKUP(1,(SCHEDULE!$K$3:$K$2594=$C153)*(SCHEDULE!$M$3:$M$2594=BT$2),SCHEDULE!$I$3:$I$2594,"",0,1)</f>
        <v/>
      </c>
      <c r="BU154" s="122" t="str" cm="1">
        <f t="array" ref="BU154">_xlfn.XLOOKUP(1,(SCHEDULE!$K$3:$K$2594=$C153)*(SCHEDULE!$M$3:$M$2594=BU$2),SCHEDULE!$I$3:$I$2594,"",0,1)</f>
        <v>L</v>
      </c>
      <c r="BV154" s="122" t="str" cm="1">
        <f t="array" ref="BV154">_xlfn.XLOOKUP(1,(SCHEDULE!$K$3:$K$2594=$C153)*(SCHEDULE!$M$3:$M$2594=BV$2),SCHEDULE!$I$3:$I$2594,"",0,1)</f>
        <v>L</v>
      </c>
      <c r="BW154" s="122" t="str" cm="1">
        <f t="array" ref="BW154">_xlfn.XLOOKUP(1,(SCHEDULE!$K$3:$K$2594=$C153)*(SCHEDULE!$M$3:$M$2594=BW$2),SCHEDULE!$I$3:$I$2594,"",0,1)</f>
        <v>L</v>
      </c>
      <c r="BX154" s="122" t="str" cm="1">
        <f t="array" ref="BX154">_xlfn.XLOOKUP(1,(SCHEDULE!$K$3:$K$2594=$C153)*(SCHEDULE!$M$3:$M$2594=BX$2),SCHEDULE!$I$3:$I$2594,"",0,1)</f>
        <v>W</v>
      </c>
      <c r="BY154" s="122" t="str" cm="1">
        <f t="array" ref="BY154">_xlfn.XLOOKUP(1,(SCHEDULE!$K$3:$K$2594=$C153)*(SCHEDULE!$M$3:$M$2594=BY$2),SCHEDULE!$I$3:$I$2594,"",0,1)</f>
        <v>L</v>
      </c>
      <c r="BZ154" s="122" t="str" cm="1">
        <f t="array" ref="BZ154">_xlfn.XLOOKUP(1,(SCHEDULE!$K$3:$K$2594=$C153)*(SCHEDULE!$M$3:$M$2594=BZ$2),SCHEDULE!$I$3:$I$2594,"",0,1)</f>
        <v>L</v>
      </c>
      <c r="CA154" s="122" t="str" cm="1">
        <f t="array" ref="CA154">_xlfn.XLOOKUP(1,(SCHEDULE!$K$3:$K$2594=$C153)*(SCHEDULE!$M$3:$M$2594=CA$2),SCHEDULE!$I$3:$I$2594,"",0,1)</f>
        <v/>
      </c>
      <c r="CB154" s="122" t="str" cm="1">
        <f t="array" ref="CB154">_xlfn.XLOOKUP(1,(SCHEDULE!$K$3:$K$2594=$C153)*(SCHEDULE!$M$3:$M$2594=CB$2),SCHEDULE!$I$3:$I$2594,"",0,1)</f>
        <v/>
      </c>
      <c r="CC154" s="122" t="str" cm="1">
        <f t="array" ref="CC154">_xlfn.XLOOKUP(1,(SCHEDULE!$K$3:$K$2594=$C153)*(SCHEDULE!$M$3:$M$2594=CC$2),SCHEDULE!$I$3:$I$2594,"",0,1)</f>
        <v/>
      </c>
      <c r="CD154" s="122" t="str" cm="1">
        <f t="array" ref="CD154">_xlfn.XLOOKUP(1,(SCHEDULE!$K$3:$K$2594=$C153)*(SCHEDULE!$M$3:$M$2594=CD$2),SCHEDULE!$I$3:$I$2594,"",0,1)</f>
        <v>L</v>
      </c>
      <c r="CE154" s="122" t="str" cm="1">
        <f t="array" ref="CE154">_xlfn.XLOOKUP(1,(SCHEDULE!$K$3:$K$2594=$C153)*(SCHEDULE!$M$3:$M$2594=CE$2),SCHEDULE!$I$3:$I$2594,"",0,1)</f>
        <v>L</v>
      </c>
      <c r="CF154" s="122" t="str" cm="1">
        <f t="array" ref="CF154">_xlfn.XLOOKUP(1,(SCHEDULE!$K$3:$K$2594=$C153)*(SCHEDULE!$M$3:$M$2594=CF$2),SCHEDULE!$I$3:$I$2594,"",0,1)</f>
        <v>W</v>
      </c>
      <c r="CG154" s="122" t="str" cm="1">
        <f t="array" ref="CG154">_xlfn.XLOOKUP(1,(SCHEDULE!$K$3:$K$2594=$C153)*(SCHEDULE!$M$3:$M$2594=CG$2),SCHEDULE!$I$3:$I$2594,"",0,1)</f>
        <v>L</v>
      </c>
      <c r="CH154" s="122" t="str" cm="1">
        <f t="array" ref="CH154">_xlfn.XLOOKUP(1,(SCHEDULE!$K$3:$K$2594=$C153)*(SCHEDULE!$M$3:$M$2594=CH$2),SCHEDULE!$I$3:$I$2594,"",0,1)</f>
        <v>L</v>
      </c>
      <c r="CI154" s="122" t="str" cm="1">
        <f t="array" ref="CI154">_xlfn.XLOOKUP(1,(SCHEDULE!$K$3:$K$2594=$C153)*(SCHEDULE!$M$3:$M$2594=CI$2),SCHEDULE!$I$3:$I$2594,"",0,1)</f>
        <v>L</v>
      </c>
      <c r="CJ154" s="122" t="str" cm="1">
        <f t="array" ref="CJ154">_xlfn.XLOOKUP(1,(SCHEDULE!$K$3:$K$2594=$C153)*(SCHEDULE!$M$3:$M$2594=CJ$2),SCHEDULE!$I$3:$I$2594,"",0,1)</f>
        <v>W</v>
      </c>
      <c r="CK154" s="122" t="str" cm="1">
        <f t="array" ref="CK154">_xlfn.XLOOKUP(1,(SCHEDULE!$K$3:$K$2594=$C153)*(SCHEDULE!$M$3:$M$2594=CK$2),SCHEDULE!$I$3:$I$2594,"",0,1)</f>
        <v>L</v>
      </c>
      <c r="CL154" s="122" t="str" cm="1">
        <f t="array" ref="CL154">_xlfn.XLOOKUP(1,(SCHEDULE!$K$3:$K$2594=$C153)*(SCHEDULE!$M$3:$M$2594=CL$2),SCHEDULE!$I$3:$I$2594,"",0,1)</f>
        <v>W</v>
      </c>
      <c r="CM154" s="122" t="str" cm="1">
        <f t="array" ref="CM154">_xlfn.XLOOKUP(1,(SCHEDULE!$K$3:$K$2594=$C153)*(SCHEDULE!$M$3:$M$2594=CM$2),SCHEDULE!$I$3:$I$2594,"",0,1)</f>
        <v>L</v>
      </c>
      <c r="CN154" s="122" t="str" cm="1">
        <f t="array" ref="CN154">_xlfn.XLOOKUP(1,(SCHEDULE!$K$3:$K$2594=$C153)*(SCHEDULE!$M$3:$M$2594=CN$2),SCHEDULE!$I$3:$I$2594,"",0,1)</f>
        <v>W</v>
      </c>
      <c r="CO154" s="122" t="str" cm="1">
        <f t="array" ref="CO154">_xlfn.XLOOKUP(1,(SCHEDULE!$K$3:$K$2594=$C153)*(SCHEDULE!$M$3:$M$2594=CO$2),SCHEDULE!$I$3:$I$2594,"",0,1)</f>
        <v/>
      </c>
      <c r="CP154" s="122" t="str" cm="1">
        <f t="array" ref="CP154">_xlfn.XLOOKUP(1,(SCHEDULE!$K$3:$K$2594=$C153)*(SCHEDULE!$M$3:$M$2594=CP$2),SCHEDULE!$I$3:$I$2594,"",0,1)</f>
        <v/>
      </c>
      <c r="CQ154" s="122" t="str" cm="1">
        <f t="array" ref="CQ154">_xlfn.XLOOKUP(1,(SCHEDULE!$K$3:$K$2594=$C153)*(SCHEDULE!$M$3:$M$2594=CQ$2),SCHEDULE!$I$3:$I$2594,"",0,1)</f>
        <v/>
      </c>
      <c r="CR154" s="122" t="str" cm="1">
        <f t="array" ref="CR154">_xlfn.XLOOKUP(1,(SCHEDULE!$K$3:$K$2594=$C153)*(SCHEDULE!$M$3:$M$2594=CR$2),SCHEDULE!$I$3:$I$2594,"",0,1)</f>
        <v/>
      </c>
      <c r="CS154" s="122" t="str" cm="1">
        <f t="array" ref="CS154">_xlfn.XLOOKUP(1,(SCHEDULE!$K$3:$K$2594=$C153)*(SCHEDULE!$M$3:$M$2594=CS$2),SCHEDULE!$I$3:$I$2594,"",0,1)</f>
        <v>L</v>
      </c>
      <c r="CT154" s="122" t="str" cm="1">
        <f t="array" ref="CT154">_xlfn.XLOOKUP(1,(SCHEDULE!$K$3:$K$2594=$C153)*(SCHEDULE!$M$3:$M$2594=CT$2),SCHEDULE!$I$3:$I$2594,"",0,1)</f>
        <v>L</v>
      </c>
      <c r="CU154" s="122" t="str" cm="1">
        <f t="array" ref="CU154">_xlfn.XLOOKUP(1,(SCHEDULE!$K$3:$K$2594=$C153)*(SCHEDULE!$M$3:$M$2594=CU$2),SCHEDULE!$I$3:$I$2594,"",0,1)</f>
        <v>L</v>
      </c>
      <c r="CV154" s="122" t="str" cm="1">
        <f t="array" ref="CV154">_xlfn.XLOOKUP(1,(SCHEDULE!$K$3:$K$2594=$C153)*(SCHEDULE!$M$3:$M$2594=CV$2),SCHEDULE!$I$3:$I$2594,"",0,1)</f>
        <v>L</v>
      </c>
      <c r="CW154" s="122" t="str" cm="1">
        <f t="array" ref="CW154">_xlfn.XLOOKUP(1,(SCHEDULE!$K$3:$K$2594=$C153)*(SCHEDULE!$M$3:$M$2594=CW$2),SCHEDULE!$I$3:$I$2594,"",0,1)</f>
        <v/>
      </c>
      <c r="CX154" s="122" t="str" cm="1">
        <f t="array" ref="CX154">_xlfn.XLOOKUP(1,(SCHEDULE!$K$3:$K$2594=$C153)*(SCHEDULE!$M$3:$M$2594=CX$2),SCHEDULE!$I$3:$I$2594,"",0,1)</f>
        <v/>
      </c>
      <c r="CY154" s="122" t="str" cm="1">
        <f t="array" ref="CY154">_xlfn.XLOOKUP(1,(SCHEDULE!$K$3:$K$2594=$C153)*(SCHEDULE!$M$3:$M$2594=CY$2),SCHEDULE!$I$3:$I$2594,"",0,1)</f>
        <v/>
      </c>
      <c r="CZ154" s="122" t="str" cm="1">
        <f t="array" ref="CZ154">_xlfn.XLOOKUP(1,(SCHEDULE!$K$3:$K$2594=$C153)*(SCHEDULE!$M$3:$M$2594=CZ$2),SCHEDULE!$I$3:$I$2594,"",0,1)</f>
        <v/>
      </c>
      <c r="DA154" s="122" t="str" cm="1">
        <f t="array" ref="DA154">_xlfn.XLOOKUP(1,(SCHEDULE!$K$3:$K$2594=$C153)*(SCHEDULE!$M$3:$M$2594=DA$2),SCHEDULE!$I$3:$I$2594,"",0,1)</f>
        <v/>
      </c>
      <c r="DB154" s="122" t="str" cm="1">
        <f t="array" ref="DB154">_xlfn.XLOOKUP(1,(SCHEDULE!$K$3:$K$2594=$C153)*(SCHEDULE!$M$3:$M$2594=DB$2),SCHEDULE!$I$3:$I$2594,"",0,1)</f>
        <v/>
      </c>
      <c r="DC154" s="122" t="str" cm="1">
        <f t="array" ref="DC154">_xlfn.XLOOKUP(1,(SCHEDULE!$K$3:$K$2594=$C153)*(SCHEDULE!$M$3:$M$2594=DC$2),SCHEDULE!$I$3:$I$2594,"",0,1)</f>
        <v>W</v>
      </c>
      <c r="DD154" s="122" t="str" cm="1">
        <f t="array" ref="DD154">_xlfn.XLOOKUP(1,(SCHEDULE!$K$3:$K$2594=$C153)*(SCHEDULE!$M$3:$M$2594=DD$2),SCHEDULE!$I$3:$I$2594,"",0,1)</f>
        <v>W</v>
      </c>
      <c r="DE154" s="122" t="str" cm="1">
        <f t="array" ref="DE154">_xlfn.XLOOKUP(1,(SCHEDULE!$K$3:$K$2594=$C153)*(SCHEDULE!$M$3:$M$2594=DE$2),SCHEDULE!$I$3:$I$2594,"",0,1)</f>
        <v>W</v>
      </c>
      <c r="DF154" s="122" t="str" cm="1">
        <f t="array" ref="DF154">_xlfn.XLOOKUP(1,(SCHEDULE!$K$3:$K$2594=$C153)*(SCHEDULE!$M$3:$M$2594=DF$2),SCHEDULE!$I$3:$I$2594,"",0,1)</f>
        <v/>
      </c>
      <c r="DG154" s="122" t="str" cm="1">
        <f t="array" ref="DG154">_xlfn.XLOOKUP(1,(SCHEDULE!$K$3:$K$2594=$C153)*(SCHEDULE!$M$3:$M$2594=DG$2),SCHEDULE!$I$3:$I$2594,"",0,1)</f>
        <v/>
      </c>
      <c r="DH154" s="122" t="str" cm="1">
        <f t="array" ref="DH154">_xlfn.XLOOKUP(1,(SCHEDULE!$K$3:$K$2594=$C153)*(SCHEDULE!$M$3:$M$2594=DH$2),SCHEDULE!$I$3:$I$2594,"",0,1)</f>
        <v/>
      </c>
      <c r="DI154" s="122" t="str" cm="1">
        <f t="array" ref="DI154">_xlfn.XLOOKUP(1,(SCHEDULE!$K$3:$K$2594=$C153)*(SCHEDULE!$M$3:$M$2594=DI$2),SCHEDULE!$I$3:$I$2594,"",0,1)</f>
        <v/>
      </c>
      <c r="DJ154" s="122" t="str" cm="1">
        <f t="array" ref="DJ154">_xlfn.XLOOKUP(1,(SCHEDULE!$K$3:$K$2594=$C153)*(SCHEDULE!$M$3:$M$2594=DJ$2),SCHEDULE!$I$3:$I$2594,"",0,1)</f>
        <v/>
      </c>
      <c r="DK154" s="122" t="str" cm="1">
        <f t="array" ref="DK154">_xlfn.XLOOKUP(1,(SCHEDULE!$K$3:$K$2594=$C153)*(SCHEDULE!$M$3:$M$2594=DK$2),SCHEDULE!$I$3:$I$2594,"",0,1)</f>
        <v/>
      </c>
      <c r="DL154" s="122" t="str" cm="1">
        <f t="array" ref="DL154">_xlfn.XLOOKUP(1,(SCHEDULE!$K$3:$K$2594=$C153)*(SCHEDULE!$M$3:$M$2594=DL$2),SCHEDULE!$I$3:$I$2594,"",0,1)</f>
        <v>W</v>
      </c>
      <c r="DM154" s="122" t="str" cm="1">
        <f t="array" ref="DM154">_xlfn.XLOOKUP(1,(SCHEDULE!$K$3:$K$2594=$C153)*(SCHEDULE!$M$3:$M$2594=DM$2),SCHEDULE!$I$3:$I$2594,"",0,1)</f>
        <v>L</v>
      </c>
      <c r="DN154" s="122" t="str" cm="1">
        <f t="array" ref="DN154">_xlfn.XLOOKUP(1,(SCHEDULE!$K$3:$K$2594=$C153)*(SCHEDULE!$M$3:$M$2594=DN$2),SCHEDULE!$I$3:$I$2594,"",0,1)</f>
        <v>L</v>
      </c>
      <c r="DO154" s="122" t="str" cm="1">
        <f t="array" ref="DO154">_xlfn.XLOOKUP(1,(SCHEDULE!$K$3:$K$2594=$C153)*(SCHEDULE!$M$3:$M$2594=DO$2),SCHEDULE!$I$3:$I$2594,"",0,1)</f>
        <v/>
      </c>
      <c r="DP154" s="122" t="str" cm="1">
        <f t="array" ref="DP154">_xlfn.XLOOKUP(1,(SCHEDULE!$K$3:$K$2594=$C153)*(SCHEDULE!$M$3:$M$2594=DP$2),SCHEDULE!$I$3:$I$2594,"",0,1)</f>
        <v/>
      </c>
      <c r="DQ154" s="122" t="str" cm="1">
        <f t="array" ref="DQ154">_xlfn.XLOOKUP(1,(SCHEDULE!$K$3:$K$2594=$C153)*(SCHEDULE!$M$3:$M$2594=DQ$2),SCHEDULE!$I$3:$I$2594,"",0,1)</f>
        <v/>
      </c>
      <c r="DR154" s="122" t="str" cm="1">
        <f t="array" ref="DR154">_xlfn.XLOOKUP(1,(SCHEDULE!$K$3:$K$2594=$C153)*(SCHEDULE!$M$3:$M$2594=DR$2),SCHEDULE!$I$3:$I$2594,"",0,1)</f>
        <v/>
      </c>
      <c r="DS154" s="122" t="str" cm="1">
        <f t="array" ref="DS154">_xlfn.XLOOKUP(1,(SCHEDULE!$K$3:$K$2594=$C153)*(SCHEDULE!$M$3:$M$2594=DS$2),SCHEDULE!$I$3:$I$2594,"",0,1)</f>
        <v>L</v>
      </c>
      <c r="DT154" s="122" t="str" cm="1">
        <f t="array" ref="DT154">_xlfn.XLOOKUP(1,(SCHEDULE!$K$3:$K$2594=$C153)*(SCHEDULE!$M$3:$M$2594=DT$2),SCHEDULE!$I$3:$I$2594,"",0,1)</f>
        <v>L</v>
      </c>
      <c r="DU154" s="122" t="str" cm="1">
        <f t="array" ref="DU154">_xlfn.XLOOKUP(1,(SCHEDULE!$K$3:$K$2594=$C153)*(SCHEDULE!$M$3:$M$2594=DU$2),SCHEDULE!$I$3:$I$2594,"",0,1)</f>
        <v>L</v>
      </c>
      <c r="DV154" s="122" t="str" cm="1">
        <f t="array" ref="DV154">_xlfn.XLOOKUP(1,(SCHEDULE!$K$3:$K$2594=$C153)*(SCHEDULE!$M$3:$M$2594=DV$2),SCHEDULE!$I$3:$I$2594,"",0,1)</f>
        <v>W</v>
      </c>
      <c r="DW154" s="122" t="str" cm="1">
        <f t="array" ref="DW154">_xlfn.XLOOKUP(1,(SCHEDULE!$K$3:$K$2594=$C153)*(SCHEDULE!$M$3:$M$2594=DW$2),SCHEDULE!$I$3:$I$2594,"",0,1)</f>
        <v>L</v>
      </c>
      <c r="DX154" s="122" t="str" cm="1">
        <f t="array" ref="DX154">_xlfn.XLOOKUP(1,(SCHEDULE!$K$3:$K$2594=$C153)*(SCHEDULE!$M$3:$M$2594=DX$2),SCHEDULE!$I$3:$I$2594,"",0,1)</f>
        <v>W</v>
      </c>
      <c r="DY154" s="122" t="str" cm="1">
        <f t="array" ref="DY154">_xlfn.XLOOKUP(1,(SCHEDULE!$K$3:$K$2594=$C153)*(SCHEDULE!$M$3:$M$2594=DY$2),SCHEDULE!$I$3:$I$2594,"",0,1)</f>
        <v/>
      </c>
      <c r="DZ154" s="122" t="str" cm="1">
        <f t="array" ref="DZ154">_xlfn.XLOOKUP(1,(SCHEDULE!$K$3:$K$2594=$C153)*(SCHEDULE!$M$3:$M$2594=DZ$2),SCHEDULE!$I$3:$I$2594,"",0,1)</f>
        <v/>
      </c>
      <c r="EA154" s="122" t="str" cm="1">
        <f t="array" ref="EA154">_xlfn.XLOOKUP(1,(SCHEDULE!$K$3:$K$2594=$C153)*(SCHEDULE!$M$3:$M$2594=EA$2),SCHEDULE!$I$3:$I$2594,"",0,1)</f>
        <v/>
      </c>
      <c r="EB154" s="122" t="str" cm="1">
        <f t="array" ref="EB154">_xlfn.XLOOKUP(1,(SCHEDULE!$K$3:$K$2594=$C153)*(SCHEDULE!$M$3:$M$2594=EB$2),SCHEDULE!$I$3:$I$2594,"",0,1)</f>
        <v/>
      </c>
      <c r="EC154" s="122" t="str" cm="1">
        <f t="array" ref="EC154">_xlfn.XLOOKUP(1,(SCHEDULE!$K$3:$K$2594=$C153)*(SCHEDULE!$M$3:$M$2594=EC$2),SCHEDULE!$I$3:$I$2594,"",0,1)</f>
        <v/>
      </c>
      <c r="ED154" s="122" t="str" cm="1">
        <f t="array" ref="ED154">_xlfn.XLOOKUP(1,(SCHEDULE!$K$3:$K$2594=$C153)*(SCHEDULE!$M$3:$M$2594=ED$2),SCHEDULE!$I$3:$I$2594,"",0,1)</f>
        <v/>
      </c>
      <c r="EE154" s="122" t="str" cm="1">
        <f t="array" ref="EE154">_xlfn.XLOOKUP(1,(SCHEDULE!$K$3:$K$2594=$C153)*(SCHEDULE!$M$3:$M$2594=EE$2),SCHEDULE!$I$3:$I$2594,"",0,1)</f>
        <v>W</v>
      </c>
      <c r="EF154" s="122" t="str" cm="1">
        <f t="array" ref="EF154">_xlfn.XLOOKUP(1,(SCHEDULE!$K$3:$K$2594=$C153)*(SCHEDULE!$M$3:$M$2594=EF$2),SCHEDULE!$I$3:$I$2594,"",0,1)</f>
        <v>W</v>
      </c>
      <c r="EG154" s="122" t="str" cm="1">
        <f t="array" ref="EG154">_xlfn.XLOOKUP(1,(SCHEDULE!$K$3:$K$2594=$C153)*(SCHEDULE!$M$3:$M$2594=EG$2),SCHEDULE!$I$3:$I$2594,"",0,1)</f>
        <v>L</v>
      </c>
      <c r="EH154" s="122" t="str" cm="1">
        <f t="array" ref="EH154">_xlfn.XLOOKUP(1,(SCHEDULE!$K$3:$K$2594=$C153)*(SCHEDULE!$M$3:$M$2594=EH$2),SCHEDULE!$I$3:$I$2594,"",0,1)</f>
        <v>L</v>
      </c>
      <c r="EI154" s="122" t="str" cm="1">
        <f t="array" ref="EI154">_xlfn.XLOOKUP(1,(SCHEDULE!$K$3:$K$2594=$C153)*(SCHEDULE!$M$3:$M$2594=EI$2),SCHEDULE!$I$3:$I$2594,"",0,1)</f>
        <v>L</v>
      </c>
      <c r="EJ154" s="122" t="str" cm="1">
        <f t="array" ref="EJ154">_xlfn.XLOOKUP(1,(SCHEDULE!$K$3:$K$2594=$C153)*(SCHEDULE!$M$3:$M$2594=EJ$2),SCHEDULE!$I$3:$I$2594,"",0,1)</f>
        <v>L</v>
      </c>
      <c r="EK154" s="122" t="str" cm="1">
        <f t="array" ref="EK154">_xlfn.XLOOKUP(1,(SCHEDULE!$K$3:$K$2594=$C153)*(SCHEDULE!$M$3:$M$2594=EK$2),SCHEDULE!$I$3:$I$2594,"",0,1)</f>
        <v>W</v>
      </c>
      <c r="EL154" s="122" t="str" cm="1">
        <f t="array" ref="EL154">_xlfn.XLOOKUP(1,(SCHEDULE!$K$3:$K$2594=$C153)*(SCHEDULE!$M$3:$M$2594=EL$2),SCHEDULE!$I$3:$I$2594,"",0,1)</f>
        <v>W</v>
      </c>
      <c r="EM154" s="122" t="str" cm="1">
        <f t="array" ref="EM154">_xlfn.XLOOKUP(1,(SCHEDULE!$K$3:$K$2594=$C153)*(SCHEDULE!$M$3:$M$2594=EM$2),SCHEDULE!$I$3:$I$2594,"",0,1)</f>
        <v>W</v>
      </c>
      <c r="EN154" s="122" t="str" cm="1">
        <f t="array" ref="EN154">_xlfn.XLOOKUP(1,(SCHEDULE!$K$3:$K$2594=$C153)*(SCHEDULE!$M$3:$M$2594=EN$2),SCHEDULE!$I$3:$I$2594,"",0,1)</f>
        <v/>
      </c>
      <c r="EO154" s="122" t="str" cm="1">
        <f t="array" ref="EO154">_xlfn.XLOOKUP(1,(SCHEDULE!$K$3:$K$2594=$C153)*(SCHEDULE!$M$3:$M$2594=EO$2),SCHEDULE!$I$3:$I$2594,"",0,1)</f>
        <v/>
      </c>
      <c r="EP154" s="122" t="str" cm="1">
        <f t="array" ref="EP154">_xlfn.XLOOKUP(1,(SCHEDULE!$K$3:$K$2594=$C153)*(SCHEDULE!$M$3:$M$2594=EP$2),SCHEDULE!$I$3:$I$2594,"",0,1)</f>
        <v/>
      </c>
      <c r="EQ154" s="122" t="str" cm="1">
        <f t="array" ref="EQ154">_xlfn.XLOOKUP(1,(SCHEDULE!$K$3:$K$2594=$C153)*(SCHEDULE!$M$3:$M$2594=EQ$2),SCHEDULE!$I$3:$I$2594,"",0,1)</f>
        <v/>
      </c>
      <c r="ER154" s="122" t="str" cm="1">
        <f t="array" ref="ER154">_xlfn.XLOOKUP(1,(SCHEDULE!$K$3:$K$2594=$C153)*(SCHEDULE!$M$3:$M$2594=ER$2),SCHEDULE!$I$3:$I$2594,"",0,1)</f>
        <v/>
      </c>
      <c r="ES154" s="122" t="str" cm="1">
        <f t="array" ref="ES154">_xlfn.XLOOKUP(1,(SCHEDULE!$K$3:$K$2594=$C153)*(SCHEDULE!$M$3:$M$2594=ES$2),SCHEDULE!$I$3:$I$2594,"",0,1)</f>
        <v/>
      </c>
      <c r="ET154" s="122" t="str" cm="1">
        <f t="array" ref="ET154">_xlfn.XLOOKUP(1,(SCHEDULE!$K$3:$K$2594=$C153)*(SCHEDULE!$M$3:$M$2594=ET$2),SCHEDULE!$I$3:$I$2594,"",0,1)</f>
        <v/>
      </c>
      <c r="EU154" s="122" t="str" cm="1">
        <f t="array" ref="EU154">_xlfn.XLOOKUP(1,(SCHEDULE!$K$3:$K$2594=$C153)*(SCHEDULE!$M$3:$M$2594=EU$2),SCHEDULE!$I$3:$I$2594,"",0,1)</f>
        <v/>
      </c>
      <c r="EV154" s="122" t="str" cm="1">
        <f t="array" ref="EV154">_xlfn.XLOOKUP(1,(SCHEDULE!$K$3:$K$2594=$C153)*(SCHEDULE!$M$3:$M$2594=EV$2),SCHEDULE!$I$3:$I$2594,"",0,1)</f>
        <v>W</v>
      </c>
      <c r="EW154" s="122" t="str" cm="1">
        <f t="array" ref="EW154">_xlfn.XLOOKUP(1,(SCHEDULE!$K$3:$K$2594=$C153)*(SCHEDULE!$M$3:$M$2594=EW$2),SCHEDULE!$I$3:$I$2594,"",0,1)</f>
        <v>L</v>
      </c>
      <c r="EX154" s="122" t="str" cm="1">
        <f t="array" ref="EX154">_xlfn.XLOOKUP(1,(SCHEDULE!$K$3:$K$2594=$C153)*(SCHEDULE!$M$3:$M$2594=EX$2),SCHEDULE!$I$3:$I$2594,"",0,1)</f>
        <v>W</v>
      </c>
      <c r="EY154" s="122" t="str" cm="1">
        <f t="array" ref="EY154">_xlfn.XLOOKUP(1,(SCHEDULE!$K$3:$K$2594=$C153)*(SCHEDULE!$M$3:$M$2594=EY$2),SCHEDULE!$I$3:$I$2594,"",0,1)</f>
        <v/>
      </c>
      <c r="EZ154" s="122" t="str" cm="1">
        <f t="array" ref="EZ154">_xlfn.XLOOKUP(1,(SCHEDULE!$K$3:$K$2594=$C153)*(SCHEDULE!$M$3:$M$2594=EZ$2),SCHEDULE!$I$3:$I$2594,"",0,1)</f>
        <v/>
      </c>
      <c r="FA154" s="122" t="str" cm="1">
        <f t="array" ref="FA154">_xlfn.XLOOKUP(1,(SCHEDULE!$K$3:$K$2594=$C153)*(SCHEDULE!$M$3:$M$2594=FA$2),SCHEDULE!$I$3:$I$2594,"",0,1)</f>
        <v/>
      </c>
      <c r="FB154" s="122" t="str" cm="1">
        <f t="array" ref="FB154">_xlfn.XLOOKUP(1,(SCHEDULE!$K$3:$K$2594=$C153)*(SCHEDULE!$M$3:$M$2594=FB$2),SCHEDULE!$I$3:$I$2594,"",0,1)</f>
        <v>L</v>
      </c>
      <c r="FC154" s="122" t="str" cm="1">
        <f t="array" ref="FC154">_xlfn.XLOOKUP(1,(SCHEDULE!$K$3:$K$2594=$C153)*(SCHEDULE!$M$3:$M$2594=FC$2),SCHEDULE!$I$3:$I$2594,"",0,1)</f>
        <v>L</v>
      </c>
      <c r="FD154" s="122" t="str" cm="1">
        <f t="array" ref="FD154">_xlfn.XLOOKUP(1,(SCHEDULE!$K$3:$K$2594=$C153)*(SCHEDULE!$M$3:$M$2594=FD$2),SCHEDULE!$I$3:$I$2594,"",0,1)</f>
        <v>L</v>
      </c>
      <c r="FE154" s="122" t="str" cm="1">
        <f t="array" ref="FE154">_xlfn.XLOOKUP(1,(SCHEDULE!$K$3:$K$2594=$C153)*(SCHEDULE!$M$3:$M$2594=FE$2),SCHEDULE!$I$3:$I$2594,"",0,1)</f>
        <v/>
      </c>
      <c r="FF154" s="122" t="str" cm="1">
        <f t="array" ref="FF154">_xlfn.XLOOKUP(1,(SCHEDULE!$K$3:$K$2594=$C153)*(SCHEDULE!$M$3:$M$2594=FF$2),SCHEDULE!$I$3:$I$2594,"",0,1)</f>
        <v/>
      </c>
      <c r="FG154" s="122" t="str" cm="1">
        <f t="array" ref="FG154">_xlfn.XLOOKUP(1,(SCHEDULE!$K$3:$K$2594=$C153)*(SCHEDULE!$M$3:$M$2594=FG$2),SCHEDULE!$I$3:$I$2594,"",0,1)</f>
        <v/>
      </c>
      <c r="FH154" s="122" t="str" cm="1">
        <f t="array" ref="FH154">_xlfn.XLOOKUP(1,(SCHEDULE!$K$3:$K$2594=$C153)*(SCHEDULE!$M$3:$M$2594=FH$2),SCHEDULE!$I$3:$I$2594,"",0,1)</f>
        <v/>
      </c>
      <c r="FI154" s="122" t="str" cm="1">
        <f t="array" ref="FI154">_xlfn.XLOOKUP(1,(SCHEDULE!$K$3:$K$2594=$C153)*(SCHEDULE!$M$3:$M$2594=FI$2),SCHEDULE!$I$3:$I$2594,"",0,1)</f>
        <v/>
      </c>
      <c r="FJ154" s="122" t="str" cm="1">
        <f t="array" ref="FJ154">_xlfn.XLOOKUP(1,(SCHEDULE!$K$3:$K$2594=$C153)*(SCHEDULE!$M$3:$M$2594=FJ$2),SCHEDULE!$I$3:$I$2594,"",0,1)</f>
        <v/>
      </c>
      <c r="FK154" s="137" t="s">
        <v>477</v>
      </c>
      <c r="FL154" s="141">
        <f>COUNT(E$5:FJ$5)</f>
        <v>162</v>
      </c>
      <c r="FM154" s="141">
        <f>FL154-10</f>
        <v>152</v>
      </c>
      <c r="FN154" s="142">
        <f>SUMIFS(E$5:FJ$5,E$2:FJ$2,FL154,E$2:FJ$2,FM154)</f>
        <v>0</v>
      </c>
    </row>
    <row r="155" spans="2:174" x14ac:dyDescent="0.2">
      <c r="B155" s="137"/>
      <c r="C155" s="139"/>
      <c r="D155" s="138"/>
      <c r="E155" s="122" cm="1">
        <f t="array" ref="E155">IFERROR(_xlfn.IFS(E153="W",1,E154="W",1,E153="L",0,E154="L",0),"-")</f>
        <v>1</v>
      </c>
      <c r="F155" s="122" cm="1">
        <f t="array" ref="F155">IFERROR(_xlfn.IFS(F153="W",1,F154="W",1,F153="L",0,F154="L",0),"-")</f>
        <v>0</v>
      </c>
      <c r="G155" s="122" cm="1">
        <f t="array" ref="G155">IFERROR(_xlfn.IFS(G153="W",1,G154="W",1,G153="L",0,G154="L",0),"-")</f>
        <v>0</v>
      </c>
      <c r="H155" s="122" cm="1">
        <f t="array" ref="H155">IFERROR(_xlfn.IFS(H153="W",1,H154="W",1,H153="L",0,H154="L",0),"-")</f>
        <v>0</v>
      </c>
      <c r="I155" s="122" cm="1">
        <f t="array" ref="I155">IFERROR(_xlfn.IFS(I153="W",1,I154="W",1,I153="L",0,I154="L",0),"-")</f>
        <v>0</v>
      </c>
      <c r="J155" s="122" cm="1">
        <f t="array" ref="J155">IFERROR(_xlfn.IFS(J153="W",1,J154="W",1,J153="L",0,J154="L",0),"-")</f>
        <v>1</v>
      </c>
      <c r="K155" s="122" cm="1">
        <f t="array" ref="K155">IFERROR(_xlfn.IFS(K153="W",1,K154="W",1,K153="L",0,K154="L",0),"-")</f>
        <v>0</v>
      </c>
      <c r="L155" s="122" cm="1">
        <f t="array" ref="L155">IFERROR(_xlfn.IFS(L153="W",1,L154="W",1,L153="L",0,L154="L",0),"-")</f>
        <v>1</v>
      </c>
      <c r="M155" s="122" cm="1">
        <f t="array" ref="M155">IFERROR(_xlfn.IFS(M153="W",1,M154="W",1,M153="L",0,M154="L",0),"-")</f>
        <v>0</v>
      </c>
      <c r="N155" s="122" cm="1">
        <f t="array" ref="N155">IFERROR(_xlfn.IFS(N153="W",1,N154="W",1,N153="L",0,N154="L",0),"-")</f>
        <v>0</v>
      </c>
      <c r="O155" s="122" cm="1">
        <f t="array" ref="O155">IFERROR(_xlfn.IFS(O153="W",1,O154="W",1,O153="L",0,O154="L",0),"-")</f>
        <v>0</v>
      </c>
      <c r="P155" s="122" cm="1">
        <f t="array" ref="P155">IFERROR(_xlfn.IFS(P153="W",1,P154="W",1,P153="L",0,P154="L",0),"-")</f>
        <v>1</v>
      </c>
      <c r="Q155" s="122" cm="1">
        <f t="array" ref="Q155">IFERROR(_xlfn.IFS(Q153="W",1,Q154="W",1,Q153="L",0,Q154="L",0),"-")</f>
        <v>1</v>
      </c>
      <c r="R155" s="122" cm="1">
        <f t="array" ref="R155">IFERROR(_xlfn.IFS(R153="W",1,R154="W",1,R153="L",0,R154="L",0),"-")</f>
        <v>0</v>
      </c>
      <c r="S155" s="122" cm="1">
        <f t="array" ref="S155">IFERROR(_xlfn.IFS(S153="W",1,S154="W",1,S153="L",0,S154="L",0),"-")</f>
        <v>1</v>
      </c>
      <c r="T155" s="122" cm="1">
        <f t="array" ref="T155">IFERROR(_xlfn.IFS(T153="W",1,T154="W",1,T153="L",0,T154="L",0),"-")</f>
        <v>1</v>
      </c>
      <c r="U155" s="122" cm="1">
        <f t="array" ref="U155">IFERROR(_xlfn.IFS(U153="W",1,U154="W",1,U153="L",0,U154="L",0),"-")</f>
        <v>1</v>
      </c>
      <c r="V155" s="122" cm="1">
        <f t="array" ref="V155">IFERROR(_xlfn.IFS(V153="W",1,V154="W",1,V153="L",0,V154="L",0),"-")</f>
        <v>1</v>
      </c>
      <c r="W155" s="122" cm="1">
        <f t="array" ref="W155">IFERROR(_xlfn.IFS(W153="W",1,W154="W",1,W153="L",0,W154="L",0),"-")</f>
        <v>0</v>
      </c>
      <c r="X155" s="122" cm="1">
        <f t="array" ref="X155">IFERROR(_xlfn.IFS(X153="W",1,X154="W",1,X153="L",0,X154="L",0),"-")</f>
        <v>0</v>
      </c>
      <c r="Y155" s="122" cm="1">
        <f t="array" ref="Y155">IFERROR(_xlfn.IFS(Y153="W",1,Y154="W",1,Y153="L",0,Y154="L",0),"-")</f>
        <v>1</v>
      </c>
      <c r="Z155" s="122" cm="1">
        <f t="array" ref="Z155">IFERROR(_xlfn.IFS(Z153="W",1,Z154="W",1,Z153="L",0,Z154="L",0),"-")</f>
        <v>0</v>
      </c>
      <c r="AA155" s="122" cm="1">
        <f t="array" ref="AA155">IFERROR(_xlfn.IFS(AA153="W",1,AA154="W",1,AA153="L",0,AA154="L",0),"-")</f>
        <v>0</v>
      </c>
      <c r="AB155" s="122" cm="1">
        <f t="array" ref="AB155">IFERROR(_xlfn.IFS(AB153="W",1,AB154="W",1,AB153="L",0,AB154="L",0),"-")</f>
        <v>0</v>
      </c>
      <c r="AC155" s="122" cm="1">
        <f t="array" ref="AC155">IFERROR(_xlfn.IFS(AC153="W",1,AC154="W",1,AC153="L",0,AC154="L",0),"-")</f>
        <v>0</v>
      </c>
      <c r="AD155" s="122" cm="1">
        <f t="array" ref="AD155">IFERROR(_xlfn.IFS(AD153="W",1,AD154="W",1,AD153="L",0,AD154="L",0),"-")</f>
        <v>1</v>
      </c>
      <c r="AE155" s="122" cm="1">
        <f t="array" ref="AE155">IFERROR(_xlfn.IFS(AE153="W",1,AE154="W",1,AE153="L",0,AE154="L",0),"-")</f>
        <v>0</v>
      </c>
      <c r="AF155" s="122" cm="1">
        <f t="array" ref="AF155">IFERROR(_xlfn.IFS(AF153="W",1,AF154="W",1,AF153="L",0,AF154="L",0),"-")</f>
        <v>0</v>
      </c>
      <c r="AG155" s="122" cm="1">
        <f t="array" ref="AG155">IFERROR(_xlfn.IFS(AG153="W",1,AG154="W",1,AG153="L",0,AG154="L",0),"-")</f>
        <v>0</v>
      </c>
      <c r="AH155" s="122" cm="1">
        <f t="array" ref="AH155">IFERROR(_xlfn.IFS(AH153="W",1,AH154="W",1,AH153="L",0,AH154="L",0),"-")</f>
        <v>1</v>
      </c>
      <c r="AI155" s="122" cm="1">
        <f t="array" ref="AI155">IFERROR(_xlfn.IFS(AI153="W",1,AI154="W",1,AI153="L",0,AI154="L",0),"-")</f>
        <v>0</v>
      </c>
      <c r="AJ155" s="122" cm="1">
        <f t="array" ref="AJ155">IFERROR(_xlfn.IFS(AJ153="W",1,AJ154="W",1,AJ153="L",0,AJ154="L",0),"-")</f>
        <v>1</v>
      </c>
      <c r="AK155" s="122" cm="1">
        <f t="array" ref="AK155">IFERROR(_xlfn.IFS(AK153="W",1,AK154="W",1,AK153="L",0,AK154="L",0),"-")</f>
        <v>0</v>
      </c>
      <c r="AL155" s="122" cm="1">
        <f t="array" ref="AL155">IFERROR(_xlfn.IFS(AL153="W",1,AL154="W",1,AL153="L",0,AL154="L",0),"-")</f>
        <v>1</v>
      </c>
      <c r="AM155" s="122" cm="1">
        <f t="array" ref="AM155">IFERROR(_xlfn.IFS(AM153="W",1,AM154="W",1,AM153="L",0,AM154="L",0),"-")</f>
        <v>0</v>
      </c>
      <c r="AN155" s="122" cm="1">
        <f t="array" ref="AN155">IFERROR(_xlfn.IFS(AN153="W",1,AN154="W",1,AN153="L",0,AN154="L",0),"-")</f>
        <v>1</v>
      </c>
      <c r="AO155" s="122" cm="1">
        <f t="array" ref="AO155">IFERROR(_xlfn.IFS(AO153="W",1,AO154="W",1,AO153="L",0,AO154="L",0),"-")</f>
        <v>1</v>
      </c>
      <c r="AP155" s="122" cm="1">
        <f t="array" ref="AP155">IFERROR(_xlfn.IFS(AP153="W",1,AP154="W",1,AP153="L",0,AP154="L",0),"-")</f>
        <v>1</v>
      </c>
      <c r="AQ155" s="122" cm="1">
        <f t="array" ref="AQ155">IFERROR(_xlfn.IFS(AQ153="W",1,AQ154="W",1,AQ153="L",0,AQ154="L",0),"-")</f>
        <v>0</v>
      </c>
      <c r="AR155" s="122" cm="1">
        <f t="array" ref="AR155">IFERROR(_xlfn.IFS(AR153="W",1,AR154="W",1,AR153="L",0,AR154="L",0),"-")</f>
        <v>1</v>
      </c>
      <c r="AS155" s="122" cm="1">
        <f t="array" ref="AS155">IFERROR(_xlfn.IFS(AS153="W",1,AS154="W",1,AS153="L",0,AS154="L",0),"-")</f>
        <v>1</v>
      </c>
      <c r="AT155" s="122" cm="1">
        <f t="array" ref="AT155">IFERROR(_xlfn.IFS(AT153="W",1,AT154="W",1,AT153="L",0,AT154="L",0),"-")</f>
        <v>0</v>
      </c>
      <c r="AU155" s="122" cm="1">
        <f t="array" ref="AU155">IFERROR(_xlfn.IFS(AU153="W",1,AU154="W",1,AU153="L",0,AU154="L",0),"-")</f>
        <v>0</v>
      </c>
      <c r="AV155" s="122" cm="1">
        <f t="array" ref="AV155">IFERROR(_xlfn.IFS(AV153="W",1,AV154="W",1,AV153="L",0,AV154="L",0),"-")</f>
        <v>1</v>
      </c>
      <c r="AW155" s="122" cm="1">
        <f t="array" ref="AW155">IFERROR(_xlfn.IFS(AW153="W",1,AW154="W",1,AW153="L",0,AW154="L",0),"-")</f>
        <v>1</v>
      </c>
      <c r="AX155" s="122" cm="1">
        <f t="array" ref="AX155">IFERROR(_xlfn.IFS(AX153="W",1,AX154="W",1,AX153="L",0,AX154="L",0),"-")</f>
        <v>1</v>
      </c>
      <c r="AY155" s="122" cm="1">
        <f t="array" ref="AY155">IFERROR(_xlfn.IFS(AY153="W",1,AY154="W",1,AY153="L",0,AY154="L",0),"-")</f>
        <v>0</v>
      </c>
      <c r="AZ155" s="122" cm="1">
        <f t="array" ref="AZ155">IFERROR(_xlfn.IFS(AZ153="W",1,AZ154="W",1,AZ153="L",0,AZ154="L",0),"-")</f>
        <v>1</v>
      </c>
      <c r="BA155" s="122" cm="1">
        <f t="array" ref="BA155">IFERROR(_xlfn.IFS(BA153="W",1,BA154="W",1,BA153="L",0,BA154="L",0),"-")</f>
        <v>0</v>
      </c>
      <c r="BB155" s="122" cm="1">
        <f t="array" ref="BB155">IFERROR(_xlfn.IFS(BB153="W",1,BB154="W",1,BB153="L",0,BB154="L",0),"-")</f>
        <v>1</v>
      </c>
      <c r="BC155" s="122" cm="1">
        <f t="array" ref="BC155">IFERROR(_xlfn.IFS(BC153="W",1,BC154="W",1,BC153="L",0,BC154="L",0),"-")</f>
        <v>0</v>
      </c>
      <c r="BD155" s="122" cm="1">
        <f t="array" ref="BD155">IFERROR(_xlfn.IFS(BD153="W",1,BD154="W",1,BD153="L",0,BD154="L",0),"-")</f>
        <v>0</v>
      </c>
      <c r="BE155" s="122" cm="1">
        <f t="array" ref="BE155">IFERROR(_xlfn.IFS(BE153="W",1,BE154="W",1,BE153="L",0,BE154="L",0),"-")</f>
        <v>0</v>
      </c>
      <c r="BF155" s="122" cm="1">
        <f t="array" ref="BF155">IFERROR(_xlfn.IFS(BF153="W",1,BF154="W",1,BF153="L",0,BF154="L",0),"-")</f>
        <v>0</v>
      </c>
      <c r="BG155" s="122" cm="1">
        <f t="array" ref="BG155">IFERROR(_xlfn.IFS(BG153="W",1,BG154="W",1,BG153="L",0,BG154="L",0),"-")</f>
        <v>1</v>
      </c>
      <c r="BH155" s="122" cm="1">
        <f t="array" ref="BH155">IFERROR(_xlfn.IFS(BH153="W",1,BH154="W",1,BH153="L",0,BH154="L",0),"-")</f>
        <v>1</v>
      </c>
      <c r="BI155" s="122" cm="1">
        <f t="array" ref="BI155">IFERROR(_xlfn.IFS(BI153="W",1,BI154="W",1,BI153="L",0,BI154="L",0),"-")</f>
        <v>0</v>
      </c>
      <c r="BJ155" s="122" cm="1">
        <f t="array" ref="BJ155">IFERROR(_xlfn.IFS(BJ153="W",1,BJ154="W",1,BJ153="L",0,BJ154="L",0),"-")</f>
        <v>0</v>
      </c>
      <c r="BK155" s="122" cm="1">
        <f t="array" ref="BK155">IFERROR(_xlfn.IFS(BK153="W",1,BK154="W",1,BK153="L",0,BK154="L",0),"-")</f>
        <v>0</v>
      </c>
      <c r="BL155" s="122" cm="1">
        <f t="array" ref="BL155">IFERROR(_xlfn.IFS(BL153="W",1,BL154="W",1,BL153="L",0,BL154="L",0),"-")</f>
        <v>1</v>
      </c>
      <c r="BM155" s="122" cm="1">
        <f t="array" ref="BM155">IFERROR(_xlfn.IFS(BM153="W",1,BM154="W",1,BM153="L",0,BM154="L",0),"-")</f>
        <v>0</v>
      </c>
      <c r="BN155" s="122" cm="1">
        <f t="array" ref="BN155">IFERROR(_xlfn.IFS(BN153="W",1,BN154="W",1,BN153="L",0,BN154="L",0),"-")</f>
        <v>0</v>
      </c>
      <c r="BO155" s="122" cm="1">
        <f t="array" ref="BO155">IFERROR(_xlfn.IFS(BO153="W",1,BO154="W",1,BO153="L",0,BO154="L",0),"-")</f>
        <v>1</v>
      </c>
      <c r="BP155" s="122" cm="1">
        <f t="array" ref="BP155">IFERROR(_xlfn.IFS(BP153="W",1,BP154="W",1,BP153="L",0,BP154="L",0),"-")</f>
        <v>0</v>
      </c>
      <c r="BQ155" s="122" cm="1">
        <f t="array" ref="BQ155">IFERROR(_xlfn.IFS(BQ153="W",1,BQ154="W",1,BQ153="L",0,BQ154="L",0),"-")</f>
        <v>0</v>
      </c>
      <c r="BR155" s="122" cm="1">
        <f t="array" ref="BR155">IFERROR(_xlfn.IFS(BR153="W",1,BR154="W",1,BR153="L",0,BR154="L",0),"-")</f>
        <v>0</v>
      </c>
      <c r="BS155" s="122" cm="1">
        <f t="array" ref="BS155">IFERROR(_xlfn.IFS(BS153="W",1,BS154="W",1,BS153="L",0,BS154="L",0),"-")</f>
        <v>0</v>
      </c>
      <c r="BT155" s="122" cm="1">
        <f t="array" ref="BT155">IFERROR(_xlfn.IFS(BT153="W",1,BT154="W",1,BT153="L",0,BT154="L",0),"-")</f>
        <v>1</v>
      </c>
      <c r="BU155" s="122" cm="1">
        <f t="array" ref="BU155">IFERROR(_xlfn.IFS(BU153="W",1,BU154="W",1,BU153="L",0,BU154="L",0),"-")</f>
        <v>0</v>
      </c>
      <c r="BV155" s="122" cm="1">
        <f t="array" ref="BV155">IFERROR(_xlfn.IFS(BV153="W",1,BV154="W",1,BV153="L",0,BV154="L",0),"-")</f>
        <v>0</v>
      </c>
      <c r="BW155" s="122" cm="1">
        <f t="array" ref="BW155">IFERROR(_xlfn.IFS(BW153="W",1,BW154="W",1,BW153="L",0,BW154="L",0),"-")</f>
        <v>0</v>
      </c>
      <c r="BX155" s="122" cm="1">
        <f t="array" ref="BX155">IFERROR(_xlfn.IFS(BX153="W",1,BX154="W",1,BX153="L",0,BX154="L",0),"-")</f>
        <v>1</v>
      </c>
      <c r="BY155" s="122" cm="1">
        <f t="array" ref="BY155">IFERROR(_xlfn.IFS(BY153="W",1,BY154="W",1,BY153="L",0,BY154="L",0),"-")</f>
        <v>0</v>
      </c>
      <c r="BZ155" s="122" cm="1">
        <f t="array" ref="BZ155">IFERROR(_xlfn.IFS(BZ153="W",1,BZ154="W",1,BZ153="L",0,BZ154="L",0),"-")</f>
        <v>0</v>
      </c>
      <c r="CA155" s="122" cm="1">
        <f t="array" ref="CA155">IFERROR(_xlfn.IFS(CA153="W",1,CA154="W",1,CA153="L",0,CA154="L",0),"-")</f>
        <v>0</v>
      </c>
      <c r="CB155" s="122" cm="1">
        <f t="array" ref="CB155">IFERROR(_xlfn.IFS(CB153="W",1,CB154="W",1,CB153="L",0,CB154="L",0),"-")</f>
        <v>0</v>
      </c>
      <c r="CC155" s="122" cm="1">
        <f t="array" ref="CC155">IFERROR(_xlfn.IFS(CC153="W",1,CC154="W",1,CC153="L",0,CC154="L",0),"-")</f>
        <v>1</v>
      </c>
      <c r="CD155" s="122" cm="1">
        <f t="array" ref="CD155">IFERROR(_xlfn.IFS(CD153="W",1,CD154="W",1,CD153="L",0,CD154="L",0),"-")</f>
        <v>0</v>
      </c>
      <c r="CE155" s="122" cm="1">
        <f t="array" ref="CE155">IFERROR(_xlfn.IFS(CE153="W",1,CE154="W",1,CE153="L",0,CE154="L",0),"-")</f>
        <v>0</v>
      </c>
      <c r="CF155" s="122" cm="1">
        <f t="array" ref="CF155">IFERROR(_xlfn.IFS(CF153="W",1,CF154="W",1,CF153="L",0,CF154="L",0),"-")</f>
        <v>1</v>
      </c>
      <c r="CG155" s="122" cm="1">
        <f t="array" ref="CG155">IFERROR(_xlfn.IFS(CG153="W",1,CG154="W",1,CG153="L",0,CG154="L",0),"-")</f>
        <v>0</v>
      </c>
      <c r="CH155" s="122" cm="1">
        <f t="array" ref="CH155">IFERROR(_xlfn.IFS(CH153="W",1,CH154="W",1,CH153="L",0,CH154="L",0),"-")</f>
        <v>0</v>
      </c>
      <c r="CI155" s="122" cm="1">
        <f t="array" ref="CI155">IFERROR(_xlfn.IFS(CI153="W",1,CI154="W",1,CI153="L",0,CI154="L",0),"-")</f>
        <v>0</v>
      </c>
      <c r="CJ155" s="122" cm="1">
        <f t="array" ref="CJ155">IFERROR(_xlfn.IFS(CJ153="W",1,CJ154="W",1,CJ153="L",0,CJ154="L",0),"-")</f>
        <v>1</v>
      </c>
      <c r="CK155" s="122" cm="1">
        <f t="array" ref="CK155">IFERROR(_xlfn.IFS(CK153="W",1,CK154="W",1,CK153="L",0,CK154="L",0),"-")</f>
        <v>0</v>
      </c>
      <c r="CL155" s="122" cm="1">
        <f t="array" ref="CL155">IFERROR(_xlfn.IFS(CL153="W",1,CL154="W",1,CL153="L",0,CL154="L",0),"-")</f>
        <v>1</v>
      </c>
      <c r="CM155" s="122" cm="1">
        <f t="array" ref="CM155">IFERROR(_xlfn.IFS(CM153="W",1,CM154="W",1,CM153="L",0,CM154="L",0),"-")</f>
        <v>0</v>
      </c>
      <c r="CN155" s="122" cm="1">
        <f t="array" ref="CN155">IFERROR(_xlfn.IFS(CN153="W",1,CN154="W",1,CN153="L",0,CN154="L",0),"-")</f>
        <v>1</v>
      </c>
      <c r="CO155" s="122" cm="1">
        <f t="array" ref="CO155">IFERROR(_xlfn.IFS(CO153="W",1,CO154="W",1,CO153="L",0,CO154="L",0),"-")</f>
        <v>1</v>
      </c>
      <c r="CP155" s="122" cm="1">
        <f t="array" ref="CP155">IFERROR(_xlfn.IFS(CP153="W",1,CP154="W",1,CP153="L",0,CP154="L",0),"-")</f>
        <v>0</v>
      </c>
      <c r="CQ155" s="122" cm="1">
        <f t="array" ref="CQ155">IFERROR(_xlfn.IFS(CQ153="W",1,CQ154="W",1,CQ153="L",0,CQ154="L",0),"-")</f>
        <v>1</v>
      </c>
      <c r="CR155" s="122" cm="1">
        <f t="array" ref="CR155">IFERROR(_xlfn.IFS(CR153="W",1,CR154="W",1,CR153="L",0,CR154="L",0),"-")</f>
        <v>1</v>
      </c>
      <c r="CS155" s="122" cm="1">
        <f t="array" ref="CS155">IFERROR(_xlfn.IFS(CS153="W",1,CS154="W",1,CS153="L",0,CS154="L",0),"-")</f>
        <v>0</v>
      </c>
      <c r="CT155" s="122" cm="1">
        <f t="array" ref="CT155">IFERROR(_xlfn.IFS(CT153="W",1,CT154="W",1,CT153="L",0,CT154="L",0),"-")</f>
        <v>0</v>
      </c>
      <c r="CU155" s="122" cm="1">
        <f t="array" ref="CU155">IFERROR(_xlfn.IFS(CU153="W",1,CU154="W",1,CU153="L",0,CU154="L",0),"-")</f>
        <v>0</v>
      </c>
      <c r="CV155" s="122" cm="1">
        <f t="array" ref="CV155">IFERROR(_xlfn.IFS(CV153="W",1,CV154="W",1,CV153="L",0,CV154="L",0),"-")</f>
        <v>0</v>
      </c>
      <c r="CW155" s="122" cm="1">
        <f t="array" ref="CW155">IFERROR(_xlfn.IFS(CW153="W",1,CW154="W",1,CW153="L",0,CW154="L",0),"-")</f>
        <v>0</v>
      </c>
      <c r="CX155" s="122" cm="1">
        <f t="array" ref="CX155">IFERROR(_xlfn.IFS(CX153="W",1,CX154="W",1,CX153="L",0,CX154="L",0),"-")</f>
        <v>0</v>
      </c>
      <c r="CY155" s="122" cm="1">
        <f t="array" ref="CY155">IFERROR(_xlfn.IFS(CY153="W",1,CY154="W",1,CY153="L",0,CY154="L",0),"-")</f>
        <v>0</v>
      </c>
      <c r="CZ155" s="122" cm="1">
        <f t="array" ref="CZ155">IFERROR(_xlfn.IFS(CZ153="W",1,CZ154="W",1,CZ153="L",0,CZ154="L",0),"-")</f>
        <v>1</v>
      </c>
      <c r="DA155" s="122" cm="1">
        <f t="array" ref="DA155">IFERROR(_xlfn.IFS(DA153="W",1,DA154="W",1,DA153="L",0,DA154="L",0),"-")</f>
        <v>1</v>
      </c>
      <c r="DB155" s="122" cm="1">
        <f t="array" ref="DB155">IFERROR(_xlfn.IFS(DB153="W",1,DB154="W",1,DB153="L",0,DB154="L",0),"-")</f>
        <v>1</v>
      </c>
      <c r="DC155" s="122" cm="1">
        <f t="array" ref="DC155">IFERROR(_xlfn.IFS(DC153="W",1,DC154="W",1,DC153="L",0,DC154="L",0),"-")</f>
        <v>1</v>
      </c>
      <c r="DD155" s="122" cm="1">
        <f t="array" ref="DD155">IFERROR(_xlfn.IFS(DD153="W",1,DD154="W",1,DD153="L",0,DD154="L",0),"-")</f>
        <v>1</v>
      </c>
      <c r="DE155" s="122" cm="1">
        <f t="array" ref="DE155">IFERROR(_xlfn.IFS(DE153="W",1,DE154="W",1,DE153="L",0,DE154="L",0),"-")</f>
        <v>1</v>
      </c>
      <c r="DF155" s="122" cm="1">
        <f t="array" ref="DF155">IFERROR(_xlfn.IFS(DF153="W",1,DF154="W",1,DF153="L",0,DF154="L",0),"-")</f>
        <v>1</v>
      </c>
      <c r="DG155" s="122" cm="1">
        <f t="array" ref="DG155">IFERROR(_xlfn.IFS(DG153="W",1,DG154="W",1,DG153="L",0,DG154="L",0),"-")</f>
        <v>1</v>
      </c>
      <c r="DH155" s="122" cm="1">
        <f t="array" ref="DH155">IFERROR(_xlfn.IFS(DH153="W",1,DH154="W",1,DH153="L",0,DH154="L",0),"-")</f>
        <v>0</v>
      </c>
      <c r="DI155" s="122" cm="1">
        <f t="array" ref="DI155">IFERROR(_xlfn.IFS(DI153="W",1,DI154="W",1,DI153="L",0,DI154="L",0),"-")</f>
        <v>1</v>
      </c>
      <c r="DJ155" s="122" cm="1">
        <f t="array" ref="DJ155">IFERROR(_xlfn.IFS(DJ153="W",1,DJ154="W",1,DJ153="L",0,DJ154="L",0),"-")</f>
        <v>1</v>
      </c>
      <c r="DK155" s="122" cm="1">
        <f t="array" ref="DK155">IFERROR(_xlfn.IFS(DK153="W",1,DK154="W",1,DK153="L",0,DK154="L",0),"-")</f>
        <v>0</v>
      </c>
      <c r="DL155" s="122" cm="1">
        <f t="array" ref="DL155">IFERROR(_xlfn.IFS(DL153="W",1,DL154="W",1,DL153="L",0,DL154="L",0),"-")</f>
        <v>1</v>
      </c>
      <c r="DM155" s="122" cm="1">
        <f t="array" ref="DM155">IFERROR(_xlfn.IFS(DM153="W",1,DM154="W",1,DM153="L",0,DM154="L",0),"-")</f>
        <v>0</v>
      </c>
      <c r="DN155" s="122" cm="1">
        <f t="array" ref="DN155">IFERROR(_xlfn.IFS(DN153="W",1,DN154="W",1,DN153="L",0,DN154="L",0),"-")</f>
        <v>0</v>
      </c>
      <c r="DO155" s="122" cm="1">
        <f t="array" ref="DO155">IFERROR(_xlfn.IFS(DO153="W",1,DO154="W",1,DO153="L",0,DO154="L",0),"-")</f>
        <v>0</v>
      </c>
      <c r="DP155" s="122" cm="1">
        <f t="array" ref="DP155">IFERROR(_xlfn.IFS(DP153="W",1,DP154="W",1,DP153="L",0,DP154="L",0),"-")</f>
        <v>0</v>
      </c>
      <c r="DQ155" s="122" cm="1">
        <f t="array" ref="DQ155">IFERROR(_xlfn.IFS(DQ153="W",1,DQ154="W",1,DQ153="L",0,DQ154="L",0),"-")</f>
        <v>0</v>
      </c>
      <c r="DR155" s="122" cm="1">
        <f t="array" ref="DR155">IFERROR(_xlfn.IFS(DR153="W",1,DR154="W",1,DR153="L",0,DR154="L",0),"-")</f>
        <v>1</v>
      </c>
      <c r="DS155" s="122" cm="1">
        <f t="array" ref="DS155">IFERROR(_xlfn.IFS(DS153="W",1,DS154="W",1,DS153="L",0,DS154="L",0),"-")</f>
        <v>0</v>
      </c>
      <c r="DT155" s="122" cm="1">
        <f t="array" ref="DT155">IFERROR(_xlfn.IFS(DT153="W",1,DT154="W",1,DT153="L",0,DT154="L",0),"-")</f>
        <v>0</v>
      </c>
      <c r="DU155" s="122" cm="1">
        <f t="array" ref="DU155">IFERROR(_xlfn.IFS(DU153="W",1,DU154="W",1,DU153="L",0,DU154="L",0),"-")</f>
        <v>0</v>
      </c>
      <c r="DV155" s="122" cm="1">
        <f t="array" ref="DV155">IFERROR(_xlfn.IFS(DV153="W",1,DV154="W",1,DV153="L",0,DV154="L",0),"-")</f>
        <v>1</v>
      </c>
      <c r="DW155" s="122" cm="1">
        <f t="array" ref="DW155">IFERROR(_xlfn.IFS(DW153="W",1,DW154="W",1,DW153="L",0,DW154="L",0),"-")</f>
        <v>0</v>
      </c>
      <c r="DX155" s="122" cm="1">
        <f t="array" ref="DX155">IFERROR(_xlfn.IFS(DX153="W",1,DX154="W",1,DX153="L",0,DX154="L",0),"-")</f>
        <v>1</v>
      </c>
      <c r="DY155" s="122" cm="1">
        <f t="array" ref="DY155">IFERROR(_xlfn.IFS(DY153="W",1,DY154="W",1,DY153="L",0,DY154="L",0),"-")</f>
        <v>0</v>
      </c>
      <c r="DZ155" s="122" cm="1">
        <f t="array" ref="DZ155">IFERROR(_xlfn.IFS(DZ153="W",1,DZ154="W",1,DZ153="L",0,DZ154="L",0),"-")</f>
        <v>0</v>
      </c>
      <c r="EA155" s="122" cm="1">
        <f t="array" ref="EA155">IFERROR(_xlfn.IFS(EA153="W",1,EA154="W",1,EA153="L",0,EA154="L",0),"-")</f>
        <v>0</v>
      </c>
      <c r="EB155" s="122" cm="1">
        <f t="array" ref="EB155">IFERROR(_xlfn.IFS(EB153="W",1,EB154="W",1,EB153="L",0,EB154="L",0),"-")</f>
        <v>1</v>
      </c>
      <c r="EC155" s="122" cm="1">
        <f t="array" ref="EC155">IFERROR(_xlfn.IFS(EC153="W",1,EC154="W",1,EC153="L",0,EC154="L",0),"-")</f>
        <v>1</v>
      </c>
      <c r="ED155" s="122" cm="1">
        <f t="array" ref="ED155">IFERROR(_xlfn.IFS(ED153="W",1,ED154="W",1,ED153="L",0,ED154="L",0),"-")</f>
        <v>1</v>
      </c>
      <c r="EE155" s="122" cm="1">
        <f t="array" ref="EE155">IFERROR(_xlfn.IFS(EE153="W",1,EE154="W",1,EE153="L",0,EE154="L",0),"-")</f>
        <v>1</v>
      </c>
      <c r="EF155" s="122" cm="1">
        <f t="array" ref="EF155">IFERROR(_xlfn.IFS(EF153="W",1,EF154="W",1,EF153="L",0,EF154="L",0),"-")</f>
        <v>1</v>
      </c>
      <c r="EG155" s="122" cm="1">
        <f t="array" ref="EG155">IFERROR(_xlfn.IFS(EG153="W",1,EG154="W",1,EG153="L",0,EG154="L",0),"-")</f>
        <v>0</v>
      </c>
      <c r="EH155" s="122" cm="1">
        <f t="array" ref="EH155">IFERROR(_xlfn.IFS(EH153="W",1,EH154="W",1,EH153="L",0,EH154="L",0),"-")</f>
        <v>0</v>
      </c>
      <c r="EI155" s="122" cm="1">
        <f t="array" ref="EI155">IFERROR(_xlfn.IFS(EI153="W",1,EI154="W",1,EI153="L",0,EI154="L",0),"-")</f>
        <v>0</v>
      </c>
      <c r="EJ155" s="122" cm="1">
        <f t="array" ref="EJ155">IFERROR(_xlfn.IFS(EJ153="W",1,EJ154="W",1,EJ153="L",0,EJ154="L",0),"-")</f>
        <v>0</v>
      </c>
      <c r="EK155" s="122" cm="1">
        <f t="array" ref="EK155">IFERROR(_xlfn.IFS(EK153="W",1,EK154="W",1,EK153="L",0,EK154="L",0),"-")</f>
        <v>1</v>
      </c>
      <c r="EL155" s="122" cm="1">
        <f t="array" ref="EL155">IFERROR(_xlfn.IFS(EL153="W",1,EL154="W",1,EL153="L",0,EL154="L",0),"-")</f>
        <v>1</v>
      </c>
      <c r="EM155" s="122" cm="1">
        <f t="array" ref="EM155">IFERROR(_xlfn.IFS(EM153="W",1,EM154="W",1,EM153="L",0,EM154="L",0),"-")</f>
        <v>1</v>
      </c>
      <c r="EN155" s="122" cm="1">
        <f t="array" ref="EN155">IFERROR(_xlfn.IFS(EN153="W",1,EN154="W",1,EN153="L",0,EN154="L",0),"-")</f>
        <v>0</v>
      </c>
      <c r="EO155" s="122" cm="1">
        <f t="array" ref="EO155">IFERROR(_xlfn.IFS(EO153="W",1,EO154="W",1,EO153="L",0,EO154="L",0),"-")</f>
        <v>0</v>
      </c>
      <c r="EP155" s="122" cm="1">
        <f t="array" ref="EP155">IFERROR(_xlfn.IFS(EP153="W",1,EP154="W",1,EP153="L",0,EP154="L",0),"-")</f>
        <v>0</v>
      </c>
      <c r="EQ155" s="122" cm="1">
        <f t="array" ref="EQ155">IFERROR(_xlfn.IFS(EQ153="W",1,EQ154="W",1,EQ153="L",0,EQ154="L",0),"-")</f>
        <v>1</v>
      </c>
      <c r="ER155" s="122" cm="1">
        <f t="array" ref="ER155">IFERROR(_xlfn.IFS(ER153="W",1,ER154="W",1,ER153="L",0,ER154="L",0),"-")</f>
        <v>1</v>
      </c>
      <c r="ES155" s="122" cm="1">
        <f t="array" ref="ES155">IFERROR(_xlfn.IFS(ES153="W",1,ES154="W",1,ES153="L",0,ES154="L",0),"-")</f>
        <v>0</v>
      </c>
      <c r="ET155" s="122" cm="1">
        <f t="array" ref="ET155">IFERROR(_xlfn.IFS(ET153="W",1,ET154="W",1,ET153="L",0,ET154="L",0),"-")</f>
        <v>1</v>
      </c>
      <c r="EU155" s="122" cm="1">
        <f t="array" ref="EU155">IFERROR(_xlfn.IFS(EU153="W",1,EU154="W",1,EU153="L",0,EU154="L",0),"-")</f>
        <v>0</v>
      </c>
      <c r="EV155" s="122" cm="1">
        <f t="array" ref="EV155">IFERROR(_xlfn.IFS(EV153="W",1,EV154="W",1,EV153="L",0,EV154="L",0),"-")</f>
        <v>1</v>
      </c>
      <c r="EW155" s="122" cm="1">
        <f t="array" ref="EW155">IFERROR(_xlfn.IFS(EW153="W",1,EW154="W",1,EW153="L",0,EW154="L",0),"-")</f>
        <v>0</v>
      </c>
      <c r="EX155" s="122" cm="1">
        <f t="array" ref="EX155">IFERROR(_xlfn.IFS(EX153="W",1,EX154="W",1,EX153="L",0,EX154="L",0),"-")</f>
        <v>1</v>
      </c>
      <c r="EY155" s="122" cm="1">
        <f t="array" ref="EY155">IFERROR(_xlfn.IFS(EY153="W",1,EY154="W",1,EY153="L",0,EY154="L",0),"-")</f>
        <v>0</v>
      </c>
      <c r="EZ155" s="122" cm="1">
        <f t="array" ref="EZ155">IFERROR(_xlfn.IFS(EZ153="W",1,EZ154="W",1,EZ153="L",0,EZ154="L",0),"-")</f>
        <v>1</v>
      </c>
      <c r="FA155" s="122" cm="1">
        <f t="array" ref="FA155">IFERROR(_xlfn.IFS(FA153="W",1,FA154="W",1,FA153="L",0,FA154="L",0),"-")</f>
        <v>1</v>
      </c>
      <c r="FB155" s="122" cm="1">
        <f t="array" ref="FB155">IFERROR(_xlfn.IFS(FB153="W",1,FB154="W",1,FB153="L",0,FB154="L",0),"-")</f>
        <v>0</v>
      </c>
      <c r="FC155" s="122" cm="1">
        <f t="array" ref="FC155">IFERROR(_xlfn.IFS(FC153="W",1,FC154="W",1,FC153="L",0,FC154="L",0),"-")</f>
        <v>0</v>
      </c>
      <c r="FD155" s="122" cm="1">
        <f t="array" ref="FD155">IFERROR(_xlfn.IFS(FD153="W",1,FD154="W",1,FD153="L",0,FD154="L",0),"-")</f>
        <v>0</v>
      </c>
      <c r="FE155" s="122" cm="1">
        <f t="array" ref="FE155">IFERROR(_xlfn.IFS(FE153="W",1,FE154="W",1,FE153="L",0,FE154="L",0),"-")</f>
        <v>0</v>
      </c>
      <c r="FF155" s="122" cm="1">
        <f t="array" ref="FF155">IFERROR(_xlfn.IFS(FF153="W",1,FF154="W",1,FF153="L",0,FF154="L",0),"-")</f>
        <v>0</v>
      </c>
      <c r="FG155" s="122" cm="1">
        <f t="array" ref="FG155">IFERROR(_xlfn.IFS(FG153="W",1,FG154="W",1,FG153="L",0,FG154="L",0),"-")</f>
        <v>0</v>
      </c>
      <c r="FH155" s="122" cm="1">
        <f t="array" ref="FH155">IFERROR(_xlfn.IFS(FH153="W",1,FH154="W",1,FH153="L",0,FH154="L",0),"-")</f>
        <v>0</v>
      </c>
      <c r="FI155" s="122" cm="1">
        <f t="array" ref="FI155">IFERROR(_xlfn.IFS(FI153="W",1,FI154="W",1,FI153="L",0,FI154="L",0),"-")</f>
        <v>0</v>
      </c>
      <c r="FJ155" s="122" cm="1">
        <f t="array" ref="FJ155">IFERROR(_xlfn.IFS(FJ153="W",1,FJ154="W",1,FJ153="L",0,FJ154="L",0),"-")</f>
        <v>1</v>
      </c>
      <c r="FK155" s="137" t="s">
        <v>477</v>
      </c>
      <c r="FL155" s="141">
        <f>COUNT(E$5:FJ$5)</f>
        <v>162</v>
      </c>
      <c r="FM155" s="141">
        <f>FL155-20</f>
        <v>142</v>
      </c>
    </row>
    <row r="156" spans="2:174" x14ac:dyDescent="0.2">
      <c r="B156" s="137"/>
      <c r="C156" s="139"/>
      <c r="D156" s="138"/>
      <c r="E156" s="122">
        <f>IF(E155=1,D156+1,0)</f>
        <v>1</v>
      </c>
      <c r="F156" s="122">
        <f t="shared" ref="F156" si="4829">IF(F155=1,E156+1,0)</f>
        <v>0</v>
      </c>
      <c r="G156" s="122">
        <f t="shared" ref="G156" si="4830">IF(G155=1,F156+1,0)</f>
        <v>0</v>
      </c>
      <c r="H156" s="122">
        <f t="shared" ref="H156" si="4831">IF(H155=1,G156+1,0)</f>
        <v>0</v>
      </c>
      <c r="I156" s="122">
        <f t="shared" ref="I156" si="4832">IF(I155=1,H156+1,0)</f>
        <v>0</v>
      </c>
      <c r="J156" s="122">
        <f t="shared" ref="J156" si="4833">IF(J155=1,I156+1,0)</f>
        <v>1</v>
      </c>
      <c r="K156" s="122">
        <f t="shared" ref="K156" si="4834">IF(K155=1,J156+1,0)</f>
        <v>0</v>
      </c>
      <c r="L156" s="122">
        <f t="shared" ref="L156" si="4835">IF(L155=1,K156+1,0)</f>
        <v>1</v>
      </c>
      <c r="M156" s="122">
        <f t="shared" ref="M156" si="4836">IF(M155=1,L156+1,0)</f>
        <v>0</v>
      </c>
      <c r="N156" s="122">
        <f t="shared" ref="N156" si="4837">IF(N155=1,M156+1,0)</f>
        <v>0</v>
      </c>
      <c r="O156" s="122">
        <f t="shared" ref="O156" si="4838">IF(O155=1,N156+1,0)</f>
        <v>0</v>
      </c>
      <c r="P156" s="122">
        <f t="shared" ref="P156" si="4839">IF(P155=1,O156+1,0)</f>
        <v>1</v>
      </c>
      <c r="Q156" s="122">
        <f t="shared" ref="Q156" si="4840">IF(Q155=1,P156+1,0)</f>
        <v>2</v>
      </c>
      <c r="R156" s="122">
        <f t="shared" ref="R156" si="4841">IF(R155=1,Q156+1,0)</f>
        <v>0</v>
      </c>
      <c r="S156" s="122">
        <f t="shared" ref="S156" si="4842">IF(S155=1,R156+1,0)</f>
        <v>1</v>
      </c>
      <c r="T156" s="122">
        <f t="shared" ref="T156" si="4843">IF(T155=1,S156+1,0)</f>
        <v>2</v>
      </c>
      <c r="U156" s="122">
        <f t="shared" ref="U156" si="4844">IF(U155=1,T156+1,0)</f>
        <v>3</v>
      </c>
      <c r="V156" s="122">
        <f t="shared" ref="V156" si="4845">IF(V155=1,U156+1,0)</f>
        <v>4</v>
      </c>
      <c r="W156" s="122">
        <f t="shared" ref="W156" si="4846">IF(W155=1,V156+1,0)</f>
        <v>0</v>
      </c>
      <c r="X156" s="122">
        <f t="shared" ref="X156" si="4847">IF(X155=1,W156+1,0)</f>
        <v>0</v>
      </c>
      <c r="Y156" s="122">
        <f t="shared" ref="Y156" si="4848">IF(Y155=1,X156+1,0)</f>
        <v>1</v>
      </c>
      <c r="Z156" s="122">
        <f t="shared" ref="Z156" si="4849">IF(Z155=1,Y156+1,0)</f>
        <v>0</v>
      </c>
      <c r="AA156" s="122">
        <f t="shared" ref="AA156" si="4850">IF(AA155=1,Z156+1,0)</f>
        <v>0</v>
      </c>
      <c r="AB156" s="122">
        <f t="shared" ref="AB156" si="4851">IF(AB155=1,AA156+1,0)</f>
        <v>0</v>
      </c>
      <c r="AC156" s="122">
        <f t="shared" ref="AC156" si="4852">IF(AC155=1,AB156+1,0)</f>
        <v>0</v>
      </c>
      <c r="AD156" s="122">
        <f t="shared" ref="AD156" si="4853">IF(AD155=1,AC156+1,0)</f>
        <v>1</v>
      </c>
      <c r="AE156" s="122">
        <f t="shared" ref="AE156" si="4854">IF(AE155=1,AD156+1,0)</f>
        <v>0</v>
      </c>
      <c r="AF156" s="122">
        <f t="shared" ref="AF156" si="4855">IF(AF155=1,AE156+1,0)</f>
        <v>0</v>
      </c>
      <c r="AG156" s="122">
        <f t="shared" ref="AG156" si="4856">IF(AG155=1,AF156+1,0)</f>
        <v>0</v>
      </c>
      <c r="AH156" s="122">
        <f t="shared" ref="AH156" si="4857">IF(AH155=1,AG156+1,0)</f>
        <v>1</v>
      </c>
      <c r="AI156" s="122">
        <f t="shared" ref="AI156" si="4858">IF(AI155=1,AH156+1,0)</f>
        <v>0</v>
      </c>
      <c r="AJ156" s="122">
        <f t="shared" ref="AJ156" si="4859">IF(AJ155=1,AI156+1,0)</f>
        <v>1</v>
      </c>
      <c r="AK156" s="122">
        <f t="shared" ref="AK156" si="4860">IF(AK155=1,AJ156+1,0)</f>
        <v>0</v>
      </c>
      <c r="AL156" s="122">
        <f t="shared" ref="AL156" si="4861">IF(AL155=1,AK156+1,0)</f>
        <v>1</v>
      </c>
      <c r="AM156" s="122">
        <f t="shared" ref="AM156" si="4862">IF(AM155=1,AL156+1,0)</f>
        <v>0</v>
      </c>
      <c r="AN156" s="122">
        <f t="shared" ref="AN156" si="4863">IF(AN155=1,AM156+1,0)</f>
        <v>1</v>
      </c>
      <c r="AO156" s="122">
        <f t="shared" ref="AO156" si="4864">IF(AO155=1,AN156+1,0)</f>
        <v>2</v>
      </c>
      <c r="AP156" s="122">
        <f t="shared" ref="AP156" si="4865">IF(AP155=1,AO156+1,0)</f>
        <v>3</v>
      </c>
      <c r="AQ156" s="122">
        <f t="shared" ref="AQ156" si="4866">IF(AQ155=1,AP156+1,0)</f>
        <v>0</v>
      </c>
      <c r="AR156" s="122">
        <f t="shared" ref="AR156" si="4867">IF(AR155=1,AQ156+1,0)</f>
        <v>1</v>
      </c>
      <c r="AS156" s="122">
        <f t="shared" ref="AS156" si="4868">IF(AS155=1,AR156+1,0)</f>
        <v>2</v>
      </c>
      <c r="AT156" s="122">
        <f t="shared" ref="AT156" si="4869">IF(AT155=1,AS156+1,0)</f>
        <v>0</v>
      </c>
      <c r="AU156" s="122">
        <f t="shared" ref="AU156" si="4870">IF(AU155=1,AT156+1,0)</f>
        <v>0</v>
      </c>
      <c r="AV156" s="122">
        <f t="shared" ref="AV156" si="4871">IF(AV155=1,AU156+1,0)</f>
        <v>1</v>
      </c>
      <c r="AW156" s="122">
        <f t="shared" ref="AW156" si="4872">IF(AW155=1,AV156+1,0)</f>
        <v>2</v>
      </c>
      <c r="AX156" s="122">
        <f t="shared" ref="AX156" si="4873">IF(AX155=1,AW156+1,0)</f>
        <v>3</v>
      </c>
      <c r="AY156" s="122">
        <f t="shared" ref="AY156" si="4874">IF(AY155=1,AX156+1,0)</f>
        <v>0</v>
      </c>
      <c r="AZ156" s="122">
        <f t="shared" ref="AZ156" si="4875">IF(AZ155=1,AY156+1,0)</f>
        <v>1</v>
      </c>
      <c r="BA156" s="122">
        <f t="shared" ref="BA156" si="4876">IF(BA155=1,AZ156+1,0)</f>
        <v>0</v>
      </c>
      <c r="BB156" s="122">
        <f t="shared" ref="BB156" si="4877">IF(BB155=1,BA156+1,0)</f>
        <v>1</v>
      </c>
      <c r="BC156" s="122">
        <f t="shared" ref="BC156" si="4878">IF(BC155=1,BB156+1,0)</f>
        <v>0</v>
      </c>
      <c r="BD156" s="122">
        <f t="shared" ref="BD156" si="4879">IF(BD155=1,BC156+1,0)</f>
        <v>0</v>
      </c>
      <c r="BE156" s="122">
        <f t="shared" ref="BE156" si="4880">IF(BE155=1,BD156+1,0)</f>
        <v>0</v>
      </c>
      <c r="BF156" s="122">
        <f t="shared" ref="BF156" si="4881">IF(BF155=1,BE156+1,0)</f>
        <v>0</v>
      </c>
      <c r="BG156" s="122">
        <f t="shared" ref="BG156" si="4882">IF(BG155=1,BF156+1,0)</f>
        <v>1</v>
      </c>
      <c r="BH156" s="122">
        <f t="shared" ref="BH156" si="4883">IF(BH155=1,BG156+1,0)</f>
        <v>2</v>
      </c>
      <c r="BI156" s="122">
        <f t="shared" ref="BI156" si="4884">IF(BI155=1,BH156+1,0)</f>
        <v>0</v>
      </c>
      <c r="BJ156" s="122">
        <f t="shared" ref="BJ156" si="4885">IF(BJ155=1,BI156+1,0)</f>
        <v>0</v>
      </c>
      <c r="BK156" s="122">
        <f t="shared" ref="BK156" si="4886">IF(BK155=1,BJ156+1,0)</f>
        <v>0</v>
      </c>
      <c r="BL156" s="122">
        <f t="shared" ref="BL156" si="4887">IF(BL155=1,BK156+1,0)</f>
        <v>1</v>
      </c>
      <c r="BM156" s="122">
        <f t="shared" ref="BM156" si="4888">IF(BM155=1,BL156+1,0)</f>
        <v>0</v>
      </c>
      <c r="BN156" s="122">
        <f t="shared" ref="BN156" si="4889">IF(BN155=1,BM156+1,0)</f>
        <v>0</v>
      </c>
      <c r="BO156" s="122">
        <f t="shared" ref="BO156" si="4890">IF(BO155=1,BN156+1,0)</f>
        <v>1</v>
      </c>
      <c r="BP156" s="122">
        <f t="shared" ref="BP156" si="4891">IF(BP155=1,BO156+1,0)</f>
        <v>0</v>
      </c>
      <c r="BQ156" s="122">
        <f t="shared" ref="BQ156" si="4892">IF(BQ155=1,BP156+1,0)</f>
        <v>0</v>
      </c>
      <c r="BR156" s="122">
        <f t="shared" ref="BR156" si="4893">IF(BR155=1,BQ156+1,0)</f>
        <v>0</v>
      </c>
      <c r="BS156" s="122">
        <f t="shared" ref="BS156" si="4894">IF(BS155=1,BR156+1,0)</f>
        <v>0</v>
      </c>
      <c r="BT156" s="122">
        <f t="shared" ref="BT156" si="4895">IF(BT155=1,BS156+1,0)</f>
        <v>1</v>
      </c>
      <c r="BU156" s="122">
        <f t="shared" ref="BU156" si="4896">IF(BU155=1,BT156+1,0)</f>
        <v>0</v>
      </c>
      <c r="BV156" s="122">
        <f t="shared" ref="BV156" si="4897">IF(BV155=1,BU156+1,0)</f>
        <v>0</v>
      </c>
      <c r="BW156" s="122">
        <f t="shared" ref="BW156" si="4898">IF(BW155=1,BV156+1,0)</f>
        <v>0</v>
      </c>
      <c r="BX156" s="122">
        <f t="shared" ref="BX156" si="4899">IF(BX155=1,BW156+1,0)</f>
        <v>1</v>
      </c>
      <c r="BY156" s="122">
        <f t="shared" ref="BY156" si="4900">IF(BY155=1,BX156+1,0)</f>
        <v>0</v>
      </c>
      <c r="BZ156" s="122">
        <f t="shared" ref="BZ156" si="4901">IF(BZ155=1,BY156+1,0)</f>
        <v>0</v>
      </c>
      <c r="CA156" s="122">
        <f t="shared" ref="CA156" si="4902">IF(CA155=1,BZ156+1,0)</f>
        <v>0</v>
      </c>
      <c r="CB156" s="122">
        <f t="shared" ref="CB156" si="4903">IF(CB155=1,CA156+1,0)</f>
        <v>0</v>
      </c>
      <c r="CC156" s="122">
        <f t="shared" ref="CC156" si="4904">IF(CC155=1,CB156+1,0)</f>
        <v>1</v>
      </c>
      <c r="CD156" s="122">
        <f t="shared" ref="CD156" si="4905">IF(CD155=1,CC156+1,0)</f>
        <v>0</v>
      </c>
      <c r="CE156" s="122">
        <f t="shared" ref="CE156" si="4906">IF(CE155=1,CD156+1,0)</f>
        <v>0</v>
      </c>
      <c r="CF156" s="122">
        <f t="shared" ref="CF156" si="4907">IF(CF155=1,CE156+1,0)</f>
        <v>1</v>
      </c>
      <c r="CG156" s="122">
        <f t="shared" ref="CG156" si="4908">IF(CG155=1,CF156+1,0)</f>
        <v>0</v>
      </c>
      <c r="CH156" s="122">
        <f t="shared" ref="CH156" si="4909">IF(CH155=1,CG156+1,0)</f>
        <v>0</v>
      </c>
      <c r="CI156" s="122">
        <f t="shared" ref="CI156" si="4910">IF(CI155=1,CH156+1,0)</f>
        <v>0</v>
      </c>
      <c r="CJ156" s="122">
        <f t="shared" ref="CJ156" si="4911">IF(CJ155=1,CI156+1,0)</f>
        <v>1</v>
      </c>
      <c r="CK156" s="122">
        <f t="shared" ref="CK156" si="4912">IF(CK155=1,CJ156+1,0)</f>
        <v>0</v>
      </c>
      <c r="CL156" s="122">
        <f t="shared" ref="CL156" si="4913">IF(CL155=1,CK156+1,0)</f>
        <v>1</v>
      </c>
      <c r="CM156" s="122">
        <f t="shared" ref="CM156" si="4914">IF(CM155=1,CL156+1,0)</f>
        <v>0</v>
      </c>
      <c r="CN156" s="122">
        <f t="shared" ref="CN156" si="4915">IF(CN155=1,CM156+1,0)</f>
        <v>1</v>
      </c>
      <c r="CO156" s="122">
        <f t="shared" ref="CO156" si="4916">IF(CO155=1,CN156+1,0)</f>
        <v>2</v>
      </c>
      <c r="CP156" s="122">
        <f t="shared" ref="CP156" si="4917">IF(CP155=1,CO156+1,0)</f>
        <v>0</v>
      </c>
      <c r="CQ156" s="122">
        <f t="shared" ref="CQ156" si="4918">IF(CQ155=1,CP156+1,0)</f>
        <v>1</v>
      </c>
      <c r="CR156" s="122">
        <f t="shared" ref="CR156" si="4919">IF(CR155=1,CQ156+1,0)</f>
        <v>2</v>
      </c>
      <c r="CS156" s="122">
        <f t="shared" ref="CS156" si="4920">IF(CS155=1,CR156+1,0)</f>
        <v>0</v>
      </c>
      <c r="CT156" s="122">
        <f t="shared" ref="CT156" si="4921">IF(CT155=1,CS156+1,0)</f>
        <v>0</v>
      </c>
      <c r="CU156" s="122">
        <f t="shared" ref="CU156" si="4922">IF(CU155=1,CT156+1,0)</f>
        <v>0</v>
      </c>
      <c r="CV156" s="122">
        <f t="shared" ref="CV156" si="4923">IF(CV155=1,CU156+1,0)</f>
        <v>0</v>
      </c>
      <c r="CW156" s="122">
        <f t="shared" ref="CW156" si="4924">IF(CW155=1,CV156+1,0)</f>
        <v>0</v>
      </c>
      <c r="CX156" s="122">
        <f t="shared" ref="CX156" si="4925">IF(CX155=1,CW156+1,0)</f>
        <v>0</v>
      </c>
      <c r="CY156" s="122">
        <f t="shared" ref="CY156" si="4926">IF(CY155=1,CX156+1,0)</f>
        <v>0</v>
      </c>
      <c r="CZ156" s="122">
        <f t="shared" ref="CZ156" si="4927">IF(CZ155=1,CY156+1,0)</f>
        <v>1</v>
      </c>
      <c r="DA156" s="122">
        <f t="shared" ref="DA156" si="4928">IF(DA155=1,CZ156+1,0)</f>
        <v>2</v>
      </c>
      <c r="DB156" s="122">
        <f t="shared" ref="DB156" si="4929">IF(DB155=1,DA156+1,0)</f>
        <v>3</v>
      </c>
      <c r="DC156" s="122">
        <f t="shared" ref="DC156" si="4930">IF(DC155=1,DB156+1,0)</f>
        <v>4</v>
      </c>
      <c r="DD156" s="122">
        <f t="shared" ref="DD156" si="4931">IF(DD155=1,DC156+1,0)</f>
        <v>5</v>
      </c>
      <c r="DE156" s="122">
        <f t="shared" ref="DE156" si="4932">IF(DE155=1,DD156+1,0)</f>
        <v>6</v>
      </c>
      <c r="DF156" s="122">
        <f t="shared" ref="DF156" si="4933">IF(DF155=1,DE156+1,0)</f>
        <v>7</v>
      </c>
      <c r="DG156" s="122">
        <f t="shared" ref="DG156" si="4934">IF(DG155=1,DF156+1,0)</f>
        <v>8</v>
      </c>
      <c r="DH156" s="122">
        <f t="shared" ref="DH156" si="4935">IF(DH155=1,DG156+1,0)</f>
        <v>0</v>
      </c>
      <c r="DI156" s="122">
        <f t="shared" ref="DI156" si="4936">IF(DI155=1,DH156+1,0)</f>
        <v>1</v>
      </c>
      <c r="DJ156" s="122">
        <f t="shared" ref="DJ156" si="4937">IF(DJ155=1,DI156+1,0)</f>
        <v>2</v>
      </c>
      <c r="DK156" s="122">
        <f t="shared" ref="DK156" si="4938">IF(DK155=1,DJ156+1,0)</f>
        <v>0</v>
      </c>
      <c r="DL156" s="122">
        <f t="shared" ref="DL156" si="4939">IF(DL155=1,DK156+1,0)</f>
        <v>1</v>
      </c>
      <c r="DM156" s="122">
        <f t="shared" ref="DM156" si="4940">IF(DM155=1,DL156+1,0)</f>
        <v>0</v>
      </c>
      <c r="DN156" s="122">
        <f t="shared" ref="DN156" si="4941">IF(DN155=1,DM156+1,0)</f>
        <v>0</v>
      </c>
      <c r="DO156" s="122">
        <f t="shared" ref="DO156" si="4942">IF(DO155=1,DN156+1,0)</f>
        <v>0</v>
      </c>
      <c r="DP156" s="122">
        <f t="shared" ref="DP156" si="4943">IF(DP155=1,DO156+1,0)</f>
        <v>0</v>
      </c>
      <c r="DQ156" s="122">
        <f t="shared" ref="DQ156" si="4944">IF(DQ155=1,DP156+1,0)</f>
        <v>0</v>
      </c>
      <c r="DR156" s="122">
        <f t="shared" ref="DR156" si="4945">IF(DR155=1,DQ156+1,0)</f>
        <v>1</v>
      </c>
      <c r="DS156" s="122">
        <f t="shared" ref="DS156" si="4946">IF(DS155=1,DR156+1,0)</f>
        <v>0</v>
      </c>
      <c r="DT156" s="122">
        <f t="shared" ref="DT156" si="4947">IF(DT155=1,DS156+1,0)</f>
        <v>0</v>
      </c>
      <c r="DU156" s="122">
        <f t="shared" ref="DU156" si="4948">IF(DU155=1,DT156+1,0)</f>
        <v>0</v>
      </c>
      <c r="DV156" s="122">
        <f t="shared" ref="DV156" si="4949">IF(DV155=1,DU156+1,0)</f>
        <v>1</v>
      </c>
      <c r="DW156" s="122">
        <f t="shared" ref="DW156" si="4950">IF(DW155=1,DV156+1,0)</f>
        <v>0</v>
      </c>
      <c r="DX156" s="122">
        <f t="shared" ref="DX156" si="4951">IF(DX155=1,DW156+1,0)</f>
        <v>1</v>
      </c>
      <c r="DY156" s="122">
        <f t="shared" ref="DY156" si="4952">IF(DY155=1,DX156+1,0)</f>
        <v>0</v>
      </c>
      <c r="DZ156" s="122">
        <f t="shared" ref="DZ156" si="4953">IF(DZ155=1,DY156+1,0)</f>
        <v>0</v>
      </c>
      <c r="EA156" s="122">
        <f t="shared" ref="EA156" si="4954">IF(EA155=1,DZ156+1,0)</f>
        <v>0</v>
      </c>
      <c r="EB156" s="122">
        <f t="shared" ref="EB156" si="4955">IF(EB155=1,EA156+1,0)</f>
        <v>1</v>
      </c>
      <c r="EC156" s="122">
        <f t="shared" ref="EC156" si="4956">IF(EC155=1,EB156+1,0)</f>
        <v>2</v>
      </c>
      <c r="ED156" s="122">
        <f t="shared" ref="ED156" si="4957">IF(ED155=1,EC156+1,0)</f>
        <v>3</v>
      </c>
      <c r="EE156" s="122">
        <f t="shared" ref="EE156" si="4958">IF(EE155=1,ED156+1,0)</f>
        <v>4</v>
      </c>
      <c r="EF156" s="122">
        <f t="shared" ref="EF156" si="4959">IF(EF155=1,EE156+1,0)</f>
        <v>5</v>
      </c>
      <c r="EG156" s="122">
        <f t="shared" ref="EG156" si="4960">IF(EG155=1,EF156+1,0)</f>
        <v>0</v>
      </c>
      <c r="EH156" s="122">
        <f t="shared" ref="EH156" si="4961">IF(EH155=1,EG156+1,0)</f>
        <v>0</v>
      </c>
      <c r="EI156" s="122">
        <f t="shared" ref="EI156" si="4962">IF(EI155=1,EH156+1,0)</f>
        <v>0</v>
      </c>
      <c r="EJ156" s="122">
        <f t="shared" ref="EJ156" si="4963">IF(EJ155=1,EI156+1,0)</f>
        <v>0</v>
      </c>
      <c r="EK156" s="122">
        <f t="shared" ref="EK156" si="4964">IF(EK155=1,EJ156+1,0)</f>
        <v>1</v>
      </c>
      <c r="EL156" s="122">
        <f t="shared" ref="EL156" si="4965">IF(EL155=1,EK156+1,0)</f>
        <v>2</v>
      </c>
      <c r="EM156" s="122">
        <f t="shared" ref="EM156" si="4966">IF(EM155=1,EL156+1,0)</f>
        <v>3</v>
      </c>
      <c r="EN156" s="122">
        <f t="shared" ref="EN156" si="4967">IF(EN155=1,EM156+1,0)</f>
        <v>0</v>
      </c>
      <c r="EO156" s="122">
        <f t="shared" ref="EO156" si="4968">IF(EO155=1,EN156+1,0)</f>
        <v>0</v>
      </c>
      <c r="EP156" s="122">
        <f t="shared" ref="EP156" si="4969">IF(EP155=1,EO156+1,0)</f>
        <v>0</v>
      </c>
      <c r="EQ156" s="122">
        <f t="shared" ref="EQ156" si="4970">IF(EQ155=1,EP156+1,0)</f>
        <v>1</v>
      </c>
      <c r="ER156" s="122">
        <f t="shared" ref="ER156" si="4971">IF(ER155=1,EQ156+1,0)</f>
        <v>2</v>
      </c>
      <c r="ES156" s="122">
        <f t="shared" ref="ES156" si="4972">IF(ES155=1,ER156+1,0)</f>
        <v>0</v>
      </c>
      <c r="ET156" s="122">
        <f t="shared" ref="ET156" si="4973">IF(ET155=1,ES156+1,0)</f>
        <v>1</v>
      </c>
      <c r="EU156" s="122">
        <f t="shared" ref="EU156" si="4974">IF(EU155=1,ET156+1,0)</f>
        <v>0</v>
      </c>
      <c r="EV156" s="122">
        <f t="shared" ref="EV156" si="4975">IF(EV155=1,EU156+1,0)</f>
        <v>1</v>
      </c>
      <c r="EW156" s="122">
        <f t="shared" ref="EW156" si="4976">IF(EW155=1,EV156+1,0)</f>
        <v>0</v>
      </c>
      <c r="EX156" s="122">
        <f t="shared" ref="EX156" si="4977">IF(EX155=1,EW156+1,0)</f>
        <v>1</v>
      </c>
      <c r="EY156" s="122">
        <f t="shared" ref="EY156" si="4978">IF(EY155=1,EX156+1,0)</f>
        <v>0</v>
      </c>
      <c r="EZ156" s="122">
        <f t="shared" ref="EZ156" si="4979">IF(EZ155=1,EY156+1,0)</f>
        <v>1</v>
      </c>
      <c r="FA156" s="122">
        <f t="shared" ref="FA156" si="4980">IF(FA155=1,EZ156+1,0)</f>
        <v>2</v>
      </c>
      <c r="FB156" s="122">
        <f t="shared" ref="FB156" si="4981">IF(FB155=1,FA156+1,0)</f>
        <v>0</v>
      </c>
      <c r="FC156" s="122">
        <f t="shared" ref="FC156" si="4982">IF(FC155=1,FB156+1,0)</f>
        <v>0</v>
      </c>
      <c r="FD156" s="122">
        <f t="shared" ref="FD156" si="4983">IF(FD155=1,FC156+1,0)</f>
        <v>0</v>
      </c>
      <c r="FE156" s="122">
        <f t="shared" ref="FE156" si="4984">IF(FE155=1,FD156+1,0)</f>
        <v>0</v>
      </c>
      <c r="FF156" s="122">
        <f t="shared" ref="FF156" si="4985">IF(FF155=1,FE156+1,0)</f>
        <v>0</v>
      </c>
      <c r="FG156" s="122">
        <f t="shared" ref="FG156" si="4986">IF(FG155=1,FF156+1,0)</f>
        <v>0</v>
      </c>
      <c r="FH156" s="122">
        <f t="shared" ref="FH156" si="4987">IF(FH155=1,FG156+1,0)</f>
        <v>0</v>
      </c>
      <c r="FI156" s="122">
        <f t="shared" ref="FI156" si="4988">IF(FI155=1,FH156+1,0)</f>
        <v>0</v>
      </c>
      <c r="FJ156" s="122">
        <f t="shared" ref="FJ156" si="4989">IF(FJ155=1,FI156+1,0)</f>
        <v>1</v>
      </c>
      <c r="FK156" s="137" t="s">
        <v>477</v>
      </c>
      <c r="FL156" s="141">
        <f>COUNT(E$5:FJ$5)</f>
        <v>162</v>
      </c>
      <c r="FM156" s="141">
        <f>FL156-30</f>
        <v>132</v>
      </c>
    </row>
    <row r="157" spans="2:174" x14ac:dyDescent="0.2">
      <c r="B157" s="137"/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7"/>
      <c r="BR157" s="137"/>
      <c r="BS157" s="137"/>
      <c r="BT157" s="137"/>
      <c r="BU157" s="137"/>
      <c r="BV157" s="137"/>
      <c r="BW157" s="137"/>
      <c r="BX157" s="137"/>
      <c r="BY157" s="137"/>
      <c r="BZ157" s="137"/>
      <c r="CA157" s="137"/>
      <c r="CB157" s="137"/>
      <c r="CC157" s="137"/>
      <c r="CD157" s="137"/>
      <c r="CE157" s="137"/>
      <c r="CF157" s="137"/>
      <c r="CG157" s="137"/>
      <c r="CH157" s="137"/>
      <c r="CI157" s="137"/>
      <c r="CJ157" s="137"/>
      <c r="CK157" s="137"/>
      <c r="CL157" s="137"/>
      <c r="CM157" s="137"/>
      <c r="CN157" s="137"/>
      <c r="CO157" s="137"/>
      <c r="CP157" s="137"/>
      <c r="CQ157" s="137"/>
      <c r="CR157" s="137"/>
      <c r="CS157" s="137"/>
      <c r="CT157" s="137"/>
      <c r="CU157" s="137"/>
      <c r="CV157" s="137"/>
      <c r="CW157" s="137"/>
      <c r="CX157" s="137"/>
      <c r="CY157" s="137"/>
      <c r="CZ157" s="137"/>
      <c r="DA157" s="137"/>
      <c r="DB157" s="137"/>
      <c r="DC157" s="137"/>
      <c r="DD157" s="137"/>
      <c r="DE157" s="137"/>
      <c r="DF157" s="137"/>
      <c r="DG157" s="137"/>
      <c r="DH157" s="137"/>
      <c r="DI157" s="137"/>
      <c r="DJ157" s="137"/>
      <c r="DK157" s="137"/>
      <c r="DL157" s="137"/>
      <c r="DM157" s="137"/>
      <c r="DN157" s="137"/>
      <c r="DO157" s="137"/>
      <c r="DP157" s="137"/>
      <c r="DQ157" s="137"/>
      <c r="DR157" s="137"/>
      <c r="DS157" s="137"/>
      <c r="DT157" s="137"/>
      <c r="DU157" s="137"/>
      <c r="DV157" s="137"/>
      <c r="DW157" s="137"/>
      <c r="DX157" s="137"/>
      <c r="DY157" s="137"/>
      <c r="DZ157" s="137"/>
      <c r="EA157" s="137"/>
      <c r="EB157" s="137"/>
      <c r="EC157" s="137"/>
      <c r="ED157" s="137"/>
      <c r="EE157" s="137"/>
      <c r="EF157" s="137"/>
      <c r="EG157" s="137"/>
      <c r="EH157" s="137"/>
      <c r="EI157" s="137"/>
      <c r="EJ157" s="137"/>
      <c r="EK157" s="137"/>
      <c r="EL157" s="137"/>
      <c r="EM157" s="137"/>
      <c r="EN157" s="137"/>
      <c r="EO157" s="137"/>
      <c r="EP157" s="137"/>
      <c r="EQ157" s="137"/>
      <c r="ER157" s="137"/>
      <c r="ES157" s="137"/>
      <c r="ET157" s="137"/>
      <c r="EU157" s="137"/>
      <c r="EV157" s="137"/>
      <c r="EW157" s="137"/>
      <c r="EX157" s="137"/>
      <c r="EY157" s="137"/>
      <c r="EZ157" s="137"/>
      <c r="FA157" s="137"/>
      <c r="FB157" s="137"/>
      <c r="FC157" s="137"/>
      <c r="FD157" s="137"/>
      <c r="FE157" s="137"/>
      <c r="FF157" s="137"/>
      <c r="FG157" s="137"/>
      <c r="FH157" s="137"/>
      <c r="FI157" s="137"/>
      <c r="FJ157" s="137"/>
      <c r="FK157" s="137" t="s">
        <v>477</v>
      </c>
      <c r="FL157" s="137" t="s">
        <v>886</v>
      </c>
      <c r="FM157" s="137" t="s">
        <v>886</v>
      </c>
      <c r="FN157" s="137" t="s">
        <v>917</v>
      </c>
      <c r="FO157" s="137" t="s">
        <v>917</v>
      </c>
      <c r="FP157" s="137" t="s">
        <v>904</v>
      </c>
      <c r="FQ157" s="137" t="s">
        <v>903</v>
      </c>
      <c r="FR157" s="137" t="s">
        <v>902</v>
      </c>
    </row>
    <row r="158" spans="2:174" x14ac:dyDescent="0.2">
      <c r="B158" s="137">
        <v>32</v>
      </c>
      <c r="C158" s="139" t="s">
        <v>734</v>
      </c>
      <c r="D158" s="138"/>
      <c r="E158" s="122" t="str" cm="1">
        <f t="array" ref="E158">_xlfn.XLOOKUP(1,(SCHEDULE!$D$3:$D$2594=$C158)*(SCHEDULE!$B$3:$B$2594=E$2),SCHEDULE!$F$3:$F$2594,"",0,1)</f>
        <v>L</v>
      </c>
      <c r="F158" s="122" t="str" cm="1">
        <f t="array" ref="F158">_xlfn.XLOOKUP(1,(SCHEDULE!$D$3:$D$2594=$C158)*(SCHEDULE!$B$3:$B$2594=F$2),SCHEDULE!$F$3:$F$2594,"",0,1)</f>
        <v>L</v>
      </c>
      <c r="G158" s="122" t="str" cm="1">
        <f t="array" ref="G158">_xlfn.XLOOKUP(1,(SCHEDULE!$D$3:$D$2594=$C158)*(SCHEDULE!$B$3:$B$2594=G$2),SCHEDULE!$F$3:$F$2594,"",0,1)</f>
        <v>L</v>
      </c>
      <c r="H158" s="122" t="str" cm="1">
        <f t="array" ref="H158">_xlfn.XLOOKUP(1,(SCHEDULE!$D$3:$D$2594=$C158)*(SCHEDULE!$B$3:$B$2594=H$2),SCHEDULE!$F$3:$F$2594,"",0,1)</f>
        <v>W</v>
      </c>
      <c r="I158" s="122" t="str" cm="1">
        <f t="array" ref="I158">_xlfn.XLOOKUP(1,(SCHEDULE!$D$3:$D$2594=$C158)*(SCHEDULE!$B$3:$B$2594=I$2),SCHEDULE!$F$3:$F$2594,"",0,1)</f>
        <v>W</v>
      </c>
      <c r="J158" s="122" t="str" cm="1">
        <f t="array" ref="J158">_xlfn.XLOOKUP(1,(SCHEDULE!$D$3:$D$2594=$C158)*(SCHEDULE!$B$3:$B$2594=J$2),SCHEDULE!$F$3:$F$2594,"",0,1)</f>
        <v/>
      </c>
      <c r="K158" s="122" t="str" cm="1">
        <f t="array" ref="K158">_xlfn.XLOOKUP(1,(SCHEDULE!$D$3:$D$2594=$C158)*(SCHEDULE!$B$3:$B$2594=K$2),SCHEDULE!$F$3:$F$2594,"",0,1)</f>
        <v/>
      </c>
      <c r="L158" s="122" t="str" cm="1">
        <f t="array" ref="L158">_xlfn.XLOOKUP(1,(SCHEDULE!$D$3:$D$2594=$C158)*(SCHEDULE!$B$3:$B$2594=L$2),SCHEDULE!$F$3:$F$2594,"",0,1)</f>
        <v/>
      </c>
      <c r="M158" s="122" t="str" cm="1">
        <f t="array" ref="M158">_xlfn.XLOOKUP(1,(SCHEDULE!$D$3:$D$2594=$C158)*(SCHEDULE!$B$3:$B$2594=M$2),SCHEDULE!$F$3:$F$2594,"",0,1)</f>
        <v>L</v>
      </c>
      <c r="N158" s="122" t="str" cm="1">
        <f t="array" ref="N158">_xlfn.XLOOKUP(1,(SCHEDULE!$D$3:$D$2594=$C158)*(SCHEDULE!$B$3:$B$2594=N$2),SCHEDULE!$F$3:$F$2594,"",0,1)</f>
        <v>L</v>
      </c>
      <c r="O158" s="122" t="str" cm="1">
        <f t="array" ref="O158">_xlfn.XLOOKUP(1,(SCHEDULE!$D$3:$D$2594=$C158)*(SCHEDULE!$B$3:$B$2594=O$2),SCHEDULE!$F$3:$F$2594,"",0,1)</f>
        <v>L</v>
      </c>
      <c r="P158" s="122" t="str" cm="1">
        <f t="array" ref="P158">_xlfn.XLOOKUP(1,(SCHEDULE!$D$3:$D$2594=$C158)*(SCHEDULE!$B$3:$B$2594=P$2),SCHEDULE!$F$3:$F$2594,"",0,1)</f>
        <v>L</v>
      </c>
      <c r="Q158" s="122" t="str" cm="1">
        <f t="array" ref="Q158">_xlfn.XLOOKUP(1,(SCHEDULE!$D$3:$D$2594=$C158)*(SCHEDULE!$B$3:$B$2594=Q$2),SCHEDULE!$F$3:$F$2594,"",0,1)</f>
        <v>L</v>
      </c>
      <c r="R158" s="122" t="str" cm="1">
        <f t="array" ref="R158">_xlfn.XLOOKUP(1,(SCHEDULE!$D$3:$D$2594=$C158)*(SCHEDULE!$B$3:$B$2594=R$2),SCHEDULE!$F$3:$F$2594,"",0,1)</f>
        <v>W</v>
      </c>
      <c r="S158" s="122" t="str" cm="1">
        <f t="array" ref="S158">_xlfn.XLOOKUP(1,(SCHEDULE!$D$3:$D$2594=$C158)*(SCHEDULE!$B$3:$B$2594=S$2),SCHEDULE!$F$3:$F$2594,"",0,1)</f>
        <v>L</v>
      </c>
      <c r="T158" s="122" t="str" cm="1">
        <f t="array" ref="T158">_xlfn.XLOOKUP(1,(SCHEDULE!$D$3:$D$2594=$C158)*(SCHEDULE!$B$3:$B$2594=T$2),SCHEDULE!$F$3:$F$2594,"",0,1)</f>
        <v>L</v>
      </c>
      <c r="U158" s="122" t="str" cm="1">
        <f t="array" ref="U158">_xlfn.XLOOKUP(1,(SCHEDULE!$D$3:$D$2594=$C158)*(SCHEDULE!$B$3:$B$2594=U$2),SCHEDULE!$F$3:$F$2594,"",0,1)</f>
        <v>L</v>
      </c>
      <c r="V158" s="122" t="str" cm="1">
        <f t="array" ref="V158">_xlfn.XLOOKUP(1,(SCHEDULE!$D$3:$D$2594=$C158)*(SCHEDULE!$B$3:$B$2594=V$2),SCHEDULE!$F$3:$F$2594,"",0,1)</f>
        <v>L</v>
      </c>
      <c r="W158" s="122" t="str" cm="1">
        <f t="array" ref="W158">_xlfn.XLOOKUP(1,(SCHEDULE!$D$3:$D$2594=$C158)*(SCHEDULE!$B$3:$B$2594=W$2),SCHEDULE!$F$3:$F$2594,"",0,1)</f>
        <v/>
      </c>
      <c r="X158" s="122" t="str" cm="1">
        <f t="array" ref="X158">_xlfn.XLOOKUP(1,(SCHEDULE!$D$3:$D$2594=$C158)*(SCHEDULE!$B$3:$B$2594=X$2),SCHEDULE!$F$3:$F$2594,"",0,1)</f>
        <v/>
      </c>
      <c r="Y158" s="122" t="str" cm="1">
        <f t="array" ref="Y158">_xlfn.XLOOKUP(1,(SCHEDULE!$D$3:$D$2594=$C158)*(SCHEDULE!$B$3:$B$2594=Y$2),SCHEDULE!$F$3:$F$2594,"",0,1)</f>
        <v/>
      </c>
      <c r="Z158" s="122" t="str" cm="1">
        <f t="array" ref="Z158">_xlfn.XLOOKUP(1,(SCHEDULE!$D$3:$D$2594=$C158)*(SCHEDULE!$B$3:$B$2594=Z$2),SCHEDULE!$F$3:$F$2594,"",0,1)</f>
        <v/>
      </c>
      <c r="AA158" s="122" t="str" cm="1">
        <f t="array" ref="AA158">_xlfn.XLOOKUP(1,(SCHEDULE!$D$3:$D$2594=$C158)*(SCHEDULE!$B$3:$B$2594=AA$2),SCHEDULE!$F$3:$F$2594,"",0,1)</f>
        <v/>
      </c>
      <c r="AB158" s="122" t="str" cm="1">
        <f t="array" ref="AB158">_xlfn.XLOOKUP(1,(SCHEDULE!$D$3:$D$2594=$C158)*(SCHEDULE!$B$3:$B$2594=AB$2),SCHEDULE!$F$3:$F$2594,"",0,1)</f>
        <v/>
      </c>
      <c r="AC158" s="122" t="str" cm="1">
        <f t="array" ref="AC158">_xlfn.XLOOKUP(1,(SCHEDULE!$D$3:$D$2594=$C158)*(SCHEDULE!$B$3:$B$2594=AC$2),SCHEDULE!$F$3:$F$2594,"",0,1)</f>
        <v/>
      </c>
      <c r="AD158" s="122" t="str" cm="1">
        <f t="array" ref="AD158">_xlfn.XLOOKUP(1,(SCHEDULE!$D$3:$D$2594=$C158)*(SCHEDULE!$B$3:$B$2594=AD$2),SCHEDULE!$F$3:$F$2594,"",0,1)</f>
        <v/>
      </c>
      <c r="AE158" s="122" t="str" cm="1">
        <f t="array" ref="AE158">_xlfn.XLOOKUP(1,(SCHEDULE!$D$3:$D$2594=$C158)*(SCHEDULE!$B$3:$B$2594=AE$2),SCHEDULE!$F$3:$F$2594,"",0,1)</f>
        <v/>
      </c>
      <c r="AF158" s="122" t="str" cm="1">
        <f t="array" ref="AF158">_xlfn.XLOOKUP(1,(SCHEDULE!$D$3:$D$2594=$C158)*(SCHEDULE!$B$3:$B$2594=AF$2),SCHEDULE!$F$3:$F$2594,"",0,1)</f>
        <v>L</v>
      </c>
      <c r="AG158" s="122" t="str" cm="1">
        <f t="array" ref="AG158">_xlfn.XLOOKUP(1,(SCHEDULE!$D$3:$D$2594=$C158)*(SCHEDULE!$B$3:$B$2594=AG$2),SCHEDULE!$F$3:$F$2594,"",0,1)</f>
        <v>L</v>
      </c>
      <c r="AH158" s="122" t="str" cm="1">
        <f t="array" ref="AH158">_xlfn.XLOOKUP(1,(SCHEDULE!$D$3:$D$2594=$C158)*(SCHEDULE!$B$3:$B$2594=AH$2),SCHEDULE!$F$3:$F$2594,"",0,1)</f>
        <v>W</v>
      </c>
      <c r="AI158" s="122" t="str" cm="1">
        <f t="array" ref="AI158">_xlfn.XLOOKUP(1,(SCHEDULE!$D$3:$D$2594=$C158)*(SCHEDULE!$B$3:$B$2594=AI$2),SCHEDULE!$F$3:$F$2594,"",0,1)</f>
        <v>L</v>
      </c>
      <c r="AJ158" s="122" t="str" cm="1">
        <f t="array" ref="AJ158">_xlfn.XLOOKUP(1,(SCHEDULE!$D$3:$D$2594=$C158)*(SCHEDULE!$B$3:$B$2594=AJ$2),SCHEDULE!$F$3:$F$2594,"",0,1)</f>
        <v/>
      </c>
      <c r="AK158" s="122" t="str" cm="1">
        <f t="array" ref="AK158">_xlfn.XLOOKUP(1,(SCHEDULE!$D$3:$D$2594=$C158)*(SCHEDULE!$B$3:$B$2594=AK$2),SCHEDULE!$F$3:$F$2594,"",0,1)</f>
        <v/>
      </c>
      <c r="AL158" s="122" t="str" cm="1">
        <f t="array" ref="AL158">_xlfn.XLOOKUP(1,(SCHEDULE!$D$3:$D$2594=$C158)*(SCHEDULE!$B$3:$B$2594=AL$2),SCHEDULE!$F$3:$F$2594,"",0,1)</f>
        <v/>
      </c>
      <c r="AM158" s="122" t="str" cm="1">
        <f t="array" ref="AM158">_xlfn.XLOOKUP(1,(SCHEDULE!$D$3:$D$2594=$C158)*(SCHEDULE!$B$3:$B$2594=AM$2),SCHEDULE!$F$3:$F$2594,"",0,1)</f>
        <v/>
      </c>
      <c r="AN158" s="122" t="str" cm="1">
        <f t="array" ref="AN158">_xlfn.XLOOKUP(1,(SCHEDULE!$D$3:$D$2594=$C158)*(SCHEDULE!$B$3:$B$2594=AN$2),SCHEDULE!$F$3:$F$2594,"",0,1)</f>
        <v/>
      </c>
      <c r="AO158" s="122" t="str" cm="1">
        <f t="array" ref="AO158">_xlfn.XLOOKUP(1,(SCHEDULE!$D$3:$D$2594=$C158)*(SCHEDULE!$B$3:$B$2594=AO$2),SCHEDULE!$F$3:$F$2594,"",0,1)</f>
        <v/>
      </c>
      <c r="AP158" s="122" t="str" cm="1">
        <f t="array" ref="AP158">_xlfn.XLOOKUP(1,(SCHEDULE!$D$3:$D$2594=$C158)*(SCHEDULE!$B$3:$B$2594=AP$2),SCHEDULE!$F$3:$F$2594,"",0,1)</f>
        <v/>
      </c>
      <c r="AQ158" s="122" t="str" cm="1">
        <f t="array" ref="AQ158">_xlfn.XLOOKUP(1,(SCHEDULE!$D$3:$D$2594=$C158)*(SCHEDULE!$B$3:$B$2594=AQ$2),SCHEDULE!$F$3:$F$2594,"",0,1)</f>
        <v>W</v>
      </c>
      <c r="AR158" s="122" t="str" cm="1">
        <f t="array" ref="AR158">_xlfn.XLOOKUP(1,(SCHEDULE!$D$3:$D$2594=$C158)*(SCHEDULE!$B$3:$B$2594=AR$2),SCHEDULE!$F$3:$F$2594,"",0,1)</f>
        <v>L</v>
      </c>
      <c r="AS158" s="122" t="str" cm="1">
        <f t="array" ref="AS158">_xlfn.XLOOKUP(1,(SCHEDULE!$D$3:$D$2594=$C158)*(SCHEDULE!$B$3:$B$2594=AS$2),SCHEDULE!$F$3:$F$2594,"",0,1)</f>
        <v>L</v>
      </c>
      <c r="AT158" s="122" t="str" cm="1">
        <f t="array" ref="AT158">_xlfn.XLOOKUP(1,(SCHEDULE!$D$3:$D$2594=$C158)*(SCHEDULE!$B$3:$B$2594=AT$2),SCHEDULE!$F$3:$F$2594,"",0,1)</f>
        <v>L</v>
      </c>
      <c r="AU158" s="122" t="str" cm="1">
        <f t="array" ref="AU158">_xlfn.XLOOKUP(1,(SCHEDULE!$D$3:$D$2594=$C158)*(SCHEDULE!$B$3:$B$2594=AU$2),SCHEDULE!$F$3:$F$2594,"",0,1)</f>
        <v>L</v>
      </c>
      <c r="AV158" s="122" t="str" cm="1">
        <f t="array" ref="AV158">_xlfn.XLOOKUP(1,(SCHEDULE!$D$3:$D$2594=$C158)*(SCHEDULE!$B$3:$B$2594=AV$2),SCHEDULE!$F$3:$F$2594,"",0,1)</f>
        <v>L</v>
      </c>
      <c r="AW158" s="122" t="str" cm="1">
        <f t="array" ref="AW158">_xlfn.XLOOKUP(1,(SCHEDULE!$D$3:$D$2594=$C158)*(SCHEDULE!$B$3:$B$2594=AW$2),SCHEDULE!$F$3:$F$2594,"",0,1)</f>
        <v/>
      </c>
      <c r="AX158" s="122" t="str" cm="1">
        <f t="array" ref="AX158">_xlfn.XLOOKUP(1,(SCHEDULE!$D$3:$D$2594=$C158)*(SCHEDULE!$B$3:$B$2594=AX$2),SCHEDULE!$F$3:$F$2594,"",0,1)</f>
        <v/>
      </c>
      <c r="AY158" s="122" t="str" cm="1">
        <f t="array" ref="AY158">_xlfn.XLOOKUP(1,(SCHEDULE!$D$3:$D$2594=$C158)*(SCHEDULE!$B$3:$B$2594=AY$2),SCHEDULE!$F$3:$F$2594,"",0,1)</f>
        <v/>
      </c>
      <c r="AZ158" s="122" t="str" cm="1">
        <f t="array" ref="AZ158">_xlfn.XLOOKUP(1,(SCHEDULE!$D$3:$D$2594=$C158)*(SCHEDULE!$B$3:$B$2594=AZ$2),SCHEDULE!$F$3:$F$2594,"",0,1)</f>
        <v>W</v>
      </c>
      <c r="BA158" s="122" t="str" cm="1">
        <f t="array" ref="BA158">_xlfn.XLOOKUP(1,(SCHEDULE!$D$3:$D$2594=$C158)*(SCHEDULE!$B$3:$B$2594=BA$2),SCHEDULE!$F$3:$F$2594,"",0,1)</f>
        <v>W</v>
      </c>
      <c r="BB158" s="122" t="str" cm="1">
        <f t="array" ref="BB158">_xlfn.XLOOKUP(1,(SCHEDULE!$D$3:$D$2594=$C158)*(SCHEDULE!$B$3:$B$2594=BB$2),SCHEDULE!$F$3:$F$2594,"",0,1)</f>
        <v>W</v>
      </c>
      <c r="BC158" s="122" t="str" cm="1">
        <f t="array" ref="BC158">_xlfn.XLOOKUP(1,(SCHEDULE!$D$3:$D$2594=$C158)*(SCHEDULE!$B$3:$B$2594=BC$2),SCHEDULE!$F$3:$F$2594,"",0,1)</f>
        <v/>
      </c>
      <c r="BD158" s="122" t="str" cm="1">
        <f t="array" ref="BD158">_xlfn.XLOOKUP(1,(SCHEDULE!$D$3:$D$2594=$C158)*(SCHEDULE!$B$3:$B$2594=BD$2),SCHEDULE!$F$3:$F$2594,"",0,1)</f>
        <v/>
      </c>
      <c r="BE158" s="122" t="str" cm="1">
        <f t="array" ref="BE158">_xlfn.XLOOKUP(1,(SCHEDULE!$D$3:$D$2594=$C158)*(SCHEDULE!$B$3:$B$2594=BE$2),SCHEDULE!$F$3:$F$2594,"",0,1)</f>
        <v/>
      </c>
      <c r="BF158" s="122" t="str" cm="1">
        <f t="array" ref="BF158">_xlfn.XLOOKUP(1,(SCHEDULE!$D$3:$D$2594=$C158)*(SCHEDULE!$B$3:$B$2594=BF$2),SCHEDULE!$F$3:$F$2594,"",0,1)</f>
        <v/>
      </c>
      <c r="BG158" s="122" t="str" cm="1">
        <f t="array" ref="BG158">_xlfn.XLOOKUP(1,(SCHEDULE!$D$3:$D$2594=$C158)*(SCHEDULE!$B$3:$B$2594=BG$2),SCHEDULE!$F$3:$F$2594,"",0,1)</f>
        <v/>
      </c>
      <c r="BH158" s="122" t="str" cm="1">
        <f t="array" ref="BH158">_xlfn.XLOOKUP(1,(SCHEDULE!$D$3:$D$2594=$C158)*(SCHEDULE!$B$3:$B$2594=BH$2),SCHEDULE!$F$3:$F$2594,"",0,1)</f>
        <v/>
      </c>
      <c r="BI158" s="122" t="str" cm="1">
        <f t="array" ref="BI158">_xlfn.XLOOKUP(1,(SCHEDULE!$D$3:$D$2594=$C158)*(SCHEDULE!$B$3:$B$2594=BI$2),SCHEDULE!$F$3:$F$2594,"",0,1)</f>
        <v/>
      </c>
      <c r="BJ158" s="122" t="str" cm="1">
        <f t="array" ref="BJ158">_xlfn.XLOOKUP(1,(SCHEDULE!$D$3:$D$2594=$C158)*(SCHEDULE!$B$3:$B$2594=BJ$2),SCHEDULE!$F$3:$F$2594,"",0,1)</f>
        <v>W</v>
      </c>
      <c r="BK158" s="122" t="str" cm="1">
        <f t="array" ref="BK158">_xlfn.XLOOKUP(1,(SCHEDULE!$D$3:$D$2594=$C158)*(SCHEDULE!$B$3:$B$2594=BK$2),SCHEDULE!$F$3:$F$2594,"",0,1)</f>
        <v>W</v>
      </c>
      <c r="BL158" s="122" t="str" cm="1">
        <f t="array" ref="BL158">_xlfn.XLOOKUP(1,(SCHEDULE!$D$3:$D$2594=$C158)*(SCHEDULE!$B$3:$B$2594=BL$2),SCHEDULE!$F$3:$F$2594,"",0,1)</f>
        <v>W</v>
      </c>
      <c r="BM158" s="122" t="str" cm="1">
        <f t="array" ref="BM158">_xlfn.XLOOKUP(1,(SCHEDULE!$D$3:$D$2594=$C158)*(SCHEDULE!$B$3:$B$2594=BM$2),SCHEDULE!$F$3:$F$2594,"",0,1)</f>
        <v/>
      </c>
      <c r="BN158" s="122" t="str" cm="1">
        <f t="array" ref="BN158">_xlfn.XLOOKUP(1,(SCHEDULE!$D$3:$D$2594=$C158)*(SCHEDULE!$B$3:$B$2594=BN$2),SCHEDULE!$F$3:$F$2594,"",0,1)</f>
        <v/>
      </c>
      <c r="BO158" s="122" t="str" cm="1">
        <f t="array" ref="BO158">_xlfn.XLOOKUP(1,(SCHEDULE!$D$3:$D$2594=$C158)*(SCHEDULE!$B$3:$B$2594=BO$2),SCHEDULE!$F$3:$F$2594,"",0,1)</f>
        <v/>
      </c>
      <c r="BP158" s="122" t="str" cm="1">
        <f t="array" ref="BP158">_xlfn.XLOOKUP(1,(SCHEDULE!$D$3:$D$2594=$C158)*(SCHEDULE!$B$3:$B$2594=BP$2),SCHEDULE!$F$3:$F$2594,"",0,1)</f>
        <v/>
      </c>
      <c r="BQ158" s="122" t="str" cm="1">
        <f t="array" ref="BQ158">_xlfn.XLOOKUP(1,(SCHEDULE!$D$3:$D$2594=$C158)*(SCHEDULE!$B$3:$B$2594=BQ$2),SCHEDULE!$F$3:$F$2594,"",0,1)</f>
        <v/>
      </c>
      <c r="BR158" s="122" t="str" cm="1">
        <f t="array" ref="BR158">_xlfn.XLOOKUP(1,(SCHEDULE!$D$3:$D$2594=$C158)*(SCHEDULE!$B$3:$B$2594=BR$2),SCHEDULE!$F$3:$F$2594,"",0,1)</f>
        <v/>
      </c>
      <c r="BS158" s="122" t="str" cm="1">
        <f t="array" ref="BS158">_xlfn.XLOOKUP(1,(SCHEDULE!$D$3:$D$2594=$C158)*(SCHEDULE!$B$3:$B$2594=BS$2),SCHEDULE!$F$3:$F$2594,"",0,1)</f>
        <v>W</v>
      </c>
      <c r="BT158" s="122" t="str" cm="1">
        <f t="array" ref="BT158">_xlfn.XLOOKUP(1,(SCHEDULE!$D$3:$D$2594=$C158)*(SCHEDULE!$B$3:$B$2594=BT$2),SCHEDULE!$F$3:$F$2594,"",0,1)</f>
        <v>W</v>
      </c>
      <c r="BU158" s="122" t="str" cm="1">
        <f t="array" ref="BU158">_xlfn.XLOOKUP(1,(SCHEDULE!$D$3:$D$2594=$C158)*(SCHEDULE!$B$3:$B$2594=BU$2),SCHEDULE!$F$3:$F$2594,"",0,1)</f>
        <v>W</v>
      </c>
      <c r="BV158" s="122" t="str" cm="1">
        <f t="array" ref="BV158">_xlfn.XLOOKUP(1,(SCHEDULE!$D$3:$D$2594=$C158)*(SCHEDULE!$B$3:$B$2594=BV$2),SCHEDULE!$F$3:$F$2594,"",0,1)</f>
        <v/>
      </c>
      <c r="BW158" s="122" t="str" cm="1">
        <f t="array" ref="BW158">_xlfn.XLOOKUP(1,(SCHEDULE!$D$3:$D$2594=$C158)*(SCHEDULE!$B$3:$B$2594=BW$2),SCHEDULE!$F$3:$F$2594,"",0,1)</f>
        <v/>
      </c>
      <c r="BX158" s="122" t="str" cm="1">
        <f t="array" ref="BX158">_xlfn.XLOOKUP(1,(SCHEDULE!$D$3:$D$2594=$C158)*(SCHEDULE!$B$3:$B$2594=BX$2),SCHEDULE!$F$3:$F$2594,"",0,1)</f>
        <v/>
      </c>
      <c r="BY158" s="122" t="str" cm="1">
        <f t="array" ref="BY158">_xlfn.XLOOKUP(1,(SCHEDULE!$D$3:$D$2594=$C158)*(SCHEDULE!$B$3:$B$2594=BY$2),SCHEDULE!$F$3:$F$2594,"",0,1)</f>
        <v/>
      </c>
      <c r="BZ158" s="122" t="str" cm="1">
        <f t="array" ref="BZ158">_xlfn.XLOOKUP(1,(SCHEDULE!$D$3:$D$2594=$C158)*(SCHEDULE!$B$3:$B$2594=BZ$2),SCHEDULE!$F$3:$F$2594,"",0,1)</f>
        <v/>
      </c>
      <c r="CA158" s="122" t="str" cm="1">
        <f t="array" ref="CA158">_xlfn.XLOOKUP(1,(SCHEDULE!$D$3:$D$2594=$C158)*(SCHEDULE!$B$3:$B$2594=CA$2),SCHEDULE!$F$3:$F$2594,"",0,1)</f>
        <v/>
      </c>
      <c r="CB158" s="122" t="str" cm="1">
        <f t="array" ref="CB158">_xlfn.XLOOKUP(1,(SCHEDULE!$D$3:$D$2594=$C158)*(SCHEDULE!$B$3:$B$2594=CB$2),SCHEDULE!$F$3:$F$2594,"",0,1)</f>
        <v>L</v>
      </c>
      <c r="CC158" s="122" t="str" cm="1">
        <f t="array" ref="CC158">_xlfn.XLOOKUP(1,(SCHEDULE!$D$3:$D$2594=$C158)*(SCHEDULE!$B$3:$B$2594=CC$2),SCHEDULE!$F$3:$F$2594,"",0,1)</f>
        <v>W</v>
      </c>
      <c r="CD158" s="122" t="str" cm="1">
        <f t="array" ref="CD158">_xlfn.XLOOKUP(1,(SCHEDULE!$D$3:$D$2594=$C158)*(SCHEDULE!$B$3:$B$2594=CD$2),SCHEDULE!$F$3:$F$2594,"",0,1)</f>
        <v>W</v>
      </c>
      <c r="CE158" s="122" t="str" cm="1">
        <f t="array" ref="CE158">_xlfn.XLOOKUP(1,(SCHEDULE!$D$3:$D$2594=$C158)*(SCHEDULE!$B$3:$B$2594=CE$2),SCHEDULE!$F$3:$F$2594,"",0,1)</f>
        <v>W</v>
      </c>
      <c r="CF158" s="122" t="str" cm="1">
        <f t="array" ref="CF158">_xlfn.XLOOKUP(1,(SCHEDULE!$D$3:$D$2594=$C158)*(SCHEDULE!$B$3:$B$2594=CF$2),SCHEDULE!$F$3:$F$2594,"",0,1)</f>
        <v>W</v>
      </c>
      <c r="CG158" s="122" t="str" cm="1">
        <f t="array" ref="CG158">_xlfn.XLOOKUP(1,(SCHEDULE!$D$3:$D$2594=$C158)*(SCHEDULE!$B$3:$B$2594=CG$2),SCHEDULE!$F$3:$F$2594,"",0,1)</f>
        <v>L</v>
      </c>
      <c r="CH158" s="122" t="str" cm="1">
        <f t="array" ref="CH158">_xlfn.XLOOKUP(1,(SCHEDULE!$D$3:$D$2594=$C158)*(SCHEDULE!$B$3:$B$2594=CH$2),SCHEDULE!$F$3:$F$2594,"",0,1)</f>
        <v>W</v>
      </c>
      <c r="CI158" s="122" t="str" cm="1">
        <f t="array" ref="CI158">_xlfn.XLOOKUP(1,(SCHEDULE!$D$3:$D$2594=$C158)*(SCHEDULE!$B$3:$B$2594=CI$2),SCHEDULE!$F$3:$F$2594,"",0,1)</f>
        <v>W</v>
      </c>
      <c r="CJ158" s="122" t="str" cm="1">
        <f t="array" ref="CJ158">_xlfn.XLOOKUP(1,(SCHEDULE!$D$3:$D$2594=$C158)*(SCHEDULE!$B$3:$B$2594=CJ$2),SCHEDULE!$F$3:$F$2594,"",0,1)</f>
        <v>W</v>
      </c>
      <c r="CK158" s="122" t="str" cm="1">
        <f t="array" ref="CK158">_xlfn.XLOOKUP(1,(SCHEDULE!$D$3:$D$2594=$C158)*(SCHEDULE!$B$3:$B$2594=CK$2),SCHEDULE!$F$3:$F$2594,"",0,1)</f>
        <v>L</v>
      </c>
      <c r="CL158" s="122" t="str" cm="1">
        <f t="array" ref="CL158">_xlfn.XLOOKUP(1,(SCHEDULE!$D$3:$D$2594=$C158)*(SCHEDULE!$B$3:$B$2594=CL$2),SCHEDULE!$F$3:$F$2594,"",0,1)</f>
        <v>L</v>
      </c>
      <c r="CM158" s="122" t="str" cm="1">
        <f t="array" ref="CM158">_xlfn.XLOOKUP(1,(SCHEDULE!$D$3:$D$2594=$C158)*(SCHEDULE!$B$3:$B$2594=CM$2),SCHEDULE!$F$3:$F$2594,"",0,1)</f>
        <v>W</v>
      </c>
      <c r="CN158" s="122" t="str" cm="1">
        <f t="array" ref="CN158">_xlfn.XLOOKUP(1,(SCHEDULE!$D$3:$D$2594=$C158)*(SCHEDULE!$B$3:$B$2594=CN$2),SCHEDULE!$F$3:$F$2594,"",0,1)</f>
        <v>W</v>
      </c>
      <c r="CO158" s="122" t="str" cm="1">
        <f t="array" ref="CO158">_xlfn.XLOOKUP(1,(SCHEDULE!$D$3:$D$2594=$C158)*(SCHEDULE!$B$3:$B$2594=CO$2),SCHEDULE!$F$3:$F$2594,"",0,1)</f>
        <v/>
      </c>
      <c r="CP158" s="122" t="str" cm="1">
        <f t="array" ref="CP158">_xlfn.XLOOKUP(1,(SCHEDULE!$D$3:$D$2594=$C158)*(SCHEDULE!$B$3:$B$2594=CP$2),SCHEDULE!$F$3:$F$2594,"",0,1)</f>
        <v/>
      </c>
      <c r="CQ158" s="122" t="str" cm="1">
        <f t="array" ref="CQ158">_xlfn.XLOOKUP(1,(SCHEDULE!$D$3:$D$2594=$C158)*(SCHEDULE!$B$3:$B$2594=CQ$2),SCHEDULE!$F$3:$F$2594,"",0,1)</f>
        <v/>
      </c>
      <c r="CR158" s="122" t="str" cm="1">
        <f t="array" ref="CR158">_xlfn.XLOOKUP(1,(SCHEDULE!$D$3:$D$2594=$C158)*(SCHEDULE!$B$3:$B$2594=CR$2),SCHEDULE!$F$3:$F$2594,"",0,1)</f>
        <v/>
      </c>
      <c r="CS158" s="122" t="str" cm="1">
        <f t="array" ref="CS158">_xlfn.XLOOKUP(1,(SCHEDULE!$D$3:$D$2594=$C158)*(SCHEDULE!$B$3:$B$2594=CS$2),SCHEDULE!$F$3:$F$2594,"",0,1)</f>
        <v/>
      </c>
      <c r="CT158" s="122" t="str" cm="1">
        <f t="array" ref="CT158">_xlfn.XLOOKUP(1,(SCHEDULE!$D$3:$D$2594=$C158)*(SCHEDULE!$B$3:$B$2594=CT$2),SCHEDULE!$F$3:$F$2594,"",0,1)</f>
        <v/>
      </c>
      <c r="CU158" s="122" t="str" cm="1">
        <f t="array" ref="CU158">_xlfn.XLOOKUP(1,(SCHEDULE!$D$3:$D$2594=$C158)*(SCHEDULE!$B$3:$B$2594=CU$2),SCHEDULE!$F$3:$F$2594,"",0,1)</f>
        <v/>
      </c>
      <c r="CV158" s="122" t="str" cm="1">
        <f t="array" ref="CV158">_xlfn.XLOOKUP(1,(SCHEDULE!$D$3:$D$2594=$C158)*(SCHEDULE!$B$3:$B$2594=CV$2),SCHEDULE!$F$3:$F$2594,"",0,1)</f>
        <v/>
      </c>
      <c r="CW158" s="122" t="str" cm="1">
        <f t="array" ref="CW158">_xlfn.XLOOKUP(1,(SCHEDULE!$D$3:$D$2594=$C158)*(SCHEDULE!$B$3:$B$2594=CW$2),SCHEDULE!$F$3:$F$2594,"",0,1)</f>
        <v/>
      </c>
      <c r="CX158" s="122" t="str" cm="1">
        <f t="array" ref="CX158">_xlfn.XLOOKUP(1,(SCHEDULE!$D$3:$D$2594=$C158)*(SCHEDULE!$B$3:$B$2594=CX$2),SCHEDULE!$F$3:$F$2594,"",0,1)</f>
        <v/>
      </c>
      <c r="CY158" s="122" t="str" cm="1">
        <f t="array" ref="CY158">_xlfn.XLOOKUP(1,(SCHEDULE!$D$3:$D$2594=$C158)*(SCHEDULE!$B$3:$B$2594=CY$2),SCHEDULE!$F$3:$F$2594,"",0,1)</f>
        <v>W</v>
      </c>
      <c r="CZ158" s="122" t="str" cm="1">
        <f t="array" ref="CZ158">_xlfn.XLOOKUP(1,(SCHEDULE!$D$3:$D$2594=$C158)*(SCHEDULE!$B$3:$B$2594=CZ$2),SCHEDULE!$F$3:$F$2594,"",0,1)</f>
        <v>W</v>
      </c>
      <c r="DA158" s="122" t="str" cm="1">
        <f t="array" ref="DA158">_xlfn.XLOOKUP(1,(SCHEDULE!$D$3:$D$2594=$C158)*(SCHEDULE!$B$3:$B$2594=DA$2),SCHEDULE!$F$3:$F$2594,"",0,1)</f>
        <v>W</v>
      </c>
      <c r="DB158" s="122" t="str" cm="1">
        <f t="array" ref="DB158">_xlfn.XLOOKUP(1,(SCHEDULE!$D$3:$D$2594=$C158)*(SCHEDULE!$B$3:$B$2594=DB$2),SCHEDULE!$F$3:$F$2594,"",0,1)</f>
        <v/>
      </c>
      <c r="DC158" s="122" t="str" cm="1">
        <f t="array" ref="DC158">_xlfn.XLOOKUP(1,(SCHEDULE!$D$3:$D$2594=$C158)*(SCHEDULE!$B$3:$B$2594=DC$2),SCHEDULE!$F$3:$F$2594,"",0,1)</f>
        <v/>
      </c>
      <c r="DD158" s="122" t="str" cm="1">
        <f t="array" ref="DD158">_xlfn.XLOOKUP(1,(SCHEDULE!$D$3:$D$2594=$C158)*(SCHEDULE!$B$3:$B$2594=DD$2),SCHEDULE!$F$3:$F$2594,"",0,1)</f>
        <v/>
      </c>
      <c r="DE158" s="122" t="str" cm="1">
        <f t="array" ref="DE158">_xlfn.XLOOKUP(1,(SCHEDULE!$D$3:$D$2594=$C158)*(SCHEDULE!$B$3:$B$2594=DE$2),SCHEDULE!$F$3:$F$2594,"",0,1)</f>
        <v>L</v>
      </c>
      <c r="DF158" s="122" t="str" cm="1">
        <f t="array" ref="DF158">_xlfn.XLOOKUP(1,(SCHEDULE!$D$3:$D$2594=$C158)*(SCHEDULE!$B$3:$B$2594=DF$2),SCHEDULE!$F$3:$F$2594,"",0,1)</f>
        <v>L</v>
      </c>
      <c r="DG158" s="122" t="str" cm="1">
        <f t="array" ref="DG158">_xlfn.XLOOKUP(1,(SCHEDULE!$D$3:$D$2594=$C158)*(SCHEDULE!$B$3:$B$2594=DG$2),SCHEDULE!$F$3:$F$2594,"",0,1)</f>
        <v>W</v>
      </c>
      <c r="DH158" s="122" t="str" cm="1">
        <f t="array" ref="DH158">_xlfn.XLOOKUP(1,(SCHEDULE!$D$3:$D$2594=$C158)*(SCHEDULE!$B$3:$B$2594=DH$2),SCHEDULE!$F$3:$F$2594,"",0,1)</f>
        <v>W</v>
      </c>
      <c r="DI158" s="122" t="str" cm="1">
        <f t="array" ref="DI158">_xlfn.XLOOKUP(1,(SCHEDULE!$D$3:$D$2594=$C158)*(SCHEDULE!$B$3:$B$2594=DI$2),SCHEDULE!$F$3:$F$2594,"",0,1)</f>
        <v>W</v>
      </c>
      <c r="DJ158" s="122" t="str" cm="1">
        <f t="array" ref="DJ158">_xlfn.XLOOKUP(1,(SCHEDULE!$D$3:$D$2594=$C158)*(SCHEDULE!$B$3:$B$2594=DJ$2),SCHEDULE!$F$3:$F$2594,"",0,1)</f>
        <v>W</v>
      </c>
      <c r="DK158" s="122" t="str" cm="1">
        <f t="array" ref="DK158">_xlfn.XLOOKUP(1,(SCHEDULE!$D$3:$D$2594=$C158)*(SCHEDULE!$B$3:$B$2594=DK$2),SCHEDULE!$F$3:$F$2594,"",0,1)</f>
        <v/>
      </c>
      <c r="DL158" s="122" t="str" cm="1">
        <f t="array" ref="DL158">_xlfn.XLOOKUP(1,(SCHEDULE!$D$3:$D$2594=$C158)*(SCHEDULE!$B$3:$B$2594=DL$2),SCHEDULE!$F$3:$F$2594,"",0,1)</f>
        <v/>
      </c>
      <c r="DM158" s="122" t="str" cm="1">
        <f t="array" ref="DM158">_xlfn.XLOOKUP(1,(SCHEDULE!$D$3:$D$2594=$C158)*(SCHEDULE!$B$3:$B$2594=DM$2),SCHEDULE!$F$3:$F$2594,"",0,1)</f>
        <v/>
      </c>
      <c r="DN158" s="122" t="str" cm="1">
        <f t="array" ref="DN158">_xlfn.XLOOKUP(1,(SCHEDULE!$D$3:$D$2594=$C158)*(SCHEDULE!$B$3:$B$2594=DN$2),SCHEDULE!$F$3:$F$2594,"",0,1)</f>
        <v>W</v>
      </c>
      <c r="DO158" s="122" t="str" cm="1">
        <f t="array" ref="DO158">_xlfn.XLOOKUP(1,(SCHEDULE!$D$3:$D$2594=$C158)*(SCHEDULE!$B$3:$B$2594=DO$2),SCHEDULE!$F$3:$F$2594,"",0,1)</f>
        <v>L</v>
      </c>
      <c r="DP158" s="122" t="str" cm="1">
        <f t="array" ref="DP158">_xlfn.XLOOKUP(1,(SCHEDULE!$D$3:$D$2594=$C158)*(SCHEDULE!$B$3:$B$2594=DP$2),SCHEDULE!$F$3:$F$2594,"",0,1)</f>
        <v>W</v>
      </c>
      <c r="DQ158" s="122" t="str" cm="1">
        <f t="array" ref="DQ158">_xlfn.XLOOKUP(1,(SCHEDULE!$D$3:$D$2594=$C158)*(SCHEDULE!$B$3:$B$2594=DQ$2),SCHEDULE!$F$3:$F$2594,"",0,1)</f>
        <v>W</v>
      </c>
      <c r="DR158" s="122" t="str" cm="1">
        <f t="array" ref="DR158">_xlfn.XLOOKUP(1,(SCHEDULE!$D$3:$D$2594=$C158)*(SCHEDULE!$B$3:$B$2594=DR$2),SCHEDULE!$F$3:$F$2594,"",0,1)</f>
        <v>L</v>
      </c>
      <c r="DS158" s="122" t="str" cm="1">
        <f t="array" ref="DS158">_xlfn.XLOOKUP(1,(SCHEDULE!$D$3:$D$2594=$C158)*(SCHEDULE!$B$3:$B$2594=DS$2),SCHEDULE!$F$3:$F$2594,"",0,1)</f>
        <v>W</v>
      </c>
      <c r="DT158" s="122" t="str" cm="1">
        <f t="array" ref="DT158">_xlfn.XLOOKUP(1,(SCHEDULE!$D$3:$D$2594=$C158)*(SCHEDULE!$B$3:$B$2594=DT$2),SCHEDULE!$F$3:$F$2594,"",0,1)</f>
        <v>L</v>
      </c>
      <c r="DU158" s="122" t="str" cm="1">
        <f t="array" ref="DU158">_xlfn.XLOOKUP(1,(SCHEDULE!$D$3:$D$2594=$C158)*(SCHEDULE!$B$3:$B$2594=DU$2),SCHEDULE!$F$3:$F$2594,"",0,1)</f>
        <v>L</v>
      </c>
      <c r="DV158" s="122" t="str" cm="1">
        <f t="array" ref="DV158">_xlfn.XLOOKUP(1,(SCHEDULE!$D$3:$D$2594=$C158)*(SCHEDULE!$B$3:$B$2594=DV$2),SCHEDULE!$F$3:$F$2594,"",0,1)</f>
        <v>L</v>
      </c>
      <c r="DW158" s="122" t="str" cm="1">
        <f t="array" ref="DW158">_xlfn.XLOOKUP(1,(SCHEDULE!$D$3:$D$2594=$C158)*(SCHEDULE!$B$3:$B$2594=DW$2),SCHEDULE!$F$3:$F$2594,"",0,1)</f>
        <v>W</v>
      </c>
      <c r="DX158" s="122" t="str" cm="1">
        <f t="array" ref="DX158">_xlfn.XLOOKUP(1,(SCHEDULE!$D$3:$D$2594=$C158)*(SCHEDULE!$B$3:$B$2594=DX$2),SCHEDULE!$F$3:$F$2594,"",0,1)</f>
        <v/>
      </c>
      <c r="DY158" s="122" t="str" cm="1">
        <f t="array" ref="DY158">_xlfn.XLOOKUP(1,(SCHEDULE!$D$3:$D$2594=$C158)*(SCHEDULE!$B$3:$B$2594=DY$2),SCHEDULE!$F$3:$F$2594,"",0,1)</f>
        <v/>
      </c>
      <c r="DZ158" s="122" t="str" cm="1">
        <f t="array" ref="DZ158">_xlfn.XLOOKUP(1,(SCHEDULE!$D$3:$D$2594=$C158)*(SCHEDULE!$B$3:$B$2594=DZ$2),SCHEDULE!$F$3:$F$2594,"",0,1)</f>
        <v/>
      </c>
      <c r="EA158" s="122" t="str" cm="1">
        <f t="array" ref="EA158">_xlfn.XLOOKUP(1,(SCHEDULE!$D$3:$D$2594=$C158)*(SCHEDULE!$B$3:$B$2594=EA$2),SCHEDULE!$F$3:$F$2594,"",0,1)</f>
        <v/>
      </c>
      <c r="EB158" s="122" t="str" cm="1">
        <f t="array" ref="EB158">_xlfn.XLOOKUP(1,(SCHEDULE!$D$3:$D$2594=$C158)*(SCHEDULE!$B$3:$B$2594=EB$2),SCHEDULE!$F$3:$F$2594,"",0,1)</f>
        <v/>
      </c>
      <c r="EC158" s="122" t="str" cm="1">
        <f t="array" ref="EC158">_xlfn.XLOOKUP(1,(SCHEDULE!$D$3:$D$2594=$C158)*(SCHEDULE!$B$3:$B$2594=EC$2),SCHEDULE!$F$3:$F$2594,"",0,1)</f>
        <v/>
      </c>
      <c r="ED158" s="122" t="str" cm="1">
        <f t="array" ref="ED158">_xlfn.XLOOKUP(1,(SCHEDULE!$D$3:$D$2594=$C158)*(SCHEDULE!$B$3:$B$2594=ED$2),SCHEDULE!$F$3:$F$2594,"",0,1)</f>
        <v>L</v>
      </c>
      <c r="EE158" s="122" t="str" cm="1">
        <f t="array" ref="EE158">_xlfn.XLOOKUP(1,(SCHEDULE!$D$3:$D$2594=$C158)*(SCHEDULE!$B$3:$B$2594=EE$2),SCHEDULE!$F$3:$F$2594,"",0,1)</f>
        <v>L</v>
      </c>
      <c r="EF158" s="122" t="str" cm="1">
        <f t="array" ref="EF158">_xlfn.XLOOKUP(1,(SCHEDULE!$D$3:$D$2594=$C158)*(SCHEDULE!$B$3:$B$2594=EF$2),SCHEDULE!$F$3:$F$2594,"",0,1)</f>
        <v>W</v>
      </c>
      <c r="EG158" s="122" t="str" cm="1">
        <f t="array" ref="EG158">_xlfn.XLOOKUP(1,(SCHEDULE!$D$3:$D$2594=$C158)*(SCHEDULE!$B$3:$B$2594=EG$2),SCHEDULE!$F$3:$F$2594,"",0,1)</f>
        <v>W</v>
      </c>
      <c r="EH158" s="122" t="str" cm="1">
        <f t="array" ref="EH158">_xlfn.XLOOKUP(1,(SCHEDULE!$D$3:$D$2594=$C158)*(SCHEDULE!$B$3:$B$2594=EH$2),SCHEDULE!$F$3:$F$2594,"",0,1)</f>
        <v>W</v>
      </c>
      <c r="EI158" s="122" t="str" cm="1">
        <f t="array" ref="EI158">_xlfn.XLOOKUP(1,(SCHEDULE!$D$3:$D$2594=$C158)*(SCHEDULE!$B$3:$B$2594=EI$2),SCHEDULE!$F$3:$F$2594,"",0,1)</f>
        <v>L</v>
      </c>
      <c r="EJ158" s="122" t="str" cm="1">
        <f t="array" ref="EJ158">_xlfn.XLOOKUP(1,(SCHEDULE!$D$3:$D$2594=$C158)*(SCHEDULE!$B$3:$B$2594=EJ$2),SCHEDULE!$F$3:$F$2594,"",0,1)</f>
        <v>W</v>
      </c>
      <c r="EK158" s="122" t="str" cm="1">
        <f t="array" ref="EK158">_xlfn.XLOOKUP(1,(SCHEDULE!$D$3:$D$2594=$C158)*(SCHEDULE!$B$3:$B$2594=EK$2),SCHEDULE!$F$3:$F$2594,"",0,1)</f>
        <v>W</v>
      </c>
      <c r="EL158" s="122" t="str" cm="1">
        <f t="array" ref="EL158">_xlfn.XLOOKUP(1,(SCHEDULE!$D$3:$D$2594=$C158)*(SCHEDULE!$B$3:$B$2594=EL$2),SCHEDULE!$F$3:$F$2594,"",0,1)</f>
        <v>W</v>
      </c>
      <c r="EM158" s="122" t="str" cm="1">
        <f t="array" ref="EM158">_xlfn.XLOOKUP(1,(SCHEDULE!$D$3:$D$2594=$C158)*(SCHEDULE!$B$3:$B$2594=EM$2),SCHEDULE!$F$3:$F$2594,"",0,1)</f>
        <v/>
      </c>
      <c r="EN158" s="122" t="str" cm="1">
        <f t="array" ref="EN158">_xlfn.XLOOKUP(1,(SCHEDULE!$D$3:$D$2594=$C158)*(SCHEDULE!$B$3:$B$2594=EN$2),SCHEDULE!$F$3:$F$2594,"",0,1)</f>
        <v/>
      </c>
      <c r="EO158" s="122" t="str" cm="1">
        <f t="array" ref="EO158">_xlfn.XLOOKUP(1,(SCHEDULE!$D$3:$D$2594=$C158)*(SCHEDULE!$B$3:$B$2594=EO$2),SCHEDULE!$F$3:$F$2594,"",0,1)</f>
        <v/>
      </c>
      <c r="EP158" s="122" t="str" cm="1">
        <f t="array" ref="EP158">_xlfn.XLOOKUP(1,(SCHEDULE!$D$3:$D$2594=$C158)*(SCHEDULE!$B$3:$B$2594=EP$2),SCHEDULE!$F$3:$F$2594,"",0,1)</f>
        <v/>
      </c>
      <c r="EQ158" s="122" t="str" cm="1">
        <f t="array" ref="EQ158">_xlfn.XLOOKUP(1,(SCHEDULE!$D$3:$D$2594=$C158)*(SCHEDULE!$B$3:$B$2594=EQ$2),SCHEDULE!$F$3:$F$2594,"",0,1)</f>
        <v/>
      </c>
      <c r="ER158" s="122" t="str" cm="1">
        <f t="array" ref="ER158">_xlfn.XLOOKUP(1,(SCHEDULE!$D$3:$D$2594=$C158)*(SCHEDULE!$B$3:$B$2594=ER$2),SCHEDULE!$F$3:$F$2594,"",0,1)</f>
        <v/>
      </c>
      <c r="ES158" s="122" t="str" cm="1">
        <f t="array" ref="ES158">_xlfn.XLOOKUP(1,(SCHEDULE!$D$3:$D$2594=$C158)*(SCHEDULE!$B$3:$B$2594=ES$2),SCHEDULE!$F$3:$F$2594,"",0,1)</f>
        <v/>
      </c>
      <c r="ET158" s="122" t="str" cm="1">
        <f t="array" ref="ET158">_xlfn.XLOOKUP(1,(SCHEDULE!$D$3:$D$2594=$C158)*(SCHEDULE!$B$3:$B$2594=ET$2),SCHEDULE!$F$3:$F$2594,"",0,1)</f>
        <v/>
      </c>
      <c r="EU158" s="122" t="str" cm="1">
        <f t="array" ref="EU158">_xlfn.XLOOKUP(1,(SCHEDULE!$D$3:$D$2594=$C158)*(SCHEDULE!$B$3:$B$2594=EU$2),SCHEDULE!$F$3:$F$2594,"",0,1)</f>
        <v/>
      </c>
      <c r="EV158" s="122" t="str" cm="1">
        <f t="array" ref="EV158">_xlfn.XLOOKUP(1,(SCHEDULE!$D$3:$D$2594=$C158)*(SCHEDULE!$B$3:$B$2594=EV$2),SCHEDULE!$F$3:$F$2594,"",0,1)</f>
        <v/>
      </c>
      <c r="EW158" s="122" t="str" cm="1">
        <f t="array" ref="EW158">_xlfn.XLOOKUP(1,(SCHEDULE!$D$3:$D$2594=$C158)*(SCHEDULE!$B$3:$B$2594=EW$2),SCHEDULE!$F$3:$F$2594,"",0,1)</f>
        <v/>
      </c>
      <c r="EX158" s="122" t="str" cm="1">
        <f t="array" ref="EX158">_xlfn.XLOOKUP(1,(SCHEDULE!$D$3:$D$2594=$C158)*(SCHEDULE!$B$3:$B$2594=EX$2),SCHEDULE!$F$3:$F$2594,"",0,1)</f>
        <v>L</v>
      </c>
      <c r="EY158" s="122" t="str" cm="1">
        <f t="array" ref="EY158">_xlfn.XLOOKUP(1,(SCHEDULE!$D$3:$D$2594=$C158)*(SCHEDULE!$B$3:$B$2594=EY$2),SCHEDULE!$F$3:$F$2594,"",0,1)</f>
        <v>W</v>
      </c>
      <c r="EZ158" s="122" t="str" cm="1">
        <f t="array" ref="EZ158">_xlfn.XLOOKUP(1,(SCHEDULE!$D$3:$D$2594=$C158)*(SCHEDULE!$B$3:$B$2594=EZ$2),SCHEDULE!$F$3:$F$2594,"",0,1)</f>
        <v>L</v>
      </c>
      <c r="FA158" s="122" t="str" cm="1">
        <f t="array" ref="FA158">_xlfn.XLOOKUP(1,(SCHEDULE!$D$3:$D$2594=$C158)*(SCHEDULE!$B$3:$B$2594=FA$2),SCHEDULE!$F$3:$F$2594,"",0,1)</f>
        <v/>
      </c>
      <c r="FB158" s="122" t="str" cm="1">
        <f t="array" ref="FB158">_xlfn.XLOOKUP(1,(SCHEDULE!$D$3:$D$2594=$C158)*(SCHEDULE!$B$3:$B$2594=FB$2),SCHEDULE!$F$3:$F$2594,"",0,1)</f>
        <v/>
      </c>
      <c r="FC158" s="122" t="str" cm="1">
        <f t="array" ref="FC158">_xlfn.XLOOKUP(1,(SCHEDULE!$D$3:$D$2594=$C158)*(SCHEDULE!$B$3:$B$2594=FC$2),SCHEDULE!$F$3:$F$2594,"",0,1)</f>
        <v/>
      </c>
      <c r="FD158" s="122" t="str" cm="1">
        <f t="array" ref="FD158">_xlfn.XLOOKUP(1,(SCHEDULE!$D$3:$D$2594=$C158)*(SCHEDULE!$B$3:$B$2594=FD$2),SCHEDULE!$F$3:$F$2594,"",0,1)</f>
        <v/>
      </c>
      <c r="FE158" s="122" t="str" cm="1">
        <f t="array" ref="FE158">_xlfn.XLOOKUP(1,(SCHEDULE!$D$3:$D$2594=$C158)*(SCHEDULE!$B$3:$B$2594=FE$2),SCHEDULE!$F$3:$F$2594,"",0,1)</f>
        <v/>
      </c>
      <c r="FF158" s="122" t="str" cm="1">
        <f t="array" ref="FF158">_xlfn.XLOOKUP(1,(SCHEDULE!$D$3:$D$2594=$C158)*(SCHEDULE!$B$3:$B$2594=FF$2),SCHEDULE!$F$3:$F$2594,"",0,1)</f>
        <v/>
      </c>
      <c r="FG158" s="122" t="str" cm="1">
        <f t="array" ref="FG158">_xlfn.XLOOKUP(1,(SCHEDULE!$D$3:$D$2594=$C158)*(SCHEDULE!$B$3:$B$2594=FG$2),SCHEDULE!$F$3:$F$2594,"",0,1)</f>
        <v/>
      </c>
      <c r="FH158" s="122" t="str" cm="1">
        <f t="array" ref="FH158">_xlfn.XLOOKUP(1,(SCHEDULE!$D$3:$D$2594=$C158)*(SCHEDULE!$B$3:$B$2594=FH$2),SCHEDULE!$F$3:$F$2594,"",0,1)</f>
        <v>W</v>
      </c>
      <c r="FI158" s="122" t="str" cm="1">
        <f t="array" ref="FI158">_xlfn.XLOOKUP(1,(SCHEDULE!$D$3:$D$2594=$C158)*(SCHEDULE!$B$3:$B$2594=FI$2),SCHEDULE!$F$3:$F$2594,"",0,1)</f>
        <v>L</v>
      </c>
      <c r="FJ158" s="122" t="str" cm="1">
        <f t="array" ref="FJ158">_xlfn.XLOOKUP(1,(SCHEDULE!$D$3:$D$2594=$C158)*(SCHEDULE!$B$3:$B$2594=FJ$2),SCHEDULE!$F$3:$F$2594,"",0,1)</f>
        <v>L</v>
      </c>
      <c r="FK158" s="137" t="s">
        <v>477</v>
      </c>
      <c r="FL158" s="122">
        <f>IFERROR(_xlfn.XMATCH(0,$E160:$FJ160,0,-1),0)</f>
        <v>162</v>
      </c>
      <c r="FM158" s="122">
        <f>IFERROR(_xlfn.XMATCH(1,$E160:$FJ160,0,-1),0)</f>
        <v>160</v>
      </c>
      <c r="FN158" s="140">
        <f>ABS(FM158-FL158)</f>
        <v>2</v>
      </c>
      <c r="FO158" s="122" t="str">
        <f>IF((FM158-FL158)&gt;0,"W"&amp;" "&amp;FN158,"L"&amp;" "&amp;FN158)</f>
        <v>L 2</v>
      </c>
      <c r="FP158" s="122" t="str">
        <f>COUNTIF($E160:$CG160,"1")&amp;" - "&amp;COUNTIF($E160:$CG160,"0")</f>
        <v>42 - 39</v>
      </c>
      <c r="FQ158" s="122" t="str">
        <f>COUNTIF($CH160:$FJ160,"1")&amp;" - "&amp;COUNTIF($CH160:$FJ160,"0")</f>
        <v>49 - 32</v>
      </c>
      <c r="FR158" s="122">
        <f>MAX($E161:$FJ161)</f>
        <v>8</v>
      </c>
    </row>
    <row r="159" spans="2:174" x14ac:dyDescent="0.2">
      <c r="B159" s="137"/>
      <c r="C159" s="139"/>
      <c r="D159" s="138"/>
      <c r="E159" s="122" t="str" cm="1">
        <f t="array" ref="E159">_xlfn.XLOOKUP(1,(SCHEDULE!$K$3:$K$2594=$C158)*(SCHEDULE!$M$3:$M$2594=E$2),SCHEDULE!$I$3:$I$2594,"",0,1)</f>
        <v/>
      </c>
      <c r="F159" s="122" t="str" cm="1">
        <f t="array" ref="F159">_xlfn.XLOOKUP(1,(SCHEDULE!$K$3:$K$2594=$C158)*(SCHEDULE!$M$3:$M$2594=F$2),SCHEDULE!$I$3:$I$2594,"",0,1)</f>
        <v/>
      </c>
      <c r="G159" s="122" t="str" cm="1">
        <f t="array" ref="G159">_xlfn.XLOOKUP(1,(SCHEDULE!$K$3:$K$2594=$C158)*(SCHEDULE!$M$3:$M$2594=G$2),SCHEDULE!$I$3:$I$2594,"",0,1)</f>
        <v/>
      </c>
      <c r="H159" s="122" t="str" cm="1">
        <f t="array" ref="H159">_xlfn.XLOOKUP(1,(SCHEDULE!$K$3:$K$2594=$C158)*(SCHEDULE!$M$3:$M$2594=H$2),SCHEDULE!$I$3:$I$2594,"",0,1)</f>
        <v/>
      </c>
      <c r="I159" s="122" t="str" cm="1">
        <f t="array" ref="I159">_xlfn.XLOOKUP(1,(SCHEDULE!$K$3:$K$2594=$C158)*(SCHEDULE!$M$3:$M$2594=I$2),SCHEDULE!$I$3:$I$2594,"",0,1)</f>
        <v/>
      </c>
      <c r="J159" s="122" t="str" cm="1">
        <f t="array" ref="J159">_xlfn.XLOOKUP(1,(SCHEDULE!$K$3:$K$2594=$C158)*(SCHEDULE!$M$3:$M$2594=J$2),SCHEDULE!$I$3:$I$2594,"",0,1)</f>
        <v>W</v>
      </c>
      <c r="K159" s="122" t="str" cm="1">
        <f t="array" ref="K159">_xlfn.XLOOKUP(1,(SCHEDULE!$K$3:$K$2594=$C158)*(SCHEDULE!$M$3:$M$2594=K$2),SCHEDULE!$I$3:$I$2594,"",0,1)</f>
        <v>L</v>
      </c>
      <c r="L159" s="122" t="str" cm="1">
        <f t="array" ref="L159">_xlfn.XLOOKUP(1,(SCHEDULE!$K$3:$K$2594=$C158)*(SCHEDULE!$M$3:$M$2594=L$2),SCHEDULE!$I$3:$I$2594,"",0,1)</f>
        <v>W</v>
      </c>
      <c r="M159" s="122" t="str" cm="1">
        <f t="array" ref="M159">_xlfn.XLOOKUP(1,(SCHEDULE!$K$3:$K$2594=$C158)*(SCHEDULE!$M$3:$M$2594=M$2),SCHEDULE!$I$3:$I$2594,"",0,1)</f>
        <v/>
      </c>
      <c r="N159" s="122" t="str" cm="1">
        <f t="array" ref="N159">_xlfn.XLOOKUP(1,(SCHEDULE!$K$3:$K$2594=$C158)*(SCHEDULE!$M$3:$M$2594=N$2),SCHEDULE!$I$3:$I$2594,"",0,1)</f>
        <v/>
      </c>
      <c r="O159" s="122" t="str" cm="1">
        <f t="array" ref="O159">_xlfn.XLOOKUP(1,(SCHEDULE!$K$3:$K$2594=$C158)*(SCHEDULE!$M$3:$M$2594=O$2),SCHEDULE!$I$3:$I$2594,"",0,1)</f>
        <v/>
      </c>
      <c r="P159" s="122" t="str" cm="1">
        <f t="array" ref="P159">_xlfn.XLOOKUP(1,(SCHEDULE!$K$3:$K$2594=$C158)*(SCHEDULE!$M$3:$M$2594=P$2),SCHEDULE!$I$3:$I$2594,"",0,1)</f>
        <v/>
      </c>
      <c r="Q159" s="122" t="str" cm="1">
        <f t="array" ref="Q159">_xlfn.XLOOKUP(1,(SCHEDULE!$K$3:$K$2594=$C158)*(SCHEDULE!$M$3:$M$2594=Q$2),SCHEDULE!$I$3:$I$2594,"",0,1)</f>
        <v/>
      </c>
      <c r="R159" s="122" t="str" cm="1">
        <f t="array" ref="R159">_xlfn.XLOOKUP(1,(SCHEDULE!$K$3:$K$2594=$C158)*(SCHEDULE!$M$3:$M$2594=R$2),SCHEDULE!$I$3:$I$2594,"",0,1)</f>
        <v/>
      </c>
      <c r="S159" s="122" t="str" cm="1">
        <f t="array" ref="S159">_xlfn.XLOOKUP(1,(SCHEDULE!$K$3:$K$2594=$C158)*(SCHEDULE!$M$3:$M$2594=S$2),SCHEDULE!$I$3:$I$2594,"",0,1)</f>
        <v/>
      </c>
      <c r="T159" s="122" t="str" cm="1">
        <f t="array" ref="T159">_xlfn.XLOOKUP(1,(SCHEDULE!$K$3:$K$2594=$C158)*(SCHEDULE!$M$3:$M$2594=T$2),SCHEDULE!$I$3:$I$2594,"",0,1)</f>
        <v/>
      </c>
      <c r="U159" s="122" t="str" cm="1">
        <f t="array" ref="U159">_xlfn.XLOOKUP(1,(SCHEDULE!$K$3:$K$2594=$C158)*(SCHEDULE!$M$3:$M$2594=U$2),SCHEDULE!$I$3:$I$2594,"",0,1)</f>
        <v/>
      </c>
      <c r="V159" s="122" t="str" cm="1">
        <f t="array" ref="V159">_xlfn.XLOOKUP(1,(SCHEDULE!$K$3:$K$2594=$C158)*(SCHEDULE!$M$3:$M$2594=V$2),SCHEDULE!$I$3:$I$2594,"",0,1)</f>
        <v/>
      </c>
      <c r="W159" s="122" t="str" cm="1">
        <f t="array" ref="W159">_xlfn.XLOOKUP(1,(SCHEDULE!$K$3:$K$2594=$C158)*(SCHEDULE!$M$3:$M$2594=W$2),SCHEDULE!$I$3:$I$2594,"",0,1)</f>
        <v>L</v>
      </c>
      <c r="X159" s="122" t="str" cm="1">
        <f t="array" ref="X159">_xlfn.XLOOKUP(1,(SCHEDULE!$K$3:$K$2594=$C158)*(SCHEDULE!$M$3:$M$2594=X$2),SCHEDULE!$I$3:$I$2594,"",0,1)</f>
        <v>W</v>
      </c>
      <c r="Y159" s="122" t="str" cm="1">
        <f t="array" ref="Y159">_xlfn.XLOOKUP(1,(SCHEDULE!$K$3:$K$2594=$C158)*(SCHEDULE!$M$3:$M$2594=Y$2),SCHEDULE!$I$3:$I$2594,"",0,1)</f>
        <v>W</v>
      </c>
      <c r="Z159" s="122" t="str" cm="1">
        <f t="array" ref="Z159">_xlfn.XLOOKUP(1,(SCHEDULE!$K$3:$K$2594=$C158)*(SCHEDULE!$M$3:$M$2594=Z$2),SCHEDULE!$I$3:$I$2594,"",0,1)</f>
        <v>W</v>
      </c>
      <c r="AA159" s="122" t="str" cm="1">
        <f t="array" ref="AA159">_xlfn.XLOOKUP(1,(SCHEDULE!$K$3:$K$2594=$C158)*(SCHEDULE!$M$3:$M$2594=AA$2),SCHEDULE!$I$3:$I$2594,"",0,1)</f>
        <v>L</v>
      </c>
      <c r="AB159" s="122" t="str" cm="1">
        <f t="array" ref="AB159">_xlfn.XLOOKUP(1,(SCHEDULE!$K$3:$K$2594=$C158)*(SCHEDULE!$M$3:$M$2594=AB$2),SCHEDULE!$I$3:$I$2594,"",0,1)</f>
        <v>W</v>
      </c>
      <c r="AC159" s="122" t="str" cm="1">
        <f t="array" ref="AC159">_xlfn.XLOOKUP(1,(SCHEDULE!$K$3:$K$2594=$C158)*(SCHEDULE!$M$3:$M$2594=AC$2),SCHEDULE!$I$3:$I$2594,"",0,1)</f>
        <v>L</v>
      </c>
      <c r="AD159" s="122" t="str" cm="1">
        <f t="array" ref="AD159">_xlfn.XLOOKUP(1,(SCHEDULE!$K$3:$K$2594=$C158)*(SCHEDULE!$M$3:$M$2594=AD$2),SCHEDULE!$I$3:$I$2594,"",0,1)</f>
        <v>W</v>
      </c>
      <c r="AE159" s="122" t="str" cm="1">
        <f t="array" ref="AE159">_xlfn.XLOOKUP(1,(SCHEDULE!$K$3:$K$2594=$C158)*(SCHEDULE!$M$3:$M$2594=AE$2),SCHEDULE!$I$3:$I$2594,"",0,1)</f>
        <v>L</v>
      </c>
      <c r="AF159" s="122" t="str" cm="1">
        <f t="array" ref="AF159">_xlfn.XLOOKUP(1,(SCHEDULE!$K$3:$K$2594=$C158)*(SCHEDULE!$M$3:$M$2594=AF$2),SCHEDULE!$I$3:$I$2594,"",0,1)</f>
        <v/>
      </c>
      <c r="AG159" s="122" t="str" cm="1">
        <f t="array" ref="AG159">_xlfn.XLOOKUP(1,(SCHEDULE!$K$3:$K$2594=$C158)*(SCHEDULE!$M$3:$M$2594=AG$2),SCHEDULE!$I$3:$I$2594,"",0,1)</f>
        <v/>
      </c>
      <c r="AH159" s="122" t="str" cm="1">
        <f t="array" ref="AH159">_xlfn.XLOOKUP(1,(SCHEDULE!$K$3:$K$2594=$C158)*(SCHEDULE!$M$3:$M$2594=AH$2),SCHEDULE!$I$3:$I$2594,"",0,1)</f>
        <v/>
      </c>
      <c r="AI159" s="122" t="str" cm="1">
        <f t="array" ref="AI159">_xlfn.XLOOKUP(1,(SCHEDULE!$K$3:$K$2594=$C158)*(SCHEDULE!$M$3:$M$2594=AI$2),SCHEDULE!$I$3:$I$2594,"",0,1)</f>
        <v/>
      </c>
      <c r="AJ159" s="122" t="str" cm="1">
        <f t="array" ref="AJ159">_xlfn.XLOOKUP(1,(SCHEDULE!$K$3:$K$2594=$C158)*(SCHEDULE!$M$3:$M$2594=AJ$2),SCHEDULE!$I$3:$I$2594,"",0,1)</f>
        <v>W</v>
      </c>
      <c r="AK159" s="122" t="str" cm="1">
        <f t="array" ref="AK159">_xlfn.XLOOKUP(1,(SCHEDULE!$K$3:$K$2594=$C158)*(SCHEDULE!$M$3:$M$2594=AK$2),SCHEDULE!$I$3:$I$2594,"",0,1)</f>
        <v>W</v>
      </c>
      <c r="AL159" s="122" t="str" cm="1">
        <f t="array" ref="AL159">_xlfn.XLOOKUP(1,(SCHEDULE!$K$3:$K$2594=$C158)*(SCHEDULE!$M$3:$M$2594=AL$2),SCHEDULE!$I$3:$I$2594,"",0,1)</f>
        <v>W</v>
      </c>
      <c r="AM159" s="122" t="str" cm="1">
        <f t="array" ref="AM159">_xlfn.XLOOKUP(1,(SCHEDULE!$K$3:$K$2594=$C158)*(SCHEDULE!$M$3:$M$2594=AM$2),SCHEDULE!$I$3:$I$2594,"",0,1)</f>
        <v>W</v>
      </c>
      <c r="AN159" s="122" t="str" cm="1">
        <f t="array" ref="AN159">_xlfn.XLOOKUP(1,(SCHEDULE!$K$3:$K$2594=$C158)*(SCHEDULE!$M$3:$M$2594=AN$2),SCHEDULE!$I$3:$I$2594,"",0,1)</f>
        <v>L</v>
      </c>
      <c r="AO159" s="122" t="str" cm="1">
        <f t="array" ref="AO159">_xlfn.XLOOKUP(1,(SCHEDULE!$K$3:$K$2594=$C158)*(SCHEDULE!$M$3:$M$2594=AO$2),SCHEDULE!$I$3:$I$2594,"",0,1)</f>
        <v>L</v>
      </c>
      <c r="AP159" s="122" t="str" cm="1">
        <f t="array" ref="AP159">_xlfn.XLOOKUP(1,(SCHEDULE!$K$3:$K$2594=$C158)*(SCHEDULE!$M$3:$M$2594=AP$2),SCHEDULE!$I$3:$I$2594,"",0,1)</f>
        <v>L</v>
      </c>
      <c r="AQ159" s="122" t="str" cm="1">
        <f t="array" ref="AQ159">_xlfn.XLOOKUP(1,(SCHEDULE!$K$3:$K$2594=$C158)*(SCHEDULE!$M$3:$M$2594=AQ$2),SCHEDULE!$I$3:$I$2594,"",0,1)</f>
        <v/>
      </c>
      <c r="AR159" s="122" t="str" cm="1">
        <f t="array" ref="AR159">_xlfn.XLOOKUP(1,(SCHEDULE!$K$3:$K$2594=$C158)*(SCHEDULE!$M$3:$M$2594=AR$2),SCHEDULE!$I$3:$I$2594,"",0,1)</f>
        <v/>
      </c>
      <c r="AS159" s="122" t="str" cm="1">
        <f t="array" ref="AS159">_xlfn.XLOOKUP(1,(SCHEDULE!$K$3:$K$2594=$C158)*(SCHEDULE!$M$3:$M$2594=AS$2),SCHEDULE!$I$3:$I$2594,"",0,1)</f>
        <v/>
      </c>
      <c r="AT159" s="122" t="str" cm="1">
        <f t="array" ref="AT159">_xlfn.XLOOKUP(1,(SCHEDULE!$K$3:$K$2594=$C158)*(SCHEDULE!$M$3:$M$2594=AT$2),SCHEDULE!$I$3:$I$2594,"",0,1)</f>
        <v/>
      </c>
      <c r="AU159" s="122" t="str" cm="1">
        <f t="array" ref="AU159">_xlfn.XLOOKUP(1,(SCHEDULE!$K$3:$K$2594=$C158)*(SCHEDULE!$M$3:$M$2594=AU$2),SCHEDULE!$I$3:$I$2594,"",0,1)</f>
        <v/>
      </c>
      <c r="AV159" s="122" t="str" cm="1">
        <f t="array" ref="AV159">_xlfn.XLOOKUP(1,(SCHEDULE!$K$3:$K$2594=$C158)*(SCHEDULE!$M$3:$M$2594=AV$2),SCHEDULE!$I$3:$I$2594,"",0,1)</f>
        <v/>
      </c>
      <c r="AW159" s="122" t="str" cm="1">
        <f t="array" ref="AW159">_xlfn.XLOOKUP(1,(SCHEDULE!$K$3:$K$2594=$C158)*(SCHEDULE!$M$3:$M$2594=AW$2),SCHEDULE!$I$3:$I$2594,"",0,1)</f>
        <v>W</v>
      </c>
      <c r="AX159" s="122" t="str" cm="1">
        <f t="array" ref="AX159">_xlfn.XLOOKUP(1,(SCHEDULE!$K$3:$K$2594=$C158)*(SCHEDULE!$M$3:$M$2594=AX$2),SCHEDULE!$I$3:$I$2594,"",0,1)</f>
        <v>L</v>
      </c>
      <c r="AY159" s="122" t="str" cm="1">
        <f t="array" ref="AY159">_xlfn.XLOOKUP(1,(SCHEDULE!$K$3:$K$2594=$C158)*(SCHEDULE!$M$3:$M$2594=AY$2),SCHEDULE!$I$3:$I$2594,"",0,1)</f>
        <v>W</v>
      </c>
      <c r="AZ159" s="122" t="str" cm="1">
        <f t="array" ref="AZ159">_xlfn.XLOOKUP(1,(SCHEDULE!$K$3:$K$2594=$C158)*(SCHEDULE!$M$3:$M$2594=AZ$2),SCHEDULE!$I$3:$I$2594,"",0,1)</f>
        <v/>
      </c>
      <c r="BA159" s="122" t="str" cm="1">
        <f t="array" ref="BA159">_xlfn.XLOOKUP(1,(SCHEDULE!$K$3:$K$2594=$C158)*(SCHEDULE!$M$3:$M$2594=BA$2),SCHEDULE!$I$3:$I$2594,"",0,1)</f>
        <v/>
      </c>
      <c r="BB159" s="122" t="str" cm="1">
        <f t="array" ref="BB159">_xlfn.XLOOKUP(1,(SCHEDULE!$K$3:$K$2594=$C158)*(SCHEDULE!$M$3:$M$2594=BB$2),SCHEDULE!$I$3:$I$2594,"",0,1)</f>
        <v/>
      </c>
      <c r="BC159" s="122" t="str" cm="1">
        <f t="array" ref="BC159">_xlfn.XLOOKUP(1,(SCHEDULE!$K$3:$K$2594=$C158)*(SCHEDULE!$M$3:$M$2594=BC$2),SCHEDULE!$I$3:$I$2594,"",0,1)</f>
        <v>W</v>
      </c>
      <c r="BD159" s="122" t="str" cm="1">
        <f t="array" ref="BD159">_xlfn.XLOOKUP(1,(SCHEDULE!$K$3:$K$2594=$C158)*(SCHEDULE!$M$3:$M$2594=BD$2),SCHEDULE!$I$3:$I$2594,"",0,1)</f>
        <v>L</v>
      </c>
      <c r="BE159" s="122" t="str" cm="1">
        <f t="array" ref="BE159">_xlfn.XLOOKUP(1,(SCHEDULE!$K$3:$K$2594=$C158)*(SCHEDULE!$M$3:$M$2594=BE$2),SCHEDULE!$I$3:$I$2594,"",0,1)</f>
        <v>W</v>
      </c>
      <c r="BF159" s="122" t="str" cm="1">
        <f t="array" ref="BF159">_xlfn.XLOOKUP(1,(SCHEDULE!$K$3:$K$2594=$C158)*(SCHEDULE!$M$3:$M$2594=BF$2),SCHEDULE!$I$3:$I$2594,"",0,1)</f>
        <v>W</v>
      </c>
      <c r="BG159" s="122" t="str" cm="1">
        <f t="array" ref="BG159">_xlfn.XLOOKUP(1,(SCHEDULE!$K$3:$K$2594=$C158)*(SCHEDULE!$M$3:$M$2594=BG$2),SCHEDULE!$I$3:$I$2594,"",0,1)</f>
        <v>W</v>
      </c>
      <c r="BH159" s="122" t="str" cm="1">
        <f t="array" ref="BH159">_xlfn.XLOOKUP(1,(SCHEDULE!$K$3:$K$2594=$C158)*(SCHEDULE!$M$3:$M$2594=BH$2),SCHEDULE!$I$3:$I$2594,"",0,1)</f>
        <v>W</v>
      </c>
      <c r="BI159" s="122" t="str" cm="1">
        <f t="array" ref="BI159">_xlfn.XLOOKUP(1,(SCHEDULE!$K$3:$K$2594=$C158)*(SCHEDULE!$M$3:$M$2594=BI$2),SCHEDULE!$I$3:$I$2594,"",0,1)</f>
        <v>L</v>
      </c>
      <c r="BJ159" s="122" t="str" cm="1">
        <f t="array" ref="BJ159">_xlfn.XLOOKUP(1,(SCHEDULE!$K$3:$K$2594=$C158)*(SCHEDULE!$M$3:$M$2594=BJ$2),SCHEDULE!$I$3:$I$2594,"",0,1)</f>
        <v/>
      </c>
      <c r="BK159" s="122" t="str" cm="1">
        <f t="array" ref="BK159">_xlfn.XLOOKUP(1,(SCHEDULE!$K$3:$K$2594=$C158)*(SCHEDULE!$M$3:$M$2594=BK$2),SCHEDULE!$I$3:$I$2594,"",0,1)</f>
        <v/>
      </c>
      <c r="BL159" s="122" t="str" cm="1">
        <f t="array" ref="BL159">_xlfn.XLOOKUP(1,(SCHEDULE!$K$3:$K$2594=$C158)*(SCHEDULE!$M$3:$M$2594=BL$2),SCHEDULE!$I$3:$I$2594,"",0,1)</f>
        <v/>
      </c>
      <c r="BM159" s="122" t="str" cm="1">
        <f t="array" ref="BM159">_xlfn.XLOOKUP(1,(SCHEDULE!$K$3:$K$2594=$C158)*(SCHEDULE!$M$3:$M$2594=BM$2),SCHEDULE!$I$3:$I$2594,"",0,1)</f>
        <v>W</v>
      </c>
      <c r="BN159" s="122" t="str" cm="1">
        <f t="array" ref="BN159">_xlfn.XLOOKUP(1,(SCHEDULE!$K$3:$K$2594=$C158)*(SCHEDULE!$M$3:$M$2594=BN$2),SCHEDULE!$I$3:$I$2594,"",0,1)</f>
        <v>W</v>
      </c>
      <c r="BO159" s="122" t="str" cm="1">
        <f t="array" ref="BO159">_xlfn.XLOOKUP(1,(SCHEDULE!$K$3:$K$2594=$C158)*(SCHEDULE!$M$3:$M$2594=BO$2),SCHEDULE!$I$3:$I$2594,"",0,1)</f>
        <v>W</v>
      </c>
      <c r="BP159" s="122" t="str" cm="1">
        <f t="array" ref="BP159">_xlfn.XLOOKUP(1,(SCHEDULE!$K$3:$K$2594=$C158)*(SCHEDULE!$M$3:$M$2594=BP$2),SCHEDULE!$I$3:$I$2594,"",0,1)</f>
        <v>L</v>
      </c>
      <c r="BQ159" s="122" t="str" cm="1">
        <f t="array" ref="BQ159">_xlfn.XLOOKUP(1,(SCHEDULE!$K$3:$K$2594=$C158)*(SCHEDULE!$M$3:$M$2594=BQ$2),SCHEDULE!$I$3:$I$2594,"",0,1)</f>
        <v>L</v>
      </c>
      <c r="BR159" s="122" t="str" cm="1">
        <f t="array" ref="BR159">_xlfn.XLOOKUP(1,(SCHEDULE!$K$3:$K$2594=$C158)*(SCHEDULE!$M$3:$M$2594=BR$2),SCHEDULE!$I$3:$I$2594,"",0,1)</f>
        <v>L</v>
      </c>
      <c r="BS159" s="122" t="str" cm="1">
        <f t="array" ref="BS159">_xlfn.XLOOKUP(1,(SCHEDULE!$K$3:$K$2594=$C158)*(SCHEDULE!$M$3:$M$2594=BS$2),SCHEDULE!$I$3:$I$2594,"",0,1)</f>
        <v/>
      </c>
      <c r="BT159" s="122" t="str" cm="1">
        <f t="array" ref="BT159">_xlfn.XLOOKUP(1,(SCHEDULE!$K$3:$K$2594=$C158)*(SCHEDULE!$M$3:$M$2594=BT$2),SCHEDULE!$I$3:$I$2594,"",0,1)</f>
        <v/>
      </c>
      <c r="BU159" s="122" t="str" cm="1">
        <f t="array" ref="BU159">_xlfn.XLOOKUP(1,(SCHEDULE!$K$3:$K$2594=$C158)*(SCHEDULE!$M$3:$M$2594=BU$2),SCHEDULE!$I$3:$I$2594,"",0,1)</f>
        <v/>
      </c>
      <c r="BV159" s="122" t="str" cm="1">
        <f t="array" ref="BV159">_xlfn.XLOOKUP(1,(SCHEDULE!$K$3:$K$2594=$C158)*(SCHEDULE!$M$3:$M$2594=BV$2),SCHEDULE!$I$3:$I$2594,"",0,1)</f>
        <v>W</v>
      </c>
      <c r="BW159" s="122" t="str" cm="1">
        <f t="array" ref="BW159">_xlfn.XLOOKUP(1,(SCHEDULE!$K$3:$K$2594=$C158)*(SCHEDULE!$M$3:$M$2594=BW$2),SCHEDULE!$I$3:$I$2594,"",0,1)</f>
        <v>L</v>
      </c>
      <c r="BX159" s="122" t="str" cm="1">
        <f t="array" ref="BX159">_xlfn.XLOOKUP(1,(SCHEDULE!$K$3:$K$2594=$C158)*(SCHEDULE!$M$3:$M$2594=BX$2),SCHEDULE!$I$3:$I$2594,"",0,1)</f>
        <v>L</v>
      </c>
      <c r="BY159" s="122" t="str" cm="1">
        <f t="array" ref="BY159">_xlfn.XLOOKUP(1,(SCHEDULE!$K$3:$K$2594=$C158)*(SCHEDULE!$M$3:$M$2594=BY$2),SCHEDULE!$I$3:$I$2594,"",0,1)</f>
        <v>W</v>
      </c>
      <c r="BZ159" s="122" t="str" cm="1">
        <f t="array" ref="BZ159">_xlfn.XLOOKUP(1,(SCHEDULE!$K$3:$K$2594=$C158)*(SCHEDULE!$M$3:$M$2594=BZ$2),SCHEDULE!$I$3:$I$2594,"",0,1)</f>
        <v>L</v>
      </c>
      <c r="CA159" s="122" t="str" cm="1">
        <f t="array" ref="CA159">_xlfn.XLOOKUP(1,(SCHEDULE!$K$3:$K$2594=$C158)*(SCHEDULE!$M$3:$M$2594=CA$2),SCHEDULE!$I$3:$I$2594,"",0,1)</f>
        <v>W</v>
      </c>
      <c r="CB159" s="122" t="str" cm="1">
        <f t="array" ref="CB159">_xlfn.XLOOKUP(1,(SCHEDULE!$K$3:$K$2594=$C158)*(SCHEDULE!$M$3:$M$2594=CB$2),SCHEDULE!$I$3:$I$2594,"",0,1)</f>
        <v/>
      </c>
      <c r="CC159" s="122" t="str" cm="1">
        <f t="array" ref="CC159">_xlfn.XLOOKUP(1,(SCHEDULE!$K$3:$K$2594=$C158)*(SCHEDULE!$M$3:$M$2594=CC$2),SCHEDULE!$I$3:$I$2594,"",0,1)</f>
        <v/>
      </c>
      <c r="CD159" s="122" t="str" cm="1">
        <f t="array" ref="CD159">_xlfn.XLOOKUP(1,(SCHEDULE!$K$3:$K$2594=$C158)*(SCHEDULE!$M$3:$M$2594=CD$2),SCHEDULE!$I$3:$I$2594,"",0,1)</f>
        <v/>
      </c>
      <c r="CE159" s="122" t="str" cm="1">
        <f t="array" ref="CE159">_xlfn.XLOOKUP(1,(SCHEDULE!$K$3:$K$2594=$C158)*(SCHEDULE!$M$3:$M$2594=CE$2),SCHEDULE!$I$3:$I$2594,"",0,1)</f>
        <v/>
      </c>
      <c r="CF159" s="122" t="str" cm="1">
        <f t="array" ref="CF159">_xlfn.XLOOKUP(1,(SCHEDULE!$K$3:$K$2594=$C158)*(SCHEDULE!$M$3:$M$2594=CF$2),SCHEDULE!$I$3:$I$2594,"",0,1)</f>
        <v/>
      </c>
      <c r="CG159" s="122" t="str" cm="1">
        <f t="array" ref="CG159">_xlfn.XLOOKUP(1,(SCHEDULE!$K$3:$K$2594=$C158)*(SCHEDULE!$M$3:$M$2594=CG$2),SCHEDULE!$I$3:$I$2594,"",0,1)</f>
        <v/>
      </c>
      <c r="CH159" s="122" t="str" cm="1">
        <f t="array" ref="CH159">_xlfn.XLOOKUP(1,(SCHEDULE!$K$3:$K$2594=$C158)*(SCHEDULE!$M$3:$M$2594=CH$2),SCHEDULE!$I$3:$I$2594,"",0,1)</f>
        <v/>
      </c>
      <c r="CI159" s="122" t="str" cm="1">
        <f t="array" ref="CI159">_xlfn.XLOOKUP(1,(SCHEDULE!$K$3:$K$2594=$C158)*(SCHEDULE!$M$3:$M$2594=CI$2),SCHEDULE!$I$3:$I$2594,"",0,1)</f>
        <v/>
      </c>
      <c r="CJ159" s="122" t="str" cm="1">
        <f t="array" ref="CJ159">_xlfn.XLOOKUP(1,(SCHEDULE!$K$3:$K$2594=$C158)*(SCHEDULE!$M$3:$M$2594=CJ$2),SCHEDULE!$I$3:$I$2594,"",0,1)</f>
        <v/>
      </c>
      <c r="CK159" s="122" t="str" cm="1">
        <f t="array" ref="CK159">_xlfn.XLOOKUP(1,(SCHEDULE!$K$3:$K$2594=$C158)*(SCHEDULE!$M$3:$M$2594=CK$2),SCHEDULE!$I$3:$I$2594,"",0,1)</f>
        <v/>
      </c>
      <c r="CL159" s="122" t="str" cm="1">
        <f t="array" ref="CL159">_xlfn.XLOOKUP(1,(SCHEDULE!$K$3:$K$2594=$C158)*(SCHEDULE!$M$3:$M$2594=CL$2),SCHEDULE!$I$3:$I$2594,"",0,1)</f>
        <v/>
      </c>
      <c r="CM159" s="122" t="str" cm="1">
        <f t="array" ref="CM159">_xlfn.XLOOKUP(1,(SCHEDULE!$K$3:$K$2594=$C158)*(SCHEDULE!$M$3:$M$2594=CM$2),SCHEDULE!$I$3:$I$2594,"",0,1)</f>
        <v/>
      </c>
      <c r="CN159" s="122" t="str" cm="1">
        <f t="array" ref="CN159">_xlfn.XLOOKUP(1,(SCHEDULE!$K$3:$K$2594=$C158)*(SCHEDULE!$M$3:$M$2594=CN$2),SCHEDULE!$I$3:$I$2594,"",0,1)</f>
        <v/>
      </c>
      <c r="CO159" s="122" t="str" cm="1">
        <f t="array" ref="CO159">_xlfn.XLOOKUP(1,(SCHEDULE!$K$3:$K$2594=$C158)*(SCHEDULE!$M$3:$M$2594=CO$2),SCHEDULE!$I$3:$I$2594,"",0,1)</f>
        <v>W</v>
      </c>
      <c r="CP159" s="122" t="str" cm="1">
        <f t="array" ref="CP159">_xlfn.XLOOKUP(1,(SCHEDULE!$K$3:$K$2594=$C158)*(SCHEDULE!$M$3:$M$2594=CP$2),SCHEDULE!$I$3:$I$2594,"",0,1)</f>
        <v>W</v>
      </c>
      <c r="CQ159" s="122" t="str" cm="1">
        <f t="array" ref="CQ159">_xlfn.XLOOKUP(1,(SCHEDULE!$K$3:$K$2594=$C158)*(SCHEDULE!$M$3:$M$2594=CQ$2),SCHEDULE!$I$3:$I$2594,"",0,1)</f>
        <v>W</v>
      </c>
      <c r="CR159" s="122" t="str" cm="1">
        <f t="array" ref="CR159">_xlfn.XLOOKUP(1,(SCHEDULE!$K$3:$K$2594=$C158)*(SCHEDULE!$M$3:$M$2594=CR$2),SCHEDULE!$I$3:$I$2594,"",0,1)</f>
        <v>L</v>
      </c>
      <c r="CS159" s="122" t="str" cm="1">
        <f t="array" ref="CS159">_xlfn.XLOOKUP(1,(SCHEDULE!$K$3:$K$2594=$C158)*(SCHEDULE!$M$3:$M$2594=CS$2),SCHEDULE!$I$3:$I$2594,"",0,1)</f>
        <v>L</v>
      </c>
      <c r="CT159" s="122" t="str" cm="1">
        <f t="array" ref="CT159">_xlfn.XLOOKUP(1,(SCHEDULE!$K$3:$K$2594=$C158)*(SCHEDULE!$M$3:$M$2594=CT$2),SCHEDULE!$I$3:$I$2594,"",0,1)</f>
        <v>L</v>
      </c>
      <c r="CU159" s="122" t="str" cm="1">
        <f t="array" ref="CU159">_xlfn.XLOOKUP(1,(SCHEDULE!$K$3:$K$2594=$C158)*(SCHEDULE!$M$3:$M$2594=CU$2),SCHEDULE!$I$3:$I$2594,"",0,1)</f>
        <v>L</v>
      </c>
      <c r="CV159" s="122" t="str" cm="1">
        <f t="array" ref="CV159">_xlfn.XLOOKUP(1,(SCHEDULE!$K$3:$K$2594=$C158)*(SCHEDULE!$M$3:$M$2594=CV$2),SCHEDULE!$I$3:$I$2594,"",0,1)</f>
        <v>W</v>
      </c>
      <c r="CW159" s="122" t="str" cm="1">
        <f t="array" ref="CW159">_xlfn.XLOOKUP(1,(SCHEDULE!$K$3:$K$2594=$C158)*(SCHEDULE!$M$3:$M$2594=CW$2),SCHEDULE!$I$3:$I$2594,"",0,1)</f>
        <v>W</v>
      </c>
      <c r="CX159" s="122" t="str" cm="1">
        <f t="array" ref="CX159">_xlfn.XLOOKUP(1,(SCHEDULE!$K$3:$K$2594=$C158)*(SCHEDULE!$M$3:$M$2594=CX$2),SCHEDULE!$I$3:$I$2594,"",0,1)</f>
        <v>W</v>
      </c>
      <c r="CY159" s="122" t="str" cm="1">
        <f t="array" ref="CY159">_xlfn.XLOOKUP(1,(SCHEDULE!$K$3:$K$2594=$C158)*(SCHEDULE!$M$3:$M$2594=CY$2),SCHEDULE!$I$3:$I$2594,"",0,1)</f>
        <v/>
      </c>
      <c r="CZ159" s="122" t="str" cm="1">
        <f t="array" ref="CZ159">_xlfn.XLOOKUP(1,(SCHEDULE!$K$3:$K$2594=$C158)*(SCHEDULE!$M$3:$M$2594=CZ$2),SCHEDULE!$I$3:$I$2594,"",0,1)</f>
        <v/>
      </c>
      <c r="DA159" s="122" t="str" cm="1">
        <f t="array" ref="DA159">_xlfn.XLOOKUP(1,(SCHEDULE!$K$3:$K$2594=$C158)*(SCHEDULE!$M$3:$M$2594=DA$2),SCHEDULE!$I$3:$I$2594,"",0,1)</f>
        <v/>
      </c>
      <c r="DB159" s="122" t="str" cm="1">
        <f t="array" ref="DB159">_xlfn.XLOOKUP(1,(SCHEDULE!$K$3:$K$2594=$C158)*(SCHEDULE!$M$3:$M$2594=DB$2),SCHEDULE!$I$3:$I$2594,"",0,1)</f>
        <v>W</v>
      </c>
      <c r="DC159" s="122" t="str" cm="1">
        <f t="array" ref="DC159">_xlfn.XLOOKUP(1,(SCHEDULE!$K$3:$K$2594=$C158)*(SCHEDULE!$M$3:$M$2594=DC$2),SCHEDULE!$I$3:$I$2594,"",0,1)</f>
        <v>L</v>
      </c>
      <c r="DD159" s="122" t="str" cm="1">
        <f t="array" ref="DD159">_xlfn.XLOOKUP(1,(SCHEDULE!$K$3:$K$2594=$C158)*(SCHEDULE!$M$3:$M$2594=DD$2),SCHEDULE!$I$3:$I$2594,"",0,1)</f>
        <v>L</v>
      </c>
      <c r="DE159" s="122" t="str" cm="1">
        <f t="array" ref="DE159">_xlfn.XLOOKUP(1,(SCHEDULE!$K$3:$K$2594=$C158)*(SCHEDULE!$M$3:$M$2594=DE$2),SCHEDULE!$I$3:$I$2594,"",0,1)</f>
        <v/>
      </c>
      <c r="DF159" s="122" t="str" cm="1">
        <f t="array" ref="DF159">_xlfn.XLOOKUP(1,(SCHEDULE!$K$3:$K$2594=$C158)*(SCHEDULE!$M$3:$M$2594=DF$2),SCHEDULE!$I$3:$I$2594,"",0,1)</f>
        <v/>
      </c>
      <c r="DG159" s="122" t="str" cm="1">
        <f t="array" ref="DG159">_xlfn.XLOOKUP(1,(SCHEDULE!$K$3:$K$2594=$C158)*(SCHEDULE!$M$3:$M$2594=DG$2),SCHEDULE!$I$3:$I$2594,"",0,1)</f>
        <v/>
      </c>
      <c r="DH159" s="122" t="str" cm="1">
        <f t="array" ref="DH159">_xlfn.XLOOKUP(1,(SCHEDULE!$K$3:$K$2594=$C158)*(SCHEDULE!$M$3:$M$2594=DH$2),SCHEDULE!$I$3:$I$2594,"",0,1)</f>
        <v/>
      </c>
      <c r="DI159" s="122" t="str" cm="1">
        <f t="array" ref="DI159">_xlfn.XLOOKUP(1,(SCHEDULE!$K$3:$K$2594=$C158)*(SCHEDULE!$M$3:$M$2594=DI$2),SCHEDULE!$I$3:$I$2594,"",0,1)</f>
        <v/>
      </c>
      <c r="DJ159" s="122" t="str" cm="1">
        <f t="array" ref="DJ159">_xlfn.XLOOKUP(1,(SCHEDULE!$K$3:$K$2594=$C158)*(SCHEDULE!$M$3:$M$2594=DJ$2),SCHEDULE!$I$3:$I$2594,"",0,1)</f>
        <v/>
      </c>
      <c r="DK159" s="122" t="str" cm="1">
        <f t="array" ref="DK159">_xlfn.XLOOKUP(1,(SCHEDULE!$K$3:$K$2594=$C158)*(SCHEDULE!$M$3:$M$2594=DK$2),SCHEDULE!$I$3:$I$2594,"",0,1)</f>
        <v>W</v>
      </c>
      <c r="DL159" s="122" t="str" cm="1">
        <f t="array" ref="DL159">_xlfn.XLOOKUP(1,(SCHEDULE!$K$3:$K$2594=$C158)*(SCHEDULE!$M$3:$M$2594=DL$2),SCHEDULE!$I$3:$I$2594,"",0,1)</f>
        <v>W</v>
      </c>
      <c r="DM159" s="122" t="str" cm="1">
        <f t="array" ref="DM159">_xlfn.XLOOKUP(1,(SCHEDULE!$K$3:$K$2594=$C158)*(SCHEDULE!$M$3:$M$2594=DM$2),SCHEDULE!$I$3:$I$2594,"",0,1)</f>
        <v>W</v>
      </c>
      <c r="DN159" s="122" t="str" cm="1">
        <f t="array" ref="DN159">_xlfn.XLOOKUP(1,(SCHEDULE!$K$3:$K$2594=$C158)*(SCHEDULE!$M$3:$M$2594=DN$2),SCHEDULE!$I$3:$I$2594,"",0,1)</f>
        <v/>
      </c>
      <c r="DO159" s="122" t="str" cm="1">
        <f t="array" ref="DO159">_xlfn.XLOOKUP(1,(SCHEDULE!$K$3:$K$2594=$C158)*(SCHEDULE!$M$3:$M$2594=DO$2),SCHEDULE!$I$3:$I$2594,"",0,1)</f>
        <v/>
      </c>
      <c r="DP159" s="122" t="str" cm="1">
        <f t="array" ref="DP159">_xlfn.XLOOKUP(1,(SCHEDULE!$K$3:$K$2594=$C158)*(SCHEDULE!$M$3:$M$2594=DP$2),SCHEDULE!$I$3:$I$2594,"",0,1)</f>
        <v/>
      </c>
      <c r="DQ159" s="122" t="str" cm="1">
        <f t="array" ref="DQ159">_xlfn.XLOOKUP(1,(SCHEDULE!$K$3:$K$2594=$C158)*(SCHEDULE!$M$3:$M$2594=DQ$2),SCHEDULE!$I$3:$I$2594,"",0,1)</f>
        <v/>
      </c>
      <c r="DR159" s="122" t="str" cm="1">
        <f t="array" ref="DR159">_xlfn.XLOOKUP(1,(SCHEDULE!$K$3:$K$2594=$C158)*(SCHEDULE!$M$3:$M$2594=DR$2),SCHEDULE!$I$3:$I$2594,"",0,1)</f>
        <v/>
      </c>
      <c r="DS159" s="122" t="str" cm="1">
        <f t="array" ref="DS159">_xlfn.XLOOKUP(1,(SCHEDULE!$K$3:$K$2594=$C158)*(SCHEDULE!$M$3:$M$2594=DS$2),SCHEDULE!$I$3:$I$2594,"",0,1)</f>
        <v/>
      </c>
      <c r="DT159" s="122" t="str" cm="1">
        <f t="array" ref="DT159">_xlfn.XLOOKUP(1,(SCHEDULE!$K$3:$K$2594=$C158)*(SCHEDULE!$M$3:$M$2594=DT$2),SCHEDULE!$I$3:$I$2594,"",0,1)</f>
        <v/>
      </c>
      <c r="DU159" s="122" t="str" cm="1">
        <f t="array" ref="DU159">_xlfn.XLOOKUP(1,(SCHEDULE!$K$3:$K$2594=$C158)*(SCHEDULE!$M$3:$M$2594=DU$2),SCHEDULE!$I$3:$I$2594,"",0,1)</f>
        <v/>
      </c>
      <c r="DV159" s="122" t="str" cm="1">
        <f t="array" ref="DV159">_xlfn.XLOOKUP(1,(SCHEDULE!$K$3:$K$2594=$C158)*(SCHEDULE!$M$3:$M$2594=DV$2),SCHEDULE!$I$3:$I$2594,"",0,1)</f>
        <v/>
      </c>
      <c r="DW159" s="122" t="str" cm="1">
        <f t="array" ref="DW159">_xlfn.XLOOKUP(1,(SCHEDULE!$K$3:$K$2594=$C158)*(SCHEDULE!$M$3:$M$2594=DW$2),SCHEDULE!$I$3:$I$2594,"",0,1)</f>
        <v/>
      </c>
      <c r="DX159" s="122" t="str" cm="1">
        <f t="array" ref="DX159">_xlfn.XLOOKUP(1,(SCHEDULE!$K$3:$K$2594=$C158)*(SCHEDULE!$M$3:$M$2594=DX$2),SCHEDULE!$I$3:$I$2594,"",0,1)</f>
        <v>W</v>
      </c>
      <c r="DY159" s="122" t="str" cm="1">
        <f t="array" ref="DY159">_xlfn.XLOOKUP(1,(SCHEDULE!$K$3:$K$2594=$C158)*(SCHEDULE!$M$3:$M$2594=DY$2),SCHEDULE!$I$3:$I$2594,"",0,1)</f>
        <v>L</v>
      </c>
      <c r="DZ159" s="122" t="str" cm="1">
        <f t="array" ref="DZ159">_xlfn.XLOOKUP(1,(SCHEDULE!$K$3:$K$2594=$C158)*(SCHEDULE!$M$3:$M$2594=DZ$2),SCHEDULE!$I$3:$I$2594,"",0,1)</f>
        <v>W</v>
      </c>
      <c r="EA159" s="122" t="str" cm="1">
        <f t="array" ref="EA159">_xlfn.XLOOKUP(1,(SCHEDULE!$K$3:$K$2594=$C158)*(SCHEDULE!$M$3:$M$2594=EA$2),SCHEDULE!$I$3:$I$2594,"",0,1)</f>
        <v>L</v>
      </c>
      <c r="EB159" s="122" t="str" cm="1">
        <f t="array" ref="EB159">_xlfn.XLOOKUP(1,(SCHEDULE!$K$3:$K$2594=$C158)*(SCHEDULE!$M$3:$M$2594=EB$2),SCHEDULE!$I$3:$I$2594,"",0,1)</f>
        <v>L</v>
      </c>
      <c r="EC159" s="122" t="str" cm="1">
        <f t="array" ref="EC159">_xlfn.XLOOKUP(1,(SCHEDULE!$K$3:$K$2594=$C158)*(SCHEDULE!$M$3:$M$2594=EC$2),SCHEDULE!$I$3:$I$2594,"",0,1)</f>
        <v>W</v>
      </c>
      <c r="ED159" s="122" t="str" cm="1">
        <f t="array" ref="ED159">_xlfn.XLOOKUP(1,(SCHEDULE!$K$3:$K$2594=$C158)*(SCHEDULE!$M$3:$M$2594=ED$2),SCHEDULE!$I$3:$I$2594,"",0,1)</f>
        <v/>
      </c>
      <c r="EE159" s="122" t="str" cm="1">
        <f t="array" ref="EE159">_xlfn.XLOOKUP(1,(SCHEDULE!$K$3:$K$2594=$C158)*(SCHEDULE!$M$3:$M$2594=EE$2),SCHEDULE!$I$3:$I$2594,"",0,1)</f>
        <v/>
      </c>
      <c r="EF159" s="122" t="str" cm="1">
        <f t="array" ref="EF159">_xlfn.XLOOKUP(1,(SCHEDULE!$K$3:$K$2594=$C158)*(SCHEDULE!$M$3:$M$2594=EF$2),SCHEDULE!$I$3:$I$2594,"",0,1)</f>
        <v/>
      </c>
      <c r="EG159" s="122" t="str" cm="1">
        <f t="array" ref="EG159">_xlfn.XLOOKUP(1,(SCHEDULE!$K$3:$K$2594=$C158)*(SCHEDULE!$M$3:$M$2594=EG$2),SCHEDULE!$I$3:$I$2594,"",0,1)</f>
        <v/>
      </c>
      <c r="EH159" s="122" t="str" cm="1">
        <f t="array" ref="EH159">_xlfn.XLOOKUP(1,(SCHEDULE!$K$3:$K$2594=$C158)*(SCHEDULE!$M$3:$M$2594=EH$2),SCHEDULE!$I$3:$I$2594,"",0,1)</f>
        <v/>
      </c>
      <c r="EI159" s="122" t="str" cm="1">
        <f t="array" ref="EI159">_xlfn.XLOOKUP(1,(SCHEDULE!$K$3:$K$2594=$C158)*(SCHEDULE!$M$3:$M$2594=EI$2),SCHEDULE!$I$3:$I$2594,"",0,1)</f>
        <v/>
      </c>
      <c r="EJ159" s="122" t="str" cm="1">
        <f t="array" ref="EJ159">_xlfn.XLOOKUP(1,(SCHEDULE!$K$3:$K$2594=$C158)*(SCHEDULE!$M$3:$M$2594=EJ$2),SCHEDULE!$I$3:$I$2594,"",0,1)</f>
        <v/>
      </c>
      <c r="EK159" s="122" t="str" cm="1">
        <f t="array" ref="EK159">_xlfn.XLOOKUP(1,(SCHEDULE!$K$3:$K$2594=$C158)*(SCHEDULE!$M$3:$M$2594=EK$2),SCHEDULE!$I$3:$I$2594,"",0,1)</f>
        <v/>
      </c>
      <c r="EL159" s="122" t="str" cm="1">
        <f t="array" ref="EL159">_xlfn.XLOOKUP(1,(SCHEDULE!$K$3:$K$2594=$C158)*(SCHEDULE!$M$3:$M$2594=EL$2),SCHEDULE!$I$3:$I$2594,"",0,1)</f>
        <v/>
      </c>
      <c r="EM159" s="122" t="str" cm="1">
        <f t="array" ref="EM159">_xlfn.XLOOKUP(1,(SCHEDULE!$K$3:$K$2594=$C158)*(SCHEDULE!$M$3:$M$2594=EM$2),SCHEDULE!$I$3:$I$2594,"",0,1)</f>
        <v>W</v>
      </c>
      <c r="EN159" s="122" t="str" cm="1">
        <f t="array" ref="EN159">_xlfn.XLOOKUP(1,(SCHEDULE!$K$3:$K$2594=$C158)*(SCHEDULE!$M$3:$M$2594=EN$2),SCHEDULE!$I$3:$I$2594,"",0,1)</f>
        <v>L</v>
      </c>
      <c r="EO159" s="122" t="str" cm="1">
        <f t="array" ref="EO159">_xlfn.XLOOKUP(1,(SCHEDULE!$K$3:$K$2594=$C158)*(SCHEDULE!$M$3:$M$2594=EO$2),SCHEDULE!$I$3:$I$2594,"",0,1)</f>
        <v>W</v>
      </c>
      <c r="EP159" s="122" t="str" cm="1">
        <f t="array" ref="EP159">_xlfn.XLOOKUP(1,(SCHEDULE!$K$3:$K$2594=$C158)*(SCHEDULE!$M$3:$M$2594=EP$2),SCHEDULE!$I$3:$I$2594,"",0,1)</f>
        <v>L</v>
      </c>
      <c r="EQ159" s="122" t="str" cm="1">
        <f t="array" ref="EQ159">_xlfn.XLOOKUP(1,(SCHEDULE!$K$3:$K$2594=$C158)*(SCHEDULE!$M$3:$M$2594=EQ$2),SCHEDULE!$I$3:$I$2594,"",0,1)</f>
        <v>L</v>
      </c>
      <c r="ER159" s="122" t="str" cm="1">
        <f t="array" ref="ER159">_xlfn.XLOOKUP(1,(SCHEDULE!$K$3:$K$2594=$C158)*(SCHEDULE!$M$3:$M$2594=ER$2),SCHEDULE!$I$3:$I$2594,"",0,1)</f>
        <v>W</v>
      </c>
      <c r="ES159" s="122" t="str" cm="1">
        <f t="array" ref="ES159">_xlfn.XLOOKUP(1,(SCHEDULE!$K$3:$K$2594=$C158)*(SCHEDULE!$M$3:$M$2594=ES$2),SCHEDULE!$I$3:$I$2594,"",0,1)</f>
        <v>L</v>
      </c>
      <c r="ET159" s="122" t="str" cm="1">
        <f t="array" ref="ET159">_xlfn.XLOOKUP(1,(SCHEDULE!$K$3:$K$2594=$C158)*(SCHEDULE!$M$3:$M$2594=ET$2),SCHEDULE!$I$3:$I$2594,"",0,1)</f>
        <v>W</v>
      </c>
      <c r="EU159" s="122" t="str" cm="1">
        <f t="array" ref="EU159">_xlfn.XLOOKUP(1,(SCHEDULE!$K$3:$K$2594=$C158)*(SCHEDULE!$M$3:$M$2594=EU$2),SCHEDULE!$I$3:$I$2594,"",0,1)</f>
        <v>W</v>
      </c>
      <c r="EV159" s="122" t="str" cm="1">
        <f t="array" ref="EV159">_xlfn.XLOOKUP(1,(SCHEDULE!$K$3:$K$2594=$C158)*(SCHEDULE!$M$3:$M$2594=EV$2),SCHEDULE!$I$3:$I$2594,"",0,1)</f>
        <v>L</v>
      </c>
      <c r="EW159" s="122" t="str" cm="1">
        <f t="array" ref="EW159">_xlfn.XLOOKUP(1,(SCHEDULE!$K$3:$K$2594=$C158)*(SCHEDULE!$M$3:$M$2594=EW$2),SCHEDULE!$I$3:$I$2594,"",0,1)</f>
        <v>L</v>
      </c>
      <c r="EX159" s="122" t="str" cm="1">
        <f t="array" ref="EX159">_xlfn.XLOOKUP(1,(SCHEDULE!$K$3:$K$2594=$C158)*(SCHEDULE!$M$3:$M$2594=EX$2),SCHEDULE!$I$3:$I$2594,"",0,1)</f>
        <v/>
      </c>
      <c r="EY159" s="122" t="str" cm="1">
        <f t="array" ref="EY159">_xlfn.XLOOKUP(1,(SCHEDULE!$K$3:$K$2594=$C158)*(SCHEDULE!$M$3:$M$2594=EY$2),SCHEDULE!$I$3:$I$2594,"",0,1)</f>
        <v/>
      </c>
      <c r="EZ159" s="122" t="str" cm="1">
        <f t="array" ref="EZ159">_xlfn.XLOOKUP(1,(SCHEDULE!$K$3:$K$2594=$C158)*(SCHEDULE!$M$3:$M$2594=EZ$2),SCHEDULE!$I$3:$I$2594,"",0,1)</f>
        <v/>
      </c>
      <c r="FA159" s="122" t="str" cm="1">
        <f t="array" ref="FA159">_xlfn.XLOOKUP(1,(SCHEDULE!$K$3:$K$2594=$C158)*(SCHEDULE!$M$3:$M$2594=FA$2),SCHEDULE!$I$3:$I$2594,"",0,1)</f>
        <v>W</v>
      </c>
      <c r="FB159" s="122" t="str" cm="1">
        <f t="array" ref="FB159">_xlfn.XLOOKUP(1,(SCHEDULE!$K$3:$K$2594=$C158)*(SCHEDULE!$M$3:$M$2594=FB$2),SCHEDULE!$I$3:$I$2594,"",0,1)</f>
        <v>W</v>
      </c>
      <c r="FC159" s="122" t="str" cm="1">
        <f t="array" ref="FC159">_xlfn.XLOOKUP(1,(SCHEDULE!$K$3:$K$2594=$C158)*(SCHEDULE!$M$3:$M$2594=FC$2),SCHEDULE!$I$3:$I$2594,"",0,1)</f>
        <v>L</v>
      </c>
      <c r="FD159" s="122" t="str" cm="1">
        <f t="array" ref="FD159">_xlfn.XLOOKUP(1,(SCHEDULE!$K$3:$K$2594=$C158)*(SCHEDULE!$M$3:$M$2594=FD$2),SCHEDULE!$I$3:$I$2594,"",0,1)</f>
        <v>W</v>
      </c>
      <c r="FE159" s="122" t="str" cm="1">
        <f t="array" ref="FE159">_xlfn.XLOOKUP(1,(SCHEDULE!$K$3:$K$2594=$C158)*(SCHEDULE!$M$3:$M$2594=FE$2),SCHEDULE!$I$3:$I$2594,"",0,1)</f>
        <v>W</v>
      </c>
      <c r="FF159" s="122" t="str" cm="1">
        <f t="array" ref="FF159">_xlfn.XLOOKUP(1,(SCHEDULE!$K$3:$K$2594=$C158)*(SCHEDULE!$M$3:$M$2594=FF$2),SCHEDULE!$I$3:$I$2594,"",0,1)</f>
        <v>W</v>
      </c>
      <c r="FG159" s="122" t="str" cm="1">
        <f t="array" ref="FG159">_xlfn.XLOOKUP(1,(SCHEDULE!$K$3:$K$2594=$C158)*(SCHEDULE!$M$3:$M$2594=FG$2),SCHEDULE!$I$3:$I$2594,"",0,1)</f>
        <v>W</v>
      </c>
      <c r="FH159" s="122" t="str" cm="1">
        <f t="array" ref="FH159">_xlfn.XLOOKUP(1,(SCHEDULE!$K$3:$K$2594=$C158)*(SCHEDULE!$M$3:$M$2594=FH$2),SCHEDULE!$I$3:$I$2594,"",0,1)</f>
        <v/>
      </c>
      <c r="FI159" s="122" t="str" cm="1">
        <f t="array" ref="FI159">_xlfn.XLOOKUP(1,(SCHEDULE!$K$3:$K$2594=$C158)*(SCHEDULE!$M$3:$M$2594=FI$2),SCHEDULE!$I$3:$I$2594,"",0,1)</f>
        <v/>
      </c>
      <c r="FJ159" s="122" t="str" cm="1">
        <f t="array" ref="FJ159">_xlfn.XLOOKUP(1,(SCHEDULE!$K$3:$K$2594=$C158)*(SCHEDULE!$M$3:$M$2594=FJ$2),SCHEDULE!$I$3:$I$2594,"",0,1)</f>
        <v/>
      </c>
      <c r="FK159" s="137" t="s">
        <v>477</v>
      </c>
      <c r="FL159" s="141">
        <f>COUNT(E$5:FJ$5)</f>
        <v>162</v>
      </c>
      <c r="FM159" s="141">
        <f>FL159-10</f>
        <v>152</v>
      </c>
      <c r="FN159" s="142">
        <f>SUMIFS(E$5:FJ$5,E$2:FJ$2,FL159,E$2:FJ$2,FM159)</f>
        <v>0</v>
      </c>
    </row>
    <row r="160" spans="2:174" x14ac:dyDescent="0.2">
      <c r="B160" s="137"/>
      <c r="C160" s="139"/>
      <c r="D160" s="138"/>
      <c r="E160" s="122" cm="1">
        <f t="array" ref="E160">IFERROR(_xlfn.IFS(E158="W",1,E159="W",1,E158="L",0,E159="L",0),"-")</f>
        <v>0</v>
      </c>
      <c r="F160" s="122" cm="1">
        <f t="array" ref="F160">IFERROR(_xlfn.IFS(F158="W",1,F159="W",1,F158="L",0,F159="L",0),"-")</f>
        <v>0</v>
      </c>
      <c r="G160" s="122" cm="1">
        <f t="array" ref="G160">IFERROR(_xlfn.IFS(G158="W",1,G159="W",1,G158="L",0,G159="L",0),"-")</f>
        <v>0</v>
      </c>
      <c r="H160" s="122" cm="1">
        <f t="array" ref="H160">IFERROR(_xlfn.IFS(H158="W",1,H159="W",1,H158="L",0,H159="L",0),"-")</f>
        <v>1</v>
      </c>
      <c r="I160" s="122" cm="1">
        <f t="array" ref="I160">IFERROR(_xlfn.IFS(I158="W",1,I159="W",1,I158="L",0,I159="L",0),"-")</f>
        <v>1</v>
      </c>
      <c r="J160" s="122" cm="1">
        <f t="array" ref="J160">IFERROR(_xlfn.IFS(J158="W",1,J159="W",1,J158="L",0,J159="L",0),"-")</f>
        <v>1</v>
      </c>
      <c r="K160" s="122" cm="1">
        <f t="array" ref="K160">IFERROR(_xlfn.IFS(K158="W",1,K159="W",1,K158="L",0,K159="L",0),"-")</f>
        <v>0</v>
      </c>
      <c r="L160" s="122" cm="1">
        <f t="array" ref="L160">IFERROR(_xlfn.IFS(L158="W",1,L159="W",1,L158="L",0,L159="L",0),"-")</f>
        <v>1</v>
      </c>
      <c r="M160" s="122" cm="1">
        <f t="array" ref="M160">IFERROR(_xlfn.IFS(M158="W",1,M159="W",1,M158="L",0,M159="L",0),"-")</f>
        <v>0</v>
      </c>
      <c r="N160" s="122" cm="1">
        <f t="array" ref="N160">IFERROR(_xlfn.IFS(N158="W",1,N159="W",1,N158="L",0,N159="L",0),"-")</f>
        <v>0</v>
      </c>
      <c r="O160" s="122" cm="1">
        <f t="array" ref="O160">IFERROR(_xlfn.IFS(O158="W",1,O159="W",1,O158="L",0,O159="L",0),"-")</f>
        <v>0</v>
      </c>
      <c r="P160" s="122" cm="1">
        <f t="array" ref="P160">IFERROR(_xlfn.IFS(P158="W",1,P159="W",1,P158="L",0,P159="L",0),"-")</f>
        <v>0</v>
      </c>
      <c r="Q160" s="122" cm="1">
        <f t="array" ref="Q160">IFERROR(_xlfn.IFS(Q158="W",1,Q159="W",1,Q158="L",0,Q159="L",0),"-")</f>
        <v>0</v>
      </c>
      <c r="R160" s="122" cm="1">
        <f t="array" ref="R160">IFERROR(_xlfn.IFS(R158="W",1,R159="W",1,R158="L",0,R159="L",0),"-")</f>
        <v>1</v>
      </c>
      <c r="S160" s="122" cm="1">
        <f t="array" ref="S160">IFERROR(_xlfn.IFS(S158="W",1,S159="W",1,S158="L",0,S159="L",0),"-")</f>
        <v>0</v>
      </c>
      <c r="T160" s="122" cm="1">
        <f t="array" ref="T160">IFERROR(_xlfn.IFS(T158="W",1,T159="W",1,T158="L",0,T159="L",0),"-")</f>
        <v>0</v>
      </c>
      <c r="U160" s="122" cm="1">
        <f t="array" ref="U160">IFERROR(_xlfn.IFS(U158="W",1,U159="W",1,U158="L",0,U159="L",0),"-")</f>
        <v>0</v>
      </c>
      <c r="V160" s="122" cm="1">
        <f t="array" ref="V160">IFERROR(_xlfn.IFS(V158="W",1,V159="W",1,V158="L",0,V159="L",0),"-")</f>
        <v>0</v>
      </c>
      <c r="W160" s="122" cm="1">
        <f t="array" ref="W160">IFERROR(_xlfn.IFS(W158="W",1,W159="W",1,W158="L",0,W159="L",0),"-")</f>
        <v>0</v>
      </c>
      <c r="X160" s="122" cm="1">
        <f t="array" ref="X160">IFERROR(_xlfn.IFS(X158="W",1,X159="W",1,X158="L",0,X159="L",0),"-")</f>
        <v>1</v>
      </c>
      <c r="Y160" s="122" cm="1">
        <f t="array" ref="Y160">IFERROR(_xlfn.IFS(Y158="W",1,Y159="W",1,Y158="L",0,Y159="L",0),"-")</f>
        <v>1</v>
      </c>
      <c r="Z160" s="122" cm="1">
        <f t="array" ref="Z160">IFERROR(_xlfn.IFS(Z158="W",1,Z159="W",1,Z158="L",0,Z159="L",0),"-")</f>
        <v>1</v>
      </c>
      <c r="AA160" s="122" cm="1">
        <f t="array" ref="AA160">IFERROR(_xlfn.IFS(AA158="W",1,AA159="W",1,AA158="L",0,AA159="L",0),"-")</f>
        <v>0</v>
      </c>
      <c r="AB160" s="122" cm="1">
        <f t="array" ref="AB160">IFERROR(_xlfn.IFS(AB158="W",1,AB159="W",1,AB158="L",0,AB159="L",0),"-")</f>
        <v>1</v>
      </c>
      <c r="AC160" s="122" cm="1">
        <f t="array" ref="AC160">IFERROR(_xlfn.IFS(AC158="W",1,AC159="W",1,AC158="L",0,AC159="L",0),"-")</f>
        <v>0</v>
      </c>
      <c r="AD160" s="122" cm="1">
        <f t="array" ref="AD160">IFERROR(_xlfn.IFS(AD158="W",1,AD159="W",1,AD158="L",0,AD159="L",0),"-")</f>
        <v>1</v>
      </c>
      <c r="AE160" s="122" cm="1">
        <f t="array" ref="AE160">IFERROR(_xlfn.IFS(AE158="W",1,AE159="W",1,AE158="L",0,AE159="L",0),"-")</f>
        <v>0</v>
      </c>
      <c r="AF160" s="122" cm="1">
        <f t="array" ref="AF160">IFERROR(_xlfn.IFS(AF158="W",1,AF159="W",1,AF158="L",0,AF159="L",0),"-")</f>
        <v>0</v>
      </c>
      <c r="AG160" s="122" cm="1">
        <f t="array" ref="AG160">IFERROR(_xlfn.IFS(AG158="W",1,AG159="W",1,AG158="L",0,AG159="L",0),"-")</f>
        <v>0</v>
      </c>
      <c r="AH160" s="122" cm="1">
        <f t="array" ref="AH160">IFERROR(_xlfn.IFS(AH158="W",1,AH159="W",1,AH158="L",0,AH159="L",0),"-")</f>
        <v>1</v>
      </c>
      <c r="AI160" s="122" cm="1">
        <f t="array" ref="AI160">IFERROR(_xlfn.IFS(AI158="W",1,AI159="W",1,AI158="L",0,AI159="L",0),"-")</f>
        <v>0</v>
      </c>
      <c r="AJ160" s="122" cm="1">
        <f t="array" ref="AJ160">IFERROR(_xlfn.IFS(AJ158="W",1,AJ159="W",1,AJ158="L",0,AJ159="L",0),"-")</f>
        <v>1</v>
      </c>
      <c r="AK160" s="122" cm="1">
        <f t="array" ref="AK160">IFERROR(_xlfn.IFS(AK158="W",1,AK159="W",1,AK158="L",0,AK159="L",0),"-")</f>
        <v>1</v>
      </c>
      <c r="AL160" s="122" cm="1">
        <f t="array" ref="AL160">IFERROR(_xlfn.IFS(AL158="W",1,AL159="W",1,AL158="L",0,AL159="L",0),"-")</f>
        <v>1</v>
      </c>
      <c r="AM160" s="122" cm="1">
        <f t="array" ref="AM160">IFERROR(_xlfn.IFS(AM158="W",1,AM159="W",1,AM158="L",0,AM159="L",0),"-")</f>
        <v>1</v>
      </c>
      <c r="AN160" s="122" cm="1">
        <f t="array" ref="AN160">IFERROR(_xlfn.IFS(AN158="W",1,AN159="W",1,AN158="L",0,AN159="L",0),"-")</f>
        <v>0</v>
      </c>
      <c r="AO160" s="122" cm="1">
        <f t="array" ref="AO160">IFERROR(_xlfn.IFS(AO158="W",1,AO159="W",1,AO158="L",0,AO159="L",0),"-")</f>
        <v>0</v>
      </c>
      <c r="AP160" s="122" cm="1">
        <f t="array" ref="AP160">IFERROR(_xlfn.IFS(AP158="W",1,AP159="W",1,AP158="L",0,AP159="L",0),"-")</f>
        <v>0</v>
      </c>
      <c r="AQ160" s="122" cm="1">
        <f t="array" ref="AQ160">IFERROR(_xlfn.IFS(AQ158="W",1,AQ159="W",1,AQ158="L",0,AQ159="L",0),"-")</f>
        <v>1</v>
      </c>
      <c r="AR160" s="122" cm="1">
        <f t="array" ref="AR160">IFERROR(_xlfn.IFS(AR158="W",1,AR159="W",1,AR158="L",0,AR159="L",0),"-")</f>
        <v>0</v>
      </c>
      <c r="AS160" s="122" cm="1">
        <f t="array" ref="AS160">IFERROR(_xlfn.IFS(AS158="W",1,AS159="W",1,AS158="L",0,AS159="L",0),"-")</f>
        <v>0</v>
      </c>
      <c r="AT160" s="122" cm="1">
        <f t="array" ref="AT160">IFERROR(_xlfn.IFS(AT158="W",1,AT159="W",1,AT158="L",0,AT159="L",0),"-")</f>
        <v>0</v>
      </c>
      <c r="AU160" s="122" cm="1">
        <f t="array" ref="AU160">IFERROR(_xlfn.IFS(AU158="W",1,AU159="W",1,AU158="L",0,AU159="L",0),"-")</f>
        <v>0</v>
      </c>
      <c r="AV160" s="122" cm="1">
        <f t="array" ref="AV160">IFERROR(_xlfn.IFS(AV158="W",1,AV159="W",1,AV158="L",0,AV159="L",0),"-")</f>
        <v>0</v>
      </c>
      <c r="AW160" s="122" cm="1">
        <f t="array" ref="AW160">IFERROR(_xlfn.IFS(AW158="W",1,AW159="W",1,AW158="L",0,AW159="L",0),"-")</f>
        <v>1</v>
      </c>
      <c r="AX160" s="122" cm="1">
        <f t="array" ref="AX160">IFERROR(_xlfn.IFS(AX158="W",1,AX159="W",1,AX158="L",0,AX159="L",0),"-")</f>
        <v>0</v>
      </c>
      <c r="AY160" s="122" cm="1">
        <f t="array" ref="AY160">IFERROR(_xlfn.IFS(AY158="W",1,AY159="W",1,AY158="L",0,AY159="L",0),"-")</f>
        <v>1</v>
      </c>
      <c r="AZ160" s="122" cm="1">
        <f t="array" ref="AZ160">IFERROR(_xlfn.IFS(AZ158="W",1,AZ159="W",1,AZ158="L",0,AZ159="L",0),"-")</f>
        <v>1</v>
      </c>
      <c r="BA160" s="122" cm="1">
        <f t="array" ref="BA160">IFERROR(_xlfn.IFS(BA158="W",1,BA159="W",1,BA158="L",0,BA159="L",0),"-")</f>
        <v>1</v>
      </c>
      <c r="BB160" s="122" cm="1">
        <f t="array" ref="BB160">IFERROR(_xlfn.IFS(BB158="W",1,BB159="W",1,BB158="L",0,BB159="L",0),"-")</f>
        <v>1</v>
      </c>
      <c r="BC160" s="122" cm="1">
        <f t="array" ref="BC160">IFERROR(_xlfn.IFS(BC158="W",1,BC159="W",1,BC158="L",0,BC159="L",0),"-")</f>
        <v>1</v>
      </c>
      <c r="BD160" s="122" cm="1">
        <f t="array" ref="BD160">IFERROR(_xlfn.IFS(BD158="W",1,BD159="W",1,BD158="L",0,BD159="L",0),"-")</f>
        <v>0</v>
      </c>
      <c r="BE160" s="122" cm="1">
        <f t="array" ref="BE160">IFERROR(_xlfn.IFS(BE158="W",1,BE159="W",1,BE158="L",0,BE159="L",0),"-")</f>
        <v>1</v>
      </c>
      <c r="BF160" s="122" cm="1">
        <f t="array" ref="BF160">IFERROR(_xlfn.IFS(BF158="W",1,BF159="W",1,BF158="L",0,BF159="L",0),"-")</f>
        <v>1</v>
      </c>
      <c r="BG160" s="122" cm="1">
        <f t="array" ref="BG160">IFERROR(_xlfn.IFS(BG158="W",1,BG159="W",1,BG158="L",0,BG159="L",0),"-")</f>
        <v>1</v>
      </c>
      <c r="BH160" s="122" cm="1">
        <f t="array" ref="BH160">IFERROR(_xlfn.IFS(BH158="W",1,BH159="W",1,BH158="L",0,BH159="L",0),"-")</f>
        <v>1</v>
      </c>
      <c r="BI160" s="122" cm="1">
        <f t="array" ref="BI160">IFERROR(_xlfn.IFS(BI158="W",1,BI159="W",1,BI158="L",0,BI159="L",0),"-")</f>
        <v>0</v>
      </c>
      <c r="BJ160" s="122" cm="1">
        <f t="array" ref="BJ160">IFERROR(_xlfn.IFS(BJ158="W",1,BJ159="W",1,BJ158="L",0,BJ159="L",0),"-")</f>
        <v>1</v>
      </c>
      <c r="BK160" s="122" cm="1">
        <f t="array" ref="BK160">IFERROR(_xlfn.IFS(BK158="W",1,BK159="W",1,BK158="L",0,BK159="L",0),"-")</f>
        <v>1</v>
      </c>
      <c r="BL160" s="122" cm="1">
        <f t="array" ref="BL160">IFERROR(_xlfn.IFS(BL158="W",1,BL159="W",1,BL158="L",0,BL159="L",0),"-")</f>
        <v>1</v>
      </c>
      <c r="BM160" s="122" cm="1">
        <f t="array" ref="BM160">IFERROR(_xlfn.IFS(BM158="W",1,BM159="W",1,BM158="L",0,BM159="L",0),"-")</f>
        <v>1</v>
      </c>
      <c r="BN160" s="122" cm="1">
        <f t="array" ref="BN160">IFERROR(_xlfn.IFS(BN158="W",1,BN159="W",1,BN158="L",0,BN159="L",0),"-")</f>
        <v>1</v>
      </c>
      <c r="BO160" s="122" cm="1">
        <f t="array" ref="BO160">IFERROR(_xlfn.IFS(BO158="W",1,BO159="W",1,BO158="L",0,BO159="L",0),"-")</f>
        <v>1</v>
      </c>
      <c r="BP160" s="122" cm="1">
        <f t="array" ref="BP160">IFERROR(_xlfn.IFS(BP158="W",1,BP159="W",1,BP158="L",0,BP159="L",0),"-")</f>
        <v>0</v>
      </c>
      <c r="BQ160" s="122" cm="1">
        <f t="array" ref="BQ160">IFERROR(_xlfn.IFS(BQ158="W",1,BQ159="W",1,BQ158="L",0,BQ159="L",0),"-")</f>
        <v>0</v>
      </c>
      <c r="BR160" s="122" cm="1">
        <f t="array" ref="BR160">IFERROR(_xlfn.IFS(BR158="W",1,BR159="W",1,BR158="L",0,BR159="L",0),"-")</f>
        <v>0</v>
      </c>
      <c r="BS160" s="122" cm="1">
        <f t="array" ref="BS160">IFERROR(_xlfn.IFS(BS158="W",1,BS159="W",1,BS158="L",0,BS159="L",0),"-")</f>
        <v>1</v>
      </c>
      <c r="BT160" s="122" cm="1">
        <f t="array" ref="BT160">IFERROR(_xlfn.IFS(BT158="W",1,BT159="W",1,BT158="L",0,BT159="L",0),"-")</f>
        <v>1</v>
      </c>
      <c r="BU160" s="122" cm="1">
        <f t="array" ref="BU160">IFERROR(_xlfn.IFS(BU158="W",1,BU159="W",1,BU158="L",0,BU159="L",0),"-")</f>
        <v>1</v>
      </c>
      <c r="BV160" s="122" cm="1">
        <f t="array" ref="BV160">IFERROR(_xlfn.IFS(BV158="W",1,BV159="W",1,BV158="L",0,BV159="L",0),"-")</f>
        <v>1</v>
      </c>
      <c r="BW160" s="122" cm="1">
        <f t="array" ref="BW160">IFERROR(_xlfn.IFS(BW158="W",1,BW159="W",1,BW158="L",0,BW159="L",0),"-")</f>
        <v>0</v>
      </c>
      <c r="BX160" s="122" cm="1">
        <f t="array" ref="BX160">IFERROR(_xlfn.IFS(BX158="W",1,BX159="W",1,BX158="L",0,BX159="L",0),"-")</f>
        <v>0</v>
      </c>
      <c r="BY160" s="122" cm="1">
        <f t="array" ref="BY160">IFERROR(_xlfn.IFS(BY158="W",1,BY159="W",1,BY158="L",0,BY159="L",0),"-")</f>
        <v>1</v>
      </c>
      <c r="BZ160" s="122" cm="1">
        <f t="array" ref="BZ160">IFERROR(_xlfn.IFS(BZ158="W",1,BZ159="W",1,BZ158="L",0,BZ159="L",0),"-")</f>
        <v>0</v>
      </c>
      <c r="CA160" s="122" cm="1">
        <f t="array" ref="CA160">IFERROR(_xlfn.IFS(CA158="W",1,CA159="W",1,CA158="L",0,CA159="L",0),"-")</f>
        <v>1</v>
      </c>
      <c r="CB160" s="122" cm="1">
        <f t="array" ref="CB160">IFERROR(_xlfn.IFS(CB158="W",1,CB159="W",1,CB158="L",0,CB159="L",0),"-")</f>
        <v>0</v>
      </c>
      <c r="CC160" s="122" cm="1">
        <f t="array" ref="CC160">IFERROR(_xlfn.IFS(CC158="W",1,CC159="W",1,CC158="L",0,CC159="L",0),"-")</f>
        <v>1</v>
      </c>
      <c r="CD160" s="122" cm="1">
        <f t="array" ref="CD160">IFERROR(_xlfn.IFS(CD158="W",1,CD159="W",1,CD158="L",0,CD159="L",0),"-")</f>
        <v>1</v>
      </c>
      <c r="CE160" s="122" cm="1">
        <f t="array" ref="CE160">IFERROR(_xlfn.IFS(CE158="W",1,CE159="W",1,CE158="L",0,CE159="L",0),"-")</f>
        <v>1</v>
      </c>
      <c r="CF160" s="122" cm="1">
        <f t="array" ref="CF160">IFERROR(_xlfn.IFS(CF158="W",1,CF159="W",1,CF158="L",0,CF159="L",0),"-")</f>
        <v>1</v>
      </c>
      <c r="CG160" s="122" cm="1">
        <f t="array" ref="CG160">IFERROR(_xlfn.IFS(CG158="W",1,CG159="W",1,CG158="L",0,CG159="L",0),"-")</f>
        <v>0</v>
      </c>
      <c r="CH160" s="122" cm="1">
        <f t="array" ref="CH160">IFERROR(_xlfn.IFS(CH158="W",1,CH159="W",1,CH158="L",0,CH159="L",0),"-")</f>
        <v>1</v>
      </c>
      <c r="CI160" s="122" cm="1">
        <f t="array" ref="CI160">IFERROR(_xlfn.IFS(CI158="W",1,CI159="W",1,CI158="L",0,CI159="L",0),"-")</f>
        <v>1</v>
      </c>
      <c r="CJ160" s="122" cm="1">
        <f t="array" ref="CJ160">IFERROR(_xlfn.IFS(CJ158="W",1,CJ159="W",1,CJ158="L",0,CJ159="L",0),"-")</f>
        <v>1</v>
      </c>
      <c r="CK160" s="122" cm="1">
        <f t="array" ref="CK160">IFERROR(_xlfn.IFS(CK158="W",1,CK159="W",1,CK158="L",0,CK159="L",0),"-")</f>
        <v>0</v>
      </c>
      <c r="CL160" s="122" cm="1">
        <f t="array" ref="CL160">IFERROR(_xlfn.IFS(CL158="W",1,CL159="W",1,CL158="L",0,CL159="L",0),"-")</f>
        <v>0</v>
      </c>
      <c r="CM160" s="122" cm="1">
        <f t="array" ref="CM160">IFERROR(_xlfn.IFS(CM158="W",1,CM159="W",1,CM158="L",0,CM159="L",0),"-")</f>
        <v>1</v>
      </c>
      <c r="CN160" s="122" cm="1">
        <f t="array" ref="CN160">IFERROR(_xlfn.IFS(CN158="W",1,CN159="W",1,CN158="L",0,CN159="L",0),"-")</f>
        <v>1</v>
      </c>
      <c r="CO160" s="122" cm="1">
        <f t="array" ref="CO160">IFERROR(_xlfn.IFS(CO158="W",1,CO159="W",1,CO158="L",0,CO159="L",0),"-")</f>
        <v>1</v>
      </c>
      <c r="CP160" s="122" cm="1">
        <f t="array" ref="CP160">IFERROR(_xlfn.IFS(CP158="W",1,CP159="W",1,CP158="L",0,CP159="L",0),"-")</f>
        <v>1</v>
      </c>
      <c r="CQ160" s="122" cm="1">
        <f t="array" ref="CQ160">IFERROR(_xlfn.IFS(CQ158="W",1,CQ159="W",1,CQ158="L",0,CQ159="L",0),"-")</f>
        <v>1</v>
      </c>
      <c r="CR160" s="122" cm="1">
        <f t="array" ref="CR160">IFERROR(_xlfn.IFS(CR158="W",1,CR159="W",1,CR158="L",0,CR159="L",0),"-")</f>
        <v>0</v>
      </c>
      <c r="CS160" s="122" cm="1">
        <f t="array" ref="CS160">IFERROR(_xlfn.IFS(CS158="W",1,CS159="W",1,CS158="L",0,CS159="L",0),"-")</f>
        <v>0</v>
      </c>
      <c r="CT160" s="122" cm="1">
        <f t="array" ref="CT160">IFERROR(_xlfn.IFS(CT158="W",1,CT159="W",1,CT158="L",0,CT159="L",0),"-")</f>
        <v>0</v>
      </c>
      <c r="CU160" s="122" cm="1">
        <f t="array" ref="CU160">IFERROR(_xlfn.IFS(CU158="W",1,CU159="W",1,CU158="L",0,CU159="L",0),"-")</f>
        <v>0</v>
      </c>
      <c r="CV160" s="122" cm="1">
        <f t="array" ref="CV160">IFERROR(_xlfn.IFS(CV158="W",1,CV159="W",1,CV158="L",0,CV159="L",0),"-")</f>
        <v>1</v>
      </c>
      <c r="CW160" s="122" cm="1">
        <f t="array" ref="CW160">IFERROR(_xlfn.IFS(CW158="W",1,CW159="W",1,CW158="L",0,CW159="L",0),"-")</f>
        <v>1</v>
      </c>
      <c r="CX160" s="122" cm="1">
        <f t="array" ref="CX160">IFERROR(_xlfn.IFS(CX158="W",1,CX159="W",1,CX158="L",0,CX159="L",0),"-")</f>
        <v>1</v>
      </c>
      <c r="CY160" s="122" cm="1">
        <f t="array" ref="CY160">IFERROR(_xlfn.IFS(CY158="W",1,CY159="W",1,CY158="L",0,CY159="L",0),"-")</f>
        <v>1</v>
      </c>
      <c r="CZ160" s="122" cm="1">
        <f t="array" ref="CZ160">IFERROR(_xlfn.IFS(CZ158="W",1,CZ159="W",1,CZ158="L",0,CZ159="L",0),"-")</f>
        <v>1</v>
      </c>
      <c r="DA160" s="122" cm="1">
        <f t="array" ref="DA160">IFERROR(_xlfn.IFS(DA158="W",1,DA159="W",1,DA158="L",0,DA159="L",0),"-")</f>
        <v>1</v>
      </c>
      <c r="DB160" s="122" cm="1">
        <f t="array" ref="DB160">IFERROR(_xlfn.IFS(DB158="W",1,DB159="W",1,DB158="L",0,DB159="L",0),"-")</f>
        <v>1</v>
      </c>
      <c r="DC160" s="122" cm="1">
        <f t="array" ref="DC160">IFERROR(_xlfn.IFS(DC158="W",1,DC159="W",1,DC158="L",0,DC159="L",0),"-")</f>
        <v>0</v>
      </c>
      <c r="DD160" s="122" cm="1">
        <f t="array" ref="DD160">IFERROR(_xlfn.IFS(DD158="W",1,DD159="W",1,DD158="L",0,DD159="L",0),"-")</f>
        <v>0</v>
      </c>
      <c r="DE160" s="122" cm="1">
        <f t="array" ref="DE160">IFERROR(_xlfn.IFS(DE158="W",1,DE159="W",1,DE158="L",0,DE159="L",0),"-")</f>
        <v>0</v>
      </c>
      <c r="DF160" s="122" cm="1">
        <f t="array" ref="DF160">IFERROR(_xlfn.IFS(DF158="W",1,DF159="W",1,DF158="L",0,DF159="L",0),"-")</f>
        <v>0</v>
      </c>
      <c r="DG160" s="122" cm="1">
        <f t="array" ref="DG160">IFERROR(_xlfn.IFS(DG158="W",1,DG159="W",1,DG158="L",0,DG159="L",0),"-")</f>
        <v>1</v>
      </c>
      <c r="DH160" s="122" cm="1">
        <f t="array" ref="DH160">IFERROR(_xlfn.IFS(DH158="W",1,DH159="W",1,DH158="L",0,DH159="L",0),"-")</f>
        <v>1</v>
      </c>
      <c r="DI160" s="122" cm="1">
        <f t="array" ref="DI160">IFERROR(_xlfn.IFS(DI158="W",1,DI159="W",1,DI158="L",0,DI159="L",0),"-")</f>
        <v>1</v>
      </c>
      <c r="DJ160" s="122" cm="1">
        <f t="array" ref="DJ160">IFERROR(_xlfn.IFS(DJ158="W",1,DJ159="W",1,DJ158="L",0,DJ159="L",0),"-")</f>
        <v>1</v>
      </c>
      <c r="DK160" s="122" cm="1">
        <f t="array" ref="DK160">IFERROR(_xlfn.IFS(DK158="W",1,DK159="W",1,DK158="L",0,DK159="L",0),"-")</f>
        <v>1</v>
      </c>
      <c r="DL160" s="122" cm="1">
        <f t="array" ref="DL160">IFERROR(_xlfn.IFS(DL158="W",1,DL159="W",1,DL158="L",0,DL159="L",0),"-")</f>
        <v>1</v>
      </c>
      <c r="DM160" s="122" cm="1">
        <f t="array" ref="DM160">IFERROR(_xlfn.IFS(DM158="W",1,DM159="W",1,DM158="L",0,DM159="L",0),"-")</f>
        <v>1</v>
      </c>
      <c r="DN160" s="122" cm="1">
        <f t="array" ref="DN160">IFERROR(_xlfn.IFS(DN158="W",1,DN159="W",1,DN158="L",0,DN159="L",0),"-")</f>
        <v>1</v>
      </c>
      <c r="DO160" s="122" cm="1">
        <f t="array" ref="DO160">IFERROR(_xlfn.IFS(DO158="W",1,DO159="W",1,DO158="L",0,DO159="L",0),"-")</f>
        <v>0</v>
      </c>
      <c r="DP160" s="122" cm="1">
        <f t="array" ref="DP160">IFERROR(_xlfn.IFS(DP158="W",1,DP159="W",1,DP158="L",0,DP159="L",0),"-")</f>
        <v>1</v>
      </c>
      <c r="DQ160" s="122" cm="1">
        <f t="array" ref="DQ160">IFERROR(_xlfn.IFS(DQ158="W",1,DQ159="W",1,DQ158="L",0,DQ159="L",0),"-")</f>
        <v>1</v>
      </c>
      <c r="DR160" s="122" cm="1">
        <f t="array" ref="DR160">IFERROR(_xlfn.IFS(DR158="W",1,DR159="W",1,DR158="L",0,DR159="L",0),"-")</f>
        <v>0</v>
      </c>
      <c r="DS160" s="122" cm="1">
        <f t="array" ref="DS160">IFERROR(_xlfn.IFS(DS158="W",1,DS159="W",1,DS158="L",0,DS159="L",0),"-")</f>
        <v>1</v>
      </c>
      <c r="DT160" s="122" cm="1">
        <f t="array" ref="DT160">IFERROR(_xlfn.IFS(DT158="W",1,DT159="W",1,DT158="L",0,DT159="L",0),"-")</f>
        <v>0</v>
      </c>
      <c r="DU160" s="122" cm="1">
        <f t="array" ref="DU160">IFERROR(_xlfn.IFS(DU158="W",1,DU159="W",1,DU158="L",0,DU159="L",0),"-")</f>
        <v>0</v>
      </c>
      <c r="DV160" s="122" cm="1">
        <f t="array" ref="DV160">IFERROR(_xlfn.IFS(DV158="W",1,DV159="W",1,DV158="L",0,DV159="L",0),"-")</f>
        <v>0</v>
      </c>
      <c r="DW160" s="122" cm="1">
        <f t="array" ref="DW160">IFERROR(_xlfn.IFS(DW158="W",1,DW159="W",1,DW158="L",0,DW159="L",0),"-")</f>
        <v>1</v>
      </c>
      <c r="DX160" s="122" cm="1">
        <f t="array" ref="DX160">IFERROR(_xlfn.IFS(DX158="W",1,DX159="W",1,DX158="L",0,DX159="L",0),"-")</f>
        <v>1</v>
      </c>
      <c r="DY160" s="122" cm="1">
        <f t="array" ref="DY160">IFERROR(_xlfn.IFS(DY158="W",1,DY159="W",1,DY158="L",0,DY159="L",0),"-")</f>
        <v>0</v>
      </c>
      <c r="DZ160" s="122" cm="1">
        <f t="array" ref="DZ160">IFERROR(_xlfn.IFS(DZ158="W",1,DZ159="W",1,DZ158="L",0,DZ159="L",0),"-")</f>
        <v>1</v>
      </c>
      <c r="EA160" s="122" cm="1">
        <f t="array" ref="EA160">IFERROR(_xlfn.IFS(EA158="W",1,EA159="W",1,EA158="L",0,EA159="L",0),"-")</f>
        <v>0</v>
      </c>
      <c r="EB160" s="122" cm="1">
        <f t="array" ref="EB160">IFERROR(_xlfn.IFS(EB158="W",1,EB159="W",1,EB158="L",0,EB159="L",0),"-")</f>
        <v>0</v>
      </c>
      <c r="EC160" s="122" cm="1">
        <f t="array" ref="EC160">IFERROR(_xlfn.IFS(EC158="W",1,EC159="W",1,EC158="L",0,EC159="L",0),"-")</f>
        <v>1</v>
      </c>
      <c r="ED160" s="122" cm="1">
        <f t="array" ref="ED160">IFERROR(_xlfn.IFS(ED158="W",1,ED159="W",1,ED158="L",0,ED159="L",0),"-")</f>
        <v>0</v>
      </c>
      <c r="EE160" s="122" cm="1">
        <f t="array" ref="EE160">IFERROR(_xlfn.IFS(EE158="W",1,EE159="W",1,EE158="L",0,EE159="L",0),"-")</f>
        <v>0</v>
      </c>
      <c r="EF160" s="122" cm="1">
        <f t="array" ref="EF160">IFERROR(_xlfn.IFS(EF158="W",1,EF159="W",1,EF158="L",0,EF159="L",0),"-")</f>
        <v>1</v>
      </c>
      <c r="EG160" s="122" cm="1">
        <f t="array" ref="EG160">IFERROR(_xlfn.IFS(EG158="W",1,EG159="W",1,EG158="L",0,EG159="L",0),"-")</f>
        <v>1</v>
      </c>
      <c r="EH160" s="122" cm="1">
        <f t="array" ref="EH160">IFERROR(_xlfn.IFS(EH158="W",1,EH159="W",1,EH158="L",0,EH159="L",0),"-")</f>
        <v>1</v>
      </c>
      <c r="EI160" s="122" cm="1">
        <f t="array" ref="EI160">IFERROR(_xlfn.IFS(EI158="W",1,EI159="W",1,EI158="L",0,EI159="L",0),"-")</f>
        <v>0</v>
      </c>
      <c r="EJ160" s="122" cm="1">
        <f t="array" ref="EJ160">IFERROR(_xlfn.IFS(EJ158="W",1,EJ159="W",1,EJ158="L",0,EJ159="L",0),"-")</f>
        <v>1</v>
      </c>
      <c r="EK160" s="122" cm="1">
        <f t="array" ref="EK160">IFERROR(_xlfn.IFS(EK158="W",1,EK159="W",1,EK158="L",0,EK159="L",0),"-")</f>
        <v>1</v>
      </c>
      <c r="EL160" s="122" cm="1">
        <f t="array" ref="EL160">IFERROR(_xlfn.IFS(EL158="W",1,EL159="W",1,EL158="L",0,EL159="L",0),"-")</f>
        <v>1</v>
      </c>
      <c r="EM160" s="122" cm="1">
        <f t="array" ref="EM160">IFERROR(_xlfn.IFS(EM158="W",1,EM159="W",1,EM158="L",0,EM159="L",0),"-")</f>
        <v>1</v>
      </c>
      <c r="EN160" s="122" cm="1">
        <f t="array" ref="EN160">IFERROR(_xlfn.IFS(EN158="W",1,EN159="W",1,EN158="L",0,EN159="L",0),"-")</f>
        <v>0</v>
      </c>
      <c r="EO160" s="122" cm="1">
        <f t="array" ref="EO160">IFERROR(_xlfn.IFS(EO158="W",1,EO159="W",1,EO158="L",0,EO159="L",0),"-")</f>
        <v>1</v>
      </c>
      <c r="EP160" s="122" cm="1">
        <f t="array" ref="EP160">IFERROR(_xlfn.IFS(EP158="W",1,EP159="W",1,EP158="L",0,EP159="L",0),"-")</f>
        <v>0</v>
      </c>
      <c r="EQ160" s="122" cm="1">
        <f t="array" ref="EQ160">IFERROR(_xlfn.IFS(EQ158="W",1,EQ159="W",1,EQ158="L",0,EQ159="L",0),"-")</f>
        <v>0</v>
      </c>
      <c r="ER160" s="122" cm="1">
        <f t="array" ref="ER160">IFERROR(_xlfn.IFS(ER158="W",1,ER159="W",1,ER158="L",0,ER159="L",0),"-")</f>
        <v>1</v>
      </c>
      <c r="ES160" s="122" cm="1">
        <f t="array" ref="ES160">IFERROR(_xlfn.IFS(ES158="W",1,ES159="W",1,ES158="L",0,ES159="L",0),"-")</f>
        <v>0</v>
      </c>
      <c r="ET160" s="122" cm="1">
        <f t="array" ref="ET160">IFERROR(_xlfn.IFS(ET158="W",1,ET159="W",1,ET158="L",0,ET159="L",0),"-")</f>
        <v>1</v>
      </c>
      <c r="EU160" s="122" cm="1">
        <f t="array" ref="EU160">IFERROR(_xlfn.IFS(EU158="W",1,EU159="W",1,EU158="L",0,EU159="L",0),"-")</f>
        <v>1</v>
      </c>
      <c r="EV160" s="122" cm="1">
        <f t="array" ref="EV160">IFERROR(_xlfn.IFS(EV158="W",1,EV159="W",1,EV158="L",0,EV159="L",0),"-")</f>
        <v>0</v>
      </c>
      <c r="EW160" s="122" cm="1">
        <f t="array" ref="EW160">IFERROR(_xlfn.IFS(EW158="W",1,EW159="W",1,EW158="L",0,EW159="L",0),"-")</f>
        <v>0</v>
      </c>
      <c r="EX160" s="122" cm="1">
        <f t="array" ref="EX160">IFERROR(_xlfn.IFS(EX158="W",1,EX159="W",1,EX158="L",0,EX159="L",0),"-")</f>
        <v>0</v>
      </c>
      <c r="EY160" s="122" cm="1">
        <f t="array" ref="EY160">IFERROR(_xlfn.IFS(EY158="W",1,EY159="W",1,EY158="L",0,EY159="L",0),"-")</f>
        <v>1</v>
      </c>
      <c r="EZ160" s="122" cm="1">
        <f t="array" ref="EZ160">IFERROR(_xlfn.IFS(EZ158="W",1,EZ159="W",1,EZ158="L",0,EZ159="L",0),"-")</f>
        <v>0</v>
      </c>
      <c r="FA160" s="122" cm="1">
        <f t="array" ref="FA160">IFERROR(_xlfn.IFS(FA158="W",1,FA159="W",1,FA158="L",0,FA159="L",0),"-")</f>
        <v>1</v>
      </c>
      <c r="FB160" s="122" cm="1">
        <f t="array" ref="FB160">IFERROR(_xlfn.IFS(FB158="W",1,FB159="W",1,FB158="L",0,FB159="L",0),"-")</f>
        <v>1</v>
      </c>
      <c r="FC160" s="122" cm="1">
        <f t="array" ref="FC160">IFERROR(_xlfn.IFS(FC158="W",1,FC159="W",1,FC158="L",0,FC159="L",0),"-")</f>
        <v>0</v>
      </c>
      <c r="FD160" s="122" cm="1">
        <f t="array" ref="FD160">IFERROR(_xlfn.IFS(FD158="W",1,FD159="W",1,FD158="L",0,FD159="L",0),"-")</f>
        <v>1</v>
      </c>
      <c r="FE160" s="122" cm="1">
        <f t="array" ref="FE160">IFERROR(_xlfn.IFS(FE158="W",1,FE159="W",1,FE158="L",0,FE159="L",0),"-")</f>
        <v>1</v>
      </c>
      <c r="FF160" s="122" cm="1">
        <f t="array" ref="FF160">IFERROR(_xlfn.IFS(FF158="W",1,FF159="W",1,FF158="L",0,FF159="L",0),"-")</f>
        <v>1</v>
      </c>
      <c r="FG160" s="122" cm="1">
        <f t="array" ref="FG160">IFERROR(_xlfn.IFS(FG158="W",1,FG159="W",1,FG158="L",0,FG159="L",0),"-")</f>
        <v>1</v>
      </c>
      <c r="FH160" s="122" cm="1">
        <f t="array" ref="FH160">IFERROR(_xlfn.IFS(FH158="W",1,FH159="W",1,FH158="L",0,FH159="L",0),"-")</f>
        <v>1</v>
      </c>
      <c r="FI160" s="122" cm="1">
        <f t="array" ref="FI160">IFERROR(_xlfn.IFS(FI158="W",1,FI159="W",1,FI158="L",0,FI159="L",0),"-")</f>
        <v>0</v>
      </c>
      <c r="FJ160" s="122" cm="1">
        <f t="array" ref="FJ160">IFERROR(_xlfn.IFS(FJ158="W",1,FJ159="W",1,FJ158="L",0,FJ159="L",0),"-")</f>
        <v>0</v>
      </c>
      <c r="FK160" s="137" t="s">
        <v>477</v>
      </c>
      <c r="FL160" s="141">
        <f>COUNT(E$5:FJ$5)</f>
        <v>162</v>
      </c>
      <c r="FM160" s="141">
        <f>FL160-20</f>
        <v>142</v>
      </c>
    </row>
    <row r="161" spans="2:174" x14ac:dyDescent="0.2">
      <c r="B161" s="137"/>
      <c r="C161" s="139"/>
      <c r="D161" s="138"/>
      <c r="E161" s="122">
        <f>IF(E160=1,D161+1,0)</f>
        <v>0</v>
      </c>
      <c r="F161" s="122">
        <f t="shared" ref="F161" si="4990">IF(F160=1,E161+1,0)</f>
        <v>0</v>
      </c>
      <c r="G161" s="122">
        <f t="shared" ref="G161" si="4991">IF(G160=1,F161+1,0)</f>
        <v>0</v>
      </c>
      <c r="H161" s="122">
        <f t="shared" ref="H161" si="4992">IF(H160=1,G161+1,0)</f>
        <v>1</v>
      </c>
      <c r="I161" s="122">
        <f t="shared" ref="I161" si="4993">IF(I160=1,H161+1,0)</f>
        <v>2</v>
      </c>
      <c r="J161" s="122">
        <f t="shared" ref="J161" si="4994">IF(J160=1,I161+1,0)</f>
        <v>3</v>
      </c>
      <c r="K161" s="122">
        <f t="shared" ref="K161" si="4995">IF(K160=1,J161+1,0)</f>
        <v>0</v>
      </c>
      <c r="L161" s="122">
        <f t="shared" ref="L161" si="4996">IF(L160=1,K161+1,0)</f>
        <v>1</v>
      </c>
      <c r="M161" s="122">
        <f t="shared" ref="M161" si="4997">IF(M160=1,L161+1,0)</f>
        <v>0</v>
      </c>
      <c r="N161" s="122">
        <f t="shared" ref="N161" si="4998">IF(N160=1,M161+1,0)</f>
        <v>0</v>
      </c>
      <c r="O161" s="122">
        <f t="shared" ref="O161" si="4999">IF(O160=1,N161+1,0)</f>
        <v>0</v>
      </c>
      <c r="P161" s="122">
        <f t="shared" ref="P161" si="5000">IF(P160=1,O161+1,0)</f>
        <v>0</v>
      </c>
      <c r="Q161" s="122">
        <f t="shared" ref="Q161" si="5001">IF(Q160=1,P161+1,0)</f>
        <v>0</v>
      </c>
      <c r="R161" s="122">
        <f t="shared" ref="R161" si="5002">IF(R160=1,Q161+1,0)</f>
        <v>1</v>
      </c>
      <c r="S161" s="122">
        <f t="shared" ref="S161" si="5003">IF(S160=1,R161+1,0)</f>
        <v>0</v>
      </c>
      <c r="T161" s="122">
        <f t="shared" ref="T161" si="5004">IF(T160=1,S161+1,0)</f>
        <v>0</v>
      </c>
      <c r="U161" s="122">
        <f t="shared" ref="U161" si="5005">IF(U160=1,T161+1,0)</f>
        <v>0</v>
      </c>
      <c r="V161" s="122">
        <f t="shared" ref="V161" si="5006">IF(V160=1,U161+1,0)</f>
        <v>0</v>
      </c>
      <c r="W161" s="122">
        <f t="shared" ref="W161" si="5007">IF(W160=1,V161+1,0)</f>
        <v>0</v>
      </c>
      <c r="X161" s="122">
        <f t="shared" ref="X161" si="5008">IF(X160=1,W161+1,0)</f>
        <v>1</v>
      </c>
      <c r="Y161" s="122">
        <f t="shared" ref="Y161" si="5009">IF(Y160=1,X161+1,0)</f>
        <v>2</v>
      </c>
      <c r="Z161" s="122">
        <f t="shared" ref="Z161" si="5010">IF(Z160=1,Y161+1,0)</f>
        <v>3</v>
      </c>
      <c r="AA161" s="122">
        <f t="shared" ref="AA161" si="5011">IF(AA160=1,Z161+1,0)</f>
        <v>0</v>
      </c>
      <c r="AB161" s="122">
        <f t="shared" ref="AB161" si="5012">IF(AB160=1,AA161+1,0)</f>
        <v>1</v>
      </c>
      <c r="AC161" s="122">
        <f t="shared" ref="AC161" si="5013">IF(AC160=1,AB161+1,0)</f>
        <v>0</v>
      </c>
      <c r="AD161" s="122">
        <f t="shared" ref="AD161" si="5014">IF(AD160=1,AC161+1,0)</f>
        <v>1</v>
      </c>
      <c r="AE161" s="122">
        <f t="shared" ref="AE161" si="5015">IF(AE160=1,AD161+1,0)</f>
        <v>0</v>
      </c>
      <c r="AF161" s="122">
        <f t="shared" ref="AF161" si="5016">IF(AF160=1,AE161+1,0)</f>
        <v>0</v>
      </c>
      <c r="AG161" s="122">
        <f t="shared" ref="AG161" si="5017">IF(AG160=1,AF161+1,0)</f>
        <v>0</v>
      </c>
      <c r="AH161" s="122">
        <f t="shared" ref="AH161" si="5018">IF(AH160=1,AG161+1,0)</f>
        <v>1</v>
      </c>
      <c r="AI161" s="122">
        <f t="shared" ref="AI161" si="5019">IF(AI160=1,AH161+1,0)</f>
        <v>0</v>
      </c>
      <c r="AJ161" s="122">
        <f t="shared" ref="AJ161" si="5020">IF(AJ160=1,AI161+1,0)</f>
        <v>1</v>
      </c>
      <c r="AK161" s="122">
        <f t="shared" ref="AK161" si="5021">IF(AK160=1,AJ161+1,0)</f>
        <v>2</v>
      </c>
      <c r="AL161" s="122">
        <f t="shared" ref="AL161" si="5022">IF(AL160=1,AK161+1,0)</f>
        <v>3</v>
      </c>
      <c r="AM161" s="122">
        <f t="shared" ref="AM161" si="5023">IF(AM160=1,AL161+1,0)</f>
        <v>4</v>
      </c>
      <c r="AN161" s="122">
        <f t="shared" ref="AN161" si="5024">IF(AN160=1,AM161+1,0)</f>
        <v>0</v>
      </c>
      <c r="AO161" s="122">
        <f t="shared" ref="AO161" si="5025">IF(AO160=1,AN161+1,0)</f>
        <v>0</v>
      </c>
      <c r="AP161" s="122">
        <f t="shared" ref="AP161" si="5026">IF(AP160=1,AO161+1,0)</f>
        <v>0</v>
      </c>
      <c r="AQ161" s="122">
        <f t="shared" ref="AQ161" si="5027">IF(AQ160=1,AP161+1,0)</f>
        <v>1</v>
      </c>
      <c r="AR161" s="122">
        <f t="shared" ref="AR161" si="5028">IF(AR160=1,AQ161+1,0)</f>
        <v>0</v>
      </c>
      <c r="AS161" s="122">
        <f t="shared" ref="AS161" si="5029">IF(AS160=1,AR161+1,0)</f>
        <v>0</v>
      </c>
      <c r="AT161" s="122">
        <f t="shared" ref="AT161" si="5030">IF(AT160=1,AS161+1,0)</f>
        <v>0</v>
      </c>
      <c r="AU161" s="122">
        <f t="shared" ref="AU161" si="5031">IF(AU160=1,AT161+1,0)</f>
        <v>0</v>
      </c>
      <c r="AV161" s="122">
        <f t="shared" ref="AV161" si="5032">IF(AV160=1,AU161+1,0)</f>
        <v>0</v>
      </c>
      <c r="AW161" s="122">
        <f t="shared" ref="AW161" si="5033">IF(AW160=1,AV161+1,0)</f>
        <v>1</v>
      </c>
      <c r="AX161" s="122">
        <f t="shared" ref="AX161" si="5034">IF(AX160=1,AW161+1,0)</f>
        <v>0</v>
      </c>
      <c r="AY161" s="122">
        <f t="shared" ref="AY161" si="5035">IF(AY160=1,AX161+1,0)</f>
        <v>1</v>
      </c>
      <c r="AZ161" s="122">
        <f t="shared" ref="AZ161" si="5036">IF(AZ160=1,AY161+1,0)</f>
        <v>2</v>
      </c>
      <c r="BA161" s="122">
        <f t="shared" ref="BA161" si="5037">IF(BA160=1,AZ161+1,0)</f>
        <v>3</v>
      </c>
      <c r="BB161" s="122">
        <f t="shared" ref="BB161" si="5038">IF(BB160=1,BA161+1,0)</f>
        <v>4</v>
      </c>
      <c r="BC161" s="122">
        <f t="shared" ref="BC161" si="5039">IF(BC160=1,BB161+1,0)</f>
        <v>5</v>
      </c>
      <c r="BD161" s="122">
        <f t="shared" ref="BD161" si="5040">IF(BD160=1,BC161+1,0)</f>
        <v>0</v>
      </c>
      <c r="BE161" s="122">
        <f t="shared" ref="BE161" si="5041">IF(BE160=1,BD161+1,0)</f>
        <v>1</v>
      </c>
      <c r="BF161" s="122">
        <f t="shared" ref="BF161" si="5042">IF(BF160=1,BE161+1,0)</f>
        <v>2</v>
      </c>
      <c r="BG161" s="122">
        <f t="shared" ref="BG161" si="5043">IF(BG160=1,BF161+1,0)</f>
        <v>3</v>
      </c>
      <c r="BH161" s="122">
        <f t="shared" ref="BH161" si="5044">IF(BH160=1,BG161+1,0)</f>
        <v>4</v>
      </c>
      <c r="BI161" s="122">
        <f t="shared" ref="BI161" si="5045">IF(BI160=1,BH161+1,0)</f>
        <v>0</v>
      </c>
      <c r="BJ161" s="122">
        <f t="shared" ref="BJ161" si="5046">IF(BJ160=1,BI161+1,0)</f>
        <v>1</v>
      </c>
      <c r="BK161" s="122">
        <f t="shared" ref="BK161" si="5047">IF(BK160=1,BJ161+1,0)</f>
        <v>2</v>
      </c>
      <c r="BL161" s="122">
        <f t="shared" ref="BL161" si="5048">IF(BL160=1,BK161+1,0)</f>
        <v>3</v>
      </c>
      <c r="BM161" s="122">
        <f t="shared" ref="BM161" si="5049">IF(BM160=1,BL161+1,0)</f>
        <v>4</v>
      </c>
      <c r="BN161" s="122">
        <f t="shared" ref="BN161" si="5050">IF(BN160=1,BM161+1,0)</f>
        <v>5</v>
      </c>
      <c r="BO161" s="122">
        <f t="shared" ref="BO161" si="5051">IF(BO160=1,BN161+1,0)</f>
        <v>6</v>
      </c>
      <c r="BP161" s="122">
        <f t="shared" ref="BP161" si="5052">IF(BP160=1,BO161+1,0)</f>
        <v>0</v>
      </c>
      <c r="BQ161" s="122">
        <f t="shared" ref="BQ161" si="5053">IF(BQ160=1,BP161+1,0)</f>
        <v>0</v>
      </c>
      <c r="BR161" s="122">
        <f t="shared" ref="BR161" si="5054">IF(BR160=1,BQ161+1,0)</f>
        <v>0</v>
      </c>
      <c r="BS161" s="122">
        <f t="shared" ref="BS161" si="5055">IF(BS160=1,BR161+1,0)</f>
        <v>1</v>
      </c>
      <c r="BT161" s="122">
        <f t="shared" ref="BT161" si="5056">IF(BT160=1,BS161+1,0)</f>
        <v>2</v>
      </c>
      <c r="BU161" s="122">
        <f t="shared" ref="BU161" si="5057">IF(BU160=1,BT161+1,0)</f>
        <v>3</v>
      </c>
      <c r="BV161" s="122">
        <f t="shared" ref="BV161" si="5058">IF(BV160=1,BU161+1,0)</f>
        <v>4</v>
      </c>
      <c r="BW161" s="122">
        <f t="shared" ref="BW161" si="5059">IF(BW160=1,BV161+1,0)</f>
        <v>0</v>
      </c>
      <c r="BX161" s="122">
        <f t="shared" ref="BX161" si="5060">IF(BX160=1,BW161+1,0)</f>
        <v>0</v>
      </c>
      <c r="BY161" s="122">
        <f t="shared" ref="BY161" si="5061">IF(BY160=1,BX161+1,0)</f>
        <v>1</v>
      </c>
      <c r="BZ161" s="122">
        <f t="shared" ref="BZ161" si="5062">IF(BZ160=1,BY161+1,0)</f>
        <v>0</v>
      </c>
      <c r="CA161" s="122">
        <f t="shared" ref="CA161" si="5063">IF(CA160=1,BZ161+1,0)</f>
        <v>1</v>
      </c>
      <c r="CB161" s="122">
        <f t="shared" ref="CB161" si="5064">IF(CB160=1,CA161+1,0)</f>
        <v>0</v>
      </c>
      <c r="CC161" s="122">
        <f t="shared" ref="CC161" si="5065">IF(CC160=1,CB161+1,0)</f>
        <v>1</v>
      </c>
      <c r="CD161" s="122">
        <f t="shared" ref="CD161" si="5066">IF(CD160=1,CC161+1,0)</f>
        <v>2</v>
      </c>
      <c r="CE161" s="122">
        <f t="shared" ref="CE161" si="5067">IF(CE160=1,CD161+1,0)</f>
        <v>3</v>
      </c>
      <c r="CF161" s="122">
        <f t="shared" ref="CF161" si="5068">IF(CF160=1,CE161+1,0)</f>
        <v>4</v>
      </c>
      <c r="CG161" s="122">
        <f t="shared" ref="CG161" si="5069">IF(CG160=1,CF161+1,0)</f>
        <v>0</v>
      </c>
      <c r="CH161" s="122">
        <f t="shared" ref="CH161" si="5070">IF(CH160=1,CG161+1,0)</f>
        <v>1</v>
      </c>
      <c r="CI161" s="122">
        <f t="shared" ref="CI161" si="5071">IF(CI160=1,CH161+1,0)</f>
        <v>2</v>
      </c>
      <c r="CJ161" s="122">
        <f t="shared" ref="CJ161" si="5072">IF(CJ160=1,CI161+1,0)</f>
        <v>3</v>
      </c>
      <c r="CK161" s="122">
        <f t="shared" ref="CK161" si="5073">IF(CK160=1,CJ161+1,0)</f>
        <v>0</v>
      </c>
      <c r="CL161" s="122">
        <f t="shared" ref="CL161" si="5074">IF(CL160=1,CK161+1,0)</f>
        <v>0</v>
      </c>
      <c r="CM161" s="122">
        <f t="shared" ref="CM161" si="5075">IF(CM160=1,CL161+1,0)</f>
        <v>1</v>
      </c>
      <c r="CN161" s="122">
        <f t="shared" ref="CN161" si="5076">IF(CN160=1,CM161+1,0)</f>
        <v>2</v>
      </c>
      <c r="CO161" s="122">
        <f t="shared" ref="CO161" si="5077">IF(CO160=1,CN161+1,0)</f>
        <v>3</v>
      </c>
      <c r="CP161" s="122">
        <f t="shared" ref="CP161" si="5078">IF(CP160=1,CO161+1,0)</f>
        <v>4</v>
      </c>
      <c r="CQ161" s="122">
        <f t="shared" ref="CQ161" si="5079">IF(CQ160=1,CP161+1,0)</f>
        <v>5</v>
      </c>
      <c r="CR161" s="122">
        <f t="shared" ref="CR161" si="5080">IF(CR160=1,CQ161+1,0)</f>
        <v>0</v>
      </c>
      <c r="CS161" s="122">
        <f t="shared" ref="CS161" si="5081">IF(CS160=1,CR161+1,0)</f>
        <v>0</v>
      </c>
      <c r="CT161" s="122">
        <f t="shared" ref="CT161" si="5082">IF(CT160=1,CS161+1,0)</f>
        <v>0</v>
      </c>
      <c r="CU161" s="122">
        <f t="shared" ref="CU161" si="5083">IF(CU160=1,CT161+1,0)</f>
        <v>0</v>
      </c>
      <c r="CV161" s="122">
        <f t="shared" ref="CV161" si="5084">IF(CV160=1,CU161+1,0)</f>
        <v>1</v>
      </c>
      <c r="CW161" s="122">
        <f t="shared" ref="CW161" si="5085">IF(CW160=1,CV161+1,0)</f>
        <v>2</v>
      </c>
      <c r="CX161" s="122">
        <f t="shared" ref="CX161" si="5086">IF(CX160=1,CW161+1,0)</f>
        <v>3</v>
      </c>
      <c r="CY161" s="122">
        <f t="shared" ref="CY161" si="5087">IF(CY160=1,CX161+1,0)</f>
        <v>4</v>
      </c>
      <c r="CZ161" s="122">
        <f t="shared" ref="CZ161" si="5088">IF(CZ160=1,CY161+1,0)</f>
        <v>5</v>
      </c>
      <c r="DA161" s="122">
        <f t="shared" ref="DA161" si="5089">IF(DA160=1,CZ161+1,0)</f>
        <v>6</v>
      </c>
      <c r="DB161" s="122">
        <f t="shared" ref="DB161" si="5090">IF(DB160=1,DA161+1,0)</f>
        <v>7</v>
      </c>
      <c r="DC161" s="122">
        <f t="shared" ref="DC161" si="5091">IF(DC160=1,DB161+1,0)</f>
        <v>0</v>
      </c>
      <c r="DD161" s="122">
        <f t="shared" ref="DD161" si="5092">IF(DD160=1,DC161+1,0)</f>
        <v>0</v>
      </c>
      <c r="DE161" s="122">
        <f t="shared" ref="DE161" si="5093">IF(DE160=1,DD161+1,0)</f>
        <v>0</v>
      </c>
      <c r="DF161" s="122">
        <f t="shared" ref="DF161" si="5094">IF(DF160=1,DE161+1,0)</f>
        <v>0</v>
      </c>
      <c r="DG161" s="122">
        <f t="shared" ref="DG161" si="5095">IF(DG160=1,DF161+1,0)</f>
        <v>1</v>
      </c>
      <c r="DH161" s="122">
        <f t="shared" ref="DH161" si="5096">IF(DH160=1,DG161+1,0)</f>
        <v>2</v>
      </c>
      <c r="DI161" s="122">
        <f t="shared" ref="DI161" si="5097">IF(DI160=1,DH161+1,0)</f>
        <v>3</v>
      </c>
      <c r="DJ161" s="122">
        <f t="shared" ref="DJ161" si="5098">IF(DJ160=1,DI161+1,0)</f>
        <v>4</v>
      </c>
      <c r="DK161" s="122">
        <f t="shared" ref="DK161" si="5099">IF(DK160=1,DJ161+1,0)</f>
        <v>5</v>
      </c>
      <c r="DL161" s="122">
        <f t="shared" ref="DL161" si="5100">IF(DL160=1,DK161+1,0)</f>
        <v>6</v>
      </c>
      <c r="DM161" s="122">
        <f t="shared" ref="DM161" si="5101">IF(DM160=1,DL161+1,0)</f>
        <v>7</v>
      </c>
      <c r="DN161" s="122">
        <f t="shared" ref="DN161" si="5102">IF(DN160=1,DM161+1,0)</f>
        <v>8</v>
      </c>
      <c r="DO161" s="122">
        <f t="shared" ref="DO161" si="5103">IF(DO160=1,DN161+1,0)</f>
        <v>0</v>
      </c>
      <c r="DP161" s="122">
        <f t="shared" ref="DP161" si="5104">IF(DP160=1,DO161+1,0)</f>
        <v>1</v>
      </c>
      <c r="DQ161" s="122">
        <f t="shared" ref="DQ161" si="5105">IF(DQ160=1,DP161+1,0)</f>
        <v>2</v>
      </c>
      <c r="DR161" s="122">
        <f t="shared" ref="DR161" si="5106">IF(DR160=1,DQ161+1,0)</f>
        <v>0</v>
      </c>
      <c r="DS161" s="122">
        <f t="shared" ref="DS161" si="5107">IF(DS160=1,DR161+1,0)</f>
        <v>1</v>
      </c>
      <c r="DT161" s="122">
        <f t="shared" ref="DT161" si="5108">IF(DT160=1,DS161+1,0)</f>
        <v>0</v>
      </c>
      <c r="DU161" s="122">
        <f t="shared" ref="DU161" si="5109">IF(DU160=1,DT161+1,0)</f>
        <v>0</v>
      </c>
      <c r="DV161" s="122">
        <f t="shared" ref="DV161" si="5110">IF(DV160=1,DU161+1,0)</f>
        <v>0</v>
      </c>
      <c r="DW161" s="122">
        <f t="shared" ref="DW161" si="5111">IF(DW160=1,DV161+1,0)</f>
        <v>1</v>
      </c>
      <c r="DX161" s="122">
        <f t="shared" ref="DX161" si="5112">IF(DX160=1,DW161+1,0)</f>
        <v>2</v>
      </c>
      <c r="DY161" s="122">
        <f t="shared" ref="DY161" si="5113">IF(DY160=1,DX161+1,0)</f>
        <v>0</v>
      </c>
      <c r="DZ161" s="122">
        <f t="shared" ref="DZ161" si="5114">IF(DZ160=1,DY161+1,0)</f>
        <v>1</v>
      </c>
      <c r="EA161" s="122">
        <f t="shared" ref="EA161" si="5115">IF(EA160=1,DZ161+1,0)</f>
        <v>0</v>
      </c>
      <c r="EB161" s="122">
        <f t="shared" ref="EB161" si="5116">IF(EB160=1,EA161+1,0)</f>
        <v>0</v>
      </c>
      <c r="EC161" s="122">
        <f t="shared" ref="EC161" si="5117">IF(EC160=1,EB161+1,0)</f>
        <v>1</v>
      </c>
      <c r="ED161" s="122">
        <f t="shared" ref="ED161" si="5118">IF(ED160=1,EC161+1,0)</f>
        <v>0</v>
      </c>
      <c r="EE161" s="122">
        <f t="shared" ref="EE161" si="5119">IF(EE160=1,ED161+1,0)</f>
        <v>0</v>
      </c>
      <c r="EF161" s="122">
        <f t="shared" ref="EF161" si="5120">IF(EF160=1,EE161+1,0)</f>
        <v>1</v>
      </c>
      <c r="EG161" s="122">
        <f t="shared" ref="EG161" si="5121">IF(EG160=1,EF161+1,0)</f>
        <v>2</v>
      </c>
      <c r="EH161" s="122">
        <f t="shared" ref="EH161" si="5122">IF(EH160=1,EG161+1,0)</f>
        <v>3</v>
      </c>
      <c r="EI161" s="122">
        <f t="shared" ref="EI161" si="5123">IF(EI160=1,EH161+1,0)</f>
        <v>0</v>
      </c>
      <c r="EJ161" s="122">
        <f t="shared" ref="EJ161" si="5124">IF(EJ160=1,EI161+1,0)</f>
        <v>1</v>
      </c>
      <c r="EK161" s="122">
        <f t="shared" ref="EK161" si="5125">IF(EK160=1,EJ161+1,0)</f>
        <v>2</v>
      </c>
      <c r="EL161" s="122">
        <f t="shared" ref="EL161" si="5126">IF(EL160=1,EK161+1,0)</f>
        <v>3</v>
      </c>
      <c r="EM161" s="122">
        <f t="shared" ref="EM161" si="5127">IF(EM160=1,EL161+1,0)</f>
        <v>4</v>
      </c>
      <c r="EN161" s="122">
        <f t="shared" ref="EN161" si="5128">IF(EN160=1,EM161+1,0)</f>
        <v>0</v>
      </c>
      <c r="EO161" s="122">
        <f t="shared" ref="EO161" si="5129">IF(EO160=1,EN161+1,0)</f>
        <v>1</v>
      </c>
      <c r="EP161" s="122">
        <f t="shared" ref="EP161" si="5130">IF(EP160=1,EO161+1,0)</f>
        <v>0</v>
      </c>
      <c r="EQ161" s="122">
        <f t="shared" ref="EQ161" si="5131">IF(EQ160=1,EP161+1,0)</f>
        <v>0</v>
      </c>
      <c r="ER161" s="122">
        <f t="shared" ref="ER161" si="5132">IF(ER160=1,EQ161+1,0)</f>
        <v>1</v>
      </c>
      <c r="ES161" s="122">
        <f t="shared" ref="ES161" si="5133">IF(ES160=1,ER161+1,0)</f>
        <v>0</v>
      </c>
      <c r="ET161" s="122">
        <f t="shared" ref="ET161" si="5134">IF(ET160=1,ES161+1,0)</f>
        <v>1</v>
      </c>
      <c r="EU161" s="122">
        <f t="shared" ref="EU161" si="5135">IF(EU160=1,ET161+1,0)</f>
        <v>2</v>
      </c>
      <c r="EV161" s="122">
        <f t="shared" ref="EV161" si="5136">IF(EV160=1,EU161+1,0)</f>
        <v>0</v>
      </c>
      <c r="EW161" s="122">
        <f t="shared" ref="EW161" si="5137">IF(EW160=1,EV161+1,0)</f>
        <v>0</v>
      </c>
      <c r="EX161" s="122">
        <f t="shared" ref="EX161" si="5138">IF(EX160=1,EW161+1,0)</f>
        <v>0</v>
      </c>
      <c r="EY161" s="122">
        <f t="shared" ref="EY161" si="5139">IF(EY160=1,EX161+1,0)</f>
        <v>1</v>
      </c>
      <c r="EZ161" s="122">
        <f t="shared" ref="EZ161" si="5140">IF(EZ160=1,EY161+1,0)</f>
        <v>0</v>
      </c>
      <c r="FA161" s="122">
        <f t="shared" ref="FA161" si="5141">IF(FA160=1,EZ161+1,0)</f>
        <v>1</v>
      </c>
      <c r="FB161" s="122">
        <f t="shared" ref="FB161" si="5142">IF(FB160=1,FA161+1,0)</f>
        <v>2</v>
      </c>
      <c r="FC161" s="122">
        <f t="shared" ref="FC161" si="5143">IF(FC160=1,FB161+1,0)</f>
        <v>0</v>
      </c>
      <c r="FD161" s="122">
        <f t="shared" ref="FD161" si="5144">IF(FD160=1,FC161+1,0)</f>
        <v>1</v>
      </c>
      <c r="FE161" s="122">
        <f t="shared" ref="FE161" si="5145">IF(FE160=1,FD161+1,0)</f>
        <v>2</v>
      </c>
      <c r="FF161" s="122">
        <f t="shared" ref="FF161" si="5146">IF(FF160=1,FE161+1,0)</f>
        <v>3</v>
      </c>
      <c r="FG161" s="122">
        <f t="shared" ref="FG161" si="5147">IF(FG160=1,FF161+1,0)</f>
        <v>4</v>
      </c>
      <c r="FH161" s="122">
        <f t="shared" ref="FH161" si="5148">IF(FH160=1,FG161+1,0)</f>
        <v>5</v>
      </c>
      <c r="FI161" s="122">
        <f t="shared" ref="FI161" si="5149">IF(FI160=1,FH161+1,0)</f>
        <v>0</v>
      </c>
      <c r="FJ161" s="122">
        <f t="shared" ref="FJ161" si="5150">IF(FJ160=1,FI161+1,0)</f>
        <v>0</v>
      </c>
      <c r="FK161" s="137" t="s">
        <v>477</v>
      </c>
      <c r="FL161" s="141">
        <f>COUNT(E$5:FJ$5)</f>
        <v>162</v>
      </c>
      <c r="FM161" s="141">
        <f>FL161-30</f>
        <v>132</v>
      </c>
    </row>
    <row r="162" spans="2:174" x14ac:dyDescent="0.2">
      <c r="B162" s="137"/>
      <c r="C162" s="137"/>
      <c r="D162" s="138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  <c r="AT162" s="137"/>
      <c r="AU162" s="137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37"/>
      <c r="BQ162" s="137"/>
      <c r="BR162" s="137"/>
      <c r="BS162" s="137"/>
      <c r="BT162" s="137"/>
      <c r="BU162" s="137"/>
      <c r="BV162" s="137"/>
      <c r="BW162" s="137"/>
      <c r="BX162" s="137"/>
      <c r="BY162" s="137"/>
      <c r="BZ162" s="137"/>
      <c r="CA162" s="137"/>
      <c r="CB162" s="137"/>
      <c r="CC162" s="137"/>
      <c r="CD162" s="137"/>
      <c r="CE162" s="137"/>
      <c r="CF162" s="137"/>
      <c r="CG162" s="137"/>
      <c r="CH162" s="137"/>
      <c r="CI162" s="137"/>
      <c r="CJ162" s="137"/>
      <c r="CK162" s="137"/>
      <c r="CL162" s="137"/>
      <c r="CM162" s="137"/>
      <c r="CN162" s="137"/>
      <c r="CO162" s="137"/>
      <c r="CP162" s="137"/>
      <c r="CQ162" s="137"/>
      <c r="CR162" s="137"/>
      <c r="CS162" s="137"/>
      <c r="CT162" s="137"/>
      <c r="CU162" s="137"/>
      <c r="CV162" s="137"/>
      <c r="CW162" s="137"/>
      <c r="CX162" s="137"/>
      <c r="CY162" s="137"/>
      <c r="CZ162" s="137"/>
      <c r="DA162" s="137"/>
      <c r="DB162" s="137"/>
      <c r="DC162" s="137"/>
      <c r="DD162" s="137"/>
      <c r="DE162" s="137"/>
      <c r="DF162" s="137"/>
      <c r="DG162" s="137"/>
      <c r="DH162" s="137"/>
      <c r="DI162" s="137"/>
      <c r="DJ162" s="137"/>
      <c r="DK162" s="137"/>
      <c r="DL162" s="137"/>
      <c r="DM162" s="137"/>
      <c r="DN162" s="137"/>
      <c r="DO162" s="137"/>
      <c r="DP162" s="137"/>
      <c r="DQ162" s="137"/>
      <c r="DR162" s="137"/>
      <c r="DS162" s="137"/>
      <c r="DT162" s="137"/>
      <c r="DU162" s="137"/>
      <c r="DV162" s="137"/>
      <c r="DW162" s="137"/>
      <c r="DX162" s="137"/>
      <c r="DY162" s="137"/>
      <c r="DZ162" s="137"/>
      <c r="EA162" s="137"/>
      <c r="EB162" s="137"/>
      <c r="EC162" s="137"/>
      <c r="ED162" s="137"/>
      <c r="EE162" s="137"/>
      <c r="EF162" s="137"/>
      <c r="EG162" s="137"/>
      <c r="EH162" s="137"/>
      <c r="EI162" s="137"/>
      <c r="EJ162" s="137"/>
      <c r="EK162" s="137"/>
      <c r="EL162" s="137"/>
      <c r="EM162" s="137"/>
      <c r="EN162" s="137"/>
      <c r="EO162" s="137"/>
      <c r="EP162" s="137"/>
      <c r="EQ162" s="137"/>
      <c r="ER162" s="137"/>
      <c r="ES162" s="137"/>
      <c r="ET162" s="137"/>
      <c r="EU162" s="137"/>
      <c r="EV162" s="137"/>
      <c r="EW162" s="137"/>
      <c r="EX162" s="137"/>
      <c r="EY162" s="137"/>
      <c r="EZ162" s="137"/>
      <c r="FA162" s="137"/>
      <c r="FB162" s="137"/>
      <c r="FC162" s="137"/>
      <c r="FD162" s="137"/>
      <c r="FE162" s="137"/>
      <c r="FF162" s="137"/>
      <c r="FG162" s="137"/>
      <c r="FH162" s="137"/>
      <c r="FI162" s="137"/>
      <c r="FJ162" s="137"/>
      <c r="FK162" s="137"/>
      <c r="FL162" s="137"/>
      <c r="FM162" s="137"/>
      <c r="FN162" s="137"/>
      <c r="FO162" s="137"/>
      <c r="FP162" s="137"/>
      <c r="FQ162" s="137"/>
      <c r="FR162" s="1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BCA90-25DF-4EA1-BCEC-DDFE52A2ACB3}">
  <sheetPr>
    <tabColor theme="7" tint="-0.249977111117893"/>
  </sheetPr>
  <dimension ref="A1:DN46"/>
  <sheetViews>
    <sheetView workbookViewId="0">
      <selection activeCell="J42" sqref="J42"/>
    </sheetView>
  </sheetViews>
  <sheetFormatPr defaultColWidth="8.7109375" defaultRowHeight="10.5" x14ac:dyDescent="0.15"/>
  <cols>
    <col min="1" max="1" width="2" style="29" bestFit="1" customWidth="1"/>
    <col min="2" max="2" width="3.28515625" style="29" bestFit="1" customWidth="1"/>
    <col min="3" max="3" width="5.140625" style="29" bestFit="1" customWidth="1"/>
    <col min="4" max="4" width="6.140625" style="29" bestFit="1" customWidth="1"/>
    <col min="5" max="5" width="8.7109375" style="29" bestFit="1" customWidth="1"/>
    <col min="6" max="6" width="6.140625" style="29" bestFit="1" customWidth="1"/>
    <col min="7" max="7" width="5.28515625" style="29" bestFit="1" customWidth="1"/>
    <col min="8" max="8" width="6.140625" style="29" bestFit="1" customWidth="1"/>
    <col min="9" max="9" width="2" style="29" bestFit="1" customWidth="1"/>
    <col min="10" max="10" width="3.140625" style="29" bestFit="1" customWidth="1"/>
    <col min="11" max="11" width="5.140625" style="29" bestFit="1" customWidth="1"/>
    <col min="12" max="21" width="4.5703125" style="29" bestFit="1" customWidth="1"/>
    <col min="22" max="22" width="4.85546875" style="29" bestFit="1" customWidth="1"/>
    <col min="23" max="24" width="4.5703125" style="29" bestFit="1" customWidth="1"/>
    <col min="25" max="25" width="4.7109375" style="29" bestFit="1" customWidth="1"/>
    <col min="26" max="28" width="4.5703125" style="29" bestFit="1" customWidth="1"/>
    <col min="29" max="29" width="5.140625" style="29" bestFit="1" customWidth="1"/>
    <col min="30" max="35" width="4.5703125" style="29" bestFit="1" customWidth="1"/>
    <col min="36" max="36" width="4.7109375" style="29" bestFit="1" customWidth="1"/>
    <col min="37" max="41" width="4.5703125" style="29" bestFit="1" customWidth="1"/>
    <col min="42" max="43" width="4.5703125" style="29" customWidth="1"/>
    <col min="44" max="44" width="6.140625" style="29" bestFit="1" customWidth="1"/>
    <col min="45" max="46" width="2" style="29" bestFit="1" customWidth="1"/>
    <col min="47" max="47" width="3.28515625" style="29" bestFit="1" customWidth="1"/>
    <col min="48" max="48" width="5.140625" style="29" bestFit="1" customWidth="1"/>
    <col min="49" max="49" width="5.7109375" style="29" bestFit="1" customWidth="1"/>
    <col min="50" max="50" width="4.7109375" style="29" bestFit="1" customWidth="1"/>
    <col min="51" max="51" width="4.5703125" style="29" bestFit="1" customWidth="1"/>
    <col min="52" max="52" width="4.7109375" style="29" bestFit="1" customWidth="1"/>
    <col min="53" max="53" width="4.5703125" style="29" bestFit="1" customWidth="1"/>
    <col min="54" max="54" width="4.7109375" style="29" bestFit="1" customWidth="1"/>
    <col min="55" max="57" width="4.5703125" style="29" bestFit="1" customWidth="1"/>
    <col min="58" max="58" width="4.7109375" style="29" bestFit="1" customWidth="1"/>
    <col min="59" max="59" width="5" style="29" bestFit="1" customWidth="1"/>
    <col min="60" max="61" width="4.7109375" style="29" bestFit="1" customWidth="1"/>
    <col min="62" max="62" width="4.85546875" style="29" bestFit="1" customWidth="1"/>
    <col min="63" max="64" width="4.7109375" style="29" bestFit="1" customWidth="1"/>
    <col min="65" max="65" width="4.5703125" style="29" bestFit="1" customWidth="1"/>
    <col min="66" max="66" width="5.28515625" style="29" bestFit="1" customWidth="1"/>
    <col min="67" max="67" width="4.7109375" style="29" bestFit="1" customWidth="1"/>
    <col min="68" max="71" width="4.5703125" style="29" bestFit="1" customWidth="1"/>
    <col min="72" max="72" width="4.7109375" style="29" bestFit="1" customWidth="1"/>
    <col min="73" max="73" width="4.85546875" style="29" bestFit="1" customWidth="1"/>
    <col min="74" max="74" width="4.5703125" style="29" bestFit="1" customWidth="1"/>
    <col min="75" max="75" width="4.7109375" style="29" bestFit="1" customWidth="1"/>
    <col min="76" max="76" width="4.5703125" style="29" bestFit="1" customWidth="1"/>
    <col min="77" max="78" width="4.7109375" style="29" bestFit="1" customWidth="1"/>
    <col min="79" max="80" width="4.7109375" style="29" customWidth="1"/>
    <col min="81" max="81" width="6.140625" style="29" bestFit="1" customWidth="1"/>
    <col min="82" max="82" width="2" style="29" bestFit="1" customWidth="1"/>
    <col min="83" max="83" width="1.85546875" style="29" bestFit="1" customWidth="1"/>
    <col min="84" max="84" width="3.28515625" style="29" bestFit="1" customWidth="1"/>
    <col min="85" max="85" width="5.140625" style="29" bestFit="1" customWidth="1"/>
    <col min="86" max="117" width="4.7109375" style="29" customWidth="1"/>
    <col min="118" max="118" width="2" style="29" bestFit="1" customWidth="1"/>
    <col min="119" max="16384" width="8.7109375" style="29"/>
  </cols>
  <sheetData>
    <row r="1" spans="1:118" x14ac:dyDescent="0.15">
      <c r="A1" s="29" t="s">
        <v>477</v>
      </c>
      <c r="I1" s="29" t="s">
        <v>477</v>
      </c>
      <c r="AT1" s="29" t="s">
        <v>477</v>
      </c>
      <c r="CE1" s="29" t="s">
        <v>465</v>
      </c>
    </row>
    <row r="2" spans="1:118" x14ac:dyDescent="0.15">
      <c r="B2" s="36"/>
      <c r="C2" s="36"/>
      <c r="D2" s="36"/>
      <c r="E2" s="36"/>
      <c r="F2" s="36"/>
      <c r="G2" s="36"/>
      <c r="H2" s="36"/>
      <c r="J2" s="36"/>
      <c r="K2" s="36"/>
      <c r="L2" s="30">
        <v>1</v>
      </c>
      <c r="M2" s="30">
        <f t="shared" ref="M2" si="0">L2+1</f>
        <v>2</v>
      </c>
      <c r="N2" s="30">
        <f t="shared" ref="N2" si="1">M2+1</f>
        <v>3</v>
      </c>
      <c r="O2" s="30">
        <f t="shared" ref="O2" si="2">N2+1</f>
        <v>4</v>
      </c>
      <c r="P2" s="30">
        <f t="shared" ref="P2" si="3">O2+1</f>
        <v>5</v>
      </c>
      <c r="Q2" s="30">
        <f t="shared" ref="Q2" si="4">P2+1</f>
        <v>6</v>
      </c>
      <c r="R2" s="30">
        <f t="shared" ref="R2" si="5">Q2+1</f>
        <v>7</v>
      </c>
      <c r="S2" s="30">
        <f t="shared" ref="S2" si="6">R2+1</f>
        <v>8</v>
      </c>
      <c r="T2" s="30">
        <f t="shared" ref="T2" si="7">S2+1</f>
        <v>9</v>
      </c>
      <c r="U2" s="30">
        <f t="shared" ref="U2" si="8">T2+1</f>
        <v>10</v>
      </c>
      <c r="V2" s="30">
        <f t="shared" ref="V2" si="9">U2+1</f>
        <v>11</v>
      </c>
      <c r="W2" s="30">
        <f t="shared" ref="W2" si="10">V2+1</f>
        <v>12</v>
      </c>
      <c r="X2" s="30">
        <f t="shared" ref="X2" si="11">W2+1</f>
        <v>13</v>
      </c>
      <c r="Y2" s="30">
        <f t="shared" ref="Y2" si="12">X2+1</f>
        <v>14</v>
      </c>
      <c r="Z2" s="30">
        <f t="shared" ref="Z2" si="13">Y2+1</f>
        <v>15</v>
      </c>
      <c r="AA2" s="30">
        <f t="shared" ref="AA2" si="14">Z2+1</f>
        <v>16</v>
      </c>
      <c r="AB2" s="30">
        <f t="shared" ref="AB2" si="15">AA2+1</f>
        <v>17</v>
      </c>
      <c r="AC2" s="30">
        <f t="shared" ref="AC2" si="16">AB2+1</f>
        <v>18</v>
      </c>
      <c r="AD2" s="30">
        <f t="shared" ref="AD2" si="17">AC2+1</f>
        <v>19</v>
      </c>
      <c r="AE2" s="30">
        <f t="shared" ref="AE2" si="18">AD2+1</f>
        <v>20</v>
      </c>
      <c r="AF2" s="30">
        <f t="shared" ref="AF2" si="19">AE2+1</f>
        <v>21</v>
      </c>
      <c r="AG2" s="30">
        <f t="shared" ref="AG2" si="20">AF2+1</f>
        <v>22</v>
      </c>
      <c r="AH2" s="30">
        <f t="shared" ref="AH2" si="21">AG2+1</f>
        <v>23</v>
      </c>
      <c r="AI2" s="30">
        <f t="shared" ref="AI2" si="22">AH2+1</f>
        <v>24</v>
      </c>
      <c r="AJ2" s="30">
        <f t="shared" ref="AJ2" si="23">AI2+1</f>
        <v>25</v>
      </c>
      <c r="AK2" s="30">
        <f t="shared" ref="AK2" si="24">AJ2+1</f>
        <v>26</v>
      </c>
      <c r="AL2" s="30">
        <f t="shared" ref="AL2" si="25">AK2+1</f>
        <v>27</v>
      </c>
      <c r="AM2" s="30">
        <f t="shared" ref="AM2" si="26">AL2+1</f>
        <v>28</v>
      </c>
      <c r="AN2" s="30">
        <f t="shared" ref="AN2" si="27">AM2+1</f>
        <v>29</v>
      </c>
      <c r="AO2" s="30">
        <f t="shared" ref="AO2" si="28">AN2+1</f>
        <v>30</v>
      </c>
      <c r="AP2" s="30">
        <f t="shared" ref="AP2" si="29">AO2+1</f>
        <v>31</v>
      </c>
      <c r="AQ2" s="30">
        <f t="shared" ref="AQ2" si="30">AP2+1</f>
        <v>32</v>
      </c>
      <c r="AR2" s="30"/>
      <c r="AS2" s="30" t="s">
        <v>477</v>
      </c>
      <c r="AU2" s="36"/>
      <c r="AV2" s="36"/>
      <c r="AW2" s="30">
        <v>1</v>
      </c>
      <c r="AX2" s="30">
        <f t="shared" ref="AX2" si="31">AW2+1</f>
        <v>2</v>
      </c>
      <c r="AY2" s="30">
        <f t="shared" ref="AY2" si="32">AX2+1</f>
        <v>3</v>
      </c>
      <c r="AZ2" s="30">
        <f t="shared" ref="AZ2" si="33">AY2+1</f>
        <v>4</v>
      </c>
      <c r="BA2" s="30">
        <f t="shared" ref="BA2" si="34">AZ2+1</f>
        <v>5</v>
      </c>
      <c r="BB2" s="30">
        <f t="shared" ref="BB2" si="35">BA2+1</f>
        <v>6</v>
      </c>
      <c r="BC2" s="30">
        <f t="shared" ref="BC2" si="36">BB2+1</f>
        <v>7</v>
      </c>
      <c r="BD2" s="30">
        <f t="shared" ref="BD2" si="37">BC2+1</f>
        <v>8</v>
      </c>
      <c r="BE2" s="30">
        <f t="shared" ref="BE2" si="38">BD2+1</f>
        <v>9</v>
      </c>
      <c r="BF2" s="30">
        <f t="shared" ref="BF2" si="39">BE2+1</f>
        <v>10</v>
      </c>
      <c r="BG2" s="30">
        <f t="shared" ref="BG2" si="40">BF2+1</f>
        <v>11</v>
      </c>
      <c r="BH2" s="30">
        <f t="shared" ref="BH2" si="41">BG2+1</f>
        <v>12</v>
      </c>
      <c r="BI2" s="30">
        <f t="shared" ref="BI2" si="42">BH2+1</f>
        <v>13</v>
      </c>
      <c r="BJ2" s="30">
        <f t="shared" ref="BJ2" si="43">BI2+1</f>
        <v>14</v>
      </c>
      <c r="BK2" s="30">
        <f t="shared" ref="BK2" si="44">BJ2+1</f>
        <v>15</v>
      </c>
      <c r="BL2" s="30">
        <f t="shared" ref="BL2" si="45">BK2+1</f>
        <v>16</v>
      </c>
      <c r="BM2" s="30">
        <f t="shared" ref="BM2" si="46">BL2+1</f>
        <v>17</v>
      </c>
      <c r="BN2" s="30">
        <f t="shared" ref="BN2" si="47">BM2+1</f>
        <v>18</v>
      </c>
      <c r="BO2" s="30">
        <f t="shared" ref="BO2" si="48">BN2+1</f>
        <v>19</v>
      </c>
      <c r="BP2" s="30">
        <f t="shared" ref="BP2" si="49">BO2+1</f>
        <v>20</v>
      </c>
      <c r="BQ2" s="30">
        <f t="shared" ref="BQ2" si="50">BP2+1</f>
        <v>21</v>
      </c>
      <c r="BR2" s="30">
        <f t="shared" ref="BR2" si="51">BQ2+1</f>
        <v>22</v>
      </c>
      <c r="BS2" s="30">
        <f t="shared" ref="BS2" si="52">BR2+1</f>
        <v>23</v>
      </c>
      <c r="BT2" s="30">
        <f t="shared" ref="BT2" si="53">BS2+1</f>
        <v>24</v>
      </c>
      <c r="BU2" s="30">
        <f t="shared" ref="BU2" si="54">BT2+1</f>
        <v>25</v>
      </c>
      <c r="BV2" s="30">
        <f t="shared" ref="BV2" si="55">BU2+1</f>
        <v>26</v>
      </c>
      <c r="BW2" s="30">
        <f t="shared" ref="BW2" si="56">BV2+1</f>
        <v>27</v>
      </c>
      <c r="BX2" s="30">
        <f t="shared" ref="BX2" si="57">BW2+1</f>
        <v>28</v>
      </c>
      <c r="BY2" s="30">
        <f t="shared" ref="BY2" si="58">BX2+1</f>
        <v>29</v>
      </c>
      <c r="BZ2" s="30">
        <f t="shared" ref="BZ2" si="59">BY2+1</f>
        <v>30</v>
      </c>
      <c r="CA2" s="30"/>
      <c r="CB2" s="30"/>
      <c r="CC2" s="30"/>
      <c r="CD2" s="30" t="s">
        <v>477</v>
      </c>
      <c r="CF2" s="36"/>
      <c r="CG2" s="36"/>
      <c r="CH2" s="30">
        <v>1</v>
      </c>
      <c r="CI2" s="30">
        <f t="shared" ref="CI2:DE2" si="60">CH2+1</f>
        <v>2</v>
      </c>
      <c r="CJ2" s="30">
        <f t="shared" si="60"/>
        <v>3</v>
      </c>
      <c r="CK2" s="30">
        <f t="shared" si="60"/>
        <v>4</v>
      </c>
      <c r="CL2" s="30">
        <f t="shared" si="60"/>
        <v>5</v>
      </c>
      <c r="CM2" s="30">
        <f t="shared" si="60"/>
        <v>6</v>
      </c>
      <c r="CN2" s="30">
        <f t="shared" si="60"/>
        <v>7</v>
      </c>
      <c r="CO2" s="30">
        <f t="shared" si="60"/>
        <v>8</v>
      </c>
      <c r="CP2" s="30">
        <f t="shared" si="60"/>
        <v>9</v>
      </c>
      <c r="CQ2" s="30">
        <f t="shared" si="60"/>
        <v>10</v>
      </c>
      <c r="CR2" s="30">
        <f t="shared" si="60"/>
        <v>11</v>
      </c>
      <c r="CS2" s="30">
        <f t="shared" si="60"/>
        <v>12</v>
      </c>
      <c r="CT2" s="30">
        <f t="shared" si="60"/>
        <v>13</v>
      </c>
      <c r="CU2" s="30">
        <f t="shared" si="60"/>
        <v>14</v>
      </c>
      <c r="CV2" s="30">
        <f t="shared" si="60"/>
        <v>15</v>
      </c>
      <c r="CW2" s="30">
        <f t="shared" si="60"/>
        <v>16</v>
      </c>
      <c r="CX2" s="30">
        <f t="shared" si="60"/>
        <v>17</v>
      </c>
      <c r="CY2" s="30">
        <f t="shared" si="60"/>
        <v>18</v>
      </c>
      <c r="CZ2" s="30">
        <f t="shared" si="60"/>
        <v>19</v>
      </c>
      <c r="DA2" s="30">
        <f t="shared" si="60"/>
        <v>20</v>
      </c>
      <c r="DB2" s="30">
        <f t="shared" si="60"/>
        <v>21</v>
      </c>
      <c r="DC2" s="30">
        <f t="shared" si="60"/>
        <v>22</v>
      </c>
      <c r="DD2" s="30">
        <f t="shared" si="60"/>
        <v>23</v>
      </c>
      <c r="DE2" s="30">
        <f t="shared" si="60"/>
        <v>24</v>
      </c>
      <c r="DF2" s="30">
        <f t="shared" ref="DF2" si="61">DE2+1</f>
        <v>25</v>
      </c>
      <c r="DG2" s="30">
        <f t="shared" ref="DG2" si="62">DF2+1</f>
        <v>26</v>
      </c>
      <c r="DH2" s="30">
        <f t="shared" ref="DH2" si="63">DG2+1</f>
        <v>27</v>
      </c>
      <c r="DI2" s="30">
        <f t="shared" ref="DI2" si="64">DH2+1</f>
        <v>28</v>
      </c>
      <c r="DJ2" s="30">
        <f t="shared" ref="DJ2" si="65">DI2+1</f>
        <v>29</v>
      </c>
      <c r="DK2" s="30">
        <f t="shared" ref="DK2" si="66">DJ2+1</f>
        <v>30</v>
      </c>
      <c r="DL2" s="30">
        <f t="shared" ref="DL2" si="67">DK2+1</f>
        <v>31</v>
      </c>
      <c r="DM2" s="30">
        <f t="shared" ref="DM2" si="68">DL2+1</f>
        <v>32</v>
      </c>
      <c r="DN2" s="30" t="s">
        <v>477</v>
      </c>
    </row>
    <row r="3" spans="1:118" x14ac:dyDescent="0.15">
      <c r="B3" s="30" t="s">
        <v>13493</v>
      </c>
      <c r="C3" s="30" t="s">
        <v>473</v>
      </c>
      <c r="D3" s="30" t="s">
        <v>460</v>
      </c>
      <c r="E3" s="30" t="s">
        <v>915</v>
      </c>
      <c r="F3" s="30" t="s">
        <v>914</v>
      </c>
      <c r="G3" s="30" t="s">
        <v>913</v>
      </c>
      <c r="H3" s="30" t="s">
        <v>912</v>
      </c>
      <c r="J3" s="36"/>
      <c r="K3" s="36" t="s">
        <v>473</v>
      </c>
      <c r="L3" s="31" t="s">
        <v>732</v>
      </c>
      <c r="M3" s="31" t="s">
        <v>43</v>
      </c>
      <c r="N3" s="31" t="s">
        <v>13469</v>
      </c>
      <c r="O3" s="31" t="s">
        <v>51</v>
      </c>
      <c r="P3" s="31" t="s">
        <v>59</v>
      </c>
      <c r="Q3" s="31" t="s">
        <v>13473</v>
      </c>
      <c r="R3" s="31" t="s">
        <v>13470</v>
      </c>
      <c r="S3" s="31" t="s">
        <v>13472</v>
      </c>
      <c r="T3" s="31" t="s">
        <v>63</v>
      </c>
      <c r="U3" s="31" t="s">
        <v>49</v>
      </c>
      <c r="V3" s="31" t="s">
        <v>37</v>
      </c>
      <c r="W3" s="31" t="s">
        <v>13488</v>
      </c>
      <c r="X3" s="31" t="s">
        <v>735</v>
      </c>
      <c r="Y3" s="31" t="s">
        <v>79</v>
      </c>
      <c r="Z3" s="31" t="s">
        <v>736</v>
      </c>
      <c r="AA3" s="31" t="s">
        <v>85</v>
      </c>
      <c r="AB3" s="31" t="s">
        <v>737</v>
      </c>
      <c r="AC3" s="31" t="s">
        <v>65</v>
      </c>
      <c r="AD3" s="31" t="s">
        <v>733</v>
      </c>
      <c r="AE3" s="31" t="s">
        <v>734</v>
      </c>
      <c r="AF3" s="31" t="s">
        <v>76</v>
      </c>
      <c r="AG3" s="31" t="s">
        <v>46</v>
      </c>
      <c r="AH3" s="31" t="s">
        <v>13483</v>
      </c>
      <c r="AI3" s="31" t="s">
        <v>36</v>
      </c>
      <c r="AJ3" s="31" t="s">
        <v>13490</v>
      </c>
      <c r="AK3" s="31" t="s">
        <v>39</v>
      </c>
      <c r="AL3" s="31" t="s">
        <v>741</v>
      </c>
      <c r="AM3" s="31" t="s">
        <v>13486</v>
      </c>
      <c r="AN3" s="31" t="s">
        <v>739</v>
      </c>
      <c r="AO3" s="31" t="s">
        <v>13471</v>
      </c>
      <c r="AP3" s="31" t="s">
        <v>738</v>
      </c>
      <c r="AQ3" s="31" t="s">
        <v>740</v>
      </c>
      <c r="AR3" s="31" t="s">
        <v>460</v>
      </c>
      <c r="AS3" s="30" t="s">
        <v>477</v>
      </c>
      <c r="AU3" s="36"/>
      <c r="AV3" s="36" t="s">
        <v>473</v>
      </c>
      <c r="AW3" s="31" t="s">
        <v>732</v>
      </c>
      <c r="AX3" s="31" t="s">
        <v>43</v>
      </c>
      <c r="AY3" s="31" t="s">
        <v>13469</v>
      </c>
      <c r="AZ3" s="31" t="s">
        <v>51</v>
      </c>
      <c r="BA3" s="31" t="s">
        <v>59</v>
      </c>
      <c r="BB3" s="31" t="s">
        <v>13473</v>
      </c>
      <c r="BC3" s="31" t="s">
        <v>13470</v>
      </c>
      <c r="BD3" s="31" t="s">
        <v>13472</v>
      </c>
      <c r="BE3" s="31" t="s">
        <v>63</v>
      </c>
      <c r="BF3" s="31" t="s">
        <v>49</v>
      </c>
      <c r="BG3" s="31" t="s">
        <v>37</v>
      </c>
      <c r="BH3" s="31" t="s">
        <v>13488</v>
      </c>
      <c r="BI3" s="31" t="s">
        <v>735</v>
      </c>
      <c r="BJ3" s="31" t="s">
        <v>79</v>
      </c>
      <c r="BK3" s="31" t="s">
        <v>736</v>
      </c>
      <c r="BL3" s="31" t="s">
        <v>85</v>
      </c>
      <c r="BM3" s="31" t="s">
        <v>737</v>
      </c>
      <c r="BN3" s="31" t="s">
        <v>65</v>
      </c>
      <c r="BO3" s="31" t="s">
        <v>733</v>
      </c>
      <c r="BP3" s="31" t="s">
        <v>734</v>
      </c>
      <c r="BQ3" s="31" t="s">
        <v>76</v>
      </c>
      <c r="BR3" s="31" t="s">
        <v>46</v>
      </c>
      <c r="BS3" s="31" t="s">
        <v>13483</v>
      </c>
      <c r="BT3" s="31" t="s">
        <v>36</v>
      </c>
      <c r="BU3" s="31" t="s">
        <v>13490</v>
      </c>
      <c r="BV3" s="31" t="s">
        <v>39</v>
      </c>
      <c r="BW3" s="31" t="s">
        <v>741</v>
      </c>
      <c r="BX3" s="31" t="s">
        <v>13486</v>
      </c>
      <c r="BY3" s="31" t="s">
        <v>739</v>
      </c>
      <c r="BZ3" s="31" t="s">
        <v>13471</v>
      </c>
      <c r="CA3" s="31" t="s">
        <v>738</v>
      </c>
      <c r="CB3" s="31" t="s">
        <v>740</v>
      </c>
      <c r="CC3" s="31" t="s">
        <v>460</v>
      </c>
      <c r="CD3" s="30" t="s">
        <v>477</v>
      </c>
      <c r="CF3" s="36"/>
      <c r="CG3" s="36" t="s">
        <v>473</v>
      </c>
      <c r="CH3" s="31" t="s">
        <v>732</v>
      </c>
      <c r="CI3" s="31" t="s">
        <v>43</v>
      </c>
      <c r="CJ3" s="31" t="s">
        <v>13469</v>
      </c>
      <c r="CK3" s="31" t="s">
        <v>51</v>
      </c>
      <c r="CL3" s="31" t="s">
        <v>59</v>
      </c>
      <c r="CM3" s="31" t="s">
        <v>13473</v>
      </c>
      <c r="CN3" s="31" t="s">
        <v>13470</v>
      </c>
      <c r="CO3" s="31" t="s">
        <v>13472</v>
      </c>
      <c r="CP3" s="31" t="s">
        <v>63</v>
      </c>
      <c r="CQ3" s="31" t="s">
        <v>49</v>
      </c>
      <c r="CR3" s="31" t="s">
        <v>37</v>
      </c>
      <c r="CS3" s="31" t="s">
        <v>13488</v>
      </c>
      <c r="CT3" s="31" t="s">
        <v>735</v>
      </c>
      <c r="CU3" s="31" t="s">
        <v>79</v>
      </c>
      <c r="CV3" s="31" t="s">
        <v>736</v>
      </c>
      <c r="CW3" s="31" t="s">
        <v>85</v>
      </c>
      <c r="CX3" s="31" t="s">
        <v>737</v>
      </c>
      <c r="CY3" s="31" t="s">
        <v>65</v>
      </c>
      <c r="CZ3" s="31" t="s">
        <v>733</v>
      </c>
      <c r="DA3" s="31" t="s">
        <v>734</v>
      </c>
      <c r="DB3" s="31" t="s">
        <v>76</v>
      </c>
      <c r="DC3" s="31" t="s">
        <v>46</v>
      </c>
      <c r="DD3" s="31" t="s">
        <v>13483</v>
      </c>
      <c r="DE3" s="31" t="s">
        <v>36</v>
      </c>
      <c r="DF3" s="31" t="s">
        <v>13490</v>
      </c>
      <c r="DG3" s="31" t="s">
        <v>39</v>
      </c>
      <c r="DH3" s="31" t="s">
        <v>741</v>
      </c>
      <c r="DI3" s="31" t="s">
        <v>13486</v>
      </c>
      <c r="DJ3" s="31" t="s">
        <v>739</v>
      </c>
      <c r="DK3" s="31" t="s">
        <v>13471</v>
      </c>
      <c r="DL3" s="31" t="s">
        <v>738</v>
      </c>
      <c r="DM3" s="31" t="s">
        <v>740</v>
      </c>
      <c r="DN3" s="30" t="s">
        <v>477</v>
      </c>
    </row>
    <row r="4" spans="1:118" x14ac:dyDescent="0.15">
      <c r="B4" s="30">
        <f>_xlfn.RANK.EQ(H4,$H$4:$H$35,0)</f>
        <v>13</v>
      </c>
      <c r="C4" s="31" t="s">
        <v>732</v>
      </c>
      <c r="D4" s="35">
        <f>_xlfn.XLOOKUP($C4,STANDINGS!$AS$4:$AS$41,STANDINGS!$AV$4:$AV$41,0,0,1)</f>
        <v>0.53086419753086422</v>
      </c>
      <c r="E4" s="35">
        <f>_xlfn.XLOOKUP(C4,$AV$4:$AV$33,$CC$4:$CC$33,"",0,1)</f>
        <v>0.49382716049382719</v>
      </c>
      <c r="F4" s="35">
        <f>_xlfn.XLOOKUP(C4,$K$4:$K$33,$AR$4:$AR$33,"",0,1)</f>
        <v>0.47479423868312759</v>
      </c>
      <c r="G4" s="34">
        <f>_xlfn.XLOOKUP($C4,STANDINGS!$AS$4:$AS$41,STANDINGS!$BB$4:$BB$41,0,0,1)</f>
        <v>121</v>
      </c>
      <c r="H4" s="33">
        <f>(D4*0.25)+(E4*0.5)+(F4*0.25)+(G4/10000)</f>
        <v>0.51042818930041156</v>
      </c>
      <c r="J4" s="30">
        <v>1</v>
      </c>
      <c r="K4" s="31" t="s">
        <v>732</v>
      </c>
      <c r="L4" s="90">
        <f>IF(AW4&gt;0,_xlfn.XLOOKUP(L$3,$AV$4:$AV$35,$CC$4:$CC$35,0,0,1),0)</f>
        <v>0</v>
      </c>
      <c r="M4" s="90">
        <f t="shared" ref="M4:AQ4" si="69">IF(AX4&gt;0,_xlfn.XLOOKUP(M$3,$AV$4:$AV$35,$CC$4:$CC$35,0,0,1),0)</f>
        <v>0.49275362318840582</v>
      </c>
      <c r="N4" s="90">
        <f t="shared" si="69"/>
        <v>0.49087493290391843</v>
      </c>
      <c r="O4" s="90">
        <f t="shared" si="69"/>
        <v>0.49731615673644664</v>
      </c>
      <c r="P4" s="90">
        <f t="shared" si="69"/>
        <v>0.49785292538915726</v>
      </c>
      <c r="Q4" s="90">
        <f t="shared" si="69"/>
        <v>0.49865807836822329</v>
      </c>
      <c r="R4" s="90">
        <f t="shared" si="69"/>
        <v>0.50107353730542137</v>
      </c>
      <c r="S4" s="90">
        <f t="shared" si="69"/>
        <v>0.49785292538915726</v>
      </c>
      <c r="T4" s="90">
        <f t="shared" si="69"/>
        <v>0.49892646269457863</v>
      </c>
      <c r="U4" s="90">
        <f t="shared" si="69"/>
        <v>0.49946323134728937</v>
      </c>
      <c r="V4" s="90">
        <f t="shared" si="69"/>
        <v>0.49382716049382719</v>
      </c>
      <c r="W4" s="90">
        <f t="shared" si="69"/>
        <v>0.49248523886205042</v>
      </c>
      <c r="X4" s="90">
        <f t="shared" si="69"/>
        <v>0.49033816425120774</v>
      </c>
      <c r="Y4" s="90">
        <f t="shared" si="69"/>
        <v>0.49570585077831458</v>
      </c>
      <c r="Z4" s="90">
        <f t="shared" si="69"/>
        <v>0.49248523886205048</v>
      </c>
      <c r="AA4" s="90">
        <f t="shared" si="69"/>
        <v>0.48872785829307575</v>
      </c>
      <c r="AB4" s="90">
        <f t="shared" si="69"/>
        <v>0.49194847020933985</v>
      </c>
      <c r="AC4" s="90">
        <f t="shared" si="69"/>
        <v>0.49973161567364477</v>
      </c>
      <c r="AD4" s="90">
        <f t="shared" si="69"/>
        <v>0.49812130971551272</v>
      </c>
      <c r="AE4" s="90">
        <f t="shared" si="69"/>
        <v>0.49248523886205059</v>
      </c>
      <c r="AF4" s="90">
        <f t="shared" si="69"/>
        <v>0.49758454106280203</v>
      </c>
      <c r="AG4" s="90">
        <f t="shared" si="69"/>
        <v>0.49221685453569519</v>
      </c>
      <c r="AH4" s="90">
        <f t="shared" si="69"/>
        <v>0.49785292538915732</v>
      </c>
      <c r="AI4" s="90">
        <f t="shared" si="69"/>
        <v>0.49677938808373595</v>
      </c>
      <c r="AJ4" s="90">
        <f t="shared" si="69"/>
        <v>0</v>
      </c>
      <c r="AK4" s="90">
        <f t="shared" si="69"/>
        <v>0</v>
      </c>
      <c r="AL4" s="90">
        <f t="shared" si="69"/>
        <v>0.49537037037037046</v>
      </c>
      <c r="AM4" s="90">
        <f t="shared" si="69"/>
        <v>0</v>
      </c>
      <c r="AN4" s="90">
        <f t="shared" si="69"/>
        <v>0</v>
      </c>
      <c r="AO4" s="90">
        <f t="shared" si="69"/>
        <v>0</v>
      </c>
      <c r="AP4" s="90">
        <f t="shared" si="69"/>
        <v>0</v>
      </c>
      <c r="AQ4" s="90">
        <f t="shared" si="69"/>
        <v>0</v>
      </c>
      <c r="AR4" s="32">
        <f t="shared" ref="AR4:AR27" si="70">AVERAGE(L4:AI4)</f>
        <v>0.47479423868312759</v>
      </c>
      <c r="AS4" s="30" t="s">
        <v>477</v>
      </c>
      <c r="AU4" s="30">
        <v>1</v>
      </c>
      <c r="AV4" s="31" t="s">
        <v>732</v>
      </c>
      <c r="AW4" s="90">
        <f>IF(CH4&gt;0,_xlfn.XLOOKUP(AW$3,STANDINGS!$AS$4:$AS$34,STANDINGS!$AV$4:$AV$34,0,0,1),0)</f>
        <v>0</v>
      </c>
      <c r="AX4" s="90">
        <f>IF(CI4&gt;0,_xlfn.XLOOKUP(AX$3,STANDINGS!$AS$4:$AS$34,STANDINGS!$AV$4:$AV$34,0,0,1),0)</f>
        <v>0.55555555555555558</v>
      </c>
      <c r="AY4" s="90">
        <f>IF(CJ4&gt;0,_xlfn.XLOOKUP(AY$3,STANDINGS!$AS$4:$AS$34,STANDINGS!$AV$4:$AV$34,0,0,1),0)</f>
        <v>0.59876543209876543</v>
      </c>
      <c r="AZ4" s="90">
        <f>IF(CK4&gt;0,_xlfn.XLOOKUP(AZ$3,STANDINGS!$AS$4:$AS$34,STANDINGS!$AV$4:$AV$34,0,0,1),0)</f>
        <v>0.45061728395061729</v>
      </c>
      <c r="BA4" s="90">
        <f>IF(CL4&gt;0,_xlfn.XLOOKUP(BA$3,STANDINGS!$AS$4:$AS$34,STANDINGS!$AV$4:$AV$34,0,0,1),0)</f>
        <v>0.43827160493827161</v>
      </c>
      <c r="BB4" s="90">
        <f>IF(CM4&gt;0,_xlfn.XLOOKUP(BB$3,STANDINGS!$AS$4:$AS$34,STANDINGS!$AV$4:$AV$34,0,0,1),0)</f>
        <v>0.41975308641975306</v>
      </c>
      <c r="BC4" s="90">
        <f>IF(CN4&gt;0,_xlfn.XLOOKUP(BC$3,STANDINGS!$AS$4:$AS$34,STANDINGS!$AV$4:$AV$34,0,0,1),0)</f>
        <v>0.36419753086419754</v>
      </c>
      <c r="BD4" s="90">
        <f>IF(CO4&gt;0,_xlfn.XLOOKUP(BD$3,STANDINGS!$AS$4:$AS$34,STANDINGS!$AV$4:$AV$34,0,0,1),0)</f>
        <v>0.43827160493827161</v>
      </c>
      <c r="BE4" s="90">
        <f>IF(CP4&gt;0,_xlfn.XLOOKUP(BE$3,STANDINGS!$AS$4:$AS$34,STANDINGS!$AV$4:$AV$34,0,0,1),0)</f>
        <v>0.41358024691358025</v>
      </c>
      <c r="BF4" s="90">
        <f>IF(CQ4&gt;0,_xlfn.XLOOKUP(BF$3,STANDINGS!$AS$4:$AS$34,STANDINGS!$AV$4:$AV$34,0,0,1),0)</f>
        <v>0.40123456790123457</v>
      </c>
      <c r="BG4" s="90">
        <f>IF(CR4&gt;0,_xlfn.XLOOKUP(BG$3,STANDINGS!$AS$4:$AS$34,STANDINGS!$AV$4:$AV$34,0,0,1),0)</f>
        <v>0.53086419753086422</v>
      </c>
      <c r="BH4" s="90">
        <f>IF(CS4&gt;0,_xlfn.XLOOKUP(BH$3,STANDINGS!$AS$4:$AS$34,STANDINGS!$AV$4:$AV$34,0,0,1),0)</f>
        <v>0.56172839506172845</v>
      </c>
      <c r="BI4" s="90">
        <f>IF(CT4&gt;0,_xlfn.XLOOKUP(BI$3,STANDINGS!$AS$4:$AS$34,STANDINGS!$AV$4:$AV$34,0,0,1),0)</f>
        <v>0.61111111111111116</v>
      </c>
      <c r="BJ4" s="90">
        <f>IF(CU4&gt;0,_xlfn.XLOOKUP(BJ$3,STANDINGS!$AS$4:$AS$34,STANDINGS!$AV$4:$AV$34,0,0,1),0)</f>
        <v>0.48765432098765432</v>
      </c>
      <c r="BK4" s="90">
        <f>IF(CV4&gt;0,_xlfn.XLOOKUP(BK$3,STANDINGS!$AS$4:$AS$34,STANDINGS!$AV$4:$AV$34,0,0,1),0)</f>
        <v>0.56172839506172845</v>
      </c>
      <c r="BL4" s="90">
        <f>IF(CW4&gt;0,_xlfn.XLOOKUP(BL$3,STANDINGS!$AS$4:$AS$34,STANDINGS!$AV$4:$AV$34,0,0,1),0)</f>
        <v>0.64814814814814814</v>
      </c>
      <c r="BM4" s="90">
        <f>IF(CX4&gt;0,_xlfn.XLOOKUP(BM$3,STANDINGS!$AS$4:$AS$34,STANDINGS!$AV$4:$AV$34,0,0,1),0)</f>
        <v>0.57407407407407407</v>
      </c>
      <c r="BN4" s="90">
        <f>IF(CY4&gt;0,_xlfn.XLOOKUP(BN$3,STANDINGS!$AS$4:$AS$34,STANDINGS!$AV$4:$AV$34,0,0,1),0)</f>
        <v>0.39506172839506171</v>
      </c>
      <c r="BO4" s="90">
        <f>IF(CZ4&gt;0,_xlfn.XLOOKUP(BO$3,STANDINGS!$AS$4:$AS$34,STANDINGS!$AV$4:$AV$34,0,0,1),0)</f>
        <v>0.43209876543209874</v>
      </c>
      <c r="BP4" s="90">
        <f>IF(DA4&gt;0,_xlfn.XLOOKUP(BP$3,STANDINGS!$AS$4:$AS$34,STANDINGS!$AV$4:$AV$34,0,0,1),0)</f>
        <v>0.56172839506172845</v>
      </c>
      <c r="BQ4" s="90">
        <f>IF(DB4&gt;0,_xlfn.XLOOKUP(BQ$3,STANDINGS!$AS$4:$AS$34,STANDINGS!$AV$4:$AV$34,0,0,1),0)</f>
        <v>0.44444444444444442</v>
      </c>
      <c r="BR4" s="90">
        <f>IF(DC4&gt;0,_xlfn.XLOOKUP(BR$3,STANDINGS!$AS$4:$AS$34,STANDINGS!$AV$4:$AV$34,0,0,1),0)</f>
        <v>0.5679012345679012</v>
      </c>
      <c r="BS4" s="90">
        <f>IF(DD4&gt;0,_xlfn.XLOOKUP(BS$3,STANDINGS!$AS$4:$AS$34,STANDINGS!$AV$4:$AV$34,0,0,1),0)</f>
        <v>0.43827160493827161</v>
      </c>
      <c r="BT4" s="90">
        <f>IF(DE4&gt;0,_xlfn.XLOOKUP(BT$3,STANDINGS!$AS$4:$AS$34,STANDINGS!$AV$4:$AV$34,0,0,1),0)</f>
        <v>0.46296296296296297</v>
      </c>
      <c r="BU4" s="90">
        <f>IF(DF4&gt;0,_xlfn.XLOOKUP(BU$3,STANDINGS!$AS$4:$AS$34,STANDINGS!$AV$4:$AV$34,0,0,1),0)</f>
        <v>0</v>
      </c>
      <c r="BV4" s="90">
        <f>IF(DG4&gt;0,_xlfn.XLOOKUP(BV$3,STANDINGS!$AS$4:$AS$34,STANDINGS!$AV$4:$AV$34,0,0,1),0)</f>
        <v>0</v>
      </c>
      <c r="BW4" s="90">
        <f>IF(DH4&gt;0,_xlfn.XLOOKUP(BW$3,STANDINGS!$AS$4:$AS$34,STANDINGS!$AV$4:$AV$34,0,0,1),0)</f>
        <v>0.64197530864197527</v>
      </c>
      <c r="BX4" s="90">
        <f>IF(DI4&gt;0,_xlfn.XLOOKUP(BX$3,STANDINGS!$AS$4:$AS$34,STANDINGS!$AV$4:$AV$34,0,0,1),0)</f>
        <v>0</v>
      </c>
      <c r="BY4" s="90">
        <f>IF(DJ4&gt;0,_xlfn.XLOOKUP(BY$3,STANDINGS!$AS$4:$AS$34,STANDINGS!$AV$4:$AV$34,0,0,1),0)</f>
        <v>0</v>
      </c>
      <c r="BZ4" s="90">
        <f>IF(DK4&gt;0,_xlfn.XLOOKUP(BZ$3,STANDINGS!$AS$4:$AS$34,STANDINGS!$AV$4:$AV$34,0,0,1),0)</f>
        <v>0</v>
      </c>
      <c r="CA4" s="90">
        <f>IF(DL4&gt;0,_xlfn.XLOOKUP(CA$3,STANDINGS!$AS$4:$AS$34,STANDINGS!$AV$4:$AV$34,0,0,1),0)</f>
        <v>0</v>
      </c>
      <c r="CB4" s="90">
        <f>IF(DM4&gt;0,_xlfn.XLOOKUP(CB$3,STANDINGS!$AS$4:$AS$34,STANDINGS!$AV$4:$AV$34,0,0,1),0)</f>
        <v>0</v>
      </c>
      <c r="CC4" s="32">
        <f t="shared" ref="CC4:CC27" si="71">SUM(AW4:BT4)/COUNTIF(AW4:BT4,"&gt;0")</f>
        <v>0.49382716049382719</v>
      </c>
      <c r="CD4" s="30" t="s">
        <v>477</v>
      </c>
      <c r="CF4" s="30">
        <v>1</v>
      </c>
      <c r="CG4" s="31" t="s">
        <v>732</v>
      </c>
      <c r="CH4" s="37">
        <f>COUNTIFS(SCHEDULE!$D$3:$D$2594,RPI!$CG4,SCHEDULE!$K$3:$K$2594,RPI!CH$3)+COUNTIFS(SCHEDULE!$D$3:$D$2594,RPI!CH$3,SCHEDULE!$K$3:$K$2594,RPI!$CG4)</f>
        <v>0</v>
      </c>
      <c r="CI4" s="37">
        <f>COUNTIFS(SCHEDULE!$D$3:$D$2594,RPI!$CG4,SCHEDULE!$K$3:$K$2594,RPI!CI$3)+COUNTIFS(SCHEDULE!$D$3:$D$2594,RPI!CI$3,SCHEDULE!$K$3:$K$2594,RPI!$CG4)</f>
        <v>8</v>
      </c>
      <c r="CJ4" s="37">
        <f>COUNTIFS(SCHEDULE!$D$3:$D$2594,RPI!$CG4,SCHEDULE!$K$3:$K$2594,RPI!CJ$3)+COUNTIFS(SCHEDULE!$D$3:$D$2594,RPI!CJ$3,SCHEDULE!$K$3:$K$2594,RPI!$CG4)</f>
        <v>9</v>
      </c>
      <c r="CK4" s="37">
        <f>COUNTIFS(SCHEDULE!$D$3:$D$2594,RPI!$CG4,SCHEDULE!$K$3:$K$2594,RPI!CK$3)+COUNTIFS(SCHEDULE!$D$3:$D$2594,RPI!CK$3,SCHEDULE!$K$3:$K$2594,RPI!$CG4)</f>
        <v>9</v>
      </c>
      <c r="CL4" s="37">
        <f>COUNTIFS(SCHEDULE!$D$3:$D$2594,RPI!$CG4,SCHEDULE!$K$3:$K$2594,RPI!CL$3)+COUNTIFS(SCHEDULE!$D$3:$D$2594,RPI!CL$3,SCHEDULE!$K$3:$K$2594,RPI!$CG4)</f>
        <v>9</v>
      </c>
      <c r="CM4" s="37">
        <f>COUNTIFS(SCHEDULE!$D$3:$D$2594,RPI!$CG4,SCHEDULE!$K$3:$K$2594,RPI!CM$3)+COUNTIFS(SCHEDULE!$D$3:$D$2594,RPI!CM$3,SCHEDULE!$K$3:$K$2594,RPI!$CG4)</f>
        <v>9</v>
      </c>
      <c r="CN4" s="37">
        <f>COUNTIFS(SCHEDULE!$D$3:$D$2594,RPI!$CG4,SCHEDULE!$K$3:$K$2594,RPI!CN$3)+COUNTIFS(SCHEDULE!$D$3:$D$2594,RPI!CN$3,SCHEDULE!$K$3:$K$2594,RPI!$CG4)</f>
        <v>7</v>
      </c>
      <c r="CO4" s="37">
        <f>COUNTIFS(SCHEDULE!$D$3:$D$2594,RPI!$CG4,SCHEDULE!$K$3:$K$2594,RPI!CO$3)+COUNTIFS(SCHEDULE!$D$3:$D$2594,RPI!CO$3,SCHEDULE!$K$3:$K$2594,RPI!$CG4)</f>
        <v>7</v>
      </c>
      <c r="CP4" s="37">
        <f>COUNTIFS(SCHEDULE!$D$3:$D$2594,RPI!$CG4,SCHEDULE!$K$3:$K$2594,RPI!CP$3)+COUNTIFS(SCHEDULE!$D$3:$D$2594,RPI!CP$3,SCHEDULE!$K$3:$K$2594,RPI!$CG4)</f>
        <v>7</v>
      </c>
      <c r="CQ4" s="37">
        <f>COUNTIFS(SCHEDULE!$D$3:$D$2594,RPI!$CG4,SCHEDULE!$K$3:$K$2594,RPI!CQ$3)+COUNTIFS(SCHEDULE!$D$3:$D$2594,RPI!CQ$3,SCHEDULE!$K$3:$K$2594,RPI!$CG4)</f>
        <v>7</v>
      </c>
      <c r="CR4" s="37">
        <f>COUNTIFS(SCHEDULE!$D$3:$D$2594,RPI!$CG4,SCHEDULE!$K$3:$K$2594,RPI!CR$3)+COUNTIFS(SCHEDULE!$D$3:$D$2594,RPI!CR$3,SCHEDULE!$K$3:$K$2594,RPI!$CG4)</f>
        <v>7</v>
      </c>
      <c r="CS4" s="37">
        <f>COUNTIFS(SCHEDULE!$D$3:$D$2594,RPI!$CG4,SCHEDULE!$K$3:$K$2594,RPI!CS$3)+COUNTIFS(SCHEDULE!$D$3:$D$2594,RPI!CS$3,SCHEDULE!$K$3:$K$2594,RPI!$CG4)</f>
        <v>7</v>
      </c>
      <c r="CT4" s="37">
        <f>COUNTIFS(SCHEDULE!$D$3:$D$2594,RPI!$CG4,SCHEDULE!$K$3:$K$2594,RPI!CT$3)+COUNTIFS(SCHEDULE!$D$3:$D$2594,RPI!CT$3,SCHEDULE!$K$3:$K$2594,RPI!$CG4)</f>
        <v>7</v>
      </c>
      <c r="CU4" s="37">
        <f>COUNTIFS(SCHEDULE!$D$3:$D$2594,RPI!$CG4,SCHEDULE!$K$3:$K$2594,RPI!CU$3)+COUNTIFS(SCHEDULE!$D$3:$D$2594,RPI!CU$3,SCHEDULE!$K$3:$K$2594,RPI!$CG4)</f>
        <v>7</v>
      </c>
      <c r="CV4" s="37">
        <f>COUNTIFS(SCHEDULE!$D$3:$D$2594,RPI!$CG4,SCHEDULE!$K$3:$K$2594,RPI!CV$3)+COUNTIFS(SCHEDULE!$D$3:$D$2594,RPI!CV$3,SCHEDULE!$K$3:$K$2594,RPI!$CG4)</f>
        <v>7</v>
      </c>
      <c r="CW4" s="37">
        <f>COUNTIFS(SCHEDULE!$D$3:$D$2594,RPI!$CG4,SCHEDULE!$K$3:$K$2594,RPI!CW$3)+COUNTIFS(SCHEDULE!$D$3:$D$2594,RPI!CW$3,SCHEDULE!$K$3:$K$2594,RPI!$CG4)</f>
        <v>7</v>
      </c>
      <c r="CX4" s="37">
        <f>COUNTIFS(SCHEDULE!$D$3:$D$2594,RPI!$CG4,SCHEDULE!$K$3:$K$2594,RPI!CX$3)+COUNTIFS(SCHEDULE!$D$3:$D$2594,RPI!CX$3,SCHEDULE!$K$3:$K$2594,RPI!$CG4)</f>
        <v>3</v>
      </c>
      <c r="CY4" s="37">
        <f>COUNTIFS(SCHEDULE!$D$3:$D$2594,RPI!$CG4,SCHEDULE!$K$3:$K$2594,RPI!CY$3)+COUNTIFS(SCHEDULE!$D$3:$D$2594,RPI!CY$3,SCHEDULE!$K$3:$K$2594,RPI!$CG4)</f>
        <v>3</v>
      </c>
      <c r="CZ4" s="37">
        <f>COUNTIFS(SCHEDULE!$D$3:$D$2594,RPI!$CG4,SCHEDULE!$K$3:$K$2594,RPI!CZ$3)+COUNTIFS(SCHEDULE!$D$3:$D$2594,RPI!CZ$3,SCHEDULE!$K$3:$K$2594,RPI!$CG4)</f>
        <v>3</v>
      </c>
      <c r="DA4" s="37">
        <f>COUNTIFS(SCHEDULE!$D$3:$D$2594,RPI!$CG4,SCHEDULE!$K$3:$K$2594,RPI!DA$3)+COUNTIFS(SCHEDULE!$D$3:$D$2594,RPI!DA$3,SCHEDULE!$K$3:$K$2594,RPI!$CG4)</f>
        <v>3</v>
      </c>
      <c r="DB4" s="37">
        <f>COUNTIFS(SCHEDULE!$D$3:$D$2594,RPI!$CG4,SCHEDULE!$K$3:$K$2594,RPI!DB$3)+COUNTIFS(SCHEDULE!$D$3:$D$2594,RPI!DB$3,SCHEDULE!$K$3:$K$2594,RPI!$CG4)</f>
        <v>3</v>
      </c>
      <c r="DC4" s="37">
        <f>COUNTIFS(SCHEDULE!$D$3:$D$2594,RPI!$CG4,SCHEDULE!$K$3:$K$2594,RPI!DC$3)+COUNTIFS(SCHEDULE!$D$3:$D$2594,RPI!DC$3,SCHEDULE!$K$3:$K$2594,RPI!$CG4)</f>
        <v>3</v>
      </c>
      <c r="DD4" s="37">
        <f>COUNTIFS(SCHEDULE!$D$3:$D$2594,RPI!$CG4,SCHEDULE!$K$3:$K$2594,RPI!DD$3)+COUNTIFS(SCHEDULE!$D$3:$D$2594,RPI!DD$3,SCHEDULE!$K$3:$K$2594,RPI!$CG4)</f>
        <v>3</v>
      </c>
      <c r="DE4" s="37">
        <f>COUNTIFS(SCHEDULE!$D$3:$D$2594,RPI!$CG4,SCHEDULE!$K$3:$K$2594,RPI!DE$3)+COUNTIFS(SCHEDULE!$D$3:$D$2594,RPI!DE$3,SCHEDULE!$K$3:$K$2594,RPI!$CG4)</f>
        <v>3</v>
      </c>
      <c r="DF4" s="37">
        <f>COUNTIFS(SCHEDULE!$D$3:$D$2594,RPI!$CG4,SCHEDULE!$K$3:$K$2594,RPI!DF$3)+COUNTIFS(SCHEDULE!$D$3:$D$2594,RPI!DF$3,SCHEDULE!$K$3:$K$2594,RPI!$CG4)</f>
        <v>3</v>
      </c>
      <c r="DG4" s="37">
        <f>COUNTIFS(SCHEDULE!$D$3:$D$2594,RPI!$CG4,SCHEDULE!$K$3:$K$2594,RPI!DG$3)+COUNTIFS(SCHEDULE!$D$3:$D$2594,RPI!DG$3,SCHEDULE!$K$3:$K$2594,RPI!$CG4)</f>
        <v>3</v>
      </c>
      <c r="DH4" s="37">
        <f>COUNTIFS(SCHEDULE!$D$3:$D$2594,RPI!$CG4,SCHEDULE!$K$3:$K$2594,RPI!DH$3)+COUNTIFS(SCHEDULE!$D$3:$D$2594,RPI!DH$3,SCHEDULE!$K$3:$K$2594,RPI!$CG4)</f>
        <v>3</v>
      </c>
      <c r="DI4" s="37">
        <f>COUNTIFS(SCHEDULE!$D$3:$D$2594,RPI!$CG4,SCHEDULE!$K$3:$K$2594,RPI!DI$3)+COUNTIFS(SCHEDULE!$D$3:$D$2594,RPI!DI$3,SCHEDULE!$K$3:$K$2594,RPI!$CG4)</f>
        <v>3</v>
      </c>
      <c r="DJ4" s="37">
        <f>COUNTIFS(SCHEDULE!$D$3:$D$2594,RPI!$CG4,SCHEDULE!$K$3:$K$2594,RPI!DJ$3)+COUNTIFS(SCHEDULE!$D$3:$D$2594,RPI!DJ$3,SCHEDULE!$K$3:$K$2594,RPI!$CG4)</f>
        <v>3</v>
      </c>
      <c r="DK4" s="37">
        <f>COUNTIFS(SCHEDULE!$D$3:$D$2594,RPI!$CG4,SCHEDULE!$K$3:$K$2594,RPI!DK$3)+COUNTIFS(SCHEDULE!$D$3:$D$2594,RPI!DK$3,SCHEDULE!$K$3:$K$2594,RPI!$CG4)</f>
        <v>3</v>
      </c>
      <c r="DL4" s="37">
        <f>COUNTIFS(SCHEDULE!$D$3:$D$2594,RPI!$CG4,SCHEDULE!$K$3:$K$2594,RPI!DL$3)+COUNTIFS(SCHEDULE!$D$3:$D$2594,RPI!DL$3,SCHEDULE!$K$3:$K$2594,RPI!$CG4)</f>
        <v>3</v>
      </c>
      <c r="DM4" s="37">
        <f>COUNTIFS(SCHEDULE!$D$3:$D$2594,RPI!$CG4,SCHEDULE!$K$3:$K$2594,RPI!DM$3)+COUNTIFS(SCHEDULE!$D$3:$D$2594,RPI!DM$3,SCHEDULE!$K$3:$K$2594,RPI!$CG4)</f>
        <v>3</v>
      </c>
      <c r="DN4" s="30" t="s">
        <v>477</v>
      </c>
    </row>
    <row r="5" spans="1:118" x14ac:dyDescent="0.15">
      <c r="B5" s="30">
        <f t="shared" ref="B5:B35" si="72">_xlfn.RANK.EQ(H5,$H$4:$H$35,0)</f>
        <v>9</v>
      </c>
      <c r="C5" s="31" t="s">
        <v>43</v>
      </c>
      <c r="D5" s="35">
        <f>_xlfn.XLOOKUP($C5,STANDINGS!$AS$4:$AS$41,STANDINGS!$AV$4:$AV$41,0,0,1)</f>
        <v>0.55555555555555558</v>
      </c>
      <c r="E5" s="35">
        <f t="shared" ref="E5:E33" si="73">_xlfn.XLOOKUP(C5,$AV$4:$AV$33,$CC$4:$CC$33,"",0,1)</f>
        <v>0.49275362318840582</v>
      </c>
      <c r="F5" s="35">
        <f t="shared" ref="F5:F33" si="74">_xlfn.XLOOKUP(C5,$K$4:$K$33,$AR$4:$AR$33,"",0,1)</f>
        <v>0.47483896940418679</v>
      </c>
      <c r="G5" s="34">
        <f>_xlfn.XLOOKUP($C5,STANDINGS!$AS$4:$AS$41,STANDINGS!$BB$4:$BB$41,0,0,1)</f>
        <v>121</v>
      </c>
      <c r="H5" s="33">
        <f t="shared" ref="H5:H35" si="75">(D5*0.25)+(E5*0.5)+(F5*0.25)+(G5/10000)</f>
        <v>0.51607544283413853</v>
      </c>
      <c r="J5" s="30">
        <f t="shared" ref="J5:J35" si="76">J4+1</f>
        <v>2</v>
      </c>
      <c r="K5" s="31" t="s">
        <v>43</v>
      </c>
      <c r="L5" s="90">
        <f t="shared" ref="L5:L35" si="77">IF(AW5&gt;0,_xlfn.XLOOKUP(L$3,$AV$4:$AV$35,$CC$4:$CC$35,0,0,1),0)</f>
        <v>0.49382716049382719</v>
      </c>
      <c r="M5" s="90">
        <f t="shared" ref="M5:M35" si="78">IF(AX5&gt;0,_xlfn.XLOOKUP(M$3,$AV$4:$AV$35,$CC$4:$CC$35,0,0,1),0)</f>
        <v>0</v>
      </c>
      <c r="N5" s="90">
        <f t="shared" ref="N5:N35" si="79">IF(AY5&gt;0,_xlfn.XLOOKUP(N$3,$AV$4:$AV$35,$CC$4:$CC$35,0,0,1),0)</f>
        <v>0.49087493290391843</v>
      </c>
      <c r="O5" s="90">
        <f t="shared" ref="O5:O35" si="80">IF(AZ5&gt;0,_xlfn.XLOOKUP(O$3,$AV$4:$AV$35,$CC$4:$CC$35,0,0,1),0)</f>
        <v>0.49731615673644664</v>
      </c>
      <c r="P5" s="90">
        <f t="shared" ref="P5:P35" si="81">IF(BA5&gt;0,_xlfn.XLOOKUP(P$3,$AV$4:$AV$35,$CC$4:$CC$35,0,0,1),0)</f>
        <v>0.49785292538915726</v>
      </c>
      <c r="Q5" s="90">
        <f t="shared" ref="Q5:Q35" si="82">IF(BB5&gt;0,_xlfn.XLOOKUP(Q$3,$AV$4:$AV$35,$CC$4:$CC$35,0,0,1),0)</f>
        <v>0.49865807836822329</v>
      </c>
      <c r="R5" s="90">
        <f t="shared" ref="R5:R35" si="83">IF(BC5&gt;0,_xlfn.XLOOKUP(R$3,$AV$4:$AV$35,$CC$4:$CC$35,0,0,1),0)</f>
        <v>0.50107353730542137</v>
      </c>
      <c r="S5" s="90">
        <f t="shared" ref="S5:S35" si="84">IF(BD5&gt;0,_xlfn.XLOOKUP(S$3,$AV$4:$AV$35,$CC$4:$CC$35,0,0,1),0)</f>
        <v>0.49785292538915726</v>
      </c>
      <c r="T5" s="90">
        <f t="shared" ref="T5:T35" si="85">IF(BE5&gt;0,_xlfn.XLOOKUP(T$3,$AV$4:$AV$35,$CC$4:$CC$35,0,0,1),0)</f>
        <v>0.49892646269457863</v>
      </c>
      <c r="U5" s="90">
        <f t="shared" ref="U5:U35" si="86">IF(BF5&gt;0,_xlfn.XLOOKUP(U$3,$AV$4:$AV$35,$CC$4:$CC$35,0,0,1),0)</f>
        <v>0.49946323134728937</v>
      </c>
      <c r="V5" s="90">
        <f t="shared" ref="V5:V35" si="87">IF(BG5&gt;0,_xlfn.XLOOKUP(V$3,$AV$4:$AV$35,$CC$4:$CC$35,0,0,1),0)</f>
        <v>0.49382716049382719</v>
      </c>
      <c r="W5" s="90">
        <f t="shared" ref="W5:W35" si="88">IF(BH5&gt;0,_xlfn.XLOOKUP(W$3,$AV$4:$AV$35,$CC$4:$CC$35,0,0,1),0)</f>
        <v>0.49248523886205042</v>
      </c>
      <c r="X5" s="90">
        <f t="shared" ref="X5:X35" si="89">IF(BI5&gt;0,_xlfn.XLOOKUP(X$3,$AV$4:$AV$35,$CC$4:$CC$35,0,0,1),0)</f>
        <v>0.49033816425120774</v>
      </c>
      <c r="Y5" s="90">
        <f t="shared" ref="Y5:Y35" si="90">IF(BJ5&gt;0,_xlfn.XLOOKUP(Y$3,$AV$4:$AV$35,$CC$4:$CC$35,0,0,1),0)</f>
        <v>0.49570585077831458</v>
      </c>
      <c r="Z5" s="90">
        <f t="shared" ref="Z5:Z35" si="91">IF(BK5&gt;0,_xlfn.XLOOKUP(Z$3,$AV$4:$AV$35,$CC$4:$CC$35,0,0,1),0)</f>
        <v>0.49248523886205048</v>
      </c>
      <c r="AA5" s="90">
        <f t="shared" ref="AA5:AA35" si="92">IF(BL5&gt;0,_xlfn.XLOOKUP(AA$3,$AV$4:$AV$35,$CC$4:$CC$35,0,0,1),0)</f>
        <v>0.48872785829307575</v>
      </c>
      <c r="AB5" s="90">
        <f t="shared" ref="AB5:AB35" si="93">IF(BM5&gt;0,_xlfn.XLOOKUP(AB$3,$AV$4:$AV$35,$CC$4:$CC$35,0,0,1),0)</f>
        <v>0.49194847020933985</v>
      </c>
      <c r="AC5" s="90">
        <f t="shared" ref="AC5:AC35" si="94">IF(BN5&gt;0,_xlfn.XLOOKUP(AC$3,$AV$4:$AV$35,$CC$4:$CC$35,0,0,1),0)</f>
        <v>0.49973161567364477</v>
      </c>
      <c r="AD5" s="90">
        <f t="shared" ref="AD5:AD35" si="95">IF(BO5&gt;0,_xlfn.XLOOKUP(AD$3,$AV$4:$AV$35,$CC$4:$CC$35,0,0,1),0)</f>
        <v>0.49812130971551272</v>
      </c>
      <c r="AE5" s="90">
        <f t="shared" ref="AE5:AE35" si="96">IF(BP5&gt;0,_xlfn.XLOOKUP(AE$3,$AV$4:$AV$35,$CC$4:$CC$35,0,0,1),0)</f>
        <v>0.49248523886205059</v>
      </c>
      <c r="AF5" s="90">
        <f t="shared" ref="AF5:AF35" si="97">IF(BQ5&gt;0,_xlfn.XLOOKUP(AF$3,$AV$4:$AV$35,$CC$4:$CC$35,0,0,1),0)</f>
        <v>0.49758454106280203</v>
      </c>
      <c r="AG5" s="90">
        <f t="shared" ref="AG5:AG35" si="98">IF(BR5&gt;0,_xlfn.XLOOKUP(AG$3,$AV$4:$AV$35,$CC$4:$CC$35,0,0,1),0)</f>
        <v>0.49221685453569519</v>
      </c>
      <c r="AH5" s="90">
        <f t="shared" ref="AH5:AH35" si="99">IF(BS5&gt;0,_xlfn.XLOOKUP(AH$3,$AV$4:$AV$35,$CC$4:$CC$35,0,0,1),0)</f>
        <v>0.49785292538915732</v>
      </c>
      <c r="AI5" s="90">
        <f t="shared" ref="AI5:AI35" si="100">IF(BT5&gt;0,_xlfn.XLOOKUP(AI$3,$AV$4:$AV$35,$CC$4:$CC$35,0,0,1),0)</f>
        <v>0.49677938808373595</v>
      </c>
      <c r="AJ5" s="90">
        <f t="shared" ref="AJ5:AJ35" si="101">IF(BU5&gt;0,_xlfn.XLOOKUP(AJ$3,$AV$4:$AV$35,$CC$4:$CC$35,0,0,1),0)</f>
        <v>0</v>
      </c>
      <c r="AK5" s="90">
        <f t="shared" ref="AK5:AK35" si="102">IF(BV5&gt;0,_xlfn.XLOOKUP(AK$3,$AV$4:$AV$35,$CC$4:$CC$35,0,0,1),0)</f>
        <v>0</v>
      </c>
      <c r="AL5" s="90">
        <f t="shared" ref="AL5:AL35" si="103">IF(BW5&gt;0,_xlfn.XLOOKUP(AL$3,$AV$4:$AV$35,$CC$4:$CC$35,0,0,1),0)</f>
        <v>0.49537037037037046</v>
      </c>
      <c r="AM5" s="90">
        <f t="shared" ref="AM5:AM35" si="104">IF(BX5&gt;0,_xlfn.XLOOKUP(AM$3,$AV$4:$AV$35,$CC$4:$CC$35,0,0,1),0)</f>
        <v>0</v>
      </c>
      <c r="AN5" s="90">
        <f t="shared" ref="AN5:AN35" si="105">IF(BY5&gt;0,_xlfn.XLOOKUP(AN$3,$AV$4:$AV$35,$CC$4:$CC$35,0,0,1),0)</f>
        <v>0</v>
      </c>
      <c r="AO5" s="90">
        <f t="shared" ref="AO5:AO35" si="106">IF(BZ5&gt;0,_xlfn.XLOOKUP(AO$3,$AV$4:$AV$35,$CC$4:$CC$35,0,0,1),0)</f>
        <v>0</v>
      </c>
      <c r="AP5" s="90">
        <f t="shared" ref="AP5:AP35" si="107">IF(CA5&gt;0,_xlfn.XLOOKUP(AP$3,$AV$4:$AV$35,$CC$4:$CC$35,0,0,1),0)</f>
        <v>0</v>
      </c>
      <c r="AQ5" s="90">
        <f t="shared" ref="AQ5:AQ35" si="108">IF(CB5&gt;0,_xlfn.XLOOKUP(AQ$3,$AV$4:$AV$35,$CC$4:$CC$35,0,0,1),0)</f>
        <v>0</v>
      </c>
      <c r="AR5" s="32">
        <f t="shared" si="70"/>
        <v>0.47483896940418679</v>
      </c>
      <c r="AS5" s="30" t="s">
        <v>477</v>
      </c>
      <c r="AU5" s="30">
        <f t="shared" ref="AU5:AU35" si="109">AU4+1</f>
        <v>2</v>
      </c>
      <c r="AV5" s="31" t="s">
        <v>43</v>
      </c>
      <c r="AW5" s="90">
        <f>IF(CH5&gt;0,_xlfn.XLOOKUP(AW$3,STANDINGS!$AS$4:$AS$34,STANDINGS!$AV$4:$AV$34,0,0,1),0)</f>
        <v>0.53086419753086422</v>
      </c>
      <c r="AX5" s="90">
        <f>IF(CI5&gt;0,_xlfn.XLOOKUP(AX$3,STANDINGS!$AS$4:$AS$34,STANDINGS!$AV$4:$AV$34,0,0,1),0)</f>
        <v>0</v>
      </c>
      <c r="AY5" s="90">
        <f>IF(CJ5&gt;0,_xlfn.XLOOKUP(AY$3,STANDINGS!$AS$4:$AS$34,STANDINGS!$AV$4:$AV$34,0,0,1),0)</f>
        <v>0.59876543209876543</v>
      </c>
      <c r="AZ5" s="90">
        <f>IF(CK5&gt;0,_xlfn.XLOOKUP(AZ$3,STANDINGS!$AS$4:$AS$34,STANDINGS!$AV$4:$AV$34,0,0,1),0)</f>
        <v>0.45061728395061729</v>
      </c>
      <c r="BA5" s="90">
        <f>IF(CL5&gt;0,_xlfn.XLOOKUP(BA$3,STANDINGS!$AS$4:$AS$34,STANDINGS!$AV$4:$AV$34,0,0,1),0)</f>
        <v>0.43827160493827161</v>
      </c>
      <c r="BB5" s="90">
        <f>IF(CM5&gt;0,_xlfn.XLOOKUP(BB$3,STANDINGS!$AS$4:$AS$34,STANDINGS!$AV$4:$AV$34,0,0,1),0)</f>
        <v>0.41975308641975306</v>
      </c>
      <c r="BC5" s="90">
        <f>IF(CN5&gt;0,_xlfn.XLOOKUP(BC$3,STANDINGS!$AS$4:$AS$34,STANDINGS!$AV$4:$AV$34,0,0,1),0)</f>
        <v>0.36419753086419754</v>
      </c>
      <c r="BD5" s="90">
        <f>IF(CO5&gt;0,_xlfn.XLOOKUP(BD$3,STANDINGS!$AS$4:$AS$34,STANDINGS!$AV$4:$AV$34,0,0,1),0)</f>
        <v>0.43827160493827161</v>
      </c>
      <c r="BE5" s="90">
        <f>IF(CP5&gt;0,_xlfn.XLOOKUP(BE$3,STANDINGS!$AS$4:$AS$34,STANDINGS!$AV$4:$AV$34,0,0,1),0)</f>
        <v>0.41358024691358025</v>
      </c>
      <c r="BF5" s="90">
        <f>IF(CQ5&gt;0,_xlfn.XLOOKUP(BF$3,STANDINGS!$AS$4:$AS$34,STANDINGS!$AV$4:$AV$34,0,0,1),0)</f>
        <v>0.40123456790123457</v>
      </c>
      <c r="BG5" s="90">
        <f>IF(CR5&gt;0,_xlfn.XLOOKUP(BG$3,STANDINGS!$AS$4:$AS$34,STANDINGS!$AV$4:$AV$34,0,0,1),0)</f>
        <v>0.53086419753086422</v>
      </c>
      <c r="BH5" s="90">
        <f>IF(CS5&gt;0,_xlfn.XLOOKUP(BH$3,STANDINGS!$AS$4:$AS$34,STANDINGS!$AV$4:$AV$34,0,0,1),0)</f>
        <v>0.56172839506172845</v>
      </c>
      <c r="BI5" s="90">
        <f>IF(CT5&gt;0,_xlfn.XLOOKUP(BI$3,STANDINGS!$AS$4:$AS$34,STANDINGS!$AV$4:$AV$34,0,0,1),0)</f>
        <v>0.61111111111111116</v>
      </c>
      <c r="BJ5" s="90">
        <f>IF(CU5&gt;0,_xlfn.XLOOKUP(BJ$3,STANDINGS!$AS$4:$AS$34,STANDINGS!$AV$4:$AV$34,0,0,1),0)</f>
        <v>0.48765432098765432</v>
      </c>
      <c r="BK5" s="90">
        <f>IF(CV5&gt;0,_xlfn.XLOOKUP(BK$3,STANDINGS!$AS$4:$AS$34,STANDINGS!$AV$4:$AV$34,0,0,1),0)</f>
        <v>0.56172839506172845</v>
      </c>
      <c r="BL5" s="90">
        <f>IF(CW5&gt;0,_xlfn.XLOOKUP(BL$3,STANDINGS!$AS$4:$AS$34,STANDINGS!$AV$4:$AV$34,0,0,1),0)</f>
        <v>0.64814814814814814</v>
      </c>
      <c r="BM5" s="90">
        <f>IF(CX5&gt;0,_xlfn.XLOOKUP(BM$3,STANDINGS!$AS$4:$AS$34,STANDINGS!$AV$4:$AV$34,0,0,1),0)</f>
        <v>0.57407407407407407</v>
      </c>
      <c r="BN5" s="90">
        <f>IF(CY5&gt;0,_xlfn.XLOOKUP(BN$3,STANDINGS!$AS$4:$AS$34,STANDINGS!$AV$4:$AV$34,0,0,1),0)</f>
        <v>0.39506172839506171</v>
      </c>
      <c r="BO5" s="90">
        <f>IF(CZ5&gt;0,_xlfn.XLOOKUP(BO$3,STANDINGS!$AS$4:$AS$34,STANDINGS!$AV$4:$AV$34,0,0,1),0)</f>
        <v>0.43209876543209874</v>
      </c>
      <c r="BP5" s="90">
        <f>IF(DA5&gt;0,_xlfn.XLOOKUP(BP$3,STANDINGS!$AS$4:$AS$34,STANDINGS!$AV$4:$AV$34,0,0,1),0)</f>
        <v>0.56172839506172845</v>
      </c>
      <c r="BQ5" s="90">
        <f>IF(DB5&gt;0,_xlfn.XLOOKUP(BQ$3,STANDINGS!$AS$4:$AS$34,STANDINGS!$AV$4:$AV$34,0,0,1),0)</f>
        <v>0.44444444444444442</v>
      </c>
      <c r="BR5" s="90">
        <f>IF(DC5&gt;0,_xlfn.XLOOKUP(BR$3,STANDINGS!$AS$4:$AS$34,STANDINGS!$AV$4:$AV$34,0,0,1),0)</f>
        <v>0.5679012345679012</v>
      </c>
      <c r="BS5" s="90">
        <f>IF(DD5&gt;0,_xlfn.XLOOKUP(BS$3,STANDINGS!$AS$4:$AS$34,STANDINGS!$AV$4:$AV$34,0,0,1),0)</f>
        <v>0.43827160493827161</v>
      </c>
      <c r="BT5" s="90">
        <f>IF(DE5&gt;0,_xlfn.XLOOKUP(BT$3,STANDINGS!$AS$4:$AS$34,STANDINGS!$AV$4:$AV$34,0,0,1),0)</f>
        <v>0.46296296296296297</v>
      </c>
      <c r="BU5" s="90">
        <f>IF(DF5&gt;0,_xlfn.XLOOKUP(BU$3,STANDINGS!$AS$4:$AS$34,STANDINGS!$AV$4:$AV$34,0,0,1),0)</f>
        <v>0</v>
      </c>
      <c r="BV5" s="90">
        <f>IF(DG5&gt;0,_xlfn.XLOOKUP(BV$3,STANDINGS!$AS$4:$AS$34,STANDINGS!$AV$4:$AV$34,0,0,1),0)</f>
        <v>0</v>
      </c>
      <c r="BW5" s="90">
        <f>IF(DH5&gt;0,_xlfn.XLOOKUP(BW$3,STANDINGS!$AS$4:$AS$34,STANDINGS!$AV$4:$AV$34,0,0,1),0)</f>
        <v>0.64197530864197527</v>
      </c>
      <c r="BX5" s="90">
        <f>IF(DI5&gt;0,_xlfn.XLOOKUP(BX$3,STANDINGS!$AS$4:$AS$34,STANDINGS!$AV$4:$AV$34,0,0,1),0)</f>
        <v>0</v>
      </c>
      <c r="BY5" s="90">
        <f>IF(DJ5&gt;0,_xlfn.XLOOKUP(BY$3,STANDINGS!$AS$4:$AS$34,STANDINGS!$AV$4:$AV$34,0,0,1),0)</f>
        <v>0</v>
      </c>
      <c r="BZ5" s="90">
        <f>IF(DK5&gt;0,_xlfn.XLOOKUP(BZ$3,STANDINGS!$AS$4:$AS$34,STANDINGS!$AV$4:$AV$34,0,0,1),0)</f>
        <v>0</v>
      </c>
      <c r="CA5" s="90">
        <f>IF(DL5&gt;0,_xlfn.XLOOKUP(CA$3,STANDINGS!$AS$4:$AS$34,STANDINGS!$AV$4:$AV$34,0,0,1),0)</f>
        <v>0</v>
      </c>
      <c r="CB5" s="90">
        <f>IF(DM5&gt;0,_xlfn.XLOOKUP(CB$3,STANDINGS!$AS$4:$AS$34,STANDINGS!$AV$4:$AV$34,0,0,1),0)</f>
        <v>0</v>
      </c>
      <c r="CC5" s="32">
        <f t="shared" si="71"/>
        <v>0.49275362318840582</v>
      </c>
      <c r="CD5" s="30" t="s">
        <v>477</v>
      </c>
      <c r="CF5" s="30">
        <f t="shared" ref="CF5:CF35" si="110">CF4+1</f>
        <v>2</v>
      </c>
      <c r="CG5" s="31" t="s">
        <v>43</v>
      </c>
      <c r="CH5" s="37">
        <f>COUNTIFS(SCHEDULE!$D$3:$D$2594,RPI!$CG5,SCHEDULE!$K$3:$K$2594,RPI!CH$3)+COUNTIFS(SCHEDULE!$D$3:$D$2594,RPI!CH$3,SCHEDULE!$K$3:$K$2594,RPI!$CG5)</f>
        <v>8</v>
      </c>
      <c r="CI5" s="37">
        <f>COUNTIFS(SCHEDULE!$D$3:$D$2594,RPI!$CG5,SCHEDULE!$K$3:$K$2594,RPI!CI$3)+COUNTIFS(SCHEDULE!$D$3:$D$2594,RPI!CI$3,SCHEDULE!$K$3:$K$2594,RPI!$CG5)</f>
        <v>0</v>
      </c>
      <c r="CJ5" s="37">
        <f>COUNTIFS(SCHEDULE!$D$3:$D$2594,RPI!$CG5,SCHEDULE!$K$3:$K$2594,RPI!CJ$3)+COUNTIFS(SCHEDULE!$D$3:$D$2594,RPI!CJ$3,SCHEDULE!$K$3:$K$2594,RPI!$CG5)</f>
        <v>9</v>
      </c>
      <c r="CK5" s="37">
        <f>COUNTIFS(SCHEDULE!$D$3:$D$2594,RPI!$CG5,SCHEDULE!$K$3:$K$2594,RPI!CK$3)+COUNTIFS(SCHEDULE!$D$3:$D$2594,RPI!CK$3,SCHEDULE!$K$3:$K$2594,RPI!$CG5)</f>
        <v>9</v>
      </c>
      <c r="CL5" s="37">
        <f>COUNTIFS(SCHEDULE!$D$3:$D$2594,RPI!$CG5,SCHEDULE!$K$3:$K$2594,RPI!CL$3)+COUNTIFS(SCHEDULE!$D$3:$D$2594,RPI!CL$3,SCHEDULE!$K$3:$K$2594,RPI!$CG5)</f>
        <v>9</v>
      </c>
      <c r="CM5" s="37">
        <f>COUNTIFS(SCHEDULE!$D$3:$D$2594,RPI!$CG5,SCHEDULE!$K$3:$K$2594,RPI!CM$3)+COUNTIFS(SCHEDULE!$D$3:$D$2594,RPI!CM$3,SCHEDULE!$K$3:$K$2594,RPI!$CG5)</f>
        <v>9</v>
      </c>
      <c r="CN5" s="37">
        <f>COUNTIFS(SCHEDULE!$D$3:$D$2594,RPI!$CG5,SCHEDULE!$K$3:$K$2594,RPI!CN$3)+COUNTIFS(SCHEDULE!$D$3:$D$2594,RPI!CN$3,SCHEDULE!$K$3:$K$2594,RPI!$CG5)</f>
        <v>7</v>
      </c>
      <c r="CO5" s="37">
        <f>COUNTIFS(SCHEDULE!$D$3:$D$2594,RPI!$CG5,SCHEDULE!$K$3:$K$2594,RPI!CO$3)+COUNTIFS(SCHEDULE!$D$3:$D$2594,RPI!CO$3,SCHEDULE!$K$3:$K$2594,RPI!$CG5)</f>
        <v>7</v>
      </c>
      <c r="CP5" s="37">
        <f>COUNTIFS(SCHEDULE!$D$3:$D$2594,RPI!$CG5,SCHEDULE!$K$3:$K$2594,RPI!CP$3)+COUNTIFS(SCHEDULE!$D$3:$D$2594,RPI!CP$3,SCHEDULE!$K$3:$K$2594,RPI!$CG5)</f>
        <v>7</v>
      </c>
      <c r="CQ5" s="37">
        <f>COUNTIFS(SCHEDULE!$D$3:$D$2594,RPI!$CG5,SCHEDULE!$K$3:$K$2594,RPI!CQ$3)+COUNTIFS(SCHEDULE!$D$3:$D$2594,RPI!CQ$3,SCHEDULE!$K$3:$K$2594,RPI!$CG5)</f>
        <v>7</v>
      </c>
      <c r="CR5" s="37">
        <f>COUNTIFS(SCHEDULE!$D$3:$D$2594,RPI!$CG5,SCHEDULE!$K$3:$K$2594,RPI!CR$3)+COUNTIFS(SCHEDULE!$D$3:$D$2594,RPI!CR$3,SCHEDULE!$K$3:$K$2594,RPI!$CG5)</f>
        <v>7</v>
      </c>
      <c r="CS5" s="37">
        <f>COUNTIFS(SCHEDULE!$D$3:$D$2594,RPI!$CG5,SCHEDULE!$K$3:$K$2594,RPI!CS$3)+COUNTIFS(SCHEDULE!$D$3:$D$2594,RPI!CS$3,SCHEDULE!$K$3:$K$2594,RPI!$CG5)</f>
        <v>7</v>
      </c>
      <c r="CT5" s="37">
        <f>COUNTIFS(SCHEDULE!$D$3:$D$2594,RPI!$CG5,SCHEDULE!$K$3:$K$2594,RPI!CT$3)+COUNTIFS(SCHEDULE!$D$3:$D$2594,RPI!CT$3,SCHEDULE!$K$3:$K$2594,RPI!$CG5)</f>
        <v>7</v>
      </c>
      <c r="CU5" s="37">
        <f>COUNTIFS(SCHEDULE!$D$3:$D$2594,RPI!$CG5,SCHEDULE!$K$3:$K$2594,RPI!CU$3)+COUNTIFS(SCHEDULE!$D$3:$D$2594,RPI!CU$3,SCHEDULE!$K$3:$K$2594,RPI!$CG5)</f>
        <v>7</v>
      </c>
      <c r="CV5" s="37">
        <f>COUNTIFS(SCHEDULE!$D$3:$D$2594,RPI!$CG5,SCHEDULE!$K$3:$K$2594,RPI!CV$3)+COUNTIFS(SCHEDULE!$D$3:$D$2594,RPI!CV$3,SCHEDULE!$K$3:$K$2594,RPI!$CG5)</f>
        <v>7</v>
      </c>
      <c r="CW5" s="37">
        <f>COUNTIFS(SCHEDULE!$D$3:$D$2594,RPI!$CG5,SCHEDULE!$K$3:$K$2594,RPI!CW$3)+COUNTIFS(SCHEDULE!$D$3:$D$2594,RPI!CW$3,SCHEDULE!$K$3:$K$2594,RPI!$CG5)</f>
        <v>7</v>
      </c>
      <c r="CX5" s="37">
        <f>COUNTIFS(SCHEDULE!$D$3:$D$2594,RPI!$CG5,SCHEDULE!$K$3:$K$2594,RPI!CX$3)+COUNTIFS(SCHEDULE!$D$3:$D$2594,RPI!CX$3,SCHEDULE!$K$3:$K$2594,RPI!$CG5)</f>
        <v>3</v>
      </c>
      <c r="CY5" s="37">
        <f>COUNTIFS(SCHEDULE!$D$3:$D$2594,RPI!$CG5,SCHEDULE!$K$3:$K$2594,RPI!CY$3)+COUNTIFS(SCHEDULE!$D$3:$D$2594,RPI!CY$3,SCHEDULE!$K$3:$K$2594,RPI!$CG5)</f>
        <v>3</v>
      </c>
      <c r="CZ5" s="37">
        <f>COUNTIFS(SCHEDULE!$D$3:$D$2594,RPI!$CG5,SCHEDULE!$K$3:$K$2594,RPI!CZ$3)+COUNTIFS(SCHEDULE!$D$3:$D$2594,RPI!CZ$3,SCHEDULE!$K$3:$K$2594,RPI!$CG5)</f>
        <v>3</v>
      </c>
      <c r="DA5" s="37">
        <f>COUNTIFS(SCHEDULE!$D$3:$D$2594,RPI!$CG5,SCHEDULE!$K$3:$K$2594,RPI!DA$3)+COUNTIFS(SCHEDULE!$D$3:$D$2594,RPI!DA$3,SCHEDULE!$K$3:$K$2594,RPI!$CG5)</f>
        <v>3</v>
      </c>
      <c r="DB5" s="37">
        <f>COUNTIFS(SCHEDULE!$D$3:$D$2594,RPI!$CG5,SCHEDULE!$K$3:$K$2594,RPI!DB$3)+COUNTIFS(SCHEDULE!$D$3:$D$2594,RPI!DB$3,SCHEDULE!$K$3:$K$2594,RPI!$CG5)</f>
        <v>3</v>
      </c>
      <c r="DC5" s="37">
        <f>COUNTIFS(SCHEDULE!$D$3:$D$2594,RPI!$CG5,SCHEDULE!$K$3:$K$2594,RPI!DC$3)+COUNTIFS(SCHEDULE!$D$3:$D$2594,RPI!DC$3,SCHEDULE!$K$3:$K$2594,RPI!$CG5)</f>
        <v>3</v>
      </c>
      <c r="DD5" s="37">
        <f>COUNTIFS(SCHEDULE!$D$3:$D$2594,RPI!$CG5,SCHEDULE!$K$3:$K$2594,RPI!DD$3)+COUNTIFS(SCHEDULE!$D$3:$D$2594,RPI!DD$3,SCHEDULE!$K$3:$K$2594,RPI!$CG5)</f>
        <v>3</v>
      </c>
      <c r="DE5" s="37">
        <f>COUNTIFS(SCHEDULE!$D$3:$D$2594,RPI!$CG5,SCHEDULE!$K$3:$K$2594,RPI!DE$3)+COUNTIFS(SCHEDULE!$D$3:$D$2594,RPI!DE$3,SCHEDULE!$K$3:$K$2594,RPI!$CG5)</f>
        <v>3</v>
      </c>
      <c r="DF5" s="37">
        <f>COUNTIFS(SCHEDULE!$D$3:$D$2594,RPI!$CG5,SCHEDULE!$K$3:$K$2594,RPI!DF$3)+COUNTIFS(SCHEDULE!$D$3:$D$2594,RPI!DF$3,SCHEDULE!$K$3:$K$2594,RPI!$CG5)</f>
        <v>3</v>
      </c>
      <c r="DG5" s="37">
        <f>COUNTIFS(SCHEDULE!$D$3:$D$2594,RPI!$CG5,SCHEDULE!$K$3:$K$2594,RPI!DG$3)+COUNTIFS(SCHEDULE!$D$3:$D$2594,RPI!DG$3,SCHEDULE!$K$3:$K$2594,RPI!$CG5)</f>
        <v>3</v>
      </c>
      <c r="DH5" s="37">
        <f>COUNTIFS(SCHEDULE!$D$3:$D$2594,RPI!$CG5,SCHEDULE!$K$3:$K$2594,RPI!DH$3)+COUNTIFS(SCHEDULE!$D$3:$D$2594,RPI!DH$3,SCHEDULE!$K$3:$K$2594,RPI!$CG5)</f>
        <v>3</v>
      </c>
      <c r="DI5" s="37">
        <f>COUNTIFS(SCHEDULE!$D$3:$D$2594,RPI!$CG5,SCHEDULE!$K$3:$K$2594,RPI!DI$3)+COUNTIFS(SCHEDULE!$D$3:$D$2594,RPI!DI$3,SCHEDULE!$K$3:$K$2594,RPI!$CG5)</f>
        <v>3</v>
      </c>
      <c r="DJ5" s="37">
        <f>COUNTIFS(SCHEDULE!$D$3:$D$2594,RPI!$CG5,SCHEDULE!$K$3:$K$2594,RPI!DJ$3)+COUNTIFS(SCHEDULE!$D$3:$D$2594,RPI!DJ$3,SCHEDULE!$K$3:$K$2594,RPI!$CG5)</f>
        <v>3</v>
      </c>
      <c r="DK5" s="37">
        <f>COUNTIFS(SCHEDULE!$D$3:$D$2594,RPI!$CG5,SCHEDULE!$K$3:$K$2594,RPI!DK$3)+COUNTIFS(SCHEDULE!$D$3:$D$2594,RPI!DK$3,SCHEDULE!$K$3:$K$2594,RPI!$CG5)</f>
        <v>3</v>
      </c>
      <c r="DL5" s="37">
        <f>COUNTIFS(SCHEDULE!$D$3:$D$2594,RPI!$CG5,SCHEDULE!$K$3:$K$2594,RPI!DL$3)+COUNTIFS(SCHEDULE!$D$3:$D$2594,RPI!DL$3,SCHEDULE!$K$3:$K$2594,RPI!$CG5)</f>
        <v>3</v>
      </c>
      <c r="DM5" s="37">
        <f>COUNTIFS(SCHEDULE!$D$3:$D$2594,RPI!$CG5,SCHEDULE!$K$3:$K$2594,RPI!DM$3)+COUNTIFS(SCHEDULE!$D$3:$D$2594,RPI!DM$3,SCHEDULE!$K$3:$K$2594,RPI!$CG5)</f>
        <v>3</v>
      </c>
      <c r="DN5" s="30" t="s">
        <v>477</v>
      </c>
    </row>
    <row r="6" spans="1:118" x14ac:dyDescent="0.15">
      <c r="B6" s="30">
        <f t="shared" si="72"/>
        <v>5</v>
      </c>
      <c r="C6" s="31" t="s">
        <v>13469</v>
      </c>
      <c r="D6" s="35">
        <f>_xlfn.XLOOKUP($C6,STANDINGS!$AS$4:$AS$41,STANDINGS!$AV$4:$AV$41,0,0,1)</f>
        <v>0.59876543209876543</v>
      </c>
      <c r="E6" s="35">
        <f t="shared" si="73"/>
        <v>0.49087493290391843</v>
      </c>
      <c r="F6" s="35">
        <f t="shared" si="74"/>
        <v>0.47491724816604042</v>
      </c>
      <c r="G6" s="34">
        <f>_xlfn.XLOOKUP($C6,STANDINGS!$AS$4:$AS$41,STANDINGS!$BB$4:$BB$41,0,0,1)</f>
        <v>167</v>
      </c>
      <c r="H6" s="33">
        <f t="shared" si="75"/>
        <v>0.53055813651816075</v>
      </c>
      <c r="J6" s="30">
        <f t="shared" si="76"/>
        <v>3</v>
      </c>
      <c r="K6" s="31" t="s">
        <v>13469</v>
      </c>
      <c r="L6" s="90">
        <f t="shared" si="77"/>
        <v>0.49382716049382719</v>
      </c>
      <c r="M6" s="90">
        <f t="shared" si="78"/>
        <v>0.49275362318840582</v>
      </c>
      <c r="N6" s="90">
        <f t="shared" si="79"/>
        <v>0</v>
      </c>
      <c r="O6" s="90">
        <f t="shared" si="80"/>
        <v>0.49731615673644664</v>
      </c>
      <c r="P6" s="90">
        <f t="shared" si="81"/>
        <v>0.49785292538915726</v>
      </c>
      <c r="Q6" s="90">
        <f t="shared" si="82"/>
        <v>0.49865807836822329</v>
      </c>
      <c r="R6" s="90">
        <f t="shared" si="83"/>
        <v>0.50107353730542137</v>
      </c>
      <c r="S6" s="90">
        <f t="shared" si="84"/>
        <v>0.49785292538915726</v>
      </c>
      <c r="T6" s="90">
        <f t="shared" si="85"/>
        <v>0.49892646269457863</v>
      </c>
      <c r="U6" s="90">
        <f t="shared" si="86"/>
        <v>0.49946323134728937</v>
      </c>
      <c r="V6" s="90">
        <f t="shared" si="87"/>
        <v>0.49382716049382719</v>
      </c>
      <c r="W6" s="90">
        <f t="shared" si="88"/>
        <v>0.49248523886205042</v>
      </c>
      <c r="X6" s="90">
        <f t="shared" si="89"/>
        <v>0.49033816425120774</v>
      </c>
      <c r="Y6" s="90">
        <f t="shared" si="90"/>
        <v>0.49570585077831458</v>
      </c>
      <c r="Z6" s="90">
        <f t="shared" si="91"/>
        <v>0.49248523886205048</v>
      </c>
      <c r="AA6" s="90">
        <f t="shared" si="92"/>
        <v>0.48872785829307575</v>
      </c>
      <c r="AB6" s="90">
        <f t="shared" si="93"/>
        <v>0.49194847020933985</v>
      </c>
      <c r="AC6" s="90">
        <f t="shared" si="94"/>
        <v>0.49973161567364477</v>
      </c>
      <c r="AD6" s="90">
        <f t="shared" si="95"/>
        <v>0.49812130971551272</v>
      </c>
      <c r="AE6" s="90">
        <f t="shared" si="96"/>
        <v>0.49248523886205059</v>
      </c>
      <c r="AF6" s="90">
        <f t="shared" si="97"/>
        <v>0.49758454106280203</v>
      </c>
      <c r="AG6" s="90">
        <f t="shared" si="98"/>
        <v>0.49221685453569519</v>
      </c>
      <c r="AH6" s="90">
        <f t="shared" si="99"/>
        <v>0.49785292538915732</v>
      </c>
      <c r="AI6" s="90">
        <f t="shared" si="100"/>
        <v>0.49677938808373595</v>
      </c>
      <c r="AJ6" s="90">
        <f t="shared" si="101"/>
        <v>0</v>
      </c>
      <c r="AK6" s="90">
        <f t="shared" si="102"/>
        <v>0</v>
      </c>
      <c r="AL6" s="90">
        <f t="shared" si="103"/>
        <v>0.49537037037037046</v>
      </c>
      <c r="AM6" s="90">
        <f t="shared" si="104"/>
        <v>0</v>
      </c>
      <c r="AN6" s="90">
        <f t="shared" si="105"/>
        <v>0</v>
      </c>
      <c r="AO6" s="90">
        <f t="shared" si="106"/>
        <v>0</v>
      </c>
      <c r="AP6" s="90">
        <f t="shared" si="107"/>
        <v>0</v>
      </c>
      <c r="AQ6" s="90">
        <f t="shared" si="108"/>
        <v>0</v>
      </c>
      <c r="AR6" s="32">
        <f t="shared" si="70"/>
        <v>0.47491724816604042</v>
      </c>
      <c r="AS6" s="30" t="s">
        <v>477</v>
      </c>
      <c r="AU6" s="30">
        <f t="shared" si="109"/>
        <v>3</v>
      </c>
      <c r="AV6" s="31" t="s">
        <v>13469</v>
      </c>
      <c r="AW6" s="90">
        <f>IF(CH6&gt;0,_xlfn.XLOOKUP(AW$3,STANDINGS!$AS$4:$AS$34,STANDINGS!$AV$4:$AV$34,0,0,1),0)</f>
        <v>0.53086419753086422</v>
      </c>
      <c r="AX6" s="90">
        <f>IF(CI6&gt;0,_xlfn.XLOOKUP(AX$3,STANDINGS!$AS$4:$AS$34,STANDINGS!$AV$4:$AV$34,0,0,1),0)</f>
        <v>0.55555555555555558</v>
      </c>
      <c r="AY6" s="90">
        <f>IF(CJ6&gt;0,_xlfn.XLOOKUP(AY$3,STANDINGS!$AS$4:$AS$34,STANDINGS!$AV$4:$AV$34,0,0,1),0)</f>
        <v>0</v>
      </c>
      <c r="AZ6" s="90">
        <f>IF(CK6&gt;0,_xlfn.XLOOKUP(AZ$3,STANDINGS!$AS$4:$AS$34,STANDINGS!$AV$4:$AV$34,0,0,1),0)</f>
        <v>0.45061728395061729</v>
      </c>
      <c r="BA6" s="90">
        <f>IF(CL6&gt;0,_xlfn.XLOOKUP(BA$3,STANDINGS!$AS$4:$AS$34,STANDINGS!$AV$4:$AV$34,0,0,1),0)</f>
        <v>0.43827160493827161</v>
      </c>
      <c r="BB6" s="90">
        <f>IF(CM6&gt;0,_xlfn.XLOOKUP(BB$3,STANDINGS!$AS$4:$AS$34,STANDINGS!$AV$4:$AV$34,0,0,1),0)</f>
        <v>0.41975308641975306</v>
      </c>
      <c r="BC6" s="90">
        <f>IF(CN6&gt;0,_xlfn.XLOOKUP(BC$3,STANDINGS!$AS$4:$AS$34,STANDINGS!$AV$4:$AV$34,0,0,1),0)</f>
        <v>0.36419753086419754</v>
      </c>
      <c r="BD6" s="90">
        <f>IF(CO6&gt;0,_xlfn.XLOOKUP(BD$3,STANDINGS!$AS$4:$AS$34,STANDINGS!$AV$4:$AV$34,0,0,1),0)</f>
        <v>0.43827160493827161</v>
      </c>
      <c r="BE6" s="90">
        <f>IF(CP6&gt;0,_xlfn.XLOOKUP(BE$3,STANDINGS!$AS$4:$AS$34,STANDINGS!$AV$4:$AV$34,0,0,1),0)</f>
        <v>0.41358024691358025</v>
      </c>
      <c r="BF6" s="90">
        <f>IF(CQ6&gt;0,_xlfn.XLOOKUP(BF$3,STANDINGS!$AS$4:$AS$34,STANDINGS!$AV$4:$AV$34,0,0,1),0)</f>
        <v>0.40123456790123457</v>
      </c>
      <c r="BG6" s="90">
        <f>IF(CR6&gt;0,_xlfn.XLOOKUP(BG$3,STANDINGS!$AS$4:$AS$34,STANDINGS!$AV$4:$AV$34,0,0,1),0)</f>
        <v>0.53086419753086422</v>
      </c>
      <c r="BH6" s="90">
        <f>IF(CS6&gt;0,_xlfn.XLOOKUP(BH$3,STANDINGS!$AS$4:$AS$34,STANDINGS!$AV$4:$AV$34,0,0,1),0)</f>
        <v>0.56172839506172845</v>
      </c>
      <c r="BI6" s="90">
        <f>IF(CT6&gt;0,_xlfn.XLOOKUP(BI$3,STANDINGS!$AS$4:$AS$34,STANDINGS!$AV$4:$AV$34,0,0,1),0)</f>
        <v>0.61111111111111116</v>
      </c>
      <c r="BJ6" s="90">
        <f>IF(CU6&gt;0,_xlfn.XLOOKUP(BJ$3,STANDINGS!$AS$4:$AS$34,STANDINGS!$AV$4:$AV$34,0,0,1),0)</f>
        <v>0.48765432098765432</v>
      </c>
      <c r="BK6" s="90">
        <f>IF(CV6&gt;0,_xlfn.XLOOKUP(BK$3,STANDINGS!$AS$4:$AS$34,STANDINGS!$AV$4:$AV$34,0,0,1),0)</f>
        <v>0.56172839506172845</v>
      </c>
      <c r="BL6" s="90">
        <f>IF(CW6&gt;0,_xlfn.XLOOKUP(BL$3,STANDINGS!$AS$4:$AS$34,STANDINGS!$AV$4:$AV$34,0,0,1),0)</f>
        <v>0.64814814814814814</v>
      </c>
      <c r="BM6" s="90">
        <f>IF(CX6&gt;0,_xlfn.XLOOKUP(BM$3,STANDINGS!$AS$4:$AS$34,STANDINGS!$AV$4:$AV$34,0,0,1),0)</f>
        <v>0.57407407407407407</v>
      </c>
      <c r="BN6" s="90">
        <f>IF(CY6&gt;0,_xlfn.XLOOKUP(BN$3,STANDINGS!$AS$4:$AS$34,STANDINGS!$AV$4:$AV$34,0,0,1),0)</f>
        <v>0.39506172839506171</v>
      </c>
      <c r="BO6" s="90">
        <f>IF(CZ6&gt;0,_xlfn.XLOOKUP(BO$3,STANDINGS!$AS$4:$AS$34,STANDINGS!$AV$4:$AV$34,0,0,1),0)</f>
        <v>0.43209876543209874</v>
      </c>
      <c r="BP6" s="90">
        <f>IF(DA6&gt;0,_xlfn.XLOOKUP(BP$3,STANDINGS!$AS$4:$AS$34,STANDINGS!$AV$4:$AV$34,0,0,1),0)</f>
        <v>0.56172839506172845</v>
      </c>
      <c r="BQ6" s="90">
        <f>IF(DB6&gt;0,_xlfn.XLOOKUP(BQ$3,STANDINGS!$AS$4:$AS$34,STANDINGS!$AV$4:$AV$34,0,0,1),0)</f>
        <v>0.44444444444444442</v>
      </c>
      <c r="BR6" s="90">
        <f>IF(DC6&gt;0,_xlfn.XLOOKUP(BR$3,STANDINGS!$AS$4:$AS$34,STANDINGS!$AV$4:$AV$34,0,0,1),0)</f>
        <v>0.5679012345679012</v>
      </c>
      <c r="BS6" s="90">
        <f>IF(DD6&gt;0,_xlfn.XLOOKUP(BS$3,STANDINGS!$AS$4:$AS$34,STANDINGS!$AV$4:$AV$34,0,0,1),0)</f>
        <v>0.43827160493827161</v>
      </c>
      <c r="BT6" s="90">
        <f>IF(DE6&gt;0,_xlfn.XLOOKUP(BT$3,STANDINGS!$AS$4:$AS$34,STANDINGS!$AV$4:$AV$34,0,0,1),0)</f>
        <v>0.46296296296296297</v>
      </c>
      <c r="BU6" s="90">
        <f>IF(DF6&gt;0,_xlfn.XLOOKUP(BU$3,STANDINGS!$AS$4:$AS$34,STANDINGS!$AV$4:$AV$34,0,0,1),0)</f>
        <v>0</v>
      </c>
      <c r="BV6" s="90">
        <f>IF(DG6&gt;0,_xlfn.XLOOKUP(BV$3,STANDINGS!$AS$4:$AS$34,STANDINGS!$AV$4:$AV$34,0,0,1),0)</f>
        <v>0</v>
      </c>
      <c r="BW6" s="90">
        <f>IF(DH6&gt;0,_xlfn.XLOOKUP(BW$3,STANDINGS!$AS$4:$AS$34,STANDINGS!$AV$4:$AV$34,0,0,1),0)</f>
        <v>0.64197530864197527</v>
      </c>
      <c r="BX6" s="90">
        <f>IF(DI6&gt;0,_xlfn.XLOOKUP(BX$3,STANDINGS!$AS$4:$AS$34,STANDINGS!$AV$4:$AV$34,0,0,1),0)</f>
        <v>0</v>
      </c>
      <c r="BY6" s="90">
        <f>IF(DJ6&gt;0,_xlfn.XLOOKUP(BY$3,STANDINGS!$AS$4:$AS$34,STANDINGS!$AV$4:$AV$34,0,0,1),0)</f>
        <v>0</v>
      </c>
      <c r="BZ6" s="90">
        <f>IF(DK6&gt;0,_xlfn.XLOOKUP(BZ$3,STANDINGS!$AS$4:$AS$34,STANDINGS!$AV$4:$AV$34,0,0,1),0)</f>
        <v>0</v>
      </c>
      <c r="CA6" s="90">
        <f>IF(DL6&gt;0,_xlfn.XLOOKUP(CA$3,STANDINGS!$AS$4:$AS$34,STANDINGS!$AV$4:$AV$34,0,0,1),0)</f>
        <v>0</v>
      </c>
      <c r="CB6" s="90">
        <f>IF(DM6&gt;0,_xlfn.XLOOKUP(CB$3,STANDINGS!$AS$4:$AS$34,STANDINGS!$AV$4:$AV$34,0,0,1),0)</f>
        <v>0</v>
      </c>
      <c r="CC6" s="32">
        <f t="shared" si="71"/>
        <v>0.49087493290391843</v>
      </c>
      <c r="CD6" s="30" t="s">
        <v>477</v>
      </c>
      <c r="CF6" s="30">
        <f t="shared" si="110"/>
        <v>3</v>
      </c>
      <c r="CG6" s="31" t="s">
        <v>13469</v>
      </c>
      <c r="CH6" s="37">
        <f>COUNTIFS(SCHEDULE!$D$3:$D$2594,RPI!$CG6,SCHEDULE!$K$3:$K$2594,RPI!CH$3)+COUNTIFS(SCHEDULE!$D$3:$D$2594,RPI!CH$3,SCHEDULE!$K$3:$K$2594,RPI!$CG6)</f>
        <v>9</v>
      </c>
      <c r="CI6" s="37">
        <f>COUNTIFS(SCHEDULE!$D$3:$D$2594,RPI!$CG6,SCHEDULE!$K$3:$K$2594,RPI!CI$3)+COUNTIFS(SCHEDULE!$D$3:$D$2594,RPI!CI$3,SCHEDULE!$K$3:$K$2594,RPI!$CG6)</f>
        <v>9</v>
      </c>
      <c r="CJ6" s="37">
        <f>COUNTIFS(SCHEDULE!$D$3:$D$2594,RPI!$CG6,SCHEDULE!$K$3:$K$2594,RPI!CJ$3)+COUNTIFS(SCHEDULE!$D$3:$D$2594,RPI!CJ$3,SCHEDULE!$K$3:$K$2594,RPI!$CG6)</f>
        <v>0</v>
      </c>
      <c r="CK6" s="37">
        <f>COUNTIFS(SCHEDULE!$D$3:$D$2594,RPI!$CG6,SCHEDULE!$K$3:$K$2594,RPI!CK$3)+COUNTIFS(SCHEDULE!$D$3:$D$2594,RPI!CK$3,SCHEDULE!$K$3:$K$2594,RPI!$CG6)</f>
        <v>8</v>
      </c>
      <c r="CL6" s="37">
        <f>COUNTIFS(SCHEDULE!$D$3:$D$2594,RPI!$CG6,SCHEDULE!$K$3:$K$2594,RPI!CL$3)+COUNTIFS(SCHEDULE!$D$3:$D$2594,RPI!CL$3,SCHEDULE!$K$3:$K$2594,RPI!$CG6)</f>
        <v>7</v>
      </c>
      <c r="CM6" s="37">
        <f>COUNTIFS(SCHEDULE!$D$3:$D$2594,RPI!$CG6,SCHEDULE!$K$3:$K$2594,RPI!CM$3)+COUNTIFS(SCHEDULE!$D$3:$D$2594,RPI!CM$3,SCHEDULE!$K$3:$K$2594,RPI!$CG6)</f>
        <v>7</v>
      </c>
      <c r="CN6" s="37">
        <f>COUNTIFS(SCHEDULE!$D$3:$D$2594,RPI!$CG6,SCHEDULE!$K$3:$K$2594,RPI!CN$3)+COUNTIFS(SCHEDULE!$D$3:$D$2594,RPI!CN$3,SCHEDULE!$K$3:$K$2594,RPI!$CG6)</f>
        <v>9</v>
      </c>
      <c r="CO6" s="37">
        <f>COUNTIFS(SCHEDULE!$D$3:$D$2594,RPI!$CG6,SCHEDULE!$K$3:$K$2594,RPI!CO$3)+COUNTIFS(SCHEDULE!$D$3:$D$2594,RPI!CO$3,SCHEDULE!$K$3:$K$2594,RPI!$CG6)</f>
        <v>9</v>
      </c>
      <c r="CP6" s="37">
        <f>COUNTIFS(SCHEDULE!$D$3:$D$2594,RPI!$CG6,SCHEDULE!$K$3:$K$2594,RPI!CP$3)+COUNTIFS(SCHEDULE!$D$3:$D$2594,RPI!CP$3,SCHEDULE!$K$3:$K$2594,RPI!$CG6)</f>
        <v>7</v>
      </c>
      <c r="CQ6" s="37">
        <f>COUNTIFS(SCHEDULE!$D$3:$D$2594,RPI!$CG6,SCHEDULE!$K$3:$K$2594,RPI!CQ$3)+COUNTIFS(SCHEDULE!$D$3:$D$2594,RPI!CQ$3,SCHEDULE!$K$3:$K$2594,RPI!$CG6)</f>
        <v>7</v>
      </c>
      <c r="CR6" s="37">
        <f>COUNTIFS(SCHEDULE!$D$3:$D$2594,RPI!$CG6,SCHEDULE!$K$3:$K$2594,RPI!CR$3)+COUNTIFS(SCHEDULE!$D$3:$D$2594,RPI!CR$3,SCHEDULE!$K$3:$K$2594,RPI!$CG6)</f>
        <v>7</v>
      </c>
      <c r="CS6" s="37">
        <f>COUNTIFS(SCHEDULE!$D$3:$D$2594,RPI!$CG6,SCHEDULE!$K$3:$K$2594,RPI!CS$3)+COUNTIFS(SCHEDULE!$D$3:$D$2594,RPI!CS$3,SCHEDULE!$K$3:$K$2594,RPI!$CG6)</f>
        <v>7</v>
      </c>
      <c r="CT6" s="37">
        <f>COUNTIFS(SCHEDULE!$D$3:$D$2594,RPI!$CG6,SCHEDULE!$K$3:$K$2594,RPI!CT$3)+COUNTIFS(SCHEDULE!$D$3:$D$2594,RPI!CT$3,SCHEDULE!$K$3:$K$2594,RPI!$CG6)</f>
        <v>7</v>
      </c>
      <c r="CU6" s="37">
        <f>COUNTIFS(SCHEDULE!$D$3:$D$2594,RPI!$CG6,SCHEDULE!$K$3:$K$2594,RPI!CU$3)+COUNTIFS(SCHEDULE!$D$3:$D$2594,RPI!CU$3,SCHEDULE!$K$3:$K$2594,RPI!$CG6)</f>
        <v>7</v>
      </c>
      <c r="CV6" s="37">
        <f>COUNTIFS(SCHEDULE!$D$3:$D$2594,RPI!$CG6,SCHEDULE!$K$3:$K$2594,RPI!CV$3)+COUNTIFS(SCHEDULE!$D$3:$D$2594,RPI!CV$3,SCHEDULE!$K$3:$K$2594,RPI!$CG6)</f>
        <v>7</v>
      </c>
      <c r="CW6" s="37">
        <f>COUNTIFS(SCHEDULE!$D$3:$D$2594,RPI!$CG6,SCHEDULE!$K$3:$K$2594,RPI!CW$3)+COUNTIFS(SCHEDULE!$D$3:$D$2594,RPI!CW$3,SCHEDULE!$K$3:$K$2594,RPI!$CG6)</f>
        <v>7</v>
      </c>
      <c r="CX6" s="37">
        <f>COUNTIFS(SCHEDULE!$D$3:$D$2594,RPI!$CG6,SCHEDULE!$K$3:$K$2594,RPI!CX$3)+COUNTIFS(SCHEDULE!$D$3:$D$2594,RPI!CX$3,SCHEDULE!$K$3:$K$2594,RPI!$CG6)</f>
        <v>3</v>
      </c>
      <c r="CY6" s="37">
        <f>COUNTIFS(SCHEDULE!$D$3:$D$2594,RPI!$CG6,SCHEDULE!$K$3:$K$2594,RPI!CY$3)+COUNTIFS(SCHEDULE!$D$3:$D$2594,RPI!CY$3,SCHEDULE!$K$3:$K$2594,RPI!$CG6)</f>
        <v>3</v>
      </c>
      <c r="CZ6" s="37">
        <f>COUNTIFS(SCHEDULE!$D$3:$D$2594,RPI!$CG6,SCHEDULE!$K$3:$K$2594,RPI!CZ$3)+COUNTIFS(SCHEDULE!$D$3:$D$2594,RPI!CZ$3,SCHEDULE!$K$3:$K$2594,RPI!$CG6)</f>
        <v>3</v>
      </c>
      <c r="DA6" s="37">
        <f>COUNTIFS(SCHEDULE!$D$3:$D$2594,RPI!$CG6,SCHEDULE!$K$3:$K$2594,RPI!DA$3)+COUNTIFS(SCHEDULE!$D$3:$D$2594,RPI!DA$3,SCHEDULE!$K$3:$K$2594,RPI!$CG6)</f>
        <v>3</v>
      </c>
      <c r="DB6" s="37">
        <f>COUNTIFS(SCHEDULE!$D$3:$D$2594,RPI!$CG6,SCHEDULE!$K$3:$K$2594,RPI!DB$3)+COUNTIFS(SCHEDULE!$D$3:$D$2594,RPI!DB$3,SCHEDULE!$K$3:$K$2594,RPI!$CG6)</f>
        <v>3</v>
      </c>
      <c r="DC6" s="37">
        <f>COUNTIFS(SCHEDULE!$D$3:$D$2594,RPI!$CG6,SCHEDULE!$K$3:$K$2594,RPI!DC$3)+COUNTIFS(SCHEDULE!$D$3:$D$2594,RPI!DC$3,SCHEDULE!$K$3:$K$2594,RPI!$CG6)</f>
        <v>3</v>
      </c>
      <c r="DD6" s="37">
        <f>COUNTIFS(SCHEDULE!$D$3:$D$2594,RPI!$CG6,SCHEDULE!$K$3:$K$2594,RPI!DD$3)+COUNTIFS(SCHEDULE!$D$3:$D$2594,RPI!DD$3,SCHEDULE!$K$3:$K$2594,RPI!$CG6)</f>
        <v>3</v>
      </c>
      <c r="DE6" s="37">
        <f>COUNTIFS(SCHEDULE!$D$3:$D$2594,RPI!$CG6,SCHEDULE!$K$3:$K$2594,RPI!DE$3)+COUNTIFS(SCHEDULE!$D$3:$D$2594,RPI!DE$3,SCHEDULE!$K$3:$K$2594,RPI!$CG6)</f>
        <v>3</v>
      </c>
      <c r="DF6" s="37">
        <f>COUNTIFS(SCHEDULE!$D$3:$D$2594,RPI!$CG6,SCHEDULE!$K$3:$K$2594,RPI!DF$3)+COUNTIFS(SCHEDULE!$D$3:$D$2594,RPI!DF$3,SCHEDULE!$K$3:$K$2594,RPI!$CG6)</f>
        <v>3</v>
      </c>
      <c r="DG6" s="37">
        <f>COUNTIFS(SCHEDULE!$D$3:$D$2594,RPI!$CG6,SCHEDULE!$K$3:$K$2594,RPI!DG$3)+COUNTIFS(SCHEDULE!$D$3:$D$2594,RPI!DG$3,SCHEDULE!$K$3:$K$2594,RPI!$CG6)</f>
        <v>3</v>
      </c>
      <c r="DH6" s="37">
        <f>COUNTIFS(SCHEDULE!$D$3:$D$2594,RPI!$CG6,SCHEDULE!$K$3:$K$2594,RPI!DH$3)+COUNTIFS(SCHEDULE!$D$3:$D$2594,RPI!DH$3,SCHEDULE!$K$3:$K$2594,RPI!$CG6)</f>
        <v>3</v>
      </c>
      <c r="DI6" s="37">
        <f>COUNTIFS(SCHEDULE!$D$3:$D$2594,RPI!$CG6,SCHEDULE!$K$3:$K$2594,RPI!DI$3)+COUNTIFS(SCHEDULE!$D$3:$D$2594,RPI!DI$3,SCHEDULE!$K$3:$K$2594,RPI!$CG6)</f>
        <v>3</v>
      </c>
      <c r="DJ6" s="37">
        <f>COUNTIFS(SCHEDULE!$D$3:$D$2594,RPI!$CG6,SCHEDULE!$K$3:$K$2594,RPI!DJ$3)+COUNTIFS(SCHEDULE!$D$3:$D$2594,RPI!DJ$3,SCHEDULE!$K$3:$K$2594,RPI!$CG6)</f>
        <v>3</v>
      </c>
      <c r="DK6" s="37">
        <f>COUNTIFS(SCHEDULE!$D$3:$D$2594,RPI!$CG6,SCHEDULE!$K$3:$K$2594,RPI!DK$3)+COUNTIFS(SCHEDULE!$D$3:$D$2594,RPI!DK$3,SCHEDULE!$K$3:$K$2594,RPI!$CG6)</f>
        <v>3</v>
      </c>
      <c r="DL6" s="37">
        <f>COUNTIFS(SCHEDULE!$D$3:$D$2594,RPI!$CG6,SCHEDULE!$K$3:$K$2594,RPI!DL$3)+COUNTIFS(SCHEDULE!$D$3:$D$2594,RPI!DL$3,SCHEDULE!$K$3:$K$2594,RPI!$CG6)</f>
        <v>3</v>
      </c>
      <c r="DM6" s="37">
        <f>COUNTIFS(SCHEDULE!$D$3:$D$2594,RPI!$CG6,SCHEDULE!$K$3:$K$2594,RPI!DM$3)+COUNTIFS(SCHEDULE!$D$3:$D$2594,RPI!DM$3,SCHEDULE!$K$3:$K$2594,RPI!$CG6)</f>
        <v>3</v>
      </c>
      <c r="DN6" s="30" t="s">
        <v>477</v>
      </c>
    </row>
    <row r="7" spans="1:118" x14ac:dyDescent="0.15">
      <c r="B7" s="30">
        <f t="shared" si="72"/>
        <v>23</v>
      </c>
      <c r="C7" s="31" t="s">
        <v>51</v>
      </c>
      <c r="D7" s="35">
        <f>_xlfn.XLOOKUP($C7,STANDINGS!$AS$4:$AS$41,STANDINGS!$AV$4:$AV$41,0,0,1)</f>
        <v>0.45061728395061729</v>
      </c>
      <c r="E7" s="35">
        <f t="shared" si="73"/>
        <v>0.49731615673644664</v>
      </c>
      <c r="F7" s="35">
        <f t="shared" si="74"/>
        <v>0.47464886383968508</v>
      </c>
      <c r="G7" s="34">
        <f>_xlfn.XLOOKUP($C7,STANDINGS!$AS$4:$AS$41,STANDINGS!$BB$4:$BB$41,0,0,1)</f>
        <v>-123</v>
      </c>
      <c r="H7" s="33">
        <f t="shared" si="75"/>
        <v>0.46767461531579896</v>
      </c>
      <c r="J7" s="30">
        <f t="shared" si="76"/>
        <v>4</v>
      </c>
      <c r="K7" s="31" t="s">
        <v>51</v>
      </c>
      <c r="L7" s="90">
        <f t="shared" si="77"/>
        <v>0.49382716049382719</v>
      </c>
      <c r="M7" s="90">
        <f t="shared" si="78"/>
        <v>0.49275362318840582</v>
      </c>
      <c r="N7" s="90">
        <f t="shared" si="79"/>
        <v>0.49087493290391843</v>
      </c>
      <c r="O7" s="90">
        <f t="shared" si="80"/>
        <v>0</v>
      </c>
      <c r="P7" s="90">
        <f t="shared" si="81"/>
        <v>0.49785292538915726</v>
      </c>
      <c r="Q7" s="90">
        <f t="shared" si="82"/>
        <v>0.49865807836822329</v>
      </c>
      <c r="R7" s="90">
        <f t="shared" si="83"/>
        <v>0.50107353730542137</v>
      </c>
      <c r="S7" s="90">
        <f t="shared" si="84"/>
        <v>0.49785292538915726</v>
      </c>
      <c r="T7" s="90">
        <f t="shared" si="85"/>
        <v>0.49892646269457863</v>
      </c>
      <c r="U7" s="90">
        <f t="shared" si="86"/>
        <v>0.49946323134728937</v>
      </c>
      <c r="V7" s="90">
        <f t="shared" si="87"/>
        <v>0.49382716049382719</v>
      </c>
      <c r="W7" s="90">
        <f t="shared" si="88"/>
        <v>0.49248523886205042</v>
      </c>
      <c r="X7" s="90">
        <f t="shared" si="89"/>
        <v>0.49033816425120774</v>
      </c>
      <c r="Y7" s="90">
        <f t="shared" si="90"/>
        <v>0.49570585077831458</v>
      </c>
      <c r="Z7" s="90">
        <f t="shared" si="91"/>
        <v>0.49248523886205048</v>
      </c>
      <c r="AA7" s="90">
        <f t="shared" si="92"/>
        <v>0.48872785829307575</v>
      </c>
      <c r="AB7" s="90">
        <f t="shared" si="93"/>
        <v>0.49194847020933985</v>
      </c>
      <c r="AC7" s="90">
        <f t="shared" si="94"/>
        <v>0.49973161567364477</v>
      </c>
      <c r="AD7" s="90">
        <f t="shared" si="95"/>
        <v>0.49812130971551272</v>
      </c>
      <c r="AE7" s="90">
        <f t="shared" si="96"/>
        <v>0.49248523886205059</v>
      </c>
      <c r="AF7" s="90">
        <f t="shared" si="97"/>
        <v>0.49758454106280203</v>
      </c>
      <c r="AG7" s="90">
        <f t="shared" si="98"/>
        <v>0.49221685453569519</v>
      </c>
      <c r="AH7" s="90">
        <f t="shared" si="99"/>
        <v>0.49785292538915732</v>
      </c>
      <c r="AI7" s="90">
        <f t="shared" si="100"/>
        <v>0.49677938808373595</v>
      </c>
      <c r="AJ7" s="90">
        <f t="shared" si="101"/>
        <v>0</v>
      </c>
      <c r="AK7" s="90">
        <f t="shared" si="102"/>
        <v>0</v>
      </c>
      <c r="AL7" s="90">
        <f t="shared" si="103"/>
        <v>0.49537037037037046</v>
      </c>
      <c r="AM7" s="90">
        <f t="shared" si="104"/>
        <v>0</v>
      </c>
      <c r="AN7" s="90">
        <f t="shared" si="105"/>
        <v>0</v>
      </c>
      <c r="AO7" s="90">
        <f t="shared" si="106"/>
        <v>0</v>
      </c>
      <c r="AP7" s="90">
        <f t="shared" si="107"/>
        <v>0</v>
      </c>
      <c r="AQ7" s="90">
        <f t="shared" si="108"/>
        <v>0</v>
      </c>
      <c r="AR7" s="32">
        <f t="shared" si="70"/>
        <v>0.47464886383968508</v>
      </c>
      <c r="AS7" s="30" t="s">
        <v>477</v>
      </c>
      <c r="AU7" s="30">
        <f t="shared" si="109"/>
        <v>4</v>
      </c>
      <c r="AV7" s="31" t="s">
        <v>51</v>
      </c>
      <c r="AW7" s="90">
        <f>IF(CH7&gt;0,_xlfn.XLOOKUP(AW$3,STANDINGS!$AS$4:$AS$34,STANDINGS!$AV$4:$AV$34,0,0,1),0)</f>
        <v>0.53086419753086422</v>
      </c>
      <c r="AX7" s="90">
        <f>IF(CI7&gt;0,_xlfn.XLOOKUP(AX$3,STANDINGS!$AS$4:$AS$34,STANDINGS!$AV$4:$AV$34,0,0,1),0)</f>
        <v>0.55555555555555558</v>
      </c>
      <c r="AY7" s="90">
        <f>IF(CJ7&gt;0,_xlfn.XLOOKUP(AY$3,STANDINGS!$AS$4:$AS$34,STANDINGS!$AV$4:$AV$34,0,0,1),0)</f>
        <v>0.59876543209876543</v>
      </c>
      <c r="AZ7" s="90">
        <f>IF(CK7&gt;0,_xlfn.XLOOKUP(AZ$3,STANDINGS!$AS$4:$AS$34,STANDINGS!$AV$4:$AV$34,0,0,1),0)</f>
        <v>0</v>
      </c>
      <c r="BA7" s="90">
        <f>IF(CL7&gt;0,_xlfn.XLOOKUP(BA$3,STANDINGS!$AS$4:$AS$34,STANDINGS!$AV$4:$AV$34,0,0,1),0)</f>
        <v>0.43827160493827161</v>
      </c>
      <c r="BB7" s="90">
        <f>IF(CM7&gt;0,_xlfn.XLOOKUP(BB$3,STANDINGS!$AS$4:$AS$34,STANDINGS!$AV$4:$AV$34,0,0,1),0)</f>
        <v>0.41975308641975306</v>
      </c>
      <c r="BC7" s="90">
        <f>IF(CN7&gt;0,_xlfn.XLOOKUP(BC$3,STANDINGS!$AS$4:$AS$34,STANDINGS!$AV$4:$AV$34,0,0,1),0)</f>
        <v>0.36419753086419754</v>
      </c>
      <c r="BD7" s="90">
        <f>IF(CO7&gt;0,_xlfn.XLOOKUP(BD$3,STANDINGS!$AS$4:$AS$34,STANDINGS!$AV$4:$AV$34,0,0,1),0)</f>
        <v>0.43827160493827161</v>
      </c>
      <c r="BE7" s="90">
        <f>IF(CP7&gt;0,_xlfn.XLOOKUP(BE$3,STANDINGS!$AS$4:$AS$34,STANDINGS!$AV$4:$AV$34,0,0,1),0)</f>
        <v>0.41358024691358025</v>
      </c>
      <c r="BF7" s="90">
        <f>IF(CQ7&gt;0,_xlfn.XLOOKUP(BF$3,STANDINGS!$AS$4:$AS$34,STANDINGS!$AV$4:$AV$34,0,0,1),0)</f>
        <v>0.40123456790123457</v>
      </c>
      <c r="BG7" s="90">
        <f>IF(CR7&gt;0,_xlfn.XLOOKUP(BG$3,STANDINGS!$AS$4:$AS$34,STANDINGS!$AV$4:$AV$34,0,0,1),0)</f>
        <v>0.53086419753086422</v>
      </c>
      <c r="BH7" s="90">
        <f>IF(CS7&gt;0,_xlfn.XLOOKUP(BH$3,STANDINGS!$AS$4:$AS$34,STANDINGS!$AV$4:$AV$34,0,0,1),0)</f>
        <v>0.56172839506172845</v>
      </c>
      <c r="BI7" s="90">
        <f>IF(CT7&gt;0,_xlfn.XLOOKUP(BI$3,STANDINGS!$AS$4:$AS$34,STANDINGS!$AV$4:$AV$34,0,0,1),0)</f>
        <v>0.61111111111111116</v>
      </c>
      <c r="BJ7" s="90">
        <f>IF(CU7&gt;0,_xlfn.XLOOKUP(BJ$3,STANDINGS!$AS$4:$AS$34,STANDINGS!$AV$4:$AV$34,0,0,1),0)</f>
        <v>0.48765432098765432</v>
      </c>
      <c r="BK7" s="90">
        <f>IF(CV7&gt;0,_xlfn.XLOOKUP(BK$3,STANDINGS!$AS$4:$AS$34,STANDINGS!$AV$4:$AV$34,0,0,1),0)</f>
        <v>0.56172839506172845</v>
      </c>
      <c r="BL7" s="90">
        <f>IF(CW7&gt;0,_xlfn.XLOOKUP(BL$3,STANDINGS!$AS$4:$AS$34,STANDINGS!$AV$4:$AV$34,0,0,1),0)</f>
        <v>0.64814814814814814</v>
      </c>
      <c r="BM7" s="90">
        <f>IF(CX7&gt;0,_xlfn.XLOOKUP(BM$3,STANDINGS!$AS$4:$AS$34,STANDINGS!$AV$4:$AV$34,0,0,1),0)</f>
        <v>0.57407407407407407</v>
      </c>
      <c r="BN7" s="90">
        <f>IF(CY7&gt;0,_xlfn.XLOOKUP(BN$3,STANDINGS!$AS$4:$AS$34,STANDINGS!$AV$4:$AV$34,0,0,1),0)</f>
        <v>0.39506172839506171</v>
      </c>
      <c r="BO7" s="90">
        <f>IF(CZ7&gt;0,_xlfn.XLOOKUP(BO$3,STANDINGS!$AS$4:$AS$34,STANDINGS!$AV$4:$AV$34,0,0,1),0)</f>
        <v>0.43209876543209874</v>
      </c>
      <c r="BP7" s="90">
        <f>IF(DA7&gt;0,_xlfn.XLOOKUP(BP$3,STANDINGS!$AS$4:$AS$34,STANDINGS!$AV$4:$AV$34,0,0,1),0)</f>
        <v>0.56172839506172845</v>
      </c>
      <c r="BQ7" s="90">
        <f>IF(DB7&gt;0,_xlfn.XLOOKUP(BQ$3,STANDINGS!$AS$4:$AS$34,STANDINGS!$AV$4:$AV$34,0,0,1),0)</f>
        <v>0.44444444444444442</v>
      </c>
      <c r="BR7" s="90">
        <f>IF(DC7&gt;0,_xlfn.XLOOKUP(BR$3,STANDINGS!$AS$4:$AS$34,STANDINGS!$AV$4:$AV$34,0,0,1),0)</f>
        <v>0.5679012345679012</v>
      </c>
      <c r="BS7" s="90">
        <f>IF(DD7&gt;0,_xlfn.XLOOKUP(BS$3,STANDINGS!$AS$4:$AS$34,STANDINGS!$AV$4:$AV$34,0,0,1),0)</f>
        <v>0.43827160493827161</v>
      </c>
      <c r="BT7" s="90">
        <f>IF(DE7&gt;0,_xlfn.XLOOKUP(BT$3,STANDINGS!$AS$4:$AS$34,STANDINGS!$AV$4:$AV$34,0,0,1),0)</f>
        <v>0.46296296296296297</v>
      </c>
      <c r="BU7" s="90">
        <f>IF(DF7&gt;0,_xlfn.XLOOKUP(BU$3,STANDINGS!$AS$4:$AS$34,STANDINGS!$AV$4:$AV$34,0,0,1),0)</f>
        <v>0</v>
      </c>
      <c r="BV7" s="90">
        <f>IF(DG7&gt;0,_xlfn.XLOOKUP(BV$3,STANDINGS!$AS$4:$AS$34,STANDINGS!$AV$4:$AV$34,0,0,1),0)</f>
        <v>0</v>
      </c>
      <c r="BW7" s="90">
        <f>IF(DH7&gt;0,_xlfn.XLOOKUP(BW$3,STANDINGS!$AS$4:$AS$34,STANDINGS!$AV$4:$AV$34,0,0,1),0)</f>
        <v>0.64197530864197527</v>
      </c>
      <c r="BX7" s="90">
        <f>IF(DI7&gt;0,_xlfn.XLOOKUP(BX$3,STANDINGS!$AS$4:$AS$34,STANDINGS!$AV$4:$AV$34,0,0,1),0)</f>
        <v>0</v>
      </c>
      <c r="BY7" s="90">
        <f>IF(DJ7&gt;0,_xlfn.XLOOKUP(BY$3,STANDINGS!$AS$4:$AS$34,STANDINGS!$AV$4:$AV$34,0,0,1),0)</f>
        <v>0</v>
      </c>
      <c r="BZ7" s="90">
        <f>IF(DK7&gt;0,_xlfn.XLOOKUP(BZ$3,STANDINGS!$AS$4:$AS$34,STANDINGS!$AV$4:$AV$34,0,0,1),0)</f>
        <v>0</v>
      </c>
      <c r="CA7" s="90">
        <f>IF(DL7&gt;0,_xlfn.XLOOKUP(CA$3,STANDINGS!$AS$4:$AS$34,STANDINGS!$AV$4:$AV$34,0,0,1),0)</f>
        <v>0</v>
      </c>
      <c r="CB7" s="90">
        <f>IF(DM7&gt;0,_xlfn.XLOOKUP(CB$3,STANDINGS!$AS$4:$AS$34,STANDINGS!$AV$4:$AV$34,0,0,1),0)</f>
        <v>0</v>
      </c>
      <c r="CC7" s="32">
        <f t="shared" si="71"/>
        <v>0.49731615673644664</v>
      </c>
      <c r="CD7" s="30" t="s">
        <v>477</v>
      </c>
      <c r="CF7" s="30">
        <f t="shared" si="110"/>
        <v>4</v>
      </c>
      <c r="CG7" s="31" t="s">
        <v>51</v>
      </c>
      <c r="CH7" s="37">
        <f>COUNTIFS(SCHEDULE!$D$3:$D$2594,RPI!$CG7,SCHEDULE!$K$3:$K$2594,RPI!CH$3)+COUNTIFS(SCHEDULE!$D$3:$D$2594,RPI!CH$3,SCHEDULE!$K$3:$K$2594,RPI!$CG7)</f>
        <v>9</v>
      </c>
      <c r="CI7" s="37">
        <f>COUNTIFS(SCHEDULE!$D$3:$D$2594,RPI!$CG7,SCHEDULE!$K$3:$K$2594,RPI!CI$3)+COUNTIFS(SCHEDULE!$D$3:$D$2594,RPI!CI$3,SCHEDULE!$K$3:$K$2594,RPI!$CG7)</f>
        <v>9</v>
      </c>
      <c r="CJ7" s="37">
        <f>COUNTIFS(SCHEDULE!$D$3:$D$2594,RPI!$CG7,SCHEDULE!$K$3:$K$2594,RPI!CJ$3)+COUNTIFS(SCHEDULE!$D$3:$D$2594,RPI!CJ$3,SCHEDULE!$K$3:$K$2594,RPI!$CG7)</f>
        <v>8</v>
      </c>
      <c r="CK7" s="37">
        <f>COUNTIFS(SCHEDULE!$D$3:$D$2594,RPI!$CG7,SCHEDULE!$K$3:$K$2594,RPI!CK$3)+COUNTIFS(SCHEDULE!$D$3:$D$2594,RPI!CK$3,SCHEDULE!$K$3:$K$2594,RPI!$CG7)</f>
        <v>0</v>
      </c>
      <c r="CL7" s="37">
        <f>COUNTIFS(SCHEDULE!$D$3:$D$2594,RPI!$CG7,SCHEDULE!$K$3:$K$2594,RPI!CL$3)+COUNTIFS(SCHEDULE!$D$3:$D$2594,RPI!CL$3,SCHEDULE!$K$3:$K$2594,RPI!$CG7)</f>
        <v>7</v>
      </c>
      <c r="CM7" s="37">
        <f>COUNTIFS(SCHEDULE!$D$3:$D$2594,RPI!$CG7,SCHEDULE!$K$3:$K$2594,RPI!CM$3)+COUNTIFS(SCHEDULE!$D$3:$D$2594,RPI!CM$3,SCHEDULE!$K$3:$K$2594,RPI!$CG7)</f>
        <v>7</v>
      </c>
      <c r="CN7" s="37">
        <f>COUNTIFS(SCHEDULE!$D$3:$D$2594,RPI!$CG7,SCHEDULE!$K$3:$K$2594,RPI!CN$3)+COUNTIFS(SCHEDULE!$D$3:$D$2594,RPI!CN$3,SCHEDULE!$K$3:$K$2594,RPI!$CG7)</f>
        <v>9</v>
      </c>
      <c r="CO7" s="37">
        <f>COUNTIFS(SCHEDULE!$D$3:$D$2594,RPI!$CG7,SCHEDULE!$K$3:$K$2594,RPI!CO$3)+COUNTIFS(SCHEDULE!$D$3:$D$2594,RPI!CO$3,SCHEDULE!$K$3:$K$2594,RPI!$CG7)</f>
        <v>9</v>
      </c>
      <c r="CP7" s="37">
        <f>COUNTIFS(SCHEDULE!$D$3:$D$2594,RPI!$CG7,SCHEDULE!$K$3:$K$2594,RPI!CP$3)+COUNTIFS(SCHEDULE!$D$3:$D$2594,RPI!CP$3,SCHEDULE!$K$3:$K$2594,RPI!$CG7)</f>
        <v>7</v>
      </c>
      <c r="CQ7" s="37">
        <f>COUNTIFS(SCHEDULE!$D$3:$D$2594,RPI!$CG7,SCHEDULE!$K$3:$K$2594,RPI!CQ$3)+COUNTIFS(SCHEDULE!$D$3:$D$2594,RPI!CQ$3,SCHEDULE!$K$3:$K$2594,RPI!$CG7)</f>
        <v>7</v>
      </c>
      <c r="CR7" s="37">
        <f>COUNTIFS(SCHEDULE!$D$3:$D$2594,RPI!$CG7,SCHEDULE!$K$3:$K$2594,RPI!CR$3)+COUNTIFS(SCHEDULE!$D$3:$D$2594,RPI!CR$3,SCHEDULE!$K$3:$K$2594,RPI!$CG7)</f>
        <v>7</v>
      </c>
      <c r="CS7" s="37">
        <f>COUNTIFS(SCHEDULE!$D$3:$D$2594,RPI!$CG7,SCHEDULE!$K$3:$K$2594,RPI!CS$3)+COUNTIFS(SCHEDULE!$D$3:$D$2594,RPI!CS$3,SCHEDULE!$K$3:$K$2594,RPI!$CG7)</f>
        <v>7</v>
      </c>
      <c r="CT7" s="37">
        <f>COUNTIFS(SCHEDULE!$D$3:$D$2594,RPI!$CG7,SCHEDULE!$K$3:$K$2594,RPI!CT$3)+COUNTIFS(SCHEDULE!$D$3:$D$2594,RPI!CT$3,SCHEDULE!$K$3:$K$2594,RPI!$CG7)</f>
        <v>7</v>
      </c>
      <c r="CU7" s="37">
        <f>COUNTIFS(SCHEDULE!$D$3:$D$2594,RPI!$CG7,SCHEDULE!$K$3:$K$2594,RPI!CU$3)+COUNTIFS(SCHEDULE!$D$3:$D$2594,RPI!CU$3,SCHEDULE!$K$3:$K$2594,RPI!$CG7)</f>
        <v>7</v>
      </c>
      <c r="CV7" s="37">
        <f>COUNTIFS(SCHEDULE!$D$3:$D$2594,RPI!$CG7,SCHEDULE!$K$3:$K$2594,RPI!CV$3)+COUNTIFS(SCHEDULE!$D$3:$D$2594,RPI!CV$3,SCHEDULE!$K$3:$K$2594,RPI!$CG7)</f>
        <v>7</v>
      </c>
      <c r="CW7" s="37">
        <f>COUNTIFS(SCHEDULE!$D$3:$D$2594,RPI!$CG7,SCHEDULE!$K$3:$K$2594,RPI!CW$3)+COUNTIFS(SCHEDULE!$D$3:$D$2594,RPI!CW$3,SCHEDULE!$K$3:$K$2594,RPI!$CG7)</f>
        <v>7</v>
      </c>
      <c r="CX7" s="37">
        <f>COUNTIFS(SCHEDULE!$D$3:$D$2594,RPI!$CG7,SCHEDULE!$K$3:$K$2594,RPI!CX$3)+COUNTIFS(SCHEDULE!$D$3:$D$2594,RPI!CX$3,SCHEDULE!$K$3:$K$2594,RPI!$CG7)</f>
        <v>3</v>
      </c>
      <c r="CY7" s="37">
        <f>COUNTIFS(SCHEDULE!$D$3:$D$2594,RPI!$CG7,SCHEDULE!$K$3:$K$2594,RPI!CY$3)+COUNTIFS(SCHEDULE!$D$3:$D$2594,RPI!CY$3,SCHEDULE!$K$3:$K$2594,RPI!$CG7)</f>
        <v>3</v>
      </c>
      <c r="CZ7" s="37">
        <f>COUNTIFS(SCHEDULE!$D$3:$D$2594,RPI!$CG7,SCHEDULE!$K$3:$K$2594,RPI!CZ$3)+COUNTIFS(SCHEDULE!$D$3:$D$2594,RPI!CZ$3,SCHEDULE!$K$3:$K$2594,RPI!$CG7)</f>
        <v>3</v>
      </c>
      <c r="DA7" s="37">
        <f>COUNTIFS(SCHEDULE!$D$3:$D$2594,RPI!$CG7,SCHEDULE!$K$3:$K$2594,RPI!DA$3)+COUNTIFS(SCHEDULE!$D$3:$D$2594,RPI!DA$3,SCHEDULE!$K$3:$K$2594,RPI!$CG7)</f>
        <v>3</v>
      </c>
      <c r="DB7" s="37">
        <f>COUNTIFS(SCHEDULE!$D$3:$D$2594,RPI!$CG7,SCHEDULE!$K$3:$K$2594,RPI!DB$3)+COUNTIFS(SCHEDULE!$D$3:$D$2594,RPI!DB$3,SCHEDULE!$K$3:$K$2594,RPI!$CG7)</f>
        <v>3</v>
      </c>
      <c r="DC7" s="37">
        <f>COUNTIFS(SCHEDULE!$D$3:$D$2594,RPI!$CG7,SCHEDULE!$K$3:$K$2594,RPI!DC$3)+COUNTIFS(SCHEDULE!$D$3:$D$2594,RPI!DC$3,SCHEDULE!$K$3:$K$2594,RPI!$CG7)</f>
        <v>3</v>
      </c>
      <c r="DD7" s="37">
        <f>COUNTIFS(SCHEDULE!$D$3:$D$2594,RPI!$CG7,SCHEDULE!$K$3:$K$2594,RPI!DD$3)+COUNTIFS(SCHEDULE!$D$3:$D$2594,RPI!DD$3,SCHEDULE!$K$3:$K$2594,RPI!$CG7)</f>
        <v>3</v>
      </c>
      <c r="DE7" s="37">
        <f>COUNTIFS(SCHEDULE!$D$3:$D$2594,RPI!$CG7,SCHEDULE!$K$3:$K$2594,RPI!DE$3)+COUNTIFS(SCHEDULE!$D$3:$D$2594,RPI!DE$3,SCHEDULE!$K$3:$K$2594,RPI!$CG7)</f>
        <v>3</v>
      </c>
      <c r="DF7" s="37">
        <f>COUNTIFS(SCHEDULE!$D$3:$D$2594,RPI!$CG7,SCHEDULE!$K$3:$K$2594,RPI!DF$3)+COUNTIFS(SCHEDULE!$D$3:$D$2594,RPI!DF$3,SCHEDULE!$K$3:$K$2594,RPI!$CG7)</f>
        <v>3</v>
      </c>
      <c r="DG7" s="37">
        <f>COUNTIFS(SCHEDULE!$D$3:$D$2594,RPI!$CG7,SCHEDULE!$K$3:$K$2594,RPI!DG$3)+COUNTIFS(SCHEDULE!$D$3:$D$2594,RPI!DG$3,SCHEDULE!$K$3:$K$2594,RPI!$CG7)</f>
        <v>3</v>
      </c>
      <c r="DH7" s="37">
        <f>COUNTIFS(SCHEDULE!$D$3:$D$2594,RPI!$CG7,SCHEDULE!$K$3:$K$2594,RPI!DH$3)+COUNTIFS(SCHEDULE!$D$3:$D$2594,RPI!DH$3,SCHEDULE!$K$3:$K$2594,RPI!$CG7)</f>
        <v>3</v>
      </c>
      <c r="DI7" s="37">
        <f>COUNTIFS(SCHEDULE!$D$3:$D$2594,RPI!$CG7,SCHEDULE!$K$3:$K$2594,RPI!DI$3)+COUNTIFS(SCHEDULE!$D$3:$D$2594,RPI!DI$3,SCHEDULE!$K$3:$K$2594,RPI!$CG7)</f>
        <v>3</v>
      </c>
      <c r="DJ7" s="37">
        <f>COUNTIFS(SCHEDULE!$D$3:$D$2594,RPI!$CG7,SCHEDULE!$K$3:$K$2594,RPI!DJ$3)+COUNTIFS(SCHEDULE!$D$3:$D$2594,RPI!DJ$3,SCHEDULE!$K$3:$K$2594,RPI!$CG7)</f>
        <v>3</v>
      </c>
      <c r="DK7" s="37">
        <f>COUNTIFS(SCHEDULE!$D$3:$D$2594,RPI!$CG7,SCHEDULE!$K$3:$K$2594,RPI!DK$3)+COUNTIFS(SCHEDULE!$D$3:$D$2594,RPI!DK$3,SCHEDULE!$K$3:$K$2594,RPI!$CG7)</f>
        <v>3</v>
      </c>
      <c r="DL7" s="37">
        <f>COUNTIFS(SCHEDULE!$D$3:$D$2594,RPI!$CG7,SCHEDULE!$K$3:$K$2594,RPI!DL$3)+COUNTIFS(SCHEDULE!$D$3:$D$2594,RPI!DL$3,SCHEDULE!$K$3:$K$2594,RPI!$CG7)</f>
        <v>3</v>
      </c>
      <c r="DM7" s="37">
        <f>COUNTIFS(SCHEDULE!$D$3:$D$2594,RPI!$CG7,SCHEDULE!$K$3:$K$2594,RPI!DM$3)+COUNTIFS(SCHEDULE!$D$3:$D$2594,RPI!DM$3,SCHEDULE!$K$3:$K$2594,RPI!$CG7)</f>
        <v>3</v>
      </c>
      <c r="DN7" s="30" t="s">
        <v>477</v>
      </c>
    </row>
    <row r="8" spans="1:118" x14ac:dyDescent="0.15">
      <c r="B8" s="30">
        <f t="shared" si="72"/>
        <v>25</v>
      </c>
      <c r="C8" s="31" t="s">
        <v>59</v>
      </c>
      <c r="D8" s="35">
        <f>_xlfn.XLOOKUP($C8,STANDINGS!$AS$4:$AS$41,STANDINGS!$AV$4:$AV$41,0,0,1)</f>
        <v>0.43827160493827161</v>
      </c>
      <c r="E8" s="35">
        <f t="shared" si="73"/>
        <v>0.49785292538915726</v>
      </c>
      <c r="F8" s="35">
        <f t="shared" si="74"/>
        <v>0.4746264984791555</v>
      </c>
      <c r="G8" s="34">
        <f>_xlfn.XLOOKUP($C8,STANDINGS!$AS$4:$AS$41,STANDINGS!$BB$4:$BB$41,0,0,1)</f>
        <v>-125</v>
      </c>
      <c r="H8" s="33">
        <f t="shared" si="75"/>
        <v>0.46465098854893538</v>
      </c>
      <c r="J8" s="30">
        <f t="shared" si="76"/>
        <v>5</v>
      </c>
      <c r="K8" s="31" t="s">
        <v>59</v>
      </c>
      <c r="L8" s="90">
        <f t="shared" si="77"/>
        <v>0.49382716049382719</v>
      </c>
      <c r="M8" s="90">
        <f t="shared" si="78"/>
        <v>0.49275362318840582</v>
      </c>
      <c r="N8" s="90">
        <f t="shared" si="79"/>
        <v>0.49087493290391843</v>
      </c>
      <c r="O8" s="90">
        <f t="shared" si="80"/>
        <v>0.49731615673644664</v>
      </c>
      <c r="P8" s="90">
        <f t="shared" si="81"/>
        <v>0</v>
      </c>
      <c r="Q8" s="90">
        <f t="shared" si="82"/>
        <v>0.49865807836822329</v>
      </c>
      <c r="R8" s="90">
        <f t="shared" si="83"/>
        <v>0.50107353730542137</v>
      </c>
      <c r="S8" s="90">
        <f t="shared" si="84"/>
        <v>0.49785292538915726</v>
      </c>
      <c r="T8" s="90">
        <f t="shared" si="85"/>
        <v>0.49892646269457863</v>
      </c>
      <c r="U8" s="90">
        <f t="shared" si="86"/>
        <v>0.49946323134728937</v>
      </c>
      <c r="V8" s="90">
        <f t="shared" si="87"/>
        <v>0.49382716049382719</v>
      </c>
      <c r="W8" s="90">
        <f t="shared" si="88"/>
        <v>0.49248523886205042</v>
      </c>
      <c r="X8" s="90">
        <f t="shared" si="89"/>
        <v>0.49033816425120774</v>
      </c>
      <c r="Y8" s="90">
        <f t="shared" si="90"/>
        <v>0.49570585077831458</v>
      </c>
      <c r="Z8" s="90">
        <f t="shared" si="91"/>
        <v>0.49248523886205048</v>
      </c>
      <c r="AA8" s="90">
        <f t="shared" si="92"/>
        <v>0.48872785829307575</v>
      </c>
      <c r="AB8" s="90">
        <f t="shared" si="93"/>
        <v>0.49194847020933985</v>
      </c>
      <c r="AC8" s="90">
        <f t="shared" si="94"/>
        <v>0.49973161567364477</v>
      </c>
      <c r="AD8" s="90">
        <f t="shared" si="95"/>
        <v>0.49812130971551272</v>
      </c>
      <c r="AE8" s="90">
        <f t="shared" si="96"/>
        <v>0.49248523886205059</v>
      </c>
      <c r="AF8" s="90">
        <f t="shared" si="97"/>
        <v>0.49758454106280203</v>
      </c>
      <c r="AG8" s="90">
        <f t="shared" si="98"/>
        <v>0.49221685453569519</v>
      </c>
      <c r="AH8" s="90">
        <f t="shared" si="99"/>
        <v>0.49785292538915732</v>
      </c>
      <c r="AI8" s="90">
        <f t="shared" si="100"/>
        <v>0.49677938808373595</v>
      </c>
      <c r="AJ8" s="90">
        <f t="shared" si="101"/>
        <v>0</v>
      </c>
      <c r="AK8" s="90">
        <f t="shared" si="102"/>
        <v>0</v>
      </c>
      <c r="AL8" s="90">
        <f t="shared" si="103"/>
        <v>0.49537037037037046</v>
      </c>
      <c r="AM8" s="90">
        <f t="shared" si="104"/>
        <v>0</v>
      </c>
      <c r="AN8" s="90">
        <f t="shared" si="105"/>
        <v>0</v>
      </c>
      <c r="AO8" s="90">
        <f t="shared" si="106"/>
        <v>0</v>
      </c>
      <c r="AP8" s="90">
        <f t="shared" si="107"/>
        <v>0</v>
      </c>
      <c r="AQ8" s="90">
        <f t="shared" si="108"/>
        <v>0</v>
      </c>
      <c r="AR8" s="32">
        <f t="shared" si="70"/>
        <v>0.4746264984791555</v>
      </c>
      <c r="AS8" s="30" t="s">
        <v>477</v>
      </c>
      <c r="AU8" s="30">
        <f t="shared" si="109"/>
        <v>5</v>
      </c>
      <c r="AV8" s="31" t="s">
        <v>59</v>
      </c>
      <c r="AW8" s="90">
        <f>IF(CH8&gt;0,_xlfn.XLOOKUP(AW$3,STANDINGS!$AS$4:$AS$34,STANDINGS!$AV$4:$AV$34,0,0,1),0)</f>
        <v>0.53086419753086422</v>
      </c>
      <c r="AX8" s="90">
        <f>IF(CI8&gt;0,_xlfn.XLOOKUP(AX$3,STANDINGS!$AS$4:$AS$34,STANDINGS!$AV$4:$AV$34,0,0,1),0)</f>
        <v>0.55555555555555558</v>
      </c>
      <c r="AY8" s="90">
        <f>IF(CJ8&gt;0,_xlfn.XLOOKUP(AY$3,STANDINGS!$AS$4:$AS$34,STANDINGS!$AV$4:$AV$34,0,0,1),0)</f>
        <v>0.59876543209876543</v>
      </c>
      <c r="AZ8" s="90">
        <f>IF(CK8&gt;0,_xlfn.XLOOKUP(AZ$3,STANDINGS!$AS$4:$AS$34,STANDINGS!$AV$4:$AV$34,0,0,1),0)</f>
        <v>0.45061728395061729</v>
      </c>
      <c r="BA8" s="90">
        <f>IF(CL8&gt;0,_xlfn.XLOOKUP(BA$3,STANDINGS!$AS$4:$AS$34,STANDINGS!$AV$4:$AV$34,0,0,1),0)</f>
        <v>0</v>
      </c>
      <c r="BB8" s="90">
        <f>IF(CM8&gt;0,_xlfn.XLOOKUP(BB$3,STANDINGS!$AS$4:$AS$34,STANDINGS!$AV$4:$AV$34,0,0,1),0)</f>
        <v>0.41975308641975306</v>
      </c>
      <c r="BC8" s="90">
        <f>IF(CN8&gt;0,_xlfn.XLOOKUP(BC$3,STANDINGS!$AS$4:$AS$34,STANDINGS!$AV$4:$AV$34,0,0,1),0)</f>
        <v>0.36419753086419754</v>
      </c>
      <c r="BD8" s="90">
        <f>IF(CO8&gt;0,_xlfn.XLOOKUP(BD$3,STANDINGS!$AS$4:$AS$34,STANDINGS!$AV$4:$AV$34,0,0,1),0)</f>
        <v>0.43827160493827161</v>
      </c>
      <c r="BE8" s="90">
        <f>IF(CP8&gt;0,_xlfn.XLOOKUP(BE$3,STANDINGS!$AS$4:$AS$34,STANDINGS!$AV$4:$AV$34,0,0,1),0)</f>
        <v>0.41358024691358025</v>
      </c>
      <c r="BF8" s="90">
        <f>IF(CQ8&gt;0,_xlfn.XLOOKUP(BF$3,STANDINGS!$AS$4:$AS$34,STANDINGS!$AV$4:$AV$34,0,0,1),0)</f>
        <v>0.40123456790123457</v>
      </c>
      <c r="BG8" s="90">
        <f>IF(CR8&gt;0,_xlfn.XLOOKUP(BG$3,STANDINGS!$AS$4:$AS$34,STANDINGS!$AV$4:$AV$34,0,0,1),0)</f>
        <v>0.53086419753086422</v>
      </c>
      <c r="BH8" s="90">
        <f>IF(CS8&gt;0,_xlfn.XLOOKUP(BH$3,STANDINGS!$AS$4:$AS$34,STANDINGS!$AV$4:$AV$34,0,0,1),0)</f>
        <v>0.56172839506172845</v>
      </c>
      <c r="BI8" s="90">
        <f>IF(CT8&gt;0,_xlfn.XLOOKUP(BI$3,STANDINGS!$AS$4:$AS$34,STANDINGS!$AV$4:$AV$34,0,0,1),0)</f>
        <v>0.61111111111111116</v>
      </c>
      <c r="BJ8" s="90">
        <f>IF(CU8&gt;0,_xlfn.XLOOKUP(BJ$3,STANDINGS!$AS$4:$AS$34,STANDINGS!$AV$4:$AV$34,0,0,1),0)</f>
        <v>0.48765432098765432</v>
      </c>
      <c r="BK8" s="90">
        <f>IF(CV8&gt;0,_xlfn.XLOOKUP(BK$3,STANDINGS!$AS$4:$AS$34,STANDINGS!$AV$4:$AV$34,0,0,1),0)</f>
        <v>0.56172839506172845</v>
      </c>
      <c r="BL8" s="90">
        <f>IF(CW8&gt;0,_xlfn.XLOOKUP(BL$3,STANDINGS!$AS$4:$AS$34,STANDINGS!$AV$4:$AV$34,0,0,1),0)</f>
        <v>0.64814814814814814</v>
      </c>
      <c r="BM8" s="90">
        <f>IF(CX8&gt;0,_xlfn.XLOOKUP(BM$3,STANDINGS!$AS$4:$AS$34,STANDINGS!$AV$4:$AV$34,0,0,1),0)</f>
        <v>0.57407407407407407</v>
      </c>
      <c r="BN8" s="90">
        <f>IF(CY8&gt;0,_xlfn.XLOOKUP(BN$3,STANDINGS!$AS$4:$AS$34,STANDINGS!$AV$4:$AV$34,0,0,1),0)</f>
        <v>0.39506172839506171</v>
      </c>
      <c r="BO8" s="90">
        <f>IF(CZ8&gt;0,_xlfn.XLOOKUP(BO$3,STANDINGS!$AS$4:$AS$34,STANDINGS!$AV$4:$AV$34,0,0,1),0)</f>
        <v>0.43209876543209874</v>
      </c>
      <c r="BP8" s="90">
        <f>IF(DA8&gt;0,_xlfn.XLOOKUP(BP$3,STANDINGS!$AS$4:$AS$34,STANDINGS!$AV$4:$AV$34,0,0,1),0)</f>
        <v>0.56172839506172845</v>
      </c>
      <c r="BQ8" s="90">
        <f>IF(DB8&gt;0,_xlfn.XLOOKUP(BQ$3,STANDINGS!$AS$4:$AS$34,STANDINGS!$AV$4:$AV$34,0,0,1),0)</f>
        <v>0.44444444444444442</v>
      </c>
      <c r="BR8" s="90">
        <f>IF(DC8&gt;0,_xlfn.XLOOKUP(BR$3,STANDINGS!$AS$4:$AS$34,STANDINGS!$AV$4:$AV$34,0,0,1),0)</f>
        <v>0.5679012345679012</v>
      </c>
      <c r="BS8" s="90">
        <f>IF(DD8&gt;0,_xlfn.XLOOKUP(BS$3,STANDINGS!$AS$4:$AS$34,STANDINGS!$AV$4:$AV$34,0,0,1),0)</f>
        <v>0.43827160493827161</v>
      </c>
      <c r="BT8" s="90">
        <f>IF(DE8&gt;0,_xlfn.XLOOKUP(BT$3,STANDINGS!$AS$4:$AS$34,STANDINGS!$AV$4:$AV$34,0,0,1),0)</f>
        <v>0.46296296296296297</v>
      </c>
      <c r="BU8" s="90">
        <f>IF(DF8&gt;0,_xlfn.XLOOKUP(BU$3,STANDINGS!$AS$4:$AS$34,STANDINGS!$AV$4:$AV$34,0,0,1),0)</f>
        <v>0</v>
      </c>
      <c r="BV8" s="90">
        <f>IF(DG8&gt;0,_xlfn.XLOOKUP(BV$3,STANDINGS!$AS$4:$AS$34,STANDINGS!$AV$4:$AV$34,0,0,1),0)</f>
        <v>0</v>
      </c>
      <c r="BW8" s="90">
        <f>IF(DH8&gt;0,_xlfn.XLOOKUP(BW$3,STANDINGS!$AS$4:$AS$34,STANDINGS!$AV$4:$AV$34,0,0,1),0)</f>
        <v>0.64197530864197527</v>
      </c>
      <c r="BX8" s="90">
        <f>IF(DI8&gt;0,_xlfn.XLOOKUP(BX$3,STANDINGS!$AS$4:$AS$34,STANDINGS!$AV$4:$AV$34,0,0,1),0)</f>
        <v>0</v>
      </c>
      <c r="BY8" s="90">
        <f>IF(DJ8&gt;0,_xlfn.XLOOKUP(BY$3,STANDINGS!$AS$4:$AS$34,STANDINGS!$AV$4:$AV$34,0,0,1),0)</f>
        <v>0</v>
      </c>
      <c r="BZ8" s="90">
        <f>IF(DK8&gt;0,_xlfn.XLOOKUP(BZ$3,STANDINGS!$AS$4:$AS$34,STANDINGS!$AV$4:$AV$34,0,0,1),0)</f>
        <v>0</v>
      </c>
      <c r="CA8" s="90">
        <f>IF(DL8&gt;0,_xlfn.XLOOKUP(CA$3,STANDINGS!$AS$4:$AS$34,STANDINGS!$AV$4:$AV$34,0,0,1),0)</f>
        <v>0</v>
      </c>
      <c r="CB8" s="90">
        <f>IF(DM8&gt;0,_xlfn.XLOOKUP(CB$3,STANDINGS!$AS$4:$AS$34,STANDINGS!$AV$4:$AV$34,0,0,1),0)</f>
        <v>0</v>
      </c>
      <c r="CC8" s="32">
        <f t="shared" si="71"/>
        <v>0.49785292538915726</v>
      </c>
      <c r="CD8" s="30" t="s">
        <v>477</v>
      </c>
      <c r="CF8" s="30">
        <f t="shared" si="110"/>
        <v>5</v>
      </c>
      <c r="CG8" s="31" t="s">
        <v>59</v>
      </c>
      <c r="CH8" s="37">
        <f>COUNTIFS(SCHEDULE!$D$3:$D$2594,RPI!$CG8,SCHEDULE!$K$3:$K$2594,RPI!CH$3)+COUNTIFS(SCHEDULE!$D$3:$D$2594,RPI!CH$3,SCHEDULE!$K$3:$K$2594,RPI!$CG8)</f>
        <v>9</v>
      </c>
      <c r="CI8" s="37">
        <f>COUNTIFS(SCHEDULE!$D$3:$D$2594,RPI!$CG8,SCHEDULE!$K$3:$K$2594,RPI!CI$3)+COUNTIFS(SCHEDULE!$D$3:$D$2594,RPI!CI$3,SCHEDULE!$K$3:$K$2594,RPI!$CG8)</f>
        <v>9</v>
      </c>
      <c r="CJ8" s="37">
        <f>COUNTIFS(SCHEDULE!$D$3:$D$2594,RPI!$CG8,SCHEDULE!$K$3:$K$2594,RPI!CJ$3)+COUNTIFS(SCHEDULE!$D$3:$D$2594,RPI!CJ$3,SCHEDULE!$K$3:$K$2594,RPI!$CG8)</f>
        <v>7</v>
      </c>
      <c r="CK8" s="37">
        <f>COUNTIFS(SCHEDULE!$D$3:$D$2594,RPI!$CG8,SCHEDULE!$K$3:$K$2594,RPI!CK$3)+COUNTIFS(SCHEDULE!$D$3:$D$2594,RPI!CK$3,SCHEDULE!$K$3:$K$2594,RPI!$CG8)</f>
        <v>7</v>
      </c>
      <c r="CL8" s="37">
        <f>COUNTIFS(SCHEDULE!$D$3:$D$2594,RPI!$CG8,SCHEDULE!$K$3:$K$2594,RPI!CL$3)+COUNTIFS(SCHEDULE!$D$3:$D$2594,RPI!CL$3,SCHEDULE!$K$3:$K$2594,RPI!$CG8)</f>
        <v>0</v>
      </c>
      <c r="CM8" s="37">
        <f>COUNTIFS(SCHEDULE!$D$3:$D$2594,RPI!$CG8,SCHEDULE!$K$3:$K$2594,RPI!CM$3)+COUNTIFS(SCHEDULE!$D$3:$D$2594,RPI!CM$3,SCHEDULE!$K$3:$K$2594,RPI!$CG8)</f>
        <v>8</v>
      </c>
      <c r="CN8" s="37">
        <f>COUNTIFS(SCHEDULE!$D$3:$D$2594,RPI!$CG8,SCHEDULE!$K$3:$K$2594,RPI!CN$3)+COUNTIFS(SCHEDULE!$D$3:$D$2594,RPI!CN$3,SCHEDULE!$K$3:$K$2594,RPI!$CG8)</f>
        <v>9</v>
      </c>
      <c r="CO8" s="37">
        <f>COUNTIFS(SCHEDULE!$D$3:$D$2594,RPI!$CG8,SCHEDULE!$K$3:$K$2594,RPI!CO$3)+COUNTIFS(SCHEDULE!$D$3:$D$2594,RPI!CO$3,SCHEDULE!$K$3:$K$2594,RPI!$CG8)</f>
        <v>9</v>
      </c>
      <c r="CP8" s="37">
        <f>COUNTIFS(SCHEDULE!$D$3:$D$2594,RPI!$CG8,SCHEDULE!$K$3:$K$2594,RPI!CP$3)+COUNTIFS(SCHEDULE!$D$3:$D$2594,RPI!CP$3,SCHEDULE!$K$3:$K$2594,RPI!$CG8)</f>
        <v>7</v>
      </c>
      <c r="CQ8" s="37">
        <f>COUNTIFS(SCHEDULE!$D$3:$D$2594,RPI!$CG8,SCHEDULE!$K$3:$K$2594,RPI!CQ$3)+COUNTIFS(SCHEDULE!$D$3:$D$2594,RPI!CQ$3,SCHEDULE!$K$3:$K$2594,RPI!$CG8)</f>
        <v>7</v>
      </c>
      <c r="CR8" s="37">
        <f>COUNTIFS(SCHEDULE!$D$3:$D$2594,RPI!$CG8,SCHEDULE!$K$3:$K$2594,RPI!CR$3)+COUNTIFS(SCHEDULE!$D$3:$D$2594,RPI!CR$3,SCHEDULE!$K$3:$K$2594,RPI!$CG8)</f>
        <v>7</v>
      </c>
      <c r="CS8" s="37">
        <f>COUNTIFS(SCHEDULE!$D$3:$D$2594,RPI!$CG8,SCHEDULE!$K$3:$K$2594,RPI!CS$3)+COUNTIFS(SCHEDULE!$D$3:$D$2594,RPI!CS$3,SCHEDULE!$K$3:$K$2594,RPI!$CG8)</f>
        <v>7</v>
      </c>
      <c r="CT8" s="37">
        <f>COUNTIFS(SCHEDULE!$D$3:$D$2594,RPI!$CG8,SCHEDULE!$K$3:$K$2594,RPI!CT$3)+COUNTIFS(SCHEDULE!$D$3:$D$2594,RPI!CT$3,SCHEDULE!$K$3:$K$2594,RPI!$CG8)</f>
        <v>7</v>
      </c>
      <c r="CU8" s="37">
        <f>COUNTIFS(SCHEDULE!$D$3:$D$2594,RPI!$CG8,SCHEDULE!$K$3:$K$2594,RPI!CU$3)+COUNTIFS(SCHEDULE!$D$3:$D$2594,RPI!CU$3,SCHEDULE!$K$3:$K$2594,RPI!$CG8)</f>
        <v>7</v>
      </c>
      <c r="CV8" s="37">
        <f>COUNTIFS(SCHEDULE!$D$3:$D$2594,RPI!$CG8,SCHEDULE!$K$3:$K$2594,RPI!CV$3)+COUNTIFS(SCHEDULE!$D$3:$D$2594,RPI!CV$3,SCHEDULE!$K$3:$K$2594,RPI!$CG8)</f>
        <v>7</v>
      </c>
      <c r="CW8" s="37">
        <f>COUNTIFS(SCHEDULE!$D$3:$D$2594,RPI!$CG8,SCHEDULE!$K$3:$K$2594,RPI!CW$3)+COUNTIFS(SCHEDULE!$D$3:$D$2594,RPI!CW$3,SCHEDULE!$K$3:$K$2594,RPI!$CG8)</f>
        <v>7</v>
      </c>
      <c r="CX8" s="37">
        <f>COUNTIFS(SCHEDULE!$D$3:$D$2594,RPI!$CG8,SCHEDULE!$K$3:$K$2594,RPI!CX$3)+COUNTIFS(SCHEDULE!$D$3:$D$2594,RPI!CX$3,SCHEDULE!$K$3:$K$2594,RPI!$CG8)</f>
        <v>3</v>
      </c>
      <c r="CY8" s="37">
        <f>COUNTIFS(SCHEDULE!$D$3:$D$2594,RPI!$CG8,SCHEDULE!$K$3:$K$2594,RPI!CY$3)+COUNTIFS(SCHEDULE!$D$3:$D$2594,RPI!CY$3,SCHEDULE!$K$3:$K$2594,RPI!$CG8)</f>
        <v>3</v>
      </c>
      <c r="CZ8" s="37">
        <f>COUNTIFS(SCHEDULE!$D$3:$D$2594,RPI!$CG8,SCHEDULE!$K$3:$K$2594,RPI!CZ$3)+COUNTIFS(SCHEDULE!$D$3:$D$2594,RPI!CZ$3,SCHEDULE!$K$3:$K$2594,RPI!$CG8)</f>
        <v>3</v>
      </c>
      <c r="DA8" s="37">
        <f>COUNTIFS(SCHEDULE!$D$3:$D$2594,RPI!$CG8,SCHEDULE!$K$3:$K$2594,RPI!DA$3)+COUNTIFS(SCHEDULE!$D$3:$D$2594,RPI!DA$3,SCHEDULE!$K$3:$K$2594,RPI!$CG8)</f>
        <v>3</v>
      </c>
      <c r="DB8" s="37">
        <f>COUNTIFS(SCHEDULE!$D$3:$D$2594,RPI!$CG8,SCHEDULE!$K$3:$K$2594,RPI!DB$3)+COUNTIFS(SCHEDULE!$D$3:$D$2594,RPI!DB$3,SCHEDULE!$K$3:$K$2594,RPI!$CG8)</f>
        <v>3</v>
      </c>
      <c r="DC8" s="37">
        <f>COUNTIFS(SCHEDULE!$D$3:$D$2594,RPI!$CG8,SCHEDULE!$K$3:$K$2594,RPI!DC$3)+COUNTIFS(SCHEDULE!$D$3:$D$2594,RPI!DC$3,SCHEDULE!$K$3:$K$2594,RPI!$CG8)</f>
        <v>3</v>
      </c>
      <c r="DD8" s="37">
        <f>COUNTIFS(SCHEDULE!$D$3:$D$2594,RPI!$CG8,SCHEDULE!$K$3:$K$2594,RPI!DD$3)+COUNTIFS(SCHEDULE!$D$3:$D$2594,RPI!DD$3,SCHEDULE!$K$3:$K$2594,RPI!$CG8)</f>
        <v>3</v>
      </c>
      <c r="DE8" s="37">
        <f>COUNTIFS(SCHEDULE!$D$3:$D$2594,RPI!$CG8,SCHEDULE!$K$3:$K$2594,RPI!DE$3)+COUNTIFS(SCHEDULE!$D$3:$D$2594,RPI!DE$3,SCHEDULE!$K$3:$K$2594,RPI!$CG8)</f>
        <v>3</v>
      </c>
      <c r="DF8" s="37">
        <f>COUNTIFS(SCHEDULE!$D$3:$D$2594,RPI!$CG8,SCHEDULE!$K$3:$K$2594,RPI!DF$3)+COUNTIFS(SCHEDULE!$D$3:$D$2594,RPI!DF$3,SCHEDULE!$K$3:$K$2594,RPI!$CG8)</f>
        <v>3</v>
      </c>
      <c r="DG8" s="37">
        <f>COUNTIFS(SCHEDULE!$D$3:$D$2594,RPI!$CG8,SCHEDULE!$K$3:$K$2594,RPI!DG$3)+COUNTIFS(SCHEDULE!$D$3:$D$2594,RPI!DG$3,SCHEDULE!$K$3:$K$2594,RPI!$CG8)</f>
        <v>3</v>
      </c>
      <c r="DH8" s="37">
        <f>COUNTIFS(SCHEDULE!$D$3:$D$2594,RPI!$CG8,SCHEDULE!$K$3:$K$2594,RPI!DH$3)+COUNTIFS(SCHEDULE!$D$3:$D$2594,RPI!DH$3,SCHEDULE!$K$3:$K$2594,RPI!$CG8)</f>
        <v>3</v>
      </c>
      <c r="DI8" s="37">
        <f>COUNTIFS(SCHEDULE!$D$3:$D$2594,RPI!$CG8,SCHEDULE!$K$3:$K$2594,RPI!DI$3)+COUNTIFS(SCHEDULE!$D$3:$D$2594,RPI!DI$3,SCHEDULE!$K$3:$K$2594,RPI!$CG8)</f>
        <v>3</v>
      </c>
      <c r="DJ8" s="37">
        <f>COUNTIFS(SCHEDULE!$D$3:$D$2594,RPI!$CG8,SCHEDULE!$K$3:$K$2594,RPI!DJ$3)+COUNTIFS(SCHEDULE!$D$3:$D$2594,RPI!DJ$3,SCHEDULE!$K$3:$K$2594,RPI!$CG8)</f>
        <v>3</v>
      </c>
      <c r="DK8" s="37">
        <f>COUNTIFS(SCHEDULE!$D$3:$D$2594,RPI!$CG8,SCHEDULE!$K$3:$K$2594,RPI!DK$3)+COUNTIFS(SCHEDULE!$D$3:$D$2594,RPI!DK$3,SCHEDULE!$K$3:$K$2594,RPI!$CG8)</f>
        <v>3</v>
      </c>
      <c r="DL8" s="37">
        <f>COUNTIFS(SCHEDULE!$D$3:$D$2594,RPI!$CG8,SCHEDULE!$K$3:$K$2594,RPI!DL$3)+COUNTIFS(SCHEDULE!$D$3:$D$2594,RPI!DL$3,SCHEDULE!$K$3:$K$2594,RPI!$CG8)</f>
        <v>3</v>
      </c>
      <c r="DM8" s="37">
        <f>COUNTIFS(SCHEDULE!$D$3:$D$2594,RPI!$CG8,SCHEDULE!$K$3:$K$2594,RPI!DM$3)+COUNTIFS(SCHEDULE!$D$3:$D$2594,RPI!DM$3,SCHEDULE!$K$3:$K$2594,RPI!$CG8)</f>
        <v>3</v>
      </c>
      <c r="DN8" s="30" t="s">
        <v>477</v>
      </c>
    </row>
    <row r="9" spans="1:118" x14ac:dyDescent="0.15">
      <c r="B9" s="30">
        <f t="shared" si="72"/>
        <v>29</v>
      </c>
      <c r="C9" s="31" t="s">
        <v>13473</v>
      </c>
      <c r="D9" s="35">
        <f>_xlfn.XLOOKUP($C9,STANDINGS!$AS$4:$AS$41,STANDINGS!$AV$4:$AV$41,0,0,1)</f>
        <v>0.41975308641975306</v>
      </c>
      <c r="E9" s="35">
        <f t="shared" si="73"/>
        <v>0.49865807836822329</v>
      </c>
      <c r="F9" s="35">
        <f t="shared" si="74"/>
        <v>0.47459295043836103</v>
      </c>
      <c r="G9" s="34">
        <f>_xlfn.XLOOKUP($C9,STANDINGS!$AS$4:$AS$41,STANDINGS!$BB$4:$BB$41,0,0,1)</f>
        <v>-181</v>
      </c>
      <c r="H9" s="33">
        <f t="shared" si="75"/>
        <v>0.45481554839864019</v>
      </c>
      <c r="J9" s="30">
        <f t="shared" si="76"/>
        <v>6</v>
      </c>
      <c r="K9" s="31" t="s">
        <v>13473</v>
      </c>
      <c r="L9" s="90">
        <f t="shared" si="77"/>
        <v>0.49382716049382719</v>
      </c>
      <c r="M9" s="90">
        <f t="shared" si="78"/>
        <v>0.49275362318840582</v>
      </c>
      <c r="N9" s="90">
        <f t="shared" si="79"/>
        <v>0.49087493290391843</v>
      </c>
      <c r="O9" s="90">
        <f t="shared" si="80"/>
        <v>0.49731615673644664</v>
      </c>
      <c r="P9" s="90">
        <f t="shared" si="81"/>
        <v>0.49785292538915726</v>
      </c>
      <c r="Q9" s="90">
        <f t="shared" si="82"/>
        <v>0</v>
      </c>
      <c r="R9" s="90">
        <f t="shared" si="83"/>
        <v>0.50107353730542137</v>
      </c>
      <c r="S9" s="90">
        <f t="shared" si="84"/>
        <v>0.49785292538915726</v>
      </c>
      <c r="T9" s="90">
        <f t="shared" si="85"/>
        <v>0.49892646269457863</v>
      </c>
      <c r="U9" s="90">
        <f t="shared" si="86"/>
        <v>0.49946323134728937</v>
      </c>
      <c r="V9" s="90">
        <f t="shared" si="87"/>
        <v>0.49382716049382719</v>
      </c>
      <c r="W9" s="90">
        <f t="shared" si="88"/>
        <v>0.49248523886205042</v>
      </c>
      <c r="X9" s="90">
        <f t="shared" si="89"/>
        <v>0.49033816425120774</v>
      </c>
      <c r="Y9" s="90">
        <f t="shared" si="90"/>
        <v>0.49570585077831458</v>
      </c>
      <c r="Z9" s="90">
        <f t="shared" si="91"/>
        <v>0.49248523886205048</v>
      </c>
      <c r="AA9" s="90">
        <f t="shared" si="92"/>
        <v>0.48872785829307575</v>
      </c>
      <c r="AB9" s="90">
        <f t="shared" si="93"/>
        <v>0.49194847020933985</v>
      </c>
      <c r="AC9" s="90">
        <f t="shared" si="94"/>
        <v>0.49973161567364477</v>
      </c>
      <c r="AD9" s="90">
        <f t="shared" si="95"/>
        <v>0.49812130971551272</v>
      </c>
      <c r="AE9" s="90">
        <f t="shared" si="96"/>
        <v>0.49248523886205059</v>
      </c>
      <c r="AF9" s="90">
        <f t="shared" si="97"/>
        <v>0.49758454106280203</v>
      </c>
      <c r="AG9" s="90">
        <f t="shared" si="98"/>
        <v>0.49221685453569519</v>
      </c>
      <c r="AH9" s="90">
        <f t="shared" si="99"/>
        <v>0.49785292538915732</v>
      </c>
      <c r="AI9" s="90">
        <f t="shared" si="100"/>
        <v>0.49677938808373595</v>
      </c>
      <c r="AJ9" s="90">
        <f t="shared" si="101"/>
        <v>0</v>
      </c>
      <c r="AK9" s="90">
        <f t="shared" si="102"/>
        <v>0</v>
      </c>
      <c r="AL9" s="90">
        <f t="shared" si="103"/>
        <v>0.49537037037037046</v>
      </c>
      <c r="AM9" s="90">
        <f t="shared" si="104"/>
        <v>0</v>
      </c>
      <c r="AN9" s="90">
        <f t="shared" si="105"/>
        <v>0</v>
      </c>
      <c r="AO9" s="90">
        <f t="shared" si="106"/>
        <v>0</v>
      </c>
      <c r="AP9" s="90">
        <f t="shared" si="107"/>
        <v>0</v>
      </c>
      <c r="AQ9" s="90">
        <f t="shared" si="108"/>
        <v>0</v>
      </c>
      <c r="AR9" s="32">
        <f t="shared" si="70"/>
        <v>0.47459295043836103</v>
      </c>
      <c r="AS9" s="30" t="s">
        <v>477</v>
      </c>
      <c r="AU9" s="30">
        <f t="shared" si="109"/>
        <v>6</v>
      </c>
      <c r="AV9" s="31" t="s">
        <v>13473</v>
      </c>
      <c r="AW9" s="90">
        <f>IF(CH9&gt;0,_xlfn.XLOOKUP(AW$3,STANDINGS!$AS$4:$AS$34,STANDINGS!$AV$4:$AV$34,0,0,1),0)</f>
        <v>0.53086419753086422</v>
      </c>
      <c r="AX9" s="90">
        <f>IF(CI9&gt;0,_xlfn.XLOOKUP(AX$3,STANDINGS!$AS$4:$AS$34,STANDINGS!$AV$4:$AV$34,0,0,1),0)</f>
        <v>0.55555555555555558</v>
      </c>
      <c r="AY9" s="90">
        <f>IF(CJ9&gt;0,_xlfn.XLOOKUP(AY$3,STANDINGS!$AS$4:$AS$34,STANDINGS!$AV$4:$AV$34,0,0,1),0)</f>
        <v>0.59876543209876543</v>
      </c>
      <c r="AZ9" s="90">
        <f>IF(CK9&gt;0,_xlfn.XLOOKUP(AZ$3,STANDINGS!$AS$4:$AS$34,STANDINGS!$AV$4:$AV$34,0,0,1),0)</f>
        <v>0.45061728395061729</v>
      </c>
      <c r="BA9" s="90">
        <f>IF(CL9&gt;0,_xlfn.XLOOKUP(BA$3,STANDINGS!$AS$4:$AS$34,STANDINGS!$AV$4:$AV$34,0,0,1),0)</f>
        <v>0.43827160493827161</v>
      </c>
      <c r="BB9" s="90">
        <f>IF(CM9&gt;0,_xlfn.XLOOKUP(BB$3,STANDINGS!$AS$4:$AS$34,STANDINGS!$AV$4:$AV$34,0,0,1),0)</f>
        <v>0</v>
      </c>
      <c r="BC9" s="90">
        <f>IF(CN9&gt;0,_xlfn.XLOOKUP(BC$3,STANDINGS!$AS$4:$AS$34,STANDINGS!$AV$4:$AV$34,0,0,1),0)</f>
        <v>0.36419753086419754</v>
      </c>
      <c r="BD9" s="90">
        <f>IF(CO9&gt;0,_xlfn.XLOOKUP(BD$3,STANDINGS!$AS$4:$AS$34,STANDINGS!$AV$4:$AV$34,0,0,1),0)</f>
        <v>0.43827160493827161</v>
      </c>
      <c r="BE9" s="90">
        <f>IF(CP9&gt;0,_xlfn.XLOOKUP(BE$3,STANDINGS!$AS$4:$AS$34,STANDINGS!$AV$4:$AV$34,0,0,1),0)</f>
        <v>0.41358024691358025</v>
      </c>
      <c r="BF9" s="90">
        <f>IF(CQ9&gt;0,_xlfn.XLOOKUP(BF$3,STANDINGS!$AS$4:$AS$34,STANDINGS!$AV$4:$AV$34,0,0,1),0)</f>
        <v>0.40123456790123457</v>
      </c>
      <c r="BG9" s="90">
        <f>IF(CR9&gt;0,_xlfn.XLOOKUP(BG$3,STANDINGS!$AS$4:$AS$34,STANDINGS!$AV$4:$AV$34,0,0,1),0)</f>
        <v>0.53086419753086422</v>
      </c>
      <c r="BH9" s="90">
        <f>IF(CS9&gt;0,_xlfn.XLOOKUP(BH$3,STANDINGS!$AS$4:$AS$34,STANDINGS!$AV$4:$AV$34,0,0,1),0)</f>
        <v>0.56172839506172845</v>
      </c>
      <c r="BI9" s="90">
        <f>IF(CT9&gt;0,_xlfn.XLOOKUP(BI$3,STANDINGS!$AS$4:$AS$34,STANDINGS!$AV$4:$AV$34,0,0,1),0)</f>
        <v>0.61111111111111116</v>
      </c>
      <c r="BJ9" s="90">
        <f>IF(CU9&gt;0,_xlfn.XLOOKUP(BJ$3,STANDINGS!$AS$4:$AS$34,STANDINGS!$AV$4:$AV$34,0,0,1),0)</f>
        <v>0.48765432098765432</v>
      </c>
      <c r="BK9" s="90">
        <f>IF(CV9&gt;0,_xlfn.XLOOKUP(BK$3,STANDINGS!$AS$4:$AS$34,STANDINGS!$AV$4:$AV$34,0,0,1),0)</f>
        <v>0.56172839506172845</v>
      </c>
      <c r="BL9" s="90">
        <f>IF(CW9&gt;0,_xlfn.XLOOKUP(BL$3,STANDINGS!$AS$4:$AS$34,STANDINGS!$AV$4:$AV$34,0,0,1),0)</f>
        <v>0.64814814814814814</v>
      </c>
      <c r="BM9" s="90">
        <f>IF(CX9&gt;0,_xlfn.XLOOKUP(BM$3,STANDINGS!$AS$4:$AS$34,STANDINGS!$AV$4:$AV$34,0,0,1),0)</f>
        <v>0.57407407407407407</v>
      </c>
      <c r="BN9" s="90">
        <f>IF(CY9&gt;0,_xlfn.XLOOKUP(BN$3,STANDINGS!$AS$4:$AS$34,STANDINGS!$AV$4:$AV$34,0,0,1),0)</f>
        <v>0.39506172839506171</v>
      </c>
      <c r="BO9" s="90">
        <f>IF(CZ9&gt;0,_xlfn.XLOOKUP(BO$3,STANDINGS!$AS$4:$AS$34,STANDINGS!$AV$4:$AV$34,0,0,1),0)</f>
        <v>0.43209876543209874</v>
      </c>
      <c r="BP9" s="90">
        <f>IF(DA9&gt;0,_xlfn.XLOOKUP(BP$3,STANDINGS!$AS$4:$AS$34,STANDINGS!$AV$4:$AV$34,0,0,1),0)</f>
        <v>0.56172839506172845</v>
      </c>
      <c r="BQ9" s="90">
        <f>IF(DB9&gt;0,_xlfn.XLOOKUP(BQ$3,STANDINGS!$AS$4:$AS$34,STANDINGS!$AV$4:$AV$34,0,0,1),0)</f>
        <v>0.44444444444444442</v>
      </c>
      <c r="BR9" s="90">
        <f>IF(DC9&gt;0,_xlfn.XLOOKUP(BR$3,STANDINGS!$AS$4:$AS$34,STANDINGS!$AV$4:$AV$34,0,0,1),0)</f>
        <v>0.5679012345679012</v>
      </c>
      <c r="BS9" s="90">
        <f>IF(DD9&gt;0,_xlfn.XLOOKUP(BS$3,STANDINGS!$AS$4:$AS$34,STANDINGS!$AV$4:$AV$34,0,0,1),0)</f>
        <v>0.43827160493827161</v>
      </c>
      <c r="BT9" s="90">
        <f>IF(DE9&gt;0,_xlfn.XLOOKUP(BT$3,STANDINGS!$AS$4:$AS$34,STANDINGS!$AV$4:$AV$34,0,0,1),0)</f>
        <v>0.46296296296296297</v>
      </c>
      <c r="BU9" s="90">
        <f>IF(DF9&gt;0,_xlfn.XLOOKUP(BU$3,STANDINGS!$AS$4:$AS$34,STANDINGS!$AV$4:$AV$34,0,0,1),0)</f>
        <v>0</v>
      </c>
      <c r="BV9" s="90">
        <f>IF(DG9&gt;0,_xlfn.XLOOKUP(BV$3,STANDINGS!$AS$4:$AS$34,STANDINGS!$AV$4:$AV$34,0,0,1),0)</f>
        <v>0</v>
      </c>
      <c r="BW9" s="90">
        <f>IF(DH9&gt;0,_xlfn.XLOOKUP(BW$3,STANDINGS!$AS$4:$AS$34,STANDINGS!$AV$4:$AV$34,0,0,1),0)</f>
        <v>0.64197530864197527</v>
      </c>
      <c r="BX9" s="90">
        <f>IF(DI9&gt;0,_xlfn.XLOOKUP(BX$3,STANDINGS!$AS$4:$AS$34,STANDINGS!$AV$4:$AV$34,0,0,1),0)</f>
        <v>0</v>
      </c>
      <c r="BY9" s="90">
        <f>IF(DJ9&gt;0,_xlfn.XLOOKUP(BY$3,STANDINGS!$AS$4:$AS$34,STANDINGS!$AV$4:$AV$34,0,0,1),0)</f>
        <v>0</v>
      </c>
      <c r="BZ9" s="90">
        <f>IF(DK9&gt;0,_xlfn.XLOOKUP(BZ$3,STANDINGS!$AS$4:$AS$34,STANDINGS!$AV$4:$AV$34,0,0,1),0)</f>
        <v>0</v>
      </c>
      <c r="CA9" s="90">
        <f>IF(DL9&gt;0,_xlfn.XLOOKUP(CA$3,STANDINGS!$AS$4:$AS$34,STANDINGS!$AV$4:$AV$34,0,0,1),0)</f>
        <v>0</v>
      </c>
      <c r="CB9" s="90">
        <f>IF(DM9&gt;0,_xlfn.XLOOKUP(CB$3,STANDINGS!$AS$4:$AS$34,STANDINGS!$AV$4:$AV$34,0,0,1),0)</f>
        <v>0</v>
      </c>
      <c r="CC9" s="32">
        <f t="shared" si="71"/>
        <v>0.49865807836822329</v>
      </c>
      <c r="CD9" s="30" t="s">
        <v>477</v>
      </c>
      <c r="CF9" s="30">
        <f t="shared" si="110"/>
        <v>6</v>
      </c>
      <c r="CG9" s="31" t="s">
        <v>13473</v>
      </c>
      <c r="CH9" s="37">
        <f>COUNTIFS(SCHEDULE!$D$3:$D$2594,RPI!$CG9,SCHEDULE!$K$3:$K$2594,RPI!CH$3)+COUNTIFS(SCHEDULE!$D$3:$D$2594,RPI!CH$3,SCHEDULE!$K$3:$K$2594,RPI!$CG9)</f>
        <v>9</v>
      </c>
      <c r="CI9" s="37">
        <f>COUNTIFS(SCHEDULE!$D$3:$D$2594,RPI!$CG9,SCHEDULE!$K$3:$K$2594,RPI!CI$3)+COUNTIFS(SCHEDULE!$D$3:$D$2594,RPI!CI$3,SCHEDULE!$K$3:$K$2594,RPI!$CG9)</f>
        <v>9</v>
      </c>
      <c r="CJ9" s="37">
        <f>COUNTIFS(SCHEDULE!$D$3:$D$2594,RPI!$CG9,SCHEDULE!$K$3:$K$2594,RPI!CJ$3)+COUNTIFS(SCHEDULE!$D$3:$D$2594,RPI!CJ$3,SCHEDULE!$K$3:$K$2594,RPI!$CG9)</f>
        <v>7</v>
      </c>
      <c r="CK9" s="37">
        <f>COUNTIFS(SCHEDULE!$D$3:$D$2594,RPI!$CG9,SCHEDULE!$K$3:$K$2594,RPI!CK$3)+COUNTIFS(SCHEDULE!$D$3:$D$2594,RPI!CK$3,SCHEDULE!$K$3:$K$2594,RPI!$CG9)</f>
        <v>7</v>
      </c>
      <c r="CL9" s="37">
        <f>COUNTIFS(SCHEDULE!$D$3:$D$2594,RPI!$CG9,SCHEDULE!$K$3:$K$2594,RPI!CL$3)+COUNTIFS(SCHEDULE!$D$3:$D$2594,RPI!CL$3,SCHEDULE!$K$3:$K$2594,RPI!$CG9)</f>
        <v>8</v>
      </c>
      <c r="CM9" s="37">
        <f>COUNTIFS(SCHEDULE!$D$3:$D$2594,RPI!$CG9,SCHEDULE!$K$3:$K$2594,RPI!CM$3)+COUNTIFS(SCHEDULE!$D$3:$D$2594,RPI!CM$3,SCHEDULE!$K$3:$K$2594,RPI!$CG9)</f>
        <v>0</v>
      </c>
      <c r="CN9" s="37">
        <f>COUNTIFS(SCHEDULE!$D$3:$D$2594,RPI!$CG9,SCHEDULE!$K$3:$K$2594,RPI!CN$3)+COUNTIFS(SCHEDULE!$D$3:$D$2594,RPI!CN$3,SCHEDULE!$K$3:$K$2594,RPI!$CG9)</f>
        <v>9</v>
      </c>
      <c r="CO9" s="37">
        <f>COUNTIFS(SCHEDULE!$D$3:$D$2594,RPI!$CG9,SCHEDULE!$K$3:$K$2594,RPI!CO$3)+COUNTIFS(SCHEDULE!$D$3:$D$2594,RPI!CO$3,SCHEDULE!$K$3:$K$2594,RPI!$CG9)</f>
        <v>9</v>
      </c>
      <c r="CP9" s="37">
        <f>COUNTIFS(SCHEDULE!$D$3:$D$2594,RPI!$CG9,SCHEDULE!$K$3:$K$2594,RPI!CP$3)+COUNTIFS(SCHEDULE!$D$3:$D$2594,RPI!CP$3,SCHEDULE!$K$3:$K$2594,RPI!$CG9)</f>
        <v>7</v>
      </c>
      <c r="CQ9" s="37">
        <f>COUNTIFS(SCHEDULE!$D$3:$D$2594,RPI!$CG9,SCHEDULE!$K$3:$K$2594,RPI!CQ$3)+COUNTIFS(SCHEDULE!$D$3:$D$2594,RPI!CQ$3,SCHEDULE!$K$3:$K$2594,RPI!$CG9)</f>
        <v>7</v>
      </c>
      <c r="CR9" s="37">
        <f>COUNTIFS(SCHEDULE!$D$3:$D$2594,RPI!$CG9,SCHEDULE!$K$3:$K$2594,RPI!CR$3)+COUNTIFS(SCHEDULE!$D$3:$D$2594,RPI!CR$3,SCHEDULE!$K$3:$K$2594,RPI!$CG9)</f>
        <v>7</v>
      </c>
      <c r="CS9" s="37">
        <f>COUNTIFS(SCHEDULE!$D$3:$D$2594,RPI!$CG9,SCHEDULE!$K$3:$K$2594,RPI!CS$3)+COUNTIFS(SCHEDULE!$D$3:$D$2594,RPI!CS$3,SCHEDULE!$K$3:$K$2594,RPI!$CG9)</f>
        <v>7</v>
      </c>
      <c r="CT9" s="37">
        <f>COUNTIFS(SCHEDULE!$D$3:$D$2594,RPI!$CG9,SCHEDULE!$K$3:$K$2594,RPI!CT$3)+COUNTIFS(SCHEDULE!$D$3:$D$2594,RPI!CT$3,SCHEDULE!$K$3:$K$2594,RPI!$CG9)</f>
        <v>7</v>
      </c>
      <c r="CU9" s="37">
        <f>COUNTIFS(SCHEDULE!$D$3:$D$2594,RPI!$CG9,SCHEDULE!$K$3:$K$2594,RPI!CU$3)+COUNTIFS(SCHEDULE!$D$3:$D$2594,RPI!CU$3,SCHEDULE!$K$3:$K$2594,RPI!$CG9)</f>
        <v>7</v>
      </c>
      <c r="CV9" s="37">
        <f>COUNTIFS(SCHEDULE!$D$3:$D$2594,RPI!$CG9,SCHEDULE!$K$3:$K$2594,RPI!CV$3)+COUNTIFS(SCHEDULE!$D$3:$D$2594,RPI!CV$3,SCHEDULE!$K$3:$K$2594,RPI!$CG9)</f>
        <v>7</v>
      </c>
      <c r="CW9" s="37">
        <f>COUNTIFS(SCHEDULE!$D$3:$D$2594,RPI!$CG9,SCHEDULE!$K$3:$K$2594,RPI!CW$3)+COUNTIFS(SCHEDULE!$D$3:$D$2594,RPI!CW$3,SCHEDULE!$K$3:$K$2594,RPI!$CG9)</f>
        <v>7</v>
      </c>
      <c r="CX9" s="37">
        <f>COUNTIFS(SCHEDULE!$D$3:$D$2594,RPI!$CG9,SCHEDULE!$K$3:$K$2594,RPI!CX$3)+COUNTIFS(SCHEDULE!$D$3:$D$2594,RPI!CX$3,SCHEDULE!$K$3:$K$2594,RPI!$CG9)</f>
        <v>3</v>
      </c>
      <c r="CY9" s="37">
        <f>COUNTIFS(SCHEDULE!$D$3:$D$2594,RPI!$CG9,SCHEDULE!$K$3:$K$2594,RPI!CY$3)+COUNTIFS(SCHEDULE!$D$3:$D$2594,RPI!CY$3,SCHEDULE!$K$3:$K$2594,RPI!$CG9)</f>
        <v>3</v>
      </c>
      <c r="CZ9" s="37">
        <f>COUNTIFS(SCHEDULE!$D$3:$D$2594,RPI!$CG9,SCHEDULE!$K$3:$K$2594,RPI!CZ$3)+COUNTIFS(SCHEDULE!$D$3:$D$2594,RPI!CZ$3,SCHEDULE!$K$3:$K$2594,RPI!$CG9)</f>
        <v>3</v>
      </c>
      <c r="DA9" s="37">
        <f>COUNTIFS(SCHEDULE!$D$3:$D$2594,RPI!$CG9,SCHEDULE!$K$3:$K$2594,RPI!DA$3)+COUNTIFS(SCHEDULE!$D$3:$D$2594,RPI!DA$3,SCHEDULE!$K$3:$K$2594,RPI!$CG9)</f>
        <v>3</v>
      </c>
      <c r="DB9" s="37">
        <f>COUNTIFS(SCHEDULE!$D$3:$D$2594,RPI!$CG9,SCHEDULE!$K$3:$K$2594,RPI!DB$3)+COUNTIFS(SCHEDULE!$D$3:$D$2594,RPI!DB$3,SCHEDULE!$K$3:$K$2594,RPI!$CG9)</f>
        <v>3</v>
      </c>
      <c r="DC9" s="37">
        <f>COUNTIFS(SCHEDULE!$D$3:$D$2594,RPI!$CG9,SCHEDULE!$K$3:$K$2594,RPI!DC$3)+COUNTIFS(SCHEDULE!$D$3:$D$2594,RPI!DC$3,SCHEDULE!$K$3:$K$2594,RPI!$CG9)</f>
        <v>3</v>
      </c>
      <c r="DD9" s="37">
        <f>COUNTIFS(SCHEDULE!$D$3:$D$2594,RPI!$CG9,SCHEDULE!$K$3:$K$2594,RPI!DD$3)+COUNTIFS(SCHEDULE!$D$3:$D$2594,RPI!DD$3,SCHEDULE!$K$3:$K$2594,RPI!$CG9)</f>
        <v>3</v>
      </c>
      <c r="DE9" s="37">
        <f>COUNTIFS(SCHEDULE!$D$3:$D$2594,RPI!$CG9,SCHEDULE!$K$3:$K$2594,RPI!DE$3)+COUNTIFS(SCHEDULE!$D$3:$D$2594,RPI!DE$3,SCHEDULE!$K$3:$K$2594,RPI!$CG9)</f>
        <v>3</v>
      </c>
      <c r="DF9" s="37">
        <f>COUNTIFS(SCHEDULE!$D$3:$D$2594,RPI!$CG9,SCHEDULE!$K$3:$K$2594,RPI!DF$3)+COUNTIFS(SCHEDULE!$D$3:$D$2594,RPI!DF$3,SCHEDULE!$K$3:$K$2594,RPI!$CG9)</f>
        <v>3</v>
      </c>
      <c r="DG9" s="37">
        <f>COUNTIFS(SCHEDULE!$D$3:$D$2594,RPI!$CG9,SCHEDULE!$K$3:$K$2594,RPI!DG$3)+COUNTIFS(SCHEDULE!$D$3:$D$2594,RPI!DG$3,SCHEDULE!$K$3:$K$2594,RPI!$CG9)</f>
        <v>3</v>
      </c>
      <c r="DH9" s="37">
        <f>COUNTIFS(SCHEDULE!$D$3:$D$2594,RPI!$CG9,SCHEDULE!$K$3:$K$2594,RPI!DH$3)+COUNTIFS(SCHEDULE!$D$3:$D$2594,RPI!DH$3,SCHEDULE!$K$3:$K$2594,RPI!$CG9)</f>
        <v>3</v>
      </c>
      <c r="DI9" s="37">
        <f>COUNTIFS(SCHEDULE!$D$3:$D$2594,RPI!$CG9,SCHEDULE!$K$3:$K$2594,RPI!DI$3)+COUNTIFS(SCHEDULE!$D$3:$D$2594,RPI!DI$3,SCHEDULE!$K$3:$K$2594,RPI!$CG9)</f>
        <v>3</v>
      </c>
      <c r="DJ9" s="37">
        <f>COUNTIFS(SCHEDULE!$D$3:$D$2594,RPI!$CG9,SCHEDULE!$K$3:$K$2594,RPI!DJ$3)+COUNTIFS(SCHEDULE!$D$3:$D$2594,RPI!DJ$3,SCHEDULE!$K$3:$K$2594,RPI!$CG9)</f>
        <v>3</v>
      </c>
      <c r="DK9" s="37">
        <f>COUNTIFS(SCHEDULE!$D$3:$D$2594,RPI!$CG9,SCHEDULE!$K$3:$K$2594,RPI!DK$3)+COUNTIFS(SCHEDULE!$D$3:$D$2594,RPI!DK$3,SCHEDULE!$K$3:$K$2594,RPI!$CG9)</f>
        <v>3</v>
      </c>
      <c r="DL9" s="37">
        <f>COUNTIFS(SCHEDULE!$D$3:$D$2594,RPI!$CG9,SCHEDULE!$K$3:$K$2594,RPI!DL$3)+COUNTIFS(SCHEDULE!$D$3:$D$2594,RPI!DL$3,SCHEDULE!$K$3:$K$2594,RPI!$CG9)</f>
        <v>3</v>
      </c>
      <c r="DM9" s="37">
        <f>COUNTIFS(SCHEDULE!$D$3:$D$2594,RPI!$CG9,SCHEDULE!$K$3:$K$2594,RPI!DM$3)+COUNTIFS(SCHEDULE!$D$3:$D$2594,RPI!DM$3,SCHEDULE!$K$3:$K$2594,RPI!$CG9)</f>
        <v>3</v>
      </c>
      <c r="DN9" s="30" t="s">
        <v>477</v>
      </c>
    </row>
    <row r="10" spans="1:118" x14ac:dyDescent="0.15">
      <c r="B10" s="30">
        <f t="shared" si="72"/>
        <v>32</v>
      </c>
      <c r="C10" s="31" t="s">
        <v>13470</v>
      </c>
      <c r="D10" s="35">
        <f>_xlfn.XLOOKUP($C10,STANDINGS!$AS$4:$AS$41,STANDINGS!$AV$4:$AV$41,0,0,1)</f>
        <v>0.36419753086419754</v>
      </c>
      <c r="E10" s="35">
        <f t="shared" si="73"/>
        <v>0.50107353730542137</v>
      </c>
      <c r="F10" s="35">
        <f t="shared" si="74"/>
        <v>0.47449230631597783</v>
      </c>
      <c r="G10" s="34">
        <f>_xlfn.XLOOKUP($C10,STANDINGS!$AS$4:$AS$41,STANDINGS!$BB$4:$BB$41,0,0,1)</f>
        <v>-171</v>
      </c>
      <c r="H10" s="33">
        <f t="shared" si="75"/>
        <v>0.44310922794775454</v>
      </c>
      <c r="J10" s="30">
        <f t="shared" si="76"/>
        <v>7</v>
      </c>
      <c r="K10" s="31" t="s">
        <v>13470</v>
      </c>
      <c r="L10" s="90">
        <f t="shared" si="77"/>
        <v>0.49382716049382719</v>
      </c>
      <c r="M10" s="90">
        <f t="shared" si="78"/>
        <v>0.49275362318840582</v>
      </c>
      <c r="N10" s="90">
        <f t="shared" si="79"/>
        <v>0.49087493290391843</v>
      </c>
      <c r="O10" s="90">
        <f t="shared" si="80"/>
        <v>0.49731615673644664</v>
      </c>
      <c r="P10" s="90">
        <f t="shared" si="81"/>
        <v>0.49785292538915726</v>
      </c>
      <c r="Q10" s="90">
        <f t="shared" si="82"/>
        <v>0.49865807836822329</v>
      </c>
      <c r="R10" s="90">
        <f t="shared" si="83"/>
        <v>0</v>
      </c>
      <c r="S10" s="90">
        <f t="shared" si="84"/>
        <v>0.49785292538915726</v>
      </c>
      <c r="T10" s="90">
        <f t="shared" si="85"/>
        <v>0.49892646269457863</v>
      </c>
      <c r="U10" s="90">
        <f t="shared" si="86"/>
        <v>0.49946323134728937</v>
      </c>
      <c r="V10" s="90">
        <f t="shared" si="87"/>
        <v>0.49382716049382719</v>
      </c>
      <c r="W10" s="90">
        <f t="shared" si="88"/>
        <v>0.49248523886205042</v>
      </c>
      <c r="X10" s="90">
        <f t="shared" si="89"/>
        <v>0.49033816425120774</v>
      </c>
      <c r="Y10" s="90">
        <f t="shared" si="90"/>
        <v>0.49570585077831458</v>
      </c>
      <c r="Z10" s="90">
        <f t="shared" si="91"/>
        <v>0.49248523886205048</v>
      </c>
      <c r="AA10" s="90">
        <f t="shared" si="92"/>
        <v>0.48872785829307575</v>
      </c>
      <c r="AB10" s="90">
        <f t="shared" si="93"/>
        <v>0.49194847020933985</v>
      </c>
      <c r="AC10" s="90">
        <f t="shared" si="94"/>
        <v>0.49973161567364477</v>
      </c>
      <c r="AD10" s="90">
        <f t="shared" si="95"/>
        <v>0.49812130971551272</v>
      </c>
      <c r="AE10" s="90">
        <f t="shared" si="96"/>
        <v>0.49248523886205059</v>
      </c>
      <c r="AF10" s="90">
        <f t="shared" si="97"/>
        <v>0.49758454106280203</v>
      </c>
      <c r="AG10" s="90">
        <f t="shared" si="98"/>
        <v>0.49221685453569519</v>
      </c>
      <c r="AH10" s="90">
        <f t="shared" si="99"/>
        <v>0.49785292538915732</v>
      </c>
      <c r="AI10" s="90">
        <f t="shared" si="100"/>
        <v>0.49677938808373595</v>
      </c>
      <c r="AJ10" s="90">
        <f t="shared" si="101"/>
        <v>0</v>
      </c>
      <c r="AK10" s="90">
        <f t="shared" si="102"/>
        <v>0</v>
      </c>
      <c r="AL10" s="90">
        <f t="shared" si="103"/>
        <v>0.49537037037037046</v>
      </c>
      <c r="AM10" s="90">
        <f t="shared" si="104"/>
        <v>0</v>
      </c>
      <c r="AN10" s="90">
        <f t="shared" si="105"/>
        <v>0</v>
      </c>
      <c r="AO10" s="90">
        <f t="shared" si="106"/>
        <v>0</v>
      </c>
      <c r="AP10" s="90">
        <f t="shared" si="107"/>
        <v>0</v>
      </c>
      <c r="AQ10" s="90">
        <f t="shared" si="108"/>
        <v>0</v>
      </c>
      <c r="AR10" s="32">
        <f t="shared" si="70"/>
        <v>0.47449230631597783</v>
      </c>
      <c r="AS10" s="30" t="s">
        <v>477</v>
      </c>
      <c r="AU10" s="30">
        <f t="shared" si="109"/>
        <v>7</v>
      </c>
      <c r="AV10" s="31" t="s">
        <v>13470</v>
      </c>
      <c r="AW10" s="90">
        <f>IF(CH10&gt;0,_xlfn.XLOOKUP(AW$3,STANDINGS!$AS$4:$AS$34,STANDINGS!$AV$4:$AV$34,0,0,1),0)</f>
        <v>0.53086419753086422</v>
      </c>
      <c r="AX10" s="90">
        <f>IF(CI10&gt;0,_xlfn.XLOOKUP(AX$3,STANDINGS!$AS$4:$AS$34,STANDINGS!$AV$4:$AV$34,0,0,1),0)</f>
        <v>0.55555555555555558</v>
      </c>
      <c r="AY10" s="90">
        <f>IF(CJ10&gt;0,_xlfn.XLOOKUP(AY$3,STANDINGS!$AS$4:$AS$34,STANDINGS!$AV$4:$AV$34,0,0,1),0)</f>
        <v>0.59876543209876543</v>
      </c>
      <c r="AZ10" s="90">
        <f>IF(CK10&gt;0,_xlfn.XLOOKUP(AZ$3,STANDINGS!$AS$4:$AS$34,STANDINGS!$AV$4:$AV$34,0,0,1),0)</f>
        <v>0.45061728395061729</v>
      </c>
      <c r="BA10" s="90">
        <f>IF(CL10&gt;0,_xlfn.XLOOKUP(BA$3,STANDINGS!$AS$4:$AS$34,STANDINGS!$AV$4:$AV$34,0,0,1),0)</f>
        <v>0.43827160493827161</v>
      </c>
      <c r="BB10" s="90">
        <f>IF(CM10&gt;0,_xlfn.XLOOKUP(BB$3,STANDINGS!$AS$4:$AS$34,STANDINGS!$AV$4:$AV$34,0,0,1),0)</f>
        <v>0.41975308641975306</v>
      </c>
      <c r="BC10" s="90">
        <f>IF(CN10&gt;0,_xlfn.XLOOKUP(BC$3,STANDINGS!$AS$4:$AS$34,STANDINGS!$AV$4:$AV$34,0,0,1),0)</f>
        <v>0</v>
      </c>
      <c r="BD10" s="90">
        <f>IF(CO10&gt;0,_xlfn.XLOOKUP(BD$3,STANDINGS!$AS$4:$AS$34,STANDINGS!$AV$4:$AV$34,0,0,1),0)</f>
        <v>0.43827160493827161</v>
      </c>
      <c r="BE10" s="90">
        <f>IF(CP10&gt;0,_xlfn.XLOOKUP(BE$3,STANDINGS!$AS$4:$AS$34,STANDINGS!$AV$4:$AV$34,0,0,1),0)</f>
        <v>0.41358024691358025</v>
      </c>
      <c r="BF10" s="90">
        <f>IF(CQ10&gt;0,_xlfn.XLOOKUP(BF$3,STANDINGS!$AS$4:$AS$34,STANDINGS!$AV$4:$AV$34,0,0,1),0)</f>
        <v>0.40123456790123457</v>
      </c>
      <c r="BG10" s="90">
        <f>IF(CR10&gt;0,_xlfn.XLOOKUP(BG$3,STANDINGS!$AS$4:$AS$34,STANDINGS!$AV$4:$AV$34,0,0,1),0)</f>
        <v>0.53086419753086422</v>
      </c>
      <c r="BH10" s="90">
        <f>IF(CS10&gt;0,_xlfn.XLOOKUP(BH$3,STANDINGS!$AS$4:$AS$34,STANDINGS!$AV$4:$AV$34,0,0,1),0)</f>
        <v>0.56172839506172845</v>
      </c>
      <c r="BI10" s="90">
        <f>IF(CT10&gt;0,_xlfn.XLOOKUP(BI$3,STANDINGS!$AS$4:$AS$34,STANDINGS!$AV$4:$AV$34,0,0,1),0)</f>
        <v>0.61111111111111116</v>
      </c>
      <c r="BJ10" s="90">
        <f>IF(CU10&gt;0,_xlfn.XLOOKUP(BJ$3,STANDINGS!$AS$4:$AS$34,STANDINGS!$AV$4:$AV$34,0,0,1),0)</f>
        <v>0.48765432098765432</v>
      </c>
      <c r="BK10" s="90">
        <f>IF(CV10&gt;0,_xlfn.XLOOKUP(BK$3,STANDINGS!$AS$4:$AS$34,STANDINGS!$AV$4:$AV$34,0,0,1),0)</f>
        <v>0.56172839506172845</v>
      </c>
      <c r="BL10" s="90">
        <f>IF(CW10&gt;0,_xlfn.XLOOKUP(BL$3,STANDINGS!$AS$4:$AS$34,STANDINGS!$AV$4:$AV$34,0,0,1),0)</f>
        <v>0.64814814814814814</v>
      </c>
      <c r="BM10" s="90">
        <f>IF(CX10&gt;0,_xlfn.XLOOKUP(BM$3,STANDINGS!$AS$4:$AS$34,STANDINGS!$AV$4:$AV$34,0,0,1),0)</f>
        <v>0.57407407407407407</v>
      </c>
      <c r="BN10" s="90">
        <f>IF(CY10&gt;0,_xlfn.XLOOKUP(BN$3,STANDINGS!$AS$4:$AS$34,STANDINGS!$AV$4:$AV$34,0,0,1),0)</f>
        <v>0.39506172839506171</v>
      </c>
      <c r="BO10" s="90">
        <f>IF(CZ10&gt;0,_xlfn.XLOOKUP(BO$3,STANDINGS!$AS$4:$AS$34,STANDINGS!$AV$4:$AV$34,0,0,1),0)</f>
        <v>0.43209876543209874</v>
      </c>
      <c r="BP10" s="90">
        <f>IF(DA10&gt;0,_xlfn.XLOOKUP(BP$3,STANDINGS!$AS$4:$AS$34,STANDINGS!$AV$4:$AV$34,0,0,1),0)</f>
        <v>0.56172839506172845</v>
      </c>
      <c r="BQ10" s="90">
        <f>IF(DB10&gt;0,_xlfn.XLOOKUP(BQ$3,STANDINGS!$AS$4:$AS$34,STANDINGS!$AV$4:$AV$34,0,0,1),0)</f>
        <v>0.44444444444444442</v>
      </c>
      <c r="BR10" s="90">
        <f>IF(DC10&gt;0,_xlfn.XLOOKUP(BR$3,STANDINGS!$AS$4:$AS$34,STANDINGS!$AV$4:$AV$34,0,0,1),0)</f>
        <v>0.5679012345679012</v>
      </c>
      <c r="BS10" s="90">
        <f>IF(DD10&gt;0,_xlfn.XLOOKUP(BS$3,STANDINGS!$AS$4:$AS$34,STANDINGS!$AV$4:$AV$34,0,0,1),0)</f>
        <v>0.43827160493827161</v>
      </c>
      <c r="BT10" s="90">
        <f>IF(DE10&gt;0,_xlfn.XLOOKUP(BT$3,STANDINGS!$AS$4:$AS$34,STANDINGS!$AV$4:$AV$34,0,0,1),0)</f>
        <v>0.46296296296296297</v>
      </c>
      <c r="BU10" s="90">
        <f>IF(DF10&gt;0,_xlfn.XLOOKUP(BU$3,STANDINGS!$AS$4:$AS$34,STANDINGS!$AV$4:$AV$34,0,0,1),0)</f>
        <v>0</v>
      </c>
      <c r="BV10" s="90">
        <f>IF(DG10&gt;0,_xlfn.XLOOKUP(BV$3,STANDINGS!$AS$4:$AS$34,STANDINGS!$AV$4:$AV$34,0,0,1),0)</f>
        <v>0</v>
      </c>
      <c r="BW10" s="90">
        <f>IF(DH10&gt;0,_xlfn.XLOOKUP(BW$3,STANDINGS!$AS$4:$AS$34,STANDINGS!$AV$4:$AV$34,0,0,1),0)</f>
        <v>0.64197530864197527</v>
      </c>
      <c r="BX10" s="90">
        <f>IF(DI10&gt;0,_xlfn.XLOOKUP(BX$3,STANDINGS!$AS$4:$AS$34,STANDINGS!$AV$4:$AV$34,0,0,1),0)</f>
        <v>0</v>
      </c>
      <c r="BY10" s="90">
        <f>IF(DJ10&gt;0,_xlfn.XLOOKUP(BY$3,STANDINGS!$AS$4:$AS$34,STANDINGS!$AV$4:$AV$34,0,0,1),0)</f>
        <v>0</v>
      </c>
      <c r="BZ10" s="90">
        <f>IF(DK10&gt;0,_xlfn.XLOOKUP(BZ$3,STANDINGS!$AS$4:$AS$34,STANDINGS!$AV$4:$AV$34,0,0,1),0)</f>
        <v>0</v>
      </c>
      <c r="CA10" s="90">
        <f>IF(DL10&gt;0,_xlfn.XLOOKUP(CA$3,STANDINGS!$AS$4:$AS$34,STANDINGS!$AV$4:$AV$34,0,0,1),0)</f>
        <v>0</v>
      </c>
      <c r="CB10" s="90">
        <f>IF(DM10&gt;0,_xlfn.XLOOKUP(CB$3,STANDINGS!$AS$4:$AS$34,STANDINGS!$AV$4:$AV$34,0,0,1),0)</f>
        <v>0</v>
      </c>
      <c r="CC10" s="32">
        <f t="shared" si="71"/>
        <v>0.50107353730542137</v>
      </c>
      <c r="CD10" s="30" t="s">
        <v>477</v>
      </c>
      <c r="CF10" s="30">
        <f t="shared" si="110"/>
        <v>7</v>
      </c>
      <c r="CG10" s="31" t="s">
        <v>13470</v>
      </c>
      <c r="CH10" s="37">
        <f>COUNTIFS(SCHEDULE!$D$3:$D$2594,RPI!$CG10,SCHEDULE!$K$3:$K$2594,RPI!CH$3)+COUNTIFS(SCHEDULE!$D$3:$D$2594,RPI!CH$3,SCHEDULE!$K$3:$K$2594,RPI!$CG10)</f>
        <v>7</v>
      </c>
      <c r="CI10" s="37">
        <f>COUNTIFS(SCHEDULE!$D$3:$D$2594,RPI!$CG10,SCHEDULE!$K$3:$K$2594,RPI!CI$3)+COUNTIFS(SCHEDULE!$D$3:$D$2594,RPI!CI$3,SCHEDULE!$K$3:$K$2594,RPI!$CG10)</f>
        <v>7</v>
      </c>
      <c r="CJ10" s="37">
        <f>COUNTIFS(SCHEDULE!$D$3:$D$2594,RPI!$CG10,SCHEDULE!$K$3:$K$2594,RPI!CJ$3)+COUNTIFS(SCHEDULE!$D$3:$D$2594,RPI!CJ$3,SCHEDULE!$K$3:$K$2594,RPI!$CG10)</f>
        <v>9</v>
      </c>
      <c r="CK10" s="37">
        <f>COUNTIFS(SCHEDULE!$D$3:$D$2594,RPI!$CG10,SCHEDULE!$K$3:$K$2594,RPI!CK$3)+COUNTIFS(SCHEDULE!$D$3:$D$2594,RPI!CK$3,SCHEDULE!$K$3:$K$2594,RPI!$CG10)</f>
        <v>9</v>
      </c>
      <c r="CL10" s="37">
        <f>COUNTIFS(SCHEDULE!$D$3:$D$2594,RPI!$CG10,SCHEDULE!$K$3:$K$2594,RPI!CL$3)+COUNTIFS(SCHEDULE!$D$3:$D$2594,RPI!CL$3,SCHEDULE!$K$3:$K$2594,RPI!$CG10)</f>
        <v>9</v>
      </c>
      <c r="CM10" s="37">
        <f>COUNTIFS(SCHEDULE!$D$3:$D$2594,RPI!$CG10,SCHEDULE!$K$3:$K$2594,RPI!CM$3)+COUNTIFS(SCHEDULE!$D$3:$D$2594,RPI!CM$3,SCHEDULE!$K$3:$K$2594,RPI!$CG10)</f>
        <v>9</v>
      </c>
      <c r="CN10" s="37">
        <f>COUNTIFS(SCHEDULE!$D$3:$D$2594,RPI!$CG10,SCHEDULE!$K$3:$K$2594,RPI!CN$3)+COUNTIFS(SCHEDULE!$D$3:$D$2594,RPI!CN$3,SCHEDULE!$K$3:$K$2594,RPI!$CG10)</f>
        <v>0</v>
      </c>
      <c r="CO10" s="37">
        <f>COUNTIFS(SCHEDULE!$D$3:$D$2594,RPI!$CG10,SCHEDULE!$K$3:$K$2594,RPI!CO$3)+COUNTIFS(SCHEDULE!$D$3:$D$2594,RPI!CO$3,SCHEDULE!$K$3:$K$2594,RPI!$CG10)</f>
        <v>8</v>
      </c>
      <c r="CP10" s="37">
        <f>COUNTIFS(SCHEDULE!$D$3:$D$2594,RPI!$CG10,SCHEDULE!$K$3:$K$2594,RPI!CP$3)+COUNTIFS(SCHEDULE!$D$3:$D$2594,RPI!CP$3,SCHEDULE!$K$3:$K$2594,RPI!$CG10)</f>
        <v>7</v>
      </c>
      <c r="CQ10" s="37">
        <f>COUNTIFS(SCHEDULE!$D$3:$D$2594,RPI!$CG10,SCHEDULE!$K$3:$K$2594,RPI!CQ$3)+COUNTIFS(SCHEDULE!$D$3:$D$2594,RPI!CQ$3,SCHEDULE!$K$3:$K$2594,RPI!$CG10)</f>
        <v>7</v>
      </c>
      <c r="CR10" s="37">
        <f>COUNTIFS(SCHEDULE!$D$3:$D$2594,RPI!$CG10,SCHEDULE!$K$3:$K$2594,RPI!CR$3)+COUNTIFS(SCHEDULE!$D$3:$D$2594,RPI!CR$3,SCHEDULE!$K$3:$K$2594,RPI!$CG10)</f>
        <v>7</v>
      </c>
      <c r="CS10" s="37">
        <f>COUNTIFS(SCHEDULE!$D$3:$D$2594,RPI!$CG10,SCHEDULE!$K$3:$K$2594,RPI!CS$3)+COUNTIFS(SCHEDULE!$D$3:$D$2594,RPI!CS$3,SCHEDULE!$K$3:$K$2594,RPI!$CG10)</f>
        <v>7</v>
      </c>
      <c r="CT10" s="37">
        <f>COUNTIFS(SCHEDULE!$D$3:$D$2594,RPI!$CG10,SCHEDULE!$K$3:$K$2594,RPI!CT$3)+COUNTIFS(SCHEDULE!$D$3:$D$2594,RPI!CT$3,SCHEDULE!$K$3:$K$2594,RPI!$CG10)</f>
        <v>7</v>
      </c>
      <c r="CU10" s="37">
        <f>COUNTIFS(SCHEDULE!$D$3:$D$2594,RPI!$CG10,SCHEDULE!$K$3:$K$2594,RPI!CU$3)+COUNTIFS(SCHEDULE!$D$3:$D$2594,RPI!CU$3,SCHEDULE!$K$3:$K$2594,RPI!$CG10)</f>
        <v>7</v>
      </c>
      <c r="CV10" s="37">
        <f>COUNTIFS(SCHEDULE!$D$3:$D$2594,RPI!$CG10,SCHEDULE!$K$3:$K$2594,RPI!CV$3)+COUNTIFS(SCHEDULE!$D$3:$D$2594,RPI!CV$3,SCHEDULE!$K$3:$K$2594,RPI!$CG10)</f>
        <v>7</v>
      </c>
      <c r="CW10" s="37">
        <f>COUNTIFS(SCHEDULE!$D$3:$D$2594,RPI!$CG10,SCHEDULE!$K$3:$K$2594,RPI!CW$3)+COUNTIFS(SCHEDULE!$D$3:$D$2594,RPI!CW$3,SCHEDULE!$K$3:$K$2594,RPI!$CG10)</f>
        <v>7</v>
      </c>
      <c r="CX10" s="37">
        <f>COUNTIFS(SCHEDULE!$D$3:$D$2594,RPI!$CG10,SCHEDULE!$K$3:$K$2594,RPI!CX$3)+COUNTIFS(SCHEDULE!$D$3:$D$2594,RPI!CX$3,SCHEDULE!$K$3:$K$2594,RPI!$CG10)</f>
        <v>3</v>
      </c>
      <c r="CY10" s="37">
        <f>COUNTIFS(SCHEDULE!$D$3:$D$2594,RPI!$CG10,SCHEDULE!$K$3:$K$2594,RPI!CY$3)+COUNTIFS(SCHEDULE!$D$3:$D$2594,RPI!CY$3,SCHEDULE!$K$3:$K$2594,RPI!$CG10)</f>
        <v>3</v>
      </c>
      <c r="CZ10" s="37">
        <f>COUNTIFS(SCHEDULE!$D$3:$D$2594,RPI!$CG10,SCHEDULE!$K$3:$K$2594,RPI!CZ$3)+COUNTIFS(SCHEDULE!$D$3:$D$2594,RPI!CZ$3,SCHEDULE!$K$3:$K$2594,RPI!$CG10)</f>
        <v>3</v>
      </c>
      <c r="DA10" s="37">
        <f>COUNTIFS(SCHEDULE!$D$3:$D$2594,RPI!$CG10,SCHEDULE!$K$3:$K$2594,RPI!DA$3)+COUNTIFS(SCHEDULE!$D$3:$D$2594,RPI!DA$3,SCHEDULE!$K$3:$K$2594,RPI!$CG10)</f>
        <v>3</v>
      </c>
      <c r="DB10" s="37">
        <f>COUNTIFS(SCHEDULE!$D$3:$D$2594,RPI!$CG10,SCHEDULE!$K$3:$K$2594,RPI!DB$3)+COUNTIFS(SCHEDULE!$D$3:$D$2594,RPI!DB$3,SCHEDULE!$K$3:$K$2594,RPI!$CG10)</f>
        <v>3</v>
      </c>
      <c r="DC10" s="37">
        <f>COUNTIFS(SCHEDULE!$D$3:$D$2594,RPI!$CG10,SCHEDULE!$K$3:$K$2594,RPI!DC$3)+COUNTIFS(SCHEDULE!$D$3:$D$2594,RPI!DC$3,SCHEDULE!$K$3:$K$2594,RPI!$CG10)</f>
        <v>3</v>
      </c>
      <c r="DD10" s="37">
        <f>COUNTIFS(SCHEDULE!$D$3:$D$2594,RPI!$CG10,SCHEDULE!$K$3:$K$2594,RPI!DD$3)+COUNTIFS(SCHEDULE!$D$3:$D$2594,RPI!DD$3,SCHEDULE!$K$3:$K$2594,RPI!$CG10)</f>
        <v>3</v>
      </c>
      <c r="DE10" s="37">
        <f>COUNTIFS(SCHEDULE!$D$3:$D$2594,RPI!$CG10,SCHEDULE!$K$3:$K$2594,RPI!DE$3)+COUNTIFS(SCHEDULE!$D$3:$D$2594,RPI!DE$3,SCHEDULE!$K$3:$K$2594,RPI!$CG10)</f>
        <v>3</v>
      </c>
      <c r="DF10" s="37">
        <f>COUNTIFS(SCHEDULE!$D$3:$D$2594,RPI!$CG10,SCHEDULE!$K$3:$K$2594,RPI!DF$3)+COUNTIFS(SCHEDULE!$D$3:$D$2594,RPI!DF$3,SCHEDULE!$K$3:$K$2594,RPI!$CG10)</f>
        <v>3</v>
      </c>
      <c r="DG10" s="37">
        <f>COUNTIFS(SCHEDULE!$D$3:$D$2594,RPI!$CG10,SCHEDULE!$K$3:$K$2594,RPI!DG$3)+COUNTIFS(SCHEDULE!$D$3:$D$2594,RPI!DG$3,SCHEDULE!$K$3:$K$2594,RPI!$CG10)</f>
        <v>3</v>
      </c>
      <c r="DH10" s="37">
        <f>COUNTIFS(SCHEDULE!$D$3:$D$2594,RPI!$CG10,SCHEDULE!$K$3:$K$2594,RPI!DH$3)+COUNTIFS(SCHEDULE!$D$3:$D$2594,RPI!DH$3,SCHEDULE!$K$3:$K$2594,RPI!$CG10)</f>
        <v>3</v>
      </c>
      <c r="DI10" s="37">
        <f>COUNTIFS(SCHEDULE!$D$3:$D$2594,RPI!$CG10,SCHEDULE!$K$3:$K$2594,RPI!DI$3)+COUNTIFS(SCHEDULE!$D$3:$D$2594,RPI!DI$3,SCHEDULE!$K$3:$K$2594,RPI!$CG10)</f>
        <v>3</v>
      </c>
      <c r="DJ10" s="37">
        <f>COUNTIFS(SCHEDULE!$D$3:$D$2594,RPI!$CG10,SCHEDULE!$K$3:$K$2594,RPI!DJ$3)+COUNTIFS(SCHEDULE!$D$3:$D$2594,RPI!DJ$3,SCHEDULE!$K$3:$K$2594,RPI!$CG10)</f>
        <v>3</v>
      </c>
      <c r="DK10" s="37">
        <f>COUNTIFS(SCHEDULE!$D$3:$D$2594,RPI!$CG10,SCHEDULE!$K$3:$K$2594,RPI!DK$3)+COUNTIFS(SCHEDULE!$D$3:$D$2594,RPI!DK$3,SCHEDULE!$K$3:$K$2594,RPI!$CG10)</f>
        <v>3</v>
      </c>
      <c r="DL10" s="37">
        <f>COUNTIFS(SCHEDULE!$D$3:$D$2594,RPI!$CG10,SCHEDULE!$K$3:$K$2594,RPI!DL$3)+COUNTIFS(SCHEDULE!$D$3:$D$2594,RPI!DL$3,SCHEDULE!$K$3:$K$2594,RPI!$CG10)</f>
        <v>3</v>
      </c>
      <c r="DM10" s="37">
        <f>COUNTIFS(SCHEDULE!$D$3:$D$2594,RPI!$CG10,SCHEDULE!$K$3:$K$2594,RPI!DM$3)+COUNTIFS(SCHEDULE!$D$3:$D$2594,RPI!DM$3,SCHEDULE!$K$3:$K$2594,RPI!$CG10)</f>
        <v>3</v>
      </c>
      <c r="DN10" s="30" t="s">
        <v>477</v>
      </c>
    </row>
    <row r="11" spans="1:118" x14ac:dyDescent="0.15">
      <c r="B11" s="30">
        <f t="shared" si="72"/>
        <v>24</v>
      </c>
      <c r="C11" s="31" t="s">
        <v>13472</v>
      </c>
      <c r="D11" s="35">
        <f>_xlfn.XLOOKUP($C11,STANDINGS!$AS$4:$AS$41,STANDINGS!$AV$4:$AV$41,0,0,1)</f>
        <v>0.43827160493827161</v>
      </c>
      <c r="E11" s="35">
        <f t="shared" si="73"/>
        <v>0.49785292538915726</v>
      </c>
      <c r="F11" s="35">
        <f t="shared" si="74"/>
        <v>0.4746264984791555</v>
      </c>
      <c r="G11" s="34">
        <f>_xlfn.XLOOKUP($C11,STANDINGS!$AS$4:$AS$41,STANDINGS!$BB$4:$BB$41,0,0,1)</f>
        <v>-95</v>
      </c>
      <c r="H11" s="33">
        <f t="shared" si="75"/>
        <v>0.46765098854893539</v>
      </c>
      <c r="J11" s="30">
        <f t="shared" si="76"/>
        <v>8</v>
      </c>
      <c r="K11" s="31" t="s">
        <v>13472</v>
      </c>
      <c r="L11" s="90">
        <f t="shared" si="77"/>
        <v>0.49382716049382719</v>
      </c>
      <c r="M11" s="90">
        <f t="shared" si="78"/>
        <v>0.49275362318840582</v>
      </c>
      <c r="N11" s="90">
        <f t="shared" si="79"/>
        <v>0.49087493290391843</v>
      </c>
      <c r="O11" s="90">
        <f t="shared" si="80"/>
        <v>0.49731615673644664</v>
      </c>
      <c r="P11" s="90">
        <f t="shared" si="81"/>
        <v>0.49785292538915726</v>
      </c>
      <c r="Q11" s="90">
        <f t="shared" si="82"/>
        <v>0.49865807836822329</v>
      </c>
      <c r="R11" s="90">
        <f t="shared" si="83"/>
        <v>0.50107353730542137</v>
      </c>
      <c r="S11" s="90">
        <f t="shared" si="84"/>
        <v>0</v>
      </c>
      <c r="T11" s="90">
        <f t="shared" si="85"/>
        <v>0.49892646269457863</v>
      </c>
      <c r="U11" s="90">
        <f t="shared" si="86"/>
        <v>0.49946323134728937</v>
      </c>
      <c r="V11" s="90">
        <f t="shared" si="87"/>
        <v>0.49382716049382719</v>
      </c>
      <c r="W11" s="90">
        <f t="shared" si="88"/>
        <v>0.49248523886205042</v>
      </c>
      <c r="X11" s="90">
        <f t="shared" si="89"/>
        <v>0.49033816425120774</v>
      </c>
      <c r="Y11" s="90">
        <f t="shared" si="90"/>
        <v>0.49570585077831458</v>
      </c>
      <c r="Z11" s="90">
        <f t="shared" si="91"/>
        <v>0.49248523886205048</v>
      </c>
      <c r="AA11" s="90">
        <f t="shared" si="92"/>
        <v>0.48872785829307575</v>
      </c>
      <c r="AB11" s="90">
        <f t="shared" si="93"/>
        <v>0.49194847020933985</v>
      </c>
      <c r="AC11" s="90">
        <f t="shared" si="94"/>
        <v>0.49973161567364477</v>
      </c>
      <c r="AD11" s="90">
        <f t="shared" si="95"/>
        <v>0.49812130971551272</v>
      </c>
      <c r="AE11" s="90">
        <f t="shared" si="96"/>
        <v>0.49248523886205059</v>
      </c>
      <c r="AF11" s="90">
        <f t="shared" si="97"/>
        <v>0.49758454106280203</v>
      </c>
      <c r="AG11" s="90">
        <f t="shared" si="98"/>
        <v>0.49221685453569519</v>
      </c>
      <c r="AH11" s="90">
        <f t="shared" si="99"/>
        <v>0.49785292538915732</v>
      </c>
      <c r="AI11" s="90">
        <f t="shared" si="100"/>
        <v>0.49677938808373595</v>
      </c>
      <c r="AJ11" s="90">
        <f t="shared" si="101"/>
        <v>0</v>
      </c>
      <c r="AK11" s="90">
        <f t="shared" si="102"/>
        <v>0</v>
      </c>
      <c r="AL11" s="90">
        <f t="shared" si="103"/>
        <v>0.49537037037037046</v>
      </c>
      <c r="AM11" s="90">
        <f t="shared" si="104"/>
        <v>0</v>
      </c>
      <c r="AN11" s="90">
        <f t="shared" si="105"/>
        <v>0</v>
      </c>
      <c r="AO11" s="90">
        <f t="shared" si="106"/>
        <v>0</v>
      </c>
      <c r="AP11" s="90">
        <f t="shared" si="107"/>
        <v>0</v>
      </c>
      <c r="AQ11" s="90">
        <f t="shared" si="108"/>
        <v>0</v>
      </c>
      <c r="AR11" s="32">
        <f t="shared" si="70"/>
        <v>0.4746264984791555</v>
      </c>
      <c r="AS11" s="30" t="s">
        <v>477</v>
      </c>
      <c r="AU11" s="30">
        <f t="shared" si="109"/>
        <v>8</v>
      </c>
      <c r="AV11" s="31" t="s">
        <v>13472</v>
      </c>
      <c r="AW11" s="90">
        <f>IF(CH11&gt;0,_xlfn.XLOOKUP(AW$3,STANDINGS!$AS$4:$AS$34,STANDINGS!$AV$4:$AV$34,0,0,1),0)</f>
        <v>0.53086419753086422</v>
      </c>
      <c r="AX11" s="90">
        <f>IF(CI11&gt;0,_xlfn.XLOOKUP(AX$3,STANDINGS!$AS$4:$AS$34,STANDINGS!$AV$4:$AV$34,0,0,1),0)</f>
        <v>0.55555555555555558</v>
      </c>
      <c r="AY11" s="90">
        <f>IF(CJ11&gt;0,_xlfn.XLOOKUP(AY$3,STANDINGS!$AS$4:$AS$34,STANDINGS!$AV$4:$AV$34,0,0,1),0)</f>
        <v>0.59876543209876543</v>
      </c>
      <c r="AZ11" s="90">
        <f>IF(CK11&gt;0,_xlfn.XLOOKUP(AZ$3,STANDINGS!$AS$4:$AS$34,STANDINGS!$AV$4:$AV$34,0,0,1),0)</f>
        <v>0.45061728395061729</v>
      </c>
      <c r="BA11" s="90">
        <f>IF(CL11&gt;0,_xlfn.XLOOKUP(BA$3,STANDINGS!$AS$4:$AS$34,STANDINGS!$AV$4:$AV$34,0,0,1),0)</f>
        <v>0.43827160493827161</v>
      </c>
      <c r="BB11" s="90">
        <f>IF(CM11&gt;0,_xlfn.XLOOKUP(BB$3,STANDINGS!$AS$4:$AS$34,STANDINGS!$AV$4:$AV$34,0,0,1),0)</f>
        <v>0.41975308641975306</v>
      </c>
      <c r="BC11" s="90">
        <f>IF(CN11&gt;0,_xlfn.XLOOKUP(BC$3,STANDINGS!$AS$4:$AS$34,STANDINGS!$AV$4:$AV$34,0,0,1),0)</f>
        <v>0.36419753086419754</v>
      </c>
      <c r="BD11" s="90">
        <f>IF(CO11&gt;0,_xlfn.XLOOKUP(BD$3,STANDINGS!$AS$4:$AS$34,STANDINGS!$AV$4:$AV$34,0,0,1),0)</f>
        <v>0</v>
      </c>
      <c r="BE11" s="90">
        <f>IF(CP11&gt;0,_xlfn.XLOOKUP(BE$3,STANDINGS!$AS$4:$AS$34,STANDINGS!$AV$4:$AV$34,0,0,1),0)</f>
        <v>0.41358024691358025</v>
      </c>
      <c r="BF11" s="90">
        <f>IF(CQ11&gt;0,_xlfn.XLOOKUP(BF$3,STANDINGS!$AS$4:$AS$34,STANDINGS!$AV$4:$AV$34,0,0,1),0)</f>
        <v>0.40123456790123457</v>
      </c>
      <c r="BG11" s="90">
        <f>IF(CR11&gt;0,_xlfn.XLOOKUP(BG$3,STANDINGS!$AS$4:$AS$34,STANDINGS!$AV$4:$AV$34,0,0,1),0)</f>
        <v>0.53086419753086422</v>
      </c>
      <c r="BH11" s="90">
        <f>IF(CS11&gt;0,_xlfn.XLOOKUP(BH$3,STANDINGS!$AS$4:$AS$34,STANDINGS!$AV$4:$AV$34,0,0,1),0)</f>
        <v>0.56172839506172845</v>
      </c>
      <c r="BI11" s="90">
        <f>IF(CT11&gt;0,_xlfn.XLOOKUP(BI$3,STANDINGS!$AS$4:$AS$34,STANDINGS!$AV$4:$AV$34,0,0,1),0)</f>
        <v>0.61111111111111116</v>
      </c>
      <c r="BJ11" s="90">
        <f>IF(CU11&gt;0,_xlfn.XLOOKUP(BJ$3,STANDINGS!$AS$4:$AS$34,STANDINGS!$AV$4:$AV$34,0,0,1),0)</f>
        <v>0.48765432098765432</v>
      </c>
      <c r="BK11" s="90">
        <f>IF(CV11&gt;0,_xlfn.XLOOKUP(BK$3,STANDINGS!$AS$4:$AS$34,STANDINGS!$AV$4:$AV$34,0,0,1),0)</f>
        <v>0.56172839506172845</v>
      </c>
      <c r="BL11" s="90">
        <f>IF(CW11&gt;0,_xlfn.XLOOKUP(BL$3,STANDINGS!$AS$4:$AS$34,STANDINGS!$AV$4:$AV$34,0,0,1),0)</f>
        <v>0.64814814814814814</v>
      </c>
      <c r="BM11" s="90">
        <f>IF(CX11&gt;0,_xlfn.XLOOKUP(BM$3,STANDINGS!$AS$4:$AS$34,STANDINGS!$AV$4:$AV$34,0,0,1),0)</f>
        <v>0.57407407407407407</v>
      </c>
      <c r="BN11" s="90">
        <f>IF(CY11&gt;0,_xlfn.XLOOKUP(BN$3,STANDINGS!$AS$4:$AS$34,STANDINGS!$AV$4:$AV$34,0,0,1),0)</f>
        <v>0.39506172839506171</v>
      </c>
      <c r="BO11" s="90">
        <f>IF(CZ11&gt;0,_xlfn.XLOOKUP(BO$3,STANDINGS!$AS$4:$AS$34,STANDINGS!$AV$4:$AV$34,0,0,1),0)</f>
        <v>0.43209876543209874</v>
      </c>
      <c r="BP11" s="90">
        <f>IF(DA11&gt;0,_xlfn.XLOOKUP(BP$3,STANDINGS!$AS$4:$AS$34,STANDINGS!$AV$4:$AV$34,0,0,1),0)</f>
        <v>0.56172839506172845</v>
      </c>
      <c r="BQ11" s="90">
        <f>IF(DB11&gt;0,_xlfn.XLOOKUP(BQ$3,STANDINGS!$AS$4:$AS$34,STANDINGS!$AV$4:$AV$34,0,0,1),0)</f>
        <v>0.44444444444444442</v>
      </c>
      <c r="BR11" s="90">
        <f>IF(DC11&gt;0,_xlfn.XLOOKUP(BR$3,STANDINGS!$AS$4:$AS$34,STANDINGS!$AV$4:$AV$34,0,0,1),0)</f>
        <v>0.5679012345679012</v>
      </c>
      <c r="BS11" s="90">
        <f>IF(DD11&gt;0,_xlfn.XLOOKUP(BS$3,STANDINGS!$AS$4:$AS$34,STANDINGS!$AV$4:$AV$34,0,0,1),0)</f>
        <v>0.43827160493827161</v>
      </c>
      <c r="BT11" s="90">
        <f>IF(DE11&gt;0,_xlfn.XLOOKUP(BT$3,STANDINGS!$AS$4:$AS$34,STANDINGS!$AV$4:$AV$34,0,0,1),0)</f>
        <v>0.46296296296296297</v>
      </c>
      <c r="BU11" s="90">
        <f>IF(DF11&gt;0,_xlfn.XLOOKUP(BU$3,STANDINGS!$AS$4:$AS$34,STANDINGS!$AV$4:$AV$34,0,0,1),0)</f>
        <v>0</v>
      </c>
      <c r="BV11" s="90">
        <f>IF(DG11&gt;0,_xlfn.XLOOKUP(BV$3,STANDINGS!$AS$4:$AS$34,STANDINGS!$AV$4:$AV$34,0,0,1),0)</f>
        <v>0</v>
      </c>
      <c r="BW11" s="90">
        <f>IF(DH11&gt;0,_xlfn.XLOOKUP(BW$3,STANDINGS!$AS$4:$AS$34,STANDINGS!$AV$4:$AV$34,0,0,1),0)</f>
        <v>0.64197530864197527</v>
      </c>
      <c r="BX11" s="90">
        <f>IF(DI11&gt;0,_xlfn.XLOOKUP(BX$3,STANDINGS!$AS$4:$AS$34,STANDINGS!$AV$4:$AV$34,0,0,1),0)</f>
        <v>0</v>
      </c>
      <c r="BY11" s="90">
        <f>IF(DJ11&gt;0,_xlfn.XLOOKUP(BY$3,STANDINGS!$AS$4:$AS$34,STANDINGS!$AV$4:$AV$34,0,0,1),0)</f>
        <v>0</v>
      </c>
      <c r="BZ11" s="90">
        <f>IF(DK11&gt;0,_xlfn.XLOOKUP(BZ$3,STANDINGS!$AS$4:$AS$34,STANDINGS!$AV$4:$AV$34,0,0,1),0)</f>
        <v>0</v>
      </c>
      <c r="CA11" s="90">
        <f>IF(DL11&gt;0,_xlfn.XLOOKUP(CA$3,STANDINGS!$AS$4:$AS$34,STANDINGS!$AV$4:$AV$34,0,0,1),0)</f>
        <v>0</v>
      </c>
      <c r="CB11" s="90">
        <f>IF(DM11&gt;0,_xlfn.XLOOKUP(CB$3,STANDINGS!$AS$4:$AS$34,STANDINGS!$AV$4:$AV$34,0,0,1),0)</f>
        <v>0</v>
      </c>
      <c r="CC11" s="32">
        <f t="shared" si="71"/>
        <v>0.49785292538915726</v>
      </c>
      <c r="CD11" s="30" t="s">
        <v>477</v>
      </c>
      <c r="CF11" s="30">
        <f t="shared" si="110"/>
        <v>8</v>
      </c>
      <c r="CG11" s="31" t="s">
        <v>13472</v>
      </c>
      <c r="CH11" s="37">
        <f>COUNTIFS(SCHEDULE!$D$3:$D$2594,RPI!$CG11,SCHEDULE!$K$3:$K$2594,RPI!CH$3)+COUNTIFS(SCHEDULE!$D$3:$D$2594,RPI!CH$3,SCHEDULE!$K$3:$K$2594,RPI!$CG11)</f>
        <v>7</v>
      </c>
      <c r="CI11" s="37">
        <f>COUNTIFS(SCHEDULE!$D$3:$D$2594,RPI!$CG11,SCHEDULE!$K$3:$K$2594,RPI!CI$3)+COUNTIFS(SCHEDULE!$D$3:$D$2594,RPI!CI$3,SCHEDULE!$K$3:$K$2594,RPI!$CG11)</f>
        <v>7</v>
      </c>
      <c r="CJ11" s="37">
        <f>COUNTIFS(SCHEDULE!$D$3:$D$2594,RPI!$CG11,SCHEDULE!$K$3:$K$2594,RPI!CJ$3)+COUNTIFS(SCHEDULE!$D$3:$D$2594,RPI!CJ$3,SCHEDULE!$K$3:$K$2594,RPI!$CG11)</f>
        <v>9</v>
      </c>
      <c r="CK11" s="37">
        <f>COUNTIFS(SCHEDULE!$D$3:$D$2594,RPI!$CG11,SCHEDULE!$K$3:$K$2594,RPI!CK$3)+COUNTIFS(SCHEDULE!$D$3:$D$2594,RPI!CK$3,SCHEDULE!$K$3:$K$2594,RPI!$CG11)</f>
        <v>9</v>
      </c>
      <c r="CL11" s="37">
        <f>COUNTIFS(SCHEDULE!$D$3:$D$2594,RPI!$CG11,SCHEDULE!$K$3:$K$2594,RPI!CL$3)+COUNTIFS(SCHEDULE!$D$3:$D$2594,RPI!CL$3,SCHEDULE!$K$3:$K$2594,RPI!$CG11)</f>
        <v>9</v>
      </c>
      <c r="CM11" s="37">
        <f>COUNTIFS(SCHEDULE!$D$3:$D$2594,RPI!$CG11,SCHEDULE!$K$3:$K$2594,RPI!CM$3)+COUNTIFS(SCHEDULE!$D$3:$D$2594,RPI!CM$3,SCHEDULE!$K$3:$K$2594,RPI!$CG11)</f>
        <v>9</v>
      </c>
      <c r="CN11" s="37">
        <f>COUNTIFS(SCHEDULE!$D$3:$D$2594,RPI!$CG11,SCHEDULE!$K$3:$K$2594,RPI!CN$3)+COUNTIFS(SCHEDULE!$D$3:$D$2594,RPI!CN$3,SCHEDULE!$K$3:$K$2594,RPI!$CG11)</f>
        <v>8</v>
      </c>
      <c r="CO11" s="37">
        <f>COUNTIFS(SCHEDULE!$D$3:$D$2594,RPI!$CG11,SCHEDULE!$K$3:$K$2594,RPI!CO$3)+COUNTIFS(SCHEDULE!$D$3:$D$2594,RPI!CO$3,SCHEDULE!$K$3:$K$2594,RPI!$CG11)</f>
        <v>0</v>
      </c>
      <c r="CP11" s="37">
        <f>COUNTIFS(SCHEDULE!$D$3:$D$2594,RPI!$CG11,SCHEDULE!$K$3:$K$2594,RPI!CP$3)+COUNTIFS(SCHEDULE!$D$3:$D$2594,RPI!CP$3,SCHEDULE!$K$3:$K$2594,RPI!$CG11)</f>
        <v>7</v>
      </c>
      <c r="CQ11" s="37">
        <f>COUNTIFS(SCHEDULE!$D$3:$D$2594,RPI!$CG11,SCHEDULE!$K$3:$K$2594,RPI!CQ$3)+COUNTIFS(SCHEDULE!$D$3:$D$2594,RPI!CQ$3,SCHEDULE!$K$3:$K$2594,RPI!$CG11)</f>
        <v>7</v>
      </c>
      <c r="CR11" s="37">
        <f>COUNTIFS(SCHEDULE!$D$3:$D$2594,RPI!$CG11,SCHEDULE!$K$3:$K$2594,RPI!CR$3)+COUNTIFS(SCHEDULE!$D$3:$D$2594,RPI!CR$3,SCHEDULE!$K$3:$K$2594,RPI!$CG11)</f>
        <v>7</v>
      </c>
      <c r="CS11" s="37">
        <f>COUNTIFS(SCHEDULE!$D$3:$D$2594,RPI!$CG11,SCHEDULE!$K$3:$K$2594,RPI!CS$3)+COUNTIFS(SCHEDULE!$D$3:$D$2594,RPI!CS$3,SCHEDULE!$K$3:$K$2594,RPI!$CG11)</f>
        <v>7</v>
      </c>
      <c r="CT11" s="37">
        <f>COUNTIFS(SCHEDULE!$D$3:$D$2594,RPI!$CG11,SCHEDULE!$K$3:$K$2594,RPI!CT$3)+COUNTIFS(SCHEDULE!$D$3:$D$2594,RPI!CT$3,SCHEDULE!$K$3:$K$2594,RPI!$CG11)</f>
        <v>7</v>
      </c>
      <c r="CU11" s="37">
        <f>COUNTIFS(SCHEDULE!$D$3:$D$2594,RPI!$CG11,SCHEDULE!$K$3:$K$2594,RPI!CU$3)+COUNTIFS(SCHEDULE!$D$3:$D$2594,RPI!CU$3,SCHEDULE!$K$3:$K$2594,RPI!$CG11)</f>
        <v>7</v>
      </c>
      <c r="CV11" s="37">
        <f>COUNTIFS(SCHEDULE!$D$3:$D$2594,RPI!$CG11,SCHEDULE!$K$3:$K$2594,RPI!CV$3)+COUNTIFS(SCHEDULE!$D$3:$D$2594,RPI!CV$3,SCHEDULE!$K$3:$K$2594,RPI!$CG11)</f>
        <v>7</v>
      </c>
      <c r="CW11" s="37">
        <f>COUNTIFS(SCHEDULE!$D$3:$D$2594,RPI!$CG11,SCHEDULE!$K$3:$K$2594,RPI!CW$3)+COUNTIFS(SCHEDULE!$D$3:$D$2594,RPI!CW$3,SCHEDULE!$K$3:$K$2594,RPI!$CG11)</f>
        <v>7</v>
      </c>
      <c r="CX11" s="37">
        <f>COUNTIFS(SCHEDULE!$D$3:$D$2594,RPI!$CG11,SCHEDULE!$K$3:$K$2594,RPI!CX$3)+COUNTIFS(SCHEDULE!$D$3:$D$2594,RPI!CX$3,SCHEDULE!$K$3:$K$2594,RPI!$CG11)</f>
        <v>3</v>
      </c>
      <c r="CY11" s="37">
        <f>COUNTIFS(SCHEDULE!$D$3:$D$2594,RPI!$CG11,SCHEDULE!$K$3:$K$2594,RPI!CY$3)+COUNTIFS(SCHEDULE!$D$3:$D$2594,RPI!CY$3,SCHEDULE!$K$3:$K$2594,RPI!$CG11)</f>
        <v>3</v>
      </c>
      <c r="CZ11" s="37">
        <f>COUNTIFS(SCHEDULE!$D$3:$D$2594,RPI!$CG11,SCHEDULE!$K$3:$K$2594,RPI!CZ$3)+COUNTIFS(SCHEDULE!$D$3:$D$2594,RPI!CZ$3,SCHEDULE!$K$3:$K$2594,RPI!$CG11)</f>
        <v>3</v>
      </c>
      <c r="DA11" s="37">
        <f>COUNTIFS(SCHEDULE!$D$3:$D$2594,RPI!$CG11,SCHEDULE!$K$3:$K$2594,RPI!DA$3)+COUNTIFS(SCHEDULE!$D$3:$D$2594,RPI!DA$3,SCHEDULE!$K$3:$K$2594,RPI!$CG11)</f>
        <v>3</v>
      </c>
      <c r="DB11" s="37">
        <f>COUNTIFS(SCHEDULE!$D$3:$D$2594,RPI!$CG11,SCHEDULE!$K$3:$K$2594,RPI!DB$3)+COUNTIFS(SCHEDULE!$D$3:$D$2594,RPI!DB$3,SCHEDULE!$K$3:$K$2594,RPI!$CG11)</f>
        <v>3</v>
      </c>
      <c r="DC11" s="37">
        <f>COUNTIFS(SCHEDULE!$D$3:$D$2594,RPI!$CG11,SCHEDULE!$K$3:$K$2594,RPI!DC$3)+COUNTIFS(SCHEDULE!$D$3:$D$2594,RPI!DC$3,SCHEDULE!$K$3:$K$2594,RPI!$CG11)</f>
        <v>3</v>
      </c>
      <c r="DD11" s="37">
        <f>COUNTIFS(SCHEDULE!$D$3:$D$2594,RPI!$CG11,SCHEDULE!$K$3:$K$2594,RPI!DD$3)+COUNTIFS(SCHEDULE!$D$3:$D$2594,RPI!DD$3,SCHEDULE!$K$3:$K$2594,RPI!$CG11)</f>
        <v>3</v>
      </c>
      <c r="DE11" s="37">
        <f>COUNTIFS(SCHEDULE!$D$3:$D$2594,RPI!$CG11,SCHEDULE!$K$3:$K$2594,RPI!DE$3)+COUNTIFS(SCHEDULE!$D$3:$D$2594,RPI!DE$3,SCHEDULE!$K$3:$K$2594,RPI!$CG11)</f>
        <v>3</v>
      </c>
      <c r="DF11" s="37">
        <f>COUNTIFS(SCHEDULE!$D$3:$D$2594,RPI!$CG11,SCHEDULE!$K$3:$K$2594,RPI!DF$3)+COUNTIFS(SCHEDULE!$D$3:$D$2594,RPI!DF$3,SCHEDULE!$K$3:$K$2594,RPI!$CG11)</f>
        <v>3</v>
      </c>
      <c r="DG11" s="37">
        <f>COUNTIFS(SCHEDULE!$D$3:$D$2594,RPI!$CG11,SCHEDULE!$K$3:$K$2594,RPI!DG$3)+COUNTIFS(SCHEDULE!$D$3:$D$2594,RPI!DG$3,SCHEDULE!$K$3:$K$2594,RPI!$CG11)</f>
        <v>3</v>
      </c>
      <c r="DH11" s="37">
        <f>COUNTIFS(SCHEDULE!$D$3:$D$2594,RPI!$CG11,SCHEDULE!$K$3:$K$2594,RPI!DH$3)+COUNTIFS(SCHEDULE!$D$3:$D$2594,RPI!DH$3,SCHEDULE!$K$3:$K$2594,RPI!$CG11)</f>
        <v>3</v>
      </c>
      <c r="DI11" s="37">
        <f>COUNTIFS(SCHEDULE!$D$3:$D$2594,RPI!$CG11,SCHEDULE!$K$3:$K$2594,RPI!DI$3)+COUNTIFS(SCHEDULE!$D$3:$D$2594,RPI!DI$3,SCHEDULE!$K$3:$K$2594,RPI!$CG11)</f>
        <v>3</v>
      </c>
      <c r="DJ11" s="37">
        <f>COUNTIFS(SCHEDULE!$D$3:$D$2594,RPI!$CG11,SCHEDULE!$K$3:$K$2594,RPI!DJ$3)+COUNTIFS(SCHEDULE!$D$3:$D$2594,RPI!DJ$3,SCHEDULE!$K$3:$K$2594,RPI!$CG11)</f>
        <v>3</v>
      </c>
      <c r="DK11" s="37">
        <f>COUNTIFS(SCHEDULE!$D$3:$D$2594,RPI!$CG11,SCHEDULE!$K$3:$K$2594,RPI!DK$3)+COUNTIFS(SCHEDULE!$D$3:$D$2594,RPI!DK$3,SCHEDULE!$K$3:$K$2594,RPI!$CG11)</f>
        <v>3</v>
      </c>
      <c r="DL11" s="37">
        <f>COUNTIFS(SCHEDULE!$D$3:$D$2594,RPI!$CG11,SCHEDULE!$K$3:$K$2594,RPI!DL$3)+COUNTIFS(SCHEDULE!$D$3:$D$2594,RPI!DL$3,SCHEDULE!$K$3:$K$2594,RPI!$CG11)</f>
        <v>3</v>
      </c>
      <c r="DM11" s="37">
        <f>COUNTIFS(SCHEDULE!$D$3:$D$2594,RPI!$CG11,SCHEDULE!$K$3:$K$2594,RPI!DM$3)+COUNTIFS(SCHEDULE!$D$3:$D$2594,RPI!DM$3,SCHEDULE!$K$3:$K$2594,RPI!$CG11)</f>
        <v>3</v>
      </c>
      <c r="DN11" s="30" t="s">
        <v>477</v>
      </c>
    </row>
    <row r="12" spans="1:118" x14ac:dyDescent="0.15">
      <c r="B12" s="30">
        <f t="shared" si="72"/>
        <v>28</v>
      </c>
      <c r="C12" s="31" t="s">
        <v>63</v>
      </c>
      <c r="D12" s="35">
        <f>_xlfn.XLOOKUP($C12,STANDINGS!$AS$4:$AS$41,STANDINGS!$AV$4:$AV$41,0,0,1)</f>
        <v>0.41358024691358025</v>
      </c>
      <c r="E12" s="35">
        <f t="shared" si="73"/>
        <v>0.49892646269457863</v>
      </c>
      <c r="F12" s="35">
        <f t="shared" si="74"/>
        <v>0.4745817677580963</v>
      </c>
      <c r="G12" s="34">
        <f>_xlfn.XLOOKUP($C12,STANDINGS!$AS$4:$AS$41,STANDINGS!$BB$4:$BB$41,0,0,1)</f>
        <v>-114</v>
      </c>
      <c r="H12" s="33">
        <f t="shared" si="75"/>
        <v>0.46010373501520846</v>
      </c>
      <c r="J12" s="30">
        <f t="shared" si="76"/>
        <v>9</v>
      </c>
      <c r="K12" s="31" t="s">
        <v>63</v>
      </c>
      <c r="L12" s="90">
        <f t="shared" si="77"/>
        <v>0.49382716049382719</v>
      </c>
      <c r="M12" s="90">
        <f t="shared" si="78"/>
        <v>0.49275362318840582</v>
      </c>
      <c r="N12" s="90">
        <f t="shared" si="79"/>
        <v>0.49087493290391843</v>
      </c>
      <c r="O12" s="90">
        <f t="shared" si="80"/>
        <v>0.49731615673644664</v>
      </c>
      <c r="P12" s="90">
        <f t="shared" si="81"/>
        <v>0.49785292538915726</v>
      </c>
      <c r="Q12" s="90">
        <f t="shared" si="82"/>
        <v>0.49865807836822329</v>
      </c>
      <c r="R12" s="90">
        <f t="shared" si="83"/>
        <v>0.50107353730542137</v>
      </c>
      <c r="S12" s="90">
        <f t="shared" si="84"/>
        <v>0.49785292538915726</v>
      </c>
      <c r="T12" s="90">
        <f t="shared" si="85"/>
        <v>0</v>
      </c>
      <c r="U12" s="90">
        <f t="shared" si="86"/>
        <v>0.49946323134728937</v>
      </c>
      <c r="V12" s="90">
        <f t="shared" si="87"/>
        <v>0.49382716049382719</v>
      </c>
      <c r="W12" s="90">
        <f t="shared" si="88"/>
        <v>0.49248523886205042</v>
      </c>
      <c r="X12" s="90">
        <f t="shared" si="89"/>
        <v>0.49033816425120774</v>
      </c>
      <c r="Y12" s="90">
        <f t="shared" si="90"/>
        <v>0.49570585077831458</v>
      </c>
      <c r="Z12" s="90">
        <f t="shared" si="91"/>
        <v>0.49248523886205048</v>
      </c>
      <c r="AA12" s="90">
        <f t="shared" si="92"/>
        <v>0.48872785829307575</v>
      </c>
      <c r="AB12" s="90">
        <f t="shared" si="93"/>
        <v>0.49194847020933985</v>
      </c>
      <c r="AC12" s="90">
        <f t="shared" si="94"/>
        <v>0.49973161567364477</v>
      </c>
      <c r="AD12" s="90">
        <f t="shared" si="95"/>
        <v>0.49812130971551272</v>
      </c>
      <c r="AE12" s="90">
        <f t="shared" si="96"/>
        <v>0.49248523886205059</v>
      </c>
      <c r="AF12" s="90">
        <f t="shared" si="97"/>
        <v>0.49758454106280203</v>
      </c>
      <c r="AG12" s="90">
        <f t="shared" si="98"/>
        <v>0.49221685453569519</v>
      </c>
      <c r="AH12" s="90">
        <f t="shared" si="99"/>
        <v>0.49785292538915732</v>
      </c>
      <c r="AI12" s="90">
        <f t="shared" si="100"/>
        <v>0.49677938808373595</v>
      </c>
      <c r="AJ12" s="90">
        <f t="shared" si="101"/>
        <v>0</v>
      </c>
      <c r="AK12" s="90">
        <f t="shared" si="102"/>
        <v>0</v>
      </c>
      <c r="AL12" s="90">
        <f t="shared" si="103"/>
        <v>0.49537037037037046</v>
      </c>
      <c r="AM12" s="90">
        <f t="shared" si="104"/>
        <v>0</v>
      </c>
      <c r="AN12" s="90">
        <f t="shared" si="105"/>
        <v>0</v>
      </c>
      <c r="AO12" s="90">
        <f t="shared" si="106"/>
        <v>0</v>
      </c>
      <c r="AP12" s="90">
        <f t="shared" si="107"/>
        <v>0</v>
      </c>
      <c r="AQ12" s="90">
        <f t="shared" si="108"/>
        <v>0</v>
      </c>
      <c r="AR12" s="32">
        <f t="shared" si="70"/>
        <v>0.4745817677580963</v>
      </c>
      <c r="AS12" s="30" t="s">
        <v>477</v>
      </c>
      <c r="AU12" s="30">
        <f t="shared" si="109"/>
        <v>9</v>
      </c>
      <c r="AV12" s="31" t="s">
        <v>63</v>
      </c>
      <c r="AW12" s="90">
        <f>IF(CH12&gt;0,_xlfn.XLOOKUP(AW$3,STANDINGS!$AS$4:$AS$34,STANDINGS!$AV$4:$AV$34,0,0,1),0)</f>
        <v>0.53086419753086422</v>
      </c>
      <c r="AX12" s="90">
        <f>IF(CI12&gt;0,_xlfn.XLOOKUP(AX$3,STANDINGS!$AS$4:$AS$34,STANDINGS!$AV$4:$AV$34,0,0,1),0)</f>
        <v>0.55555555555555558</v>
      </c>
      <c r="AY12" s="90">
        <f>IF(CJ12&gt;0,_xlfn.XLOOKUP(AY$3,STANDINGS!$AS$4:$AS$34,STANDINGS!$AV$4:$AV$34,0,0,1),0)</f>
        <v>0.59876543209876543</v>
      </c>
      <c r="AZ12" s="90">
        <f>IF(CK12&gt;0,_xlfn.XLOOKUP(AZ$3,STANDINGS!$AS$4:$AS$34,STANDINGS!$AV$4:$AV$34,0,0,1),0)</f>
        <v>0.45061728395061729</v>
      </c>
      <c r="BA12" s="90">
        <f>IF(CL12&gt;0,_xlfn.XLOOKUP(BA$3,STANDINGS!$AS$4:$AS$34,STANDINGS!$AV$4:$AV$34,0,0,1),0)</f>
        <v>0.43827160493827161</v>
      </c>
      <c r="BB12" s="90">
        <f>IF(CM12&gt;0,_xlfn.XLOOKUP(BB$3,STANDINGS!$AS$4:$AS$34,STANDINGS!$AV$4:$AV$34,0,0,1),0)</f>
        <v>0.41975308641975306</v>
      </c>
      <c r="BC12" s="90">
        <f>IF(CN12&gt;0,_xlfn.XLOOKUP(BC$3,STANDINGS!$AS$4:$AS$34,STANDINGS!$AV$4:$AV$34,0,0,1),0)</f>
        <v>0.36419753086419754</v>
      </c>
      <c r="BD12" s="90">
        <f>IF(CO12&gt;0,_xlfn.XLOOKUP(BD$3,STANDINGS!$AS$4:$AS$34,STANDINGS!$AV$4:$AV$34,0,0,1),0)</f>
        <v>0.43827160493827161</v>
      </c>
      <c r="BE12" s="90">
        <f>IF(CP12&gt;0,_xlfn.XLOOKUP(BE$3,STANDINGS!$AS$4:$AS$34,STANDINGS!$AV$4:$AV$34,0,0,1),0)</f>
        <v>0</v>
      </c>
      <c r="BF12" s="90">
        <f>IF(CQ12&gt;0,_xlfn.XLOOKUP(BF$3,STANDINGS!$AS$4:$AS$34,STANDINGS!$AV$4:$AV$34,0,0,1),0)</f>
        <v>0.40123456790123457</v>
      </c>
      <c r="BG12" s="90">
        <f>IF(CR12&gt;0,_xlfn.XLOOKUP(BG$3,STANDINGS!$AS$4:$AS$34,STANDINGS!$AV$4:$AV$34,0,0,1),0)</f>
        <v>0.53086419753086422</v>
      </c>
      <c r="BH12" s="90">
        <f>IF(CS12&gt;0,_xlfn.XLOOKUP(BH$3,STANDINGS!$AS$4:$AS$34,STANDINGS!$AV$4:$AV$34,0,0,1),0)</f>
        <v>0.56172839506172845</v>
      </c>
      <c r="BI12" s="90">
        <f>IF(CT12&gt;0,_xlfn.XLOOKUP(BI$3,STANDINGS!$AS$4:$AS$34,STANDINGS!$AV$4:$AV$34,0,0,1),0)</f>
        <v>0.61111111111111116</v>
      </c>
      <c r="BJ12" s="90">
        <f>IF(CU12&gt;0,_xlfn.XLOOKUP(BJ$3,STANDINGS!$AS$4:$AS$34,STANDINGS!$AV$4:$AV$34,0,0,1),0)</f>
        <v>0.48765432098765432</v>
      </c>
      <c r="BK12" s="90">
        <f>IF(CV12&gt;0,_xlfn.XLOOKUP(BK$3,STANDINGS!$AS$4:$AS$34,STANDINGS!$AV$4:$AV$34,0,0,1),0)</f>
        <v>0.56172839506172845</v>
      </c>
      <c r="BL12" s="90">
        <f>IF(CW12&gt;0,_xlfn.XLOOKUP(BL$3,STANDINGS!$AS$4:$AS$34,STANDINGS!$AV$4:$AV$34,0,0,1),0)</f>
        <v>0.64814814814814814</v>
      </c>
      <c r="BM12" s="90">
        <f>IF(CX12&gt;0,_xlfn.XLOOKUP(BM$3,STANDINGS!$AS$4:$AS$34,STANDINGS!$AV$4:$AV$34,0,0,1),0)</f>
        <v>0.57407407407407407</v>
      </c>
      <c r="BN12" s="90">
        <f>IF(CY12&gt;0,_xlfn.XLOOKUP(BN$3,STANDINGS!$AS$4:$AS$34,STANDINGS!$AV$4:$AV$34,0,0,1),0)</f>
        <v>0.39506172839506171</v>
      </c>
      <c r="BO12" s="90">
        <f>IF(CZ12&gt;0,_xlfn.XLOOKUP(BO$3,STANDINGS!$AS$4:$AS$34,STANDINGS!$AV$4:$AV$34,0,0,1),0)</f>
        <v>0.43209876543209874</v>
      </c>
      <c r="BP12" s="90">
        <f>IF(DA12&gt;0,_xlfn.XLOOKUP(BP$3,STANDINGS!$AS$4:$AS$34,STANDINGS!$AV$4:$AV$34,0,0,1),0)</f>
        <v>0.56172839506172845</v>
      </c>
      <c r="BQ12" s="90">
        <f>IF(DB12&gt;0,_xlfn.XLOOKUP(BQ$3,STANDINGS!$AS$4:$AS$34,STANDINGS!$AV$4:$AV$34,0,0,1),0)</f>
        <v>0.44444444444444442</v>
      </c>
      <c r="BR12" s="90">
        <f>IF(DC12&gt;0,_xlfn.XLOOKUP(BR$3,STANDINGS!$AS$4:$AS$34,STANDINGS!$AV$4:$AV$34,0,0,1),0)</f>
        <v>0.5679012345679012</v>
      </c>
      <c r="BS12" s="90">
        <f>IF(DD12&gt;0,_xlfn.XLOOKUP(BS$3,STANDINGS!$AS$4:$AS$34,STANDINGS!$AV$4:$AV$34,0,0,1),0)</f>
        <v>0.43827160493827161</v>
      </c>
      <c r="BT12" s="90">
        <f>IF(DE12&gt;0,_xlfn.XLOOKUP(BT$3,STANDINGS!$AS$4:$AS$34,STANDINGS!$AV$4:$AV$34,0,0,1),0)</f>
        <v>0.46296296296296297</v>
      </c>
      <c r="BU12" s="90">
        <f>IF(DF12&gt;0,_xlfn.XLOOKUP(BU$3,STANDINGS!$AS$4:$AS$34,STANDINGS!$AV$4:$AV$34,0,0,1),0)</f>
        <v>0</v>
      </c>
      <c r="BV12" s="90">
        <f>IF(DG12&gt;0,_xlfn.XLOOKUP(BV$3,STANDINGS!$AS$4:$AS$34,STANDINGS!$AV$4:$AV$34,0,0,1),0)</f>
        <v>0</v>
      </c>
      <c r="BW12" s="90">
        <f>IF(DH12&gt;0,_xlfn.XLOOKUP(BW$3,STANDINGS!$AS$4:$AS$34,STANDINGS!$AV$4:$AV$34,0,0,1),0)</f>
        <v>0.64197530864197527</v>
      </c>
      <c r="BX12" s="90">
        <f>IF(DI12&gt;0,_xlfn.XLOOKUP(BX$3,STANDINGS!$AS$4:$AS$34,STANDINGS!$AV$4:$AV$34,0,0,1),0)</f>
        <v>0</v>
      </c>
      <c r="BY12" s="90">
        <f>IF(DJ12&gt;0,_xlfn.XLOOKUP(BY$3,STANDINGS!$AS$4:$AS$34,STANDINGS!$AV$4:$AV$34,0,0,1),0)</f>
        <v>0</v>
      </c>
      <c r="BZ12" s="90">
        <f>IF(DK12&gt;0,_xlfn.XLOOKUP(BZ$3,STANDINGS!$AS$4:$AS$34,STANDINGS!$AV$4:$AV$34,0,0,1),0)</f>
        <v>0</v>
      </c>
      <c r="CA12" s="90">
        <f>IF(DL12&gt;0,_xlfn.XLOOKUP(CA$3,STANDINGS!$AS$4:$AS$34,STANDINGS!$AV$4:$AV$34,0,0,1),0)</f>
        <v>0</v>
      </c>
      <c r="CB12" s="90">
        <f>IF(DM12&gt;0,_xlfn.XLOOKUP(CB$3,STANDINGS!$AS$4:$AS$34,STANDINGS!$AV$4:$AV$34,0,0,1),0)</f>
        <v>0</v>
      </c>
      <c r="CC12" s="32">
        <f t="shared" si="71"/>
        <v>0.49892646269457863</v>
      </c>
      <c r="CD12" s="30" t="s">
        <v>477</v>
      </c>
      <c r="CF12" s="30">
        <f t="shared" si="110"/>
        <v>9</v>
      </c>
      <c r="CG12" s="31" t="s">
        <v>63</v>
      </c>
      <c r="CH12" s="37">
        <f>COUNTIFS(SCHEDULE!$D$3:$D$2594,RPI!$CG12,SCHEDULE!$K$3:$K$2594,RPI!CH$3)+COUNTIFS(SCHEDULE!$D$3:$D$2594,RPI!CH$3,SCHEDULE!$K$3:$K$2594,RPI!$CG12)</f>
        <v>7</v>
      </c>
      <c r="CI12" s="37">
        <f>COUNTIFS(SCHEDULE!$D$3:$D$2594,RPI!$CG12,SCHEDULE!$K$3:$K$2594,RPI!CI$3)+COUNTIFS(SCHEDULE!$D$3:$D$2594,RPI!CI$3,SCHEDULE!$K$3:$K$2594,RPI!$CG12)</f>
        <v>7</v>
      </c>
      <c r="CJ12" s="37">
        <f>COUNTIFS(SCHEDULE!$D$3:$D$2594,RPI!$CG12,SCHEDULE!$K$3:$K$2594,RPI!CJ$3)+COUNTIFS(SCHEDULE!$D$3:$D$2594,RPI!CJ$3,SCHEDULE!$K$3:$K$2594,RPI!$CG12)</f>
        <v>7</v>
      </c>
      <c r="CK12" s="37">
        <f>COUNTIFS(SCHEDULE!$D$3:$D$2594,RPI!$CG12,SCHEDULE!$K$3:$K$2594,RPI!CK$3)+COUNTIFS(SCHEDULE!$D$3:$D$2594,RPI!CK$3,SCHEDULE!$K$3:$K$2594,RPI!$CG12)</f>
        <v>7</v>
      </c>
      <c r="CL12" s="37">
        <f>COUNTIFS(SCHEDULE!$D$3:$D$2594,RPI!$CG12,SCHEDULE!$K$3:$K$2594,RPI!CL$3)+COUNTIFS(SCHEDULE!$D$3:$D$2594,RPI!CL$3,SCHEDULE!$K$3:$K$2594,RPI!$CG12)</f>
        <v>7</v>
      </c>
      <c r="CM12" s="37">
        <f>COUNTIFS(SCHEDULE!$D$3:$D$2594,RPI!$CG12,SCHEDULE!$K$3:$K$2594,RPI!CM$3)+COUNTIFS(SCHEDULE!$D$3:$D$2594,RPI!CM$3,SCHEDULE!$K$3:$K$2594,RPI!$CG12)</f>
        <v>7</v>
      </c>
      <c r="CN12" s="37">
        <f>COUNTIFS(SCHEDULE!$D$3:$D$2594,RPI!$CG12,SCHEDULE!$K$3:$K$2594,RPI!CN$3)+COUNTIFS(SCHEDULE!$D$3:$D$2594,RPI!CN$3,SCHEDULE!$K$3:$K$2594,RPI!$CG12)</f>
        <v>7</v>
      </c>
      <c r="CO12" s="37">
        <f>COUNTIFS(SCHEDULE!$D$3:$D$2594,RPI!$CG12,SCHEDULE!$K$3:$K$2594,RPI!CO$3)+COUNTIFS(SCHEDULE!$D$3:$D$2594,RPI!CO$3,SCHEDULE!$K$3:$K$2594,RPI!$CG12)</f>
        <v>7</v>
      </c>
      <c r="CP12" s="37">
        <f>COUNTIFS(SCHEDULE!$D$3:$D$2594,RPI!$CG12,SCHEDULE!$K$3:$K$2594,RPI!CP$3)+COUNTIFS(SCHEDULE!$D$3:$D$2594,RPI!CP$3,SCHEDULE!$K$3:$K$2594,RPI!$CG12)</f>
        <v>0</v>
      </c>
      <c r="CQ12" s="37">
        <f>COUNTIFS(SCHEDULE!$D$3:$D$2594,RPI!$CG12,SCHEDULE!$K$3:$K$2594,RPI!CQ$3)+COUNTIFS(SCHEDULE!$D$3:$D$2594,RPI!CQ$3,SCHEDULE!$K$3:$K$2594,RPI!$CG12)</f>
        <v>8</v>
      </c>
      <c r="CR12" s="37">
        <f>COUNTIFS(SCHEDULE!$D$3:$D$2594,RPI!$CG12,SCHEDULE!$K$3:$K$2594,RPI!CR$3)+COUNTIFS(SCHEDULE!$D$3:$D$2594,RPI!CR$3,SCHEDULE!$K$3:$K$2594,RPI!$CG12)</f>
        <v>9</v>
      </c>
      <c r="CS12" s="37">
        <f>COUNTIFS(SCHEDULE!$D$3:$D$2594,RPI!$CG12,SCHEDULE!$K$3:$K$2594,RPI!CS$3)+COUNTIFS(SCHEDULE!$D$3:$D$2594,RPI!CS$3,SCHEDULE!$K$3:$K$2594,RPI!$CG12)</f>
        <v>9</v>
      </c>
      <c r="CT12" s="37">
        <f>COUNTIFS(SCHEDULE!$D$3:$D$2594,RPI!$CG12,SCHEDULE!$K$3:$K$2594,RPI!CT$3)+COUNTIFS(SCHEDULE!$D$3:$D$2594,RPI!CT$3,SCHEDULE!$K$3:$K$2594,RPI!$CG12)</f>
        <v>9</v>
      </c>
      <c r="CU12" s="37">
        <f>COUNTIFS(SCHEDULE!$D$3:$D$2594,RPI!$CG12,SCHEDULE!$K$3:$K$2594,RPI!CU$3)+COUNTIFS(SCHEDULE!$D$3:$D$2594,RPI!CU$3,SCHEDULE!$K$3:$K$2594,RPI!$CG12)</f>
        <v>9</v>
      </c>
      <c r="CV12" s="37">
        <f>COUNTIFS(SCHEDULE!$D$3:$D$2594,RPI!$CG12,SCHEDULE!$K$3:$K$2594,RPI!CV$3)+COUNTIFS(SCHEDULE!$D$3:$D$2594,RPI!CV$3,SCHEDULE!$K$3:$K$2594,RPI!$CG12)</f>
        <v>7</v>
      </c>
      <c r="CW12" s="37">
        <f>COUNTIFS(SCHEDULE!$D$3:$D$2594,RPI!$CG12,SCHEDULE!$K$3:$K$2594,RPI!CW$3)+COUNTIFS(SCHEDULE!$D$3:$D$2594,RPI!CW$3,SCHEDULE!$K$3:$K$2594,RPI!$CG12)</f>
        <v>7</v>
      </c>
      <c r="CX12" s="37">
        <f>COUNTIFS(SCHEDULE!$D$3:$D$2594,RPI!$CG12,SCHEDULE!$K$3:$K$2594,RPI!CX$3)+COUNTIFS(SCHEDULE!$D$3:$D$2594,RPI!CX$3,SCHEDULE!$K$3:$K$2594,RPI!$CG12)</f>
        <v>3</v>
      </c>
      <c r="CY12" s="37">
        <f>COUNTIFS(SCHEDULE!$D$3:$D$2594,RPI!$CG12,SCHEDULE!$K$3:$K$2594,RPI!CY$3)+COUNTIFS(SCHEDULE!$D$3:$D$2594,RPI!CY$3,SCHEDULE!$K$3:$K$2594,RPI!$CG12)</f>
        <v>3</v>
      </c>
      <c r="CZ12" s="37">
        <f>COUNTIFS(SCHEDULE!$D$3:$D$2594,RPI!$CG12,SCHEDULE!$K$3:$K$2594,RPI!CZ$3)+COUNTIFS(SCHEDULE!$D$3:$D$2594,RPI!CZ$3,SCHEDULE!$K$3:$K$2594,RPI!$CG12)</f>
        <v>3</v>
      </c>
      <c r="DA12" s="37">
        <f>COUNTIFS(SCHEDULE!$D$3:$D$2594,RPI!$CG12,SCHEDULE!$K$3:$K$2594,RPI!DA$3)+COUNTIFS(SCHEDULE!$D$3:$D$2594,RPI!DA$3,SCHEDULE!$K$3:$K$2594,RPI!$CG12)</f>
        <v>3</v>
      </c>
      <c r="DB12" s="37">
        <f>COUNTIFS(SCHEDULE!$D$3:$D$2594,RPI!$CG12,SCHEDULE!$K$3:$K$2594,RPI!DB$3)+COUNTIFS(SCHEDULE!$D$3:$D$2594,RPI!DB$3,SCHEDULE!$K$3:$K$2594,RPI!$CG12)</f>
        <v>3</v>
      </c>
      <c r="DC12" s="37">
        <f>COUNTIFS(SCHEDULE!$D$3:$D$2594,RPI!$CG12,SCHEDULE!$K$3:$K$2594,RPI!DC$3)+COUNTIFS(SCHEDULE!$D$3:$D$2594,RPI!DC$3,SCHEDULE!$K$3:$K$2594,RPI!$CG12)</f>
        <v>3</v>
      </c>
      <c r="DD12" s="37">
        <f>COUNTIFS(SCHEDULE!$D$3:$D$2594,RPI!$CG12,SCHEDULE!$K$3:$K$2594,RPI!DD$3)+COUNTIFS(SCHEDULE!$D$3:$D$2594,RPI!DD$3,SCHEDULE!$K$3:$K$2594,RPI!$CG12)</f>
        <v>3</v>
      </c>
      <c r="DE12" s="37">
        <f>COUNTIFS(SCHEDULE!$D$3:$D$2594,RPI!$CG12,SCHEDULE!$K$3:$K$2594,RPI!DE$3)+COUNTIFS(SCHEDULE!$D$3:$D$2594,RPI!DE$3,SCHEDULE!$K$3:$K$2594,RPI!$CG12)</f>
        <v>3</v>
      </c>
      <c r="DF12" s="37">
        <f>COUNTIFS(SCHEDULE!$D$3:$D$2594,RPI!$CG12,SCHEDULE!$K$3:$K$2594,RPI!DF$3)+COUNTIFS(SCHEDULE!$D$3:$D$2594,RPI!DF$3,SCHEDULE!$K$3:$K$2594,RPI!$CG12)</f>
        <v>3</v>
      </c>
      <c r="DG12" s="37">
        <f>COUNTIFS(SCHEDULE!$D$3:$D$2594,RPI!$CG12,SCHEDULE!$K$3:$K$2594,RPI!DG$3)+COUNTIFS(SCHEDULE!$D$3:$D$2594,RPI!DG$3,SCHEDULE!$K$3:$K$2594,RPI!$CG12)</f>
        <v>3</v>
      </c>
      <c r="DH12" s="37">
        <f>COUNTIFS(SCHEDULE!$D$3:$D$2594,RPI!$CG12,SCHEDULE!$K$3:$K$2594,RPI!DH$3)+COUNTIFS(SCHEDULE!$D$3:$D$2594,RPI!DH$3,SCHEDULE!$K$3:$K$2594,RPI!$CG12)</f>
        <v>3</v>
      </c>
      <c r="DI12" s="37">
        <f>COUNTIFS(SCHEDULE!$D$3:$D$2594,RPI!$CG12,SCHEDULE!$K$3:$K$2594,RPI!DI$3)+COUNTIFS(SCHEDULE!$D$3:$D$2594,RPI!DI$3,SCHEDULE!$K$3:$K$2594,RPI!$CG12)</f>
        <v>3</v>
      </c>
      <c r="DJ12" s="37">
        <f>COUNTIFS(SCHEDULE!$D$3:$D$2594,RPI!$CG12,SCHEDULE!$K$3:$K$2594,RPI!DJ$3)+COUNTIFS(SCHEDULE!$D$3:$D$2594,RPI!DJ$3,SCHEDULE!$K$3:$K$2594,RPI!$CG12)</f>
        <v>3</v>
      </c>
      <c r="DK12" s="37">
        <f>COUNTIFS(SCHEDULE!$D$3:$D$2594,RPI!$CG12,SCHEDULE!$K$3:$K$2594,RPI!DK$3)+COUNTIFS(SCHEDULE!$D$3:$D$2594,RPI!DK$3,SCHEDULE!$K$3:$K$2594,RPI!$CG12)</f>
        <v>3</v>
      </c>
      <c r="DL12" s="37">
        <f>COUNTIFS(SCHEDULE!$D$3:$D$2594,RPI!$CG12,SCHEDULE!$K$3:$K$2594,RPI!DL$3)+COUNTIFS(SCHEDULE!$D$3:$D$2594,RPI!DL$3,SCHEDULE!$K$3:$K$2594,RPI!$CG12)</f>
        <v>3</v>
      </c>
      <c r="DM12" s="37">
        <f>COUNTIFS(SCHEDULE!$D$3:$D$2594,RPI!$CG12,SCHEDULE!$K$3:$K$2594,RPI!DM$3)+COUNTIFS(SCHEDULE!$D$3:$D$2594,RPI!DM$3,SCHEDULE!$K$3:$K$2594,RPI!$CG12)</f>
        <v>3</v>
      </c>
      <c r="DN12" s="30" t="s">
        <v>477</v>
      </c>
    </row>
    <row r="13" spans="1:118" x14ac:dyDescent="0.15">
      <c r="B13" s="30">
        <f t="shared" si="72"/>
        <v>31</v>
      </c>
      <c r="C13" s="31" t="s">
        <v>49</v>
      </c>
      <c r="D13" s="35">
        <f>_xlfn.XLOOKUP($C13,STANDINGS!$AS$4:$AS$41,STANDINGS!$AV$4:$AV$41,0,0,1)</f>
        <v>0.40123456790123457</v>
      </c>
      <c r="E13" s="35">
        <f t="shared" si="73"/>
        <v>0.49946323134728937</v>
      </c>
      <c r="F13" s="35">
        <f t="shared" si="74"/>
        <v>0.47455940239756661</v>
      </c>
      <c r="G13" s="34">
        <f>_xlfn.XLOOKUP($C13,STANDINGS!$AS$4:$AS$41,STANDINGS!$BB$4:$BB$41,0,0,1)</f>
        <v>-175</v>
      </c>
      <c r="H13" s="33">
        <f t="shared" si="75"/>
        <v>0.45118010824834492</v>
      </c>
      <c r="J13" s="30">
        <f t="shared" si="76"/>
        <v>10</v>
      </c>
      <c r="K13" s="31" t="s">
        <v>49</v>
      </c>
      <c r="L13" s="90">
        <f t="shared" si="77"/>
        <v>0.49382716049382719</v>
      </c>
      <c r="M13" s="90">
        <f t="shared" si="78"/>
        <v>0.49275362318840582</v>
      </c>
      <c r="N13" s="90">
        <f t="shared" si="79"/>
        <v>0.49087493290391843</v>
      </c>
      <c r="O13" s="90">
        <f t="shared" si="80"/>
        <v>0.49731615673644664</v>
      </c>
      <c r="P13" s="90">
        <f t="shared" si="81"/>
        <v>0.49785292538915726</v>
      </c>
      <c r="Q13" s="90">
        <f t="shared" si="82"/>
        <v>0.49865807836822329</v>
      </c>
      <c r="R13" s="90">
        <f t="shared" si="83"/>
        <v>0.50107353730542137</v>
      </c>
      <c r="S13" s="90">
        <f t="shared" si="84"/>
        <v>0.49785292538915726</v>
      </c>
      <c r="T13" s="90">
        <f t="shared" si="85"/>
        <v>0.49892646269457863</v>
      </c>
      <c r="U13" s="90">
        <f t="shared" si="86"/>
        <v>0</v>
      </c>
      <c r="V13" s="90">
        <f t="shared" si="87"/>
        <v>0.49382716049382719</v>
      </c>
      <c r="W13" s="90">
        <f t="shared" si="88"/>
        <v>0.49248523886205042</v>
      </c>
      <c r="X13" s="90">
        <f t="shared" si="89"/>
        <v>0.49033816425120774</v>
      </c>
      <c r="Y13" s="90">
        <f t="shared" si="90"/>
        <v>0.49570585077831458</v>
      </c>
      <c r="Z13" s="90">
        <f t="shared" si="91"/>
        <v>0.49248523886205048</v>
      </c>
      <c r="AA13" s="90">
        <f t="shared" si="92"/>
        <v>0.48872785829307575</v>
      </c>
      <c r="AB13" s="90">
        <f t="shared" si="93"/>
        <v>0.49194847020933985</v>
      </c>
      <c r="AC13" s="90">
        <f t="shared" si="94"/>
        <v>0.49973161567364477</v>
      </c>
      <c r="AD13" s="90">
        <f t="shared" si="95"/>
        <v>0.49812130971551272</v>
      </c>
      <c r="AE13" s="90">
        <f t="shared" si="96"/>
        <v>0.49248523886205059</v>
      </c>
      <c r="AF13" s="90">
        <f t="shared" si="97"/>
        <v>0.49758454106280203</v>
      </c>
      <c r="AG13" s="90">
        <f t="shared" si="98"/>
        <v>0.49221685453569519</v>
      </c>
      <c r="AH13" s="90">
        <f t="shared" si="99"/>
        <v>0.49785292538915732</v>
      </c>
      <c r="AI13" s="90">
        <f t="shared" si="100"/>
        <v>0.49677938808373595</v>
      </c>
      <c r="AJ13" s="90">
        <f t="shared" si="101"/>
        <v>0</v>
      </c>
      <c r="AK13" s="90">
        <f t="shared" si="102"/>
        <v>0</v>
      </c>
      <c r="AL13" s="90">
        <f t="shared" si="103"/>
        <v>0.49537037037037046</v>
      </c>
      <c r="AM13" s="90">
        <f t="shared" si="104"/>
        <v>0</v>
      </c>
      <c r="AN13" s="90">
        <f t="shared" si="105"/>
        <v>0</v>
      </c>
      <c r="AO13" s="90">
        <f t="shared" si="106"/>
        <v>0</v>
      </c>
      <c r="AP13" s="90">
        <f t="shared" si="107"/>
        <v>0</v>
      </c>
      <c r="AQ13" s="90">
        <f t="shared" si="108"/>
        <v>0</v>
      </c>
      <c r="AR13" s="32">
        <f t="shared" si="70"/>
        <v>0.47455940239756661</v>
      </c>
      <c r="AS13" s="30" t="s">
        <v>477</v>
      </c>
      <c r="AU13" s="30">
        <f t="shared" si="109"/>
        <v>10</v>
      </c>
      <c r="AV13" s="31" t="s">
        <v>49</v>
      </c>
      <c r="AW13" s="90">
        <f>IF(CH13&gt;0,_xlfn.XLOOKUP(AW$3,STANDINGS!$AS$4:$AS$34,STANDINGS!$AV$4:$AV$34,0,0,1),0)</f>
        <v>0.53086419753086422</v>
      </c>
      <c r="AX13" s="90">
        <f>IF(CI13&gt;0,_xlfn.XLOOKUP(AX$3,STANDINGS!$AS$4:$AS$34,STANDINGS!$AV$4:$AV$34,0,0,1),0)</f>
        <v>0.55555555555555558</v>
      </c>
      <c r="AY13" s="90">
        <f>IF(CJ13&gt;0,_xlfn.XLOOKUP(AY$3,STANDINGS!$AS$4:$AS$34,STANDINGS!$AV$4:$AV$34,0,0,1),0)</f>
        <v>0.59876543209876543</v>
      </c>
      <c r="AZ13" s="90">
        <f>IF(CK13&gt;0,_xlfn.XLOOKUP(AZ$3,STANDINGS!$AS$4:$AS$34,STANDINGS!$AV$4:$AV$34,0,0,1),0)</f>
        <v>0.45061728395061729</v>
      </c>
      <c r="BA13" s="90">
        <f>IF(CL13&gt;0,_xlfn.XLOOKUP(BA$3,STANDINGS!$AS$4:$AS$34,STANDINGS!$AV$4:$AV$34,0,0,1),0)</f>
        <v>0.43827160493827161</v>
      </c>
      <c r="BB13" s="90">
        <f>IF(CM13&gt;0,_xlfn.XLOOKUP(BB$3,STANDINGS!$AS$4:$AS$34,STANDINGS!$AV$4:$AV$34,0,0,1),0)</f>
        <v>0.41975308641975306</v>
      </c>
      <c r="BC13" s="90">
        <f>IF(CN13&gt;0,_xlfn.XLOOKUP(BC$3,STANDINGS!$AS$4:$AS$34,STANDINGS!$AV$4:$AV$34,0,0,1),0)</f>
        <v>0.36419753086419754</v>
      </c>
      <c r="BD13" s="90">
        <f>IF(CO13&gt;0,_xlfn.XLOOKUP(BD$3,STANDINGS!$AS$4:$AS$34,STANDINGS!$AV$4:$AV$34,0,0,1),0)</f>
        <v>0.43827160493827161</v>
      </c>
      <c r="BE13" s="90">
        <f>IF(CP13&gt;0,_xlfn.XLOOKUP(BE$3,STANDINGS!$AS$4:$AS$34,STANDINGS!$AV$4:$AV$34,0,0,1),0)</f>
        <v>0.41358024691358025</v>
      </c>
      <c r="BF13" s="90">
        <f>IF(CQ13&gt;0,_xlfn.XLOOKUP(BF$3,STANDINGS!$AS$4:$AS$34,STANDINGS!$AV$4:$AV$34,0,0,1),0)</f>
        <v>0</v>
      </c>
      <c r="BG13" s="90">
        <f>IF(CR13&gt;0,_xlfn.XLOOKUP(BG$3,STANDINGS!$AS$4:$AS$34,STANDINGS!$AV$4:$AV$34,0,0,1),0)</f>
        <v>0.53086419753086422</v>
      </c>
      <c r="BH13" s="90">
        <f>IF(CS13&gt;0,_xlfn.XLOOKUP(BH$3,STANDINGS!$AS$4:$AS$34,STANDINGS!$AV$4:$AV$34,0,0,1),0)</f>
        <v>0.56172839506172845</v>
      </c>
      <c r="BI13" s="90">
        <f>IF(CT13&gt;0,_xlfn.XLOOKUP(BI$3,STANDINGS!$AS$4:$AS$34,STANDINGS!$AV$4:$AV$34,0,0,1),0)</f>
        <v>0.61111111111111116</v>
      </c>
      <c r="BJ13" s="90">
        <f>IF(CU13&gt;0,_xlfn.XLOOKUP(BJ$3,STANDINGS!$AS$4:$AS$34,STANDINGS!$AV$4:$AV$34,0,0,1),0)</f>
        <v>0.48765432098765432</v>
      </c>
      <c r="BK13" s="90">
        <f>IF(CV13&gt;0,_xlfn.XLOOKUP(BK$3,STANDINGS!$AS$4:$AS$34,STANDINGS!$AV$4:$AV$34,0,0,1),0)</f>
        <v>0.56172839506172845</v>
      </c>
      <c r="BL13" s="90">
        <f>IF(CW13&gt;0,_xlfn.XLOOKUP(BL$3,STANDINGS!$AS$4:$AS$34,STANDINGS!$AV$4:$AV$34,0,0,1),0)</f>
        <v>0.64814814814814814</v>
      </c>
      <c r="BM13" s="90">
        <f>IF(CX13&gt;0,_xlfn.XLOOKUP(BM$3,STANDINGS!$AS$4:$AS$34,STANDINGS!$AV$4:$AV$34,0,0,1),0)</f>
        <v>0.57407407407407407</v>
      </c>
      <c r="BN13" s="90">
        <f>IF(CY13&gt;0,_xlfn.XLOOKUP(BN$3,STANDINGS!$AS$4:$AS$34,STANDINGS!$AV$4:$AV$34,0,0,1),0)</f>
        <v>0.39506172839506171</v>
      </c>
      <c r="BO13" s="90">
        <f>IF(CZ13&gt;0,_xlfn.XLOOKUP(BO$3,STANDINGS!$AS$4:$AS$34,STANDINGS!$AV$4:$AV$34,0,0,1),0)</f>
        <v>0.43209876543209874</v>
      </c>
      <c r="BP13" s="90">
        <f>IF(DA13&gt;0,_xlfn.XLOOKUP(BP$3,STANDINGS!$AS$4:$AS$34,STANDINGS!$AV$4:$AV$34,0,0,1),0)</f>
        <v>0.56172839506172845</v>
      </c>
      <c r="BQ13" s="90">
        <f>IF(DB13&gt;0,_xlfn.XLOOKUP(BQ$3,STANDINGS!$AS$4:$AS$34,STANDINGS!$AV$4:$AV$34,0,0,1),0)</f>
        <v>0.44444444444444442</v>
      </c>
      <c r="BR13" s="90">
        <f>IF(DC13&gt;0,_xlfn.XLOOKUP(BR$3,STANDINGS!$AS$4:$AS$34,STANDINGS!$AV$4:$AV$34,0,0,1),0)</f>
        <v>0.5679012345679012</v>
      </c>
      <c r="BS13" s="90">
        <f>IF(DD13&gt;0,_xlfn.XLOOKUP(BS$3,STANDINGS!$AS$4:$AS$34,STANDINGS!$AV$4:$AV$34,0,0,1),0)</f>
        <v>0.43827160493827161</v>
      </c>
      <c r="BT13" s="90">
        <f>IF(DE13&gt;0,_xlfn.XLOOKUP(BT$3,STANDINGS!$AS$4:$AS$34,STANDINGS!$AV$4:$AV$34,0,0,1),0)</f>
        <v>0.46296296296296297</v>
      </c>
      <c r="BU13" s="90">
        <f>IF(DF13&gt;0,_xlfn.XLOOKUP(BU$3,STANDINGS!$AS$4:$AS$34,STANDINGS!$AV$4:$AV$34,0,0,1),0)</f>
        <v>0</v>
      </c>
      <c r="BV13" s="90">
        <f>IF(DG13&gt;0,_xlfn.XLOOKUP(BV$3,STANDINGS!$AS$4:$AS$34,STANDINGS!$AV$4:$AV$34,0,0,1),0)</f>
        <v>0</v>
      </c>
      <c r="BW13" s="90">
        <f>IF(DH13&gt;0,_xlfn.XLOOKUP(BW$3,STANDINGS!$AS$4:$AS$34,STANDINGS!$AV$4:$AV$34,0,0,1),0)</f>
        <v>0.64197530864197527</v>
      </c>
      <c r="BX13" s="90">
        <f>IF(DI13&gt;0,_xlfn.XLOOKUP(BX$3,STANDINGS!$AS$4:$AS$34,STANDINGS!$AV$4:$AV$34,0,0,1),0)</f>
        <v>0</v>
      </c>
      <c r="BY13" s="90">
        <f>IF(DJ13&gt;0,_xlfn.XLOOKUP(BY$3,STANDINGS!$AS$4:$AS$34,STANDINGS!$AV$4:$AV$34,0,0,1),0)</f>
        <v>0</v>
      </c>
      <c r="BZ13" s="90">
        <f>IF(DK13&gt;0,_xlfn.XLOOKUP(BZ$3,STANDINGS!$AS$4:$AS$34,STANDINGS!$AV$4:$AV$34,0,0,1),0)</f>
        <v>0</v>
      </c>
      <c r="CA13" s="90">
        <f>IF(DL13&gt;0,_xlfn.XLOOKUP(CA$3,STANDINGS!$AS$4:$AS$34,STANDINGS!$AV$4:$AV$34,0,0,1),0)</f>
        <v>0</v>
      </c>
      <c r="CB13" s="90">
        <f>IF(DM13&gt;0,_xlfn.XLOOKUP(CB$3,STANDINGS!$AS$4:$AS$34,STANDINGS!$AV$4:$AV$34,0,0,1),0)</f>
        <v>0</v>
      </c>
      <c r="CC13" s="32">
        <f t="shared" si="71"/>
        <v>0.49946323134728937</v>
      </c>
      <c r="CD13" s="30" t="s">
        <v>477</v>
      </c>
      <c r="CF13" s="30">
        <f t="shared" si="110"/>
        <v>10</v>
      </c>
      <c r="CG13" s="31" t="s">
        <v>49</v>
      </c>
      <c r="CH13" s="37">
        <f>COUNTIFS(SCHEDULE!$D$3:$D$2594,RPI!$CG13,SCHEDULE!$K$3:$K$2594,RPI!CH$3)+COUNTIFS(SCHEDULE!$D$3:$D$2594,RPI!CH$3,SCHEDULE!$K$3:$K$2594,RPI!$CG13)</f>
        <v>7</v>
      </c>
      <c r="CI13" s="37">
        <f>COUNTIFS(SCHEDULE!$D$3:$D$2594,RPI!$CG13,SCHEDULE!$K$3:$K$2594,RPI!CI$3)+COUNTIFS(SCHEDULE!$D$3:$D$2594,RPI!CI$3,SCHEDULE!$K$3:$K$2594,RPI!$CG13)</f>
        <v>7</v>
      </c>
      <c r="CJ13" s="37">
        <f>COUNTIFS(SCHEDULE!$D$3:$D$2594,RPI!$CG13,SCHEDULE!$K$3:$K$2594,RPI!CJ$3)+COUNTIFS(SCHEDULE!$D$3:$D$2594,RPI!CJ$3,SCHEDULE!$K$3:$K$2594,RPI!$CG13)</f>
        <v>7</v>
      </c>
      <c r="CK13" s="37">
        <f>COUNTIFS(SCHEDULE!$D$3:$D$2594,RPI!$CG13,SCHEDULE!$K$3:$K$2594,RPI!CK$3)+COUNTIFS(SCHEDULE!$D$3:$D$2594,RPI!CK$3,SCHEDULE!$K$3:$K$2594,RPI!$CG13)</f>
        <v>7</v>
      </c>
      <c r="CL13" s="37">
        <f>COUNTIFS(SCHEDULE!$D$3:$D$2594,RPI!$CG13,SCHEDULE!$K$3:$K$2594,RPI!CL$3)+COUNTIFS(SCHEDULE!$D$3:$D$2594,RPI!CL$3,SCHEDULE!$K$3:$K$2594,RPI!$CG13)</f>
        <v>7</v>
      </c>
      <c r="CM13" s="37">
        <f>COUNTIFS(SCHEDULE!$D$3:$D$2594,RPI!$CG13,SCHEDULE!$K$3:$K$2594,RPI!CM$3)+COUNTIFS(SCHEDULE!$D$3:$D$2594,RPI!CM$3,SCHEDULE!$K$3:$K$2594,RPI!$CG13)</f>
        <v>7</v>
      </c>
      <c r="CN13" s="37">
        <f>COUNTIFS(SCHEDULE!$D$3:$D$2594,RPI!$CG13,SCHEDULE!$K$3:$K$2594,RPI!CN$3)+COUNTIFS(SCHEDULE!$D$3:$D$2594,RPI!CN$3,SCHEDULE!$K$3:$K$2594,RPI!$CG13)</f>
        <v>7</v>
      </c>
      <c r="CO13" s="37">
        <f>COUNTIFS(SCHEDULE!$D$3:$D$2594,RPI!$CG13,SCHEDULE!$K$3:$K$2594,RPI!CO$3)+COUNTIFS(SCHEDULE!$D$3:$D$2594,RPI!CO$3,SCHEDULE!$K$3:$K$2594,RPI!$CG13)</f>
        <v>7</v>
      </c>
      <c r="CP13" s="37">
        <f>COUNTIFS(SCHEDULE!$D$3:$D$2594,RPI!$CG13,SCHEDULE!$K$3:$K$2594,RPI!CP$3)+COUNTIFS(SCHEDULE!$D$3:$D$2594,RPI!CP$3,SCHEDULE!$K$3:$K$2594,RPI!$CG13)</f>
        <v>8</v>
      </c>
      <c r="CQ13" s="37">
        <f>COUNTIFS(SCHEDULE!$D$3:$D$2594,RPI!$CG13,SCHEDULE!$K$3:$K$2594,RPI!CQ$3)+COUNTIFS(SCHEDULE!$D$3:$D$2594,RPI!CQ$3,SCHEDULE!$K$3:$K$2594,RPI!$CG13)</f>
        <v>0</v>
      </c>
      <c r="CR13" s="37">
        <f>COUNTIFS(SCHEDULE!$D$3:$D$2594,RPI!$CG13,SCHEDULE!$K$3:$K$2594,RPI!CR$3)+COUNTIFS(SCHEDULE!$D$3:$D$2594,RPI!CR$3,SCHEDULE!$K$3:$K$2594,RPI!$CG13)</f>
        <v>9</v>
      </c>
      <c r="CS13" s="37">
        <f>COUNTIFS(SCHEDULE!$D$3:$D$2594,RPI!$CG13,SCHEDULE!$K$3:$K$2594,RPI!CS$3)+COUNTIFS(SCHEDULE!$D$3:$D$2594,RPI!CS$3,SCHEDULE!$K$3:$K$2594,RPI!$CG13)</f>
        <v>9</v>
      </c>
      <c r="CT13" s="37">
        <f>COUNTIFS(SCHEDULE!$D$3:$D$2594,RPI!$CG13,SCHEDULE!$K$3:$K$2594,RPI!CT$3)+COUNTIFS(SCHEDULE!$D$3:$D$2594,RPI!CT$3,SCHEDULE!$K$3:$K$2594,RPI!$CG13)</f>
        <v>9</v>
      </c>
      <c r="CU13" s="37">
        <f>COUNTIFS(SCHEDULE!$D$3:$D$2594,RPI!$CG13,SCHEDULE!$K$3:$K$2594,RPI!CU$3)+COUNTIFS(SCHEDULE!$D$3:$D$2594,RPI!CU$3,SCHEDULE!$K$3:$K$2594,RPI!$CG13)</f>
        <v>9</v>
      </c>
      <c r="CV13" s="37">
        <f>COUNTIFS(SCHEDULE!$D$3:$D$2594,RPI!$CG13,SCHEDULE!$K$3:$K$2594,RPI!CV$3)+COUNTIFS(SCHEDULE!$D$3:$D$2594,RPI!CV$3,SCHEDULE!$K$3:$K$2594,RPI!$CG13)</f>
        <v>7</v>
      </c>
      <c r="CW13" s="37">
        <f>COUNTIFS(SCHEDULE!$D$3:$D$2594,RPI!$CG13,SCHEDULE!$K$3:$K$2594,RPI!CW$3)+COUNTIFS(SCHEDULE!$D$3:$D$2594,RPI!CW$3,SCHEDULE!$K$3:$K$2594,RPI!$CG13)</f>
        <v>7</v>
      </c>
      <c r="CX13" s="37">
        <f>COUNTIFS(SCHEDULE!$D$3:$D$2594,RPI!$CG13,SCHEDULE!$K$3:$K$2594,RPI!CX$3)+COUNTIFS(SCHEDULE!$D$3:$D$2594,RPI!CX$3,SCHEDULE!$K$3:$K$2594,RPI!$CG13)</f>
        <v>3</v>
      </c>
      <c r="CY13" s="37">
        <f>COUNTIFS(SCHEDULE!$D$3:$D$2594,RPI!$CG13,SCHEDULE!$K$3:$K$2594,RPI!CY$3)+COUNTIFS(SCHEDULE!$D$3:$D$2594,RPI!CY$3,SCHEDULE!$K$3:$K$2594,RPI!$CG13)</f>
        <v>3</v>
      </c>
      <c r="CZ13" s="37">
        <f>COUNTIFS(SCHEDULE!$D$3:$D$2594,RPI!$CG13,SCHEDULE!$K$3:$K$2594,RPI!CZ$3)+COUNTIFS(SCHEDULE!$D$3:$D$2594,RPI!CZ$3,SCHEDULE!$K$3:$K$2594,RPI!$CG13)</f>
        <v>3</v>
      </c>
      <c r="DA13" s="37">
        <f>COUNTIFS(SCHEDULE!$D$3:$D$2594,RPI!$CG13,SCHEDULE!$K$3:$K$2594,RPI!DA$3)+COUNTIFS(SCHEDULE!$D$3:$D$2594,RPI!DA$3,SCHEDULE!$K$3:$K$2594,RPI!$CG13)</f>
        <v>3</v>
      </c>
      <c r="DB13" s="37">
        <f>COUNTIFS(SCHEDULE!$D$3:$D$2594,RPI!$CG13,SCHEDULE!$K$3:$K$2594,RPI!DB$3)+COUNTIFS(SCHEDULE!$D$3:$D$2594,RPI!DB$3,SCHEDULE!$K$3:$K$2594,RPI!$CG13)</f>
        <v>3</v>
      </c>
      <c r="DC13" s="37">
        <f>COUNTIFS(SCHEDULE!$D$3:$D$2594,RPI!$CG13,SCHEDULE!$K$3:$K$2594,RPI!DC$3)+COUNTIFS(SCHEDULE!$D$3:$D$2594,RPI!DC$3,SCHEDULE!$K$3:$K$2594,RPI!$CG13)</f>
        <v>3</v>
      </c>
      <c r="DD13" s="37">
        <f>COUNTIFS(SCHEDULE!$D$3:$D$2594,RPI!$CG13,SCHEDULE!$K$3:$K$2594,RPI!DD$3)+COUNTIFS(SCHEDULE!$D$3:$D$2594,RPI!DD$3,SCHEDULE!$K$3:$K$2594,RPI!$CG13)</f>
        <v>3</v>
      </c>
      <c r="DE13" s="37">
        <f>COUNTIFS(SCHEDULE!$D$3:$D$2594,RPI!$CG13,SCHEDULE!$K$3:$K$2594,RPI!DE$3)+COUNTIFS(SCHEDULE!$D$3:$D$2594,RPI!DE$3,SCHEDULE!$K$3:$K$2594,RPI!$CG13)</f>
        <v>3</v>
      </c>
      <c r="DF13" s="37">
        <f>COUNTIFS(SCHEDULE!$D$3:$D$2594,RPI!$CG13,SCHEDULE!$K$3:$K$2594,RPI!DF$3)+COUNTIFS(SCHEDULE!$D$3:$D$2594,RPI!DF$3,SCHEDULE!$K$3:$K$2594,RPI!$CG13)</f>
        <v>3</v>
      </c>
      <c r="DG13" s="37">
        <f>COUNTIFS(SCHEDULE!$D$3:$D$2594,RPI!$CG13,SCHEDULE!$K$3:$K$2594,RPI!DG$3)+COUNTIFS(SCHEDULE!$D$3:$D$2594,RPI!DG$3,SCHEDULE!$K$3:$K$2594,RPI!$CG13)</f>
        <v>3</v>
      </c>
      <c r="DH13" s="37">
        <f>COUNTIFS(SCHEDULE!$D$3:$D$2594,RPI!$CG13,SCHEDULE!$K$3:$K$2594,RPI!DH$3)+COUNTIFS(SCHEDULE!$D$3:$D$2594,RPI!DH$3,SCHEDULE!$K$3:$K$2594,RPI!$CG13)</f>
        <v>3</v>
      </c>
      <c r="DI13" s="37">
        <f>COUNTIFS(SCHEDULE!$D$3:$D$2594,RPI!$CG13,SCHEDULE!$K$3:$K$2594,RPI!DI$3)+COUNTIFS(SCHEDULE!$D$3:$D$2594,RPI!DI$3,SCHEDULE!$K$3:$K$2594,RPI!$CG13)</f>
        <v>3</v>
      </c>
      <c r="DJ13" s="37">
        <f>COUNTIFS(SCHEDULE!$D$3:$D$2594,RPI!$CG13,SCHEDULE!$K$3:$K$2594,RPI!DJ$3)+COUNTIFS(SCHEDULE!$D$3:$D$2594,RPI!DJ$3,SCHEDULE!$K$3:$K$2594,RPI!$CG13)</f>
        <v>3</v>
      </c>
      <c r="DK13" s="37">
        <f>COUNTIFS(SCHEDULE!$D$3:$D$2594,RPI!$CG13,SCHEDULE!$K$3:$K$2594,RPI!DK$3)+COUNTIFS(SCHEDULE!$D$3:$D$2594,RPI!DK$3,SCHEDULE!$K$3:$K$2594,RPI!$CG13)</f>
        <v>3</v>
      </c>
      <c r="DL13" s="37">
        <f>COUNTIFS(SCHEDULE!$D$3:$D$2594,RPI!$CG13,SCHEDULE!$K$3:$K$2594,RPI!DL$3)+COUNTIFS(SCHEDULE!$D$3:$D$2594,RPI!DL$3,SCHEDULE!$K$3:$K$2594,RPI!$CG13)</f>
        <v>3</v>
      </c>
      <c r="DM13" s="37">
        <f>COUNTIFS(SCHEDULE!$D$3:$D$2594,RPI!$CG13,SCHEDULE!$K$3:$K$2594,RPI!DM$3)+COUNTIFS(SCHEDULE!$D$3:$D$2594,RPI!DM$3,SCHEDULE!$K$3:$K$2594,RPI!$CG13)</f>
        <v>3</v>
      </c>
      <c r="DN13" s="30" t="s">
        <v>477</v>
      </c>
    </row>
    <row r="14" spans="1:118" x14ac:dyDescent="0.15">
      <c r="B14" s="30">
        <f t="shared" si="72"/>
        <v>14</v>
      </c>
      <c r="C14" s="31" t="s">
        <v>37</v>
      </c>
      <c r="D14" s="35">
        <f>_xlfn.XLOOKUP($C14,STANDINGS!$AS$4:$AS$41,STANDINGS!$AV$4:$AV$41,0,0,1)</f>
        <v>0.53086419753086422</v>
      </c>
      <c r="E14" s="35">
        <f t="shared" si="73"/>
        <v>0.49382716049382719</v>
      </c>
      <c r="F14" s="35">
        <f t="shared" si="74"/>
        <v>0.47479423868312759</v>
      </c>
      <c r="G14" s="34">
        <f>_xlfn.XLOOKUP($C14,STANDINGS!$AS$4:$AS$41,STANDINGS!$BB$4:$BB$41,0,0,1)</f>
        <v>22</v>
      </c>
      <c r="H14" s="33">
        <f t="shared" si="75"/>
        <v>0.50052818930041154</v>
      </c>
      <c r="J14" s="30">
        <f t="shared" si="76"/>
        <v>11</v>
      </c>
      <c r="K14" s="31" t="s">
        <v>37</v>
      </c>
      <c r="L14" s="90">
        <f t="shared" si="77"/>
        <v>0.49382716049382719</v>
      </c>
      <c r="M14" s="90">
        <f t="shared" si="78"/>
        <v>0.49275362318840582</v>
      </c>
      <c r="N14" s="90">
        <f t="shared" si="79"/>
        <v>0.49087493290391843</v>
      </c>
      <c r="O14" s="90">
        <f t="shared" si="80"/>
        <v>0.49731615673644664</v>
      </c>
      <c r="P14" s="90">
        <f t="shared" si="81"/>
        <v>0.49785292538915726</v>
      </c>
      <c r="Q14" s="90">
        <f t="shared" si="82"/>
        <v>0.49865807836822329</v>
      </c>
      <c r="R14" s="90">
        <f t="shared" si="83"/>
        <v>0.50107353730542137</v>
      </c>
      <c r="S14" s="90">
        <f t="shared" si="84"/>
        <v>0.49785292538915726</v>
      </c>
      <c r="T14" s="90">
        <f t="shared" si="85"/>
        <v>0.49892646269457863</v>
      </c>
      <c r="U14" s="90">
        <f t="shared" si="86"/>
        <v>0.49946323134728937</v>
      </c>
      <c r="V14" s="90">
        <f t="shared" si="87"/>
        <v>0</v>
      </c>
      <c r="W14" s="90">
        <f t="shared" si="88"/>
        <v>0.49248523886205042</v>
      </c>
      <c r="X14" s="90">
        <f t="shared" si="89"/>
        <v>0.49033816425120774</v>
      </c>
      <c r="Y14" s="90">
        <f t="shared" si="90"/>
        <v>0.49570585077831458</v>
      </c>
      <c r="Z14" s="90">
        <f t="shared" si="91"/>
        <v>0.49248523886205048</v>
      </c>
      <c r="AA14" s="90">
        <f t="shared" si="92"/>
        <v>0.48872785829307575</v>
      </c>
      <c r="AB14" s="90">
        <f t="shared" si="93"/>
        <v>0.49194847020933985</v>
      </c>
      <c r="AC14" s="90">
        <f t="shared" si="94"/>
        <v>0.49973161567364477</v>
      </c>
      <c r="AD14" s="90">
        <f t="shared" si="95"/>
        <v>0.49812130971551272</v>
      </c>
      <c r="AE14" s="90">
        <f t="shared" si="96"/>
        <v>0.49248523886205059</v>
      </c>
      <c r="AF14" s="90">
        <f t="shared" si="97"/>
        <v>0.49758454106280203</v>
      </c>
      <c r="AG14" s="90">
        <f t="shared" si="98"/>
        <v>0.49221685453569519</v>
      </c>
      <c r="AH14" s="90">
        <f t="shared" si="99"/>
        <v>0.49785292538915732</v>
      </c>
      <c r="AI14" s="90">
        <f t="shared" si="100"/>
        <v>0.49677938808373595</v>
      </c>
      <c r="AJ14" s="90">
        <f t="shared" si="101"/>
        <v>0</v>
      </c>
      <c r="AK14" s="90">
        <f t="shared" si="102"/>
        <v>0</v>
      </c>
      <c r="AL14" s="90">
        <f t="shared" si="103"/>
        <v>0.49537037037037046</v>
      </c>
      <c r="AM14" s="90">
        <f t="shared" si="104"/>
        <v>0</v>
      </c>
      <c r="AN14" s="90">
        <f t="shared" si="105"/>
        <v>0</v>
      </c>
      <c r="AO14" s="90">
        <f t="shared" si="106"/>
        <v>0</v>
      </c>
      <c r="AP14" s="90">
        <f t="shared" si="107"/>
        <v>0</v>
      </c>
      <c r="AQ14" s="90">
        <f t="shared" si="108"/>
        <v>0</v>
      </c>
      <c r="AR14" s="32">
        <f t="shared" si="70"/>
        <v>0.47479423868312759</v>
      </c>
      <c r="AS14" s="30" t="s">
        <v>477</v>
      </c>
      <c r="AU14" s="30">
        <f t="shared" si="109"/>
        <v>11</v>
      </c>
      <c r="AV14" s="31" t="s">
        <v>37</v>
      </c>
      <c r="AW14" s="90">
        <f>IF(CH14&gt;0,_xlfn.XLOOKUP(AW$3,STANDINGS!$AS$4:$AS$34,STANDINGS!$AV$4:$AV$34,0,0,1),0)</f>
        <v>0.53086419753086422</v>
      </c>
      <c r="AX14" s="90">
        <f>IF(CI14&gt;0,_xlfn.XLOOKUP(AX$3,STANDINGS!$AS$4:$AS$34,STANDINGS!$AV$4:$AV$34,0,0,1),0)</f>
        <v>0.55555555555555558</v>
      </c>
      <c r="AY14" s="90">
        <f>IF(CJ14&gt;0,_xlfn.XLOOKUP(AY$3,STANDINGS!$AS$4:$AS$34,STANDINGS!$AV$4:$AV$34,0,0,1),0)</f>
        <v>0.59876543209876543</v>
      </c>
      <c r="AZ14" s="90">
        <f>IF(CK14&gt;0,_xlfn.XLOOKUP(AZ$3,STANDINGS!$AS$4:$AS$34,STANDINGS!$AV$4:$AV$34,0,0,1),0)</f>
        <v>0.45061728395061729</v>
      </c>
      <c r="BA14" s="90">
        <f>IF(CL14&gt;0,_xlfn.XLOOKUP(BA$3,STANDINGS!$AS$4:$AS$34,STANDINGS!$AV$4:$AV$34,0,0,1),0)</f>
        <v>0.43827160493827161</v>
      </c>
      <c r="BB14" s="90">
        <f>IF(CM14&gt;0,_xlfn.XLOOKUP(BB$3,STANDINGS!$AS$4:$AS$34,STANDINGS!$AV$4:$AV$34,0,0,1),0)</f>
        <v>0.41975308641975306</v>
      </c>
      <c r="BC14" s="90">
        <f>IF(CN14&gt;0,_xlfn.XLOOKUP(BC$3,STANDINGS!$AS$4:$AS$34,STANDINGS!$AV$4:$AV$34,0,0,1),0)</f>
        <v>0.36419753086419754</v>
      </c>
      <c r="BD14" s="90">
        <f>IF(CO14&gt;0,_xlfn.XLOOKUP(BD$3,STANDINGS!$AS$4:$AS$34,STANDINGS!$AV$4:$AV$34,0,0,1),0)</f>
        <v>0.43827160493827161</v>
      </c>
      <c r="BE14" s="90">
        <f>IF(CP14&gt;0,_xlfn.XLOOKUP(BE$3,STANDINGS!$AS$4:$AS$34,STANDINGS!$AV$4:$AV$34,0,0,1),0)</f>
        <v>0.41358024691358025</v>
      </c>
      <c r="BF14" s="90">
        <f>IF(CQ14&gt;0,_xlfn.XLOOKUP(BF$3,STANDINGS!$AS$4:$AS$34,STANDINGS!$AV$4:$AV$34,0,0,1),0)</f>
        <v>0.40123456790123457</v>
      </c>
      <c r="BG14" s="90">
        <f>IF(CR14&gt;0,_xlfn.XLOOKUP(BG$3,STANDINGS!$AS$4:$AS$34,STANDINGS!$AV$4:$AV$34,0,0,1),0)</f>
        <v>0</v>
      </c>
      <c r="BH14" s="90">
        <f>IF(CS14&gt;0,_xlfn.XLOOKUP(BH$3,STANDINGS!$AS$4:$AS$34,STANDINGS!$AV$4:$AV$34,0,0,1),0)</f>
        <v>0.56172839506172845</v>
      </c>
      <c r="BI14" s="90">
        <f>IF(CT14&gt;0,_xlfn.XLOOKUP(BI$3,STANDINGS!$AS$4:$AS$34,STANDINGS!$AV$4:$AV$34,0,0,1),0)</f>
        <v>0.61111111111111116</v>
      </c>
      <c r="BJ14" s="90">
        <f>IF(CU14&gt;0,_xlfn.XLOOKUP(BJ$3,STANDINGS!$AS$4:$AS$34,STANDINGS!$AV$4:$AV$34,0,0,1),0)</f>
        <v>0.48765432098765432</v>
      </c>
      <c r="BK14" s="90">
        <f>IF(CV14&gt;0,_xlfn.XLOOKUP(BK$3,STANDINGS!$AS$4:$AS$34,STANDINGS!$AV$4:$AV$34,0,0,1),0)</f>
        <v>0.56172839506172845</v>
      </c>
      <c r="BL14" s="90">
        <f>IF(CW14&gt;0,_xlfn.XLOOKUP(BL$3,STANDINGS!$AS$4:$AS$34,STANDINGS!$AV$4:$AV$34,0,0,1),0)</f>
        <v>0.64814814814814814</v>
      </c>
      <c r="BM14" s="90">
        <f>IF(CX14&gt;0,_xlfn.XLOOKUP(BM$3,STANDINGS!$AS$4:$AS$34,STANDINGS!$AV$4:$AV$34,0,0,1),0)</f>
        <v>0.57407407407407407</v>
      </c>
      <c r="BN14" s="90">
        <f>IF(CY14&gt;0,_xlfn.XLOOKUP(BN$3,STANDINGS!$AS$4:$AS$34,STANDINGS!$AV$4:$AV$34,0,0,1),0)</f>
        <v>0.39506172839506171</v>
      </c>
      <c r="BO14" s="90">
        <f>IF(CZ14&gt;0,_xlfn.XLOOKUP(BO$3,STANDINGS!$AS$4:$AS$34,STANDINGS!$AV$4:$AV$34,0,0,1),0)</f>
        <v>0.43209876543209874</v>
      </c>
      <c r="BP14" s="90">
        <f>IF(DA14&gt;0,_xlfn.XLOOKUP(BP$3,STANDINGS!$AS$4:$AS$34,STANDINGS!$AV$4:$AV$34,0,0,1),0)</f>
        <v>0.56172839506172845</v>
      </c>
      <c r="BQ14" s="90">
        <f>IF(DB14&gt;0,_xlfn.XLOOKUP(BQ$3,STANDINGS!$AS$4:$AS$34,STANDINGS!$AV$4:$AV$34,0,0,1),0)</f>
        <v>0.44444444444444442</v>
      </c>
      <c r="BR14" s="90">
        <f>IF(DC14&gt;0,_xlfn.XLOOKUP(BR$3,STANDINGS!$AS$4:$AS$34,STANDINGS!$AV$4:$AV$34,0,0,1),0)</f>
        <v>0.5679012345679012</v>
      </c>
      <c r="BS14" s="90">
        <f>IF(DD14&gt;0,_xlfn.XLOOKUP(BS$3,STANDINGS!$AS$4:$AS$34,STANDINGS!$AV$4:$AV$34,0,0,1),0)</f>
        <v>0.43827160493827161</v>
      </c>
      <c r="BT14" s="90">
        <f>IF(DE14&gt;0,_xlfn.XLOOKUP(BT$3,STANDINGS!$AS$4:$AS$34,STANDINGS!$AV$4:$AV$34,0,0,1),0)</f>
        <v>0.46296296296296297</v>
      </c>
      <c r="BU14" s="90">
        <f>IF(DF14&gt;0,_xlfn.XLOOKUP(BU$3,STANDINGS!$AS$4:$AS$34,STANDINGS!$AV$4:$AV$34,0,0,1),0)</f>
        <v>0</v>
      </c>
      <c r="BV14" s="90">
        <f>IF(DG14&gt;0,_xlfn.XLOOKUP(BV$3,STANDINGS!$AS$4:$AS$34,STANDINGS!$AV$4:$AV$34,0,0,1),0)</f>
        <v>0</v>
      </c>
      <c r="BW14" s="90">
        <f>IF(DH14&gt;0,_xlfn.XLOOKUP(BW$3,STANDINGS!$AS$4:$AS$34,STANDINGS!$AV$4:$AV$34,0,0,1),0)</f>
        <v>0.64197530864197527</v>
      </c>
      <c r="BX14" s="90">
        <f>IF(DI14&gt;0,_xlfn.XLOOKUP(BX$3,STANDINGS!$AS$4:$AS$34,STANDINGS!$AV$4:$AV$34,0,0,1),0)</f>
        <v>0</v>
      </c>
      <c r="BY14" s="90">
        <f>IF(DJ14&gt;0,_xlfn.XLOOKUP(BY$3,STANDINGS!$AS$4:$AS$34,STANDINGS!$AV$4:$AV$34,0,0,1),0)</f>
        <v>0</v>
      </c>
      <c r="BZ14" s="90">
        <f>IF(DK14&gt;0,_xlfn.XLOOKUP(BZ$3,STANDINGS!$AS$4:$AS$34,STANDINGS!$AV$4:$AV$34,0,0,1),0)</f>
        <v>0</v>
      </c>
      <c r="CA14" s="90">
        <f>IF(DL14&gt;0,_xlfn.XLOOKUP(CA$3,STANDINGS!$AS$4:$AS$34,STANDINGS!$AV$4:$AV$34,0,0,1),0)</f>
        <v>0</v>
      </c>
      <c r="CB14" s="90">
        <f>IF(DM14&gt;0,_xlfn.XLOOKUP(CB$3,STANDINGS!$AS$4:$AS$34,STANDINGS!$AV$4:$AV$34,0,0,1),0)</f>
        <v>0</v>
      </c>
      <c r="CC14" s="32">
        <f t="shared" si="71"/>
        <v>0.49382716049382719</v>
      </c>
      <c r="CD14" s="30" t="s">
        <v>477</v>
      </c>
      <c r="CF14" s="30">
        <f t="shared" si="110"/>
        <v>11</v>
      </c>
      <c r="CG14" s="31" t="s">
        <v>37</v>
      </c>
      <c r="CH14" s="37">
        <f>COUNTIFS(SCHEDULE!$D$3:$D$2594,RPI!$CG14,SCHEDULE!$K$3:$K$2594,RPI!CH$3)+COUNTIFS(SCHEDULE!$D$3:$D$2594,RPI!CH$3,SCHEDULE!$K$3:$K$2594,RPI!$CG14)</f>
        <v>7</v>
      </c>
      <c r="CI14" s="37">
        <f>COUNTIFS(SCHEDULE!$D$3:$D$2594,RPI!$CG14,SCHEDULE!$K$3:$K$2594,RPI!CI$3)+COUNTIFS(SCHEDULE!$D$3:$D$2594,RPI!CI$3,SCHEDULE!$K$3:$K$2594,RPI!$CG14)</f>
        <v>7</v>
      </c>
      <c r="CJ14" s="37">
        <f>COUNTIFS(SCHEDULE!$D$3:$D$2594,RPI!$CG14,SCHEDULE!$K$3:$K$2594,RPI!CJ$3)+COUNTIFS(SCHEDULE!$D$3:$D$2594,RPI!CJ$3,SCHEDULE!$K$3:$K$2594,RPI!$CG14)</f>
        <v>7</v>
      </c>
      <c r="CK14" s="37">
        <f>COUNTIFS(SCHEDULE!$D$3:$D$2594,RPI!$CG14,SCHEDULE!$K$3:$K$2594,RPI!CK$3)+COUNTIFS(SCHEDULE!$D$3:$D$2594,RPI!CK$3,SCHEDULE!$K$3:$K$2594,RPI!$CG14)</f>
        <v>7</v>
      </c>
      <c r="CL14" s="37">
        <f>COUNTIFS(SCHEDULE!$D$3:$D$2594,RPI!$CG14,SCHEDULE!$K$3:$K$2594,RPI!CL$3)+COUNTIFS(SCHEDULE!$D$3:$D$2594,RPI!CL$3,SCHEDULE!$K$3:$K$2594,RPI!$CG14)</f>
        <v>7</v>
      </c>
      <c r="CM14" s="37">
        <f>COUNTIFS(SCHEDULE!$D$3:$D$2594,RPI!$CG14,SCHEDULE!$K$3:$K$2594,RPI!CM$3)+COUNTIFS(SCHEDULE!$D$3:$D$2594,RPI!CM$3,SCHEDULE!$K$3:$K$2594,RPI!$CG14)</f>
        <v>7</v>
      </c>
      <c r="CN14" s="37">
        <f>COUNTIFS(SCHEDULE!$D$3:$D$2594,RPI!$CG14,SCHEDULE!$K$3:$K$2594,RPI!CN$3)+COUNTIFS(SCHEDULE!$D$3:$D$2594,RPI!CN$3,SCHEDULE!$K$3:$K$2594,RPI!$CG14)</f>
        <v>7</v>
      </c>
      <c r="CO14" s="37">
        <f>COUNTIFS(SCHEDULE!$D$3:$D$2594,RPI!$CG14,SCHEDULE!$K$3:$K$2594,RPI!CO$3)+COUNTIFS(SCHEDULE!$D$3:$D$2594,RPI!CO$3,SCHEDULE!$K$3:$K$2594,RPI!$CG14)</f>
        <v>7</v>
      </c>
      <c r="CP14" s="37">
        <f>COUNTIFS(SCHEDULE!$D$3:$D$2594,RPI!$CG14,SCHEDULE!$K$3:$K$2594,RPI!CP$3)+COUNTIFS(SCHEDULE!$D$3:$D$2594,RPI!CP$3,SCHEDULE!$K$3:$K$2594,RPI!$CG14)</f>
        <v>9</v>
      </c>
      <c r="CQ14" s="37">
        <f>COUNTIFS(SCHEDULE!$D$3:$D$2594,RPI!$CG14,SCHEDULE!$K$3:$K$2594,RPI!CQ$3)+COUNTIFS(SCHEDULE!$D$3:$D$2594,RPI!CQ$3,SCHEDULE!$K$3:$K$2594,RPI!$CG14)</f>
        <v>9</v>
      </c>
      <c r="CR14" s="37">
        <f>COUNTIFS(SCHEDULE!$D$3:$D$2594,RPI!$CG14,SCHEDULE!$K$3:$K$2594,RPI!CR$3)+COUNTIFS(SCHEDULE!$D$3:$D$2594,RPI!CR$3,SCHEDULE!$K$3:$K$2594,RPI!$CG14)</f>
        <v>0</v>
      </c>
      <c r="CS14" s="37">
        <f>COUNTIFS(SCHEDULE!$D$3:$D$2594,RPI!$CG14,SCHEDULE!$K$3:$K$2594,RPI!CS$3)+COUNTIFS(SCHEDULE!$D$3:$D$2594,RPI!CS$3,SCHEDULE!$K$3:$K$2594,RPI!$CG14)</f>
        <v>8</v>
      </c>
      <c r="CT14" s="37">
        <f>COUNTIFS(SCHEDULE!$D$3:$D$2594,RPI!$CG14,SCHEDULE!$K$3:$K$2594,RPI!CT$3)+COUNTIFS(SCHEDULE!$D$3:$D$2594,RPI!CT$3,SCHEDULE!$K$3:$K$2594,RPI!$CG14)</f>
        <v>7</v>
      </c>
      <c r="CU14" s="37">
        <f>COUNTIFS(SCHEDULE!$D$3:$D$2594,RPI!$CG14,SCHEDULE!$K$3:$K$2594,RPI!CU$3)+COUNTIFS(SCHEDULE!$D$3:$D$2594,RPI!CU$3,SCHEDULE!$K$3:$K$2594,RPI!$CG14)</f>
        <v>7</v>
      </c>
      <c r="CV14" s="37">
        <f>COUNTIFS(SCHEDULE!$D$3:$D$2594,RPI!$CG14,SCHEDULE!$K$3:$K$2594,RPI!CV$3)+COUNTIFS(SCHEDULE!$D$3:$D$2594,RPI!CV$3,SCHEDULE!$K$3:$K$2594,RPI!$CG14)</f>
        <v>9</v>
      </c>
      <c r="CW14" s="37">
        <f>COUNTIFS(SCHEDULE!$D$3:$D$2594,RPI!$CG14,SCHEDULE!$K$3:$K$2594,RPI!CW$3)+COUNTIFS(SCHEDULE!$D$3:$D$2594,RPI!CW$3,SCHEDULE!$K$3:$K$2594,RPI!$CG14)</f>
        <v>9</v>
      </c>
      <c r="CX14" s="37">
        <f>COUNTIFS(SCHEDULE!$D$3:$D$2594,RPI!$CG14,SCHEDULE!$K$3:$K$2594,RPI!CX$3)+COUNTIFS(SCHEDULE!$D$3:$D$2594,RPI!CX$3,SCHEDULE!$K$3:$K$2594,RPI!$CG14)</f>
        <v>3</v>
      </c>
      <c r="CY14" s="37">
        <f>COUNTIFS(SCHEDULE!$D$3:$D$2594,RPI!$CG14,SCHEDULE!$K$3:$K$2594,RPI!CY$3)+COUNTIFS(SCHEDULE!$D$3:$D$2594,RPI!CY$3,SCHEDULE!$K$3:$K$2594,RPI!$CG14)</f>
        <v>3</v>
      </c>
      <c r="CZ14" s="37">
        <f>COUNTIFS(SCHEDULE!$D$3:$D$2594,RPI!$CG14,SCHEDULE!$K$3:$K$2594,RPI!CZ$3)+COUNTIFS(SCHEDULE!$D$3:$D$2594,RPI!CZ$3,SCHEDULE!$K$3:$K$2594,RPI!$CG14)</f>
        <v>3</v>
      </c>
      <c r="DA14" s="37">
        <f>COUNTIFS(SCHEDULE!$D$3:$D$2594,RPI!$CG14,SCHEDULE!$K$3:$K$2594,RPI!DA$3)+COUNTIFS(SCHEDULE!$D$3:$D$2594,RPI!DA$3,SCHEDULE!$K$3:$K$2594,RPI!$CG14)</f>
        <v>3</v>
      </c>
      <c r="DB14" s="37">
        <f>COUNTIFS(SCHEDULE!$D$3:$D$2594,RPI!$CG14,SCHEDULE!$K$3:$K$2594,RPI!DB$3)+COUNTIFS(SCHEDULE!$D$3:$D$2594,RPI!DB$3,SCHEDULE!$K$3:$K$2594,RPI!$CG14)</f>
        <v>3</v>
      </c>
      <c r="DC14" s="37">
        <f>COUNTIFS(SCHEDULE!$D$3:$D$2594,RPI!$CG14,SCHEDULE!$K$3:$K$2594,RPI!DC$3)+COUNTIFS(SCHEDULE!$D$3:$D$2594,RPI!DC$3,SCHEDULE!$K$3:$K$2594,RPI!$CG14)</f>
        <v>3</v>
      </c>
      <c r="DD14" s="37">
        <f>COUNTIFS(SCHEDULE!$D$3:$D$2594,RPI!$CG14,SCHEDULE!$K$3:$K$2594,RPI!DD$3)+COUNTIFS(SCHEDULE!$D$3:$D$2594,RPI!DD$3,SCHEDULE!$K$3:$K$2594,RPI!$CG14)</f>
        <v>3</v>
      </c>
      <c r="DE14" s="37">
        <f>COUNTIFS(SCHEDULE!$D$3:$D$2594,RPI!$CG14,SCHEDULE!$K$3:$K$2594,RPI!DE$3)+COUNTIFS(SCHEDULE!$D$3:$D$2594,RPI!DE$3,SCHEDULE!$K$3:$K$2594,RPI!$CG14)</f>
        <v>3</v>
      </c>
      <c r="DF14" s="37">
        <f>COUNTIFS(SCHEDULE!$D$3:$D$2594,RPI!$CG14,SCHEDULE!$K$3:$K$2594,RPI!DF$3)+COUNTIFS(SCHEDULE!$D$3:$D$2594,RPI!DF$3,SCHEDULE!$K$3:$K$2594,RPI!$CG14)</f>
        <v>3</v>
      </c>
      <c r="DG14" s="37">
        <f>COUNTIFS(SCHEDULE!$D$3:$D$2594,RPI!$CG14,SCHEDULE!$K$3:$K$2594,RPI!DG$3)+COUNTIFS(SCHEDULE!$D$3:$D$2594,RPI!DG$3,SCHEDULE!$K$3:$K$2594,RPI!$CG14)</f>
        <v>3</v>
      </c>
      <c r="DH14" s="37">
        <f>COUNTIFS(SCHEDULE!$D$3:$D$2594,RPI!$CG14,SCHEDULE!$K$3:$K$2594,RPI!DH$3)+COUNTIFS(SCHEDULE!$D$3:$D$2594,RPI!DH$3,SCHEDULE!$K$3:$K$2594,RPI!$CG14)</f>
        <v>3</v>
      </c>
      <c r="DI14" s="37">
        <f>COUNTIFS(SCHEDULE!$D$3:$D$2594,RPI!$CG14,SCHEDULE!$K$3:$K$2594,RPI!DI$3)+COUNTIFS(SCHEDULE!$D$3:$D$2594,RPI!DI$3,SCHEDULE!$K$3:$K$2594,RPI!$CG14)</f>
        <v>3</v>
      </c>
      <c r="DJ14" s="37">
        <f>COUNTIFS(SCHEDULE!$D$3:$D$2594,RPI!$CG14,SCHEDULE!$K$3:$K$2594,RPI!DJ$3)+COUNTIFS(SCHEDULE!$D$3:$D$2594,RPI!DJ$3,SCHEDULE!$K$3:$K$2594,RPI!$CG14)</f>
        <v>3</v>
      </c>
      <c r="DK14" s="37">
        <f>COUNTIFS(SCHEDULE!$D$3:$D$2594,RPI!$CG14,SCHEDULE!$K$3:$K$2594,RPI!DK$3)+COUNTIFS(SCHEDULE!$D$3:$D$2594,RPI!DK$3,SCHEDULE!$K$3:$K$2594,RPI!$CG14)</f>
        <v>3</v>
      </c>
      <c r="DL14" s="37">
        <f>COUNTIFS(SCHEDULE!$D$3:$D$2594,RPI!$CG14,SCHEDULE!$K$3:$K$2594,RPI!DL$3)+COUNTIFS(SCHEDULE!$D$3:$D$2594,RPI!DL$3,SCHEDULE!$K$3:$K$2594,RPI!$CG14)</f>
        <v>3</v>
      </c>
      <c r="DM14" s="37">
        <f>COUNTIFS(SCHEDULE!$D$3:$D$2594,RPI!$CG14,SCHEDULE!$K$3:$K$2594,RPI!DM$3)+COUNTIFS(SCHEDULE!$D$3:$D$2594,RPI!DM$3,SCHEDULE!$K$3:$K$2594,RPI!$CG14)</f>
        <v>3</v>
      </c>
      <c r="DN14" s="30" t="s">
        <v>477</v>
      </c>
    </row>
    <row r="15" spans="1:118" x14ac:dyDescent="0.15">
      <c r="B15" s="30">
        <f t="shared" si="72"/>
        <v>8</v>
      </c>
      <c r="C15" s="31" t="s">
        <v>13488</v>
      </c>
      <c r="D15" s="35">
        <f>_xlfn.XLOOKUP($C15,STANDINGS!$AS$4:$AS$41,STANDINGS!$AV$4:$AV$41,0,0,1)</f>
        <v>0.56172839506172845</v>
      </c>
      <c r="E15" s="35">
        <f t="shared" si="73"/>
        <v>0.49248523886205042</v>
      </c>
      <c r="F15" s="35">
        <f t="shared" si="74"/>
        <v>0.47485015208445164</v>
      </c>
      <c r="G15" s="34">
        <f>_xlfn.XLOOKUP($C15,STANDINGS!$AS$4:$AS$41,STANDINGS!$BB$4:$BB$41,0,0,1)</f>
        <v>128</v>
      </c>
      <c r="H15" s="33">
        <f t="shared" si="75"/>
        <v>0.51818725621757022</v>
      </c>
      <c r="J15" s="30">
        <f t="shared" si="76"/>
        <v>12</v>
      </c>
      <c r="K15" s="31" t="s">
        <v>13488</v>
      </c>
      <c r="L15" s="90">
        <f t="shared" si="77"/>
        <v>0.49382716049382719</v>
      </c>
      <c r="M15" s="90">
        <f t="shared" si="78"/>
        <v>0.49275362318840582</v>
      </c>
      <c r="N15" s="90">
        <f t="shared" si="79"/>
        <v>0.49087493290391843</v>
      </c>
      <c r="O15" s="90">
        <f t="shared" si="80"/>
        <v>0.49731615673644664</v>
      </c>
      <c r="P15" s="90">
        <f t="shared" si="81"/>
        <v>0.49785292538915726</v>
      </c>
      <c r="Q15" s="90">
        <f t="shared" si="82"/>
        <v>0.49865807836822329</v>
      </c>
      <c r="R15" s="90">
        <f t="shared" si="83"/>
        <v>0.50107353730542137</v>
      </c>
      <c r="S15" s="90">
        <f t="shared" si="84"/>
        <v>0.49785292538915726</v>
      </c>
      <c r="T15" s="90">
        <f t="shared" si="85"/>
        <v>0.49892646269457863</v>
      </c>
      <c r="U15" s="90">
        <f t="shared" si="86"/>
        <v>0.49946323134728937</v>
      </c>
      <c r="V15" s="90">
        <f t="shared" si="87"/>
        <v>0.49382716049382719</v>
      </c>
      <c r="W15" s="90">
        <f t="shared" si="88"/>
        <v>0</v>
      </c>
      <c r="X15" s="90">
        <f t="shared" si="89"/>
        <v>0.49033816425120774</v>
      </c>
      <c r="Y15" s="90">
        <f t="shared" si="90"/>
        <v>0.49570585077831458</v>
      </c>
      <c r="Z15" s="90">
        <f t="shared" si="91"/>
        <v>0.49248523886205048</v>
      </c>
      <c r="AA15" s="90">
        <f t="shared" si="92"/>
        <v>0.48872785829307575</v>
      </c>
      <c r="AB15" s="90">
        <f t="shared" si="93"/>
        <v>0.49194847020933985</v>
      </c>
      <c r="AC15" s="90">
        <f t="shared" si="94"/>
        <v>0.49973161567364477</v>
      </c>
      <c r="AD15" s="90">
        <f t="shared" si="95"/>
        <v>0.49812130971551272</v>
      </c>
      <c r="AE15" s="90">
        <f t="shared" si="96"/>
        <v>0.49248523886205059</v>
      </c>
      <c r="AF15" s="90">
        <f t="shared" si="97"/>
        <v>0.49758454106280203</v>
      </c>
      <c r="AG15" s="90">
        <f t="shared" si="98"/>
        <v>0.49221685453569519</v>
      </c>
      <c r="AH15" s="90">
        <f t="shared" si="99"/>
        <v>0.49785292538915732</v>
      </c>
      <c r="AI15" s="90">
        <f t="shared" si="100"/>
        <v>0.49677938808373595</v>
      </c>
      <c r="AJ15" s="90">
        <f t="shared" si="101"/>
        <v>0</v>
      </c>
      <c r="AK15" s="90">
        <f t="shared" si="102"/>
        <v>0</v>
      </c>
      <c r="AL15" s="90">
        <f t="shared" si="103"/>
        <v>0.49537037037037046</v>
      </c>
      <c r="AM15" s="90">
        <f t="shared" si="104"/>
        <v>0</v>
      </c>
      <c r="AN15" s="90">
        <f t="shared" si="105"/>
        <v>0</v>
      </c>
      <c r="AO15" s="90">
        <f t="shared" si="106"/>
        <v>0</v>
      </c>
      <c r="AP15" s="90">
        <f t="shared" si="107"/>
        <v>0</v>
      </c>
      <c r="AQ15" s="90">
        <f t="shared" si="108"/>
        <v>0</v>
      </c>
      <c r="AR15" s="32">
        <f t="shared" si="70"/>
        <v>0.47485015208445164</v>
      </c>
      <c r="AS15" s="30" t="s">
        <v>477</v>
      </c>
      <c r="AU15" s="30">
        <f t="shared" si="109"/>
        <v>12</v>
      </c>
      <c r="AV15" s="31" t="s">
        <v>13488</v>
      </c>
      <c r="AW15" s="90">
        <f>IF(CH15&gt;0,_xlfn.XLOOKUP(AW$3,STANDINGS!$AS$4:$AS$34,STANDINGS!$AV$4:$AV$34,0,0,1),0)</f>
        <v>0.53086419753086422</v>
      </c>
      <c r="AX15" s="90">
        <f>IF(CI15&gt;0,_xlfn.XLOOKUP(AX$3,STANDINGS!$AS$4:$AS$34,STANDINGS!$AV$4:$AV$34,0,0,1),0)</f>
        <v>0.55555555555555558</v>
      </c>
      <c r="AY15" s="90">
        <f>IF(CJ15&gt;0,_xlfn.XLOOKUP(AY$3,STANDINGS!$AS$4:$AS$34,STANDINGS!$AV$4:$AV$34,0,0,1),0)</f>
        <v>0.59876543209876543</v>
      </c>
      <c r="AZ15" s="90">
        <f>IF(CK15&gt;0,_xlfn.XLOOKUP(AZ$3,STANDINGS!$AS$4:$AS$34,STANDINGS!$AV$4:$AV$34,0,0,1),0)</f>
        <v>0.45061728395061729</v>
      </c>
      <c r="BA15" s="90">
        <f>IF(CL15&gt;0,_xlfn.XLOOKUP(BA$3,STANDINGS!$AS$4:$AS$34,STANDINGS!$AV$4:$AV$34,0,0,1),0)</f>
        <v>0.43827160493827161</v>
      </c>
      <c r="BB15" s="90">
        <f>IF(CM15&gt;0,_xlfn.XLOOKUP(BB$3,STANDINGS!$AS$4:$AS$34,STANDINGS!$AV$4:$AV$34,0,0,1),0)</f>
        <v>0.41975308641975306</v>
      </c>
      <c r="BC15" s="90">
        <f>IF(CN15&gt;0,_xlfn.XLOOKUP(BC$3,STANDINGS!$AS$4:$AS$34,STANDINGS!$AV$4:$AV$34,0,0,1),0)</f>
        <v>0.36419753086419754</v>
      </c>
      <c r="BD15" s="90">
        <f>IF(CO15&gt;0,_xlfn.XLOOKUP(BD$3,STANDINGS!$AS$4:$AS$34,STANDINGS!$AV$4:$AV$34,0,0,1),0)</f>
        <v>0.43827160493827161</v>
      </c>
      <c r="BE15" s="90">
        <f>IF(CP15&gt;0,_xlfn.XLOOKUP(BE$3,STANDINGS!$AS$4:$AS$34,STANDINGS!$AV$4:$AV$34,0,0,1),0)</f>
        <v>0.41358024691358025</v>
      </c>
      <c r="BF15" s="90">
        <f>IF(CQ15&gt;0,_xlfn.XLOOKUP(BF$3,STANDINGS!$AS$4:$AS$34,STANDINGS!$AV$4:$AV$34,0,0,1),0)</f>
        <v>0.40123456790123457</v>
      </c>
      <c r="BG15" s="90">
        <f>IF(CR15&gt;0,_xlfn.XLOOKUP(BG$3,STANDINGS!$AS$4:$AS$34,STANDINGS!$AV$4:$AV$34,0,0,1),0)</f>
        <v>0.53086419753086422</v>
      </c>
      <c r="BH15" s="90">
        <f>IF(CS15&gt;0,_xlfn.XLOOKUP(BH$3,STANDINGS!$AS$4:$AS$34,STANDINGS!$AV$4:$AV$34,0,0,1),0)</f>
        <v>0</v>
      </c>
      <c r="BI15" s="90">
        <f>IF(CT15&gt;0,_xlfn.XLOOKUP(BI$3,STANDINGS!$AS$4:$AS$34,STANDINGS!$AV$4:$AV$34,0,0,1),0)</f>
        <v>0.61111111111111116</v>
      </c>
      <c r="BJ15" s="90">
        <f>IF(CU15&gt;0,_xlfn.XLOOKUP(BJ$3,STANDINGS!$AS$4:$AS$34,STANDINGS!$AV$4:$AV$34,0,0,1),0)</f>
        <v>0.48765432098765432</v>
      </c>
      <c r="BK15" s="90">
        <f>IF(CV15&gt;0,_xlfn.XLOOKUP(BK$3,STANDINGS!$AS$4:$AS$34,STANDINGS!$AV$4:$AV$34,0,0,1),0)</f>
        <v>0.56172839506172845</v>
      </c>
      <c r="BL15" s="90">
        <f>IF(CW15&gt;0,_xlfn.XLOOKUP(BL$3,STANDINGS!$AS$4:$AS$34,STANDINGS!$AV$4:$AV$34,0,0,1),0)</f>
        <v>0.64814814814814814</v>
      </c>
      <c r="BM15" s="90">
        <f>IF(CX15&gt;0,_xlfn.XLOOKUP(BM$3,STANDINGS!$AS$4:$AS$34,STANDINGS!$AV$4:$AV$34,0,0,1),0)</f>
        <v>0.57407407407407407</v>
      </c>
      <c r="BN15" s="90">
        <f>IF(CY15&gt;0,_xlfn.XLOOKUP(BN$3,STANDINGS!$AS$4:$AS$34,STANDINGS!$AV$4:$AV$34,0,0,1),0)</f>
        <v>0.39506172839506171</v>
      </c>
      <c r="BO15" s="90">
        <f>IF(CZ15&gt;0,_xlfn.XLOOKUP(BO$3,STANDINGS!$AS$4:$AS$34,STANDINGS!$AV$4:$AV$34,0,0,1),0)</f>
        <v>0.43209876543209874</v>
      </c>
      <c r="BP15" s="90">
        <f>IF(DA15&gt;0,_xlfn.XLOOKUP(BP$3,STANDINGS!$AS$4:$AS$34,STANDINGS!$AV$4:$AV$34,0,0,1),0)</f>
        <v>0.56172839506172845</v>
      </c>
      <c r="BQ15" s="90">
        <f>IF(DB15&gt;0,_xlfn.XLOOKUP(BQ$3,STANDINGS!$AS$4:$AS$34,STANDINGS!$AV$4:$AV$34,0,0,1),0)</f>
        <v>0.44444444444444442</v>
      </c>
      <c r="BR15" s="90">
        <f>IF(DC15&gt;0,_xlfn.XLOOKUP(BR$3,STANDINGS!$AS$4:$AS$34,STANDINGS!$AV$4:$AV$34,0,0,1),0)</f>
        <v>0.5679012345679012</v>
      </c>
      <c r="BS15" s="90">
        <f>IF(DD15&gt;0,_xlfn.XLOOKUP(BS$3,STANDINGS!$AS$4:$AS$34,STANDINGS!$AV$4:$AV$34,0,0,1),0)</f>
        <v>0.43827160493827161</v>
      </c>
      <c r="BT15" s="90">
        <f>IF(DE15&gt;0,_xlfn.XLOOKUP(BT$3,STANDINGS!$AS$4:$AS$34,STANDINGS!$AV$4:$AV$34,0,0,1),0)</f>
        <v>0.46296296296296297</v>
      </c>
      <c r="BU15" s="90">
        <f>IF(DF15&gt;0,_xlfn.XLOOKUP(BU$3,STANDINGS!$AS$4:$AS$34,STANDINGS!$AV$4:$AV$34,0,0,1),0)</f>
        <v>0</v>
      </c>
      <c r="BV15" s="90">
        <f>IF(DG15&gt;0,_xlfn.XLOOKUP(BV$3,STANDINGS!$AS$4:$AS$34,STANDINGS!$AV$4:$AV$34,0,0,1),0)</f>
        <v>0</v>
      </c>
      <c r="BW15" s="90">
        <f>IF(DH15&gt;0,_xlfn.XLOOKUP(BW$3,STANDINGS!$AS$4:$AS$34,STANDINGS!$AV$4:$AV$34,0,0,1),0)</f>
        <v>0.64197530864197527</v>
      </c>
      <c r="BX15" s="90">
        <f>IF(DI15&gt;0,_xlfn.XLOOKUP(BX$3,STANDINGS!$AS$4:$AS$34,STANDINGS!$AV$4:$AV$34,0,0,1),0)</f>
        <v>0</v>
      </c>
      <c r="BY15" s="90">
        <f>IF(DJ15&gt;0,_xlfn.XLOOKUP(BY$3,STANDINGS!$AS$4:$AS$34,STANDINGS!$AV$4:$AV$34,0,0,1),0)</f>
        <v>0</v>
      </c>
      <c r="BZ15" s="90">
        <f>IF(DK15&gt;0,_xlfn.XLOOKUP(BZ$3,STANDINGS!$AS$4:$AS$34,STANDINGS!$AV$4:$AV$34,0,0,1),0)</f>
        <v>0</v>
      </c>
      <c r="CA15" s="90">
        <f>IF(DL15&gt;0,_xlfn.XLOOKUP(CA$3,STANDINGS!$AS$4:$AS$34,STANDINGS!$AV$4:$AV$34,0,0,1),0)</f>
        <v>0</v>
      </c>
      <c r="CB15" s="90">
        <f>IF(DM15&gt;0,_xlfn.XLOOKUP(CB$3,STANDINGS!$AS$4:$AS$34,STANDINGS!$AV$4:$AV$34,0,0,1),0)</f>
        <v>0</v>
      </c>
      <c r="CC15" s="32">
        <f t="shared" si="71"/>
        <v>0.49248523886205042</v>
      </c>
      <c r="CD15" s="30" t="s">
        <v>477</v>
      </c>
      <c r="CF15" s="30">
        <f t="shared" si="110"/>
        <v>12</v>
      </c>
      <c r="CG15" s="31" t="s">
        <v>13488</v>
      </c>
      <c r="CH15" s="37">
        <f>COUNTIFS(SCHEDULE!$D$3:$D$2594,RPI!$CG15,SCHEDULE!$K$3:$K$2594,RPI!CH$3)+COUNTIFS(SCHEDULE!$D$3:$D$2594,RPI!CH$3,SCHEDULE!$K$3:$K$2594,RPI!$CG15)</f>
        <v>7</v>
      </c>
      <c r="CI15" s="37">
        <f>COUNTIFS(SCHEDULE!$D$3:$D$2594,RPI!$CG15,SCHEDULE!$K$3:$K$2594,RPI!CI$3)+COUNTIFS(SCHEDULE!$D$3:$D$2594,RPI!CI$3,SCHEDULE!$K$3:$K$2594,RPI!$CG15)</f>
        <v>7</v>
      </c>
      <c r="CJ15" s="37">
        <f>COUNTIFS(SCHEDULE!$D$3:$D$2594,RPI!$CG15,SCHEDULE!$K$3:$K$2594,RPI!CJ$3)+COUNTIFS(SCHEDULE!$D$3:$D$2594,RPI!CJ$3,SCHEDULE!$K$3:$K$2594,RPI!$CG15)</f>
        <v>7</v>
      </c>
      <c r="CK15" s="37">
        <f>COUNTIFS(SCHEDULE!$D$3:$D$2594,RPI!$CG15,SCHEDULE!$K$3:$K$2594,RPI!CK$3)+COUNTIFS(SCHEDULE!$D$3:$D$2594,RPI!CK$3,SCHEDULE!$K$3:$K$2594,RPI!$CG15)</f>
        <v>7</v>
      </c>
      <c r="CL15" s="37">
        <f>COUNTIFS(SCHEDULE!$D$3:$D$2594,RPI!$CG15,SCHEDULE!$K$3:$K$2594,RPI!CL$3)+COUNTIFS(SCHEDULE!$D$3:$D$2594,RPI!CL$3,SCHEDULE!$K$3:$K$2594,RPI!$CG15)</f>
        <v>7</v>
      </c>
      <c r="CM15" s="37">
        <f>COUNTIFS(SCHEDULE!$D$3:$D$2594,RPI!$CG15,SCHEDULE!$K$3:$K$2594,RPI!CM$3)+COUNTIFS(SCHEDULE!$D$3:$D$2594,RPI!CM$3,SCHEDULE!$K$3:$K$2594,RPI!$CG15)</f>
        <v>7</v>
      </c>
      <c r="CN15" s="37">
        <f>COUNTIFS(SCHEDULE!$D$3:$D$2594,RPI!$CG15,SCHEDULE!$K$3:$K$2594,RPI!CN$3)+COUNTIFS(SCHEDULE!$D$3:$D$2594,RPI!CN$3,SCHEDULE!$K$3:$K$2594,RPI!$CG15)</f>
        <v>7</v>
      </c>
      <c r="CO15" s="37">
        <f>COUNTIFS(SCHEDULE!$D$3:$D$2594,RPI!$CG15,SCHEDULE!$K$3:$K$2594,RPI!CO$3)+COUNTIFS(SCHEDULE!$D$3:$D$2594,RPI!CO$3,SCHEDULE!$K$3:$K$2594,RPI!$CG15)</f>
        <v>7</v>
      </c>
      <c r="CP15" s="37">
        <f>COUNTIFS(SCHEDULE!$D$3:$D$2594,RPI!$CG15,SCHEDULE!$K$3:$K$2594,RPI!CP$3)+COUNTIFS(SCHEDULE!$D$3:$D$2594,RPI!CP$3,SCHEDULE!$K$3:$K$2594,RPI!$CG15)</f>
        <v>9</v>
      </c>
      <c r="CQ15" s="37">
        <f>COUNTIFS(SCHEDULE!$D$3:$D$2594,RPI!$CG15,SCHEDULE!$K$3:$K$2594,RPI!CQ$3)+COUNTIFS(SCHEDULE!$D$3:$D$2594,RPI!CQ$3,SCHEDULE!$K$3:$K$2594,RPI!$CG15)</f>
        <v>9</v>
      </c>
      <c r="CR15" s="37">
        <f>COUNTIFS(SCHEDULE!$D$3:$D$2594,RPI!$CG15,SCHEDULE!$K$3:$K$2594,RPI!CR$3)+COUNTIFS(SCHEDULE!$D$3:$D$2594,RPI!CR$3,SCHEDULE!$K$3:$K$2594,RPI!$CG15)</f>
        <v>8</v>
      </c>
      <c r="CS15" s="37">
        <f>COUNTIFS(SCHEDULE!$D$3:$D$2594,RPI!$CG15,SCHEDULE!$K$3:$K$2594,RPI!CS$3)+COUNTIFS(SCHEDULE!$D$3:$D$2594,RPI!CS$3,SCHEDULE!$K$3:$K$2594,RPI!$CG15)</f>
        <v>0</v>
      </c>
      <c r="CT15" s="37">
        <f>COUNTIFS(SCHEDULE!$D$3:$D$2594,RPI!$CG15,SCHEDULE!$K$3:$K$2594,RPI!CT$3)+COUNTIFS(SCHEDULE!$D$3:$D$2594,RPI!CT$3,SCHEDULE!$K$3:$K$2594,RPI!$CG15)</f>
        <v>7</v>
      </c>
      <c r="CU15" s="37">
        <f>COUNTIFS(SCHEDULE!$D$3:$D$2594,RPI!$CG15,SCHEDULE!$K$3:$K$2594,RPI!CU$3)+COUNTIFS(SCHEDULE!$D$3:$D$2594,RPI!CU$3,SCHEDULE!$K$3:$K$2594,RPI!$CG15)</f>
        <v>7</v>
      </c>
      <c r="CV15" s="37">
        <f>COUNTIFS(SCHEDULE!$D$3:$D$2594,RPI!$CG15,SCHEDULE!$K$3:$K$2594,RPI!CV$3)+COUNTIFS(SCHEDULE!$D$3:$D$2594,RPI!CV$3,SCHEDULE!$K$3:$K$2594,RPI!$CG15)</f>
        <v>9</v>
      </c>
      <c r="CW15" s="37">
        <f>COUNTIFS(SCHEDULE!$D$3:$D$2594,RPI!$CG15,SCHEDULE!$K$3:$K$2594,RPI!CW$3)+COUNTIFS(SCHEDULE!$D$3:$D$2594,RPI!CW$3,SCHEDULE!$K$3:$K$2594,RPI!$CG15)</f>
        <v>9</v>
      </c>
      <c r="CX15" s="37">
        <f>COUNTIFS(SCHEDULE!$D$3:$D$2594,RPI!$CG15,SCHEDULE!$K$3:$K$2594,RPI!CX$3)+COUNTIFS(SCHEDULE!$D$3:$D$2594,RPI!CX$3,SCHEDULE!$K$3:$K$2594,RPI!$CG15)</f>
        <v>3</v>
      </c>
      <c r="CY15" s="37">
        <f>COUNTIFS(SCHEDULE!$D$3:$D$2594,RPI!$CG15,SCHEDULE!$K$3:$K$2594,RPI!CY$3)+COUNTIFS(SCHEDULE!$D$3:$D$2594,RPI!CY$3,SCHEDULE!$K$3:$K$2594,RPI!$CG15)</f>
        <v>3</v>
      </c>
      <c r="CZ15" s="37">
        <f>COUNTIFS(SCHEDULE!$D$3:$D$2594,RPI!$CG15,SCHEDULE!$K$3:$K$2594,RPI!CZ$3)+COUNTIFS(SCHEDULE!$D$3:$D$2594,RPI!CZ$3,SCHEDULE!$K$3:$K$2594,RPI!$CG15)</f>
        <v>3</v>
      </c>
      <c r="DA15" s="37">
        <f>COUNTIFS(SCHEDULE!$D$3:$D$2594,RPI!$CG15,SCHEDULE!$K$3:$K$2594,RPI!DA$3)+COUNTIFS(SCHEDULE!$D$3:$D$2594,RPI!DA$3,SCHEDULE!$K$3:$K$2594,RPI!$CG15)</f>
        <v>3</v>
      </c>
      <c r="DB15" s="37">
        <f>COUNTIFS(SCHEDULE!$D$3:$D$2594,RPI!$CG15,SCHEDULE!$K$3:$K$2594,RPI!DB$3)+COUNTIFS(SCHEDULE!$D$3:$D$2594,RPI!DB$3,SCHEDULE!$K$3:$K$2594,RPI!$CG15)</f>
        <v>3</v>
      </c>
      <c r="DC15" s="37">
        <f>COUNTIFS(SCHEDULE!$D$3:$D$2594,RPI!$CG15,SCHEDULE!$K$3:$K$2594,RPI!DC$3)+COUNTIFS(SCHEDULE!$D$3:$D$2594,RPI!DC$3,SCHEDULE!$K$3:$K$2594,RPI!$CG15)</f>
        <v>3</v>
      </c>
      <c r="DD15" s="37">
        <f>COUNTIFS(SCHEDULE!$D$3:$D$2594,RPI!$CG15,SCHEDULE!$K$3:$K$2594,RPI!DD$3)+COUNTIFS(SCHEDULE!$D$3:$D$2594,RPI!DD$3,SCHEDULE!$K$3:$K$2594,RPI!$CG15)</f>
        <v>3</v>
      </c>
      <c r="DE15" s="37">
        <f>COUNTIFS(SCHEDULE!$D$3:$D$2594,RPI!$CG15,SCHEDULE!$K$3:$K$2594,RPI!DE$3)+COUNTIFS(SCHEDULE!$D$3:$D$2594,RPI!DE$3,SCHEDULE!$K$3:$K$2594,RPI!$CG15)</f>
        <v>3</v>
      </c>
      <c r="DF15" s="37">
        <f>COUNTIFS(SCHEDULE!$D$3:$D$2594,RPI!$CG15,SCHEDULE!$K$3:$K$2594,RPI!DF$3)+COUNTIFS(SCHEDULE!$D$3:$D$2594,RPI!DF$3,SCHEDULE!$K$3:$K$2594,RPI!$CG15)</f>
        <v>3</v>
      </c>
      <c r="DG15" s="37">
        <f>COUNTIFS(SCHEDULE!$D$3:$D$2594,RPI!$CG15,SCHEDULE!$K$3:$K$2594,RPI!DG$3)+COUNTIFS(SCHEDULE!$D$3:$D$2594,RPI!DG$3,SCHEDULE!$K$3:$K$2594,RPI!$CG15)</f>
        <v>3</v>
      </c>
      <c r="DH15" s="37">
        <f>COUNTIFS(SCHEDULE!$D$3:$D$2594,RPI!$CG15,SCHEDULE!$K$3:$K$2594,RPI!DH$3)+COUNTIFS(SCHEDULE!$D$3:$D$2594,RPI!DH$3,SCHEDULE!$K$3:$K$2594,RPI!$CG15)</f>
        <v>3</v>
      </c>
      <c r="DI15" s="37">
        <f>COUNTIFS(SCHEDULE!$D$3:$D$2594,RPI!$CG15,SCHEDULE!$K$3:$K$2594,RPI!DI$3)+COUNTIFS(SCHEDULE!$D$3:$D$2594,RPI!DI$3,SCHEDULE!$K$3:$K$2594,RPI!$CG15)</f>
        <v>3</v>
      </c>
      <c r="DJ15" s="37">
        <f>COUNTIFS(SCHEDULE!$D$3:$D$2594,RPI!$CG15,SCHEDULE!$K$3:$K$2594,RPI!DJ$3)+COUNTIFS(SCHEDULE!$D$3:$D$2594,RPI!DJ$3,SCHEDULE!$K$3:$K$2594,RPI!$CG15)</f>
        <v>3</v>
      </c>
      <c r="DK15" s="37">
        <f>COUNTIFS(SCHEDULE!$D$3:$D$2594,RPI!$CG15,SCHEDULE!$K$3:$K$2594,RPI!DK$3)+COUNTIFS(SCHEDULE!$D$3:$D$2594,RPI!DK$3,SCHEDULE!$K$3:$K$2594,RPI!$CG15)</f>
        <v>3</v>
      </c>
      <c r="DL15" s="37">
        <f>COUNTIFS(SCHEDULE!$D$3:$D$2594,RPI!$CG15,SCHEDULE!$K$3:$K$2594,RPI!DL$3)+COUNTIFS(SCHEDULE!$D$3:$D$2594,RPI!DL$3,SCHEDULE!$K$3:$K$2594,RPI!$CG15)</f>
        <v>3</v>
      </c>
      <c r="DM15" s="37">
        <f>COUNTIFS(SCHEDULE!$D$3:$D$2594,RPI!$CG15,SCHEDULE!$K$3:$K$2594,RPI!DM$3)+COUNTIFS(SCHEDULE!$D$3:$D$2594,RPI!DM$3,SCHEDULE!$K$3:$K$2594,RPI!$CG15)</f>
        <v>3</v>
      </c>
      <c r="DN15" s="30" t="s">
        <v>477</v>
      </c>
    </row>
    <row r="16" spans="1:118" x14ac:dyDescent="0.15">
      <c r="B16" s="30">
        <f t="shared" si="72"/>
        <v>3</v>
      </c>
      <c r="C16" s="31" t="s">
        <v>735</v>
      </c>
      <c r="D16" s="35">
        <f>_xlfn.XLOOKUP($C16,STANDINGS!$AS$4:$AS$41,STANDINGS!$AV$4:$AV$41,0,0,1)</f>
        <v>0.61111111111111116</v>
      </c>
      <c r="E16" s="35">
        <f t="shared" si="73"/>
        <v>0.49033816425120774</v>
      </c>
      <c r="F16" s="35">
        <f t="shared" si="74"/>
        <v>0.47493961352657005</v>
      </c>
      <c r="G16" s="34">
        <f>_xlfn.XLOOKUP($C16,STANDINGS!$AS$4:$AS$41,STANDINGS!$BB$4:$BB$41,0,0,1)</f>
        <v>197</v>
      </c>
      <c r="H16" s="33">
        <f t="shared" si="75"/>
        <v>0.53638176328502418</v>
      </c>
      <c r="J16" s="30">
        <f t="shared" si="76"/>
        <v>13</v>
      </c>
      <c r="K16" s="31" t="s">
        <v>735</v>
      </c>
      <c r="L16" s="90">
        <f t="shared" si="77"/>
        <v>0.49382716049382719</v>
      </c>
      <c r="M16" s="90">
        <f t="shared" si="78"/>
        <v>0.49275362318840582</v>
      </c>
      <c r="N16" s="90">
        <f t="shared" si="79"/>
        <v>0.49087493290391843</v>
      </c>
      <c r="O16" s="90">
        <f t="shared" si="80"/>
        <v>0.49731615673644664</v>
      </c>
      <c r="P16" s="90">
        <f t="shared" si="81"/>
        <v>0.49785292538915726</v>
      </c>
      <c r="Q16" s="90">
        <f t="shared" si="82"/>
        <v>0.49865807836822329</v>
      </c>
      <c r="R16" s="90">
        <f t="shared" si="83"/>
        <v>0.50107353730542137</v>
      </c>
      <c r="S16" s="90">
        <f t="shared" si="84"/>
        <v>0.49785292538915726</v>
      </c>
      <c r="T16" s="90">
        <f t="shared" si="85"/>
        <v>0.49892646269457863</v>
      </c>
      <c r="U16" s="90">
        <f t="shared" si="86"/>
        <v>0.49946323134728937</v>
      </c>
      <c r="V16" s="90">
        <f t="shared" si="87"/>
        <v>0.49382716049382719</v>
      </c>
      <c r="W16" s="90">
        <f t="shared" si="88"/>
        <v>0.49248523886205042</v>
      </c>
      <c r="X16" s="90">
        <f t="shared" si="89"/>
        <v>0</v>
      </c>
      <c r="Y16" s="90">
        <f t="shared" si="90"/>
        <v>0.49570585077831458</v>
      </c>
      <c r="Z16" s="90">
        <f t="shared" si="91"/>
        <v>0.49248523886205048</v>
      </c>
      <c r="AA16" s="90">
        <f t="shared" si="92"/>
        <v>0.48872785829307575</v>
      </c>
      <c r="AB16" s="90">
        <f t="shared" si="93"/>
        <v>0.49194847020933985</v>
      </c>
      <c r="AC16" s="90">
        <f t="shared" si="94"/>
        <v>0.49973161567364477</v>
      </c>
      <c r="AD16" s="90">
        <f t="shared" si="95"/>
        <v>0.49812130971551272</v>
      </c>
      <c r="AE16" s="90">
        <f t="shared" si="96"/>
        <v>0.49248523886205059</v>
      </c>
      <c r="AF16" s="90">
        <f t="shared" si="97"/>
        <v>0.49758454106280203</v>
      </c>
      <c r="AG16" s="90">
        <f t="shared" si="98"/>
        <v>0.49221685453569519</v>
      </c>
      <c r="AH16" s="90">
        <f t="shared" si="99"/>
        <v>0.49785292538915732</v>
      </c>
      <c r="AI16" s="90">
        <f t="shared" si="100"/>
        <v>0.49677938808373595</v>
      </c>
      <c r="AJ16" s="90">
        <f t="shared" si="101"/>
        <v>0</v>
      </c>
      <c r="AK16" s="90">
        <f t="shared" si="102"/>
        <v>0</v>
      </c>
      <c r="AL16" s="90">
        <f t="shared" si="103"/>
        <v>0.49537037037037046</v>
      </c>
      <c r="AM16" s="90">
        <f t="shared" si="104"/>
        <v>0</v>
      </c>
      <c r="AN16" s="90">
        <f t="shared" si="105"/>
        <v>0</v>
      </c>
      <c r="AO16" s="90">
        <f t="shared" si="106"/>
        <v>0</v>
      </c>
      <c r="AP16" s="90">
        <f t="shared" si="107"/>
        <v>0</v>
      </c>
      <c r="AQ16" s="90">
        <f t="shared" si="108"/>
        <v>0</v>
      </c>
      <c r="AR16" s="32">
        <f t="shared" si="70"/>
        <v>0.47493961352657005</v>
      </c>
      <c r="AS16" s="30" t="s">
        <v>477</v>
      </c>
      <c r="AU16" s="30">
        <f t="shared" si="109"/>
        <v>13</v>
      </c>
      <c r="AV16" s="31" t="s">
        <v>735</v>
      </c>
      <c r="AW16" s="90">
        <f>IF(CH16&gt;0,_xlfn.XLOOKUP(AW$3,STANDINGS!$AS$4:$AS$34,STANDINGS!$AV$4:$AV$34,0,0,1),0)</f>
        <v>0.53086419753086422</v>
      </c>
      <c r="AX16" s="90">
        <f>IF(CI16&gt;0,_xlfn.XLOOKUP(AX$3,STANDINGS!$AS$4:$AS$34,STANDINGS!$AV$4:$AV$34,0,0,1),0)</f>
        <v>0.55555555555555558</v>
      </c>
      <c r="AY16" s="90">
        <f>IF(CJ16&gt;0,_xlfn.XLOOKUP(AY$3,STANDINGS!$AS$4:$AS$34,STANDINGS!$AV$4:$AV$34,0,0,1),0)</f>
        <v>0.59876543209876543</v>
      </c>
      <c r="AZ16" s="90">
        <f>IF(CK16&gt;0,_xlfn.XLOOKUP(AZ$3,STANDINGS!$AS$4:$AS$34,STANDINGS!$AV$4:$AV$34,0,0,1),0)</f>
        <v>0.45061728395061729</v>
      </c>
      <c r="BA16" s="90">
        <f>IF(CL16&gt;0,_xlfn.XLOOKUP(BA$3,STANDINGS!$AS$4:$AS$34,STANDINGS!$AV$4:$AV$34,0,0,1),0)</f>
        <v>0.43827160493827161</v>
      </c>
      <c r="BB16" s="90">
        <f>IF(CM16&gt;0,_xlfn.XLOOKUP(BB$3,STANDINGS!$AS$4:$AS$34,STANDINGS!$AV$4:$AV$34,0,0,1),0)</f>
        <v>0.41975308641975306</v>
      </c>
      <c r="BC16" s="90">
        <f>IF(CN16&gt;0,_xlfn.XLOOKUP(BC$3,STANDINGS!$AS$4:$AS$34,STANDINGS!$AV$4:$AV$34,0,0,1),0)</f>
        <v>0.36419753086419754</v>
      </c>
      <c r="BD16" s="90">
        <f>IF(CO16&gt;0,_xlfn.XLOOKUP(BD$3,STANDINGS!$AS$4:$AS$34,STANDINGS!$AV$4:$AV$34,0,0,1),0)</f>
        <v>0.43827160493827161</v>
      </c>
      <c r="BE16" s="90">
        <f>IF(CP16&gt;0,_xlfn.XLOOKUP(BE$3,STANDINGS!$AS$4:$AS$34,STANDINGS!$AV$4:$AV$34,0,0,1),0)</f>
        <v>0.41358024691358025</v>
      </c>
      <c r="BF16" s="90">
        <f>IF(CQ16&gt;0,_xlfn.XLOOKUP(BF$3,STANDINGS!$AS$4:$AS$34,STANDINGS!$AV$4:$AV$34,0,0,1),0)</f>
        <v>0.40123456790123457</v>
      </c>
      <c r="BG16" s="90">
        <f>IF(CR16&gt;0,_xlfn.XLOOKUP(BG$3,STANDINGS!$AS$4:$AS$34,STANDINGS!$AV$4:$AV$34,0,0,1),0)</f>
        <v>0.53086419753086422</v>
      </c>
      <c r="BH16" s="90">
        <f>IF(CS16&gt;0,_xlfn.XLOOKUP(BH$3,STANDINGS!$AS$4:$AS$34,STANDINGS!$AV$4:$AV$34,0,0,1),0)</f>
        <v>0.56172839506172845</v>
      </c>
      <c r="BI16" s="90">
        <f>IF(CT16&gt;0,_xlfn.XLOOKUP(BI$3,STANDINGS!$AS$4:$AS$34,STANDINGS!$AV$4:$AV$34,0,0,1),0)</f>
        <v>0</v>
      </c>
      <c r="BJ16" s="90">
        <f>IF(CU16&gt;0,_xlfn.XLOOKUP(BJ$3,STANDINGS!$AS$4:$AS$34,STANDINGS!$AV$4:$AV$34,0,0,1),0)</f>
        <v>0.48765432098765432</v>
      </c>
      <c r="BK16" s="90">
        <f>IF(CV16&gt;0,_xlfn.XLOOKUP(BK$3,STANDINGS!$AS$4:$AS$34,STANDINGS!$AV$4:$AV$34,0,0,1),0)</f>
        <v>0.56172839506172845</v>
      </c>
      <c r="BL16" s="90">
        <f>IF(CW16&gt;0,_xlfn.XLOOKUP(BL$3,STANDINGS!$AS$4:$AS$34,STANDINGS!$AV$4:$AV$34,0,0,1),0)</f>
        <v>0.64814814814814814</v>
      </c>
      <c r="BM16" s="90">
        <f>IF(CX16&gt;0,_xlfn.XLOOKUP(BM$3,STANDINGS!$AS$4:$AS$34,STANDINGS!$AV$4:$AV$34,0,0,1),0)</f>
        <v>0.57407407407407407</v>
      </c>
      <c r="BN16" s="90">
        <f>IF(CY16&gt;0,_xlfn.XLOOKUP(BN$3,STANDINGS!$AS$4:$AS$34,STANDINGS!$AV$4:$AV$34,0,0,1),0)</f>
        <v>0.39506172839506171</v>
      </c>
      <c r="BO16" s="90">
        <f>IF(CZ16&gt;0,_xlfn.XLOOKUP(BO$3,STANDINGS!$AS$4:$AS$34,STANDINGS!$AV$4:$AV$34,0,0,1),0)</f>
        <v>0.43209876543209874</v>
      </c>
      <c r="BP16" s="90">
        <f>IF(DA16&gt;0,_xlfn.XLOOKUP(BP$3,STANDINGS!$AS$4:$AS$34,STANDINGS!$AV$4:$AV$34,0,0,1),0)</f>
        <v>0.56172839506172845</v>
      </c>
      <c r="BQ16" s="90">
        <f>IF(DB16&gt;0,_xlfn.XLOOKUP(BQ$3,STANDINGS!$AS$4:$AS$34,STANDINGS!$AV$4:$AV$34,0,0,1),0)</f>
        <v>0.44444444444444442</v>
      </c>
      <c r="BR16" s="90">
        <f>IF(DC16&gt;0,_xlfn.XLOOKUP(BR$3,STANDINGS!$AS$4:$AS$34,STANDINGS!$AV$4:$AV$34,0,0,1),0)</f>
        <v>0.5679012345679012</v>
      </c>
      <c r="BS16" s="90">
        <f>IF(DD16&gt;0,_xlfn.XLOOKUP(BS$3,STANDINGS!$AS$4:$AS$34,STANDINGS!$AV$4:$AV$34,0,0,1),0)</f>
        <v>0.43827160493827161</v>
      </c>
      <c r="BT16" s="90">
        <f>IF(DE16&gt;0,_xlfn.XLOOKUP(BT$3,STANDINGS!$AS$4:$AS$34,STANDINGS!$AV$4:$AV$34,0,0,1),0)</f>
        <v>0.46296296296296297</v>
      </c>
      <c r="BU16" s="90">
        <f>IF(DF16&gt;0,_xlfn.XLOOKUP(BU$3,STANDINGS!$AS$4:$AS$34,STANDINGS!$AV$4:$AV$34,0,0,1),0)</f>
        <v>0</v>
      </c>
      <c r="BV16" s="90">
        <f>IF(DG16&gt;0,_xlfn.XLOOKUP(BV$3,STANDINGS!$AS$4:$AS$34,STANDINGS!$AV$4:$AV$34,0,0,1),0)</f>
        <v>0</v>
      </c>
      <c r="BW16" s="90">
        <f>IF(DH16&gt;0,_xlfn.XLOOKUP(BW$3,STANDINGS!$AS$4:$AS$34,STANDINGS!$AV$4:$AV$34,0,0,1),0)</f>
        <v>0.64197530864197527</v>
      </c>
      <c r="BX16" s="90">
        <f>IF(DI16&gt;0,_xlfn.XLOOKUP(BX$3,STANDINGS!$AS$4:$AS$34,STANDINGS!$AV$4:$AV$34,0,0,1),0)</f>
        <v>0</v>
      </c>
      <c r="BY16" s="90">
        <f>IF(DJ16&gt;0,_xlfn.XLOOKUP(BY$3,STANDINGS!$AS$4:$AS$34,STANDINGS!$AV$4:$AV$34,0,0,1),0)</f>
        <v>0</v>
      </c>
      <c r="BZ16" s="90">
        <f>IF(DK16&gt;0,_xlfn.XLOOKUP(BZ$3,STANDINGS!$AS$4:$AS$34,STANDINGS!$AV$4:$AV$34,0,0,1),0)</f>
        <v>0</v>
      </c>
      <c r="CA16" s="90">
        <f>IF(DL16&gt;0,_xlfn.XLOOKUP(CA$3,STANDINGS!$AS$4:$AS$34,STANDINGS!$AV$4:$AV$34,0,0,1),0)</f>
        <v>0</v>
      </c>
      <c r="CB16" s="90">
        <f>IF(DM16&gt;0,_xlfn.XLOOKUP(CB$3,STANDINGS!$AS$4:$AS$34,STANDINGS!$AV$4:$AV$34,0,0,1),0)</f>
        <v>0</v>
      </c>
      <c r="CC16" s="32">
        <f t="shared" si="71"/>
        <v>0.49033816425120774</v>
      </c>
      <c r="CD16" s="30" t="s">
        <v>477</v>
      </c>
      <c r="CF16" s="30">
        <f t="shared" si="110"/>
        <v>13</v>
      </c>
      <c r="CG16" s="31" t="s">
        <v>735</v>
      </c>
      <c r="CH16" s="37">
        <f>COUNTIFS(SCHEDULE!$D$3:$D$2594,RPI!$CG16,SCHEDULE!$K$3:$K$2594,RPI!CH$3)+COUNTIFS(SCHEDULE!$D$3:$D$2594,RPI!CH$3,SCHEDULE!$K$3:$K$2594,RPI!$CG16)</f>
        <v>7</v>
      </c>
      <c r="CI16" s="37">
        <f>COUNTIFS(SCHEDULE!$D$3:$D$2594,RPI!$CG16,SCHEDULE!$K$3:$K$2594,RPI!CI$3)+COUNTIFS(SCHEDULE!$D$3:$D$2594,RPI!CI$3,SCHEDULE!$K$3:$K$2594,RPI!$CG16)</f>
        <v>7</v>
      </c>
      <c r="CJ16" s="37">
        <f>COUNTIFS(SCHEDULE!$D$3:$D$2594,RPI!$CG16,SCHEDULE!$K$3:$K$2594,RPI!CJ$3)+COUNTIFS(SCHEDULE!$D$3:$D$2594,RPI!CJ$3,SCHEDULE!$K$3:$K$2594,RPI!$CG16)</f>
        <v>7</v>
      </c>
      <c r="CK16" s="37">
        <f>COUNTIFS(SCHEDULE!$D$3:$D$2594,RPI!$CG16,SCHEDULE!$K$3:$K$2594,RPI!CK$3)+COUNTIFS(SCHEDULE!$D$3:$D$2594,RPI!CK$3,SCHEDULE!$K$3:$K$2594,RPI!$CG16)</f>
        <v>7</v>
      </c>
      <c r="CL16" s="37">
        <f>COUNTIFS(SCHEDULE!$D$3:$D$2594,RPI!$CG16,SCHEDULE!$K$3:$K$2594,RPI!CL$3)+COUNTIFS(SCHEDULE!$D$3:$D$2594,RPI!CL$3,SCHEDULE!$K$3:$K$2594,RPI!$CG16)</f>
        <v>7</v>
      </c>
      <c r="CM16" s="37">
        <f>COUNTIFS(SCHEDULE!$D$3:$D$2594,RPI!$CG16,SCHEDULE!$K$3:$K$2594,RPI!CM$3)+COUNTIFS(SCHEDULE!$D$3:$D$2594,RPI!CM$3,SCHEDULE!$K$3:$K$2594,RPI!$CG16)</f>
        <v>7</v>
      </c>
      <c r="CN16" s="37">
        <f>COUNTIFS(SCHEDULE!$D$3:$D$2594,RPI!$CG16,SCHEDULE!$K$3:$K$2594,RPI!CN$3)+COUNTIFS(SCHEDULE!$D$3:$D$2594,RPI!CN$3,SCHEDULE!$K$3:$K$2594,RPI!$CG16)</f>
        <v>7</v>
      </c>
      <c r="CO16" s="37">
        <f>COUNTIFS(SCHEDULE!$D$3:$D$2594,RPI!$CG16,SCHEDULE!$K$3:$K$2594,RPI!CO$3)+COUNTIFS(SCHEDULE!$D$3:$D$2594,RPI!CO$3,SCHEDULE!$K$3:$K$2594,RPI!$CG16)</f>
        <v>7</v>
      </c>
      <c r="CP16" s="37">
        <f>COUNTIFS(SCHEDULE!$D$3:$D$2594,RPI!$CG16,SCHEDULE!$K$3:$K$2594,RPI!CP$3)+COUNTIFS(SCHEDULE!$D$3:$D$2594,RPI!CP$3,SCHEDULE!$K$3:$K$2594,RPI!$CG16)</f>
        <v>9</v>
      </c>
      <c r="CQ16" s="37">
        <f>COUNTIFS(SCHEDULE!$D$3:$D$2594,RPI!$CG16,SCHEDULE!$K$3:$K$2594,RPI!CQ$3)+COUNTIFS(SCHEDULE!$D$3:$D$2594,RPI!CQ$3,SCHEDULE!$K$3:$K$2594,RPI!$CG16)</f>
        <v>9</v>
      </c>
      <c r="CR16" s="37">
        <f>COUNTIFS(SCHEDULE!$D$3:$D$2594,RPI!$CG16,SCHEDULE!$K$3:$K$2594,RPI!CR$3)+COUNTIFS(SCHEDULE!$D$3:$D$2594,RPI!CR$3,SCHEDULE!$K$3:$K$2594,RPI!$CG16)</f>
        <v>7</v>
      </c>
      <c r="CS16" s="37">
        <f>COUNTIFS(SCHEDULE!$D$3:$D$2594,RPI!$CG16,SCHEDULE!$K$3:$K$2594,RPI!CS$3)+COUNTIFS(SCHEDULE!$D$3:$D$2594,RPI!CS$3,SCHEDULE!$K$3:$K$2594,RPI!$CG16)</f>
        <v>7</v>
      </c>
      <c r="CT16" s="37">
        <f>COUNTIFS(SCHEDULE!$D$3:$D$2594,RPI!$CG16,SCHEDULE!$K$3:$K$2594,RPI!CT$3)+COUNTIFS(SCHEDULE!$D$3:$D$2594,RPI!CT$3,SCHEDULE!$K$3:$K$2594,RPI!$CG16)</f>
        <v>0</v>
      </c>
      <c r="CU16" s="37">
        <f>COUNTIFS(SCHEDULE!$D$3:$D$2594,RPI!$CG16,SCHEDULE!$K$3:$K$2594,RPI!CU$3)+COUNTIFS(SCHEDULE!$D$3:$D$2594,RPI!CU$3,SCHEDULE!$K$3:$K$2594,RPI!$CG16)</f>
        <v>8</v>
      </c>
      <c r="CV16" s="37">
        <f>COUNTIFS(SCHEDULE!$D$3:$D$2594,RPI!$CG16,SCHEDULE!$K$3:$K$2594,RPI!CV$3)+COUNTIFS(SCHEDULE!$D$3:$D$2594,RPI!CV$3,SCHEDULE!$K$3:$K$2594,RPI!$CG16)</f>
        <v>9</v>
      </c>
      <c r="CW16" s="37">
        <f>COUNTIFS(SCHEDULE!$D$3:$D$2594,RPI!$CG16,SCHEDULE!$K$3:$K$2594,RPI!CW$3)+COUNTIFS(SCHEDULE!$D$3:$D$2594,RPI!CW$3,SCHEDULE!$K$3:$K$2594,RPI!$CG16)</f>
        <v>9</v>
      </c>
      <c r="CX16" s="37">
        <f>COUNTIFS(SCHEDULE!$D$3:$D$2594,RPI!$CG16,SCHEDULE!$K$3:$K$2594,RPI!CX$3)+COUNTIFS(SCHEDULE!$D$3:$D$2594,RPI!CX$3,SCHEDULE!$K$3:$K$2594,RPI!$CG16)</f>
        <v>3</v>
      </c>
      <c r="CY16" s="37">
        <f>COUNTIFS(SCHEDULE!$D$3:$D$2594,RPI!$CG16,SCHEDULE!$K$3:$K$2594,RPI!CY$3)+COUNTIFS(SCHEDULE!$D$3:$D$2594,RPI!CY$3,SCHEDULE!$K$3:$K$2594,RPI!$CG16)</f>
        <v>3</v>
      </c>
      <c r="CZ16" s="37">
        <f>COUNTIFS(SCHEDULE!$D$3:$D$2594,RPI!$CG16,SCHEDULE!$K$3:$K$2594,RPI!CZ$3)+COUNTIFS(SCHEDULE!$D$3:$D$2594,RPI!CZ$3,SCHEDULE!$K$3:$K$2594,RPI!$CG16)</f>
        <v>3</v>
      </c>
      <c r="DA16" s="37">
        <f>COUNTIFS(SCHEDULE!$D$3:$D$2594,RPI!$CG16,SCHEDULE!$K$3:$K$2594,RPI!DA$3)+COUNTIFS(SCHEDULE!$D$3:$D$2594,RPI!DA$3,SCHEDULE!$K$3:$K$2594,RPI!$CG16)</f>
        <v>3</v>
      </c>
      <c r="DB16" s="37">
        <f>COUNTIFS(SCHEDULE!$D$3:$D$2594,RPI!$CG16,SCHEDULE!$K$3:$K$2594,RPI!DB$3)+COUNTIFS(SCHEDULE!$D$3:$D$2594,RPI!DB$3,SCHEDULE!$K$3:$K$2594,RPI!$CG16)</f>
        <v>3</v>
      </c>
      <c r="DC16" s="37">
        <f>COUNTIFS(SCHEDULE!$D$3:$D$2594,RPI!$CG16,SCHEDULE!$K$3:$K$2594,RPI!DC$3)+COUNTIFS(SCHEDULE!$D$3:$D$2594,RPI!DC$3,SCHEDULE!$K$3:$K$2594,RPI!$CG16)</f>
        <v>3</v>
      </c>
      <c r="DD16" s="37">
        <f>COUNTIFS(SCHEDULE!$D$3:$D$2594,RPI!$CG16,SCHEDULE!$K$3:$K$2594,RPI!DD$3)+COUNTIFS(SCHEDULE!$D$3:$D$2594,RPI!DD$3,SCHEDULE!$K$3:$K$2594,RPI!$CG16)</f>
        <v>3</v>
      </c>
      <c r="DE16" s="37">
        <f>COUNTIFS(SCHEDULE!$D$3:$D$2594,RPI!$CG16,SCHEDULE!$K$3:$K$2594,RPI!DE$3)+COUNTIFS(SCHEDULE!$D$3:$D$2594,RPI!DE$3,SCHEDULE!$K$3:$K$2594,RPI!$CG16)</f>
        <v>3</v>
      </c>
      <c r="DF16" s="37">
        <f>COUNTIFS(SCHEDULE!$D$3:$D$2594,RPI!$CG16,SCHEDULE!$K$3:$K$2594,RPI!DF$3)+COUNTIFS(SCHEDULE!$D$3:$D$2594,RPI!DF$3,SCHEDULE!$K$3:$K$2594,RPI!$CG16)</f>
        <v>3</v>
      </c>
      <c r="DG16" s="37">
        <f>COUNTIFS(SCHEDULE!$D$3:$D$2594,RPI!$CG16,SCHEDULE!$K$3:$K$2594,RPI!DG$3)+COUNTIFS(SCHEDULE!$D$3:$D$2594,RPI!DG$3,SCHEDULE!$K$3:$K$2594,RPI!$CG16)</f>
        <v>3</v>
      </c>
      <c r="DH16" s="37">
        <f>COUNTIFS(SCHEDULE!$D$3:$D$2594,RPI!$CG16,SCHEDULE!$K$3:$K$2594,RPI!DH$3)+COUNTIFS(SCHEDULE!$D$3:$D$2594,RPI!DH$3,SCHEDULE!$K$3:$K$2594,RPI!$CG16)</f>
        <v>3</v>
      </c>
      <c r="DI16" s="37">
        <f>COUNTIFS(SCHEDULE!$D$3:$D$2594,RPI!$CG16,SCHEDULE!$K$3:$K$2594,RPI!DI$3)+COUNTIFS(SCHEDULE!$D$3:$D$2594,RPI!DI$3,SCHEDULE!$K$3:$K$2594,RPI!$CG16)</f>
        <v>3</v>
      </c>
      <c r="DJ16" s="37">
        <f>COUNTIFS(SCHEDULE!$D$3:$D$2594,RPI!$CG16,SCHEDULE!$K$3:$K$2594,RPI!DJ$3)+COUNTIFS(SCHEDULE!$D$3:$D$2594,RPI!DJ$3,SCHEDULE!$K$3:$K$2594,RPI!$CG16)</f>
        <v>3</v>
      </c>
      <c r="DK16" s="37">
        <f>COUNTIFS(SCHEDULE!$D$3:$D$2594,RPI!$CG16,SCHEDULE!$K$3:$K$2594,RPI!DK$3)+COUNTIFS(SCHEDULE!$D$3:$D$2594,RPI!DK$3,SCHEDULE!$K$3:$K$2594,RPI!$CG16)</f>
        <v>3</v>
      </c>
      <c r="DL16" s="37">
        <f>COUNTIFS(SCHEDULE!$D$3:$D$2594,RPI!$CG16,SCHEDULE!$K$3:$K$2594,RPI!DL$3)+COUNTIFS(SCHEDULE!$D$3:$D$2594,RPI!DL$3,SCHEDULE!$K$3:$K$2594,RPI!$CG16)</f>
        <v>3</v>
      </c>
      <c r="DM16" s="37">
        <f>COUNTIFS(SCHEDULE!$D$3:$D$2594,RPI!$CG16,SCHEDULE!$K$3:$K$2594,RPI!DM$3)+COUNTIFS(SCHEDULE!$D$3:$D$2594,RPI!DM$3,SCHEDULE!$K$3:$K$2594,RPI!$CG16)</f>
        <v>3</v>
      </c>
      <c r="DN16" s="30" t="s">
        <v>477</v>
      </c>
    </row>
    <row r="17" spans="2:118" x14ac:dyDescent="0.15">
      <c r="B17" s="30">
        <f t="shared" si="72"/>
        <v>18</v>
      </c>
      <c r="C17" s="31" t="s">
        <v>79</v>
      </c>
      <c r="D17" s="35">
        <f>_xlfn.XLOOKUP($C17,STANDINGS!$AS$4:$AS$41,STANDINGS!$AV$4:$AV$41,0,0,1)</f>
        <v>0.48765432098765432</v>
      </c>
      <c r="E17" s="35">
        <f t="shared" si="73"/>
        <v>0.49570585077831458</v>
      </c>
      <c r="F17" s="35">
        <f t="shared" si="74"/>
        <v>0.47471595992127397</v>
      </c>
      <c r="G17" s="34">
        <f>_xlfn.XLOOKUP($C17,STANDINGS!$AS$4:$AS$41,STANDINGS!$BB$4:$BB$41,0,0,1)</f>
        <v>-94</v>
      </c>
      <c r="H17" s="33">
        <f t="shared" si="75"/>
        <v>0.47904549561638937</v>
      </c>
      <c r="J17" s="30">
        <f t="shared" si="76"/>
        <v>14</v>
      </c>
      <c r="K17" s="31" t="s">
        <v>79</v>
      </c>
      <c r="L17" s="90">
        <f t="shared" si="77"/>
        <v>0.49382716049382719</v>
      </c>
      <c r="M17" s="90">
        <f t="shared" si="78"/>
        <v>0.49275362318840582</v>
      </c>
      <c r="N17" s="90">
        <f t="shared" si="79"/>
        <v>0.49087493290391843</v>
      </c>
      <c r="O17" s="90">
        <f t="shared" si="80"/>
        <v>0.49731615673644664</v>
      </c>
      <c r="P17" s="90">
        <f t="shared" si="81"/>
        <v>0.49785292538915726</v>
      </c>
      <c r="Q17" s="90">
        <f t="shared" si="82"/>
        <v>0.49865807836822329</v>
      </c>
      <c r="R17" s="90">
        <f t="shared" si="83"/>
        <v>0.50107353730542137</v>
      </c>
      <c r="S17" s="90">
        <f t="shared" si="84"/>
        <v>0.49785292538915726</v>
      </c>
      <c r="T17" s="90">
        <f t="shared" si="85"/>
        <v>0.49892646269457863</v>
      </c>
      <c r="U17" s="90">
        <f t="shared" si="86"/>
        <v>0.49946323134728937</v>
      </c>
      <c r="V17" s="90">
        <f t="shared" si="87"/>
        <v>0.49382716049382719</v>
      </c>
      <c r="W17" s="90">
        <f t="shared" si="88"/>
        <v>0.49248523886205042</v>
      </c>
      <c r="X17" s="90">
        <f t="shared" si="89"/>
        <v>0.49033816425120774</v>
      </c>
      <c r="Y17" s="90">
        <f t="shared" si="90"/>
        <v>0</v>
      </c>
      <c r="Z17" s="90">
        <f t="shared" si="91"/>
        <v>0.49248523886205048</v>
      </c>
      <c r="AA17" s="90">
        <f t="shared" si="92"/>
        <v>0.48872785829307575</v>
      </c>
      <c r="AB17" s="90">
        <f t="shared" si="93"/>
        <v>0.49194847020933985</v>
      </c>
      <c r="AC17" s="90">
        <f t="shared" si="94"/>
        <v>0.49973161567364477</v>
      </c>
      <c r="AD17" s="90">
        <f t="shared" si="95"/>
        <v>0.49812130971551272</v>
      </c>
      <c r="AE17" s="90">
        <f t="shared" si="96"/>
        <v>0.49248523886205059</v>
      </c>
      <c r="AF17" s="90">
        <f t="shared" si="97"/>
        <v>0.49758454106280203</v>
      </c>
      <c r="AG17" s="90">
        <f t="shared" si="98"/>
        <v>0.49221685453569519</v>
      </c>
      <c r="AH17" s="90">
        <f t="shared" si="99"/>
        <v>0.49785292538915732</v>
      </c>
      <c r="AI17" s="90">
        <f t="shared" si="100"/>
        <v>0.49677938808373595</v>
      </c>
      <c r="AJ17" s="90">
        <f t="shared" si="101"/>
        <v>0</v>
      </c>
      <c r="AK17" s="90">
        <f t="shared" si="102"/>
        <v>0</v>
      </c>
      <c r="AL17" s="90">
        <f t="shared" si="103"/>
        <v>0.49537037037037046</v>
      </c>
      <c r="AM17" s="90">
        <f t="shared" si="104"/>
        <v>0</v>
      </c>
      <c r="AN17" s="90">
        <f t="shared" si="105"/>
        <v>0</v>
      </c>
      <c r="AO17" s="90">
        <f t="shared" si="106"/>
        <v>0</v>
      </c>
      <c r="AP17" s="90">
        <f t="shared" si="107"/>
        <v>0</v>
      </c>
      <c r="AQ17" s="90">
        <f t="shared" si="108"/>
        <v>0</v>
      </c>
      <c r="AR17" s="32">
        <f t="shared" si="70"/>
        <v>0.47471595992127397</v>
      </c>
      <c r="AS17" s="30" t="s">
        <v>477</v>
      </c>
      <c r="AU17" s="30">
        <f t="shared" si="109"/>
        <v>14</v>
      </c>
      <c r="AV17" s="31" t="s">
        <v>79</v>
      </c>
      <c r="AW17" s="90">
        <f>IF(CH17&gt;0,_xlfn.XLOOKUP(AW$3,STANDINGS!$AS$4:$AS$34,STANDINGS!$AV$4:$AV$34,0,0,1),0)</f>
        <v>0.53086419753086422</v>
      </c>
      <c r="AX17" s="90">
        <f>IF(CI17&gt;0,_xlfn.XLOOKUP(AX$3,STANDINGS!$AS$4:$AS$34,STANDINGS!$AV$4:$AV$34,0,0,1),0)</f>
        <v>0.55555555555555558</v>
      </c>
      <c r="AY17" s="90">
        <f>IF(CJ17&gt;0,_xlfn.XLOOKUP(AY$3,STANDINGS!$AS$4:$AS$34,STANDINGS!$AV$4:$AV$34,0,0,1),0)</f>
        <v>0.59876543209876543</v>
      </c>
      <c r="AZ17" s="90">
        <f>IF(CK17&gt;0,_xlfn.XLOOKUP(AZ$3,STANDINGS!$AS$4:$AS$34,STANDINGS!$AV$4:$AV$34,0,0,1),0)</f>
        <v>0.45061728395061729</v>
      </c>
      <c r="BA17" s="90">
        <f>IF(CL17&gt;0,_xlfn.XLOOKUP(BA$3,STANDINGS!$AS$4:$AS$34,STANDINGS!$AV$4:$AV$34,0,0,1),0)</f>
        <v>0.43827160493827161</v>
      </c>
      <c r="BB17" s="90">
        <f>IF(CM17&gt;0,_xlfn.XLOOKUP(BB$3,STANDINGS!$AS$4:$AS$34,STANDINGS!$AV$4:$AV$34,0,0,1),0)</f>
        <v>0.41975308641975306</v>
      </c>
      <c r="BC17" s="90">
        <f>IF(CN17&gt;0,_xlfn.XLOOKUP(BC$3,STANDINGS!$AS$4:$AS$34,STANDINGS!$AV$4:$AV$34,0,0,1),0)</f>
        <v>0.36419753086419754</v>
      </c>
      <c r="BD17" s="90">
        <f>IF(CO17&gt;0,_xlfn.XLOOKUP(BD$3,STANDINGS!$AS$4:$AS$34,STANDINGS!$AV$4:$AV$34,0,0,1),0)</f>
        <v>0.43827160493827161</v>
      </c>
      <c r="BE17" s="90">
        <f>IF(CP17&gt;0,_xlfn.XLOOKUP(BE$3,STANDINGS!$AS$4:$AS$34,STANDINGS!$AV$4:$AV$34,0,0,1),0)</f>
        <v>0.41358024691358025</v>
      </c>
      <c r="BF17" s="90">
        <f>IF(CQ17&gt;0,_xlfn.XLOOKUP(BF$3,STANDINGS!$AS$4:$AS$34,STANDINGS!$AV$4:$AV$34,0,0,1),0)</f>
        <v>0.40123456790123457</v>
      </c>
      <c r="BG17" s="90">
        <f>IF(CR17&gt;0,_xlfn.XLOOKUP(BG$3,STANDINGS!$AS$4:$AS$34,STANDINGS!$AV$4:$AV$34,0,0,1),0)</f>
        <v>0.53086419753086422</v>
      </c>
      <c r="BH17" s="90">
        <f>IF(CS17&gt;0,_xlfn.XLOOKUP(BH$3,STANDINGS!$AS$4:$AS$34,STANDINGS!$AV$4:$AV$34,0,0,1),0)</f>
        <v>0.56172839506172845</v>
      </c>
      <c r="BI17" s="90">
        <f>IF(CT17&gt;0,_xlfn.XLOOKUP(BI$3,STANDINGS!$AS$4:$AS$34,STANDINGS!$AV$4:$AV$34,0,0,1),0)</f>
        <v>0.61111111111111116</v>
      </c>
      <c r="BJ17" s="90">
        <f>IF(CU17&gt;0,_xlfn.XLOOKUP(BJ$3,STANDINGS!$AS$4:$AS$34,STANDINGS!$AV$4:$AV$34,0,0,1),0)</f>
        <v>0</v>
      </c>
      <c r="BK17" s="90">
        <f>IF(CV17&gt;0,_xlfn.XLOOKUP(BK$3,STANDINGS!$AS$4:$AS$34,STANDINGS!$AV$4:$AV$34,0,0,1),0)</f>
        <v>0.56172839506172845</v>
      </c>
      <c r="BL17" s="90">
        <f>IF(CW17&gt;0,_xlfn.XLOOKUP(BL$3,STANDINGS!$AS$4:$AS$34,STANDINGS!$AV$4:$AV$34,0,0,1),0)</f>
        <v>0.64814814814814814</v>
      </c>
      <c r="BM17" s="90">
        <f>IF(CX17&gt;0,_xlfn.XLOOKUP(BM$3,STANDINGS!$AS$4:$AS$34,STANDINGS!$AV$4:$AV$34,0,0,1),0)</f>
        <v>0.57407407407407407</v>
      </c>
      <c r="BN17" s="90">
        <f>IF(CY17&gt;0,_xlfn.XLOOKUP(BN$3,STANDINGS!$AS$4:$AS$34,STANDINGS!$AV$4:$AV$34,0,0,1),0)</f>
        <v>0.39506172839506171</v>
      </c>
      <c r="BO17" s="90">
        <f>IF(CZ17&gt;0,_xlfn.XLOOKUP(BO$3,STANDINGS!$AS$4:$AS$34,STANDINGS!$AV$4:$AV$34,0,0,1),0)</f>
        <v>0.43209876543209874</v>
      </c>
      <c r="BP17" s="90">
        <f>IF(DA17&gt;0,_xlfn.XLOOKUP(BP$3,STANDINGS!$AS$4:$AS$34,STANDINGS!$AV$4:$AV$34,0,0,1),0)</f>
        <v>0.56172839506172845</v>
      </c>
      <c r="BQ17" s="90">
        <f>IF(DB17&gt;0,_xlfn.XLOOKUP(BQ$3,STANDINGS!$AS$4:$AS$34,STANDINGS!$AV$4:$AV$34,0,0,1),0)</f>
        <v>0.44444444444444442</v>
      </c>
      <c r="BR17" s="90">
        <f>IF(DC17&gt;0,_xlfn.XLOOKUP(BR$3,STANDINGS!$AS$4:$AS$34,STANDINGS!$AV$4:$AV$34,0,0,1),0)</f>
        <v>0.5679012345679012</v>
      </c>
      <c r="BS17" s="90">
        <f>IF(DD17&gt;0,_xlfn.XLOOKUP(BS$3,STANDINGS!$AS$4:$AS$34,STANDINGS!$AV$4:$AV$34,0,0,1),0)</f>
        <v>0.43827160493827161</v>
      </c>
      <c r="BT17" s="90">
        <f>IF(DE17&gt;0,_xlfn.XLOOKUP(BT$3,STANDINGS!$AS$4:$AS$34,STANDINGS!$AV$4:$AV$34,0,0,1),0)</f>
        <v>0.46296296296296297</v>
      </c>
      <c r="BU17" s="90">
        <f>IF(DF17&gt;0,_xlfn.XLOOKUP(BU$3,STANDINGS!$AS$4:$AS$34,STANDINGS!$AV$4:$AV$34,0,0,1),0)</f>
        <v>0</v>
      </c>
      <c r="BV17" s="90">
        <f>IF(DG17&gt;0,_xlfn.XLOOKUP(BV$3,STANDINGS!$AS$4:$AS$34,STANDINGS!$AV$4:$AV$34,0,0,1),0)</f>
        <v>0</v>
      </c>
      <c r="BW17" s="90">
        <f>IF(DH17&gt;0,_xlfn.XLOOKUP(BW$3,STANDINGS!$AS$4:$AS$34,STANDINGS!$AV$4:$AV$34,0,0,1),0)</f>
        <v>0.64197530864197527</v>
      </c>
      <c r="BX17" s="90">
        <f>IF(DI17&gt;0,_xlfn.XLOOKUP(BX$3,STANDINGS!$AS$4:$AS$34,STANDINGS!$AV$4:$AV$34,0,0,1),0)</f>
        <v>0</v>
      </c>
      <c r="BY17" s="90">
        <f>IF(DJ17&gt;0,_xlfn.XLOOKUP(BY$3,STANDINGS!$AS$4:$AS$34,STANDINGS!$AV$4:$AV$34,0,0,1),0)</f>
        <v>0</v>
      </c>
      <c r="BZ17" s="90">
        <f>IF(DK17&gt;0,_xlfn.XLOOKUP(BZ$3,STANDINGS!$AS$4:$AS$34,STANDINGS!$AV$4:$AV$34,0,0,1),0)</f>
        <v>0</v>
      </c>
      <c r="CA17" s="90">
        <f>IF(DL17&gt;0,_xlfn.XLOOKUP(CA$3,STANDINGS!$AS$4:$AS$34,STANDINGS!$AV$4:$AV$34,0,0,1),0)</f>
        <v>0</v>
      </c>
      <c r="CB17" s="90">
        <f>IF(DM17&gt;0,_xlfn.XLOOKUP(CB$3,STANDINGS!$AS$4:$AS$34,STANDINGS!$AV$4:$AV$34,0,0,1),0)</f>
        <v>0</v>
      </c>
      <c r="CC17" s="32">
        <f t="shared" si="71"/>
        <v>0.49570585077831458</v>
      </c>
      <c r="CD17" s="30" t="s">
        <v>477</v>
      </c>
      <c r="CF17" s="30">
        <f t="shared" si="110"/>
        <v>14</v>
      </c>
      <c r="CG17" s="31" t="s">
        <v>79</v>
      </c>
      <c r="CH17" s="37">
        <f>COUNTIFS(SCHEDULE!$D$3:$D$2594,RPI!$CG17,SCHEDULE!$K$3:$K$2594,RPI!CH$3)+COUNTIFS(SCHEDULE!$D$3:$D$2594,RPI!CH$3,SCHEDULE!$K$3:$K$2594,RPI!$CG17)</f>
        <v>7</v>
      </c>
      <c r="CI17" s="37">
        <f>COUNTIFS(SCHEDULE!$D$3:$D$2594,RPI!$CG17,SCHEDULE!$K$3:$K$2594,RPI!CI$3)+COUNTIFS(SCHEDULE!$D$3:$D$2594,RPI!CI$3,SCHEDULE!$K$3:$K$2594,RPI!$CG17)</f>
        <v>7</v>
      </c>
      <c r="CJ17" s="37">
        <f>COUNTIFS(SCHEDULE!$D$3:$D$2594,RPI!$CG17,SCHEDULE!$K$3:$K$2594,RPI!CJ$3)+COUNTIFS(SCHEDULE!$D$3:$D$2594,RPI!CJ$3,SCHEDULE!$K$3:$K$2594,RPI!$CG17)</f>
        <v>7</v>
      </c>
      <c r="CK17" s="37">
        <f>COUNTIFS(SCHEDULE!$D$3:$D$2594,RPI!$CG17,SCHEDULE!$K$3:$K$2594,RPI!CK$3)+COUNTIFS(SCHEDULE!$D$3:$D$2594,RPI!CK$3,SCHEDULE!$K$3:$K$2594,RPI!$CG17)</f>
        <v>7</v>
      </c>
      <c r="CL17" s="37">
        <f>COUNTIFS(SCHEDULE!$D$3:$D$2594,RPI!$CG17,SCHEDULE!$K$3:$K$2594,RPI!CL$3)+COUNTIFS(SCHEDULE!$D$3:$D$2594,RPI!CL$3,SCHEDULE!$K$3:$K$2594,RPI!$CG17)</f>
        <v>7</v>
      </c>
      <c r="CM17" s="37">
        <f>COUNTIFS(SCHEDULE!$D$3:$D$2594,RPI!$CG17,SCHEDULE!$K$3:$K$2594,RPI!CM$3)+COUNTIFS(SCHEDULE!$D$3:$D$2594,RPI!CM$3,SCHEDULE!$K$3:$K$2594,RPI!$CG17)</f>
        <v>7</v>
      </c>
      <c r="CN17" s="37">
        <f>COUNTIFS(SCHEDULE!$D$3:$D$2594,RPI!$CG17,SCHEDULE!$K$3:$K$2594,RPI!CN$3)+COUNTIFS(SCHEDULE!$D$3:$D$2594,RPI!CN$3,SCHEDULE!$K$3:$K$2594,RPI!$CG17)</f>
        <v>7</v>
      </c>
      <c r="CO17" s="37">
        <f>COUNTIFS(SCHEDULE!$D$3:$D$2594,RPI!$CG17,SCHEDULE!$K$3:$K$2594,RPI!CO$3)+COUNTIFS(SCHEDULE!$D$3:$D$2594,RPI!CO$3,SCHEDULE!$K$3:$K$2594,RPI!$CG17)</f>
        <v>7</v>
      </c>
      <c r="CP17" s="37">
        <f>COUNTIFS(SCHEDULE!$D$3:$D$2594,RPI!$CG17,SCHEDULE!$K$3:$K$2594,RPI!CP$3)+COUNTIFS(SCHEDULE!$D$3:$D$2594,RPI!CP$3,SCHEDULE!$K$3:$K$2594,RPI!$CG17)</f>
        <v>9</v>
      </c>
      <c r="CQ17" s="37">
        <f>COUNTIFS(SCHEDULE!$D$3:$D$2594,RPI!$CG17,SCHEDULE!$K$3:$K$2594,RPI!CQ$3)+COUNTIFS(SCHEDULE!$D$3:$D$2594,RPI!CQ$3,SCHEDULE!$K$3:$K$2594,RPI!$CG17)</f>
        <v>9</v>
      </c>
      <c r="CR17" s="37">
        <f>COUNTIFS(SCHEDULE!$D$3:$D$2594,RPI!$CG17,SCHEDULE!$K$3:$K$2594,RPI!CR$3)+COUNTIFS(SCHEDULE!$D$3:$D$2594,RPI!CR$3,SCHEDULE!$K$3:$K$2594,RPI!$CG17)</f>
        <v>7</v>
      </c>
      <c r="CS17" s="37">
        <f>COUNTIFS(SCHEDULE!$D$3:$D$2594,RPI!$CG17,SCHEDULE!$K$3:$K$2594,RPI!CS$3)+COUNTIFS(SCHEDULE!$D$3:$D$2594,RPI!CS$3,SCHEDULE!$K$3:$K$2594,RPI!$CG17)</f>
        <v>7</v>
      </c>
      <c r="CT17" s="37">
        <f>COUNTIFS(SCHEDULE!$D$3:$D$2594,RPI!$CG17,SCHEDULE!$K$3:$K$2594,RPI!CT$3)+COUNTIFS(SCHEDULE!$D$3:$D$2594,RPI!CT$3,SCHEDULE!$K$3:$K$2594,RPI!$CG17)</f>
        <v>8</v>
      </c>
      <c r="CU17" s="37">
        <f>COUNTIFS(SCHEDULE!$D$3:$D$2594,RPI!$CG17,SCHEDULE!$K$3:$K$2594,RPI!CU$3)+COUNTIFS(SCHEDULE!$D$3:$D$2594,RPI!CU$3,SCHEDULE!$K$3:$K$2594,RPI!$CG17)</f>
        <v>0</v>
      </c>
      <c r="CV17" s="37">
        <f>COUNTIFS(SCHEDULE!$D$3:$D$2594,RPI!$CG17,SCHEDULE!$K$3:$K$2594,RPI!CV$3)+COUNTIFS(SCHEDULE!$D$3:$D$2594,RPI!CV$3,SCHEDULE!$K$3:$K$2594,RPI!$CG17)</f>
        <v>9</v>
      </c>
      <c r="CW17" s="37">
        <f>COUNTIFS(SCHEDULE!$D$3:$D$2594,RPI!$CG17,SCHEDULE!$K$3:$K$2594,RPI!CW$3)+COUNTIFS(SCHEDULE!$D$3:$D$2594,RPI!CW$3,SCHEDULE!$K$3:$K$2594,RPI!$CG17)</f>
        <v>9</v>
      </c>
      <c r="CX17" s="37">
        <f>COUNTIFS(SCHEDULE!$D$3:$D$2594,RPI!$CG17,SCHEDULE!$K$3:$K$2594,RPI!CX$3)+COUNTIFS(SCHEDULE!$D$3:$D$2594,RPI!CX$3,SCHEDULE!$K$3:$K$2594,RPI!$CG17)</f>
        <v>3</v>
      </c>
      <c r="CY17" s="37">
        <f>COUNTIFS(SCHEDULE!$D$3:$D$2594,RPI!$CG17,SCHEDULE!$K$3:$K$2594,RPI!CY$3)+COUNTIFS(SCHEDULE!$D$3:$D$2594,RPI!CY$3,SCHEDULE!$K$3:$K$2594,RPI!$CG17)</f>
        <v>3</v>
      </c>
      <c r="CZ17" s="37">
        <f>COUNTIFS(SCHEDULE!$D$3:$D$2594,RPI!$CG17,SCHEDULE!$K$3:$K$2594,RPI!CZ$3)+COUNTIFS(SCHEDULE!$D$3:$D$2594,RPI!CZ$3,SCHEDULE!$K$3:$K$2594,RPI!$CG17)</f>
        <v>3</v>
      </c>
      <c r="DA17" s="37">
        <f>COUNTIFS(SCHEDULE!$D$3:$D$2594,RPI!$CG17,SCHEDULE!$K$3:$K$2594,RPI!DA$3)+COUNTIFS(SCHEDULE!$D$3:$D$2594,RPI!DA$3,SCHEDULE!$K$3:$K$2594,RPI!$CG17)</f>
        <v>3</v>
      </c>
      <c r="DB17" s="37">
        <f>COUNTIFS(SCHEDULE!$D$3:$D$2594,RPI!$CG17,SCHEDULE!$K$3:$K$2594,RPI!DB$3)+COUNTIFS(SCHEDULE!$D$3:$D$2594,RPI!DB$3,SCHEDULE!$K$3:$K$2594,RPI!$CG17)</f>
        <v>3</v>
      </c>
      <c r="DC17" s="37">
        <f>COUNTIFS(SCHEDULE!$D$3:$D$2594,RPI!$CG17,SCHEDULE!$K$3:$K$2594,RPI!DC$3)+COUNTIFS(SCHEDULE!$D$3:$D$2594,RPI!DC$3,SCHEDULE!$K$3:$K$2594,RPI!$CG17)</f>
        <v>3</v>
      </c>
      <c r="DD17" s="37">
        <f>COUNTIFS(SCHEDULE!$D$3:$D$2594,RPI!$CG17,SCHEDULE!$K$3:$K$2594,RPI!DD$3)+COUNTIFS(SCHEDULE!$D$3:$D$2594,RPI!DD$3,SCHEDULE!$K$3:$K$2594,RPI!$CG17)</f>
        <v>3</v>
      </c>
      <c r="DE17" s="37">
        <f>COUNTIFS(SCHEDULE!$D$3:$D$2594,RPI!$CG17,SCHEDULE!$K$3:$K$2594,RPI!DE$3)+COUNTIFS(SCHEDULE!$D$3:$D$2594,RPI!DE$3,SCHEDULE!$K$3:$K$2594,RPI!$CG17)</f>
        <v>3</v>
      </c>
      <c r="DF17" s="37">
        <f>COUNTIFS(SCHEDULE!$D$3:$D$2594,RPI!$CG17,SCHEDULE!$K$3:$K$2594,RPI!DF$3)+COUNTIFS(SCHEDULE!$D$3:$D$2594,RPI!DF$3,SCHEDULE!$K$3:$K$2594,RPI!$CG17)</f>
        <v>3</v>
      </c>
      <c r="DG17" s="37">
        <f>COUNTIFS(SCHEDULE!$D$3:$D$2594,RPI!$CG17,SCHEDULE!$K$3:$K$2594,RPI!DG$3)+COUNTIFS(SCHEDULE!$D$3:$D$2594,RPI!DG$3,SCHEDULE!$K$3:$K$2594,RPI!$CG17)</f>
        <v>3</v>
      </c>
      <c r="DH17" s="37">
        <f>COUNTIFS(SCHEDULE!$D$3:$D$2594,RPI!$CG17,SCHEDULE!$K$3:$K$2594,RPI!DH$3)+COUNTIFS(SCHEDULE!$D$3:$D$2594,RPI!DH$3,SCHEDULE!$K$3:$K$2594,RPI!$CG17)</f>
        <v>3</v>
      </c>
      <c r="DI17" s="37">
        <f>COUNTIFS(SCHEDULE!$D$3:$D$2594,RPI!$CG17,SCHEDULE!$K$3:$K$2594,RPI!DI$3)+COUNTIFS(SCHEDULE!$D$3:$D$2594,RPI!DI$3,SCHEDULE!$K$3:$K$2594,RPI!$CG17)</f>
        <v>3</v>
      </c>
      <c r="DJ17" s="37">
        <f>COUNTIFS(SCHEDULE!$D$3:$D$2594,RPI!$CG17,SCHEDULE!$K$3:$K$2594,RPI!DJ$3)+COUNTIFS(SCHEDULE!$D$3:$D$2594,RPI!DJ$3,SCHEDULE!$K$3:$K$2594,RPI!$CG17)</f>
        <v>3</v>
      </c>
      <c r="DK17" s="37">
        <f>COUNTIFS(SCHEDULE!$D$3:$D$2594,RPI!$CG17,SCHEDULE!$K$3:$K$2594,RPI!DK$3)+COUNTIFS(SCHEDULE!$D$3:$D$2594,RPI!DK$3,SCHEDULE!$K$3:$K$2594,RPI!$CG17)</f>
        <v>3</v>
      </c>
      <c r="DL17" s="37">
        <f>COUNTIFS(SCHEDULE!$D$3:$D$2594,RPI!$CG17,SCHEDULE!$K$3:$K$2594,RPI!DL$3)+COUNTIFS(SCHEDULE!$D$3:$D$2594,RPI!DL$3,SCHEDULE!$K$3:$K$2594,RPI!$CG17)</f>
        <v>3</v>
      </c>
      <c r="DM17" s="37">
        <f>COUNTIFS(SCHEDULE!$D$3:$D$2594,RPI!$CG17,SCHEDULE!$K$3:$K$2594,RPI!DM$3)+COUNTIFS(SCHEDULE!$D$3:$D$2594,RPI!DM$3,SCHEDULE!$K$3:$K$2594,RPI!$CG17)</f>
        <v>3</v>
      </c>
      <c r="DN17" s="30" t="s">
        <v>477</v>
      </c>
    </row>
    <row r="18" spans="2:118" x14ac:dyDescent="0.15">
      <c r="B18" s="30">
        <f t="shared" si="72"/>
        <v>11</v>
      </c>
      <c r="C18" s="31" t="s">
        <v>736</v>
      </c>
      <c r="D18" s="35">
        <f>_xlfn.XLOOKUP($C18,STANDINGS!$AS$4:$AS$41,STANDINGS!$AV$4:$AV$41,0,0,1)</f>
        <v>0.56172839506172845</v>
      </c>
      <c r="E18" s="35">
        <f t="shared" si="73"/>
        <v>0.49248523886205048</v>
      </c>
      <c r="F18" s="35">
        <f t="shared" si="74"/>
        <v>0.47485015208445164</v>
      </c>
      <c r="G18" s="34">
        <f>_xlfn.XLOOKUP($C18,STANDINGS!$AS$4:$AS$41,STANDINGS!$BB$4:$BB$41,0,0,1)</f>
        <v>86</v>
      </c>
      <c r="H18" s="33">
        <f t="shared" si="75"/>
        <v>0.51398725621757035</v>
      </c>
      <c r="J18" s="30">
        <f t="shared" si="76"/>
        <v>15</v>
      </c>
      <c r="K18" s="31" t="s">
        <v>736</v>
      </c>
      <c r="L18" s="90">
        <f t="shared" si="77"/>
        <v>0.49382716049382719</v>
      </c>
      <c r="M18" s="90">
        <f t="shared" si="78"/>
        <v>0.49275362318840582</v>
      </c>
      <c r="N18" s="90">
        <f t="shared" si="79"/>
        <v>0.49087493290391843</v>
      </c>
      <c r="O18" s="90">
        <f t="shared" si="80"/>
        <v>0.49731615673644664</v>
      </c>
      <c r="P18" s="90">
        <f t="shared" si="81"/>
        <v>0.49785292538915726</v>
      </c>
      <c r="Q18" s="90">
        <f t="shared" si="82"/>
        <v>0.49865807836822329</v>
      </c>
      <c r="R18" s="90">
        <f t="shared" si="83"/>
        <v>0.50107353730542137</v>
      </c>
      <c r="S18" s="90">
        <f t="shared" si="84"/>
        <v>0.49785292538915726</v>
      </c>
      <c r="T18" s="90">
        <f t="shared" si="85"/>
        <v>0.49892646269457863</v>
      </c>
      <c r="U18" s="90">
        <f t="shared" si="86"/>
        <v>0.49946323134728937</v>
      </c>
      <c r="V18" s="90">
        <f t="shared" si="87"/>
        <v>0.49382716049382719</v>
      </c>
      <c r="W18" s="90">
        <f t="shared" si="88"/>
        <v>0.49248523886205042</v>
      </c>
      <c r="X18" s="90">
        <f t="shared" si="89"/>
        <v>0.49033816425120774</v>
      </c>
      <c r="Y18" s="90">
        <f t="shared" si="90"/>
        <v>0.49570585077831458</v>
      </c>
      <c r="Z18" s="90">
        <f t="shared" si="91"/>
        <v>0</v>
      </c>
      <c r="AA18" s="90">
        <f t="shared" si="92"/>
        <v>0.48872785829307575</v>
      </c>
      <c r="AB18" s="90">
        <f t="shared" si="93"/>
        <v>0.49194847020933985</v>
      </c>
      <c r="AC18" s="90">
        <f t="shared" si="94"/>
        <v>0.49973161567364477</v>
      </c>
      <c r="AD18" s="90">
        <f t="shared" si="95"/>
        <v>0.49812130971551272</v>
      </c>
      <c r="AE18" s="90">
        <f t="shared" si="96"/>
        <v>0.49248523886205059</v>
      </c>
      <c r="AF18" s="90">
        <f t="shared" si="97"/>
        <v>0.49758454106280203</v>
      </c>
      <c r="AG18" s="90">
        <f t="shared" si="98"/>
        <v>0.49221685453569519</v>
      </c>
      <c r="AH18" s="90">
        <f t="shared" si="99"/>
        <v>0.49785292538915732</v>
      </c>
      <c r="AI18" s="90">
        <f t="shared" si="100"/>
        <v>0.49677938808373595</v>
      </c>
      <c r="AJ18" s="90">
        <f t="shared" si="101"/>
        <v>0</v>
      </c>
      <c r="AK18" s="90">
        <f t="shared" si="102"/>
        <v>0</v>
      </c>
      <c r="AL18" s="90">
        <f t="shared" si="103"/>
        <v>0.49537037037037046</v>
      </c>
      <c r="AM18" s="90">
        <f t="shared" si="104"/>
        <v>0</v>
      </c>
      <c r="AN18" s="90">
        <f t="shared" si="105"/>
        <v>0</v>
      </c>
      <c r="AO18" s="90">
        <f t="shared" si="106"/>
        <v>0</v>
      </c>
      <c r="AP18" s="90">
        <f t="shared" si="107"/>
        <v>0</v>
      </c>
      <c r="AQ18" s="90">
        <f t="shared" si="108"/>
        <v>0</v>
      </c>
      <c r="AR18" s="32">
        <f t="shared" si="70"/>
        <v>0.47485015208445164</v>
      </c>
      <c r="AS18" s="30" t="s">
        <v>477</v>
      </c>
      <c r="AU18" s="30">
        <f t="shared" si="109"/>
        <v>15</v>
      </c>
      <c r="AV18" s="31" t="s">
        <v>736</v>
      </c>
      <c r="AW18" s="90">
        <f>IF(CH18&gt;0,_xlfn.XLOOKUP(AW$3,STANDINGS!$AS$4:$AS$34,STANDINGS!$AV$4:$AV$34,0,0,1),0)</f>
        <v>0.53086419753086422</v>
      </c>
      <c r="AX18" s="90">
        <f>IF(CI18&gt;0,_xlfn.XLOOKUP(AX$3,STANDINGS!$AS$4:$AS$34,STANDINGS!$AV$4:$AV$34,0,0,1),0)</f>
        <v>0.55555555555555558</v>
      </c>
      <c r="AY18" s="90">
        <f>IF(CJ18&gt;0,_xlfn.XLOOKUP(AY$3,STANDINGS!$AS$4:$AS$34,STANDINGS!$AV$4:$AV$34,0,0,1),0)</f>
        <v>0.59876543209876543</v>
      </c>
      <c r="AZ18" s="90">
        <f>IF(CK18&gt;0,_xlfn.XLOOKUP(AZ$3,STANDINGS!$AS$4:$AS$34,STANDINGS!$AV$4:$AV$34,0,0,1),0)</f>
        <v>0.45061728395061729</v>
      </c>
      <c r="BA18" s="90">
        <f>IF(CL18&gt;0,_xlfn.XLOOKUP(BA$3,STANDINGS!$AS$4:$AS$34,STANDINGS!$AV$4:$AV$34,0,0,1),0)</f>
        <v>0.43827160493827161</v>
      </c>
      <c r="BB18" s="90">
        <f>IF(CM18&gt;0,_xlfn.XLOOKUP(BB$3,STANDINGS!$AS$4:$AS$34,STANDINGS!$AV$4:$AV$34,0,0,1),0)</f>
        <v>0.41975308641975306</v>
      </c>
      <c r="BC18" s="90">
        <f>IF(CN18&gt;0,_xlfn.XLOOKUP(BC$3,STANDINGS!$AS$4:$AS$34,STANDINGS!$AV$4:$AV$34,0,0,1),0)</f>
        <v>0.36419753086419754</v>
      </c>
      <c r="BD18" s="90">
        <f>IF(CO18&gt;0,_xlfn.XLOOKUP(BD$3,STANDINGS!$AS$4:$AS$34,STANDINGS!$AV$4:$AV$34,0,0,1),0)</f>
        <v>0.43827160493827161</v>
      </c>
      <c r="BE18" s="90">
        <f>IF(CP18&gt;0,_xlfn.XLOOKUP(BE$3,STANDINGS!$AS$4:$AS$34,STANDINGS!$AV$4:$AV$34,0,0,1),0)</f>
        <v>0.41358024691358025</v>
      </c>
      <c r="BF18" s="90">
        <f>IF(CQ18&gt;0,_xlfn.XLOOKUP(BF$3,STANDINGS!$AS$4:$AS$34,STANDINGS!$AV$4:$AV$34,0,0,1),0)</f>
        <v>0.40123456790123457</v>
      </c>
      <c r="BG18" s="90">
        <f>IF(CR18&gt;0,_xlfn.XLOOKUP(BG$3,STANDINGS!$AS$4:$AS$34,STANDINGS!$AV$4:$AV$34,0,0,1),0)</f>
        <v>0.53086419753086422</v>
      </c>
      <c r="BH18" s="90">
        <f>IF(CS18&gt;0,_xlfn.XLOOKUP(BH$3,STANDINGS!$AS$4:$AS$34,STANDINGS!$AV$4:$AV$34,0,0,1),0)</f>
        <v>0.56172839506172845</v>
      </c>
      <c r="BI18" s="90">
        <f>IF(CT18&gt;0,_xlfn.XLOOKUP(BI$3,STANDINGS!$AS$4:$AS$34,STANDINGS!$AV$4:$AV$34,0,0,1),0)</f>
        <v>0.61111111111111116</v>
      </c>
      <c r="BJ18" s="90">
        <f>IF(CU18&gt;0,_xlfn.XLOOKUP(BJ$3,STANDINGS!$AS$4:$AS$34,STANDINGS!$AV$4:$AV$34,0,0,1),0)</f>
        <v>0.48765432098765432</v>
      </c>
      <c r="BK18" s="90">
        <f>IF(CV18&gt;0,_xlfn.XLOOKUP(BK$3,STANDINGS!$AS$4:$AS$34,STANDINGS!$AV$4:$AV$34,0,0,1),0)</f>
        <v>0</v>
      </c>
      <c r="BL18" s="90">
        <f>IF(CW18&gt;0,_xlfn.XLOOKUP(BL$3,STANDINGS!$AS$4:$AS$34,STANDINGS!$AV$4:$AV$34,0,0,1),0)</f>
        <v>0.64814814814814814</v>
      </c>
      <c r="BM18" s="90">
        <f>IF(CX18&gt;0,_xlfn.XLOOKUP(BM$3,STANDINGS!$AS$4:$AS$34,STANDINGS!$AV$4:$AV$34,0,0,1),0)</f>
        <v>0.57407407407407407</v>
      </c>
      <c r="BN18" s="90">
        <f>IF(CY18&gt;0,_xlfn.XLOOKUP(BN$3,STANDINGS!$AS$4:$AS$34,STANDINGS!$AV$4:$AV$34,0,0,1),0)</f>
        <v>0.39506172839506171</v>
      </c>
      <c r="BO18" s="90">
        <f>IF(CZ18&gt;0,_xlfn.XLOOKUP(BO$3,STANDINGS!$AS$4:$AS$34,STANDINGS!$AV$4:$AV$34,0,0,1),0)</f>
        <v>0.43209876543209874</v>
      </c>
      <c r="BP18" s="90">
        <f>IF(DA18&gt;0,_xlfn.XLOOKUP(BP$3,STANDINGS!$AS$4:$AS$34,STANDINGS!$AV$4:$AV$34,0,0,1),0)</f>
        <v>0.56172839506172845</v>
      </c>
      <c r="BQ18" s="90">
        <f>IF(DB18&gt;0,_xlfn.XLOOKUP(BQ$3,STANDINGS!$AS$4:$AS$34,STANDINGS!$AV$4:$AV$34,0,0,1),0)</f>
        <v>0.44444444444444442</v>
      </c>
      <c r="BR18" s="90">
        <f>IF(DC18&gt;0,_xlfn.XLOOKUP(BR$3,STANDINGS!$AS$4:$AS$34,STANDINGS!$AV$4:$AV$34,0,0,1),0)</f>
        <v>0.5679012345679012</v>
      </c>
      <c r="BS18" s="90">
        <f>IF(DD18&gt;0,_xlfn.XLOOKUP(BS$3,STANDINGS!$AS$4:$AS$34,STANDINGS!$AV$4:$AV$34,0,0,1),0)</f>
        <v>0.43827160493827161</v>
      </c>
      <c r="BT18" s="90">
        <f>IF(DE18&gt;0,_xlfn.XLOOKUP(BT$3,STANDINGS!$AS$4:$AS$34,STANDINGS!$AV$4:$AV$34,0,0,1),0)</f>
        <v>0.46296296296296297</v>
      </c>
      <c r="BU18" s="90">
        <f>IF(DF18&gt;0,_xlfn.XLOOKUP(BU$3,STANDINGS!$AS$4:$AS$34,STANDINGS!$AV$4:$AV$34,0,0,1),0)</f>
        <v>0</v>
      </c>
      <c r="BV18" s="90">
        <f>IF(DG18&gt;0,_xlfn.XLOOKUP(BV$3,STANDINGS!$AS$4:$AS$34,STANDINGS!$AV$4:$AV$34,0,0,1),0)</f>
        <v>0</v>
      </c>
      <c r="BW18" s="90">
        <f>IF(DH18&gt;0,_xlfn.XLOOKUP(BW$3,STANDINGS!$AS$4:$AS$34,STANDINGS!$AV$4:$AV$34,0,0,1),0)</f>
        <v>0.64197530864197527</v>
      </c>
      <c r="BX18" s="90">
        <f>IF(DI18&gt;0,_xlfn.XLOOKUP(BX$3,STANDINGS!$AS$4:$AS$34,STANDINGS!$AV$4:$AV$34,0,0,1),0)</f>
        <v>0</v>
      </c>
      <c r="BY18" s="90">
        <f>IF(DJ18&gt;0,_xlfn.XLOOKUP(BY$3,STANDINGS!$AS$4:$AS$34,STANDINGS!$AV$4:$AV$34,0,0,1),0)</f>
        <v>0</v>
      </c>
      <c r="BZ18" s="90">
        <f>IF(DK18&gt;0,_xlfn.XLOOKUP(BZ$3,STANDINGS!$AS$4:$AS$34,STANDINGS!$AV$4:$AV$34,0,0,1),0)</f>
        <v>0</v>
      </c>
      <c r="CA18" s="90">
        <f>IF(DL18&gt;0,_xlfn.XLOOKUP(CA$3,STANDINGS!$AS$4:$AS$34,STANDINGS!$AV$4:$AV$34,0,0,1),0)</f>
        <v>0</v>
      </c>
      <c r="CB18" s="90">
        <f>IF(DM18&gt;0,_xlfn.XLOOKUP(CB$3,STANDINGS!$AS$4:$AS$34,STANDINGS!$AV$4:$AV$34,0,0,1),0)</f>
        <v>0</v>
      </c>
      <c r="CC18" s="32">
        <f t="shared" si="71"/>
        <v>0.49248523886205048</v>
      </c>
      <c r="CD18" s="30" t="s">
        <v>477</v>
      </c>
      <c r="CF18" s="30">
        <f t="shared" si="110"/>
        <v>15</v>
      </c>
      <c r="CG18" s="31" t="s">
        <v>736</v>
      </c>
      <c r="CH18" s="37">
        <f>COUNTIFS(SCHEDULE!$D$3:$D$2594,RPI!$CG18,SCHEDULE!$K$3:$K$2594,RPI!CH$3)+COUNTIFS(SCHEDULE!$D$3:$D$2594,RPI!CH$3,SCHEDULE!$K$3:$K$2594,RPI!$CG18)</f>
        <v>7</v>
      </c>
      <c r="CI18" s="37">
        <f>COUNTIFS(SCHEDULE!$D$3:$D$2594,RPI!$CG18,SCHEDULE!$K$3:$K$2594,RPI!CI$3)+COUNTIFS(SCHEDULE!$D$3:$D$2594,RPI!CI$3,SCHEDULE!$K$3:$K$2594,RPI!$CG18)</f>
        <v>7</v>
      </c>
      <c r="CJ18" s="37">
        <f>COUNTIFS(SCHEDULE!$D$3:$D$2594,RPI!$CG18,SCHEDULE!$K$3:$K$2594,RPI!CJ$3)+COUNTIFS(SCHEDULE!$D$3:$D$2594,RPI!CJ$3,SCHEDULE!$K$3:$K$2594,RPI!$CG18)</f>
        <v>7</v>
      </c>
      <c r="CK18" s="37">
        <f>COUNTIFS(SCHEDULE!$D$3:$D$2594,RPI!$CG18,SCHEDULE!$K$3:$K$2594,RPI!CK$3)+COUNTIFS(SCHEDULE!$D$3:$D$2594,RPI!CK$3,SCHEDULE!$K$3:$K$2594,RPI!$CG18)</f>
        <v>7</v>
      </c>
      <c r="CL18" s="37">
        <f>COUNTIFS(SCHEDULE!$D$3:$D$2594,RPI!$CG18,SCHEDULE!$K$3:$K$2594,RPI!CL$3)+COUNTIFS(SCHEDULE!$D$3:$D$2594,RPI!CL$3,SCHEDULE!$K$3:$K$2594,RPI!$CG18)</f>
        <v>7</v>
      </c>
      <c r="CM18" s="37">
        <f>COUNTIFS(SCHEDULE!$D$3:$D$2594,RPI!$CG18,SCHEDULE!$K$3:$K$2594,RPI!CM$3)+COUNTIFS(SCHEDULE!$D$3:$D$2594,RPI!CM$3,SCHEDULE!$K$3:$K$2594,RPI!$CG18)</f>
        <v>7</v>
      </c>
      <c r="CN18" s="37">
        <f>COUNTIFS(SCHEDULE!$D$3:$D$2594,RPI!$CG18,SCHEDULE!$K$3:$K$2594,RPI!CN$3)+COUNTIFS(SCHEDULE!$D$3:$D$2594,RPI!CN$3,SCHEDULE!$K$3:$K$2594,RPI!$CG18)</f>
        <v>7</v>
      </c>
      <c r="CO18" s="37">
        <f>COUNTIFS(SCHEDULE!$D$3:$D$2594,RPI!$CG18,SCHEDULE!$K$3:$K$2594,RPI!CO$3)+COUNTIFS(SCHEDULE!$D$3:$D$2594,RPI!CO$3,SCHEDULE!$K$3:$K$2594,RPI!$CG18)</f>
        <v>7</v>
      </c>
      <c r="CP18" s="37">
        <f>COUNTIFS(SCHEDULE!$D$3:$D$2594,RPI!$CG18,SCHEDULE!$K$3:$K$2594,RPI!CP$3)+COUNTIFS(SCHEDULE!$D$3:$D$2594,RPI!CP$3,SCHEDULE!$K$3:$K$2594,RPI!$CG18)</f>
        <v>7</v>
      </c>
      <c r="CQ18" s="37">
        <f>COUNTIFS(SCHEDULE!$D$3:$D$2594,RPI!$CG18,SCHEDULE!$K$3:$K$2594,RPI!CQ$3)+COUNTIFS(SCHEDULE!$D$3:$D$2594,RPI!CQ$3,SCHEDULE!$K$3:$K$2594,RPI!$CG18)</f>
        <v>7</v>
      </c>
      <c r="CR18" s="37">
        <f>COUNTIFS(SCHEDULE!$D$3:$D$2594,RPI!$CG18,SCHEDULE!$K$3:$K$2594,RPI!CR$3)+COUNTIFS(SCHEDULE!$D$3:$D$2594,RPI!CR$3,SCHEDULE!$K$3:$K$2594,RPI!$CG18)</f>
        <v>9</v>
      </c>
      <c r="CS18" s="37">
        <f>COUNTIFS(SCHEDULE!$D$3:$D$2594,RPI!$CG18,SCHEDULE!$K$3:$K$2594,RPI!CS$3)+COUNTIFS(SCHEDULE!$D$3:$D$2594,RPI!CS$3,SCHEDULE!$K$3:$K$2594,RPI!$CG18)</f>
        <v>9</v>
      </c>
      <c r="CT18" s="37">
        <f>COUNTIFS(SCHEDULE!$D$3:$D$2594,RPI!$CG18,SCHEDULE!$K$3:$K$2594,RPI!CT$3)+COUNTIFS(SCHEDULE!$D$3:$D$2594,RPI!CT$3,SCHEDULE!$K$3:$K$2594,RPI!$CG18)</f>
        <v>9</v>
      </c>
      <c r="CU18" s="37">
        <f>COUNTIFS(SCHEDULE!$D$3:$D$2594,RPI!$CG18,SCHEDULE!$K$3:$K$2594,RPI!CU$3)+COUNTIFS(SCHEDULE!$D$3:$D$2594,RPI!CU$3,SCHEDULE!$K$3:$K$2594,RPI!$CG18)</f>
        <v>9</v>
      </c>
      <c r="CV18" s="37">
        <f>COUNTIFS(SCHEDULE!$D$3:$D$2594,RPI!$CG18,SCHEDULE!$K$3:$K$2594,RPI!CV$3)+COUNTIFS(SCHEDULE!$D$3:$D$2594,RPI!CV$3,SCHEDULE!$K$3:$K$2594,RPI!$CG18)</f>
        <v>0</v>
      </c>
      <c r="CW18" s="37">
        <f>COUNTIFS(SCHEDULE!$D$3:$D$2594,RPI!$CG18,SCHEDULE!$K$3:$K$2594,RPI!CW$3)+COUNTIFS(SCHEDULE!$D$3:$D$2594,RPI!CW$3,SCHEDULE!$K$3:$K$2594,RPI!$CG18)</f>
        <v>8</v>
      </c>
      <c r="CX18" s="37">
        <f>COUNTIFS(SCHEDULE!$D$3:$D$2594,RPI!$CG18,SCHEDULE!$K$3:$K$2594,RPI!CX$3)+COUNTIFS(SCHEDULE!$D$3:$D$2594,RPI!CX$3,SCHEDULE!$K$3:$K$2594,RPI!$CG18)</f>
        <v>3</v>
      </c>
      <c r="CY18" s="37">
        <f>COUNTIFS(SCHEDULE!$D$3:$D$2594,RPI!$CG18,SCHEDULE!$K$3:$K$2594,RPI!CY$3)+COUNTIFS(SCHEDULE!$D$3:$D$2594,RPI!CY$3,SCHEDULE!$K$3:$K$2594,RPI!$CG18)</f>
        <v>3</v>
      </c>
      <c r="CZ18" s="37">
        <f>COUNTIFS(SCHEDULE!$D$3:$D$2594,RPI!$CG18,SCHEDULE!$K$3:$K$2594,RPI!CZ$3)+COUNTIFS(SCHEDULE!$D$3:$D$2594,RPI!CZ$3,SCHEDULE!$K$3:$K$2594,RPI!$CG18)</f>
        <v>3</v>
      </c>
      <c r="DA18" s="37">
        <f>COUNTIFS(SCHEDULE!$D$3:$D$2594,RPI!$CG18,SCHEDULE!$K$3:$K$2594,RPI!DA$3)+COUNTIFS(SCHEDULE!$D$3:$D$2594,RPI!DA$3,SCHEDULE!$K$3:$K$2594,RPI!$CG18)</f>
        <v>3</v>
      </c>
      <c r="DB18" s="37">
        <f>COUNTIFS(SCHEDULE!$D$3:$D$2594,RPI!$CG18,SCHEDULE!$K$3:$K$2594,RPI!DB$3)+COUNTIFS(SCHEDULE!$D$3:$D$2594,RPI!DB$3,SCHEDULE!$K$3:$K$2594,RPI!$CG18)</f>
        <v>3</v>
      </c>
      <c r="DC18" s="37">
        <f>COUNTIFS(SCHEDULE!$D$3:$D$2594,RPI!$CG18,SCHEDULE!$K$3:$K$2594,RPI!DC$3)+COUNTIFS(SCHEDULE!$D$3:$D$2594,RPI!DC$3,SCHEDULE!$K$3:$K$2594,RPI!$CG18)</f>
        <v>3</v>
      </c>
      <c r="DD18" s="37">
        <f>COUNTIFS(SCHEDULE!$D$3:$D$2594,RPI!$CG18,SCHEDULE!$K$3:$K$2594,RPI!DD$3)+COUNTIFS(SCHEDULE!$D$3:$D$2594,RPI!DD$3,SCHEDULE!$K$3:$K$2594,RPI!$CG18)</f>
        <v>3</v>
      </c>
      <c r="DE18" s="37">
        <f>COUNTIFS(SCHEDULE!$D$3:$D$2594,RPI!$CG18,SCHEDULE!$K$3:$K$2594,RPI!DE$3)+COUNTIFS(SCHEDULE!$D$3:$D$2594,RPI!DE$3,SCHEDULE!$K$3:$K$2594,RPI!$CG18)</f>
        <v>3</v>
      </c>
      <c r="DF18" s="37">
        <f>COUNTIFS(SCHEDULE!$D$3:$D$2594,RPI!$CG18,SCHEDULE!$K$3:$K$2594,RPI!DF$3)+COUNTIFS(SCHEDULE!$D$3:$D$2594,RPI!DF$3,SCHEDULE!$K$3:$K$2594,RPI!$CG18)</f>
        <v>3</v>
      </c>
      <c r="DG18" s="37">
        <f>COUNTIFS(SCHEDULE!$D$3:$D$2594,RPI!$CG18,SCHEDULE!$K$3:$K$2594,RPI!DG$3)+COUNTIFS(SCHEDULE!$D$3:$D$2594,RPI!DG$3,SCHEDULE!$K$3:$K$2594,RPI!$CG18)</f>
        <v>3</v>
      </c>
      <c r="DH18" s="37">
        <f>COUNTIFS(SCHEDULE!$D$3:$D$2594,RPI!$CG18,SCHEDULE!$K$3:$K$2594,RPI!DH$3)+COUNTIFS(SCHEDULE!$D$3:$D$2594,RPI!DH$3,SCHEDULE!$K$3:$K$2594,RPI!$CG18)</f>
        <v>3</v>
      </c>
      <c r="DI18" s="37">
        <f>COUNTIFS(SCHEDULE!$D$3:$D$2594,RPI!$CG18,SCHEDULE!$K$3:$K$2594,RPI!DI$3)+COUNTIFS(SCHEDULE!$D$3:$D$2594,RPI!DI$3,SCHEDULE!$K$3:$K$2594,RPI!$CG18)</f>
        <v>3</v>
      </c>
      <c r="DJ18" s="37">
        <f>COUNTIFS(SCHEDULE!$D$3:$D$2594,RPI!$CG18,SCHEDULE!$K$3:$K$2594,RPI!DJ$3)+COUNTIFS(SCHEDULE!$D$3:$D$2594,RPI!DJ$3,SCHEDULE!$K$3:$K$2594,RPI!$CG18)</f>
        <v>3</v>
      </c>
      <c r="DK18" s="37">
        <f>COUNTIFS(SCHEDULE!$D$3:$D$2594,RPI!$CG18,SCHEDULE!$K$3:$K$2594,RPI!DK$3)+COUNTIFS(SCHEDULE!$D$3:$D$2594,RPI!DK$3,SCHEDULE!$K$3:$K$2594,RPI!$CG18)</f>
        <v>3</v>
      </c>
      <c r="DL18" s="37">
        <f>COUNTIFS(SCHEDULE!$D$3:$D$2594,RPI!$CG18,SCHEDULE!$K$3:$K$2594,RPI!DL$3)+COUNTIFS(SCHEDULE!$D$3:$D$2594,RPI!DL$3,SCHEDULE!$K$3:$K$2594,RPI!$CG18)</f>
        <v>3</v>
      </c>
      <c r="DM18" s="37">
        <f>COUNTIFS(SCHEDULE!$D$3:$D$2594,RPI!$CG18,SCHEDULE!$K$3:$K$2594,RPI!DM$3)+COUNTIFS(SCHEDULE!$D$3:$D$2594,RPI!DM$3,SCHEDULE!$K$3:$K$2594,RPI!$CG18)</f>
        <v>3</v>
      </c>
      <c r="DN18" s="30" t="s">
        <v>477</v>
      </c>
    </row>
    <row r="19" spans="2:118" x14ac:dyDescent="0.15">
      <c r="B19" s="30">
        <f t="shared" si="72"/>
        <v>1</v>
      </c>
      <c r="C19" s="31" t="s">
        <v>85</v>
      </c>
      <c r="D19" s="35">
        <f>_xlfn.XLOOKUP($C19,STANDINGS!$AS$4:$AS$41,STANDINGS!$AV$4:$AV$41,0,0,1)</f>
        <v>0.64814814814814814</v>
      </c>
      <c r="E19" s="35">
        <f t="shared" si="73"/>
        <v>0.48872785829307575</v>
      </c>
      <c r="F19" s="35">
        <f t="shared" si="74"/>
        <v>0.47500670960815888</v>
      </c>
      <c r="G19" s="34">
        <f>_xlfn.XLOOKUP($C19,STANDINGS!$AS$4:$AS$41,STANDINGS!$BB$4:$BB$41,0,0,1)</f>
        <v>284</v>
      </c>
      <c r="H19" s="33">
        <f t="shared" si="75"/>
        <v>0.55355264358561462</v>
      </c>
      <c r="J19" s="30">
        <f t="shared" si="76"/>
        <v>16</v>
      </c>
      <c r="K19" s="31" t="s">
        <v>85</v>
      </c>
      <c r="L19" s="90">
        <f t="shared" si="77"/>
        <v>0.49382716049382719</v>
      </c>
      <c r="M19" s="90">
        <f t="shared" si="78"/>
        <v>0.49275362318840582</v>
      </c>
      <c r="N19" s="90">
        <f t="shared" si="79"/>
        <v>0.49087493290391843</v>
      </c>
      <c r="O19" s="90">
        <f t="shared" si="80"/>
        <v>0.49731615673644664</v>
      </c>
      <c r="P19" s="90">
        <f t="shared" si="81"/>
        <v>0.49785292538915726</v>
      </c>
      <c r="Q19" s="90">
        <f t="shared" si="82"/>
        <v>0.49865807836822329</v>
      </c>
      <c r="R19" s="90">
        <f t="shared" si="83"/>
        <v>0.50107353730542137</v>
      </c>
      <c r="S19" s="90">
        <f t="shared" si="84"/>
        <v>0.49785292538915726</v>
      </c>
      <c r="T19" s="90">
        <f t="shared" si="85"/>
        <v>0.49892646269457863</v>
      </c>
      <c r="U19" s="90">
        <f t="shared" si="86"/>
        <v>0.49946323134728937</v>
      </c>
      <c r="V19" s="90">
        <f t="shared" si="87"/>
        <v>0.49382716049382719</v>
      </c>
      <c r="W19" s="90">
        <f t="shared" si="88"/>
        <v>0.49248523886205042</v>
      </c>
      <c r="X19" s="90">
        <f t="shared" si="89"/>
        <v>0.49033816425120774</v>
      </c>
      <c r="Y19" s="90">
        <f t="shared" si="90"/>
        <v>0.49570585077831458</v>
      </c>
      <c r="Z19" s="90">
        <f t="shared" si="91"/>
        <v>0.49248523886205048</v>
      </c>
      <c r="AA19" s="90">
        <f t="shared" si="92"/>
        <v>0</v>
      </c>
      <c r="AB19" s="90">
        <f t="shared" si="93"/>
        <v>0.49194847020933985</v>
      </c>
      <c r="AC19" s="90">
        <f t="shared" si="94"/>
        <v>0.49973161567364477</v>
      </c>
      <c r="AD19" s="90">
        <f t="shared" si="95"/>
        <v>0.49812130971551272</v>
      </c>
      <c r="AE19" s="90">
        <f t="shared" si="96"/>
        <v>0.49248523886205059</v>
      </c>
      <c r="AF19" s="90">
        <f t="shared" si="97"/>
        <v>0.49758454106280203</v>
      </c>
      <c r="AG19" s="90">
        <f t="shared" si="98"/>
        <v>0.49221685453569519</v>
      </c>
      <c r="AH19" s="90">
        <f t="shared" si="99"/>
        <v>0.49785292538915732</v>
      </c>
      <c r="AI19" s="90">
        <f t="shared" si="100"/>
        <v>0.49677938808373595</v>
      </c>
      <c r="AJ19" s="90">
        <f t="shared" si="101"/>
        <v>0</v>
      </c>
      <c r="AK19" s="90">
        <f t="shared" si="102"/>
        <v>0</v>
      </c>
      <c r="AL19" s="90">
        <f t="shared" si="103"/>
        <v>0.49537037037037046</v>
      </c>
      <c r="AM19" s="90">
        <f t="shared" si="104"/>
        <v>0</v>
      </c>
      <c r="AN19" s="90">
        <f t="shared" si="105"/>
        <v>0</v>
      </c>
      <c r="AO19" s="90">
        <f t="shared" si="106"/>
        <v>0</v>
      </c>
      <c r="AP19" s="90">
        <f t="shared" si="107"/>
        <v>0</v>
      </c>
      <c r="AQ19" s="90">
        <f t="shared" si="108"/>
        <v>0</v>
      </c>
      <c r="AR19" s="32">
        <f t="shared" si="70"/>
        <v>0.47500670960815888</v>
      </c>
      <c r="AS19" s="30" t="s">
        <v>477</v>
      </c>
      <c r="AU19" s="30">
        <f t="shared" si="109"/>
        <v>16</v>
      </c>
      <c r="AV19" s="31" t="s">
        <v>85</v>
      </c>
      <c r="AW19" s="90">
        <f>IF(CH19&gt;0,_xlfn.XLOOKUP(AW$3,STANDINGS!$AS$4:$AS$34,STANDINGS!$AV$4:$AV$34,0,0,1),0)</f>
        <v>0.53086419753086422</v>
      </c>
      <c r="AX19" s="90">
        <f>IF(CI19&gt;0,_xlfn.XLOOKUP(AX$3,STANDINGS!$AS$4:$AS$34,STANDINGS!$AV$4:$AV$34,0,0,1),0)</f>
        <v>0.55555555555555558</v>
      </c>
      <c r="AY19" s="90">
        <f>IF(CJ19&gt;0,_xlfn.XLOOKUP(AY$3,STANDINGS!$AS$4:$AS$34,STANDINGS!$AV$4:$AV$34,0,0,1),0)</f>
        <v>0.59876543209876543</v>
      </c>
      <c r="AZ19" s="90">
        <f>IF(CK19&gt;0,_xlfn.XLOOKUP(AZ$3,STANDINGS!$AS$4:$AS$34,STANDINGS!$AV$4:$AV$34,0,0,1),0)</f>
        <v>0.45061728395061729</v>
      </c>
      <c r="BA19" s="90">
        <f>IF(CL19&gt;0,_xlfn.XLOOKUP(BA$3,STANDINGS!$AS$4:$AS$34,STANDINGS!$AV$4:$AV$34,0,0,1),0)</f>
        <v>0.43827160493827161</v>
      </c>
      <c r="BB19" s="90">
        <f>IF(CM19&gt;0,_xlfn.XLOOKUP(BB$3,STANDINGS!$AS$4:$AS$34,STANDINGS!$AV$4:$AV$34,0,0,1),0)</f>
        <v>0.41975308641975306</v>
      </c>
      <c r="BC19" s="90">
        <f>IF(CN19&gt;0,_xlfn.XLOOKUP(BC$3,STANDINGS!$AS$4:$AS$34,STANDINGS!$AV$4:$AV$34,0,0,1),0)</f>
        <v>0.36419753086419754</v>
      </c>
      <c r="BD19" s="90">
        <f>IF(CO19&gt;0,_xlfn.XLOOKUP(BD$3,STANDINGS!$AS$4:$AS$34,STANDINGS!$AV$4:$AV$34,0,0,1),0)</f>
        <v>0.43827160493827161</v>
      </c>
      <c r="BE19" s="90">
        <f>IF(CP19&gt;0,_xlfn.XLOOKUP(BE$3,STANDINGS!$AS$4:$AS$34,STANDINGS!$AV$4:$AV$34,0,0,1),0)</f>
        <v>0.41358024691358025</v>
      </c>
      <c r="BF19" s="90">
        <f>IF(CQ19&gt;0,_xlfn.XLOOKUP(BF$3,STANDINGS!$AS$4:$AS$34,STANDINGS!$AV$4:$AV$34,0,0,1),0)</f>
        <v>0.40123456790123457</v>
      </c>
      <c r="BG19" s="90">
        <f>IF(CR19&gt;0,_xlfn.XLOOKUP(BG$3,STANDINGS!$AS$4:$AS$34,STANDINGS!$AV$4:$AV$34,0,0,1),0)</f>
        <v>0.53086419753086422</v>
      </c>
      <c r="BH19" s="90">
        <f>IF(CS19&gt;0,_xlfn.XLOOKUP(BH$3,STANDINGS!$AS$4:$AS$34,STANDINGS!$AV$4:$AV$34,0,0,1),0)</f>
        <v>0.56172839506172845</v>
      </c>
      <c r="BI19" s="90">
        <f>IF(CT19&gt;0,_xlfn.XLOOKUP(BI$3,STANDINGS!$AS$4:$AS$34,STANDINGS!$AV$4:$AV$34,0,0,1),0)</f>
        <v>0.61111111111111116</v>
      </c>
      <c r="BJ19" s="90">
        <f>IF(CU19&gt;0,_xlfn.XLOOKUP(BJ$3,STANDINGS!$AS$4:$AS$34,STANDINGS!$AV$4:$AV$34,0,0,1),0)</f>
        <v>0.48765432098765432</v>
      </c>
      <c r="BK19" s="90">
        <f>IF(CV19&gt;0,_xlfn.XLOOKUP(BK$3,STANDINGS!$AS$4:$AS$34,STANDINGS!$AV$4:$AV$34,0,0,1),0)</f>
        <v>0.56172839506172845</v>
      </c>
      <c r="BL19" s="90">
        <f>IF(CW19&gt;0,_xlfn.XLOOKUP(BL$3,STANDINGS!$AS$4:$AS$34,STANDINGS!$AV$4:$AV$34,0,0,1),0)</f>
        <v>0</v>
      </c>
      <c r="BM19" s="90">
        <f>IF(CX19&gt;0,_xlfn.XLOOKUP(BM$3,STANDINGS!$AS$4:$AS$34,STANDINGS!$AV$4:$AV$34,0,0,1),0)</f>
        <v>0.57407407407407407</v>
      </c>
      <c r="BN19" s="90">
        <f>IF(CY19&gt;0,_xlfn.XLOOKUP(BN$3,STANDINGS!$AS$4:$AS$34,STANDINGS!$AV$4:$AV$34,0,0,1),0)</f>
        <v>0.39506172839506171</v>
      </c>
      <c r="BO19" s="90">
        <f>IF(CZ19&gt;0,_xlfn.XLOOKUP(BO$3,STANDINGS!$AS$4:$AS$34,STANDINGS!$AV$4:$AV$34,0,0,1),0)</f>
        <v>0.43209876543209874</v>
      </c>
      <c r="BP19" s="90">
        <f>IF(DA19&gt;0,_xlfn.XLOOKUP(BP$3,STANDINGS!$AS$4:$AS$34,STANDINGS!$AV$4:$AV$34,0,0,1),0)</f>
        <v>0.56172839506172845</v>
      </c>
      <c r="BQ19" s="90">
        <f>IF(DB19&gt;0,_xlfn.XLOOKUP(BQ$3,STANDINGS!$AS$4:$AS$34,STANDINGS!$AV$4:$AV$34,0,0,1),0)</f>
        <v>0.44444444444444442</v>
      </c>
      <c r="BR19" s="90">
        <f>IF(DC19&gt;0,_xlfn.XLOOKUP(BR$3,STANDINGS!$AS$4:$AS$34,STANDINGS!$AV$4:$AV$34,0,0,1),0)</f>
        <v>0.5679012345679012</v>
      </c>
      <c r="BS19" s="90">
        <f>IF(DD19&gt;0,_xlfn.XLOOKUP(BS$3,STANDINGS!$AS$4:$AS$34,STANDINGS!$AV$4:$AV$34,0,0,1),0)</f>
        <v>0.43827160493827161</v>
      </c>
      <c r="BT19" s="90">
        <f>IF(DE19&gt;0,_xlfn.XLOOKUP(BT$3,STANDINGS!$AS$4:$AS$34,STANDINGS!$AV$4:$AV$34,0,0,1),0)</f>
        <v>0.46296296296296297</v>
      </c>
      <c r="BU19" s="90">
        <f>IF(DF19&gt;0,_xlfn.XLOOKUP(BU$3,STANDINGS!$AS$4:$AS$34,STANDINGS!$AV$4:$AV$34,0,0,1),0)</f>
        <v>0</v>
      </c>
      <c r="BV19" s="90">
        <f>IF(DG19&gt;0,_xlfn.XLOOKUP(BV$3,STANDINGS!$AS$4:$AS$34,STANDINGS!$AV$4:$AV$34,0,0,1),0)</f>
        <v>0</v>
      </c>
      <c r="BW19" s="90">
        <f>IF(DH19&gt;0,_xlfn.XLOOKUP(BW$3,STANDINGS!$AS$4:$AS$34,STANDINGS!$AV$4:$AV$34,0,0,1),0)</f>
        <v>0.64197530864197527</v>
      </c>
      <c r="BX19" s="90">
        <f>IF(DI19&gt;0,_xlfn.XLOOKUP(BX$3,STANDINGS!$AS$4:$AS$34,STANDINGS!$AV$4:$AV$34,0,0,1),0)</f>
        <v>0</v>
      </c>
      <c r="BY19" s="90">
        <f>IF(DJ19&gt;0,_xlfn.XLOOKUP(BY$3,STANDINGS!$AS$4:$AS$34,STANDINGS!$AV$4:$AV$34,0,0,1),0)</f>
        <v>0</v>
      </c>
      <c r="BZ19" s="90">
        <f>IF(DK19&gt;0,_xlfn.XLOOKUP(BZ$3,STANDINGS!$AS$4:$AS$34,STANDINGS!$AV$4:$AV$34,0,0,1),0)</f>
        <v>0</v>
      </c>
      <c r="CA19" s="90">
        <f>IF(DL19&gt;0,_xlfn.XLOOKUP(CA$3,STANDINGS!$AS$4:$AS$34,STANDINGS!$AV$4:$AV$34,0,0,1),0)</f>
        <v>0</v>
      </c>
      <c r="CB19" s="90">
        <f>IF(DM19&gt;0,_xlfn.XLOOKUP(CB$3,STANDINGS!$AS$4:$AS$34,STANDINGS!$AV$4:$AV$34,0,0,1),0)</f>
        <v>0</v>
      </c>
      <c r="CC19" s="32">
        <f t="shared" si="71"/>
        <v>0.48872785829307575</v>
      </c>
      <c r="CD19" s="30" t="s">
        <v>477</v>
      </c>
      <c r="CF19" s="30">
        <f t="shared" si="110"/>
        <v>16</v>
      </c>
      <c r="CG19" s="31" t="s">
        <v>85</v>
      </c>
      <c r="CH19" s="37">
        <f>COUNTIFS(SCHEDULE!$D$3:$D$2594,RPI!$CG19,SCHEDULE!$K$3:$K$2594,RPI!CH$3)+COUNTIFS(SCHEDULE!$D$3:$D$2594,RPI!CH$3,SCHEDULE!$K$3:$K$2594,RPI!$CG19)</f>
        <v>7</v>
      </c>
      <c r="CI19" s="37">
        <f>COUNTIFS(SCHEDULE!$D$3:$D$2594,RPI!$CG19,SCHEDULE!$K$3:$K$2594,RPI!CI$3)+COUNTIFS(SCHEDULE!$D$3:$D$2594,RPI!CI$3,SCHEDULE!$K$3:$K$2594,RPI!$CG19)</f>
        <v>7</v>
      </c>
      <c r="CJ19" s="37">
        <f>COUNTIFS(SCHEDULE!$D$3:$D$2594,RPI!$CG19,SCHEDULE!$K$3:$K$2594,RPI!CJ$3)+COUNTIFS(SCHEDULE!$D$3:$D$2594,RPI!CJ$3,SCHEDULE!$K$3:$K$2594,RPI!$CG19)</f>
        <v>7</v>
      </c>
      <c r="CK19" s="37">
        <f>COUNTIFS(SCHEDULE!$D$3:$D$2594,RPI!$CG19,SCHEDULE!$K$3:$K$2594,RPI!CK$3)+COUNTIFS(SCHEDULE!$D$3:$D$2594,RPI!CK$3,SCHEDULE!$K$3:$K$2594,RPI!$CG19)</f>
        <v>7</v>
      </c>
      <c r="CL19" s="37">
        <f>COUNTIFS(SCHEDULE!$D$3:$D$2594,RPI!$CG19,SCHEDULE!$K$3:$K$2594,RPI!CL$3)+COUNTIFS(SCHEDULE!$D$3:$D$2594,RPI!CL$3,SCHEDULE!$K$3:$K$2594,RPI!$CG19)</f>
        <v>7</v>
      </c>
      <c r="CM19" s="37">
        <f>COUNTIFS(SCHEDULE!$D$3:$D$2594,RPI!$CG19,SCHEDULE!$K$3:$K$2594,RPI!CM$3)+COUNTIFS(SCHEDULE!$D$3:$D$2594,RPI!CM$3,SCHEDULE!$K$3:$K$2594,RPI!$CG19)</f>
        <v>7</v>
      </c>
      <c r="CN19" s="37">
        <f>COUNTIFS(SCHEDULE!$D$3:$D$2594,RPI!$CG19,SCHEDULE!$K$3:$K$2594,RPI!CN$3)+COUNTIFS(SCHEDULE!$D$3:$D$2594,RPI!CN$3,SCHEDULE!$K$3:$K$2594,RPI!$CG19)</f>
        <v>7</v>
      </c>
      <c r="CO19" s="37">
        <f>COUNTIFS(SCHEDULE!$D$3:$D$2594,RPI!$CG19,SCHEDULE!$K$3:$K$2594,RPI!CO$3)+COUNTIFS(SCHEDULE!$D$3:$D$2594,RPI!CO$3,SCHEDULE!$K$3:$K$2594,RPI!$CG19)</f>
        <v>7</v>
      </c>
      <c r="CP19" s="37">
        <f>COUNTIFS(SCHEDULE!$D$3:$D$2594,RPI!$CG19,SCHEDULE!$K$3:$K$2594,RPI!CP$3)+COUNTIFS(SCHEDULE!$D$3:$D$2594,RPI!CP$3,SCHEDULE!$K$3:$K$2594,RPI!$CG19)</f>
        <v>7</v>
      </c>
      <c r="CQ19" s="37">
        <f>COUNTIFS(SCHEDULE!$D$3:$D$2594,RPI!$CG19,SCHEDULE!$K$3:$K$2594,RPI!CQ$3)+COUNTIFS(SCHEDULE!$D$3:$D$2594,RPI!CQ$3,SCHEDULE!$K$3:$K$2594,RPI!$CG19)</f>
        <v>7</v>
      </c>
      <c r="CR19" s="37">
        <f>COUNTIFS(SCHEDULE!$D$3:$D$2594,RPI!$CG19,SCHEDULE!$K$3:$K$2594,RPI!CR$3)+COUNTIFS(SCHEDULE!$D$3:$D$2594,RPI!CR$3,SCHEDULE!$K$3:$K$2594,RPI!$CG19)</f>
        <v>9</v>
      </c>
      <c r="CS19" s="37">
        <f>COUNTIFS(SCHEDULE!$D$3:$D$2594,RPI!$CG19,SCHEDULE!$K$3:$K$2594,RPI!CS$3)+COUNTIFS(SCHEDULE!$D$3:$D$2594,RPI!CS$3,SCHEDULE!$K$3:$K$2594,RPI!$CG19)</f>
        <v>9</v>
      </c>
      <c r="CT19" s="37">
        <f>COUNTIFS(SCHEDULE!$D$3:$D$2594,RPI!$CG19,SCHEDULE!$K$3:$K$2594,RPI!CT$3)+COUNTIFS(SCHEDULE!$D$3:$D$2594,RPI!CT$3,SCHEDULE!$K$3:$K$2594,RPI!$CG19)</f>
        <v>9</v>
      </c>
      <c r="CU19" s="37">
        <f>COUNTIFS(SCHEDULE!$D$3:$D$2594,RPI!$CG19,SCHEDULE!$K$3:$K$2594,RPI!CU$3)+COUNTIFS(SCHEDULE!$D$3:$D$2594,RPI!CU$3,SCHEDULE!$K$3:$K$2594,RPI!$CG19)</f>
        <v>9</v>
      </c>
      <c r="CV19" s="37">
        <f>COUNTIFS(SCHEDULE!$D$3:$D$2594,RPI!$CG19,SCHEDULE!$K$3:$K$2594,RPI!CV$3)+COUNTIFS(SCHEDULE!$D$3:$D$2594,RPI!CV$3,SCHEDULE!$K$3:$K$2594,RPI!$CG19)</f>
        <v>8</v>
      </c>
      <c r="CW19" s="37">
        <f>COUNTIFS(SCHEDULE!$D$3:$D$2594,RPI!$CG19,SCHEDULE!$K$3:$K$2594,RPI!CW$3)+COUNTIFS(SCHEDULE!$D$3:$D$2594,RPI!CW$3,SCHEDULE!$K$3:$K$2594,RPI!$CG19)</f>
        <v>0</v>
      </c>
      <c r="CX19" s="37">
        <f>COUNTIFS(SCHEDULE!$D$3:$D$2594,RPI!$CG19,SCHEDULE!$K$3:$K$2594,RPI!CX$3)+COUNTIFS(SCHEDULE!$D$3:$D$2594,RPI!CX$3,SCHEDULE!$K$3:$K$2594,RPI!$CG19)</f>
        <v>3</v>
      </c>
      <c r="CY19" s="37">
        <f>COUNTIFS(SCHEDULE!$D$3:$D$2594,RPI!$CG19,SCHEDULE!$K$3:$K$2594,RPI!CY$3)+COUNTIFS(SCHEDULE!$D$3:$D$2594,RPI!CY$3,SCHEDULE!$K$3:$K$2594,RPI!$CG19)</f>
        <v>3</v>
      </c>
      <c r="CZ19" s="37">
        <f>COUNTIFS(SCHEDULE!$D$3:$D$2594,RPI!$CG19,SCHEDULE!$K$3:$K$2594,RPI!CZ$3)+COUNTIFS(SCHEDULE!$D$3:$D$2594,RPI!CZ$3,SCHEDULE!$K$3:$K$2594,RPI!$CG19)</f>
        <v>3</v>
      </c>
      <c r="DA19" s="37">
        <f>COUNTIFS(SCHEDULE!$D$3:$D$2594,RPI!$CG19,SCHEDULE!$K$3:$K$2594,RPI!DA$3)+COUNTIFS(SCHEDULE!$D$3:$D$2594,RPI!DA$3,SCHEDULE!$K$3:$K$2594,RPI!$CG19)</f>
        <v>3</v>
      </c>
      <c r="DB19" s="37">
        <f>COUNTIFS(SCHEDULE!$D$3:$D$2594,RPI!$CG19,SCHEDULE!$K$3:$K$2594,RPI!DB$3)+COUNTIFS(SCHEDULE!$D$3:$D$2594,RPI!DB$3,SCHEDULE!$K$3:$K$2594,RPI!$CG19)</f>
        <v>3</v>
      </c>
      <c r="DC19" s="37">
        <f>COUNTIFS(SCHEDULE!$D$3:$D$2594,RPI!$CG19,SCHEDULE!$K$3:$K$2594,RPI!DC$3)+COUNTIFS(SCHEDULE!$D$3:$D$2594,RPI!DC$3,SCHEDULE!$K$3:$K$2594,RPI!$CG19)</f>
        <v>3</v>
      </c>
      <c r="DD19" s="37">
        <f>COUNTIFS(SCHEDULE!$D$3:$D$2594,RPI!$CG19,SCHEDULE!$K$3:$K$2594,RPI!DD$3)+COUNTIFS(SCHEDULE!$D$3:$D$2594,RPI!DD$3,SCHEDULE!$K$3:$K$2594,RPI!$CG19)</f>
        <v>3</v>
      </c>
      <c r="DE19" s="37">
        <f>COUNTIFS(SCHEDULE!$D$3:$D$2594,RPI!$CG19,SCHEDULE!$K$3:$K$2594,RPI!DE$3)+COUNTIFS(SCHEDULE!$D$3:$D$2594,RPI!DE$3,SCHEDULE!$K$3:$K$2594,RPI!$CG19)</f>
        <v>3</v>
      </c>
      <c r="DF19" s="37">
        <f>COUNTIFS(SCHEDULE!$D$3:$D$2594,RPI!$CG19,SCHEDULE!$K$3:$K$2594,RPI!DF$3)+COUNTIFS(SCHEDULE!$D$3:$D$2594,RPI!DF$3,SCHEDULE!$K$3:$K$2594,RPI!$CG19)</f>
        <v>3</v>
      </c>
      <c r="DG19" s="37">
        <f>COUNTIFS(SCHEDULE!$D$3:$D$2594,RPI!$CG19,SCHEDULE!$K$3:$K$2594,RPI!DG$3)+COUNTIFS(SCHEDULE!$D$3:$D$2594,RPI!DG$3,SCHEDULE!$K$3:$K$2594,RPI!$CG19)</f>
        <v>3</v>
      </c>
      <c r="DH19" s="37">
        <f>COUNTIFS(SCHEDULE!$D$3:$D$2594,RPI!$CG19,SCHEDULE!$K$3:$K$2594,RPI!DH$3)+COUNTIFS(SCHEDULE!$D$3:$D$2594,RPI!DH$3,SCHEDULE!$K$3:$K$2594,RPI!$CG19)</f>
        <v>3</v>
      </c>
      <c r="DI19" s="37">
        <f>COUNTIFS(SCHEDULE!$D$3:$D$2594,RPI!$CG19,SCHEDULE!$K$3:$K$2594,RPI!DI$3)+COUNTIFS(SCHEDULE!$D$3:$D$2594,RPI!DI$3,SCHEDULE!$K$3:$K$2594,RPI!$CG19)</f>
        <v>3</v>
      </c>
      <c r="DJ19" s="37">
        <f>COUNTIFS(SCHEDULE!$D$3:$D$2594,RPI!$CG19,SCHEDULE!$K$3:$K$2594,RPI!DJ$3)+COUNTIFS(SCHEDULE!$D$3:$D$2594,RPI!DJ$3,SCHEDULE!$K$3:$K$2594,RPI!$CG19)</f>
        <v>3</v>
      </c>
      <c r="DK19" s="37">
        <f>COUNTIFS(SCHEDULE!$D$3:$D$2594,RPI!$CG19,SCHEDULE!$K$3:$K$2594,RPI!DK$3)+COUNTIFS(SCHEDULE!$D$3:$D$2594,RPI!DK$3,SCHEDULE!$K$3:$K$2594,RPI!$CG19)</f>
        <v>3</v>
      </c>
      <c r="DL19" s="37">
        <f>COUNTIFS(SCHEDULE!$D$3:$D$2594,RPI!$CG19,SCHEDULE!$K$3:$K$2594,RPI!DL$3)+COUNTIFS(SCHEDULE!$D$3:$D$2594,RPI!DL$3,SCHEDULE!$K$3:$K$2594,RPI!$CG19)</f>
        <v>3</v>
      </c>
      <c r="DM19" s="37">
        <f>COUNTIFS(SCHEDULE!$D$3:$D$2594,RPI!$CG19,SCHEDULE!$K$3:$K$2594,RPI!DM$3)+COUNTIFS(SCHEDULE!$D$3:$D$2594,RPI!DM$3,SCHEDULE!$K$3:$K$2594,RPI!$CG19)</f>
        <v>3</v>
      </c>
      <c r="DN19" s="30" t="s">
        <v>477</v>
      </c>
    </row>
    <row r="20" spans="2:118" x14ac:dyDescent="0.15">
      <c r="B20" s="30">
        <f t="shared" si="72"/>
        <v>6</v>
      </c>
      <c r="C20" s="31" t="s">
        <v>737</v>
      </c>
      <c r="D20" s="35">
        <f>_xlfn.XLOOKUP($C20,STANDINGS!$AS$4:$AS$41,STANDINGS!$AV$4:$AV$41,0,0,1)</f>
        <v>0.57407407407407407</v>
      </c>
      <c r="E20" s="35">
        <f t="shared" si="73"/>
        <v>0.49194847020933985</v>
      </c>
      <c r="F20" s="35">
        <f t="shared" si="74"/>
        <v>0.47487251744498121</v>
      </c>
      <c r="G20" s="34">
        <f>_xlfn.XLOOKUP($C20,STANDINGS!$AS$4:$AS$41,STANDINGS!$BB$4:$BB$41,0,0,1)</f>
        <v>192</v>
      </c>
      <c r="H20" s="33">
        <f t="shared" si="75"/>
        <v>0.52741088298443373</v>
      </c>
      <c r="J20" s="30">
        <f t="shared" si="76"/>
        <v>17</v>
      </c>
      <c r="K20" s="31" t="s">
        <v>737</v>
      </c>
      <c r="L20" s="90">
        <f t="shared" si="77"/>
        <v>0.49382716049382719</v>
      </c>
      <c r="M20" s="90">
        <f t="shared" si="78"/>
        <v>0.49275362318840582</v>
      </c>
      <c r="N20" s="90">
        <f t="shared" si="79"/>
        <v>0.49087493290391843</v>
      </c>
      <c r="O20" s="90">
        <f t="shared" si="80"/>
        <v>0.49731615673644664</v>
      </c>
      <c r="P20" s="90">
        <f t="shared" si="81"/>
        <v>0.49785292538915726</v>
      </c>
      <c r="Q20" s="90">
        <f t="shared" si="82"/>
        <v>0.49865807836822329</v>
      </c>
      <c r="R20" s="90">
        <f t="shared" si="83"/>
        <v>0.50107353730542137</v>
      </c>
      <c r="S20" s="90">
        <f t="shared" si="84"/>
        <v>0.49785292538915726</v>
      </c>
      <c r="T20" s="90">
        <f t="shared" si="85"/>
        <v>0.49892646269457863</v>
      </c>
      <c r="U20" s="90">
        <f t="shared" si="86"/>
        <v>0.49946323134728937</v>
      </c>
      <c r="V20" s="90">
        <f t="shared" si="87"/>
        <v>0.49382716049382719</v>
      </c>
      <c r="W20" s="90">
        <f t="shared" si="88"/>
        <v>0.49248523886205042</v>
      </c>
      <c r="X20" s="90">
        <f t="shared" si="89"/>
        <v>0.49033816425120774</v>
      </c>
      <c r="Y20" s="90">
        <f t="shared" si="90"/>
        <v>0.49570585077831458</v>
      </c>
      <c r="Z20" s="90">
        <f t="shared" si="91"/>
        <v>0.49248523886205048</v>
      </c>
      <c r="AA20" s="90">
        <f t="shared" si="92"/>
        <v>0.48872785829307575</v>
      </c>
      <c r="AB20" s="90">
        <f t="shared" si="93"/>
        <v>0</v>
      </c>
      <c r="AC20" s="90">
        <f t="shared" si="94"/>
        <v>0.49973161567364477</v>
      </c>
      <c r="AD20" s="90">
        <f t="shared" si="95"/>
        <v>0.49812130971551272</v>
      </c>
      <c r="AE20" s="90">
        <f t="shared" si="96"/>
        <v>0.49248523886205059</v>
      </c>
      <c r="AF20" s="90">
        <f t="shared" si="97"/>
        <v>0.49758454106280203</v>
      </c>
      <c r="AG20" s="90">
        <f t="shared" si="98"/>
        <v>0.49221685453569519</v>
      </c>
      <c r="AH20" s="90">
        <f t="shared" si="99"/>
        <v>0.49785292538915732</v>
      </c>
      <c r="AI20" s="90">
        <f t="shared" si="100"/>
        <v>0.49677938808373595</v>
      </c>
      <c r="AJ20" s="90">
        <f t="shared" si="101"/>
        <v>0</v>
      </c>
      <c r="AK20" s="90">
        <f t="shared" si="102"/>
        <v>0</v>
      </c>
      <c r="AL20" s="90">
        <f t="shared" si="103"/>
        <v>0.49537037037037046</v>
      </c>
      <c r="AM20" s="90">
        <f t="shared" si="104"/>
        <v>0</v>
      </c>
      <c r="AN20" s="90">
        <f t="shared" si="105"/>
        <v>0</v>
      </c>
      <c r="AO20" s="90">
        <f t="shared" si="106"/>
        <v>0</v>
      </c>
      <c r="AP20" s="90">
        <f t="shared" si="107"/>
        <v>0</v>
      </c>
      <c r="AQ20" s="90">
        <f t="shared" si="108"/>
        <v>0</v>
      </c>
      <c r="AR20" s="32">
        <f t="shared" si="70"/>
        <v>0.47487251744498121</v>
      </c>
      <c r="AS20" s="30" t="s">
        <v>477</v>
      </c>
      <c r="AU20" s="30">
        <f t="shared" si="109"/>
        <v>17</v>
      </c>
      <c r="AV20" s="31" t="s">
        <v>737</v>
      </c>
      <c r="AW20" s="90">
        <f>IF(CH20&gt;0,_xlfn.XLOOKUP(AW$3,STANDINGS!$AS$4:$AS$34,STANDINGS!$AV$4:$AV$34,0,0,1),0)</f>
        <v>0.53086419753086422</v>
      </c>
      <c r="AX20" s="90">
        <f>IF(CI20&gt;0,_xlfn.XLOOKUP(AX$3,STANDINGS!$AS$4:$AS$34,STANDINGS!$AV$4:$AV$34,0,0,1),0)</f>
        <v>0.55555555555555558</v>
      </c>
      <c r="AY20" s="90">
        <f>IF(CJ20&gt;0,_xlfn.XLOOKUP(AY$3,STANDINGS!$AS$4:$AS$34,STANDINGS!$AV$4:$AV$34,0,0,1),0)</f>
        <v>0.59876543209876543</v>
      </c>
      <c r="AZ20" s="90">
        <f>IF(CK20&gt;0,_xlfn.XLOOKUP(AZ$3,STANDINGS!$AS$4:$AS$34,STANDINGS!$AV$4:$AV$34,0,0,1),0)</f>
        <v>0.45061728395061729</v>
      </c>
      <c r="BA20" s="90">
        <f>IF(CL20&gt;0,_xlfn.XLOOKUP(BA$3,STANDINGS!$AS$4:$AS$34,STANDINGS!$AV$4:$AV$34,0,0,1),0)</f>
        <v>0.43827160493827161</v>
      </c>
      <c r="BB20" s="90">
        <f>IF(CM20&gt;0,_xlfn.XLOOKUP(BB$3,STANDINGS!$AS$4:$AS$34,STANDINGS!$AV$4:$AV$34,0,0,1),0)</f>
        <v>0.41975308641975306</v>
      </c>
      <c r="BC20" s="90">
        <f>IF(CN20&gt;0,_xlfn.XLOOKUP(BC$3,STANDINGS!$AS$4:$AS$34,STANDINGS!$AV$4:$AV$34,0,0,1),0)</f>
        <v>0.36419753086419754</v>
      </c>
      <c r="BD20" s="90">
        <f>IF(CO20&gt;0,_xlfn.XLOOKUP(BD$3,STANDINGS!$AS$4:$AS$34,STANDINGS!$AV$4:$AV$34,0,0,1),0)</f>
        <v>0.43827160493827161</v>
      </c>
      <c r="BE20" s="90">
        <f>IF(CP20&gt;0,_xlfn.XLOOKUP(BE$3,STANDINGS!$AS$4:$AS$34,STANDINGS!$AV$4:$AV$34,0,0,1),0)</f>
        <v>0.41358024691358025</v>
      </c>
      <c r="BF20" s="90">
        <f>IF(CQ20&gt;0,_xlfn.XLOOKUP(BF$3,STANDINGS!$AS$4:$AS$34,STANDINGS!$AV$4:$AV$34,0,0,1),0)</f>
        <v>0.40123456790123457</v>
      </c>
      <c r="BG20" s="90">
        <f>IF(CR20&gt;0,_xlfn.XLOOKUP(BG$3,STANDINGS!$AS$4:$AS$34,STANDINGS!$AV$4:$AV$34,0,0,1),0)</f>
        <v>0.53086419753086422</v>
      </c>
      <c r="BH20" s="90">
        <f>IF(CS20&gt;0,_xlfn.XLOOKUP(BH$3,STANDINGS!$AS$4:$AS$34,STANDINGS!$AV$4:$AV$34,0,0,1),0)</f>
        <v>0.56172839506172845</v>
      </c>
      <c r="BI20" s="90">
        <f>IF(CT20&gt;0,_xlfn.XLOOKUP(BI$3,STANDINGS!$AS$4:$AS$34,STANDINGS!$AV$4:$AV$34,0,0,1),0)</f>
        <v>0.61111111111111116</v>
      </c>
      <c r="BJ20" s="90">
        <f>IF(CU20&gt;0,_xlfn.XLOOKUP(BJ$3,STANDINGS!$AS$4:$AS$34,STANDINGS!$AV$4:$AV$34,0,0,1),0)</f>
        <v>0.48765432098765432</v>
      </c>
      <c r="BK20" s="90">
        <f>IF(CV20&gt;0,_xlfn.XLOOKUP(BK$3,STANDINGS!$AS$4:$AS$34,STANDINGS!$AV$4:$AV$34,0,0,1),0)</f>
        <v>0.56172839506172845</v>
      </c>
      <c r="BL20" s="90">
        <f>IF(CW20&gt;0,_xlfn.XLOOKUP(BL$3,STANDINGS!$AS$4:$AS$34,STANDINGS!$AV$4:$AV$34,0,0,1),0)</f>
        <v>0.64814814814814814</v>
      </c>
      <c r="BM20" s="90">
        <f>IF(CX20&gt;0,_xlfn.XLOOKUP(BM$3,STANDINGS!$AS$4:$AS$34,STANDINGS!$AV$4:$AV$34,0,0,1),0)</f>
        <v>0</v>
      </c>
      <c r="BN20" s="90">
        <f>IF(CY20&gt;0,_xlfn.XLOOKUP(BN$3,STANDINGS!$AS$4:$AS$34,STANDINGS!$AV$4:$AV$34,0,0,1),0)</f>
        <v>0.39506172839506171</v>
      </c>
      <c r="BO20" s="90">
        <f>IF(CZ20&gt;0,_xlfn.XLOOKUP(BO$3,STANDINGS!$AS$4:$AS$34,STANDINGS!$AV$4:$AV$34,0,0,1),0)</f>
        <v>0.43209876543209874</v>
      </c>
      <c r="BP20" s="90">
        <f>IF(DA20&gt;0,_xlfn.XLOOKUP(BP$3,STANDINGS!$AS$4:$AS$34,STANDINGS!$AV$4:$AV$34,0,0,1),0)</f>
        <v>0.56172839506172845</v>
      </c>
      <c r="BQ20" s="90">
        <f>IF(DB20&gt;0,_xlfn.XLOOKUP(BQ$3,STANDINGS!$AS$4:$AS$34,STANDINGS!$AV$4:$AV$34,0,0,1),0)</f>
        <v>0.44444444444444442</v>
      </c>
      <c r="BR20" s="90">
        <f>IF(DC20&gt;0,_xlfn.XLOOKUP(BR$3,STANDINGS!$AS$4:$AS$34,STANDINGS!$AV$4:$AV$34,0,0,1),0)</f>
        <v>0.5679012345679012</v>
      </c>
      <c r="BS20" s="90">
        <f>IF(DD20&gt;0,_xlfn.XLOOKUP(BS$3,STANDINGS!$AS$4:$AS$34,STANDINGS!$AV$4:$AV$34,0,0,1),0)</f>
        <v>0.43827160493827161</v>
      </c>
      <c r="BT20" s="90">
        <f>IF(DE20&gt;0,_xlfn.XLOOKUP(BT$3,STANDINGS!$AS$4:$AS$34,STANDINGS!$AV$4:$AV$34,0,0,1),0)</f>
        <v>0.46296296296296297</v>
      </c>
      <c r="BU20" s="90">
        <f>IF(DF20&gt;0,_xlfn.XLOOKUP(BU$3,STANDINGS!$AS$4:$AS$34,STANDINGS!$AV$4:$AV$34,0,0,1),0)</f>
        <v>0</v>
      </c>
      <c r="BV20" s="90">
        <f>IF(DG20&gt;0,_xlfn.XLOOKUP(BV$3,STANDINGS!$AS$4:$AS$34,STANDINGS!$AV$4:$AV$34,0,0,1),0)</f>
        <v>0</v>
      </c>
      <c r="BW20" s="90">
        <f>IF(DH20&gt;0,_xlfn.XLOOKUP(BW$3,STANDINGS!$AS$4:$AS$34,STANDINGS!$AV$4:$AV$34,0,0,1),0)</f>
        <v>0.64197530864197527</v>
      </c>
      <c r="BX20" s="90">
        <f>IF(DI20&gt;0,_xlfn.XLOOKUP(BX$3,STANDINGS!$AS$4:$AS$34,STANDINGS!$AV$4:$AV$34,0,0,1),0)</f>
        <v>0</v>
      </c>
      <c r="BY20" s="90">
        <f>IF(DJ20&gt;0,_xlfn.XLOOKUP(BY$3,STANDINGS!$AS$4:$AS$34,STANDINGS!$AV$4:$AV$34,0,0,1),0)</f>
        <v>0</v>
      </c>
      <c r="BZ20" s="90">
        <f>IF(DK20&gt;0,_xlfn.XLOOKUP(BZ$3,STANDINGS!$AS$4:$AS$34,STANDINGS!$AV$4:$AV$34,0,0,1),0)</f>
        <v>0</v>
      </c>
      <c r="CA20" s="90">
        <f>IF(DL20&gt;0,_xlfn.XLOOKUP(CA$3,STANDINGS!$AS$4:$AS$34,STANDINGS!$AV$4:$AV$34,0,0,1),0)</f>
        <v>0</v>
      </c>
      <c r="CB20" s="90">
        <f>IF(DM20&gt;0,_xlfn.XLOOKUP(CB$3,STANDINGS!$AS$4:$AS$34,STANDINGS!$AV$4:$AV$34,0,0,1),0)</f>
        <v>0</v>
      </c>
      <c r="CC20" s="32">
        <f t="shared" si="71"/>
        <v>0.49194847020933985</v>
      </c>
      <c r="CD20" s="30" t="s">
        <v>477</v>
      </c>
      <c r="CF20" s="30">
        <f t="shared" si="110"/>
        <v>17</v>
      </c>
      <c r="CG20" s="31" t="s">
        <v>737</v>
      </c>
      <c r="CH20" s="37">
        <f>COUNTIFS(SCHEDULE!$D$3:$D$2594,RPI!$CG20,SCHEDULE!$K$3:$K$2594,RPI!CH$3)+COUNTIFS(SCHEDULE!$D$3:$D$2594,RPI!CH$3,SCHEDULE!$K$3:$K$2594,RPI!$CG20)</f>
        <v>3</v>
      </c>
      <c r="CI20" s="37">
        <f>COUNTIFS(SCHEDULE!$D$3:$D$2594,RPI!$CG20,SCHEDULE!$K$3:$K$2594,RPI!CI$3)+COUNTIFS(SCHEDULE!$D$3:$D$2594,RPI!CI$3,SCHEDULE!$K$3:$K$2594,RPI!$CG20)</f>
        <v>3</v>
      </c>
      <c r="CJ20" s="37">
        <f>COUNTIFS(SCHEDULE!$D$3:$D$2594,RPI!$CG20,SCHEDULE!$K$3:$K$2594,RPI!CJ$3)+COUNTIFS(SCHEDULE!$D$3:$D$2594,RPI!CJ$3,SCHEDULE!$K$3:$K$2594,RPI!$CG20)</f>
        <v>3</v>
      </c>
      <c r="CK20" s="37">
        <f>COUNTIFS(SCHEDULE!$D$3:$D$2594,RPI!$CG20,SCHEDULE!$K$3:$K$2594,RPI!CK$3)+COUNTIFS(SCHEDULE!$D$3:$D$2594,RPI!CK$3,SCHEDULE!$K$3:$K$2594,RPI!$CG20)</f>
        <v>3</v>
      </c>
      <c r="CL20" s="37">
        <f>COUNTIFS(SCHEDULE!$D$3:$D$2594,RPI!$CG20,SCHEDULE!$K$3:$K$2594,RPI!CL$3)+COUNTIFS(SCHEDULE!$D$3:$D$2594,RPI!CL$3,SCHEDULE!$K$3:$K$2594,RPI!$CG20)</f>
        <v>3</v>
      </c>
      <c r="CM20" s="37">
        <f>COUNTIFS(SCHEDULE!$D$3:$D$2594,RPI!$CG20,SCHEDULE!$K$3:$K$2594,RPI!CM$3)+COUNTIFS(SCHEDULE!$D$3:$D$2594,RPI!CM$3,SCHEDULE!$K$3:$K$2594,RPI!$CG20)</f>
        <v>3</v>
      </c>
      <c r="CN20" s="37">
        <f>COUNTIFS(SCHEDULE!$D$3:$D$2594,RPI!$CG20,SCHEDULE!$K$3:$K$2594,RPI!CN$3)+COUNTIFS(SCHEDULE!$D$3:$D$2594,RPI!CN$3,SCHEDULE!$K$3:$K$2594,RPI!$CG20)</f>
        <v>3</v>
      </c>
      <c r="CO20" s="37">
        <f>COUNTIFS(SCHEDULE!$D$3:$D$2594,RPI!$CG20,SCHEDULE!$K$3:$K$2594,RPI!CO$3)+COUNTIFS(SCHEDULE!$D$3:$D$2594,RPI!CO$3,SCHEDULE!$K$3:$K$2594,RPI!$CG20)</f>
        <v>3</v>
      </c>
      <c r="CP20" s="37">
        <f>COUNTIFS(SCHEDULE!$D$3:$D$2594,RPI!$CG20,SCHEDULE!$K$3:$K$2594,RPI!CP$3)+COUNTIFS(SCHEDULE!$D$3:$D$2594,RPI!CP$3,SCHEDULE!$K$3:$K$2594,RPI!$CG20)</f>
        <v>3</v>
      </c>
      <c r="CQ20" s="37">
        <f>COUNTIFS(SCHEDULE!$D$3:$D$2594,RPI!$CG20,SCHEDULE!$K$3:$K$2594,RPI!CQ$3)+COUNTIFS(SCHEDULE!$D$3:$D$2594,RPI!CQ$3,SCHEDULE!$K$3:$K$2594,RPI!$CG20)</f>
        <v>3</v>
      </c>
      <c r="CR20" s="37">
        <f>COUNTIFS(SCHEDULE!$D$3:$D$2594,RPI!$CG20,SCHEDULE!$K$3:$K$2594,RPI!CR$3)+COUNTIFS(SCHEDULE!$D$3:$D$2594,RPI!CR$3,SCHEDULE!$K$3:$K$2594,RPI!$CG20)</f>
        <v>3</v>
      </c>
      <c r="CS20" s="37">
        <f>COUNTIFS(SCHEDULE!$D$3:$D$2594,RPI!$CG20,SCHEDULE!$K$3:$K$2594,RPI!CS$3)+COUNTIFS(SCHEDULE!$D$3:$D$2594,RPI!CS$3,SCHEDULE!$K$3:$K$2594,RPI!$CG20)</f>
        <v>3</v>
      </c>
      <c r="CT20" s="37">
        <f>COUNTIFS(SCHEDULE!$D$3:$D$2594,RPI!$CG20,SCHEDULE!$K$3:$K$2594,RPI!CT$3)+COUNTIFS(SCHEDULE!$D$3:$D$2594,RPI!CT$3,SCHEDULE!$K$3:$K$2594,RPI!$CG20)</f>
        <v>3</v>
      </c>
      <c r="CU20" s="37">
        <f>COUNTIFS(SCHEDULE!$D$3:$D$2594,RPI!$CG20,SCHEDULE!$K$3:$K$2594,RPI!CU$3)+COUNTIFS(SCHEDULE!$D$3:$D$2594,RPI!CU$3,SCHEDULE!$K$3:$K$2594,RPI!$CG20)</f>
        <v>3</v>
      </c>
      <c r="CV20" s="37">
        <f>COUNTIFS(SCHEDULE!$D$3:$D$2594,RPI!$CG20,SCHEDULE!$K$3:$K$2594,RPI!CV$3)+COUNTIFS(SCHEDULE!$D$3:$D$2594,RPI!CV$3,SCHEDULE!$K$3:$K$2594,RPI!$CG20)</f>
        <v>3</v>
      </c>
      <c r="CW20" s="37">
        <f>COUNTIFS(SCHEDULE!$D$3:$D$2594,RPI!$CG20,SCHEDULE!$K$3:$K$2594,RPI!CW$3)+COUNTIFS(SCHEDULE!$D$3:$D$2594,RPI!CW$3,SCHEDULE!$K$3:$K$2594,RPI!$CG20)</f>
        <v>3</v>
      </c>
      <c r="CX20" s="37">
        <f>COUNTIFS(SCHEDULE!$D$3:$D$2594,RPI!$CG20,SCHEDULE!$K$3:$K$2594,RPI!CX$3)+COUNTIFS(SCHEDULE!$D$3:$D$2594,RPI!CX$3,SCHEDULE!$K$3:$K$2594,RPI!$CG20)</f>
        <v>0</v>
      </c>
      <c r="CY20" s="37">
        <f>COUNTIFS(SCHEDULE!$D$3:$D$2594,RPI!$CG20,SCHEDULE!$K$3:$K$2594,RPI!CY$3)+COUNTIFS(SCHEDULE!$D$3:$D$2594,RPI!CY$3,SCHEDULE!$K$3:$K$2594,RPI!$CG20)</f>
        <v>8</v>
      </c>
      <c r="CZ20" s="37">
        <f>COUNTIFS(SCHEDULE!$D$3:$D$2594,RPI!$CG20,SCHEDULE!$K$3:$K$2594,RPI!CZ$3)+COUNTIFS(SCHEDULE!$D$3:$D$2594,RPI!CZ$3,SCHEDULE!$K$3:$K$2594,RPI!$CG20)</f>
        <v>9</v>
      </c>
      <c r="DA20" s="37">
        <f>COUNTIFS(SCHEDULE!$D$3:$D$2594,RPI!$CG20,SCHEDULE!$K$3:$K$2594,RPI!DA$3)+COUNTIFS(SCHEDULE!$D$3:$D$2594,RPI!DA$3,SCHEDULE!$K$3:$K$2594,RPI!$CG20)</f>
        <v>9</v>
      </c>
      <c r="DB20" s="37">
        <f>COUNTIFS(SCHEDULE!$D$3:$D$2594,RPI!$CG20,SCHEDULE!$K$3:$K$2594,RPI!DB$3)+COUNTIFS(SCHEDULE!$D$3:$D$2594,RPI!DB$3,SCHEDULE!$K$3:$K$2594,RPI!$CG20)</f>
        <v>9</v>
      </c>
      <c r="DC20" s="37">
        <f>COUNTIFS(SCHEDULE!$D$3:$D$2594,RPI!$CG20,SCHEDULE!$K$3:$K$2594,RPI!DC$3)+COUNTIFS(SCHEDULE!$D$3:$D$2594,RPI!DC$3,SCHEDULE!$K$3:$K$2594,RPI!$CG20)</f>
        <v>9</v>
      </c>
      <c r="DD20" s="37">
        <f>COUNTIFS(SCHEDULE!$D$3:$D$2594,RPI!$CG20,SCHEDULE!$K$3:$K$2594,RPI!DD$3)+COUNTIFS(SCHEDULE!$D$3:$D$2594,RPI!DD$3,SCHEDULE!$K$3:$K$2594,RPI!$CG20)</f>
        <v>7</v>
      </c>
      <c r="DE20" s="37">
        <f>COUNTIFS(SCHEDULE!$D$3:$D$2594,RPI!$CG20,SCHEDULE!$K$3:$K$2594,RPI!DE$3)+COUNTIFS(SCHEDULE!$D$3:$D$2594,RPI!DE$3,SCHEDULE!$K$3:$K$2594,RPI!$CG20)</f>
        <v>7</v>
      </c>
      <c r="DF20" s="37">
        <f>COUNTIFS(SCHEDULE!$D$3:$D$2594,RPI!$CG20,SCHEDULE!$K$3:$K$2594,RPI!DF$3)+COUNTIFS(SCHEDULE!$D$3:$D$2594,RPI!DF$3,SCHEDULE!$K$3:$K$2594,RPI!$CG20)</f>
        <v>7</v>
      </c>
      <c r="DG20" s="37">
        <f>COUNTIFS(SCHEDULE!$D$3:$D$2594,RPI!$CG20,SCHEDULE!$K$3:$K$2594,RPI!DG$3)+COUNTIFS(SCHEDULE!$D$3:$D$2594,RPI!DG$3,SCHEDULE!$K$3:$K$2594,RPI!$CG20)</f>
        <v>7</v>
      </c>
      <c r="DH20" s="37">
        <f>COUNTIFS(SCHEDULE!$D$3:$D$2594,RPI!$CG20,SCHEDULE!$K$3:$K$2594,RPI!DH$3)+COUNTIFS(SCHEDULE!$D$3:$D$2594,RPI!DH$3,SCHEDULE!$K$3:$K$2594,RPI!$CG20)</f>
        <v>7</v>
      </c>
      <c r="DI20" s="37">
        <f>COUNTIFS(SCHEDULE!$D$3:$D$2594,RPI!$CG20,SCHEDULE!$K$3:$K$2594,RPI!DI$3)+COUNTIFS(SCHEDULE!$D$3:$D$2594,RPI!DI$3,SCHEDULE!$K$3:$K$2594,RPI!$CG20)</f>
        <v>7</v>
      </c>
      <c r="DJ20" s="37">
        <f>COUNTIFS(SCHEDULE!$D$3:$D$2594,RPI!$CG20,SCHEDULE!$K$3:$K$2594,RPI!DJ$3)+COUNTIFS(SCHEDULE!$D$3:$D$2594,RPI!DJ$3,SCHEDULE!$K$3:$K$2594,RPI!$CG20)</f>
        <v>7</v>
      </c>
      <c r="DK20" s="37">
        <f>COUNTIFS(SCHEDULE!$D$3:$D$2594,RPI!$CG20,SCHEDULE!$K$3:$K$2594,RPI!DK$3)+COUNTIFS(SCHEDULE!$D$3:$D$2594,RPI!DK$3,SCHEDULE!$K$3:$K$2594,RPI!$CG20)</f>
        <v>7</v>
      </c>
      <c r="DL20" s="37">
        <f>COUNTIFS(SCHEDULE!$D$3:$D$2594,RPI!$CG20,SCHEDULE!$K$3:$K$2594,RPI!DL$3)+COUNTIFS(SCHEDULE!$D$3:$D$2594,RPI!DL$3,SCHEDULE!$K$3:$K$2594,RPI!$CG20)</f>
        <v>7</v>
      </c>
      <c r="DM20" s="37">
        <f>COUNTIFS(SCHEDULE!$D$3:$D$2594,RPI!$CG20,SCHEDULE!$K$3:$K$2594,RPI!DM$3)+COUNTIFS(SCHEDULE!$D$3:$D$2594,RPI!DM$3,SCHEDULE!$K$3:$K$2594,RPI!$CG20)</f>
        <v>7</v>
      </c>
      <c r="DN20" s="30" t="s">
        <v>477</v>
      </c>
    </row>
    <row r="21" spans="2:118" x14ac:dyDescent="0.15">
      <c r="B21" s="30">
        <f t="shared" si="72"/>
        <v>30</v>
      </c>
      <c r="C21" s="31" t="s">
        <v>65</v>
      </c>
      <c r="D21" s="35">
        <f>_xlfn.XLOOKUP($C21,STANDINGS!$AS$4:$AS$41,STANDINGS!$AV$4:$AV$41,0,0,1)</f>
        <v>0.39506172839506171</v>
      </c>
      <c r="E21" s="35">
        <f t="shared" si="73"/>
        <v>0.49973161567364477</v>
      </c>
      <c r="F21" s="35">
        <f t="shared" si="74"/>
        <v>0.47454821971730188</v>
      </c>
      <c r="G21" s="34">
        <f>_xlfn.XLOOKUP($C21,STANDINGS!$AS$4:$AS$41,STANDINGS!$BB$4:$BB$41,0,0,1)</f>
        <v>-159</v>
      </c>
      <c r="H21" s="33">
        <f t="shared" si="75"/>
        <v>0.45136829486491326</v>
      </c>
      <c r="J21" s="30">
        <f t="shared" si="76"/>
        <v>18</v>
      </c>
      <c r="K21" s="31" t="s">
        <v>65</v>
      </c>
      <c r="L21" s="90">
        <f t="shared" si="77"/>
        <v>0.49382716049382719</v>
      </c>
      <c r="M21" s="90">
        <f t="shared" si="78"/>
        <v>0.49275362318840582</v>
      </c>
      <c r="N21" s="90">
        <f t="shared" si="79"/>
        <v>0.49087493290391843</v>
      </c>
      <c r="O21" s="90">
        <f t="shared" si="80"/>
        <v>0.49731615673644664</v>
      </c>
      <c r="P21" s="90">
        <f t="shared" si="81"/>
        <v>0.49785292538915726</v>
      </c>
      <c r="Q21" s="90">
        <f t="shared" si="82"/>
        <v>0.49865807836822329</v>
      </c>
      <c r="R21" s="90">
        <f t="shared" si="83"/>
        <v>0.50107353730542137</v>
      </c>
      <c r="S21" s="90">
        <f t="shared" si="84"/>
        <v>0.49785292538915726</v>
      </c>
      <c r="T21" s="90">
        <f t="shared" si="85"/>
        <v>0.49892646269457863</v>
      </c>
      <c r="U21" s="90">
        <f t="shared" si="86"/>
        <v>0.49946323134728937</v>
      </c>
      <c r="V21" s="90">
        <f t="shared" si="87"/>
        <v>0.49382716049382719</v>
      </c>
      <c r="W21" s="90">
        <f t="shared" si="88"/>
        <v>0.49248523886205042</v>
      </c>
      <c r="X21" s="90">
        <f t="shared" si="89"/>
        <v>0.49033816425120774</v>
      </c>
      <c r="Y21" s="90">
        <f t="shared" si="90"/>
        <v>0.49570585077831458</v>
      </c>
      <c r="Z21" s="90">
        <f t="shared" si="91"/>
        <v>0.49248523886205048</v>
      </c>
      <c r="AA21" s="90">
        <f t="shared" si="92"/>
        <v>0.48872785829307575</v>
      </c>
      <c r="AB21" s="90">
        <f t="shared" si="93"/>
        <v>0.49194847020933985</v>
      </c>
      <c r="AC21" s="90">
        <f t="shared" si="94"/>
        <v>0</v>
      </c>
      <c r="AD21" s="90">
        <f t="shared" si="95"/>
        <v>0.49812130971551272</v>
      </c>
      <c r="AE21" s="90">
        <f t="shared" si="96"/>
        <v>0.49248523886205059</v>
      </c>
      <c r="AF21" s="90">
        <f t="shared" si="97"/>
        <v>0.49758454106280203</v>
      </c>
      <c r="AG21" s="90">
        <f t="shared" si="98"/>
        <v>0.49221685453569519</v>
      </c>
      <c r="AH21" s="90">
        <f t="shared" si="99"/>
        <v>0.49785292538915732</v>
      </c>
      <c r="AI21" s="90">
        <f t="shared" si="100"/>
        <v>0.49677938808373595</v>
      </c>
      <c r="AJ21" s="90">
        <f t="shared" si="101"/>
        <v>0</v>
      </c>
      <c r="AK21" s="90">
        <f t="shared" si="102"/>
        <v>0</v>
      </c>
      <c r="AL21" s="90">
        <f t="shared" si="103"/>
        <v>0.49537037037037046</v>
      </c>
      <c r="AM21" s="90">
        <f t="shared" si="104"/>
        <v>0</v>
      </c>
      <c r="AN21" s="90">
        <f t="shared" si="105"/>
        <v>0</v>
      </c>
      <c r="AO21" s="90">
        <f t="shared" si="106"/>
        <v>0</v>
      </c>
      <c r="AP21" s="90">
        <f t="shared" si="107"/>
        <v>0</v>
      </c>
      <c r="AQ21" s="90">
        <f t="shared" si="108"/>
        <v>0</v>
      </c>
      <c r="AR21" s="32">
        <f t="shared" si="70"/>
        <v>0.47454821971730188</v>
      </c>
      <c r="AS21" s="30" t="s">
        <v>477</v>
      </c>
      <c r="AU21" s="30">
        <f t="shared" si="109"/>
        <v>18</v>
      </c>
      <c r="AV21" s="31" t="s">
        <v>65</v>
      </c>
      <c r="AW21" s="90">
        <f>IF(CH21&gt;0,_xlfn.XLOOKUP(AW$3,STANDINGS!$AS$4:$AS$34,STANDINGS!$AV$4:$AV$34,0,0,1),0)</f>
        <v>0.53086419753086422</v>
      </c>
      <c r="AX21" s="90">
        <f>IF(CI21&gt;0,_xlfn.XLOOKUP(AX$3,STANDINGS!$AS$4:$AS$34,STANDINGS!$AV$4:$AV$34,0,0,1),0)</f>
        <v>0.55555555555555558</v>
      </c>
      <c r="AY21" s="90">
        <f>IF(CJ21&gt;0,_xlfn.XLOOKUP(AY$3,STANDINGS!$AS$4:$AS$34,STANDINGS!$AV$4:$AV$34,0,0,1),0)</f>
        <v>0.59876543209876543</v>
      </c>
      <c r="AZ21" s="90">
        <f>IF(CK21&gt;0,_xlfn.XLOOKUP(AZ$3,STANDINGS!$AS$4:$AS$34,STANDINGS!$AV$4:$AV$34,0,0,1),0)</f>
        <v>0.45061728395061729</v>
      </c>
      <c r="BA21" s="90">
        <f>IF(CL21&gt;0,_xlfn.XLOOKUP(BA$3,STANDINGS!$AS$4:$AS$34,STANDINGS!$AV$4:$AV$34,0,0,1),0)</f>
        <v>0.43827160493827161</v>
      </c>
      <c r="BB21" s="90">
        <f>IF(CM21&gt;0,_xlfn.XLOOKUP(BB$3,STANDINGS!$AS$4:$AS$34,STANDINGS!$AV$4:$AV$34,0,0,1),0)</f>
        <v>0.41975308641975306</v>
      </c>
      <c r="BC21" s="90">
        <f>IF(CN21&gt;0,_xlfn.XLOOKUP(BC$3,STANDINGS!$AS$4:$AS$34,STANDINGS!$AV$4:$AV$34,0,0,1),0)</f>
        <v>0.36419753086419754</v>
      </c>
      <c r="BD21" s="90">
        <f>IF(CO21&gt;0,_xlfn.XLOOKUP(BD$3,STANDINGS!$AS$4:$AS$34,STANDINGS!$AV$4:$AV$34,0,0,1),0)</f>
        <v>0.43827160493827161</v>
      </c>
      <c r="BE21" s="90">
        <f>IF(CP21&gt;0,_xlfn.XLOOKUP(BE$3,STANDINGS!$AS$4:$AS$34,STANDINGS!$AV$4:$AV$34,0,0,1),0)</f>
        <v>0.41358024691358025</v>
      </c>
      <c r="BF21" s="90">
        <f>IF(CQ21&gt;0,_xlfn.XLOOKUP(BF$3,STANDINGS!$AS$4:$AS$34,STANDINGS!$AV$4:$AV$34,0,0,1),0)</f>
        <v>0.40123456790123457</v>
      </c>
      <c r="BG21" s="90">
        <f>IF(CR21&gt;0,_xlfn.XLOOKUP(BG$3,STANDINGS!$AS$4:$AS$34,STANDINGS!$AV$4:$AV$34,0,0,1),0)</f>
        <v>0.53086419753086422</v>
      </c>
      <c r="BH21" s="90">
        <f>IF(CS21&gt;0,_xlfn.XLOOKUP(BH$3,STANDINGS!$AS$4:$AS$34,STANDINGS!$AV$4:$AV$34,0,0,1),0)</f>
        <v>0.56172839506172845</v>
      </c>
      <c r="BI21" s="90">
        <f>IF(CT21&gt;0,_xlfn.XLOOKUP(BI$3,STANDINGS!$AS$4:$AS$34,STANDINGS!$AV$4:$AV$34,0,0,1),0)</f>
        <v>0.61111111111111116</v>
      </c>
      <c r="BJ21" s="90">
        <f>IF(CU21&gt;0,_xlfn.XLOOKUP(BJ$3,STANDINGS!$AS$4:$AS$34,STANDINGS!$AV$4:$AV$34,0,0,1),0)</f>
        <v>0.48765432098765432</v>
      </c>
      <c r="BK21" s="90">
        <f>IF(CV21&gt;0,_xlfn.XLOOKUP(BK$3,STANDINGS!$AS$4:$AS$34,STANDINGS!$AV$4:$AV$34,0,0,1),0)</f>
        <v>0.56172839506172845</v>
      </c>
      <c r="BL21" s="90">
        <f>IF(CW21&gt;0,_xlfn.XLOOKUP(BL$3,STANDINGS!$AS$4:$AS$34,STANDINGS!$AV$4:$AV$34,0,0,1),0)</f>
        <v>0.64814814814814814</v>
      </c>
      <c r="BM21" s="90">
        <f>IF(CX21&gt;0,_xlfn.XLOOKUP(BM$3,STANDINGS!$AS$4:$AS$34,STANDINGS!$AV$4:$AV$34,0,0,1),0)</f>
        <v>0.57407407407407407</v>
      </c>
      <c r="BN21" s="90">
        <f>IF(CY21&gt;0,_xlfn.XLOOKUP(BN$3,STANDINGS!$AS$4:$AS$34,STANDINGS!$AV$4:$AV$34,0,0,1),0)</f>
        <v>0</v>
      </c>
      <c r="BO21" s="90">
        <f>IF(CZ21&gt;0,_xlfn.XLOOKUP(BO$3,STANDINGS!$AS$4:$AS$34,STANDINGS!$AV$4:$AV$34,0,0,1),0)</f>
        <v>0.43209876543209874</v>
      </c>
      <c r="BP21" s="90">
        <f>IF(DA21&gt;0,_xlfn.XLOOKUP(BP$3,STANDINGS!$AS$4:$AS$34,STANDINGS!$AV$4:$AV$34,0,0,1),0)</f>
        <v>0.56172839506172845</v>
      </c>
      <c r="BQ21" s="90">
        <f>IF(DB21&gt;0,_xlfn.XLOOKUP(BQ$3,STANDINGS!$AS$4:$AS$34,STANDINGS!$AV$4:$AV$34,0,0,1),0)</f>
        <v>0.44444444444444442</v>
      </c>
      <c r="BR21" s="90">
        <f>IF(DC21&gt;0,_xlfn.XLOOKUP(BR$3,STANDINGS!$AS$4:$AS$34,STANDINGS!$AV$4:$AV$34,0,0,1),0)</f>
        <v>0.5679012345679012</v>
      </c>
      <c r="BS21" s="90">
        <f>IF(DD21&gt;0,_xlfn.XLOOKUP(BS$3,STANDINGS!$AS$4:$AS$34,STANDINGS!$AV$4:$AV$34,0,0,1),0)</f>
        <v>0.43827160493827161</v>
      </c>
      <c r="BT21" s="90">
        <f>IF(DE21&gt;0,_xlfn.XLOOKUP(BT$3,STANDINGS!$AS$4:$AS$34,STANDINGS!$AV$4:$AV$34,0,0,1),0)</f>
        <v>0.46296296296296297</v>
      </c>
      <c r="BU21" s="90">
        <f>IF(DF21&gt;0,_xlfn.XLOOKUP(BU$3,STANDINGS!$AS$4:$AS$34,STANDINGS!$AV$4:$AV$34,0,0,1),0)</f>
        <v>0</v>
      </c>
      <c r="BV21" s="90">
        <f>IF(DG21&gt;0,_xlfn.XLOOKUP(BV$3,STANDINGS!$AS$4:$AS$34,STANDINGS!$AV$4:$AV$34,0,0,1),0)</f>
        <v>0</v>
      </c>
      <c r="BW21" s="90">
        <f>IF(DH21&gt;0,_xlfn.XLOOKUP(BW$3,STANDINGS!$AS$4:$AS$34,STANDINGS!$AV$4:$AV$34,0,0,1),0)</f>
        <v>0.64197530864197527</v>
      </c>
      <c r="BX21" s="90">
        <f>IF(DI21&gt;0,_xlfn.XLOOKUP(BX$3,STANDINGS!$AS$4:$AS$34,STANDINGS!$AV$4:$AV$34,0,0,1),0)</f>
        <v>0</v>
      </c>
      <c r="BY21" s="90">
        <f>IF(DJ21&gt;0,_xlfn.XLOOKUP(BY$3,STANDINGS!$AS$4:$AS$34,STANDINGS!$AV$4:$AV$34,0,0,1),0)</f>
        <v>0</v>
      </c>
      <c r="BZ21" s="90">
        <f>IF(DK21&gt;0,_xlfn.XLOOKUP(BZ$3,STANDINGS!$AS$4:$AS$34,STANDINGS!$AV$4:$AV$34,0,0,1),0)</f>
        <v>0</v>
      </c>
      <c r="CA21" s="90">
        <f>IF(DL21&gt;0,_xlfn.XLOOKUP(CA$3,STANDINGS!$AS$4:$AS$34,STANDINGS!$AV$4:$AV$34,0,0,1),0)</f>
        <v>0</v>
      </c>
      <c r="CB21" s="90">
        <f>IF(DM21&gt;0,_xlfn.XLOOKUP(CB$3,STANDINGS!$AS$4:$AS$34,STANDINGS!$AV$4:$AV$34,0,0,1),0)</f>
        <v>0</v>
      </c>
      <c r="CC21" s="32">
        <f t="shared" si="71"/>
        <v>0.49973161567364477</v>
      </c>
      <c r="CD21" s="30" t="s">
        <v>477</v>
      </c>
      <c r="CF21" s="30">
        <f t="shared" si="110"/>
        <v>18</v>
      </c>
      <c r="CG21" s="31" t="s">
        <v>65</v>
      </c>
      <c r="CH21" s="37">
        <f>COUNTIFS(SCHEDULE!$D$3:$D$2594,RPI!$CG21,SCHEDULE!$K$3:$K$2594,RPI!CH$3)+COUNTIFS(SCHEDULE!$D$3:$D$2594,RPI!CH$3,SCHEDULE!$K$3:$K$2594,RPI!$CG21)</f>
        <v>3</v>
      </c>
      <c r="CI21" s="37">
        <f>COUNTIFS(SCHEDULE!$D$3:$D$2594,RPI!$CG21,SCHEDULE!$K$3:$K$2594,RPI!CI$3)+COUNTIFS(SCHEDULE!$D$3:$D$2594,RPI!CI$3,SCHEDULE!$K$3:$K$2594,RPI!$CG21)</f>
        <v>3</v>
      </c>
      <c r="CJ21" s="37">
        <f>COUNTIFS(SCHEDULE!$D$3:$D$2594,RPI!$CG21,SCHEDULE!$K$3:$K$2594,RPI!CJ$3)+COUNTIFS(SCHEDULE!$D$3:$D$2594,RPI!CJ$3,SCHEDULE!$K$3:$K$2594,RPI!$CG21)</f>
        <v>3</v>
      </c>
      <c r="CK21" s="37">
        <f>COUNTIFS(SCHEDULE!$D$3:$D$2594,RPI!$CG21,SCHEDULE!$K$3:$K$2594,RPI!CK$3)+COUNTIFS(SCHEDULE!$D$3:$D$2594,RPI!CK$3,SCHEDULE!$K$3:$K$2594,RPI!$CG21)</f>
        <v>3</v>
      </c>
      <c r="CL21" s="37">
        <f>COUNTIFS(SCHEDULE!$D$3:$D$2594,RPI!$CG21,SCHEDULE!$K$3:$K$2594,RPI!CL$3)+COUNTIFS(SCHEDULE!$D$3:$D$2594,RPI!CL$3,SCHEDULE!$K$3:$K$2594,RPI!$CG21)</f>
        <v>3</v>
      </c>
      <c r="CM21" s="37">
        <f>COUNTIFS(SCHEDULE!$D$3:$D$2594,RPI!$CG21,SCHEDULE!$K$3:$K$2594,RPI!CM$3)+COUNTIFS(SCHEDULE!$D$3:$D$2594,RPI!CM$3,SCHEDULE!$K$3:$K$2594,RPI!$CG21)</f>
        <v>3</v>
      </c>
      <c r="CN21" s="37">
        <f>COUNTIFS(SCHEDULE!$D$3:$D$2594,RPI!$CG21,SCHEDULE!$K$3:$K$2594,RPI!CN$3)+COUNTIFS(SCHEDULE!$D$3:$D$2594,RPI!CN$3,SCHEDULE!$K$3:$K$2594,RPI!$CG21)</f>
        <v>3</v>
      </c>
      <c r="CO21" s="37">
        <f>COUNTIFS(SCHEDULE!$D$3:$D$2594,RPI!$CG21,SCHEDULE!$K$3:$K$2594,RPI!CO$3)+COUNTIFS(SCHEDULE!$D$3:$D$2594,RPI!CO$3,SCHEDULE!$K$3:$K$2594,RPI!$CG21)</f>
        <v>3</v>
      </c>
      <c r="CP21" s="37">
        <f>COUNTIFS(SCHEDULE!$D$3:$D$2594,RPI!$CG21,SCHEDULE!$K$3:$K$2594,RPI!CP$3)+COUNTIFS(SCHEDULE!$D$3:$D$2594,RPI!CP$3,SCHEDULE!$K$3:$K$2594,RPI!$CG21)</f>
        <v>3</v>
      </c>
      <c r="CQ21" s="37">
        <f>COUNTIFS(SCHEDULE!$D$3:$D$2594,RPI!$CG21,SCHEDULE!$K$3:$K$2594,RPI!CQ$3)+COUNTIFS(SCHEDULE!$D$3:$D$2594,RPI!CQ$3,SCHEDULE!$K$3:$K$2594,RPI!$CG21)</f>
        <v>3</v>
      </c>
      <c r="CR21" s="37">
        <f>COUNTIFS(SCHEDULE!$D$3:$D$2594,RPI!$CG21,SCHEDULE!$K$3:$K$2594,RPI!CR$3)+COUNTIFS(SCHEDULE!$D$3:$D$2594,RPI!CR$3,SCHEDULE!$K$3:$K$2594,RPI!$CG21)</f>
        <v>3</v>
      </c>
      <c r="CS21" s="37">
        <f>COUNTIFS(SCHEDULE!$D$3:$D$2594,RPI!$CG21,SCHEDULE!$K$3:$K$2594,RPI!CS$3)+COUNTIFS(SCHEDULE!$D$3:$D$2594,RPI!CS$3,SCHEDULE!$K$3:$K$2594,RPI!$CG21)</f>
        <v>3</v>
      </c>
      <c r="CT21" s="37">
        <f>COUNTIFS(SCHEDULE!$D$3:$D$2594,RPI!$CG21,SCHEDULE!$K$3:$K$2594,RPI!CT$3)+COUNTIFS(SCHEDULE!$D$3:$D$2594,RPI!CT$3,SCHEDULE!$K$3:$K$2594,RPI!$CG21)</f>
        <v>3</v>
      </c>
      <c r="CU21" s="37">
        <f>COUNTIFS(SCHEDULE!$D$3:$D$2594,RPI!$CG21,SCHEDULE!$K$3:$K$2594,RPI!CU$3)+COUNTIFS(SCHEDULE!$D$3:$D$2594,RPI!CU$3,SCHEDULE!$K$3:$K$2594,RPI!$CG21)</f>
        <v>3</v>
      </c>
      <c r="CV21" s="37">
        <f>COUNTIFS(SCHEDULE!$D$3:$D$2594,RPI!$CG21,SCHEDULE!$K$3:$K$2594,RPI!CV$3)+COUNTIFS(SCHEDULE!$D$3:$D$2594,RPI!CV$3,SCHEDULE!$K$3:$K$2594,RPI!$CG21)</f>
        <v>3</v>
      </c>
      <c r="CW21" s="37">
        <f>COUNTIFS(SCHEDULE!$D$3:$D$2594,RPI!$CG21,SCHEDULE!$K$3:$K$2594,RPI!CW$3)+COUNTIFS(SCHEDULE!$D$3:$D$2594,RPI!CW$3,SCHEDULE!$K$3:$K$2594,RPI!$CG21)</f>
        <v>3</v>
      </c>
      <c r="CX21" s="37">
        <f>COUNTIFS(SCHEDULE!$D$3:$D$2594,RPI!$CG21,SCHEDULE!$K$3:$K$2594,RPI!CX$3)+COUNTIFS(SCHEDULE!$D$3:$D$2594,RPI!CX$3,SCHEDULE!$K$3:$K$2594,RPI!$CG21)</f>
        <v>8</v>
      </c>
      <c r="CY21" s="37">
        <f>COUNTIFS(SCHEDULE!$D$3:$D$2594,RPI!$CG21,SCHEDULE!$K$3:$K$2594,RPI!CY$3)+COUNTIFS(SCHEDULE!$D$3:$D$2594,RPI!CY$3,SCHEDULE!$K$3:$K$2594,RPI!$CG21)</f>
        <v>0</v>
      </c>
      <c r="CZ21" s="37">
        <f>COUNTIFS(SCHEDULE!$D$3:$D$2594,RPI!$CG21,SCHEDULE!$K$3:$K$2594,RPI!CZ$3)+COUNTIFS(SCHEDULE!$D$3:$D$2594,RPI!CZ$3,SCHEDULE!$K$3:$K$2594,RPI!$CG21)</f>
        <v>9</v>
      </c>
      <c r="DA21" s="37">
        <f>COUNTIFS(SCHEDULE!$D$3:$D$2594,RPI!$CG21,SCHEDULE!$K$3:$K$2594,RPI!DA$3)+COUNTIFS(SCHEDULE!$D$3:$D$2594,RPI!DA$3,SCHEDULE!$K$3:$K$2594,RPI!$CG21)</f>
        <v>9</v>
      </c>
      <c r="DB21" s="37">
        <f>COUNTIFS(SCHEDULE!$D$3:$D$2594,RPI!$CG21,SCHEDULE!$K$3:$K$2594,RPI!DB$3)+COUNTIFS(SCHEDULE!$D$3:$D$2594,RPI!DB$3,SCHEDULE!$K$3:$K$2594,RPI!$CG21)</f>
        <v>9</v>
      </c>
      <c r="DC21" s="37">
        <f>COUNTIFS(SCHEDULE!$D$3:$D$2594,RPI!$CG21,SCHEDULE!$K$3:$K$2594,RPI!DC$3)+COUNTIFS(SCHEDULE!$D$3:$D$2594,RPI!DC$3,SCHEDULE!$K$3:$K$2594,RPI!$CG21)</f>
        <v>9</v>
      </c>
      <c r="DD21" s="37">
        <f>COUNTIFS(SCHEDULE!$D$3:$D$2594,RPI!$CG21,SCHEDULE!$K$3:$K$2594,RPI!DD$3)+COUNTIFS(SCHEDULE!$D$3:$D$2594,RPI!DD$3,SCHEDULE!$K$3:$K$2594,RPI!$CG21)</f>
        <v>7</v>
      </c>
      <c r="DE21" s="37">
        <f>COUNTIFS(SCHEDULE!$D$3:$D$2594,RPI!$CG21,SCHEDULE!$K$3:$K$2594,RPI!DE$3)+COUNTIFS(SCHEDULE!$D$3:$D$2594,RPI!DE$3,SCHEDULE!$K$3:$K$2594,RPI!$CG21)</f>
        <v>7</v>
      </c>
      <c r="DF21" s="37">
        <f>COUNTIFS(SCHEDULE!$D$3:$D$2594,RPI!$CG21,SCHEDULE!$K$3:$K$2594,RPI!DF$3)+COUNTIFS(SCHEDULE!$D$3:$D$2594,RPI!DF$3,SCHEDULE!$K$3:$K$2594,RPI!$CG21)</f>
        <v>7</v>
      </c>
      <c r="DG21" s="37">
        <f>COUNTIFS(SCHEDULE!$D$3:$D$2594,RPI!$CG21,SCHEDULE!$K$3:$K$2594,RPI!DG$3)+COUNTIFS(SCHEDULE!$D$3:$D$2594,RPI!DG$3,SCHEDULE!$K$3:$K$2594,RPI!$CG21)</f>
        <v>7</v>
      </c>
      <c r="DH21" s="37">
        <f>COUNTIFS(SCHEDULE!$D$3:$D$2594,RPI!$CG21,SCHEDULE!$K$3:$K$2594,RPI!DH$3)+COUNTIFS(SCHEDULE!$D$3:$D$2594,RPI!DH$3,SCHEDULE!$K$3:$K$2594,RPI!$CG21)</f>
        <v>7</v>
      </c>
      <c r="DI21" s="37">
        <f>COUNTIFS(SCHEDULE!$D$3:$D$2594,RPI!$CG21,SCHEDULE!$K$3:$K$2594,RPI!DI$3)+COUNTIFS(SCHEDULE!$D$3:$D$2594,RPI!DI$3,SCHEDULE!$K$3:$K$2594,RPI!$CG21)</f>
        <v>7</v>
      </c>
      <c r="DJ21" s="37">
        <f>COUNTIFS(SCHEDULE!$D$3:$D$2594,RPI!$CG21,SCHEDULE!$K$3:$K$2594,RPI!DJ$3)+COUNTIFS(SCHEDULE!$D$3:$D$2594,RPI!DJ$3,SCHEDULE!$K$3:$K$2594,RPI!$CG21)</f>
        <v>7</v>
      </c>
      <c r="DK21" s="37">
        <f>COUNTIFS(SCHEDULE!$D$3:$D$2594,RPI!$CG21,SCHEDULE!$K$3:$K$2594,RPI!DK$3)+COUNTIFS(SCHEDULE!$D$3:$D$2594,RPI!DK$3,SCHEDULE!$K$3:$K$2594,RPI!$CG21)</f>
        <v>7</v>
      </c>
      <c r="DL21" s="37">
        <f>COUNTIFS(SCHEDULE!$D$3:$D$2594,RPI!$CG21,SCHEDULE!$K$3:$K$2594,RPI!DL$3)+COUNTIFS(SCHEDULE!$D$3:$D$2594,RPI!DL$3,SCHEDULE!$K$3:$K$2594,RPI!$CG21)</f>
        <v>7</v>
      </c>
      <c r="DM21" s="37">
        <f>COUNTIFS(SCHEDULE!$D$3:$D$2594,RPI!$CG21,SCHEDULE!$K$3:$K$2594,RPI!DM$3)+COUNTIFS(SCHEDULE!$D$3:$D$2594,RPI!DM$3,SCHEDULE!$K$3:$K$2594,RPI!$CG21)</f>
        <v>7</v>
      </c>
      <c r="DN21" s="30" t="s">
        <v>477</v>
      </c>
    </row>
    <row r="22" spans="2:118" x14ac:dyDescent="0.15">
      <c r="B22" s="30">
        <f t="shared" si="72"/>
        <v>27</v>
      </c>
      <c r="C22" s="31" t="s">
        <v>733</v>
      </c>
      <c r="D22" s="35">
        <f>_xlfn.XLOOKUP($C22,STANDINGS!$AS$4:$AS$41,STANDINGS!$AV$4:$AV$41,0,0,1)</f>
        <v>0.43209876543209874</v>
      </c>
      <c r="E22" s="35">
        <f t="shared" si="73"/>
        <v>0.49812130971551272</v>
      </c>
      <c r="F22" s="35">
        <f t="shared" si="74"/>
        <v>0.47461531579889066</v>
      </c>
      <c r="G22" s="34">
        <f>_xlfn.XLOOKUP($C22,STANDINGS!$AS$4:$AS$41,STANDINGS!$BB$4:$BB$41,0,0,1)</f>
        <v>-130</v>
      </c>
      <c r="H22" s="33">
        <f t="shared" si="75"/>
        <v>0.46273917516550367</v>
      </c>
      <c r="J22" s="30">
        <f t="shared" si="76"/>
        <v>19</v>
      </c>
      <c r="K22" s="31" t="s">
        <v>733</v>
      </c>
      <c r="L22" s="90">
        <f t="shared" si="77"/>
        <v>0.49382716049382719</v>
      </c>
      <c r="M22" s="90">
        <f t="shared" si="78"/>
        <v>0.49275362318840582</v>
      </c>
      <c r="N22" s="90">
        <f t="shared" si="79"/>
        <v>0.49087493290391843</v>
      </c>
      <c r="O22" s="90">
        <f t="shared" si="80"/>
        <v>0.49731615673644664</v>
      </c>
      <c r="P22" s="90">
        <f t="shared" si="81"/>
        <v>0.49785292538915726</v>
      </c>
      <c r="Q22" s="90">
        <f t="shared" si="82"/>
        <v>0.49865807836822329</v>
      </c>
      <c r="R22" s="90">
        <f t="shared" si="83"/>
        <v>0.50107353730542137</v>
      </c>
      <c r="S22" s="90">
        <f t="shared" si="84"/>
        <v>0.49785292538915726</v>
      </c>
      <c r="T22" s="90">
        <f t="shared" si="85"/>
        <v>0.49892646269457863</v>
      </c>
      <c r="U22" s="90">
        <f t="shared" si="86"/>
        <v>0.49946323134728937</v>
      </c>
      <c r="V22" s="90">
        <f t="shared" si="87"/>
        <v>0.49382716049382719</v>
      </c>
      <c r="W22" s="90">
        <f t="shared" si="88"/>
        <v>0.49248523886205042</v>
      </c>
      <c r="X22" s="90">
        <f t="shared" si="89"/>
        <v>0.49033816425120774</v>
      </c>
      <c r="Y22" s="90">
        <f t="shared" si="90"/>
        <v>0.49570585077831458</v>
      </c>
      <c r="Z22" s="90">
        <f t="shared" si="91"/>
        <v>0.49248523886205048</v>
      </c>
      <c r="AA22" s="90">
        <f t="shared" si="92"/>
        <v>0.48872785829307575</v>
      </c>
      <c r="AB22" s="90">
        <f t="shared" si="93"/>
        <v>0.49194847020933985</v>
      </c>
      <c r="AC22" s="90">
        <f t="shared" si="94"/>
        <v>0.49973161567364477</v>
      </c>
      <c r="AD22" s="90">
        <f t="shared" si="95"/>
        <v>0</v>
      </c>
      <c r="AE22" s="90">
        <f t="shared" si="96"/>
        <v>0.49248523886205059</v>
      </c>
      <c r="AF22" s="90">
        <f t="shared" si="97"/>
        <v>0.49758454106280203</v>
      </c>
      <c r="AG22" s="90">
        <f t="shared" si="98"/>
        <v>0.49221685453569519</v>
      </c>
      <c r="AH22" s="90">
        <f t="shared" si="99"/>
        <v>0.49785292538915732</v>
      </c>
      <c r="AI22" s="90">
        <f t="shared" si="100"/>
        <v>0.49677938808373595</v>
      </c>
      <c r="AJ22" s="90">
        <f t="shared" si="101"/>
        <v>0</v>
      </c>
      <c r="AK22" s="90">
        <f t="shared" si="102"/>
        <v>0</v>
      </c>
      <c r="AL22" s="90">
        <f t="shared" si="103"/>
        <v>0.49537037037037046</v>
      </c>
      <c r="AM22" s="90">
        <f t="shared" si="104"/>
        <v>0</v>
      </c>
      <c r="AN22" s="90">
        <f t="shared" si="105"/>
        <v>0</v>
      </c>
      <c r="AO22" s="90">
        <f t="shared" si="106"/>
        <v>0</v>
      </c>
      <c r="AP22" s="90">
        <f t="shared" si="107"/>
        <v>0</v>
      </c>
      <c r="AQ22" s="90">
        <f t="shared" si="108"/>
        <v>0</v>
      </c>
      <c r="AR22" s="32">
        <f t="shared" si="70"/>
        <v>0.47461531579889066</v>
      </c>
      <c r="AS22" s="30" t="s">
        <v>477</v>
      </c>
      <c r="AU22" s="30">
        <f t="shared" si="109"/>
        <v>19</v>
      </c>
      <c r="AV22" s="31" t="s">
        <v>733</v>
      </c>
      <c r="AW22" s="90">
        <f>IF(CH22&gt;0,_xlfn.XLOOKUP(AW$3,STANDINGS!$AS$4:$AS$34,STANDINGS!$AV$4:$AV$34,0,0,1),0)</f>
        <v>0.53086419753086422</v>
      </c>
      <c r="AX22" s="90">
        <f>IF(CI22&gt;0,_xlfn.XLOOKUP(AX$3,STANDINGS!$AS$4:$AS$34,STANDINGS!$AV$4:$AV$34,0,0,1),0)</f>
        <v>0.55555555555555558</v>
      </c>
      <c r="AY22" s="90">
        <f>IF(CJ22&gt;0,_xlfn.XLOOKUP(AY$3,STANDINGS!$AS$4:$AS$34,STANDINGS!$AV$4:$AV$34,0,0,1),0)</f>
        <v>0.59876543209876543</v>
      </c>
      <c r="AZ22" s="90">
        <f>IF(CK22&gt;0,_xlfn.XLOOKUP(AZ$3,STANDINGS!$AS$4:$AS$34,STANDINGS!$AV$4:$AV$34,0,0,1),0)</f>
        <v>0.45061728395061729</v>
      </c>
      <c r="BA22" s="90">
        <f>IF(CL22&gt;0,_xlfn.XLOOKUP(BA$3,STANDINGS!$AS$4:$AS$34,STANDINGS!$AV$4:$AV$34,0,0,1),0)</f>
        <v>0.43827160493827161</v>
      </c>
      <c r="BB22" s="90">
        <f>IF(CM22&gt;0,_xlfn.XLOOKUP(BB$3,STANDINGS!$AS$4:$AS$34,STANDINGS!$AV$4:$AV$34,0,0,1),0)</f>
        <v>0.41975308641975306</v>
      </c>
      <c r="BC22" s="90">
        <f>IF(CN22&gt;0,_xlfn.XLOOKUP(BC$3,STANDINGS!$AS$4:$AS$34,STANDINGS!$AV$4:$AV$34,0,0,1),0)</f>
        <v>0.36419753086419754</v>
      </c>
      <c r="BD22" s="90">
        <f>IF(CO22&gt;0,_xlfn.XLOOKUP(BD$3,STANDINGS!$AS$4:$AS$34,STANDINGS!$AV$4:$AV$34,0,0,1),0)</f>
        <v>0.43827160493827161</v>
      </c>
      <c r="BE22" s="90">
        <f>IF(CP22&gt;0,_xlfn.XLOOKUP(BE$3,STANDINGS!$AS$4:$AS$34,STANDINGS!$AV$4:$AV$34,0,0,1),0)</f>
        <v>0.41358024691358025</v>
      </c>
      <c r="BF22" s="90">
        <f>IF(CQ22&gt;0,_xlfn.XLOOKUP(BF$3,STANDINGS!$AS$4:$AS$34,STANDINGS!$AV$4:$AV$34,0,0,1),0)</f>
        <v>0.40123456790123457</v>
      </c>
      <c r="BG22" s="90">
        <f>IF(CR22&gt;0,_xlfn.XLOOKUP(BG$3,STANDINGS!$AS$4:$AS$34,STANDINGS!$AV$4:$AV$34,0,0,1),0)</f>
        <v>0.53086419753086422</v>
      </c>
      <c r="BH22" s="90">
        <f>IF(CS22&gt;0,_xlfn.XLOOKUP(BH$3,STANDINGS!$AS$4:$AS$34,STANDINGS!$AV$4:$AV$34,0,0,1),0)</f>
        <v>0.56172839506172845</v>
      </c>
      <c r="BI22" s="90">
        <f>IF(CT22&gt;0,_xlfn.XLOOKUP(BI$3,STANDINGS!$AS$4:$AS$34,STANDINGS!$AV$4:$AV$34,0,0,1),0)</f>
        <v>0.61111111111111116</v>
      </c>
      <c r="BJ22" s="90">
        <f>IF(CU22&gt;0,_xlfn.XLOOKUP(BJ$3,STANDINGS!$AS$4:$AS$34,STANDINGS!$AV$4:$AV$34,0,0,1),0)</f>
        <v>0.48765432098765432</v>
      </c>
      <c r="BK22" s="90">
        <f>IF(CV22&gt;0,_xlfn.XLOOKUP(BK$3,STANDINGS!$AS$4:$AS$34,STANDINGS!$AV$4:$AV$34,0,0,1),0)</f>
        <v>0.56172839506172845</v>
      </c>
      <c r="BL22" s="90">
        <f>IF(CW22&gt;0,_xlfn.XLOOKUP(BL$3,STANDINGS!$AS$4:$AS$34,STANDINGS!$AV$4:$AV$34,0,0,1),0)</f>
        <v>0.64814814814814814</v>
      </c>
      <c r="BM22" s="90">
        <f>IF(CX22&gt;0,_xlfn.XLOOKUP(BM$3,STANDINGS!$AS$4:$AS$34,STANDINGS!$AV$4:$AV$34,0,0,1),0)</f>
        <v>0.57407407407407407</v>
      </c>
      <c r="BN22" s="90">
        <f>IF(CY22&gt;0,_xlfn.XLOOKUP(BN$3,STANDINGS!$AS$4:$AS$34,STANDINGS!$AV$4:$AV$34,0,0,1),0)</f>
        <v>0.39506172839506171</v>
      </c>
      <c r="BO22" s="90">
        <f>IF(CZ22&gt;0,_xlfn.XLOOKUP(BO$3,STANDINGS!$AS$4:$AS$34,STANDINGS!$AV$4:$AV$34,0,0,1),0)</f>
        <v>0</v>
      </c>
      <c r="BP22" s="90">
        <f>IF(DA22&gt;0,_xlfn.XLOOKUP(BP$3,STANDINGS!$AS$4:$AS$34,STANDINGS!$AV$4:$AV$34,0,0,1),0)</f>
        <v>0.56172839506172845</v>
      </c>
      <c r="BQ22" s="90">
        <f>IF(DB22&gt;0,_xlfn.XLOOKUP(BQ$3,STANDINGS!$AS$4:$AS$34,STANDINGS!$AV$4:$AV$34,0,0,1),0)</f>
        <v>0.44444444444444442</v>
      </c>
      <c r="BR22" s="90">
        <f>IF(DC22&gt;0,_xlfn.XLOOKUP(BR$3,STANDINGS!$AS$4:$AS$34,STANDINGS!$AV$4:$AV$34,0,0,1),0)</f>
        <v>0.5679012345679012</v>
      </c>
      <c r="BS22" s="90">
        <f>IF(DD22&gt;0,_xlfn.XLOOKUP(BS$3,STANDINGS!$AS$4:$AS$34,STANDINGS!$AV$4:$AV$34,0,0,1),0)</f>
        <v>0.43827160493827161</v>
      </c>
      <c r="BT22" s="90">
        <f>IF(DE22&gt;0,_xlfn.XLOOKUP(BT$3,STANDINGS!$AS$4:$AS$34,STANDINGS!$AV$4:$AV$34,0,0,1),0)</f>
        <v>0.46296296296296297</v>
      </c>
      <c r="BU22" s="90">
        <f>IF(DF22&gt;0,_xlfn.XLOOKUP(BU$3,STANDINGS!$AS$4:$AS$34,STANDINGS!$AV$4:$AV$34,0,0,1),0)</f>
        <v>0</v>
      </c>
      <c r="BV22" s="90">
        <f>IF(DG22&gt;0,_xlfn.XLOOKUP(BV$3,STANDINGS!$AS$4:$AS$34,STANDINGS!$AV$4:$AV$34,0,0,1),0)</f>
        <v>0</v>
      </c>
      <c r="BW22" s="90">
        <f>IF(DH22&gt;0,_xlfn.XLOOKUP(BW$3,STANDINGS!$AS$4:$AS$34,STANDINGS!$AV$4:$AV$34,0,0,1),0)</f>
        <v>0.64197530864197527</v>
      </c>
      <c r="BX22" s="90">
        <f>IF(DI22&gt;0,_xlfn.XLOOKUP(BX$3,STANDINGS!$AS$4:$AS$34,STANDINGS!$AV$4:$AV$34,0,0,1),0)</f>
        <v>0</v>
      </c>
      <c r="BY22" s="90">
        <f>IF(DJ22&gt;0,_xlfn.XLOOKUP(BY$3,STANDINGS!$AS$4:$AS$34,STANDINGS!$AV$4:$AV$34,0,0,1),0)</f>
        <v>0</v>
      </c>
      <c r="BZ22" s="90">
        <f>IF(DK22&gt;0,_xlfn.XLOOKUP(BZ$3,STANDINGS!$AS$4:$AS$34,STANDINGS!$AV$4:$AV$34,0,0,1),0)</f>
        <v>0</v>
      </c>
      <c r="CA22" s="90">
        <f>IF(DL22&gt;0,_xlfn.XLOOKUP(CA$3,STANDINGS!$AS$4:$AS$34,STANDINGS!$AV$4:$AV$34,0,0,1),0)</f>
        <v>0</v>
      </c>
      <c r="CB22" s="90">
        <f>IF(DM22&gt;0,_xlfn.XLOOKUP(CB$3,STANDINGS!$AS$4:$AS$34,STANDINGS!$AV$4:$AV$34,0,0,1),0)</f>
        <v>0</v>
      </c>
      <c r="CC22" s="32">
        <f t="shared" si="71"/>
        <v>0.49812130971551272</v>
      </c>
      <c r="CD22" s="30" t="s">
        <v>477</v>
      </c>
      <c r="CF22" s="30">
        <f t="shared" si="110"/>
        <v>19</v>
      </c>
      <c r="CG22" s="31" t="s">
        <v>733</v>
      </c>
      <c r="CH22" s="37">
        <f>COUNTIFS(SCHEDULE!$D$3:$D$2594,RPI!$CG22,SCHEDULE!$K$3:$K$2594,RPI!CH$3)+COUNTIFS(SCHEDULE!$D$3:$D$2594,RPI!CH$3,SCHEDULE!$K$3:$K$2594,RPI!$CG22)</f>
        <v>3</v>
      </c>
      <c r="CI22" s="37">
        <f>COUNTIFS(SCHEDULE!$D$3:$D$2594,RPI!$CG22,SCHEDULE!$K$3:$K$2594,RPI!CI$3)+COUNTIFS(SCHEDULE!$D$3:$D$2594,RPI!CI$3,SCHEDULE!$K$3:$K$2594,RPI!$CG22)</f>
        <v>3</v>
      </c>
      <c r="CJ22" s="37">
        <f>COUNTIFS(SCHEDULE!$D$3:$D$2594,RPI!$CG22,SCHEDULE!$K$3:$K$2594,RPI!CJ$3)+COUNTIFS(SCHEDULE!$D$3:$D$2594,RPI!CJ$3,SCHEDULE!$K$3:$K$2594,RPI!$CG22)</f>
        <v>3</v>
      </c>
      <c r="CK22" s="37">
        <f>COUNTIFS(SCHEDULE!$D$3:$D$2594,RPI!$CG22,SCHEDULE!$K$3:$K$2594,RPI!CK$3)+COUNTIFS(SCHEDULE!$D$3:$D$2594,RPI!CK$3,SCHEDULE!$K$3:$K$2594,RPI!$CG22)</f>
        <v>3</v>
      </c>
      <c r="CL22" s="37">
        <f>COUNTIFS(SCHEDULE!$D$3:$D$2594,RPI!$CG22,SCHEDULE!$K$3:$K$2594,RPI!CL$3)+COUNTIFS(SCHEDULE!$D$3:$D$2594,RPI!CL$3,SCHEDULE!$K$3:$K$2594,RPI!$CG22)</f>
        <v>3</v>
      </c>
      <c r="CM22" s="37">
        <f>COUNTIFS(SCHEDULE!$D$3:$D$2594,RPI!$CG22,SCHEDULE!$K$3:$K$2594,RPI!CM$3)+COUNTIFS(SCHEDULE!$D$3:$D$2594,RPI!CM$3,SCHEDULE!$K$3:$K$2594,RPI!$CG22)</f>
        <v>3</v>
      </c>
      <c r="CN22" s="37">
        <f>COUNTIFS(SCHEDULE!$D$3:$D$2594,RPI!$CG22,SCHEDULE!$K$3:$K$2594,RPI!CN$3)+COUNTIFS(SCHEDULE!$D$3:$D$2594,RPI!CN$3,SCHEDULE!$K$3:$K$2594,RPI!$CG22)</f>
        <v>3</v>
      </c>
      <c r="CO22" s="37">
        <f>COUNTIFS(SCHEDULE!$D$3:$D$2594,RPI!$CG22,SCHEDULE!$K$3:$K$2594,RPI!CO$3)+COUNTIFS(SCHEDULE!$D$3:$D$2594,RPI!CO$3,SCHEDULE!$K$3:$K$2594,RPI!$CG22)</f>
        <v>3</v>
      </c>
      <c r="CP22" s="37">
        <f>COUNTIFS(SCHEDULE!$D$3:$D$2594,RPI!$CG22,SCHEDULE!$K$3:$K$2594,RPI!CP$3)+COUNTIFS(SCHEDULE!$D$3:$D$2594,RPI!CP$3,SCHEDULE!$K$3:$K$2594,RPI!$CG22)</f>
        <v>3</v>
      </c>
      <c r="CQ22" s="37">
        <f>COUNTIFS(SCHEDULE!$D$3:$D$2594,RPI!$CG22,SCHEDULE!$K$3:$K$2594,RPI!CQ$3)+COUNTIFS(SCHEDULE!$D$3:$D$2594,RPI!CQ$3,SCHEDULE!$K$3:$K$2594,RPI!$CG22)</f>
        <v>3</v>
      </c>
      <c r="CR22" s="37">
        <f>COUNTIFS(SCHEDULE!$D$3:$D$2594,RPI!$CG22,SCHEDULE!$K$3:$K$2594,RPI!CR$3)+COUNTIFS(SCHEDULE!$D$3:$D$2594,RPI!CR$3,SCHEDULE!$K$3:$K$2594,RPI!$CG22)</f>
        <v>3</v>
      </c>
      <c r="CS22" s="37">
        <f>COUNTIFS(SCHEDULE!$D$3:$D$2594,RPI!$CG22,SCHEDULE!$K$3:$K$2594,RPI!CS$3)+COUNTIFS(SCHEDULE!$D$3:$D$2594,RPI!CS$3,SCHEDULE!$K$3:$K$2594,RPI!$CG22)</f>
        <v>3</v>
      </c>
      <c r="CT22" s="37">
        <f>COUNTIFS(SCHEDULE!$D$3:$D$2594,RPI!$CG22,SCHEDULE!$K$3:$K$2594,RPI!CT$3)+COUNTIFS(SCHEDULE!$D$3:$D$2594,RPI!CT$3,SCHEDULE!$K$3:$K$2594,RPI!$CG22)</f>
        <v>3</v>
      </c>
      <c r="CU22" s="37">
        <f>COUNTIFS(SCHEDULE!$D$3:$D$2594,RPI!$CG22,SCHEDULE!$K$3:$K$2594,RPI!CU$3)+COUNTIFS(SCHEDULE!$D$3:$D$2594,RPI!CU$3,SCHEDULE!$K$3:$K$2594,RPI!$CG22)</f>
        <v>3</v>
      </c>
      <c r="CV22" s="37">
        <f>COUNTIFS(SCHEDULE!$D$3:$D$2594,RPI!$CG22,SCHEDULE!$K$3:$K$2594,RPI!CV$3)+COUNTIFS(SCHEDULE!$D$3:$D$2594,RPI!CV$3,SCHEDULE!$K$3:$K$2594,RPI!$CG22)</f>
        <v>3</v>
      </c>
      <c r="CW22" s="37">
        <f>COUNTIFS(SCHEDULE!$D$3:$D$2594,RPI!$CG22,SCHEDULE!$K$3:$K$2594,RPI!CW$3)+COUNTIFS(SCHEDULE!$D$3:$D$2594,RPI!CW$3,SCHEDULE!$K$3:$K$2594,RPI!$CG22)</f>
        <v>3</v>
      </c>
      <c r="CX22" s="37">
        <f>COUNTIFS(SCHEDULE!$D$3:$D$2594,RPI!$CG22,SCHEDULE!$K$3:$K$2594,RPI!CX$3)+COUNTIFS(SCHEDULE!$D$3:$D$2594,RPI!CX$3,SCHEDULE!$K$3:$K$2594,RPI!$CG22)</f>
        <v>9</v>
      </c>
      <c r="CY22" s="37">
        <f>COUNTIFS(SCHEDULE!$D$3:$D$2594,RPI!$CG22,SCHEDULE!$K$3:$K$2594,RPI!CY$3)+COUNTIFS(SCHEDULE!$D$3:$D$2594,RPI!CY$3,SCHEDULE!$K$3:$K$2594,RPI!$CG22)</f>
        <v>9</v>
      </c>
      <c r="CZ22" s="37">
        <f>COUNTIFS(SCHEDULE!$D$3:$D$2594,RPI!$CG22,SCHEDULE!$K$3:$K$2594,RPI!CZ$3)+COUNTIFS(SCHEDULE!$D$3:$D$2594,RPI!CZ$3,SCHEDULE!$K$3:$K$2594,RPI!$CG22)</f>
        <v>0</v>
      </c>
      <c r="DA22" s="37">
        <f>COUNTIFS(SCHEDULE!$D$3:$D$2594,RPI!$CG22,SCHEDULE!$K$3:$K$2594,RPI!DA$3)+COUNTIFS(SCHEDULE!$D$3:$D$2594,RPI!DA$3,SCHEDULE!$K$3:$K$2594,RPI!$CG22)</f>
        <v>8</v>
      </c>
      <c r="DB22" s="37">
        <f>COUNTIFS(SCHEDULE!$D$3:$D$2594,RPI!$CG22,SCHEDULE!$K$3:$K$2594,RPI!DB$3)+COUNTIFS(SCHEDULE!$D$3:$D$2594,RPI!DB$3,SCHEDULE!$K$3:$K$2594,RPI!$CG22)</f>
        <v>7</v>
      </c>
      <c r="DC22" s="37">
        <f>COUNTIFS(SCHEDULE!$D$3:$D$2594,RPI!$CG22,SCHEDULE!$K$3:$K$2594,RPI!DC$3)+COUNTIFS(SCHEDULE!$D$3:$D$2594,RPI!DC$3,SCHEDULE!$K$3:$K$2594,RPI!$CG22)</f>
        <v>7</v>
      </c>
      <c r="DD22" s="37">
        <f>COUNTIFS(SCHEDULE!$D$3:$D$2594,RPI!$CG22,SCHEDULE!$K$3:$K$2594,RPI!DD$3)+COUNTIFS(SCHEDULE!$D$3:$D$2594,RPI!DD$3,SCHEDULE!$K$3:$K$2594,RPI!$CG22)</f>
        <v>9</v>
      </c>
      <c r="DE22" s="37">
        <f>COUNTIFS(SCHEDULE!$D$3:$D$2594,RPI!$CG22,SCHEDULE!$K$3:$K$2594,RPI!DE$3)+COUNTIFS(SCHEDULE!$D$3:$D$2594,RPI!DE$3,SCHEDULE!$K$3:$K$2594,RPI!$CG22)</f>
        <v>9</v>
      </c>
      <c r="DF22" s="37">
        <f>COUNTIFS(SCHEDULE!$D$3:$D$2594,RPI!$CG22,SCHEDULE!$K$3:$K$2594,RPI!DF$3)+COUNTIFS(SCHEDULE!$D$3:$D$2594,RPI!DF$3,SCHEDULE!$K$3:$K$2594,RPI!$CG22)</f>
        <v>7</v>
      </c>
      <c r="DG22" s="37">
        <f>COUNTIFS(SCHEDULE!$D$3:$D$2594,RPI!$CG22,SCHEDULE!$K$3:$K$2594,RPI!DG$3)+COUNTIFS(SCHEDULE!$D$3:$D$2594,RPI!DG$3,SCHEDULE!$K$3:$K$2594,RPI!$CG22)</f>
        <v>7</v>
      </c>
      <c r="DH22" s="37">
        <f>COUNTIFS(SCHEDULE!$D$3:$D$2594,RPI!$CG22,SCHEDULE!$K$3:$K$2594,RPI!DH$3)+COUNTIFS(SCHEDULE!$D$3:$D$2594,RPI!DH$3,SCHEDULE!$K$3:$K$2594,RPI!$CG22)</f>
        <v>7</v>
      </c>
      <c r="DI22" s="37">
        <f>COUNTIFS(SCHEDULE!$D$3:$D$2594,RPI!$CG22,SCHEDULE!$K$3:$K$2594,RPI!DI$3)+COUNTIFS(SCHEDULE!$D$3:$D$2594,RPI!DI$3,SCHEDULE!$K$3:$K$2594,RPI!$CG22)</f>
        <v>7</v>
      </c>
      <c r="DJ22" s="37">
        <f>COUNTIFS(SCHEDULE!$D$3:$D$2594,RPI!$CG22,SCHEDULE!$K$3:$K$2594,RPI!DJ$3)+COUNTIFS(SCHEDULE!$D$3:$D$2594,RPI!DJ$3,SCHEDULE!$K$3:$K$2594,RPI!$CG22)</f>
        <v>7</v>
      </c>
      <c r="DK22" s="37">
        <f>COUNTIFS(SCHEDULE!$D$3:$D$2594,RPI!$CG22,SCHEDULE!$K$3:$K$2594,RPI!DK$3)+COUNTIFS(SCHEDULE!$D$3:$D$2594,RPI!DK$3,SCHEDULE!$K$3:$K$2594,RPI!$CG22)</f>
        <v>7</v>
      </c>
      <c r="DL22" s="37">
        <f>COUNTIFS(SCHEDULE!$D$3:$D$2594,RPI!$CG22,SCHEDULE!$K$3:$K$2594,RPI!DL$3)+COUNTIFS(SCHEDULE!$D$3:$D$2594,RPI!DL$3,SCHEDULE!$K$3:$K$2594,RPI!$CG22)</f>
        <v>7</v>
      </c>
      <c r="DM22" s="37">
        <f>COUNTIFS(SCHEDULE!$D$3:$D$2594,RPI!$CG22,SCHEDULE!$K$3:$K$2594,RPI!DM$3)+COUNTIFS(SCHEDULE!$D$3:$D$2594,RPI!DM$3,SCHEDULE!$K$3:$K$2594,RPI!$CG22)</f>
        <v>7</v>
      </c>
      <c r="DN22" s="30" t="s">
        <v>477</v>
      </c>
    </row>
    <row r="23" spans="2:118" x14ac:dyDescent="0.15">
      <c r="B23" s="30">
        <f t="shared" si="72"/>
        <v>10</v>
      </c>
      <c r="C23" s="31" t="s">
        <v>734</v>
      </c>
      <c r="D23" s="35">
        <f>_xlfn.XLOOKUP($C23,STANDINGS!$AS$4:$AS$41,STANDINGS!$AV$4:$AV$41,0,0,1)</f>
        <v>0.56172839506172845</v>
      </c>
      <c r="E23" s="35">
        <f t="shared" si="73"/>
        <v>0.49248523886205059</v>
      </c>
      <c r="F23" s="35">
        <f t="shared" si="74"/>
        <v>0.47485015208445164</v>
      </c>
      <c r="G23" s="34">
        <f>_xlfn.XLOOKUP($C23,STANDINGS!$AS$4:$AS$41,STANDINGS!$BB$4:$BB$41,0,0,1)</f>
        <v>93</v>
      </c>
      <c r="H23" s="33">
        <f t="shared" si="75"/>
        <v>0.51468725621757028</v>
      </c>
      <c r="J23" s="30">
        <f t="shared" si="76"/>
        <v>20</v>
      </c>
      <c r="K23" s="31" t="s">
        <v>734</v>
      </c>
      <c r="L23" s="90">
        <f t="shared" si="77"/>
        <v>0.49382716049382719</v>
      </c>
      <c r="M23" s="90">
        <f t="shared" si="78"/>
        <v>0.49275362318840582</v>
      </c>
      <c r="N23" s="90">
        <f t="shared" si="79"/>
        <v>0.49087493290391843</v>
      </c>
      <c r="O23" s="90">
        <f t="shared" si="80"/>
        <v>0.49731615673644664</v>
      </c>
      <c r="P23" s="90">
        <f t="shared" si="81"/>
        <v>0.49785292538915726</v>
      </c>
      <c r="Q23" s="90">
        <f t="shared" si="82"/>
        <v>0.49865807836822329</v>
      </c>
      <c r="R23" s="90">
        <f t="shared" si="83"/>
        <v>0.50107353730542137</v>
      </c>
      <c r="S23" s="90">
        <f t="shared" si="84"/>
        <v>0.49785292538915726</v>
      </c>
      <c r="T23" s="90">
        <f t="shared" si="85"/>
        <v>0.49892646269457863</v>
      </c>
      <c r="U23" s="90">
        <f t="shared" si="86"/>
        <v>0.49946323134728937</v>
      </c>
      <c r="V23" s="90">
        <f t="shared" si="87"/>
        <v>0.49382716049382719</v>
      </c>
      <c r="W23" s="90">
        <f t="shared" si="88"/>
        <v>0.49248523886205042</v>
      </c>
      <c r="X23" s="90">
        <f t="shared" si="89"/>
        <v>0.49033816425120774</v>
      </c>
      <c r="Y23" s="90">
        <f t="shared" si="90"/>
        <v>0.49570585077831458</v>
      </c>
      <c r="Z23" s="90">
        <f t="shared" si="91"/>
        <v>0.49248523886205048</v>
      </c>
      <c r="AA23" s="90">
        <f t="shared" si="92"/>
        <v>0.48872785829307575</v>
      </c>
      <c r="AB23" s="90">
        <f t="shared" si="93"/>
        <v>0.49194847020933985</v>
      </c>
      <c r="AC23" s="90">
        <f t="shared" si="94"/>
        <v>0.49973161567364477</v>
      </c>
      <c r="AD23" s="90">
        <f t="shared" si="95"/>
        <v>0.49812130971551272</v>
      </c>
      <c r="AE23" s="90">
        <f t="shared" si="96"/>
        <v>0</v>
      </c>
      <c r="AF23" s="90">
        <f t="shared" si="97"/>
        <v>0.49758454106280203</v>
      </c>
      <c r="AG23" s="90">
        <f t="shared" si="98"/>
        <v>0.49221685453569519</v>
      </c>
      <c r="AH23" s="90">
        <f t="shared" si="99"/>
        <v>0.49785292538915732</v>
      </c>
      <c r="AI23" s="90">
        <f t="shared" si="100"/>
        <v>0.49677938808373595</v>
      </c>
      <c r="AJ23" s="90">
        <f t="shared" si="101"/>
        <v>0</v>
      </c>
      <c r="AK23" s="90">
        <f t="shared" si="102"/>
        <v>0</v>
      </c>
      <c r="AL23" s="90">
        <f t="shared" si="103"/>
        <v>0.49537037037037046</v>
      </c>
      <c r="AM23" s="90">
        <f t="shared" si="104"/>
        <v>0</v>
      </c>
      <c r="AN23" s="90">
        <f t="shared" si="105"/>
        <v>0</v>
      </c>
      <c r="AO23" s="90">
        <f t="shared" si="106"/>
        <v>0</v>
      </c>
      <c r="AP23" s="90">
        <f t="shared" si="107"/>
        <v>0</v>
      </c>
      <c r="AQ23" s="90">
        <f t="shared" si="108"/>
        <v>0</v>
      </c>
      <c r="AR23" s="32">
        <f t="shared" si="70"/>
        <v>0.47485015208445164</v>
      </c>
      <c r="AS23" s="30" t="s">
        <v>477</v>
      </c>
      <c r="AU23" s="30">
        <f t="shared" si="109"/>
        <v>20</v>
      </c>
      <c r="AV23" s="31" t="s">
        <v>734</v>
      </c>
      <c r="AW23" s="90">
        <f>IF(CH23&gt;0,_xlfn.XLOOKUP(AW$3,STANDINGS!$AS$4:$AS$34,STANDINGS!$AV$4:$AV$34,0,0,1),0)</f>
        <v>0.53086419753086422</v>
      </c>
      <c r="AX23" s="90">
        <f>IF(CI23&gt;0,_xlfn.XLOOKUP(AX$3,STANDINGS!$AS$4:$AS$34,STANDINGS!$AV$4:$AV$34,0,0,1),0)</f>
        <v>0.55555555555555558</v>
      </c>
      <c r="AY23" s="90">
        <f>IF(CJ23&gt;0,_xlfn.XLOOKUP(AY$3,STANDINGS!$AS$4:$AS$34,STANDINGS!$AV$4:$AV$34,0,0,1),0)</f>
        <v>0.59876543209876543</v>
      </c>
      <c r="AZ23" s="90">
        <f>IF(CK23&gt;0,_xlfn.XLOOKUP(AZ$3,STANDINGS!$AS$4:$AS$34,STANDINGS!$AV$4:$AV$34,0,0,1),0)</f>
        <v>0.45061728395061729</v>
      </c>
      <c r="BA23" s="90">
        <f>IF(CL23&gt;0,_xlfn.XLOOKUP(BA$3,STANDINGS!$AS$4:$AS$34,STANDINGS!$AV$4:$AV$34,0,0,1),0)</f>
        <v>0.43827160493827161</v>
      </c>
      <c r="BB23" s="90">
        <f>IF(CM23&gt;0,_xlfn.XLOOKUP(BB$3,STANDINGS!$AS$4:$AS$34,STANDINGS!$AV$4:$AV$34,0,0,1),0)</f>
        <v>0.41975308641975306</v>
      </c>
      <c r="BC23" s="90">
        <f>IF(CN23&gt;0,_xlfn.XLOOKUP(BC$3,STANDINGS!$AS$4:$AS$34,STANDINGS!$AV$4:$AV$34,0,0,1),0)</f>
        <v>0.36419753086419754</v>
      </c>
      <c r="BD23" s="90">
        <f>IF(CO23&gt;0,_xlfn.XLOOKUP(BD$3,STANDINGS!$AS$4:$AS$34,STANDINGS!$AV$4:$AV$34,0,0,1),0)</f>
        <v>0.43827160493827161</v>
      </c>
      <c r="BE23" s="90">
        <f>IF(CP23&gt;0,_xlfn.XLOOKUP(BE$3,STANDINGS!$AS$4:$AS$34,STANDINGS!$AV$4:$AV$34,0,0,1),0)</f>
        <v>0.41358024691358025</v>
      </c>
      <c r="BF23" s="90">
        <f>IF(CQ23&gt;0,_xlfn.XLOOKUP(BF$3,STANDINGS!$AS$4:$AS$34,STANDINGS!$AV$4:$AV$34,0,0,1),0)</f>
        <v>0.40123456790123457</v>
      </c>
      <c r="BG23" s="90">
        <f>IF(CR23&gt;0,_xlfn.XLOOKUP(BG$3,STANDINGS!$AS$4:$AS$34,STANDINGS!$AV$4:$AV$34,0,0,1),0)</f>
        <v>0.53086419753086422</v>
      </c>
      <c r="BH23" s="90">
        <f>IF(CS23&gt;0,_xlfn.XLOOKUP(BH$3,STANDINGS!$AS$4:$AS$34,STANDINGS!$AV$4:$AV$34,0,0,1),0)</f>
        <v>0.56172839506172845</v>
      </c>
      <c r="BI23" s="90">
        <f>IF(CT23&gt;0,_xlfn.XLOOKUP(BI$3,STANDINGS!$AS$4:$AS$34,STANDINGS!$AV$4:$AV$34,0,0,1),0)</f>
        <v>0.61111111111111116</v>
      </c>
      <c r="BJ23" s="90">
        <f>IF(CU23&gt;0,_xlfn.XLOOKUP(BJ$3,STANDINGS!$AS$4:$AS$34,STANDINGS!$AV$4:$AV$34,0,0,1),0)</f>
        <v>0.48765432098765432</v>
      </c>
      <c r="BK23" s="90">
        <f>IF(CV23&gt;0,_xlfn.XLOOKUP(BK$3,STANDINGS!$AS$4:$AS$34,STANDINGS!$AV$4:$AV$34,0,0,1),0)</f>
        <v>0.56172839506172845</v>
      </c>
      <c r="BL23" s="90">
        <f>IF(CW23&gt;0,_xlfn.XLOOKUP(BL$3,STANDINGS!$AS$4:$AS$34,STANDINGS!$AV$4:$AV$34,0,0,1),0)</f>
        <v>0.64814814814814814</v>
      </c>
      <c r="BM23" s="90">
        <f>IF(CX23&gt;0,_xlfn.XLOOKUP(BM$3,STANDINGS!$AS$4:$AS$34,STANDINGS!$AV$4:$AV$34,0,0,1),0)</f>
        <v>0.57407407407407407</v>
      </c>
      <c r="BN23" s="90">
        <f>IF(CY23&gt;0,_xlfn.XLOOKUP(BN$3,STANDINGS!$AS$4:$AS$34,STANDINGS!$AV$4:$AV$34,0,0,1),0)</f>
        <v>0.39506172839506171</v>
      </c>
      <c r="BO23" s="90">
        <f>IF(CZ23&gt;0,_xlfn.XLOOKUP(BO$3,STANDINGS!$AS$4:$AS$34,STANDINGS!$AV$4:$AV$34,0,0,1),0)</f>
        <v>0.43209876543209874</v>
      </c>
      <c r="BP23" s="90">
        <f>IF(DA23&gt;0,_xlfn.XLOOKUP(BP$3,STANDINGS!$AS$4:$AS$34,STANDINGS!$AV$4:$AV$34,0,0,1),0)</f>
        <v>0</v>
      </c>
      <c r="BQ23" s="90">
        <f>IF(DB23&gt;0,_xlfn.XLOOKUP(BQ$3,STANDINGS!$AS$4:$AS$34,STANDINGS!$AV$4:$AV$34,0,0,1),0)</f>
        <v>0.44444444444444442</v>
      </c>
      <c r="BR23" s="90">
        <f>IF(DC23&gt;0,_xlfn.XLOOKUP(BR$3,STANDINGS!$AS$4:$AS$34,STANDINGS!$AV$4:$AV$34,0,0,1),0)</f>
        <v>0.5679012345679012</v>
      </c>
      <c r="BS23" s="90">
        <f>IF(DD23&gt;0,_xlfn.XLOOKUP(BS$3,STANDINGS!$AS$4:$AS$34,STANDINGS!$AV$4:$AV$34,0,0,1),0)</f>
        <v>0.43827160493827161</v>
      </c>
      <c r="BT23" s="90">
        <f>IF(DE23&gt;0,_xlfn.XLOOKUP(BT$3,STANDINGS!$AS$4:$AS$34,STANDINGS!$AV$4:$AV$34,0,0,1),0)</f>
        <v>0.46296296296296297</v>
      </c>
      <c r="BU23" s="90">
        <f>IF(DF23&gt;0,_xlfn.XLOOKUP(BU$3,STANDINGS!$AS$4:$AS$34,STANDINGS!$AV$4:$AV$34,0,0,1),0)</f>
        <v>0</v>
      </c>
      <c r="BV23" s="90">
        <f>IF(DG23&gt;0,_xlfn.XLOOKUP(BV$3,STANDINGS!$AS$4:$AS$34,STANDINGS!$AV$4:$AV$34,0,0,1),0)</f>
        <v>0</v>
      </c>
      <c r="BW23" s="90">
        <f>IF(DH23&gt;0,_xlfn.XLOOKUP(BW$3,STANDINGS!$AS$4:$AS$34,STANDINGS!$AV$4:$AV$34,0,0,1),0)</f>
        <v>0.64197530864197527</v>
      </c>
      <c r="BX23" s="90">
        <f>IF(DI23&gt;0,_xlfn.XLOOKUP(BX$3,STANDINGS!$AS$4:$AS$34,STANDINGS!$AV$4:$AV$34,0,0,1),0)</f>
        <v>0</v>
      </c>
      <c r="BY23" s="90">
        <f>IF(DJ23&gt;0,_xlfn.XLOOKUP(BY$3,STANDINGS!$AS$4:$AS$34,STANDINGS!$AV$4:$AV$34,0,0,1),0)</f>
        <v>0</v>
      </c>
      <c r="BZ23" s="90">
        <f>IF(DK23&gt;0,_xlfn.XLOOKUP(BZ$3,STANDINGS!$AS$4:$AS$34,STANDINGS!$AV$4:$AV$34,0,0,1),0)</f>
        <v>0</v>
      </c>
      <c r="CA23" s="90">
        <f>IF(DL23&gt;0,_xlfn.XLOOKUP(CA$3,STANDINGS!$AS$4:$AS$34,STANDINGS!$AV$4:$AV$34,0,0,1),0)</f>
        <v>0</v>
      </c>
      <c r="CB23" s="90">
        <f>IF(DM23&gt;0,_xlfn.XLOOKUP(CB$3,STANDINGS!$AS$4:$AS$34,STANDINGS!$AV$4:$AV$34,0,0,1),0)</f>
        <v>0</v>
      </c>
      <c r="CC23" s="32">
        <f t="shared" si="71"/>
        <v>0.49248523886205059</v>
      </c>
      <c r="CD23" s="30" t="s">
        <v>477</v>
      </c>
      <c r="CF23" s="30">
        <f t="shared" si="110"/>
        <v>20</v>
      </c>
      <c r="CG23" s="31" t="s">
        <v>734</v>
      </c>
      <c r="CH23" s="37">
        <f>COUNTIFS(SCHEDULE!$D$3:$D$2594,RPI!$CG23,SCHEDULE!$K$3:$K$2594,RPI!CH$3)+COUNTIFS(SCHEDULE!$D$3:$D$2594,RPI!CH$3,SCHEDULE!$K$3:$K$2594,RPI!$CG23)</f>
        <v>3</v>
      </c>
      <c r="CI23" s="37">
        <f>COUNTIFS(SCHEDULE!$D$3:$D$2594,RPI!$CG23,SCHEDULE!$K$3:$K$2594,RPI!CI$3)+COUNTIFS(SCHEDULE!$D$3:$D$2594,RPI!CI$3,SCHEDULE!$K$3:$K$2594,RPI!$CG23)</f>
        <v>3</v>
      </c>
      <c r="CJ23" s="37">
        <f>COUNTIFS(SCHEDULE!$D$3:$D$2594,RPI!$CG23,SCHEDULE!$K$3:$K$2594,RPI!CJ$3)+COUNTIFS(SCHEDULE!$D$3:$D$2594,RPI!CJ$3,SCHEDULE!$K$3:$K$2594,RPI!$CG23)</f>
        <v>3</v>
      </c>
      <c r="CK23" s="37">
        <f>COUNTIFS(SCHEDULE!$D$3:$D$2594,RPI!$CG23,SCHEDULE!$K$3:$K$2594,RPI!CK$3)+COUNTIFS(SCHEDULE!$D$3:$D$2594,RPI!CK$3,SCHEDULE!$K$3:$K$2594,RPI!$CG23)</f>
        <v>3</v>
      </c>
      <c r="CL23" s="37">
        <f>COUNTIFS(SCHEDULE!$D$3:$D$2594,RPI!$CG23,SCHEDULE!$K$3:$K$2594,RPI!CL$3)+COUNTIFS(SCHEDULE!$D$3:$D$2594,RPI!CL$3,SCHEDULE!$K$3:$K$2594,RPI!$CG23)</f>
        <v>3</v>
      </c>
      <c r="CM23" s="37">
        <f>COUNTIFS(SCHEDULE!$D$3:$D$2594,RPI!$CG23,SCHEDULE!$K$3:$K$2594,RPI!CM$3)+COUNTIFS(SCHEDULE!$D$3:$D$2594,RPI!CM$3,SCHEDULE!$K$3:$K$2594,RPI!$CG23)</f>
        <v>3</v>
      </c>
      <c r="CN23" s="37">
        <f>COUNTIFS(SCHEDULE!$D$3:$D$2594,RPI!$CG23,SCHEDULE!$K$3:$K$2594,RPI!CN$3)+COUNTIFS(SCHEDULE!$D$3:$D$2594,RPI!CN$3,SCHEDULE!$K$3:$K$2594,RPI!$CG23)</f>
        <v>3</v>
      </c>
      <c r="CO23" s="37">
        <f>COUNTIFS(SCHEDULE!$D$3:$D$2594,RPI!$CG23,SCHEDULE!$K$3:$K$2594,RPI!CO$3)+COUNTIFS(SCHEDULE!$D$3:$D$2594,RPI!CO$3,SCHEDULE!$K$3:$K$2594,RPI!$CG23)</f>
        <v>3</v>
      </c>
      <c r="CP23" s="37">
        <f>COUNTIFS(SCHEDULE!$D$3:$D$2594,RPI!$CG23,SCHEDULE!$K$3:$K$2594,RPI!CP$3)+COUNTIFS(SCHEDULE!$D$3:$D$2594,RPI!CP$3,SCHEDULE!$K$3:$K$2594,RPI!$CG23)</f>
        <v>3</v>
      </c>
      <c r="CQ23" s="37">
        <f>COUNTIFS(SCHEDULE!$D$3:$D$2594,RPI!$CG23,SCHEDULE!$K$3:$K$2594,RPI!CQ$3)+COUNTIFS(SCHEDULE!$D$3:$D$2594,RPI!CQ$3,SCHEDULE!$K$3:$K$2594,RPI!$CG23)</f>
        <v>3</v>
      </c>
      <c r="CR23" s="37">
        <f>COUNTIFS(SCHEDULE!$D$3:$D$2594,RPI!$CG23,SCHEDULE!$K$3:$K$2594,RPI!CR$3)+COUNTIFS(SCHEDULE!$D$3:$D$2594,RPI!CR$3,SCHEDULE!$K$3:$K$2594,RPI!$CG23)</f>
        <v>3</v>
      </c>
      <c r="CS23" s="37">
        <f>COUNTIFS(SCHEDULE!$D$3:$D$2594,RPI!$CG23,SCHEDULE!$K$3:$K$2594,RPI!CS$3)+COUNTIFS(SCHEDULE!$D$3:$D$2594,RPI!CS$3,SCHEDULE!$K$3:$K$2594,RPI!$CG23)</f>
        <v>3</v>
      </c>
      <c r="CT23" s="37">
        <f>COUNTIFS(SCHEDULE!$D$3:$D$2594,RPI!$CG23,SCHEDULE!$K$3:$K$2594,RPI!CT$3)+COUNTIFS(SCHEDULE!$D$3:$D$2594,RPI!CT$3,SCHEDULE!$K$3:$K$2594,RPI!$CG23)</f>
        <v>3</v>
      </c>
      <c r="CU23" s="37">
        <f>COUNTIFS(SCHEDULE!$D$3:$D$2594,RPI!$CG23,SCHEDULE!$K$3:$K$2594,RPI!CU$3)+COUNTIFS(SCHEDULE!$D$3:$D$2594,RPI!CU$3,SCHEDULE!$K$3:$K$2594,RPI!$CG23)</f>
        <v>3</v>
      </c>
      <c r="CV23" s="37">
        <f>COUNTIFS(SCHEDULE!$D$3:$D$2594,RPI!$CG23,SCHEDULE!$K$3:$K$2594,RPI!CV$3)+COUNTIFS(SCHEDULE!$D$3:$D$2594,RPI!CV$3,SCHEDULE!$K$3:$K$2594,RPI!$CG23)</f>
        <v>3</v>
      </c>
      <c r="CW23" s="37">
        <f>COUNTIFS(SCHEDULE!$D$3:$D$2594,RPI!$CG23,SCHEDULE!$K$3:$K$2594,RPI!CW$3)+COUNTIFS(SCHEDULE!$D$3:$D$2594,RPI!CW$3,SCHEDULE!$K$3:$K$2594,RPI!$CG23)</f>
        <v>3</v>
      </c>
      <c r="CX23" s="37">
        <f>COUNTIFS(SCHEDULE!$D$3:$D$2594,RPI!$CG23,SCHEDULE!$K$3:$K$2594,RPI!CX$3)+COUNTIFS(SCHEDULE!$D$3:$D$2594,RPI!CX$3,SCHEDULE!$K$3:$K$2594,RPI!$CG23)</f>
        <v>9</v>
      </c>
      <c r="CY23" s="37">
        <f>COUNTIFS(SCHEDULE!$D$3:$D$2594,RPI!$CG23,SCHEDULE!$K$3:$K$2594,RPI!CY$3)+COUNTIFS(SCHEDULE!$D$3:$D$2594,RPI!CY$3,SCHEDULE!$K$3:$K$2594,RPI!$CG23)</f>
        <v>9</v>
      </c>
      <c r="CZ23" s="37">
        <f>COUNTIFS(SCHEDULE!$D$3:$D$2594,RPI!$CG23,SCHEDULE!$K$3:$K$2594,RPI!CZ$3)+COUNTIFS(SCHEDULE!$D$3:$D$2594,RPI!CZ$3,SCHEDULE!$K$3:$K$2594,RPI!$CG23)</f>
        <v>8</v>
      </c>
      <c r="DA23" s="37">
        <f>COUNTIFS(SCHEDULE!$D$3:$D$2594,RPI!$CG23,SCHEDULE!$K$3:$K$2594,RPI!DA$3)+COUNTIFS(SCHEDULE!$D$3:$D$2594,RPI!DA$3,SCHEDULE!$K$3:$K$2594,RPI!$CG23)</f>
        <v>0</v>
      </c>
      <c r="DB23" s="37">
        <f>COUNTIFS(SCHEDULE!$D$3:$D$2594,RPI!$CG23,SCHEDULE!$K$3:$K$2594,RPI!DB$3)+COUNTIFS(SCHEDULE!$D$3:$D$2594,RPI!DB$3,SCHEDULE!$K$3:$K$2594,RPI!$CG23)</f>
        <v>7</v>
      </c>
      <c r="DC23" s="37">
        <f>COUNTIFS(SCHEDULE!$D$3:$D$2594,RPI!$CG23,SCHEDULE!$K$3:$K$2594,RPI!DC$3)+COUNTIFS(SCHEDULE!$D$3:$D$2594,RPI!DC$3,SCHEDULE!$K$3:$K$2594,RPI!$CG23)</f>
        <v>7</v>
      </c>
      <c r="DD23" s="37">
        <f>COUNTIFS(SCHEDULE!$D$3:$D$2594,RPI!$CG23,SCHEDULE!$K$3:$K$2594,RPI!DD$3)+COUNTIFS(SCHEDULE!$D$3:$D$2594,RPI!DD$3,SCHEDULE!$K$3:$K$2594,RPI!$CG23)</f>
        <v>9</v>
      </c>
      <c r="DE23" s="37">
        <f>COUNTIFS(SCHEDULE!$D$3:$D$2594,RPI!$CG23,SCHEDULE!$K$3:$K$2594,RPI!DE$3)+COUNTIFS(SCHEDULE!$D$3:$D$2594,RPI!DE$3,SCHEDULE!$K$3:$K$2594,RPI!$CG23)</f>
        <v>9</v>
      </c>
      <c r="DF23" s="37">
        <f>COUNTIFS(SCHEDULE!$D$3:$D$2594,RPI!$CG23,SCHEDULE!$K$3:$K$2594,RPI!DF$3)+COUNTIFS(SCHEDULE!$D$3:$D$2594,RPI!DF$3,SCHEDULE!$K$3:$K$2594,RPI!$CG23)</f>
        <v>7</v>
      </c>
      <c r="DG23" s="37">
        <f>COUNTIFS(SCHEDULE!$D$3:$D$2594,RPI!$CG23,SCHEDULE!$K$3:$K$2594,RPI!DG$3)+COUNTIFS(SCHEDULE!$D$3:$D$2594,RPI!DG$3,SCHEDULE!$K$3:$K$2594,RPI!$CG23)</f>
        <v>7</v>
      </c>
      <c r="DH23" s="37">
        <f>COUNTIFS(SCHEDULE!$D$3:$D$2594,RPI!$CG23,SCHEDULE!$K$3:$K$2594,RPI!DH$3)+COUNTIFS(SCHEDULE!$D$3:$D$2594,RPI!DH$3,SCHEDULE!$K$3:$K$2594,RPI!$CG23)</f>
        <v>7</v>
      </c>
      <c r="DI23" s="37">
        <f>COUNTIFS(SCHEDULE!$D$3:$D$2594,RPI!$CG23,SCHEDULE!$K$3:$K$2594,RPI!DI$3)+COUNTIFS(SCHEDULE!$D$3:$D$2594,RPI!DI$3,SCHEDULE!$K$3:$K$2594,RPI!$CG23)</f>
        <v>7</v>
      </c>
      <c r="DJ23" s="37">
        <f>COUNTIFS(SCHEDULE!$D$3:$D$2594,RPI!$CG23,SCHEDULE!$K$3:$K$2594,RPI!DJ$3)+COUNTIFS(SCHEDULE!$D$3:$D$2594,RPI!DJ$3,SCHEDULE!$K$3:$K$2594,RPI!$CG23)</f>
        <v>7</v>
      </c>
      <c r="DK23" s="37">
        <f>COUNTIFS(SCHEDULE!$D$3:$D$2594,RPI!$CG23,SCHEDULE!$K$3:$K$2594,RPI!DK$3)+COUNTIFS(SCHEDULE!$D$3:$D$2594,RPI!DK$3,SCHEDULE!$K$3:$K$2594,RPI!$CG23)</f>
        <v>7</v>
      </c>
      <c r="DL23" s="37">
        <f>COUNTIFS(SCHEDULE!$D$3:$D$2594,RPI!$CG23,SCHEDULE!$K$3:$K$2594,RPI!DL$3)+COUNTIFS(SCHEDULE!$D$3:$D$2594,RPI!DL$3,SCHEDULE!$K$3:$K$2594,RPI!$CG23)</f>
        <v>7</v>
      </c>
      <c r="DM23" s="37">
        <f>COUNTIFS(SCHEDULE!$D$3:$D$2594,RPI!$CG23,SCHEDULE!$K$3:$K$2594,RPI!DM$3)+COUNTIFS(SCHEDULE!$D$3:$D$2594,RPI!DM$3,SCHEDULE!$K$3:$K$2594,RPI!$CG23)</f>
        <v>7</v>
      </c>
      <c r="DN23" s="30" t="s">
        <v>477</v>
      </c>
    </row>
    <row r="24" spans="2:118" x14ac:dyDescent="0.15">
      <c r="B24" s="30">
        <f t="shared" si="72"/>
        <v>21</v>
      </c>
      <c r="C24" s="31" t="s">
        <v>76</v>
      </c>
      <c r="D24" s="35">
        <f>_xlfn.XLOOKUP($C24,STANDINGS!$AS$4:$AS$41,STANDINGS!$AV$4:$AV$41,0,0,1)</f>
        <v>0.44444444444444442</v>
      </c>
      <c r="E24" s="35">
        <f t="shared" si="73"/>
        <v>0.49758454106280203</v>
      </c>
      <c r="F24" s="35">
        <f t="shared" si="74"/>
        <v>0.47463768115942034</v>
      </c>
      <c r="G24" s="34">
        <f>_xlfn.XLOOKUP($C24,STANDINGS!$AS$4:$AS$41,STANDINGS!$BB$4:$BB$41,0,0,1)</f>
        <v>-87</v>
      </c>
      <c r="H24" s="33">
        <f t="shared" si="75"/>
        <v>0.46986280193236724</v>
      </c>
      <c r="J24" s="30">
        <f t="shared" si="76"/>
        <v>21</v>
      </c>
      <c r="K24" s="31" t="s">
        <v>76</v>
      </c>
      <c r="L24" s="90">
        <f t="shared" si="77"/>
        <v>0.49382716049382719</v>
      </c>
      <c r="M24" s="90">
        <f t="shared" si="78"/>
        <v>0.49275362318840582</v>
      </c>
      <c r="N24" s="90">
        <f t="shared" si="79"/>
        <v>0.49087493290391843</v>
      </c>
      <c r="O24" s="90">
        <f t="shared" si="80"/>
        <v>0.49731615673644664</v>
      </c>
      <c r="P24" s="90">
        <f t="shared" si="81"/>
        <v>0.49785292538915726</v>
      </c>
      <c r="Q24" s="90">
        <f t="shared" si="82"/>
        <v>0.49865807836822329</v>
      </c>
      <c r="R24" s="90">
        <f t="shared" si="83"/>
        <v>0.50107353730542137</v>
      </c>
      <c r="S24" s="90">
        <f t="shared" si="84"/>
        <v>0.49785292538915726</v>
      </c>
      <c r="T24" s="90">
        <f t="shared" si="85"/>
        <v>0.49892646269457863</v>
      </c>
      <c r="U24" s="90">
        <f t="shared" si="86"/>
        <v>0.49946323134728937</v>
      </c>
      <c r="V24" s="90">
        <f t="shared" si="87"/>
        <v>0.49382716049382719</v>
      </c>
      <c r="W24" s="90">
        <f t="shared" si="88"/>
        <v>0.49248523886205042</v>
      </c>
      <c r="X24" s="90">
        <f t="shared" si="89"/>
        <v>0.49033816425120774</v>
      </c>
      <c r="Y24" s="90">
        <f t="shared" si="90"/>
        <v>0.49570585077831458</v>
      </c>
      <c r="Z24" s="90">
        <f t="shared" si="91"/>
        <v>0.49248523886205048</v>
      </c>
      <c r="AA24" s="90">
        <f t="shared" si="92"/>
        <v>0.48872785829307575</v>
      </c>
      <c r="AB24" s="90">
        <f t="shared" si="93"/>
        <v>0.49194847020933985</v>
      </c>
      <c r="AC24" s="90">
        <f t="shared" si="94"/>
        <v>0.49973161567364477</v>
      </c>
      <c r="AD24" s="90">
        <f t="shared" si="95"/>
        <v>0.49812130971551272</v>
      </c>
      <c r="AE24" s="90">
        <f t="shared" si="96"/>
        <v>0.49248523886205059</v>
      </c>
      <c r="AF24" s="90">
        <f t="shared" si="97"/>
        <v>0</v>
      </c>
      <c r="AG24" s="90">
        <f t="shared" si="98"/>
        <v>0.49221685453569519</v>
      </c>
      <c r="AH24" s="90">
        <f t="shared" si="99"/>
        <v>0.49785292538915732</v>
      </c>
      <c r="AI24" s="90">
        <f t="shared" si="100"/>
        <v>0.49677938808373595</v>
      </c>
      <c r="AJ24" s="90">
        <f t="shared" si="101"/>
        <v>0</v>
      </c>
      <c r="AK24" s="90">
        <f t="shared" si="102"/>
        <v>0</v>
      </c>
      <c r="AL24" s="90">
        <f t="shared" si="103"/>
        <v>0.49537037037037046</v>
      </c>
      <c r="AM24" s="90">
        <f t="shared" si="104"/>
        <v>0</v>
      </c>
      <c r="AN24" s="90">
        <f t="shared" si="105"/>
        <v>0</v>
      </c>
      <c r="AO24" s="90">
        <f t="shared" si="106"/>
        <v>0</v>
      </c>
      <c r="AP24" s="90">
        <f t="shared" si="107"/>
        <v>0</v>
      </c>
      <c r="AQ24" s="90">
        <f t="shared" si="108"/>
        <v>0</v>
      </c>
      <c r="AR24" s="32">
        <f t="shared" si="70"/>
        <v>0.47463768115942034</v>
      </c>
      <c r="AS24" s="30" t="s">
        <v>477</v>
      </c>
      <c r="AU24" s="30">
        <f t="shared" si="109"/>
        <v>21</v>
      </c>
      <c r="AV24" s="31" t="s">
        <v>76</v>
      </c>
      <c r="AW24" s="90">
        <f>IF(CH24&gt;0,_xlfn.XLOOKUP(AW$3,STANDINGS!$AS$4:$AS$34,STANDINGS!$AV$4:$AV$34,0,0,1),0)</f>
        <v>0.53086419753086422</v>
      </c>
      <c r="AX24" s="90">
        <f>IF(CI24&gt;0,_xlfn.XLOOKUP(AX$3,STANDINGS!$AS$4:$AS$34,STANDINGS!$AV$4:$AV$34,0,0,1),0)</f>
        <v>0.55555555555555558</v>
      </c>
      <c r="AY24" s="90">
        <f>IF(CJ24&gt;0,_xlfn.XLOOKUP(AY$3,STANDINGS!$AS$4:$AS$34,STANDINGS!$AV$4:$AV$34,0,0,1),0)</f>
        <v>0.59876543209876543</v>
      </c>
      <c r="AZ24" s="90">
        <f>IF(CK24&gt;0,_xlfn.XLOOKUP(AZ$3,STANDINGS!$AS$4:$AS$34,STANDINGS!$AV$4:$AV$34,0,0,1),0)</f>
        <v>0.45061728395061729</v>
      </c>
      <c r="BA24" s="90">
        <f>IF(CL24&gt;0,_xlfn.XLOOKUP(BA$3,STANDINGS!$AS$4:$AS$34,STANDINGS!$AV$4:$AV$34,0,0,1),0)</f>
        <v>0.43827160493827161</v>
      </c>
      <c r="BB24" s="90">
        <f>IF(CM24&gt;0,_xlfn.XLOOKUP(BB$3,STANDINGS!$AS$4:$AS$34,STANDINGS!$AV$4:$AV$34,0,0,1),0)</f>
        <v>0.41975308641975306</v>
      </c>
      <c r="BC24" s="90">
        <f>IF(CN24&gt;0,_xlfn.XLOOKUP(BC$3,STANDINGS!$AS$4:$AS$34,STANDINGS!$AV$4:$AV$34,0,0,1),0)</f>
        <v>0.36419753086419754</v>
      </c>
      <c r="BD24" s="90">
        <f>IF(CO24&gt;0,_xlfn.XLOOKUP(BD$3,STANDINGS!$AS$4:$AS$34,STANDINGS!$AV$4:$AV$34,0,0,1),0)</f>
        <v>0.43827160493827161</v>
      </c>
      <c r="BE24" s="90">
        <f>IF(CP24&gt;0,_xlfn.XLOOKUP(BE$3,STANDINGS!$AS$4:$AS$34,STANDINGS!$AV$4:$AV$34,0,0,1),0)</f>
        <v>0.41358024691358025</v>
      </c>
      <c r="BF24" s="90">
        <f>IF(CQ24&gt;0,_xlfn.XLOOKUP(BF$3,STANDINGS!$AS$4:$AS$34,STANDINGS!$AV$4:$AV$34,0,0,1),0)</f>
        <v>0.40123456790123457</v>
      </c>
      <c r="BG24" s="90">
        <f>IF(CR24&gt;0,_xlfn.XLOOKUP(BG$3,STANDINGS!$AS$4:$AS$34,STANDINGS!$AV$4:$AV$34,0,0,1),0)</f>
        <v>0.53086419753086422</v>
      </c>
      <c r="BH24" s="90">
        <f>IF(CS24&gt;0,_xlfn.XLOOKUP(BH$3,STANDINGS!$AS$4:$AS$34,STANDINGS!$AV$4:$AV$34,0,0,1),0)</f>
        <v>0.56172839506172845</v>
      </c>
      <c r="BI24" s="90">
        <f>IF(CT24&gt;0,_xlfn.XLOOKUP(BI$3,STANDINGS!$AS$4:$AS$34,STANDINGS!$AV$4:$AV$34,0,0,1),0)</f>
        <v>0.61111111111111116</v>
      </c>
      <c r="BJ24" s="90">
        <f>IF(CU24&gt;0,_xlfn.XLOOKUP(BJ$3,STANDINGS!$AS$4:$AS$34,STANDINGS!$AV$4:$AV$34,0,0,1),0)</f>
        <v>0.48765432098765432</v>
      </c>
      <c r="BK24" s="90">
        <f>IF(CV24&gt;0,_xlfn.XLOOKUP(BK$3,STANDINGS!$AS$4:$AS$34,STANDINGS!$AV$4:$AV$34,0,0,1),0)</f>
        <v>0.56172839506172845</v>
      </c>
      <c r="BL24" s="90">
        <f>IF(CW24&gt;0,_xlfn.XLOOKUP(BL$3,STANDINGS!$AS$4:$AS$34,STANDINGS!$AV$4:$AV$34,0,0,1),0)</f>
        <v>0.64814814814814814</v>
      </c>
      <c r="BM24" s="90">
        <f>IF(CX24&gt;0,_xlfn.XLOOKUP(BM$3,STANDINGS!$AS$4:$AS$34,STANDINGS!$AV$4:$AV$34,0,0,1),0)</f>
        <v>0.57407407407407407</v>
      </c>
      <c r="BN24" s="90">
        <f>IF(CY24&gt;0,_xlfn.XLOOKUP(BN$3,STANDINGS!$AS$4:$AS$34,STANDINGS!$AV$4:$AV$34,0,0,1),0)</f>
        <v>0.39506172839506171</v>
      </c>
      <c r="BO24" s="90">
        <f>IF(CZ24&gt;0,_xlfn.XLOOKUP(BO$3,STANDINGS!$AS$4:$AS$34,STANDINGS!$AV$4:$AV$34,0,0,1),0)</f>
        <v>0.43209876543209874</v>
      </c>
      <c r="BP24" s="90">
        <f>IF(DA24&gt;0,_xlfn.XLOOKUP(BP$3,STANDINGS!$AS$4:$AS$34,STANDINGS!$AV$4:$AV$34,0,0,1),0)</f>
        <v>0.56172839506172845</v>
      </c>
      <c r="BQ24" s="90">
        <f>IF(DB24&gt;0,_xlfn.XLOOKUP(BQ$3,STANDINGS!$AS$4:$AS$34,STANDINGS!$AV$4:$AV$34,0,0,1),0)</f>
        <v>0</v>
      </c>
      <c r="BR24" s="90">
        <f>IF(DC24&gt;0,_xlfn.XLOOKUP(BR$3,STANDINGS!$AS$4:$AS$34,STANDINGS!$AV$4:$AV$34,0,0,1),0)</f>
        <v>0.5679012345679012</v>
      </c>
      <c r="BS24" s="90">
        <f>IF(DD24&gt;0,_xlfn.XLOOKUP(BS$3,STANDINGS!$AS$4:$AS$34,STANDINGS!$AV$4:$AV$34,0,0,1),0)</f>
        <v>0.43827160493827161</v>
      </c>
      <c r="BT24" s="90">
        <f>IF(DE24&gt;0,_xlfn.XLOOKUP(BT$3,STANDINGS!$AS$4:$AS$34,STANDINGS!$AV$4:$AV$34,0,0,1),0)</f>
        <v>0.46296296296296297</v>
      </c>
      <c r="BU24" s="90">
        <f>IF(DF24&gt;0,_xlfn.XLOOKUP(BU$3,STANDINGS!$AS$4:$AS$34,STANDINGS!$AV$4:$AV$34,0,0,1),0)</f>
        <v>0</v>
      </c>
      <c r="BV24" s="90">
        <f>IF(DG24&gt;0,_xlfn.XLOOKUP(BV$3,STANDINGS!$AS$4:$AS$34,STANDINGS!$AV$4:$AV$34,0,0,1),0)</f>
        <v>0</v>
      </c>
      <c r="BW24" s="90">
        <f>IF(DH24&gt;0,_xlfn.XLOOKUP(BW$3,STANDINGS!$AS$4:$AS$34,STANDINGS!$AV$4:$AV$34,0,0,1),0)</f>
        <v>0.64197530864197527</v>
      </c>
      <c r="BX24" s="90">
        <f>IF(DI24&gt;0,_xlfn.XLOOKUP(BX$3,STANDINGS!$AS$4:$AS$34,STANDINGS!$AV$4:$AV$34,0,0,1),0)</f>
        <v>0</v>
      </c>
      <c r="BY24" s="90">
        <f>IF(DJ24&gt;0,_xlfn.XLOOKUP(BY$3,STANDINGS!$AS$4:$AS$34,STANDINGS!$AV$4:$AV$34,0,0,1),0)</f>
        <v>0</v>
      </c>
      <c r="BZ24" s="90">
        <f>IF(DK24&gt;0,_xlfn.XLOOKUP(BZ$3,STANDINGS!$AS$4:$AS$34,STANDINGS!$AV$4:$AV$34,0,0,1),0)</f>
        <v>0</v>
      </c>
      <c r="CA24" s="90">
        <f>IF(DL24&gt;0,_xlfn.XLOOKUP(CA$3,STANDINGS!$AS$4:$AS$34,STANDINGS!$AV$4:$AV$34,0,0,1),0)</f>
        <v>0</v>
      </c>
      <c r="CB24" s="90">
        <f>IF(DM24&gt;0,_xlfn.XLOOKUP(CB$3,STANDINGS!$AS$4:$AS$34,STANDINGS!$AV$4:$AV$34,0,0,1),0)</f>
        <v>0</v>
      </c>
      <c r="CC24" s="32">
        <f t="shared" si="71"/>
        <v>0.49758454106280203</v>
      </c>
      <c r="CD24" s="30" t="s">
        <v>477</v>
      </c>
      <c r="CF24" s="30">
        <f t="shared" si="110"/>
        <v>21</v>
      </c>
      <c r="CG24" s="31" t="s">
        <v>76</v>
      </c>
      <c r="CH24" s="37">
        <f>COUNTIFS(SCHEDULE!$D$3:$D$2594,RPI!$CG24,SCHEDULE!$K$3:$K$2594,RPI!CH$3)+COUNTIFS(SCHEDULE!$D$3:$D$2594,RPI!CH$3,SCHEDULE!$K$3:$K$2594,RPI!$CG24)</f>
        <v>3</v>
      </c>
      <c r="CI24" s="37">
        <f>COUNTIFS(SCHEDULE!$D$3:$D$2594,RPI!$CG24,SCHEDULE!$K$3:$K$2594,RPI!CI$3)+COUNTIFS(SCHEDULE!$D$3:$D$2594,RPI!CI$3,SCHEDULE!$K$3:$K$2594,RPI!$CG24)</f>
        <v>3</v>
      </c>
      <c r="CJ24" s="37">
        <f>COUNTIFS(SCHEDULE!$D$3:$D$2594,RPI!$CG24,SCHEDULE!$K$3:$K$2594,RPI!CJ$3)+COUNTIFS(SCHEDULE!$D$3:$D$2594,RPI!CJ$3,SCHEDULE!$K$3:$K$2594,RPI!$CG24)</f>
        <v>3</v>
      </c>
      <c r="CK24" s="37">
        <f>COUNTIFS(SCHEDULE!$D$3:$D$2594,RPI!$CG24,SCHEDULE!$K$3:$K$2594,RPI!CK$3)+COUNTIFS(SCHEDULE!$D$3:$D$2594,RPI!CK$3,SCHEDULE!$K$3:$K$2594,RPI!$CG24)</f>
        <v>3</v>
      </c>
      <c r="CL24" s="37">
        <f>COUNTIFS(SCHEDULE!$D$3:$D$2594,RPI!$CG24,SCHEDULE!$K$3:$K$2594,RPI!CL$3)+COUNTIFS(SCHEDULE!$D$3:$D$2594,RPI!CL$3,SCHEDULE!$K$3:$K$2594,RPI!$CG24)</f>
        <v>3</v>
      </c>
      <c r="CM24" s="37">
        <f>COUNTIFS(SCHEDULE!$D$3:$D$2594,RPI!$CG24,SCHEDULE!$K$3:$K$2594,RPI!CM$3)+COUNTIFS(SCHEDULE!$D$3:$D$2594,RPI!CM$3,SCHEDULE!$K$3:$K$2594,RPI!$CG24)</f>
        <v>3</v>
      </c>
      <c r="CN24" s="37">
        <f>COUNTIFS(SCHEDULE!$D$3:$D$2594,RPI!$CG24,SCHEDULE!$K$3:$K$2594,RPI!CN$3)+COUNTIFS(SCHEDULE!$D$3:$D$2594,RPI!CN$3,SCHEDULE!$K$3:$K$2594,RPI!$CG24)</f>
        <v>3</v>
      </c>
      <c r="CO24" s="37">
        <f>COUNTIFS(SCHEDULE!$D$3:$D$2594,RPI!$CG24,SCHEDULE!$K$3:$K$2594,RPI!CO$3)+COUNTIFS(SCHEDULE!$D$3:$D$2594,RPI!CO$3,SCHEDULE!$K$3:$K$2594,RPI!$CG24)</f>
        <v>3</v>
      </c>
      <c r="CP24" s="37">
        <f>COUNTIFS(SCHEDULE!$D$3:$D$2594,RPI!$CG24,SCHEDULE!$K$3:$K$2594,RPI!CP$3)+COUNTIFS(SCHEDULE!$D$3:$D$2594,RPI!CP$3,SCHEDULE!$K$3:$K$2594,RPI!$CG24)</f>
        <v>3</v>
      </c>
      <c r="CQ24" s="37">
        <f>COUNTIFS(SCHEDULE!$D$3:$D$2594,RPI!$CG24,SCHEDULE!$K$3:$K$2594,RPI!CQ$3)+COUNTIFS(SCHEDULE!$D$3:$D$2594,RPI!CQ$3,SCHEDULE!$K$3:$K$2594,RPI!$CG24)</f>
        <v>3</v>
      </c>
      <c r="CR24" s="37">
        <f>COUNTIFS(SCHEDULE!$D$3:$D$2594,RPI!$CG24,SCHEDULE!$K$3:$K$2594,RPI!CR$3)+COUNTIFS(SCHEDULE!$D$3:$D$2594,RPI!CR$3,SCHEDULE!$K$3:$K$2594,RPI!$CG24)</f>
        <v>3</v>
      </c>
      <c r="CS24" s="37">
        <f>COUNTIFS(SCHEDULE!$D$3:$D$2594,RPI!$CG24,SCHEDULE!$K$3:$K$2594,RPI!CS$3)+COUNTIFS(SCHEDULE!$D$3:$D$2594,RPI!CS$3,SCHEDULE!$K$3:$K$2594,RPI!$CG24)</f>
        <v>3</v>
      </c>
      <c r="CT24" s="37">
        <f>COUNTIFS(SCHEDULE!$D$3:$D$2594,RPI!$CG24,SCHEDULE!$K$3:$K$2594,RPI!CT$3)+COUNTIFS(SCHEDULE!$D$3:$D$2594,RPI!CT$3,SCHEDULE!$K$3:$K$2594,RPI!$CG24)</f>
        <v>3</v>
      </c>
      <c r="CU24" s="37">
        <f>COUNTIFS(SCHEDULE!$D$3:$D$2594,RPI!$CG24,SCHEDULE!$K$3:$K$2594,RPI!CU$3)+COUNTIFS(SCHEDULE!$D$3:$D$2594,RPI!CU$3,SCHEDULE!$K$3:$K$2594,RPI!$CG24)</f>
        <v>3</v>
      </c>
      <c r="CV24" s="37">
        <f>COUNTIFS(SCHEDULE!$D$3:$D$2594,RPI!$CG24,SCHEDULE!$K$3:$K$2594,RPI!CV$3)+COUNTIFS(SCHEDULE!$D$3:$D$2594,RPI!CV$3,SCHEDULE!$K$3:$K$2594,RPI!$CG24)</f>
        <v>3</v>
      </c>
      <c r="CW24" s="37">
        <f>COUNTIFS(SCHEDULE!$D$3:$D$2594,RPI!$CG24,SCHEDULE!$K$3:$K$2594,RPI!CW$3)+COUNTIFS(SCHEDULE!$D$3:$D$2594,RPI!CW$3,SCHEDULE!$K$3:$K$2594,RPI!$CG24)</f>
        <v>3</v>
      </c>
      <c r="CX24" s="37">
        <f>COUNTIFS(SCHEDULE!$D$3:$D$2594,RPI!$CG24,SCHEDULE!$K$3:$K$2594,RPI!CX$3)+COUNTIFS(SCHEDULE!$D$3:$D$2594,RPI!CX$3,SCHEDULE!$K$3:$K$2594,RPI!$CG24)</f>
        <v>9</v>
      </c>
      <c r="CY24" s="37">
        <f>COUNTIFS(SCHEDULE!$D$3:$D$2594,RPI!$CG24,SCHEDULE!$K$3:$K$2594,RPI!CY$3)+COUNTIFS(SCHEDULE!$D$3:$D$2594,RPI!CY$3,SCHEDULE!$K$3:$K$2594,RPI!$CG24)</f>
        <v>9</v>
      </c>
      <c r="CZ24" s="37">
        <f>COUNTIFS(SCHEDULE!$D$3:$D$2594,RPI!$CG24,SCHEDULE!$K$3:$K$2594,RPI!CZ$3)+COUNTIFS(SCHEDULE!$D$3:$D$2594,RPI!CZ$3,SCHEDULE!$K$3:$K$2594,RPI!$CG24)</f>
        <v>7</v>
      </c>
      <c r="DA24" s="37">
        <f>COUNTIFS(SCHEDULE!$D$3:$D$2594,RPI!$CG24,SCHEDULE!$K$3:$K$2594,RPI!DA$3)+COUNTIFS(SCHEDULE!$D$3:$D$2594,RPI!DA$3,SCHEDULE!$K$3:$K$2594,RPI!$CG24)</f>
        <v>7</v>
      </c>
      <c r="DB24" s="37">
        <f>COUNTIFS(SCHEDULE!$D$3:$D$2594,RPI!$CG24,SCHEDULE!$K$3:$K$2594,RPI!DB$3)+COUNTIFS(SCHEDULE!$D$3:$D$2594,RPI!DB$3,SCHEDULE!$K$3:$K$2594,RPI!$CG24)</f>
        <v>0</v>
      </c>
      <c r="DC24" s="37">
        <f>COUNTIFS(SCHEDULE!$D$3:$D$2594,RPI!$CG24,SCHEDULE!$K$3:$K$2594,RPI!DC$3)+COUNTIFS(SCHEDULE!$D$3:$D$2594,RPI!DC$3,SCHEDULE!$K$3:$K$2594,RPI!$CG24)</f>
        <v>8</v>
      </c>
      <c r="DD24" s="37">
        <f>COUNTIFS(SCHEDULE!$D$3:$D$2594,RPI!$CG24,SCHEDULE!$K$3:$K$2594,RPI!DD$3)+COUNTIFS(SCHEDULE!$D$3:$D$2594,RPI!DD$3,SCHEDULE!$K$3:$K$2594,RPI!$CG24)</f>
        <v>9</v>
      </c>
      <c r="DE24" s="37">
        <f>COUNTIFS(SCHEDULE!$D$3:$D$2594,RPI!$CG24,SCHEDULE!$K$3:$K$2594,RPI!DE$3)+COUNTIFS(SCHEDULE!$D$3:$D$2594,RPI!DE$3,SCHEDULE!$K$3:$K$2594,RPI!$CG24)</f>
        <v>9</v>
      </c>
      <c r="DF24" s="37">
        <f>COUNTIFS(SCHEDULE!$D$3:$D$2594,RPI!$CG24,SCHEDULE!$K$3:$K$2594,RPI!DF$3)+COUNTIFS(SCHEDULE!$D$3:$D$2594,RPI!DF$3,SCHEDULE!$K$3:$K$2594,RPI!$CG24)</f>
        <v>7</v>
      </c>
      <c r="DG24" s="37">
        <f>COUNTIFS(SCHEDULE!$D$3:$D$2594,RPI!$CG24,SCHEDULE!$K$3:$K$2594,RPI!DG$3)+COUNTIFS(SCHEDULE!$D$3:$D$2594,RPI!DG$3,SCHEDULE!$K$3:$K$2594,RPI!$CG24)</f>
        <v>7</v>
      </c>
      <c r="DH24" s="37">
        <f>COUNTIFS(SCHEDULE!$D$3:$D$2594,RPI!$CG24,SCHEDULE!$K$3:$K$2594,RPI!DH$3)+COUNTIFS(SCHEDULE!$D$3:$D$2594,RPI!DH$3,SCHEDULE!$K$3:$K$2594,RPI!$CG24)</f>
        <v>7</v>
      </c>
      <c r="DI24" s="37">
        <f>COUNTIFS(SCHEDULE!$D$3:$D$2594,RPI!$CG24,SCHEDULE!$K$3:$K$2594,RPI!DI$3)+COUNTIFS(SCHEDULE!$D$3:$D$2594,RPI!DI$3,SCHEDULE!$K$3:$K$2594,RPI!$CG24)</f>
        <v>7</v>
      </c>
      <c r="DJ24" s="37">
        <f>COUNTIFS(SCHEDULE!$D$3:$D$2594,RPI!$CG24,SCHEDULE!$K$3:$K$2594,RPI!DJ$3)+COUNTIFS(SCHEDULE!$D$3:$D$2594,RPI!DJ$3,SCHEDULE!$K$3:$K$2594,RPI!$CG24)</f>
        <v>7</v>
      </c>
      <c r="DK24" s="37">
        <f>COUNTIFS(SCHEDULE!$D$3:$D$2594,RPI!$CG24,SCHEDULE!$K$3:$K$2594,RPI!DK$3)+COUNTIFS(SCHEDULE!$D$3:$D$2594,RPI!DK$3,SCHEDULE!$K$3:$K$2594,RPI!$CG24)</f>
        <v>7</v>
      </c>
      <c r="DL24" s="37">
        <f>COUNTIFS(SCHEDULE!$D$3:$D$2594,RPI!$CG24,SCHEDULE!$K$3:$K$2594,RPI!DL$3)+COUNTIFS(SCHEDULE!$D$3:$D$2594,RPI!DL$3,SCHEDULE!$K$3:$K$2594,RPI!$CG24)</f>
        <v>7</v>
      </c>
      <c r="DM24" s="37">
        <f>COUNTIFS(SCHEDULE!$D$3:$D$2594,RPI!$CG24,SCHEDULE!$K$3:$K$2594,RPI!DM$3)+COUNTIFS(SCHEDULE!$D$3:$D$2594,RPI!DM$3,SCHEDULE!$K$3:$K$2594,RPI!$CG24)</f>
        <v>7</v>
      </c>
      <c r="DN24" s="30" t="s">
        <v>477</v>
      </c>
    </row>
    <row r="25" spans="2:118" x14ac:dyDescent="0.15">
      <c r="B25" s="30">
        <f t="shared" si="72"/>
        <v>7</v>
      </c>
      <c r="C25" s="31" t="s">
        <v>46</v>
      </c>
      <c r="D25" s="35">
        <f>_xlfn.XLOOKUP($C25,STANDINGS!$AS$4:$AS$41,STANDINGS!$AV$4:$AV$41,0,0,1)</f>
        <v>0.5679012345679012</v>
      </c>
      <c r="E25" s="35">
        <f t="shared" si="73"/>
        <v>0.49221685453569519</v>
      </c>
      <c r="F25" s="35">
        <f t="shared" si="74"/>
        <v>0.47486133476471643</v>
      </c>
      <c r="G25" s="34">
        <f>_xlfn.XLOOKUP($C25,STANDINGS!$AS$4:$AS$41,STANDINGS!$BB$4:$BB$41,0,0,1)</f>
        <v>115</v>
      </c>
      <c r="H25" s="33">
        <f t="shared" si="75"/>
        <v>0.51829906960100203</v>
      </c>
      <c r="J25" s="30">
        <f t="shared" si="76"/>
        <v>22</v>
      </c>
      <c r="K25" s="31" t="s">
        <v>46</v>
      </c>
      <c r="L25" s="90">
        <f t="shared" si="77"/>
        <v>0.49382716049382719</v>
      </c>
      <c r="M25" s="90">
        <f t="shared" si="78"/>
        <v>0.49275362318840582</v>
      </c>
      <c r="N25" s="90">
        <f t="shared" si="79"/>
        <v>0.49087493290391843</v>
      </c>
      <c r="O25" s="90">
        <f t="shared" si="80"/>
        <v>0.49731615673644664</v>
      </c>
      <c r="P25" s="90">
        <f t="shared" si="81"/>
        <v>0.49785292538915726</v>
      </c>
      <c r="Q25" s="90">
        <f t="shared" si="82"/>
        <v>0.49865807836822329</v>
      </c>
      <c r="R25" s="90">
        <f t="shared" si="83"/>
        <v>0.50107353730542137</v>
      </c>
      <c r="S25" s="90">
        <f t="shared" si="84"/>
        <v>0.49785292538915726</v>
      </c>
      <c r="T25" s="90">
        <f t="shared" si="85"/>
        <v>0.49892646269457863</v>
      </c>
      <c r="U25" s="90">
        <f t="shared" si="86"/>
        <v>0.49946323134728937</v>
      </c>
      <c r="V25" s="90">
        <f t="shared" si="87"/>
        <v>0.49382716049382719</v>
      </c>
      <c r="W25" s="90">
        <f t="shared" si="88"/>
        <v>0.49248523886205042</v>
      </c>
      <c r="X25" s="90">
        <f t="shared" si="89"/>
        <v>0.49033816425120774</v>
      </c>
      <c r="Y25" s="90">
        <f t="shared" si="90"/>
        <v>0.49570585077831458</v>
      </c>
      <c r="Z25" s="90">
        <f t="shared" si="91"/>
        <v>0.49248523886205048</v>
      </c>
      <c r="AA25" s="90">
        <f t="shared" si="92"/>
        <v>0.48872785829307575</v>
      </c>
      <c r="AB25" s="90">
        <f t="shared" si="93"/>
        <v>0.49194847020933985</v>
      </c>
      <c r="AC25" s="90">
        <f t="shared" si="94"/>
        <v>0.49973161567364477</v>
      </c>
      <c r="AD25" s="90">
        <f t="shared" si="95"/>
        <v>0.49812130971551272</v>
      </c>
      <c r="AE25" s="90">
        <f t="shared" si="96"/>
        <v>0.49248523886205059</v>
      </c>
      <c r="AF25" s="90">
        <f t="shared" si="97"/>
        <v>0.49758454106280203</v>
      </c>
      <c r="AG25" s="90">
        <f t="shared" si="98"/>
        <v>0</v>
      </c>
      <c r="AH25" s="90">
        <f t="shared" si="99"/>
        <v>0.49785292538915732</v>
      </c>
      <c r="AI25" s="90">
        <f t="shared" si="100"/>
        <v>0.49677938808373595</v>
      </c>
      <c r="AJ25" s="90">
        <f t="shared" si="101"/>
        <v>0</v>
      </c>
      <c r="AK25" s="90">
        <f t="shared" si="102"/>
        <v>0</v>
      </c>
      <c r="AL25" s="90">
        <f t="shared" si="103"/>
        <v>0.49537037037037046</v>
      </c>
      <c r="AM25" s="90">
        <f t="shared" si="104"/>
        <v>0</v>
      </c>
      <c r="AN25" s="90">
        <f t="shared" si="105"/>
        <v>0</v>
      </c>
      <c r="AO25" s="90">
        <f t="shared" si="106"/>
        <v>0</v>
      </c>
      <c r="AP25" s="90">
        <f t="shared" si="107"/>
        <v>0</v>
      </c>
      <c r="AQ25" s="90">
        <f t="shared" si="108"/>
        <v>0</v>
      </c>
      <c r="AR25" s="32">
        <f t="shared" si="70"/>
        <v>0.47486133476471643</v>
      </c>
      <c r="AS25" s="30" t="s">
        <v>477</v>
      </c>
      <c r="AU25" s="30">
        <f t="shared" si="109"/>
        <v>22</v>
      </c>
      <c r="AV25" s="31" t="s">
        <v>46</v>
      </c>
      <c r="AW25" s="90">
        <f>IF(CH25&gt;0,_xlfn.XLOOKUP(AW$3,STANDINGS!$AS$4:$AS$34,STANDINGS!$AV$4:$AV$34,0,0,1),0)</f>
        <v>0.53086419753086422</v>
      </c>
      <c r="AX25" s="90">
        <f>IF(CI25&gt;0,_xlfn.XLOOKUP(AX$3,STANDINGS!$AS$4:$AS$34,STANDINGS!$AV$4:$AV$34,0,0,1),0)</f>
        <v>0.55555555555555558</v>
      </c>
      <c r="AY25" s="90">
        <f>IF(CJ25&gt;0,_xlfn.XLOOKUP(AY$3,STANDINGS!$AS$4:$AS$34,STANDINGS!$AV$4:$AV$34,0,0,1),0)</f>
        <v>0.59876543209876543</v>
      </c>
      <c r="AZ25" s="90">
        <f>IF(CK25&gt;0,_xlfn.XLOOKUP(AZ$3,STANDINGS!$AS$4:$AS$34,STANDINGS!$AV$4:$AV$34,0,0,1),0)</f>
        <v>0.45061728395061729</v>
      </c>
      <c r="BA25" s="90">
        <f>IF(CL25&gt;0,_xlfn.XLOOKUP(BA$3,STANDINGS!$AS$4:$AS$34,STANDINGS!$AV$4:$AV$34,0,0,1),0)</f>
        <v>0.43827160493827161</v>
      </c>
      <c r="BB25" s="90">
        <f>IF(CM25&gt;0,_xlfn.XLOOKUP(BB$3,STANDINGS!$AS$4:$AS$34,STANDINGS!$AV$4:$AV$34,0,0,1),0)</f>
        <v>0.41975308641975306</v>
      </c>
      <c r="BC25" s="90">
        <f>IF(CN25&gt;0,_xlfn.XLOOKUP(BC$3,STANDINGS!$AS$4:$AS$34,STANDINGS!$AV$4:$AV$34,0,0,1),0)</f>
        <v>0.36419753086419754</v>
      </c>
      <c r="BD25" s="90">
        <f>IF(CO25&gt;0,_xlfn.XLOOKUP(BD$3,STANDINGS!$AS$4:$AS$34,STANDINGS!$AV$4:$AV$34,0,0,1),0)</f>
        <v>0.43827160493827161</v>
      </c>
      <c r="BE25" s="90">
        <f>IF(CP25&gt;0,_xlfn.XLOOKUP(BE$3,STANDINGS!$AS$4:$AS$34,STANDINGS!$AV$4:$AV$34,0,0,1),0)</f>
        <v>0.41358024691358025</v>
      </c>
      <c r="BF25" s="90">
        <f>IF(CQ25&gt;0,_xlfn.XLOOKUP(BF$3,STANDINGS!$AS$4:$AS$34,STANDINGS!$AV$4:$AV$34,0,0,1),0)</f>
        <v>0.40123456790123457</v>
      </c>
      <c r="BG25" s="90">
        <f>IF(CR25&gt;0,_xlfn.XLOOKUP(BG$3,STANDINGS!$AS$4:$AS$34,STANDINGS!$AV$4:$AV$34,0,0,1),0)</f>
        <v>0.53086419753086422</v>
      </c>
      <c r="BH25" s="90">
        <f>IF(CS25&gt;0,_xlfn.XLOOKUP(BH$3,STANDINGS!$AS$4:$AS$34,STANDINGS!$AV$4:$AV$34,0,0,1),0)</f>
        <v>0.56172839506172845</v>
      </c>
      <c r="BI25" s="90">
        <f>IF(CT25&gt;0,_xlfn.XLOOKUP(BI$3,STANDINGS!$AS$4:$AS$34,STANDINGS!$AV$4:$AV$34,0,0,1),0)</f>
        <v>0.61111111111111116</v>
      </c>
      <c r="BJ25" s="90">
        <f>IF(CU25&gt;0,_xlfn.XLOOKUP(BJ$3,STANDINGS!$AS$4:$AS$34,STANDINGS!$AV$4:$AV$34,0,0,1),0)</f>
        <v>0.48765432098765432</v>
      </c>
      <c r="BK25" s="90">
        <f>IF(CV25&gt;0,_xlfn.XLOOKUP(BK$3,STANDINGS!$AS$4:$AS$34,STANDINGS!$AV$4:$AV$34,0,0,1),0)</f>
        <v>0.56172839506172845</v>
      </c>
      <c r="BL25" s="90">
        <f>IF(CW25&gt;0,_xlfn.XLOOKUP(BL$3,STANDINGS!$AS$4:$AS$34,STANDINGS!$AV$4:$AV$34,0,0,1),0)</f>
        <v>0.64814814814814814</v>
      </c>
      <c r="BM25" s="90">
        <f>IF(CX25&gt;0,_xlfn.XLOOKUP(BM$3,STANDINGS!$AS$4:$AS$34,STANDINGS!$AV$4:$AV$34,0,0,1),0)</f>
        <v>0.57407407407407407</v>
      </c>
      <c r="BN25" s="90">
        <f>IF(CY25&gt;0,_xlfn.XLOOKUP(BN$3,STANDINGS!$AS$4:$AS$34,STANDINGS!$AV$4:$AV$34,0,0,1),0)</f>
        <v>0.39506172839506171</v>
      </c>
      <c r="BO25" s="90">
        <f>IF(CZ25&gt;0,_xlfn.XLOOKUP(BO$3,STANDINGS!$AS$4:$AS$34,STANDINGS!$AV$4:$AV$34,0,0,1),0)</f>
        <v>0.43209876543209874</v>
      </c>
      <c r="BP25" s="90">
        <f>IF(DA25&gt;0,_xlfn.XLOOKUP(BP$3,STANDINGS!$AS$4:$AS$34,STANDINGS!$AV$4:$AV$34,0,0,1),0)</f>
        <v>0.56172839506172845</v>
      </c>
      <c r="BQ25" s="90">
        <f>IF(DB25&gt;0,_xlfn.XLOOKUP(BQ$3,STANDINGS!$AS$4:$AS$34,STANDINGS!$AV$4:$AV$34,0,0,1),0)</f>
        <v>0.44444444444444442</v>
      </c>
      <c r="BR25" s="90">
        <f>IF(DC25&gt;0,_xlfn.XLOOKUP(BR$3,STANDINGS!$AS$4:$AS$34,STANDINGS!$AV$4:$AV$34,0,0,1),0)</f>
        <v>0</v>
      </c>
      <c r="BS25" s="90">
        <f>IF(DD25&gt;0,_xlfn.XLOOKUP(BS$3,STANDINGS!$AS$4:$AS$34,STANDINGS!$AV$4:$AV$34,0,0,1),0)</f>
        <v>0.43827160493827161</v>
      </c>
      <c r="BT25" s="90">
        <f>IF(DE25&gt;0,_xlfn.XLOOKUP(BT$3,STANDINGS!$AS$4:$AS$34,STANDINGS!$AV$4:$AV$34,0,0,1),0)</f>
        <v>0.46296296296296297</v>
      </c>
      <c r="BU25" s="90">
        <f>IF(DF25&gt;0,_xlfn.XLOOKUP(BU$3,STANDINGS!$AS$4:$AS$34,STANDINGS!$AV$4:$AV$34,0,0,1),0)</f>
        <v>0</v>
      </c>
      <c r="BV25" s="90">
        <f>IF(DG25&gt;0,_xlfn.XLOOKUP(BV$3,STANDINGS!$AS$4:$AS$34,STANDINGS!$AV$4:$AV$34,0,0,1),0)</f>
        <v>0</v>
      </c>
      <c r="BW25" s="90">
        <f>IF(DH25&gt;0,_xlfn.XLOOKUP(BW$3,STANDINGS!$AS$4:$AS$34,STANDINGS!$AV$4:$AV$34,0,0,1),0)</f>
        <v>0.64197530864197527</v>
      </c>
      <c r="BX25" s="90">
        <f>IF(DI25&gt;0,_xlfn.XLOOKUP(BX$3,STANDINGS!$AS$4:$AS$34,STANDINGS!$AV$4:$AV$34,0,0,1),0)</f>
        <v>0</v>
      </c>
      <c r="BY25" s="90">
        <f>IF(DJ25&gt;0,_xlfn.XLOOKUP(BY$3,STANDINGS!$AS$4:$AS$34,STANDINGS!$AV$4:$AV$34,0,0,1),0)</f>
        <v>0</v>
      </c>
      <c r="BZ25" s="90">
        <f>IF(DK25&gt;0,_xlfn.XLOOKUP(BZ$3,STANDINGS!$AS$4:$AS$34,STANDINGS!$AV$4:$AV$34,0,0,1),0)</f>
        <v>0</v>
      </c>
      <c r="CA25" s="90">
        <f>IF(DL25&gt;0,_xlfn.XLOOKUP(CA$3,STANDINGS!$AS$4:$AS$34,STANDINGS!$AV$4:$AV$34,0,0,1),0)</f>
        <v>0</v>
      </c>
      <c r="CB25" s="90">
        <f>IF(DM25&gt;0,_xlfn.XLOOKUP(CB$3,STANDINGS!$AS$4:$AS$34,STANDINGS!$AV$4:$AV$34,0,0,1),0)</f>
        <v>0</v>
      </c>
      <c r="CC25" s="32">
        <f t="shared" si="71"/>
        <v>0.49221685453569519</v>
      </c>
      <c r="CD25" s="30" t="s">
        <v>477</v>
      </c>
      <c r="CF25" s="30">
        <f t="shared" si="110"/>
        <v>22</v>
      </c>
      <c r="CG25" s="31" t="s">
        <v>46</v>
      </c>
      <c r="CH25" s="37">
        <f>COUNTIFS(SCHEDULE!$D$3:$D$2594,RPI!$CG25,SCHEDULE!$K$3:$K$2594,RPI!CH$3)+COUNTIFS(SCHEDULE!$D$3:$D$2594,RPI!CH$3,SCHEDULE!$K$3:$K$2594,RPI!$CG25)</f>
        <v>3</v>
      </c>
      <c r="CI25" s="37">
        <f>COUNTIFS(SCHEDULE!$D$3:$D$2594,RPI!$CG25,SCHEDULE!$K$3:$K$2594,RPI!CI$3)+COUNTIFS(SCHEDULE!$D$3:$D$2594,RPI!CI$3,SCHEDULE!$K$3:$K$2594,RPI!$CG25)</f>
        <v>3</v>
      </c>
      <c r="CJ25" s="37">
        <f>COUNTIFS(SCHEDULE!$D$3:$D$2594,RPI!$CG25,SCHEDULE!$K$3:$K$2594,RPI!CJ$3)+COUNTIFS(SCHEDULE!$D$3:$D$2594,RPI!CJ$3,SCHEDULE!$K$3:$K$2594,RPI!$CG25)</f>
        <v>3</v>
      </c>
      <c r="CK25" s="37">
        <f>COUNTIFS(SCHEDULE!$D$3:$D$2594,RPI!$CG25,SCHEDULE!$K$3:$K$2594,RPI!CK$3)+COUNTIFS(SCHEDULE!$D$3:$D$2594,RPI!CK$3,SCHEDULE!$K$3:$K$2594,RPI!$CG25)</f>
        <v>3</v>
      </c>
      <c r="CL25" s="37">
        <f>COUNTIFS(SCHEDULE!$D$3:$D$2594,RPI!$CG25,SCHEDULE!$K$3:$K$2594,RPI!CL$3)+COUNTIFS(SCHEDULE!$D$3:$D$2594,RPI!CL$3,SCHEDULE!$K$3:$K$2594,RPI!$CG25)</f>
        <v>3</v>
      </c>
      <c r="CM25" s="37">
        <f>COUNTIFS(SCHEDULE!$D$3:$D$2594,RPI!$CG25,SCHEDULE!$K$3:$K$2594,RPI!CM$3)+COUNTIFS(SCHEDULE!$D$3:$D$2594,RPI!CM$3,SCHEDULE!$K$3:$K$2594,RPI!$CG25)</f>
        <v>3</v>
      </c>
      <c r="CN25" s="37">
        <f>COUNTIFS(SCHEDULE!$D$3:$D$2594,RPI!$CG25,SCHEDULE!$K$3:$K$2594,RPI!CN$3)+COUNTIFS(SCHEDULE!$D$3:$D$2594,RPI!CN$3,SCHEDULE!$K$3:$K$2594,RPI!$CG25)</f>
        <v>3</v>
      </c>
      <c r="CO25" s="37">
        <f>COUNTIFS(SCHEDULE!$D$3:$D$2594,RPI!$CG25,SCHEDULE!$K$3:$K$2594,RPI!CO$3)+COUNTIFS(SCHEDULE!$D$3:$D$2594,RPI!CO$3,SCHEDULE!$K$3:$K$2594,RPI!$CG25)</f>
        <v>3</v>
      </c>
      <c r="CP25" s="37">
        <f>COUNTIFS(SCHEDULE!$D$3:$D$2594,RPI!$CG25,SCHEDULE!$K$3:$K$2594,RPI!CP$3)+COUNTIFS(SCHEDULE!$D$3:$D$2594,RPI!CP$3,SCHEDULE!$K$3:$K$2594,RPI!$CG25)</f>
        <v>3</v>
      </c>
      <c r="CQ25" s="37">
        <f>COUNTIFS(SCHEDULE!$D$3:$D$2594,RPI!$CG25,SCHEDULE!$K$3:$K$2594,RPI!CQ$3)+COUNTIFS(SCHEDULE!$D$3:$D$2594,RPI!CQ$3,SCHEDULE!$K$3:$K$2594,RPI!$CG25)</f>
        <v>3</v>
      </c>
      <c r="CR25" s="37">
        <f>COUNTIFS(SCHEDULE!$D$3:$D$2594,RPI!$CG25,SCHEDULE!$K$3:$K$2594,RPI!CR$3)+COUNTIFS(SCHEDULE!$D$3:$D$2594,RPI!CR$3,SCHEDULE!$K$3:$K$2594,RPI!$CG25)</f>
        <v>3</v>
      </c>
      <c r="CS25" s="37">
        <f>COUNTIFS(SCHEDULE!$D$3:$D$2594,RPI!$CG25,SCHEDULE!$K$3:$K$2594,RPI!CS$3)+COUNTIFS(SCHEDULE!$D$3:$D$2594,RPI!CS$3,SCHEDULE!$K$3:$K$2594,RPI!$CG25)</f>
        <v>3</v>
      </c>
      <c r="CT25" s="37">
        <f>COUNTIFS(SCHEDULE!$D$3:$D$2594,RPI!$CG25,SCHEDULE!$K$3:$K$2594,RPI!CT$3)+COUNTIFS(SCHEDULE!$D$3:$D$2594,RPI!CT$3,SCHEDULE!$K$3:$K$2594,RPI!$CG25)</f>
        <v>3</v>
      </c>
      <c r="CU25" s="37">
        <f>COUNTIFS(SCHEDULE!$D$3:$D$2594,RPI!$CG25,SCHEDULE!$K$3:$K$2594,RPI!CU$3)+COUNTIFS(SCHEDULE!$D$3:$D$2594,RPI!CU$3,SCHEDULE!$K$3:$K$2594,RPI!$CG25)</f>
        <v>3</v>
      </c>
      <c r="CV25" s="37">
        <f>COUNTIFS(SCHEDULE!$D$3:$D$2594,RPI!$CG25,SCHEDULE!$K$3:$K$2594,RPI!CV$3)+COUNTIFS(SCHEDULE!$D$3:$D$2594,RPI!CV$3,SCHEDULE!$K$3:$K$2594,RPI!$CG25)</f>
        <v>3</v>
      </c>
      <c r="CW25" s="37">
        <f>COUNTIFS(SCHEDULE!$D$3:$D$2594,RPI!$CG25,SCHEDULE!$K$3:$K$2594,RPI!CW$3)+COUNTIFS(SCHEDULE!$D$3:$D$2594,RPI!CW$3,SCHEDULE!$K$3:$K$2594,RPI!$CG25)</f>
        <v>3</v>
      </c>
      <c r="CX25" s="37">
        <f>COUNTIFS(SCHEDULE!$D$3:$D$2594,RPI!$CG25,SCHEDULE!$K$3:$K$2594,RPI!CX$3)+COUNTIFS(SCHEDULE!$D$3:$D$2594,RPI!CX$3,SCHEDULE!$K$3:$K$2594,RPI!$CG25)</f>
        <v>9</v>
      </c>
      <c r="CY25" s="37">
        <f>COUNTIFS(SCHEDULE!$D$3:$D$2594,RPI!$CG25,SCHEDULE!$K$3:$K$2594,RPI!CY$3)+COUNTIFS(SCHEDULE!$D$3:$D$2594,RPI!CY$3,SCHEDULE!$K$3:$K$2594,RPI!$CG25)</f>
        <v>9</v>
      </c>
      <c r="CZ25" s="37">
        <f>COUNTIFS(SCHEDULE!$D$3:$D$2594,RPI!$CG25,SCHEDULE!$K$3:$K$2594,RPI!CZ$3)+COUNTIFS(SCHEDULE!$D$3:$D$2594,RPI!CZ$3,SCHEDULE!$K$3:$K$2594,RPI!$CG25)</f>
        <v>7</v>
      </c>
      <c r="DA25" s="37">
        <f>COUNTIFS(SCHEDULE!$D$3:$D$2594,RPI!$CG25,SCHEDULE!$K$3:$K$2594,RPI!DA$3)+COUNTIFS(SCHEDULE!$D$3:$D$2594,RPI!DA$3,SCHEDULE!$K$3:$K$2594,RPI!$CG25)</f>
        <v>7</v>
      </c>
      <c r="DB25" s="37">
        <f>COUNTIFS(SCHEDULE!$D$3:$D$2594,RPI!$CG25,SCHEDULE!$K$3:$K$2594,RPI!DB$3)+COUNTIFS(SCHEDULE!$D$3:$D$2594,RPI!DB$3,SCHEDULE!$K$3:$K$2594,RPI!$CG25)</f>
        <v>8</v>
      </c>
      <c r="DC25" s="37">
        <f>COUNTIFS(SCHEDULE!$D$3:$D$2594,RPI!$CG25,SCHEDULE!$K$3:$K$2594,RPI!DC$3)+COUNTIFS(SCHEDULE!$D$3:$D$2594,RPI!DC$3,SCHEDULE!$K$3:$K$2594,RPI!$CG25)</f>
        <v>0</v>
      </c>
      <c r="DD25" s="37">
        <f>COUNTIFS(SCHEDULE!$D$3:$D$2594,RPI!$CG25,SCHEDULE!$K$3:$K$2594,RPI!DD$3)+COUNTIFS(SCHEDULE!$D$3:$D$2594,RPI!DD$3,SCHEDULE!$K$3:$K$2594,RPI!$CG25)</f>
        <v>9</v>
      </c>
      <c r="DE25" s="37">
        <f>COUNTIFS(SCHEDULE!$D$3:$D$2594,RPI!$CG25,SCHEDULE!$K$3:$K$2594,RPI!DE$3)+COUNTIFS(SCHEDULE!$D$3:$D$2594,RPI!DE$3,SCHEDULE!$K$3:$K$2594,RPI!$CG25)</f>
        <v>9</v>
      </c>
      <c r="DF25" s="37">
        <f>COUNTIFS(SCHEDULE!$D$3:$D$2594,RPI!$CG25,SCHEDULE!$K$3:$K$2594,RPI!DF$3)+COUNTIFS(SCHEDULE!$D$3:$D$2594,RPI!DF$3,SCHEDULE!$K$3:$K$2594,RPI!$CG25)</f>
        <v>7</v>
      </c>
      <c r="DG25" s="37">
        <f>COUNTIFS(SCHEDULE!$D$3:$D$2594,RPI!$CG25,SCHEDULE!$K$3:$K$2594,RPI!DG$3)+COUNTIFS(SCHEDULE!$D$3:$D$2594,RPI!DG$3,SCHEDULE!$K$3:$K$2594,RPI!$CG25)</f>
        <v>7</v>
      </c>
      <c r="DH25" s="37">
        <f>COUNTIFS(SCHEDULE!$D$3:$D$2594,RPI!$CG25,SCHEDULE!$K$3:$K$2594,RPI!DH$3)+COUNTIFS(SCHEDULE!$D$3:$D$2594,RPI!DH$3,SCHEDULE!$K$3:$K$2594,RPI!$CG25)</f>
        <v>7</v>
      </c>
      <c r="DI25" s="37">
        <f>COUNTIFS(SCHEDULE!$D$3:$D$2594,RPI!$CG25,SCHEDULE!$K$3:$K$2594,RPI!DI$3)+COUNTIFS(SCHEDULE!$D$3:$D$2594,RPI!DI$3,SCHEDULE!$K$3:$K$2594,RPI!$CG25)</f>
        <v>7</v>
      </c>
      <c r="DJ25" s="37">
        <f>COUNTIFS(SCHEDULE!$D$3:$D$2594,RPI!$CG25,SCHEDULE!$K$3:$K$2594,RPI!DJ$3)+COUNTIFS(SCHEDULE!$D$3:$D$2594,RPI!DJ$3,SCHEDULE!$K$3:$K$2594,RPI!$CG25)</f>
        <v>7</v>
      </c>
      <c r="DK25" s="37">
        <f>COUNTIFS(SCHEDULE!$D$3:$D$2594,RPI!$CG25,SCHEDULE!$K$3:$K$2594,RPI!DK$3)+COUNTIFS(SCHEDULE!$D$3:$D$2594,RPI!DK$3,SCHEDULE!$K$3:$K$2594,RPI!$CG25)</f>
        <v>7</v>
      </c>
      <c r="DL25" s="37">
        <f>COUNTIFS(SCHEDULE!$D$3:$D$2594,RPI!$CG25,SCHEDULE!$K$3:$K$2594,RPI!DL$3)+COUNTIFS(SCHEDULE!$D$3:$D$2594,RPI!DL$3,SCHEDULE!$K$3:$K$2594,RPI!$CG25)</f>
        <v>7</v>
      </c>
      <c r="DM25" s="37">
        <f>COUNTIFS(SCHEDULE!$D$3:$D$2594,RPI!$CG25,SCHEDULE!$K$3:$K$2594,RPI!DM$3)+COUNTIFS(SCHEDULE!$D$3:$D$2594,RPI!DM$3,SCHEDULE!$K$3:$K$2594,RPI!$CG25)</f>
        <v>7</v>
      </c>
      <c r="DN25" s="30" t="s">
        <v>477</v>
      </c>
    </row>
    <row r="26" spans="2:118" x14ac:dyDescent="0.15">
      <c r="B26" s="30">
        <f t="shared" si="72"/>
        <v>22</v>
      </c>
      <c r="C26" s="31" t="s">
        <v>13483</v>
      </c>
      <c r="D26" s="35">
        <f>_xlfn.XLOOKUP($C26,STANDINGS!$AS$4:$AS$41,STANDINGS!$AV$4:$AV$41,0,0,1)</f>
        <v>0.43827160493827161</v>
      </c>
      <c r="E26" s="35">
        <f t="shared" si="73"/>
        <v>0.49785292538915732</v>
      </c>
      <c r="F26" s="35">
        <f t="shared" si="74"/>
        <v>0.4746264984791555</v>
      </c>
      <c r="G26" s="34">
        <f>_xlfn.XLOOKUP($C26,STANDINGS!$AS$4:$AS$41,STANDINGS!$BB$4:$BB$41,0,0,1)</f>
        <v>-91</v>
      </c>
      <c r="H26" s="33">
        <f t="shared" si="75"/>
        <v>0.46805098854893545</v>
      </c>
      <c r="J26" s="30">
        <f t="shared" si="76"/>
        <v>23</v>
      </c>
      <c r="K26" s="31" t="s">
        <v>13483</v>
      </c>
      <c r="L26" s="90">
        <f t="shared" si="77"/>
        <v>0.49382716049382719</v>
      </c>
      <c r="M26" s="90">
        <f t="shared" si="78"/>
        <v>0.49275362318840582</v>
      </c>
      <c r="N26" s="90">
        <f t="shared" si="79"/>
        <v>0.49087493290391843</v>
      </c>
      <c r="O26" s="90">
        <f t="shared" si="80"/>
        <v>0.49731615673644664</v>
      </c>
      <c r="P26" s="90">
        <f t="shared" si="81"/>
        <v>0.49785292538915726</v>
      </c>
      <c r="Q26" s="90">
        <f t="shared" si="82"/>
        <v>0.49865807836822329</v>
      </c>
      <c r="R26" s="90">
        <f t="shared" si="83"/>
        <v>0.50107353730542137</v>
      </c>
      <c r="S26" s="90">
        <f t="shared" si="84"/>
        <v>0.49785292538915726</v>
      </c>
      <c r="T26" s="90">
        <f t="shared" si="85"/>
        <v>0.49892646269457863</v>
      </c>
      <c r="U26" s="90">
        <f t="shared" si="86"/>
        <v>0.49946323134728937</v>
      </c>
      <c r="V26" s="90">
        <f t="shared" si="87"/>
        <v>0.49382716049382719</v>
      </c>
      <c r="W26" s="90">
        <f t="shared" si="88"/>
        <v>0.49248523886205042</v>
      </c>
      <c r="X26" s="90">
        <f t="shared" si="89"/>
        <v>0.49033816425120774</v>
      </c>
      <c r="Y26" s="90">
        <f t="shared" si="90"/>
        <v>0.49570585077831458</v>
      </c>
      <c r="Z26" s="90">
        <f t="shared" si="91"/>
        <v>0.49248523886205048</v>
      </c>
      <c r="AA26" s="90">
        <f t="shared" si="92"/>
        <v>0.48872785829307575</v>
      </c>
      <c r="AB26" s="90">
        <f t="shared" si="93"/>
        <v>0.49194847020933985</v>
      </c>
      <c r="AC26" s="90">
        <f t="shared" si="94"/>
        <v>0.49973161567364477</v>
      </c>
      <c r="AD26" s="90">
        <f t="shared" si="95"/>
        <v>0.49812130971551272</v>
      </c>
      <c r="AE26" s="90">
        <f t="shared" si="96"/>
        <v>0.49248523886205059</v>
      </c>
      <c r="AF26" s="90">
        <f t="shared" si="97"/>
        <v>0.49758454106280203</v>
      </c>
      <c r="AG26" s="90">
        <f t="shared" si="98"/>
        <v>0.49221685453569519</v>
      </c>
      <c r="AH26" s="90">
        <f t="shared" si="99"/>
        <v>0</v>
      </c>
      <c r="AI26" s="90">
        <f t="shared" si="100"/>
        <v>0.49677938808373595</v>
      </c>
      <c r="AJ26" s="90">
        <f t="shared" si="101"/>
        <v>0</v>
      </c>
      <c r="AK26" s="90">
        <f t="shared" si="102"/>
        <v>0</v>
      </c>
      <c r="AL26" s="90">
        <f t="shared" si="103"/>
        <v>0.49537037037037046</v>
      </c>
      <c r="AM26" s="90">
        <f t="shared" si="104"/>
        <v>0</v>
      </c>
      <c r="AN26" s="90">
        <f t="shared" si="105"/>
        <v>0</v>
      </c>
      <c r="AO26" s="90">
        <f t="shared" si="106"/>
        <v>0</v>
      </c>
      <c r="AP26" s="90">
        <f t="shared" si="107"/>
        <v>0</v>
      </c>
      <c r="AQ26" s="90">
        <f t="shared" si="108"/>
        <v>0</v>
      </c>
      <c r="AR26" s="32">
        <f t="shared" si="70"/>
        <v>0.4746264984791555</v>
      </c>
      <c r="AS26" s="30" t="s">
        <v>477</v>
      </c>
      <c r="AU26" s="30">
        <f t="shared" si="109"/>
        <v>23</v>
      </c>
      <c r="AV26" s="31" t="s">
        <v>13483</v>
      </c>
      <c r="AW26" s="90">
        <f>IF(CH26&gt;0,_xlfn.XLOOKUP(AW$3,STANDINGS!$AS$4:$AS$34,STANDINGS!$AV$4:$AV$34,0,0,1),0)</f>
        <v>0.53086419753086422</v>
      </c>
      <c r="AX26" s="90">
        <f>IF(CI26&gt;0,_xlfn.XLOOKUP(AX$3,STANDINGS!$AS$4:$AS$34,STANDINGS!$AV$4:$AV$34,0,0,1),0)</f>
        <v>0.55555555555555558</v>
      </c>
      <c r="AY26" s="90">
        <f>IF(CJ26&gt;0,_xlfn.XLOOKUP(AY$3,STANDINGS!$AS$4:$AS$34,STANDINGS!$AV$4:$AV$34,0,0,1),0)</f>
        <v>0.59876543209876543</v>
      </c>
      <c r="AZ26" s="90">
        <f>IF(CK26&gt;0,_xlfn.XLOOKUP(AZ$3,STANDINGS!$AS$4:$AS$34,STANDINGS!$AV$4:$AV$34,0,0,1),0)</f>
        <v>0.45061728395061729</v>
      </c>
      <c r="BA26" s="90">
        <f>IF(CL26&gt;0,_xlfn.XLOOKUP(BA$3,STANDINGS!$AS$4:$AS$34,STANDINGS!$AV$4:$AV$34,0,0,1),0)</f>
        <v>0.43827160493827161</v>
      </c>
      <c r="BB26" s="90">
        <f>IF(CM26&gt;0,_xlfn.XLOOKUP(BB$3,STANDINGS!$AS$4:$AS$34,STANDINGS!$AV$4:$AV$34,0,0,1),0)</f>
        <v>0.41975308641975306</v>
      </c>
      <c r="BC26" s="90">
        <f>IF(CN26&gt;0,_xlfn.XLOOKUP(BC$3,STANDINGS!$AS$4:$AS$34,STANDINGS!$AV$4:$AV$34,0,0,1),0)</f>
        <v>0.36419753086419754</v>
      </c>
      <c r="BD26" s="90">
        <f>IF(CO26&gt;0,_xlfn.XLOOKUP(BD$3,STANDINGS!$AS$4:$AS$34,STANDINGS!$AV$4:$AV$34,0,0,1),0)</f>
        <v>0.43827160493827161</v>
      </c>
      <c r="BE26" s="90">
        <f>IF(CP26&gt;0,_xlfn.XLOOKUP(BE$3,STANDINGS!$AS$4:$AS$34,STANDINGS!$AV$4:$AV$34,0,0,1),0)</f>
        <v>0.41358024691358025</v>
      </c>
      <c r="BF26" s="90">
        <f>IF(CQ26&gt;0,_xlfn.XLOOKUP(BF$3,STANDINGS!$AS$4:$AS$34,STANDINGS!$AV$4:$AV$34,0,0,1),0)</f>
        <v>0.40123456790123457</v>
      </c>
      <c r="BG26" s="90">
        <f>IF(CR26&gt;0,_xlfn.XLOOKUP(BG$3,STANDINGS!$AS$4:$AS$34,STANDINGS!$AV$4:$AV$34,0,0,1),0)</f>
        <v>0.53086419753086422</v>
      </c>
      <c r="BH26" s="90">
        <f>IF(CS26&gt;0,_xlfn.XLOOKUP(BH$3,STANDINGS!$AS$4:$AS$34,STANDINGS!$AV$4:$AV$34,0,0,1),0)</f>
        <v>0.56172839506172845</v>
      </c>
      <c r="BI26" s="90">
        <f>IF(CT26&gt;0,_xlfn.XLOOKUP(BI$3,STANDINGS!$AS$4:$AS$34,STANDINGS!$AV$4:$AV$34,0,0,1),0)</f>
        <v>0.61111111111111116</v>
      </c>
      <c r="BJ26" s="90">
        <f>IF(CU26&gt;0,_xlfn.XLOOKUP(BJ$3,STANDINGS!$AS$4:$AS$34,STANDINGS!$AV$4:$AV$34,0,0,1),0)</f>
        <v>0.48765432098765432</v>
      </c>
      <c r="BK26" s="90">
        <f>IF(CV26&gt;0,_xlfn.XLOOKUP(BK$3,STANDINGS!$AS$4:$AS$34,STANDINGS!$AV$4:$AV$34,0,0,1),0)</f>
        <v>0.56172839506172845</v>
      </c>
      <c r="BL26" s="90">
        <f>IF(CW26&gt;0,_xlfn.XLOOKUP(BL$3,STANDINGS!$AS$4:$AS$34,STANDINGS!$AV$4:$AV$34,0,0,1),0)</f>
        <v>0.64814814814814814</v>
      </c>
      <c r="BM26" s="90">
        <f>IF(CX26&gt;0,_xlfn.XLOOKUP(BM$3,STANDINGS!$AS$4:$AS$34,STANDINGS!$AV$4:$AV$34,0,0,1),0)</f>
        <v>0.57407407407407407</v>
      </c>
      <c r="BN26" s="90">
        <f>IF(CY26&gt;0,_xlfn.XLOOKUP(BN$3,STANDINGS!$AS$4:$AS$34,STANDINGS!$AV$4:$AV$34,0,0,1),0)</f>
        <v>0.39506172839506171</v>
      </c>
      <c r="BO26" s="90">
        <f>IF(CZ26&gt;0,_xlfn.XLOOKUP(BO$3,STANDINGS!$AS$4:$AS$34,STANDINGS!$AV$4:$AV$34,0,0,1),0)</f>
        <v>0.43209876543209874</v>
      </c>
      <c r="BP26" s="90">
        <f>IF(DA26&gt;0,_xlfn.XLOOKUP(BP$3,STANDINGS!$AS$4:$AS$34,STANDINGS!$AV$4:$AV$34,0,0,1),0)</f>
        <v>0.56172839506172845</v>
      </c>
      <c r="BQ26" s="90">
        <f>IF(DB26&gt;0,_xlfn.XLOOKUP(BQ$3,STANDINGS!$AS$4:$AS$34,STANDINGS!$AV$4:$AV$34,0,0,1),0)</f>
        <v>0.44444444444444442</v>
      </c>
      <c r="BR26" s="90">
        <f>IF(DC26&gt;0,_xlfn.XLOOKUP(BR$3,STANDINGS!$AS$4:$AS$34,STANDINGS!$AV$4:$AV$34,0,0,1),0)</f>
        <v>0.5679012345679012</v>
      </c>
      <c r="BS26" s="90">
        <f>IF(DD26&gt;0,_xlfn.XLOOKUP(BS$3,STANDINGS!$AS$4:$AS$34,STANDINGS!$AV$4:$AV$34,0,0,1),0)</f>
        <v>0</v>
      </c>
      <c r="BT26" s="90">
        <f>IF(DE26&gt;0,_xlfn.XLOOKUP(BT$3,STANDINGS!$AS$4:$AS$34,STANDINGS!$AV$4:$AV$34,0,0,1),0)</f>
        <v>0.46296296296296297</v>
      </c>
      <c r="BU26" s="90">
        <f>IF(DF26&gt;0,_xlfn.XLOOKUP(BU$3,STANDINGS!$AS$4:$AS$34,STANDINGS!$AV$4:$AV$34,0,0,1),0)</f>
        <v>0</v>
      </c>
      <c r="BV26" s="90">
        <f>IF(DG26&gt;0,_xlfn.XLOOKUP(BV$3,STANDINGS!$AS$4:$AS$34,STANDINGS!$AV$4:$AV$34,0,0,1),0)</f>
        <v>0</v>
      </c>
      <c r="BW26" s="90">
        <f>IF(DH26&gt;0,_xlfn.XLOOKUP(BW$3,STANDINGS!$AS$4:$AS$34,STANDINGS!$AV$4:$AV$34,0,0,1),0)</f>
        <v>0.64197530864197527</v>
      </c>
      <c r="BX26" s="90">
        <f>IF(DI26&gt;0,_xlfn.XLOOKUP(BX$3,STANDINGS!$AS$4:$AS$34,STANDINGS!$AV$4:$AV$34,0,0,1),0)</f>
        <v>0</v>
      </c>
      <c r="BY26" s="90">
        <f>IF(DJ26&gt;0,_xlfn.XLOOKUP(BY$3,STANDINGS!$AS$4:$AS$34,STANDINGS!$AV$4:$AV$34,0,0,1),0)</f>
        <v>0</v>
      </c>
      <c r="BZ26" s="90">
        <f>IF(DK26&gt;0,_xlfn.XLOOKUP(BZ$3,STANDINGS!$AS$4:$AS$34,STANDINGS!$AV$4:$AV$34,0,0,1),0)</f>
        <v>0</v>
      </c>
      <c r="CA26" s="90">
        <f>IF(DL26&gt;0,_xlfn.XLOOKUP(CA$3,STANDINGS!$AS$4:$AS$34,STANDINGS!$AV$4:$AV$34,0,0,1),0)</f>
        <v>0</v>
      </c>
      <c r="CB26" s="90">
        <f>IF(DM26&gt;0,_xlfn.XLOOKUP(CB$3,STANDINGS!$AS$4:$AS$34,STANDINGS!$AV$4:$AV$34,0,0,1),0)</f>
        <v>0</v>
      </c>
      <c r="CC26" s="32">
        <f t="shared" si="71"/>
        <v>0.49785292538915732</v>
      </c>
      <c r="CD26" s="30" t="s">
        <v>477</v>
      </c>
      <c r="CF26" s="30">
        <f t="shared" si="110"/>
        <v>23</v>
      </c>
      <c r="CG26" s="31" t="s">
        <v>13483</v>
      </c>
      <c r="CH26" s="37">
        <f>COUNTIFS(SCHEDULE!$D$3:$D$2594,RPI!$CG26,SCHEDULE!$K$3:$K$2594,RPI!CH$3)+COUNTIFS(SCHEDULE!$D$3:$D$2594,RPI!CH$3,SCHEDULE!$K$3:$K$2594,RPI!$CG26)</f>
        <v>3</v>
      </c>
      <c r="CI26" s="37">
        <f>COUNTIFS(SCHEDULE!$D$3:$D$2594,RPI!$CG26,SCHEDULE!$K$3:$K$2594,RPI!CI$3)+COUNTIFS(SCHEDULE!$D$3:$D$2594,RPI!CI$3,SCHEDULE!$K$3:$K$2594,RPI!$CG26)</f>
        <v>3</v>
      </c>
      <c r="CJ26" s="37">
        <f>COUNTIFS(SCHEDULE!$D$3:$D$2594,RPI!$CG26,SCHEDULE!$K$3:$K$2594,RPI!CJ$3)+COUNTIFS(SCHEDULE!$D$3:$D$2594,RPI!CJ$3,SCHEDULE!$K$3:$K$2594,RPI!$CG26)</f>
        <v>3</v>
      </c>
      <c r="CK26" s="37">
        <f>COUNTIFS(SCHEDULE!$D$3:$D$2594,RPI!$CG26,SCHEDULE!$K$3:$K$2594,RPI!CK$3)+COUNTIFS(SCHEDULE!$D$3:$D$2594,RPI!CK$3,SCHEDULE!$K$3:$K$2594,RPI!$CG26)</f>
        <v>3</v>
      </c>
      <c r="CL26" s="37">
        <f>COUNTIFS(SCHEDULE!$D$3:$D$2594,RPI!$CG26,SCHEDULE!$K$3:$K$2594,RPI!CL$3)+COUNTIFS(SCHEDULE!$D$3:$D$2594,RPI!CL$3,SCHEDULE!$K$3:$K$2594,RPI!$CG26)</f>
        <v>3</v>
      </c>
      <c r="CM26" s="37">
        <f>COUNTIFS(SCHEDULE!$D$3:$D$2594,RPI!$CG26,SCHEDULE!$K$3:$K$2594,RPI!CM$3)+COUNTIFS(SCHEDULE!$D$3:$D$2594,RPI!CM$3,SCHEDULE!$K$3:$K$2594,RPI!$CG26)</f>
        <v>3</v>
      </c>
      <c r="CN26" s="37">
        <f>COUNTIFS(SCHEDULE!$D$3:$D$2594,RPI!$CG26,SCHEDULE!$K$3:$K$2594,RPI!CN$3)+COUNTIFS(SCHEDULE!$D$3:$D$2594,RPI!CN$3,SCHEDULE!$K$3:$K$2594,RPI!$CG26)</f>
        <v>3</v>
      </c>
      <c r="CO26" s="37">
        <f>COUNTIFS(SCHEDULE!$D$3:$D$2594,RPI!$CG26,SCHEDULE!$K$3:$K$2594,RPI!CO$3)+COUNTIFS(SCHEDULE!$D$3:$D$2594,RPI!CO$3,SCHEDULE!$K$3:$K$2594,RPI!$CG26)</f>
        <v>3</v>
      </c>
      <c r="CP26" s="37">
        <f>COUNTIFS(SCHEDULE!$D$3:$D$2594,RPI!$CG26,SCHEDULE!$K$3:$K$2594,RPI!CP$3)+COUNTIFS(SCHEDULE!$D$3:$D$2594,RPI!CP$3,SCHEDULE!$K$3:$K$2594,RPI!$CG26)</f>
        <v>3</v>
      </c>
      <c r="CQ26" s="37">
        <f>COUNTIFS(SCHEDULE!$D$3:$D$2594,RPI!$CG26,SCHEDULE!$K$3:$K$2594,RPI!CQ$3)+COUNTIFS(SCHEDULE!$D$3:$D$2594,RPI!CQ$3,SCHEDULE!$K$3:$K$2594,RPI!$CG26)</f>
        <v>3</v>
      </c>
      <c r="CR26" s="37">
        <f>COUNTIFS(SCHEDULE!$D$3:$D$2594,RPI!$CG26,SCHEDULE!$K$3:$K$2594,RPI!CR$3)+COUNTIFS(SCHEDULE!$D$3:$D$2594,RPI!CR$3,SCHEDULE!$K$3:$K$2594,RPI!$CG26)</f>
        <v>3</v>
      </c>
      <c r="CS26" s="37">
        <f>COUNTIFS(SCHEDULE!$D$3:$D$2594,RPI!$CG26,SCHEDULE!$K$3:$K$2594,RPI!CS$3)+COUNTIFS(SCHEDULE!$D$3:$D$2594,RPI!CS$3,SCHEDULE!$K$3:$K$2594,RPI!$CG26)</f>
        <v>3</v>
      </c>
      <c r="CT26" s="37">
        <f>COUNTIFS(SCHEDULE!$D$3:$D$2594,RPI!$CG26,SCHEDULE!$K$3:$K$2594,RPI!CT$3)+COUNTIFS(SCHEDULE!$D$3:$D$2594,RPI!CT$3,SCHEDULE!$K$3:$K$2594,RPI!$CG26)</f>
        <v>3</v>
      </c>
      <c r="CU26" s="37">
        <f>COUNTIFS(SCHEDULE!$D$3:$D$2594,RPI!$CG26,SCHEDULE!$K$3:$K$2594,RPI!CU$3)+COUNTIFS(SCHEDULE!$D$3:$D$2594,RPI!CU$3,SCHEDULE!$K$3:$K$2594,RPI!$CG26)</f>
        <v>3</v>
      </c>
      <c r="CV26" s="37">
        <f>COUNTIFS(SCHEDULE!$D$3:$D$2594,RPI!$CG26,SCHEDULE!$K$3:$K$2594,RPI!CV$3)+COUNTIFS(SCHEDULE!$D$3:$D$2594,RPI!CV$3,SCHEDULE!$K$3:$K$2594,RPI!$CG26)</f>
        <v>3</v>
      </c>
      <c r="CW26" s="37">
        <f>COUNTIFS(SCHEDULE!$D$3:$D$2594,RPI!$CG26,SCHEDULE!$K$3:$K$2594,RPI!CW$3)+COUNTIFS(SCHEDULE!$D$3:$D$2594,RPI!CW$3,SCHEDULE!$K$3:$K$2594,RPI!$CG26)</f>
        <v>3</v>
      </c>
      <c r="CX26" s="37">
        <f>COUNTIFS(SCHEDULE!$D$3:$D$2594,RPI!$CG26,SCHEDULE!$K$3:$K$2594,RPI!CX$3)+COUNTIFS(SCHEDULE!$D$3:$D$2594,RPI!CX$3,SCHEDULE!$K$3:$K$2594,RPI!$CG26)</f>
        <v>7</v>
      </c>
      <c r="CY26" s="37">
        <f>COUNTIFS(SCHEDULE!$D$3:$D$2594,RPI!$CG26,SCHEDULE!$K$3:$K$2594,RPI!CY$3)+COUNTIFS(SCHEDULE!$D$3:$D$2594,RPI!CY$3,SCHEDULE!$K$3:$K$2594,RPI!$CG26)</f>
        <v>7</v>
      </c>
      <c r="CZ26" s="37">
        <f>COUNTIFS(SCHEDULE!$D$3:$D$2594,RPI!$CG26,SCHEDULE!$K$3:$K$2594,RPI!CZ$3)+COUNTIFS(SCHEDULE!$D$3:$D$2594,RPI!CZ$3,SCHEDULE!$K$3:$K$2594,RPI!$CG26)</f>
        <v>9</v>
      </c>
      <c r="DA26" s="37">
        <f>COUNTIFS(SCHEDULE!$D$3:$D$2594,RPI!$CG26,SCHEDULE!$K$3:$K$2594,RPI!DA$3)+COUNTIFS(SCHEDULE!$D$3:$D$2594,RPI!DA$3,SCHEDULE!$K$3:$K$2594,RPI!$CG26)</f>
        <v>9</v>
      </c>
      <c r="DB26" s="37">
        <f>COUNTIFS(SCHEDULE!$D$3:$D$2594,RPI!$CG26,SCHEDULE!$K$3:$K$2594,RPI!DB$3)+COUNTIFS(SCHEDULE!$D$3:$D$2594,RPI!DB$3,SCHEDULE!$K$3:$K$2594,RPI!$CG26)</f>
        <v>9</v>
      </c>
      <c r="DC26" s="37">
        <f>COUNTIFS(SCHEDULE!$D$3:$D$2594,RPI!$CG26,SCHEDULE!$K$3:$K$2594,RPI!DC$3)+COUNTIFS(SCHEDULE!$D$3:$D$2594,RPI!DC$3,SCHEDULE!$K$3:$K$2594,RPI!$CG26)</f>
        <v>9</v>
      </c>
      <c r="DD26" s="37">
        <f>COUNTIFS(SCHEDULE!$D$3:$D$2594,RPI!$CG26,SCHEDULE!$K$3:$K$2594,RPI!DD$3)+COUNTIFS(SCHEDULE!$D$3:$D$2594,RPI!DD$3,SCHEDULE!$K$3:$K$2594,RPI!$CG26)</f>
        <v>0</v>
      </c>
      <c r="DE26" s="37">
        <f>COUNTIFS(SCHEDULE!$D$3:$D$2594,RPI!$CG26,SCHEDULE!$K$3:$K$2594,RPI!DE$3)+COUNTIFS(SCHEDULE!$D$3:$D$2594,RPI!DE$3,SCHEDULE!$K$3:$K$2594,RPI!$CG26)</f>
        <v>8</v>
      </c>
      <c r="DF26" s="37">
        <f>COUNTIFS(SCHEDULE!$D$3:$D$2594,RPI!$CG26,SCHEDULE!$K$3:$K$2594,RPI!DF$3)+COUNTIFS(SCHEDULE!$D$3:$D$2594,RPI!DF$3,SCHEDULE!$K$3:$K$2594,RPI!$CG26)</f>
        <v>7</v>
      </c>
      <c r="DG26" s="37">
        <f>COUNTIFS(SCHEDULE!$D$3:$D$2594,RPI!$CG26,SCHEDULE!$K$3:$K$2594,RPI!DG$3)+COUNTIFS(SCHEDULE!$D$3:$D$2594,RPI!DG$3,SCHEDULE!$K$3:$K$2594,RPI!$CG26)</f>
        <v>7</v>
      </c>
      <c r="DH26" s="37">
        <f>COUNTIFS(SCHEDULE!$D$3:$D$2594,RPI!$CG26,SCHEDULE!$K$3:$K$2594,RPI!DH$3)+COUNTIFS(SCHEDULE!$D$3:$D$2594,RPI!DH$3,SCHEDULE!$K$3:$K$2594,RPI!$CG26)</f>
        <v>7</v>
      </c>
      <c r="DI26" s="37">
        <f>COUNTIFS(SCHEDULE!$D$3:$D$2594,RPI!$CG26,SCHEDULE!$K$3:$K$2594,RPI!DI$3)+COUNTIFS(SCHEDULE!$D$3:$D$2594,RPI!DI$3,SCHEDULE!$K$3:$K$2594,RPI!$CG26)</f>
        <v>7</v>
      </c>
      <c r="DJ26" s="37">
        <f>COUNTIFS(SCHEDULE!$D$3:$D$2594,RPI!$CG26,SCHEDULE!$K$3:$K$2594,RPI!DJ$3)+COUNTIFS(SCHEDULE!$D$3:$D$2594,RPI!DJ$3,SCHEDULE!$K$3:$K$2594,RPI!$CG26)</f>
        <v>7</v>
      </c>
      <c r="DK26" s="37">
        <f>COUNTIFS(SCHEDULE!$D$3:$D$2594,RPI!$CG26,SCHEDULE!$K$3:$K$2594,RPI!DK$3)+COUNTIFS(SCHEDULE!$D$3:$D$2594,RPI!DK$3,SCHEDULE!$K$3:$K$2594,RPI!$CG26)</f>
        <v>7</v>
      </c>
      <c r="DL26" s="37">
        <f>COUNTIFS(SCHEDULE!$D$3:$D$2594,RPI!$CG26,SCHEDULE!$K$3:$K$2594,RPI!DL$3)+COUNTIFS(SCHEDULE!$D$3:$D$2594,RPI!DL$3,SCHEDULE!$K$3:$K$2594,RPI!$CG26)</f>
        <v>7</v>
      </c>
      <c r="DM26" s="37">
        <f>COUNTIFS(SCHEDULE!$D$3:$D$2594,RPI!$CG26,SCHEDULE!$K$3:$K$2594,RPI!DM$3)+COUNTIFS(SCHEDULE!$D$3:$D$2594,RPI!DM$3,SCHEDULE!$K$3:$K$2594,RPI!$CG26)</f>
        <v>7</v>
      </c>
      <c r="DN26" s="30" t="s">
        <v>477</v>
      </c>
    </row>
    <row r="27" spans="2:118" x14ac:dyDescent="0.15">
      <c r="B27" s="30">
        <f t="shared" si="72"/>
        <v>20</v>
      </c>
      <c r="C27" s="31" t="s">
        <v>36</v>
      </c>
      <c r="D27" s="35">
        <f>_xlfn.XLOOKUP($C27,STANDINGS!$AS$4:$AS$41,STANDINGS!$AV$4:$AV$41,0,0,1)</f>
        <v>0.46296296296296297</v>
      </c>
      <c r="E27" s="35">
        <f t="shared" si="73"/>
        <v>0.49677938808373595</v>
      </c>
      <c r="F27" s="35">
        <f t="shared" si="74"/>
        <v>0.47467122920021471</v>
      </c>
      <c r="G27" s="34">
        <f>_xlfn.XLOOKUP($C27,STANDINGS!$AS$4:$AS$41,STANDINGS!$BB$4:$BB$41,0,0,1)</f>
        <v>-97</v>
      </c>
      <c r="H27" s="33">
        <f t="shared" si="75"/>
        <v>0.47309824208266238</v>
      </c>
      <c r="J27" s="30">
        <f t="shared" si="76"/>
        <v>24</v>
      </c>
      <c r="K27" s="31" t="s">
        <v>36</v>
      </c>
      <c r="L27" s="90">
        <f t="shared" si="77"/>
        <v>0.49382716049382719</v>
      </c>
      <c r="M27" s="90">
        <f t="shared" si="78"/>
        <v>0.49275362318840582</v>
      </c>
      <c r="N27" s="90">
        <f t="shared" si="79"/>
        <v>0.49087493290391843</v>
      </c>
      <c r="O27" s="90">
        <f t="shared" si="80"/>
        <v>0.49731615673644664</v>
      </c>
      <c r="P27" s="90">
        <f t="shared" si="81"/>
        <v>0.49785292538915726</v>
      </c>
      <c r="Q27" s="90">
        <f t="shared" si="82"/>
        <v>0.49865807836822329</v>
      </c>
      <c r="R27" s="90">
        <f t="shared" si="83"/>
        <v>0.50107353730542137</v>
      </c>
      <c r="S27" s="90">
        <f t="shared" si="84"/>
        <v>0.49785292538915726</v>
      </c>
      <c r="T27" s="90">
        <f t="shared" si="85"/>
        <v>0.49892646269457863</v>
      </c>
      <c r="U27" s="90">
        <f t="shared" si="86"/>
        <v>0.49946323134728937</v>
      </c>
      <c r="V27" s="90">
        <f t="shared" si="87"/>
        <v>0.49382716049382719</v>
      </c>
      <c r="W27" s="90">
        <f t="shared" si="88"/>
        <v>0.49248523886205042</v>
      </c>
      <c r="X27" s="90">
        <f t="shared" si="89"/>
        <v>0.49033816425120774</v>
      </c>
      <c r="Y27" s="90">
        <f t="shared" si="90"/>
        <v>0.49570585077831458</v>
      </c>
      <c r="Z27" s="90">
        <f t="shared" si="91"/>
        <v>0.49248523886205048</v>
      </c>
      <c r="AA27" s="90">
        <f t="shared" si="92"/>
        <v>0.48872785829307575</v>
      </c>
      <c r="AB27" s="90">
        <f t="shared" si="93"/>
        <v>0.49194847020933985</v>
      </c>
      <c r="AC27" s="90">
        <f t="shared" si="94"/>
        <v>0.49973161567364477</v>
      </c>
      <c r="AD27" s="90">
        <f t="shared" si="95"/>
        <v>0.49812130971551272</v>
      </c>
      <c r="AE27" s="90">
        <f t="shared" si="96"/>
        <v>0.49248523886205059</v>
      </c>
      <c r="AF27" s="90">
        <f t="shared" si="97"/>
        <v>0.49758454106280203</v>
      </c>
      <c r="AG27" s="90">
        <f t="shared" si="98"/>
        <v>0.49221685453569519</v>
      </c>
      <c r="AH27" s="90">
        <f t="shared" si="99"/>
        <v>0.49785292538915732</v>
      </c>
      <c r="AI27" s="90">
        <f t="shared" si="100"/>
        <v>0</v>
      </c>
      <c r="AJ27" s="90">
        <f t="shared" si="101"/>
        <v>0</v>
      </c>
      <c r="AK27" s="90">
        <f t="shared" si="102"/>
        <v>0</v>
      </c>
      <c r="AL27" s="90">
        <f t="shared" si="103"/>
        <v>0.49537037037037046</v>
      </c>
      <c r="AM27" s="90">
        <f t="shared" si="104"/>
        <v>0</v>
      </c>
      <c r="AN27" s="90">
        <f t="shared" si="105"/>
        <v>0</v>
      </c>
      <c r="AO27" s="90">
        <f t="shared" si="106"/>
        <v>0</v>
      </c>
      <c r="AP27" s="90">
        <f t="shared" si="107"/>
        <v>0</v>
      </c>
      <c r="AQ27" s="90">
        <f t="shared" si="108"/>
        <v>0</v>
      </c>
      <c r="AR27" s="32">
        <f t="shared" si="70"/>
        <v>0.47467122920021471</v>
      </c>
      <c r="AS27" s="30" t="s">
        <v>477</v>
      </c>
      <c r="AU27" s="30">
        <f t="shared" si="109"/>
        <v>24</v>
      </c>
      <c r="AV27" s="31" t="s">
        <v>36</v>
      </c>
      <c r="AW27" s="90">
        <f>IF(CH27&gt;0,_xlfn.XLOOKUP(AW$3,STANDINGS!$AS$4:$AS$34,STANDINGS!$AV$4:$AV$34,0,0,1),0)</f>
        <v>0.53086419753086422</v>
      </c>
      <c r="AX27" s="90">
        <f>IF(CI27&gt;0,_xlfn.XLOOKUP(AX$3,STANDINGS!$AS$4:$AS$34,STANDINGS!$AV$4:$AV$34,0,0,1),0)</f>
        <v>0.55555555555555558</v>
      </c>
      <c r="AY27" s="90">
        <f>IF(CJ27&gt;0,_xlfn.XLOOKUP(AY$3,STANDINGS!$AS$4:$AS$34,STANDINGS!$AV$4:$AV$34,0,0,1),0)</f>
        <v>0.59876543209876543</v>
      </c>
      <c r="AZ27" s="90">
        <f>IF(CK27&gt;0,_xlfn.XLOOKUP(AZ$3,STANDINGS!$AS$4:$AS$34,STANDINGS!$AV$4:$AV$34,0,0,1),0)</f>
        <v>0.45061728395061729</v>
      </c>
      <c r="BA27" s="90">
        <f>IF(CL27&gt;0,_xlfn.XLOOKUP(BA$3,STANDINGS!$AS$4:$AS$34,STANDINGS!$AV$4:$AV$34,0,0,1),0)</f>
        <v>0.43827160493827161</v>
      </c>
      <c r="BB27" s="90">
        <f>IF(CM27&gt;0,_xlfn.XLOOKUP(BB$3,STANDINGS!$AS$4:$AS$34,STANDINGS!$AV$4:$AV$34,0,0,1),0)</f>
        <v>0.41975308641975306</v>
      </c>
      <c r="BC27" s="90">
        <f>IF(CN27&gt;0,_xlfn.XLOOKUP(BC$3,STANDINGS!$AS$4:$AS$34,STANDINGS!$AV$4:$AV$34,0,0,1),0)</f>
        <v>0.36419753086419754</v>
      </c>
      <c r="BD27" s="90">
        <f>IF(CO27&gt;0,_xlfn.XLOOKUP(BD$3,STANDINGS!$AS$4:$AS$34,STANDINGS!$AV$4:$AV$34,0,0,1),0)</f>
        <v>0.43827160493827161</v>
      </c>
      <c r="BE27" s="90">
        <f>IF(CP27&gt;0,_xlfn.XLOOKUP(BE$3,STANDINGS!$AS$4:$AS$34,STANDINGS!$AV$4:$AV$34,0,0,1),0)</f>
        <v>0.41358024691358025</v>
      </c>
      <c r="BF27" s="90">
        <f>IF(CQ27&gt;0,_xlfn.XLOOKUP(BF$3,STANDINGS!$AS$4:$AS$34,STANDINGS!$AV$4:$AV$34,0,0,1),0)</f>
        <v>0.40123456790123457</v>
      </c>
      <c r="BG27" s="90">
        <f>IF(CR27&gt;0,_xlfn.XLOOKUP(BG$3,STANDINGS!$AS$4:$AS$34,STANDINGS!$AV$4:$AV$34,0,0,1),0)</f>
        <v>0.53086419753086422</v>
      </c>
      <c r="BH27" s="90">
        <f>IF(CS27&gt;0,_xlfn.XLOOKUP(BH$3,STANDINGS!$AS$4:$AS$34,STANDINGS!$AV$4:$AV$34,0,0,1),0)</f>
        <v>0.56172839506172845</v>
      </c>
      <c r="BI27" s="90">
        <f>IF(CT27&gt;0,_xlfn.XLOOKUP(BI$3,STANDINGS!$AS$4:$AS$34,STANDINGS!$AV$4:$AV$34,0,0,1),0)</f>
        <v>0.61111111111111116</v>
      </c>
      <c r="BJ27" s="90">
        <f>IF(CU27&gt;0,_xlfn.XLOOKUP(BJ$3,STANDINGS!$AS$4:$AS$34,STANDINGS!$AV$4:$AV$34,0,0,1),0)</f>
        <v>0.48765432098765432</v>
      </c>
      <c r="BK27" s="90">
        <f>IF(CV27&gt;0,_xlfn.XLOOKUP(BK$3,STANDINGS!$AS$4:$AS$34,STANDINGS!$AV$4:$AV$34,0,0,1),0)</f>
        <v>0.56172839506172845</v>
      </c>
      <c r="BL27" s="90">
        <f>IF(CW27&gt;0,_xlfn.XLOOKUP(BL$3,STANDINGS!$AS$4:$AS$34,STANDINGS!$AV$4:$AV$34,0,0,1),0)</f>
        <v>0.64814814814814814</v>
      </c>
      <c r="BM27" s="90">
        <f>IF(CX27&gt;0,_xlfn.XLOOKUP(BM$3,STANDINGS!$AS$4:$AS$34,STANDINGS!$AV$4:$AV$34,0,0,1),0)</f>
        <v>0.57407407407407407</v>
      </c>
      <c r="BN27" s="90">
        <f>IF(CY27&gt;0,_xlfn.XLOOKUP(BN$3,STANDINGS!$AS$4:$AS$34,STANDINGS!$AV$4:$AV$34,0,0,1),0)</f>
        <v>0.39506172839506171</v>
      </c>
      <c r="BO27" s="90">
        <f>IF(CZ27&gt;0,_xlfn.XLOOKUP(BO$3,STANDINGS!$AS$4:$AS$34,STANDINGS!$AV$4:$AV$34,0,0,1),0)</f>
        <v>0.43209876543209874</v>
      </c>
      <c r="BP27" s="90">
        <f>IF(DA27&gt;0,_xlfn.XLOOKUP(BP$3,STANDINGS!$AS$4:$AS$34,STANDINGS!$AV$4:$AV$34,0,0,1),0)</f>
        <v>0.56172839506172845</v>
      </c>
      <c r="BQ27" s="90">
        <f>IF(DB27&gt;0,_xlfn.XLOOKUP(BQ$3,STANDINGS!$AS$4:$AS$34,STANDINGS!$AV$4:$AV$34,0,0,1),0)</f>
        <v>0.44444444444444442</v>
      </c>
      <c r="BR27" s="90">
        <f>IF(DC27&gt;0,_xlfn.XLOOKUP(BR$3,STANDINGS!$AS$4:$AS$34,STANDINGS!$AV$4:$AV$34,0,0,1),0)</f>
        <v>0.5679012345679012</v>
      </c>
      <c r="BS27" s="90">
        <f>IF(DD27&gt;0,_xlfn.XLOOKUP(BS$3,STANDINGS!$AS$4:$AS$34,STANDINGS!$AV$4:$AV$34,0,0,1),0)</f>
        <v>0.43827160493827161</v>
      </c>
      <c r="BT27" s="90">
        <f>IF(DE27&gt;0,_xlfn.XLOOKUP(BT$3,STANDINGS!$AS$4:$AS$34,STANDINGS!$AV$4:$AV$34,0,0,1),0)</f>
        <v>0</v>
      </c>
      <c r="BU27" s="90">
        <f>IF(DF27&gt;0,_xlfn.XLOOKUP(BU$3,STANDINGS!$AS$4:$AS$34,STANDINGS!$AV$4:$AV$34,0,0,1),0)</f>
        <v>0</v>
      </c>
      <c r="BV27" s="90">
        <f>IF(DG27&gt;0,_xlfn.XLOOKUP(BV$3,STANDINGS!$AS$4:$AS$34,STANDINGS!$AV$4:$AV$34,0,0,1),0)</f>
        <v>0</v>
      </c>
      <c r="BW27" s="90">
        <f>IF(DH27&gt;0,_xlfn.XLOOKUP(BW$3,STANDINGS!$AS$4:$AS$34,STANDINGS!$AV$4:$AV$34,0,0,1),0)</f>
        <v>0.64197530864197527</v>
      </c>
      <c r="BX27" s="90">
        <f>IF(DI27&gt;0,_xlfn.XLOOKUP(BX$3,STANDINGS!$AS$4:$AS$34,STANDINGS!$AV$4:$AV$34,0,0,1),0)</f>
        <v>0</v>
      </c>
      <c r="BY27" s="90">
        <f>IF(DJ27&gt;0,_xlfn.XLOOKUP(BY$3,STANDINGS!$AS$4:$AS$34,STANDINGS!$AV$4:$AV$34,0,0,1),0)</f>
        <v>0</v>
      </c>
      <c r="BZ27" s="90">
        <f>IF(DK27&gt;0,_xlfn.XLOOKUP(BZ$3,STANDINGS!$AS$4:$AS$34,STANDINGS!$AV$4:$AV$34,0,0,1),0)</f>
        <v>0</v>
      </c>
      <c r="CA27" s="90">
        <f>IF(DL27&gt;0,_xlfn.XLOOKUP(CA$3,STANDINGS!$AS$4:$AS$34,STANDINGS!$AV$4:$AV$34,0,0,1),0)</f>
        <v>0</v>
      </c>
      <c r="CB27" s="90">
        <f>IF(DM27&gt;0,_xlfn.XLOOKUP(CB$3,STANDINGS!$AS$4:$AS$34,STANDINGS!$AV$4:$AV$34,0,0,1),0)</f>
        <v>0</v>
      </c>
      <c r="CC27" s="32">
        <f t="shared" si="71"/>
        <v>0.49677938808373595</v>
      </c>
      <c r="CD27" s="30" t="s">
        <v>477</v>
      </c>
      <c r="CF27" s="30">
        <f t="shared" si="110"/>
        <v>24</v>
      </c>
      <c r="CG27" s="31" t="s">
        <v>36</v>
      </c>
      <c r="CH27" s="37">
        <f>COUNTIFS(SCHEDULE!$D$3:$D$2594,RPI!$CG27,SCHEDULE!$K$3:$K$2594,RPI!CH$3)+COUNTIFS(SCHEDULE!$D$3:$D$2594,RPI!CH$3,SCHEDULE!$K$3:$K$2594,RPI!$CG27)</f>
        <v>3</v>
      </c>
      <c r="CI27" s="37">
        <f>COUNTIFS(SCHEDULE!$D$3:$D$2594,RPI!$CG27,SCHEDULE!$K$3:$K$2594,RPI!CI$3)+COUNTIFS(SCHEDULE!$D$3:$D$2594,RPI!CI$3,SCHEDULE!$K$3:$K$2594,RPI!$CG27)</f>
        <v>3</v>
      </c>
      <c r="CJ27" s="37">
        <f>COUNTIFS(SCHEDULE!$D$3:$D$2594,RPI!$CG27,SCHEDULE!$K$3:$K$2594,RPI!CJ$3)+COUNTIFS(SCHEDULE!$D$3:$D$2594,RPI!CJ$3,SCHEDULE!$K$3:$K$2594,RPI!$CG27)</f>
        <v>3</v>
      </c>
      <c r="CK27" s="37">
        <f>COUNTIFS(SCHEDULE!$D$3:$D$2594,RPI!$CG27,SCHEDULE!$K$3:$K$2594,RPI!CK$3)+COUNTIFS(SCHEDULE!$D$3:$D$2594,RPI!CK$3,SCHEDULE!$K$3:$K$2594,RPI!$CG27)</f>
        <v>3</v>
      </c>
      <c r="CL27" s="37">
        <f>COUNTIFS(SCHEDULE!$D$3:$D$2594,RPI!$CG27,SCHEDULE!$K$3:$K$2594,RPI!CL$3)+COUNTIFS(SCHEDULE!$D$3:$D$2594,RPI!CL$3,SCHEDULE!$K$3:$K$2594,RPI!$CG27)</f>
        <v>3</v>
      </c>
      <c r="CM27" s="37">
        <f>COUNTIFS(SCHEDULE!$D$3:$D$2594,RPI!$CG27,SCHEDULE!$K$3:$K$2594,RPI!CM$3)+COUNTIFS(SCHEDULE!$D$3:$D$2594,RPI!CM$3,SCHEDULE!$K$3:$K$2594,RPI!$CG27)</f>
        <v>3</v>
      </c>
      <c r="CN27" s="37">
        <f>COUNTIFS(SCHEDULE!$D$3:$D$2594,RPI!$CG27,SCHEDULE!$K$3:$K$2594,RPI!CN$3)+COUNTIFS(SCHEDULE!$D$3:$D$2594,RPI!CN$3,SCHEDULE!$K$3:$K$2594,RPI!$CG27)</f>
        <v>3</v>
      </c>
      <c r="CO27" s="37">
        <f>COUNTIFS(SCHEDULE!$D$3:$D$2594,RPI!$CG27,SCHEDULE!$K$3:$K$2594,RPI!CO$3)+COUNTIFS(SCHEDULE!$D$3:$D$2594,RPI!CO$3,SCHEDULE!$K$3:$K$2594,RPI!$CG27)</f>
        <v>3</v>
      </c>
      <c r="CP27" s="37">
        <f>COUNTIFS(SCHEDULE!$D$3:$D$2594,RPI!$CG27,SCHEDULE!$K$3:$K$2594,RPI!CP$3)+COUNTIFS(SCHEDULE!$D$3:$D$2594,RPI!CP$3,SCHEDULE!$K$3:$K$2594,RPI!$CG27)</f>
        <v>3</v>
      </c>
      <c r="CQ27" s="37">
        <f>COUNTIFS(SCHEDULE!$D$3:$D$2594,RPI!$CG27,SCHEDULE!$K$3:$K$2594,RPI!CQ$3)+COUNTIFS(SCHEDULE!$D$3:$D$2594,RPI!CQ$3,SCHEDULE!$K$3:$K$2594,RPI!$CG27)</f>
        <v>3</v>
      </c>
      <c r="CR27" s="37">
        <f>COUNTIFS(SCHEDULE!$D$3:$D$2594,RPI!$CG27,SCHEDULE!$K$3:$K$2594,RPI!CR$3)+COUNTIFS(SCHEDULE!$D$3:$D$2594,RPI!CR$3,SCHEDULE!$K$3:$K$2594,RPI!$CG27)</f>
        <v>3</v>
      </c>
      <c r="CS27" s="37">
        <f>COUNTIFS(SCHEDULE!$D$3:$D$2594,RPI!$CG27,SCHEDULE!$K$3:$K$2594,RPI!CS$3)+COUNTIFS(SCHEDULE!$D$3:$D$2594,RPI!CS$3,SCHEDULE!$K$3:$K$2594,RPI!$CG27)</f>
        <v>3</v>
      </c>
      <c r="CT27" s="37">
        <f>COUNTIFS(SCHEDULE!$D$3:$D$2594,RPI!$CG27,SCHEDULE!$K$3:$K$2594,RPI!CT$3)+COUNTIFS(SCHEDULE!$D$3:$D$2594,RPI!CT$3,SCHEDULE!$K$3:$K$2594,RPI!$CG27)</f>
        <v>3</v>
      </c>
      <c r="CU27" s="37">
        <f>COUNTIFS(SCHEDULE!$D$3:$D$2594,RPI!$CG27,SCHEDULE!$K$3:$K$2594,RPI!CU$3)+COUNTIFS(SCHEDULE!$D$3:$D$2594,RPI!CU$3,SCHEDULE!$K$3:$K$2594,RPI!$CG27)</f>
        <v>3</v>
      </c>
      <c r="CV27" s="37">
        <f>COUNTIFS(SCHEDULE!$D$3:$D$2594,RPI!$CG27,SCHEDULE!$K$3:$K$2594,RPI!CV$3)+COUNTIFS(SCHEDULE!$D$3:$D$2594,RPI!CV$3,SCHEDULE!$K$3:$K$2594,RPI!$CG27)</f>
        <v>3</v>
      </c>
      <c r="CW27" s="37">
        <f>COUNTIFS(SCHEDULE!$D$3:$D$2594,RPI!$CG27,SCHEDULE!$K$3:$K$2594,RPI!CW$3)+COUNTIFS(SCHEDULE!$D$3:$D$2594,RPI!CW$3,SCHEDULE!$K$3:$K$2594,RPI!$CG27)</f>
        <v>3</v>
      </c>
      <c r="CX27" s="37">
        <f>COUNTIFS(SCHEDULE!$D$3:$D$2594,RPI!$CG27,SCHEDULE!$K$3:$K$2594,RPI!CX$3)+COUNTIFS(SCHEDULE!$D$3:$D$2594,RPI!CX$3,SCHEDULE!$K$3:$K$2594,RPI!$CG27)</f>
        <v>7</v>
      </c>
      <c r="CY27" s="37">
        <f>COUNTIFS(SCHEDULE!$D$3:$D$2594,RPI!$CG27,SCHEDULE!$K$3:$K$2594,RPI!CY$3)+COUNTIFS(SCHEDULE!$D$3:$D$2594,RPI!CY$3,SCHEDULE!$K$3:$K$2594,RPI!$CG27)</f>
        <v>7</v>
      </c>
      <c r="CZ27" s="37">
        <f>COUNTIFS(SCHEDULE!$D$3:$D$2594,RPI!$CG27,SCHEDULE!$K$3:$K$2594,RPI!CZ$3)+COUNTIFS(SCHEDULE!$D$3:$D$2594,RPI!CZ$3,SCHEDULE!$K$3:$K$2594,RPI!$CG27)</f>
        <v>9</v>
      </c>
      <c r="DA27" s="37">
        <f>COUNTIFS(SCHEDULE!$D$3:$D$2594,RPI!$CG27,SCHEDULE!$K$3:$K$2594,RPI!DA$3)+COUNTIFS(SCHEDULE!$D$3:$D$2594,RPI!DA$3,SCHEDULE!$K$3:$K$2594,RPI!$CG27)</f>
        <v>9</v>
      </c>
      <c r="DB27" s="37">
        <f>COUNTIFS(SCHEDULE!$D$3:$D$2594,RPI!$CG27,SCHEDULE!$K$3:$K$2594,RPI!DB$3)+COUNTIFS(SCHEDULE!$D$3:$D$2594,RPI!DB$3,SCHEDULE!$K$3:$K$2594,RPI!$CG27)</f>
        <v>9</v>
      </c>
      <c r="DC27" s="37">
        <f>COUNTIFS(SCHEDULE!$D$3:$D$2594,RPI!$CG27,SCHEDULE!$K$3:$K$2594,RPI!DC$3)+COUNTIFS(SCHEDULE!$D$3:$D$2594,RPI!DC$3,SCHEDULE!$K$3:$K$2594,RPI!$CG27)</f>
        <v>9</v>
      </c>
      <c r="DD27" s="37">
        <f>COUNTIFS(SCHEDULE!$D$3:$D$2594,RPI!$CG27,SCHEDULE!$K$3:$K$2594,RPI!DD$3)+COUNTIFS(SCHEDULE!$D$3:$D$2594,RPI!DD$3,SCHEDULE!$K$3:$K$2594,RPI!$CG27)</f>
        <v>8</v>
      </c>
      <c r="DE27" s="37">
        <f>COUNTIFS(SCHEDULE!$D$3:$D$2594,RPI!$CG27,SCHEDULE!$K$3:$K$2594,RPI!DE$3)+COUNTIFS(SCHEDULE!$D$3:$D$2594,RPI!DE$3,SCHEDULE!$K$3:$K$2594,RPI!$CG27)</f>
        <v>0</v>
      </c>
      <c r="DF27" s="37">
        <f>COUNTIFS(SCHEDULE!$D$3:$D$2594,RPI!$CG27,SCHEDULE!$K$3:$K$2594,RPI!DF$3)+COUNTIFS(SCHEDULE!$D$3:$D$2594,RPI!DF$3,SCHEDULE!$K$3:$K$2594,RPI!$CG27)</f>
        <v>7</v>
      </c>
      <c r="DG27" s="37">
        <f>COUNTIFS(SCHEDULE!$D$3:$D$2594,RPI!$CG27,SCHEDULE!$K$3:$K$2594,RPI!DG$3)+COUNTIFS(SCHEDULE!$D$3:$D$2594,RPI!DG$3,SCHEDULE!$K$3:$K$2594,RPI!$CG27)</f>
        <v>7</v>
      </c>
      <c r="DH27" s="37">
        <f>COUNTIFS(SCHEDULE!$D$3:$D$2594,RPI!$CG27,SCHEDULE!$K$3:$K$2594,RPI!DH$3)+COUNTIFS(SCHEDULE!$D$3:$D$2594,RPI!DH$3,SCHEDULE!$K$3:$K$2594,RPI!$CG27)</f>
        <v>7</v>
      </c>
      <c r="DI27" s="37">
        <f>COUNTIFS(SCHEDULE!$D$3:$D$2594,RPI!$CG27,SCHEDULE!$K$3:$K$2594,RPI!DI$3)+COUNTIFS(SCHEDULE!$D$3:$D$2594,RPI!DI$3,SCHEDULE!$K$3:$K$2594,RPI!$CG27)</f>
        <v>7</v>
      </c>
      <c r="DJ27" s="37">
        <f>COUNTIFS(SCHEDULE!$D$3:$D$2594,RPI!$CG27,SCHEDULE!$K$3:$K$2594,RPI!DJ$3)+COUNTIFS(SCHEDULE!$D$3:$D$2594,RPI!DJ$3,SCHEDULE!$K$3:$K$2594,RPI!$CG27)</f>
        <v>7</v>
      </c>
      <c r="DK27" s="37">
        <f>COUNTIFS(SCHEDULE!$D$3:$D$2594,RPI!$CG27,SCHEDULE!$K$3:$K$2594,RPI!DK$3)+COUNTIFS(SCHEDULE!$D$3:$D$2594,RPI!DK$3,SCHEDULE!$K$3:$K$2594,RPI!$CG27)</f>
        <v>7</v>
      </c>
      <c r="DL27" s="37">
        <f>COUNTIFS(SCHEDULE!$D$3:$D$2594,RPI!$CG27,SCHEDULE!$K$3:$K$2594,RPI!DL$3)+COUNTIFS(SCHEDULE!$D$3:$D$2594,RPI!DL$3,SCHEDULE!$K$3:$K$2594,RPI!$CG27)</f>
        <v>7</v>
      </c>
      <c r="DM27" s="37">
        <f>COUNTIFS(SCHEDULE!$D$3:$D$2594,RPI!$CG27,SCHEDULE!$K$3:$K$2594,RPI!DM$3)+COUNTIFS(SCHEDULE!$D$3:$D$2594,RPI!DM$3,SCHEDULE!$K$3:$K$2594,RPI!$CG27)</f>
        <v>7</v>
      </c>
      <c r="DN27" s="30" t="s">
        <v>477</v>
      </c>
    </row>
    <row r="28" spans="2:118" x14ac:dyDescent="0.15">
      <c r="B28" s="30">
        <f t="shared" si="72"/>
        <v>4</v>
      </c>
      <c r="C28" s="31" t="s">
        <v>13490</v>
      </c>
      <c r="D28" s="35">
        <f>_xlfn.XLOOKUP($C28,STANDINGS!$AS$4:$AS$41,STANDINGS!$AV$4:$AV$41,0,0,1)</f>
        <v>0.59259259259259256</v>
      </c>
      <c r="E28" s="35">
        <f t="shared" si="73"/>
        <v>0.49537037037037046</v>
      </c>
      <c r="F28" s="35">
        <f t="shared" si="74"/>
        <v>0.49537037037037041</v>
      </c>
      <c r="G28" s="34">
        <f>_xlfn.XLOOKUP($C28,STANDINGS!$AS$4:$AS$41,STANDINGS!$BB$4:$BB$41,0,0,1)</f>
        <v>146</v>
      </c>
      <c r="H28" s="33">
        <f t="shared" si="75"/>
        <v>0.53427592592592588</v>
      </c>
      <c r="J28" s="30">
        <f t="shared" si="76"/>
        <v>25</v>
      </c>
      <c r="K28" s="31" t="s">
        <v>13490</v>
      </c>
      <c r="L28" s="90">
        <f t="shared" si="77"/>
        <v>0.49382716049382719</v>
      </c>
      <c r="M28" s="90">
        <f t="shared" si="78"/>
        <v>0.49275362318840582</v>
      </c>
      <c r="N28" s="90">
        <f t="shared" si="79"/>
        <v>0.49087493290391843</v>
      </c>
      <c r="O28" s="90">
        <f t="shared" si="80"/>
        <v>0.49731615673644664</v>
      </c>
      <c r="P28" s="90">
        <f t="shared" si="81"/>
        <v>0.49785292538915726</v>
      </c>
      <c r="Q28" s="90">
        <f t="shared" si="82"/>
        <v>0.49865807836822329</v>
      </c>
      <c r="R28" s="90">
        <f t="shared" si="83"/>
        <v>0.50107353730542137</v>
      </c>
      <c r="S28" s="90">
        <f t="shared" si="84"/>
        <v>0.49785292538915726</v>
      </c>
      <c r="T28" s="90">
        <f t="shared" si="85"/>
        <v>0.49892646269457863</v>
      </c>
      <c r="U28" s="90">
        <f t="shared" si="86"/>
        <v>0.49946323134728937</v>
      </c>
      <c r="V28" s="90">
        <f t="shared" si="87"/>
        <v>0.49382716049382719</v>
      </c>
      <c r="W28" s="90">
        <f t="shared" si="88"/>
        <v>0.49248523886205042</v>
      </c>
      <c r="X28" s="90">
        <f t="shared" si="89"/>
        <v>0.49033816425120774</v>
      </c>
      <c r="Y28" s="90">
        <f t="shared" si="90"/>
        <v>0.49570585077831458</v>
      </c>
      <c r="Z28" s="90">
        <f t="shared" si="91"/>
        <v>0.49248523886205048</v>
      </c>
      <c r="AA28" s="90">
        <f t="shared" si="92"/>
        <v>0.48872785829307575</v>
      </c>
      <c r="AB28" s="90">
        <f t="shared" si="93"/>
        <v>0.49194847020933985</v>
      </c>
      <c r="AC28" s="90">
        <f t="shared" si="94"/>
        <v>0.49973161567364477</v>
      </c>
      <c r="AD28" s="90">
        <f t="shared" si="95"/>
        <v>0.49812130971551272</v>
      </c>
      <c r="AE28" s="90">
        <f t="shared" si="96"/>
        <v>0.49248523886205059</v>
      </c>
      <c r="AF28" s="90">
        <f t="shared" si="97"/>
        <v>0.49758454106280203</v>
      </c>
      <c r="AG28" s="90">
        <f t="shared" si="98"/>
        <v>0.49221685453569519</v>
      </c>
      <c r="AH28" s="90">
        <f t="shared" si="99"/>
        <v>0.49785292538915732</v>
      </c>
      <c r="AI28" s="90">
        <f t="shared" si="100"/>
        <v>0.49677938808373595</v>
      </c>
      <c r="AJ28" s="90">
        <f t="shared" si="101"/>
        <v>0</v>
      </c>
      <c r="AK28" s="90">
        <f t="shared" si="102"/>
        <v>0</v>
      </c>
      <c r="AL28" s="90">
        <f t="shared" si="103"/>
        <v>0.49537037037037046</v>
      </c>
      <c r="AM28" s="90">
        <f t="shared" si="104"/>
        <v>0</v>
      </c>
      <c r="AN28" s="90">
        <f t="shared" si="105"/>
        <v>0</v>
      </c>
      <c r="AO28" s="90">
        <f t="shared" si="106"/>
        <v>0</v>
      </c>
      <c r="AP28" s="90">
        <f t="shared" si="107"/>
        <v>0</v>
      </c>
      <c r="AQ28" s="90">
        <f t="shared" si="108"/>
        <v>0</v>
      </c>
      <c r="AR28" s="32">
        <f t="shared" ref="AR28:AR33" si="111">AVERAGE(L28:AI28)</f>
        <v>0.49537037037037041</v>
      </c>
      <c r="AS28" s="30" t="s">
        <v>477</v>
      </c>
      <c r="AU28" s="30">
        <f t="shared" si="109"/>
        <v>25</v>
      </c>
      <c r="AV28" s="31" t="s">
        <v>13490</v>
      </c>
      <c r="AW28" s="90">
        <f>IF(CH28&gt;0,_xlfn.XLOOKUP(AW$3,STANDINGS!$AS$4:$AS$34,STANDINGS!$AV$4:$AV$34,0,0,1),0)</f>
        <v>0.53086419753086422</v>
      </c>
      <c r="AX28" s="90">
        <f>IF(CI28&gt;0,_xlfn.XLOOKUP(AX$3,STANDINGS!$AS$4:$AS$34,STANDINGS!$AV$4:$AV$34,0,0,1),0)</f>
        <v>0.55555555555555558</v>
      </c>
      <c r="AY28" s="90">
        <f>IF(CJ28&gt;0,_xlfn.XLOOKUP(AY$3,STANDINGS!$AS$4:$AS$34,STANDINGS!$AV$4:$AV$34,0,0,1),0)</f>
        <v>0.59876543209876543</v>
      </c>
      <c r="AZ28" s="90">
        <f>IF(CK28&gt;0,_xlfn.XLOOKUP(AZ$3,STANDINGS!$AS$4:$AS$34,STANDINGS!$AV$4:$AV$34,0,0,1),0)</f>
        <v>0.45061728395061729</v>
      </c>
      <c r="BA28" s="90">
        <f>IF(CL28&gt;0,_xlfn.XLOOKUP(BA$3,STANDINGS!$AS$4:$AS$34,STANDINGS!$AV$4:$AV$34,0,0,1),0)</f>
        <v>0.43827160493827161</v>
      </c>
      <c r="BB28" s="90">
        <f>IF(CM28&gt;0,_xlfn.XLOOKUP(BB$3,STANDINGS!$AS$4:$AS$34,STANDINGS!$AV$4:$AV$34,0,0,1),0)</f>
        <v>0.41975308641975306</v>
      </c>
      <c r="BC28" s="90">
        <f>IF(CN28&gt;0,_xlfn.XLOOKUP(BC$3,STANDINGS!$AS$4:$AS$34,STANDINGS!$AV$4:$AV$34,0,0,1),0)</f>
        <v>0.36419753086419754</v>
      </c>
      <c r="BD28" s="90">
        <f>IF(CO28&gt;0,_xlfn.XLOOKUP(BD$3,STANDINGS!$AS$4:$AS$34,STANDINGS!$AV$4:$AV$34,0,0,1),0)</f>
        <v>0.43827160493827161</v>
      </c>
      <c r="BE28" s="90">
        <f>IF(CP28&gt;0,_xlfn.XLOOKUP(BE$3,STANDINGS!$AS$4:$AS$34,STANDINGS!$AV$4:$AV$34,0,0,1),0)</f>
        <v>0.41358024691358025</v>
      </c>
      <c r="BF28" s="90">
        <f>IF(CQ28&gt;0,_xlfn.XLOOKUP(BF$3,STANDINGS!$AS$4:$AS$34,STANDINGS!$AV$4:$AV$34,0,0,1),0)</f>
        <v>0.40123456790123457</v>
      </c>
      <c r="BG28" s="90">
        <f>IF(CR28&gt;0,_xlfn.XLOOKUP(BG$3,STANDINGS!$AS$4:$AS$34,STANDINGS!$AV$4:$AV$34,0,0,1),0)</f>
        <v>0.53086419753086422</v>
      </c>
      <c r="BH28" s="90">
        <f>IF(CS28&gt;0,_xlfn.XLOOKUP(BH$3,STANDINGS!$AS$4:$AS$34,STANDINGS!$AV$4:$AV$34,0,0,1),0)</f>
        <v>0.56172839506172845</v>
      </c>
      <c r="BI28" s="90">
        <f>IF(CT28&gt;0,_xlfn.XLOOKUP(BI$3,STANDINGS!$AS$4:$AS$34,STANDINGS!$AV$4:$AV$34,0,0,1),0)</f>
        <v>0.61111111111111116</v>
      </c>
      <c r="BJ28" s="90">
        <f>IF(CU28&gt;0,_xlfn.XLOOKUP(BJ$3,STANDINGS!$AS$4:$AS$34,STANDINGS!$AV$4:$AV$34,0,0,1),0)</f>
        <v>0.48765432098765432</v>
      </c>
      <c r="BK28" s="90">
        <f>IF(CV28&gt;0,_xlfn.XLOOKUP(BK$3,STANDINGS!$AS$4:$AS$34,STANDINGS!$AV$4:$AV$34,0,0,1),0)</f>
        <v>0.56172839506172845</v>
      </c>
      <c r="BL28" s="90">
        <f>IF(CW28&gt;0,_xlfn.XLOOKUP(BL$3,STANDINGS!$AS$4:$AS$34,STANDINGS!$AV$4:$AV$34,0,0,1),0)</f>
        <v>0.64814814814814814</v>
      </c>
      <c r="BM28" s="90">
        <f>IF(CX28&gt;0,_xlfn.XLOOKUP(BM$3,STANDINGS!$AS$4:$AS$34,STANDINGS!$AV$4:$AV$34,0,0,1),0)</f>
        <v>0.57407407407407407</v>
      </c>
      <c r="BN28" s="90">
        <f>IF(CY28&gt;0,_xlfn.XLOOKUP(BN$3,STANDINGS!$AS$4:$AS$34,STANDINGS!$AV$4:$AV$34,0,0,1),0)</f>
        <v>0.39506172839506171</v>
      </c>
      <c r="BO28" s="90">
        <f>IF(CZ28&gt;0,_xlfn.XLOOKUP(BO$3,STANDINGS!$AS$4:$AS$34,STANDINGS!$AV$4:$AV$34,0,0,1),0)</f>
        <v>0.43209876543209874</v>
      </c>
      <c r="BP28" s="90">
        <f>IF(DA28&gt;0,_xlfn.XLOOKUP(BP$3,STANDINGS!$AS$4:$AS$34,STANDINGS!$AV$4:$AV$34,0,0,1),0)</f>
        <v>0.56172839506172845</v>
      </c>
      <c r="BQ28" s="90">
        <f>IF(DB28&gt;0,_xlfn.XLOOKUP(BQ$3,STANDINGS!$AS$4:$AS$34,STANDINGS!$AV$4:$AV$34,0,0,1),0)</f>
        <v>0.44444444444444442</v>
      </c>
      <c r="BR28" s="90">
        <f>IF(DC28&gt;0,_xlfn.XLOOKUP(BR$3,STANDINGS!$AS$4:$AS$34,STANDINGS!$AV$4:$AV$34,0,0,1),0)</f>
        <v>0.5679012345679012</v>
      </c>
      <c r="BS28" s="90">
        <f>IF(DD28&gt;0,_xlfn.XLOOKUP(BS$3,STANDINGS!$AS$4:$AS$34,STANDINGS!$AV$4:$AV$34,0,0,1),0)</f>
        <v>0.43827160493827161</v>
      </c>
      <c r="BT28" s="90">
        <f>IF(DE28&gt;0,_xlfn.XLOOKUP(BT$3,STANDINGS!$AS$4:$AS$34,STANDINGS!$AV$4:$AV$34,0,0,1),0)</f>
        <v>0.46296296296296297</v>
      </c>
      <c r="BU28" s="90">
        <f>IF(DF28&gt;0,_xlfn.XLOOKUP(BU$3,STANDINGS!$AS$4:$AS$34,STANDINGS!$AV$4:$AV$34,0,0,1),0)</f>
        <v>0</v>
      </c>
      <c r="BV28" s="90">
        <f>IF(DG28&gt;0,_xlfn.XLOOKUP(BV$3,STANDINGS!$AS$4:$AS$34,STANDINGS!$AV$4:$AV$34,0,0,1),0)</f>
        <v>0</v>
      </c>
      <c r="BW28" s="90">
        <f>IF(DH28&gt;0,_xlfn.XLOOKUP(BW$3,STANDINGS!$AS$4:$AS$34,STANDINGS!$AV$4:$AV$34,0,0,1),0)</f>
        <v>0.64197530864197527</v>
      </c>
      <c r="BX28" s="90">
        <f>IF(DI28&gt;0,_xlfn.XLOOKUP(BX$3,STANDINGS!$AS$4:$AS$34,STANDINGS!$AV$4:$AV$34,0,0,1),0)</f>
        <v>0</v>
      </c>
      <c r="BY28" s="90">
        <f>IF(DJ28&gt;0,_xlfn.XLOOKUP(BY$3,STANDINGS!$AS$4:$AS$34,STANDINGS!$AV$4:$AV$34,0,0,1),0)</f>
        <v>0</v>
      </c>
      <c r="BZ28" s="90">
        <f>IF(DK28&gt;0,_xlfn.XLOOKUP(BZ$3,STANDINGS!$AS$4:$AS$34,STANDINGS!$AV$4:$AV$34,0,0,1),0)</f>
        <v>0</v>
      </c>
      <c r="CA28" s="90">
        <f>IF(DL28&gt;0,_xlfn.XLOOKUP(CA$3,STANDINGS!$AS$4:$AS$34,STANDINGS!$AV$4:$AV$34,0,0,1),0)</f>
        <v>0</v>
      </c>
      <c r="CB28" s="90">
        <f>IF(DM28&gt;0,_xlfn.XLOOKUP(CB$3,STANDINGS!$AS$4:$AS$34,STANDINGS!$AV$4:$AV$34,0,0,1),0)</f>
        <v>0</v>
      </c>
      <c r="CC28" s="32">
        <f t="shared" ref="CC28:CC33" si="112">SUM(AW28:BT28)/COUNTIF(AW28:BT28,"&gt;0")</f>
        <v>0.49537037037037046</v>
      </c>
      <c r="CD28" s="30" t="s">
        <v>477</v>
      </c>
      <c r="CF28" s="30">
        <f t="shared" si="110"/>
        <v>25</v>
      </c>
      <c r="CG28" s="31" t="s">
        <v>13490</v>
      </c>
      <c r="CH28" s="37">
        <f>COUNTIFS(SCHEDULE!$D$3:$D$2594,RPI!$CG28,SCHEDULE!$K$3:$K$2594,RPI!CH$3)+COUNTIFS(SCHEDULE!$D$3:$D$2594,RPI!CH$3,SCHEDULE!$K$3:$K$2594,RPI!$CG28)</f>
        <v>3</v>
      </c>
      <c r="CI28" s="37">
        <f>COUNTIFS(SCHEDULE!$D$3:$D$2594,RPI!$CG28,SCHEDULE!$K$3:$K$2594,RPI!CI$3)+COUNTIFS(SCHEDULE!$D$3:$D$2594,RPI!CI$3,SCHEDULE!$K$3:$K$2594,RPI!$CG28)</f>
        <v>3</v>
      </c>
      <c r="CJ28" s="37">
        <f>COUNTIFS(SCHEDULE!$D$3:$D$2594,RPI!$CG28,SCHEDULE!$K$3:$K$2594,RPI!CJ$3)+COUNTIFS(SCHEDULE!$D$3:$D$2594,RPI!CJ$3,SCHEDULE!$K$3:$K$2594,RPI!$CG28)</f>
        <v>3</v>
      </c>
      <c r="CK28" s="37">
        <f>COUNTIFS(SCHEDULE!$D$3:$D$2594,RPI!$CG28,SCHEDULE!$K$3:$K$2594,RPI!CK$3)+COUNTIFS(SCHEDULE!$D$3:$D$2594,RPI!CK$3,SCHEDULE!$K$3:$K$2594,RPI!$CG28)</f>
        <v>3</v>
      </c>
      <c r="CL28" s="37">
        <f>COUNTIFS(SCHEDULE!$D$3:$D$2594,RPI!$CG28,SCHEDULE!$K$3:$K$2594,RPI!CL$3)+COUNTIFS(SCHEDULE!$D$3:$D$2594,RPI!CL$3,SCHEDULE!$K$3:$K$2594,RPI!$CG28)</f>
        <v>3</v>
      </c>
      <c r="CM28" s="37">
        <f>COUNTIFS(SCHEDULE!$D$3:$D$2594,RPI!$CG28,SCHEDULE!$K$3:$K$2594,RPI!CM$3)+COUNTIFS(SCHEDULE!$D$3:$D$2594,RPI!CM$3,SCHEDULE!$K$3:$K$2594,RPI!$CG28)</f>
        <v>3</v>
      </c>
      <c r="CN28" s="37">
        <f>COUNTIFS(SCHEDULE!$D$3:$D$2594,RPI!$CG28,SCHEDULE!$K$3:$K$2594,RPI!CN$3)+COUNTIFS(SCHEDULE!$D$3:$D$2594,RPI!CN$3,SCHEDULE!$K$3:$K$2594,RPI!$CG28)</f>
        <v>3</v>
      </c>
      <c r="CO28" s="37">
        <f>COUNTIFS(SCHEDULE!$D$3:$D$2594,RPI!$CG28,SCHEDULE!$K$3:$K$2594,RPI!CO$3)+COUNTIFS(SCHEDULE!$D$3:$D$2594,RPI!CO$3,SCHEDULE!$K$3:$K$2594,RPI!$CG28)</f>
        <v>3</v>
      </c>
      <c r="CP28" s="37">
        <f>COUNTIFS(SCHEDULE!$D$3:$D$2594,RPI!$CG28,SCHEDULE!$K$3:$K$2594,RPI!CP$3)+COUNTIFS(SCHEDULE!$D$3:$D$2594,RPI!CP$3,SCHEDULE!$K$3:$K$2594,RPI!$CG28)</f>
        <v>3</v>
      </c>
      <c r="CQ28" s="37">
        <f>COUNTIFS(SCHEDULE!$D$3:$D$2594,RPI!$CG28,SCHEDULE!$K$3:$K$2594,RPI!CQ$3)+COUNTIFS(SCHEDULE!$D$3:$D$2594,RPI!CQ$3,SCHEDULE!$K$3:$K$2594,RPI!$CG28)</f>
        <v>3</v>
      </c>
      <c r="CR28" s="37">
        <f>COUNTIFS(SCHEDULE!$D$3:$D$2594,RPI!$CG28,SCHEDULE!$K$3:$K$2594,RPI!CR$3)+COUNTIFS(SCHEDULE!$D$3:$D$2594,RPI!CR$3,SCHEDULE!$K$3:$K$2594,RPI!$CG28)</f>
        <v>3</v>
      </c>
      <c r="CS28" s="37">
        <f>COUNTIFS(SCHEDULE!$D$3:$D$2594,RPI!$CG28,SCHEDULE!$K$3:$K$2594,RPI!CS$3)+COUNTIFS(SCHEDULE!$D$3:$D$2594,RPI!CS$3,SCHEDULE!$K$3:$K$2594,RPI!$CG28)</f>
        <v>3</v>
      </c>
      <c r="CT28" s="37">
        <f>COUNTIFS(SCHEDULE!$D$3:$D$2594,RPI!$CG28,SCHEDULE!$K$3:$K$2594,RPI!CT$3)+COUNTIFS(SCHEDULE!$D$3:$D$2594,RPI!CT$3,SCHEDULE!$K$3:$K$2594,RPI!$CG28)</f>
        <v>3</v>
      </c>
      <c r="CU28" s="37">
        <f>COUNTIFS(SCHEDULE!$D$3:$D$2594,RPI!$CG28,SCHEDULE!$K$3:$K$2594,RPI!CU$3)+COUNTIFS(SCHEDULE!$D$3:$D$2594,RPI!CU$3,SCHEDULE!$K$3:$K$2594,RPI!$CG28)</f>
        <v>3</v>
      </c>
      <c r="CV28" s="37">
        <f>COUNTIFS(SCHEDULE!$D$3:$D$2594,RPI!$CG28,SCHEDULE!$K$3:$K$2594,RPI!CV$3)+COUNTIFS(SCHEDULE!$D$3:$D$2594,RPI!CV$3,SCHEDULE!$K$3:$K$2594,RPI!$CG28)</f>
        <v>3</v>
      </c>
      <c r="CW28" s="37">
        <f>COUNTIFS(SCHEDULE!$D$3:$D$2594,RPI!$CG28,SCHEDULE!$K$3:$K$2594,RPI!CW$3)+COUNTIFS(SCHEDULE!$D$3:$D$2594,RPI!CW$3,SCHEDULE!$K$3:$K$2594,RPI!$CG28)</f>
        <v>3</v>
      </c>
      <c r="CX28" s="37">
        <f>COUNTIFS(SCHEDULE!$D$3:$D$2594,RPI!$CG28,SCHEDULE!$K$3:$K$2594,RPI!CX$3)+COUNTIFS(SCHEDULE!$D$3:$D$2594,RPI!CX$3,SCHEDULE!$K$3:$K$2594,RPI!$CG28)</f>
        <v>7</v>
      </c>
      <c r="CY28" s="37">
        <f>COUNTIFS(SCHEDULE!$D$3:$D$2594,RPI!$CG28,SCHEDULE!$K$3:$K$2594,RPI!CY$3)+COUNTIFS(SCHEDULE!$D$3:$D$2594,RPI!CY$3,SCHEDULE!$K$3:$K$2594,RPI!$CG28)</f>
        <v>7</v>
      </c>
      <c r="CZ28" s="37">
        <f>COUNTIFS(SCHEDULE!$D$3:$D$2594,RPI!$CG28,SCHEDULE!$K$3:$K$2594,RPI!CZ$3)+COUNTIFS(SCHEDULE!$D$3:$D$2594,RPI!CZ$3,SCHEDULE!$K$3:$K$2594,RPI!$CG28)</f>
        <v>7</v>
      </c>
      <c r="DA28" s="37">
        <f>COUNTIFS(SCHEDULE!$D$3:$D$2594,RPI!$CG28,SCHEDULE!$K$3:$K$2594,RPI!DA$3)+COUNTIFS(SCHEDULE!$D$3:$D$2594,RPI!DA$3,SCHEDULE!$K$3:$K$2594,RPI!$CG28)</f>
        <v>7</v>
      </c>
      <c r="DB28" s="37">
        <f>COUNTIFS(SCHEDULE!$D$3:$D$2594,RPI!$CG28,SCHEDULE!$K$3:$K$2594,RPI!DB$3)+COUNTIFS(SCHEDULE!$D$3:$D$2594,RPI!DB$3,SCHEDULE!$K$3:$K$2594,RPI!$CG28)</f>
        <v>7</v>
      </c>
      <c r="DC28" s="37">
        <f>COUNTIFS(SCHEDULE!$D$3:$D$2594,RPI!$CG28,SCHEDULE!$K$3:$K$2594,RPI!DC$3)+COUNTIFS(SCHEDULE!$D$3:$D$2594,RPI!DC$3,SCHEDULE!$K$3:$K$2594,RPI!$CG28)</f>
        <v>7</v>
      </c>
      <c r="DD28" s="37">
        <f>COUNTIFS(SCHEDULE!$D$3:$D$2594,RPI!$CG28,SCHEDULE!$K$3:$K$2594,RPI!DD$3)+COUNTIFS(SCHEDULE!$D$3:$D$2594,RPI!DD$3,SCHEDULE!$K$3:$K$2594,RPI!$CG28)</f>
        <v>7</v>
      </c>
      <c r="DE28" s="37">
        <f>COUNTIFS(SCHEDULE!$D$3:$D$2594,RPI!$CG28,SCHEDULE!$K$3:$K$2594,RPI!DE$3)+COUNTIFS(SCHEDULE!$D$3:$D$2594,RPI!DE$3,SCHEDULE!$K$3:$K$2594,RPI!$CG28)</f>
        <v>7</v>
      </c>
      <c r="DF28" s="37">
        <f>COUNTIFS(SCHEDULE!$D$3:$D$2594,RPI!$CG28,SCHEDULE!$K$3:$K$2594,RPI!DF$3)+COUNTIFS(SCHEDULE!$D$3:$D$2594,RPI!DF$3,SCHEDULE!$K$3:$K$2594,RPI!$CG28)</f>
        <v>0</v>
      </c>
      <c r="DG28" s="37">
        <f>COUNTIFS(SCHEDULE!$D$3:$D$2594,RPI!$CG28,SCHEDULE!$K$3:$K$2594,RPI!DG$3)+COUNTIFS(SCHEDULE!$D$3:$D$2594,RPI!DG$3,SCHEDULE!$K$3:$K$2594,RPI!$CG28)</f>
        <v>8</v>
      </c>
      <c r="DH28" s="37">
        <f>COUNTIFS(SCHEDULE!$D$3:$D$2594,RPI!$CG28,SCHEDULE!$K$3:$K$2594,RPI!DH$3)+COUNTIFS(SCHEDULE!$D$3:$D$2594,RPI!DH$3,SCHEDULE!$K$3:$K$2594,RPI!$CG28)</f>
        <v>9</v>
      </c>
      <c r="DI28" s="37">
        <f>COUNTIFS(SCHEDULE!$D$3:$D$2594,RPI!$CG28,SCHEDULE!$K$3:$K$2594,RPI!DI$3)+COUNTIFS(SCHEDULE!$D$3:$D$2594,RPI!DI$3,SCHEDULE!$K$3:$K$2594,RPI!$CG28)</f>
        <v>9</v>
      </c>
      <c r="DJ28" s="37">
        <f>COUNTIFS(SCHEDULE!$D$3:$D$2594,RPI!$CG28,SCHEDULE!$K$3:$K$2594,RPI!DJ$3)+COUNTIFS(SCHEDULE!$D$3:$D$2594,RPI!DJ$3,SCHEDULE!$K$3:$K$2594,RPI!$CG28)</f>
        <v>9</v>
      </c>
      <c r="DK28" s="37">
        <f>COUNTIFS(SCHEDULE!$D$3:$D$2594,RPI!$CG28,SCHEDULE!$K$3:$K$2594,RPI!DK$3)+COUNTIFS(SCHEDULE!$D$3:$D$2594,RPI!DK$3,SCHEDULE!$K$3:$K$2594,RPI!$CG28)</f>
        <v>9</v>
      </c>
      <c r="DL28" s="37">
        <f>COUNTIFS(SCHEDULE!$D$3:$D$2594,RPI!$CG28,SCHEDULE!$K$3:$K$2594,RPI!DL$3)+COUNTIFS(SCHEDULE!$D$3:$D$2594,RPI!DL$3,SCHEDULE!$K$3:$K$2594,RPI!$CG28)</f>
        <v>7</v>
      </c>
      <c r="DM28" s="37">
        <f>COUNTIFS(SCHEDULE!$D$3:$D$2594,RPI!$CG28,SCHEDULE!$K$3:$K$2594,RPI!DM$3)+COUNTIFS(SCHEDULE!$D$3:$D$2594,RPI!DM$3,SCHEDULE!$K$3:$K$2594,RPI!$CG28)</f>
        <v>7</v>
      </c>
      <c r="DN28" s="30" t="s">
        <v>477</v>
      </c>
    </row>
    <row r="29" spans="2:118" x14ac:dyDescent="0.15">
      <c r="B29" s="30">
        <f t="shared" si="72"/>
        <v>26</v>
      </c>
      <c r="C29" s="31" t="s">
        <v>39</v>
      </c>
      <c r="D29" s="35">
        <f>_xlfn.XLOOKUP($C29,STANDINGS!$AS$4:$AS$41,STANDINGS!$AV$4:$AV$41,0,0,1)</f>
        <v>0.41975308641975306</v>
      </c>
      <c r="E29" s="35">
        <f t="shared" si="73"/>
        <v>0.49537037037037046</v>
      </c>
      <c r="F29" s="35">
        <f t="shared" si="74"/>
        <v>0.49537037037037041</v>
      </c>
      <c r="G29" s="34">
        <f>_xlfn.XLOOKUP($C29,STANDINGS!$AS$4:$AS$41,STANDINGS!$BB$4:$BB$41,0,0,1)</f>
        <v>-134</v>
      </c>
      <c r="H29" s="33">
        <f t="shared" si="75"/>
        <v>0.46306604938271612</v>
      </c>
      <c r="J29" s="30">
        <f t="shared" si="76"/>
        <v>26</v>
      </c>
      <c r="K29" s="31" t="s">
        <v>39</v>
      </c>
      <c r="L29" s="90">
        <f t="shared" si="77"/>
        <v>0.49382716049382719</v>
      </c>
      <c r="M29" s="90">
        <f t="shared" si="78"/>
        <v>0.49275362318840582</v>
      </c>
      <c r="N29" s="90">
        <f t="shared" si="79"/>
        <v>0.49087493290391843</v>
      </c>
      <c r="O29" s="90">
        <f t="shared" si="80"/>
        <v>0.49731615673644664</v>
      </c>
      <c r="P29" s="90">
        <f t="shared" si="81"/>
        <v>0.49785292538915726</v>
      </c>
      <c r="Q29" s="90">
        <f t="shared" si="82"/>
        <v>0.49865807836822329</v>
      </c>
      <c r="R29" s="90">
        <f t="shared" si="83"/>
        <v>0.50107353730542137</v>
      </c>
      <c r="S29" s="90">
        <f t="shared" si="84"/>
        <v>0.49785292538915726</v>
      </c>
      <c r="T29" s="90">
        <f t="shared" si="85"/>
        <v>0.49892646269457863</v>
      </c>
      <c r="U29" s="90">
        <f t="shared" si="86"/>
        <v>0.49946323134728937</v>
      </c>
      <c r="V29" s="90">
        <f t="shared" si="87"/>
        <v>0.49382716049382719</v>
      </c>
      <c r="W29" s="90">
        <f t="shared" si="88"/>
        <v>0.49248523886205042</v>
      </c>
      <c r="X29" s="90">
        <f t="shared" si="89"/>
        <v>0.49033816425120774</v>
      </c>
      <c r="Y29" s="90">
        <f t="shared" si="90"/>
        <v>0.49570585077831458</v>
      </c>
      <c r="Z29" s="90">
        <f t="shared" si="91"/>
        <v>0.49248523886205048</v>
      </c>
      <c r="AA29" s="90">
        <f t="shared" si="92"/>
        <v>0.48872785829307575</v>
      </c>
      <c r="AB29" s="90">
        <f t="shared" si="93"/>
        <v>0.49194847020933985</v>
      </c>
      <c r="AC29" s="90">
        <f t="shared" si="94"/>
        <v>0.49973161567364477</v>
      </c>
      <c r="AD29" s="90">
        <f t="shared" si="95"/>
        <v>0.49812130971551272</v>
      </c>
      <c r="AE29" s="90">
        <f t="shared" si="96"/>
        <v>0.49248523886205059</v>
      </c>
      <c r="AF29" s="90">
        <f t="shared" si="97"/>
        <v>0.49758454106280203</v>
      </c>
      <c r="AG29" s="90">
        <f t="shared" si="98"/>
        <v>0.49221685453569519</v>
      </c>
      <c r="AH29" s="90">
        <f t="shared" si="99"/>
        <v>0.49785292538915732</v>
      </c>
      <c r="AI29" s="90">
        <f t="shared" si="100"/>
        <v>0.49677938808373595</v>
      </c>
      <c r="AJ29" s="90">
        <f t="shared" si="101"/>
        <v>0</v>
      </c>
      <c r="AK29" s="90">
        <f t="shared" si="102"/>
        <v>0</v>
      </c>
      <c r="AL29" s="90">
        <f t="shared" si="103"/>
        <v>0.49537037037037046</v>
      </c>
      <c r="AM29" s="90">
        <f t="shared" si="104"/>
        <v>0</v>
      </c>
      <c r="AN29" s="90">
        <f t="shared" si="105"/>
        <v>0</v>
      </c>
      <c r="AO29" s="90">
        <f t="shared" si="106"/>
        <v>0</v>
      </c>
      <c r="AP29" s="90">
        <f t="shared" si="107"/>
        <v>0</v>
      </c>
      <c r="AQ29" s="90">
        <f t="shared" si="108"/>
        <v>0</v>
      </c>
      <c r="AR29" s="32">
        <f t="shared" si="111"/>
        <v>0.49537037037037041</v>
      </c>
      <c r="AS29" s="30" t="s">
        <v>477</v>
      </c>
      <c r="AU29" s="30">
        <f t="shared" si="109"/>
        <v>26</v>
      </c>
      <c r="AV29" s="31" t="s">
        <v>39</v>
      </c>
      <c r="AW29" s="90">
        <f>IF(CH29&gt;0,_xlfn.XLOOKUP(AW$3,STANDINGS!$AS$4:$AS$34,STANDINGS!$AV$4:$AV$34,0,0,1),0)</f>
        <v>0.53086419753086422</v>
      </c>
      <c r="AX29" s="90">
        <f>IF(CI29&gt;0,_xlfn.XLOOKUP(AX$3,STANDINGS!$AS$4:$AS$34,STANDINGS!$AV$4:$AV$34,0,0,1),0)</f>
        <v>0.55555555555555558</v>
      </c>
      <c r="AY29" s="90">
        <f>IF(CJ29&gt;0,_xlfn.XLOOKUP(AY$3,STANDINGS!$AS$4:$AS$34,STANDINGS!$AV$4:$AV$34,0,0,1),0)</f>
        <v>0.59876543209876543</v>
      </c>
      <c r="AZ29" s="90">
        <f>IF(CK29&gt;0,_xlfn.XLOOKUP(AZ$3,STANDINGS!$AS$4:$AS$34,STANDINGS!$AV$4:$AV$34,0,0,1),0)</f>
        <v>0.45061728395061729</v>
      </c>
      <c r="BA29" s="90">
        <f>IF(CL29&gt;0,_xlfn.XLOOKUP(BA$3,STANDINGS!$AS$4:$AS$34,STANDINGS!$AV$4:$AV$34,0,0,1),0)</f>
        <v>0.43827160493827161</v>
      </c>
      <c r="BB29" s="90">
        <f>IF(CM29&gt;0,_xlfn.XLOOKUP(BB$3,STANDINGS!$AS$4:$AS$34,STANDINGS!$AV$4:$AV$34,0,0,1),0)</f>
        <v>0.41975308641975306</v>
      </c>
      <c r="BC29" s="90">
        <f>IF(CN29&gt;0,_xlfn.XLOOKUP(BC$3,STANDINGS!$AS$4:$AS$34,STANDINGS!$AV$4:$AV$34,0,0,1),0)</f>
        <v>0.36419753086419754</v>
      </c>
      <c r="BD29" s="90">
        <f>IF(CO29&gt;0,_xlfn.XLOOKUP(BD$3,STANDINGS!$AS$4:$AS$34,STANDINGS!$AV$4:$AV$34,0,0,1),0)</f>
        <v>0.43827160493827161</v>
      </c>
      <c r="BE29" s="90">
        <f>IF(CP29&gt;0,_xlfn.XLOOKUP(BE$3,STANDINGS!$AS$4:$AS$34,STANDINGS!$AV$4:$AV$34,0,0,1),0)</f>
        <v>0.41358024691358025</v>
      </c>
      <c r="BF29" s="90">
        <f>IF(CQ29&gt;0,_xlfn.XLOOKUP(BF$3,STANDINGS!$AS$4:$AS$34,STANDINGS!$AV$4:$AV$34,0,0,1),0)</f>
        <v>0.40123456790123457</v>
      </c>
      <c r="BG29" s="90">
        <f>IF(CR29&gt;0,_xlfn.XLOOKUP(BG$3,STANDINGS!$AS$4:$AS$34,STANDINGS!$AV$4:$AV$34,0,0,1),0)</f>
        <v>0.53086419753086422</v>
      </c>
      <c r="BH29" s="90">
        <f>IF(CS29&gt;0,_xlfn.XLOOKUP(BH$3,STANDINGS!$AS$4:$AS$34,STANDINGS!$AV$4:$AV$34,0,0,1),0)</f>
        <v>0.56172839506172845</v>
      </c>
      <c r="BI29" s="90">
        <f>IF(CT29&gt;0,_xlfn.XLOOKUP(BI$3,STANDINGS!$AS$4:$AS$34,STANDINGS!$AV$4:$AV$34,0,0,1),0)</f>
        <v>0.61111111111111116</v>
      </c>
      <c r="BJ29" s="90">
        <f>IF(CU29&gt;0,_xlfn.XLOOKUP(BJ$3,STANDINGS!$AS$4:$AS$34,STANDINGS!$AV$4:$AV$34,0,0,1),0)</f>
        <v>0.48765432098765432</v>
      </c>
      <c r="BK29" s="90">
        <f>IF(CV29&gt;0,_xlfn.XLOOKUP(BK$3,STANDINGS!$AS$4:$AS$34,STANDINGS!$AV$4:$AV$34,0,0,1),0)</f>
        <v>0.56172839506172845</v>
      </c>
      <c r="BL29" s="90">
        <f>IF(CW29&gt;0,_xlfn.XLOOKUP(BL$3,STANDINGS!$AS$4:$AS$34,STANDINGS!$AV$4:$AV$34,0,0,1),0)</f>
        <v>0.64814814814814814</v>
      </c>
      <c r="BM29" s="90">
        <f>IF(CX29&gt;0,_xlfn.XLOOKUP(BM$3,STANDINGS!$AS$4:$AS$34,STANDINGS!$AV$4:$AV$34,0,0,1),0)</f>
        <v>0.57407407407407407</v>
      </c>
      <c r="BN29" s="90">
        <f>IF(CY29&gt;0,_xlfn.XLOOKUP(BN$3,STANDINGS!$AS$4:$AS$34,STANDINGS!$AV$4:$AV$34,0,0,1),0)</f>
        <v>0.39506172839506171</v>
      </c>
      <c r="BO29" s="90">
        <f>IF(CZ29&gt;0,_xlfn.XLOOKUP(BO$3,STANDINGS!$AS$4:$AS$34,STANDINGS!$AV$4:$AV$34,0,0,1),0)</f>
        <v>0.43209876543209874</v>
      </c>
      <c r="BP29" s="90">
        <f>IF(DA29&gt;0,_xlfn.XLOOKUP(BP$3,STANDINGS!$AS$4:$AS$34,STANDINGS!$AV$4:$AV$34,0,0,1),0)</f>
        <v>0.56172839506172845</v>
      </c>
      <c r="BQ29" s="90">
        <f>IF(DB29&gt;0,_xlfn.XLOOKUP(BQ$3,STANDINGS!$AS$4:$AS$34,STANDINGS!$AV$4:$AV$34,0,0,1),0)</f>
        <v>0.44444444444444442</v>
      </c>
      <c r="BR29" s="90">
        <f>IF(DC29&gt;0,_xlfn.XLOOKUP(BR$3,STANDINGS!$AS$4:$AS$34,STANDINGS!$AV$4:$AV$34,0,0,1),0)</f>
        <v>0.5679012345679012</v>
      </c>
      <c r="BS29" s="90">
        <f>IF(DD29&gt;0,_xlfn.XLOOKUP(BS$3,STANDINGS!$AS$4:$AS$34,STANDINGS!$AV$4:$AV$34,0,0,1),0)</f>
        <v>0.43827160493827161</v>
      </c>
      <c r="BT29" s="90">
        <f>IF(DE29&gt;0,_xlfn.XLOOKUP(BT$3,STANDINGS!$AS$4:$AS$34,STANDINGS!$AV$4:$AV$34,0,0,1),0)</f>
        <v>0.46296296296296297</v>
      </c>
      <c r="BU29" s="90">
        <f>IF(DF29&gt;0,_xlfn.XLOOKUP(BU$3,STANDINGS!$AS$4:$AS$34,STANDINGS!$AV$4:$AV$34,0,0,1),0)</f>
        <v>0</v>
      </c>
      <c r="BV29" s="90">
        <f>IF(DG29&gt;0,_xlfn.XLOOKUP(BV$3,STANDINGS!$AS$4:$AS$34,STANDINGS!$AV$4:$AV$34,0,0,1),0)</f>
        <v>0</v>
      </c>
      <c r="BW29" s="90">
        <f>IF(DH29&gt;0,_xlfn.XLOOKUP(BW$3,STANDINGS!$AS$4:$AS$34,STANDINGS!$AV$4:$AV$34,0,0,1),0)</f>
        <v>0.64197530864197527</v>
      </c>
      <c r="BX29" s="90">
        <f>IF(DI29&gt;0,_xlfn.XLOOKUP(BX$3,STANDINGS!$AS$4:$AS$34,STANDINGS!$AV$4:$AV$34,0,0,1),0)</f>
        <v>0</v>
      </c>
      <c r="BY29" s="90">
        <f>IF(DJ29&gt;0,_xlfn.XLOOKUP(BY$3,STANDINGS!$AS$4:$AS$34,STANDINGS!$AV$4:$AV$34,0,0,1),0)</f>
        <v>0</v>
      </c>
      <c r="BZ29" s="90">
        <f>IF(DK29&gt;0,_xlfn.XLOOKUP(BZ$3,STANDINGS!$AS$4:$AS$34,STANDINGS!$AV$4:$AV$34,0,0,1),0)</f>
        <v>0</v>
      </c>
      <c r="CA29" s="90">
        <f>IF(DL29&gt;0,_xlfn.XLOOKUP(CA$3,STANDINGS!$AS$4:$AS$34,STANDINGS!$AV$4:$AV$34,0,0,1),0)</f>
        <v>0</v>
      </c>
      <c r="CB29" s="90">
        <f>IF(DM29&gt;0,_xlfn.XLOOKUP(CB$3,STANDINGS!$AS$4:$AS$34,STANDINGS!$AV$4:$AV$34,0,0,1),0)</f>
        <v>0</v>
      </c>
      <c r="CC29" s="32">
        <f t="shared" si="112"/>
        <v>0.49537037037037046</v>
      </c>
      <c r="CD29" s="30" t="s">
        <v>477</v>
      </c>
      <c r="CF29" s="30">
        <f t="shared" si="110"/>
        <v>26</v>
      </c>
      <c r="CG29" s="31" t="s">
        <v>39</v>
      </c>
      <c r="CH29" s="37">
        <f>COUNTIFS(SCHEDULE!$D$3:$D$2594,RPI!$CG29,SCHEDULE!$K$3:$K$2594,RPI!CH$3)+COUNTIFS(SCHEDULE!$D$3:$D$2594,RPI!CH$3,SCHEDULE!$K$3:$K$2594,RPI!$CG29)</f>
        <v>3</v>
      </c>
      <c r="CI29" s="37">
        <f>COUNTIFS(SCHEDULE!$D$3:$D$2594,RPI!$CG29,SCHEDULE!$K$3:$K$2594,RPI!CI$3)+COUNTIFS(SCHEDULE!$D$3:$D$2594,RPI!CI$3,SCHEDULE!$K$3:$K$2594,RPI!$CG29)</f>
        <v>3</v>
      </c>
      <c r="CJ29" s="37">
        <f>COUNTIFS(SCHEDULE!$D$3:$D$2594,RPI!$CG29,SCHEDULE!$K$3:$K$2594,RPI!CJ$3)+COUNTIFS(SCHEDULE!$D$3:$D$2594,RPI!CJ$3,SCHEDULE!$K$3:$K$2594,RPI!$CG29)</f>
        <v>3</v>
      </c>
      <c r="CK29" s="37">
        <f>COUNTIFS(SCHEDULE!$D$3:$D$2594,RPI!$CG29,SCHEDULE!$K$3:$K$2594,RPI!CK$3)+COUNTIFS(SCHEDULE!$D$3:$D$2594,RPI!CK$3,SCHEDULE!$K$3:$K$2594,RPI!$CG29)</f>
        <v>3</v>
      </c>
      <c r="CL29" s="37">
        <f>COUNTIFS(SCHEDULE!$D$3:$D$2594,RPI!$CG29,SCHEDULE!$K$3:$K$2594,RPI!CL$3)+COUNTIFS(SCHEDULE!$D$3:$D$2594,RPI!CL$3,SCHEDULE!$K$3:$K$2594,RPI!$CG29)</f>
        <v>3</v>
      </c>
      <c r="CM29" s="37">
        <f>COUNTIFS(SCHEDULE!$D$3:$D$2594,RPI!$CG29,SCHEDULE!$K$3:$K$2594,RPI!CM$3)+COUNTIFS(SCHEDULE!$D$3:$D$2594,RPI!CM$3,SCHEDULE!$K$3:$K$2594,RPI!$CG29)</f>
        <v>3</v>
      </c>
      <c r="CN29" s="37">
        <f>COUNTIFS(SCHEDULE!$D$3:$D$2594,RPI!$CG29,SCHEDULE!$K$3:$K$2594,RPI!CN$3)+COUNTIFS(SCHEDULE!$D$3:$D$2594,RPI!CN$3,SCHEDULE!$K$3:$K$2594,RPI!$CG29)</f>
        <v>3</v>
      </c>
      <c r="CO29" s="37">
        <f>COUNTIFS(SCHEDULE!$D$3:$D$2594,RPI!$CG29,SCHEDULE!$K$3:$K$2594,RPI!CO$3)+COUNTIFS(SCHEDULE!$D$3:$D$2594,RPI!CO$3,SCHEDULE!$K$3:$K$2594,RPI!$CG29)</f>
        <v>3</v>
      </c>
      <c r="CP29" s="37">
        <f>COUNTIFS(SCHEDULE!$D$3:$D$2594,RPI!$CG29,SCHEDULE!$K$3:$K$2594,RPI!CP$3)+COUNTIFS(SCHEDULE!$D$3:$D$2594,RPI!CP$3,SCHEDULE!$K$3:$K$2594,RPI!$CG29)</f>
        <v>3</v>
      </c>
      <c r="CQ29" s="37">
        <f>COUNTIFS(SCHEDULE!$D$3:$D$2594,RPI!$CG29,SCHEDULE!$K$3:$K$2594,RPI!CQ$3)+COUNTIFS(SCHEDULE!$D$3:$D$2594,RPI!CQ$3,SCHEDULE!$K$3:$K$2594,RPI!$CG29)</f>
        <v>3</v>
      </c>
      <c r="CR29" s="37">
        <f>COUNTIFS(SCHEDULE!$D$3:$D$2594,RPI!$CG29,SCHEDULE!$K$3:$K$2594,RPI!CR$3)+COUNTIFS(SCHEDULE!$D$3:$D$2594,RPI!CR$3,SCHEDULE!$K$3:$K$2594,RPI!$CG29)</f>
        <v>3</v>
      </c>
      <c r="CS29" s="37">
        <f>COUNTIFS(SCHEDULE!$D$3:$D$2594,RPI!$CG29,SCHEDULE!$K$3:$K$2594,RPI!CS$3)+COUNTIFS(SCHEDULE!$D$3:$D$2594,RPI!CS$3,SCHEDULE!$K$3:$K$2594,RPI!$CG29)</f>
        <v>3</v>
      </c>
      <c r="CT29" s="37">
        <f>COUNTIFS(SCHEDULE!$D$3:$D$2594,RPI!$CG29,SCHEDULE!$K$3:$K$2594,RPI!CT$3)+COUNTIFS(SCHEDULE!$D$3:$D$2594,RPI!CT$3,SCHEDULE!$K$3:$K$2594,RPI!$CG29)</f>
        <v>3</v>
      </c>
      <c r="CU29" s="37">
        <f>COUNTIFS(SCHEDULE!$D$3:$D$2594,RPI!$CG29,SCHEDULE!$K$3:$K$2594,RPI!CU$3)+COUNTIFS(SCHEDULE!$D$3:$D$2594,RPI!CU$3,SCHEDULE!$K$3:$K$2594,RPI!$CG29)</f>
        <v>3</v>
      </c>
      <c r="CV29" s="37">
        <f>COUNTIFS(SCHEDULE!$D$3:$D$2594,RPI!$CG29,SCHEDULE!$K$3:$K$2594,RPI!CV$3)+COUNTIFS(SCHEDULE!$D$3:$D$2594,RPI!CV$3,SCHEDULE!$K$3:$K$2594,RPI!$CG29)</f>
        <v>3</v>
      </c>
      <c r="CW29" s="37">
        <f>COUNTIFS(SCHEDULE!$D$3:$D$2594,RPI!$CG29,SCHEDULE!$K$3:$K$2594,RPI!CW$3)+COUNTIFS(SCHEDULE!$D$3:$D$2594,RPI!CW$3,SCHEDULE!$K$3:$K$2594,RPI!$CG29)</f>
        <v>3</v>
      </c>
      <c r="CX29" s="37">
        <f>COUNTIFS(SCHEDULE!$D$3:$D$2594,RPI!$CG29,SCHEDULE!$K$3:$K$2594,RPI!CX$3)+COUNTIFS(SCHEDULE!$D$3:$D$2594,RPI!CX$3,SCHEDULE!$K$3:$K$2594,RPI!$CG29)</f>
        <v>7</v>
      </c>
      <c r="CY29" s="37">
        <f>COUNTIFS(SCHEDULE!$D$3:$D$2594,RPI!$CG29,SCHEDULE!$K$3:$K$2594,RPI!CY$3)+COUNTIFS(SCHEDULE!$D$3:$D$2594,RPI!CY$3,SCHEDULE!$K$3:$K$2594,RPI!$CG29)</f>
        <v>7</v>
      </c>
      <c r="CZ29" s="37">
        <f>COUNTIFS(SCHEDULE!$D$3:$D$2594,RPI!$CG29,SCHEDULE!$K$3:$K$2594,RPI!CZ$3)+COUNTIFS(SCHEDULE!$D$3:$D$2594,RPI!CZ$3,SCHEDULE!$K$3:$K$2594,RPI!$CG29)</f>
        <v>7</v>
      </c>
      <c r="DA29" s="37">
        <f>COUNTIFS(SCHEDULE!$D$3:$D$2594,RPI!$CG29,SCHEDULE!$K$3:$K$2594,RPI!DA$3)+COUNTIFS(SCHEDULE!$D$3:$D$2594,RPI!DA$3,SCHEDULE!$K$3:$K$2594,RPI!$CG29)</f>
        <v>7</v>
      </c>
      <c r="DB29" s="37">
        <f>COUNTIFS(SCHEDULE!$D$3:$D$2594,RPI!$CG29,SCHEDULE!$K$3:$K$2594,RPI!DB$3)+COUNTIFS(SCHEDULE!$D$3:$D$2594,RPI!DB$3,SCHEDULE!$K$3:$K$2594,RPI!$CG29)</f>
        <v>7</v>
      </c>
      <c r="DC29" s="37">
        <f>COUNTIFS(SCHEDULE!$D$3:$D$2594,RPI!$CG29,SCHEDULE!$K$3:$K$2594,RPI!DC$3)+COUNTIFS(SCHEDULE!$D$3:$D$2594,RPI!DC$3,SCHEDULE!$K$3:$K$2594,RPI!$CG29)</f>
        <v>7</v>
      </c>
      <c r="DD29" s="37">
        <f>COUNTIFS(SCHEDULE!$D$3:$D$2594,RPI!$CG29,SCHEDULE!$K$3:$K$2594,RPI!DD$3)+COUNTIFS(SCHEDULE!$D$3:$D$2594,RPI!DD$3,SCHEDULE!$K$3:$K$2594,RPI!$CG29)</f>
        <v>7</v>
      </c>
      <c r="DE29" s="37">
        <f>COUNTIFS(SCHEDULE!$D$3:$D$2594,RPI!$CG29,SCHEDULE!$K$3:$K$2594,RPI!DE$3)+COUNTIFS(SCHEDULE!$D$3:$D$2594,RPI!DE$3,SCHEDULE!$K$3:$K$2594,RPI!$CG29)</f>
        <v>7</v>
      </c>
      <c r="DF29" s="37">
        <f>COUNTIFS(SCHEDULE!$D$3:$D$2594,RPI!$CG29,SCHEDULE!$K$3:$K$2594,RPI!DF$3)+COUNTIFS(SCHEDULE!$D$3:$D$2594,RPI!DF$3,SCHEDULE!$K$3:$K$2594,RPI!$CG29)</f>
        <v>8</v>
      </c>
      <c r="DG29" s="37">
        <f>COUNTIFS(SCHEDULE!$D$3:$D$2594,RPI!$CG29,SCHEDULE!$K$3:$K$2594,RPI!DG$3)+COUNTIFS(SCHEDULE!$D$3:$D$2594,RPI!DG$3,SCHEDULE!$K$3:$K$2594,RPI!$CG29)</f>
        <v>0</v>
      </c>
      <c r="DH29" s="37">
        <f>COUNTIFS(SCHEDULE!$D$3:$D$2594,RPI!$CG29,SCHEDULE!$K$3:$K$2594,RPI!DH$3)+COUNTIFS(SCHEDULE!$D$3:$D$2594,RPI!DH$3,SCHEDULE!$K$3:$K$2594,RPI!$CG29)</f>
        <v>9</v>
      </c>
      <c r="DI29" s="37">
        <f>COUNTIFS(SCHEDULE!$D$3:$D$2594,RPI!$CG29,SCHEDULE!$K$3:$K$2594,RPI!DI$3)+COUNTIFS(SCHEDULE!$D$3:$D$2594,RPI!DI$3,SCHEDULE!$K$3:$K$2594,RPI!$CG29)</f>
        <v>9</v>
      </c>
      <c r="DJ29" s="37">
        <f>COUNTIFS(SCHEDULE!$D$3:$D$2594,RPI!$CG29,SCHEDULE!$K$3:$K$2594,RPI!DJ$3)+COUNTIFS(SCHEDULE!$D$3:$D$2594,RPI!DJ$3,SCHEDULE!$K$3:$K$2594,RPI!$CG29)</f>
        <v>9</v>
      </c>
      <c r="DK29" s="37">
        <f>COUNTIFS(SCHEDULE!$D$3:$D$2594,RPI!$CG29,SCHEDULE!$K$3:$K$2594,RPI!DK$3)+COUNTIFS(SCHEDULE!$D$3:$D$2594,RPI!DK$3,SCHEDULE!$K$3:$K$2594,RPI!$CG29)</f>
        <v>9</v>
      </c>
      <c r="DL29" s="37">
        <f>COUNTIFS(SCHEDULE!$D$3:$D$2594,RPI!$CG29,SCHEDULE!$K$3:$K$2594,RPI!DL$3)+COUNTIFS(SCHEDULE!$D$3:$D$2594,RPI!DL$3,SCHEDULE!$K$3:$K$2594,RPI!$CG29)</f>
        <v>7</v>
      </c>
      <c r="DM29" s="37">
        <f>COUNTIFS(SCHEDULE!$D$3:$D$2594,RPI!$CG29,SCHEDULE!$K$3:$K$2594,RPI!DM$3)+COUNTIFS(SCHEDULE!$D$3:$D$2594,RPI!DM$3,SCHEDULE!$K$3:$K$2594,RPI!$CG29)</f>
        <v>7</v>
      </c>
      <c r="DN29" s="30" t="s">
        <v>477</v>
      </c>
    </row>
    <row r="30" spans="2:118" x14ac:dyDescent="0.15">
      <c r="B30" s="30">
        <f t="shared" si="72"/>
        <v>2</v>
      </c>
      <c r="C30" s="31" t="s">
        <v>741</v>
      </c>
      <c r="D30" s="35">
        <f>_xlfn.XLOOKUP($C30,STANDINGS!$AS$4:$AS$41,STANDINGS!$AV$4:$AV$41,0,0,1)</f>
        <v>0.64197530864197527</v>
      </c>
      <c r="E30" s="35">
        <f t="shared" si="73"/>
        <v>0.49537037037037046</v>
      </c>
      <c r="F30" s="35">
        <f t="shared" si="74"/>
        <v>0.49537037037037041</v>
      </c>
      <c r="G30" s="34">
        <f>_xlfn.XLOOKUP($C30,STANDINGS!$AS$4:$AS$41,STANDINGS!$BB$4:$BB$41,0,0,1)</f>
        <v>214</v>
      </c>
      <c r="H30" s="33">
        <f t="shared" si="75"/>
        <v>0.55342160493827164</v>
      </c>
      <c r="J30" s="30">
        <f t="shared" si="76"/>
        <v>27</v>
      </c>
      <c r="K30" s="31" t="s">
        <v>741</v>
      </c>
      <c r="L30" s="90">
        <f t="shared" si="77"/>
        <v>0.49382716049382719</v>
      </c>
      <c r="M30" s="90">
        <f t="shared" si="78"/>
        <v>0.49275362318840582</v>
      </c>
      <c r="N30" s="90">
        <f t="shared" si="79"/>
        <v>0.49087493290391843</v>
      </c>
      <c r="O30" s="90">
        <f t="shared" si="80"/>
        <v>0.49731615673644664</v>
      </c>
      <c r="P30" s="90">
        <f t="shared" si="81"/>
        <v>0.49785292538915726</v>
      </c>
      <c r="Q30" s="90">
        <f t="shared" si="82"/>
        <v>0.49865807836822329</v>
      </c>
      <c r="R30" s="90">
        <f t="shared" si="83"/>
        <v>0.50107353730542137</v>
      </c>
      <c r="S30" s="90">
        <f t="shared" si="84"/>
        <v>0.49785292538915726</v>
      </c>
      <c r="T30" s="90">
        <f t="shared" si="85"/>
        <v>0.49892646269457863</v>
      </c>
      <c r="U30" s="90">
        <f t="shared" si="86"/>
        <v>0.49946323134728937</v>
      </c>
      <c r="V30" s="90">
        <f t="shared" si="87"/>
        <v>0.49382716049382719</v>
      </c>
      <c r="W30" s="90">
        <f t="shared" si="88"/>
        <v>0.49248523886205042</v>
      </c>
      <c r="X30" s="90">
        <f t="shared" si="89"/>
        <v>0.49033816425120774</v>
      </c>
      <c r="Y30" s="90">
        <f t="shared" si="90"/>
        <v>0.49570585077831458</v>
      </c>
      <c r="Z30" s="90">
        <f t="shared" si="91"/>
        <v>0.49248523886205048</v>
      </c>
      <c r="AA30" s="90">
        <f t="shared" si="92"/>
        <v>0.48872785829307575</v>
      </c>
      <c r="AB30" s="90">
        <f t="shared" si="93"/>
        <v>0.49194847020933985</v>
      </c>
      <c r="AC30" s="90">
        <f t="shared" si="94"/>
        <v>0.49973161567364477</v>
      </c>
      <c r="AD30" s="90">
        <f t="shared" si="95"/>
        <v>0.49812130971551272</v>
      </c>
      <c r="AE30" s="90">
        <f t="shared" si="96"/>
        <v>0.49248523886205059</v>
      </c>
      <c r="AF30" s="90">
        <f t="shared" si="97"/>
        <v>0.49758454106280203</v>
      </c>
      <c r="AG30" s="90">
        <f t="shared" si="98"/>
        <v>0.49221685453569519</v>
      </c>
      <c r="AH30" s="90">
        <f t="shared" si="99"/>
        <v>0.49785292538915732</v>
      </c>
      <c r="AI30" s="90">
        <f t="shared" si="100"/>
        <v>0.49677938808373595</v>
      </c>
      <c r="AJ30" s="90">
        <f t="shared" si="101"/>
        <v>0</v>
      </c>
      <c r="AK30" s="90">
        <f t="shared" si="102"/>
        <v>0</v>
      </c>
      <c r="AL30" s="90">
        <f t="shared" si="103"/>
        <v>0</v>
      </c>
      <c r="AM30" s="90">
        <f t="shared" si="104"/>
        <v>0</v>
      </c>
      <c r="AN30" s="90">
        <f t="shared" si="105"/>
        <v>0</v>
      </c>
      <c r="AO30" s="90">
        <f t="shared" si="106"/>
        <v>0</v>
      </c>
      <c r="AP30" s="90">
        <f t="shared" si="107"/>
        <v>0</v>
      </c>
      <c r="AQ30" s="90">
        <f t="shared" si="108"/>
        <v>0</v>
      </c>
      <c r="AR30" s="32">
        <f t="shared" si="111"/>
        <v>0.49537037037037041</v>
      </c>
      <c r="AS30" s="30" t="s">
        <v>477</v>
      </c>
      <c r="AU30" s="30">
        <f t="shared" si="109"/>
        <v>27</v>
      </c>
      <c r="AV30" s="31" t="s">
        <v>741</v>
      </c>
      <c r="AW30" s="90">
        <f>IF(CH30&gt;0,_xlfn.XLOOKUP(AW$3,STANDINGS!$AS$4:$AS$34,STANDINGS!$AV$4:$AV$34,0,0,1),0)</f>
        <v>0.53086419753086422</v>
      </c>
      <c r="AX30" s="90">
        <f>IF(CI30&gt;0,_xlfn.XLOOKUP(AX$3,STANDINGS!$AS$4:$AS$34,STANDINGS!$AV$4:$AV$34,0,0,1),0)</f>
        <v>0.55555555555555558</v>
      </c>
      <c r="AY30" s="90">
        <f>IF(CJ30&gt;0,_xlfn.XLOOKUP(AY$3,STANDINGS!$AS$4:$AS$34,STANDINGS!$AV$4:$AV$34,0,0,1),0)</f>
        <v>0.59876543209876543</v>
      </c>
      <c r="AZ30" s="90">
        <f>IF(CK30&gt;0,_xlfn.XLOOKUP(AZ$3,STANDINGS!$AS$4:$AS$34,STANDINGS!$AV$4:$AV$34,0,0,1),0)</f>
        <v>0.45061728395061729</v>
      </c>
      <c r="BA30" s="90">
        <f>IF(CL30&gt;0,_xlfn.XLOOKUP(BA$3,STANDINGS!$AS$4:$AS$34,STANDINGS!$AV$4:$AV$34,0,0,1),0)</f>
        <v>0.43827160493827161</v>
      </c>
      <c r="BB30" s="90">
        <f>IF(CM30&gt;0,_xlfn.XLOOKUP(BB$3,STANDINGS!$AS$4:$AS$34,STANDINGS!$AV$4:$AV$34,0,0,1),0)</f>
        <v>0.41975308641975306</v>
      </c>
      <c r="BC30" s="90">
        <f>IF(CN30&gt;0,_xlfn.XLOOKUP(BC$3,STANDINGS!$AS$4:$AS$34,STANDINGS!$AV$4:$AV$34,0,0,1),0)</f>
        <v>0.36419753086419754</v>
      </c>
      <c r="BD30" s="90">
        <f>IF(CO30&gt;0,_xlfn.XLOOKUP(BD$3,STANDINGS!$AS$4:$AS$34,STANDINGS!$AV$4:$AV$34,0,0,1),0)</f>
        <v>0.43827160493827161</v>
      </c>
      <c r="BE30" s="90">
        <f>IF(CP30&gt;0,_xlfn.XLOOKUP(BE$3,STANDINGS!$AS$4:$AS$34,STANDINGS!$AV$4:$AV$34,0,0,1),0)</f>
        <v>0.41358024691358025</v>
      </c>
      <c r="BF30" s="90">
        <f>IF(CQ30&gt;0,_xlfn.XLOOKUP(BF$3,STANDINGS!$AS$4:$AS$34,STANDINGS!$AV$4:$AV$34,0,0,1),0)</f>
        <v>0.40123456790123457</v>
      </c>
      <c r="BG30" s="90">
        <f>IF(CR30&gt;0,_xlfn.XLOOKUP(BG$3,STANDINGS!$AS$4:$AS$34,STANDINGS!$AV$4:$AV$34,0,0,1),0)</f>
        <v>0.53086419753086422</v>
      </c>
      <c r="BH30" s="90">
        <f>IF(CS30&gt;0,_xlfn.XLOOKUP(BH$3,STANDINGS!$AS$4:$AS$34,STANDINGS!$AV$4:$AV$34,0,0,1),0)</f>
        <v>0.56172839506172845</v>
      </c>
      <c r="BI30" s="90">
        <f>IF(CT30&gt;0,_xlfn.XLOOKUP(BI$3,STANDINGS!$AS$4:$AS$34,STANDINGS!$AV$4:$AV$34,0,0,1),0)</f>
        <v>0.61111111111111116</v>
      </c>
      <c r="BJ30" s="90">
        <f>IF(CU30&gt;0,_xlfn.XLOOKUP(BJ$3,STANDINGS!$AS$4:$AS$34,STANDINGS!$AV$4:$AV$34,0,0,1),0)</f>
        <v>0.48765432098765432</v>
      </c>
      <c r="BK30" s="90">
        <f>IF(CV30&gt;0,_xlfn.XLOOKUP(BK$3,STANDINGS!$AS$4:$AS$34,STANDINGS!$AV$4:$AV$34,0,0,1),0)</f>
        <v>0.56172839506172845</v>
      </c>
      <c r="BL30" s="90">
        <f>IF(CW30&gt;0,_xlfn.XLOOKUP(BL$3,STANDINGS!$AS$4:$AS$34,STANDINGS!$AV$4:$AV$34,0,0,1),0)</f>
        <v>0.64814814814814814</v>
      </c>
      <c r="BM30" s="90">
        <f>IF(CX30&gt;0,_xlfn.XLOOKUP(BM$3,STANDINGS!$AS$4:$AS$34,STANDINGS!$AV$4:$AV$34,0,0,1),0)</f>
        <v>0.57407407407407407</v>
      </c>
      <c r="BN30" s="90">
        <f>IF(CY30&gt;0,_xlfn.XLOOKUP(BN$3,STANDINGS!$AS$4:$AS$34,STANDINGS!$AV$4:$AV$34,0,0,1),0)</f>
        <v>0.39506172839506171</v>
      </c>
      <c r="BO30" s="90">
        <f>IF(CZ30&gt;0,_xlfn.XLOOKUP(BO$3,STANDINGS!$AS$4:$AS$34,STANDINGS!$AV$4:$AV$34,0,0,1),0)</f>
        <v>0.43209876543209874</v>
      </c>
      <c r="BP30" s="90">
        <f>IF(DA30&gt;0,_xlfn.XLOOKUP(BP$3,STANDINGS!$AS$4:$AS$34,STANDINGS!$AV$4:$AV$34,0,0,1),0)</f>
        <v>0.56172839506172845</v>
      </c>
      <c r="BQ30" s="90">
        <f>IF(DB30&gt;0,_xlfn.XLOOKUP(BQ$3,STANDINGS!$AS$4:$AS$34,STANDINGS!$AV$4:$AV$34,0,0,1),0)</f>
        <v>0.44444444444444442</v>
      </c>
      <c r="BR30" s="90">
        <f>IF(DC30&gt;0,_xlfn.XLOOKUP(BR$3,STANDINGS!$AS$4:$AS$34,STANDINGS!$AV$4:$AV$34,0,0,1),0)</f>
        <v>0.5679012345679012</v>
      </c>
      <c r="BS30" s="90">
        <f>IF(DD30&gt;0,_xlfn.XLOOKUP(BS$3,STANDINGS!$AS$4:$AS$34,STANDINGS!$AV$4:$AV$34,0,0,1),0)</f>
        <v>0.43827160493827161</v>
      </c>
      <c r="BT30" s="90">
        <f>IF(DE30&gt;0,_xlfn.XLOOKUP(BT$3,STANDINGS!$AS$4:$AS$34,STANDINGS!$AV$4:$AV$34,0,0,1),0)</f>
        <v>0.46296296296296297</v>
      </c>
      <c r="BU30" s="90">
        <f>IF(DF30&gt;0,_xlfn.XLOOKUP(BU$3,STANDINGS!$AS$4:$AS$34,STANDINGS!$AV$4:$AV$34,0,0,1),0)</f>
        <v>0</v>
      </c>
      <c r="BV30" s="90">
        <f>IF(DG30&gt;0,_xlfn.XLOOKUP(BV$3,STANDINGS!$AS$4:$AS$34,STANDINGS!$AV$4:$AV$34,0,0,1),0)</f>
        <v>0</v>
      </c>
      <c r="BW30" s="90">
        <f>IF(DH30&gt;0,_xlfn.XLOOKUP(BW$3,STANDINGS!$AS$4:$AS$34,STANDINGS!$AV$4:$AV$34,0,0,1),0)</f>
        <v>0</v>
      </c>
      <c r="BX30" s="90">
        <f>IF(DI30&gt;0,_xlfn.XLOOKUP(BX$3,STANDINGS!$AS$4:$AS$34,STANDINGS!$AV$4:$AV$34,0,0,1),0)</f>
        <v>0</v>
      </c>
      <c r="BY30" s="90">
        <f>IF(DJ30&gt;0,_xlfn.XLOOKUP(BY$3,STANDINGS!$AS$4:$AS$34,STANDINGS!$AV$4:$AV$34,0,0,1),0)</f>
        <v>0</v>
      </c>
      <c r="BZ30" s="90">
        <f>IF(DK30&gt;0,_xlfn.XLOOKUP(BZ$3,STANDINGS!$AS$4:$AS$34,STANDINGS!$AV$4:$AV$34,0,0,1),0)</f>
        <v>0</v>
      </c>
      <c r="CA30" s="90">
        <f>IF(DL30&gt;0,_xlfn.XLOOKUP(CA$3,STANDINGS!$AS$4:$AS$34,STANDINGS!$AV$4:$AV$34,0,0,1),0)</f>
        <v>0</v>
      </c>
      <c r="CB30" s="90">
        <f>IF(DM30&gt;0,_xlfn.XLOOKUP(CB$3,STANDINGS!$AS$4:$AS$34,STANDINGS!$AV$4:$AV$34,0,0,1),0)</f>
        <v>0</v>
      </c>
      <c r="CC30" s="32">
        <f t="shared" si="112"/>
        <v>0.49537037037037046</v>
      </c>
      <c r="CD30" s="30" t="s">
        <v>477</v>
      </c>
      <c r="CF30" s="30">
        <f t="shared" si="110"/>
        <v>27</v>
      </c>
      <c r="CG30" s="31" t="s">
        <v>741</v>
      </c>
      <c r="CH30" s="37">
        <f>COUNTIFS(SCHEDULE!$D$3:$D$2594,RPI!$CG30,SCHEDULE!$K$3:$K$2594,RPI!CH$3)+COUNTIFS(SCHEDULE!$D$3:$D$2594,RPI!CH$3,SCHEDULE!$K$3:$K$2594,RPI!$CG30)</f>
        <v>3</v>
      </c>
      <c r="CI30" s="37">
        <f>COUNTIFS(SCHEDULE!$D$3:$D$2594,RPI!$CG30,SCHEDULE!$K$3:$K$2594,RPI!CI$3)+COUNTIFS(SCHEDULE!$D$3:$D$2594,RPI!CI$3,SCHEDULE!$K$3:$K$2594,RPI!$CG30)</f>
        <v>3</v>
      </c>
      <c r="CJ30" s="37">
        <f>COUNTIFS(SCHEDULE!$D$3:$D$2594,RPI!$CG30,SCHEDULE!$K$3:$K$2594,RPI!CJ$3)+COUNTIFS(SCHEDULE!$D$3:$D$2594,RPI!CJ$3,SCHEDULE!$K$3:$K$2594,RPI!$CG30)</f>
        <v>3</v>
      </c>
      <c r="CK30" s="37">
        <f>COUNTIFS(SCHEDULE!$D$3:$D$2594,RPI!$CG30,SCHEDULE!$K$3:$K$2594,RPI!CK$3)+COUNTIFS(SCHEDULE!$D$3:$D$2594,RPI!CK$3,SCHEDULE!$K$3:$K$2594,RPI!$CG30)</f>
        <v>3</v>
      </c>
      <c r="CL30" s="37">
        <f>COUNTIFS(SCHEDULE!$D$3:$D$2594,RPI!$CG30,SCHEDULE!$K$3:$K$2594,RPI!CL$3)+COUNTIFS(SCHEDULE!$D$3:$D$2594,RPI!CL$3,SCHEDULE!$K$3:$K$2594,RPI!$CG30)</f>
        <v>3</v>
      </c>
      <c r="CM30" s="37">
        <f>COUNTIFS(SCHEDULE!$D$3:$D$2594,RPI!$CG30,SCHEDULE!$K$3:$K$2594,RPI!CM$3)+COUNTIFS(SCHEDULE!$D$3:$D$2594,RPI!CM$3,SCHEDULE!$K$3:$K$2594,RPI!$CG30)</f>
        <v>3</v>
      </c>
      <c r="CN30" s="37">
        <f>COUNTIFS(SCHEDULE!$D$3:$D$2594,RPI!$CG30,SCHEDULE!$K$3:$K$2594,RPI!CN$3)+COUNTIFS(SCHEDULE!$D$3:$D$2594,RPI!CN$3,SCHEDULE!$K$3:$K$2594,RPI!$CG30)</f>
        <v>3</v>
      </c>
      <c r="CO30" s="37">
        <f>COUNTIFS(SCHEDULE!$D$3:$D$2594,RPI!$CG30,SCHEDULE!$K$3:$K$2594,RPI!CO$3)+COUNTIFS(SCHEDULE!$D$3:$D$2594,RPI!CO$3,SCHEDULE!$K$3:$K$2594,RPI!$CG30)</f>
        <v>3</v>
      </c>
      <c r="CP30" s="37">
        <f>COUNTIFS(SCHEDULE!$D$3:$D$2594,RPI!$CG30,SCHEDULE!$K$3:$K$2594,RPI!CP$3)+COUNTIFS(SCHEDULE!$D$3:$D$2594,RPI!CP$3,SCHEDULE!$K$3:$K$2594,RPI!$CG30)</f>
        <v>3</v>
      </c>
      <c r="CQ30" s="37">
        <f>COUNTIFS(SCHEDULE!$D$3:$D$2594,RPI!$CG30,SCHEDULE!$K$3:$K$2594,RPI!CQ$3)+COUNTIFS(SCHEDULE!$D$3:$D$2594,RPI!CQ$3,SCHEDULE!$K$3:$K$2594,RPI!$CG30)</f>
        <v>3</v>
      </c>
      <c r="CR30" s="37">
        <f>COUNTIFS(SCHEDULE!$D$3:$D$2594,RPI!$CG30,SCHEDULE!$K$3:$K$2594,RPI!CR$3)+COUNTIFS(SCHEDULE!$D$3:$D$2594,RPI!CR$3,SCHEDULE!$K$3:$K$2594,RPI!$CG30)</f>
        <v>3</v>
      </c>
      <c r="CS30" s="37">
        <f>COUNTIFS(SCHEDULE!$D$3:$D$2594,RPI!$CG30,SCHEDULE!$K$3:$K$2594,RPI!CS$3)+COUNTIFS(SCHEDULE!$D$3:$D$2594,RPI!CS$3,SCHEDULE!$K$3:$K$2594,RPI!$CG30)</f>
        <v>3</v>
      </c>
      <c r="CT30" s="37">
        <f>COUNTIFS(SCHEDULE!$D$3:$D$2594,RPI!$CG30,SCHEDULE!$K$3:$K$2594,RPI!CT$3)+COUNTIFS(SCHEDULE!$D$3:$D$2594,RPI!CT$3,SCHEDULE!$K$3:$K$2594,RPI!$CG30)</f>
        <v>3</v>
      </c>
      <c r="CU30" s="37">
        <f>COUNTIFS(SCHEDULE!$D$3:$D$2594,RPI!$CG30,SCHEDULE!$K$3:$K$2594,RPI!CU$3)+COUNTIFS(SCHEDULE!$D$3:$D$2594,RPI!CU$3,SCHEDULE!$K$3:$K$2594,RPI!$CG30)</f>
        <v>3</v>
      </c>
      <c r="CV30" s="37">
        <f>COUNTIFS(SCHEDULE!$D$3:$D$2594,RPI!$CG30,SCHEDULE!$K$3:$K$2594,RPI!CV$3)+COUNTIFS(SCHEDULE!$D$3:$D$2594,RPI!CV$3,SCHEDULE!$K$3:$K$2594,RPI!$CG30)</f>
        <v>3</v>
      </c>
      <c r="CW30" s="37">
        <f>COUNTIFS(SCHEDULE!$D$3:$D$2594,RPI!$CG30,SCHEDULE!$K$3:$K$2594,RPI!CW$3)+COUNTIFS(SCHEDULE!$D$3:$D$2594,RPI!CW$3,SCHEDULE!$K$3:$K$2594,RPI!$CG30)</f>
        <v>3</v>
      </c>
      <c r="CX30" s="37">
        <f>COUNTIFS(SCHEDULE!$D$3:$D$2594,RPI!$CG30,SCHEDULE!$K$3:$K$2594,RPI!CX$3)+COUNTIFS(SCHEDULE!$D$3:$D$2594,RPI!CX$3,SCHEDULE!$K$3:$K$2594,RPI!$CG30)</f>
        <v>7</v>
      </c>
      <c r="CY30" s="37">
        <f>COUNTIFS(SCHEDULE!$D$3:$D$2594,RPI!$CG30,SCHEDULE!$K$3:$K$2594,RPI!CY$3)+COUNTIFS(SCHEDULE!$D$3:$D$2594,RPI!CY$3,SCHEDULE!$K$3:$K$2594,RPI!$CG30)</f>
        <v>7</v>
      </c>
      <c r="CZ30" s="37">
        <f>COUNTIFS(SCHEDULE!$D$3:$D$2594,RPI!$CG30,SCHEDULE!$K$3:$K$2594,RPI!CZ$3)+COUNTIFS(SCHEDULE!$D$3:$D$2594,RPI!CZ$3,SCHEDULE!$K$3:$K$2594,RPI!$CG30)</f>
        <v>7</v>
      </c>
      <c r="DA30" s="37">
        <f>COUNTIFS(SCHEDULE!$D$3:$D$2594,RPI!$CG30,SCHEDULE!$K$3:$K$2594,RPI!DA$3)+COUNTIFS(SCHEDULE!$D$3:$D$2594,RPI!DA$3,SCHEDULE!$K$3:$K$2594,RPI!$CG30)</f>
        <v>7</v>
      </c>
      <c r="DB30" s="37">
        <f>COUNTIFS(SCHEDULE!$D$3:$D$2594,RPI!$CG30,SCHEDULE!$K$3:$K$2594,RPI!DB$3)+COUNTIFS(SCHEDULE!$D$3:$D$2594,RPI!DB$3,SCHEDULE!$K$3:$K$2594,RPI!$CG30)</f>
        <v>7</v>
      </c>
      <c r="DC30" s="37">
        <f>COUNTIFS(SCHEDULE!$D$3:$D$2594,RPI!$CG30,SCHEDULE!$K$3:$K$2594,RPI!DC$3)+COUNTIFS(SCHEDULE!$D$3:$D$2594,RPI!DC$3,SCHEDULE!$K$3:$K$2594,RPI!$CG30)</f>
        <v>7</v>
      </c>
      <c r="DD30" s="37">
        <f>COUNTIFS(SCHEDULE!$D$3:$D$2594,RPI!$CG30,SCHEDULE!$K$3:$K$2594,RPI!DD$3)+COUNTIFS(SCHEDULE!$D$3:$D$2594,RPI!DD$3,SCHEDULE!$K$3:$K$2594,RPI!$CG30)</f>
        <v>7</v>
      </c>
      <c r="DE30" s="37">
        <f>COUNTIFS(SCHEDULE!$D$3:$D$2594,RPI!$CG30,SCHEDULE!$K$3:$K$2594,RPI!DE$3)+COUNTIFS(SCHEDULE!$D$3:$D$2594,RPI!DE$3,SCHEDULE!$K$3:$K$2594,RPI!$CG30)</f>
        <v>7</v>
      </c>
      <c r="DF30" s="37">
        <f>COUNTIFS(SCHEDULE!$D$3:$D$2594,RPI!$CG30,SCHEDULE!$K$3:$K$2594,RPI!DF$3)+COUNTIFS(SCHEDULE!$D$3:$D$2594,RPI!DF$3,SCHEDULE!$K$3:$K$2594,RPI!$CG30)</f>
        <v>9</v>
      </c>
      <c r="DG30" s="37">
        <f>COUNTIFS(SCHEDULE!$D$3:$D$2594,RPI!$CG30,SCHEDULE!$K$3:$K$2594,RPI!DG$3)+COUNTIFS(SCHEDULE!$D$3:$D$2594,RPI!DG$3,SCHEDULE!$K$3:$K$2594,RPI!$CG30)</f>
        <v>9</v>
      </c>
      <c r="DH30" s="37">
        <f>COUNTIFS(SCHEDULE!$D$3:$D$2594,RPI!$CG30,SCHEDULE!$K$3:$K$2594,RPI!DH$3)+COUNTIFS(SCHEDULE!$D$3:$D$2594,RPI!DH$3,SCHEDULE!$K$3:$K$2594,RPI!$CG30)</f>
        <v>0</v>
      </c>
      <c r="DI30" s="37">
        <f>COUNTIFS(SCHEDULE!$D$3:$D$2594,RPI!$CG30,SCHEDULE!$K$3:$K$2594,RPI!DI$3)+COUNTIFS(SCHEDULE!$D$3:$D$2594,RPI!DI$3,SCHEDULE!$K$3:$K$2594,RPI!$CG30)</f>
        <v>8</v>
      </c>
      <c r="DJ30" s="37">
        <f>COUNTIFS(SCHEDULE!$D$3:$D$2594,RPI!$CG30,SCHEDULE!$K$3:$K$2594,RPI!DJ$3)+COUNTIFS(SCHEDULE!$D$3:$D$2594,RPI!DJ$3,SCHEDULE!$K$3:$K$2594,RPI!$CG30)</f>
        <v>7</v>
      </c>
      <c r="DK30" s="37">
        <f>COUNTIFS(SCHEDULE!$D$3:$D$2594,RPI!$CG30,SCHEDULE!$K$3:$K$2594,RPI!DK$3)+COUNTIFS(SCHEDULE!$D$3:$D$2594,RPI!DK$3,SCHEDULE!$K$3:$K$2594,RPI!$CG30)</f>
        <v>7</v>
      </c>
      <c r="DL30" s="37">
        <f>COUNTIFS(SCHEDULE!$D$3:$D$2594,RPI!$CG30,SCHEDULE!$K$3:$K$2594,RPI!DL$3)+COUNTIFS(SCHEDULE!$D$3:$D$2594,RPI!DL$3,SCHEDULE!$K$3:$K$2594,RPI!$CG30)</f>
        <v>9</v>
      </c>
      <c r="DM30" s="37">
        <f>COUNTIFS(SCHEDULE!$D$3:$D$2594,RPI!$CG30,SCHEDULE!$K$3:$K$2594,RPI!DM$3)+COUNTIFS(SCHEDULE!$D$3:$D$2594,RPI!DM$3,SCHEDULE!$K$3:$K$2594,RPI!$CG30)</f>
        <v>9</v>
      </c>
      <c r="DN30" s="30" t="s">
        <v>477</v>
      </c>
    </row>
    <row r="31" spans="2:118" x14ac:dyDescent="0.15">
      <c r="B31" s="30">
        <f t="shared" si="72"/>
        <v>16</v>
      </c>
      <c r="C31" s="31" t="s">
        <v>13486</v>
      </c>
      <c r="D31" s="35">
        <f>_xlfn.XLOOKUP($C31,STANDINGS!$AS$4:$AS$41,STANDINGS!$AV$4:$AV$41,0,0,1)</f>
        <v>0.49382716049382713</v>
      </c>
      <c r="E31" s="35">
        <f t="shared" si="73"/>
        <v>0.49537037037037046</v>
      </c>
      <c r="F31" s="35">
        <f t="shared" si="74"/>
        <v>0.49537037037037041</v>
      </c>
      <c r="G31" s="34">
        <f>_xlfn.XLOOKUP($C31,STANDINGS!$AS$4:$AS$41,STANDINGS!$BB$4:$BB$41,0,0,1)</f>
        <v>-34</v>
      </c>
      <c r="H31" s="33">
        <f t="shared" si="75"/>
        <v>0.49158456790123461</v>
      </c>
      <c r="J31" s="30">
        <f t="shared" si="76"/>
        <v>28</v>
      </c>
      <c r="K31" s="31" t="s">
        <v>13486</v>
      </c>
      <c r="L31" s="90">
        <f t="shared" si="77"/>
        <v>0.49382716049382719</v>
      </c>
      <c r="M31" s="90">
        <f t="shared" si="78"/>
        <v>0.49275362318840582</v>
      </c>
      <c r="N31" s="90">
        <f t="shared" si="79"/>
        <v>0.49087493290391843</v>
      </c>
      <c r="O31" s="90">
        <f t="shared" si="80"/>
        <v>0.49731615673644664</v>
      </c>
      <c r="P31" s="90">
        <f t="shared" si="81"/>
        <v>0.49785292538915726</v>
      </c>
      <c r="Q31" s="90">
        <f t="shared" si="82"/>
        <v>0.49865807836822329</v>
      </c>
      <c r="R31" s="90">
        <f t="shared" si="83"/>
        <v>0.50107353730542137</v>
      </c>
      <c r="S31" s="90">
        <f t="shared" si="84"/>
        <v>0.49785292538915726</v>
      </c>
      <c r="T31" s="90">
        <f t="shared" si="85"/>
        <v>0.49892646269457863</v>
      </c>
      <c r="U31" s="90">
        <f t="shared" si="86"/>
        <v>0.49946323134728937</v>
      </c>
      <c r="V31" s="90">
        <f t="shared" si="87"/>
        <v>0.49382716049382719</v>
      </c>
      <c r="W31" s="90">
        <f t="shared" si="88"/>
        <v>0.49248523886205042</v>
      </c>
      <c r="X31" s="90">
        <f t="shared" si="89"/>
        <v>0.49033816425120774</v>
      </c>
      <c r="Y31" s="90">
        <f t="shared" si="90"/>
        <v>0.49570585077831458</v>
      </c>
      <c r="Z31" s="90">
        <f t="shared" si="91"/>
        <v>0.49248523886205048</v>
      </c>
      <c r="AA31" s="90">
        <f t="shared" si="92"/>
        <v>0.48872785829307575</v>
      </c>
      <c r="AB31" s="90">
        <f t="shared" si="93"/>
        <v>0.49194847020933985</v>
      </c>
      <c r="AC31" s="90">
        <f t="shared" si="94"/>
        <v>0.49973161567364477</v>
      </c>
      <c r="AD31" s="90">
        <f t="shared" si="95"/>
        <v>0.49812130971551272</v>
      </c>
      <c r="AE31" s="90">
        <f t="shared" si="96"/>
        <v>0.49248523886205059</v>
      </c>
      <c r="AF31" s="90">
        <f t="shared" si="97"/>
        <v>0.49758454106280203</v>
      </c>
      <c r="AG31" s="90">
        <f t="shared" si="98"/>
        <v>0.49221685453569519</v>
      </c>
      <c r="AH31" s="90">
        <f t="shared" si="99"/>
        <v>0.49785292538915732</v>
      </c>
      <c r="AI31" s="90">
        <f t="shared" si="100"/>
        <v>0.49677938808373595</v>
      </c>
      <c r="AJ31" s="90">
        <f t="shared" si="101"/>
        <v>0</v>
      </c>
      <c r="AK31" s="90">
        <f t="shared" si="102"/>
        <v>0</v>
      </c>
      <c r="AL31" s="90">
        <f t="shared" si="103"/>
        <v>0.49537037037037046</v>
      </c>
      <c r="AM31" s="90">
        <f t="shared" si="104"/>
        <v>0</v>
      </c>
      <c r="AN31" s="90">
        <f t="shared" si="105"/>
        <v>0</v>
      </c>
      <c r="AO31" s="90">
        <f t="shared" si="106"/>
        <v>0</v>
      </c>
      <c r="AP31" s="90">
        <f t="shared" si="107"/>
        <v>0</v>
      </c>
      <c r="AQ31" s="90">
        <f t="shared" si="108"/>
        <v>0</v>
      </c>
      <c r="AR31" s="32">
        <f t="shared" si="111"/>
        <v>0.49537037037037041</v>
      </c>
      <c r="AS31" s="30" t="s">
        <v>477</v>
      </c>
      <c r="AU31" s="30">
        <f t="shared" si="109"/>
        <v>28</v>
      </c>
      <c r="AV31" s="31" t="s">
        <v>13486</v>
      </c>
      <c r="AW31" s="90">
        <f>IF(CH31&gt;0,_xlfn.XLOOKUP(AW$3,STANDINGS!$AS$4:$AS$34,STANDINGS!$AV$4:$AV$34,0,0,1),0)</f>
        <v>0.53086419753086422</v>
      </c>
      <c r="AX31" s="90">
        <f>IF(CI31&gt;0,_xlfn.XLOOKUP(AX$3,STANDINGS!$AS$4:$AS$34,STANDINGS!$AV$4:$AV$34,0,0,1),0)</f>
        <v>0.55555555555555558</v>
      </c>
      <c r="AY31" s="90">
        <f>IF(CJ31&gt;0,_xlfn.XLOOKUP(AY$3,STANDINGS!$AS$4:$AS$34,STANDINGS!$AV$4:$AV$34,0,0,1),0)</f>
        <v>0.59876543209876543</v>
      </c>
      <c r="AZ31" s="90">
        <f>IF(CK31&gt;0,_xlfn.XLOOKUP(AZ$3,STANDINGS!$AS$4:$AS$34,STANDINGS!$AV$4:$AV$34,0,0,1),0)</f>
        <v>0.45061728395061729</v>
      </c>
      <c r="BA31" s="90">
        <f>IF(CL31&gt;0,_xlfn.XLOOKUP(BA$3,STANDINGS!$AS$4:$AS$34,STANDINGS!$AV$4:$AV$34,0,0,1),0)</f>
        <v>0.43827160493827161</v>
      </c>
      <c r="BB31" s="90">
        <f>IF(CM31&gt;0,_xlfn.XLOOKUP(BB$3,STANDINGS!$AS$4:$AS$34,STANDINGS!$AV$4:$AV$34,0,0,1),0)</f>
        <v>0.41975308641975306</v>
      </c>
      <c r="BC31" s="90">
        <f>IF(CN31&gt;0,_xlfn.XLOOKUP(BC$3,STANDINGS!$AS$4:$AS$34,STANDINGS!$AV$4:$AV$34,0,0,1),0)</f>
        <v>0.36419753086419754</v>
      </c>
      <c r="BD31" s="90">
        <f>IF(CO31&gt;0,_xlfn.XLOOKUP(BD$3,STANDINGS!$AS$4:$AS$34,STANDINGS!$AV$4:$AV$34,0,0,1),0)</f>
        <v>0.43827160493827161</v>
      </c>
      <c r="BE31" s="90">
        <f>IF(CP31&gt;0,_xlfn.XLOOKUP(BE$3,STANDINGS!$AS$4:$AS$34,STANDINGS!$AV$4:$AV$34,0,0,1),0)</f>
        <v>0.41358024691358025</v>
      </c>
      <c r="BF31" s="90">
        <f>IF(CQ31&gt;0,_xlfn.XLOOKUP(BF$3,STANDINGS!$AS$4:$AS$34,STANDINGS!$AV$4:$AV$34,0,0,1),0)</f>
        <v>0.40123456790123457</v>
      </c>
      <c r="BG31" s="90">
        <f>IF(CR31&gt;0,_xlfn.XLOOKUP(BG$3,STANDINGS!$AS$4:$AS$34,STANDINGS!$AV$4:$AV$34,0,0,1),0)</f>
        <v>0.53086419753086422</v>
      </c>
      <c r="BH31" s="90">
        <f>IF(CS31&gt;0,_xlfn.XLOOKUP(BH$3,STANDINGS!$AS$4:$AS$34,STANDINGS!$AV$4:$AV$34,0,0,1),0)</f>
        <v>0.56172839506172845</v>
      </c>
      <c r="BI31" s="90">
        <f>IF(CT31&gt;0,_xlfn.XLOOKUP(BI$3,STANDINGS!$AS$4:$AS$34,STANDINGS!$AV$4:$AV$34,0,0,1),0)</f>
        <v>0.61111111111111116</v>
      </c>
      <c r="BJ31" s="90">
        <f>IF(CU31&gt;0,_xlfn.XLOOKUP(BJ$3,STANDINGS!$AS$4:$AS$34,STANDINGS!$AV$4:$AV$34,0,0,1),0)</f>
        <v>0.48765432098765432</v>
      </c>
      <c r="BK31" s="90">
        <f>IF(CV31&gt;0,_xlfn.XLOOKUP(BK$3,STANDINGS!$AS$4:$AS$34,STANDINGS!$AV$4:$AV$34,0,0,1),0)</f>
        <v>0.56172839506172845</v>
      </c>
      <c r="BL31" s="90">
        <f>IF(CW31&gt;0,_xlfn.XLOOKUP(BL$3,STANDINGS!$AS$4:$AS$34,STANDINGS!$AV$4:$AV$34,0,0,1),0)</f>
        <v>0.64814814814814814</v>
      </c>
      <c r="BM31" s="90">
        <f>IF(CX31&gt;0,_xlfn.XLOOKUP(BM$3,STANDINGS!$AS$4:$AS$34,STANDINGS!$AV$4:$AV$34,0,0,1),0)</f>
        <v>0.57407407407407407</v>
      </c>
      <c r="BN31" s="90">
        <f>IF(CY31&gt;0,_xlfn.XLOOKUP(BN$3,STANDINGS!$AS$4:$AS$34,STANDINGS!$AV$4:$AV$34,0,0,1),0)</f>
        <v>0.39506172839506171</v>
      </c>
      <c r="BO31" s="90">
        <f>IF(CZ31&gt;0,_xlfn.XLOOKUP(BO$3,STANDINGS!$AS$4:$AS$34,STANDINGS!$AV$4:$AV$34,0,0,1),0)</f>
        <v>0.43209876543209874</v>
      </c>
      <c r="BP31" s="90">
        <f>IF(DA31&gt;0,_xlfn.XLOOKUP(BP$3,STANDINGS!$AS$4:$AS$34,STANDINGS!$AV$4:$AV$34,0,0,1),0)</f>
        <v>0.56172839506172845</v>
      </c>
      <c r="BQ31" s="90">
        <f>IF(DB31&gt;0,_xlfn.XLOOKUP(BQ$3,STANDINGS!$AS$4:$AS$34,STANDINGS!$AV$4:$AV$34,0,0,1),0)</f>
        <v>0.44444444444444442</v>
      </c>
      <c r="BR31" s="90">
        <f>IF(DC31&gt;0,_xlfn.XLOOKUP(BR$3,STANDINGS!$AS$4:$AS$34,STANDINGS!$AV$4:$AV$34,0,0,1),0)</f>
        <v>0.5679012345679012</v>
      </c>
      <c r="BS31" s="90">
        <f>IF(DD31&gt;0,_xlfn.XLOOKUP(BS$3,STANDINGS!$AS$4:$AS$34,STANDINGS!$AV$4:$AV$34,0,0,1),0)</f>
        <v>0.43827160493827161</v>
      </c>
      <c r="BT31" s="90">
        <f>IF(DE31&gt;0,_xlfn.XLOOKUP(BT$3,STANDINGS!$AS$4:$AS$34,STANDINGS!$AV$4:$AV$34,0,0,1),0)</f>
        <v>0.46296296296296297</v>
      </c>
      <c r="BU31" s="90">
        <f>IF(DF31&gt;0,_xlfn.XLOOKUP(BU$3,STANDINGS!$AS$4:$AS$34,STANDINGS!$AV$4:$AV$34,0,0,1),0)</f>
        <v>0</v>
      </c>
      <c r="BV31" s="90">
        <f>IF(DG31&gt;0,_xlfn.XLOOKUP(BV$3,STANDINGS!$AS$4:$AS$34,STANDINGS!$AV$4:$AV$34,0,0,1),0)</f>
        <v>0</v>
      </c>
      <c r="BW31" s="90">
        <f>IF(DH31&gt;0,_xlfn.XLOOKUP(BW$3,STANDINGS!$AS$4:$AS$34,STANDINGS!$AV$4:$AV$34,0,0,1),0)</f>
        <v>0.64197530864197527</v>
      </c>
      <c r="BX31" s="90">
        <f>IF(DI31&gt;0,_xlfn.XLOOKUP(BX$3,STANDINGS!$AS$4:$AS$34,STANDINGS!$AV$4:$AV$34,0,0,1),0)</f>
        <v>0</v>
      </c>
      <c r="BY31" s="90">
        <f>IF(DJ31&gt;0,_xlfn.XLOOKUP(BY$3,STANDINGS!$AS$4:$AS$34,STANDINGS!$AV$4:$AV$34,0,0,1),0)</f>
        <v>0</v>
      </c>
      <c r="BZ31" s="90">
        <f>IF(DK31&gt;0,_xlfn.XLOOKUP(BZ$3,STANDINGS!$AS$4:$AS$34,STANDINGS!$AV$4:$AV$34,0,0,1),0)</f>
        <v>0</v>
      </c>
      <c r="CA31" s="90">
        <f>IF(DL31&gt;0,_xlfn.XLOOKUP(CA$3,STANDINGS!$AS$4:$AS$34,STANDINGS!$AV$4:$AV$34,0,0,1),0)</f>
        <v>0</v>
      </c>
      <c r="CB31" s="90">
        <f>IF(DM31&gt;0,_xlfn.XLOOKUP(CB$3,STANDINGS!$AS$4:$AS$34,STANDINGS!$AV$4:$AV$34,0,0,1),0)</f>
        <v>0</v>
      </c>
      <c r="CC31" s="32">
        <f t="shared" si="112"/>
        <v>0.49537037037037046</v>
      </c>
      <c r="CD31" s="30" t="s">
        <v>477</v>
      </c>
      <c r="CF31" s="30">
        <f t="shared" si="110"/>
        <v>28</v>
      </c>
      <c r="CG31" s="31" t="s">
        <v>13486</v>
      </c>
      <c r="CH31" s="37">
        <f>COUNTIFS(SCHEDULE!$D$3:$D$2594,RPI!$CG31,SCHEDULE!$K$3:$K$2594,RPI!CH$3)+COUNTIFS(SCHEDULE!$D$3:$D$2594,RPI!CH$3,SCHEDULE!$K$3:$K$2594,RPI!$CG31)</f>
        <v>3</v>
      </c>
      <c r="CI31" s="37">
        <f>COUNTIFS(SCHEDULE!$D$3:$D$2594,RPI!$CG31,SCHEDULE!$K$3:$K$2594,RPI!CI$3)+COUNTIFS(SCHEDULE!$D$3:$D$2594,RPI!CI$3,SCHEDULE!$K$3:$K$2594,RPI!$CG31)</f>
        <v>3</v>
      </c>
      <c r="CJ31" s="37">
        <f>COUNTIFS(SCHEDULE!$D$3:$D$2594,RPI!$CG31,SCHEDULE!$K$3:$K$2594,RPI!CJ$3)+COUNTIFS(SCHEDULE!$D$3:$D$2594,RPI!CJ$3,SCHEDULE!$K$3:$K$2594,RPI!$CG31)</f>
        <v>3</v>
      </c>
      <c r="CK31" s="37">
        <f>COUNTIFS(SCHEDULE!$D$3:$D$2594,RPI!$CG31,SCHEDULE!$K$3:$K$2594,RPI!CK$3)+COUNTIFS(SCHEDULE!$D$3:$D$2594,RPI!CK$3,SCHEDULE!$K$3:$K$2594,RPI!$CG31)</f>
        <v>3</v>
      </c>
      <c r="CL31" s="37">
        <f>COUNTIFS(SCHEDULE!$D$3:$D$2594,RPI!$CG31,SCHEDULE!$K$3:$K$2594,RPI!CL$3)+COUNTIFS(SCHEDULE!$D$3:$D$2594,RPI!CL$3,SCHEDULE!$K$3:$K$2594,RPI!$CG31)</f>
        <v>3</v>
      </c>
      <c r="CM31" s="37">
        <f>COUNTIFS(SCHEDULE!$D$3:$D$2594,RPI!$CG31,SCHEDULE!$K$3:$K$2594,RPI!CM$3)+COUNTIFS(SCHEDULE!$D$3:$D$2594,RPI!CM$3,SCHEDULE!$K$3:$K$2594,RPI!$CG31)</f>
        <v>3</v>
      </c>
      <c r="CN31" s="37">
        <f>COUNTIFS(SCHEDULE!$D$3:$D$2594,RPI!$CG31,SCHEDULE!$K$3:$K$2594,RPI!CN$3)+COUNTIFS(SCHEDULE!$D$3:$D$2594,RPI!CN$3,SCHEDULE!$K$3:$K$2594,RPI!$CG31)</f>
        <v>3</v>
      </c>
      <c r="CO31" s="37">
        <f>COUNTIFS(SCHEDULE!$D$3:$D$2594,RPI!$CG31,SCHEDULE!$K$3:$K$2594,RPI!CO$3)+COUNTIFS(SCHEDULE!$D$3:$D$2594,RPI!CO$3,SCHEDULE!$K$3:$K$2594,RPI!$CG31)</f>
        <v>3</v>
      </c>
      <c r="CP31" s="37">
        <f>COUNTIFS(SCHEDULE!$D$3:$D$2594,RPI!$CG31,SCHEDULE!$K$3:$K$2594,RPI!CP$3)+COUNTIFS(SCHEDULE!$D$3:$D$2594,RPI!CP$3,SCHEDULE!$K$3:$K$2594,RPI!$CG31)</f>
        <v>3</v>
      </c>
      <c r="CQ31" s="37">
        <f>COUNTIFS(SCHEDULE!$D$3:$D$2594,RPI!$CG31,SCHEDULE!$K$3:$K$2594,RPI!CQ$3)+COUNTIFS(SCHEDULE!$D$3:$D$2594,RPI!CQ$3,SCHEDULE!$K$3:$K$2594,RPI!$CG31)</f>
        <v>3</v>
      </c>
      <c r="CR31" s="37">
        <f>COUNTIFS(SCHEDULE!$D$3:$D$2594,RPI!$CG31,SCHEDULE!$K$3:$K$2594,RPI!CR$3)+COUNTIFS(SCHEDULE!$D$3:$D$2594,RPI!CR$3,SCHEDULE!$K$3:$K$2594,RPI!$CG31)</f>
        <v>3</v>
      </c>
      <c r="CS31" s="37">
        <f>COUNTIFS(SCHEDULE!$D$3:$D$2594,RPI!$CG31,SCHEDULE!$K$3:$K$2594,RPI!CS$3)+COUNTIFS(SCHEDULE!$D$3:$D$2594,RPI!CS$3,SCHEDULE!$K$3:$K$2594,RPI!$CG31)</f>
        <v>3</v>
      </c>
      <c r="CT31" s="37">
        <f>COUNTIFS(SCHEDULE!$D$3:$D$2594,RPI!$CG31,SCHEDULE!$K$3:$K$2594,RPI!CT$3)+COUNTIFS(SCHEDULE!$D$3:$D$2594,RPI!CT$3,SCHEDULE!$K$3:$K$2594,RPI!$CG31)</f>
        <v>3</v>
      </c>
      <c r="CU31" s="37">
        <f>COUNTIFS(SCHEDULE!$D$3:$D$2594,RPI!$CG31,SCHEDULE!$K$3:$K$2594,RPI!CU$3)+COUNTIFS(SCHEDULE!$D$3:$D$2594,RPI!CU$3,SCHEDULE!$K$3:$K$2594,RPI!$CG31)</f>
        <v>3</v>
      </c>
      <c r="CV31" s="37">
        <f>COUNTIFS(SCHEDULE!$D$3:$D$2594,RPI!$CG31,SCHEDULE!$K$3:$K$2594,RPI!CV$3)+COUNTIFS(SCHEDULE!$D$3:$D$2594,RPI!CV$3,SCHEDULE!$K$3:$K$2594,RPI!$CG31)</f>
        <v>3</v>
      </c>
      <c r="CW31" s="37">
        <f>COUNTIFS(SCHEDULE!$D$3:$D$2594,RPI!$CG31,SCHEDULE!$K$3:$K$2594,RPI!CW$3)+COUNTIFS(SCHEDULE!$D$3:$D$2594,RPI!CW$3,SCHEDULE!$K$3:$K$2594,RPI!$CG31)</f>
        <v>3</v>
      </c>
      <c r="CX31" s="37">
        <f>COUNTIFS(SCHEDULE!$D$3:$D$2594,RPI!$CG31,SCHEDULE!$K$3:$K$2594,RPI!CX$3)+COUNTIFS(SCHEDULE!$D$3:$D$2594,RPI!CX$3,SCHEDULE!$K$3:$K$2594,RPI!$CG31)</f>
        <v>7</v>
      </c>
      <c r="CY31" s="37">
        <f>COUNTIFS(SCHEDULE!$D$3:$D$2594,RPI!$CG31,SCHEDULE!$K$3:$K$2594,RPI!CY$3)+COUNTIFS(SCHEDULE!$D$3:$D$2594,RPI!CY$3,SCHEDULE!$K$3:$K$2594,RPI!$CG31)</f>
        <v>7</v>
      </c>
      <c r="CZ31" s="37">
        <f>COUNTIFS(SCHEDULE!$D$3:$D$2594,RPI!$CG31,SCHEDULE!$K$3:$K$2594,RPI!CZ$3)+COUNTIFS(SCHEDULE!$D$3:$D$2594,RPI!CZ$3,SCHEDULE!$K$3:$K$2594,RPI!$CG31)</f>
        <v>7</v>
      </c>
      <c r="DA31" s="37">
        <f>COUNTIFS(SCHEDULE!$D$3:$D$2594,RPI!$CG31,SCHEDULE!$K$3:$K$2594,RPI!DA$3)+COUNTIFS(SCHEDULE!$D$3:$D$2594,RPI!DA$3,SCHEDULE!$K$3:$K$2594,RPI!$CG31)</f>
        <v>7</v>
      </c>
      <c r="DB31" s="37">
        <f>COUNTIFS(SCHEDULE!$D$3:$D$2594,RPI!$CG31,SCHEDULE!$K$3:$K$2594,RPI!DB$3)+COUNTIFS(SCHEDULE!$D$3:$D$2594,RPI!DB$3,SCHEDULE!$K$3:$K$2594,RPI!$CG31)</f>
        <v>7</v>
      </c>
      <c r="DC31" s="37">
        <f>COUNTIFS(SCHEDULE!$D$3:$D$2594,RPI!$CG31,SCHEDULE!$K$3:$K$2594,RPI!DC$3)+COUNTIFS(SCHEDULE!$D$3:$D$2594,RPI!DC$3,SCHEDULE!$K$3:$K$2594,RPI!$CG31)</f>
        <v>7</v>
      </c>
      <c r="DD31" s="37">
        <f>COUNTIFS(SCHEDULE!$D$3:$D$2594,RPI!$CG31,SCHEDULE!$K$3:$K$2594,RPI!DD$3)+COUNTIFS(SCHEDULE!$D$3:$D$2594,RPI!DD$3,SCHEDULE!$K$3:$K$2594,RPI!$CG31)</f>
        <v>7</v>
      </c>
      <c r="DE31" s="37">
        <f>COUNTIFS(SCHEDULE!$D$3:$D$2594,RPI!$CG31,SCHEDULE!$K$3:$K$2594,RPI!DE$3)+COUNTIFS(SCHEDULE!$D$3:$D$2594,RPI!DE$3,SCHEDULE!$K$3:$K$2594,RPI!$CG31)</f>
        <v>7</v>
      </c>
      <c r="DF31" s="37">
        <f>COUNTIFS(SCHEDULE!$D$3:$D$2594,RPI!$CG31,SCHEDULE!$K$3:$K$2594,RPI!DF$3)+COUNTIFS(SCHEDULE!$D$3:$D$2594,RPI!DF$3,SCHEDULE!$K$3:$K$2594,RPI!$CG31)</f>
        <v>9</v>
      </c>
      <c r="DG31" s="37">
        <f>COUNTIFS(SCHEDULE!$D$3:$D$2594,RPI!$CG31,SCHEDULE!$K$3:$K$2594,RPI!DG$3)+COUNTIFS(SCHEDULE!$D$3:$D$2594,RPI!DG$3,SCHEDULE!$K$3:$K$2594,RPI!$CG31)</f>
        <v>9</v>
      </c>
      <c r="DH31" s="37">
        <f>COUNTIFS(SCHEDULE!$D$3:$D$2594,RPI!$CG31,SCHEDULE!$K$3:$K$2594,RPI!DH$3)+COUNTIFS(SCHEDULE!$D$3:$D$2594,RPI!DH$3,SCHEDULE!$K$3:$K$2594,RPI!$CG31)</f>
        <v>8</v>
      </c>
      <c r="DI31" s="37">
        <f>COUNTIFS(SCHEDULE!$D$3:$D$2594,RPI!$CG31,SCHEDULE!$K$3:$K$2594,RPI!DI$3)+COUNTIFS(SCHEDULE!$D$3:$D$2594,RPI!DI$3,SCHEDULE!$K$3:$K$2594,RPI!$CG31)</f>
        <v>0</v>
      </c>
      <c r="DJ31" s="37">
        <f>COUNTIFS(SCHEDULE!$D$3:$D$2594,RPI!$CG31,SCHEDULE!$K$3:$K$2594,RPI!DJ$3)+COUNTIFS(SCHEDULE!$D$3:$D$2594,RPI!DJ$3,SCHEDULE!$K$3:$K$2594,RPI!$CG31)</f>
        <v>7</v>
      </c>
      <c r="DK31" s="37">
        <f>COUNTIFS(SCHEDULE!$D$3:$D$2594,RPI!$CG31,SCHEDULE!$K$3:$K$2594,RPI!DK$3)+COUNTIFS(SCHEDULE!$D$3:$D$2594,RPI!DK$3,SCHEDULE!$K$3:$K$2594,RPI!$CG31)</f>
        <v>7</v>
      </c>
      <c r="DL31" s="37">
        <f>COUNTIFS(SCHEDULE!$D$3:$D$2594,RPI!$CG31,SCHEDULE!$K$3:$K$2594,RPI!DL$3)+COUNTIFS(SCHEDULE!$D$3:$D$2594,RPI!DL$3,SCHEDULE!$K$3:$K$2594,RPI!$CG31)</f>
        <v>9</v>
      </c>
      <c r="DM31" s="37">
        <f>COUNTIFS(SCHEDULE!$D$3:$D$2594,RPI!$CG31,SCHEDULE!$K$3:$K$2594,RPI!DM$3)+COUNTIFS(SCHEDULE!$D$3:$D$2594,RPI!DM$3,SCHEDULE!$K$3:$K$2594,RPI!$CG31)</f>
        <v>9</v>
      </c>
      <c r="DN31" s="30" t="s">
        <v>477</v>
      </c>
    </row>
    <row r="32" spans="2:118" x14ac:dyDescent="0.15">
      <c r="B32" s="30">
        <f t="shared" si="72"/>
        <v>12</v>
      </c>
      <c r="C32" s="31" t="s">
        <v>739</v>
      </c>
      <c r="D32" s="35">
        <f>_xlfn.XLOOKUP($C32,STANDINGS!$AS$4:$AS$41,STANDINGS!$AV$4:$AV$41,0,0,1)</f>
        <v>0.53703703703703709</v>
      </c>
      <c r="E32" s="35">
        <f t="shared" si="73"/>
        <v>0.49537037037037046</v>
      </c>
      <c r="F32" s="35">
        <f t="shared" si="74"/>
        <v>0.49537037037037041</v>
      </c>
      <c r="G32" s="34">
        <f>_xlfn.XLOOKUP($C32,STANDINGS!$AS$4:$AS$41,STANDINGS!$BB$4:$BB$41,0,0,1)</f>
        <v>53</v>
      </c>
      <c r="H32" s="33">
        <f t="shared" si="75"/>
        <v>0.51108703703703706</v>
      </c>
      <c r="J32" s="30">
        <f t="shared" si="76"/>
        <v>29</v>
      </c>
      <c r="K32" s="31" t="s">
        <v>739</v>
      </c>
      <c r="L32" s="90">
        <f t="shared" si="77"/>
        <v>0.49382716049382719</v>
      </c>
      <c r="M32" s="90">
        <f t="shared" si="78"/>
        <v>0.49275362318840582</v>
      </c>
      <c r="N32" s="90">
        <f t="shared" si="79"/>
        <v>0.49087493290391843</v>
      </c>
      <c r="O32" s="90">
        <f t="shared" si="80"/>
        <v>0.49731615673644664</v>
      </c>
      <c r="P32" s="90">
        <f t="shared" si="81"/>
        <v>0.49785292538915726</v>
      </c>
      <c r="Q32" s="90">
        <f t="shared" si="82"/>
        <v>0.49865807836822329</v>
      </c>
      <c r="R32" s="90">
        <f t="shared" si="83"/>
        <v>0.50107353730542137</v>
      </c>
      <c r="S32" s="90">
        <f t="shared" si="84"/>
        <v>0.49785292538915726</v>
      </c>
      <c r="T32" s="90">
        <f t="shared" si="85"/>
        <v>0.49892646269457863</v>
      </c>
      <c r="U32" s="90">
        <f t="shared" si="86"/>
        <v>0.49946323134728937</v>
      </c>
      <c r="V32" s="90">
        <f t="shared" si="87"/>
        <v>0.49382716049382719</v>
      </c>
      <c r="W32" s="90">
        <f t="shared" si="88"/>
        <v>0.49248523886205042</v>
      </c>
      <c r="X32" s="90">
        <f t="shared" si="89"/>
        <v>0.49033816425120774</v>
      </c>
      <c r="Y32" s="90">
        <f t="shared" si="90"/>
        <v>0.49570585077831458</v>
      </c>
      <c r="Z32" s="90">
        <f t="shared" si="91"/>
        <v>0.49248523886205048</v>
      </c>
      <c r="AA32" s="90">
        <f t="shared" si="92"/>
        <v>0.48872785829307575</v>
      </c>
      <c r="AB32" s="90">
        <f t="shared" si="93"/>
        <v>0.49194847020933985</v>
      </c>
      <c r="AC32" s="90">
        <f t="shared" si="94"/>
        <v>0.49973161567364477</v>
      </c>
      <c r="AD32" s="90">
        <f t="shared" si="95"/>
        <v>0.49812130971551272</v>
      </c>
      <c r="AE32" s="90">
        <f t="shared" si="96"/>
        <v>0.49248523886205059</v>
      </c>
      <c r="AF32" s="90">
        <f t="shared" si="97"/>
        <v>0.49758454106280203</v>
      </c>
      <c r="AG32" s="90">
        <f t="shared" si="98"/>
        <v>0.49221685453569519</v>
      </c>
      <c r="AH32" s="90">
        <f t="shared" si="99"/>
        <v>0.49785292538915732</v>
      </c>
      <c r="AI32" s="90">
        <f t="shared" si="100"/>
        <v>0.49677938808373595</v>
      </c>
      <c r="AJ32" s="90">
        <f t="shared" si="101"/>
        <v>0</v>
      </c>
      <c r="AK32" s="90">
        <f t="shared" si="102"/>
        <v>0</v>
      </c>
      <c r="AL32" s="90">
        <f t="shared" si="103"/>
        <v>0.49537037037037046</v>
      </c>
      <c r="AM32" s="90">
        <f t="shared" si="104"/>
        <v>0</v>
      </c>
      <c r="AN32" s="90">
        <f t="shared" si="105"/>
        <v>0</v>
      </c>
      <c r="AO32" s="90">
        <f t="shared" si="106"/>
        <v>0</v>
      </c>
      <c r="AP32" s="90">
        <f t="shared" si="107"/>
        <v>0</v>
      </c>
      <c r="AQ32" s="90">
        <f t="shared" si="108"/>
        <v>0</v>
      </c>
      <c r="AR32" s="32">
        <f t="shared" si="111"/>
        <v>0.49537037037037041</v>
      </c>
      <c r="AS32" s="30" t="s">
        <v>477</v>
      </c>
      <c r="AU32" s="30">
        <f t="shared" si="109"/>
        <v>29</v>
      </c>
      <c r="AV32" s="31" t="s">
        <v>739</v>
      </c>
      <c r="AW32" s="90">
        <f>IF(CH32&gt;0,_xlfn.XLOOKUP(AW$3,STANDINGS!$AS$4:$AS$34,STANDINGS!$AV$4:$AV$34,0,0,1),0)</f>
        <v>0.53086419753086422</v>
      </c>
      <c r="AX32" s="90">
        <f>IF(CI32&gt;0,_xlfn.XLOOKUP(AX$3,STANDINGS!$AS$4:$AS$34,STANDINGS!$AV$4:$AV$34,0,0,1),0)</f>
        <v>0.55555555555555558</v>
      </c>
      <c r="AY32" s="90">
        <f>IF(CJ32&gt;0,_xlfn.XLOOKUP(AY$3,STANDINGS!$AS$4:$AS$34,STANDINGS!$AV$4:$AV$34,0,0,1),0)</f>
        <v>0.59876543209876543</v>
      </c>
      <c r="AZ32" s="90">
        <f>IF(CK32&gt;0,_xlfn.XLOOKUP(AZ$3,STANDINGS!$AS$4:$AS$34,STANDINGS!$AV$4:$AV$34,0,0,1),0)</f>
        <v>0.45061728395061729</v>
      </c>
      <c r="BA32" s="90">
        <f>IF(CL32&gt;0,_xlfn.XLOOKUP(BA$3,STANDINGS!$AS$4:$AS$34,STANDINGS!$AV$4:$AV$34,0,0,1),0)</f>
        <v>0.43827160493827161</v>
      </c>
      <c r="BB32" s="90">
        <f>IF(CM32&gt;0,_xlfn.XLOOKUP(BB$3,STANDINGS!$AS$4:$AS$34,STANDINGS!$AV$4:$AV$34,0,0,1),0)</f>
        <v>0.41975308641975306</v>
      </c>
      <c r="BC32" s="90">
        <f>IF(CN32&gt;0,_xlfn.XLOOKUP(BC$3,STANDINGS!$AS$4:$AS$34,STANDINGS!$AV$4:$AV$34,0,0,1),0)</f>
        <v>0.36419753086419754</v>
      </c>
      <c r="BD32" s="90">
        <f>IF(CO32&gt;0,_xlfn.XLOOKUP(BD$3,STANDINGS!$AS$4:$AS$34,STANDINGS!$AV$4:$AV$34,0,0,1),0)</f>
        <v>0.43827160493827161</v>
      </c>
      <c r="BE32" s="90">
        <f>IF(CP32&gt;0,_xlfn.XLOOKUP(BE$3,STANDINGS!$AS$4:$AS$34,STANDINGS!$AV$4:$AV$34,0,0,1),0)</f>
        <v>0.41358024691358025</v>
      </c>
      <c r="BF32" s="90">
        <f>IF(CQ32&gt;0,_xlfn.XLOOKUP(BF$3,STANDINGS!$AS$4:$AS$34,STANDINGS!$AV$4:$AV$34,0,0,1),0)</f>
        <v>0.40123456790123457</v>
      </c>
      <c r="BG32" s="90">
        <f>IF(CR32&gt;0,_xlfn.XLOOKUP(BG$3,STANDINGS!$AS$4:$AS$34,STANDINGS!$AV$4:$AV$34,0,0,1),0)</f>
        <v>0.53086419753086422</v>
      </c>
      <c r="BH32" s="90">
        <f>IF(CS32&gt;0,_xlfn.XLOOKUP(BH$3,STANDINGS!$AS$4:$AS$34,STANDINGS!$AV$4:$AV$34,0,0,1),0)</f>
        <v>0.56172839506172845</v>
      </c>
      <c r="BI32" s="90">
        <f>IF(CT32&gt;0,_xlfn.XLOOKUP(BI$3,STANDINGS!$AS$4:$AS$34,STANDINGS!$AV$4:$AV$34,0,0,1),0)</f>
        <v>0.61111111111111116</v>
      </c>
      <c r="BJ32" s="90">
        <f>IF(CU32&gt;0,_xlfn.XLOOKUP(BJ$3,STANDINGS!$AS$4:$AS$34,STANDINGS!$AV$4:$AV$34,0,0,1),0)</f>
        <v>0.48765432098765432</v>
      </c>
      <c r="BK32" s="90">
        <f>IF(CV32&gt;0,_xlfn.XLOOKUP(BK$3,STANDINGS!$AS$4:$AS$34,STANDINGS!$AV$4:$AV$34,0,0,1),0)</f>
        <v>0.56172839506172845</v>
      </c>
      <c r="BL32" s="90">
        <f>IF(CW32&gt;0,_xlfn.XLOOKUP(BL$3,STANDINGS!$AS$4:$AS$34,STANDINGS!$AV$4:$AV$34,0,0,1),0)</f>
        <v>0.64814814814814814</v>
      </c>
      <c r="BM32" s="90">
        <f>IF(CX32&gt;0,_xlfn.XLOOKUP(BM$3,STANDINGS!$AS$4:$AS$34,STANDINGS!$AV$4:$AV$34,0,0,1),0)</f>
        <v>0.57407407407407407</v>
      </c>
      <c r="BN32" s="90">
        <f>IF(CY32&gt;0,_xlfn.XLOOKUP(BN$3,STANDINGS!$AS$4:$AS$34,STANDINGS!$AV$4:$AV$34,0,0,1),0)</f>
        <v>0.39506172839506171</v>
      </c>
      <c r="BO32" s="90">
        <f>IF(CZ32&gt;0,_xlfn.XLOOKUP(BO$3,STANDINGS!$AS$4:$AS$34,STANDINGS!$AV$4:$AV$34,0,0,1),0)</f>
        <v>0.43209876543209874</v>
      </c>
      <c r="BP32" s="90">
        <f>IF(DA32&gt;0,_xlfn.XLOOKUP(BP$3,STANDINGS!$AS$4:$AS$34,STANDINGS!$AV$4:$AV$34,0,0,1),0)</f>
        <v>0.56172839506172845</v>
      </c>
      <c r="BQ32" s="90">
        <f>IF(DB32&gt;0,_xlfn.XLOOKUP(BQ$3,STANDINGS!$AS$4:$AS$34,STANDINGS!$AV$4:$AV$34,0,0,1),0)</f>
        <v>0.44444444444444442</v>
      </c>
      <c r="BR32" s="90">
        <f>IF(DC32&gt;0,_xlfn.XLOOKUP(BR$3,STANDINGS!$AS$4:$AS$34,STANDINGS!$AV$4:$AV$34,0,0,1),0)</f>
        <v>0.5679012345679012</v>
      </c>
      <c r="BS32" s="90">
        <f>IF(DD32&gt;0,_xlfn.XLOOKUP(BS$3,STANDINGS!$AS$4:$AS$34,STANDINGS!$AV$4:$AV$34,0,0,1),0)</f>
        <v>0.43827160493827161</v>
      </c>
      <c r="BT32" s="90">
        <f>IF(DE32&gt;0,_xlfn.XLOOKUP(BT$3,STANDINGS!$AS$4:$AS$34,STANDINGS!$AV$4:$AV$34,0,0,1),0)</f>
        <v>0.46296296296296297</v>
      </c>
      <c r="BU32" s="90">
        <f>IF(DF32&gt;0,_xlfn.XLOOKUP(BU$3,STANDINGS!$AS$4:$AS$34,STANDINGS!$AV$4:$AV$34,0,0,1),0)</f>
        <v>0</v>
      </c>
      <c r="BV32" s="90">
        <f>IF(DG32&gt;0,_xlfn.XLOOKUP(BV$3,STANDINGS!$AS$4:$AS$34,STANDINGS!$AV$4:$AV$34,0,0,1),0)</f>
        <v>0</v>
      </c>
      <c r="BW32" s="90">
        <f>IF(DH32&gt;0,_xlfn.XLOOKUP(BW$3,STANDINGS!$AS$4:$AS$34,STANDINGS!$AV$4:$AV$34,0,0,1),0)</f>
        <v>0.64197530864197527</v>
      </c>
      <c r="BX32" s="90">
        <f>IF(DI32&gt;0,_xlfn.XLOOKUP(BX$3,STANDINGS!$AS$4:$AS$34,STANDINGS!$AV$4:$AV$34,0,0,1),0)</f>
        <v>0</v>
      </c>
      <c r="BY32" s="90">
        <f>IF(DJ32&gt;0,_xlfn.XLOOKUP(BY$3,STANDINGS!$AS$4:$AS$34,STANDINGS!$AV$4:$AV$34,0,0,1),0)</f>
        <v>0</v>
      </c>
      <c r="BZ32" s="90">
        <f>IF(DK32&gt;0,_xlfn.XLOOKUP(BZ$3,STANDINGS!$AS$4:$AS$34,STANDINGS!$AV$4:$AV$34,0,0,1),0)</f>
        <v>0</v>
      </c>
      <c r="CA32" s="90">
        <f>IF(DL32&gt;0,_xlfn.XLOOKUP(CA$3,STANDINGS!$AS$4:$AS$34,STANDINGS!$AV$4:$AV$34,0,0,1),0)</f>
        <v>0</v>
      </c>
      <c r="CB32" s="90">
        <f>IF(DM32&gt;0,_xlfn.XLOOKUP(CB$3,STANDINGS!$AS$4:$AS$34,STANDINGS!$AV$4:$AV$34,0,0,1),0)</f>
        <v>0</v>
      </c>
      <c r="CC32" s="32">
        <f t="shared" si="112"/>
        <v>0.49537037037037046</v>
      </c>
      <c r="CD32" s="30" t="s">
        <v>477</v>
      </c>
      <c r="CF32" s="30">
        <f t="shared" si="110"/>
        <v>29</v>
      </c>
      <c r="CG32" s="31" t="s">
        <v>739</v>
      </c>
      <c r="CH32" s="37">
        <f>COUNTIFS(SCHEDULE!$D$3:$D$2594,RPI!$CG32,SCHEDULE!$K$3:$K$2594,RPI!CH$3)+COUNTIFS(SCHEDULE!$D$3:$D$2594,RPI!CH$3,SCHEDULE!$K$3:$K$2594,RPI!$CG32)</f>
        <v>3</v>
      </c>
      <c r="CI32" s="37">
        <f>COUNTIFS(SCHEDULE!$D$3:$D$2594,RPI!$CG32,SCHEDULE!$K$3:$K$2594,RPI!CI$3)+COUNTIFS(SCHEDULE!$D$3:$D$2594,RPI!CI$3,SCHEDULE!$K$3:$K$2594,RPI!$CG32)</f>
        <v>3</v>
      </c>
      <c r="CJ32" s="37">
        <f>COUNTIFS(SCHEDULE!$D$3:$D$2594,RPI!$CG32,SCHEDULE!$K$3:$K$2594,RPI!CJ$3)+COUNTIFS(SCHEDULE!$D$3:$D$2594,RPI!CJ$3,SCHEDULE!$K$3:$K$2594,RPI!$CG32)</f>
        <v>3</v>
      </c>
      <c r="CK32" s="37">
        <f>COUNTIFS(SCHEDULE!$D$3:$D$2594,RPI!$CG32,SCHEDULE!$K$3:$K$2594,RPI!CK$3)+COUNTIFS(SCHEDULE!$D$3:$D$2594,RPI!CK$3,SCHEDULE!$K$3:$K$2594,RPI!$CG32)</f>
        <v>3</v>
      </c>
      <c r="CL32" s="37">
        <f>COUNTIFS(SCHEDULE!$D$3:$D$2594,RPI!$CG32,SCHEDULE!$K$3:$K$2594,RPI!CL$3)+COUNTIFS(SCHEDULE!$D$3:$D$2594,RPI!CL$3,SCHEDULE!$K$3:$K$2594,RPI!$CG32)</f>
        <v>3</v>
      </c>
      <c r="CM32" s="37">
        <f>COUNTIFS(SCHEDULE!$D$3:$D$2594,RPI!$CG32,SCHEDULE!$K$3:$K$2594,RPI!CM$3)+COUNTIFS(SCHEDULE!$D$3:$D$2594,RPI!CM$3,SCHEDULE!$K$3:$K$2594,RPI!$CG32)</f>
        <v>3</v>
      </c>
      <c r="CN32" s="37">
        <f>COUNTIFS(SCHEDULE!$D$3:$D$2594,RPI!$CG32,SCHEDULE!$K$3:$K$2594,RPI!CN$3)+COUNTIFS(SCHEDULE!$D$3:$D$2594,RPI!CN$3,SCHEDULE!$K$3:$K$2594,RPI!$CG32)</f>
        <v>3</v>
      </c>
      <c r="CO32" s="37">
        <f>COUNTIFS(SCHEDULE!$D$3:$D$2594,RPI!$CG32,SCHEDULE!$K$3:$K$2594,RPI!CO$3)+COUNTIFS(SCHEDULE!$D$3:$D$2594,RPI!CO$3,SCHEDULE!$K$3:$K$2594,RPI!$CG32)</f>
        <v>3</v>
      </c>
      <c r="CP32" s="37">
        <f>COUNTIFS(SCHEDULE!$D$3:$D$2594,RPI!$CG32,SCHEDULE!$K$3:$K$2594,RPI!CP$3)+COUNTIFS(SCHEDULE!$D$3:$D$2594,RPI!CP$3,SCHEDULE!$K$3:$K$2594,RPI!$CG32)</f>
        <v>3</v>
      </c>
      <c r="CQ32" s="37">
        <f>COUNTIFS(SCHEDULE!$D$3:$D$2594,RPI!$CG32,SCHEDULE!$K$3:$K$2594,RPI!CQ$3)+COUNTIFS(SCHEDULE!$D$3:$D$2594,RPI!CQ$3,SCHEDULE!$K$3:$K$2594,RPI!$CG32)</f>
        <v>3</v>
      </c>
      <c r="CR32" s="37">
        <f>COUNTIFS(SCHEDULE!$D$3:$D$2594,RPI!$CG32,SCHEDULE!$K$3:$K$2594,RPI!CR$3)+COUNTIFS(SCHEDULE!$D$3:$D$2594,RPI!CR$3,SCHEDULE!$K$3:$K$2594,RPI!$CG32)</f>
        <v>3</v>
      </c>
      <c r="CS32" s="37">
        <f>COUNTIFS(SCHEDULE!$D$3:$D$2594,RPI!$CG32,SCHEDULE!$K$3:$K$2594,RPI!CS$3)+COUNTIFS(SCHEDULE!$D$3:$D$2594,RPI!CS$3,SCHEDULE!$K$3:$K$2594,RPI!$CG32)</f>
        <v>3</v>
      </c>
      <c r="CT32" s="37">
        <f>COUNTIFS(SCHEDULE!$D$3:$D$2594,RPI!$CG32,SCHEDULE!$K$3:$K$2594,RPI!CT$3)+COUNTIFS(SCHEDULE!$D$3:$D$2594,RPI!CT$3,SCHEDULE!$K$3:$K$2594,RPI!$CG32)</f>
        <v>3</v>
      </c>
      <c r="CU32" s="37">
        <f>COUNTIFS(SCHEDULE!$D$3:$D$2594,RPI!$CG32,SCHEDULE!$K$3:$K$2594,RPI!CU$3)+COUNTIFS(SCHEDULE!$D$3:$D$2594,RPI!CU$3,SCHEDULE!$K$3:$K$2594,RPI!$CG32)</f>
        <v>3</v>
      </c>
      <c r="CV32" s="37">
        <f>COUNTIFS(SCHEDULE!$D$3:$D$2594,RPI!$CG32,SCHEDULE!$K$3:$K$2594,RPI!CV$3)+COUNTIFS(SCHEDULE!$D$3:$D$2594,RPI!CV$3,SCHEDULE!$K$3:$K$2594,RPI!$CG32)</f>
        <v>3</v>
      </c>
      <c r="CW32" s="37">
        <f>COUNTIFS(SCHEDULE!$D$3:$D$2594,RPI!$CG32,SCHEDULE!$K$3:$K$2594,RPI!CW$3)+COUNTIFS(SCHEDULE!$D$3:$D$2594,RPI!CW$3,SCHEDULE!$K$3:$K$2594,RPI!$CG32)</f>
        <v>3</v>
      </c>
      <c r="CX32" s="37">
        <f>COUNTIFS(SCHEDULE!$D$3:$D$2594,RPI!$CG32,SCHEDULE!$K$3:$K$2594,RPI!CX$3)+COUNTIFS(SCHEDULE!$D$3:$D$2594,RPI!CX$3,SCHEDULE!$K$3:$K$2594,RPI!$CG32)</f>
        <v>7</v>
      </c>
      <c r="CY32" s="37">
        <f>COUNTIFS(SCHEDULE!$D$3:$D$2594,RPI!$CG32,SCHEDULE!$K$3:$K$2594,RPI!CY$3)+COUNTIFS(SCHEDULE!$D$3:$D$2594,RPI!CY$3,SCHEDULE!$K$3:$K$2594,RPI!$CG32)</f>
        <v>7</v>
      </c>
      <c r="CZ32" s="37">
        <f>COUNTIFS(SCHEDULE!$D$3:$D$2594,RPI!$CG32,SCHEDULE!$K$3:$K$2594,RPI!CZ$3)+COUNTIFS(SCHEDULE!$D$3:$D$2594,RPI!CZ$3,SCHEDULE!$K$3:$K$2594,RPI!$CG32)</f>
        <v>7</v>
      </c>
      <c r="DA32" s="37">
        <f>COUNTIFS(SCHEDULE!$D$3:$D$2594,RPI!$CG32,SCHEDULE!$K$3:$K$2594,RPI!DA$3)+COUNTIFS(SCHEDULE!$D$3:$D$2594,RPI!DA$3,SCHEDULE!$K$3:$K$2594,RPI!$CG32)</f>
        <v>7</v>
      </c>
      <c r="DB32" s="37">
        <f>COUNTIFS(SCHEDULE!$D$3:$D$2594,RPI!$CG32,SCHEDULE!$K$3:$K$2594,RPI!DB$3)+COUNTIFS(SCHEDULE!$D$3:$D$2594,RPI!DB$3,SCHEDULE!$K$3:$K$2594,RPI!$CG32)</f>
        <v>7</v>
      </c>
      <c r="DC32" s="37">
        <f>COUNTIFS(SCHEDULE!$D$3:$D$2594,RPI!$CG32,SCHEDULE!$K$3:$K$2594,RPI!DC$3)+COUNTIFS(SCHEDULE!$D$3:$D$2594,RPI!DC$3,SCHEDULE!$K$3:$K$2594,RPI!$CG32)</f>
        <v>7</v>
      </c>
      <c r="DD32" s="37">
        <f>COUNTIFS(SCHEDULE!$D$3:$D$2594,RPI!$CG32,SCHEDULE!$K$3:$K$2594,RPI!DD$3)+COUNTIFS(SCHEDULE!$D$3:$D$2594,RPI!DD$3,SCHEDULE!$K$3:$K$2594,RPI!$CG32)</f>
        <v>7</v>
      </c>
      <c r="DE32" s="37">
        <f>COUNTIFS(SCHEDULE!$D$3:$D$2594,RPI!$CG32,SCHEDULE!$K$3:$K$2594,RPI!DE$3)+COUNTIFS(SCHEDULE!$D$3:$D$2594,RPI!DE$3,SCHEDULE!$K$3:$K$2594,RPI!$CG32)</f>
        <v>7</v>
      </c>
      <c r="DF32" s="37">
        <f>COUNTIFS(SCHEDULE!$D$3:$D$2594,RPI!$CG32,SCHEDULE!$K$3:$K$2594,RPI!DF$3)+COUNTIFS(SCHEDULE!$D$3:$D$2594,RPI!DF$3,SCHEDULE!$K$3:$K$2594,RPI!$CG32)</f>
        <v>9</v>
      </c>
      <c r="DG32" s="37">
        <f>COUNTIFS(SCHEDULE!$D$3:$D$2594,RPI!$CG32,SCHEDULE!$K$3:$K$2594,RPI!DG$3)+COUNTIFS(SCHEDULE!$D$3:$D$2594,RPI!DG$3,SCHEDULE!$K$3:$K$2594,RPI!$CG32)</f>
        <v>9</v>
      </c>
      <c r="DH32" s="37">
        <f>COUNTIFS(SCHEDULE!$D$3:$D$2594,RPI!$CG32,SCHEDULE!$K$3:$K$2594,RPI!DH$3)+COUNTIFS(SCHEDULE!$D$3:$D$2594,RPI!DH$3,SCHEDULE!$K$3:$K$2594,RPI!$CG32)</f>
        <v>7</v>
      </c>
      <c r="DI32" s="37">
        <f>COUNTIFS(SCHEDULE!$D$3:$D$2594,RPI!$CG32,SCHEDULE!$K$3:$K$2594,RPI!DI$3)+COUNTIFS(SCHEDULE!$D$3:$D$2594,RPI!DI$3,SCHEDULE!$K$3:$K$2594,RPI!$CG32)</f>
        <v>7</v>
      </c>
      <c r="DJ32" s="37">
        <f>COUNTIFS(SCHEDULE!$D$3:$D$2594,RPI!$CG32,SCHEDULE!$K$3:$K$2594,RPI!DJ$3)+COUNTIFS(SCHEDULE!$D$3:$D$2594,RPI!DJ$3,SCHEDULE!$K$3:$K$2594,RPI!$CG32)</f>
        <v>0</v>
      </c>
      <c r="DK32" s="37">
        <f>COUNTIFS(SCHEDULE!$D$3:$D$2594,RPI!$CG32,SCHEDULE!$K$3:$K$2594,RPI!DK$3)+COUNTIFS(SCHEDULE!$D$3:$D$2594,RPI!DK$3,SCHEDULE!$K$3:$K$2594,RPI!$CG32)</f>
        <v>8</v>
      </c>
      <c r="DL32" s="37">
        <f>COUNTIFS(SCHEDULE!$D$3:$D$2594,RPI!$CG32,SCHEDULE!$K$3:$K$2594,RPI!DL$3)+COUNTIFS(SCHEDULE!$D$3:$D$2594,RPI!DL$3,SCHEDULE!$K$3:$K$2594,RPI!$CG32)</f>
        <v>9</v>
      </c>
      <c r="DM32" s="37">
        <f>COUNTIFS(SCHEDULE!$D$3:$D$2594,RPI!$CG32,SCHEDULE!$K$3:$K$2594,RPI!DM$3)+COUNTIFS(SCHEDULE!$D$3:$D$2594,RPI!DM$3,SCHEDULE!$K$3:$K$2594,RPI!$CG32)</f>
        <v>9</v>
      </c>
      <c r="DN32" s="30" t="s">
        <v>477</v>
      </c>
    </row>
    <row r="33" spans="2:118" x14ac:dyDescent="0.15">
      <c r="B33" s="30">
        <f t="shared" si="72"/>
        <v>19</v>
      </c>
      <c r="C33" s="31" t="s">
        <v>13471</v>
      </c>
      <c r="D33" s="35">
        <f>_xlfn.XLOOKUP($C33,STANDINGS!$AS$4:$AS$41,STANDINGS!$AV$4:$AV$41,0,0,1)</f>
        <v>0.46913580246913578</v>
      </c>
      <c r="E33" s="35">
        <f t="shared" si="73"/>
        <v>0.49537037037037046</v>
      </c>
      <c r="F33" s="35">
        <f t="shared" si="74"/>
        <v>0.49537037037037041</v>
      </c>
      <c r="G33" s="34">
        <f>_xlfn.XLOOKUP($C33,STANDINGS!$AS$4:$AS$41,STANDINGS!$BB$4:$BB$41,0,0,1)</f>
        <v>-98</v>
      </c>
      <c r="H33" s="33">
        <f t="shared" si="75"/>
        <v>0.47901172839506179</v>
      </c>
      <c r="J33" s="30">
        <f t="shared" si="76"/>
        <v>30</v>
      </c>
      <c r="K33" s="31" t="s">
        <v>13471</v>
      </c>
      <c r="L33" s="90">
        <f t="shared" si="77"/>
        <v>0.49382716049382719</v>
      </c>
      <c r="M33" s="90">
        <f t="shared" si="78"/>
        <v>0.49275362318840582</v>
      </c>
      <c r="N33" s="90">
        <f t="shared" si="79"/>
        <v>0.49087493290391843</v>
      </c>
      <c r="O33" s="90">
        <f t="shared" si="80"/>
        <v>0.49731615673644664</v>
      </c>
      <c r="P33" s="90">
        <f t="shared" si="81"/>
        <v>0.49785292538915726</v>
      </c>
      <c r="Q33" s="90">
        <f t="shared" si="82"/>
        <v>0.49865807836822329</v>
      </c>
      <c r="R33" s="90">
        <f t="shared" si="83"/>
        <v>0.50107353730542137</v>
      </c>
      <c r="S33" s="90">
        <f t="shared" si="84"/>
        <v>0.49785292538915726</v>
      </c>
      <c r="T33" s="90">
        <f t="shared" si="85"/>
        <v>0.49892646269457863</v>
      </c>
      <c r="U33" s="90">
        <f t="shared" si="86"/>
        <v>0.49946323134728937</v>
      </c>
      <c r="V33" s="90">
        <f t="shared" si="87"/>
        <v>0.49382716049382719</v>
      </c>
      <c r="W33" s="90">
        <f t="shared" si="88"/>
        <v>0.49248523886205042</v>
      </c>
      <c r="X33" s="90">
        <f t="shared" si="89"/>
        <v>0.49033816425120774</v>
      </c>
      <c r="Y33" s="90">
        <f t="shared" si="90"/>
        <v>0.49570585077831458</v>
      </c>
      <c r="Z33" s="90">
        <f t="shared" si="91"/>
        <v>0.49248523886205048</v>
      </c>
      <c r="AA33" s="90">
        <f t="shared" si="92"/>
        <v>0.48872785829307575</v>
      </c>
      <c r="AB33" s="90">
        <f t="shared" si="93"/>
        <v>0.49194847020933985</v>
      </c>
      <c r="AC33" s="90">
        <f t="shared" si="94"/>
        <v>0.49973161567364477</v>
      </c>
      <c r="AD33" s="90">
        <f t="shared" si="95"/>
        <v>0.49812130971551272</v>
      </c>
      <c r="AE33" s="90">
        <f t="shared" si="96"/>
        <v>0.49248523886205059</v>
      </c>
      <c r="AF33" s="90">
        <f t="shared" si="97"/>
        <v>0.49758454106280203</v>
      </c>
      <c r="AG33" s="90">
        <f t="shared" si="98"/>
        <v>0.49221685453569519</v>
      </c>
      <c r="AH33" s="90">
        <f t="shared" si="99"/>
        <v>0.49785292538915732</v>
      </c>
      <c r="AI33" s="90">
        <f t="shared" si="100"/>
        <v>0.49677938808373595</v>
      </c>
      <c r="AJ33" s="90">
        <f t="shared" si="101"/>
        <v>0</v>
      </c>
      <c r="AK33" s="90">
        <f t="shared" si="102"/>
        <v>0</v>
      </c>
      <c r="AL33" s="90">
        <f t="shared" si="103"/>
        <v>0.49537037037037046</v>
      </c>
      <c r="AM33" s="90">
        <f t="shared" si="104"/>
        <v>0</v>
      </c>
      <c r="AN33" s="90">
        <f t="shared" si="105"/>
        <v>0</v>
      </c>
      <c r="AO33" s="90">
        <f t="shared" si="106"/>
        <v>0</v>
      </c>
      <c r="AP33" s="90">
        <f t="shared" si="107"/>
        <v>0</v>
      </c>
      <c r="AQ33" s="90">
        <f t="shared" si="108"/>
        <v>0</v>
      </c>
      <c r="AR33" s="32">
        <f t="shared" si="111"/>
        <v>0.49537037037037041</v>
      </c>
      <c r="AS33" s="30" t="s">
        <v>477</v>
      </c>
      <c r="AU33" s="30">
        <f t="shared" si="109"/>
        <v>30</v>
      </c>
      <c r="AV33" s="31" t="s">
        <v>13471</v>
      </c>
      <c r="AW33" s="90">
        <f>IF(CH33&gt;0,_xlfn.XLOOKUP(AW$3,STANDINGS!$AS$4:$AS$34,STANDINGS!$AV$4:$AV$34,0,0,1),0)</f>
        <v>0.53086419753086422</v>
      </c>
      <c r="AX33" s="90">
        <f>IF(CI33&gt;0,_xlfn.XLOOKUP(AX$3,STANDINGS!$AS$4:$AS$34,STANDINGS!$AV$4:$AV$34,0,0,1),0)</f>
        <v>0.55555555555555558</v>
      </c>
      <c r="AY33" s="90">
        <f>IF(CJ33&gt;0,_xlfn.XLOOKUP(AY$3,STANDINGS!$AS$4:$AS$34,STANDINGS!$AV$4:$AV$34,0,0,1),0)</f>
        <v>0.59876543209876543</v>
      </c>
      <c r="AZ33" s="90">
        <f>IF(CK33&gt;0,_xlfn.XLOOKUP(AZ$3,STANDINGS!$AS$4:$AS$34,STANDINGS!$AV$4:$AV$34,0,0,1),0)</f>
        <v>0.45061728395061729</v>
      </c>
      <c r="BA33" s="90">
        <f>IF(CL33&gt;0,_xlfn.XLOOKUP(BA$3,STANDINGS!$AS$4:$AS$34,STANDINGS!$AV$4:$AV$34,0,0,1),0)</f>
        <v>0.43827160493827161</v>
      </c>
      <c r="BB33" s="90">
        <f>IF(CM33&gt;0,_xlfn.XLOOKUP(BB$3,STANDINGS!$AS$4:$AS$34,STANDINGS!$AV$4:$AV$34,0,0,1),0)</f>
        <v>0.41975308641975306</v>
      </c>
      <c r="BC33" s="90">
        <f>IF(CN33&gt;0,_xlfn.XLOOKUP(BC$3,STANDINGS!$AS$4:$AS$34,STANDINGS!$AV$4:$AV$34,0,0,1),0)</f>
        <v>0.36419753086419754</v>
      </c>
      <c r="BD33" s="90">
        <f>IF(CO33&gt;0,_xlfn.XLOOKUP(BD$3,STANDINGS!$AS$4:$AS$34,STANDINGS!$AV$4:$AV$34,0,0,1),0)</f>
        <v>0.43827160493827161</v>
      </c>
      <c r="BE33" s="90">
        <f>IF(CP33&gt;0,_xlfn.XLOOKUP(BE$3,STANDINGS!$AS$4:$AS$34,STANDINGS!$AV$4:$AV$34,0,0,1),0)</f>
        <v>0.41358024691358025</v>
      </c>
      <c r="BF33" s="90">
        <f>IF(CQ33&gt;0,_xlfn.XLOOKUP(BF$3,STANDINGS!$AS$4:$AS$34,STANDINGS!$AV$4:$AV$34,0,0,1),0)</f>
        <v>0.40123456790123457</v>
      </c>
      <c r="BG33" s="90">
        <f>IF(CR33&gt;0,_xlfn.XLOOKUP(BG$3,STANDINGS!$AS$4:$AS$34,STANDINGS!$AV$4:$AV$34,0,0,1),0)</f>
        <v>0.53086419753086422</v>
      </c>
      <c r="BH33" s="90">
        <f>IF(CS33&gt;0,_xlfn.XLOOKUP(BH$3,STANDINGS!$AS$4:$AS$34,STANDINGS!$AV$4:$AV$34,0,0,1),0)</f>
        <v>0.56172839506172845</v>
      </c>
      <c r="BI33" s="90">
        <f>IF(CT33&gt;0,_xlfn.XLOOKUP(BI$3,STANDINGS!$AS$4:$AS$34,STANDINGS!$AV$4:$AV$34,0,0,1),0)</f>
        <v>0.61111111111111116</v>
      </c>
      <c r="BJ33" s="90">
        <f>IF(CU33&gt;0,_xlfn.XLOOKUP(BJ$3,STANDINGS!$AS$4:$AS$34,STANDINGS!$AV$4:$AV$34,0,0,1),0)</f>
        <v>0.48765432098765432</v>
      </c>
      <c r="BK33" s="90">
        <f>IF(CV33&gt;0,_xlfn.XLOOKUP(BK$3,STANDINGS!$AS$4:$AS$34,STANDINGS!$AV$4:$AV$34,0,0,1),0)</f>
        <v>0.56172839506172845</v>
      </c>
      <c r="BL33" s="90">
        <f>IF(CW33&gt;0,_xlfn.XLOOKUP(BL$3,STANDINGS!$AS$4:$AS$34,STANDINGS!$AV$4:$AV$34,0,0,1),0)</f>
        <v>0.64814814814814814</v>
      </c>
      <c r="BM33" s="90">
        <f>IF(CX33&gt;0,_xlfn.XLOOKUP(BM$3,STANDINGS!$AS$4:$AS$34,STANDINGS!$AV$4:$AV$34,0,0,1),0)</f>
        <v>0.57407407407407407</v>
      </c>
      <c r="BN33" s="90">
        <f>IF(CY33&gt;0,_xlfn.XLOOKUP(BN$3,STANDINGS!$AS$4:$AS$34,STANDINGS!$AV$4:$AV$34,0,0,1),0)</f>
        <v>0.39506172839506171</v>
      </c>
      <c r="BO33" s="90">
        <f>IF(CZ33&gt;0,_xlfn.XLOOKUP(BO$3,STANDINGS!$AS$4:$AS$34,STANDINGS!$AV$4:$AV$34,0,0,1),0)</f>
        <v>0.43209876543209874</v>
      </c>
      <c r="BP33" s="90">
        <f>IF(DA33&gt;0,_xlfn.XLOOKUP(BP$3,STANDINGS!$AS$4:$AS$34,STANDINGS!$AV$4:$AV$34,0,0,1),0)</f>
        <v>0.56172839506172845</v>
      </c>
      <c r="BQ33" s="90">
        <f>IF(DB33&gt;0,_xlfn.XLOOKUP(BQ$3,STANDINGS!$AS$4:$AS$34,STANDINGS!$AV$4:$AV$34,0,0,1),0)</f>
        <v>0.44444444444444442</v>
      </c>
      <c r="BR33" s="90">
        <f>IF(DC33&gt;0,_xlfn.XLOOKUP(BR$3,STANDINGS!$AS$4:$AS$34,STANDINGS!$AV$4:$AV$34,0,0,1),0)</f>
        <v>0.5679012345679012</v>
      </c>
      <c r="BS33" s="90">
        <f>IF(DD33&gt;0,_xlfn.XLOOKUP(BS$3,STANDINGS!$AS$4:$AS$34,STANDINGS!$AV$4:$AV$34,0,0,1),0)</f>
        <v>0.43827160493827161</v>
      </c>
      <c r="BT33" s="90">
        <f>IF(DE33&gt;0,_xlfn.XLOOKUP(BT$3,STANDINGS!$AS$4:$AS$34,STANDINGS!$AV$4:$AV$34,0,0,1),0)</f>
        <v>0.46296296296296297</v>
      </c>
      <c r="BU33" s="90">
        <f>IF(DF33&gt;0,_xlfn.XLOOKUP(BU$3,STANDINGS!$AS$4:$AS$34,STANDINGS!$AV$4:$AV$34,0,0,1),0)</f>
        <v>0</v>
      </c>
      <c r="BV33" s="90">
        <f>IF(DG33&gt;0,_xlfn.XLOOKUP(BV$3,STANDINGS!$AS$4:$AS$34,STANDINGS!$AV$4:$AV$34,0,0,1),0)</f>
        <v>0</v>
      </c>
      <c r="BW33" s="90">
        <f>IF(DH33&gt;0,_xlfn.XLOOKUP(BW$3,STANDINGS!$AS$4:$AS$34,STANDINGS!$AV$4:$AV$34,0,0,1),0)</f>
        <v>0.64197530864197527</v>
      </c>
      <c r="BX33" s="90">
        <f>IF(DI33&gt;0,_xlfn.XLOOKUP(BX$3,STANDINGS!$AS$4:$AS$34,STANDINGS!$AV$4:$AV$34,0,0,1),0)</f>
        <v>0</v>
      </c>
      <c r="BY33" s="90">
        <f>IF(DJ33&gt;0,_xlfn.XLOOKUP(BY$3,STANDINGS!$AS$4:$AS$34,STANDINGS!$AV$4:$AV$34,0,0,1),0)</f>
        <v>0</v>
      </c>
      <c r="BZ33" s="90">
        <f>IF(DK33&gt;0,_xlfn.XLOOKUP(BZ$3,STANDINGS!$AS$4:$AS$34,STANDINGS!$AV$4:$AV$34,0,0,1),0)</f>
        <v>0</v>
      </c>
      <c r="CA33" s="90">
        <f>IF(DL33&gt;0,_xlfn.XLOOKUP(CA$3,STANDINGS!$AS$4:$AS$34,STANDINGS!$AV$4:$AV$34,0,0,1),0)</f>
        <v>0</v>
      </c>
      <c r="CB33" s="90">
        <f>IF(DM33&gt;0,_xlfn.XLOOKUP(CB$3,STANDINGS!$AS$4:$AS$34,STANDINGS!$AV$4:$AV$34,0,0,1),0)</f>
        <v>0</v>
      </c>
      <c r="CC33" s="32">
        <f t="shared" si="112"/>
        <v>0.49537037037037046</v>
      </c>
      <c r="CD33" s="30" t="s">
        <v>477</v>
      </c>
      <c r="CF33" s="30">
        <f t="shared" si="110"/>
        <v>30</v>
      </c>
      <c r="CG33" s="31" t="s">
        <v>13471</v>
      </c>
      <c r="CH33" s="37">
        <f>COUNTIFS(SCHEDULE!$D$3:$D$2594,RPI!$CG33,SCHEDULE!$K$3:$K$2594,RPI!CH$3)+COUNTIFS(SCHEDULE!$D$3:$D$2594,RPI!CH$3,SCHEDULE!$K$3:$K$2594,RPI!$CG33)</f>
        <v>3</v>
      </c>
      <c r="CI33" s="37">
        <f>COUNTIFS(SCHEDULE!$D$3:$D$2594,RPI!$CG33,SCHEDULE!$K$3:$K$2594,RPI!CI$3)+COUNTIFS(SCHEDULE!$D$3:$D$2594,RPI!CI$3,SCHEDULE!$K$3:$K$2594,RPI!$CG33)</f>
        <v>3</v>
      </c>
      <c r="CJ33" s="37">
        <f>COUNTIFS(SCHEDULE!$D$3:$D$2594,RPI!$CG33,SCHEDULE!$K$3:$K$2594,RPI!CJ$3)+COUNTIFS(SCHEDULE!$D$3:$D$2594,RPI!CJ$3,SCHEDULE!$K$3:$K$2594,RPI!$CG33)</f>
        <v>3</v>
      </c>
      <c r="CK33" s="37">
        <f>COUNTIFS(SCHEDULE!$D$3:$D$2594,RPI!$CG33,SCHEDULE!$K$3:$K$2594,RPI!CK$3)+COUNTIFS(SCHEDULE!$D$3:$D$2594,RPI!CK$3,SCHEDULE!$K$3:$K$2594,RPI!$CG33)</f>
        <v>3</v>
      </c>
      <c r="CL33" s="37">
        <f>COUNTIFS(SCHEDULE!$D$3:$D$2594,RPI!$CG33,SCHEDULE!$K$3:$K$2594,RPI!CL$3)+COUNTIFS(SCHEDULE!$D$3:$D$2594,RPI!CL$3,SCHEDULE!$K$3:$K$2594,RPI!$CG33)</f>
        <v>3</v>
      </c>
      <c r="CM33" s="37">
        <f>COUNTIFS(SCHEDULE!$D$3:$D$2594,RPI!$CG33,SCHEDULE!$K$3:$K$2594,RPI!CM$3)+COUNTIFS(SCHEDULE!$D$3:$D$2594,RPI!CM$3,SCHEDULE!$K$3:$K$2594,RPI!$CG33)</f>
        <v>3</v>
      </c>
      <c r="CN33" s="37">
        <f>COUNTIFS(SCHEDULE!$D$3:$D$2594,RPI!$CG33,SCHEDULE!$K$3:$K$2594,RPI!CN$3)+COUNTIFS(SCHEDULE!$D$3:$D$2594,RPI!CN$3,SCHEDULE!$K$3:$K$2594,RPI!$CG33)</f>
        <v>3</v>
      </c>
      <c r="CO33" s="37">
        <f>COUNTIFS(SCHEDULE!$D$3:$D$2594,RPI!$CG33,SCHEDULE!$K$3:$K$2594,RPI!CO$3)+COUNTIFS(SCHEDULE!$D$3:$D$2594,RPI!CO$3,SCHEDULE!$K$3:$K$2594,RPI!$CG33)</f>
        <v>3</v>
      </c>
      <c r="CP33" s="37">
        <f>COUNTIFS(SCHEDULE!$D$3:$D$2594,RPI!$CG33,SCHEDULE!$K$3:$K$2594,RPI!CP$3)+COUNTIFS(SCHEDULE!$D$3:$D$2594,RPI!CP$3,SCHEDULE!$K$3:$K$2594,RPI!$CG33)</f>
        <v>3</v>
      </c>
      <c r="CQ33" s="37">
        <f>COUNTIFS(SCHEDULE!$D$3:$D$2594,RPI!$CG33,SCHEDULE!$K$3:$K$2594,RPI!CQ$3)+COUNTIFS(SCHEDULE!$D$3:$D$2594,RPI!CQ$3,SCHEDULE!$K$3:$K$2594,RPI!$CG33)</f>
        <v>3</v>
      </c>
      <c r="CR33" s="37">
        <f>COUNTIFS(SCHEDULE!$D$3:$D$2594,RPI!$CG33,SCHEDULE!$K$3:$K$2594,RPI!CR$3)+COUNTIFS(SCHEDULE!$D$3:$D$2594,RPI!CR$3,SCHEDULE!$K$3:$K$2594,RPI!$CG33)</f>
        <v>3</v>
      </c>
      <c r="CS33" s="37">
        <f>COUNTIFS(SCHEDULE!$D$3:$D$2594,RPI!$CG33,SCHEDULE!$K$3:$K$2594,RPI!CS$3)+COUNTIFS(SCHEDULE!$D$3:$D$2594,RPI!CS$3,SCHEDULE!$K$3:$K$2594,RPI!$CG33)</f>
        <v>3</v>
      </c>
      <c r="CT33" s="37">
        <f>COUNTIFS(SCHEDULE!$D$3:$D$2594,RPI!$CG33,SCHEDULE!$K$3:$K$2594,RPI!CT$3)+COUNTIFS(SCHEDULE!$D$3:$D$2594,RPI!CT$3,SCHEDULE!$K$3:$K$2594,RPI!$CG33)</f>
        <v>3</v>
      </c>
      <c r="CU33" s="37">
        <f>COUNTIFS(SCHEDULE!$D$3:$D$2594,RPI!$CG33,SCHEDULE!$K$3:$K$2594,RPI!CU$3)+COUNTIFS(SCHEDULE!$D$3:$D$2594,RPI!CU$3,SCHEDULE!$K$3:$K$2594,RPI!$CG33)</f>
        <v>3</v>
      </c>
      <c r="CV33" s="37">
        <f>COUNTIFS(SCHEDULE!$D$3:$D$2594,RPI!$CG33,SCHEDULE!$K$3:$K$2594,RPI!CV$3)+COUNTIFS(SCHEDULE!$D$3:$D$2594,RPI!CV$3,SCHEDULE!$K$3:$K$2594,RPI!$CG33)</f>
        <v>3</v>
      </c>
      <c r="CW33" s="37">
        <f>COUNTIFS(SCHEDULE!$D$3:$D$2594,RPI!$CG33,SCHEDULE!$K$3:$K$2594,RPI!CW$3)+COUNTIFS(SCHEDULE!$D$3:$D$2594,RPI!CW$3,SCHEDULE!$K$3:$K$2594,RPI!$CG33)</f>
        <v>3</v>
      </c>
      <c r="CX33" s="37">
        <f>COUNTIFS(SCHEDULE!$D$3:$D$2594,RPI!$CG33,SCHEDULE!$K$3:$K$2594,RPI!CX$3)+COUNTIFS(SCHEDULE!$D$3:$D$2594,RPI!CX$3,SCHEDULE!$K$3:$K$2594,RPI!$CG33)</f>
        <v>7</v>
      </c>
      <c r="CY33" s="37">
        <f>COUNTIFS(SCHEDULE!$D$3:$D$2594,RPI!$CG33,SCHEDULE!$K$3:$K$2594,RPI!CY$3)+COUNTIFS(SCHEDULE!$D$3:$D$2594,RPI!CY$3,SCHEDULE!$K$3:$K$2594,RPI!$CG33)</f>
        <v>7</v>
      </c>
      <c r="CZ33" s="37">
        <f>COUNTIFS(SCHEDULE!$D$3:$D$2594,RPI!$CG33,SCHEDULE!$K$3:$K$2594,RPI!CZ$3)+COUNTIFS(SCHEDULE!$D$3:$D$2594,RPI!CZ$3,SCHEDULE!$K$3:$K$2594,RPI!$CG33)</f>
        <v>7</v>
      </c>
      <c r="DA33" s="37">
        <f>COUNTIFS(SCHEDULE!$D$3:$D$2594,RPI!$CG33,SCHEDULE!$K$3:$K$2594,RPI!DA$3)+COUNTIFS(SCHEDULE!$D$3:$D$2594,RPI!DA$3,SCHEDULE!$K$3:$K$2594,RPI!$CG33)</f>
        <v>7</v>
      </c>
      <c r="DB33" s="37">
        <f>COUNTIFS(SCHEDULE!$D$3:$D$2594,RPI!$CG33,SCHEDULE!$K$3:$K$2594,RPI!DB$3)+COUNTIFS(SCHEDULE!$D$3:$D$2594,RPI!DB$3,SCHEDULE!$K$3:$K$2594,RPI!$CG33)</f>
        <v>7</v>
      </c>
      <c r="DC33" s="37">
        <f>COUNTIFS(SCHEDULE!$D$3:$D$2594,RPI!$CG33,SCHEDULE!$K$3:$K$2594,RPI!DC$3)+COUNTIFS(SCHEDULE!$D$3:$D$2594,RPI!DC$3,SCHEDULE!$K$3:$K$2594,RPI!$CG33)</f>
        <v>7</v>
      </c>
      <c r="DD33" s="37">
        <f>COUNTIFS(SCHEDULE!$D$3:$D$2594,RPI!$CG33,SCHEDULE!$K$3:$K$2594,RPI!DD$3)+COUNTIFS(SCHEDULE!$D$3:$D$2594,RPI!DD$3,SCHEDULE!$K$3:$K$2594,RPI!$CG33)</f>
        <v>7</v>
      </c>
      <c r="DE33" s="37">
        <f>COUNTIFS(SCHEDULE!$D$3:$D$2594,RPI!$CG33,SCHEDULE!$K$3:$K$2594,RPI!DE$3)+COUNTIFS(SCHEDULE!$D$3:$D$2594,RPI!DE$3,SCHEDULE!$K$3:$K$2594,RPI!$CG33)</f>
        <v>7</v>
      </c>
      <c r="DF33" s="37">
        <f>COUNTIFS(SCHEDULE!$D$3:$D$2594,RPI!$CG33,SCHEDULE!$K$3:$K$2594,RPI!DF$3)+COUNTIFS(SCHEDULE!$D$3:$D$2594,RPI!DF$3,SCHEDULE!$K$3:$K$2594,RPI!$CG33)</f>
        <v>9</v>
      </c>
      <c r="DG33" s="37">
        <f>COUNTIFS(SCHEDULE!$D$3:$D$2594,RPI!$CG33,SCHEDULE!$K$3:$K$2594,RPI!DG$3)+COUNTIFS(SCHEDULE!$D$3:$D$2594,RPI!DG$3,SCHEDULE!$K$3:$K$2594,RPI!$CG33)</f>
        <v>9</v>
      </c>
      <c r="DH33" s="37">
        <f>COUNTIFS(SCHEDULE!$D$3:$D$2594,RPI!$CG33,SCHEDULE!$K$3:$K$2594,RPI!DH$3)+COUNTIFS(SCHEDULE!$D$3:$D$2594,RPI!DH$3,SCHEDULE!$K$3:$K$2594,RPI!$CG33)</f>
        <v>7</v>
      </c>
      <c r="DI33" s="37">
        <f>COUNTIFS(SCHEDULE!$D$3:$D$2594,RPI!$CG33,SCHEDULE!$K$3:$K$2594,RPI!DI$3)+COUNTIFS(SCHEDULE!$D$3:$D$2594,RPI!DI$3,SCHEDULE!$K$3:$K$2594,RPI!$CG33)</f>
        <v>7</v>
      </c>
      <c r="DJ33" s="37">
        <f>COUNTIFS(SCHEDULE!$D$3:$D$2594,RPI!$CG33,SCHEDULE!$K$3:$K$2594,RPI!DJ$3)+COUNTIFS(SCHEDULE!$D$3:$D$2594,RPI!DJ$3,SCHEDULE!$K$3:$K$2594,RPI!$CG33)</f>
        <v>8</v>
      </c>
      <c r="DK33" s="37">
        <f>COUNTIFS(SCHEDULE!$D$3:$D$2594,RPI!$CG33,SCHEDULE!$K$3:$K$2594,RPI!DK$3)+COUNTIFS(SCHEDULE!$D$3:$D$2594,RPI!DK$3,SCHEDULE!$K$3:$K$2594,RPI!$CG33)</f>
        <v>0</v>
      </c>
      <c r="DL33" s="37">
        <f>COUNTIFS(SCHEDULE!$D$3:$D$2594,RPI!$CG33,SCHEDULE!$K$3:$K$2594,RPI!DL$3)+COUNTIFS(SCHEDULE!$D$3:$D$2594,RPI!DL$3,SCHEDULE!$K$3:$K$2594,RPI!$CG33)</f>
        <v>9</v>
      </c>
      <c r="DM33" s="37">
        <f>COUNTIFS(SCHEDULE!$D$3:$D$2594,RPI!$CG33,SCHEDULE!$K$3:$K$2594,RPI!DM$3)+COUNTIFS(SCHEDULE!$D$3:$D$2594,RPI!DM$3,SCHEDULE!$K$3:$K$2594,RPI!$CG33)</f>
        <v>9</v>
      </c>
      <c r="DN33" s="30" t="s">
        <v>477</v>
      </c>
    </row>
    <row r="34" spans="2:118" x14ac:dyDescent="0.15">
      <c r="B34" s="30">
        <f t="shared" si="72"/>
        <v>17</v>
      </c>
      <c r="C34" s="31" t="s">
        <v>738</v>
      </c>
      <c r="D34" s="35">
        <f>_xlfn.XLOOKUP($C34,STANDINGS!$AS$4:$AS$41,STANDINGS!$AV$4:$AV$41,0,0,1)</f>
        <v>0.4567901234567901</v>
      </c>
      <c r="E34" s="35">
        <f>_xlfn.XLOOKUP(C34,$AV$4:$AV$35,$CC$4:$CC$35,"",0,1)</f>
        <v>0.49537037037037046</v>
      </c>
      <c r="F34" s="35">
        <f>_xlfn.XLOOKUP(C34,$K$4:$K$35,$AR$4:$AR$35,"",0,1)</f>
        <v>0.49537037037037041</v>
      </c>
      <c r="G34" s="34">
        <f>_xlfn.XLOOKUP($C34,STANDINGS!$AS$4:$AS$41,STANDINGS!$BB$4:$BB$41,0,0,1)</f>
        <v>-31</v>
      </c>
      <c r="H34" s="33">
        <f t="shared" si="75"/>
        <v>0.48262530864197539</v>
      </c>
      <c r="J34" s="30">
        <f t="shared" si="76"/>
        <v>31</v>
      </c>
      <c r="K34" s="31" t="s">
        <v>738</v>
      </c>
      <c r="L34" s="90">
        <f t="shared" si="77"/>
        <v>0.49382716049382719</v>
      </c>
      <c r="M34" s="90">
        <f t="shared" si="78"/>
        <v>0.49275362318840582</v>
      </c>
      <c r="N34" s="90">
        <f t="shared" si="79"/>
        <v>0.49087493290391843</v>
      </c>
      <c r="O34" s="90">
        <f t="shared" si="80"/>
        <v>0.49731615673644664</v>
      </c>
      <c r="P34" s="90">
        <f t="shared" si="81"/>
        <v>0.49785292538915726</v>
      </c>
      <c r="Q34" s="90">
        <f t="shared" si="82"/>
        <v>0.49865807836822329</v>
      </c>
      <c r="R34" s="90">
        <f t="shared" si="83"/>
        <v>0.50107353730542137</v>
      </c>
      <c r="S34" s="90">
        <f t="shared" si="84"/>
        <v>0.49785292538915726</v>
      </c>
      <c r="T34" s="90">
        <f t="shared" si="85"/>
        <v>0.49892646269457863</v>
      </c>
      <c r="U34" s="90">
        <f t="shared" si="86"/>
        <v>0.49946323134728937</v>
      </c>
      <c r="V34" s="90">
        <f t="shared" si="87"/>
        <v>0.49382716049382719</v>
      </c>
      <c r="W34" s="90">
        <f t="shared" si="88"/>
        <v>0.49248523886205042</v>
      </c>
      <c r="X34" s="90">
        <f t="shared" si="89"/>
        <v>0.49033816425120774</v>
      </c>
      <c r="Y34" s="90">
        <f t="shared" si="90"/>
        <v>0.49570585077831458</v>
      </c>
      <c r="Z34" s="90">
        <f t="shared" si="91"/>
        <v>0.49248523886205048</v>
      </c>
      <c r="AA34" s="90">
        <f t="shared" si="92"/>
        <v>0.48872785829307575</v>
      </c>
      <c r="AB34" s="90">
        <f t="shared" si="93"/>
        <v>0.49194847020933985</v>
      </c>
      <c r="AC34" s="90">
        <f t="shared" si="94"/>
        <v>0.49973161567364477</v>
      </c>
      <c r="AD34" s="90">
        <f t="shared" si="95"/>
        <v>0.49812130971551272</v>
      </c>
      <c r="AE34" s="90">
        <f t="shared" si="96"/>
        <v>0.49248523886205059</v>
      </c>
      <c r="AF34" s="90">
        <f t="shared" si="97"/>
        <v>0.49758454106280203</v>
      </c>
      <c r="AG34" s="90">
        <f t="shared" si="98"/>
        <v>0.49221685453569519</v>
      </c>
      <c r="AH34" s="90">
        <f t="shared" si="99"/>
        <v>0.49785292538915732</v>
      </c>
      <c r="AI34" s="90">
        <f t="shared" si="100"/>
        <v>0.49677938808373595</v>
      </c>
      <c r="AJ34" s="90">
        <f t="shared" si="101"/>
        <v>0</v>
      </c>
      <c r="AK34" s="90">
        <f t="shared" si="102"/>
        <v>0</v>
      </c>
      <c r="AL34" s="90">
        <f t="shared" si="103"/>
        <v>0.49537037037037046</v>
      </c>
      <c r="AM34" s="90">
        <f t="shared" si="104"/>
        <v>0</v>
      </c>
      <c r="AN34" s="90">
        <f t="shared" si="105"/>
        <v>0</v>
      </c>
      <c r="AO34" s="90">
        <f t="shared" si="106"/>
        <v>0</v>
      </c>
      <c r="AP34" s="90">
        <f t="shared" si="107"/>
        <v>0</v>
      </c>
      <c r="AQ34" s="90">
        <f t="shared" si="108"/>
        <v>0</v>
      </c>
      <c r="AR34" s="32">
        <f t="shared" ref="AR34:AR35" si="113">AVERAGE(L34:AI34)</f>
        <v>0.49537037037037041</v>
      </c>
      <c r="AS34" s="30" t="s">
        <v>477</v>
      </c>
      <c r="AU34" s="30">
        <f t="shared" si="109"/>
        <v>31</v>
      </c>
      <c r="AV34" s="31" t="s">
        <v>738</v>
      </c>
      <c r="AW34" s="90">
        <f>IF(CH34&gt;0,_xlfn.XLOOKUP(AW$3,STANDINGS!$AS$4:$AS$34,STANDINGS!$AV$4:$AV$34,0,0,1),0)</f>
        <v>0.53086419753086422</v>
      </c>
      <c r="AX34" s="90">
        <f>IF(CI34&gt;0,_xlfn.XLOOKUP(AX$3,STANDINGS!$AS$4:$AS$34,STANDINGS!$AV$4:$AV$34,0,0,1),0)</f>
        <v>0.55555555555555558</v>
      </c>
      <c r="AY34" s="90">
        <f>IF(CJ34&gt;0,_xlfn.XLOOKUP(AY$3,STANDINGS!$AS$4:$AS$34,STANDINGS!$AV$4:$AV$34,0,0,1),0)</f>
        <v>0.59876543209876543</v>
      </c>
      <c r="AZ34" s="90">
        <f>IF(CK34&gt;0,_xlfn.XLOOKUP(AZ$3,STANDINGS!$AS$4:$AS$34,STANDINGS!$AV$4:$AV$34,0,0,1),0)</f>
        <v>0.45061728395061729</v>
      </c>
      <c r="BA34" s="90">
        <f>IF(CL34&gt;0,_xlfn.XLOOKUP(BA$3,STANDINGS!$AS$4:$AS$34,STANDINGS!$AV$4:$AV$34,0,0,1),0)</f>
        <v>0.43827160493827161</v>
      </c>
      <c r="BB34" s="90">
        <f>IF(CM34&gt;0,_xlfn.XLOOKUP(BB$3,STANDINGS!$AS$4:$AS$34,STANDINGS!$AV$4:$AV$34,0,0,1),0)</f>
        <v>0.41975308641975306</v>
      </c>
      <c r="BC34" s="90">
        <f>IF(CN34&gt;0,_xlfn.XLOOKUP(BC$3,STANDINGS!$AS$4:$AS$34,STANDINGS!$AV$4:$AV$34,0,0,1),0)</f>
        <v>0.36419753086419754</v>
      </c>
      <c r="BD34" s="90">
        <f>IF(CO34&gt;0,_xlfn.XLOOKUP(BD$3,STANDINGS!$AS$4:$AS$34,STANDINGS!$AV$4:$AV$34,0,0,1),0)</f>
        <v>0.43827160493827161</v>
      </c>
      <c r="BE34" s="90">
        <f>IF(CP34&gt;0,_xlfn.XLOOKUP(BE$3,STANDINGS!$AS$4:$AS$34,STANDINGS!$AV$4:$AV$34,0,0,1),0)</f>
        <v>0.41358024691358025</v>
      </c>
      <c r="BF34" s="90">
        <f>IF(CQ34&gt;0,_xlfn.XLOOKUP(BF$3,STANDINGS!$AS$4:$AS$34,STANDINGS!$AV$4:$AV$34,0,0,1),0)</f>
        <v>0.40123456790123457</v>
      </c>
      <c r="BG34" s="90">
        <f>IF(CR34&gt;0,_xlfn.XLOOKUP(BG$3,STANDINGS!$AS$4:$AS$34,STANDINGS!$AV$4:$AV$34,0,0,1),0)</f>
        <v>0.53086419753086422</v>
      </c>
      <c r="BH34" s="90">
        <f>IF(CS34&gt;0,_xlfn.XLOOKUP(BH$3,STANDINGS!$AS$4:$AS$34,STANDINGS!$AV$4:$AV$34,0,0,1),0)</f>
        <v>0.56172839506172845</v>
      </c>
      <c r="BI34" s="90">
        <f>IF(CT34&gt;0,_xlfn.XLOOKUP(BI$3,STANDINGS!$AS$4:$AS$34,STANDINGS!$AV$4:$AV$34,0,0,1),0)</f>
        <v>0.61111111111111116</v>
      </c>
      <c r="BJ34" s="90">
        <f>IF(CU34&gt;0,_xlfn.XLOOKUP(BJ$3,STANDINGS!$AS$4:$AS$34,STANDINGS!$AV$4:$AV$34,0,0,1),0)</f>
        <v>0.48765432098765432</v>
      </c>
      <c r="BK34" s="90">
        <f>IF(CV34&gt;0,_xlfn.XLOOKUP(BK$3,STANDINGS!$AS$4:$AS$34,STANDINGS!$AV$4:$AV$34,0,0,1),0)</f>
        <v>0.56172839506172845</v>
      </c>
      <c r="BL34" s="90">
        <f>IF(CW34&gt;0,_xlfn.XLOOKUP(BL$3,STANDINGS!$AS$4:$AS$34,STANDINGS!$AV$4:$AV$34,0,0,1),0)</f>
        <v>0.64814814814814814</v>
      </c>
      <c r="BM34" s="90">
        <f>IF(CX34&gt;0,_xlfn.XLOOKUP(BM$3,STANDINGS!$AS$4:$AS$34,STANDINGS!$AV$4:$AV$34,0,0,1),0)</f>
        <v>0.57407407407407407</v>
      </c>
      <c r="BN34" s="90">
        <f>IF(CY34&gt;0,_xlfn.XLOOKUP(BN$3,STANDINGS!$AS$4:$AS$34,STANDINGS!$AV$4:$AV$34,0,0,1),0)</f>
        <v>0.39506172839506171</v>
      </c>
      <c r="BO34" s="90">
        <f>IF(CZ34&gt;0,_xlfn.XLOOKUP(BO$3,STANDINGS!$AS$4:$AS$34,STANDINGS!$AV$4:$AV$34,0,0,1),0)</f>
        <v>0.43209876543209874</v>
      </c>
      <c r="BP34" s="90">
        <f>IF(DA34&gt;0,_xlfn.XLOOKUP(BP$3,STANDINGS!$AS$4:$AS$34,STANDINGS!$AV$4:$AV$34,0,0,1),0)</f>
        <v>0.56172839506172845</v>
      </c>
      <c r="BQ34" s="90">
        <f>IF(DB34&gt;0,_xlfn.XLOOKUP(BQ$3,STANDINGS!$AS$4:$AS$34,STANDINGS!$AV$4:$AV$34,0,0,1),0)</f>
        <v>0.44444444444444442</v>
      </c>
      <c r="BR34" s="90">
        <f>IF(DC34&gt;0,_xlfn.XLOOKUP(BR$3,STANDINGS!$AS$4:$AS$34,STANDINGS!$AV$4:$AV$34,0,0,1),0)</f>
        <v>0.5679012345679012</v>
      </c>
      <c r="BS34" s="90">
        <f>IF(DD34&gt;0,_xlfn.XLOOKUP(BS$3,STANDINGS!$AS$4:$AS$34,STANDINGS!$AV$4:$AV$34,0,0,1),0)</f>
        <v>0.43827160493827161</v>
      </c>
      <c r="BT34" s="90">
        <f>IF(DE34&gt;0,_xlfn.XLOOKUP(BT$3,STANDINGS!$AS$4:$AS$34,STANDINGS!$AV$4:$AV$34,0,0,1),0)</f>
        <v>0.46296296296296297</v>
      </c>
      <c r="BU34" s="90">
        <f>IF(DF34&gt;0,_xlfn.XLOOKUP(BU$3,STANDINGS!$AS$4:$AS$34,STANDINGS!$AV$4:$AV$34,0,0,1),0)</f>
        <v>0</v>
      </c>
      <c r="BV34" s="90">
        <f>IF(DG34&gt;0,_xlfn.XLOOKUP(BV$3,STANDINGS!$AS$4:$AS$34,STANDINGS!$AV$4:$AV$34,0,0,1),0)</f>
        <v>0</v>
      </c>
      <c r="BW34" s="90">
        <f>IF(DH34&gt;0,_xlfn.XLOOKUP(BW$3,STANDINGS!$AS$4:$AS$34,STANDINGS!$AV$4:$AV$34,0,0,1),0)</f>
        <v>0.64197530864197527</v>
      </c>
      <c r="BX34" s="90">
        <f>IF(DI34&gt;0,_xlfn.XLOOKUP(BX$3,STANDINGS!$AS$4:$AS$34,STANDINGS!$AV$4:$AV$34,0,0,1),0)</f>
        <v>0</v>
      </c>
      <c r="BY34" s="90">
        <f>IF(DJ34&gt;0,_xlfn.XLOOKUP(BY$3,STANDINGS!$AS$4:$AS$34,STANDINGS!$AV$4:$AV$34,0,0,1),0)</f>
        <v>0</v>
      </c>
      <c r="BZ34" s="90">
        <f>IF(DK34&gt;0,_xlfn.XLOOKUP(BZ$3,STANDINGS!$AS$4:$AS$34,STANDINGS!$AV$4:$AV$34,0,0,1),0)</f>
        <v>0</v>
      </c>
      <c r="CA34" s="90">
        <f>IF(DL34&gt;0,_xlfn.XLOOKUP(CA$3,STANDINGS!$AS$4:$AS$34,STANDINGS!$AV$4:$AV$34,0,0,1),0)</f>
        <v>0</v>
      </c>
      <c r="CB34" s="90">
        <f>IF(DM34&gt;0,_xlfn.XLOOKUP(CB$3,STANDINGS!$AS$4:$AS$34,STANDINGS!$AV$4:$AV$34,0,0,1),0)</f>
        <v>0</v>
      </c>
      <c r="CC34" s="32">
        <f t="shared" ref="CC34:CC35" si="114">SUM(AW34:BT34)/COUNTIF(AW34:BT34,"&gt;0")</f>
        <v>0.49537037037037046</v>
      </c>
      <c r="CD34" s="30" t="s">
        <v>477</v>
      </c>
      <c r="CF34" s="30">
        <f t="shared" si="110"/>
        <v>31</v>
      </c>
      <c r="CG34" s="31" t="s">
        <v>738</v>
      </c>
      <c r="CH34" s="37">
        <f>COUNTIFS(SCHEDULE!$D$3:$D$2594,RPI!$CG34,SCHEDULE!$K$3:$K$2594,RPI!CH$3)+COUNTIFS(SCHEDULE!$D$3:$D$2594,RPI!CH$3,SCHEDULE!$K$3:$K$2594,RPI!$CG34)</f>
        <v>3</v>
      </c>
      <c r="CI34" s="37">
        <f>COUNTIFS(SCHEDULE!$D$3:$D$2594,RPI!$CG34,SCHEDULE!$K$3:$K$2594,RPI!CI$3)+COUNTIFS(SCHEDULE!$D$3:$D$2594,RPI!CI$3,SCHEDULE!$K$3:$K$2594,RPI!$CG34)</f>
        <v>3</v>
      </c>
      <c r="CJ34" s="37">
        <f>COUNTIFS(SCHEDULE!$D$3:$D$2594,RPI!$CG34,SCHEDULE!$K$3:$K$2594,RPI!CJ$3)+COUNTIFS(SCHEDULE!$D$3:$D$2594,RPI!CJ$3,SCHEDULE!$K$3:$K$2594,RPI!$CG34)</f>
        <v>3</v>
      </c>
      <c r="CK34" s="37">
        <f>COUNTIFS(SCHEDULE!$D$3:$D$2594,RPI!$CG34,SCHEDULE!$K$3:$K$2594,RPI!CK$3)+COUNTIFS(SCHEDULE!$D$3:$D$2594,RPI!CK$3,SCHEDULE!$K$3:$K$2594,RPI!$CG34)</f>
        <v>3</v>
      </c>
      <c r="CL34" s="37">
        <f>COUNTIFS(SCHEDULE!$D$3:$D$2594,RPI!$CG34,SCHEDULE!$K$3:$K$2594,RPI!CL$3)+COUNTIFS(SCHEDULE!$D$3:$D$2594,RPI!CL$3,SCHEDULE!$K$3:$K$2594,RPI!$CG34)</f>
        <v>3</v>
      </c>
      <c r="CM34" s="37">
        <f>COUNTIFS(SCHEDULE!$D$3:$D$2594,RPI!$CG34,SCHEDULE!$K$3:$K$2594,RPI!CM$3)+COUNTIFS(SCHEDULE!$D$3:$D$2594,RPI!CM$3,SCHEDULE!$K$3:$K$2594,RPI!$CG34)</f>
        <v>3</v>
      </c>
      <c r="CN34" s="37">
        <f>COUNTIFS(SCHEDULE!$D$3:$D$2594,RPI!$CG34,SCHEDULE!$K$3:$K$2594,RPI!CN$3)+COUNTIFS(SCHEDULE!$D$3:$D$2594,RPI!CN$3,SCHEDULE!$K$3:$K$2594,RPI!$CG34)</f>
        <v>3</v>
      </c>
      <c r="CO34" s="37">
        <f>COUNTIFS(SCHEDULE!$D$3:$D$2594,RPI!$CG34,SCHEDULE!$K$3:$K$2594,RPI!CO$3)+COUNTIFS(SCHEDULE!$D$3:$D$2594,RPI!CO$3,SCHEDULE!$K$3:$K$2594,RPI!$CG34)</f>
        <v>3</v>
      </c>
      <c r="CP34" s="37">
        <f>COUNTIFS(SCHEDULE!$D$3:$D$2594,RPI!$CG34,SCHEDULE!$K$3:$K$2594,RPI!CP$3)+COUNTIFS(SCHEDULE!$D$3:$D$2594,RPI!CP$3,SCHEDULE!$K$3:$K$2594,RPI!$CG34)</f>
        <v>3</v>
      </c>
      <c r="CQ34" s="37">
        <f>COUNTIFS(SCHEDULE!$D$3:$D$2594,RPI!$CG34,SCHEDULE!$K$3:$K$2594,RPI!CQ$3)+COUNTIFS(SCHEDULE!$D$3:$D$2594,RPI!CQ$3,SCHEDULE!$K$3:$K$2594,RPI!$CG34)</f>
        <v>3</v>
      </c>
      <c r="CR34" s="37">
        <f>COUNTIFS(SCHEDULE!$D$3:$D$2594,RPI!$CG34,SCHEDULE!$K$3:$K$2594,RPI!CR$3)+COUNTIFS(SCHEDULE!$D$3:$D$2594,RPI!CR$3,SCHEDULE!$K$3:$K$2594,RPI!$CG34)</f>
        <v>3</v>
      </c>
      <c r="CS34" s="37">
        <f>COUNTIFS(SCHEDULE!$D$3:$D$2594,RPI!$CG34,SCHEDULE!$K$3:$K$2594,RPI!CS$3)+COUNTIFS(SCHEDULE!$D$3:$D$2594,RPI!CS$3,SCHEDULE!$K$3:$K$2594,RPI!$CG34)</f>
        <v>3</v>
      </c>
      <c r="CT34" s="37">
        <f>COUNTIFS(SCHEDULE!$D$3:$D$2594,RPI!$CG34,SCHEDULE!$K$3:$K$2594,RPI!CT$3)+COUNTIFS(SCHEDULE!$D$3:$D$2594,RPI!CT$3,SCHEDULE!$K$3:$K$2594,RPI!$CG34)</f>
        <v>3</v>
      </c>
      <c r="CU34" s="37">
        <f>COUNTIFS(SCHEDULE!$D$3:$D$2594,RPI!$CG34,SCHEDULE!$K$3:$K$2594,RPI!CU$3)+COUNTIFS(SCHEDULE!$D$3:$D$2594,RPI!CU$3,SCHEDULE!$K$3:$K$2594,RPI!$CG34)</f>
        <v>3</v>
      </c>
      <c r="CV34" s="37">
        <f>COUNTIFS(SCHEDULE!$D$3:$D$2594,RPI!$CG34,SCHEDULE!$K$3:$K$2594,RPI!CV$3)+COUNTIFS(SCHEDULE!$D$3:$D$2594,RPI!CV$3,SCHEDULE!$K$3:$K$2594,RPI!$CG34)</f>
        <v>3</v>
      </c>
      <c r="CW34" s="37">
        <f>COUNTIFS(SCHEDULE!$D$3:$D$2594,RPI!$CG34,SCHEDULE!$K$3:$K$2594,RPI!CW$3)+COUNTIFS(SCHEDULE!$D$3:$D$2594,RPI!CW$3,SCHEDULE!$K$3:$K$2594,RPI!$CG34)</f>
        <v>3</v>
      </c>
      <c r="CX34" s="37">
        <f>COUNTIFS(SCHEDULE!$D$3:$D$2594,RPI!$CG34,SCHEDULE!$K$3:$K$2594,RPI!CX$3)+COUNTIFS(SCHEDULE!$D$3:$D$2594,RPI!CX$3,SCHEDULE!$K$3:$K$2594,RPI!$CG34)</f>
        <v>7</v>
      </c>
      <c r="CY34" s="37">
        <f>COUNTIFS(SCHEDULE!$D$3:$D$2594,RPI!$CG34,SCHEDULE!$K$3:$K$2594,RPI!CY$3)+COUNTIFS(SCHEDULE!$D$3:$D$2594,RPI!CY$3,SCHEDULE!$K$3:$K$2594,RPI!$CG34)</f>
        <v>7</v>
      </c>
      <c r="CZ34" s="37">
        <f>COUNTIFS(SCHEDULE!$D$3:$D$2594,RPI!$CG34,SCHEDULE!$K$3:$K$2594,RPI!CZ$3)+COUNTIFS(SCHEDULE!$D$3:$D$2594,RPI!CZ$3,SCHEDULE!$K$3:$K$2594,RPI!$CG34)</f>
        <v>7</v>
      </c>
      <c r="DA34" s="37">
        <f>COUNTIFS(SCHEDULE!$D$3:$D$2594,RPI!$CG34,SCHEDULE!$K$3:$K$2594,RPI!DA$3)+COUNTIFS(SCHEDULE!$D$3:$D$2594,RPI!DA$3,SCHEDULE!$K$3:$K$2594,RPI!$CG34)</f>
        <v>7</v>
      </c>
      <c r="DB34" s="37">
        <f>COUNTIFS(SCHEDULE!$D$3:$D$2594,RPI!$CG34,SCHEDULE!$K$3:$K$2594,RPI!DB$3)+COUNTIFS(SCHEDULE!$D$3:$D$2594,RPI!DB$3,SCHEDULE!$K$3:$K$2594,RPI!$CG34)</f>
        <v>7</v>
      </c>
      <c r="DC34" s="37">
        <f>COUNTIFS(SCHEDULE!$D$3:$D$2594,RPI!$CG34,SCHEDULE!$K$3:$K$2594,RPI!DC$3)+COUNTIFS(SCHEDULE!$D$3:$D$2594,RPI!DC$3,SCHEDULE!$K$3:$K$2594,RPI!$CG34)</f>
        <v>7</v>
      </c>
      <c r="DD34" s="37">
        <f>COUNTIFS(SCHEDULE!$D$3:$D$2594,RPI!$CG34,SCHEDULE!$K$3:$K$2594,RPI!DD$3)+COUNTIFS(SCHEDULE!$D$3:$D$2594,RPI!DD$3,SCHEDULE!$K$3:$K$2594,RPI!$CG34)</f>
        <v>7</v>
      </c>
      <c r="DE34" s="37">
        <f>COUNTIFS(SCHEDULE!$D$3:$D$2594,RPI!$CG34,SCHEDULE!$K$3:$K$2594,RPI!DE$3)+COUNTIFS(SCHEDULE!$D$3:$D$2594,RPI!DE$3,SCHEDULE!$K$3:$K$2594,RPI!$CG34)</f>
        <v>7</v>
      </c>
      <c r="DF34" s="37">
        <f>COUNTIFS(SCHEDULE!$D$3:$D$2594,RPI!$CG34,SCHEDULE!$K$3:$K$2594,RPI!DF$3)+COUNTIFS(SCHEDULE!$D$3:$D$2594,RPI!DF$3,SCHEDULE!$K$3:$K$2594,RPI!$CG34)</f>
        <v>7</v>
      </c>
      <c r="DG34" s="37">
        <f>COUNTIFS(SCHEDULE!$D$3:$D$2594,RPI!$CG34,SCHEDULE!$K$3:$K$2594,RPI!DG$3)+COUNTIFS(SCHEDULE!$D$3:$D$2594,RPI!DG$3,SCHEDULE!$K$3:$K$2594,RPI!$CG34)</f>
        <v>7</v>
      </c>
      <c r="DH34" s="37">
        <f>COUNTIFS(SCHEDULE!$D$3:$D$2594,RPI!$CG34,SCHEDULE!$K$3:$K$2594,RPI!DH$3)+COUNTIFS(SCHEDULE!$D$3:$D$2594,RPI!DH$3,SCHEDULE!$K$3:$K$2594,RPI!$CG34)</f>
        <v>9</v>
      </c>
      <c r="DI34" s="37">
        <f>COUNTIFS(SCHEDULE!$D$3:$D$2594,RPI!$CG34,SCHEDULE!$K$3:$K$2594,RPI!DI$3)+COUNTIFS(SCHEDULE!$D$3:$D$2594,RPI!DI$3,SCHEDULE!$K$3:$K$2594,RPI!$CG34)</f>
        <v>9</v>
      </c>
      <c r="DJ34" s="37">
        <f>COUNTIFS(SCHEDULE!$D$3:$D$2594,RPI!$CG34,SCHEDULE!$K$3:$K$2594,RPI!DJ$3)+COUNTIFS(SCHEDULE!$D$3:$D$2594,RPI!DJ$3,SCHEDULE!$K$3:$K$2594,RPI!$CG34)</f>
        <v>9</v>
      </c>
      <c r="DK34" s="37">
        <f>COUNTIFS(SCHEDULE!$D$3:$D$2594,RPI!$CG34,SCHEDULE!$K$3:$K$2594,RPI!DK$3)+COUNTIFS(SCHEDULE!$D$3:$D$2594,RPI!DK$3,SCHEDULE!$K$3:$K$2594,RPI!$CG34)</f>
        <v>9</v>
      </c>
      <c r="DL34" s="37">
        <f>COUNTIFS(SCHEDULE!$D$3:$D$2594,RPI!$CG34,SCHEDULE!$K$3:$K$2594,RPI!DL$3)+COUNTIFS(SCHEDULE!$D$3:$D$2594,RPI!DL$3,SCHEDULE!$K$3:$K$2594,RPI!$CG34)</f>
        <v>0</v>
      </c>
      <c r="DM34" s="37">
        <f>COUNTIFS(SCHEDULE!$D$3:$D$2594,RPI!$CG34,SCHEDULE!$K$3:$K$2594,RPI!DM$3)+COUNTIFS(SCHEDULE!$D$3:$D$2594,RPI!DM$3,SCHEDULE!$K$3:$K$2594,RPI!$CG34)</f>
        <v>8</v>
      </c>
      <c r="DN34" s="30" t="s">
        <v>477</v>
      </c>
    </row>
    <row r="35" spans="2:118" x14ac:dyDescent="0.15">
      <c r="B35" s="30">
        <f t="shared" si="72"/>
        <v>15</v>
      </c>
      <c r="C35" s="31" t="s">
        <v>740</v>
      </c>
      <c r="D35" s="35">
        <f>_xlfn.XLOOKUP($C35,STANDINGS!$AS$4:$AS$41,STANDINGS!$AV$4:$AV$41,0,0,1)</f>
        <v>0.5</v>
      </c>
      <c r="E35" s="35">
        <f>_xlfn.XLOOKUP(C35,$AV$4:$AV$35,$CC$4:$CC$35,"",0,1)</f>
        <v>0.49537037037037046</v>
      </c>
      <c r="F35" s="35">
        <f>_xlfn.XLOOKUP(C35,$K$4:$K$35,$AR$4:$AR$35,"",0,1)</f>
        <v>0.49537037037037041</v>
      </c>
      <c r="G35" s="34">
        <f>_xlfn.XLOOKUP($C35,STANDINGS!$AS$4:$AS$41,STANDINGS!$BB$4:$BB$41,0,0,1)</f>
        <v>0</v>
      </c>
      <c r="H35" s="33">
        <f t="shared" si="75"/>
        <v>0.49652777777777785</v>
      </c>
      <c r="J35" s="30">
        <f t="shared" si="76"/>
        <v>32</v>
      </c>
      <c r="K35" s="31" t="s">
        <v>740</v>
      </c>
      <c r="L35" s="90">
        <f t="shared" si="77"/>
        <v>0.49382716049382719</v>
      </c>
      <c r="M35" s="90">
        <f t="shared" si="78"/>
        <v>0.49275362318840582</v>
      </c>
      <c r="N35" s="90">
        <f t="shared" si="79"/>
        <v>0.49087493290391843</v>
      </c>
      <c r="O35" s="90">
        <f t="shared" si="80"/>
        <v>0.49731615673644664</v>
      </c>
      <c r="P35" s="90">
        <f t="shared" si="81"/>
        <v>0.49785292538915726</v>
      </c>
      <c r="Q35" s="90">
        <f t="shared" si="82"/>
        <v>0.49865807836822329</v>
      </c>
      <c r="R35" s="90">
        <f t="shared" si="83"/>
        <v>0.50107353730542137</v>
      </c>
      <c r="S35" s="90">
        <f t="shared" si="84"/>
        <v>0.49785292538915726</v>
      </c>
      <c r="T35" s="90">
        <f t="shared" si="85"/>
        <v>0.49892646269457863</v>
      </c>
      <c r="U35" s="90">
        <f t="shared" si="86"/>
        <v>0.49946323134728937</v>
      </c>
      <c r="V35" s="90">
        <f t="shared" si="87"/>
        <v>0.49382716049382719</v>
      </c>
      <c r="W35" s="90">
        <f t="shared" si="88"/>
        <v>0.49248523886205042</v>
      </c>
      <c r="X35" s="90">
        <f t="shared" si="89"/>
        <v>0.49033816425120774</v>
      </c>
      <c r="Y35" s="90">
        <f t="shared" si="90"/>
        <v>0.49570585077831458</v>
      </c>
      <c r="Z35" s="90">
        <f t="shared" si="91"/>
        <v>0.49248523886205048</v>
      </c>
      <c r="AA35" s="90">
        <f t="shared" si="92"/>
        <v>0.48872785829307575</v>
      </c>
      <c r="AB35" s="90">
        <f t="shared" si="93"/>
        <v>0.49194847020933985</v>
      </c>
      <c r="AC35" s="90">
        <f t="shared" si="94"/>
        <v>0.49973161567364477</v>
      </c>
      <c r="AD35" s="90">
        <f t="shared" si="95"/>
        <v>0.49812130971551272</v>
      </c>
      <c r="AE35" s="90">
        <f t="shared" si="96"/>
        <v>0.49248523886205059</v>
      </c>
      <c r="AF35" s="90">
        <f t="shared" si="97"/>
        <v>0.49758454106280203</v>
      </c>
      <c r="AG35" s="90">
        <f t="shared" si="98"/>
        <v>0.49221685453569519</v>
      </c>
      <c r="AH35" s="90">
        <f t="shared" si="99"/>
        <v>0.49785292538915732</v>
      </c>
      <c r="AI35" s="90">
        <f t="shared" si="100"/>
        <v>0.49677938808373595</v>
      </c>
      <c r="AJ35" s="90">
        <f t="shared" si="101"/>
        <v>0</v>
      </c>
      <c r="AK35" s="90">
        <f t="shared" si="102"/>
        <v>0</v>
      </c>
      <c r="AL35" s="90">
        <f t="shared" si="103"/>
        <v>0.49537037037037046</v>
      </c>
      <c r="AM35" s="90">
        <f t="shared" si="104"/>
        <v>0</v>
      </c>
      <c r="AN35" s="90">
        <f t="shared" si="105"/>
        <v>0</v>
      </c>
      <c r="AO35" s="90">
        <f t="shared" si="106"/>
        <v>0</v>
      </c>
      <c r="AP35" s="90">
        <f t="shared" si="107"/>
        <v>0</v>
      </c>
      <c r="AQ35" s="90">
        <f t="shared" si="108"/>
        <v>0</v>
      </c>
      <c r="AR35" s="32">
        <f t="shared" si="113"/>
        <v>0.49537037037037041</v>
      </c>
      <c r="AS35" s="30" t="s">
        <v>477</v>
      </c>
      <c r="AU35" s="30">
        <f t="shared" si="109"/>
        <v>32</v>
      </c>
      <c r="AV35" s="31" t="s">
        <v>740</v>
      </c>
      <c r="AW35" s="90">
        <f>IF(CH35&gt;0,_xlfn.XLOOKUP(AW$3,STANDINGS!$AS$4:$AS$34,STANDINGS!$AV$4:$AV$34,0,0,1),0)</f>
        <v>0.53086419753086422</v>
      </c>
      <c r="AX35" s="90">
        <f>IF(CI35&gt;0,_xlfn.XLOOKUP(AX$3,STANDINGS!$AS$4:$AS$34,STANDINGS!$AV$4:$AV$34,0,0,1),0)</f>
        <v>0.55555555555555558</v>
      </c>
      <c r="AY35" s="90">
        <f>IF(CJ35&gt;0,_xlfn.XLOOKUP(AY$3,STANDINGS!$AS$4:$AS$34,STANDINGS!$AV$4:$AV$34,0,0,1),0)</f>
        <v>0.59876543209876543</v>
      </c>
      <c r="AZ35" s="90">
        <f>IF(CK35&gt;0,_xlfn.XLOOKUP(AZ$3,STANDINGS!$AS$4:$AS$34,STANDINGS!$AV$4:$AV$34,0,0,1),0)</f>
        <v>0.45061728395061729</v>
      </c>
      <c r="BA35" s="90">
        <f>IF(CL35&gt;0,_xlfn.XLOOKUP(BA$3,STANDINGS!$AS$4:$AS$34,STANDINGS!$AV$4:$AV$34,0,0,1),0)</f>
        <v>0.43827160493827161</v>
      </c>
      <c r="BB35" s="90">
        <f>IF(CM35&gt;0,_xlfn.XLOOKUP(BB$3,STANDINGS!$AS$4:$AS$34,STANDINGS!$AV$4:$AV$34,0,0,1),0)</f>
        <v>0.41975308641975306</v>
      </c>
      <c r="BC35" s="90">
        <f>IF(CN35&gt;0,_xlfn.XLOOKUP(BC$3,STANDINGS!$AS$4:$AS$34,STANDINGS!$AV$4:$AV$34,0,0,1),0)</f>
        <v>0.36419753086419754</v>
      </c>
      <c r="BD35" s="90">
        <f>IF(CO35&gt;0,_xlfn.XLOOKUP(BD$3,STANDINGS!$AS$4:$AS$34,STANDINGS!$AV$4:$AV$34,0,0,1),0)</f>
        <v>0.43827160493827161</v>
      </c>
      <c r="BE35" s="90">
        <f>IF(CP35&gt;0,_xlfn.XLOOKUP(BE$3,STANDINGS!$AS$4:$AS$34,STANDINGS!$AV$4:$AV$34,0,0,1),0)</f>
        <v>0.41358024691358025</v>
      </c>
      <c r="BF35" s="90">
        <f>IF(CQ35&gt;0,_xlfn.XLOOKUP(BF$3,STANDINGS!$AS$4:$AS$34,STANDINGS!$AV$4:$AV$34,0,0,1),0)</f>
        <v>0.40123456790123457</v>
      </c>
      <c r="BG35" s="90">
        <f>IF(CR35&gt;0,_xlfn.XLOOKUP(BG$3,STANDINGS!$AS$4:$AS$34,STANDINGS!$AV$4:$AV$34,0,0,1),0)</f>
        <v>0.53086419753086422</v>
      </c>
      <c r="BH35" s="90">
        <f>IF(CS35&gt;0,_xlfn.XLOOKUP(BH$3,STANDINGS!$AS$4:$AS$34,STANDINGS!$AV$4:$AV$34,0,0,1),0)</f>
        <v>0.56172839506172845</v>
      </c>
      <c r="BI35" s="90">
        <f>IF(CT35&gt;0,_xlfn.XLOOKUP(BI$3,STANDINGS!$AS$4:$AS$34,STANDINGS!$AV$4:$AV$34,0,0,1),0)</f>
        <v>0.61111111111111116</v>
      </c>
      <c r="BJ35" s="90">
        <f>IF(CU35&gt;0,_xlfn.XLOOKUP(BJ$3,STANDINGS!$AS$4:$AS$34,STANDINGS!$AV$4:$AV$34,0,0,1),0)</f>
        <v>0.48765432098765432</v>
      </c>
      <c r="BK35" s="90">
        <f>IF(CV35&gt;0,_xlfn.XLOOKUP(BK$3,STANDINGS!$AS$4:$AS$34,STANDINGS!$AV$4:$AV$34,0,0,1),0)</f>
        <v>0.56172839506172845</v>
      </c>
      <c r="BL35" s="90">
        <f>IF(CW35&gt;0,_xlfn.XLOOKUP(BL$3,STANDINGS!$AS$4:$AS$34,STANDINGS!$AV$4:$AV$34,0,0,1),0)</f>
        <v>0.64814814814814814</v>
      </c>
      <c r="BM35" s="90">
        <f>IF(CX35&gt;0,_xlfn.XLOOKUP(BM$3,STANDINGS!$AS$4:$AS$34,STANDINGS!$AV$4:$AV$34,0,0,1),0)</f>
        <v>0.57407407407407407</v>
      </c>
      <c r="BN35" s="90">
        <f>IF(CY35&gt;0,_xlfn.XLOOKUP(BN$3,STANDINGS!$AS$4:$AS$34,STANDINGS!$AV$4:$AV$34,0,0,1),0)</f>
        <v>0.39506172839506171</v>
      </c>
      <c r="BO35" s="90">
        <f>IF(CZ35&gt;0,_xlfn.XLOOKUP(BO$3,STANDINGS!$AS$4:$AS$34,STANDINGS!$AV$4:$AV$34,0,0,1),0)</f>
        <v>0.43209876543209874</v>
      </c>
      <c r="BP35" s="90">
        <f>IF(DA35&gt;0,_xlfn.XLOOKUP(BP$3,STANDINGS!$AS$4:$AS$34,STANDINGS!$AV$4:$AV$34,0,0,1),0)</f>
        <v>0.56172839506172845</v>
      </c>
      <c r="BQ35" s="90">
        <f>IF(DB35&gt;0,_xlfn.XLOOKUP(BQ$3,STANDINGS!$AS$4:$AS$34,STANDINGS!$AV$4:$AV$34,0,0,1),0)</f>
        <v>0.44444444444444442</v>
      </c>
      <c r="BR35" s="90">
        <f>IF(DC35&gt;0,_xlfn.XLOOKUP(BR$3,STANDINGS!$AS$4:$AS$34,STANDINGS!$AV$4:$AV$34,0,0,1),0)</f>
        <v>0.5679012345679012</v>
      </c>
      <c r="BS35" s="90">
        <f>IF(DD35&gt;0,_xlfn.XLOOKUP(BS$3,STANDINGS!$AS$4:$AS$34,STANDINGS!$AV$4:$AV$34,0,0,1),0)</f>
        <v>0.43827160493827161</v>
      </c>
      <c r="BT35" s="90">
        <f>IF(DE35&gt;0,_xlfn.XLOOKUP(BT$3,STANDINGS!$AS$4:$AS$34,STANDINGS!$AV$4:$AV$34,0,0,1),0)</f>
        <v>0.46296296296296297</v>
      </c>
      <c r="BU35" s="90">
        <f>IF(DF35&gt;0,_xlfn.XLOOKUP(BU$3,STANDINGS!$AS$4:$AS$34,STANDINGS!$AV$4:$AV$34,0,0,1),0)</f>
        <v>0</v>
      </c>
      <c r="BV35" s="90">
        <f>IF(DG35&gt;0,_xlfn.XLOOKUP(BV$3,STANDINGS!$AS$4:$AS$34,STANDINGS!$AV$4:$AV$34,0,0,1),0)</f>
        <v>0</v>
      </c>
      <c r="BW35" s="90">
        <f>IF(DH35&gt;0,_xlfn.XLOOKUP(BW$3,STANDINGS!$AS$4:$AS$34,STANDINGS!$AV$4:$AV$34,0,0,1),0)</f>
        <v>0.64197530864197527</v>
      </c>
      <c r="BX35" s="90">
        <f>IF(DI35&gt;0,_xlfn.XLOOKUP(BX$3,STANDINGS!$AS$4:$AS$34,STANDINGS!$AV$4:$AV$34,0,0,1),0)</f>
        <v>0</v>
      </c>
      <c r="BY35" s="90">
        <f>IF(DJ35&gt;0,_xlfn.XLOOKUP(BY$3,STANDINGS!$AS$4:$AS$34,STANDINGS!$AV$4:$AV$34,0,0,1),0)</f>
        <v>0</v>
      </c>
      <c r="BZ35" s="90">
        <f>IF(DK35&gt;0,_xlfn.XLOOKUP(BZ$3,STANDINGS!$AS$4:$AS$34,STANDINGS!$AV$4:$AV$34,0,0,1),0)</f>
        <v>0</v>
      </c>
      <c r="CA35" s="90">
        <f>IF(DL35&gt;0,_xlfn.XLOOKUP(CA$3,STANDINGS!$AS$4:$AS$34,STANDINGS!$AV$4:$AV$34,0,0,1),0)</f>
        <v>0</v>
      </c>
      <c r="CB35" s="90">
        <f>IF(DM35&gt;0,_xlfn.XLOOKUP(CB$3,STANDINGS!$AS$4:$AS$34,STANDINGS!$AV$4:$AV$34,0,0,1),0)</f>
        <v>0</v>
      </c>
      <c r="CC35" s="32">
        <f t="shared" si="114"/>
        <v>0.49537037037037046</v>
      </c>
      <c r="CD35" s="30" t="s">
        <v>477</v>
      </c>
      <c r="CF35" s="30">
        <f t="shared" si="110"/>
        <v>32</v>
      </c>
      <c r="CG35" s="31" t="s">
        <v>740</v>
      </c>
      <c r="CH35" s="37">
        <f>COUNTIFS(SCHEDULE!$D$3:$D$2594,RPI!$CG35,SCHEDULE!$K$3:$K$2594,RPI!CH$3)+COUNTIFS(SCHEDULE!$D$3:$D$2594,RPI!CH$3,SCHEDULE!$K$3:$K$2594,RPI!$CG35)</f>
        <v>3</v>
      </c>
      <c r="CI35" s="37">
        <f>COUNTIFS(SCHEDULE!$D$3:$D$2594,RPI!$CG35,SCHEDULE!$K$3:$K$2594,RPI!CI$3)+COUNTIFS(SCHEDULE!$D$3:$D$2594,RPI!CI$3,SCHEDULE!$K$3:$K$2594,RPI!$CG35)</f>
        <v>3</v>
      </c>
      <c r="CJ35" s="37">
        <f>COUNTIFS(SCHEDULE!$D$3:$D$2594,RPI!$CG35,SCHEDULE!$K$3:$K$2594,RPI!CJ$3)+COUNTIFS(SCHEDULE!$D$3:$D$2594,RPI!CJ$3,SCHEDULE!$K$3:$K$2594,RPI!$CG35)</f>
        <v>3</v>
      </c>
      <c r="CK35" s="37">
        <f>COUNTIFS(SCHEDULE!$D$3:$D$2594,RPI!$CG35,SCHEDULE!$K$3:$K$2594,RPI!CK$3)+COUNTIFS(SCHEDULE!$D$3:$D$2594,RPI!CK$3,SCHEDULE!$K$3:$K$2594,RPI!$CG35)</f>
        <v>3</v>
      </c>
      <c r="CL35" s="37">
        <f>COUNTIFS(SCHEDULE!$D$3:$D$2594,RPI!$CG35,SCHEDULE!$K$3:$K$2594,RPI!CL$3)+COUNTIFS(SCHEDULE!$D$3:$D$2594,RPI!CL$3,SCHEDULE!$K$3:$K$2594,RPI!$CG35)</f>
        <v>3</v>
      </c>
      <c r="CM35" s="37">
        <f>COUNTIFS(SCHEDULE!$D$3:$D$2594,RPI!$CG35,SCHEDULE!$K$3:$K$2594,RPI!CM$3)+COUNTIFS(SCHEDULE!$D$3:$D$2594,RPI!CM$3,SCHEDULE!$K$3:$K$2594,RPI!$CG35)</f>
        <v>3</v>
      </c>
      <c r="CN35" s="37">
        <f>COUNTIFS(SCHEDULE!$D$3:$D$2594,RPI!$CG35,SCHEDULE!$K$3:$K$2594,RPI!CN$3)+COUNTIFS(SCHEDULE!$D$3:$D$2594,RPI!CN$3,SCHEDULE!$K$3:$K$2594,RPI!$CG35)</f>
        <v>3</v>
      </c>
      <c r="CO35" s="37">
        <f>COUNTIFS(SCHEDULE!$D$3:$D$2594,RPI!$CG35,SCHEDULE!$K$3:$K$2594,RPI!CO$3)+COUNTIFS(SCHEDULE!$D$3:$D$2594,RPI!CO$3,SCHEDULE!$K$3:$K$2594,RPI!$CG35)</f>
        <v>3</v>
      </c>
      <c r="CP35" s="37">
        <f>COUNTIFS(SCHEDULE!$D$3:$D$2594,RPI!$CG35,SCHEDULE!$K$3:$K$2594,RPI!CP$3)+COUNTIFS(SCHEDULE!$D$3:$D$2594,RPI!CP$3,SCHEDULE!$K$3:$K$2594,RPI!$CG35)</f>
        <v>3</v>
      </c>
      <c r="CQ35" s="37">
        <f>COUNTIFS(SCHEDULE!$D$3:$D$2594,RPI!$CG35,SCHEDULE!$K$3:$K$2594,RPI!CQ$3)+COUNTIFS(SCHEDULE!$D$3:$D$2594,RPI!CQ$3,SCHEDULE!$K$3:$K$2594,RPI!$CG35)</f>
        <v>3</v>
      </c>
      <c r="CR35" s="37">
        <f>COUNTIFS(SCHEDULE!$D$3:$D$2594,RPI!$CG35,SCHEDULE!$K$3:$K$2594,RPI!CR$3)+COUNTIFS(SCHEDULE!$D$3:$D$2594,RPI!CR$3,SCHEDULE!$K$3:$K$2594,RPI!$CG35)</f>
        <v>3</v>
      </c>
      <c r="CS35" s="37">
        <f>COUNTIFS(SCHEDULE!$D$3:$D$2594,RPI!$CG35,SCHEDULE!$K$3:$K$2594,RPI!CS$3)+COUNTIFS(SCHEDULE!$D$3:$D$2594,RPI!CS$3,SCHEDULE!$K$3:$K$2594,RPI!$CG35)</f>
        <v>3</v>
      </c>
      <c r="CT35" s="37">
        <f>COUNTIFS(SCHEDULE!$D$3:$D$2594,RPI!$CG35,SCHEDULE!$K$3:$K$2594,RPI!CT$3)+COUNTIFS(SCHEDULE!$D$3:$D$2594,RPI!CT$3,SCHEDULE!$K$3:$K$2594,RPI!$CG35)</f>
        <v>3</v>
      </c>
      <c r="CU35" s="37">
        <f>COUNTIFS(SCHEDULE!$D$3:$D$2594,RPI!$CG35,SCHEDULE!$K$3:$K$2594,RPI!CU$3)+COUNTIFS(SCHEDULE!$D$3:$D$2594,RPI!CU$3,SCHEDULE!$K$3:$K$2594,RPI!$CG35)</f>
        <v>3</v>
      </c>
      <c r="CV35" s="37">
        <f>COUNTIFS(SCHEDULE!$D$3:$D$2594,RPI!$CG35,SCHEDULE!$K$3:$K$2594,RPI!CV$3)+COUNTIFS(SCHEDULE!$D$3:$D$2594,RPI!CV$3,SCHEDULE!$K$3:$K$2594,RPI!$CG35)</f>
        <v>3</v>
      </c>
      <c r="CW35" s="37">
        <f>COUNTIFS(SCHEDULE!$D$3:$D$2594,RPI!$CG35,SCHEDULE!$K$3:$K$2594,RPI!CW$3)+COUNTIFS(SCHEDULE!$D$3:$D$2594,RPI!CW$3,SCHEDULE!$K$3:$K$2594,RPI!$CG35)</f>
        <v>3</v>
      </c>
      <c r="CX35" s="37">
        <f>COUNTIFS(SCHEDULE!$D$3:$D$2594,RPI!$CG35,SCHEDULE!$K$3:$K$2594,RPI!CX$3)+COUNTIFS(SCHEDULE!$D$3:$D$2594,RPI!CX$3,SCHEDULE!$K$3:$K$2594,RPI!$CG35)</f>
        <v>7</v>
      </c>
      <c r="CY35" s="37">
        <f>COUNTIFS(SCHEDULE!$D$3:$D$2594,RPI!$CG35,SCHEDULE!$K$3:$K$2594,RPI!CY$3)+COUNTIFS(SCHEDULE!$D$3:$D$2594,RPI!CY$3,SCHEDULE!$K$3:$K$2594,RPI!$CG35)</f>
        <v>7</v>
      </c>
      <c r="CZ35" s="37">
        <f>COUNTIFS(SCHEDULE!$D$3:$D$2594,RPI!$CG35,SCHEDULE!$K$3:$K$2594,RPI!CZ$3)+COUNTIFS(SCHEDULE!$D$3:$D$2594,RPI!CZ$3,SCHEDULE!$K$3:$K$2594,RPI!$CG35)</f>
        <v>7</v>
      </c>
      <c r="DA35" s="37">
        <f>COUNTIFS(SCHEDULE!$D$3:$D$2594,RPI!$CG35,SCHEDULE!$K$3:$K$2594,RPI!DA$3)+COUNTIFS(SCHEDULE!$D$3:$D$2594,RPI!DA$3,SCHEDULE!$K$3:$K$2594,RPI!$CG35)</f>
        <v>7</v>
      </c>
      <c r="DB35" s="37">
        <f>COUNTIFS(SCHEDULE!$D$3:$D$2594,RPI!$CG35,SCHEDULE!$K$3:$K$2594,RPI!DB$3)+COUNTIFS(SCHEDULE!$D$3:$D$2594,RPI!DB$3,SCHEDULE!$K$3:$K$2594,RPI!$CG35)</f>
        <v>7</v>
      </c>
      <c r="DC35" s="37">
        <f>COUNTIFS(SCHEDULE!$D$3:$D$2594,RPI!$CG35,SCHEDULE!$K$3:$K$2594,RPI!DC$3)+COUNTIFS(SCHEDULE!$D$3:$D$2594,RPI!DC$3,SCHEDULE!$K$3:$K$2594,RPI!$CG35)</f>
        <v>7</v>
      </c>
      <c r="DD35" s="37">
        <f>COUNTIFS(SCHEDULE!$D$3:$D$2594,RPI!$CG35,SCHEDULE!$K$3:$K$2594,RPI!DD$3)+COUNTIFS(SCHEDULE!$D$3:$D$2594,RPI!DD$3,SCHEDULE!$K$3:$K$2594,RPI!$CG35)</f>
        <v>7</v>
      </c>
      <c r="DE35" s="37">
        <f>COUNTIFS(SCHEDULE!$D$3:$D$2594,RPI!$CG35,SCHEDULE!$K$3:$K$2594,RPI!DE$3)+COUNTIFS(SCHEDULE!$D$3:$D$2594,RPI!DE$3,SCHEDULE!$K$3:$K$2594,RPI!$CG35)</f>
        <v>7</v>
      </c>
      <c r="DF35" s="37">
        <f>COUNTIFS(SCHEDULE!$D$3:$D$2594,RPI!$CG35,SCHEDULE!$K$3:$K$2594,RPI!DF$3)+COUNTIFS(SCHEDULE!$D$3:$D$2594,RPI!DF$3,SCHEDULE!$K$3:$K$2594,RPI!$CG35)</f>
        <v>7</v>
      </c>
      <c r="DG35" s="37">
        <f>COUNTIFS(SCHEDULE!$D$3:$D$2594,RPI!$CG35,SCHEDULE!$K$3:$K$2594,RPI!DG$3)+COUNTIFS(SCHEDULE!$D$3:$D$2594,RPI!DG$3,SCHEDULE!$K$3:$K$2594,RPI!$CG35)</f>
        <v>7</v>
      </c>
      <c r="DH35" s="37">
        <f>COUNTIFS(SCHEDULE!$D$3:$D$2594,RPI!$CG35,SCHEDULE!$K$3:$K$2594,RPI!DH$3)+COUNTIFS(SCHEDULE!$D$3:$D$2594,RPI!DH$3,SCHEDULE!$K$3:$K$2594,RPI!$CG35)</f>
        <v>9</v>
      </c>
      <c r="DI35" s="37">
        <f>COUNTIFS(SCHEDULE!$D$3:$D$2594,RPI!$CG35,SCHEDULE!$K$3:$K$2594,RPI!DI$3)+COUNTIFS(SCHEDULE!$D$3:$D$2594,RPI!DI$3,SCHEDULE!$K$3:$K$2594,RPI!$CG35)</f>
        <v>9</v>
      </c>
      <c r="DJ35" s="37">
        <f>COUNTIFS(SCHEDULE!$D$3:$D$2594,RPI!$CG35,SCHEDULE!$K$3:$K$2594,RPI!DJ$3)+COUNTIFS(SCHEDULE!$D$3:$D$2594,RPI!DJ$3,SCHEDULE!$K$3:$K$2594,RPI!$CG35)</f>
        <v>9</v>
      </c>
      <c r="DK35" s="37">
        <f>COUNTIFS(SCHEDULE!$D$3:$D$2594,RPI!$CG35,SCHEDULE!$K$3:$K$2594,RPI!DK$3)+COUNTIFS(SCHEDULE!$D$3:$D$2594,RPI!DK$3,SCHEDULE!$K$3:$K$2594,RPI!$CG35)</f>
        <v>9</v>
      </c>
      <c r="DL35" s="37">
        <f>COUNTIFS(SCHEDULE!$D$3:$D$2594,RPI!$CG35,SCHEDULE!$K$3:$K$2594,RPI!DL$3)+COUNTIFS(SCHEDULE!$D$3:$D$2594,RPI!DL$3,SCHEDULE!$K$3:$K$2594,RPI!$CG35)</f>
        <v>8</v>
      </c>
      <c r="DM35" s="37">
        <f>COUNTIFS(SCHEDULE!$D$3:$D$2594,RPI!$CG35,SCHEDULE!$K$3:$K$2594,RPI!DM$3)+COUNTIFS(SCHEDULE!$D$3:$D$2594,RPI!DM$3,SCHEDULE!$K$3:$K$2594,RPI!$CG35)</f>
        <v>0</v>
      </c>
      <c r="DN35" s="30" t="s">
        <v>477</v>
      </c>
    </row>
    <row r="46" spans="2:118" ht="15" x14ac:dyDescent="0.25">
      <c r="L46"/>
      <c r="AW46"/>
    </row>
  </sheetData>
  <conditionalFormatting sqref="L4:AQ35">
    <cfRule type="cellIs" dxfId="15" priority="1" operator="equal">
      <formula>0</formula>
    </cfRule>
  </conditionalFormatting>
  <conditionalFormatting sqref="AW4:CB35">
    <cfRule type="cellIs" dxfId="14" priority="2" operator="equal">
      <formula>0</formula>
    </cfRule>
  </conditionalFormatting>
  <conditionalFormatting sqref="CH4:DM35">
    <cfRule type="cellIs" dxfId="13" priority="4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DAC6-DDE2-428B-B007-4D3324DF8D33}">
  <sheetPr>
    <tabColor theme="7"/>
  </sheetPr>
  <dimension ref="A1:AR87"/>
  <sheetViews>
    <sheetView workbookViewId="0">
      <selection activeCell="T28" sqref="T28"/>
    </sheetView>
  </sheetViews>
  <sheetFormatPr defaultColWidth="8.7109375" defaultRowHeight="15.95" customHeight="1" x14ac:dyDescent="0.3"/>
  <cols>
    <col min="1" max="1" width="1.85546875" style="38" bestFit="1" customWidth="1"/>
    <col min="2" max="2" width="2.7109375" style="39" bestFit="1" customWidth="1"/>
    <col min="3" max="3" width="7.42578125" style="39" bestFit="1" customWidth="1"/>
    <col min="4" max="4" width="2.5703125" style="39" hidden="1" customWidth="1"/>
    <col min="5" max="5" width="2.5703125" style="39" bestFit="1" customWidth="1"/>
    <col min="6" max="7" width="5.28515625" style="39" customWidth="1"/>
    <col min="8" max="8" width="2.42578125" style="39" customWidth="1"/>
    <col min="9" max="9" width="2.5703125" style="39" hidden="1" customWidth="1"/>
    <col min="10" max="10" width="7.28515625" style="39" bestFit="1" customWidth="1"/>
    <col min="11" max="11" width="1.85546875" style="39" bestFit="1" customWidth="1"/>
    <col min="12" max="12" width="1.7109375" style="40" customWidth="1"/>
    <col min="13" max="13" width="3.7109375" style="41" bestFit="1" customWidth="1"/>
    <col min="14" max="14" width="8.42578125" style="42" bestFit="1" customWidth="1"/>
    <col min="15" max="15" width="4.140625" style="41" bestFit="1" customWidth="1"/>
    <col min="16" max="16" width="3.5703125" style="41" bestFit="1" customWidth="1"/>
    <col min="17" max="17" width="3.7109375" style="41" bestFit="1" customWidth="1"/>
    <col min="18" max="18" width="7.7109375" bestFit="1" customWidth="1"/>
    <col min="19" max="21" width="3.5703125" bestFit="1" customWidth="1"/>
    <col min="22" max="22" width="3.7109375" customWidth="1"/>
    <col min="23" max="23" width="7.7109375" bestFit="1" customWidth="1"/>
    <col min="24" max="26" width="3.5703125" bestFit="1" customWidth="1"/>
    <col min="27" max="27" width="3.7109375" customWidth="1"/>
    <col min="29" max="29" width="4.140625" bestFit="1" customWidth="1"/>
    <col min="30" max="30" width="2" bestFit="1" customWidth="1"/>
    <col min="31" max="31" width="1.85546875" bestFit="1" customWidth="1"/>
    <col min="32" max="32" width="3.7109375" bestFit="1" customWidth="1"/>
    <col min="33" max="33" width="8.5703125" customWidth="1"/>
    <col min="34" max="34" width="5.28515625" bestFit="1" customWidth="1"/>
    <col min="35" max="35" width="4.5703125" style="38" customWidth="1"/>
    <col min="36" max="36" width="8" style="42" bestFit="1" customWidth="1"/>
    <col min="37" max="37" width="6.42578125" style="42" bestFit="1" customWidth="1"/>
    <col min="38" max="38" width="5.7109375" style="43" bestFit="1" customWidth="1"/>
    <col min="39" max="39" width="6.7109375" style="43" bestFit="1" customWidth="1"/>
    <col min="40" max="40" width="7.85546875" style="43" bestFit="1" customWidth="1"/>
    <col min="41" max="41" width="5.85546875" style="43" bestFit="1" customWidth="1"/>
    <col min="42" max="42" width="5.140625" style="43" bestFit="1" customWidth="1"/>
    <col min="43" max="44" width="5.28515625" style="43" bestFit="1" customWidth="1"/>
    <col min="45" max="45" width="7" style="44" bestFit="1" customWidth="1"/>
    <col min="46" max="47" width="9" style="44" customWidth="1"/>
    <col min="48" max="16384" width="8.7109375" style="44"/>
  </cols>
  <sheetData>
    <row r="1" spans="2:40" ht="15.95" customHeight="1" thickBot="1" x14ac:dyDescent="0.35"/>
    <row r="2" spans="2:40" ht="15.95" customHeight="1" thickTop="1" x14ac:dyDescent="0.3">
      <c r="B2" s="45" t="s">
        <v>476</v>
      </c>
      <c r="C2" s="45" t="s">
        <v>867</v>
      </c>
      <c r="D2" s="45"/>
      <c r="E2" s="45"/>
      <c r="F2" s="45"/>
      <c r="G2" s="45"/>
      <c r="H2" s="45"/>
      <c r="I2" s="45"/>
      <c r="J2" s="45" t="s">
        <v>866</v>
      </c>
      <c r="K2" s="45"/>
      <c r="M2" s="170">
        <v>4</v>
      </c>
      <c r="N2" s="172" t="str">
        <f>_xlfn.XLOOKUP(M2,STANDINGS!$B$24:$B$35,STANDINGS!$D$24:$D$35,"---",0,1)</f>
        <v>ATL</v>
      </c>
      <c r="O2" s="174">
        <f>COUNTIFS($H$3:$H$22,"W",$J$3:$J$22,N2)+COUNTIFS($E$3:$E$22,"W",$C$3:$C$22,N2)</f>
        <v>3</v>
      </c>
      <c r="Q2" s="170">
        <v>1</v>
      </c>
      <c r="R2" s="172" t="str">
        <f>_xlfn.XLOOKUP(Q2,STANDINGS!$B$24:$B$35,STANDINGS!$D$24:$D$35,"---",0,1)</f>
        <v>OKC</v>
      </c>
      <c r="S2" s="174">
        <f>COUNTIFS($H$24:$H$51,"W",$J$24:$J$51,R2)+COUNTIFS($E$24:$E$51,"W",$C$24:$C$51,R2)</f>
        <v>1</v>
      </c>
      <c r="T2" s="41"/>
      <c r="U2" s="41"/>
      <c r="AF2" s="46" t="s">
        <v>13475</v>
      </c>
      <c r="AG2" s="46"/>
      <c r="AH2" s="46"/>
      <c r="AI2" s="46"/>
      <c r="AJ2" s="46"/>
      <c r="AK2" s="46"/>
      <c r="AL2" s="46"/>
      <c r="AM2" s="46"/>
      <c r="AN2" s="46"/>
    </row>
    <row r="3" spans="2:40" ht="15.95" customHeight="1" thickBot="1" x14ac:dyDescent="0.35">
      <c r="B3" s="45">
        <v>1</v>
      </c>
      <c r="C3" s="47" t="str">
        <f>$N$2</f>
        <v>ATL</v>
      </c>
      <c r="D3" s="48" t="str">
        <f>IF(E3="W",1,"")&amp;IF(E3="L",0,"")</f>
        <v>0</v>
      </c>
      <c r="E3" s="48" t="str">
        <f t="shared" ref="E3:E22" si="0">IF(F3&gt;G3,"W","")&amp;IF(F3&lt;G3,"L","")</f>
        <v>L</v>
      </c>
      <c r="F3" s="49">
        <v>7</v>
      </c>
      <c r="G3" s="49">
        <v>9</v>
      </c>
      <c r="H3" s="48" t="str">
        <f t="shared" ref="H3:H22" si="1">IF(G3&gt;F3,"W","")&amp;IF(G3&lt;F3,"L","")</f>
        <v>W</v>
      </c>
      <c r="I3" s="48" t="str">
        <f>IF(H3="W",1,"")&amp;IF(H3="L",0,"")</f>
        <v>1</v>
      </c>
      <c r="J3" s="47" t="str">
        <f>$N$4</f>
        <v>WAS</v>
      </c>
      <c r="K3" s="45"/>
      <c r="L3" s="50"/>
      <c r="M3" s="171"/>
      <c r="N3" s="173"/>
      <c r="O3" s="175"/>
      <c r="P3" s="51"/>
      <c r="Q3" s="171"/>
      <c r="R3" s="173"/>
      <c r="S3" s="175"/>
      <c r="AF3" s="52" t="s">
        <v>476</v>
      </c>
      <c r="AG3" s="52" t="s">
        <v>906</v>
      </c>
      <c r="AH3" s="52" t="s">
        <v>13476</v>
      </c>
      <c r="AI3" s="52" t="s">
        <v>13477</v>
      </c>
      <c r="AJ3" s="52" t="s">
        <v>13478</v>
      </c>
      <c r="AK3" s="52" t="s">
        <v>889</v>
      </c>
      <c r="AL3" s="52" t="s">
        <v>888</v>
      </c>
      <c r="AM3" s="52" t="s">
        <v>887</v>
      </c>
      <c r="AN3" s="52" t="s">
        <v>460</v>
      </c>
    </row>
    <row r="4" spans="2:40" ht="15.95" customHeight="1" thickTop="1" thickBot="1" x14ac:dyDescent="0.35">
      <c r="B4" s="45">
        <v>1</v>
      </c>
      <c r="C4" s="47" t="str">
        <f>$N$8</f>
        <v>CHC</v>
      </c>
      <c r="D4" s="48" t="str">
        <f t="shared" ref="D4:D10" si="2">IF(E4="W",1,"")&amp;IF(E4="L",0,"")</f>
        <v>1</v>
      </c>
      <c r="E4" s="48" t="str">
        <f t="shared" si="0"/>
        <v>W</v>
      </c>
      <c r="F4" s="49">
        <v>12</v>
      </c>
      <c r="G4" s="49">
        <v>11</v>
      </c>
      <c r="H4" s="48" t="str">
        <f t="shared" si="1"/>
        <v>L</v>
      </c>
      <c r="I4" s="48" t="str">
        <f t="shared" ref="I4:I10" si="3">IF(H4="W",1,"")&amp;IF(H4="L",0,"")</f>
        <v>0</v>
      </c>
      <c r="J4" s="47" t="str">
        <f>$N$10</f>
        <v>LAP</v>
      </c>
      <c r="K4" s="45"/>
      <c r="M4" s="170">
        <v>5</v>
      </c>
      <c r="N4" s="172" t="str">
        <f>_xlfn.XLOOKUP(M4,STANDINGS!$B$24:$B$35,STANDINGS!$D$24:$D$35,"---",0,1)</f>
        <v>WAS</v>
      </c>
      <c r="O4" s="174">
        <f>COUNTIFS($H$3:$H$22,"W",$J$3:$J$22,N4)+COUNTIFS($E$3:$E$22,"W",$C$3:$C$22,N4)</f>
        <v>1</v>
      </c>
      <c r="P4" s="54"/>
      <c r="Q4" s="170">
        <v>6</v>
      </c>
      <c r="R4" s="172" t="str">
        <f>_xlfn.XLOOKUP(Q4,STANDINGS!$B$24:$B$35,STANDINGS!$D$24:$D$35,"---",0,1)</f>
        <v>LAP</v>
      </c>
      <c r="S4" s="174">
        <f>COUNTIFS($H$24:$H$51,"W",$J$24:$J$51,R4)+COUNTIFS($E$24:$E$51,"W",$C$24:$C$51,R4)</f>
        <v>4</v>
      </c>
      <c r="T4" s="86"/>
      <c r="AF4" s="75">
        <v>1</v>
      </c>
      <c r="AG4" s="55" t="str">
        <f>_xlfn.XLOOKUP(AF4,STANDINGS!$B$24:$B$35,STANDINGS!$D$24:$D$35,"---",0,1)</f>
        <v>OKC</v>
      </c>
      <c r="AH4" s="56">
        <f t="shared" ref="AH4:AH9" si="4">COUNTIFS($E$3:$E$78,"W",$C$3:$C$78,$AG4)+COUNTIFS($H$3:$H$78,"W",$J$3:$J$78,$AG4)</f>
        <v>1</v>
      </c>
      <c r="AI4" s="56">
        <f t="shared" ref="AI4:AI9" si="5">COUNTIFS($E$3:$E$78,"L",$C$3:$C$78,$AG4)+COUNTIFS($H$3:$H$78,"L",$J$3:$J$78,$AG4)</f>
        <v>4</v>
      </c>
      <c r="AJ4" s="57">
        <f>IFERROR(AH4/SUM(AH4:AI4)," - ")</f>
        <v>0.2</v>
      </c>
      <c r="AK4" s="58">
        <f t="shared" ref="AK4:AK9" si="6">SUMIFS($F$3:$F$78,$C$3:$C$78,$AG4)+SUMIFS($G$3:$G$78,$J$3:$J$78,$AG4)</f>
        <v>30</v>
      </c>
      <c r="AL4" s="58">
        <f t="shared" ref="AL4:AL9" si="7">SUMIFS($G$3:$G$78,$C$3:$C$78,$AG4)+SUMIFS($F$3:$F$78,$J$3:$J$78,$AG4)</f>
        <v>40</v>
      </c>
      <c r="AM4" s="58">
        <f>AK4-AL4</f>
        <v>-10</v>
      </c>
      <c r="AN4" s="57">
        <f>IFERROR(AK4/SUM(AH4:AI4)," - ")</f>
        <v>6</v>
      </c>
    </row>
    <row r="5" spans="2:40" ht="15.95" customHeight="1" thickTop="1" thickBot="1" x14ac:dyDescent="0.35">
      <c r="B5" s="45">
        <v>1</v>
      </c>
      <c r="C5" s="47" t="str">
        <f>$N$14</f>
        <v>CHR</v>
      </c>
      <c r="D5" s="48" t="str">
        <f t="shared" si="2"/>
        <v>0</v>
      </c>
      <c r="E5" s="48" t="str">
        <f t="shared" si="0"/>
        <v>L</v>
      </c>
      <c r="F5" s="49">
        <v>5</v>
      </c>
      <c r="G5" s="49">
        <v>7</v>
      </c>
      <c r="H5" s="48" t="str">
        <f t="shared" si="1"/>
        <v>W</v>
      </c>
      <c r="I5" s="48" t="str">
        <f t="shared" si="3"/>
        <v>1</v>
      </c>
      <c r="J5" s="47" t="str">
        <f>$N$16</f>
        <v>DAL</v>
      </c>
      <c r="K5" s="45"/>
      <c r="M5" s="171"/>
      <c r="N5" s="173"/>
      <c r="O5" s="175"/>
      <c r="P5" s="59"/>
      <c r="Q5" s="171"/>
      <c r="R5" s="173"/>
      <c r="S5" s="175"/>
      <c r="T5" s="87"/>
      <c r="V5" s="170">
        <v>4</v>
      </c>
      <c r="W5" s="172" t="str">
        <f>_xlfn.XLOOKUP(V5,STANDINGS!$B$24:$B$35,STANDINGS!$D$24:$D$35,"---",0,1)</f>
        <v>ATL</v>
      </c>
      <c r="X5" s="174">
        <f>COUNTIFS($H$53:$H$66,"W",$J$53:$J$66,W5)+COUNTIFS($E$53:$E$66,"W",$C$53:$C$66,W5)</f>
        <v>4</v>
      </c>
      <c r="Y5" s="41"/>
      <c r="Z5" s="41"/>
      <c r="AF5" s="75">
        <v>2</v>
      </c>
      <c r="AG5" s="55" t="str">
        <f>_xlfn.XLOOKUP(AF5,STANDINGS!$B$24:$B$35,STANDINGS!$D$24:$D$35,"---",0,1)</f>
        <v>NYC</v>
      </c>
      <c r="AH5" s="56">
        <f t="shared" si="4"/>
        <v>2</v>
      </c>
      <c r="AI5" s="56">
        <f t="shared" si="5"/>
        <v>4</v>
      </c>
      <c r="AJ5" s="57">
        <f t="shared" ref="AJ5:AJ7" si="8">IFERROR(AH5/SUM(AH5:AI5)," - ")</f>
        <v>0.33333333333333331</v>
      </c>
      <c r="AK5" s="58">
        <f t="shared" si="6"/>
        <v>29</v>
      </c>
      <c r="AL5" s="58">
        <f t="shared" si="7"/>
        <v>40</v>
      </c>
      <c r="AM5" s="58">
        <f t="shared" ref="AM5:AM7" si="9">AK5-AL5</f>
        <v>-11</v>
      </c>
      <c r="AN5" s="57">
        <f t="shared" ref="AN5:AN7" si="10">IFERROR(AK5/SUM(AH5:AI5)," - ")</f>
        <v>4.833333333333333</v>
      </c>
    </row>
    <row r="6" spans="2:40" ht="15.95" customHeight="1" thickTop="1" thickBot="1" x14ac:dyDescent="0.35">
      <c r="B6" s="45">
        <v>1</v>
      </c>
      <c r="C6" s="47" t="str">
        <f>$N$20</f>
        <v>KCM</v>
      </c>
      <c r="D6" s="48" t="str">
        <f t="shared" si="2"/>
        <v>1</v>
      </c>
      <c r="E6" s="48" t="str">
        <f t="shared" si="0"/>
        <v>W</v>
      </c>
      <c r="F6" s="49">
        <v>2</v>
      </c>
      <c r="G6" s="49">
        <v>1</v>
      </c>
      <c r="H6" s="48" t="str">
        <f t="shared" si="1"/>
        <v>L</v>
      </c>
      <c r="I6" s="48" t="str">
        <f t="shared" si="3"/>
        <v>0</v>
      </c>
      <c r="J6" s="47" t="str">
        <f>$N$22</f>
        <v>BOS</v>
      </c>
      <c r="K6" s="45"/>
      <c r="Q6" s="66"/>
      <c r="T6" s="87"/>
      <c r="V6" s="171"/>
      <c r="W6" s="173"/>
      <c r="X6" s="175"/>
      <c r="AF6" s="75">
        <v>3</v>
      </c>
      <c r="AG6" s="55" t="str">
        <f>_xlfn.XLOOKUP(AF6,STANDINGS!$B$24:$B$35,STANDINGS!$D$24:$D$35,"---",0,1)</f>
        <v>CHC</v>
      </c>
      <c r="AH6" s="56">
        <f t="shared" si="4"/>
        <v>2</v>
      </c>
      <c r="AI6" s="56">
        <f t="shared" si="5"/>
        <v>3</v>
      </c>
      <c r="AJ6" s="57">
        <f t="shared" si="8"/>
        <v>0.4</v>
      </c>
      <c r="AK6" s="58">
        <f t="shared" si="6"/>
        <v>40</v>
      </c>
      <c r="AL6" s="58">
        <f t="shared" si="7"/>
        <v>42</v>
      </c>
      <c r="AM6" s="58">
        <f t="shared" si="9"/>
        <v>-2</v>
      </c>
      <c r="AN6" s="57">
        <f t="shared" si="10"/>
        <v>8</v>
      </c>
    </row>
    <row r="7" spans="2:40" ht="15.95" customHeight="1" thickTop="1" thickBot="1" x14ac:dyDescent="0.35">
      <c r="B7" s="45">
        <v>1</v>
      </c>
      <c r="C7" s="47" t="str">
        <f>$N$2</f>
        <v>ATL</v>
      </c>
      <c r="D7" s="48" t="str">
        <f t="shared" si="2"/>
        <v>1</v>
      </c>
      <c r="E7" s="48" t="str">
        <f t="shared" si="0"/>
        <v>W</v>
      </c>
      <c r="F7" s="49">
        <v>7</v>
      </c>
      <c r="G7" s="49">
        <v>5</v>
      </c>
      <c r="H7" s="48" t="str">
        <f t="shared" si="1"/>
        <v>L</v>
      </c>
      <c r="I7" s="48" t="str">
        <f t="shared" si="3"/>
        <v>0</v>
      </c>
      <c r="J7" s="47" t="str">
        <f>$N$4</f>
        <v>WAS</v>
      </c>
      <c r="K7" s="45"/>
      <c r="Q7" s="83"/>
      <c r="T7" s="87"/>
      <c r="U7" s="85"/>
      <c r="V7" s="170">
        <v>6</v>
      </c>
      <c r="W7" s="172" t="str">
        <f>_xlfn.XLOOKUP(V7,STANDINGS!$B$24:$B$35,STANDINGS!$D$24:$D$35,"---",0,1)</f>
        <v>LAP</v>
      </c>
      <c r="X7" s="174">
        <f>COUNTIFS($H$53:$H$66,"W",$J$53:$J$66,W7)+COUNTIFS($E$53:$E$66,"W",$C$53:$C$66,W7)</f>
        <v>1</v>
      </c>
      <c r="Y7" s="86"/>
      <c r="AF7" s="75">
        <v>4</v>
      </c>
      <c r="AG7" s="55" t="str">
        <f>_xlfn.XLOOKUP(AF7,STANDINGS!$B$24:$B$35,STANDINGS!$D$24:$D$35,"---",0,1)</f>
        <v>ATL</v>
      </c>
      <c r="AH7" s="56">
        <f t="shared" si="4"/>
        <v>15</v>
      </c>
      <c r="AI7" s="56">
        <f t="shared" si="5"/>
        <v>6</v>
      </c>
      <c r="AJ7" s="57">
        <f t="shared" si="8"/>
        <v>0.7142857142857143</v>
      </c>
      <c r="AK7" s="58">
        <f t="shared" si="6"/>
        <v>155</v>
      </c>
      <c r="AL7" s="58">
        <f t="shared" si="7"/>
        <v>100</v>
      </c>
      <c r="AM7" s="58">
        <f t="shared" si="9"/>
        <v>55</v>
      </c>
      <c r="AN7" s="57">
        <f t="shared" si="10"/>
        <v>7.3809523809523814</v>
      </c>
    </row>
    <row r="8" spans="2:40" ht="15.95" customHeight="1" thickTop="1" thickBot="1" x14ac:dyDescent="0.35">
      <c r="B8" s="45">
        <v>1</v>
      </c>
      <c r="C8" s="47" t="str">
        <f>$N$8</f>
        <v>CHC</v>
      </c>
      <c r="D8" s="48" t="str">
        <f t="shared" si="2"/>
        <v>0</v>
      </c>
      <c r="E8" s="48" t="str">
        <f t="shared" si="0"/>
        <v>L</v>
      </c>
      <c r="F8" s="49">
        <v>13</v>
      </c>
      <c r="G8" s="49">
        <v>15</v>
      </c>
      <c r="H8" s="48" t="str">
        <f t="shared" si="1"/>
        <v>W</v>
      </c>
      <c r="I8" s="48" t="str">
        <f t="shared" si="3"/>
        <v>1</v>
      </c>
      <c r="J8" s="47" t="str">
        <f>$N$10</f>
        <v>LAP</v>
      </c>
      <c r="K8" s="45"/>
      <c r="M8" s="170">
        <v>3</v>
      </c>
      <c r="N8" s="172" t="str">
        <f>_xlfn.XLOOKUP(M8,STANDINGS!$B$24:$B$35,STANDINGS!$D$24:$D$35,"---",0,1)</f>
        <v>CHC</v>
      </c>
      <c r="O8" s="174">
        <f>COUNTIFS($H$3:$H$22,"W",$J$3:$J$22,N8)+COUNTIFS($E$3:$E$22,"W",$C$3:$C$22,N8)</f>
        <v>2</v>
      </c>
      <c r="P8" s="59"/>
      <c r="Q8" s="170">
        <v>2</v>
      </c>
      <c r="R8" s="172" t="str">
        <f>_xlfn.XLOOKUP(Q8,STANDINGS!$B$24:$B$35,STANDINGS!$D$24:$D$35,"---",0,1)</f>
        <v>NYC</v>
      </c>
      <c r="S8" s="174">
        <f>COUNTIFS($H$24:$H$51,"W",$J$24:$J$51,R8)+COUNTIFS($E$24:$E$51,"W",$C$24:$C$51,R8)</f>
        <v>2</v>
      </c>
      <c r="T8" s="87"/>
      <c r="V8" s="171"/>
      <c r="W8" s="173"/>
      <c r="X8" s="175"/>
      <c r="Y8" s="87"/>
      <c r="AF8" s="75">
        <v>5</v>
      </c>
      <c r="AG8" s="55" t="str">
        <f>_xlfn.XLOOKUP(AF8,STANDINGS!$B$24:$B$35,STANDINGS!$D$24:$D$35,"---",0,1)</f>
        <v>WAS</v>
      </c>
      <c r="AH8" s="56">
        <f t="shared" si="4"/>
        <v>1</v>
      </c>
      <c r="AI8" s="56">
        <f t="shared" si="5"/>
        <v>3</v>
      </c>
      <c r="AJ8" s="57">
        <f t="shared" ref="AJ8:AJ9" si="11">IFERROR(AH8/SUM(AH8:AI8)," - ")</f>
        <v>0.25</v>
      </c>
      <c r="AK8" s="58">
        <f t="shared" si="6"/>
        <v>24</v>
      </c>
      <c r="AL8" s="58">
        <f t="shared" si="7"/>
        <v>34</v>
      </c>
      <c r="AM8" s="58">
        <f t="shared" ref="AM8:AM9" si="12">AK8-AL8</f>
        <v>-10</v>
      </c>
      <c r="AN8" s="57">
        <f t="shared" ref="AN8:AN9" si="13">IFERROR(AK8/SUM(AH8:AI8)," - ")</f>
        <v>6</v>
      </c>
    </row>
    <row r="9" spans="2:40" ht="15.95" customHeight="1" thickTop="1" thickBot="1" x14ac:dyDescent="0.35">
      <c r="B9" s="45">
        <v>1</v>
      </c>
      <c r="C9" s="47" t="str">
        <f>$N$14</f>
        <v>CHR</v>
      </c>
      <c r="D9" s="48" t="str">
        <f t="shared" si="2"/>
        <v>1</v>
      </c>
      <c r="E9" s="48" t="str">
        <f t="shared" si="0"/>
        <v>W</v>
      </c>
      <c r="F9" s="49">
        <v>7</v>
      </c>
      <c r="G9" s="49">
        <v>1</v>
      </c>
      <c r="H9" s="48" t="str">
        <f t="shared" si="1"/>
        <v>L</v>
      </c>
      <c r="I9" s="48" t="str">
        <f t="shared" si="3"/>
        <v>0</v>
      </c>
      <c r="J9" s="47" t="str">
        <f>$N$16</f>
        <v>DAL</v>
      </c>
      <c r="K9" s="45"/>
      <c r="M9" s="171"/>
      <c r="N9" s="173"/>
      <c r="O9" s="175"/>
      <c r="P9" s="60"/>
      <c r="Q9" s="171"/>
      <c r="R9" s="173"/>
      <c r="S9" s="175"/>
      <c r="T9" s="88"/>
      <c r="Y9" s="87"/>
      <c r="AF9" s="75">
        <v>6</v>
      </c>
      <c r="AG9" s="55" t="str">
        <f>_xlfn.XLOOKUP(AF9,STANDINGS!$B$24:$B$35,STANDINGS!$D$24:$D$35,"---",0,1)</f>
        <v>LAP</v>
      </c>
      <c r="AH9" s="56">
        <f t="shared" si="4"/>
        <v>8</v>
      </c>
      <c r="AI9" s="56">
        <f t="shared" si="5"/>
        <v>7</v>
      </c>
      <c r="AJ9" s="57">
        <f t="shared" si="11"/>
        <v>0.53333333333333333</v>
      </c>
      <c r="AK9" s="58">
        <f t="shared" si="6"/>
        <v>109</v>
      </c>
      <c r="AL9" s="58">
        <f t="shared" si="7"/>
        <v>113</v>
      </c>
      <c r="AM9" s="58">
        <f t="shared" si="12"/>
        <v>-4</v>
      </c>
      <c r="AN9" s="57">
        <f t="shared" si="13"/>
        <v>7.2666666666666666</v>
      </c>
    </row>
    <row r="10" spans="2:40" ht="15.95" customHeight="1" thickTop="1" thickBot="1" x14ac:dyDescent="0.35">
      <c r="B10" s="45">
        <v>1</v>
      </c>
      <c r="C10" s="47" t="str">
        <f>$N$20</f>
        <v>KCM</v>
      </c>
      <c r="D10" s="48" t="str">
        <f t="shared" si="2"/>
        <v>1</v>
      </c>
      <c r="E10" s="48" t="str">
        <f t="shared" si="0"/>
        <v>W</v>
      </c>
      <c r="F10" s="49">
        <v>9</v>
      </c>
      <c r="G10" s="49">
        <v>4</v>
      </c>
      <c r="H10" s="48" t="str">
        <f t="shared" si="1"/>
        <v>L</v>
      </c>
      <c r="I10" s="48" t="str">
        <f t="shared" si="3"/>
        <v>0</v>
      </c>
      <c r="J10" s="47" t="str">
        <f>$N$22</f>
        <v>BOS</v>
      </c>
      <c r="K10" s="45"/>
      <c r="M10" s="170">
        <v>6</v>
      </c>
      <c r="N10" s="172" t="str">
        <f>_xlfn.XLOOKUP(M10,STANDINGS!$B$24:$B$35,STANDINGS!$D$24:$D$35,"---",0,1)</f>
        <v>LAP</v>
      </c>
      <c r="O10" s="174">
        <f>COUNTIFS($H$3:$H$22,"W",$J$3:$J$22,N10)+COUNTIFS($E$3:$E$22,"W",$C$3:$C$22,N10)</f>
        <v>3</v>
      </c>
      <c r="P10" s="53"/>
      <c r="Q10" s="170">
        <v>4</v>
      </c>
      <c r="R10" s="172" t="str">
        <f>_xlfn.XLOOKUP(Q10,STANDINGS!$B$24:$B$35,STANDINGS!$D$24:$D$35,"---",0,1)</f>
        <v>ATL</v>
      </c>
      <c r="S10" s="174">
        <f>COUNTIFS($H$24:$H$51,"W",$J$24:$J$51,R10)+COUNTIFS($E$24:$E$51,"W",$C$24:$C$51,R10)</f>
        <v>4</v>
      </c>
      <c r="Y10" s="87"/>
      <c r="AF10" s="42"/>
      <c r="AG10" s="42"/>
      <c r="AH10" s="43"/>
      <c r="AI10" s="43"/>
      <c r="AJ10" s="43"/>
      <c r="AK10" s="43"/>
    </row>
    <row r="11" spans="2:40" ht="15.95" customHeight="1" thickTop="1" thickBot="1" x14ac:dyDescent="0.35">
      <c r="B11" s="45">
        <v>1</v>
      </c>
      <c r="C11" s="47" t="str">
        <f>$N$4</f>
        <v>WAS</v>
      </c>
      <c r="D11" s="48"/>
      <c r="E11" s="48" t="str">
        <f t="shared" si="0"/>
        <v>L</v>
      </c>
      <c r="F11" s="49">
        <v>5</v>
      </c>
      <c r="G11" s="49">
        <v>6</v>
      </c>
      <c r="H11" s="48" t="str">
        <f t="shared" si="1"/>
        <v>W</v>
      </c>
      <c r="I11" s="48"/>
      <c r="J11" s="47" t="str">
        <f>$N$2</f>
        <v>ATL</v>
      </c>
      <c r="K11" s="45"/>
      <c r="M11" s="171"/>
      <c r="N11" s="173"/>
      <c r="O11" s="175"/>
      <c r="P11" s="63"/>
      <c r="Q11" s="171"/>
      <c r="R11" s="173"/>
      <c r="S11" s="175"/>
      <c r="V11" s="178" t="str">
        <f>IF(AC11=4,AB11,"")&amp;IF(AC13=4,AB13,"")</f>
        <v>ATL</v>
      </c>
      <c r="W11" s="179"/>
      <c r="X11" s="180"/>
      <c r="Y11" s="87"/>
      <c r="AA11" s="170" cm="1">
        <f t="array" ref="AA11">IFERROR(_xlfn.IFS(X5=4,V5,X7=4,V7),"-")</f>
        <v>4</v>
      </c>
      <c r="AB11" s="172" t="str">
        <f>_xlfn.XLOOKUP(AA11,STANDINGS!$B$24:$B$35,STANDINGS!$D$24:$D$35,"---",0,1)</f>
        <v>ATL</v>
      </c>
      <c r="AC11" s="174">
        <f>COUNTIFS($H$68:$H$74,"W",$J$68:$J$74,AB11)+COUNTIFS($E$68:$E$74,"W",$C$68:$C$74,AB11)</f>
        <v>4</v>
      </c>
      <c r="AF11" s="61" t="s">
        <v>13479</v>
      </c>
      <c r="AG11" s="61"/>
      <c r="AH11" s="62"/>
      <c r="AI11" s="62"/>
      <c r="AJ11" s="62"/>
      <c r="AK11" s="62"/>
      <c r="AL11" s="62"/>
      <c r="AM11" s="62"/>
      <c r="AN11" s="62"/>
    </row>
    <row r="12" spans="2:40" ht="15.95" customHeight="1" thickTop="1" thickBot="1" x14ac:dyDescent="0.35">
      <c r="B12" s="45">
        <v>1</v>
      </c>
      <c r="C12" s="47" t="str">
        <f>$N$10</f>
        <v>LAP</v>
      </c>
      <c r="D12" s="48"/>
      <c r="E12" s="48" t="str">
        <f t="shared" si="0"/>
        <v>W</v>
      </c>
      <c r="F12" s="49">
        <v>7</v>
      </c>
      <c r="G12" s="49">
        <v>0</v>
      </c>
      <c r="H12" s="48" t="str">
        <f t="shared" si="1"/>
        <v>L</v>
      </c>
      <c r="I12" s="48"/>
      <c r="J12" s="47" t="str">
        <f>$N$8</f>
        <v>CHC</v>
      </c>
      <c r="K12" s="45"/>
      <c r="V12" s="181"/>
      <c r="W12" s="182"/>
      <c r="X12" s="183"/>
      <c r="Y12" s="89"/>
      <c r="AA12" s="171"/>
      <c r="AB12" s="173"/>
      <c r="AC12" s="175"/>
      <c r="AF12" s="64" t="s">
        <v>476</v>
      </c>
      <c r="AG12" s="64" t="s">
        <v>906</v>
      </c>
      <c r="AH12" s="64" t="s">
        <v>13476</v>
      </c>
      <c r="AI12" s="64" t="s">
        <v>13477</v>
      </c>
      <c r="AJ12" s="64" t="s">
        <v>13478</v>
      </c>
      <c r="AK12" s="64" t="s">
        <v>889</v>
      </c>
      <c r="AL12" s="64" t="s">
        <v>888</v>
      </c>
      <c r="AM12" s="64" t="s">
        <v>887</v>
      </c>
      <c r="AN12" s="64" t="s">
        <v>460</v>
      </c>
    </row>
    <row r="13" spans="2:40" ht="15.95" customHeight="1" thickTop="1" thickBot="1" x14ac:dyDescent="0.35">
      <c r="B13" s="45">
        <v>1</v>
      </c>
      <c r="C13" s="47" t="str">
        <f>$N$16</f>
        <v>DAL</v>
      </c>
      <c r="D13" s="48"/>
      <c r="E13" s="48" t="str">
        <f t="shared" si="0"/>
        <v>L</v>
      </c>
      <c r="F13" s="49">
        <v>4</v>
      </c>
      <c r="G13" s="49">
        <v>6</v>
      </c>
      <c r="H13" s="48" t="str">
        <f t="shared" si="1"/>
        <v>W</v>
      </c>
      <c r="I13" s="48"/>
      <c r="J13" s="47" t="str">
        <f>$N$14</f>
        <v>CHR</v>
      </c>
      <c r="K13" s="45"/>
      <c r="V13" s="184" t="s">
        <v>13481</v>
      </c>
      <c r="W13" s="185"/>
      <c r="X13" s="186"/>
      <c r="Y13" s="87"/>
      <c r="Z13" s="85"/>
      <c r="AA13" s="176" cm="1">
        <f t="array" ref="AA13">IFERROR(_xlfn.IFS(X17=4,V17,X19=4,V19),"-")</f>
        <v>4</v>
      </c>
      <c r="AB13" s="172" t="str">
        <f>_xlfn.XLOOKUP(AA13,STANDINGS!$B$24:$B$35,STANDINGS!$D$4:$D$15,"---",0,1)</f>
        <v>CHR</v>
      </c>
      <c r="AC13" s="174">
        <f>COUNTIFS($H$68:$H$74,"W",$J$68:$J$74,AB13)+COUNTIFS($E$68:$E$74,"W",$C$68:$C$74,AB13)</f>
        <v>2</v>
      </c>
      <c r="AF13" s="76">
        <v>1</v>
      </c>
      <c r="AG13" s="55" t="str">
        <f>_xlfn.XLOOKUP(AF13,STANDINGS!$B$24:$B$35,STANDINGS!$D$4:$D$15,"---",0,1)</f>
        <v>HOU</v>
      </c>
      <c r="AH13" s="56">
        <f t="shared" ref="AH13:AH18" si="14">COUNTIFS($E$3:$E$78,"W",$C$3:$C$78,$AG13)+COUNTIFS($H$3:$H$78,"W",$J$3:$J$78,$AG13)</f>
        <v>2</v>
      </c>
      <c r="AI13" s="56">
        <f t="shared" ref="AI13:AI18" si="15">COUNTIFS($E$3:$E$78,"L",$C$3:$C$78,$AG13)+COUNTIFS($H$3:$H$78,"L",$J$3:$J$78,$AG13)</f>
        <v>4</v>
      </c>
      <c r="AJ13" s="57">
        <f>IFERROR(AH13/SUM(AH13:AI13)," - ")</f>
        <v>0.33333333333333331</v>
      </c>
      <c r="AK13" s="58">
        <f t="shared" ref="AK13:AK18" si="16">SUMIFS($F$3:$F$78,$C$3:$C$78,$AG13)+SUMIFS($G$3:$G$78,$J$3:$J$78,$AG13)</f>
        <v>43</v>
      </c>
      <c r="AL13" s="58">
        <f t="shared" ref="AL13:AL18" si="17">SUMIFS($G$3:$G$78,$C$3:$C$78,$AG13)+SUMIFS($F$3:$F$78,$J$3:$J$78,$AG13)</f>
        <v>42</v>
      </c>
      <c r="AM13" s="58">
        <f>AK13-AL13</f>
        <v>1</v>
      </c>
      <c r="AN13" s="57">
        <f>IFERROR(AK13/SUM(AH13:AI13)," - ")</f>
        <v>7.166666666666667</v>
      </c>
    </row>
    <row r="14" spans="2:40" ht="15.95" customHeight="1" thickTop="1" thickBot="1" x14ac:dyDescent="0.35">
      <c r="B14" s="45">
        <v>1</v>
      </c>
      <c r="C14" s="47" t="str">
        <f>$N$22</f>
        <v>BOS</v>
      </c>
      <c r="D14" s="48"/>
      <c r="E14" s="48" t="str">
        <f t="shared" si="0"/>
        <v>L</v>
      </c>
      <c r="F14" s="49">
        <v>2</v>
      </c>
      <c r="G14" s="49">
        <v>7</v>
      </c>
      <c r="H14" s="48" t="str">
        <f t="shared" si="1"/>
        <v>W</v>
      </c>
      <c r="I14" s="48"/>
      <c r="J14" s="47" t="str">
        <f>$N$20</f>
        <v>KCM</v>
      </c>
      <c r="K14" s="45"/>
      <c r="M14" s="176">
        <v>4</v>
      </c>
      <c r="N14" s="172" t="str">
        <f>_xlfn.XLOOKUP(M14,STANDINGS!$B$24:$B$35,STANDINGS!$D$4:$D$15,"---",0,1)</f>
        <v>CHR</v>
      </c>
      <c r="O14" s="174">
        <f>COUNTIFS($H$3:$H$22,"W",$J$3:$J$22,N14)+COUNTIFS($E$3:$E$22,"W",$C$3:$C$22,N14)</f>
        <v>3</v>
      </c>
      <c r="Q14" s="176">
        <v>1</v>
      </c>
      <c r="R14" s="172" t="str">
        <f>_xlfn.XLOOKUP(Q14,STANDINGS!$B$24:$B$35,STANDINGS!$D$4:$D$15,"---",0,1)</f>
        <v>HOU</v>
      </c>
      <c r="S14" s="174">
        <f>COUNTIFS($H$24:$H$51,"W",$J$24:$J$51,R14)+COUNTIFS($E$24:$E$51,"W",$C$24:$C$51,R14)</f>
        <v>2</v>
      </c>
      <c r="V14" s="187"/>
      <c r="W14" s="188"/>
      <c r="X14" s="189"/>
      <c r="Y14" s="87"/>
      <c r="AA14" s="177"/>
      <c r="AB14" s="173"/>
      <c r="AC14" s="175"/>
      <c r="AF14" s="76">
        <v>2</v>
      </c>
      <c r="AG14" s="55" t="str">
        <f>_xlfn.XLOOKUP(AF14,STANDINGS!$B$24:$B$35,STANDINGS!$D$4:$D$15,"---",0,1)</f>
        <v>BAL</v>
      </c>
      <c r="AH14" s="56">
        <f t="shared" si="14"/>
        <v>1</v>
      </c>
      <c r="AI14" s="56">
        <f t="shared" si="15"/>
        <v>4</v>
      </c>
      <c r="AJ14" s="57">
        <f>IFERROR(AH14/SUM(AH14:AI14)," - ")</f>
        <v>0.2</v>
      </c>
      <c r="AK14" s="58">
        <f t="shared" si="16"/>
        <v>23</v>
      </c>
      <c r="AL14" s="58">
        <f t="shared" si="17"/>
        <v>40</v>
      </c>
      <c r="AM14" s="58">
        <f>AK14-AL14</f>
        <v>-17</v>
      </c>
      <c r="AN14" s="57">
        <f>IFERROR(AK14/SUM(AH14:AI14)," - ")</f>
        <v>4.5999999999999996</v>
      </c>
    </row>
    <row r="15" spans="2:40" ht="15.95" customHeight="1" thickTop="1" thickBot="1" x14ac:dyDescent="0.35">
      <c r="B15" s="45">
        <v>1</v>
      </c>
      <c r="C15" s="47" t="str">
        <f>$N$4</f>
        <v>WAS</v>
      </c>
      <c r="D15" s="48"/>
      <c r="E15" s="48" t="str">
        <f t="shared" si="0"/>
        <v>L</v>
      </c>
      <c r="F15" s="49">
        <v>5</v>
      </c>
      <c r="G15" s="49">
        <v>14</v>
      </c>
      <c r="H15" s="48" t="str">
        <f t="shared" si="1"/>
        <v>W</v>
      </c>
      <c r="I15" s="48"/>
      <c r="J15" s="47" t="str">
        <f>$N$2</f>
        <v>ATL</v>
      </c>
      <c r="K15" s="45"/>
      <c r="M15" s="177"/>
      <c r="N15" s="173"/>
      <c r="O15" s="175"/>
      <c r="P15" s="51"/>
      <c r="Q15" s="177"/>
      <c r="R15" s="173"/>
      <c r="S15" s="175"/>
      <c r="Y15" s="87"/>
      <c r="AF15" s="76">
        <v>3</v>
      </c>
      <c r="AG15" s="55" t="str">
        <f>_xlfn.XLOOKUP(AF15,STANDINGS!$B$24:$B$35,STANDINGS!$D$4:$D$15,"---",0,1)</f>
        <v>KCM</v>
      </c>
      <c r="AH15" s="56">
        <f t="shared" si="14"/>
        <v>8</v>
      </c>
      <c r="AI15" s="56">
        <f t="shared" si="15"/>
        <v>5</v>
      </c>
      <c r="AJ15" s="57">
        <f>IFERROR(AH15/SUM(AH15:AI15)," - ")</f>
        <v>0.61538461538461542</v>
      </c>
      <c r="AK15" s="58">
        <f t="shared" si="16"/>
        <v>79</v>
      </c>
      <c r="AL15" s="58">
        <f t="shared" si="17"/>
        <v>59</v>
      </c>
      <c r="AM15" s="58">
        <f>AK15-AL15</f>
        <v>20</v>
      </c>
      <c r="AN15" s="57">
        <f>IFERROR(AK15/SUM(AH15:AI15)," - ")</f>
        <v>6.0769230769230766</v>
      </c>
    </row>
    <row r="16" spans="2:40" ht="15.95" customHeight="1" thickTop="1" thickBot="1" x14ac:dyDescent="0.35">
      <c r="B16" s="45">
        <v>1</v>
      </c>
      <c r="C16" s="47" t="str">
        <f>$N$10</f>
        <v>LAP</v>
      </c>
      <c r="D16" s="48"/>
      <c r="E16" s="48" t="str">
        <f t="shared" si="0"/>
        <v>L</v>
      </c>
      <c r="F16" s="49">
        <v>2</v>
      </c>
      <c r="G16" s="49">
        <v>11</v>
      </c>
      <c r="H16" s="48" t="str">
        <f t="shared" si="1"/>
        <v>W</v>
      </c>
      <c r="I16" s="48"/>
      <c r="J16" s="47" t="str">
        <f>$N$8</f>
        <v>CHC</v>
      </c>
      <c r="K16" s="45"/>
      <c r="L16" s="50"/>
      <c r="M16" s="176">
        <v>5</v>
      </c>
      <c r="N16" s="172" t="str">
        <f>_xlfn.XLOOKUP(M16,STANDINGS!$B$24:$B$35,STANDINGS!$D$4:$D$15,"---",0,1)</f>
        <v>DAL</v>
      </c>
      <c r="O16" s="174">
        <f>COUNTIFS($H$3:$H$22,"W",$J$3:$J$22,N16)+COUNTIFS($E$3:$E$22,"W",$C$3:$C$22,N16)</f>
        <v>1</v>
      </c>
      <c r="P16" s="67"/>
      <c r="Q16" s="176">
        <v>4</v>
      </c>
      <c r="R16" s="172" t="str">
        <f>_xlfn.XLOOKUP(Q16,STANDINGS!$B$24:$B$35,STANDINGS!$D$4:$D$15,"---",0,1)</f>
        <v>CHR</v>
      </c>
      <c r="S16" s="174">
        <f>COUNTIFS($H$24:$H$51,"W",$J$24:$J$51,R16)+COUNTIFS($E$24:$E$51,"W",$C$24:$C$51,R16)</f>
        <v>4</v>
      </c>
      <c r="T16" s="86"/>
      <c r="Y16" s="87"/>
      <c r="AF16" s="76">
        <v>4</v>
      </c>
      <c r="AG16" s="55" t="str">
        <f>_xlfn.XLOOKUP(AF16,STANDINGS!$B$24:$B$35,STANDINGS!$D$4:$D$15,"---",0,1)</f>
        <v>CHR</v>
      </c>
      <c r="AH16" s="56">
        <f t="shared" si="14"/>
        <v>13</v>
      </c>
      <c r="AI16" s="56">
        <f t="shared" si="15"/>
        <v>8</v>
      </c>
      <c r="AJ16" s="57">
        <f>IFERROR(AH16/SUM(AH16:AI16)," - ")</f>
        <v>0.61904761904761907</v>
      </c>
      <c r="AK16" s="58">
        <f t="shared" si="16"/>
        <v>122</v>
      </c>
      <c r="AL16" s="58">
        <f t="shared" si="17"/>
        <v>115</v>
      </c>
      <c r="AM16" s="58">
        <f>AK16-AL16</f>
        <v>7</v>
      </c>
      <c r="AN16" s="57">
        <f>IFERROR(AK16/SUM(AH16:AI16)," - ")</f>
        <v>5.8095238095238093</v>
      </c>
    </row>
    <row r="17" spans="2:44" ht="15.95" customHeight="1" thickTop="1" thickBot="1" x14ac:dyDescent="0.35">
      <c r="B17" s="45">
        <v>1</v>
      </c>
      <c r="C17" s="47" t="str">
        <f>$N$16</f>
        <v>DAL</v>
      </c>
      <c r="D17" s="48"/>
      <c r="E17" s="48" t="str">
        <f t="shared" si="0"/>
        <v>L</v>
      </c>
      <c r="F17" s="49">
        <v>1</v>
      </c>
      <c r="G17" s="49">
        <v>13</v>
      </c>
      <c r="H17" s="48" t="str">
        <f t="shared" si="1"/>
        <v>W</v>
      </c>
      <c r="I17" s="48"/>
      <c r="J17" s="47" t="str">
        <f>$N$14</f>
        <v>CHR</v>
      </c>
      <c r="K17" s="45"/>
      <c r="L17" s="50"/>
      <c r="M17" s="177"/>
      <c r="N17" s="173"/>
      <c r="O17" s="175"/>
      <c r="P17" s="59"/>
      <c r="Q17" s="177"/>
      <c r="R17" s="173"/>
      <c r="S17" s="175"/>
      <c r="T17" s="87"/>
      <c r="V17" s="176">
        <v>3</v>
      </c>
      <c r="W17" s="172" t="str">
        <f>_xlfn.XLOOKUP(V17,STANDINGS!$B$24:$B$35,STANDINGS!$D$4:$D$15,"---",0,1)</f>
        <v>KCM</v>
      </c>
      <c r="X17" s="174">
        <f>COUNTIFS($H$53:$H$66,"W",$J$53:$J$66,W17)+COUNTIFS($E$53:$E$66,"W",$C$53:$C$66,W17)</f>
        <v>1</v>
      </c>
      <c r="Y17" s="87"/>
      <c r="AF17" s="76">
        <v>5</v>
      </c>
      <c r="AG17" s="55" t="str">
        <f>_xlfn.XLOOKUP(AF17,STANDINGS!$B$24:$B$35,STANDINGS!$D$4:$D$15,"---",0,1)</f>
        <v>DAL</v>
      </c>
      <c r="AH17" s="56">
        <f t="shared" si="14"/>
        <v>1</v>
      </c>
      <c r="AI17" s="56">
        <f t="shared" si="15"/>
        <v>3</v>
      </c>
      <c r="AJ17" s="57">
        <f t="shared" ref="AJ17:AJ18" si="18">IFERROR(AH17/SUM(AH17:AI17)," - ")</f>
        <v>0.25</v>
      </c>
      <c r="AK17" s="58">
        <f t="shared" si="16"/>
        <v>13</v>
      </c>
      <c r="AL17" s="58">
        <f t="shared" si="17"/>
        <v>31</v>
      </c>
      <c r="AM17" s="58">
        <f t="shared" ref="AM17:AM18" si="19">AK17-AL17</f>
        <v>-18</v>
      </c>
      <c r="AN17" s="57">
        <f t="shared" ref="AN17:AN18" si="20">IFERROR(AK17/SUM(AH17:AI17)," - ")</f>
        <v>3.25</v>
      </c>
    </row>
    <row r="18" spans="2:44" ht="15.95" customHeight="1" thickTop="1" thickBot="1" x14ac:dyDescent="0.35">
      <c r="B18" s="45">
        <v>1</v>
      </c>
      <c r="C18" s="47" t="str">
        <f>$N$22</f>
        <v>BOS</v>
      </c>
      <c r="D18" s="48"/>
      <c r="E18" s="48" t="str">
        <f t="shared" si="0"/>
        <v/>
      </c>
      <c r="F18" s="49"/>
      <c r="G18" s="49"/>
      <c r="H18" s="48" t="str">
        <f t="shared" si="1"/>
        <v/>
      </c>
      <c r="I18" s="48"/>
      <c r="J18" s="47" t="str">
        <f>$N$20</f>
        <v>KCM</v>
      </c>
      <c r="K18" s="45"/>
      <c r="L18" s="50"/>
      <c r="M18" s="68"/>
      <c r="N18" s="43"/>
      <c r="O18" s="68"/>
      <c r="P18" s="68"/>
      <c r="Q18" s="66"/>
      <c r="T18" s="87"/>
      <c r="V18" s="177"/>
      <c r="W18" s="173"/>
      <c r="X18" s="175"/>
      <c r="Y18" s="87"/>
      <c r="AF18" s="76">
        <v>6</v>
      </c>
      <c r="AG18" s="55" t="str">
        <f>_xlfn.XLOOKUP(AF18,STANDINGS!$B$24:$B$35,STANDINGS!$D$4:$D$15,"---",0,1)</f>
        <v>BOS</v>
      </c>
      <c r="AH18" s="56">
        <f t="shared" si="14"/>
        <v>0</v>
      </c>
      <c r="AI18" s="56">
        <f t="shared" si="15"/>
        <v>3</v>
      </c>
      <c r="AJ18" s="57">
        <f t="shared" si="18"/>
        <v>0</v>
      </c>
      <c r="AK18" s="58">
        <f t="shared" si="16"/>
        <v>7</v>
      </c>
      <c r="AL18" s="58">
        <f t="shared" si="17"/>
        <v>18</v>
      </c>
      <c r="AM18" s="58">
        <f t="shared" si="19"/>
        <v>-11</v>
      </c>
      <c r="AN18" s="57">
        <f t="shared" si="20"/>
        <v>2.3333333333333335</v>
      </c>
    </row>
    <row r="19" spans="2:44" ht="15.95" customHeight="1" thickTop="1" thickBot="1" x14ac:dyDescent="0.35">
      <c r="B19" s="45">
        <v>1</v>
      </c>
      <c r="C19" s="47" t="str">
        <f>$N$2</f>
        <v>ATL</v>
      </c>
      <c r="D19" s="48"/>
      <c r="E19" s="48" t="str">
        <f t="shared" si="0"/>
        <v/>
      </c>
      <c r="F19" s="49"/>
      <c r="G19" s="49"/>
      <c r="H19" s="48" t="str">
        <f t="shared" si="1"/>
        <v/>
      </c>
      <c r="I19" s="48"/>
      <c r="J19" s="47" t="str">
        <f>$N$4</f>
        <v>WAS</v>
      </c>
      <c r="K19" s="45"/>
      <c r="L19" s="50"/>
      <c r="Q19" s="83"/>
      <c r="R19" s="84"/>
      <c r="T19" s="87"/>
      <c r="U19" s="85"/>
      <c r="V19" s="176">
        <v>4</v>
      </c>
      <c r="W19" s="172" t="str">
        <f>_xlfn.XLOOKUP(V19,STANDINGS!$B$24:$B$35,STANDINGS!$D$4:$D$15,"---",0,1)</f>
        <v>CHR</v>
      </c>
      <c r="X19" s="174">
        <f>COUNTIFS($H$53:$H$66,"W",$J$53:$J$66,W19)+COUNTIFS($E$53:$E$66,"W",$C$53:$C$66,W19)</f>
        <v>4</v>
      </c>
      <c r="Y19" s="85"/>
    </row>
    <row r="20" spans="2:44" ht="15.95" customHeight="1" thickTop="1" thickBot="1" x14ac:dyDescent="0.35">
      <c r="B20" s="45">
        <v>1</v>
      </c>
      <c r="C20" s="47" t="str">
        <f>$N$8</f>
        <v>CHC</v>
      </c>
      <c r="D20" s="48"/>
      <c r="E20" s="48" t="str">
        <f t="shared" si="0"/>
        <v>L</v>
      </c>
      <c r="F20" s="49">
        <v>4</v>
      </c>
      <c r="G20" s="49">
        <v>7</v>
      </c>
      <c r="H20" s="48" t="str">
        <f t="shared" si="1"/>
        <v>W</v>
      </c>
      <c r="I20" s="48"/>
      <c r="J20" s="47" t="str">
        <f>$N$10</f>
        <v>LAP</v>
      </c>
      <c r="K20" s="45"/>
      <c r="M20" s="176">
        <v>3</v>
      </c>
      <c r="N20" s="172" t="str">
        <f>_xlfn.XLOOKUP(M20,STANDINGS!$B$24:$B$35,STANDINGS!$D$4:$D$15,"---",0,1)</f>
        <v>KCM</v>
      </c>
      <c r="O20" s="174">
        <f>COUNTIFS($H$3:$H$22,"W",$J$3:$J$22,N20)+COUNTIFS($E$3:$E$22,"W",$C$3:$C$22,N20)</f>
        <v>3</v>
      </c>
      <c r="P20" s="59"/>
      <c r="Q20" s="176">
        <v>2</v>
      </c>
      <c r="R20" s="172" t="str">
        <f>_xlfn.XLOOKUP(Q20,STANDINGS!$B$24:$B$35,STANDINGS!$D$4:$D$15,"---",0,1)</f>
        <v>BAL</v>
      </c>
      <c r="S20" s="174">
        <f>COUNTIFS($H$24:$H$51,"W",$J$24:$J$51,R20)+COUNTIFS($E$24:$E$51,"W",$C$24:$C$51,R20)</f>
        <v>1</v>
      </c>
      <c r="T20" s="87"/>
      <c r="V20" s="177"/>
      <c r="W20" s="173"/>
      <c r="X20" s="175"/>
      <c r="AK20" s="69"/>
      <c r="AL20" s="70"/>
      <c r="AN20" s="71"/>
      <c r="AO20" s="71"/>
      <c r="AP20" s="72"/>
      <c r="AQ20" s="72"/>
      <c r="AR20" s="72"/>
    </row>
    <row r="21" spans="2:44" ht="15.95" customHeight="1" thickTop="1" thickBot="1" x14ac:dyDescent="0.35">
      <c r="B21" s="45">
        <v>1</v>
      </c>
      <c r="C21" s="47" t="str">
        <f>$N$14</f>
        <v>CHR</v>
      </c>
      <c r="D21" s="48"/>
      <c r="E21" s="48" t="str">
        <f t="shared" si="0"/>
        <v/>
      </c>
      <c r="F21" s="49"/>
      <c r="G21" s="49"/>
      <c r="H21" s="48" t="str">
        <f t="shared" si="1"/>
        <v/>
      </c>
      <c r="I21" s="48"/>
      <c r="J21" s="47" t="str">
        <f>$N$16</f>
        <v>DAL</v>
      </c>
      <c r="K21" s="45"/>
      <c r="M21" s="177"/>
      <c r="N21" s="173"/>
      <c r="O21" s="175"/>
      <c r="P21" s="60"/>
      <c r="Q21" s="177"/>
      <c r="R21" s="173"/>
      <c r="S21" s="175"/>
      <c r="T21" s="89"/>
      <c r="AK21" s="69"/>
      <c r="AL21" s="70"/>
      <c r="AM21" s="70"/>
      <c r="AN21" s="71"/>
      <c r="AO21" s="71"/>
      <c r="AP21" s="72"/>
      <c r="AQ21" s="72"/>
      <c r="AR21" s="72"/>
    </row>
    <row r="22" spans="2:44" ht="15.95" customHeight="1" thickTop="1" x14ac:dyDescent="0.3">
      <c r="B22" s="45">
        <v>1</v>
      </c>
      <c r="C22" s="47" t="str">
        <f>$N$20</f>
        <v>KCM</v>
      </c>
      <c r="D22" s="48"/>
      <c r="E22" s="48" t="str">
        <f t="shared" si="0"/>
        <v/>
      </c>
      <c r="F22" s="49"/>
      <c r="G22" s="49"/>
      <c r="H22" s="48" t="str">
        <f t="shared" si="1"/>
        <v/>
      </c>
      <c r="I22" s="48"/>
      <c r="J22" s="47" t="str">
        <f>$N$22</f>
        <v>BOS</v>
      </c>
      <c r="K22" s="45"/>
      <c r="M22" s="176">
        <v>6</v>
      </c>
      <c r="N22" s="172" t="str">
        <f>_xlfn.XLOOKUP(M22,STANDINGS!$B$24:$B$35,STANDINGS!$D$4:$D$15,"---",0,1)</f>
        <v>BOS</v>
      </c>
      <c r="O22" s="174">
        <f>COUNTIFS($H$3:$H$22,"W",$J$3:$J$22,N22)+COUNTIFS($E$3:$E$22,"W",$C$3:$C$22,N22)</f>
        <v>0</v>
      </c>
      <c r="P22" s="53"/>
      <c r="Q22" s="176">
        <v>3</v>
      </c>
      <c r="R22" s="172" t="str">
        <f>_xlfn.XLOOKUP(Q22,STANDINGS!$B$24:$B$35,STANDINGS!$D$4:$D$15,"---",0,1)</f>
        <v>KCM</v>
      </c>
      <c r="S22" s="174">
        <f>COUNTIFS($H$24:$H$51,"W",$J$24:$J$51,R22)+COUNTIFS($E$24:$E$51,"W",$C$24:$C$51,R22)</f>
        <v>4</v>
      </c>
      <c r="T22" s="85"/>
      <c r="AK22" s="69"/>
    </row>
    <row r="23" spans="2:44" ht="15.95" customHeight="1" thickBot="1" x14ac:dyDescent="0.35">
      <c r="B23" s="45"/>
      <c r="C23" s="65"/>
      <c r="D23" s="65"/>
      <c r="E23" s="65"/>
      <c r="F23" s="65"/>
      <c r="G23" s="65"/>
      <c r="H23" s="65"/>
      <c r="I23" s="65"/>
      <c r="J23" s="65"/>
      <c r="K23" s="45"/>
      <c r="M23" s="177"/>
      <c r="N23" s="173"/>
      <c r="O23" s="175"/>
      <c r="Q23" s="177"/>
      <c r="R23" s="173"/>
      <c r="S23" s="175"/>
      <c r="AO23" s="73"/>
    </row>
    <row r="24" spans="2:44" ht="15.95" customHeight="1" thickTop="1" x14ac:dyDescent="0.3">
      <c r="B24" s="45">
        <v>2</v>
      </c>
      <c r="C24" s="47" t="str">
        <f>$R$2</f>
        <v>OKC</v>
      </c>
      <c r="D24" s="48" t="str">
        <f t="shared" ref="D24:D37" si="21">IF(E24="W",1,"")&amp;IF(E24="L",0,"")</f>
        <v>0</v>
      </c>
      <c r="E24" s="48" t="str">
        <f t="shared" ref="E24:E37" si="22">IF(F24&gt;G24,"W","")&amp;IF(F24&lt;G24,"L","")</f>
        <v>L</v>
      </c>
      <c r="F24" s="49">
        <v>4</v>
      </c>
      <c r="G24" s="49">
        <v>5</v>
      </c>
      <c r="H24" s="48" t="str">
        <f t="shared" ref="H24:H37" si="23">IF(G24&gt;F24,"W","")&amp;IF(G24&lt;F24,"L","")</f>
        <v>W</v>
      </c>
      <c r="I24" s="48" t="str">
        <f t="shared" ref="I24:I37" si="24">IF(H24="W",1,"")&amp;IF(H24="L",0,"")</f>
        <v>1</v>
      </c>
      <c r="J24" s="47" t="str">
        <f>$R$4</f>
        <v>LAP</v>
      </c>
      <c r="K24" s="45"/>
    </row>
    <row r="25" spans="2:44" ht="15.95" customHeight="1" x14ac:dyDescent="0.3">
      <c r="B25" s="45">
        <v>2</v>
      </c>
      <c r="C25" s="47" t="str">
        <f>$R$8</f>
        <v>NYC</v>
      </c>
      <c r="D25" s="48" t="str">
        <f t="shared" si="21"/>
        <v>1</v>
      </c>
      <c r="E25" s="48" t="str">
        <f t="shared" si="22"/>
        <v>W</v>
      </c>
      <c r="F25" s="49">
        <v>10</v>
      </c>
      <c r="G25" s="49">
        <v>9</v>
      </c>
      <c r="H25" s="48" t="str">
        <f t="shared" si="23"/>
        <v>L</v>
      </c>
      <c r="I25" s="48" t="str">
        <f t="shared" si="24"/>
        <v>0</v>
      </c>
      <c r="J25" s="47" t="str">
        <f>$R$10</f>
        <v>ATL</v>
      </c>
      <c r="K25" s="45"/>
      <c r="AN25" s="74"/>
      <c r="AO25" s="74"/>
    </row>
    <row r="26" spans="2:44" ht="15.95" customHeight="1" x14ac:dyDescent="0.3">
      <c r="B26" s="45">
        <v>2</v>
      </c>
      <c r="C26" s="47" t="str">
        <f>$R$14</f>
        <v>HOU</v>
      </c>
      <c r="D26" s="48" t="str">
        <f t="shared" si="21"/>
        <v>0</v>
      </c>
      <c r="E26" s="48" t="str">
        <f t="shared" si="22"/>
        <v>L</v>
      </c>
      <c r="F26" s="49">
        <v>4</v>
      </c>
      <c r="G26" s="49">
        <v>6</v>
      </c>
      <c r="H26" s="48" t="str">
        <f t="shared" si="23"/>
        <v>W</v>
      </c>
      <c r="I26" s="48" t="str">
        <f t="shared" si="24"/>
        <v>1</v>
      </c>
      <c r="J26" s="47" t="str">
        <f>$R$16</f>
        <v>CHR</v>
      </c>
      <c r="K26" s="45"/>
    </row>
    <row r="27" spans="2:44" ht="15.95" customHeight="1" x14ac:dyDescent="0.3">
      <c r="B27" s="45">
        <v>2</v>
      </c>
      <c r="C27" s="47" t="str">
        <f>$R$20</f>
        <v>BAL</v>
      </c>
      <c r="D27" s="48" t="str">
        <f t="shared" si="21"/>
        <v>0</v>
      </c>
      <c r="E27" s="48" t="str">
        <f t="shared" si="22"/>
        <v>L</v>
      </c>
      <c r="F27" s="49">
        <v>9</v>
      </c>
      <c r="G27" s="49">
        <v>14</v>
      </c>
      <c r="H27" s="48" t="str">
        <f t="shared" si="23"/>
        <v>W</v>
      </c>
      <c r="I27" s="48" t="str">
        <f t="shared" si="24"/>
        <v>1</v>
      </c>
      <c r="J27" s="47" t="str">
        <f>$R$22</f>
        <v>KCM</v>
      </c>
      <c r="K27" s="45"/>
    </row>
    <row r="28" spans="2:44" ht="15.95" customHeight="1" x14ac:dyDescent="0.3">
      <c r="B28" s="45">
        <v>2</v>
      </c>
      <c r="C28" s="47" t="str">
        <f>$R$2</f>
        <v>OKC</v>
      </c>
      <c r="D28" s="48" t="str">
        <f t="shared" si="21"/>
        <v>0</v>
      </c>
      <c r="E28" s="48" t="str">
        <f t="shared" si="22"/>
        <v>L</v>
      </c>
      <c r="F28" s="49">
        <v>3</v>
      </c>
      <c r="G28" s="49">
        <v>9</v>
      </c>
      <c r="H28" s="48" t="str">
        <f t="shared" si="23"/>
        <v>W</v>
      </c>
      <c r="I28" s="48" t="str">
        <f t="shared" si="24"/>
        <v>1</v>
      </c>
      <c r="J28" s="47" t="str">
        <f>$R$4</f>
        <v>LAP</v>
      </c>
      <c r="K28" s="45"/>
      <c r="L28" s="50"/>
    </row>
    <row r="29" spans="2:44" ht="15.95" customHeight="1" x14ac:dyDescent="0.3">
      <c r="B29" s="45">
        <v>2</v>
      </c>
      <c r="C29" s="47" t="str">
        <f>$R$8</f>
        <v>NYC</v>
      </c>
      <c r="D29" s="48" t="str">
        <f t="shared" si="21"/>
        <v>0</v>
      </c>
      <c r="E29" s="48" t="str">
        <f t="shared" si="22"/>
        <v>L</v>
      </c>
      <c r="F29" s="49">
        <v>11</v>
      </c>
      <c r="G29" s="49">
        <v>14</v>
      </c>
      <c r="H29" s="48" t="str">
        <f t="shared" si="23"/>
        <v>W</v>
      </c>
      <c r="I29" s="48" t="str">
        <f t="shared" si="24"/>
        <v>1</v>
      </c>
      <c r="J29" s="47" t="str">
        <f>$R$10</f>
        <v>ATL</v>
      </c>
      <c r="K29" s="45"/>
      <c r="L29" s="50"/>
      <c r="AP29" s="74"/>
    </row>
    <row r="30" spans="2:44" ht="15.95" customHeight="1" x14ac:dyDescent="0.3">
      <c r="B30" s="45">
        <v>2</v>
      </c>
      <c r="C30" s="47" t="str">
        <f>$R$14</f>
        <v>HOU</v>
      </c>
      <c r="D30" s="48" t="str">
        <f t="shared" si="21"/>
        <v>0</v>
      </c>
      <c r="E30" s="48" t="str">
        <f t="shared" si="22"/>
        <v>L</v>
      </c>
      <c r="F30" s="49">
        <v>4</v>
      </c>
      <c r="G30" s="49">
        <v>13</v>
      </c>
      <c r="H30" s="48" t="str">
        <f t="shared" si="23"/>
        <v>W</v>
      </c>
      <c r="I30" s="48" t="str">
        <f t="shared" si="24"/>
        <v>1</v>
      </c>
      <c r="J30" s="47" t="str">
        <f>$R$16</f>
        <v>CHR</v>
      </c>
      <c r="K30" s="45"/>
    </row>
    <row r="31" spans="2:44" ht="15.95" customHeight="1" x14ac:dyDescent="0.3">
      <c r="B31" s="45">
        <v>2</v>
      </c>
      <c r="C31" s="47" t="str">
        <f>$R$20</f>
        <v>BAL</v>
      </c>
      <c r="D31" s="48" t="str">
        <f t="shared" si="21"/>
        <v>1</v>
      </c>
      <c r="E31" s="48" t="str">
        <f t="shared" si="22"/>
        <v>W</v>
      </c>
      <c r="F31" s="49">
        <v>5</v>
      </c>
      <c r="G31" s="49">
        <v>2</v>
      </c>
      <c r="H31" s="48" t="str">
        <f t="shared" si="23"/>
        <v>L</v>
      </c>
      <c r="I31" s="48" t="str">
        <f t="shared" si="24"/>
        <v>0</v>
      </c>
      <c r="J31" s="47" t="str">
        <f>$R$22</f>
        <v>KCM</v>
      </c>
      <c r="K31" s="45"/>
    </row>
    <row r="32" spans="2:44" ht="15.95" customHeight="1" x14ac:dyDescent="0.3">
      <c r="B32" s="45">
        <v>2</v>
      </c>
      <c r="C32" s="47" t="str">
        <f>$R$4</f>
        <v>LAP</v>
      </c>
      <c r="D32" s="48" t="str">
        <f t="shared" si="21"/>
        <v>1</v>
      </c>
      <c r="E32" s="48" t="str">
        <f t="shared" si="22"/>
        <v>W</v>
      </c>
      <c r="F32" s="49">
        <v>9</v>
      </c>
      <c r="G32" s="49">
        <v>7</v>
      </c>
      <c r="H32" s="48" t="str">
        <f t="shared" si="23"/>
        <v>L</v>
      </c>
      <c r="I32" s="48" t="str">
        <f t="shared" si="24"/>
        <v>0</v>
      </c>
      <c r="J32" s="47" t="str">
        <f>$R$2</f>
        <v>OKC</v>
      </c>
      <c r="K32" s="45"/>
    </row>
    <row r="33" spans="2:11" ht="15.95" customHeight="1" x14ac:dyDescent="0.3">
      <c r="B33" s="45">
        <v>2</v>
      </c>
      <c r="C33" s="47" t="str">
        <f>$R$10</f>
        <v>ATL</v>
      </c>
      <c r="D33" s="48" t="str">
        <f t="shared" si="21"/>
        <v>1</v>
      </c>
      <c r="E33" s="48" t="str">
        <f t="shared" si="22"/>
        <v>W</v>
      </c>
      <c r="F33" s="49">
        <v>3</v>
      </c>
      <c r="G33" s="49">
        <v>2</v>
      </c>
      <c r="H33" s="48" t="str">
        <f t="shared" si="23"/>
        <v>L</v>
      </c>
      <c r="I33" s="48" t="str">
        <f t="shared" si="24"/>
        <v>0</v>
      </c>
      <c r="J33" s="47" t="str">
        <f>$R$8</f>
        <v>NYC</v>
      </c>
      <c r="K33" s="45"/>
    </row>
    <row r="34" spans="2:11" ht="15.95" customHeight="1" x14ac:dyDescent="0.3">
      <c r="B34" s="45">
        <v>2</v>
      </c>
      <c r="C34" s="47" t="str">
        <f>$R$16</f>
        <v>CHR</v>
      </c>
      <c r="D34" s="48" t="str">
        <f t="shared" si="21"/>
        <v>0</v>
      </c>
      <c r="E34" s="48" t="str">
        <f t="shared" si="22"/>
        <v>L</v>
      </c>
      <c r="F34" s="49">
        <v>4</v>
      </c>
      <c r="G34" s="49">
        <v>8</v>
      </c>
      <c r="H34" s="48" t="str">
        <f t="shared" si="23"/>
        <v>W</v>
      </c>
      <c r="I34" s="48" t="str">
        <f t="shared" si="24"/>
        <v>1</v>
      </c>
      <c r="J34" s="47" t="str">
        <f>$R$14</f>
        <v>HOU</v>
      </c>
      <c r="K34" s="45"/>
    </row>
    <row r="35" spans="2:11" ht="15.95" customHeight="1" x14ac:dyDescent="0.3">
      <c r="B35" s="45">
        <v>2</v>
      </c>
      <c r="C35" s="47" t="str">
        <f>$R$22</f>
        <v>KCM</v>
      </c>
      <c r="D35" s="48" t="str">
        <f t="shared" si="21"/>
        <v>1</v>
      </c>
      <c r="E35" s="48" t="str">
        <f t="shared" si="22"/>
        <v>W</v>
      </c>
      <c r="F35" s="49">
        <v>6</v>
      </c>
      <c r="G35" s="49">
        <v>5</v>
      </c>
      <c r="H35" s="48" t="str">
        <f t="shared" si="23"/>
        <v>L</v>
      </c>
      <c r="I35" s="48" t="str">
        <f t="shared" si="24"/>
        <v>0</v>
      </c>
      <c r="J35" s="47" t="str">
        <f>$R$20</f>
        <v>BAL</v>
      </c>
      <c r="K35" s="45"/>
    </row>
    <row r="36" spans="2:11" ht="15.95" customHeight="1" x14ac:dyDescent="0.3">
      <c r="B36" s="45">
        <v>2</v>
      </c>
      <c r="C36" s="47" t="str">
        <f>$R$4</f>
        <v>LAP</v>
      </c>
      <c r="D36" s="48" t="str">
        <f t="shared" si="21"/>
        <v>0</v>
      </c>
      <c r="E36" s="48" t="str">
        <f t="shared" si="22"/>
        <v>L</v>
      </c>
      <c r="F36" s="49">
        <v>12</v>
      </c>
      <c r="G36" s="49">
        <v>15</v>
      </c>
      <c r="H36" s="48" t="str">
        <f t="shared" si="23"/>
        <v>W</v>
      </c>
      <c r="I36" s="48" t="str">
        <f t="shared" si="24"/>
        <v>1</v>
      </c>
      <c r="J36" s="47" t="str">
        <f>$R$2</f>
        <v>OKC</v>
      </c>
      <c r="K36" s="45"/>
    </row>
    <row r="37" spans="2:11" ht="15.95" customHeight="1" x14ac:dyDescent="0.3">
      <c r="B37" s="45">
        <v>2</v>
      </c>
      <c r="C37" s="47" t="str">
        <f>$R$10</f>
        <v>ATL</v>
      </c>
      <c r="D37" s="48" t="str">
        <f t="shared" si="21"/>
        <v>0</v>
      </c>
      <c r="E37" s="48" t="str">
        <f t="shared" si="22"/>
        <v>L</v>
      </c>
      <c r="F37" s="49">
        <v>0</v>
      </c>
      <c r="G37" s="49">
        <v>2</v>
      </c>
      <c r="H37" s="48" t="str">
        <f t="shared" si="23"/>
        <v>W</v>
      </c>
      <c r="I37" s="48" t="str">
        <f t="shared" si="24"/>
        <v>1</v>
      </c>
      <c r="J37" s="47" t="str">
        <f>$R$8</f>
        <v>NYC</v>
      </c>
      <c r="K37" s="45"/>
    </row>
    <row r="38" spans="2:11" ht="15.95" customHeight="1" x14ac:dyDescent="0.3">
      <c r="B38" s="45">
        <v>2</v>
      </c>
      <c r="C38" s="47" t="str">
        <f>$R$16</f>
        <v>CHR</v>
      </c>
      <c r="D38" s="48" t="str">
        <f t="shared" ref="D38:D58" si="25">IF(E38="W",1,"")&amp;IF(E38="L",0,"")</f>
        <v>1</v>
      </c>
      <c r="E38" s="48" t="str">
        <f t="shared" ref="E38:E58" si="26">IF(F38&gt;G38,"W","")&amp;IF(F38&lt;G38,"L","")</f>
        <v>W</v>
      </c>
      <c r="F38" s="49">
        <v>9</v>
      </c>
      <c r="G38" s="49">
        <v>6</v>
      </c>
      <c r="H38" s="48" t="str">
        <f t="shared" ref="H38:H58" si="27">IF(G38&gt;F38,"W","")&amp;IF(G38&lt;F38,"L","")</f>
        <v>L</v>
      </c>
      <c r="I38" s="48" t="str">
        <f t="shared" ref="I38:I58" si="28">IF(H38="W",1,"")&amp;IF(H38="L",0,"")</f>
        <v>0</v>
      </c>
      <c r="J38" s="47" t="str">
        <f>$R$14</f>
        <v>HOU</v>
      </c>
      <c r="K38" s="45"/>
    </row>
    <row r="39" spans="2:11" ht="15.95" customHeight="1" x14ac:dyDescent="0.3">
      <c r="B39" s="45">
        <v>2</v>
      </c>
      <c r="C39" s="47" t="str">
        <f>$R$22</f>
        <v>KCM</v>
      </c>
      <c r="D39" s="48" t="str">
        <f t="shared" si="25"/>
        <v>1</v>
      </c>
      <c r="E39" s="48" t="str">
        <f t="shared" si="26"/>
        <v>W</v>
      </c>
      <c r="F39" s="49">
        <v>8</v>
      </c>
      <c r="G39" s="49">
        <v>4</v>
      </c>
      <c r="H39" s="48" t="str">
        <f t="shared" si="27"/>
        <v>L</v>
      </c>
      <c r="I39" s="48" t="str">
        <f t="shared" si="28"/>
        <v>0</v>
      </c>
      <c r="J39" s="47" t="str">
        <f>$R$20</f>
        <v>BAL</v>
      </c>
      <c r="K39" s="45"/>
    </row>
    <row r="40" spans="2:11" ht="15.95" customHeight="1" x14ac:dyDescent="0.3">
      <c r="B40" s="45">
        <v>2</v>
      </c>
      <c r="C40" s="47" t="str">
        <f>$R$4</f>
        <v>LAP</v>
      </c>
      <c r="D40" s="48" t="str">
        <f t="shared" si="25"/>
        <v>1</v>
      </c>
      <c r="E40" s="48" t="str">
        <f t="shared" si="26"/>
        <v>W</v>
      </c>
      <c r="F40" s="49">
        <v>5</v>
      </c>
      <c r="G40" s="49">
        <v>1</v>
      </c>
      <c r="H40" s="48" t="str">
        <f t="shared" si="27"/>
        <v>L</v>
      </c>
      <c r="I40" s="48" t="str">
        <f t="shared" si="28"/>
        <v>0</v>
      </c>
      <c r="J40" s="47" t="str">
        <f>$R$2</f>
        <v>OKC</v>
      </c>
      <c r="K40" s="45"/>
    </row>
    <row r="41" spans="2:11" ht="15.95" customHeight="1" x14ac:dyDescent="0.3">
      <c r="B41" s="45">
        <v>2</v>
      </c>
      <c r="C41" s="47" t="str">
        <f>$R$10</f>
        <v>ATL</v>
      </c>
      <c r="D41" s="48" t="str">
        <f t="shared" si="25"/>
        <v>1</v>
      </c>
      <c r="E41" s="48" t="str">
        <f t="shared" si="26"/>
        <v>W</v>
      </c>
      <c r="F41" s="49">
        <v>7</v>
      </c>
      <c r="G41" s="49">
        <v>0</v>
      </c>
      <c r="H41" s="48" t="str">
        <f t="shared" si="27"/>
        <v>L</v>
      </c>
      <c r="I41" s="48" t="str">
        <f t="shared" si="28"/>
        <v>0</v>
      </c>
      <c r="J41" s="47" t="str">
        <f>$R$8</f>
        <v>NYC</v>
      </c>
      <c r="K41" s="45"/>
    </row>
    <row r="42" spans="2:11" ht="15.95" customHeight="1" x14ac:dyDescent="0.3">
      <c r="B42" s="45">
        <v>2</v>
      </c>
      <c r="C42" s="47" t="str">
        <f>$R$16</f>
        <v>CHR</v>
      </c>
      <c r="D42" s="48" t="str">
        <f t="shared" si="25"/>
        <v>0</v>
      </c>
      <c r="E42" s="48" t="str">
        <f t="shared" si="26"/>
        <v>L</v>
      </c>
      <c r="F42" s="49">
        <v>2</v>
      </c>
      <c r="G42" s="49">
        <v>15</v>
      </c>
      <c r="H42" s="48" t="str">
        <f t="shared" si="27"/>
        <v>W</v>
      </c>
      <c r="I42" s="48" t="str">
        <f t="shared" si="28"/>
        <v>1</v>
      </c>
      <c r="J42" s="47" t="str">
        <f>$R$14</f>
        <v>HOU</v>
      </c>
      <c r="K42" s="45"/>
    </row>
    <row r="43" spans="2:11" ht="15.95" customHeight="1" x14ac:dyDescent="0.3">
      <c r="B43" s="45">
        <v>2</v>
      </c>
      <c r="C43" s="47" t="str">
        <f>$R$22</f>
        <v>KCM</v>
      </c>
      <c r="D43" s="48" t="str">
        <f t="shared" si="25"/>
        <v>1</v>
      </c>
      <c r="E43" s="48" t="str">
        <f t="shared" si="26"/>
        <v>W</v>
      </c>
      <c r="F43" s="49">
        <v>10</v>
      </c>
      <c r="G43" s="49">
        <v>0</v>
      </c>
      <c r="H43" s="48" t="str">
        <f t="shared" si="27"/>
        <v>L</v>
      </c>
      <c r="I43" s="48" t="str">
        <f t="shared" si="28"/>
        <v>0</v>
      </c>
      <c r="J43" s="47" t="str">
        <f>$R$20</f>
        <v>BAL</v>
      </c>
      <c r="K43" s="45"/>
    </row>
    <row r="44" spans="2:11" ht="15.95" customHeight="1" x14ac:dyDescent="0.3">
      <c r="B44" s="45">
        <v>2</v>
      </c>
      <c r="C44" s="47" t="str">
        <f>$R$2</f>
        <v>OKC</v>
      </c>
      <c r="D44" s="48" t="str">
        <f t="shared" si="25"/>
        <v/>
      </c>
      <c r="E44" s="48" t="str">
        <f t="shared" si="26"/>
        <v/>
      </c>
      <c r="F44" s="49"/>
      <c r="G44" s="49"/>
      <c r="H44" s="48" t="str">
        <f t="shared" si="27"/>
        <v/>
      </c>
      <c r="I44" s="48" t="str">
        <f t="shared" si="28"/>
        <v/>
      </c>
      <c r="J44" s="47" t="str">
        <f>$R$4</f>
        <v>LAP</v>
      </c>
      <c r="K44" s="45"/>
    </row>
    <row r="45" spans="2:11" ht="15.95" customHeight="1" x14ac:dyDescent="0.3">
      <c r="B45" s="45">
        <v>2</v>
      </c>
      <c r="C45" s="47" t="str">
        <f>$R$8</f>
        <v>NYC</v>
      </c>
      <c r="D45" s="48" t="str">
        <f t="shared" si="25"/>
        <v>0</v>
      </c>
      <c r="E45" s="48" t="str">
        <f t="shared" si="26"/>
        <v>L</v>
      </c>
      <c r="F45" s="49">
        <v>4</v>
      </c>
      <c r="G45" s="49">
        <v>7</v>
      </c>
      <c r="H45" s="48" t="str">
        <f t="shared" si="27"/>
        <v>W</v>
      </c>
      <c r="I45" s="48" t="str">
        <f t="shared" si="28"/>
        <v>1</v>
      </c>
      <c r="J45" s="47" t="str">
        <f>$R$10</f>
        <v>ATL</v>
      </c>
      <c r="K45" s="45"/>
    </row>
    <row r="46" spans="2:11" ht="15.95" customHeight="1" x14ac:dyDescent="0.3">
      <c r="B46" s="45">
        <v>2</v>
      </c>
      <c r="C46" s="47" t="str">
        <f>$R$14</f>
        <v>HOU</v>
      </c>
      <c r="D46" s="48" t="str">
        <f t="shared" si="25"/>
        <v>0</v>
      </c>
      <c r="E46" s="48" t="str">
        <f t="shared" si="26"/>
        <v>L</v>
      </c>
      <c r="F46" s="49">
        <v>6</v>
      </c>
      <c r="G46" s="49">
        <v>8</v>
      </c>
      <c r="H46" s="48" t="str">
        <f t="shared" si="27"/>
        <v>W</v>
      </c>
      <c r="I46" s="48" t="str">
        <f t="shared" si="28"/>
        <v>1</v>
      </c>
      <c r="J46" s="47" t="str">
        <f>$R$16</f>
        <v>CHR</v>
      </c>
      <c r="K46" s="45"/>
    </row>
    <row r="47" spans="2:11" ht="15.95" customHeight="1" x14ac:dyDescent="0.3">
      <c r="B47" s="45">
        <v>2</v>
      </c>
      <c r="C47" s="47" t="str">
        <f>$R$20</f>
        <v>BAL</v>
      </c>
      <c r="D47" s="48" t="str">
        <f t="shared" si="25"/>
        <v/>
      </c>
      <c r="E47" s="48" t="str">
        <f t="shared" si="26"/>
        <v/>
      </c>
      <c r="F47" s="49"/>
      <c r="G47" s="49"/>
      <c r="H47" s="48" t="str">
        <f t="shared" si="27"/>
        <v/>
      </c>
      <c r="I47" s="48" t="str">
        <f t="shared" si="28"/>
        <v/>
      </c>
      <c r="J47" s="47" t="str">
        <f>$R$22</f>
        <v>KCM</v>
      </c>
      <c r="K47" s="45"/>
    </row>
    <row r="48" spans="2:11" ht="15.95" customHeight="1" x14ac:dyDescent="0.3">
      <c r="B48" s="45">
        <v>2</v>
      </c>
      <c r="C48" s="47" t="str">
        <f>$R$2</f>
        <v>OKC</v>
      </c>
      <c r="D48" s="48" t="str">
        <f t="shared" si="25"/>
        <v/>
      </c>
      <c r="E48" s="48" t="str">
        <f t="shared" si="26"/>
        <v/>
      </c>
      <c r="F48" s="49"/>
      <c r="G48" s="49"/>
      <c r="H48" s="48" t="str">
        <f t="shared" si="27"/>
        <v/>
      </c>
      <c r="I48" s="48" t="str">
        <f t="shared" si="28"/>
        <v/>
      </c>
      <c r="J48" s="47" t="str">
        <f>$R$4</f>
        <v>LAP</v>
      </c>
      <c r="K48" s="45"/>
    </row>
    <row r="49" spans="2:11" ht="15.95" customHeight="1" x14ac:dyDescent="0.3">
      <c r="B49" s="45">
        <v>2</v>
      </c>
      <c r="C49" s="47" t="str">
        <f>$R$8</f>
        <v>NYC</v>
      </c>
      <c r="D49" s="48" t="str">
        <f t="shared" si="25"/>
        <v/>
      </c>
      <c r="E49" s="48" t="str">
        <f t="shared" si="26"/>
        <v/>
      </c>
      <c r="F49" s="49"/>
      <c r="G49" s="49"/>
      <c r="H49" s="48" t="str">
        <f t="shared" si="27"/>
        <v/>
      </c>
      <c r="I49" s="48" t="str">
        <f t="shared" si="28"/>
        <v/>
      </c>
      <c r="J49" s="47" t="str">
        <f>$R$10</f>
        <v>ATL</v>
      </c>
      <c r="K49" s="45"/>
    </row>
    <row r="50" spans="2:11" ht="15.95" customHeight="1" x14ac:dyDescent="0.3">
      <c r="B50" s="45">
        <v>2</v>
      </c>
      <c r="C50" s="47" t="str">
        <f>$R$14</f>
        <v>HOU</v>
      </c>
      <c r="D50" s="48" t="str">
        <f t="shared" si="25"/>
        <v/>
      </c>
      <c r="E50" s="48" t="str">
        <f t="shared" si="26"/>
        <v/>
      </c>
      <c r="F50" s="49"/>
      <c r="G50" s="49"/>
      <c r="H50" s="48" t="str">
        <f t="shared" si="27"/>
        <v/>
      </c>
      <c r="I50" s="48" t="str">
        <f t="shared" si="28"/>
        <v/>
      </c>
      <c r="J50" s="47" t="str">
        <f>$R$16</f>
        <v>CHR</v>
      </c>
      <c r="K50" s="45"/>
    </row>
    <row r="51" spans="2:11" ht="15.95" customHeight="1" x14ac:dyDescent="0.3">
      <c r="B51" s="45">
        <v>2</v>
      </c>
      <c r="C51" s="47" t="str">
        <f>$R$20</f>
        <v>BAL</v>
      </c>
      <c r="D51" s="48" t="str">
        <f t="shared" si="25"/>
        <v/>
      </c>
      <c r="E51" s="48" t="str">
        <f t="shared" si="26"/>
        <v/>
      </c>
      <c r="F51" s="49"/>
      <c r="G51" s="49"/>
      <c r="H51" s="48" t="str">
        <f t="shared" si="27"/>
        <v/>
      </c>
      <c r="I51" s="48" t="str">
        <f t="shared" si="28"/>
        <v/>
      </c>
      <c r="J51" s="47" t="str">
        <f>$R$22</f>
        <v>KCM</v>
      </c>
      <c r="K51" s="45"/>
    </row>
    <row r="52" spans="2:11" ht="15.95" customHeight="1" x14ac:dyDescent="0.3">
      <c r="B52" s="45"/>
      <c r="C52" s="45"/>
      <c r="D52" s="45"/>
      <c r="E52" s="45"/>
      <c r="F52" s="45"/>
      <c r="G52" s="45"/>
      <c r="H52" s="45"/>
      <c r="I52" s="45"/>
      <c r="J52" s="45"/>
      <c r="K52" s="45"/>
    </row>
    <row r="53" spans="2:11" ht="15.95" customHeight="1" x14ac:dyDescent="0.3">
      <c r="B53" s="45">
        <v>3</v>
      </c>
      <c r="C53" s="47" t="str">
        <f>$W$5</f>
        <v>ATL</v>
      </c>
      <c r="D53" s="48" t="str">
        <f t="shared" si="25"/>
        <v>1</v>
      </c>
      <c r="E53" s="48" t="str">
        <f t="shared" si="26"/>
        <v>W</v>
      </c>
      <c r="F53" s="49">
        <v>10</v>
      </c>
      <c r="G53" s="49">
        <v>8</v>
      </c>
      <c r="H53" s="48" t="str">
        <f t="shared" si="27"/>
        <v>L</v>
      </c>
      <c r="I53" s="48" t="str">
        <f t="shared" si="28"/>
        <v>0</v>
      </c>
      <c r="J53" s="47" t="str">
        <f>$W$7</f>
        <v>LAP</v>
      </c>
      <c r="K53" s="45"/>
    </row>
    <row r="54" spans="2:11" ht="15.95" customHeight="1" x14ac:dyDescent="0.3">
      <c r="B54" s="45">
        <v>3</v>
      </c>
      <c r="C54" s="47" t="str">
        <f>$W$17</f>
        <v>KCM</v>
      </c>
      <c r="D54" s="48" t="str">
        <f t="shared" si="25"/>
        <v>0</v>
      </c>
      <c r="E54" s="48" t="str">
        <f t="shared" si="26"/>
        <v>L</v>
      </c>
      <c r="F54" s="49">
        <v>3</v>
      </c>
      <c r="G54" s="49">
        <v>8</v>
      </c>
      <c r="H54" s="48" t="str">
        <f t="shared" si="27"/>
        <v>W</v>
      </c>
      <c r="I54" s="48" t="str">
        <f t="shared" si="28"/>
        <v>1</v>
      </c>
      <c r="J54" s="47" t="str">
        <f>$W$19</f>
        <v>CHR</v>
      </c>
      <c r="K54" s="45"/>
    </row>
    <row r="55" spans="2:11" ht="15.95" customHeight="1" x14ac:dyDescent="0.3">
      <c r="B55" s="45">
        <v>3</v>
      </c>
      <c r="C55" s="47" t="str">
        <f>$W$5</f>
        <v>ATL</v>
      </c>
      <c r="D55" s="48" t="str">
        <f t="shared" si="25"/>
        <v>0</v>
      </c>
      <c r="E55" s="48" t="str">
        <f t="shared" si="26"/>
        <v>L</v>
      </c>
      <c r="F55" s="49">
        <v>4</v>
      </c>
      <c r="G55" s="49">
        <v>5</v>
      </c>
      <c r="H55" s="48" t="str">
        <f t="shared" si="27"/>
        <v>W</v>
      </c>
      <c r="I55" s="48" t="str">
        <f t="shared" si="28"/>
        <v>1</v>
      </c>
      <c r="J55" s="47" t="str">
        <f>$W$7</f>
        <v>LAP</v>
      </c>
      <c r="K55" s="45"/>
    </row>
    <row r="56" spans="2:11" ht="15.95" customHeight="1" x14ac:dyDescent="0.3">
      <c r="B56" s="45">
        <v>3</v>
      </c>
      <c r="C56" s="47" t="str">
        <f>$W$17</f>
        <v>KCM</v>
      </c>
      <c r="D56" s="48" t="str">
        <f t="shared" si="25"/>
        <v>1</v>
      </c>
      <c r="E56" s="48" t="str">
        <f t="shared" si="26"/>
        <v>W</v>
      </c>
      <c r="F56" s="49">
        <v>6</v>
      </c>
      <c r="G56" s="49">
        <v>5</v>
      </c>
      <c r="H56" s="48" t="str">
        <f t="shared" si="27"/>
        <v>L</v>
      </c>
      <c r="I56" s="48" t="str">
        <f t="shared" si="28"/>
        <v>0</v>
      </c>
      <c r="J56" s="47" t="str">
        <f>$W$19</f>
        <v>CHR</v>
      </c>
      <c r="K56" s="45"/>
    </row>
    <row r="57" spans="2:11" ht="15.95" customHeight="1" x14ac:dyDescent="0.3">
      <c r="B57" s="45">
        <v>3</v>
      </c>
      <c r="C57" s="47" t="str">
        <f>$W$7</f>
        <v>LAP</v>
      </c>
      <c r="D57" s="48" t="str">
        <f t="shared" si="25"/>
        <v>0</v>
      </c>
      <c r="E57" s="48" t="str">
        <f t="shared" si="26"/>
        <v>L</v>
      </c>
      <c r="F57" s="49">
        <v>3</v>
      </c>
      <c r="G57" s="49">
        <v>5</v>
      </c>
      <c r="H57" s="48" t="str">
        <f t="shared" si="27"/>
        <v>W</v>
      </c>
      <c r="I57" s="48" t="str">
        <f t="shared" si="28"/>
        <v>1</v>
      </c>
      <c r="J57" s="47" t="str">
        <f>$W$5</f>
        <v>ATL</v>
      </c>
      <c r="K57" s="45"/>
    </row>
    <row r="58" spans="2:11" ht="15.95" customHeight="1" x14ac:dyDescent="0.3">
      <c r="B58" s="45">
        <v>3</v>
      </c>
      <c r="C58" s="47" t="str">
        <f>$W$19</f>
        <v>CHR</v>
      </c>
      <c r="D58" s="48" t="str">
        <f t="shared" si="25"/>
        <v>1</v>
      </c>
      <c r="E58" s="48" t="str">
        <f t="shared" si="26"/>
        <v>W</v>
      </c>
      <c r="F58" s="49">
        <v>6</v>
      </c>
      <c r="G58" s="49">
        <v>5</v>
      </c>
      <c r="H58" s="48" t="str">
        <f t="shared" si="27"/>
        <v>L</v>
      </c>
      <c r="I58" s="48" t="str">
        <f t="shared" si="28"/>
        <v>0</v>
      </c>
      <c r="J58" s="47" t="str">
        <f>$W$17</f>
        <v>KCM</v>
      </c>
      <c r="K58" s="45"/>
    </row>
    <row r="59" spans="2:11" ht="15.95" customHeight="1" x14ac:dyDescent="0.3">
      <c r="B59" s="45">
        <v>3</v>
      </c>
      <c r="C59" s="47" t="str">
        <f>$W$7</f>
        <v>LAP</v>
      </c>
      <c r="D59" s="48" t="str">
        <f t="shared" ref="D59:D64" si="29">IF(E59="W",1,"")&amp;IF(E59="L",0,"")</f>
        <v>0</v>
      </c>
      <c r="E59" s="48" t="str">
        <f t="shared" ref="E59:E64" si="30">IF(F59&gt;G59,"W","")&amp;IF(F59&lt;G59,"L","")</f>
        <v>L</v>
      </c>
      <c r="F59" s="49">
        <v>4</v>
      </c>
      <c r="G59" s="49">
        <v>14</v>
      </c>
      <c r="H59" s="48" t="str">
        <f t="shared" ref="H59:H64" si="31">IF(G59&gt;F59,"W","")&amp;IF(G59&lt;F59,"L","")</f>
        <v>W</v>
      </c>
      <c r="I59" s="48" t="str">
        <f t="shared" ref="I59:I64" si="32">IF(H59="W",1,"")&amp;IF(H59="L",0,"")</f>
        <v>1</v>
      </c>
      <c r="J59" s="47" t="str">
        <f>$W$5</f>
        <v>ATL</v>
      </c>
      <c r="K59" s="45"/>
    </row>
    <row r="60" spans="2:11" ht="15.95" customHeight="1" x14ac:dyDescent="0.3">
      <c r="B60" s="45">
        <v>3</v>
      </c>
      <c r="C60" s="47" t="str">
        <f>$W$19</f>
        <v>CHR</v>
      </c>
      <c r="D60" s="48" t="str">
        <f t="shared" si="29"/>
        <v>1</v>
      </c>
      <c r="E60" s="48" t="str">
        <f t="shared" si="30"/>
        <v>W</v>
      </c>
      <c r="F60" s="49">
        <v>6</v>
      </c>
      <c r="G60" s="49">
        <v>5</v>
      </c>
      <c r="H60" s="48" t="str">
        <f t="shared" si="31"/>
        <v>L</v>
      </c>
      <c r="I60" s="48" t="str">
        <f t="shared" si="32"/>
        <v>0</v>
      </c>
      <c r="J60" s="47" t="str">
        <f>$W$17</f>
        <v>KCM</v>
      </c>
      <c r="K60" s="45"/>
    </row>
    <row r="61" spans="2:11" ht="15.95" customHeight="1" x14ac:dyDescent="0.3">
      <c r="B61" s="45">
        <v>3</v>
      </c>
      <c r="C61" s="47" t="str">
        <f>$W$7</f>
        <v>LAP</v>
      </c>
      <c r="D61" s="48" t="str">
        <f t="shared" si="29"/>
        <v>0</v>
      </c>
      <c r="E61" s="48" t="str">
        <f t="shared" si="30"/>
        <v>L</v>
      </c>
      <c r="F61" s="49">
        <v>7</v>
      </c>
      <c r="G61" s="49">
        <v>10</v>
      </c>
      <c r="H61" s="48" t="str">
        <f t="shared" si="31"/>
        <v>W</v>
      </c>
      <c r="I61" s="48" t="str">
        <f t="shared" si="32"/>
        <v>1</v>
      </c>
      <c r="J61" s="47" t="str">
        <f>$W$5</f>
        <v>ATL</v>
      </c>
      <c r="K61" s="45"/>
    </row>
    <row r="62" spans="2:11" ht="15.95" customHeight="1" x14ac:dyDescent="0.3">
      <c r="B62" s="45">
        <v>3</v>
      </c>
      <c r="C62" s="47" t="str">
        <f>$W$19</f>
        <v>CHR</v>
      </c>
      <c r="D62" s="48" t="str">
        <f t="shared" si="29"/>
        <v>1</v>
      </c>
      <c r="E62" s="48" t="str">
        <f t="shared" si="30"/>
        <v>W</v>
      </c>
      <c r="F62" s="49">
        <v>4</v>
      </c>
      <c r="G62" s="49">
        <v>2</v>
      </c>
      <c r="H62" s="48" t="str">
        <f t="shared" si="31"/>
        <v>L</v>
      </c>
      <c r="I62" s="48" t="str">
        <f t="shared" si="32"/>
        <v>0</v>
      </c>
      <c r="J62" s="47" t="str">
        <f>$W$17</f>
        <v>KCM</v>
      </c>
      <c r="K62" s="45"/>
    </row>
    <row r="63" spans="2:11" ht="15.95" customHeight="1" x14ac:dyDescent="0.3">
      <c r="B63" s="45">
        <v>3</v>
      </c>
      <c r="C63" s="47" t="str">
        <f>$W$5</f>
        <v>ATL</v>
      </c>
      <c r="D63" s="48" t="str">
        <f t="shared" si="29"/>
        <v/>
      </c>
      <c r="E63" s="48" t="str">
        <f t="shared" si="30"/>
        <v/>
      </c>
      <c r="F63" s="49"/>
      <c r="G63" s="49"/>
      <c r="H63" s="48" t="str">
        <f t="shared" si="31"/>
        <v/>
      </c>
      <c r="I63" s="48" t="str">
        <f t="shared" si="32"/>
        <v/>
      </c>
      <c r="J63" s="47" t="str">
        <f>$W$7</f>
        <v>LAP</v>
      </c>
      <c r="K63" s="45"/>
    </row>
    <row r="64" spans="2:11" ht="15.95" customHeight="1" x14ac:dyDescent="0.3">
      <c r="B64" s="45">
        <v>3</v>
      </c>
      <c r="C64" s="47" t="str">
        <f>$W$17</f>
        <v>KCM</v>
      </c>
      <c r="D64" s="48" t="str">
        <f t="shared" si="29"/>
        <v/>
      </c>
      <c r="E64" s="48" t="str">
        <f t="shared" si="30"/>
        <v/>
      </c>
      <c r="F64" s="49"/>
      <c r="G64" s="49"/>
      <c r="H64" s="48" t="str">
        <f t="shared" si="31"/>
        <v/>
      </c>
      <c r="I64" s="48" t="str">
        <f t="shared" si="32"/>
        <v/>
      </c>
      <c r="J64" s="47" t="str">
        <f>$W$19</f>
        <v>CHR</v>
      </c>
      <c r="K64" s="45"/>
    </row>
    <row r="65" spans="2:11" ht="15.95" customHeight="1" x14ac:dyDescent="0.3">
      <c r="B65" s="45">
        <v>3</v>
      </c>
      <c r="C65" s="47" t="str">
        <f>$W$5</f>
        <v>ATL</v>
      </c>
      <c r="D65" s="48" t="str">
        <f t="shared" ref="D65:D66" si="33">IF(E65="W",1,"")&amp;IF(E65="L",0,"")</f>
        <v/>
      </c>
      <c r="E65" s="48" t="str">
        <f t="shared" ref="E65:E66" si="34">IF(F65&gt;G65,"W","")&amp;IF(F65&lt;G65,"L","")</f>
        <v/>
      </c>
      <c r="F65" s="49"/>
      <c r="G65" s="49"/>
      <c r="H65" s="48" t="str">
        <f t="shared" ref="H65:H66" si="35">IF(G65&gt;F65,"W","")&amp;IF(G65&lt;F65,"L","")</f>
        <v/>
      </c>
      <c r="I65" s="48" t="str">
        <f t="shared" ref="I65:I66" si="36">IF(H65="W",1,"")&amp;IF(H65="L",0,"")</f>
        <v/>
      </c>
      <c r="J65" s="47" t="str">
        <f>$W$7</f>
        <v>LAP</v>
      </c>
      <c r="K65" s="45"/>
    </row>
    <row r="66" spans="2:11" ht="15.95" customHeight="1" x14ac:dyDescent="0.3">
      <c r="B66" s="45">
        <v>3</v>
      </c>
      <c r="C66" s="47" t="str">
        <f>$W$17</f>
        <v>KCM</v>
      </c>
      <c r="D66" s="48" t="str">
        <f t="shared" si="33"/>
        <v/>
      </c>
      <c r="E66" s="48" t="str">
        <f t="shared" si="34"/>
        <v/>
      </c>
      <c r="F66" s="49"/>
      <c r="G66" s="49"/>
      <c r="H66" s="48" t="str">
        <f t="shared" si="35"/>
        <v/>
      </c>
      <c r="I66" s="48" t="str">
        <f t="shared" si="36"/>
        <v/>
      </c>
      <c r="J66" s="47" t="str">
        <f>$W$19</f>
        <v>CHR</v>
      </c>
      <c r="K66" s="45"/>
    </row>
    <row r="67" spans="2:11" ht="15.95" customHeight="1" x14ac:dyDescent="0.3">
      <c r="B67" s="45"/>
      <c r="C67" s="45"/>
      <c r="D67" s="45"/>
      <c r="E67" s="45"/>
      <c r="F67" s="45"/>
      <c r="G67" s="45"/>
      <c r="H67" s="45"/>
      <c r="I67" s="45"/>
      <c r="J67" s="45"/>
      <c r="K67" s="45"/>
    </row>
    <row r="68" spans="2:11" ht="15.95" customHeight="1" x14ac:dyDescent="0.3">
      <c r="B68" s="45">
        <v>4</v>
      </c>
      <c r="C68" s="47" t="str" cm="1">
        <f t="array" ref="C68">_xlfn.IFS($AA$11&lt;$AA$13,$AB$11,$AA$13&lt;$AA$11,$AB$13,$AA$11=$AA$13,$AB$13)</f>
        <v>CHR</v>
      </c>
      <c r="D68" s="48" t="str">
        <f t="shared" ref="D68:D74" si="37">IF(E68="W",1,"")&amp;IF(E68="L",0,"")</f>
        <v>1</v>
      </c>
      <c r="E68" s="48" t="str">
        <f t="shared" ref="E68:E74" si="38">IF(F68&gt;G68,"W","")&amp;IF(F68&lt;G68,"L","")</f>
        <v>W</v>
      </c>
      <c r="F68" s="49">
        <v>2</v>
      </c>
      <c r="G68" s="49">
        <v>1</v>
      </c>
      <c r="H68" s="48" t="str">
        <f t="shared" ref="H68:H74" si="39">IF(G68&gt;F68,"W","")&amp;IF(G68&lt;F68,"L","")</f>
        <v>L</v>
      </c>
      <c r="I68" s="48" t="str">
        <f t="shared" ref="I68:I74" si="40">IF(H68="W",1,"")&amp;IF(H68="L",0,"")</f>
        <v>0</v>
      </c>
      <c r="J68" s="47" t="str" cm="1">
        <f t="array" ref="J68">_xlfn.IFS($AA$11&gt;$AA$13,$AB$11,$AA$13&gt;$AA$11,$AB$13,$AA$11=$AA$13,$AB$11)</f>
        <v>ATL</v>
      </c>
      <c r="K68" s="45"/>
    </row>
    <row r="69" spans="2:11" ht="15.95" customHeight="1" x14ac:dyDescent="0.3">
      <c r="B69" s="45">
        <v>4</v>
      </c>
      <c r="C69" s="47" t="str" cm="1">
        <f t="array" ref="C69">_xlfn.IFS($AA$11&lt;$AA$13,$AB$11,$AA$13&lt;$AA$11,$AB$13,$AA$11=$AA$13,$AB$13)</f>
        <v>CHR</v>
      </c>
      <c r="D69" s="48" t="str">
        <f t="shared" si="37"/>
        <v>0</v>
      </c>
      <c r="E69" s="48" t="str">
        <f t="shared" si="38"/>
        <v>L</v>
      </c>
      <c r="F69" s="49">
        <v>2</v>
      </c>
      <c r="G69" s="49">
        <v>16</v>
      </c>
      <c r="H69" s="48" t="str">
        <f t="shared" si="39"/>
        <v>W</v>
      </c>
      <c r="I69" s="48" t="str">
        <f t="shared" si="40"/>
        <v>1</v>
      </c>
      <c r="J69" s="47" t="str" cm="1">
        <f t="array" ref="J69">_xlfn.IFS($AA$11&gt;$AA$13,$AB$11,$AA$13&gt;$AA$11,$AB$13,$AA$11=$AA$13,$AB$11)</f>
        <v>ATL</v>
      </c>
      <c r="K69" s="45"/>
    </row>
    <row r="70" spans="2:11" ht="15.95" customHeight="1" x14ac:dyDescent="0.3">
      <c r="B70" s="45">
        <v>4</v>
      </c>
      <c r="C70" s="47" t="str" cm="1">
        <f t="array" ref="C70">_xlfn.IFS($AA$11&gt;$AA$13,$AB$11,$AA$13&gt;$AA$11,$AB$13,$AA$11=$AA$13,$AB$11)</f>
        <v>ATL</v>
      </c>
      <c r="D70" s="48" t="str">
        <f t="shared" si="37"/>
        <v>1</v>
      </c>
      <c r="E70" s="48" t="str">
        <f t="shared" si="38"/>
        <v>W</v>
      </c>
      <c r="F70" s="49">
        <v>6</v>
      </c>
      <c r="G70" s="49">
        <v>5</v>
      </c>
      <c r="H70" s="48" t="str">
        <f t="shared" si="39"/>
        <v>L</v>
      </c>
      <c r="I70" s="48" t="str">
        <f t="shared" si="40"/>
        <v>0</v>
      </c>
      <c r="J70" s="47" t="str" cm="1">
        <f t="array" ref="J70">_xlfn.IFS($AA$11&lt;$AA$13,$AB$11,$AA$13&lt;$AA$11,$AB$13,$AA$11=$AA$13,$AB$13)</f>
        <v>CHR</v>
      </c>
      <c r="K70" s="45"/>
    </row>
    <row r="71" spans="2:11" ht="15.95" customHeight="1" x14ac:dyDescent="0.3">
      <c r="B71" s="45">
        <v>4</v>
      </c>
      <c r="C71" s="47" t="str" cm="1">
        <f t="array" ref="C71">_xlfn.IFS($AA$11&gt;$AA$13,$AB$11,$AA$13&gt;$AA$11,$AB$13,$AA$11=$AA$13,$AB$11)</f>
        <v>ATL</v>
      </c>
      <c r="D71" s="48" t="str">
        <f t="shared" si="37"/>
        <v>1</v>
      </c>
      <c r="E71" s="48" t="str">
        <f t="shared" si="38"/>
        <v>W</v>
      </c>
      <c r="F71" s="49">
        <v>9</v>
      </c>
      <c r="G71" s="49">
        <v>2</v>
      </c>
      <c r="H71" s="48" t="str">
        <f t="shared" si="39"/>
        <v>L</v>
      </c>
      <c r="I71" s="48" t="str">
        <f t="shared" si="40"/>
        <v>0</v>
      </c>
      <c r="J71" s="47" t="str" cm="1">
        <f t="array" ref="J71">_xlfn.IFS($AA$11&lt;$AA$13,$AB$11,$AA$13&lt;$AA$11,$AB$13,$AA$11=$AA$13,$AB$13)</f>
        <v>CHR</v>
      </c>
      <c r="K71" s="45"/>
    </row>
    <row r="72" spans="2:11" ht="15.95" customHeight="1" x14ac:dyDescent="0.3">
      <c r="B72" s="45">
        <v>4</v>
      </c>
      <c r="C72" s="47" t="str" cm="1">
        <f t="array" ref="C72">_xlfn.IFS($AA$11&gt;$AA$13,$AB$11,$AA$13&gt;$AA$11,$AB$13,$AA$11=$AA$13,$AB$11)</f>
        <v>ATL</v>
      </c>
      <c r="D72" s="48" t="str">
        <f t="shared" si="37"/>
        <v>0</v>
      </c>
      <c r="E72" s="48" t="str">
        <f t="shared" si="38"/>
        <v>L</v>
      </c>
      <c r="F72" s="49">
        <v>2</v>
      </c>
      <c r="G72" s="49">
        <v>7</v>
      </c>
      <c r="H72" s="48" t="str">
        <f t="shared" si="39"/>
        <v>W</v>
      </c>
      <c r="I72" s="48" t="str">
        <f t="shared" si="40"/>
        <v>1</v>
      </c>
      <c r="J72" s="47" t="str" cm="1">
        <f t="array" ref="J72">_xlfn.IFS($AA$11&lt;$AA$13,$AB$11,$AA$13&lt;$AA$11,$AB$13,$AA$11=$AA$13,$AB$13)</f>
        <v>CHR</v>
      </c>
      <c r="K72" s="45"/>
    </row>
    <row r="73" spans="2:11" ht="15.95" customHeight="1" x14ac:dyDescent="0.3">
      <c r="B73" s="45">
        <v>4</v>
      </c>
      <c r="C73" s="47" t="str" cm="1">
        <f t="array" ref="C73">_xlfn.IFS($AA$11&lt;$AA$13,$AB$11,$AA$13&lt;$AA$11,$AB$13,$AA$11=$AA$13,$AB$13)</f>
        <v>CHR</v>
      </c>
      <c r="D73" s="48" t="str">
        <f t="shared" si="37"/>
        <v>0</v>
      </c>
      <c r="E73" s="48" t="str">
        <f t="shared" si="38"/>
        <v>L</v>
      </c>
      <c r="F73" s="49">
        <v>2</v>
      </c>
      <c r="G73" s="49">
        <v>4</v>
      </c>
      <c r="H73" s="48" t="str">
        <f t="shared" si="39"/>
        <v>W</v>
      </c>
      <c r="I73" s="48" t="str">
        <f t="shared" si="40"/>
        <v>1</v>
      </c>
      <c r="J73" s="47" t="str" cm="1">
        <f t="array" ref="J73">_xlfn.IFS($AA$11&gt;$AA$13,$AB$11,$AA$13&gt;$AA$11,$AB$13,$AA$11=$AA$13,$AB$11)</f>
        <v>ATL</v>
      </c>
      <c r="K73" s="45"/>
    </row>
    <row r="74" spans="2:11" ht="15.95" customHeight="1" x14ac:dyDescent="0.3">
      <c r="B74" s="45">
        <v>4</v>
      </c>
      <c r="C74" s="47" t="str" cm="1">
        <f t="array" ref="C74">_xlfn.IFS($AA$11&lt;$AA$13,$AB$11,$AA$13&lt;$AA$11,$AB$13,$AA$11=$AA$13,$AB$13)</f>
        <v>CHR</v>
      </c>
      <c r="D74" s="48" t="str">
        <f t="shared" si="37"/>
        <v/>
      </c>
      <c r="E74" s="48" t="str">
        <f t="shared" si="38"/>
        <v/>
      </c>
      <c r="F74" s="49"/>
      <c r="G74" s="49"/>
      <c r="H74" s="48" t="str">
        <f t="shared" si="39"/>
        <v/>
      </c>
      <c r="I74" s="48" t="str">
        <f t="shared" si="40"/>
        <v/>
      </c>
      <c r="J74" s="47" t="str" cm="1">
        <f t="array" ref="J74">_xlfn.IFS($AA$11&gt;$AA$13,$AB$11,$AA$13&gt;$AA$11,$AB$13,$AA$11=$AA$13,$AB$11)</f>
        <v>ATL</v>
      </c>
      <c r="K74" s="45"/>
    </row>
    <row r="75" spans="2:11" ht="15.95" customHeight="1" x14ac:dyDescent="0.3">
      <c r="B75" s="45"/>
      <c r="C75" s="45"/>
      <c r="D75" s="45"/>
      <c r="E75" s="45"/>
      <c r="F75" s="45"/>
      <c r="G75" s="45"/>
      <c r="H75" s="45"/>
      <c r="I75" s="45"/>
      <c r="J75" s="45"/>
      <c r="K75" s="45"/>
    </row>
    <row r="87" spans="2:11" ht="15.95" customHeight="1" x14ac:dyDescent="0.3">
      <c r="B87" s="44"/>
      <c r="C87" s="44"/>
      <c r="D87" s="44"/>
      <c r="E87" s="44"/>
      <c r="F87" s="44"/>
      <c r="G87" s="44"/>
      <c r="H87" s="44"/>
      <c r="I87" s="44"/>
      <c r="J87" s="44"/>
      <c r="K87" s="44"/>
    </row>
  </sheetData>
  <mergeCells count="68">
    <mergeCell ref="X19:X20"/>
    <mergeCell ref="AA11:AA12"/>
    <mergeCell ref="AB11:AB12"/>
    <mergeCell ref="AC11:AC12"/>
    <mergeCell ref="AA13:AA14"/>
    <mergeCell ref="AB13:AB14"/>
    <mergeCell ref="AC13:AC14"/>
    <mergeCell ref="V11:X12"/>
    <mergeCell ref="V13:X14"/>
    <mergeCell ref="X5:X6"/>
    <mergeCell ref="V7:V8"/>
    <mergeCell ref="W7:W8"/>
    <mergeCell ref="X7:X8"/>
    <mergeCell ref="V17:V18"/>
    <mergeCell ref="W17:W18"/>
    <mergeCell ref="X17:X18"/>
    <mergeCell ref="Q22:Q23"/>
    <mergeCell ref="R22:R23"/>
    <mergeCell ref="S22:S23"/>
    <mergeCell ref="V5:V6"/>
    <mergeCell ref="W5:W6"/>
    <mergeCell ref="V19:V20"/>
    <mergeCell ref="W19:W20"/>
    <mergeCell ref="Q14:Q15"/>
    <mergeCell ref="R14:R15"/>
    <mergeCell ref="S14:S15"/>
    <mergeCell ref="Q16:Q17"/>
    <mergeCell ref="R16:R17"/>
    <mergeCell ref="S16:S17"/>
    <mergeCell ref="Q8:Q9"/>
    <mergeCell ref="R8:R9"/>
    <mergeCell ref="S8:S9"/>
    <mergeCell ref="Q10:Q11"/>
    <mergeCell ref="R10:R11"/>
    <mergeCell ref="S10:S11"/>
    <mergeCell ref="Q2:Q3"/>
    <mergeCell ref="R2:R3"/>
    <mergeCell ref="S2:S3"/>
    <mergeCell ref="Q4:Q5"/>
    <mergeCell ref="R4:R5"/>
    <mergeCell ref="S4:S5"/>
    <mergeCell ref="M16:M17"/>
    <mergeCell ref="N16:N17"/>
    <mergeCell ref="Q20:Q21"/>
    <mergeCell ref="R20:R21"/>
    <mergeCell ref="S20:S21"/>
    <mergeCell ref="O16:O17"/>
    <mergeCell ref="M22:M23"/>
    <mergeCell ref="N22:N23"/>
    <mergeCell ref="O22:O23"/>
    <mergeCell ref="M20:M21"/>
    <mergeCell ref="N20:N21"/>
    <mergeCell ref="O20:O21"/>
    <mergeCell ref="M14:M15"/>
    <mergeCell ref="N14:N15"/>
    <mergeCell ref="O14:O15"/>
    <mergeCell ref="M10:M11"/>
    <mergeCell ref="N10:N11"/>
    <mergeCell ref="O10:O11"/>
    <mergeCell ref="M8:M9"/>
    <mergeCell ref="N8:N9"/>
    <mergeCell ref="O8:O9"/>
    <mergeCell ref="M2:M3"/>
    <mergeCell ref="N2:N3"/>
    <mergeCell ref="O2:O3"/>
    <mergeCell ref="M4:M5"/>
    <mergeCell ref="N4:N5"/>
    <mergeCell ref="O4:O5"/>
  </mergeCells>
  <conditionalFormatting sqref="C23:J23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22 H3:I22 E24:E51 H24:I51 E53:E66 H53:I66 E68:E74 H68:I74">
    <cfRule type="containsText" dxfId="12" priority="40" operator="containsText" text="L">
      <formula>NOT(ISERROR(SEARCH("L",E3)))</formula>
    </cfRule>
    <cfRule type="containsText" dxfId="11" priority="41" operator="containsText" text="W">
      <formula>NOT(ISERROR(SEARCH("W",E3)))</formula>
    </cfRule>
  </conditionalFormatting>
  <conditionalFormatting sqref="O1:O1048576">
    <cfRule type="cellIs" dxfId="10" priority="33" operator="equal">
      <formula>3</formula>
    </cfRule>
  </conditionalFormatting>
  <conditionalFormatting sqref="S1:S1048576">
    <cfRule type="cellIs" dxfId="9" priority="5" operator="equal">
      <formula>4</formula>
    </cfRule>
  </conditionalFormatting>
  <conditionalFormatting sqref="X1:X1048576">
    <cfRule type="cellIs" dxfId="8" priority="2" operator="equal">
      <formula>4</formula>
    </cfRule>
  </conditionalFormatting>
  <conditionalFormatting sqref="AC1:AC1048576">
    <cfRule type="cellIs" dxfId="7" priority="1" operator="equal">
      <formula>4</formula>
    </cfRule>
  </conditionalFormatting>
  <pageMargins left="0.7" right="0.7" top="0.75" bottom="0.75" header="0.3" footer="0.3"/>
  <ignoredErrors>
    <ignoredError sqref="D25:E25 D27:E27 D26:E26 H26:I26 D29:E29 D28:E28 H28:I28 D31:E31 D30:E30 H30:I30 D34:E34 D32:E32 H32:I32 H25:I25 H27:I27 H29:I29 H31:I31 D33:E33 H33:I33 D36:E37 D35:E35 H35:I35 H34:I34 H37:I37 H36:I36 C54:E54 C56:E56 C55:E55 H55:J55 C58:E58 C57:E57 H57:J57 C60:E60 C59:E59 H59:J59 C62:E62 C61:E61 H61:J61 C64:E66 C63:E63 H63:J63 H54:J54 H56:J56 H58:J58 H60:J60 H62:J62 H64:J66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A223-71D3-472A-8CAF-AE2C8CBC6378}">
  <dimension ref="A1:B2592"/>
  <sheetViews>
    <sheetView workbookViewId="0">
      <selection activeCell="H68" sqref="H68"/>
    </sheetView>
  </sheetViews>
  <sheetFormatPr defaultRowHeight="15" x14ac:dyDescent="0.25"/>
  <cols>
    <col min="1" max="1" width="10.28515625" bestFit="1" customWidth="1"/>
    <col min="2" max="2" width="10.85546875" bestFit="1" customWidth="1"/>
  </cols>
  <sheetData>
    <row r="1" spans="1:2" x14ac:dyDescent="0.25">
      <c r="A1">
        <v>5</v>
      </c>
      <c r="B1">
        <v>6</v>
      </c>
    </row>
    <row r="2" spans="1:2" x14ac:dyDescent="0.25">
      <c r="A2">
        <v>14</v>
      </c>
      <c r="B2">
        <v>13</v>
      </c>
    </row>
    <row r="3" spans="1:2" x14ac:dyDescent="0.25">
      <c r="A3">
        <v>22</v>
      </c>
      <c r="B3">
        <v>21</v>
      </c>
    </row>
    <row r="4" spans="1:2" x14ac:dyDescent="0.25">
      <c r="A4">
        <v>29</v>
      </c>
      <c r="B4">
        <v>30</v>
      </c>
    </row>
    <row r="5" spans="1:2" x14ac:dyDescent="0.25">
      <c r="A5">
        <v>1</v>
      </c>
      <c r="B5">
        <v>2</v>
      </c>
    </row>
    <row r="6" spans="1:2" x14ac:dyDescent="0.25">
      <c r="A6">
        <v>3</v>
      </c>
      <c r="B6">
        <v>4</v>
      </c>
    </row>
    <row r="7" spans="1:2" x14ac:dyDescent="0.25">
      <c r="A7">
        <v>5</v>
      </c>
      <c r="B7">
        <v>6</v>
      </c>
    </row>
    <row r="8" spans="1:2" x14ac:dyDescent="0.25">
      <c r="A8">
        <v>8</v>
      </c>
      <c r="B8">
        <v>7</v>
      </c>
    </row>
    <row r="9" spans="1:2" x14ac:dyDescent="0.25">
      <c r="A9">
        <v>10</v>
      </c>
      <c r="B9">
        <v>9</v>
      </c>
    </row>
    <row r="10" spans="1:2" x14ac:dyDescent="0.25">
      <c r="A10">
        <v>12</v>
      </c>
      <c r="B10">
        <v>11</v>
      </c>
    </row>
    <row r="11" spans="1:2" x14ac:dyDescent="0.25">
      <c r="A11">
        <v>14</v>
      </c>
      <c r="B11">
        <v>13</v>
      </c>
    </row>
    <row r="12" spans="1:2" x14ac:dyDescent="0.25">
      <c r="A12">
        <v>15</v>
      </c>
      <c r="B12">
        <v>16</v>
      </c>
    </row>
    <row r="13" spans="1:2" x14ac:dyDescent="0.25">
      <c r="A13">
        <v>18</v>
      </c>
      <c r="B13">
        <v>17</v>
      </c>
    </row>
    <row r="14" spans="1:2" x14ac:dyDescent="0.25">
      <c r="A14">
        <v>20</v>
      </c>
      <c r="B14">
        <v>19</v>
      </c>
    </row>
    <row r="15" spans="1:2" x14ac:dyDescent="0.25">
      <c r="A15">
        <v>22</v>
      </c>
      <c r="B15">
        <v>21</v>
      </c>
    </row>
    <row r="16" spans="1:2" x14ac:dyDescent="0.25">
      <c r="A16">
        <v>23</v>
      </c>
      <c r="B16">
        <v>24</v>
      </c>
    </row>
    <row r="17" spans="1:2" x14ac:dyDescent="0.25">
      <c r="A17">
        <v>25</v>
      </c>
      <c r="B17">
        <v>26</v>
      </c>
    </row>
    <row r="18" spans="1:2" x14ac:dyDescent="0.25">
      <c r="A18">
        <v>27</v>
      </c>
      <c r="B18">
        <v>28</v>
      </c>
    </row>
    <row r="19" spans="1:2" x14ac:dyDescent="0.25">
      <c r="A19">
        <v>29</v>
      </c>
      <c r="B19">
        <v>30</v>
      </c>
    </row>
    <row r="20" spans="1:2" x14ac:dyDescent="0.25">
      <c r="A20">
        <v>32</v>
      </c>
      <c r="B20">
        <v>31</v>
      </c>
    </row>
    <row r="21" spans="1:2" x14ac:dyDescent="0.25">
      <c r="A21">
        <v>1</v>
      </c>
      <c r="B21">
        <v>2</v>
      </c>
    </row>
    <row r="22" spans="1:2" x14ac:dyDescent="0.25">
      <c r="A22">
        <v>3</v>
      </c>
      <c r="B22">
        <v>4</v>
      </c>
    </row>
    <row r="23" spans="1:2" x14ac:dyDescent="0.25">
      <c r="A23">
        <v>5</v>
      </c>
      <c r="B23">
        <v>6</v>
      </c>
    </row>
    <row r="24" spans="1:2" x14ac:dyDescent="0.25">
      <c r="A24">
        <v>8</v>
      </c>
      <c r="B24">
        <v>7</v>
      </c>
    </row>
    <row r="25" spans="1:2" x14ac:dyDescent="0.25">
      <c r="A25">
        <v>10</v>
      </c>
      <c r="B25">
        <v>9</v>
      </c>
    </row>
    <row r="26" spans="1:2" x14ac:dyDescent="0.25">
      <c r="A26">
        <v>12</v>
      </c>
      <c r="B26">
        <v>11</v>
      </c>
    </row>
    <row r="27" spans="1:2" x14ac:dyDescent="0.25">
      <c r="A27">
        <v>14</v>
      </c>
      <c r="B27">
        <v>13</v>
      </c>
    </row>
    <row r="28" spans="1:2" x14ac:dyDescent="0.25">
      <c r="A28">
        <v>15</v>
      </c>
      <c r="B28">
        <v>16</v>
      </c>
    </row>
    <row r="29" spans="1:2" x14ac:dyDescent="0.25">
      <c r="A29">
        <v>18</v>
      </c>
      <c r="B29">
        <v>17</v>
      </c>
    </row>
    <row r="30" spans="1:2" x14ac:dyDescent="0.25">
      <c r="A30">
        <v>20</v>
      </c>
      <c r="B30">
        <v>19</v>
      </c>
    </row>
    <row r="31" spans="1:2" x14ac:dyDescent="0.25">
      <c r="A31">
        <v>22</v>
      </c>
      <c r="B31">
        <v>21</v>
      </c>
    </row>
    <row r="32" spans="1:2" x14ac:dyDescent="0.25">
      <c r="A32">
        <v>23</v>
      </c>
      <c r="B32">
        <v>24</v>
      </c>
    </row>
    <row r="33" spans="1:2" x14ac:dyDescent="0.25">
      <c r="A33">
        <v>25</v>
      </c>
      <c r="B33">
        <v>26</v>
      </c>
    </row>
    <row r="34" spans="1:2" x14ac:dyDescent="0.25">
      <c r="A34">
        <v>27</v>
      </c>
      <c r="B34">
        <v>28</v>
      </c>
    </row>
    <row r="35" spans="1:2" x14ac:dyDescent="0.25">
      <c r="A35">
        <v>29</v>
      </c>
      <c r="B35">
        <v>30</v>
      </c>
    </row>
    <row r="36" spans="1:2" x14ac:dyDescent="0.25">
      <c r="A36">
        <v>32</v>
      </c>
      <c r="B36">
        <v>31</v>
      </c>
    </row>
    <row r="37" spans="1:2" x14ac:dyDescent="0.25">
      <c r="A37">
        <v>5</v>
      </c>
      <c r="B37">
        <v>6</v>
      </c>
    </row>
    <row r="38" spans="1:2" x14ac:dyDescent="0.25">
      <c r="A38">
        <v>14</v>
      </c>
      <c r="B38">
        <v>13</v>
      </c>
    </row>
    <row r="39" spans="1:2" x14ac:dyDescent="0.25">
      <c r="A39">
        <v>22</v>
      </c>
      <c r="B39">
        <v>21</v>
      </c>
    </row>
    <row r="40" spans="1:2" x14ac:dyDescent="0.25">
      <c r="A40">
        <v>29</v>
      </c>
      <c r="B40">
        <v>30</v>
      </c>
    </row>
    <row r="41" spans="1:2" x14ac:dyDescent="0.25">
      <c r="A41">
        <v>2</v>
      </c>
      <c r="B41">
        <v>3</v>
      </c>
    </row>
    <row r="42" spans="1:2" x14ac:dyDescent="0.25">
      <c r="A42">
        <v>1</v>
      </c>
      <c r="B42">
        <v>4</v>
      </c>
    </row>
    <row r="43" spans="1:2" x14ac:dyDescent="0.25">
      <c r="A43">
        <v>6</v>
      </c>
      <c r="B43">
        <v>7</v>
      </c>
    </row>
    <row r="44" spans="1:2" x14ac:dyDescent="0.25">
      <c r="A44">
        <v>5</v>
      </c>
      <c r="B44">
        <v>8</v>
      </c>
    </row>
    <row r="45" spans="1:2" x14ac:dyDescent="0.25">
      <c r="A45">
        <v>12</v>
      </c>
      <c r="B45">
        <v>9</v>
      </c>
    </row>
    <row r="46" spans="1:2" x14ac:dyDescent="0.25">
      <c r="A46">
        <v>11</v>
      </c>
      <c r="B46">
        <v>10</v>
      </c>
    </row>
    <row r="47" spans="1:2" x14ac:dyDescent="0.25">
      <c r="A47">
        <v>14</v>
      </c>
      <c r="B47">
        <v>15</v>
      </c>
    </row>
    <row r="48" spans="1:2" x14ac:dyDescent="0.25">
      <c r="A48">
        <v>13</v>
      </c>
      <c r="B48">
        <v>16</v>
      </c>
    </row>
    <row r="49" spans="1:2" x14ac:dyDescent="0.25">
      <c r="A49">
        <v>20</v>
      </c>
      <c r="B49">
        <v>17</v>
      </c>
    </row>
    <row r="50" spans="1:2" x14ac:dyDescent="0.25">
      <c r="A50">
        <v>19</v>
      </c>
      <c r="B50">
        <v>18</v>
      </c>
    </row>
    <row r="51" spans="1:2" x14ac:dyDescent="0.25">
      <c r="A51">
        <v>24</v>
      </c>
      <c r="B51">
        <v>21</v>
      </c>
    </row>
    <row r="52" spans="1:2" x14ac:dyDescent="0.25">
      <c r="A52">
        <v>23</v>
      </c>
      <c r="B52">
        <v>22</v>
      </c>
    </row>
    <row r="53" spans="1:2" x14ac:dyDescent="0.25">
      <c r="A53">
        <v>26</v>
      </c>
      <c r="B53">
        <v>27</v>
      </c>
    </row>
    <row r="54" spans="1:2" x14ac:dyDescent="0.25">
      <c r="A54">
        <v>25</v>
      </c>
      <c r="B54">
        <v>28</v>
      </c>
    </row>
    <row r="55" spans="1:2" x14ac:dyDescent="0.25">
      <c r="A55">
        <v>32</v>
      </c>
      <c r="B55">
        <v>29</v>
      </c>
    </row>
    <row r="56" spans="1:2" x14ac:dyDescent="0.25">
      <c r="A56">
        <v>31</v>
      </c>
      <c r="B56">
        <v>30</v>
      </c>
    </row>
    <row r="57" spans="1:2" x14ac:dyDescent="0.25">
      <c r="A57">
        <v>2</v>
      </c>
      <c r="B57">
        <v>3</v>
      </c>
    </row>
    <row r="58" spans="1:2" x14ac:dyDescent="0.25">
      <c r="A58">
        <v>1</v>
      </c>
      <c r="B58">
        <v>4</v>
      </c>
    </row>
    <row r="59" spans="1:2" x14ac:dyDescent="0.25">
      <c r="A59">
        <v>6</v>
      </c>
      <c r="B59">
        <v>7</v>
      </c>
    </row>
    <row r="60" spans="1:2" x14ac:dyDescent="0.25">
      <c r="A60">
        <v>5</v>
      </c>
      <c r="B60">
        <v>8</v>
      </c>
    </row>
    <row r="61" spans="1:2" x14ac:dyDescent="0.25">
      <c r="A61">
        <v>12</v>
      </c>
      <c r="B61">
        <v>9</v>
      </c>
    </row>
    <row r="62" spans="1:2" x14ac:dyDescent="0.25">
      <c r="A62">
        <v>11</v>
      </c>
      <c r="B62">
        <v>10</v>
      </c>
    </row>
    <row r="63" spans="1:2" x14ac:dyDescent="0.25">
      <c r="A63">
        <v>14</v>
      </c>
      <c r="B63">
        <v>15</v>
      </c>
    </row>
    <row r="64" spans="1:2" x14ac:dyDescent="0.25">
      <c r="A64">
        <v>13</v>
      </c>
      <c r="B64">
        <v>16</v>
      </c>
    </row>
    <row r="65" spans="1:2" x14ac:dyDescent="0.25">
      <c r="A65">
        <v>20</v>
      </c>
      <c r="B65">
        <v>17</v>
      </c>
    </row>
    <row r="66" spans="1:2" x14ac:dyDescent="0.25">
      <c r="A66">
        <v>19</v>
      </c>
      <c r="B66">
        <v>18</v>
      </c>
    </row>
    <row r="67" spans="1:2" x14ac:dyDescent="0.25">
      <c r="A67">
        <v>24</v>
      </c>
      <c r="B67">
        <v>21</v>
      </c>
    </row>
    <row r="68" spans="1:2" x14ac:dyDescent="0.25">
      <c r="A68">
        <v>23</v>
      </c>
      <c r="B68">
        <v>22</v>
      </c>
    </row>
    <row r="69" spans="1:2" x14ac:dyDescent="0.25">
      <c r="A69">
        <v>26</v>
      </c>
      <c r="B69">
        <v>27</v>
      </c>
    </row>
    <row r="70" spans="1:2" x14ac:dyDescent="0.25">
      <c r="A70">
        <v>25</v>
      </c>
      <c r="B70">
        <v>28</v>
      </c>
    </row>
    <row r="71" spans="1:2" x14ac:dyDescent="0.25">
      <c r="A71">
        <v>32</v>
      </c>
      <c r="B71">
        <v>29</v>
      </c>
    </row>
    <row r="72" spans="1:2" x14ac:dyDescent="0.25">
      <c r="A72">
        <v>31</v>
      </c>
      <c r="B72">
        <v>30</v>
      </c>
    </row>
    <row r="73" spans="1:2" x14ac:dyDescent="0.25">
      <c r="A73">
        <v>2</v>
      </c>
      <c r="B73">
        <v>3</v>
      </c>
    </row>
    <row r="74" spans="1:2" x14ac:dyDescent="0.25">
      <c r="A74">
        <v>1</v>
      </c>
      <c r="B74">
        <v>4</v>
      </c>
    </row>
    <row r="75" spans="1:2" x14ac:dyDescent="0.25">
      <c r="A75">
        <v>6</v>
      </c>
      <c r="B75">
        <v>7</v>
      </c>
    </row>
    <row r="76" spans="1:2" x14ac:dyDescent="0.25">
      <c r="A76">
        <v>5</v>
      </c>
      <c r="B76">
        <v>8</v>
      </c>
    </row>
    <row r="77" spans="1:2" x14ac:dyDescent="0.25">
      <c r="A77">
        <v>12</v>
      </c>
      <c r="B77">
        <v>9</v>
      </c>
    </row>
    <row r="78" spans="1:2" x14ac:dyDescent="0.25">
      <c r="A78">
        <v>11</v>
      </c>
      <c r="B78">
        <v>10</v>
      </c>
    </row>
    <row r="79" spans="1:2" x14ac:dyDescent="0.25">
      <c r="A79">
        <v>14</v>
      </c>
      <c r="B79">
        <v>15</v>
      </c>
    </row>
    <row r="80" spans="1:2" x14ac:dyDescent="0.25">
      <c r="A80">
        <v>13</v>
      </c>
      <c r="B80">
        <v>16</v>
      </c>
    </row>
    <row r="81" spans="1:2" x14ac:dyDescent="0.25">
      <c r="A81">
        <v>20</v>
      </c>
      <c r="B81">
        <v>17</v>
      </c>
    </row>
    <row r="82" spans="1:2" x14ac:dyDescent="0.25">
      <c r="A82">
        <v>19</v>
      </c>
      <c r="B82">
        <v>18</v>
      </c>
    </row>
    <row r="83" spans="1:2" x14ac:dyDescent="0.25">
      <c r="A83">
        <v>24</v>
      </c>
      <c r="B83">
        <v>21</v>
      </c>
    </row>
    <row r="84" spans="1:2" x14ac:dyDescent="0.25">
      <c r="A84">
        <v>23</v>
      </c>
      <c r="B84">
        <v>22</v>
      </c>
    </row>
    <row r="85" spans="1:2" x14ac:dyDescent="0.25">
      <c r="A85">
        <v>26</v>
      </c>
      <c r="B85">
        <v>27</v>
      </c>
    </row>
    <row r="86" spans="1:2" x14ac:dyDescent="0.25">
      <c r="A86">
        <v>25</v>
      </c>
      <c r="B86">
        <v>28</v>
      </c>
    </row>
    <row r="87" spans="1:2" x14ac:dyDescent="0.25">
      <c r="A87">
        <v>32</v>
      </c>
      <c r="B87">
        <v>29</v>
      </c>
    </row>
    <row r="88" spans="1:2" x14ac:dyDescent="0.25">
      <c r="A88">
        <v>31</v>
      </c>
      <c r="B88">
        <v>30</v>
      </c>
    </row>
    <row r="89" spans="1:2" x14ac:dyDescent="0.25">
      <c r="A89">
        <v>7</v>
      </c>
      <c r="B89">
        <v>3</v>
      </c>
    </row>
    <row r="90" spans="1:2" x14ac:dyDescent="0.25">
      <c r="A90">
        <v>1</v>
      </c>
      <c r="B90">
        <v>5</v>
      </c>
    </row>
    <row r="91" spans="1:2" x14ac:dyDescent="0.25">
      <c r="A91">
        <v>2</v>
      </c>
      <c r="B91">
        <v>6</v>
      </c>
    </row>
    <row r="92" spans="1:2" x14ac:dyDescent="0.25">
      <c r="A92">
        <v>4</v>
      </c>
      <c r="B92">
        <v>8</v>
      </c>
    </row>
    <row r="93" spans="1:2" x14ac:dyDescent="0.25">
      <c r="A93">
        <v>13</v>
      </c>
      <c r="B93">
        <v>9</v>
      </c>
    </row>
    <row r="94" spans="1:2" x14ac:dyDescent="0.25">
      <c r="A94">
        <v>14</v>
      </c>
      <c r="B94">
        <v>10</v>
      </c>
    </row>
    <row r="95" spans="1:2" x14ac:dyDescent="0.25">
      <c r="A95">
        <v>15</v>
      </c>
      <c r="B95">
        <v>11</v>
      </c>
    </row>
    <row r="96" spans="1:2" x14ac:dyDescent="0.25">
      <c r="A96">
        <v>16</v>
      </c>
      <c r="B96">
        <v>12</v>
      </c>
    </row>
    <row r="97" spans="1:2" x14ac:dyDescent="0.25">
      <c r="A97">
        <v>21</v>
      </c>
      <c r="B97">
        <v>17</v>
      </c>
    </row>
    <row r="98" spans="1:2" x14ac:dyDescent="0.25">
      <c r="A98">
        <v>22</v>
      </c>
      <c r="B98">
        <v>18</v>
      </c>
    </row>
    <row r="99" spans="1:2" x14ac:dyDescent="0.25">
      <c r="A99">
        <v>24</v>
      </c>
      <c r="B99">
        <v>20</v>
      </c>
    </row>
    <row r="100" spans="1:2" x14ac:dyDescent="0.25">
      <c r="A100">
        <v>19</v>
      </c>
      <c r="B100">
        <v>23</v>
      </c>
    </row>
    <row r="101" spans="1:2" x14ac:dyDescent="0.25">
      <c r="A101">
        <v>25</v>
      </c>
      <c r="B101">
        <v>29</v>
      </c>
    </row>
    <row r="102" spans="1:2" x14ac:dyDescent="0.25">
      <c r="A102">
        <v>26</v>
      </c>
      <c r="B102">
        <v>30</v>
      </c>
    </row>
    <row r="103" spans="1:2" x14ac:dyDescent="0.25">
      <c r="A103">
        <v>27</v>
      </c>
      <c r="B103">
        <v>31</v>
      </c>
    </row>
    <row r="104" spans="1:2" x14ac:dyDescent="0.25">
      <c r="A104">
        <v>28</v>
      </c>
      <c r="B104">
        <v>32</v>
      </c>
    </row>
    <row r="105" spans="1:2" x14ac:dyDescent="0.25">
      <c r="A105">
        <v>7</v>
      </c>
      <c r="B105">
        <v>3</v>
      </c>
    </row>
    <row r="106" spans="1:2" x14ac:dyDescent="0.25">
      <c r="A106">
        <v>1</v>
      </c>
      <c r="B106">
        <v>5</v>
      </c>
    </row>
    <row r="107" spans="1:2" x14ac:dyDescent="0.25">
      <c r="A107">
        <v>2</v>
      </c>
      <c r="B107">
        <v>6</v>
      </c>
    </row>
    <row r="108" spans="1:2" x14ac:dyDescent="0.25">
      <c r="A108">
        <v>4</v>
      </c>
      <c r="B108">
        <v>8</v>
      </c>
    </row>
    <row r="109" spans="1:2" x14ac:dyDescent="0.25">
      <c r="A109">
        <v>13</v>
      </c>
      <c r="B109">
        <v>9</v>
      </c>
    </row>
    <row r="110" spans="1:2" x14ac:dyDescent="0.25">
      <c r="A110">
        <v>14</v>
      </c>
      <c r="B110">
        <v>10</v>
      </c>
    </row>
    <row r="111" spans="1:2" x14ac:dyDescent="0.25">
      <c r="A111">
        <v>15</v>
      </c>
      <c r="B111">
        <v>11</v>
      </c>
    </row>
    <row r="112" spans="1:2" x14ac:dyDescent="0.25">
      <c r="A112">
        <v>16</v>
      </c>
      <c r="B112">
        <v>12</v>
      </c>
    </row>
    <row r="113" spans="1:2" x14ac:dyDescent="0.25">
      <c r="A113">
        <v>21</v>
      </c>
      <c r="B113">
        <v>17</v>
      </c>
    </row>
    <row r="114" spans="1:2" x14ac:dyDescent="0.25">
      <c r="A114">
        <v>22</v>
      </c>
      <c r="B114">
        <v>18</v>
      </c>
    </row>
    <row r="115" spans="1:2" x14ac:dyDescent="0.25">
      <c r="A115">
        <v>24</v>
      </c>
      <c r="B115">
        <v>20</v>
      </c>
    </row>
    <row r="116" spans="1:2" x14ac:dyDescent="0.25">
      <c r="A116">
        <v>19</v>
      </c>
      <c r="B116">
        <v>23</v>
      </c>
    </row>
    <row r="117" spans="1:2" x14ac:dyDescent="0.25">
      <c r="A117">
        <v>25</v>
      </c>
      <c r="B117">
        <v>29</v>
      </c>
    </row>
    <row r="118" spans="1:2" x14ac:dyDescent="0.25">
      <c r="A118">
        <v>26</v>
      </c>
      <c r="B118">
        <v>30</v>
      </c>
    </row>
    <row r="119" spans="1:2" x14ac:dyDescent="0.25">
      <c r="A119">
        <v>27</v>
      </c>
      <c r="B119">
        <v>31</v>
      </c>
    </row>
    <row r="120" spans="1:2" x14ac:dyDescent="0.25">
      <c r="A120">
        <v>28</v>
      </c>
      <c r="B120">
        <v>32</v>
      </c>
    </row>
    <row r="121" spans="1:2" x14ac:dyDescent="0.25">
      <c r="A121">
        <v>7</v>
      </c>
      <c r="B121">
        <v>3</v>
      </c>
    </row>
    <row r="122" spans="1:2" x14ac:dyDescent="0.25">
      <c r="A122">
        <v>1</v>
      </c>
      <c r="B122">
        <v>5</v>
      </c>
    </row>
    <row r="123" spans="1:2" x14ac:dyDescent="0.25">
      <c r="A123">
        <v>2</v>
      </c>
      <c r="B123">
        <v>6</v>
      </c>
    </row>
    <row r="124" spans="1:2" x14ac:dyDescent="0.25">
      <c r="A124">
        <v>4</v>
      </c>
      <c r="B124">
        <v>8</v>
      </c>
    </row>
    <row r="125" spans="1:2" x14ac:dyDescent="0.25">
      <c r="A125">
        <v>13</v>
      </c>
      <c r="B125">
        <v>9</v>
      </c>
    </row>
    <row r="126" spans="1:2" x14ac:dyDescent="0.25">
      <c r="A126">
        <v>14</v>
      </c>
      <c r="B126">
        <v>10</v>
      </c>
    </row>
    <row r="127" spans="1:2" x14ac:dyDescent="0.25">
      <c r="A127">
        <v>15</v>
      </c>
      <c r="B127">
        <v>11</v>
      </c>
    </row>
    <row r="128" spans="1:2" x14ac:dyDescent="0.25">
      <c r="A128">
        <v>16</v>
      </c>
      <c r="B128">
        <v>12</v>
      </c>
    </row>
    <row r="129" spans="1:2" x14ac:dyDescent="0.25">
      <c r="A129">
        <v>21</v>
      </c>
      <c r="B129">
        <v>17</v>
      </c>
    </row>
    <row r="130" spans="1:2" x14ac:dyDescent="0.25">
      <c r="A130">
        <v>22</v>
      </c>
      <c r="B130">
        <v>18</v>
      </c>
    </row>
    <row r="131" spans="1:2" x14ac:dyDescent="0.25">
      <c r="A131">
        <v>24</v>
      </c>
      <c r="B131">
        <v>20</v>
      </c>
    </row>
    <row r="132" spans="1:2" x14ac:dyDescent="0.25">
      <c r="A132">
        <v>19</v>
      </c>
      <c r="B132">
        <v>23</v>
      </c>
    </row>
    <row r="133" spans="1:2" x14ac:dyDescent="0.25">
      <c r="A133">
        <v>25</v>
      </c>
      <c r="B133">
        <v>29</v>
      </c>
    </row>
    <row r="134" spans="1:2" x14ac:dyDescent="0.25">
      <c r="A134">
        <v>26</v>
      </c>
      <c r="B134">
        <v>30</v>
      </c>
    </row>
    <row r="135" spans="1:2" x14ac:dyDescent="0.25">
      <c r="A135">
        <v>27</v>
      </c>
      <c r="B135">
        <v>31</v>
      </c>
    </row>
    <row r="136" spans="1:2" x14ac:dyDescent="0.25">
      <c r="A136">
        <v>28</v>
      </c>
      <c r="B136">
        <v>32</v>
      </c>
    </row>
    <row r="137" spans="1:2" x14ac:dyDescent="0.25">
      <c r="A137">
        <v>12</v>
      </c>
      <c r="B137">
        <v>1</v>
      </c>
    </row>
    <row r="138" spans="1:2" x14ac:dyDescent="0.25">
      <c r="A138">
        <v>11</v>
      </c>
      <c r="B138">
        <v>2</v>
      </c>
    </row>
    <row r="139" spans="1:2" x14ac:dyDescent="0.25">
      <c r="A139">
        <v>13</v>
      </c>
      <c r="B139">
        <v>4</v>
      </c>
    </row>
    <row r="140" spans="1:2" x14ac:dyDescent="0.25">
      <c r="A140">
        <v>16</v>
      </c>
      <c r="B140">
        <v>5</v>
      </c>
    </row>
    <row r="141" spans="1:2" x14ac:dyDescent="0.25">
      <c r="A141">
        <v>15</v>
      </c>
      <c r="B141">
        <v>6</v>
      </c>
    </row>
    <row r="142" spans="1:2" x14ac:dyDescent="0.25">
      <c r="A142">
        <v>10</v>
      </c>
      <c r="B142">
        <v>7</v>
      </c>
    </row>
    <row r="143" spans="1:2" x14ac:dyDescent="0.25">
      <c r="A143">
        <v>23</v>
      </c>
      <c r="B143">
        <v>26</v>
      </c>
    </row>
    <row r="144" spans="1:2" x14ac:dyDescent="0.25">
      <c r="A144">
        <v>18</v>
      </c>
      <c r="B144">
        <v>27</v>
      </c>
    </row>
    <row r="145" spans="1:2" x14ac:dyDescent="0.25">
      <c r="A145">
        <v>17</v>
      </c>
      <c r="B145">
        <v>28</v>
      </c>
    </row>
    <row r="146" spans="1:2" x14ac:dyDescent="0.25">
      <c r="A146">
        <v>20</v>
      </c>
      <c r="B146">
        <v>29</v>
      </c>
    </row>
    <row r="147" spans="1:2" x14ac:dyDescent="0.25">
      <c r="A147">
        <v>22</v>
      </c>
      <c r="B147">
        <v>31</v>
      </c>
    </row>
    <row r="148" spans="1:2" x14ac:dyDescent="0.25">
      <c r="A148">
        <v>21</v>
      </c>
      <c r="B148">
        <v>32</v>
      </c>
    </row>
    <row r="149" spans="1:2" x14ac:dyDescent="0.25">
      <c r="A149">
        <v>12</v>
      </c>
      <c r="B149">
        <v>1</v>
      </c>
    </row>
    <row r="150" spans="1:2" x14ac:dyDescent="0.25">
      <c r="A150">
        <v>11</v>
      </c>
      <c r="B150">
        <v>2</v>
      </c>
    </row>
    <row r="151" spans="1:2" x14ac:dyDescent="0.25">
      <c r="A151">
        <v>13</v>
      </c>
      <c r="B151">
        <v>4</v>
      </c>
    </row>
    <row r="152" spans="1:2" x14ac:dyDescent="0.25">
      <c r="A152">
        <v>16</v>
      </c>
      <c r="B152">
        <v>5</v>
      </c>
    </row>
    <row r="153" spans="1:2" x14ac:dyDescent="0.25">
      <c r="A153">
        <v>15</v>
      </c>
      <c r="B153">
        <v>6</v>
      </c>
    </row>
    <row r="154" spans="1:2" x14ac:dyDescent="0.25">
      <c r="A154">
        <v>10</v>
      </c>
      <c r="B154">
        <v>7</v>
      </c>
    </row>
    <row r="155" spans="1:2" x14ac:dyDescent="0.25">
      <c r="A155">
        <v>8</v>
      </c>
      <c r="B155">
        <v>9</v>
      </c>
    </row>
    <row r="156" spans="1:2" x14ac:dyDescent="0.25">
      <c r="A156">
        <v>3</v>
      </c>
      <c r="B156">
        <v>14</v>
      </c>
    </row>
    <row r="157" spans="1:2" x14ac:dyDescent="0.25">
      <c r="A157">
        <v>30</v>
      </c>
      <c r="B157">
        <v>19</v>
      </c>
    </row>
    <row r="158" spans="1:2" x14ac:dyDescent="0.25">
      <c r="A158">
        <v>25</v>
      </c>
      <c r="B158">
        <v>24</v>
      </c>
    </row>
    <row r="159" spans="1:2" x14ac:dyDescent="0.25">
      <c r="A159">
        <v>23</v>
      </c>
      <c r="B159">
        <v>26</v>
      </c>
    </row>
    <row r="160" spans="1:2" x14ac:dyDescent="0.25">
      <c r="A160">
        <v>18</v>
      </c>
      <c r="B160">
        <v>27</v>
      </c>
    </row>
    <row r="161" spans="1:2" x14ac:dyDescent="0.25">
      <c r="A161">
        <v>17</v>
      </c>
      <c r="B161">
        <v>28</v>
      </c>
    </row>
    <row r="162" spans="1:2" x14ac:dyDescent="0.25">
      <c r="A162">
        <v>20</v>
      </c>
      <c r="B162">
        <v>29</v>
      </c>
    </row>
    <row r="163" spans="1:2" x14ac:dyDescent="0.25">
      <c r="A163">
        <v>22</v>
      </c>
      <c r="B163">
        <v>31</v>
      </c>
    </row>
    <row r="164" spans="1:2" x14ac:dyDescent="0.25">
      <c r="A164">
        <v>21</v>
      </c>
      <c r="B164">
        <v>32</v>
      </c>
    </row>
    <row r="165" spans="1:2" x14ac:dyDescent="0.25">
      <c r="A165">
        <v>12</v>
      </c>
      <c r="B165">
        <v>1</v>
      </c>
    </row>
    <row r="166" spans="1:2" x14ac:dyDescent="0.25">
      <c r="A166">
        <v>11</v>
      </c>
      <c r="B166">
        <v>2</v>
      </c>
    </row>
    <row r="167" spans="1:2" x14ac:dyDescent="0.25">
      <c r="A167">
        <v>13</v>
      </c>
      <c r="B167">
        <v>4</v>
      </c>
    </row>
    <row r="168" spans="1:2" x14ac:dyDescent="0.25">
      <c r="A168">
        <v>16</v>
      </c>
      <c r="B168">
        <v>5</v>
      </c>
    </row>
    <row r="169" spans="1:2" x14ac:dyDescent="0.25">
      <c r="A169">
        <v>15</v>
      </c>
      <c r="B169">
        <v>6</v>
      </c>
    </row>
    <row r="170" spans="1:2" x14ac:dyDescent="0.25">
      <c r="A170">
        <v>10</v>
      </c>
      <c r="B170">
        <v>7</v>
      </c>
    </row>
    <row r="171" spans="1:2" x14ac:dyDescent="0.25">
      <c r="A171">
        <v>8</v>
      </c>
      <c r="B171">
        <v>9</v>
      </c>
    </row>
    <row r="172" spans="1:2" x14ac:dyDescent="0.25">
      <c r="A172">
        <v>3</v>
      </c>
      <c r="B172">
        <v>14</v>
      </c>
    </row>
    <row r="173" spans="1:2" x14ac:dyDescent="0.25">
      <c r="A173">
        <v>30</v>
      </c>
      <c r="B173">
        <v>19</v>
      </c>
    </row>
    <row r="174" spans="1:2" x14ac:dyDescent="0.25">
      <c r="A174">
        <v>25</v>
      </c>
      <c r="B174">
        <v>24</v>
      </c>
    </row>
    <row r="175" spans="1:2" x14ac:dyDescent="0.25">
      <c r="A175">
        <v>23</v>
      </c>
      <c r="B175">
        <v>26</v>
      </c>
    </row>
    <row r="176" spans="1:2" x14ac:dyDescent="0.25">
      <c r="A176">
        <v>18</v>
      </c>
      <c r="B176">
        <v>27</v>
      </c>
    </row>
    <row r="177" spans="1:2" x14ac:dyDescent="0.25">
      <c r="A177">
        <v>17</v>
      </c>
      <c r="B177">
        <v>28</v>
      </c>
    </row>
    <row r="178" spans="1:2" x14ac:dyDescent="0.25">
      <c r="A178">
        <v>20</v>
      </c>
      <c r="B178">
        <v>29</v>
      </c>
    </row>
    <row r="179" spans="1:2" x14ac:dyDescent="0.25">
      <c r="A179">
        <v>22</v>
      </c>
      <c r="B179">
        <v>31</v>
      </c>
    </row>
    <row r="180" spans="1:2" x14ac:dyDescent="0.25">
      <c r="A180">
        <v>21</v>
      </c>
      <c r="B180">
        <v>32</v>
      </c>
    </row>
    <row r="181" spans="1:2" x14ac:dyDescent="0.25">
      <c r="A181">
        <v>12</v>
      </c>
      <c r="B181">
        <v>1</v>
      </c>
    </row>
    <row r="182" spans="1:2" x14ac:dyDescent="0.25">
      <c r="A182">
        <v>11</v>
      </c>
      <c r="B182">
        <v>2</v>
      </c>
    </row>
    <row r="183" spans="1:2" x14ac:dyDescent="0.25">
      <c r="A183">
        <v>13</v>
      </c>
      <c r="B183">
        <v>4</v>
      </c>
    </row>
    <row r="184" spans="1:2" x14ac:dyDescent="0.25">
      <c r="A184">
        <v>16</v>
      </c>
      <c r="B184">
        <v>5</v>
      </c>
    </row>
    <row r="185" spans="1:2" x14ac:dyDescent="0.25">
      <c r="A185">
        <v>15</v>
      </c>
      <c r="B185">
        <v>6</v>
      </c>
    </row>
    <row r="186" spans="1:2" x14ac:dyDescent="0.25">
      <c r="A186">
        <v>10</v>
      </c>
      <c r="B186">
        <v>7</v>
      </c>
    </row>
    <row r="187" spans="1:2" x14ac:dyDescent="0.25">
      <c r="A187">
        <v>8</v>
      </c>
      <c r="B187">
        <v>9</v>
      </c>
    </row>
    <row r="188" spans="1:2" x14ac:dyDescent="0.25">
      <c r="A188">
        <v>3</v>
      </c>
      <c r="B188">
        <v>14</v>
      </c>
    </row>
    <row r="189" spans="1:2" x14ac:dyDescent="0.25">
      <c r="A189">
        <v>30</v>
      </c>
      <c r="B189">
        <v>19</v>
      </c>
    </row>
    <row r="190" spans="1:2" x14ac:dyDescent="0.25">
      <c r="A190">
        <v>25</v>
      </c>
      <c r="B190">
        <v>24</v>
      </c>
    </row>
    <row r="191" spans="1:2" x14ac:dyDescent="0.25">
      <c r="A191">
        <v>23</v>
      </c>
      <c r="B191">
        <v>26</v>
      </c>
    </row>
    <row r="192" spans="1:2" x14ac:dyDescent="0.25">
      <c r="A192">
        <v>18</v>
      </c>
      <c r="B192">
        <v>27</v>
      </c>
    </row>
    <row r="193" spans="1:2" x14ac:dyDescent="0.25">
      <c r="A193">
        <v>17</v>
      </c>
      <c r="B193">
        <v>28</v>
      </c>
    </row>
    <row r="194" spans="1:2" x14ac:dyDescent="0.25">
      <c r="A194">
        <v>20</v>
      </c>
      <c r="B194">
        <v>29</v>
      </c>
    </row>
    <row r="195" spans="1:2" x14ac:dyDescent="0.25">
      <c r="A195">
        <v>22</v>
      </c>
      <c r="B195">
        <v>31</v>
      </c>
    </row>
    <row r="196" spans="1:2" x14ac:dyDescent="0.25">
      <c r="A196">
        <v>21</v>
      </c>
      <c r="B196">
        <v>32</v>
      </c>
    </row>
    <row r="197" spans="1:2" x14ac:dyDescent="0.25">
      <c r="A197">
        <v>17</v>
      </c>
      <c r="B197">
        <v>25</v>
      </c>
    </row>
    <row r="198" spans="1:2" x14ac:dyDescent="0.25">
      <c r="A198">
        <v>18</v>
      </c>
      <c r="B198">
        <v>26</v>
      </c>
    </row>
    <row r="199" spans="1:2" x14ac:dyDescent="0.25">
      <c r="A199">
        <v>19</v>
      </c>
      <c r="B199">
        <v>27</v>
      </c>
    </row>
    <row r="200" spans="1:2" x14ac:dyDescent="0.25">
      <c r="A200">
        <v>20</v>
      </c>
      <c r="B200">
        <v>28</v>
      </c>
    </row>
    <row r="201" spans="1:2" x14ac:dyDescent="0.25">
      <c r="A201">
        <v>21</v>
      </c>
      <c r="B201">
        <v>29</v>
      </c>
    </row>
    <row r="202" spans="1:2" x14ac:dyDescent="0.25">
      <c r="A202">
        <v>23</v>
      </c>
      <c r="B202">
        <v>31</v>
      </c>
    </row>
    <row r="203" spans="1:2" x14ac:dyDescent="0.25">
      <c r="A203">
        <v>24</v>
      </c>
      <c r="B203">
        <v>32</v>
      </c>
    </row>
    <row r="204" spans="1:2" x14ac:dyDescent="0.25">
      <c r="A204">
        <v>9</v>
      </c>
      <c r="B204">
        <v>1</v>
      </c>
    </row>
    <row r="205" spans="1:2" x14ac:dyDescent="0.25">
      <c r="A205">
        <v>10</v>
      </c>
      <c r="B205">
        <v>2</v>
      </c>
    </row>
    <row r="206" spans="1:2" x14ac:dyDescent="0.25">
      <c r="A206">
        <v>11</v>
      </c>
      <c r="B206">
        <v>3</v>
      </c>
    </row>
    <row r="207" spans="1:2" x14ac:dyDescent="0.25">
      <c r="A207">
        <v>12</v>
      </c>
      <c r="B207">
        <v>4</v>
      </c>
    </row>
    <row r="208" spans="1:2" x14ac:dyDescent="0.25">
      <c r="A208">
        <v>13</v>
      </c>
      <c r="B208">
        <v>5</v>
      </c>
    </row>
    <row r="209" spans="1:2" x14ac:dyDescent="0.25">
      <c r="A209">
        <v>14</v>
      </c>
      <c r="B209">
        <v>6</v>
      </c>
    </row>
    <row r="210" spans="1:2" x14ac:dyDescent="0.25">
      <c r="A210">
        <v>15</v>
      </c>
      <c r="B210">
        <v>7</v>
      </c>
    </row>
    <row r="211" spans="1:2" x14ac:dyDescent="0.25">
      <c r="A211">
        <v>16</v>
      </c>
      <c r="B211">
        <v>8</v>
      </c>
    </row>
    <row r="212" spans="1:2" x14ac:dyDescent="0.25">
      <c r="A212">
        <v>17</v>
      </c>
      <c r="B212">
        <v>25</v>
      </c>
    </row>
    <row r="213" spans="1:2" x14ac:dyDescent="0.25">
      <c r="A213">
        <v>18</v>
      </c>
      <c r="B213">
        <v>26</v>
      </c>
    </row>
    <row r="214" spans="1:2" x14ac:dyDescent="0.25">
      <c r="A214">
        <v>19</v>
      </c>
      <c r="B214">
        <v>27</v>
      </c>
    </row>
    <row r="215" spans="1:2" x14ac:dyDescent="0.25">
      <c r="A215">
        <v>20</v>
      </c>
      <c r="B215">
        <v>28</v>
      </c>
    </row>
    <row r="216" spans="1:2" x14ac:dyDescent="0.25">
      <c r="A216">
        <v>21</v>
      </c>
      <c r="B216">
        <v>29</v>
      </c>
    </row>
    <row r="217" spans="1:2" x14ac:dyDescent="0.25">
      <c r="A217">
        <v>22</v>
      </c>
      <c r="B217">
        <v>30</v>
      </c>
    </row>
    <row r="218" spans="1:2" x14ac:dyDescent="0.25">
      <c r="A218">
        <v>23</v>
      </c>
      <c r="B218">
        <v>31</v>
      </c>
    </row>
    <row r="219" spans="1:2" x14ac:dyDescent="0.25">
      <c r="A219">
        <v>24</v>
      </c>
      <c r="B219">
        <v>32</v>
      </c>
    </row>
    <row r="220" spans="1:2" x14ac:dyDescent="0.25">
      <c r="A220">
        <v>9</v>
      </c>
      <c r="B220">
        <v>1</v>
      </c>
    </row>
    <row r="221" spans="1:2" x14ac:dyDescent="0.25">
      <c r="A221">
        <v>10</v>
      </c>
      <c r="B221">
        <v>2</v>
      </c>
    </row>
    <row r="222" spans="1:2" x14ac:dyDescent="0.25">
      <c r="A222">
        <v>11</v>
      </c>
      <c r="B222">
        <v>3</v>
      </c>
    </row>
    <row r="223" spans="1:2" x14ac:dyDescent="0.25">
      <c r="A223">
        <v>12</v>
      </c>
      <c r="B223">
        <v>4</v>
      </c>
    </row>
    <row r="224" spans="1:2" x14ac:dyDescent="0.25">
      <c r="A224">
        <v>13</v>
      </c>
      <c r="B224">
        <v>5</v>
      </c>
    </row>
    <row r="225" spans="1:2" x14ac:dyDescent="0.25">
      <c r="A225">
        <v>14</v>
      </c>
      <c r="B225">
        <v>6</v>
      </c>
    </row>
    <row r="226" spans="1:2" x14ac:dyDescent="0.25">
      <c r="A226">
        <v>15</v>
      </c>
      <c r="B226">
        <v>7</v>
      </c>
    </row>
    <row r="227" spans="1:2" x14ac:dyDescent="0.25">
      <c r="A227">
        <v>16</v>
      </c>
      <c r="B227">
        <v>8</v>
      </c>
    </row>
    <row r="228" spans="1:2" x14ac:dyDescent="0.25">
      <c r="A228">
        <v>17</v>
      </c>
      <c r="B228">
        <v>25</v>
      </c>
    </row>
    <row r="229" spans="1:2" x14ac:dyDescent="0.25">
      <c r="A229">
        <v>18</v>
      </c>
      <c r="B229">
        <v>26</v>
      </c>
    </row>
    <row r="230" spans="1:2" x14ac:dyDescent="0.25">
      <c r="A230">
        <v>19</v>
      </c>
      <c r="B230">
        <v>27</v>
      </c>
    </row>
    <row r="231" spans="1:2" x14ac:dyDescent="0.25">
      <c r="A231">
        <v>20</v>
      </c>
      <c r="B231">
        <v>28</v>
      </c>
    </row>
    <row r="232" spans="1:2" x14ac:dyDescent="0.25">
      <c r="A232">
        <v>21</v>
      </c>
      <c r="B232">
        <v>29</v>
      </c>
    </row>
    <row r="233" spans="1:2" x14ac:dyDescent="0.25">
      <c r="A233">
        <v>22</v>
      </c>
      <c r="B233">
        <v>30</v>
      </c>
    </row>
    <row r="234" spans="1:2" x14ac:dyDescent="0.25">
      <c r="A234">
        <v>23</v>
      </c>
      <c r="B234">
        <v>31</v>
      </c>
    </row>
    <row r="235" spans="1:2" x14ac:dyDescent="0.25">
      <c r="A235">
        <v>24</v>
      </c>
      <c r="B235">
        <v>32</v>
      </c>
    </row>
    <row r="236" spans="1:2" x14ac:dyDescent="0.25">
      <c r="A236">
        <v>9</v>
      </c>
      <c r="B236">
        <v>1</v>
      </c>
    </row>
    <row r="237" spans="1:2" x14ac:dyDescent="0.25">
      <c r="A237">
        <v>10</v>
      </c>
      <c r="B237">
        <v>2</v>
      </c>
    </row>
    <row r="238" spans="1:2" x14ac:dyDescent="0.25">
      <c r="A238">
        <v>11</v>
      </c>
      <c r="B238">
        <v>3</v>
      </c>
    </row>
    <row r="239" spans="1:2" x14ac:dyDescent="0.25">
      <c r="A239">
        <v>12</v>
      </c>
      <c r="B239">
        <v>4</v>
      </c>
    </row>
    <row r="240" spans="1:2" x14ac:dyDescent="0.25">
      <c r="A240">
        <v>13</v>
      </c>
      <c r="B240">
        <v>5</v>
      </c>
    </row>
    <row r="241" spans="1:2" x14ac:dyDescent="0.25">
      <c r="A241">
        <v>14</v>
      </c>
      <c r="B241">
        <v>6</v>
      </c>
    </row>
    <row r="242" spans="1:2" x14ac:dyDescent="0.25">
      <c r="A242">
        <v>15</v>
      </c>
      <c r="B242">
        <v>7</v>
      </c>
    </row>
    <row r="243" spans="1:2" x14ac:dyDescent="0.25">
      <c r="A243">
        <v>16</v>
      </c>
      <c r="B243">
        <v>8</v>
      </c>
    </row>
    <row r="244" spans="1:2" x14ac:dyDescent="0.25">
      <c r="A244">
        <v>22</v>
      </c>
      <c r="B244">
        <v>30</v>
      </c>
    </row>
    <row r="245" spans="1:2" x14ac:dyDescent="0.25">
      <c r="A245">
        <v>18</v>
      </c>
      <c r="B245">
        <v>1</v>
      </c>
    </row>
    <row r="246" spans="1:2" x14ac:dyDescent="0.25">
      <c r="A246">
        <v>19</v>
      </c>
      <c r="B246">
        <v>2</v>
      </c>
    </row>
    <row r="247" spans="1:2" x14ac:dyDescent="0.25">
      <c r="A247">
        <v>20</v>
      </c>
      <c r="B247">
        <v>3</v>
      </c>
    </row>
    <row r="248" spans="1:2" x14ac:dyDescent="0.25">
      <c r="A248">
        <v>21</v>
      </c>
      <c r="B248">
        <v>4</v>
      </c>
    </row>
    <row r="249" spans="1:2" x14ac:dyDescent="0.25">
      <c r="A249">
        <v>22</v>
      </c>
      <c r="B249">
        <v>5</v>
      </c>
    </row>
    <row r="250" spans="1:2" x14ac:dyDescent="0.25">
      <c r="A250">
        <v>23</v>
      </c>
      <c r="B250">
        <v>6</v>
      </c>
    </row>
    <row r="251" spans="1:2" x14ac:dyDescent="0.25">
      <c r="A251">
        <v>24</v>
      </c>
      <c r="B251">
        <v>7</v>
      </c>
    </row>
    <row r="252" spans="1:2" x14ac:dyDescent="0.25">
      <c r="A252">
        <v>17</v>
      </c>
      <c r="B252">
        <v>8</v>
      </c>
    </row>
    <row r="253" spans="1:2" x14ac:dyDescent="0.25">
      <c r="A253">
        <v>26</v>
      </c>
      <c r="B253">
        <v>9</v>
      </c>
    </row>
    <row r="254" spans="1:2" x14ac:dyDescent="0.25">
      <c r="A254">
        <v>27</v>
      </c>
      <c r="B254">
        <v>10</v>
      </c>
    </row>
    <row r="255" spans="1:2" x14ac:dyDescent="0.25">
      <c r="A255">
        <v>28</v>
      </c>
      <c r="B255">
        <v>11</v>
      </c>
    </row>
    <row r="256" spans="1:2" x14ac:dyDescent="0.25">
      <c r="A256">
        <v>29</v>
      </c>
      <c r="B256">
        <v>12</v>
      </c>
    </row>
    <row r="257" spans="1:2" x14ac:dyDescent="0.25">
      <c r="A257">
        <v>30</v>
      </c>
      <c r="B257">
        <v>13</v>
      </c>
    </row>
    <row r="258" spans="1:2" x14ac:dyDescent="0.25">
      <c r="A258">
        <v>31</v>
      </c>
      <c r="B258">
        <v>14</v>
      </c>
    </row>
    <row r="259" spans="1:2" x14ac:dyDescent="0.25">
      <c r="A259">
        <v>32</v>
      </c>
      <c r="B259">
        <v>15</v>
      </c>
    </row>
    <row r="260" spans="1:2" x14ac:dyDescent="0.25">
      <c r="A260">
        <v>25</v>
      </c>
      <c r="B260">
        <v>16</v>
      </c>
    </row>
    <row r="261" spans="1:2" x14ac:dyDescent="0.25">
      <c r="A261">
        <v>18</v>
      </c>
      <c r="B261">
        <v>1</v>
      </c>
    </row>
    <row r="262" spans="1:2" x14ac:dyDescent="0.25">
      <c r="A262">
        <v>19</v>
      </c>
      <c r="B262">
        <v>2</v>
      </c>
    </row>
    <row r="263" spans="1:2" x14ac:dyDescent="0.25">
      <c r="A263">
        <v>20</v>
      </c>
      <c r="B263">
        <v>3</v>
      </c>
    </row>
    <row r="264" spans="1:2" x14ac:dyDescent="0.25">
      <c r="A264">
        <v>21</v>
      </c>
      <c r="B264">
        <v>4</v>
      </c>
    </row>
    <row r="265" spans="1:2" x14ac:dyDescent="0.25">
      <c r="A265">
        <v>22</v>
      </c>
      <c r="B265">
        <v>5</v>
      </c>
    </row>
    <row r="266" spans="1:2" x14ac:dyDescent="0.25">
      <c r="A266">
        <v>23</v>
      </c>
      <c r="B266">
        <v>6</v>
      </c>
    </row>
    <row r="267" spans="1:2" x14ac:dyDescent="0.25">
      <c r="A267">
        <v>24</v>
      </c>
      <c r="B267">
        <v>7</v>
      </c>
    </row>
    <row r="268" spans="1:2" x14ac:dyDescent="0.25">
      <c r="A268">
        <v>17</v>
      </c>
      <c r="B268">
        <v>8</v>
      </c>
    </row>
    <row r="269" spans="1:2" x14ac:dyDescent="0.25">
      <c r="A269">
        <v>26</v>
      </c>
      <c r="B269">
        <v>9</v>
      </c>
    </row>
    <row r="270" spans="1:2" x14ac:dyDescent="0.25">
      <c r="A270">
        <v>27</v>
      </c>
      <c r="B270">
        <v>10</v>
      </c>
    </row>
    <row r="271" spans="1:2" x14ac:dyDescent="0.25">
      <c r="A271">
        <v>28</v>
      </c>
      <c r="B271">
        <v>11</v>
      </c>
    </row>
    <row r="272" spans="1:2" x14ac:dyDescent="0.25">
      <c r="A272">
        <v>29</v>
      </c>
      <c r="B272">
        <v>12</v>
      </c>
    </row>
    <row r="273" spans="1:2" x14ac:dyDescent="0.25">
      <c r="A273">
        <v>30</v>
      </c>
      <c r="B273">
        <v>13</v>
      </c>
    </row>
    <row r="274" spans="1:2" x14ac:dyDescent="0.25">
      <c r="A274">
        <v>31</v>
      </c>
      <c r="B274">
        <v>14</v>
      </c>
    </row>
    <row r="275" spans="1:2" x14ac:dyDescent="0.25">
      <c r="A275">
        <v>32</v>
      </c>
      <c r="B275">
        <v>15</v>
      </c>
    </row>
    <row r="276" spans="1:2" x14ac:dyDescent="0.25">
      <c r="A276">
        <v>25</v>
      </c>
      <c r="B276">
        <v>16</v>
      </c>
    </row>
    <row r="277" spans="1:2" x14ac:dyDescent="0.25">
      <c r="A277">
        <v>18</v>
      </c>
      <c r="B277">
        <v>1</v>
      </c>
    </row>
    <row r="278" spans="1:2" x14ac:dyDescent="0.25">
      <c r="A278">
        <v>19</v>
      </c>
      <c r="B278">
        <v>2</v>
      </c>
    </row>
    <row r="279" spans="1:2" x14ac:dyDescent="0.25">
      <c r="A279">
        <v>20</v>
      </c>
      <c r="B279">
        <v>3</v>
      </c>
    </row>
    <row r="280" spans="1:2" x14ac:dyDescent="0.25">
      <c r="A280">
        <v>21</v>
      </c>
      <c r="B280">
        <v>4</v>
      </c>
    </row>
    <row r="281" spans="1:2" x14ac:dyDescent="0.25">
      <c r="A281">
        <v>22</v>
      </c>
      <c r="B281">
        <v>5</v>
      </c>
    </row>
    <row r="282" spans="1:2" x14ac:dyDescent="0.25">
      <c r="A282">
        <v>23</v>
      </c>
      <c r="B282">
        <v>6</v>
      </c>
    </row>
    <row r="283" spans="1:2" x14ac:dyDescent="0.25">
      <c r="A283">
        <v>24</v>
      </c>
      <c r="B283">
        <v>7</v>
      </c>
    </row>
    <row r="284" spans="1:2" x14ac:dyDescent="0.25">
      <c r="A284">
        <v>17</v>
      </c>
      <c r="B284">
        <v>8</v>
      </c>
    </row>
    <row r="285" spans="1:2" x14ac:dyDescent="0.25">
      <c r="A285">
        <v>26</v>
      </c>
      <c r="B285">
        <v>9</v>
      </c>
    </row>
    <row r="286" spans="1:2" x14ac:dyDescent="0.25">
      <c r="A286">
        <v>27</v>
      </c>
      <c r="B286">
        <v>10</v>
      </c>
    </row>
    <row r="287" spans="1:2" x14ac:dyDescent="0.25">
      <c r="A287">
        <v>28</v>
      </c>
      <c r="B287">
        <v>11</v>
      </c>
    </row>
    <row r="288" spans="1:2" x14ac:dyDescent="0.25">
      <c r="A288">
        <v>29</v>
      </c>
      <c r="B288">
        <v>12</v>
      </c>
    </row>
    <row r="289" spans="1:2" x14ac:dyDescent="0.25">
      <c r="A289">
        <v>30</v>
      </c>
      <c r="B289">
        <v>13</v>
      </c>
    </row>
    <row r="290" spans="1:2" x14ac:dyDescent="0.25">
      <c r="A290">
        <v>31</v>
      </c>
      <c r="B290">
        <v>14</v>
      </c>
    </row>
    <row r="291" spans="1:2" x14ac:dyDescent="0.25">
      <c r="A291">
        <v>32</v>
      </c>
      <c r="B291">
        <v>15</v>
      </c>
    </row>
    <row r="292" spans="1:2" x14ac:dyDescent="0.25">
      <c r="A292">
        <v>25</v>
      </c>
      <c r="B292">
        <v>16</v>
      </c>
    </row>
    <row r="293" spans="1:2" x14ac:dyDescent="0.25">
      <c r="A293">
        <v>10</v>
      </c>
      <c r="B293">
        <v>26</v>
      </c>
    </row>
    <row r="294" spans="1:2" x14ac:dyDescent="0.25">
      <c r="A294">
        <v>1</v>
      </c>
      <c r="B294">
        <v>17</v>
      </c>
    </row>
    <row r="295" spans="1:2" x14ac:dyDescent="0.25">
      <c r="A295">
        <v>2</v>
      </c>
      <c r="B295">
        <v>18</v>
      </c>
    </row>
    <row r="296" spans="1:2" x14ac:dyDescent="0.25">
      <c r="A296">
        <v>3</v>
      </c>
      <c r="B296">
        <v>19</v>
      </c>
    </row>
    <row r="297" spans="1:2" x14ac:dyDescent="0.25">
      <c r="A297">
        <v>4</v>
      </c>
      <c r="B297">
        <v>20</v>
      </c>
    </row>
    <row r="298" spans="1:2" x14ac:dyDescent="0.25">
      <c r="A298">
        <v>5</v>
      </c>
      <c r="B298">
        <v>21</v>
      </c>
    </row>
    <row r="299" spans="1:2" x14ac:dyDescent="0.25">
      <c r="A299">
        <v>6</v>
      </c>
      <c r="B299">
        <v>22</v>
      </c>
    </row>
    <row r="300" spans="1:2" x14ac:dyDescent="0.25">
      <c r="A300">
        <v>7</v>
      </c>
      <c r="B300">
        <v>23</v>
      </c>
    </row>
    <row r="301" spans="1:2" x14ac:dyDescent="0.25">
      <c r="A301">
        <v>8</v>
      </c>
      <c r="B301">
        <v>24</v>
      </c>
    </row>
    <row r="302" spans="1:2" x14ac:dyDescent="0.25">
      <c r="A302">
        <v>9</v>
      </c>
      <c r="B302">
        <v>25</v>
      </c>
    </row>
    <row r="303" spans="1:2" x14ac:dyDescent="0.25">
      <c r="A303">
        <v>10</v>
      </c>
      <c r="B303">
        <v>26</v>
      </c>
    </row>
    <row r="304" spans="1:2" x14ac:dyDescent="0.25">
      <c r="A304">
        <v>11</v>
      </c>
      <c r="B304">
        <v>27</v>
      </c>
    </row>
    <row r="305" spans="1:2" x14ac:dyDescent="0.25">
      <c r="A305">
        <v>12</v>
      </c>
      <c r="B305">
        <v>28</v>
      </c>
    </row>
    <row r="306" spans="1:2" x14ac:dyDescent="0.25">
      <c r="A306">
        <v>13</v>
      </c>
      <c r="B306">
        <v>29</v>
      </c>
    </row>
    <row r="307" spans="1:2" x14ac:dyDescent="0.25">
      <c r="A307">
        <v>14</v>
      </c>
      <c r="B307">
        <v>30</v>
      </c>
    </row>
    <row r="308" spans="1:2" x14ac:dyDescent="0.25">
      <c r="A308">
        <v>15</v>
      </c>
      <c r="B308">
        <v>31</v>
      </c>
    </row>
    <row r="309" spans="1:2" x14ac:dyDescent="0.25">
      <c r="A309">
        <v>16</v>
      </c>
      <c r="B309">
        <v>32</v>
      </c>
    </row>
    <row r="310" spans="1:2" x14ac:dyDescent="0.25">
      <c r="A310">
        <v>1</v>
      </c>
      <c r="B310">
        <v>17</v>
      </c>
    </row>
    <row r="311" spans="1:2" x14ac:dyDescent="0.25">
      <c r="A311">
        <v>2</v>
      </c>
      <c r="B311">
        <v>18</v>
      </c>
    </row>
    <row r="312" spans="1:2" x14ac:dyDescent="0.25">
      <c r="A312">
        <v>3</v>
      </c>
      <c r="B312">
        <v>19</v>
      </c>
    </row>
    <row r="313" spans="1:2" x14ac:dyDescent="0.25">
      <c r="A313">
        <v>4</v>
      </c>
      <c r="B313">
        <v>20</v>
      </c>
    </row>
    <row r="314" spans="1:2" x14ac:dyDescent="0.25">
      <c r="A314">
        <v>5</v>
      </c>
      <c r="B314">
        <v>21</v>
      </c>
    </row>
    <row r="315" spans="1:2" x14ac:dyDescent="0.25">
      <c r="A315">
        <v>6</v>
      </c>
      <c r="B315">
        <v>22</v>
      </c>
    </row>
    <row r="316" spans="1:2" x14ac:dyDescent="0.25">
      <c r="A316">
        <v>7</v>
      </c>
      <c r="B316">
        <v>23</v>
      </c>
    </row>
    <row r="317" spans="1:2" x14ac:dyDescent="0.25">
      <c r="A317">
        <v>8</v>
      </c>
      <c r="B317">
        <v>24</v>
      </c>
    </row>
    <row r="318" spans="1:2" x14ac:dyDescent="0.25">
      <c r="A318">
        <v>9</v>
      </c>
      <c r="B318">
        <v>25</v>
      </c>
    </row>
    <row r="319" spans="1:2" x14ac:dyDescent="0.25">
      <c r="A319">
        <v>10</v>
      </c>
      <c r="B319">
        <v>26</v>
      </c>
    </row>
    <row r="320" spans="1:2" x14ac:dyDescent="0.25">
      <c r="A320">
        <v>11</v>
      </c>
      <c r="B320">
        <v>27</v>
      </c>
    </row>
    <row r="321" spans="1:2" x14ac:dyDescent="0.25">
      <c r="A321">
        <v>12</v>
      </c>
      <c r="B321">
        <v>28</v>
      </c>
    </row>
    <row r="322" spans="1:2" x14ac:dyDescent="0.25">
      <c r="A322">
        <v>13</v>
      </c>
      <c r="B322">
        <v>29</v>
      </c>
    </row>
    <row r="323" spans="1:2" x14ac:dyDescent="0.25">
      <c r="A323">
        <v>14</v>
      </c>
      <c r="B323">
        <v>30</v>
      </c>
    </row>
    <row r="324" spans="1:2" x14ac:dyDescent="0.25">
      <c r="A324">
        <v>15</v>
      </c>
      <c r="B324">
        <v>31</v>
      </c>
    </row>
    <row r="325" spans="1:2" x14ac:dyDescent="0.25">
      <c r="A325">
        <v>16</v>
      </c>
      <c r="B325">
        <v>32</v>
      </c>
    </row>
    <row r="326" spans="1:2" x14ac:dyDescent="0.25">
      <c r="A326">
        <v>1</v>
      </c>
      <c r="B326">
        <v>17</v>
      </c>
    </row>
    <row r="327" spans="1:2" x14ac:dyDescent="0.25">
      <c r="A327">
        <v>2</v>
      </c>
      <c r="B327">
        <v>18</v>
      </c>
    </row>
    <row r="328" spans="1:2" x14ac:dyDescent="0.25">
      <c r="A328">
        <v>3</v>
      </c>
      <c r="B328">
        <v>19</v>
      </c>
    </row>
    <row r="329" spans="1:2" x14ac:dyDescent="0.25">
      <c r="A329">
        <v>4</v>
      </c>
      <c r="B329">
        <v>20</v>
      </c>
    </row>
    <row r="330" spans="1:2" x14ac:dyDescent="0.25">
      <c r="A330">
        <v>5</v>
      </c>
      <c r="B330">
        <v>21</v>
      </c>
    </row>
    <row r="331" spans="1:2" x14ac:dyDescent="0.25">
      <c r="A331">
        <v>6</v>
      </c>
      <c r="B331">
        <v>22</v>
      </c>
    </row>
    <row r="332" spans="1:2" x14ac:dyDescent="0.25">
      <c r="A332">
        <v>7</v>
      </c>
      <c r="B332">
        <v>23</v>
      </c>
    </row>
    <row r="333" spans="1:2" x14ac:dyDescent="0.25">
      <c r="A333">
        <v>8</v>
      </c>
      <c r="B333">
        <v>24</v>
      </c>
    </row>
    <row r="334" spans="1:2" x14ac:dyDescent="0.25">
      <c r="A334">
        <v>9</v>
      </c>
      <c r="B334">
        <v>25</v>
      </c>
    </row>
    <row r="335" spans="1:2" x14ac:dyDescent="0.25">
      <c r="A335">
        <v>11</v>
      </c>
      <c r="B335">
        <v>27</v>
      </c>
    </row>
    <row r="336" spans="1:2" x14ac:dyDescent="0.25">
      <c r="A336">
        <v>12</v>
      </c>
      <c r="B336">
        <v>28</v>
      </c>
    </row>
    <row r="337" spans="1:2" x14ac:dyDescent="0.25">
      <c r="A337">
        <v>13</v>
      </c>
      <c r="B337">
        <v>29</v>
      </c>
    </row>
    <row r="338" spans="1:2" x14ac:dyDescent="0.25">
      <c r="A338">
        <v>14</v>
      </c>
      <c r="B338">
        <v>30</v>
      </c>
    </row>
    <row r="339" spans="1:2" x14ac:dyDescent="0.25">
      <c r="A339">
        <v>15</v>
      </c>
      <c r="B339">
        <v>31</v>
      </c>
    </row>
    <row r="340" spans="1:2" x14ac:dyDescent="0.25">
      <c r="A340">
        <v>16</v>
      </c>
      <c r="B340">
        <v>32</v>
      </c>
    </row>
    <row r="341" spans="1:2" x14ac:dyDescent="0.25">
      <c r="A341">
        <v>2</v>
      </c>
      <c r="B341">
        <v>5</v>
      </c>
    </row>
    <row r="342" spans="1:2" x14ac:dyDescent="0.25">
      <c r="A342">
        <v>1</v>
      </c>
      <c r="B342">
        <v>6</v>
      </c>
    </row>
    <row r="343" spans="1:2" x14ac:dyDescent="0.25">
      <c r="A343">
        <v>4</v>
      </c>
      <c r="B343">
        <v>7</v>
      </c>
    </row>
    <row r="344" spans="1:2" x14ac:dyDescent="0.25">
      <c r="A344">
        <v>3</v>
      </c>
      <c r="B344">
        <v>8</v>
      </c>
    </row>
    <row r="345" spans="1:2" x14ac:dyDescent="0.25">
      <c r="A345">
        <v>13</v>
      </c>
      <c r="B345">
        <v>10</v>
      </c>
    </row>
    <row r="346" spans="1:2" x14ac:dyDescent="0.25">
      <c r="A346">
        <v>16</v>
      </c>
      <c r="B346">
        <v>11</v>
      </c>
    </row>
    <row r="347" spans="1:2" x14ac:dyDescent="0.25">
      <c r="A347">
        <v>15</v>
      </c>
      <c r="B347">
        <v>12</v>
      </c>
    </row>
    <row r="348" spans="1:2" x14ac:dyDescent="0.25">
      <c r="A348">
        <v>9</v>
      </c>
      <c r="B348">
        <v>14</v>
      </c>
    </row>
    <row r="349" spans="1:2" x14ac:dyDescent="0.25">
      <c r="A349">
        <v>22</v>
      </c>
      <c r="B349">
        <v>17</v>
      </c>
    </row>
    <row r="350" spans="1:2" x14ac:dyDescent="0.25">
      <c r="A350">
        <v>21</v>
      </c>
      <c r="B350">
        <v>18</v>
      </c>
    </row>
    <row r="351" spans="1:2" x14ac:dyDescent="0.25">
      <c r="A351">
        <v>24</v>
      </c>
      <c r="B351">
        <v>19</v>
      </c>
    </row>
    <row r="352" spans="1:2" x14ac:dyDescent="0.25">
      <c r="A352">
        <v>23</v>
      </c>
      <c r="B352">
        <v>20</v>
      </c>
    </row>
    <row r="353" spans="1:2" x14ac:dyDescent="0.25">
      <c r="A353">
        <v>30</v>
      </c>
      <c r="B353">
        <v>25</v>
      </c>
    </row>
    <row r="354" spans="1:2" x14ac:dyDescent="0.25">
      <c r="A354">
        <v>26</v>
      </c>
      <c r="B354">
        <v>29</v>
      </c>
    </row>
    <row r="355" spans="1:2" x14ac:dyDescent="0.25">
      <c r="A355">
        <v>28</v>
      </c>
      <c r="B355">
        <v>31</v>
      </c>
    </row>
    <row r="356" spans="1:2" x14ac:dyDescent="0.25">
      <c r="A356">
        <v>27</v>
      </c>
      <c r="B356">
        <v>32</v>
      </c>
    </row>
    <row r="357" spans="1:2" x14ac:dyDescent="0.25">
      <c r="A357">
        <v>2</v>
      </c>
      <c r="B357">
        <v>5</v>
      </c>
    </row>
    <row r="358" spans="1:2" x14ac:dyDescent="0.25">
      <c r="A358">
        <v>1</v>
      </c>
      <c r="B358">
        <v>6</v>
      </c>
    </row>
    <row r="359" spans="1:2" x14ac:dyDescent="0.25">
      <c r="A359">
        <v>4</v>
      </c>
      <c r="B359">
        <v>7</v>
      </c>
    </row>
    <row r="360" spans="1:2" x14ac:dyDescent="0.25">
      <c r="A360">
        <v>3</v>
      </c>
      <c r="B360">
        <v>8</v>
      </c>
    </row>
    <row r="361" spans="1:2" x14ac:dyDescent="0.25">
      <c r="A361">
        <v>13</v>
      </c>
      <c r="B361">
        <v>10</v>
      </c>
    </row>
    <row r="362" spans="1:2" x14ac:dyDescent="0.25">
      <c r="A362">
        <v>16</v>
      </c>
      <c r="B362">
        <v>11</v>
      </c>
    </row>
    <row r="363" spans="1:2" x14ac:dyDescent="0.25">
      <c r="A363">
        <v>15</v>
      </c>
      <c r="B363">
        <v>12</v>
      </c>
    </row>
    <row r="364" spans="1:2" x14ac:dyDescent="0.25">
      <c r="A364">
        <v>9</v>
      </c>
      <c r="B364">
        <v>14</v>
      </c>
    </row>
    <row r="365" spans="1:2" x14ac:dyDescent="0.25">
      <c r="A365">
        <v>22</v>
      </c>
      <c r="B365">
        <v>17</v>
      </c>
    </row>
    <row r="366" spans="1:2" x14ac:dyDescent="0.25">
      <c r="A366">
        <v>21</v>
      </c>
      <c r="B366">
        <v>18</v>
      </c>
    </row>
    <row r="367" spans="1:2" x14ac:dyDescent="0.25">
      <c r="A367">
        <v>24</v>
      </c>
      <c r="B367">
        <v>19</v>
      </c>
    </row>
    <row r="368" spans="1:2" x14ac:dyDescent="0.25">
      <c r="A368">
        <v>23</v>
      </c>
      <c r="B368">
        <v>20</v>
      </c>
    </row>
    <row r="369" spans="1:2" x14ac:dyDescent="0.25">
      <c r="A369">
        <v>30</v>
      </c>
      <c r="B369">
        <v>25</v>
      </c>
    </row>
    <row r="370" spans="1:2" x14ac:dyDescent="0.25">
      <c r="A370">
        <v>26</v>
      </c>
      <c r="B370">
        <v>29</v>
      </c>
    </row>
    <row r="371" spans="1:2" x14ac:dyDescent="0.25">
      <c r="A371">
        <v>28</v>
      </c>
      <c r="B371">
        <v>31</v>
      </c>
    </row>
    <row r="372" spans="1:2" x14ac:dyDescent="0.25">
      <c r="A372">
        <v>27</v>
      </c>
      <c r="B372">
        <v>32</v>
      </c>
    </row>
    <row r="373" spans="1:2" x14ac:dyDescent="0.25">
      <c r="A373">
        <v>2</v>
      </c>
      <c r="B373">
        <v>5</v>
      </c>
    </row>
    <row r="374" spans="1:2" x14ac:dyDescent="0.25">
      <c r="A374">
        <v>1</v>
      </c>
      <c r="B374">
        <v>6</v>
      </c>
    </row>
    <row r="375" spans="1:2" x14ac:dyDescent="0.25">
      <c r="A375">
        <v>4</v>
      </c>
      <c r="B375">
        <v>7</v>
      </c>
    </row>
    <row r="376" spans="1:2" x14ac:dyDescent="0.25">
      <c r="A376">
        <v>3</v>
      </c>
      <c r="B376">
        <v>8</v>
      </c>
    </row>
    <row r="377" spans="1:2" x14ac:dyDescent="0.25">
      <c r="A377">
        <v>13</v>
      </c>
      <c r="B377">
        <v>10</v>
      </c>
    </row>
    <row r="378" spans="1:2" x14ac:dyDescent="0.25">
      <c r="A378">
        <v>16</v>
      </c>
      <c r="B378">
        <v>11</v>
      </c>
    </row>
    <row r="379" spans="1:2" x14ac:dyDescent="0.25">
      <c r="A379">
        <v>15</v>
      </c>
      <c r="B379">
        <v>12</v>
      </c>
    </row>
    <row r="380" spans="1:2" x14ac:dyDescent="0.25">
      <c r="A380">
        <v>9</v>
      </c>
      <c r="B380">
        <v>14</v>
      </c>
    </row>
    <row r="381" spans="1:2" x14ac:dyDescent="0.25">
      <c r="A381">
        <v>22</v>
      </c>
      <c r="B381">
        <v>17</v>
      </c>
    </row>
    <row r="382" spans="1:2" x14ac:dyDescent="0.25">
      <c r="A382">
        <v>21</v>
      </c>
      <c r="B382">
        <v>18</v>
      </c>
    </row>
    <row r="383" spans="1:2" x14ac:dyDescent="0.25">
      <c r="A383">
        <v>24</v>
      </c>
      <c r="B383">
        <v>19</v>
      </c>
    </row>
    <row r="384" spans="1:2" x14ac:dyDescent="0.25">
      <c r="A384">
        <v>23</v>
      </c>
      <c r="B384">
        <v>20</v>
      </c>
    </row>
    <row r="385" spans="1:2" x14ac:dyDescent="0.25">
      <c r="A385">
        <v>30</v>
      </c>
      <c r="B385">
        <v>25</v>
      </c>
    </row>
    <row r="386" spans="1:2" x14ac:dyDescent="0.25">
      <c r="A386">
        <v>26</v>
      </c>
      <c r="B386">
        <v>29</v>
      </c>
    </row>
    <row r="387" spans="1:2" x14ac:dyDescent="0.25">
      <c r="A387">
        <v>28</v>
      </c>
      <c r="B387">
        <v>31</v>
      </c>
    </row>
    <row r="388" spans="1:2" x14ac:dyDescent="0.25">
      <c r="A388">
        <v>27</v>
      </c>
      <c r="B388">
        <v>32</v>
      </c>
    </row>
    <row r="389" spans="1:2" x14ac:dyDescent="0.25">
      <c r="A389">
        <v>3</v>
      </c>
      <c r="B389">
        <v>1</v>
      </c>
    </row>
    <row r="390" spans="1:2" x14ac:dyDescent="0.25">
      <c r="A390">
        <v>4</v>
      </c>
      <c r="B390">
        <v>2</v>
      </c>
    </row>
    <row r="391" spans="1:2" x14ac:dyDescent="0.25">
      <c r="A391">
        <v>5</v>
      </c>
      <c r="B391">
        <v>7</v>
      </c>
    </row>
    <row r="392" spans="1:2" x14ac:dyDescent="0.25">
      <c r="A392">
        <v>6</v>
      </c>
      <c r="B392">
        <v>8</v>
      </c>
    </row>
    <row r="393" spans="1:2" x14ac:dyDescent="0.25">
      <c r="A393">
        <v>9</v>
      </c>
      <c r="B393">
        <v>11</v>
      </c>
    </row>
    <row r="394" spans="1:2" x14ac:dyDescent="0.25">
      <c r="A394">
        <v>10</v>
      </c>
      <c r="B394">
        <v>12</v>
      </c>
    </row>
    <row r="395" spans="1:2" x14ac:dyDescent="0.25">
      <c r="A395">
        <v>16</v>
      </c>
      <c r="B395">
        <v>14</v>
      </c>
    </row>
    <row r="396" spans="1:2" x14ac:dyDescent="0.25">
      <c r="A396">
        <v>17</v>
      </c>
      <c r="B396">
        <v>19</v>
      </c>
    </row>
    <row r="397" spans="1:2" x14ac:dyDescent="0.25">
      <c r="A397">
        <v>18</v>
      </c>
      <c r="B397">
        <v>20</v>
      </c>
    </row>
    <row r="398" spans="1:2" x14ac:dyDescent="0.25">
      <c r="A398">
        <v>27</v>
      </c>
      <c r="B398">
        <v>25</v>
      </c>
    </row>
    <row r="399" spans="1:2" x14ac:dyDescent="0.25">
      <c r="A399">
        <v>28</v>
      </c>
      <c r="B399">
        <v>26</v>
      </c>
    </row>
    <row r="400" spans="1:2" x14ac:dyDescent="0.25">
      <c r="A400">
        <v>29</v>
      </c>
      <c r="B400">
        <v>31</v>
      </c>
    </row>
    <row r="401" spans="1:2" x14ac:dyDescent="0.25">
      <c r="A401">
        <v>30</v>
      </c>
      <c r="B401">
        <v>32</v>
      </c>
    </row>
    <row r="402" spans="1:2" x14ac:dyDescent="0.25">
      <c r="A402">
        <v>3</v>
      </c>
      <c r="B402">
        <v>1</v>
      </c>
    </row>
    <row r="403" spans="1:2" x14ac:dyDescent="0.25">
      <c r="A403">
        <v>4</v>
      </c>
      <c r="B403">
        <v>2</v>
      </c>
    </row>
    <row r="404" spans="1:2" x14ac:dyDescent="0.25">
      <c r="A404">
        <v>5</v>
      </c>
      <c r="B404">
        <v>7</v>
      </c>
    </row>
    <row r="405" spans="1:2" x14ac:dyDescent="0.25">
      <c r="A405">
        <v>6</v>
      </c>
      <c r="B405">
        <v>8</v>
      </c>
    </row>
    <row r="406" spans="1:2" x14ac:dyDescent="0.25">
      <c r="A406">
        <v>9</v>
      </c>
      <c r="B406">
        <v>11</v>
      </c>
    </row>
    <row r="407" spans="1:2" x14ac:dyDescent="0.25">
      <c r="A407">
        <v>10</v>
      </c>
      <c r="B407">
        <v>12</v>
      </c>
    </row>
    <row r="408" spans="1:2" x14ac:dyDescent="0.25">
      <c r="A408">
        <v>15</v>
      </c>
      <c r="B408">
        <v>13</v>
      </c>
    </row>
    <row r="409" spans="1:2" x14ac:dyDescent="0.25">
      <c r="A409">
        <v>16</v>
      </c>
      <c r="B409">
        <v>14</v>
      </c>
    </row>
    <row r="410" spans="1:2" x14ac:dyDescent="0.25">
      <c r="A410">
        <v>17</v>
      </c>
      <c r="B410">
        <v>19</v>
      </c>
    </row>
    <row r="411" spans="1:2" x14ac:dyDescent="0.25">
      <c r="A411">
        <v>18</v>
      </c>
      <c r="B411">
        <v>20</v>
      </c>
    </row>
    <row r="412" spans="1:2" x14ac:dyDescent="0.25">
      <c r="A412">
        <v>23</v>
      </c>
      <c r="B412">
        <v>21</v>
      </c>
    </row>
    <row r="413" spans="1:2" x14ac:dyDescent="0.25">
      <c r="A413">
        <v>24</v>
      </c>
      <c r="B413">
        <v>22</v>
      </c>
    </row>
    <row r="414" spans="1:2" x14ac:dyDescent="0.25">
      <c r="A414">
        <v>27</v>
      </c>
      <c r="B414">
        <v>25</v>
      </c>
    </row>
    <row r="415" spans="1:2" x14ac:dyDescent="0.25">
      <c r="A415">
        <v>28</v>
      </c>
      <c r="B415">
        <v>26</v>
      </c>
    </row>
    <row r="416" spans="1:2" x14ac:dyDescent="0.25">
      <c r="A416">
        <v>29</v>
      </c>
      <c r="B416">
        <v>31</v>
      </c>
    </row>
    <row r="417" spans="1:2" x14ac:dyDescent="0.25">
      <c r="A417">
        <v>30</v>
      </c>
      <c r="B417">
        <v>32</v>
      </c>
    </row>
    <row r="418" spans="1:2" x14ac:dyDescent="0.25">
      <c r="A418">
        <v>3</v>
      </c>
      <c r="B418">
        <v>1</v>
      </c>
    </row>
    <row r="419" spans="1:2" x14ac:dyDescent="0.25">
      <c r="A419">
        <v>4</v>
      </c>
      <c r="B419">
        <v>2</v>
      </c>
    </row>
    <row r="420" spans="1:2" x14ac:dyDescent="0.25">
      <c r="A420">
        <v>5</v>
      </c>
      <c r="B420">
        <v>7</v>
      </c>
    </row>
    <row r="421" spans="1:2" x14ac:dyDescent="0.25">
      <c r="A421">
        <v>6</v>
      </c>
      <c r="B421">
        <v>8</v>
      </c>
    </row>
    <row r="422" spans="1:2" x14ac:dyDescent="0.25">
      <c r="A422">
        <v>9</v>
      </c>
      <c r="B422">
        <v>11</v>
      </c>
    </row>
    <row r="423" spans="1:2" x14ac:dyDescent="0.25">
      <c r="A423">
        <v>10</v>
      </c>
      <c r="B423">
        <v>12</v>
      </c>
    </row>
    <row r="424" spans="1:2" x14ac:dyDescent="0.25">
      <c r="A424">
        <v>15</v>
      </c>
      <c r="B424">
        <v>13</v>
      </c>
    </row>
    <row r="425" spans="1:2" x14ac:dyDescent="0.25">
      <c r="A425">
        <v>16</v>
      </c>
      <c r="B425">
        <v>14</v>
      </c>
    </row>
    <row r="426" spans="1:2" x14ac:dyDescent="0.25">
      <c r="A426">
        <v>17</v>
      </c>
      <c r="B426">
        <v>19</v>
      </c>
    </row>
    <row r="427" spans="1:2" x14ac:dyDescent="0.25">
      <c r="A427">
        <v>18</v>
      </c>
      <c r="B427">
        <v>20</v>
      </c>
    </row>
    <row r="428" spans="1:2" x14ac:dyDescent="0.25">
      <c r="A428">
        <v>23</v>
      </c>
      <c r="B428">
        <v>21</v>
      </c>
    </row>
    <row r="429" spans="1:2" x14ac:dyDescent="0.25">
      <c r="A429">
        <v>24</v>
      </c>
      <c r="B429">
        <v>22</v>
      </c>
    </row>
    <row r="430" spans="1:2" x14ac:dyDescent="0.25">
      <c r="A430">
        <v>27</v>
      </c>
      <c r="B430">
        <v>25</v>
      </c>
    </row>
    <row r="431" spans="1:2" x14ac:dyDescent="0.25">
      <c r="A431">
        <v>28</v>
      </c>
      <c r="B431">
        <v>26</v>
      </c>
    </row>
    <row r="432" spans="1:2" x14ac:dyDescent="0.25">
      <c r="A432">
        <v>29</v>
      </c>
      <c r="B432">
        <v>31</v>
      </c>
    </row>
    <row r="433" spans="1:2" x14ac:dyDescent="0.25">
      <c r="A433">
        <v>30</v>
      </c>
      <c r="B433">
        <v>32</v>
      </c>
    </row>
    <row r="434" spans="1:2" x14ac:dyDescent="0.25">
      <c r="A434">
        <v>12</v>
      </c>
      <c r="B434">
        <v>3</v>
      </c>
    </row>
    <row r="435" spans="1:2" x14ac:dyDescent="0.25">
      <c r="A435">
        <v>11</v>
      </c>
      <c r="B435">
        <v>4</v>
      </c>
    </row>
    <row r="436" spans="1:2" x14ac:dyDescent="0.25">
      <c r="A436">
        <v>15</v>
      </c>
      <c r="B436">
        <v>13</v>
      </c>
    </row>
    <row r="437" spans="1:2" x14ac:dyDescent="0.25">
      <c r="A437">
        <v>23</v>
      </c>
      <c r="B437">
        <v>21</v>
      </c>
    </row>
    <row r="438" spans="1:2" x14ac:dyDescent="0.25">
      <c r="A438">
        <v>24</v>
      </c>
      <c r="B438">
        <v>22</v>
      </c>
    </row>
    <row r="439" spans="1:2" x14ac:dyDescent="0.25">
      <c r="A439">
        <v>20</v>
      </c>
      <c r="B439">
        <v>27</v>
      </c>
    </row>
    <row r="440" spans="1:2" x14ac:dyDescent="0.25">
      <c r="A440">
        <v>19</v>
      </c>
      <c r="B440">
        <v>28</v>
      </c>
    </row>
    <row r="441" spans="1:2" x14ac:dyDescent="0.25">
      <c r="A441">
        <v>12</v>
      </c>
      <c r="B441">
        <v>3</v>
      </c>
    </row>
    <row r="442" spans="1:2" x14ac:dyDescent="0.25">
      <c r="A442">
        <v>11</v>
      </c>
      <c r="B442">
        <v>4</v>
      </c>
    </row>
    <row r="443" spans="1:2" x14ac:dyDescent="0.25">
      <c r="A443">
        <v>2</v>
      </c>
      <c r="B443">
        <v>9</v>
      </c>
    </row>
    <row r="444" spans="1:2" x14ac:dyDescent="0.25">
      <c r="A444">
        <v>1</v>
      </c>
      <c r="B444">
        <v>10</v>
      </c>
    </row>
    <row r="445" spans="1:2" x14ac:dyDescent="0.25">
      <c r="A445">
        <v>6</v>
      </c>
      <c r="B445">
        <v>13</v>
      </c>
    </row>
    <row r="446" spans="1:2" x14ac:dyDescent="0.25">
      <c r="A446">
        <v>5</v>
      </c>
      <c r="B446">
        <v>14</v>
      </c>
    </row>
    <row r="447" spans="1:2" x14ac:dyDescent="0.25">
      <c r="A447">
        <v>8</v>
      </c>
      <c r="B447">
        <v>15</v>
      </c>
    </row>
    <row r="448" spans="1:2" x14ac:dyDescent="0.25">
      <c r="A448">
        <v>7</v>
      </c>
      <c r="B448">
        <v>16</v>
      </c>
    </row>
    <row r="449" spans="1:2" x14ac:dyDescent="0.25">
      <c r="A449">
        <v>26</v>
      </c>
      <c r="B449">
        <v>17</v>
      </c>
    </row>
    <row r="450" spans="1:2" x14ac:dyDescent="0.25">
      <c r="A450">
        <v>25</v>
      </c>
      <c r="B450">
        <v>18</v>
      </c>
    </row>
    <row r="451" spans="1:2" x14ac:dyDescent="0.25">
      <c r="A451">
        <v>30</v>
      </c>
      <c r="B451">
        <v>21</v>
      </c>
    </row>
    <row r="452" spans="1:2" x14ac:dyDescent="0.25">
      <c r="A452">
        <v>29</v>
      </c>
      <c r="B452">
        <v>22</v>
      </c>
    </row>
    <row r="453" spans="1:2" x14ac:dyDescent="0.25">
      <c r="A453">
        <v>32</v>
      </c>
      <c r="B453">
        <v>23</v>
      </c>
    </row>
    <row r="454" spans="1:2" x14ac:dyDescent="0.25">
      <c r="A454">
        <v>31</v>
      </c>
      <c r="B454">
        <v>24</v>
      </c>
    </row>
    <row r="455" spans="1:2" x14ac:dyDescent="0.25">
      <c r="A455">
        <v>20</v>
      </c>
      <c r="B455">
        <v>27</v>
      </c>
    </row>
    <row r="456" spans="1:2" x14ac:dyDescent="0.25">
      <c r="A456">
        <v>19</v>
      </c>
      <c r="B456">
        <v>28</v>
      </c>
    </row>
    <row r="457" spans="1:2" x14ac:dyDescent="0.25">
      <c r="A457">
        <v>12</v>
      </c>
      <c r="B457">
        <v>3</v>
      </c>
    </row>
    <row r="458" spans="1:2" x14ac:dyDescent="0.25">
      <c r="A458">
        <v>11</v>
      </c>
      <c r="B458">
        <v>4</v>
      </c>
    </row>
    <row r="459" spans="1:2" x14ac:dyDescent="0.25">
      <c r="A459">
        <v>2</v>
      </c>
      <c r="B459">
        <v>9</v>
      </c>
    </row>
    <row r="460" spans="1:2" x14ac:dyDescent="0.25">
      <c r="A460">
        <v>1</v>
      </c>
      <c r="B460">
        <v>10</v>
      </c>
    </row>
    <row r="461" spans="1:2" x14ac:dyDescent="0.25">
      <c r="A461">
        <v>6</v>
      </c>
      <c r="B461">
        <v>13</v>
      </c>
    </row>
    <row r="462" spans="1:2" x14ac:dyDescent="0.25">
      <c r="A462">
        <v>5</v>
      </c>
      <c r="B462">
        <v>14</v>
      </c>
    </row>
    <row r="463" spans="1:2" x14ac:dyDescent="0.25">
      <c r="A463">
        <v>8</v>
      </c>
      <c r="B463">
        <v>15</v>
      </c>
    </row>
    <row r="464" spans="1:2" x14ac:dyDescent="0.25">
      <c r="A464">
        <v>7</v>
      </c>
      <c r="B464">
        <v>16</v>
      </c>
    </row>
    <row r="465" spans="1:2" x14ac:dyDescent="0.25">
      <c r="A465">
        <v>26</v>
      </c>
      <c r="B465">
        <v>17</v>
      </c>
    </row>
    <row r="466" spans="1:2" x14ac:dyDescent="0.25">
      <c r="A466">
        <v>25</v>
      </c>
      <c r="B466">
        <v>18</v>
      </c>
    </row>
    <row r="467" spans="1:2" x14ac:dyDescent="0.25">
      <c r="A467">
        <v>30</v>
      </c>
      <c r="B467">
        <v>21</v>
      </c>
    </row>
    <row r="468" spans="1:2" x14ac:dyDescent="0.25">
      <c r="A468">
        <v>29</v>
      </c>
      <c r="B468">
        <v>22</v>
      </c>
    </row>
    <row r="469" spans="1:2" x14ac:dyDescent="0.25">
      <c r="A469">
        <v>32</v>
      </c>
      <c r="B469">
        <v>23</v>
      </c>
    </row>
    <row r="470" spans="1:2" x14ac:dyDescent="0.25">
      <c r="A470">
        <v>31</v>
      </c>
      <c r="B470">
        <v>24</v>
      </c>
    </row>
    <row r="471" spans="1:2" x14ac:dyDescent="0.25">
      <c r="A471">
        <v>20</v>
      </c>
      <c r="B471">
        <v>27</v>
      </c>
    </row>
    <row r="472" spans="1:2" x14ac:dyDescent="0.25">
      <c r="A472">
        <v>19</v>
      </c>
      <c r="B472">
        <v>28</v>
      </c>
    </row>
    <row r="473" spans="1:2" x14ac:dyDescent="0.25">
      <c r="A473">
        <v>12</v>
      </c>
      <c r="B473">
        <v>3</v>
      </c>
    </row>
    <row r="474" spans="1:2" x14ac:dyDescent="0.25">
      <c r="A474">
        <v>11</v>
      </c>
      <c r="B474">
        <v>4</v>
      </c>
    </row>
    <row r="475" spans="1:2" x14ac:dyDescent="0.25">
      <c r="A475">
        <v>2</v>
      </c>
      <c r="B475">
        <v>9</v>
      </c>
    </row>
    <row r="476" spans="1:2" x14ac:dyDescent="0.25">
      <c r="A476">
        <v>1</v>
      </c>
      <c r="B476">
        <v>10</v>
      </c>
    </row>
    <row r="477" spans="1:2" x14ac:dyDescent="0.25">
      <c r="A477">
        <v>6</v>
      </c>
      <c r="B477">
        <v>13</v>
      </c>
    </row>
    <row r="478" spans="1:2" x14ac:dyDescent="0.25">
      <c r="A478">
        <v>5</v>
      </c>
      <c r="B478">
        <v>14</v>
      </c>
    </row>
    <row r="479" spans="1:2" x14ac:dyDescent="0.25">
      <c r="A479">
        <v>8</v>
      </c>
      <c r="B479">
        <v>15</v>
      </c>
    </row>
    <row r="480" spans="1:2" x14ac:dyDescent="0.25">
      <c r="A480">
        <v>7</v>
      </c>
      <c r="B480">
        <v>16</v>
      </c>
    </row>
    <row r="481" spans="1:2" x14ac:dyDescent="0.25">
      <c r="A481">
        <v>26</v>
      </c>
      <c r="B481">
        <v>17</v>
      </c>
    </row>
    <row r="482" spans="1:2" x14ac:dyDescent="0.25">
      <c r="A482">
        <v>25</v>
      </c>
      <c r="B482">
        <v>18</v>
      </c>
    </row>
    <row r="483" spans="1:2" x14ac:dyDescent="0.25">
      <c r="A483">
        <v>30</v>
      </c>
      <c r="B483">
        <v>21</v>
      </c>
    </row>
    <row r="484" spans="1:2" x14ac:dyDescent="0.25">
      <c r="A484">
        <v>29</v>
      </c>
      <c r="B484">
        <v>22</v>
      </c>
    </row>
    <row r="485" spans="1:2" x14ac:dyDescent="0.25">
      <c r="A485">
        <v>32</v>
      </c>
      <c r="B485">
        <v>23</v>
      </c>
    </row>
    <row r="486" spans="1:2" x14ac:dyDescent="0.25">
      <c r="A486">
        <v>31</v>
      </c>
      <c r="B486">
        <v>24</v>
      </c>
    </row>
    <row r="487" spans="1:2" x14ac:dyDescent="0.25">
      <c r="A487">
        <v>20</v>
      </c>
      <c r="B487">
        <v>27</v>
      </c>
    </row>
    <row r="488" spans="1:2" x14ac:dyDescent="0.25">
      <c r="A488">
        <v>19</v>
      </c>
      <c r="B488">
        <v>28</v>
      </c>
    </row>
    <row r="489" spans="1:2" x14ac:dyDescent="0.25">
      <c r="A489">
        <v>7</v>
      </c>
      <c r="B489">
        <v>9</v>
      </c>
    </row>
    <row r="490" spans="1:2" x14ac:dyDescent="0.25">
      <c r="A490">
        <v>8</v>
      </c>
      <c r="B490">
        <v>10</v>
      </c>
    </row>
    <row r="491" spans="1:2" x14ac:dyDescent="0.25">
      <c r="A491">
        <v>1</v>
      </c>
      <c r="B491">
        <v>11</v>
      </c>
    </row>
    <row r="492" spans="1:2" x14ac:dyDescent="0.25">
      <c r="A492">
        <v>2</v>
      </c>
      <c r="B492">
        <v>12</v>
      </c>
    </row>
    <row r="493" spans="1:2" x14ac:dyDescent="0.25">
      <c r="A493">
        <v>3</v>
      </c>
      <c r="B493">
        <v>13</v>
      </c>
    </row>
    <row r="494" spans="1:2" x14ac:dyDescent="0.25">
      <c r="A494">
        <v>4</v>
      </c>
      <c r="B494">
        <v>14</v>
      </c>
    </row>
    <row r="495" spans="1:2" x14ac:dyDescent="0.25">
      <c r="A495">
        <v>5</v>
      </c>
      <c r="B495">
        <v>15</v>
      </c>
    </row>
    <row r="496" spans="1:2" x14ac:dyDescent="0.25">
      <c r="A496">
        <v>6</v>
      </c>
      <c r="B496">
        <v>16</v>
      </c>
    </row>
    <row r="497" spans="1:2" x14ac:dyDescent="0.25">
      <c r="A497">
        <v>27</v>
      </c>
      <c r="B497">
        <v>17</v>
      </c>
    </row>
    <row r="498" spans="1:2" x14ac:dyDescent="0.25">
      <c r="A498">
        <v>28</v>
      </c>
      <c r="B498">
        <v>18</v>
      </c>
    </row>
    <row r="499" spans="1:2" x14ac:dyDescent="0.25">
      <c r="A499">
        <v>29</v>
      </c>
      <c r="B499">
        <v>19</v>
      </c>
    </row>
    <row r="500" spans="1:2" x14ac:dyDescent="0.25">
      <c r="A500">
        <v>30</v>
      </c>
      <c r="B500">
        <v>20</v>
      </c>
    </row>
    <row r="501" spans="1:2" x14ac:dyDescent="0.25">
      <c r="A501">
        <v>31</v>
      </c>
      <c r="B501">
        <v>21</v>
      </c>
    </row>
    <row r="502" spans="1:2" x14ac:dyDescent="0.25">
      <c r="A502">
        <v>32</v>
      </c>
      <c r="B502">
        <v>22</v>
      </c>
    </row>
    <row r="503" spans="1:2" x14ac:dyDescent="0.25">
      <c r="A503">
        <v>25</v>
      </c>
      <c r="B503">
        <v>23</v>
      </c>
    </row>
    <row r="504" spans="1:2" x14ac:dyDescent="0.25">
      <c r="A504">
        <v>26</v>
      </c>
      <c r="B504">
        <v>24</v>
      </c>
    </row>
    <row r="505" spans="1:2" x14ac:dyDescent="0.25">
      <c r="A505">
        <v>7</v>
      </c>
      <c r="B505">
        <v>9</v>
      </c>
    </row>
    <row r="506" spans="1:2" x14ac:dyDescent="0.25">
      <c r="A506">
        <v>8</v>
      </c>
      <c r="B506">
        <v>10</v>
      </c>
    </row>
    <row r="507" spans="1:2" x14ac:dyDescent="0.25">
      <c r="A507">
        <v>1</v>
      </c>
      <c r="B507">
        <v>11</v>
      </c>
    </row>
    <row r="508" spans="1:2" x14ac:dyDescent="0.25">
      <c r="A508">
        <v>2</v>
      </c>
      <c r="B508">
        <v>12</v>
      </c>
    </row>
    <row r="509" spans="1:2" x14ac:dyDescent="0.25">
      <c r="A509">
        <v>3</v>
      </c>
      <c r="B509">
        <v>13</v>
      </c>
    </row>
    <row r="510" spans="1:2" x14ac:dyDescent="0.25">
      <c r="A510">
        <v>4</v>
      </c>
      <c r="B510">
        <v>14</v>
      </c>
    </row>
    <row r="511" spans="1:2" x14ac:dyDescent="0.25">
      <c r="A511">
        <v>5</v>
      </c>
      <c r="B511">
        <v>15</v>
      </c>
    </row>
    <row r="512" spans="1:2" x14ac:dyDescent="0.25">
      <c r="A512">
        <v>6</v>
      </c>
      <c r="B512">
        <v>16</v>
      </c>
    </row>
    <row r="513" spans="1:2" x14ac:dyDescent="0.25">
      <c r="A513">
        <v>27</v>
      </c>
      <c r="B513">
        <v>17</v>
      </c>
    </row>
    <row r="514" spans="1:2" x14ac:dyDescent="0.25">
      <c r="A514">
        <v>28</v>
      </c>
      <c r="B514">
        <v>18</v>
      </c>
    </row>
    <row r="515" spans="1:2" x14ac:dyDescent="0.25">
      <c r="A515">
        <v>29</v>
      </c>
      <c r="B515">
        <v>19</v>
      </c>
    </row>
    <row r="516" spans="1:2" x14ac:dyDescent="0.25">
      <c r="A516">
        <v>30</v>
      </c>
      <c r="B516">
        <v>20</v>
      </c>
    </row>
    <row r="517" spans="1:2" x14ac:dyDescent="0.25">
      <c r="A517">
        <v>31</v>
      </c>
      <c r="B517">
        <v>21</v>
      </c>
    </row>
    <row r="518" spans="1:2" x14ac:dyDescent="0.25">
      <c r="A518">
        <v>32</v>
      </c>
      <c r="B518">
        <v>22</v>
      </c>
    </row>
    <row r="519" spans="1:2" x14ac:dyDescent="0.25">
      <c r="A519">
        <v>25</v>
      </c>
      <c r="B519">
        <v>23</v>
      </c>
    </row>
    <row r="520" spans="1:2" x14ac:dyDescent="0.25">
      <c r="A520">
        <v>26</v>
      </c>
      <c r="B520">
        <v>24</v>
      </c>
    </row>
    <row r="521" spans="1:2" x14ac:dyDescent="0.25">
      <c r="A521">
        <v>7</v>
      </c>
      <c r="B521">
        <v>9</v>
      </c>
    </row>
    <row r="522" spans="1:2" x14ac:dyDescent="0.25">
      <c r="A522">
        <v>8</v>
      </c>
      <c r="B522">
        <v>10</v>
      </c>
    </row>
    <row r="523" spans="1:2" x14ac:dyDescent="0.25">
      <c r="A523">
        <v>1</v>
      </c>
      <c r="B523">
        <v>11</v>
      </c>
    </row>
    <row r="524" spans="1:2" x14ac:dyDescent="0.25">
      <c r="A524">
        <v>2</v>
      </c>
      <c r="B524">
        <v>12</v>
      </c>
    </row>
    <row r="525" spans="1:2" x14ac:dyDescent="0.25">
      <c r="A525">
        <v>3</v>
      </c>
      <c r="B525">
        <v>13</v>
      </c>
    </row>
    <row r="526" spans="1:2" x14ac:dyDescent="0.25">
      <c r="A526">
        <v>4</v>
      </c>
      <c r="B526">
        <v>14</v>
      </c>
    </row>
    <row r="527" spans="1:2" x14ac:dyDescent="0.25">
      <c r="A527">
        <v>5</v>
      </c>
      <c r="B527">
        <v>15</v>
      </c>
    </row>
    <row r="528" spans="1:2" x14ac:dyDescent="0.25">
      <c r="A528">
        <v>6</v>
      </c>
      <c r="B528">
        <v>16</v>
      </c>
    </row>
    <row r="529" spans="1:2" x14ac:dyDescent="0.25">
      <c r="A529">
        <v>27</v>
      </c>
      <c r="B529">
        <v>17</v>
      </c>
    </row>
    <row r="530" spans="1:2" x14ac:dyDescent="0.25">
      <c r="A530">
        <v>28</v>
      </c>
      <c r="B530">
        <v>18</v>
      </c>
    </row>
    <row r="531" spans="1:2" x14ac:dyDescent="0.25">
      <c r="A531">
        <v>29</v>
      </c>
      <c r="B531">
        <v>19</v>
      </c>
    </row>
    <row r="532" spans="1:2" x14ac:dyDescent="0.25">
      <c r="A532">
        <v>30</v>
      </c>
      <c r="B532">
        <v>20</v>
      </c>
    </row>
    <row r="533" spans="1:2" x14ac:dyDescent="0.25">
      <c r="A533">
        <v>31</v>
      </c>
      <c r="B533">
        <v>21</v>
      </c>
    </row>
    <row r="534" spans="1:2" x14ac:dyDescent="0.25">
      <c r="A534">
        <v>32</v>
      </c>
      <c r="B534">
        <v>22</v>
      </c>
    </row>
    <row r="535" spans="1:2" x14ac:dyDescent="0.25">
      <c r="A535">
        <v>25</v>
      </c>
      <c r="B535">
        <v>23</v>
      </c>
    </row>
    <row r="536" spans="1:2" x14ac:dyDescent="0.25">
      <c r="A536">
        <v>26</v>
      </c>
      <c r="B536">
        <v>24</v>
      </c>
    </row>
    <row r="537" spans="1:2" x14ac:dyDescent="0.25">
      <c r="A537">
        <v>7</v>
      </c>
      <c r="B537">
        <v>9</v>
      </c>
    </row>
    <row r="538" spans="1:2" x14ac:dyDescent="0.25">
      <c r="A538">
        <v>8</v>
      </c>
      <c r="B538">
        <v>10</v>
      </c>
    </row>
    <row r="539" spans="1:2" x14ac:dyDescent="0.25">
      <c r="A539">
        <v>1</v>
      </c>
      <c r="B539">
        <v>11</v>
      </c>
    </row>
    <row r="540" spans="1:2" x14ac:dyDescent="0.25">
      <c r="A540">
        <v>2</v>
      </c>
      <c r="B540">
        <v>12</v>
      </c>
    </row>
    <row r="541" spans="1:2" x14ac:dyDescent="0.25">
      <c r="A541">
        <v>3</v>
      </c>
      <c r="B541">
        <v>13</v>
      </c>
    </row>
    <row r="542" spans="1:2" x14ac:dyDescent="0.25">
      <c r="A542">
        <v>4</v>
      </c>
      <c r="B542">
        <v>14</v>
      </c>
    </row>
    <row r="543" spans="1:2" x14ac:dyDescent="0.25">
      <c r="A543">
        <v>5</v>
      </c>
      <c r="B543">
        <v>15</v>
      </c>
    </row>
    <row r="544" spans="1:2" x14ac:dyDescent="0.25">
      <c r="A544">
        <v>6</v>
      </c>
      <c r="B544">
        <v>16</v>
      </c>
    </row>
    <row r="545" spans="1:2" x14ac:dyDescent="0.25">
      <c r="A545">
        <v>27</v>
      </c>
      <c r="B545">
        <v>17</v>
      </c>
    </row>
    <row r="546" spans="1:2" x14ac:dyDescent="0.25">
      <c r="A546">
        <v>28</v>
      </c>
      <c r="B546">
        <v>18</v>
      </c>
    </row>
    <row r="547" spans="1:2" x14ac:dyDescent="0.25">
      <c r="A547">
        <v>29</v>
      </c>
      <c r="B547">
        <v>19</v>
      </c>
    </row>
    <row r="548" spans="1:2" x14ac:dyDescent="0.25">
      <c r="A548">
        <v>30</v>
      </c>
      <c r="B548">
        <v>20</v>
      </c>
    </row>
    <row r="549" spans="1:2" x14ac:dyDescent="0.25">
      <c r="A549">
        <v>31</v>
      </c>
      <c r="B549">
        <v>21</v>
      </c>
    </row>
    <row r="550" spans="1:2" x14ac:dyDescent="0.25">
      <c r="A550">
        <v>32</v>
      </c>
      <c r="B550">
        <v>22</v>
      </c>
    </row>
    <row r="551" spans="1:2" x14ac:dyDescent="0.25">
      <c r="A551">
        <v>25</v>
      </c>
      <c r="B551">
        <v>23</v>
      </c>
    </row>
    <row r="552" spans="1:2" x14ac:dyDescent="0.25">
      <c r="A552">
        <v>26</v>
      </c>
      <c r="B552">
        <v>24</v>
      </c>
    </row>
    <row r="553" spans="1:2" x14ac:dyDescent="0.25">
      <c r="A553">
        <v>13</v>
      </c>
      <c r="B553">
        <v>17</v>
      </c>
    </row>
    <row r="554" spans="1:2" x14ac:dyDescent="0.25">
      <c r="A554">
        <v>14</v>
      </c>
      <c r="B554">
        <v>18</v>
      </c>
    </row>
    <row r="555" spans="1:2" x14ac:dyDescent="0.25">
      <c r="A555">
        <v>15</v>
      </c>
      <c r="B555">
        <v>19</v>
      </c>
    </row>
    <row r="556" spans="1:2" x14ac:dyDescent="0.25">
      <c r="A556">
        <v>16</v>
      </c>
      <c r="B556">
        <v>20</v>
      </c>
    </row>
    <row r="557" spans="1:2" x14ac:dyDescent="0.25">
      <c r="A557">
        <v>9</v>
      </c>
      <c r="B557">
        <v>21</v>
      </c>
    </row>
    <row r="558" spans="1:2" x14ac:dyDescent="0.25">
      <c r="A558">
        <v>10</v>
      </c>
      <c r="B558">
        <v>22</v>
      </c>
    </row>
    <row r="559" spans="1:2" x14ac:dyDescent="0.25">
      <c r="A559">
        <v>11</v>
      </c>
      <c r="B559">
        <v>23</v>
      </c>
    </row>
    <row r="560" spans="1:2" x14ac:dyDescent="0.25">
      <c r="A560">
        <v>12</v>
      </c>
      <c r="B560">
        <v>24</v>
      </c>
    </row>
    <row r="561" spans="1:2" x14ac:dyDescent="0.25">
      <c r="A561">
        <v>5</v>
      </c>
      <c r="B561">
        <v>25</v>
      </c>
    </row>
    <row r="562" spans="1:2" x14ac:dyDescent="0.25">
      <c r="A562">
        <v>6</v>
      </c>
      <c r="B562">
        <v>26</v>
      </c>
    </row>
    <row r="563" spans="1:2" x14ac:dyDescent="0.25">
      <c r="A563">
        <v>7</v>
      </c>
      <c r="B563">
        <v>27</v>
      </c>
    </row>
    <row r="564" spans="1:2" x14ac:dyDescent="0.25">
      <c r="A564">
        <v>8</v>
      </c>
      <c r="B564">
        <v>28</v>
      </c>
    </row>
    <row r="565" spans="1:2" x14ac:dyDescent="0.25">
      <c r="A565">
        <v>1</v>
      </c>
      <c r="B565">
        <v>29</v>
      </c>
    </row>
    <row r="566" spans="1:2" x14ac:dyDescent="0.25">
      <c r="A566">
        <v>2</v>
      </c>
      <c r="B566">
        <v>30</v>
      </c>
    </row>
    <row r="567" spans="1:2" x14ac:dyDescent="0.25">
      <c r="A567">
        <v>3</v>
      </c>
      <c r="B567">
        <v>31</v>
      </c>
    </row>
    <row r="568" spans="1:2" x14ac:dyDescent="0.25">
      <c r="A568">
        <v>4</v>
      </c>
      <c r="B568">
        <v>32</v>
      </c>
    </row>
    <row r="569" spans="1:2" x14ac:dyDescent="0.25">
      <c r="A569">
        <v>13</v>
      </c>
      <c r="B569">
        <v>17</v>
      </c>
    </row>
    <row r="570" spans="1:2" x14ac:dyDescent="0.25">
      <c r="A570">
        <v>14</v>
      </c>
      <c r="B570">
        <v>18</v>
      </c>
    </row>
    <row r="571" spans="1:2" x14ac:dyDescent="0.25">
      <c r="A571">
        <v>15</v>
      </c>
      <c r="B571">
        <v>19</v>
      </c>
    </row>
    <row r="572" spans="1:2" x14ac:dyDescent="0.25">
      <c r="A572">
        <v>16</v>
      </c>
      <c r="B572">
        <v>20</v>
      </c>
    </row>
    <row r="573" spans="1:2" x14ac:dyDescent="0.25">
      <c r="A573">
        <v>9</v>
      </c>
      <c r="B573">
        <v>21</v>
      </c>
    </row>
    <row r="574" spans="1:2" x14ac:dyDescent="0.25">
      <c r="A574">
        <v>10</v>
      </c>
      <c r="B574">
        <v>22</v>
      </c>
    </row>
    <row r="575" spans="1:2" x14ac:dyDescent="0.25">
      <c r="A575">
        <v>11</v>
      </c>
      <c r="B575">
        <v>23</v>
      </c>
    </row>
    <row r="576" spans="1:2" x14ac:dyDescent="0.25">
      <c r="A576">
        <v>12</v>
      </c>
      <c r="B576">
        <v>24</v>
      </c>
    </row>
    <row r="577" spans="1:2" x14ac:dyDescent="0.25">
      <c r="A577">
        <v>5</v>
      </c>
      <c r="B577">
        <v>25</v>
      </c>
    </row>
    <row r="578" spans="1:2" x14ac:dyDescent="0.25">
      <c r="A578">
        <v>6</v>
      </c>
      <c r="B578">
        <v>26</v>
      </c>
    </row>
    <row r="579" spans="1:2" x14ac:dyDescent="0.25">
      <c r="A579">
        <v>7</v>
      </c>
      <c r="B579">
        <v>27</v>
      </c>
    </row>
    <row r="580" spans="1:2" x14ac:dyDescent="0.25">
      <c r="A580">
        <v>8</v>
      </c>
      <c r="B580">
        <v>28</v>
      </c>
    </row>
    <row r="581" spans="1:2" x14ac:dyDescent="0.25">
      <c r="A581">
        <v>1</v>
      </c>
      <c r="B581">
        <v>29</v>
      </c>
    </row>
    <row r="582" spans="1:2" x14ac:dyDescent="0.25">
      <c r="A582">
        <v>2</v>
      </c>
      <c r="B582">
        <v>30</v>
      </c>
    </row>
    <row r="583" spans="1:2" x14ac:dyDescent="0.25">
      <c r="A583">
        <v>3</v>
      </c>
      <c r="B583">
        <v>31</v>
      </c>
    </row>
    <row r="584" spans="1:2" x14ac:dyDescent="0.25">
      <c r="A584">
        <v>4</v>
      </c>
      <c r="B584">
        <v>32</v>
      </c>
    </row>
    <row r="585" spans="1:2" x14ac:dyDescent="0.25">
      <c r="A585">
        <v>13</v>
      </c>
      <c r="B585">
        <v>17</v>
      </c>
    </row>
    <row r="586" spans="1:2" x14ac:dyDescent="0.25">
      <c r="A586">
        <v>14</v>
      </c>
      <c r="B586">
        <v>18</v>
      </c>
    </row>
    <row r="587" spans="1:2" x14ac:dyDescent="0.25">
      <c r="A587">
        <v>15</v>
      </c>
      <c r="B587">
        <v>19</v>
      </c>
    </row>
    <row r="588" spans="1:2" x14ac:dyDescent="0.25">
      <c r="A588">
        <v>16</v>
      </c>
      <c r="B588">
        <v>20</v>
      </c>
    </row>
    <row r="589" spans="1:2" x14ac:dyDescent="0.25">
      <c r="A589">
        <v>9</v>
      </c>
      <c r="B589">
        <v>21</v>
      </c>
    </row>
    <row r="590" spans="1:2" x14ac:dyDescent="0.25">
      <c r="A590">
        <v>10</v>
      </c>
      <c r="B590">
        <v>22</v>
      </c>
    </row>
    <row r="591" spans="1:2" x14ac:dyDescent="0.25">
      <c r="A591">
        <v>11</v>
      </c>
      <c r="B591">
        <v>23</v>
      </c>
    </row>
    <row r="592" spans="1:2" x14ac:dyDescent="0.25">
      <c r="A592">
        <v>12</v>
      </c>
      <c r="B592">
        <v>24</v>
      </c>
    </row>
    <row r="593" spans="1:2" x14ac:dyDescent="0.25">
      <c r="A593">
        <v>5</v>
      </c>
      <c r="B593">
        <v>25</v>
      </c>
    </row>
    <row r="594" spans="1:2" x14ac:dyDescent="0.25">
      <c r="A594">
        <v>6</v>
      </c>
      <c r="B594">
        <v>26</v>
      </c>
    </row>
    <row r="595" spans="1:2" x14ac:dyDescent="0.25">
      <c r="A595">
        <v>7</v>
      </c>
      <c r="B595">
        <v>27</v>
      </c>
    </row>
    <row r="596" spans="1:2" x14ac:dyDescent="0.25">
      <c r="A596">
        <v>8</v>
      </c>
      <c r="B596">
        <v>28</v>
      </c>
    </row>
    <row r="597" spans="1:2" x14ac:dyDescent="0.25">
      <c r="A597">
        <v>1</v>
      </c>
      <c r="B597">
        <v>29</v>
      </c>
    </row>
    <row r="598" spans="1:2" x14ac:dyDescent="0.25">
      <c r="A598">
        <v>2</v>
      </c>
      <c r="B598">
        <v>30</v>
      </c>
    </row>
    <row r="599" spans="1:2" x14ac:dyDescent="0.25">
      <c r="A599">
        <v>3</v>
      </c>
      <c r="B599">
        <v>31</v>
      </c>
    </row>
    <row r="600" spans="1:2" x14ac:dyDescent="0.25">
      <c r="A600">
        <v>4</v>
      </c>
      <c r="B600">
        <v>32</v>
      </c>
    </row>
    <row r="601" spans="1:2" x14ac:dyDescent="0.25">
      <c r="A601">
        <v>31</v>
      </c>
      <c r="B601">
        <v>2</v>
      </c>
    </row>
    <row r="602" spans="1:2" x14ac:dyDescent="0.25">
      <c r="A602">
        <v>22</v>
      </c>
      <c r="B602">
        <v>9</v>
      </c>
    </row>
    <row r="603" spans="1:2" x14ac:dyDescent="0.25">
      <c r="A603">
        <v>30</v>
      </c>
      <c r="B603">
        <v>1</v>
      </c>
    </row>
    <row r="604" spans="1:2" x14ac:dyDescent="0.25">
      <c r="A604">
        <v>31</v>
      </c>
      <c r="B604">
        <v>2</v>
      </c>
    </row>
    <row r="605" spans="1:2" x14ac:dyDescent="0.25">
      <c r="A605">
        <v>32</v>
      </c>
      <c r="B605">
        <v>3</v>
      </c>
    </row>
    <row r="606" spans="1:2" x14ac:dyDescent="0.25">
      <c r="A606">
        <v>25</v>
      </c>
      <c r="B606">
        <v>4</v>
      </c>
    </row>
    <row r="607" spans="1:2" x14ac:dyDescent="0.25">
      <c r="A607">
        <v>26</v>
      </c>
      <c r="B607">
        <v>5</v>
      </c>
    </row>
    <row r="608" spans="1:2" x14ac:dyDescent="0.25">
      <c r="A608">
        <v>27</v>
      </c>
      <c r="B608">
        <v>6</v>
      </c>
    </row>
    <row r="609" spans="1:2" x14ac:dyDescent="0.25">
      <c r="A609">
        <v>28</v>
      </c>
      <c r="B609">
        <v>7</v>
      </c>
    </row>
    <row r="610" spans="1:2" x14ac:dyDescent="0.25">
      <c r="A610">
        <v>29</v>
      </c>
      <c r="B610">
        <v>8</v>
      </c>
    </row>
    <row r="611" spans="1:2" x14ac:dyDescent="0.25">
      <c r="A611">
        <v>22</v>
      </c>
      <c r="B611">
        <v>9</v>
      </c>
    </row>
    <row r="612" spans="1:2" x14ac:dyDescent="0.25">
      <c r="A612">
        <v>23</v>
      </c>
      <c r="B612">
        <v>10</v>
      </c>
    </row>
    <row r="613" spans="1:2" x14ac:dyDescent="0.25">
      <c r="A613">
        <v>24</v>
      </c>
      <c r="B613">
        <v>11</v>
      </c>
    </row>
    <row r="614" spans="1:2" x14ac:dyDescent="0.25">
      <c r="A614">
        <v>17</v>
      </c>
      <c r="B614">
        <v>12</v>
      </c>
    </row>
    <row r="615" spans="1:2" x14ac:dyDescent="0.25">
      <c r="A615">
        <v>18</v>
      </c>
      <c r="B615">
        <v>13</v>
      </c>
    </row>
    <row r="616" spans="1:2" x14ac:dyDescent="0.25">
      <c r="A616">
        <v>19</v>
      </c>
      <c r="B616">
        <v>14</v>
      </c>
    </row>
    <row r="617" spans="1:2" x14ac:dyDescent="0.25">
      <c r="A617">
        <v>20</v>
      </c>
      <c r="B617">
        <v>15</v>
      </c>
    </row>
    <row r="618" spans="1:2" x14ac:dyDescent="0.25">
      <c r="A618">
        <v>21</v>
      </c>
      <c r="B618">
        <v>16</v>
      </c>
    </row>
    <row r="619" spans="1:2" x14ac:dyDescent="0.25">
      <c r="A619">
        <v>30</v>
      </c>
      <c r="B619">
        <v>1</v>
      </c>
    </row>
    <row r="620" spans="1:2" x14ac:dyDescent="0.25">
      <c r="A620">
        <v>31</v>
      </c>
      <c r="B620">
        <v>2</v>
      </c>
    </row>
    <row r="621" spans="1:2" x14ac:dyDescent="0.25">
      <c r="A621">
        <v>32</v>
      </c>
      <c r="B621">
        <v>3</v>
      </c>
    </row>
    <row r="622" spans="1:2" x14ac:dyDescent="0.25">
      <c r="A622">
        <v>25</v>
      </c>
      <c r="B622">
        <v>4</v>
      </c>
    </row>
    <row r="623" spans="1:2" x14ac:dyDescent="0.25">
      <c r="A623">
        <v>26</v>
      </c>
      <c r="B623">
        <v>5</v>
      </c>
    </row>
    <row r="624" spans="1:2" x14ac:dyDescent="0.25">
      <c r="A624">
        <v>27</v>
      </c>
      <c r="B624">
        <v>6</v>
      </c>
    </row>
    <row r="625" spans="1:2" x14ac:dyDescent="0.25">
      <c r="A625">
        <v>28</v>
      </c>
      <c r="B625">
        <v>7</v>
      </c>
    </row>
    <row r="626" spans="1:2" x14ac:dyDescent="0.25">
      <c r="A626">
        <v>29</v>
      </c>
      <c r="B626">
        <v>8</v>
      </c>
    </row>
    <row r="627" spans="1:2" x14ac:dyDescent="0.25">
      <c r="A627">
        <v>22</v>
      </c>
      <c r="B627">
        <v>9</v>
      </c>
    </row>
    <row r="628" spans="1:2" x14ac:dyDescent="0.25">
      <c r="A628">
        <v>23</v>
      </c>
      <c r="B628">
        <v>10</v>
      </c>
    </row>
    <row r="629" spans="1:2" x14ac:dyDescent="0.25">
      <c r="A629">
        <v>24</v>
      </c>
      <c r="B629">
        <v>11</v>
      </c>
    </row>
    <row r="630" spans="1:2" x14ac:dyDescent="0.25">
      <c r="A630">
        <v>17</v>
      </c>
      <c r="B630">
        <v>12</v>
      </c>
    </row>
    <row r="631" spans="1:2" x14ac:dyDescent="0.25">
      <c r="A631">
        <v>18</v>
      </c>
      <c r="B631">
        <v>13</v>
      </c>
    </row>
    <row r="632" spans="1:2" x14ac:dyDescent="0.25">
      <c r="A632">
        <v>19</v>
      </c>
      <c r="B632">
        <v>14</v>
      </c>
    </row>
    <row r="633" spans="1:2" x14ac:dyDescent="0.25">
      <c r="A633">
        <v>20</v>
      </c>
      <c r="B633">
        <v>15</v>
      </c>
    </row>
    <row r="634" spans="1:2" x14ac:dyDescent="0.25">
      <c r="A634">
        <v>21</v>
      </c>
      <c r="B634">
        <v>16</v>
      </c>
    </row>
    <row r="635" spans="1:2" x14ac:dyDescent="0.25">
      <c r="A635">
        <v>30</v>
      </c>
      <c r="B635">
        <v>1</v>
      </c>
    </row>
    <row r="636" spans="1:2" x14ac:dyDescent="0.25">
      <c r="A636">
        <v>32</v>
      </c>
      <c r="B636">
        <v>3</v>
      </c>
    </row>
    <row r="637" spans="1:2" x14ac:dyDescent="0.25">
      <c r="A637">
        <v>25</v>
      </c>
      <c r="B637">
        <v>4</v>
      </c>
    </row>
    <row r="638" spans="1:2" x14ac:dyDescent="0.25">
      <c r="A638">
        <v>26</v>
      </c>
      <c r="B638">
        <v>5</v>
      </c>
    </row>
    <row r="639" spans="1:2" x14ac:dyDescent="0.25">
      <c r="A639">
        <v>27</v>
      </c>
      <c r="B639">
        <v>6</v>
      </c>
    </row>
    <row r="640" spans="1:2" x14ac:dyDescent="0.25">
      <c r="A640">
        <v>28</v>
      </c>
      <c r="B640">
        <v>7</v>
      </c>
    </row>
    <row r="641" spans="1:2" x14ac:dyDescent="0.25">
      <c r="A641">
        <v>29</v>
      </c>
      <c r="B641">
        <v>8</v>
      </c>
    </row>
    <row r="642" spans="1:2" x14ac:dyDescent="0.25">
      <c r="A642">
        <v>23</v>
      </c>
      <c r="B642">
        <v>10</v>
      </c>
    </row>
    <row r="643" spans="1:2" x14ac:dyDescent="0.25">
      <c r="A643">
        <v>24</v>
      </c>
      <c r="B643">
        <v>11</v>
      </c>
    </row>
    <row r="644" spans="1:2" x14ac:dyDescent="0.25">
      <c r="A644">
        <v>17</v>
      </c>
      <c r="B644">
        <v>12</v>
      </c>
    </row>
    <row r="645" spans="1:2" x14ac:dyDescent="0.25">
      <c r="A645">
        <v>18</v>
      </c>
      <c r="B645">
        <v>13</v>
      </c>
    </row>
    <row r="646" spans="1:2" x14ac:dyDescent="0.25">
      <c r="A646">
        <v>19</v>
      </c>
      <c r="B646">
        <v>14</v>
      </c>
    </row>
    <row r="647" spans="1:2" x14ac:dyDescent="0.25">
      <c r="A647">
        <v>20</v>
      </c>
      <c r="B647">
        <v>15</v>
      </c>
    </row>
    <row r="648" spans="1:2" x14ac:dyDescent="0.25">
      <c r="A648">
        <v>21</v>
      </c>
      <c r="B648">
        <v>16</v>
      </c>
    </row>
    <row r="649" spans="1:2" x14ac:dyDescent="0.25">
      <c r="A649">
        <v>32</v>
      </c>
      <c r="B649">
        <v>1</v>
      </c>
    </row>
    <row r="650" spans="1:2" x14ac:dyDescent="0.25">
      <c r="A650">
        <v>25</v>
      </c>
      <c r="B650">
        <v>2</v>
      </c>
    </row>
    <row r="651" spans="1:2" x14ac:dyDescent="0.25">
      <c r="A651">
        <v>26</v>
      </c>
      <c r="B651">
        <v>3</v>
      </c>
    </row>
    <row r="652" spans="1:2" x14ac:dyDescent="0.25">
      <c r="A652">
        <v>27</v>
      </c>
      <c r="B652">
        <v>4</v>
      </c>
    </row>
    <row r="653" spans="1:2" x14ac:dyDescent="0.25">
      <c r="A653">
        <v>28</v>
      </c>
      <c r="B653">
        <v>5</v>
      </c>
    </row>
    <row r="654" spans="1:2" x14ac:dyDescent="0.25">
      <c r="A654">
        <v>29</v>
      </c>
      <c r="B654">
        <v>6</v>
      </c>
    </row>
    <row r="655" spans="1:2" x14ac:dyDescent="0.25">
      <c r="A655">
        <v>30</v>
      </c>
      <c r="B655">
        <v>7</v>
      </c>
    </row>
    <row r="656" spans="1:2" x14ac:dyDescent="0.25">
      <c r="A656">
        <v>31</v>
      </c>
      <c r="B656">
        <v>8</v>
      </c>
    </row>
    <row r="657" spans="1:2" x14ac:dyDescent="0.25">
      <c r="A657">
        <v>24</v>
      </c>
      <c r="B657">
        <v>9</v>
      </c>
    </row>
    <row r="658" spans="1:2" x14ac:dyDescent="0.25">
      <c r="A658">
        <v>17</v>
      </c>
      <c r="B658">
        <v>10</v>
      </c>
    </row>
    <row r="659" spans="1:2" x14ac:dyDescent="0.25">
      <c r="A659">
        <v>18</v>
      </c>
      <c r="B659">
        <v>11</v>
      </c>
    </row>
    <row r="660" spans="1:2" x14ac:dyDescent="0.25">
      <c r="A660">
        <v>19</v>
      </c>
      <c r="B660">
        <v>12</v>
      </c>
    </row>
    <row r="661" spans="1:2" x14ac:dyDescent="0.25">
      <c r="A661">
        <v>20</v>
      </c>
      <c r="B661">
        <v>13</v>
      </c>
    </row>
    <row r="662" spans="1:2" x14ac:dyDescent="0.25">
      <c r="A662">
        <v>21</v>
      </c>
      <c r="B662">
        <v>14</v>
      </c>
    </row>
    <row r="663" spans="1:2" x14ac:dyDescent="0.25">
      <c r="A663">
        <v>22</v>
      </c>
      <c r="B663">
        <v>15</v>
      </c>
    </row>
    <row r="664" spans="1:2" x14ac:dyDescent="0.25">
      <c r="A664">
        <v>23</v>
      </c>
      <c r="B664">
        <v>16</v>
      </c>
    </row>
    <row r="665" spans="1:2" x14ac:dyDescent="0.25">
      <c r="A665">
        <v>32</v>
      </c>
      <c r="B665">
        <v>1</v>
      </c>
    </row>
    <row r="666" spans="1:2" x14ac:dyDescent="0.25">
      <c r="A666">
        <v>25</v>
      </c>
      <c r="B666">
        <v>2</v>
      </c>
    </row>
    <row r="667" spans="1:2" x14ac:dyDescent="0.25">
      <c r="A667">
        <v>26</v>
      </c>
      <c r="B667">
        <v>3</v>
      </c>
    </row>
    <row r="668" spans="1:2" x14ac:dyDescent="0.25">
      <c r="A668">
        <v>27</v>
      </c>
      <c r="B668">
        <v>4</v>
      </c>
    </row>
    <row r="669" spans="1:2" x14ac:dyDescent="0.25">
      <c r="A669">
        <v>28</v>
      </c>
      <c r="B669">
        <v>5</v>
      </c>
    </row>
    <row r="670" spans="1:2" x14ac:dyDescent="0.25">
      <c r="A670">
        <v>29</v>
      </c>
      <c r="B670">
        <v>6</v>
      </c>
    </row>
    <row r="671" spans="1:2" x14ac:dyDescent="0.25">
      <c r="A671">
        <v>30</v>
      </c>
      <c r="B671">
        <v>7</v>
      </c>
    </row>
    <row r="672" spans="1:2" x14ac:dyDescent="0.25">
      <c r="A672">
        <v>31</v>
      </c>
      <c r="B672">
        <v>8</v>
      </c>
    </row>
    <row r="673" spans="1:2" x14ac:dyDescent="0.25">
      <c r="A673">
        <v>24</v>
      </c>
      <c r="B673">
        <v>9</v>
      </c>
    </row>
    <row r="674" spans="1:2" x14ac:dyDescent="0.25">
      <c r="A674">
        <v>17</v>
      </c>
      <c r="B674">
        <v>10</v>
      </c>
    </row>
    <row r="675" spans="1:2" x14ac:dyDescent="0.25">
      <c r="A675">
        <v>18</v>
      </c>
      <c r="B675">
        <v>11</v>
      </c>
    </row>
    <row r="676" spans="1:2" x14ac:dyDescent="0.25">
      <c r="A676">
        <v>19</v>
      </c>
      <c r="B676">
        <v>12</v>
      </c>
    </row>
    <row r="677" spans="1:2" x14ac:dyDescent="0.25">
      <c r="A677">
        <v>20</v>
      </c>
      <c r="B677">
        <v>13</v>
      </c>
    </row>
    <row r="678" spans="1:2" x14ac:dyDescent="0.25">
      <c r="A678">
        <v>21</v>
      </c>
      <c r="B678">
        <v>14</v>
      </c>
    </row>
    <row r="679" spans="1:2" x14ac:dyDescent="0.25">
      <c r="A679">
        <v>22</v>
      </c>
      <c r="B679">
        <v>15</v>
      </c>
    </row>
    <row r="680" spans="1:2" x14ac:dyDescent="0.25">
      <c r="A680">
        <v>23</v>
      </c>
      <c r="B680">
        <v>16</v>
      </c>
    </row>
    <row r="681" spans="1:2" x14ac:dyDescent="0.25">
      <c r="A681">
        <v>32</v>
      </c>
      <c r="B681">
        <v>1</v>
      </c>
    </row>
    <row r="682" spans="1:2" x14ac:dyDescent="0.25">
      <c r="A682">
        <v>25</v>
      </c>
      <c r="B682">
        <v>2</v>
      </c>
    </row>
    <row r="683" spans="1:2" x14ac:dyDescent="0.25">
      <c r="A683">
        <v>26</v>
      </c>
      <c r="B683">
        <v>3</v>
      </c>
    </row>
    <row r="684" spans="1:2" x14ac:dyDescent="0.25">
      <c r="A684">
        <v>27</v>
      </c>
      <c r="B684">
        <v>4</v>
      </c>
    </row>
    <row r="685" spans="1:2" x14ac:dyDescent="0.25">
      <c r="A685">
        <v>28</v>
      </c>
      <c r="B685">
        <v>5</v>
      </c>
    </row>
    <row r="686" spans="1:2" x14ac:dyDescent="0.25">
      <c r="A686">
        <v>29</v>
      </c>
      <c r="B686">
        <v>6</v>
      </c>
    </row>
    <row r="687" spans="1:2" x14ac:dyDescent="0.25">
      <c r="A687">
        <v>30</v>
      </c>
      <c r="B687">
        <v>7</v>
      </c>
    </row>
    <row r="688" spans="1:2" x14ac:dyDescent="0.25">
      <c r="A688">
        <v>31</v>
      </c>
      <c r="B688">
        <v>8</v>
      </c>
    </row>
    <row r="689" spans="1:2" x14ac:dyDescent="0.25">
      <c r="A689">
        <v>24</v>
      </c>
      <c r="B689">
        <v>9</v>
      </c>
    </row>
    <row r="690" spans="1:2" x14ac:dyDescent="0.25">
      <c r="A690">
        <v>17</v>
      </c>
      <c r="B690">
        <v>10</v>
      </c>
    </row>
    <row r="691" spans="1:2" x14ac:dyDescent="0.25">
      <c r="A691">
        <v>18</v>
      </c>
      <c r="B691">
        <v>11</v>
      </c>
    </row>
    <row r="692" spans="1:2" x14ac:dyDescent="0.25">
      <c r="A692">
        <v>19</v>
      </c>
      <c r="B692">
        <v>12</v>
      </c>
    </row>
    <row r="693" spans="1:2" x14ac:dyDescent="0.25">
      <c r="A693">
        <v>20</v>
      </c>
      <c r="B693">
        <v>13</v>
      </c>
    </row>
    <row r="694" spans="1:2" x14ac:dyDescent="0.25">
      <c r="A694">
        <v>21</v>
      </c>
      <c r="B694">
        <v>14</v>
      </c>
    </row>
    <row r="695" spans="1:2" x14ac:dyDescent="0.25">
      <c r="A695">
        <v>22</v>
      </c>
      <c r="B695">
        <v>15</v>
      </c>
    </row>
    <row r="696" spans="1:2" x14ac:dyDescent="0.25">
      <c r="A696">
        <v>23</v>
      </c>
      <c r="B696">
        <v>16</v>
      </c>
    </row>
    <row r="697" spans="1:2" x14ac:dyDescent="0.25">
      <c r="A697">
        <v>11</v>
      </c>
      <c r="B697">
        <v>17</v>
      </c>
    </row>
    <row r="698" spans="1:2" x14ac:dyDescent="0.25">
      <c r="A698">
        <v>12</v>
      </c>
      <c r="B698">
        <v>18</v>
      </c>
    </row>
    <row r="699" spans="1:2" x14ac:dyDescent="0.25">
      <c r="A699">
        <v>14</v>
      </c>
      <c r="B699">
        <v>20</v>
      </c>
    </row>
    <row r="700" spans="1:2" x14ac:dyDescent="0.25">
      <c r="A700">
        <v>9</v>
      </c>
      <c r="B700">
        <v>23</v>
      </c>
    </row>
    <row r="701" spans="1:2" x14ac:dyDescent="0.25">
      <c r="A701">
        <v>10</v>
      </c>
      <c r="B701">
        <v>24</v>
      </c>
    </row>
    <row r="702" spans="1:2" x14ac:dyDescent="0.25">
      <c r="A702">
        <v>1</v>
      </c>
      <c r="B702">
        <v>31</v>
      </c>
    </row>
    <row r="703" spans="1:2" x14ac:dyDescent="0.25">
      <c r="A703">
        <v>2</v>
      </c>
      <c r="B703">
        <v>32</v>
      </c>
    </row>
    <row r="704" spans="1:2" x14ac:dyDescent="0.25">
      <c r="A704">
        <v>11</v>
      </c>
      <c r="B704">
        <v>17</v>
      </c>
    </row>
    <row r="705" spans="1:2" x14ac:dyDescent="0.25">
      <c r="A705">
        <v>12</v>
      </c>
      <c r="B705">
        <v>18</v>
      </c>
    </row>
    <row r="706" spans="1:2" x14ac:dyDescent="0.25">
      <c r="A706">
        <v>13</v>
      </c>
      <c r="B706">
        <v>19</v>
      </c>
    </row>
    <row r="707" spans="1:2" x14ac:dyDescent="0.25">
      <c r="A707">
        <v>14</v>
      </c>
      <c r="B707">
        <v>20</v>
      </c>
    </row>
    <row r="708" spans="1:2" x14ac:dyDescent="0.25">
      <c r="A708">
        <v>15</v>
      </c>
      <c r="B708">
        <v>21</v>
      </c>
    </row>
    <row r="709" spans="1:2" x14ac:dyDescent="0.25">
      <c r="A709">
        <v>16</v>
      </c>
      <c r="B709">
        <v>22</v>
      </c>
    </row>
    <row r="710" spans="1:2" x14ac:dyDescent="0.25">
      <c r="A710">
        <v>9</v>
      </c>
      <c r="B710">
        <v>23</v>
      </c>
    </row>
    <row r="711" spans="1:2" x14ac:dyDescent="0.25">
      <c r="A711">
        <v>10</v>
      </c>
      <c r="B711">
        <v>24</v>
      </c>
    </row>
    <row r="712" spans="1:2" x14ac:dyDescent="0.25">
      <c r="A712">
        <v>3</v>
      </c>
      <c r="B712">
        <v>25</v>
      </c>
    </row>
    <row r="713" spans="1:2" x14ac:dyDescent="0.25">
      <c r="A713">
        <v>4</v>
      </c>
      <c r="B713">
        <v>26</v>
      </c>
    </row>
    <row r="714" spans="1:2" x14ac:dyDescent="0.25">
      <c r="A714">
        <v>5</v>
      </c>
      <c r="B714">
        <v>27</v>
      </c>
    </row>
    <row r="715" spans="1:2" x14ac:dyDescent="0.25">
      <c r="A715">
        <v>6</v>
      </c>
      <c r="B715">
        <v>28</v>
      </c>
    </row>
    <row r="716" spans="1:2" x14ac:dyDescent="0.25">
      <c r="A716">
        <v>7</v>
      </c>
      <c r="B716">
        <v>29</v>
      </c>
    </row>
    <row r="717" spans="1:2" x14ac:dyDescent="0.25">
      <c r="A717">
        <v>8</v>
      </c>
      <c r="B717">
        <v>30</v>
      </c>
    </row>
    <row r="718" spans="1:2" x14ac:dyDescent="0.25">
      <c r="A718">
        <v>1</v>
      </c>
      <c r="B718">
        <v>31</v>
      </c>
    </row>
    <row r="719" spans="1:2" x14ac:dyDescent="0.25">
      <c r="A719">
        <v>2</v>
      </c>
      <c r="B719">
        <v>32</v>
      </c>
    </row>
    <row r="720" spans="1:2" x14ac:dyDescent="0.25">
      <c r="A720">
        <v>11</v>
      </c>
      <c r="B720">
        <v>17</v>
      </c>
    </row>
    <row r="721" spans="1:2" x14ac:dyDescent="0.25">
      <c r="A721">
        <v>12</v>
      </c>
      <c r="B721">
        <v>18</v>
      </c>
    </row>
    <row r="722" spans="1:2" x14ac:dyDescent="0.25">
      <c r="A722">
        <v>13</v>
      </c>
      <c r="B722">
        <v>19</v>
      </c>
    </row>
    <row r="723" spans="1:2" x14ac:dyDescent="0.25">
      <c r="A723">
        <v>14</v>
      </c>
      <c r="B723">
        <v>20</v>
      </c>
    </row>
    <row r="724" spans="1:2" x14ac:dyDescent="0.25">
      <c r="A724">
        <v>15</v>
      </c>
      <c r="B724">
        <v>21</v>
      </c>
    </row>
    <row r="725" spans="1:2" x14ac:dyDescent="0.25">
      <c r="A725">
        <v>16</v>
      </c>
      <c r="B725">
        <v>22</v>
      </c>
    </row>
    <row r="726" spans="1:2" x14ac:dyDescent="0.25">
      <c r="A726">
        <v>9</v>
      </c>
      <c r="B726">
        <v>23</v>
      </c>
    </row>
    <row r="727" spans="1:2" x14ac:dyDescent="0.25">
      <c r="A727">
        <v>10</v>
      </c>
      <c r="B727">
        <v>24</v>
      </c>
    </row>
    <row r="728" spans="1:2" x14ac:dyDescent="0.25">
      <c r="A728">
        <v>3</v>
      </c>
      <c r="B728">
        <v>25</v>
      </c>
    </row>
    <row r="729" spans="1:2" x14ac:dyDescent="0.25">
      <c r="A729">
        <v>4</v>
      </c>
      <c r="B729">
        <v>26</v>
      </c>
    </row>
    <row r="730" spans="1:2" x14ac:dyDescent="0.25">
      <c r="A730">
        <v>5</v>
      </c>
      <c r="B730">
        <v>27</v>
      </c>
    </row>
    <row r="731" spans="1:2" x14ac:dyDescent="0.25">
      <c r="A731">
        <v>6</v>
      </c>
      <c r="B731">
        <v>28</v>
      </c>
    </row>
    <row r="732" spans="1:2" x14ac:dyDescent="0.25">
      <c r="A732">
        <v>7</v>
      </c>
      <c r="B732">
        <v>29</v>
      </c>
    </row>
    <row r="733" spans="1:2" x14ac:dyDescent="0.25">
      <c r="A733">
        <v>8</v>
      </c>
      <c r="B733">
        <v>30</v>
      </c>
    </row>
    <row r="734" spans="1:2" x14ac:dyDescent="0.25">
      <c r="A734">
        <v>1</v>
      </c>
      <c r="B734">
        <v>31</v>
      </c>
    </row>
    <row r="735" spans="1:2" x14ac:dyDescent="0.25">
      <c r="A735">
        <v>2</v>
      </c>
      <c r="B735">
        <v>32</v>
      </c>
    </row>
    <row r="736" spans="1:2" x14ac:dyDescent="0.25">
      <c r="A736">
        <v>13</v>
      </c>
      <c r="B736">
        <v>19</v>
      </c>
    </row>
    <row r="737" spans="1:2" x14ac:dyDescent="0.25">
      <c r="A737">
        <v>15</v>
      </c>
      <c r="B737">
        <v>21</v>
      </c>
    </row>
    <row r="738" spans="1:2" x14ac:dyDescent="0.25">
      <c r="A738">
        <v>16</v>
      </c>
      <c r="B738">
        <v>22</v>
      </c>
    </row>
    <row r="739" spans="1:2" x14ac:dyDescent="0.25">
      <c r="A739">
        <v>3</v>
      </c>
      <c r="B739">
        <v>25</v>
      </c>
    </row>
    <row r="740" spans="1:2" x14ac:dyDescent="0.25">
      <c r="A740">
        <v>4</v>
      </c>
      <c r="B740">
        <v>26</v>
      </c>
    </row>
    <row r="741" spans="1:2" x14ac:dyDescent="0.25">
      <c r="A741">
        <v>5</v>
      </c>
      <c r="B741">
        <v>27</v>
      </c>
    </row>
    <row r="742" spans="1:2" x14ac:dyDescent="0.25">
      <c r="A742">
        <v>6</v>
      </c>
      <c r="B742">
        <v>28</v>
      </c>
    </row>
    <row r="743" spans="1:2" x14ac:dyDescent="0.25">
      <c r="A743">
        <v>7</v>
      </c>
      <c r="B743">
        <v>29</v>
      </c>
    </row>
    <row r="744" spans="1:2" x14ac:dyDescent="0.25">
      <c r="A744">
        <v>8</v>
      </c>
      <c r="B744">
        <v>30</v>
      </c>
    </row>
    <row r="745" spans="1:2" x14ac:dyDescent="0.25">
      <c r="A745">
        <v>5</v>
      </c>
      <c r="B745">
        <v>1</v>
      </c>
    </row>
    <row r="746" spans="1:2" x14ac:dyDescent="0.25">
      <c r="A746">
        <v>6</v>
      </c>
      <c r="B746">
        <v>2</v>
      </c>
    </row>
    <row r="747" spans="1:2" x14ac:dyDescent="0.25">
      <c r="A747">
        <v>8</v>
      </c>
      <c r="B747">
        <v>4</v>
      </c>
    </row>
    <row r="748" spans="1:2" x14ac:dyDescent="0.25">
      <c r="A748">
        <v>3</v>
      </c>
      <c r="B748">
        <v>7</v>
      </c>
    </row>
    <row r="749" spans="1:2" x14ac:dyDescent="0.25">
      <c r="A749">
        <v>9</v>
      </c>
      <c r="B749">
        <v>13</v>
      </c>
    </row>
    <row r="750" spans="1:2" x14ac:dyDescent="0.25">
      <c r="A750">
        <v>10</v>
      </c>
      <c r="B750">
        <v>14</v>
      </c>
    </row>
    <row r="751" spans="1:2" x14ac:dyDescent="0.25">
      <c r="A751">
        <v>11</v>
      </c>
      <c r="B751">
        <v>15</v>
      </c>
    </row>
    <row r="752" spans="1:2" x14ac:dyDescent="0.25">
      <c r="A752">
        <v>12</v>
      </c>
      <c r="B752">
        <v>16</v>
      </c>
    </row>
    <row r="753" spans="1:2" x14ac:dyDescent="0.25">
      <c r="A753">
        <v>23</v>
      </c>
      <c r="B753">
        <v>19</v>
      </c>
    </row>
    <row r="754" spans="1:2" x14ac:dyDescent="0.25">
      <c r="A754">
        <v>17</v>
      </c>
      <c r="B754">
        <v>21</v>
      </c>
    </row>
    <row r="755" spans="1:2" x14ac:dyDescent="0.25">
      <c r="A755">
        <v>18</v>
      </c>
      <c r="B755">
        <v>22</v>
      </c>
    </row>
    <row r="756" spans="1:2" x14ac:dyDescent="0.25">
      <c r="A756">
        <v>20</v>
      </c>
      <c r="B756">
        <v>24</v>
      </c>
    </row>
    <row r="757" spans="1:2" x14ac:dyDescent="0.25">
      <c r="A757">
        <v>29</v>
      </c>
      <c r="B757">
        <v>25</v>
      </c>
    </row>
    <row r="758" spans="1:2" x14ac:dyDescent="0.25">
      <c r="A758">
        <v>30</v>
      </c>
      <c r="B758">
        <v>26</v>
      </c>
    </row>
    <row r="759" spans="1:2" x14ac:dyDescent="0.25">
      <c r="A759">
        <v>31</v>
      </c>
      <c r="B759">
        <v>27</v>
      </c>
    </row>
    <row r="760" spans="1:2" x14ac:dyDescent="0.25">
      <c r="A760">
        <v>32</v>
      </c>
      <c r="B760">
        <v>28</v>
      </c>
    </row>
    <row r="761" spans="1:2" x14ac:dyDescent="0.25">
      <c r="A761">
        <v>5</v>
      </c>
      <c r="B761">
        <v>1</v>
      </c>
    </row>
    <row r="762" spans="1:2" x14ac:dyDescent="0.25">
      <c r="A762">
        <v>6</v>
      </c>
      <c r="B762">
        <v>2</v>
      </c>
    </row>
    <row r="763" spans="1:2" x14ac:dyDescent="0.25">
      <c r="A763">
        <v>8</v>
      </c>
      <c r="B763">
        <v>4</v>
      </c>
    </row>
    <row r="764" spans="1:2" x14ac:dyDescent="0.25">
      <c r="A764">
        <v>3</v>
      </c>
      <c r="B764">
        <v>7</v>
      </c>
    </row>
    <row r="765" spans="1:2" x14ac:dyDescent="0.25">
      <c r="A765">
        <v>9</v>
      </c>
      <c r="B765">
        <v>13</v>
      </c>
    </row>
    <row r="766" spans="1:2" x14ac:dyDescent="0.25">
      <c r="A766">
        <v>10</v>
      </c>
      <c r="B766">
        <v>14</v>
      </c>
    </row>
    <row r="767" spans="1:2" x14ac:dyDescent="0.25">
      <c r="A767">
        <v>11</v>
      </c>
      <c r="B767">
        <v>15</v>
      </c>
    </row>
    <row r="768" spans="1:2" x14ac:dyDescent="0.25">
      <c r="A768">
        <v>12</v>
      </c>
      <c r="B768">
        <v>16</v>
      </c>
    </row>
    <row r="769" spans="1:2" x14ac:dyDescent="0.25">
      <c r="A769">
        <v>23</v>
      </c>
      <c r="B769">
        <v>19</v>
      </c>
    </row>
    <row r="770" spans="1:2" x14ac:dyDescent="0.25">
      <c r="A770">
        <v>17</v>
      </c>
      <c r="B770">
        <v>21</v>
      </c>
    </row>
    <row r="771" spans="1:2" x14ac:dyDescent="0.25">
      <c r="A771">
        <v>18</v>
      </c>
      <c r="B771">
        <v>22</v>
      </c>
    </row>
    <row r="772" spans="1:2" x14ac:dyDescent="0.25">
      <c r="A772">
        <v>20</v>
      </c>
      <c r="B772">
        <v>24</v>
      </c>
    </row>
    <row r="773" spans="1:2" x14ac:dyDescent="0.25">
      <c r="A773">
        <v>29</v>
      </c>
      <c r="B773">
        <v>25</v>
      </c>
    </row>
    <row r="774" spans="1:2" x14ac:dyDescent="0.25">
      <c r="A774">
        <v>30</v>
      </c>
      <c r="B774">
        <v>26</v>
      </c>
    </row>
    <row r="775" spans="1:2" x14ac:dyDescent="0.25">
      <c r="A775">
        <v>31</v>
      </c>
      <c r="B775">
        <v>27</v>
      </c>
    </row>
    <row r="776" spans="1:2" x14ac:dyDescent="0.25">
      <c r="A776">
        <v>32</v>
      </c>
      <c r="B776">
        <v>28</v>
      </c>
    </row>
    <row r="777" spans="1:2" x14ac:dyDescent="0.25">
      <c r="A777">
        <v>5</v>
      </c>
      <c r="B777">
        <v>1</v>
      </c>
    </row>
    <row r="778" spans="1:2" x14ac:dyDescent="0.25">
      <c r="A778">
        <v>6</v>
      </c>
      <c r="B778">
        <v>2</v>
      </c>
    </row>
    <row r="779" spans="1:2" x14ac:dyDescent="0.25">
      <c r="A779">
        <v>8</v>
      </c>
      <c r="B779">
        <v>4</v>
      </c>
    </row>
    <row r="780" spans="1:2" x14ac:dyDescent="0.25">
      <c r="A780">
        <v>3</v>
      </c>
      <c r="B780">
        <v>7</v>
      </c>
    </row>
    <row r="781" spans="1:2" x14ac:dyDescent="0.25">
      <c r="A781">
        <v>9</v>
      </c>
      <c r="B781">
        <v>13</v>
      </c>
    </row>
    <row r="782" spans="1:2" x14ac:dyDescent="0.25">
      <c r="A782">
        <v>10</v>
      </c>
      <c r="B782">
        <v>14</v>
      </c>
    </row>
    <row r="783" spans="1:2" x14ac:dyDescent="0.25">
      <c r="A783">
        <v>11</v>
      </c>
      <c r="B783">
        <v>15</v>
      </c>
    </row>
    <row r="784" spans="1:2" x14ac:dyDescent="0.25">
      <c r="A784">
        <v>12</v>
      </c>
      <c r="B784">
        <v>16</v>
      </c>
    </row>
    <row r="785" spans="1:2" x14ac:dyDescent="0.25">
      <c r="A785">
        <v>23</v>
      </c>
      <c r="B785">
        <v>19</v>
      </c>
    </row>
    <row r="786" spans="1:2" x14ac:dyDescent="0.25">
      <c r="A786">
        <v>17</v>
      </c>
      <c r="B786">
        <v>21</v>
      </c>
    </row>
    <row r="787" spans="1:2" x14ac:dyDescent="0.25">
      <c r="A787">
        <v>18</v>
      </c>
      <c r="B787">
        <v>22</v>
      </c>
    </row>
    <row r="788" spans="1:2" x14ac:dyDescent="0.25">
      <c r="A788">
        <v>20</v>
      </c>
      <c r="B788">
        <v>24</v>
      </c>
    </row>
    <row r="789" spans="1:2" x14ac:dyDescent="0.25">
      <c r="A789">
        <v>29</v>
      </c>
      <c r="B789">
        <v>25</v>
      </c>
    </row>
    <row r="790" spans="1:2" x14ac:dyDescent="0.25">
      <c r="A790">
        <v>30</v>
      </c>
      <c r="B790">
        <v>26</v>
      </c>
    </row>
    <row r="791" spans="1:2" x14ac:dyDescent="0.25">
      <c r="A791">
        <v>31</v>
      </c>
      <c r="B791">
        <v>27</v>
      </c>
    </row>
    <row r="792" spans="1:2" x14ac:dyDescent="0.25">
      <c r="A792">
        <v>32</v>
      </c>
      <c r="B792">
        <v>28</v>
      </c>
    </row>
    <row r="793" spans="1:2" x14ac:dyDescent="0.25">
      <c r="A793">
        <v>2</v>
      </c>
      <c r="B793">
        <v>1</v>
      </c>
    </row>
    <row r="794" spans="1:2" x14ac:dyDescent="0.25">
      <c r="A794">
        <v>4</v>
      </c>
      <c r="B794">
        <v>3</v>
      </c>
    </row>
    <row r="795" spans="1:2" x14ac:dyDescent="0.25">
      <c r="A795">
        <v>9</v>
      </c>
      <c r="B795">
        <v>10</v>
      </c>
    </row>
    <row r="796" spans="1:2" x14ac:dyDescent="0.25">
      <c r="A796">
        <v>16</v>
      </c>
      <c r="B796">
        <v>15</v>
      </c>
    </row>
    <row r="797" spans="1:2" x14ac:dyDescent="0.25">
      <c r="A797">
        <v>17</v>
      </c>
      <c r="B797">
        <v>18</v>
      </c>
    </row>
    <row r="798" spans="1:2" x14ac:dyDescent="0.25">
      <c r="A798">
        <v>19</v>
      </c>
      <c r="B798">
        <v>20</v>
      </c>
    </row>
    <row r="799" spans="1:2" x14ac:dyDescent="0.25">
      <c r="A799">
        <v>26</v>
      </c>
      <c r="B799">
        <v>25</v>
      </c>
    </row>
    <row r="800" spans="1:2" x14ac:dyDescent="0.25">
      <c r="A800">
        <v>31</v>
      </c>
      <c r="B800">
        <v>32</v>
      </c>
    </row>
    <row r="801" spans="1:2" x14ac:dyDescent="0.25">
      <c r="A801">
        <v>2</v>
      </c>
      <c r="B801">
        <v>1</v>
      </c>
    </row>
    <row r="802" spans="1:2" x14ac:dyDescent="0.25">
      <c r="A802">
        <v>4</v>
      </c>
      <c r="B802">
        <v>3</v>
      </c>
    </row>
    <row r="803" spans="1:2" x14ac:dyDescent="0.25">
      <c r="A803">
        <v>6</v>
      </c>
      <c r="B803">
        <v>5</v>
      </c>
    </row>
    <row r="804" spans="1:2" x14ac:dyDescent="0.25">
      <c r="A804">
        <v>8</v>
      </c>
      <c r="B804">
        <v>7</v>
      </c>
    </row>
    <row r="805" spans="1:2" x14ac:dyDescent="0.25">
      <c r="A805">
        <v>9</v>
      </c>
      <c r="B805">
        <v>10</v>
      </c>
    </row>
    <row r="806" spans="1:2" x14ac:dyDescent="0.25">
      <c r="A806">
        <v>12</v>
      </c>
      <c r="B806">
        <v>11</v>
      </c>
    </row>
    <row r="807" spans="1:2" x14ac:dyDescent="0.25">
      <c r="A807">
        <v>13</v>
      </c>
      <c r="B807">
        <v>14</v>
      </c>
    </row>
    <row r="808" spans="1:2" x14ac:dyDescent="0.25">
      <c r="A808">
        <v>16</v>
      </c>
      <c r="B808">
        <v>15</v>
      </c>
    </row>
    <row r="809" spans="1:2" x14ac:dyDescent="0.25">
      <c r="A809">
        <v>17</v>
      </c>
      <c r="B809">
        <v>18</v>
      </c>
    </row>
    <row r="810" spans="1:2" x14ac:dyDescent="0.25">
      <c r="A810">
        <v>19</v>
      </c>
      <c r="B810">
        <v>20</v>
      </c>
    </row>
    <row r="811" spans="1:2" x14ac:dyDescent="0.25">
      <c r="A811">
        <v>21</v>
      </c>
      <c r="B811">
        <v>22</v>
      </c>
    </row>
    <row r="812" spans="1:2" x14ac:dyDescent="0.25">
      <c r="A812">
        <v>23</v>
      </c>
      <c r="B812">
        <v>24</v>
      </c>
    </row>
    <row r="813" spans="1:2" x14ac:dyDescent="0.25">
      <c r="A813">
        <v>26</v>
      </c>
      <c r="B813">
        <v>25</v>
      </c>
    </row>
    <row r="814" spans="1:2" x14ac:dyDescent="0.25">
      <c r="A814">
        <v>27</v>
      </c>
      <c r="B814">
        <v>28</v>
      </c>
    </row>
    <row r="815" spans="1:2" x14ac:dyDescent="0.25">
      <c r="A815">
        <v>30</v>
      </c>
      <c r="B815">
        <v>29</v>
      </c>
    </row>
    <row r="816" spans="1:2" x14ac:dyDescent="0.25">
      <c r="A816">
        <v>31</v>
      </c>
      <c r="B816">
        <v>32</v>
      </c>
    </row>
    <row r="817" spans="1:2" x14ac:dyDescent="0.25">
      <c r="A817">
        <v>2</v>
      </c>
      <c r="B817">
        <v>1</v>
      </c>
    </row>
    <row r="818" spans="1:2" x14ac:dyDescent="0.25">
      <c r="A818">
        <v>4</v>
      </c>
      <c r="B818">
        <v>3</v>
      </c>
    </row>
    <row r="819" spans="1:2" x14ac:dyDescent="0.25">
      <c r="A819">
        <v>6</v>
      </c>
      <c r="B819">
        <v>5</v>
      </c>
    </row>
    <row r="820" spans="1:2" x14ac:dyDescent="0.25">
      <c r="A820">
        <v>8</v>
      </c>
      <c r="B820">
        <v>7</v>
      </c>
    </row>
    <row r="821" spans="1:2" x14ac:dyDescent="0.25">
      <c r="A821">
        <v>9</v>
      </c>
      <c r="B821">
        <v>10</v>
      </c>
    </row>
    <row r="822" spans="1:2" x14ac:dyDescent="0.25">
      <c r="A822">
        <v>12</v>
      </c>
      <c r="B822">
        <v>11</v>
      </c>
    </row>
    <row r="823" spans="1:2" x14ac:dyDescent="0.25">
      <c r="A823">
        <v>13</v>
      </c>
      <c r="B823">
        <v>14</v>
      </c>
    </row>
    <row r="824" spans="1:2" x14ac:dyDescent="0.25">
      <c r="A824">
        <v>16</v>
      </c>
      <c r="B824">
        <v>15</v>
      </c>
    </row>
    <row r="825" spans="1:2" x14ac:dyDescent="0.25">
      <c r="A825">
        <v>17</v>
      </c>
      <c r="B825">
        <v>18</v>
      </c>
    </row>
    <row r="826" spans="1:2" x14ac:dyDescent="0.25">
      <c r="A826">
        <v>19</v>
      </c>
      <c r="B826">
        <v>20</v>
      </c>
    </row>
    <row r="827" spans="1:2" x14ac:dyDescent="0.25">
      <c r="A827">
        <v>21</v>
      </c>
      <c r="B827">
        <v>22</v>
      </c>
    </row>
    <row r="828" spans="1:2" x14ac:dyDescent="0.25">
      <c r="A828">
        <v>23</v>
      </c>
      <c r="B828">
        <v>24</v>
      </c>
    </row>
    <row r="829" spans="1:2" x14ac:dyDescent="0.25">
      <c r="A829">
        <v>26</v>
      </c>
      <c r="B829">
        <v>25</v>
      </c>
    </row>
    <row r="830" spans="1:2" x14ac:dyDescent="0.25">
      <c r="A830">
        <v>27</v>
      </c>
      <c r="B830">
        <v>28</v>
      </c>
    </row>
    <row r="831" spans="1:2" x14ac:dyDescent="0.25">
      <c r="A831">
        <v>30</v>
      </c>
      <c r="B831">
        <v>29</v>
      </c>
    </row>
    <row r="832" spans="1:2" x14ac:dyDescent="0.25">
      <c r="A832">
        <v>31</v>
      </c>
      <c r="B832">
        <v>32</v>
      </c>
    </row>
    <row r="833" spans="1:2" x14ac:dyDescent="0.25">
      <c r="A833">
        <v>2</v>
      </c>
      <c r="B833">
        <v>1</v>
      </c>
    </row>
    <row r="834" spans="1:2" x14ac:dyDescent="0.25">
      <c r="A834">
        <v>4</v>
      </c>
      <c r="B834">
        <v>3</v>
      </c>
    </row>
    <row r="835" spans="1:2" x14ac:dyDescent="0.25">
      <c r="A835">
        <v>11</v>
      </c>
      <c r="B835">
        <v>8</v>
      </c>
    </row>
    <row r="836" spans="1:2" x14ac:dyDescent="0.25">
      <c r="A836">
        <v>9</v>
      </c>
      <c r="B836">
        <v>10</v>
      </c>
    </row>
    <row r="837" spans="1:2" x14ac:dyDescent="0.25">
      <c r="A837">
        <v>16</v>
      </c>
      <c r="B837">
        <v>15</v>
      </c>
    </row>
    <row r="838" spans="1:2" x14ac:dyDescent="0.25">
      <c r="A838">
        <v>17</v>
      </c>
      <c r="B838">
        <v>18</v>
      </c>
    </row>
    <row r="839" spans="1:2" x14ac:dyDescent="0.25">
      <c r="A839">
        <v>19</v>
      </c>
      <c r="B839">
        <v>20</v>
      </c>
    </row>
    <row r="840" spans="1:2" x14ac:dyDescent="0.25">
      <c r="A840">
        <v>26</v>
      </c>
      <c r="B840">
        <v>25</v>
      </c>
    </row>
    <row r="841" spans="1:2" x14ac:dyDescent="0.25">
      <c r="A841">
        <v>24</v>
      </c>
      <c r="B841">
        <v>27</v>
      </c>
    </row>
    <row r="842" spans="1:2" x14ac:dyDescent="0.25">
      <c r="A842">
        <v>31</v>
      </c>
      <c r="B842">
        <v>32</v>
      </c>
    </row>
    <row r="843" spans="1:2" x14ac:dyDescent="0.25">
      <c r="A843">
        <v>11</v>
      </c>
      <c r="B843">
        <v>8</v>
      </c>
    </row>
    <row r="844" spans="1:2" x14ac:dyDescent="0.25">
      <c r="A844">
        <v>6</v>
      </c>
      <c r="B844">
        <v>9</v>
      </c>
    </row>
    <row r="845" spans="1:2" x14ac:dyDescent="0.25">
      <c r="A845">
        <v>5</v>
      </c>
      <c r="B845">
        <v>10</v>
      </c>
    </row>
    <row r="846" spans="1:2" x14ac:dyDescent="0.25">
      <c r="A846">
        <v>7</v>
      </c>
      <c r="B846">
        <v>12</v>
      </c>
    </row>
    <row r="847" spans="1:2" x14ac:dyDescent="0.25">
      <c r="A847">
        <v>2</v>
      </c>
      <c r="B847">
        <v>13</v>
      </c>
    </row>
    <row r="848" spans="1:2" x14ac:dyDescent="0.25">
      <c r="A848">
        <v>1</v>
      </c>
      <c r="B848">
        <v>14</v>
      </c>
    </row>
    <row r="849" spans="1:2" x14ac:dyDescent="0.25">
      <c r="A849">
        <v>4</v>
      </c>
      <c r="B849">
        <v>15</v>
      </c>
    </row>
    <row r="850" spans="1:2" x14ac:dyDescent="0.25">
      <c r="A850">
        <v>3</v>
      </c>
      <c r="B850">
        <v>16</v>
      </c>
    </row>
    <row r="851" spans="1:2" x14ac:dyDescent="0.25">
      <c r="A851">
        <v>30</v>
      </c>
      <c r="B851">
        <v>17</v>
      </c>
    </row>
    <row r="852" spans="1:2" x14ac:dyDescent="0.25">
      <c r="A852">
        <v>29</v>
      </c>
      <c r="B852">
        <v>18</v>
      </c>
    </row>
    <row r="853" spans="1:2" x14ac:dyDescent="0.25">
      <c r="A853">
        <v>32</v>
      </c>
      <c r="B853">
        <v>19</v>
      </c>
    </row>
    <row r="854" spans="1:2" x14ac:dyDescent="0.25">
      <c r="A854">
        <v>31</v>
      </c>
      <c r="B854">
        <v>20</v>
      </c>
    </row>
    <row r="855" spans="1:2" x14ac:dyDescent="0.25">
      <c r="A855">
        <v>26</v>
      </c>
      <c r="B855">
        <v>21</v>
      </c>
    </row>
    <row r="856" spans="1:2" x14ac:dyDescent="0.25">
      <c r="A856">
        <v>25</v>
      </c>
      <c r="B856">
        <v>22</v>
      </c>
    </row>
    <row r="857" spans="1:2" x14ac:dyDescent="0.25">
      <c r="A857">
        <v>28</v>
      </c>
      <c r="B857">
        <v>23</v>
      </c>
    </row>
    <row r="858" spans="1:2" x14ac:dyDescent="0.25">
      <c r="A858">
        <v>24</v>
      </c>
      <c r="B858">
        <v>27</v>
      </c>
    </row>
    <row r="859" spans="1:2" x14ac:dyDescent="0.25">
      <c r="A859">
        <v>11</v>
      </c>
      <c r="B859">
        <v>8</v>
      </c>
    </row>
    <row r="860" spans="1:2" x14ac:dyDescent="0.25">
      <c r="A860">
        <v>6</v>
      </c>
      <c r="B860">
        <v>9</v>
      </c>
    </row>
    <row r="861" spans="1:2" x14ac:dyDescent="0.25">
      <c r="A861">
        <v>5</v>
      </c>
      <c r="B861">
        <v>10</v>
      </c>
    </row>
    <row r="862" spans="1:2" x14ac:dyDescent="0.25">
      <c r="A862">
        <v>7</v>
      </c>
      <c r="B862">
        <v>12</v>
      </c>
    </row>
    <row r="863" spans="1:2" x14ac:dyDescent="0.25">
      <c r="A863">
        <v>2</v>
      </c>
      <c r="B863">
        <v>13</v>
      </c>
    </row>
    <row r="864" spans="1:2" x14ac:dyDescent="0.25">
      <c r="A864">
        <v>1</v>
      </c>
      <c r="B864">
        <v>14</v>
      </c>
    </row>
    <row r="865" spans="1:2" x14ac:dyDescent="0.25">
      <c r="A865">
        <v>4</v>
      </c>
      <c r="B865">
        <v>15</v>
      </c>
    </row>
    <row r="866" spans="1:2" x14ac:dyDescent="0.25">
      <c r="A866">
        <v>3</v>
      </c>
      <c r="B866">
        <v>16</v>
      </c>
    </row>
    <row r="867" spans="1:2" x14ac:dyDescent="0.25">
      <c r="A867">
        <v>30</v>
      </c>
      <c r="B867">
        <v>17</v>
      </c>
    </row>
    <row r="868" spans="1:2" x14ac:dyDescent="0.25">
      <c r="A868">
        <v>29</v>
      </c>
      <c r="B868">
        <v>18</v>
      </c>
    </row>
    <row r="869" spans="1:2" x14ac:dyDescent="0.25">
      <c r="A869">
        <v>32</v>
      </c>
      <c r="B869">
        <v>19</v>
      </c>
    </row>
    <row r="870" spans="1:2" x14ac:dyDescent="0.25">
      <c r="A870">
        <v>31</v>
      </c>
      <c r="B870">
        <v>20</v>
      </c>
    </row>
    <row r="871" spans="1:2" x14ac:dyDescent="0.25">
      <c r="A871">
        <v>26</v>
      </c>
      <c r="B871">
        <v>21</v>
      </c>
    </row>
    <row r="872" spans="1:2" x14ac:dyDescent="0.25">
      <c r="A872">
        <v>25</v>
      </c>
      <c r="B872">
        <v>22</v>
      </c>
    </row>
    <row r="873" spans="1:2" x14ac:dyDescent="0.25">
      <c r="A873">
        <v>28</v>
      </c>
      <c r="B873">
        <v>23</v>
      </c>
    </row>
    <row r="874" spans="1:2" x14ac:dyDescent="0.25">
      <c r="A874">
        <v>24</v>
      </c>
      <c r="B874">
        <v>27</v>
      </c>
    </row>
    <row r="875" spans="1:2" x14ac:dyDescent="0.25">
      <c r="A875">
        <v>11</v>
      </c>
      <c r="B875">
        <v>8</v>
      </c>
    </row>
    <row r="876" spans="1:2" x14ac:dyDescent="0.25">
      <c r="A876">
        <v>6</v>
      </c>
      <c r="B876">
        <v>9</v>
      </c>
    </row>
    <row r="877" spans="1:2" x14ac:dyDescent="0.25">
      <c r="A877">
        <v>5</v>
      </c>
      <c r="B877">
        <v>10</v>
      </c>
    </row>
    <row r="878" spans="1:2" x14ac:dyDescent="0.25">
      <c r="A878">
        <v>7</v>
      </c>
      <c r="B878">
        <v>12</v>
      </c>
    </row>
    <row r="879" spans="1:2" x14ac:dyDescent="0.25">
      <c r="A879">
        <v>2</v>
      </c>
      <c r="B879">
        <v>13</v>
      </c>
    </row>
    <row r="880" spans="1:2" x14ac:dyDescent="0.25">
      <c r="A880">
        <v>1</v>
      </c>
      <c r="B880">
        <v>14</v>
      </c>
    </row>
    <row r="881" spans="1:2" x14ac:dyDescent="0.25">
      <c r="A881">
        <v>4</v>
      </c>
      <c r="B881">
        <v>15</v>
      </c>
    </row>
    <row r="882" spans="1:2" x14ac:dyDescent="0.25">
      <c r="A882">
        <v>3</v>
      </c>
      <c r="B882">
        <v>16</v>
      </c>
    </row>
    <row r="883" spans="1:2" x14ac:dyDescent="0.25">
      <c r="A883">
        <v>30</v>
      </c>
      <c r="B883">
        <v>17</v>
      </c>
    </row>
    <row r="884" spans="1:2" x14ac:dyDescent="0.25">
      <c r="A884">
        <v>29</v>
      </c>
      <c r="B884">
        <v>18</v>
      </c>
    </row>
    <row r="885" spans="1:2" x14ac:dyDescent="0.25">
      <c r="A885">
        <v>32</v>
      </c>
      <c r="B885">
        <v>19</v>
      </c>
    </row>
    <row r="886" spans="1:2" x14ac:dyDescent="0.25">
      <c r="A886">
        <v>31</v>
      </c>
      <c r="B886">
        <v>20</v>
      </c>
    </row>
    <row r="887" spans="1:2" x14ac:dyDescent="0.25">
      <c r="A887">
        <v>26</v>
      </c>
      <c r="B887">
        <v>21</v>
      </c>
    </row>
    <row r="888" spans="1:2" x14ac:dyDescent="0.25">
      <c r="A888">
        <v>25</v>
      </c>
      <c r="B888">
        <v>22</v>
      </c>
    </row>
    <row r="889" spans="1:2" x14ac:dyDescent="0.25">
      <c r="A889">
        <v>28</v>
      </c>
      <c r="B889">
        <v>23</v>
      </c>
    </row>
    <row r="890" spans="1:2" x14ac:dyDescent="0.25">
      <c r="A890">
        <v>24</v>
      </c>
      <c r="B890">
        <v>27</v>
      </c>
    </row>
    <row r="891" spans="1:2" x14ac:dyDescent="0.25">
      <c r="A891">
        <v>16</v>
      </c>
      <c r="B891">
        <v>4</v>
      </c>
    </row>
    <row r="892" spans="1:2" x14ac:dyDescent="0.25">
      <c r="A892">
        <v>7</v>
      </c>
      <c r="B892">
        <v>11</v>
      </c>
    </row>
    <row r="893" spans="1:2" x14ac:dyDescent="0.25">
      <c r="A893">
        <v>8</v>
      </c>
      <c r="B893">
        <v>12</v>
      </c>
    </row>
    <row r="894" spans="1:2" x14ac:dyDescent="0.25">
      <c r="A894">
        <v>1</v>
      </c>
      <c r="B894">
        <v>13</v>
      </c>
    </row>
    <row r="895" spans="1:2" x14ac:dyDescent="0.25">
      <c r="A895">
        <v>2</v>
      </c>
      <c r="B895">
        <v>14</v>
      </c>
    </row>
    <row r="896" spans="1:2" x14ac:dyDescent="0.25">
      <c r="A896">
        <v>29</v>
      </c>
      <c r="B896">
        <v>17</v>
      </c>
    </row>
    <row r="897" spans="1:2" x14ac:dyDescent="0.25">
      <c r="A897">
        <v>30</v>
      </c>
      <c r="B897">
        <v>18</v>
      </c>
    </row>
    <row r="898" spans="1:2" x14ac:dyDescent="0.25">
      <c r="A898">
        <v>27</v>
      </c>
      <c r="B898">
        <v>23</v>
      </c>
    </row>
    <row r="899" spans="1:2" x14ac:dyDescent="0.25">
      <c r="A899">
        <v>28</v>
      </c>
      <c r="B899">
        <v>24</v>
      </c>
    </row>
    <row r="900" spans="1:2" x14ac:dyDescent="0.25">
      <c r="A900">
        <v>19</v>
      </c>
      <c r="B900">
        <v>31</v>
      </c>
    </row>
    <row r="901" spans="1:2" x14ac:dyDescent="0.25">
      <c r="A901">
        <v>15</v>
      </c>
      <c r="B901">
        <v>3</v>
      </c>
    </row>
    <row r="902" spans="1:2" x14ac:dyDescent="0.25">
      <c r="A902">
        <v>16</v>
      </c>
      <c r="B902">
        <v>4</v>
      </c>
    </row>
    <row r="903" spans="1:2" x14ac:dyDescent="0.25">
      <c r="A903">
        <v>9</v>
      </c>
      <c r="B903">
        <v>5</v>
      </c>
    </row>
    <row r="904" spans="1:2" x14ac:dyDescent="0.25">
      <c r="A904">
        <v>10</v>
      </c>
      <c r="B904">
        <v>6</v>
      </c>
    </row>
    <row r="905" spans="1:2" x14ac:dyDescent="0.25">
      <c r="A905">
        <v>7</v>
      </c>
      <c r="B905">
        <v>11</v>
      </c>
    </row>
    <row r="906" spans="1:2" x14ac:dyDescent="0.25">
      <c r="A906">
        <v>8</v>
      </c>
      <c r="B906">
        <v>12</v>
      </c>
    </row>
    <row r="907" spans="1:2" x14ac:dyDescent="0.25">
      <c r="A907">
        <v>1</v>
      </c>
      <c r="B907">
        <v>13</v>
      </c>
    </row>
    <row r="908" spans="1:2" x14ac:dyDescent="0.25">
      <c r="A908">
        <v>2</v>
      </c>
      <c r="B908">
        <v>14</v>
      </c>
    </row>
    <row r="909" spans="1:2" x14ac:dyDescent="0.25">
      <c r="A909">
        <v>29</v>
      </c>
      <c r="B909">
        <v>17</v>
      </c>
    </row>
    <row r="910" spans="1:2" x14ac:dyDescent="0.25">
      <c r="A910">
        <v>30</v>
      </c>
      <c r="B910">
        <v>18</v>
      </c>
    </row>
    <row r="911" spans="1:2" x14ac:dyDescent="0.25">
      <c r="A911">
        <v>27</v>
      </c>
      <c r="B911">
        <v>23</v>
      </c>
    </row>
    <row r="912" spans="1:2" x14ac:dyDescent="0.25">
      <c r="A912">
        <v>28</v>
      </c>
      <c r="B912">
        <v>24</v>
      </c>
    </row>
    <row r="913" spans="1:2" x14ac:dyDescent="0.25">
      <c r="A913">
        <v>21</v>
      </c>
      <c r="B913">
        <v>25</v>
      </c>
    </row>
    <row r="914" spans="1:2" x14ac:dyDescent="0.25">
      <c r="A914">
        <v>22</v>
      </c>
      <c r="B914">
        <v>26</v>
      </c>
    </row>
    <row r="915" spans="1:2" x14ac:dyDescent="0.25">
      <c r="A915">
        <v>19</v>
      </c>
      <c r="B915">
        <v>31</v>
      </c>
    </row>
    <row r="916" spans="1:2" x14ac:dyDescent="0.25">
      <c r="A916">
        <v>20</v>
      </c>
      <c r="B916">
        <v>32</v>
      </c>
    </row>
    <row r="917" spans="1:2" x14ac:dyDescent="0.25">
      <c r="A917">
        <v>15</v>
      </c>
      <c r="B917">
        <v>3</v>
      </c>
    </row>
    <row r="918" spans="1:2" x14ac:dyDescent="0.25">
      <c r="A918">
        <v>16</v>
      </c>
      <c r="B918">
        <v>4</v>
      </c>
    </row>
    <row r="919" spans="1:2" x14ac:dyDescent="0.25">
      <c r="A919">
        <v>9</v>
      </c>
      <c r="B919">
        <v>5</v>
      </c>
    </row>
    <row r="920" spans="1:2" x14ac:dyDescent="0.25">
      <c r="A920">
        <v>10</v>
      </c>
      <c r="B920">
        <v>6</v>
      </c>
    </row>
    <row r="921" spans="1:2" x14ac:dyDescent="0.25">
      <c r="A921">
        <v>7</v>
      </c>
      <c r="B921">
        <v>11</v>
      </c>
    </row>
    <row r="922" spans="1:2" x14ac:dyDescent="0.25">
      <c r="A922">
        <v>8</v>
      </c>
      <c r="B922">
        <v>12</v>
      </c>
    </row>
    <row r="923" spans="1:2" x14ac:dyDescent="0.25">
      <c r="A923">
        <v>1</v>
      </c>
      <c r="B923">
        <v>13</v>
      </c>
    </row>
    <row r="924" spans="1:2" x14ac:dyDescent="0.25">
      <c r="A924">
        <v>2</v>
      </c>
      <c r="B924">
        <v>14</v>
      </c>
    </row>
    <row r="925" spans="1:2" x14ac:dyDescent="0.25">
      <c r="A925">
        <v>29</v>
      </c>
      <c r="B925">
        <v>17</v>
      </c>
    </row>
    <row r="926" spans="1:2" x14ac:dyDescent="0.25">
      <c r="A926">
        <v>30</v>
      </c>
      <c r="B926">
        <v>18</v>
      </c>
    </row>
    <row r="927" spans="1:2" x14ac:dyDescent="0.25">
      <c r="A927">
        <v>27</v>
      </c>
      <c r="B927">
        <v>23</v>
      </c>
    </row>
    <row r="928" spans="1:2" x14ac:dyDescent="0.25">
      <c r="A928">
        <v>28</v>
      </c>
      <c r="B928">
        <v>24</v>
      </c>
    </row>
    <row r="929" spans="1:2" x14ac:dyDescent="0.25">
      <c r="A929">
        <v>21</v>
      </c>
      <c r="B929">
        <v>25</v>
      </c>
    </row>
    <row r="930" spans="1:2" x14ac:dyDescent="0.25">
      <c r="A930">
        <v>22</v>
      </c>
      <c r="B930">
        <v>26</v>
      </c>
    </row>
    <row r="931" spans="1:2" x14ac:dyDescent="0.25">
      <c r="A931">
        <v>19</v>
      </c>
      <c r="B931">
        <v>31</v>
      </c>
    </row>
    <row r="932" spans="1:2" x14ac:dyDescent="0.25">
      <c r="A932">
        <v>20</v>
      </c>
      <c r="B932">
        <v>32</v>
      </c>
    </row>
    <row r="933" spans="1:2" x14ac:dyDescent="0.25">
      <c r="A933">
        <v>15</v>
      </c>
      <c r="B933">
        <v>3</v>
      </c>
    </row>
    <row r="934" spans="1:2" x14ac:dyDescent="0.25">
      <c r="A934">
        <v>9</v>
      </c>
      <c r="B934">
        <v>5</v>
      </c>
    </row>
    <row r="935" spans="1:2" x14ac:dyDescent="0.25">
      <c r="A935">
        <v>10</v>
      </c>
      <c r="B935">
        <v>6</v>
      </c>
    </row>
    <row r="936" spans="1:2" x14ac:dyDescent="0.25">
      <c r="A936">
        <v>7</v>
      </c>
      <c r="B936">
        <v>11</v>
      </c>
    </row>
    <row r="937" spans="1:2" x14ac:dyDescent="0.25">
      <c r="A937">
        <v>8</v>
      </c>
      <c r="B937">
        <v>12</v>
      </c>
    </row>
    <row r="938" spans="1:2" x14ac:dyDescent="0.25">
      <c r="A938">
        <v>1</v>
      </c>
      <c r="B938">
        <v>13</v>
      </c>
    </row>
    <row r="939" spans="1:2" x14ac:dyDescent="0.25">
      <c r="A939">
        <v>2</v>
      </c>
      <c r="B939">
        <v>14</v>
      </c>
    </row>
    <row r="940" spans="1:2" x14ac:dyDescent="0.25">
      <c r="A940">
        <v>29</v>
      </c>
      <c r="B940">
        <v>17</v>
      </c>
    </row>
    <row r="941" spans="1:2" x14ac:dyDescent="0.25">
      <c r="A941">
        <v>30</v>
      </c>
      <c r="B941">
        <v>18</v>
      </c>
    </row>
    <row r="942" spans="1:2" x14ac:dyDescent="0.25">
      <c r="A942">
        <v>27</v>
      </c>
      <c r="B942">
        <v>23</v>
      </c>
    </row>
    <row r="943" spans="1:2" x14ac:dyDescent="0.25">
      <c r="A943">
        <v>28</v>
      </c>
      <c r="B943">
        <v>24</v>
      </c>
    </row>
    <row r="944" spans="1:2" x14ac:dyDescent="0.25">
      <c r="A944">
        <v>21</v>
      </c>
      <c r="B944">
        <v>25</v>
      </c>
    </row>
    <row r="945" spans="1:2" x14ac:dyDescent="0.25">
      <c r="A945">
        <v>22</v>
      </c>
      <c r="B945">
        <v>26</v>
      </c>
    </row>
    <row r="946" spans="1:2" x14ac:dyDescent="0.25">
      <c r="A946">
        <v>20</v>
      </c>
      <c r="B946">
        <v>32</v>
      </c>
    </row>
    <row r="947" spans="1:2" x14ac:dyDescent="0.25">
      <c r="A947">
        <v>4</v>
      </c>
      <c r="B947">
        <v>1</v>
      </c>
    </row>
    <row r="948" spans="1:2" x14ac:dyDescent="0.25">
      <c r="A948">
        <v>3</v>
      </c>
      <c r="B948">
        <v>2</v>
      </c>
    </row>
    <row r="949" spans="1:2" x14ac:dyDescent="0.25">
      <c r="A949">
        <v>8</v>
      </c>
      <c r="B949">
        <v>5</v>
      </c>
    </row>
    <row r="950" spans="1:2" x14ac:dyDescent="0.25">
      <c r="A950">
        <v>7</v>
      </c>
      <c r="B950">
        <v>6</v>
      </c>
    </row>
    <row r="951" spans="1:2" x14ac:dyDescent="0.25">
      <c r="A951">
        <v>10</v>
      </c>
      <c r="B951">
        <v>11</v>
      </c>
    </row>
    <row r="952" spans="1:2" x14ac:dyDescent="0.25">
      <c r="A952">
        <v>9</v>
      </c>
      <c r="B952">
        <v>12</v>
      </c>
    </row>
    <row r="953" spans="1:2" x14ac:dyDescent="0.25">
      <c r="A953">
        <v>16</v>
      </c>
      <c r="B953">
        <v>13</v>
      </c>
    </row>
    <row r="954" spans="1:2" x14ac:dyDescent="0.25">
      <c r="A954">
        <v>14</v>
      </c>
      <c r="B954">
        <v>15</v>
      </c>
    </row>
    <row r="955" spans="1:2" x14ac:dyDescent="0.25">
      <c r="A955">
        <v>18</v>
      </c>
      <c r="B955">
        <v>19</v>
      </c>
    </row>
    <row r="956" spans="1:2" x14ac:dyDescent="0.25">
      <c r="A956">
        <v>17</v>
      </c>
      <c r="B956">
        <v>20</v>
      </c>
    </row>
    <row r="957" spans="1:2" x14ac:dyDescent="0.25">
      <c r="A957">
        <v>22</v>
      </c>
      <c r="B957">
        <v>23</v>
      </c>
    </row>
    <row r="958" spans="1:2" x14ac:dyDescent="0.25">
      <c r="A958">
        <v>21</v>
      </c>
      <c r="B958">
        <v>24</v>
      </c>
    </row>
    <row r="959" spans="1:2" x14ac:dyDescent="0.25">
      <c r="A959">
        <v>28</v>
      </c>
      <c r="B959">
        <v>25</v>
      </c>
    </row>
    <row r="960" spans="1:2" x14ac:dyDescent="0.25">
      <c r="A960">
        <v>27</v>
      </c>
      <c r="B960">
        <v>26</v>
      </c>
    </row>
    <row r="961" spans="1:2" x14ac:dyDescent="0.25">
      <c r="A961">
        <v>31</v>
      </c>
      <c r="B961">
        <v>30</v>
      </c>
    </row>
    <row r="962" spans="1:2" x14ac:dyDescent="0.25">
      <c r="A962">
        <v>29</v>
      </c>
      <c r="B962">
        <v>32</v>
      </c>
    </row>
    <row r="963" spans="1:2" x14ac:dyDescent="0.25">
      <c r="A963">
        <v>4</v>
      </c>
      <c r="B963">
        <v>1</v>
      </c>
    </row>
    <row r="964" spans="1:2" x14ac:dyDescent="0.25">
      <c r="A964">
        <v>3</v>
      </c>
      <c r="B964">
        <v>2</v>
      </c>
    </row>
    <row r="965" spans="1:2" x14ac:dyDescent="0.25">
      <c r="A965">
        <v>8</v>
      </c>
      <c r="B965">
        <v>5</v>
      </c>
    </row>
    <row r="966" spans="1:2" x14ac:dyDescent="0.25">
      <c r="A966">
        <v>7</v>
      </c>
      <c r="B966">
        <v>6</v>
      </c>
    </row>
    <row r="967" spans="1:2" x14ac:dyDescent="0.25">
      <c r="A967">
        <v>10</v>
      </c>
      <c r="B967">
        <v>11</v>
      </c>
    </row>
    <row r="968" spans="1:2" x14ac:dyDescent="0.25">
      <c r="A968">
        <v>9</v>
      </c>
      <c r="B968">
        <v>12</v>
      </c>
    </row>
    <row r="969" spans="1:2" x14ac:dyDescent="0.25">
      <c r="A969">
        <v>16</v>
      </c>
      <c r="B969">
        <v>13</v>
      </c>
    </row>
    <row r="970" spans="1:2" x14ac:dyDescent="0.25">
      <c r="A970">
        <v>14</v>
      </c>
      <c r="B970">
        <v>15</v>
      </c>
    </row>
    <row r="971" spans="1:2" x14ac:dyDescent="0.25">
      <c r="A971">
        <v>18</v>
      </c>
      <c r="B971">
        <v>19</v>
      </c>
    </row>
    <row r="972" spans="1:2" x14ac:dyDescent="0.25">
      <c r="A972">
        <v>17</v>
      </c>
      <c r="B972">
        <v>20</v>
      </c>
    </row>
    <row r="973" spans="1:2" x14ac:dyDescent="0.25">
      <c r="A973">
        <v>22</v>
      </c>
      <c r="B973">
        <v>23</v>
      </c>
    </row>
    <row r="974" spans="1:2" x14ac:dyDescent="0.25">
      <c r="A974">
        <v>21</v>
      </c>
      <c r="B974">
        <v>24</v>
      </c>
    </row>
    <row r="975" spans="1:2" x14ac:dyDescent="0.25">
      <c r="A975">
        <v>28</v>
      </c>
      <c r="B975">
        <v>25</v>
      </c>
    </row>
    <row r="976" spans="1:2" x14ac:dyDescent="0.25">
      <c r="A976">
        <v>27</v>
      </c>
      <c r="B976">
        <v>26</v>
      </c>
    </row>
    <row r="977" spans="1:2" x14ac:dyDescent="0.25">
      <c r="A977">
        <v>31</v>
      </c>
      <c r="B977">
        <v>30</v>
      </c>
    </row>
    <row r="978" spans="1:2" x14ac:dyDescent="0.25">
      <c r="A978">
        <v>29</v>
      </c>
      <c r="B978">
        <v>32</v>
      </c>
    </row>
    <row r="979" spans="1:2" x14ac:dyDescent="0.25">
      <c r="A979">
        <v>4</v>
      </c>
      <c r="B979">
        <v>1</v>
      </c>
    </row>
    <row r="980" spans="1:2" x14ac:dyDescent="0.25">
      <c r="A980">
        <v>3</v>
      </c>
      <c r="B980">
        <v>2</v>
      </c>
    </row>
    <row r="981" spans="1:2" x14ac:dyDescent="0.25">
      <c r="A981">
        <v>8</v>
      </c>
      <c r="B981">
        <v>5</v>
      </c>
    </row>
    <row r="982" spans="1:2" x14ac:dyDescent="0.25">
      <c r="A982">
        <v>7</v>
      </c>
      <c r="B982">
        <v>6</v>
      </c>
    </row>
    <row r="983" spans="1:2" x14ac:dyDescent="0.25">
      <c r="A983">
        <v>10</v>
      </c>
      <c r="B983">
        <v>11</v>
      </c>
    </row>
    <row r="984" spans="1:2" x14ac:dyDescent="0.25">
      <c r="A984">
        <v>9</v>
      </c>
      <c r="B984">
        <v>12</v>
      </c>
    </row>
    <row r="985" spans="1:2" x14ac:dyDescent="0.25">
      <c r="A985">
        <v>16</v>
      </c>
      <c r="B985">
        <v>13</v>
      </c>
    </row>
    <row r="986" spans="1:2" x14ac:dyDescent="0.25">
      <c r="A986">
        <v>14</v>
      </c>
      <c r="B986">
        <v>15</v>
      </c>
    </row>
    <row r="987" spans="1:2" x14ac:dyDescent="0.25">
      <c r="A987">
        <v>18</v>
      </c>
      <c r="B987">
        <v>19</v>
      </c>
    </row>
    <row r="988" spans="1:2" x14ac:dyDescent="0.25">
      <c r="A988">
        <v>17</v>
      </c>
      <c r="B988">
        <v>20</v>
      </c>
    </row>
    <row r="989" spans="1:2" x14ac:dyDescent="0.25">
      <c r="A989">
        <v>22</v>
      </c>
      <c r="B989">
        <v>23</v>
      </c>
    </row>
    <row r="990" spans="1:2" x14ac:dyDescent="0.25">
      <c r="A990">
        <v>21</v>
      </c>
      <c r="B990">
        <v>24</v>
      </c>
    </row>
    <row r="991" spans="1:2" x14ac:dyDescent="0.25">
      <c r="A991">
        <v>28</v>
      </c>
      <c r="B991">
        <v>25</v>
      </c>
    </row>
    <row r="992" spans="1:2" x14ac:dyDescent="0.25">
      <c r="A992">
        <v>27</v>
      </c>
      <c r="B992">
        <v>26</v>
      </c>
    </row>
    <row r="993" spans="1:2" x14ac:dyDescent="0.25">
      <c r="A993">
        <v>31</v>
      </c>
      <c r="B993">
        <v>30</v>
      </c>
    </row>
    <row r="994" spans="1:2" x14ac:dyDescent="0.25">
      <c r="A994">
        <v>29</v>
      </c>
      <c r="B994">
        <v>32</v>
      </c>
    </row>
    <row r="995" spans="1:2" x14ac:dyDescent="0.25">
      <c r="A995">
        <v>7</v>
      </c>
      <c r="B995">
        <v>1</v>
      </c>
    </row>
    <row r="996" spans="1:2" x14ac:dyDescent="0.25">
      <c r="A996">
        <v>8</v>
      </c>
      <c r="B996">
        <v>2</v>
      </c>
    </row>
    <row r="997" spans="1:2" x14ac:dyDescent="0.25">
      <c r="A997">
        <v>12</v>
      </c>
      <c r="B997">
        <v>14</v>
      </c>
    </row>
    <row r="998" spans="1:2" x14ac:dyDescent="0.25">
      <c r="A998">
        <v>21</v>
      </c>
      <c r="B998">
        <v>19</v>
      </c>
    </row>
    <row r="999" spans="1:2" x14ac:dyDescent="0.25">
      <c r="A999">
        <v>22</v>
      </c>
      <c r="B999">
        <v>20</v>
      </c>
    </row>
    <row r="1000" spans="1:2" x14ac:dyDescent="0.25">
      <c r="A1000">
        <v>17</v>
      </c>
      <c r="B1000">
        <v>23</v>
      </c>
    </row>
    <row r="1001" spans="1:2" x14ac:dyDescent="0.25">
      <c r="A1001">
        <v>18</v>
      </c>
      <c r="B1001">
        <v>24</v>
      </c>
    </row>
    <row r="1002" spans="1:2" x14ac:dyDescent="0.25">
      <c r="A1002">
        <v>32</v>
      </c>
      <c r="B1002">
        <v>26</v>
      </c>
    </row>
    <row r="1003" spans="1:2" x14ac:dyDescent="0.25">
      <c r="A1003">
        <v>30</v>
      </c>
      <c r="B1003">
        <v>28</v>
      </c>
    </row>
    <row r="1004" spans="1:2" x14ac:dyDescent="0.25">
      <c r="A1004">
        <v>27</v>
      </c>
      <c r="B1004">
        <v>29</v>
      </c>
    </row>
    <row r="1005" spans="1:2" x14ac:dyDescent="0.25">
      <c r="A1005">
        <v>7</v>
      </c>
      <c r="B1005">
        <v>1</v>
      </c>
    </row>
    <row r="1006" spans="1:2" x14ac:dyDescent="0.25">
      <c r="A1006">
        <v>8</v>
      </c>
      <c r="B1006">
        <v>2</v>
      </c>
    </row>
    <row r="1007" spans="1:2" x14ac:dyDescent="0.25">
      <c r="A1007">
        <v>3</v>
      </c>
      <c r="B1007">
        <v>5</v>
      </c>
    </row>
    <row r="1008" spans="1:2" x14ac:dyDescent="0.25">
      <c r="A1008">
        <v>4</v>
      </c>
      <c r="B1008">
        <v>6</v>
      </c>
    </row>
    <row r="1009" spans="1:2" x14ac:dyDescent="0.25">
      <c r="A1009">
        <v>13</v>
      </c>
      <c r="B1009">
        <v>11</v>
      </c>
    </row>
    <row r="1010" spans="1:2" x14ac:dyDescent="0.25">
      <c r="A1010">
        <v>12</v>
      </c>
      <c r="B1010">
        <v>14</v>
      </c>
    </row>
    <row r="1011" spans="1:2" x14ac:dyDescent="0.25">
      <c r="A1011">
        <v>9</v>
      </c>
      <c r="B1011">
        <v>15</v>
      </c>
    </row>
    <row r="1012" spans="1:2" x14ac:dyDescent="0.25">
      <c r="A1012">
        <v>10</v>
      </c>
      <c r="B1012">
        <v>16</v>
      </c>
    </row>
    <row r="1013" spans="1:2" x14ac:dyDescent="0.25">
      <c r="A1013">
        <v>21</v>
      </c>
      <c r="B1013">
        <v>19</v>
      </c>
    </row>
    <row r="1014" spans="1:2" x14ac:dyDescent="0.25">
      <c r="A1014">
        <v>22</v>
      </c>
      <c r="B1014">
        <v>20</v>
      </c>
    </row>
    <row r="1015" spans="1:2" x14ac:dyDescent="0.25">
      <c r="A1015">
        <v>17</v>
      </c>
      <c r="B1015">
        <v>23</v>
      </c>
    </row>
    <row r="1016" spans="1:2" x14ac:dyDescent="0.25">
      <c r="A1016">
        <v>18</v>
      </c>
      <c r="B1016">
        <v>24</v>
      </c>
    </row>
    <row r="1017" spans="1:2" x14ac:dyDescent="0.25">
      <c r="A1017">
        <v>31</v>
      </c>
      <c r="B1017">
        <v>25</v>
      </c>
    </row>
    <row r="1018" spans="1:2" x14ac:dyDescent="0.25">
      <c r="A1018">
        <v>32</v>
      </c>
      <c r="B1018">
        <v>26</v>
      </c>
    </row>
    <row r="1019" spans="1:2" x14ac:dyDescent="0.25">
      <c r="A1019">
        <v>30</v>
      </c>
      <c r="B1019">
        <v>28</v>
      </c>
    </row>
    <row r="1020" spans="1:2" x14ac:dyDescent="0.25">
      <c r="A1020">
        <v>27</v>
      </c>
      <c r="B1020">
        <v>29</v>
      </c>
    </row>
    <row r="1021" spans="1:2" x14ac:dyDescent="0.25">
      <c r="A1021">
        <v>7</v>
      </c>
      <c r="B1021">
        <v>1</v>
      </c>
    </row>
    <row r="1022" spans="1:2" x14ac:dyDescent="0.25">
      <c r="A1022">
        <v>8</v>
      </c>
      <c r="B1022">
        <v>2</v>
      </c>
    </row>
    <row r="1023" spans="1:2" x14ac:dyDescent="0.25">
      <c r="A1023">
        <v>3</v>
      </c>
      <c r="B1023">
        <v>5</v>
      </c>
    </row>
    <row r="1024" spans="1:2" x14ac:dyDescent="0.25">
      <c r="A1024">
        <v>4</v>
      </c>
      <c r="B1024">
        <v>6</v>
      </c>
    </row>
    <row r="1025" spans="1:2" x14ac:dyDescent="0.25">
      <c r="A1025">
        <v>13</v>
      </c>
      <c r="B1025">
        <v>11</v>
      </c>
    </row>
    <row r="1026" spans="1:2" x14ac:dyDescent="0.25">
      <c r="A1026">
        <v>12</v>
      </c>
      <c r="B1026">
        <v>14</v>
      </c>
    </row>
    <row r="1027" spans="1:2" x14ac:dyDescent="0.25">
      <c r="A1027">
        <v>9</v>
      </c>
      <c r="B1027">
        <v>15</v>
      </c>
    </row>
    <row r="1028" spans="1:2" x14ac:dyDescent="0.25">
      <c r="A1028">
        <v>10</v>
      </c>
      <c r="B1028">
        <v>16</v>
      </c>
    </row>
    <row r="1029" spans="1:2" x14ac:dyDescent="0.25">
      <c r="A1029">
        <v>21</v>
      </c>
      <c r="B1029">
        <v>19</v>
      </c>
    </row>
    <row r="1030" spans="1:2" x14ac:dyDescent="0.25">
      <c r="A1030">
        <v>22</v>
      </c>
      <c r="B1030">
        <v>20</v>
      </c>
    </row>
    <row r="1031" spans="1:2" x14ac:dyDescent="0.25">
      <c r="A1031">
        <v>17</v>
      </c>
      <c r="B1031">
        <v>23</v>
      </c>
    </row>
    <row r="1032" spans="1:2" x14ac:dyDescent="0.25">
      <c r="A1032">
        <v>18</v>
      </c>
      <c r="B1032">
        <v>24</v>
      </c>
    </row>
    <row r="1033" spans="1:2" x14ac:dyDescent="0.25">
      <c r="A1033">
        <v>31</v>
      </c>
      <c r="B1033">
        <v>25</v>
      </c>
    </row>
    <row r="1034" spans="1:2" x14ac:dyDescent="0.25">
      <c r="A1034">
        <v>32</v>
      </c>
      <c r="B1034">
        <v>26</v>
      </c>
    </row>
    <row r="1035" spans="1:2" x14ac:dyDescent="0.25">
      <c r="A1035">
        <v>30</v>
      </c>
      <c r="B1035">
        <v>28</v>
      </c>
    </row>
    <row r="1036" spans="1:2" x14ac:dyDescent="0.25">
      <c r="A1036">
        <v>27</v>
      </c>
      <c r="B1036">
        <v>29</v>
      </c>
    </row>
    <row r="1037" spans="1:2" x14ac:dyDescent="0.25">
      <c r="A1037">
        <v>3</v>
      </c>
      <c r="B1037">
        <v>5</v>
      </c>
    </row>
    <row r="1038" spans="1:2" x14ac:dyDescent="0.25">
      <c r="A1038">
        <v>4</v>
      </c>
      <c r="B1038">
        <v>6</v>
      </c>
    </row>
    <row r="1039" spans="1:2" x14ac:dyDescent="0.25">
      <c r="A1039">
        <v>13</v>
      </c>
      <c r="B1039">
        <v>11</v>
      </c>
    </row>
    <row r="1040" spans="1:2" x14ac:dyDescent="0.25">
      <c r="A1040">
        <v>12</v>
      </c>
      <c r="B1040">
        <v>14</v>
      </c>
    </row>
    <row r="1041" spans="1:2" x14ac:dyDescent="0.25">
      <c r="A1041">
        <v>9</v>
      </c>
      <c r="B1041">
        <v>15</v>
      </c>
    </row>
    <row r="1042" spans="1:2" x14ac:dyDescent="0.25">
      <c r="A1042">
        <v>10</v>
      </c>
      <c r="B1042">
        <v>16</v>
      </c>
    </row>
    <row r="1043" spans="1:2" x14ac:dyDescent="0.25">
      <c r="A1043">
        <v>31</v>
      </c>
      <c r="B1043">
        <v>25</v>
      </c>
    </row>
    <row r="1044" spans="1:2" x14ac:dyDescent="0.25">
      <c r="A1044">
        <v>30</v>
      </c>
      <c r="B1044">
        <v>28</v>
      </c>
    </row>
    <row r="1045" spans="1:2" x14ac:dyDescent="0.25">
      <c r="A1045">
        <v>22</v>
      </c>
      <c r="B1045">
        <v>1</v>
      </c>
    </row>
    <row r="1046" spans="1:2" x14ac:dyDescent="0.25">
      <c r="A1046">
        <v>23</v>
      </c>
      <c r="B1046">
        <v>2</v>
      </c>
    </row>
    <row r="1047" spans="1:2" x14ac:dyDescent="0.25">
      <c r="A1047">
        <v>24</v>
      </c>
      <c r="B1047">
        <v>3</v>
      </c>
    </row>
    <row r="1048" spans="1:2" x14ac:dyDescent="0.25">
      <c r="A1048">
        <v>17</v>
      </c>
      <c r="B1048">
        <v>4</v>
      </c>
    </row>
    <row r="1049" spans="1:2" x14ac:dyDescent="0.25">
      <c r="A1049">
        <v>18</v>
      </c>
      <c r="B1049">
        <v>5</v>
      </c>
    </row>
    <row r="1050" spans="1:2" x14ac:dyDescent="0.25">
      <c r="A1050">
        <v>19</v>
      </c>
      <c r="B1050">
        <v>6</v>
      </c>
    </row>
    <row r="1051" spans="1:2" x14ac:dyDescent="0.25">
      <c r="A1051">
        <v>20</v>
      </c>
      <c r="B1051">
        <v>7</v>
      </c>
    </row>
    <row r="1052" spans="1:2" x14ac:dyDescent="0.25">
      <c r="A1052">
        <v>21</v>
      </c>
      <c r="B1052">
        <v>8</v>
      </c>
    </row>
    <row r="1053" spans="1:2" x14ac:dyDescent="0.25">
      <c r="A1053">
        <v>30</v>
      </c>
      <c r="B1053">
        <v>9</v>
      </c>
    </row>
    <row r="1054" spans="1:2" x14ac:dyDescent="0.25">
      <c r="A1054">
        <v>31</v>
      </c>
      <c r="B1054">
        <v>10</v>
      </c>
    </row>
    <row r="1055" spans="1:2" x14ac:dyDescent="0.25">
      <c r="A1055">
        <v>32</v>
      </c>
      <c r="B1055">
        <v>11</v>
      </c>
    </row>
    <row r="1056" spans="1:2" x14ac:dyDescent="0.25">
      <c r="A1056">
        <v>25</v>
      </c>
      <c r="B1056">
        <v>12</v>
      </c>
    </row>
    <row r="1057" spans="1:2" x14ac:dyDescent="0.25">
      <c r="A1057">
        <v>26</v>
      </c>
      <c r="B1057">
        <v>13</v>
      </c>
    </row>
    <row r="1058" spans="1:2" x14ac:dyDescent="0.25">
      <c r="A1058">
        <v>27</v>
      </c>
      <c r="B1058">
        <v>14</v>
      </c>
    </row>
    <row r="1059" spans="1:2" x14ac:dyDescent="0.25">
      <c r="A1059">
        <v>28</v>
      </c>
      <c r="B1059">
        <v>15</v>
      </c>
    </row>
    <row r="1060" spans="1:2" x14ac:dyDescent="0.25">
      <c r="A1060">
        <v>29</v>
      </c>
      <c r="B1060">
        <v>16</v>
      </c>
    </row>
    <row r="1061" spans="1:2" x14ac:dyDescent="0.25">
      <c r="A1061">
        <v>22</v>
      </c>
      <c r="B1061">
        <v>1</v>
      </c>
    </row>
    <row r="1062" spans="1:2" x14ac:dyDescent="0.25">
      <c r="A1062">
        <v>23</v>
      </c>
      <c r="B1062">
        <v>2</v>
      </c>
    </row>
    <row r="1063" spans="1:2" x14ac:dyDescent="0.25">
      <c r="A1063">
        <v>24</v>
      </c>
      <c r="B1063">
        <v>3</v>
      </c>
    </row>
    <row r="1064" spans="1:2" x14ac:dyDescent="0.25">
      <c r="A1064">
        <v>17</v>
      </c>
      <c r="B1064">
        <v>4</v>
      </c>
    </row>
    <row r="1065" spans="1:2" x14ac:dyDescent="0.25">
      <c r="A1065">
        <v>18</v>
      </c>
      <c r="B1065">
        <v>5</v>
      </c>
    </row>
    <row r="1066" spans="1:2" x14ac:dyDescent="0.25">
      <c r="A1066">
        <v>19</v>
      </c>
      <c r="B1066">
        <v>6</v>
      </c>
    </row>
    <row r="1067" spans="1:2" x14ac:dyDescent="0.25">
      <c r="A1067">
        <v>20</v>
      </c>
      <c r="B1067">
        <v>7</v>
      </c>
    </row>
    <row r="1068" spans="1:2" x14ac:dyDescent="0.25">
      <c r="A1068">
        <v>21</v>
      </c>
      <c r="B1068">
        <v>8</v>
      </c>
    </row>
    <row r="1069" spans="1:2" x14ac:dyDescent="0.25">
      <c r="A1069">
        <v>30</v>
      </c>
      <c r="B1069">
        <v>9</v>
      </c>
    </row>
    <row r="1070" spans="1:2" x14ac:dyDescent="0.25">
      <c r="A1070">
        <v>31</v>
      </c>
      <c r="B1070">
        <v>10</v>
      </c>
    </row>
    <row r="1071" spans="1:2" x14ac:dyDescent="0.25">
      <c r="A1071">
        <v>32</v>
      </c>
      <c r="B1071">
        <v>11</v>
      </c>
    </row>
    <row r="1072" spans="1:2" x14ac:dyDescent="0.25">
      <c r="A1072">
        <v>25</v>
      </c>
      <c r="B1072">
        <v>12</v>
      </c>
    </row>
    <row r="1073" spans="1:2" x14ac:dyDescent="0.25">
      <c r="A1073">
        <v>26</v>
      </c>
      <c r="B1073">
        <v>13</v>
      </c>
    </row>
    <row r="1074" spans="1:2" x14ac:dyDescent="0.25">
      <c r="A1074">
        <v>27</v>
      </c>
      <c r="B1074">
        <v>14</v>
      </c>
    </row>
    <row r="1075" spans="1:2" x14ac:dyDescent="0.25">
      <c r="A1075">
        <v>28</v>
      </c>
      <c r="B1075">
        <v>15</v>
      </c>
    </row>
    <row r="1076" spans="1:2" x14ac:dyDescent="0.25">
      <c r="A1076">
        <v>29</v>
      </c>
      <c r="B1076">
        <v>16</v>
      </c>
    </row>
    <row r="1077" spans="1:2" x14ac:dyDescent="0.25">
      <c r="A1077">
        <v>22</v>
      </c>
      <c r="B1077">
        <v>1</v>
      </c>
    </row>
    <row r="1078" spans="1:2" x14ac:dyDescent="0.25">
      <c r="A1078">
        <v>23</v>
      </c>
      <c r="B1078">
        <v>2</v>
      </c>
    </row>
    <row r="1079" spans="1:2" x14ac:dyDescent="0.25">
      <c r="A1079">
        <v>24</v>
      </c>
      <c r="B1079">
        <v>3</v>
      </c>
    </row>
    <row r="1080" spans="1:2" x14ac:dyDescent="0.25">
      <c r="A1080">
        <v>17</v>
      </c>
      <c r="B1080">
        <v>4</v>
      </c>
    </row>
    <row r="1081" spans="1:2" x14ac:dyDescent="0.25">
      <c r="A1081">
        <v>18</v>
      </c>
      <c r="B1081">
        <v>5</v>
      </c>
    </row>
    <row r="1082" spans="1:2" x14ac:dyDescent="0.25">
      <c r="A1082">
        <v>19</v>
      </c>
      <c r="B1082">
        <v>6</v>
      </c>
    </row>
    <row r="1083" spans="1:2" x14ac:dyDescent="0.25">
      <c r="A1083">
        <v>20</v>
      </c>
      <c r="B1083">
        <v>7</v>
      </c>
    </row>
    <row r="1084" spans="1:2" x14ac:dyDescent="0.25">
      <c r="A1084">
        <v>21</v>
      </c>
      <c r="B1084">
        <v>8</v>
      </c>
    </row>
    <row r="1085" spans="1:2" x14ac:dyDescent="0.25">
      <c r="A1085">
        <v>30</v>
      </c>
      <c r="B1085">
        <v>9</v>
      </c>
    </row>
    <row r="1086" spans="1:2" x14ac:dyDescent="0.25">
      <c r="A1086">
        <v>31</v>
      </c>
      <c r="B1086">
        <v>10</v>
      </c>
    </row>
    <row r="1087" spans="1:2" x14ac:dyDescent="0.25">
      <c r="A1087">
        <v>32</v>
      </c>
      <c r="B1087">
        <v>11</v>
      </c>
    </row>
    <row r="1088" spans="1:2" x14ac:dyDescent="0.25">
      <c r="A1088">
        <v>25</v>
      </c>
      <c r="B1088">
        <v>12</v>
      </c>
    </row>
    <row r="1089" spans="1:2" x14ac:dyDescent="0.25">
      <c r="A1089">
        <v>26</v>
      </c>
      <c r="B1089">
        <v>13</v>
      </c>
    </row>
    <row r="1090" spans="1:2" x14ac:dyDescent="0.25">
      <c r="A1090">
        <v>27</v>
      </c>
      <c r="B1090">
        <v>14</v>
      </c>
    </row>
    <row r="1091" spans="1:2" x14ac:dyDescent="0.25">
      <c r="A1091">
        <v>28</v>
      </c>
      <c r="B1091">
        <v>15</v>
      </c>
    </row>
    <row r="1092" spans="1:2" x14ac:dyDescent="0.25">
      <c r="A1092">
        <v>29</v>
      </c>
      <c r="B1092">
        <v>16</v>
      </c>
    </row>
    <row r="1093" spans="1:2" x14ac:dyDescent="0.25">
      <c r="A1093">
        <v>1</v>
      </c>
      <c r="B1093">
        <v>21</v>
      </c>
    </row>
    <row r="1094" spans="1:2" x14ac:dyDescent="0.25">
      <c r="A1094">
        <v>2</v>
      </c>
      <c r="B1094">
        <v>22</v>
      </c>
    </row>
    <row r="1095" spans="1:2" x14ac:dyDescent="0.25">
      <c r="A1095">
        <v>3</v>
      </c>
      <c r="B1095">
        <v>23</v>
      </c>
    </row>
    <row r="1096" spans="1:2" x14ac:dyDescent="0.25">
      <c r="A1096">
        <v>4</v>
      </c>
      <c r="B1096">
        <v>24</v>
      </c>
    </row>
    <row r="1097" spans="1:2" x14ac:dyDescent="0.25">
      <c r="A1097">
        <v>13</v>
      </c>
      <c r="B1097">
        <v>25</v>
      </c>
    </row>
    <row r="1098" spans="1:2" x14ac:dyDescent="0.25">
      <c r="A1098">
        <v>14</v>
      </c>
      <c r="B1098">
        <v>26</v>
      </c>
    </row>
    <row r="1099" spans="1:2" x14ac:dyDescent="0.25">
      <c r="A1099">
        <v>15</v>
      </c>
      <c r="B1099">
        <v>27</v>
      </c>
    </row>
    <row r="1100" spans="1:2" x14ac:dyDescent="0.25">
      <c r="A1100">
        <v>16</v>
      </c>
      <c r="B1100">
        <v>28</v>
      </c>
    </row>
    <row r="1101" spans="1:2" x14ac:dyDescent="0.25">
      <c r="A1101">
        <v>9</v>
      </c>
      <c r="B1101">
        <v>29</v>
      </c>
    </row>
    <row r="1102" spans="1:2" x14ac:dyDescent="0.25">
      <c r="A1102">
        <v>10</v>
      </c>
      <c r="B1102">
        <v>30</v>
      </c>
    </row>
    <row r="1103" spans="1:2" x14ac:dyDescent="0.25">
      <c r="A1103">
        <v>11</v>
      </c>
      <c r="B1103">
        <v>31</v>
      </c>
    </row>
    <row r="1104" spans="1:2" x14ac:dyDescent="0.25">
      <c r="A1104">
        <v>12</v>
      </c>
      <c r="B1104">
        <v>32</v>
      </c>
    </row>
    <row r="1105" spans="1:2" x14ac:dyDescent="0.25">
      <c r="A1105">
        <v>5</v>
      </c>
      <c r="B1105">
        <v>17</v>
      </c>
    </row>
    <row r="1106" spans="1:2" x14ac:dyDescent="0.25">
      <c r="A1106">
        <v>6</v>
      </c>
      <c r="B1106">
        <v>18</v>
      </c>
    </row>
    <row r="1107" spans="1:2" x14ac:dyDescent="0.25">
      <c r="A1107">
        <v>7</v>
      </c>
      <c r="B1107">
        <v>19</v>
      </c>
    </row>
    <row r="1108" spans="1:2" x14ac:dyDescent="0.25">
      <c r="A1108">
        <v>8</v>
      </c>
      <c r="B1108">
        <v>20</v>
      </c>
    </row>
    <row r="1109" spans="1:2" x14ac:dyDescent="0.25">
      <c r="A1109">
        <v>1</v>
      </c>
      <c r="B1109">
        <v>21</v>
      </c>
    </row>
    <row r="1110" spans="1:2" x14ac:dyDescent="0.25">
      <c r="A1110">
        <v>2</v>
      </c>
      <c r="B1110">
        <v>22</v>
      </c>
    </row>
    <row r="1111" spans="1:2" x14ac:dyDescent="0.25">
      <c r="A1111">
        <v>3</v>
      </c>
      <c r="B1111">
        <v>23</v>
      </c>
    </row>
    <row r="1112" spans="1:2" x14ac:dyDescent="0.25">
      <c r="A1112">
        <v>4</v>
      </c>
      <c r="B1112">
        <v>24</v>
      </c>
    </row>
    <row r="1113" spans="1:2" x14ac:dyDescent="0.25">
      <c r="A1113">
        <v>13</v>
      </c>
      <c r="B1113">
        <v>25</v>
      </c>
    </row>
    <row r="1114" spans="1:2" x14ac:dyDescent="0.25">
      <c r="A1114">
        <v>14</v>
      </c>
      <c r="B1114">
        <v>26</v>
      </c>
    </row>
    <row r="1115" spans="1:2" x14ac:dyDescent="0.25">
      <c r="A1115">
        <v>15</v>
      </c>
      <c r="B1115">
        <v>27</v>
      </c>
    </row>
    <row r="1116" spans="1:2" x14ac:dyDescent="0.25">
      <c r="A1116">
        <v>16</v>
      </c>
      <c r="B1116">
        <v>28</v>
      </c>
    </row>
    <row r="1117" spans="1:2" x14ac:dyDescent="0.25">
      <c r="A1117">
        <v>9</v>
      </c>
      <c r="B1117">
        <v>29</v>
      </c>
    </row>
    <row r="1118" spans="1:2" x14ac:dyDescent="0.25">
      <c r="A1118">
        <v>10</v>
      </c>
      <c r="B1118">
        <v>30</v>
      </c>
    </row>
    <row r="1119" spans="1:2" x14ac:dyDescent="0.25">
      <c r="A1119">
        <v>11</v>
      </c>
      <c r="B1119">
        <v>31</v>
      </c>
    </row>
    <row r="1120" spans="1:2" x14ac:dyDescent="0.25">
      <c r="A1120">
        <v>12</v>
      </c>
      <c r="B1120">
        <v>32</v>
      </c>
    </row>
    <row r="1121" spans="1:2" x14ac:dyDescent="0.25">
      <c r="A1121">
        <v>5</v>
      </c>
      <c r="B1121">
        <v>17</v>
      </c>
    </row>
    <row r="1122" spans="1:2" x14ac:dyDescent="0.25">
      <c r="A1122">
        <v>6</v>
      </c>
      <c r="B1122">
        <v>18</v>
      </c>
    </row>
    <row r="1123" spans="1:2" x14ac:dyDescent="0.25">
      <c r="A1123">
        <v>7</v>
      </c>
      <c r="B1123">
        <v>19</v>
      </c>
    </row>
    <row r="1124" spans="1:2" x14ac:dyDescent="0.25">
      <c r="A1124">
        <v>8</v>
      </c>
      <c r="B1124">
        <v>20</v>
      </c>
    </row>
    <row r="1125" spans="1:2" x14ac:dyDescent="0.25">
      <c r="A1125">
        <v>1</v>
      </c>
      <c r="B1125">
        <v>21</v>
      </c>
    </row>
    <row r="1126" spans="1:2" x14ac:dyDescent="0.25">
      <c r="A1126">
        <v>2</v>
      </c>
      <c r="B1126">
        <v>22</v>
      </c>
    </row>
    <row r="1127" spans="1:2" x14ac:dyDescent="0.25">
      <c r="A1127">
        <v>3</v>
      </c>
      <c r="B1127">
        <v>23</v>
      </c>
    </row>
    <row r="1128" spans="1:2" x14ac:dyDescent="0.25">
      <c r="A1128">
        <v>4</v>
      </c>
      <c r="B1128">
        <v>24</v>
      </c>
    </row>
    <row r="1129" spans="1:2" x14ac:dyDescent="0.25">
      <c r="A1129">
        <v>13</v>
      </c>
      <c r="B1129">
        <v>25</v>
      </c>
    </row>
    <row r="1130" spans="1:2" x14ac:dyDescent="0.25">
      <c r="A1130">
        <v>14</v>
      </c>
      <c r="B1130">
        <v>26</v>
      </c>
    </row>
    <row r="1131" spans="1:2" x14ac:dyDescent="0.25">
      <c r="A1131">
        <v>15</v>
      </c>
      <c r="B1131">
        <v>27</v>
      </c>
    </row>
    <row r="1132" spans="1:2" x14ac:dyDescent="0.25">
      <c r="A1132">
        <v>16</v>
      </c>
      <c r="B1132">
        <v>28</v>
      </c>
    </row>
    <row r="1133" spans="1:2" x14ac:dyDescent="0.25">
      <c r="A1133">
        <v>9</v>
      </c>
      <c r="B1133">
        <v>29</v>
      </c>
    </row>
    <row r="1134" spans="1:2" x14ac:dyDescent="0.25">
      <c r="A1134">
        <v>10</v>
      </c>
      <c r="B1134">
        <v>30</v>
      </c>
    </row>
    <row r="1135" spans="1:2" x14ac:dyDescent="0.25">
      <c r="A1135">
        <v>11</v>
      </c>
      <c r="B1135">
        <v>31</v>
      </c>
    </row>
    <row r="1136" spans="1:2" x14ac:dyDescent="0.25">
      <c r="A1136">
        <v>12</v>
      </c>
      <c r="B1136">
        <v>32</v>
      </c>
    </row>
    <row r="1137" spans="1:2" x14ac:dyDescent="0.25">
      <c r="A1137">
        <v>5</v>
      </c>
      <c r="B1137">
        <v>17</v>
      </c>
    </row>
    <row r="1138" spans="1:2" x14ac:dyDescent="0.25">
      <c r="A1138">
        <v>6</v>
      </c>
      <c r="B1138">
        <v>18</v>
      </c>
    </row>
    <row r="1139" spans="1:2" x14ac:dyDescent="0.25">
      <c r="A1139">
        <v>7</v>
      </c>
      <c r="B1139">
        <v>19</v>
      </c>
    </row>
    <row r="1140" spans="1:2" x14ac:dyDescent="0.25">
      <c r="A1140">
        <v>8</v>
      </c>
      <c r="B1140">
        <v>20</v>
      </c>
    </row>
    <row r="1141" spans="1:2" x14ac:dyDescent="0.25">
      <c r="A1141">
        <v>3</v>
      </c>
      <c r="B1141">
        <v>17</v>
      </c>
    </row>
    <row r="1142" spans="1:2" x14ac:dyDescent="0.25">
      <c r="A1142">
        <v>4</v>
      </c>
      <c r="B1142">
        <v>18</v>
      </c>
    </row>
    <row r="1143" spans="1:2" x14ac:dyDescent="0.25">
      <c r="A1143">
        <v>5</v>
      </c>
      <c r="B1143">
        <v>19</v>
      </c>
    </row>
    <row r="1144" spans="1:2" x14ac:dyDescent="0.25">
      <c r="A1144">
        <v>6</v>
      </c>
      <c r="B1144">
        <v>20</v>
      </c>
    </row>
    <row r="1145" spans="1:2" x14ac:dyDescent="0.25">
      <c r="A1145">
        <v>7</v>
      </c>
      <c r="B1145">
        <v>21</v>
      </c>
    </row>
    <row r="1146" spans="1:2" x14ac:dyDescent="0.25">
      <c r="A1146">
        <v>8</v>
      </c>
      <c r="B1146">
        <v>22</v>
      </c>
    </row>
    <row r="1147" spans="1:2" x14ac:dyDescent="0.25">
      <c r="A1147">
        <v>1</v>
      </c>
      <c r="B1147">
        <v>23</v>
      </c>
    </row>
    <row r="1148" spans="1:2" x14ac:dyDescent="0.25">
      <c r="A1148">
        <v>2</v>
      </c>
      <c r="B1148">
        <v>24</v>
      </c>
    </row>
    <row r="1149" spans="1:2" x14ac:dyDescent="0.25">
      <c r="A1149">
        <v>11</v>
      </c>
      <c r="B1149">
        <v>25</v>
      </c>
    </row>
    <row r="1150" spans="1:2" x14ac:dyDescent="0.25">
      <c r="A1150">
        <v>12</v>
      </c>
      <c r="B1150">
        <v>26</v>
      </c>
    </row>
    <row r="1151" spans="1:2" x14ac:dyDescent="0.25">
      <c r="A1151">
        <v>13</v>
      </c>
      <c r="B1151">
        <v>27</v>
      </c>
    </row>
    <row r="1152" spans="1:2" x14ac:dyDescent="0.25">
      <c r="A1152">
        <v>14</v>
      </c>
      <c r="B1152">
        <v>28</v>
      </c>
    </row>
    <row r="1153" spans="1:2" x14ac:dyDescent="0.25">
      <c r="A1153">
        <v>15</v>
      </c>
      <c r="B1153">
        <v>29</v>
      </c>
    </row>
    <row r="1154" spans="1:2" x14ac:dyDescent="0.25">
      <c r="A1154">
        <v>16</v>
      </c>
      <c r="B1154">
        <v>30</v>
      </c>
    </row>
    <row r="1155" spans="1:2" x14ac:dyDescent="0.25">
      <c r="A1155">
        <v>9</v>
      </c>
      <c r="B1155">
        <v>31</v>
      </c>
    </row>
    <row r="1156" spans="1:2" x14ac:dyDescent="0.25">
      <c r="A1156">
        <v>10</v>
      </c>
      <c r="B1156">
        <v>32</v>
      </c>
    </row>
    <row r="1157" spans="1:2" x14ac:dyDescent="0.25">
      <c r="A1157">
        <v>3</v>
      </c>
      <c r="B1157">
        <v>17</v>
      </c>
    </row>
    <row r="1158" spans="1:2" x14ac:dyDescent="0.25">
      <c r="A1158">
        <v>4</v>
      </c>
      <c r="B1158">
        <v>18</v>
      </c>
    </row>
    <row r="1159" spans="1:2" x14ac:dyDescent="0.25">
      <c r="A1159">
        <v>5</v>
      </c>
      <c r="B1159">
        <v>19</v>
      </c>
    </row>
    <row r="1160" spans="1:2" x14ac:dyDescent="0.25">
      <c r="A1160">
        <v>6</v>
      </c>
      <c r="B1160">
        <v>20</v>
      </c>
    </row>
    <row r="1161" spans="1:2" x14ac:dyDescent="0.25">
      <c r="A1161">
        <v>7</v>
      </c>
      <c r="B1161">
        <v>21</v>
      </c>
    </row>
    <row r="1162" spans="1:2" x14ac:dyDescent="0.25">
      <c r="A1162">
        <v>8</v>
      </c>
      <c r="B1162">
        <v>22</v>
      </c>
    </row>
    <row r="1163" spans="1:2" x14ac:dyDescent="0.25">
      <c r="A1163">
        <v>1</v>
      </c>
      <c r="B1163">
        <v>23</v>
      </c>
    </row>
    <row r="1164" spans="1:2" x14ac:dyDescent="0.25">
      <c r="A1164">
        <v>2</v>
      </c>
      <c r="B1164">
        <v>24</v>
      </c>
    </row>
    <row r="1165" spans="1:2" x14ac:dyDescent="0.25">
      <c r="A1165">
        <v>11</v>
      </c>
      <c r="B1165">
        <v>25</v>
      </c>
    </row>
    <row r="1166" spans="1:2" x14ac:dyDescent="0.25">
      <c r="A1166">
        <v>12</v>
      </c>
      <c r="B1166">
        <v>26</v>
      </c>
    </row>
    <row r="1167" spans="1:2" x14ac:dyDescent="0.25">
      <c r="A1167">
        <v>13</v>
      </c>
      <c r="B1167">
        <v>27</v>
      </c>
    </row>
    <row r="1168" spans="1:2" x14ac:dyDescent="0.25">
      <c r="A1168">
        <v>14</v>
      </c>
      <c r="B1168">
        <v>28</v>
      </c>
    </row>
    <row r="1169" spans="1:2" x14ac:dyDescent="0.25">
      <c r="A1169">
        <v>15</v>
      </c>
      <c r="B1169">
        <v>29</v>
      </c>
    </row>
    <row r="1170" spans="1:2" x14ac:dyDescent="0.25">
      <c r="A1170">
        <v>16</v>
      </c>
      <c r="B1170">
        <v>30</v>
      </c>
    </row>
    <row r="1171" spans="1:2" x14ac:dyDescent="0.25">
      <c r="A1171">
        <v>9</v>
      </c>
      <c r="B1171">
        <v>31</v>
      </c>
    </row>
    <row r="1172" spans="1:2" x14ac:dyDescent="0.25">
      <c r="A1172">
        <v>10</v>
      </c>
      <c r="B1172">
        <v>32</v>
      </c>
    </row>
    <row r="1173" spans="1:2" x14ac:dyDescent="0.25">
      <c r="A1173">
        <v>3</v>
      </c>
      <c r="B1173">
        <v>17</v>
      </c>
    </row>
    <row r="1174" spans="1:2" x14ac:dyDescent="0.25">
      <c r="A1174">
        <v>4</v>
      </c>
      <c r="B1174">
        <v>18</v>
      </c>
    </row>
    <row r="1175" spans="1:2" x14ac:dyDescent="0.25">
      <c r="A1175">
        <v>5</v>
      </c>
      <c r="B1175">
        <v>19</v>
      </c>
    </row>
    <row r="1176" spans="1:2" x14ac:dyDescent="0.25">
      <c r="A1176">
        <v>6</v>
      </c>
      <c r="B1176">
        <v>20</v>
      </c>
    </row>
    <row r="1177" spans="1:2" x14ac:dyDescent="0.25">
      <c r="A1177">
        <v>7</v>
      </c>
      <c r="B1177">
        <v>21</v>
      </c>
    </row>
    <row r="1178" spans="1:2" x14ac:dyDescent="0.25">
      <c r="A1178">
        <v>8</v>
      </c>
      <c r="B1178">
        <v>22</v>
      </c>
    </row>
    <row r="1179" spans="1:2" x14ac:dyDescent="0.25">
      <c r="A1179">
        <v>1</v>
      </c>
      <c r="B1179">
        <v>23</v>
      </c>
    </row>
    <row r="1180" spans="1:2" x14ac:dyDescent="0.25">
      <c r="A1180">
        <v>2</v>
      </c>
      <c r="B1180">
        <v>24</v>
      </c>
    </row>
    <row r="1181" spans="1:2" x14ac:dyDescent="0.25">
      <c r="A1181">
        <v>11</v>
      </c>
      <c r="B1181">
        <v>25</v>
      </c>
    </row>
    <row r="1182" spans="1:2" x14ac:dyDescent="0.25">
      <c r="A1182">
        <v>12</v>
      </c>
      <c r="B1182">
        <v>26</v>
      </c>
    </row>
    <row r="1183" spans="1:2" x14ac:dyDescent="0.25">
      <c r="A1183">
        <v>13</v>
      </c>
      <c r="B1183">
        <v>27</v>
      </c>
    </row>
    <row r="1184" spans="1:2" x14ac:dyDescent="0.25">
      <c r="A1184">
        <v>14</v>
      </c>
      <c r="B1184">
        <v>28</v>
      </c>
    </row>
    <row r="1185" spans="1:2" x14ac:dyDescent="0.25">
      <c r="A1185">
        <v>15</v>
      </c>
      <c r="B1185">
        <v>29</v>
      </c>
    </row>
    <row r="1186" spans="1:2" x14ac:dyDescent="0.25">
      <c r="A1186">
        <v>16</v>
      </c>
      <c r="B1186">
        <v>30</v>
      </c>
    </row>
    <row r="1187" spans="1:2" x14ac:dyDescent="0.25">
      <c r="A1187">
        <v>9</v>
      </c>
      <c r="B1187">
        <v>31</v>
      </c>
    </row>
    <row r="1188" spans="1:2" x14ac:dyDescent="0.25">
      <c r="A1188">
        <v>10</v>
      </c>
      <c r="B1188">
        <v>32</v>
      </c>
    </row>
    <row r="1189" spans="1:2" x14ac:dyDescent="0.25">
      <c r="A1189">
        <v>24</v>
      </c>
      <c r="B1189">
        <v>1</v>
      </c>
    </row>
    <row r="1190" spans="1:2" x14ac:dyDescent="0.25">
      <c r="A1190">
        <v>17</v>
      </c>
      <c r="B1190">
        <v>2</v>
      </c>
    </row>
    <row r="1191" spans="1:2" x14ac:dyDescent="0.25">
      <c r="A1191">
        <v>18</v>
      </c>
      <c r="B1191">
        <v>3</v>
      </c>
    </row>
    <row r="1192" spans="1:2" x14ac:dyDescent="0.25">
      <c r="A1192">
        <v>19</v>
      </c>
      <c r="B1192">
        <v>4</v>
      </c>
    </row>
    <row r="1193" spans="1:2" x14ac:dyDescent="0.25">
      <c r="A1193">
        <v>20</v>
      </c>
      <c r="B1193">
        <v>5</v>
      </c>
    </row>
    <row r="1194" spans="1:2" x14ac:dyDescent="0.25">
      <c r="A1194">
        <v>21</v>
      </c>
      <c r="B1194">
        <v>6</v>
      </c>
    </row>
    <row r="1195" spans="1:2" x14ac:dyDescent="0.25">
      <c r="A1195">
        <v>22</v>
      </c>
      <c r="B1195">
        <v>7</v>
      </c>
    </row>
    <row r="1196" spans="1:2" x14ac:dyDescent="0.25">
      <c r="A1196">
        <v>23</v>
      </c>
      <c r="B1196">
        <v>8</v>
      </c>
    </row>
    <row r="1197" spans="1:2" x14ac:dyDescent="0.25">
      <c r="A1197">
        <v>32</v>
      </c>
      <c r="B1197">
        <v>9</v>
      </c>
    </row>
    <row r="1198" spans="1:2" x14ac:dyDescent="0.25">
      <c r="A1198">
        <v>25</v>
      </c>
      <c r="B1198">
        <v>10</v>
      </c>
    </row>
    <row r="1199" spans="1:2" x14ac:dyDescent="0.25">
      <c r="A1199">
        <v>26</v>
      </c>
      <c r="B1199">
        <v>11</v>
      </c>
    </row>
    <row r="1200" spans="1:2" x14ac:dyDescent="0.25">
      <c r="A1200">
        <v>27</v>
      </c>
      <c r="B1200">
        <v>12</v>
      </c>
    </row>
    <row r="1201" spans="1:2" x14ac:dyDescent="0.25">
      <c r="A1201">
        <v>28</v>
      </c>
      <c r="B1201">
        <v>13</v>
      </c>
    </row>
    <row r="1202" spans="1:2" x14ac:dyDescent="0.25">
      <c r="A1202">
        <v>29</v>
      </c>
      <c r="B1202">
        <v>14</v>
      </c>
    </row>
    <row r="1203" spans="1:2" x14ac:dyDescent="0.25">
      <c r="A1203">
        <v>30</v>
      </c>
      <c r="B1203">
        <v>15</v>
      </c>
    </row>
    <row r="1204" spans="1:2" x14ac:dyDescent="0.25">
      <c r="A1204">
        <v>31</v>
      </c>
      <c r="B1204">
        <v>16</v>
      </c>
    </row>
    <row r="1205" spans="1:2" x14ac:dyDescent="0.25">
      <c r="A1205">
        <v>24</v>
      </c>
      <c r="B1205">
        <v>1</v>
      </c>
    </row>
    <row r="1206" spans="1:2" x14ac:dyDescent="0.25">
      <c r="A1206">
        <v>17</v>
      </c>
      <c r="B1206">
        <v>2</v>
      </c>
    </row>
    <row r="1207" spans="1:2" x14ac:dyDescent="0.25">
      <c r="A1207">
        <v>18</v>
      </c>
      <c r="B1207">
        <v>3</v>
      </c>
    </row>
    <row r="1208" spans="1:2" x14ac:dyDescent="0.25">
      <c r="A1208">
        <v>19</v>
      </c>
      <c r="B1208">
        <v>4</v>
      </c>
    </row>
    <row r="1209" spans="1:2" x14ac:dyDescent="0.25">
      <c r="A1209">
        <v>20</v>
      </c>
      <c r="B1209">
        <v>5</v>
      </c>
    </row>
    <row r="1210" spans="1:2" x14ac:dyDescent="0.25">
      <c r="A1210">
        <v>21</v>
      </c>
      <c r="B1210">
        <v>6</v>
      </c>
    </row>
    <row r="1211" spans="1:2" x14ac:dyDescent="0.25">
      <c r="A1211">
        <v>22</v>
      </c>
      <c r="B1211">
        <v>7</v>
      </c>
    </row>
    <row r="1212" spans="1:2" x14ac:dyDescent="0.25">
      <c r="A1212">
        <v>23</v>
      </c>
      <c r="B1212">
        <v>8</v>
      </c>
    </row>
    <row r="1213" spans="1:2" x14ac:dyDescent="0.25">
      <c r="A1213">
        <v>32</v>
      </c>
      <c r="B1213">
        <v>9</v>
      </c>
    </row>
    <row r="1214" spans="1:2" x14ac:dyDescent="0.25">
      <c r="A1214">
        <v>25</v>
      </c>
      <c r="B1214">
        <v>10</v>
      </c>
    </row>
    <row r="1215" spans="1:2" x14ac:dyDescent="0.25">
      <c r="A1215">
        <v>26</v>
      </c>
      <c r="B1215">
        <v>11</v>
      </c>
    </row>
    <row r="1216" spans="1:2" x14ac:dyDescent="0.25">
      <c r="A1216">
        <v>27</v>
      </c>
      <c r="B1216">
        <v>12</v>
      </c>
    </row>
    <row r="1217" spans="1:2" x14ac:dyDescent="0.25">
      <c r="A1217">
        <v>28</v>
      </c>
      <c r="B1217">
        <v>13</v>
      </c>
    </row>
    <row r="1218" spans="1:2" x14ac:dyDescent="0.25">
      <c r="A1218">
        <v>29</v>
      </c>
      <c r="B1218">
        <v>14</v>
      </c>
    </row>
    <row r="1219" spans="1:2" x14ac:dyDescent="0.25">
      <c r="A1219">
        <v>30</v>
      </c>
      <c r="B1219">
        <v>15</v>
      </c>
    </row>
    <row r="1220" spans="1:2" x14ac:dyDescent="0.25">
      <c r="A1220">
        <v>31</v>
      </c>
      <c r="B1220">
        <v>16</v>
      </c>
    </row>
    <row r="1221" spans="1:2" x14ac:dyDescent="0.25">
      <c r="A1221">
        <v>24</v>
      </c>
      <c r="B1221">
        <v>1</v>
      </c>
    </row>
    <row r="1222" spans="1:2" x14ac:dyDescent="0.25">
      <c r="A1222">
        <v>17</v>
      </c>
      <c r="B1222">
        <v>2</v>
      </c>
    </row>
    <row r="1223" spans="1:2" x14ac:dyDescent="0.25">
      <c r="A1223">
        <v>18</v>
      </c>
      <c r="B1223">
        <v>3</v>
      </c>
    </row>
    <row r="1224" spans="1:2" x14ac:dyDescent="0.25">
      <c r="A1224">
        <v>19</v>
      </c>
      <c r="B1224">
        <v>4</v>
      </c>
    </row>
    <row r="1225" spans="1:2" x14ac:dyDescent="0.25">
      <c r="A1225">
        <v>20</v>
      </c>
      <c r="B1225">
        <v>5</v>
      </c>
    </row>
    <row r="1226" spans="1:2" x14ac:dyDescent="0.25">
      <c r="A1226">
        <v>21</v>
      </c>
      <c r="B1226">
        <v>6</v>
      </c>
    </row>
    <row r="1227" spans="1:2" x14ac:dyDescent="0.25">
      <c r="A1227">
        <v>22</v>
      </c>
      <c r="B1227">
        <v>7</v>
      </c>
    </row>
    <row r="1228" spans="1:2" x14ac:dyDescent="0.25">
      <c r="A1228">
        <v>23</v>
      </c>
      <c r="B1228">
        <v>8</v>
      </c>
    </row>
    <row r="1229" spans="1:2" x14ac:dyDescent="0.25">
      <c r="A1229">
        <v>32</v>
      </c>
      <c r="B1229">
        <v>9</v>
      </c>
    </row>
    <row r="1230" spans="1:2" x14ac:dyDescent="0.25">
      <c r="A1230">
        <v>25</v>
      </c>
      <c r="B1230">
        <v>10</v>
      </c>
    </row>
    <row r="1231" spans="1:2" x14ac:dyDescent="0.25">
      <c r="A1231">
        <v>26</v>
      </c>
      <c r="B1231">
        <v>11</v>
      </c>
    </row>
    <row r="1232" spans="1:2" x14ac:dyDescent="0.25">
      <c r="A1232">
        <v>27</v>
      </c>
      <c r="B1232">
        <v>12</v>
      </c>
    </row>
    <row r="1233" spans="1:2" x14ac:dyDescent="0.25">
      <c r="A1233">
        <v>28</v>
      </c>
      <c r="B1233">
        <v>13</v>
      </c>
    </row>
    <row r="1234" spans="1:2" x14ac:dyDescent="0.25">
      <c r="A1234">
        <v>29</v>
      </c>
      <c r="B1234">
        <v>14</v>
      </c>
    </row>
    <row r="1235" spans="1:2" x14ac:dyDescent="0.25">
      <c r="A1235">
        <v>30</v>
      </c>
      <c r="B1235">
        <v>15</v>
      </c>
    </row>
    <row r="1236" spans="1:2" x14ac:dyDescent="0.25">
      <c r="A1236">
        <v>31</v>
      </c>
      <c r="B1236">
        <v>16</v>
      </c>
    </row>
    <row r="1237" spans="1:2" x14ac:dyDescent="0.25">
      <c r="A1237">
        <v>16</v>
      </c>
      <c r="B1237">
        <v>1</v>
      </c>
    </row>
    <row r="1238" spans="1:2" x14ac:dyDescent="0.25">
      <c r="A1238">
        <v>15</v>
      </c>
      <c r="B1238">
        <v>2</v>
      </c>
    </row>
    <row r="1239" spans="1:2" x14ac:dyDescent="0.25">
      <c r="A1239">
        <v>10</v>
      </c>
      <c r="B1239">
        <v>3</v>
      </c>
    </row>
    <row r="1240" spans="1:2" x14ac:dyDescent="0.25">
      <c r="A1240">
        <v>9</v>
      </c>
      <c r="B1240">
        <v>4</v>
      </c>
    </row>
    <row r="1241" spans="1:2" x14ac:dyDescent="0.25">
      <c r="A1241">
        <v>12</v>
      </c>
      <c r="B1241">
        <v>5</v>
      </c>
    </row>
    <row r="1242" spans="1:2" x14ac:dyDescent="0.25">
      <c r="A1242">
        <v>11</v>
      </c>
      <c r="B1242">
        <v>6</v>
      </c>
    </row>
    <row r="1243" spans="1:2" x14ac:dyDescent="0.25">
      <c r="A1243">
        <v>14</v>
      </c>
      <c r="B1243">
        <v>7</v>
      </c>
    </row>
    <row r="1244" spans="1:2" x14ac:dyDescent="0.25">
      <c r="A1244">
        <v>13</v>
      </c>
      <c r="B1244">
        <v>8</v>
      </c>
    </row>
    <row r="1245" spans="1:2" x14ac:dyDescent="0.25">
      <c r="A1245">
        <v>20</v>
      </c>
      <c r="B1245">
        <v>25</v>
      </c>
    </row>
    <row r="1246" spans="1:2" x14ac:dyDescent="0.25">
      <c r="A1246">
        <v>19</v>
      </c>
      <c r="B1246">
        <v>26</v>
      </c>
    </row>
    <row r="1247" spans="1:2" x14ac:dyDescent="0.25">
      <c r="A1247">
        <v>22</v>
      </c>
      <c r="B1247">
        <v>27</v>
      </c>
    </row>
    <row r="1248" spans="1:2" x14ac:dyDescent="0.25">
      <c r="A1248">
        <v>21</v>
      </c>
      <c r="B1248">
        <v>28</v>
      </c>
    </row>
    <row r="1249" spans="1:2" x14ac:dyDescent="0.25">
      <c r="A1249">
        <v>24</v>
      </c>
      <c r="B1249">
        <v>29</v>
      </c>
    </row>
    <row r="1250" spans="1:2" x14ac:dyDescent="0.25">
      <c r="A1250">
        <v>23</v>
      </c>
      <c r="B1250">
        <v>30</v>
      </c>
    </row>
    <row r="1251" spans="1:2" x14ac:dyDescent="0.25">
      <c r="A1251">
        <v>18</v>
      </c>
      <c r="B1251">
        <v>31</v>
      </c>
    </row>
    <row r="1252" spans="1:2" x14ac:dyDescent="0.25">
      <c r="A1252">
        <v>17</v>
      </c>
      <c r="B1252">
        <v>32</v>
      </c>
    </row>
    <row r="1253" spans="1:2" x14ac:dyDescent="0.25">
      <c r="A1253">
        <v>16</v>
      </c>
      <c r="B1253">
        <v>1</v>
      </c>
    </row>
    <row r="1254" spans="1:2" x14ac:dyDescent="0.25">
      <c r="A1254">
        <v>15</v>
      </c>
      <c r="B1254">
        <v>2</v>
      </c>
    </row>
    <row r="1255" spans="1:2" x14ac:dyDescent="0.25">
      <c r="A1255">
        <v>10</v>
      </c>
      <c r="B1255">
        <v>3</v>
      </c>
    </row>
    <row r="1256" spans="1:2" x14ac:dyDescent="0.25">
      <c r="A1256">
        <v>9</v>
      </c>
      <c r="B1256">
        <v>4</v>
      </c>
    </row>
    <row r="1257" spans="1:2" x14ac:dyDescent="0.25">
      <c r="A1257">
        <v>12</v>
      </c>
      <c r="B1257">
        <v>5</v>
      </c>
    </row>
    <row r="1258" spans="1:2" x14ac:dyDescent="0.25">
      <c r="A1258">
        <v>11</v>
      </c>
      <c r="B1258">
        <v>6</v>
      </c>
    </row>
    <row r="1259" spans="1:2" x14ac:dyDescent="0.25">
      <c r="A1259">
        <v>14</v>
      </c>
      <c r="B1259">
        <v>7</v>
      </c>
    </row>
    <row r="1260" spans="1:2" x14ac:dyDescent="0.25">
      <c r="A1260">
        <v>13</v>
      </c>
      <c r="B1260">
        <v>8</v>
      </c>
    </row>
    <row r="1261" spans="1:2" x14ac:dyDescent="0.25">
      <c r="A1261">
        <v>20</v>
      </c>
      <c r="B1261">
        <v>25</v>
      </c>
    </row>
    <row r="1262" spans="1:2" x14ac:dyDescent="0.25">
      <c r="A1262">
        <v>19</v>
      </c>
      <c r="B1262">
        <v>26</v>
      </c>
    </row>
    <row r="1263" spans="1:2" x14ac:dyDescent="0.25">
      <c r="A1263">
        <v>22</v>
      </c>
      <c r="B1263">
        <v>27</v>
      </c>
    </row>
    <row r="1264" spans="1:2" x14ac:dyDescent="0.25">
      <c r="A1264">
        <v>21</v>
      </c>
      <c r="B1264">
        <v>28</v>
      </c>
    </row>
    <row r="1265" spans="1:2" x14ac:dyDescent="0.25">
      <c r="A1265">
        <v>24</v>
      </c>
      <c r="B1265">
        <v>29</v>
      </c>
    </row>
    <row r="1266" spans="1:2" x14ac:dyDescent="0.25">
      <c r="A1266">
        <v>23</v>
      </c>
      <c r="B1266">
        <v>30</v>
      </c>
    </row>
    <row r="1267" spans="1:2" x14ac:dyDescent="0.25">
      <c r="A1267">
        <v>18</v>
      </c>
      <c r="B1267">
        <v>31</v>
      </c>
    </row>
    <row r="1268" spans="1:2" x14ac:dyDescent="0.25">
      <c r="A1268">
        <v>17</v>
      </c>
      <c r="B1268">
        <v>32</v>
      </c>
    </row>
    <row r="1269" spans="1:2" x14ac:dyDescent="0.25">
      <c r="A1269">
        <v>16</v>
      </c>
      <c r="B1269">
        <v>1</v>
      </c>
    </row>
    <row r="1270" spans="1:2" x14ac:dyDescent="0.25">
      <c r="A1270">
        <v>15</v>
      </c>
      <c r="B1270">
        <v>2</v>
      </c>
    </row>
    <row r="1271" spans="1:2" x14ac:dyDescent="0.25">
      <c r="A1271">
        <v>10</v>
      </c>
      <c r="B1271">
        <v>3</v>
      </c>
    </row>
    <row r="1272" spans="1:2" x14ac:dyDescent="0.25">
      <c r="A1272">
        <v>9</v>
      </c>
      <c r="B1272">
        <v>4</v>
      </c>
    </row>
    <row r="1273" spans="1:2" x14ac:dyDescent="0.25">
      <c r="A1273">
        <v>12</v>
      </c>
      <c r="B1273">
        <v>5</v>
      </c>
    </row>
    <row r="1274" spans="1:2" x14ac:dyDescent="0.25">
      <c r="A1274">
        <v>11</v>
      </c>
      <c r="B1274">
        <v>6</v>
      </c>
    </row>
    <row r="1275" spans="1:2" x14ac:dyDescent="0.25">
      <c r="A1275">
        <v>14</v>
      </c>
      <c r="B1275">
        <v>7</v>
      </c>
    </row>
    <row r="1276" spans="1:2" x14ac:dyDescent="0.25">
      <c r="A1276">
        <v>13</v>
      </c>
      <c r="B1276">
        <v>8</v>
      </c>
    </row>
    <row r="1277" spans="1:2" x14ac:dyDescent="0.25">
      <c r="A1277">
        <v>20</v>
      </c>
      <c r="B1277">
        <v>25</v>
      </c>
    </row>
    <row r="1278" spans="1:2" x14ac:dyDescent="0.25">
      <c r="A1278">
        <v>19</v>
      </c>
      <c r="B1278">
        <v>26</v>
      </c>
    </row>
    <row r="1279" spans="1:2" x14ac:dyDescent="0.25">
      <c r="A1279">
        <v>22</v>
      </c>
      <c r="B1279">
        <v>27</v>
      </c>
    </row>
    <row r="1280" spans="1:2" x14ac:dyDescent="0.25">
      <c r="A1280">
        <v>21</v>
      </c>
      <c r="B1280">
        <v>28</v>
      </c>
    </row>
    <row r="1281" spans="1:2" x14ac:dyDescent="0.25">
      <c r="A1281">
        <v>24</v>
      </c>
      <c r="B1281">
        <v>29</v>
      </c>
    </row>
    <row r="1282" spans="1:2" x14ac:dyDescent="0.25">
      <c r="A1282">
        <v>23</v>
      </c>
      <c r="B1282">
        <v>30</v>
      </c>
    </row>
    <row r="1283" spans="1:2" x14ac:dyDescent="0.25">
      <c r="A1283">
        <v>18</v>
      </c>
      <c r="B1283">
        <v>31</v>
      </c>
    </row>
    <row r="1284" spans="1:2" x14ac:dyDescent="0.25">
      <c r="A1284">
        <v>17</v>
      </c>
      <c r="B1284">
        <v>32</v>
      </c>
    </row>
    <row r="1285" spans="1:2" x14ac:dyDescent="0.25">
      <c r="A1285">
        <v>16</v>
      </c>
      <c r="B1285">
        <v>1</v>
      </c>
    </row>
    <row r="1286" spans="1:2" x14ac:dyDescent="0.25">
      <c r="A1286">
        <v>15</v>
      </c>
      <c r="B1286">
        <v>2</v>
      </c>
    </row>
    <row r="1287" spans="1:2" x14ac:dyDescent="0.25">
      <c r="A1287">
        <v>10</v>
      </c>
      <c r="B1287">
        <v>3</v>
      </c>
    </row>
    <row r="1288" spans="1:2" x14ac:dyDescent="0.25">
      <c r="A1288">
        <v>9</v>
      </c>
      <c r="B1288">
        <v>4</v>
      </c>
    </row>
    <row r="1289" spans="1:2" x14ac:dyDescent="0.25">
      <c r="A1289">
        <v>12</v>
      </c>
      <c r="B1289">
        <v>5</v>
      </c>
    </row>
    <row r="1290" spans="1:2" x14ac:dyDescent="0.25">
      <c r="A1290">
        <v>11</v>
      </c>
      <c r="B1290">
        <v>6</v>
      </c>
    </row>
    <row r="1291" spans="1:2" x14ac:dyDescent="0.25">
      <c r="A1291">
        <v>14</v>
      </c>
      <c r="B1291">
        <v>7</v>
      </c>
    </row>
    <row r="1292" spans="1:2" x14ac:dyDescent="0.25">
      <c r="A1292">
        <v>13</v>
      </c>
      <c r="B1292">
        <v>8</v>
      </c>
    </row>
    <row r="1293" spans="1:2" x14ac:dyDescent="0.25">
      <c r="A1293">
        <v>20</v>
      </c>
      <c r="B1293">
        <v>25</v>
      </c>
    </row>
    <row r="1294" spans="1:2" x14ac:dyDescent="0.25">
      <c r="A1294">
        <v>19</v>
      </c>
      <c r="B1294">
        <v>26</v>
      </c>
    </row>
    <row r="1295" spans="1:2" x14ac:dyDescent="0.25">
      <c r="A1295">
        <v>22</v>
      </c>
      <c r="B1295">
        <v>27</v>
      </c>
    </row>
    <row r="1296" spans="1:2" x14ac:dyDescent="0.25">
      <c r="A1296">
        <v>21</v>
      </c>
      <c r="B1296">
        <v>28</v>
      </c>
    </row>
    <row r="1297" spans="1:2" x14ac:dyDescent="0.25">
      <c r="A1297">
        <v>24</v>
      </c>
      <c r="B1297">
        <v>29</v>
      </c>
    </row>
    <row r="1298" spans="1:2" x14ac:dyDescent="0.25">
      <c r="A1298">
        <v>23</v>
      </c>
      <c r="B1298">
        <v>30</v>
      </c>
    </row>
    <row r="1299" spans="1:2" x14ac:dyDescent="0.25">
      <c r="A1299">
        <v>18</v>
      </c>
      <c r="B1299">
        <v>31</v>
      </c>
    </row>
    <row r="1300" spans="1:2" x14ac:dyDescent="0.25">
      <c r="A1300">
        <v>17</v>
      </c>
      <c r="B1300">
        <v>32</v>
      </c>
    </row>
    <row r="1301" spans="1:2" x14ac:dyDescent="0.25">
      <c r="A1301">
        <v>15</v>
      </c>
      <c r="B1301">
        <v>1</v>
      </c>
    </row>
    <row r="1302" spans="1:2" x14ac:dyDescent="0.25">
      <c r="A1302">
        <v>16</v>
      </c>
      <c r="B1302">
        <v>2</v>
      </c>
    </row>
    <row r="1303" spans="1:2" x14ac:dyDescent="0.25">
      <c r="A1303">
        <v>10</v>
      </c>
      <c r="B1303">
        <v>4</v>
      </c>
    </row>
    <row r="1304" spans="1:2" x14ac:dyDescent="0.25">
      <c r="A1304">
        <v>11</v>
      </c>
      <c r="B1304">
        <v>5</v>
      </c>
    </row>
    <row r="1305" spans="1:2" x14ac:dyDescent="0.25">
      <c r="A1305">
        <v>6</v>
      </c>
      <c r="B1305">
        <v>12</v>
      </c>
    </row>
    <row r="1306" spans="1:2" x14ac:dyDescent="0.25">
      <c r="A1306">
        <v>7</v>
      </c>
      <c r="B1306">
        <v>13</v>
      </c>
    </row>
    <row r="1307" spans="1:2" x14ac:dyDescent="0.25">
      <c r="A1307">
        <v>28</v>
      </c>
      <c r="B1307">
        <v>22</v>
      </c>
    </row>
    <row r="1308" spans="1:2" x14ac:dyDescent="0.25">
      <c r="A1308">
        <v>29</v>
      </c>
      <c r="B1308">
        <v>23</v>
      </c>
    </row>
    <row r="1309" spans="1:2" x14ac:dyDescent="0.25">
      <c r="A1309">
        <v>19</v>
      </c>
      <c r="B1309">
        <v>25</v>
      </c>
    </row>
    <row r="1310" spans="1:2" x14ac:dyDescent="0.25">
      <c r="A1310">
        <v>20</v>
      </c>
      <c r="B1310">
        <v>26</v>
      </c>
    </row>
    <row r="1311" spans="1:2" x14ac:dyDescent="0.25">
      <c r="A1311">
        <v>24</v>
      </c>
      <c r="B1311">
        <v>30</v>
      </c>
    </row>
    <row r="1312" spans="1:2" x14ac:dyDescent="0.25">
      <c r="A1312">
        <v>17</v>
      </c>
      <c r="B1312">
        <v>31</v>
      </c>
    </row>
    <row r="1313" spans="1:2" x14ac:dyDescent="0.25">
      <c r="A1313">
        <v>15</v>
      </c>
      <c r="B1313">
        <v>1</v>
      </c>
    </row>
    <row r="1314" spans="1:2" x14ac:dyDescent="0.25">
      <c r="A1314">
        <v>16</v>
      </c>
      <c r="B1314">
        <v>2</v>
      </c>
    </row>
    <row r="1315" spans="1:2" x14ac:dyDescent="0.25">
      <c r="A1315">
        <v>9</v>
      </c>
      <c r="B1315">
        <v>3</v>
      </c>
    </row>
    <row r="1316" spans="1:2" x14ac:dyDescent="0.25">
      <c r="A1316">
        <v>10</v>
      </c>
      <c r="B1316">
        <v>4</v>
      </c>
    </row>
    <row r="1317" spans="1:2" x14ac:dyDescent="0.25">
      <c r="A1317">
        <v>11</v>
      </c>
      <c r="B1317">
        <v>5</v>
      </c>
    </row>
    <row r="1318" spans="1:2" x14ac:dyDescent="0.25">
      <c r="A1318">
        <v>14</v>
      </c>
      <c r="B1318">
        <v>8</v>
      </c>
    </row>
    <row r="1319" spans="1:2" x14ac:dyDescent="0.25">
      <c r="A1319">
        <v>6</v>
      </c>
      <c r="B1319">
        <v>12</v>
      </c>
    </row>
    <row r="1320" spans="1:2" x14ac:dyDescent="0.25">
      <c r="A1320">
        <v>7</v>
      </c>
      <c r="B1320">
        <v>13</v>
      </c>
    </row>
    <row r="1321" spans="1:2" x14ac:dyDescent="0.25">
      <c r="A1321">
        <v>28</v>
      </c>
      <c r="B1321">
        <v>22</v>
      </c>
    </row>
    <row r="1322" spans="1:2" x14ac:dyDescent="0.25">
      <c r="A1322">
        <v>29</v>
      </c>
      <c r="B1322">
        <v>23</v>
      </c>
    </row>
    <row r="1323" spans="1:2" x14ac:dyDescent="0.25">
      <c r="A1323">
        <v>19</v>
      </c>
      <c r="B1323">
        <v>25</v>
      </c>
    </row>
    <row r="1324" spans="1:2" x14ac:dyDescent="0.25">
      <c r="A1324">
        <v>20</v>
      </c>
      <c r="B1324">
        <v>26</v>
      </c>
    </row>
    <row r="1325" spans="1:2" x14ac:dyDescent="0.25">
      <c r="A1325">
        <v>21</v>
      </c>
      <c r="B1325">
        <v>27</v>
      </c>
    </row>
    <row r="1326" spans="1:2" x14ac:dyDescent="0.25">
      <c r="A1326">
        <v>24</v>
      </c>
      <c r="B1326">
        <v>30</v>
      </c>
    </row>
    <row r="1327" spans="1:2" x14ac:dyDescent="0.25">
      <c r="A1327">
        <v>17</v>
      </c>
      <c r="B1327">
        <v>31</v>
      </c>
    </row>
    <row r="1328" spans="1:2" x14ac:dyDescent="0.25">
      <c r="A1328">
        <v>18</v>
      </c>
      <c r="B1328">
        <v>32</v>
      </c>
    </row>
    <row r="1329" spans="1:2" x14ac:dyDescent="0.25">
      <c r="A1329">
        <v>15</v>
      </c>
      <c r="B1329">
        <v>1</v>
      </c>
    </row>
    <row r="1330" spans="1:2" x14ac:dyDescent="0.25">
      <c r="A1330">
        <v>16</v>
      </c>
      <c r="B1330">
        <v>2</v>
      </c>
    </row>
    <row r="1331" spans="1:2" x14ac:dyDescent="0.25">
      <c r="A1331">
        <v>9</v>
      </c>
      <c r="B1331">
        <v>3</v>
      </c>
    </row>
    <row r="1332" spans="1:2" x14ac:dyDescent="0.25">
      <c r="A1332">
        <v>10</v>
      </c>
      <c r="B1332">
        <v>4</v>
      </c>
    </row>
    <row r="1333" spans="1:2" x14ac:dyDescent="0.25">
      <c r="A1333">
        <v>11</v>
      </c>
      <c r="B1333">
        <v>5</v>
      </c>
    </row>
    <row r="1334" spans="1:2" x14ac:dyDescent="0.25">
      <c r="A1334">
        <v>14</v>
      </c>
      <c r="B1334">
        <v>8</v>
      </c>
    </row>
    <row r="1335" spans="1:2" x14ac:dyDescent="0.25">
      <c r="A1335">
        <v>6</v>
      </c>
      <c r="B1335">
        <v>12</v>
      </c>
    </row>
    <row r="1336" spans="1:2" x14ac:dyDescent="0.25">
      <c r="A1336">
        <v>7</v>
      </c>
      <c r="B1336">
        <v>13</v>
      </c>
    </row>
    <row r="1337" spans="1:2" x14ac:dyDescent="0.25">
      <c r="A1337">
        <v>28</v>
      </c>
      <c r="B1337">
        <v>22</v>
      </c>
    </row>
    <row r="1338" spans="1:2" x14ac:dyDescent="0.25">
      <c r="A1338">
        <v>29</v>
      </c>
      <c r="B1338">
        <v>23</v>
      </c>
    </row>
    <row r="1339" spans="1:2" x14ac:dyDescent="0.25">
      <c r="A1339">
        <v>19</v>
      </c>
      <c r="B1339">
        <v>25</v>
      </c>
    </row>
    <row r="1340" spans="1:2" x14ac:dyDescent="0.25">
      <c r="A1340">
        <v>20</v>
      </c>
      <c r="B1340">
        <v>26</v>
      </c>
    </row>
    <row r="1341" spans="1:2" x14ac:dyDescent="0.25">
      <c r="A1341">
        <v>21</v>
      </c>
      <c r="B1341">
        <v>27</v>
      </c>
    </row>
    <row r="1342" spans="1:2" x14ac:dyDescent="0.25">
      <c r="A1342">
        <v>24</v>
      </c>
      <c r="B1342">
        <v>30</v>
      </c>
    </row>
    <row r="1343" spans="1:2" x14ac:dyDescent="0.25">
      <c r="A1343">
        <v>17</v>
      </c>
      <c r="B1343">
        <v>31</v>
      </c>
    </row>
    <row r="1344" spans="1:2" x14ac:dyDescent="0.25">
      <c r="A1344">
        <v>18</v>
      </c>
      <c r="B1344">
        <v>32</v>
      </c>
    </row>
    <row r="1345" spans="1:2" x14ac:dyDescent="0.25">
      <c r="A1345">
        <v>9</v>
      </c>
      <c r="B1345">
        <v>3</v>
      </c>
    </row>
    <row r="1346" spans="1:2" x14ac:dyDescent="0.25">
      <c r="A1346">
        <v>14</v>
      </c>
      <c r="B1346">
        <v>8</v>
      </c>
    </row>
    <row r="1347" spans="1:2" x14ac:dyDescent="0.25">
      <c r="A1347">
        <v>6</v>
      </c>
      <c r="B1347">
        <v>12</v>
      </c>
    </row>
    <row r="1348" spans="1:2" x14ac:dyDescent="0.25">
      <c r="A1348">
        <v>7</v>
      </c>
      <c r="B1348">
        <v>13</v>
      </c>
    </row>
    <row r="1349" spans="1:2" x14ac:dyDescent="0.25">
      <c r="A1349">
        <v>10</v>
      </c>
      <c r="B1349">
        <v>15</v>
      </c>
    </row>
    <row r="1350" spans="1:2" x14ac:dyDescent="0.25">
      <c r="A1350">
        <v>28</v>
      </c>
      <c r="B1350">
        <v>22</v>
      </c>
    </row>
    <row r="1351" spans="1:2" x14ac:dyDescent="0.25">
      <c r="A1351">
        <v>29</v>
      </c>
      <c r="B1351">
        <v>23</v>
      </c>
    </row>
    <row r="1352" spans="1:2" x14ac:dyDescent="0.25">
      <c r="A1352">
        <v>31</v>
      </c>
      <c r="B1352">
        <v>26</v>
      </c>
    </row>
    <row r="1353" spans="1:2" x14ac:dyDescent="0.25">
      <c r="A1353">
        <v>21</v>
      </c>
      <c r="B1353">
        <v>27</v>
      </c>
    </row>
    <row r="1354" spans="1:2" x14ac:dyDescent="0.25">
      <c r="A1354">
        <v>18</v>
      </c>
      <c r="B1354">
        <v>32</v>
      </c>
    </row>
    <row r="1355" spans="1:2" x14ac:dyDescent="0.25">
      <c r="A1355">
        <v>6</v>
      </c>
      <c r="B1355">
        <v>3</v>
      </c>
    </row>
    <row r="1356" spans="1:2" x14ac:dyDescent="0.25">
      <c r="A1356">
        <v>5</v>
      </c>
      <c r="B1356">
        <v>4</v>
      </c>
    </row>
    <row r="1357" spans="1:2" x14ac:dyDescent="0.25">
      <c r="A1357">
        <v>2</v>
      </c>
      <c r="B1357">
        <v>7</v>
      </c>
    </row>
    <row r="1358" spans="1:2" x14ac:dyDescent="0.25">
      <c r="A1358">
        <v>1</v>
      </c>
      <c r="B1358">
        <v>8</v>
      </c>
    </row>
    <row r="1359" spans="1:2" x14ac:dyDescent="0.25">
      <c r="A1359">
        <v>16</v>
      </c>
      <c r="B1359">
        <v>9</v>
      </c>
    </row>
    <row r="1360" spans="1:2" x14ac:dyDescent="0.25">
      <c r="A1360">
        <v>12</v>
      </c>
      <c r="B1360">
        <v>13</v>
      </c>
    </row>
    <row r="1361" spans="1:2" x14ac:dyDescent="0.25">
      <c r="A1361">
        <v>11</v>
      </c>
      <c r="B1361">
        <v>14</v>
      </c>
    </row>
    <row r="1362" spans="1:2" x14ac:dyDescent="0.25">
      <c r="A1362">
        <v>10</v>
      </c>
      <c r="B1362">
        <v>15</v>
      </c>
    </row>
    <row r="1363" spans="1:2" x14ac:dyDescent="0.25">
      <c r="A1363">
        <v>24</v>
      </c>
      <c r="B1363">
        <v>17</v>
      </c>
    </row>
    <row r="1364" spans="1:2" x14ac:dyDescent="0.25">
      <c r="A1364">
        <v>23</v>
      </c>
      <c r="B1364">
        <v>18</v>
      </c>
    </row>
    <row r="1365" spans="1:2" x14ac:dyDescent="0.25">
      <c r="A1365">
        <v>20</v>
      </c>
      <c r="B1365">
        <v>21</v>
      </c>
    </row>
    <row r="1366" spans="1:2" x14ac:dyDescent="0.25">
      <c r="A1366">
        <v>19</v>
      </c>
      <c r="B1366">
        <v>22</v>
      </c>
    </row>
    <row r="1367" spans="1:2" x14ac:dyDescent="0.25">
      <c r="A1367">
        <v>31</v>
      </c>
      <c r="B1367">
        <v>26</v>
      </c>
    </row>
    <row r="1368" spans="1:2" x14ac:dyDescent="0.25">
      <c r="A1368">
        <v>30</v>
      </c>
      <c r="B1368">
        <v>27</v>
      </c>
    </row>
    <row r="1369" spans="1:2" x14ac:dyDescent="0.25">
      <c r="A1369">
        <v>29</v>
      </c>
      <c r="B1369">
        <v>28</v>
      </c>
    </row>
    <row r="1370" spans="1:2" x14ac:dyDescent="0.25">
      <c r="A1370">
        <v>25</v>
      </c>
      <c r="B1370">
        <v>32</v>
      </c>
    </row>
    <row r="1371" spans="1:2" x14ac:dyDescent="0.25">
      <c r="A1371">
        <v>6</v>
      </c>
      <c r="B1371">
        <v>3</v>
      </c>
    </row>
    <row r="1372" spans="1:2" x14ac:dyDescent="0.25">
      <c r="A1372">
        <v>5</v>
      </c>
      <c r="B1372">
        <v>4</v>
      </c>
    </row>
    <row r="1373" spans="1:2" x14ac:dyDescent="0.25">
      <c r="A1373">
        <v>2</v>
      </c>
      <c r="B1373">
        <v>7</v>
      </c>
    </row>
    <row r="1374" spans="1:2" x14ac:dyDescent="0.25">
      <c r="A1374">
        <v>1</v>
      </c>
      <c r="B1374">
        <v>8</v>
      </c>
    </row>
    <row r="1375" spans="1:2" x14ac:dyDescent="0.25">
      <c r="A1375">
        <v>16</v>
      </c>
      <c r="B1375">
        <v>9</v>
      </c>
    </row>
    <row r="1376" spans="1:2" x14ac:dyDescent="0.25">
      <c r="A1376">
        <v>12</v>
      </c>
      <c r="B1376">
        <v>13</v>
      </c>
    </row>
    <row r="1377" spans="1:2" x14ac:dyDescent="0.25">
      <c r="A1377">
        <v>11</v>
      </c>
      <c r="B1377">
        <v>14</v>
      </c>
    </row>
    <row r="1378" spans="1:2" x14ac:dyDescent="0.25">
      <c r="A1378">
        <v>10</v>
      </c>
      <c r="B1378">
        <v>15</v>
      </c>
    </row>
    <row r="1379" spans="1:2" x14ac:dyDescent="0.25">
      <c r="A1379">
        <v>24</v>
      </c>
      <c r="B1379">
        <v>17</v>
      </c>
    </row>
    <row r="1380" spans="1:2" x14ac:dyDescent="0.25">
      <c r="A1380">
        <v>23</v>
      </c>
      <c r="B1380">
        <v>18</v>
      </c>
    </row>
    <row r="1381" spans="1:2" x14ac:dyDescent="0.25">
      <c r="A1381">
        <v>20</v>
      </c>
      <c r="B1381">
        <v>21</v>
      </c>
    </row>
    <row r="1382" spans="1:2" x14ac:dyDescent="0.25">
      <c r="A1382">
        <v>19</v>
      </c>
      <c r="B1382">
        <v>22</v>
      </c>
    </row>
    <row r="1383" spans="1:2" x14ac:dyDescent="0.25">
      <c r="A1383">
        <v>31</v>
      </c>
      <c r="B1383">
        <v>26</v>
      </c>
    </row>
    <row r="1384" spans="1:2" x14ac:dyDescent="0.25">
      <c r="A1384">
        <v>30</v>
      </c>
      <c r="B1384">
        <v>27</v>
      </c>
    </row>
    <row r="1385" spans="1:2" x14ac:dyDescent="0.25">
      <c r="A1385">
        <v>29</v>
      </c>
      <c r="B1385">
        <v>28</v>
      </c>
    </row>
    <row r="1386" spans="1:2" x14ac:dyDescent="0.25">
      <c r="A1386">
        <v>25</v>
      </c>
      <c r="B1386">
        <v>32</v>
      </c>
    </row>
    <row r="1387" spans="1:2" x14ac:dyDescent="0.25">
      <c r="A1387">
        <v>6</v>
      </c>
      <c r="B1387">
        <v>3</v>
      </c>
    </row>
    <row r="1388" spans="1:2" x14ac:dyDescent="0.25">
      <c r="A1388">
        <v>5</v>
      </c>
      <c r="B1388">
        <v>4</v>
      </c>
    </row>
    <row r="1389" spans="1:2" x14ac:dyDescent="0.25">
      <c r="A1389">
        <v>2</v>
      </c>
      <c r="B1389">
        <v>7</v>
      </c>
    </row>
    <row r="1390" spans="1:2" x14ac:dyDescent="0.25">
      <c r="A1390">
        <v>1</v>
      </c>
      <c r="B1390">
        <v>8</v>
      </c>
    </row>
    <row r="1391" spans="1:2" x14ac:dyDescent="0.25">
      <c r="A1391">
        <v>16</v>
      </c>
      <c r="B1391">
        <v>9</v>
      </c>
    </row>
    <row r="1392" spans="1:2" x14ac:dyDescent="0.25">
      <c r="A1392">
        <v>12</v>
      </c>
      <c r="B1392">
        <v>13</v>
      </c>
    </row>
    <row r="1393" spans="1:2" x14ac:dyDescent="0.25">
      <c r="A1393">
        <v>11</v>
      </c>
      <c r="B1393">
        <v>14</v>
      </c>
    </row>
    <row r="1394" spans="1:2" x14ac:dyDescent="0.25">
      <c r="A1394">
        <v>10</v>
      </c>
      <c r="B1394">
        <v>15</v>
      </c>
    </row>
    <row r="1395" spans="1:2" x14ac:dyDescent="0.25">
      <c r="A1395">
        <v>24</v>
      </c>
      <c r="B1395">
        <v>17</v>
      </c>
    </row>
    <row r="1396" spans="1:2" x14ac:dyDescent="0.25">
      <c r="A1396">
        <v>23</v>
      </c>
      <c r="B1396">
        <v>18</v>
      </c>
    </row>
    <row r="1397" spans="1:2" x14ac:dyDescent="0.25">
      <c r="A1397">
        <v>20</v>
      </c>
      <c r="B1397">
        <v>21</v>
      </c>
    </row>
    <row r="1398" spans="1:2" x14ac:dyDescent="0.25">
      <c r="A1398">
        <v>19</v>
      </c>
      <c r="B1398">
        <v>22</v>
      </c>
    </row>
    <row r="1399" spans="1:2" x14ac:dyDescent="0.25">
      <c r="A1399">
        <v>31</v>
      </c>
      <c r="B1399">
        <v>26</v>
      </c>
    </row>
    <row r="1400" spans="1:2" x14ac:dyDescent="0.25">
      <c r="A1400">
        <v>30</v>
      </c>
      <c r="B1400">
        <v>27</v>
      </c>
    </row>
    <row r="1401" spans="1:2" x14ac:dyDescent="0.25">
      <c r="A1401">
        <v>29</v>
      </c>
      <c r="B1401">
        <v>28</v>
      </c>
    </row>
    <row r="1402" spans="1:2" x14ac:dyDescent="0.25">
      <c r="A1402">
        <v>25</v>
      </c>
      <c r="B1402">
        <v>32</v>
      </c>
    </row>
    <row r="1403" spans="1:2" x14ac:dyDescent="0.25">
      <c r="A1403">
        <v>1</v>
      </c>
      <c r="B1403">
        <v>9</v>
      </c>
    </row>
    <row r="1404" spans="1:2" x14ac:dyDescent="0.25">
      <c r="A1404">
        <v>2</v>
      </c>
      <c r="B1404">
        <v>10</v>
      </c>
    </row>
    <row r="1405" spans="1:2" x14ac:dyDescent="0.25">
      <c r="A1405">
        <v>3</v>
      </c>
      <c r="B1405">
        <v>11</v>
      </c>
    </row>
    <row r="1406" spans="1:2" x14ac:dyDescent="0.25">
      <c r="A1406">
        <v>4</v>
      </c>
      <c r="B1406">
        <v>12</v>
      </c>
    </row>
    <row r="1407" spans="1:2" x14ac:dyDescent="0.25">
      <c r="A1407">
        <v>5</v>
      </c>
      <c r="B1407">
        <v>13</v>
      </c>
    </row>
    <row r="1408" spans="1:2" x14ac:dyDescent="0.25">
      <c r="A1408">
        <v>6</v>
      </c>
      <c r="B1408">
        <v>14</v>
      </c>
    </row>
    <row r="1409" spans="1:2" x14ac:dyDescent="0.25">
      <c r="A1409">
        <v>7</v>
      </c>
      <c r="B1409">
        <v>15</v>
      </c>
    </row>
    <row r="1410" spans="1:2" x14ac:dyDescent="0.25">
      <c r="A1410">
        <v>8</v>
      </c>
      <c r="B1410">
        <v>16</v>
      </c>
    </row>
    <row r="1411" spans="1:2" x14ac:dyDescent="0.25">
      <c r="A1411">
        <v>25</v>
      </c>
      <c r="B1411">
        <v>17</v>
      </c>
    </row>
    <row r="1412" spans="1:2" x14ac:dyDescent="0.25">
      <c r="A1412">
        <v>26</v>
      </c>
      <c r="B1412">
        <v>18</v>
      </c>
    </row>
    <row r="1413" spans="1:2" x14ac:dyDescent="0.25">
      <c r="A1413">
        <v>27</v>
      </c>
      <c r="B1413">
        <v>19</v>
      </c>
    </row>
    <row r="1414" spans="1:2" x14ac:dyDescent="0.25">
      <c r="A1414">
        <v>28</v>
      </c>
      <c r="B1414">
        <v>20</v>
      </c>
    </row>
    <row r="1415" spans="1:2" x14ac:dyDescent="0.25">
      <c r="A1415">
        <v>29</v>
      </c>
      <c r="B1415">
        <v>21</v>
      </c>
    </row>
    <row r="1416" spans="1:2" x14ac:dyDescent="0.25">
      <c r="A1416">
        <v>30</v>
      </c>
      <c r="B1416">
        <v>22</v>
      </c>
    </row>
    <row r="1417" spans="1:2" x14ac:dyDescent="0.25">
      <c r="A1417">
        <v>31</v>
      </c>
      <c r="B1417">
        <v>23</v>
      </c>
    </row>
    <row r="1418" spans="1:2" x14ac:dyDescent="0.25">
      <c r="A1418">
        <v>32</v>
      </c>
      <c r="B1418">
        <v>24</v>
      </c>
    </row>
    <row r="1419" spans="1:2" x14ac:dyDescent="0.25">
      <c r="A1419">
        <v>1</v>
      </c>
      <c r="B1419">
        <v>9</v>
      </c>
    </row>
    <row r="1420" spans="1:2" x14ac:dyDescent="0.25">
      <c r="A1420">
        <v>2</v>
      </c>
      <c r="B1420">
        <v>10</v>
      </c>
    </row>
    <row r="1421" spans="1:2" x14ac:dyDescent="0.25">
      <c r="A1421">
        <v>3</v>
      </c>
      <c r="B1421">
        <v>11</v>
      </c>
    </row>
    <row r="1422" spans="1:2" x14ac:dyDescent="0.25">
      <c r="A1422">
        <v>4</v>
      </c>
      <c r="B1422">
        <v>12</v>
      </c>
    </row>
    <row r="1423" spans="1:2" x14ac:dyDescent="0.25">
      <c r="A1423">
        <v>5</v>
      </c>
      <c r="B1423">
        <v>13</v>
      </c>
    </row>
    <row r="1424" spans="1:2" x14ac:dyDescent="0.25">
      <c r="A1424">
        <v>6</v>
      </c>
      <c r="B1424">
        <v>14</v>
      </c>
    </row>
    <row r="1425" spans="1:2" x14ac:dyDescent="0.25">
      <c r="A1425">
        <v>7</v>
      </c>
      <c r="B1425">
        <v>15</v>
      </c>
    </row>
    <row r="1426" spans="1:2" x14ac:dyDescent="0.25">
      <c r="A1426">
        <v>8</v>
      </c>
      <c r="B1426">
        <v>16</v>
      </c>
    </row>
    <row r="1427" spans="1:2" x14ac:dyDescent="0.25">
      <c r="A1427">
        <v>25</v>
      </c>
      <c r="B1427">
        <v>17</v>
      </c>
    </row>
    <row r="1428" spans="1:2" x14ac:dyDescent="0.25">
      <c r="A1428">
        <v>26</v>
      </c>
      <c r="B1428">
        <v>18</v>
      </c>
    </row>
    <row r="1429" spans="1:2" x14ac:dyDescent="0.25">
      <c r="A1429">
        <v>27</v>
      </c>
      <c r="B1429">
        <v>19</v>
      </c>
    </row>
    <row r="1430" spans="1:2" x14ac:dyDescent="0.25">
      <c r="A1430">
        <v>28</v>
      </c>
      <c r="B1430">
        <v>20</v>
      </c>
    </row>
    <row r="1431" spans="1:2" x14ac:dyDescent="0.25">
      <c r="A1431">
        <v>29</v>
      </c>
      <c r="B1431">
        <v>21</v>
      </c>
    </row>
    <row r="1432" spans="1:2" x14ac:dyDescent="0.25">
      <c r="A1432">
        <v>30</v>
      </c>
      <c r="B1432">
        <v>22</v>
      </c>
    </row>
    <row r="1433" spans="1:2" x14ac:dyDescent="0.25">
      <c r="A1433">
        <v>31</v>
      </c>
      <c r="B1433">
        <v>23</v>
      </c>
    </row>
    <row r="1434" spans="1:2" x14ac:dyDescent="0.25">
      <c r="A1434">
        <v>32</v>
      </c>
      <c r="B1434">
        <v>24</v>
      </c>
    </row>
    <row r="1435" spans="1:2" x14ac:dyDescent="0.25">
      <c r="A1435">
        <v>1</v>
      </c>
      <c r="B1435">
        <v>9</v>
      </c>
    </row>
    <row r="1436" spans="1:2" x14ac:dyDescent="0.25">
      <c r="A1436">
        <v>2</v>
      </c>
      <c r="B1436">
        <v>10</v>
      </c>
    </row>
    <row r="1437" spans="1:2" x14ac:dyDescent="0.25">
      <c r="A1437">
        <v>3</v>
      </c>
      <c r="B1437">
        <v>11</v>
      </c>
    </row>
    <row r="1438" spans="1:2" x14ac:dyDescent="0.25">
      <c r="A1438">
        <v>4</v>
      </c>
      <c r="B1438">
        <v>12</v>
      </c>
    </row>
    <row r="1439" spans="1:2" x14ac:dyDescent="0.25">
      <c r="A1439">
        <v>5</v>
      </c>
      <c r="B1439">
        <v>13</v>
      </c>
    </row>
    <row r="1440" spans="1:2" x14ac:dyDescent="0.25">
      <c r="A1440">
        <v>6</v>
      </c>
      <c r="B1440">
        <v>14</v>
      </c>
    </row>
    <row r="1441" spans="1:2" x14ac:dyDescent="0.25">
      <c r="A1441">
        <v>7</v>
      </c>
      <c r="B1441">
        <v>15</v>
      </c>
    </row>
    <row r="1442" spans="1:2" x14ac:dyDescent="0.25">
      <c r="A1442">
        <v>8</v>
      </c>
      <c r="B1442">
        <v>16</v>
      </c>
    </row>
    <row r="1443" spans="1:2" x14ac:dyDescent="0.25">
      <c r="A1443">
        <v>25</v>
      </c>
      <c r="B1443">
        <v>17</v>
      </c>
    </row>
    <row r="1444" spans="1:2" x14ac:dyDescent="0.25">
      <c r="A1444">
        <v>26</v>
      </c>
      <c r="B1444">
        <v>18</v>
      </c>
    </row>
    <row r="1445" spans="1:2" x14ac:dyDescent="0.25">
      <c r="A1445">
        <v>27</v>
      </c>
      <c r="B1445">
        <v>19</v>
      </c>
    </row>
    <row r="1446" spans="1:2" x14ac:dyDescent="0.25">
      <c r="A1446">
        <v>28</v>
      </c>
      <c r="B1446">
        <v>20</v>
      </c>
    </row>
    <row r="1447" spans="1:2" x14ac:dyDescent="0.25">
      <c r="A1447">
        <v>29</v>
      </c>
      <c r="B1447">
        <v>21</v>
      </c>
    </row>
    <row r="1448" spans="1:2" x14ac:dyDescent="0.25">
      <c r="A1448">
        <v>30</v>
      </c>
      <c r="B1448">
        <v>22</v>
      </c>
    </row>
    <row r="1449" spans="1:2" x14ac:dyDescent="0.25">
      <c r="A1449">
        <v>31</v>
      </c>
      <c r="B1449">
        <v>23</v>
      </c>
    </row>
    <row r="1450" spans="1:2" x14ac:dyDescent="0.25">
      <c r="A1450">
        <v>32</v>
      </c>
      <c r="B1450">
        <v>24</v>
      </c>
    </row>
    <row r="1451" spans="1:2" x14ac:dyDescent="0.25">
      <c r="A1451">
        <v>1</v>
      </c>
      <c r="B1451">
        <v>9</v>
      </c>
    </row>
    <row r="1452" spans="1:2" x14ac:dyDescent="0.25">
      <c r="A1452">
        <v>2</v>
      </c>
      <c r="B1452">
        <v>10</v>
      </c>
    </row>
    <row r="1453" spans="1:2" x14ac:dyDescent="0.25">
      <c r="A1453">
        <v>3</v>
      </c>
      <c r="B1453">
        <v>11</v>
      </c>
    </row>
    <row r="1454" spans="1:2" x14ac:dyDescent="0.25">
      <c r="A1454">
        <v>4</v>
      </c>
      <c r="B1454">
        <v>12</v>
      </c>
    </row>
    <row r="1455" spans="1:2" x14ac:dyDescent="0.25">
      <c r="A1455">
        <v>5</v>
      </c>
      <c r="B1455">
        <v>13</v>
      </c>
    </row>
    <row r="1456" spans="1:2" x14ac:dyDescent="0.25">
      <c r="A1456">
        <v>6</v>
      </c>
      <c r="B1456">
        <v>14</v>
      </c>
    </row>
    <row r="1457" spans="1:2" x14ac:dyDescent="0.25">
      <c r="A1457">
        <v>7</v>
      </c>
      <c r="B1457">
        <v>15</v>
      </c>
    </row>
    <row r="1458" spans="1:2" x14ac:dyDescent="0.25">
      <c r="A1458">
        <v>8</v>
      </c>
      <c r="B1458">
        <v>16</v>
      </c>
    </row>
    <row r="1459" spans="1:2" x14ac:dyDescent="0.25">
      <c r="A1459">
        <v>25</v>
      </c>
      <c r="B1459">
        <v>17</v>
      </c>
    </row>
    <row r="1460" spans="1:2" x14ac:dyDescent="0.25">
      <c r="A1460">
        <v>26</v>
      </c>
      <c r="B1460">
        <v>18</v>
      </c>
    </row>
    <row r="1461" spans="1:2" x14ac:dyDescent="0.25">
      <c r="A1461">
        <v>27</v>
      </c>
      <c r="B1461">
        <v>19</v>
      </c>
    </row>
    <row r="1462" spans="1:2" x14ac:dyDescent="0.25">
      <c r="A1462">
        <v>28</v>
      </c>
      <c r="B1462">
        <v>20</v>
      </c>
    </row>
    <row r="1463" spans="1:2" x14ac:dyDescent="0.25">
      <c r="A1463">
        <v>29</v>
      </c>
      <c r="B1463">
        <v>21</v>
      </c>
    </row>
    <row r="1464" spans="1:2" x14ac:dyDescent="0.25">
      <c r="A1464">
        <v>30</v>
      </c>
      <c r="B1464">
        <v>22</v>
      </c>
    </row>
    <row r="1465" spans="1:2" x14ac:dyDescent="0.25">
      <c r="A1465">
        <v>31</v>
      </c>
      <c r="B1465">
        <v>23</v>
      </c>
    </row>
    <row r="1466" spans="1:2" x14ac:dyDescent="0.25">
      <c r="A1466">
        <v>32</v>
      </c>
      <c r="B1466">
        <v>24</v>
      </c>
    </row>
    <row r="1467" spans="1:2" x14ac:dyDescent="0.25">
      <c r="A1467">
        <v>10</v>
      </c>
      <c r="B1467">
        <v>1</v>
      </c>
    </row>
    <row r="1468" spans="1:2" x14ac:dyDescent="0.25">
      <c r="A1468">
        <v>9</v>
      </c>
      <c r="B1468">
        <v>2</v>
      </c>
    </row>
    <row r="1469" spans="1:2" x14ac:dyDescent="0.25">
      <c r="A1469">
        <v>14</v>
      </c>
      <c r="B1469">
        <v>5</v>
      </c>
    </row>
    <row r="1470" spans="1:2" x14ac:dyDescent="0.25">
      <c r="A1470">
        <v>13</v>
      </c>
      <c r="B1470">
        <v>6</v>
      </c>
    </row>
    <row r="1471" spans="1:2" x14ac:dyDescent="0.25">
      <c r="A1471">
        <v>16</v>
      </c>
      <c r="B1471">
        <v>7</v>
      </c>
    </row>
    <row r="1472" spans="1:2" x14ac:dyDescent="0.25">
      <c r="A1472">
        <v>15</v>
      </c>
      <c r="B1472">
        <v>8</v>
      </c>
    </row>
    <row r="1473" spans="1:2" x14ac:dyDescent="0.25">
      <c r="A1473">
        <v>4</v>
      </c>
      <c r="B1473">
        <v>11</v>
      </c>
    </row>
    <row r="1474" spans="1:2" x14ac:dyDescent="0.25">
      <c r="A1474">
        <v>3</v>
      </c>
      <c r="B1474">
        <v>12</v>
      </c>
    </row>
    <row r="1475" spans="1:2" x14ac:dyDescent="0.25">
      <c r="A1475">
        <v>18</v>
      </c>
      <c r="B1475">
        <v>25</v>
      </c>
    </row>
    <row r="1476" spans="1:2" x14ac:dyDescent="0.25">
      <c r="A1476">
        <v>17</v>
      </c>
      <c r="B1476">
        <v>26</v>
      </c>
    </row>
    <row r="1477" spans="1:2" x14ac:dyDescent="0.25">
      <c r="A1477">
        <v>22</v>
      </c>
      <c r="B1477">
        <v>29</v>
      </c>
    </row>
    <row r="1478" spans="1:2" x14ac:dyDescent="0.25">
      <c r="A1478">
        <v>21</v>
      </c>
      <c r="B1478">
        <v>30</v>
      </c>
    </row>
    <row r="1479" spans="1:2" x14ac:dyDescent="0.25">
      <c r="A1479">
        <v>24</v>
      </c>
      <c r="B1479">
        <v>31</v>
      </c>
    </row>
    <row r="1480" spans="1:2" x14ac:dyDescent="0.25">
      <c r="A1480">
        <v>23</v>
      </c>
      <c r="B1480">
        <v>32</v>
      </c>
    </row>
    <row r="1481" spans="1:2" x14ac:dyDescent="0.25">
      <c r="A1481">
        <v>10</v>
      </c>
      <c r="B1481">
        <v>1</v>
      </c>
    </row>
    <row r="1482" spans="1:2" x14ac:dyDescent="0.25">
      <c r="A1482">
        <v>9</v>
      </c>
      <c r="B1482">
        <v>2</v>
      </c>
    </row>
    <row r="1483" spans="1:2" x14ac:dyDescent="0.25">
      <c r="A1483">
        <v>14</v>
      </c>
      <c r="B1483">
        <v>5</v>
      </c>
    </row>
    <row r="1484" spans="1:2" x14ac:dyDescent="0.25">
      <c r="A1484">
        <v>13</v>
      </c>
      <c r="B1484">
        <v>6</v>
      </c>
    </row>
    <row r="1485" spans="1:2" x14ac:dyDescent="0.25">
      <c r="A1485">
        <v>16</v>
      </c>
      <c r="B1485">
        <v>7</v>
      </c>
    </row>
    <row r="1486" spans="1:2" x14ac:dyDescent="0.25">
      <c r="A1486">
        <v>15</v>
      </c>
      <c r="B1486">
        <v>8</v>
      </c>
    </row>
    <row r="1487" spans="1:2" x14ac:dyDescent="0.25">
      <c r="A1487">
        <v>4</v>
      </c>
      <c r="B1487">
        <v>11</v>
      </c>
    </row>
    <row r="1488" spans="1:2" x14ac:dyDescent="0.25">
      <c r="A1488">
        <v>3</v>
      </c>
      <c r="B1488">
        <v>12</v>
      </c>
    </row>
    <row r="1489" spans="1:2" x14ac:dyDescent="0.25">
      <c r="A1489">
        <v>28</v>
      </c>
      <c r="B1489">
        <v>19</v>
      </c>
    </row>
    <row r="1490" spans="1:2" x14ac:dyDescent="0.25">
      <c r="A1490">
        <v>27</v>
      </c>
      <c r="B1490">
        <v>20</v>
      </c>
    </row>
    <row r="1491" spans="1:2" x14ac:dyDescent="0.25">
      <c r="A1491">
        <v>18</v>
      </c>
      <c r="B1491">
        <v>25</v>
      </c>
    </row>
    <row r="1492" spans="1:2" x14ac:dyDescent="0.25">
      <c r="A1492">
        <v>17</v>
      </c>
      <c r="B1492">
        <v>26</v>
      </c>
    </row>
    <row r="1493" spans="1:2" x14ac:dyDescent="0.25">
      <c r="A1493">
        <v>22</v>
      </c>
      <c r="B1493">
        <v>29</v>
      </c>
    </row>
    <row r="1494" spans="1:2" x14ac:dyDescent="0.25">
      <c r="A1494">
        <v>21</v>
      </c>
      <c r="B1494">
        <v>30</v>
      </c>
    </row>
    <row r="1495" spans="1:2" x14ac:dyDescent="0.25">
      <c r="A1495">
        <v>24</v>
      </c>
      <c r="B1495">
        <v>31</v>
      </c>
    </row>
    <row r="1496" spans="1:2" x14ac:dyDescent="0.25">
      <c r="A1496">
        <v>23</v>
      </c>
      <c r="B1496">
        <v>32</v>
      </c>
    </row>
    <row r="1497" spans="1:2" x14ac:dyDescent="0.25">
      <c r="A1497">
        <v>10</v>
      </c>
      <c r="B1497">
        <v>1</v>
      </c>
    </row>
    <row r="1498" spans="1:2" x14ac:dyDescent="0.25">
      <c r="A1498">
        <v>9</v>
      </c>
      <c r="B1498">
        <v>2</v>
      </c>
    </row>
    <row r="1499" spans="1:2" x14ac:dyDescent="0.25">
      <c r="A1499">
        <v>14</v>
      </c>
      <c r="B1499">
        <v>5</v>
      </c>
    </row>
    <row r="1500" spans="1:2" x14ac:dyDescent="0.25">
      <c r="A1500">
        <v>13</v>
      </c>
      <c r="B1500">
        <v>6</v>
      </c>
    </row>
    <row r="1501" spans="1:2" x14ac:dyDescent="0.25">
      <c r="A1501">
        <v>16</v>
      </c>
      <c r="B1501">
        <v>7</v>
      </c>
    </row>
    <row r="1502" spans="1:2" x14ac:dyDescent="0.25">
      <c r="A1502">
        <v>15</v>
      </c>
      <c r="B1502">
        <v>8</v>
      </c>
    </row>
    <row r="1503" spans="1:2" x14ac:dyDescent="0.25">
      <c r="A1503">
        <v>4</v>
      </c>
      <c r="B1503">
        <v>11</v>
      </c>
    </row>
    <row r="1504" spans="1:2" x14ac:dyDescent="0.25">
      <c r="A1504">
        <v>3</v>
      </c>
      <c r="B1504">
        <v>12</v>
      </c>
    </row>
    <row r="1505" spans="1:2" x14ac:dyDescent="0.25">
      <c r="A1505">
        <v>28</v>
      </c>
      <c r="B1505">
        <v>19</v>
      </c>
    </row>
    <row r="1506" spans="1:2" x14ac:dyDescent="0.25">
      <c r="A1506">
        <v>27</v>
      </c>
      <c r="B1506">
        <v>20</v>
      </c>
    </row>
    <row r="1507" spans="1:2" x14ac:dyDescent="0.25">
      <c r="A1507">
        <v>18</v>
      </c>
      <c r="B1507">
        <v>25</v>
      </c>
    </row>
    <row r="1508" spans="1:2" x14ac:dyDescent="0.25">
      <c r="A1508">
        <v>17</v>
      </c>
      <c r="B1508">
        <v>26</v>
      </c>
    </row>
    <row r="1509" spans="1:2" x14ac:dyDescent="0.25">
      <c r="A1509">
        <v>22</v>
      </c>
      <c r="B1509">
        <v>29</v>
      </c>
    </row>
    <row r="1510" spans="1:2" x14ac:dyDescent="0.25">
      <c r="A1510">
        <v>21</v>
      </c>
      <c r="B1510">
        <v>30</v>
      </c>
    </row>
    <row r="1511" spans="1:2" x14ac:dyDescent="0.25">
      <c r="A1511">
        <v>24</v>
      </c>
      <c r="B1511">
        <v>31</v>
      </c>
    </row>
    <row r="1512" spans="1:2" x14ac:dyDescent="0.25">
      <c r="A1512">
        <v>23</v>
      </c>
      <c r="B1512">
        <v>32</v>
      </c>
    </row>
    <row r="1513" spans="1:2" x14ac:dyDescent="0.25">
      <c r="A1513">
        <v>10</v>
      </c>
      <c r="B1513">
        <v>1</v>
      </c>
    </row>
    <row r="1514" spans="1:2" x14ac:dyDescent="0.25">
      <c r="A1514">
        <v>9</v>
      </c>
      <c r="B1514">
        <v>2</v>
      </c>
    </row>
    <row r="1515" spans="1:2" x14ac:dyDescent="0.25">
      <c r="A1515">
        <v>14</v>
      </c>
      <c r="B1515">
        <v>5</v>
      </c>
    </row>
    <row r="1516" spans="1:2" x14ac:dyDescent="0.25">
      <c r="A1516">
        <v>13</v>
      </c>
      <c r="B1516">
        <v>6</v>
      </c>
    </row>
    <row r="1517" spans="1:2" x14ac:dyDescent="0.25">
      <c r="A1517">
        <v>16</v>
      </c>
      <c r="B1517">
        <v>7</v>
      </c>
    </row>
    <row r="1518" spans="1:2" x14ac:dyDescent="0.25">
      <c r="A1518">
        <v>15</v>
      </c>
      <c r="B1518">
        <v>8</v>
      </c>
    </row>
    <row r="1519" spans="1:2" x14ac:dyDescent="0.25">
      <c r="A1519">
        <v>28</v>
      </c>
      <c r="B1519">
        <v>19</v>
      </c>
    </row>
    <row r="1520" spans="1:2" x14ac:dyDescent="0.25">
      <c r="A1520">
        <v>27</v>
      </c>
      <c r="B1520">
        <v>20</v>
      </c>
    </row>
    <row r="1521" spans="1:2" x14ac:dyDescent="0.25">
      <c r="A1521">
        <v>18</v>
      </c>
      <c r="B1521">
        <v>25</v>
      </c>
    </row>
    <row r="1522" spans="1:2" x14ac:dyDescent="0.25">
      <c r="A1522">
        <v>17</v>
      </c>
      <c r="B1522">
        <v>26</v>
      </c>
    </row>
    <row r="1523" spans="1:2" x14ac:dyDescent="0.25">
      <c r="A1523">
        <v>22</v>
      </c>
      <c r="B1523">
        <v>29</v>
      </c>
    </row>
    <row r="1524" spans="1:2" x14ac:dyDescent="0.25">
      <c r="A1524">
        <v>21</v>
      </c>
      <c r="B1524">
        <v>30</v>
      </c>
    </row>
    <row r="1525" spans="1:2" x14ac:dyDescent="0.25">
      <c r="A1525">
        <v>24</v>
      </c>
      <c r="B1525">
        <v>31</v>
      </c>
    </row>
    <row r="1526" spans="1:2" x14ac:dyDescent="0.25">
      <c r="A1526">
        <v>23</v>
      </c>
      <c r="B1526">
        <v>32</v>
      </c>
    </row>
    <row r="1527" spans="1:2" x14ac:dyDescent="0.25">
      <c r="A1527">
        <v>6</v>
      </c>
      <c r="B1527">
        <v>1</v>
      </c>
    </row>
    <row r="1528" spans="1:2" x14ac:dyDescent="0.25">
      <c r="A1528">
        <v>5</v>
      </c>
      <c r="B1528">
        <v>2</v>
      </c>
    </row>
    <row r="1529" spans="1:2" x14ac:dyDescent="0.25">
      <c r="A1529">
        <v>4</v>
      </c>
      <c r="B1529">
        <v>7</v>
      </c>
    </row>
    <row r="1530" spans="1:2" x14ac:dyDescent="0.25">
      <c r="A1530">
        <v>3</v>
      </c>
      <c r="B1530">
        <v>8</v>
      </c>
    </row>
    <row r="1531" spans="1:2" x14ac:dyDescent="0.25">
      <c r="A1531">
        <v>14</v>
      </c>
      <c r="B1531">
        <v>9</v>
      </c>
    </row>
    <row r="1532" spans="1:2" x14ac:dyDescent="0.25">
      <c r="A1532">
        <v>13</v>
      </c>
      <c r="B1532">
        <v>10</v>
      </c>
    </row>
    <row r="1533" spans="1:2" x14ac:dyDescent="0.25">
      <c r="A1533">
        <v>12</v>
      </c>
      <c r="B1533">
        <v>15</v>
      </c>
    </row>
    <row r="1534" spans="1:2" x14ac:dyDescent="0.25">
      <c r="A1534">
        <v>11</v>
      </c>
      <c r="B1534">
        <v>16</v>
      </c>
    </row>
    <row r="1535" spans="1:2" x14ac:dyDescent="0.25">
      <c r="A1535">
        <v>24</v>
      </c>
      <c r="B1535">
        <v>19</v>
      </c>
    </row>
    <row r="1536" spans="1:2" x14ac:dyDescent="0.25">
      <c r="A1536">
        <v>23</v>
      </c>
      <c r="B1536">
        <v>20</v>
      </c>
    </row>
    <row r="1537" spans="1:2" x14ac:dyDescent="0.25">
      <c r="A1537">
        <v>18</v>
      </c>
      <c r="B1537">
        <v>21</v>
      </c>
    </row>
    <row r="1538" spans="1:2" x14ac:dyDescent="0.25">
      <c r="A1538">
        <v>17</v>
      </c>
      <c r="B1538">
        <v>22</v>
      </c>
    </row>
    <row r="1539" spans="1:2" x14ac:dyDescent="0.25">
      <c r="A1539">
        <v>32</v>
      </c>
      <c r="B1539">
        <v>27</v>
      </c>
    </row>
    <row r="1540" spans="1:2" x14ac:dyDescent="0.25">
      <c r="A1540">
        <v>31</v>
      </c>
      <c r="B1540">
        <v>28</v>
      </c>
    </row>
    <row r="1541" spans="1:2" x14ac:dyDescent="0.25">
      <c r="A1541">
        <v>26</v>
      </c>
      <c r="B1541">
        <v>29</v>
      </c>
    </row>
    <row r="1542" spans="1:2" x14ac:dyDescent="0.25">
      <c r="A1542">
        <v>25</v>
      </c>
      <c r="B1542">
        <v>30</v>
      </c>
    </row>
    <row r="1543" spans="1:2" x14ac:dyDescent="0.25">
      <c r="A1543">
        <v>6</v>
      </c>
      <c r="B1543">
        <v>1</v>
      </c>
    </row>
    <row r="1544" spans="1:2" x14ac:dyDescent="0.25">
      <c r="A1544">
        <v>5</v>
      </c>
      <c r="B1544">
        <v>2</v>
      </c>
    </row>
    <row r="1545" spans="1:2" x14ac:dyDescent="0.25">
      <c r="A1545">
        <v>4</v>
      </c>
      <c r="B1545">
        <v>7</v>
      </c>
    </row>
    <row r="1546" spans="1:2" x14ac:dyDescent="0.25">
      <c r="A1546">
        <v>3</v>
      </c>
      <c r="B1546">
        <v>8</v>
      </c>
    </row>
    <row r="1547" spans="1:2" x14ac:dyDescent="0.25">
      <c r="A1547">
        <v>14</v>
      </c>
      <c r="B1547">
        <v>9</v>
      </c>
    </row>
    <row r="1548" spans="1:2" x14ac:dyDescent="0.25">
      <c r="A1548">
        <v>13</v>
      </c>
      <c r="B1548">
        <v>10</v>
      </c>
    </row>
    <row r="1549" spans="1:2" x14ac:dyDescent="0.25">
      <c r="A1549">
        <v>12</v>
      </c>
      <c r="B1549">
        <v>15</v>
      </c>
    </row>
    <row r="1550" spans="1:2" x14ac:dyDescent="0.25">
      <c r="A1550">
        <v>11</v>
      </c>
      <c r="B1550">
        <v>16</v>
      </c>
    </row>
    <row r="1551" spans="1:2" x14ac:dyDescent="0.25">
      <c r="A1551">
        <v>24</v>
      </c>
      <c r="B1551">
        <v>19</v>
      </c>
    </row>
    <row r="1552" spans="1:2" x14ac:dyDescent="0.25">
      <c r="A1552">
        <v>23</v>
      </c>
      <c r="B1552">
        <v>20</v>
      </c>
    </row>
    <row r="1553" spans="1:2" x14ac:dyDescent="0.25">
      <c r="A1553">
        <v>18</v>
      </c>
      <c r="B1553">
        <v>21</v>
      </c>
    </row>
    <row r="1554" spans="1:2" x14ac:dyDescent="0.25">
      <c r="A1554">
        <v>17</v>
      </c>
      <c r="B1554">
        <v>22</v>
      </c>
    </row>
    <row r="1555" spans="1:2" x14ac:dyDescent="0.25">
      <c r="A1555">
        <v>32</v>
      </c>
      <c r="B1555">
        <v>27</v>
      </c>
    </row>
    <row r="1556" spans="1:2" x14ac:dyDescent="0.25">
      <c r="A1556">
        <v>31</v>
      </c>
      <c r="B1556">
        <v>28</v>
      </c>
    </row>
    <row r="1557" spans="1:2" x14ac:dyDescent="0.25">
      <c r="A1557">
        <v>26</v>
      </c>
      <c r="B1557">
        <v>29</v>
      </c>
    </row>
    <row r="1558" spans="1:2" x14ac:dyDescent="0.25">
      <c r="A1558">
        <v>25</v>
      </c>
      <c r="B1558">
        <v>30</v>
      </c>
    </row>
    <row r="1559" spans="1:2" x14ac:dyDescent="0.25">
      <c r="A1559">
        <v>6</v>
      </c>
      <c r="B1559">
        <v>1</v>
      </c>
    </row>
    <row r="1560" spans="1:2" x14ac:dyDescent="0.25">
      <c r="A1560">
        <v>5</v>
      </c>
      <c r="B1560">
        <v>2</v>
      </c>
    </row>
    <row r="1561" spans="1:2" x14ac:dyDescent="0.25">
      <c r="A1561">
        <v>4</v>
      </c>
      <c r="B1561">
        <v>7</v>
      </c>
    </row>
    <row r="1562" spans="1:2" x14ac:dyDescent="0.25">
      <c r="A1562">
        <v>3</v>
      </c>
      <c r="B1562">
        <v>8</v>
      </c>
    </row>
    <row r="1563" spans="1:2" x14ac:dyDescent="0.25">
      <c r="A1563">
        <v>14</v>
      </c>
      <c r="B1563">
        <v>9</v>
      </c>
    </row>
    <row r="1564" spans="1:2" x14ac:dyDescent="0.25">
      <c r="A1564">
        <v>13</v>
      </c>
      <c r="B1564">
        <v>10</v>
      </c>
    </row>
    <row r="1565" spans="1:2" x14ac:dyDescent="0.25">
      <c r="A1565">
        <v>12</v>
      </c>
      <c r="B1565">
        <v>15</v>
      </c>
    </row>
    <row r="1566" spans="1:2" x14ac:dyDescent="0.25">
      <c r="A1566">
        <v>11</v>
      </c>
      <c r="B1566">
        <v>16</v>
      </c>
    </row>
    <row r="1567" spans="1:2" x14ac:dyDescent="0.25">
      <c r="A1567">
        <v>24</v>
      </c>
      <c r="B1567">
        <v>19</v>
      </c>
    </row>
    <row r="1568" spans="1:2" x14ac:dyDescent="0.25">
      <c r="A1568">
        <v>23</v>
      </c>
      <c r="B1568">
        <v>20</v>
      </c>
    </row>
    <row r="1569" spans="1:2" x14ac:dyDescent="0.25">
      <c r="A1569">
        <v>18</v>
      </c>
      <c r="B1569">
        <v>21</v>
      </c>
    </row>
    <row r="1570" spans="1:2" x14ac:dyDescent="0.25">
      <c r="A1570">
        <v>17</v>
      </c>
      <c r="B1570">
        <v>22</v>
      </c>
    </row>
    <row r="1571" spans="1:2" x14ac:dyDescent="0.25">
      <c r="A1571">
        <v>32</v>
      </c>
      <c r="B1571">
        <v>27</v>
      </c>
    </row>
    <row r="1572" spans="1:2" x14ac:dyDescent="0.25">
      <c r="A1572">
        <v>31</v>
      </c>
      <c r="B1572">
        <v>28</v>
      </c>
    </row>
    <row r="1573" spans="1:2" x14ac:dyDescent="0.25">
      <c r="A1573">
        <v>26</v>
      </c>
      <c r="B1573">
        <v>29</v>
      </c>
    </row>
    <row r="1574" spans="1:2" x14ac:dyDescent="0.25">
      <c r="A1574">
        <v>25</v>
      </c>
      <c r="B1574">
        <v>30</v>
      </c>
    </row>
    <row r="1575" spans="1:2" x14ac:dyDescent="0.25">
      <c r="A1575">
        <v>5</v>
      </c>
      <c r="B1575">
        <v>7</v>
      </c>
    </row>
    <row r="1576" spans="1:2" x14ac:dyDescent="0.25">
      <c r="A1576">
        <v>6</v>
      </c>
      <c r="B1576">
        <v>8</v>
      </c>
    </row>
    <row r="1577" spans="1:2" x14ac:dyDescent="0.25">
      <c r="A1577">
        <v>11</v>
      </c>
      <c r="B1577">
        <v>9</v>
      </c>
    </row>
    <row r="1578" spans="1:2" x14ac:dyDescent="0.25">
      <c r="A1578">
        <v>12</v>
      </c>
      <c r="B1578">
        <v>10</v>
      </c>
    </row>
    <row r="1579" spans="1:2" x14ac:dyDescent="0.25">
      <c r="A1579">
        <v>13</v>
      </c>
      <c r="B1579">
        <v>15</v>
      </c>
    </row>
    <row r="1580" spans="1:2" x14ac:dyDescent="0.25">
      <c r="A1580">
        <v>14</v>
      </c>
      <c r="B1580">
        <v>16</v>
      </c>
    </row>
    <row r="1581" spans="1:2" x14ac:dyDescent="0.25">
      <c r="A1581">
        <v>23</v>
      </c>
      <c r="B1581">
        <v>21</v>
      </c>
    </row>
    <row r="1582" spans="1:2" x14ac:dyDescent="0.25">
      <c r="A1582">
        <v>32</v>
      </c>
      <c r="B1582">
        <v>30</v>
      </c>
    </row>
    <row r="1583" spans="1:2" x14ac:dyDescent="0.25">
      <c r="A1583">
        <v>1</v>
      </c>
      <c r="B1583">
        <v>3</v>
      </c>
    </row>
    <row r="1584" spans="1:2" x14ac:dyDescent="0.25">
      <c r="A1584">
        <v>2</v>
      </c>
      <c r="B1584">
        <v>4</v>
      </c>
    </row>
    <row r="1585" spans="1:2" x14ac:dyDescent="0.25">
      <c r="A1585">
        <v>5</v>
      </c>
      <c r="B1585">
        <v>7</v>
      </c>
    </row>
    <row r="1586" spans="1:2" x14ac:dyDescent="0.25">
      <c r="A1586">
        <v>6</v>
      </c>
      <c r="B1586">
        <v>8</v>
      </c>
    </row>
    <row r="1587" spans="1:2" x14ac:dyDescent="0.25">
      <c r="A1587">
        <v>11</v>
      </c>
      <c r="B1587">
        <v>9</v>
      </c>
    </row>
    <row r="1588" spans="1:2" x14ac:dyDescent="0.25">
      <c r="A1588">
        <v>12</v>
      </c>
      <c r="B1588">
        <v>10</v>
      </c>
    </row>
    <row r="1589" spans="1:2" x14ac:dyDescent="0.25">
      <c r="A1589">
        <v>13</v>
      </c>
      <c r="B1589">
        <v>15</v>
      </c>
    </row>
    <row r="1590" spans="1:2" x14ac:dyDescent="0.25">
      <c r="A1590">
        <v>14</v>
      </c>
      <c r="B1590">
        <v>16</v>
      </c>
    </row>
    <row r="1591" spans="1:2" x14ac:dyDescent="0.25">
      <c r="A1591">
        <v>19</v>
      </c>
      <c r="B1591">
        <v>17</v>
      </c>
    </row>
    <row r="1592" spans="1:2" x14ac:dyDescent="0.25">
      <c r="A1592">
        <v>20</v>
      </c>
      <c r="B1592">
        <v>18</v>
      </c>
    </row>
    <row r="1593" spans="1:2" x14ac:dyDescent="0.25">
      <c r="A1593">
        <v>23</v>
      </c>
      <c r="B1593">
        <v>21</v>
      </c>
    </row>
    <row r="1594" spans="1:2" x14ac:dyDescent="0.25">
      <c r="A1594">
        <v>24</v>
      </c>
      <c r="B1594">
        <v>22</v>
      </c>
    </row>
    <row r="1595" spans="1:2" x14ac:dyDescent="0.25">
      <c r="A1595">
        <v>25</v>
      </c>
      <c r="B1595">
        <v>27</v>
      </c>
    </row>
    <row r="1596" spans="1:2" x14ac:dyDescent="0.25">
      <c r="A1596">
        <v>26</v>
      </c>
      <c r="B1596">
        <v>28</v>
      </c>
    </row>
    <row r="1597" spans="1:2" x14ac:dyDescent="0.25">
      <c r="A1597">
        <v>31</v>
      </c>
      <c r="B1597">
        <v>29</v>
      </c>
    </row>
    <row r="1598" spans="1:2" x14ac:dyDescent="0.25">
      <c r="A1598">
        <v>32</v>
      </c>
      <c r="B1598">
        <v>30</v>
      </c>
    </row>
    <row r="1599" spans="1:2" x14ac:dyDescent="0.25">
      <c r="A1599">
        <v>1</v>
      </c>
      <c r="B1599">
        <v>3</v>
      </c>
    </row>
    <row r="1600" spans="1:2" x14ac:dyDescent="0.25">
      <c r="A1600">
        <v>2</v>
      </c>
      <c r="B1600">
        <v>4</v>
      </c>
    </row>
    <row r="1601" spans="1:2" x14ac:dyDescent="0.25">
      <c r="A1601">
        <v>5</v>
      </c>
      <c r="B1601">
        <v>7</v>
      </c>
    </row>
    <row r="1602" spans="1:2" x14ac:dyDescent="0.25">
      <c r="A1602">
        <v>6</v>
      </c>
      <c r="B1602">
        <v>8</v>
      </c>
    </row>
    <row r="1603" spans="1:2" x14ac:dyDescent="0.25">
      <c r="A1603">
        <v>11</v>
      </c>
      <c r="B1603">
        <v>9</v>
      </c>
    </row>
    <row r="1604" spans="1:2" x14ac:dyDescent="0.25">
      <c r="A1604">
        <v>12</v>
      </c>
      <c r="B1604">
        <v>10</v>
      </c>
    </row>
    <row r="1605" spans="1:2" x14ac:dyDescent="0.25">
      <c r="A1605">
        <v>13</v>
      </c>
      <c r="B1605">
        <v>15</v>
      </c>
    </row>
    <row r="1606" spans="1:2" x14ac:dyDescent="0.25">
      <c r="A1606">
        <v>14</v>
      </c>
      <c r="B1606">
        <v>16</v>
      </c>
    </row>
    <row r="1607" spans="1:2" x14ac:dyDescent="0.25">
      <c r="A1607">
        <v>19</v>
      </c>
      <c r="B1607">
        <v>17</v>
      </c>
    </row>
    <row r="1608" spans="1:2" x14ac:dyDescent="0.25">
      <c r="A1608">
        <v>20</v>
      </c>
      <c r="B1608">
        <v>18</v>
      </c>
    </row>
    <row r="1609" spans="1:2" x14ac:dyDescent="0.25">
      <c r="A1609">
        <v>23</v>
      </c>
      <c r="B1609">
        <v>21</v>
      </c>
    </row>
    <row r="1610" spans="1:2" x14ac:dyDescent="0.25">
      <c r="A1610">
        <v>24</v>
      </c>
      <c r="B1610">
        <v>22</v>
      </c>
    </row>
    <row r="1611" spans="1:2" x14ac:dyDescent="0.25">
      <c r="A1611">
        <v>25</v>
      </c>
      <c r="B1611">
        <v>27</v>
      </c>
    </row>
    <row r="1612" spans="1:2" x14ac:dyDescent="0.25">
      <c r="A1612">
        <v>26</v>
      </c>
      <c r="B1612">
        <v>28</v>
      </c>
    </row>
    <row r="1613" spans="1:2" x14ac:dyDescent="0.25">
      <c r="A1613">
        <v>31</v>
      </c>
      <c r="B1613">
        <v>29</v>
      </c>
    </row>
    <row r="1614" spans="1:2" x14ac:dyDescent="0.25">
      <c r="A1614">
        <v>32</v>
      </c>
      <c r="B1614">
        <v>30</v>
      </c>
    </row>
    <row r="1615" spans="1:2" x14ac:dyDescent="0.25">
      <c r="A1615">
        <v>1</v>
      </c>
      <c r="B1615">
        <v>3</v>
      </c>
    </row>
    <row r="1616" spans="1:2" x14ac:dyDescent="0.25">
      <c r="A1616">
        <v>2</v>
      </c>
      <c r="B1616">
        <v>4</v>
      </c>
    </row>
    <row r="1617" spans="1:2" x14ac:dyDescent="0.25">
      <c r="A1617">
        <v>19</v>
      </c>
      <c r="B1617">
        <v>17</v>
      </c>
    </row>
    <row r="1618" spans="1:2" x14ac:dyDescent="0.25">
      <c r="A1618">
        <v>20</v>
      </c>
      <c r="B1618">
        <v>18</v>
      </c>
    </row>
    <row r="1619" spans="1:2" x14ac:dyDescent="0.25">
      <c r="A1619">
        <v>24</v>
      </c>
      <c r="B1619">
        <v>22</v>
      </c>
    </row>
    <row r="1620" spans="1:2" x14ac:dyDescent="0.25">
      <c r="A1620">
        <v>25</v>
      </c>
      <c r="B1620">
        <v>27</v>
      </c>
    </row>
    <row r="1621" spans="1:2" x14ac:dyDescent="0.25">
      <c r="A1621">
        <v>26</v>
      </c>
      <c r="B1621">
        <v>28</v>
      </c>
    </row>
    <row r="1622" spans="1:2" x14ac:dyDescent="0.25">
      <c r="A1622">
        <v>31</v>
      </c>
      <c r="B1622">
        <v>29</v>
      </c>
    </row>
    <row r="1623" spans="1:2" x14ac:dyDescent="0.25">
      <c r="A1623">
        <v>9</v>
      </c>
      <c r="B1623">
        <v>17</v>
      </c>
    </row>
    <row r="1624" spans="1:2" x14ac:dyDescent="0.25">
      <c r="A1624">
        <v>10</v>
      </c>
      <c r="B1624">
        <v>18</v>
      </c>
    </row>
    <row r="1625" spans="1:2" x14ac:dyDescent="0.25">
      <c r="A1625">
        <v>11</v>
      </c>
      <c r="B1625">
        <v>19</v>
      </c>
    </row>
    <row r="1626" spans="1:2" x14ac:dyDescent="0.25">
      <c r="A1626">
        <v>12</v>
      </c>
      <c r="B1626">
        <v>20</v>
      </c>
    </row>
    <row r="1627" spans="1:2" x14ac:dyDescent="0.25">
      <c r="A1627">
        <v>13</v>
      </c>
      <c r="B1627">
        <v>21</v>
      </c>
    </row>
    <row r="1628" spans="1:2" x14ac:dyDescent="0.25">
      <c r="A1628">
        <v>14</v>
      </c>
      <c r="B1628">
        <v>22</v>
      </c>
    </row>
    <row r="1629" spans="1:2" x14ac:dyDescent="0.25">
      <c r="A1629">
        <v>15</v>
      </c>
      <c r="B1629">
        <v>23</v>
      </c>
    </row>
    <row r="1630" spans="1:2" x14ac:dyDescent="0.25">
      <c r="A1630">
        <v>16</v>
      </c>
      <c r="B1630">
        <v>24</v>
      </c>
    </row>
    <row r="1631" spans="1:2" x14ac:dyDescent="0.25">
      <c r="A1631">
        <v>1</v>
      </c>
      <c r="B1631">
        <v>25</v>
      </c>
    </row>
    <row r="1632" spans="1:2" x14ac:dyDescent="0.25">
      <c r="A1632">
        <v>2</v>
      </c>
      <c r="B1632">
        <v>26</v>
      </c>
    </row>
    <row r="1633" spans="1:2" x14ac:dyDescent="0.25">
      <c r="A1633">
        <v>3</v>
      </c>
      <c r="B1633">
        <v>27</v>
      </c>
    </row>
    <row r="1634" spans="1:2" x14ac:dyDescent="0.25">
      <c r="A1634">
        <v>4</v>
      </c>
      <c r="B1634">
        <v>28</v>
      </c>
    </row>
    <row r="1635" spans="1:2" x14ac:dyDescent="0.25">
      <c r="A1635">
        <v>5</v>
      </c>
      <c r="B1635">
        <v>29</v>
      </c>
    </row>
    <row r="1636" spans="1:2" x14ac:dyDescent="0.25">
      <c r="A1636">
        <v>6</v>
      </c>
      <c r="B1636">
        <v>30</v>
      </c>
    </row>
    <row r="1637" spans="1:2" x14ac:dyDescent="0.25">
      <c r="A1637">
        <v>7</v>
      </c>
      <c r="B1637">
        <v>31</v>
      </c>
    </row>
    <row r="1638" spans="1:2" x14ac:dyDescent="0.25">
      <c r="A1638">
        <v>8</v>
      </c>
      <c r="B1638">
        <v>32</v>
      </c>
    </row>
    <row r="1639" spans="1:2" x14ac:dyDescent="0.25">
      <c r="A1639">
        <v>9</v>
      </c>
      <c r="B1639">
        <v>17</v>
      </c>
    </row>
    <row r="1640" spans="1:2" x14ac:dyDescent="0.25">
      <c r="A1640">
        <v>10</v>
      </c>
      <c r="B1640">
        <v>18</v>
      </c>
    </row>
    <row r="1641" spans="1:2" x14ac:dyDescent="0.25">
      <c r="A1641">
        <v>11</v>
      </c>
      <c r="B1641">
        <v>19</v>
      </c>
    </row>
    <row r="1642" spans="1:2" x14ac:dyDescent="0.25">
      <c r="A1642">
        <v>12</v>
      </c>
      <c r="B1642">
        <v>20</v>
      </c>
    </row>
    <row r="1643" spans="1:2" x14ac:dyDescent="0.25">
      <c r="A1643">
        <v>13</v>
      </c>
      <c r="B1643">
        <v>21</v>
      </c>
    </row>
    <row r="1644" spans="1:2" x14ac:dyDescent="0.25">
      <c r="A1644">
        <v>14</v>
      </c>
      <c r="B1644">
        <v>22</v>
      </c>
    </row>
    <row r="1645" spans="1:2" x14ac:dyDescent="0.25">
      <c r="A1645">
        <v>15</v>
      </c>
      <c r="B1645">
        <v>23</v>
      </c>
    </row>
    <row r="1646" spans="1:2" x14ac:dyDescent="0.25">
      <c r="A1646">
        <v>16</v>
      </c>
      <c r="B1646">
        <v>24</v>
      </c>
    </row>
    <row r="1647" spans="1:2" x14ac:dyDescent="0.25">
      <c r="A1647">
        <v>1</v>
      </c>
      <c r="B1647">
        <v>25</v>
      </c>
    </row>
    <row r="1648" spans="1:2" x14ac:dyDescent="0.25">
      <c r="A1648">
        <v>2</v>
      </c>
      <c r="B1648">
        <v>26</v>
      </c>
    </row>
    <row r="1649" spans="1:2" x14ac:dyDescent="0.25">
      <c r="A1649">
        <v>3</v>
      </c>
      <c r="B1649">
        <v>27</v>
      </c>
    </row>
    <row r="1650" spans="1:2" x14ac:dyDescent="0.25">
      <c r="A1650">
        <v>4</v>
      </c>
      <c r="B1650">
        <v>28</v>
      </c>
    </row>
    <row r="1651" spans="1:2" x14ac:dyDescent="0.25">
      <c r="A1651">
        <v>5</v>
      </c>
      <c r="B1651">
        <v>29</v>
      </c>
    </row>
    <row r="1652" spans="1:2" x14ac:dyDescent="0.25">
      <c r="A1652">
        <v>6</v>
      </c>
      <c r="B1652">
        <v>30</v>
      </c>
    </row>
    <row r="1653" spans="1:2" x14ac:dyDescent="0.25">
      <c r="A1653">
        <v>7</v>
      </c>
      <c r="B1653">
        <v>31</v>
      </c>
    </row>
    <row r="1654" spans="1:2" x14ac:dyDescent="0.25">
      <c r="A1654">
        <v>8</v>
      </c>
      <c r="B1654">
        <v>32</v>
      </c>
    </row>
    <row r="1655" spans="1:2" x14ac:dyDescent="0.25">
      <c r="A1655">
        <v>9</v>
      </c>
      <c r="B1655">
        <v>17</v>
      </c>
    </row>
    <row r="1656" spans="1:2" x14ac:dyDescent="0.25">
      <c r="A1656">
        <v>10</v>
      </c>
      <c r="B1656">
        <v>18</v>
      </c>
    </row>
    <row r="1657" spans="1:2" x14ac:dyDescent="0.25">
      <c r="A1657">
        <v>11</v>
      </c>
      <c r="B1657">
        <v>19</v>
      </c>
    </row>
    <row r="1658" spans="1:2" x14ac:dyDescent="0.25">
      <c r="A1658">
        <v>12</v>
      </c>
      <c r="B1658">
        <v>20</v>
      </c>
    </row>
    <row r="1659" spans="1:2" x14ac:dyDescent="0.25">
      <c r="A1659">
        <v>13</v>
      </c>
      <c r="B1659">
        <v>21</v>
      </c>
    </row>
    <row r="1660" spans="1:2" x14ac:dyDescent="0.25">
      <c r="A1660">
        <v>14</v>
      </c>
      <c r="B1660">
        <v>22</v>
      </c>
    </row>
    <row r="1661" spans="1:2" x14ac:dyDescent="0.25">
      <c r="A1661">
        <v>15</v>
      </c>
      <c r="B1661">
        <v>23</v>
      </c>
    </row>
    <row r="1662" spans="1:2" x14ac:dyDescent="0.25">
      <c r="A1662">
        <v>16</v>
      </c>
      <c r="B1662">
        <v>24</v>
      </c>
    </row>
    <row r="1663" spans="1:2" x14ac:dyDescent="0.25">
      <c r="A1663">
        <v>1</v>
      </c>
      <c r="B1663">
        <v>25</v>
      </c>
    </row>
    <row r="1664" spans="1:2" x14ac:dyDescent="0.25">
      <c r="A1664">
        <v>2</v>
      </c>
      <c r="B1664">
        <v>26</v>
      </c>
    </row>
    <row r="1665" spans="1:2" x14ac:dyDescent="0.25">
      <c r="A1665">
        <v>3</v>
      </c>
      <c r="B1665">
        <v>27</v>
      </c>
    </row>
    <row r="1666" spans="1:2" x14ac:dyDescent="0.25">
      <c r="A1666">
        <v>4</v>
      </c>
      <c r="B1666">
        <v>28</v>
      </c>
    </row>
    <row r="1667" spans="1:2" x14ac:dyDescent="0.25">
      <c r="A1667">
        <v>5</v>
      </c>
      <c r="B1667">
        <v>29</v>
      </c>
    </row>
    <row r="1668" spans="1:2" x14ac:dyDescent="0.25">
      <c r="A1668">
        <v>6</v>
      </c>
      <c r="B1668">
        <v>30</v>
      </c>
    </row>
    <row r="1669" spans="1:2" x14ac:dyDescent="0.25">
      <c r="A1669">
        <v>7</v>
      </c>
      <c r="B1669">
        <v>31</v>
      </c>
    </row>
    <row r="1670" spans="1:2" x14ac:dyDescent="0.25">
      <c r="A1670">
        <v>8</v>
      </c>
      <c r="B1670">
        <v>32</v>
      </c>
    </row>
    <row r="1671" spans="1:2" x14ac:dyDescent="0.25">
      <c r="A1671">
        <v>30</v>
      </c>
      <c r="B1671">
        <v>5</v>
      </c>
    </row>
    <row r="1672" spans="1:2" x14ac:dyDescent="0.25">
      <c r="A1672">
        <v>24</v>
      </c>
      <c r="B1672">
        <v>15</v>
      </c>
    </row>
    <row r="1673" spans="1:2" x14ac:dyDescent="0.25">
      <c r="A1673">
        <v>26</v>
      </c>
      <c r="B1673">
        <v>1</v>
      </c>
    </row>
    <row r="1674" spans="1:2" x14ac:dyDescent="0.25">
      <c r="A1674">
        <v>27</v>
      </c>
      <c r="B1674">
        <v>2</v>
      </c>
    </row>
    <row r="1675" spans="1:2" x14ac:dyDescent="0.25">
      <c r="A1675">
        <v>28</v>
      </c>
      <c r="B1675">
        <v>3</v>
      </c>
    </row>
    <row r="1676" spans="1:2" x14ac:dyDescent="0.25">
      <c r="A1676">
        <v>29</v>
      </c>
      <c r="B1676">
        <v>4</v>
      </c>
    </row>
    <row r="1677" spans="1:2" x14ac:dyDescent="0.25">
      <c r="A1677">
        <v>30</v>
      </c>
      <c r="B1677">
        <v>5</v>
      </c>
    </row>
    <row r="1678" spans="1:2" x14ac:dyDescent="0.25">
      <c r="A1678">
        <v>31</v>
      </c>
      <c r="B1678">
        <v>6</v>
      </c>
    </row>
    <row r="1679" spans="1:2" x14ac:dyDescent="0.25">
      <c r="A1679">
        <v>32</v>
      </c>
      <c r="B1679">
        <v>7</v>
      </c>
    </row>
    <row r="1680" spans="1:2" x14ac:dyDescent="0.25">
      <c r="A1680">
        <v>25</v>
      </c>
      <c r="B1680">
        <v>8</v>
      </c>
    </row>
    <row r="1681" spans="1:2" x14ac:dyDescent="0.25">
      <c r="A1681">
        <v>18</v>
      </c>
      <c r="B1681">
        <v>9</v>
      </c>
    </row>
    <row r="1682" spans="1:2" x14ac:dyDescent="0.25">
      <c r="A1682">
        <v>19</v>
      </c>
      <c r="B1682">
        <v>10</v>
      </c>
    </row>
    <row r="1683" spans="1:2" x14ac:dyDescent="0.25">
      <c r="A1683">
        <v>20</v>
      </c>
      <c r="B1683">
        <v>11</v>
      </c>
    </row>
    <row r="1684" spans="1:2" x14ac:dyDescent="0.25">
      <c r="A1684">
        <v>21</v>
      </c>
      <c r="B1684">
        <v>12</v>
      </c>
    </row>
    <row r="1685" spans="1:2" x14ac:dyDescent="0.25">
      <c r="A1685">
        <v>22</v>
      </c>
      <c r="B1685">
        <v>13</v>
      </c>
    </row>
    <row r="1686" spans="1:2" x14ac:dyDescent="0.25">
      <c r="A1686">
        <v>23</v>
      </c>
      <c r="B1686">
        <v>14</v>
      </c>
    </row>
    <row r="1687" spans="1:2" x14ac:dyDescent="0.25">
      <c r="A1687">
        <v>24</v>
      </c>
      <c r="B1687">
        <v>15</v>
      </c>
    </row>
    <row r="1688" spans="1:2" x14ac:dyDescent="0.25">
      <c r="A1688">
        <v>17</v>
      </c>
      <c r="B1688">
        <v>16</v>
      </c>
    </row>
    <row r="1689" spans="1:2" x14ac:dyDescent="0.25">
      <c r="A1689">
        <v>26</v>
      </c>
      <c r="B1689">
        <v>1</v>
      </c>
    </row>
    <row r="1690" spans="1:2" x14ac:dyDescent="0.25">
      <c r="A1690">
        <v>27</v>
      </c>
      <c r="B1690">
        <v>2</v>
      </c>
    </row>
    <row r="1691" spans="1:2" x14ac:dyDescent="0.25">
      <c r="A1691">
        <v>28</v>
      </c>
      <c r="B1691">
        <v>3</v>
      </c>
    </row>
    <row r="1692" spans="1:2" x14ac:dyDescent="0.25">
      <c r="A1692">
        <v>29</v>
      </c>
      <c r="B1692">
        <v>4</v>
      </c>
    </row>
    <row r="1693" spans="1:2" x14ac:dyDescent="0.25">
      <c r="A1693">
        <v>30</v>
      </c>
      <c r="B1693">
        <v>5</v>
      </c>
    </row>
    <row r="1694" spans="1:2" x14ac:dyDescent="0.25">
      <c r="A1694">
        <v>31</v>
      </c>
      <c r="B1694">
        <v>6</v>
      </c>
    </row>
    <row r="1695" spans="1:2" x14ac:dyDescent="0.25">
      <c r="A1695">
        <v>32</v>
      </c>
      <c r="B1695">
        <v>7</v>
      </c>
    </row>
    <row r="1696" spans="1:2" x14ac:dyDescent="0.25">
      <c r="A1696">
        <v>25</v>
      </c>
      <c r="B1696">
        <v>8</v>
      </c>
    </row>
    <row r="1697" spans="1:2" x14ac:dyDescent="0.25">
      <c r="A1697">
        <v>18</v>
      </c>
      <c r="B1697">
        <v>9</v>
      </c>
    </row>
    <row r="1698" spans="1:2" x14ac:dyDescent="0.25">
      <c r="A1698">
        <v>19</v>
      </c>
      <c r="B1698">
        <v>10</v>
      </c>
    </row>
    <row r="1699" spans="1:2" x14ac:dyDescent="0.25">
      <c r="A1699">
        <v>20</v>
      </c>
      <c r="B1699">
        <v>11</v>
      </c>
    </row>
    <row r="1700" spans="1:2" x14ac:dyDescent="0.25">
      <c r="A1700">
        <v>21</v>
      </c>
      <c r="B1700">
        <v>12</v>
      </c>
    </row>
    <row r="1701" spans="1:2" x14ac:dyDescent="0.25">
      <c r="A1701">
        <v>22</v>
      </c>
      <c r="B1701">
        <v>13</v>
      </c>
    </row>
    <row r="1702" spans="1:2" x14ac:dyDescent="0.25">
      <c r="A1702">
        <v>23</v>
      </c>
      <c r="B1702">
        <v>14</v>
      </c>
    </row>
    <row r="1703" spans="1:2" x14ac:dyDescent="0.25">
      <c r="A1703">
        <v>24</v>
      </c>
      <c r="B1703">
        <v>15</v>
      </c>
    </row>
    <row r="1704" spans="1:2" x14ac:dyDescent="0.25">
      <c r="A1704">
        <v>17</v>
      </c>
      <c r="B1704">
        <v>16</v>
      </c>
    </row>
    <row r="1705" spans="1:2" x14ac:dyDescent="0.25">
      <c r="A1705">
        <v>26</v>
      </c>
      <c r="B1705">
        <v>1</v>
      </c>
    </row>
    <row r="1706" spans="1:2" x14ac:dyDescent="0.25">
      <c r="A1706">
        <v>27</v>
      </c>
      <c r="B1706">
        <v>2</v>
      </c>
    </row>
    <row r="1707" spans="1:2" x14ac:dyDescent="0.25">
      <c r="A1707">
        <v>28</v>
      </c>
      <c r="B1707">
        <v>3</v>
      </c>
    </row>
    <row r="1708" spans="1:2" x14ac:dyDescent="0.25">
      <c r="A1708">
        <v>29</v>
      </c>
      <c r="B1708">
        <v>4</v>
      </c>
    </row>
    <row r="1709" spans="1:2" x14ac:dyDescent="0.25">
      <c r="A1709">
        <v>31</v>
      </c>
      <c r="B1709">
        <v>6</v>
      </c>
    </row>
    <row r="1710" spans="1:2" x14ac:dyDescent="0.25">
      <c r="A1710">
        <v>32</v>
      </c>
      <c r="B1710">
        <v>7</v>
      </c>
    </row>
    <row r="1711" spans="1:2" x14ac:dyDescent="0.25">
      <c r="A1711">
        <v>25</v>
      </c>
      <c r="B1711">
        <v>8</v>
      </c>
    </row>
    <row r="1712" spans="1:2" x14ac:dyDescent="0.25">
      <c r="A1712">
        <v>18</v>
      </c>
      <c r="B1712">
        <v>9</v>
      </c>
    </row>
    <row r="1713" spans="1:2" x14ac:dyDescent="0.25">
      <c r="A1713">
        <v>19</v>
      </c>
      <c r="B1713">
        <v>10</v>
      </c>
    </row>
    <row r="1714" spans="1:2" x14ac:dyDescent="0.25">
      <c r="A1714">
        <v>20</v>
      </c>
      <c r="B1714">
        <v>11</v>
      </c>
    </row>
    <row r="1715" spans="1:2" x14ac:dyDescent="0.25">
      <c r="A1715">
        <v>21</v>
      </c>
      <c r="B1715">
        <v>12</v>
      </c>
    </row>
    <row r="1716" spans="1:2" x14ac:dyDescent="0.25">
      <c r="A1716">
        <v>22</v>
      </c>
      <c r="B1716">
        <v>13</v>
      </c>
    </row>
    <row r="1717" spans="1:2" x14ac:dyDescent="0.25">
      <c r="A1717">
        <v>23</v>
      </c>
      <c r="B1717">
        <v>14</v>
      </c>
    </row>
    <row r="1718" spans="1:2" x14ac:dyDescent="0.25">
      <c r="A1718">
        <v>17</v>
      </c>
      <c r="B1718">
        <v>16</v>
      </c>
    </row>
    <row r="1719" spans="1:2" x14ac:dyDescent="0.25">
      <c r="A1719">
        <v>28</v>
      </c>
      <c r="B1719">
        <v>1</v>
      </c>
    </row>
    <row r="1720" spans="1:2" x14ac:dyDescent="0.25">
      <c r="A1720">
        <v>29</v>
      </c>
      <c r="B1720">
        <v>2</v>
      </c>
    </row>
    <row r="1721" spans="1:2" x14ac:dyDescent="0.25">
      <c r="A1721">
        <v>30</v>
      </c>
      <c r="B1721">
        <v>3</v>
      </c>
    </row>
    <row r="1722" spans="1:2" x14ac:dyDescent="0.25">
      <c r="A1722">
        <v>31</v>
      </c>
      <c r="B1722">
        <v>4</v>
      </c>
    </row>
    <row r="1723" spans="1:2" x14ac:dyDescent="0.25">
      <c r="A1723">
        <v>32</v>
      </c>
      <c r="B1723">
        <v>5</v>
      </c>
    </row>
    <row r="1724" spans="1:2" x14ac:dyDescent="0.25">
      <c r="A1724">
        <v>25</v>
      </c>
      <c r="B1724">
        <v>6</v>
      </c>
    </row>
    <row r="1725" spans="1:2" x14ac:dyDescent="0.25">
      <c r="A1725">
        <v>26</v>
      </c>
      <c r="B1725">
        <v>7</v>
      </c>
    </row>
    <row r="1726" spans="1:2" x14ac:dyDescent="0.25">
      <c r="A1726">
        <v>27</v>
      </c>
      <c r="B1726">
        <v>8</v>
      </c>
    </row>
    <row r="1727" spans="1:2" x14ac:dyDescent="0.25">
      <c r="A1727">
        <v>20</v>
      </c>
      <c r="B1727">
        <v>9</v>
      </c>
    </row>
    <row r="1728" spans="1:2" x14ac:dyDescent="0.25">
      <c r="A1728">
        <v>21</v>
      </c>
      <c r="B1728">
        <v>10</v>
      </c>
    </row>
    <row r="1729" spans="1:2" x14ac:dyDescent="0.25">
      <c r="A1729">
        <v>22</v>
      </c>
      <c r="B1729">
        <v>11</v>
      </c>
    </row>
    <row r="1730" spans="1:2" x14ac:dyDescent="0.25">
      <c r="A1730">
        <v>23</v>
      </c>
      <c r="B1730">
        <v>12</v>
      </c>
    </row>
    <row r="1731" spans="1:2" x14ac:dyDescent="0.25">
      <c r="A1731">
        <v>24</v>
      </c>
      <c r="B1731">
        <v>13</v>
      </c>
    </row>
    <row r="1732" spans="1:2" x14ac:dyDescent="0.25">
      <c r="A1732">
        <v>17</v>
      </c>
      <c r="B1732">
        <v>14</v>
      </c>
    </row>
    <row r="1733" spans="1:2" x14ac:dyDescent="0.25">
      <c r="A1733">
        <v>18</v>
      </c>
      <c r="B1733">
        <v>15</v>
      </c>
    </row>
    <row r="1734" spans="1:2" x14ac:dyDescent="0.25">
      <c r="A1734">
        <v>19</v>
      </c>
      <c r="B1734">
        <v>16</v>
      </c>
    </row>
    <row r="1735" spans="1:2" x14ac:dyDescent="0.25">
      <c r="A1735">
        <v>28</v>
      </c>
      <c r="B1735">
        <v>1</v>
      </c>
    </row>
    <row r="1736" spans="1:2" x14ac:dyDescent="0.25">
      <c r="A1736">
        <v>29</v>
      </c>
      <c r="B1736">
        <v>2</v>
      </c>
    </row>
    <row r="1737" spans="1:2" x14ac:dyDescent="0.25">
      <c r="A1737">
        <v>30</v>
      </c>
      <c r="B1737">
        <v>3</v>
      </c>
    </row>
    <row r="1738" spans="1:2" x14ac:dyDescent="0.25">
      <c r="A1738">
        <v>31</v>
      </c>
      <c r="B1738">
        <v>4</v>
      </c>
    </row>
    <row r="1739" spans="1:2" x14ac:dyDescent="0.25">
      <c r="A1739">
        <v>32</v>
      </c>
      <c r="B1739">
        <v>5</v>
      </c>
    </row>
    <row r="1740" spans="1:2" x14ac:dyDescent="0.25">
      <c r="A1740">
        <v>25</v>
      </c>
      <c r="B1740">
        <v>6</v>
      </c>
    </row>
    <row r="1741" spans="1:2" x14ac:dyDescent="0.25">
      <c r="A1741">
        <v>26</v>
      </c>
      <c r="B1741">
        <v>7</v>
      </c>
    </row>
    <row r="1742" spans="1:2" x14ac:dyDescent="0.25">
      <c r="A1742">
        <v>27</v>
      </c>
      <c r="B1742">
        <v>8</v>
      </c>
    </row>
    <row r="1743" spans="1:2" x14ac:dyDescent="0.25">
      <c r="A1743">
        <v>20</v>
      </c>
      <c r="B1743">
        <v>9</v>
      </c>
    </row>
    <row r="1744" spans="1:2" x14ac:dyDescent="0.25">
      <c r="A1744">
        <v>21</v>
      </c>
      <c r="B1744">
        <v>10</v>
      </c>
    </row>
    <row r="1745" spans="1:2" x14ac:dyDescent="0.25">
      <c r="A1745">
        <v>22</v>
      </c>
      <c r="B1745">
        <v>11</v>
      </c>
    </row>
    <row r="1746" spans="1:2" x14ac:dyDescent="0.25">
      <c r="A1746">
        <v>23</v>
      </c>
      <c r="B1746">
        <v>12</v>
      </c>
    </row>
    <row r="1747" spans="1:2" x14ac:dyDescent="0.25">
      <c r="A1747">
        <v>24</v>
      </c>
      <c r="B1747">
        <v>13</v>
      </c>
    </row>
    <row r="1748" spans="1:2" x14ac:dyDescent="0.25">
      <c r="A1748">
        <v>17</v>
      </c>
      <c r="B1748">
        <v>14</v>
      </c>
    </row>
    <row r="1749" spans="1:2" x14ac:dyDescent="0.25">
      <c r="A1749">
        <v>18</v>
      </c>
      <c r="B1749">
        <v>15</v>
      </c>
    </row>
    <row r="1750" spans="1:2" x14ac:dyDescent="0.25">
      <c r="A1750">
        <v>19</v>
      </c>
      <c r="B1750">
        <v>16</v>
      </c>
    </row>
    <row r="1751" spans="1:2" x14ac:dyDescent="0.25">
      <c r="A1751">
        <v>28</v>
      </c>
      <c r="B1751">
        <v>1</v>
      </c>
    </row>
    <row r="1752" spans="1:2" x14ac:dyDescent="0.25">
      <c r="A1752">
        <v>29</v>
      </c>
      <c r="B1752">
        <v>2</v>
      </c>
    </row>
    <row r="1753" spans="1:2" x14ac:dyDescent="0.25">
      <c r="A1753">
        <v>30</v>
      </c>
      <c r="B1753">
        <v>3</v>
      </c>
    </row>
    <row r="1754" spans="1:2" x14ac:dyDescent="0.25">
      <c r="A1754">
        <v>31</v>
      </c>
      <c r="B1754">
        <v>4</v>
      </c>
    </row>
    <row r="1755" spans="1:2" x14ac:dyDescent="0.25">
      <c r="A1755">
        <v>32</v>
      </c>
      <c r="B1755">
        <v>5</v>
      </c>
    </row>
    <row r="1756" spans="1:2" x14ac:dyDescent="0.25">
      <c r="A1756">
        <v>25</v>
      </c>
      <c r="B1756">
        <v>6</v>
      </c>
    </row>
    <row r="1757" spans="1:2" x14ac:dyDescent="0.25">
      <c r="A1757">
        <v>26</v>
      </c>
      <c r="B1757">
        <v>7</v>
      </c>
    </row>
    <row r="1758" spans="1:2" x14ac:dyDescent="0.25">
      <c r="A1758">
        <v>27</v>
      </c>
      <c r="B1758">
        <v>8</v>
      </c>
    </row>
    <row r="1759" spans="1:2" x14ac:dyDescent="0.25">
      <c r="A1759">
        <v>20</v>
      </c>
      <c r="B1759">
        <v>9</v>
      </c>
    </row>
    <row r="1760" spans="1:2" x14ac:dyDescent="0.25">
      <c r="A1760">
        <v>21</v>
      </c>
      <c r="B1760">
        <v>10</v>
      </c>
    </row>
    <row r="1761" spans="1:2" x14ac:dyDescent="0.25">
      <c r="A1761">
        <v>22</v>
      </c>
      <c r="B1761">
        <v>11</v>
      </c>
    </row>
    <row r="1762" spans="1:2" x14ac:dyDescent="0.25">
      <c r="A1762">
        <v>23</v>
      </c>
      <c r="B1762">
        <v>12</v>
      </c>
    </row>
    <row r="1763" spans="1:2" x14ac:dyDescent="0.25">
      <c r="A1763">
        <v>24</v>
      </c>
      <c r="B1763">
        <v>13</v>
      </c>
    </row>
    <row r="1764" spans="1:2" x14ac:dyDescent="0.25">
      <c r="A1764">
        <v>17</v>
      </c>
      <c r="B1764">
        <v>14</v>
      </c>
    </row>
    <row r="1765" spans="1:2" x14ac:dyDescent="0.25">
      <c r="A1765">
        <v>18</v>
      </c>
      <c r="B1765">
        <v>15</v>
      </c>
    </row>
    <row r="1766" spans="1:2" x14ac:dyDescent="0.25">
      <c r="A1766">
        <v>19</v>
      </c>
      <c r="B1766">
        <v>16</v>
      </c>
    </row>
    <row r="1767" spans="1:2" x14ac:dyDescent="0.25">
      <c r="A1767">
        <v>15</v>
      </c>
      <c r="B1767">
        <v>17</v>
      </c>
    </row>
    <row r="1768" spans="1:2" x14ac:dyDescent="0.25">
      <c r="A1768">
        <v>16</v>
      </c>
      <c r="B1768">
        <v>18</v>
      </c>
    </row>
    <row r="1769" spans="1:2" x14ac:dyDescent="0.25">
      <c r="A1769">
        <v>9</v>
      </c>
      <c r="B1769">
        <v>19</v>
      </c>
    </row>
    <row r="1770" spans="1:2" x14ac:dyDescent="0.25">
      <c r="A1770">
        <v>10</v>
      </c>
      <c r="B1770">
        <v>20</v>
      </c>
    </row>
    <row r="1771" spans="1:2" x14ac:dyDescent="0.25">
      <c r="A1771">
        <v>11</v>
      </c>
      <c r="B1771">
        <v>21</v>
      </c>
    </row>
    <row r="1772" spans="1:2" x14ac:dyDescent="0.25">
      <c r="A1772">
        <v>12</v>
      </c>
      <c r="B1772">
        <v>22</v>
      </c>
    </row>
    <row r="1773" spans="1:2" x14ac:dyDescent="0.25">
      <c r="A1773">
        <v>13</v>
      </c>
      <c r="B1773">
        <v>23</v>
      </c>
    </row>
    <row r="1774" spans="1:2" x14ac:dyDescent="0.25">
      <c r="A1774">
        <v>14</v>
      </c>
      <c r="B1774">
        <v>24</v>
      </c>
    </row>
    <row r="1775" spans="1:2" x14ac:dyDescent="0.25">
      <c r="A1775">
        <v>7</v>
      </c>
      <c r="B1775">
        <v>25</v>
      </c>
    </row>
    <row r="1776" spans="1:2" x14ac:dyDescent="0.25">
      <c r="A1776">
        <v>8</v>
      </c>
      <c r="B1776">
        <v>26</v>
      </c>
    </row>
    <row r="1777" spans="1:2" x14ac:dyDescent="0.25">
      <c r="A1777">
        <v>1</v>
      </c>
      <c r="B1777">
        <v>27</v>
      </c>
    </row>
    <row r="1778" spans="1:2" x14ac:dyDescent="0.25">
      <c r="A1778">
        <v>2</v>
      </c>
      <c r="B1778">
        <v>28</v>
      </c>
    </row>
    <row r="1779" spans="1:2" x14ac:dyDescent="0.25">
      <c r="A1779">
        <v>3</v>
      </c>
      <c r="B1779">
        <v>29</v>
      </c>
    </row>
    <row r="1780" spans="1:2" x14ac:dyDescent="0.25">
      <c r="A1780">
        <v>4</v>
      </c>
      <c r="B1780">
        <v>30</v>
      </c>
    </row>
    <row r="1781" spans="1:2" x14ac:dyDescent="0.25">
      <c r="A1781">
        <v>5</v>
      </c>
      <c r="B1781">
        <v>31</v>
      </c>
    </row>
    <row r="1782" spans="1:2" x14ac:dyDescent="0.25">
      <c r="A1782">
        <v>6</v>
      </c>
      <c r="B1782">
        <v>32</v>
      </c>
    </row>
    <row r="1783" spans="1:2" x14ac:dyDescent="0.25">
      <c r="A1783">
        <v>15</v>
      </c>
      <c r="B1783">
        <v>17</v>
      </c>
    </row>
    <row r="1784" spans="1:2" x14ac:dyDescent="0.25">
      <c r="A1784">
        <v>16</v>
      </c>
      <c r="B1784">
        <v>18</v>
      </c>
    </row>
    <row r="1785" spans="1:2" x14ac:dyDescent="0.25">
      <c r="A1785">
        <v>9</v>
      </c>
      <c r="B1785">
        <v>19</v>
      </c>
    </row>
    <row r="1786" spans="1:2" x14ac:dyDescent="0.25">
      <c r="A1786">
        <v>10</v>
      </c>
      <c r="B1786">
        <v>20</v>
      </c>
    </row>
    <row r="1787" spans="1:2" x14ac:dyDescent="0.25">
      <c r="A1787">
        <v>11</v>
      </c>
      <c r="B1787">
        <v>21</v>
      </c>
    </row>
    <row r="1788" spans="1:2" x14ac:dyDescent="0.25">
      <c r="A1788">
        <v>12</v>
      </c>
      <c r="B1788">
        <v>22</v>
      </c>
    </row>
    <row r="1789" spans="1:2" x14ac:dyDescent="0.25">
      <c r="A1789">
        <v>13</v>
      </c>
      <c r="B1789">
        <v>23</v>
      </c>
    </row>
    <row r="1790" spans="1:2" x14ac:dyDescent="0.25">
      <c r="A1790">
        <v>14</v>
      </c>
      <c r="B1790">
        <v>24</v>
      </c>
    </row>
    <row r="1791" spans="1:2" x14ac:dyDescent="0.25">
      <c r="A1791">
        <v>7</v>
      </c>
      <c r="B1791">
        <v>25</v>
      </c>
    </row>
    <row r="1792" spans="1:2" x14ac:dyDescent="0.25">
      <c r="A1792">
        <v>8</v>
      </c>
      <c r="B1792">
        <v>26</v>
      </c>
    </row>
    <row r="1793" spans="1:2" x14ac:dyDescent="0.25">
      <c r="A1793">
        <v>1</v>
      </c>
      <c r="B1793">
        <v>27</v>
      </c>
    </row>
    <row r="1794" spans="1:2" x14ac:dyDescent="0.25">
      <c r="A1794">
        <v>2</v>
      </c>
      <c r="B1794">
        <v>28</v>
      </c>
    </row>
    <row r="1795" spans="1:2" x14ac:dyDescent="0.25">
      <c r="A1795">
        <v>3</v>
      </c>
      <c r="B1795">
        <v>29</v>
      </c>
    </row>
    <row r="1796" spans="1:2" x14ac:dyDescent="0.25">
      <c r="A1796">
        <v>4</v>
      </c>
      <c r="B1796">
        <v>30</v>
      </c>
    </row>
    <row r="1797" spans="1:2" x14ac:dyDescent="0.25">
      <c r="A1797">
        <v>5</v>
      </c>
      <c r="B1797">
        <v>31</v>
      </c>
    </row>
    <row r="1798" spans="1:2" x14ac:dyDescent="0.25">
      <c r="A1798">
        <v>6</v>
      </c>
      <c r="B1798">
        <v>32</v>
      </c>
    </row>
    <row r="1799" spans="1:2" x14ac:dyDescent="0.25">
      <c r="A1799">
        <v>15</v>
      </c>
      <c r="B1799">
        <v>17</v>
      </c>
    </row>
    <row r="1800" spans="1:2" x14ac:dyDescent="0.25">
      <c r="A1800">
        <v>16</v>
      </c>
      <c r="B1800">
        <v>18</v>
      </c>
    </row>
    <row r="1801" spans="1:2" x14ac:dyDescent="0.25">
      <c r="A1801">
        <v>9</v>
      </c>
      <c r="B1801">
        <v>19</v>
      </c>
    </row>
    <row r="1802" spans="1:2" x14ac:dyDescent="0.25">
      <c r="A1802">
        <v>10</v>
      </c>
      <c r="B1802">
        <v>20</v>
      </c>
    </row>
    <row r="1803" spans="1:2" x14ac:dyDescent="0.25">
      <c r="A1803">
        <v>11</v>
      </c>
      <c r="B1803">
        <v>21</v>
      </c>
    </row>
    <row r="1804" spans="1:2" x14ac:dyDescent="0.25">
      <c r="A1804">
        <v>12</v>
      </c>
      <c r="B1804">
        <v>22</v>
      </c>
    </row>
    <row r="1805" spans="1:2" x14ac:dyDescent="0.25">
      <c r="A1805">
        <v>13</v>
      </c>
      <c r="B1805">
        <v>23</v>
      </c>
    </row>
    <row r="1806" spans="1:2" x14ac:dyDescent="0.25">
      <c r="A1806">
        <v>14</v>
      </c>
      <c r="B1806">
        <v>24</v>
      </c>
    </row>
    <row r="1807" spans="1:2" x14ac:dyDescent="0.25">
      <c r="A1807">
        <v>7</v>
      </c>
      <c r="B1807">
        <v>25</v>
      </c>
    </row>
    <row r="1808" spans="1:2" x14ac:dyDescent="0.25">
      <c r="A1808">
        <v>8</v>
      </c>
      <c r="B1808">
        <v>26</v>
      </c>
    </row>
    <row r="1809" spans="1:2" x14ac:dyDescent="0.25">
      <c r="A1809">
        <v>1</v>
      </c>
      <c r="B1809">
        <v>27</v>
      </c>
    </row>
    <row r="1810" spans="1:2" x14ac:dyDescent="0.25">
      <c r="A1810">
        <v>2</v>
      </c>
      <c r="B1810">
        <v>28</v>
      </c>
    </row>
    <row r="1811" spans="1:2" x14ac:dyDescent="0.25">
      <c r="A1811">
        <v>3</v>
      </c>
      <c r="B1811">
        <v>29</v>
      </c>
    </row>
    <row r="1812" spans="1:2" x14ac:dyDescent="0.25">
      <c r="A1812">
        <v>4</v>
      </c>
      <c r="B1812">
        <v>30</v>
      </c>
    </row>
    <row r="1813" spans="1:2" x14ac:dyDescent="0.25">
      <c r="A1813">
        <v>5</v>
      </c>
      <c r="B1813">
        <v>31</v>
      </c>
    </row>
    <row r="1814" spans="1:2" x14ac:dyDescent="0.25">
      <c r="A1814">
        <v>6</v>
      </c>
      <c r="B1814">
        <v>32</v>
      </c>
    </row>
    <row r="1815" spans="1:2" x14ac:dyDescent="0.25">
      <c r="A1815">
        <v>5</v>
      </c>
      <c r="B1815">
        <v>3</v>
      </c>
    </row>
    <row r="1816" spans="1:2" x14ac:dyDescent="0.25">
      <c r="A1816">
        <v>6</v>
      </c>
      <c r="B1816">
        <v>4</v>
      </c>
    </row>
    <row r="1817" spans="1:2" x14ac:dyDescent="0.25">
      <c r="A1817">
        <v>1</v>
      </c>
      <c r="B1817">
        <v>7</v>
      </c>
    </row>
    <row r="1818" spans="1:2" x14ac:dyDescent="0.25">
      <c r="A1818">
        <v>2</v>
      </c>
      <c r="B1818">
        <v>8</v>
      </c>
    </row>
    <row r="1819" spans="1:2" x14ac:dyDescent="0.25">
      <c r="A1819">
        <v>15</v>
      </c>
      <c r="B1819">
        <v>9</v>
      </c>
    </row>
    <row r="1820" spans="1:2" x14ac:dyDescent="0.25">
      <c r="A1820">
        <v>16</v>
      </c>
      <c r="B1820">
        <v>10</v>
      </c>
    </row>
    <row r="1821" spans="1:2" x14ac:dyDescent="0.25">
      <c r="A1821">
        <v>11</v>
      </c>
      <c r="B1821">
        <v>13</v>
      </c>
    </row>
    <row r="1822" spans="1:2" x14ac:dyDescent="0.25">
      <c r="A1822">
        <v>23</v>
      </c>
      <c r="B1822">
        <v>17</v>
      </c>
    </row>
    <row r="1823" spans="1:2" x14ac:dyDescent="0.25">
      <c r="A1823">
        <v>24</v>
      </c>
      <c r="B1823">
        <v>18</v>
      </c>
    </row>
    <row r="1824" spans="1:2" x14ac:dyDescent="0.25">
      <c r="A1824">
        <v>19</v>
      </c>
      <c r="B1824">
        <v>21</v>
      </c>
    </row>
    <row r="1825" spans="1:2" x14ac:dyDescent="0.25">
      <c r="A1825">
        <v>20</v>
      </c>
      <c r="B1825">
        <v>22</v>
      </c>
    </row>
    <row r="1826" spans="1:2" x14ac:dyDescent="0.25">
      <c r="A1826">
        <v>29</v>
      </c>
      <c r="B1826">
        <v>27</v>
      </c>
    </row>
    <row r="1827" spans="1:2" x14ac:dyDescent="0.25">
      <c r="A1827">
        <v>25</v>
      </c>
      <c r="B1827">
        <v>31</v>
      </c>
    </row>
    <row r="1828" spans="1:2" x14ac:dyDescent="0.25">
      <c r="A1828">
        <v>26</v>
      </c>
      <c r="B1828">
        <v>32</v>
      </c>
    </row>
    <row r="1829" spans="1:2" x14ac:dyDescent="0.25">
      <c r="A1829">
        <v>5</v>
      </c>
      <c r="B1829">
        <v>3</v>
      </c>
    </row>
    <row r="1830" spans="1:2" x14ac:dyDescent="0.25">
      <c r="A1830">
        <v>6</v>
      </c>
      <c r="B1830">
        <v>4</v>
      </c>
    </row>
    <row r="1831" spans="1:2" x14ac:dyDescent="0.25">
      <c r="A1831">
        <v>1</v>
      </c>
      <c r="B1831">
        <v>7</v>
      </c>
    </row>
    <row r="1832" spans="1:2" x14ac:dyDescent="0.25">
      <c r="A1832">
        <v>2</v>
      </c>
      <c r="B1832">
        <v>8</v>
      </c>
    </row>
    <row r="1833" spans="1:2" x14ac:dyDescent="0.25">
      <c r="A1833">
        <v>15</v>
      </c>
      <c r="B1833">
        <v>9</v>
      </c>
    </row>
    <row r="1834" spans="1:2" x14ac:dyDescent="0.25">
      <c r="A1834">
        <v>16</v>
      </c>
      <c r="B1834">
        <v>10</v>
      </c>
    </row>
    <row r="1835" spans="1:2" x14ac:dyDescent="0.25">
      <c r="A1835">
        <v>14</v>
      </c>
      <c r="B1835">
        <v>12</v>
      </c>
    </row>
    <row r="1836" spans="1:2" x14ac:dyDescent="0.25">
      <c r="A1836">
        <v>11</v>
      </c>
      <c r="B1836">
        <v>13</v>
      </c>
    </row>
    <row r="1837" spans="1:2" x14ac:dyDescent="0.25">
      <c r="A1837">
        <v>23</v>
      </c>
      <c r="B1837">
        <v>17</v>
      </c>
    </row>
    <row r="1838" spans="1:2" x14ac:dyDescent="0.25">
      <c r="A1838">
        <v>24</v>
      </c>
      <c r="B1838">
        <v>18</v>
      </c>
    </row>
    <row r="1839" spans="1:2" x14ac:dyDescent="0.25">
      <c r="A1839">
        <v>19</v>
      </c>
      <c r="B1839">
        <v>21</v>
      </c>
    </row>
    <row r="1840" spans="1:2" x14ac:dyDescent="0.25">
      <c r="A1840">
        <v>20</v>
      </c>
      <c r="B1840">
        <v>22</v>
      </c>
    </row>
    <row r="1841" spans="1:2" x14ac:dyDescent="0.25">
      <c r="A1841">
        <v>29</v>
      </c>
      <c r="B1841">
        <v>27</v>
      </c>
    </row>
    <row r="1842" spans="1:2" x14ac:dyDescent="0.25">
      <c r="A1842">
        <v>28</v>
      </c>
      <c r="B1842">
        <v>30</v>
      </c>
    </row>
    <row r="1843" spans="1:2" x14ac:dyDescent="0.25">
      <c r="A1843">
        <v>25</v>
      </c>
      <c r="B1843">
        <v>31</v>
      </c>
    </row>
    <row r="1844" spans="1:2" x14ac:dyDescent="0.25">
      <c r="A1844">
        <v>26</v>
      </c>
      <c r="B1844">
        <v>32</v>
      </c>
    </row>
    <row r="1845" spans="1:2" x14ac:dyDescent="0.25">
      <c r="A1845">
        <v>5</v>
      </c>
      <c r="B1845">
        <v>3</v>
      </c>
    </row>
    <row r="1846" spans="1:2" x14ac:dyDescent="0.25">
      <c r="A1846">
        <v>6</v>
      </c>
      <c r="B1846">
        <v>4</v>
      </c>
    </row>
    <row r="1847" spans="1:2" x14ac:dyDescent="0.25">
      <c r="A1847">
        <v>1</v>
      </c>
      <c r="B1847">
        <v>7</v>
      </c>
    </row>
    <row r="1848" spans="1:2" x14ac:dyDescent="0.25">
      <c r="A1848">
        <v>2</v>
      </c>
      <c r="B1848">
        <v>8</v>
      </c>
    </row>
    <row r="1849" spans="1:2" x14ac:dyDescent="0.25">
      <c r="A1849">
        <v>15</v>
      </c>
      <c r="B1849">
        <v>9</v>
      </c>
    </row>
    <row r="1850" spans="1:2" x14ac:dyDescent="0.25">
      <c r="A1850">
        <v>16</v>
      </c>
      <c r="B1850">
        <v>10</v>
      </c>
    </row>
    <row r="1851" spans="1:2" x14ac:dyDescent="0.25">
      <c r="A1851">
        <v>14</v>
      </c>
      <c r="B1851">
        <v>12</v>
      </c>
    </row>
    <row r="1852" spans="1:2" x14ac:dyDescent="0.25">
      <c r="A1852">
        <v>11</v>
      </c>
      <c r="B1852">
        <v>13</v>
      </c>
    </row>
    <row r="1853" spans="1:2" x14ac:dyDescent="0.25">
      <c r="A1853">
        <v>23</v>
      </c>
      <c r="B1853">
        <v>17</v>
      </c>
    </row>
    <row r="1854" spans="1:2" x14ac:dyDescent="0.25">
      <c r="A1854">
        <v>24</v>
      </c>
      <c r="B1854">
        <v>18</v>
      </c>
    </row>
    <row r="1855" spans="1:2" x14ac:dyDescent="0.25">
      <c r="A1855">
        <v>19</v>
      </c>
      <c r="B1855">
        <v>21</v>
      </c>
    </row>
    <row r="1856" spans="1:2" x14ac:dyDescent="0.25">
      <c r="A1856">
        <v>20</v>
      </c>
      <c r="B1856">
        <v>22</v>
      </c>
    </row>
    <row r="1857" spans="1:2" x14ac:dyDescent="0.25">
      <c r="A1857">
        <v>29</v>
      </c>
      <c r="B1857">
        <v>27</v>
      </c>
    </row>
    <row r="1858" spans="1:2" x14ac:dyDescent="0.25">
      <c r="A1858">
        <v>28</v>
      </c>
      <c r="B1858">
        <v>30</v>
      </c>
    </row>
    <row r="1859" spans="1:2" x14ac:dyDescent="0.25">
      <c r="A1859">
        <v>25</v>
      </c>
      <c r="B1859">
        <v>31</v>
      </c>
    </row>
    <row r="1860" spans="1:2" x14ac:dyDescent="0.25">
      <c r="A1860">
        <v>26</v>
      </c>
      <c r="B1860">
        <v>32</v>
      </c>
    </row>
    <row r="1861" spans="1:2" x14ac:dyDescent="0.25">
      <c r="A1861">
        <v>5</v>
      </c>
      <c r="B1861">
        <v>3</v>
      </c>
    </row>
    <row r="1862" spans="1:2" x14ac:dyDescent="0.25">
      <c r="A1862">
        <v>6</v>
      </c>
      <c r="B1862">
        <v>4</v>
      </c>
    </row>
    <row r="1863" spans="1:2" x14ac:dyDescent="0.25">
      <c r="A1863">
        <v>1</v>
      </c>
      <c r="B1863">
        <v>7</v>
      </c>
    </row>
    <row r="1864" spans="1:2" x14ac:dyDescent="0.25">
      <c r="A1864">
        <v>2</v>
      </c>
      <c r="B1864">
        <v>8</v>
      </c>
    </row>
    <row r="1865" spans="1:2" x14ac:dyDescent="0.25">
      <c r="A1865">
        <v>15</v>
      </c>
      <c r="B1865">
        <v>9</v>
      </c>
    </row>
    <row r="1866" spans="1:2" x14ac:dyDescent="0.25">
      <c r="A1866">
        <v>16</v>
      </c>
      <c r="B1866">
        <v>10</v>
      </c>
    </row>
    <row r="1867" spans="1:2" x14ac:dyDescent="0.25">
      <c r="A1867">
        <v>14</v>
      </c>
      <c r="B1867">
        <v>12</v>
      </c>
    </row>
    <row r="1868" spans="1:2" x14ac:dyDescent="0.25">
      <c r="A1868">
        <v>11</v>
      </c>
      <c r="B1868">
        <v>13</v>
      </c>
    </row>
    <row r="1869" spans="1:2" x14ac:dyDescent="0.25">
      <c r="A1869">
        <v>23</v>
      </c>
      <c r="B1869">
        <v>17</v>
      </c>
    </row>
    <row r="1870" spans="1:2" x14ac:dyDescent="0.25">
      <c r="A1870">
        <v>24</v>
      </c>
      <c r="B1870">
        <v>18</v>
      </c>
    </row>
    <row r="1871" spans="1:2" x14ac:dyDescent="0.25">
      <c r="A1871">
        <v>19</v>
      </c>
      <c r="B1871">
        <v>21</v>
      </c>
    </row>
    <row r="1872" spans="1:2" x14ac:dyDescent="0.25">
      <c r="A1872">
        <v>20</v>
      </c>
      <c r="B1872">
        <v>22</v>
      </c>
    </row>
    <row r="1873" spans="1:2" x14ac:dyDescent="0.25">
      <c r="A1873">
        <v>29</v>
      </c>
      <c r="B1873">
        <v>27</v>
      </c>
    </row>
    <row r="1874" spans="1:2" x14ac:dyDescent="0.25">
      <c r="A1874">
        <v>28</v>
      </c>
      <c r="B1874">
        <v>30</v>
      </c>
    </row>
    <row r="1875" spans="1:2" x14ac:dyDescent="0.25">
      <c r="A1875">
        <v>25</v>
      </c>
      <c r="B1875">
        <v>31</v>
      </c>
    </row>
    <row r="1876" spans="1:2" x14ac:dyDescent="0.25">
      <c r="A1876">
        <v>26</v>
      </c>
      <c r="B1876">
        <v>32</v>
      </c>
    </row>
    <row r="1877" spans="1:2" x14ac:dyDescent="0.25">
      <c r="A1877">
        <v>5</v>
      </c>
      <c r="B1877">
        <v>1</v>
      </c>
    </row>
    <row r="1878" spans="1:2" x14ac:dyDescent="0.25">
      <c r="A1878">
        <v>7</v>
      </c>
      <c r="B1878">
        <v>3</v>
      </c>
    </row>
    <row r="1879" spans="1:2" x14ac:dyDescent="0.25">
      <c r="A1879">
        <v>8</v>
      </c>
      <c r="B1879">
        <v>4</v>
      </c>
    </row>
    <row r="1880" spans="1:2" x14ac:dyDescent="0.25">
      <c r="A1880">
        <v>11</v>
      </c>
      <c r="B1880">
        <v>15</v>
      </c>
    </row>
    <row r="1881" spans="1:2" x14ac:dyDescent="0.25">
      <c r="A1881">
        <v>12</v>
      </c>
      <c r="B1881">
        <v>16</v>
      </c>
    </row>
    <row r="1882" spans="1:2" x14ac:dyDescent="0.25">
      <c r="A1882">
        <v>17</v>
      </c>
      <c r="B1882">
        <v>21</v>
      </c>
    </row>
    <row r="1883" spans="1:2" x14ac:dyDescent="0.25">
      <c r="A1883">
        <v>18</v>
      </c>
      <c r="B1883">
        <v>22</v>
      </c>
    </row>
    <row r="1884" spans="1:2" x14ac:dyDescent="0.25">
      <c r="A1884">
        <v>19</v>
      </c>
      <c r="B1884">
        <v>23</v>
      </c>
    </row>
    <row r="1885" spans="1:2" x14ac:dyDescent="0.25">
      <c r="A1885">
        <v>20</v>
      </c>
      <c r="B1885">
        <v>24</v>
      </c>
    </row>
    <row r="1886" spans="1:2" x14ac:dyDescent="0.25">
      <c r="A1886">
        <v>31</v>
      </c>
      <c r="B1886">
        <v>27</v>
      </c>
    </row>
    <row r="1887" spans="1:2" x14ac:dyDescent="0.25">
      <c r="A1887">
        <v>5</v>
      </c>
      <c r="B1887">
        <v>1</v>
      </c>
    </row>
    <row r="1888" spans="1:2" x14ac:dyDescent="0.25">
      <c r="A1888">
        <v>6</v>
      </c>
      <c r="B1888">
        <v>2</v>
      </c>
    </row>
    <row r="1889" spans="1:2" x14ac:dyDescent="0.25">
      <c r="A1889">
        <v>7</v>
      </c>
      <c r="B1889">
        <v>3</v>
      </c>
    </row>
    <row r="1890" spans="1:2" x14ac:dyDescent="0.25">
      <c r="A1890">
        <v>8</v>
      </c>
      <c r="B1890">
        <v>4</v>
      </c>
    </row>
    <row r="1891" spans="1:2" x14ac:dyDescent="0.25">
      <c r="A1891">
        <v>9</v>
      </c>
      <c r="B1891">
        <v>13</v>
      </c>
    </row>
    <row r="1892" spans="1:2" x14ac:dyDescent="0.25">
      <c r="A1892">
        <v>10</v>
      </c>
      <c r="B1892">
        <v>14</v>
      </c>
    </row>
    <row r="1893" spans="1:2" x14ac:dyDescent="0.25">
      <c r="A1893">
        <v>11</v>
      </c>
      <c r="B1893">
        <v>15</v>
      </c>
    </row>
    <row r="1894" spans="1:2" x14ac:dyDescent="0.25">
      <c r="A1894">
        <v>12</v>
      </c>
      <c r="B1894">
        <v>16</v>
      </c>
    </row>
    <row r="1895" spans="1:2" x14ac:dyDescent="0.25">
      <c r="A1895">
        <v>17</v>
      </c>
      <c r="B1895">
        <v>21</v>
      </c>
    </row>
    <row r="1896" spans="1:2" x14ac:dyDescent="0.25">
      <c r="A1896">
        <v>18</v>
      </c>
      <c r="B1896">
        <v>22</v>
      </c>
    </row>
    <row r="1897" spans="1:2" x14ac:dyDescent="0.25">
      <c r="A1897">
        <v>19</v>
      </c>
      <c r="B1897">
        <v>23</v>
      </c>
    </row>
    <row r="1898" spans="1:2" x14ac:dyDescent="0.25">
      <c r="A1898">
        <v>20</v>
      </c>
      <c r="B1898">
        <v>24</v>
      </c>
    </row>
    <row r="1899" spans="1:2" x14ac:dyDescent="0.25">
      <c r="A1899">
        <v>29</v>
      </c>
      <c r="B1899">
        <v>25</v>
      </c>
    </row>
    <row r="1900" spans="1:2" x14ac:dyDescent="0.25">
      <c r="A1900">
        <v>30</v>
      </c>
      <c r="B1900">
        <v>26</v>
      </c>
    </row>
    <row r="1901" spans="1:2" x14ac:dyDescent="0.25">
      <c r="A1901">
        <v>31</v>
      </c>
      <c r="B1901">
        <v>27</v>
      </c>
    </row>
    <row r="1902" spans="1:2" x14ac:dyDescent="0.25">
      <c r="A1902">
        <v>32</v>
      </c>
      <c r="B1902">
        <v>28</v>
      </c>
    </row>
    <row r="1903" spans="1:2" x14ac:dyDescent="0.25">
      <c r="A1903">
        <v>5</v>
      </c>
      <c r="B1903">
        <v>1</v>
      </c>
    </row>
    <row r="1904" spans="1:2" x14ac:dyDescent="0.25">
      <c r="A1904">
        <v>6</v>
      </c>
      <c r="B1904">
        <v>2</v>
      </c>
    </row>
    <row r="1905" spans="1:2" x14ac:dyDescent="0.25">
      <c r="A1905">
        <v>7</v>
      </c>
      <c r="B1905">
        <v>3</v>
      </c>
    </row>
    <row r="1906" spans="1:2" x14ac:dyDescent="0.25">
      <c r="A1906">
        <v>8</v>
      </c>
      <c r="B1906">
        <v>4</v>
      </c>
    </row>
    <row r="1907" spans="1:2" x14ac:dyDescent="0.25">
      <c r="A1907">
        <v>9</v>
      </c>
      <c r="B1907">
        <v>13</v>
      </c>
    </row>
    <row r="1908" spans="1:2" x14ac:dyDescent="0.25">
      <c r="A1908">
        <v>10</v>
      </c>
      <c r="B1908">
        <v>14</v>
      </c>
    </row>
    <row r="1909" spans="1:2" x14ac:dyDescent="0.25">
      <c r="A1909">
        <v>11</v>
      </c>
      <c r="B1909">
        <v>15</v>
      </c>
    </row>
    <row r="1910" spans="1:2" x14ac:dyDescent="0.25">
      <c r="A1910">
        <v>12</v>
      </c>
      <c r="B1910">
        <v>16</v>
      </c>
    </row>
    <row r="1911" spans="1:2" x14ac:dyDescent="0.25">
      <c r="A1911">
        <v>17</v>
      </c>
      <c r="B1911">
        <v>21</v>
      </c>
    </row>
    <row r="1912" spans="1:2" x14ac:dyDescent="0.25">
      <c r="A1912">
        <v>18</v>
      </c>
      <c r="B1912">
        <v>22</v>
      </c>
    </row>
    <row r="1913" spans="1:2" x14ac:dyDescent="0.25">
      <c r="A1913">
        <v>19</v>
      </c>
      <c r="B1913">
        <v>23</v>
      </c>
    </row>
    <row r="1914" spans="1:2" x14ac:dyDescent="0.25">
      <c r="A1914">
        <v>20</v>
      </c>
      <c r="B1914">
        <v>24</v>
      </c>
    </row>
    <row r="1915" spans="1:2" x14ac:dyDescent="0.25">
      <c r="A1915">
        <v>29</v>
      </c>
      <c r="B1915">
        <v>25</v>
      </c>
    </row>
    <row r="1916" spans="1:2" x14ac:dyDescent="0.25">
      <c r="A1916">
        <v>30</v>
      </c>
      <c r="B1916">
        <v>26</v>
      </c>
    </row>
    <row r="1917" spans="1:2" x14ac:dyDescent="0.25">
      <c r="A1917">
        <v>31</v>
      </c>
      <c r="B1917">
        <v>27</v>
      </c>
    </row>
    <row r="1918" spans="1:2" x14ac:dyDescent="0.25">
      <c r="A1918">
        <v>32</v>
      </c>
      <c r="B1918">
        <v>28</v>
      </c>
    </row>
    <row r="1919" spans="1:2" x14ac:dyDescent="0.25">
      <c r="A1919">
        <v>6</v>
      </c>
      <c r="B1919">
        <v>2</v>
      </c>
    </row>
    <row r="1920" spans="1:2" x14ac:dyDescent="0.25">
      <c r="A1920">
        <v>9</v>
      </c>
      <c r="B1920">
        <v>13</v>
      </c>
    </row>
    <row r="1921" spans="1:2" x14ac:dyDescent="0.25">
      <c r="A1921">
        <v>10</v>
      </c>
      <c r="B1921">
        <v>14</v>
      </c>
    </row>
    <row r="1922" spans="1:2" x14ac:dyDescent="0.25">
      <c r="A1922">
        <v>29</v>
      </c>
      <c r="B1922">
        <v>25</v>
      </c>
    </row>
    <row r="1923" spans="1:2" x14ac:dyDescent="0.25">
      <c r="A1923">
        <v>30</v>
      </c>
      <c r="B1923">
        <v>26</v>
      </c>
    </row>
    <row r="1924" spans="1:2" x14ac:dyDescent="0.25">
      <c r="A1924">
        <v>32</v>
      </c>
      <c r="B1924">
        <v>28</v>
      </c>
    </row>
    <row r="1925" spans="1:2" x14ac:dyDescent="0.25">
      <c r="A1925">
        <v>11</v>
      </c>
      <c r="B1925">
        <v>1</v>
      </c>
    </row>
    <row r="1926" spans="1:2" x14ac:dyDescent="0.25">
      <c r="A1926">
        <v>12</v>
      </c>
      <c r="B1926">
        <v>2</v>
      </c>
    </row>
    <row r="1927" spans="1:2" x14ac:dyDescent="0.25">
      <c r="A1927">
        <v>13</v>
      </c>
      <c r="B1927">
        <v>3</v>
      </c>
    </row>
    <row r="1928" spans="1:2" x14ac:dyDescent="0.25">
      <c r="A1928">
        <v>14</v>
      </c>
      <c r="B1928">
        <v>4</v>
      </c>
    </row>
    <row r="1929" spans="1:2" x14ac:dyDescent="0.25">
      <c r="A1929">
        <v>15</v>
      </c>
      <c r="B1929">
        <v>5</v>
      </c>
    </row>
    <row r="1930" spans="1:2" x14ac:dyDescent="0.25">
      <c r="A1930">
        <v>16</v>
      </c>
      <c r="B1930">
        <v>6</v>
      </c>
    </row>
    <row r="1931" spans="1:2" x14ac:dyDescent="0.25">
      <c r="A1931">
        <v>9</v>
      </c>
      <c r="B1931">
        <v>7</v>
      </c>
    </row>
    <row r="1932" spans="1:2" x14ac:dyDescent="0.25">
      <c r="A1932">
        <v>10</v>
      </c>
      <c r="B1932">
        <v>8</v>
      </c>
    </row>
    <row r="1933" spans="1:2" x14ac:dyDescent="0.25">
      <c r="A1933">
        <v>23</v>
      </c>
      <c r="B1933">
        <v>25</v>
      </c>
    </row>
    <row r="1934" spans="1:2" x14ac:dyDescent="0.25">
      <c r="A1934">
        <v>24</v>
      </c>
      <c r="B1934">
        <v>26</v>
      </c>
    </row>
    <row r="1935" spans="1:2" x14ac:dyDescent="0.25">
      <c r="A1935">
        <v>17</v>
      </c>
      <c r="B1935">
        <v>27</v>
      </c>
    </row>
    <row r="1936" spans="1:2" x14ac:dyDescent="0.25">
      <c r="A1936">
        <v>18</v>
      </c>
      <c r="B1936">
        <v>28</v>
      </c>
    </row>
    <row r="1937" spans="1:2" x14ac:dyDescent="0.25">
      <c r="A1937">
        <v>19</v>
      </c>
      <c r="B1937">
        <v>29</v>
      </c>
    </row>
    <row r="1938" spans="1:2" x14ac:dyDescent="0.25">
      <c r="A1938">
        <v>20</v>
      </c>
      <c r="B1938">
        <v>30</v>
      </c>
    </row>
    <row r="1939" spans="1:2" x14ac:dyDescent="0.25">
      <c r="A1939">
        <v>21</v>
      </c>
      <c r="B1939">
        <v>31</v>
      </c>
    </row>
    <row r="1940" spans="1:2" x14ac:dyDescent="0.25">
      <c r="A1940">
        <v>22</v>
      </c>
      <c r="B1940">
        <v>32</v>
      </c>
    </row>
    <row r="1941" spans="1:2" x14ac:dyDescent="0.25">
      <c r="A1941">
        <v>11</v>
      </c>
      <c r="B1941">
        <v>1</v>
      </c>
    </row>
    <row r="1942" spans="1:2" x14ac:dyDescent="0.25">
      <c r="A1942">
        <v>12</v>
      </c>
      <c r="B1942">
        <v>2</v>
      </c>
    </row>
    <row r="1943" spans="1:2" x14ac:dyDescent="0.25">
      <c r="A1943">
        <v>13</v>
      </c>
      <c r="B1943">
        <v>3</v>
      </c>
    </row>
    <row r="1944" spans="1:2" x14ac:dyDescent="0.25">
      <c r="A1944">
        <v>14</v>
      </c>
      <c r="B1944">
        <v>4</v>
      </c>
    </row>
    <row r="1945" spans="1:2" x14ac:dyDescent="0.25">
      <c r="A1945">
        <v>15</v>
      </c>
      <c r="B1945">
        <v>5</v>
      </c>
    </row>
    <row r="1946" spans="1:2" x14ac:dyDescent="0.25">
      <c r="A1946">
        <v>16</v>
      </c>
      <c r="B1946">
        <v>6</v>
      </c>
    </row>
    <row r="1947" spans="1:2" x14ac:dyDescent="0.25">
      <c r="A1947">
        <v>9</v>
      </c>
      <c r="B1947">
        <v>7</v>
      </c>
    </row>
    <row r="1948" spans="1:2" x14ac:dyDescent="0.25">
      <c r="A1948">
        <v>10</v>
      </c>
      <c r="B1948">
        <v>8</v>
      </c>
    </row>
    <row r="1949" spans="1:2" x14ac:dyDescent="0.25">
      <c r="A1949">
        <v>23</v>
      </c>
      <c r="B1949">
        <v>25</v>
      </c>
    </row>
    <row r="1950" spans="1:2" x14ac:dyDescent="0.25">
      <c r="A1950">
        <v>24</v>
      </c>
      <c r="B1950">
        <v>26</v>
      </c>
    </row>
    <row r="1951" spans="1:2" x14ac:dyDescent="0.25">
      <c r="A1951">
        <v>17</v>
      </c>
      <c r="B1951">
        <v>27</v>
      </c>
    </row>
    <row r="1952" spans="1:2" x14ac:dyDescent="0.25">
      <c r="A1952">
        <v>18</v>
      </c>
      <c r="B1952">
        <v>28</v>
      </c>
    </row>
    <row r="1953" spans="1:2" x14ac:dyDescent="0.25">
      <c r="A1953">
        <v>19</v>
      </c>
      <c r="B1953">
        <v>29</v>
      </c>
    </row>
    <row r="1954" spans="1:2" x14ac:dyDescent="0.25">
      <c r="A1954">
        <v>20</v>
      </c>
      <c r="B1954">
        <v>30</v>
      </c>
    </row>
    <row r="1955" spans="1:2" x14ac:dyDescent="0.25">
      <c r="A1955">
        <v>21</v>
      </c>
      <c r="B1955">
        <v>31</v>
      </c>
    </row>
    <row r="1956" spans="1:2" x14ac:dyDescent="0.25">
      <c r="A1956">
        <v>22</v>
      </c>
      <c r="B1956">
        <v>32</v>
      </c>
    </row>
    <row r="1957" spans="1:2" x14ac:dyDescent="0.25">
      <c r="A1957">
        <v>11</v>
      </c>
      <c r="B1957">
        <v>1</v>
      </c>
    </row>
    <row r="1958" spans="1:2" x14ac:dyDescent="0.25">
      <c r="A1958">
        <v>12</v>
      </c>
      <c r="B1958">
        <v>2</v>
      </c>
    </row>
    <row r="1959" spans="1:2" x14ac:dyDescent="0.25">
      <c r="A1959">
        <v>13</v>
      </c>
      <c r="B1959">
        <v>3</v>
      </c>
    </row>
    <row r="1960" spans="1:2" x14ac:dyDescent="0.25">
      <c r="A1960">
        <v>14</v>
      </c>
      <c r="B1960">
        <v>4</v>
      </c>
    </row>
    <row r="1961" spans="1:2" x14ac:dyDescent="0.25">
      <c r="A1961">
        <v>15</v>
      </c>
      <c r="B1961">
        <v>5</v>
      </c>
    </row>
    <row r="1962" spans="1:2" x14ac:dyDescent="0.25">
      <c r="A1962">
        <v>16</v>
      </c>
      <c r="B1962">
        <v>6</v>
      </c>
    </row>
    <row r="1963" spans="1:2" x14ac:dyDescent="0.25">
      <c r="A1963">
        <v>9</v>
      </c>
      <c r="B1963">
        <v>7</v>
      </c>
    </row>
    <row r="1964" spans="1:2" x14ac:dyDescent="0.25">
      <c r="A1964">
        <v>10</v>
      </c>
      <c r="B1964">
        <v>8</v>
      </c>
    </row>
    <row r="1965" spans="1:2" x14ac:dyDescent="0.25">
      <c r="A1965">
        <v>23</v>
      </c>
      <c r="B1965">
        <v>25</v>
      </c>
    </row>
    <row r="1966" spans="1:2" x14ac:dyDescent="0.25">
      <c r="A1966">
        <v>24</v>
      </c>
      <c r="B1966">
        <v>26</v>
      </c>
    </row>
    <row r="1967" spans="1:2" x14ac:dyDescent="0.25">
      <c r="A1967">
        <v>17</v>
      </c>
      <c r="B1967">
        <v>27</v>
      </c>
    </row>
    <row r="1968" spans="1:2" x14ac:dyDescent="0.25">
      <c r="A1968">
        <v>18</v>
      </c>
      <c r="B1968">
        <v>28</v>
      </c>
    </row>
    <row r="1969" spans="1:2" x14ac:dyDescent="0.25">
      <c r="A1969">
        <v>19</v>
      </c>
      <c r="B1969">
        <v>29</v>
      </c>
    </row>
    <row r="1970" spans="1:2" x14ac:dyDescent="0.25">
      <c r="A1970">
        <v>20</v>
      </c>
      <c r="B1970">
        <v>30</v>
      </c>
    </row>
    <row r="1971" spans="1:2" x14ac:dyDescent="0.25">
      <c r="A1971">
        <v>21</v>
      </c>
      <c r="B1971">
        <v>31</v>
      </c>
    </row>
    <row r="1972" spans="1:2" x14ac:dyDescent="0.25">
      <c r="A1972">
        <v>22</v>
      </c>
      <c r="B1972">
        <v>32</v>
      </c>
    </row>
    <row r="1973" spans="1:2" x14ac:dyDescent="0.25">
      <c r="A1973">
        <v>14</v>
      </c>
      <c r="B1973">
        <v>3</v>
      </c>
    </row>
    <row r="1974" spans="1:2" x14ac:dyDescent="0.25">
      <c r="A1974">
        <v>9</v>
      </c>
      <c r="B1974">
        <v>8</v>
      </c>
    </row>
    <row r="1975" spans="1:2" x14ac:dyDescent="0.25">
      <c r="A1975">
        <v>7</v>
      </c>
      <c r="B1975">
        <v>10</v>
      </c>
    </row>
    <row r="1976" spans="1:2" x14ac:dyDescent="0.25">
      <c r="A1976">
        <v>1</v>
      </c>
      <c r="B1976">
        <v>12</v>
      </c>
    </row>
    <row r="1977" spans="1:2" x14ac:dyDescent="0.25">
      <c r="A1977">
        <v>28</v>
      </c>
      <c r="B1977">
        <v>17</v>
      </c>
    </row>
    <row r="1978" spans="1:2" x14ac:dyDescent="0.25">
      <c r="A1978">
        <v>32</v>
      </c>
      <c r="B1978">
        <v>21</v>
      </c>
    </row>
    <row r="1979" spans="1:2" x14ac:dyDescent="0.25">
      <c r="A1979">
        <v>26</v>
      </c>
      <c r="B1979">
        <v>23</v>
      </c>
    </row>
    <row r="1980" spans="1:2" x14ac:dyDescent="0.25">
      <c r="A1980">
        <v>24</v>
      </c>
      <c r="B1980">
        <v>25</v>
      </c>
    </row>
    <row r="1981" spans="1:2" x14ac:dyDescent="0.25">
      <c r="A1981">
        <v>19</v>
      </c>
      <c r="B1981">
        <v>30</v>
      </c>
    </row>
    <row r="1982" spans="1:2" x14ac:dyDescent="0.25">
      <c r="A1982">
        <v>14</v>
      </c>
      <c r="B1982">
        <v>3</v>
      </c>
    </row>
    <row r="1983" spans="1:2" x14ac:dyDescent="0.25">
      <c r="A1983">
        <v>9</v>
      </c>
      <c r="B1983">
        <v>8</v>
      </c>
    </row>
    <row r="1984" spans="1:2" x14ac:dyDescent="0.25">
      <c r="A1984">
        <v>7</v>
      </c>
      <c r="B1984">
        <v>10</v>
      </c>
    </row>
    <row r="1985" spans="1:2" x14ac:dyDescent="0.25">
      <c r="A1985">
        <v>2</v>
      </c>
      <c r="B1985">
        <v>11</v>
      </c>
    </row>
    <row r="1986" spans="1:2" x14ac:dyDescent="0.25">
      <c r="A1986">
        <v>1</v>
      </c>
      <c r="B1986">
        <v>12</v>
      </c>
    </row>
    <row r="1987" spans="1:2" x14ac:dyDescent="0.25">
      <c r="A1987">
        <v>4</v>
      </c>
      <c r="B1987">
        <v>13</v>
      </c>
    </row>
    <row r="1988" spans="1:2" x14ac:dyDescent="0.25">
      <c r="A1988">
        <v>6</v>
      </c>
      <c r="B1988">
        <v>15</v>
      </c>
    </row>
    <row r="1989" spans="1:2" x14ac:dyDescent="0.25">
      <c r="A1989">
        <v>5</v>
      </c>
      <c r="B1989">
        <v>16</v>
      </c>
    </row>
    <row r="1990" spans="1:2" x14ac:dyDescent="0.25">
      <c r="A1990">
        <v>28</v>
      </c>
      <c r="B1990">
        <v>17</v>
      </c>
    </row>
    <row r="1991" spans="1:2" x14ac:dyDescent="0.25">
      <c r="A1991">
        <v>27</v>
      </c>
      <c r="B1991">
        <v>18</v>
      </c>
    </row>
    <row r="1992" spans="1:2" x14ac:dyDescent="0.25">
      <c r="A1992">
        <v>29</v>
      </c>
      <c r="B1992">
        <v>20</v>
      </c>
    </row>
    <row r="1993" spans="1:2" x14ac:dyDescent="0.25">
      <c r="A1993">
        <v>32</v>
      </c>
      <c r="B1993">
        <v>21</v>
      </c>
    </row>
    <row r="1994" spans="1:2" x14ac:dyDescent="0.25">
      <c r="A1994">
        <v>31</v>
      </c>
      <c r="B1994">
        <v>22</v>
      </c>
    </row>
    <row r="1995" spans="1:2" x14ac:dyDescent="0.25">
      <c r="A1995">
        <v>26</v>
      </c>
      <c r="B1995">
        <v>23</v>
      </c>
    </row>
    <row r="1996" spans="1:2" x14ac:dyDescent="0.25">
      <c r="A1996">
        <v>24</v>
      </c>
      <c r="B1996">
        <v>25</v>
      </c>
    </row>
    <row r="1997" spans="1:2" x14ac:dyDescent="0.25">
      <c r="A1997">
        <v>19</v>
      </c>
      <c r="B1997">
        <v>30</v>
      </c>
    </row>
    <row r="1998" spans="1:2" x14ac:dyDescent="0.25">
      <c r="A1998">
        <v>14</v>
      </c>
      <c r="B1998">
        <v>3</v>
      </c>
    </row>
    <row r="1999" spans="1:2" x14ac:dyDescent="0.25">
      <c r="A1999">
        <v>9</v>
      </c>
      <c r="B1999">
        <v>8</v>
      </c>
    </row>
    <row r="2000" spans="1:2" x14ac:dyDescent="0.25">
      <c r="A2000">
        <v>7</v>
      </c>
      <c r="B2000">
        <v>10</v>
      </c>
    </row>
    <row r="2001" spans="1:2" x14ac:dyDescent="0.25">
      <c r="A2001">
        <v>2</v>
      </c>
      <c r="B2001">
        <v>11</v>
      </c>
    </row>
    <row r="2002" spans="1:2" x14ac:dyDescent="0.25">
      <c r="A2002">
        <v>1</v>
      </c>
      <c r="B2002">
        <v>12</v>
      </c>
    </row>
    <row r="2003" spans="1:2" x14ac:dyDescent="0.25">
      <c r="A2003">
        <v>4</v>
      </c>
      <c r="B2003">
        <v>13</v>
      </c>
    </row>
    <row r="2004" spans="1:2" x14ac:dyDescent="0.25">
      <c r="A2004">
        <v>6</v>
      </c>
      <c r="B2004">
        <v>15</v>
      </c>
    </row>
    <row r="2005" spans="1:2" x14ac:dyDescent="0.25">
      <c r="A2005">
        <v>5</v>
      </c>
      <c r="B2005">
        <v>16</v>
      </c>
    </row>
    <row r="2006" spans="1:2" x14ac:dyDescent="0.25">
      <c r="A2006">
        <v>28</v>
      </c>
      <c r="B2006">
        <v>17</v>
      </c>
    </row>
    <row r="2007" spans="1:2" x14ac:dyDescent="0.25">
      <c r="A2007">
        <v>27</v>
      </c>
      <c r="B2007">
        <v>18</v>
      </c>
    </row>
    <row r="2008" spans="1:2" x14ac:dyDescent="0.25">
      <c r="A2008">
        <v>29</v>
      </c>
      <c r="B2008">
        <v>20</v>
      </c>
    </row>
    <row r="2009" spans="1:2" x14ac:dyDescent="0.25">
      <c r="A2009">
        <v>32</v>
      </c>
      <c r="B2009">
        <v>21</v>
      </c>
    </row>
    <row r="2010" spans="1:2" x14ac:dyDescent="0.25">
      <c r="A2010">
        <v>31</v>
      </c>
      <c r="B2010">
        <v>22</v>
      </c>
    </row>
    <row r="2011" spans="1:2" x14ac:dyDescent="0.25">
      <c r="A2011">
        <v>26</v>
      </c>
      <c r="B2011">
        <v>23</v>
      </c>
    </row>
    <row r="2012" spans="1:2" x14ac:dyDescent="0.25">
      <c r="A2012">
        <v>24</v>
      </c>
      <c r="B2012">
        <v>25</v>
      </c>
    </row>
    <row r="2013" spans="1:2" x14ac:dyDescent="0.25">
      <c r="A2013">
        <v>19</v>
      </c>
      <c r="B2013">
        <v>30</v>
      </c>
    </row>
    <row r="2014" spans="1:2" x14ac:dyDescent="0.25">
      <c r="A2014">
        <v>14</v>
      </c>
      <c r="B2014">
        <v>3</v>
      </c>
    </row>
    <row r="2015" spans="1:2" x14ac:dyDescent="0.25">
      <c r="A2015">
        <v>9</v>
      </c>
      <c r="B2015">
        <v>8</v>
      </c>
    </row>
    <row r="2016" spans="1:2" x14ac:dyDescent="0.25">
      <c r="A2016">
        <v>2</v>
      </c>
      <c r="B2016">
        <v>11</v>
      </c>
    </row>
    <row r="2017" spans="1:2" x14ac:dyDescent="0.25">
      <c r="A2017">
        <v>4</v>
      </c>
      <c r="B2017">
        <v>13</v>
      </c>
    </row>
    <row r="2018" spans="1:2" x14ac:dyDescent="0.25">
      <c r="A2018">
        <v>6</v>
      </c>
      <c r="B2018">
        <v>15</v>
      </c>
    </row>
    <row r="2019" spans="1:2" x14ac:dyDescent="0.25">
      <c r="A2019">
        <v>5</v>
      </c>
      <c r="B2019">
        <v>16</v>
      </c>
    </row>
    <row r="2020" spans="1:2" x14ac:dyDescent="0.25">
      <c r="A2020">
        <v>27</v>
      </c>
      <c r="B2020">
        <v>18</v>
      </c>
    </row>
    <row r="2021" spans="1:2" x14ac:dyDescent="0.25">
      <c r="A2021">
        <v>29</v>
      </c>
      <c r="B2021">
        <v>20</v>
      </c>
    </row>
    <row r="2022" spans="1:2" x14ac:dyDescent="0.25">
      <c r="A2022">
        <v>31</v>
      </c>
      <c r="B2022">
        <v>22</v>
      </c>
    </row>
    <row r="2023" spans="1:2" x14ac:dyDescent="0.25">
      <c r="A2023">
        <v>24</v>
      </c>
      <c r="B2023">
        <v>25</v>
      </c>
    </row>
    <row r="2024" spans="1:2" x14ac:dyDescent="0.25">
      <c r="A2024">
        <v>19</v>
      </c>
      <c r="B2024">
        <v>30</v>
      </c>
    </row>
    <row r="2025" spans="1:2" x14ac:dyDescent="0.25">
      <c r="A2025">
        <v>4</v>
      </c>
      <c r="B2025">
        <v>9</v>
      </c>
    </row>
    <row r="2026" spans="1:2" x14ac:dyDescent="0.25">
      <c r="A2026">
        <v>3</v>
      </c>
      <c r="B2026">
        <v>10</v>
      </c>
    </row>
    <row r="2027" spans="1:2" x14ac:dyDescent="0.25">
      <c r="A2027">
        <v>6</v>
      </c>
      <c r="B2027">
        <v>11</v>
      </c>
    </row>
    <row r="2028" spans="1:2" x14ac:dyDescent="0.25">
      <c r="A2028">
        <v>5</v>
      </c>
      <c r="B2028">
        <v>12</v>
      </c>
    </row>
    <row r="2029" spans="1:2" x14ac:dyDescent="0.25">
      <c r="A2029">
        <v>8</v>
      </c>
      <c r="B2029">
        <v>13</v>
      </c>
    </row>
    <row r="2030" spans="1:2" x14ac:dyDescent="0.25">
      <c r="A2030">
        <v>7</v>
      </c>
      <c r="B2030">
        <v>14</v>
      </c>
    </row>
    <row r="2031" spans="1:2" x14ac:dyDescent="0.25">
      <c r="A2031">
        <v>2</v>
      </c>
      <c r="B2031">
        <v>15</v>
      </c>
    </row>
    <row r="2032" spans="1:2" x14ac:dyDescent="0.25">
      <c r="A2032">
        <v>1</v>
      </c>
      <c r="B2032">
        <v>16</v>
      </c>
    </row>
    <row r="2033" spans="1:2" x14ac:dyDescent="0.25">
      <c r="A2033">
        <v>32</v>
      </c>
      <c r="B2033">
        <v>17</v>
      </c>
    </row>
    <row r="2034" spans="1:2" x14ac:dyDescent="0.25">
      <c r="A2034">
        <v>31</v>
      </c>
      <c r="B2034">
        <v>18</v>
      </c>
    </row>
    <row r="2035" spans="1:2" x14ac:dyDescent="0.25">
      <c r="A2035">
        <v>26</v>
      </c>
      <c r="B2035">
        <v>19</v>
      </c>
    </row>
    <row r="2036" spans="1:2" x14ac:dyDescent="0.25">
      <c r="A2036">
        <v>25</v>
      </c>
      <c r="B2036">
        <v>20</v>
      </c>
    </row>
    <row r="2037" spans="1:2" x14ac:dyDescent="0.25">
      <c r="A2037">
        <v>28</v>
      </c>
      <c r="B2037">
        <v>21</v>
      </c>
    </row>
    <row r="2038" spans="1:2" x14ac:dyDescent="0.25">
      <c r="A2038">
        <v>27</v>
      </c>
      <c r="B2038">
        <v>22</v>
      </c>
    </row>
    <row r="2039" spans="1:2" x14ac:dyDescent="0.25">
      <c r="A2039">
        <v>30</v>
      </c>
      <c r="B2039">
        <v>23</v>
      </c>
    </row>
    <row r="2040" spans="1:2" x14ac:dyDescent="0.25">
      <c r="A2040">
        <v>29</v>
      </c>
      <c r="B2040">
        <v>24</v>
      </c>
    </row>
    <row r="2041" spans="1:2" x14ac:dyDescent="0.25">
      <c r="A2041">
        <v>4</v>
      </c>
      <c r="B2041">
        <v>9</v>
      </c>
    </row>
    <row r="2042" spans="1:2" x14ac:dyDescent="0.25">
      <c r="A2042">
        <v>3</v>
      </c>
      <c r="B2042">
        <v>10</v>
      </c>
    </row>
    <row r="2043" spans="1:2" x14ac:dyDescent="0.25">
      <c r="A2043">
        <v>6</v>
      </c>
      <c r="B2043">
        <v>11</v>
      </c>
    </row>
    <row r="2044" spans="1:2" x14ac:dyDescent="0.25">
      <c r="A2044">
        <v>5</v>
      </c>
      <c r="B2044">
        <v>12</v>
      </c>
    </row>
    <row r="2045" spans="1:2" x14ac:dyDescent="0.25">
      <c r="A2045">
        <v>8</v>
      </c>
      <c r="B2045">
        <v>13</v>
      </c>
    </row>
    <row r="2046" spans="1:2" x14ac:dyDescent="0.25">
      <c r="A2046">
        <v>7</v>
      </c>
      <c r="B2046">
        <v>14</v>
      </c>
    </row>
    <row r="2047" spans="1:2" x14ac:dyDescent="0.25">
      <c r="A2047">
        <v>2</v>
      </c>
      <c r="B2047">
        <v>15</v>
      </c>
    </row>
    <row r="2048" spans="1:2" x14ac:dyDescent="0.25">
      <c r="A2048">
        <v>1</v>
      </c>
      <c r="B2048">
        <v>16</v>
      </c>
    </row>
    <row r="2049" spans="1:2" x14ac:dyDescent="0.25">
      <c r="A2049">
        <v>32</v>
      </c>
      <c r="B2049">
        <v>17</v>
      </c>
    </row>
    <row r="2050" spans="1:2" x14ac:dyDescent="0.25">
      <c r="A2050">
        <v>31</v>
      </c>
      <c r="B2050">
        <v>18</v>
      </c>
    </row>
    <row r="2051" spans="1:2" x14ac:dyDescent="0.25">
      <c r="A2051">
        <v>26</v>
      </c>
      <c r="B2051">
        <v>19</v>
      </c>
    </row>
    <row r="2052" spans="1:2" x14ac:dyDescent="0.25">
      <c r="A2052">
        <v>25</v>
      </c>
      <c r="B2052">
        <v>20</v>
      </c>
    </row>
    <row r="2053" spans="1:2" x14ac:dyDescent="0.25">
      <c r="A2053">
        <v>28</v>
      </c>
      <c r="B2053">
        <v>21</v>
      </c>
    </row>
    <row r="2054" spans="1:2" x14ac:dyDescent="0.25">
      <c r="A2054">
        <v>27</v>
      </c>
      <c r="B2054">
        <v>22</v>
      </c>
    </row>
    <row r="2055" spans="1:2" x14ac:dyDescent="0.25">
      <c r="A2055">
        <v>30</v>
      </c>
      <c r="B2055">
        <v>23</v>
      </c>
    </row>
    <row r="2056" spans="1:2" x14ac:dyDescent="0.25">
      <c r="A2056">
        <v>29</v>
      </c>
      <c r="B2056">
        <v>24</v>
      </c>
    </row>
    <row r="2057" spans="1:2" x14ac:dyDescent="0.25">
      <c r="A2057">
        <v>4</v>
      </c>
      <c r="B2057">
        <v>9</v>
      </c>
    </row>
    <row r="2058" spans="1:2" x14ac:dyDescent="0.25">
      <c r="A2058">
        <v>3</v>
      </c>
      <c r="B2058">
        <v>10</v>
      </c>
    </row>
    <row r="2059" spans="1:2" x14ac:dyDescent="0.25">
      <c r="A2059">
        <v>6</v>
      </c>
      <c r="B2059">
        <v>11</v>
      </c>
    </row>
    <row r="2060" spans="1:2" x14ac:dyDescent="0.25">
      <c r="A2060">
        <v>5</v>
      </c>
      <c r="B2060">
        <v>12</v>
      </c>
    </row>
    <row r="2061" spans="1:2" x14ac:dyDescent="0.25">
      <c r="A2061">
        <v>8</v>
      </c>
      <c r="B2061">
        <v>13</v>
      </c>
    </row>
    <row r="2062" spans="1:2" x14ac:dyDescent="0.25">
      <c r="A2062">
        <v>7</v>
      </c>
      <c r="B2062">
        <v>14</v>
      </c>
    </row>
    <row r="2063" spans="1:2" x14ac:dyDescent="0.25">
      <c r="A2063">
        <v>2</v>
      </c>
      <c r="B2063">
        <v>15</v>
      </c>
    </row>
    <row r="2064" spans="1:2" x14ac:dyDescent="0.25">
      <c r="A2064">
        <v>1</v>
      </c>
      <c r="B2064">
        <v>16</v>
      </c>
    </row>
    <row r="2065" spans="1:2" x14ac:dyDescent="0.25">
      <c r="A2065">
        <v>32</v>
      </c>
      <c r="B2065">
        <v>17</v>
      </c>
    </row>
    <row r="2066" spans="1:2" x14ac:dyDescent="0.25">
      <c r="A2066">
        <v>31</v>
      </c>
      <c r="B2066">
        <v>18</v>
      </c>
    </row>
    <row r="2067" spans="1:2" x14ac:dyDescent="0.25">
      <c r="A2067">
        <v>26</v>
      </c>
      <c r="B2067">
        <v>19</v>
      </c>
    </row>
    <row r="2068" spans="1:2" x14ac:dyDescent="0.25">
      <c r="A2068">
        <v>25</v>
      </c>
      <c r="B2068">
        <v>20</v>
      </c>
    </row>
    <row r="2069" spans="1:2" x14ac:dyDescent="0.25">
      <c r="A2069">
        <v>28</v>
      </c>
      <c r="B2069">
        <v>21</v>
      </c>
    </row>
    <row r="2070" spans="1:2" x14ac:dyDescent="0.25">
      <c r="A2070">
        <v>27</v>
      </c>
      <c r="B2070">
        <v>22</v>
      </c>
    </row>
    <row r="2071" spans="1:2" x14ac:dyDescent="0.25">
      <c r="A2071">
        <v>30</v>
      </c>
      <c r="B2071">
        <v>23</v>
      </c>
    </row>
    <row r="2072" spans="1:2" x14ac:dyDescent="0.25">
      <c r="A2072">
        <v>29</v>
      </c>
      <c r="B2072">
        <v>24</v>
      </c>
    </row>
    <row r="2073" spans="1:2" x14ac:dyDescent="0.25">
      <c r="A2073">
        <v>14</v>
      </c>
      <c r="B2073">
        <v>1</v>
      </c>
    </row>
    <row r="2074" spans="1:2" x14ac:dyDescent="0.25">
      <c r="A2074">
        <v>13</v>
      </c>
      <c r="B2074">
        <v>2</v>
      </c>
    </row>
    <row r="2075" spans="1:2" x14ac:dyDescent="0.25">
      <c r="A2075">
        <v>16</v>
      </c>
      <c r="B2075">
        <v>3</v>
      </c>
    </row>
    <row r="2076" spans="1:2" x14ac:dyDescent="0.25">
      <c r="A2076">
        <v>15</v>
      </c>
      <c r="B2076">
        <v>4</v>
      </c>
    </row>
    <row r="2077" spans="1:2" x14ac:dyDescent="0.25">
      <c r="A2077">
        <v>10</v>
      </c>
      <c r="B2077">
        <v>5</v>
      </c>
    </row>
    <row r="2078" spans="1:2" x14ac:dyDescent="0.25">
      <c r="A2078">
        <v>9</v>
      </c>
      <c r="B2078">
        <v>6</v>
      </c>
    </row>
    <row r="2079" spans="1:2" x14ac:dyDescent="0.25">
      <c r="A2079">
        <v>12</v>
      </c>
      <c r="B2079">
        <v>7</v>
      </c>
    </row>
    <row r="2080" spans="1:2" x14ac:dyDescent="0.25">
      <c r="A2080">
        <v>8</v>
      </c>
      <c r="B2080">
        <v>11</v>
      </c>
    </row>
    <row r="2081" spans="1:2" x14ac:dyDescent="0.25">
      <c r="A2081">
        <v>27</v>
      </c>
      <c r="B2081">
        <v>24</v>
      </c>
    </row>
    <row r="2082" spans="1:2" x14ac:dyDescent="0.25">
      <c r="A2082">
        <v>22</v>
      </c>
      <c r="B2082">
        <v>25</v>
      </c>
    </row>
    <row r="2083" spans="1:2" x14ac:dyDescent="0.25">
      <c r="A2083">
        <v>21</v>
      </c>
      <c r="B2083">
        <v>26</v>
      </c>
    </row>
    <row r="2084" spans="1:2" x14ac:dyDescent="0.25">
      <c r="A2084">
        <v>23</v>
      </c>
      <c r="B2084">
        <v>28</v>
      </c>
    </row>
    <row r="2085" spans="1:2" x14ac:dyDescent="0.25">
      <c r="A2085">
        <v>18</v>
      </c>
      <c r="B2085">
        <v>29</v>
      </c>
    </row>
    <row r="2086" spans="1:2" x14ac:dyDescent="0.25">
      <c r="A2086">
        <v>17</v>
      </c>
      <c r="B2086">
        <v>30</v>
      </c>
    </row>
    <row r="2087" spans="1:2" x14ac:dyDescent="0.25">
      <c r="A2087">
        <v>20</v>
      </c>
      <c r="B2087">
        <v>31</v>
      </c>
    </row>
    <row r="2088" spans="1:2" x14ac:dyDescent="0.25">
      <c r="A2088">
        <v>19</v>
      </c>
      <c r="B2088">
        <v>32</v>
      </c>
    </row>
    <row r="2089" spans="1:2" x14ac:dyDescent="0.25">
      <c r="A2089">
        <v>14</v>
      </c>
      <c r="B2089">
        <v>1</v>
      </c>
    </row>
    <row r="2090" spans="1:2" x14ac:dyDescent="0.25">
      <c r="A2090">
        <v>13</v>
      </c>
      <c r="B2090">
        <v>2</v>
      </c>
    </row>
    <row r="2091" spans="1:2" x14ac:dyDescent="0.25">
      <c r="A2091">
        <v>16</v>
      </c>
      <c r="B2091">
        <v>3</v>
      </c>
    </row>
    <row r="2092" spans="1:2" x14ac:dyDescent="0.25">
      <c r="A2092">
        <v>15</v>
      </c>
      <c r="B2092">
        <v>4</v>
      </c>
    </row>
    <row r="2093" spans="1:2" x14ac:dyDescent="0.25">
      <c r="A2093">
        <v>10</v>
      </c>
      <c r="B2093">
        <v>5</v>
      </c>
    </row>
    <row r="2094" spans="1:2" x14ac:dyDescent="0.25">
      <c r="A2094">
        <v>9</v>
      </c>
      <c r="B2094">
        <v>6</v>
      </c>
    </row>
    <row r="2095" spans="1:2" x14ac:dyDescent="0.25">
      <c r="A2095">
        <v>12</v>
      </c>
      <c r="B2095">
        <v>7</v>
      </c>
    </row>
    <row r="2096" spans="1:2" x14ac:dyDescent="0.25">
      <c r="A2096">
        <v>8</v>
      </c>
      <c r="B2096">
        <v>11</v>
      </c>
    </row>
    <row r="2097" spans="1:2" x14ac:dyDescent="0.25">
      <c r="A2097">
        <v>27</v>
      </c>
      <c r="B2097">
        <v>24</v>
      </c>
    </row>
    <row r="2098" spans="1:2" x14ac:dyDescent="0.25">
      <c r="A2098">
        <v>22</v>
      </c>
      <c r="B2098">
        <v>25</v>
      </c>
    </row>
    <row r="2099" spans="1:2" x14ac:dyDescent="0.25">
      <c r="A2099">
        <v>21</v>
      </c>
      <c r="B2099">
        <v>26</v>
      </c>
    </row>
    <row r="2100" spans="1:2" x14ac:dyDescent="0.25">
      <c r="A2100">
        <v>23</v>
      </c>
      <c r="B2100">
        <v>28</v>
      </c>
    </row>
    <row r="2101" spans="1:2" x14ac:dyDescent="0.25">
      <c r="A2101">
        <v>18</v>
      </c>
      <c r="B2101">
        <v>29</v>
      </c>
    </row>
    <row r="2102" spans="1:2" x14ac:dyDescent="0.25">
      <c r="A2102">
        <v>17</v>
      </c>
      <c r="B2102">
        <v>30</v>
      </c>
    </row>
    <row r="2103" spans="1:2" x14ac:dyDescent="0.25">
      <c r="A2103">
        <v>20</v>
      </c>
      <c r="B2103">
        <v>31</v>
      </c>
    </row>
    <row r="2104" spans="1:2" x14ac:dyDescent="0.25">
      <c r="A2104">
        <v>19</v>
      </c>
      <c r="B2104">
        <v>32</v>
      </c>
    </row>
    <row r="2105" spans="1:2" x14ac:dyDescent="0.25">
      <c r="A2105">
        <v>14</v>
      </c>
      <c r="B2105">
        <v>1</v>
      </c>
    </row>
    <row r="2106" spans="1:2" x14ac:dyDescent="0.25">
      <c r="A2106">
        <v>13</v>
      </c>
      <c r="B2106">
        <v>2</v>
      </c>
    </row>
    <row r="2107" spans="1:2" x14ac:dyDescent="0.25">
      <c r="A2107">
        <v>16</v>
      </c>
      <c r="B2107">
        <v>3</v>
      </c>
    </row>
    <row r="2108" spans="1:2" x14ac:dyDescent="0.25">
      <c r="A2108">
        <v>15</v>
      </c>
      <c r="B2108">
        <v>4</v>
      </c>
    </row>
    <row r="2109" spans="1:2" x14ac:dyDescent="0.25">
      <c r="A2109">
        <v>10</v>
      </c>
      <c r="B2109">
        <v>5</v>
      </c>
    </row>
    <row r="2110" spans="1:2" x14ac:dyDescent="0.25">
      <c r="A2110">
        <v>9</v>
      </c>
      <c r="B2110">
        <v>6</v>
      </c>
    </row>
    <row r="2111" spans="1:2" x14ac:dyDescent="0.25">
      <c r="A2111">
        <v>12</v>
      </c>
      <c r="B2111">
        <v>7</v>
      </c>
    </row>
    <row r="2112" spans="1:2" x14ac:dyDescent="0.25">
      <c r="A2112">
        <v>8</v>
      </c>
      <c r="B2112">
        <v>11</v>
      </c>
    </row>
    <row r="2113" spans="1:2" x14ac:dyDescent="0.25">
      <c r="A2113">
        <v>27</v>
      </c>
      <c r="B2113">
        <v>24</v>
      </c>
    </row>
    <row r="2114" spans="1:2" x14ac:dyDescent="0.25">
      <c r="A2114">
        <v>22</v>
      </c>
      <c r="B2114">
        <v>25</v>
      </c>
    </row>
    <row r="2115" spans="1:2" x14ac:dyDescent="0.25">
      <c r="A2115">
        <v>21</v>
      </c>
      <c r="B2115">
        <v>26</v>
      </c>
    </row>
    <row r="2116" spans="1:2" x14ac:dyDescent="0.25">
      <c r="A2116">
        <v>23</v>
      </c>
      <c r="B2116">
        <v>28</v>
      </c>
    </row>
    <row r="2117" spans="1:2" x14ac:dyDescent="0.25">
      <c r="A2117">
        <v>18</v>
      </c>
      <c r="B2117">
        <v>29</v>
      </c>
    </row>
    <row r="2118" spans="1:2" x14ac:dyDescent="0.25">
      <c r="A2118">
        <v>17</v>
      </c>
      <c r="B2118">
        <v>30</v>
      </c>
    </row>
    <row r="2119" spans="1:2" x14ac:dyDescent="0.25">
      <c r="A2119">
        <v>20</v>
      </c>
      <c r="B2119">
        <v>31</v>
      </c>
    </row>
    <row r="2120" spans="1:2" x14ac:dyDescent="0.25">
      <c r="A2120">
        <v>19</v>
      </c>
      <c r="B2120">
        <v>32</v>
      </c>
    </row>
    <row r="2121" spans="1:2" x14ac:dyDescent="0.25">
      <c r="A2121">
        <v>14</v>
      </c>
      <c r="B2121">
        <v>1</v>
      </c>
    </row>
    <row r="2122" spans="1:2" x14ac:dyDescent="0.25">
      <c r="A2122">
        <v>13</v>
      </c>
      <c r="B2122">
        <v>2</v>
      </c>
    </row>
    <row r="2123" spans="1:2" x14ac:dyDescent="0.25">
      <c r="A2123">
        <v>16</v>
      </c>
      <c r="B2123">
        <v>3</v>
      </c>
    </row>
    <row r="2124" spans="1:2" x14ac:dyDescent="0.25">
      <c r="A2124">
        <v>15</v>
      </c>
      <c r="B2124">
        <v>4</v>
      </c>
    </row>
    <row r="2125" spans="1:2" x14ac:dyDescent="0.25">
      <c r="A2125">
        <v>10</v>
      </c>
      <c r="B2125">
        <v>5</v>
      </c>
    </row>
    <row r="2126" spans="1:2" x14ac:dyDescent="0.25">
      <c r="A2126">
        <v>9</v>
      </c>
      <c r="B2126">
        <v>6</v>
      </c>
    </row>
    <row r="2127" spans="1:2" x14ac:dyDescent="0.25">
      <c r="A2127">
        <v>12</v>
      </c>
      <c r="B2127">
        <v>7</v>
      </c>
    </row>
    <row r="2128" spans="1:2" x14ac:dyDescent="0.25">
      <c r="A2128">
        <v>22</v>
      </c>
      <c r="B2128">
        <v>25</v>
      </c>
    </row>
    <row r="2129" spans="1:2" x14ac:dyDescent="0.25">
      <c r="A2129">
        <v>21</v>
      </c>
      <c r="B2129">
        <v>26</v>
      </c>
    </row>
    <row r="2130" spans="1:2" x14ac:dyDescent="0.25">
      <c r="A2130">
        <v>23</v>
      </c>
      <c r="B2130">
        <v>28</v>
      </c>
    </row>
    <row r="2131" spans="1:2" x14ac:dyDescent="0.25">
      <c r="A2131">
        <v>18</v>
      </c>
      <c r="B2131">
        <v>29</v>
      </c>
    </row>
    <row r="2132" spans="1:2" x14ac:dyDescent="0.25">
      <c r="A2132">
        <v>17</v>
      </c>
      <c r="B2132">
        <v>30</v>
      </c>
    </row>
    <row r="2133" spans="1:2" x14ac:dyDescent="0.25">
      <c r="A2133">
        <v>20</v>
      </c>
      <c r="B2133">
        <v>31</v>
      </c>
    </row>
    <row r="2134" spans="1:2" x14ac:dyDescent="0.25">
      <c r="A2134">
        <v>19</v>
      </c>
      <c r="B2134">
        <v>32</v>
      </c>
    </row>
    <row r="2135" spans="1:2" x14ac:dyDescent="0.25">
      <c r="A2135">
        <v>8</v>
      </c>
      <c r="B2135">
        <v>3</v>
      </c>
    </row>
    <row r="2136" spans="1:2" x14ac:dyDescent="0.25">
      <c r="A2136">
        <v>7</v>
      </c>
      <c r="B2136">
        <v>4</v>
      </c>
    </row>
    <row r="2137" spans="1:2" x14ac:dyDescent="0.25">
      <c r="A2137">
        <v>2</v>
      </c>
      <c r="B2137">
        <v>5</v>
      </c>
    </row>
    <row r="2138" spans="1:2" x14ac:dyDescent="0.25">
      <c r="A2138">
        <v>1</v>
      </c>
      <c r="B2138">
        <v>6</v>
      </c>
    </row>
    <row r="2139" spans="1:2" x14ac:dyDescent="0.25">
      <c r="A2139">
        <v>14</v>
      </c>
      <c r="B2139">
        <v>9</v>
      </c>
    </row>
    <row r="2140" spans="1:2" x14ac:dyDescent="0.25">
      <c r="A2140">
        <v>16</v>
      </c>
      <c r="B2140">
        <v>11</v>
      </c>
    </row>
    <row r="2141" spans="1:2" x14ac:dyDescent="0.25">
      <c r="A2141">
        <v>15</v>
      </c>
      <c r="B2141">
        <v>12</v>
      </c>
    </row>
    <row r="2142" spans="1:2" x14ac:dyDescent="0.25">
      <c r="A2142">
        <v>10</v>
      </c>
      <c r="B2142">
        <v>13</v>
      </c>
    </row>
    <row r="2143" spans="1:2" x14ac:dyDescent="0.25">
      <c r="A2143">
        <v>22</v>
      </c>
      <c r="B2143">
        <v>17</v>
      </c>
    </row>
    <row r="2144" spans="1:2" x14ac:dyDescent="0.25">
      <c r="A2144">
        <v>21</v>
      </c>
      <c r="B2144">
        <v>18</v>
      </c>
    </row>
    <row r="2145" spans="1:2" x14ac:dyDescent="0.25">
      <c r="A2145">
        <v>20</v>
      </c>
      <c r="B2145">
        <v>23</v>
      </c>
    </row>
    <row r="2146" spans="1:2" x14ac:dyDescent="0.25">
      <c r="A2146">
        <v>19</v>
      </c>
      <c r="B2146">
        <v>24</v>
      </c>
    </row>
    <row r="2147" spans="1:2" x14ac:dyDescent="0.25">
      <c r="A2147">
        <v>29</v>
      </c>
      <c r="B2147">
        <v>26</v>
      </c>
    </row>
    <row r="2148" spans="1:2" x14ac:dyDescent="0.25">
      <c r="A2148">
        <v>25</v>
      </c>
      <c r="B2148">
        <v>30</v>
      </c>
    </row>
    <row r="2149" spans="1:2" x14ac:dyDescent="0.25">
      <c r="A2149">
        <v>28</v>
      </c>
      <c r="B2149">
        <v>31</v>
      </c>
    </row>
    <row r="2150" spans="1:2" x14ac:dyDescent="0.25">
      <c r="A2150">
        <v>27</v>
      </c>
      <c r="B2150">
        <v>32</v>
      </c>
    </row>
    <row r="2151" spans="1:2" x14ac:dyDescent="0.25">
      <c r="A2151">
        <v>8</v>
      </c>
      <c r="B2151">
        <v>3</v>
      </c>
    </row>
    <row r="2152" spans="1:2" x14ac:dyDescent="0.25">
      <c r="A2152">
        <v>7</v>
      </c>
      <c r="B2152">
        <v>4</v>
      </c>
    </row>
    <row r="2153" spans="1:2" x14ac:dyDescent="0.25">
      <c r="A2153">
        <v>2</v>
      </c>
      <c r="B2153">
        <v>5</v>
      </c>
    </row>
    <row r="2154" spans="1:2" x14ac:dyDescent="0.25">
      <c r="A2154">
        <v>1</v>
      </c>
      <c r="B2154">
        <v>6</v>
      </c>
    </row>
    <row r="2155" spans="1:2" x14ac:dyDescent="0.25">
      <c r="A2155">
        <v>14</v>
      </c>
      <c r="B2155">
        <v>9</v>
      </c>
    </row>
    <row r="2156" spans="1:2" x14ac:dyDescent="0.25">
      <c r="A2156">
        <v>16</v>
      </c>
      <c r="B2156">
        <v>11</v>
      </c>
    </row>
    <row r="2157" spans="1:2" x14ac:dyDescent="0.25">
      <c r="A2157">
        <v>15</v>
      </c>
      <c r="B2157">
        <v>12</v>
      </c>
    </row>
    <row r="2158" spans="1:2" x14ac:dyDescent="0.25">
      <c r="A2158">
        <v>10</v>
      </c>
      <c r="B2158">
        <v>13</v>
      </c>
    </row>
    <row r="2159" spans="1:2" x14ac:dyDescent="0.25">
      <c r="A2159">
        <v>22</v>
      </c>
      <c r="B2159">
        <v>17</v>
      </c>
    </row>
    <row r="2160" spans="1:2" x14ac:dyDescent="0.25">
      <c r="A2160">
        <v>21</v>
      </c>
      <c r="B2160">
        <v>18</v>
      </c>
    </row>
    <row r="2161" spans="1:2" x14ac:dyDescent="0.25">
      <c r="A2161">
        <v>20</v>
      </c>
      <c r="B2161">
        <v>23</v>
      </c>
    </row>
    <row r="2162" spans="1:2" x14ac:dyDescent="0.25">
      <c r="A2162">
        <v>19</v>
      </c>
      <c r="B2162">
        <v>24</v>
      </c>
    </row>
    <row r="2163" spans="1:2" x14ac:dyDescent="0.25">
      <c r="A2163">
        <v>29</v>
      </c>
      <c r="B2163">
        <v>26</v>
      </c>
    </row>
    <row r="2164" spans="1:2" x14ac:dyDescent="0.25">
      <c r="A2164">
        <v>25</v>
      </c>
      <c r="B2164">
        <v>30</v>
      </c>
    </row>
    <row r="2165" spans="1:2" x14ac:dyDescent="0.25">
      <c r="A2165">
        <v>28</v>
      </c>
      <c r="B2165">
        <v>31</v>
      </c>
    </row>
    <row r="2166" spans="1:2" x14ac:dyDescent="0.25">
      <c r="A2166">
        <v>27</v>
      </c>
      <c r="B2166">
        <v>32</v>
      </c>
    </row>
    <row r="2167" spans="1:2" x14ac:dyDescent="0.25">
      <c r="A2167">
        <v>8</v>
      </c>
      <c r="B2167">
        <v>3</v>
      </c>
    </row>
    <row r="2168" spans="1:2" x14ac:dyDescent="0.25">
      <c r="A2168">
        <v>7</v>
      </c>
      <c r="B2168">
        <v>4</v>
      </c>
    </row>
    <row r="2169" spans="1:2" x14ac:dyDescent="0.25">
      <c r="A2169">
        <v>2</v>
      </c>
      <c r="B2169">
        <v>5</v>
      </c>
    </row>
    <row r="2170" spans="1:2" x14ac:dyDescent="0.25">
      <c r="A2170">
        <v>1</v>
      </c>
      <c r="B2170">
        <v>6</v>
      </c>
    </row>
    <row r="2171" spans="1:2" x14ac:dyDescent="0.25">
      <c r="A2171">
        <v>14</v>
      </c>
      <c r="B2171">
        <v>9</v>
      </c>
    </row>
    <row r="2172" spans="1:2" x14ac:dyDescent="0.25">
      <c r="A2172">
        <v>16</v>
      </c>
      <c r="B2172">
        <v>11</v>
      </c>
    </row>
    <row r="2173" spans="1:2" x14ac:dyDescent="0.25">
      <c r="A2173">
        <v>15</v>
      </c>
      <c r="B2173">
        <v>12</v>
      </c>
    </row>
    <row r="2174" spans="1:2" x14ac:dyDescent="0.25">
      <c r="A2174">
        <v>10</v>
      </c>
      <c r="B2174">
        <v>13</v>
      </c>
    </row>
    <row r="2175" spans="1:2" x14ac:dyDescent="0.25">
      <c r="A2175">
        <v>22</v>
      </c>
      <c r="B2175">
        <v>17</v>
      </c>
    </row>
    <row r="2176" spans="1:2" x14ac:dyDescent="0.25">
      <c r="A2176">
        <v>21</v>
      </c>
      <c r="B2176">
        <v>18</v>
      </c>
    </row>
    <row r="2177" spans="1:2" x14ac:dyDescent="0.25">
      <c r="A2177">
        <v>20</v>
      </c>
      <c r="B2177">
        <v>23</v>
      </c>
    </row>
    <row r="2178" spans="1:2" x14ac:dyDescent="0.25">
      <c r="A2178">
        <v>19</v>
      </c>
      <c r="B2178">
        <v>24</v>
      </c>
    </row>
    <row r="2179" spans="1:2" x14ac:dyDescent="0.25">
      <c r="A2179">
        <v>29</v>
      </c>
      <c r="B2179">
        <v>26</v>
      </c>
    </row>
    <row r="2180" spans="1:2" x14ac:dyDescent="0.25">
      <c r="A2180">
        <v>25</v>
      </c>
      <c r="B2180">
        <v>30</v>
      </c>
    </row>
    <row r="2181" spans="1:2" x14ac:dyDescent="0.25">
      <c r="A2181">
        <v>28</v>
      </c>
      <c r="B2181">
        <v>31</v>
      </c>
    </row>
    <row r="2182" spans="1:2" x14ac:dyDescent="0.25">
      <c r="A2182">
        <v>27</v>
      </c>
      <c r="B2182">
        <v>32</v>
      </c>
    </row>
    <row r="2183" spans="1:2" x14ac:dyDescent="0.25">
      <c r="A2183">
        <v>3</v>
      </c>
      <c r="B2183">
        <v>4</v>
      </c>
    </row>
    <row r="2184" spans="1:2" x14ac:dyDescent="0.25">
      <c r="A2184">
        <v>6</v>
      </c>
      <c r="B2184">
        <v>5</v>
      </c>
    </row>
    <row r="2185" spans="1:2" x14ac:dyDescent="0.25">
      <c r="A2185">
        <v>7</v>
      </c>
      <c r="B2185">
        <v>8</v>
      </c>
    </row>
    <row r="2186" spans="1:2" x14ac:dyDescent="0.25">
      <c r="A2186">
        <v>11</v>
      </c>
      <c r="B2186">
        <v>12</v>
      </c>
    </row>
    <row r="2187" spans="1:2" x14ac:dyDescent="0.25">
      <c r="A2187">
        <v>20</v>
      </c>
      <c r="B2187">
        <v>19</v>
      </c>
    </row>
    <row r="2188" spans="1:2" x14ac:dyDescent="0.25">
      <c r="A2188">
        <v>24</v>
      </c>
      <c r="B2188">
        <v>23</v>
      </c>
    </row>
    <row r="2189" spans="1:2" x14ac:dyDescent="0.25">
      <c r="A2189">
        <v>28</v>
      </c>
      <c r="B2189">
        <v>27</v>
      </c>
    </row>
    <row r="2190" spans="1:2" x14ac:dyDescent="0.25">
      <c r="A2190">
        <v>32</v>
      </c>
      <c r="B2190">
        <v>31</v>
      </c>
    </row>
    <row r="2191" spans="1:2" x14ac:dyDescent="0.25">
      <c r="A2191">
        <v>1</v>
      </c>
      <c r="B2191">
        <v>2</v>
      </c>
    </row>
    <row r="2192" spans="1:2" x14ac:dyDescent="0.25">
      <c r="A2192">
        <v>3</v>
      </c>
      <c r="B2192">
        <v>4</v>
      </c>
    </row>
    <row r="2193" spans="1:2" x14ac:dyDescent="0.25">
      <c r="A2193">
        <v>6</v>
      </c>
      <c r="B2193">
        <v>5</v>
      </c>
    </row>
    <row r="2194" spans="1:2" x14ac:dyDescent="0.25">
      <c r="A2194">
        <v>7</v>
      </c>
      <c r="B2194">
        <v>8</v>
      </c>
    </row>
    <row r="2195" spans="1:2" x14ac:dyDescent="0.25">
      <c r="A2195">
        <v>10</v>
      </c>
      <c r="B2195">
        <v>9</v>
      </c>
    </row>
    <row r="2196" spans="1:2" x14ac:dyDescent="0.25">
      <c r="A2196">
        <v>11</v>
      </c>
      <c r="B2196">
        <v>12</v>
      </c>
    </row>
    <row r="2197" spans="1:2" x14ac:dyDescent="0.25">
      <c r="A2197">
        <v>13</v>
      </c>
      <c r="B2197">
        <v>14</v>
      </c>
    </row>
    <row r="2198" spans="1:2" x14ac:dyDescent="0.25">
      <c r="A2198">
        <v>15</v>
      </c>
      <c r="B2198">
        <v>16</v>
      </c>
    </row>
    <row r="2199" spans="1:2" x14ac:dyDescent="0.25">
      <c r="A2199">
        <v>18</v>
      </c>
      <c r="B2199">
        <v>17</v>
      </c>
    </row>
    <row r="2200" spans="1:2" x14ac:dyDescent="0.25">
      <c r="A2200">
        <v>20</v>
      </c>
      <c r="B2200">
        <v>19</v>
      </c>
    </row>
    <row r="2201" spans="1:2" x14ac:dyDescent="0.25">
      <c r="A2201">
        <v>21</v>
      </c>
      <c r="B2201">
        <v>22</v>
      </c>
    </row>
    <row r="2202" spans="1:2" x14ac:dyDescent="0.25">
      <c r="A2202">
        <v>24</v>
      </c>
      <c r="B2202">
        <v>23</v>
      </c>
    </row>
    <row r="2203" spans="1:2" x14ac:dyDescent="0.25">
      <c r="A2203">
        <v>25</v>
      </c>
      <c r="B2203">
        <v>26</v>
      </c>
    </row>
    <row r="2204" spans="1:2" x14ac:dyDescent="0.25">
      <c r="A2204">
        <v>28</v>
      </c>
      <c r="B2204">
        <v>27</v>
      </c>
    </row>
    <row r="2205" spans="1:2" x14ac:dyDescent="0.25">
      <c r="A2205">
        <v>30</v>
      </c>
      <c r="B2205">
        <v>29</v>
      </c>
    </row>
    <row r="2206" spans="1:2" x14ac:dyDescent="0.25">
      <c r="A2206">
        <v>32</v>
      </c>
      <c r="B2206">
        <v>31</v>
      </c>
    </row>
    <row r="2207" spans="1:2" x14ac:dyDescent="0.25">
      <c r="A2207">
        <v>1</v>
      </c>
      <c r="B2207">
        <v>2</v>
      </c>
    </row>
    <row r="2208" spans="1:2" x14ac:dyDescent="0.25">
      <c r="A2208">
        <v>7</v>
      </c>
      <c r="B2208">
        <v>8</v>
      </c>
    </row>
    <row r="2209" spans="1:2" x14ac:dyDescent="0.25">
      <c r="A2209">
        <v>10</v>
      </c>
      <c r="B2209">
        <v>9</v>
      </c>
    </row>
    <row r="2210" spans="1:2" x14ac:dyDescent="0.25">
      <c r="A2210">
        <v>11</v>
      </c>
      <c r="B2210">
        <v>12</v>
      </c>
    </row>
    <row r="2211" spans="1:2" x14ac:dyDescent="0.25">
      <c r="A2211">
        <v>13</v>
      </c>
      <c r="B2211">
        <v>14</v>
      </c>
    </row>
    <row r="2212" spans="1:2" x14ac:dyDescent="0.25">
      <c r="A2212">
        <v>15</v>
      </c>
      <c r="B2212">
        <v>16</v>
      </c>
    </row>
    <row r="2213" spans="1:2" x14ac:dyDescent="0.25">
      <c r="A2213">
        <v>18</v>
      </c>
      <c r="B2213">
        <v>17</v>
      </c>
    </row>
    <row r="2214" spans="1:2" x14ac:dyDescent="0.25">
      <c r="A2214">
        <v>21</v>
      </c>
      <c r="B2214">
        <v>22</v>
      </c>
    </row>
    <row r="2215" spans="1:2" x14ac:dyDescent="0.25">
      <c r="A2215">
        <v>24</v>
      </c>
      <c r="B2215">
        <v>23</v>
      </c>
    </row>
    <row r="2216" spans="1:2" x14ac:dyDescent="0.25">
      <c r="A2216">
        <v>25</v>
      </c>
      <c r="B2216">
        <v>26</v>
      </c>
    </row>
    <row r="2217" spans="1:2" x14ac:dyDescent="0.25">
      <c r="A2217">
        <v>28</v>
      </c>
      <c r="B2217">
        <v>27</v>
      </c>
    </row>
    <row r="2218" spans="1:2" x14ac:dyDescent="0.25">
      <c r="A2218">
        <v>30</v>
      </c>
      <c r="B2218">
        <v>29</v>
      </c>
    </row>
    <row r="2219" spans="1:2" x14ac:dyDescent="0.25">
      <c r="A2219">
        <v>7</v>
      </c>
      <c r="B2219">
        <v>8</v>
      </c>
    </row>
    <row r="2220" spans="1:2" x14ac:dyDescent="0.25">
      <c r="A2220">
        <v>5</v>
      </c>
      <c r="B2220">
        <v>9</v>
      </c>
    </row>
    <row r="2221" spans="1:2" x14ac:dyDescent="0.25">
      <c r="A2221">
        <v>6</v>
      </c>
      <c r="B2221">
        <v>10</v>
      </c>
    </row>
    <row r="2222" spans="1:2" x14ac:dyDescent="0.25">
      <c r="A2222">
        <v>11</v>
      </c>
      <c r="B2222">
        <v>12</v>
      </c>
    </row>
    <row r="2223" spans="1:2" x14ac:dyDescent="0.25">
      <c r="A2223">
        <v>3</v>
      </c>
      <c r="B2223">
        <v>15</v>
      </c>
    </row>
    <row r="2224" spans="1:2" x14ac:dyDescent="0.25">
      <c r="A2224">
        <v>4</v>
      </c>
      <c r="B2224">
        <v>16</v>
      </c>
    </row>
    <row r="2225" spans="1:2" x14ac:dyDescent="0.25">
      <c r="A2225">
        <v>31</v>
      </c>
      <c r="B2225">
        <v>19</v>
      </c>
    </row>
    <row r="2226" spans="1:2" x14ac:dyDescent="0.25">
      <c r="A2226">
        <v>32</v>
      </c>
      <c r="B2226">
        <v>20</v>
      </c>
    </row>
    <row r="2227" spans="1:2" x14ac:dyDescent="0.25">
      <c r="A2227">
        <v>25</v>
      </c>
      <c r="B2227">
        <v>21</v>
      </c>
    </row>
    <row r="2228" spans="1:2" x14ac:dyDescent="0.25">
      <c r="A2228">
        <v>26</v>
      </c>
      <c r="B2228">
        <v>22</v>
      </c>
    </row>
    <row r="2229" spans="1:2" x14ac:dyDescent="0.25">
      <c r="A2229">
        <v>24</v>
      </c>
      <c r="B2229">
        <v>23</v>
      </c>
    </row>
    <row r="2230" spans="1:2" x14ac:dyDescent="0.25">
      <c r="A2230">
        <v>28</v>
      </c>
      <c r="B2230">
        <v>27</v>
      </c>
    </row>
    <row r="2231" spans="1:2" x14ac:dyDescent="0.25">
      <c r="A2231">
        <v>13</v>
      </c>
      <c r="B2231">
        <v>1</v>
      </c>
    </row>
    <row r="2232" spans="1:2" x14ac:dyDescent="0.25">
      <c r="A2232">
        <v>14</v>
      </c>
      <c r="B2232">
        <v>2</v>
      </c>
    </row>
    <row r="2233" spans="1:2" x14ac:dyDescent="0.25">
      <c r="A2233">
        <v>11</v>
      </c>
      <c r="B2233">
        <v>7</v>
      </c>
    </row>
    <row r="2234" spans="1:2" x14ac:dyDescent="0.25">
      <c r="A2234">
        <v>12</v>
      </c>
      <c r="B2234">
        <v>8</v>
      </c>
    </row>
    <row r="2235" spans="1:2" x14ac:dyDescent="0.25">
      <c r="A2235">
        <v>5</v>
      </c>
      <c r="B2235">
        <v>9</v>
      </c>
    </row>
    <row r="2236" spans="1:2" x14ac:dyDescent="0.25">
      <c r="A2236">
        <v>6</v>
      </c>
      <c r="B2236">
        <v>10</v>
      </c>
    </row>
    <row r="2237" spans="1:2" x14ac:dyDescent="0.25">
      <c r="A2237">
        <v>3</v>
      </c>
      <c r="B2237">
        <v>15</v>
      </c>
    </row>
    <row r="2238" spans="1:2" x14ac:dyDescent="0.25">
      <c r="A2238">
        <v>4</v>
      </c>
      <c r="B2238">
        <v>16</v>
      </c>
    </row>
    <row r="2239" spans="1:2" x14ac:dyDescent="0.25">
      <c r="A2239">
        <v>31</v>
      </c>
      <c r="B2239">
        <v>19</v>
      </c>
    </row>
    <row r="2240" spans="1:2" x14ac:dyDescent="0.25">
      <c r="A2240">
        <v>32</v>
      </c>
      <c r="B2240">
        <v>20</v>
      </c>
    </row>
    <row r="2241" spans="1:2" x14ac:dyDescent="0.25">
      <c r="A2241">
        <v>25</v>
      </c>
      <c r="B2241">
        <v>21</v>
      </c>
    </row>
    <row r="2242" spans="1:2" x14ac:dyDescent="0.25">
      <c r="A2242">
        <v>26</v>
      </c>
      <c r="B2242">
        <v>22</v>
      </c>
    </row>
    <row r="2243" spans="1:2" x14ac:dyDescent="0.25">
      <c r="A2243">
        <v>23</v>
      </c>
      <c r="B2243">
        <v>27</v>
      </c>
    </row>
    <row r="2244" spans="1:2" x14ac:dyDescent="0.25">
      <c r="A2244">
        <v>24</v>
      </c>
      <c r="B2244">
        <v>28</v>
      </c>
    </row>
    <row r="2245" spans="1:2" x14ac:dyDescent="0.25">
      <c r="A2245">
        <v>17</v>
      </c>
      <c r="B2245">
        <v>29</v>
      </c>
    </row>
    <row r="2246" spans="1:2" x14ac:dyDescent="0.25">
      <c r="A2246">
        <v>18</v>
      </c>
      <c r="B2246">
        <v>30</v>
      </c>
    </row>
    <row r="2247" spans="1:2" x14ac:dyDescent="0.25">
      <c r="A2247">
        <v>13</v>
      </c>
      <c r="B2247">
        <v>1</v>
      </c>
    </row>
    <row r="2248" spans="1:2" x14ac:dyDescent="0.25">
      <c r="A2248">
        <v>14</v>
      </c>
      <c r="B2248">
        <v>2</v>
      </c>
    </row>
    <row r="2249" spans="1:2" x14ac:dyDescent="0.25">
      <c r="A2249">
        <v>11</v>
      </c>
      <c r="B2249">
        <v>7</v>
      </c>
    </row>
    <row r="2250" spans="1:2" x14ac:dyDescent="0.25">
      <c r="A2250">
        <v>12</v>
      </c>
      <c r="B2250">
        <v>8</v>
      </c>
    </row>
    <row r="2251" spans="1:2" x14ac:dyDescent="0.25">
      <c r="A2251">
        <v>5</v>
      </c>
      <c r="B2251">
        <v>9</v>
      </c>
    </row>
    <row r="2252" spans="1:2" x14ac:dyDescent="0.25">
      <c r="A2252">
        <v>6</v>
      </c>
      <c r="B2252">
        <v>10</v>
      </c>
    </row>
    <row r="2253" spans="1:2" x14ac:dyDescent="0.25">
      <c r="A2253">
        <v>3</v>
      </c>
      <c r="B2253">
        <v>15</v>
      </c>
    </row>
    <row r="2254" spans="1:2" x14ac:dyDescent="0.25">
      <c r="A2254">
        <v>4</v>
      </c>
      <c r="B2254">
        <v>16</v>
      </c>
    </row>
    <row r="2255" spans="1:2" x14ac:dyDescent="0.25">
      <c r="A2255">
        <v>31</v>
      </c>
      <c r="B2255">
        <v>19</v>
      </c>
    </row>
    <row r="2256" spans="1:2" x14ac:dyDescent="0.25">
      <c r="A2256">
        <v>32</v>
      </c>
      <c r="B2256">
        <v>20</v>
      </c>
    </row>
    <row r="2257" spans="1:2" x14ac:dyDescent="0.25">
      <c r="A2257">
        <v>25</v>
      </c>
      <c r="B2257">
        <v>21</v>
      </c>
    </row>
    <row r="2258" spans="1:2" x14ac:dyDescent="0.25">
      <c r="A2258">
        <v>26</v>
      </c>
      <c r="B2258">
        <v>22</v>
      </c>
    </row>
    <row r="2259" spans="1:2" x14ac:dyDescent="0.25">
      <c r="A2259">
        <v>23</v>
      </c>
      <c r="B2259">
        <v>27</v>
      </c>
    </row>
    <row r="2260" spans="1:2" x14ac:dyDescent="0.25">
      <c r="A2260">
        <v>24</v>
      </c>
      <c r="B2260">
        <v>28</v>
      </c>
    </row>
    <row r="2261" spans="1:2" x14ac:dyDescent="0.25">
      <c r="A2261">
        <v>17</v>
      </c>
      <c r="B2261">
        <v>29</v>
      </c>
    </row>
    <row r="2262" spans="1:2" x14ac:dyDescent="0.25">
      <c r="A2262">
        <v>18</v>
      </c>
      <c r="B2262">
        <v>30</v>
      </c>
    </row>
    <row r="2263" spans="1:2" x14ac:dyDescent="0.25">
      <c r="A2263">
        <v>13</v>
      </c>
      <c r="B2263">
        <v>1</v>
      </c>
    </row>
    <row r="2264" spans="1:2" x14ac:dyDescent="0.25">
      <c r="A2264">
        <v>14</v>
      </c>
      <c r="B2264">
        <v>2</v>
      </c>
    </row>
    <row r="2265" spans="1:2" x14ac:dyDescent="0.25">
      <c r="A2265">
        <v>11</v>
      </c>
      <c r="B2265">
        <v>7</v>
      </c>
    </row>
    <row r="2266" spans="1:2" x14ac:dyDescent="0.25">
      <c r="A2266">
        <v>12</v>
      </c>
      <c r="B2266">
        <v>8</v>
      </c>
    </row>
    <row r="2267" spans="1:2" x14ac:dyDescent="0.25">
      <c r="A2267">
        <v>5</v>
      </c>
      <c r="B2267">
        <v>9</v>
      </c>
    </row>
    <row r="2268" spans="1:2" x14ac:dyDescent="0.25">
      <c r="A2268">
        <v>6</v>
      </c>
      <c r="B2268">
        <v>10</v>
      </c>
    </row>
    <row r="2269" spans="1:2" x14ac:dyDescent="0.25">
      <c r="A2269">
        <v>3</v>
      </c>
      <c r="B2269">
        <v>15</v>
      </c>
    </row>
    <row r="2270" spans="1:2" x14ac:dyDescent="0.25">
      <c r="A2270">
        <v>4</v>
      </c>
      <c r="B2270">
        <v>16</v>
      </c>
    </row>
    <row r="2271" spans="1:2" x14ac:dyDescent="0.25">
      <c r="A2271">
        <v>31</v>
      </c>
      <c r="B2271">
        <v>19</v>
      </c>
    </row>
    <row r="2272" spans="1:2" x14ac:dyDescent="0.25">
      <c r="A2272">
        <v>32</v>
      </c>
      <c r="B2272">
        <v>20</v>
      </c>
    </row>
    <row r="2273" spans="1:2" x14ac:dyDescent="0.25">
      <c r="A2273">
        <v>25</v>
      </c>
      <c r="B2273">
        <v>21</v>
      </c>
    </row>
    <row r="2274" spans="1:2" x14ac:dyDescent="0.25">
      <c r="A2274">
        <v>26</v>
      </c>
      <c r="B2274">
        <v>22</v>
      </c>
    </row>
    <row r="2275" spans="1:2" x14ac:dyDescent="0.25">
      <c r="A2275">
        <v>23</v>
      </c>
      <c r="B2275">
        <v>27</v>
      </c>
    </row>
    <row r="2276" spans="1:2" x14ac:dyDescent="0.25">
      <c r="A2276">
        <v>24</v>
      </c>
      <c r="B2276">
        <v>28</v>
      </c>
    </row>
    <row r="2277" spans="1:2" x14ac:dyDescent="0.25">
      <c r="A2277">
        <v>17</v>
      </c>
      <c r="B2277">
        <v>29</v>
      </c>
    </row>
    <row r="2278" spans="1:2" x14ac:dyDescent="0.25">
      <c r="A2278">
        <v>18</v>
      </c>
      <c r="B2278">
        <v>30</v>
      </c>
    </row>
    <row r="2279" spans="1:2" x14ac:dyDescent="0.25">
      <c r="A2279">
        <v>12</v>
      </c>
      <c r="B2279">
        <v>6</v>
      </c>
    </row>
    <row r="2280" spans="1:2" x14ac:dyDescent="0.25">
      <c r="A2280">
        <v>13</v>
      </c>
      <c r="B2280">
        <v>7</v>
      </c>
    </row>
    <row r="2281" spans="1:2" x14ac:dyDescent="0.25">
      <c r="A2281">
        <v>3</v>
      </c>
      <c r="B2281">
        <v>9</v>
      </c>
    </row>
    <row r="2282" spans="1:2" x14ac:dyDescent="0.25">
      <c r="A2282">
        <v>4</v>
      </c>
      <c r="B2282">
        <v>10</v>
      </c>
    </row>
    <row r="2283" spans="1:2" x14ac:dyDescent="0.25">
      <c r="A2283">
        <v>5</v>
      </c>
      <c r="B2283">
        <v>11</v>
      </c>
    </row>
    <row r="2284" spans="1:2" x14ac:dyDescent="0.25">
      <c r="A2284">
        <v>8</v>
      </c>
      <c r="B2284">
        <v>14</v>
      </c>
    </row>
    <row r="2285" spans="1:2" x14ac:dyDescent="0.25">
      <c r="A2285">
        <v>1</v>
      </c>
      <c r="B2285">
        <v>15</v>
      </c>
    </row>
    <row r="2286" spans="1:2" x14ac:dyDescent="0.25">
      <c r="A2286">
        <v>2</v>
      </c>
      <c r="B2286">
        <v>16</v>
      </c>
    </row>
    <row r="2287" spans="1:2" x14ac:dyDescent="0.25">
      <c r="A2287">
        <v>31</v>
      </c>
      <c r="B2287">
        <v>17</v>
      </c>
    </row>
    <row r="2288" spans="1:2" x14ac:dyDescent="0.25">
      <c r="A2288">
        <v>32</v>
      </c>
      <c r="B2288">
        <v>18</v>
      </c>
    </row>
    <row r="2289" spans="1:2" x14ac:dyDescent="0.25">
      <c r="A2289">
        <v>25</v>
      </c>
      <c r="B2289">
        <v>19</v>
      </c>
    </row>
    <row r="2290" spans="1:2" x14ac:dyDescent="0.25">
      <c r="A2290">
        <v>26</v>
      </c>
      <c r="B2290">
        <v>20</v>
      </c>
    </row>
    <row r="2291" spans="1:2" x14ac:dyDescent="0.25">
      <c r="A2291">
        <v>27</v>
      </c>
      <c r="B2291">
        <v>21</v>
      </c>
    </row>
    <row r="2292" spans="1:2" x14ac:dyDescent="0.25">
      <c r="A2292">
        <v>30</v>
      </c>
      <c r="B2292">
        <v>24</v>
      </c>
    </row>
    <row r="2293" spans="1:2" x14ac:dyDescent="0.25">
      <c r="A2293">
        <v>22</v>
      </c>
      <c r="B2293">
        <v>28</v>
      </c>
    </row>
    <row r="2294" spans="1:2" x14ac:dyDescent="0.25">
      <c r="A2294">
        <v>23</v>
      </c>
      <c r="B2294">
        <v>29</v>
      </c>
    </row>
    <row r="2295" spans="1:2" x14ac:dyDescent="0.25">
      <c r="A2295">
        <v>12</v>
      </c>
      <c r="B2295">
        <v>6</v>
      </c>
    </row>
    <row r="2296" spans="1:2" x14ac:dyDescent="0.25">
      <c r="A2296">
        <v>13</v>
      </c>
      <c r="B2296">
        <v>7</v>
      </c>
    </row>
    <row r="2297" spans="1:2" x14ac:dyDescent="0.25">
      <c r="A2297">
        <v>3</v>
      </c>
      <c r="B2297">
        <v>9</v>
      </c>
    </row>
    <row r="2298" spans="1:2" x14ac:dyDescent="0.25">
      <c r="A2298">
        <v>4</v>
      </c>
      <c r="B2298">
        <v>10</v>
      </c>
    </row>
    <row r="2299" spans="1:2" x14ac:dyDescent="0.25">
      <c r="A2299">
        <v>5</v>
      </c>
      <c r="B2299">
        <v>11</v>
      </c>
    </row>
    <row r="2300" spans="1:2" x14ac:dyDescent="0.25">
      <c r="A2300">
        <v>8</v>
      </c>
      <c r="B2300">
        <v>14</v>
      </c>
    </row>
    <row r="2301" spans="1:2" x14ac:dyDescent="0.25">
      <c r="A2301">
        <v>1</v>
      </c>
      <c r="B2301">
        <v>15</v>
      </c>
    </row>
    <row r="2302" spans="1:2" x14ac:dyDescent="0.25">
      <c r="A2302">
        <v>2</v>
      </c>
      <c r="B2302">
        <v>16</v>
      </c>
    </row>
    <row r="2303" spans="1:2" x14ac:dyDescent="0.25">
      <c r="A2303">
        <v>31</v>
      </c>
      <c r="B2303">
        <v>17</v>
      </c>
    </row>
    <row r="2304" spans="1:2" x14ac:dyDescent="0.25">
      <c r="A2304">
        <v>32</v>
      </c>
      <c r="B2304">
        <v>18</v>
      </c>
    </row>
    <row r="2305" spans="1:2" x14ac:dyDescent="0.25">
      <c r="A2305">
        <v>25</v>
      </c>
      <c r="B2305">
        <v>19</v>
      </c>
    </row>
    <row r="2306" spans="1:2" x14ac:dyDescent="0.25">
      <c r="A2306">
        <v>26</v>
      </c>
      <c r="B2306">
        <v>20</v>
      </c>
    </row>
    <row r="2307" spans="1:2" x14ac:dyDescent="0.25">
      <c r="A2307">
        <v>27</v>
      </c>
      <c r="B2307">
        <v>21</v>
      </c>
    </row>
    <row r="2308" spans="1:2" x14ac:dyDescent="0.25">
      <c r="A2308">
        <v>30</v>
      </c>
      <c r="B2308">
        <v>24</v>
      </c>
    </row>
    <row r="2309" spans="1:2" x14ac:dyDescent="0.25">
      <c r="A2309">
        <v>22</v>
      </c>
      <c r="B2309">
        <v>28</v>
      </c>
    </row>
    <row r="2310" spans="1:2" x14ac:dyDescent="0.25">
      <c r="A2310">
        <v>23</v>
      </c>
      <c r="B2310">
        <v>29</v>
      </c>
    </row>
    <row r="2311" spans="1:2" x14ac:dyDescent="0.25">
      <c r="A2311">
        <v>12</v>
      </c>
      <c r="B2311">
        <v>6</v>
      </c>
    </row>
    <row r="2312" spans="1:2" x14ac:dyDescent="0.25">
      <c r="A2312">
        <v>13</v>
      </c>
      <c r="B2312">
        <v>7</v>
      </c>
    </row>
    <row r="2313" spans="1:2" x14ac:dyDescent="0.25">
      <c r="A2313">
        <v>3</v>
      </c>
      <c r="B2313">
        <v>9</v>
      </c>
    </row>
    <row r="2314" spans="1:2" x14ac:dyDescent="0.25">
      <c r="A2314">
        <v>4</v>
      </c>
      <c r="B2314">
        <v>10</v>
      </c>
    </row>
    <row r="2315" spans="1:2" x14ac:dyDescent="0.25">
      <c r="A2315">
        <v>5</v>
      </c>
      <c r="B2315">
        <v>11</v>
      </c>
    </row>
    <row r="2316" spans="1:2" x14ac:dyDescent="0.25">
      <c r="A2316">
        <v>8</v>
      </c>
      <c r="B2316">
        <v>14</v>
      </c>
    </row>
    <row r="2317" spans="1:2" x14ac:dyDescent="0.25">
      <c r="A2317">
        <v>1</v>
      </c>
      <c r="B2317">
        <v>15</v>
      </c>
    </row>
    <row r="2318" spans="1:2" x14ac:dyDescent="0.25">
      <c r="A2318">
        <v>2</v>
      </c>
      <c r="B2318">
        <v>16</v>
      </c>
    </row>
    <row r="2319" spans="1:2" x14ac:dyDescent="0.25">
      <c r="A2319">
        <v>31</v>
      </c>
      <c r="B2319">
        <v>17</v>
      </c>
    </row>
    <row r="2320" spans="1:2" x14ac:dyDescent="0.25">
      <c r="A2320">
        <v>32</v>
      </c>
      <c r="B2320">
        <v>18</v>
      </c>
    </row>
    <row r="2321" spans="1:2" x14ac:dyDescent="0.25">
      <c r="A2321">
        <v>25</v>
      </c>
      <c r="B2321">
        <v>19</v>
      </c>
    </row>
    <row r="2322" spans="1:2" x14ac:dyDescent="0.25">
      <c r="A2322">
        <v>26</v>
      </c>
      <c r="B2322">
        <v>20</v>
      </c>
    </row>
    <row r="2323" spans="1:2" x14ac:dyDescent="0.25">
      <c r="A2323">
        <v>27</v>
      </c>
      <c r="B2323">
        <v>21</v>
      </c>
    </row>
    <row r="2324" spans="1:2" x14ac:dyDescent="0.25">
      <c r="A2324">
        <v>30</v>
      </c>
      <c r="B2324">
        <v>24</v>
      </c>
    </row>
    <row r="2325" spans="1:2" x14ac:dyDescent="0.25">
      <c r="A2325">
        <v>22</v>
      </c>
      <c r="B2325">
        <v>28</v>
      </c>
    </row>
    <row r="2326" spans="1:2" x14ac:dyDescent="0.25">
      <c r="A2326">
        <v>23</v>
      </c>
      <c r="B2326">
        <v>29</v>
      </c>
    </row>
    <row r="2327" spans="1:2" x14ac:dyDescent="0.25">
      <c r="A2327">
        <v>3</v>
      </c>
      <c r="B2327">
        <v>9</v>
      </c>
    </row>
    <row r="2328" spans="1:2" x14ac:dyDescent="0.25">
      <c r="A2328">
        <v>4</v>
      </c>
      <c r="B2328">
        <v>10</v>
      </c>
    </row>
    <row r="2329" spans="1:2" x14ac:dyDescent="0.25">
      <c r="A2329">
        <v>5</v>
      </c>
      <c r="B2329">
        <v>11</v>
      </c>
    </row>
    <row r="2330" spans="1:2" x14ac:dyDescent="0.25">
      <c r="A2330">
        <v>8</v>
      </c>
      <c r="B2330">
        <v>14</v>
      </c>
    </row>
    <row r="2331" spans="1:2" x14ac:dyDescent="0.25">
      <c r="A2331">
        <v>1</v>
      </c>
      <c r="B2331">
        <v>15</v>
      </c>
    </row>
    <row r="2332" spans="1:2" x14ac:dyDescent="0.25">
      <c r="A2332">
        <v>2</v>
      </c>
      <c r="B2332">
        <v>16</v>
      </c>
    </row>
    <row r="2333" spans="1:2" x14ac:dyDescent="0.25">
      <c r="A2333">
        <v>31</v>
      </c>
      <c r="B2333">
        <v>17</v>
      </c>
    </row>
    <row r="2334" spans="1:2" x14ac:dyDescent="0.25">
      <c r="A2334">
        <v>32</v>
      </c>
      <c r="B2334">
        <v>18</v>
      </c>
    </row>
    <row r="2335" spans="1:2" x14ac:dyDescent="0.25">
      <c r="A2335">
        <v>25</v>
      </c>
      <c r="B2335">
        <v>19</v>
      </c>
    </row>
    <row r="2336" spans="1:2" x14ac:dyDescent="0.25">
      <c r="A2336">
        <v>26</v>
      </c>
      <c r="B2336">
        <v>20</v>
      </c>
    </row>
    <row r="2337" spans="1:2" x14ac:dyDescent="0.25">
      <c r="A2337">
        <v>27</v>
      </c>
      <c r="B2337">
        <v>21</v>
      </c>
    </row>
    <row r="2338" spans="1:2" x14ac:dyDescent="0.25">
      <c r="A2338">
        <v>30</v>
      </c>
      <c r="B2338">
        <v>24</v>
      </c>
    </row>
    <row r="2339" spans="1:2" x14ac:dyDescent="0.25">
      <c r="A2339">
        <v>7</v>
      </c>
      <c r="B2339">
        <v>17</v>
      </c>
    </row>
    <row r="2340" spans="1:2" x14ac:dyDescent="0.25">
      <c r="A2340">
        <v>8</v>
      </c>
      <c r="B2340">
        <v>18</v>
      </c>
    </row>
    <row r="2341" spans="1:2" x14ac:dyDescent="0.25">
      <c r="A2341">
        <v>1</v>
      </c>
      <c r="B2341">
        <v>19</v>
      </c>
    </row>
    <row r="2342" spans="1:2" x14ac:dyDescent="0.25">
      <c r="A2342">
        <v>2</v>
      </c>
      <c r="B2342">
        <v>20</v>
      </c>
    </row>
    <row r="2343" spans="1:2" x14ac:dyDescent="0.25">
      <c r="A2343">
        <v>3</v>
      </c>
      <c r="B2343">
        <v>21</v>
      </c>
    </row>
    <row r="2344" spans="1:2" x14ac:dyDescent="0.25">
      <c r="A2344">
        <v>4</v>
      </c>
      <c r="B2344">
        <v>22</v>
      </c>
    </row>
    <row r="2345" spans="1:2" x14ac:dyDescent="0.25">
      <c r="A2345">
        <v>5</v>
      </c>
      <c r="B2345">
        <v>23</v>
      </c>
    </row>
    <row r="2346" spans="1:2" x14ac:dyDescent="0.25">
      <c r="A2346">
        <v>6</v>
      </c>
      <c r="B2346">
        <v>24</v>
      </c>
    </row>
    <row r="2347" spans="1:2" x14ac:dyDescent="0.25">
      <c r="A2347">
        <v>15</v>
      </c>
      <c r="B2347">
        <v>25</v>
      </c>
    </row>
    <row r="2348" spans="1:2" x14ac:dyDescent="0.25">
      <c r="A2348">
        <v>16</v>
      </c>
      <c r="B2348">
        <v>26</v>
      </c>
    </row>
    <row r="2349" spans="1:2" x14ac:dyDescent="0.25">
      <c r="A2349">
        <v>9</v>
      </c>
      <c r="B2349">
        <v>27</v>
      </c>
    </row>
    <row r="2350" spans="1:2" x14ac:dyDescent="0.25">
      <c r="A2350">
        <v>10</v>
      </c>
      <c r="B2350">
        <v>28</v>
      </c>
    </row>
    <row r="2351" spans="1:2" x14ac:dyDescent="0.25">
      <c r="A2351">
        <v>11</v>
      </c>
      <c r="B2351">
        <v>29</v>
      </c>
    </row>
    <row r="2352" spans="1:2" x14ac:dyDescent="0.25">
      <c r="A2352">
        <v>12</v>
      </c>
      <c r="B2352">
        <v>30</v>
      </c>
    </row>
    <row r="2353" spans="1:2" x14ac:dyDescent="0.25">
      <c r="A2353">
        <v>13</v>
      </c>
      <c r="B2353">
        <v>31</v>
      </c>
    </row>
    <row r="2354" spans="1:2" x14ac:dyDescent="0.25">
      <c r="A2354">
        <v>14</v>
      </c>
      <c r="B2354">
        <v>32</v>
      </c>
    </row>
    <row r="2355" spans="1:2" x14ac:dyDescent="0.25">
      <c r="A2355">
        <v>7</v>
      </c>
      <c r="B2355">
        <v>17</v>
      </c>
    </row>
    <row r="2356" spans="1:2" x14ac:dyDescent="0.25">
      <c r="A2356">
        <v>8</v>
      </c>
      <c r="B2356">
        <v>18</v>
      </c>
    </row>
    <row r="2357" spans="1:2" x14ac:dyDescent="0.25">
      <c r="A2357">
        <v>1</v>
      </c>
      <c r="B2357">
        <v>19</v>
      </c>
    </row>
    <row r="2358" spans="1:2" x14ac:dyDescent="0.25">
      <c r="A2358">
        <v>2</v>
      </c>
      <c r="B2358">
        <v>20</v>
      </c>
    </row>
    <row r="2359" spans="1:2" x14ac:dyDescent="0.25">
      <c r="A2359">
        <v>3</v>
      </c>
      <c r="B2359">
        <v>21</v>
      </c>
    </row>
    <row r="2360" spans="1:2" x14ac:dyDescent="0.25">
      <c r="A2360">
        <v>4</v>
      </c>
      <c r="B2360">
        <v>22</v>
      </c>
    </row>
    <row r="2361" spans="1:2" x14ac:dyDescent="0.25">
      <c r="A2361">
        <v>5</v>
      </c>
      <c r="B2361">
        <v>23</v>
      </c>
    </row>
    <row r="2362" spans="1:2" x14ac:dyDescent="0.25">
      <c r="A2362">
        <v>6</v>
      </c>
      <c r="B2362">
        <v>24</v>
      </c>
    </row>
    <row r="2363" spans="1:2" x14ac:dyDescent="0.25">
      <c r="A2363">
        <v>15</v>
      </c>
      <c r="B2363">
        <v>25</v>
      </c>
    </row>
    <row r="2364" spans="1:2" x14ac:dyDescent="0.25">
      <c r="A2364">
        <v>16</v>
      </c>
      <c r="B2364">
        <v>26</v>
      </c>
    </row>
    <row r="2365" spans="1:2" x14ac:dyDescent="0.25">
      <c r="A2365">
        <v>9</v>
      </c>
      <c r="B2365">
        <v>27</v>
      </c>
    </row>
    <row r="2366" spans="1:2" x14ac:dyDescent="0.25">
      <c r="A2366">
        <v>10</v>
      </c>
      <c r="B2366">
        <v>28</v>
      </c>
    </row>
    <row r="2367" spans="1:2" x14ac:dyDescent="0.25">
      <c r="A2367">
        <v>11</v>
      </c>
      <c r="B2367">
        <v>29</v>
      </c>
    </row>
    <row r="2368" spans="1:2" x14ac:dyDescent="0.25">
      <c r="A2368">
        <v>12</v>
      </c>
      <c r="B2368">
        <v>30</v>
      </c>
    </row>
    <row r="2369" spans="1:2" x14ac:dyDescent="0.25">
      <c r="A2369">
        <v>13</v>
      </c>
      <c r="B2369">
        <v>31</v>
      </c>
    </row>
    <row r="2370" spans="1:2" x14ac:dyDescent="0.25">
      <c r="A2370">
        <v>14</v>
      </c>
      <c r="B2370">
        <v>32</v>
      </c>
    </row>
    <row r="2371" spans="1:2" x14ac:dyDescent="0.25">
      <c r="A2371">
        <v>7</v>
      </c>
      <c r="B2371">
        <v>17</v>
      </c>
    </row>
    <row r="2372" spans="1:2" x14ac:dyDescent="0.25">
      <c r="A2372">
        <v>8</v>
      </c>
      <c r="B2372">
        <v>18</v>
      </c>
    </row>
    <row r="2373" spans="1:2" x14ac:dyDescent="0.25">
      <c r="A2373">
        <v>1</v>
      </c>
      <c r="B2373">
        <v>19</v>
      </c>
    </row>
    <row r="2374" spans="1:2" x14ac:dyDescent="0.25">
      <c r="A2374">
        <v>2</v>
      </c>
      <c r="B2374">
        <v>20</v>
      </c>
    </row>
    <row r="2375" spans="1:2" x14ac:dyDescent="0.25">
      <c r="A2375">
        <v>3</v>
      </c>
      <c r="B2375">
        <v>21</v>
      </c>
    </row>
    <row r="2376" spans="1:2" x14ac:dyDescent="0.25">
      <c r="A2376">
        <v>4</v>
      </c>
      <c r="B2376">
        <v>22</v>
      </c>
    </row>
    <row r="2377" spans="1:2" x14ac:dyDescent="0.25">
      <c r="A2377">
        <v>5</v>
      </c>
      <c r="B2377">
        <v>23</v>
      </c>
    </row>
    <row r="2378" spans="1:2" x14ac:dyDescent="0.25">
      <c r="A2378">
        <v>6</v>
      </c>
      <c r="B2378">
        <v>24</v>
      </c>
    </row>
    <row r="2379" spans="1:2" x14ac:dyDescent="0.25">
      <c r="A2379">
        <v>15</v>
      </c>
      <c r="B2379">
        <v>25</v>
      </c>
    </row>
    <row r="2380" spans="1:2" x14ac:dyDescent="0.25">
      <c r="A2380">
        <v>16</v>
      </c>
      <c r="B2380">
        <v>26</v>
      </c>
    </row>
    <row r="2381" spans="1:2" x14ac:dyDescent="0.25">
      <c r="A2381">
        <v>9</v>
      </c>
      <c r="B2381">
        <v>27</v>
      </c>
    </row>
    <row r="2382" spans="1:2" x14ac:dyDescent="0.25">
      <c r="A2382">
        <v>10</v>
      </c>
      <c r="B2382">
        <v>28</v>
      </c>
    </row>
    <row r="2383" spans="1:2" x14ac:dyDescent="0.25">
      <c r="A2383">
        <v>11</v>
      </c>
      <c r="B2383">
        <v>29</v>
      </c>
    </row>
    <row r="2384" spans="1:2" x14ac:dyDescent="0.25">
      <c r="A2384">
        <v>12</v>
      </c>
      <c r="B2384">
        <v>30</v>
      </c>
    </row>
    <row r="2385" spans="1:2" x14ac:dyDescent="0.25">
      <c r="A2385">
        <v>13</v>
      </c>
      <c r="B2385">
        <v>31</v>
      </c>
    </row>
    <row r="2386" spans="1:2" x14ac:dyDescent="0.25">
      <c r="A2386">
        <v>14</v>
      </c>
      <c r="B2386">
        <v>32</v>
      </c>
    </row>
    <row r="2387" spans="1:2" x14ac:dyDescent="0.25">
      <c r="A2387">
        <v>24</v>
      </c>
      <c r="B2387">
        <v>5</v>
      </c>
    </row>
    <row r="2388" spans="1:2" x14ac:dyDescent="0.25">
      <c r="A2388">
        <v>18</v>
      </c>
      <c r="B2388">
        <v>7</v>
      </c>
    </row>
    <row r="2389" spans="1:2" x14ac:dyDescent="0.25">
      <c r="A2389">
        <v>19</v>
      </c>
      <c r="B2389">
        <v>8</v>
      </c>
    </row>
    <row r="2390" spans="1:2" x14ac:dyDescent="0.25">
      <c r="A2390">
        <v>27</v>
      </c>
      <c r="B2390">
        <v>16</v>
      </c>
    </row>
    <row r="2391" spans="1:2" x14ac:dyDescent="0.25">
      <c r="A2391">
        <v>20</v>
      </c>
      <c r="B2391">
        <v>1</v>
      </c>
    </row>
    <row r="2392" spans="1:2" x14ac:dyDescent="0.25">
      <c r="A2392">
        <v>21</v>
      </c>
      <c r="B2392">
        <v>2</v>
      </c>
    </row>
    <row r="2393" spans="1:2" x14ac:dyDescent="0.25">
      <c r="A2393">
        <v>22</v>
      </c>
      <c r="B2393">
        <v>3</v>
      </c>
    </row>
    <row r="2394" spans="1:2" x14ac:dyDescent="0.25">
      <c r="A2394">
        <v>23</v>
      </c>
      <c r="B2394">
        <v>4</v>
      </c>
    </row>
    <row r="2395" spans="1:2" x14ac:dyDescent="0.25">
      <c r="A2395">
        <v>24</v>
      </c>
      <c r="B2395">
        <v>5</v>
      </c>
    </row>
    <row r="2396" spans="1:2" x14ac:dyDescent="0.25">
      <c r="A2396">
        <v>17</v>
      </c>
      <c r="B2396">
        <v>6</v>
      </c>
    </row>
    <row r="2397" spans="1:2" x14ac:dyDescent="0.25">
      <c r="A2397">
        <v>18</v>
      </c>
      <c r="B2397">
        <v>7</v>
      </c>
    </row>
    <row r="2398" spans="1:2" x14ac:dyDescent="0.25">
      <c r="A2398">
        <v>19</v>
      </c>
      <c r="B2398">
        <v>8</v>
      </c>
    </row>
    <row r="2399" spans="1:2" x14ac:dyDescent="0.25">
      <c r="A2399">
        <v>28</v>
      </c>
      <c r="B2399">
        <v>9</v>
      </c>
    </row>
    <row r="2400" spans="1:2" x14ac:dyDescent="0.25">
      <c r="A2400">
        <v>29</v>
      </c>
      <c r="B2400">
        <v>10</v>
      </c>
    </row>
    <row r="2401" spans="1:2" x14ac:dyDescent="0.25">
      <c r="A2401">
        <v>30</v>
      </c>
      <c r="B2401">
        <v>11</v>
      </c>
    </row>
    <row r="2402" spans="1:2" x14ac:dyDescent="0.25">
      <c r="A2402">
        <v>31</v>
      </c>
      <c r="B2402">
        <v>12</v>
      </c>
    </row>
    <row r="2403" spans="1:2" x14ac:dyDescent="0.25">
      <c r="A2403">
        <v>32</v>
      </c>
      <c r="B2403">
        <v>13</v>
      </c>
    </row>
    <row r="2404" spans="1:2" x14ac:dyDescent="0.25">
      <c r="A2404">
        <v>25</v>
      </c>
      <c r="B2404">
        <v>14</v>
      </c>
    </row>
    <row r="2405" spans="1:2" x14ac:dyDescent="0.25">
      <c r="A2405">
        <v>26</v>
      </c>
      <c r="B2405">
        <v>15</v>
      </c>
    </row>
    <row r="2406" spans="1:2" x14ac:dyDescent="0.25">
      <c r="A2406">
        <v>27</v>
      </c>
      <c r="B2406">
        <v>16</v>
      </c>
    </row>
    <row r="2407" spans="1:2" x14ac:dyDescent="0.25">
      <c r="A2407">
        <v>20</v>
      </c>
      <c r="B2407">
        <v>1</v>
      </c>
    </row>
    <row r="2408" spans="1:2" x14ac:dyDescent="0.25">
      <c r="A2408">
        <v>21</v>
      </c>
      <c r="B2408">
        <v>2</v>
      </c>
    </row>
    <row r="2409" spans="1:2" x14ac:dyDescent="0.25">
      <c r="A2409">
        <v>22</v>
      </c>
      <c r="B2409">
        <v>3</v>
      </c>
    </row>
    <row r="2410" spans="1:2" x14ac:dyDescent="0.25">
      <c r="A2410">
        <v>23</v>
      </c>
      <c r="B2410">
        <v>4</v>
      </c>
    </row>
    <row r="2411" spans="1:2" x14ac:dyDescent="0.25">
      <c r="A2411">
        <v>24</v>
      </c>
      <c r="B2411">
        <v>5</v>
      </c>
    </row>
    <row r="2412" spans="1:2" x14ac:dyDescent="0.25">
      <c r="A2412">
        <v>17</v>
      </c>
      <c r="B2412">
        <v>6</v>
      </c>
    </row>
    <row r="2413" spans="1:2" x14ac:dyDescent="0.25">
      <c r="A2413">
        <v>18</v>
      </c>
      <c r="B2413">
        <v>7</v>
      </c>
    </row>
    <row r="2414" spans="1:2" x14ac:dyDescent="0.25">
      <c r="A2414">
        <v>19</v>
      </c>
      <c r="B2414">
        <v>8</v>
      </c>
    </row>
    <row r="2415" spans="1:2" x14ac:dyDescent="0.25">
      <c r="A2415">
        <v>28</v>
      </c>
      <c r="B2415">
        <v>9</v>
      </c>
    </row>
    <row r="2416" spans="1:2" x14ac:dyDescent="0.25">
      <c r="A2416">
        <v>29</v>
      </c>
      <c r="B2416">
        <v>10</v>
      </c>
    </row>
    <row r="2417" spans="1:2" x14ac:dyDescent="0.25">
      <c r="A2417">
        <v>30</v>
      </c>
      <c r="B2417">
        <v>11</v>
      </c>
    </row>
    <row r="2418" spans="1:2" x14ac:dyDescent="0.25">
      <c r="A2418">
        <v>31</v>
      </c>
      <c r="B2418">
        <v>12</v>
      </c>
    </row>
    <row r="2419" spans="1:2" x14ac:dyDescent="0.25">
      <c r="A2419">
        <v>32</v>
      </c>
      <c r="B2419">
        <v>13</v>
      </c>
    </row>
    <row r="2420" spans="1:2" x14ac:dyDescent="0.25">
      <c r="A2420">
        <v>25</v>
      </c>
      <c r="B2420">
        <v>14</v>
      </c>
    </row>
    <row r="2421" spans="1:2" x14ac:dyDescent="0.25">
      <c r="A2421">
        <v>26</v>
      </c>
      <c r="B2421">
        <v>15</v>
      </c>
    </row>
    <row r="2422" spans="1:2" x14ac:dyDescent="0.25">
      <c r="A2422">
        <v>27</v>
      </c>
      <c r="B2422">
        <v>16</v>
      </c>
    </row>
    <row r="2423" spans="1:2" x14ac:dyDescent="0.25">
      <c r="A2423">
        <v>20</v>
      </c>
      <c r="B2423">
        <v>1</v>
      </c>
    </row>
    <row r="2424" spans="1:2" x14ac:dyDescent="0.25">
      <c r="A2424">
        <v>21</v>
      </c>
      <c r="B2424">
        <v>2</v>
      </c>
    </row>
    <row r="2425" spans="1:2" x14ac:dyDescent="0.25">
      <c r="A2425">
        <v>22</v>
      </c>
      <c r="B2425">
        <v>3</v>
      </c>
    </row>
    <row r="2426" spans="1:2" x14ac:dyDescent="0.25">
      <c r="A2426">
        <v>23</v>
      </c>
      <c r="B2426">
        <v>4</v>
      </c>
    </row>
    <row r="2427" spans="1:2" x14ac:dyDescent="0.25">
      <c r="A2427">
        <v>17</v>
      </c>
      <c r="B2427">
        <v>6</v>
      </c>
    </row>
    <row r="2428" spans="1:2" x14ac:dyDescent="0.25">
      <c r="A2428">
        <v>28</v>
      </c>
      <c r="B2428">
        <v>9</v>
      </c>
    </row>
    <row r="2429" spans="1:2" x14ac:dyDescent="0.25">
      <c r="A2429">
        <v>29</v>
      </c>
      <c r="B2429">
        <v>10</v>
      </c>
    </row>
    <row r="2430" spans="1:2" x14ac:dyDescent="0.25">
      <c r="A2430">
        <v>30</v>
      </c>
      <c r="B2430">
        <v>11</v>
      </c>
    </row>
    <row r="2431" spans="1:2" x14ac:dyDescent="0.25">
      <c r="A2431">
        <v>31</v>
      </c>
      <c r="B2431">
        <v>12</v>
      </c>
    </row>
    <row r="2432" spans="1:2" x14ac:dyDescent="0.25">
      <c r="A2432">
        <v>32</v>
      </c>
      <c r="B2432">
        <v>13</v>
      </c>
    </row>
    <row r="2433" spans="1:2" x14ac:dyDescent="0.25">
      <c r="A2433">
        <v>25</v>
      </c>
      <c r="B2433">
        <v>14</v>
      </c>
    </row>
    <row r="2434" spans="1:2" x14ac:dyDescent="0.25">
      <c r="A2434">
        <v>26</v>
      </c>
      <c r="B2434">
        <v>15</v>
      </c>
    </row>
    <row r="2435" spans="1:2" x14ac:dyDescent="0.25">
      <c r="A2435">
        <v>3</v>
      </c>
      <c r="B2435">
        <v>1</v>
      </c>
    </row>
    <row r="2436" spans="1:2" x14ac:dyDescent="0.25">
      <c r="A2436">
        <v>4</v>
      </c>
      <c r="B2436">
        <v>2</v>
      </c>
    </row>
    <row r="2437" spans="1:2" x14ac:dyDescent="0.25">
      <c r="A2437">
        <v>7</v>
      </c>
      <c r="B2437">
        <v>5</v>
      </c>
    </row>
    <row r="2438" spans="1:2" x14ac:dyDescent="0.25">
      <c r="A2438">
        <v>8</v>
      </c>
      <c r="B2438">
        <v>6</v>
      </c>
    </row>
    <row r="2439" spans="1:2" x14ac:dyDescent="0.25">
      <c r="A2439">
        <v>9</v>
      </c>
      <c r="B2439">
        <v>11</v>
      </c>
    </row>
    <row r="2440" spans="1:2" x14ac:dyDescent="0.25">
      <c r="A2440">
        <v>10</v>
      </c>
      <c r="B2440">
        <v>12</v>
      </c>
    </row>
    <row r="2441" spans="1:2" x14ac:dyDescent="0.25">
      <c r="A2441">
        <v>15</v>
      </c>
      <c r="B2441">
        <v>13</v>
      </c>
    </row>
    <row r="2442" spans="1:2" x14ac:dyDescent="0.25">
      <c r="A2442">
        <v>16</v>
      </c>
      <c r="B2442">
        <v>14</v>
      </c>
    </row>
    <row r="2443" spans="1:2" x14ac:dyDescent="0.25">
      <c r="A2443">
        <v>17</v>
      </c>
      <c r="B2443">
        <v>19</v>
      </c>
    </row>
    <row r="2444" spans="1:2" x14ac:dyDescent="0.25">
      <c r="A2444">
        <v>18</v>
      </c>
      <c r="B2444">
        <v>20</v>
      </c>
    </row>
    <row r="2445" spans="1:2" x14ac:dyDescent="0.25">
      <c r="A2445">
        <v>21</v>
      </c>
      <c r="B2445">
        <v>23</v>
      </c>
    </row>
    <row r="2446" spans="1:2" x14ac:dyDescent="0.25">
      <c r="A2446">
        <v>22</v>
      </c>
      <c r="B2446">
        <v>24</v>
      </c>
    </row>
    <row r="2447" spans="1:2" x14ac:dyDescent="0.25">
      <c r="A2447">
        <v>27</v>
      </c>
      <c r="B2447">
        <v>25</v>
      </c>
    </row>
    <row r="2448" spans="1:2" x14ac:dyDescent="0.25">
      <c r="A2448">
        <v>28</v>
      </c>
      <c r="B2448">
        <v>26</v>
      </c>
    </row>
    <row r="2449" spans="1:2" x14ac:dyDescent="0.25">
      <c r="A2449">
        <v>29</v>
      </c>
      <c r="B2449">
        <v>31</v>
      </c>
    </row>
    <row r="2450" spans="1:2" x14ac:dyDescent="0.25">
      <c r="A2450">
        <v>30</v>
      </c>
      <c r="B2450">
        <v>32</v>
      </c>
    </row>
    <row r="2451" spans="1:2" x14ac:dyDescent="0.25">
      <c r="A2451">
        <v>3</v>
      </c>
      <c r="B2451">
        <v>1</v>
      </c>
    </row>
    <row r="2452" spans="1:2" x14ac:dyDescent="0.25">
      <c r="A2452">
        <v>4</v>
      </c>
      <c r="B2452">
        <v>2</v>
      </c>
    </row>
    <row r="2453" spans="1:2" x14ac:dyDescent="0.25">
      <c r="A2453">
        <v>7</v>
      </c>
      <c r="B2453">
        <v>5</v>
      </c>
    </row>
    <row r="2454" spans="1:2" x14ac:dyDescent="0.25">
      <c r="A2454">
        <v>8</v>
      </c>
      <c r="B2454">
        <v>6</v>
      </c>
    </row>
    <row r="2455" spans="1:2" x14ac:dyDescent="0.25">
      <c r="A2455">
        <v>9</v>
      </c>
      <c r="B2455">
        <v>11</v>
      </c>
    </row>
    <row r="2456" spans="1:2" x14ac:dyDescent="0.25">
      <c r="A2456">
        <v>10</v>
      </c>
      <c r="B2456">
        <v>12</v>
      </c>
    </row>
    <row r="2457" spans="1:2" x14ac:dyDescent="0.25">
      <c r="A2457">
        <v>15</v>
      </c>
      <c r="B2457">
        <v>13</v>
      </c>
    </row>
    <row r="2458" spans="1:2" x14ac:dyDescent="0.25">
      <c r="A2458">
        <v>16</v>
      </c>
      <c r="B2458">
        <v>14</v>
      </c>
    </row>
    <row r="2459" spans="1:2" x14ac:dyDescent="0.25">
      <c r="A2459">
        <v>17</v>
      </c>
      <c r="B2459">
        <v>19</v>
      </c>
    </row>
    <row r="2460" spans="1:2" x14ac:dyDescent="0.25">
      <c r="A2460">
        <v>18</v>
      </c>
      <c r="B2460">
        <v>20</v>
      </c>
    </row>
    <row r="2461" spans="1:2" x14ac:dyDescent="0.25">
      <c r="A2461">
        <v>21</v>
      </c>
      <c r="B2461">
        <v>23</v>
      </c>
    </row>
    <row r="2462" spans="1:2" x14ac:dyDescent="0.25">
      <c r="A2462">
        <v>22</v>
      </c>
      <c r="B2462">
        <v>24</v>
      </c>
    </row>
    <row r="2463" spans="1:2" x14ac:dyDescent="0.25">
      <c r="A2463">
        <v>27</v>
      </c>
      <c r="B2463">
        <v>25</v>
      </c>
    </row>
    <row r="2464" spans="1:2" x14ac:dyDescent="0.25">
      <c r="A2464">
        <v>28</v>
      </c>
      <c r="B2464">
        <v>26</v>
      </c>
    </row>
    <row r="2465" spans="1:2" x14ac:dyDescent="0.25">
      <c r="A2465">
        <v>29</v>
      </c>
      <c r="B2465">
        <v>31</v>
      </c>
    </row>
    <row r="2466" spans="1:2" x14ac:dyDescent="0.25">
      <c r="A2466">
        <v>30</v>
      </c>
      <c r="B2466">
        <v>32</v>
      </c>
    </row>
    <row r="2467" spans="1:2" x14ac:dyDescent="0.25">
      <c r="A2467">
        <v>3</v>
      </c>
      <c r="B2467">
        <v>1</v>
      </c>
    </row>
    <row r="2468" spans="1:2" x14ac:dyDescent="0.25">
      <c r="A2468">
        <v>4</v>
      </c>
      <c r="B2468">
        <v>2</v>
      </c>
    </row>
    <row r="2469" spans="1:2" x14ac:dyDescent="0.25">
      <c r="A2469">
        <v>7</v>
      </c>
      <c r="B2469">
        <v>5</v>
      </c>
    </row>
    <row r="2470" spans="1:2" x14ac:dyDescent="0.25">
      <c r="A2470">
        <v>8</v>
      </c>
      <c r="B2470">
        <v>6</v>
      </c>
    </row>
    <row r="2471" spans="1:2" x14ac:dyDescent="0.25">
      <c r="A2471">
        <v>9</v>
      </c>
      <c r="B2471">
        <v>11</v>
      </c>
    </row>
    <row r="2472" spans="1:2" x14ac:dyDescent="0.25">
      <c r="A2472">
        <v>10</v>
      </c>
      <c r="B2472">
        <v>12</v>
      </c>
    </row>
    <row r="2473" spans="1:2" x14ac:dyDescent="0.25">
      <c r="A2473">
        <v>15</v>
      </c>
      <c r="B2473">
        <v>13</v>
      </c>
    </row>
    <row r="2474" spans="1:2" x14ac:dyDescent="0.25">
      <c r="A2474">
        <v>16</v>
      </c>
      <c r="B2474">
        <v>14</v>
      </c>
    </row>
    <row r="2475" spans="1:2" x14ac:dyDescent="0.25">
      <c r="A2475">
        <v>17</v>
      </c>
      <c r="B2475">
        <v>19</v>
      </c>
    </row>
    <row r="2476" spans="1:2" x14ac:dyDescent="0.25">
      <c r="A2476">
        <v>18</v>
      </c>
      <c r="B2476">
        <v>20</v>
      </c>
    </row>
    <row r="2477" spans="1:2" x14ac:dyDescent="0.25">
      <c r="A2477">
        <v>21</v>
      </c>
      <c r="B2477">
        <v>23</v>
      </c>
    </row>
    <row r="2478" spans="1:2" x14ac:dyDescent="0.25">
      <c r="A2478">
        <v>22</v>
      </c>
      <c r="B2478">
        <v>24</v>
      </c>
    </row>
    <row r="2479" spans="1:2" x14ac:dyDescent="0.25">
      <c r="A2479">
        <v>27</v>
      </c>
      <c r="B2479">
        <v>25</v>
      </c>
    </row>
    <row r="2480" spans="1:2" x14ac:dyDescent="0.25">
      <c r="A2480">
        <v>28</v>
      </c>
      <c r="B2480">
        <v>26</v>
      </c>
    </row>
    <row r="2481" spans="1:2" x14ac:dyDescent="0.25">
      <c r="A2481">
        <v>29</v>
      </c>
      <c r="B2481">
        <v>31</v>
      </c>
    </row>
    <row r="2482" spans="1:2" x14ac:dyDescent="0.25">
      <c r="A2482">
        <v>30</v>
      </c>
      <c r="B2482">
        <v>32</v>
      </c>
    </row>
    <row r="2483" spans="1:2" x14ac:dyDescent="0.25">
      <c r="A2483">
        <v>8</v>
      </c>
      <c r="B2483">
        <v>1</v>
      </c>
    </row>
    <row r="2484" spans="1:2" x14ac:dyDescent="0.25">
      <c r="A2484">
        <v>7</v>
      </c>
      <c r="B2484">
        <v>2</v>
      </c>
    </row>
    <row r="2485" spans="1:2" x14ac:dyDescent="0.25">
      <c r="A2485">
        <v>4</v>
      </c>
      <c r="B2485">
        <v>5</v>
      </c>
    </row>
    <row r="2486" spans="1:2" x14ac:dyDescent="0.25">
      <c r="A2486">
        <v>3</v>
      </c>
      <c r="B2486">
        <v>6</v>
      </c>
    </row>
    <row r="2487" spans="1:2" x14ac:dyDescent="0.25">
      <c r="A2487">
        <v>14</v>
      </c>
      <c r="B2487">
        <v>11</v>
      </c>
    </row>
    <row r="2488" spans="1:2" x14ac:dyDescent="0.25">
      <c r="A2488">
        <v>13</v>
      </c>
      <c r="B2488">
        <v>12</v>
      </c>
    </row>
    <row r="2489" spans="1:2" x14ac:dyDescent="0.25">
      <c r="A2489">
        <v>9</v>
      </c>
      <c r="B2489">
        <v>16</v>
      </c>
    </row>
    <row r="2490" spans="1:2" x14ac:dyDescent="0.25">
      <c r="A2490">
        <v>22</v>
      </c>
      <c r="B2490">
        <v>19</v>
      </c>
    </row>
    <row r="2491" spans="1:2" x14ac:dyDescent="0.25">
      <c r="A2491">
        <v>21</v>
      </c>
      <c r="B2491">
        <v>20</v>
      </c>
    </row>
    <row r="2492" spans="1:2" x14ac:dyDescent="0.25">
      <c r="A2492">
        <v>18</v>
      </c>
      <c r="B2492">
        <v>23</v>
      </c>
    </row>
    <row r="2493" spans="1:2" x14ac:dyDescent="0.25">
      <c r="A2493">
        <v>17</v>
      </c>
      <c r="B2493">
        <v>24</v>
      </c>
    </row>
    <row r="2494" spans="1:2" x14ac:dyDescent="0.25">
      <c r="A2494">
        <v>32</v>
      </c>
      <c r="B2494">
        <v>25</v>
      </c>
    </row>
    <row r="2495" spans="1:2" x14ac:dyDescent="0.25">
      <c r="A2495">
        <v>28</v>
      </c>
      <c r="B2495">
        <v>29</v>
      </c>
    </row>
    <row r="2496" spans="1:2" x14ac:dyDescent="0.25">
      <c r="A2496">
        <v>27</v>
      </c>
      <c r="B2496">
        <v>30</v>
      </c>
    </row>
    <row r="2497" spans="1:2" x14ac:dyDescent="0.25">
      <c r="A2497">
        <v>8</v>
      </c>
      <c r="B2497">
        <v>1</v>
      </c>
    </row>
    <row r="2498" spans="1:2" x14ac:dyDescent="0.25">
      <c r="A2498">
        <v>7</v>
      </c>
      <c r="B2498">
        <v>2</v>
      </c>
    </row>
    <row r="2499" spans="1:2" x14ac:dyDescent="0.25">
      <c r="A2499">
        <v>4</v>
      </c>
      <c r="B2499">
        <v>5</v>
      </c>
    </row>
    <row r="2500" spans="1:2" x14ac:dyDescent="0.25">
      <c r="A2500">
        <v>3</v>
      </c>
      <c r="B2500">
        <v>6</v>
      </c>
    </row>
    <row r="2501" spans="1:2" x14ac:dyDescent="0.25">
      <c r="A2501">
        <v>15</v>
      </c>
      <c r="B2501">
        <v>10</v>
      </c>
    </row>
    <row r="2502" spans="1:2" x14ac:dyDescent="0.25">
      <c r="A2502">
        <v>14</v>
      </c>
      <c r="B2502">
        <v>11</v>
      </c>
    </row>
    <row r="2503" spans="1:2" x14ac:dyDescent="0.25">
      <c r="A2503">
        <v>13</v>
      </c>
      <c r="B2503">
        <v>12</v>
      </c>
    </row>
    <row r="2504" spans="1:2" x14ac:dyDescent="0.25">
      <c r="A2504">
        <v>9</v>
      </c>
      <c r="B2504">
        <v>16</v>
      </c>
    </row>
    <row r="2505" spans="1:2" x14ac:dyDescent="0.25">
      <c r="A2505">
        <v>22</v>
      </c>
      <c r="B2505">
        <v>19</v>
      </c>
    </row>
    <row r="2506" spans="1:2" x14ac:dyDescent="0.25">
      <c r="A2506">
        <v>21</v>
      </c>
      <c r="B2506">
        <v>20</v>
      </c>
    </row>
    <row r="2507" spans="1:2" x14ac:dyDescent="0.25">
      <c r="A2507">
        <v>18</v>
      </c>
      <c r="B2507">
        <v>23</v>
      </c>
    </row>
    <row r="2508" spans="1:2" x14ac:dyDescent="0.25">
      <c r="A2508">
        <v>17</v>
      </c>
      <c r="B2508">
        <v>24</v>
      </c>
    </row>
    <row r="2509" spans="1:2" x14ac:dyDescent="0.25">
      <c r="A2509">
        <v>32</v>
      </c>
      <c r="B2509">
        <v>25</v>
      </c>
    </row>
    <row r="2510" spans="1:2" x14ac:dyDescent="0.25">
      <c r="A2510">
        <v>28</v>
      </c>
      <c r="B2510">
        <v>29</v>
      </c>
    </row>
    <row r="2511" spans="1:2" x14ac:dyDescent="0.25">
      <c r="A2511">
        <v>27</v>
      </c>
      <c r="B2511">
        <v>30</v>
      </c>
    </row>
    <row r="2512" spans="1:2" x14ac:dyDescent="0.25">
      <c r="A2512">
        <v>26</v>
      </c>
      <c r="B2512">
        <v>31</v>
      </c>
    </row>
    <row r="2513" spans="1:2" x14ac:dyDescent="0.25">
      <c r="A2513">
        <v>8</v>
      </c>
      <c r="B2513">
        <v>1</v>
      </c>
    </row>
    <row r="2514" spans="1:2" x14ac:dyDescent="0.25">
      <c r="A2514">
        <v>7</v>
      </c>
      <c r="B2514">
        <v>2</v>
      </c>
    </row>
    <row r="2515" spans="1:2" x14ac:dyDescent="0.25">
      <c r="A2515">
        <v>4</v>
      </c>
      <c r="B2515">
        <v>5</v>
      </c>
    </row>
    <row r="2516" spans="1:2" x14ac:dyDescent="0.25">
      <c r="A2516">
        <v>3</v>
      </c>
      <c r="B2516">
        <v>6</v>
      </c>
    </row>
    <row r="2517" spans="1:2" x14ac:dyDescent="0.25">
      <c r="A2517">
        <v>15</v>
      </c>
      <c r="B2517">
        <v>10</v>
      </c>
    </row>
    <row r="2518" spans="1:2" x14ac:dyDescent="0.25">
      <c r="A2518">
        <v>14</v>
      </c>
      <c r="B2518">
        <v>11</v>
      </c>
    </row>
    <row r="2519" spans="1:2" x14ac:dyDescent="0.25">
      <c r="A2519">
        <v>13</v>
      </c>
      <c r="B2519">
        <v>12</v>
      </c>
    </row>
    <row r="2520" spans="1:2" x14ac:dyDescent="0.25">
      <c r="A2520">
        <v>9</v>
      </c>
      <c r="B2520">
        <v>16</v>
      </c>
    </row>
    <row r="2521" spans="1:2" x14ac:dyDescent="0.25">
      <c r="A2521">
        <v>22</v>
      </c>
      <c r="B2521">
        <v>19</v>
      </c>
    </row>
    <row r="2522" spans="1:2" x14ac:dyDescent="0.25">
      <c r="A2522">
        <v>21</v>
      </c>
      <c r="B2522">
        <v>20</v>
      </c>
    </row>
    <row r="2523" spans="1:2" x14ac:dyDescent="0.25">
      <c r="A2523">
        <v>18</v>
      </c>
      <c r="B2523">
        <v>23</v>
      </c>
    </row>
    <row r="2524" spans="1:2" x14ac:dyDescent="0.25">
      <c r="A2524">
        <v>17</v>
      </c>
      <c r="B2524">
        <v>24</v>
      </c>
    </row>
    <row r="2525" spans="1:2" x14ac:dyDescent="0.25">
      <c r="A2525">
        <v>32</v>
      </c>
      <c r="B2525">
        <v>25</v>
      </c>
    </row>
    <row r="2526" spans="1:2" x14ac:dyDescent="0.25">
      <c r="A2526">
        <v>28</v>
      </c>
      <c r="B2526">
        <v>29</v>
      </c>
    </row>
    <row r="2527" spans="1:2" x14ac:dyDescent="0.25">
      <c r="A2527">
        <v>27</v>
      </c>
      <c r="B2527">
        <v>30</v>
      </c>
    </row>
    <row r="2528" spans="1:2" x14ac:dyDescent="0.25">
      <c r="A2528">
        <v>26</v>
      </c>
      <c r="B2528">
        <v>31</v>
      </c>
    </row>
    <row r="2529" spans="1:2" x14ac:dyDescent="0.25">
      <c r="A2529">
        <v>8</v>
      </c>
      <c r="B2529">
        <v>1</v>
      </c>
    </row>
    <row r="2530" spans="1:2" x14ac:dyDescent="0.25">
      <c r="A2530">
        <v>7</v>
      </c>
      <c r="B2530">
        <v>2</v>
      </c>
    </row>
    <row r="2531" spans="1:2" x14ac:dyDescent="0.25">
      <c r="A2531">
        <v>4</v>
      </c>
      <c r="B2531">
        <v>5</v>
      </c>
    </row>
    <row r="2532" spans="1:2" x14ac:dyDescent="0.25">
      <c r="A2532">
        <v>3</v>
      </c>
      <c r="B2532">
        <v>6</v>
      </c>
    </row>
    <row r="2533" spans="1:2" x14ac:dyDescent="0.25">
      <c r="A2533">
        <v>15</v>
      </c>
      <c r="B2533">
        <v>10</v>
      </c>
    </row>
    <row r="2534" spans="1:2" x14ac:dyDescent="0.25">
      <c r="A2534">
        <v>14</v>
      </c>
      <c r="B2534">
        <v>11</v>
      </c>
    </row>
    <row r="2535" spans="1:2" x14ac:dyDescent="0.25">
      <c r="A2535">
        <v>13</v>
      </c>
      <c r="B2535">
        <v>12</v>
      </c>
    </row>
    <row r="2536" spans="1:2" x14ac:dyDescent="0.25">
      <c r="A2536">
        <v>9</v>
      </c>
      <c r="B2536">
        <v>16</v>
      </c>
    </row>
    <row r="2537" spans="1:2" x14ac:dyDescent="0.25">
      <c r="A2537">
        <v>22</v>
      </c>
      <c r="B2537">
        <v>19</v>
      </c>
    </row>
    <row r="2538" spans="1:2" x14ac:dyDescent="0.25">
      <c r="A2538">
        <v>21</v>
      </c>
      <c r="B2538">
        <v>20</v>
      </c>
    </row>
    <row r="2539" spans="1:2" x14ac:dyDescent="0.25">
      <c r="A2539">
        <v>18</v>
      </c>
      <c r="B2539">
        <v>23</v>
      </c>
    </row>
    <row r="2540" spans="1:2" x14ac:dyDescent="0.25">
      <c r="A2540">
        <v>17</v>
      </c>
      <c r="B2540">
        <v>24</v>
      </c>
    </row>
    <row r="2541" spans="1:2" x14ac:dyDescent="0.25">
      <c r="A2541">
        <v>32</v>
      </c>
      <c r="B2541">
        <v>25</v>
      </c>
    </row>
    <row r="2542" spans="1:2" x14ac:dyDescent="0.25">
      <c r="A2542">
        <v>28</v>
      </c>
      <c r="B2542">
        <v>29</v>
      </c>
    </row>
    <row r="2543" spans="1:2" x14ac:dyDescent="0.25">
      <c r="A2543">
        <v>27</v>
      </c>
      <c r="B2543">
        <v>30</v>
      </c>
    </row>
    <row r="2544" spans="1:2" x14ac:dyDescent="0.25">
      <c r="A2544">
        <v>26</v>
      </c>
      <c r="B2544">
        <v>31</v>
      </c>
    </row>
    <row r="2545" spans="1:2" x14ac:dyDescent="0.25">
      <c r="A2545">
        <v>2</v>
      </c>
      <c r="B2545">
        <v>3</v>
      </c>
    </row>
    <row r="2546" spans="1:2" x14ac:dyDescent="0.25">
      <c r="A2546">
        <v>1</v>
      </c>
      <c r="B2546">
        <v>4</v>
      </c>
    </row>
    <row r="2547" spans="1:2" x14ac:dyDescent="0.25">
      <c r="A2547">
        <v>8</v>
      </c>
      <c r="B2547">
        <v>5</v>
      </c>
    </row>
    <row r="2548" spans="1:2" x14ac:dyDescent="0.25">
      <c r="A2548">
        <v>7</v>
      </c>
      <c r="B2548">
        <v>6</v>
      </c>
    </row>
    <row r="2549" spans="1:2" x14ac:dyDescent="0.25">
      <c r="A2549">
        <v>12</v>
      </c>
      <c r="B2549">
        <v>9</v>
      </c>
    </row>
    <row r="2550" spans="1:2" x14ac:dyDescent="0.25">
      <c r="A2550">
        <v>11</v>
      </c>
      <c r="B2550">
        <v>10</v>
      </c>
    </row>
    <row r="2551" spans="1:2" x14ac:dyDescent="0.25">
      <c r="A2551">
        <v>15</v>
      </c>
      <c r="B2551">
        <v>14</v>
      </c>
    </row>
    <row r="2552" spans="1:2" x14ac:dyDescent="0.25">
      <c r="A2552">
        <v>13</v>
      </c>
      <c r="B2552">
        <v>16</v>
      </c>
    </row>
    <row r="2553" spans="1:2" x14ac:dyDescent="0.25">
      <c r="A2553">
        <v>20</v>
      </c>
      <c r="B2553">
        <v>17</v>
      </c>
    </row>
    <row r="2554" spans="1:2" x14ac:dyDescent="0.25">
      <c r="A2554">
        <v>19</v>
      </c>
      <c r="B2554">
        <v>18</v>
      </c>
    </row>
    <row r="2555" spans="1:2" x14ac:dyDescent="0.25">
      <c r="A2555">
        <v>22</v>
      </c>
      <c r="B2555">
        <v>23</v>
      </c>
    </row>
    <row r="2556" spans="1:2" x14ac:dyDescent="0.25">
      <c r="A2556">
        <v>21</v>
      </c>
      <c r="B2556">
        <v>24</v>
      </c>
    </row>
    <row r="2557" spans="1:2" x14ac:dyDescent="0.25">
      <c r="A2557">
        <v>26</v>
      </c>
      <c r="B2557">
        <v>27</v>
      </c>
    </row>
    <row r="2558" spans="1:2" x14ac:dyDescent="0.25">
      <c r="A2558">
        <v>25</v>
      </c>
      <c r="B2558">
        <v>28</v>
      </c>
    </row>
    <row r="2559" spans="1:2" x14ac:dyDescent="0.25">
      <c r="A2559">
        <v>32</v>
      </c>
      <c r="B2559">
        <v>29</v>
      </c>
    </row>
    <row r="2560" spans="1:2" x14ac:dyDescent="0.25">
      <c r="A2560">
        <v>30</v>
      </c>
      <c r="B2560">
        <v>31</v>
      </c>
    </row>
    <row r="2561" spans="1:2" x14ac:dyDescent="0.25">
      <c r="A2561">
        <v>2</v>
      </c>
      <c r="B2561">
        <v>3</v>
      </c>
    </row>
    <row r="2562" spans="1:2" x14ac:dyDescent="0.25">
      <c r="A2562">
        <v>1</v>
      </c>
      <c r="B2562">
        <v>4</v>
      </c>
    </row>
    <row r="2563" spans="1:2" x14ac:dyDescent="0.25">
      <c r="A2563">
        <v>8</v>
      </c>
      <c r="B2563">
        <v>5</v>
      </c>
    </row>
    <row r="2564" spans="1:2" x14ac:dyDescent="0.25">
      <c r="A2564">
        <v>7</v>
      </c>
      <c r="B2564">
        <v>6</v>
      </c>
    </row>
    <row r="2565" spans="1:2" x14ac:dyDescent="0.25">
      <c r="A2565">
        <v>12</v>
      </c>
      <c r="B2565">
        <v>9</v>
      </c>
    </row>
    <row r="2566" spans="1:2" x14ac:dyDescent="0.25">
      <c r="A2566">
        <v>11</v>
      </c>
      <c r="B2566">
        <v>10</v>
      </c>
    </row>
    <row r="2567" spans="1:2" x14ac:dyDescent="0.25">
      <c r="A2567">
        <v>15</v>
      </c>
      <c r="B2567">
        <v>14</v>
      </c>
    </row>
    <row r="2568" spans="1:2" x14ac:dyDescent="0.25">
      <c r="A2568">
        <v>13</v>
      </c>
      <c r="B2568">
        <v>16</v>
      </c>
    </row>
    <row r="2569" spans="1:2" x14ac:dyDescent="0.25">
      <c r="A2569">
        <v>20</v>
      </c>
      <c r="B2569">
        <v>17</v>
      </c>
    </row>
    <row r="2570" spans="1:2" x14ac:dyDescent="0.25">
      <c r="A2570">
        <v>19</v>
      </c>
      <c r="B2570">
        <v>18</v>
      </c>
    </row>
    <row r="2571" spans="1:2" x14ac:dyDescent="0.25">
      <c r="A2571">
        <v>22</v>
      </c>
      <c r="B2571">
        <v>23</v>
      </c>
    </row>
    <row r="2572" spans="1:2" x14ac:dyDescent="0.25">
      <c r="A2572">
        <v>21</v>
      </c>
      <c r="B2572">
        <v>24</v>
      </c>
    </row>
    <row r="2573" spans="1:2" x14ac:dyDescent="0.25">
      <c r="A2573">
        <v>26</v>
      </c>
      <c r="B2573">
        <v>27</v>
      </c>
    </row>
    <row r="2574" spans="1:2" x14ac:dyDescent="0.25">
      <c r="A2574">
        <v>25</v>
      </c>
      <c r="B2574">
        <v>28</v>
      </c>
    </row>
    <row r="2575" spans="1:2" x14ac:dyDescent="0.25">
      <c r="A2575">
        <v>32</v>
      </c>
      <c r="B2575">
        <v>29</v>
      </c>
    </row>
    <row r="2576" spans="1:2" x14ac:dyDescent="0.25">
      <c r="A2576">
        <v>30</v>
      </c>
      <c r="B2576">
        <v>31</v>
      </c>
    </row>
    <row r="2577" spans="1:2" x14ac:dyDescent="0.25">
      <c r="A2577">
        <v>2</v>
      </c>
      <c r="B2577">
        <v>3</v>
      </c>
    </row>
    <row r="2578" spans="1:2" x14ac:dyDescent="0.25">
      <c r="A2578">
        <v>1</v>
      </c>
      <c r="B2578">
        <v>4</v>
      </c>
    </row>
    <row r="2579" spans="1:2" x14ac:dyDescent="0.25">
      <c r="A2579">
        <v>8</v>
      </c>
      <c r="B2579">
        <v>5</v>
      </c>
    </row>
    <row r="2580" spans="1:2" x14ac:dyDescent="0.25">
      <c r="A2580">
        <v>7</v>
      </c>
      <c r="B2580">
        <v>6</v>
      </c>
    </row>
    <row r="2581" spans="1:2" x14ac:dyDescent="0.25">
      <c r="A2581">
        <v>12</v>
      </c>
      <c r="B2581">
        <v>9</v>
      </c>
    </row>
    <row r="2582" spans="1:2" x14ac:dyDescent="0.25">
      <c r="A2582">
        <v>11</v>
      </c>
      <c r="B2582">
        <v>10</v>
      </c>
    </row>
    <row r="2583" spans="1:2" x14ac:dyDescent="0.25">
      <c r="A2583">
        <v>15</v>
      </c>
      <c r="B2583">
        <v>14</v>
      </c>
    </row>
    <row r="2584" spans="1:2" x14ac:dyDescent="0.25">
      <c r="A2584">
        <v>13</v>
      </c>
      <c r="B2584">
        <v>16</v>
      </c>
    </row>
    <row r="2585" spans="1:2" x14ac:dyDescent="0.25">
      <c r="A2585">
        <v>20</v>
      </c>
      <c r="B2585">
        <v>17</v>
      </c>
    </row>
    <row r="2586" spans="1:2" x14ac:dyDescent="0.25">
      <c r="A2586">
        <v>19</v>
      </c>
      <c r="B2586">
        <v>18</v>
      </c>
    </row>
    <row r="2587" spans="1:2" x14ac:dyDescent="0.25">
      <c r="A2587">
        <v>22</v>
      </c>
      <c r="B2587">
        <v>23</v>
      </c>
    </row>
    <row r="2588" spans="1:2" x14ac:dyDescent="0.25">
      <c r="A2588">
        <v>21</v>
      </c>
      <c r="B2588">
        <v>24</v>
      </c>
    </row>
    <row r="2589" spans="1:2" x14ac:dyDescent="0.25">
      <c r="A2589">
        <v>26</v>
      </c>
      <c r="B2589">
        <v>27</v>
      </c>
    </row>
    <row r="2590" spans="1:2" x14ac:dyDescent="0.25">
      <c r="A2590">
        <v>25</v>
      </c>
      <c r="B2590">
        <v>28</v>
      </c>
    </row>
    <row r="2591" spans="1:2" x14ac:dyDescent="0.25">
      <c r="A2591">
        <v>32</v>
      </c>
      <c r="B2591">
        <v>29</v>
      </c>
    </row>
    <row r="2592" spans="1:2" x14ac:dyDescent="0.25">
      <c r="A2592">
        <v>30</v>
      </c>
      <c r="B2592">
        <v>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7E6A-3842-462D-B563-25234C09071C}">
  <sheetPr>
    <tabColor theme="1"/>
  </sheetPr>
  <dimension ref="A1:AP3631"/>
  <sheetViews>
    <sheetView workbookViewId="0">
      <selection activeCell="M53" sqref="M53"/>
    </sheetView>
  </sheetViews>
  <sheetFormatPr defaultRowHeight="15" x14ac:dyDescent="0.25"/>
  <cols>
    <col min="1" max="1" width="10.28515625" style="7" bestFit="1" customWidth="1"/>
    <col min="2" max="2" width="19.7109375" style="7" bestFit="1" customWidth="1"/>
    <col min="3" max="3" width="8.7109375" style="2" bestFit="1" customWidth="1"/>
    <col min="4" max="4" width="9" style="2" bestFit="1" customWidth="1"/>
    <col min="5" max="5" width="7.5703125" style="2" bestFit="1" customWidth="1"/>
    <col min="6" max="8" width="8.5703125" style="2" bestFit="1" customWidth="1"/>
    <col min="9" max="9" width="8.7109375" style="2" bestFit="1" customWidth="1"/>
    <col min="10" max="10" width="8.5703125" style="2" bestFit="1" customWidth="1"/>
    <col min="11" max="11" width="8.7109375" style="2" bestFit="1" customWidth="1"/>
    <col min="12" max="12" width="10.140625" style="2" bestFit="1" customWidth="1"/>
    <col min="13" max="14" width="7.7109375" style="1" bestFit="1" customWidth="1"/>
    <col min="15" max="15" width="28.85546875" style="1" bestFit="1" customWidth="1"/>
    <col min="16" max="16" width="9" style="1" bestFit="1" customWidth="1"/>
    <col min="17" max="17" width="9" style="1" customWidth="1"/>
    <col min="18" max="18" width="7.85546875" style="1" bestFit="1" customWidth="1"/>
    <col min="19" max="19" width="9" style="1" bestFit="1" customWidth="1"/>
    <col min="20" max="23" width="7.7109375" style="1" bestFit="1" customWidth="1"/>
    <col min="24" max="24" width="7.7109375" style="1" customWidth="1"/>
    <col min="25" max="25" width="7.85546875" style="1" bestFit="1" customWidth="1"/>
    <col min="26" max="27" width="7.140625" style="1" bestFit="1" customWidth="1"/>
    <col min="28" max="28" width="7.7109375" style="1" bestFit="1" customWidth="1"/>
    <col min="29" max="29" width="9.140625" style="1"/>
    <col min="30" max="30" width="9.28515625" style="1" bestFit="1" customWidth="1"/>
    <col min="31" max="31" width="11.28515625" style="2" bestFit="1" customWidth="1"/>
    <col min="32" max="32" width="24.85546875" style="7" bestFit="1" customWidth="1"/>
    <col min="33" max="42" width="8.85546875" style="2" customWidth="1"/>
    <col min="43" max="16384" width="9.140625" style="1"/>
  </cols>
  <sheetData>
    <row r="1" spans="1:42" x14ac:dyDescent="0.25">
      <c r="X1"/>
    </row>
    <row r="2" spans="1:42" ht="15.75" x14ac:dyDescent="0.3">
      <c r="E2" s="6" t="s">
        <v>461</v>
      </c>
      <c r="F2" s="6" t="s">
        <v>457</v>
      </c>
      <c r="G2" s="6" t="s">
        <v>456</v>
      </c>
      <c r="H2" s="6" t="s">
        <v>455</v>
      </c>
      <c r="I2" s="6" t="s">
        <v>454</v>
      </c>
      <c r="J2" s="6" t="s">
        <v>453</v>
      </c>
      <c r="K2" s="6" t="s">
        <v>452</v>
      </c>
      <c r="R2" s="6" t="s">
        <v>461</v>
      </c>
      <c r="S2" s="6" t="s">
        <v>457</v>
      </c>
      <c r="T2" s="6" t="s">
        <v>456</v>
      </c>
      <c r="U2" s="6" t="s">
        <v>455</v>
      </c>
      <c r="V2" s="6" t="s">
        <v>454</v>
      </c>
      <c r="W2" s="6" t="s">
        <v>453</v>
      </c>
      <c r="X2" s="6" t="s">
        <v>452</v>
      </c>
      <c r="Y2"/>
      <c r="Z2"/>
    </row>
    <row r="3" spans="1:42" x14ac:dyDescent="0.25">
      <c r="E3" s="5">
        <v>680</v>
      </c>
      <c r="F3" s="5">
        <f t="shared" ref="F3:K3" ca="1" si="0">_xlfn.NORM.INV(RAND(),F4,F5)</f>
        <v>111.81257444823544</v>
      </c>
      <c r="G3" s="5">
        <f t="shared" ca="1" si="0"/>
        <v>33.83340983689299</v>
      </c>
      <c r="H3" s="5">
        <f t="shared" ca="1" si="0"/>
        <v>4.3655433472280798</v>
      </c>
      <c r="I3" s="5">
        <f t="shared" ca="1" si="0"/>
        <v>31.409382322205953</v>
      </c>
      <c r="J3" s="5">
        <f t="shared" ca="1" si="0"/>
        <v>73.713580960333459</v>
      </c>
      <c r="K3" s="5">
        <f t="shared" ca="1" si="0"/>
        <v>76.351312066232396</v>
      </c>
      <c r="R3" s="5">
        <v>880</v>
      </c>
      <c r="S3" s="5">
        <f ca="1">_xlfn.NORM.INV(RAND(),S4,S5)</f>
        <v>128.14629188850506</v>
      </c>
      <c r="T3" s="5">
        <f t="shared" ref="T3" ca="1" si="1">_xlfn.NORM.INV(RAND(),T4,T5)</f>
        <v>55.704742702445238</v>
      </c>
      <c r="U3" s="5">
        <f t="shared" ref="U3" ca="1" si="2">_xlfn.NORM.INV(RAND(),U4,U5)</f>
        <v>2.6687825444531397</v>
      </c>
      <c r="V3" s="5">
        <f t="shared" ref="V3" ca="1" si="3">_xlfn.NORM.INV(RAND(),V4,V5)</f>
        <v>30.788934088318356</v>
      </c>
      <c r="W3" s="5">
        <f t="shared" ref="W3" ca="1" si="4">_xlfn.NORM.INV(RAND(),W4,W5)</f>
        <v>20.07037846191831</v>
      </c>
      <c r="X3" s="5">
        <f t="shared" ref="X3" ca="1" si="5">_xlfn.NORM.INV(RAND(),X4,X5)</f>
        <v>188.54683098041272</v>
      </c>
      <c r="Y3"/>
      <c r="Z3"/>
    </row>
    <row r="4" spans="1:42" x14ac:dyDescent="0.25">
      <c r="E4" s="5" t="s">
        <v>460</v>
      </c>
      <c r="F4" s="5">
        <f t="shared" ref="F4:K4" ca="1" si="6">AVERAGEIF($C$9:$C$2819,"&gt;=650",F$9:F$1150)</f>
        <v>110.48248686514886</v>
      </c>
      <c r="G4" s="5">
        <f t="shared" ca="1" si="6"/>
        <v>34.819614711033275</v>
      </c>
      <c r="H4" s="5">
        <f t="shared" ca="1" si="6"/>
        <v>3.6112084063047285</v>
      </c>
      <c r="I4" s="5">
        <f t="shared" ca="1" si="6"/>
        <v>24.451838879159368</v>
      </c>
      <c r="J4" s="5">
        <f t="shared" ca="1" si="6"/>
        <v>66.746059544658493</v>
      </c>
      <c r="K4" s="5">
        <f t="shared" ca="1" si="6"/>
        <v>108.58669001751313</v>
      </c>
      <c r="R4" s="5" t="s">
        <v>460</v>
      </c>
      <c r="S4" s="5">
        <f ca="1">AVERAGEIF($P$9:$P$2819,"&gt;=800",S$9:S$1150)</f>
        <v>136.27948717948718</v>
      </c>
      <c r="T4" s="5">
        <f t="shared" ref="T4:X4" ca="1" si="7">AVERAGEIF($P$9:$P$2819,"&gt;=800",T$9:T$1150)</f>
        <v>40.458119658119656</v>
      </c>
      <c r="U4" s="5">
        <f t="shared" ca="1" si="7"/>
        <v>4.1205128205128201</v>
      </c>
      <c r="V4" s="5">
        <f t="shared" ca="1" si="7"/>
        <v>22.677777777777777</v>
      </c>
      <c r="W4" s="5">
        <f t="shared" ca="1" si="7"/>
        <v>63.155555555555559</v>
      </c>
      <c r="X4" s="5">
        <f t="shared" ca="1" si="7"/>
        <v>160.87094017094017</v>
      </c>
      <c r="Y4"/>
      <c r="Z4"/>
    </row>
    <row r="5" spans="1:42" x14ac:dyDescent="0.25">
      <c r="E5" s="5" t="s">
        <v>459</v>
      </c>
      <c r="F5" s="5">
        <f t="shared" ref="F5:K5" si="8">_xlfn.STDEV.S(F$9:F$2819)</f>
        <v>21.608157922749061</v>
      </c>
      <c r="G5" s="5">
        <f t="shared" si="8"/>
        <v>7.6714319531955111</v>
      </c>
      <c r="H5" s="5">
        <f t="shared" si="8"/>
        <v>3.1831855199922381</v>
      </c>
      <c r="I5" s="5">
        <f t="shared" si="8"/>
        <v>12.263569498454769</v>
      </c>
      <c r="J5" s="5">
        <f t="shared" si="8"/>
        <v>24.030333541607433</v>
      </c>
      <c r="K5" s="5">
        <f t="shared" si="8"/>
        <v>33.74689153975816</v>
      </c>
      <c r="R5" s="5" t="s">
        <v>459</v>
      </c>
      <c r="S5" s="5">
        <f>_xlfn.STDEV.S(S$9:S$2819)</f>
        <v>18.833283418509541</v>
      </c>
      <c r="T5" s="5">
        <f t="shared" ref="T5:X5" si="9">_xlfn.STDEV.S(T$9:T$2819)</f>
        <v>7.6458416583710882</v>
      </c>
      <c r="U5" s="5">
        <f t="shared" si="9"/>
        <v>2.2393188527161025</v>
      </c>
      <c r="V5" s="5">
        <f t="shared" si="9"/>
        <v>6.4102357614108847</v>
      </c>
      <c r="W5" s="5">
        <f t="shared" si="9"/>
        <v>17.815893580237603</v>
      </c>
      <c r="X5" s="5">
        <f t="shared" si="9"/>
        <v>44.884868516001319</v>
      </c>
      <c r="Y5"/>
      <c r="Z5"/>
    </row>
    <row r="6" spans="1:42" x14ac:dyDescent="0.25">
      <c r="E6" s="5" t="s">
        <v>446</v>
      </c>
      <c r="F6" s="4">
        <f t="shared" ref="F6:K6" ca="1" si="10">F3/$E$3</f>
        <v>0.16443025654152271</v>
      </c>
      <c r="G6" s="4">
        <f t="shared" ca="1" si="10"/>
        <v>4.9755014466019105E-2</v>
      </c>
      <c r="H6" s="4">
        <f t="shared" ca="1" si="10"/>
        <v>6.4199166871001176E-3</v>
      </c>
      <c r="I6" s="4">
        <f t="shared" ca="1" si="10"/>
        <v>4.6190268120891109E-2</v>
      </c>
      <c r="J6" s="4">
        <f t="shared" ca="1" si="10"/>
        <v>0.10840232494166685</v>
      </c>
      <c r="K6" s="4">
        <f t="shared" ca="1" si="10"/>
        <v>0.11228134127387117</v>
      </c>
      <c r="R6" s="5" t="s">
        <v>446</v>
      </c>
      <c r="S6" s="4">
        <f t="shared" ref="S6:X6" ca="1" si="11">S3/$E$3</f>
        <v>0.18845042924780156</v>
      </c>
      <c r="T6" s="4">
        <f t="shared" ca="1" si="11"/>
        <v>8.1918739268301816E-2</v>
      </c>
      <c r="U6" s="4">
        <f t="shared" ca="1" si="11"/>
        <v>3.9246802124310882E-3</v>
      </c>
      <c r="V6" s="4">
        <f t="shared" ca="1" si="11"/>
        <v>4.5277844247526997E-2</v>
      </c>
      <c r="W6" s="4">
        <f t="shared" ca="1" si="11"/>
        <v>2.9515262443997513E-2</v>
      </c>
      <c r="X6" s="4">
        <f t="shared" ca="1" si="11"/>
        <v>0.27727475144178343</v>
      </c>
      <c r="Y6"/>
      <c r="Z6"/>
    </row>
    <row r="8" spans="1:42" ht="15.75" x14ac:dyDescent="0.3">
      <c r="A8" s="14" t="s">
        <v>464</v>
      </c>
      <c r="B8" s="8" t="s">
        <v>463</v>
      </c>
      <c r="C8" s="8" t="s">
        <v>461</v>
      </c>
      <c r="D8" s="8" t="s">
        <v>446</v>
      </c>
      <c r="E8" s="8" t="s">
        <v>462</v>
      </c>
      <c r="F8" s="8" t="s">
        <v>457</v>
      </c>
      <c r="G8" s="8" t="s">
        <v>456</v>
      </c>
      <c r="H8" s="8" t="s">
        <v>455</v>
      </c>
      <c r="I8" s="8" t="s">
        <v>454</v>
      </c>
      <c r="J8" s="8" t="s">
        <v>453</v>
      </c>
      <c r="K8" s="8" t="s">
        <v>452</v>
      </c>
      <c r="L8" s="8" t="s">
        <v>460</v>
      </c>
      <c r="N8" s="19" t="s">
        <v>474</v>
      </c>
      <c r="O8" s="24" t="s">
        <v>742</v>
      </c>
      <c r="P8" s="19" t="s">
        <v>743</v>
      </c>
      <c r="Q8" s="19" t="s">
        <v>446</v>
      </c>
      <c r="R8" s="19" t="s">
        <v>462</v>
      </c>
      <c r="S8" s="19" t="s">
        <v>457</v>
      </c>
      <c r="T8" s="19" t="s">
        <v>456</v>
      </c>
      <c r="U8" s="19" t="s">
        <v>455</v>
      </c>
      <c r="V8" s="19" t="s">
        <v>454</v>
      </c>
      <c r="W8" s="19" t="s">
        <v>453</v>
      </c>
      <c r="X8" s="19" t="s">
        <v>452</v>
      </c>
      <c r="Y8" s="19" t="s">
        <v>481</v>
      </c>
      <c r="AA8" s="8" t="s">
        <v>458</v>
      </c>
      <c r="AB8" s="8" t="s">
        <v>457</v>
      </c>
      <c r="AC8" s="8" t="s">
        <v>456</v>
      </c>
      <c r="AD8" s="8" t="s">
        <v>455</v>
      </c>
      <c r="AE8" s="8" t="s">
        <v>454</v>
      </c>
      <c r="AF8" s="8" t="s">
        <v>453</v>
      </c>
      <c r="AG8" s="8" t="s">
        <v>452</v>
      </c>
      <c r="AH8" s="8" t="s">
        <v>451</v>
      </c>
      <c r="AI8" s="8" t="s">
        <v>450</v>
      </c>
      <c r="AJ8" s="8" t="s">
        <v>449</v>
      </c>
      <c r="AK8" s="8" t="s">
        <v>448</v>
      </c>
      <c r="AL8" s="8" t="s">
        <v>447</v>
      </c>
      <c r="AM8" s="1"/>
      <c r="AN8" s="1"/>
      <c r="AO8" s="1"/>
      <c r="AP8" s="1"/>
    </row>
    <row r="9" spans="1:42" ht="15.75" x14ac:dyDescent="0.3">
      <c r="A9" s="20">
        <v>971</v>
      </c>
      <c r="B9" s="20" t="s">
        <v>136</v>
      </c>
      <c r="C9" s="21">
        <v>778</v>
      </c>
      <c r="D9" s="22">
        <f>F9/C9</f>
        <v>0.15938303341902313</v>
      </c>
      <c r="E9" s="21">
        <v>212</v>
      </c>
      <c r="F9" s="21">
        <v>124</v>
      </c>
      <c r="G9" s="21">
        <v>38</v>
      </c>
      <c r="H9" s="21">
        <v>20</v>
      </c>
      <c r="I9" s="21">
        <v>30</v>
      </c>
      <c r="J9" s="21">
        <v>49</v>
      </c>
      <c r="K9" s="21">
        <v>85</v>
      </c>
      <c r="L9" s="23">
        <v>0.29599999999999999</v>
      </c>
      <c r="N9" s="21">
        <v>1</v>
      </c>
      <c r="O9" s="20" t="s">
        <v>543</v>
      </c>
      <c r="P9" s="21">
        <v>1102</v>
      </c>
      <c r="Q9" s="23">
        <f>S9/P9</f>
        <v>0.19328493647912887</v>
      </c>
      <c r="R9" s="21">
        <v>284</v>
      </c>
      <c r="S9" s="25">
        <v>213</v>
      </c>
      <c r="T9" s="21">
        <v>44</v>
      </c>
      <c r="U9" s="21">
        <v>4</v>
      </c>
      <c r="V9" s="21">
        <v>23</v>
      </c>
      <c r="W9" s="21">
        <v>69</v>
      </c>
      <c r="X9" s="21">
        <v>186</v>
      </c>
      <c r="Y9" s="21">
        <v>251.1</v>
      </c>
      <c r="AA9" s="9" t="s">
        <v>446</v>
      </c>
      <c r="AB9" s="10">
        <v>0.157071091343051</v>
      </c>
      <c r="AC9" s="10">
        <v>4.8238982064088609E-2</v>
      </c>
      <c r="AD9" s="10">
        <v>4.8813176360247637E-3</v>
      </c>
      <c r="AE9" s="10">
        <v>2.696181940989879E-2</v>
      </c>
      <c r="AF9" s="10">
        <v>8.4557104355483553E-2</v>
      </c>
      <c r="AG9" s="10">
        <v>0.1696897352444722</v>
      </c>
      <c r="AH9" s="10">
        <v>0.44</v>
      </c>
      <c r="AI9" s="10">
        <v>0.35</v>
      </c>
      <c r="AJ9" s="10">
        <v>0.21</v>
      </c>
      <c r="AK9" s="10">
        <v>0.11</v>
      </c>
      <c r="AL9" s="10">
        <v>0.76885228732144362</v>
      </c>
      <c r="AM9" s="1"/>
      <c r="AN9" s="1"/>
      <c r="AO9" s="1"/>
      <c r="AP9" s="1"/>
    </row>
    <row r="10" spans="1:42" x14ac:dyDescent="0.25">
      <c r="A10" s="20">
        <v>1736</v>
      </c>
      <c r="B10" s="20" t="s">
        <v>75</v>
      </c>
      <c r="C10" s="21">
        <v>765</v>
      </c>
      <c r="D10" s="22">
        <f t="shared" ref="D10:D73" si="12">F10/C10</f>
        <v>0.17124183006535948</v>
      </c>
      <c r="E10" s="21">
        <v>191</v>
      </c>
      <c r="F10" s="21">
        <v>131</v>
      </c>
      <c r="G10" s="21">
        <v>36</v>
      </c>
      <c r="H10" s="21">
        <v>12</v>
      </c>
      <c r="I10" s="21">
        <v>12</v>
      </c>
      <c r="J10" s="21">
        <v>77</v>
      </c>
      <c r="K10" s="21">
        <v>78</v>
      </c>
      <c r="L10" s="23">
        <v>0.28000000000000003</v>
      </c>
      <c r="N10" s="21">
        <f>N9+1</f>
        <v>2</v>
      </c>
      <c r="O10" s="20" t="s">
        <v>484</v>
      </c>
      <c r="P10" s="21">
        <v>1089</v>
      </c>
      <c r="Q10" s="23">
        <f t="shared" ref="Q10:Q73" si="13">S10/P10</f>
        <v>0.13865932047750229</v>
      </c>
      <c r="R10" s="21">
        <v>236</v>
      </c>
      <c r="S10" s="25">
        <v>151</v>
      </c>
      <c r="T10" s="21">
        <v>56</v>
      </c>
      <c r="U10" s="21">
        <v>6</v>
      </c>
      <c r="V10" s="21">
        <v>23</v>
      </c>
      <c r="W10" s="21">
        <v>61</v>
      </c>
      <c r="X10" s="21">
        <v>300</v>
      </c>
      <c r="Y10" s="21">
        <v>268.2</v>
      </c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 x14ac:dyDescent="0.25">
      <c r="A11" s="20">
        <v>1736</v>
      </c>
      <c r="B11" s="20" t="s">
        <v>75</v>
      </c>
      <c r="C11" s="21">
        <v>763</v>
      </c>
      <c r="D11" s="22">
        <f t="shared" si="12"/>
        <v>0.17300131061598953</v>
      </c>
      <c r="E11" s="21">
        <v>204</v>
      </c>
      <c r="F11" s="21">
        <v>132</v>
      </c>
      <c r="G11" s="21">
        <v>37</v>
      </c>
      <c r="H11" s="21">
        <v>19</v>
      </c>
      <c r="I11" s="21">
        <v>16</v>
      </c>
      <c r="J11" s="21">
        <v>66</v>
      </c>
      <c r="K11" s="21">
        <v>82</v>
      </c>
      <c r="L11" s="23">
        <v>0.29699999999999999</v>
      </c>
      <c r="N11" s="21">
        <f t="shared" ref="N11:N74" si="14">N10+1</f>
        <v>3</v>
      </c>
      <c r="O11" s="20" t="s">
        <v>482</v>
      </c>
      <c r="P11" s="21">
        <v>1079</v>
      </c>
      <c r="Q11" s="23">
        <f t="shared" si="13"/>
        <v>0.13438368860055608</v>
      </c>
      <c r="R11" s="21">
        <v>207</v>
      </c>
      <c r="S11" s="25">
        <v>145</v>
      </c>
      <c r="T11" s="21">
        <v>28</v>
      </c>
      <c r="U11" s="21">
        <v>4</v>
      </c>
      <c r="V11" s="21">
        <v>30</v>
      </c>
      <c r="W11" s="21">
        <v>70</v>
      </c>
      <c r="X11" s="21">
        <v>364</v>
      </c>
      <c r="Y11" s="21">
        <v>271.2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2" x14ac:dyDescent="0.25">
      <c r="A12" s="20">
        <v>1101</v>
      </c>
      <c r="B12" s="20" t="s">
        <v>386</v>
      </c>
      <c r="C12" s="21">
        <v>762</v>
      </c>
      <c r="D12" s="22">
        <f>F12/C12</f>
        <v>0.29527559055118108</v>
      </c>
      <c r="E12" s="21">
        <v>262</v>
      </c>
      <c r="F12" s="21">
        <v>225</v>
      </c>
      <c r="G12" s="21">
        <v>24</v>
      </c>
      <c r="H12" s="21">
        <v>5</v>
      </c>
      <c r="I12" s="21">
        <v>8</v>
      </c>
      <c r="J12" s="21">
        <v>49</v>
      </c>
      <c r="K12" s="21">
        <v>63</v>
      </c>
      <c r="L12" s="23">
        <v>0.372</v>
      </c>
      <c r="N12" s="21">
        <f t="shared" si="14"/>
        <v>4</v>
      </c>
      <c r="O12" s="20" t="s">
        <v>486</v>
      </c>
      <c r="P12" s="21">
        <v>1071</v>
      </c>
      <c r="Q12" s="23">
        <f t="shared" si="13"/>
        <v>0.15499533146591971</v>
      </c>
      <c r="R12" s="21">
        <v>253</v>
      </c>
      <c r="S12" s="25">
        <v>166</v>
      </c>
      <c r="T12" s="21">
        <v>54</v>
      </c>
      <c r="U12" s="21">
        <v>7</v>
      </c>
      <c r="V12" s="21">
        <v>26</v>
      </c>
      <c r="W12" s="21">
        <v>32</v>
      </c>
      <c r="X12" s="21">
        <v>204</v>
      </c>
      <c r="Y12" s="21">
        <v>266</v>
      </c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42" x14ac:dyDescent="0.25">
      <c r="A13" s="20">
        <v>971</v>
      </c>
      <c r="B13" s="20" t="s">
        <v>136</v>
      </c>
      <c r="C13" s="21">
        <v>758</v>
      </c>
      <c r="D13" s="22">
        <f t="shared" si="12"/>
        <v>0.14775725593667546</v>
      </c>
      <c r="E13" s="21">
        <v>191</v>
      </c>
      <c r="F13" s="21">
        <v>112</v>
      </c>
      <c r="G13" s="21">
        <v>45</v>
      </c>
      <c r="H13" s="21">
        <v>9</v>
      </c>
      <c r="I13" s="21">
        <v>25</v>
      </c>
      <c r="J13" s="21">
        <v>57</v>
      </c>
      <c r="K13" s="21">
        <v>80</v>
      </c>
      <c r="L13" s="23">
        <v>0.27700000000000002</v>
      </c>
      <c r="N13" s="21">
        <f t="shared" si="14"/>
        <v>5</v>
      </c>
      <c r="O13" s="20" t="s">
        <v>766</v>
      </c>
      <c r="P13" s="21">
        <v>1065</v>
      </c>
      <c r="Q13" s="23">
        <f t="shared" si="13"/>
        <v>0.17746478873239438</v>
      </c>
      <c r="R13" s="21">
        <v>268</v>
      </c>
      <c r="S13" s="25">
        <v>189</v>
      </c>
      <c r="T13" s="21">
        <v>48</v>
      </c>
      <c r="U13" s="21">
        <v>6</v>
      </c>
      <c r="V13" s="21">
        <v>25</v>
      </c>
      <c r="W13" s="21">
        <v>84</v>
      </c>
      <c r="X13" s="21">
        <v>147</v>
      </c>
      <c r="Y13" s="21">
        <v>246.1</v>
      </c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spans="1:42" x14ac:dyDescent="0.25">
      <c r="A14" s="20">
        <v>1849</v>
      </c>
      <c r="B14" s="20" t="s">
        <v>417</v>
      </c>
      <c r="C14" s="21">
        <v>754</v>
      </c>
      <c r="D14" s="22">
        <f t="shared" si="12"/>
        <v>0.14588859416445624</v>
      </c>
      <c r="E14" s="21">
        <v>175</v>
      </c>
      <c r="F14" s="21">
        <v>110</v>
      </c>
      <c r="G14" s="21">
        <v>32</v>
      </c>
      <c r="H14" s="21">
        <v>4</v>
      </c>
      <c r="I14" s="21">
        <v>29</v>
      </c>
      <c r="J14" s="21">
        <v>76</v>
      </c>
      <c r="K14" s="21">
        <v>184</v>
      </c>
      <c r="L14" s="23">
        <v>0.26900000000000002</v>
      </c>
      <c r="N14" s="21">
        <f t="shared" si="14"/>
        <v>6</v>
      </c>
      <c r="O14" s="20" t="s">
        <v>766</v>
      </c>
      <c r="P14" s="21">
        <v>1053</v>
      </c>
      <c r="Q14" s="23">
        <f t="shared" si="13"/>
        <v>0.15004748338081672</v>
      </c>
      <c r="R14" s="21">
        <v>234</v>
      </c>
      <c r="S14" s="25">
        <v>158</v>
      </c>
      <c r="T14" s="21">
        <v>46</v>
      </c>
      <c r="U14" s="21">
        <v>4</v>
      </c>
      <c r="V14" s="21">
        <v>26</v>
      </c>
      <c r="W14" s="21">
        <v>83</v>
      </c>
      <c r="X14" s="21">
        <v>186</v>
      </c>
      <c r="Y14" s="21">
        <v>255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1:42" x14ac:dyDescent="0.25">
      <c r="A15" s="20">
        <v>1101</v>
      </c>
      <c r="B15" s="20" t="s">
        <v>386</v>
      </c>
      <c r="C15" s="21">
        <v>752</v>
      </c>
      <c r="D15" s="22">
        <f t="shared" si="12"/>
        <v>0.2473404255319149</v>
      </c>
      <c r="E15" s="21">
        <v>224</v>
      </c>
      <c r="F15" s="21">
        <v>186</v>
      </c>
      <c r="G15" s="21">
        <v>20</v>
      </c>
      <c r="H15" s="21">
        <v>9</v>
      </c>
      <c r="I15" s="21">
        <v>9</v>
      </c>
      <c r="J15" s="21">
        <v>49</v>
      </c>
      <c r="K15" s="21">
        <v>71</v>
      </c>
      <c r="L15" s="23">
        <v>0.32200000000000001</v>
      </c>
      <c r="N15" s="21">
        <f t="shared" si="14"/>
        <v>7</v>
      </c>
      <c r="O15" s="20" t="s">
        <v>581</v>
      </c>
      <c r="P15" s="21">
        <v>1047</v>
      </c>
      <c r="Q15" s="23">
        <f t="shared" si="13"/>
        <v>0.15663801337153774</v>
      </c>
      <c r="R15" s="21">
        <v>248</v>
      </c>
      <c r="S15" s="25">
        <v>164</v>
      </c>
      <c r="T15" s="21">
        <v>42</v>
      </c>
      <c r="U15" s="21">
        <v>6</v>
      </c>
      <c r="V15" s="21">
        <v>36</v>
      </c>
      <c r="W15" s="21">
        <v>54</v>
      </c>
      <c r="X15" s="21">
        <v>192</v>
      </c>
      <c r="Y15" s="21">
        <v>251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spans="1:42" x14ac:dyDescent="0.25">
      <c r="A16" s="20">
        <v>826</v>
      </c>
      <c r="B16" s="20" t="s">
        <v>114</v>
      </c>
      <c r="C16" s="21">
        <v>752</v>
      </c>
      <c r="D16" s="22">
        <f t="shared" si="12"/>
        <v>0.20345744680851063</v>
      </c>
      <c r="E16" s="21">
        <v>202</v>
      </c>
      <c r="F16" s="21">
        <v>153</v>
      </c>
      <c r="G16" s="21">
        <v>25</v>
      </c>
      <c r="H16" s="21">
        <v>5</v>
      </c>
      <c r="I16" s="21">
        <v>19</v>
      </c>
      <c r="J16" s="21">
        <v>77</v>
      </c>
      <c r="K16" s="21">
        <v>117</v>
      </c>
      <c r="L16" s="23">
        <v>0.309</v>
      </c>
      <c r="N16" s="21">
        <f t="shared" si="14"/>
        <v>8</v>
      </c>
      <c r="O16" s="20" t="s">
        <v>766</v>
      </c>
      <c r="P16" s="21">
        <v>1040</v>
      </c>
      <c r="Q16" s="23">
        <f t="shared" si="13"/>
        <v>0.16826923076923078</v>
      </c>
      <c r="R16" s="21">
        <v>265</v>
      </c>
      <c r="S16" s="25">
        <v>175</v>
      </c>
      <c r="T16" s="21">
        <v>49</v>
      </c>
      <c r="U16" s="21">
        <v>4</v>
      </c>
      <c r="V16" s="21">
        <v>37</v>
      </c>
      <c r="W16" s="21">
        <v>104</v>
      </c>
      <c r="X16" s="21">
        <v>162</v>
      </c>
      <c r="Y16" s="21">
        <v>234.1</v>
      </c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spans="1:42" x14ac:dyDescent="0.25">
      <c r="A17" s="20">
        <v>2197</v>
      </c>
      <c r="B17" s="20" t="s">
        <v>441</v>
      </c>
      <c r="C17" s="21">
        <v>751</v>
      </c>
      <c r="D17" s="22">
        <f t="shared" si="12"/>
        <v>0.13049267643142476</v>
      </c>
      <c r="E17" s="21">
        <v>190</v>
      </c>
      <c r="F17" s="21">
        <v>98</v>
      </c>
      <c r="G17" s="21">
        <v>53</v>
      </c>
      <c r="H17" s="21">
        <v>11</v>
      </c>
      <c r="I17" s="21">
        <v>28</v>
      </c>
      <c r="J17" s="21">
        <v>78</v>
      </c>
      <c r="K17" s="21">
        <v>153</v>
      </c>
      <c r="L17" s="23">
        <v>0.28999999999999998</v>
      </c>
      <c r="N17" s="21">
        <f t="shared" si="14"/>
        <v>9</v>
      </c>
      <c r="O17" s="20" t="s">
        <v>482</v>
      </c>
      <c r="P17" s="21">
        <v>1035</v>
      </c>
      <c r="Q17" s="23">
        <f t="shared" si="13"/>
        <v>0.11980676328502415</v>
      </c>
      <c r="R17" s="21">
        <v>197</v>
      </c>
      <c r="S17" s="25">
        <v>124</v>
      </c>
      <c r="T17" s="21">
        <v>42</v>
      </c>
      <c r="U17" s="21">
        <v>5</v>
      </c>
      <c r="V17" s="21">
        <v>26</v>
      </c>
      <c r="W17" s="21">
        <v>71</v>
      </c>
      <c r="X17" s="21">
        <v>334</v>
      </c>
      <c r="Y17" s="21">
        <v>260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1:42" x14ac:dyDescent="0.25">
      <c r="A18" s="20">
        <v>443</v>
      </c>
      <c r="B18" s="20" t="s">
        <v>306</v>
      </c>
      <c r="C18" s="21">
        <v>750</v>
      </c>
      <c r="D18" s="22">
        <f t="shared" si="12"/>
        <v>0.20799999999999999</v>
      </c>
      <c r="E18" s="21">
        <v>204</v>
      </c>
      <c r="F18" s="21">
        <v>156</v>
      </c>
      <c r="G18" s="21">
        <v>32</v>
      </c>
      <c r="H18" s="21">
        <v>13</v>
      </c>
      <c r="I18" s="21">
        <v>3</v>
      </c>
      <c r="J18" s="21">
        <v>32</v>
      </c>
      <c r="K18" s="21">
        <v>38</v>
      </c>
      <c r="L18" s="23">
        <v>0.29199999999999998</v>
      </c>
      <c r="N18" s="21">
        <f t="shared" si="14"/>
        <v>10</v>
      </c>
      <c r="O18" s="20" t="s">
        <v>483</v>
      </c>
      <c r="P18" s="21">
        <v>1032</v>
      </c>
      <c r="Q18" s="23">
        <f t="shared" si="13"/>
        <v>0.17926356589147288</v>
      </c>
      <c r="R18" s="21">
        <v>225</v>
      </c>
      <c r="S18" s="25">
        <v>185</v>
      </c>
      <c r="T18" s="21">
        <v>32</v>
      </c>
      <c r="U18" s="21">
        <v>0</v>
      </c>
      <c r="V18" s="21">
        <v>8</v>
      </c>
      <c r="W18" s="21">
        <v>49</v>
      </c>
      <c r="X18" s="21">
        <v>257</v>
      </c>
      <c r="Y18" s="21">
        <v>257</v>
      </c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 x14ac:dyDescent="0.25">
      <c r="A19" s="20">
        <v>549</v>
      </c>
      <c r="B19" s="20" t="s">
        <v>112</v>
      </c>
      <c r="C19" s="21">
        <v>749</v>
      </c>
      <c r="D19" s="22">
        <f t="shared" si="12"/>
        <v>0.15487316421895861</v>
      </c>
      <c r="E19" s="21">
        <v>188</v>
      </c>
      <c r="F19" s="21">
        <v>116</v>
      </c>
      <c r="G19" s="21">
        <v>56</v>
      </c>
      <c r="H19" s="21">
        <v>0</v>
      </c>
      <c r="I19" s="21">
        <v>16</v>
      </c>
      <c r="J19" s="21">
        <v>88</v>
      </c>
      <c r="K19" s="21">
        <v>107</v>
      </c>
      <c r="L19" s="23">
        <v>0.29399999999999998</v>
      </c>
      <c r="N19" s="21">
        <f t="shared" si="14"/>
        <v>11</v>
      </c>
      <c r="O19" s="20" t="s">
        <v>766</v>
      </c>
      <c r="P19" s="21">
        <v>1030</v>
      </c>
      <c r="Q19" s="23">
        <f t="shared" si="13"/>
        <v>0.17378640776699028</v>
      </c>
      <c r="R19" s="21">
        <v>254</v>
      </c>
      <c r="S19" s="25">
        <v>179</v>
      </c>
      <c r="T19" s="21">
        <v>47</v>
      </c>
      <c r="U19" s="21">
        <v>6</v>
      </c>
      <c r="V19" s="21">
        <v>22</v>
      </c>
      <c r="W19" s="21">
        <v>73</v>
      </c>
      <c r="X19" s="21">
        <v>165</v>
      </c>
      <c r="Y19" s="21">
        <v>240</v>
      </c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x14ac:dyDescent="0.25">
      <c r="A20" s="20">
        <v>1101</v>
      </c>
      <c r="B20" s="20" t="s">
        <v>386</v>
      </c>
      <c r="C20" s="21">
        <v>749</v>
      </c>
      <c r="D20" s="22">
        <f t="shared" si="12"/>
        <v>0.24032042723631508</v>
      </c>
      <c r="E20" s="21">
        <v>213</v>
      </c>
      <c r="F20" s="21">
        <v>180</v>
      </c>
      <c r="G20" s="21">
        <v>20</v>
      </c>
      <c r="H20" s="21">
        <v>7</v>
      </c>
      <c r="I20" s="21">
        <v>6</v>
      </c>
      <c r="J20" s="21">
        <v>51</v>
      </c>
      <c r="K20" s="21">
        <v>65</v>
      </c>
      <c r="L20" s="23">
        <v>0.31</v>
      </c>
      <c r="N20" s="21">
        <f t="shared" si="14"/>
        <v>12</v>
      </c>
      <c r="O20" s="20" t="s">
        <v>765</v>
      </c>
      <c r="P20" s="21">
        <v>1024</v>
      </c>
      <c r="Q20" s="23">
        <f t="shared" si="13"/>
        <v>0.1640625</v>
      </c>
      <c r="R20" s="21">
        <v>256</v>
      </c>
      <c r="S20" s="25">
        <v>168</v>
      </c>
      <c r="T20" s="21">
        <v>50</v>
      </c>
      <c r="U20" s="21">
        <v>8</v>
      </c>
      <c r="V20" s="21">
        <v>30</v>
      </c>
      <c r="W20" s="21">
        <v>44</v>
      </c>
      <c r="X20" s="21">
        <v>187</v>
      </c>
      <c r="Y20" s="21">
        <v>246.1</v>
      </c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x14ac:dyDescent="0.25">
      <c r="A21" s="20">
        <v>1274</v>
      </c>
      <c r="B21" s="20" t="s">
        <v>204</v>
      </c>
      <c r="C21" s="21">
        <v>748</v>
      </c>
      <c r="D21" s="22">
        <f t="shared" si="12"/>
        <v>0.1751336898395722</v>
      </c>
      <c r="E21" s="21">
        <v>213</v>
      </c>
      <c r="F21" s="21">
        <v>131</v>
      </c>
      <c r="G21" s="21">
        <v>35</v>
      </c>
      <c r="H21" s="21">
        <v>5</v>
      </c>
      <c r="I21" s="21">
        <v>42</v>
      </c>
      <c r="J21" s="21">
        <v>45</v>
      </c>
      <c r="K21" s="21">
        <v>121</v>
      </c>
      <c r="L21" s="23">
        <v>0.31</v>
      </c>
      <c r="N21" s="21">
        <f t="shared" si="14"/>
        <v>13</v>
      </c>
      <c r="O21" s="20" t="s">
        <v>498</v>
      </c>
      <c r="P21" s="21">
        <v>1023</v>
      </c>
      <c r="Q21" s="23">
        <f t="shared" si="13"/>
        <v>0.16129032258064516</v>
      </c>
      <c r="R21" s="21">
        <v>223</v>
      </c>
      <c r="S21" s="25">
        <v>165</v>
      </c>
      <c r="T21" s="21">
        <v>38</v>
      </c>
      <c r="U21" s="21">
        <v>1</v>
      </c>
      <c r="V21" s="21">
        <v>19</v>
      </c>
      <c r="W21" s="21">
        <v>59</v>
      </c>
      <c r="X21" s="21">
        <v>251</v>
      </c>
      <c r="Y21" s="21">
        <v>253</v>
      </c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x14ac:dyDescent="0.25">
      <c r="A22" s="20">
        <v>2197</v>
      </c>
      <c r="B22" s="20" t="s">
        <v>441</v>
      </c>
      <c r="C22" s="21">
        <v>748</v>
      </c>
      <c r="D22" s="22">
        <f t="shared" si="12"/>
        <v>0.1483957219251337</v>
      </c>
      <c r="E22" s="21">
        <v>174</v>
      </c>
      <c r="F22" s="21">
        <v>111</v>
      </c>
      <c r="G22" s="21">
        <v>34</v>
      </c>
      <c r="H22" s="21">
        <v>5</v>
      </c>
      <c r="I22" s="21">
        <v>24</v>
      </c>
      <c r="J22" s="21">
        <v>101</v>
      </c>
      <c r="K22" s="21">
        <v>155</v>
      </c>
      <c r="L22" s="23">
        <v>0.27700000000000002</v>
      </c>
      <c r="N22" s="21">
        <f t="shared" si="14"/>
        <v>14</v>
      </c>
      <c r="O22" s="20" t="s">
        <v>559</v>
      </c>
      <c r="P22" s="21">
        <v>1023</v>
      </c>
      <c r="Q22" s="23">
        <f t="shared" si="13"/>
        <v>0.19843597262952101</v>
      </c>
      <c r="R22" s="21">
        <v>259</v>
      </c>
      <c r="S22" s="25">
        <v>203</v>
      </c>
      <c r="T22" s="21">
        <v>36</v>
      </c>
      <c r="U22" s="21">
        <v>2</v>
      </c>
      <c r="V22" s="21">
        <v>18</v>
      </c>
      <c r="W22" s="21">
        <v>83</v>
      </c>
      <c r="X22" s="21">
        <v>138</v>
      </c>
      <c r="Y22" s="21">
        <v>234</v>
      </c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 x14ac:dyDescent="0.25">
      <c r="A23" s="20">
        <v>443</v>
      </c>
      <c r="B23" s="20" t="s">
        <v>306</v>
      </c>
      <c r="C23" s="21">
        <v>748</v>
      </c>
      <c r="D23" s="22">
        <f t="shared" si="12"/>
        <v>0.24598930481283424</v>
      </c>
      <c r="E23" s="21">
        <v>221</v>
      </c>
      <c r="F23" s="21">
        <v>184</v>
      </c>
      <c r="G23" s="21">
        <v>22</v>
      </c>
      <c r="H23" s="21">
        <v>12</v>
      </c>
      <c r="I23" s="21">
        <v>3</v>
      </c>
      <c r="J23" s="21">
        <v>45</v>
      </c>
      <c r="K23" s="21">
        <v>35</v>
      </c>
      <c r="L23" s="23">
        <v>0.32600000000000001</v>
      </c>
      <c r="N23" s="21">
        <f t="shared" si="14"/>
        <v>15</v>
      </c>
      <c r="O23" s="20" t="s">
        <v>484</v>
      </c>
      <c r="P23" s="21">
        <v>1021</v>
      </c>
      <c r="Q23" s="23">
        <f t="shared" si="13"/>
        <v>0.15670910871694418</v>
      </c>
      <c r="R23" s="21">
        <v>237</v>
      </c>
      <c r="S23" s="25">
        <v>160</v>
      </c>
      <c r="T23" s="21">
        <v>39</v>
      </c>
      <c r="U23" s="21">
        <v>1</v>
      </c>
      <c r="V23" s="21">
        <v>37</v>
      </c>
      <c r="W23" s="21">
        <v>39</v>
      </c>
      <c r="X23" s="21">
        <v>293</v>
      </c>
      <c r="Y23" s="21">
        <v>256.2</v>
      </c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x14ac:dyDescent="0.25">
      <c r="A24" s="20">
        <v>1286</v>
      </c>
      <c r="B24" s="20" t="s">
        <v>274</v>
      </c>
      <c r="C24" s="21">
        <v>748</v>
      </c>
      <c r="D24" s="22">
        <f t="shared" si="12"/>
        <v>0.19786096256684493</v>
      </c>
      <c r="E24" s="21">
        <v>217</v>
      </c>
      <c r="F24" s="21">
        <v>148</v>
      </c>
      <c r="G24" s="21">
        <v>52</v>
      </c>
      <c r="H24" s="21">
        <v>3</v>
      </c>
      <c r="I24" s="21">
        <v>14</v>
      </c>
      <c r="J24" s="21">
        <v>48</v>
      </c>
      <c r="K24" s="21">
        <v>96</v>
      </c>
      <c r="L24" s="23">
        <v>0.314</v>
      </c>
      <c r="N24" s="21">
        <f t="shared" si="14"/>
        <v>16</v>
      </c>
      <c r="O24" s="20" t="s">
        <v>578</v>
      </c>
      <c r="P24" s="21">
        <v>1020</v>
      </c>
      <c r="Q24" s="23">
        <f t="shared" si="13"/>
        <v>0.17156862745098039</v>
      </c>
      <c r="R24" s="21">
        <v>257</v>
      </c>
      <c r="S24" s="25">
        <v>175</v>
      </c>
      <c r="T24" s="21">
        <v>47</v>
      </c>
      <c r="U24" s="21">
        <v>7</v>
      </c>
      <c r="V24" s="21">
        <v>28</v>
      </c>
      <c r="W24" s="21">
        <v>96</v>
      </c>
      <c r="X24" s="21">
        <v>158</v>
      </c>
      <c r="Y24" s="21">
        <v>230.1</v>
      </c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x14ac:dyDescent="0.25">
      <c r="A25" s="20">
        <v>11</v>
      </c>
      <c r="B25" s="20" t="s">
        <v>298</v>
      </c>
      <c r="C25" s="21">
        <v>747</v>
      </c>
      <c r="D25" s="22">
        <f t="shared" si="12"/>
        <v>0.22757697456492637</v>
      </c>
      <c r="E25" s="21">
        <v>240</v>
      </c>
      <c r="F25" s="21">
        <v>170</v>
      </c>
      <c r="G25" s="21">
        <v>39</v>
      </c>
      <c r="H25" s="21">
        <v>6</v>
      </c>
      <c r="I25" s="21">
        <v>25</v>
      </c>
      <c r="J25" s="21">
        <v>64</v>
      </c>
      <c r="K25" s="21">
        <v>82</v>
      </c>
      <c r="L25" s="23">
        <v>0.35499999999999998</v>
      </c>
      <c r="N25" s="21">
        <f t="shared" si="14"/>
        <v>17</v>
      </c>
      <c r="O25" s="20" t="s">
        <v>483</v>
      </c>
      <c r="P25" s="21">
        <v>1018</v>
      </c>
      <c r="Q25" s="23">
        <f t="shared" si="13"/>
        <v>0.14440078585461691</v>
      </c>
      <c r="R25" s="21">
        <v>210</v>
      </c>
      <c r="S25" s="25">
        <v>147</v>
      </c>
      <c r="T25" s="21">
        <v>38</v>
      </c>
      <c r="U25" s="21">
        <v>6</v>
      </c>
      <c r="V25" s="21">
        <v>19</v>
      </c>
      <c r="W25" s="21">
        <v>59</v>
      </c>
      <c r="X25" s="21">
        <v>221</v>
      </c>
      <c r="Y25" s="21">
        <v>252.1</v>
      </c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x14ac:dyDescent="0.25">
      <c r="A26" s="20">
        <v>12533</v>
      </c>
      <c r="B26" s="20" t="s">
        <v>53</v>
      </c>
      <c r="C26" s="21">
        <v>747</v>
      </c>
      <c r="D26" s="22">
        <f t="shared" si="12"/>
        <v>0.13922356091030791</v>
      </c>
      <c r="E26" s="21">
        <v>187</v>
      </c>
      <c r="F26" s="21">
        <v>104</v>
      </c>
      <c r="G26" s="21">
        <v>43</v>
      </c>
      <c r="H26" s="21">
        <v>7</v>
      </c>
      <c r="I26" s="21">
        <v>33</v>
      </c>
      <c r="J26" s="21">
        <v>87</v>
      </c>
      <c r="K26" s="21">
        <v>102</v>
      </c>
      <c r="L26" s="23">
        <v>0.28499999999999998</v>
      </c>
      <c r="N26" s="21">
        <f t="shared" si="14"/>
        <v>18</v>
      </c>
      <c r="O26" s="20" t="s">
        <v>484</v>
      </c>
      <c r="P26" s="21">
        <v>1017</v>
      </c>
      <c r="Q26" s="23">
        <f t="shared" si="13"/>
        <v>0.14650934119960668</v>
      </c>
      <c r="R26" s="21">
        <v>218</v>
      </c>
      <c r="S26" s="25">
        <v>149</v>
      </c>
      <c r="T26" s="21">
        <v>32</v>
      </c>
      <c r="U26" s="21">
        <v>8</v>
      </c>
      <c r="V26" s="21">
        <v>29</v>
      </c>
      <c r="W26" s="21">
        <v>33</v>
      </c>
      <c r="X26" s="21">
        <v>316</v>
      </c>
      <c r="Y26" s="21">
        <v>259.10000000000002</v>
      </c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x14ac:dyDescent="0.25">
      <c r="A27" s="20">
        <v>443</v>
      </c>
      <c r="B27" s="20" t="s">
        <v>306</v>
      </c>
      <c r="C27" s="21">
        <v>747</v>
      </c>
      <c r="D27" s="22">
        <f t="shared" si="12"/>
        <v>0.22489959839357429</v>
      </c>
      <c r="E27" s="21">
        <v>204</v>
      </c>
      <c r="F27" s="21">
        <v>168</v>
      </c>
      <c r="G27" s="21">
        <v>28</v>
      </c>
      <c r="H27" s="21">
        <v>7</v>
      </c>
      <c r="I27" s="21">
        <v>1</v>
      </c>
      <c r="J27" s="21">
        <v>55</v>
      </c>
      <c r="K27" s="21">
        <v>35</v>
      </c>
      <c r="L27" s="23">
        <v>0.30499999999999999</v>
      </c>
      <c r="N27" s="21">
        <f t="shared" si="14"/>
        <v>19</v>
      </c>
      <c r="O27" s="20" t="s">
        <v>521</v>
      </c>
      <c r="P27" s="21">
        <v>1016</v>
      </c>
      <c r="Q27" s="23">
        <f t="shared" si="13"/>
        <v>0.17716535433070865</v>
      </c>
      <c r="R27" s="21">
        <v>257</v>
      </c>
      <c r="S27" s="25">
        <v>180</v>
      </c>
      <c r="T27" s="21">
        <v>40</v>
      </c>
      <c r="U27" s="21">
        <v>4</v>
      </c>
      <c r="V27" s="21">
        <v>33</v>
      </c>
      <c r="W27" s="21">
        <v>51</v>
      </c>
      <c r="X27" s="21">
        <v>165</v>
      </c>
      <c r="Y27" s="21">
        <v>245.1</v>
      </c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 x14ac:dyDescent="0.25">
      <c r="A28" s="20">
        <v>12916</v>
      </c>
      <c r="B28" s="20" t="s">
        <v>348</v>
      </c>
      <c r="C28" s="21">
        <v>745</v>
      </c>
      <c r="D28" s="22">
        <f t="shared" si="12"/>
        <v>0.13557046979865772</v>
      </c>
      <c r="E28" s="21">
        <v>183</v>
      </c>
      <c r="F28" s="21">
        <v>101</v>
      </c>
      <c r="G28" s="21">
        <v>42</v>
      </c>
      <c r="H28" s="21">
        <v>2</v>
      </c>
      <c r="I28" s="21">
        <v>38</v>
      </c>
      <c r="J28" s="21">
        <v>70</v>
      </c>
      <c r="K28" s="21">
        <v>107</v>
      </c>
      <c r="L28" s="23">
        <v>0.27700000000000002</v>
      </c>
      <c r="N28" s="21">
        <f t="shared" si="14"/>
        <v>20</v>
      </c>
      <c r="O28" s="20" t="s">
        <v>482</v>
      </c>
      <c r="P28" s="21">
        <v>1014</v>
      </c>
      <c r="Q28" s="23">
        <f t="shared" si="13"/>
        <v>0.13905325443786981</v>
      </c>
      <c r="R28" s="21">
        <v>203</v>
      </c>
      <c r="S28" s="25">
        <v>141</v>
      </c>
      <c r="T28" s="21">
        <v>38</v>
      </c>
      <c r="U28" s="21">
        <v>1</v>
      </c>
      <c r="V28" s="21">
        <v>23</v>
      </c>
      <c r="W28" s="21">
        <v>86</v>
      </c>
      <c r="X28" s="21">
        <v>329</v>
      </c>
      <c r="Y28" s="21">
        <v>244.1</v>
      </c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 x14ac:dyDescent="0.25">
      <c r="A29" s="20">
        <v>2197</v>
      </c>
      <c r="B29" s="20" t="s">
        <v>441</v>
      </c>
      <c r="C29" s="21">
        <v>745</v>
      </c>
      <c r="D29" s="22">
        <f t="shared" si="12"/>
        <v>0.12483221476510067</v>
      </c>
      <c r="E29" s="21">
        <v>170</v>
      </c>
      <c r="F29" s="21">
        <v>93</v>
      </c>
      <c r="G29" s="21">
        <v>39</v>
      </c>
      <c r="H29" s="21">
        <v>5</v>
      </c>
      <c r="I29" s="21">
        <v>33</v>
      </c>
      <c r="J29" s="21">
        <v>98</v>
      </c>
      <c r="K29" s="21">
        <v>130</v>
      </c>
      <c r="L29" s="23">
        <v>0.26800000000000002</v>
      </c>
      <c r="N29" s="21">
        <f t="shared" si="14"/>
        <v>21</v>
      </c>
      <c r="O29" s="20" t="s">
        <v>496</v>
      </c>
      <c r="P29" s="21">
        <v>1012</v>
      </c>
      <c r="Q29" s="23">
        <f t="shared" si="13"/>
        <v>0.16600790513833993</v>
      </c>
      <c r="R29" s="21">
        <v>225</v>
      </c>
      <c r="S29" s="25">
        <v>168</v>
      </c>
      <c r="T29" s="21">
        <v>38</v>
      </c>
      <c r="U29" s="21">
        <v>0</v>
      </c>
      <c r="V29" s="21">
        <v>19</v>
      </c>
      <c r="W29" s="21">
        <v>42</v>
      </c>
      <c r="X29" s="21">
        <v>190</v>
      </c>
      <c r="Y29" s="21">
        <v>249.1</v>
      </c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 x14ac:dyDescent="0.25">
      <c r="A30" s="20">
        <v>12856</v>
      </c>
      <c r="B30" s="20" t="s">
        <v>205</v>
      </c>
      <c r="C30" s="21">
        <v>744</v>
      </c>
      <c r="D30" s="22">
        <f t="shared" si="12"/>
        <v>0.14112903225806453</v>
      </c>
      <c r="E30" s="21">
        <v>168</v>
      </c>
      <c r="F30" s="21">
        <v>105</v>
      </c>
      <c r="G30" s="21">
        <v>29</v>
      </c>
      <c r="H30" s="21">
        <v>5</v>
      </c>
      <c r="I30" s="21">
        <v>29</v>
      </c>
      <c r="J30" s="21">
        <v>88</v>
      </c>
      <c r="K30" s="21">
        <v>178</v>
      </c>
      <c r="L30" s="23">
        <v>0.26100000000000001</v>
      </c>
      <c r="N30" s="21">
        <f t="shared" si="14"/>
        <v>22</v>
      </c>
      <c r="O30" s="20" t="s">
        <v>508</v>
      </c>
      <c r="P30" s="21">
        <v>1009</v>
      </c>
      <c r="Q30" s="23">
        <f t="shared" si="13"/>
        <v>0.15262636273538158</v>
      </c>
      <c r="R30" s="21">
        <v>230</v>
      </c>
      <c r="S30" s="25">
        <v>154</v>
      </c>
      <c r="T30" s="21">
        <v>47</v>
      </c>
      <c r="U30" s="21">
        <v>4</v>
      </c>
      <c r="V30" s="21">
        <v>25</v>
      </c>
      <c r="W30" s="21">
        <v>38</v>
      </c>
      <c r="X30" s="21">
        <v>271</v>
      </c>
      <c r="Y30" s="21">
        <v>248.1</v>
      </c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 x14ac:dyDescent="0.25">
      <c r="A31" s="20">
        <v>847</v>
      </c>
      <c r="B31" s="20" t="s">
        <v>166</v>
      </c>
      <c r="C31" s="21">
        <v>741</v>
      </c>
      <c r="D31" s="22">
        <f t="shared" si="12"/>
        <v>0.15789473684210525</v>
      </c>
      <c r="E31" s="21">
        <v>209</v>
      </c>
      <c r="F31" s="21">
        <v>117</v>
      </c>
      <c r="G31" s="21">
        <v>51</v>
      </c>
      <c r="H31" s="21">
        <v>2</v>
      </c>
      <c r="I31" s="21">
        <v>39</v>
      </c>
      <c r="J31" s="21">
        <v>23</v>
      </c>
      <c r="K31" s="21">
        <v>157</v>
      </c>
      <c r="L31" s="23">
        <v>0.3</v>
      </c>
      <c r="N31" s="21">
        <f t="shared" si="14"/>
        <v>23</v>
      </c>
      <c r="O31" s="20" t="s">
        <v>829</v>
      </c>
      <c r="P31" s="21">
        <v>1009</v>
      </c>
      <c r="Q31" s="23">
        <f t="shared" si="13"/>
        <v>0.17244796828543113</v>
      </c>
      <c r="R31" s="21">
        <v>244</v>
      </c>
      <c r="S31" s="25">
        <v>174</v>
      </c>
      <c r="T31" s="21">
        <v>40</v>
      </c>
      <c r="U31" s="21">
        <v>9</v>
      </c>
      <c r="V31" s="21">
        <v>21</v>
      </c>
      <c r="W31" s="21">
        <v>63</v>
      </c>
      <c r="X31" s="21">
        <v>128</v>
      </c>
      <c r="Y31" s="21">
        <v>241</v>
      </c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 x14ac:dyDescent="0.25">
      <c r="A32" s="20">
        <v>185</v>
      </c>
      <c r="B32" s="20" t="s">
        <v>92</v>
      </c>
      <c r="C32" s="21">
        <v>741</v>
      </c>
      <c r="D32" s="22">
        <f t="shared" si="12"/>
        <v>0.19703103913630229</v>
      </c>
      <c r="E32" s="21">
        <v>214</v>
      </c>
      <c r="F32" s="21">
        <v>146</v>
      </c>
      <c r="G32" s="21">
        <v>42</v>
      </c>
      <c r="H32" s="21">
        <v>10</v>
      </c>
      <c r="I32" s="21">
        <v>16</v>
      </c>
      <c r="J32" s="21">
        <v>65</v>
      </c>
      <c r="K32" s="21">
        <v>60</v>
      </c>
      <c r="L32" s="23">
        <v>0.32700000000000001</v>
      </c>
      <c r="N32" s="21">
        <f t="shared" si="14"/>
        <v>24</v>
      </c>
      <c r="O32" s="20" t="s">
        <v>595</v>
      </c>
      <c r="P32" s="21">
        <v>1008</v>
      </c>
      <c r="Q32" s="23">
        <f t="shared" si="13"/>
        <v>0.1626984126984127</v>
      </c>
      <c r="R32" s="21">
        <v>258</v>
      </c>
      <c r="S32" s="25">
        <v>164</v>
      </c>
      <c r="T32" s="21">
        <v>50</v>
      </c>
      <c r="U32" s="21">
        <v>6</v>
      </c>
      <c r="V32" s="21">
        <v>38</v>
      </c>
      <c r="W32" s="21">
        <v>75</v>
      </c>
      <c r="X32" s="21">
        <v>210</v>
      </c>
      <c r="Y32" s="21">
        <v>232</v>
      </c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 x14ac:dyDescent="0.25">
      <c r="A33" s="20">
        <v>16252</v>
      </c>
      <c r="B33" s="20" t="s">
        <v>323</v>
      </c>
      <c r="C33" s="21">
        <v>740</v>
      </c>
      <c r="D33" s="22">
        <f t="shared" si="12"/>
        <v>0.17297297297297298</v>
      </c>
      <c r="E33" s="21">
        <v>180</v>
      </c>
      <c r="F33" s="21">
        <v>128</v>
      </c>
      <c r="G33" s="21">
        <v>27</v>
      </c>
      <c r="H33" s="21">
        <v>6</v>
      </c>
      <c r="I33" s="21">
        <v>19</v>
      </c>
      <c r="J33" s="21">
        <v>69</v>
      </c>
      <c r="K33" s="21">
        <v>132</v>
      </c>
      <c r="L33" s="23">
        <v>0.27100000000000002</v>
      </c>
      <c r="N33" s="21">
        <f t="shared" si="14"/>
        <v>25</v>
      </c>
      <c r="O33" s="20" t="s">
        <v>766</v>
      </c>
      <c r="P33" s="21">
        <v>1008</v>
      </c>
      <c r="Q33" s="23">
        <f t="shared" si="13"/>
        <v>0.18055555555555555</v>
      </c>
      <c r="R33" s="21">
        <v>266</v>
      </c>
      <c r="S33" s="25">
        <v>182</v>
      </c>
      <c r="T33" s="21">
        <v>50</v>
      </c>
      <c r="U33" s="21">
        <v>10</v>
      </c>
      <c r="V33" s="21">
        <v>24</v>
      </c>
      <c r="W33" s="21">
        <v>85</v>
      </c>
      <c r="X33" s="21">
        <v>138</v>
      </c>
      <c r="Y33" s="21">
        <v>226.2</v>
      </c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 x14ac:dyDescent="0.25">
      <c r="A34" s="20">
        <v>826</v>
      </c>
      <c r="B34" s="20" t="s">
        <v>114</v>
      </c>
      <c r="C34" s="21">
        <v>740</v>
      </c>
      <c r="D34" s="22">
        <f t="shared" si="12"/>
        <v>0.22837837837837838</v>
      </c>
      <c r="E34" s="21">
        <v>216</v>
      </c>
      <c r="F34" s="21">
        <v>169</v>
      </c>
      <c r="G34" s="21">
        <v>32</v>
      </c>
      <c r="H34" s="21">
        <v>0</v>
      </c>
      <c r="I34" s="21">
        <v>15</v>
      </c>
      <c r="J34" s="21">
        <v>45</v>
      </c>
      <c r="K34" s="21">
        <v>90</v>
      </c>
      <c r="L34" s="23">
        <v>0.316</v>
      </c>
      <c r="N34" s="21">
        <f t="shared" si="14"/>
        <v>26</v>
      </c>
      <c r="O34" s="20" t="s">
        <v>724</v>
      </c>
      <c r="P34" s="21">
        <v>1008</v>
      </c>
      <c r="Q34" s="23">
        <f t="shared" si="13"/>
        <v>0.17757936507936509</v>
      </c>
      <c r="R34" s="21">
        <v>271</v>
      </c>
      <c r="S34" s="25">
        <v>179</v>
      </c>
      <c r="T34" s="21">
        <v>57</v>
      </c>
      <c r="U34" s="21">
        <v>2</v>
      </c>
      <c r="V34" s="21">
        <v>33</v>
      </c>
      <c r="W34" s="21">
        <v>89</v>
      </c>
      <c r="X34" s="21">
        <v>137</v>
      </c>
      <c r="Y34" s="21">
        <v>224</v>
      </c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x14ac:dyDescent="0.25">
      <c r="A35" s="20">
        <v>826</v>
      </c>
      <c r="B35" s="20" t="s">
        <v>114</v>
      </c>
      <c r="C35" s="21">
        <v>739</v>
      </c>
      <c r="D35" s="22">
        <f t="shared" si="12"/>
        <v>0.20162381596752368</v>
      </c>
      <c r="E35" s="21">
        <v>219</v>
      </c>
      <c r="F35" s="21">
        <v>149</v>
      </c>
      <c r="G35" s="21">
        <v>37</v>
      </c>
      <c r="H35" s="21">
        <v>9</v>
      </c>
      <c r="I35" s="21">
        <v>24</v>
      </c>
      <c r="J35" s="21">
        <v>91</v>
      </c>
      <c r="K35" s="21">
        <v>116</v>
      </c>
      <c r="L35" s="23">
        <v>0.34899999999999998</v>
      </c>
      <c r="N35" s="21">
        <f t="shared" si="14"/>
        <v>27</v>
      </c>
      <c r="O35" s="20" t="s">
        <v>716</v>
      </c>
      <c r="P35" s="21">
        <v>1003</v>
      </c>
      <c r="Q35" s="23">
        <f t="shared" si="13"/>
        <v>0.16450648055832504</v>
      </c>
      <c r="R35" s="21">
        <v>247</v>
      </c>
      <c r="S35" s="25">
        <v>165</v>
      </c>
      <c r="T35" s="21">
        <v>40</v>
      </c>
      <c r="U35" s="21">
        <v>5</v>
      </c>
      <c r="V35" s="21">
        <v>37</v>
      </c>
      <c r="W35" s="21">
        <v>73</v>
      </c>
      <c r="X35" s="21">
        <v>130</v>
      </c>
      <c r="Y35" s="21">
        <v>234</v>
      </c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x14ac:dyDescent="0.25">
      <c r="A36" s="20">
        <v>1679</v>
      </c>
      <c r="B36" s="20" t="s">
        <v>164</v>
      </c>
      <c r="C36" s="21">
        <v>739</v>
      </c>
      <c r="D36" s="22">
        <f t="shared" si="12"/>
        <v>0.17185385656292287</v>
      </c>
      <c r="E36" s="21">
        <v>203</v>
      </c>
      <c r="F36" s="21">
        <v>127</v>
      </c>
      <c r="G36" s="21">
        <v>40</v>
      </c>
      <c r="H36" s="21">
        <v>4</v>
      </c>
      <c r="I36" s="21">
        <v>32</v>
      </c>
      <c r="J36" s="21">
        <v>63</v>
      </c>
      <c r="K36" s="21">
        <v>132</v>
      </c>
      <c r="L36" s="23">
        <v>0.309</v>
      </c>
      <c r="N36" s="21">
        <f t="shared" si="14"/>
        <v>28</v>
      </c>
      <c r="O36" s="20" t="s">
        <v>509</v>
      </c>
      <c r="P36" s="21">
        <v>1002</v>
      </c>
      <c r="Q36" s="23">
        <f t="shared" si="13"/>
        <v>0.16866267465069859</v>
      </c>
      <c r="R36" s="21">
        <v>243</v>
      </c>
      <c r="S36" s="25">
        <v>169</v>
      </c>
      <c r="T36" s="21">
        <v>48</v>
      </c>
      <c r="U36" s="21">
        <v>8</v>
      </c>
      <c r="V36" s="21">
        <v>18</v>
      </c>
      <c r="W36" s="21">
        <v>48</v>
      </c>
      <c r="X36" s="21">
        <v>184</v>
      </c>
      <c r="Y36" s="21">
        <v>241.2</v>
      </c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x14ac:dyDescent="0.25">
      <c r="A37" s="20">
        <v>1101</v>
      </c>
      <c r="B37" s="20" t="s">
        <v>386</v>
      </c>
      <c r="C37" s="21">
        <v>739</v>
      </c>
      <c r="D37" s="22">
        <f t="shared" si="12"/>
        <v>0.21380243572395127</v>
      </c>
      <c r="E37" s="21">
        <v>206</v>
      </c>
      <c r="F37" s="21">
        <v>158</v>
      </c>
      <c r="G37" s="21">
        <v>21</v>
      </c>
      <c r="H37" s="21">
        <v>12</v>
      </c>
      <c r="I37" s="21">
        <v>15</v>
      </c>
      <c r="J37" s="21">
        <v>48</v>
      </c>
      <c r="K37" s="21">
        <v>66</v>
      </c>
      <c r="L37" s="23">
        <v>0.30299999999999999</v>
      </c>
      <c r="N37" s="21">
        <f t="shared" si="14"/>
        <v>29</v>
      </c>
      <c r="O37" s="20" t="s">
        <v>745</v>
      </c>
      <c r="P37" s="21">
        <v>1001</v>
      </c>
      <c r="Q37" s="23">
        <f t="shared" si="13"/>
        <v>0.13986013986013987</v>
      </c>
      <c r="R37" s="21">
        <v>194</v>
      </c>
      <c r="S37" s="25">
        <v>140</v>
      </c>
      <c r="T37" s="21">
        <v>34</v>
      </c>
      <c r="U37" s="21">
        <v>3</v>
      </c>
      <c r="V37" s="21">
        <v>17</v>
      </c>
      <c r="W37" s="21">
        <v>70</v>
      </c>
      <c r="X37" s="21">
        <v>232</v>
      </c>
      <c r="Y37" s="21">
        <v>249.2</v>
      </c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x14ac:dyDescent="0.25">
      <c r="A38" s="20">
        <v>1286</v>
      </c>
      <c r="B38" s="20" t="s">
        <v>274</v>
      </c>
      <c r="C38" s="21">
        <v>739</v>
      </c>
      <c r="D38" s="22">
        <f t="shared" si="12"/>
        <v>0.20568335588633288</v>
      </c>
      <c r="E38" s="21">
        <v>216</v>
      </c>
      <c r="F38" s="21">
        <v>152</v>
      </c>
      <c r="G38" s="21">
        <v>33</v>
      </c>
      <c r="H38" s="21">
        <v>9</v>
      </c>
      <c r="I38" s="21">
        <v>22</v>
      </c>
      <c r="J38" s="21">
        <v>44</v>
      </c>
      <c r="K38" s="21">
        <v>89</v>
      </c>
      <c r="L38" s="23">
        <v>0.313</v>
      </c>
      <c r="N38" s="21">
        <f t="shared" si="14"/>
        <v>30</v>
      </c>
      <c r="O38" s="20" t="s">
        <v>482</v>
      </c>
      <c r="P38" s="21">
        <v>1001</v>
      </c>
      <c r="Q38" s="23">
        <f t="shared" si="13"/>
        <v>0.13186813186813187</v>
      </c>
      <c r="R38" s="21">
        <v>202</v>
      </c>
      <c r="S38" s="25">
        <v>132</v>
      </c>
      <c r="T38" s="21">
        <v>45</v>
      </c>
      <c r="U38" s="21">
        <v>2</v>
      </c>
      <c r="V38" s="21">
        <v>23</v>
      </c>
      <c r="W38" s="21">
        <v>76</v>
      </c>
      <c r="X38" s="21">
        <v>347</v>
      </c>
      <c r="Y38" s="21">
        <v>248.2</v>
      </c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 x14ac:dyDescent="0.25">
      <c r="A39" s="20">
        <v>826</v>
      </c>
      <c r="B39" s="20" t="s">
        <v>114</v>
      </c>
      <c r="C39" s="21">
        <v>739</v>
      </c>
      <c r="D39" s="22">
        <f t="shared" si="12"/>
        <v>0.18403247631935046</v>
      </c>
      <c r="E39" s="21">
        <v>179</v>
      </c>
      <c r="F39" s="21">
        <v>136</v>
      </c>
      <c r="G39" s="21">
        <v>30</v>
      </c>
      <c r="H39" s="21">
        <v>3</v>
      </c>
      <c r="I39" s="21">
        <v>10</v>
      </c>
      <c r="J39" s="21">
        <v>63</v>
      </c>
      <c r="K39" s="21">
        <v>106</v>
      </c>
      <c r="L39" s="23">
        <v>0.27</v>
      </c>
      <c r="N39" s="21">
        <f t="shared" si="14"/>
        <v>31</v>
      </c>
      <c r="O39" s="20" t="s">
        <v>579</v>
      </c>
      <c r="P39" s="21">
        <v>998</v>
      </c>
      <c r="Q39" s="23">
        <f t="shared" si="13"/>
        <v>0.17134268537074149</v>
      </c>
      <c r="R39" s="21">
        <v>257</v>
      </c>
      <c r="S39" s="25">
        <v>171</v>
      </c>
      <c r="T39" s="21">
        <v>60</v>
      </c>
      <c r="U39" s="21">
        <v>6</v>
      </c>
      <c r="V39" s="21">
        <v>20</v>
      </c>
      <c r="W39" s="21">
        <v>78</v>
      </c>
      <c r="X39" s="21">
        <v>127</v>
      </c>
      <c r="Y39" s="21">
        <v>227.1</v>
      </c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x14ac:dyDescent="0.25">
      <c r="A40" s="20">
        <v>549</v>
      </c>
      <c r="B40" s="20" t="s">
        <v>112</v>
      </c>
      <c r="C40" s="21">
        <v>738</v>
      </c>
      <c r="D40" s="22">
        <f t="shared" si="12"/>
        <v>0.1856368563685637</v>
      </c>
      <c r="E40" s="21">
        <v>210</v>
      </c>
      <c r="F40" s="21">
        <v>137</v>
      </c>
      <c r="G40" s="21">
        <v>51</v>
      </c>
      <c r="H40" s="21">
        <v>2</v>
      </c>
      <c r="I40" s="21">
        <v>20</v>
      </c>
      <c r="J40" s="21">
        <v>64</v>
      </c>
      <c r="K40" s="21">
        <v>113</v>
      </c>
      <c r="L40" s="23">
        <v>0.32500000000000001</v>
      </c>
      <c r="N40" s="21">
        <f t="shared" si="14"/>
        <v>32</v>
      </c>
      <c r="O40" s="20" t="s">
        <v>513</v>
      </c>
      <c r="P40" s="21">
        <v>996</v>
      </c>
      <c r="Q40" s="23">
        <f t="shared" si="13"/>
        <v>0.19076305220883535</v>
      </c>
      <c r="R40" s="21">
        <v>243</v>
      </c>
      <c r="S40" s="25">
        <v>190</v>
      </c>
      <c r="T40" s="21">
        <v>33</v>
      </c>
      <c r="U40" s="21">
        <v>4</v>
      </c>
      <c r="V40" s="21">
        <v>16</v>
      </c>
      <c r="W40" s="21">
        <v>55</v>
      </c>
      <c r="X40" s="21">
        <v>191</v>
      </c>
      <c r="Y40" s="21">
        <v>237.1</v>
      </c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 x14ac:dyDescent="0.25">
      <c r="A41" s="20">
        <v>1101</v>
      </c>
      <c r="B41" s="20" t="s">
        <v>386</v>
      </c>
      <c r="C41" s="21">
        <v>738</v>
      </c>
      <c r="D41" s="22">
        <f t="shared" si="12"/>
        <v>0.26016260162601629</v>
      </c>
      <c r="E41" s="21">
        <v>242</v>
      </c>
      <c r="F41" s="21">
        <v>192</v>
      </c>
      <c r="G41" s="21">
        <v>34</v>
      </c>
      <c r="H41" s="21">
        <v>8</v>
      </c>
      <c r="I41" s="21">
        <v>8</v>
      </c>
      <c r="J41" s="21">
        <v>30</v>
      </c>
      <c r="K41" s="21">
        <v>53</v>
      </c>
      <c r="L41" s="23">
        <v>0.35</v>
      </c>
      <c r="N41" s="21">
        <f t="shared" si="14"/>
        <v>33</v>
      </c>
      <c r="O41" s="20" t="s">
        <v>543</v>
      </c>
      <c r="P41" s="21">
        <v>995</v>
      </c>
      <c r="Q41" s="23">
        <f t="shared" si="13"/>
        <v>0.17386934673366833</v>
      </c>
      <c r="R41" s="21">
        <v>244</v>
      </c>
      <c r="S41" s="25">
        <v>173</v>
      </c>
      <c r="T41" s="21">
        <v>36</v>
      </c>
      <c r="U41" s="21">
        <v>8</v>
      </c>
      <c r="V41" s="21">
        <v>27</v>
      </c>
      <c r="W41" s="21">
        <v>99</v>
      </c>
      <c r="X41" s="21">
        <v>106</v>
      </c>
      <c r="Y41" s="21">
        <v>230.1</v>
      </c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 x14ac:dyDescent="0.25">
      <c r="A42" s="20">
        <v>3787</v>
      </c>
      <c r="B42" s="20" t="s">
        <v>193</v>
      </c>
      <c r="C42" s="21">
        <v>736</v>
      </c>
      <c r="D42" s="22">
        <f t="shared" si="12"/>
        <v>0.15217391304347827</v>
      </c>
      <c r="E42" s="21">
        <v>189</v>
      </c>
      <c r="F42" s="21">
        <v>112</v>
      </c>
      <c r="G42" s="21">
        <v>42</v>
      </c>
      <c r="H42" s="21">
        <v>2</v>
      </c>
      <c r="I42" s="21">
        <v>33</v>
      </c>
      <c r="J42" s="21">
        <v>94</v>
      </c>
      <c r="K42" s="21">
        <v>118</v>
      </c>
      <c r="L42" s="23">
        <v>0.30199999999999999</v>
      </c>
      <c r="N42" s="21">
        <f t="shared" si="14"/>
        <v>34</v>
      </c>
      <c r="O42" s="20" t="s">
        <v>482</v>
      </c>
      <c r="P42" s="21">
        <v>994</v>
      </c>
      <c r="Q42" s="23">
        <f t="shared" si="13"/>
        <v>0.12776659959758552</v>
      </c>
      <c r="R42" s="21">
        <v>181</v>
      </c>
      <c r="S42" s="25">
        <v>127</v>
      </c>
      <c r="T42" s="21">
        <v>33</v>
      </c>
      <c r="U42" s="21">
        <v>2</v>
      </c>
      <c r="V42" s="21">
        <v>19</v>
      </c>
      <c r="W42" s="21">
        <v>71</v>
      </c>
      <c r="X42" s="21">
        <v>372</v>
      </c>
      <c r="Y42" s="21">
        <v>249.2</v>
      </c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 x14ac:dyDescent="0.25">
      <c r="A43" s="20">
        <v>1101</v>
      </c>
      <c r="B43" s="20" t="s">
        <v>386</v>
      </c>
      <c r="C43" s="21">
        <v>736</v>
      </c>
      <c r="D43" s="22">
        <f t="shared" si="12"/>
        <v>0.27581521739130432</v>
      </c>
      <c r="E43" s="21">
        <v>238</v>
      </c>
      <c r="F43" s="21">
        <v>203</v>
      </c>
      <c r="G43" s="21">
        <v>22</v>
      </c>
      <c r="H43" s="21">
        <v>7</v>
      </c>
      <c r="I43" s="21">
        <v>6</v>
      </c>
      <c r="J43" s="21">
        <v>49</v>
      </c>
      <c r="K43" s="21">
        <v>77</v>
      </c>
      <c r="L43" s="23">
        <v>0.35099999999999998</v>
      </c>
      <c r="N43" s="21">
        <f t="shared" si="14"/>
        <v>35</v>
      </c>
      <c r="O43" s="20" t="s">
        <v>519</v>
      </c>
      <c r="P43" s="21">
        <v>994</v>
      </c>
      <c r="Q43" s="23">
        <f t="shared" si="13"/>
        <v>0.16297786720321933</v>
      </c>
      <c r="R43" s="21">
        <v>245</v>
      </c>
      <c r="S43" s="25">
        <v>162</v>
      </c>
      <c r="T43" s="21">
        <v>48</v>
      </c>
      <c r="U43" s="21">
        <v>4</v>
      </c>
      <c r="V43" s="21">
        <v>31</v>
      </c>
      <c r="W43" s="21">
        <v>54</v>
      </c>
      <c r="X43" s="21">
        <v>216</v>
      </c>
      <c r="Y43" s="21">
        <v>235</v>
      </c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x14ac:dyDescent="0.25">
      <c r="A44" s="20">
        <v>88</v>
      </c>
      <c r="B44" s="20" t="s">
        <v>270</v>
      </c>
      <c r="C44" s="21">
        <v>736</v>
      </c>
      <c r="D44" s="22">
        <f t="shared" si="12"/>
        <v>0.19021739130434784</v>
      </c>
      <c r="E44" s="21">
        <v>196</v>
      </c>
      <c r="F44" s="21">
        <v>140</v>
      </c>
      <c r="G44" s="21">
        <v>32</v>
      </c>
      <c r="H44" s="21">
        <v>9</v>
      </c>
      <c r="I44" s="21">
        <v>15</v>
      </c>
      <c r="J44" s="21">
        <v>73</v>
      </c>
      <c r="K44" s="21">
        <v>98</v>
      </c>
      <c r="L44" s="23">
        <v>0.3</v>
      </c>
      <c r="N44" s="21">
        <f t="shared" si="14"/>
        <v>36</v>
      </c>
      <c r="O44" s="20" t="s">
        <v>486</v>
      </c>
      <c r="P44" s="21">
        <v>993</v>
      </c>
      <c r="Q44" s="23">
        <f t="shared" si="13"/>
        <v>0.16314199395770393</v>
      </c>
      <c r="R44" s="21">
        <v>231</v>
      </c>
      <c r="S44" s="25">
        <v>162</v>
      </c>
      <c r="T44" s="21">
        <v>41</v>
      </c>
      <c r="U44" s="21">
        <v>4</v>
      </c>
      <c r="V44" s="21">
        <v>24</v>
      </c>
      <c r="W44" s="21">
        <v>30</v>
      </c>
      <c r="X44" s="21">
        <v>219</v>
      </c>
      <c r="Y44" s="21">
        <v>250.2</v>
      </c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 x14ac:dyDescent="0.25">
      <c r="A45" s="20">
        <v>166</v>
      </c>
      <c r="B45" s="20" t="s">
        <v>259</v>
      </c>
      <c r="C45" s="21">
        <v>736</v>
      </c>
      <c r="D45" s="22">
        <f t="shared" si="12"/>
        <v>0.16168478260869565</v>
      </c>
      <c r="E45" s="21">
        <v>175</v>
      </c>
      <c r="F45" s="21">
        <v>119</v>
      </c>
      <c r="G45" s="21">
        <v>50</v>
      </c>
      <c r="H45" s="21">
        <v>2</v>
      </c>
      <c r="I45" s="21">
        <v>4</v>
      </c>
      <c r="J45" s="21">
        <v>71</v>
      </c>
      <c r="K45" s="21">
        <v>95</v>
      </c>
      <c r="L45" s="23">
        <v>0.27300000000000002</v>
      </c>
      <c r="N45" s="21">
        <f t="shared" si="14"/>
        <v>37</v>
      </c>
      <c r="O45" s="20" t="s">
        <v>486</v>
      </c>
      <c r="P45" s="21">
        <v>993</v>
      </c>
      <c r="Q45" s="23">
        <f t="shared" si="13"/>
        <v>0.16717019133937563</v>
      </c>
      <c r="R45" s="21">
        <v>223</v>
      </c>
      <c r="S45" s="25">
        <v>166</v>
      </c>
      <c r="T45" s="21">
        <v>43</v>
      </c>
      <c r="U45" s="21">
        <v>4</v>
      </c>
      <c r="V45" s="21">
        <v>10</v>
      </c>
      <c r="W45" s="21">
        <v>62</v>
      </c>
      <c r="X45" s="21">
        <v>168</v>
      </c>
      <c r="Y45" s="21">
        <v>239.1</v>
      </c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x14ac:dyDescent="0.25">
      <c r="A46" s="20">
        <v>1326</v>
      </c>
      <c r="B46" s="20" t="s">
        <v>311</v>
      </c>
      <c r="C46" s="21">
        <v>735</v>
      </c>
      <c r="D46" s="22">
        <f t="shared" si="12"/>
        <v>0.17414965986394557</v>
      </c>
      <c r="E46" s="21">
        <v>215</v>
      </c>
      <c r="F46" s="21">
        <v>128</v>
      </c>
      <c r="G46" s="21">
        <v>49</v>
      </c>
      <c r="H46" s="21">
        <v>5</v>
      </c>
      <c r="I46" s="21">
        <v>33</v>
      </c>
      <c r="J46" s="21">
        <v>42</v>
      </c>
      <c r="K46" s="21">
        <v>80</v>
      </c>
      <c r="L46" s="23">
        <v>0.317</v>
      </c>
      <c r="N46" s="21">
        <f t="shared" si="14"/>
        <v>38</v>
      </c>
      <c r="O46" s="20" t="s">
        <v>529</v>
      </c>
      <c r="P46" s="21">
        <v>993</v>
      </c>
      <c r="Q46" s="23">
        <f t="shared" si="13"/>
        <v>0.15609264853977844</v>
      </c>
      <c r="R46" s="21">
        <v>242</v>
      </c>
      <c r="S46" s="25">
        <v>155</v>
      </c>
      <c r="T46" s="21">
        <v>54</v>
      </c>
      <c r="U46" s="21">
        <v>5</v>
      </c>
      <c r="V46" s="21">
        <v>28</v>
      </c>
      <c r="W46" s="21">
        <v>56</v>
      </c>
      <c r="X46" s="21">
        <v>216</v>
      </c>
      <c r="Y46" s="21">
        <v>234.1</v>
      </c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 x14ac:dyDescent="0.25">
      <c r="A47" s="20">
        <v>11281</v>
      </c>
      <c r="B47" s="20" t="s">
        <v>260</v>
      </c>
      <c r="C47" s="21">
        <v>735</v>
      </c>
      <c r="D47" s="22">
        <f t="shared" si="12"/>
        <v>0.18911564625850341</v>
      </c>
      <c r="E47" s="21">
        <v>206</v>
      </c>
      <c r="F47" s="21">
        <v>139</v>
      </c>
      <c r="G47" s="21">
        <v>41</v>
      </c>
      <c r="H47" s="21">
        <v>10</v>
      </c>
      <c r="I47" s="21">
        <v>16</v>
      </c>
      <c r="J47" s="21">
        <v>45</v>
      </c>
      <c r="K47" s="21">
        <v>126</v>
      </c>
      <c r="L47" s="23">
        <v>0.30199999999999999</v>
      </c>
      <c r="N47" s="21">
        <f t="shared" si="14"/>
        <v>39</v>
      </c>
      <c r="O47" s="20" t="s">
        <v>559</v>
      </c>
      <c r="P47" s="21">
        <v>992</v>
      </c>
      <c r="Q47" s="23">
        <f t="shared" si="13"/>
        <v>0.15725806451612903</v>
      </c>
      <c r="R47" s="21">
        <v>222</v>
      </c>
      <c r="S47" s="25">
        <v>156</v>
      </c>
      <c r="T47" s="21">
        <v>36</v>
      </c>
      <c r="U47" s="21">
        <v>6</v>
      </c>
      <c r="V47" s="21">
        <v>24</v>
      </c>
      <c r="W47" s="21">
        <v>65</v>
      </c>
      <c r="X47" s="21">
        <v>152</v>
      </c>
      <c r="Y47" s="21">
        <v>241</v>
      </c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 x14ac:dyDescent="0.25">
      <c r="A48" s="20">
        <v>956</v>
      </c>
      <c r="B48" s="20" t="s">
        <v>412</v>
      </c>
      <c r="C48" s="21">
        <v>735</v>
      </c>
      <c r="D48" s="22">
        <f t="shared" si="12"/>
        <v>0.19863945578231293</v>
      </c>
      <c r="E48" s="21">
        <v>189</v>
      </c>
      <c r="F48" s="21">
        <v>146</v>
      </c>
      <c r="G48" s="21">
        <v>28</v>
      </c>
      <c r="H48" s="21">
        <v>7</v>
      </c>
      <c r="I48" s="21">
        <v>8</v>
      </c>
      <c r="J48" s="21">
        <v>42</v>
      </c>
      <c r="K48" s="21">
        <v>89</v>
      </c>
      <c r="L48" s="23">
        <v>0.27900000000000003</v>
      </c>
      <c r="N48" s="21">
        <f t="shared" si="14"/>
        <v>40</v>
      </c>
      <c r="O48" s="20" t="s">
        <v>572</v>
      </c>
      <c r="P48" s="21">
        <v>992</v>
      </c>
      <c r="Q48" s="23">
        <f t="shared" si="13"/>
        <v>0.14818548387096775</v>
      </c>
      <c r="R48" s="21">
        <v>222</v>
      </c>
      <c r="S48" s="25">
        <v>147</v>
      </c>
      <c r="T48" s="21">
        <v>41</v>
      </c>
      <c r="U48" s="21">
        <v>3</v>
      </c>
      <c r="V48" s="21">
        <v>31</v>
      </c>
      <c r="W48" s="21">
        <v>64</v>
      </c>
      <c r="X48" s="21">
        <v>184</v>
      </c>
      <c r="Y48" s="21">
        <v>240.2</v>
      </c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 x14ac:dyDescent="0.25">
      <c r="A49" s="20">
        <v>847</v>
      </c>
      <c r="B49" s="20" t="s">
        <v>166</v>
      </c>
      <c r="C49" s="21">
        <v>734</v>
      </c>
      <c r="D49" s="22">
        <f t="shared" si="12"/>
        <v>0.16212534059945505</v>
      </c>
      <c r="E49" s="21">
        <v>198</v>
      </c>
      <c r="F49" s="21">
        <v>119</v>
      </c>
      <c r="G49" s="21">
        <v>36</v>
      </c>
      <c r="H49" s="21">
        <v>5</v>
      </c>
      <c r="I49" s="21">
        <v>38</v>
      </c>
      <c r="J49" s="21">
        <v>38</v>
      </c>
      <c r="K49" s="21">
        <v>130</v>
      </c>
      <c r="L49" s="23">
        <v>0.28999999999999998</v>
      </c>
      <c r="N49" s="21">
        <f t="shared" si="14"/>
        <v>41</v>
      </c>
      <c r="O49" s="20" t="s">
        <v>496</v>
      </c>
      <c r="P49" s="21">
        <v>987</v>
      </c>
      <c r="Q49" s="23">
        <f t="shared" si="13"/>
        <v>0.15704154002026344</v>
      </c>
      <c r="R49" s="21">
        <v>201</v>
      </c>
      <c r="S49" s="25">
        <v>155</v>
      </c>
      <c r="T49" s="21">
        <v>32</v>
      </c>
      <c r="U49" s="21">
        <v>1</v>
      </c>
      <c r="V49" s="21">
        <v>13</v>
      </c>
      <c r="W49" s="21">
        <v>45</v>
      </c>
      <c r="X49" s="21">
        <v>204</v>
      </c>
      <c r="Y49" s="21">
        <v>251</v>
      </c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 x14ac:dyDescent="0.25">
      <c r="A50" s="20">
        <v>6104</v>
      </c>
      <c r="B50" s="20" t="s">
        <v>101</v>
      </c>
      <c r="C50" s="21">
        <v>734</v>
      </c>
      <c r="D50" s="22">
        <f t="shared" si="12"/>
        <v>0.16621253405994552</v>
      </c>
      <c r="E50" s="21">
        <v>195</v>
      </c>
      <c r="F50" s="21">
        <v>122</v>
      </c>
      <c r="G50" s="21">
        <v>37</v>
      </c>
      <c r="H50" s="21">
        <v>0</v>
      </c>
      <c r="I50" s="21">
        <v>36</v>
      </c>
      <c r="J50" s="21">
        <v>42</v>
      </c>
      <c r="K50" s="21">
        <v>98</v>
      </c>
      <c r="L50" s="23">
        <v>0.28599999999999998</v>
      </c>
      <c r="N50" s="21">
        <f t="shared" si="14"/>
        <v>42</v>
      </c>
      <c r="O50" s="20" t="s">
        <v>486</v>
      </c>
      <c r="P50" s="21">
        <v>987</v>
      </c>
      <c r="Q50" s="23">
        <f t="shared" si="13"/>
        <v>0.1641337386018237</v>
      </c>
      <c r="R50" s="21">
        <v>220</v>
      </c>
      <c r="S50" s="25">
        <v>162</v>
      </c>
      <c r="T50" s="21">
        <v>34</v>
      </c>
      <c r="U50" s="21">
        <v>6</v>
      </c>
      <c r="V50" s="21">
        <v>18</v>
      </c>
      <c r="W50" s="21">
        <v>39</v>
      </c>
      <c r="X50" s="21">
        <v>206</v>
      </c>
      <c r="Y50" s="21">
        <v>246</v>
      </c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 x14ac:dyDescent="0.25">
      <c r="A51" s="20">
        <v>88</v>
      </c>
      <c r="B51" s="20" t="s">
        <v>270</v>
      </c>
      <c r="C51" s="21">
        <v>734</v>
      </c>
      <c r="D51" s="22">
        <f t="shared" si="12"/>
        <v>0.18256130790190736</v>
      </c>
      <c r="E51" s="21">
        <v>194</v>
      </c>
      <c r="F51" s="21">
        <v>134</v>
      </c>
      <c r="G51" s="21">
        <v>35</v>
      </c>
      <c r="H51" s="21">
        <v>10</v>
      </c>
      <c r="I51" s="21">
        <v>15</v>
      </c>
      <c r="J51" s="21">
        <v>60</v>
      </c>
      <c r="K51" s="21">
        <v>76</v>
      </c>
      <c r="L51" s="23">
        <v>0.29199999999999998</v>
      </c>
      <c r="N51" s="21">
        <f t="shared" si="14"/>
        <v>43</v>
      </c>
      <c r="O51" s="20" t="s">
        <v>505</v>
      </c>
      <c r="P51" s="21">
        <v>987</v>
      </c>
      <c r="Q51" s="23">
        <f t="shared" si="13"/>
        <v>0.16008105369807499</v>
      </c>
      <c r="R51" s="21">
        <v>236</v>
      </c>
      <c r="S51" s="25">
        <v>158</v>
      </c>
      <c r="T51" s="21">
        <v>47</v>
      </c>
      <c r="U51" s="21">
        <v>3</v>
      </c>
      <c r="V51" s="21">
        <v>28</v>
      </c>
      <c r="W51" s="21">
        <v>46</v>
      </c>
      <c r="X51" s="21">
        <v>210</v>
      </c>
      <c r="Y51" s="21">
        <v>237.2</v>
      </c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 x14ac:dyDescent="0.25">
      <c r="A52" s="20">
        <v>443</v>
      </c>
      <c r="B52" s="20" t="s">
        <v>306</v>
      </c>
      <c r="C52" s="21">
        <v>734</v>
      </c>
      <c r="D52" s="22">
        <f t="shared" si="12"/>
        <v>0.21389645776566757</v>
      </c>
      <c r="E52" s="21">
        <v>179</v>
      </c>
      <c r="F52" s="21">
        <v>157</v>
      </c>
      <c r="G52" s="21">
        <v>18</v>
      </c>
      <c r="H52" s="21">
        <v>3</v>
      </c>
      <c r="I52" s="21">
        <v>1</v>
      </c>
      <c r="J52" s="21">
        <v>45</v>
      </c>
      <c r="K52" s="21">
        <v>47</v>
      </c>
      <c r="L52" s="23">
        <v>0.27500000000000002</v>
      </c>
      <c r="N52" s="21">
        <f t="shared" si="14"/>
        <v>44</v>
      </c>
      <c r="O52" s="20" t="s">
        <v>516</v>
      </c>
      <c r="P52" s="21">
        <v>987</v>
      </c>
      <c r="Q52" s="23">
        <f t="shared" si="13"/>
        <v>0.16616008105369809</v>
      </c>
      <c r="R52" s="21">
        <v>246</v>
      </c>
      <c r="S52" s="25">
        <v>164</v>
      </c>
      <c r="T52" s="21">
        <v>45</v>
      </c>
      <c r="U52" s="21">
        <v>5</v>
      </c>
      <c r="V52" s="21">
        <v>32</v>
      </c>
      <c r="W52" s="21">
        <v>62</v>
      </c>
      <c r="X52" s="21">
        <v>169</v>
      </c>
      <c r="Y52" s="21">
        <v>231.2</v>
      </c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 x14ac:dyDescent="0.25">
      <c r="A53" s="20">
        <v>1736</v>
      </c>
      <c r="B53" s="20" t="s">
        <v>75</v>
      </c>
      <c r="C53" s="21">
        <v>733</v>
      </c>
      <c r="D53" s="22">
        <f t="shared" si="12"/>
        <v>0.19372442019099589</v>
      </c>
      <c r="E53" s="21">
        <v>190</v>
      </c>
      <c r="F53" s="21">
        <v>142</v>
      </c>
      <c r="G53" s="21">
        <v>24</v>
      </c>
      <c r="H53" s="21">
        <v>17</v>
      </c>
      <c r="I53" s="21">
        <v>7</v>
      </c>
      <c r="J53" s="21">
        <v>27</v>
      </c>
      <c r="K53" s="21">
        <v>78</v>
      </c>
      <c r="L53" s="23">
        <v>0.27300000000000002</v>
      </c>
      <c r="N53" s="21">
        <f t="shared" si="14"/>
        <v>45</v>
      </c>
      <c r="O53" s="20" t="s">
        <v>520</v>
      </c>
      <c r="P53" s="21">
        <v>986</v>
      </c>
      <c r="Q53" s="23">
        <f t="shared" si="13"/>
        <v>0.17545638945233266</v>
      </c>
      <c r="R53" s="21">
        <v>257</v>
      </c>
      <c r="S53" s="25">
        <v>173</v>
      </c>
      <c r="T53" s="21">
        <v>53</v>
      </c>
      <c r="U53" s="21">
        <v>6</v>
      </c>
      <c r="V53" s="21">
        <v>25</v>
      </c>
      <c r="W53" s="21">
        <v>53</v>
      </c>
      <c r="X53" s="21">
        <v>209</v>
      </c>
      <c r="Y53" s="21">
        <v>233.1</v>
      </c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 x14ac:dyDescent="0.25">
      <c r="A54" s="20">
        <v>4727</v>
      </c>
      <c r="B54" s="20" t="s">
        <v>138</v>
      </c>
      <c r="C54" s="21">
        <v>732</v>
      </c>
      <c r="D54" s="22">
        <f t="shared" si="12"/>
        <v>0.17622950819672131</v>
      </c>
      <c r="E54" s="21">
        <v>212</v>
      </c>
      <c r="F54" s="21">
        <v>129</v>
      </c>
      <c r="G54" s="21">
        <v>46</v>
      </c>
      <c r="H54" s="21">
        <v>5</v>
      </c>
      <c r="I54" s="21">
        <v>32</v>
      </c>
      <c r="J54" s="21">
        <v>52</v>
      </c>
      <c r="K54" s="21">
        <v>98</v>
      </c>
      <c r="L54" s="23">
        <v>0.32100000000000001</v>
      </c>
      <c r="N54" s="21">
        <f t="shared" si="14"/>
        <v>46</v>
      </c>
      <c r="O54" s="20" t="s">
        <v>498</v>
      </c>
      <c r="P54" s="21">
        <v>985</v>
      </c>
      <c r="Q54" s="23">
        <f t="shared" si="13"/>
        <v>0.17360406091370559</v>
      </c>
      <c r="R54" s="21">
        <v>230</v>
      </c>
      <c r="S54" s="25">
        <v>171</v>
      </c>
      <c r="T54" s="21">
        <v>39</v>
      </c>
      <c r="U54" s="21">
        <v>3</v>
      </c>
      <c r="V54" s="21">
        <v>17</v>
      </c>
      <c r="W54" s="21">
        <v>61</v>
      </c>
      <c r="X54" s="21">
        <v>230</v>
      </c>
      <c r="Y54" s="21">
        <v>237.1</v>
      </c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 x14ac:dyDescent="0.25">
      <c r="A55" s="20">
        <v>1274</v>
      </c>
      <c r="B55" s="20" t="s">
        <v>204</v>
      </c>
      <c r="C55" s="21">
        <v>732</v>
      </c>
      <c r="D55" s="22">
        <f t="shared" si="12"/>
        <v>0.15573770491803279</v>
      </c>
      <c r="E55" s="21">
        <v>201</v>
      </c>
      <c r="F55" s="21">
        <v>114</v>
      </c>
      <c r="G55" s="21">
        <v>34</v>
      </c>
      <c r="H55" s="21">
        <v>1</v>
      </c>
      <c r="I55" s="21">
        <v>52</v>
      </c>
      <c r="J55" s="21">
        <v>75</v>
      </c>
      <c r="K55" s="21">
        <v>131</v>
      </c>
      <c r="L55" s="23">
        <v>0.318</v>
      </c>
      <c r="N55" s="21">
        <f t="shared" si="14"/>
        <v>47</v>
      </c>
      <c r="O55" s="20" t="s">
        <v>593</v>
      </c>
      <c r="P55" s="21">
        <v>985</v>
      </c>
      <c r="Q55" s="23">
        <f t="shared" si="13"/>
        <v>0.15837563451776648</v>
      </c>
      <c r="R55" s="21">
        <v>235</v>
      </c>
      <c r="S55" s="25">
        <v>156</v>
      </c>
      <c r="T55" s="21">
        <v>51</v>
      </c>
      <c r="U55" s="21">
        <v>9</v>
      </c>
      <c r="V55" s="21">
        <v>19</v>
      </c>
      <c r="W55" s="21">
        <v>68</v>
      </c>
      <c r="X55" s="21">
        <v>152</v>
      </c>
      <c r="Y55" s="21">
        <v>229.1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 x14ac:dyDescent="0.25">
      <c r="A56" s="20">
        <v>1101</v>
      </c>
      <c r="B56" s="20" t="s">
        <v>386</v>
      </c>
      <c r="C56" s="21">
        <v>732</v>
      </c>
      <c r="D56" s="22">
        <f t="shared" si="12"/>
        <v>0.23907103825136611</v>
      </c>
      <c r="E56" s="21">
        <v>214</v>
      </c>
      <c r="F56" s="21">
        <v>175</v>
      </c>
      <c r="G56" s="21">
        <v>30</v>
      </c>
      <c r="H56" s="21">
        <v>3</v>
      </c>
      <c r="I56" s="21">
        <v>6</v>
      </c>
      <c r="J56" s="21">
        <v>45</v>
      </c>
      <c r="K56" s="21">
        <v>86</v>
      </c>
      <c r="L56" s="23">
        <v>0.315</v>
      </c>
      <c r="N56" s="21">
        <f t="shared" si="14"/>
        <v>48</v>
      </c>
      <c r="O56" s="20" t="s">
        <v>569</v>
      </c>
      <c r="P56" s="21">
        <v>984</v>
      </c>
      <c r="Q56" s="23">
        <f t="shared" si="13"/>
        <v>0.14939024390243902</v>
      </c>
      <c r="R56" s="21">
        <v>223</v>
      </c>
      <c r="S56" s="25">
        <v>147</v>
      </c>
      <c r="T56" s="21">
        <v>44</v>
      </c>
      <c r="U56" s="21">
        <v>2</v>
      </c>
      <c r="V56" s="21">
        <v>30</v>
      </c>
      <c r="W56" s="21">
        <v>67</v>
      </c>
      <c r="X56" s="21">
        <v>173</v>
      </c>
      <c r="Y56" s="21">
        <v>242</v>
      </c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x14ac:dyDescent="0.25">
      <c r="A57" s="20">
        <v>1286</v>
      </c>
      <c r="B57" s="20" t="s">
        <v>274</v>
      </c>
      <c r="C57" s="21">
        <v>732</v>
      </c>
      <c r="D57" s="22">
        <f t="shared" si="12"/>
        <v>0.20765027322404372</v>
      </c>
      <c r="E57" s="21">
        <v>221</v>
      </c>
      <c r="F57" s="21">
        <v>152</v>
      </c>
      <c r="G57" s="21">
        <v>40</v>
      </c>
      <c r="H57" s="21">
        <v>5</v>
      </c>
      <c r="I57" s="21">
        <v>24</v>
      </c>
      <c r="J57" s="21">
        <v>58</v>
      </c>
      <c r="K57" s="21">
        <v>91</v>
      </c>
      <c r="L57" s="23">
        <v>0.33100000000000002</v>
      </c>
      <c r="N57" s="21">
        <f t="shared" si="14"/>
        <v>49</v>
      </c>
      <c r="O57" s="20" t="s">
        <v>521</v>
      </c>
      <c r="P57" s="21">
        <v>984</v>
      </c>
      <c r="Q57" s="23">
        <f t="shared" si="13"/>
        <v>0.15853658536585366</v>
      </c>
      <c r="R57" s="21">
        <v>236</v>
      </c>
      <c r="S57" s="25">
        <v>156</v>
      </c>
      <c r="T57" s="21">
        <v>53</v>
      </c>
      <c r="U57" s="21">
        <v>2</v>
      </c>
      <c r="V57" s="21">
        <v>25</v>
      </c>
      <c r="W57" s="21">
        <v>61</v>
      </c>
      <c r="X57" s="21">
        <v>134</v>
      </c>
      <c r="Y57" s="21">
        <v>239</v>
      </c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 x14ac:dyDescent="0.25">
      <c r="A58" s="20">
        <v>971</v>
      </c>
      <c r="B58" s="20" t="s">
        <v>136</v>
      </c>
      <c r="C58" s="21">
        <v>732</v>
      </c>
      <c r="D58" s="22">
        <f t="shared" si="12"/>
        <v>0.18442622950819673</v>
      </c>
      <c r="E58" s="21">
        <v>196</v>
      </c>
      <c r="F58" s="21">
        <v>135</v>
      </c>
      <c r="G58" s="21">
        <v>38</v>
      </c>
      <c r="H58" s="21">
        <v>11</v>
      </c>
      <c r="I58" s="21">
        <v>12</v>
      </c>
      <c r="J58" s="21">
        <v>47</v>
      </c>
      <c r="K58" s="21">
        <v>71</v>
      </c>
      <c r="L58" s="23">
        <v>0.28999999999999998</v>
      </c>
      <c r="N58" s="21">
        <f t="shared" si="14"/>
        <v>50</v>
      </c>
      <c r="O58" s="20" t="s">
        <v>524</v>
      </c>
      <c r="P58" s="21">
        <v>983</v>
      </c>
      <c r="Q58" s="23">
        <f t="shared" si="13"/>
        <v>0.17090539165818922</v>
      </c>
      <c r="R58" s="21">
        <v>237</v>
      </c>
      <c r="S58" s="25">
        <v>168</v>
      </c>
      <c r="T58" s="21">
        <v>43</v>
      </c>
      <c r="U58" s="21">
        <v>7</v>
      </c>
      <c r="V58" s="21">
        <v>19</v>
      </c>
      <c r="W58" s="21">
        <v>62</v>
      </c>
      <c r="X58" s="21">
        <v>152</v>
      </c>
      <c r="Y58" s="21">
        <v>238.1</v>
      </c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x14ac:dyDescent="0.25">
      <c r="A59" s="20">
        <v>620</v>
      </c>
      <c r="B59" s="20" t="s">
        <v>130</v>
      </c>
      <c r="C59" s="21">
        <v>732</v>
      </c>
      <c r="D59" s="22">
        <f t="shared" si="12"/>
        <v>0.1953551912568306</v>
      </c>
      <c r="E59" s="21">
        <v>193</v>
      </c>
      <c r="F59" s="21">
        <v>143</v>
      </c>
      <c r="G59" s="21">
        <v>27</v>
      </c>
      <c r="H59" s="21">
        <v>11</v>
      </c>
      <c r="I59" s="21">
        <v>12</v>
      </c>
      <c r="J59" s="21">
        <v>28</v>
      </c>
      <c r="K59" s="21">
        <v>54</v>
      </c>
      <c r="L59" s="23">
        <v>0.28000000000000003</v>
      </c>
      <c r="N59" s="21">
        <f t="shared" si="14"/>
        <v>51</v>
      </c>
      <c r="O59" s="20" t="s">
        <v>509</v>
      </c>
      <c r="P59" s="21">
        <v>983</v>
      </c>
      <c r="Q59" s="23">
        <f t="shared" si="13"/>
        <v>0.15971515768056968</v>
      </c>
      <c r="R59" s="21">
        <v>233</v>
      </c>
      <c r="S59" s="25">
        <v>157</v>
      </c>
      <c r="T59" s="21">
        <v>57</v>
      </c>
      <c r="U59" s="21">
        <v>2</v>
      </c>
      <c r="V59" s="21">
        <v>17</v>
      </c>
      <c r="W59" s="21">
        <v>62</v>
      </c>
      <c r="X59" s="21">
        <v>206</v>
      </c>
      <c r="Y59" s="21">
        <v>237</v>
      </c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x14ac:dyDescent="0.25">
      <c r="A60" s="20">
        <v>8370</v>
      </c>
      <c r="B60" s="20" t="s">
        <v>135</v>
      </c>
      <c r="C60" s="21">
        <v>731</v>
      </c>
      <c r="D60" s="22">
        <f t="shared" si="12"/>
        <v>0.18331053351573187</v>
      </c>
      <c r="E60" s="21">
        <v>195</v>
      </c>
      <c r="F60" s="21">
        <v>134</v>
      </c>
      <c r="G60" s="21">
        <v>37</v>
      </c>
      <c r="H60" s="21">
        <v>3</v>
      </c>
      <c r="I60" s="21">
        <v>21</v>
      </c>
      <c r="J60" s="21">
        <v>86</v>
      </c>
      <c r="K60" s="21">
        <v>85</v>
      </c>
      <c r="L60" s="23">
        <v>0.307</v>
      </c>
      <c r="N60" s="21">
        <f t="shared" si="14"/>
        <v>52</v>
      </c>
      <c r="O60" s="20" t="s">
        <v>489</v>
      </c>
      <c r="P60" s="21">
        <v>982</v>
      </c>
      <c r="Q60" s="23">
        <f t="shared" si="13"/>
        <v>0.14969450101832993</v>
      </c>
      <c r="R60" s="21">
        <v>219</v>
      </c>
      <c r="S60" s="25">
        <v>147</v>
      </c>
      <c r="T60" s="21">
        <v>50</v>
      </c>
      <c r="U60" s="21">
        <v>2</v>
      </c>
      <c r="V60" s="21">
        <v>20</v>
      </c>
      <c r="W60" s="21">
        <v>63</v>
      </c>
      <c r="X60" s="21">
        <v>269</v>
      </c>
      <c r="Y60" s="21">
        <v>240</v>
      </c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 x14ac:dyDescent="0.25">
      <c r="A61" s="20">
        <v>6195</v>
      </c>
      <c r="B61" s="20" t="s">
        <v>159</v>
      </c>
      <c r="C61" s="21">
        <v>731</v>
      </c>
      <c r="D61" s="22">
        <f t="shared" si="12"/>
        <v>0.13953488372093023</v>
      </c>
      <c r="E61" s="21">
        <v>168</v>
      </c>
      <c r="F61" s="21">
        <v>102</v>
      </c>
      <c r="G61" s="21">
        <v>42</v>
      </c>
      <c r="H61" s="21">
        <v>5</v>
      </c>
      <c r="I61" s="21">
        <v>19</v>
      </c>
      <c r="J61" s="21">
        <v>60</v>
      </c>
      <c r="K61" s="21">
        <v>90</v>
      </c>
      <c r="L61" s="23">
        <v>0.25600000000000001</v>
      </c>
      <c r="N61" s="21">
        <f t="shared" si="14"/>
        <v>53</v>
      </c>
      <c r="O61" s="20" t="s">
        <v>667</v>
      </c>
      <c r="P61" s="21">
        <v>982</v>
      </c>
      <c r="Q61" s="23">
        <f t="shared" si="13"/>
        <v>0.1659877800407332</v>
      </c>
      <c r="R61" s="21">
        <v>244</v>
      </c>
      <c r="S61" s="25">
        <v>163</v>
      </c>
      <c r="T61" s="21">
        <v>55</v>
      </c>
      <c r="U61" s="21">
        <v>4</v>
      </c>
      <c r="V61" s="21">
        <v>22</v>
      </c>
      <c r="W61" s="21">
        <v>64</v>
      </c>
      <c r="X61" s="21">
        <v>116</v>
      </c>
      <c r="Y61" s="21">
        <v>232</v>
      </c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x14ac:dyDescent="0.25">
      <c r="A62" s="20">
        <v>13611</v>
      </c>
      <c r="B62" s="20" t="s">
        <v>173</v>
      </c>
      <c r="C62" s="21">
        <v>730</v>
      </c>
      <c r="D62" s="22">
        <f t="shared" si="12"/>
        <v>0.18630136986301371</v>
      </c>
      <c r="E62" s="21">
        <v>214</v>
      </c>
      <c r="F62" s="21">
        <v>136</v>
      </c>
      <c r="G62" s="21">
        <v>42</v>
      </c>
      <c r="H62" s="21">
        <v>5</v>
      </c>
      <c r="I62" s="21">
        <v>31</v>
      </c>
      <c r="J62" s="21">
        <v>49</v>
      </c>
      <c r="K62" s="21">
        <v>80</v>
      </c>
      <c r="L62" s="23">
        <v>0.318</v>
      </c>
      <c r="N62" s="21">
        <f t="shared" si="14"/>
        <v>54</v>
      </c>
      <c r="O62" s="20" t="s">
        <v>591</v>
      </c>
      <c r="P62" s="21">
        <v>981</v>
      </c>
      <c r="Q62" s="23">
        <f t="shared" si="13"/>
        <v>0.11926605504587157</v>
      </c>
      <c r="R62" s="21">
        <v>183</v>
      </c>
      <c r="S62" s="25">
        <v>117</v>
      </c>
      <c r="T62" s="21">
        <v>35</v>
      </c>
      <c r="U62" s="21">
        <v>8</v>
      </c>
      <c r="V62" s="21">
        <v>23</v>
      </c>
      <c r="W62" s="21">
        <v>91</v>
      </c>
      <c r="X62" s="21">
        <v>218</v>
      </c>
      <c r="Y62" s="21">
        <v>234</v>
      </c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x14ac:dyDescent="0.25">
      <c r="A63" s="20">
        <v>1281</v>
      </c>
      <c r="B63" s="20" t="s">
        <v>234</v>
      </c>
      <c r="C63" s="21">
        <v>730</v>
      </c>
      <c r="D63" s="22">
        <f t="shared" si="12"/>
        <v>0.14657534246575343</v>
      </c>
      <c r="E63" s="21">
        <v>194</v>
      </c>
      <c r="F63" s="21">
        <v>107</v>
      </c>
      <c r="G63" s="21">
        <v>41</v>
      </c>
      <c r="H63" s="21">
        <v>3</v>
      </c>
      <c r="I63" s="21">
        <v>43</v>
      </c>
      <c r="J63" s="21">
        <v>72</v>
      </c>
      <c r="K63" s="21">
        <v>124</v>
      </c>
      <c r="L63" s="23">
        <v>0.30099999999999999</v>
      </c>
      <c r="N63" s="21">
        <f t="shared" si="14"/>
        <v>55</v>
      </c>
      <c r="O63" s="20" t="s">
        <v>524</v>
      </c>
      <c r="P63" s="21">
        <v>980</v>
      </c>
      <c r="Q63" s="23">
        <f t="shared" si="13"/>
        <v>0.16734693877551021</v>
      </c>
      <c r="R63" s="21">
        <v>216</v>
      </c>
      <c r="S63" s="25">
        <v>164</v>
      </c>
      <c r="T63" s="21">
        <v>31</v>
      </c>
      <c r="U63" s="21">
        <v>1</v>
      </c>
      <c r="V63" s="21">
        <v>20</v>
      </c>
      <c r="W63" s="21">
        <v>71</v>
      </c>
      <c r="X63" s="21">
        <v>181</v>
      </c>
      <c r="Y63" s="21">
        <v>235</v>
      </c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x14ac:dyDescent="0.25">
      <c r="A64" s="20">
        <v>826</v>
      </c>
      <c r="B64" s="20" t="s">
        <v>114</v>
      </c>
      <c r="C64" s="21">
        <v>730</v>
      </c>
      <c r="D64" s="22">
        <f t="shared" si="12"/>
        <v>0.20136986301369864</v>
      </c>
      <c r="E64" s="21">
        <v>191</v>
      </c>
      <c r="F64" s="21">
        <v>147</v>
      </c>
      <c r="G64" s="21">
        <v>26</v>
      </c>
      <c r="H64" s="21">
        <v>0</v>
      </c>
      <c r="I64" s="21">
        <v>18</v>
      </c>
      <c r="J64" s="21">
        <v>73</v>
      </c>
      <c r="K64" s="21">
        <v>114</v>
      </c>
      <c r="L64" s="23">
        <v>0.29699999999999999</v>
      </c>
      <c r="N64" s="21">
        <f t="shared" si="14"/>
        <v>56</v>
      </c>
      <c r="O64" s="20" t="s">
        <v>555</v>
      </c>
      <c r="P64" s="21">
        <v>979</v>
      </c>
      <c r="Q64" s="23">
        <f t="shared" si="13"/>
        <v>0.1644535240040858</v>
      </c>
      <c r="R64" s="21">
        <v>206</v>
      </c>
      <c r="S64" s="25">
        <v>161</v>
      </c>
      <c r="T64" s="21">
        <v>31</v>
      </c>
      <c r="U64" s="21">
        <v>2</v>
      </c>
      <c r="V64" s="21">
        <v>12</v>
      </c>
      <c r="W64" s="21">
        <v>101</v>
      </c>
      <c r="X64" s="21">
        <v>177</v>
      </c>
      <c r="Y64" s="21">
        <v>239</v>
      </c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x14ac:dyDescent="0.25">
      <c r="A65" s="20">
        <v>766</v>
      </c>
      <c r="B65" s="20" t="s">
        <v>236</v>
      </c>
      <c r="C65" s="21">
        <v>730</v>
      </c>
      <c r="D65" s="22">
        <f t="shared" si="12"/>
        <v>0.19726027397260273</v>
      </c>
      <c r="E65" s="21">
        <v>186</v>
      </c>
      <c r="F65" s="21">
        <v>144</v>
      </c>
      <c r="G65" s="21">
        <v>33</v>
      </c>
      <c r="H65" s="21">
        <v>1</v>
      </c>
      <c r="I65" s="21">
        <v>8</v>
      </c>
      <c r="J65" s="21">
        <v>56</v>
      </c>
      <c r="K65" s="21">
        <v>71</v>
      </c>
      <c r="L65" s="23">
        <v>0.28100000000000003</v>
      </c>
      <c r="N65" s="21">
        <f t="shared" si="14"/>
        <v>57</v>
      </c>
      <c r="O65" s="20" t="s">
        <v>657</v>
      </c>
      <c r="P65" s="21">
        <v>979</v>
      </c>
      <c r="Q65" s="23">
        <f t="shared" si="13"/>
        <v>0.14198161389172625</v>
      </c>
      <c r="R65" s="21">
        <v>221</v>
      </c>
      <c r="S65" s="25">
        <v>139</v>
      </c>
      <c r="T65" s="21">
        <v>49</v>
      </c>
      <c r="U65" s="21">
        <v>8</v>
      </c>
      <c r="V65" s="21">
        <v>25</v>
      </c>
      <c r="W65" s="21">
        <v>74</v>
      </c>
      <c r="X65" s="21">
        <v>164</v>
      </c>
      <c r="Y65" s="21">
        <v>231.1</v>
      </c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x14ac:dyDescent="0.25">
      <c r="A66" s="20">
        <v>547</v>
      </c>
      <c r="B66" s="20" t="s">
        <v>379</v>
      </c>
      <c r="C66" s="21">
        <v>729</v>
      </c>
      <c r="D66" s="22">
        <f t="shared" si="12"/>
        <v>0.12894375857338819</v>
      </c>
      <c r="E66" s="21">
        <v>171</v>
      </c>
      <c r="F66" s="21">
        <v>94</v>
      </c>
      <c r="G66" s="21">
        <v>35</v>
      </c>
      <c r="H66" s="21">
        <v>0</v>
      </c>
      <c r="I66" s="21">
        <v>42</v>
      </c>
      <c r="J66" s="21">
        <v>149</v>
      </c>
      <c r="K66" s="21">
        <v>127</v>
      </c>
      <c r="L66" s="23">
        <v>0.30399999999999999</v>
      </c>
      <c r="N66" s="21">
        <f t="shared" si="14"/>
        <v>58</v>
      </c>
      <c r="O66" s="20" t="s">
        <v>521</v>
      </c>
      <c r="P66" s="21">
        <v>978</v>
      </c>
      <c r="Q66" s="23">
        <f t="shared" si="13"/>
        <v>0.18098159509202455</v>
      </c>
      <c r="R66" s="21">
        <v>250</v>
      </c>
      <c r="S66" s="25">
        <v>177</v>
      </c>
      <c r="T66" s="21">
        <v>48</v>
      </c>
      <c r="U66" s="21">
        <v>3</v>
      </c>
      <c r="V66" s="21">
        <v>22</v>
      </c>
      <c r="W66" s="21">
        <v>61</v>
      </c>
      <c r="X66" s="21">
        <v>119</v>
      </c>
      <c r="Y66" s="21">
        <v>230.1</v>
      </c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x14ac:dyDescent="0.25">
      <c r="A67" s="20">
        <v>96</v>
      </c>
      <c r="B67" s="20" t="s">
        <v>268</v>
      </c>
      <c r="C67" s="21">
        <v>729</v>
      </c>
      <c r="D67" s="22">
        <f t="shared" si="12"/>
        <v>0.16598079561042525</v>
      </c>
      <c r="E67" s="21">
        <v>199</v>
      </c>
      <c r="F67" s="21">
        <v>121</v>
      </c>
      <c r="G67" s="21">
        <v>36</v>
      </c>
      <c r="H67" s="21">
        <v>6</v>
      </c>
      <c r="I67" s="21">
        <v>36</v>
      </c>
      <c r="J67" s="21">
        <v>59</v>
      </c>
      <c r="K67" s="21">
        <v>100</v>
      </c>
      <c r="L67" s="23">
        <v>0.30299999999999999</v>
      </c>
      <c r="N67" s="21">
        <f t="shared" si="14"/>
        <v>59</v>
      </c>
      <c r="O67" s="20" t="s">
        <v>554</v>
      </c>
      <c r="P67" s="21">
        <v>978</v>
      </c>
      <c r="Q67" s="23">
        <f t="shared" si="13"/>
        <v>0.17075664621676892</v>
      </c>
      <c r="R67" s="21">
        <v>261</v>
      </c>
      <c r="S67" s="25">
        <v>167</v>
      </c>
      <c r="T67" s="21">
        <v>58</v>
      </c>
      <c r="U67" s="21">
        <v>9</v>
      </c>
      <c r="V67" s="21">
        <v>27</v>
      </c>
      <c r="W67" s="21">
        <v>51</v>
      </c>
      <c r="X67" s="21">
        <v>141</v>
      </c>
      <c r="Y67" s="21">
        <v>226.2</v>
      </c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x14ac:dyDescent="0.25">
      <c r="A68" s="20">
        <v>1580</v>
      </c>
      <c r="B68" s="20" t="s">
        <v>300</v>
      </c>
      <c r="C68" s="21">
        <v>729</v>
      </c>
      <c r="D68" s="22">
        <f t="shared" si="12"/>
        <v>0.19341563786008231</v>
      </c>
      <c r="E68" s="21">
        <v>183</v>
      </c>
      <c r="F68" s="21">
        <v>141</v>
      </c>
      <c r="G68" s="21">
        <v>30</v>
      </c>
      <c r="H68" s="21">
        <v>7</v>
      </c>
      <c r="I68" s="21">
        <v>5</v>
      </c>
      <c r="J68" s="21">
        <v>101</v>
      </c>
      <c r="K68" s="21">
        <v>114</v>
      </c>
      <c r="L68" s="23">
        <v>0.29799999999999999</v>
      </c>
      <c r="N68" s="21">
        <f t="shared" si="14"/>
        <v>60</v>
      </c>
      <c r="O68" s="20" t="s">
        <v>745</v>
      </c>
      <c r="P68" s="21">
        <v>977</v>
      </c>
      <c r="Q68" s="23">
        <f t="shared" si="13"/>
        <v>0.1555783009211873</v>
      </c>
      <c r="R68" s="21">
        <v>200</v>
      </c>
      <c r="S68" s="25">
        <v>152</v>
      </c>
      <c r="T68" s="21">
        <v>31</v>
      </c>
      <c r="U68" s="21">
        <v>2</v>
      </c>
      <c r="V68" s="21">
        <v>15</v>
      </c>
      <c r="W68" s="21">
        <v>71</v>
      </c>
      <c r="X68" s="21">
        <v>217</v>
      </c>
      <c r="Y68" s="21">
        <v>238.2</v>
      </c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x14ac:dyDescent="0.25">
      <c r="A69" s="20">
        <v>443</v>
      </c>
      <c r="B69" s="20" t="s">
        <v>306</v>
      </c>
      <c r="C69" s="21">
        <v>729</v>
      </c>
      <c r="D69" s="22">
        <f t="shared" si="12"/>
        <v>0.22496570644718794</v>
      </c>
      <c r="E69" s="21">
        <v>196</v>
      </c>
      <c r="F69" s="21">
        <v>164</v>
      </c>
      <c r="G69" s="21">
        <v>24</v>
      </c>
      <c r="H69" s="21">
        <v>8</v>
      </c>
      <c r="I69" s="21">
        <v>0</v>
      </c>
      <c r="J69" s="21">
        <v>33</v>
      </c>
      <c r="K69" s="21">
        <v>37</v>
      </c>
      <c r="L69" s="23">
        <v>0.29299999999999998</v>
      </c>
      <c r="N69" s="21">
        <f t="shared" si="14"/>
        <v>61</v>
      </c>
      <c r="O69" s="20" t="s">
        <v>586</v>
      </c>
      <c r="P69" s="21">
        <v>976</v>
      </c>
      <c r="Q69" s="23">
        <f t="shared" si="13"/>
        <v>0.14651639344262296</v>
      </c>
      <c r="R69" s="21">
        <v>210</v>
      </c>
      <c r="S69" s="25">
        <v>143</v>
      </c>
      <c r="T69" s="21">
        <v>45</v>
      </c>
      <c r="U69" s="21">
        <v>2</v>
      </c>
      <c r="V69" s="21">
        <v>20</v>
      </c>
      <c r="W69" s="21">
        <v>109</v>
      </c>
      <c r="X69" s="21">
        <v>212</v>
      </c>
      <c r="Y69" s="21">
        <v>223.1</v>
      </c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x14ac:dyDescent="0.25">
      <c r="A70" s="20">
        <v>55</v>
      </c>
      <c r="B70" s="20" t="s">
        <v>202</v>
      </c>
      <c r="C70" s="21">
        <v>728</v>
      </c>
      <c r="D70" s="22">
        <f t="shared" si="12"/>
        <v>0.13461538461538461</v>
      </c>
      <c r="E70" s="21">
        <v>198</v>
      </c>
      <c r="F70" s="21">
        <v>98</v>
      </c>
      <c r="G70" s="21">
        <v>36</v>
      </c>
      <c r="H70" s="21">
        <v>7</v>
      </c>
      <c r="I70" s="21">
        <v>57</v>
      </c>
      <c r="J70" s="21">
        <v>100</v>
      </c>
      <c r="K70" s="21">
        <v>83</v>
      </c>
      <c r="L70" s="23">
        <v>0.32500000000000001</v>
      </c>
      <c r="N70" s="21">
        <f t="shared" si="14"/>
        <v>62</v>
      </c>
      <c r="O70" s="20" t="s">
        <v>562</v>
      </c>
      <c r="P70" s="21">
        <v>975</v>
      </c>
      <c r="Q70" s="23">
        <f t="shared" si="13"/>
        <v>0.13435897435897437</v>
      </c>
      <c r="R70" s="21">
        <v>195</v>
      </c>
      <c r="S70" s="25">
        <v>131</v>
      </c>
      <c r="T70" s="21">
        <v>35</v>
      </c>
      <c r="U70" s="21">
        <v>3</v>
      </c>
      <c r="V70" s="21">
        <v>26</v>
      </c>
      <c r="W70" s="21">
        <v>65</v>
      </c>
      <c r="X70" s="21">
        <v>225</v>
      </c>
      <c r="Y70" s="21">
        <v>249.1</v>
      </c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x14ac:dyDescent="0.25">
      <c r="A71" s="20">
        <v>847</v>
      </c>
      <c r="B71" s="20" t="s">
        <v>166</v>
      </c>
      <c r="C71" s="21">
        <v>728</v>
      </c>
      <c r="D71" s="22">
        <f t="shared" si="12"/>
        <v>0.12362637362637363</v>
      </c>
      <c r="E71" s="21">
        <v>179</v>
      </c>
      <c r="F71" s="21">
        <v>90</v>
      </c>
      <c r="G71" s="21">
        <v>41</v>
      </c>
      <c r="H71" s="21">
        <v>2</v>
      </c>
      <c r="I71" s="21">
        <v>46</v>
      </c>
      <c r="J71" s="21">
        <v>67</v>
      </c>
      <c r="K71" s="21">
        <v>160</v>
      </c>
      <c r="L71" s="23">
        <v>0.27700000000000002</v>
      </c>
      <c r="N71" s="21">
        <f t="shared" si="14"/>
        <v>63</v>
      </c>
      <c r="O71" s="20" t="s">
        <v>498</v>
      </c>
      <c r="P71" s="21">
        <v>975</v>
      </c>
      <c r="Q71" s="23">
        <f t="shared" si="13"/>
        <v>0.16102564102564101</v>
      </c>
      <c r="R71" s="21">
        <v>238</v>
      </c>
      <c r="S71" s="25">
        <v>157</v>
      </c>
      <c r="T71" s="21">
        <v>60</v>
      </c>
      <c r="U71" s="21">
        <v>1</v>
      </c>
      <c r="V71" s="21">
        <v>20</v>
      </c>
      <c r="W71" s="21">
        <v>37</v>
      </c>
      <c r="X71" s="21">
        <v>209</v>
      </c>
      <c r="Y71" s="21">
        <v>241</v>
      </c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x14ac:dyDescent="0.25">
      <c r="A72" s="20">
        <v>1101</v>
      </c>
      <c r="B72" s="20" t="s">
        <v>386</v>
      </c>
      <c r="C72" s="21">
        <v>728</v>
      </c>
      <c r="D72" s="22">
        <f t="shared" si="12"/>
        <v>0.22664835164835165</v>
      </c>
      <c r="E72" s="21">
        <v>208</v>
      </c>
      <c r="F72" s="21">
        <v>165</v>
      </c>
      <c r="G72" s="21">
        <v>27</v>
      </c>
      <c r="H72" s="21">
        <v>8</v>
      </c>
      <c r="I72" s="21">
        <v>8</v>
      </c>
      <c r="J72" s="21">
        <v>68</v>
      </c>
      <c r="K72" s="21">
        <v>62</v>
      </c>
      <c r="L72" s="23">
        <v>0.32100000000000001</v>
      </c>
      <c r="N72" s="21">
        <f t="shared" si="14"/>
        <v>64</v>
      </c>
      <c r="O72" s="20" t="s">
        <v>512</v>
      </c>
      <c r="P72" s="21">
        <v>975</v>
      </c>
      <c r="Q72" s="23">
        <f t="shared" si="13"/>
        <v>0.15487179487179487</v>
      </c>
      <c r="R72" s="21">
        <v>209</v>
      </c>
      <c r="S72" s="25">
        <v>151</v>
      </c>
      <c r="T72" s="21">
        <v>42</v>
      </c>
      <c r="U72" s="21">
        <v>4</v>
      </c>
      <c r="V72" s="21">
        <v>12</v>
      </c>
      <c r="W72" s="21">
        <v>72</v>
      </c>
      <c r="X72" s="21">
        <v>194</v>
      </c>
      <c r="Y72" s="21">
        <v>236.1</v>
      </c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x14ac:dyDescent="0.25">
      <c r="A73" s="20">
        <v>656</v>
      </c>
      <c r="B73" s="20" t="s">
        <v>445</v>
      </c>
      <c r="C73" s="21">
        <v>728</v>
      </c>
      <c r="D73" s="22">
        <f t="shared" si="12"/>
        <v>0.2032967032967033</v>
      </c>
      <c r="E73" s="21">
        <v>193</v>
      </c>
      <c r="F73" s="21">
        <v>148</v>
      </c>
      <c r="G73" s="21">
        <v>32</v>
      </c>
      <c r="H73" s="21">
        <v>9</v>
      </c>
      <c r="I73" s="21">
        <v>4</v>
      </c>
      <c r="J73" s="21">
        <v>43</v>
      </c>
      <c r="K73" s="21">
        <v>70</v>
      </c>
      <c r="L73" s="23">
        <v>0.28799999999999998</v>
      </c>
      <c r="N73" s="21">
        <f t="shared" si="14"/>
        <v>65</v>
      </c>
      <c r="O73" s="20" t="s">
        <v>511</v>
      </c>
      <c r="P73" s="21">
        <v>975</v>
      </c>
      <c r="Q73" s="23">
        <f t="shared" si="13"/>
        <v>0.17948717948717949</v>
      </c>
      <c r="R73" s="21">
        <v>234</v>
      </c>
      <c r="S73" s="25">
        <v>175</v>
      </c>
      <c r="T73" s="21">
        <v>34</v>
      </c>
      <c r="U73" s="21">
        <v>4</v>
      </c>
      <c r="V73" s="21">
        <v>21</v>
      </c>
      <c r="W73" s="21">
        <v>83</v>
      </c>
      <c r="X73" s="21">
        <v>160</v>
      </c>
      <c r="Y73" s="21">
        <v>223.1</v>
      </c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x14ac:dyDescent="0.25">
      <c r="A74" s="20">
        <v>3442</v>
      </c>
      <c r="B74" s="20" t="s">
        <v>199</v>
      </c>
      <c r="C74" s="21">
        <v>728</v>
      </c>
      <c r="D74" s="22">
        <f t="shared" ref="D74:D137" si="15">F74/C74</f>
        <v>9.8901098901098897E-2</v>
      </c>
      <c r="E74" s="21">
        <v>155</v>
      </c>
      <c r="F74" s="21">
        <v>72</v>
      </c>
      <c r="G74" s="21">
        <v>49</v>
      </c>
      <c r="H74" s="21">
        <v>3</v>
      </c>
      <c r="I74" s="21">
        <v>31</v>
      </c>
      <c r="J74" s="21">
        <v>68</v>
      </c>
      <c r="K74" s="21">
        <v>167</v>
      </c>
      <c r="L74" s="23">
        <v>0.245</v>
      </c>
      <c r="N74" s="21">
        <f t="shared" si="14"/>
        <v>66</v>
      </c>
      <c r="O74" s="20" t="s">
        <v>544</v>
      </c>
      <c r="P74" s="21">
        <v>974</v>
      </c>
      <c r="Q74" s="23">
        <f t="shared" ref="Q74:Q137" si="16">S74/P74</f>
        <v>0.14784394250513347</v>
      </c>
      <c r="R74" s="21">
        <v>234</v>
      </c>
      <c r="S74" s="25">
        <v>144</v>
      </c>
      <c r="T74" s="21">
        <v>64</v>
      </c>
      <c r="U74" s="21">
        <v>3</v>
      </c>
      <c r="V74" s="21">
        <v>23</v>
      </c>
      <c r="W74" s="21">
        <v>42</v>
      </c>
      <c r="X74" s="21">
        <v>158</v>
      </c>
      <c r="Y74" s="21">
        <v>234.1</v>
      </c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x14ac:dyDescent="0.25">
      <c r="A75" s="20">
        <v>117</v>
      </c>
      <c r="B75" s="20" t="s">
        <v>279</v>
      </c>
      <c r="C75" s="21">
        <v>727</v>
      </c>
      <c r="D75" s="22">
        <f t="shared" si="15"/>
        <v>0.19257221458046767</v>
      </c>
      <c r="E75" s="21">
        <v>207</v>
      </c>
      <c r="F75" s="21">
        <v>140</v>
      </c>
      <c r="G75" s="21">
        <v>38</v>
      </c>
      <c r="H75" s="21">
        <v>1</v>
      </c>
      <c r="I75" s="21">
        <v>28</v>
      </c>
      <c r="J75" s="21">
        <v>43</v>
      </c>
      <c r="K75" s="21">
        <v>78</v>
      </c>
      <c r="L75" s="23">
        <v>0.308</v>
      </c>
      <c r="N75" s="21">
        <f t="shared" ref="N75:N138" si="17">N74+1</f>
        <v>67</v>
      </c>
      <c r="O75" s="20" t="s">
        <v>560</v>
      </c>
      <c r="P75" s="21">
        <v>974</v>
      </c>
      <c r="Q75" s="23">
        <f t="shared" si="16"/>
        <v>0.14065708418891171</v>
      </c>
      <c r="R75" s="21">
        <v>210</v>
      </c>
      <c r="S75" s="25">
        <v>137</v>
      </c>
      <c r="T75" s="21">
        <v>37</v>
      </c>
      <c r="U75" s="21">
        <v>6</v>
      </c>
      <c r="V75" s="21">
        <v>30</v>
      </c>
      <c r="W75" s="21">
        <v>97</v>
      </c>
      <c r="X75" s="21">
        <v>209</v>
      </c>
      <c r="Y75" s="21">
        <v>226.1</v>
      </c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x14ac:dyDescent="0.25">
      <c r="A76" s="20">
        <v>1281</v>
      </c>
      <c r="B76" s="20" t="s">
        <v>234</v>
      </c>
      <c r="C76" s="21">
        <v>727</v>
      </c>
      <c r="D76" s="22">
        <f t="shared" si="15"/>
        <v>0.13480055020632736</v>
      </c>
      <c r="E76" s="21">
        <v>177</v>
      </c>
      <c r="F76" s="21">
        <v>98</v>
      </c>
      <c r="G76" s="21">
        <v>45</v>
      </c>
      <c r="H76" s="21">
        <v>1</v>
      </c>
      <c r="I76" s="21">
        <v>33</v>
      </c>
      <c r="J76" s="21">
        <v>89</v>
      </c>
      <c r="K76" s="21">
        <v>128</v>
      </c>
      <c r="L76" s="23">
        <v>0.28199999999999997</v>
      </c>
      <c r="N76" s="21">
        <f t="shared" si="17"/>
        <v>68</v>
      </c>
      <c r="O76" s="20" t="s">
        <v>516</v>
      </c>
      <c r="P76" s="21">
        <v>972</v>
      </c>
      <c r="Q76" s="23">
        <f t="shared" si="16"/>
        <v>0.19032921810699588</v>
      </c>
      <c r="R76" s="21">
        <v>266</v>
      </c>
      <c r="S76" s="25">
        <v>185</v>
      </c>
      <c r="T76" s="21">
        <v>56</v>
      </c>
      <c r="U76" s="21">
        <v>2</v>
      </c>
      <c r="V76" s="21">
        <v>23</v>
      </c>
      <c r="W76" s="21">
        <v>31</v>
      </c>
      <c r="X76" s="21">
        <v>166</v>
      </c>
      <c r="Y76" s="21">
        <v>229.2</v>
      </c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x14ac:dyDescent="0.25">
      <c r="A77" s="20">
        <v>8370</v>
      </c>
      <c r="B77" s="20" t="s">
        <v>135</v>
      </c>
      <c r="C77" s="21">
        <v>726</v>
      </c>
      <c r="D77" s="22">
        <f t="shared" si="15"/>
        <v>0.1928374655647383</v>
      </c>
      <c r="E77" s="21">
        <v>213</v>
      </c>
      <c r="F77" s="21">
        <v>140</v>
      </c>
      <c r="G77" s="21">
        <v>54</v>
      </c>
      <c r="H77" s="21">
        <v>2</v>
      </c>
      <c r="I77" s="21">
        <v>17</v>
      </c>
      <c r="J77" s="21">
        <v>50</v>
      </c>
      <c r="K77" s="21">
        <v>52</v>
      </c>
      <c r="L77" s="23">
        <v>0.32600000000000001</v>
      </c>
      <c r="N77" s="21">
        <f t="shared" si="17"/>
        <v>69</v>
      </c>
      <c r="O77" s="20" t="s">
        <v>768</v>
      </c>
      <c r="P77" s="21">
        <v>971</v>
      </c>
      <c r="Q77" s="23">
        <f t="shared" si="16"/>
        <v>0.13491246138002061</v>
      </c>
      <c r="R77" s="21">
        <v>199</v>
      </c>
      <c r="S77" s="25">
        <v>131</v>
      </c>
      <c r="T77" s="21">
        <v>47</v>
      </c>
      <c r="U77" s="21">
        <v>5</v>
      </c>
      <c r="V77" s="21">
        <v>16</v>
      </c>
      <c r="W77" s="21">
        <v>69</v>
      </c>
      <c r="X77" s="21">
        <v>163</v>
      </c>
      <c r="Y77" s="21">
        <v>238.2</v>
      </c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x14ac:dyDescent="0.25">
      <c r="A78" s="20">
        <v>859</v>
      </c>
      <c r="B78" s="20" t="s">
        <v>258</v>
      </c>
      <c r="C78" s="21">
        <v>726</v>
      </c>
      <c r="D78" s="22">
        <f t="shared" si="15"/>
        <v>0.16804407713498623</v>
      </c>
      <c r="E78" s="21">
        <v>191</v>
      </c>
      <c r="F78" s="21">
        <v>122</v>
      </c>
      <c r="G78" s="21">
        <v>41</v>
      </c>
      <c r="H78" s="21">
        <v>1</v>
      </c>
      <c r="I78" s="21">
        <v>27</v>
      </c>
      <c r="J78" s="21">
        <v>85</v>
      </c>
      <c r="K78" s="21">
        <v>85</v>
      </c>
      <c r="L78" s="23">
        <v>0.30399999999999999</v>
      </c>
      <c r="N78" s="21">
        <f t="shared" si="17"/>
        <v>70</v>
      </c>
      <c r="O78" s="20" t="s">
        <v>521</v>
      </c>
      <c r="P78" s="21">
        <v>971</v>
      </c>
      <c r="Q78" s="23">
        <f t="shared" si="16"/>
        <v>0.17919670442842431</v>
      </c>
      <c r="R78" s="21">
        <v>240</v>
      </c>
      <c r="S78" s="25">
        <v>174</v>
      </c>
      <c r="T78" s="21">
        <v>44</v>
      </c>
      <c r="U78" s="21">
        <v>2</v>
      </c>
      <c r="V78" s="21">
        <v>20</v>
      </c>
      <c r="W78" s="21">
        <v>40</v>
      </c>
      <c r="X78" s="21">
        <v>149</v>
      </c>
      <c r="Y78" s="21">
        <v>236.2</v>
      </c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x14ac:dyDescent="0.25">
      <c r="A79" s="20">
        <v>4314</v>
      </c>
      <c r="B79" s="20" t="s">
        <v>120</v>
      </c>
      <c r="C79" s="21">
        <v>726</v>
      </c>
      <c r="D79" s="22">
        <f t="shared" si="15"/>
        <v>0.16528925619834711</v>
      </c>
      <c r="E79" s="21">
        <v>177</v>
      </c>
      <c r="F79" s="21">
        <v>120</v>
      </c>
      <c r="G79" s="21">
        <v>30</v>
      </c>
      <c r="H79" s="21">
        <v>3</v>
      </c>
      <c r="I79" s="21">
        <v>24</v>
      </c>
      <c r="J79" s="21">
        <v>135</v>
      </c>
      <c r="K79" s="21">
        <v>138</v>
      </c>
      <c r="L79" s="23">
        <v>0.30499999999999999</v>
      </c>
      <c r="N79" s="21">
        <f t="shared" si="17"/>
        <v>71</v>
      </c>
      <c r="O79" s="20" t="s">
        <v>746</v>
      </c>
      <c r="P79" s="21">
        <v>971</v>
      </c>
      <c r="Q79" s="23">
        <f t="shared" si="16"/>
        <v>0.15653964984552007</v>
      </c>
      <c r="R79" s="21">
        <v>243</v>
      </c>
      <c r="S79" s="25">
        <v>152</v>
      </c>
      <c r="T79" s="21">
        <v>56</v>
      </c>
      <c r="U79" s="21">
        <v>7</v>
      </c>
      <c r="V79" s="21">
        <v>28</v>
      </c>
      <c r="W79" s="21">
        <v>49</v>
      </c>
      <c r="X79" s="21">
        <v>179</v>
      </c>
      <c r="Y79" s="21">
        <v>230.1</v>
      </c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x14ac:dyDescent="0.25">
      <c r="A80" s="20">
        <v>6195</v>
      </c>
      <c r="B80" s="20" t="s">
        <v>159</v>
      </c>
      <c r="C80" s="21">
        <v>726</v>
      </c>
      <c r="D80" s="22">
        <f t="shared" si="15"/>
        <v>0.17493112947658401</v>
      </c>
      <c r="E80" s="21">
        <v>188</v>
      </c>
      <c r="F80" s="21">
        <v>127</v>
      </c>
      <c r="G80" s="21">
        <v>40</v>
      </c>
      <c r="H80" s="21">
        <v>4</v>
      </c>
      <c r="I80" s="21">
        <v>17</v>
      </c>
      <c r="J80" s="21">
        <v>29</v>
      </c>
      <c r="K80" s="21">
        <v>79</v>
      </c>
      <c r="L80" s="23">
        <v>0.27500000000000002</v>
      </c>
      <c r="N80" s="21">
        <f t="shared" si="17"/>
        <v>72</v>
      </c>
      <c r="O80" s="20" t="s">
        <v>579</v>
      </c>
      <c r="P80" s="21">
        <v>970</v>
      </c>
      <c r="Q80" s="23">
        <f t="shared" si="16"/>
        <v>0.15154639175257731</v>
      </c>
      <c r="R80" s="21">
        <v>215</v>
      </c>
      <c r="S80" s="25">
        <v>147</v>
      </c>
      <c r="T80" s="21">
        <v>45</v>
      </c>
      <c r="U80" s="21">
        <v>4</v>
      </c>
      <c r="V80" s="21">
        <v>19</v>
      </c>
      <c r="W80" s="21">
        <v>67</v>
      </c>
      <c r="X80" s="21">
        <v>138</v>
      </c>
      <c r="Y80" s="21">
        <v>238.2</v>
      </c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x14ac:dyDescent="0.25">
      <c r="A81" s="20">
        <v>1274</v>
      </c>
      <c r="B81" s="20" t="s">
        <v>204</v>
      </c>
      <c r="C81" s="21">
        <v>725</v>
      </c>
      <c r="D81" s="22">
        <f t="shared" si="15"/>
        <v>0.1393103448275862</v>
      </c>
      <c r="E81" s="21">
        <v>187</v>
      </c>
      <c r="F81" s="21">
        <v>101</v>
      </c>
      <c r="G81" s="21">
        <v>27</v>
      </c>
      <c r="H81" s="21">
        <v>2</v>
      </c>
      <c r="I81" s="21">
        <v>57</v>
      </c>
      <c r="J81" s="21">
        <v>87</v>
      </c>
      <c r="K81" s="21">
        <v>122</v>
      </c>
      <c r="L81" s="23">
        <v>0.3</v>
      </c>
      <c r="N81" s="21">
        <f t="shared" si="17"/>
        <v>73</v>
      </c>
      <c r="O81" s="20" t="s">
        <v>498</v>
      </c>
      <c r="P81" s="21">
        <v>970</v>
      </c>
      <c r="Q81" s="23">
        <f t="shared" si="16"/>
        <v>0.15360824742268042</v>
      </c>
      <c r="R81" s="21">
        <v>209</v>
      </c>
      <c r="S81" s="25">
        <v>149</v>
      </c>
      <c r="T81" s="21">
        <v>38</v>
      </c>
      <c r="U81" s="21">
        <v>2</v>
      </c>
      <c r="V81" s="21">
        <v>20</v>
      </c>
      <c r="W81" s="21">
        <v>74</v>
      </c>
      <c r="X81" s="21">
        <v>197</v>
      </c>
      <c r="Y81" s="21">
        <v>237.2</v>
      </c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x14ac:dyDescent="0.25">
      <c r="A82" s="20">
        <v>941</v>
      </c>
      <c r="B82" s="20" t="s">
        <v>394</v>
      </c>
      <c r="C82" s="21">
        <v>725</v>
      </c>
      <c r="D82" s="22">
        <f t="shared" si="15"/>
        <v>0.17517241379310344</v>
      </c>
      <c r="E82" s="21">
        <v>203</v>
      </c>
      <c r="F82" s="21">
        <v>127</v>
      </c>
      <c r="G82" s="21">
        <v>40</v>
      </c>
      <c r="H82" s="21">
        <v>2</v>
      </c>
      <c r="I82" s="21">
        <v>34</v>
      </c>
      <c r="J82" s="21">
        <v>48</v>
      </c>
      <c r="K82" s="21">
        <v>73</v>
      </c>
      <c r="L82" s="23">
        <v>0.311</v>
      </c>
      <c r="N82" s="21">
        <f t="shared" si="17"/>
        <v>74</v>
      </c>
      <c r="O82" s="20" t="s">
        <v>517</v>
      </c>
      <c r="P82" s="21">
        <v>970</v>
      </c>
      <c r="Q82" s="23">
        <f t="shared" si="16"/>
        <v>0.16391752577319588</v>
      </c>
      <c r="R82" s="21">
        <v>216</v>
      </c>
      <c r="S82" s="25">
        <v>159</v>
      </c>
      <c r="T82" s="21">
        <v>38</v>
      </c>
      <c r="U82" s="21">
        <v>2</v>
      </c>
      <c r="V82" s="21">
        <v>17</v>
      </c>
      <c r="W82" s="21">
        <v>66</v>
      </c>
      <c r="X82" s="21">
        <v>212</v>
      </c>
      <c r="Y82" s="21">
        <v>233</v>
      </c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x14ac:dyDescent="0.25">
      <c r="A83" s="20">
        <v>1101</v>
      </c>
      <c r="B83" s="20" t="s">
        <v>386</v>
      </c>
      <c r="C83" s="21">
        <v>725</v>
      </c>
      <c r="D83" s="22">
        <f t="shared" si="15"/>
        <v>0.22344827586206897</v>
      </c>
      <c r="E83" s="21">
        <v>212</v>
      </c>
      <c r="F83" s="21">
        <v>162</v>
      </c>
      <c r="G83" s="21">
        <v>29</v>
      </c>
      <c r="H83" s="21">
        <v>8</v>
      </c>
      <c r="I83" s="21">
        <v>13</v>
      </c>
      <c r="J83" s="21">
        <v>36</v>
      </c>
      <c r="K83" s="21">
        <v>69</v>
      </c>
      <c r="L83" s="23">
        <v>0.312</v>
      </c>
      <c r="N83" s="21">
        <f t="shared" si="17"/>
        <v>75</v>
      </c>
      <c r="O83" s="20" t="s">
        <v>489</v>
      </c>
      <c r="P83" s="21">
        <v>969</v>
      </c>
      <c r="Q83" s="23">
        <f t="shared" si="16"/>
        <v>0.11971104231166151</v>
      </c>
      <c r="R83" s="21">
        <v>174</v>
      </c>
      <c r="S83" s="25">
        <v>116</v>
      </c>
      <c r="T83" s="21">
        <v>31</v>
      </c>
      <c r="U83" s="21">
        <v>3</v>
      </c>
      <c r="V83" s="21">
        <v>24</v>
      </c>
      <c r="W83" s="21">
        <v>57</v>
      </c>
      <c r="X83" s="21">
        <v>250</v>
      </c>
      <c r="Y83" s="21">
        <v>251</v>
      </c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x14ac:dyDescent="0.25">
      <c r="A84" s="20">
        <v>7859</v>
      </c>
      <c r="B84" s="20" t="s">
        <v>280</v>
      </c>
      <c r="C84" s="21">
        <v>725</v>
      </c>
      <c r="D84" s="22">
        <f t="shared" si="15"/>
        <v>0.17517241379310344</v>
      </c>
      <c r="E84" s="21">
        <v>213</v>
      </c>
      <c r="F84" s="21">
        <v>127</v>
      </c>
      <c r="G84" s="21">
        <v>35</v>
      </c>
      <c r="H84" s="21">
        <v>14</v>
      </c>
      <c r="I84" s="21">
        <v>37</v>
      </c>
      <c r="J84" s="21">
        <v>65</v>
      </c>
      <c r="K84" s="21">
        <v>135</v>
      </c>
      <c r="L84" s="23">
        <v>0.33100000000000002</v>
      </c>
      <c r="N84" s="21">
        <f t="shared" si="17"/>
        <v>76</v>
      </c>
      <c r="O84" s="20" t="s">
        <v>513</v>
      </c>
      <c r="P84" s="21">
        <v>969</v>
      </c>
      <c r="Q84" s="23">
        <f t="shared" si="16"/>
        <v>0.14757481940144479</v>
      </c>
      <c r="R84" s="21">
        <v>214</v>
      </c>
      <c r="S84" s="25">
        <v>143</v>
      </c>
      <c r="T84" s="21">
        <v>46</v>
      </c>
      <c r="U84" s="21">
        <v>4</v>
      </c>
      <c r="V84" s="21">
        <v>21</v>
      </c>
      <c r="W84" s="21">
        <v>63</v>
      </c>
      <c r="X84" s="21">
        <v>179</v>
      </c>
      <c r="Y84" s="21">
        <v>235</v>
      </c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x14ac:dyDescent="0.25">
      <c r="A85" s="20">
        <v>971</v>
      </c>
      <c r="B85" s="20" t="s">
        <v>136</v>
      </c>
      <c r="C85" s="21">
        <v>725</v>
      </c>
      <c r="D85" s="22">
        <f t="shared" si="15"/>
        <v>0.16689655172413792</v>
      </c>
      <c r="E85" s="21">
        <v>190</v>
      </c>
      <c r="F85" s="21">
        <v>121</v>
      </c>
      <c r="G85" s="21">
        <v>43</v>
      </c>
      <c r="H85" s="21">
        <v>12</v>
      </c>
      <c r="I85" s="21">
        <v>14</v>
      </c>
      <c r="J85" s="21">
        <v>57</v>
      </c>
      <c r="K85" s="21">
        <v>73</v>
      </c>
      <c r="L85" s="23">
        <v>0.28899999999999998</v>
      </c>
      <c r="N85" s="21">
        <f t="shared" si="17"/>
        <v>77</v>
      </c>
      <c r="O85" s="20" t="s">
        <v>499</v>
      </c>
      <c r="P85" s="21">
        <v>969</v>
      </c>
      <c r="Q85" s="23">
        <f t="shared" si="16"/>
        <v>0.18059855521155832</v>
      </c>
      <c r="R85" s="21">
        <v>245</v>
      </c>
      <c r="S85" s="25">
        <v>175</v>
      </c>
      <c r="T85" s="21">
        <v>51</v>
      </c>
      <c r="U85" s="21">
        <v>2</v>
      </c>
      <c r="V85" s="21">
        <v>17</v>
      </c>
      <c r="W85" s="21">
        <v>43</v>
      </c>
      <c r="X85" s="21">
        <v>181</v>
      </c>
      <c r="Y85" s="21">
        <v>231.2</v>
      </c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x14ac:dyDescent="0.25">
      <c r="A86" s="20">
        <v>971</v>
      </c>
      <c r="B86" s="20" t="s">
        <v>136</v>
      </c>
      <c r="C86" s="21">
        <v>725</v>
      </c>
      <c r="D86" s="22">
        <f t="shared" si="15"/>
        <v>0.13655172413793104</v>
      </c>
      <c r="E86" s="21">
        <v>168</v>
      </c>
      <c r="F86" s="21">
        <v>99</v>
      </c>
      <c r="G86" s="21">
        <v>43</v>
      </c>
      <c r="H86" s="21">
        <v>5</v>
      </c>
      <c r="I86" s="21">
        <v>21</v>
      </c>
      <c r="J86" s="21">
        <v>44</v>
      </c>
      <c r="K86" s="21">
        <v>70</v>
      </c>
      <c r="L86" s="23">
        <v>0.25</v>
      </c>
      <c r="N86" s="21">
        <f t="shared" si="17"/>
        <v>78</v>
      </c>
      <c r="O86" s="20" t="s">
        <v>524</v>
      </c>
      <c r="P86" s="21">
        <v>967</v>
      </c>
      <c r="Q86" s="23">
        <f t="shared" si="16"/>
        <v>0.1592554291623578</v>
      </c>
      <c r="R86" s="21">
        <v>197</v>
      </c>
      <c r="S86" s="25">
        <v>154</v>
      </c>
      <c r="T86" s="21">
        <v>26</v>
      </c>
      <c r="U86" s="21">
        <v>2</v>
      </c>
      <c r="V86" s="21">
        <v>15</v>
      </c>
      <c r="W86" s="21">
        <v>61</v>
      </c>
      <c r="X86" s="21">
        <v>162</v>
      </c>
      <c r="Y86" s="21">
        <v>240</v>
      </c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x14ac:dyDescent="0.25">
      <c r="A87" s="20">
        <v>12533</v>
      </c>
      <c r="B87" s="20" t="s">
        <v>53</v>
      </c>
      <c r="C87" s="21">
        <v>724</v>
      </c>
      <c r="D87" s="22">
        <f t="shared" si="15"/>
        <v>0.12016574585635359</v>
      </c>
      <c r="E87" s="21">
        <v>173</v>
      </c>
      <c r="F87" s="21">
        <v>87</v>
      </c>
      <c r="G87" s="21">
        <v>39</v>
      </c>
      <c r="H87" s="21">
        <v>2</v>
      </c>
      <c r="I87" s="21">
        <v>45</v>
      </c>
      <c r="J87" s="21">
        <v>66</v>
      </c>
      <c r="K87" s="21">
        <v>146</v>
      </c>
      <c r="L87" s="23">
        <v>0.26500000000000001</v>
      </c>
      <c r="N87" s="21">
        <f t="shared" si="17"/>
        <v>79</v>
      </c>
      <c r="O87" s="20" t="s">
        <v>766</v>
      </c>
      <c r="P87" s="21">
        <v>967</v>
      </c>
      <c r="Q87" s="23">
        <f t="shared" si="16"/>
        <v>0.16649431230610134</v>
      </c>
      <c r="R87" s="21">
        <v>225</v>
      </c>
      <c r="S87" s="25">
        <v>161</v>
      </c>
      <c r="T87" s="21">
        <v>34</v>
      </c>
      <c r="U87" s="21">
        <v>3</v>
      </c>
      <c r="V87" s="21">
        <v>27</v>
      </c>
      <c r="W87" s="21">
        <v>57</v>
      </c>
      <c r="X87" s="21">
        <v>178</v>
      </c>
      <c r="Y87" s="21">
        <v>233.1</v>
      </c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x14ac:dyDescent="0.25">
      <c r="A88" s="20">
        <v>8370</v>
      </c>
      <c r="B88" s="20" t="s">
        <v>135</v>
      </c>
      <c r="C88" s="21">
        <v>724</v>
      </c>
      <c r="D88" s="22">
        <f t="shared" si="15"/>
        <v>0.19337016574585636</v>
      </c>
      <c r="E88" s="21">
        <v>193</v>
      </c>
      <c r="F88" s="21">
        <v>140</v>
      </c>
      <c r="G88" s="21">
        <v>42</v>
      </c>
      <c r="H88" s="21">
        <v>2</v>
      </c>
      <c r="I88" s="21">
        <v>9</v>
      </c>
      <c r="J88" s="21">
        <v>73</v>
      </c>
      <c r="K88" s="21">
        <v>75</v>
      </c>
      <c r="L88" s="23">
        <v>0.30099999999999999</v>
      </c>
      <c r="N88" s="21">
        <f t="shared" si="17"/>
        <v>80</v>
      </c>
      <c r="O88" s="20" t="s">
        <v>569</v>
      </c>
      <c r="P88" s="21">
        <v>966</v>
      </c>
      <c r="Q88" s="23">
        <f t="shared" si="16"/>
        <v>0.15424430641821946</v>
      </c>
      <c r="R88" s="21">
        <v>219</v>
      </c>
      <c r="S88" s="25">
        <v>149</v>
      </c>
      <c r="T88" s="21">
        <v>44</v>
      </c>
      <c r="U88" s="21">
        <v>6</v>
      </c>
      <c r="V88" s="21">
        <v>20</v>
      </c>
      <c r="W88" s="21">
        <v>70</v>
      </c>
      <c r="X88" s="21">
        <v>149</v>
      </c>
      <c r="Y88" s="21">
        <v>233.1</v>
      </c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x14ac:dyDescent="0.25">
      <c r="A89" s="20">
        <v>12533</v>
      </c>
      <c r="B89" s="20" t="s">
        <v>53</v>
      </c>
      <c r="C89" s="21">
        <v>724</v>
      </c>
      <c r="D89" s="22">
        <f t="shared" si="15"/>
        <v>0.13950276243093923</v>
      </c>
      <c r="E89" s="21">
        <v>163</v>
      </c>
      <c r="F89" s="21">
        <v>101</v>
      </c>
      <c r="G89" s="21">
        <v>31</v>
      </c>
      <c r="H89" s="21">
        <v>5</v>
      </c>
      <c r="I89" s="21">
        <v>26</v>
      </c>
      <c r="J89" s="21">
        <v>53</v>
      </c>
      <c r="K89" s="21">
        <v>120</v>
      </c>
      <c r="L89" s="23">
        <v>0.248</v>
      </c>
      <c r="N89" s="21">
        <f t="shared" si="17"/>
        <v>81</v>
      </c>
      <c r="O89" s="20" t="s">
        <v>482</v>
      </c>
      <c r="P89" s="21">
        <v>964</v>
      </c>
      <c r="Q89" s="23">
        <f t="shared" si="16"/>
        <v>0.12033195020746888</v>
      </c>
      <c r="R89" s="21">
        <v>177</v>
      </c>
      <c r="S89" s="25">
        <v>116</v>
      </c>
      <c r="T89" s="21">
        <v>34</v>
      </c>
      <c r="U89" s="21">
        <v>9</v>
      </c>
      <c r="V89" s="21">
        <v>18</v>
      </c>
      <c r="W89" s="21">
        <v>44</v>
      </c>
      <c r="X89" s="21">
        <v>290</v>
      </c>
      <c r="Y89" s="21">
        <v>245.2</v>
      </c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x14ac:dyDescent="0.25">
      <c r="A90" s="20">
        <v>6195</v>
      </c>
      <c r="B90" s="20" t="s">
        <v>159</v>
      </c>
      <c r="C90" s="21">
        <v>723</v>
      </c>
      <c r="D90" s="22">
        <f t="shared" si="15"/>
        <v>0.12171507607192254</v>
      </c>
      <c r="E90" s="21">
        <v>158</v>
      </c>
      <c r="F90" s="21">
        <v>88</v>
      </c>
      <c r="G90" s="21">
        <v>34</v>
      </c>
      <c r="H90" s="21">
        <v>4</v>
      </c>
      <c r="I90" s="21">
        <v>32</v>
      </c>
      <c r="J90" s="21">
        <v>89</v>
      </c>
      <c r="K90" s="21">
        <v>71</v>
      </c>
      <c r="L90" s="23">
        <v>0.255</v>
      </c>
      <c r="N90" s="21">
        <f t="shared" si="17"/>
        <v>82</v>
      </c>
      <c r="O90" s="20" t="s">
        <v>502</v>
      </c>
      <c r="P90" s="21">
        <v>964</v>
      </c>
      <c r="Q90" s="23">
        <f t="shared" si="16"/>
        <v>0.14730290456431536</v>
      </c>
      <c r="R90" s="21">
        <v>206</v>
      </c>
      <c r="S90" s="25">
        <v>142</v>
      </c>
      <c r="T90" s="21">
        <v>36</v>
      </c>
      <c r="U90" s="21">
        <v>5</v>
      </c>
      <c r="V90" s="21">
        <v>23</v>
      </c>
      <c r="W90" s="21">
        <v>63</v>
      </c>
      <c r="X90" s="21">
        <v>206</v>
      </c>
      <c r="Y90" s="21">
        <v>234.1</v>
      </c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x14ac:dyDescent="0.25">
      <c r="A91" s="20">
        <v>12916</v>
      </c>
      <c r="B91" s="20" t="s">
        <v>348</v>
      </c>
      <c r="C91" s="21">
        <v>723</v>
      </c>
      <c r="D91" s="22">
        <f t="shared" si="15"/>
        <v>0.13416320885200553</v>
      </c>
      <c r="E91" s="21">
        <v>178</v>
      </c>
      <c r="F91" s="21">
        <v>97</v>
      </c>
      <c r="G91" s="21">
        <v>44</v>
      </c>
      <c r="H91" s="21">
        <v>4</v>
      </c>
      <c r="I91" s="21">
        <v>33</v>
      </c>
      <c r="J91" s="21">
        <v>60</v>
      </c>
      <c r="K91" s="21">
        <v>93</v>
      </c>
      <c r="L91" s="23">
        <v>0.27300000000000002</v>
      </c>
      <c r="N91" s="21">
        <f t="shared" si="17"/>
        <v>83</v>
      </c>
      <c r="O91" s="20" t="s">
        <v>745</v>
      </c>
      <c r="P91" s="21">
        <v>964</v>
      </c>
      <c r="Q91" s="23">
        <f t="shared" si="16"/>
        <v>0.17219917012448133</v>
      </c>
      <c r="R91" s="21">
        <v>218</v>
      </c>
      <c r="S91" s="25">
        <v>166</v>
      </c>
      <c r="T91" s="21">
        <v>28</v>
      </c>
      <c r="U91" s="21">
        <v>5</v>
      </c>
      <c r="V91" s="21">
        <v>19</v>
      </c>
      <c r="W91" s="21">
        <v>67</v>
      </c>
      <c r="X91" s="21">
        <v>222</v>
      </c>
      <c r="Y91" s="21">
        <v>233.2</v>
      </c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x14ac:dyDescent="0.25">
      <c r="A92" s="20">
        <v>1093</v>
      </c>
      <c r="B92" s="20" t="s">
        <v>281</v>
      </c>
      <c r="C92" s="21">
        <v>723</v>
      </c>
      <c r="D92" s="22">
        <f t="shared" si="15"/>
        <v>0.1590594744121715</v>
      </c>
      <c r="E92" s="21">
        <v>173</v>
      </c>
      <c r="F92" s="21">
        <v>115</v>
      </c>
      <c r="G92" s="21">
        <v>39</v>
      </c>
      <c r="H92" s="21">
        <v>0</v>
      </c>
      <c r="I92" s="21">
        <v>19</v>
      </c>
      <c r="J92" s="21">
        <v>125</v>
      </c>
      <c r="K92" s="21">
        <v>66</v>
      </c>
      <c r="L92" s="23">
        <v>0.29799999999999999</v>
      </c>
      <c r="N92" s="21">
        <f t="shared" si="17"/>
        <v>84</v>
      </c>
      <c r="O92" s="20" t="s">
        <v>486</v>
      </c>
      <c r="P92" s="21">
        <v>963</v>
      </c>
      <c r="Q92" s="23">
        <f t="shared" si="16"/>
        <v>0.17030114226375909</v>
      </c>
      <c r="R92" s="21">
        <v>234</v>
      </c>
      <c r="S92" s="25">
        <v>164</v>
      </c>
      <c r="T92" s="21">
        <v>47</v>
      </c>
      <c r="U92" s="21">
        <v>1</v>
      </c>
      <c r="V92" s="21">
        <v>22</v>
      </c>
      <c r="W92" s="21">
        <v>35</v>
      </c>
      <c r="X92" s="21">
        <v>208</v>
      </c>
      <c r="Y92" s="21">
        <v>239</v>
      </c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x14ac:dyDescent="0.25">
      <c r="A93" s="20">
        <v>589</v>
      </c>
      <c r="B93" s="20" t="s">
        <v>40</v>
      </c>
      <c r="C93" s="21">
        <v>723</v>
      </c>
      <c r="D93" s="22">
        <f t="shared" si="15"/>
        <v>0.1908713692946058</v>
      </c>
      <c r="E93" s="21">
        <v>194</v>
      </c>
      <c r="F93" s="21">
        <v>138</v>
      </c>
      <c r="G93" s="21">
        <v>27</v>
      </c>
      <c r="H93" s="21">
        <v>7</v>
      </c>
      <c r="I93" s="21">
        <v>22</v>
      </c>
      <c r="J93" s="21">
        <v>46</v>
      </c>
      <c r="K93" s="21">
        <v>123</v>
      </c>
      <c r="L93" s="23">
        <v>0.29299999999999998</v>
      </c>
      <c r="N93" s="21">
        <f t="shared" si="17"/>
        <v>85</v>
      </c>
      <c r="O93" s="20" t="s">
        <v>520</v>
      </c>
      <c r="P93" s="21">
        <v>963</v>
      </c>
      <c r="Q93" s="23">
        <f t="shared" si="16"/>
        <v>0.18068535825545171</v>
      </c>
      <c r="R93" s="21">
        <v>250</v>
      </c>
      <c r="S93" s="25">
        <v>174</v>
      </c>
      <c r="T93" s="21">
        <v>45</v>
      </c>
      <c r="U93" s="21">
        <v>8</v>
      </c>
      <c r="V93" s="21">
        <v>23</v>
      </c>
      <c r="W93" s="21">
        <v>37</v>
      </c>
      <c r="X93" s="21">
        <v>197</v>
      </c>
      <c r="Y93" s="21">
        <v>231.2</v>
      </c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x14ac:dyDescent="0.25">
      <c r="A94" s="20">
        <v>230</v>
      </c>
      <c r="B94" s="20" t="s">
        <v>370</v>
      </c>
      <c r="C94" s="21">
        <v>723</v>
      </c>
      <c r="D94" s="22">
        <f t="shared" si="15"/>
        <v>0.16459197786998617</v>
      </c>
      <c r="E94" s="21">
        <v>181</v>
      </c>
      <c r="F94" s="21">
        <v>119</v>
      </c>
      <c r="G94" s="21">
        <v>35</v>
      </c>
      <c r="H94" s="21">
        <v>8</v>
      </c>
      <c r="I94" s="21">
        <v>19</v>
      </c>
      <c r="J94" s="21">
        <v>73</v>
      </c>
      <c r="K94" s="21">
        <v>105</v>
      </c>
      <c r="L94" s="23">
        <v>0.28499999999999998</v>
      </c>
      <c r="N94" s="21">
        <f t="shared" si="17"/>
        <v>86</v>
      </c>
      <c r="O94" s="20" t="s">
        <v>591</v>
      </c>
      <c r="P94" s="21">
        <v>963</v>
      </c>
      <c r="Q94" s="23">
        <f t="shared" si="16"/>
        <v>0.11734164070612668</v>
      </c>
      <c r="R94" s="21">
        <v>173</v>
      </c>
      <c r="S94" s="25">
        <v>113</v>
      </c>
      <c r="T94" s="21">
        <v>36</v>
      </c>
      <c r="U94" s="21">
        <v>3</v>
      </c>
      <c r="V94" s="21">
        <v>21</v>
      </c>
      <c r="W94" s="21">
        <v>124</v>
      </c>
      <c r="X94" s="21">
        <v>217</v>
      </c>
      <c r="Y94" s="21">
        <v>226</v>
      </c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x14ac:dyDescent="0.25">
      <c r="A95" s="20">
        <v>302</v>
      </c>
      <c r="B95" s="20" t="s">
        <v>395</v>
      </c>
      <c r="C95" s="21">
        <v>722</v>
      </c>
      <c r="D95" s="22">
        <f t="shared" si="15"/>
        <v>0.15512465373961218</v>
      </c>
      <c r="E95" s="21">
        <v>198</v>
      </c>
      <c r="F95" s="21">
        <v>112</v>
      </c>
      <c r="G95" s="21">
        <v>20</v>
      </c>
      <c r="H95" s="21">
        <v>0</v>
      </c>
      <c r="I95" s="21">
        <v>66</v>
      </c>
      <c r="J95" s="21">
        <v>73</v>
      </c>
      <c r="K95" s="21">
        <v>171</v>
      </c>
      <c r="L95" s="23">
        <v>0.308</v>
      </c>
      <c r="N95" s="21">
        <f t="shared" si="17"/>
        <v>87</v>
      </c>
      <c r="O95" s="20" t="s">
        <v>641</v>
      </c>
      <c r="P95" s="21">
        <v>963</v>
      </c>
      <c r="Q95" s="23">
        <f t="shared" si="16"/>
        <v>0.11630321910695743</v>
      </c>
      <c r="R95" s="21">
        <v>212</v>
      </c>
      <c r="S95" s="25">
        <v>112</v>
      </c>
      <c r="T95" s="21">
        <v>66</v>
      </c>
      <c r="U95" s="21">
        <v>5</v>
      </c>
      <c r="V95" s="21">
        <v>29</v>
      </c>
      <c r="W95" s="21">
        <v>99</v>
      </c>
      <c r="X95" s="21">
        <v>146</v>
      </c>
      <c r="Y95" s="21">
        <v>217</v>
      </c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x14ac:dyDescent="0.25">
      <c r="A96" s="20">
        <v>589</v>
      </c>
      <c r="B96" s="20" t="s">
        <v>40</v>
      </c>
      <c r="C96" s="21">
        <v>722</v>
      </c>
      <c r="D96" s="22">
        <f t="shared" si="15"/>
        <v>0.13019390581717452</v>
      </c>
      <c r="E96" s="21">
        <v>174</v>
      </c>
      <c r="F96" s="21">
        <v>94</v>
      </c>
      <c r="G96" s="21">
        <v>44</v>
      </c>
      <c r="H96" s="21">
        <v>7</v>
      </c>
      <c r="I96" s="21">
        <v>29</v>
      </c>
      <c r="J96" s="21">
        <v>71</v>
      </c>
      <c r="K96" s="21">
        <v>135</v>
      </c>
      <c r="L96" s="23">
        <v>0.27300000000000002</v>
      </c>
      <c r="N96" s="21">
        <f t="shared" si="17"/>
        <v>88</v>
      </c>
      <c r="O96" s="20" t="s">
        <v>556</v>
      </c>
      <c r="P96" s="21">
        <v>961</v>
      </c>
      <c r="Q96" s="23">
        <f t="shared" si="16"/>
        <v>0.11550468262226847</v>
      </c>
      <c r="R96" s="21">
        <v>169</v>
      </c>
      <c r="S96" s="25">
        <v>111</v>
      </c>
      <c r="T96" s="21">
        <v>34</v>
      </c>
      <c r="U96" s="21">
        <v>2</v>
      </c>
      <c r="V96" s="21">
        <v>22</v>
      </c>
      <c r="W96" s="21">
        <v>65</v>
      </c>
      <c r="X96" s="21">
        <v>242</v>
      </c>
      <c r="Y96" s="21">
        <v>243.2</v>
      </c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x14ac:dyDescent="0.25">
      <c r="A97" s="20">
        <v>55</v>
      </c>
      <c r="B97" s="20" t="s">
        <v>202</v>
      </c>
      <c r="C97" s="21">
        <v>722</v>
      </c>
      <c r="D97" s="22">
        <f t="shared" si="15"/>
        <v>0.15512465373961218</v>
      </c>
      <c r="E97" s="21">
        <v>192</v>
      </c>
      <c r="F97" s="21">
        <v>112</v>
      </c>
      <c r="G97" s="21">
        <v>47</v>
      </c>
      <c r="H97" s="21">
        <v>2</v>
      </c>
      <c r="I97" s="21">
        <v>31</v>
      </c>
      <c r="J97" s="21">
        <v>78</v>
      </c>
      <c r="K97" s="21">
        <v>85</v>
      </c>
      <c r="L97" s="23">
        <v>0.311</v>
      </c>
      <c r="N97" s="21">
        <f t="shared" si="17"/>
        <v>89</v>
      </c>
      <c r="O97" s="20" t="s">
        <v>490</v>
      </c>
      <c r="P97" s="21">
        <v>961</v>
      </c>
      <c r="Q97" s="23">
        <f t="shared" si="16"/>
        <v>0.11446409989594172</v>
      </c>
      <c r="R97" s="21">
        <v>169</v>
      </c>
      <c r="S97" s="25">
        <v>110</v>
      </c>
      <c r="T97" s="21">
        <v>45</v>
      </c>
      <c r="U97" s="21">
        <v>3</v>
      </c>
      <c r="V97" s="21">
        <v>11</v>
      </c>
      <c r="W97" s="21">
        <v>88</v>
      </c>
      <c r="X97" s="21">
        <v>271</v>
      </c>
      <c r="Y97" s="21">
        <v>234.2</v>
      </c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x14ac:dyDescent="0.25">
      <c r="A98" s="20">
        <v>4220</v>
      </c>
      <c r="B98" s="20" t="s">
        <v>84</v>
      </c>
      <c r="C98" s="21">
        <v>722</v>
      </c>
      <c r="D98" s="22">
        <f t="shared" si="15"/>
        <v>0.14127423822714683</v>
      </c>
      <c r="E98" s="21">
        <v>174</v>
      </c>
      <c r="F98" s="21">
        <v>102</v>
      </c>
      <c r="G98" s="21">
        <v>43</v>
      </c>
      <c r="H98" s="21">
        <v>5</v>
      </c>
      <c r="I98" s="21">
        <v>24</v>
      </c>
      <c r="J98" s="21">
        <v>61</v>
      </c>
      <c r="K98" s="21">
        <v>125</v>
      </c>
      <c r="L98" s="23">
        <v>0.26600000000000001</v>
      </c>
      <c r="N98" s="21">
        <f t="shared" si="17"/>
        <v>90</v>
      </c>
      <c r="O98" s="20" t="s">
        <v>511</v>
      </c>
      <c r="P98" s="21">
        <v>960</v>
      </c>
      <c r="Q98" s="23">
        <f t="shared" si="16"/>
        <v>0.15416666666666667</v>
      </c>
      <c r="R98" s="21">
        <v>213</v>
      </c>
      <c r="S98" s="25">
        <v>148</v>
      </c>
      <c r="T98" s="21">
        <v>45</v>
      </c>
      <c r="U98" s="21">
        <v>9</v>
      </c>
      <c r="V98" s="21">
        <v>11</v>
      </c>
      <c r="W98" s="21">
        <v>55</v>
      </c>
      <c r="X98" s="21">
        <v>170</v>
      </c>
      <c r="Y98" s="21">
        <v>236.1</v>
      </c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x14ac:dyDescent="0.25">
      <c r="A99" s="20">
        <v>6387</v>
      </c>
      <c r="B99" s="20" t="s">
        <v>95</v>
      </c>
      <c r="C99" s="21">
        <v>722</v>
      </c>
      <c r="D99" s="22">
        <f t="shared" si="15"/>
        <v>0.203601108033241</v>
      </c>
      <c r="E99" s="21">
        <v>193</v>
      </c>
      <c r="F99" s="21">
        <v>147</v>
      </c>
      <c r="G99" s="21">
        <v>34</v>
      </c>
      <c r="H99" s="21">
        <v>10</v>
      </c>
      <c r="I99" s="21">
        <v>2</v>
      </c>
      <c r="J99" s="21">
        <v>53</v>
      </c>
      <c r="K99" s="21">
        <v>140</v>
      </c>
      <c r="L99" s="23">
        <v>0.29399999999999998</v>
      </c>
      <c r="N99" s="21">
        <f t="shared" si="17"/>
        <v>91</v>
      </c>
      <c r="O99" s="20" t="s">
        <v>578</v>
      </c>
      <c r="P99" s="21">
        <v>960</v>
      </c>
      <c r="Q99" s="23">
        <f t="shared" si="16"/>
        <v>0.13333333333333333</v>
      </c>
      <c r="R99" s="21">
        <v>215</v>
      </c>
      <c r="S99" s="25">
        <v>128</v>
      </c>
      <c r="T99" s="21">
        <v>50</v>
      </c>
      <c r="U99" s="21">
        <v>4</v>
      </c>
      <c r="V99" s="21">
        <v>33</v>
      </c>
      <c r="W99" s="21">
        <v>58</v>
      </c>
      <c r="X99" s="21">
        <v>192</v>
      </c>
      <c r="Y99" s="21">
        <v>232.1</v>
      </c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x14ac:dyDescent="0.25">
      <c r="A100" s="20">
        <v>1000802</v>
      </c>
      <c r="B100" s="20" t="s">
        <v>218</v>
      </c>
      <c r="C100" s="21">
        <v>722</v>
      </c>
      <c r="D100" s="22">
        <f t="shared" si="15"/>
        <v>0.1481994459833795</v>
      </c>
      <c r="E100" s="21">
        <v>181</v>
      </c>
      <c r="F100" s="21">
        <v>107</v>
      </c>
      <c r="G100" s="21">
        <v>36</v>
      </c>
      <c r="H100" s="21">
        <v>1</v>
      </c>
      <c r="I100" s="21">
        <v>37</v>
      </c>
      <c r="J100" s="21">
        <v>101</v>
      </c>
      <c r="K100" s="21">
        <v>82</v>
      </c>
      <c r="L100" s="23">
        <v>0.29699999999999999</v>
      </c>
      <c r="N100" s="21">
        <f t="shared" si="17"/>
        <v>92</v>
      </c>
      <c r="O100" s="20" t="s">
        <v>535</v>
      </c>
      <c r="P100" s="21">
        <v>960</v>
      </c>
      <c r="Q100" s="23">
        <f t="shared" si="16"/>
        <v>0.15104166666666666</v>
      </c>
      <c r="R100" s="21">
        <v>221</v>
      </c>
      <c r="S100" s="25">
        <v>145</v>
      </c>
      <c r="T100" s="21">
        <v>49</v>
      </c>
      <c r="U100" s="21">
        <v>4</v>
      </c>
      <c r="V100" s="21">
        <v>23</v>
      </c>
      <c r="W100" s="21">
        <v>55</v>
      </c>
      <c r="X100" s="21">
        <v>211</v>
      </c>
      <c r="Y100" s="21">
        <v>232</v>
      </c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x14ac:dyDescent="0.25">
      <c r="A101" s="20">
        <v>1189</v>
      </c>
      <c r="B101" s="20" t="s">
        <v>434</v>
      </c>
      <c r="C101" s="21">
        <v>722</v>
      </c>
      <c r="D101" s="22">
        <f t="shared" si="15"/>
        <v>0.20083102493074792</v>
      </c>
      <c r="E101" s="21">
        <v>198</v>
      </c>
      <c r="F101" s="21">
        <v>145</v>
      </c>
      <c r="G101" s="21">
        <v>39</v>
      </c>
      <c r="H101" s="21">
        <v>7</v>
      </c>
      <c r="I101" s="21">
        <v>7</v>
      </c>
      <c r="J101" s="21">
        <v>54</v>
      </c>
      <c r="K101" s="21">
        <v>46</v>
      </c>
      <c r="L101" s="23">
        <v>0.311</v>
      </c>
      <c r="N101" s="21">
        <f t="shared" si="17"/>
        <v>93</v>
      </c>
      <c r="O101" s="20" t="s">
        <v>524</v>
      </c>
      <c r="P101" s="21">
        <v>959</v>
      </c>
      <c r="Q101" s="23">
        <f t="shared" si="16"/>
        <v>0.1616266944734098</v>
      </c>
      <c r="R101" s="21">
        <v>235</v>
      </c>
      <c r="S101" s="25">
        <v>155</v>
      </c>
      <c r="T101" s="21">
        <v>46</v>
      </c>
      <c r="U101" s="21">
        <v>9</v>
      </c>
      <c r="V101" s="21">
        <v>25</v>
      </c>
      <c r="W101" s="21">
        <v>79</v>
      </c>
      <c r="X101" s="21">
        <v>141</v>
      </c>
      <c r="Y101" s="21">
        <v>218.1</v>
      </c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x14ac:dyDescent="0.25">
      <c r="A102" s="20">
        <v>5209</v>
      </c>
      <c r="B102" s="20" t="s">
        <v>56</v>
      </c>
      <c r="C102" s="21">
        <v>721</v>
      </c>
      <c r="D102" s="22">
        <f t="shared" si="15"/>
        <v>0.1650485436893204</v>
      </c>
      <c r="E102" s="21">
        <v>189</v>
      </c>
      <c r="F102" s="21">
        <v>119</v>
      </c>
      <c r="G102" s="21">
        <v>51</v>
      </c>
      <c r="H102" s="21">
        <v>5</v>
      </c>
      <c r="I102" s="21">
        <v>14</v>
      </c>
      <c r="J102" s="21">
        <v>73</v>
      </c>
      <c r="K102" s="21">
        <v>140</v>
      </c>
      <c r="L102" s="23">
        <v>0.29399999999999998</v>
      </c>
      <c r="N102" s="21">
        <f t="shared" si="17"/>
        <v>94</v>
      </c>
      <c r="O102" s="20" t="s">
        <v>766</v>
      </c>
      <c r="P102" s="21">
        <v>959</v>
      </c>
      <c r="Q102" s="23">
        <f t="shared" si="16"/>
        <v>0.17726798748696559</v>
      </c>
      <c r="R102" s="21">
        <v>246</v>
      </c>
      <c r="S102" s="25">
        <v>170</v>
      </c>
      <c r="T102" s="21">
        <v>39</v>
      </c>
      <c r="U102" s="21">
        <v>8</v>
      </c>
      <c r="V102" s="21">
        <v>29</v>
      </c>
      <c r="W102" s="21">
        <v>78</v>
      </c>
      <c r="X102" s="21">
        <v>128</v>
      </c>
      <c r="Y102" s="21">
        <v>216</v>
      </c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x14ac:dyDescent="0.25">
      <c r="A103" s="20">
        <v>826</v>
      </c>
      <c r="B103" s="20" t="s">
        <v>114</v>
      </c>
      <c r="C103" s="21">
        <v>721</v>
      </c>
      <c r="D103" s="22">
        <f t="shared" si="15"/>
        <v>0.16643550624133149</v>
      </c>
      <c r="E103" s="21">
        <v>188</v>
      </c>
      <c r="F103" s="21">
        <v>120</v>
      </c>
      <c r="G103" s="21">
        <v>44</v>
      </c>
      <c r="H103" s="21">
        <v>1</v>
      </c>
      <c r="I103" s="21">
        <v>23</v>
      </c>
      <c r="J103" s="21">
        <v>46</v>
      </c>
      <c r="K103" s="21">
        <v>99</v>
      </c>
      <c r="L103" s="23">
        <v>0.29199999999999998</v>
      </c>
      <c r="N103" s="21">
        <f t="shared" si="17"/>
        <v>95</v>
      </c>
      <c r="O103" s="20" t="s">
        <v>581</v>
      </c>
      <c r="P103" s="21">
        <v>958</v>
      </c>
      <c r="Q103" s="23">
        <f t="shared" si="16"/>
        <v>0.15657620041753653</v>
      </c>
      <c r="R103" s="21">
        <v>226</v>
      </c>
      <c r="S103" s="25">
        <v>150</v>
      </c>
      <c r="T103" s="21">
        <v>47</v>
      </c>
      <c r="U103" s="21">
        <v>4</v>
      </c>
      <c r="V103" s="21">
        <v>25</v>
      </c>
      <c r="W103" s="21">
        <v>41</v>
      </c>
      <c r="X103" s="21">
        <v>148</v>
      </c>
      <c r="Y103" s="21">
        <v>232.1</v>
      </c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x14ac:dyDescent="0.25">
      <c r="A104" s="20">
        <v>1101</v>
      </c>
      <c r="B104" s="20" t="s">
        <v>386</v>
      </c>
      <c r="C104" s="21">
        <v>721</v>
      </c>
      <c r="D104" s="22">
        <f t="shared" si="15"/>
        <v>0.21359223300970873</v>
      </c>
      <c r="E104" s="21">
        <v>184</v>
      </c>
      <c r="F104" s="21">
        <v>154</v>
      </c>
      <c r="G104" s="21">
        <v>22</v>
      </c>
      <c r="H104" s="21">
        <v>3</v>
      </c>
      <c r="I104" s="21">
        <v>5</v>
      </c>
      <c r="J104" s="21">
        <v>39</v>
      </c>
      <c r="K104" s="21">
        <v>69</v>
      </c>
      <c r="L104" s="23">
        <v>0.27200000000000002</v>
      </c>
      <c r="N104" s="21">
        <f t="shared" si="17"/>
        <v>96</v>
      </c>
      <c r="O104" s="20" t="s">
        <v>700</v>
      </c>
      <c r="P104" s="21">
        <v>958</v>
      </c>
      <c r="Q104" s="23">
        <f t="shared" si="16"/>
        <v>0.15866388308977036</v>
      </c>
      <c r="R104" s="21">
        <v>220</v>
      </c>
      <c r="S104" s="25">
        <v>152</v>
      </c>
      <c r="T104" s="21">
        <v>44</v>
      </c>
      <c r="U104" s="21">
        <v>9</v>
      </c>
      <c r="V104" s="21">
        <v>15</v>
      </c>
      <c r="W104" s="21">
        <v>106</v>
      </c>
      <c r="X104" s="21">
        <v>147</v>
      </c>
      <c r="Y104" s="21">
        <v>217.1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x14ac:dyDescent="0.25">
      <c r="A105" s="20">
        <v>327</v>
      </c>
      <c r="B105" s="20" t="s">
        <v>224</v>
      </c>
      <c r="C105" s="21">
        <v>720</v>
      </c>
      <c r="D105" s="22">
        <f t="shared" si="15"/>
        <v>0.12222222222222222</v>
      </c>
      <c r="E105" s="21">
        <v>180</v>
      </c>
      <c r="F105" s="21">
        <v>88</v>
      </c>
      <c r="G105" s="21">
        <v>33</v>
      </c>
      <c r="H105" s="21">
        <v>3</v>
      </c>
      <c r="I105" s="21">
        <v>56</v>
      </c>
      <c r="J105" s="21">
        <v>76</v>
      </c>
      <c r="K105" s="21">
        <v>121</v>
      </c>
      <c r="L105" s="23">
        <v>0.28399999999999997</v>
      </c>
      <c r="N105" s="21">
        <f t="shared" si="17"/>
        <v>97</v>
      </c>
      <c r="O105" s="20" t="s">
        <v>671</v>
      </c>
      <c r="P105" s="21">
        <v>957</v>
      </c>
      <c r="Q105" s="23">
        <f t="shared" si="16"/>
        <v>0.15360501567398119</v>
      </c>
      <c r="R105" s="21">
        <v>205</v>
      </c>
      <c r="S105" s="25">
        <v>147</v>
      </c>
      <c r="T105" s="21">
        <v>28</v>
      </c>
      <c r="U105" s="21">
        <v>5</v>
      </c>
      <c r="V105" s="21">
        <v>25</v>
      </c>
      <c r="W105" s="21">
        <v>64</v>
      </c>
      <c r="X105" s="21">
        <v>123</v>
      </c>
      <c r="Y105" s="21">
        <v>233.2</v>
      </c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x14ac:dyDescent="0.25">
      <c r="A106" s="20">
        <v>11281</v>
      </c>
      <c r="B106" s="20" t="s">
        <v>260</v>
      </c>
      <c r="C106" s="21">
        <v>720</v>
      </c>
      <c r="D106" s="22">
        <f t="shared" si="15"/>
        <v>0.17916666666666667</v>
      </c>
      <c r="E106" s="21">
        <v>184</v>
      </c>
      <c r="F106" s="21">
        <v>129</v>
      </c>
      <c r="G106" s="21">
        <v>42</v>
      </c>
      <c r="H106" s="21">
        <v>3</v>
      </c>
      <c r="I106" s="21">
        <v>10</v>
      </c>
      <c r="J106" s="21">
        <v>40</v>
      </c>
      <c r="K106" s="21">
        <v>103</v>
      </c>
      <c r="L106" s="23">
        <v>0.27700000000000002</v>
      </c>
      <c r="N106" s="21">
        <f t="shared" si="17"/>
        <v>98</v>
      </c>
      <c r="O106" s="20" t="s">
        <v>561</v>
      </c>
      <c r="P106" s="21">
        <v>957</v>
      </c>
      <c r="Q106" s="23">
        <f t="shared" si="16"/>
        <v>0.14315569487983282</v>
      </c>
      <c r="R106" s="21">
        <v>186</v>
      </c>
      <c r="S106" s="25">
        <v>137</v>
      </c>
      <c r="T106" s="21">
        <v>28</v>
      </c>
      <c r="U106" s="21">
        <v>2</v>
      </c>
      <c r="V106" s="21">
        <v>19</v>
      </c>
      <c r="W106" s="21">
        <v>88</v>
      </c>
      <c r="X106" s="21">
        <v>146</v>
      </c>
      <c r="Y106" s="21">
        <v>231.2</v>
      </c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x14ac:dyDescent="0.25">
      <c r="A107" s="20">
        <v>1908</v>
      </c>
      <c r="B107" s="20" t="s">
        <v>265</v>
      </c>
      <c r="C107" s="21">
        <v>720</v>
      </c>
      <c r="D107" s="22">
        <f t="shared" si="15"/>
        <v>0.14305555555555555</v>
      </c>
      <c r="E107" s="21">
        <v>182</v>
      </c>
      <c r="F107" s="21">
        <v>103</v>
      </c>
      <c r="G107" s="21">
        <v>46</v>
      </c>
      <c r="H107" s="21">
        <v>3</v>
      </c>
      <c r="I107" s="21">
        <v>30</v>
      </c>
      <c r="J107" s="21">
        <v>65</v>
      </c>
      <c r="K107" s="21">
        <v>140</v>
      </c>
      <c r="L107" s="23">
        <v>0.28199999999999997</v>
      </c>
      <c r="N107" s="21">
        <f t="shared" si="17"/>
        <v>99</v>
      </c>
      <c r="O107" s="20" t="s">
        <v>553</v>
      </c>
      <c r="P107" s="21">
        <v>957</v>
      </c>
      <c r="Q107" s="23">
        <f t="shared" si="16"/>
        <v>0.14002089864158829</v>
      </c>
      <c r="R107" s="21">
        <v>211</v>
      </c>
      <c r="S107" s="25">
        <v>134</v>
      </c>
      <c r="T107" s="21">
        <v>55</v>
      </c>
      <c r="U107" s="21">
        <v>3</v>
      </c>
      <c r="V107" s="21">
        <v>19</v>
      </c>
      <c r="W107" s="21">
        <v>86</v>
      </c>
      <c r="X107" s="21">
        <v>231</v>
      </c>
      <c r="Y107" s="21">
        <v>221.1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x14ac:dyDescent="0.25">
      <c r="A108" s="20">
        <v>1580</v>
      </c>
      <c r="B108" s="20" t="s">
        <v>300</v>
      </c>
      <c r="C108" s="21">
        <v>720</v>
      </c>
      <c r="D108" s="22">
        <f t="shared" si="15"/>
        <v>0.1986111111111111</v>
      </c>
      <c r="E108" s="21">
        <v>186</v>
      </c>
      <c r="F108" s="21">
        <v>143</v>
      </c>
      <c r="G108" s="21">
        <v>25</v>
      </c>
      <c r="H108" s="21">
        <v>10</v>
      </c>
      <c r="I108" s="21">
        <v>8</v>
      </c>
      <c r="J108" s="21">
        <v>64</v>
      </c>
      <c r="K108" s="21">
        <v>101</v>
      </c>
      <c r="L108" s="23">
        <v>0.28999999999999998</v>
      </c>
      <c r="N108" s="21">
        <f t="shared" si="17"/>
        <v>100</v>
      </c>
      <c r="O108" s="20" t="s">
        <v>517</v>
      </c>
      <c r="P108" s="21">
        <v>956</v>
      </c>
      <c r="Q108" s="23">
        <f t="shared" si="16"/>
        <v>0.16527196652719664</v>
      </c>
      <c r="R108" s="21">
        <v>223</v>
      </c>
      <c r="S108" s="25">
        <v>158</v>
      </c>
      <c r="T108" s="21">
        <v>48</v>
      </c>
      <c r="U108" s="21">
        <v>2</v>
      </c>
      <c r="V108" s="21">
        <v>15</v>
      </c>
      <c r="W108" s="21">
        <v>35</v>
      </c>
      <c r="X108" s="21">
        <v>219</v>
      </c>
      <c r="Y108" s="21">
        <v>241.2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x14ac:dyDescent="0.25">
      <c r="A109" s="20">
        <v>971</v>
      </c>
      <c r="B109" s="20" t="s">
        <v>136</v>
      </c>
      <c r="C109" s="21">
        <v>720</v>
      </c>
      <c r="D109" s="22">
        <f t="shared" si="15"/>
        <v>0.1736111111111111</v>
      </c>
      <c r="E109" s="21">
        <v>180</v>
      </c>
      <c r="F109" s="21">
        <v>125</v>
      </c>
      <c r="G109" s="21">
        <v>29</v>
      </c>
      <c r="H109" s="21">
        <v>12</v>
      </c>
      <c r="I109" s="21">
        <v>14</v>
      </c>
      <c r="J109" s="21">
        <v>48</v>
      </c>
      <c r="K109" s="21">
        <v>108</v>
      </c>
      <c r="L109" s="23">
        <v>0.27400000000000002</v>
      </c>
      <c r="N109" s="21">
        <f t="shared" si="17"/>
        <v>101</v>
      </c>
      <c r="O109" s="20" t="s">
        <v>489</v>
      </c>
      <c r="P109" s="21">
        <v>956</v>
      </c>
      <c r="Q109" s="23">
        <f t="shared" si="16"/>
        <v>0.13702928870292888</v>
      </c>
      <c r="R109" s="21">
        <v>192</v>
      </c>
      <c r="S109" s="25">
        <v>131</v>
      </c>
      <c r="T109" s="21">
        <v>40</v>
      </c>
      <c r="U109" s="21">
        <v>2</v>
      </c>
      <c r="V109" s="21">
        <v>19</v>
      </c>
      <c r="W109" s="21">
        <v>60</v>
      </c>
      <c r="X109" s="21">
        <v>239</v>
      </c>
      <c r="Y109" s="21">
        <v>238.1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x14ac:dyDescent="0.25">
      <c r="A110" s="20">
        <v>4314</v>
      </c>
      <c r="B110" s="20" t="s">
        <v>120</v>
      </c>
      <c r="C110" s="21">
        <v>719</v>
      </c>
      <c r="D110" s="22">
        <f t="shared" si="15"/>
        <v>0.15716272600834491</v>
      </c>
      <c r="E110" s="21">
        <v>185</v>
      </c>
      <c r="F110" s="21">
        <v>113</v>
      </c>
      <c r="G110" s="21">
        <v>40</v>
      </c>
      <c r="H110" s="21">
        <v>3</v>
      </c>
      <c r="I110" s="21">
        <v>29</v>
      </c>
      <c r="J110" s="21">
        <v>110</v>
      </c>
      <c r="K110" s="21">
        <v>129</v>
      </c>
      <c r="L110" s="23">
        <v>0.309</v>
      </c>
      <c r="N110" s="21">
        <f t="shared" si="17"/>
        <v>102</v>
      </c>
      <c r="O110" s="20" t="s">
        <v>509</v>
      </c>
      <c r="P110" s="21">
        <v>956</v>
      </c>
      <c r="Q110" s="23">
        <f t="shared" si="16"/>
        <v>0.15794979079497909</v>
      </c>
      <c r="R110" s="21">
        <v>215</v>
      </c>
      <c r="S110" s="25">
        <v>151</v>
      </c>
      <c r="T110" s="21">
        <v>39</v>
      </c>
      <c r="U110" s="21">
        <v>8</v>
      </c>
      <c r="V110" s="21">
        <v>17</v>
      </c>
      <c r="W110" s="21">
        <v>62</v>
      </c>
      <c r="X110" s="21">
        <v>208</v>
      </c>
      <c r="Y110" s="21">
        <v>233</v>
      </c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x14ac:dyDescent="0.25">
      <c r="A111" s="20">
        <v>547</v>
      </c>
      <c r="B111" s="20" t="s">
        <v>379</v>
      </c>
      <c r="C111" s="21">
        <v>719</v>
      </c>
      <c r="D111" s="22">
        <f t="shared" si="15"/>
        <v>0.13630041724617525</v>
      </c>
      <c r="E111" s="21">
        <v>183</v>
      </c>
      <c r="F111" s="21">
        <v>98</v>
      </c>
      <c r="G111" s="21">
        <v>37</v>
      </c>
      <c r="H111" s="21">
        <v>1</v>
      </c>
      <c r="I111" s="21">
        <v>47</v>
      </c>
      <c r="J111" s="21">
        <v>107</v>
      </c>
      <c r="K111" s="21">
        <v>116</v>
      </c>
      <c r="L111" s="23">
        <v>0.31</v>
      </c>
      <c r="N111" s="21">
        <f t="shared" si="17"/>
        <v>103</v>
      </c>
      <c r="O111" s="20" t="s">
        <v>578</v>
      </c>
      <c r="P111" s="21">
        <v>956</v>
      </c>
      <c r="Q111" s="23">
        <f t="shared" si="16"/>
        <v>0.17154811715481172</v>
      </c>
      <c r="R111" s="21">
        <v>228</v>
      </c>
      <c r="S111" s="25">
        <v>164</v>
      </c>
      <c r="T111" s="21">
        <v>38</v>
      </c>
      <c r="U111" s="21">
        <v>4</v>
      </c>
      <c r="V111" s="21">
        <v>22</v>
      </c>
      <c r="W111" s="21">
        <v>65</v>
      </c>
      <c r="X111" s="21">
        <v>179</v>
      </c>
      <c r="Y111" s="21">
        <v>227.1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x14ac:dyDescent="0.25">
      <c r="A112" s="20">
        <v>4613</v>
      </c>
      <c r="B112" s="20" t="s">
        <v>325</v>
      </c>
      <c r="C112" s="21">
        <v>719</v>
      </c>
      <c r="D112" s="22">
        <f t="shared" si="15"/>
        <v>0.12934631432545202</v>
      </c>
      <c r="E112" s="21">
        <v>177</v>
      </c>
      <c r="F112" s="21">
        <v>93</v>
      </c>
      <c r="G112" s="21">
        <v>35</v>
      </c>
      <c r="H112" s="21">
        <v>3</v>
      </c>
      <c r="I112" s="21">
        <v>46</v>
      </c>
      <c r="J112" s="21">
        <v>110</v>
      </c>
      <c r="K112" s="21">
        <v>138</v>
      </c>
      <c r="L112" s="23">
        <v>0.29899999999999999</v>
      </c>
      <c r="N112" s="21">
        <f t="shared" si="17"/>
        <v>104</v>
      </c>
      <c r="O112" s="20" t="s">
        <v>768</v>
      </c>
      <c r="P112" s="21">
        <v>955</v>
      </c>
      <c r="Q112" s="23">
        <f t="shared" si="16"/>
        <v>0.15706806282722513</v>
      </c>
      <c r="R112" s="21">
        <v>227</v>
      </c>
      <c r="S112" s="25">
        <v>150</v>
      </c>
      <c r="T112" s="21">
        <v>45</v>
      </c>
      <c r="U112" s="21">
        <v>2</v>
      </c>
      <c r="V112" s="21">
        <v>30</v>
      </c>
      <c r="W112" s="21">
        <v>63</v>
      </c>
      <c r="X112" s="21">
        <v>181</v>
      </c>
      <c r="Y112" s="21">
        <v>223.2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x14ac:dyDescent="0.25">
      <c r="A113" s="20">
        <v>190</v>
      </c>
      <c r="B113" s="20" t="s">
        <v>342</v>
      </c>
      <c r="C113" s="21">
        <v>719</v>
      </c>
      <c r="D113" s="22">
        <f t="shared" si="15"/>
        <v>0.16689847009735745</v>
      </c>
      <c r="E113" s="21">
        <v>198</v>
      </c>
      <c r="F113" s="21">
        <v>120</v>
      </c>
      <c r="G113" s="21">
        <v>37</v>
      </c>
      <c r="H113" s="21">
        <v>13</v>
      </c>
      <c r="I113" s="21">
        <v>28</v>
      </c>
      <c r="J113" s="21">
        <v>39</v>
      </c>
      <c r="K113" s="21">
        <v>61</v>
      </c>
      <c r="L113" s="23">
        <v>0.30099999999999999</v>
      </c>
      <c r="N113" s="21">
        <f t="shared" si="17"/>
        <v>105</v>
      </c>
      <c r="O113" s="20" t="s">
        <v>576</v>
      </c>
      <c r="P113" s="21">
        <v>955</v>
      </c>
      <c r="Q113" s="23">
        <f t="shared" si="16"/>
        <v>0.18952879581151832</v>
      </c>
      <c r="R113" s="21">
        <v>262</v>
      </c>
      <c r="S113" s="25">
        <v>181</v>
      </c>
      <c r="T113" s="21">
        <v>49</v>
      </c>
      <c r="U113" s="21">
        <v>9</v>
      </c>
      <c r="V113" s="21">
        <v>23</v>
      </c>
      <c r="W113" s="21">
        <v>40</v>
      </c>
      <c r="X113" s="21">
        <v>102</v>
      </c>
      <c r="Y113" s="21">
        <v>222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x14ac:dyDescent="0.25">
      <c r="A114" s="20">
        <v>12161</v>
      </c>
      <c r="B114" s="20" t="s">
        <v>83</v>
      </c>
      <c r="C114" s="21">
        <v>719</v>
      </c>
      <c r="D114" s="22">
        <f t="shared" si="15"/>
        <v>0.18915159944367177</v>
      </c>
      <c r="E114" s="21">
        <v>192</v>
      </c>
      <c r="F114" s="21">
        <v>136</v>
      </c>
      <c r="G114" s="21">
        <v>34</v>
      </c>
      <c r="H114" s="21">
        <v>1</v>
      </c>
      <c r="I114" s="21">
        <v>21</v>
      </c>
      <c r="J114" s="21">
        <v>58</v>
      </c>
      <c r="K114" s="21">
        <v>123</v>
      </c>
      <c r="L114" s="23">
        <v>0.29399999999999998</v>
      </c>
      <c r="N114" s="21">
        <f t="shared" si="17"/>
        <v>106</v>
      </c>
      <c r="O114" s="20" t="s">
        <v>675</v>
      </c>
      <c r="P114" s="21">
        <v>954</v>
      </c>
      <c r="Q114" s="23">
        <f t="shared" si="16"/>
        <v>0.14465408805031446</v>
      </c>
      <c r="R114" s="21">
        <v>223</v>
      </c>
      <c r="S114" s="25">
        <v>138</v>
      </c>
      <c r="T114" s="21">
        <v>50</v>
      </c>
      <c r="U114" s="21">
        <v>2</v>
      </c>
      <c r="V114" s="21">
        <v>33</v>
      </c>
      <c r="W114" s="21">
        <v>66</v>
      </c>
      <c r="X114" s="21">
        <v>176</v>
      </c>
      <c r="Y114" s="21">
        <v>224.2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x14ac:dyDescent="0.25">
      <c r="A115" s="20">
        <v>945</v>
      </c>
      <c r="B115" s="20" t="s">
        <v>385</v>
      </c>
      <c r="C115" s="21">
        <v>719</v>
      </c>
      <c r="D115" s="22">
        <f t="shared" si="15"/>
        <v>0.1474269819193324</v>
      </c>
      <c r="E115" s="21">
        <v>168</v>
      </c>
      <c r="F115" s="21">
        <v>106</v>
      </c>
      <c r="G115" s="21">
        <v>37</v>
      </c>
      <c r="H115" s="21">
        <v>1</v>
      </c>
      <c r="I115" s="21">
        <v>24</v>
      </c>
      <c r="J115" s="21">
        <v>117</v>
      </c>
      <c r="K115" s="21">
        <v>134</v>
      </c>
      <c r="L115" s="23">
        <v>0.28599999999999998</v>
      </c>
      <c r="N115" s="21">
        <f t="shared" si="17"/>
        <v>107</v>
      </c>
      <c r="O115" s="20" t="s">
        <v>540</v>
      </c>
      <c r="P115" s="21">
        <v>954</v>
      </c>
      <c r="Q115" s="23">
        <f t="shared" si="16"/>
        <v>0.1488469601677149</v>
      </c>
      <c r="R115" s="21">
        <v>221</v>
      </c>
      <c r="S115" s="25">
        <v>142</v>
      </c>
      <c r="T115" s="21">
        <v>48</v>
      </c>
      <c r="U115" s="21">
        <v>4</v>
      </c>
      <c r="V115" s="21">
        <v>27</v>
      </c>
      <c r="W115" s="21">
        <v>73</v>
      </c>
      <c r="X115" s="21">
        <v>169</v>
      </c>
      <c r="Y115" s="21">
        <v>222.2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x14ac:dyDescent="0.25">
      <c r="A116" s="20">
        <v>185</v>
      </c>
      <c r="B116" s="20" t="s">
        <v>92</v>
      </c>
      <c r="C116" s="21">
        <v>719</v>
      </c>
      <c r="D116" s="22">
        <f t="shared" si="15"/>
        <v>0.16411682892906815</v>
      </c>
      <c r="E116" s="21">
        <v>165</v>
      </c>
      <c r="F116" s="21">
        <v>118</v>
      </c>
      <c r="G116" s="21">
        <v>34</v>
      </c>
      <c r="H116" s="21">
        <v>4</v>
      </c>
      <c r="I116" s="21">
        <v>9</v>
      </c>
      <c r="J116" s="21">
        <v>61</v>
      </c>
      <c r="K116" s="21">
        <v>70</v>
      </c>
      <c r="L116" s="23">
        <v>0.25600000000000001</v>
      </c>
      <c r="N116" s="21">
        <f t="shared" si="17"/>
        <v>108</v>
      </c>
      <c r="O116" s="20" t="s">
        <v>585</v>
      </c>
      <c r="P116" s="21">
        <v>954</v>
      </c>
      <c r="Q116" s="23">
        <f t="shared" si="16"/>
        <v>0.20020964360587001</v>
      </c>
      <c r="R116" s="21">
        <v>265</v>
      </c>
      <c r="S116" s="25">
        <v>191</v>
      </c>
      <c r="T116" s="21">
        <v>46</v>
      </c>
      <c r="U116" s="21">
        <v>5</v>
      </c>
      <c r="V116" s="21">
        <v>23</v>
      </c>
      <c r="W116" s="21">
        <v>69</v>
      </c>
      <c r="X116" s="21">
        <v>115</v>
      </c>
      <c r="Y116" s="21">
        <v>215.2</v>
      </c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x14ac:dyDescent="0.25">
      <c r="A117" s="20">
        <v>443</v>
      </c>
      <c r="B117" s="20" t="s">
        <v>306</v>
      </c>
      <c r="C117" s="21">
        <v>719</v>
      </c>
      <c r="D117" s="22">
        <f t="shared" si="15"/>
        <v>0.20445062586926285</v>
      </c>
      <c r="E117" s="21">
        <v>181</v>
      </c>
      <c r="F117" s="21">
        <v>147</v>
      </c>
      <c r="G117" s="21">
        <v>19</v>
      </c>
      <c r="H117" s="21">
        <v>13</v>
      </c>
      <c r="I117" s="21">
        <v>2</v>
      </c>
      <c r="J117" s="21">
        <v>41</v>
      </c>
      <c r="K117" s="21">
        <v>45</v>
      </c>
      <c r="L117" s="23">
        <v>0.27600000000000002</v>
      </c>
      <c r="N117" s="21">
        <f t="shared" si="17"/>
        <v>109</v>
      </c>
      <c r="O117" s="20" t="s">
        <v>558</v>
      </c>
      <c r="P117" s="21">
        <v>954</v>
      </c>
      <c r="Q117" s="23">
        <f t="shared" si="16"/>
        <v>0.18029350104821804</v>
      </c>
      <c r="R117" s="21">
        <v>239</v>
      </c>
      <c r="S117" s="25">
        <v>172</v>
      </c>
      <c r="T117" s="21">
        <v>47</v>
      </c>
      <c r="U117" s="21">
        <v>6</v>
      </c>
      <c r="V117" s="21">
        <v>14</v>
      </c>
      <c r="W117" s="21">
        <v>84</v>
      </c>
      <c r="X117" s="21">
        <v>167</v>
      </c>
      <c r="Y117" s="21">
        <v>212.2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x14ac:dyDescent="0.25">
      <c r="A118" s="20">
        <v>4922</v>
      </c>
      <c r="B118" s="20" t="s">
        <v>374</v>
      </c>
      <c r="C118" s="21">
        <v>718</v>
      </c>
      <c r="D118" s="22">
        <f t="shared" si="15"/>
        <v>0.22005571030640669</v>
      </c>
      <c r="E118" s="21">
        <v>201</v>
      </c>
      <c r="F118" s="21">
        <v>158</v>
      </c>
      <c r="G118" s="21">
        <v>27</v>
      </c>
      <c r="H118" s="21">
        <v>5</v>
      </c>
      <c r="I118" s="21">
        <v>11</v>
      </c>
      <c r="J118" s="21">
        <v>49</v>
      </c>
      <c r="K118" s="21">
        <v>94</v>
      </c>
      <c r="L118" s="23">
        <v>0.30399999999999999</v>
      </c>
      <c r="N118" s="21">
        <f t="shared" si="17"/>
        <v>110</v>
      </c>
      <c r="O118" s="20" t="s">
        <v>560</v>
      </c>
      <c r="P118" s="21">
        <v>954</v>
      </c>
      <c r="Q118" s="23">
        <f t="shared" si="16"/>
        <v>0.14570230607966456</v>
      </c>
      <c r="R118" s="21">
        <v>218</v>
      </c>
      <c r="S118" s="25">
        <v>139</v>
      </c>
      <c r="T118" s="21">
        <v>50</v>
      </c>
      <c r="U118" s="21">
        <v>8</v>
      </c>
      <c r="V118" s="21">
        <v>21</v>
      </c>
      <c r="W118" s="21">
        <v>112</v>
      </c>
      <c r="X118" s="21">
        <v>171</v>
      </c>
      <c r="Y118" s="21">
        <v>211.1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x14ac:dyDescent="0.25">
      <c r="A119" s="20">
        <v>709</v>
      </c>
      <c r="B119" s="20" t="s">
        <v>113</v>
      </c>
      <c r="C119" s="21">
        <v>718</v>
      </c>
      <c r="D119" s="22">
        <f t="shared" si="15"/>
        <v>0.12534818941504178</v>
      </c>
      <c r="E119" s="21">
        <v>165</v>
      </c>
      <c r="F119" s="21">
        <v>90</v>
      </c>
      <c r="G119" s="21">
        <v>28</v>
      </c>
      <c r="H119" s="21">
        <v>2</v>
      </c>
      <c r="I119" s="21">
        <v>45</v>
      </c>
      <c r="J119" s="21">
        <v>98</v>
      </c>
      <c r="K119" s="21">
        <v>151</v>
      </c>
      <c r="L119" s="23">
        <v>0.27200000000000002</v>
      </c>
      <c r="N119" s="21">
        <f t="shared" si="17"/>
        <v>111</v>
      </c>
      <c r="O119" s="20" t="s">
        <v>513</v>
      </c>
      <c r="P119" s="21">
        <v>953</v>
      </c>
      <c r="Q119" s="23">
        <f t="shared" si="16"/>
        <v>0.14375655823714587</v>
      </c>
      <c r="R119" s="21">
        <v>204</v>
      </c>
      <c r="S119" s="25">
        <v>137</v>
      </c>
      <c r="T119" s="21">
        <v>46</v>
      </c>
      <c r="U119" s="21">
        <v>3</v>
      </c>
      <c r="V119" s="21">
        <v>18</v>
      </c>
      <c r="W119" s="21">
        <v>51</v>
      </c>
      <c r="X119" s="21">
        <v>213</v>
      </c>
      <c r="Y119" s="21">
        <v>241.2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x14ac:dyDescent="0.25">
      <c r="A120" s="20">
        <v>1286</v>
      </c>
      <c r="B120" s="20" t="s">
        <v>274</v>
      </c>
      <c r="C120" s="21">
        <v>718</v>
      </c>
      <c r="D120" s="22">
        <f t="shared" si="15"/>
        <v>0.17548746518105848</v>
      </c>
      <c r="E120" s="21">
        <v>186</v>
      </c>
      <c r="F120" s="21">
        <v>126</v>
      </c>
      <c r="G120" s="21">
        <v>36</v>
      </c>
      <c r="H120" s="21">
        <v>3</v>
      </c>
      <c r="I120" s="21">
        <v>21</v>
      </c>
      <c r="J120" s="21">
        <v>50</v>
      </c>
      <c r="K120" s="21">
        <v>115</v>
      </c>
      <c r="L120" s="23">
        <v>0.28399999999999997</v>
      </c>
      <c r="N120" s="21">
        <f t="shared" si="17"/>
        <v>112</v>
      </c>
      <c r="O120" s="20" t="s">
        <v>519</v>
      </c>
      <c r="P120" s="21">
        <v>953</v>
      </c>
      <c r="Q120" s="23">
        <f t="shared" si="16"/>
        <v>0.14375655823714587</v>
      </c>
      <c r="R120" s="21">
        <v>211</v>
      </c>
      <c r="S120" s="25">
        <v>137</v>
      </c>
      <c r="T120" s="21">
        <v>51</v>
      </c>
      <c r="U120" s="21">
        <v>3</v>
      </c>
      <c r="V120" s="21">
        <v>20</v>
      </c>
      <c r="W120" s="21">
        <v>33</v>
      </c>
      <c r="X120" s="21">
        <v>192</v>
      </c>
      <c r="Y120" s="21">
        <v>238.1</v>
      </c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x14ac:dyDescent="0.25">
      <c r="A121" s="20">
        <v>8090</v>
      </c>
      <c r="B121" s="20" t="s">
        <v>221</v>
      </c>
      <c r="C121" s="21">
        <v>717</v>
      </c>
      <c r="D121" s="22">
        <f t="shared" si="15"/>
        <v>0.17573221757322174</v>
      </c>
      <c r="E121" s="21">
        <v>199</v>
      </c>
      <c r="F121" s="21">
        <v>126</v>
      </c>
      <c r="G121" s="21">
        <v>55</v>
      </c>
      <c r="H121" s="21">
        <v>7</v>
      </c>
      <c r="I121" s="21">
        <v>11</v>
      </c>
      <c r="J121" s="21">
        <v>72</v>
      </c>
      <c r="K121" s="21">
        <v>98</v>
      </c>
      <c r="L121" s="23">
        <v>0.318</v>
      </c>
      <c r="N121" s="21">
        <f t="shared" si="17"/>
        <v>113</v>
      </c>
      <c r="O121" s="20" t="s">
        <v>561</v>
      </c>
      <c r="P121" s="21">
        <v>953</v>
      </c>
      <c r="Q121" s="23">
        <f t="shared" si="16"/>
        <v>0.12906610703043023</v>
      </c>
      <c r="R121" s="21">
        <v>185</v>
      </c>
      <c r="S121" s="25">
        <v>123</v>
      </c>
      <c r="T121" s="21">
        <v>33</v>
      </c>
      <c r="U121" s="21">
        <v>3</v>
      </c>
      <c r="V121" s="21">
        <v>26</v>
      </c>
      <c r="W121" s="21">
        <v>89</v>
      </c>
      <c r="X121" s="21">
        <v>171</v>
      </c>
      <c r="Y121" s="21">
        <v>228.1</v>
      </c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x14ac:dyDescent="0.25">
      <c r="A122" s="20">
        <v>5417</v>
      </c>
      <c r="B122" s="20" t="s">
        <v>89</v>
      </c>
      <c r="C122" s="21">
        <v>717</v>
      </c>
      <c r="D122" s="22">
        <f t="shared" si="15"/>
        <v>0.20223152022315202</v>
      </c>
      <c r="E122" s="21">
        <v>216</v>
      </c>
      <c r="F122" s="21">
        <v>145</v>
      </c>
      <c r="G122" s="21">
        <v>42</v>
      </c>
      <c r="H122" s="21">
        <v>5</v>
      </c>
      <c r="I122" s="21">
        <v>24</v>
      </c>
      <c r="J122" s="21">
        <v>60</v>
      </c>
      <c r="K122" s="21">
        <v>70</v>
      </c>
      <c r="L122" s="23">
        <v>0.33800000000000002</v>
      </c>
      <c r="N122" s="21">
        <f t="shared" si="17"/>
        <v>114</v>
      </c>
      <c r="O122" s="20" t="s">
        <v>585</v>
      </c>
      <c r="P122" s="21">
        <v>953</v>
      </c>
      <c r="Q122" s="23">
        <f t="shared" si="16"/>
        <v>0.15634837355718784</v>
      </c>
      <c r="R122" s="21">
        <v>223</v>
      </c>
      <c r="S122" s="25">
        <v>149</v>
      </c>
      <c r="T122" s="21">
        <v>41</v>
      </c>
      <c r="U122" s="21">
        <v>3</v>
      </c>
      <c r="V122" s="21">
        <v>30</v>
      </c>
      <c r="W122" s="21">
        <v>83</v>
      </c>
      <c r="X122" s="21">
        <v>152</v>
      </c>
      <c r="Y122" s="21">
        <v>222</v>
      </c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x14ac:dyDescent="0.25">
      <c r="A123" s="20">
        <v>547</v>
      </c>
      <c r="B123" s="20" t="s">
        <v>379</v>
      </c>
      <c r="C123" s="21">
        <v>717</v>
      </c>
      <c r="D123" s="22">
        <f t="shared" si="15"/>
        <v>0.12133891213389121</v>
      </c>
      <c r="E123" s="21">
        <v>173</v>
      </c>
      <c r="F123" s="21">
        <v>87</v>
      </c>
      <c r="G123" s="21">
        <v>43</v>
      </c>
      <c r="H123" s="21">
        <v>4</v>
      </c>
      <c r="I123" s="21">
        <v>39</v>
      </c>
      <c r="J123" s="21">
        <v>106</v>
      </c>
      <c r="K123" s="21">
        <v>135</v>
      </c>
      <c r="L123" s="23">
        <v>0.28799999999999998</v>
      </c>
      <c r="N123" s="21">
        <f t="shared" si="17"/>
        <v>115</v>
      </c>
      <c r="O123" s="20" t="s">
        <v>526</v>
      </c>
      <c r="P123" s="21">
        <v>952</v>
      </c>
      <c r="Q123" s="23">
        <f t="shared" si="16"/>
        <v>0.15441176470588236</v>
      </c>
      <c r="R123" s="21">
        <v>223</v>
      </c>
      <c r="S123" s="25">
        <v>147</v>
      </c>
      <c r="T123" s="21">
        <v>48</v>
      </c>
      <c r="U123" s="21">
        <v>3</v>
      </c>
      <c r="V123" s="21">
        <v>25</v>
      </c>
      <c r="W123" s="21">
        <v>83</v>
      </c>
      <c r="X123" s="21">
        <v>140</v>
      </c>
      <c r="Y123" s="21">
        <v>225.2</v>
      </c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x14ac:dyDescent="0.25">
      <c r="A124" s="20">
        <v>166</v>
      </c>
      <c r="B124" s="20" t="s">
        <v>259</v>
      </c>
      <c r="C124" s="21">
        <v>717</v>
      </c>
      <c r="D124" s="22">
        <f t="shared" si="15"/>
        <v>0.14783821478382148</v>
      </c>
      <c r="E124" s="21">
        <v>179</v>
      </c>
      <c r="F124" s="21">
        <v>106</v>
      </c>
      <c r="G124" s="21">
        <v>56</v>
      </c>
      <c r="H124" s="21">
        <v>1</v>
      </c>
      <c r="I124" s="21">
        <v>16</v>
      </c>
      <c r="J124" s="21">
        <v>74</v>
      </c>
      <c r="K124" s="21">
        <v>112</v>
      </c>
      <c r="L124" s="23">
        <v>0.28299999999999997</v>
      </c>
      <c r="N124" s="21">
        <f t="shared" si="17"/>
        <v>116</v>
      </c>
      <c r="O124" s="20" t="s">
        <v>500</v>
      </c>
      <c r="P124" s="21">
        <v>951</v>
      </c>
      <c r="Q124" s="23">
        <f t="shared" si="16"/>
        <v>0.14826498422712933</v>
      </c>
      <c r="R124" s="21">
        <v>207</v>
      </c>
      <c r="S124" s="25">
        <v>141</v>
      </c>
      <c r="T124" s="21">
        <v>47</v>
      </c>
      <c r="U124" s="21">
        <v>5</v>
      </c>
      <c r="V124" s="21">
        <v>14</v>
      </c>
      <c r="W124" s="21">
        <v>51</v>
      </c>
      <c r="X124" s="21">
        <v>269</v>
      </c>
      <c r="Y124" s="21">
        <v>235.2</v>
      </c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x14ac:dyDescent="0.25">
      <c r="A125" s="20">
        <v>634</v>
      </c>
      <c r="B125" s="20" t="s">
        <v>273</v>
      </c>
      <c r="C125" s="21">
        <v>717</v>
      </c>
      <c r="D125" s="22">
        <f t="shared" si="15"/>
        <v>0.20502092050209206</v>
      </c>
      <c r="E125" s="21">
        <v>206</v>
      </c>
      <c r="F125" s="21">
        <v>147</v>
      </c>
      <c r="G125" s="21">
        <v>30</v>
      </c>
      <c r="H125" s="21">
        <v>0</v>
      </c>
      <c r="I125" s="21">
        <v>29</v>
      </c>
      <c r="J125" s="21">
        <v>71</v>
      </c>
      <c r="K125" s="21">
        <v>67</v>
      </c>
      <c r="L125" s="23">
        <v>0.33300000000000002</v>
      </c>
      <c r="N125" s="21">
        <f t="shared" si="17"/>
        <v>117</v>
      </c>
      <c r="O125" s="20" t="s">
        <v>744</v>
      </c>
      <c r="P125" s="21">
        <v>951</v>
      </c>
      <c r="Q125" s="23">
        <f t="shared" si="16"/>
        <v>0.1366982124079916</v>
      </c>
      <c r="R125" s="21">
        <v>188</v>
      </c>
      <c r="S125" s="25">
        <v>130</v>
      </c>
      <c r="T125" s="21">
        <v>30</v>
      </c>
      <c r="U125" s="21">
        <v>2</v>
      </c>
      <c r="V125" s="21">
        <v>26</v>
      </c>
      <c r="W125" s="21">
        <v>67</v>
      </c>
      <c r="X125" s="21">
        <v>251</v>
      </c>
      <c r="Y125" s="21">
        <v>233.2</v>
      </c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x14ac:dyDescent="0.25">
      <c r="A126" s="20">
        <v>990</v>
      </c>
      <c r="B126" s="20" t="s">
        <v>139</v>
      </c>
      <c r="C126" s="21">
        <v>717</v>
      </c>
      <c r="D126" s="22">
        <f t="shared" si="15"/>
        <v>0.14923291492329149</v>
      </c>
      <c r="E126" s="21">
        <v>159</v>
      </c>
      <c r="F126" s="21">
        <v>107</v>
      </c>
      <c r="G126" s="21">
        <v>37</v>
      </c>
      <c r="H126" s="21">
        <v>1</v>
      </c>
      <c r="I126" s="21">
        <v>14</v>
      </c>
      <c r="J126" s="21">
        <v>104</v>
      </c>
      <c r="K126" s="21">
        <v>60</v>
      </c>
      <c r="L126" s="23">
        <v>0.26300000000000001</v>
      </c>
      <c r="N126" s="21">
        <f t="shared" si="17"/>
        <v>118</v>
      </c>
      <c r="O126" s="20" t="s">
        <v>508</v>
      </c>
      <c r="P126" s="21">
        <v>951</v>
      </c>
      <c r="Q126" s="23">
        <f t="shared" si="16"/>
        <v>0.15878023133543639</v>
      </c>
      <c r="R126" s="21">
        <v>227</v>
      </c>
      <c r="S126" s="25">
        <v>151</v>
      </c>
      <c r="T126" s="21">
        <v>40</v>
      </c>
      <c r="U126" s="21">
        <v>6</v>
      </c>
      <c r="V126" s="21">
        <v>30</v>
      </c>
      <c r="W126" s="21">
        <v>50</v>
      </c>
      <c r="X126" s="21">
        <v>228</v>
      </c>
      <c r="Y126" s="21">
        <v>230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x14ac:dyDescent="0.25">
      <c r="A127" s="20">
        <v>549</v>
      </c>
      <c r="B127" s="20" t="s">
        <v>112</v>
      </c>
      <c r="C127" s="21">
        <v>717</v>
      </c>
      <c r="D127" s="22">
        <f t="shared" si="15"/>
        <v>0.1701534170153417</v>
      </c>
      <c r="E127" s="21">
        <v>180</v>
      </c>
      <c r="F127" s="21">
        <v>122</v>
      </c>
      <c r="G127" s="21">
        <v>35</v>
      </c>
      <c r="H127" s="21">
        <v>3</v>
      </c>
      <c r="I127" s="21">
        <v>20</v>
      </c>
      <c r="J127" s="21">
        <v>66</v>
      </c>
      <c r="K127" s="21">
        <v>100</v>
      </c>
      <c r="L127" s="23">
        <v>0.29199999999999998</v>
      </c>
      <c r="N127" s="21">
        <f t="shared" si="17"/>
        <v>119</v>
      </c>
      <c r="O127" s="20" t="s">
        <v>512</v>
      </c>
      <c r="P127" s="21">
        <v>950</v>
      </c>
      <c r="Q127" s="23">
        <f t="shared" si="16"/>
        <v>0.15894736842105264</v>
      </c>
      <c r="R127" s="21">
        <v>216</v>
      </c>
      <c r="S127" s="25">
        <v>151</v>
      </c>
      <c r="T127" s="21">
        <v>44</v>
      </c>
      <c r="U127" s="21">
        <v>6</v>
      </c>
      <c r="V127" s="21">
        <v>15</v>
      </c>
      <c r="W127" s="21">
        <v>50</v>
      </c>
      <c r="X127" s="21">
        <v>178</v>
      </c>
      <c r="Y127" s="21">
        <v>235</v>
      </c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x14ac:dyDescent="0.25">
      <c r="A128" s="20">
        <v>411</v>
      </c>
      <c r="B128" s="20" t="s">
        <v>337</v>
      </c>
      <c r="C128" s="21">
        <v>717</v>
      </c>
      <c r="D128" s="22">
        <f t="shared" si="15"/>
        <v>0.19386331938633194</v>
      </c>
      <c r="E128" s="21">
        <v>176</v>
      </c>
      <c r="F128" s="21">
        <v>139</v>
      </c>
      <c r="G128" s="21">
        <v>27</v>
      </c>
      <c r="H128" s="21">
        <v>3</v>
      </c>
      <c r="I128" s="21">
        <v>7</v>
      </c>
      <c r="J128" s="21">
        <v>87</v>
      </c>
      <c r="K128" s="21">
        <v>72</v>
      </c>
      <c r="L128" s="23">
        <v>0.28699999999999998</v>
      </c>
      <c r="N128" s="21">
        <f t="shared" si="17"/>
        <v>120</v>
      </c>
      <c r="O128" s="20" t="s">
        <v>765</v>
      </c>
      <c r="P128" s="21">
        <v>950</v>
      </c>
      <c r="Q128" s="23">
        <f t="shared" si="16"/>
        <v>0.16</v>
      </c>
      <c r="R128" s="21">
        <v>229</v>
      </c>
      <c r="S128" s="25">
        <v>152</v>
      </c>
      <c r="T128" s="21">
        <v>38</v>
      </c>
      <c r="U128" s="21">
        <v>5</v>
      </c>
      <c r="V128" s="21">
        <v>34</v>
      </c>
      <c r="W128" s="21">
        <v>32</v>
      </c>
      <c r="X128" s="21">
        <v>169</v>
      </c>
      <c r="Y128" s="21">
        <v>233.1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25">
      <c r="A129" s="20">
        <v>549</v>
      </c>
      <c r="B129" s="20" t="s">
        <v>112</v>
      </c>
      <c r="C129" s="21">
        <v>717</v>
      </c>
      <c r="D129" s="22">
        <f t="shared" si="15"/>
        <v>0.14644351464435146</v>
      </c>
      <c r="E129" s="21">
        <v>166</v>
      </c>
      <c r="F129" s="21">
        <v>105</v>
      </c>
      <c r="G129" s="21">
        <v>44</v>
      </c>
      <c r="H129" s="21">
        <v>2</v>
      </c>
      <c r="I129" s="21">
        <v>15</v>
      </c>
      <c r="J129" s="21">
        <v>57</v>
      </c>
      <c r="K129" s="21">
        <v>116</v>
      </c>
      <c r="L129" s="23">
        <v>0.26400000000000001</v>
      </c>
      <c r="N129" s="21">
        <f t="shared" si="17"/>
        <v>121</v>
      </c>
      <c r="O129" s="20" t="s">
        <v>542</v>
      </c>
      <c r="P129" s="21">
        <v>950</v>
      </c>
      <c r="Q129" s="23">
        <f t="shared" si="16"/>
        <v>0.18736842105263157</v>
      </c>
      <c r="R129" s="21">
        <v>240</v>
      </c>
      <c r="S129" s="25">
        <v>178</v>
      </c>
      <c r="T129" s="21">
        <v>42</v>
      </c>
      <c r="U129" s="21">
        <v>4</v>
      </c>
      <c r="V129" s="21">
        <v>16</v>
      </c>
      <c r="W129" s="21">
        <v>40</v>
      </c>
      <c r="X129" s="21">
        <v>140</v>
      </c>
      <c r="Y129" s="21">
        <v>230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25">
      <c r="A130" s="20">
        <v>10155</v>
      </c>
      <c r="B130" s="20" t="s">
        <v>48</v>
      </c>
      <c r="C130" s="21">
        <v>716</v>
      </c>
      <c r="D130" s="22">
        <f t="shared" si="15"/>
        <v>0.16061452513966482</v>
      </c>
      <c r="E130" s="21">
        <v>190</v>
      </c>
      <c r="F130" s="21">
        <v>115</v>
      </c>
      <c r="G130" s="21">
        <v>39</v>
      </c>
      <c r="H130" s="21">
        <v>9</v>
      </c>
      <c r="I130" s="21">
        <v>27</v>
      </c>
      <c r="J130" s="21">
        <v>110</v>
      </c>
      <c r="K130" s="21">
        <v>136</v>
      </c>
      <c r="L130" s="23">
        <v>0.32300000000000001</v>
      </c>
      <c r="N130" s="21">
        <f t="shared" si="17"/>
        <v>122</v>
      </c>
      <c r="O130" s="20" t="s">
        <v>540</v>
      </c>
      <c r="P130" s="21">
        <v>949</v>
      </c>
      <c r="Q130" s="23">
        <f t="shared" si="16"/>
        <v>0.14225500526870391</v>
      </c>
      <c r="R130" s="21">
        <v>207</v>
      </c>
      <c r="S130" s="25">
        <v>135</v>
      </c>
      <c r="T130" s="21">
        <v>43</v>
      </c>
      <c r="U130" s="21">
        <v>3</v>
      </c>
      <c r="V130" s="21">
        <v>26</v>
      </c>
      <c r="W130" s="21">
        <v>72</v>
      </c>
      <c r="X130" s="21">
        <v>178</v>
      </c>
      <c r="Y130" s="21">
        <v>228.2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25">
      <c r="A131" s="20">
        <v>826</v>
      </c>
      <c r="B131" s="20" t="s">
        <v>114</v>
      </c>
      <c r="C131" s="21">
        <v>716</v>
      </c>
      <c r="D131" s="22">
        <f t="shared" si="15"/>
        <v>0.23184357541899442</v>
      </c>
      <c r="E131" s="21">
        <v>212</v>
      </c>
      <c r="F131" s="21">
        <v>166</v>
      </c>
      <c r="G131" s="21">
        <v>27</v>
      </c>
      <c r="H131" s="21">
        <v>1</v>
      </c>
      <c r="I131" s="21">
        <v>18</v>
      </c>
      <c r="J131" s="21">
        <v>72</v>
      </c>
      <c r="K131" s="21">
        <v>90</v>
      </c>
      <c r="L131" s="23">
        <v>0.33400000000000002</v>
      </c>
      <c r="N131" s="21">
        <f t="shared" si="17"/>
        <v>123</v>
      </c>
      <c r="O131" s="20" t="s">
        <v>607</v>
      </c>
      <c r="P131" s="21">
        <v>949</v>
      </c>
      <c r="Q131" s="23">
        <f t="shared" si="16"/>
        <v>0.14752370916754479</v>
      </c>
      <c r="R131" s="21">
        <v>214</v>
      </c>
      <c r="S131" s="25">
        <v>140</v>
      </c>
      <c r="T131" s="21">
        <v>41</v>
      </c>
      <c r="U131" s="21">
        <v>8</v>
      </c>
      <c r="V131" s="21">
        <v>25</v>
      </c>
      <c r="W131" s="21">
        <v>81</v>
      </c>
      <c r="X131" s="21">
        <v>204</v>
      </c>
      <c r="Y131" s="21">
        <v>221.2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25">
      <c r="A132" s="20">
        <v>166</v>
      </c>
      <c r="B132" s="20" t="s">
        <v>259</v>
      </c>
      <c r="C132" s="21">
        <v>716</v>
      </c>
      <c r="D132" s="22">
        <f t="shared" si="15"/>
        <v>0.16899441340782123</v>
      </c>
      <c r="E132" s="21">
        <v>180</v>
      </c>
      <c r="F132" s="21">
        <v>121</v>
      </c>
      <c r="G132" s="21">
        <v>42</v>
      </c>
      <c r="H132" s="21">
        <v>5</v>
      </c>
      <c r="I132" s="21">
        <v>12</v>
      </c>
      <c r="J132" s="21">
        <v>89</v>
      </c>
      <c r="K132" s="21">
        <v>99</v>
      </c>
      <c r="L132" s="23">
        <v>0.28999999999999998</v>
      </c>
      <c r="N132" s="21">
        <f t="shared" si="17"/>
        <v>124</v>
      </c>
      <c r="O132" s="20" t="s">
        <v>611</v>
      </c>
      <c r="P132" s="21">
        <v>949</v>
      </c>
      <c r="Q132" s="23">
        <f t="shared" si="16"/>
        <v>0.13698630136986301</v>
      </c>
      <c r="R132" s="21">
        <v>212</v>
      </c>
      <c r="S132" s="25">
        <v>130</v>
      </c>
      <c r="T132" s="21">
        <v>49</v>
      </c>
      <c r="U132" s="21">
        <v>2</v>
      </c>
      <c r="V132" s="21">
        <v>31</v>
      </c>
      <c r="W132" s="21">
        <v>91</v>
      </c>
      <c r="X132" s="21">
        <v>176</v>
      </c>
      <c r="Y132" s="21">
        <v>219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25">
      <c r="A133" s="20">
        <v>1736</v>
      </c>
      <c r="B133" s="20" t="s">
        <v>75</v>
      </c>
      <c r="C133" s="21">
        <v>716</v>
      </c>
      <c r="D133" s="22">
        <f t="shared" si="15"/>
        <v>0.17318435754189945</v>
      </c>
      <c r="E133" s="21">
        <v>184</v>
      </c>
      <c r="F133" s="21">
        <v>124</v>
      </c>
      <c r="G133" s="21">
        <v>37</v>
      </c>
      <c r="H133" s="21">
        <v>12</v>
      </c>
      <c r="I133" s="21">
        <v>11</v>
      </c>
      <c r="J133" s="21">
        <v>63</v>
      </c>
      <c r="K133" s="21">
        <v>56</v>
      </c>
      <c r="L133" s="23">
        <v>0.28699999999999998</v>
      </c>
      <c r="N133" s="21">
        <f t="shared" si="17"/>
        <v>125</v>
      </c>
      <c r="O133" s="20" t="s">
        <v>529</v>
      </c>
      <c r="P133" s="21">
        <v>948</v>
      </c>
      <c r="Q133" s="23">
        <f t="shared" si="16"/>
        <v>0.14029535864978904</v>
      </c>
      <c r="R133" s="21">
        <v>213</v>
      </c>
      <c r="S133" s="25">
        <v>133</v>
      </c>
      <c r="T133" s="21">
        <v>49</v>
      </c>
      <c r="U133" s="21">
        <v>3</v>
      </c>
      <c r="V133" s="21">
        <v>28</v>
      </c>
      <c r="W133" s="21">
        <v>52</v>
      </c>
      <c r="X133" s="21">
        <v>218</v>
      </c>
      <c r="Y133" s="21">
        <v>231.2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25">
      <c r="A134" s="20">
        <v>11</v>
      </c>
      <c r="B134" s="20" t="s">
        <v>298</v>
      </c>
      <c r="C134" s="21">
        <v>716</v>
      </c>
      <c r="D134" s="22">
        <f t="shared" si="15"/>
        <v>0.16480446927374301</v>
      </c>
      <c r="E134" s="21">
        <v>163</v>
      </c>
      <c r="F134" s="21">
        <v>118</v>
      </c>
      <c r="G134" s="21">
        <v>35</v>
      </c>
      <c r="H134" s="21">
        <v>1</v>
      </c>
      <c r="I134" s="21">
        <v>9</v>
      </c>
      <c r="J134" s="21">
        <v>62</v>
      </c>
      <c r="K134" s="21">
        <v>113</v>
      </c>
      <c r="L134" s="23">
        <v>0.25800000000000001</v>
      </c>
      <c r="N134" s="21">
        <f t="shared" si="17"/>
        <v>126</v>
      </c>
      <c r="O134" s="20" t="s">
        <v>688</v>
      </c>
      <c r="P134" s="21">
        <v>948</v>
      </c>
      <c r="Q134" s="23">
        <f t="shared" si="16"/>
        <v>0.15295358649789029</v>
      </c>
      <c r="R134" s="21">
        <v>240</v>
      </c>
      <c r="S134" s="25">
        <v>145</v>
      </c>
      <c r="T134" s="21">
        <v>52</v>
      </c>
      <c r="U134" s="21">
        <v>7</v>
      </c>
      <c r="V134" s="21">
        <v>36</v>
      </c>
      <c r="W134" s="21">
        <v>84</v>
      </c>
      <c r="X134" s="21">
        <v>128</v>
      </c>
      <c r="Y134" s="21">
        <v>217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25">
      <c r="A135" s="20">
        <v>5930</v>
      </c>
      <c r="B135" s="20" t="s">
        <v>400</v>
      </c>
      <c r="C135" s="21">
        <v>716</v>
      </c>
      <c r="D135" s="22">
        <f t="shared" si="15"/>
        <v>0.18854748603351956</v>
      </c>
      <c r="E135" s="21">
        <v>182</v>
      </c>
      <c r="F135" s="21">
        <v>135</v>
      </c>
      <c r="G135" s="21">
        <v>31</v>
      </c>
      <c r="H135" s="21">
        <v>1</v>
      </c>
      <c r="I135" s="21">
        <v>15</v>
      </c>
      <c r="J135" s="21">
        <v>62</v>
      </c>
      <c r="K135" s="21">
        <v>75</v>
      </c>
      <c r="L135" s="23">
        <v>0.28399999999999997</v>
      </c>
      <c r="N135" s="21">
        <f t="shared" si="17"/>
        <v>127</v>
      </c>
      <c r="O135" s="20" t="s">
        <v>569</v>
      </c>
      <c r="P135" s="21">
        <v>947</v>
      </c>
      <c r="Q135" s="23">
        <f t="shared" si="16"/>
        <v>0.1573389651531151</v>
      </c>
      <c r="R135" s="21">
        <v>220</v>
      </c>
      <c r="S135" s="25">
        <v>149</v>
      </c>
      <c r="T135" s="21">
        <v>41</v>
      </c>
      <c r="U135" s="21">
        <v>4</v>
      </c>
      <c r="V135" s="21">
        <v>26</v>
      </c>
      <c r="W135" s="21">
        <v>90</v>
      </c>
      <c r="X135" s="21">
        <v>201</v>
      </c>
      <c r="Y135" s="21">
        <v>222.1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25">
      <c r="A136" s="20">
        <v>1274</v>
      </c>
      <c r="B136" s="20" t="s">
        <v>204</v>
      </c>
      <c r="C136" s="21">
        <v>715</v>
      </c>
      <c r="D136" s="22">
        <f t="shared" si="15"/>
        <v>0.13706293706293707</v>
      </c>
      <c r="E136" s="21">
        <v>181</v>
      </c>
      <c r="F136" s="21">
        <v>98</v>
      </c>
      <c r="G136" s="21">
        <v>30</v>
      </c>
      <c r="H136" s="21">
        <v>6</v>
      </c>
      <c r="I136" s="21">
        <v>47</v>
      </c>
      <c r="J136" s="21">
        <v>87</v>
      </c>
      <c r="K136" s="21">
        <v>126</v>
      </c>
      <c r="L136" s="23">
        <v>0.29799999999999999</v>
      </c>
      <c r="N136" s="21">
        <f t="shared" si="17"/>
        <v>128</v>
      </c>
      <c r="O136" s="20" t="s">
        <v>562</v>
      </c>
      <c r="P136" s="21">
        <v>946</v>
      </c>
      <c r="Q136" s="23">
        <f t="shared" si="16"/>
        <v>0.16596194503171247</v>
      </c>
      <c r="R136" s="21">
        <v>215</v>
      </c>
      <c r="S136" s="25">
        <v>157</v>
      </c>
      <c r="T136" s="21">
        <v>35</v>
      </c>
      <c r="U136" s="21">
        <v>3</v>
      </c>
      <c r="V136" s="21">
        <v>20</v>
      </c>
      <c r="W136" s="21">
        <v>68</v>
      </c>
      <c r="X136" s="21">
        <v>196</v>
      </c>
      <c r="Y136" s="21">
        <v>228.2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25">
      <c r="A137" s="20">
        <v>1274</v>
      </c>
      <c r="B137" s="20" t="s">
        <v>204</v>
      </c>
      <c r="C137" s="21">
        <v>715</v>
      </c>
      <c r="D137" s="22">
        <f t="shared" si="15"/>
        <v>0.16223776223776223</v>
      </c>
      <c r="E137" s="21">
        <v>194</v>
      </c>
      <c r="F137" s="21">
        <v>116</v>
      </c>
      <c r="G137" s="21">
        <v>29</v>
      </c>
      <c r="H137" s="21">
        <v>1</v>
      </c>
      <c r="I137" s="21">
        <v>48</v>
      </c>
      <c r="J137" s="21">
        <v>91</v>
      </c>
      <c r="K137" s="21">
        <v>139</v>
      </c>
      <c r="L137" s="23">
        <v>0.32100000000000001</v>
      </c>
      <c r="N137" s="21">
        <f t="shared" si="17"/>
        <v>129</v>
      </c>
      <c r="O137" s="20" t="s">
        <v>587</v>
      </c>
      <c r="P137" s="21">
        <v>946</v>
      </c>
      <c r="Q137" s="23">
        <f t="shared" si="16"/>
        <v>0.12367864693446089</v>
      </c>
      <c r="R137" s="21">
        <v>196</v>
      </c>
      <c r="S137" s="25">
        <v>117</v>
      </c>
      <c r="T137" s="21">
        <v>49</v>
      </c>
      <c r="U137" s="21">
        <v>4</v>
      </c>
      <c r="V137" s="21">
        <v>26</v>
      </c>
      <c r="W137" s="21">
        <v>93</v>
      </c>
      <c r="X137" s="21">
        <v>208</v>
      </c>
      <c r="Y137" s="21">
        <v>222.2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25">
      <c r="A138" s="20">
        <v>3269</v>
      </c>
      <c r="B138" s="20" t="s">
        <v>277</v>
      </c>
      <c r="C138" s="21">
        <v>715</v>
      </c>
      <c r="D138" s="22">
        <f t="shared" ref="D138:D201" si="18">F138/C138</f>
        <v>0.16923076923076924</v>
      </c>
      <c r="E138" s="21">
        <v>195</v>
      </c>
      <c r="F138" s="21">
        <v>121</v>
      </c>
      <c r="G138" s="21">
        <v>33</v>
      </c>
      <c r="H138" s="21">
        <v>2</v>
      </c>
      <c r="I138" s="21">
        <v>39</v>
      </c>
      <c r="J138" s="21">
        <v>47</v>
      </c>
      <c r="K138" s="21">
        <v>100</v>
      </c>
      <c r="L138" s="23">
        <v>0.29799999999999999</v>
      </c>
      <c r="N138" s="21">
        <f t="shared" si="17"/>
        <v>130</v>
      </c>
      <c r="O138" s="20" t="s">
        <v>588</v>
      </c>
      <c r="P138" s="21">
        <v>946</v>
      </c>
      <c r="Q138" s="23">
        <f t="shared" ref="Q138:Q201" si="19">S138/P138</f>
        <v>0.17336152219873149</v>
      </c>
      <c r="R138" s="21">
        <v>227</v>
      </c>
      <c r="S138" s="25">
        <v>164</v>
      </c>
      <c r="T138" s="21">
        <v>40</v>
      </c>
      <c r="U138" s="21">
        <v>3</v>
      </c>
      <c r="V138" s="21">
        <v>20</v>
      </c>
      <c r="W138" s="21">
        <v>79</v>
      </c>
      <c r="X138" s="21">
        <v>149</v>
      </c>
      <c r="Y138" s="21">
        <v>222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x14ac:dyDescent="0.25">
      <c r="A139" s="20">
        <v>1908</v>
      </c>
      <c r="B139" s="20" t="s">
        <v>265</v>
      </c>
      <c r="C139" s="21">
        <v>715</v>
      </c>
      <c r="D139" s="22">
        <f t="shared" si="18"/>
        <v>0.19300699300699301</v>
      </c>
      <c r="E139" s="21">
        <v>213</v>
      </c>
      <c r="F139" s="21">
        <v>138</v>
      </c>
      <c r="G139" s="21">
        <v>45</v>
      </c>
      <c r="H139" s="21">
        <v>3</v>
      </c>
      <c r="I139" s="21">
        <v>27</v>
      </c>
      <c r="J139" s="21">
        <v>74</v>
      </c>
      <c r="K139" s="21">
        <v>119</v>
      </c>
      <c r="L139" s="23">
        <v>0.33800000000000002</v>
      </c>
      <c r="N139" s="21">
        <f t="shared" ref="N139:N202" si="20">N138+1</f>
        <v>131</v>
      </c>
      <c r="O139" s="20" t="s">
        <v>591</v>
      </c>
      <c r="P139" s="21">
        <v>946</v>
      </c>
      <c r="Q139" s="23">
        <f t="shared" si="19"/>
        <v>0.14482029598308668</v>
      </c>
      <c r="R139" s="21">
        <v>199</v>
      </c>
      <c r="S139" s="25">
        <v>137</v>
      </c>
      <c r="T139" s="21">
        <v>43</v>
      </c>
      <c r="U139" s="21">
        <v>3</v>
      </c>
      <c r="V139" s="21">
        <v>16</v>
      </c>
      <c r="W139" s="21">
        <v>97</v>
      </c>
      <c r="X139" s="21">
        <v>191</v>
      </c>
      <c r="Y139" s="21">
        <v>220.2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x14ac:dyDescent="0.25">
      <c r="A140" s="20">
        <v>826</v>
      </c>
      <c r="B140" s="20" t="s">
        <v>114</v>
      </c>
      <c r="C140" s="21">
        <v>715</v>
      </c>
      <c r="D140" s="22">
        <f t="shared" si="18"/>
        <v>0.22097902097902097</v>
      </c>
      <c r="E140" s="21">
        <v>214</v>
      </c>
      <c r="F140" s="21">
        <v>158</v>
      </c>
      <c r="G140" s="21">
        <v>39</v>
      </c>
      <c r="H140" s="21">
        <v>3</v>
      </c>
      <c r="I140" s="21">
        <v>14</v>
      </c>
      <c r="J140" s="21">
        <v>69</v>
      </c>
      <c r="K140" s="21">
        <v>102</v>
      </c>
      <c r="L140" s="23">
        <v>0.34300000000000003</v>
      </c>
      <c r="N140" s="21">
        <f t="shared" si="20"/>
        <v>132</v>
      </c>
      <c r="O140" s="20" t="s">
        <v>688</v>
      </c>
      <c r="P140" s="21">
        <v>946</v>
      </c>
      <c r="Q140" s="23">
        <f t="shared" si="19"/>
        <v>0.16384778012684989</v>
      </c>
      <c r="R140" s="21">
        <v>227</v>
      </c>
      <c r="S140" s="25">
        <v>155</v>
      </c>
      <c r="T140" s="21">
        <v>37</v>
      </c>
      <c r="U140" s="21">
        <v>9</v>
      </c>
      <c r="V140" s="21">
        <v>26</v>
      </c>
      <c r="W140" s="21">
        <v>74</v>
      </c>
      <c r="X140" s="21">
        <v>120</v>
      </c>
      <c r="Y140" s="21">
        <v>218.1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 x14ac:dyDescent="0.25">
      <c r="A141" s="20">
        <v>18401</v>
      </c>
      <c r="B141" s="20" t="s">
        <v>444</v>
      </c>
      <c r="C141" s="21">
        <v>715</v>
      </c>
      <c r="D141" s="22">
        <f t="shared" si="18"/>
        <v>0.15384615384615385</v>
      </c>
      <c r="E141" s="21">
        <v>175</v>
      </c>
      <c r="F141" s="21">
        <v>110</v>
      </c>
      <c r="G141" s="21">
        <v>22</v>
      </c>
      <c r="H141" s="21">
        <v>2</v>
      </c>
      <c r="I141" s="21">
        <v>41</v>
      </c>
      <c r="J141" s="21">
        <v>76</v>
      </c>
      <c r="K141" s="21">
        <v>188</v>
      </c>
      <c r="L141" s="23">
        <v>0.28000000000000003</v>
      </c>
      <c r="N141" s="21">
        <f t="shared" si="20"/>
        <v>133</v>
      </c>
      <c r="O141" s="20" t="s">
        <v>544</v>
      </c>
      <c r="P141" s="21">
        <v>945</v>
      </c>
      <c r="Q141" s="23">
        <f t="shared" si="19"/>
        <v>0.18095238095238095</v>
      </c>
      <c r="R141" s="21">
        <v>235</v>
      </c>
      <c r="S141" s="25">
        <v>171</v>
      </c>
      <c r="T141" s="21">
        <v>39</v>
      </c>
      <c r="U141" s="21">
        <v>2</v>
      </c>
      <c r="V141" s="21">
        <v>23</v>
      </c>
      <c r="W141" s="21">
        <v>48</v>
      </c>
      <c r="X141" s="21">
        <v>137</v>
      </c>
      <c r="Y141" s="21">
        <v>228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 x14ac:dyDescent="0.25">
      <c r="A142" s="20">
        <v>941</v>
      </c>
      <c r="B142" s="20" t="s">
        <v>394</v>
      </c>
      <c r="C142" s="21">
        <v>715</v>
      </c>
      <c r="D142" s="22">
        <f t="shared" si="18"/>
        <v>0.19580419580419581</v>
      </c>
      <c r="E142" s="21">
        <v>204</v>
      </c>
      <c r="F142" s="21">
        <v>140</v>
      </c>
      <c r="G142" s="21">
        <v>30</v>
      </c>
      <c r="H142" s="21">
        <v>0</v>
      </c>
      <c r="I142" s="21">
        <v>34</v>
      </c>
      <c r="J142" s="21">
        <v>38</v>
      </c>
      <c r="K142" s="21">
        <v>84</v>
      </c>
      <c r="L142" s="23">
        <v>0.308</v>
      </c>
      <c r="N142" s="21">
        <f t="shared" si="20"/>
        <v>134</v>
      </c>
      <c r="O142" s="20" t="s">
        <v>561</v>
      </c>
      <c r="P142" s="21">
        <v>945</v>
      </c>
      <c r="Q142" s="23">
        <f t="shared" si="19"/>
        <v>0.14708994708994708</v>
      </c>
      <c r="R142" s="21">
        <v>211</v>
      </c>
      <c r="S142" s="25">
        <v>139</v>
      </c>
      <c r="T142" s="21">
        <v>42</v>
      </c>
      <c r="U142" s="21">
        <v>3</v>
      </c>
      <c r="V142" s="21">
        <v>27</v>
      </c>
      <c r="W142" s="21">
        <v>99</v>
      </c>
      <c r="X142" s="21">
        <v>151</v>
      </c>
      <c r="Y142" s="21">
        <v>221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x14ac:dyDescent="0.25">
      <c r="A143" s="20">
        <v>609</v>
      </c>
      <c r="B143" s="20" t="s">
        <v>35</v>
      </c>
      <c r="C143" s="21">
        <v>715</v>
      </c>
      <c r="D143" s="22">
        <f t="shared" si="18"/>
        <v>0.16503496503496504</v>
      </c>
      <c r="E143" s="21">
        <v>176</v>
      </c>
      <c r="F143" s="21">
        <v>118</v>
      </c>
      <c r="G143" s="21">
        <v>36</v>
      </c>
      <c r="H143" s="21">
        <v>4</v>
      </c>
      <c r="I143" s="21">
        <v>18</v>
      </c>
      <c r="J143" s="21">
        <v>83</v>
      </c>
      <c r="K143" s="21">
        <v>57</v>
      </c>
      <c r="L143" s="23">
        <v>0.29199999999999998</v>
      </c>
      <c r="N143" s="21">
        <f t="shared" si="20"/>
        <v>135</v>
      </c>
      <c r="O143" s="20" t="s">
        <v>713</v>
      </c>
      <c r="P143" s="21">
        <v>945</v>
      </c>
      <c r="Q143" s="23">
        <f t="shared" si="19"/>
        <v>0.16613756613756614</v>
      </c>
      <c r="R143" s="21">
        <v>244</v>
      </c>
      <c r="S143" s="25">
        <v>157</v>
      </c>
      <c r="T143" s="21">
        <v>50</v>
      </c>
      <c r="U143" s="21">
        <v>7</v>
      </c>
      <c r="V143" s="21">
        <v>30</v>
      </c>
      <c r="W143" s="21">
        <v>62</v>
      </c>
      <c r="X143" s="21">
        <v>136</v>
      </c>
      <c r="Y143" s="21">
        <v>219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x14ac:dyDescent="0.25">
      <c r="A144" s="20">
        <v>4579</v>
      </c>
      <c r="B144" s="20" t="s">
        <v>143</v>
      </c>
      <c r="C144" s="21">
        <v>715</v>
      </c>
      <c r="D144" s="22">
        <f t="shared" si="18"/>
        <v>0.21258741258741259</v>
      </c>
      <c r="E144" s="21">
        <v>207</v>
      </c>
      <c r="F144" s="21">
        <v>152</v>
      </c>
      <c r="G144" s="21">
        <v>36</v>
      </c>
      <c r="H144" s="21">
        <v>9</v>
      </c>
      <c r="I144" s="21">
        <v>10</v>
      </c>
      <c r="J144" s="21">
        <v>35</v>
      </c>
      <c r="K144" s="21">
        <v>96</v>
      </c>
      <c r="L144" s="23">
        <v>0.307</v>
      </c>
      <c r="N144" s="21">
        <f t="shared" si="20"/>
        <v>136</v>
      </c>
      <c r="O144" s="20" t="s">
        <v>746</v>
      </c>
      <c r="P144" s="21">
        <v>945</v>
      </c>
      <c r="Q144" s="23">
        <f t="shared" si="19"/>
        <v>0.17989417989417988</v>
      </c>
      <c r="R144" s="21">
        <v>247</v>
      </c>
      <c r="S144" s="25">
        <v>170</v>
      </c>
      <c r="T144" s="21">
        <v>50</v>
      </c>
      <c r="U144" s="21">
        <v>3</v>
      </c>
      <c r="V144" s="21">
        <v>24</v>
      </c>
      <c r="W144" s="21">
        <v>61</v>
      </c>
      <c r="X144" s="21">
        <v>196</v>
      </c>
      <c r="Y144" s="21">
        <v>217.2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x14ac:dyDescent="0.25">
      <c r="A145" s="20">
        <v>8370</v>
      </c>
      <c r="B145" s="20" t="s">
        <v>135</v>
      </c>
      <c r="C145" s="21">
        <v>714</v>
      </c>
      <c r="D145" s="22">
        <f t="shared" si="18"/>
        <v>0.16946778711484595</v>
      </c>
      <c r="E145" s="21">
        <v>185</v>
      </c>
      <c r="F145" s="21">
        <v>121</v>
      </c>
      <c r="G145" s="21">
        <v>48</v>
      </c>
      <c r="H145" s="21">
        <v>1</v>
      </c>
      <c r="I145" s="21">
        <v>15</v>
      </c>
      <c r="J145" s="21">
        <v>74</v>
      </c>
      <c r="K145" s="21">
        <v>45</v>
      </c>
      <c r="L145" s="23">
        <v>0.29599999999999999</v>
      </c>
      <c r="N145" s="21">
        <f t="shared" si="20"/>
        <v>137</v>
      </c>
      <c r="O145" s="20" t="s">
        <v>562</v>
      </c>
      <c r="P145" s="21">
        <v>944</v>
      </c>
      <c r="Q145" s="23">
        <f t="shared" si="19"/>
        <v>0.14830508474576271</v>
      </c>
      <c r="R145" s="21">
        <v>208</v>
      </c>
      <c r="S145" s="25">
        <v>140</v>
      </c>
      <c r="T145" s="21">
        <v>36</v>
      </c>
      <c r="U145" s="21">
        <v>7</v>
      </c>
      <c r="V145" s="21">
        <v>25</v>
      </c>
      <c r="W145" s="21">
        <v>58</v>
      </c>
      <c r="X145" s="21">
        <v>223</v>
      </c>
      <c r="Y145" s="21">
        <v>227.2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x14ac:dyDescent="0.25">
      <c r="A146" s="20">
        <v>1266</v>
      </c>
      <c r="B146" s="20" t="s">
        <v>336</v>
      </c>
      <c r="C146" s="21">
        <v>714</v>
      </c>
      <c r="D146" s="22">
        <f t="shared" si="18"/>
        <v>0.11764705882352941</v>
      </c>
      <c r="E146" s="21">
        <v>164</v>
      </c>
      <c r="F146" s="21">
        <v>84</v>
      </c>
      <c r="G146" s="21">
        <v>33</v>
      </c>
      <c r="H146" s="21">
        <v>0</v>
      </c>
      <c r="I146" s="21">
        <v>47</v>
      </c>
      <c r="J146" s="21">
        <v>101</v>
      </c>
      <c r="K146" s="21">
        <v>90</v>
      </c>
      <c r="L146" s="23">
        <v>0.27300000000000002</v>
      </c>
      <c r="N146" s="21">
        <f t="shared" si="20"/>
        <v>138</v>
      </c>
      <c r="O146" s="20" t="s">
        <v>512</v>
      </c>
      <c r="P146" s="21">
        <v>944</v>
      </c>
      <c r="Q146" s="23">
        <f t="shared" si="19"/>
        <v>0.1663135593220339</v>
      </c>
      <c r="R146" s="21">
        <v>206</v>
      </c>
      <c r="S146" s="25">
        <v>157</v>
      </c>
      <c r="T146" s="21">
        <v>33</v>
      </c>
      <c r="U146" s="21">
        <v>3</v>
      </c>
      <c r="V146" s="21">
        <v>13</v>
      </c>
      <c r="W146" s="21">
        <v>65</v>
      </c>
      <c r="X146" s="21">
        <v>183</v>
      </c>
      <c r="Y146" s="21">
        <v>226.2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x14ac:dyDescent="0.25">
      <c r="A147" s="20">
        <v>10071</v>
      </c>
      <c r="B147" s="20" t="s">
        <v>420</v>
      </c>
      <c r="C147" s="21">
        <v>714</v>
      </c>
      <c r="D147" s="22">
        <f t="shared" si="18"/>
        <v>0.15966386554621848</v>
      </c>
      <c r="E147" s="21">
        <v>176</v>
      </c>
      <c r="F147" s="21">
        <v>114</v>
      </c>
      <c r="G147" s="21">
        <v>33</v>
      </c>
      <c r="H147" s="21">
        <v>5</v>
      </c>
      <c r="I147" s="21">
        <v>24</v>
      </c>
      <c r="J147" s="21">
        <v>61</v>
      </c>
      <c r="K147" s="21">
        <v>176</v>
      </c>
      <c r="L147" s="23">
        <v>0.27400000000000002</v>
      </c>
      <c r="N147" s="21">
        <f t="shared" si="20"/>
        <v>139</v>
      </c>
      <c r="O147" s="20" t="s">
        <v>640</v>
      </c>
      <c r="P147" s="21">
        <v>944</v>
      </c>
      <c r="Q147" s="23">
        <f t="shared" si="19"/>
        <v>0.14088983050847459</v>
      </c>
      <c r="R147" s="21">
        <v>222</v>
      </c>
      <c r="S147" s="25">
        <v>133</v>
      </c>
      <c r="T147" s="21">
        <v>50</v>
      </c>
      <c r="U147" s="21">
        <v>4</v>
      </c>
      <c r="V147" s="21">
        <v>35</v>
      </c>
      <c r="W147" s="21">
        <v>61</v>
      </c>
      <c r="X147" s="21">
        <v>157</v>
      </c>
      <c r="Y147" s="21">
        <v>220.2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 x14ac:dyDescent="0.25">
      <c r="A148" s="20">
        <v>826</v>
      </c>
      <c r="B148" s="20" t="s">
        <v>114</v>
      </c>
      <c r="C148" s="21">
        <v>714</v>
      </c>
      <c r="D148" s="22">
        <f t="shared" si="18"/>
        <v>0.21148459383753501</v>
      </c>
      <c r="E148" s="21">
        <v>206</v>
      </c>
      <c r="F148" s="21">
        <v>151</v>
      </c>
      <c r="G148" s="21">
        <v>39</v>
      </c>
      <c r="H148" s="21">
        <v>4</v>
      </c>
      <c r="I148" s="21">
        <v>12</v>
      </c>
      <c r="J148" s="21">
        <v>56</v>
      </c>
      <c r="K148" s="21">
        <v>100</v>
      </c>
      <c r="L148" s="23">
        <v>0.32200000000000001</v>
      </c>
      <c r="N148" s="21">
        <f t="shared" si="20"/>
        <v>140</v>
      </c>
      <c r="O148" s="20" t="s">
        <v>577</v>
      </c>
      <c r="P148" s="21">
        <v>944</v>
      </c>
      <c r="Q148" s="23">
        <f t="shared" si="19"/>
        <v>0.15572033898305085</v>
      </c>
      <c r="R148" s="21">
        <v>220</v>
      </c>
      <c r="S148" s="25">
        <v>147</v>
      </c>
      <c r="T148" s="21">
        <v>47</v>
      </c>
      <c r="U148" s="21">
        <v>6</v>
      </c>
      <c r="V148" s="21">
        <v>20</v>
      </c>
      <c r="W148" s="21">
        <v>55</v>
      </c>
      <c r="X148" s="21">
        <v>153</v>
      </c>
      <c r="Y148" s="21">
        <v>220.2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x14ac:dyDescent="0.25">
      <c r="A149" s="20">
        <v>651</v>
      </c>
      <c r="B149" s="20" t="s">
        <v>353</v>
      </c>
      <c r="C149" s="21">
        <v>714</v>
      </c>
      <c r="D149" s="22">
        <f t="shared" si="18"/>
        <v>0.12885154061624648</v>
      </c>
      <c r="E149" s="21">
        <v>164</v>
      </c>
      <c r="F149" s="21">
        <v>92</v>
      </c>
      <c r="G149" s="21">
        <v>44</v>
      </c>
      <c r="H149" s="21">
        <v>4</v>
      </c>
      <c r="I149" s="21">
        <v>24</v>
      </c>
      <c r="J149" s="21">
        <v>90</v>
      </c>
      <c r="K149" s="21">
        <v>121</v>
      </c>
      <c r="L149" s="23">
        <v>0.26900000000000002</v>
      </c>
      <c r="N149" s="21">
        <f t="shared" si="20"/>
        <v>141</v>
      </c>
      <c r="O149" s="20" t="s">
        <v>512</v>
      </c>
      <c r="P149" s="21">
        <v>943</v>
      </c>
      <c r="Q149" s="23">
        <f t="shared" si="19"/>
        <v>0.1728525980911983</v>
      </c>
      <c r="R149" s="21">
        <v>229</v>
      </c>
      <c r="S149" s="25">
        <v>163</v>
      </c>
      <c r="T149" s="21">
        <v>41</v>
      </c>
      <c r="U149" s="21">
        <v>4</v>
      </c>
      <c r="V149" s="21">
        <v>21</v>
      </c>
      <c r="W149" s="21">
        <v>59</v>
      </c>
      <c r="X149" s="21">
        <v>172</v>
      </c>
      <c r="Y149" s="21">
        <v>229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x14ac:dyDescent="0.25">
      <c r="A150" s="20">
        <v>4613</v>
      </c>
      <c r="B150" s="20" t="s">
        <v>325</v>
      </c>
      <c r="C150" s="21">
        <v>714</v>
      </c>
      <c r="D150" s="22">
        <f t="shared" si="18"/>
        <v>0.13165266106442577</v>
      </c>
      <c r="E150" s="21">
        <v>151</v>
      </c>
      <c r="F150" s="21">
        <v>94</v>
      </c>
      <c r="G150" s="21">
        <v>25</v>
      </c>
      <c r="H150" s="21">
        <v>0</v>
      </c>
      <c r="I150" s="21">
        <v>32</v>
      </c>
      <c r="J150" s="21">
        <v>114</v>
      </c>
      <c r="K150" s="21">
        <v>138</v>
      </c>
      <c r="L150" s="23">
        <v>0.26100000000000001</v>
      </c>
      <c r="N150" s="21">
        <f t="shared" si="20"/>
        <v>142</v>
      </c>
      <c r="O150" s="20" t="s">
        <v>768</v>
      </c>
      <c r="P150" s="21">
        <v>943</v>
      </c>
      <c r="Q150" s="23">
        <f t="shared" si="19"/>
        <v>0.16118769883351008</v>
      </c>
      <c r="R150" s="21">
        <v>225</v>
      </c>
      <c r="S150" s="25">
        <v>152</v>
      </c>
      <c r="T150" s="21">
        <v>42</v>
      </c>
      <c r="U150" s="21">
        <v>5</v>
      </c>
      <c r="V150" s="21">
        <v>26</v>
      </c>
      <c r="W150" s="21">
        <v>60</v>
      </c>
      <c r="X150" s="21">
        <v>146</v>
      </c>
      <c r="Y150" s="21">
        <v>228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 x14ac:dyDescent="0.25">
      <c r="A151" s="20">
        <v>1311</v>
      </c>
      <c r="B151" s="20" t="s">
        <v>331</v>
      </c>
      <c r="C151" s="21">
        <v>714</v>
      </c>
      <c r="D151" s="22">
        <f t="shared" si="18"/>
        <v>0.17927170868347339</v>
      </c>
      <c r="E151" s="21">
        <v>169</v>
      </c>
      <c r="F151" s="21">
        <v>128</v>
      </c>
      <c r="G151" s="21">
        <v>27</v>
      </c>
      <c r="H151" s="21">
        <v>3</v>
      </c>
      <c r="I151" s="21">
        <v>11</v>
      </c>
      <c r="J151" s="21">
        <v>81</v>
      </c>
      <c r="K151" s="21">
        <v>126</v>
      </c>
      <c r="L151" s="23">
        <v>0.27400000000000002</v>
      </c>
      <c r="N151" s="21">
        <f t="shared" si="20"/>
        <v>143</v>
      </c>
      <c r="O151" s="20" t="s">
        <v>639</v>
      </c>
      <c r="P151" s="21">
        <v>943</v>
      </c>
      <c r="Q151" s="23">
        <f t="shared" si="19"/>
        <v>0.13361611876988336</v>
      </c>
      <c r="R151" s="21">
        <v>210</v>
      </c>
      <c r="S151" s="25">
        <v>126</v>
      </c>
      <c r="T151" s="21">
        <v>47</v>
      </c>
      <c r="U151" s="21">
        <v>2</v>
      </c>
      <c r="V151" s="21">
        <v>35</v>
      </c>
      <c r="W151" s="21">
        <v>68</v>
      </c>
      <c r="X151" s="21">
        <v>151</v>
      </c>
      <c r="Y151" s="21">
        <v>225.1</v>
      </c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x14ac:dyDescent="0.25">
      <c r="A152" s="20">
        <v>1873</v>
      </c>
      <c r="B152" s="20" t="s">
        <v>68</v>
      </c>
      <c r="C152" s="21">
        <v>713</v>
      </c>
      <c r="D152" s="22">
        <f t="shared" si="18"/>
        <v>0.17391304347826086</v>
      </c>
      <c r="E152" s="21">
        <v>216</v>
      </c>
      <c r="F152" s="21">
        <v>124</v>
      </c>
      <c r="G152" s="21">
        <v>50</v>
      </c>
      <c r="H152" s="21">
        <v>6</v>
      </c>
      <c r="I152" s="21">
        <v>36</v>
      </c>
      <c r="J152" s="21">
        <v>63</v>
      </c>
      <c r="K152" s="21">
        <v>126</v>
      </c>
      <c r="L152" s="23">
        <v>0.34</v>
      </c>
      <c r="N152" s="21">
        <f t="shared" si="20"/>
        <v>144</v>
      </c>
      <c r="O152" s="20" t="s">
        <v>566</v>
      </c>
      <c r="P152" s="21">
        <v>943</v>
      </c>
      <c r="Q152" s="23">
        <f t="shared" si="19"/>
        <v>0.13467656415694593</v>
      </c>
      <c r="R152" s="21">
        <v>207</v>
      </c>
      <c r="S152" s="25">
        <v>127</v>
      </c>
      <c r="T152" s="21">
        <v>42</v>
      </c>
      <c r="U152" s="21">
        <v>3</v>
      </c>
      <c r="V152" s="21">
        <v>35</v>
      </c>
      <c r="W152" s="21">
        <v>71</v>
      </c>
      <c r="X152" s="21">
        <v>177</v>
      </c>
      <c r="Y152" s="21">
        <v>224.2</v>
      </c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x14ac:dyDescent="0.25">
      <c r="A153" s="20">
        <v>11493</v>
      </c>
      <c r="B153" s="20" t="s">
        <v>307</v>
      </c>
      <c r="C153" s="21">
        <v>713</v>
      </c>
      <c r="D153" s="22">
        <f t="shared" si="18"/>
        <v>0.16129032258064516</v>
      </c>
      <c r="E153" s="21">
        <v>181</v>
      </c>
      <c r="F153" s="21">
        <v>115</v>
      </c>
      <c r="G153" s="21">
        <v>30</v>
      </c>
      <c r="H153" s="21">
        <v>1</v>
      </c>
      <c r="I153" s="21">
        <v>35</v>
      </c>
      <c r="J153" s="21">
        <v>70</v>
      </c>
      <c r="K153" s="21">
        <v>111</v>
      </c>
      <c r="L153" s="23">
        <v>0.28599999999999998</v>
      </c>
      <c r="N153" s="21">
        <f t="shared" si="20"/>
        <v>145</v>
      </c>
      <c r="O153" s="20" t="s">
        <v>641</v>
      </c>
      <c r="P153" s="21">
        <v>943</v>
      </c>
      <c r="Q153" s="23">
        <f t="shared" si="19"/>
        <v>0.13785790031813361</v>
      </c>
      <c r="R153" s="21">
        <v>228</v>
      </c>
      <c r="S153" s="25">
        <v>130</v>
      </c>
      <c r="T153" s="21">
        <v>49</v>
      </c>
      <c r="U153" s="21">
        <v>8</v>
      </c>
      <c r="V153" s="21">
        <v>41</v>
      </c>
      <c r="W153" s="21">
        <v>85</v>
      </c>
      <c r="X153" s="21">
        <v>131</v>
      </c>
      <c r="Y153" s="21">
        <v>219.1</v>
      </c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x14ac:dyDescent="0.25">
      <c r="A154" s="20">
        <v>945</v>
      </c>
      <c r="B154" s="20" t="s">
        <v>385</v>
      </c>
      <c r="C154" s="21">
        <v>713</v>
      </c>
      <c r="D154" s="22">
        <f t="shared" si="18"/>
        <v>0.13323983169705469</v>
      </c>
      <c r="E154" s="21">
        <v>173</v>
      </c>
      <c r="F154" s="21">
        <v>95</v>
      </c>
      <c r="G154" s="21">
        <v>47</v>
      </c>
      <c r="H154" s="21">
        <v>1</v>
      </c>
      <c r="I154" s="21">
        <v>30</v>
      </c>
      <c r="J154" s="21">
        <v>127</v>
      </c>
      <c r="K154" s="21">
        <v>116</v>
      </c>
      <c r="L154" s="23">
        <v>0.30099999999999999</v>
      </c>
      <c r="N154" s="21">
        <f t="shared" si="20"/>
        <v>146</v>
      </c>
      <c r="O154" s="20" t="s">
        <v>511</v>
      </c>
      <c r="P154" s="21">
        <v>942</v>
      </c>
      <c r="Q154" s="23">
        <f t="shared" si="19"/>
        <v>0.16348195329087048</v>
      </c>
      <c r="R154" s="21">
        <v>241</v>
      </c>
      <c r="S154" s="25">
        <v>154</v>
      </c>
      <c r="T154" s="21">
        <v>53</v>
      </c>
      <c r="U154" s="21">
        <v>5</v>
      </c>
      <c r="V154" s="21">
        <v>29</v>
      </c>
      <c r="W154" s="21">
        <v>87</v>
      </c>
      <c r="X154" s="21">
        <v>146</v>
      </c>
      <c r="Y154" s="21">
        <v>205.1</v>
      </c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x14ac:dyDescent="0.25">
      <c r="A155" s="20">
        <v>745</v>
      </c>
      <c r="B155" s="20" t="s">
        <v>44</v>
      </c>
      <c r="C155" s="21">
        <v>713</v>
      </c>
      <c r="D155" s="22">
        <f t="shared" si="18"/>
        <v>0.12903225806451613</v>
      </c>
      <c r="E155" s="21">
        <v>180</v>
      </c>
      <c r="F155" s="21">
        <v>92</v>
      </c>
      <c r="G155" s="21">
        <v>40</v>
      </c>
      <c r="H155" s="21">
        <v>1</v>
      </c>
      <c r="I155" s="21">
        <v>47</v>
      </c>
      <c r="J155" s="21">
        <v>102</v>
      </c>
      <c r="K155" s="21">
        <v>124</v>
      </c>
      <c r="L155" s="23">
        <v>0.3</v>
      </c>
      <c r="N155" s="21">
        <f t="shared" si="20"/>
        <v>147</v>
      </c>
      <c r="O155" s="20" t="s">
        <v>641</v>
      </c>
      <c r="P155" s="21">
        <v>941</v>
      </c>
      <c r="Q155" s="23">
        <f t="shared" si="19"/>
        <v>0.14877789585547291</v>
      </c>
      <c r="R155" s="21">
        <v>256</v>
      </c>
      <c r="S155" s="25">
        <v>140</v>
      </c>
      <c r="T155" s="21">
        <v>68</v>
      </c>
      <c r="U155" s="21">
        <v>10</v>
      </c>
      <c r="V155" s="21">
        <v>38</v>
      </c>
      <c r="W155" s="21">
        <v>63</v>
      </c>
      <c r="X155" s="21">
        <v>154</v>
      </c>
      <c r="Y155" s="21">
        <v>215.2</v>
      </c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 x14ac:dyDescent="0.25">
      <c r="A156" s="20">
        <v>1419</v>
      </c>
      <c r="B156" s="20" t="s">
        <v>177</v>
      </c>
      <c r="C156" s="21">
        <v>713</v>
      </c>
      <c r="D156" s="22">
        <f t="shared" si="18"/>
        <v>0.13884992987377279</v>
      </c>
      <c r="E156" s="21">
        <v>172</v>
      </c>
      <c r="F156" s="21">
        <v>99</v>
      </c>
      <c r="G156" s="21">
        <v>38</v>
      </c>
      <c r="H156" s="21">
        <v>3</v>
      </c>
      <c r="I156" s="21">
        <v>32</v>
      </c>
      <c r="J156" s="21">
        <v>75</v>
      </c>
      <c r="K156" s="21">
        <v>149</v>
      </c>
      <c r="L156" s="23">
        <v>0.27600000000000002</v>
      </c>
      <c r="N156" s="21">
        <f t="shared" si="20"/>
        <v>148</v>
      </c>
      <c r="O156" s="20" t="s">
        <v>677</v>
      </c>
      <c r="P156" s="21">
        <v>940</v>
      </c>
      <c r="Q156" s="23">
        <f t="shared" si="19"/>
        <v>0.14468085106382977</v>
      </c>
      <c r="R156" s="21">
        <v>211</v>
      </c>
      <c r="S156" s="25">
        <v>136</v>
      </c>
      <c r="T156" s="21">
        <v>41</v>
      </c>
      <c r="U156" s="21">
        <v>4</v>
      </c>
      <c r="V156" s="21">
        <v>30</v>
      </c>
      <c r="W156" s="21">
        <v>96</v>
      </c>
      <c r="X156" s="21">
        <v>174</v>
      </c>
      <c r="Y156" s="21">
        <v>220</v>
      </c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 x14ac:dyDescent="0.25">
      <c r="A157" s="20">
        <v>1286</v>
      </c>
      <c r="B157" s="20" t="s">
        <v>274</v>
      </c>
      <c r="C157" s="21">
        <v>713</v>
      </c>
      <c r="D157" s="22">
        <f t="shared" si="18"/>
        <v>0.20757363253856942</v>
      </c>
      <c r="E157" s="21">
        <v>204</v>
      </c>
      <c r="F157" s="21">
        <v>148</v>
      </c>
      <c r="G157" s="21">
        <v>33</v>
      </c>
      <c r="H157" s="21">
        <v>9</v>
      </c>
      <c r="I157" s="21">
        <v>14</v>
      </c>
      <c r="J157" s="21">
        <v>36</v>
      </c>
      <c r="K157" s="21">
        <v>103</v>
      </c>
      <c r="L157" s="23">
        <v>0.30599999999999999</v>
      </c>
      <c r="N157" s="21">
        <f t="shared" si="20"/>
        <v>149</v>
      </c>
      <c r="O157" s="20" t="s">
        <v>496</v>
      </c>
      <c r="P157" s="21">
        <v>940</v>
      </c>
      <c r="Q157" s="23">
        <f t="shared" si="19"/>
        <v>0.21170212765957447</v>
      </c>
      <c r="R157" s="21">
        <v>258</v>
      </c>
      <c r="S157" s="25">
        <v>199</v>
      </c>
      <c r="T157" s="21">
        <v>38</v>
      </c>
      <c r="U157" s="21">
        <v>5</v>
      </c>
      <c r="V157" s="21">
        <v>16</v>
      </c>
      <c r="W157" s="21">
        <v>37</v>
      </c>
      <c r="X157" s="21">
        <v>136</v>
      </c>
      <c r="Y157" s="21">
        <v>219.1</v>
      </c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x14ac:dyDescent="0.25">
      <c r="A158" s="20">
        <v>10</v>
      </c>
      <c r="B158" s="20" t="s">
        <v>296</v>
      </c>
      <c r="C158" s="21">
        <v>713</v>
      </c>
      <c r="D158" s="22">
        <f t="shared" si="18"/>
        <v>0.20196353436185133</v>
      </c>
      <c r="E158" s="21">
        <v>185</v>
      </c>
      <c r="F158" s="21">
        <v>144</v>
      </c>
      <c r="G158" s="21">
        <v>26</v>
      </c>
      <c r="H158" s="21">
        <v>7</v>
      </c>
      <c r="I158" s="21">
        <v>8</v>
      </c>
      <c r="J158" s="21">
        <v>58</v>
      </c>
      <c r="K158" s="21">
        <v>44</v>
      </c>
      <c r="L158" s="23">
        <v>0.29399999999999998</v>
      </c>
      <c r="N158" s="21">
        <f t="shared" si="20"/>
        <v>150</v>
      </c>
      <c r="O158" s="20" t="s">
        <v>570</v>
      </c>
      <c r="P158" s="21">
        <v>940</v>
      </c>
      <c r="Q158" s="23">
        <f t="shared" si="19"/>
        <v>0.14255319148936171</v>
      </c>
      <c r="R158" s="21">
        <v>194</v>
      </c>
      <c r="S158" s="25">
        <v>134</v>
      </c>
      <c r="T158" s="21">
        <v>36</v>
      </c>
      <c r="U158" s="21">
        <v>2</v>
      </c>
      <c r="V158" s="21">
        <v>22</v>
      </c>
      <c r="W158" s="21">
        <v>125</v>
      </c>
      <c r="X158" s="21">
        <v>170</v>
      </c>
      <c r="Y158" s="21">
        <v>205</v>
      </c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x14ac:dyDescent="0.25">
      <c r="A159" s="20">
        <v>3797</v>
      </c>
      <c r="B159" s="20" t="s">
        <v>253</v>
      </c>
      <c r="C159" s="21">
        <v>713</v>
      </c>
      <c r="D159" s="22">
        <f t="shared" si="18"/>
        <v>0.1458625525946704</v>
      </c>
      <c r="E159" s="21">
        <v>158</v>
      </c>
      <c r="F159" s="21">
        <v>104</v>
      </c>
      <c r="G159" s="21">
        <v>30</v>
      </c>
      <c r="H159" s="21">
        <v>2</v>
      </c>
      <c r="I159" s="21">
        <v>22</v>
      </c>
      <c r="J159" s="21">
        <v>38</v>
      </c>
      <c r="K159" s="21">
        <v>106</v>
      </c>
      <c r="L159" s="23">
        <v>0.23799999999999999</v>
      </c>
      <c r="N159" s="21">
        <f t="shared" si="20"/>
        <v>151</v>
      </c>
      <c r="O159" s="20" t="s">
        <v>745</v>
      </c>
      <c r="P159" s="21">
        <v>939</v>
      </c>
      <c r="Q159" s="23">
        <f t="shared" si="19"/>
        <v>0.17145899893503727</v>
      </c>
      <c r="R159" s="21">
        <v>209</v>
      </c>
      <c r="S159" s="25">
        <v>161</v>
      </c>
      <c r="T159" s="21">
        <v>30</v>
      </c>
      <c r="U159" s="21">
        <v>4</v>
      </c>
      <c r="V159" s="21">
        <v>14</v>
      </c>
      <c r="W159" s="21">
        <v>56</v>
      </c>
      <c r="X159" s="21">
        <v>223</v>
      </c>
      <c r="Y159" s="21">
        <v>232</v>
      </c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x14ac:dyDescent="0.25">
      <c r="A160" s="20">
        <v>1095</v>
      </c>
      <c r="B160" s="20" t="s">
        <v>249</v>
      </c>
      <c r="C160" s="21">
        <v>713</v>
      </c>
      <c r="D160" s="22">
        <f t="shared" si="18"/>
        <v>0.15427769985974754</v>
      </c>
      <c r="E160" s="21">
        <v>156</v>
      </c>
      <c r="F160" s="21">
        <v>110</v>
      </c>
      <c r="G160" s="21">
        <v>27</v>
      </c>
      <c r="H160" s="21">
        <v>7</v>
      </c>
      <c r="I160" s="21">
        <v>12</v>
      </c>
      <c r="J160" s="21">
        <v>58</v>
      </c>
      <c r="K160" s="21">
        <v>105</v>
      </c>
      <c r="L160" s="23">
        <v>0.24399999999999999</v>
      </c>
      <c r="N160" s="21">
        <f t="shared" si="20"/>
        <v>152</v>
      </c>
      <c r="O160" s="20" t="s">
        <v>561</v>
      </c>
      <c r="P160" s="21">
        <v>939</v>
      </c>
      <c r="Q160" s="23">
        <f t="shared" si="19"/>
        <v>0.13951011714589989</v>
      </c>
      <c r="R160" s="21">
        <v>182</v>
      </c>
      <c r="S160" s="25">
        <v>131</v>
      </c>
      <c r="T160" s="21">
        <v>24</v>
      </c>
      <c r="U160" s="21">
        <v>3</v>
      </c>
      <c r="V160" s="21">
        <v>24</v>
      </c>
      <c r="W160" s="21">
        <v>78</v>
      </c>
      <c r="X160" s="21">
        <v>182</v>
      </c>
      <c r="Y160" s="21">
        <v>229.1</v>
      </c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 x14ac:dyDescent="0.25">
      <c r="A161" s="20">
        <v>3174</v>
      </c>
      <c r="B161" s="20" t="s">
        <v>290</v>
      </c>
      <c r="C161" s="21">
        <v>712</v>
      </c>
      <c r="D161" s="22">
        <f t="shared" si="18"/>
        <v>0.14747191011235955</v>
      </c>
      <c r="E161" s="21">
        <v>162</v>
      </c>
      <c r="F161" s="21">
        <v>105</v>
      </c>
      <c r="G161" s="21">
        <v>34</v>
      </c>
      <c r="H161" s="21">
        <v>2</v>
      </c>
      <c r="I161" s="21">
        <v>21</v>
      </c>
      <c r="J161" s="21">
        <v>112</v>
      </c>
      <c r="K161" s="21">
        <v>133</v>
      </c>
      <c r="L161" s="23">
        <v>0.28499999999999998</v>
      </c>
      <c r="N161" s="21">
        <f t="shared" si="20"/>
        <v>153</v>
      </c>
      <c r="O161" s="20" t="s">
        <v>562</v>
      </c>
      <c r="P161" s="21">
        <v>939</v>
      </c>
      <c r="Q161" s="23">
        <f t="shared" si="19"/>
        <v>0.15761448349307774</v>
      </c>
      <c r="R161" s="21">
        <v>224</v>
      </c>
      <c r="S161" s="25">
        <v>148</v>
      </c>
      <c r="T161" s="21">
        <v>46</v>
      </c>
      <c r="U161" s="21">
        <v>7</v>
      </c>
      <c r="V161" s="21">
        <v>23</v>
      </c>
      <c r="W161" s="21">
        <v>44</v>
      </c>
      <c r="X161" s="21">
        <v>180</v>
      </c>
      <c r="Y161" s="21">
        <v>227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x14ac:dyDescent="0.25">
      <c r="A162" s="20">
        <v>13611</v>
      </c>
      <c r="B162" s="20" t="s">
        <v>173</v>
      </c>
      <c r="C162" s="21">
        <v>712</v>
      </c>
      <c r="D162" s="22">
        <f t="shared" si="18"/>
        <v>0.13202247191011235</v>
      </c>
      <c r="E162" s="21">
        <v>166</v>
      </c>
      <c r="F162" s="21">
        <v>94</v>
      </c>
      <c r="G162" s="21">
        <v>46</v>
      </c>
      <c r="H162" s="21">
        <v>2</v>
      </c>
      <c r="I162" s="21">
        <v>24</v>
      </c>
      <c r="J162" s="21">
        <v>77</v>
      </c>
      <c r="K162" s="21">
        <v>79</v>
      </c>
      <c r="L162" s="23">
        <v>0.26400000000000001</v>
      </c>
      <c r="N162" s="21">
        <f t="shared" si="20"/>
        <v>154</v>
      </c>
      <c r="O162" s="20" t="s">
        <v>663</v>
      </c>
      <c r="P162" s="21">
        <v>939</v>
      </c>
      <c r="Q162" s="23">
        <f t="shared" si="19"/>
        <v>0.16187433439829607</v>
      </c>
      <c r="R162" s="21">
        <v>223</v>
      </c>
      <c r="S162" s="25">
        <v>152</v>
      </c>
      <c r="T162" s="21">
        <v>42</v>
      </c>
      <c r="U162" s="21">
        <v>6</v>
      </c>
      <c r="V162" s="21">
        <v>23</v>
      </c>
      <c r="W162" s="21">
        <v>58</v>
      </c>
      <c r="X162" s="21">
        <v>151</v>
      </c>
      <c r="Y162" s="21">
        <v>226.2</v>
      </c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x14ac:dyDescent="0.25">
      <c r="A163" s="20">
        <v>302</v>
      </c>
      <c r="B163" s="20" t="s">
        <v>395</v>
      </c>
      <c r="C163" s="21">
        <v>712</v>
      </c>
      <c r="D163" s="22">
        <f t="shared" si="18"/>
        <v>0.12780898876404495</v>
      </c>
      <c r="E163" s="21">
        <v>180</v>
      </c>
      <c r="F163" s="21">
        <v>91</v>
      </c>
      <c r="G163" s="21">
        <v>24</v>
      </c>
      <c r="H163" s="21">
        <v>2</v>
      </c>
      <c r="I163" s="21">
        <v>63</v>
      </c>
      <c r="J163" s="21">
        <v>78</v>
      </c>
      <c r="K163" s="21">
        <v>171</v>
      </c>
      <c r="L163" s="23">
        <v>0.28799999999999998</v>
      </c>
      <c r="N163" s="21">
        <f t="shared" si="20"/>
        <v>155</v>
      </c>
      <c r="O163" s="20" t="s">
        <v>639</v>
      </c>
      <c r="P163" s="21">
        <v>939</v>
      </c>
      <c r="Q163" s="23">
        <f t="shared" si="19"/>
        <v>0.13631522896698617</v>
      </c>
      <c r="R163" s="21">
        <v>211</v>
      </c>
      <c r="S163" s="25">
        <v>128</v>
      </c>
      <c r="T163" s="21">
        <v>50</v>
      </c>
      <c r="U163" s="21">
        <v>3</v>
      </c>
      <c r="V163" s="21">
        <v>30</v>
      </c>
      <c r="W163" s="21">
        <v>79</v>
      </c>
      <c r="X163" s="21">
        <v>146</v>
      </c>
      <c r="Y163" s="21">
        <v>216</v>
      </c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x14ac:dyDescent="0.25">
      <c r="A164" s="20">
        <v>1281</v>
      </c>
      <c r="B164" s="20" t="s">
        <v>234</v>
      </c>
      <c r="C164" s="21">
        <v>712</v>
      </c>
      <c r="D164" s="22">
        <f t="shared" si="18"/>
        <v>0.11938202247191011</v>
      </c>
      <c r="E164" s="21">
        <v>154</v>
      </c>
      <c r="F164" s="21">
        <v>85</v>
      </c>
      <c r="G164" s="21">
        <v>36</v>
      </c>
      <c r="H164" s="21">
        <v>0</v>
      </c>
      <c r="I164" s="21">
        <v>33</v>
      </c>
      <c r="J164" s="21">
        <v>93</v>
      </c>
      <c r="K164" s="21">
        <v>122</v>
      </c>
      <c r="L164" s="23">
        <v>0.25600000000000001</v>
      </c>
      <c r="N164" s="21">
        <f t="shared" si="20"/>
        <v>156</v>
      </c>
      <c r="O164" s="20" t="s">
        <v>746</v>
      </c>
      <c r="P164" s="21">
        <v>938</v>
      </c>
      <c r="Q164" s="23">
        <f t="shared" si="19"/>
        <v>0.13539445628997868</v>
      </c>
      <c r="R164" s="21">
        <v>198</v>
      </c>
      <c r="S164" s="25">
        <v>127</v>
      </c>
      <c r="T164" s="21">
        <v>39</v>
      </c>
      <c r="U164" s="21">
        <v>4</v>
      </c>
      <c r="V164" s="21">
        <v>28</v>
      </c>
      <c r="W164" s="21">
        <v>57</v>
      </c>
      <c r="X164" s="21">
        <v>241</v>
      </c>
      <c r="Y164" s="21">
        <v>230.2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x14ac:dyDescent="0.25">
      <c r="A165" s="20">
        <v>1737</v>
      </c>
      <c r="B165" s="20" t="s">
        <v>287</v>
      </c>
      <c r="C165" s="21">
        <v>712</v>
      </c>
      <c r="D165" s="22">
        <f t="shared" si="18"/>
        <v>0.15870786516853932</v>
      </c>
      <c r="E165" s="21">
        <v>187</v>
      </c>
      <c r="F165" s="21">
        <v>113</v>
      </c>
      <c r="G165" s="21">
        <v>47</v>
      </c>
      <c r="H165" s="21">
        <v>4</v>
      </c>
      <c r="I165" s="21">
        <v>23</v>
      </c>
      <c r="J165" s="21">
        <v>76</v>
      </c>
      <c r="K165" s="21">
        <v>85</v>
      </c>
      <c r="L165" s="23">
        <v>0.3</v>
      </c>
      <c r="N165" s="21">
        <f t="shared" si="20"/>
        <v>157</v>
      </c>
      <c r="O165" s="20" t="s">
        <v>498</v>
      </c>
      <c r="P165" s="21">
        <v>938</v>
      </c>
      <c r="Q165" s="23">
        <f t="shared" si="19"/>
        <v>0.13859275053304904</v>
      </c>
      <c r="R165" s="21">
        <v>197</v>
      </c>
      <c r="S165" s="25">
        <v>130</v>
      </c>
      <c r="T165" s="21">
        <v>43</v>
      </c>
      <c r="U165" s="21">
        <v>6</v>
      </c>
      <c r="V165" s="21">
        <v>18</v>
      </c>
      <c r="W165" s="21">
        <v>67</v>
      </c>
      <c r="X165" s="21">
        <v>197</v>
      </c>
      <c r="Y165" s="21">
        <v>230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 x14ac:dyDescent="0.25">
      <c r="A166" s="20">
        <v>255</v>
      </c>
      <c r="B166" s="20" t="s">
        <v>232</v>
      </c>
      <c r="C166" s="21">
        <v>712</v>
      </c>
      <c r="D166" s="22">
        <f t="shared" si="18"/>
        <v>0.125</v>
      </c>
      <c r="E166" s="21">
        <v>155</v>
      </c>
      <c r="F166" s="21">
        <v>89</v>
      </c>
      <c r="G166" s="21">
        <v>35</v>
      </c>
      <c r="H166" s="21">
        <v>2</v>
      </c>
      <c r="I166" s="21">
        <v>29</v>
      </c>
      <c r="J166" s="21">
        <v>110</v>
      </c>
      <c r="K166" s="21">
        <v>93</v>
      </c>
      <c r="L166" s="23">
        <v>0.26500000000000001</v>
      </c>
      <c r="N166" s="21">
        <f t="shared" si="20"/>
        <v>158</v>
      </c>
      <c r="O166" s="20" t="s">
        <v>595</v>
      </c>
      <c r="P166" s="21">
        <v>938</v>
      </c>
      <c r="Q166" s="23">
        <f t="shared" si="19"/>
        <v>0.17377398720682302</v>
      </c>
      <c r="R166" s="21">
        <v>245</v>
      </c>
      <c r="S166" s="25">
        <v>163</v>
      </c>
      <c r="T166" s="21">
        <v>35</v>
      </c>
      <c r="U166" s="21">
        <v>8</v>
      </c>
      <c r="V166" s="21">
        <v>39</v>
      </c>
      <c r="W166" s="21">
        <v>74</v>
      </c>
      <c r="X166" s="21">
        <v>170</v>
      </c>
      <c r="Y166" s="21">
        <v>209.1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x14ac:dyDescent="0.25">
      <c r="A167" s="20">
        <v>4613</v>
      </c>
      <c r="B167" s="20" t="s">
        <v>325</v>
      </c>
      <c r="C167" s="21">
        <v>712</v>
      </c>
      <c r="D167" s="22">
        <f t="shared" si="18"/>
        <v>0.15870786516853932</v>
      </c>
      <c r="E167" s="21">
        <v>174</v>
      </c>
      <c r="F167" s="21">
        <v>113</v>
      </c>
      <c r="G167" s="21">
        <v>36</v>
      </c>
      <c r="H167" s="21">
        <v>0</v>
      </c>
      <c r="I167" s="21">
        <v>25</v>
      </c>
      <c r="J167" s="21">
        <v>75</v>
      </c>
      <c r="K167" s="21">
        <v>117</v>
      </c>
      <c r="L167" s="23">
        <v>0.27900000000000003</v>
      </c>
      <c r="N167" s="21">
        <f t="shared" si="20"/>
        <v>159</v>
      </c>
      <c r="O167" s="20" t="s">
        <v>491</v>
      </c>
      <c r="P167" s="21">
        <v>937</v>
      </c>
      <c r="Q167" s="23">
        <f t="shared" si="19"/>
        <v>0.12273212379935966</v>
      </c>
      <c r="R167" s="21">
        <v>201</v>
      </c>
      <c r="S167" s="25">
        <v>115</v>
      </c>
      <c r="T167" s="21">
        <v>57</v>
      </c>
      <c r="U167" s="21">
        <v>4</v>
      </c>
      <c r="V167" s="21">
        <v>25</v>
      </c>
      <c r="W167" s="21">
        <v>32</v>
      </c>
      <c r="X167" s="21">
        <v>264</v>
      </c>
      <c r="Y167" s="21">
        <v>237</v>
      </c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x14ac:dyDescent="0.25">
      <c r="A168" s="20">
        <v>899</v>
      </c>
      <c r="B168" s="20" t="s">
        <v>424</v>
      </c>
      <c r="C168" s="21">
        <v>712</v>
      </c>
      <c r="D168" s="22">
        <f t="shared" si="18"/>
        <v>0.1404494382022472</v>
      </c>
      <c r="E168" s="21">
        <v>167</v>
      </c>
      <c r="F168" s="21">
        <v>100</v>
      </c>
      <c r="G168" s="21">
        <v>31</v>
      </c>
      <c r="H168" s="21">
        <v>0</v>
      </c>
      <c r="I168" s="21">
        <v>36</v>
      </c>
      <c r="J168" s="21">
        <v>79</v>
      </c>
      <c r="K168" s="21">
        <v>181</v>
      </c>
      <c r="L168" s="23">
        <v>0.27200000000000002</v>
      </c>
      <c r="N168" s="21">
        <f t="shared" si="20"/>
        <v>160</v>
      </c>
      <c r="O168" s="20" t="s">
        <v>510</v>
      </c>
      <c r="P168" s="21">
        <v>937</v>
      </c>
      <c r="Q168" s="23">
        <f t="shared" si="19"/>
        <v>0.14194236926360726</v>
      </c>
      <c r="R168" s="21">
        <v>219</v>
      </c>
      <c r="S168" s="25">
        <v>133</v>
      </c>
      <c r="T168" s="21">
        <v>47</v>
      </c>
      <c r="U168" s="21">
        <v>15</v>
      </c>
      <c r="V168" s="21">
        <v>24</v>
      </c>
      <c r="W168" s="21">
        <v>85</v>
      </c>
      <c r="X168" s="21">
        <v>148</v>
      </c>
      <c r="Y168" s="21">
        <v>212.2</v>
      </c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x14ac:dyDescent="0.25">
      <c r="A169" s="20">
        <v>620</v>
      </c>
      <c r="B169" s="20" t="s">
        <v>130</v>
      </c>
      <c r="C169" s="21">
        <v>712</v>
      </c>
      <c r="D169" s="22">
        <f t="shared" si="18"/>
        <v>0.18820224719101122</v>
      </c>
      <c r="E169" s="21">
        <v>177</v>
      </c>
      <c r="F169" s="21">
        <v>134</v>
      </c>
      <c r="G169" s="21">
        <v>25</v>
      </c>
      <c r="H169" s="21">
        <v>9</v>
      </c>
      <c r="I169" s="21">
        <v>9</v>
      </c>
      <c r="J169" s="21">
        <v>38</v>
      </c>
      <c r="K169" s="21">
        <v>70</v>
      </c>
      <c r="L169" s="23">
        <v>0.27400000000000002</v>
      </c>
      <c r="N169" s="21">
        <f t="shared" si="20"/>
        <v>161</v>
      </c>
      <c r="O169" s="20" t="s">
        <v>496</v>
      </c>
      <c r="P169" s="21">
        <v>936</v>
      </c>
      <c r="Q169" s="23">
        <f t="shared" si="19"/>
        <v>0.16880341880341881</v>
      </c>
      <c r="R169" s="21">
        <v>239</v>
      </c>
      <c r="S169" s="25">
        <v>158</v>
      </c>
      <c r="T169" s="21">
        <v>50</v>
      </c>
      <c r="U169" s="21">
        <v>2</v>
      </c>
      <c r="V169" s="21">
        <v>29</v>
      </c>
      <c r="W169" s="21">
        <v>36</v>
      </c>
      <c r="X169" s="21">
        <v>136</v>
      </c>
      <c r="Y169" s="21">
        <v>225</v>
      </c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x14ac:dyDescent="0.25">
      <c r="A170" s="20">
        <v>302</v>
      </c>
      <c r="B170" s="20" t="s">
        <v>395</v>
      </c>
      <c r="C170" s="21">
        <v>711</v>
      </c>
      <c r="D170" s="22">
        <f t="shared" si="18"/>
        <v>0.1209563994374121</v>
      </c>
      <c r="E170" s="21">
        <v>189</v>
      </c>
      <c r="F170" s="21">
        <v>86</v>
      </c>
      <c r="G170" s="21">
        <v>34</v>
      </c>
      <c r="H170" s="21">
        <v>5</v>
      </c>
      <c r="I170" s="21">
        <v>64</v>
      </c>
      <c r="J170" s="21">
        <v>116</v>
      </c>
      <c r="K170" s="21">
        <v>153</v>
      </c>
      <c r="L170" s="23">
        <v>0.32800000000000001</v>
      </c>
      <c r="N170" s="21">
        <f t="shared" si="20"/>
        <v>162</v>
      </c>
      <c r="O170" s="20" t="s">
        <v>559</v>
      </c>
      <c r="P170" s="21">
        <v>936</v>
      </c>
      <c r="Q170" s="23">
        <f t="shared" si="19"/>
        <v>0.14743589743589744</v>
      </c>
      <c r="R170" s="21">
        <v>210</v>
      </c>
      <c r="S170" s="25">
        <v>138</v>
      </c>
      <c r="T170" s="21">
        <v>49</v>
      </c>
      <c r="U170" s="21">
        <v>2</v>
      </c>
      <c r="V170" s="21">
        <v>21</v>
      </c>
      <c r="W170" s="21">
        <v>78</v>
      </c>
      <c r="X170" s="21">
        <v>127</v>
      </c>
      <c r="Y170" s="21">
        <v>224.2</v>
      </c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 x14ac:dyDescent="0.25">
      <c r="A171" s="20">
        <v>5038</v>
      </c>
      <c r="B171" s="20" t="s">
        <v>371</v>
      </c>
      <c r="C171" s="21">
        <v>711</v>
      </c>
      <c r="D171" s="22">
        <f t="shared" si="18"/>
        <v>0.14064697609001406</v>
      </c>
      <c r="E171" s="21">
        <v>184</v>
      </c>
      <c r="F171" s="21">
        <v>100</v>
      </c>
      <c r="G171" s="21">
        <v>41</v>
      </c>
      <c r="H171" s="21">
        <v>2</v>
      </c>
      <c r="I171" s="21">
        <v>41</v>
      </c>
      <c r="J171" s="21">
        <v>73</v>
      </c>
      <c r="K171" s="21">
        <v>133</v>
      </c>
      <c r="L171" s="23">
        <v>0.29699999999999999</v>
      </c>
      <c r="N171" s="21">
        <f t="shared" si="20"/>
        <v>163</v>
      </c>
      <c r="O171" s="20" t="s">
        <v>616</v>
      </c>
      <c r="P171" s="21">
        <v>936</v>
      </c>
      <c r="Q171" s="23">
        <f t="shared" si="19"/>
        <v>0.15598290598290598</v>
      </c>
      <c r="R171" s="21">
        <v>212</v>
      </c>
      <c r="S171" s="25">
        <v>146</v>
      </c>
      <c r="T171" s="21">
        <v>40</v>
      </c>
      <c r="U171" s="21">
        <v>6</v>
      </c>
      <c r="V171" s="21">
        <v>20</v>
      </c>
      <c r="W171" s="21">
        <v>66</v>
      </c>
      <c r="X171" s="21">
        <v>180</v>
      </c>
      <c r="Y171" s="21">
        <v>223.2</v>
      </c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x14ac:dyDescent="0.25">
      <c r="A172" s="20">
        <v>3787</v>
      </c>
      <c r="B172" s="20" t="s">
        <v>193</v>
      </c>
      <c r="C172" s="21">
        <v>711</v>
      </c>
      <c r="D172" s="22">
        <f t="shared" si="18"/>
        <v>0.1729957805907173</v>
      </c>
      <c r="E172" s="21">
        <v>196</v>
      </c>
      <c r="F172" s="21">
        <v>123</v>
      </c>
      <c r="G172" s="21">
        <v>42</v>
      </c>
      <c r="H172" s="21">
        <v>1</v>
      </c>
      <c r="I172" s="21">
        <v>30</v>
      </c>
      <c r="J172" s="21">
        <v>94</v>
      </c>
      <c r="K172" s="21">
        <v>115</v>
      </c>
      <c r="L172" s="23">
        <v>0.32500000000000001</v>
      </c>
      <c r="N172" s="21">
        <f t="shared" si="20"/>
        <v>164</v>
      </c>
      <c r="O172" s="20" t="s">
        <v>611</v>
      </c>
      <c r="P172" s="21">
        <v>936</v>
      </c>
      <c r="Q172" s="23">
        <f t="shared" si="19"/>
        <v>0.14102564102564102</v>
      </c>
      <c r="R172" s="21">
        <v>229</v>
      </c>
      <c r="S172" s="25">
        <v>132</v>
      </c>
      <c r="T172" s="21">
        <v>66</v>
      </c>
      <c r="U172" s="21">
        <v>2</v>
      </c>
      <c r="V172" s="21">
        <v>29</v>
      </c>
      <c r="W172" s="21">
        <v>47</v>
      </c>
      <c r="X172" s="21">
        <v>174</v>
      </c>
      <c r="Y172" s="21">
        <v>221.1</v>
      </c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x14ac:dyDescent="0.25">
      <c r="A173" s="20">
        <v>1297</v>
      </c>
      <c r="B173" s="20" t="s">
        <v>111</v>
      </c>
      <c r="C173" s="21">
        <v>711</v>
      </c>
      <c r="D173" s="22">
        <f t="shared" si="18"/>
        <v>0.13642756680731363</v>
      </c>
      <c r="E173" s="21">
        <v>196</v>
      </c>
      <c r="F173" s="21">
        <v>97</v>
      </c>
      <c r="G173" s="21">
        <v>57</v>
      </c>
      <c r="H173" s="21">
        <v>1</v>
      </c>
      <c r="I173" s="21">
        <v>41</v>
      </c>
      <c r="J173" s="21">
        <v>123</v>
      </c>
      <c r="K173" s="21">
        <v>104</v>
      </c>
      <c r="L173" s="23">
        <v>0.34399999999999997</v>
      </c>
      <c r="N173" s="21">
        <f t="shared" si="20"/>
        <v>165</v>
      </c>
      <c r="O173" s="20" t="s">
        <v>586</v>
      </c>
      <c r="P173" s="21">
        <v>936</v>
      </c>
      <c r="Q173" s="23">
        <f t="shared" si="19"/>
        <v>0.15705128205128205</v>
      </c>
      <c r="R173" s="21">
        <v>211</v>
      </c>
      <c r="S173" s="25">
        <v>147</v>
      </c>
      <c r="T173" s="21">
        <v>39</v>
      </c>
      <c r="U173" s="21">
        <v>2</v>
      </c>
      <c r="V173" s="21">
        <v>23</v>
      </c>
      <c r="W173" s="21">
        <v>101</v>
      </c>
      <c r="X173" s="21">
        <v>189</v>
      </c>
      <c r="Y173" s="21">
        <v>218</v>
      </c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x14ac:dyDescent="0.25">
      <c r="A174" s="20">
        <v>970</v>
      </c>
      <c r="B174" s="20" t="s">
        <v>346</v>
      </c>
      <c r="C174" s="21">
        <v>711</v>
      </c>
      <c r="D174" s="22">
        <f t="shared" si="18"/>
        <v>0.13220815752461323</v>
      </c>
      <c r="E174" s="21">
        <v>174</v>
      </c>
      <c r="F174" s="21">
        <v>94</v>
      </c>
      <c r="G174" s="21">
        <v>45</v>
      </c>
      <c r="H174" s="21">
        <v>4</v>
      </c>
      <c r="I174" s="21">
        <v>31</v>
      </c>
      <c r="J174" s="21">
        <v>93</v>
      </c>
      <c r="K174" s="21">
        <v>141</v>
      </c>
      <c r="L174" s="23">
        <v>0.28999999999999998</v>
      </c>
      <c r="N174" s="21">
        <f t="shared" si="20"/>
        <v>166</v>
      </c>
      <c r="O174" s="20" t="s">
        <v>610</v>
      </c>
      <c r="P174" s="21">
        <v>936</v>
      </c>
      <c r="Q174" s="23">
        <f t="shared" si="19"/>
        <v>0.1517094017094017</v>
      </c>
      <c r="R174" s="21">
        <v>206</v>
      </c>
      <c r="S174" s="25">
        <v>142</v>
      </c>
      <c r="T174" s="21">
        <v>35</v>
      </c>
      <c r="U174" s="21">
        <v>5</v>
      </c>
      <c r="V174" s="21">
        <v>24</v>
      </c>
      <c r="W174" s="21">
        <v>86</v>
      </c>
      <c r="X174" s="21">
        <v>184</v>
      </c>
      <c r="Y174" s="21">
        <v>217.2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 x14ac:dyDescent="0.25">
      <c r="A175" s="20">
        <v>942</v>
      </c>
      <c r="B175" s="20" t="s">
        <v>443</v>
      </c>
      <c r="C175" s="21">
        <v>711</v>
      </c>
      <c r="D175" s="22">
        <f t="shared" si="18"/>
        <v>0.21378340365682139</v>
      </c>
      <c r="E175" s="21">
        <v>200</v>
      </c>
      <c r="F175" s="21">
        <v>152</v>
      </c>
      <c r="G175" s="21">
        <v>25</v>
      </c>
      <c r="H175" s="21">
        <v>7</v>
      </c>
      <c r="I175" s="21">
        <v>16</v>
      </c>
      <c r="J175" s="21">
        <v>70</v>
      </c>
      <c r="K175" s="21">
        <v>98</v>
      </c>
      <c r="L175" s="23">
        <v>0.317</v>
      </c>
      <c r="N175" s="21">
        <f t="shared" si="20"/>
        <v>167</v>
      </c>
      <c r="O175" s="20" t="s">
        <v>619</v>
      </c>
      <c r="P175" s="21">
        <v>936</v>
      </c>
      <c r="Q175" s="23">
        <f t="shared" si="19"/>
        <v>0.14316239316239315</v>
      </c>
      <c r="R175" s="21">
        <v>213</v>
      </c>
      <c r="S175" s="25">
        <v>134</v>
      </c>
      <c r="T175" s="21">
        <v>45</v>
      </c>
      <c r="U175" s="21">
        <v>5</v>
      </c>
      <c r="V175" s="21">
        <v>29</v>
      </c>
      <c r="W175" s="21">
        <v>87</v>
      </c>
      <c r="X175" s="21">
        <v>142</v>
      </c>
      <c r="Y175" s="21">
        <v>215.2</v>
      </c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x14ac:dyDescent="0.25">
      <c r="A176" s="20">
        <v>2090</v>
      </c>
      <c r="B176" s="20" t="s">
        <v>188</v>
      </c>
      <c r="C176" s="21">
        <v>711</v>
      </c>
      <c r="D176" s="22">
        <f t="shared" si="18"/>
        <v>0.16455696202531644</v>
      </c>
      <c r="E176" s="21">
        <v>191</v>
      </c>
      <c r="F176" s="21">
        <v>117</v>
      </c>
      <c r="G176" s="21">
        <v>43</v>
      </c>
      <c r="H176" s="21">
        <v>7</v>
      </c>
      <c r="I176" s="21">
        <v>24</v>
      </c>
      <c r="J176" s="21">
        <v>55</v>
      </c>
      <c r="K176" s="21">
        <v>103</v>
      </c>
      <c r="L176" s="23">
        <v>0.29699999999999999</v>
      </c>
      <c r="N176" s="21">
        <f t="shared" si="20"/>
        <v>168</v>
      </c>
      <c r="O176" s="20" t="s">
        <v>659</v>
      </c>
      <c r="P176" s="21">
        <v>935</v>
      </c>
      <c r="Q176" s="23">
        <f t="shared" si="19"/>
        <v>0.14438502673796791</v>
      </c>
      <c r="R176" s="21">
        <v>224</v>
      </c>
      <c r="S176" s="25">
        <v>135</v>
      </c>
      <c r="T176" s="21">
        <v>46</v>
      </c>
      <c r="U176" s="21">
        <v>7</v>
      </c>
      <c r="V176" s="21">
        <v>36</v>
      </c>
      <c r="W176" s="21">
        <v>38</v>
      </c>
      <c r="X176" s="21">
        <v>129</v>
      </c>
      <c r="Y176" s="21">
        <v>228.1</v>
      </c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 x14ac:dyDescent="0.25">
      <c r="A177" s="20">
        <v>990</v>
      </c>
      <c r="B177" s="20" t="s">
        <v>139</v>
      </c>
      <c r="C177" s="21">
        <v>711</v>
      </c>
      <c r="D177" s="22">
        <f t="shared" si="18"/>
        <v>0.15471167369901548</v>
      </c>
      <c r="E177" s="21">
        <v>173</v>
      </c>
      <c r="F177" s="21">
        <v>110</v>
      </c>
      <c r="G177" s="21">
        <v>33</v>
      </c>
      <c r="H177" s="21">
        <v>7</v>
      </c>
      <c r="I177" s="21">
        <v>23</v>
      </c>
      <c r="J177" s="21">
        <v>89</v>
      </c>
      <c r="K177" s="21">
        <v>80</v>
      </c>
      <c r="L177" s="23">
        <v>0.28399999999999997</v>
      </c>
      <c r="N177" s="21">
        <f t="shared" si="20"/>
        <v>169</v>
      </c>
      <c r="O177" s="20" t="s">
        <v>519</v>
      </c>
      <c r="P177" s="21">
        <v>935</v>
      </c>
      <c r="Q177" s="23">
        <f t="shared" si="19"/>
        <v>0.1497326203208556</v>
      </c>
      <c r="R177" s="21">
        <v>214</v>
      </c>
      <c r="S177" s="25">
        <v>140</v>
      </c>
      <c r="T177" s="21">
        <v>43</v>
      </c>
      <c r="U177" s="21">
        <v>7</v>
      </c>
      <c r="V177" s="21">
        <v>24</v>
      </c>
      <c r="W177" s="21">
        <v>55</v>
      </c>
      <c r="X177" s="21">
        <v>192</v>
      </c>
      <c r="Y177" s="21">
        <v>222.2</v>
      </c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x14ac:dyDescent="0.25">
      <c r="A178" s="20">
        <v>8709</v>
      </c>
      <c r="B178" s="20" t="s">
        <v>329</v>
      </c>
      <c r="C178" s="21">
        <v>711</v>
      </c>
      <c r="D178" s="22">
        <f t="shared" si="18"/>
        <v>0.19268635724331926</v>
      </c>
      <c r="E178" s="21">
        <v>180</v>
      </c>
      <c r="F178" s="21">
        <v>137</v>
      </c>
      <c r="G178" s="21">
        <v>31</v>
      </c>
      <c r="H178" s="21">
        <v>9</v>
      </c>
      <c r="I178" s="21">
        <v>3</v>
      </c>
      <c r="J178" s="21">
        <v>57</v>
      </c>
      <c r="K178" s="21">
        <v>96</v>
      </c>
      <c r="L178" s="23">
        <v>0.28599999999999998</v>
      </c>
      <c r="N178" s="21">
        <f t="shared" si="20"/>
        <v>170</v>
      </c>
      <c r="O178" s="20" t="s">
        <v>593</v>
      </c>
      <c r="P178" s="21">
        <v>935</v>
      </c>
      <c r="Q178" s="23">
        <f t="shared" si="19"/>
        <v>0.15508021390374332</v>
      </c>
      <c r="R178" s="21">
        <v>219</v>
      </c>
      <c r="S178" s="25">
        <v>145</v>
      </c>
      <c r="T178" s="21">
        <v>50</v>
      </c>
      <c r="U178" s="21">
        <v>5</v>
      </c>
      <c r="V178" s="21">
        <v>19</v>
      </c>
      <c r="W178" s="21">
        <v>67</v>
      </c>
      <c r="X178" s="21">
        <v>153</v>
      </c>
      <c r="Y178" s="21">
        <v>220</v>
      </c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x14ac:dyDescent="0.25">
      <c r="A179" s="20">
        <v>5930</v>
      </c>
      <c r="B179" s="20" t="s">
        <v>400</v>
      </c>
      <c r="C179" s="21">
        <v>711</v>
      </c>
      <c r="D179" s="22">
        <f t="shared" si="18"/>
        <v>0.1729957805907173</v>
      </c>
      <c r="E179" s="21">
        <v>188</v>
      </c>
      <c r="F179" s="21">
        <v>123</v>
      </c>
      <c r="G179" s="21">
        <v>45</v>
      </c>
      <c r="H179" s="21">
        <v>2</v>
      </c>
      <c r="I179" s="21">
        <v>18</v>
      </c>
      <c r="J179" s="21">
        <v>56</v>
      </c>
      <c r="K179" s="21">
        <v>98</v>
      </c>
      <c r="L179" s="23">
        <v>0.29299999999999998</v>
      </c>
      <c r="N179" s="21">
        <f t="shared" si="20"/>
        <v>171</v>
      </c>
      <c r="O179" s="20" t="s">
        <v>670</v>
      </c>
      <c r="P179" s="21">
        <v>935</v>
      </c>
      <c r="Q179" s="23">
        <f t="shared" si="19"/>
        <v>0.18716577540106952</v>
      </c>
      <c r="R179" s="21">
        <v>255</v>
      </c>
      <c r="S179" s="25">
        <v>175</v>
      </c>
      <c r="T179" s="21">
        <v>60</v>
      </c>
      <c r="U179" s="21">
        <v>3</v>
      </c>
      <c r="V179" s="21">
        <v>17</v>
      </c>
      <c r="W179" s="21">
        <v>68</v>
      </c>
      <c r="X179" s="21">
        <v>117</v>
      </c>
      <c r="Y179" s="21">
        <v>215.1</v>
      </c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 x14ac:dyDescent="0.25">
      <c r="A180" s="20">
        <v>443</v>
      </c>
      <c r="B180" s="20" t="s">
        <v>306</v>
      </c>
      <c r="C180" s="21">
        <v>711</v>
      </c>
      <c r="D180" s="22">
        <f t="shared" si="18"/>
        <v>0.21800281293952181</v>
      </c>
      <c r="E180" s="21">
        <v>178</v>
      </c>
      <c r="F180" s="21">
        <v>155</v>
      </c>
      <c r="G180" s="21">
        <v>17</v>
      </c>
      <c r="H180" s="21">
        <v>4</v>
      </c>
      <c r="I180" s="21">
        <v>2</v>
      </c>
      <c r="J180" s="21">
        <v>43</v>
      </c>
      <c r="K180" s="21">
        <v>41</v>
      </c>
      <c r="L180" s="23">
        <v>0.27900000000000003</v>
      </c>
      <c r="N180" s="21">
        <f t="shared" si="20"/>
        <v>172</v>
      </c>
      <c r="O180" s="20" t="s">
        <v>553</v>
      </c>
      <c r="P180" s="21">
        <v>935</v>
      </c>
      <c r="Q180" s="23">
        <f t="shared" si="19"/>
        <v>0.13903743315508021</v>
      </c>
      <c r="R180" s="21">
        <v>205</v>
      </c>
      <c r="S180" s="25">
        <v>130</v>
      </c>
      <c r="T180" s="21">
        <v>51</v>
      </c>
      <c r="U180" s="21">
        <v>4</v>
      </c>
      <c r="V180" s="21">
        <v>20</v>
      </c>
      <c r="W180" s="21">
        <v>96</v>
      </c>
      <c r="X180" s="21">
        <v>190</v>
      </c>
      <c r="Y180" s="21">
        <v>213.2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 x14ac:dyDescent="0.25">
      <c r="A181" s="20">
        <v>9218</v>
      </c>
      <c r="B181" s="20" t="s">
        <v>339</v>
      </c>
      <c r="C181" s="21">
        <v>710</v>
      </c>
      <c r="D181" s="22">
        <f t="shared" si="18"/>
        <v>0.15070422535211267</v>
      </c>
      <c r="E181" s="21">
        <v>182</v>
      </c>
      <c r="F181" s="21">
        <v>107</v>
      </c>
      <c r="G181" s="21">
        <v>36</v>
      </c>
      <c r="H181" s="21">
        <v>3</v>
      </c>
      <c r="I181" s="21">
        <v>36</v>
      </c>
      <c r="J181" s="21">
        <v>99</v>
      </c>
      <c r="K181" s="21">
        <v>145</v>
      </c>
      <c r="L181" s="23">
        <v>0.30199999999999999</v>
      </c>
      <c r="N181" s="21">
        <f t="shared" si="20"/>
        <v>173</v>
      </c>
      <c r="O181" s="20" t="s">
        <v>579</v>
      </c>
      <c r="P181" s="21">
        <v>935</v>
      </c>
      <c r="Q181" s="23">
        <f t="shared" si="19"/>
        <v>0.16791443850267379</v>
      </c>
      <c r="R181" s="21">
        <v>248</v>
      </c>
      <c r="S181" s="25">
        <v>157</v>
      </c>
      <c r="T181" s="21">
        <v>59</v>
      </c>
      <c r="U181" s="21">
        <v>8</v>
      </c>
      <c r="V181" s="21">
        <v>24</v>
      </c>
      <c r="W181" s="21">
        <v>66</v>
      </c>
      <c r="X181" s="21">
        <v>126</v>
      </c>
      <c r="Y181" s="21">
        <v>211.2</v>
      </c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x14ac:dyDescent="0.25">
      <c r="A182" s="20">
        <v>11493</v>
      </c>
      <c r="B182" s="20" t="s">
        <v>307</v>
      </c>
      <c r="C182" s="21">
        <v>710</v>
      </c>
      <c r="D182" s="22">
        <f t="shared" si="18"/>
        <v>0.1704225352112676</v>
      </c>
      <c r="E182" s="21">
        <v>189</v>
      </c>
      <c r="F182" s="21">
        <v>121</v>
      </c>
      <c r="G182" s="21">
        <v>51</v>
      </c>
      <c r="H182" s="21">
        <v>3</v>
      </c>
      <c r="I182" s="21">
        <v>14</v>
      </c>
      <c r="J182" s="21">
        <v>29</v>
      </c>
      <c r="K182" s="21">
        <v>113</v>
      </c>
      <c r="L182" s="23">
        <v>0.28299999999999997</v>
      </c>
      <c r="N182" s="21">
        <f t="shared" si="20"/>
        <v>174</v>
      </c>
      <c r="O182" s="20" t="s">
        <v>559</v>
      </c>
      <c r="P182" s="21">
        <v>934</v>
      </c>
      <c r="Q182" s="23">
        <f t="shared" si="19"/>
        <v>0.16595289079229122</v>
      </c>
      <c r="R182" s="21">
        <v>202</v>
      </c>
      <c r="S182" s="25">
        <v>155</v>
      </c>
      <c r="T182" s="21">
        <v>33</v>
      </c>
      <c r="U182" s="21">
        <v>1</v>
      </c>
      <c r="V182" s="21">
        <v>13</v>
      </c>
      <c r="W182" s="21">
        <v>74</v>
      </c>
      <c r="X182" s="21">
        <v>157</v>
      </c>
      <c r="Y182" s="21">
        <v>229.1</v>
      </c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x14ac:dyDescent="0.25">
      <c r="A183" s="20">
        <v>5930</v>
      </c>
      <c r="B183" s="20" t="s">
        <v>400</v>
      </c>
      <c r="C183" s="21">
        <v>710</v>
      </c>
      <c r="D183" s="22">
        <f t="shared" si="18"/>
        <v>0.17183098591549295</v>
      </c>
      <c r="E183" s="21">
        <v>191</v>
      </c>
      <c r="F183" s="21">
        <v>122</v>
      </c>
      <c r="G183" s="21">
        <v>43</v>
      </c>
      <c r="H183" s="21">
        <v>3</v>
      </c>
      <c r="I183" s="21">
        <v>23</v>
      </c>
      <c r="J183" s="21">
        <v>61</v>
      </c>
      <c r="K183" s="21">
        <v>112</v>
      </c>
      <c r="L183" s="23">
        <v>0.3</v>
      </c>
      <c r="N183" s="21">
        <f t="shared" si="20"/>
        <v>175</v>
      </c>
      <c r="O183" s="20" t="s">
        <v>571</v>
      </c>
      <c r="P183" s="21">
        <v>934</v>
      </c>
      <c r="Q183" s="23">
        <f t="shared" si="19"/>
        <v>0.16381156316916487</v>
      </c>
      <c r="R183" s="21">
        <v>223</v>
      </c>
      <c r="S183" s="25">
        <v>153</v>
      </c>
      <c r="T183" s="21">
        <v>41</v>
      </c>
      <c r="U183" s="21">
        <v>1</v>
      </c>
      <c r="V183" s="21">
        <v>28</v>
      </c>
      <c r="W183" s="21">
        <v>55</v>
      </c>
      <c r="X183" s="21">
        <v>146</v>
      </c>
      <c r="Y183" s="21">
        <v>222</v>
      </c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x14ac:dyDescent="0.25">
      <c r="A184" s="20">
        <v>4747</v>
      </c>
      <c r="B184" s="20" t="s">
        <v>254</v>
      </c>
      <c r="C184" s="21">
        <v>710</v>
      </c>
      <c r="D184" s="22">
        <f t="shared" si="18"/>
        <v>0.13521126760563379</v>
      </c>
      <c r="E184" s="21">
        <v>157</v>
      </c>
      <c r="F184" s="21">
        <v>96</v>
      </c>
      <c r="G184" s="21">
        <v>23</v>
      </c>
      <c r="H184" s="21">
        <v>8</v>
      </c>
      <c r="I184" s="21">
        <v>30</v>
      </c>
      <c r="J184" s="21">
        <v>72</v>
      </c>
      <c r="K184" s="21">
        <v>141</v>
      </c>
      <c r="L184" s="23">
        <v>0.249</v>
      </c>
      <c r="N184" s="21">
        <f t="shared" si="20"/>
        <v>176</v>
      </c>
      <c r="O184" s="20" t="s">
        <v>491</v>
      </c>
      <c r="P184" s="21">
        <v>934</v>
      </c>
      <c r="Q184" s="23">
        <f t="shared" si="19"/>
        <v>0.16809421841541755</v>
      </c>
      <c r="R184" s="21">
        <v>237</v>
      </c>
      <c r="S184" s="25">
        <v>157</v>
      </c>
      <c r="T184" s="21">
        <v>55</v>
      </c>
      <c r="U184" s="21">
        <v>4</v>
      </c>
      <c r="V184" s="21">
        <v>21</v>
      </c>
      <c r="W184" s="21">
        <v>70</v>
      </c>
      <c r="X184" s="21">
        <v>170</v>
      </c>
      <c r="Y184" s="21">
        <v>216.2</v>
      </c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 x14ac:dyDescent="0.25">
      <c r="A185" s="20">
        <v>5930</v>
      </c>
      <c r="B185" s="20" t="s">
        <v>400</v>
      </c>
      <c r="C185" s="21">
        <v>710</v>
      </c>
      <c r="D185" s="22">
        <f t="shared" si="18"/>
        <v>0.19014084507042253</v>
      </c>
      <c r="E185" s="21">
        <v>177</v>
      </c>
      <c r="F185" s="21">
        <v>135</v>
      </c>
      <c r="G185" s="21">
        <v>27</v>
      </c>
      <c r="H185" s="21">
        <v>1</v>
      </c>
      <c r="I185" s="21">
        <v>14</v>
      </c>
      <c r="J185" s="21">
        <v>62</v>
      </c>
      <c r="K185" s="21">
        <v>84</v>
      </c>
      <c r="L185" s="23">
        <v>0.27600000000000002</v>
      </c>
      <c r="N185" s="21">
        <f t="shared" si="20"/>
        <v>177</v>
      </c>
      <c r="O185" s="20" t="s">
        <v>486</v>
      </c>
      <c r="P185" s="21">
        <v>933</v>
      </c>
      <c r="Q185" s="23">
        <f t="shared" si="19"/>
        <v>0.17899249732047159</v>
      </c>
      <c r="R185" s="21">
        <v>208</v>
      </c>
      <c r="S185" s="25">
        <v>167</v>
      </c>
      <c r="T185" s="21">
        <v>27</v>
      </c>
      <c r="U185" s="21">
        <v>4</v>
      </c>
      <c r="V185" s="21">
        <v>10</v>
      </c>
      <c r="W185" s="21">
        <v>35</v>
      </c>
      <c r="X185" s="21">
        <v>220</v>
      </c>
      <c r="Y185" s="21">
        <v>233.2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x14ac:dyDescent="0.25">
      <c r="A186" s="20">
        <v>185</v>
      </c>
      <c r="B186" s="20" t="s">
        <v>92</v>
      </c>
      <c r="C186" s="21">
        <v>710</v>
      </c>
      <c r="D186" s="22">
        <f t="shared" si="18"/>
        <v>0.16901408450704225</v>
      </c>
      <c r="E186" s="21">
        <v>178</v>
      </c>
      <c r="F186" s="21">
        <v>120</v>
      </c>
      <c r="G186" s="21">
        <v>30</v>
      </c>
      <c r="H186" s="21">
        <v>10</v>
      </c>
      <c r="I186" s="21">
        <v>18</v>
      </c>
      <c r="J186" s="21">
        <v>58</v>
      </c>
      <c r="K186" s="21">
        <v>84</v>
      </c>
      <c r="L186" s="23">
        <v>0.27700000000000002</v>
      </c>
      <c r="N186" s="21">
        <f t="shared" si="20"/>
        <v>178</v>
      </c>
      <c r="O186" s="20" t="s">
        <v>574</v>
      </c>
      <c r="P186" s="21">
        <v>933</v>
      </c>
      <c r="Q186" s="23">
        <f t="shared" si="19"/>
        <v>0.13933547695605572</v>
      </c>
      <c r="R186" s="21">
        <v>206</v>
      </c>
      <c r="S186" s="25">
        <v>130</v>
      </c>
      <c r="T186" s="21">
        <v>49</v>
      </c>
      <c r="U186" s="21">
        <v>8</v>
      </c>
      <c r="V186" s="21">
        <v>19</v>
      </c>
      <c r="W186" s="21">
        <v>91</v>
      </c>
      <c r="X186" s="21">
        <v>186</v>
      </c>
      <c r="Y186" s="21">
        <v>217.2</v>
      </c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x14ac:dyDescent="0.25">
      <c r="A187" s="20">
        <v>778</v>
      </c>
      <c r="B187" s="20" t="s">
        <v>38</v>
      </c>
      <c r="C187" s="21">
        <v>709</v>
      </c>
      <c r="D187" s="22">
        <f t="shared" si="18"/>
        <v>0.18053596614950634</v>
      </c>
      <c r="E187" s="21">
        <v>206</v>
      </c>
      <c r="F187" s="21">
        <v>128</v>
      </c>
      <c r="G187" s="21">
        <v>37</v>
      </c>
      <c r="H187" s="21">
        <v>2</v>
      </c>
      <c r="I187" s="21">
        <v>39</v>
      </c>
      <c r="J187" s="21">
        <v>84</v>
      </c>
      <c r="K187" s="21">
        <v>70</v>
      </c>
      <c r="L187" s="23">
        <v>0.33600000000000002</v>
      </c>
      <c r="N187" s="21">
        <f t="shared" si="20"/>
        <v>179</v>
      </c>
      <c r="O187" s="20" t="s">
        <v>512</v>
      </c>
      <c r="P187" s="21">
        <v>933</v>
      </c>
      <c r="Q187" s="23">
        <f t="shared" si="19"/>
        <v>0.15112540192926044</v>
      </c>
      <c r="R187" s="21">
        <v>194</v>
      </c>
      <c r="S187" s="25">
        <v>141</v>
      </c>
      <c r="T187" s="21">
        <v>31</v>
      </c>
      <c r="U187" s="21">
        <v>5</v>
      </c>
      <c r="V187" s="21">
        <v>17</v>
      </c>
      <c r="W187" s="21">
        <v>119</v>
      </c>
      <c r="X187" s="21">
        <v>164</v>
      </c>
      <c r="Y187" s="21">
        <v>208</v>
      </c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x14ac:dyDescent="0.25">
      <c r="A188" s="20">
        <v>11493</v>
      </c>
      <c r="B188" s="20" t="s">
        <v>307</v>
      </c>
      <c r="C188" s="21">
        <v>709</v>
      </c>
      <c r="D188" s="22">
        <f t="shared" si="18"/>
        <v>0.15937940761636107</v>
      </c>
      <c r="E188" s="21">
        <v>188</v>
      </c>
      <c r="F188" s="21">
        <v>113</v>
      </c>
      <c r="G188" s="21">
        <v>35</v>
      </c>
      <c r="H188" s="21">
        <v>3</v>
      </c>
      <c r="I188" s="21">
        <v>37</v>
      </c>
      <c r="J188" s="21">
        <v>70</v>
      </c>
      <c r="K188" s="21">
        <v>104</v>
      </c>
      <c r="L188" s="23">
        <v>0.29699999999999999</v>
      </c>
      <c r="N188" s="21">
        <f t="shared" si="20"/>
        <v>180</v>
      </c>
      <c r="O188" s="20" t="s">
        <v>523</v>
      </c>
      <c r="P188" s="21">
        <v>932</v>
      </c>
      <c r="Q188" s="23">
        <f t="shared" si="19"/>
        <v>0.17918454935622319</v>
      </c>
      <c r="R188" s="21">
        <v>226</v>
      </c>
      <c r="S188" s="25">
        <v>167</v>
      </c>
      <c r="T188" s="21">
        <v>38</v>
      </c>
      <c r="U188" s="21">
        <v>1</v>
      </c>
      <c r="V188" s="21">
        <v>20</v>
      </c>
      <c r="W188" s="21">
        <v>87</v>
      </c>
      <c r="X188" s="21">
        <v>146</v>
      </c>
      <c r="Y188" s="21">
        <v>216.1</v>
      </c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x14ac:dyDescent="0.25">
      <c r="A189" s="20">
        <v>1266</v>
      </c>
      <c r="B189" s="20" t="s">
        <v>336</v>
      </c>
      <c r="C189" s="21">
        <v>709</v>
      </c>
      <c r="D189" s="22">
        <f t="shared" si="18"/>
        <v>0.14527503526093088</v>
      </c>
      <c r="E189" s="21">
        <v>183</v>
      </c>
      <c r="F189" s="21">
        <v>103</v>
      </c>
      <c r="G189" s="21">
        <v>36</v>
      </c>
      <c r="H189" s="21">
        <v>1</v>
      </c>
      <c r="I189" s="21">
        <v>43</v>
      </c>
      <c r="J189" s="21">
        <v>79</v>
      </c>
      <c r="K189" s="21">
        <v>91</v>
      </c>
      <c r="L189" s="23">
        <v>0.29599999999999999</v>
      </c>
      <c r="N189" s="21">
        <f t="shared" si="20"/>
        <v>181</v>
      </c>
      <c r="O189" s="20" t="s">
        <v>544</v>
      </c>
      <c r="P189" s="21">
        <v>931</v>
      </c>
      <c r="Q189" s="23">
        <f t="shared" si="19"/>
        <v>0.14715359828141783</v>
      </c>
      <c r="R189" s="21">
        <v>198</v>
      </c>
      <c r="S189" s="25">
        <v>137</v>
      </c>
      <c r="T189" s="21">
        <v>33</v>
      </c>
      <c r="U189" s="21">
        <v>0</v>
      </c>
      <c r="V189" s="21">
        <v>28</v>
      </c>
      <c r="W189" s="21">
        <v>50</v>
      </c>
      <c r="X189" s="21">
        <v>147</v>
      </c>
      <c r="Y189" s="21">
        <v>230.2</v>
      </c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x14ac:dyDescent="0.25">
      <c r="A190" s="20">
        <v>941</v>
      </c>
      <c r="B190" s="20" t="s">
        <v>394</v>
      </c>
      <c r="C190" s="21">
        <v>709</v>
      </c>
      <c r="D190" s="22">
        <f t="shared" si="18"/>
        <v>0.2157968970380818</v>
      </c>
      <c r="E190" s="21">
        <v>214</v>
      </c>
      <c r="F190" s="21">
        <v>153</v>
      </c>
      <c r="G190" s="21">
        <v>37</v>
      </c>
      <c r="H190" s="21">
        <v>0</v>
      </c>
      <c r="I190" s="21">
        <v>24</v>
      </c>
      <c r="J190" s="21">
        <v>46</v>
      </c>
      <c r="K190" s="21">
        <v>79</v>
      </c>
      <c r="L190" s="23">
        <v>0.33</v>
      </c>
      <c r="N190" s="21">
        <f t="shared" si="20"/>
        <v>182</v>
      </c>
      <c r="O190" s="20" t="s">
        <v>535</v>
      </c>
      <c r="P190" s="21">
        <v>931</v>
      </c>
      <c r="Q190" s="23">
        <f t="shared" si="19"/>
        <v>0.15574650912996776</v>
      </c>
      <c r="R190" s="21">
        <v>210</v>
      </c>
      <c r="S190" s="25">
        <v>145</v>
      </c>
      <c r="T190" s="21">
        <v>44</v>
      </c>
      <c r="U190" s="21">
        <v>3</v>
      </c>
      <c r="V190" s="21">
        <v>18</v>
      </c>
      <c r="W190" s="21">
        <v>53</v>
      </c>
      <c r="X190" s="21">
        <v>169</v>
      </c>
      <c r="Y190" s="21">
        <v>229.2</v>
      </c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x14ac:dyDescent="0.25">
      <c r="A191" s="20">
        <v>205</v>
      </c>
      <c r="B191" s="20" t="s">
        <v>438</v>
      </c>
      <c r="C191" s="21">
        <v>709</v>
      </c>
      <c r="D191" s="22">
        <f t="shared" si="18"/>
        <v>0.20169252468265161</v>
      </c>
      <c r="E191" s="21">
        <v>191</v>
      </c>
      <c r="F191" s="21">
        <v>143</v>
      </c>
      <c r="G191" s="21">
        <v>28</v>
      </c>
      <c r="H191" s="21">
        <v>13</v>
      </c>
      <c r="I191" s="21">
        <v>7</v>
      </c>
      <c r="J191" s="21">
        <v>89</v>
      </c>
      <c r="K191" s="21">
        <v>96</v>
      </c>
      <c r="L191" s="23">
        <v>0.315</v>
      </c>
      <c r="N191" s="21">
        <f t="shared" si="20"/>
        <v>183</v>
      </c>
      <c r="O191" s="20" t="s">
        <v>491</v>
      </c>
      <c r="P191" s="21">
        <v>931</v>
      </c>
      <c r="Q191" s="23">
        <f t="shared" si="19"/>
        <v>0.16648764769065522</v>
      </c>
      <c r="R191" s="21">
        <v>232</v>
      </c>
      <c r="S191" s="25">
        <v>155</v>
      </c>
      <c r="T191" s="21">
        <v>43</v>
      </c>
      <c r="U191" s="21">
        <v>5</v>
      </c>
      <c r="V191" s="21">
        <v>29</v>
      </c>
      <c r="W191" s="21">
        <v>43</v>
      </c>
      <c r="X191" s="21">
        <v>157</v>
      </c>
      <c r="Y191" s="21">
        <v>220.2</v>
      </c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x14ac:dyDescent="0.25">
      <c r="A192" s="20">
        <v>8090</v>
      </c>
      <c r="B192" s="20" t="s">
        <v>221</v>
      </c>
      <c r="C192" s="21">
        <v>709</v>
      </c>
      <c r="D192" s="22">
        <f t="shared" si="18"/>
        <v>0.16784203102961917</v>
      </c>
      <c r="E192" s="21">
        <v>162</v>
      </c>
      <c r="F192" s="21">
        <v>119</v>
      </c>
      <c r="G192" s="21">
        <v>33</v>
      </c>
      <c r="H192" s="21">
        <v>2</v>
      </c>
      <c r="I192" s="21">
        <v>8</v>
      </c>
      <c r="J192" s="21">
        <v>95</v>
      </c>
      <c r="K192" s="21">
        <v>111</v>
      </c>
      <c r="L192" s="23">
        <v>0.27200000000000002</v>
      </c>
      <c r="N192" s="21">
        <f t="shared" si="20"/>
        <v>184</v>
      </c>
      <c r="O192" s="20" t="s">
        <v>593</v>
      </c>
      <c r="P192" s="21">
        <v>930</v>
      </c>
      <c r="Q192" s="23">
        <f t="shared" si="19"/>
        <v>0.15161290322580645</v>
      </c>
      <c r="R192" s="21">
        <v>220</v>
      </c>
      <c r="S192" s="25">
        <v>141</v>
      </c>
      <c r="T192" s="21">
        <v>40</v>
      </c>
      <c r="U192" s="21">
        <v>4</v>
      </c>
      <c r="V192" s="21">
        <v>35</v>
      </c>
      <c r="W192" s="21">
        <v>43</v>
      </c>
      <c r="X192" s="21">
        <v>157</v>
      </c>
      <c r="Y192" s="21">
        <v>224</v>
      </c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 x14ac:dyDescent="0.25">
      <c r="A193" s="20">
        <v>230</v>
      </c>
      <c r="B193" s="20" t="s">
        <v>370</v>
      </c>
      <c r="C193" s="21">
        <v>709</v>
      </c>
      <c r="D193" s="22">
        <f t="shared" si="18"/>
        <v>0.15655853314527504</v>
      </c>
      <c r="E193" s="21">
        <v>172</v>
      </c>
      <c r="F193" s="21">
        <v>111</v>
      </c>
      <c r="G193" s="21">
        <v>35</v>
      </c>
      <c r="H193" s="21">
        <v>9</v>
      </c>
      <c r="I193" s="21">
        <v>17</v>
      </c>
      <c r="J193" s="21">
        <v>75</v>
      </c>
      <c r="K193" s="21">
        <v>105</v>
      </c>
      <c r="L193" s="23">
        <v>0.28000000000000003</v>
      </c>
      <c r="N193" s="21">
        <f t="shared" si="20"/>
        <v>185</v>
      </c>
      <c r="O193" s="20" t="s">
        <v>519</v>
      </c>
      <c r="P193" s="21">
        <v>930</v>
      </c>
      <c r="Q193" s="23">
        <f t="shared" si="19"/>
        <v>0.15483870967741936</v>
      </c>
      <c r="R193" s="21">
        <v>224</v>
      </c>
      <c r="S193" s="25">
        <v>144</v>
      </c>
      <c r="T193" s="21">
        <v>43</v>
      </c>
      <c r="U193" s="21">
        <v>6</v>
      </c>
      <c r="V193" s="21">
        <v>31</v>
      </c>
      <c r="W193" s="21">
        <v>45</v>
      </c>
      <c r="X193" s="21">
        <v>176</v>
      </c>
      <c r="Y193" s="21">
        <v>223</v>
      </c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 x14ac:dyDescent="0.25">
      <c r="A194" s="20">
        <v>5930</v>
      </c>
      <c r="B194" s="20" t="s">
        <v>400</v>
      </c>
      <c r="C194" s="21">
        <v>709</v>
      </c>
      <c r="D194" s="22">
        <f t="shared" si="18"/>
        <v>0.17912552891396333</v>
      </c>
      <c r="E194" s="21">
        <v>187</v>
      </c>
      <c r="F194" s="21">
        <v>127</v>
      </c>
      <c r="G194" s="21">
        <v>45</v>
      </c>
      <c r="H194" s="21">
        <v>3</v>
      </c>
      <c r="I194" s="21">
        <v>12</v>
      </c>
      <c r="J194" s="21">
        <v>73</v>
      </c>
      <c r="K194" s="21">
        <v>93</v>
      </c>
      <c r="L194" s="23">
        <v>0.29699999999999999</v>
      </c>
      <c r="N194" s="21">
        <f t="shared" si="20"/>
        <v>186</v>
      </c>
      <c r="O194" s="20" t="s">
        <v>533</v>
      </c>
      <c r="P194" s="21">
        <v>930</v>
      </c>
      <c r="Q194" s="23">
        <f t="shared" si="19"/>
        <v>0.14946236559139786</v>
      </c>
      <c r="R194" s="21">
        <v>210</v>
      </c>
      <c r="S194" s="25">
        <v>139</v>
      </c>
      <c r="T194" s="21">
        <v>45</v>
      </c>
      <c r="U194" s="21">
        <v>7</v>
      </c>
      <c r="V194" s="21">
        <v>19</v>
      </c>
      <c r="W194" s="21">
        <v>68</v>
      </c>
      <c r="X194" s="21">
        <v>169</v>
      </c>
      <c r="Y194" s="21">
        <v>222</v>
      </c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x14ac:dyDescent="0.25">
      <c r="A195" s="20">
        <v>1274</v>
      </c>
      <c r="B195" s="20" t="s">
        <v>204</v>
      </c>
      <c r="C195" s="21">
        <v>708</v>
      </c>
      <c r="D195" s="22">
        <f t="shared" si="18"/>
        <v>0.1384180790960452</v>
      </c>
      <c r="E195" s="21">
        <v>183</v>
      </c>
      <c r="F195" s="21">
        <v>98</v>
      </c>
      <c r="G195" s="21">
        <v>31</v>
      </c>
      <c r="H195" s="21">
        <v>0</v>
      </c>
      <c r="I195" s="21">
        <v>54</v>
      </c>
      <c r="J195" s="21">
        <v>95</v>
      </c>
      <c r="K195" s="21">
        <v>120</v>
      </c>
      <c r="L195" s="23">
        <v>0.314</v>
      </c>
      <c r="N195" s="21">
        <f t="shared" si="20"/>
        <v>187</v>
      </c>
      <c r="O195" s="20" t="s">
        <v>562</v>
      </c>
      <c r="P195" s="21">
        <v>930</v>
      </c>
      <c r="Q195" s="23">
        <f t="shared" si="19"/>
        <v>0.16129032258064516</v>
      </c>
      <c r="R195" s="21">
        <v>239</v>
      </c>
      <c r="S195" s="25">
        <v>150</v>
      </c>
      <c r="T195" s="21">
        <v>54</v>
      </c>
      <c r="U195" s="21">
        <v>6</v>
      </c>
      <c r="V195" s="21">
        <v>29</v>
      </c>
      <c r="W195" s="21">
        <v>52</v>
      </c>
      <c r="X195" s="21">
        <v>167</v>
      </c>
      <c r="Y195" s="21">
        <v>219.2</v>
      </c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 x14ac:dyDescent="0.25">
      <c r="A196" s="20">
        <v>5361</v>
      </c>
      <c r="B196" s="20" t="s">
        <v>201</v>
      </c>
      <c r="C196" s="21">
        <v>708</v>
      </c>
      <c r="D196" s="22">
        <f t="shared" si="18"/>
        <v>0.18220338983050846</v>
      </c>
      <c r="E196" s="21">
        <v>199</v>
      </c>
      <c r="F196" s="21">
        <v>129</v>
      </c>
      <c r="G196" s="21">
        <v>47</v>
      </c>
      <c r="H196" s="21">
        <v>2</v>
      </c>
      <c r="I196" s="21">
        <v>21</v>
      </c>
      <c r="J196" s="21">
        <v>84</v>
      </c>
      <c r="K196" s="21">
        <v>102</v>
      </c>
      <c r="L196" s="23">
        <v>0.32500000000000001</v>
      </c>
      <c r="N196" s="21">
        <f t="shared" si="20"/>
        <v>188</v>
      </c>
      <c r="O196" s="20" t="s">
        <v>513</v>
      </c>
      <c r="P196" s="21">
        <v>930</v>
      </c>
      <c r="Q196" s="23">
        <f t="shared" si="19"/>
        <v>0.15913978494623657</v>
      </c>
      <c r="R196" s="21">
        <v>229</v>
      </c>
      <c r="S196" s="25">
        <v>148</v>
      </c>
      <c r="T196" s="21">
        <v>45</v>
      </c>
      <c r="U196" s="21">
        <v>7</v>
      </c>
      <c r="V196" s="21">
        <v>29</v>
      </c>
      <c r="W196" s="21">
        <v>75</v>
      </c>
      <c r="X196" s="21">
        <v>157</v>
      </c>
      <c r="Y196" s="21">
        <v>215.2</v>
      </c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x14ac:dyDescent="0.25">
      <c r="A197" s="20">
        <v>589</v>
      </c>
      <c r="B197" s="20" t="s">
        <v>40</v>
      </c>
      <c r="C197" s="21">
        <v>708</v>
      </c>
      <c r="D197" s="22">
        <f t="shared" si="18"/>
        <v>0.10875706214689265</v>
      </c>
      <c r="E197" s="21">
        <v>160</v>
      </c>
      <c r="F197" s="21">
        <v>77</v>
      </c>
      <c r="G197" s="21">
        <v>36</v>
      </c>
      <c r="H197" s="21">
        <v>9</v>
      </c>
      <c r="I197" s="21">
        <v>38</v>
      </c>
      <c r="J197" s="21">
        <v>92</v>
      </c>
      <c r="K197" s="21">
        <v>101</v>
      </c>
      <c r="L197" s="23">
        <v>0.26700000000000002</v>
      </c>
      <c r="N197" s="21">
        <f t="shared" si="20"/>
        <v>189</v>
      </c>
      <c r="O197" s="20" t="s">
        <v>541</v>
      </c>
      <c r="P197" s="21">
        <v>930</v>
      </c>
      <c r="Q197" s="23">
        <f t="shared" si="19"/>
        <v>0.16129032258064516</v>
      </c>
      <c r="R197" s="21">
        <v>233</v>
      </c>
      <c r="S197" s="25">
        <v>150</v>
      </c>
      <c r="T197" s="21">
        <v>59</v>
      </c>
      <c r="U197" s="21">
        <v>6</v>
      </c>
      <c r="V197" s="21">
        <v>18</v>
      </c>
      <c r="W197" s="21">
        <v>72</v>
      </c>
      <c r="X197" s="21">
        <v>156</v>
      </c>
      <c r="Y197" s="21">
        <v>215</v>
      </c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x14ac:dyDescent="0.25">
      <c r="A198" s="20">
        <v>16252</v>
      </c>
      <c r="B198" s="20" t="s">
        <v>323</v>
      </c>
      <c r="C198" s="21">
        <v>708</v>
      </c>
      <c r="D198" s="22">
        <f t="shared" si="18"/>
        <v>0.18361581920903955</v>
      </c>
      <c r="E198" s="21">
        <v>194</v>
      </c>
      <c r="F198" s="21">
        <v>130</v>
      </c>
      <c r="G198" s="21">
        <v>39</v>
      </c>
      <c r="H198" s="21">
        <v>4</v>
      </c>
      <c r="I198" s="21">
        <v>21</v>
      </c>
      <c r="J198" s="21">
        <v>45</v>
      </c>
      <c r="K198" s="21">
        <v>131</v>
      </c>
      <c r="L198" s="23">
        <v>0.29799999999999999</v>
      </c>
      <c r="N198" s="21">
        <f t="shared" si="20"/>
        <v>190</v>
      </c>
      <c r="O198" s="20" t="s">
        <v>664</v>
      </c>
      <c r="P198" s="21">
        <v>930</v>
      </c>
      <c r="Q198" s="23">
        <f t="shared" si="19"/>
        <v>0.17096774193548386</v>
      </c>
      <c r="R198" s="21">
        <v>250</v>
      </c>
      <c r="S198" s="25">
        <v>159</v>
      </c>
      <c r="T198" s="21">
        <v>52</v>
      </c>
      <c r="U198" s="21">
        <v>5</v>
      </c>
      <c r="V198" s="21">
        <v>34</v>
      </c>
      <c r="W198" s="21">
        <v>66</v>
      </c>
      <c r="X198" s="21">
        <v>120</v>
      </c>
      <c r="Y198" s="21">
        <v>210.1</v>
      </c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 x14ac:dyDescent="0.25">
      <c r="A199" s="20">
        <v>15</v>
      </c>
      <c r="B199" s="20" t="s">
        <v>264</v>
      </c>
      <c r="C199" s="21">
        <v>708</v>
      </c>
      <c r="D199" s="22">
        <f>F199/C199</f>
        <v>9.3220338983050849E-2</v>
      </c>
      <c r="E199" s="21">
        <v>147</v>
      </c>
      <c r="F199" s="21">
        <v>66</v>
      </c>
      <c r="G199" s="21">
        <v>38</v>
      </c>
      <c r="H199" s="21">
        <v>2</v>
      </c>
      <c r="I199" s="21">
        <v>41</v>
      </c>
      <c r="J199" s="21">
        <v>107</v>
      </c>
      <c r="K199" s="21">
        <v>158</v>
      </c>
      <c r="L199" s="23">
        <v>0.25</v>
      </c>
      <c r="N199" s="21">
        <f t="shared" si="20"/>
        <v>191</v>
      </c>
      <c r="O199" s="20" t="s">
        <v>541</v>
      </c>
      <c r="P199" s="21">
        <v>929</v>
      </c>
      <c r="Q199" s="23">
        <f t="shared" si="19"/>
        <v>0.16684607104413349</v>
      </c>
      <c r="R199" s="21">
        <v>219</v>
      </c>
      <c r="S199" s="25">
        <v>155</v>
      </c>
      <c r="T199" s="21">
        <v>41</v>
      </c>
      <c r="U199" s="21">
        <v>5</v>
      </c>
      <c r="V199" s="21">
        <v>18</v>
      </c>
      <c r="W199" s="21">
        <v>52</v>
      </c>
      <c r="X199" s="21">
        <v>179</v>
      </c>
      <c r="Y199" s="21">
        <v>224</v>
      </c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x14ac:dyDescent="0.25">
      <c r="A200" s="20">
        <v>3410</v>
      </c>
      <c r="B200" s="20" t="s">
        <v>255</v>
      </c>
      <c r="C200" s="21">
        <v>708</v>
      </c>
      <c r="D200" s="22">
        <f t="shared" si="18"/>
        <v>0.17796610169491525</v>
      </c>
      <c r="E200" s="21">
        <v>203</v>
      </c>
      <c r="F200" s="21">
        <v>126</v>
      </c>
      <c r="G200" s="21">
        <v>39</v>
      </c>
      <c r="H200" s="21">
        <v>6</v>
      </c>
      <c r="I200" s="21">
        <v>32</v>
      </c>
      <c r="J200" s="21">
        <v>57</v>
      </c>
      <c r="K200" s="21">
        <v>121</v>
      </c>
      <c r="L200" s="23">
        <v>0.32</v>
      </c>
      <c r="N200" s="21">
        <f t="shared" si="20"/>
        <v>192</v>
      </c>
      <c r="O200" s="20" t="s">
        <v>559</v>
      </c>
      <c r="P200" s="21">
        <v>929</v>
      </c>
      <c r="Q200" s="23">
        <f t="shared" si="19"/>
        <v>0.16792249730893433</v>
      </c>
      <c r="R200" s="21">
        <v>213</v>
      </c>
      <c r="S200" s="25">
        <v>156</v>
      </c>
      <c r="T200" s="21">
        <v>32</v>
      </c>
      <c r="U200" s="21">
        <v>1</v>
      </c>
      <c r="V200" s="21">
        <v>24</v>
      </c>
      <c r="W200" s="21">
        <v>97</v>
      </c>
      <c r="X200" s="21">
        <v>116</v>
      </c>
      <c r="Y200" s="21">
        <v>219.1</v>
      </c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x14ac:dyDescent="0.25">
      <c r="A201" s="20">
        <v>5361</v>
      </c>
      <c r="B201" s="20" t="s">
        <v>201</v>
      </c>
      <c r="C201" s="21">
        <v>708</v>
      </c>
      <c r="D201" s="22">
        <f t="shared" si="18"/>
        <v>0.15536723163841809</v>
      </c>
      <c r="E201" s="21">
        <v>175</v>
      </c>
      <c r="F201" s="21">
        <v>110</v>
      </c>
      <c r="G201" s="21">
        <v>43</v>
      </c>
      <c r="H201" s="21">
        <v>4</v>
      </c>
      <c r="I201" s="21">
        <v>18</v>
      </c>
      <c r="J201" s="21">
        <v>90</v>
      </c>
      <c r="K201" s="21">
        <v>145</v>
      </c>
      <c r="L201" s="23">
        <v>0.28799999999999998</v>
      </c>
      <c r="N201" s="21">
        <f t="shared" si="20"/>
        <v>193</v>
      </c>
      <c r="O201" s="20" t="s">
        <v>555</v>
      </c>
      <c r="P201" s="21">
        <v>929</v>
      </c>
      <c r="Q201" s="23">
        <f t="shared" si="19"/>
        <v>0.16038751345532831</v>
      </c>
      <c r="R201" s="21">
        <v>194</v>
      </c>
      <c r="S201" s="25">
        <v>149</v>
      </c>
      <c r="T201" s="21">
        <v>32</v>
      </c>
      <c r="U201" s="21">
        <v>3</v>
      </c>
      <c r="V201" s="21">
        <v>10</v>
      </c>
      <c r="W201" s="21">
        <v>99</v>
      </c>
      <c r="X201" s="21">
        <v>151</v>
      </c>
      <c r="Y201" s="21">
        <v>217.2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 x14ac:dyDescent="0.25">
      <c r="A202" s="20">
        <v>129</v>
      </c>
      <c r="B202" s="20" t="s">
        <v>317</v>
      </c>
      <c r="C202" s="21">
        <v>708</v>
      </c>
      <c r="D202" s="22">
        <f t="shared" ref="D202:D265" si="21">F202/C202</f>
        <v>0.17372881355932204</v>
      </c>
      <c r="E202" s="21">
        <v>175</v>
      </c>
      <c r="F202" s="21">
        <v>123</v>
      </c>
      <c r="G202" s="21">
        <v>35</v>
      </c>
      <c r="H202" s="21">
        <v>7</v>
      </c>
      <c r="I202" s="21">
        <v>10</v>
      </c>
      <c r="J202" s="21">
        <v>54</v>
      </c>
      <c r="K202" s="21">
        <v>102</v>
      </c>
      <c r="L202" s="23">
        <v>0.27700000000000002</v>
      </c>
      <c r="N202" s="21">
        <f t="shared" si="20"/>
        <v>194</v>
      </c>
      <c r="O202" s="20" t="s">
        <v>523</v>
      </c>
      <c r="P202" s="21">
        <v>929</v>
      </c>
      <c r="Q202" s="23">
        <f t="shared" ref="Q202:Q265" si="22">S202/P202</f>
        <v>0.16576964477933262</v>
      </c>
      <c r="R202" s="21">
        <v>238</v>
      </c>
      <c r="S202" s="25">
        <v>154</v>
      </c>
      <c r="T202" s="21">
        <v>53</v>
      </c>
      <c r="U202" s="21">
        <v>4</v>
      </c>
      <c r="V202" s="21">
        <v>27</v>
      </c>
      <c r="W202" s="21">
        <v>70</v>
      </c>
      <c r="X202" s="21">
        <v>178</v>
      </c>
      <c r="Y202" s="21">
        <v>214.1</v>
      </c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x14ac:dyDescent="0.25">
      <c r="A203" s="20">
        <v>8252</v>
      </c>
      <c r="B203" s="20" t="s">
        <v>312</v>
      </c>
      <c r="C203" s="21">
        <v>708</v>
      </c>
      <c r="D203" s="22">
        <f t="shared" si="21"/>
        <v>0.17090395480225989</v>
      </c>
      <c r="E203" s="21">
        <v>180</v>
      </c>
      <c r="F203" s="21">
        <v>121</v>
      </c>
      <c r="G203" s="21">
        <v>29</v>
      </c>
      <c r="H203" s="21">
        <v>10</v>
      </c>
      <c r="I203" s="21">
        <v>20</v>
      </c>
      <c r="J203" s="21">
        <v>52</v>
      </c>
      <c r="K203" s="21">
        <v>130</v>
      </c>
      <c r="L203" s="23">
        <v>0.27700000000000002</v>
      </c>
      <c r="N203" s="21">
        <f t="shared" ref="N203:N266" si="23">N202+1</f>
        <v>195</v>
      </c>
      <c r="O203" s="20" t="s">
        <v>494</v>
      </c>
      <c r="P203" s="21">
        <v>928</v>
      </c>
      <c r="Q203" s="23">
        <f t="shared" si="22"/>
        <v>0.13900862068965517</v>
      </c>
      <c r="R203" s="21">
        <v>182</v>
      </c>
      <c r="S203" s="25">
        <v>129</v>
      </c>
      <c r="T203" s="21">
        <v>39</v>
      </c>
      <c r="U203" s="21">
        <v>3</v>
      </c>
      <c r="V203" s="21">
        <v>11</v>
      </c>
      <c r="W203" s="21">
        <v>84</v>
      </c>
      <c r="X203" s="21">
        <v>265</v>
      </c>
      <c r="Y203" s="21">
        <v>227</v>
      </c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x14ac:dyDescent="0.25">
      <c r="A204" s="20">
        <v>1286</v>
      </c>
      <c r="B204" s="20" t="s">
        <v>274</v>
      </c>
      <c r="C204" s="21">
        <v>708</v>
      </c>
      <c r="D204" s="22">
        <f t="shared" si="21"/>
        <v>0.18785310734463276</v>
      </c>
      <c r="E204" s="21">
        <v>183</v>
      </c>
      <c r="F204" s="21">
        <v>133</v>
      </c>
      <c r="G204" s="21">
        <v>36</v>
      </c>
      <c r="H204" s="21">
        <v>2</v>
      </c>
      <c r="I204" s="21">
        <v>12</v>
      </c>
      <c r="J204" s="21">
        <v>55</v>
      </c>
      <c r="K204" s="21">
        <v>109</v>
      </c>
      <c r="L204" s="23">
        <v>0.28399999999999997</v>
      </c>
      <c r="N204" s="21">
        <f t="shared" si="23"/>
        <v>196</v>
      </c>
      <c r="O204" s="20" t="s">
        <v>695</v>
      </c>
      <c r="P204" s="21">
        <v>928</v>
      </c>
      <c r="Q204" s="23">
        <f t="shared" si="22"/>
        <v>0.18318965517241378</v>
      </c>
      <c r="R204" s="21">
        <v>244</v>
      </c>
      <c r="S204" s="25">
        <v>170</v>
      </c>
      <c r="T204" s="21">
        <v>42</v>
      </c>
      <c r="U204" s="21">
        <v>7</v>
      </c>
      <c r="V204" s="21">
        <v>25</v>
      </c>
      <c r="W204" s="21">
        <v>59</v>
      </c>
      <c r="X204" s="21">
        <v>108</v>
      </c>
      <c r="Y204" s="21">
        <v>217</v>
      </c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x14ac:dyDescent="0.25">
      <c r="A205" s="20">
        <v>10556</v>
      </c>
      <c r="B205" s="20" t="s">
        <v>185</v>
      </c>
      <c r="C205" s="21">
        <v>708</v>
      </c>
      <c r="D205" s="22">
        <f t="shared" si="21"/>
        <v>0.16949152542372881</v>
      </c>
      <c r="E205" s="21">
        <v>153</v>
      </c>
      <c r="F205" s="21">
        <v>120</v>
      </c>
      <c r="G205" s="21">
        <v>15</v>
      </c>
      <c r="H205" s="21">
        <v>3</v>
      </c>
      <c r="I205" s="21">
        <v>15</v>
      </c>
      <c r="J205" s="21">
        <v>95</v>
      </c>
      <c r="K205" s="21">
        <v>155</v>
      </c>
      <c r="L205" s="23">
        <v>0.253</v>
      </c>
      <c r="N205" s="21">
        <f t="shared" si="23"/>
        <v>197</v>
      </c>
      <c r="O205" s="20" t="s">
        <v>612</v>
      </c>
      <c r="P205" s="21">
        <v>928</v>
      </c>
      <c r="Q205" s="23">
        <f t="shared" si="22"/>
        <v>0.15840517241379309</v>
      </c>
      <c r="R205" s="21">
        <v>225</v>
      </c>
      <c r="S205" s="25">
        <v>147</v>
      </c>
      <c r="T205" s="21">
        <v>54</v>
      </c>
      <c r="U205" s="21">
        <v>4</v>
      </c>
      <c r="V205" s="21">
        <v>20</v>
      </c>
      <c r="W205" s="21">
        <v>69</v>
      </c>
      <c r="X205" s="21">
        <v>145</v>
      </c>
      <c r="Y205" s="21">
        <v>216.1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x14ac:dyDescent="0.25">
      <c r="A206" s="20">
        <v>766</v>
      </c>
      <c r="B206" s="20" t="s">
        <v>236</v>
      </c>
      <c r="C206" s="21">
        <v>708</v>
      </c>
      <c r="D206" s="22">
        <f t="shared" si="21"/>
        <v>0.19491525423728814</v>
      </c>
      <c r="E206" s="21">
        <v>186</v>
      </c>
      <c r="F206" s="21">
        <v>138</v>
      </c>
      <c r="G206" s="21">
        <v>36</v>
      </c>
      <c r="H206" s="21">
        <v>3</v>
      </c>
      <c r="I206" s="21">
        <v>9</v>
      </c>
      <c r="J206" s="21">
        <v>36</v>
      </c>
      <c r="K206" s="21">
        <v>71</v>
      </c>
      <c r="L206" s="23">
        <v>0.28399999999999997</v>
      </c>
      <c r="N206" s="21">
        <f t="shared" si="23"/>
        <v>198</v>
      </c>
      <c r="O206" s="20" t="s">
        <v>566</v>
      </c>
      <c r="P206" s="21">
        <v>927</v>
      </c>
      <c r="Q206" s="23">
        <f t="shared" si="22"/>
        <v>0.13915857605177995</v>
      </c>
      <c r="R206" s="21">
        <v>192</v>
      </c>
      <c r="S206" s="25">
        <v>129</v>
      </c>
      <c r="T206" s="21">
        <v>35</v>
      </c>
      <c r="U206" s="21">
        <v>4</v>
      </c>
      <c r="V206" s="21">
        <v>24</v>
      </c>
      <c r="W206" s="21">
        <v>54</v>
      </c>
      <c r="X206" s="21">
        <v>230</v>
      </c>
      <c r="Y206" s="21">
        <v>233.2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 x14ac:dyDescent="0.25">
      <c r="A207" s="20">
        <v>1679</v>
      </c>
      <c r="B207" s="20" t="s">
        <v>164</v>
      </c>
      <c r="C207" s="21">
        <v>707</v>
      </c>
      <c r="D207" s="22">
        <f t="shared" si="21"/>
        <v>0.14002828854314003</v>
      </c>
      <c r="E207" s="21">
        <v>177</v>
      </c>
      <c r="F207" s="21">
        <v>99</v>
      </c>
      <c r="G207" s="21">
        <v>41</v>
      </c>
      <c r="H207" s="21">
        <v>4</v>
      </c>
      <c r="I207" s="21">
        <v>33</v>
      </c>
      <c r="J207" s="21">
        <v>64</v>
      </c>
      <c r="K207" s="21">
        <v>104</v>
      </c>
      <c r="L207" s="23">
        <v>0.29199999999999998</v>
      </c>
      <c r="N207" s="21">
        <f t="shared" si="23"/>
        <v>199</v>
      </c>
      <c r="O207" s="20" t="s">
        <v>496</v>
      </c>
      <c r="P207" s="21">
        <v>927</v>
      </c>
      <c r="Q207" s="23">
        <f t="shared" si="22"/>
        <v>0.17475728155339806</v>
      </c>
      <c r="R207" s="21">
        <v>220</v>
      </c>
      <c r="S207" s="25">
        <v>162</v>
      </c>
      <c r="T207" s="21">
        <v>34</v>
      </c>
      <c r="U207" s="21">
        <v>4</v>
      </c>
      <c r="V207" s="21">
        <v>20</v>
      </c>
      <c r="W207" s="21">
        <v>27</v>
      </c>
      <c r="X207" s="21">
        <v>173</v>
      </c>
      <c r="Y207" s="21">
        <v>233</v>
      </c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x14ac:dyDescent="0.25">
      <c r="A208" s="20">
        <v>97</v>
      </c>
      <c r="B208" s="20" t="s">
        <v>47</v>
      </c>
      <c r="C208" s="21">
        <v>707</v>
      </c>
      <c r="D208" s="22">
        <f t="shared" si="21"/>
        <v>0.16973125884016974</v>
      </c>
      <c r="E208" s="21">
        <v>188</v>
      </c>
      <c r="F208" s="21">
        <v>120</v>
      </c>
      <c r="G208" s="21">
        <v>29</v>
      </c>
      <c r="H208" s="21">
        <v>5</v>
      </c>
      <c r="I208" s="21">
        <v>34</v>
      </c>
      <c r="J208" s="21">
        <v>96</v>
      </c>
      <c r="K208" s="21">
        <v>93</v>
      </c>
      <c r="L208" s="23">
        <v>0.313</v>
      </c>
      <c r="N208" s="21">
        <f t="shared" si="23"/>
        <v>200</v>
      </c>
      <c r="O208" s="20" t="s">
        <v>526</v>
      </c>
      <c r="P208" s="21">
        <v>927</v>
      </c>
      <c r="Q208" s="23">
        <f t="shared" si="22"/>
        <v>0.17475728155339806</v>
      </c>
      <c r="R208" s="21">
        <v>214</v>
      </c>
      <c r="S208" s="25">
        <v>162</v>
      </c>
      <c r="T208" s="21">
        <v>34</v>
      </c>
      <c r="U208" s="21">
        <v>2</v>
      </c>
      <c r="V208" s="21">
        <v>16</v>
      </c>
      <c r="W208" s="21">
        <v>51</v>
      </c>
      <c r="X208" s="21">
        <v>153</v>
      </c>
      <c r="Y208" s="21">
        <v>229.1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x14ac:dyDescent="0.25">
      <c r="A209" s="20">
        <v>4314</v>
      </c>
      <c r="B209" s="20" t="s">
        <v>120</v>
      </c>
      <c r="C209" s="21">
        <v>707</v>
      </c>
      <c r="D209" s="22">
        <f t="shared" si="21"/>
        <v>0.15275813295615276</v>
      </c>
      <c r="E209" s="21">
        <v>179</v>
      </c>
      <c r="F209" s="21">
        <v>108</v>
      </c>
      <c r="G209" s="21">
        <v>34</v>
      </c>
      <c r="H209" s="21">
        <v>1</v>
      </c>
      <c r="I209" s="21">
        <v>36</v>
      </c>
      <c r="J209" s="21">
        <v>134</v>
      </c>
      <c r="K209" s="21">
        <v>83</v>
      </c>
      <c r="L209" s="23">
        <v>0.32</v>
      </c>
      <c r="N209" s="21">
        <f t="shared" si="23"/>
        <v>201</v>
      </c>
      <c r="O209" s="20" t="s">
        <v>486</v>
      </c>
      <c r="P209" s="21">
        <v>927</v>
      </c>
      <c r="Q209" s="23">
        <f t="shared" si="22"/>
        <v>0.18662351672060409</v>
      </c>
      <c r="R209" s="21">
        <v>232</v>
      </c>
      <c r="S209" s="25">
        <v>173</v>
      </c>
      <c r="T209" s="21">
        <v>42</v>
      </c>
      <c r="U209" s="21">
        <v>2</v>
      </c>
      <c r="V209" s="21">
        <v>15</v>
      </c>
      <c r="W209" s="21">
        <v>48</v>
      </c>
      <c r="X209" s="21">
        <v>139</v>
      </c>
      <c r="Y209" s="21">
        <v>225.1</v>
      </c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x14ac:dyDescent="0.25">
      <c r="A210" s="20">
        <v>255</v>
      </c>
      <c r="B210" s="20" t="s">
        <v>232</v>
      </c>
      <c r="C210" s="21">
        <v>707</v>
      </c>
      <c r="D210" s="22">
        <f t="shared" si="21"/>
        <v>0.1471004243281471</v>
      </c>
      <c r="E210" s="21">
        <v>191</v>
      </c>
      <c r="F210" s="21">
        <v>104</v>
      </c>
      <c r="G210" s="21">
        <v>44</v>
      </c>
      <c r="H210" s="21">
        <v>0</v>
      </c>
      <c r="I210" s="21">
        <v>43</v>
      </c>
      <c r="J210" s="21">
        <v>112</v>
      </c>
      <c r="K210" s="21">
        <v>94</v>
      </c>
      <c r="L210" s="23">
        <v>0.32800000000000001</v>
      </c>
      <c r="N210" s="21">
        <f t="shared" si="23"/>
        <v>202</v>
      </c>
      <c r="O210" s="20" t="s">
        <v>522</v>
      </c>
      <c r="P210" s="21">
        <v>926</v>
      </c>
      <c r="Q210" s="23">
        <f t="shared" si="22"/>
        <v>0.12958963282937366</v>
      </c>
      <c r="R210" s="21">
        <v>182</v>
      </c>
      <c r="S210" s="25">
        <v>120</v>
      </c>
      <c r="T210" s="21">
        <v>38</v>
      </c>
      <c r="U210" s="21">
        <v>4</v>
      </c>
      <c r="V210" s="21">
        <v>20</v>
      </c>
      <c r="W210" s="21">
        <v>56</v>
      </c>
      <c r="X210" s="21">
        <v>198</v>
      </c>
      <c r="Y210" s="21">
        <v>235.2</v>
      </c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x14ac:dyDescent="0.25">
      <c r="A211" s="20">
        <v>1383</v>
      </c>
      <c r="B211" s="20" t="s">
        <v>345</v>
      </c>
      <c r="C211" s="21">
        <v>707</v>
      </c>
      <c r="D211" s="22">
        <f t="shared" si="21"/>
        <v>0.20226308345120225</v>
      </c>
      <c r="E211" s="21">
        <v>208</v>
      </c>
      <c r="F211" s="21">
        <v>143</v>
      </c>
      <c r="G211" s="21">
        <v>47</v>
      </c>
      <c r="H211" s="21">
        <v>2</v>
      </c>
      <c r="I211" s="21">
        <v>16</v>
      </c>
      <c r="J211" s="21">
        <v>58</v>
      </c>
      <c r="K211" s="21">
        <v>45</v>
      </c>
      <c r="L211" s="23">
        <v>0.33500000000000002</v>
      </c>
      <c r="N211" s="21">
        <f t="shared" si="23"/>
        <v>203</v>
      </c>
      <c r="O211" s="20" t="s">
        <v>655</v>
      </c>
      <c r="P211" s="21">
        <v>926</v>
      </c>
      <c r="Q211" s="23">
        <f t="shared" si="22"/>
        <v>0.12958963282937366</v>
      </c>
      <c r="R211" s="21">
        <v>189</v>
      </c>
      <c r="S211" s="25">
        <v>120</v>
      </c>
      <c r="T211" s="21">
        <v>38</v>
      </c>
      <c r="U211" s="21">
        <v>5</v>
      </c>
      <c r="V211" s="21">
        <v>26</v>
      </c>
      <c r="W211" s="21">
        <v>101</v>
      </c>
      <c r="X211" s="21">
        <v>193</v>
      </c>
      <c r="Y211" s="21">
        <v>220.1</v>
      </c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 x14ac:dyDescent="0.25">
      <c r="A212" s="20">
        <v>1717</v>
      </c>
      <c r="B212" s="20" t="s">
        <v>165</v>
      </c>
      <c r="C212" s="21">
        <v>707</v>
      </c>
      <c r="D212" s="22">
        <f t="shared" si="21"/>
        <v>0.14285714285714285</v>
      </c>
      <c r="E212" s="21">
        <v>183</v>
      </c>
      <c r="F212" s="21">
        <v>101</v>
      </c>
      <c r="G212" s="21">
        <v>44</v>
      </c>
      <c r="H212" s="21">
        <v>6</v>
      </c>
      <c r="I212" s="21">
        <v>32</v>
      </c>
      <c r="J212" s="21">
        <v>95</v>
      </c>
      <c r="K212" s="21">
        <v>142</v>
      </c>
      <c r="L212" s="23">
        <v>0.30599999999999999</v>
      </c>
      <c r="N212" s="21">
        <f t="shared" si="23"/>
        <v>204</v>
      </c>
      <c r="O212" s="20" t="s">
        <v>561</v>
      </c>
      <c r="P212" s="21">
        <v>926</v>
      </c>
      <c r="Q212" s="23">
        <f t="shared" si="22"/>
        <v>0.15118790496760259</v>
      </c>
      <c r="R212" s="21">
        <v>216</v>
      </c>
      <c r="S212" s="25">
        <v>140</v>
      </c>
      <c r="T212" s="21">
        <v>46</v>
      </c>
      <c r="U212" s="21">
        <v>2</v>
      </c>
      <c r="V212" s="21">
        <v>28</v>
      </c>
      <c r="W212" s="21">
        <v>81</v>
      </c>
      <c r="X212" s="21">
        <v>163</v>
      </c>
      <c r="Y212" s="21">
        <v>213</v>
      </c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 x14ac:dyDescent="0.25">
      <c r="A213" s="20">
        <v>1281</v>
      </c>
      <c r="B213" s="20" t="s">
        <v>234</v>
      </c>
      <c r="C213" s="21">
        <v>707</v>
      </c>
      <c r="D213" s="22">
        <f t="shared" si="21"/>
        <v>0.13154172560113153</v>
      </c>
      <c r="E213" s="21">
        <v>178</v>
      </c>
      <c r="F213" s="21">
        <v>93</v>
      </c>
      <c r="G213" s="21">
        <v>43</v>
      </c>
      <c r="H213" s="21">
        <v>3</v>
      </c>
      <c r="I213" s="21">
        <v>39</v>
      </c>
      <c r="J213" s="21">
        <v>81</v>
      </c>
      <c r="K213" s="21">
        <v>114</v>
      </c>
      <c r="L213" s="23">
        <v>0.29199999999999998</v>
      </c>
      <c r="N213" s="21">
        <f t="shared" si="23"/>
        <v>205</v>
      </c>
      <c r="O213" s="20" t="s">
        <v>651</v>
      </c>
      <c r="P213" s="21">
        <v>926</v>
      </c>
      <c r="Q213" s="23">
        <f t="shared" si="22"/>
        <v>0.16090712742980562</v>
      </c>
      <c r="R213" s="21">
        <v>230</v>
      </c>
      <c r="S213" s="25">
        <v>149</v>
      </c>
      <c r="T213" s="21">
        <v>50</v>
      </c>
      <c r="U213" s="21">
        <v>4</v>
      </c>
      <c r="V213" s="21">
        <v>27</v>
      </c>
      <c r="W213" s="21">
        <v>84</v>
      </c>
      <c r="X213" s="21">
        <v>131</v>
      </c>
      <c r="Y213" s="21">
        <v>209</v>
      </c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x14ac:dyDescent="0.25">
      <c r="A214" s="20">
        <v>5417</v>
      </c>
      <c r="B214" s="20" t="s">
        <v>89</v>
      </c>
      <c r="C214" s="21">
        <v>707</v>
      </c>
      <c r="D214" s="22">
        <f t="shared" si="21"/>
        <v>0.23762376237623761</v>
      </c>
      <c r="E214" s="21">
        <v>225</v>
      </c>
      <c r="F214" s="21">
        <v>168</v>
      </c>
      <c r="G214" s="21">
        <v>47</v>
      </c>
      <c r="H214" s="21">
        <v>3</v>
      </c>
      <c r="I214" s="21">
        <v>7</v>
      </c>
      <c r="J214" s="21">
        <v>36</v>
      </c>
      <c r="K214" s="21">
        <v>53</v>
      </c>
      <c r="L214" s="23">
        <v>0.34100000000000003</v>
      </c>
      <c r="N214" s="21">
        <f t="shared" si="23"/>
        <v>206</v>
      </c>
      <c r="O214" s="20" t="s">
        <v>489</v>
      </c>
      <c r="P214" s="21">
        <v>925</v>
      </c>
      <c r="Q214" s="23">
        <f t="shared" si="22"/>
        <v>0.14270270270270272</v>
      </c>
      <c r="R214" s="21">
        <v>190</v>
      </c>
      <c r="S214" s="25">
        <v>132</v>
      </c>
      <c r="T214" s="21">
        <v>37</v>
      </c>
      <c r="U214" s="21">
        <v>7</v>
      </c>
      <c r="V214" s="21">
        <v>14</v>
      </c>
      <c r="W214" s="21">
        <v>71</v>
      </c>
      <c r="X214" s="21">
        <v>219</v>
      </c>
      <c r="Y214" s="21">
        <v>224.1</v>
      </c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 x14ac:dyDescent="0.25">
      <c r="A215" s="20">
        <v>11281</v>
      </c>
      <c r="B215" s="20" t="s">
        <v>260</v>
      </c>
      <c r="C215" s="21">
        <v>707</v>
      </c>
      <c r="D215" s="22">
        <f t="shared" si="21"/>
        <v>0.18953323903818953</v>
      </c>
      <c r="E215" s="21">
        <v>192</v>
      </c>
      <c r="F215" s="21">
        <v>134</v>
      </c>
      <c r="G215" s="21">
        <v>43</v>
      </c>
      <c r="H215" s="21">
        <v>3</v>
      </c>
      <c r="I215" s="21">
        <v>12</v>
      </c>
      <c r="J215" s="21">
        <v>61</v>
      </c>
      <c r="K215" s="21">
        <v>114</v>
      </c>
      <c r="L215" s="23">
        <v>0.30399999999999999</v>
      </c>
      <c r="N215" s="21">
        <f t="shared" si="23"/>
        <v>207</v>
      </c>
      <c r="O215" s="20" t="s">
        <v>524</v>
      </c>
      <c r="P215" s="21">
        <v>925</v>
      </c>
      <c r="Q215" s="23">
        <f t="shared" si="22"/>
        <v>0.18702702702702703</v>
      </c>
      <c r="R215" s="21">
        <v>221</v>
      </c>
      <c r="S215" s="25">
        <v>173</v>
      </c>
      <c r="T215" s="21">
        <v>29</v>
      </c>
      <c r="U215" s="21">
        <v>9</v>
      </c>
      <c r="V215" s="21">
        <v>10</v>
      </c>
      <c r="W215" s="21">
        <v>53</v>
      </c>
      <c r="X215" s="21">
        <v>132</v>
      </c>
      <c r="Y215" s="21">
        <v>224.1</v>
      </c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x14ac:dyDescent="0.25">
      <c r="A216" s="20">
        <v>5361</v>
      </c>
      <c r="B216" s="20" t="s">
        <v>201</v>
      </c>
      <c r="C216" s="21">
        <v>707</v>
      </c>
      <c r="D216" s="22">
        <f t="shared" si="21"/>
        <v>0.16973125884016974</v>
      </c>
      <c r="E216" s="21">
        <v>191</v>
      </c>
      <c r="F216" s="21">
        <v>120</v>
      </c>
      <c r="G216" s="21">
        <v>44</v>
      </c>
      <c r="H216" s="21">
        <v>4</v>
      </c>
      <c r="I216" s="21">
        <v>23</v>
      </c>
      <c r="J216" s="21">
        <v>76</v>
      </c>
      <c r="K216" s="21">
        <v>132</v>
      </c>
      <c r="L216" s="23">
        <v>0.309</v>
      </c>
      <c r="N216" s="21">
        <f t="shared" si="23"/>
        <v>208</v>
      </c>
      <c r="O216" s="20" t="s">
        <v>489</v>
      </c>
      <c r="P216" s="21">
        <v>925</v>
      </c>
      <c r="Q216" s="23">
        <f t="shared" si="22"/>
        <v>0.16324324324324324</v>
      </c>
      <c r="R216" s="21">
        <v>212</v>
      </c>
      <c r="S216" s="25">
        <v>151</v>
      </c>
      <c r="T216" s="21">
        <v>38</v>
      </c>
      <c r="U216" s="21">
        <v>4</v>
      </c>
      <c r="V216" s="21">
        <v>19</v>
      </c>
      <c r="W216" s="21">
        <v>75</v>
      </c>
      <c r="X216" s="21">
        <v>217</v>
      </c>
      <c r="Y216" s="21">
        <v>218.1</v>
      </c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x14ac:dyDescent="0.25">
      <c r="A217" s="20">
        <v>9810</v>
      </c>
      <c r="B217" s="20" t="s">
        <v>227</v>
      </c>
      <c r="C217" s="21">
        <v>707</v>
      </c>
      <c r="D217" s="22">
        <f t="shared" si="21"/>
        <v>0.12446958981612447</v>
      </c>
      <c r="E217" s="21">
        <v>145</v>
      </c>
      <c r="F217" s="21">
        <v>88</v>
      </c>
      <c r="G217" s="21">
        <v>33</v>
      </c>
      <c r="H217" s="21">
        <v>1</v>
      </c>
      <c r="I217" s="21">
        <v>23</v>
      </c>
      <c r="J217" s="21">
        <v>89</v>
      </c>
      <c r="K217" s="21">
        <v>129</v>
      </c>
      <c r="L217" s="23">
        <v>0.24199999999999999</v>
      </c>
      <c r="N217" s="21">
        <f t="shared" si="23"/>
        <v>209</v>
      </c>
      <c r="O217" s="20" t="s">
        <v>567</v>
      </c>
      <c r="P217" s="21">
        <v>925</v>
      </c>
      <c r="Q217" s="23">
        <f t="shared" si="22"/>
        <v>0.13621621621621621</v>
      </c>
      <c r="R217" s="21">
        <v>187</v>
      </c>
      <c r="S217" s="25">
        <v>126</v>
      </c>
      <c r="T217" s="21">
        <v>34</v>
      </c>
      <c r="U217" s="21">
        <v>4</v>
      </c>
      <c r="V217" s="21">
        <v>23</v>
      </c>
      <c r="W217" s="21">
        <v>101</v>
      </c>
      <c r="X217" s="21">
        <v>177</v>
      </c>
      <c r="Y217" s="21">
        <v>216.1</v>
      </c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x14ac:dyDescent="0.25">
      <c r="A218" s="20">
        <v>7781</v>
      </c>
      <c r="B218" s="20" t="s">
        <v>442</v>
      </c>
      <c r="C218" s="21">
        <v>707</v>
      </c>
      <c r="D218" s="22">
        <f t="shared" si="21"/>
        <v>0.17963224893917965</v>
      </c>
      <c r="E218" s="21">
        <v>172</v>
      </c>
      <c r="F218" s="21">
        <v>127</v>
      </c>
      <c r="G218" s="21">
        <v>30</v>
      </c>
      <c r="H218" s="21">
        <v>9</v>
      </c>
      <c r="I218" s="21">
        <v>6</v>
      </c>
      <c r="J218" s="21">
        <v>70</v>
      </c>
      <c r="K218" s="21">
        <v>131</v>
      </c>
      <c r="L218" s="23">
        <v>0.27400000000000002</v>
      </c>
      <c r="N218" s="21">
        <f t="shared" si="23"/>
        <v>210</v>
      </c>
      <c r="O218" s="20" t="s">
        <v>603</v>
      </c>
      <c r="P218" s="21">
        <v>925</v>
      </c>
      <c r="Q218" s="23">
        <f t="shared" si="22"/>
        <v>0.17189189189189188</v>
      </c>
      <c r="R218" s="21">
        <v>241</v>
      </c>
      <c r="S218" s="25">
        <v>159</v>
      </c>
      <c r="T218" s="21">
        <v>47</v>
      </c>
      <c r="U218" s="21">
        <v>8</v>
      </c>
      <c r="V218" s="21">
        <v>27</v>
      </c>
      <c r="W218" s="21">
        <v>101</v>
      </c>
      <c r="X218" s="21">
        <v>133</v>
      </c>
      <c r="Y218" s="21">
        <v>201</v>
      </c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x14ac:dyDescent="0.25">
      <c r="A219" s="20">
        <v>607</v>
      </c>
      <c r="B219" s="20" t="s">
        <v>291</v>
      </c>
      <c r="C219" s="21">
        <v>707</v>
      </c>
      <c r="D219" s="22">
        <f t="shared" si="21"/>
        <v>0.16548797736916548</v>
      </c>
      <c r="E219" s="21">
        <v>186</v>
      </c>
      <c r="F219" s="21">
        <v>117</v>
      </c>
      <c r="G219" s="21">
        <v>43</v>
      </c>
      <c r="H219" s="21">
        <v>3</v>
      </c>
      <c r="I219" s="21">
        <v>23</v>
      </c>
      <c r="J219" s="21">
        <v>64</v>
      </c>
      <c r="K219" s="21">
        <v>110</v>
      </c>
      <c r="L219" s="23">
        <v>0.29299999999999998</v>
      </c>
      <c r="N219" s="21">
        <f t="shared" si="23"/>
        <v>211</v>
      </c>
      <c r="O219" s="20" t="s">
        <v>502</v>
      </c>
      <c r="P219" s="21">
        <v>923</v>
      </c>
      <c r="Q219" s="23">
        <f t="shared" si="22"/>
        <v>0.12459371614301191</v>
      </c>
      <c r="R219" s="21">
        <v>186</v>
      </c>
      <c r="S219" s="25">
        <v>115</v>
      </c>
      <c r="T219" s="21">
        <v>42</v>
      </c>
      <c r="U219" s="21">
        <v>5</v>
      </c>
      <c r="V219" s="21">
        <v>24</v>
      </c>
      <c r="W219" s="21">
        <v>47</v>
      </c>
      <c r="X219" s="21">
        <v>245</v>
      </c>
      <c r="Y219" s="21">
        <v>233.2</v>
      </c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 x14ac:dyDescent="0.25">
      <c r="A220" s="20">
        <v>589</v>
      </c>
      <c r="B220" s="20" t="s">
        <v>40</v>
      </c>
      <c r="C220" s="21">
        <v>706</v>
      </c>
      <c r="D220" s="22">
        <f t="shared" si="21"/>
        <v>0.14164305949008499</v>
      </c>
      <c r="E220" s="21">
        <v>172</v>
      </c>
      <c r="F220" s="21">
        <v>100</v>
      </c>
      <c r="G220" s="21">
        <v>40</v>
      </c>
      <c r="H220" s="21">
        <v>5</v>
      </c>
      <c r="I220" s="21">
        <v>27</v>
      </c>
      <c r="J220" s="21">
        <v>92</v>
      </c>
      <c r="K220" s="21">
        <v>96</v>
      </c>
      <c r="L220" s="23">
        <v>0.28399999999999997</v>
      </c>
      <c r="N220" s="21">
        <f t="shared" si="23"/>
        <v>212</v>
      </c>
      <c r="O220" s="20" t="s">
        <v>572</v>
      </c>
      <c r="P220" s="21">
        <v>923</v>
      </c>
      <c r="Q220" s="23">
        <f t="shared" si="22"/>
        <v>0.15167930660888407</v>
      </c>
      <c r="R220" s="21">
        <v>214</v>
      </c>
      <c r="S220" s="25">
        <v>140</v>
      </c>
      <c r="T220" s="21">
        <v>41</v>
      </c>
      <c r="U220" s="21">
        <v>2</v>
      </c>
      <c r="V220" s="21">
        <v>31</v>
      </c>
      <c r="W220" s="21">
        <v>65</v>
      </c>
      <c r="X220" s="21">
        <v>127</v>
      </c>
      <c r="Y220" s="21">
        <v>220.1</v>
      </c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x14ac:dyDescent="0.25">
      <c r="A221" s="20">
        <v>1000802</v>
      </c>
      <c r="B221" s="20" t="s">
        <v>218</v>
      </c>
      <c r="C221" s="21">
        <v>706</v>
      </c>
      <c r="D221" s="22">
        <f t="shared" si="21"/>
        <v>0.14305949008498584</v>
      </c>
      <c r="E221" s="21">
        <v>200</v>
      </c>
      <c r="F221" s="21">
        <v>101</v>
      </c>
      <c r="G221" s="21">
        <v>48</v>
      </c>
      <c r="H221" s="21">
        <v>2</v>
      </c>
      <c r="I221" s="21">
        <v>49</v>
      </c>
      <c r="J221" s="21">
        <v>81</v>
      </c>
      <c r="K221" s="21">
        <v>84</v>
      </c>
      <c r="L221" s="23">
        <v>0.32800000000000001</v>
      </c>
      <c r="N221" s="21">
        <f t="shared" si="23"/>
        <v>213</v>
      </c>
      <c r="O221" s="20" t="s">
        <v>633</v>
      </c>
      <c r="P221" s="21">
        <v>923</v>
      </c>
      <c r="Q221" s="23">
        <f t="shared" si="22"/>
        <v>0.15276273022751896</v>
      </c>
      <c r="R221" s="21">
        <v>223</v>
      </c>
      <c r="S221" s="25">
        <v>141</v>
      </c>
      <c r="T221" s="21">
        <v>44</v>
      </c>
      <c r="U221" s="21">
        <v>4</v>
      </c>
      <c r="V221" s="21">
        <v>34</v>
      </c>
      <c r="W221" s="21">
        <v>76</v>
      </c>
      <c r="X221" s="21">
        <v>113</v>
      </c>
      <c r="Y221" s="21">
        <v>217</v>
      </c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x14ac:dyDescent="0.25">
      <c r="A222" s="20">
        <v>11205</v>
      </c>
      <c r="B222" s="20" t="s">
        <v>355</v>
      </c>
      <c r="C222" s="21">
        <v>706</v>
      </c>
      <c r="D222" s="22">
        <f t="shared" si="21"/>
        <v>0.17563739376770537</v>
      </c>
      <c r="E222" s="21">
        <v>176</v>
      </c>
      <c r="F222" s="21">
        <v>124</v>
      </c>
      <c r="G222" s="21">
        <v>29</v>
      </c>
      <c r="H222" s="21">
        <v>9</v>
      </c>
      <c r="I222" s="21">
        <v>14</v>
      </c>
      <c r="J222" s="21">
        <v>63</v>
      </c>
      <c r="K222" s="21">
        <v>115</v>
      </c>
      <c r="L222" s="23">
        <v>0.28399999999999997</v>
      </c>
      <c r="N222" s="21">
        <f t="shared" si="23"/>
        <v>214</v>
      </c>
      <c r="O222" s="20" t="s">
        <v>563</v>
      </c>
      <c r="P222" s="21">
        <v>923</v>
      </c>
      <c r="Q222" s="23">
        <f t="shared" si="22"/>
        <v>0.15167930660888407</v>
      </c>
      <c r="R222" s="21">
        <v>209</v>
      </c>
      <c r="S222" s="25">
        <v>140</v>
      </c>
      <c r="T222" s="21">
        <v>46</v>
      </c>
      <c r="U222" s="21">
        <v>4</v>
      </c>
      <c r="V222" s="21">
        <v>19</v>
      </c>
      <c r="W222" s="21">
        <v>93</v>
      </c>
      <c r="X222" s="21">
        <v>162</v>
      </c>
      <c r="Y222" s="21">
        <v>213</v>
      </c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x14ac:dyDescent="0.25">
      <c r="A223" s="20">
        <v>12916</v>
      </c>
      <c r="B223" s="20" t="s">
        <v>348</v>
      </c>
      <c r="C223" s="21">
        <v>706</v>
      </c>
      <c r="D223" s="22">
        <f t="shared" si="21"/>
        <v>0.16147308781869688</v>
      </c>
      <c r="E223" s="21">
        <v>170</v>
      </c>
      <c r="F223" s="21">
        <v>114</v>
      </c>
      <c r="G223" s="21">
        <v>25</v>
      </c>
      <c r="H223" s="21">
        <v>5</v>
      </c>
      <c r="I223" s="21">
        <v>26</v>
      </c>
      <c r="J223" s="21">
        <v>59</v>
      </c>
      <c r="K223" s="21">
        <v>133</v>
      </c>
      <c r="L223" s="23">
        <v>0.27</v>
      </c>
      <c r="N223" s="21">
        <f t="shared" si="23"/>
        <v>215</v>
      </c>
      <c r="O223" s="20" t="s">
        <v>504</v>
      </c>
      <c r="P223" s="21">
        <v>922</v>
      </c>
      <c r="Q223" s="23">
        <f t="shared" si="22"/>
        <v>0.14642082429501085</v>
      </c>
      <c r="R223" s="21">
        <v>196</v>
      </c>
      <c r="S223" s="25">
        <v>135</v>
      </c>
      <c r="T223" s="21">
        <v>40</v>
      </c>
      <c r="U223" s="21">
        <v>4</v>
      </c>
      <c r="V223" s="21">
        <v>17</v>
      </c>
      <c r="W223" s="21">
        <v>56</v>
      </c>
      <c r="X223" s="21">
        <v>207</v>
      </c>
      <c r="Y223" s="21">
        <v>226.1</v>
      </c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x14ac:dyDescent="0.25">
      <c r="A224" s="20">
        <v>13611</v>
      </c>
      <c r="B224" s="20" t="s">
        <v>173</v>
      </c>
      <c r="C224" s="21">
        <v>706</v>
      </c>
      <c r="D224" s="22">
        <f t="shared" si="21"/>
        <v>0.14447592067988668</v>
      </c>
      <c r="E224" s="21">
        <v>176</v>
      </c>
      <c r="F224" s="21">
        <v>102</v>
      </c>
      <c r="G224" s="21">
        <v>40</v>
      </c>
      <c r="H224" s="21">
        <v>5</v>
      </c>
      <c r="I224" s="21">
        <v>29</v>
      </c>
      <c r="J224" s="21">
        <v>97</v>
      </c>
      <c r="K224" s="21">
        <v>101</v>
      </c>
      <c r="L224" s="23">
        <v>0.29499999999999998</v>
      </c>
      <c r="N224" s="21">
        <f t="shared" si="23"/>
        <v>216</v>
      </c>
      <c r="O224" s="20" t="s">
        <v>577</v>
      </c>
      <c r="P224" s="21">
        <v>922</v>
      </c>
      <c r="Q224" s="23">
        <f t="shared" si="22"/>
        <v>0.14859002169197397</v>
      </c>
      <c r="R224" s="21">
        <v>224</v>
      </c>
      <c r="S224" s="25">
        <v>137</v>
      </c>
      <c r="T224" s="21">
        <v>49</v>
      </c>
      <c r="U224" s="21">
        <v>3</v>
      </c>
      <c r="V224" s="21">
        <v>35</v>
      </c>
      <c r="W224" s="21">
        <v>56</v>
      </c>
      <c r="X224" s="21">
        <v>154</v>
      </c>
      <c r="Y224" s="21">
        <v>220</v>
      </c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x14ac:dyDescent="0.25">
      <c r="A225" s="20">
        <v>2197</v>
      </c>
      <c r="B225" s="20" t="s">
        <v>441</v>
      </c>
      <c r="C225" s="21">
        <v>706</v>
      </c>
      <c r="D225" s="22">
        <f t="shared" si="21"/>
        <v>0.16288951841359772</v>
      </c>
      <c r="E225" s="21">
        <v>185</v>
      </c>
      <c r="F225" s="21">
        <v>115</v>
      </c>
      <c r="G225" s="21">
        <v>37</v>
      </c>
      <c r="H225" s="21">
        <v>11</v>
      </c>
      <c r="I225" s="21">
        <v>22</v>
      </c>
      <c r="J225" s="21">
        <v>52</v>
      </c>
      <c r="K225" s="21">
        <v>132</v>
      </c>
      <c r="L225" s="23">
        <v>0.28899999999999998</v>
      </c>
      <c r="N225" s="21">
        <f t="shared" si="23"/>
        <v>217</v>
      </c>
      <c r="O225" s="20" t="s">
        <v>541</v>
      </c>
      <c r="P225" s="21">
        <v>922</v>
      </c>
      <c r="Q225" s="23">
        <f t="shared" si="22"/>
        <v>0.15075921908893708</v>
      </c>
      <c r="R225" s="21">
        <v>203</v>
      </c>
      <c r="S225" s="25">
        <v>139</v>
      </c>
      <c r="T225" s="21">
        <v>48</v>
      </c>
      <c r="U225" s="21">
        <v>2</v>
      </c>
      <c r="V225" s="21">
        <v>14</v>
      </c>
      <c r="W225" s="21">
        <v>72</v>
      </c>
      <c r="X225" s="21">
        <v>190</v>
      </c>
      <c r="Y225" s="21">
        <v>217.2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x14ac:dyDescent="0.25">
      <c r="A226" s="20">
        <v>8001</v>
      </c>
      <c r="B226" s="20" t="s">
        <v>198</v>
      </c>
      <c r="C226" s="21">
        <v>706</v>
      </c>
      <c r="D226" s="22">
        <f t="shared" si="21"/>
        <v>0.18271954674220964</v>
      </c>
      <c r="E226" s="21">
        <v>212</v>
      </c>
      <c r="F226" s="21">
        <v>129</v>
      </c>
      <c r="G226" s="21">
        <v>48</v>
      </c>
      <c r="H226" s="21">
        <v>6</v>
      </c>
      <c r="I226" s="21">
        <v>29</v>
      </c>
      <c r="J226" s="21">
        <v>52</v>
      </c>
      <c r="K226" s="21">
        <v>95</v>
      </c>
      <c r="L226" s="23">
        <v>0.33200000000000002</v>
      </c>
      <c r="N226" s="21">
        <f t="shared" si="23"/>
        <v>218</v>
      </c>
      <c r="O226" s="20" t="s">
        <v>641</v>
      </c>
      <c r="P226" s="21">
        <v>922</v>
      </c>
      <c r="Q226" s="23">
        <f t="shared" si="22"/>
        <v>0.14425162689804771</v>
      </c>
      <c r="R226" s="21">
        <v>209</v>
      </c>
      <c r="S226" s="25">
        <v>133</v>
      </c>
      <c r="T226" s="21">
        <v>44</v>
      </c>
      <c r="U226" s="21">
        <v>5</v>
      </c>
      <c r="V226" s="21">
        <v>27</v>
      </c>
      <c r="W226" s="21">
        <v>78</v>
      </c>
      <c r="X226" s="21">
        <v>164</v>
      </c>
      <c r="Y226" s="21">
        <v>216.1</v>
      </c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spans="1:42" x14ac:dyDescent="0.25">
      <c r="A227" s="20">
        <v>327</v>
      </c>
      <c r="B227" s="20" t="s">
        <v>224</v>
      </c>
      <c r="C227" s="21">
        <v>706</v>
      </c>
      <c r="D227" s="22">
        <f t="shared" si="21"/>
        <v>0.1359773371104816</v>
      </c>
      <c r="E227" s="21">
        <v>173</v>
      </c>
      <c r="F227" s="21">
        <v>96</v>
      </c>
      <c r="G227" s="21">
        <v>26</v>
      </c>
      <c r="H227" s="21">
        <v>3</v>
      </c>
      <c r="I227" s="21">
        <v>48</v>
      </c>
      <c r="J227" s="21">
        <v>91</v>
      </c>
      <c r="K227" s="21">
        <v>108</v>
      </c>
      <c r="L227" s="23">
        <v>0.28499999999999998</v>
      </c>
      <c r="N227" s="21">
        <f t="shared" si="23"/>
        <v>219</v>
      </c>
      <c r="O227" s="20" t="s">
        <v>626</v>
      </c>
      <c r="P227" s="21">
        <v>922</v>
      </c>
      <c r="Q227" s="23">
        <f t="shared" si="22"/>
        <v>0.175704989154013</v>
      </c>
      <c r="R227" s="21">
        <v>234</v>
      </c>
      <c r="S227" s="25">
        <v>162</v>
      </c>
      <c r="T227" s="21">
        <v>45</v>
      </c>
      <c r="U227" s="21">
        <v>2</v>
      </c>
      <c r="V227" s="21">
        <v>25</v>
      </c>
      <c r="W227" s="21">
        <v>63</v>
      </c>
      <c r="X227" s="21">
        <v>165</v>
      </c>
      <c r="Y227" s="21">
        <v>215.1</v>
      </c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x14ac:dyDescent="0.25">
      <c r="A228" s="20">
        <v>4022</v>
      </c>
      <c r="B228" s="20" t="s">
        <v>149</v>
      </c>
      <c r="C228" s="21">
        <v>706</v>
      </c>
      <c r="D228" s="22">
        <f t="shared" si="21"/>
        <v>0.18980169971671387</v>
      </c>
      <c r="E228" s="21">
        <v>201</v>
      </c>
      <c r="F228" s="21">
        <v>134</v>
      </c>
      <c r="G228" s="21">
        <v>44</v>
      </c>
      <c r="H228" s="21">
        <v>5</v>
      </c>
      <c r="I228" s="21">
        <v>18</v>
      </c>
      <c r="J228" s="21">
        <v>35</v>
      </c>
      <c r="K228" s="21">
        <v>94</v>
      </c>
      <c r="L228" s="23">
        <v>0.30499999999999999</v>
      </c>
      <c r="N228" s="21">
        <f t="shared" si="23"/>
        <v>220</v>
      </c>
      <c r="O228" s="20" t="s">
        <v>584</v>
      </c>
      <c r="P228" s="21">
        <v>922</v>
      </c>
      <c r="Q228" s="23">
        <f t="shared" si="22"/>
        <v>0.13991323210412149</v>
      </c>
      <c r="R228" s="21">
        <v>189</v>
      </c>
      <c r="S228" s="25">
        <v>129</v>
      </c>
      <c r="T228" s="21">
        <v>33</v>
      </c>
      <c r="U228" s="21">
        <v>3</v>
      </c>
      <c r="V228" s="21">
        <v>24</v>
      </c>
      <c r="W228" s="21">
        <v>125</v>
      </c>
      <c r="X228" s="21">
        <v>164</v>
      </c>
      <c r="Y228" s="21">
        <v>207.2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x14ac:dyDescent="0.25">
      <c r="A229" s="20">
        <v>1213</v>
      </c>
      <c r="B229" s="20" t="s">
        <v>72</v>
      </c>
      <c r="C229" s="21">
        <v>706</v>
      </c>
      <c r="D229" s="22">
        <f t="shared" si="21"/>
        <v>0.16147308781869688</v>
      </c>
      <c r="E229" s="21">
        <v>198</v>
      </c>
      <c r="F229" s="21">
        <v>114</v>
      </c>
      <c r="G229" s="21">
        <v>47</v>
      </c>
      <c r="H229" s="21">
        <v>3</v>
      </c>
      <c r="I229" s="21">
        <v>34</v>
      </c>
      <c r="J229" s="21">
        <v>53</v>
      </c>
      <c r="K229" s="21">
        <v>80</v>
      </c>
      <c r="L229" s="23">
        <v>0.311</v>
      </c>
      <c r="N229" s="21">
        <f t="shared" si="23"/>
        <v>221</v>
      </c>
      <c r="O229" s="20" t="s">
        <v>707</v>
      </c>
      <c r="P229" s="21">
        <v>922</v>
      </c>
      <c r="Q229" s="23">
        <f t="shared" si="22"/>
        <v>0.18763557483731019</v>
      </c>
      <c r="R229" s="21">
        <v>232</v>
      </c>
      <c r="S229" s="25">
        <v>173</v>
      </c>
      <c r="T229" s="21">
        <v>40</v>
      </c>
      <c r="U229" s="21">
        <v>4</v>
      </c>
      <c r="V229" s="21">
        <v>15</v>
      </c>
      <c r="W229" s="21">
        <v>83</v>
      </c>
      <c r="X229" s="21">
        <v>89</v>
      </c>
      <c r="Y229" s="21">
        <v>206.1</v>
      </c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x14ac:dyDescent="0.25">
      <c r="A230" s="20">
        <v>19611</v>
      </c>
      <c r="B230" s="20" t="s">
        <v>440</v>
      </c>
      <c r="C230" s="21">
        <v>706</v>
      </c>
      <c r="D230" s="22">
        <f t="shared" si="21"/>
        <v>0.15297450424929179</v>
      </c>
      <c r="E230" s="21">
        <v>175</v>
      </c>
      <c r="F230" s="21">
        <v>108</v>
      </c>
      <c r="G230" s="21">
        <v>35</v>
      </c>
      <c r="H230" s="21">
        <v>0</v>
      </c>
      <c r="I230" s="21">
        <v>32</v>
      </c>
      <c r="J230" s="21">
        <v>58</v>
      </c>
      <c r="K230" s="21">
        <v>116</v>
      </c>
      <c r="L230" s="23">
        <v>0.27400000000000002</v>
      </c>
      <c r="N230" s="21">
        <f t="shared" si="23"/>
        <v>222</v>
      </c>
      <c r="O230" s="20" t="s">
        <v>718</v>
      </c>
      <c r="P230" s="21">
        <v>922</v>
      </c>
      <c r="Q230" s="23">
        <f t="shared" si="22"/>
        <v>0.15509761388286333</v>
      </c>
      <c r="R230" s="21">
        <v>207</v>
      </c>
      <c r="S230" s="25">
        <v>143</v>
      </c>
      <c r="T230" s="21">
        <v>37</v>
      </c>
      <c r="U230" s="21">
        <v>2</v>
      </c>
      <c r="V230" s="21">
        <v>25</v>
      </c>
      <c r="W230" s="21">
        <v>108</v>
      </c>
      <c r="X230" s="21">
        <v>166</v>
      </c>
      <c r="Y230" s="21">
        <v>204.1</v>
      </c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spans="1:42" x14ac:dyDescent="0.25">
      <c r="A231" s="20">
        <v>609</v>
      </c>
      <c r="B231" s="20" t="s">
        <v>35</v>
      </c>
      <c r="C231" s="21">
        <v>706</v>
      </c>
      <c r="D231" s="22">
        <f t="shared" si="21"/>
        <v>0.16147308781869688</v>
      </c>
      <c r="E231" s="21">
        <v>160</v>
      </c>
      <c r="F231" s="21">
        <v>114</v>
      </c>
      <c r="G231" s="21">
        <v>25</v>
      </c>
      <c r="H231" s="21">
        <v>4</v>
      </c>
      <c r="I231" s="21">
        <v>17</v>
      </c>
      <c r="J231" s="21">
        <v>76</v>
      </c>
      <c r="K231" s="21">
        <v>70</v>
      </c>
      <c r="L231" s="23">
        <v>0.26500000000000001</v>
      </c>
      <c r="N231" s="21">
        <f t="shared" si="23"/>
        <v>223</v>
      </c>
      <c r="O231" s="20" t="s">
        <v>483</v>
      </c>
      <c r="P231" s="21">
        <v>921</v>
      </c>
      <c r="Q231" s="23">
        <f t="shared" si="22"/>
        <v>0.13137893593919653</v>
      </c>
      <c r="R231" s="21">
        <v>181</v>
      </c>
      <c r="S231" s="25">
        <v>121</v>
      </c>
      <c r="T231" s="21">
        <v>36</v>
      </c>
      <c r="U231" s="21">
        <v>3</v>
      </c>
      <c r="V231" s="21">
        <v>21</v>
      </c>
      <c r="W231" s="21">
        <v>47</v>
      </c>
      <c r="X231" s="21">
        <v>216</v>
      </c>
      <c r="Y231" s="21">
        <v>230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spans="1:42" x14ac:dyDescent="0.25">
      <c r="A232" s="20">
        <v>54</v>
      </c>
      <c r="B232" s="20" t="s">
        <v>228</v>
      </c>
      <c r="C232" s="21">
        <v>706</v>
      </c>
      <c r="D232" s="22">
        <f t="shared" si="21"/>
        <v>0.14872521246458922</v>
      </c>
      <c r="E232" s="21">
        <v>170</v>
      </c>
      <c r="F232" s="21">
        <v>105</v>
      </c>
      <c r="G232" s="21">
        <v>28</v>
      </c>
      <c r="H232" s="21">
        <v>1</v>
      </c>
      <c r="I232" s="21">
        <v>36</v>
      </c>
      <c r="J232" s="21">
        <v>61</v>
      </c>
      <c r="K232" s="21">
        <v>82</v>
      </c>
      <c r="L232" s="23">
        <v>0.27100000000000002</v>
      </c>
      <c r="N232" s="21">
        <f t="shared" si="23"/>
        <v>224</v>
      </c>
      <c r="O232" s="20" t="s">
        <v>596</v>
      </c>
      <c r="P232" s="21">
        <v>921</v>
      </c>
      <c r="Q232" s="23">
        <f t="shared" si="22"/>
        <v>0.15200868621064062</v>
      </c>
      <c r="R232" s="21">
        <v>217</v>
      </c>
      <c r="S232" s="25">
        <v>140</v>
      </c>
      <c r="T232" s="21">
        <v>53</v>
      </c>
      <c r="U232" s="21">
        <v>7</v>
      </c>
      <c r="V232" s="21">
        <v>17</v>
      </c>
      <c r="W232" s="21">
        <v>50</v>
      </c>
      <c r="X232" s="21">
        <v>169</v>
      </c>
      <c r="Y232" s="21">
        <v>222</v>
      </c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x14ac:dyDescent="0.25">
      <c r="A233" s="20">
        <v>10155</v>
      </c>
      <c r="B233" s="20" t="s">
        <v>48</v>
      </c>
      <c r="C233" s="21">
        <v>705</v>
      </c>
      <c r="D233" s="22">
        <f t="shared" si="21"/>
        <v>0.12624113475177304</v>
      </c>
      <c r="E233" s="21">
        <v>173</v>
      </c>
      <c r="F233" s="21">
        <v>89</v>
      </c>
      <c r="G233" s="21">
        <v>39</v>
      </c>
      <c r="H233" s="21">
        <v>9</v>
      </c>
      <c r="I233" s="21">
        <v>36</v>
      </c>
      <c r="J233" s="21">
        <v>83</v>
      </c>
      <c r="K233" s="21">
        <v>184</v>
      </c>
      <c r="L233" s="23">
        <v>0.28699999999999998</v>
      </c>
      <c r="N233" s="21">
        <f t="shared" si="23"/>
        <v>225</v>
      </c>
      <c r="O233" s="20" t="s">
        <v>788</v>
      </c>
      <c r="P233" s="21">
        <v>921</v>
      </c>
      <c r="Q233" s="23">
        <f t="shared" si="22"/>
        <v>0.15200868621064062</v>
      </c>
      <c r="R233" s="21">
        <v>204</v>
      </c>
      <c r="S233" s="25">
        <v>140</v>
      </c>
      <c r="T233" s="21">
        <v>37</v>
      </c>
      <c r="U233" s="21">
        <v>5</v>
      </c>
      <c r="V233" s="21">
        <v>22</v>
      </c>
      <c r="W233" s="21">
        <v>69</v>
      </c>
      <c r="X233" s="21">
        <v>157</v>
      </c>
      <c r="Y233" s="21">
        <v>220.1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spans="1:42" x14ac:dyDescent="0.25">
      <c r="A234" s="20">
        <v>17678</v>
      </c>
      <c r="B234" s="20" t="s">
        <v>238</v>
      </c>
      <c r="C234" s="21">
        <v>705</v>
      </c>
      <c r="D234" s="22">
        <f t="shared" si="21"/>
        <v>0.12340425531914893</v>
      </c>
      <c r="E234" s="21">
        <v>170</v>
      </c>
      <c r="F234" s="21">
        <v>87</v>
      </c>
      <c r="G234" s="21">
        <v>51</v>
      </c>
      <c r="H234" s="21">
        <v>1</v>
      </c>
      <c r="I234" s="21">
        <v>31</v>
      </c>
      <c r="J234" s="21">
        <v>96</v>
      </c>
      <c r="K234" s="21">
        <v>85</v>
      </c>
      <c r="L234" s="23">
        <v>0.28599999999999998</v>
      </c>
      <c r="N234" s="21">
        <f t="shared" si="23"/>
        <v>226</v>
      </c>
      <c r="O234" s="20" t="s">
        <v>766</v>
      </c>
      <c r="P234" s="21">
        <v>921</v>
      </c>
      <c r="Q234" s="23">
        <f t="shared" si="22"/>
        <v>0.18132464712269272</v>
      </c>
      <c r="R234" s="21">
        <v>233</v>
      </c>
      <c r="S234" s="25">
        <v>167</v>
      </c>
      <c r="T234" s="21">
        <v>40</v>
      </c>
      <c r="U234" s="21">
        <v>7</v>
      </c>
      <c r="V234" s="21">
        <v>19</v>
      </c>
      <c r="W234" s="21">
        <v>71</v>
      </c>
      <c r="X234" s="21">
        <v>134</v>
      </c>
      <c r="Y234" s="21">
        <v>216</v>
      </c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x14ac:dyDescent="0.25">
      <c r="A235" s="20">
        <v>1067</v>
      </c>
      <c r="B235" s="20" t="s">
        <v>328</v>
      </c>
      <c r="C235" s="21">
        <v>705</v>
      </c>
      <c r="D235" s="22">
        <f t="shared" si="21"/>
        <v>0.15319148936170213</v>
      </c>
      <c r="E235" s="21">
        <v>183</v>
      </c>
      <c r="F235" s="21">
        <v>108</v>
      </c>
      <c r="G235" s="21">
        <v>35</v>
      </c>
      <c r="H235" s="21">
        <v>5</v>
      </c>
      <c r="I235" s="21">
        <v>35</v>
      </c>
      <c r="J235" s="21">
        <v>68</v>
      </c>
      <c r="K235" s="21">
        <v>125</v>
      </c>
      <c r="L235" s="23">
        <v>0.29399999999999998</v>
      </c>
      <c r="N235" s="21">
        <f t="shared" si="23"/>
        <v>227</v>
      </c>
      <c r="O235" s="20" t="s">
        <v>665</v>
      </c>
      <c r="P235" s="21">
        <v>921</v>
      </c>
      <c r="Q235" s="23">
        <f t="shared" si="22"/>
        <v>0.16612377850162866</v>
      </c>
      <c r="R235" s="21">
        <v>218</v>
      </c>
      <c r="S235" s="25">
        <v>153</v>
      </c>
      <c r="T235" s="21">
        <v>42</v>
      </c>
      <c r="U235" s="21">
        <v>8</v>
      </c>
      <c r="V235" s="21">
        <v>15</v>
      </c>
      <c r="W235" s="21">
        <v>80</v>
      </c>
      <c r="X235" s="21">
        <v>115</v>
      </c>
      <c r="Y235" s="21">
        <v>216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x14ac:dyDescent="0.25">
      <c r="A236" s="20">
        <v>9810</v>
      </c>
      <c r="B236" s="20" t="s">
        <v>227</v>
      </c>
      <c r="C236" s="21">
        <v>705</v>
      </c>
      <c r="D236" s="22">
        <f t="shared" si="21"/>
        <v>0.14042553191489363</v>
      </c>
      <c r="E236" s="21">
        <v>167</v>
      </c>
      <c r="F236" s="21">
        <v>99</v>
      </c>
      <c r="G236" s="21">
        <v>30</v>
      </c>
      <c r="H236" s="21">
        <v>4</v>
      </c>
      <c r="I236" s="21">
        <v>34</v>
      </c>
      <c r="J236" s="21">
        <v>78</v>
      </c>
      <c r="K236" s="21">
        <v>141</v>
      </c>
      <c r="L236" s="23">
        <v>0.27100000000000002</v>
      </c>
      <c r="N236" s="21">
        <f t="shared" si="23"/>
        <v>228</v>
      </c>
      <c r="O236" s="20" t="s">
        <v>572</v>
      </c>
      <c r="P236" s="21">
        <v>921</v>
      </c>
      <c r="Q236" s="23">
        <f t="shared" si="22"/>
        <v>0.16178067318132464</v>
      </c>
      <c r="R236" s="21">
        <v>232</v>
      </c>
      <c r="S236" s="25">
        <v>149</v>
      </c>
      <c r="T236" s="21">
        <v>53</v>
      </c>
      <c r="U236" s="21">
        <v>2</v>
      </c>
      <c r="V236" s="21">
        <v>28</v>
      </c>
      <c r="W236" s="21">
        <v>63</v>
      </c>
      <c r="X236" s="21">
        <v>156</v>
      </c>
      <c r="Y236" s="21">
        <v>210.2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x14ac:dyDescent="0.25">
      <c r="A237" s="20">
        <v>302</v>
      </c>
      <c r="B237" s="20" t="s">
        <v>395</v>
      </c>
      <c r="C237" s="21">
        <v>705</v>
      </c>
      <c r="D237" s="22">
        <f t="shared" si="21"/>
        <v>0.14751773049645389</v>
      </c>
      <c r="E237" s="21">
        <v>193</v>
      </c>
      <c r="F237" s="21">
        <v>104</v>
      </c>
      <c r="G237" s="21">
        <v>38</v>
      </c>
      <c r="H237" s="21">
        <v>1</v>
      </c>
      <c r="I237" s="21">
        <v>50</v>
      </c>
      <c r="J237" s="21">
        <v>91</v>
      </c>
      <c r="K237" s="21">
        <v>168</v>
      </c>
      <c r="L237" s="23">
        <v>0.32</v>
      </c>
      <c r="N237" s="21">
        <f t="shared" si="23"/>
        <v>229</v>
      </c>
      <c r="O237" s="20" t="s">
        <v>499</v>
      </c>
      <c r="P237" s="21">
        <v>920</v>
      </c>
      <c r="Q237" s="23">
        <f t="shared" si="22"/>
        <v>0.15326086956521739</v>
      </c>
      <c r="R237" s="21">
        <v>197</v>
      </c>
      <c r="S237" s="25">
        <v>141</v>
      </c>
      <c r="T237" s="21">
        <v>35</v>
      </c>
      <c r="U237" s="21">
        <v>3</v>
      </c>
      <c r="V237" s="21">
        <v>18</v>
      </c>
      <c r="W237" s="21">
        <v>42</v>
      </c>
      <c r="X237" s="21">
        <v>238</v>
      </c>
      <c r="Y237" s="21">
        <v>232.2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x14ac:dyDescent="0.25">
      <c r="A238" s="20">
        <v>1297</v>
      </c>
      <c r="B238" s="20" t="s">
        <v>111</v>
      </c>
      <c r="C238" s="21">
        <v>705</v>
      </c>
      <c r="D238" s="22">
        <f t="shared" si="21"/>
        <v>0.12907801418439716</v>
      </c>
      <c r="E238" s="21">
        <v>172</v>
      </c>
      <c r="F238" s="21">
        <v>91</v>
      </c>
      <c r="G238" s="21">
        <v>38</v>
      </c>
      <c r="H238" s="21">
        <v>1</v>
      </c>
      <c r="I238" s="21">
        <v>42</v>
      </c>
      <c r="J238" s="21">
        <v>109</v>
      </c>
      <c r="K238" s="21">
        <v>137</v>
      </c>
      <c r="L238" s="23">
        <v>0.30199999999999999</v>
      </c>
      <c r="N238" s="21">
        <f t="shared" si="23"/>
        <v>230</v>
      </c>
      <c r="O238" s="20" t="s">
        <v>524</v>
      </c>
      <c r="P238" s="21">
        <v>920</v>
      </c>
      <c r="Q238" s="23">
        <f t="shared" si="22"/>
        <v>0.15</v>
      </c>
      <c r="R238" s="21">
        <v>189</v>
      </c>
      <c r="S238" s="25">
        <v>138</v>
      </c>
      <c r="T238" s="21">
        <v>28</v>
      </c>
      <c r="U238" s="21">
        <v>3</v>
      </c>
      <c r="V238" s="21">
        <v>20</v>
      </c>
      <c r="W238" s="21">
        <v>74</v>
      </c>
      <c r="X238" s="21">
        <v>139</v>
      </c>
      <c r="Y238" s="21">
        <v>228.2</v>
      </c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spans="1:42" x14ac:dyDescent="0.25">
      <c r="A239" s="20">
        <v>9218</v>
      </c>
      <c r="B239" s="20" t="s">
        <v>339</v>
      </c>
      <c r="C239" s="21">
        <v>705</v>
      </c>
      <c r="D239" s="22">
        <f t="shared" si="21"/>
        <v>0.15886524822695036</v>
      </c>
      <c r="E239" s="21">
        <v>172</v>
      </c>
      <c r="F239" s="21">
        <v>112</v>
      </c>
      <c r="G239" s="21">
        <v>33</v>
      </c>
      <c r="H239" s="21">
        <v>3</v>
      </c>
      <c r="I239" s="21">
        <v>24</v>
      </c>
      <c r="J239" s="21">
        <v>110</v>
      </c>
      <c r="K239" s="21">
        <v>150</v>
      </c>
      <c r="L239" s="23">
        <v>0.29699999999999999</v>
      </c>
      <c r="N239" s="21">
        <f t="shared" si="23"/>
        <v>231</v>
      </c>
      <c r="O239" s="20" t="s">
        <v>482</v>
      </c>
      <c r="P239" s="21">
        <v>920</v>
      </c>
      <c r="Q239" s="23">
        <f t="shared" si="22"/>
        <v>0.14565217391304347</v>
      </c>
      <c r="R239" s="21">
        <v>207</v>
      </c>
      <c r="S239" s="25">
        <v>134</v>
      </c>
      <c r="T239" s="21">
        <v>38</v>
      </c>
      <c r="U239" s="21">
        <v>3</v>
      </c>
      <c r="V239" s="21">
        <v>32</v>
      </c>
      <c r="W239" s="21">
        <v>47</v>
      </c>
      <c r="X239" s="21">
        <v>211</v>
      </c>
      <c r="Y239" s="21">
        <v>225.2</v>
      </c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x14ac:dyDescent="0.25">
      <c r="A240" s="20">
        <v>4949</v>
      </c>
      <c r="B240" s="20" t="s">
        <v>61</v>
      </c>
      <c r="C240" s="21">
        <v>705</v>
      </c>
      <c r="D240" s="22">
        <f t="shared" si="21"/>
        <v>0.12907801418439716</v>
      </c>
      <c r="E240" s="21">
        <v>164</v>
      </c>
      <c r="F240" s="21">
        <v>91</v>
      </c>
      <c r="G240" s="21">
        <v>34</v>
      </c>
      <c r="H240" s="21">
        <v>1</v>
      </c>
      <c r="I240" s="21">
        <v>38</v>
      </c>
      <c r="J240" s="21">
        <v>70</v>
      </c>
      <c r="K240" s="21">
        <v>211</v>
      </c>
      <c r="L240" s="23">
        <v>0.26600000000000001</v>
      </c>
      <c r="N240" s="21">
        <f t="shared" si="23"/>
        <v>232</v>
      </c>
      <c r="O240" s="20" t="s">
        <v>558</v>
      </c>
      <c r="P240" s="21">
        <v>920</v>
      </c>
      <c r="Q240" s="23">
        <f t="shared" si="22"/>
        <v>0.17608695652173914</v>
      </c>
      <c r="R240" s="21">
        <v>244</v>
      </c>
      <c r="S240" s="25">
        <v>162</v>
      </c>
      <c r="T240" s="21">
        <v>56</v>
      </c>
      <c r="U240" s="21">
        <v>5</v>
      </c>
      <c r="V240" s="21">
        <v>21</v>
      </c>
      <c r="W240" s="21">
        <v>70</v>
      </c>
      <c r="X240" s="21">
        <v>186</v>
      </c>
      <c r="Y240" s="21">
        <v>205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x14ac:dyDescent="0.25">
      <c r="A241" s="20">
        <v>8347</v>
      </c>
      <c r="B241" s="20" t="s">
        <v>295</v>
      </c>
      <c r="C241" s="21">
        <v>705</v>
      </c>
      <c r="D241" s="22">
        <f t="shared" si="21"/>
        <v>0.18297872340425531</v>
      </c>
      <c r="E241" s="21">
        <v>166</v>
      </c>
      <c r="F241" s="21">
        <v>129</v>
      </c>
      <c r="G241" s="21">
        <v>24</v>
      </c>
      <c r="H241" s="21">
        <v>10</v>
      </c>
      <c r="I241" s="21">
        <v>3</v>
      </c>
      <c r="J241" s="21">
        <v>60</v>
      </c>
      <c r="K241" s="21">
        <v>74</v>
      </c>
      <c r="L241" s="23">
        <v>0.26400000000000001</v>
      </c>
      <c r="N241" s="21">
        <f t="shared" si="23"/>
        <v>233</v>
      </c>
      <c r="O241" s="20" t="s">
        <v>554</v>
      </c>
      <c r="P241" s="21">
        <v>919</v>
      </c>
      <c r="Q241" s="23">
        <f t="shared" si="22"/>
        <v>0.16866158868335146</v>
      </c>
      <c r="R241" s="21">
        <v>235</v>
      </c>
      <c r="S241" s="25">
        <v>155</v>
      </c>
      <c r="T241" s="21">
        <v>47</v>
      </c>
      <c r="U241" s="21">
        <v>9</v>
      </c>
      <c r="V241" s="21">
        <v>24</v>
      </c>
      <c r="W241" s="21">
        <v>26</v>
      </c>
      <c r="X241" s="21">
        <v>137</v>
      </c>
      <c r="Y241" s="21">
        <v>226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x14ac:dyDescent="0.25">
      <c r="A242" s="20">
        <v>5930</v>
      </c>
      <c r="B242" s="20" t="s">
        <v>400</v>
      </c>
      <c r="C242" s="21">
        <v>705</v>
      </c>
      <c r="D242" s="22">
        <f t="shared" si="21"/>
        <v>0.17872340425531916</v>
      </c>
      <c r="E242" s="21">
        <v>185</v>
      </c>
      <c r="F242" s="21">
        <v>126</v>
      </c>
      <c r="G242" s="21">
        <v>43</v>
      </c>
      <c r="H242" s="21">
        <v>2</v>
      </c>
      <c r="I242" s="21">
        <v>14</v>
      </c>
      <c r="J242" s="21">
        <v>72</v>
      </c>
      <c r="K242" s="21">
        <v>80</v>
      </c>
      <c r="L242" s="23">
        <v>0.29699999999999999</v>
      </c>
      <c r="N242" s="21">
        <f t="shared" si="23"/>
        <v>234</v>
      </c>
      <c r="O242" s="20" t="s">
        <v>487</v>
      </c>
      <c r="P242" s="21">
        <v>919</v>
      </c>
      <c r="Q242" s="23">
        <f t="shared" si="22"/>
        <v>0.16757344940152338</v>
      </c>
      <c r="R242" s="21">
        <v>219</v>
      </c>
      <c r="S242" s="25">
        <v>154</v>
      </c>
      <c r="T242" s="21">
        <v>40</v>
      </c>
      <c r="U242" s="21">
        <v>7</v>
      </c>
      <c r="V242" s="21">
        <v>18</v>
      </c>
      <c r="W242" s="21">
        <v>55</v>
      </c>
      <c r="X242" s="21">
        <v>181</v>
      </c>
      <c r="Y242" s="21">
        <v>220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x14ac:dyDescent="0.25">
      <c r="A243" s="20">
        <v>16472</v>
      </c>
      <c r="B243" s="20" t="s">
        <v>372</v>
      </c>
      <c r="C243" s="21">
        <v>705</v>
      </c>
      <c r="D243" s="22">
        <f t="shared" si="21"/>
        <v>8.794326241134752E-2</v>
      </c>
      <c r="E243" s="21">
        <v>129</v>
      </c>
      <c r="F243" s="21">
        <v>62</v>
      </c>
      <c r="G243" s="21">
        <v>33</v>
      </c>
      <c r="H243" s="21">
        <v>5</v>
      </c>
      <c r="I243" s="21">
        <v>29</v>
      </c>
      <c r="J243" s="21">
        <v>116</v>
      </c>
      <c r="K243" s="21">
        <v>173</v>
      </c>
      <c r="L243" s="23">
        <v>0.22600000000000001</v>
      </c>
      <c r="N243" s="21">
        <f t="shared" si="23"/>
        <v>235</v>
      </c>
      <c r="O243" s="20" t="s">
        <v>688</v>
      </c>
      <c r="P243" s="21">
        <v>919</v>
      </c>
      <c r="Q243" s="23">
        <f t="shared" si="22"/>
        <v>0.176278563656148</v>
      </c>
      <c r="R243" s="21">
        <v>243</v>
      </c>
      <c r="S243" s="25">
        <v>162</v>
      </c>
      <c r="T243" s="21">
        <v>60</v>
      </c>
      <c r="U243" s="21">
        <v>3</v>
      </c>
      <c r="V243" s="21">
        <v>18</v>
      </c>
      <c r="W243" s="21">
        <v>68</v>
      </c>
      <c r="X243" s="21">
        <v>114</v>
      </c>
      <c r="Y243" s="21">
        <v>206.2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x14ac:dyDescent="0.25">
      <c r="A244" s="20">
        <v>971</v>
      </c>
      <c r="B244" s="20" t="s">
        <v>136</v>
      </c>
      <c r="C244" s="21">
        <v>705</v>
      </c>
      <c r="D244" s="22">
        <f t="shared" si="21"/>
        <v>0.14468085106382977</v>
      </c>
      <c r="E244" s="21">
        <v>156</v>
      </c>
      <c r="F244" s="21">
        <v>102</v>
      </c>
      <c r="G244" s="21">
        <v>33</v>
      </c>
      <c r="H244" s="21">
        <v>10</v>
      </c>
      <c r="I244" s="21">
        <v>11</v>
      </c>
      <c r="J244" s="21">
        <v>54</v>
      </c>
      <c r="K244" s="21">
        <v>103</v>
      </c>
      <c r="L244" s="23">
        <v>0.245</v>
      </c>
      <c r="N244" s="21">
        <f t="shared" si="23"/>
        <v>236</v>
      </c>
      <c r="O244" s="20" t="s">
        <v>722</v>
      </c>
      <c r="P244" s="21">
        <v>919</v>
      </c>
      <c r="Q244" s="23">
        <f t="shared" si="22"/>
        <v>0.16866158868335146</v>
      </c>
      <c r="R244" s="21">
        <v>235</v>
      </c>
      <c r="S244" s="25">
        <v>155</v>
      </c>
      <c r="T244" s="21">
        <v>51</v>
      </c>
      <c r="U244" s="21">
        <v>5</v>
      </c>
      <c r="V244" s="21">
        <v>24</v>
      </c>
      <c r="W244" s="21">
        <v>95</v>
      </c>
      <c r="X244" s="21">
        <v>86</v>
      </c>
      <c r="Y244" s="21">
        <v>206.1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spans="1:42" x14ac:dyDescent="0.25">
      <c r="A245" s="20">
        <v>157</v>
      </c>
      <c r="B245" s="20" t="s">
        <v>294</v>
      </c>
      <c r="C245" s="21">
        <v>705</v>
      </c>
      <c r="D245" s="22">
        <f t="shared" si="21"/>
        <v>0.18439716312056736</v>
      </c>
      <c r="E245" s="21">
        <v>171</v>
      </c>
      <c r="F245" s="21">
        <v>130</v>
      </c>
      <c r="G245" s="21">
        <v>25</v>
      </c>
      <c r="H245" s="21">
        <v>0</v>
      </c>
      <c r="I245" s="21">
        <v>16</v>
      </c>
      <c r="J245" s="21">
        <v>54</v>
      </c>
      <c r="K245" s="21">
        <v>99</v>
      </c>
      <c r="L245" s="23">
        <v>0.27400000000000002</v>
      </c>
      <c r="N245" s="21">
        <f t="shared" si="23"/>
        <v>237</v>
      </c>
      <c r="O245" s="20" t="s">
        <v>508</v>
      </c>
      <c r="P245" s="21">
        <v>918</v>
      </c>
      <c r="Q245" s="23">
        <f t="shared" si="22"/>
        <v>0.13398692810457516</v>
      </c>
      <c r="R245" s="21">
        <v>192</v>
      </c>
      <c r="S245" s="25">
        <v>123</v>
      </c>
      <c r="T245" s="21">
        <v>43</v>
      </c>
      <c r="U245" s="21">
        <v>4</v>
      </c>
      <c r="V245" s="21">
        <v>22</v>
      </c>
      <c r="W245" s="21">
        <v>63</v>
      </c>
      <c r="X245" s="21">
        <v>218</v>
      </c>
      <c r="Y245" s="21">
        <v>224.1</v>
      </c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x14ac:dyDescent="0.25">
      <c r="A246" s="20">
        <v>1419</v>
      </c>
      <c r="B246" s="20" t="s">
        <v>177</v>
      </c>
      <c r="C246" s="21">
        <v>705</v>
      </c>
      <c r="D246" s="22">
        <f t="shared" si="21"/>
        <v>0.1574468085106383</v>
      </c>
      <c r="E246" s="21">
        <v>170</v>
      </c>
      <c r="F246" s="21">
        <v>111</v>
      </c>
      <c r="G246" s="21">
        <v>34</v>
      </c>
      <c r="H246" s="21">
        <v>0</v>
      </c>
      <c r="I246" s="21">
        <v>25</v>
      </c>
      <c r="J246" s="21">
        <v>51</v>
      </c>
      <c r="K246" s="21">
        <v>132</v>
      </c>
      <c r="L246" s="23">
        <v>0.26300000000000001</v>
      </c>
      <c r="N246" s="21">
        <f t="shared" si="23"/>
        <v>238</v>
      </c>
      <c r="O246" s="20" t="s">
        <v>490</v>
      </c>
      <c r="P246" s="21">
        <v>918</v>
      </c>
      <c r="Q246" s="23">
        <f t="shared" si="22"/>
        <v>0.15141612200435731</v>
      </c>
      <c r="R246" s="21">
        <v>205</v>
      </c>
      <c r="S246" s="25">
        <v>139</v>
      </c>
      <c r="T246" s="21">
        <v>44</v>
      </c>
      <c r="U246" s="21">
        <v>3</v>
      </c>
      <c r="V246" s="21">
        <v>19</v>
      </c>
      <c r="W246" s="21">
        <v>72</v>
      </c>
      <c r="X246" s="21">
        <v>213</v>
      </c>
      <c r="Y246" s="21">
        <v>220.1</v>
      </c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x14ac:dyDescent="0.25">
      <c r="A247" s="20">
        <v>4579</v>
      </c>
      <c r="B247" s="20" t="s">
        <v>143</v>
      </c>
      <c r="C247" s="21">
        <v>705</v>
      </c>
      <c r="D247" s="22">
        <f t="shared" si="21"/>
        <v>0.16595744680851063</v>
      </c>
      <c r="E247" s="21">
        <v>163</v>
      </c>
      <c r="F247" s="21">
        <v>117</v>
      </c>
      <c r="G247" s="21">
        <v>34</v>
      </c>
      <c r="H247" s="21">
        <v>2</v>
      </c>
      <c r="I247" s="21">
        <v>10</v>
      </c>
      <c r="J247" s="21">
        <v>30</v>
      </c>
      <c r="K247" s="21">
        <v>129</v>
      </c>
      <c r="L247" s="23">
        <v>0.245</v>
      </c>
      <c r="N247" s="21">
        <f t="shared" si="23"/>
        <v>239</v>
      </c>
      <c r="O247" s="20" t="s">
        <v>521</v>
      </c>
      <c r="P247" s="21">
        <v>918</v>
      </c>
      <c r="Q247" s="23">
        <f t="shared" si="22"/>
        <v>0.18518518518518517</v>
      </c>
      <c r="R247" s="21">
        <v>240</v>
      </c>
      <c r="S247" s="25">
        <v>170</v>
      </c>
      <c r="T247" s="21">
        <v>41</v>
      </c>
      <c r="U247" s="21">
        <v>7</v>
      </c>
      <c r="V247" s="21">
        <v>22</v>
      </c>
      <c r="W247" s="21">
        <v>52</v>
      </c>
      <c r="X247" s="21">
        <v>140</v>
      </c>
      <c r="Y247" s="21">
        <v>218.2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x14ac:dyDescent="0.25">
      <c r="A248" s="20">
        <v>2154</v>
      </c>
      <c r="B248" s="20" t="s">
        <v>200</v>
      </c>
      <c r="C248" s="21">
        <v>704</v>
      </c>
      <c r="D248" s="22">
        <f t="shared" si="21"/>
        <v>0.13920454545454544</v>
      </c>
      <c r="E248" s="21">
        <v>182</v>
      </c>
      <c r="F248" s="21">
        <v>98</v>
      </c>
      <c r="G248" s="21">
        <v>25</v>
      </c>
      <c r="H248" s="21">
        <v>1</v>
      </c>
      <c r="I248" s="21">
        <v>58</v>
      </c>
      <c r="J248" s="21">
        <v>108</v>
      </c>
      <c r="K248" s="21">
        <v>181</v>
      </c>
      <c r="L248" s="23">
        <v>0.313</v>
      </c>
      <c r="N248" s="21">
        <f t="shared" si="23"/>
        <v>240</v>
      </c>
      <c r="O248" s="20" t="s">
        <v>560</v>
      </c>
      <c r="P248" s="21">
        <v>918</v>
      </c>
      <c r="Q248" s="23">
        <f t="shared" si="22"/>
        <v>0.14705882352941177</v>
      </c>
      <c r="R248" s="21">
        <v>198</v>
      </c>
      <c r="S248" s="25">
        <v>135</v>
      </c>
      <c r="T248" s="21">
        <v>34</v>
      </c>
      <c r="U248" s="21">
        <v>4</v>
      </c>
      <c r="V248" s="21">
        <v>25</v>
      </c>
      <c r="W248" s="21">
        <v>86</v>
      </c>
      <c r="X248" s="21">
        <v>208</v>
      </c>
      <c r="Y248" s="21">
        <v>215.1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x14ac:dyDescent="0.25">
      <c r="A249" s="20">
        <v>945</v>
      </c>
      <c r="B249" s="20" t="s">
        <v>385</v>
      </c>
      <c r="C249" s="21">
        <v>704</v>
      </c>
      <c r="D249" s="22">
        <f t="shared" si="21"/>
        <v>0.12357954545454546</v>
      </c>
      <c r="E249" s="21">
        <v>170</v>
      </c>
      <c r="F249" s="21">
        <v>87</v>
      </c>
      <c r="G249" s="21">
        <v>48</v>
      </c>
      <c r="H249" s="21">
        <v>4</v>
      </c>
      <c r="I249" s="21">
        <v>31</v>
      </c>
      <c r="J249" s="21">
        <v>106</v>
      </c>
      <c r="K249" s="21">
        <v>137</v>
      </c>
      <c r="L249" s="23">
        <v>0.28899999999999998</v>
      </c>
      <c r="N249" s="21">
        <f t="shared" si="23"/>
        <v>241</v>
      </c>
      <c r="O249" s="20" t="s">
        <v>609</v>
      </c>
      <c r="P249" s="21">
        <v>918</v>
      </c>
      <c r="Q249" s="23">
        <f t="shared" si="22"/>
        <v>0.17538126361655773</v>
      </c>
      <c r="R249" s="21">
        <v>236</v>
      </c>
      <c r="S249" s="25">
        <v>161</v>
      </c>
      <c r="T249" s="21">
        <v>49</v>
      </c>
      <c r="U249" s="21">
        <v>3</v>
      </c>
      <c r="V249" s="21">
        <v>23</v>
      </c>
      <c r="W249" s="21">
        <v>48</v>
      </c>
      <c r="X249" s="21">
        <v>161</v>
      </c>
      <c r="Y249" s="21">
        <v>213.2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spans="1:42" x14ac:dyDescent="0.25">
      <c r="A250" s="20">
        <v>166</v>
      </c>
      <c r="B250" s="20" t="s">
        <v>259</v>
      </c>
      <c r="C250" s="21">
        <v>704</v>
      </c>
      <c r="D250" s="22">
        <f t="shared" si="21"/>
        <v>0.16051136363636365</v>
      </c>
      <c r="E250" s="21">
        <v>181</v>
      </c>
      <c r="F250" s="21">
        <v>113</v>
      </c>
      <c r="G250" s="21">
        <v>51</v>
      </c>
      <c r="H250" s="21">
        <v>8</v>
      </c>
      <c r="I250" s="21">
        <v>9</v>
      </c>
      <c r="J250" s="21">
        <v>82</v>
      </c>
      <c r="K250" s="21">
        <v>104</v>
      </c>
      <c r="L250" s="23">
        <v>0.29599999999999999</v>
      </c>
      <c r="N250" s="21">
        <f t="shared" si="23"/>
        <v>242</v>
      </c>
      <c r="O250" s="20" t="s">
        <v>780</v>
      </c>
      <c r="P250" s="21">
        <v>918</v>
      </c>
      <c r="Q250" s="23">
        <f t="shared" si="22"/>
        <v>0.12091503267973856</v>
      </c>
      <c r="R250" s="21">
        <v>193</v>
      </c>
      <c r="S250" s="25">
        <v>111</v>
      </c>
      <c r="T250" s="21">
        <v>51</v>
      </c>
      <c r="U250" s="21">
        <v>8</v>
      </c>
      <c r="V250" s="21">
        <v>23</v>
      </c>
      <c r="W250" s="21">
        <v>98</v>
      </c>
      <c r="X250" s="21">
        <v>168</v>
      </c>
      <c r="Y250" s="21">
        <v>211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spans="1:42" x14ac:dyDescent="0.25">
      <c r="A251" s="20">
        <v>941</v>
      </c>
      <c r="B251" s="20" t="s">
        <v>394</v>
      </c>
      <c r="C251" s="21">
        <v>704</v>
      </c>
      <c r="D251" s="22">
        <f t="shared" si="21"/>
        <v>0.16761363636363635</v>
      </c>
      <c r="E251" s="21">
        <v>199</v>
      </c>
      <c r="F251" s="21">
        <v>118</v>
      </c>
      <c r="G251" s="21">
        <v>50</v>
      </c>
      <c r="H251" s="21">
        <v>5</v>
      </c>
      <c r="I251" s="21">
        <v>26</v>
      </c>
      <c r="J251" s="21">
        <v>40</v>
      </c>
      <c r="K251" s="21">
        <v>83</v>
      </c>
      <c r="L251" s="23">
        <v>0.30399999999999999</v>
      </c>
      <c r="N251" s="21">
        <f t="shared" si="23"/>
        <v>243</v>
      </c>
      <c r="O251" s="20" t="s">
        <v>818</v>
      </c>
      <c r="P251" s="21">
        <v>918</v>
      </c>
      <c r="Q251" s="23">
        <f t="shared" si="22"/>
        <v>0.15904139433551198</v>
      </c>
      <c r="R251" s="21">
        <v>232</v>
      </c>
      <c r="S251" s="25">
        <v>146</v>
      </c>
      <c r="T251" s="21">
        <v>52</v>
      </c>
      <c r="U251" s="21">
        <v>6</v>
      </c>
      <c r="V251" s="21">
        <v>28</v>
      </c>
      <c r="W251" s="21">
        <v>63</v>
      </c>
      <c r="X251" s="21">
        <v>118</v>
      </c>
      <c r="Y251" s="21">
        <v>209.1</v>
      </c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x14ac:dyDescent="0.25">
      <c r="A252" s="20">
        <v>1875</v>
      </c>
      <c r="B252" s="20" t="s">
        <v>292</v>
      </c>
      <c r="C252" s="21">
        <v>704</v>
      </c>
      <c r="D252" s="22">
        <f t="shared" si="21"/>
        <v>0.16761363636363635</v>
      </c>
      <c r="E252" s="21">
        <v>190</v>
      </c>
      <c r="F252" s="21">
        <v>118</v>
      </c>
      <c r="G252" s="21">
        <v>35</v>
      </c>
      <c r="H252" s="21">
        <v>5</v>
      </c>
      <c r="I252" s="21">
        <v>32</v>
      </c>
      <c r="J252" s="21">
        <v>64</v>
      </c>
      <c r="K252" s="21">
        <v>126</v>
      </c>
      <c r="L252" s="23">
        <v>0.30399999999999999</v>
      </c>
      <c r="N252" s="21">
        <f t="shared" si="23"/>
        <v>244</v>
      </c>
      <c r="O252" s="20" t="s">
        <v>628</v>
      </c>
      <c r="P252" s="21">
        <v>917</v>
      </c>
      <c r="Q252" s="23">
        <f t="shared" si="22"/>
        <v>0.11886586695747001</v>
      </c>
      <c r="R252" s="21">
        <v>176</v>
      </c>
      <c r="S252" s="25">
        <v>109</v>
      </c>
      <c r="T252" s="21">
        <v>38</v>
      </c>
      <c r="U252" s="21">
        <v>3</v>
      </c>
      <c r="V252" s="21">
        <v>26</v>
      </c>
      <c r="W252" s="21">
        <v>80</v>
      </c>
      <c r="X252" s="21">
        <v>178</v>
      </c>
      <c r="Y252" s="21">
        <v>225</v>
      </c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spans="1:42" x14ac:dyDescent="0.25">
      <c r="A253" s="20">
        <v>1297</v>
      </c>
      <c r="B253" s="20" t="s">
        <v>111</v>
      </c>
      <c r="C253" s="21">
        <v>704</v>
      </c>
      <c r="D253" s="22">
        <f t="shared" si="21"/>
        <v>0.12642045454545456</v>
      </c>
      <c r="E253" s="21">
        <v>160</v>
      </c>
      <c r="F253" s="21">
        <v>89</v>
      </c>
      <c r="G253" s="21">
        <v>31</v>
      </c>
      <c r="H253" s="21">
        <v>1</v>
      </c>
      <c r="I253" s="21">
        <v>39</v>
      </c>
      <c r="J253" s="21">
        <v>111</v>
      </c>
      <c r="K253" s="21">
        <v>136</v>
      </c>
      <c r="L253" s="23">
        <v>0.27900000000000003</v>
      </c>
      <c r="N253" s="21">
        <f t="shared" si="23"/>
        <v>245</v>
      </c>
      <c r="O253" s="20" t="s">
        <v>768</v>
      </c>
      <c r="P253" s="21">
        <v>917</v>
      </c>
      <c r="Q253" s="23">
        <f t="shared" si="22"/>
        <v>0.15812431842966193</v>
      </c>
      <c r="R253" s="21">
        <v>228</v>
      </c>
      <c r="S253" s="25">
        <v>145</v>
      </c>
      <c r="T253" s="21">
        <v>46</v>
      </c>
      <c r="U253" s="21">
        <v>5</v>
      </c>
      <c r="V253" s="21">
        <v>32</v>
      </c>
      <c r="W253" s="21">
        <v>48</v>
      </c>
      <c r="X253" s="21">
        <v>135</v>
      </c>
      <c r="Y253" s="21">
        <v>216.1</v>
      </c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x14ac:dyDescent="0.25">
      <c r="A254" s="20">
        <v>13152</v>
      </c>
      <c r="B254" s="20" t="s">
        <v>318</v>
      </c>
      <c r="C254" s="21">
        <v>704</v>
      </c>
      <c r="D254" s="22">
        <f t="shared" si="21"/>
        <v>0.16619318181818182</v>
      </c>
      <c r="E254" s="21">
        <v>186</v>
      </c>
      <c r="F254" s="21">
        <v>117</v>
      </c>
      <c r="G254" s="21">
        <v>40</v>
      </c>
      <c r="H254" s="21">
        <v>7</v>
      </c>
      <c r="I254" s="21">
        <v>22</v>
      </c>
      <c r="J254" s="21">
        <v>60</v>
      </c>
      <c r="K254" s="21">
        <v>116</v>
      </c>
      <c r="L254" s="23">
        <v>0.29499999999999998</v>
      </c>
      <c r="N254" s="21">
        <f t="shared" si="23"/>
        <v>246</v>
      </c>
      <c r="O254" s="20" t="s">
        <v>616</v>
      </c>
      <c r="P254" s="21">
        <v>917</v>
      </c>
      <c r="Q254" s="23">
        <f t="shared" si="22"/>
        <v>0.16248636859323881</v>
      </c>
      <c r="R254" s="21">
        <v>226</v>
      </c>
      <c r="S254" s="25">
        <v>149</v>
      </c>
      <c r="T254" s="21">
        <v>42</v>
      </c>
      <c r="U254" s="21">
        <v>4</v>
      </c>
      <c r="V254" s="21">
        <v>31</v>
      </c>
      <c r="W254" s="21">
        <v>57</v>
      </c>
      <c r="X254" s="21">
        <v>160</v>
      </c>
      <c r="Y254" s="21">
        <v>216</v>
      </c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x14ac:dyDescent="0.25">
      <c r="A255" s="20">
        <v>9810</v>
      </c>
      <c r="B255" s="20" t="s">
        <v>227</v>
      </c>
      <c r="C255" s="21">
        <v>704</v>
      </c>
      <c r="D255" s="22">
        <f t="shared" si="21"/>
        <v>0.109375</v>
      </c>
      <c r="E255" s="21">
        <v>148</v>
      </c>
      <c r="F255" s="21">
        <v>77</v>
      </c>
      <c r="G255" s="21">
        <v>39</v>
      </c>
      <c r="H255" s="21">
        <v>4</v>
      </c>
      <c r="I255" s="21">
        <v>28</v>
      </c>
      <c r="J255" s="21">
        <v>61</v>
      </c>
      <c r="K255" s="21">
        <v>148</v>
      </c>
      <c r="L255" s="23">
        <v>0.23599999999999999</v>
      </c>
      <c r="N255" s="21">
        <f t="shared" si="23"/>
        <v>247</v>
      </c>
      <c r="O255" s="20" t="s">
        <v>567</v>
      </c>
      <c r="P255" s="21">
        <v>917</v>
      </c>
      <c r="Q255" s="23">
        <f t="shared" si="22"/>
        <v>0.10468920392584515</v>
      </c>
      <c r="R255" s="21">
        <v>162</v>
      </c>
      <c r="S255" s="25">
        <v>96</v>
      </c>
      <c r="T255" s="21">
        <v>41</v>
      </c>
      <c r="U255" s="21">
        <v>5</v>
      </c>
      <c r="V255" s="21">
        <v>20</v>
      </c>
      <c r="W255" s="21">
        <v>115</v>
      </c>
      <c r="X255" s="21">
        <v>210</v>
      </c>
      <c r="Y255" s="21">
        <v>214</v>
      </c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x14ac:dyDescent="0.25">
      <c r="A256" s="20">
        <v>2</v>
      </c>
      <c r="B256" s="20" t="s">
        <v>71</v>
      </c>
      <c r="C256" s="21">
        <v>704</v>
      </c>
      <c r="D256" s="22">
        <f t="shared" si="21"/>
        <v>0.17755681818181818</v>
      </c>
      <c r="E256" s="21">
        <v>194</v>
      </c>
      <c r="F256" s="21">
        <v>125</v>
      </c>
      <c r="G256" s="21">
        <v>39</v>
      </c>
      <c r="H256" s="21">
        <v>2</v>
      </c>
      <c r="I256" s="21">
        <v>28</v>
      </c>
      <c r="J256" s="21">
        <v>27</v>
      </c>
      <c r="K256" s="21">
        <v>100</v>
      </c>
      <c r="L256" s="23">
        <v>0.28899999999999998</v>
      </c>
      <c r="N256" s="21">
        <f t="shared" si="23"/>
        <v>248</v>
      </c>
      <c r="O256" s="20" t="s">
        <v>555</v>
      </c>
      <c r="P256" s="21">
        <v>917</v>
      </c>
      <c r="Q256" s="23">
        <f t="shared" si="22"/>
        <v>0.18320610687022901</v>
      </c>
      <c r="R256" s="21">
        <v>227</v>
      </c>
      <c r="S256" s="25">
        <v>168</v>
      </c>
      <c r="T256" s="21">
        <v>38</v>
      </c>
      <c r="U256" s="21">
        <v>3</v>
      </c>
      <c r="V256" s="21">
        <v>18</v>
      </c>
      <c r="W256" s="21">
        <v>81</v>
      </c>
      <c r="X256" s="21">
        <v>137</v>
      </c>
      <c r="Y256" s="21">
        <v>211.2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x14ac:dyDescent="0.25">
      <c r="A257" s="20">
        <v>1659</v>
      </c>
      <c r="B257" s="20" t="s">
        <v>283</v>
      </c>
      <c r="C257" s="21">
        <v>704</v>
      </c>
      <c r="D257" s="22">
        <f t="shared" si="21"/>
        <v>0.171875</v>
      </c>
      <c r="E257" s="21">
        <v>192</v>
      </c>
      <c r="F257" s="21">
        <v>121</v>
      </c>
      <c r="G257" s="21">
        <v>45</v>
      </c>
      <c r="H257" s="21">
        <v>3</v>
      </c>
      <c r="I257" s="21">
        <v>23</v>
      </c>
      <c r="J257" s="21">
        <v>63</v>
      </c>
      <c r="K257" s="21">
        <v>78</v>
      </c>
      <c r="L257" s="23">
        <v>0.30499999999999999</v>
      </c>
      <c r="N257" s="21">
        <f t="shared" si="23"/>
        <v>249</v>
      </c>
      <c r="O257" s="20" t="s">
        <v>523</v>
      </c>
      <c r="P257" s="21">
        <v>916</v>
      </c>
      <c r="Q257" s="23">
        <f t="shared" si="22"/>
        <v>0.18340611353711792</v>
      </c>
      <c r="R257" s="21">
        <v>238</v>
      </c>
      <c r="S257" s="25">
        <v>168</v>
      </c>
      <c r="T257" s="21">
        <v>49</v>
      </c>
      <c r="U257" s="21">
        <v>5</v>
      </c>
      <c r="V257" s="21">
        <v>16</v>
      </c>
      <c r="W257" s="21">
        <v>69</v>
      </c>
      <c r="X257" s="21">
        <v>141</v>
      </c>
      <c r="Y257" s="21">
        <v>215.1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x14ac:dyDescent="0.25">
      <c r="A258" s="20">
        <v>78</v>
      </c>
      <c r="B258" s="20" t="s">
        <v>102</v>
      </c>
      <c r="C258" s="21">
        <v>704</v>
      </c>
      <c r="D258" s="22">
        <f t="shared" si="21"/>
        <v>0.21164772727272727</v>
      </c>
      <c r="E258" s="21">
        <v>185</v>
      </c>
      <c r="F258" s="21">
        <v>149</v>
      </c>
      <c r="G258" s="21">
        <v>26</v>
      </c>
      <c r="H258" s="21">
        <v>7</v>
      </c>
      <c r="I258" s="21">
        <v>3</v>
      </c>
      <c r="J258" s="21">
        <v>38</v>
      </c>
      <c r="K258" s="21">
        <v>94</v>
      </c>
      <c r="L258" s="23">
        <v>0.28199999999999997</v>
      </c>
      <c r="N258" s="21">
        <f t="shared" si="23"/>
        <v>250</v>
      </c>
      <c r="O258" s="20" t="s">
        <v>510</v>
      </c>
      <c r="P258" s="21">
        <v>916</v>
      </c>
      <c r="Q258" s="23">
        <f t="shared" si="22"/>
        <v>0.17467248908296942</v>
      </c>
      <c r="R258" s="21">
        <v>228</v>
      </c>
      <c r="S258" s="25">
        <v>160</v>
      </c>
      <c r="T258" s="21">
        <v>41</v>
      </c>
      <c r="U258" s="21">
        <v>3</v>
      </c>
      <c r="V258" s="21">
        <v>24</v>
      </c>
      <c r="W258" s="21">
        <v>71</v>
      </c>
      <c r="X258" s="21">
        <v>158</v>
      </c>
      <c r="Y258" s="21">
        <v>214.1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x14ac:dyDescent="0.25">
      <c r="A259" s="20">
        <v>432</v>
      </c>
      <c r="B259" s="20" t="s">
        <v>237</v>
      </c>
      <c r="C259" s="21">
        <v>703</v>
      </c>
      <c r="D259" s="22">
        <f t="shared" si="21"/>
        <v>0.17354196301564723</v>
      </c>
      <c r="E259" s="21">
        <v>209</v>
      </c>
      <c r="F259" s="21">
        <v>122</v>
      </c>
      <c r="G259" s="21">
        <v>49</v>
      </c>
      <c r="H259" s="21">
        <v>5</v>
      </c>
      <c r="I259" s="21">
        <v>33</v>
      </c>
      <c r="J259" s="21">
        <v>111</v>
      </c>
      <c r="K259" s="21">
        <v>72</v>
      </c>
      <c r="L259" s="23">
        <v>0.35799999999999998</v>
      </c>
      <c r="N259" s="21">
        <f t="shared" si="23"/>
        <v>251</v>
      </c>
      <c r="O259" s="20" t="s">
        <v>784</v>
      </c>
      <c r="P259" s="21">
        <v>916</v>
      </c>
      <c r="Q259" s="23">
        <f t="shared" si="22"/>
        <v>0.15393013100436681</v>
      </c>
      <c r="R259" s="21">
        <v>223</v>
      </c>
      <c r="S259" s="25">
        <v>141</v>
      </c>
      <c r="T259" s="21">
        <v>52</v>
      </c>
      <c r="U259" s="21">
        <v>5</v>
      </c>
      <c r="V259" s="21">
        <v>25</v>
      </c>
      <c r="W259" s="21">
        <v>76</v>
      </c>
      <c r="X259" s="21">
        <v>135</v>
      </c>
      <c r="Y259" s="21">
        <v>208.2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x14ac:dyDescent="0.25">
      <c r="A260" s="20">
        <v>1736</v>
      </c>
      <c r="B260" s="20" t="s">
        <v>75</v>
      </c>
      <c r="C260" s="21">
        <v>703</v>
      </c>
      <c r="D260" s="22">
        <f t="shared" si="21"/>
        <v>0.18207681365576103</v>
      </c>
      <c r="E260" s="21">
        <v>194</v>
      </c>
      <c r="F260" s="21">
        <v>128</v>
      </c>
      <c r="G260" s="21">
        <v>30</v>
      </c>
      <c r="H260" s="21">
        <v>17</v>
      </c>
      <c r="I260" s="21">
        <v>19</v>
      </c>
      <c r="J260" s="21">
        <v>53</v>
      </c>
      <c r="K260" s="21">
        <v>81</v>
      </c>
      <c r="L260" s="23">
        <v>0.3</v>
      </c>
      <c r="N260" s="21">
        <f t="shared" si="23"/>
        <v>252</v>
      </c>
      <c r="O260" s="20" t="s">
        <v>662</v>
      </c>
      <c r="P260" s="21">
        <v>916</v>
      </c>
      <c r="Q260" s="23">
        <f t="shared" si="22"/>
        <v>0.19104803493449782</v>
      </c>
      <c r="R260" s="21">
        <v>247</v>
      </c>
      <c r="S260" s="25">
        <v>175</v>
      </c>
      <c r="T260" s="21">
        <v>41</v>
      </c>
      <c r="U260" s="21">
        <v>9</v>
      </c>
      <c r="V260" s="21">
        <v>22</v>
      </c>
      <c r="W260" s="21">
        <v>75</v>
      </c>
      <c r="X260" s="21">
        <v>136</v>
      </c>
      <c r="Y260" s="21">
        <v>207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x14ac:dyDescent="0.25">
      <c r="A261" s="20">
        <v>6387</v>
      </c>
      <c r="B261" s="20" t="s">
        <v>95</v>
      </c>
      <c r="C261" s="21">
        <v>703</v>
      </c>
      <c r="D261" s="22">
        <f t="shared" si="21"/>
        <v>0.17923186344238975</v>
      </c>
      <c r="E261" s="21">
        <v>171</v>
      </c>
      <c r="F261" s="21">
        <v>126</v>
      </c>
      <c r="G261" s="21">
        <v>26</v>
      </c>
      <c r="H261" s="21">
        <v>10</v>
      </c>
      <c r="I261" s="21">
        <v>9</v>
      </c>
      <c r="J261" s="21">
        <v>70</v>
      </c>
      <c r="K261" s="21">
        <v>155</v>
      </c>
      <c r="L261" s="23">
        <v>0.27400000000000002</v>
      </c>
      <c r="N261" s="21">
        <f t="shared" si="23"/>
        <v>253</v>
      </c>
      <c r="O261" s="20" t="s">
        <v>487</v>
      </c>
      <c r="P261" s="21">
        <v>915</v>
      </c>
      <c r="Q261" s="23">
        <f t="shared" si="22"/>
        <v>0.14426229508196722</v>
      </c>
      <c r="R261" s="21">
        <v>195</v>
      </c>
      <c r="S261" s="25">
        <v>132</v>
      </c>
      <c r="T261" s="21">
        <v>47</v>
      </c>
      <c r="U261" s="21">
        <v>5</v>
      </c>
      <c r="V261" s="21">
        <v>11</v>
      </c>
      <c r="W261" s="21">
        <v>51</v>
      </c>
      <c r="X261" s="21">
        <v>242</v>
      </c>
      <c r="Y261" s="21">
        <v>229.1</v>
      </c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x14ac:dyDescent="0.25">
      <c r="A262" s="20">
        <v>2154</v>
      </c>
      <c r="B262" s="20" t="s">
        <v>200</v>
      </c>
      <c r="C262" s="21">
        <v>703</v>
      </c>
      <c r="D262" s="22">
        <f t="shared" si="21"/>
        <v>0.12233285917496443</v>
      </c>
      <c r="E262" s="21">
        <v>172</v>
      </c>
      <c r="F262" s="21">
        <v>86</v>
      </c>
      <c r="G262" s="21">
        <v>37</v>
      </c>
      <c r="H262" s="21">
        <v>4</v>
      </c>
      <c r="I262" s="21">
        <v>45</v>
      </c>
      <c r="J262" s="21">
        <v>75</v>
      </c>
      <c r="K262" s="21">
        <v>186</v>
      </c>
      <c r="L262" s="23">
        <v>0.27900000000000003</v>
      </c>
      <c r="N262" s="21">
        <f t="shared" si="23"/>
        <v>254</v>
      </c>
      <c r="O262" s="20" t="s">
        <v>547</v>
      </c>
      <c r="P262" s="21">
        <v>915</v>
      </c>
      <c r="Q262" s="23">
        <f t="shared" si="22"/>
        <v>0.14098360655737704</v>
      </c>
      <c r="R262" s="21">
        <v>191</v>
      </c>
      <c r="S262" s="25">
        <v>129</v>
      </c>
      <c r="T262" s="21">
        <v>43</v>
      </c>
      <c r="U262" s="21">
        <v>3</v>
      </c>
      <c r="V262" s="21">
        <v>16</v>
      </c>
      <c r="W262" s="21">
        <v>74</v>
      </c>
      <c r="X262" s="21">
        <v>206</v>
      </c>
      <c r="Y262" s="21">
        <v>223.1</v>
      </c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x14ac:dyDescent="0.25">
      <c r="A263" s="20">
        <v>1235</v>
      </c>
      <c r="B263" s="20" t="s">
        <v>288</v>
      </c>
      <c r="C263" s="21">
        <v>703</v>
      </c>
      <c r="D263" s="22">
        <f t="shared" si="21"/>
        <v>0.17780938833570412</v>
      </c>
      <c r="E263" s="21">
        <v>179</v>
      </c>
      <c r="F263" s="21">
        <v>125</v>
      </c>
      <c r="G263" s="21">
        <v>34</v>
      </c>
      <c r="H263" s="21">
        <v>6</v>
      </c>
      <c r="I263" s="21">
        <v>14</v>
      </c>
      <c r="J263" s="21">
        <v>53</v>
      </c>
      <c r="K263" s="21">
        <v>98</v>
      </c>
      <c r="L263" s="23">
        <v>0.28599999999999998</v>
      </c>
      <c r="N263" s="21">
        <f t="shared" si="23"/>
        <v>255</v>
      </c>
      <c r="O263" s="20" t="s">
        <v>568</v>
      </c>
      <c r="P263" s="21">
        <v>915</v>
      </c>
      <c r="Q263" s="23">
        <f t="shared" si="22"/>
        <v>0.18907103825136612</v>
      </c>
      <c r="R263" s="21">
        <v>242</v>
      </c>
      <c r="S263" s="25">
        <v>173</v>
      </c>
      <c r="T263" s="21">
        <v>43</v>
      </c>
      <c r="U263" s="21">
        <v>9</v>
      </c>
      <c r="V263" s="21">
        <v>17</v>
      </c>
      <c r="W263" s="21">
        <v>55</v>
      </c>
      <c r="X263" s="21">
        <v>92</v>
      </c>
      <c r="Y263" s="21">
        <v>212.2</v>
      </c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spans="1:42" x14ac:dyDescent="0.25">
      <c r="A264" s="20">
        <v>941</v>
      </c>
      <c r="B264" s="20" t="s">
        <v>394</v>
      </c>
      <c r="C264" s="21">
        <v>703</v>
      </c>
      <c r="D264" s="22">
        <f t="shared" si="21"/>
        <v>0.15362731152204837</v>
      </c>
      <c r="E264" s="21">
        <v>177</v>
      </c>
      <c r="F264" s="21">
        <v>108</v>
      </c>
      <c r="G264" s="21">
        <v>42</v>
      </c>
      <c r="H264" s="21">
        <v>0</v>
      </c>
      <c r="I264" s="21">
        <v>27</v>
      </c>
      <c r="J264" s="21">
        <v>53</v>
      </c>
      <c r="K264" s="21">
        <v>65</v>
      </c>
      <c r="L264" s="23">
        <v>0.27800000000000002</v>
      </c>
      <c r="N264" s="21">
        <f t="shared" si="23"/>
        <v>256</v>
      </c>
      <c r="O264" s="20" t="s">
        <v>560</v>
      </c>
      <c r="P264" s="21">
        <v>915</v>
      </c>
      <c r="Q264" s="23">
        <f t="shared" si="22"/>
        <v>0.16065573770491803</v>
      </c>
      <c r="R264" s="21">
        <v>228</v>
      </c>
      <c r="S264" s="25">
        <v>147</v>
      </c>
      <c r="T264" s="21">
        <v>42</v>
      </c>
      <c r="U264" s="21">
        <v>11</v>
      </c>
      <c r="V264" s="21">
        <v>28</v>
      </c>
      <c r="W264" s="21">
        <v>93</v>
      </c>
      <c r="X264" s="21">
        <v>153</v>
      </c>
      <c r="Y264" s="21">
        <v>209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x14ac:dyDescent="0.25">
      <c r="A265" s="20">
        <v>12533</v>
      </c>
      <c r="B265" s="20" t="s">
        <v>53</v>
      </c>
      <c r="C265" s="21">
        <v>703</v>
      </c>
      <c r="D265" s="22">
        <f t="shared" si="21"/>
        <v>0.155049786628734</v>
      </c>
      <c r="E265" s="21">
        <v>161</v>
      </c>
      <c r="F265" s="21">
        <v>109</v>
      </c>
      <c r="G265" s="21">
        <v>35</v>
      </c>
      <c r="H265" s="21">
        <v>2</v>
      </c>
      <c r="I265" s="21">
        <v>15</v>
      </c>
      <c r="J265" s="21">
        <v>61</v>
      </c>
      <c r="K265" s="21">
        <v>131</v>
      </c>
      <c r="L265" s="23">
        <v>0.255</v>
      </c>
      <c r="N265" s="21">
        <f t="shared" si="23"/>
        <v>257</v>
      </c>
      <c r="O265" s="20" t="s">
        <v>548</v>
      </c>
      <c r="P265" s="21">
        <v>914</v>
      </c>
      <c r="Q265" s="23">
        <f t="shared" si="22"/>
        <v>0.12910284463894967</v>
      </c>
      <c r="R265" s="21">
        <v>193</v>
      </c>
      <c r="S265" s="25">
        <v>118</v>
      </c>
      <c r="T265" s="21">
        <v>44</v>
      </c>
      <c r="U265" s="21">
        <v>3</v>
      </c>
      <c r="V265" s="21">
        <v>28</v>
      </c>
      <c r="W265" s="21">
        <v>53</v>
      </c>
      <c r="X265" s="21">
        <v>196</v>
      </c>
      <c r="Y265" s="21">
        <v>227.1</v>
      </c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x14ac:dyDescent="0.25">
      <c r="A266" s="20">
        <v>1825</v>
      </c>
      <c r="B266" s="20" t="s">
        <v>245</v>
      </c>
      <c r="C266" s="21">
        <v>703</v>
      </c>
      <c r="D266" s="22">
        <f t="shared" ref="D266:D329" si="24">F266/C266</f>
        <v>0.15931721194879089</v>
      </c>
      <c r="E266" s="21">
        <v>157</v>
      </c>
      <c r="F266" s="21">
        <v>112</v>
      </c>
      <c r="G266" s="21">
        <v>29</v>
      </c>
      <c r="H266" s="21">
        <v>9</v>
      </c>
      <c r="I266" s="21">
        <v>7</v>
      </c>
      <c r="J266" s="21">
        <v>64</v>
      </c>
      <c r="K266" s="21">
        <v>83</v>
      </c>
      <c r="L266" s="23">
        <v>0.26</v>
      </c>
      <c r="N266" s="21">
        <f t="shared" si="23"/>
        <v>258</v>
      </c>
      <c r="O266" s="20" t="s">
        <v>753</v>
      </c>
      <c r="P266" s="21">
        <v>914</v>
      </c>
      <c r="Q266" s="23">
        <f t="shared" ref="Q266:Q329" si="25">S266/P266</f>
        <v>0.14770240700218817</v>
      </c>
      <c r="R266" s="21">
        <v>183</v>
      </c>
      <c r="S266" s="25">
        <v>135</v>
      </c>
      <c r="T266" s="21">
        <v>32</v>
      </c>
      <c r="U266" s="21">
        <v>3</v>
      </c>
      <c r="V266" s="21">
        <v>13</v>
      </c>
      <c r="W266" s="21">
        <v>85</v>
      </c>
      <c r="X266" s="21">
        <v>198</v>
      </c>
      <c r="Y266" s="21">
        <v>218</v>
      </c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spans="1:42" x14ac:dyDescent="0.25">
      <c r="A267" s="20">
        <v>281</v>
      </c>
      <c r="B267" s="20" t="s">
        <v>55</v>
      </c>
      <c r="C267" s="21">
        <v>703</v>
      </c>
      <c r="D267" s="22">
        <f t="shared" si="24"/>
        <v>0.16216216216216217</v>
      </c>
      <c r="E267" s="21">
        <v>161</v>
      </c>
      <c r="F267" s="21">
        <v>114</v>
      </c>
      <c r="G267" s="21">
        <v>25</v>
      </c>
      <c r="H267" s="21">
        <v>5</v>
      </c>
      <c r="I267" s="21">
        <v>17</v>
      </c>
      <c r="J267" s="21">
        <v>43</v>
      </c>
      <c r="K267" s="21">
        <v>149</v>
      </c>
      <c r="L267" s="23">
        <v>0.253</v>
      </c>
      <c r="N267" s="21">
        <f t="shared" ref="N267:N330" si="26">N266+1</f>
        <v>259</v>
      </c>
      <c r="O267" s="20" t="s">
        <v>566</v>
      </c>
      <c r="P267" s="21">
        <v>914</v>
      </c>
      <c r="Q267" s="23">
        <f t="shared" si="25"/>
        <v>0.12253829321663019</v>
      </c>
      <c r="R267" s="21">
        <v>191</v>
      </c>
      <c r="S267" s="25">
        <v>112</v>
      </c>
      <c r="T267" s="21">
        <v>48</v>
      </c>
      <c r="U267" s="21">
        <v>5</v>
      </c>
      <c r="V267" s="21">
        <v>26</v>
      </c>
      <c r="W267" s="21">
        <v>74</v>
      </c>
      <c r="X267" s="21">
        <v>173</v>
      </c>
      <c r="Y267" s="21">
        <v>215.2</v>
      </c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x14ac:dyDescent="0.25">
      <c r="A268" s="20">
        <v>1383</v>
      </c>
      <c r="B268" s="20" t="s">
        <v>345</v>
      </c>
      <c r="C268" s="21">
        <v>703</v>
      </c>
      <c r="D268" s="22">
        <f t="shared" si="24"/>
        <v>0.20341394025604551</v>
      </c>
      <c r="E268" s="21">
        <v>181</v>
      </c>
      <c r="F268" s="21">
        <v>143</v>
      </c>
      <c r="G268" s="21">
        <v>33</v>
      </c>
      <c r="H268" s="21">
        <v>0</v>
      </c>
      <c r="I268" s="21">
        <v>5</v>
      </c>
      <c r="J268" s="21">
        <v>49</v>
      </c>
      <c r="K268" s="21">
        <v>63</v>
      </c>
      <c r="L268" s="23">
        <v>0.28499999999999998</v>
      </c>
      <c r="N268" s="21">
        <f t="shared" si="26"/>
        <v>260</v>
      </c>
      <c r="O268" s="20" t="s">
        <v>589</v>
      </c>
      <c r="P268" s="21">
        <v>914</v>
      </c>
      <c r="Q268" s="23">
        <f t="shared" si="25"/>
        <v>0.15098468271334792</v>
      </c>
      <c r="R268" s="21">
        <v>210</v>
      </c>
      <c r="S268" s="25">
        <v>138</v>
      </c>
      <c r="T268" s="21">
        <v>41</v>
      </c>
      <c r="U268" s="21">
        <v>6</v>
      </c>
      <c r="V268" s="21">
        <v>25</v>
      </c>
      <c r="W268" s="21">
        <v>78</v>
      </c>
      <c r="X268" s="21">
        <v>214</v>
      </c>
      <c r="Y268" s="21">
        <v>213.2</v>
      </c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x14ac:dyDescent="0.25">
      <c r="A269" s="20">
        <v>17350</v>
      </c>
      <c r="B269" s="20" t="s">
        <v>172</v>
      </c>
      <c r="C269" s="21">
        <v>702</v>
      </c>
      <c r="D269" s="22">
        <f t="shared" si="24"/>
        <v>0.15811965811965811</v>
      </c>
      <c r="E269" s="21">
        <v>201</v>
      </c>
      <c r="F269" s="21">
        <v>111</v>
      </c>
      <c r="G269" s="21">
        <v>54</v>
      </c>
      <c r="H269" s="21">
        <v>4</v>
      </c>
      <c r="I269" s="21">
        <v>32</v>
      </c>
      <c r="J269" s="21">
        <v>48</v>
      </c>
      <c r="K269" s="21">
        <v>119</v>
      </c>
      <c r="L269" s="23">
        <v>0.311</v>
      </c>
      <c r="N269" s="21">
        <f t="shared" si="26"/>
        <v>261</v>
      </c>
      <c r="O269" s="20" t="s">
        <v>703</v>
      </c>
      <c r="P269" s="21">
        <v>914</v>
      </c>
      <c r="Q269" s="23">
        <f t="shared" si="25"/>
        <v>0.16301969365426697</v>
      </c>
      <c r="R269" s="21">
        <v>209</v>
      </c>
      <c r="S269" s="25">
        <v>149</v>
      </c>
      <c r="T269" s="21">
        <v>36</v>
      </c>
      <c r="U269" s="21">
        <v>3</v>
      </c>
      <c r="V269" s="21">
        <v>21</v>
      </c>
      <c r="W269" s="21">
        <v>112</v>
      </c>
      <c r="X269" s="21">
        <v>159</v>
      </c>
      <c r="Y269" s="21">
        <v>203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spans="1:42" x14ac:dyDescent="0.25">
      <c r="A270" s="20">
        <v>10</v>
      </c>
      <c r="B270" s="20" t="s">
        <v>296</v>
      </c>
      <c r="C270" s="21">
        <v>702</v>
      </c>
      <c r="D270" s="22">
        <f t="shared" si="24"/>
        <v>0.20227920227920229</v>
      </c>
      <c r="E270" s="21">
        <v>178</v>
      </c>
      <c r="F270" s="21">
        <v>142</v>
      </c>
      <c r="G270" s="21">
        <v>22</v>
      </c>
      <c r="H270" s="21">
        <v>6</v>
      </c>
      <c r="I270" s="21">
        <v>8</v>
      </c>
      <c r="J270" s="21">
        <v>45</v>
      </c>
      <c r="K270" s="21">
        <v>44</v>
      </c>
      <c r="L270" s="23">
        <v>0.29299999999999998</v>
      </c>
      <c r="N270" s="21">
        <f t="shared" si="26"/>
        <v>262</v>
      </c>
      <c r="O270" s="20" t="s">
        <v>571</v>
      </c>
      <c r="P270" s="21">
        <v>913</v>
      </c>
      <c r="Q270" s="23">
        <f t="shared" si="25"/>
        <v>0.18400876232201532</v>
      </c>
      <c r="R270" s="21">
        <v>221</v>
      </c>
      <c r="S270" s="25">
        <v>168</v>
      </c>
      <c r="T270" s="21">
        <v>37</v>
      </c>
      <c r="U270" s="21">
        <v>2</v>
      </c>
      <c r="V270" s="21">
        <v>14</v>
      </c>
      <c r="W270" s="21">
        <v>55</v>
      </c>
      <c r="X270" s="21">
        <v>123</v>
      </c>
      <c r="Y270" s="21">
        <v>218</v>
      </c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spans="1:42" x14ac:dyDescent="0.25">
      <c r="A271" s="20">
        <v>791</v>
      </c>
      <c r="B271" s="20" t="s">
        <v>86</v>
      </c>
      <c r="C271" s="21">
        <v>702</v>
      </c>
      <c r="D271" s="22">
        <f t="shared" si="24"/>
        <v>0.17806267806267806</v>
      </c>
      <c r="E271" s="21">
        <v>187</v>
      </c>
      <c r="F271" s="21">
        <v>125</v>
      </c>
      <c r="G271" s="21">
        <v>26</v>
      </c>
      <c r="H271" s="21">
        <v>6</v>
      </c>
      <c r="I271" s="21">
        <v>30</v>
      </c>
      <c r="J271" s="21">
        <v>33</v>
      </c>
      <c r="K271" s="21">
        <v>109</v>
      </c>
      <c r="L271" s="23">
        <v>0.28799999999999998</v>
      </c>
      <c r="N271" s="21">
        <f t="shared" si="26"/>
        <v>263</v>
      </c>
      <c r="O271" s="20" t="s">
        <v>586</v>
      </c>
      <c r="P271" s="21">
        <v>913</v>
      </c>
      <c r="Q271" s="23">
        <f t="shared" si="25"/>
        <v>0.14567360350492881</v>
      </c>
      <c r="R271" s="21">
        <v>197</v>
      </c>
      <c r="S271" s="25">
        <v>133</v>
      </c>
      <c r="T271" s="21">
        <v>39</v>
      </c>
      <c r="U271" s="21">
        <v>2</v>
      </c>
      <c r="V271" s="21">
        <v>23</v>
      </c>
      <c r="W271" s="21">
        <v>94</v>
      </c>
      <c r="X271" s="21">
        <v>200</v>
      </c>
      <c r="Y271" s="21">
        <v>213.1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x14ac:dyDescent="0.25">
      <c r="A272" s="20">
        <v>185</v>
      </c>
      <c r="B272" s="20" t="s">
        <v>92</v>
      </c>
      <c r="C272" s="21">
        <v>702</v>
      </c>
      <c r="D272" s="22">
        <f t="shared" si="24"/>
        <v>0.18233618233618235</v>
      </c>
      <c r="E272" s="21">
        <v>189</v>
      </c>
      <c r="F272" s="21">
        <v>128</v>
      </c>
      <c r="G272" s="21">
        <v>35</v>
      </c>
      <c r="H272" s="21">
        <v>6</v>
      </c>
      <c r="I272" s="21">
        <v>20</v>
      </c>
      <c r="J272" s="21">
        <v>76</v>
      </c>
      <c r="K272" s="21">
        <v>71</v>
      </c>
      <c r="L272" s="23">
        <v>0.30399999999999999</v>
      </c>
      <c r="N272" s="21">
        <f t="shared" si="26"/>
        <v>264</v>
      </c>
      <c r="O272" s="20" t="s">
        <v>547</v>
      </c>
      <c r="P272" s="21">
        <v>913</v>
      </c>
      <c r="Q272" s="23">
        <f t="shared" si="25"/>
        <v>0.1533406352683461</v>
      </c>
      <c r="R272" s="21">
        <v>200</v>
      </c>
      <c r="S272" s="25">
        <v>140</v>
      </c>
      <c r="T272" s="21">
        <v>41</v>
      </c>
      <c r="U272" s="21">
        <v>4</v>
      </c>
      <c r="V272" s="21">
        <v>15</v>
      </c>
      <c r="W272" s="21">
        <v>85</v>
      </c>
      <c r="X272" s="21">
        <v>188</v>
      </c>
      <c r="Y272" s="21">
        <v>212.1</v>
      </c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x14ac:dyDescent="0.25">
      <c r="A273" s="20">
        <v>185</v>
      </c>
      <c r="B273" s="20" t="s">
        <v>92</v>
      </c>
      <c r="C273" s="21">
        <v>702</v>
      </c>
      <c r="D273" s="22">
        <f t="shared" si="24"/>
        <v>0.16951566951566951</v>
      </c>
      <c r="E273" s="21">
        <v>178</v>
      </c>
      <c r="F273" s="21">
        <v>119</v>
      </c>
      <c r="G273" s="21">
        <v>34</v>
      </c>
      <c r="H273" s="21">
        <v>11</v>
      </c>
      <c r="I273" s="21">
        <v>14</v>
      </c>
      <c r="J273" s="21">
        <v>65</v>
      </c>
      <c r="K273" s="21">
        <v>70</v>
      </c>
      <c r="L273" s="23">
        <v>0.28599999999999998</v>
      </c>
      <c r="N273" s="21">
        <f t="shared" si="26"/>
        <v>265</v>
      </c>
      <c r="O273" s="20" t="s">
        <v>720</v>
      </c>
      <c r="P273" s="21">
        <v>913</v>
      </c>
      <c r="Q273" s="23">
        <f t="shared" si="25"/>
        <v>0.1741511500547645</v>
      </c>
      <c r="R273" s="21">
        <v>227</v>
      </c>
      <c r="S273" s="25">
        <v>159</v>
      </c>
      <c r="T273" s="21">
        <v>35</v>
      </c>
      <c r="U273" s="21">
        <v>3</v>
      </c>
      <c r="V273" s="21">
        <v>30</v>
      </c>
      <c r="W273" s="21">
        <v>76</v>
      </c>
      <c r="X273" s="21">
        <v>140</v>
      </c>
      <c r="Y273" s="21">
        <v>210.2</v>
      </c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x14ac:dyDescent="0.25">
      <c r="A274" s="20">
        <v>16556</v>
      </c>
      <c r="B274" s="20" t="s">
        <v>431</v>
      </c>
      <c r="C274" s="21">
        <v>702</v>
      </c>
      <c r="D274" s="22">
        <f t="shared" si="24"/>
        <v>0.1623931623931624</v>
      </c>
      <c r="E274" s="21">
        <v>189</v>
      </c>
      <c r="F274" s="21">
        <v>114</v>
      </c>
      <c r="G274" s="21">
        <v>43</v>
      </c>
      <c r="H274" s="21">
        <v>8</v>
      </c>
      <c r="I274" s="21">
        <v>24</v>
      </c>
      <c r="J274" s="21">
        <v>54</v>
      </c>
      <c r="K274" s="21">
        <v>112</v>
      </c>
      <c r="L274" s="23">
        <v>0.29499999999999998</v>
      </c>
      <c r="N274" s="21">
        <f t="shared" si="26"/>
        <v>266</v>
      </c>
      <c r="O274" s="20" t="s">
        <v>766</v>
      </c>
      <c r="P274" s="21">
        <v>913</v>
      </c>
      <c r="Q274" s="23">
        <f t="shared" si="25"/>
        <v>0.18181818181818182</v>
      </c>
      <c r="R274" s="21">
        <v>247</v>
      </c>
      <c r="S274" s="25">
        <v>166</v>
      </c>
      <c r="T274" s="21">
        <v>42</v>
      </c>
      <c r="U274" s="21">
        <v>5</v>
      </c>
      <c r="V274" s="21">
        <v>34</v>
      </c>
      <c r="W274" s="21">
        <v>79</v>
      </c>
      <c r="X274" s="21">
        <v>90</v>
      </c>
      <c r="Y274" s="21">
        <v>204.1</v>
      </c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spans="1:42" x14ac:dyDescent="0.25">
      <c r="A275" s="20">
        <v>547</v>
      </c>
      <c r="B275" s="20" t="s">
        <v>379</v>
      </c>
      <c r="C275" s="21">
        <v>702</v>
      </c>
      <c r="D275" s="22">
        <f t="shared" si="24"/>
        <v>0.14102564102564102</v>
      </c>
      <c r="E275" s="21">
        <v>168</v>
      </c>
      <c r="F275" s="21">
        <v>99</v>
      </c>
      <c r="G275" s="21">
        <v>28</v>
      </c>
      <c r="H275" s="21">
        <v>2</v>
      </c>
      <c r="I275" s="21">
        <v>39</v>
      </c>
      <c r="J275" s="21">
        <v>88</v>
      </c>
      <c r="K275" s="21">
        <v>119</v>
      </c>
      <c r="L275" s="23">
        <v>0.27800000000000002</v>
      </c>
      <c r="N275" s="21">
        <f t="shared" si="26"/>
        <v>267</v>
      </c>
      <c r="O275" s="20" t="s">
        <v>745</v>
      </c>
      <c r="P275" s="21">
        <v>912</v>
      </c>
      <c r="Q275" s="23">
        <f t="shared" si="25"/>
        <v>0.13048245614035087</v>
      </c>
      <c r="R275" s="21">
        <v>170</v>
      </c>
      <c r="S275" s="25">
        <v>119</v>
      </c>
      <c r="T275" s="21">
        <v>30</v>
      </c>
      <c r="U275" s="21">
        <v>5</v>
      </c>
      <c r="V275" s="21">
        <v>16</v>
      </c>
      <c r="W275" s="21">
        <v>46</v>
      </c>
      <c r="X275" s="21">
        <v>248</v>
      </c>
      <c r="Y275" s="21">
        <v>236</v>
      </c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x14ac:dyDescent="0.25">
      <c r="A276" s="20">
        <v>2151</v>
      </c>
      <c r="B276" s="20" t="s">
        <v>214</v>
      </c>
      <c r="C276" s="21">
        <v>702</v>
      </c>
      <c r="D276" s="22">
        <f t="shared" si="24"/>
        <v>0.11680911680911681</v>
      </c>
      <c r="E276" s="21">
        <v>158</v>
      </c>
      <c r="F276" s="21">
        <v>82</v>
      </c>
      <c r="G276" s="21">
        <v>34</v>
      </c>
      <c r="H276" s="21">
        <v>0</v>
      </c>
      <c r="I276" s="21">
        <v>42</v>
      </c>
      <c r="J276" s="21">
        <v>87</v>
      </c>
      <c r="K276" s="21">
        <v>138</v>
      </c>
      <c r="L276" s="23">
        <v>0.26300000000000001</v>
      </c>
      <c r="N276" s="21">
        <f t="shared" si="26"/>
        <v>268</v>
      </c>
      <c r="O276" s="20" t="s">
        <v>488</v>
      </c>
      <c r="P276" s="21">
        <v>912</v>
      </c>
      <c r="Q276" s="23">
        <f t="shared" si="25"/>
        <v>0.14035087719298245</v>
      </c>
      <c r="R276" s="21">
        <v>174</v>
      </c>
      <c r="S276" s="25">
        <v>128</v>
      </c>
      <c r="T276" s="21">
        <v>30</v>
      </c>
      <c r="U276" s="21">
        <v>1</v>
      </c>
      <c r="V276" s="21">
        <v>15</v>
      </c>
      <c r="W276" s="21">
        <v>54</v>
      </c>
      <c r="X276" s="21">
        <v>248</v>
      </c>
      <c r="Y276" s="21">
        <v>233.1</v>
      </c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x14ac:dyDescent="0.25">
      <c r="A277" s="20">
        <v>1580</v>
      </c>
      <c r="B277" s="20" t="s">
        <v>300</v>
      </c>
      <c r="C277" s="21">
        <v>702</v>
      </c>
      <c r="D277" s="22">
        <f t="shared" si="24"/>
        <v>0.18803418803418803</v>
      </c>
      <c r="E277" s="21">
        <v>156</v>
      </c>
      <c r="F277" s="21">
        <v>132</v>
      </c>
      <c r="G277" s="21">
        <v>21</v>
      </c>
      <c r="H277" s="21">
        <v>2</v>
      </c>
      <c r="I277" s="21">
        <v>1</v>
      </c>
      <c r="J277" s="21">
        <v>74</v>
      </c>
      <c r="K277" s="21">
        <v>114</v>
      </c>
      <c r="L277" s="23">
        <v>0.25900000000000001</v>
      </c>
      <c r="N277" s="21">
        <f t="shared" si="26"/>
        <v>269</v>
      </c>
      <c r="O277" s="20" t="s">
        <v>557</v>
      </c>
      <c r="P277" s="21">
        <v>912</v>
      </c>
      <c r="Q277" s="23">
        <f t="shared" si="25"/>
        <v>0.125</v>
      </c>
      <c r="R277" s="21">
        <v>179</v>
      </c>
      <c r="S277" s="25">
        <v>114</v>
      </c>
      <c r="T277" s="21">
        <v>37</v>
      </c>
      <c r="U277" s="21">
        <v>2</v>
      </c>
      <c r="V277" s="21">
        <v>26</v>
      </c>
      <c r="W277" s="21">
        <v>54</v>
      </c>
      <c r="X277" s="21">
        <v>251</v>
      </c>
      <c r="Y277" s="21">
        <v>226.2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x14ac:dyDescent="0.25">
      <c r="A278" s="20">
        <v>97</v>
      </c>
      <c r="B278" s="20" t="s">
        <v>47</v>
      </c>
      <c r="C278" s="21">
        <v>701</v>
      </c>
      <c r="D278" s="22">
        <f t="shared" si="24"/>
        <v>0.1340941512125535</v>
      </c>
      <c r="E278" s="21">
        <v>181</v>
      </c>
      <c r="F278" s="21">
        <v>94</v>
      </c>
      <c r="G278" s="21">
        <v>41</v>
      </c>
      <c r="H278" s="21">
        <v>1</v>
      </c>
      <c r="I278" s="21">
        <v>45</v>
      </c>
      <c r="J278" s="21">
        <v>126</v>
      </c>
      <c r="K278" s="21">
        <v>94</v>
      </c>
      <c r="L278" s="23">
        <v>0.31900000000000001</v>
      </c>
      <c r="N278" s="21">
        <f t="shared" si="26"/>
        <v>270</v>
      </c>
      <c r="O278" s="20" t="s">
        <v>674</v>
      </c>
      <c r="P278" s="21">
        <v>912</v>
      </c>
      <c r="Q278" s="23">
        <f t="shared" si="25"/>
        <v>0.15899122807017543</v>
      </c>
      <c r="R278" s="21">
        <v>220</v>
      </c>
      <c r="S278" s="25">
        <v>145</v>
      </c>
      <c r="T278" s="21">
        <v>38</v>
      </c>
      <c r="U278" s="21">
        <v>7</v>
      </c>
      <c r="V278" s="21">
        <v>30</v>
      </c>
      <c r="W278" s="21">
        <v>56</v>
      </c>
      <c r="X278" s="21">
        <v>123</v>
      </c>
      <c r="Y278" s="21">
        <v>221.1</v>
      </c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x14ac:dyDescent="0.25">
      <c r="A279" s="20">
        <v>651</v>
      </c>
      <c r="B279" s="20" t="s">
        <v>353</v>
      </c>
      <c r="C279" s="21">
        <v>701</v>
      </c>
      <c r="D279" s="22">
        <f t="shared" si="24"/>
        <v>0.14265335235378032</v>
      </c>
      <c r="E279" s="21">
        <v>184</v>
      </c>
      <c r="F279" s="21">
        <v>100</v>
      </c>
      <c r="G279" s="21">
        <v>31</v>
      </c>
      <c r="H279" s="21">
        <v>4</v>
      </c>
      <c r="I279" s="21">
        <v>49</v>
      </c>
      <c r="J279" s="21">
        <v>72</v>
      </c>
      <c r="K279" s="21">
        <v>107</v>
      </c>
      <c r="L279" s="23">
        <v>0.29699999999999999</v>
      </c>
      <c r="N279" s="21">
        <f t="shared" si="26"/>
        <v>271</v>
      </c>
      <c r="O279" s="20" t="s">
        <v>581</v>
      </c>
      <c r="P279" s="21">
        <v>912</v>
      </c>
      <c r="Q279" s="23">
        <f t="shared" si="25"/>
        <v>0.16008771929824561</v>
      </c>
      <c r="R279" s="21">
        <v>223</v>
      </c>
      <c r="S279" s="25">
        <v>146</v>
      </c>
      <c r="T279" s="21">
        <v>39</v>
      </c>
      <c r="U279" s="21">
        <v>5</v>
      </c>
      <c r="V279" s="21">
        <v>33</v>
      </c>
      <c r="W279" s="21">
        <v>41</v>
      </c>
      <c r="X279" s="21">
        <v>149</v>
      </c>
      <c r="Y279" s="21">
        <v>218.1</v>
      </c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x14ac:dyDescent="0.25">
      <c r="A280" s="20">
        <v>3473</v>
      </c>
      <c r="B280" s="20" t="s">
        <v>162</v>
      </c>
      <c r="C280" s="21">
        <v>701</v>
      </c>
      <c r="D280" s="22">
        <f t="shared" si="24"/>
        <v>0.12981455064194009</v>
      </c>
      <c r="E280" s="21">
        <v>163</v>
      </c>
      <c r="F280" s="21">
        <v>91</v>
      </c>
      <c r="G280" s="21">
        <v>38</v>
      </c>
      <c r="H280" s="21">
        <v>3</v>
      </c>
      <c r="I280" s="21">
        <v>31</v>
      </c>
      <c r="J280" s="21">
        <v>78</v>
      </c>
      <c r="K280" s="21">
        <v>105</v>
      </c>
      <c r="L280" s="23">
        <v>0.27800000000000002</v>
      </c>
      <c r="N280" s="21">
        <f t="shared" si="26"/>
        <v>272</v>
      </c>
      <c r="O280" s="20" t="s">
        <v>504</v>
      </c>
      <c r="P280" s="21">
        <v>912</v>
      </c>
      <c r="Q280" s="23">
        <f t="shared" si="25"/>
        <v>0.18092105263157895</v>
      </c>
      <c r="R280" s="21">
        <v>227</v>
      </c>
      <c r="S280" s="25">
        <v>165</v>
      </c>
      <c r="T280" s="21">
        <v>42</v>
      </c>
      <c r="U280" s="21">
        <v>2</v>
      </c>
      <c r="V280" s="21">
        <v>18</v>
      </c>
      <c r="W280" s="21">
        <v>55</v>
      </c>
      <c r="X280" s="21">
        <v>173</v>
      </c>
      <c r="Y280" s="21">
        <v>217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x14ac:dyDescent="0.25">
      <c r="A281" s="20">
        <v>766</v>
      </c>
      <c r="B281" s="20" t="s">
        <v>236</v>
      </c>
      <c r="C281" s="21">
        <v>701</v>
      </c>
      <c r="D281" s="22">
        <f t="shared" si="24"/>
        <v>0.21112696148359486</v>
      </c>
      <c r="E281" s="21">
        <v>192</v>
      </c>
      <c r="F281" s="21">
        <v>148</v>
      </c>
      <c r="G281" s="21">
        <v>35</v>
      </c>
      <c r="H281" s="21">
        <v>1</v>
      </c>
      <c r="I281" s="21">
        <v>8</v>
      </c>
      <c r="J281" s="21">
        <v>44</v>
      </c>
      <c r="K281" s="21">
        <v>64</v>
      </c>
      <c r="L281" s="23">
        <v>0.30099999999999999</v>
      </c>
      <c r="N281" s="21">
        <f t="shared" si="26"/>
        <v>273</v>
      </c>
      <c r="O281" s="20" t="s">
        <v>584</v>
      </c>
      <c r="P281" s="21">
        <v>912</v>
      </c>
      <c r="Q281" s="23">
        <f t="shared" si="25"/>
        <v>0.12719298245614036</v>
      </c>
      <c r="R281" s="21">
        <v>177</v>
      </c>
      <c r="S281" s="25">
        <v>116</v>
      </c>
      <c r="T281" s="21">
        <v>41</v>
      </c>
      <c r="U281" s="21">
        <v>3</v>
      </c>
      <c r="V281" s="21">
        <v>17</v>
      </c>
      <c r="W281" s="21">
        <v>102</v>
      </c>
      <c r="X281" s="21">
        <v>149</v>
      </c>
      <c r="Y281" s="21">
        <v>212.1</v>
      </c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x14ac:dyDescent="0.25">
      <c r="A282" s="20">
        <v>1177</v>
      </c>
      <c r="B282" s="20" t="s">
        <v>286</v>
      </c>
      <c r="C282" s="21">
        <v>700</v>
      </c>
      <c r="D282" s="22">
        <f t="shared" si="24"/>
        <v>0.13285714285714287</v>
      </c>
      <c r="E282" s="21">
        <v>186</v>
      </c>
      <c r="F282" s="21">
        <v>93</v>
      </c>
      <c r="G282" s="21">
        <v>45</v>
      </c>
      <c r="H282" s="21">
        <v>1</v>
      </c>
      <c r="I282" s="21">
        <v>47</v>
      </c>
      <c r="J282" s="21">
        <v>115</v>
      </c>
      <c r="K282" s="21">
        <v>64</v>
      </c>
      <c r="L282" s="23">
        <v>0.32700000000000001</v>
      </c>
      <c r="N282" s="21">
        <f t="shared" si="26"/>
        <v>274</v>
      </c>
      <c r="O282" s="20" t="s">
        <v>688</v>
      </c>
      <c r="P282" s="21">
        <v>912</v>
      </c>
      <c r="Q282" s="23">
        <f t="shared" si="25"/>
        <v>0.16447368421052633</v>
      </c>
      <c r="R282" s="21">
        <v>229</v>
      </c>
      <c r="S282" s="25">
        <v>150</v>
      </c>
      <c r="T282" s="21">
        <v>42</v>
      </c>
      <c r="U282" s="21">
        <v>5</v>
      </c>
      <c r="V282" s="21">
        <v>32</v>
      </c>
      <c r="W282" s="21">
        <v>68</v>
      </c>
      <c r="X282" s="21">
        <v>109</v>
      </c>
      <c r="Y282" s="21">
        <v>208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spans="1:42" x14ac:dyDescent="0.25">
      <c r="A283" s="20">
        <v>1177</v>
      </c>
      <c r="B283" s="20" t="s">
        <v>286</v>
      </c>
      <c r="C283" s="21">
        <v>700</v>
      </c>
      <c r="D283" s="22">
        <f t="shared" si="24"/>
        <v>0.16285714285714287</v>
      </c>
      <c r="E283" s="21">
        <v>195</v>
      </c>
      <c r="F283" s="21">
        <v>114</v>
      </c>
      <c r="G283" s="21">
        <v>38</v>
      </c>
      <c r="H283" s="21">
        <v>2</v>
      </c>
      <c r="I283" s="21">
        <v>41</v>
      </c>
      <c r="J283" s="21">
        <v>97</v>
      </c>
      <c r="K283" s="21">
        <v>65</v>
      </c>
      <c r="L283" s="23">
        <v>0.33</v>
      </c>
      <c r="N283" s="21">
        <f t="shared" si="26"/>
        <v>275</v>
      </c>
      <c r="O283" s="20" t="s">
        <v>527</v>
      </c>
      <c r="P283" s="21">
        <v>911</v>
      </c>
      <c r="Q283" s="23">
        <f t="shared" si="25"/>
        <v>0.15148188803512624</v>
      </c>
      <c r="R283" s="21">
        <v>185</v>
      </c>
      <c r="S283" s="25">
        <v>138</v>
      </c>
      <c r="T283" s="21">
        <v>28</v>
      </c>
      <c r="U283" s="21">
        <v>2</v>
      </c>
      <c r="V283" s="21">
        <v>17</v>
      </c>
      <c r="W283" s="21">
        <v>51</v>
      </c>
      <c r="X283" s="21">
        <v>216</v>
      </c>
      <c r="Y283" s="21">
        <v>232</v>
      </c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x14ac:dyDescent="0.25">
      <c r="A284" s="20">
        <v>5038</v>
      </c>
      <c r="B284" s="20" t="s">
        <v>371</v>
      </c>
      <c r="C284" s="21">
        <v>700</v>
      </c>
      <c r="D284" s="22">
        <f t="shared" si="24"/>
        <v>0.12857142857142856</v>
      </c>
      <c r="E284" s="21">
        <v>164</v>
      </c>
      <c r="F284" s="21">
        <v>90</v>
      </c>
      <c r="G284" s="21">
        <v>32</v>
      </c>
      <c r="H284" s="21">
        <v>5</v>
      </c>
      <c r="I284" s="21">
        <v>37</v>
      </c>
      <c r="J284" s="21">
        <v>109</v>
      </c>
      <c r="K284" s="21">
        <v>119</v>
      </c>
      <c r="L284" s="23">
        <v>0.28399999999999997</v>
      </c>
      <c r="N284" s="21">
        <f t="shared" si="26"/>
        <v>276</v>
      </c>
      <c r="O284" s="20" t="s">
        <v>584</v>
      </c>
      <c r="P284" s="21">
        <v>911</v>
      </c>
      <c r="Q284" s="23">
        <f t="shared" si="25"/>
        <v>0.15148188803512624</v>
      </c>
      <c r="R284" s="21">
        <v>187</v>
      </c>
      <c r="S284" s="25">
        <v>138</v>
      </c>
      <c r="T284" s="21">
        <v>34</v>
      </c>
      <c r="U284" s="21">
        <v>2</v>
      </c>
      <c r="V284" s="21">
        <v>13</v>
      </c>
      <c r="W284" s="21">
        <v>91</v>
      </c>
      <c r="X284" s="21">
        <v>169</v>
      </c>
      <c r="Y284" s="21">
        <v>218.2</v>
      </c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x14ac:dyDescent="0.25">
      <c r="A285" s="20">
        <v>1177</v>
      </c>
      <c r="B285" s="20" t="s">
        <v>286</v>
      </c>
      <c r="C285" s="21">
        <v>700</v>
      </c>
      <c r="D285" s="22">
        <f t="shared" si="24"/>
        <v>0.14428571428571429</v>
      </c>
      <c r="E285" s="21">
        <v>183</v>
      </c>
      <c r="F285" s="21">
        <v>101</v>
      </c>
      <c r="G285" s="21">
        <v>39</v>
      </c>
      <c r="H285" s="21">
        <v>1</v>
      </c>
      <c r="I285" s="21">
        <v>42</v>
      </c>
      <c r="J285" s="21">
        <v>103</v>
      </c>
      <c r="K285" s="21">
        <v>76</v>
      </c>
      <c r="L285" s="23">
        <v>0.312</v>
      </c>
      <c r="N285" s="21">
        <f t="shared" si="26"/>
        <v>277</v>
      </c>
      <c r="O285" s="20" t="s">
        <v>584</v>
      </c>
      <c r="P285" s="21">
        <v>911</v>
      </c>
      <c r="Q285" s="23">
        <f t="shared" si="25"/>
        <v>0.14818880351262348</v>
      </c>
      <c r="R285" s="21">
        <v>191</v>
      </c>
      <c r="S285" s="25">
        <v>135</v>
      </c>
      <c r="T285" s="21">
        <v>35</v>
      </c>
      <c r="U285" s="21">
        <v>6</v>
      </c>
      <c r="V285" s="21">
        <v>15</v>
      </c>
      <c r="W285" s="21">
        <v>94</v>
      </c>
      <c r="X285" s="21">
        <v>137</v>
      </c>
      <c r="Y285" s="21">
        <v>214.1</v>
      </c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x14ac:dyDescent="0.25">
      <c r="A286" s="20">
        <v>8001</v>
      </c>
      <c r="B286" s="20" t="s">
        <v>198</v>
      </c>
      <c r="C286" s="21">
        <v>700</v>
      </c>
      <c r="D286" s="22">
        <f t="shared" si="24"/>
        <v>0.15857142857142856</v>
      </c>
      <c r="E286" s="21">
        <v>185</v>
      </c>
      <c r="F286" s="21">
        <v>111</v>
      </c>
      <c r="G286" s="21">
        <v>46</v>
      </c>
      <c r="H286" s="21">
        <v>11</v>
      </c>
      <c r="I286" s="21">
        <v>17</v>
      </c>
      <c r="J286" s="21">
        <v>56</v>
      </c>
      <c r="K286" s="21">
        <v>128</v>
      </c>
      <c r="L286" s="23">
        <v>0.29199999999999998</v>
      </c>
      <c r="N286" s="21">
        <f t="shared" si="26"/>
        <v>278</v>
      </c>
      <c r="O286" s="20" t="s">
        <v>669</v>
      </c>
      <c r="P286" s="21">
        <v>911</v>
      </c>
      <c r="Q286" s="23">
        <f t="shared" si="25"/>
        <v>0.10976948408342481</v>
      </c>
      <c r="R286" s="21">
        <v>184</v>
      </c>
      <c r="S286" s="25">
        <v>100</v>
      </c>
      <c r="T286" s="21">
        <v>43</v>
      </c>
      <c r="U286" s="21">
        <v>7</v>
      </c>
      <c r="V286" s="21">
        <v>34</v>
      </c>
      <c r="W286" s="21">
        <v>82</v>
      </c>
      <c r="X286" s="21">
        <v>253</v>
      </c>
      <c r="Y286" s="21">
        <v>213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x14ac:dyDescent="0.25">
      <c r="A287" s="20">
        <v>5209</v>
      </c>
      <c r="B287" s="20" t="s">
        <v>56</v>
      </c>
      <c r="C287" s="21">
        <v>700</v>
      </c>
      <c r="D287" s="22">
        <f t="shared" si="24"/>
        <v>0.16428571428571428</v>
      </c>
      <c r="E287" s="21">
        <v>168</v>
      </c>
      <c r="F287" s="21">
        <v>115</v>
      </c>
      <c r="G287" s="21">
        <v>27</v>
      </c>
      <c r="H287" s="21">
        <v>6</v>
      </c>
      <c r="I287" s="21">
        <v>20</v>
      </c>
      <c r="J287" s="21">
        <v>52</v>
      </c>
      <c r="K287" s="21">
        <v>141</v>
      </c>
      <c r="L287" s="23">
        <v>0.26500000000000001</v>
      </c>
      <c r="N287" s="21">
        <f t="shared" si="26"/>
        <v>279</v>
      </c>
      <c r="O287" s="20" t="s">
        <v>624</v>
      </c>
      <c r="P287" s="21">
        <v>911</v>
      </c>
      <c r="Q287" s="23">
        <f t="shared" si="25"/>
        <v>0.19099890230515917</v>
      </c>
      <c r="R287" s="21">
        <v>255</v>
      </c>
      <c r="S287" s="25">
        <v>174</v>
      </c>
      <c r="T287" s="21">
        <v>48</v>
      </c>
      <c r="U287" s="21">
        <v>3</v>
      </c>
      <c r="V287" s="21">
        <v>30</v>
      </c>
      <c r="W287" s="21">
        <v>47</v>
      </c>
      <c r="X287" s="21">
        <v>128</v>
      </c>
      <c r="Y287" s="21">
        <v>211.2</v>
      </c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spans="1:42" x14ac:dyDescent="0.25">
      <c r="A288" s="20">
        <v>9368</v>
      </c>
      <c r="B288" s="20" t="s">
        <v>380</v>
      </c>
      <c r="C288" s="21">
        <v>700</v>
      </c>
      <c r="D288" s="22">
        <f t="shared" si="24"/>
        <v>0.15571428571428572</v>
      </c>
      <c r="E288" s="21">
        <v>158</v>
      </c>
      <c r="F288" s="21">
        <v>109</v>
      </c>
      <c r="G288" s="21">
        <v>26</v>
      </c>
      <c r="H288" s="21">
        <v>1</v>
      </c>
      <c r="I288" s="21">
        <v>22</v>
      </c>
      <c r="J288" s="21">
        <v>57</v>
      </c>
      <c r="K288" s="21">
        <v>133</v>
      </c>
      <c r="L288" s="23">
        <v>0.253</v>
      </c>
      <c r="N288" s="21">
        <f t="shared" si="26"/>
        <v>280</v>
      </c>
      <c r="O288" s="20" t="s">
        <v>692</v>
      </c>
      <c r="P288" s="21">
        <v>911</v>
      </c>
      <c r="Q288" s="23">
        <f t="shared" si="25"/>
        <v>0.15587266739846323</v>
      </c>
      <c r="R288" s="21">
        <v>224</v>
      </c>
      <c r="S288" s="25">
        <v>142</v>
      </c>
      <c r="T288" s="21">
        <v>48</v>
      </c>
      <c r="U288" s="21">
        <v>7</v>
      </c>
      <c r="V288" s="21">
        <v>27</v>
      </c>
      <c r="W288" s="21">
        <v>61</v>
      </c>
      <c r="X288" s="21">
        <v>126</v>
      </c>
      <c r="Y288" s="21">
        <v>211.1</v>
      </c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x14ac:dyDescent="0.25">
      <c r="A289" s="20">
        <v>1908</v>
      </c>
      <c r="B289" s="20" t="s">
        <v>265</v>
      </c>
      <c r="C289" s="21">
        <v>700</v>
      </c>
      <c r="D289" s="22">
        <f t="shared" si="24"/>
        <v>0.14714285714285713</v>
      </c>
      <c r="E289" s="21">
        <v>172</v>
      </c>
      <c r="F289" s="21">
        <v>103</v>
      </c>
      <c r="G289" s="21">
        <v>32</v>
      </c>
      <c r="H289" s="21">
        <v>1</v>
      </c>
      <c r="I289" s="21">
        <v>36</v>
      </c>
      <c r="J289" s="21">
        <v>74</v>
      </c>
      <c r="K289" s="21">
        <v>142</v>
      </c>
      <c r="L289" s="23">
        <v>0.27900000000000003</v>
      </c>
      <c r="N289" s="21">
        <f t="shared" si="26"/>
        <v>281</v>
      </c>
      <c r="O289" s="20" t="s">
        <v>502</v>
      </c>
      <c r="P289" s="21">
        <v>910</v>
      </c>
      <c r="Q289" s="23">
        <f t="shared" si="25"/>
        <v>0.12307692307692308</v>
      </c>
      <c r="R289" s="21">
        <v>180</v>
      </c>
      <c r="S289" s="25">
        <v>112</v>
      </c>
      <c r="T289" s="21">
        <v>42</v>
      </c>
      <c r="U289" s="21">
        <v>4</v>
      </c>
      <c r="V289" s="21">
        <v>22</v>
      </c>
      <c r="W289" s="21">
        <v>45</v>
      </c>
      <c r="X289" s="21">
        <v>238</v>
      </c>
      <c r="Y289" s="21">
        <v>231.2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spans="1:42" x14ac:dyDescent="0.25">
      <c r="A290" s="20">
        <v>2154</v>
      </c>
      <c r="B290" s="20" t="s">
        <v>200</v>
      </c>
      <c r="C290" s="21">
        <v>700</v>
      </c>
      <c r="D290" s="22">
        <f t="shared" si="24"/>
        <v>0.10714285714285714</v>
      </c>
      <c r="E290" s="21">
        <v>153</v>
      </c>
      <c r="F290" s="21">
        <v>75</v>
      </c>
      <c r="G290" s="21">
        <v>26</v>
      </c>
      <c r="H290" s="21">
        <v>4</v>
      </c>
      <c r="I290" s="21">
        <v>48</v>
      </c>
      <c r="J290" s="21">
        <v>81</v>
      </c>
      <c r="K290" s="21">
        <v>199</v>
      </c>
      <c r="L290" s="23">
        <v>0.251</v>
      </c>
      <c r="N290" s="21">
        <f t="shared" si="26"/>
        <v>282</v>
      </c>
      <c r="O290" s="20" t="s">
        <v>517</v>
      </c>
      <c r="P290" s="21">
        <v>910</v>
      </c>
      <c r="Q290" s="23">
        <f t="shared" si="25"/>
        <v>0.14615384615384616</v>
      </c>
      <c r="R290" s="21">
        <v>186</v>
      </c>
      <c r="S290" s="25">
        <v>133</v>
      </c>
      <c r="T290" s="21">
        <v>33</v>
      </c>
      <c r="U290" s="21">
        <v>5</v>
      </c>
      <c r="V290" s="21">
        <v>15</v>
      </c>
      <c r="W290" s="21">
        <v>56</v>
      </c>
      <c r="X290" s="21">
        <v>213</v>
      </c>
      <c r="Y290" s="21">
        <v>230.1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x14ac:dyDescent="0.25">
      <c r="A291" s="20">
        <v>549</v>
      </c>
      <c r="B291" s="20" t="s">
        <v>112</v>
      </c>
      <c r="C291" s="21">
        <v>700</v>
      </c>
      <c r="D291" s="22">
        <f t="shared" si="24"/>
        <v>0.15285714285714286</v>
      </c>
      <c r="E291" s="21">
        <v>178</v>
      </c>
      <c r="F291" s="21">
        <v>107</v>
      </c>
      <c r="G291" s="21">
        <v>47</v>
      </c>
      <c r="H291" s="21">
        <v>0</v>
      </c>
      <c r="I291" s="21">
        <v>24</v>
      </c>
      <c r="J291" s="21">
        <v>40</v>
      </c>
      <c r="K291" s="21">
        <v>94</v>
      </c>
      <c r="L291" s="23">
        <v>0.28100000000000003</v>
      </c>
      <c r="N291" s="21">
        <f t="shared" si="26"/>
        <v>283</v>
      </c>
      <c r="O291" s="20" t="s">
        <v>484</v>
      </c>
      <c r="P291" s="21">
        <v>910</v>
      </c>
      <c r="Q291" s="23">
        <f t="shared" si="25"/>
        <v>0.13956043956043956</v>
      </c>
      <c r="R291" s="21">
        <v>206</v>
      </c>
      <c r="S291" s="25">
        <v>127</v>
      </c>
      <c r="T291" s="21">
        <v>54</v>
      </c>
      <c r="U291" s="21">
        <v>2</v>
      </c>
      <c r="V291" s="21">
        <v>23</v>
      </c>
      <c r="W291" s="21">
        <v>35</v>
      </c>
      <c r="X291" s="21">
        <v>203</v>
      </c>
      <c r="Y291" s="21">
        <v>226.2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x14ac:dyDescent="0.25">
      <c r="A292" s="20">
        <v>5930</v>
      </c>
      <c r="B292" s="20" t="s">
        <v>400</v>
      </c>
      <c r="C292" s="21">
        <v>700</v>
      </c>
      <c r="D292" s="22">
        <f t="shared" si="24"/>
        <v>0.19714285714285715</v>
      </c>
      <c r="E292" s="21">
        <v>172</v>
      </c>
      <c r="F292" s="21">
        <v>138</v>
      </c>
      <c r="G292" s="21">
        <v>24</v>
      </c>
      <c r="H292" s="21">
        <v>0</v>
      </c>
      <c r="I292" s="21">
        <v>10</v>
      </c>
      <c r="J292" s="21">
        <v>55</v>
      </c>
      <c r="K292" s="21">
        <v>76</v>
      </c>
      <c r="L292" s="23">
        <v>0.27100000000000002</v>
      </c>
      <c r="N292" s="21">
        <f t="shared" si="26"/>
        <v>284</v>
      </c>
      <c r="O292" s="20" t="s">
        <v>554</v>
      </c>
      <c r="P292" s="21">
        <v>910</v>
      </c>
      <c r="Q292" s="23">
        <f t="shared" si="25"/>
        <v>0.17472527472527472</v>
      </c>
      <c r="R292" s="21">
        <v>239</v>
      </c>
      <c r="S292" s="25">
        <v>159</v>
      </c>
      <c r="T292" s="21">
        <v>48</v>
      </c>
      <c r="U292" s="21">
        <v>4</v>
      </c>
      <c r="V292" s="21">
        <v>28</v>
      </c>
      <c r="W292" s="21">
        <v>44</v>
      </c>
      <c r="X292" s="21">
        <v>121</v>
      </c>
      <c r="Y292" s="21">
        <v>218.2</v>
      </c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spans="1:42" x14ac:dyDescent="0.25">
      <c r="A293" s="20">
        <v>15429</v>
      </c>
      <c r="B293" s="20" t="s">
        <v>285</v>
      </c>
      <c r="C293" s="21">
        <v>699</v>
      </c>
      <c r="D293" s="22">
        <f t="shared" si="24"/>
        <v>0.14163090128755365</v>
      </c>
      <c r="E293" s="21">
        <v>176</v>
      </c>
      <c r="F293" s="21">
        <v>99</v>
      </c>
      <c r="G293" s="21">
        <v>35</v>
      </c>
      <c r="H293" s="21">
        <v>3</v>
      </c>
      <c r="I293" s="21">
        <v>39</v>
      </c>
      <c r="J293" s="21">
        <v>75</v>
      </c>
      <c r="K293" s="21">
        <v>154</v>
      </c>
      <c r="L293" s="23">
        <v>0.29199999999999998</v>
      </c>
      <c r="N293" s="21">
        <f t="shared" si="26"/>
        <v>285</v>
      </c>
      <c r="O293" s="20" t="s">
        <v>710</v>
      </c>
      <c r="P293" s="21">
        <v>910</v>
      </c>
      <c r="Q293" s="23">
        <f t="shared" si="25"/>
        <v>0.16483516483516483</v>
      </c>
      <c r="R293" s="21">
        <v>228</v>
      </c>
      <c r="S293" s="25">
        <v>150</v>
      </c>
      <c r="T293" s="21">
        <v>44</v>
      </c>
      <c r="U293" s="21">
        <v>3</v>
      </c>
      <c r="V293" s="21">
        <v>31</v>
      </c>
      <c r="W293" s="21">
        <v>42</v>
      </c>
      <c r="X293" s="21">
        <v>107</v>
      </c>
      <c r="Y293" s="21">
        <v>218.2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spans="1:42" x14ac:dyDescent="0.25">
      <c r="A294" s="20">
        <v>4720</v>
      </c>
      <c r="B294" s="20" t="s">
        <v>42</v>
      </c>
      <c r="C294" s="21">
        <v>699</v>
      </c>
      <c r="D294" s="22">
        <f t="shared" si="24"/>
        <v>0.15593705293276108</v>
      </c>
      <c r="E294" s="21">
        <v>173</v>
      </c>
      <c r="F294" s="21">
        <v>109</v>
      </c>
      <c r="G294" s="21">
        <v>31</v>
      </c>
      <c r="H294" s="21">
        <v>2</v>
      </c>
      <c r="I294" s="21">
        <v>31</v>
      </c>
      <c r="J294" s="21">
        <v>86</v>
      </c>
      <c r="K294" s="21">
        <v>157</v>
      </c>
      <c r="L294" s="23">
        <v>0.28599999999999998</v>
      </c>
      <c r="N294" s="21">
        <f t="shared" si="26"/>
        <v>286</v>
      </c>
      <c r="O294" s="20" t="s">
        <v>617</v>
      </c>
      <c r="P294" s="21">
        <v>910</v>
      </c>
      <c r="Q294" s="23">
        <f t="shared" si="25"/>
        <v>0.16593406593406593</v>
      </c>
      <c r="R294" s="21">
        <v>234</v>
      </c>
      <c r="S294" s="25">
        <v>151</v>
      </c>
      <c r="T294" s="21">
        <v>51</v>
      </c>
      <c r="U294" s="21">
        <v>5</v>
      </c>
      <c r="V294" s="21">
        <v>27</v>
      </c>
      <c r="W294" s="21">
        <v>49</v>
      </c>
      <c r="X294" s="21">
        <v>136</v>
      </c>
      <c r="Y294" s="21">
        <v>217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x14ac:dyDescent="0.25">
      <c r="A295" s="20">
        <v>857</v>
      </c>
      <c r="B295" s="20" t="s">
        <v>183</v>
      </c>
      <c r="C295" s="21">
        <v>699</v>
      </c>
      <c r="D295" s="22">
        <f t="shared" si="24"/>
        <v>0.2088698140200286</v>
      </c>
      <c r="E295" s="21">
        <v>204</v>
      </c>
      <c r="F295" s="21">
        <v>146</v>
      </c>
      <c r="G295" s="21">
        <v>37</v>
      </c>
      <c r="H295" s="21">
        <v>2</v>
      </c>
      <c r="I295" s="21">
        <v>19</v>
      </c>
      <c r="J295" s="21">
        <v>83</v>
      </c>
      <c r="K295" s="21">
        <v>97</v>
      </c>
      <c r="L295" s="23">
        <v>0.33300000000000002</v>
      </c>
      <c r="N295" s="21">
        <f t="shared" si="26"/>
        <v>287</v>
      </c>
      <c r="O295" s="20" t="s">
        <v>789</v>
      </c>
      <c r="P295" s="21">
        <v>910</v>
      </c>
      <c r="Q295" s="23">
        <f t="shared" si="25"/>
        <v>0.12417582417582418</v>
      </c>
      <c r="R295" s="21">
        <v>187</v>
      </c>
      <c r="S295" s="25">
        <v>113</v>
      </c>
      <c r="T295" s="21">
        <v>45</v>
      </c>
      <c r="U295" s="21">
        <v>5</v>
      </c>
      <c r="V295" s="21">
        <v>24</v>
      </c>
      <c r="W295" s="21">
        <v>87</v>
      </c>
      <c r="X295" s="21">
        <v>157</v>
      </c>
      <c r="Y295" s="21">
        <v>214.1</v>
      </c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x14ac:dyDescent="0.25">
      <c r="A296" s="20">
        <v>971</v>
      </c>
      <c r="B296" s="20" t="s">
        <v>136</v>
      </c>
      <c r="C296" s="21">
        <v>699</v>
      </c>
      <c r="D296" s="22">
        <f t="shared" si="24"/>
        <v>0.13876967095851217</v>
      </c>
      <c r="E296" s="21">
        <v>158</v>
      </c>
      <c r="F296" s="21">
        <v>97</v>
      </c>
      <c r="G296" s="21">
        <v>33</v>
      </c>
      <c r="H296" s="21">
        <v>5</v>
      </c>
      <c r="I296" s="21">
        <v>23</v>
      </c>
      <c r="J296" s="21">
        <v>62</v>
      </c>
      <c r="K296" s="21">
        <v>96</v>
      </c>
      <c r="L296" s="23">
        <v>0.25</v>
      </c>
      <c r="N296" s="21">
        <f t="shared" si="26"/>
        <v>288</v>
      </c>
      <c r="O296" s="20" t="s">
        <v>589</v>
      </c>
      <c r="P296" s="21">
        <v>910</v>
      </c>
      <c r="Q296" s="23">
        <f t="shared" si="25"/>
        <v>0.16483516483516483</v>
      </c>
      <c r="R296" s="21">
        <v>228</v>
      </c>
      <c r="S296" s="25">
        <v>150</v>
      </c>
      <c r="T296" s="21">
        <v>40</v>
      </c>
      <c r="U296" s="21">
        <v>9</v>
      </c>
      <c r="V296" s="21">
        <v>29</v>
      </c>
      <c r="W296" s="21">
        <v>49</v>
      </c>
      <c r="X296" s="21">
        <v>163</v>
      </c>
      <c r="Y296" s="21">
        <v>214</v>
      </c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x14ac:dyDescent="0.25">
      <c r="A297" s="20">
        <v>905</v>
      </c>
      <c r="B297" s="20" t="s">
        <v>103</v>
      </c>
      <c r="C297" s="21">
        <v>699</v>
      </c>
      <c r="D297" s="22">
        <f t="shared" si="24"/>
        <v>0.17167381974248927</v>
      </c>
      <c r="E297" s="21">
        <v>179</v>
      </c>
      <c r="F297" s="21">
        <v>120</v>
      </c>
      <c r="G297" s="21">
        <v>30</v>
      </c>
      <c r="H297" s="21">
        <v>8</v>
      </c>
      <c r="I297" s="21">
        <v>21</v>
      </c>
      <c r="J297" s="21">
        <v>57</v>
      </c>
      <c r="K297" s="21">
        <v>98</v>
      </c>
      <c r="L297" s="23">
        <v>0.28599999999999998</v>
      </c>
      <c r="N297" s="21">
        <f t="shared" si="26"/>
        <v>289</v>
      </c>
      <c r="O297" s="20" t="s">
        <v>509</v>
      </c>
      <c r="P297" s="21">
        <v>910</v>
      </c>
      <c r="Q297" s="23">
        <f t="shared" si="25"/>
        <v>0.16593406593406593</v>
      </c>
      <c r="R297" s="21">
        <v>221</v>
      </c>
      <c r="S297" s="25">
        <v>151</v>
      </c>
      <c r="T297" s="21">
        <v>51</v>
      </c>
      <c r="U297" s="21">
        <v>5</v>
      </c>
      <c r="V297" s="21">
        <v>14</v>
      </c>
      <c r="W297" s="21">
        <v>60</v>
      </c>
      <c r="X297" s="21">
        <v>154</v>
      </c>
      <c r="Y297" s="21">
        <v>212</v>
      </c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x14ac:dyDescent="0.25">
      <c r="A298" s="20">
        <v>607</v>
      </c>
      <c r="B298" s="20" t="s">
        <v>291</v>
      </c>
      <c r="C298" s="21">
        <v>699</v>
      </c>
      <c r="D298" s="22">
        <f t="shared" si="24"/>
        <v>0.15736766809728184</v>
      </c>
      <c r="E298" s="21">
        <v>181</v>
      </c>
      <c r="F298" s="21">
        <v>110</v>
      </c>
      <c r="G298" s="21">
        <v>33</v>
      </c>
      <c r="H298" s="21">
        <v>5</v>
      </c>
      <c r="I298" s="21">
        <v>33</v>
      </c>
      <c r="J298" s="21">
        <v>65</v>
      </c>
      <c r="K298" s="21">
        <v>115</v>
      </c>
      <c r="L298" s="23">
        <v>0.28899999999999998</v>
      </c>
      <c r="N298" s="21">
        <f t="shared" si="26"/>
        <v>290</v>
      </c>
      <c r="O298" s="20" t="s">
        <v>683</v>
      </c>
      <c r="P298" s="21">
        <v>910</v>
      </c>
      <c r="Q298" s="23">
        <f t="shared" si="25"/>
        <v>0.17912087912087912</v>
      </c>
      <c r="R298" s="21">
        <v>231</v>
      </c>
      <c r="S298" s="25">
        <v>163</v>
      </c>
      <c r="T298" s="21">
        <v>43</v>
      </c>
      <c r="U298" s="21">
        <v>7</v>
      </c>
      <c r="V298" s="21">
        <v>18</v>
      </c>
      <c r="W298" s="21">
        <v>84</v>
      </c>
      <c r="X298" s="21">
        <v>110</v>
      </c>
      <c r="Y298" s="21">
        <v>206.1</v>
      </c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x14ac:dyDescent="0.25">
      <c r="A299" s="20">
        <v>945</v>
      </c>
      <c r="B299" s="20" t="s">
        <v>385</v>
      </c>
      <c r="C299" s="21">
        <v>699</v>
      </c>
      <c r="D299" s="22">
        <f t="shared" si="24"/>
        <v>0.15736766809728184</v>
      </c>
      <c r="E299" s="21">
        <v>171</v>
      </c>
      <c r="F299" s="21">
        <v>110</v>
      </c>
      <c r="G299" s="21">
        <v>40</v>
      </c>
      <c r="H299" s="21">
        <v>5</v>
      </c>
      <c r="I299" s="21">
        <v>16</v>
      </c>
      <c r="J299" s="21">
        <v>84</v>
      </c>
      <c r="K299" s="21">
        <v>115</v>
      </c>
      <c r="L299" s="23">
        <v>0.28299999999999997</v>
      </c>
      <c r="N299" s="21">
        <f t="shared" si="26"/>
        <v>291</v>
      </c>
      <c r="O299" s="20" t="s">
        <v>715</v>
      </c>
      <c r="P299" s="21">
        <v>910</v>
      </c>
      <c r="Q299" s="23">
        <f t="shared" si="25"/>
        <v>0.17912087912087912</v>
      </c>
      <c r="R299" s="21">
        <v>227</v>
      </c>
      <c r="S299" s="25">
        <v>163</v>
      </c>
      <c r="T299" s="21">
        <v>41</v>
      </c>
      <c r="U299" s="21">
        <v>2</v>
      </c>
      <c r="V299" s="21">
        <v>21</v>
      </c>
      <c r="W299" s="21">
        <v>77</v>
      </c>
      <c r="X299" s="21">
        <v>104</v>
      </c>
      <c r="Y299" s="21">
        <v>205.1</v>
      </c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x14ac:dyDescent="0.25">
      <c r="A300" s="20">
        <v>14344</v>
      </c>
      <c r="B300" s="20" t="s">
        <v>373</v>
      </c>
      <c r="C300" s="21">
        <v>699</v>
      </c>
      <c r="D300" s="22">
        <f t="shared" si="24"/>
        <v>0.10014306151645208</v>
      </c>
      <c r="E300" s="21">
        <v>148</v>
      </c>
      <c r="F300" s="21">
        <v>70</v>
      </c>
      <c r="G300" s="21">
        <v>44</v>
      </c>
      <c r="H300" s="21">
        <v>0</v>
      </c>
      <c r="I300" s="21">
        <v>34</v>
      </c>
      <c r="J300" s="21">
        <v>75</v>
      </c>
      <c r="K300" s="21">
        <v>170</v>
      </c>
      <c r="L300" s="23">
        <v>0.24</v>
      </c>
      <c r="N300" s="21">
        <f t="shared" si="26"/>
        <v>292</v>
      </c>
      <c r="O300" s="20" t="s">
        <v>519</v>
      </c>
      <c r="P300" s="21">
        <v>909</v>
      </c>
      <c r="Q300" s="23">
        <f t="shared" si="25"/>
        <v>0.13421342134213421</v>
      </c>
      <c r="R300" s="21">
        <v>192</v>
      </c>
      <c r="S300" s="25">
        <v>122</v>
      </c>
      <c r="T300" s="21">
        <v>38</v>
      </c>
      <c r="U300" s="21">
        <v>5</v>
      </c>
      <c r="V300" s="21">
        <v>27</v>
      </c>
      <c r="W300" s="21">
        <v>38</v>
      </c>
      <c r="X300" s="21">
        <v>223</v>
      </c>
      <c r="Y300" s="21">
        <v>229.1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x14ac:dyDescent="0.25">
      <c r="A301" s="20">
        <v>6153</v>
      </c>
      <c r="B301" s="20" t="s">
        <v>267</v>
      </c>
      <c r="C301" s="21">
        <v>699</v>
      </c>
      <c r="D301" s="22">
        <f t="shared" si="24"/>
        <v>0.13876967095851217</v>
      </c>
      <c r="E301" s="21">
        <v>171</v>
      </c>
      <c r="F301" s="21">
        <v>97</v>
      </c>
      <c r="G301" s="21">
        <v>29</v>
      </c>
      <c r="H301" s="21">
        <v>10</v>
      </c>
      <c r="I301" s="21">
        <v>35</v>
      </c>
      <c r="J301" s="21">
        <v>50</v>
      </c>
      <c r="K301" s="21">
        <v>130</v>
      </c>
      <c r="L301" s="23">
        <v>0.26900000000000002</v>
      </c>
      <c r="N301" s="21">
        <f t="shared" si="26"/>
        <v>293</v>
      </c>
      <c r="O301" s="20" t="s">
        <v>505</v>
      </c>
      <c r="P301" s="21">
        <v>909</v>
      </c>
      <c r="Q301" s="23">
        <f t="shared" si="25"/>
        <v>0.15511551155115511</v>
      </c>
      <c r="R301" s="21">
        <v>202</v>
      </c>
      <c r="S301" s="25">
        <v>141</v>
      </c>
      <c r="T301" s="21">
        <v>39</v>
      </c>
      <c r="U301" s="21">
        <v>2</v>
      </c>
      <c r="V301" s="21">
        <v>20</v>
      </c>
      <c r="W301" s="21">
        <v>42</v>
      </c>
      <c r="X301" s="21">
        <v>214</v>
      </c>
      <c r="Y301" s="21">
        <v>228.2</v>
      </c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x14ac:dyDescent="0.25">
      <c r="A302" s="20">
        <v>3882</v>
      </c>
      <c r="B302" s="20" t="s">
        <v>231</v>
      </c>
      <c r="C302" s="21">
        <v>699</v>
      </c>
      <c r="D302" s="22">
        <f t="shared" si="24"/>
        <v>0.12017167381974249</v>
      </c>
      <c r="E302" s="21">
        <v>155</v>
      </c>
      <c r="F302" s="21">
        <v>84</v>
      </c>
      <c r="G302" s="21">
        <v>42</v>
      </c>
      <c r="H302" s="21">
        <v>7</v>
      </c>
      <c r="I302" s="21">
        <v>22</v>
      </c>
      <c r="J302" s="21">
        <v>62</v>
      </c>
      <c r="K302" s="21">
        <v>165</v>
      </c>
      <c r="L302" s="23">
        <v>0.248</v>
      </c>
      <c r="N302" s="21">
        <f t="shared" si="26"/>
        <v>294</v>
      </c>
      <c r="O302" s="20" t="s">
        <v>567</v>
      </c>
      <c r="P302" s="21">
        <v>909</v>
      </c>
      <c r="Q302" s="23">
        <f t="shared" si="25"/>
        <v>0.12321232123212321</v>
      </c>
      <c r="R302" s="21">
        <v>170</v>
      </c>
      <c r="S302" s="25">
        <v>112</v>
      </c>
      <c r="T302" s="21">
        <v>36</v>
      </c>
      <c r="U302" s="21">
        <v>1</v>
      </c>
      <c r="V302" s="21">
        <v>21</v>
      </c>
      <c r="W302" s="21">
        <v>86</v>
      </c>
      <c r="X302" s="21">
        <v>202</v>
      </c>
      <c r="Y302" s="21">
        <v>223.1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x14ac:dyDescent="0.25">
      <c r="A303" s="20">
        <v>620</v>
      </c>
      <c r="B303" s="20" t="s">
        <v>130</v>
      </c>
      <c r="C303" s="21">
        <v>699</v>
      </c>
      <c r="D303" s="22">
        <f t="shared" si="24"/>
        <v>0.18168812589413447</v>
      </c>
      <c r="E303" s="21">
        <v>187</v>
      </c>
      <c r="F303" s="21">
        <v>127</v>
      </c>
      <c r="G303" s="21">
        <v>39</v>
      </c>
      <c r="H303" s="21">
        <v>11</v>
      </c>
      <c r="I303" s="21">
        <v>10</v>
      </c>
      <c r="J303" s="21">
        <v>30</v>
      </c>
      <c r="K303" s="21">
        <v>63</v>
      </c>
      <c r="L303" s="23">
        <v>0.28699999999999998</v>
      </c>
      <c r="N303" s="21">
        <f t="shared" si="26"/>
        <v>295</v>
      </c>
      <c r="O303" s="20" t="s">
        <v>576</v>
      </c>
      <c r="P303" s="21">
        <v>909</v>
      </c>
      <c r="Q303" s="23">
        <f t="shared" si="25"/>
        <v>0.15951595159515952</v>
      </c>
      <c r="R303" s="21">
        <v>212</v>
      </c>
      <c r="S303" s="25">
        <v>145</v>
      </c>
      <c r="T303" s="21">
        <v>46</v>
      </c>
      <c r="U303" s="21">
        <v>5</v>
      </c>
      <c r="V303" s="21">
        <v>16</v>
      </c>
      <c r="W303" s="21">
        <v>49</v>
      </c>
      <c r="X303" s="21">
        <v>139</v>
      </c>
      <c r="Y303" s="21">
        <v>222.1</v>
      </c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x14ac:dyDescent="0.25">
      <c r="A304" s="20">
        <v>13510</v>
      </c>
      <c r="B304" s="20" t="s">
        <v>195</v>
      </c>
      <c r="C304" s="21">
        <v>698</v>
      </c>
      <c r="D304" s="22">
        <f t="shared" si="24"/>
        <v>0.10744985673352435</v>
      </c>
      <c r="E304" s="21">
        <v>156</v>
      </c>
      <c r="F304" s="21">
        <v>75</v>
      </c>
      <c r="G304" s="21">
        <v>38</v>
      </c>
      <c r="H304" s="21">
        <v>4</v>
      </c>
      <c r="I304" s="21">
        <v>39</v>
      </c>
      <c r="J304" s="21">
        <v>106</v>
      </c>
      <c r="K304" s="21">
        <v>80</v>
      </c>
      <c r="L304" s="23">
        <v>0.27</v>
      </c>
      <c r="N304" s="21">
        <f t="shared" si="26"/>
        <v>296</v>
      </c>
      <c r="O304" s="20" t="s">
        <v>518</v>
      </c>
      <c r="P304" s="21">
        <v>909</v>
      </c>
      <c r="Q304" s="23">
        <f t="shared" si="25"/>
        <v>0.17381738173817382</v>
      </c>
      <c r="R304" s="21">
        <v>218</v>
      </c>
      <c r="S304" s="25">
        <v>158</v>
      </c>
      <c r="T304" s="21">
        <v>45</v>
      </c>
      <c r="U304" s="21">
        <v>2</v>
      </c>
      <c r="V304" s="21">
        <v>13</v>
      </c>
      <c r="W304" s="21">
        <v>54</v>
      </c>
      <c r="X304" s="21">
        <v>185</v>
      </c>
      <c r="Y304" s="21">
        <v>216.1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x14ac:dyDescent="0.25">
      <c r="A305" s="20">
        <v>1274</v>
      </c>
      <c r="B305" s="20" t="s">
        <v>204</v>
      </c>
      <c r="C305" s="21">
        <v>698</v>
      </c>
      <c r="D305" s="22">
        <f t="shared" si="24"/>
        <v>0.15759312320916904</v>
      </c>
      <c r="E305" s="21">
        <v>172</v>
      </c>
      <c r="F305" s="21">
        <v>110</v>
      </c>
      <c r="G305" s="21">
        <v>24</v>
      </c>
      <c r="H305" s="21">
        <v>2</v>
      </c>
      <c r="I305" s="21">
        <v>36</v>
      </c>
      <c r="J305" s="21">
        <v>80</v>
      </c>
      <c r="K305" s="21">
        <v>131</v>
      </c>
      <c r="L305" s="23">
        <v>0.28599999999999998</v>
      </c>
      <c r="N305" s="21">
        <f t="shared" si="26"/>
        <v>297</v>
      </c>
      <c r="O305" s="20" t="s">
        <v>624</v>
      </c>
      <c r="P305" s="21">
        <v>909</v>
      </c>
      <c r="Q305" s="23">
        <f t="shared" si="25"/>
        <v>0.18921892189218922</v>
      </c>
      <c r="R305" s="21">
        <v>236</v>
      </c>
      <c r="S305" s="25">
        <v>172</v>
      </c>
      <c r="T305" s="21">
        <v>39</v>
      </c>
      <c r="U305" s="21">
        <v>1</v>
      </c>
      <c r="V305" s="21">
        <v>24</v>
      </c>
      <c r="W305" s="21">
        <v>57</v>
      </c>
      <c r="X305" s="21">
        <v>125</v>
      </c>
      <c r="Y305" s="21">
        <v>209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1:42" x14ac:dyDescent="0.25">
      <c r="A306" s="20">
        <v>19611</v>
      </c>
      <c r="B306" s="20" t="s">
        <v>440</v>
      </c>
      <c r="C306" s="21">
        <v>698</v>
      </c>
      <c r="D306" s="22">
        <f t="shared" si="24"/>
        <v>0.15759312320916904</v>
      </c>
      <c r="E306" s="21">
        <v>188</v>
      </c>
      <c r="F306" s="21">
        <v>110</v>
      </c>
      <c r="G306" s="21">
        <v>29</v>
      </c>
      <c r="H306" s="21">
        <v>1</v>
      </c>
      <c r="I306" s="21">
        <v>48</v>
      </c>
      <c r="J306" s="21">
        <v>86</v>
      </c>
      <c r="K306" s="21">
        <v>110</v>
      </c>
      <c r="L306" s="23">
        <v>0.311</v>
      </c>
      <c r="N306" s="21">
        <f t="shared" si="26"/>
        <v>298</v>
      </c>
      <c r="O306" s="20" t="s">
        <v>488</v>
      </c>
      <c r="P306" s="21">
        <v>908</v>
      </c>
      <c r="Q306" s="23">
        <f t="shared" si="25"/>
        <v>0.13215859030837004</v>
      </c>
      <c r="R306" s="21">
        <v>164</v>
      </c>
      <c r="S306" s="25">
        <v>120</v>
      </c>
      <c r="T306" s="21">
        <v>30</v>
      </c>
      <c r="U306" s="21">
        <v>3</v>
      </c>
      <c r="V306" s="21">
        <v>11</v>
      </c>
      <c r="W306" s="21">
        <v>52</v>
      </c>
      <c r="X306" s="21">
        <v>232</v>
      </c>
      <c r="Y306" s="21">
        <v>236</v>
      </c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x14ac:dyDescent="0.25">
      <c r="A307" s="20">
        <v>12161</v>
      </c>
      <c r="B307" s="20" t="s">
        <v>83</v>
      </c>
      <c r="C307" s="21">
        <v>698</v>
      </c>
      <c r="D307" s="22">
        <f t="shared" si="24"/>
        <v>0.1504297994269341</v>
      </c>
      <c r="E307" s="21">
        <v>190</v>
      </c>
      <c r="F307" s="21">
        <v>105</v>
      </c>
      <c r="G307" s="21">
        <v>52</v>
      </c>
      <c r="H307" s="21">
        <v>0</v>
      </c>
      <c r="I307" s="21">
        <v>33</v>
      </c>
      <c r="J307" s="21">
        <v>76</v>
      </c>
      <c r="K307" s="21">
        <v>122</v>
      </c>
      <c r="L307" s="23">
        <v>0.309</v>
      </c>
      <c r="N307" s="21">
        <f t="shared" si="26"/>
        <v>299</v>
      </c>
      <c r="O307" s="20" t="s">
        <v>551</v>
      </c>
      <c r="P307" s="21">
        <v>908</v>
      </c>
      <c r="Q307" s="23">
        <f t="shared" si="25"/>
        <v>0.17511013215859031</v>
      </c>
      <c r="R307" s="21">
        <v>211</v>
      </c>
      <c r="S307" s="25">
        <v>159</v>
      </c>
      <c r="T307" s="21">
        <v>39</v>
      </c>
      <c r="U307" s="21">
        <v>2</v>
      </c>
      <c r="V307" s="21">
        <v>11</v>
      </c>
      <c r="W307" s="21">
        <v>65</v>
      </c>
      <c r="X307" s="21">
        <v>158</v>
      </c>
      <c r="Y307" s="21">
        <v>216</v>
      </c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1:42" x14ac:dyDescent="0.25">
      <c r="A308" s="20">
        <v>246</v>
      </c>
      <c r="B308" s="20" t="s">
        <v>145</v>
      </c>
      <c r="C308" s="21">
        <v>698</v>
      </c>
      <c r="D308" s="22">
        <f t="shared" si="24"/>
        <v>0.17191977077363896</v>
      </c>
      <c r="E308" s="21">
        <v>169</v>
      </c>
      <c r="F308" s="21">
        <v>120</v>
      </c>
      <c r="G308" s="21">
        <v>31</v>
      </c>
      <c r="H308" s="21">
        <v>6</v>
      </c>
      <c r="I308" s="21">
        <v>12</v>
      </c>
      <c r="J308" s="21">
        <v>87</v>
      </c>
      <c r="K308" s="21">
        <v>80</v>
      </c>
      <c r="L308" s="23">
        <v>0.28199999999999997</v>
      </c>
      <c r="N308" s="21">
        <f t="shared" si="26"/>
        <v>300</v>
      </c>
      <c r="O308" s="20" t="s">
        <v>558</v>
      </c>
      <c r="P308" s="21">
        <v>908</v>
      </c>
      <c r="Q308" s="23">
        <f t="shared" si="25"/>
        <v>0.17400881057268722</v>
      </c>
      <c r="R308" s="21">
        <v>221</v>
      </c>
      <c r="S308" s="25">
        <v>158</v>
      </c>
      <c r="T308" s="21">
        <v>40</v>
      </c>
      <c r="U308" s="21">
        <v>6</v>
      </c>
      <c r="V308" s="21">
        <v>17</v>
      </c>
      <c r="W308" s="21">
        <v>74</v>
      </c>
      <c r="X308" s="21">
        <v>137</v>
      </c>
      <c r="Y308" s="21">
        <v>211.2</v>
      </c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x14ac:dyDescent="0.25">
      <c r="A309" s="20">
        <v>409</v>
      </c>
      <c r="B309" s="20" t="s">
        <v>64</v>
      </c>
      <c r="C309" s="21">
        <v>698</v>
      </c>
      <c r="D309" s="22">
        <f t="shared" si="24"/>
        <v>0.10601719197707736</v>
      </c>
      <c r="E309" s="21">
        <v>154</v>
      </c>
      <c r="F309" s="21">
        <v>74</v>
      </c>
      <c r="G309" s="21">
        <v>30</v>
      </c>
      <c r="H309" s="21">
        <v>3</v>
      </c>
      <c r="I309" s="21">
        <v>47</v>
      </c>
      <c r="J309" s="21">
        <v>111</v>
      </c>
      <c r="K309" s="21">
        <v>182</v>
      </c>
      <c r="L309" s="23">
        <v>0.26600000000000001</v>
      </c>
      <c r="N309" s="21">
        <f t="shared" si="26"/>
        <v>301</v>
      </c>
      <c r="O309" s="20" t="s">
        <v>498</v>
      </c>
      <c r="P309" s="21">
        <v>908</v>
      </c>
      <c r="Q309" s="23">
        <f t="shared" si="25"/>
        <v>0.15528634361233482</v>
      </c>
      <c r="R309" s="21">
        <v>224</v>
      </c>
      <c r="S309" s="25">
        <v>141</v>
      </c>
      <c r="T309" s="21">
        <v>52</v>
      </c>
      <c r="U309" s="21">
        <v>3</v>
      </c>
      <c r="V309" s="21">
        <v>28</v>
      </c>
      <c r="W309" s="21">
        <v>65</v>
      </c>
      <c r="X309" s="21">
        <v>175</v>
      </c>
      <c r="Y309" s="21">
        <v>211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x14ac:dyDescent="0.25">
      <c r="A310" s="20">
        <v>7435</v>
      </c>
      <c r="B310" s="20" t="s">
        <v>266</v>
      </c>
      <c r="C310" s="21">
        <v>698</v>
      </c>
      <c r="D310" s="22">
        <f t="shared" si="24"/>
        <v>0.16762177650429799</v>
      </c>
      <c r="E310" s="21">
        <v>168</v>
      </c>
      <c r="F310" s="21">
        <v>117</v>
      </c>
      <c r="G310" s="21">
        <v>36</v>
      </c>
      <c r="H310" s="21">
        <v>3</v>
      </c>
      <c r="I310" s="21">
        <v>12</v>
      </c>
      <c r="J310" s="21">
        <v>72</v>
      </c>
      <c r="K310" s="21">
        <v>91</v>
      </c>
      <c r="L310" s="23">
        <v>0.27500000000000002</v>
      </c>
      <c r="N310" s="21">
        <f t="shared" si="26"/>
        <v>302</v>
      </c>
      <c r="O310" s="20" t="s">
        <v>493</v>
      </c>
      <c r="P310" s="21">
        <v>907</v>
      </c>
      <c r="Q310" s="23">
        <f t="shared" si="25"/>
        <v>0.13891951488423374</v>
      </c>
      <c r="R310" s="21">
        <v>190</v>
      </c>
      <c r="S310" s="25">
        <v>126</v>
      </c>
      <c r="T310" s="21">
        <v>34</v>
      </c>
      <c r="U310" s="21">
        <v>3</v>
      </c>
      <c r="V310" s="21">
        <v>27</v>
      </c>
      <c r="W310" s="21">
        <v>45</v>
      </c>
      <c r="X310" s="21">
        <v>233</v>
      </c>
      <c r="Y310" s="21">
        <v>226.2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1:42" x14ac:dyDescent="0.25">
      <c r="A311" s="20">
        <v>1322</v>
      </c>
      <c r="B311" s="20" t="s">
        <v>94</v>
      </c>
      <c r="C311" s="21">
        <v>698</v>
      </c>
      <c r="D311" s="22">
        <f t="shared" si="24"/>
        <v>0.1991404011461318</v>
      </c>
      <c r="E311" s="21">
        <v>202</v>
      </c>
      <c r="F311" s="21">
        <v>139</v>
      </c>
      <c r="G311" s="21">
        <v>44</v>
      </c>
      <c r="H311" s="21">
        <v>7</v>
      </c>
      <c r="I311" s="21">
        <v>12</v>
      </c>
      <c r="J311" s="21">
        <v>46</v>
      </c>
      <c r="K311" s="21">
        <v>72</v>
      </c>
      <c r="L311" s="23">
        <v>0.316</v>
      </c>
      <c r="N311" s="21">
        <f t="shared" si="26"/>
        <v>303</v>
      </c>
      <c r="O311" s="20" t="s">
        <v>510</v>
      </c>
      <c r="P311" s="21">
        <v>907</v>
      </c>
      <c r="Q311" s="23">
        <f t="shared" si="25"/>
        <v>0.12017640573318633</v>
      </c>
      <c r="R311" s="21">
        <v>165</v>
      </c>
      <c r="S311" s="25">
        <v>109</v>
      </c>
      <c r="T311" s="21">
        <v>31</v>
      </c>
      <c r="U311" s="21">
        <v>7</v>
      </c>
      <c r="V311" s="21">
        <v>18</v>
      </c>
      <c r="W311" s="21">
        <v>77</v>
      </c>
      <c r="X311" s="21">
        <v>251</v>
      </c>
      <c r="Y311" s="21">
        <v>225</v>
      </c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1:42" x14ac:dyDescent="0.25">
      <c r="A312" s="20">
        <v>8370</v>
      </c>
      <c r="B312" s="20" t="s">
        <v>135</v>
      </c>
      <c r="C312" s="21">
        <v>698</v>
      </c>
      <c r="D312" s="22">
        <f t="shared" si="24"/>
        <v>0.21346704871060171</v>
      </c>
      <c r="E312" s="21">
        <v>201</v>
      </c>
      <c r="F312" s="21">
        <v>149</v>
      </c>
      <c r="G312" s="21">
        <v>36</v>
      </c>
      <c r="H312" s="21">
        <v>1</v>
      </c>
      <c r="I312" s="21">
        <v>15</v>
      </c>
      <c r="J312" s="21">
        <v>61</v>
      </c>
      <c r="K312" s="21">
        <v>73</v>
      </c>
      <c r="L312" s="23">
        <v>0.318</v>
      </c>
      <c r="N312" s="21">
        <f t="shared" si="26"/>
        <v>304</v>
      </c>
      <c r="O312" s="20" t="s">
        <v>574</v>
      </c>
      <c r="P312" s="21">
        <v>907</v>
      </c>
      <c r="Q312" s="23">
        <f t="shared" si="25"/>
        <v>0.12899669239250275</v>
      </c>
      <c r="R312" s="21">
        <v>177</v>
      </c>
      <c r="S312" s="25">
        <v>117</v>
      </c>
      <c r="T312" s="21">
        <v>46</v>
      </c>
      <c r="U312" s="21">
        <v>5</v>
      </c>
      <c r="V312" s="21">
        <v>9</v>
      </c>
      <c r="W312" s="21">
        <v>63</v>
      </c>
      <c r="X312" s="21">
        <v>179</v>
      </c>
      <c r="Y312" s="21">
        <v>221.2</v>
      </c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x14ac:dyDescent="0.25">
      <c r="A313" s="20">
        <v>56</v>
      </c>
      <c r="B313" s="20" t="s">
        <v>213</v>
      </c>
      <c r="C313" s="21">
        <v>698</v>
      </c>
      <c r="D313" s="22">
        <f t="shared" si="24"/>
        <v>0.17908309455587393</v>
      </c>
      <c r="E313" s="21">
        <v>184</v>
      </c>
      <c r="F313" s="21">
        <v>125</v>
      </c>
      <c r="G313" s="21">
        <v>39</v>
      </c>
      <c r="H313" s="21">
        <v>3</v>
      </c>
      <c r="I313" s="21">
        <v>17</v>
      </c>
      <c r="J313" s="21">
        <v>93</v>
      </c>
      <c r="K313" s="21">
        <v>56</v>
      </c>
      <c r="L313" s="23">
        <v>0.309</v>
      </c>
      <c r="N313" s="21">
        <f t="shared" si="26"/>
        <v>305</v>
      </c>
      <c r="O313" s="20" t="s">
        <v>533</v>
      </c>
      <c r="P313" s="21">
        <v>907</v>
      </c>
      <c r="Q313" s="23">
        <f t="shared" si="25"/>
        <v>0.17309812568908489</v>
      </c>
      <c r="R313" s="21">
        <v>228</v>
      </c>
      <c r="S313" s="25">
        <v>157</v>
      </c>
      <c r="T313" s="21">
        <v>42</v>
      </c>
      <c r="U313" s="21">
        <v>6</v>
      </c>
      <c r="V313" s="21">
        <v>23</v>
      </c>
      <c r="W313" s="21">
        <v>53</v>
      </c>
      <c r="X313" s="21">
        <v>157</v>
      </c>
      <c r="Y313" s="21">
        <v>215</v>
      </c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1:42" x14ac:dyDescent="0.25">
      <c r="A314" s="20">
        <v>8709</v>
      </c>
      <c r="B314" s="20" t="s">
        <v>329</v>
      </c>
      <c r="C314" s="21">
        <v>698</v>
      </c>
      <c r="D314" s="22">
        <f t="shared" si="24"/>
        <v>0.20487106017191978</v>
      </c>
      <c r="E314" s="21">
        <v>168</v>
      </c>
      <c r="F314" s="21">
        <v>143</v>
      </c>
      <c r="G314" s="21">
        <v>17</v>
      </c>
      <c r="H314" s="21">
        <v>4</v>
      </c>
      <c r="I314" s="21">
        <v>4</v>
      </c>
      <c r="J314" s="21">
        <v>52</v>
      </c>
      <c r="K314" s="21">
        <v>97</v>
      </c>
      <c r="L314" s="23">
        <v>0.27100000000000002</v>
      </c>
      <c r="N314" s="21">
        <f t="shared" si="26"/>
        <v>306</v>
      </c>
      <c r="O314" s="20" t="s">
        <v>567</v>
      </c>
      <c r="P314" s="21">
        <v>907</v>
      </c>
      <c r="Q314" s="23">
        <f t="shared" si="25"/>
        <v>0.14884233737596472</v>
      </c>
      <c r="R314" s="21">
        <v>188</v>
      </c>
      <c r="S314" s="25">
        <v>135</v>
      </c>
      <c r="T314" s="21">
        <v>43</v>
      </c>
      <c r="U314" s="21">
        <v>1</v>
      </c>
      <c r="V314" s="21">
        <v>9</v>
      </c>
      <c r="W314" s="21">
        <v>94</v>
      </c>
      <c r="X314" s="21">
        <v>168</v>
      </c>
      <c r="Y314" s="21">
        <v>214</v>
      </c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x14ac:dyDescent="0.25">
      <c r="A315" s="20">
        <v>525</v>
      </c>
      <c r="B315" s="20" t="s">
        <v>178</v>
      </c>
      <c r="C315" s="21">
        <v>698</v>
      </c>
      <c r="D315" s="22">
        <f t="shared" si="24"/>
        <v>0.16762177650429799</v>
      </c>
      <c r="E315" s="21">
        <v>181</v>
      </c>
      <c r="F315" s="21">
        <v>117</v>
      </c>
      <c r="G315" s="21">
        <v>41</v>
      </c>
      <c r="H315" s="21">
        <v>3</v>
      </c>
      <c r="I315" s="21">
        <v>20</v>
      </c>
      <c r="J315" s="21">
        <v>71</v>
      </c>
      <c r="K315" s="21">
        <v>119</v>
      </c>
      <c r="L315" s="23">
        <v>0.29099999999999998</v>
      </c>
      <c r="N315" s="21">
        <f t="shared" si="26"/>
        <v>307</v>
      </c>
      <c r="O315" s="20" t="s">
        <v>533</v>
      </c>
      <c r="P315" s="21">
        <v>906</v>
      </c>
      <c r="Q315" s="23">
        <f t="shared" si="25"/>
        <v>0.11699779249448124</v>
      </c>
      <c r="R315" s="21">
        <v>168</v>
      </c>
      <c r="S315" s="25">
        <v>106</v>
      </c>
      <c r="T315" s="21">
        <v>36</v>
      </c>
      <c r="U315" s="21">
        <v>2</v>
      </c>
      <c r="V315" s="21">
        <v>24</v>
      </c>
      <c r="W315" s="21">
        <v>59</v>
      </c>
      <c r="X315" s="21">
        <v>205</v>
      </c>
      <c r="Y315" s="21">
        <v>228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x14ac:dyDescent="0.25">
      <c r="A316" s="20">
        <v>1109</v>
      </c>
      <c r="B316" s="20" t="s">
        <v>116</v>
      </c>
      <c r="C316" s="21">
        <v>697</v>
      </c>
      <c r="D316" s="22">
        <f t="shared" si="24"/>
        <v>0.1133428981348637</v>
      </c>
      <c r="E316" s="21">
        <v>167</v>
      </c>
      <c r="F316" s="21">
        <v>79</v>
      </c>
      <c r="G316" s="21">
        <v>44</v>
      </c>
      <c r="H316" s="21">
        <v>7</v>
      </c>
      <c r="I316" s="21">
        <v>37</v>
      </c>
      <c r="J316" s="21">
        <v>130</v>
      </c>
      <c r="K316" s="21">
        <v>92</v>
      </c>
      <c r="L316" s="23">
        <v>0.30299999999999999</v>
      </c>
      <c r="N316" s="21">
        <f t="shared" si="26"/>
        <v>308</v>
      </c>
      <c r="O316" s="20" t="s">
        <v>569</v>
      </c>
      <c r="P316" s="21">
        <v>906</v>
      </c>
      <c r="Q316" s="23">
        <f t="shared" si="25"/>
        <v>0.15673289183222958</v>
      </c>
      <c r="R316" s="21">
        <v>215</v>
      </c>
      <c r="S316" s="25">
        <v>142</v>
      </c>
      <c r="T316" s="21">
        <v>42</v>
      </c>
      <c r="U316" s="21">
        <v>5</v>
      </c>
      <c r="V316" s="21">
        <v>26</v>
      </c>
      <c r="W316" s="21">
        <v>43</v>
      </c>
      <c r="X316" s="21">
        <v>157</v>
      </c>
      <c r="Y316" s="21">
        <v>222.2</v>
      </c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x14ac:dyDescent="0.25">
      <c r="A317" s="20">
        <v>432</v>
      </c>
      <c r="B317" s="20" t="s">
        <v>237</v>
      </c>
      <c r="C317" s="21">
        <v>697</v>
      </c>
      <c r="D317" s="22">
        <f t="shared" si="24"/>
        <v>0.16212338593974174</v>
      </c>
      <c r="E317" s="21">
        <v>216</v>
      </c>
      <c r="F317" s="21">
        <v>113</v>
      </c>
      <c r="G317" s="21">
        <v>59</v>
      </c>
      <c r="H317" s="21">
        <v>2</v>
      </c>
      <c r="I317" s="21">
        <v>42</v>
      </c>
      <c r="J317" s="21">
        <v>103</v>
      </c>
      <c r="K317" s="21">
        <v>61</v>
      </c>
      <c r="L317" s="23">
        <v>0.372</v>
      </c>
      <c r="N317" s="21">
        <f t="shared" si="26"/>
        <v>309</v>
      </c>
      <c r="O317" s="20" t="s">
        <v>576</v>
      </c>
      <c r="P317" s="21">
        <v>906</v>
      </c>
      <c r="Q317" s="23">
        <f t="shared" si="25"/>
        <v>0.16556291390728478</v>
      </c>
      <c r="R317" s="21">
        <v>227</v>
      </c>
      <c r="S317" s="25">
        <v>150</v>
      </c>
      <c r="T317" s="21">
        <v>49</v>
      </c>
      <c r="U317" s="21">
        <v>4</v>
      </c>
      <c r="V317" s="21">
        <v>24</v>
      </c>
      <c r="W317" s="21">
        <v>37</v>
      </c>
      <c r="X317" s="21">
        <v>117</v>
      </c>
      <c r="Y317" s="21">
        <v>221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1:42" x14ac:dyDescent="0.25">
      <c r="A318" s="20">
        <v>1744</v>
      </c>
      <c r="B318" s="20" t="s">
        <v>332</v>
      </c>
      <c r="C318" s="21">
        <v>697</v>
      </c>
      <c r="D318" s="22">
        <f t="shared" si="24"/>
        <v>0.17360114777618366</v>
      </c>
      <c r="E318" s="21">
        <v>205</v>
      </c>
      <c r="F318" s="21">
        <v>121</v>
      </c>
      <c r="G318" s="21">
        <v>40</v>
      </c>
      <c r="H318" s="21">
        <v>0</v>
      </c>
      <c r="I318" s="21">
        <v>44</v>
      </c>
      <c r="J318" s="21">
        <v>66</v>
      </c>
      <c r="K318" s="21">
        <v>98</v>
      </c>
      <c r="L318" s="23">
        <v>0.33</v>
      </c>
      <c r="N318" s="21">
        <f t="shared" si="26"/>
        <v>310</v>
      </c>
      <c r="O318" s="20" t="s">
        <v>599</v>
      </c>
      <c r="P318" s="21">
        <v>906</v>
      </c>
      <c r="Q318" s="23">
        <f t="shared" si="25"/>
        <v>0.17108167770419427</v>
      </c>
      <c r="R318" s="21">
        <v>218</v>
      </c>
      <c r="S318" s="25">
        <v>155</v>
      </c>
      <c r="T318" s="21">
        <v>37</v>
      </c>
      <c r="U318" s="21">
        <v>4</v>
      </c>
      <c r="V318" s="21">
        <v>22</v>
      </c>
      <c r="W318" s="21">
        <v>62</v>
      </c>
      <c r="X318" s="21">
        <v>156</v>
      </c>
      <c r="Y318" s="21">
        <v>216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x14ac:dyDescent="0.25">
      <c r="A319" s="20">
        <v>3269</v>
      </c>
      <c r="B319" s="20" t="s">
        <v>277</v>
      </c>
      <c r="C319" s="21">
        <v>697</v>
      </c>
      <c r="D319" s="22">
        <f t="shared" si="24"/>
        <v>0.16355810616929697</v>
      </c>
      <c r="E319" s="21">
        <v>196</v>
      </c>
      <c r="F319" s="21">
        <v>114</v>
      </c>
      <c r="G319" s="21">
        <v>48</v>
      </c>
      <c r="H319" s="21">
        <v>1</v>
      </c>
      <c r="I319" s="21">
        <v>33</v>
      </c>
      <c r="J319" s="21">
        <v>61</v>
      </c>
      <c r="K319" s="21">
        <v>96</v>
      </c>
      <c r="L319" s="23">
        <v>0.313</v>
      </c>
      <c r="N319" s="21">
        <f t="shared" si="26"/>
        <v>311</v>
      </c>
      <c r="O319" s="20" t="s">
        <v>672</v>
      </c>
      <c r="P319" s="21">
        <v>906</v>
      </c>
      <c r="Q319" s="23">
        <f t="shared" si="25"/>
        <v>0.1479028697571744</v>
      </c>
      <c r="R319" s="21">
        <v>210</v>
      </c>
      <c r="S319" s="25">
        <v>134</v>
      </c>
      <c r="T319" s="21">
        <v>43</v>
      </c>
      <c r="U319" s="21">
        <v>2</v>
      </c>
      <c r="V319" s="21">
        <v>31</v>
      </c>
      <c r="W319" s="21">
        <v>81</v>
      </c>
      <c r="X319" s="21">
        <v>146</v>
      </c>
      <c r="Y319" s="21">
        <v>209</v>
      </c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x14ac:dyDescent="0.25">
      <c r="A320" s="20">
        <v>432</v>
      </c>
      <c r="B320" s="20" t="s">
        <v>237</v>
      </c>
      <c r="C320" s="21">
        <v>697</v>
      </c>
      <c r="D320" s="22">
        <f t="shared" si="24"/>
        <v>0.13199426111908177</v>
      </c>
      <c r="E320" s="21">
        <v>197</v>
      </c>
      <c r="F320" s="21">
        <v>92</v>
      </c>
      <c r="G320" s="21">
        <v>54</v>
      </c>
      <c r="H320" s="21">
        <v>2</v>
      </c>
      <c r="I320" s="21">
        <v>49</v>
      </c>
      <c r="J320" s="21">
        <v>98</v>
      </c>
      <c r="K320" s="21">
        <v>104</v>
      </c>
      <c r="L320" s="23">
        <v>0.33600000000000002</v>
      </c>
      <c r="N320" s="21">
        <f t="shared" si="26"/>
        <v>312</v>
      </c>
      <c r="O320" s="20" t="s">
        <v>551</v>
      </c>
      <c r="P320" s="21">
        <v>906</v>
      </c>
      <c r="Q320" s="23">
        <f t="shared" si="25"/>
        <v>0.17218543046357615</v>
      </c>
      <c r="R320" s="21">
        <v>212</v>
      </c>
      <c r="S320" s="25">
        <v>156</v>
      </c>
      <c r="T320" s="21">
        <v>36</v>
      </c>
      <c r="U320" s="21">
        <v>2</v>
      </c>
      <c r="V320" s="21">
        <v>18</v>
      </c>
      <c r="W320" s="21">
        <v>88</v>
      </c>
      <c r="X320" s="21">
        <v>159</v>
      </c>
      <c r="Y320" s="21">
        <v>206.1</v>
      </c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x14ac:dyDescent="0.25">
      <c r="A321" s="20">
        <v>5930</v>
      </c>
      <c r="B321" s="20" t="s">
        <v>400</v>
      </c>
      <c r="C321" s="21">
        <v>697</v>
      </c>
      <c r="D321" s="22">
        <f t="shared" si="24"/>
        <v>0.16212338593974174</v>
      </c>
      <c r="E321" s="21">
        <v>182</v>
      </c>
      <c r="F321" s="21">
        <v>113</v>
      </c>
      <c r="G321" s="21">
        <v>48</v>
      </c>
      <c r="H321" s="21">
        <v>1</v>
      </c>
      <c r="I321" s="21">
        <v>20</v>
      </c>
      <c r="J321" s="21">
        <v>99</v>
      </c>
      <c r="K321" s="21">
        <v>113</v>
      </c>
      <c r="L321" s="23">
        <v>0.30599999999999999</v>
      </c>
      <c r="N321" s="21">
        <f t="shared" si="26"/>
        <v>313</v>
      </c>
      <c r="O321" s="20" t="s">
        <v>494</v>
      </c>
      <c r="P321" s="21">
        <v>905</v>
      </c>
      <c r="Q321" s="23">
        <f t="shared" si="25"/>
        <v>0.13591160220994475</v>
      </c>
      <c r="R321" s="21">
        <v>168</v>
      </c>
      <c r="S321" s="25">
        <v>123</v>
      </c>
      <c r="T321" s="21">
        <v>32</v>
      </c>
      <c r="U321" s="21">
        <v>3</v>
      </c>
      <c r="V321" s="21">
        <v>10</v>
      </c>
      <c r="W321" s="21">
        <v>68</v>
      </c>
      <c r="X321" s="21">
        <v>261</v>
      </c>
      <c r="Y321" s="21">
        <v>225.1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x14ac:dyDescent="0.25">
      <c r="A322" s="20">
        <v>860</v>
      </c>
      <c r="B322" s="20" t="s">
        <v>350</v>
      </c>
      <c r="C322" s="21">
        <v>697</v>
      </c>
      <c r="D322" s="22">
        <f t="shared" si="24"/>
        <v>0.18364418938307031</v>
      </c>
      <c r="E322" s="21">
        <v>189</v>
      </c>
      <c r="F322" s="21">
        <v>128</v>
      </c>
      <c r="G322" s="21">
        <v>40</v>
      </c>
      <c r="H322" s="21">
        <v>2</v>
      </c>
      <c r="I322" s="21">
        <v>19</v>
      </c>
      <c r="J322" s="21">
        <v>64</v>
      </c>
      <c r="K322" s="21">
        <v>82</v>
      </c>
      <c r="L322" s="23">
        <v>0.31</v>
      </c>
      <c r="N322" s="21">
        <f t="shared" si="26"/>
        <v>314</v>
      </c>
      <c r="O322" s="20" t="s">
        <v>522</v>
      </c>
      <c r="P322" s="21">
        <v>905</v>
      </c>
      <c r="Q322" s="23">
        <f t="shared" si="25"/>
        <v>0.13480662983425415</v>
      </c>
      <c r="R322" s="21">
        <v>187</v>
      </c>
      <c r="S322" s="25">
        <v>122</v>
      </c>
      <c r="T322" s="21">
        <v>40</v>
      </c>
      <c r="U322" s="21">
        <v>2</v>
      </c>
      <c r="V322" s="21">
        <v>23</v>
      </c>
      <c r="W322" s="21">
        <v>54</v>
      </c>
      <c r="X322" s="21">
        <v>233</v>
      </c>
      <c r="Y322" s="21">
        <v>224.1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x14ac:dyDescent="0.25">
      <c r="A323" s="20">
        <v>857</v>
      </c>
      <c r="B323" s="20" t="s">
        <v>183</v>
      </c>
      <c r="C323" s="21">
        <v>697</v>
      </c>
      <c r="D323" s="22">
        <f t="shared" si="24"/>
        <v>0.20516499282639886</v>
      </c>
      <c r="E323" s="21">
        <v>202</v>
      </c>
      <c r="F323" s="21">
        <v>143</v>
      </c>
      <c r="G323" s="21">
        <v>28</v>
      </c>
      <c r="H323" s="21">
        <v>6</v>
      </c>
      <c r="I323" s="21">
        <v>25</v>
      </c>
      <c r="J323" s="21">
        <v>100</v>
      </c>
      <c r="K323" s="21">
        <v>95</v>
      </c>
      <c r="L323" s="23">
        <v>0.34200000000000003</v>
      </c>
      <c r="N323" s="21">
        <f t="shared" si="26"/>
        <v>315</v>
      </c>
      <c r="O323" s="20" t="s">
        <v>548</v>
      </c>
      <c r="P323" s="21">
        <v>905</v>
      </c>
      <c r="Q323" s="23">
        <f t="shared" si="25"/>
        <v>0.13149171270718232</v>
      </c>
      <c r="R323" s="21">
        <v>205</v>
      </c>
      <c r="S323" s="25">
        <v>119</v>
      </c>
      <c r="T323" s="21">
        <v>62</v>
      </c>
      <c r="U323" s="21">
        <v>3</v>
      </c>
      <c r="V323" s="21">
        <v>21</v>
      </c>
      <c r="W323" s="21">
        <v>50</v>
      </c>
      <c r="X323" s="21">
        <v>202</v>
      </c>
      <c r="Y323" s="21">
        <v>220</v>
      </c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x14ac:dyDescent="0.25">
      <c r="A324" s="20">
        <v>1073</v>
      </c>
      <c r="B324" s="20" t="s">
        <v>430</v>
      </c>
      <c r="C324" s="21">
        <v>697</v>
      </c>
      <c r="D324" s="22">
        <f t="shared" si="24"/>
        <v>0.2109038737446198</v>
      </c>
      <c r="E324" s="21">
        <v>198</v>
      </c>
      <c r="F324" s="21">
        <v>147</v>
      </c>
      <c r="G324" s="21">
        <v>35</v>
      </c>
      <c r="H324" s="21">
        <v>1</v>
      </c>
      <c r="I324" s="21">
        <v>15</v>
      </c>
      <c r="J324" s="21">
        <v>75</v>
      </c>
      <c r="K324" s="21">
        <v>83</v>
      </c>
      <c r="L324" s="23">
        <v>0.32600000000000001</v>
      </c>
      <c r="N324" s="21">
        <f t="shared" si="26"/>
        <v>316</v>
      </c>
      <c r="O324" s="20" t="s">
        <v>616</v>
      </c>
      <c r="P324" s="21">
        <v>905</v>
      </c>
      <c r="Q324" s="23">
        <f t="shared" si="25"/>
        <v>0.1281767955801105</v>
      </c>
      <c r="R324" s="21">
        <v>193</v>
      </c>
      <c r="S324" s="25">
        <v>116</v>
      </c>
      <c r="T324" s="21">
        <v>44</v>
      </c>
      <c r="U324" s="21">
        <v>2</v>
      </c>
      <c r="V324" s="21">
        <v>31</v>
      </c>
      <c r="W324" s="21">
        <v>68</v>
      </c>
      <c r="X324" s="21">
        <v>208</v>
      </c>
      <c r="Y324" s="21">
        <v>215.1</v>
      </c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x14ac:dyDescent="0.25">
      <c r="A325" s="20">
        <v>84</v>
      </c>
      <c r="B325" s="20" t="s">
        <v>330</v>
      </c>
      <c r="C325" s="21">
        <v>697</v>
      </c>
      <c r="D325" s="22">
        <f t="shared" si="24"/>
        <v>0.18364418938307031</v>
      </c>
      <c r="E325" s="21">
        <v>206</v>
      </c>
      <c r="F325" s="21">
        <v>128</v>
      </c>
      <c r="G325" s="21">
        <v>28</v>
      </c>
      <c r="H325" s="21">
        <v>4</v>
      </c>
      <c r="I325" s="21">
        <v>46</v>
      </c>
      <c r="J325" s="21">
        <v>40</v>
      </c>
      <c r="K325" s="21">
        <v>89</v>
      </c>
      <c r="L325" s="23">
        <v>0.31900000000000001</v>
      </c>
      <c r="N325" s="21">
        <f t="shared" si="26"/>
        <v>317</v>
      </c>
      <c r="O325" s="20" t="s">
        <v>701</v>
      </c>
      <c r="P325" s="21">
        <v>905</v>
      </c>
      <c r="Q325" s="23">
        <f t="shared" si="25"/>
        <v>0.18121546961325966</v>
      </c>
      <c r="R325" s="21">
        <v>236</v>
      </c>
      <c r="S325" s="25">
        <v>164</v>
      </c>
      <c r="T325" s="21">
        <v>39</v>
      </c>
      <c r="U325" s="21">
        <v>3</v>
      </c>
      <c r="V325" s="21">
        <v>30</v>
      </c>
      <c r="W325" s="21">
        <v>59</v>
      </c>
      <c r="X325" s="21">
        <v>111</v>
      </c>
      <c r="Y325" s="21">
        <v>211.2</v>
      </c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x14ac:dyDescent="0.25">
      <c r="A326" s="20">
        <v>19612</v>
      </c>
      <c r="B326" s="20" t="s">
        <v>437</v>
      </c>
      <c r="C326" s="21">
        <v>697</v>
      </c>
      <c r="D326" s="22">
        <f t="shared" si="24"/>
        <v>0.17360114777618366</v>
      </c>
      <c r="E326" s="21">
        <v>189</v>
      </c>
      <c r="F326" s="21">
        <v>121</v>
      </c>
      <c r="G326" s="21">
        <v>43</v>
      </c>
      <c r="H326" s="21">
        <v>1</v>
      </c>
      <c r="I326" s="21">
        <v>24</v>
      </c>
      <c r="J326" s="21">
        <v>41</v>
      </c>
      <c r="K326" s="21">
        <v>155</v>
      </c>
      <c r="L326" s="23">
        <v>0.28999999999999998</v>
      </c>
      <c r="N326" s="21">
        <f t="shared" si="26"/>
        <v>318</v>
      </c>
      <c r="O326" s="20" t="s">
        <v>497</v>
      </c>
      <c r="P326" s="21">
        <v>904</v>
      </c>
      <c r="Q326" s="23">
        <f t="shared" si="25"/>
        <v>0.14048672566371681</v>
      </c>
      <c r="R326" s="21">
        <v>196</v>
      </c>
      <c r="S326" s="25">
        <v>127</v>
      </c>
      <c r="T326" s="21">
        <v>49</v>
      </c>
      <c r="U326" s="21">
        <v>2</v>
      </c>
      <c r="V326" s="21">
        <v>18</v>
      </c>
      <c r="W326" s="21">
        <v>63</v>
      </c>
      <c r="X326" s="21">
        <v>252</v>
      </c>
      <c r="Y326" s="21">
        <v>220.1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x14ac:dyDescent="0.25">
      <c r="A327" s="20">
        <v>6368</v>
      </c>
      <c r="B327" s="20" t="s">
        <v>157</v>
      </c>
      <c r="C327" s="21">
        <v>697</v>
      </c>
      <c r="D327" s="22">
        <f t="shared" si="24"/>
        <v>0.1606886657101865</v>
      </c>
      <c r="E327" s="21">
        <v>186</v>
      </c>
      <c r="F327" s="21">
        <v>112</v>
      </c>
      <c r="G327" s="21">
        <v>39</v>
      </c>
      <c r="H327" s="21">
        <v>3</v>
      </c>
      <c r="I327" s="21">
        <v>32</v>
      </c>
      <c r="J327" s="21">
        <v>34</v>
      </c>
      <c r="K327" s="21">
        <v>126</v>
      </c>
      <c r="L327" s="23">
        <v>0.28699999999999998</v>
      </c>
      <c r="N327" s="21">
        <f t="shared" si="26"/>
        <v>319</v>
      </c>
      <c r="O327" s="20" t="s">
        <v>746</v>
      </c>
      <c r="P327" s="21">
        <v>904</v>
      </c>
      <c r="Q327" s="23">
        <f t="shared" si="25"/>
        <v>0.15597345132743362</v>
      </c>
      <c r="R327" s="21">
        <v>223</v>
      </c>
      <c r="S327" s="25">
        <v>141</v>
      </c>
      <c r="T327" s="21">
        <v>40</v>
      </c>
      <c r="U327" s="21">
        <v>7</v>
      </c>
      <c r="V327" s="21">
        <v>35</v>
      </c>
      <c r="W327" s="21">
        <v>46</v>
      </c>
      <c r="X327" s="21">
        <v>192</v>
      </c>
      <c r="Y327" s="21">
        <v>215.2</v>
      </c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x14ac:dyDescent="0.25">
      <c r="A328" s="20">
        <v>9892</v>
      </c>
      <c r="B328" s="20" t="s">
        <v>187</v>
      </c>
      <c r="C328" s="21">
        <v>697</v>
      </c>
      <c r="D328" s="22">
        <f t="shared" si="24"/>
        <v>0.1291248206599713</v>
      </c>
      <c r="E328" s="21">
        <v>164</v>
      </c>
      <c r="F328" s="21">
        <v>90</v>
      </c>
      <c r="G328" s="21">
        <v>43</v>
      </c>
      <c r="H328" s="21">
        <v>1</v>
      </c>
      <c r="I328" s="21">
        <v>30</v>
      </c>
      <c r="J328" s="21">
        <v>63</v>
      </c>
      <c r="K328" s="21">
        <v>185</v>
      </c>
      <c r="L328" s="23">
        <v>0.26200000000000001</v>
      </c>
      <c r="N328" s="21">
        <f t="shared" si="26"/>
        <v>320</v>
      </c>
      <c r="O328" s="20" t="s">
        <v>554</v>
      </c>
      <c r="P328" s="21">
        <v>904</v>
      </c>
      <c r="Q328" s="23">
        <f t="shared" si="25"/>
        <v>0.18584070796460178</v>
      </c>
      <c r="R328" s="21">
        <v>238</v>
      </c>
      <c r="S328" s="25">
        <v>168</v>
      </c>
      <c r="T328" s="21">
        <v>42</v>
      </c>
      <c r="U328" s="21">
        <v>5</v>
      </c>
      <c r="V328" s="21">
        <v>23</v>
      </c>
      <c r="W328" s="21">
        <v>43</v>
      </c>
      <c r="X328" s="21">
        <v>146</v>
      </c>
      <c r="Y328" s="21">
        <v>213.2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1:42" x14ac:dyDescent="0.25">
      <c r="A329" s="20">
        <v>4316</v>
      </c>
      <c r="B329" s="20" t="s">
        <v>152</v>
      </c>
      <c r="C329" s="21">
        <v>697</v>
      </c>
      <c r="D329" s="22">
        <f t="shared" si="24"/>
        <v>0.19081779053084649</v>
      </c>
      <c r="E329" s="21">
        <v>188</v>
      </c>
      <c r="F329" s="21">
        <v>133</v>
      </c>
      <c r="G329" s="21">
        <v>38</v>
      </c>
      <c r="H329" s="21">
        <v>4</v>
      </c>
      <c r="I329" s="21">
        <v>13</v>
      </c>
      <c r="J329" s="21">
        <v>32</v>
      </c>
      <c r="K329" s="21">
        <v>95</v>
      </c>
      <c r="L329" s="23">
        <v>0.28599999999999998</v>
      </c>
      <c r="N329" s="21">
        <f t="shared" si="26"/>
        <v>321</v>
      </c>
      <c r="O329" s="20" t="s">
        <v>559</v>
      </c>
      <c r="P329" s="21">
        <v>904</v>
      </c>
      <c r="Q329" s="23">
        <f t="shared" si="25"/>
        <v>0.15486725663716813</v>
      </c>
      <c r="R329" s="21">
        <v>204</v>
      </c>
      <c r="S329" s="25">
        <v>140</v>
      </c>
      <c r="T329" s="21">
        <v>41</v>
      </c>
      <c r="U329" s="21">
        <v>3</v>
      </c>
      <c r="V329" s="21">
        <v>20</v>
      </c>
      <c r="W329" s="21">
        <v>70</v>
      </c>
      <c r="X329" s="21">
        <v>109</v>
      </c>
      <c r="Y329" s="21">
        <v>212.1</v>
      </c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1:42" x14ac:dyDescent="0.25">
      <c r="A330" s="20">
        <v>243</v>
      </c>
      <c r="B330" s="20" t="s">
        <v>91</v>
      </c>
      <c r="C330" s="21">
        <v>697</v>
      </c>
      <c r="D330" s="22">
        <f t="shared" ref="D330:D393" si="27">F330/C330</f>
        <v>0.16355810616929697</v>
      </c>
      <c r="E330" s="21">
        <v>190</v>
      </c>
      <c r="F330" s="21">
        <v>114</v>
      </c>
      <c r="G330" s="21">
        <v>43</v>
      </c>
      <c r="H330" s="21">
        <v>1</v>
      </c>
      <c r="I330" s="21">
        <v>32</v>
      </c>
      <c r="J330" s="21">
        <v>53</v>
      </c>
      <c r="K330" s="21">
        <v>63</v>
      </c>
      <c r="L330" s="23">
        <v>0.30299999999999999</v>
      </c>
      <c r="N330" s="21">
        <f t="shared" si="26"/>
        <v>322</v>
      </c>
      <c r="O330" s="20" t="s">
        <v>635</v>
      </c>
      <c r="P330" s="21">
        <v>904</v>
      </c>
      <c r="Q330" s="23">
        <f t="shared" ref="Q330:Q393" si="28">S330/P330</f>
        <v>0.21017699115044247</v>
      </c>
      <c r="R330" s="21">
        <v>247</v>
      </c>
      <c r="S330" s="25">
        <v>190</v>
      </c>
      <c r="T330" s="21">
        <v>40</v>
      </c>
      <c r="U330" s="21">
        <v>2</v>
      </c>
      <c r="V330" s="21">
        <v>15</v>
      </c>
      <c r="W330" s="21">
        <v>55</v>
      </c>
      <c r="X330" s="21">
        <v>109</v>
      </c>
      <c r="Y330" s="21">
        <v>211.1</v>
      </c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x14ac:dyDescent="0.25">
      <c r="A331" s="20">
        <v>15640</v>
      </c>
      <c r="B331" s="20" t="s">
        <v>276</v>
      </c>
      <c r="C331" s="21">
        <v>696</v>
      </c>
      <c r="D331" s="22">
        <f t="shared" si="27"/>
        <v>0.125</v>
      </c>
      <c r="E331" s="21">
        <v>177</v>
      </c>
      <c r="F331" s="21">
        <v>87</v>
      </c>
      <c r="G331" s="21">
        <v>28</v>
      </c>
      <c r="H331" s="21">
        <v>0</v>
      </c>
      <c r="I331" s="21">
        <v>62</v>
      </c>
      <c r="J331" s="21">
        <v>111</v>
      </c>
      <c r="K331" s="21">
        <v>175</v>
      </c>
      <c r="L331" s="23">
        <v>0.311</v>
      </c>
      <c r="N331" s="21">
        <f t="shared" ref="N331:N394" si="29">N330+1</f>
        <v>323</v>
      </c>
      <c r="O331" s="20" t="s">
        <v>587</v>
      </c>
      <c r="P331" s="21">
        <v>904</v>
      </c>
      <c r="Q331" s="23">
        <f t="shared" si="28"/>
        <v>0.15597345132743362</v>
      </c>
      <c r="R331" s="21">
        <v>206</v>
      </c>
      <c r="S331" s="25">
        <v>141</v>
      </c>
      <c r="T331" s="21">
        <v>42</v>
      </c>
      <c r="U331" s="21">
        <v>4</v>
      </c>
      <c r="V331" s="21">
        <v>19</v>
      </c>
      <c r="W331" s="21">
        <v>102</v>
      </c>
      <c r="X331" s="21">
        <v>159</v>
      </c>
      <c r="Y331" s="21">
        <v>203.1</v>
      </c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1:42" x14ac:dyDescent="0.25">
      <c r="A332" s="20">
        <v>3269</v>
      </c>
      <c r="B332" s="20" t="s">
        <v>277</v>
      </c>
      <c r="C332" s="21">
        <v>696</v>
      </c>
      <c r="D332" s="22">
        <f t="shared" si="27"/>
        <v>0.18247126436781611</v>
      </c>
      <c r="E332" s="21">
        <v>200</v>
      </c>
      <c r="F332" s="21">
        <v>127</v>
      </c>
      <c r="G332" s="21">
        <v>41</v>
      </c>
      <c r="H332" s="21">
        <v>3</v>
      </c>
      <c r="I332" s="21">
        <v>29</v>
      </c>
      <c r="J332" s="21">
        <v>57</v>
      </c>
      <c r="K332" s="21">
        <v>77</v>
      </c>
      <c r="L332" s="23">
        <v>0.31900000000000001</v>
      </c>
      <c r="N332" s="21">
        <f t="shared" si="29"/>
        <v>324</v>
      </c>
      <c r="O332" s="20" t="s">
        <v>555</v>
      </c>
      <c r="P332" s="21">
        <v>904</v>
      </c>
      <c r="Q332" s="23">
        <f t="shared" si="28"/>
        <v>0.16924778761061948</v>
      </c>
      <c r="R332" s="21">
        <v>236</v>
      </c>
      <c r="S332" s="25">
        <v>153</v>
      </c>
      <c r="T332" s="21">
        <v>46</v>
      </c>
      <c r="U332" s="21">
        <v>6</v>
      </c>
      <c r="V332" s="21">
        <v>31</v>
      </c>
      <c r="W332" s="21">
        <v>85</v>
      </c>
      <c r="X332" s="21">
        <v>122</v>
      </c>
      <c r="Y332" s="21">
        <v>203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x14ac:dyDescent="0.25">
      <c r="A333" s="20">
        <v>18314</v>
      </c>
      <c r="B333" s="20" t="s">
        <v>344</v>
      </c>
      <c r="C333" s="21">
        <v>696</v>
      </c>
      <c r="D333" s="22">
        <f t="shared" si="27"/>
        <v>0.17097701149425287</v>
      </c>
      <c r="E333" s="21">
        <v>177</v>
      </c>
      <c r="F333" s="21">
        <v>119</v>
      </c>
      <c r="G333" s="21">
        <v>32</v>
      </c>
      <c r="H333" s="21">
        <v>1</v>
      </c>
      <c r="I333" s="21">
        <v>25</v>
      </c>
      <c r="J333" s="21">
        <v>49</v>
      </c>
      <c r="K333" s="21">
        <v>182</v>
      </c>
      <c r="L333" s="23">
        <v>0.27700000000000002</v>
      </c>
      <c r="N333" s="21">
        <f t="shared" si="29"/>
        <v>325</v>
      </c>
      <c r="O333" s="20" t="s">
        <v>703</v>
      </c>
      <c r="P333" s="21">
        <v>904</v>
      </c>
      <c r="Q333" s="23">
        <f t="shared" si="28"/>
        <v>0.16039823008849557</v>
      </c>
      <c r="R333" s="21">
        <v>223</v>
      </c>
      <c r="S333" s="25">
        <v>145</v>
      </c>
      <c r="T333" s="21">
        <v>40</v>
      </c>
      <c r="U333" s="21">
        <v>8</v>
      </c>
      <c r="V333" s="21">
        <v>30</v>
      </c>
      <c r="W333" s="21">
        <v>105</v>
      </c>
      <c r="X333" s="21">
        <v>117</v>
      </c>
      <c r="Y333" s="21">
        <v>202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x14ac:dyDescent="0.25">
      <c r="A334" s="20">
        <v>11493</v>
      </c>
      <c r="B334" s="20" t="s">
        <v>307</v>
      </c>
      <c r="C334" s="21">
        <v>696</v>
      </c>
      <c r="D334" s="22">
        <f t="shared" si="27"/>
        <v>0.15804597701149425</v>
      </c>
      <c r="E334" s="21">
        <v>188</v>
      </c>
      <c r="F334" s="21">
        <v>110</v>
      </c>
      <c r="G334" s="21">
        <v>40</v>
      </c>
      <c r="H334" s="21">
        <v>1</v>
      </c>
      <c r="I334" s="21">
        <v>37</v>
      </c>
      <c r="J334" s="21">
        <v>48</v>
      </c>
      <c r="K334" s="21">
        <v>120</v>
      </c>
      <c r="L334" s="23">
        <v>0.29399999999999998</v>
      </c>
      <c r="N334" s="21">
        <f t="shared" si="29"/>
        <v>326</v>
      </c>
      <c r="O334" s="20" t="s">
        <v>489</v>
      </c>
      <c r="P334" s="21">
        <v>903</v>
      </c>
      <c r="Q334" s="23">
        <f t="shared" si="28"/>
        <v>0.11295681063122924</v>
      </c>
      <c r="R334" s="21">
        <v>171</v>
      </c>
      <c r="S334" s="25">
        <v>102</v>
      </c>
      <c r="T334" s="21">
        <v>35</v>
      </c>
      <c r="U334" s="21">
        <v>4</v>
      </c>
      <c r="V334" s="21">
        <v>30</v>
      </c>
      <c r="W334" s="21">
        <v>57</v>
      </c>
      <c r="X334" s="21">
        <v>254</v>
      </c>
      <c r="Y334" s="21">
        <v>227.2</v>
      </c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x14ac:dyDescent="0.25">
      <c r="A335" s="20">
        <v>651</v>
      </c>
      <c r="B335" s="20" t="s">
        <v>353</v>
      </c>
      <c r="C335" s="21">
        <v>696</v>
      </c>
      <c r="D335" s="22">
        <f t="shared" si="27"/>
        <v>0.14798850574712644</v>
      </c>
      <c r="E335" s="21">
        <v>190</v>
      </c>
      <c r="F335" s="21">
        <v>103</v>
      </c>
      <c r="G335" s="21">
        <v>45</v>
      </c>
      <c r="H335" s="21">
        <v>0</v>
      </c>
      <c r="I335" s="21">
        <v>42</v>
      </c>
      <c r="J335" s="21">
        <v>66</v>
      </c>
      <c r="K335" s="21">
        <v>117</v>
      </c>
      <c r="L335" s="23">
        <v>0.309</v>
      </c>
      <c r="N335" s="21">
        <f t="shared" si="29"/>
        <v>327</v>
      </c>
      <c r="O335" s="20" t="s">
        <v>744</v>
      </c>
      <c r="P335" s="21">
        <v>903</v>
      </c>
      <c r="Q335" s="23">
        <f t="shared" si="28"/>
        <v>0.13510520487264674</v>
      </c>
      <c r="R335" s="21">
        <v>193</v>
      </c>
      <c r="S335" s="25">
        <v>122</v>
      </c>
      <c r="T335" s="21">
        <v>37</v>
      </c>
      <c r="U335" s="21">
        <v>8</v>
      </c>
      <c r="V335" s="21">
        <v>26</v>
      </c>
      <c r="W335" s="21">
        <v>61</v>
      </c>
      <c r="X335" s="21">
        <v>227</v>
      </c>
      <c r="Y335" s="21">
        <v>217</v>
      </c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x14ac:dyDescent="0.25">
      <c r="A336" s="20">
        <v>9777</v>
      </c>
      <c r="B336" s="20" t="s">
        <v>210</v>
      </c>
      <c r="C336" s="21">
        <v>696</v>
      </c>
      <c r="D336" s="22">
        <f t="shared" si="27"/>
        <v>0.14367816091954022</v>
      </c>
      <c r="E336" s="21">
        <v>182</v>
      </c>
      <c r="F336" s="21">
        <v>100</v>
      </c>
      <c r="G336" s="21">
        <v>35</v>
      </c>
      <c r="H336" s="21">
        <v>6</v>
      </c>
      <c r="I336" s="21">
        <v>41</v>
      </c>
      <c r="J336" s="21">
        <v>68</v>
      </c>
      <c r="K336" s="21">
        <v>103</v>
      </c>
      <c r="L336" s="23">
        <v>0.29399999999999998</v>
      </c>
      <c r="N336" s="21">
        <f t="shared" si="29"/>
        <v>328</v>
      </c>
      <c r="O336" s="20" t="s">
        <v>532</v>
      </c>
      <c r="P336" s="21">
        <v>903</v>
      </c>
      <c r="Q336" s="23">
        <f t="shared" si="28"/>
        <v>0.15393133997785161</v>
      </c>
      <c r="R336" s="21">
        <v>214</v>
      </c>
      <c r="S336" s="25">
        <v>139</v>
      </c>
      <c r="T336" s="21">
        <v>47</v>
      </c>
      <c r="U336" s="21">
        <v>10</v>
      </c>
      <c r="V336" s="21">
        <v>18</v>
      </c>
      <c r="W336" s="21">
        <v>64</v>
      </c>
      <c r="X336" s="21">
        <v>202</v>
      </c>
      <c r="Y336" s="21">
        <v>214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1:42" x14ac:dyDescent="0.25">
      <c r="A337" s="20">
        <v>1119</v>
      </c>
      <c r="B337" s="20" t="s">
        <v>106</v>
      </c>
      <c r="C337" s="21">
        <v>696</v>
      </c>
      <c r="D337" s="22">
        <f t="shared" si="27"/>
        <v>0.14942528735632185</v>
      </c>
      <c r="E337" s="21">
        <v>181</v>
      </c>
      <c r="F337" s="21">
        <v>104</v>
      </c>
      <c r="G337" s="21">
        <v>49</v>
      </c>
      <c r="H337" s="21">
        <v>6</v>
      </c>
      <c r="I337" s="21">
        <v>22</v>
      </c>
      <c r="J337" s="21">
        <v>65</v>
      </c>
      <c r="K337" s="21">
        <v>96</v>
      </c>
      <c r="L337" s="23">
        <v>0.29799999999999999</v>
      </c>
      <c r="N337" s="21">
        <f t="shared" si="29"/>
        <v>329</v>
      </c>
      <c r="O337" s="20" t="s">
        <v>538</v>
      </c>
      <c r="P337" s="21">
        <v>903</v>
      </c>
      <c r="Q337" s="23">
        <f t="shared" si="28"/>
        <v>0.15060908084163899</v>
      </c>
      <c r="R337" s="21">
        <v>209</v>
      </c>
      <c r="S337" s="25">
        <v>136</v>
      </c>
      <c r="T337" s="21">
        <v>52</v>
      </c>
      <c r="U337" s="21">
        <v>2</v>
      </c>
      <c r="V337" s="21">
        <v>19</v>
      </c>
      <c r="W337" s="21">
        <v>67</v>
      </c>
      <c r="X337" s="21">
        <v>177</v>
      </c>
      <c r="Y337" s="21">
        <v>213.1</v>
      </c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x14ac:dyDescent="0.25">
      <c r="A338" s="20">
        <v>4792</v>
      </c>
      <c r="B338" s="20" t="s">
        <v>70</v>
      </c>
      <c r="C338" s="21">
        <v>696</v>
      </c>
      <c r="D338" s="22">
        <f t="shared" si="27"/>
        <v>0.18534482758620691</v>
      </c>
      <c r="E338" s="21">
        <v>188</v>
      </c>
      <c r="F338" s="21">
        <v>129</v>
      </c>
      <c r="G338" s="21">
        <v>40</v>
      </c>
      <c r="H338" s="21">
        <v>0</v>
      </c>
      <c r="I338" s="21">
        <v>19</v>
      </c>
      <c r="J338" s="21">
        <v>42</v>
      </c>
      <c r="K338" s="21">
        <v>129</v>
      </c>
      <c r="L338" s="23">
        <v>0.29299999999999998</v>
      </c>
      <c r="N338" s="21">
        <f t="shared" si="29"/>
        <v>330</v>
      </c>
      <c r="O338" s="20" t="s">
        <v>533</v>
      </c>
      <c r="P338" s="21">
        <v>903</v>
      </c>
      <c r="Q338" s="23">
        <f t="shared" si="28"/>
        <v>0.15060908084163899</v>
      </c>
      <c r="R338" s="21">
        <v>213</v>
      </c>
      <c r="S338" s="25">
        <v>136</v>
      </c>
      <c r="T338" s="21">
        <v>46</v>
      </c>
      <c r="U338" s="21">
        <v>5</v>
      </c>
      <c r="V338" s="21">
        <v>26</v>
      </c>
      <c r="W338" s="21">
        <v>62</v>
      </c>
      <c r="X338" s="21">
        <v>168</v>
      </c>
      <c r="Y338" s="21">
        <v>212.2</v>
      </c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x14ac:dyDescent="0.25">
      <c r="A339" s="20">
        <v>7859</v>
      </c>
      <c r="B339" s="20" t="s">
        <v>280</v>
      </c>
      <c r="C339" s="21">
        <v>696</v>
      </c>
      <c r="D339" s="22">
        <f t="shared" si="27"/>
        <v>0.16522988505747127</v>
      </c>
      <c r="E339" s="21">
        <v>182</v>
      </c>
      <c r="F339" s="21">
        <v>115</v>
      </c>
      <c r="G339" s="21">
        <v>31</v>
      </c>
      <c r="H339" s="21">
        <v>7</v>
      </c>
      <c r="I339" s="21">
        <v>29</v>
      </c>
      <c r="J339" s="21">
        <v>59</v>
      </c>
      <c r="K339" s="21">
        <v>134</v>
      </c>
      <c r="L339" s="23">
        <v>0.29099999999999998</v>
      </c>
      <c r="N339" s="21">
        <f t="shared" si="29"/>
        <v>331</v>
      </c>
      <c r="O339" s="20" t="s">
        <v>619</v>
      </c>
      <c r="P339" s="21">
        <v>903</v>
      </c>
      <c r="Q339" s="23">
        <f t="shared" si="28"/>
        <v>0.1583610188261351</v>
      </c>
      <c r="R339" s="21">
        <v>214</v>
      </c>
      <c r="S339" s="25">
        <v>143</v>
      </c>
      <c r="T339" s="21">
        <v>45</v>
      </c>
      <c r="U339" s="21">
        <v>3</v>
      </c>
      <c r="V339" s="21">
        <v>23</v>
      </c>
      <c r="W339" s="21">
        <v>66</v>
      </c>
      <c r="X339" s="21">
        <v>134</v>
      </c>
      <c r="Y339" s="21">
        <v>212.1</v>
      </c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x14ac:dyDescent="0.25">
      <c r="A340" s="20">
        <v>1119</v>
      </c>
      <c r="B340" s="20" t="s">
        <v>106</v>
      </c>
      <c r="C340" s="21">
        <v>695</v>
      </c>
      <c r="D340" s="22">
        <f t="shared" si="27"/>
        <v>0.16546762589928057</v>
      </c>
      <c r="E340" s="21">
        <v>196</v>
      </c>
      <c r="F340" s="21">
        <v>115</v>
      </c>
      <c r="G340" s="21">
        <v>41</v>
      </c>
      <c r="H340" s="21">
        <v>7</v>
      </c>
      <c r="I340" s="21">
        <v>33</v>
      </c>
      <c r="J340" s="21">
        <v>90</v>
      </c>
      <c r="K340" s="21">
        <v>107</v>
      </c>
      <c r="L340" s="23">
        <v>0.33400000000000002</v>
      </c>
      <c r="N340" s="21">
        <f t="shared" si="29"/>
        <v>332</v>
      </c>
      <c r="O340" s="20" t="s">
        <v>518</v>
      </c>
      <c r="P340" s="21">
        <v>903</v>
      </c>
      <c r="Q340" s="23">
        <f t="shared" si="28"/>
        <v>0.14728682170542637</v>
      </c>
      <c r="R340" s="21">
        <v>218</v>
      </c>
      <c r="S340" s="25">
        <v>133</v>
      </c>
      <c r="T340" s="21">
        <v>54</v>
      </c>
      <c r="U340" s="21">
        <v>9</v>
      </c>
      <c r="V340" s="21">
        <v>22</v>
      </c>
      <c r="W340" s="21">
        <v>63</v>
      </c>
      <c r="X340" s="21">
        <v>117</v>
      </c>
      <c r="Y340" s="21">
        <v>207.2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x14ac:dyDescent="0.25">
      <c r="A341" s="20">
        <v>4314</v>
      </c>
      <c r="B341" s="20" t="s">
        <v>120</v>
      </c>
      <c r="C341" s="21">
        <v>695</v>
      </c>
      <c r="D341" s="22">
        <f t="shared" si="27"/>
        <v>0.1539568345323741</v>
      </c>
      <c r="E341" s="21">
        <v>171</v>
      </c>
      <c r="F341" s="21">
        <v>107</v>
      </c>
      <c r="G341" s="21">
        <v>33</v>
      </c>
      <c r="H341" s="21">
        <v>2</v>
      </c>
      <c r="I341" s="21">
        <v>29</v>
      </c>
      <c r="J341" s="21">
        <v>143</v>
      </c>
      <c r="K341" s="21">
        <v>135</v>
      </c>
      <c r="L341" s="23">
        <v>0.314</v>
      </c>
      <c r="N341" s="21">
        <f t="shared" si="29"/>
        <v>333</v>
      </c>
      <c r="O341" s="20" t="s">
        <v>523</v>
      </c>
      <c r="P341" s="21">
        <v>903</v>
      </c>
      <c r="Q341" s="23">
        <f t="shared" si="28"/>
        <v>0.16943521594684385</v>
      </c>
      <c r="R341" s="21">
        <v>219</v>
      </c>
      <c r="S341" s="25">
        <v>153</v>
      </c>
      <c r="T341" s="21">
        <v>43</v>
      </c>
      <c r="U341" s="21">
        <v>6</v>
      </c>
      <c r="V341" s="21">
        <v>17</v>
      </c>
      <c r="W341" s="21">
        <v>80</v>
      </c>
      <c r="X341" s="21">
        <v>125</v>
      </c>
      <c r="Y341" s="21">
        <v>204.2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x14ac:dyDescent="0.25">
      <c r="A342" s="20">
        <v>9218</v>
      </c>
      <c r="B342" s="20" t="s">
        <v>339</v>
      </c>
      <c r="C342" s="21">
        <v>695</v>
      </c>
      <c r="D342" s="22">
        <f t="shared" si="27"/>
        <v>0.15683453237410072</v>
      </c>
      <c r="E342" s="21">
        <v>182</v>
      </c>
      <c r="F342" s="21">
        <v>109</v>
      </c>
      <c r="G342" s="21">
        <v>38</v>
      </c>
      <c r="H342" s="21">
        <v>2</v>
      </c>
      <c r="I342" s="21">
        <v>33</v>
      </c>
      <c r="J342" s="21">
        <v>118</v>
      </c>
      <c r="K342" s="21">
        <v>151</v>
      </c>
      <c r="L342" s="23">
        <v>0.32100000000000001</v>
      </c>
      <c r="N342" s="21">
        <f t="shared" si="29"/>
        <v>334</v>
      </c>
      <c r="O342" s="20" t="s">
        <v>638</v>
      </c>
      <c r="P342" s="21">
        <v>903</v>
      </c>
      <c r="Q342" s="23">
        <f t="shared" si="28"/>
        <v>0.17386489479512734</v>
      </c>
      <c r="R342" s="21">
        <v>252</v>
      </c>
      <c r="S342" s="25">
        <v>157</v>
      </c>
      <c r="T342" s="21">
        <v>54</v>
      </c>
      <c r="U342" s="21">
        <v>6</v>
      </c>
      <c r="V342" s="21">
        <v>35</v>
      </c>
      <c r="W342" s="21">
        <v>57</v>
      </c>
      <c r="X342" s="21">
        <v>114</v>
      </c>
      <c r="Y342" s="21">
        <v>202.2</v>
      </c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x14ac:dyDescent="0.25">
      <c r="A343" s="20">
        <v>1000801</v>
      </c>
      <c r="B343" s="20" t="s">
        <v>219</v>
      </c>
      <c r="C343" s="21">
        <v>695</v>
      </c>
      <c r="D343" s="22">
        <f t="shared" si="27"/>
        <v>0.19136690647482013</v>
      </c>
      <c r="E343" s="21">
        <v>198</v>
      </c>
      <c r="F343" s="21">
        <v>133</v>
      </c>
      <c r="G343" s="21">
        <v>41</v>
      </c>
      <c r="H343" s="21">
        <v>2</v>
      </c>
      <c r="I343" s="21">
        <v>22</v>
      </c>
      <c r="J343" s="21">
        <v>51</v>
      </c>
      <c r="K343" s="21">
        <v>126</v>
      </c>
      <c r="L343" s="23">
        <v>0.314</v>
      </c>
      <c r="N343" s="21">
        <f t="shared" si="29"/>
        <v>335</v>
      </c>
      <c r="O343" s="20" t="s">
        <v>839</v>
      </c>
      <c r="P343" s="21">
        <v>903</v>
      </c>
      <c r="Q343" s="23">
        <f t="shared" si="28"/>
        <v>0.16611295681063123</v>
      </c>
      <c r="R343" s="21">
        <v>236</v>
      </c>
      <c r="S343" s="25">
        <v>150</v>
      </c>
      <c r="T343" s="21">
        <v>52</v>
      </c>
      <c r="U343" s="21">
        <v>4</v>
      </c>
      <c r="V343" s="21">
        <v>30</v>
      </c>
      <c r="W343" s="21">
        <v>92</v>
      </c>
      <c r="X343" s="21">
        <v>120</v>
      </c>
      <c r="Y343" s="21">
        <v>197.1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x14ac:dyDescent="0.25">
      <c r="A344" s="20">
        <v>5038</v>
      </c>
      <c r="B344" s="20" t="s">
        <v>371</v>
      </c>
      <c r="C344" s="21">
        <v>695</v>
      </c>
      <c r="D344" s="22">
        <f t="shared" si="27"/>
        <v>0.13381294964028778</v>
      </c>
      <c r="E344" s="21">
        <v>155</v>
      </c>
      <c r="F344" s="21">
        <v>93</v>
      </c>
      <c r="G344" s="21">
        <v>31</v>
      </c>
      <c r="H344" s="21">
        <v>2</v>
      </c>
      <c r="I344" s="21">
        <v>29</v>
      </c>
      <c r="J344" s="21">
        <v>76</v>
      </c>
      <c r="K344" s="21">
        <v>130</v>
      </c>
      <c r="L344" s="23">
        <v>0.255</v>
      </c>
      <c r="N344" s="21">
        <f t="shared" si="29"/>
        <v>336</v>
      </c>
      <c r="O344" s="20" t="s">
        <v>497</v>
      </c>
      <c r="P344" s="21">
        <v>902</v>
      </c>
      <c r="Q344" s="23">
        <f t="shared" si="28"/>
        <v>0.10310421286031042</v>
      </c>
      <c r="R344" s="21">
        <v>165</v>
      </c>
      <c r="S344" s="25">
        <v>93</v>
      </c>
      <c r="T344" s="21">
        <v>37</v>
      </c>
      <c r="U344" s="21">
        <v>4</v>
      </c>
      <c r="V344" s="21">
        <v>31</v>
      </c>
      <c r="W344" s="21">
        <v>56</v>
      </c>
      <c r="X344" s="21">
        <v>284</v>
      </c>
      <c r="Y344" s="21">
        <v>228.1</v>
      </c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x14ac:dyDescent="0.25">
      <c r="A345" s="20">
        <v>945</v>
      </c>
      <c r="B345" s="20" t="s">
        <v>385</v>
      </c>
      <c r="C345" s="21">
        <v>695</v>
      </c>
      <c r="D345" s="22">
        <f t="shared" si="27"/>
        <v>0.16834532374100719</v>
      </c>
      <c r="E345" s="21">
        <v>173</v>
      </c>
      <c r="F345" s="21">
        <v>117</v>
      </c>
      <c r="G345" s="21">
        <v>35</v>
      </c>
      <c r="H345" s="21">
        <v>1</v>
      </c>
      <c r="I345" s="21">
        <v>20</v>
      </c>
      <c r="J345" s="21">
        <v>109</v>
      </c>
      <c r="K345" s="21">
        <v>126</v>
      </c>
      <c r="L345" s="23">
        <v>0.3</v>
      </c>
      <c r="N345" s="21">
        <f t="shared" si="29"/>
        <v>337</v>
      </c>
      <c r="O345" s="20" t="s">
        <v>550</v>
      </c>
      <c r="P345" s="21">
        <v>902</v>
      </c>
      <c r="Q345" s="23">
        <f t="shared" si="28"/>
        <v>0.13747228381374724</v>
      </c>
      <c r="R345" s="21">
        <v>187</v>
      </c>
      <c r="S345" s="25">
        <v>124</v>
      </c>
      <c r="T345" s="21">
        <v>42</v>
      </c>
      <c r="U345" s="21">
        <v>4</v>
      </c>
      <c r="V345" s="21">
        <v>17</v>
      </c>
      <c r="W345" s="21">
        <v>70</v>
      </c>
      <c r="X345" s="21">
        <v>187</v>
      </c>
      <c r="Y345" s="21">
        <v>219.1</v>
      </c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x14ac:dyDescent="0.25">
      <c r="A346" s="20">
        <v>1790</v>
      </c>
      <c r="B346" s="20" t="s">
        <v>389</v>
      </c>
      <c r="C346" s="21">
        <v>695</v>
      </c>
      <c r="D346" s="22">
        <f t="shared" si="27"/>
        <v>0.17266187050359713</v>
      </c>
      <c r="E346" s="21">
        <v>198</v>
      </c>
      <c r="F346" s="21">
        <v>120</v>
      </c>
      <c r="G346" s="21">
        <v>48</v>
      </c>
      <c r="H346" s="21">
        <v>1</v>
      </c>
      <c r="I346" s="21">
        <v>29</v>
      </c>
      <c r="J346" s="21">
        <v>79</v>
      </c>
      <c r="K346" s="21">
        <v>76</v>
      </c>
      <c r="L346" s="23">
        <v>0.32900000000000001</v>
      </c>
      <c r="N346" s="21">
        <f t="shared" si="29"/>
        <v>338</v>
      </c>
      <c r="O346" s="20" t="s">
        <v>561</v>
      </c>
      <c r="P346" s="21">
        <v>902</v>
      </c>
      <c r="Q346" s="23">
        <f t="shared" si="28"/>
        <v>0.14634146341463414</v>
      </c>
      <c r="R346" s="21">
        <v>184</v>
      </c>
      <c r="S346" s="25">
        <v>132</v>
      </c>
      <c r="T346" s="21">
        <v>30</v>
      </c>
      <c r="U346" s="21">
        <v>4</v>
      </c>
      <c r="V346" s="21">
        <v>18</v>
      </c>
      <c r="W346" s="21">
        <v>80</v>
      </c>
      <c r="X346" s="21">
        <v>205</v>
      </c>
      <c r="Y346" s="21">
        <v>214.1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x14ac:dyDescent="0.25">
      <c r="A347" s="20">
        <v>818</v>
      </c>
      <c r="B347" s="20" t="s">
        <v>361</v>
      </c>
      <c r="C347" s="21">
        <v>695</v>
      </c>
      <c r="D347" s="22">
        <f t="shared" si="27"/>
        <v>0.15971223021582734</v>
      </c>
      <c r="E347" s="21">
        <v>181</v>
      </c>
      <c r="F347" s="21">
        <v>111</v>
      </c>
      <c r="G347" s="21">
        <v>36</v>
      </c>
      <c r="H347" s="21">
        <v>1</v>
      </c>
      <c r="I347" s="21">
        <v>33</v>
      </c>
      <c r="J347" s="21">
        <v>105</v>
      </c>
      <c r="K347" s="21">
        <v>106</v>
      </c>
      <c r="L347" s="23">
        <v>0.315</v>
      </c>
      <c r="N347" s="21">
        <f t="shared" si="29"/>
        <v>339</v>
      </c>
      <c r="O347" s="20" t="s">
        <v>705</v>
      </c>
      <c r="P347" s="21">
        <v>902</v>
      </c>
      <c r="Q347" s="23">
        <f t="shared" si="28"/>
        <v>0.15410199556541021</v>
      </c>
      <c r="R347" s="21">
        <v>217</v>
      </c>
      <c r="S347" s="25">
        <v>139</v>
      </c>
      <c r="T347" s="21">
        <v>52</v>
      </c>
      <c r="U347" s="21">
        <v>3</v>
      </c>
      <c r="V347" s="21">
        <v>23</v>
      </c>
      <c r="W347" s="21">
        <v>50</v>
      </c>
      <c r="X347" s="21">
        <v>164</v>
      </c>
      <c r="Y347" s="21">
        <v>214.1</v>
      </c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1:42" x14ac:dyDescent="0.25">
      <c r="A348" s="20">
        <v>5361</v>
      </c>
      <c r="B348" s="20" t="s">
        <v>201</v>
      </c>
      <c r="C348" s="21">
        <v>695</v>
      </c>
      <c r="D348" s="22">
        <f t="shared" si="27"/>
        <v>0.17553956834532375</v>
      </c>
      <c r="E348" s="21">
        <v>180</v>
      </c>
      <c r="F348" s="21">
        <v>122</v>
      </c>
      <c r="G348" s="21">
        <v>25</v>
      </c>
      <c r="H348" s="21">
        <v>2</v>
      </c>
      <c r="I348" s="21">
        <v>31</v>
      </c>
      <c r="J348" s="21">
        <v>85</v>
      </c>
      <c r="K348" s="21">
        <v>107</v>
      </c>
      <c r="L348" s="23">
        <v>0.3</v>
      </c>
      <c r="N348" s="21">
        <f t="shared" si="29"/>
        <v>340</v>
      </c>
      <c r="O348" s="20" t="s">
        <v>603</v>
      </c>
      <c r="P348" s="21">
        <v>902</v>
      </c>
      <c r="Q348" s="23">
        <f t="shared" si="28"/>
        <v>0.1607538802660754</v>
      </c>
      <c r="R348" s="21">
        <v>206</v>
      </c>
      <c r="S348" s="25">
        <v>145</v>
      </c>
      <c r="T348" s="21">
        <v>36</v>
      </c>
      <c r="U348" s="21">
        <v>8</v>
      </c>
      <c r="V348" s="21">
        <v>17</v>
      </c>
      <c r="W348" s="21">
        <v>85</v>
      </c>
      <c r="X348" s="21">
        <v>142</v>
      </c>
      <c r="Y348" s="21">
        <v>212</v>
      </c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x14ac:dyDescent="0.25">
      <c r="A349" s="20">
        <v>9785</v>
      </c>
      <c r="B349" s="20" t="s">
        <v>257</v>
      </c>
      <c r="C349" s="21">
        <v>695</v>
      </c>
      <c r="D349" s="22">
        <f t="shared" si="27"/>
        <v>0.14964028776978416</v>
      </c>
      <c r="E349" s="21">
        <v>160</v>
      </c>
      <c r="F349" s="21">
        <v>104</v>
      </c>
      <c r="G349" s="21">
        <v>32</v>
      </c>
      <c r="H349" s="21">
        <v>2</v>
      </c>
      <c r="I349" s="21">
        <v>22</v>
      </c>
      <c r="J349" s="21">
        <v>68</v>
      </c>
      <c r="K349" s="21">
        <v>122</v>
      </c>
      <c r="L349" s="23">
        <v>0.26</v>
      </c>
      <c r="N349" s="21">
        <f t="shared" si="29"/>
        <v>341</v>
      </c>
      <c r="O349" s="20" t="s">
        <v>629</v>
      </c>
      <c r="P349" s="21">
        <v>902</v>
      </c>
      <c r="Q349" s="23">
        <f t="shared" si="28"/>
        <v>0.16851441241685144</v>
      </c>
      <c r="R349" s="21">
        <v>214</v>
      </c>
      <c r="S349" s="25">
        <v>152</v>
      </c>
      <c r="T349" s="21">
        <v>34</v>
      </c>
      <c r="U349" s="21">
        <v>7</v>
      </c>
      <c r="V349" s="21">
        <v>21</v>
      </c>
      <c r="W349" s="21">
        <v>78</v>
      </c>
      <c r="X349" s="21">
        <v>181</v>
      </c>
      <c r="Y349" s="21">
        <v>209.1</v>
      </c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1:42" x14ac:dyDescent="0.25">
      <c r="A350" s="20">
        <v>11477</v>
      </c>
      <c r="B350" s="20" t="s">
        <v>340</v>
      </c>
      <c r="C350" s="21">
        <v>695</v>
      </c>
      <c r="D350" s="22">
        <f t="shared" si="27"/>
        <v>0.16402877697841728</v>
      </c>
      <c r="E350" s="21">
        <v>170</v>
      </c>
      <c r="F350" s="21">
        <v>114</v>
      </c>
      <c r="G350" s="21">
        <v>36</v>
      </c>
      <c r="H350" s="21">
        <v>2</v>
      </c>
      <c r="I350" s="21">
        <v>18</v>
      </c>
      <c r="J350" s="21">
        <v>80</v>
      </c>
      <c r="K350" s="21">
        <v>137</v>
      </c>
      <c r="L350" s="23">
        <v>0.28199999999999997</v>
      </c>
      <c r="N350" s="21">
        <f t="shared" si="29"/>
        <v>342</v>
      </c>
      <c r="O350" s="20" t="s">
        <v>488</v>
      </c>
      <c r="P350" s="21">
        <v>901</v>
      </c>
      <c r="Q350" s="23">
        <f t="shared" si="28"/>
        <v>0.12541620421753608</v>
      </c>
      <c r="R350" s="21">
        <v>170</v>
      </c>
      <c r="S350" s="25">
        <v>113</v>
      </c>
      <c r="T350" s="21">
        <v>38</v>
      </c>
      <c r="U350" s="21">
        <v>3</v>
      </c>
      <c r="V350" s="21">
        <v>16</v>
      </c>
      <c r="W350" s="21">
        <v>63</v>
      </c>
      <c r="X350" s="21">
        <v>229</v>
      </c>
      <c r="Y350" s="21">
        <v>227.2</v>
      </c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x14ac:dyDescent="0.25">
      <c r="A351" s="20">
        <v>11579</v>
      </c>
      <c r="B351" s="20" t="s">
        <v>243</v>
      </c>
      <c r="C351" s="21">
        <v>695</v>
      </c>
      <c r="D351" s="22">
        <f t="shared" si="27"/>
        <v>9.9280575539568344E-2</v>
      </c>
      <c r="E351" s="21">
        <v>137</v>
      </c>
      <c r="F351" s="21">
        <v>69</v>
      </c>
      <c r="G351" s="21">
        <v>34</v>
      </c>
      <c r="H351" s="21">
        <v>0</v>
      </c>
      <c r="I351" s="21">
        <v>34</v>
      </c>
      <c r="J351" s="21">
        <v>130</v>
      </c>
      <c r="K351" s="21">
        <v>169</v>
      </c>
      <c r="L351" s="23">
        <v>0.249</v>
      </c>
      <c r="N351" s="21">
        <f t="shared" si="29"/>
        <v>343</v>
      </c>
      <c r="O351" s="20" t="s">
        <v>633</v>
      </c>
      <c r="P351" s="21">
        <v>901</v>
      </c>
      <c r="Q351" s="23">
        <f t="shared" si="28"/>
        <v>0.16315205327413984</v>
      </c>
      <c r="R351" s="21">
        <v>212</v>
      </c>
      <c r="S351" s="25">
        <v>147</v>
      </c>
      <c r="T351" s="21">
        <v>37</v>
      </c>
      <c r="U351" s="21">
        <v>2</v>
      </c>
      <c r="V351" s="21">
        <v>26</v>
      </c>
      <c r="W351" s="21">
        <v>47</v>
      </c>
      <c r="X351" s="21">
        <v>115</v>
      </c>
      <c r="Y351" s="21">
        <v>221</v>
      </c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x14ac:dyDescent="0.25">
      <c r="A352" s="20">
        <v>8203</v>
      </c>
      <c r="B352" s="20" t="s">
        <v>335</v>
      </c>
      <c r="C352" s="21">
        <v>695</v>
      </c>
      <c r="D352" s="22">
        <f t="shared" si="27"/>
        <v>0.2446043165467626</v>
      </c>
      <c r="E352" s="21">
        <v>201</v>
      </c>
      <c r="F352" s="21">
        <v>170</v>
      </c>
      <c r="G352" s="21">
        <v>20</v>
      </c>
      <c r="H352" s="21">
        <v>9</v>
      </c>
      <c r="I352" s="21">
        <v>2</v>
      </c>
      <c r="J352" s="21">
        <v>25</v>
      </c>
      <c r="K352" s="21">
        <v>93</v>
      </c>
      <c r="L352" s="23">
        <v>0.308</v>
      </c>
      <c r="N352" s="21">
        <f t="shared" si="29"/>
        <v>344</v>
      </c>
      <c r="O352" s="20" t="s">
        <v>554</v>
      </c>
      <c r="P352" s="21">
        <v>901</v>
      </c>
      <c r="Q352" s="23">
        <f t="shared" si="28"/>
        <v>0.18867924528301888</v>
      </c>
      <c r="R352" s="21">
        <v>229</v>
      </c>
      <c r="S352" s="25">
        <v>170</v>
      </c>
      <c r="T352" s="21">
        <v>32</v>
      </c>
      <c r="U352" s="21">
        <v>4</v>
      </c>
      <c r="V352" s="21">
        <v>23</v>
      </c>
      <c r="W352" s="21">
        <v>26</v>
      </c>
      <c r="X352" s="21">
        <v>143</v>
      </c>
      <c r="Y352" s="21">
        <v>219.2</v>
      </c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x14ac:dyDescent="0.25">
      <c r="A353" s="20">
        <v>1177</v>
      </c>
      <c r="B353" s="20" t="s">
        <v>286</v>
      </c>
      <c r="C353" s="21">
        <v>695</v>
      </c>
      <c r="D353" s="22">
        <f t="shared" si="27"/>
        <v>0.15251798561151078</v>
      </c>
      <c r="E353" s="21">
        <v>172</v>
      </c>
      <c r="F353" s="21">
        <v>106</v>
      </c>
      <c r="G353" s="21">
        <v>37</v>
      </c>
      <c r="H353" s="21">
        <v>1</v>
      </c>
      <c r="I353" s="21">
        <v>28</v>
      </c>
      <c r="J353" s="21">
        <v>48</v>
      </c>
      <c r="K353" s="21">
        <v>71</v>
      </c>
      <c r="L353" s="23">
        <v>0.27200000000000002</v>
      </c>
      <c r="N353" s="21">
        <f t="shared" si="29"/>
        <v>345</v>
      </c>
      <c r="O353" s="20" t="s">
        <v>496</v>
      </c>
      <c r="P353" s="21">
        <v>901</v>
      </c>
      <c r="Q353" s="23">
        <f t="shared" si="28"/>
        <v>0.16759156492785793</v>
      </c>
      <c r="R353" s="21">
        <v>225</v>
      </c>
      <c r="S353" s="25">
        <v>151</v>
      </c>
      <c r="T353" s="21">
        <v>44</v>
      </c>
      <c r="U353" s="21">
        <v>6</v>
      </c>
      <c r="V353" s="21">
        <v>24</v>
      </c>
      <c r="W353" s="21">
        <v>33</v>
      </c>
      <c r="X353" s="21">
        <v>124</v>
      </c>
      <c r="Y353" s="21">
        <v>218.1</v>
      </c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1:42" x14ac:dyDescent="0.25">
      <c r="A354" s="20">
        <v>1555</v>
      </c>
      <c r="B354" s="20" t="s">
        <v>421</v>
      </c>
      <c r="C354" s="21">
        <v>695</v>
      </c>
      <c r="D354" s="22">
        <f t="shared" si="27"/>
        <v>0.17985611510791366</v>
      </c>
      <c r="E354" s="21">
        <v>174</v>
      </c>
      <c r="F354" s="21">
        <v>125</v>
      </c>
      <c r="G354" s="21">
        <v>38</v>
      </c>
      <c r="H354" s="21">
        <v>0</v>
      </c>
      <c r="I354" s="21">
        <v>11</v>
      </c>
      <c r="J354" s="21">
        <v>53</v>
      </c>
      <c r="K354" s="21">
        <v>71</v>
      </c>
      <c r="L354" s="23">
        <v>0.27500000000000002</v>
      </c>
      <c r="N354" s="21">
        <f t="shared" si="29"/>
        <v>346</v>
      </c>
      <c r="O354" s="20" t="s">
        <v>559</v>
      </c>
      <c r="P354" s="21">
        <v>901</v>
      </c>
      <c r="Q354" s="23">
        <f t="shared" si="28"/>
        <v>0.1853496115427303</v>
      </c>
      <c r="R354" s="21">
        <v>227</v>
      </c>
      <c r="S354" s="25">
        <v>167</v>
      </c>
      <c r="T354" s="21">
        <v>43</v>
      </c>
      <c r="U354" s="21">
        <v>5</v>
      </c>
      <c r="V354" s="21">
        <v>12</v>
      </c>
      <c r="W354" s="21">
        <v>61</v>
      </c>
      <c r="X354" s="21">
        <v>105</v>
      </c>
      <c r="Y354" s="21">
        <v>211.1</v>
      </c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x14ac:dyDescent="0.25">
      <c r="A355" s="20">
        <v>243</v>
      </c>
      <c r="B355" s="20" t="s">
        <v>91</v>
      </c>
      <c r="C355" s="21">
        <v>695</v>
      </c>
      <c r="D355" s="22">
        <f t="shared" si="27"/>
        <v>0.16115107913669063</v>
      </c>
      <c r="E355" s="21">
        <v>187</v>
      </c>
      <c r="F355" s="21">
        <v>112</v>
      </c>
      <c r="G355" s="21">
        <v>37</v>
      </c>
      <c r="H355" s="21">
        <v>1</v>
      </c>
      <c r="I355" s="21">
        <v>37</v>
      </c>
      <c r="J355" s="21">
        <v>58</v>
      </c>
      <c r="K355" s="21">
        <v>65</v>
      </c>
      <c r="L355" s="23">
        <v>0.3</v>
      </c>
      <c r="N355" s="21">
        <f t="shared" si="29"/>
        <v>347</v>
      </c>
      <c r="O355" s="20" t="s">
        <v>699</v>
      </c>
      <c r="P355" s="21">
        <v>901</v>
      </c>
      <c r="Q355" s="23">
        <f t="shared" si="28"/>
        <v>0.16870144284128746</v>
      </c>
      <c r="R355" s="21">
        <v>214</v>
      </c>
      <c r="S355" s="25">
        <v>152</v>
      </c>
      <c r="T355" s="21">
        <v>40</v>
      </c>
      <c r="U355" s="21">
        <v>3</v>
      </c>
      <c r="V355" s="21">
        <v>19</v>
      </c>
      <c r="W355" s="21">
        <v>82</v>
      </c>
      <c r="X355" s="21">
        <v>147</v>
      </c>
      <c r="Y355" s="21">
        <v>207.2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x14ac:dyDescent="0.25">
      <c r="A356" s="20">
        <v>15676</v>
      </c>
      <c r="B356" s="20" t="s">
        <v>223</v>
      </c>
      <c r="C356" s="21">
        <v>695</v>
      </c>
      <c r="D356" s="22">
        <f t="shared" si="27"/>
        <v>0.17985611510791366</v>
      </c>
      <c r="E356" s="21">
        <v>183</v>
      </c>
      <c r="F356" s="21">
        <v>125</v>
      </c>
      <c r="G356" s="21">
        <v>32</v>
      </c>
      <c r="H356" s="21">
        <v>1</v>
      </c>
      <c r="I356" s="21">
        <v>25</v>
      </c>
      <c r="J356" s="21">
        <v>47</v>
      </c>
      <c r="K356" s="21">
        <v>125</v>
      </c>
      <c r="L356" s="23">
        <v>0.29299999999999998</v>
      </c>
      <c r="N356" s="21">
        <f t="shared" si="29"/>
        <v>348</v>
      </c>
      <c r="O356" s="20" t="s">
        <v>582</v>
      </c>
      <c r="P356" s="21">
        <v>900</v>
      </c>
      <c r="Q356" s="23">
        <f t="shared" si="28"/>
        <v>0.13222222222222221</v>
      </c>
      <c r="R356" s="21">
        <v>186</v>
      </c>
      <c r="S356" s="25">
        <v>119</v>
      </c>
      <c r="T356" s="21">
        <v>44</v>
      </c>
      <c r="U356" s="21">
        <v>4</v>
      </c>
      <c r="V356" s="21">
        <v>19</v>
      </c>
      <c r="W356" s="21">
        <v>55</v>
      </c>
      <c r="X356" s="21">
        <v>198</v>
      </c>
      <c r="Y356" s="21">
        <v>222</v>
      </c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x14ac:dyDescent="0.25">
      <c r="A357" s="20">
        <v>1002607</v>
      </c>
      <c r="B357" s="20" t="s">
        <v>439</v>
      </c>
      <c r="C357" s="21">
        <v>695</v>
      </c>
      <c r="D357" s="22">
        <f t="shared" si="27"/>
        <v>0.18273381294964028</v>
      </c>
      <c r="E357" s="21">
        <v>166</v>
      </c>
      <c r="F357" s="21">
        <v>127</v>
      </c>
      <c r="G357" s="21">
        <v>27</v>
      </c>
      <c r="H357" s="21">
        <v>6</v>
      </c>
      <c r="I357" s="21">
        <v>6</v>
      </c>
      <c r="J357" s="21">
        <v>73</v>
      </c>
      <c r="K357" s="21">
        <v>59</v>
      </c>
      <c r="L357" s="23">
        <v>0.27600000000000002</v>
      </c>
      <c r="N357" s="21">
        <f t="shared" si="29"/>
        <v>349</v>
      </c>
      <c r="O357" s="20" t="s">
        <v>621</v>
      </c>
      <c r="P357" s="21">
        <v>900</v>
      </c>
      <c r="Q357" s="23">
        <f t="shared" si="28"/>
        <v>0.19555555555555557</v>
      </c>
      <c r="R357" s="21">
        <v>233</v>
      </c>
      <c r="S357" s="25">
        <v>176</v>
      </c>
      <c r="T357" s="21">
        <v>44</v>
      </c>
      <c r="U357" s="21">
        <v>1</v>
      </c>
      <c r="V357" s="21">
        <v>12</v>
      </c>
      <c r="W357" s="21">
        <v>52</v>
      </c>
      <c r="X357" s="21">
        <v>76</v>
      </c>
      <c r="Y357" s="21">
        <v>218</v>
      </c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x14ac:dyDescent="0.25">
      <c r="A358" s="20">
        <v>1000946</v>
      </c>
      <c r="B358" s="20" t="s">
        <v>293</v>
      </c>
      <c r="C358" s="21">
        <v>695</v>
      </c>
      <c r="D358" s="22">
        <f t="shared" si="27"/>
        <v>0.21151079136690648</v>
      </c>
      <c r="E358" s="21">
        <v>219</v>
      </c>
      <c r="F358" s="21">
        <v>147</v>
      </c>
      <c r="G358" s="21">
        <v>48</v>
      </c>
      <c r="H358" s="21">
        <v>2</v>
      </c>
      <c r="I358" s="21">
        <v>22</v>
      </c>
      <c r="J358" s="21">
        <v>28</v>
      </c>
      <c r="K358" s="21">
        <v>76</v>
      </c>
      <c r="L358" s="23">
        <v>0.33100000000000002</v>
      </c>
      <c r="N358" s="21">
        <f t="shared" si="29"/>
        <v>350</v>
      </c>
      <c r="O358" s="20" t="s">
        <v>494</v>
      </c>
      <c r="P358" s="21">
        <v>900</v>
      </c>
      <c r="Q358" s="23">
        <f t="shared" si="28"/>
        <v>0.12333333333333334</v>
      </c>
      <c r="R358" s="21">
        <v>176</v>
      </c>
      <c r="S358" s="25">
        <v>111</v>
      </c>
      <c r="T358" s="21">
        <v>48</v>
      </c>
      <c r="U358" s="21">
        <v>2</v>
      </c>
      <c r="V358" s="21">
        <v>15</v>
      </c>
      <c r="W358" s="21">
        <v>86</v>
      </c>
      <c r="X358" s="21">
        <v>220</v>
      </c>
      <c r="Y358" s="21">
        <v>217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x14ac:dyDescent="0.25">
      <c r="A359" s="20">
        <v>1659</v>
      </c>
      <c r="B359" s="20" t="s">
        <v>283</v>
      </c>
      <c r="C359" s="21">
        <v>695</v>
      </c>
      <c r="D359" s="22">
        <f t="shared" si="27"/>
        <v>0.17266187050359713</v>
      </c>
      <c r="E359" s="21">
        <v>179</v>
      </c>
      <c r="F359" s="21">
        <v>120</v>
      </c>
      <c r="G359" s="21">
        <v>42</v>
      </c>
      <c r="H359" s="21">
        <v>1</v>
      </c>
      <c r="I359" s="21">
        <v>16</v>
      </c>
      <c r="J359" s="21">
        <v>63</v>
      </c>
      <c r="K359" s="21">
        <v>86</v>
      </c>
      <c r="L359" s="23">
        <v>0.28699999999999998</v>
      </c>
      <c r="N359" s="21">
        <f t="shared" si="29"/>
        <v>351</v>
      </c>
      <c r="O359" s="20" t="s">
        <v>633</v>
      </c>
      <c r="P359" s="21">
        <v>900</v>
      </c>
      <c r="Q359" s="23">
        <f t="shared" si="28"/>
        <v>0.18333333333333332</v>
      </c>
      <c r="R359" s="21">
        <v>247</v>
      </c>
      <c r="S359" s="25">
        <v>165</v>
      </c>
      <c r="T359" s="21">
        <v>51</v>
      </c>
      <c r="U359" s="21">
        <v>5</v>
      </c>
      <c r="V359" s="21">
        <v>26</v>
      </c>
      <c r="W359" s="21">
        <v>41</v>
      </c>
      <c r="X359" s="21">
        <v>112</v>
      </c>
      <c r="Y359" s="21">
        <v>211.1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x14ac:dyDescent="0.25">
      <c r="A360" s="20">
        <v>860</v>
      </c>
      <c r="B360" s="20" t="s">
        <v>350</v>
      </c>
      <c r="C360" s="21">
        <v>694</v>
      </c>
      <c r="D360" s="22">
        <f t="shared" si="27"/>
        <v>0.16570605187319884</v>
      </c>
      <c r="E360" s="21">
        <v>182</v>
      </c>
      <c r="F360" s="21">
        <v>115</v>
      </c>
      <c r="G360" s="21">
        <v>40</v>
      </c>
      <c r="H360" s="21">
        <v>3</v>
      </c>
      <c r="I360" s="21">
        <v>24</v>
      </c>
      <c r="J360" s="21">
        <v>99</v>
      </c>
      <c r="K360" s="21">
        <v>96</v>
      </c>
      <c r="L360" s="23">
        <v>0.32300000000000001</v>
      </c>
      <c r="N360" s="21">
        <f t="shared" si="29"/>
        <v>352</v>
      </c>
      <c r="O360" s="20" t="s">
        <v>497</v>
      </c>
      <c r="P360" s="21">
        <v>899</v>
      </c>
      <c r="Q360" s="23">
        <f t="shared" si="28"/>
        <v>0.11790878754171301</v>
      </c>
      <c r="R360" s="21">
        <v>176</v>
      </c>
      <c r="S360" s="25">
        <v>106</v>
      </c>
      <c r="T360" s="21">
        <v>40</v>
      </c>
      <c r="U360" s="21">
        <v>3</v>
      </c>
      <c r="V360" s="21">
        <v>27</v>
      </c>
      <c r="W360" s="21">
        <v>34</v>
      </c>
      <c r="X360" s="21">
        <v>276</v>
      </c>
      <c r="Y360" s="21">
        <v>228.2</v>
      </c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x14ac:dyDescent="0.25">
      <c r="A361" s="20">
        <v>4220</v>
      </c>
      <c r="B361" s="20" t="s">
        <v>84</v>
      </c>
      <c r="C361" s="21">
        <v>694</v>
      </c>
      <c r="D361" s="22">
        <f t="shared" si="27"/>
        <v>0.15129682997118155</v>
      </c>
      <c r="E361" s="21">
        <v>178</v>
      </c>
      <c r="F361" s="21">
        <v>105</v>
      </c>
      <c r="G361" s="21">
        <v>37</v>
      </c>
      <c r="H361" s="21">
        <v>3</v>
      </c>
      <c r="I361" s="21">
        <v>33</v>
      </c>
      <c r="J361" s="21">
        <v>72</v>
      </c>
      <c r="K361" s="21">
        <v>119</v>
      </c>
      <c r="L361" s="23">
        <v>0.29199999999999998</v>
      </c>
      <c r="N361" s="21">
        <f t="shared" si="29"/>
        <v>353</v>
      </c>
      <c r="O361" s="20" t="s">
        <v>615</v>
      </c>
      <c r="P361" s="21">
        <v>899</v>
      </c>
      <c r="Q361" s="23">
        <f t="shared" si="28"/>
        <v>0.15906562847608455</v>
      </c>
      <c r="R361" s="21">
        <v>187</v>
      </c>
      <c r="S361" s="25">
        <v>143</v>
      </c>
      <c r="T361" s="21">
        <v>27</v>
      </c>
      <c r="U361" s="21">
        <v>2</v>
      </c>
      <c r="V361" s="21">
        <v>15</v>
      </c>
      <c r="W361" s="21">
        <v>74</v>
      </c>
      <c r="X361" s="21">
        <v>183</v>
      </c>
      <c r="Y361" s="21">
        <v>219</v>
      </c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1:42" x14ac:dyDescent="0.25">
      <c r="A362" s="20">
        <v>1073</v>
      </c>
      <c r="B362" s="20" t="s">
        <v>430</v>
      </c>
      <c r="C362" s="21">
        <v>694</v>
      </c>
      <c r="D362" s="22">
        <f t="shared" si="27"/>
        <v>0.2132564841498559</v>
      </c>
      <c r="E362" s="21">
        <v>194</v>
      </c>
      <c r="F362" s="21">
        <v>148</v>
      </c>
      <c r="G362" s="21">
        <v>31</v>
      </c>
      <c r="H362" s="21">
        <v>1</v>
      </c>
      <c r="I362" s="21">
        <v>14</v>
      </c>
      <c r="J362" s="21">
        <v>79</v>
      </c>
      <c r="K362" s="21">
        <v>88</v>
      </c>
      <c r="L362" s="23">
        <v>0.32100000000000001</v>
      </c>
      <c r="N362" s="21">
        <f t="shared" si="29"/>
        <v>354</v>
      </c>
      <c r="O362" s="20" t="s">
        <v>558</v>
      </c>
      <c r="P362" s="21">
        <v>899</v>
      </c>
      <c r="Q362" s="23">
        <f t="shared" si="28"/>
        <v>0.16351501668520579</v>
      </c>
      <c r="R362" s="21">
        <v>216</v>
      </c>
      <c r="S362" s="25">
        <v>147</v>
      </c>
      <c r="T362" s="21">
        <v>38</v>
      </c>
      <c r="U362" s="21">
        <v>6</v>
      </c>
      <c r="V362" s="21">
        <v>25</v>
      </c>
      <c r="W362" s="21">
        <v>51</v>
      </c>
      <c r="X362" s="21">
        <v>114</v>
      </c>
      <c r="Y362" s="21">
        <v>215</v>
      </c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x14ac:dyDescent="0.25">
      <c r="A363" s="20">
        <v>5933</v>
      </c>
      <c r="B363" s="20" t="s">
        <v>190</v>
      </c>
      <c r="C363" s="21">
        <v>694</v>
      </c>
      <c r="D363" s="22">
        <f t="shared" si="27"/>
        <v>0.19452449567723343</v>
      </c>
      <c r="E363" s="21">
        <v>203</v>
      </c>
      <c r="F363" s="21">
        <v>135</v>
      </c>
      <c r="G363" s="21">
        <v>41</v>
      </c>
      <c r="H363" s="21">
        <v>7</v>
      </c>
      <c r="I363" s="21">
        <v>20</v>
      </c>
      <c r="J363" s="21">
        <v>39</v>
      </c>
      <c r="K363" s="21">
        <v>101</v>
      </c>
      <c r="L363" s="23">
        <v>0.31900000000000001</v>
      </c>
      <c r="N363" s="21">
        <f t="shared" si="29"/>
        <v>355</v>
      </c>
      <c r="O363" s="20" t="s">
        <v>582</v>
      </c>
      <c r="P363" s="21">
        <v>899</v>
      </c>
      <c r="Q363" s="23">
        <f t="shared" si="28"/>
        <v>0.14349276974416017</v>
      </c>
      <c r="R363" s="21">
        <v>216</v>
      </c>
      <c r="S363" s="25">
        <v>129</v>
      </c>
      <c r="T363" s="21">
        <v>50</v>
      </c>
      <c r="U363" s="21">
        <v>9</v>
      </c>
      <c r="V363" s="21">
        <v>28</v>
      </c>
      <c r="W363" s="21">
        <v>55</v>
      </c>
      <c r="X363" s="21">
        <v>187</v>
      </c>
      <c r="Y363" s="21">
        <v>208.1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x14ac:dyDescent="0.25">
      <c r="A364" s="20">
        <v>826</v>
      </c>
      <c r="B364" s="20" t="s">
        <v>114</v>
      </c>
      <c r="C364" s="21">
        <v>694</v>
      </c>
      <c r="D364" s="22">
        <f t="shared" si="27"/>
        <v>0.21757925072046108</v>
      </c>
      <c r="E364" s="21">
        <v>203</v>
      </c>
      <c r="F364" s="21">
        <v>151</v>
      </c>
      <c r="G364" s="21">
        <v>25</v>
      </c>
      <c r="H364" s="21">
        <v>8</v>
      </c>
      <c r="I364" s="21">
        <v>19</v>
      </c>
      <c r="J364" s="21">
        <v>57</v>
      </c>
      <c r="K364" s="21">
        <v>119</v>
      </c>
      <c r="L364" s="23">
        <v>0.32400000000000001</v>
      </c>
      <c r="N364" s="21">
        <f t="shared" si="29"/>
        <v>356</v>
      </c>
      <c r="O364" s="20" t="s">
        <v>562</v>
      </c>
      <c r="P364" s="21">
        <v>899</v>
      </c>
      <c r="Q364" s="23">
        <f t="shared" si="28"/>
        <v>0.17352614015572859</v>
      </c>
      <c r="R364" s="21">
        <v>246</v>
      </c>
      <c r="S364" s="25">
        <v>156</v>
      </c>
      <c r="T364" s="21">
        <v>50</v>
      </c>
      <c r="U364" s="21">
        <v>6</v>
      </c>
      <c r="V364" s="21">
        <v>34</v>
      </c>
      <c r="W364" s="21">
        <v>51</v>
      </c>
      <c r="X364" s="21">
        <v>187</v>
      </c>
      <c r="Y364" s="21">
        <v>203.1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1:42" x14ac:dyDescent="0.25">
      <c r="A365" s="20">
        <v>906</v>
      </c>
      <c r="B365" s="20" t="s">
        <v>88</v>
      </c>
      <c r="C365" s="21">
        <v>694</v>
      </c>
      <c r="D365" s="22">
        <f t="shared" si="27"/>
        <v>0.14409221902017291</v>
      </c>
      <c r="E365" s="21">
        <v>168</v>
      </c>
      <c r="F365" s="21">
        <v>100</v>
      </c>
      <c r="G365" s="21">
        <v>40</v>
      </c>
      <c r="H365" s="21">
        <v>1</v>
      </c>
      <c r="I365" s="21">
        <v>27</v>
      </c>
      <c r="J365" s="21">
        <v>58</v>
      </c>
      <c r="K365" s="21">
        <v>129</v>
      </c>
      <c r="L365" s="23">
        <v>0.26900000000000002</v>
      </c>
      <c r="N365" s="21">
        <f t="shared" si="29"/>
        <v>357</v>
      </c>
      <c r="O365" s="20" t="s">
        <v>517</v>
      </c>
      <c r="P365" s="21">
        <v>898</v>
      </c>
      <c r="Q365" s="23">
        <f t="shared" si="28"/>
        <v>0.14810690423162584</v>
      </c>
      <c r="R365" s="21">
        <v>184</v>
      </c>
      <c r="S365" s="25">
        <v>133</v>
      </c>
      <c r="T365" s="21">
        <v>39</v>
      </c>
      <c r="U365" s="21">
        <v>2</v>
      </c>
      <c r="V365" s="21">
        <v>10</v>
      </c>
      <c r="W365" s="21">
        <v>50</v>
      </c>
      <c r="X365" s="21">
        <v>179</v>
      </c>
      <c r="Y365" s="21">
        <v>227</v>
      </c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x14ac:dyDescent="0.25">
      <c r="A366" s="20">
        <v>1677</v>
      </c>
      <c r="B366" s="20" t="s">
        <v>246</v>
      </c>
      <c r="C366" s="21">
        <v>694</v>
      </c>
      <c r="D366" s="22">
        <f t="shared" si="27"/>
        <v>0.17146974063400577</v>
      </c>
      <c r="E366" s="21">
        <v>181</v>
      </c>
      <c r="F366" s="21">
        <v>119</v>
      </c>
      <c r="G366" s="21">
        <v>39</v>
      </c>
      <c r="H366" s="21">
        <v>13</v>
      </c>
      <c r="I366" s="21">
        <v>10</v>
      </c>
      <c r="J366" s="21">
        <v>60</v>
      </c>
      <c r="K366" s="21">
        <v>71</v>
      </c>
      <c r="L366" s="23">
        <v>0.29199999999999998</v>
      </c>
      <c r="N366" s="21">
        <f t="shared" si="29"/>
        <v>358</v>
      </c>
      <c r="O366" s="20" t="s">
        <v>746</v>
      </c>
      <c r="P366" s="21">
        <v>898</v>
      </c>
      <c r="Q366" s="23">
        <f t="shared" si="28"/>
        <v>0.14365256124721604</v>
      </c>
      <c r="R366" s="21">
        <v>197</v>
      </c>
      <c r="S366" s="25">
        <v>129</v>
      </c>
      <c r="T366" s="21">
        <v>43</v>
      </c>
      <c r="U366" s="21">
        <v>1</v>
      </c>
      <c r="V366" s="21">
        <v>24</v>
      </c>
      <c r="W366" s="21">
        <v>44</v>
      </c>
      <c r="X366" s="21">
        <v>208</v>
      </c>
      <c r="Y366" s="21">
        <v>223.2</v>
      </c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x14ac:dyDescent="0.25">
      <c r="A367" s="20">
        <v>470</v>
      </c>
      <c r="B367" s="20" t="s">
        <v>60</v>
      </c>
      <c r="C367" s="21">
        <v>694</v>
      </c>
      <c r="D367" s="22">
        <f t="shared" si="27"/>
        <v>0.15129682997118155</v>
      </c>
      <c r="E367" s="21">
        <v>161</v>
      </c>
      <c r="F367" s="21">
        <v>105</v>
      </c>
      <c r="G367" s="21">
        <v>31</v>
      </c>
      <c r="H367" s="21">
        <v>9</v>
      </c>
      <c r="I367" s="21">
        <v>16</v>
      </c>
      <c r="J367" s="21">
        <v>63</v>
      </c>
      <c r="K367" s="21">
        <v>140</v>
      </c>
      <c r="L367" s="23">
        <v>0.26100000000000001</v>
      </c>
      <c r="N367" s="21">
        <f t="shared" si="29"/>
        <v>359</v>
      </c>
      <c r="O367" s="20" t="s">
        <v>507</v>
      </c>
      <c r="P367" s="21">
        <v>898</v>
      </c>
      <c r="Q367" s="23">
        <f t="shared" si="28"/>
        <v>0.13140311804008908</v>
      </c>
      <c r="R367" s="21">
        <v>169</v>
      </c>
      <c r="S367" s="25">
        <v>118</v>
      </c>
      <c r="T367" s="21">
        <v>31</v>
      </c>
      <c r="U367" s="21">
        <v>7</v>
      </c>
      <c r="V367" s="21">
        <v>13</v>
      </c>
      <c r="W367" s="21">
        <v>68</v>
      </c>
      <c r="X367" s="21">
        <v>240</v>
      </c>
      <c r="Y367" s="21">
        <v>223.1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1:42" x14ac:dyDescent="0.25">
      <c r="A368" s="20">
        <v>4613</v>
      </c>
      <c r="B368" s="20" t="s">
        <v>325</v>
      </c>
      <c r="C368" s="21">
        <v>694</v>
      </c>
      <c r="D368" s="22">
        <f t="shared" si="27"/>
        <v>0.13832853025936601</v>
      </c>
      <c r="E368" s="21">
        <v>162</v>
      </c>
      <c r="F368" s="21">
        <v>96</v>
      </c>
      <c r="G368" s="21">
        <v>30</v>
      </c>
      <c r="H368" s="21">
        <v>2</v>
      </c>
      <c r="I368" s="21">
        <v>34</v>
      </c>
      <c r="J368" s="21">
        <v>84</v>
      </c>
      <c r="K368" s="21">
        <v>134</v>
      </c>
      <c r="L368" s="23">
        <v>0.27600000000000002</v>
      </c>
      <c r="N368" s="21">
        <f t="shared" si="29"/>
        <v>360</v>
      </c>
      <c r="O368" s="20" t="s">
        <v>585</v>
      </c>
      <c r="P368" s="21">
        <v>898</v>
      </c>
      <c r="Q368" s="23">
        <f t="shared" si="28"/>
        <v>0.15478841870824053</v>
      </c>
      <c r="R368" s="21">
        <v>211</v>
      </c>
      <c r="S368" s="25">
        <v>139</v>
      </c>
      <c r="T368" s="21">
        <v>52</v>
      </c>
      <c r="U368" s="21">
        <v>4</v>
      </c>
      <c r="V368" s="21">
        <v>16</v>
      </c>
      <c r="W368" s="21">
        <v>61</v>
      </c>
      <c r="X368" s="21">
        <v>134</v>
      </c>
      <c r="Y368" s="21">
        <v>216</v>
      </c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x14ac:dyDescent="0.25">
      <c r="A369" s="20">
        <v>230</v>
      </c>
      <c r="B369" s="20" t="s">
        <v>370</v>
      </c>
      <c r="C369" s="21">
        <v>694</v>
      </c>
      <c r="D369" s="22">
        <f t="shared" si="27"/>
        <v>0.18731988472622479</v>
      </c>
      <c r="E369" s="21">
        <v>181</v>
      </c>
      <c r="F369" s="21">
        <v>130</v>
      </c>
      <c r="G369" s="21">
        <v>30</v>
      </c>
      <c r="H369" s="21">
        <v>8</v>
      </c>
      <c r="I369" s="21">
        <v>13</v>
      </c>
      <c r="J369" s="21">
        <v>73</v>
      </c>
      <c r="K369" s="21">
        <v>105</v>
      </c>
      <c r="L369" s="23">
        <v>0.29599999999999999</v>
      </c>
      <c r="N369" s="21">
        <f t="shared" si="29"/>
        <v>361</v>
      </c>
      <c r="O369" s="20" t="s">
        <v>540</v>
      </c>
      <c r="P369" s="21">
        <v>897</v>
      </c>
      <c r="Q369" s="23">
        <f t="shared" si="28"/>
        <v>0.15496098104793757</v>
      </c>
      <c r="R369" s="21">
        <v>198</v>
      </c>
      <c r="S369" s="25">
        <v>139</v>
      </c>
      <c r="T369" s="21">
        <v>32</v>
      </c>
      <c r="U369" s="21">
        <v>4</v>
      </c>
      <c r="V369" s="21">
        <v>23</v>
      </c>
      <c r="W369" s="21">
        <v>47</v>
      </c>
      <c r="X369" s="21">
        <v>214</v>
      </c>
      <c r="Y369" s="21">
        <v>219</v>
      </c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x14ac:dyDescent="0.25">
      <c r="A370" s="20">
        <v>8001</v>
      </c>
      <c r="B370" s="20" t="s">
        <v>198</v>
      </c>
      <c r="C370" s="21">
        <v>693</v>
      </c>
      <c r="D370" s="22">
        <f t="shared" si="27"/>
        <v>0.15295815295815296</v>
      </c>
      <c r="E370" s="21">
        <v>177</v>
      </c>
      <c r="F370" s="21">
        <v>106</v>
      </c>
      <c r="G370" s="21">
        <v>34</v>
      </c>
      <c r="H370" s="21">
        <v>4</v>
      </c>
      <c r="I370" s="21">
        <v>33</v>
      </c>
      <c r="J370" s="21">
        <v>92</v>
      </c>
      <c r="K370" s="21">
        <v>122</v>
      </c>
      <c r="L370" s="23">
        <v>0.30099999999999999</v>
      </c>
      <c r="N370" s="21">
        <f t="shared" si="29"/>
        <v>362</v>
      </c>
      <c r="O370" s="20" t="s">
        <v>655</v>
      </c>
      <c r="P370" s="21">
        <v>897</v>
      </c>
      <c r="Q370" s="23">
        <f t="shared" si="28"/>
        <v>0.1326644370122631</v>
      </c>
      <c r="R370" s="21">
        <v>175</v>
      </c>
      <c r="S370" s="25">
        <v>119</v>
      </c>
      <c r="T370" s="21">
        <v>31</v>
      </c>
      <c r="U370" s="21">
        <v>1</v>
      </c>
      <c r="V370" s="21">
        <v>24</v>
      </c>
      <c r="W370" s="21">
        <v>98</v>
      </c>
      <c r="X370" s="21">
        <v>177</v>
      </c>
      <c r="Y370" s="21">
        <v>218.1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x14ac:dyDescent="0.25">
      <c r="A371" s="20">
        <v>5361</v>
      </c>
      <c r="B371" s="20" t="s">
        <v>201</v>
      </c>
      <c r="C371" s="21">
        <v>693</v>
      </c>
      <c r="D371" s="22">
        <f t="shared" si="27"/>
        <v>0.13708513708513709</v>
      </c>
      <c r="E371" s="21">
        <v>178</v>
      </c>
      <c r="F371" s="21">
        <v>95</v>
      </c>
      <c r="G371" s="21">
        <v>43</v>
      </c>
      <c r="H371" s="21">
        <v>6</v>
      </c>
      <c r="I371" s="21">
        <v>34</v>
      </c>
      <c r="J371" s="21">
        <v>89</v>
      </c>
      <c r="K371" s="21">
        <v>171</v>
      </c>
      <c r="L371" s="23">
        <v>0.30199999999999999</v>
      </c>
      <c r="N371" s="21">
        <f t="shared" si="29"/>
        <v>363</v>
      </c>
      <c r="O371" s="20" t="s">
        <v>519</v>
      </c>
      <c r="P371" s="21">
        <v>897</v>
      </c>
      <c r="Q371" s="23">
        <f t="shared" si="28"/>
        <v>0.15830546265328874</v>
      </c>
      <c r="R371" s="21">
        <v>212</v>
      </c>
      <c r="S371" s="25">
        <v>142</v>
      </c>
      <c r="T371" s="21">
        <v>40</v>
      </c>
      <c r="U371" s="21">
        <v>4</v>
      </c>
      <c r="V371" s="21">
        <v>26</v>
      </c>
      <c r="W371" s="21">
        <v>53</v>
      </c>
      <c r="X371" s="21">
        <v>163</v>
      </c>
      <c r="Y371" s="21">
        <v>217</v>
      </c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1:42" x14ac:dyDescent="0.25">
      <c r="A372" s="20">
        <v>55</v>
      </c>
      <c r="B372" s="20" t="s">
        <v>202</v>
      </c>
      <c r="C372" s="21">
        <v>693</v>
      </c>
      <c r="D372" s="22">
        <f t="shared" si="27"/>
        <v>0.18903318903318903</v>
      </c>
      <c r="E372" s="21">
        <v>206</v>
      </c>
      <c r="F372" s="21">
        <v>131</v>
      </c>
      <c r="G372" s="21">
        <v>45</v>
      </c>
      <c r="H372" s="21">
        <v>4</v>
      </c>
      <c r="I372" s="21">
        <v>26</v>
      </c>
      <c r="J372" s="21">
        <v>66</v>
      </c>
      <c r="K372" s="21">
        <v>63</v>
      </c>
      <c r="L372" s="23">
        <v>0.33600000000000002</v>
      </c>
      <c r="N372" s="21">
        <f t="shared" si="29"/>
        <v>364</v>
      </c>
      <c r="O372" s="20" t="s">
        <v>544</v>
      </c>
      <c r="P372" s="21">
        <v>897</v>
      </c>
      <c r="Q372" s="23">
        <f t="shared" si="28"/>
        <v>0.15607580824972128</v>
      </c>
      <c r="R372" s="21">
        <v>199</v>
      </c>
      <c r="S372" s="25">
        <v>140</v>
      </c>
      <c r="T372" s="21">
        <v>39</v>
      </c>
      <c r="U372" s="21">
        <v>1</v>
      </c>
      <c r="V372" s="21">
        <v>19</v>
      </c>
      <c r="W372" s="21">
        <v>66</v>
      </c>
      <c r="X372" s="21">
        <v>129</v>
      </c>
      <c r="Y372" s="21">
        <v>215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1:42" x14ac:dyDescent="0.25">
      <c r="A373" s="20">
        <v>18360</v>
      </c>
      <c r="B373" s="20" t="s">
        <v>384</v>
      </c>
      <c r="C373" s="21">
        <v>693</v>
      </c>
      <c r="D373" s="22">
        <f t="shared" si="27"/>
        <v>0.12842712842712842</v>
      </c>
      <c r="E373" s="21">
        <v>168</v>
      </c>
      <c r="F373" s="21">
        <v>89</v>
      </c>
      <c r="G373" s="21">
        <v>39</v>
      </c>
      <c r="H373" s="21">
        <v>2</v>
      </c>
      <c r="I373" s="21">
        <v>38</v>
      </c>
      <c r="J373" s="21">
        <v>57</v>
      </c>
      <c r="K373" s="21">
        <v>168</v>
      </c>
      <c r="L373" s="23">
        <v>0.27300000000000002</v>
      </c>
      <c r="N373" s="21">
        <f t="shared" si="29"/>
        <v>365</v>
      </c>
      <c r="O373" s="20" t="s">
        <v>494</v>
      </c>
      <c r="P373" s="21">
        <v>897</v>
      </c>
      <c r="Q373" s="23">
        <f t="shared" si="28"/>
        <v>0.15607580824972128</v>
      </c>
      <c r="R373" s="21">
        <v>194</v>
      </c>
      <c r="S373" s="25">
        <v>140</v>
      </c>
      <c r="T373" s="21">
        <v>28</v>
      </c>
      <c r="U373" s="21">
        <v>8</v>
      </c>
      <c r="V373" s="21">
        <v>18</v>
      </c>
      <c r="W373" s="21">
        <v>76</v>
      </c>
      <c r="X373" s="21">
        <v>231</v>
      </c>
      <c r="Y373" s="21">
        <v>212.1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x14ac:dyDescent="0.25">
      <c r="A374" s="20">
        <v>9368</v>
      </c>
      <c r="B374" s="20" t="s">
        <v>380</v>
      </c>
      <c r="C374" s="21">
        <v>693</v>
      </c>
      <c r="D374" s="22">
        <f t="shared" si="27"/>
        <v>0.13131313131313133</v>
      </c>
      <c r="E374" s="21">
        <v>165</v>
      </c>
      <c r="F374" s="21">
        <v>91</v>
      </c>
      <c r="G374" s="21">
        <v>39</v>
      </c>
      <c r="H374" s="21">
        <v>3</v>
      </c>
      <c r="I374" s="21">
        <v>32</v>
      </c>
      <c r="J374" s="21">
        <v>70</v>
      </c>
      <c r="K374" s="21">
        <v>162</v>
      </c>
      <c r="L374" s="23">
        <v>0.26900000000000002</v>
      </c>
      <c r="N374" s="21">
        <f t="shared" si="29"/>
        <v>366</v>
      </c>
      <c r="O374" s="20" t="s">
        <v>521</v>
      </c>
      <c r="P374" s="21">
        <v>897</v>
      </c>
      <c r="Q374" s="23">
        <f t="shared" si="28"/>
        <v>0.19843924191750278</v>
      </c>
      <c r="R374" s="21">
        <v>246</v>
      </c>
      <c r="S374" s="25">
        <v>178</v>
      </c>
      <c r="T374" s="21">
        <v>50</v>
      </c>
      <c r="U374" s="21">
        <v>1</v>
      </c>
      <c r="V374" s="21">
        <v>17</v>
      </c>
      <c r="W374" s="21">
        <v>49</v>
      </c>
      <c r="X374" s="21">
        <v>99</v>
      </c>
      <c r="Y374" s="21">
        <v>210.1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x14ac:dyDescent="0.25">
      <c r="A375" s="20">
        <v>96</v>
      </c>
      <c r="B375" s="20" t="s">
        <v>268</v>
      </c>
      <c r="C375" s="21">
        <v>693</v>
      </c>
      <c r="D375" s="22">
        <f t="shared" si="27"/>
        <v>0.13852813852813853</v>
      </c>
      <c r="E375" s="21">
        <v>157</v>
      </c>
      <c r="F375" s="21">
        <v>96</v>
      </c>
      <c r="G375" s="21">
        <v>25</v>
      </c>
      <c r="H375" s="21">
        <v>2</v>
      </c>
      <c r="I375" s="21">
        <v>34</v>
      </c>
      <c r="J375" s="21">
        <v>56</v>
      </c>
      <c r="K375" s="21">
        <v>142</v>
      </c>
      <c r="L375" s="23">
        <v>0.251</v>
      </c>
      <c r="N375" s="21">
        <f t="shared" si="29"/>
        <v>367</v>
      </c>
      <c r="O375" s="20" t="s">
        <v>585</v>
      </c>
      <c r="P375" s="21">
        <v>897</v>
      </c>
      <c r="Q375" s="23">
        <f t="shared" si="28"/>
        <v>0.16833890746934224</v>
      </c>
      <c r="R375" s="21">
        <v>227</v>
      </c>
      <c r="S375" s="25">
        <v>151</v>
      </c>
      <c r="T375" s="21">
        <v>37</v>
      </c>
      <c r="U375" s="21">
        <v>4</v>
      </c>
      <c r="V375" s="21">
        <v>35</v>
      </c>
      <c r="W375" s="21">
        <v>80</v>
      </c>
      <c r="X375" s="21">
        <v>112</v>
      </c>
      <c r="Y375" s="21">
        <v>210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x14ac:dyDescent="0.25">
      <c r="A376" s="20">
        <v>190</v>
      </c>
      <c r="B376" s="20" t="s">
        <v>342</v>
      </c>
      <c r="C376" s="21">
        <v>693</v>
      </c>
      <c r="D376" s="22">
        <f t="shared" si="27"/>
        <v>0.16161616161616163</v>
      </c>
      <c r="E376" s="21">
        <v>197</v>
      </c>
      <c r="F376" s="21">
        <v>112</v>
      </c>
      <c r="G376" s="21">
        <v>56</v>
      </c>
      <c r="H376" s="21">
        <v>5</v>
      </c>
      <c r="I376" s="21">
        <v>24</v>
      </c>
      <c r="J376" s="21">
        <v>41</v>
      </c>
      <c r="K376" s="21">
        <v>63</v>
      </c>
      <c r="L376" s="23">
        <v>0.31</v>
      </c>
      <c r="N376" s="21">
        <f t="shared" si="29"/>
        <v>368</v>
      </c>
      <c r="O376" s="20" t="s">
        <v>569</v>
      </c>
      <c r="P376" s="21">
        <v>897</v>
      </c>
      <c r="Q376" s="23">
        <f t="shared" si="28"/>
        <v>0.14046822742474915</v>
      </c>
      <c r="R376" s="21">
        <v>215</v>
      </c>
      <c r="S376" s="25">
        <v>126</v>
      </c>
      <c r="T376" s="21">
        <v>49</v>
      </c>
      <c r="U376" s="21">
        <v>2</v>
      </c>
      <c r="V376" s="21">
        <v>38</v>
      </c>
      <c r="W376" s="21">
        <v>71</v>
      </c>
      <c r="X376" s="21">
        <v>158</v>
      </c>
      <c r="Y376" s="21">
        <v>208.1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1:42" x14ac:dyDescent="0.25">
      <c r="A377" s="20">
        <v>19251</v>
      </c>
      <c r="B377" s="20" t="s">
        <v>297</v>
      </c>
      <c r="C377" s="21">
        <v>693</v>
      </c>
      <c r="D377" s="22">
        <f t="shared" si="27"/>
        <v>0.10101010101010101</v>
      </c>
      <c r="E377" s="21">
        <v>155</v>
      </c>
      <c r="F377" s="21">
        <v>70</v>
      </c>
      <c r="G377" s="21">
        <v>30</v>
      </c>
      <c r="H377" s="21">
        <v>2</v>
      </c>
      <c r="I377" s="21">
        <v>53</v>
      </c>
      <c r="J377" s="21">
        <v>72</v>
      </c>
      <c r="K377" s="21">
        <v>183</v>
      </c>
      <c r="L377" s="23">
        <v>0.26</v>
      </c>
      <c r="N377" s="21">
        <f t="shared" si="29"/>
        <v>369</v>
      </c>
      <c r="O377" s="20" t="s">
        <v>649</v>
      </c>
      <c r="P377" s="21">
        <v>897</v>
      </c>
      <c r="Q377" s="23">
        <f t="shared" si="28"/>
        <v>0.18952062430323299</v>
      </c>
      <c r="R377" s="21">
        <v>233</v>
      </c>
      <c r="S377" s="25">
        <v>170</v>
      </c>
      <c r="T377" s="21">
        <v>41</v>
      </c>
      <c r="U377" s="21">
        <v>6</v>
      </c>
      <c r="V377" s="21">
        <v>16</v>
      </c>
      <c r="W377" s="21">
        <v>58</v>
      </c>
      <c r="X377" s="21">
        <v>98</v>
      </c>
      <c r="Y377" s="21">
        <v>207.2</v>
      </c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1:42" x14ac:dyDescent="0.25">
      <c r="A378" s="20">
        <v>1908</v>
      </c>
      <c r="B378" s="20" t="s">
        <v>265</v>
      </c>
      <c r="C378" s="21">
        <v>693</v>
      </c>
      <c r="D378" s="22">
        <f t="shared" si="27"/>
        <v>0.16161616161616163</v>
      </c>
      <c r="E378" s="21">
        <v>176</v>
      </c>
      <c r="F378" s="21">
        <v>112</v>
      </c>
      <c r="G378" s="21">
        <v>33</v>
      </c>
      <c r="H378" s="21">
        <v>0</v>
      </c>
      <c r="I378" s="21">
        <v>31</v>
      </c>
      <c r="J378" s="21">
        <v>93</v>
      </c>
      <c r="K378" s="21">
        <v>114</v>
      </c>
      <c r="L378" s="23">
        <v>0.29799999999999999</v>
      </c>
      <c r="N378" s="21">
        <f t="shared" si="29"/>
        <v>370</v>
      </c>
      <c r="O378" s="20" t="s">
        <v>821</v>
      </c>
      <c r="P378" s="21">
        <v>897</v>
      </c>
      <c r="Q378" s="23">
        <f t="shared" si="28"/>
        <v>0.18952062430323299</v>
      </c>
      <c r="R378" s="21">
        <v>228</v>
      </c>
      <c r="S378" s="25">
        <v>170</v>
      </c>
      <c r="T378" s="21">
        <v>34</v>
      </c>
      <c r="U378" s="21">
        <v>3</v>
      </c>
      <c r="V378" s="21">
        <v>21</v>
      </c>
      <c r="W378" s="21">
        <v>100</v>
      </c>
      <c r="X378" s="21">
        <v>88</v>
      </c>
      <c r="Y378" s="21">
        <v>199.1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x14ac:dyDescent="0.25">
      <c r="A379" s="20">
        <v>1017</v>
      </c>
      <c r="B379" s="20" t="s">
        <v>174</v>
      </c>
      <c r="C379" s="21">
        <v>693</v>
      </c>
      <c r="D379" s="22">
        <f t="shared" si="27"/>
        <v>0.1976911976911977</v>
      </c>
      <c r="E379" s="21">
        <v>201</v>
      </c>
      <c r="F379" s="21">
        <v>137</v>
      </c>
      <c r="G379" s="21">
        <v>41</v>
      </c>
      <c r="H379" s="21">
        <v>12</v>
      </c>
      <c r="I379" s="21">
        <v>11</v>
      </c>
      <c r="J379" s="21">
        <v>26</v>
      </c>
      <c r="K379" s="21">
        <v>71</v>
      </c>
      <c r="L379" s="23">
        <v>0.308</v>
      </c>
      <c r="N379" s="21">
        <f t="shared" si="29"/>
        <v>371</v>
      </c>
      <c r="O379" s="20" t="s">
        <v>574</v>
      </c>
      <c r="P379" s="21">
        <v>896</v>
      </c>
      <c r="Q379" s="23">
        <f t="shared" si="28"/>
        <v>0.125</v>
      </c>
      <c r="R379" s="21">
        <v>181</v>
      </c>
      <c r="S379" s="25">
        <v>112</v>
      </c>
      <c r="T379" s="21">
        <v>39</v>
      </c>
      <c r="U379" s="21">
        <v>8</v>
      </c>
      <c r="V379" s="21">
        <v>22</v>
      </c>
      <c r="W379" s="21">
        <v>61</v>
      </c>
      <c r="X379" s="21">
        <v>177</v>
      </c>
      <c r="Y379" s="21">
        <v>223.1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x14ac:dyDescent="0.25">
      <c r="A380" s="20">
        <v>205</v>
      </c>
      <c r="B380" s="20" t="s">
        <v>438</v>
      </c>
      <c r="C380" s="21">
        <v>693</v>
      </c>
      <c r="D380" s="22">
        <f t="shared" si="27"/>
        <v>0.16738816738816739</v>
      </c>
      <c r="E380" s="21">
        <v>172</v>
      </c>
      <c r="F380" s="21">
        <v>116</v>
      </c>
      <c r="G380" s="21">
        <v>37</v>
      </c>
      <c r="H380" s="21">
        <v>11</v>
      </c>
      <c r="I380" s="21">
        <v>8</v>
      </c>
      <c r="J380" s="21">
        <v>96</v>
      </c>
      <c r="K380" s="21">
        <v>79</v>
      </c>
      <c r="L380" s="23">
        <v>0.29399999999999998</v>
      </c>
      <c r="N380" s="21">
        <f t="shared" si="29"/>
        <v>372</v>
      </c>
      <c r="O380" s="20" t="s">
        <v>513</v>
      </c>
      <c r="P380" s="21">
        <v>896</v>
      </c>
      <c r="Q380" s="23">
        <f t="shared" si="28"/>
        <v>0.14732142857142858</v>
      </c>
      <c r="R380" s="21">
        <v>194</v>
      </c>
      <c r="S380" s="25">
        <v>132</v>
      </c>
      <c r="T380" s="21">
        <v>38</v>
      </c>
      <c r="U380" s="21">
        <v>3</v>
      </c>
      <c r="V380" s="21">
        <v>21</v>
      </c>
      <c r="W380" s="21">
        <v>43</v>
      </c>
      <c r="X380" s="21">
        <v>184</v>
      </c>
      <c r="Y380" s="21">
        <v>221.2</v>
      </c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x14ac:dyDescent="0.25">
      <c r="A381" s="20">
        <v>88</v>
      </c>
      <c r="B381" s="20" t="s">
        <v>270</v>
      </c>
      <c r="C381" s="21">
        <v>693</v>
      </c>
      <c r="D381" s="22">
        <f t="shared" si="27"/>
        <v>0.1847041847041847</v>
      </c>
      <c r="E381" s="21">
        <v>175</v>
      </c>
      <c r="F381" s="21">
        <v>128</v>
      </c>
      <c r="G381" s="21">
        <v>31</v>
      </c>
      <c r="H381" s="21">
        <v>8</v>
      </c>
      <c r="I381" s="21">
        <v>8</v>
      </c>
      <c r="J381" s="21">
        <v>43</v>
      </c>
      <c r="K381" s="21">
        <v>114</v>
      </c>
      <c r="L381" s="23">
        <v>0.27500000000000002</v>
      </c>
      <c r="N381" s="21">
        <f t="shared" si="29"/>
        <v>373</v>
      </c>
      <c r="O381" s="20" t="s">
        <v>509</v>
      </c>
      <c r="P381" s="21">
        <v>896</v>
      </c>
      <c r="Q381" s="23">
        <f t="shared" si="28"/>
        <v>0.15959821428571427</v>
      </c>
      <c r="R381" s="21">
        <v>220</v>
      </c>
      <c r="S381" s="25">
        <v>143</v>
      </c>
      <c r="T381" s="21">
        <v>55</v>
      </c>
      <c r="U381" s="21">
        <v>4</v>
      </c>
      <c r="V381" s="21">
        <v>18</v>
      </c>
      <c r="W381" s="21">
        <v>38</v>
      </c>
      <c r="X381" s="21">
        <v>166</v>
      </c>
      <c r="Y381" s="21">
        <v>220.2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x14ac:dyDescent="0.25">
      <c r="A382" s="20">
        <v>4727</v>
      </c>
      <c r="B382" s="20" t="s">
        <v>138</v>
      </c>
      <c r="C382" s="21">
        <v>693</v>
      </c>
      <c r="D382" s="22">
        <f t="shared" si="27"/>
        <v>0.20634920634920634</v>
      </c>
      <c r="E382" s="21">
        <v>188</v>
      </c>
      <c r="F382" s="21">
        <v>143</v>
      </c>
      <c r="G382" s="21">
        <v>27</v>
      </c>
      <c r="H382" s="21">
        <v>10</v>
      </c>
      <c r="I382" s="21">
        <v>8</v>
      </c>
      <c r="J382" s="21">
        <v>49</v>
      </c>
      <c r="K382" s="21">
        <v>74</v>
      </c>
      <c r="L382" s="23">
        <v>0.30099999999999999</v>
      </c>
      <c r="N382" s="21">
        <f t="shared" si="29"/>
        <v>374</v>
      </c>
      <c r="O382" s="20" t="s">
        <v>541</v>
      </c>
      <c r="P382" s="21">
        <v>896</v>
      </c>
      <c r="Q382" s="23">
        <f t="shared" si="28"/>
        <v>0.17410714285714285</v>
      </c>
      <c r="R382" s="21">
        <v>211</v>
      </c>
      <c r="S382" s="25">
        <v>156</v>
      </c>
      <c r="T382" s="21">
        <v>32</v>
      </c>
      <c r="U382" s="21">
        <v>2</v>
      </c>
      <c r="V382" s="21">
        <v>21</v>
      </c>
      <c r="W382" s="21">
        <v>53</v>
      </c>
      <c r="X382" s="21">
        <v>175</v>
      </c>
      <c r="Y382" s="21">
        <v>218</v>
      </c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x14ac:dyDescent="0.25">
      <c r="A383" s="20">
        <v>4613</v>
      </c>
      <c r="B383" s="20" t="s">
        <v>325</v>
      </c>
      <c r="C383" s="21">
        <v>693</v>
      </c>
      <c r="D383" s="22">
        <f t="shared" si="27"/>
        <v>0.19624819624819625</v>
      </c>
      <c r="E383" s="21">
        <v>187</v>
      </c>
      <c r="F383" s="21">
        <v>136</v>
      </c>
      <c r="G383" s="21">
        <v>28</v>
      </c>
      <c r="H383" s="21">
        <v>0</v>
      </c>
      <c r="I383" s="21">
        <v>23</v>
      </c>
      <c r="J383" s="21">
        <v>64</v>
      </c>
      <c r="K383" s="21">
        <v>88</v>
      </c>
      <c r="L383" s="23">
        <v>0.30499999999999999</v>
      </c>
      <c r="N383" s="21">
        <f t="shared" si="29"/>
        <v>375</v>
      </c>
      <c r="O383" s="20" t="s">
        <v>784</v>
      </c>
      <c r="P383" s="21">
        <v>896</v>
      </c>
      <c r="Q383" s="23">
        <f t="shared" si="28"/>
        <v>0.125</v>
      </c>
      <c r="R383" s="21">
        <v>188</v>
      </c>
      <c r="S383" s="25">
        <v>112</v>
      </c>
      <c r="T383" s="21">
        <v>29</v>
      </c>
      <c r="U383" s="21">
        <v>7</v>
      </c>
      <c r="V383" s="21">
        <v>40</v>
      </c>
      <c r="W383" s="21">
        <v>68</v>
      </c>
      <c r="X383" s="21">
        <v>162</v>
      </c>
      <c r="Y383" s="21">
        <v>217.1</v>
      </c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x14ac:dyDescent="0.25">
      <c r="A384" s="20">
        <v>15676</v>
      </c>
      <c r="B384" s="20" t="s">
        <v>223</v>
      </c>
      <c r="C384" s="21">
        <v>693</v>
      </c>
      <c r="D384" s="22">
        <f t="shared" si="27"/>
        <v>0.15584415584415584</v>
      </c>
      <c r="E384" s="21">
        <v>180</v>
      </c>
      <c r="F384" s="21">
        <v>108</v>
      </c>
      <c r="G384" s="21">
        <v>38</v>
      </c>
      <c r="H384" s="21">
        <v>1</v>
      </c>
      <c r="I384" s="21">
        <v>33</v>
      </c>
      <c r="J384" s="21">
        <v>36</v>
      </c>
      <c r="K384" s="21">
        <v>152</v>
      </c>
      <c r="L384" s="23">
        <v>0.28399999999999997</v>
      </c>
      <c r="N384" s="21">
        <f t="shared" si="29"/>
        <v>376</v>
      </c>
      <c r="O384" s="20" t="s">
        <v>766</v>
      </c>
      <c r="P384" s="21">
        <v>896</v>
      </c>
      <c r="Q384" s="23">
        <f t="shared" si="28"/>
        <v>0.16964285714285715</v>
      </c>
      <c r="R384" s="21">
        <v>216</v>
      </c>
      <c r="S384" s="25">
        <v>152</v>
      </c>
      <c r="T384" s="21">
        <v>45</v>
      </c>
      <c r="U384" s="21">
        <v>3</v>
      </c>
      <c r="V384" s="21">
        <v>16</v>
      </c>
      <c r="W384" s="21">
        <v>64</v>
      </c>
      <c r="X384" s="21">
        <v>114</v>
      </c>
      <c r="Y384" s="21">
        <v>211.2</v>
      </c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x14ac:dyDescent="0.25">
      <c r="A385" s="20">
        <v>411</v>
      </c>
      <c r="B385" s="20" t="s">
        <v>337</v>
      </c>
      <c r="C385" s="21">
        <v>693</v>
      </c>
      <c r="D385" s="22">
        <f t="shared" si="27"/>
        <v>0.17316017316017315</v>
      </c>
      <c r="E385" s="21">
        <v>156</v>
      </c>
      <c r="F385" s="21">
        <v>120</v>
      </c>
      <c r="G385" s="21">
        <v>26</v>
      </c>
      <c r="H385" s="21">
        <v>8</v>
      </c>
      <c r="I385" s="21">
        <v>2</v>
      </c>
      <c r="J385" s="21">
        <v>61</v>
      </c>
      <c r="K385" s="21">
        <v>72</v>
      </c>
      <c r="L385" s="23">
        <v>0.255</v>
      </c>
      <c r="N385" s="21">
        <f t="shared" si="29"/>
        <v>377</v>
      </c>
      <c r="O385" s="20" t="s">
        <v>523</v>
      </c>
      <c r="P385" s="21">
        <v>896</v>
      </c>
      <c r="Q385" s="23">
        <f t="shared" si="28"/>
        <v>0.18526785714285715</v>
      </c>
      <c r="R385" s="21">
        <v>227</v>
      </c>
      <c r="S385" s="25">
        <v>166</v>
      </c>
      <c r="T385" s="21">
        <v>34</v>
      </c>
      <c r="U385" s="21">
        <v>6</v>
      </c>
      <c r="V385" s="21">
        <v>21</v>
      </c>
      <c r="W385" s="21">
        <v>50</v>
      </c>
      <c r="X385" s="21">
        <v>180</v>
      </c>
      <c r="Y385" s="21">
        <v>208.1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x14ac:dyDescent="0.25">
      <c r="A386" s="20">
        <v>1177</v>
      </c>
      <c r="B386" s="20" t="s">
        <v>286</v>
      </c>
      <c r="C386" s="21">
        <v>692</v>
      </c>
      <c r="D386" s="22">
        <f t="shared" si="27"/>
        <v>0.14017341040462428</v>
      </c>
      <c r="E386" s="21">
        <v>196</v>
      </c>
      <c r="F386" s="21">
        <v>97</v>
      </c>
      <c r="G386" s="21">
        <v>51</v>
      </c>
      <c r="H386" s="21">
        <v>2</v>
      </c>
      <c r="I386" s="21">
        <v>46</v>
      </c>
      <c r="J386" s="21">
        <v>84</v>
      </c>
      <c r="K386" s="21">
        <v>52</v>
      </c>
      <c r="L386" s="23">
        <v>0.33100000000000002</v>
      </c>
      <c r="N386" s="21">
        <f t="shared" si="29"/>
        <v>378</v>
      </c>
      <c r="O386" s="20" t="s">
        <v>553</v>
      </c>
      <c r="P386" s="21">
        <v>896</v>
      </c>
      <c r="Q386" s="23">
        <f t="shared" si="28"/>
        <v>0.14620535714285715</v>
      </c>
      <c r="R386" s="21">
        <v>193</v>
      </c>
      <c r="S386" s="25">
        <v>131</v>
      </c>
      <c r="T386" s="21">
        <v>35</v>
      </c>
      <c r="U386" s="21">
        <v>2</v>
      </c>
      <c r="V386" s="21">
        <v>25</v>
      </c>
      <c r="W386" s="21">
        <v>97</v>
      </c>
      <c r="X386" s="21">
        <v>195</v>
      </c>
      <c r="Y386" s="21">
        <v>207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x14ac:dyDescent="0.25">
      <c r="A387" s="20">
        <v>4949</v>
      </c>
      <c r="B387" s="20" t="s">
        <v>61</v>
      </c>
      <c r="C387" s="21">
        <v>692</v>
      </c>
      <c r="D387" s="22">
        <f t="shared" si="27"/>
        <v>0.11127167630057803</v>
      </c>
      <c r="E387" s="21">
        <v>168</v>
      </c>
      <c r="F387" s="21">
        <v>77</v>
      </c>
      <c r="G387" s="21">
        <v>32</v>
      </c>
      <c r="H387" s="21">
        <v>0</v>
      </c>
      <c r="I387" s="21">
        <v>59</v>
      </c>
      <c r="J387" s="21">
        <v>85</v>
      </c>
      <c r="K387" s="21">
        <v>163</v>
      </c>
      <c r="L387" s="23">
        <v>0.28100000000000003</v>
      </c>
      <c r="N387" s="21">
        <f t="shared" si="29"/>
        <v>379</v>
      </c>
      <c r="O387" s="20" t="s">
        <v>706</v>
      </c>
      <c r="P387" s="21">
        <v>896</v>
      </c>
      <c r="Q387" s="23">
        <f t="shared" si="28"/>
        <v>0.16741071428571427</v>
      </c>
      <c r="R387" s="21">
        <v>226</v>
      </c>
      <c r="S387" s="25">
        <v>150</v>
      </c>
      <c r="T387" s="21">
        <v>48</v>
      </c>
      <c r="U387" s="21">
        <v>2</v>
      </c>
      <c r="V387" s="21">
        <v>26</v>
      </c>
      <c r="W387" s="21">
        <v>75</v>
      </c>
      <c r="X387" s="21">
        <v>136</v>
      </c>
      <c r="Y387" s="21">
        <v>205.2</v>
      </c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x14ac:dyDescent="0.25">
      <c r="A388" s="20">
        <v>548</v>
      </c>
      <c r="B388" s="20" t="s">
        <v>322</v>
      </c>
      <c r="C388" s="21">
        <v>692</v>
      </c>
      <c r="D388" s="22">
        <f t="shared" si="27"/>
        <v>0.13005780346820808</v>
      </c>
      <c r="E388" s="21">
        <v>169</v>
      </c>
      <c r="F388" s="21">
        <v>90</v>
      </c>
      <c r="G388" s="21">
        <v>35</v>
      </c>
      <c r="H388" s="21">
        <v>2</v>
      </c>
      <c r="I388" s="21">
        <v>42</v>
      </c>
      <c r="J388" s="21">
        <v>107</v>
      </c>
      <c r="K388" s="21">
        <v>118</v>
      </c>
      <c r="L388" s="23">
        <v>0.29199999999999998</v>
      </c>
      <c r="N388" s="21">
        <f t="shared" si="29"/>
        <v>380</v>
      </c>
      <c r="O388" s="20" t="s">
        <v>584</v>
      </c>
      <c r="P388" s="21">
        <v>896</v>
      </c>
      <c r="Q388" s="23">
        <f t="shared" si="28"/>
        <v>0.15178571428571427</v>
      </c>
      <c r="R388" s="21">
        <v>197</v>
      </c>
      <c r="S388" s="25">
        <v>136</v>
      </c>
      <c r="T388" s="21">
        <v>37</v>
      </c>
      <c r="U388" s="21">
        <v>1</v>
      </c>
      <c r="V388" s="21">
        <v>23</v>
      </c>
      <c r="W388" s="21">
        <v>112</v>
      </c>
      <c r="X388" s="21">
        <v>143</v>
      </c>
      <c r="Y388" s="21">
        <v>204.2</v>
      </c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x14ac:dyDescent="0.25">
      <c r="A389" s="20">
        <v>364</v>
      </c>
      <c r="B389" s="20" t="s">
        <v>191</v>
      </c>
      <c r="C389" s="21">
        <v>692</v>
      </c>
      <c r="D389" s="22">
        <f t="shared" si="27"/>
        <v>0.14739884393063585</v>
      </c>
      <c r="E389" s="21">
        <v>159</v>
      </c>
      <c r="F389" s="21">
        <v>102</v>
      </c>
      <c r="G389" s="21">
        <v>28</v>
      </c>
      <c r="H389" s="21">
        <v>5</v>
      </c>
      <c r="I389" s="21">
        <v>24</v>
      </c>
      <c r="J389" s="21">
        <v>96</v>
      </c>
      <c r="K389" s="21">
        <v>105</v>
      </c>
      <c r="L389" s="23">
        <v>0.28199999999999997</v>
      </c>
      <c r="N389" s="21">
        <f t="shared" si="29"/>
        <v>381</v>
      </c>
      <c r="O389" s="20" t="s">
        <v>533</v>
      </c>
      <c r="P389" s="21">
        <v>895</v>
      </c>
      <c r="Q389" s="23">
        <f t="shared" si="28"/>
        <v>0.14972067039106146</v>
      </c>
      <c r="R389" s="21">
        <v>186</v>
      </c>
      <c r="S389" s="25">
        <v>134</v>
      </c>
      <c r="T389" s="21">
        <v>33</v>
      </c>
      <c r="U389" s="21">
        <v>3</v>
      </c>
      <c r="V389" s="21">
        <v>16</v>
      </c>
      <c r="W389" s="21">
        <v>65</v>
      </c>
      <c r="X389" s="21">
        <v>178</v>
      </c>
      <c r="Y389" s="21">
        <v>217</v>
      </c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spans="1:42" x14ac:dyDescent="0.25">
      <c r="A390" s="20">
        <v>4613</v>
      </c>
      <c r="B390" s="20" t="s">
        <v>325</v>
      </c>
      <c r="C390" s="21">
        <v>692</v>
      </c>
      <c r="D390" s="22">
        <f t="shared" si="27"/>
        <v>0.13728323699421965</v>
      </c>
      <c r="E390" s="21">
        <v>170</v>
      </c>
      <c r="F390" s="21">
        <v>95</v>
      </c>
      <c r="G390" s="21">
        <v>36</v>
      </c>
      <c r="H390" s="21">
        <v>1</v>
      </c>
      <c r="I390" s="21">
        <v>38</v>
      </c>
      <c r="J390" s="21">
        <v>107</v>
      </c>
      <c r="K390" s="21">
        <v>106</v>
      </c>
      <c r="L390" s="23">
        <v>0.29899999999999999</v>
      </c>
      <c r="N390" s="21">
        <f t="shared" si="29"/>
        <v>382</v>
      </c>
      <c r="O390" s="20" t="s">
        <v>635</v>
      </c>
      <c r="P390" s="21">
        <v>895</v>
      </c>
      <c r="Q390" s="23">
        <f t="shared" si="28"/>
        <v>0.15642458100558659</v>
      </c>
      <c r="R390" s="21">
        <v>208</v>
      </c>
      <c r="S390" s="25">
        <v>140</v>
      </c>
      <c r="T390" s="21">
        <v>48</v>
      </c>
      <c r="U390" s="21">
        <v>1</v>
      </c>
      <c r="V390" s="21">
        <v>19</v>
      </c>
      <c r="W390" s="21">
        <v>61</v>
      </c>
      <c r="X390" s="21">
        <v>116</v>
      </c>
      <c r="Y390" s="21">
        <v>215.2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x14ac:dyDescent="0.25">
      <c r="A391" s="20">
        <v>956</v>
      </c>
      <c r="B391" s="20" t="s">
        <v>412</v>
      </c>
      <c r="C391" s="21">
        <v>692</v>
      </c>
      <c r="D391" s="22">
        <f t="shared" si="27"/>
        <v>0.2153179190751445</v>
      </c>
      <c r="E391" s="21">
        <v>204</v>
      </c>
      <c r="F391" s="21">
        <v>149</v>
      </c>
      <c r="G391" s="21">
        <v>38</v>
      </c>
      <c r="H391" s="21">
        <v>6</v>
      </c>
      <c r="I391" s="21">
        <v>11</v>
      </c>
      <c r="J391" s="21">
        <v>48</v>
      </c>
      <c r="K391" s="21">
        <v>82</v>
      </c>
      <c r="L391" s="23">
        <v>0.32500000000000001</v>
      </c>
      <c r="N391" s="21">
        <f t="shared" si="29"/>
        <v>383</v>
      </c>
      <c r="O391" s="20" t="s">
        <v>627</v>
      </c>
      <c r="P391" s="21">
        <v>895</v>
      </c>
      <c r="Q391" s="23">
        <f t="shared" si="28"/>
        <v>0.13519553072625698</v>
      </c>
      <c r="R391" s="21">
        <v>188</v>
      </c>
      <c r="S391" s="25">
        <v>121</v>
      </c>
      <c r="T391" s="21">
        <v>41</v>
      </c>
      <c r="U391" s="21">
        <v>5</v>
      </c>
      <c r="V391" s="21">
        <v>21</v>
      </c>
      <c r="W391" s="21">
        <v>79</v>
      </c>
      <c r="X391" s="21">
        <v>148</v>
      </c>
      <c r="Y391" s="21">
        <v>214.2</v>
      </c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x14ac:dyDescent="0.25">
      <c r="A392" s="20">
        <v>5361</v>
      </c>
      <c r="B392" s="20" t="s">
        <v>201</v>
      </c>
      <c r="C392" s="21">
        <v>692</v>
      </c>
      <c r="D392" s="22">
        <f t="shared" si="27"/>
        <v>0.14739884393063585</v>
      </c>
      <c r="E392" s="21">
        <v>176</v>
      </c>
      <c r="F392" s="21">
        <v>102</v>
      </c>
      <c r="G392" s="21">
        <v>34</v>
      </c>
      <c r="H392" s="21">
        <v>2</v>
      </c>
      <c r="I392" s="21">
        <v>38</v>
      </c>
      <c r="J392" s="21">
        <v>87</v>
      </c>
      <c r="K392" s="21">
        <v>127</v>
      </c>
      <c r="L392" s="23">
        <v>0.29499999999999998</v>
      </c>
      <c r="N392" s="21">
        <f t="shared" si="29"/>
        <v>384</v>
      </c>
      <c r="O392" s="20" t="s">
        <v>598</v>
      </c>
      <c r="P392" s="21">
        <v>895</v>
      </c>
      <c r="Q392" s="23">
        <f t="shared" si="28"/>
        <v>0.11955307262569832</v>
      </c>
      <c r="R392" s="21">
        <v>169</v>
      </c>
      <c r="S392" s="25">
        <v>107</v>
      </c>
      <c r="T392" s="21">
        <v>39</v>
      </c>
      <c r="U392" s="21">
        <v>1</v>
      </c>
      <c r="V392" s="21">
        <v>22</v>
      </c>
      <c r="W392" s="21">
        <v>97</v>
      </c>
      <c r="X392" s="21">
        <v>217</v>
      </c>
      <c r="Y392" s="21">
        <v>213.2</v>
      </c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spans="1:42" x14ac:dyDescent="0.25">
      <c r="A393" s="20">
        <v>1286</v>
      </c>
      <c r="B393" s="20" t="s">
        <v>274</v>
      </c>
      <c r="C393" s="21">
        <v>692</v>
      </c>
      <c r="D393" s="22">
        <f t="shared" si="27"/>
        <v>0.22254335260115607</v>
      </c>
      <c r="E393" s="21">
        <v>201</v>
      </c>
      <c r="F393" s="21">
        <v>154</v>
      </c>
      <c r="G393" s="21">
        <v>37</v>
      </c>
      <c r="H393" s="21">
        <v>1</v>
      </c>
      <c r="I393" s="21">
        <v>9</v>
      </c>
      <c r="J393" s="21">
        <v>47</v>
      </c>
      <c r="K393" s="21">
        <v>107</v>
      </c>
      <c r="L393" s="23">
        <v>0.315</v>
      </c>
      <c r="N393" s="21">
        <f t="shared" si="29"/>
        <v>385</v>
      </c>
      <c r="O393" s="20" t="s">
        <v>635</v>
      </c>
      <c r="P393" s="21">
        <v>895</v>
      </c>
      <c r="Q393" s="23">
        <f t="shared" si="28"/>
        <v>0.16871508379888267</v>
      </c>
      <c r="R393" s="21">
        <v>218</v>
      </c>
      <c r="S393" s="25">
        <v>151</v>
      </c>
      <c r="T393" s="21">
        <v>46</v>
      </c>
      <c r="U393" s="21">
        <v>2</v>
      </c>
      <c r="V393" s="21">
        <v>19</v>
      </c>
      <c r="W393" s="21">
        <v>56</v>
      </c>
      <c r="X393" s="21">
        <v>119</v>
      </c>
      <c r="Y393" s="21">
        <v>210.2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x14ac:dyDescent="0.25">
      <c r="A394" s="20">
        <v>1178</v>
      </c>
      <c r="B394" s="20" t="s">
        <v>137</v>
      </c>
      <c r="C394" s="21">
        <v>692</v>
      </c>
      <c r="D394" s="22">
        <f t="shared" ref="D394:D457" si="30">F394/C394</f>
        <v>0.1791907514450867</v>
      </c>
      <c r="E394" s="21">
        <v>172</v>
      </c>
      <c r="F394" s="21">
        <v>124</v>
      </c>
      <c r="G394" s="21">
        <v>36</v>
      </c>
      <c r="H394" s="21">
        <v>4</v>
      </c>
      <c r="I394" s="21">
        <v>8</v>
      </c>
      <c r="J394" s="21">
        <v>55</v>
      </c>
      <c r="K394" s="21">
        <v>100</v>
      </c>
      <c r="L394" s="23">
        <v>0.27600000000000002</v>
      </c>
      <c r="N394" s="21">
        <f t="shared" si="29"/>
        <v>386</v>
      </c>
      <c r="O394" s="20" t="s">
        <v>765</v>
      </c>
      <c r="P394" s="21">
        <v>895</v>
      </c>
      <c r="Q394" s="23">
        <f t="shared" ref="Q394:Q457" si="31">S394/P394</f>
        <v>0.15977653631284916</v>
      </c>
      <c r="R394" s="21">
        <v>251</v>
      </c>
      <c r="S394" s="25">
        <v>143</v>
      </c>
      <c r="T394" s="21">
        <v>52</v>
      </c>
      <c r="U394" s="21">
        <v>8</v>
      </c>
      <c r="V394" s="21">
        <v>48</v>
      </c>
      <c r="W394" s="21">
        <v>68</v>
      </c>
      <c r="X394" s="21">
        <v>124</v>
      </c>
      <c r="Y394" s="21">
        <v>196.1</v>
      </c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x14ac:dyDescent="0.25">
      <c r="A395" s="20">
        <v>1189</v>
      </c>
      <c r="B395" s="20" t="s">
        <v>434</v>
      </c>
      <c r="C395" s="21">
        <v>692</v>
      </c>
      <c r="D395" s="22">
        <f t="shared" si="30"/>
        <v>0.19219653179190752</v>
      </c>
      <c r="E395" s="21">
        <v>168</v>
      </c>
      <c r="F395" s="21">
        <v>133</v>
      </c>
      <c r="G395" s="21">
        <v>29</v>
      </c>
      <c r="H395" s="21">
        <v>5</v>
      </c>
      <c r="I395" s="21">
        <v>1</v>
      </c>
      <c r="J395" s="21">
        <v>44</v>
      </c>
      <c r="K395" s="21">
        <v>36</v>
      </c>
      <c r="L395" s="23">
        <v>0.27</v>
      </c>
      <c r="N395" s="21">
        <f t="shared" ref="N395:N458" si="32">N394+1</f>
        <v>387</v>
      </c>
      <c r="O395" s="20" t="s">
        <v>753</v>
      </c>
      <c r="P395" s="21">
        <v>894</v>
      </c>
      <c r="Q395" s="23">
        <f t="shared" si="31"/>
        <v>0.12192393736017897</v>
      </c>
      <c r="R395" s="21">
        <v>164</v>
      </c>
      <c r="S395" s="25">
        <v>109</v>
      </c>
      <c r="T395" s="21">
        <v>40</v>
      </c>
      <c r="U395" s="21">
        <v>5</v>
      </c>
      <c r="V395" s="21">
        <v>10</v>
      </c>
      <c r="W395" s="21">
        <v>92</v>
      </c>
      <c r="X395" s="21">
        <v>214</v>
      </c>
      <c r="Y395" s="21">
        <v>221.2</v>
      </c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x14ac:dyDescent="0.25">
      <c r="A396" s="20">
        <v>525</v>
      </c>
      <c r="B396" s="20" t="s">
        <v>178</v>
      </c>
      <c r="C396" s="21">
        <v>691</v>
      </c>
      <c r="D396" s="22">
        <f t="shared" si="30"/>
        <v>0.14471780028943559</v>
      </c>
      <c r="E396" s="21">
        <v>199</v>
      </c>
      <c r="F396" s="21">
        <v>100</v>
      </c>
      <c r="G396" s="21">
        <v>50</v>
      </c>
      <c r="H396" s="21">
        <v>3</v>
      </c>
      <c r="I396" s="21">
        <v>46</v>
      </c>
      <c r="J396" s="21">
        <v>85</v>
      </c>
      <c r="K396" s="21">
        <v>109</v>
      </c>
      <c r="L396" s="23">
        <v>0.33500000000000002</v>
      </c>
      <c r="N396" s="21">
        <f t="shared" si="32"/>
        <v>388</v>
      </c>
      <c r="O396" s="20" t="s">
        <v>510</v>
      </c>
      <c r="P396" s="21">
        <v>894</v>
      </c>
      <c r="Q396" s="23">
        <f t="shared" si="31"/>
        <v>0.14093959731543623</v>
      </c>
      <c r="R396" s="21">
        <v>189</v>
      </c>
      <c r="S396" s="25">
        <v>126</v>
      </c>
      <c r="T396" s="21">
        <v>35</v>
      </c>
      <c r="U396" s="21">
        <v>7</v>
      </c>
      <c r="V396" s="21">
        <v>21</v>
      </c>
      <c r="W396" s="21">
        <v>80</v>
      </c>
      <c r="X396" s="21">
        <v>180</v>
      </c>
      <c r="Y396" s="21">
        <v>213.1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x14ac:dyDescent="0.25">
      <c r="A397" s="20">
        <v>4747</v>
      </c>
      <c r="B397" s="20" t="s">
        <v>254</v>
      </c>
      <c r="C397" s="21">
        <v>691</v>
      </c>
      <c r="D397" s="22">
        <f t="shared" si="30"/>
        <v>0.10998552821997105</v>
      </c>
      <c r="E397" s="21">
        <v>153</v>
      </c>
      <c r="F397" s="21">
        <v>76</v>
      </c>
      <c r="G397" s="21">
        <v>26</v>
      </c>
      <c r="H397" s="21">
        <v>10</v>
      </c>
      <c r="I397" s="21">
        <v>41</v>
      </c>
      <c r="J397" s="21">
        <v>85</v>
      </c>
      <c r="K397" s="21">
        <v>169</v>
      </c>
      <c r="L397" s="23">
        <v>0.26200000000000001</v>
      </c>
      <c r="N397" s="21">
        <f t="shared" si="32"/>
        <v>389</v>
      </c>
      <c r="O397" s="20" t="s">
        <v>580</v>
      </c>
      <c r="P397" s="21">
        <v>894</v>
      </c>
      <c r="Q397" s="23">
        <f t="shared" si="31"/>
        <v>0.15548098434004473</v>
      </c>
      <c r="R397" s="21">
        <v>210</v>
      </c>
      <c r="S397" s="25">
        <v>139</v>
      </c>
      <c r="T397" s="21">
        <v>49</v>
      </c>
      <c r="U397" s="21">
        <v>2</v>
      </c>
      <c r="V397" s="21">
        <v>20</v>
      </c>
      <c r="W397" s="21">
        <v>64</v>
      </c>
      <c r="X397" s="21">
        <v>189</v>
      </c>
      <c r="Y397" s="21">
        <v>213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spans="1:42" x14ac:dyDescent="0.25">
      <c r="A398" s="20">
        <v>9810</v>
      </c>
      <c r="B398" s="20" t="s">
        <v>227</v>
      </c>
      <c r="C398" s="21">
        <v>691</v>
      </c>
      <c r="D398" s="22">
        <f t="shared" si="30"/>
        <v>0.12011577424023155</v>
      </c>
      <c r="E398" s="21">
        <v>165</v>
      </c>
      <c r="F398" s="21">
        <v>83</v>
      </c>
      <c r="G398" s="21">
        <v>35</v>
      </c>
      <c r="H398" s="21">
        <v>5</v>
      </c>
      <c r="I398" s="21">
        <v>42</v>
      </c>
      <c r="J398" s="21">
        <v>61</v>
      </c>
      <c r="K398" s="21">
        <v>138</v>
      </c>
      <c r="L398" s="23">
        <v>0.26800000000000002</v>
      </c>
      <c r="N398" s="21">
        <f t="shared" si="32"/>
        <v>390</v>
      </c>
      <c r="O398" s="20" t="s">
        <v>544</v>
      </c>
      <c r="P398" s="21">
        <v>894</v>
      </c>
      <c r="Q398" s="23">
        <f t="shared" si="31"/>
        <v>0.15212527964205816</v>
      </c>
      <c r="R398" s="21">
        <v>228</v>
      </c>
      <c r="S398" s="25">
        <v>136</v>
      </c>
      <c r="T398" s="21">
        <v>52</v>
      </c>
      <c r="U398" s="21">
        <v>7</v>
      </c>
      <c r="V398" s="21">
        <v>33</v>
      </c>
      <c r="W398" s="21">
        <v>51</v>
      </c>
      <c r="X398" s="21">
        <v>108</v>
      </c>
      <c r="Y398" s="21">
        <v>211.1</v>
      </c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x14ac:dyDescent="0.25">
      <c r="A399" s="20">
        <v>547</v>
      </c>
      <c r="B399" s="20" t="s">
        <v>379</v>
      </c>
      <c r="C399" s="21">
        <v>691</v>
      </c>
      <c r="D399" s="22">
        <f t="shared" si="30"/>
        <v>0.14471780028943559</v>
      </c>
      <c r="E399" s="21">
        <v>166</v>
      </c>
      <c r="F399" s="21">
        <v>100</v>
      </c>
      <c r="G399" s="21">
        <v>33</v>
      </c>
      <c r="H399" s="21">
        <v>2</v>
      </c>
      <c r="I399" s="21">
        <v>31</v>
      </c>
      <c r="J399" s="21">
        <v>101</v>
      </c>
      <c r="K399" s="21">
        <v>130</v>
      </c>
      <c r="L399" s="23">
        <v>0.29099999999999998</v>
      </c>
      <c r="N399" s="21">
        <f t="shared" si="32"/>
        <v>391</v>
      </c>
      <c r="O399" s="20" t="s">
        <v>618</v>
      </c>
      <c r="P399" s="21">
        <v>894</v>
      </c>
      <c r="Q399" s="23">
        <f t="shared" si="31"/>
        <v>0.19574944071588368</v>
      </c>
      <c r="R399" s="21">
        <v>230</v>
      </c>
      <c r="S399" s="25">
        <v>175</v>
      </c>
      <c r="T399" s="21">
        <v>34</v>
      </c>
      <c r="U399" s="21">
        <v>5</v>
      </c>
      <c r="V399" s="21">
        <v>16</v>
      </c>
      <c r="W399" s="21">
        <v>52</v>
      </c>
      <c r="X399" s="21">
        <v>149</v>
      </c>
      <c r="Y399" s="21">
        <v>210</v>
      </c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x14ac:dyDescent="0.25">
      <c r="A400" s="20">
        <v>3473</v>
      </c>
      <c r="B400" s="20" t="s">
        <v>162</v>
      </c>
      <c r="C400" s="21">
        <v>691</v>
      </c>
      <c r="D400" s="22">
        <f t="shared" si="30"/>
        <v>0.12879884225759769</v>
      </c>
      <c r="E400" s="21">
        <v>156</v>
      </c>
      <c r="F400" s="21">
        <v>89</v>
      </c>
      <c r="G400" s="21">
        <v>32</v>
      </c>
      <c r="H400" s="21">
        <v>3</v>
      </c>
      <c r="I400" s="21">
        <v>32</v>
      </c>
      <c r="J400" s="21">
        <v>91</v>
      </c>
      <c r="K400" s="21">
        <v>90</v>
      </c>
      <c r="L400" s="23">
        <v>0.27300000000000002</v>
      </c>
      <c r="N400" s="21">
        <f t="shared" si="32"/>
        <v>392</v>
      </c>
      <c r="O400" s="20" t="s">
        <v>577</v>
      </c>
      <c r="P400" s="21">
        <v>894</v>
      </c>
      <c r="Q400" s="23">
        <f t="shared" si="31"/>
        <v>0.116331096196868</v>
      </c>
      <c r="R400" s="21">
        <v>196</v>
      </c>
      <c r="S400" s="25">
        <v>104</v>
      </c>
      <c r="T400" s="21">
        <v>48</v>
      </c>
      <c r="U400" s="21">
        <v>8</v>
      </c>
      <c r="V400" s="21">
        <v>36</v>
      </c>
      <c r="W400" s="21">
        <v>81</v>
      </c>
      <c r="X400" s="21">
        <v>151</v>
      </c>
      <c r="Y400" s="21">
        <v>209.2</v>
      </c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x14ac:dyDescent="0.25">
      <c r="A401" s="20">
        <v>766</v>
      </c>
      <c r="B401" s="20" t="s">
        <v>236</v>
      </c>
      <c r="C401" s="21">
        <v>691</v>
      </c>
      <c r="D401" s="22">
        <f t="shared" si="30"/>
        <v>0.17366136034732271</v>
      </c>
      <c r="E401" s="21">
        <v>186</v>
      </c>
      <c r="F401" s="21">
        <v>120</v>
      </c>
      <c r="G401" s="21">
        <v>47</v>
      </c>
      <c r="H401" s="21">
        <v>2</v>
      </c>
      <c r="I401" s="21">
        <v>17</v>
      </c>
      <c r="J401" s="21">
        <v>52</v>
      </c>
      <c r="K401" s="21">
        <v>64</v>
      </c>
      <c r="L401" s="23">
        <v>0.29699999999999999</v>
      </c>
      <c r="N401" s="21">
        <f t="shared" si="32"/>
        <v>393</v>
      </c>
      <c r="O401" s="20" t="s">
        <v>698</v>
      </c>
      <c r="P401" s="21">
        <v>894</v>
      </c>
      <c r="Q401" s="23">
        <f t="shared" si="31"/>
        <v>0.1476510067114094</v>
      </c>
      <c r="R401" s="21">
        <v>204</v>
      </c>
      <c r="S401" s="25">
        <v>132</v>
      </c>
      <c r="T401" s="21">
        <v>41</v>
      </c>
      <c r="U401" s="21">
        <v>4</v>
      </c>
      <c r="V401" s="21">
        <v>27</v>
      </c>
      <c r="W401" s="21">
        <v>84</v>
      </c>
      <c r="X401" s="21">
        <v>149</v>
      </c>
      <c r="Y401" s="21">
        <v>208</v>
      </c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x14ac:dyDescent="0.25">
      <c r="A402" s="20">
        <v>230</v>
      </c>
      <c r="B402" s="20" t="s">
        <v>370</v>
      </c>
      <c r="C402" s="21">
        <v>691</v>
      </c>
      <c r="D402" s="22">
        <f t="shared" si="30"/>
        <v>0.13169319826338641</v>
      </c>
      <c r="E402" s="21">
        <v>163</v>
      </c>
      <c r="F402" s="21">
        <v>91</v>
      </c>
      <c r="G402" s="21">
        <v>42</v>
      </c>
      <c r="H402" s="21">
        <v>10</v>
      </c>
      <c r="I402" s="21">
        <v>20</v>
      </c>
      <c r="J402" s="21">
        <v>64</v>
      </c>
      <c r="K402" s="21">
        <v>110</v>
      </c>
      <c r="L402" s="23">
        <v>0.26700000000000002</v>
      </c>
      <c r="N402" s="21">
        <f t="shared" si="32"/>
        <v>394</v>
      </c>
      <c r="O402" s="20" t="s">
        <v>698</v>
      </c>
      <c r="P402" s="21">
        <v>894</v>
      </c>
      <c r="Q402" s="23">
        <f t="shared" si="31"/>
        <v>0.17114093959731544</v>
      </c>
      <c r="R402" s="21">
        <v>226</v>
      </c>
      <c r="S402" s="25">
        <v>153</v>
      </c>
      <c r="T402" s="21">
        <v>35</v>
      </c>
      <c r="U402" s="21">
        <v>6</v>
      </c>
      <c r="V402" s="21">
        <v>32</v>
      </c>
      <c r="W402" s="21">
        <v>64</v>
      </c>
      <c r="X402" s="21">
        <v>149</v>
      </c>
      <c r="Y402" s="21">
        <v>205.2</v>
      </c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x14ac:dyDescent="0.25">
      <c r="A403" s="20">
        <v>867</v>
      </c>
      <c r="B403" s="20" t="s">
        <v>104</v>
      </c>
      <c r="C403" s="21">
        <v>691</v>
      </c>
      <c r="D403" s="22">
        <f t="shared" si="30"/>
        <v>0.1345875542691751</v>
      </c>
      <c r="E403" s="21">
        <v>160</v>
      </c>
      <c r="F403" s="21">
        <v>93</v>
      </c>
      <c r="G403" s="21">
        <v>28</v>
      </c>
      <c r="H403" s="21">
        <v>1</v>
      </c>
      <c r="I403" s="21">
        <v>38</v>
      </c>
      <c r="J403" s="21">
        <v>70</v>
      </c>
      <c r="K403" s="21">
        <v>158</v>
      </c>
      <c r="L403" s="23">
        <v>0.26300000000000001</v>
      </c>
      <c r="N403" s="21">
        <f t="shared" si="32"/>
        <v>395</v>
      </c>
      <c r="O403" s="20" t="s">
        <v>489</v>
      </c>
      <c r="P403" s="21">
        <v>893</v>
      </c>
      <c r="Q403" s="23">
        <f t="shared" si="31"/>
        <v>0.16237402015677491</v>
      </c>
      <c r="R403" s="21">
        <v>223</v>
      </c>
      <c r="S403" s="25">
        <v>145</v>
      </c>
      <c r="T403" s="21">
        <v>51</v>
      </c>
      <c r="U403" s="21">
        <v>9</v>
      </c>
      <c r="V403" s="21">
        <v>18</v>
      </c>
      <c r="W403" s="21">
        <v>65</v>
      </c>
      <c r="X403" s="21">
        <v>159</v>
      </c>
      <c r="Y403" s="21">
        <v>206</v>
      </c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x14ac:dyDescent="0.25">
      <c r="A404" s="20">
        <v>1252</v>
      </c>
      <c r="B404" s="20" t="s">
        <v>383</v>
      </c>
      <c r="C404" s="21">
        <v>691</v>
      </c>
      <c r="D404" s="22">
        <f t="shared" si="30"/>
        <v>0.18958031837916064</v>
      </c>
      <c r="E404" s="21">
        <v>183</v>
      </c>
      <c r="F404" s="21">
        <v>131</v>
      </c>
      <c r="G404" s="21">
        <v>31</v>
      </c>
      <c r="H404" s="21">
        <v>5</v>
      </c>
      <c r="I404" s="21">
        <v>16</v>
      </c>
      <c r="J404" s="21">
        <v>80</v>
      </c>
      <c r="K404" s="21">
        <v>93</v>
      </c>
      <c r="L404" s="23">
        <v>0.30599999999999999</v>
      </c>
      <c r="N404" s="21">
        <f t="shared" si="32"/>
        <v>396</v>
      </c>
      <c r="O404" s="20" t="s">
        <v>579</v>
      </c>
      <c r="P404" s="21">
        <v>892</v>
      </c>
      <c r="Q404" s="23">
        <f t="shared" si="31"/>
        <v>0.15695067264573992</v>
      </c>
      <c r="R404" s="21">
        <v>212</v>
      </c>
      <c r="S404" s="25">
        <v>140</v>
      </c>
      <c r="T404" s="21">
        <v>46</v>
      </c>
      <c r="U404" s="21">
        <v>5</v>
      </c>
      <c r="V404" s="21">
        <v>21</v>
      </c>
      <c r="W404" s="21">
        <v>70</v>
      </c>
      <c r="X404" s="21">
        <v>107</v>
      </c>
      <c r="Y404" s="21">
        <v>210.2</v>
      </c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spans="1:42" x14ac:dyDescent="0.25">
      <c r="A405" s="20">
        <v>4579</v>
      </c>
      <c r="B405" s="20" t="s">
        <v>143</v>
      </c>
      <c r="C405" s="21">
        <v>691</v>
      </c>
      <c r="D405" s="22">
        <f t="shared" si="30"/>
        <v>0.18523878437047755</v>
      </c>
      <c r="E405" s="21">
        <v>183</v>
      </c>
      <c r="F405" s="21">
        <v>128</v>
      </c>
      <c r="G405" s="21">
        <v>29</v>
      </c>
      <c r="H405" s="21">
        <v>12</v>
      </c>
      <c r="I405" s="21">
        <v>14</v>
      </c>
      <c r="J405" s="21">
        <v>36</v>
      </c>
      <c r="K405" s="21">
        <v>100</v>
      </c>
      <c r="L405" s="23">
        <v>0.28299999999999997</v>
      </c>
      <c r="N405" s="21">
        <f t="shared" si="32"/>
        <v>397</v>
      </c>
      <c r="O405" s="20" t="s">
        <v>541</v>
      </c>
      <c r="P405" s="21">
        <v>892</v>
      </c>
      <c r="Q405" s="23">
        <f t="shared" si="31"/>
        <v>0.16928251121076232</v>
      </c>
      <c r="R405" s="21">
        <v>208</v>
      </c>
      <c r="S405" s="25">
        <v>151</v>
      </c>
      <c r="T405" s="21">
        <v>43</v>
      </c>
      <c r="U405" s="21">
        <v>1</v>
      </c>
      <c r="V405" s="21">
        <v>13</v>
      </c>
      <c r="W405" s="21">
        <v>71</v>
      </c>
      <c r="X405" s="21">
        <v>199</v>
      </c>
      <c r="Y405" s="21">
        <v>209</v>
      </c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x14ac:dyDescent="0.25">
      <c r="A406" s="20">
        <v>19470</v>
      </c>
      <c r="B406" s="20" t="s">
        <v>261</v>
      </c>
      <c r="C406" s="21">
        <v>691</v>
      </c>
      <c r="D406" s="22">
        <f t="shared" si="30"/>
        <v>0.16353111432706222</v>
      </c>
      <c r="E406" s="21">
        <v>168</v>
      </c>
      <c r="F406" s="21">
        <v>113</v>
      </c>
      <c r="G406" s="21">
        <v>41</v>
      </c>
      <c r="H406" s="21">
        <v>3</v>
      </c>
      <c r="I406" s="21">
        <v>11</v>
      </c>
      <c r="J406" s="21">
        <v>38</v>
      </c>
      <c r="K406" s="21">
        <v>95</v>
      </c>
      <c r="L406" s="23">
        <v>0.26200000000000001</v>
      </c>
      <c r="N406" s="21">
        <f t="shared" si="32"/>
        <v>398</v>
      </c>
      <c r="O406" s="20" t="s">
        <v>679</v>
      </c>
      <c r="P406" s="21">
        <v>892</v>
      </c>
      <c r="Q406" s="23">
        <f t="shared" si="31"/>
        <v>0.14686098654708521</v>
      </c>
      <c r="R406" s="21">
        <v>202</v>
      </c>
      <c r="S406" s="25">
        <v>131</v>
      </c>
      <c r="T406" s="21">
        <v>35</v>
      </c>
      <c r="U406" s="21">
        <v>7</v>
      </c>
      <c r="V406" s="21">
        <v>29</v>
      </c>
      <c r="W406" s="21">
        <v>76</v>
      </c>
      <c r="X406" s="21">
        <v>194</v>
      </c>
      <c r="Y406" s="21">
        <v>205.2</v>
      </c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x14ac:dyDescent="0.25">
      <c r="A407" s="20">
        <v>14274</v>
      </c>
      <c r="B407" s="20" t="s">
        <v>428</v>
      </c>
      <c r="C407" s="21">
        <v>691</v>
      </c>
      <c r="D407" s="22">
        <f t="shared" si="30"/>
        <v>0.1345875542691751</v>
      </c>
      <c r="E407" s="21">
        <v>157</v>
      </c>
      <c r="F407" s="21">
        <v>93</v>
      </c>
      <c r="G407" s="21">
        <v>23</v>
      </c>
      <c r="H407" s="21">
        <v>2</v>
      </c>
      <c r="I407" s="21">
        <v>39</v>
      </c>
      <c r="J407" s="21">
        <v>54</v>
      </c>
      <c r="K407" s="21">
        <v>169</v>
      </c>
      <c r="L407" s="23">
        <v>0.253</v>
      </c>
      <c r="N407" s="21">
        <f t="shared" si="32"/>
        <v>399</v>
      </c>
      <c r="O407" s="20" t="s">
        <v>499</v>
      </c>
      <c r="P407" s="21">
        <v>891</v>
      </c>
      <c r="Q407" s="23">
        <f t="shared" si="31"/>
        <v>0.18294051627384961</v>
      </c>
      <c r="R407" s="21">
        <v>214</v>
      </c>
      <c r="S407" s="25">
        <v>163</v>
      </c>
      <c r="T407" s="21">
        <v>33</v>
      </c>
      <c r="U407" s="21">
        <v>6</v>
      </c>
      <c r="V407" s="21">
        <v>12</v>
      </c>
      <c r="W407" s="21">
        <v>34</v>
      </c>
      <c r="X407" s="21">
        <v>170</v>
      </c>
      <c r="Y407" s="21">
        <v>223.1</v>
      </c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x14ac:dyDescent="0.25">
      <c r="A408" s="20">
        <v>6086</v>
      </c>
      <c r="B408" s="20" t="s">
        <v>34</v>
      </c>
      <c r="C408" s="21">
        <v>691</v>
      </c>
      <c r="D408" s="22">
        <f t="shared" si="30"/>
        <v>0.20694645441389292</v>
      </c>
      <c r="E408" s="21">
        <v>177</v>
      </c>
      <c r="F408" s="21">
        <v>143</v>
      </c>
      <c r="G408" s="21">
        <v>29</v>
      </c>
      <c r="H408" s="21">
        <v>1</v>
      </c>
      <c r="I408" s="21">
        <v>4</v>
      </c>
      <c r="J408" s="21">
        <v>67</v>
      </c>
      <c r="K408" s="21">
        <v>102</v>
      </c>
      <c r="L408" s="23">
        <v>0.28699999999999998</v>
      </c>
      <c r="N408" s="21">
        <f t="shared" si="32"/>
        <v>400</v>
      </c>
      <c r="O408" s="20" t="s">
        <v>646</v>
      </c>
      <c r="P408" s="21">
        <v>891</v>
      </c>
      <c r="Q408" s="23">
        <f t="shared" si="31"/>
        <v>0.143658810325477</v>
      </c>
      <c r="R408" s="21">
        <v>205</v>
      </c>
      <c r="S408" s="25">
        <v>128</v>
      </c>
      <c r="T408" s="21">
        <v>50</v>
      </c>
      <c r="U408" s="21">
        <v>2</v>
      </c>
      <c r="V408" s="21">
        <v>25</v>
      </c>
      <c r="W408" s="21">
        <v>51</v>
      </c>
      <c r="X408" s="21">
        <v>167</v>
      </c>
      <c r="Y408" s="21">
        <v>219.2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x14ac:dyDescent="0.25">
      <c r="A409" s="20">
        <v>651</v>
      </c>
      <c r="B409" s="20" t="s">
        <v>353</v>
      </c>
      <c r="C409" s="21">
        <v>691</v>
      </c>
      <c r="D409" s="22">
        <f t="shared" si="30"/>
        <v>0.14616497829232997</v>
      </c>
      <c r="E409" s="21">
        <v>171</v>
      </c>
      <c r="F409" s="21">
        <v>101</v>
      </c>
      <c r="G409" s="21">
        <v>49</v>
      </c>
      <c r="H409" s="21">
        <v>2</v>
      </c>
      <c r="I409" s="21">
        <v>19</v>
      </c>
      <c r="J409" s="21">
        <v>68</v>
      </c>
      <c r="K409" s="21">
        <v>112</v>
      </c>
      <c r="L409" s="23">
        <v>0.28000000000000003</v>
      </c>
      <c r="N409" s="21">
        <f t="shared" si="32"/>
        <v>401</v>
      </c>
      <c r="O409" s="20" t="s">
        <v>670</v>
      </c>
      <c r="P409" s="21">
        <v>891</v>
      </c>
      <c r="Q409" s="23">
        <f t="shared" si="31"/>
        <v>0.17620650953984288</v>
      </c>
      <c r="R409" s="21">
        <v>231</v>
      </c>
      <c r="S409" s="25">
        <v>157</v>
      </c>
      <c r="T409" s="21">
        <v>46</v>
      </c>
      <c r="U409" s="21">
        <v>5</v>
      </c>
      <c r="V409" s="21">
        <v>23</v>
      </c>
      <c r="W409" s="21">
        <v>49</v>
      </c>
      <c r="X409" s="21">
        <v>106</v>
      </c>
      <c r="Y409" s="21">
        <v>213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x14ac:dyDescent="0.25">
      <c r="A410" s="20">
        <v>17678</v>
      </c>
      <c r="B410" s="20" t="s">
        <v>238</v>
      </c>
      <c r="C410" s="21">
        <v>690</v>
      </c>
      <c r="D410" s="22">
        <f t="shared" si="30"/>
        <v>0.12173913043478261</v>
      </c>
      <c r="E410" s="21">
        <v>164</v>
      </c>
      <c r="F410" s="21">
        <v>84</v>
      </c>
      <c r="G410" s="21">
        <v>37</v>
      </c>
      <c r="H410" s="21">
        <v>2</v>
      </c>
      <c r="I410" s="21">
        <v>41</v>
      </c>
      <c r="J410" s="21">
        <v>119</v>
      </c>
      <c r="K410" s="21">
        <v>83</v>
      </c>
      <c r="L410" s="23">
        <v>0.29599999999999999</v>
      </c>
      <c r="N410" s="21">
        <f t="shared" si="32"/>
        <v>402</v>
      </c>
      <c r="O410" s="20" t="s">
        <v>498</v>
      </c>
      <c r="P410" s="21">
        <v>891</v>
      </c>
      <c r="Q410" s="23">
        <f t="shared" si="31"/>
        <v>0.14702581369248036</v>
      </c>
      <c r="R410" s="21">
        <v>198</v>
      </c>
      <c r="S410" s="25">
        <v>131</v>
      </c>
      <c r="T410" s="21">
        <v>42</v>
      </c>
      <c r="U410" s="21">
        <v>8</v>
      </c>
      <c r="V410" s="21">
        <v>17</v>
      </c>
      <c r="W410" s="21">
        <v>88</v>
      </c>
      <c r="X410" s="21">
        <v>149</v>
      </c>
      <c r="Y410" s="21">
        <v>210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x14ac:dyDescent="0.25">
      <c r="A411" s="20">
        <v>1067</v>
      </c>
      <c r="B411" s="20" t="s">
        <v>328</v>
      </c>
      <c r="C411" s="21">
        <v>690</v>
      </c>
      <c r="D411" s="22">
        <f t="shared" si="30"/>
        <v>0.18695652173913044</v>
      </c>
      <c r="E411" s="21">
        <v>206</v>
      </c>
      <c r="F411" s="21">
        <v>129</v>
      </c>
      <c r="G411" s="21">
        <v>37</v>
      </c>
      <c r="H411" s="21">
        <v>3</v>
      </c>
      <c r="I411" s="21">
        <v>37</v>
      </c>
      <c r="J411" s="21">
        <v>40</v>
      </c>
      <c r="K411" s="21">
        <v>110</v>
      </c>
      <c r="L411" s="23">
        <v>0.33100000000000002</v>
      </c>
      <c r="N411" s="21">
        <f t="shared" si="32"/>
        <v>403</v>
      </c>
      <c r="O411" s="20" t="s">
        <v>597</v>
      </c>
      <c r="P411" s="21">
        <v>891</v>
      </c>
      <c r="Q411" s="23">
        <f t="shared" si="31"/>
        <v>0.18967452300785634</v>
      </c>
      <c r="R411" s="21">
        <v>244</v>
      </c>
      <c r="S411" s="25">
        <v>169</v>
      </c>
      <c r="T411" s="21">
        <v>50</v>
      </c>
      <c r="U411" s="21">
        <v>5</v>
      </c>
      <c r="V411" s="21">
        <v>20</v>
      </c>
      <c r="W411" s="21">
        <v>44</v>
      </c>
      <c r="X411" s="21">
        <v>148</v>
      </c>
      <c r="Y411" s="21">
        <v>206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x14ac:dyDescent="0.25">
      <c r="A412" s="20">
        <v>5209</v>
      </c>
      <c r="B412" s="20" t="s">
        <v>56</v>
      </c>
      <c r="C412" s="21">
        <v>690</v>
      </c>
      <c r="D412" s="22">
        <f t="shared" si="30"/>
        <v>0.16376811594202897</v>
      </c>
      <c r="E412" s="21">
        <v>185</v>
      </c>
      <c r="F412" s="21">
        <v>113</v>
      </c>
      <c r="G412" s="21">
        <v>45</v>
      </c>
      <c r="H412" s="21">
        <v>4</v>
      </c>
      <c r="I412" s="21">
        <v>23</v>
      </c>
      <c r="J412" s="21">
        <v>67</v>
      </c>
      <c r="K412" s="21">
        <v>139</v>
      </c>
      <c r="L412" s="23">
        <v>0.30299999999999999</v>
      </c>
      <c r="N412" s="21">
        <f t="shared" si="32"/>
        <v>404</v>
      </c>
      <c r="O412" s="20" t="s">
        <v>488</v>
      </c>
      <c r="P412" s="21">
        <v>890</v>
      </c>
      <c r="Q412" s="23">
        <f t="shared" si="31"/>
        <v>0.1348314606741573</v>
      </c>
      <c r="R412" s="21">
        <v>163</v>
      </c>
      <c r="S412" s="25">
        <v>120</v>
      </c>
      <c r="T412" s="21">
        <v>26</v>
      </c>
      <c r="U412" s="21">
        <v>2</v>
      </c>
      <c r="V412" s="21">
        <v>15</v>
      </c>
      <c r="W412" s="21">
        <v>42</v>
      </c>
      <c r="X412" s="21">
        <v>301</v>
      </c>
      <c r="Y412" s="21">
        <v>232.2</v>
      </c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x14ac:dyDescent="0.25">
      <c r="A413" s="20">
        <v>9218</v>
      </c>
      <c r="B413" s="20" t="s">
        <v>339</v>
      </c>
      <c r="C413" s="21">
        <v>690</v>
      </c>
      <c r="D413" s="22">
        <f t="shared" si="30"/>
        <v>0.14347826086956522</v>
      </c>
      <c r="E413" s="21">
        <v>172</v>
      </c>
      <c r="F413" s="21">
        <v>99</v>
      </c>
      <c r="G413" s="21">
        <v>35</v>
      </c>
      <c r="H413" s="21">
        <v>5</v>
      </c>
      <c r="I413" s="21">
        <v>33</v>
      </c>
      <c r="J413" s="21">
        <v>90</v>
      </c>
      <c r="K413" s="21">
        <v>173</v>
      </c>
      <c r="L413" s="23">
        <v>0.28999999999999998</v>
      </c>
      <c r="N413" s="21">
        <f t="shared" si="32"/>
        <v>405</v>
      </c>
      <c r="O413" s="20" t="s">
        <v>545</v>
      </c>
      <c r="P413" s="21">
        <v>890</v>
      </c>
      <c r="Q413" s="23">
        <f t="shared" si="31"/>
        <v>0.14494382022471911</v>
      </c>
      <c r="R413" s="21">
        <v>193</v>
      </c>
      <c r="S413" s="25">
        <v>129</v>
      </c>
      <c r="T413" s="21">
        <v>36</v>
      </c>
      <c r="U413" s="21">
        <v>5</v>
      </c>
      <c r="V413" s="21">
        <v>23</v>
      </c>
      <c r="W413" s="21">
        <v>32</v>
      </c>
      <c r="X413" s="21">
        <v>189</v>
      </c>
      <c r="Y413" s="21">
        <v>223</v>
      </c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spans="1:42" x14ac:dyDescent="0.25">
      <c r="A414" s="20">
        <v>19612</v>
      </c>
      <c r="B414" s="20" t="s">
        <v>437</v>
      </c>
      <c r="C414" s="21">
        <v>690</v>
      </c>
      <c r="D414" s="22">
        <f t="shared" si="30"/>
        <v>0.18985507246376812</v>
      </c>
      <c r="E414" s="21">
        <v>191</v>
      </c>
      <c r="F414" s="21">
        <v>131</v>
      </c>
      <c r="G414" s="21">
        <v>30</v>
      </c>
      <c r="H414" s="21">
        <v>1</v>
      </c>
      <c r="I414" s="21">
        <v>29</v>
      </c>
      <c r="J414" s="21">
        <v>40</v>
      </c>
      <c r="K414" s="21">
        <v>137</v>
      </c>
      <c r="L414" s="23">
        <v>0.29799999999999999</v>
      </c>
      <c r="N414" s="21">
        <f t="shared" si="32"/>
        <v>406</v>
      </c>
      <c r="O414" s="20" t="s">
        <v>629</v>
      </c>
      <c r="P414" s="21">
        <v>890</v>
      </c>
      <c r="Q414" s="23">
        <f t="shared" si="31"/>
        <v>0.13820224719101123</v>
      </c>
      <c r="R414" s="21">
        <v>200</v>
      </c>
      <c r="S414" s="25">
        <v>123</v>
      </c>
      <c r="T414" s="21">
        <v>45</v>
      </c>
      <c r="U414" s="21">
        <v>5</v>
      </c>
      <c r="V414" s="21">
        <v>27</v>
      </c>
      <c r="W414" s="21">
        <v>70</v>
      </c>
      <c r="X414" s="21">
        <v>161</v>
      </c>
      <c r="Y414" s="21">
        <v>214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x14ac:dyDescent="0.25">
      <c r="A415" s="20">
        <v>4613</v>
      </c>
      <c r="B415" s="20" t="s">
        <v>325</v>
      </c>
      <c r="C415" s="21">
        <v>690</v>
      </c>
      <c r="D415" s="22">
        <f t="shared" si="30"/>
        <v>0.17101449275362318</v>
      </c>
      <c r="E415" s="21">
        <v>182</v>
      </c>
      <c r="F415" s="21">
        <v>118</v>
      </c>
      <c r="G415" s="21">
        <v>33</v>
      </c>
      <c r="H415" s="21">
        <v>1</v>
      </c>
      <c r="I415" s="21">
        <v>30</v>
      </c>
      <c r="J415" s="21">
        <v>85</v>
      </c>
      <c r="K415" s="21">
        <v>84</v>
      </c>
      <c r="L415" s="23">
        <v>0.313</v>
      </c>
      <c r="N415" s="21">
        <f t="shared" si="32"/>
        <v>407</v>
      </c>
      <c r="O415" s="20" t="s">
        <v>800</v>
      </c>
      <c r="P415" s="21">
        <v>890</v>
      </c>
      <c r="Q415" s="23">
        <f t="shared" si="31"/>
        <v>0.15393258426966291</v>
      </c>
      <c r="R415" s="21">
        <v>192</v>
      </c>
      <c r="S415" s="25">
        <v>137</v>
      </c>
      <c r="T415" s="21">
        <v>35</v>
      </c>
      <c r="U415" s="21">
        <v>1</v>
      </c>
      <c r="V415" s="21">
        <v>19</v>
      </c>
      <c r="W415" s="21">
        <v>76</v>
      </c>
      <c r="X415" s="21">
        <v>151</v>
      </c>
      <c r="Y415" s="21">
        <v>211.2</v>
      </c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x14ac:dyDescent="0.25">
      <c r="A416" s="20">
        <v>818</v>
      </c>
      <c r="B416" s="20" t="s">
        <v>361</v>
      </c>
      <c r="C416" s="21">
        <v>690</v>
      </c>
      <c r="D416" s="22">
        <f t="shared" si="30"/>
        <v>9.8550724637681164E-2</v>
      </c>
      <c r="E416" s="21">
        <v>134</v>
      </c>
      <c r="F416" s="21">
        <v>68</v>
      </c>
      <c r="G416" s="21">
        <v>25</v>
      </c>
      <c r="H416" s="21">
        <v>0</v>
      </c>
      <c r="I416" s="21">
        <v>41</v>
      </c>
      <c r="J416" s="21">
        <v>129</v>
      </c>
      <c r="K416" s="21">
        <v>140</v>
      </c>
      <c r="L416" s="23">
        <v>0.25</v>
      </c>
      <c r="N416" s="21">
        <f t="shared" si="32"/>
        <v>408</v>
      </c>
      <c r="O416" s="20" t="s">
        <v>518</v>
      </c>
      <c r="P416" s="21">
        <v>890</v>
      </c>
      <c r="Q416" s="23">
        <f t="shared" si="31"/>
        <v>0.1752808988764045</v>
      </c>
      <c r="R416" s="21">
        <v>210</v>
      </c>
      <c r="S416" s="25">
        <v>156</v>
      </c>
      <c r="T416" s="21">
        <v>36</v>
      </c>
      <c r="U416" s="21">
        <v>2</v>
      </c>
      <c r="V416" s="21">
        <v>16</v>
      </c>
      <c r="W416" s="21">
        <v>64</v>
      </c>
      <c r="X416" s="21">
        <v>171</v>
      </c>
      <c r="Y416" s="21">
        <v>210.1</v>
      </c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spans="1:42" x14ac:dyDescent="0.25">
      <c r="A417" s="20">
        <v>639</v>
      </c>
      <c r="B417" s="20" t="s">
        <v>125</v>
      </c>
      <c r="C417" s="21">
        <v>690</v>
      </c>
      <c r="D417" s="22">
        <f t="shared" si="30"/>
        <v>0.19855072463768117</v>
      </c>
      <c r="E417" s="21">
        <v>199</v>
      </c>
      <c r="F417" s="21">
        <v>137</v>
      </c>
      <c r="G417" s="21">
        <v>32</v>
      </c>
      <c r="H417" s="21">
        <v>0</v>
      </c>
      <c r="I417" s="21">
        <v>30</v>
      </c>
      <c r="J417" s="21">
        <v>50</v>
      </c>
      <c r="K417" s="21">
        <v>78</v>
      </c>
      <c r="L417" s="23">
        <v>0.315</v>
      </c>
      <c r="N417" s="21">
        <f t="shared" si="32"/>
        <v>409</v>
      </c>
      <c r="O417" s="20" t="s">
        <v>746</v>
      </c>
      <c r="P417" s="21">
        <v>890</v>
      </c>
      <c r="Q417" s="23">
        <f t="shared" si="31"/>
        <v>0.14382022471910114</v>
      </c>
      <c r="R417" s="21">
        <v>214</v>
      </c>
      <c r="S417" s="25">
        <v>128</v>
      </c>
      <c r="T417" s="21">
        <v>54</v>
      </c>
      <c r="U417" s="21">
        <v>7</v>
      </c>
      <c r="V417" s="21">
        <v>25</v>
      </c>
      <c r="W417" s="21">
        <v>61</v>
      </c>
      <c r="X417" s="21">
        <v>200</v>
      </c>
      <c r="Y417" s="21">
        <v>208.1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x14ac:dyDescent="0.25">
      <c r="A418" s="20">
        <v>565</v>
      </c>
      <c r="B418" s="20" t="s">
        <v>256</v>
      </c>
      <c r="C418" s="21">
        <v>690</v>
      </c>
      <c r="D418" s="22">
        <f t="shared" si="30"/>
        <v>0.19420289855072465</v>
      </c>
      <c r="E418" s="21">
        <v>182</v>
      </c>
      <c r="F418" s="21">
        <v>134</v>
      </c>
      <c r="G418" s="21">
        <v>36</v>
      </c>
      <c r="H418" s="21">
        <v>6</v>
      </c>
      <c r="I418" s="21">
        <v>6</v>
      </c>
      <c r="J418" s="21">
        <v>61</v>
      </c>
      <c r="K418" s="21">
        <v>72</v>
      </c>
      <c r="L418" s="23">
        <v>0.29499999999999998</v>
      </c>
      <c r="N418" s="21">
        <f t="shared" si="32"/>
        <v>410</v>
      </c>
      <c r="O418" s="20" t="s">
        <v>695</v>
      </c>
      <c r="P418" s="21">
        <v>889</v>
      </c>
      <c r="Q418" s="23">
        <f t="shared" si="31"/>
        <v>0.1889763779527559</v>
      </c>
      <c r="R418" s="21">
        <v>235</v>
      </c>
      <c r="S418" s="25">
        <v>168</v>
      </c>
      <c r="T418" s="21">
        <v>33</v>
      </c>
      <c r="U418" s="21">
        <v>4</v>
      </c>
      <c r="V418" s="21">
        <v>30</v>
      </c>
      <c r="W418" s="21">
        <v>51</v>
      </c>
      <c r="X418" s="21">
        <v>115</v>
      </c>
      <c r="Y418" s="21">
        <v>209</v>
      </c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x14ac:dyDescent="0.25">
      <c r="A419" s="20">
        <v>3312</v>
      </c>
      <c r="B419" s="20" t="s">
        <v>338</v>
      </c>
      <c r="C419" s="21">
        <v>690</v>
      </c>
      <c r="D419" s="22">
        <f t="shared" si="30"/>
        <v>0.1855072463768116</v>
      </c>
      <c r="E419" s="21">
        <v>186</v>
      </c>
      <c r="F419" s="21">
        <v>128</v>
      </c>
      <c r="G419" s="21">
        <v>42</v>
      </c>
      <c r="H419" s="21">
        <v>6</v>
      </c>
      <c r="I419" s="21">
        <v>10</v>
      </c>
      <c r="J419" s="21">
        <v>58</v>
      </c>
      <c r="K419" s="21">
        <v>69</v>
      </c>
      <c r="L419" s="23">
        <v>0.30099999999999999</v>
      </c>
      <c r="N419" s="21">
        <f t="shared" si="32"/>
        <v>411</v>
      </c>
      <c r="O419" s="20" t="s">
        <v>701</v>
      </c>
      <c r="P419" s="21">
        <v>889</v>
      </c>
      <c r="Q419" s="23">
        <f t="shared" si="31"/>
        <v>0.1439820022497188</v>
      </c>
      <c r="R419" s="21">
        <v>213</v>
      </c>
      <c r="S419" s="25">
        <v>128</v>
      </c>
      <c r="T419" s="21">
        <v>55</v>
      </c>
      <c r="U419" s="21">
        <v>4</v>
      </c>
      <c r="V419" s="21">
        <v>26</v>
      </c>
      <c r="W419" s="21">
        <v>66</v>
      </c>
      <c r="X419" s="21">
        <v>130</v>
      </c>
      <c r="Y419" s="21">
        <v>208</v>
      </c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spans="1:42" x14ac:dyDescent="0.25">
      <c r="A420" s="20">
        <v>153</v>
      </c>
      <c r="B420" s="20" t="s">
        <v>436</v>
      </c>
      <c r="C420" s="21">
        <v>690</v>
      </c>
      <c r="D420" s="22">
        <f t="shared" si="30"/>
        <v>0.18115942028985507</v>
      </c>
      <c r="E420" s="21">
        <v>194</v>
      </c>
      <c r="F420" s="21">
        <v>125</v>
      </c>
      <c r="G420" s="21">
        <v>44</v>
      </c>
      <c r="H420" s="21">
        <v>6</v>
      </c>
      <c r="I420" s="21">
        <v>19</v>
      </c>
      <c r="J420" s="21">
        <v>58</v>
      </c>
      <c r="K420" s="21">
        <v>99</v>
      </c>
      <c r="L420" s="23">
        <v>0.313</v>
      </c>
      <c r="N420" s="21">
        <f t="shared" si="32"/>
        <v>412</v>
      </c>
      <c r="O420" s="20" t="s">
        <v>619</v>
      </c>
      <c r="P420" s="21">
        <v>889</v>
      </c>
      <c r="Q420" s="23">
        <f t="shared" si="31"/>
        <v>0.14173228346456693</v>
      </c>
      <c r="R420" s="21">
        <v>210</v>
      </c>
      <c r="S420" s="25">
        <v>126</v>
      </c>
      <c r="T420" s="21">
        <v>55</v>
      </c>
      <c r="U420" s="21">
        <v>4</v>
      </c>
      <c r="V420" s="21">
        <v>25</v>
      </c>
      <c r="W420" s="21">
        <v>83</v>
      </c>
      <c r="X420" s="21">
        <v>160</v>
      </c>
      <c r="Y420" s="21">
        <v>206.1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x14ac:dyDescent="0.25">
      <c r="A421" s="20">
        <v>716</v>
      </c>
      <c r="B421" s="20" t="s">
        <v>406</v>
      </c>
      <c r="C421" s="21">
        <v>690</v>
      </c>
      <c r="D421" s="22">
        <f t="shared" si="30"/>
        <v>0.19130434782608696</v>
      </c>
      <c r="E421" s="21">
        <v>180</v>
      </c>
      <c r="F421" s="21">
        <v>132</v>
      </c>
      <c r="G421" s="21">
        <v>40</v>
      </c>
      <c r="H421" s="21">
        <v>2</v>
      </c>
      <c r="I421" s="21">
        <v>6</v>
      </c>
      <c r="J421" s="21">
        <v>63</v>
      </c>
      <c r="K421" s="21">
        <v>39</v>
      </c>
      <c r="L421" s="23">
        <v>0.29699999999999999</v>
      </c>
      <c r="N421" s="21">
        <f t="shared" si="32"/>
        <v>413</v>
      </c>
      <c r="O421" s="20" t="s">
        <v>587</v>
      </c>
      <c r="P421" s="21">
        <v>889</v>
      </c>
      <c r="Q421" s="23">
        <f t="shared" si="31"/>
        <v>0.15748031496062992</v>
      </c>
      <c r="R421" s="21">
        <v>203</v>
      </c>
      <c r="S421" s="25">
        <v>140</v>
      </c>
      <c r="T421" s="21">
        <v>31</v>
      </c>
      <c r="U421" s="21">
        <v>7</v>
      </c>
      <c r="V421" s="21">
        <v>25</v>
      </c>
      <c r="W421" s="21">
        <v>103</v>
      </c>
      <c r="X421" s="21">
        <v>146</v>
      </c>
      <c r="Y421" s="21">
        <v>203.1</v>
      </c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x14ac:dyDescent="0.25">
      <c r="A422" s="20">
        <v>4062</v>
      </c>
      <c r="B422" s="20" t="s">
        <v>435</v>
      </c>
      <c r="C422" s="21">
        <v>690</v>
      </c>
      <c r="D422" s="22">
        <f t="shared" si="30"/>
        <v>0.13768115942028986</v>
      </c>
      <c r="E422" s="21">
        <v>149</v>
      </c>
      <c r="F422" s="21">
        <v>95</v>
      </c>
      <c r="G422" s="21">
        <v>29</v>
      </c>
      <c r="H422" s="21">
        <v>8</v>
      </c>
      <c r="I422" s="21">
        <v>17</v>
      </c>
      <c r="J422" s="21">
        <v>84</v>
      </c>
      <c r="K422" s="21">
        <v>154</v>
      </c>
      <c r="L422" s="23">
        <v>0.25</v>
      </c>
      <c r="N422" s="21">
        <f t="shared" si="32"/>
        <v>414</v>
      </c>
      <c r="O422" s="20" t="s">
        <v>508</v>
      </c>
      <c r="P422" s="21">
        <v>888</v>
      </c>
      <c r="Q422" s="23">
        <f t="shared" si="31"/>
        <v>0.14527027027027026</v>
      </c>
      <c r="R422" s="21">
        <v>190</v>
      </c>
      <c r="S422" s="25">
        <v>129</v>
      </c>
      <c r="T422" s="21">
        <v>40</v>
      </c>
      <c r="U422" s="21">
        <v>4</v>
      </c>
      <c r="V422" s="21">
        <v>17</v>
      </c>
      <c r="W422" s="21">
        <v>47</v>
      </c>
      <c r="X422" s="21">
        <v>225</v>
      </c>
      <c r="Y422" s="21">
        <v>220.1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x14ac:dyDescent="0.25">
      <c r="A423" s="20">
        <v>1189</v>
      </c>
      <c r="B423" s="20" t="s">
        <v>434</v>
      </c>
      <c r="C423" s="21">
        <v>690</v>
      </c>
      <c r="D423" s="22">
        <f t="shared" si="30"/>
        <v>0.20869565217391303</v>
      </c>
      <c r="E423" s="21">
        <v>191</v>
      </c>
      <c r="F423" s="21">
        <v>144</v>
      </c>
      <c r="G423" s="21">
        <v>30</v>
      </c>
      <c r="H423" s="21">
        <v>8</v>
      </c>
      <c r="I423" s="21">
        <v>9</v>
      </c>
      <c r="J423" s="21">
        <v>32</v>
      </c>
      <c r="K423" s="21">
        <v>35</v>
      </c>
      <c r="L423" s="23">
        <v>0.30299999999999999</v>
      </c>
      <c r="N423" s="21">
        <f t="shared" si="32"/>
        <v>415</v>
      </c>
      <c r="O423" s="20" t="s">
        <v>556</v>
      </c>
      <c r="P423" s="21">
        <v>888</v>
      </c>
      <c r="Q423" s="23">
        <f t="shared" si="31"/>
        <v>0.16666666666666666</v>
      </c>
      <c r="R423" s="21">
        <v>205</v>
      </c>
      <c r="S423" s="25">
        <v>148</v>
      </c>
      <c r="T423" s="21">
        <v>36</v>
      </c>
      <c r="U423" s="21">
        <v>6</v>
      </c>
      <c r="V423" s="21">
        <v>15</v>
      </c>
      <c r="W423" s="21">
        <v>49</v>
      </c>
      <c r="X423" s="21">
        <v>170</v>
      </c>
      <c r="Y423" s="21">
        <v>217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x14ac:dyDescent="0.25">
      <c r="A424" s="20">
        <v>185</v>
      </c>
      <c r="B424" s="20" t="s">
        <v>92</v>
      </c>
      <c r="C424" s="21">
        <v>690</v>
      </c>
      <c r="D424" s="22">
        <f t="shared" si="30"/>
        <v>0.1681159420289855</v>
      </c>
      <c r="E424" s="21">
        <v>166</v>
      </c>
      <c r="F424" s="21">
        <v>116</v>
      </c>
      <c r="G424" s="21">
        <v>32</v>
      </c>
      <c r="H424" s="21">
        <v>6</v>
      </c>
      <c r="I424" s="21">
        <v>12</v>
      </c>
      <c r="J424" s="21">
        <v>68</v>
      </c>
      <c r="K424" s="21">
        <v>74</v>
      </c>
      <c r="L424" s="23">
        <v>0.27300000000000002</v>
      </c>
      <c r="N424" s="21">
        <f t="shared" si="32"/>
        <v>416</v>
      </c>
      <c r="O424" s="20" t="s">
        <v>522</v>
      </c>
      <c r="P424" s="21">
        <v>888</v>
      </c>
      <c r="Q424" s="23">
        <f t="shared" si="31"/>
        <v>0.1463963963963964</v>
      </c>
      <c r="R424" s="21">
        <v>193</v>
      </c>
      <c r="S424" s="25">
        <v>130</v>
      </c>
      <c r="T424" s="21">
        <v>35</v>
      </c>
      <c r="U424" s="21">
        <v>1</v>
      </c>
      <c r="V424" s="21">
        <v>27</v>
      </c>
      <c r="W424" s="21">
        <v>65</v>
      </c>
      <c r="X424" s="21">
        <v>169</v>
      </c>
      <c r="Y424" s="21">
        <v>213.1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x14ac:dyDescent="0.25">
      <c r="A425" s="20">
        <v>607</v>
      </c>
      <c r="B425" s="20" t="s">
        <v>291</v>
      </c>
      <c r="C425" s="21">
        <v>690</v>
      </c>
      <c r="D425" s="22">
        <f t="shared" si="30"/>
        <v>0.17101449275362318</v>
      </c>
      <c r="E425" s="21">
        <v>172</v>
      </c>
      <c r="F425" s="21">
        <v>118</v>
      </c>
      <c r="G425" s="21">
        <v>32</v>
      </c>
      <c r="H425" s="21">
        <v>2</v>
      </c>
      <c r="I425" s="21">
        <v>20</v>
      </c>
      <c r="J425" s="21">
        <v>71</v>
      </c>
      <c r="K425" s="21">
        <v>99</v>
      </c>
      <c r="L425" s="23">
        <v>0.28000000000000003</v>
      </c>
      <c r="N425" s="21">
        <f t="shared" si="32"/>
        <v>417</v>
      </c>
      <c r="O425" s="20" t="s">
        <v>554</v>
      </c>
      <c r="P425" s="21">
        <v>888</v>
      </c>
      <c r="Q425" s="23">
        <f t="shared" si="31"/>
        <v>0.18355855855855857</v>
      </c>
      <c r="R425" s="21">
        <v>242</v>
      </c>
      <c r="S425" s="25">
        <v>163</v>
      </c>
      <c r="T425" s="21">
        <v>43</v>
      </c>
      <c r="U425" s="21">
        <v>4</v>
      </c>
      <c r="V425" s="21">
        <v>32</v>
      </c>
      <c r="W425" s="21">
        <v>28</v>
      </c>
      <c r="X425" s="21">
        <v>120</v>
      </c>
      <c r="Y425" s="21">
        <v>212.1</v>
      </c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x14ac:dyDescent="0.25">
      <c r="A426" s="20">
        <v>3473</v>
      </c>
      <c r="B426" s="20" t="s">
        <v>162</v>
      </c>
      <c r="C426" s="21">
        <v>690</v>
      </c>
      <c r="D426" s="22">
        <f t="shared" si="30"/>
        <v>0.11014492753623188</v>
      </c>
      <c r="E426" s="21">
        <v>141</v>
      </c>
      <c r="F426" s="21">
        <v>76</v>
      </c>
      <c r="G426" s="21">
        <v>40</v>
      </c>
      <c r="H426" s="21">
        <v>2</v>
      </c>
      <c r="I426" s="21">
        <v>23</v>
      </c>
      <c r="J426" s="21">
        <v>76</v>
      </c>
      <c r="K426" s="21">
        <v>127</v>
      </c>
      <c r="L426" s="23">
        <v>0.23300000000000001</v>
      </c>
      <c r="N426" s="21">
        <f t="shared" si="32"/>
        <v>418</v>
      </c>
      <c r="O426" s="20" t="s">
        <v>697</v>
      </c>
      <c r="P426" s="21">
        <v>888</v>
      </c>
      <c r="Q426" s="23">
        <f t="shared" si="31"/>
        <v>0.19031531531531531</v>
      </c>
      <c r="R426" s="21">
        <v>233</v>
      </c>
      <c r="S426" s="25">
        <v>169</v>
      </c>
      <c r="T426" s="21">
        <v>37</v>
      </c>
      <c r="U426" s="21">
        <v>4</v>
      </c>
      <c r="V426" s="21">
        <v>23</v>
      </c>
      <c r="W426" s="21">
        <v>49</v>
      </c>
      <c r="X426" s="21">
        <v>93</v>
      </c>
      <c r="Y426" s="21">
        <v>210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x14ac:dyDescent="0.25">
      <c r="A427" s="20">
        <v>11493</v>
      </c>
      <c r="B427" s="20" t="s">
        <v>307</v>
      </c>
      <c r="C427" s="21">
        <v>690</v>
      </c>
      <c r="D427" s="22">
        <f t="shared" si="30"/>
        <v>0.1391304347826087</v>
      </c>
      <c r="E427" s="21">
        <v>163</v>
      </c>
      <c r="F427" s="21">
        <v>96</v>
      </c>
      <c r="G427" s="21">
        <v>33</v>
      </c>
      <c r="H427" s="21">
        <v>1</v>
      </c>
      <c r="I427" s="21">
        <v>33</v>
      </c>
      <c r="J427" s="21">
        <v>50</v>
      </c>
      <c r="K427" s="21">
        <v>115</v>
      </c>
      <c r="L427" s="23">
        <v>0.25900000000000001</v>
      </c>
      <c r="N427" s="21">
        <f t="shared" si="32"/>
        <v>419</v>
      </c>
      <c r="O427" s="20" t="s">
        <v>544</v>
      </c>
      <c r="P427" s="21">
        <v>888</v>
      </c>
      <c r="Q427" s="23">
        <f t="shared" si="31"/>
        <v>0.15653153153153154</v>
      </c>
      <c r="R427" s="21">
        <v>217</v>
      </c>
      <c r="S427" s="25">
        <v>139</v>
      </c>
      <c r="T427" s="21">
        <v>33</v>
      </c>
      <c r="U427" s="21">
        <v>1</v>
      </c>
      <c r="V427" s="21">
        <v>44</v>
      </c>
      <c r="W427" s="21">
        <v>63</v>
      </c>
      <c r="X427" s="21">
        <v>125</v>
      </c>
      <c r="Y427" s="21">
        <v>202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spans="1:42" x14ac:dyDescent="0.25">
      <c r="A428" s="20">
        <v>728</v>
      </c>
      <c r="B428" s="20" t="s">
        <v>153</v>
      </c>
      <c r="C428" s="21">
        <v>690</v>
      </c>
      <c r="D428" s="22">
        <f t="shared" si="30"/>
        <v>0.14927536231884059</v>
      </c>
      <c r="E428" s="21">
        <v>156</v>
      </c>
      <c r="F428" s="21">
        <v>103</v>
      </c>
      <c r="G428" s="21">
        <v>25</v>
      </c>
      <c r="H428" s="21">
        <v>20</v>
      </c>
      <c r="I428" s="21">
        <v>8</v>
      </c>
      <c r="J428" s="21">
        <v>46</v>
      </c>
      <c r="K428" s="21">
        <v>101</v>
      </c>
      <c r="L428" s="23">
        <v>0.247</v>
      </c>
      <c r="N428" s="21">
        <f t="shared" si="32"/>
        <v>420</v>
      </c>
      <c r="O428" s="20" t="s">
        <v>768</v>
      </c>
      <c r="P428" s="21">
        <v>888</v>
      </c>
      <c r="Q428" s="23">
        <f t="shared" si="31"/>
        <v>0.15765765765765766</v>
      </c>
      <c r="R428" s="21">
        <v>205</v>
      </c>
      <c r="S428" s="25">
        <v>140</v>
      </c>
      <c r="T428" s="21">
        <v>43</v>
      </c>
      <c r="U428" s="21">
        <v>4</v>
      </c>
      <c r="V428" s="21">
        <v>18</v>
      </c>
      <c r="W428" s="21">
        <v>90</v>
      </c>
      <c r="X428" s="21">
        <v>170</v>
      </c>
      <c r="Y428" s="21">
        <v>201.1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x14ac:dyDescent="0.25">
      <c r="A429" s="20">
        <v>5631</v>
      </c>
      <c r="B429" s="20" t="s">
        <v>327</v>
      </c>
      <c r="C429" s="21">
        <v>689</v>
      </c>
      <c r="D429" s="22">
        <f t="shared" si="30"/>
        <v>0.17271407837445574</v>
      </c>
      <c r="E429" s="21">
        <v>195</v>
      </c>
      <c r="F429" s="21">
        <v>119</v>
      </c>
      <c r="G429" s="21">
        <v>33</v>
      </c>
      <c r="H429" s="21">
        <v>4</v>
      </c>
      <c r="I429" s="21">
        <v>39</v>
      </c>
      <c r="J429" s="21">
        <v>74</v>
      </c>
      <c r="K429" s="21">
        <v>159</v>
      </c>
      <c r="L429" s="23">
        <v>0.32400000000000001</v>
      </c>
      <c r="N429" s="21">
        <f t="shared" si="32"/>
        <v>421</v>
      </c>
      <c r="O429" s="20" t="s">
        <v>578</v>
      </c>
      <c r="P429" s="21">
        <v>888</v>
      </c>
      <c r="Q429" s="23">
        <f t="shared" si="31"/>
        <v>0.16554054054054054</v>
      </c>
      <c r="R429" s="21">
        <v>225</v>
      </c>
      <c r="S429" s="25">
        <v>147</v>
      </c>
      <c r="T429" s="21">
        <v>34</v>
      </c>
      <c r="U429" s="21">
        <v>11</v>
      </c>
      <c r="V429" s="21">
        <v>33</v>
      </c>
      <c r="W429" s="21">
        <v>109</v>
      </c>
      <c r="X429" s="21">
        <v>116</v>
      </c>
      <c r="Y429" s="21">
        <v>190.2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x14ac:dyDescent="0.25">
      <c r="A430" s="20">
        <v>1106</v>
      </c>
      <c r="B430" s="20" t="s">
        <v>168</v>
      </c>
      <c r="C430" s="21">
        <v>689</v>
      </c>
      <c r="D430" s="22">
        <f t="shared" si="30"/>
        <v>0.18432510885341075</v>
      </c>
      <c r="E430" s="21">
        <v>206</v>
      </c>
      <c r="F430" s="21">
        <v>127</v>
      </c>
      <c r="G430" s="21">
        <v>37</v>
      </c>
      <c r="H430" s="21">
        <v>5</v>
      </c>
      <c r="I430" s="21">
        <v>37</v>
      </c>
      <c r="J430" s="21">
        <v>47</v>
      </c>
      <c r="K430" s="21">
        <v>83</v>
      </c>
      <c r="L430" s="23">
        <v>0.32400000000000001</v>
      </c>
      <c r="N430" s="21">
        <f t="shared" si="32"/>
        <v>422</v>
      </c>
      <c r="O430" s="20" t="s">
        <v>693</v>
      </c>
      <c r="P430" s="21">
        <v>887</v>
      </c>
      <c r="Q430" s="23">
        <f t="shared" si="31"/>
        <v>0.14543404735062007</v>
      </c>
      <c r="R430" s="21">
        <v>201</v>
      </c>
      <c r="S430" s="25">
        <v>129</v>
      </c>
      <c r="T430" s="21">
        <v>35</v>
      </c>
      <c r="U430" s="21">
        <v>2</v>
      </c>
      <c r="V430" s="21">
        <v>35</v>
      </c>
      <c r="W430" s="21">
        <v>55</v>
      </c>
      <c r="X430" s="21">
        <v>141</v>
      </c>
      <c r="Y430" s="21">
        <v>217.1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x14ac:dyDescent="0.25">
      <c r="A431" s="20">
        <v>818</v>
      </c>
      <c r="B431" s="20" t="s">
        <v>361</v>
      </c>
      <c r="C431" s="21">
        <v>689</v>
      </c>
      <c r="D431" s="22">
        <f t="shared" si="30"/>
        <v>0.14513788098693758</v>
      </c>
      <c r="E431" s="21">
        <v>176</v>
      </c>
      <c r="F431" s="21">
        <v>100</v>
      </c>
      <c r="G431" s="21">
        <v>34</v>
      </c>
      <c r="H431" s="21">
        <v>1</v>
      </c>
      <c r="I431" s="21">
        <v>41</v>
      </c>
      <c r="J431" s="21">
        <v>109</v>
      </c>
      <c r="K431" s="21">
        <v>112</v>
      </c>
      <c r="L431" s="23">
        <v>0.314</v>
      </c>
      <c r="N431" s="21">
        <f t="shared" si="32"/>
        <v>423</v>
      </c>
      <c r="O431" s="20" t="s">
        <v>516</v>
      </c>
      <c r="P431" s="21">
        <v>887</v>
      </c>
      <c r="Q431" s="23">
        <f t="shared" si="31"/>
        <v>0.18151071025930102</v>
      </c>
      <c r="R431" s="21">
        <v>242</v>
      </c>
      <c r="S431" s="25">
        <v>161</v>
      </c>
      <c r="T431" s="21">
        <v>54</v>
      </c>
      <c r="U431" s="21">
        <v>3</v>
      </c>
      <c r="V431" s="21">
        <v>24</v>
      </c>
      <c r="W431" s="21">
        <v>20</v>
      </c>
      <c r="X431" s="21">
        <v>101</v>
      </c>
      <c r="Y431" s="21">
        <v>213</v>
      </c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spans="1:42" x14ac:dyDescent="0.25">
      <c r="A432" s="20">
        <v>1717</v>
      </c>
      <c r="B432" s="20" t="s">
        <v>165</v>
      </c>
      <c r="C432" s="21">
        <v>689</v>
      </c>
      <c r="D432" s="22">
        <f t="shared" si="30"/>
        <v>0.13933236574746008</v>
      </c>
      <c r="E432" s="21">
        <v>163</v>
      </c>
      <c r="F432" s="21">
        <v>96</v>
      </c>
      <c r="G432" s="21">
        <v>29</v>
      </c>
      <c r="H432" s="21">
        <v>3</v>
      </c>
      <c r="I432" s="21">
        <v>35</v>
      </c>
      <c r="J432" s="21">
        <v>102</v>
      </c>
      <c r="K432" s="21">
        <v>156</v>
      </c>
      <c r="L432" s="23">
        <v>0.28599999999999998</v>
      </c>
      <c r="N432" s="21">
        <f t="shared" si="32"/>
        <v>424</v>
      </c>
      <c r="O432" s="20" t="s">
        <v>529</v>
      </c>
      <c r="P432" s="21">
        <v>887</v>
      </c>
      <c r="Q432" s="23">
        <f t="shared" si="31"/>
        <v>0.15219842164599776</v>
      </c>
      <c r="R432" s="21">
        <v>217</v>
      </c>
      <c r="S432" s="25">
        <v>135</v>
      </c>
      <c r="T432" s="21">
        <v>52</v>
      </c>
      <c r="U432" s="21">
        <v>8</v>
      </c>
      <c r="V432" s="21">
        <v>22</v>
      </c>
      <c r="W432" s="21">
        <v>51</v>
      </c>
      <c r="X432" s="21">
        <v>163</v>
      </c>
      <c r="Y432" s="21">
        <v>211.2</v>
      </c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spans="1:42" x14ac:dyDescent="0.25">
      <c r="A433" s="20">
        <v>6368</v>
      </c>
      <c r="B433" s="20" t="s">
        <v>157</v>
      </c>
      <c r="C433" s="21">
        <v>689</v>
      </c>
      <c r="D433" s="22">
        <f t="shared" si="30"/>
        <v>0.16981132075471697</v>
      </c>
      <c r="E433" s="21">
        <v>186</v>
      </c>
      <c r="F433" s="21">
        <v>117</v>
      </c>
      <c r="G433" s="21">
        <v>35</v>
      </c>
      <c r="H433" s="21">
        <v>1</v>
      </c>
      <c r="I433" s="21">
        <v>33</v>
      </c>
      <c r="J433" s="21">
        <v>25</v>
      </c>
      <c r="K433" s="21">
        <v>136</v>
      </c>
      <c r="L433" s="23">
        <v>0.28499999999999998</v>
      </c>
      <c r="N433" s="21">
        <f t="shared" si="32"/>
        <v>425</v>
      </c>
      <c r="O433" s="20" t="s">
        <v>598</v>
      </c>
      <c r="P433" s="21">
        <v>887</v>
      </c>
      <c r="Q433" s="23">
        <f t="shared" si="31"/>
        <v>0.10822998872604284</v>
      </c>
      <c r="R433" s="21">
        <v>152</v>
      </c>
      <c r="S433" s="25">
        <v>96</v>
      </c>
      <c r="T433" s="21">
        <v>30</v>
      </c>
      <c r="U433" s="21">
        <v>2</v>
      </c>
      <c r="V433" s="21">
        <v>24</v>
      </c>
      <c r="W433" s="21">
        <v>100</v>
      </c>
      <c r="X433" s="21">
        <v>266</v>
      </c>
      <c r="Y433" s="21">
        <v>211</v>
      </c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x14ac:dyDescent="0.25">
      <c r="A434" s="20">
        <v>88</v>
      </c>
      <c r="B434" s="20" t="s">
        <v>270</v>
      </c>
      <c r="C434" s="21">
        <v>689</v>
      </c>
      <c r="D434" s="22">
        <f t="shared" si="30"/>
        <v>0.17561683599419448</v>
      </c>
      <c r="E434" s="21">
        <v>175</v>
      </c>
      <c r="F434" s="21">
        <v>121</v>
      </c>
      <c r="G434" s="21">
        <v>31</v>
      </c>
      <c r="H434" s="21">
        <v>11</v>
      </c>
      <c r="I434" s="21">
        <v>12</v>
      </c>
      <c r="J434" s="21">
        <v>62</v>
      </c>
      <c r="K434" s="21">
        <v>78</v>
      </c>
      <c r="L434" s="23">
        <v>0.28399999999999997</v>
      </c>
      <c r="N434" s="21">
        <f t="shared" si="32"/>
        <v>426</v>
      </c>
      <c r="O434" s="20" t="s">
        <v>638</v>
      </c>
      <c r="P434" s="21">
        <v>887</v>
      </c>
      <c r="Q434" s="23">
        <f t="shared" si="31"/>
        <v>0.1375422773393461</v>
      </c>
      <c r="R434" s="21">
        <v>198</v>
      </c>
      <c r="S434" s="25">
        <v>122</v>
      </c>
      <c r="T434" s="21">
        <v>49</v>
      </c>
      <c r="U434" s="21">
        <v>5</v>
      </c>
      <c r="V434" s="21">
        <v>22</v>
      </c>
      <c r="W434" s="21">
        <v>64</v>
      </c>
      <c r="X434" s="21">
        <v>162</v>
      </c>
      <c r="Y434" s="21">
        <v>210.2</v>
      </c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x14ac:dyDescent="0.25">
      <c r="A435" s="20">
        <v>5417</v>
      </c>
      <c r="B435" s="20" t="s">
        <v>89</v>
      </c>
      <c r="C435" s="21">
        <v>689</v>
      </c>
      <c r="D435" s="22">
        <f t="shared" si="30"/>
        <v>0.204644412191582</v>
      </c>
      <c r="E435" s="21">
        <v>200</v>
      </c>
      <c r="F435" s="21">
        <v>141</v>
      </c>
      <c r="G435" s="21">
        <v>40</v>
      </c>
      <c r="H435" s="21">
        <v>4</v>
      </c>
      <c r="I435" s="21">
        <v>15</v>
      </c>
      <c r="J435" s="21">
        <v>33</v>
      </c>
      <c r="K435" s="21">
        <v>67</v>
      </c>
      <c r="L435" s="23">
        <v>0.313</v>
      </c>
      <c r="N435" s="21">
        <f t="shared" si="32"/>
        <v>427</v>
      </c>
      <c r="O435" s="20" t="s">
        <v>567</v>
      </c>
      <c r="P435" s="21">
        <v>887</v>
      </c>
      <c r="Q435" s="23">
        <f t="shared" si="31"/>
        <v>0.13641488162344984</v>
      </c>
      <c r="R435" s="21">
        <v>174</v>
      </c>
      <c r="S435" s="25">
        <v>121</v>
      </c>
      <c r="T435" s="21">
        <v>33</v>
      </c>
      <c r="U435" s="21">
        <v>6</v>
      </c>
      <c r="V435" s="21">
        <v>14</v>
      </c>
      <c r="W435" s="21">
        <v>81</v>
      </c>
      <c r="X435" s="21">
        <v>188</v>
      </c>
      <c r="Y435" s="21">
        <v>209.2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x14ac:dyDescent="0.25">
      <c r="A436" s="20">
        <v>8709</v>
      </c>
      <c r="B436" s="20" t="s">
        <v>329</v>
      </c>
      <c r="C436" s="21">
        <v>689</v>
      </c>
      <c r="D436" s="22">
        <f t="shared" si="30"/>
        <v>0.17851959361393324</v>
      </c>
      <c r="E436" s="21">
        <v>191</v>
      </c>
      <c r="F436" s="21">
        <v>123</v>
      </c>
      <c r="G436" s="21">
        <v>44</v>
      </c>
      <c r="H436" s="21">
        <v>4</v>
      </c>
      <c r="I436" s="21">
        <v>20</v>
      </c>
      <c r="J436" s="21">
        <v>38</v>
      </c>
      <c r="K436" s="21">
        <v>101</v>
      </c>
      <c r="L436" s="23">
        <v>0.29699999999999999</v>
      </c>
      <c r="N436" s="21">
        <f t="shared" si="32"/>
        <v>428</v>
      </c>
      <c r="O436" s="20" t="s">
        <v>688</v>
      </c>
      <c r="P436" s="21">
        <v>887</v>
      </c>
      <c r="Q436" s="23">
        <f t="shared" si="31"/>
        <v>0.17249154453213078</v>
      </c>
      <c r="R436" s="21">
        <v>222</v>
      </c>
      <c r="S436" s="25">
        <v>153</v>
      </c>
      <c r="T436" s="21">
        <v>34</v>
      </c>
      <c r="U436" s="21">
        <v>7</v>
      </c>
      <c r="V436" s="21">
        <v>28</v>
      </c>
      <c r="W436" s="21">
        <v>62</v>
      </c>
      <c r="X436" s="21">
        <v>103</v>
      </c>
      <c r="Y436" s="21">
        <v>208.2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x14ac:dyDescent="0.25">
      <c r="A437" s="20">
        <v>11205</v>
      </c>
      <c r="B437" s="20" t="s">
        <v>355</v>
      </c>
      <c r="C437" s="21">
        <v>689</v>
      </c>
      <c r="D437" s="22">
        <f t="shared" si="30"/>
        <v>0.17997097242380261</v>
      </c>
      <c r="E437" s="21">
        <v>175</v>
      </c>
      <c r="F437" s="21">
        <v>124</v>
      </c>
      <c r="G437" s="21">
        <v>28</v>
      </c>
      <c r="H437" s="21">
        <v>9</v>
      </c>
      <c r="I437" s="21">
        <v>14</v>
      </c>
      <c r="J437" s="21">
        <v>58</v>
      </c>
      <c r="K437" s="21">
        <v>131</v>
      </c>
      <c r="L437" s="23">
        <v>0.28699999999999998</v>
      </c>
      <c r="N437" s="21">
        <f t="shared" si="32"/>
        <v>429</v>
      </c>
      <c r="O437" s="20" t="s">
        <v>577</v>
      </c>
      <c r="P437" s="21">
        <v>887</v>
      </c>
      <c r="Q437" s="23">
        <f t="shared" si="31"/>
        <v>0.14656144306651633</v>
      </c>
      <c r="R437" s="21">
        <v>213</v>
      </c>
      <c r="S437" s="25">
        <v>130</v>
      </c>
      <c r="T437" s="21">
        <v>44</v>
      </c>
      <c r="U437" s="21">
        <v>6</v>
      </c>
      <c r="V437" s="21">
        <v>33</v>
      </c>
      <c r="W437" s="21">
        <v>73</v>
      </c>
      <c r="X437" s="21">
        <v>137</v>
      </c>
      <c r="Y437" s="21">
        <v>208.1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spans="1:42" x14ac:dyDescent="0.25">
      <c r="A438" s="20">
        <v>651</v>
      </c>
      <c r="B438" s="20" t="s">
        <v>353</v>
      </c>
      <c r="C438" s="21">
        <v>689</v>
      </c>
      <c r="D438" s="22">
        <f t="shared" si="30"/>
        <v>0.14949201741654572</v>
      </c>
      <c r="E438" s="21">
        <v>175</v>
      </c>
      <c r="F438" s="21">
        <v>103</v>
      </c>
      <c r="G438" s="21">
        <v>33</v>
      </c>
      <c r="H438" s="21">
        <v>4</v>
      </c>
      <c r="I438" s="21">
        <v>35</v>
      </c>
      <c r="J438" s="21">
        <v>50</v>
      </c>
      <c r="K438" s="21">
        <v>142</v>
      </c>
      <c r="L438" s="23">
        <v>0.27800000000000002</v>
      </c>
      <c r="N438" s="21">
        <f t="shared" si="32"/>
        <v>430</v>
      </c>
      <c r="O438" s="20" t="s">
        <v>676</v>
      </c>
      <c r="P438" s="21">
        <v>887</v>
      </c>
      <c r="Q438" s="23">
        <f t="shared" si="31"/>
        <v>0.15896279594137541</v>
      </c>
      <c r="R438" s="21">
        <v>211</v>
      </c>
      <c r="S438" s="25">
        <v>141</v>
      </c>
      <c r="T438" s="21">
        <v>40</v>
      </c>
      <c r="U438" s="21">
        <v>7</v>
      </c>
      <c r="V438" s="21">
        <v>23</v>
      </c>
      <c r="W438" s="21">
        <v>52</v>
      </c>
      <c r="X438" s="21">
        <v>124</v>
      </c>
      <c r="Y438" s="21">
        <v>207.1</v>
      </c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x14ac:dyDescent="0.25">
      <c r="A439" s="20">
        <v>1286</v>
      </c>
      <c r="B439" s="20" t="s">
        <v>274</v>
      </c>
      <c r="C439" s="21">
        <v>689</v>
      </c>
      <c r="D439" s="22">
        <f t="shared" si="30"/>
        <v>0.22496371552975328</v>
      </c>
      <c r="E439" s="21">
        <v>213</v>
      </c>
      <c r="F439" s="21">
        <v>155</v>
      </c>
      <c r="G439" s="21">
        <v>41</v>
      </c>
      <c r="H439" s="21">
        <v>6</v>
      </c>
      <c r="I439" s="21">
        <v>11</v>
      </c>
      <c r="J439" s="21">
        <v>47</v>
      </c>
      <c r="K439" s="21">
        <v>78</v>
      </c>
      <c r="L439" s="23">
        <v>0.33800000000000002</v>
      </c>
      <c r="N439" s="21">
        <f t="shared" si="32"/>
        <v>431</v>
      </c>
      <c r="O439" s="20" t="s">
        <v>564</v>
      </c>
      <c r="P439" s="21">
        <v>887</v>
      </c>
      <c r="Q439" s="23">
        <f t="shared" si="31"/>
        <v>0.15219842164599776</v>
      </c>
      <c r="R439" s="21">
        <v>196</v>
      </c>
      <c r="S439" s="25">
        <v>135</v>
      </c>
      <c r="T439" s="21">
        <v>39</v>
      </c>
      <c r="U439" s="21">
        <v>4</v>
      </c>
      <c r="V439" s="21">
        <v>18</v>
      </c>
      <c r="W439" s="21">
        <v>89</v>
      </c>
      <c r="X439" s="21">
        <v>239</v>
      </c>
      <c r="Y439" s="21">
        <v>206.2</v>
      </c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x14ac:dyDescent="0.25">
      <c r="A440" s="20">
        <v>623</v>
      </c>
      <c r="B440" s="20" t="s">
        <v>131</v>
      </c>
      <c r="C440" s="21">
        <v>689</v>
      </c>
      <c r="D440" s="22">
        <f t="shared" si="30"/>
        <v>0.19883889695210449</v>
      </c>
      <c r="E440" s="21">
        <v>197</v>
      </c>
      <c r="F440" s="21">
        <v>137</v>
      </c>
      <c r="G440" s="21">
        <v>36</v>
      </c>
      <c r="H440" s="21">
        <v>8</v>
      </c>
      <c r="I440" s="21">
        <v>16</v>
      </c>
      <c r="J440" s="21">
        <v>50</v>
      </c>
      <c r="K440" s="21">
        <v>80</v>
      </c>
      <c r="L440" s="23">
        <v>0.314</v>
      </c>
      <c r="N440" s="21">
        <f t="shared" si="32"/>
        <v>432</v>
      </c>
      <c r="O440" s="20" t="s">
        <v>726</v>
      </c>
      <c r="P440" s="21">
        <v>887</v>
      </c>
      <c r="Q440" s="23">
        <f t="shared" si="31"/>
        <v>0.15670800450958286</v>
      </c>
      <c r="R440" s="21">
        <v>200</v>
      </c>
      <c r="S440" s="25">
        <v>139</v>
      </c>
      <c r="T440" s="21">
        <v>35</v>
      </c>
      <c r="U440" s="21">
        <v>4</v>
      </c>
      <c r="V440" s="21">
        <v>22</v>
      </c>
      <c r="W440" s="21">
        <v>85</v>
      </c>
      <c r="X440" s="21">
        <v>126</v>
      </c>
      <c r="Y440" s="21">
        <v>202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x14ac:dyDescent="0.25">
      <c r="A441" s="20">
        <v>971</v>
      </c>
      <c r="B441" s="20" t="s">
        <v>136</v>
      </c>
      <c r="C441" s="21">
        <v>689</v>
      </c>
      <c r="D441" s="22">
        <f t="shared" si="30"/>
        <v>0.15820029027576196</v>
      </c>
      <c r="E441" s="21">
        <v>165</v>
      </c>
      <c r="F441" s="21">
        <v>109</v>
      </c>
      <c r="G441" s="21">
        <v>42</v>
      </c>
      <c r="H441" s="21">
        <v>6</v>
      </c>
      <c r="I441" s="21">
        <v>8</v>
      </c>
      <c r="J441" s="21">
        <v>54</v>
      </c>
      <c r="K441" s="21">
        <v>113</v>
      </c>
      <c r="L441" s="23">
        <v>0.26300000000000001</v>
      </c>
      <c r="N441" s="21">
        <f t="shared" si="32"/>
        <v>433</v>
      </c>
      <c r="O441" s="20" t="s">
        <v>664</v>
      </c>
      <c r="P441" s="21">
        <v>887</v>
      </c>
      <c r="Q441" s="23">
        <f t="shared" si="31"/>
        <v>0.18151071025930102</v>
      </c>
      <c r="R441" s="21">
        <v>238</v>
      </c>
      <c r="S441" s="25">
        <v>161</v>
      </c>
      <c r="T441" s="21">
        <v>46</v>
      </c>
      <c r="U441" s="21">
        <v>5</v>
      </c>
      <c r="V441" s="21">
        <v>26</v>
      </c>
      <c r="W441" s="21">
        <v>59</v>
      </c>
      <c r="X441" s="21">
        <v>126</v>
      </c>
      <c r="Y441" s="21">
        <v>202</v>
      </c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x14ac:dyDescent="0.25">
      <c r="A442" s="20">
        <v>956</v>
      </c>
      <c r="B442" s="20" t="s">
        <v>412</v>
      </c>
      <c r="C442" s="21">
        <v>689</v>
      </c>
      <c r="D442" s="22">
        <f t="shared" si="30"/>
        <v>0.19448476052249636</v>
      </c>
      <c r="E442" s="21">
        <v>175</v>
      </c>
      <c r="F442" s="21">
        <v>134</v>
      </c>
      <c r="G442" s="21">
        <v>27</v>
      </c>
      <c r="H442" s="21">
        <v>6</v>
      </c>
      <c r="I442" s="21">
        <v>8</v>
      </c>
      <c r="J442" s="21">
        <v>31</v>
      </c>
      <c r="K442" s="21">
        <v>76</v>
      </c>
      <c r="L442" s="23">
        <v>0.27500000000000002</v>
      </c>
      <c r="N442" s="21">
        <f t="shared" si="32"/>
        <v>434</v>
      </c>
      <c r="O442" s="20" t="s">
        <v>530</v>
      </c>
      <c r="P442" s="21">
        <v>886</v>
      </c>
      <c r="Q442" s="23">
        <f t="shared" si="31"/>
        <v>0.13544018058690746</v>
      </c>
      <c r="R442" s="21">
        <v>174</v>
      </c>
      <c r="S442" s="25">
        <v>120</v>
      </c>
      <c r="T442" s="21">
        <v>32</v>
      </c>
      <c r="U442" s="21">
        <v>6</v>
      </c>
      <c r="V442" s="21">
        <v>16</v>
      </c>
      <c r="W442" s="21">
        <v>50</v>
      </c>
      <c r="X442" s="21">
        <v>207</v>
      </c>
      <c r="Y442" s="21">
        <v>228.2</v>
      </c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x14ac:dyDescent="0.25">
      <c r="A443" s="20">
        <v>548</v>
      </c>
      <c r="B443" s="20" t="s">
        <v>322</v>
      </c>
      <c r="C443" s="21">
        <v>688</v>
      </c>
      <c r="D443" s="22">
        <f t="shared" si="30"/>
        <v>0.14098837209302326</v>
      </c>
      <c r="E443" s="21">
        <v>191</v>
      </c>
      <c r="F443" s="21">
        <v>97</v>
      </c>
      <c r="G443" s="21">
        <v>55</v>
      </c>
      <c r="H443" s="21">
        <v>5</v>
      </c>
      <c r="I443" s="21">
        <v>34</v>
      </c>
      <c r="J443" s="21">
        <v>92</v>
      </c>
      <c r="K443" s="21">
        <v>121</v>
      </c>
      <c r="L443" s="23">
        <v>0.33100000000000002</v>
      </c>
      <c r="N443" s="21">
        <f t="shared" si="32"/>
        <v>435</v>
      </c>
      <c r="O443" s="20" t="s">
        <v>500</v>
      </c>
      <c r="P443" s="21">
        <v>886</v>
      </c>
      <c r="Q443" s="23">
        <f t="shared" si="31"/>
        <v>0.13544018058690746</v>
      </c>
      <c r="R443" s="21">
        <v>189</v>
      </c>
      <c r="S443" s="25">
        <v>120</v>
      </c>
      <c r="T443" s="21">
        <v>45</v>
      </c>
      <c r="U443" s="21">
        <v>2</v>
      </c>
      <c r="V443" s="21">
        <v>22</v>
      </c>
      <c r="W443" s="21">
        <v>45</v>
      </c>
      <c r="X443" s="21">
        <v>245</v>
      </c>
      <c r="Y443" s="21">
        <v>222</v>
      </c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x14ac:dyDescent="0.25">
      <c r="A444" s="20">
        <v>1744</v>
      </c>
      <c r="B444" s="20" t="s">
        <v>332</v>
      </c>
      <c r="C444" s="21">
        <v>688</v>
      </c>
      <c r="D444" s="22">
        <f t="shared" si="30"/>
        <v>0.17296511627906977</v>
      </c>
      <c r="E444" s="21">
        <v>197</v>
      </c>
      <c r="F444" s="21">
        <v>119</v>
      </c>
      <c r="G444" s="21">
        <v>48</v>
      </c>
      <c r="H444" s="21">
        <v>0</v>
      </c>
      <c r="I444" s="21">
        <v>30</v>
      </c>
      <c r="J444" s="21">
        <v>108</v>
      </c>
      <c r="K444" s="21">
        <v>89</v>
      </c>
      <c r="L444" s="23">
        <v>0.34399999999999997</v>
      </c>
      <c r="N444" s="21">
        <f t="shared" si="32"/>
        <v>436</v>
      </c>
      <c r="O444" s="20" t="s">
        <v>574</v>
      </c>
      <c r="P444" s="21">
        <v>886</v>
      </c>
      <c r="Q444" s="23">
        <f t="shared" si="31"/>
        <v>0.13656884875846501</v>
      </c>
      <c r="R444" s="21">
        <v>184</v>
      </c>
      <c r="S444" s="25">
        <v>121</v>
      </c>
      <c r="T444" s="21">
        <v>36</v>
      </c>
      <c r="U444" s="21">
        <v>5</v>
      </c>
      <c r="V444" s="21">
        <v>22</v>
      </c>
      <c r="W444" s="21">
        <v>73</v>
      </c>
      <c r="X444" s="21">
        <v>171</v>
      </c>
      <c r="Y444" s="21">
        <v>217.2</v>
      </c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spans="1:42" x14ac:dyDescent="0.25">
      <c r="A445" s="20">
        <v>990</v>
      </c>
      <c r="B445" s="20" t="s">
        <v>139</v>
      </c>
      <c r="C445" s="21">
        <v>688</v>
      </c>
      <c r="D445" s="22">
        <f t="shared" si="30"/>
        <v>0.14098837209302326</v>
      </c>
      <c r="E445" s="21">
        <v>176</v>
      </c>
      <c r="F445" s="21">
        <v>97</v>
      </c>
      <c r="G445" s="21">
        <v>37</v>
      </c>
      <c r="H445" s="21">
        <v>7</v>
      </c>
      <c r="I445" s="21">
        <v>35</v>
      </c>
      <c r="J445" s="21">
        <v>114</v>
      </c>
      <c r="K445" s="21">
        <v>69</v>
      </c>
      <c r="L445" s="23">
        <v>0.315</v>
      </c>
      <c r="N445" s="21">
        <f t="shared" si="32"/>
        <v>437</v>
      </c>
      <c r="O445" s="20" t="s">
        <v>505</v>
      </c>
      <c r="P445" s="21">
        <v>886</v>
      </c>
      <c r="Q445" s="23">
        <f t="shared" si="31"/>
        <v>0.15349887133182843</v>
      </c>
      <c r="R445" s="21">
        <v>208</v>
      </c>
      <c r="S445" s="25">
        <v>136</v>
      </c>
      <c r="T445" s="21">
        <v>39</v>
      </c>
      <c r="U445" s="21">
        <v>6</v>
      </c>
      <c r="V445" s="21">
        <v>27</v>
      </c>
      <c r="W445" s="21">
        <v>48</v>
      </c>
      <c r="X445" s="21">
        <v>182</v>
      </c>
      <c r="Y445" s="21">
        <v>215.2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spans="1:42" x14ac:dyDescent="0.25">
      <c r="A446" s="20">
        <v>804</v>
      </c>
      <c r="B446" s="20" t="s">
        <v>67</v>
      </c>
      <c r="C446" s="21">
        <v>688</v>
      </c>
      <c r="D446" s="22">
        <f t="shared" si="30"/>
        <v>0.10610465116279069</v>
      </c>
      <c r="E446" s="21">
        <v>146</v>
      </c>
      <c r="F446" s="21">
        <v>73</v>
      </c>
      <c r="G446" s="21">
        <v>39</v>
      </c>
      <c r="H446" s="21">
        <v>2</v>
      </c>
      <c r="I446" s="21">
        <v>32</v>
      </c>
      <c r="J446" s="21">
        <v>106</v>
      </c>
      <c r="K446" s="21">
        <v>152</v>
      </c>
      <c r="L446" s="23">
        <v>0.255</v>
      </c>
      <c r="N446" s="21">
        <f t="shared" si="32"/>
        <v>438</v>
      </c>
      <c r="O446" s="20" t="s">
        <v>714</v>
      </c>
      <c r="P446" s="21">
        <v>886</v>
      </c>
      <c r="Q446" s="23">
        <f t="shared" si="31"/>
        <v>0.1399548532731377</v>
      </c>
      <c r="R446" s="21">
        <v>203</v>
      </c>
      <c r="S446" s="25">
        <v>124</v>
      </c>
      <c r="T446" s="21">
        <v>40</v>
      </c>
      <c r="U446" s="21">
        <v>10</v>
      </c>
      <c r="V446" s="21">
        <v>29</v>
      </c>
      <c r="W446" s="21">
        <v>65</v>
      </c>
      <c r="X446" s="21">
        <v>151</v>
      </c>
      <c r="Y446" s="21">
        <v>212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x14ac:dyDescent="0.25">
      <c r="A447" s="20">
        <v>48</v>
      </c>
      <c r="B447" s="20" t="s">
        <v>319</v>
      </c>
      <c r="C447" s="21">
        <v>688</v>
      </c>
      <c r="D447" s="22">
        <f t="shared" si="30"/>
        <v>0.13662790697674418</v>
      </c>
      <c r="E447" s="21">
        <v>170</v>
      </c>
      <c r="F447" s="21">
        <v>94</v>
      </c>
      <c r="G447" s="21">
        <v>32</v>
      </c>
      <c r="H447" s="21">
        <v>6</v>
      </c>
      <c r="I447" s="21">
        <v>38</v>
      </c>
      <c r="J447" s="21">
        <v>82</v>
      </c>
      <c r="K447" s="21">
        <v>132</v>
      </c>
      <c r="L447" s="23">
        <v>0.28899999999999998</v>
      </c>
      <c r="N447" s="21">
        <f t="shared" si="32"/>
        <v>439</v>
      </c>
      <c r="O447" s="20" t="s">
        <v>568</v>
      </c>
      <c r="P447" s="21">
        <v>886</v>
      </c>
      <c r="Q447" s="23">
        <f t="shared" si="31"/>
        <v>0.19074492099322798</v>
      </c>
      <c r="R447" s="21">
        <v>236</v>
      </c>
      <c r="S447" s="25">
        <v>169</v>
      </c>
      <c r="T447" s="21">
        <v>46</v>
      </c>
      <c r="U447" s="21">
        <v>8</v>
      </c>
      <c r="V447" s="21">
        <v>13</v>
      </c>
      <c r="W447" s="21">
        <v>48</v>
      </c>
      <c r="X447" s="21">
        <v>96</v>
      </c>
      <c r="Y447" s="21">
        <v>211.1</v>
      </c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x14ac:dyDescent="0.25">
      <c r="A448" s="20">
        <v>1873</v>
      </c>
      <c r="B448" s="20" t="s">
        <v>68</v>
      </c>
      <c r="C448" s="21">
        <v>688</v>
      </c>
      <c r="D448" s="22">
        <f t="shared" si="30"/>
        <v>0.16279069767441862</v>
      </c>
      <c r="E448" s="21">
        <v>177</v>
      </c>
      <c r="F448" s="21">
        <v>112</v>
      </c>
      <c r="G448" s="21">
        <v>36</v>
      </c>
      <c r="H448" s="21">
        <v>2</v>
      </c>
      <c r="I448" s="21">
        <v>27</v>
      </c>
      <c r="J448" s="21">
        <v>75</v>
      </c>
      <c r="K448" s="21">
        <v>132</v>
      </c>
      <c r="L448" s="23">
        <v>0.29499999999999998</v>
      </c>
      <c r="N448" s="21">
        <f t="shared" si="32"/>
        <v>440</v>
      </c>
      <c r="O448" s="20" t="s">
        <v>599</v>
      </c>
      <c r="P448" s="21">
        <v>886</v>
      </c>
      <c r="Q448" s="23">
        <f t="shared" si="31"/>
        <v>0.15462753950338601</v>
      </c>
      <c r="R448" s="21">
        <v>204</v>
      </c>
      <c r="S448" s="25">
        <v>137</v>
      </c>
      <c r="T448" s="21">
        <v>44</v>
      </c>
      <c r="U448" s="21">
        <v>4</v>
      </c>
      <c r="V448" s="21">
        <v>19</v>
      </c>
      <c r="W448" s="21">
        <v>73</v>
      </c>
      <c r="X448" s="21">
        <v>183</v>
      </c>
      <c r="Y448" s="21">
        <v>210.1</v>
      </c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x14ac:dyDescent="0.25">
      <c r="A449" s="20">
        <v>9776</v>
      </c>
      <c r="B449" s="20" t="s">
        <v>52</v>
      </c>
      <c r="C449" s="21">
        <v>688</v>
      </c>
      <c r="D449" s="22">
        <f t="shared" si="30"/>
        <v>0.14534883720930233</v>
      </c>
      <c r="E449" s="21">
        <v>168</v>
      </c>
      <c r="F449" s="21">
        <v>100</v>
      </c>
      <c r="G449" s="21">
        <v>41</v>
      </c>
      <c r="H449" s="21">
        <v>4</v>
      </c>
      <c r="I449" s="21">
        <v>23</v>
      </c>
      <c r="J449" s="21">
        <v>60</v>
      </c>
      <c r="K449" s="21">
        <v>146</v>
      </c>
      <c r="L449" s="23">
        <v>0.27500000000000002</v>
      </c>
      <c r="N449" s="21">
        <f t="shared" si="32"/>
        <v>441</v>
      </c>
      <c r="O449" s="20" t="s">
        <v>571</v>
      </c>
      <c r="P449" s="21">
        <v>886</v>
      </c>
      <c r="Q449" s="23">
        <f t="shared" si="31"/>
        <v>0.17720090293453725</v>
      </c>
      <c r="R449" s="21">
        <v>216</v>
      </c>
      <c r="S449" s="25">
        <v>157</v>
      </c>
      <c r="T449" s="21">
        <v>35</v>
      </c>
      <c r="U449" s="21">
        <v>7</v>
      </c>
      <c r="V449" s="21">
        <v>17</v>
      </c>
      <c r="W449" s="21">
        <v>72</v>
      </c>
      <c r="X449" s="21">
        <v>110</v>
      </c>
      <c r="Y449" s="21">
        <v>203.1</v>
      </c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x14ac:dyDescent="0.25">
      <c r="A450" s="20">
        <v>525</v>
      </c>
      <c r="B450" s="20" t="s">
        <v>178</v>
      </c>
      <c r="C450" s="21">
        <v>688</v>
      </c>
      <c r="D450" s="22">
        <f t="shared" si="30"/>
        <v>0.12790697674418605</v>
      </c>
      <c r="E450" s="21">
        <v>157</v>
      </c>
      <c r="F450" s="21">
        <v>88</v>
      </c>
      <c r="G450" s="21">
        <v>35</v>
      </c>
      <c r="H450" s="21">
        <v>7</v>
      </c>
      <c r="I450" s="21">
        <v>27</v>
      </c>
      <c r="J450" s="21">
        <v>98</v>
      </c>
      <c r="K450" s="21">
        <v>164</v>
      </c>
      <c r="L450" s="23">
        <v>0.27</v>
      </c>
      <c r="N450" s="21">
        <f t="shared" si="32"/>
        <v>442</v>
      </c>
      <c r="O450" s="20" t="s">
        <v>766</v>
      </c>
      <c r="P450" s="21">
        <v>886</v>
      </c>
      <c r="Q450" s="23">
        <f t="shared" si="31"/>
        <v>0.18171557562076748</v>
      </c>
      <c r="R450" s="21">
        <v>227</v>
      </c>
      <c r="S450" s="25">
        <v>161</v>
      </c>
      <c r="T450" s="21">
        <v>38</v>
      </c>
      <c r="U450" s="21">
        <v>5</v>
      </c>
      <c r="V450" s="21">
        <v>23</v>
      </c>
      <c r="W450" s="21">
        <v>76</v>
      </c>
      <c r="X450" s="21">
        <v>144</v>
      </c>
      <c r="Y450" s="21">
        <v>199.2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x14ac:dyDescent="0.25">
      <c r="A451" s="20">
        <v>56</v>
      </c>
      <c r="B451" s="20" t="s">
        <v>213</v>
      </c>
      <c r="C451" s="21">
        <v>688</v>
      </c>
      <c r="D451" s="22">
        <f t="shared" si="30"/>
        <v>0.17151162790697674</v>
      </c>
      <c r="E451" s="21">
        <v>183</v>
      </c>
      <c r="F451" s="21">
        <v>118</v>
      </c>
      <c r="G451" s="21">
        <v>44</v>
      </c>
      <c r="H451" s="21">
        <v>5</v>
      </c>
      <c r="I451" s="21">
        <v>16</v>
      </c>
      <c r="J451" s="21">
        <v>83</v>
      </c>
      <c r="K451" s="21">
        <v>44</v>
      </c>
      <c r="L451" s="23">
        <v>0.309</v>
      </c>
      <c r="N451" s="21">
        <f t="shared" si="32"/>
        <v>443</v>
      </c>
      <c r="O451" s="20" t="s">
        <v>796</v>
      </c>
      <c r="P451" s="21">
        <v>886</v>
      </c>
      <c r="Q451" s="23">
        <f t="shared" si="31"/>
        <v>0.15349887133182843</v>
      </c>
      <c r="R451" s="21">
        <v>205</v>
      </c>
      <c r="S451" s="25">
        <v>136</v>
      </c>
      <c r="T451" s="21">
        <v>40</v>
      </c>
      <c r="U451" s="21">
        <v>8</v>
      </c>
      <c r="V451" s="21">
        <v>21</v>
      </c>
      <c r="W451" s="21">
        <v>100</v>
      </c>
      <c r="X451" s="21">
        <v>154</v>
      </c>
      <c r="Y451" s="21">
        <v>199.1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x14ac:dyDescent="0.25">
      <c r="A452" s="20">
        <v>2396</v>
      </c>
      <c r="B452" s="20" t="s">
        <v>129</v>
      </c>
      <c r="C452" s="21">
        <v>688</v>
      </c>
      <c r="D452" s="22">
        <f t="shared" si="30"/>
        <v>0.12063953488372094</v>
      </c>
      <c r="E452" s="21">
        <v>151</v>
      </c>
      <c r="F452" s="21">
        <v>83</v>
      </c>
      <c r="G452" s="21">
        <v>31</v>
      </c>
      <c r="H452" s="21">
        <v>3</v>
      </c>
      <c r="I452" s="21">
        <v>34</v>
      </c>
      <c r="J452" s="21">
        <v>99</v>
      </c>
      <c r="K452" s="21">
        <v>99</v>
      </c>
      <c r="L452" s="23">
        <v>0.25900000000000001</v>
      </c>
      <c r="N452" s="21">
        <f t="shared" si="32"/>
        <v>444</v>
      </c>
      <c r="O452" s="20" t="s">
        <v>835</v>
      </c>
      <c r="P452" s="21">
        <v>886</v>
      </c>
      <c r="Q452" s="23">
        <f t="shared" si="31"/>
        <v>0.1580135440180587</v>
      </c>
      <c r="R452" s="21">
        <v>219</v>
      </c>
      <c r="S452" s="25">
        <v>140</v>
      </c>
      <c r="T452" s="21">
        <v>43</v>
      </c>
      <c r="U452" s="21">
        <v>2</v>
      </c>
      <c r="V452" s="21">
        <v>34</v>
      </c>
      <c r="W452" s="21">
        <v>81</v>
      </c>
      <c r="X452" s="21">
        <v>123</v>
      </c>
      <c r="Y452" s="21">
        <v>199.1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spans="1:42" x14ac:dyDescent="0.25">
      <c r="A453" s="20">
        <v>525</v>
      </c>
      <c r="B453" s="20" t="s">
        <v>178</v>
      </c>
      <c r="C453" s="21">
        <v>688</v>
      </c>
      <c r="D453" s="22">
        <f t="shared" si="30"/>
        <v>0.13953488372093023</v>
      </c>
      <c r="E453" s="21">
        <v>168</v>
      </c>
      <c r="F453" s="21">
        <v>96</v>
      </c>
      <c r="G453" s="21">
        <v>39</v>
      </c>
      <c r="H453" s="21">
        <v>1</v>
      </c>
      <c r="I453" s="21">
        <v>32</v>
      </c>
      <c r="J453" s="21">
        <v>68</v>
      </c>
      <c r="K453" s="21">
        <v>128</v>
      </c>
      <c r="L453" s="23">
        <v>0.27800000000000002</v>
      </c>
      <c r="N453" s="21">
        <f t="shared" si="32"/>
        <v>445</v>
      </c>
      <c r="O453" s="20" t="s">
        <v>657</v>
      </c>
      <c r="P453" s="21">
        <v>886</v>
      </c>
      <c r="Q453" s="23">
        <f t="shared" si="31"/>
        <v>0.1580135440180587</v>
      </c>
      <c r="R453" s="21">
        <v>216</v>
      </c>
      <c r="S453" s="25">
        <v>140</v>
      </c>
      <c r="T453" s="21">
        <v>38</v>
      </c>
      <c r="U453" s="21">
        <v>4</v>
      </c>
      <c r="V453" s="21">
        <v>34</v>
      </c>
      <c r="W453" s="21">
        <v>82</v>
      </c>
      <c r="X453" s="21">
        <v>141</v>
      </c>
      <c r="Y453" s="21">
        <v>198.1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x14ac:dyDescent="0.25">
      <c r="A454" s="20">
        <v>185</v>
      </c>
      <c r="B454" s="20" t="s">
        <v>92</v>
      </c>
      <c r="C454" s="21">
        <v>688</v>
      </c>
      <c r="D454" s="22">
        <f t="shared" si="30"/>
        <v>0.21220930232558138</v>
      </c>
      <c r="E454" s="21">
        <v>197</v>
      </c>
      <c r="F454" s="21">
        <v>146</v>
      </c>
      <c r="G454" s="21">
        <v>35</v>
      </c>
      <c r="H454" s="21">
        <v>6</v>
      </c>
      <c r="I454" s="21">
        <v>10</v>
      </c>
      <c r="J454" s="21">
        <v>53</v>
      </c>
      <c r="K454" s="21">
        <v>69</v>
      </c>
      <c r="L454" s="23">
        <v>0.316</v>
      </c>
      <c r="N454" s="21">
        <f t="shared" si="32"/>
        <v>446</v>
      </c>
      <c r="O454" s="20" t="s">
        <v>521</v>
      </c>
      <c r="P454" s="21">
        <v>885</v>
      </c>
      <c r="Q454" s="23">
        <f t="shared" si="31"/>
        <v>0.13559322033898305</v>
      </c>
      <c r="R454" s="21">
        <v>188</v>
      </c>
      <c r="S454" s="25">
        <v>120</v>
      </c>
      <c r="T454" s="21">
        <v>40</v>
      </c>
      <c r="U454" s="21">
        <v>4</v>
      </c>
      <c r="V454" s="21">
        <v>24</v>
      </c>
      <c r="W454" s="21">
        <v>48</v>
      </c>
      <c r="X454" s="21">
        <v>126</v>
      </c>
      <c r="Y454" s="21">
        <v>221.1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x14ac:dyDescent="0.25">
      <c r="A455" s="20">
        <v>243</v>
      </c>
      <c r="B455" s="20" t="s">
        <v>91</v>
      </c>
      <c r="C455" s="21">
        <v>688</v>
      </c>
      <c r="D455" s="22">
        <f t="shared" si="30"/>
        <v>0.13226744186046513</v>
      </c>
      <c r="E455" s="21">
        <v>164</v>
      </c>
      <c r="F455" s="21">
        <v>91</v>
      </c>
      <c r="G455" s="21">
        <v>41</v>
      </c>
      <c r="H455" s="21">
        <v>0</v>
      </c>
      <c r="I455" s="21">
        <v>32</v>
      </c>
      <c r="J455" s="21">
        <v>57</v>
      </c>
      <c r="K455" s="21">
        <v>87</v>
      </c>
      <c r="L455" s="23">
        <v>0.26500000000000001</v>
      </c>
      <c r="N455" s="21">
        <f t="shared" si="32"/>
        <v>447</v>
      </c>
      <c r="O455" s="20" t="s">
        <v>538</v>
      </c>
      <c r="P455" s="21">
        <v>885</v>
      </c>
      <c r="Q455" s="23">
        <f t="shared" si="31"/>
        <v>0.14915254237288136</v>
      </c>
      <c r="R455" s="21">
        <v>194</v>
      </c>
      <c r="S455" s="25">
        <v>132</v>
      </c>
      <c r="T455" s="21">
        <v>43</v>
      </c>
      <c r="U455" s="21">
        <v>3</v>
      </c>
      <c r="V455" s="21">
        <v>16</v>
      </c>
      <c r="W455" s="21">
        <v>48</v>
      </c>
      <c r="X455" s="21">
        <v>220</v>
      </c>
      <c r="Y455" s="21">
        <v>219.2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x14ac:dyDescent="0.25">
      <c r="A456" s="20">
        <v>8252</v>
      </c>
      <c r="B456" s="20" t="s">
        <v>312</v>
      </c>
      <c r="C456" s="21">
        <v>688</v>
      </c>
      <c r="D456" s="22">
        <f t="shared" si="30"/>
        <v>0.14825581395348839</v>
      </c>
      <c r="E456" s="21">
        <v>156</v>
      </c>
      <c r="F456" s="21">
        <v>102</v>
      </c>
      <c r="G456" s="21">
        <v>26</v>
      </c>
      <c r="H456" s="21">
        <v>4</v>
      </c>
      <c r="I456" s="21">
        <v>24</v>
      </c>
      <c r="J456" s="21">
        <v>56</v>
      </c>
      <c r="K456" s="21">
        <v>145</v>
      </c>
      <c r="L456" s="23">
        <v>0.253</v>
      </c>
      <c r="N456" s="21">
        <f t="shared" si="32"/>
        <v>448</v>
      </c>
      <c r="O456" s="20" t="s">
        <v>691</v>
      </c>
      <c r="P456" s="21">
        <v>885</v>
      </c>
      <c r="Q456" s="23">
        <f t="shared" si="31"/>
        <v>0.16497175141242937</v>
      </c>
      <c r="R456" s="21">
        <v>217</v>
      </c>
      <c r="S456" s="25">
        <v>146</v>
      </c>
      <c r="T456" s="21">
        <v>49</v>
      </c>
      <c r="U456" s="21">
        <v>3</v>
      </c>
      <c r="V456" s="21">
        <v>19</v>
      </c>
      <c r="W456" s="21">
        <v>81</v>
      </c>
      <c r="X456" s="21">
        <v>85</v>
      </c>
      <c r="Y456" s="21">
        <v>205.2</v>
      </c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spans="1:42" x14ac:dyDescent="0.25">
      <c r="A457" s="20">
        <v>1679</v>
      </c>
      <c r="B457" s="20" t="s">
        <v>164</v>
      </c>
      <c r="C457" s="21">
        <v>687</v>
      </c>
      <c r="D457" s="22">
        <f t="shared" si="30"/>
        <v>0.14264919941775836</v>
      </c>
      <c r="E457" s="21">
        <v>161</v>
      </c>
      <c r="F457" s="21">
        <v>98</v>
      </c>
      <c r="G457" s="21">
        <v>28</v>
      </c>
      <c r="H457" s="21">
        <v>4</v>
      </c>
      <c r="I457" s="21">
        <v>31</v>
      </c>
      <c r="J457" s="21">
        <v>88</v>
      </c>
      <c r="K457" s="21">
        <v>110</v>
      </c>
      <c r="L457" s="23">
        <v>0.28199999999999997</v>
      </c>
      <c r="N457" s="21">
        <f t="shared" si="32"/>
        <v>449</v>
      </c>
      <c r="O457" s="20" t="s">
        <v>541</v>
      </c>
      <c r="P457" s="21">
        <v>885</v>
      </c>
      <c r="Q457" s="23">
        <f t="shared" si="31"/>
        <v>0.16723163841807909</v>
      </c>
      <c r="R457" s="21">
        <v>223</v>
      </c>
      <c r="S457" s="25">
        <v>148</v>
      </c>
      <c r="T457" s="21">
        <v>43</v>
      </c>
      <c r="U457" s="21">
        <v>1</v>
      </c>
      <c r="V457" s="21">
        <v>31</v>
      </c>
      <c r="W457" s="21">
        <v>66</v>
      </c>
      <c r="X457" s="21">
        <v>151</v>
      </c>
      <c r="Y457" s="21">
        <v>204</v>
      </c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spans="1:42" x14ac:dyDescent="0.25">
      <c r="A458" s="20">
        <v>548</v>
      </c>
      <c r="B458" s="20" t="s">
        <v>322</v>
      </c>
      <c r="C458" s="21">
        <v>687</v>
      </c>
      <c r="D458" s="22">
        <f t="shared" ref="D458:D521" si="33">F458/C458</f>
        <v>0.14410480349344978</v>
      </c>
      <c r="E458" s="21">
        <v>172</v>
      </c>
      <c r="F458" s="21">
        <v>99</v>
      </c>
      <c r="G458" s="21">
        <v>40</v>
      </c>
      <c r="H458" s="21">
        <v>3</v>
      </c>
      <c r="I458" s="21">
        <v>30</v>
      </c>
      <c r="J458" s="21">
        <v>127</v>
      </c>
      <c r="K458" s="21">
        <v>101</v>
      </c>
      <c r="L458" s="23">
        <v>0.316</v>
      </c>
      <c r="N458" s="21">
        <f t="shared" si="32"/>
        <v>450</v>
      </c>
      <c r="O458" s="20" t="s">
        <v>545</v>
      </c>
      <c r="P458" s="21">
        <v>885</v>
      </c>
      <c r="Q458" s="23">
        <f t="shared" ref="Q458:Q521" si="34">S458/P458</f>
        <v>0.15932203389830507</v>
      </c>
      <c r="R458" s="21">
        <v>236</v>
      </c>
      <c r="S458" s="25">
        <v>141</v>
      </c>
      <c r="T458" s="21">
        <v>54</v>
      </c>
      <c r="U458" s="21">
        <v>3</v>
      </c>
      <c r="V458" s="21">
        <v>38</v>
      </c>
      <c r="W458" s="21">
        <v>48</v>
      </c>
      <c r="X458" s="21">
        <v>181</v>
      </c>
      <c r="Y458" s="21">
        <v>203.1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x14ac:dyDescent="0.25">
      <c r="A459" s="20">
        <v>2090</v>
      </c>
      <c r="B459" s="20" t="s">
        <v>188</v>
      </c>
      <c r="C459" s="21">
        <v>687</v>
      </c>
      <c r="D459" s="22">
        <f t="shared" si="33"/>
        <v>0.16739446870451238</v>
      </c>
      <c r="E459" s="21">
        <v>185</v>
      </c>
      <c r="F459" s="21">
        <v>115</v>
      </c>
      <c r="G459" s="21">
        <v>47</v>
      </c>
      <c r="H459" s="21">
        <v>8</v>
      </c>
      <c r="I459" s="21">
        <v>15</v>
      </c>
      <c r="J459" s="21">
        <v>44</v>
      </c>
      <c r="K459" s="21">
        <v>112</v>
      </c>
      <c r="L459" s="23">
        <v>0.29099999999999998</v>
      </c>
      <c r="N459" s="21">
        <f t="shared" ref="N459:N522" si="35">N458+1</f>
        <v>451</v>
      </c>
      <c r="O459" s="20" t="s">
        <v>858</v>
      </c>
      <c r="P459" s="21">
        <v>885</v>
      </c>
      <c r="Q459" s="23">
        <f t="shared" si="34"/>
        <v>0.20112994350282487</v>
      </c>
      <c r="R459" s="21">
        <v>246</v>
      </c>
      <c r="S459" s="25">
        <v>178</v>
      </c>
      <c r="T459" s="21">
        <v>45</v>
      </c>
      <c r="U459" s="21">
        <v>2</v>
      </c>
      <c r="V459" s="21">
        <v>21</v>
      </c>
      <c r="W459" s="21">
        <v>69</v>
      </c>
      <c r="X459" s="21">
        <v>74</v>
      </c>
      <c r="Y459" s="21">
        <v>197.2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x14ac:dyDescent="0.25">
      <c r="A460" s="20">
        <v>13624</v>
      </c>
      <c r="B460" s="20" t="s">
        <v>163</v>
      </c>
      <c r="C460" s="21">
        <v>687</v>
      </c>
      <c r="D460" s="22">
        <f t="shared" si="33"/>
        <v>0.17758369723435224</v>
      </c>
      <c r="E460" s="21">
        <v>193</v>
      </c>
      <c r="F460" s="21">
        <v>122</v>
      </c>
      <c r="G460" s="21">
        <v>40</v>
      </c>
      <c r="H460" s="21">
        <v>5</v>
      </c>
      <c r="I460" s="21">
        <v>26</v>
      </c>
      <c r="J460" s="21">
        <v>54</v>
      </c>
      <c r="K460" s="21">
        <v>133</v>
      </c>
      <c r="L460" s="23">
        <v>0.308</v>
      </c>
      <c r="N460" s="21">
        <f t="shared" si="35"/>
        <v>452</v>
      </c>
      <c r="O460" s="20" t="s">
        <v>648</v>
      </c>
      <c r="P460" s="21">
        <v>884</v>
      </c>
      <c r="Q460" s="23">
        <f t="shared" si="34"/>
        <v>0.14932126696832579</v>
      </c>
      <c r="R460" s="21">
        <v>188</v>
      </c>
      <c r="S460" s="25">
        <v>132</v>
      </c>
      <c r="T460" s="21">
        <v>30</v>
      </c>
      <c r="U460" s="21">
        <v>4</v>
      </c>
      <c r="V460" s="21">
        <v>22</v>
      </c>
      <c r="W460" s="21">
        <v>51</v>
      </c>
      <c r="X460" s="21">
        <v>186</v>
      </c>
      <c r="Y460" s="21">
        <v>221</v>
      </c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x14ac:dyDescent="0.25">
      <c r="A461" s="20">
        <v>335</v>
      </c>
      <c r="B461" s="20" t="s">
        <v>239</v>
      </c>
      <c r="C461" s="21">
        <v>687</v>
      </c>
      <c r="D461" s="22">
        <f t="shared" si="33"/>
        <v>0.18195050946142649</v>
      </c>
      <c r="E461" s="21">
        <v>171</v>
      </c>
      <c r="F461" s="21">
        <v>125</v>
      </c>
      <c r="G461" s="21">
        <v>30</v>
      </c>
      <c r="H461" s="21">
        <v>4</v>
      </c>
      <c r="I461" s="21">
        <v>12</v>
      </c>
      <c r="J461" s="21">
        <v>93</v>
      </c>
      <c r="K461" s="21">
        <v>57</v>
      </c>
      <c r="L461" s="23">
        <v>0.29299999999999998</v>
      </c>
      <c r="N461" s="21">
        <f t="shared" si="35"/>
        <v>453</v>
      </c>
      <c r="O461" s="20" t="s">
        <v>524</v>
      </c>
      <c r="P461" s="21">
        <v>884</v>
      </c>
      <c r="Q461" s="23">
        <f t="shared" si="34"/>
        <v>0.16176470588235295</v>
      </c>
      <c r="R461" s="21">
        <v>189</v>
      </c>
      <c r="S461" s="25">
        <v>143</v>
      </c>
      <c r="T461" s="21">
        <v>30</v>
      </c>
      <c r="U461" s="21">
        <v>2</v>
      </c>
      <c r="V461" s="21">
        <v>14</v>
      </c>
      <c r="W461" s="21">
        <v>56</v>
      </c>
      <c r="X461" s="21">
        <v>158</v>
      </c>
      <c r="Y461" s="21">
        <v>215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x14ac:dyDescent="0.25">
      <c r="A462" s="20">
        <v>300</v>
      </c>
      <c r="B462" s="20" t="s">
        <v>247</v>
      </c>
      <c r="C462" s="21">
        <v>687</v>
      </c>
      <c r="D462" s="22">
        <f t="shared" si="33"/>
        <v>0.15283842794759825</v>
      </c>
      <c r="E462" s="21">
        <v>168</v>
      </c>
      <c r="F462" s="21">
        <v>105</v>
      </c>
      <c r="G462" s="21">
        <v>33</v>
      </c>
      <c r="H462" s="21">
        <v>6</v>
      </c>
      <c r="I462" s="21">
        <v>24</v>
      </c>
      <c r="J462" s="21">
        <v>45</v>
      </c>
      <c r="K462" s="21">
        <v>168</v>
      </c>
      <c r="L462" s="23">
        <v>0.26600000000000001</v>
      </c>
      <c r="N462" s="21">
        <f t="shared" si="35"/>
        <v>454</v>
      </c>
      <c r="O462" s="20" t="s">
        <v>644</v>
      </c>
      <c r="P462" s="21">
        <v>884</v>
      </c>
      <c r="Q462" s="23">
        <f t="shared" si="34"/>
        <v>0.14366515837104071</v>
      </c>
      <c r="R462" s="21">
        <v>186</v>
      </c>
      <c r="S462" s="25">
        <v>127</v>
      </c>
      <c r="T462" s="21">
        <v>39</v>
      </c>
      <c r="U462" s="21">
        <v>5</v>
      </c>
      <c r="V462" s="21">
        <v>15</v>
      </c>
      <c r="W462" s="21">
        <v>75</v>
      </c>
      <c r="X462" s="21">
        <v>152</v>
      </c>
      <c r="Y462" s="21">
        <v>215</v>
      </c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x14ac:dyDescent="0.25">
      <c r="A463" s="20">
        <v>1201</v>
      </c>
      <c r="B463" s="20" t="s">
        <v>244</v>
      </c>
      <c r="C463" s="21">
        <v>687</v>
      </c>
      <c r="D463" s="22">
        <f t="shared" si="33"/>
        <v>0.19068413391557495</v>
      </c>
      <c r="E463" s="21">
        <v>194</v>
      </c>
      <c r="F463" s="21">
        <v>131</v>
      </c>
      <c r="G463" s="21">
        <v>33</v>
      </c>
      <c r="H463" s="21">
        <v>15</v>
      </c>
      <c r="I463" s="21">
        <v>15</v>
      </c>
      <c r="J463" s="21">
        <v>27</v>
      </c>
      <c r="K463" s="21">
        <v>84</v>
      </c>
      <c r="L463" s="23">
        <v>0.30099999999999999</v>
      </c>
      <c r="N463" s="21">
        <f t="shared" si="35"/>
        <v>455</v>
      </c>
      <c r="O463" s="20" t="s">
        <v>566</v>
      </c>
      <c r="P463" s="21">
        <v>884</v>
      </c>
      <c r="Q463" s="23">
        <f t="shared" si="34"/>
        <v>0.14140271493212669</v>
      </c>
      <c r="R463" s="21">
        <v>195</v>
      </c>
      <c r="S463" s="25">
        <v>125</v>
      </c>
      <c r="T463" s="21">
        <v>37</v>
      </c>
      <c r="U463" s="21">
        <v>8</v>
      </c>
      <c r="V463" s="21">
        <v>25</v>
      </c>
      <c r="W463" s="21">
        <v>61</v>
      </c>
      <c r="X463" s="21">
        <v>126</v>
      </c>
      <c r="Y463" s="21">
        <v>214.1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x14ac:dyDescent="0.25">
      <c r="A464" s="20">
        <v>8252</v>
      </c>
      <c r="B464" s="20" t="s">
        <v>312</v>
      </c>
      <c r="C464" s="21">
        <v>687</v>
      </c>
      <c r="D464" s="22">
        <f t="shared" si="33"/>
        <v>0.16157205240174671</v>
      </c>
      <c r="E464" s="21">
        <v>178</v>
      </c>
      <c r="F464" s="21">
        <v>111</v>
      </c>
      <c r="G464" s="21">
        <v>35</v>
      </c>
      <c r="H464" s="21">
        <v>5</v>
      </c>
      <c r="I464" s="21">
        <v>27</v>
      </c>
      <c r="J464" s="21">
        <v>52</v>
      </c>
      <c r="K464" s="21">
        <v>115</v>
      </c>
      <c r="L464" s="23">
        <v>0.28299999999999997</v>
      </c>
      <c r="N464" s="21">
        <f t="shared" si="35"/>
        <v>456</v>
      </c>
      <c r="O464" s="20" t="s">
        <v>618</v>
      </c>
      <c r="P464" s="21">
        <v>884</v>
      </c>
      <c r="Q464" s="23">
        <f t="shared" si="34"/>
        <v>0.15837104072398189</v>
      </c>
      <c r="R464" s="21">
        <v>206</v>
      </c>
      <c r="S464" s="25">
        <v>140</v>
      </c>
      <c r="T464" s="21">
        <v>35</v>
      </c>
      <c r="U464" s="21">
        <v>4</v>
      </c>
      <c r="V464" s="21">
        <v>27</v>
      </c>
      <c r="W464" s="21">
        <v>57</v>
      </c>
      <c r="X464" s="21">
        <v>116</v>
      </c>
      <c r="Y464" s="21">
        <v>210.2</v>
      </c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x14ac:dyDescent="0.25">
      <c r="A465" s="20">
        <v>791</v>
      </c>
      <c r="B465" s="20" t="s">
        <v>86</v>
      </c>
      <c r="C465" s="21">
        <v>687</v>
      </c>
      <c r="D465" s="22">
        <f t="shared" si="33"/>
        <v>0.16885007278020378</v>
      </c>
      <c r="E465" s="21">
        <v>172</v>
      </c>
      <c r="F465" s="21">
        <v>116</v>
      </c>
      <c r="G465" s="21">
        <v>33</v>
      </c>
      <c r="H465" s="21">
        <v>5</v>
      </c>
      <c r="I465" s="21">
        <v>18</v>
      </c>
      <c r="J465" s="21">
        <v>46</v>
      </c>
      <c r="K465" s="21">
        <v>83</v>
      </c>
      <c r="L465" s="23">
        <v>0.27500000000000002</v>
      </c>
      <c r="N465" s="21">
        <f t="shared" si="35"/>
        <v>457</v>
      </c>
      <c r="O465" s="20" t="s">
        <v>518</v>
      </c>
      <c r="P465" s="21">
        <v>884</v>
      </c>
      <c r="Q465" s="23">
        <f t="shared" si="34"/>
        <v>0.17760180995475114</v>
      </c>
      <c r="R465" s="21">
        <v>240</v>
      </c>
      <c r="S465" s="25">
        <v>157</v>
      </c>
      <c r="T465" s="21">
        <v>61</v>
      </c>
      <c r="U465" s="21">
        <v>4</v>
      </c>
      <c r="V465" s="21">
        <v>18</v>
      </c>
      <c r="W465" s="21">
        <v>61</v>
      </c>
      <c r="X465" s="21">
        <v>102</v>
      </c>
      <c r="Y465" s="21">
        <v>198.2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x14ac:dyDescent="0.25">
      <c r="A466" s="20">
        <v>15491</v>
      </c>
      <c r="B466" s="20" t="s">
        <v>74</v>
      </c>
      <c r="C466" s="21">
        <v>687</v>
      </c>
      <c r="D466" s="22">
        <f t="shared" si="33"/>
        <v>0.17903930131004367</v>
      </c>
      <c r="E466" s="21">
        <v>169</v>
      </c>
      <c r="F466" s="21">
        <v>123</v>
      </c>
      <c r="G466" s="21">
        <v>37</v>
      </c>
      <c r="H466" s="21">
        <v>0</v>
      </c>
      <c r="I466" s="21">
        <v>9</v>
      </c>
      <c r="J466" s="21">
        <v>58</v>
      </c>
      <c r="K466" s="21">
        <v>114</v>
      </c>
      <c r="L466" s="23">
        <v>0.27300000000000002</v>
      </c>
      <c r="N466" s="21">
        <f t="shared" si="35"/>
        <v>458</v>
      </c>
      <c r="O466" s="20" t="s">
        <v>651</v>
      </c>
      <c r="P466" s="21">
        <v>884</v>
      </c>
      <c r="Q466" s="23">
        <f t="shared" si="34"/>
        <v>0.14479638009049775</v>
      </c>
      <c r="R466" s="21">
        <v>200</v>
      </c>
      <c r="S466" s="25">
        <v>128</v>
      </c>
      <c r="T466" s="21">
        <v>46</v>
      </c>
      <c r="U466" s="21">
        <v>3</v>
      </c>
      <c r="V466" s="21">
        <v>23</v>
      </c>
      <c r="W466" s="21">
        <v>102</v>
      </c>
      <c r="X466" s="21">
        <v>129</v>
      </c>
      <c r="Y466" s="21">
        <v>195.1</v>
      </c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x14ac:dyDescent="0.25">
      <c r="A467" s="20">
        <v>3114</v>
      </c>
      <c r="B467" s="20" t="s">
        <v>216</v>
      </c>
      <c r="C467" s="21">
        <v>687</v>
      </c>
      <c r="D467" s="22">
        <f t="shared" si="33"/>
        <v>0.19213973799126638</v>
      </c>
      <c r="E467" s="21">
        <v>191</v>
      </c>
      <c r="F467" s="21">
        <v>132</v>
      </c>
      <c r="G467" s="21">
        <v>41</v>
      </c>
      <c r="H467" s="21">
        <v>1</v>
      </c>
      <c r="I467" s="21">
        <v>17</v>
      </c>
      <c r="J467" s="21">
        <v>27</v>
      </c>
      <c r="K467" s="21">
        <v>67</v>
      </c>
      <c r="L467" s="23">
        <v>0.29699999999999999</v>
      </c>
      <c r="N467" s="21">
        <f t="shared" si="35"/>
        <v>459</v>
      </c>
      <c r="O467" s="20" t="s">
        <v>528</v>
      </c>
      <c r="P467" s="21">
        <v>883</v>
      </c>
      <c r="Q467" s="23">
        <f t="shared" si="34"/>
        <v>0.14609286523216308</v>
      </c>
      <c r="R467" s="21">
        <v>198</v>
      </c>
      <c r="S467" s="25">
        <v>129</v>
      </c>
      <c r="T467" s="21">
        <v>41</v>
      </c>
      <c r="U467" s="21">
        <v>3</v>
      </c>
      <c r="V467" s="21">
        <v>25</v>
      </c>
      <c r="W467" s="21">
        <v>55</v>
      </c>
      <c r="X467" s="21">
        <v>199</v>
      </c>
      <c r="Y467" s="21">
        <v>212.1</v>
      </c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x14ac:dyDescent="0.25">
      <c r="A468" s="20">
        <v>927</v>
      </c>
      <c r="B468" s="20" t="s">
        <v>263</v>
      </c>
      <c r="C468" s="21">
        <v>687</v>
      </c>
      <c r="D468" s="22">
        <f t="shared" si="33"/>
        <v>0.18195050946142649</v>
      </c>
      <c r="E468" s="21">
        <v>178</v>
      </c>
      <c r="F468" s="21">
        <v>125</v>
      </c>
      <c r="G468" s="21">
        <v>37</v>
      </c>
      <c r="H468" s="21">
        <v>4</v>
      </c>
      <c r="I468" s="21">
        <v>12</v>
      </c>
      <c r="J468" s="21">
        <v>52</v>
      </c>
      <c r="K468" s="21">
        <v>103</v>
      </c>
      <c r="L468" s="23">
        <v>0.28299999999999997</v>
      </c>
      <c r="N468" s="21">
        <f t="shared" si="35"/>
        <v>460</v>
      </c>
      <c r="O468" s="20" t="s">
        <v>633</v>
      </c>
      <c r="P468" s="21">
        <v>883</v>
      </c>
      <c r="Q468" s="23">
        <f t="shared" si="34"/>
        <v>0.16647791619479049</v>
      </c>
      <c r="R468" s="21">
        <v>219</v>
      </c>
      <c r="S468" s="25">
        <v>147</v>
      </c>
      <c r="T468" s="21">
        <v>46</v>
      </c>
      <c r="U468" s="21">
        <v>7</v>
      </c>
      <c r="V468" s="21">
        <v>19</v>
      </c>
      <c r="W468" s="21">
        <v>57</v>
      </c>
      <c r="X468" s="21">
        <v>98</v>
      </c>
      <c r="Y468" s="21">
        <v>208.1</v>
      </c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x14ac:dyDescent="0.25">
      <c r="A469" s="20">
        <v>97</v>
      </c>
      <c r="B469" s="20" t="s">
        <v>47</v>
      </c>
      <c r="C469" s="21">
        <v>686</v>
      </c>
      <c r="D469" s="22">
        <f t="shared" si="33"/>
        <v>0.15306122448979592</v>
      </c>
      <c r="E469" s="21">
        <v>180</v>
      </c>
      <c r="F469" s="21">
        <v>105</v>
      </c>
      <c r="G469" s="21">
        <v>38</v>
      </c>
      <c r="H469" s="21">
        <v>1</v>
      </c>
      <c r="I469" s="21">
        <v>36</v>
      </c>
      <c r="J469" s="21">
        <v>95</v>
      </c>
      <c r="K469" s="21">
        <v>64</v>
      </c>
      <c r="L469" s="23">
        <v>0.311</v>
      </c>
      <c r="N469" s="21">
        <f t="shared" si="35"/>
        <v>461</v>
      </c>
      <c r="O469" s="20" t="s">
        <v>569</v>
      </c>
      <c r="P469" s="21">
        <v>883</v>
      </c>
      <c r="Q469" s="23">
        <f t="shared" si="34"/>
        <v>0.16308040770101925</v>
      </c>
      <c r="R469" s="21">
        <v>205</v>
      </c>
      <c r="S469" s="25">
        <v>144</v>
      </c>
      <c r="T469" s="21">
        <v>43</v>
      </c>
      <c r="U469" s="21">
        <v>3</v>
      </c>
      <c r="V469" s="21">
        <v>15</v>
      </c>
      <c r="W469" s="21">
        <v>79</v>
      </c>
      <c r="X469" s="21">
        <v>158</v>
      </c>
      <c r="Y469" s="21">
        <v>204</v>
      </c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x14ac:dyDescent="0.25">
      <c r="A470" s="20">
        <v>745</v>
      </c>
      <c r="B470" s="20" t="s">
        <v>44</v>
      </c>
      <c r="C470" s="21">
        <v>686</v>
      </c>
      <c r="D470" s="22">
        <f t="shared" si="33"/>
        <v>0.10932944606413994</v>
      </c>
      <c r="E470" s="21">
        <v>160</v>
      </c>
      <c r="F470" s="21">
        <v>75</v>
      </c>
      <c r="G470" s="21">
        <v>29</v>
      </c>
      <c r="H470" s="21">
        <v>2</v>
      </c>
      <c r="I470" s="21">
        <v>54</v>
      </c>
      <c r="J470" s="21">
        <v>119</v>
      </c>
      <c r="K470" s="21">
        <v>117</v>
      </c>
      <c r="L470" s="23">
        <v>0.28699999999999998</v>
      </c>
      <c r="N470" s="21">
        <f t="shared" si="35"/>
        <v>462</v>
      </c>
      <c r="O470" s="20" t="s">
        <v>840</v>
      </c>
      <c r="P470" s="21">
        <v>883</v>
      </c>
      <c r="Q470" s="23">
        <f t="shared" si="34"/>
        <v>0.16761041902604756</v>
      </c>
      <c r="R470" s="21">
        <v>219</v>
      </c>
      <c r="S470" s="25">
        <v>148</v>
      </c>
      <c r="T470" s="21">
        <v>40</v>
      </c>
      <c r="U470" s="21">
        <v>6</v>
      </c>
      <c r="V470" s="21">
        <v>25</v>
      </c>
      <c r="W470" s="21">
        <v>72</v>
      </c>
      <c r="X470" s="21">
        <v>120</v>
      </c>
      <c r="Y470" s="21">
        <v>199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x14ac:dyDescent="0.25">
      <c r="A471" s="20">
        <v>5928</v>
      </c>
      <c r="B471" s="20" t="s">
        <v>433</v>
      </c>
      <c r="C471" s="21">
        <v>686</v>
      </c>
      <c r="D471" s="22">
        <f t="shared" si="33"/>
        <v>0.15160349854227406</v>
      </c>
      <c r="E471" s="21">
        <v>152</v>
      </c>
      <c r="F471" s="21">
        <v>104</v>
      </c>
      <c r="G471" s="21">
        <v>33</v>
      </c>
      <c r="H471" s="21">
        <v>5</v>
      </c>
      <c r="I471" s="21">
        <v>10</v>
      </c>
      <c r="J471" s="21">
        <v>110</v>
      </c>
      <c r="K471" s="21">
        <v>102</v>
      </c>
      <c r="L471" s="23">
        <v>0.27300000000000002</v>
      </c>
      <c r="N471" s="21">
        <f t="shared" si="35"/>
        <v>463</v>
      </c>
      <c r="O471" s="20" t="s">
        <v>591</v>
      </c>
      <c r="P471" s="21">
        <v>883</v>
      </c>
      <c r="Q471" s="23">
        <f t="shared" si="34"/>
        <v>0.14382785956964891</v>
      </c>
      <c r="R471" s="21">
        <v>208</v>
      </c>
      <c r="S471" s="25">
        <v>127</v>
      </c>
      <c r="T471" s="21">
        <v>45</v>
      </c>
      <c r="U471" s="21">
        <v>5</v>
      </c>
      <c r="V471" s="21">
        <v>31</v>
      </c>
      <c r="W471" s="21">
        <v>100</v>
      </c>
      <c r="X471" s="21">
        <v>174</v>
      </c>
      <c r="Y471" s="21">
        <v>194.1</v>
      </c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x14ac:dyDescent="0.25">
      <c r="A472" s="20">
        <v>2396</v>
      </c>
      <c r="B472" s="20" t="s">
        <v>129</v>
      </c>
      <c r="C472" s="21">
        <v>686</v>
      </c>
      <c r="D472" s="22">
        <f t="shared" si="33"/>
        <v>0.13994169096209913</v>
      </c>
      <c r="E472" s="21">
        <v>161</v>
      </c>
      <c r="F472" s="21">
        <v>96</v>
      </c>
      <c r="G472" s="21">
        <v>30</v>
      </c>
      <c r="H472" s="21">
        <v>1</v>
      </c>
      <c r="I472" s="21">
        <v>34</v>
      </c>
      <c r="J472" s="21">
        <v>108</v>
      </c>
      <c r="K472" s="21">
        <v>108</v>
      </c>
      <c r="L472" s="23">
        <v>0.28100000000000003</v>
      </c>
      <c r="N472" s="21">
        <f t="shared" si="35"/>
        <v>464</v>
      </c>
      <c r="O472" s="20" t="s">
        <v>654</v>
      </c>
      <c r="P472" s="21">
        <v>883</v>
      </c>
      <c r="Q472" s="23">
        <f t="shared" si="34"/>
        <v>0.1868629671574179</v>
      </c>
      <c r="R472" s="21">
        <v>240</v>
      </c>
      <c r="S472" s="25">
        <v>165</v>
      </c>
      <c r="T472" s="21">
        <v>46</v>
      </c>
      <c r="U472" s="21">
        <v>1</v>
      </c>
      <c r="V472" s="21">
        <v>28</v>
      </c>
      <c r="W472" s="21">
        <v>76</v>
      </c>
      <c r="X472" s="21">
        <v>111</v>
      </c>
      <c r="Y472" s="21">
        <v>194</v>
      </c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x14ac:dyDescent="0.25">
      <c r="A473" s="20">
        <v>826</v>
      </c>
      <c r="B473" s="20" t="s">
        <v>114</v>
      </c>
      <c r="C473" s="21">
        <v>686</v>
      </c>
      <c r="D473" s="22">
        <f t="shared" si="33"/>
        <v>0.1924198250728863</v>
      </c>
      <c r="E473" s="21">
        <v>191</v>
      </c>
      <c r="F473" s="21">
        <v>132</v>
      </c>
      <c r="G473" s="21">
        <v>35</v>
      </c>
      <c r="H473" s="21">
        <v>3</v>
      </c>
      <c r="I473" s="21">
        <v>21</v>
      </c>
      <c r="J473" s="21">
        <v>56</v>
      </c>
      <c r="K473" s="21">
        <v>99</v>
      </c>
      <c r="L473" s="23">
        <v>0.311</v>
      </c>
      <c r="N473" s="21">
        <f t="shared" si="35"/>
        <v>465</v>
      </c>
      <c r="O473" s="20" t="s">
        <v>507</v>
      </c>
      <c r="P473" s="21">
        <v>882</v>
      </c>
      <c r="Q473" s="23">
        <f t="shared" si="34"/>
        <v>0.14058956916099774</v>
      </c>
      <c r="R473" s="21">
        <v>191</v>
      </c>
      <c r="S473" s="25">
        <v>124</v>
      </c>
      <c r="T473" s="21">
        <v>36</v>
      </c>
      <c r="U473" s="21">
        <v>4</v>
      </c>
      <c r="V473" s="21">
        <v>27</v>
      </c>
      <c r="W473" s="21">
        <v>49</v>
      </c>
      <c r="X473" s="21">
        <v>194</v>
      </c>
      <c r="Y473" s="21">
        <v>219</v>
      </c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x14ac:dyDescent="0.25">
      <c r="A474" s="20">
        <v>16556</v>
      </c>
      <c r="B474" s="20" t="s">
        <v>431</v>
      </c>
      <c r="C474" s="21">
        <v>686</v>
      </c>
      <c r="D474" s="22">
        <f t="shared" si="33"/>
        <v>0.12536443148688048</v>
      </c>
      <c r="E474" s="21">
        <v>163</v>
      </c>
      <c r="F474" s="21">
        <v>86</v>
      </c>
      <c r="G474" s="21">
        <v>40</v>
      </c>
      <c r="H474" s="21">
        <v>7</v>
      </c>
      <c r="I474" s="21">
        <v>30</v>
      </c>
      <c r="J474" s="21">
        <v>47</v>
      </c>
      <c r="K474" s="21">
        <v>128</v>
      </c>
      <c r="L474" s="23">
        <v>0.25900000000000001</v>
      </c>
      <c r="N474" s="21">
        <f t="shared" si="35"/>
        <v>466</v>
      </c>
      <c r="O474" s="20" t="s">
        <v>746</v>
      </c>
      <c r="P474" s="21">
        <v>882</v>
      </c>
      <c r="Q474" s="23">
        <f t="shared" si="34"/>
        <v>0.13945578231292516</v>
      </c>
      <c r="R474" s="21">
        <v>197</v>
      </c>
      <c r="S474" s="25">
        <v>123</v>
      </c>
      <c r="T474" s="21">
        <v>40</v>
      </c>
      <c r="U474" s="21">
        <v>5</v>
      </c>
      <c r="V474" s="21">
        <v>29</v>
      </c>
      <c r="W474" s="21">
        <v>50</v>
      </c>
      <c r="X474" s="21">
        <v>213</v>
      </c>
      <c r="Y474" s="21">
        <v>216.2</v>
      </c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x14ac:dyDescent="0.25">
      <c r="A475" s="20">
        <v>9785</v>
      </c>
      <c r="B475" s="20" t="s">
        <v>257</v>
      </c>
      <c r="C475" s="21">
        <v>686</v>
      </c>
      <c r="D475" s="22">
        <f t="shared" si="33"/>
        <v>0.15014577259475217</v>
      </c>
      <c r="E475" s="21">
        <v>166</v>
      </c>
      <c r="F475" s="21">
        <v>103</v>
      </c>
      <c r="G475" s="21">
        <v>37</v>
      </c>
      <c r="H475" s="21">
        <v>0</v>
      </c>
      <c r="I475" s="21">
        <v>26</v>
      </c>
      <c r="J475" s="21">
        <v>54</v>
      </c>
      <c r="K475" s="21">
        <v>98</v>
      </c>
      <c r="L475" s="23">
        <v>0.26600000000000001</v>
      </c>
      <c r="N475" s="21">
        <f t="shared" si="35"/>
        <v>467</v>
      </c>
      <c r="O475" s="20" t="s">
        <v>522</v>
      </c>
      <c r="P475" s="21">
        <v>882</v>
      </c>
      <c r="Q475" s="23">
        <f t="shared" si="34"/>
        <v>0.12811791383219956</v>
      </c>
      <c r="R475" s="21">
        <v>196</v>
      </c>
      <c r="S475" s="25">
        <v>113</v>
      </c>
      <c r="T475" s="21">
        <v>53</v>
      </c>
      <c r="U475" s="21">
        <v>4</v>
      </c>
      <c r="V475" s="21">
        <v>26</v>
      </c>
      <c r="W475" s="21">
        <v>66</v>
      </c>
      <c r="X475" s="21">
        <v>174</v>
      </c>
      <c r="Y475" s="21">
        <v>211</v>
      </c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x14ac:dyDescent="0.25">
      <c r="A476" s="20">
        <v>945</v>
      </c>
      <c r="B476" s="20" t="s">
        <v>385</v>
      </c>
      <c r="C476" s="21">
        <v>686</v>
      </c>
      <c r="D476" s="22">
        <f t="shared" si="33"/>
        <v>0.15306122448979592</v>
      </c>
      <c r="E476" s="21">
        <v>163</v>
      </c>
      <c r="F476" s="21">
        <v>105</v>
      </c>
      <c r="G476" s="21">
        <v>41</v>
      </c>
      <c r="H476" s="21">
        <v>2</v>
      </c>
      <c r="I476" s="21">
        <v>15</v>
      </c>
      <c r="J476" s="21">
        <v>124</v>
      </c>
      <c r="K476" s="21">
        <v>138</v>
      </c>
      <c r="L476" s="23">
        <v>0.29699999999999999</v>
      </c>
      <c r="N476" s="21">
        <f t="shared" si="35"/>
        <v>468</v>
      </c>
      <c r="O476" s="20" t="s">
        <v>628</v>
      </c>
      <c r="P476" s="21">
        <v>882</v>
      </c>
      <c r="Q476" s="23">
        <f t="shared" si="34"/>
        <v>0.14965986394557823</v>
      </c>
      <c r="R476" s="21">
        <v>189</v>
      </c>
      <c r="S476" s="25">
        <v>132</v>
      </c>
      <c r="T476" s="21">
        <v>42</v>
      </c>
      <c r="U476" s="21">
        <v>0</v>
      </c>
      <c r="V476" s="21">
        <v>15</v>
      </c>
      <c r="W476" s="21">
        <v>82</v>
      </c>
      <c r="X476" s="21">
        <v>174</v>
      </c>
      <c r="Y476" s="21">
        <v>210</v>
      </c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x14ac:dyDescent="0.25">
      <c r="A477" s="20">
        <v>3174</v>
      </c>
      <c r="B477" s="20" t="s">
        <v>290</v>
      </c>
      <c r="C477" s="21">
        <v>686</v>
      </c>
      <c r="D477" s="22">
        <f t="shared" si="33"/>
        <v>0.15743440233236153</v>
      </c>
      <c r="E477" s="21">
        <v>169</v>
      </c>
      <c r="F477" s="21">
        <v>108</v>
      </c>
      <c r="G477" s="21">
        <v>43</v>
      </c>
      <c r="H477" s="21">
        <v>2</v>
      </c>
      <c r="I477" s="21">
        <v>16</v>
      </c>
      <c r="J477" s="21">
        <v>73</v>
      </c>
      <c r="K477" s="21">
        <v>150</v>
      </c>
      <c r="L477" s="23">
        <v>0.28299999999999997</v>
      </c>
      <c r="N477" s="21">
        <f t="shared" si="35"/>
        <v>469</v>
      </c>
      <c r="O477" s="20" t="s">
        <v>652</v>
      </c>
      <c r="P477" s="21">
        <v>882</v>
      </c>
      <c r="Q477" s="23">
        <f t="shared" si="34"/>
        <v>0.15759637188208617</v>
      </c>
      <c r="R477" s="21">
        <v>209</v>
      </c>
      <c r="S477" s="25">
        <v>139</v>
      </c>
      <c r="T477" s="21">
        <v>44</v>
      </c>
      <c r="U477" s="21">
        <v>4</v>
      </c>
      <c r="V477" s="21">
        <v>22</v>
      </c>
      <c r="W477" s="21">
        <v>68</v>
      </c>
      <c r="X477" s="21">
        <v>177</v>
      </c>
      <c r="Y477" s="21">
        <v>208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x14ac:dyDescent="0.25">
      <c r="A478" s="20">
        <v>11200</v>
      </c>
      <c r="B478" s="20" t="s">
        <v>269</v>
      </c>
      <c r="C478" s="21">
        <v>686</v>
      </c>
      <c r="D478" s="22">
        <f t="shared" si="33"/>
        <v>0.16034985422740525</v>
      </c>
      <c r="E478" s="21">
        <v>161</v>
      </c>
      <c r="F478" s="21">
        <v>110</v>
      </c>
      <c r="G478" s="21">
        <v>23</v>
      </c>
      <c r="H478" s="21">
        <v>2</v>
      </c>
      <c r="I478" s="21">
        <v>26</v>
      </c>
      <c r="J478" s="21">
        <v>45</v>
      </c>
      <c r="K478" s="21">
        <v>164</v>
      </c>
      <c r="L478" s="23">
        <v>0.25600000000000001</v>
      </c>
      <c r="N478" s="21">
        <f t="shared" si="35"/>
        <v>470</v>
      </c>
      <c r="O478" s="20" t="s">
        <v>631</v>
      </c>
      <c r="P478" s="21">
        <v>882</v>
      </c>
      <c r="Q478" s="23">
        <f t="shared" si="34"/>
        <v>0.15419501133786848</v>
      </c>
      <c r="R478" s="21">
        <v>197</v>
      </c>
      <c r="S478" s="25">
        <v>136</v>
      </c>
      <c r="T478" s="21">
        <v>34</v>
      </c>
      <c r="U478" s="21">
        <v>3</v>
      </c>
      <c r="V478" s="21">
        <v>24</v>
      </c>
      <c r="W478" s="21">
        <v>72</v>
      </c>
      <c r="X478" s="21">
        <v>141</v>
      </c>
      <c r="Y478" s="21">
        <v>208</v>
      </c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x14ac:dyDescent="0.25">
      <c r="A479" s="20">
        <v>1297</v>
      </c>
      <c r="B479" s="20" t="s">
        <v>111</v>
      </c>
      <c r="C479" s="21">
        <v>686</v>
      </c>
      <c r="D479" s="22">
        <f t="shared" si="33"/>
        <v>0.1326530612244898</v>
      </c>
      <c r="E479" s="21">
        <v>162</v>
      </c>
      <c r="F479" s="21">
        <v>91</v>
      </c>
      <c r="G479" s="21">
        <v>32</v>
      </c>
      <c r="H479" s="21">
        <v>1</v>
      </c>
      <c r="I479" s="21">
        <v>38</v>
      </c>
      <c r="J479" s="21">
        <v>72</v>
      </c>
      <c r="K479" s="21">
        <v>124</v>
      </c>
      <c r="L479" s="23">
        <v>0.27100000000000002</v>
      </c>
      <c r="N479" s="21">
        <f t="shared" si="35"/>
        <v>471</v>
      </c>
      <c r="O479" s="20" t="s">
        <v>702</v>
      </c>
      <c r="P479" s="21">
        <v>882</v>
      </c>
      <c r="Q479" s="23">
        <f t="shared" si="34"/>
        <v>0.1870748299319728</v>
      </c>
      <c r="R479" s="21">
        <v>240</v>
      </c>
      <c r="S479" s="25">
        <v>165</v>
      </c>
      <c r="T479" s="21">
        <v>47</v>
      </c>
      <c r="U479" s="21">
        <v>3</v>
      </c>
      <c r="V479" s="21">
        <v>25</v>
      </c>
      <c r="W479" s="21">
        <v>41</v>
      </c>
      <c r="X479" s="21">
        <v>98</v>
      </c>
      <c r="Y479" s="21">
        <v>205.2</v>
      </c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x14ac:dyDescent="0.25">
      <c r="A480" s="20">
        <v>469</v>
      </c>
      <c r="B480" s="20" t="s">
        <v>284</v>
      </c>
      <c r="C480" s="21">
        <v>686</v>
      </c>
      <c r="D480" s="22">
        <f t="shared" si="33"/>
        <v>0.15743440233236153</v>
      </c>
      <c r="E480" s="21">
        <v>174</v>
      </c>
      <c r="F480" s="21">
        <v>108</v>
      </c>
      <c r="G480" s="21">
        <v>37</v>
      </c>
      <c r="H480" s="21">
        <v>4</v>
      </c>
      <c r="I480" s="21">
        <v>25</v>
      </c>
      <c r="J480" s="21">
        <v>63</v>
      </c>
      <c r="K480" s="21">
        <v>101</v>
      </c>
      <c r="L480" s="23">
        <v>0.28399999999999997</v>
      </c>
      <c r="N480" s="21">
        <f t="shared" si="35"/>
        <v>472</v>
      </c>
      <c r="O480" s="20" t="s">
        <v>633</v>
      </c>
      <c r="P480" s="21">
        <v>882</v>
      </c>
      <c r="Q480" s="23">
        <f t="shared" si="34"/>
        <v>0.17233560090702948</v>
      </c>
      <c r="R480" s="21">
        <v>225</v>
      </c>
      <c r="S480" s="25">
        <v>152</v>
      </c>
      <c r="T480" s="21">
        <v>45</v>
      </c>
      <c r="U480" s="21">
        <v>5</v>
      </c>
      <c r="V480" s="21">
        <v>23</v>
      </c>
      <c r="W480" s="21">
        <v>61</v>
      </c>
      <c r="X480" s="21">
        <v>109</v>
      </c>
      <c r="Y480" s="21">
        <v>204</v>
      </c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x14ac:dyDescent="0.25">
      <c r="A481" s="20">
        <v>867</v>
      </c>
      <c r="B481" s="20" t="s">
        <v>104</v>
      </c>
      <c r="C481" s="21">
        <v>686</v>
      </c>
      <c r="D481" s="22">
        <f t="shared" si="33"/>
        <v>0.10058309037900874</v>
      </c>
      <c r="E481" s="21">
        <v>131</v>
      </c>
      <c r="F481" s="21">
        <v>69</v>
      </c>
      <c r="G481" s="21">
        <v>29</v>
      </c>
      <c r="H481" s="21">
        <v>2</v>
      </c>
      <c r="I481" s="21">
        <v>31</v>
      </c>
      <c r="J481" s="21">
        <v>99</v>
      </c>
      <c r="K481" s="21">
        <v>121</v>
      </c>
      <c r="L481" s="23">
        <v>0.23200000000000001</v>
      </c>
      <c r="N481" s="21">
        <f t="shared" si="35"/>
        <v>473</v>
      </c>
      <c r="O481" s="20" t="s">
        <v>517</v>
      </c>
      <c r="P481" s="21">
        <v>882</v>
      </c>
      <c r="Q481" s="23">
        <f t="shared" si="34"/>
        <v>0.16780045351473924</v>
      </c>
      <c r="R481" s="21">
        <v>212</v>
      </c>
      <c r="S481" s="25">
        <v>148</v>
      </c>
      <c r="T481" s="21">
        <v>47</v>
      </c>
      <c r="U481" s="21">
        <v>4</v>
      </c>
      <c r="V481" s="21">
        <v>13</v>
      </c>
      <c r="W481" s="21">
        <v>70</v>
      </c>
      <c r="X481" s="21">
        <v>136</v>
      </c>
      <c r="Y481" s="21">
        <v>202</v>
      </c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x14ac:dyDescent="0.25">
      <c r="A482" s="20">
        <v>5930</v>
      </c>
      <c r="B482" s="20" t="s">
        <v>400</v>
      </c>
      <c r="C482" s="21">
        <v>686</v>
      </c>
      <c r="D482" s="22">
        <f t="shared" si="33"/>
        <v>0.20262390670553937</v>
      </c>
      <c r="E482" s="21">
        <v>181</v>
      </c>
      <c r="F482" s="21">
        <v>139</v>
      </c>
      <c r="G482" s="21">
        <v>38</v>
      </c>
      <c r="H482" s="21">
        <v>1</v>
      </c>
      <c r="I482" s="21">
        <v>3</v>
      </c>
      <c r="J482" s="21">
        <v>70</v>
      </c>
      <c r="K482" s="21">
        <v>83</v>
      </c>
      <c r="L482" s="23">
        <v>0.29599999999999999</v>
      </c>
      <c r="N482" s="21">
        <f t="shared" si="35"/>
        <v>474</v>
      </c>
      <c r="O482" s="20" t="s">
        <v>499</v>
      </c>
      <c r="P482" s="21">
        <v>882</v>
      </c>
      <c r="Q482" s="23">
        <f t="shared" si="34"/>
        <v>0.16666666666666666</v>
      </c>
      <c r="R482" s="21">
        <v>224</v>
      </c>
      <c r="S482" s="25">
        <v>147</v>
      </c>
      <c r="T482" s="21">
        <v>47</v>
      </c>
      <c r="U482" s="21">
        <v>1</v>
      </c>
      <c r="V482" s="21">
        <v>29</v>
      </c>
      <c r="W482" s="21">
        <v>58</v>
      </c>
      <c r="X482" s="21">
        <v>129</v>
      </c>
      <c r="Y482" s="21">
        <v>200.2</v>
      </c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x14ac:dyDescent="0.25">
      <c r="A483" s="20">
        <v>4792</v>
      </c>
      <c r="B483" s="20" t="s">
        <v>70</v>
      </c>
      <c r="C483" s="21">
        <v>686</v>
      </c>
      <c r="D483" s="22">
        <f t="shared" si="33"/>
        <v>0.16034985422740525</v>
      </c>
      <c r="E483" s="21">
        <v>169</v>
      </c>
      <c r="F483" s="21">
        <v>110</v>
      </c>
      <c r="G483" s="21">
        <v>24</v>
      </c>
      <c r="H483" s="21">
        <v>6</v>
      </c>
      <c r="I483" s="21">
        <v>29</v>
      </c>
      <c r="J483" s="21">
        <v>23</v>
      </c>
      <c r="K483" s="21">
        <v>132</v>
      </c>
      <c r="L483" s="23">
        <v>0.26</v>
      </c>
      <c r="N483" s="21">
        <f t="shared" si="35"/>
        <v>475</v>
      </c>
      <c r="O483" s="20" t="s">
        <v>698</v>
      </c>
      <c r="P483" s="21">
        <v>882</v>
      </c>
      <c r="Q483" s="23">
        <f t="shared" si="34"/>
        <v>0.16780045351473924</v>
      </c>
      <c r="R483" s="21">
        <v>232</v>
      </c>
      <c r="S483" s="25">
        <v>148</v>
      </c>
      <c r="T483" s="21">
        <v>52</v>
      </c>
      <c r="U483" s="21">
        <v>6</v>
      </c>
      <c r="V483" s="21">
        <v>26</v>
      </c>
      <c r="W483" s="21">
        <v>74</v>
      </c>
      <c r="X483" s="21">
        <v>110</v>
      </c>
      <c r="Y483" s="21">
        <v>200.2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x14ac:dyDescent="0.25">
      <c r="A484" s="20">
        <v>1887</v>
      </c>
      <c r="B484" s="20" t="s">
        <v>167</v>
      </c>
      <c r="C484" s="21">
        <v>686</v>
      </c>
      <c r="D484" s="22">
        <f t="shared" si="33"/>
        <v>0.10058309037900874</v>
      </c>
      <c r="E484" s="21">
        <v>119</v>
      </c>
      <c r="F484" s="21">
        <v>69</v>
      </c>
      <c r="G484" s="21">
        <v>27</v>
      </c>
      <c r="H484" s="21">
        <v>0</v>
      </c>
      <c r="I484" s="21">
        <v>23</v>
      </c>
      <c r="J484" s="21">
        <v>84</v>
      </c>
      <c r="K484" s="21">
        <v>170</v>
      </c>
      <c r="L484" s="23">
        <v>0.20300000000000001</v>
      </c>
      <c r="N484" s="21">
        <f t="shared" si="35"/>
        <v>476</v>
      </c>
      <c r="O484" s="20" t="s">
        <v>502</v>
      </c>
      <c r="P484" s="21">
        <v>881</v>
      </c>
      <c r="Q484" s="23">
        <f t="shared" si="34"/>
        <v>0.12145289443813848</v>
      </c>
      <c r="R484" s="21">
        <v>156</v>
      </c>
      <c r="S484" s="25">
        <v>107</v>
      </c>
      <c r="T484" s="21">
        <v>22</v>
      </c>
      <c r="U484" s="21">
        <v>3</v>
      </c>
      <c r="V484" s="21">
        <v>24</v>
      </c>
      <c r="W484" s="21">
        <v>54</v>
      </c>
      <c r="X484" s="21">
        <v>265</v>
      </c>
      <c r="Y484" s="21">
        <v>228</v>
      </c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x14ac:dyDescent="0.25">
      <c r="A485" s="20">
        <v>1177</v>
      </c>
      <c r="B485" s="20" t="s">
        <v>286</v>
      </c>
      <c r="C485" s="21">
        <v>685</v>
      </c>
      <c r="D485" s="22">
        <f t="shared" si="33"/>
        <v>0.17080291970802919</v>
      </c>
      <c r="E485" s="21">
        <v>212</v>
      </c>
      <c r="F485" s="21">
        <v>117</v>
      </c>
      <c r="G485" s="21">
        <v>51</v>
      </c>
      <c r="H485" s="21">
        <v>1</v>
      </c>
      <c r="I485" s="21">
        <v>43</v>
      </c>
      <c r="J485" s="21">
        <v>79</v>
      </c>
      <c r="K485" s="21">
        <v>65</v>
      </c>
      <c r="L485" s="23">
        <v>0.35899999999999999</v>
      </c>
      <c r="N485" s="21">
        <f t="shared" si="35"/>
        <v>477</v>
      </c>
      <c r="O485" s="20" t="s">
        <v>556</v>
      </c>
      <c r="P485" s="21">
        <v>881</v>
      </c>
      <c r="Q485" s="23">
        <f t="shared" si="34"/>
        <v>0.15777525539160045</v>
      </c>
      <c r="R485" s="21">
        <v>195</v>
      </c>
      <c r="S485" s="25">
        <v>139</v>
      </c>
      <c r="T485" s="21">
        <v>36</v>
      </c>
      <c r="U485" s="21">
        <v>5</v>
      </c>
      <c r="V485" s="21">
        <v>15</v>
      </c>
      <c r="W485" s="21">
        <v>45</v>
      </c>
      <c r="X485" s="21">
        <v>198</v>
      </c>
      <c r="Y485" s="21">
        <v>219.2</v>
      </c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x14ac:dyDescent="0.25">
      <c r="A486" s="20">
        <v>1281</v>
      </c>
      <c r="B486" s="20" t="s">
        <v>234</v>
      </c>
      <c r="C486" s="21">
        <v>685</v>
      </c>
      <c r="D486" s="22">
        <f t="shared" si="33"/>
        <v>0.15036496350364964</v>
      </c>
      <c r="E486" s="21">
        <v>177</v>
      </c>
      <c r="F486" s="21">
        <v>103</v>
      </c>
      <c r="G486" s="21">
        <v>41</v>
      </c>
      <c r="H486" s="21">
        <v>0</v>
      </c>
      <c r="I486" s="21">
        <v>33</v>
      </c>
      <c r="J486" s="21">
        <v>97</v>
      </c>
      <c r="K486" s="21">
        <v>93</v>
      </c>
      <c r="L486" s="23">
        <v>0.308</v>
      </c>
      <c r="N486" s="21">
        <f t="shared" si="35"/>
        <v>478</v>
      </c>
      <c r="O486" s="20" t="s">
        <v>519</v>
      </c>
      <c r="P486" s="21">
        <v>881</v>
      </c>
      <c r="Q486" s="23">
        <f t="shared" si="34"/>
        <v>0.15437003405221339</v>
      </c>
      <c r="R486" s="21">
        <v>204</v>
      </c>
      <c r="S486" s="25">
        <v>136</v>
      </c>
      <c r="T486" s="21">
        <v>45</v>
      </c>
      <c r="U486" s="21">
        <v>4</v>
      </c>
      <c r="V486" s="21">
        <v>19</v>
      </c>
      <c r="W486" s="21">
        <v>40</v>
      </c>
      <c r="X486" s="21">
        <v>206</v>
      </c>
      <c r="Y486" s="21">
        <v>216</v>
      </c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x14ac:dyDescent="0.25">
      <c r="A487" s="20">
        <v>13510</v>
      </c>
      <c r="B487" s="20" t="s">
        <v>195</v>
      </c>
      <c r="C487" s="21">
        <v>685</v>
      </c>
      <c r="D487" s="22">
        <f t="shared" si="33"/>
        <v>0.13138686131386862</v>
      </c>
      <c r="E487" s="21">
        <v>168</v>
      </c>
      <c r="F487" s="21">
        <v>90</v>
      </c>
      <c r="G487" s="21">
        <v>44</v>
      </c>
      <c r="H487" s="21">
        <v>5</v>
      </c>
      <c r="I487" s="21">
        <v>29</v>
      </c>
      <c r="J487" s="21">
        <v>69</v>
      </c>
      <c r="K487" s="21">
        <v>82</v>
      </c>
      <c r="L487" s="23">
        <v>0.28000000000000003</v>
      </c>
      <c r="N487" s="21">
        <f t="shared" si="35"/>
        <v>479</v>
      </c>
      <c r="O487" s="20" t="s">
        <v>549</v>
      </c>
      <c r="P487" s="21">
        <v>881</v>
      </c>
      <c r="Q487" s="23">
        <f t="shared" si="34"/>
        <v>0.15777525539160045</v>
      </c>
      <c r="R487" s="21">
        <v>197</v>
      </c>
      <c r="S487" s="25">
        <v>139</v>
      </c>
      <c r="T487" s="21">
        <v>37</v>
      </c>
      <c r="U487" s="21">
        <v>7</v>
      </c>
      <c r="V487" s="21">
        <v>14</v>
      </c>
      <c r="W487" s="21">
        <v>58</v>
      </c>
      <c r="X487" s="21">
        <v>187</v>
      </c>
      <c r="Y487" s="21">
        <v>210.2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x14ac:dyDescent="0.25">
      <c r="A488" s="20">
        <v>9847</v>
      </c>
      <c r="B488" s="20" t="s">
        <v>333</v>
      </c>
      <c r="C488" s="21">
        <v>685</v>
      </c>
      <c r="D488" s="22">
        <f t="shared" si="33"/>
        <v>0.15036496350364964</v>
      </c>
      <c r="E488" s="21">
        <v>165</v>
      </c>
      <c r="F488" s="21">
        <v>103</v>
      </c>
      <c r="G488" s="21">
        <v>36</v>
      </c>
      <c r="H488" s="21">
        <v>3</v>
      </c>
      <c r="I488" s="21">
        <v>23</v>
      </c>
      <c r="J488" s="21">
        <v>98</v>
      </c>
      <c r="K488" s="21">
        <v>133</v>
      </c>
      <c r="L488" s="23">
        <v>0.29199999999999998</v>
      </c>
      <c r="N488" s="21">
        <f t="shared" si="35"/>
        <v>480</v>
      </c>
      <c r="O488" s="20" t="s">
        <v>539</v>
      </c>
      <c r="P488" s="21">
        <v>881</v>
      </c>
      <c r="Q488" s="23">
        <f t="shared" si="34"/>
        <v>0.20317820658342792</v>
      </c>
      <c r="R488" s="21">
        <v>229</v>
      </c>
      <c r="S488" s="25">
        <v>179</v>
      </c>
      <c r="T488" s="21">
        <v>33</v>
      </c>
      <c r="U488" s="21">
        <v>3</v>
      </c>
      <c r="V488" s="21">
        <v>14</v>
      </c>
      <c r="W488" s="21">
        <v>44</v>
      </c>
      <c r="X488" s="21">
        <v>159</v>
      </c>
      <c r="Y488" s="21">
        <v>208.2</v>
      </c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x14ac:dyDescent="0.25">
      <c r="A489" s="20">
        <v>945</v>
      </c>
      <c r="B489" s="20" t="s">
        <v>385</v>
      </c>
      <c r="C489" s="21">
        <v>685</v>
      </c>
      <c r="D489" s="22">
        <f t="shared" si="33"/>
        <v>0.145985401459854</v>
      </c>
      <c r="E489" s="21">
        <v>176</v>
      </c>
      <c r="F489" s="21">
        <v>100</v>
      </c>
      <c r="G489" s="21">
        <v>50</v>
      </c>
      <c r="H489" s="21">
        <v>6</v>
      </c>
      <c r="I489" s="21">
        <v>20</v>
      </c>
      <c r="J489" s="21">
        <v>104</v>
      </c>
      <c r="K489" s="21">
        <v>117</v>
      </c>
      <c r="L489" s="23">
        <v>0.308</v>
      </c>
      <c r="N489" s="21">
        <f t="shared" si="35"/>
        <v>481</v>
      </c>
      <c r="O489" s="20" t="s">
        <v>711</v>
      </c>
      <c r="P489" s="21">
        <v>881</v>
      </c>
      <c r="Q489" s="23">
        <f t="shared" si="34"/>
        <v>0.15437003405221339</v>
      </c>
      <c r="R489" s="21">
        <v>206</v>
      </c>
      <c r="S489" s="25">
        <v>136</v>
      </c>
      <c r="T489" s="21">
        <v>38</v>
      </c>
      <c r="U489" s="21">
        <v>3</v>
      </c>
      <c r="V489" s="21">
        <v>29</v>
      </c>
      <c r="W489" s="21">
        <v>67</v>
      </c>
      <c r="X489" s="21">
        <v>137</v>
      </c>
      <c r="Y489" s="21">
        <v>208.2</v>
      </c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x14ac:dyDescent="0.25">
      <c r="A490" s="20">
        <v>1744</v>
      </c>
      <c r="B490" s="20" t="s">
        <v>332</v>
      </c>
      <c r="C490" s="21">
        <v>685</v>
      </c>
      <c r="D490" s="22">
        <f t="shared" si="33"/>
        <v>0.16496350364963502</v>
      </c>
      <c r="E490" s="21">
        <v>191</v>
      </c>
      <c r="F490" s="21">
        <v>113</v>
      </c>
      <c r="G490" s="21">
        <v>52</v>
      </c>
      <c r="H490" s="21">
        <v>1</v>
      </c>
      <c r="I490" s="21">
        <v>25</v>
      </c>
      <c r="J490" s="21">
        <v>60</v>
      </c>
      <c r="K490" s="21">
        <v>117</v>
      </c>
      <c r="L490" s="23">
        <v>0.313</v>
      </c>
      <c r="N490" s="21">
        <f t="shared" si="35"/>
        <v>482</v>
      </c>
      <c r="O490" s="20" t="s">
        <v>523</v>
      </c>
      <c r="P490" s="21">
        <v>881</v>
      </c>
      <c r="Q490" s="23">
        <f t="shared" si="34"/>
        <v>0.19182746878547105</v>
      </c>
      <c r="R490" s="21">
        <v>233</v>
      </c>
      <c r="S490" s="25">
        <v>169</v>
      </c>
      <c r="T490" s="21">
        <v>41</v>
      </c>
      <c r="U490" s="21">
        <v>4</v>
      </c>
      <c r="V490" s="21">
        <v>19</v>
      </c>
      <c r="W490" s="21">
        <v>55</v>
      </c>
      <c r="X490" s="21">
        <v>158</v>
      </c>
      <c r="Y490" s="21">
        <v>204</v>
      </c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x14ac:dyDescent="0.25">
      <c r="A491" s="20">
        <v>1744</v>
      </c>
      <c r="B491" s="20" t="s">
        <v>332</v>
      </c>
      <c r="C491" s="21">
        <v>685</v>
      </c>
      <c r="D491" s="22">
        <f t="shared" si="33"/>
        <v>0.17518248175182483</v>
      </c>
      <c r="E491" s="21">
        <v>198</v>
      </c>
      <c r="F491" s="21">
        <v>120</v>
      </c>
      <c r="G491" s="21">
        <v>43</v>
      </c>
      <c r="H491" s="21">
        <v>2</v>
      </c>
      <c r="I491" s="21">
        <v>33</v>
      </c>
      <c r="J491" s="21">
        <v>64</v>
      </c>
      <c r="K491" s="21">
        <v>125</v>
      </c>
      <c r="L491" s="23">
        <v>0.32300000000000001</v>
      </c>
      <c r="N491" s="21">
        <f t="shared" si="35"/>
        <v>483</v>
      </c>
      <c r="O491" s="20" t="s">
        <v>698</v>
      </c>
      <c r="P491" s="21">
        <v>881</v>
      </c>
      <c r="Q491" s="23">
        <f t="shared" si="34"/>
        <v>0.14415437003405221</v>
      </c>
      <c r="R491" s="21">
        <v>203</v>
      </c>
      <c r="S491" s="25">
        <v>127</v>
      </c>
      <c r="T491" s="21">
        <v>48</v>
      </c>
      <c r="U491" s="21">
        <v>3</v>
      </c>
      <c r="V491" s="21">
        <v>25</v>
      </c>
      <c r="W491" s="21">
        <v>83</v>
      </c>
      <c r="X491" s="21">
        <v>117</v>
      </c>
      <c r="Y491" s="21">
        <v>202.2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x14ac:dyDescent="0.25">
      <c r="A492" s="20">
        <v>1744</v>
      </c>
      <c r="B492" s="20" t="s">
        <v>332</v>
      </c>
      <c r="C492" s="21">
        <v>685</v>
      </c>
      <c r="D492" s="22">
        <f t="shared" si="33"/>
        <v>0.18978102189781021</v>
      </c>
      <c r="E492" s="21">
        <v>198</v>
      </c>
      <c r="F492" s="21">
        <v>130</v>
      </c>
      <c r="G492" s="21">
        <v>34</v>
      </c>
      <c r="H492" s="21">
        <v>0</v>
      </c>
      <c r="I492" s="21">
        <v>34</v>
      </c>
      <c r="J492" s="21">
        <v>68</v>
      </c>
      <c r="K492" s="21">
        <v>107</v>
      </c>
      <c r="L492" s="23">
        <v>0.32400000000000001</v>
      </c>
      <c r="N492" s="21">
        <f t="shared" si="35"/>
        <v>484</v>
      </c>
      <c r="O492" s="20" t="s">
        <v>560</v>
      </c>
      <c r="P492" s="21">
        <v>881</v>
      </c>
      <c r="Q492" s="23">
        <f t="shared" si="34"/>
        <v>0.14642451759364358</v>
      </c>
      <c r="R492" s="21">
        <v>211</v>
      </c>
      <c r="S492" s="25">
        <v>129</v>
      </c>
      <c r="T492" s="21">
        <v>51</v>
      </c>
      <c r="U492" s="21">
        <v>8</v>
      </c>
      <c r="V492" s="21">
        <v>23</v>
      </c>
      <c r="W492" s="21">
        <v>82</v>
      </c>
      <c r="X492" s="21">
        <v>191</v>
      </c>
      <c r="Y492" s="21">
        <v>202.1</v>
      </c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x14ac:dyDescent="0.25">
      <c r="A493" s="20">
        <v>3174</v>
      </c>
      <c r="B493" s="20" t="s">
        <v>290</v>
      </c>
      <c r="C493" s="21">
        <v>685</v>
      </c>
      <c r="D493" s="22">
        <f t="shared" si="33"/>
        <v>0.16204379562043797</v>
      </c>
      <c r="E493" s="21">
        <v>175</v>
      </c>
      <c r="F493" s="21">
        <v>111</v>
      </c>
      <c r="G493" s="21">
        <v>38</v>
      </c>
      <c r="H493" s="21">
        <v>6</v>
      </c>
      <c r="I493" s="21">
        <v>20</v>
      </c>
      <c r="J493" s="21">
        <v>78</v>
      </c>
      <c r="K493" s="21">
        <v>151</v>
      </c>
      <c r="L493" s="23">
        <v>0.3</v>
      </c>
      <c r="N493" s="21">
        <f t="shared" si="35"/>
        <v>485</v>
      </c>
      <c r="O493" s="20" t="s">
        <v>572</v>
      </c>
      <c r="P493" s="21">
        <v>880</v>
      </c>
      <c r="Q493" s="23">
        <f t="shared" si="34"/>
        <v>0.13863636363636364</v>
      </c>
      <c r="R493" s="21">
        <v>188</v>
      </c>
      <c r="S493" s="25">
        <v>122</v>
      </c>
      <c r="T493" s="21">
        <v>36</v>
      </c>
      <c r="U493" s="21">
        <v>1</v>
      </c>
      <c r="V493" s="21">
        <v>29</v>
      </c>
      <c r="W493" s="21">
        <v>59</v>
      </c>
      <c r="X493" s="21">
        <v>121</v>
      </c>
      <c r="Y493" s="21">
        <v>215.2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x14ac:dyDescent="0.25">
      <c r="A494" s="20">
        <v>651</v>
      </c>
      <c r="B494" s="20" t="s">
        <v>353</v>
      </c>
      <c r="C494" s="21">
        <v>685</v>
      </c>
      <c r="D494" s="22">
        <f t="shared" si="33"/>
        <v>0.1343065693430657</v>
      </c>
      <c r="E494" s="21">
        <v>166</v>
      </c>
      <c r="F494" s="21">
        <v>92</v>
      </c>
      <c r="G494" s="21">
        <v>31</v>
      </c>
      <c r="H494" s="21">
        <v>1</v>
      </c>
      <c r="I494" s="21">
        <v>42</v>
      </c>
      <c r="J494" s="21">
        <v>93</v>
      </c>
      <c r="K494" s="21">
        <v>112</v>
      </c>
      <c r="L494" s="23">
        <v>0.28499999999999998</v>
      </c>
      <c r="N494" s="21">
        <f t="shared" si="35"/>
        <v>486</v>
      </c>
      <c r="O494" s="20" t="s">
        <v>548</v>
      </c>
      <c r="P494" s="21">
        <v>880</v>
      </c>
      <c r="Q494" s="23">
        <f t="shared" si="34"/>
        <v>0.14886363636363636</v>
      </c>
      <c r="R494" s="21">
        <v>190</v>
      </c>
      <c r="S494" s="25">
        <v>131</v>
      </c>
      <c r="T494" s="21">
        <v>35</v>
      </c>
      <c r="U494" s="21">
        <v>2</v>
      </c>
      <c r="V494" s="21">
        <v>22</v>
      </c>
      <c r="W494" s="21">
        <v>62</v>
      </c>
      <c r="X494" s="21">
        <v>215</v>
      </c>
      <c r="Y494" s="21">
        <v>212.1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x14ac:dyDescent="0.25">
      <c r="A495" s="20">
        <v>9368</v>
      </c>
      <c r="B495" s="20" t="s">
        <v>380</v>
      </c>
      <c r="C495" s="21">
        <v>685</v>
      </c>
      <c r="D495" s="22">
        <f t="shared" si="33"/>
        <v>0.1343065693430657</v>
      </c>
      <c r="E495" s="21">
        <v>173</v>
      </c>
      <c r="F495" s="21">
        <v>92</v>
      </c>
      <c r="G495" s="21">
        <v>41</v>
      </c>
      <c r="H495" s="21">
        <v>4</v>
      </c>
      <c r="I495" s="21">
        <v>36</v>
      </c>
      <c r="J495" s="21">
        <v>42</v>
      </c>
      <c r="K495" s="21">
        <v>144</v>
      </c>
      <c r="L495" s="23">
        <v>0.27300000000000002</v>
      </c>
      <c r="N495" s="21">
        <f t="shared" si="35"/>
        <v>487</v>
      </c>
      <c r="O495" s="20" t="s">
        <v>816</v>
      </c>
      <c r="P495" s="21">
        <v>880</v>
      </c>
      <c r="Q495" s="23">
        <f t="shared" si="34"/>
        <v>0.16704545454545455</v>
      </c>
      <c r="R495" s="21">
        <v>203</v>
      </c>
      <c r="S495" s="25">
        <v>147</v>
      </c>
      <c r="T495" s="21">
        <v>33</v>
      </c>
      <c r="U495" s="21">
        <v>6</v>
      </c>
      <c r="V495" s="21">
        <v>17</v>
      </c>
      <c r="W495" s="21">
        <v>72</v>
      </c>
      <c r="X495" s="21">
        <v>124</v>
      </c>
      <c r="Y495" s="21">
        <v>210.1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x14ac:dyDescent="0.25">
      <c r="A496" s="20">
        <v>19251</v>
      </c>
      <c r="B496" s="20" t="s">
        <v>297</v>
      </c>
      <c r="C496" s="21">
        <v>685</v>
      </c>
      <c r="D496" s="22">
        <f t="shared" si="33"/>
        <v>0.13868613138686131</v>
      </c>
      <c r="E496" s="21">
        <v>162</v>
      </c>
      <c r="F496" s="21">
        <v>95</v>
      </c>
      <c r="G496" s="21">
        <v>27</v>
      </c>
      <c r="H496" s="21">
        <v>0</v>
      </c>
      <c r="I496" s="21">
        <v>40</v>
      </c>
      <c r="J496" s="21">
        <v>67</v>
      </c>
      <c r="K496" s="21">
        <v>128</v>
      </c>
      <c r="L496" s="23">
        <v>0.27100000000000002</v>
      </c>
      <c r="N496" s="21">
        <f t="shared" si="35"/>
        <v>488</v>
      </c>
      <c r="O496" s="20" t="s">
        <v>587</v>
      </c>
      <c r="P496" s="21">
        <v>880</v>
      </c>
      <c r="Q496" s="23">
        <f t="shared" si="34"/>
        <v>0.15340909090909091</v>
      </c>
      <c r="R496" s="21">
        <v>192</v>
      </c>
      <c r="S496" s="25">
        <v>135</v>
      </c>
      <c r="T496" s="21">
        <v>39</v>
      </c>
      <c r="U496" s="21">
        <v>4</v>
      </c>
      <c r="V496" s="21">
        <v>14</v>
      </c>
      <c r="W496" s="21">
        <v>79</v>
      </c>
      <c r="X496" s="21">
        <v>166</v>
      </c>
      <c r="Y496" s="21">
        <v>207.1</v>
      </c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x14ac:dyDescent="0.25">
      <c r="A497" s="20">
        <v>3190</v>
      </c>
      <c r="B497" s="20" t="s">
        <v>432</v>
      </c>
      <c r="C497" s="21">
        <v>685</v>
      </c>
      <c r="D497" s="22">
        <f t="shared" si="33"/>
        <v>0.12992700729927006</v>
      </c>
      <c r="E497" s="21">
        <v>165</v>
      </c>
      <c r="F497" s="21">
        <v>89</v>
      </c>
      <c r="G497" s="21">
        <v>46</v>
      </c>
      <c r="H497" s="21">
        <v>4</v>
      </c>
      <c r="I497" s="21">
        <v>26</v>
      </c>
      <c r="J497" s="21">
        <v>65</v>
      </c>
      <c r="K497" s="21">
        <v>93</v>
      </c>
      <c r="L497" s="23">
        <v>0.27600000000000002</v>
      </c>
      <c r="N497" s="21">
        <f t="shared" si="35"/>
        <v>489</v>
      </c>
      <c r="O497" s="20" t="s">
        <v>729</v>
      </c>
      <c r="P497" s="21">
        <v>880</v>
      </c>
      <c r="Q497" s="23">
        <f t="shared" si="34"/>
        <v>0.17613636363636365</v>
      </c>
      <c r="R497" s="21">
        <v>232</v>
      </c>
      <c r="S497" s="25">
        <v>155</v>
      </c>
      <c r="T497" s="21">
        <v>47</v>
      </c>
      <c r="U497" s="21">
        <v>5</v>
      </c>
      <c r="V497" s="21">
        <v>25</v>
      </c>
      <c r="W497" s="21">
        <v>64</v>
      </c>
      <c r="X497" s="21">
        <v>114</v>
      </c>
      <c r="Y497" s="21">
        <v>203.1</v>
      </c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x14ac:dyDescent="0.25">
      <c r="A498" s="20">
        <v>3410</v>
      </c>
      <c r="B498" s="20" t="s">
        <v>255</v>
      </c>
      <c r="C498" s="21">
        <v>685</v>
      </c>
      <c r="D498" s="22">
        <f t="shared" si="33"/>
        <v>0.17080291970802919</v>
      </c>
      <c r="E498" s="21">
        <v>188</v>
      </c>
      <c r="F498" s="21">
        <v>117</v>
      </c>
      <c r="G498" s="21">
        <v>45</v>
      </c>
      <c r="H498" s="21">
        <v>1</v>
      </c>
      <c r="I498" s="21">
        <v>25</v>
      </c>
      <c r="J498" s="21">
        <v>56</v>
      </c>
      <c r="K498" s="21">
        <v>105</v>
      </c>
      <c r="L498" s="23">
        <v>0.30399999999999999</v>
      </c>
      <c r="N498" s="21">
        <f t="shared" si="35"/>
        <v>490</v>
      </c>
      <c r="O498" s="20" t="s">
        <v>489</v>
      </c>
      <c r="P498" s="21">
        <v>880</v>
      </c>
      <c r="Q498" s="23">
        <f t="shared" si="34"/>
        <v>0.15568181818181817</v>
      </c>
      <c r="R498" s="21">
        <v>195</v>
      </c>
      <c r="S498" s="25">
        <v>137</v>
      </c>
      <c r="T498" s="21">
        <v>39</v>
      </c>
      <c r="U498" s="21">
        <v>1</v>
      </c>
      <c r="V498" s="21">
        <v>18</v>
      </c>
      <c r="W498" s="21">
        <v>87</v>
      </c>
      <c r="X498" s="21">
        <v>163</v>
      </c>
      <c r="Y498" s="21">
        <v>201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x14ac:dyDescent="0.25">
      <c r="A499" s="20">
        <v>311</v>
      </c>
      <c r="B499" s="20" t="s">
        <v>354</v>
      </c>
      <c r="C499" s="21">
        <v>685</v>
      </c>
      <c r="D499" s="22">
        <f t="shared" si="33"/>
        <v>0.11678832116788321</v>
      </c>
      <c r="E499" s="21">
        <v>146</v>
      </c>
      <c r="F499" s="21">
        <v>80</v>
      </c>
      <c r="G499" s="21">
        <v>38</v>
      </c>
      <c r="H499" s="21">
        <v>2</v>
      </c>
      <c r="I499" s="21">
        <v>26</v>
      </c>
      <c r="J499" s="21">
        <v>56</v>
      </c>
      <c r="K499" s="21">
        <v>111</v>
      </c>
      <c r="L499" s="23">
        <v>0.24099999999999999</v>
      </c>
      <c r="N499" s="21">
        <f t="shared" si="35"/>
        <v>491</v>
      </c>
      <c r="O499" s="20" t="s">
        <v>848</v>
      </c>
      <c r="P499" s="21">
        <v>880</v>
      </c>
      <c r="Q499" s="23">
        <f t="shared" si="34"/>
        <v>0.1875</v>
      </c>
      <c r="R499" s="21">
        <v>250</v>
      </c>
      <c r="S499" s="25">
        <v>165</v>
      </c>
      <c r="T499" s="21">
        <v>42</v>
      </c>
      <c r="U499" s="21">
        <v>6</v>
      </c>
      <c r="V499" s="21">
        <v>37</v>
      </c>
      <c r="W499" s="21">
        <v>38</v>
      </c>
      <c r="X499" s="21">
        <v>113</v>
      </c>
      <c r="Y499" s="21">
        <v>195</v>
      </c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x14ac:dyDescent="0.25">
      <c r="A500" s="20">
        <v>2521</v>
      </c>
      <c r="B500" s="20" t="s">
        <v>262</v>
      </c>
      <c r="C500" s="21">
        <v>685</v>
      </c>
      <c r="D500" s="22">
        <f t="shared" si="33"/>
        <v>0.15182481751824817</v>
      </c>
      <c r="E500" s="21">
        <v>174</v>
      </c>
      <c r="F500" s="21">
        <v>104</v>
      </c>
      <c r="G500" s="21">
        <v>41</v>
      </c>
      <c r="H500" s="21">
        <v>0</v>
      </c>
      <c r="I500" s="21">
        <v>29</v>
      </c>
      <c r="J500" s="21">
        <v>40</v>
      </c>
      <c r="K500" s="21">
        <v>111</v>
      </c>
      <c r="L500" s="23">
        <v>0.27700000000000002</v>
      </c>
      <c r="N500" s="21">
        <f t="shared" si="35"/>
        <v>492</v>
      </c>
      <c r="O500" s="20" t="s">
        <v>589</v>
      </c>
      <c r="P500" s="21">
        <v>879</v>
      </c>
      <c r="Q500" s="23">
        <f t="shared" si="34"/>
        <v>0.14562002275312855</v>
      </c>
      <c r="R500" s="21">
        <v>191</v>
      </c>
      <c r="S500" s="25">
        <v>128</v>
      </c>
      <c r="T500" s="21">
        <v>38</v>
      </c>
      <c r="U500" s="21">
        <v>5</v>
      </c>
      <c r="V500" s="21">
        <v>20</v>
      </c>
      <c r="W500" s="21">
        <v>43</v>
      </c>
      <c r="X500" s="21">
        <v>202</v>
      </c>
      <c r="Y500" s="21">
        <v>219.2</v>
      </c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x14ac:dyDescent="0.25">
      <c r="A501" s="20">
        <v>1744</v>
      </c>
      <c r="B501" s="20" t="s">
        <v>332</v>
      </c>
      <c r="C501" s="21">
        <v>685</v>
      </c>
      <c r="D501" s="22">
        <f t="shared" si="33"/>
        <v>0.1635036496350365</v>
      </c>
      <c r="E501" s="21">
        <v>177</v>
      </c>
      <c r="F501" s="21">
        <v>112</v>
      </c>
      <c r="G501" s="21">
        <v>31</v>
      </c>
      <c r="H501" s="21">
        <v>1</v>
      </c>
      <c r="I501" s="21">
        <v>33</v>
      </c>
      <c r="J501" s="21">
        <v>68</v>
      </c>
      <c r="K501" s="21">
        <v>148</v>
      </c>
      <c r="L501" s="23">
        <v>0.29399999999999998</v>
      </c>
      <c r="N501" s="21">
        <f t="shared" si="35"/>
        <v>493</v>
      </c>
      <c r="O501" s="20" t="s">
        <v>816</v>
      </c>
      <c r="P501" s="21">
        <v>879</v>
      </c>
      <c r="Q501" s="23">
        <f t="shared" si="34"/>
        <v>0.17292377701934017</v>
      </c>
      <c r="R501" s="21">
        <v>199</v>
      </c>
      <c r="S501" s="25">
        <v>152</v>
      </c>
      <c r="T501" s="21">
        <v>27</v>
      </c>
      <c r="U501" s="21">
        <v>4</v>
      </c>
      <c r="V501" s="21">
        <v>16</v>
      </c>
      <c r="W501" s="21">
        <v>61</v>
      </c>
      <c r="X501" s="21">
        <v>137</v>
      </c>
      <c r="Y501" s="21">
        <v>215</v>
      </c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x14ac:dyDescent="0.25">
      <c r="A502" s="20">
        <v>6265</v>
      </c>
      <c r="B502" s="20" t="s">
        <v>192</v>
      </c>
      <c r="C502" s="21">
        <v>685</v>
      </c>
      <c r="D502" s="22">
        <f t="shared" si="33"/>
        <v>0.12554744525547445</v>
      </c>
      <c r="E502" s="21">
        <v>162</v>
      </c>
      <c r="F502" s="21">
        <v>86</v>
      </c>
      <c r="G502" s="21">
        <v>42</v>
      </c>
      <c r="H502" s="21">
        <v>3</v>
      </c>
      <c r="I502" s="21">
        <v>31</v>
      </c>
      <c r="J502" s="21">
        <v>72</v>
      </c>
      <c r="K502" s="21">
        <v>116</v>
      </c>
      <c r="L502" s="23">
        <v>0.27200000000000002</v>
      </c>
      <c r="N502" s="21">
        <f t="shared" si="35"/>
        <v>494</v>
      </c>
      <c r="O502" s="20" t="s">
        <v>502</v>
      </c>
      <c r="P502" s="21">
        <v>878</v>
      </c>
      <c r="Q502" s="23">
        <f t="shared" si="34"/>
        <v>0.12072892938496584</v>
      </c>
      <c r="R502" s="21">
        <v>183</v>
      </c>
      <c r="S502" s="25">
        <v>106</v>
      </c>
      <c r="T502" s="21">
        <v>40</v>
      </c>
      <c r="U502" s="21">
        <v>4</v>
      </c>
      <c r="V502" s="21">
        <v>33</v>
      </c>
      <c r="W502" s="21">
        <v>52</v>
      </c>
      <c r="X502" s="21">
        <v>235</v>
      </c>
      <c r="Y502" s="21">
        <v>219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x14ac:dyDescent="0.25">
      <c r="A503" s="20">
        <v>8709</v>
      </c>
      <c r="B503" s="20" t="s">
        <v>329</v>
      </c>
      <c r="C503" s="21">
        <v>685</v>
      </c>
      <c r="D503" s="22">
        <f t="shared" si="33"/>
        <v>0.18248175182481752</v>
      </c>
      <c r="E503" s="21">
        <v>163</v>
      </c>
      <c r="F503" s="21">
        <v>125</v>
      </c>
      <c r="G503" s="21">
        <v>35</v>
      </c>
      <c r="H503" s="21">
        <v>1</v>
      </c>
      <c r="I503" s="21">
        <v>2</v>
      </c>
      <c r="J503" s="21">
        <v>46</v>
      </c>
      <c r="K503" s="21">
        <v>96</v>
      </c>
      <c r="L503" s="23">
        <v>0.26300000000000001</v>
      </c>
      <c r="N503" s="21">
        <f t="shared" si="35"/>
        <v>495</v>
      </c>
      <c r="O503" s="20" t="s">
        <v>490</v>
      </c>
      <c r="P503" s="21">
        <v>878</v>
      </c>
      <c r="Q503" s="23">
        <f t="shared" si="34"/>
        <v>0.13211845102505695</v>
      </c>
      <c r="R503" s="21">
        <v>169</v>
      </c>
      <c r="S503" s="25">
        <v>116</v>
      </c>
      <c r="T503" s="21">
        <v>34</v>
      </c>
      <c r="U503" s="21">
        <v>4</v>
      </c>
      <c r="V503" s="21">
        <v>15</v>
      </c>
      <c r="W503" s="21">
        <v>79</v>
      </c>
      <c r="X503" s="21">
        <v>218</v>
      </c>
      <c r="Y503" s="21">
        <v>214.1</v>
      </c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x14ac:dyDescent="0.25">
      <c r="A504" s="20">
        <v>254</v>
      </c>
      <c r="B504" s="20" t="s">
        <v>147</v>
      </c>
      <c r="C504" s="21">
        <v>684</v>
      </c>
      <c r="D504" s="22">
        <f t="shared" si="33"/>
        <v>0.17105263157894737</v>
      </c>
      <c r="E504" s="21">
        <v>189</v>
      </c>
      <c r="F504" s="21">
        <v>117</v>
      </c>
      <c r="G504" s="21">
        <v>45</v>
      </c>
      <c r="H504" s="21">
        <v>0</v>
      </c>
      <c r="I504" s="21">
        <v>27</v>
      </c>
      <c r="J504" s="21">
        <v>47</v>
      </c>
      <c r="K504" s="21">
        <v>119</v>
      </c>
      <c r="L504" s="23">
        <v>0.309</v>
      </c>
      <c r="N504" s="21">
        <f t="shared" si="35"/>
        <v>496</v>
      </c>
      <c r="O504" s="20" t="s">
        <v>592</v>
      </c>
      <c r="P504" s="21">
        <v>878</v>
      </c>
      <c r="Q504" s="23">
        <f t="shared" si="34"/>
        <v>0.15148063781321183</v>
      </c>
      <c r="R504" s="21">
        <v>189</v>
      </c>
      <c r="S504" s="25">
        <v>133</v>
      </c>
      <c r="T504" s="21">
        <v>35</v>
      </c>
      <c r="U504" s="21">
        <v>3</v>
      </c>
      <c r="V504" s="21">
        <v>18</v>
      </c>
      <c r="W504" s="21">
        <v>70</v>
      </c>
      <c r="X504" s="21">
        <v>162</v>
      </c>
      <c r="Y504" s="21">
        <v>213</v>
      </c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x14ac:dyDescent="0.25">
      <c r="A505" s="20">
        <v>12916</v>
      </c>
      <c r="B505" s="20" t="s">
        <v>348</v>
      </c>
      <c r="C505" s="21">
        <v>684</v>
      </c>
      <c r="D505" s="22">
        <f t="shared" si="33"/>
        <v>0.195906432748538</v>
      </c>
      <c r="E505" s="21">
        <v>182</v>
      </c>
      <c r="F505" s="21">
        <v>134</v>
      </c>
      <c r="G505" s="21">
        <v>30</v>
      </c>
      <c r="H505" s="21">
        <v>3</v>
      </c>
      <c r="I505" s="21">
        <v>15</v>
      </c>
      <c r="J505" s="21">
        <v>57</v>
      </c>
      <c r="K505" s="21">
        <v>88</v>
      </c>
      <c r="L505" s="23">
        <v>0.30099999999999999</v>
      </c>
      <c r="N505" s="21">
        <f t="shared" si="35"/>
        <v>497</v>
      </c>
      <c r="O505" s="20" t="s">
        <v>490</v>
      </c>
      <c r="P505" s="21">
        <v>878</v>
      </c>
      <c r="Q505" s="23">
        <f t="shared" si="34"/>
        <v>0.1480637813211845</v>
      </c>
      <c r="R505" s="21">
        <v>199</v>
      </c>
      <c r="S505" s="25">
        <v>130</v>
      </c>
      <c r="T505" s="21">
        <v>42</v>
      </c>
      <c r="U505" s="21">
        <v>3</v>
      </c>
      <c r="V505" s="21">
        <v>24</v>
      </c>
      <c r="W505" s="21">
        <v>58</v>
      </c>
      <c r="X505" s="21">
        <v>190</v>
      </c>
      <c r="Y505" s="21">
        <v>211.2</v>
      </c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x14ac:dyDescent="0.25">
      <c r="A506" s="20">
        <v>409</v>
      </c>
      <c r="B506" s="20" t="s">
        <v>64</v>
      </c>
      <c r="C506" s="21">
        <v>684</v>
      </c>
      <c r="D506" s="22">
        <f t="shared" si="33"/>
        <v>0.11549707602339181</v>
      </c>
      <c r="E506" s="21">
        <v>150</v>
      </c>
      <c r="F506" s="21">
        <v>79</v>
      </c>
      <c r="G506" s="21">
        <v>33</v>
      </c>
      <c r="H506" s="21">
        <v>1</v>
      </c>
      <c r="I506" s="21">
        <v>37</v>
      </c>
      <c r="J506" s="21">
        <v>118</v>
      </c>
      <c r="K506" s="21">
        <v>171</v>
      </c>
      <c r="L506" s="23">
        <v>0.26900000000000002</v>
      </c>
      <c r="N506" s="21">
        <f t="shared" si="35"/>
        <v>498</v>
      </c>
      <c r="O506" s="20" t="s">
        <v>768</v>
      </c>
      <c r="P506" s="21">
        <v>878</v>
      </c>
      <c r="Q506" s="23">
        <f t="shared" si="34"/>
        <v>0.1366742596810934</v>
      </c>
      <c r="R506" s="21">
        <v>192</v>
      </c>
      <c r="S506" s="25">
        <v>120</v>
      </c>
      <c r="T506" s="21">
        <v>49</v>
      </c>
      <c r="U506" s="21">
        <v>1</v>
      </c>
      <c r="V506" s="21">
        <v>22</v>
      </c>
      <c r="W506" s="21">
        <v>64</v>
      </c>
      <c r="X506" s="21">
        <v>184</v>
      </c>
      <c r="Y506" s="21">
        <v>210</v>
      </c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x14ac:dyDescent="0.25">
      <c r="A507" s="20">
        <v>949</v>
      </c>
      <c r="B507" s="20" t="s">
        <v>189</v>
      </c>
      <c r="C507" s="21">
        <v>684</v>
      </c>
      <c r="D507" s="22">
        <f t="shared" si="33"/>
        <v>0.12719298245614036</v>
      </c>
      <c r="E507" s="21">
        <v>165</v>
      </c>
      <c r="F507" s="21">
        <v>87</v>
      </c>
      <c r="G507" s="21">
        <v>39</v>
      </c>
      <c r="H507" s="21">
        <v>2</v>
      </c>
      <c r="I507" s="21">
        <v>37</v>
      </c>
      <c r="J507" s="21">
        <v>89</v>
      </c>
      <c r="K507" s="21">
        <v>153</v>
      </c>
      <c r="L507" s="23">
        <v>0.28199999999999997</v>
      </c>
      <c r="N507" s="21">
        <f t="shared" si="35"/>
        <v>499</v>
      </c>
      <c r="O507" s="20" t="s">
        <v>602</v>
      </c>
      <c r="P507" s="21">
        <v>878</v>
      </c>
      <c r="Q507" s="23">
        <f t="shared" si="34"/>
        <v>0.14009111617312073</v>
      </c>
      <c r="R507" s="21">
        <v>192</v>
      </c>
      <c r="S507" s="25">
        <v>123</v>
      </c>
      <c r="T507" s="21">
        <v>46</v>
      </c>
      <c r="U507" s="21">
        <v>2</v>
      </c>
      <c r="V507" s="21">
        <v>21</v>
      </c>
      <c r="W507" s="21">
        <v>76</v>
      </c>
      <c r="X507" s="21">
        <v>191</v>
      </c>
      <c r="Y507" s="21">
        <v>208.1</v>
      </c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x14ac:dyDescent="0.25">
      <c r="A508" s="20">
        <v>1281</v>
      </c>
      <c r="B508" s="20" t="s">
        <v>234</v>
      </c>
      <c r="C508" s="21">
        <v>684</v>
      </c>
      <c r="D508" s="22">
        <f t="shared" si="33"/>
        <v>0.11695906432748537</v>
      </c>
      <c r="E508" s="21">
        <v>146</v>
      </c>
      <c r="F508" s="21">
        <v>80</v>
      </c>
      <c r="G508" s="21">
        <v>26</v>
      </c>
      <c r="H508" s="21">
        <v>1</v>
      </c>
      <c r="I508" s="21">
        <v>39</v>
      </c>
      <c r="J508" s="21">
        <v>76</v>
      </c>
      <c r="K508" s="21">
        <v>110</v>
      </c>
      <c r="L508" s="23">
        <v>0.248</v>
      </c>
      <c r="N508" s="21">
        <f t="shared" si="35"/>
        <v>500</v>
      </c>
      <c r="O508" s="20" t="s">
        <v>708</v>
      </c>
      <c r="P508" s="21">
        <v>878</v>
      </c>
      <c r="Q508" s="23">
        <f t="shared" si="34"/>
        <v>0.12186788154897495</v>
      </c>
      <c r="R508" s="21">
        <v>190</v>
      </c>
      <c r="S508" s="25">
        <v>107</v>
      </c>
      <c r="T508" s="21">
        <v>48</v>
      </c>
      <c r="U508" s="21">
        <v>5</v>
      </c>
      <c r="V508" s="21">
        <v>30</v>
      </c>
      <c r="W508" s="21">
        <v>70</v>
      </c>
      <c r="X508" s="21">
        <v>145</v>
      </c>
      <c r="Y508" s="21">
        <v>206.1</v>
      </c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x14ac:dyDescent="0.25">
      <c r="A509" s="20">
        <v>5133</v>
      </c>
      <c r="B509" s="20" t="s">
        <v>100</v>
      </c>
      <c r="C509" s="21">
        <v>684</v>
      </c>
      <c r="D509" s="22">
        <f t="shared" si="33"/>
        <v>0.17105263157894737</v>
      </c>
      <c r="E509" s="21">
        <v>165</v>
      </c>
      <c r="F509" s="21">
        <v>117</v>
      </c>
      <c r="G509" s="21">
        <v>31</v>
      </c>
      <c r="H509" s="21">
        <v>2</v>
      </c>
      <c r="I509" s="21">
        <v>15</v>
      </c>
      <c r="J509" s="21">
        <v>51</v>
      </c>
      <c r="K509" s="21">
        <v>84</v>
      </c>
      <c r="L509" s="23">
        <v>0.26900000000000002</v>
      </c>
      <c r="N509" s="21">
        <f t="shared" si="35"/>
        <v>501</v>
      </c>
      <c r="O509" s="20" t="s">
        <v>572</v>
      </c>
      <c r="P509" s="21">
        <v>878</v>
      </c>
      <c r="Q509" s="23">
        <f t="shared" si="34"/>
        <v>0.14464692482915717</v>
      </c>
      <c r="R509" s="21">
        <v>213</v>
      </c>
      <c r="S509" s="25">
        <v>127</v>
      </c>
      <c r="T509" s="21">
        <v>56</v>
      </c>
      <c r="U509" s="21">
        <v>8</v>
      </c>
      <c r="V509" s="21">
        <v>22</v>
      </c>
      <c r="W509" s="21">
        <v>54</v>
      </c>
      <c r="X509" s="21">
        <v>100</v>
      </c>
      <c r="Y509" s="21">
        <v>205.1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x14ac:dyDescent="0.25">
      <c r="A510" s="20">
        <v>18036</v>
      </c>
      <c r="B510" s="20" t="s">
        <v>315</v>
      </c>
      <c r="C510" s="21">
        <v>684</v>
      </c>
      <c r="D510" s="22">
        <f t="shared" si="33"/>
        <v>0.13011695906432749</v>
      </c>
      <c r="E510" s="21">
        <v>140</v>
      </c>
      <c r="F510" s="21">
        <v>89</v>
      </c>
      <c r="G510" s="21">
        <v>30</v>
      </c>
      <c r="H510" s="21">
        <v>4</v>
      </c>
      <c r="I510" s="21">
        <v>17</v>
      </c>
      <c r="J510" s="21">
        <v>70</v>
      </c>
      <c r="K510" s="21">
        <v>131</v>
      </c>
      <c r="L510" s="23">
        <v>0.23899999999999999</v>
      </c>
      <c r="N510" s="21">
        <f t="shared" si="35"/>
        <v>502</v>
      </c>
      <c r="O510" s="20" t="s">
        <v>490</v>
      </c>
      <c r="P510" s="21">
        <v>878</v>
      </c>
      <c r="Q510" s="23">
        <f t="shared" si="34"/>
        <v>0.14123006833712984</v>
      </c>
      <c r="R510" s="21">
        <v>184</v>
      </c>
      <c r="S510" s="25">
        <v>124</v>
      </c>
      <c r="T510" s="21">
        <v>30</v>
      </c>
      <c r="U510" s="21">
        <v>4</v>
      </c>
      <c r="V510" s="21">
        <v>26</v>
      </c>
      <c r="W510" s="21">
        <v>84</v>
      </c>
      <c r="X510" s="21">
        <v>188</v>
      </c>
      <c r="Y510" s="21">
        <v>204.1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x14ac:dyDescent="0.25">
      <c r="A511" s="20">
        <v>4747</v>
      </c>
      <c r="B511" s="20" t="s">
        <v>254</v>
      </c>
      <c r="C511" s="21">
        <v>684</v>
      </c>
      <c r="D511" s="22">
        <f t="shared" si="33"/>
        <v>0.1067251461988304</v>
      </c>
      <c r="E511" s="21">
        <v>138</v>
      </c>
      <c r="F511" s="21">
        <v>73</v>
      </c>
      <c r="G511" s="21">
        <v>18</v>
      </c>
      <c r="H511" s="21">
        <v>4</v>
      </c>
      <c r="I511" s="21">
        <v>43</v>
      </c>
      <c r="J511" s="21">
        <v>75</v>
      </c>
      <c r="K511" s="21">
        <v>195</v>
      </c>
      <c r="L511" s="23">
        <v>0.23200000000000001</v>
      </c>
      <c r="N511" s="21">
        <f t="shared" si="35"/>
        <v>503</v>
      </c>
      <c r="O511" s="20" t="s">
        <v>728</v>
      </c>
      <c r="P511" s="21">
        <v>878</v>
      </c>
      <c r="Q511" s="23">
        <f t="shared" si="34"/>
        <v>0.16514806378132119</v>
      </c>
      <c r="R511" s="21">
        <v>222</v>
      </c>
      <c r="S511" s="25">
        <v>145</v>
      </c>
      <c r="T511" s="21">
        <v>42</v>
      </c>
      <c r="U511" s="21">
        <v>5</v>
      </c>
      <c r="V511" s="21">
        <v>30</v>
      </c>
      <c r="W511" s="21">
        <v>63</v>
      </c>
      <c r="X511" s="21">
        <v>98</v>
      </c>
      <c r="Y511" s="21">
        <v>201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x14ac:dyDescent="0.25">
      <c r="A512" s="20">
        <v>114</v>
      </c>
      <c r="B512" s="20" t="s">
        <v>155</v>
      </c>
      <c r="C512" s="21">
        <v>684</v>
      </c>
      <c r="D512" s="22">
        <f t="shared" si="33"/>
        <v>0.14473684210526316</v>
      </c>
      <c r="E512" s="21">
        <v>166</v>
      </c>
      <c r="F512" s="21">
        <v>99</v>
      </c>
      <c r="G512" s="21">
        <v>30</v>
      </c>
      <c r="H512" s="21">
        <v>1</v>
      </c>
      <c r="I512" s="21">
        <v>36</v>
      </c>
      <c r="J512" s="21">
        <v>92</v>
      </c>
      <c r="K512" s="21">
        <v>83</v>
      </c>
      <c r="L512" s="23">
        <v>0.28999999999999998</v>
      </c>
      <c r="N512" s="21">
        <f t="shared" si="35"/>
        <v>504</v>
      </c>
      <c r="O512" s="20" t="s">
        <v>562</v>
      </c>
      <c r="P512" s="21">
        <v>877</v>
      </c>
      <c r="Q512" s="23">
        <f t="shared" si="34"/>
        <v>0.15165336374002281</v>
      </c>
      <c r="R512" s="21">
        <v>208</v>
      </c>
      <c r="S512" s="25">
        <v>133</v>
      </c>
      <c r="T512" s="21">
        <v>47</v>
      </c>
      <c r="U512" s="21">
        <v>4</v>
      </c>
      <c r="V512" s="21">
        <v>24</v>
      </c>
      <c r="W512" s="21">
        <v>40</v>
      </c>
      <c r="X512" s="21">
        <v>160</v>
      </c>
      <c r="Y512" s="21">
        <v>215</v>
      </c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x14ac:dyDescent="0.25">
      <c r="A513" s="20">
        <v>16556</v>
      </c>
      <c r="B513" s="20" t="s">
        <v>431</v>
      </c>
      <c r="C513" s="21">
        <v>684</v>
      </c>
      <c r="D513" s="22">
        <f t="shared" si="33"/>
        <v>0.14327485380116958</v>
      </c>
      <c r="E513" s="21">
        <v>167</v>
      </c>
      <c r="F513" s="21">
        <v>98</v>
      </c>
      <c r="G513" s="21">
        <v>40</v>
      </c>
      <c r="H513" s="21">
        <v>5</v>
      </c>
      <c r="I513" s="21">
        <v>24</v>
      </c>
      <c r="J513" s="21">
        <v>36</v>
      </c>
      <c r="K513" s="21">
        <v>116</v>
      </c>
      <c r="L513" s="23">
        <v>0.26100000000000001</v>
      </c>
      <c r="N513" s="21">
        <f t="shared" si="35"/>
        <v>505</v>
      </c>
      <c r="O513" s="20" t="s">
        <v>727</v>
      </c>
      <c r="P513" s="21">
        <v>877</v>
      </c>
      <c r="Q513" s="23">
        <f t="shared" si="34"/>
        <v>0.15735461801596351</v>
      </c>
      <c r="R513" s="21">
        <v>199</v>
      </c>
      <c r="S513" s="25">
        <v>138</v>
      </c>
      <c r="T513" s="21">
        <v>25</v>
      </c>
      <c r="U513" s="21">
        <v>2</v>
      </c>
      <c r="V513" s="21">
        <v>34</v>
      </c>
      <c r="W513" s="21">
        <v>61</v>
      </c>
      <c r="X513" s="21">
        <v>99</v>
      </c>
      <c r="Y513" s="21">
        <v>212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x14ac:dyDescent="0.25">
      <c r="A514" s="20">
        <v>766</v>
      </c>
      <c r="B514" s="20" t="s">
        <v>236</v>
      </c>
      <c r="C514" s="21">
        <v>684</v>
      </c>
      <c r="D514" s="22">
        <f t="shared" si="33"/>
        <v>0.16374269005847952</v>
      </c>
      <c r="E514" s="21">
        <v>173</v>
      </c>
      <c r="F514" s="21">
        <v>112</v>
      </c>
      <c r="G514" s="21">
        <v>41</v>
      </c>
      <c r="H514" s="21">
        <v>6</v>
      </c>
      <c r="I514" s="21">
        <v>14</v>
      </c>
      <c r="J514" s="21">
        <v>43</v>
      </c>
      <c r="K514" s="21">
        <v>54</v>
      </c>
      <c r="L514" s="23">
        <v>0.27600000000000002</v>
      </c>
      <c r="N514" s="21">
        <f t="shared" si="35"/>
        <v>506</v>
      </c>
      <c r="O514" s="20" t="s">
        <v>499</v>
      </c>
      <c r="P514" s="21">
        <v>876</v>
      </c>
      <c r="Q514" s="23">
        <f t="shared" si="34"/>
        <v>0.1449771689497717</v>
      </c>
      <c r="R514" s="21">
        <v>193</v>
      </c>
      <c r="S514" s="25">
        <v>127</v>
      </c>
      <c r="T514" s="21">
        <v>41</v>
      </c>
      <c r="U514" s="21">
        <v>3</v>
      </c>
      <c r="V514" s="21">
        <v>22</v>
      </c>
      <c r="W514" s="21">
        <v>32</v>
      </c>
      <c r="X514" s="21">
        <v>222</v>
      </c>
      <c r="Y514" s="21">
        <v>222.2</v>
      </c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x14ac:dyDescent="0.25">
      <c r="A515" s="20">
        <v>1073</v>
      </c>
      <c r="B515" s="20" t="s">
        <v>430</v>
      </c>
      <c r="C515" s="21">
        <v>684</v>
      </c>
      <c r="D515" s="22">
        <f t="shared" si="33"/>
        <v>0.18859649122807018</v>
      </c>
      <c r="E515" s="21">
        <v>195</v>
      </c>
      <c r="F515" s="21">
        <v>129</v>
      </c>
      <c r="G515" s="21">
        <v>53</v>
      </c>
      <c r="H515" s="21">
        <v>2</v>
      </c>
      <c r="I515" s="21">
        <v>11</v>
      </c>
      <c r="J515" s="21">
        <v>67</v>
      </c>
      <c r="K515" s="21">
        <v>72</v>
      </c>
      <c r="L515" s="23">
        <v>0.32600000000000001</v>
      </c>
      <c r="N515" s="21">
        <f t="shared" si="35"/>
        <v>507</v>
      </c>
      <c r="O515" s="20" t="s">
        <v>486</v>
      </c>
      <c r="P515" s="21">
        <v>876</v>
      </c>
      <c r="Q515" s="23">
        <f t="shared" si="34"/>
        <v>0.17009132420091325</v>
      </c>
      <c r="R515" s="21">
        <v>208</v>
      </c>
      <c r="S515" s="25">
        <v>149</v>
      </c>
      <c r="T515" s="21">
        <v>35</v>
      </c>
      <c r="U515" s="21">
        <v>5</v>
      </c>
      <c r="V515" s="21">
        <v>19</v>
      </c>
      <c r="W515" s="21">
        <v>34</v>
      </c>
      <c r="X515" s="21">
        <v>132</v>
      </c>
      <c r="Y515" s="21">
        <v>220</v>
      </c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x14ac:dyDescent="0.25">
      <c r="A516" s="20">
        <v>1908</v>
      </c>
      <c r="B516" s="20" t="s">
        <v>265</v>
      </c>
      <c r="C516" s="21">
        <v>684</v>
      </c>
      <c r="D516" s="22">
        <f t="shared" si="33"/>
        <v>0.17836257309941519</v>
      </c>
      <c r="E516" s="21">
        <v>188</v>
      </c>
      <c r="F516" s="21">
        <v>122</v>
      </c>
      <c r="G516" s="21">
        <v>47</v>
      </c>
      <c r="H516" s="21">
        <v>1</v>
      </c>
      <c r="I516" s="21">
        <v>18</v>
      </c>
      <c r="J516" s="21">
        <v>42</v>
      </c>
      <c r="K516" s="21">
        <v>110</v>
      </c>
      <c r="L516" s="23">
        <v>0.29899999999999999</v>
      </c>
      <c r="N516" s="21">
        <f t="shared" si="35"/>
        <v>508</v>
      </c>
      <c r="O516" s="20" t="s">
        <v>574</v>
      </c>
      <c r="P516" s="21">
        <v>876</v>
      </c>
      <c r="Q516" s="23">
        <f t="shared" si="34"/>
        <v>0.12785388127853881</v>
      </c>
      <c r="R516" s="21">
        <v>177</v>
      </c>
      <c r="S516" s="25">
        <v>112</v>
      </c>
      <c r="T516" s="21">
        <v>41</v>
      </c>
      <c r="U516" s="21">
        <v>3</v>
      </c>
      <c r="V516" s="21">
        <v>21</v>
      </c>
      <c r="W516" s="21">
        <v>51</v>
      </c>
      <c r="X516" s="21">
        <v>193</v>
      </c>
      <c r="Y516" s="21">
        <v>219.1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x14ac:dyDescent="0.25">
      <c r="A517" s="20">
        <v>1744</v>
      </c>
      <c r="B517" s="20" t="s">
        <v>332</v>
      </c>
      <c r="C517" s="21">
        <v>684</v>
      </c>
      <c r="D517" s="22">
        <f t="shared" si="33"/>
        <v>0.15350877192982457</v>
      </c>
      <c r="E517" s="21">
        <v>180</v>
      </c>
      <c r="F517" s="21">
        <v>105</v>
      </c>
      <c r="G517" s="21">
        <v>36</v>
      </c>
      <c r="H517" s="21">
        <v>2</v>
      </c>
      <c r="I517" s="21">
        <v>37</v>
      </c>
      <c r="J517" s="21">
        <v>56</v>
      </c>
      <c r="K517" s="21">
        <v>126</v>
      </c>
      <c r="L517" s="23">
        <v>0.29199999999999998</v>
      </c>
      <c r="N517" s="21">
        <f t="shared" si="35"/>
        <v>509</v>
      </c>
      <c r="O517" s="20" t="s">
        <v>643</v>
      </c>
      <c r="P517" s="21">
        <v>876</v>
      </c>
      <c r="Q517" s="23">
        <f t="shared" si="34"/>
        <v>0.16095890410958905</v>
      </c>
      <c r="R517" s="21">
        <v>210</v>
      </c>
      <c r="S517" s="25">
        <v>141</v>
      </c>
      <c r="T517" s="21">
        <v>40</v>
      </c>
      <c r="U517" s="21">
        <v>7</v>
      </c>
      <c r="V517" s="21">
        <v>22</v>
      </c>
      <c r="W517" s="21">
        <v>59</v>
      </c>
      <c r="X517" s="21">
        <v>133</v>
      </c>
      <c r="Y517" s="21">
        <v>213.1</v>
      </c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x14ac:dyDescent="0.25">
      <c r="A518" s="20">
        <v>1790</v>
      </c>
      <c r="B518" s="20" t="s">
        <v>389</v>
      </c>
      <c r="C518" s="21">
        <v>684</v>
      </c>
      <c r="D518" s="22">
        <f t="shared" si="33"/>
        <v>0.17690058479532164</v>
      </c>
      <c r="E518" s="21">
        <v>182</v>
      </c>
      <c r="F518" s="21">
        <v>121</v>
      </c>
      <c r="G518" s="21">
        <v>35</v>
      </c>
      <c r="H518" s="21">
        <v>1</v>
      </c>
      <c r="I518" s="21">
        <v>25</v>
      </c>
      <c r="J518" s="21">
        <v>67</v>
      </c>
      <c r="K518" s="21">
        <v>96</v>
      </c>
      <c r="L518" s="23">
        <v>0.30099999999999999</v>
      </c>
      <c r="N518" s="21">
        <f t="shared" si="35"/>
        <v>510</v>
      </c>
      <c r="O518" s="20" t="s">
        <v>403</v>
      </c>
      <c r="P518" s="21">
        <v>876</v>
      </c>
      <c r="Q518" s="23">
        <f t="shared" si="34"/>
        <v>0.15981735159817351</v>
      </c>
      <c r="R518" s="21">
        <v>226</v>
      </c>
      <c r="S518" s="25">
        <v>140</v>
      </c>
      <c r="T518" s="21">
        <v>41</v>
      </c>
      <c r="U518" s="21">
        <v>7</v>
      </c>
      <c r="V518" s="21">
        <v>38</v>
      </c>
      <c r="W518" s="21">
        <v>39</v>
      </c>
      <c r="X518" s="21">
        <v>104</v>
      </c>
      <c r="Y518" s="21">
        <v>213.1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x14ac:dyDescent="0.25">
      <c r="A519" s="20">
        <v>1656</v>
      </c>
      <c r="B519" s="20" t="s">
        <v>429</v>
      </c>
      <c r="C519" s="21">
        <v>684</v>
      </c>
      <c r="D519" s="22">
        <f t="shared" si="33"/>
        <v>0.19444444444444445</v>
      </c>
      <c r="E519" s="21">
        <v>184</v>
      </c>
      <c r="F519" s="21">
        <v>133</v>
      </c>
      <c r="G519" s="21">
        <v>32</v>
      </c>
      <c r="H519" s="21">
        <v>8</v>
      </c>
      <c r="I519" s="21">
        <v>11</v>
      </c>
      <c r="J519" s="21">
        <v>30</v>
      </c>
      <c r="K519" s="21">
        <v>128</v>
      </c>
      <c r="L519" s="23">
        <v>0.28899999999999998</v>
      </c>
      <c r="N519" s="21">
        <f t="shared" si="35"/>
        <v>511</v>
      </c>
      <c r="O519" s="20" t="s">
        <v>566</v>
      </c>
      <c r="P519" s="21">
        <v>876</v>
      </c>
      <c r="Q519" s="23">
        <f t="shared" si="34"/>
        <v>0.16210045662100456</v>
      </c>
      <c r="R519" s="21">
        <v>202</v>
      </c>
      <c r="S519" s="25">
        <v>142</v>
      </c>
      <c r="T519" s="21">
        <v>38</v>
      </c>
      <c r="U519" s="21">
        <v>4</v>
      </c>
      <c r="V519" s="21">
        <v>18</v>
      </c>
      <c r="W519" s="21">
        <v>54</v>
      </c>
      <c r="X519" s="21">
        <v>134</v>
      </c>
      <c r="Y519" s="21">
        <v>208.2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x14ac:dyDescent="0.25">
      <c r="A520" s="20">
        <v>945</v>
      </c>
      <c r="B520" s="20" t="s">
        <v>385</v>
      </c>
      <c r="C520" s="21">
        <v>684</v>
      </c>
      <c r="D520" s="22">
        <f t="shared" si="33"/>
        <v>0.17105263157894737</v>
      </c>
      <c r="E520" s="21">
        <v>180</v>
      </c>
      <c r="F520" s="21">
        <v>117</v>
      </c>
      <c r="G520" s="21">
        <v>39</v>
      </c>
      <c r="H520" s="21">
        <v>4</v>
      </c>
      <c r="I520" s="21">
        <v>20</v>
      </c>
      <c r="J520" s="21">
        <v>73</v>
      </c>
      <c r="K520" s="21">
        <v>109</v>
      </c>
      <c r="L520" s="23">
        <v>0.29599999999999999</v>
      </c>
      <c r="N520" s="21">
        <f t="shared" si="35"/>
        <v>512</v>
      </c>
      <c r="O520" s="20" t="s">
        <v>636</v>
      </c>
      <c r="P520" s="21">
        <v>876</v>
      </c>
      <c r="Q520" s="23">
        <f t="shared" si="34"/>
        <v>0.13470319634703196</v>
      </c>
      <c r="R520" s="21">
        <v>196</v>
      </c>
      <c r="S520" s="25">
        <v>118</v>
      </c>
      <c r="T520" s="21">
        <v>52</v>
      </c>
      <c r="U520" s="21">
        <v>4</v>
      </c>
      <c r="V520" s="21">
        <v>22</v>
      </c>
      <c r="W520" s="21">
        <v>62</v>
      </c>
      <c r="X520" s="21">
        <v>133</v>
      </c>
      <c r="Y520" s="21">
        <v>208.2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x14ac:dyDescent="0.25">
      <c r="A521" s="20">
        <v>78</v>
      </c>
      <c r="B521" s="20" t="s">
        <v>102</v>
      </c>
      <c r="C521" s="21">
        <v>684</v>
      </c>
      <c r="D521" s="22">
        <f t="shared" si="33"/>
        <v>0.19152046783625731</v>
      </c>
      <c r="E521" s="21">
        <v>170</v>
      </c>
      <c r="F521" s="21">
        <v>131</v>
      </c>
      <c r="G521" s="21">
        <v>25</v>
      </c>
      <c r="H521" s="21">
        <v>10</v>
      </c>
      <c r="I521" s="21">
        <v>4</v>
      </c>
      <c r="J521" s="21">
        <v>52</v>
      </c>
      <c r="K521" s="21">
        <v>68</v>
      </c>
      <c r="L521" s="23">
        <v>0.27700000000000002</v>
      </c>
      <c r="N521" s="21">
        <f t="shared" si="35"/>
        <v>513</v>
      </c>
      <c r="O521" s="20" t="s">
        <v>637</v>
      </c>
      <c r="P521" s="21">
        <v>876</v>
      </c>
      <c r="Q521" s="23">
        <f t="shared" si="34"/>
        <v>0.1906392694063927</v>
      </c>
      <c r="R521" s="21">
        <v>237</v>
      </c>
      <c r="S521" s="25">
        <v>167</v>
      </c>
      <c r="T521" s="21">
        <v>44</v>
      </c>
      <c r="U521" s="21">
        <v>2</v>
      </c>
      <c r="V521" s="21">
        <v>24</v>
      </c>
      <c r="W521" s="21">
        <v>29</v>
      </c>
      <c r="X521" s="21">
        <v>112</v>
      </c>
      <c r="Y521" s="21">
        <v>208.2</v>
      </c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x14ac:dyDescent="0.25">
      <c r="A522" s="20">
        <v>5930</v>
      </c>
      <c r="B522" s="20" t="s">
        <v>400</v>
      </c>
      <c r="C522" s="21">
        <v>684</v>
      </c>
      <c r="D522" s="22">
        <f t="shared" ref="D522:D585" si="36">F522/C522</f>
        <v>0.16081871345029239</v>
      </c>
      <c r="E522" s="21">
        <v>161</v>
      </c>
      <c r="F522" s="21">
        <v>110</v>
      </c>
      <c r="G522" s="21">
        <v>38</v>
      </c>
      <c r="H522" s="21">
        <v>0</v>
      </c>
      <c r="I522" s="21">
        <v>13</v>
      </c>
      <c r="J522" s="21">
        <v>71</v>
      </c>
      <c r="K522" s="21">
        <v>101</v>
      </c>
      <c r="L522" s="23">
        <v>0.26900000000000002</v>
      </c>
      <c r="N522" s="21">
        <f t="shared" si="35"/>
        <v>514</v>
      </c>
      <c r="O522" s="20" t="s">
        <v>594</v>
      </c>
      <c r="P522" s="21">
        <v>876</v>
      </c>
      <c r="Q522" s="23">
        <f t="shared" ref="Q522:Q585" si="37">S522/P522</f>
        <v>0.1449771689497717</v>
      </c>
      <c r="R522" s="21">
        <v>205</v>
      </c>
      <c r="S522" s="25">
        <v>127</v>
      </c>
      <c r="T522" s="21">
        <v>40</v>
      </c>
      <c r="U522" s="21">
        <v>4</v>
      </c>
      <c r="V522" s="21">
        <v>34</v>
      </c>
      <c r="W522" s="21">
        <v>54</v>
      </c>
      <c r="X522" s="21">
        <v>118</v>
      </c>
      <c r="Y522" s="21">
        <v>207.1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x14ac:dyDescent="0.25">
      <c r="A523" s="20">
        <v>1326</v>
      </c>
      <c r="B523" s="20" t="s">
        <v>311</v>
      </c>
      <c r="C523" s="21">
        <v>684</v>
      </c>
      <c r="D523" s="22">
        <f t="shared" si="36"/>
        <v>0.15935672514619884</v>
      </c>
      <c r="E523" s="21">
        <v>164</v>
      </c>
      <c r="F523" s="21">
        <v>109</v>
      </c>
      <c r="G523" s="21">
        <v>37</v>
      </c>
      <c r="H523" s="21">
        <v>3</v>
      </c>
      <c r="I523" s="21">
        <v>15</v>
      </c>
      <c r="J523" s="21">
        <v>48</v>
      </c>
      <c r="K523" s="21">
        <v>86</v>
      </c>
      <c r="L523" s="23">
        <v>0.26</v>
      </c>
      <c r="N523" s="21">
        <f t="shared" ref="N523:N586" si="38">N522+1</f>
        <v>515</v>
      </c>
      <c r="O523" s="20" t="s">
        <v>538</v>
      </c>
      <c r="P523" s="21">
        <v>876</v>
      </c>
      <c r="Q523" s="23">
        <f t="shared" si="37"/>
        <v>0.15639269406392695</v>
      </c>
      <c r="R523" s="21">
        <v>216</v>
      </c>
      <c r="S523" s="25">
        <v>137</v>
      </c>
      <c r="T523" s="21">
        <v>49</v>
      </c>
      <c r="U523" s="21">
        <v>5</v>
      </c>
      <c r="V523" s="21">
        <v>25</v>
      </c>
      <c r="W523" s="21">
        <v>68</v>
      </c>
      <c r="X523" s="21">
        <v>166</v>
      </c>
      <c r="Y523" s="21">
        <v>205.1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x14ac:dyDescent="0.25">
      <c r="A524" s="20">
        <v>432</v>
      </c>
      <c r="B524" s="20" t="s">
        <v>237</v>
      </c>
      <c r="C524" s="21">
        <v>683</v>
      </c>
      <c r="D524" s="22">
        <f t="shared" si="36"/>
        <v>0.15666178623718888</v>
      </c>
      <c r="E524" s="21">
        <v>190</v>
      </c>
      <c r="F524" s="21">
        <v>107</v>
      </c>
      <c r="G524" s="21">
        <v>49</v>
      </c>
      <c r="H524" s="21">
        <v>2</v>
      </c>
      <c r="I524" s="21">
        <v>32</v>
      </c>
      <c r="J524" s="21">
        <v>127</v>
      </c>
      <c r="K524" s="21">
        <v>72</v>
      </c>
      <c r="L524" s="23">
        <v>0.34699999999999998</v>
      </c>
      <c r="N524" s="21">
        <f t="shared" si="38"/>
        <v>516</v>
      </c>
      <c r="O524" s="20" t="s">
        <v>529</v>
      </c>
      <c r="P524" s="21">
        <v>876</v>
      </c>
      <c r="Q524" s="23">
        <f t="shared" si="37"/>
        <v>0.1769406392694064</v>
      </c>
      <c r="R524" s="21">
        <v>215</v>
      </c>
      <c r="S524" s="25">
        <v>155</v>
      </c>
      <c r="T524" s="21">
        <v>42</v>
      </c>
      <c r="U524" s="21">
        <v>3</v>
      </c>
      <c r="V524" s="21">
        <v>15</v>
      </c>
      <c r="W524" s="21">
        <v>71</v>
      </c>
      <c r="X524" s="21">
        <v>161</v>
      </c>
      <c r="Y524" s="21">
        <v>204.1</v>
      </c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x14ac:dyDescent="0.25">
      <c r="A525" s="20">
        <v>1887</v>
      </c>
      <c r="B525" s="20" t="s">
        <v>167</v>
      </c>
      <c r="C525" s="21">
        <v>683</v>
      </c>
      <c r="D525" s="22">
        <f t="shared" si="36"/>
        <v>8.1991215226939973E-2</v>
      </c>
      <c r="E525" s="21">
        <v>148</v>
      </c>
      <c r="F525" s="21">
        <v>56</v>
      </c>
      <c r="G525" s="21">
        <v>35</v>
      </c>
      <c r="H525" s="21">
        <v>3</v>
      </c>
      <c r="I525" s="21">
        <v>54</v>
      </c>
      <c r="J525" s="21">
        <v>100</v>
      </c>
      <c r="K525" s="21">
        <v>116</v>
      </c>
      <c r="L525" s="23">
        <v>0.26</v>
      </c>
      <c r="N525" s="21">
        <f t="shared" si="38"/>
        <v>517</v>
      </c>
      <c r="O525" s="20" t="s">
        <v>521</v>
      </c>
      <c r="P525" s="21">
        <v>876</v>
      </c>
      <c r="Q525" s="23">
        <f t="shared" si="37"/>
        <v>0.18378995433789955</v>
      </c>
      <c r="R525" s="21">
        <v>247</v>
      </c>
      <c r="S525" s="25">
        <v>161</v>
      </c>
      <c r="T525" s="21">
        <v>48</v>
      </c>
      <c r="U525" s="21">
        <v>2</v>
      </c>
      <c r="V525" s="21">
        <v>36</v>
      </c>
      <c r="W525" s="21">
        <v>48</v>
      </c>
      <c r="X525" s="21">
        <v>98</v>
      </c>
      <c r="Y525" s="21">
        <v>204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x14ac:dyDescent="0.25">
      <c r="A526" s="20">
        <v>12861</v>
      </c>
      <c r="B526" s="20" t="s">
        <v>96</v>
      </c>
      <c r="C526" s="21">
        <v>683</v>
      </c>
      <c r="D526" s="22">
        <f t="shared" si="36"/>
        <v>0.16105417276720352</v>
      </c>
      <c r="E526" s="21">
        <v>176</v>
      </c>
      <c r="F526" s="21">
        <v>110</v>
      </c>
      <c r="G526" s="21">
        <v>39</v>
      </c>
      <c r="H526" s="21">
        <v>6</v>
      </c>
      <c r="I526" s="21">
        <v>21</v>
      </c>
      <c r="J526" s="21">
        <v>58</v>
      </c>
      <c r="K526" s="21">
        <v>104</v>
      </c>
      <c r="L526" s="23">
        <v>0.28699999999999998</v>
      </c>
      <c r="N526" s="21">
        <f t="shared" si="38"/>
        <v>518</v>
      </c>
      <c r="O526" s="20" t="s">
        <v>521</v>
      </c>
      <c r="P526" s="21">
        <v>876</v>
      </c>
      <c r="Q526" s="23">
        <f t="shared" si="37"/>
        <v>0.16894977168949771</v>
      </c>
      <c r="R526" s="21">
        <v>223</v>
      </c>
      <c r="S526" s="25">
        <v>148</v>
      </c>
      <c r="T526" s="21">
        <v>50</v>
      </c>
      <c r="U526" s="21">
        <v>1</v>
      </c>
      <c r="V526" s="21">
        <v>24</v>
      </c>
      <c r="W526" s="21">
        <v>51</v>
      </c>
      <c r="X526" s="21">
        <v>139</v>
      </c>
      <c r="Y526" s="21">
        <v>203.2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x14ac:dyDescent="0.25">
      <c r="A527" s="20">
        <v>1235</v>
      </c>
      <c r="B527" s="20" t="s">
        <v>288</v>
      </c>
      <c r="C527" s="21">
        <v>683</v>
      </c>
      <c r="D527" s="22">
        <f t="shared" si="36"/>
        <v>0.1698389458272328</v>
      </c>
      <c r="E527" s="21">
        <v>189</v>
      </c>
      <c r="F527" s="21">
        <v>116</v>
      </c>
      <c r="G527" s="21">
        <v>47</v>
      </c>
      <c r="H527" s="21">
        <v>6</v>
      </c>
      <c r="I527" s="21">
        <v>20</v>
      </c>
      <c r="J527" s="21">
        <v>48</v>
      </c>
      <c r="K527" s="21">
        <v>91</v>
      </c>
      <c r="L527" s="23">
        <v>0.30599999999999999</v>
      </c>
      <c r="N527" s="21">
        <f t="shared" si="38"/>
        <v>519</v>
      </c>
      <c r="O527" s="20" t="s">
        <v>612</v>
      </c>
      <c r="P527" s="21">
        <v>876</v>
      </c>
      <c r="Q527" s="23">
        <f t="shared" si="37"/>
        <v>0.16438356164383561</v>
      </c>
      <c r="R527" s="21">
        <v>226</v>
      </c>
      <c r="S527" s="25">
        <v>144</v>
      </c>
      <c r="T527" s="21">
        <v>53</v>
      </c>
      <c r="U527" s="21">
        <v>3</v>
      </c>
      <c r="V527" s="21">
        <v>26</v>
      </c>
      <c r="W527" s="21">
        <v>75</v>
      </c>
      <c r="X527" s="21">
        <v>94</v>
      </c>
      <c r="Y527" s="21">
        <v>198</v>
      </c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x14ac:dyDescent="0.25">
      <c r="A528" s="20">
        <v>14274</v>
      </c>
      <c r="B528" s="20" t="s">
        <v>428</v>
      </c>
      <c r="C528" s="21">
        <v>683</v>
      </c>
      <c r="D528" s="22">
        <f t="shared" si="36"/>
        <v>0.14934114202049781</v>
      </c>
      <c r="E528" s="21">
        <v>170</v>
      </c>
      <c r="F528" s="21">
        <v>102</v>
      </c>
      <c r="G528" s="21">
        <v>38</v>
      </c>
      <c r="H528" s="21">
        <v>4</v>
      </c>
      <c r="I528" s="21">
        <v>26</v>
      </c>
      <c r="J528" s="21">
        <v>70</v>
      </c>
      <c r="K528" s="21">
        <v>148</v>
      </c>
      <c r="L528" s="23">
        <v>0.28499999999999998</v>
      </c>
      <c r="N528" s="21">
        <f t="shared" si="38"/>
        <v>520</v>
      </c>
      <c r="O528" s="20" t="s">
        <v>523</v>
      </c>
      <c r="P528" s="21">
        <v>875</v>
      </c>
      <c r="Q528" s="23">
        <f t="shared" si="37"/>
        <v>0.14857142857142858</v>
      </c>
      <c r="R528" s="21">
        <v>188</v>
      </c>
      <c r="S528" s="25">
        <v>130</v>
      </c>
      <c r="T528" s="21">
        <v>37</v>
      </c>
      <c r="U528" s="21">
        <v>4</v>
      </c>
      <c r="V528" s="21">
        <v>17</v>
      </c>
      <c r="W528" s="21">
        <v>41</v>
      </c>
      <c r="X528" s="21">
        <v>171</v>
      </c>
      <c r="Y528" s="21">
        <v>222.1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x14ac:dyDescent="0.25">
      <c r="A529" s="20">
        <v>3442</v>
      </c>
      <c r="B529" s="20" t="s">
        <v>199</v>
      </c>
      <c r="C529" s="21">
        <v>683</v>
      </c>
      <c r="D529" s="22">
        <f t="shared" si="36"/>
        <v>0.16398243045387995</v>
      </c>
      <c r="E529" s="21">
        <v>172</v>
      </c>
      <c r="F529" s="21">
        <v>112</v>
      </c>
      <c r="G529" s="21">
        <v>26</v>
      </c>
      <c r="H529" s="21">
        <v>7</v>
      </c>
      <c r="I529" s="21">
        <v>27</v>
      </c>
      <c r="J529" s="21">
        <v>48</v>
      </c>
      <c r="K529" s="21">
        <v>123</v>
      </c>
      <c r="L529" s="23">
        <v>0.28199999999999997</v>
      </c>
      <c r="N529" s="21">
        <f t="shared" si="38"/>
        <v>521</v>
      </c>
      <c r="O529" s="20" t="s">
        <v>539</v>
      </c>
      <c r="P529" s="21">
        <v>875</v>
      </c>
      <c r="Q529" s="23">
        <f t="shared" si="37"/>
        <v>0.15657142857142858</v>
      </c>
      <c r="R529" s="21">
        <v>193</v>
      </c>
      <c r="S529" s="25">
        <v>137</v>
      </c>
      <c r="T529" s="21">
        <v>40</v>
      </c>
      <c r="U529" s="21">
        <v>5</v>
      </c>
      <c r="V529" s="21">
        <v>11</v>
      </c>
      <c r="W529" s="21">
        <v>37</v>
      </c>
      <c r="X529" s="21">
        <v>146</v>
      </c>
      <c r="Y529" s="21">
        <v>216.1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x14ac:dyDescent="0.25">
      <c r="A530" s="20">
        <v>941</v>
      </c>
      <c r="B530" s="20" t="s">
        <v>394</v>
      </c>
      <c r="C530" s="21">
        <v>683</v>
      </c>
      <c r="D530" s="22">
        <f t="shared" si="36"/>
        <v>0.14787701317715959</v>
      </c>
      <c r="E530" s="21">
        <v>166</v>
      </c>
      <c r="F530" s="21">
        <v>101</v>
      </c>
      <c r="G530" s="21">
        <v>31</v>
      </c>
      <c r="H530" s="21">
        <v>3</v>
      </c>
      <c r="I530" s="21">
        <v>31</v>
      </c>
      <c r="J530" s="21">
        <v>43</v>
      </c>
      <c r="K530" s="21">
        <v>89</v>
      </c>
      <c r="L530" s="23">
        <v>0.26700000000000002</v>
      </c>
      <c r="N530" s="21">
        <f t="shared" si="38"/>
        <v>522</v>
      </c>
      <c r="O530" s="20" t="s">
        <v>506</v>
      </c>
      <c r="P530" s="21">
        <v>875</v>
      </c>
      <c r="Q530" s="23">
        <f t="shared" si="37"/>
        <v>0.14399999999999999</v>
      </c>
      <c r="R530" s="21">
        <v>195</v>
      </c>
      <c r="S530" s="25">
        <v>126</v>
      </c>
      <c r="T530" s="21">
        <v>42</v>
      </c>
      <c r="U530" s="21">
        <v>6</v>
      </c>
      <c r="V530" s="21">
        <v>21</v>
      </c>
      <c r="W530" s="21">
        <v>59</v>
      </c>
      <c r="X530" s="21">
        <v>246</v>
      </c>
      <c r="Y530" s="21">
        <v>208.1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x14ac:dyDescent="0.25">
      <c r="A531" s="20">
        <v>1093</v>
      </c>
      <c r="B531" s="20" t="s">
        <v>281</v>
      </c>
      <c r="C531" s="21">
        <v>683</v>
      </c>
      <c r="D531" s="22">
        <f t="shared" si="36"/>
        <v>0.14934114202049781</v>
      </c>
      <c r="E531" s="21">
        <v>161</v>
      </c>
      <c r="F531" s="21">
        <v>102</v>
      </c>
      <c r="G531" s="21">
        <v>45</v>
      </c>
      <c r="H531" s="21">
        <v>0</v>
      </c>
      <c r="I531" s="21">
        <v>14</v>
      </c>
      <c r="J531" s="21">
        <v>102</v>
      </c>
      <c r="K531" s="21">
        <v>96</v>
      </c>
      <c r="L531" s="23">
        <v>0.28499999999999998</v>
      </c>
      <c r="N531" s="21">
        <f t="shared" si="38"/>
        <v>523</v>
      </c>
      <c r="O531" s="20" t="s">
        <v>723</v>
      </c>
      <c r="P531" s="21">
        <v>875</v>
      </c>
      <c r="Q531" s="23">
        <f t="shared" si="37"/>
        <v>0.15428571428571428</v>
      </c>
      <c r="R531" s="21">
        <v>210</v>
      </c>
      <c r="S531" s="25">
        <v>135</v>
      </c>
      <c r="T531" s="21">
        <v>50</v>
      </c>
      <c r="U531" s="21">
        <v>3</v>
      </c>
      <c r="V531" s="21">
        <v>22</v>
      </c>
      <c r="W531" s="21">
        <v>68</v>
      </c>
      <c r="X531" s="21">
        <v>89</v>
      </c>
      <c r="Y531" s="21">
        <v>206.1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x14ac:dyDescent="0.25">
      <c r="A532" s="20">
        <v>13593</v>
      </c>
      <c r="B532" s="20" t="s">
        <v>427</v>
      </c>
      <c r="C532" s="21">
        <v>683</v>
      </c>
      <c r="D532" s="22">
        <f t="shared" si="36"/>
        <v>0.19472913616398244</v>
      </c>
      <c r="E532" s="21">
        <v>182</v>
      </c>
      <c r="F532" s="21">
        <v>133</v>
      </c>
      <c r="G532" s="21">
        <v>31</v>
      </c>
      <c r="H532" s="21">
        <v>4</v>
      </c>
      <c r="I532" s="21">
        <v>14</v>
      </c>
      <c r="J532" s="21">
        <v>29</v>
      </c>
      <c r="K532" s="21">
        <v>75</v>
      </c>
      <c r="L532" s="23">
        <v>0.28799999999999998</v>
      </c>
      <c r="N532" s="21">
        <f t="shared" si="38"/>
        <v>524</v>
      </c>
      <c r="O532" s="20" t="s">
        <v>764</v>
      </c>
      <c r="P532" s="21">
        <v>875</v>
      </c>
      <c r="Q532" s="23">
        <f t="shared" si="37"/>
        <v>0.16</v>
      </c>
      <c r="R532" s="21">
        <v>205</v>
      </c>
      <c r="S532" s="25">
        <v>140</v>
      </c>
      <c r="T532" s="21">
        <v>41</v>
      </c>
      <c r="U532" s="21">
        <v>3</v>
      </c>
      <c r="V532" s="21">
        <v>21</v>
      </c>
      <c r="W532" s="21">
        <v>56</v>
      </c>
      <c r="X532" s="21">
        <v>139</v>
      </c>
      <c r="Y532" s="21">
        <v>205.2</v>
      </c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x14ac:dyDescent="0.25">
      <c r="A533" s="20">
        <v>1555</v>
      </c>
      <c r="B533" s="20" t="s">
        <v>421</v>
      </c>
      <c r="C533" s="21">
        <v>683</v>
      </c>
      <c r="D533" s="22">
        <f t="shared" si="36"/>
        <v>0.21522693997071743</v>
      </c>
      <c r="E533" s="21">
        <v>190</v>
      </c>
      <c r="F533" s="21">
        <v>147</v>
      </c>
      <c r="G533" s="21">
        <v>32</v>
      </c>
      <c r="H533" s="21">
        <v>4</v>
      </c>
      <c r="I533" s="21">
        <v>7</v>
      </c>
      <c r="J533" s="21">
        <v>40</v>
      </c>
      <c r="K533" s="21">
        <v>49</v>
      </c>
      <c r="L533" s="23">
        <v>0.30599999999999999</v>
      </c>
      <c r="N533" s="21">
        <f t="shared" si="38"/>
        <v>525</v>
      </c>
      <c r="O533" s="20" t="s">
        <v>645</v>
      </c>
      <c r="P533" s="21">
        <v>875</v>
      </c>
      <c r="Q533" s="23">
        <f t="shared" si="37"/>
        <v>0.15657142857142858</v>
      </c>
      <c r="R533" s="21">
        <v>193</v>
      </c>
      <c r="S533" s="25">
        <v>137</v>
      </c>
      <c r="T533" s="21">
        <v>30</v>
      </c>
      <c r="U533" s="21">
        <v>5</v>
      </c>
      <c r="V533" s="21">
        <v>21</v>
      </c>
      <c r="W533" s="21">
        <v>76</v>
      </c>
      <c r="X533" s="21">
        <v>172</v>
      </c>
      <c r="Y533" s="21">
        <v>204.2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x14ac:dyDescent="0.25">
      <c r="A534" s="20">
        <v>443</v>
      </c>
      <c r="B534" s="20" t="s">
        <v>306</v>
      </c>
      <c r="C534" s="21">
        <v>683</v>
      </c>
      <c r="D534" s="22">
        <f t="shared" si="36"/>
        <v>0.23865300146412885</v>
      </c>
      <c r="E534" s="21">
        <v>202</v>
      </c>
      <c r="F534" s="21">
        <v>163</v>
      </c>
      <c r="G534" s="21">
        <v>26</v>
      </c>
      <c r="H534" s="21">
        <v>11</v>
      </c>
      <c r="I534" s="21">
        <v>2</v>
      </c>
      <c r="J534" s="21">
        <v>41</v>
      </c>
      <c r="K534" s="21">
        <v>29</v>
      </c>
      <c r="L534" s="23">
        <v>0.32700000000000001</v>
      </c>
      <c r="N534" s="21">
        <f t="shared" si="38"/>
        <v>526</v>
      </c>
      <c r="O534" s="20" t="s">
        <v>581</v>
      </c>
      <c r="P534" s="21">
        <v>875</v>
      </c>
      <c r="Q534" s="23">
        <f t="shared" si="37"/>
        <v>0.18971428571428572</v>
      </c>
      <c r="R534" s="21">
        <v>226</v>
      </c>
      <c r="S534" s="25">
        <v>166</v>
      </c>
      <c r="T534" s="21">
        <v>24</v>
      </c>
      <c r="U534" s="21">
        <v>8</v>
      </c>
      <c r="V534" s="21">
        <v>28</v>
      </c>
      <c r="W534" s="21">
        <v>46</v>
      </c>
      <c r="X534" s="21">
        <v>186</v>
      </c>
      <c r="Y534" s="21">
        <v>203.1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x14ac:dyDescent="0.25">
      <c r="A535" s="20">
        <v>319</v>
      </c>
      <c r="B535" s="20" t="s">
        <v>110</v>
      </c>
      <c r="C535" s="21">
        <v>683</v>
      </c>
      <c r="D535" s="22">
        <f t="shared" si="36"/>
        <v>9.8096632503660325E-2</v>
      </c>
      <c r="E535" s="21">
        <v>131</v>
      </c>
      <c r="F535" s="21">
        <v>67</v>
      </c>
      <c r="G535" s="21">
        <v>24</v>
      </c>
      <c r="H535" s="21">
        <v>0</v>
      </c>
      <c r="I535" s="21">
        <v>40</v>
      </c>
      <c r="J535" s="21">
        <v>112</v>
      </c>
      <c r="K535" s="21">
        <v>194</v>
      </c>
      <c r="L535" s="23">
        <v>0.23400000000000001</v>
      </c>
      <c r="N535" s="21">
        <f t="shared" si="38"/>
        <v>527</v>
      </c>
      <c r="O535" s="20" t="s">
        <v>595</v>
      </c>
      <c r="P535" s="21">
        <v>875</v>
      </c>
      <c r="Q535" s="23">
        <f t="shared" si="37"/>
        <v>0.15542857142857142</v>
      </c>
      <c r="R535" s="21">
        <v>217</v>
      </c>
      <c r="S535" s="25">
        <v>136</v>
      </c>
      <c r="T535" s="21">
        <v>45</v>
      </c>
      <c r="U535" s="21">
        <v>4</v>
      </c>
      <c r="V535" s="21">
        <v>32</v>
      </c>
      <c r="W535" s="21">
        <v>77</v>
      </c>
      <c r="X535" s="21">
        <v>193</v>
      </c>
      <c r="Y535" s="21">
        <v>196.1</v>
      </c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x14ac:dyDescent="0.25">
      <c r="A536" s="20">
        <v>1580</v>
      </c>
      <c r="B536" s="20" t="s">
        <v>300</v>
      </c>
      <c r="C536" s="21">
        <v>683</v>
      </c>
      <c r="D536" s="22">
        <f t="shared" si="36"/>
        <v>0.17715959004392387</v>
      </c>
      <c r="E536" s="21">
        <v>161</v>
      </c>
      <c r="F536" s="21">
        <v>121</v>
      </c>
      <c r="G536" s="21">
        <v>23</v>
      </c>
      <c r="H536" s="21">
        <v>8</v>
      </c>
      <c r="I536" s="21">
        <v>9</v>
      </c>
      <c r="J536" s="21">
        <v>65</v>
      </c>
      <c r="K536" s="21">
        <v>100</v>
      </c>
      <c r="L536" s="23">
        <v>0.26700000000000002</v>
      </c>
      <c r="N536" s="21">
        <f t="shared" si="38"/>
        <v>528</v>
      </c>
      <c r="O536" s="20" t="s">
        <v>821</v>
      </c>
      <c r="P536" s="21">
        <v>875</v>
      </c>
      <c r="Q536" s="23">
        <f t="shared" si="37"/>
        <v>0.16685714285714287</v>
      </c>
      <c r="R536" s="21">
        <v>229</v>
      </c>
      <c r="S536" s="25">
        <v>146</v>
      </c>
      <c r="T536" s="21">
        <v>53</v>
      </c>
      <c r="U536" s="21">
        <v>5</v>
      </c>
      <c r="V536" s="21">
        <v>25</v>
      </c>
      <c r="W536" s="21">
        <v>88</v>
      </c>
      <c r="X536" s="21">
        <v>134</v>
      </c>
      <c r="Y536" s="21">
        <v>194.1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x14ac:dyDescent="0.25">
      <c r="A537" s="20">
        <v>4022</v>
      </c>
      <c r="B537" s="20" t="s">
        <v>149</v>
      </c>
      <c r="C537" s="21">
        <v>683</v>
      </c>
      <c r="D537" s="22">
        <f t="shared" si="36"/>
        <v>0.17862371888726208</v>
      </c>
      <c r="E537" s="21">
        <v>172</v>
      </c>
      <c r="F537" s="21">
        <v>122</v>
      </c>
      <c r="G537" s="21">
        <v>36</v>
      </c>
      <c r="H537" s="21">
        <v>2</v>
      </c>
      <c r="I537" s="21">
        <v>12</v>
      </c>
      <c r="J537" s="21">
        <v>40</v>
      </c>
      <c r="K537" s="21">
        <v>88</v>
      </c>
      <c r="L537" s="23">
        <v>0.27300000000000002</v>
      </c>
      <c r="N537" s="21">
        <f t="shared" si="38"/>
        <v>529</v>
      </c>
      <c r="O537" s="20" t="s">
        <v>746</v>
      </c>
      <c r="P537" s="21">
        <v>874</v>
      </c>
      <c r="Q537" s="23">
        <f t="shared" si="37"/>
        <v>0.14530892448512586</v>
      </c>
      <c r="R537" s="21">
        <v>181</v>
      </c>
      <c r="S537" s="25">
        <v>127</v>
      </c>
      <c r="T537" s="21">
        <v>28</v>
      </c>
      <c r="U537" s="21">
        <v>6</v>
      </c>
      <c r="V537" s="21">
        <v>20</v>
      </c>
      <c r="W537" s="21">
        <v>44</v>
      </c>
      <c r="X537" s="21">
        <v>238</v>
      </c>
      <c r="Y537" s="21">
        <v>219.1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x14ac:dyDescent="0.25">
      <c r="A538" s="20">
        <v>10155</v>
      </c>
      <c r="B538" s="20" t="s">
        <v>48</v>
      </c>
      <c r="C538" s="21">
        <v>682</v>
      </c>
      <c r="D538" s="22">
        <f t="shared" si="36"/>
        <v>0.13636363636363635</v>
      </c>
      <c r="E538" s="21">
        <v>172</v>
      </c>
      <c r="F538" s="21">
        <v>93</v>
      </c>
      <c r="G538" s="21">
        <v>32</v>
      </c>
      <c r="H538" s="21">
        <v>6</v>
      </c>
      <c r="I538" s="21">
        <v>41</v>
      </c>
      <c r="J538" s="21">
        <v>92</v>
      </c>
      <c r="K538" s="21">
        <v>158</v>
      </c>
      <c r="L538" s="23">
        <v>0.29899999999999999</v>
      </c>
      <c r="N538" s="21">
        <f t="shared" si="38"/>
        <v>530</v>
      </c>
      <c r="O538" s="20" t="s">
        <v>562</v>
      </c>
      <c r="P538" s="21">
        <v>874</v>
      </c>
      <c r="Q538" s="23">
        <f t="shared" si="37"/>
        <v>0.14645308924485126</v>
      </c>
      <c r="R538" s="21">
        <v>202</v>
      </c>
      <c r="S538" s="25">
        <v>128</v>
      </c>
      <c r="T538" s="21">
        <v>41</v>
      </c>
      <c r="U538" s="21">
        <v>5</v>
      </c>
      <c r="V538" s="21">
        <v>28</v>
      </c>
      <c r="W538" s="21">
        <v>36</v>
      </c>
      <c r="X538" s="21">
        <v>184</v>
      </c>
      <c r="Y538" s="21">
        <v>215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x14ac:dyDescent="0.25">
      <c r="A539" s="20">
        <v>1119</v>
      </c>
      <c r="B539" s="20" t="s">
        <v>106</v>
      </c>
      <c r="C539" s="21">
        <v>682</v>
      </c>
      <c r="D539" s="22">
        <f t="shared" si="36"/>
        <v>0.16715542521994134</v>
      </c>
      <c r="E539" s="21">
        <v>195</v>
      </c>
      <c r="F539" s="21">
        <v>114</v>
      </c>
      <c r="G539" s="21">
        <v>42</v>
      </c>
      <c r="H539" s="21">
        <v>2</v>
      </c>
      <c r="I539" s="21">
        <v>37</v>
      </c>
      <c r="J539" s="21">
        <v>52</v>
      </c>
      <c r="K539" s="21">
        <v>101</v>
      </c>
      <c r="L539" s="23">
        <v>0.313</v>
      </c>
      <c r="N539" s="21">
        <f t="shared" si="38"/>
        <v>531</v>
      </c>
      <c r="O539" s="20" t="s">
        <v>521</v>
      </c>
      <c r="P539" s="21">
        <v>874</v>
      </c>
      <c r="Q539" s="23">
        <f t="shared" si="37"/>
        <v>0.16819221967963388</v>
      </c>
      <c r="R539" s="21">
        <v>222</v>
      </c>
      <c r="S539" s="25">
        <v>147</v>
      </c>
      <c r="T539" s="21">
        <v>44</v>
      </c>
      <c r="U539" s="21">
        <v>4</v>
      </c>
      <c r="V539" s="21">
        <v>27</v>
      </c>
      <c r="W539" s="21">
        <v>45</v>
      </c>
      <c r="X539" s="21">
        <v>105</v>
      </c>
      <c r="Y539" s="21">
        <v>213.1</v>
      </c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x14ac:dyDescent="0.25">
      <c r="A540" s="20">
        <v>4747</v>
      </c>
      <c r="B540" s="20" t="s">
        <v>254</v>
      </c>
      <c r="C540" s="21">
        <v>682</v>
      </c>
      <c r="D540" s="22">
        <f t="shared" si="36"/>
        <v>0.13049853372434017</v>
      </c>
      <c r="E540" s="21">
        <v>150</v>
      </c>
      <c r="F540" s="21">
        <v>89</v>
      </c>
      <c r="G540" s="21">
        <v>33</v>
      </c>
      <c r="H540" s="21">
        <v>2</v>
      </c>
      <c r="I540" s="21">
        <v>26</v>
      </c>
      <c r="J540" s="21">
        <v>91</v>
      </c>
      <c r="K540" s="21">
        <v>151</v>
      </c>
      <c r="L540" s="23">
        <v>0.25900000000000001</v>
      </c>
      <c r="N540" s="21">
        <f t="shared" si="38"/>
        <v>532</v>
      </c>
      <c r="O540" s="20" t="s">
        <v>729</v>
      </c>
      <c r="P540" s="21">
        <v>874</v>
      </c>
      <c r="Q540" s="23">
        <f t="shared" si="37"/>
        <v>0.15903890160183065</v>
      </c>
      <c r="R540" s="21">
        <v>210</v>
      </c>
      <c r="S540" s="25">
        <v>139</v>
      </c>
      <c r="T540" s="21">
        <v>35</v>
      </c>
      <c r="U540" s="21">
        <v>7</v>
      </c>
      <c r="V540" s="21">
        <v>29</v>
      </c>
      <c r="W540" s="21">
        <v>67</v>
      </c>
      <c r="X540" s="21">
        <v>108</v>
      </c>
      <c r="Y540" s="21">
        <v>212</v>
      </c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x14ac:dyDescent="0.25">
      <c r="A541" s="20">
        <v>3531</v>
      </c>
      <c r="B541" s="20" t="s">
        <v>108</v>
      </c>
      <c r="C541" s="21">
        <v>682</v>
      </c>
      <c r="D541" s="22">
        <f t="shared" si="36"/>
        <v>0.16862170087976538</v>
      </c>
      <c r="E541" s="21">
        <v>177</v>
      </c>
      <c r="F541" s="21">
        <v>115</v>
      </c>
      <c r="G541" s="21">
        <v>33</v>
      </c>
      <c r="H541" s="21">
        <v>5</v>
      </c>
      <c r="I541" s="21">
        <v>24</v>
      </c>
      <c r="J541" s="21">
        <v>57</v>
      </c>
      <c r="K541" s="21">
        <v>130</v>
      </c>
      <c r="L541" s="23">
        <v>0.29099999999999998</v>
      </c>
      <c r="N541" s="21">
        <f t="shared" si="38"/>
        <v>533</v>
      </c>
      <c r="O541" s="20" t="s">
        <v>538</v>
      </c>
      <c r="P541" s="21">
        <v>874</v>
      </c>
      <c r="Q541" s="23">
        <f t="shared" si="37"/>
        <v>0.16361556064073227</v>
      </c>
      <c r="R541" s="21">
        <v>202</v>
      </c>
      <c r="S541" s="25">
        <v>143</v>
      </c>
      <c r="T541" s="21">
        <v>44</v>
      </c>
      <c r="U541" s="21">
        <v>1</v>
      </c>
      <c r="V541" s="21">
        <v>14</v>
      </c>
      <c r="W541" s="21">
        <v>66</v>
      </c>
      <c r="X541" s="21">
        <v>152</v>
      </c>
      <c r="Y541" s="21">
        <v>210.1</v>
      </c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x14ac:dyDescent="0.25">
      <c r="A542" s="20">
        <v>6368</v>
      </c>
      <c r="B542" s="20" t="s">
        <v>157</v>
      </c>
      <c r="C542" s="21">
        <v>682</v>
      </c>
      <c r="D542" s="22">
        <f t="shared" si="36"/>
        <v>0.17595307917888564</v>
      </c>
      <c r="E542" s="21">
        <v>181</v>
      </c>
      <c r="F542" s="21">
        <v>120</v>
      </c>
      <c r="G542" s="21">
        <v>30</v>
      </c>
      <c r="H542" s="21">
        <v>2</v>
      </c>
      <c r="I542" s="21">
        <v>29</v>
      </c>
      <c r="J542" s="21">
        <v>19</v>
      </c>
      <c r="K542" s="21">
        <v>133</v>
      </c>
      <c r="L542" s="23">
        <v>0.28100000000000003</v>
      </c>
      <c r="N542" s="21">
        <f t="shared" si="38"/>
        <v>534</v>
      </c>
      <c r="O542" s="20" t="s">
        <v>563</v>
      </c>
      <c r="P542" s="21">
        <v>874</v>
      </c>
      <c r="Q542" s="23">
        <f t="shared" si="37"/>
        <v>0.13501144164759726</v>
      </c>
      <c r="R542" s="21">
        <v>176</v>
      </c>
      <c r="S542" s="25">
        <v>118</v>
      </c>
      <c r="T542" s="21">
        <v>36</v>
      </c>
      <c r="U542" s="21">
        <v>3</v>
      </c>
      <c r="V542" s="21">
        <v>19</v>
      </c>
      <c r="W542" s="21">
        <v>76</v>
      </c>
      <c r="X542" s="21">
        <v>200</v>
      </c>
      <c r="Y542" s="21">
        <v>208</v>
      </c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x14ac:dyDescent="0.25">
      <c r="A543" s="20">
        <v>432</v>
      </c>
      <c r="B543" s="20" t="s">
        <v>237</v>
      </c>
      <c r="C543" s="21">
        <v>682</v>
      </c>
      <c r="D543" s="22">
        <f t="shared" si="36"/>
        <v>0.17155425219941348</v>
      </c>
      <c r="E543" s="21">
        <v>178</v>
      </c>
      <c r="F543" s="21">
        <v>117</v>
      </c>
      <c r="G543" s="21">
        <v>42</v>
      </c>
      <c r="H543" s="21">
        <v>2</v>
      </c>
      <c r="I543" s="21">
        <v>17</v>
      </c>
      <c r="J543" s="21">
        <v>116</v>
      </c>
      <c r="K543" s="21">
        <v>74</v>
      </c>
      <c r="L543" s="23">
        <v>0.32</v>
      </c>
      <c r="N543" s="21">
        <f t="shared" si="38"/>
        <v>535</v>
      </c>
      <c r="O543" s="20" t="s">
        <v>608</v>
      </c>
      <c r="P543" s="21">
        <v>874</v>
      </c>
      <c r="Q543" s="23">
        <f t="shared" si="37"/>
        <v>0.16247139588100687</v>
      </c>
      <c r="R543" s="21">
        <v>206</v>
      </c>
      <c r="S543" s="25">
        <v>142</v>
      </c>
      <c r="T543" s="21">
        <v>29</v>
      </c>
      <c r="U543" s="21">
        <v>9</v>
      </c>
      <c r="V543" s="21">
        <v>26</v>
      </c>
      <c r="W543" s="21">
        <v>52</v>
      </c>
      <c r="X543" s="21">
        <v>168</v>
      </c>
      <c r="Y543" s="21">
        <v>208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x14ac:dyDescent="0.25">
      <c r="A544" s="20">
        <v>9927</v>
      </c>
      <c r="B544" s="20" t="s">
        <v>132</v>
      </c>
      <c r="C544" s="21">
        <v>682</v>
      </c>
      <c r="D544" s="22">
        <f t="shared" si="36"/>
        <v>0.15542521994134897</v>
      </c>
      <c r="E544" s="21">
        <v>157</v>
      </c>
      <c r="F544" s="21">
        <v>106</v>
      </c>
      <c r="G544" s="21">
        <v>26</v>
      </c>
      <c r="H544" s="21">
        <v>4</v>
      </c>
      <c r="I544" s="21">
        <v>21</v>
      </c>
      <c r="J544" s="21">
        <v>72</v>
      </c>
      <c r="K544" s="21">
        <v>122</v>
      </c>
      <c r="L544" s="23">
        <v>0.26400000000000001</v>
      </c>
      <c r="N544" s="21">
        <f t="shared" si="38"/>
        <v>536</v>
      </c>
      <c r="O544" s="20" t="s">
        <v>681</v>
      </c>
      <c r="P544" s="21">
        <v>874</v>
      </c>
      <c r="Q544" s="23">
        <f t="shared" si="37"/>
        <v>0.13844393592677345</v>
      </c>
      <c r="R544" s="21">
        <v>191</v>
      </c>
      <c r="S544" s="25">
        <v>121</v>
      </c>
      <c r="T544" s="21">
        <v>42</v>
      </c>
      <c r="U544" s="21">
        <v>3</v>
      </c>
      <c r="V544" s="21">
        <v>25</v>
      </c>
      <c r="W544" s="21">
        <v>80</v>
      </c>
      <c r="X544" s="21">
        <v>201</v>
      </c>
      <c r="Y544" s="21">
        <v>204.2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x14ac:dyDescent="0.25">
      <c r="A545" s="20">
        <v>11579</v>
      </c>
      <c r="B545" s="20" t="s">
        <v>243</v>
      </c>
      <c r="C545" s="21">
        <v>682</v>
      </c>
      <c r="D545" s="22">
        <f t="shared" si="36"/>
        <v>0.11290322580645161</v>
      </c>
      <c r="E545" s="21">
        <v>149</v>
      </c>
      <c r="F545" s="21">
        <v>77</v>
      </c>
      <c r="G545" s="21">
        <v>36</v>
      </c>
      <c r="H545" s="21">
        <v>1</v>
      </c>
      <c r="I545" s="21">
        <v>35</v>
      </c>
      <c r="J545" s="21">
        <v>99</v>
      </c>
      <c r="K545" s="21">
        <v>178</v>
      </c>
      <c r="L545" s="23">
        <v>0.26</v>
      </c>
      <c r="N545" s="21">
        <f t="shared" si="38"/>
        <v>537</v>
      </c>
      <c r="O545" s="20" t="s">
        <v>527</v>
      </c>
      <c r="P545" s="21">
        <v>874</v>
      </c>
      <c r="Q545" s="23">
        <f t="shared" si="37"/>
        <v>0.16475972540045766</v>
      </c>
      <c r="R545" s="21">
        <v>211</v>
      </c>
      <c r="S545" s="25">
        <v>144</v>
      </c>
      <c r="T545" s="21">
        <v>48</v>
      </c>
      <c r="U545" s="21">
        <v>1</v>
      </c>
      <c r="V545" s="21">
        <v>18</v>
      </c>
      <c r="W545" s="21">
        <v>58</v>
      </c>
      <c r="X545" s="21">
        <v>153</v>
      </c>
      <c r="Y545" s="21">
        <v>204.2</v>
      </c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x14ac:dyDescent="0.25">
      <c r="A546" s="20">
        <v>4220</v>
      </c>
      <c r="B546" s="20" t="s">
        <v>84</v>
      </c>
      <c r="C546" s="21">
        <v>682</v>
      </c>
      <c r="D546" s="22">
        <f t="shared" si="36"/>
        <v>0.15542521994134897</v>
      </c>
      <c r="E546" s="21">
        <v>176</v>
      </c>
      <c r="F546" s="21">
        <v>106</v>
      </c>
      <c r="G546" s="21">
        <v>47</v>
      </c>
      <c r="H546" s="21">
        <v>3</v>
      </c>
      <c r="I546" s="21">
        <v>20</v>
      </c>
      <c r="J546" s="21">
        <v>61</v>
      </c>
      <c r="K546" s="21">
        <v>120</v>
      </c>
      <c r="L546" s="23">
        <v>0.28699999999999998</v>
      </c>
      <c r="N546" s="21">
        <f t="shared" si="38"/>
        <v>538</v>
      </c>
      <c r="O546" s="20" t="s">
        <v>673</v>
      </c>
      <c r="P546" s="21">
        <v>874</v>
      </c>
      <c r="Q546" s="23">
        <f t="shared" si="37"/>
        <v>0.16475972540045766</v>
      </c>
      <c r="R546" s="21">
        <v>214</v>
      </c>
      <c r="S546" s="25">
        <v>144</v>
      </c>
      <c r="T546" s="21">
        <v>50</v>
      </c>
      <c r="U546" s="21">
        <v>2</v>
      </c>
      <c r="V546" s="21">
        <v>18</v>
      </c>
      <c r="W546" s="21">
        <v>68</v>
      </c>
      <c r="X546" s="21">
        <v>135</v>
      </c>
      <c r="Y546" s="21">
        <v>201.2</v>
      </c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x14ac:dyDescent="0.25">
      <c r="A547" s="20">
        <v>9218</v>
      </c>
      <c r="B547" s="20" t="s">
        <v>339</v>
      </c>
      <c r="C547" s="21">
        <v>682</v>
      </c>
      <c r="D547" s="22">
        <f t="shared" si="36"/>
        <v>0.13929618768328444</v>
      </c>
      <c r="E547" s="21">
        <v>155</v>
      </c>
      <c r="F547" s="21">
        <v>95</v>
      </c>
      <c r="G547" s="21">
        <v>25</v>
      </c>
      <c r="H547" s="21">
        <v>1</v>
      </c>
      <c r="I547" s="21">
        <v>34</v>
      </c>
      <c r="J547" s="21">
        <v>78</v>
      </c>
      <c r="K547" s="21">
        <v>166</v>
      </c>
      <c r="L547" s="23">
        <v>0.26</v>
      </c>
      <c r="N547" s="21">
        <f t="shared" si="38"/>
        <v>539</v>
      </c>
      <c r="O547" s="20" t="s">
        <v>665</v>
      </c>
      <c r="P547" s="21">
        <v>874</v>
      </c>
      <c r="Q547" s="23">
        <f t="shared" si="37"/>
        <v>0.17048054919908467</v>
      </c>
      <c r="R547" s="21">
        <v>215</v>
      </c>
      <c r="S547" s="25">
        <v>149</v>
      </c>
      <c r="T547" s="21">
        <v>36</v>
      </c>
      <c r="U547" s="21">
        <v>4</v>
      </c>
      <c r="V547" s="21">
        <v>26</v>
      </c>
      <c r="W547" s="21">
        <v>70</v>
      </c>
      <c r="X547" s="21">
        <v>138</v>
      </c>
      <c r="Y547" s="21">
        <v>201.1</v>
      </c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x14ac:dyDescent="0.25">
      <c r="A548" s="20">
        <v>9874</v>
      </c>
      <c r="B548" s="20" t="s">
        <v>203</v>
      </c>
      <c r="C548" s="21">
        <v>682</v>
      </c>
      <c r="D548" s="22">
        <f t="shared" si="36"/>
        <v>0.21847507331378299</v>
      </c>
      <c r="E548" s="21">
        <v>189</v>
      </c>
      <c r="F548" s="21">
        <v>149</v>
      </c>
      <c r="G548" s="21">
        <v>28</v>
      </c>
      <c r="H548" s="21">
        <v>4</v>
      </c>
      <c r="I548" s="21">
        <v>8</v>
      </c>
      <c r="J548" s="21">
        <v>59</v>
      </c>
      <c r="K548" s="21">
        <v>90</v>
      </c>
      <c r="L548" s="23">
        <v>0.31</v>
      </c>
      <c r="N548" s="21">
        <f t="shared" si="38"/>
        <v>540</v>
      </c>
      <c r="O548" s="20" t="s">
        <v>818</v>
      </c>
      <c r="P548" s="21">
        <v>874</v>
      </c>
      <c r="Q548" s="23">
        <f t="shared" si="37"/>
        <v>0.15560640732265446</v>
      </c>
      <c r="R548" s="21">
        <v>227</v>
      </c>
      <c r="S548" s="25">
        <v>136</v>
      </c>
      <c r="T548" s="21">
        <v>49</v>
      </c>
      <c r="U548" s="21">
        <v>5</v>
      </c>
      <c r="V548" s="21">
        <v>37</v>
      </c>
      <c r="W548" s="21">
        <v>56</v>
      </c>
      <c r="X548" s="21">
        <v>116</v>
      </c>
      <c r="Y548" s="21">
        <v>200</v>
      </c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x14ac:dyDescent="0.25">
      <c r="A549" s="20">
        <v>7859</v>
      </c>
      <c r="B549" s="20" t="s">
        <v>280</v>
      </c>
      <c r="C549" s="21">
        <v>682</v>
      </c>
      <c r="D549" s="22">
        <f t="shared" si="36"/>
        <v>0.1744868035190616</v>
      </c>
      <c r="E549" s="21">
        <v>176</v>
      </c>
      <c r="F549" s="21">
        <v>119</v>
      </c>
      <c r="G549" s="21">
        <v>31</v>
      </c>
      <c r="H549" s="21">
        <v>9</v>
      </c>
      <c r="I549" s="21">
        <v>17</v>
      </c>
      <c r="J549" s="21">
        <v>46</v>
      </c>
      <c r="K549" s="21">
        <v>112</v>
      </c>
      <c r="L549" s="23">
        <v>0.28699999999999998</v>
      </c>
      <c r="N549" s="21">
        <f t="shared" si="38"/>
        <v>541</v>
      </c>
      <c r="O549" s="20" t="s">
        <v>701</v>
      </c>
      <c r="P549" s="21">
        <v>874</v>
      </c>
      <c r="Q549" s="23">
        <f t="shared" si="37"/>
        <v>0.15102974828375287</v>
      </c>
      <c r="R549" s="21">
        <v>224</v>
      </c>
      <c r="S549" s="25">
        <v>132</v>
      </c>
      <c r="T549" s="21">
        <v>51</v>
      </c>
      <c r="U549" s="21">
        <v>6</v>
      </c>
      <c r="V549" s="21">
        <v>35</v>
      </c>
      <c r="W549" s="21">
        <v>60</v>
      </c>
      <c r="X549" s="21">
        <v>110</v>
      </c>
      <c r="Y549" s="21">
        <v>200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x14ac:dyDescent="0.25">
      <c r="A550" s="20">
        <v>847</v>
      </c>
      <c r="B550" s="20" t="s">
        <v>166</v>
      </c>
      <c r="C550" s="21">
        <v>682</v>
      </c>
      <c r="D550" s="22">
        <f t="shared" si="36"/>
        <v>0.13196480938416422</v>
      </c>
      <c r="E550" s="21">
        <v>171</v>
      </c>
      <c r="F550" s="21">
        <v>90</v>
      </c>
      <c r="G550" s="21">
        <v>43</v>
      </c>
      <c r="H550" s="21">
        <v>2</v>
      </c>
      <c r="I550" s="21">
        <v>36</v>
      </c>
      <c r="J550" s="21">
        <v>33</v>
      </c>
      <c r="K550" s="21">
        <v>125</v>
      </c>
      <c r="L550" s="23">
        <v>0.26800000000000002</v>
      </c>
      <c r="N550" s="21">
        <f t="shared" si="38"/>
        <v>542</v>
      </c>
      <c r="O550" s="20" t="s">
        <v>557</v>
      </c>
      <c r="P550" s="21">
        <v>873</v>
      </c>
      <c r="Q550" s="23">
        <f t="shared" si="37"/>
        <v>0.15005727376861397</v>
      </c>
      <c r="R550" s="21">
        <v>194</v>
      </c>
      <c r="S550" s="25">
        <v>131</v>
      </c>
      <c r="T550" s="21">
        <v>40</v>
      </c>
      <c r="U550" s="21">
        <v>2</v>
      </c>
      <c r="V550" s="21">
        <v>21</v>
      </c>
      <c r="W550" s="21">
        <v>43</v>
      </c>
      <c r="X550" s="21">
        <v>219</v>
      </c>
      <c r="Y550" s="21">
        <v>217.1</v>
      </c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x14ac:dyDescent="0.25">
      <c r="A551" s="20">
        <v>9847</v>
      </c>
      <c r="B551" s="20" t="s">
        <v>333</v>
      </c>
      <c r="C551" s="21">
        <v>682</v>
      </c>
      <c r="D551" s="22">
        <f t="shared" si="36"/>
        <v>0.13489736070381231</v>
      </c>
      <c r="E551" s="21">
        <v>145</v>
      </c>
      <c r="F551" s="21">
        <v>92</v>
      </c>
      <c r="G551" s="21">
        <v>30</v>
      </c>
      <c r="H551" s="21">
        <v>3</v>
      </c>
      <c r="I551" s="21">
        <v>20</v>
      </c>
      <c r="J551" s="21">
        <v>95</v>
      </c>
      <c r="K551" s="21">
        <v>145</v>
      </c>
      <c r="L551" s="23">
        <v>0.255</v>
      </c>
      <c r="N551" s="21">
        <f t="shared" si="38"/>
        <v>543</v>
      </c>
      <c r="O551" s="20" t="s">
        <v>684</v>
      </c>
      <c r="P551" s="21">
        <v>873</v>
      </c>
      <c r="Q551" s="23">
        <f t="shared" si="37"/>
        <v>0.13402061855670103</v>
      </c>
      <c r="R551" s="21">
        <v>183</v>
      </c>
      <c r="S551" s="25">
        <v>117</v>
      </c>
      <c r="T551" s="21">
        <v>34</v>
      </c>
      <c r="U551" s="21">
        <v>1</v>
      </c>
      <c r="V551" s="21">
        <v>31</v>
      </c>
      <c r="W551" s="21">
        <v>76</v>
      </c>
      <c r="X551" s="21">
        <v>183</v>
      </c>
      <c r="Y551" s="21">
        <v>212</v>
      </c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x14ac:dyDescent="0.25">
      <c r="A552" s="20">
        <v>1322</v>
      </c>
      <c r="B552" s="20" t="s">
        <v>94</v>
      </c>
      <c r="C552" s="21">
        <v>682</v>
      </c>
      <c r="D552" s="22">
        <f t="shared" si="36"/>
        <v>0.21114369501466276</v>
      </c>
      <c r="E552" s="21">
        <v>185</v>
      </c>
      <c r="F552" s="21">
        <v>144</v>
      </c>
      <c r="G552" s="21">
        <v>28</v>
      </c>
      <c r="H552" s="21">
        <v>2</v>
      </c>
      <c r="I552" s="21">
        <v>11</v>
      </c>
      <c r="J552" s="21">
        <v>59</v>
      </c>
      <c r="K552" s="21">
        <v>83</v>
      </c>
      <c r="L552" s="23">
        <v>0.30399999999999999</v>
      </c>
      <c r="N552" s="21">
        <f t="shared" si="38"/>
        <v>544</v>
      </c>
      <c r="O552" s="20" t="s">
        <v>553</v>
      </c>
      <c r="P552" s="21">
        <v>873</v>
      </c>
      <c r="Q552" s="23">
        <f t="shared" si="37"/>
        <v>0.15922107674684993</v>
      </c>
      <c r="R552" s="21">
        <v>184</v>
      </c>
      <c r="S552" s="25">
        <v>139</v>
      </c>
      <c r="T552" s="21">
        <v>27</v>
      </c>
      <c r="U552" s="21">
        <v>6</v>
      </c>
      <c r="V552" s="21">
        <v>12</v>
      </c>
      <c r="W552" s="21">
        <v>79</v>
      </c>
      <c r="X552" s="21">
        <v>198</v>
      </c>
      <c r="Y552" s="21">
        <v>209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x14ac:dyDescent="0.25">
      <c r="A553" s="20">
        <v>141</v>
      </c>
      <c r="B553" s="20" t="s">
        <v>426</v>
      </c>
      <c r="C553" s="21">
        <v>682</v>
      </c>
      <c r="D553" s="22">
        <f t="shared" si="36"/>
        <v>0.15982404692082111</v>
      </c>
      <c r="E553" s="21">
        <v>173</v>
      </c>
      <c r="F553" s="21">
        <v>109</v>
      </c>
      <c r="G553" s="21">
        <v>39</v>
      </c>
      <c r="H553" s="21">
        <v>2</v>
      </c>
      <c r="I553" s="21">
        <v>23</v>
      </c>
      <c r="J553" s="21">
        <v>49</v>
      </c>
      <c r="K553" s="21">
        <v>89</v>
      </c>
      <c r="L553" s="23">
        <v>0.27700000000000002</v>
      </c>
      <c r="N553" s="21">
        <f t="shared" si="38"/>
        <v>545</v>
      </c>
      <c r="O553" s="20" t="s">
        <v>516</v>
      </c>
      <c r="P553" s="21">
        <v>873</v>
      </c>
      <c r="Q553" s="23">
        <f t="shared" si="37"/>
        <v>0.15463917525773196</v>
      </c>
      <c r="R553" s="21">
        <v>210</v>
      </c>
      <c r="S553" s="25">
        <v>135</v>
      </c>
      <c r="T553" s="21">
        <v>51</v>
      </c>
      <c r="U553" s="21">
        <v>3</v>
      </c>
      <c r="V553" s="21">
        <v>21</v>
      </c>
      <c r="W553" s="21">
        <v>45</v>
      </c>
      <c r="X553" s="21">
        <v>137</v>
      </c>
      <c r="Y553" s="21">
        <v>206.1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x14ac:dyDescent="0.25">
      <c r="A554" s="20">
        <v>124</v>
      </c>
      <c r="B554" s="20" t="s">
        <v>220</v>
      </c>
      <c r="C554" s="21">
        <v>682</v>
      </c>
      <c r="D554" s="22">
        <f t="shared" si="36"/>
        <v>0.12023460410557185</v>
      </c>
      <c r="E554" s="21">
        <v>150</v>
      </c>
      <c r="F554" s="21">
        <v>82</v>
      </c>
      <c r="G554" s="21">
        <v>36</v>
      </c>
      <c r="H554" s="21">
        <v>1</v>
      </c>
      <c r="I554" s="21">
        <v>31</v>
      </c>
      <c r="J554" s="21">
        <v>50</v>
      </c>
      <c r="K554" s="21">
        <v>107</v>
      </c>
      <c r="L554" s="23">
        <v>0.24399999999999999</v>
      </c>
      <c r="N554" s="21">
        <f t="shared" si="38"/>
        <v>546</v>
      </c>
      <c r="O554" s="20" t="s">
        <v>688</v>
      </c>
      <c r="P554" s="21">
        <v>873</v>
      </c>
      <c r="Q554" s="23">
        <f t="shared" si="37"/>
        <v>0.15120274914089346</v>
      </c>
      <c r="R554" s="21">
        <v>217</v>
      </c>
      <c r="S554" s="25">
        <v>132</v>
      </c>
      <c r="T554" s="21">
        <v>53</v>
      </c>
      <c r="U554" s="21">
        <v>9</v>
      </c>
      <c r="V554" s="21">
        <v>23</v>
      </c>
      <c r="W554" s="21">
        <v>51</v>
      </c>
      <c r="X554" s="21">
        <v>110</v>
      </c>
      <c r="Y554" s="21">
        <v>204</v>
      </c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spans="1:42" x14ac:dyDescent="0.25">
      <c r="A555" s="20">
        <v>6310</v>
      </c>
      <c r="B555" s="20" t="s">
        <v>206</v>
      </c>
      <c r="C555" s="21">
        <v>682</v>
      </c>
      <c r="D555" s="22">
        <f t="shared" si="36"/>
        <v>0.18914956011730205</v>
      </c>
      <c r="E555" s="21">
        <v>166</v>
      </c>
      <c r="F555" s="21">
        <v>129</v>
      </c>
      <c r="G555" s="21">
        <v>24</v>
      </c>
      <c r="H555" s="21">
        <v>6</v>
      </c>
      <c r="I555" s="21">
        <v>7</v>
      </c>
      <c r="J555" s="21">
        <v>27</v>
      </c>
      <c r="K555" s="21">
        <v>96</v>
      </c>
      <c r="L555" s="23">
        <v>0.26100000000000001</v>
      </c>
      <c r="N555" s="21">
        <f t="shared" si="38"/>
        <v>547</v>
      </c>
      <c r="O555" s="20" t="s">
        <v>496</v>
      </c>
      <c r="P555" s="21">
        <v>872</v>
      </c>
      <c r="Q555" s="23">
        <f t="shared" si="37"/>
        <v>0.17087155963302753</v>
      </c>
      <c r="R555" s="21">
        <v>218</v>
      </c>
      <c r="S555" s="25">
        <v>149</v>
      </c>
      <c r="T555" s="21">
        <v>30</v>
      </c>
      <c r="U555" s="21">
        <v>4</v>
      </c>
      <c r="V555" s="21">
        <v>35</v>
      </c>
      <c r="W555" s="21">
        <v>33</v>
      </c>
      <c r="X555" s="21">
        <v>151</v>
      </c>
      <c r="Y555" s="21">
        <v>212.2</v>
      </c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spans="1:42" x14ac:dyDescent="0.25">
      <c r="A556" s="20">
        <v>1395</v>
      </c>
      <c r="B556" s="20" t="s">
        <v>425</v>
      </c>
      <c r="C556" s="21">
        <v>682</v>
      </c>
      <c r="D556" s="22">
        <f t="shared" si="36"/>
        <v>0.17595307917888564</v>
      </c>
      <c r="E556" s="21">
        <v>173</v>
      </c>
      <c r="F556" s="21">
        <v>120</v>
      </c>
      <c r="G556" s="21">
        <v>30</v>
      </c>
      <c r="H556" s="21">
        <v>2</v>
      </c>
      <c r="I556" s="21">
        <v>21</v>
      </c>
      <c r="J556" s="21">
        <v>34</v>
      </c>
      <c r="K556" s="21">
        <v>103</v>
      </c>
      <c r="L556" s="23">
        <v>0.27400000000000002</v>
      </c>
      <c r="N556" s="21">
        <f t="shared" si="38"/>
        <v>548</v>
      </c>
      <c r="O556" s="20" t="s">
        <v>701</v>
      </c>
      <c r="P556" s="21">
        <v>872</v>
      </c>
      <c r="Q556" s="23">
        <f t="shared" si="37"/>
        <v>0.13073394495412843</v>
      </c>
      <c r="R556" s="21">
        <v>193</v>
      </c>
      <c r="S556" s="25">
        <v>114</v>
      </c>
      <c r="T556" s="21">
        <v>46</v>
      </c>
      <c r="U556" s="21">
        <v>8</v>
      </c>
      <c r="V556" s="21">
        <v>25</v>
      </c>
      <c r="W556" s="21">
        <v>50</v>
      </c>
      <c r="X556" s="21">
        <v>119</v>
      </c>
      <c r="Y556" s="21">
        <v>209.1</v>
      </c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x14ac:dyDescent="0.25">
      <c r="A557" s="20">
        <v>10155</v>
      </c>
      <c r="B557" s="20" t="s">
        <v>48</v>
      </c>
      <c r="C557" s="21">
        <v>681</v>
      </c>
      <c r="D557" s="22">
        <f t="shared" si="36"/>
        <v>0.15712187958883994</v>
      </c>
      <c r="E557" s="21">
        <v>173</v>
      </c>
      <c r="F557" s="21">
        <v>107</v>
      </c>
      <c r="G557" s="21">
        <v>32</v>
      </c>
      <c r="H557" s="21">
        <v>5</v>
      </c>
      <c r="I557" s="21">
        <v>29</v>
      </c>
      <c r="J557" s="21">
        <v>116</v>
      </c>
      <c r="K557" s="21">
        <v>137</v>
      </c>
      <c r="L557" s="23">
        <v>0.315</v>
      </c>
      <c r="N557" s="21">
        <f t="shared" si="38"/>
        <v>549</v>
      </c>
      <c r="O557" s="20" t="s">
        <v>682</v>
      </c>
      <c r="P557" s="21">
        <v>872</v>
      </c>
      <c r="Q557" s="23">
        <f t="shared" si="37"/>
        <v>0.16972477064220184</v>
      </c>
      <c r="R557" s="21">
        <v>213</v>
      </c>
      <c r="S557" s="25">
        <v>148</v>
      </c>
      <c r="T557" s="21">
        <v>41</v>
      </c>
      <c r="U557" s="21">
        <v>4</v>
      </c>
      <c r="V557" s="21">
        <v>20</v>
      </c>
      <c r="W557" s="21">
        <v>70</v>
      </c>
      <c r="X557" s="21">
        <v>121</v>
      </c>
      <c r="Y557" s="21">
        <v>203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spans="1:42" x14ac:dyDescent="0.25">
      <c r="A558" s="20">
        <v>1008559</v>
      </c>
      <c r="B558" s="20" t="s">
        <v>378</v>
      </c>
      <c r="C558" s="21">
        <v>681</v>
      </c>
      <c r="D558" s="22">
        <f t="shared" si="36"/>
        <v>8.957415565345081E-2</v>
      </c>
      <c r="E558" s="21">
        <v>152</v>
      </c>
      <c r="F558" s="21">
        <v>61</v>
      </c>
      <c r="G558" s="21">
        <v>21</v>
      </c>
      <c r="H558" s="21">
        <v>0</v>
      </c>
      <c r="I558" s="21">
        <v>70</v>
      </c>
      <c r="J558" s="21">
        <v>162</v>
      </c>
      <c r="K558" s="21">
        <v>155</v>
      </c>
      <c r="L558" s="23">
        <v>0.29899999999999999</v>
      </c>
      <c r="N558" s="21">
        <f t="shared" si="38"/>
        <v>550</v>
      </c>
      <c r="O558" s="20" t="s">
        <v>746</v>
      </c>
      <c r="P558" s="21">
        <v>872</v>
      </c>
      <c r="Q558" s="23">
        <f t="shared" si="37"/>
        <v>0.15711009174311927</v>
      </c>
      <c r="R558" s="21">
        <v>206</v>
      </c>
      <c r="S558" s="25">
        <v>137</v>
      </c>
      <c r="T558" s="21">
        <v>42</v>
      </c>
      <c r="U558" s="21">
        <v>4</v>
      </c>
      <c r="V558" s="21">
        <v>23</v>
      </c>
      <c r="W558" s="21">
        <v>56</v>
      </c>
      <c r="X558" s="21">
        <v>184</v>
      </c>
      <c r="Y558" s="21">
        <v>202.2</v>
      </c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x14ac:dyDescent="0.25">
      <c r="A559" s="20">
        <v>899</v>
      </c>
      <c r="B559" s="20" t="s">
        <v>424</v>
      </c>
      <c r="C559" s="21">
        <v>681</v>
      </c>
      <c r="D559" s="22">
        <f t="shared" si="36"/>
        <v>0.19383259911894274</v>
      </c>
      <c r="E559" s="21">
        <v>205</v>
      </c>
      <c r="F559" s="21">
        <v>132</v>
      </c>
      <c r="G559" s="21">
        <v>31</v>
      </c>
      <c r="H559" s="21">
        <v>2</v>
      </c>
      <c r="I559" s="21">
        <v>40</v>
      </c>
      <c r="J559" s="21">
        <v>61</v>
      </c>
      <c r="K559" s="21">
        <v>144</v>
      </c>
      <c r="L559" s="23">
        <v>0.33700000000000002</v>
      </c>
      <c r="N559" s="21">
        <f t="shared" si="38"/>
        <v>551</v>
      </c>
      <c r="O559" s="20" t="s">
        <v>639</v>
      </c>
      <c r="P559" s="21">
        <v>872</v>
      </c>
      <c r="Q559" s="23">
        <f t="shared" si="37"/>
        <v>0.14793577981651376</v>
      </c>
      <c r="R559" s="21">
        <v>193</v>
      </c>
      <c r="S559" s="25">
        <v>129</v>
      </c>
      <c r="T559" s="21">
        <v>36</v>
      </c>
      <c r="U559" s="21">
        <v>5</v>
      </c>
      <c r="V559" s="21">
        <v>23</v>
      </c>
      <c r="W559" s="21">
        <v>71</v>
      </c>
      <c r="X559" s="21">
        <v>169</v>
      </c>
      <c r="Y559" s="21">
        <v>202.1</v>
      </c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spans="1:42" x14ac:dyDescent="0.25">
      <c r="A560" s="20">
        <v>3269</v>
      </c>
      <c r="B560" s="20" t="s">
        <v>277</v>
      </c>
      <c r="C560" s="21">
        <v>681</v>
      </c>
      <c r="D560" s="22">
        <f t="shared" si="36"/>
        <v>0.17914831130690162</v>
      </c>
      <c r="E560" s="21">
        <v>190</v>
      </c>
      <c r="F560" s="21">
        <v>122</v>
      </c>
      <c r="G560" s="21">
        <v>41</v>
      </c>
      <c r="H560" s="21">
        <v>0</v>
      </c>
      <c r="I560" s="21">
        <v>27</v>
      </c>
      <c r="J560" s="21">
        <v>65</v>
      </c>
      <c r="K560" s="21">
        <v>85</v>
      </c>
      <c r="L560" s="23">
        <v>0.314</v>
      </c>
      <c r="N560" s="21">
        <f t="shared" si="38"/>
        <v>552</v>
      </c>
      <c r="O560" s="20" t="s">
        <v>636</v>
      </c>
      <c r="P560" s="21">
        <v>872</v>
      </c>
      <c r="Q560" s="23">
        <f t="shared" si="37"/>
        <v>0.1536697247706422</v>
      </c>
      <c r="R560" s="21">
        <v>206</v>
      </c>
      <c r="S560" s="25">
        <v>134</v>
      </c>
      <c r="T560" s="21">
        <v>47</v>
      </c>
      <c r="U560" s="21">
        <v>4</v>
      </c>
      <c r="V560" s="21">
        <v>21</v>
      </c>
      <c r="W560" s="21">
        <v>70</v>
      </c>
      <c r="X560" s="21">
        <v>156</v>
      </c>
      <c r="Y560" s="21">
        <v>200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spans="1:42" x14ac:dyDescent="0.25">
      <c r="A561" s="20">
        <v>1908</v>
      </c>
      <c r="B561" s="20" t="s">
        <v>265</v>
      </c>
      <c r="C561" s="21">
        <v>681</v>
      </c>
      <c r="D561" s="22">
        <f t="shared" si="36"/>
        <v>0.12334801762114538</v>
      </c>
      <c r="E561" s="21">
        <v>153</v>
      </c>
      <c r="F561" s="21">
        <v>84</v>
      </c>
      <c r="G561" s="21">
        <v>27</v>
      </c>
      <c r="H561" s="21">
        <v>2</v>
      </c>
      <c r="I561" s="21">
        <v>40</v>
      </c>
      <c r="J561" s="21">
        <v>119</v>
      </c>
      <c r="K561" s="21">
        <v>109</v>
      </c>
      <c r="L561" s="23">
        <v>0.27700000000000002</v>
      </c>
      <c r="N561" s="21">
        <f t="shared" si="38"/>
        <v>553</v>
      </c>
      <c r="O561" s="20" t="s">
        <v>659</v>
      </c>
      <c r="P561" s="21">
        <v>872</v>
      </c>
      <c r="Q561" s="23">
        <f t="shared" si="37"/>
        <v>0.14449541284403669</v>
      </c>
      <c r="R561" s="21">
        <v>205</v>
      </c>
      <c r="S561" s="25">
        <v>126</v>
      </c>
      <c r="T561" s="21">
        <v>43</v>
      </c>
      <c r="U561" s="21">
        <v>2</v>
      </c>
      <c r="V561" s="21">
        <v>34</v>
      </c>
      <c r="W561" s="21">
        <v>70</v>
      </c>
      <c r="X561" s="21">
        <v>106</v>
      </c>
      <c r="Y561" s="21">
        <v>199.2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x14ac:dyDescent="0.25">
      <c r="A562" s="20">
        <v>319</v>
      </c>
      <c r="B562" s="20" t="s">
        <v>110</v>
      </c>
      <c r="C562" s="21">
        <v>681</v>
      </c>
      <c r="D562" s="22">
        <f t="shared" si="36"/>
        <v>0.10425844346549193</v>
      </c>
      <c r="E562" s="21">
        <v>151</v>
      </c>
      <c r="F562" s="21">
        <v>71</v>
      </c>
      <c r="G562" s="21">
        <v>34</v>
      </c>
      <c r="H562" s="21">
        <v>0</v>
      </c>
      <c r="I562" s="21">
        <v>46</v>
      </c>
      <c r="J562" s="21">
        <v>108</v>
      </c>
      <c r="K562" s="21">
        <v>195</v>
      </c>
      <c r="L562" s="23">
        <v>0.26600000000000001</v>
      </c>
      <c r="N562" s="21">
        <f t="shared" si="38"/>
        <v>554</v>
      </c>
      <c r="O562" s="20" t="s">
        <v>704</v>
      </c>
      <c r="P562" s="21">
        <v>871</v>
      </c>
      <c r="Q562" s="23">
        <f t="shared" si="37"/>
        <v>0.14810562571756603</v>
      </c>
      <c r="R562" s="21">
        <v>189</v>
      </c>
      <c r="S562" s="25">
        <v>129</v>
      </c>
      <c r="T562" s="21">
        <v>34</v>
      </c>
      <c r="U562" s="21">
        <v>5</v>
      </c>
      <c r="V562" s="21">
        <v>21</v>
      </c>
      <c r="W562" s="21">
        <v>66</v>
      </c>
      <c r="X562" s="21">
        <v>150</v>
      </c>
      <c r="Y562" s="21">
        <v>207.1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x14ac:dyDescent="0.25">
      <c r="A563" s="20">
        <v>3269</v>
      </c>
      <c r="B563" s="20" t="s">
        <v>277</v>
      </c>
      <c r="C563" s="21">
        <v>681</v>
      </c>
      <c r="D563" s="22">
        <f t="shared" si="36"/>
        <v>0.15712187958883994</v>
      </c>
      <c r="E563" s="21">
        <v>188</v>
      </c>
      <c r="F563" s="21">
        <v>107</v>
      </c>
      <c r="G563" s="21">
        <v>46</v>
      </c>
      <c r="H563" s="21">
        <v>7</v>
      </c>
      <c r="I563" s="21">
        <v>28</v>
      </c>
      <c r="J563" s="21">
        <v>38</v>
      </c>
      <c r="K563" s="21">
        <v>96</v>
      </c>
      <c r="L563" s="23">
        <v>0.30199999999999999</v>
      </c>
      <c r="N563" s="21">
        <f t="shared" si="38"/>
        <v>555</v>
      </c>
      <c r="O563" s="20" t="s">
        <v>562</v>
      </c>
      <c r="P563" s="21">
        <v>871</v>
      </c>
      <c r="Q563" s="23">
        <f t="shared" si="37"/>
        <v>0.12973593570608496</v>
      </c>
      <c r="R563" s="21">
        <v>190</v>
      </c>
      <c r="S563" s="25">
        <v>113</v>
      </c>
      <c r="T563" s="21">
        <v>41</v>
      </c>
      <c r="U563" s="21">
        <v>2</v>
      </c>
      <c r="V563" s="21">
        <v>34</v>
      </c>
      <c r="W563" s="21">
        <v>78</v>
      </c>
      <c r="X563" s="21">
        <v>154</v>
      </c>
      <c r="Y563" s="21">
        <v>204.2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x14ac:dyDescent="0.25">
      <c r="A564" s="20">
        <v>4613</v>
      </c>
      <c r="B564" s="20" t="s">
        <v>325</v>
      </c>
      <c r="C564" s="21">
        <v>681</v>
      </c>
      <c r="D564" s="22">
        <f t="shared" si="36"/>
        <v>0.11453744493392071</v>
      </c>
      <c r="E564" s="21">
        <v>165</v>
      </c>
      <c r="F564" s="21">
        <v>78</v>
      </c>
      <c r="G564" s="21">
        <v>35</v>
      </c>
      <c r="H564" s="21">
        <v>2</v>
      </c>
      <c r="I564" s="21">
        <v>50</v>
      </c>
      <c r="J564" s="21">
        <v>90</v>
      </c>
      <c r="K564" s="21">
        <v>121</v>
      </c>
      <c r="L564" s="23">
        <v>0.28799999999999998</v>
      </c>
      <c r="N564" s="21">
        <f t="shared" si="38"/>
        <v>556</v>
      </c>
      <c r="O564" s="20" t="s">
        <v>638</v>
      </c>
      <c r="P564" s="21">
        <v>871</v>
      </c>
      <c r="Q564" s="23">
        <f t="shared" si="37"/>
        <v>0.14580941446613088</v>
      </c>
      <c r="R564" s="21">
        <v>212</v>
      </c>
      <c r="S564" s="25">
        <v>127</v>
      </c>
      <c r="T564" s="21">
        <v>47</v>
      </c>
      <c r="U564" s="21">
        <v>7</v>
      </c>
      <c r="V564" s="21">
        <v>31</v>
      </c>
      <c r="W564" s="21">
        <v>60</v>
      </c>
      <c r="X564" s="21">
        <v>126</v>
      </c>
      <c r="Y564" s="21">
        <v>204.1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x14ac:dyDescent="0.25">
      <c r="A565" s="20">
        <v>639</v>
      </c>
      <c r="B565" s="20" t="s">
        <v>125</v>
      </c>
      <c r="C565" s="21">
        <v>681</v>
      </c>
      <c r="D565" s="22">
        <f t="shared" si="36"/>
        <v>0.14390602055800295</v>
      </c>
      <c r="E565" s="21">
        <v>166</v>
      </c>
      <c r="F565" s="21">
        <v>98</v>
      </c>
      <c r="G565" s="21">
        <v>39</v>
      </c>
      <c r="H565" s="21">
        <v>4</v>
      </c>
      <c r="I565" s="21">
        <v>25</v>
      </c>
      <c r="J565" s="21">
        <v>47</v>
      </c>
      <c r="K565" s="21">
        <v>118</v>
      </c>
      <c r="L565" s="23">
        <v>0.26800000000000002</v>
      </c>
      <c r="N565" s="21">
        <f t="shared" si="38"/>
        <v>557</v>
      </c>
      <c r="O565" s="20" t="s">
        <v>808</v>
      </c>
      <c r="P565" s="21">
        <v>871</v>
      </c>
      <c r="Q565" s="23">
        <f t="shared" si="37"/>
        <v>0.16417910447761194</v>
      </c>
      <c r="R565" s="21">
        <v>213</v>
      </c>
      <c r="S565" s="25">
        <v>143</v>
      </c>
      <c r="T565" s="21">
        <v>33</v>
      </c>
      <c r="U565" s="21">
        <v>5</v>
      </c>
      <c r="V565" s="21">
        <v>32</v>
      </c>
      <c r="W565" s="21">
        <v>58</v>
      </c>
      <c r="X565" s="21">
        <v>143</v>
      </c>
      <c r="Y565" s="21">
        <v>203.1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x14ac:dyDescent="0.25">
      <c r="A566" s="20">
        <v>1375</v>
      </c>
      <c r="B566" s="20" t="s">
        <v>423</v>
      </c>
      <c r="C566" s="21">
        <v>681</v>
      </c>
      <c r="D566" s="22">
        <f t="shared" si="36"/>
        <v>0.1130690161527166</v>
      </c>
      <c r="E566" s="21">
        <v>145</v>
      </c>
      <c r="F566" s="21">
        <v>77</v>
      </c>
      <c r="G566" s="21">
        <v>44</v>
      </c>
      <c r="H566" s="21">
        <v>1</v>
      </c>
      <c r="I566" s="21">
        <v>23</v>
      </c>
      <c r="J566" s="21">
        <v>77</v>
      </c>
      <c r="K566" s="21">
        <v>82</v>
      </c>
      <c r="L566" s="23">
        <v>0.247</v>
      </c>
      <c r="N566" s="21">
        <f t="shared" si="38"/>
        <v>558</v>
      </c>
      <c r="O566" s="20" t="s">
        <v>572</v>
      </c>
      <c r="P566" s="21">
        <v>871</v>
      </c>
      <c r="Q566" s="23">
        <f t="shared" si="37"/>
        <v>0.15958668197474168</v>
      </c>
      <c r="R566" s="21">
        <v>219</v>
      </c>
      <c r="S566" s="25">
        <v>139</v>
      </c>
      <c r="T566" s="21">
        <v>43</v>
      </c>
      <c r="U566" s="21">
        <v>8</v>
      </c>
      <c r="V566" s="21">
        <v>29</v>
      </c>
      <c r="W566" s="21">
        <v>68</v>
      </c>
      <c r="X566" s="21">
        <v>163</v>
      </c>
      <c r="Y566" s="21">
        <v>200</v>
      </c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x14ac:dyDescent="0.25">
      <c r="A567" s="20">
        <v>802</v>
      </c>
      <c r="B567" s="20" t="s">
        <v>233</v>
      </c>
      <c r="C567" s="21">
        <v>681</v>
      </c>
      <c r="D567" s="22">
        <f t="shared" si="36"/>
        <v>0.18355359765051396</v>
      </c>
      <c r="E567" s="21">
        <v>190</v>
      </c>
      <c r="F567" s="21">
        <v>125</v>
      </c>
      <c r="G567" s="21">
        <v>43</v>
      </c>
      <c r="H567" s="21">
        <v>3</v>
      </c>
      <c r="I567" s="21">
        <v>19</v>
      </c>
      <c r="J567" s="21">
        <v>60</v>
      </c>
      <c r="K567" s="21">
        <v>70</v>
      </c>
      <c r="L567" s="23">
        <v>0.315</v>
      </c>
      <c r="N567" s="21">
        <f t="shared" si="38"/>
        <v>559</v>
      </c>
      <c r="O567" s="20" t="s">
        <v>504</v>
      </c>
      <c r="P567" s="21">
        <v>871</v>
      </c>
      <c r="Q567" s="23">
        <f t="shared" si="37"/>
        <v>0.17221584385763491</v>
      </c>
      <c r="R567" s="21">
        <v>228</v>
      </c>
      <c r="S567" s="25">
        <v>150</v>
      </c>
      <c r="T567" s="21">
        <v>46</v>
      </c>
      <c r="U567" s="21">
        <v>3</v>
      </c>
      <c r="V567" s="21">
        <v>29</v>
      </c>
      <c r="W567" s="21">
        <v>57</v>
      </c>
      <c r="X567" s="21">
        <v>137</v>
      </c>
      <c r="Y567" s="21">
        <v>199.1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x14ac:dyDescent="0.25">
      <c r="A568" s="20">
        <v>1297</v>
      </c>
      <c r="B568" s="20" t="s">
        <v>111</v>
      </c>
      <c r="C568" s="21">
        <v>681</v>
      </c>
      <c r="D568" s="22">
        <f t="shared" si="36"/>
        <v>0.10719530102790015</v>
      </c>
      <c r="E568" s="21">
        <v>156</v>
      </c>
      <c r="F568" s="21">
        <v>73</v>
      </c>
      <c r="G568" s="21">
        <v>39</v>
      </c>
      <c r="H568" s="21">
        <v>0</v>
      </c>
      <c r="I568" s="21">
        <v>44</v>
      </c>
      <c r="J568" s="21">
        <v>86</v>
      </c>
      <c r="K568" s="21">
        <v>141</v>
      </c>
      <c r="L568" s="23">
        <v>0.27200000000000002</v>
      </c>
      <c r="N568" s="21">
        <f t="shared" si="38"/>
        <v>560</v>
      </c>
      <c r="O568" s="20" t="s">
        <v>584</v>
      </c>
      <c r="P568" s="21">
        <v>871</v>
      </c>
      <c r="Q568" s="23">
        <f t="shared" si="37"/>
        <v>0.14580941446613088</v>
      </c>
      <c r="R568" s="21">
        <v>192</v>
      </c>
      <c r="S568" s="25">
        <v>127</v>
      </c>
      <c r="T568" s="21">
        <v>33</v>
      </c>
      <c r="U568" s="21">
        <v>4</v>
      </c>
      <c r="V568" s="21">
        <v>28</v>
      </c>
      <c r="W568" s="21">
        <v>112</v>
      </c>
      <c r="X568" s="21">
        <v>167</v>
      </c>
      <c r="Y568" s="21">
        <v>195.2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spans="1:42" x14ac:dyDescent="0.25">
      <c r="A569" s="20">
        <v>941</v>
      </c>
      <c r="B569" s="20" t="s">
        <v>394</v>
      </c>
      <c r="C569" s="21">
        <v>681</v>
      </c>
      <c r="D569" s="22">
        <f t="shared" si="36"/>
        <v>0.1527165932452276</v>
      </c>
      <c r="E569" s="21">
        <v>167</v>
      </c>
      <c r="F569" s="21">
        <v>104</v>
      </c>
      <c r="G569" s="21">
        <v>32</v>
      </c>
      <c r="H569" s="21">
        <v>1</v>
      </c>
      <c r="I569" s="21">
        <v>30</v>
      </c>
      <c r="J569" s="21">
        <v>66</v>
      </c>
      <c r="K569" s="21">
        <v>102</v>
      </c>
      <c r="L569" s="23">
        <v>0.27500000000000002</v>
      </c>
      <c r="N569" s="21">
        <f t="shared" si="38"/>
        <v>561</v>
      </c>
      <c r="O569" s="20" t="s">
        <v>784</v>
      </c>
      <c r="P569" s="21">
        <v>871</v>
      </c>
      <c r="Q569" s="23">
        <f t="shared" si="37"/>
        <v>0.17106773823191734</v>
      </c>
      <c r="R569" s="21">
        <v>230</v>
      </c>
      <c r="S569" s="25">
        <v>149</v>
      </c>
      <c r="T569" s="21">
        <v>46</v>
      </c>
      <c r="U569" s="21">
        <v>4</v>
      </c>
      <c r="V569" s="21">
        <v>31</v>
      </c>
      <c r="W569" s="21">
        <v>64</v>
      </c>
      <c r="X569" s="21">
        <v>104</v>
      </c>
      <c r="Y569" s="21">
        <v>190.2</v>
      </c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x14ac:dyDescent="0.25">
      <c r="A570" s="20">
        <v>690</v>
      </c>
      <c r="B570" s="20" t="s">
        <v>194</v>
      </c>
      <c r="C570" s="21">
        <v>681</v>
      </c>
      <c r="D570" s="22">
        <f t="shared" si="36"/>
        <v>0.13803230543318648</v>
      </c>
      <c r="E570" s="21">
        <v>163</v>
      </c>
      <c r="F570" s="21">
        <v>94</v>
      </c>
      <c r="G570" s="21">
        <v>36</v>
      </c>
      <c r="H570" s="21">
        <v>6</v>
      </c>
      <c r="I570" s="21">
        <v>27</v>
      </c>
      <c r="J570" s="21">
        <v>46</v>
      </c>
      <c r="K570" s="21">
        <v>152</v>
      </c>
      <c r="L570" s="23">
        <v>0.26400000000000001</v>
      </c>
      <c r="N570" s="21">
        <f t="shared" si="38"/>
        <v>562</v>
      </c>
      <c r="O570" s="20" t="s">
        <v>503</v>
      </c>
      <c r="P570" s="21">
        <v>870</v>
      </c>
      <c r="Q570" s="23">
        <f t="shared" si="37"/>
        <v>0.11954022988505747</v>
      </c>
      <c r="R570" s="21">
        <v>150</v>
      </c>
      <c r="S570" s="25">
        <v>104</v>
      </c>
      <c r="T570" s="21">
        <v>32</v>
      </c>
      <c r="U570" s="21">
        <v>4</v>
      </c>
      <c r="V570" s="21">
        <v>10</v>
      </c>
      <c r="W570" s="21">
        <v>48</v>
      </c>
      <c r="X570" s="21">
        <v>236</v>
      </c>
      <c r="Y570" s="21">
        <v>229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spans="1:42" x14ac:dyDescent="0.25">
      <c r="A571" s="20">
        <v>1296</v>
      </c>
      <c r="B571" s="20" t="s">
        <v>242</v>
      </c>
      <c r="C571" s="21">
        <v>681</v>
      </c>
      <c r="D571" s="22">
        <f t="shared" si="36"/>
        <v>0.11453744493392071</v>
      </c>
      <c r="E571" s="21">
        <v>146</v>
      </c>
      <c r="F571" s="21">
        <v>78</v>
      </c>
      <c r="G571" s="21">
        <v>32</v>
      </c>
      <c r="H571" s="21">
        <v>5</v>
      </c>
      <c r="I571" s="21">
        <v>31</v>
      </c>
      <c r="J571" s="21">
        <v>71</v>
      </c>
      <c r="K571" s="21">
        <v>129</v>
      </c>
      <c r="L571" s="23">
        <v>0.24199999999999999</v>
      </c>
      <c r="N571" s="21">
        <f t="shared" si="38"/>
        <v>563</v>
      </c>
      <c r="O571" s="20" t="s">
        <v>678</v>
      </c>
      <c r="P571" s="21">
        <v>870</v>
      </c>
      <c r="Q571" s="23">
        <f t="shared" si="37"/>
        <v>0.17011494252873563</v>
      </c>
      <c r="R571" s="21">
        <v>213</v>
      </c>
      <c r="S571" s="25">
        <v>148</v>
      </c>
      <c r="T571" s="21">
        <v>47</v>
      </c>
      <c r="U571" s="21">
        <v>6</v>
      </c>
      <c r="V571" s="21">
        <v>12</v>
      </c>
      <c r="W571" s="21">
        <v>68</v>
      </c>
      <c r="X571" s="21">
        <v>113</v>
      </c>
      <c r="Y571" s="21">
        <v>204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x14ac:dyDescent="0.25">
      <c r="A572" s="20">
        <v>2</v>
      </c>
      <c r="B572" s="20" t="s">
        <v>71</v>
      </c>
      <c r="C572" s="21">
        <v>681</v>
      </c>
      <c r="D572" s="22">
        <f t="shared" si="36"/>
        <v>0.15712187958883994</v>
      </c>
      <c r="E572" s="21">
        <v>185</v>
      </c>
      <c r="F572" s="21">
        <v>107</v>
      </c>
      <c r="G572" s="21">
        <v>40</v>
      </c>
      <c r="H572" s="21">
        <v>3</v>
      </c>
      <c r="I572" s="21">
        <v>35</v>
      </c>
      <c r="J572" s="21">
        <v>24</v>
      </c>
      <c r="K572" s="21">
        <v>87</v>
      </c>
      <c r="L572" s="23">
        <v>0.28599999999999998</v>
      </c>
      <c r="N572" s="21">
        <f t="shared" si="38"/>
        <v>564</v>
      </c>
      <c r="O572" s="20" t="s">
        <v>677</v>
      </c>
      <c r="P572" s="21">
        <v>870</v>
      </c>
      <c r="Q572" s="23">
        <f t="shared" si="37"/>
        <v>0.15977011494252874</v>
      </c>
      <c r="R572" s="21">
        <v>210</v>
      </c>
      <c r="S572" s="25">
        <v>139</v>
      </c>
      <c r="T572" s="21">
        <v>38</v>
      </c>
      <c r="U572" s="21">
        <v>3</v>
      </c>
      <c r="V572" s="21">
        <v>30</v>
      </c>
      <c r="W572" s="21">
        <v>69</v>
      </c>
      <c r="X572" s="21">
        <v>132</v>
      </c>
      <c r="Y572" s="21">
        <v>203.2</v>
      </c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x14ac:dyDescent="0.25">
      <c r="A573" s="20">
        <v>9328</v>
      </c>
      <c r="B573" s="20" t="s">
        <v>422</v>
      </c>
      <c r="C573" s="21">
        <v>681</v>
      </c>
      <c r="D573" s="22">
        <f t="shared" si="36"/>
        <v>0.15712187958883994</v>
      </c>
      <c r="E573" s="21">
        <v>147</v>
      </c>
      <c r="F573" s="21">
        <v>107</v>
      </c>
      <c r="G573" s="21">
        <v>22</v>
      </c>
      <c r="H573" s="21">
        <v>3</v>
      </c>
      <c r="I573" s="21">
        <v>15</v>
      </c>
      <c r="J573" s="21">
        <v>63</v>
      </c>
      <c r="K573" s="21">
        <v>205</v>
      </c>
      <c r="L573" s="23">
        <v>0.24299999999999999</v>
      </c>
      <c r="N573" s="21">
        <f t="shared" si="38"/>
        <v>565</v>
      </c>
      <c r="O573" s="20" t="s">
        <v>618</v>
      </c>
      <c r="P573" s="21">
        <v>870</v>
      </c>
      <c r="Q573" s="23">
        <f t="shared" si="37"/>
        <v>0.167816091954023</v>
      </c>
      <c r="R573" s="21">
        <v>226</v>
      </c>
      <c r="S573" s="25">
        <v>146</v>
      </c>
      <c r="T573" s="21">
        <v>50</v>
      </c>
      <c r="U573" s="21">
        <v>4</v>
      </c>
      <c r="V573" s="21">
        <v>26</v>
      </c>
      <c r="W573" s="21">
        <v>55</v>
      </c>
      <c r="X573" s="21">
        <v>121</v>
      </c>
      <c r="Y573" s="21">
        <v>203</v>
      </c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x14ac:dyDescent="0.25">
      <c r="A574" s="20">
        <v>941</v>
      </c>
      <c r="B574" s="20" t="s">
        <v>394</v>
      </c>
      <c r="C574" s="21">
        <v>681</v>
      </c>
      <c r="D574" s="22">
        <f t="shared" si="36"/>
        <v>0.19089574155653452</v>
      </c>
      <c r="E574" s="21">
        <v>171</v>
      </c>
      <c r="F574" s="21">
        <v>130</v>
      </c>
      <c r="G574" s="21">
        <v>26</v>
      </c>
      <c r="H574" s="21">
        <v>0</v>
      </c>
      <c r="I574" s="21">
        <v>15</v>
      </c>
      <c r="J574" s="21">
        <v>30</v>
      </c>
      <c r="K574" s="21">
        <v>67</v>
      </c>
      <c r="L574" s="23">
        <v>0.26900000000000002</v>
      </c>
      <c r="N574" s="21">
        <f t="shared" si="38"/>
        <v>566</v>
      </c>
      <c r="O574" s="20" t="s">
        <v>727</v>
      </c>
      <c r="P574" s="21">
        <v>870</v>
      </c>
      <c r="Q574" s="23">
        <f t="shared" si="37"/>
        <v>0.15517241379310345</v>
      </c>
      <c r="R574" s="21">
        <v>224</v>
      </c>
      <c r="S574" s="25">
        <v>135</v>
      </c>
      <c r="T574" s="21">
        <v>50</v>
      </c>
      <c r="U574" s="21">
        <v>6</v>
      </c>
      <c r="V574" s="21">
        <v>33</v>
      </c>
      <c r="W574" s="21">
        <v>61</v>
      </c>
      <c r="X574" s="21">
        <v>104</v>
      </c>
      <c r="Y574" s="21">
        <v>200.1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spans="1:42" x14ac:dyDescent="0.25">
      <c r="A575" s="20">
        <v>2140</v>
      </c>
      <c r="B575" s="20" t="s">
        <v>117</v>
      </c>
      <c r="C575" s="21">
        <v>681</v>
      </c>
      <c r="D575" s="22">
        <f t="shared" si="36"/>
        <v>0.19823788546255505</v>
      </c>
      <c r="E575" s="21">
        <v>186</v>
      </c>
      <c r="F575" s="21">
        <v>135</v>
      </c>
      <c r="G575" s="21">
        <v>38</v>
      </c>
      <c r="H575" s="21">
        <v>0</v>
      </c>
      <c r="I575" s="21">
        <v>13</v>
      </c>
      <c r="J575" s="21">
        <v>26</v>
      </c>
      <c r="K575" s="21">
        <v>127</v>
      </c>
      <c r="L575" s="23">
        <v>0.28799999999999998</v>
      </c>
      <c r="N575" s="21">
        <f t="shared" si="38"/>
        <v>567</v>
      </c>
      <c r="O575" s="20" t="s">
        <v>847</v>
      </c>
      <c r="P575" s="21">
        <v>870</v>
      </c>
      <c r="Q575" s="23">
        <f t="shared" si="37"/>
        <v>0.12298850574712644</v>
      </c>
      <c r="R575" s="21">
        <v>201</v>
      </c>
      <c r="S575" s="25">
        <v>107</v>
      </c>
      <c r="T575" s="21">
        <v>50</v>
      </c>
      <c r="U575" s="21">
        <v>8</v>
      </c>
      <c r="V575" s="21">
        <v>36</v>
      </c>
      <c r="W575" s="21">
        <v>94</v>
      </c>
      <c r="X575" s="21">
        <v>116</v>
      </c>
      <c r="Y575" s="21">
        <v>194.2</v>
      </c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x14ac:dyDescent="0.25">
      <c r="A576" s="20">
        <v>945</v>
      </c>
      <c r="B576" s="20" t="s">
        <v>385</v>
      </c>
      <c r="C576" s="21">
        <v>680</v>
      </c>
      <c r="D576" s="22">
        <f t="shared" si="36"/>
        <v>0.15441176470588236</v>
      </c>
      <c r="E576" s="21">
        <v>182</v>
      </c>
      <c r="F576" s="21">
        <v>105</v>
      </c>
      <c r="G576" s="21">
        <v>42</v>
      </c>
      <c r="H576" s="21">
        <v>10</v>
      </c>
      <c r="I576" s="21">
        <v>25</v>
      </c>
      <c r="J576" s="21">
        <v>100</v>
      </c>
      <c r="K576" s="21">
        <v>116</v>
      </c>
      <c r="L576" s="23">
        <v>0.316</v>
      </c>
      <c r="N576" s="21">
        <f t="shared" si="38"/>
        <v>568</v>
      </c>
      <c r="O576" s="20" t="s">
        <v>665</v>
      </c>
      <c r="P576" s="21">
        <v>870</v>
      </c>
      <c r="Q576" s="23">
        <f t="shared" si="37"/>
        <v>0.1528735632183908</v>
      </c>
      <c r="R576" s="21">
        <v>221</v>
      </c>
      <c r="S576" s="25">
        <v>133</v>
      </c>
      <c r="T576" s="21">
        <v>43</v>
      </c>
      <c r="U576" s="21">
        <v>10</v>
      </c>
      <c r="V576" s="21">
        <v>35</v>
      </c>
      <c r="W576" s="21">
        <v>75</v>
      </c>
      <c r="X576" s="21">
        <v>96</v>
      </c>
      <c r="Y576" s="21">
        <v>194.1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x14ac:dyDescent="0.25">
      <c r="A577" s="20">
        <v>9777</v>
      </c>
      <c r="B577" s="20" t="s">
        <v>210</v>
      </c>
      <c r="C577" s="21">
        <v>680</v>
      </c>
      <c r="D577" s="22">
        <f t="shared" si="36"/>
        <v>0.14705882352941177</v>
      </c>
      <c r="E577" s="21">
        <v>187</v>
      </c>
      <c r="F577" s="21">
        <v>100</v>
      </c>
      <c r="G577" s="21">
        <v>43</v>
      </c>
      <c r="H577" s="21">
        <v>7</v>
      </c>
      <c r="I577" s="21">
        <v>37</v>
      </c>
      <c r="J577" s="21">
        <v>62</v>
      </c>
      <c r="K577" s="21">
        <v>106</v>
      </c>
      <c r="L577" s="23">
        <v>0.309</v>
      </c>
      <c r="N577" s="21">
        <f t="shared" si="38"/>
        <v>569</v>
      </c>
      <c r="O577" s="20" t="s">
        <v>793</v>
      </c>
      <c r="P577" s="21">
        <v>869</v>
      </c>
      <c r="Q577" s="23">
        <f t="shared" si="37"/>
        <v>0.14614499424626007</v>
      </c>
      <c r="R577" s="21">
        <v>182</v>
      </c>
      <c r="S577" s="25">
        <v>127</v>
      </c>
      <c r="T577" s="21">
        <v>33</v>
      </c>
      <c r="U577" s="21">
        <v>1</v>
      </c>
      <c r="V577" s="21">
        <v>21</v>
      </c>
      <c r="W577" s="21">
        <v>38</v>
      </c>
      <c r="X577" s="21">
        <v>155</v>
      </c>
      <c r="Y577" s="21">
        <v>222.1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x14ac:dyDescent="0.25">
      <c r="A578" s="20">
        <v>778</v>
      </c>
      <c r="B578" s="20" t="s">
        <v>38</v>
      </c>
      <c r="C578" s="21">
        <v>680</v>
      </c>
      <c r="D578" s="22">
        <f t="shared" si="36"/>
        <v>0.18529411764705883</v>
      </c>
      <c r="E578" s="21">
        <v>206</v>
      </c>
      <c r="F578" s="21">
        <v>126</v>
      </c>
      <c r="G578" s="21">
        <v>39</v>
      </c>
      <c r="H578" s="21">
        <v>2</v>
      </c>
      <c r="I578" s="21">
        <v>39</v>
      </c>
      <c r="J578" s="21">
        <v>52</v>
      </c>
      <c r="K578" s="21">
        <v>74</v>
      </c>
      <c r="L578" s="23">
        <v>0.33700000000000002</v>
      </c>
      <c r="N578" s="21">
        <f t="shared" si="38"/>
        <v>570</v>
      </c>
      <c r="O578" s="20" t="s">
        <v>557</v>
      </c>
      <c r="P578" s="21">
        <v>869</v>
      </c>
      <c r="Q578" s="23">
        <f t="shared" si="37"/>
        <v>0.14384349827387802</v>
      </c>
      <c r="R578" s="21">
        <v>181</v>
      </c>
      <c r="S578" s="25">
        <v>125</v>
      </c>
      <c r="T578" s="21">
        <v>30</v>
      </c>
      <c r="U578" s="21">
        <v>5</v>
      </c>
      <c r="V578" s="21">
        <v>21</v>
      </c>
      <c r="W578" s="21">
        <v>39</v>
      </c>
      <c r="X578" s="21">
        <v>234</v>
      </c>
      <c r="Y578" s="21">
        <v>218.1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x14ac:dyDescent="0.25">
      <c r="A579" s="20">
        <v>589</v>
      </c>
      <c r="B579" s="20" t="s">
        <v>40</v>
      </c>
      <c r="C579" s="21">
        <v>680</v>
      </c>
      <c r="D579" s="22">
        <f t="shared" si="36"/>
        <v>0.17794117647058824</v>
      </c>
      <c r="E579" s="21">
        <v>189</v>
      </c>
      <c r="F579" s="21">
        <v>121</v>
      </c>
      <c r="G579" s="21">
        <v>32</v>
      </c>
      <c r="H579" s="21">
        <v>12</v>
      </c>
      <c r="I579" s="21">
        <v>24</v>
      </c>
      <c r="J579" s="21">
        <v>52</v>
      </c>
      <c r="K579" s="21">
        <v>120</v>
      </c>
      <c r="L579" s="23">
        <v>0.30599999999999999</v>
      </c>
      <c r="N579" s="21">
        <f t="shared" si="38"/>
        <v>571</v>
      </c>
      <c r="O579" s="20" t="s">
        <v>623</v>
      </c>
      <c r="P579" s="21">
        <v>869</v>
      </c>
      <c r="Q579" s="23">
        <f t="shared" si="37"/>
        <v>0.13924050632911392</v>
      </c>
      <c r="R579" s="21">
        <v>201</v>
      </c>
      <c r="S579" s="25">
        <v>121</v>
      </c>
      <c r="T579" s="21">
        <v>51</v>
      </c>
      <c r="U579" s="21">
        <v>3</v>
      </c>
      <c r="V579" s="21">
        <v>26</v>
      </c>
      <c r="W579" s="21">
        <v>38</v>
      </c>
      <c r="X579" s="21">
        <v>166</v>
      </c>
      <c r="Y579" s="21">
        <v>210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spans="1:42" x14ac:dyDescent="0.25">
      <c r="A580" s="20">
        <v>4418</v>
      </c>
      <c r="B580" s="20" t="s">
        <v>321</v>
      </c>
      <c r="C580" s="21">
        <v>680</v>
      </c>
      <c r="D580" s="22">
        <f t="shared" si="36"/>
        <v>0.14411764705882352</v>
      </c>
      <c r="E580" s="21">
        <v>159</v>
      </c>
      <c r="F580" s="21">
        <v>98</v>
      </c>
      <c r="G580" s="21">
        <v>37</v>
      </c>
      <c r="H580" s="21">
        <v>1</v>
      </c>
      <c r="I580" s="21">
        <v>23</v>
      </c>
      <c r="J580" s="21">
        <v>78</v>
      </c>
      <c r="K580" s="21">
        <v>128</v>
      </c>
      <c r="L580" s="23">
        <v>0.26700000000000002</v>
      </c>
      <c r="N580" s="21">
        <f t="shared" si="38"/>
        <v>572</v>
      </c>
      <c r="O580" s="20" t="s">
        <v>528</v>
      </c>
      <c r="P580" s="21">
        <v>869</v>
      </c>
      <c r="Q580" s="23">
        <f t="shared" si="37"/>
        <v>0.12313003452243959</v>
      </c>
      <c r="R580" s="21">
        <v>191</v>
      </c>
      <c r="S580" s="25">
        <v>107</v>
      </c>
      <c r="T580" s="21">
        <v>44</v>
      </c>
      <c r="U580" s="21">
        <v>4</v>
      </c>
      <c r="V580" s="21">
        <v>36</v>
      </c>
      <c r="W580" s="21">
        <v>74</v>
      </c>
      <c r="X580" s="21">
        <v>158</v>
      </c>
      <c r="Y580" s="21">
        <v>204.2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spans="1:42" x14ac:dyDescent="0.25">
      <c r="A581" s="20">
        <v>1744</v>
      </c>
      <c r="B581" s="20" t="s">
        <v>332</v>
      </c>
      <c r="C581" s="21">
        <v>680</v>
      </c>
      <c r="D581" s="22">
        <f t="shared" si="36"/>
        <v>0.1676470588235294</v>
      </c>
      <c r="E581" s="21">
        <v>188</v>
      </c>
      <c r="F581" s="21">
        <v>114</v>
      </c>
      <c r="G581" s="21">
        <v>38</v>
      </c>
      <c r="H581" s="21">
        <v>2</v>
      </c>
      <c r="I581" s="21">
        <v>34</v>
      </c>
      <c r="J581" s="21">
        <v>79</v>
      </c>
      <c r="K581" s="21">
        <v>127</v>
      </c>
      <c r="L581" s="23">
        <v>0.32</v>
      </c>
      <c r="N581" s="21">
        <f t="shared" si="38"/>
        <v>573</v>
      </c>
      <c r="O581" s="20" t="s">
        <v>694</v>
      </c>
      <c r="P581" s="21">
        <v>869</v>
      </c>
      <c r="Q581" s="23">
        <f t="shared" si="37"/>
        <v>0.20713463751438435</v>
      </c>
      <c r="R581" s="21">
        <v>255</v>
      </c>
      <c r="S581" s="25">
        <v>180</v>
      </c>
      <c r="T581" s="21">
        <v>48</v>
      </c>
      <c r="U581" s="21">
        <v>4</v>
      </c>
      <c r="V581" s="21">
        <v>23</v>
      </c>
      <c r="W581" s="21">
        <v>35</v>
      </c>
      <c r="X581" s="21">
        <v>76</v>
      </c>
      <c r="Y581" s="21">
        <v>203</v>
      </c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x14ac:dyDescent="0.25">
      <c r="A582" s="20">
        <v>32</v>
      </c>
      <c r="B582" s="20" t="s">
        <v>212</v>
      </c>
      <c r="C582" s="21">
        <v>680</v>
      </c>
      <c r="D582" s="22">
        <f t="shared" si="36"/>
        <v>0.13676470588235295</v>
      </c>
      <c r="E582" s="21">
        <v>165</v>
      </c>
      <c r="F582" s="21">
        <v>93</v>
      </c>
      <c r="G582" s="21">
        <v>36</v>
      </c>
      <c r="H582" s="21">
        <v>2</v>
      </c>
      <c r="I582" s="21">
        <v>34</v>
      </c>
      <c r="J582" s="21">
        <v>104</v>
      </c>
      <c r="K582" s="21">
        <v>139</v>
      </c>
      <c r="L582" s="23">
        <v>0.28999999999999998</v>
      </c>
      <c r="N582" s="21">
        <f t="shared" si="38"/>
        <v>574</v>
      </c>
      <c r="O582" s="20" t="s">
        <v>843</v>
      </c>
      <c r="P582" s="21">
        <v>869</v>
      </c>
      <c r="Q582" s="23">
        <f t="shared" si="37"/>
        <v>0.16800920598388952</v>
      </c>
      <c r="R582" s="21">
        <v>225</v>
      </c>
      <c r="S582" s="25">
        <v>146</v>
      </c>
      <c r="T582" s="21">
        <v>42</v>
      </c>
      <c r="U582" s="21">
        <v>5</v>
      </c>
      <c r="V582" s="21">
        <v>32</v>
      </c>
      <c r="W582" s="21">
        <v>65</v>
      </c>
      <c r="X582" s="21">
        <v>118</v>
      </c>
      <c r="Y582" s="21">
        <v>199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x14ac:dyDescent="0.25">
      <c r="A583" s="20">
        <v>1555</v>
      </c>
      <c r="B583" s="20" t="s">
        <v>421</v>
      </c>
      <c r="C583" s="21">
        <v>680</v>
      </c>
      <c r="D583" s="22">
        <f t="shared" si="36"/>
        <v>0.1676470588235294</v>
      </c>
      <c r="E583" s="21">
        <v>162</v>
      </c>
      <c r="F583" s="21">
        <v>114</v>
      </c>
      <c r="G583" s="21">
        <v>35</v>
      </c>
      <c r="H583" s="21">
        <v>1</v>
      </c>
      <c r="I583" s="21">
        <v>12</v>
      </c>
      <c r="J583" s="21">
        <v>90</v>
      </c>
      <c r="K583" s="21">
        <v>75</v>
      </c>
      <c r="L583" s="23">
        <v>0.28199999999999997</v>
      </c>
      <c r="N583" s="21">
        <f t="shared" si="38"/>
        <v>575</v>
      </c>
      <c r="O583" s="20" t="s">
        <v>861</v>
      </c>
      <c r="P583" s="21">
        <v>869</v>
      </c>
      <c r="Q583" s="23">
        <f t="shared" si="37"/>
        <v>0.16455696202531644</v>
      </c>
      <c r="R583" s="21">
        <v>234</v>
      </c>
      <c r="S583" s="25">
        <v>143</v>
      </c>
      <c r="T583" s="21">
        <v>53</v>
      </c>
      <c r="U583" s="21">
        <v>6</v>
      </c>
      <c r="V583" s="21">
        <v>32</v>
      </c>
      <c r="W583" s="21">
        <v>64</v>
      </c>
      <c r="X583" s="21">
        <v>79</v>
      </c>
      <c r="Y583" s="21">
        <v>196.1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x14ac:dyDescent="0.25">
      <c r="A584" s="20">
        <v>1311</v>
      </c>
      <c r="B584" s="20" t="s">
        <v>331</v>
      </c>
      <c r="C584" s="21">
        <v>680</v>
      </c>
      <c r="D584" s="22">
        <f t="shared" si="36"/>
        <v>0.20147058823529412</v>
      </c>
      <c r="E584" s="21">
        <v>187</v>
      </c>
      <c r="F584" s="21">
        <v>137</v>
      </c>
      <c r="G584" s="21">
        <v>38</v>
      </c>
      <c r="H584" s="21">
        <v>3</v>
      </c>
      <c r="I584" s="21">
        <v>9</v>
      </c>
      <c r="J584" s="21">
        <v>71</v>
      </c>
      <c r="K584" s="21">
        <v>100</v>
      </c>
      <c r="L584" s="23">
        <v>0.31</v>
      </c>
      <c r="N584" s="21">
        <f t="shared" si="38"/>
        <v>576</v>
      </c>
      <c r="O584" s="20" t="s">
        <v>531</v>
      </c>
      <c r="P584" s="21">
        <v>868</v>
      </c>
      <c r="Q584" s="23">
        <f t="shared" si="37"/>
        <v>0.15322580645161291</v>
      </c>
      <c r="R584" s="21">
        <v>198</v>
      </c>
      <c r="S584" s="25">
        <v>133</v>
      </c>
      <c r="T584" s="21">
        <v>40</v>
      </c>
      <c r="U584" s="21">
        <v>2</v>
      </c>
      <c r="V584" s="21">
        <v>23</v>
      </c>
      <c r="W584" s="21">
        <v>43</v>
      </c>
      <c r="X584" s="21">
        <v>242</v>
      </c>
      <c r="Y584" s="21">
        <v>215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x14ac:dyDescent="0.25">
      <c r="A585" s="20">
        <v>3516</v>
      </c>
      <c r="B585" s="20" t="s">
        <v>396</v>
      </c>
      <c r="C585" s="21">
        <v>680</v>
      </c>
      <c r="D585" s="22">
        <f t="shared" si="36"/>
        <v>0.19705882352941176</v>
      </c>
      <c r="E585" s="21">
        <v>188</v>
      </c>
      <c r="F585" s="21">
        <v>134</v>
      </c>
      <c r="G585" s="21">
        <v>34</v>
      </c>
      <c r="H585" s="21">
        <v>3</v>
      </c>
      <c r="I585" s="21">
        <v>17</v>
      </c>
      <c r="J585" s="21">
        <v>51</v>
      </c>
      <c r="K585" s="21">
        <v>100</v>
      </c>
      <c r="L585" s="23">
        <v>0.30199999999999999</v>
      </c>
      <c r="N585" s="21">
        <f t="shared" si="38"/>
        <v>577</v>
      </c>
      <c r="O585" s="20" t="s">
        <v>487</v>
      </c>
      <c r="P585" s="21">
        <v>868</v>
      </c>
      <c r="Q585" s="23">
        <f t="shared" si="37"/>
        <v>0.16820276497695852</v>
      </c>
      <c r="R585" s="21">
        <v>200</v>
      </c>
      <c r="S585" s="25">
        <v>146</v>
      </c>
      <c r="T585" s="21">
        <v>32</v>
      </c>
      <c r="U585" s="21">
        <v>4</v>
      </c>
      <c r="V585" s="21">
        <v>18</v>
      </c>
      <c r="W585" s="21">
        <v>54</v>
      </c>
      <c r="X585" s="21">
        <v>200</v>
      </c>
      <c r="Y585" s="21">
        <v>212.1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x14ac:dyDescent="0.25">
      <c r="A586" s="20">
        <v>1659</v>
      </c>
      <c r="B586" s="20" t="s">
        <v>283</v>
      </c>
      <c r="C586" s="21">
        <v>680</v>
      </c>
      <c r="D586" s="22">
        <f t="shared" ref="D586:D649" si="39">F586/C586</f>
        <v>0.15735294117647058</v>
      </c>
      <c r="E586" s="21">
        <v>174</v>
      </c>
      <c r="F586" s="21">
        <v>107</v>
      </c>
      <c r="G586" s="21">
        <v>34</v>
      </c>
      <c r="H586" s="21">
        <v>2</v>
      </c>
      <c r="I586" s="21">
        <v>31</v>
      </c>
      <c r="J586" s="21">
        <v>88</v>
      </c>
      <c r="K586" s="21">
        <v>103</v>
      </c>
      <c r="L586" s="23">
        <v>0.29799999999999999</v>
      </c>
      <c r="N586" s="21">
        <f t="shared" si="38"/>
        <v>578</v>
      </c>
      <c r="O586" s="20" t="s">
        <v>597</v>
      </c>
      <c r="P586" s="21">
        <v>868</v>
      </c>
      <c r="Q586" s="23">
        <f t="shared" ref="Q586:Q649" si="40">S586/P586</f>
        <v>0.13248847926267282</v>
      </c>
      <c r="R586" s="21">
        <v>192</v>
      </c>
      <c r="S586" s="25">
        <v>115</v>
      </c>
      <c r="T586" s="21">
        <v>44</v>
      </c>
      <c r="U586" s="21">
        <v>5</v>
      </c>
      <c r="V586" s="21">
        <v>28</v>
      </c>
      <c r="W586" s="21">
        <v>42</v>
      </c>
      <c r="X586" s="21">
        <v>186</v>
      </c>
      <c r="Y586" s="21">
        <v>212.1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x14ac:dyDescent="0.25">
      <c r="A587" s="20">
        <v>88</v>
      </c>
      <c r="B587" s="20" t="s">
        <v>270</v>
      </c>
      <c r="C587" s="21">
        <v>680</v>
      </c>
      <c r="D587" s="22">
        <f t="shared" si="39"/>
        <v>0.18088235294117647</v>
      </c>
      <c r="E587" s="21">
        <v>165</v>
      </c>
      <c r="F587" s="21">
        <v>123</v>
      </c>
      <c r="G587" s="21">
        <v>28</v>
      </c>
      <c r="H587" s="21">
        <v>5</v>
      </c>
      <c r="I587" s="21">
        <v>9</v>
      </c>
      <c r="J587" s="21">
        <v>61</v>
      </c>
      <c r="K587" s="21">
        <v>89</v>
      </c>
      <c r="L587" s="23">
        <v>0.26900000000000002</v>
      </c>
      <c r="N587" s="21">
        <f t="shared" ref="N587:N650" si="41">N586+1</f>
        <v>579</v>
      </c>
      <c r="O587" s="20" t="s">
        <v>552</v>
      </c>
      <c r="P587" s="21">
        <v>868</v>
      </c>
      <c r="Q587" s="23">
        <f t="shared" si="40"/>
        <v>0.14400921658986174</v>
      </c>
      <c r="R587" s="21">
        <v>175</v>
      </c>
      <c r="S587" s="25">
        <v>125</v>
      </c>
      <c r="T587" s="21">
        <v>31</v>
      </c>
      <c r="U587" s="21">
        <v>0</v>
      </c>
      <c r="V587" s="21">
        <v>19</v>
      </c>
      <c r="W587" s="21">
        <v>66</v>
      </c>
      <c r="X587" s="21">
        <v>252</v>
      </c>
      <c r="Y587" s="21">
        <v>212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x14ac:dyDescent="0.25">
      <c r="A588" s="20">
        <v>1935</v>
      </c>
      <c r="B588" s="20" t="s">
        <v>215</v>
      </c>
      <c r="C588" s="21">
        <v>680</v>
      </c>
      <c r="D588" s="22">
        <f t="shared" si="39"/>
        <v>0.15</v>
      </c>
      <c r="E588" s="21">
        <v>159</v>
      </c>
      <c r="F588" s="21">
        <v>102</v>
      </c>
      <c r="G588" s="21">
        <v>42</v>
      </c>
      <c r="H588" s="21">
        <v>2</v>
      </c>
      <c r="I588" s="21">
        <v>13</v>
      </c>
      <c r="J588" s="21">
        <v>91</v>
      </c>
      <c r="K588" s="21">
        <v>120</v>
      </c>
      <c r="L588" s="23">
        <v>0.27900000000000003</v>
      </c>
      <c r="N588" s="21">
        <f t="shared" si="41"/>
        <v>580</v>
      </c>
      <c r="O588" s="20" t="s">
        <v>687</v>
      </c>
      <c r="P588" s="21">
        <v>868</v>
      </c>
      <c r="Q588" s="23">
        <f t="shared" si="40"/>
        <v>0.1313364055299539</v>
      </c>
      <c r="R588" s="21">
        <v>197</v>
      </c>
      <c r="S588" s="25">
        <v>114</v>
      </c>
      <c r="T588" s="21">
        <v>45</v>
      </c>
      <c r="U588" s="21">
        <v>7</v>
      </c>
      <c r="V588" s="21">
        <v>31</v>
      </c>
      <c r="W588" s="21">
        <v>53</v>
      </c>
      <c r="X588" s="21">
        <v>115</v>
      </c>
      <c r="Y588" s="21">
        <v>210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x14ac:dyDescent="0.25">
      <c r="A589" s="20">
        <v>1314</v>
      </c>
      <c r="B589" s="20" t="s">
        <v>186</v>
      </c>
      <c r="C589" s="21">
        <v>680</v>
      </c>
      <c r="D589" s="22">
        <f t="shared" si="39"/>
        <v>0.125</v>
      </c>
      <c r="E589" s="21">
        <v>152</v>
      </c>
      <c r="F589" s="21">
        <v>85</v>
      </c>
      <c r="G589" s="21">
        <v>29</v>
      </c>
      <c r="H589" s="21">
        <v>5</v>
      </c>
      <c r="I589" s="21">
        <v>33</v>
      </c>
      <c r="J589" s="21">
        <v>71</v>
      </c>
      <c r="K589" s="21">
        <v>134</v>
      </c>
      <c r="L589" s="23">
        <v>0.253</v>
      </c>
      <c r="N589" s="21">
        <f t="shared" si="41"/>
        <v>581</v>
      </c>
      <c r="O589" s="20" t="s">
        <v>665</v>
      </c>
      <c r="P589" s="21">
        <v>868</v>
      </c>
      <c r="Q589" s="23">
        <f t="shared" si="40"/>
        <v>0.15783410138248849</v>
      </c>
      <c r="R589" s="21">
        <v>206</v>
      </c>
      <c r="S589" s="25">
        <v>137</v>
      </c>
      <c r="T589" s="21">
        <v>37</v>
      </c>
      <c r="U589" s="21">
        <v>3</v>
      </c>
      <c r="V589" s="21">
        <v>29</v>
      </c>
      <c r="W589" s="21">
        <v>69</v>
      </c>
      <c r="X589" s="21">
        <v>100</v>
      </c>
      <c r="Y589" s="21">
        <v>207</v>
      </c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x14ac:dyDescent="0.25">
      <c r="A590" s="20">
        <v>390</v>
      </c>
      <c r="B590" s="20" t="s">
        <v>362</v>
      </c>
      <c r="C590" s="21">
        <v>680</v>
      </c>
      <c r="D590" s="22">
        <f t="shared" si="39"/>
        <v>0.17499999999999999</v>
      </c>
      <c r="E590" s="21">
        <v>164</v>
      </c>
      <c r="F590" s="21">
        <v>119</v>
      </c>
      <c r="G590" s="21">
        <v>25</v>
      </c>
      <c r="H590" s="21">
        <v>0</v>
      </c>
      <c r="I590" s="21">
        <v>20</v>
      </c>
      <c r="J590" s="21">
        <v>74</v>
      </c>
      <c r="K590" s="21">
        <v>84</v>
      </c>
      <c r="L590" s="23">
        <v>0.27700000000000002</v>
      </c>
      <c r="N590" s="21">
        <f t="shared" si="41"/>
        <v>582</v>
      </c>
      <c r="O590" s="20" t="s">
        <v>526</v>
      </c>
      <c r="P590" s="21">
        <v>868</v>
      </c>
      <c r="Q590" s="23">
        <f t="shared" si="40"/>
        <v>0.16705069124423963</v>
      </c>
      <c r="R590" s="21">
        <v>212</v>
      </c>
      <c r="S590" s="25">
        <v>145</v>
      </c>
      <c r="T590" s="21">
        <v>47</v>
      </c>
      <c r="U590" s="21">
        <v>1</v>
      </c>
      <c r="V590" s="21">
        <v>19</v>
      </c>
      <c r="W590" s="21">
        <v>70</v>
      </c>
      <c r="X590" s="21">
        <v>111</v>
      </c>
      <c r="Y590" s="21">
        <v>205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x14ac:dyDescent="0.25">
      <c r="A591" s="20">
        <v>248</v>
      </c>
      <c r="B591" s="20" t="s">
        <v>225</v>
      </c>
      <c r="C591" s="21">
        <v>679</v>
      </c>
      <c r="D591" s="22">
        <f t="shared" si="39"/>
        <v>0.19734904270986744</v>
      </c>
      <c r="E591" s="21">
        <v>216</v>
      </c>
      <c r="F591" s="21">
        <v>134</v>
      </c>
      <c r="G591" s="21">
        <v>54</v>
      </c>
      <c r="H591" s="21">
        <v>0</v>
      </c>
      <c r="I591" s="21">
        <v>28</v>
      </c>
      <c r="J591" s="21">
        <v>76</v>
      </c>
      <c r="K591" s="21">
        <v>79</v>
      </c>
      <c r="L591" s="23">
        <v>0.36299999999999999</v>
      </c>
      <c r="N591" s="21">
        <f t="shared" si="41"/>
        <v>583</v>
      </c>
      <c r="O591" s="20" t="s">
        <v>563</v>
      </c>
      <c r="P591" s="21">
        <v>868</v>
      </c>
      <c r="Q591" s="23">
        <f t="shared" si="40"/>
        <v>0.15552995391705068</v>
      </c>
      <c r="R591" s="21">
        <v>194</v>
      </c>
      <c r="S591" s="25">
        <v>135</v>
      </c>
      <c r="T591" s="21">
        <v>35</v>
      </c>
      <c r="U591" s="21">
        <v>1</v>
      </c>
      <c r="V591" s="21">
        <v>23</v>
      </c>
      <c r="W591" s="21">
        <v>69</v>
      </c>
      <c r="X591" s="21">
        <v>172</v>
      </c>
      <c r="Y591" s="21">
        <v>204.1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x14ac:dyDescent="0.25">
      <c r="A592" s="20">
        <v>1177</v>
      </c>
      <c r="B592" s="20" t="s">
        <v>286</v>
      </c>
      <c r="C592" s="21">
        <v>679</v>
      </c>
      <c r="D592" s="22">
        <f t="shared" si="39"/>
        <v>0.16789396170839468</v>
      </c>
      <c r="E592" s="21">
        <v>185</v>
      </c>
      <c r="F592" s="21">
        <v>114</v>
      </c>
      <c r="G592" s="21">
        <v>38</v>
      </c>
      <c r="H592" s="21">
        <v>1</v>
      </c>
      <c r="I592" s="21">
        <v>32</v>
      </c>
      <c r="J592" s="21">
        <v>99</v>
      </c>
      <c r="K592" s="21">
        <v>58</v>
      </c>
      <c r="L592" s="23">
        <v>0.32700000000000001</v>
      </c>
      <c r="N592" s="21">
        <f t="shared" si="41"/>
        <v>584</v>
      </c>
      <c r="O592" s="20" t="s">
        <v>544</v>
      </c>
      <c r="P592" s="21">
        <v>868</v>
      </c>
      <c r="Q592" s="23">
        <f t="shared" si="40"/>
        <v>0.1728110599078341</v>
      </c>
      <c r="R592" s="21">
        <v>225</v>
      </c>
      <c r="S592" s="25">
        <v>150</v>
      </c>
      <c r="T592" s="21">
        <v>47</v>
      </c>
      <c r="U592" s="21">
        <v>5</v>
      </c>
      <c r="V592" s="21">
        <v>23</v>
      </c>
      <c r="W592" s="21">
        <v>52</v>
      </c>
      <c r="X592" s="21">
        <v>102</v>
      </c>
      <c r="Y592" s="21">
        <v>200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x14ac:dyDescent="0.25">
      <c r="A593" s="20">
        <v>96</v>
      </c>
      <c r="B593" s="20" t="s">
        <v>268</v>
      </c>
      <c r="C593" s="21">
        <v>679</v>
      </c>
      <c r="D593" s="22">
        <f t="shared" si="39"/>
        <v>0.14285714285714285</v>
      </c>
      <c r="E593" s="21">
        <v>163</v>
      </c>
      <c r="F593" s="21">
        <v>97</v>
      </c>
      <c r="G593" s="21">
        <v>35</v>
      </c>
      <c r="H593" s="21">
        <v>5</v>
      </c>
      <c r="I593" s="21">
        <v>26</v>
      </c>
      <c r="J593" s="21">
        <v>76</v>
      </c>
      <c r="K593" s="21">
        <v>103</v>
      </c>
      <c r="L593" s="23">
        <v>0.27500000000000002</v>
      </c>
      <c r="N593" s="21">
        <f t="shared" si="41"/>
        <v>585</v>
      </c>
      <c r="O593" s="20" t="s">
        <v>753</v>
      </c>
      <c r="P593" s="21">
        <v>868</v>
      </c>
      <c r="Q593" s="23">
        <f t="shared" si="40"/>
        <v>0.15092165898617513</v>
      </c>
      <c r="R593" s="21">
        <v>182</v>
      </c>
      <c r="S593" s="25">
        <v>131</v>
      </c>
      <c r="T593" s="21">
        <v>36</v>
      </c>
      <c r="U593" s="21">
        <v>4</v>
      </c>
      <c r="V593" s="21">
        <v>11</v>
      </c>
      <c r="W593" s="21">
        <v>103</v>
      </c>
      <c r="X593" s="21">
        <v>172</v>
      </c>
      <c r="Y593" s="21">
        <v>198.2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x14ac:dyDescent="0.25">
      <c r="A594" s="20">
        <v>261</v>
      </c>
      <c r="B594" s="20" t="s">
        <v>299</v>
      </c>
      <c r="C594" s="21">
        <v>679</v>
      </c>
      <c r="D594" s="22">
        <f t="shared" si="39"/>
        <v>0.15463917525773196</v>
      </c>
      <c r="E594" s="21">
        <v>182</v>
      </c>
      <c r="F594" s="21">
        <v>105</v>
      </c>
      <c r="G594" s="21">
        <v>34</v>
      </c>
      <c r="H594" s="21">
        <v>5</v>
      </c>
      <c r="I594" s="21">
        <v>38</v>
      </c>
      <c r="J594" s="21">
        <v>84</v>
      </c>
      <c r="K594" s="21">
        <v>87</v>
      </c>
      <c r="L594" s="23">
        <v>0.312</v>
      </c>
      <c r="N594" s="21">
        <f t="shared" si="41"/>
        <v>586</v>
      </c>
      <c r="O594" s="20" t="s">
        <v>722</v>
      </c>
      <c r="P594" s="21">
        <v>868</v>
      </c>
      <c r="Q594" s="23">
        <f t="shared" si="40"/>
        <v>0.15437788018433179</v>
      </c>
      <c r="R594" s="21">
        <v>201</v>
      </c>
      <c r="S594" s="25">
        <v>134</v>
      </c>
      <c r="T594" s="21">
        <v>35</v>
      </c>
      <c r="U594" s="21">
        <v>6</v>
      </c>
      <c r="V594" s="21">
        <v>26</v>
      </c>
      <c r="W594" s="21">
        <v>98</v>
      </c>
      <c r="X594" s="21">
        <v>129</v>
      </c>
      <c r="Y594" s="21">
        <v>194.2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spans="1:42" x14ac:dyDescent="0.25">
      <c r="A595" s="20">
        <v>210</v>
      </c>
      <c r="B595" s="20" t="s">
        <v>208</v>
      </c>
      <c r="C595" s="21">
        <v>679</v>
      </c>
      <c r="D595" s="22">
        <f t="shared" si="39"/>
        <v>0.16347569955817379</v>
      </c>
      <c r="E595" s="21">
        <v>185</v>
      </c>
      <c r="F595" s="21">
        <v>111</v>
      </c>
      <c r="G595" s="21">
        <v>36</v>
      </c>
      <c r="H595" s="21">
        <v>1</v>
      </c>
      <c r="I595" s="21">
        <v>37</v>
      </c>
      <c r="J595" s="21">
        <v>97</v>
      </c>
      <c r="K595" s="21">
        <v>94</v>
      </c>
      <c r="L595" s="23">
        <v>0.32500000000000001</v>
      </c>
      <c r="N595" s="21">
        <f t="shared" si="41"/>
        <v>587</v>
      </c>
      <c r="O595" s="20" t="s">
        <v>667</v>
      </c>
      <c r="P595" s="21">
        <v>868</v>
      </c>
      <c r="Q595" s="23">
        <f t="shared" si="40"/>
        <v>0.17511520737327188</v>
      </c>
      <c r="R595" s="21">
        <v>238</v>
      </c>
      <c r="S595" s="25">
        <v>152</v>
      </c>
      <c r="T595" s="21">
        <v>55</v>
      </c>
      <c r="U595" s="21">
        <v>8</v>
      </c>
      <c r="V595" s="21">
        <v>23</v>
      </c>
      <c r="W595" s="21">
        <v>67</v>
      </c>
      <c r="X595" s="21">
        <v>98</v>
      </c>
      <c r="Y595" s="21">
        <v>189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x14ac:dyDescent="0.25">
      <c r="A596" s="20">
        <v>6195</v>
      </c>
      <c r="B596" s="20" t="s">
        <v>159</v>
      </c>
      <c r="C596" s="21">
        <v>679</v>
      </c>
      <c r="D596" s="22">
        <f t="shared" si="39"/>
        <v>0.17231222385861561</v>
      </c>
      <c r="E596" s="21">
        <v>178</v>
      </c>
      <c r="F596" s="21">
        <v>117</v>
      </c>
      <c r="G596" s="21">
        <v>29</v>
      </c>
      <c r="H596" s="21">
        <v>4</v>
      </c>
      <c r="I596" s="21">
        <v>28</v>
      </c>
      <c r="J596" s="21">
        <v>45</v>
      </c>
      <c r="K596" s="21">
        <v>115</v>
      </c>
      <c r="L596" s="23">
        <v>0.28799999999999998</v>
      </c>
      <c r="N596" s="21">
        <f t="shared" si="41"/>
        <v>588</v>
      </c>
      <c r="O596" s="20" t="s">
        <v>548</v>
      </c>
      <c r="P596" s="21">
        <v>867</v>
      </c>
      <c r="Q596" s="23">
        <f t="shared" si="40"/>
        <v>0.14994232987312572</v>
      </c>
      <c r="R596" s="21">
        <v>190</v>
      </c>
      <c r="S596" s="25">
        <v>130</v>
      </c>
      <c r="T596" s="21">
        <v>32</v>
      </c>
      <c r="U596" s="21">
        <v>4</v>
      </c>
      <c r="V596" s="21">
        <v>24</v>
      </c>
      <c r="W596" s="21">
        <v>52</v>
      </c>
      <c r="X596" s="21">
        <v>216</v>
      </c>
      <c r="Y596" s="21">
        <v>215.1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spans="1:42" x14ac:dyDescent="0.25">
      <c r="A597" s="20">
        <v>10324</v>
      </c>
      <c r="B597" s="20" t="s">
        <v>123</v>
      </c>
      <c r="C597" s="21">
        <v>679</v>
      </c>
      <c r="D597" s="22">
        <f t="shared" si="39"/>
        <v>0.1796759941089838</v>
      </c>
      <c r="E597" s="21">
        <v>191</v>
      </c>
      <c r="F597" s="21">
        <v>122</v>
      </c>
      <c r="G597" s="21">
        <v>30</v>
      </c>
      <c r="H597" s="21">
        <v>2</v>
      </c>
      <c r="I597" s="21">
        <v>37</v>
      </c>
      <c r="J597" s="21">
        <v>64</v>
      </c>
      <c r="K597" s="21">
        <v>144</v>
      </c>
      <c r="L597" s="23">
        <v>0.312</v>
      </c>
      <c r="N597" s="21">
        <f t="shared" si="41"/>
        <v>589</v>
      </c>
      <c r="O597" s="20" t="s">
        <v>717</v>
      </c>
      <c r="P597" s="21">
        <v>867</v>
      </c>
      <c r="Q597" s="23">
        <f t="shared" si="40"/>
        <v>0.11764705882352941</v>
      </c>
      <c r="R597" s="21">
        <v>179</v>
      </c>
      <c r="S597" s="25">
        <v>102</v>
      </c>
      <c r="T597" s="21">
        <v>41</v>
      </c>
      <c r="U597" s="21">
        <v>2</v>
      </c>
      <c r="V597" s="21">
        <v>34</v>
      </c>
      <c r="W597" s="21">
        <v>80</v>
      </c>
      <c r="X597" s="21">
        <v>183</v>
      </c>
      <c r="Y597" s="21">
        <v>208.1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x14ac:dyDescent="0.25">
      <c r="A598" s="20">
        <v>1744</v>
      </c>
      <c r="B598" s="20" t="s">
        <v>332</v>
      </c>
      <c r="C598" s="21">
        <v>679</v>
      </c>
      <c r="D598" s="22">
        <f t="shared" si="39"/>
        <v>0.17378497790868924</v>
      </c>
      <c r="E598" s="21">
        <v>188</v>
      </c>
      <c r="F598" s="21">
        <v>118</v>
      </c>
      <c r="G598" s="21">
        <v>31</v>
      </c>
      <c r="H598" s="21">
        <v>1</v>
      </c>
      <c r="I598" s="21">
        <v>38</v>
      </c>
      <c r="J598" s="21">
        <v>75</v>
      </c>
      <c r="K598" s="21">
        <v>116</v>
      </c>
      <c r="L598" s="23">
        <v>0.316</v>
      </c>
      <c r="N598" s="21">
        <f t="shared" si="41"/>
        <v>590</v>
      </c>
      <c r="O598" s="20" t="s">
        <v>544</v>
      </c>
      <c r="P598" s="21">
        <v>867</v>
      </c>
      <c r="Q598" s="23">
        <f t="shared" si="40"/>
        <v>0.15109573241061131</v>
      </c>
      <c r="R598" s="21">
        <v>222</v>
      </c>
      <c r="S598" s="25">
        <v>131</v>
      </c>
      <c r="T598" s="21">
        <v>57</v>
      </c>
      <c r="U598" s="21">
        <v>4</v>
      </c>
      <c r="V598" s="21">
        <v>30</v>
      </c>
      <c r="W598" s="21">
        <v>66</v>
      </c>
      <c r="X598" s="21">
        <v>133</v>
      </c>
      <c r="Y598" s="21">
        <v>199.1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spans="1:42" x14ac:dyDescent="0.25">
      <c r="A599" s="20">
        <v>9218</v>
      </c>
      <c r="B599" s="20" t="s">
        <v>339</v>
      </c>
      <c r="C599" s="21">
        <v>679</v>
      </c>
      <c r="D599" s="22">
        <f t="shared" si="39"/>
        <v>0.15905743740795286</v>
      </c>
      <c r="E599" s="21">
        <v>177</v>
      </c>
      <c r="F599" s="21">
        <v>108</v>
      </c>
      <c r="G599" s="21">
        <v>36</v>
      </c>
      <c r="H599" s="21">
        <v>2</v>
      </c>
      <c r="I599" s="21">
        <v>31</v>
      </c>
      <c r="J599" s="21">
        <v>67</v>
      </c>
      <c r="K599" s="21">
        <v>136</v>
      </c>
      <c r="L599" s="23">
        <v>0.29399999999999998</v>
      </c>
      <c r="N599" s="21">
        <f t="shared" si="41"/>
        <v>591</v>
      </c>
      <c r="O599" s="20" t="s">
        <v>663</v>
      </c>
      <c r="P599" s="21">
        <v>867</v>
      </c>
      <c r="Q599" s="23">
        <f t="shared" si="40"/>
        <v>0.16147635524798154</v>
      </c>
      <c r="R599" s="21">
        <v>216</v>
      </c>
      <c r="S599" s="25">
        <v>140</v>
      </c>
      <c r="T599" s="21">
        <v>46</v>
      </c>
      <c r="U599" s="21">
        <v>1</v>
      </c>
      <c r="V599" s="21">
        <v>29</v>
      </c>
      <c r="W599" s="21">
        <v>61</v>
      </c>
      <c r="X599" s="21">
        <v>106</v>
      </c>
      <c r="Y599" s="21">
        <v>199.1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spans="1:42" x14ac:dyDescent="0.25">
      <c r="A600" s="20">
        <v>1093</v>
      </c>
      <c r="B600" s="20" t="s">
        <v>281</v>
      </c>
      <c r="C600" s="21">
        <v>679</v>
      </c>
      <c r="D600" s="22">
        <f t="shared" si="39"/>
        <v>0.17525773195876287</v>
      </c>
      <c r="E600" s="21">
        <v>173</v>
      </c>
      <c r="F600" s="21">
        <v>119</v>
      </c>
      <c r="G600" s="21">
        <v>32</v>
      </c>
      <c r="H600" s="21">
        <v>1</v>
      </c>
      <c r="I600" s="21">
        <v>21</v>
      </c>
      <c r="J600" s="21">
        <v>94</v>
      </c>
      <c r="K600" s="21">
        <v>70</v>
      </c>
      <c r="L600" s="23">
        <v>0.30199999999999999</v>
      </c>
      <c r="N600" s="21">
        <f t="shared" si="41"/>
        <v>592</v>
      </c>
      <c r="O600" s="20" t="s">
        <v>683</v>
      </c>
      <c r="P600" s="21">
        <v>867</v>
      </c>
      <c r="Q600" s="23">
        <f t="shared" si="40"/>
        <v>0.15686274509803921</v>
      </c>
      <c r="R600" s="21">
        <v>206</v>
      </c>
      <c r="S600" s="25">
        <v>136</v>
      </c>
      <c r="T600" s="21">
        <v>43</v>
      </c>
      <c r="U600" s="21">
        <v>5</v>
      </c>
      <c r="V600" s="21">
        <v>22</v>
      </c>
      <c r="W600" s="21">
        <v>96</v>
      </c>
      <c r="X600" s="21">
        <v>104</v>
      </c>
      <c r="Y600" s="21">
        <v>198.2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spans="1:42" x14ac:dyDescent="0.25">
      <c r="A601" s="20">
        <v>469</v>
      </c>
      <c r="B601" s="20" t="s">
        <v>284</v>
      </c>
      <c r="C601" s="21">
        <v>679</v>
      </c>
      <c r="D601" s="22">
        <f t="shared" si="39"/>
        <v>0.14874815905743741</v>
      </c>
      <c r="E601" s="21">
        <v>179</v>
      </c>
      <c r="F601" s="21">
        <v>101</v>
      </c>
      <c r="G601" s="21">
        <v>44</v>
      </c>
      <c r="H601" s="21">
        <v>4</v>
      </c>
      <c r="I601" s="21">
        <v>30</v>
      </c>
      <c r="J601" s="21">
        <v>74</v>
      </c>
      <c r="K601" s="21">
        <v>99</v>
      </c>
      <c r="L601" s="23">
        <v>0.3</v>
      </c>
      <c r="N601" s="21">
        <f t="shared" si="41"/>
        <v>593</v>
      </c>
      <c r="O601" s="20" t="s">
        <v>497</v>
      </c>
      <c r="P601" s="21">
        <v>866</v>
      </c>
      <c r="Q601" s="23">
        <f t="shared" si="40"/>
        <v>9.9307159353348731E-2</v>
      </c>
      <c r="R601" s="21">
        <v>150</v>
      </c>
      <c r="S601" s="25">
        <v>86</v>
      </c>
      <c r="T601" s="21">
        <v>36</v>
      </c>
      <c r="U601" s="21">
        <v>5</v>
      </c>
      <c r="V601" s="21">
        <v>23</v>
      </c>
      <c r="W601" s="21">
        <v>51</v>
      </c>
      <c r="X601" s="21">
        <v>300</v>
      </c>
      <c r="Y601" s="21">
        <v>220.2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x14ac:dyDescent="0.25">
      <c r="A602" s="20">
        <v>911</v>
      </c>
      <c r="B602" s="20" t="s">
        <v>148</v>
      </c>
      <c r="C602" s="21">
        <v>679</v>
      </c>
      <c r="D602" s="22">
        <f t="shared" si="39"/>
        <v>0.17231222385861561</v>
      </c>
      <c r="E602" s="21">
        <v>193</v>
      </c>
      <c r="F602" s="21">
        <v>117</v>
      </c>
      <c r="G602" s="21">
        <v>41</v>
      </c>
      <c r="H602" s="21">
        <v>2</v>
      </c>
      <c r="I602" s="21">
        <v>33</v>
      </c>
      <c r="J602" s="21">
        <v>69</v>
      </c>
      <c r="K602" s="21">
        <v>99</v>
      </c>
      <c r="L602" s="23">
        <v>0.32100000000000001</v>
      </c>
      <c r="N602" s="21">
        <f t="shared" si="41"/>
        <v>594</v>
      </c>
      <c r="O602" s="20" t="s">
        <v>605</v>
      </c>
      <c r="P602" s="21">
        <v>866</v>
      </c>
      <c r="Q602" s="23">
        <f t="shared" si="40"/>
        <v>0.12702078521939955</v>
      </c>
      <c r="R602" s="21">
        <v>179</v>
      </c>
      <c r="S602" s="25">
        <v>110</v>
      </c>
      <c r="T602" s="21">
        <v>40</v>
      </c>
      <c r="U602" s="21">
        <v>4</v>
      </c>
      <c r="V602" s="21">
        <v>25</v>
      </c>
      <c r="W602" s="21">
        <v>42</v>
      </c>
      <c r="X602" s="21">
        <v>185</v>
      </c>
      <c r="Y602" s="21">
        <v>219.2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x14ac:dyDescent="0.25">
      <c r="A603" s="20">
        <v>4747</v>
      </c>
      <c r="B603" s="20" t="s">
        <v>254</v>
      </c>
      <c r="C603" s="21">
        <v>679</v>
      </c>
      <c r="D603" s="22">
        <f t="shared" si="39"/>
        <v>0.14138438880706922</v>
      </c>
      <c r="E603" s="21">
        <v>155</v>
      </c>
      <c r="F603" s="21">
        <v>96</v>
      </c>
      <c r="G603" s="21">
        <v>31</v>
      </c>
      <c r="H603" s="21">
        <v>9</v>
      </c>
      <c r="I603" s="21">
        <v>19</v>
      </c>
      <c r="J603" s="21">
        <v>66</v>
      </c>
      <c r="K603" s="21">
        <v>174</v>
      </c>
      <c r="L603" s="23">
        <v>0.26</v>
      </c>
      <c r="N603" s="21">
        <f t="shared" si="41"/>
        <v>595</v>
      </c>
      <c r="O603" s="20" t="s">
        <v>493</v>
      </c>
      <c r="P603" s="21">
        <v>866</v>
      </c>
      <c r="Q603" s="23">
        <f t="shared" si="40"/>
        <v>0.15242494226327943</v>
      </c>
      <c r="R603" s="21">
        <v>184</v>
      </c>
      <c r="S603" s="25">
        <v>132</v>
      </c>
      <c r="T603" s="21">
        <v>28</v>
      </c>
      <c r="U603" s="21">
        <v>1</v>
      </c>
      <c r="V603" s="21">
        <v>23</v>
      </c>
      <c r="W603" s="21">
        <v>46</v>
      </c>
      <c r="X603" s="21">
        <v>226</v>
      </c>
      <c r="Y603" s="21">
        <v>214.1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spans="1:42" x14ac:dyDescent="0.25">
      <c r="A604" s="20">
        <v>15676</v>
      </c>
      <c r="B604" s="20" t="s">
        <v>223</v>
      </c>
      <c r="C604" s="21">
        <v>679</v>
      </c>
      <c r="D604" s="22">
        <f t="shared" si="39"/>
        <v>0.18851251840942562</v>
      </c>
      <c r="E604" s="21">
        <v>183</v>
      </c>
      <c r="F604" s="21">
        <v>128</v>
      </c>
      <c r="G604" s="21">
        <v>40</v>
      </c>
      <c r="H604" s="21">
        <v>0</v>
      </c>
      <c r="I604" s="21">
        <v>15</v>
      </c>
      <c r="J604" s="21">
        <v>62</v>
      </c>
      <c r="K604" s="21">
        <v>110</v>
      </c>
      <c r="L604" s="23">
        <v>0.30399999999999999</v>
      </c>
      <c r="N604" s="21">
        <f t="shared" si="41"/>
        <v>596</v>
      </c>
      <c r="O604" s="20" t="s">
        <v>556</v>
      </c>
      <c r="P604" s="21">
        <v>866</v>
      </c>
      <c r="Q604" s="23">
        <f t="shared" si="40"/>
        <v>0.14318706697459585</v>
      </c>
      <c r="R604" s="21">
        <v>194</v>
      </c>
      <c r="S604" s="25">
        <v>124</v>
      </c>
      <c r="T604" s="21">
        <v>44</v>
      </c>
      <c r="U604" s="21">
        <v>5</v>
      </c>
      <c r="V604" s="21">
        <v>21</v>
      </c>
      <c r="W604" s="21">
        <v>46</v>
      </c>
      <c r="X604" s="21">
        <v>176</v>
      </c>
      <c r="Y604" s="21">
        <v>212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spans="1:42" x14ac:dyDescent="0.25">
      <c r="A605" s="20">
        <v>55</v>
      </c>
      <c r="B605" s="20" t="s">
        <v>202</v>
      </c>
      <c r="C605" s="21">
        <v>679</v>
      </c>
      <c r="D605" s="22">
        <f t="shared" si="39"/>
        <v>0.14727540500736377</v>
      </c>
      <c r="E605" s="21">
        <v>176</v>
      </c>
      <c r="F605" s="21">
        <v>100</v>
      </c>
      <c r="G605" s="21">
        <v>46</v>
      </c>
      <c r="H605" s="21">
        <v>4</v>
      </c>
      <c r="I605" s="21">
        <v>26</v>
      </c>
      <c r="J605" s="21">
        <v>94</v>
      </c>
      <c r="K605" s="21">
        <v>67</v>
      </c>
      <c r="L605" s="23">
        <v>0.30399999999999999</v>
      </c>
      <c r="N605" s="21">
        <f t="shared" si="41"/>
        <v>597</v>
      </c>
      <c r="O605" s="20" t="s">
        <v>546</v>
      </c>
      <c r="P605" s="21">
        <v>866</v>
      </c>
      <c r="Q605" s="23">
        <f t="shared" si="40"/>
        <v>0.14203233256351039</v>
      </c>
      <c r="R605" s="21">
        <v>186</v>
      </c>
      <c r="S605" s="25">
        <v>123</v>
      </c>
      <c r="T605" s="21">
        <v>41</v>
      </c>
      <c r="U605" s="21">
        <v>2</v>
      </c>
      <c r="V605" s="21">
        <v>20</v>
      </c>
      <c r="W605" s="21">
        <v>59</v>
      </c>
      <c r="X605" s="21">
        <v>209</v>
      </c>
      <c r="Y605" s="21">
        <v>207.2</v>
      </c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x14ac:dyDescent="0.25">
      <c r="A606" s="20">
        <v>14221</v>
      </c>
      <c r="B606" s="20" t="s">
        <v>62</v>
      </c>
      <c r="C606" s="21">
        <v>679</v>
      </c>
      <c r="D606" s="22">
        <f t="shared" si="39"/>
        <v>0.10898379970544919</v>
      </c>
      <c r="E606" s="21">
        <v>156</v>
      </c>
      <c r="F606" s="21">
        <v>74</v>
      </c>
      <c r="G606" s="21">
        <v>33</v>
      </c>
      <c r="H606" s="21">
        <v>1</v>
      </c>
      <c r="I606" s="21">
        <v>48</v>
      </c>
      <c r="J606" s="21">
        <v>73</v>
      </c>
      <c r="K606" s="21">
        <v>178</v>
      </c>
      <c r="L606" s="23">
        <v>0.26500000000000001</v>
      </c>
      <c r="N606" s="21">
        <f t="shared" si="41"/>
        <v>598</v>
      </c>
      <c r="O606" s="20" t="s">
        <v>506</v>
      </c>
      <c r="P606" s="21">
        <v>866</v>
      </c>
      <c r="Q606" s="23">
        <f t="shared" si="40"/>
        <v>0.14203233256351039</v>
      </c>
      <c r="R606" s="21">
        <v>185</v>
      </c>
      <c r="S606" s="25">
        <v>123</v>
      </c>
      <c r="T606" s="21">
        <v>46</v>
      </c>
      <c r="U606" s="21">
        <v>3</v>
      </c>
      <c r="V606" s="21">
        <v>13</v>
      </c>
      <c r="W606" s="21">
        <v>72</v>
      </c>
      <c r="X606" s="21">
        <v>181</v>
      </c>
      <c r="Y606" s="21">
        <v>203.2</v>
      </c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spans="1:42" x14ac:dyDescent="0.25">
      <c r="A607" s="20">
        <v>826</v>
      </c>
      <c r="B607" s="20" t="s">
        <v>114</v>
      </c>
      <c r="C607" s="21">
        <v>679</v>
      </c>
      <c r="D607" s="22">
        <f t="shared" si="39"/>
        <v>0.22238586156111928</v>
      </c>
      <c r="E607" s="21">
        <v>201</v>
      </c>
      <c r="F607" s="21">
        <v>151</v>
      </c>
      <c r="G607" s="21">
        <v>31</v>
      </c>
      <c r="H607" s="21">
        <v>4</v>
      </c>
      <c r="I607" s="21">
        <v>15</v>
      </c>
      <c r="J607" s="21">
        <v>68</v>
      </c>
      <c r="K607" s="21">
        <v>99</v>
      </c>
      <c r="L607" s="23">
        <v>0.33900000000000002</v>
      </c>
      <c r="N607" s="21">
        <f t="shared" si="41"/>
        <v>599</v>
      </c>
      <c r="O607" s="20" t="s">
        <v>634</v>
      </c>
      <c r="P607" s="21">
        <v>866</v>
      </c>
      <c r="Q607" s="23">
        <f t="shared" si="40"/>
        <v>0.15473441108545036</v>
      </c>
      <c r="R607" s="21">
        <v>210</v>
      </c>
      <c r="S607" s="25">
        <v>134</v>
      </c>
      <c r="T607" s="21">
        <v>50</v>
      </c>
      <c r="U607" s="21">
        <v>3</v>
      </c>
      <c r="V607" s="21">
        <v>23</v>
      </c>
      <c r="W607" s="21">
        <v>56</v>
      </c>
      <c r="X607" s="21">
        <v>147</v>
      </c>
      <c r="Y607" s="21">
        <v>203</v>
      </c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x14ac:dyDescent="0.25">
      <c r="A608" s="20">
        <v>547</v>
      </c>
      <c r="B608" s="20" t="s">
        <v>379</v>
      </c>
      <c r="C608" s="21">
        <v>679</v>
      </c>
      <c r="D608" s="22">
        <f t="shared" si="39"/>
        <v>0.13843888070692195</v>
      </c>
      <c r="E608" s="21">
        <v>152</v>
      </c>
      <c r="F608" s="21">
        <v>94</v>
      </c>
      <c r="G608" s="21">
        <v>29</v>
      </c>
      <c r="H608" s="21">
        <v>2</v>
      </c>
      <c r="I608" s="21">
        <v>27</v>
      </c>
      <c r="J608" s="21">
        <v>96</v>
      </c>
      <c r="K608" s="21">
        <v>131</v>
      </c>
      <c r="L608" s="23">
        <v>0.26600000000000001</v>
      </c>
      <c r="N608" s="21">
        <f t="shared" si="41"/>
        <v>600</v>
      </c>
      <c r="O608" s="20" t="s">
        <v>489</v>
      </c>
      <c r="P608" s="21">
        <v>866</v>
      </c>
      <c r="Q608" s="23">
        <f t="shared" si="40"/>
        <v>0.14549653579676675</v>
      </c>
      <c r="R608" s="21">
        <v>181</v>
      </c>
      <c r="S608" s="25">
        <v>126</v>
      </c>
      <c r="T608" s="21">
        <v>33</v>
      </c>
      <c r="U608" s="21">
        <v>2</v>
      </c>
      <c r="V608" s="21">
        <v>20</v>
      </c>
      <c r="W608" s="21">
        <v>67</v>
      </c>
      <c r="X608" s="21">
        <v>183</v>
      </c>
      <c r="Y608" s="21">
        <v>201.2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x14ac:dyDescent="0.25">
      <c r="A609" s="20">
        <v>15149</v>
      </c>
      <c r="B609" s="20" t="s">
        <v>180</v>
      </c>
      <c r="C609" s="21">
        <v>679</v>
      </c>
      <c r="D609" s="22">
        <f t="shared" si="39"/>
        <v>0.14727540500736377</v>
      </c>
      <c r="E609" s="21">
        <v>175</v>
      </c>
      <c r="F609" s="21">
        <v>100</v>
      </c>
      <c r="G609" s="21">
        <v>38</v>
      </c>
      <c r="H609" s="21">
        <v>2</v>
      </c>
      <c r="I609" s="21">
        <v>35</v>
      </c>
      <c r="J609" s="21">
        <v>63</v>
      </c>
      <c r="K609" s="21">
        <v>143</v>
      </c>
      <c r="L609" s="23">
        <v>0.29099999999999998</v>
      </c>
      <c r="N609" s="21">
        <f t="shared" si="41"/>
        <v>601</v>
      </c>
      <c r="O609" s="20" t="s">
        <v>719</v>
      </c>
      <c r="P609" s="21">
        <v>866</v>
      </c>
      <c r="Q609" s="23">
        <f t="shared" si="40"/>
        <v>0.1674364896073903</v>
      </c>
      <c r="R609" s="21">
        <v>207</v>
      </c>
      <c r="S609" s="25">
        <v>145</v>
      </c>
      <c r="T609" s="21">
        <v>36</v>
      </c>
      <c r="U609" s="21">
        <v>3</v>
      </c>
      <c r="V609" s="21">
        <v>23</v>
      </c>
      <c r="W609" s="21">
        <v>75</v>
      </c>
      <c r="X609" s="21">
        <v>183</v>
      </c>
      <c r="Y609" s="21">
        <v>201.1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spans="1:42" x14ac:dyDescent="0.25">
      <c r="A610" s="20">
        <v>10071</v>
      </c>
      <c r="B610" s="20" t="s">
        <v>420</v>
      </c>
      <c r="C610" s="21">
        <v>679</v>
      </c>
      <c r="D610" s="22">
        <f t="shared" si="39"/>
        <v>0.15905743740795286</v>
      </c>
      <c r="E610" s="21">
        <v>168</v>
      </c>
      <c r="F610" s="21">
        <v>108</v>
      </c>
      <c r="G610" s="21">
        <v>38</v>
      </c>
      <c r="H610" s="21">
        <v>3</v>
      </c>
      <c r="I610" s="21">
        <v>19</v>
      </c>
      <c r="J610" s="21">
        <v>79</v>
      </c>
      <c r="K610" s="21">
        <v>174</v>
      </c>
      <c r="L610" s="23">
        <v>0.28499999999999998</v>
      </c>
      <c r="N610" s="21">
        <f t="shared" si="41"/>
        <v>602</v>
      </c>
      <c r="O610" s="20" t="s">
        <v>856</v>
      </c>
      <c r="P610" s="21">
        <v>866</v>
      </c>
      <c r="Q610" s="23">
        <f t="shared" si="40"/>
        <v>0.1651270207852194</v>
      </c>
      <c r="R610" s="21">
        <v>226</v>
      </c>
      <c r="S610" s="25">
        <v>143</v>
      </c>
      <c r="T610" s="21">
        <v>38</v>
      </c>
      <c r="U610" s="21">
        <v>6</v>
      </c>
      <c r="V610" s="21">
        <v>39</v>
      </c>
      <c r="W610" s="21">
        <v>64</v>
      </c>
      <c r="X610" s="21">
        <v>100</v>
      </c>
      <c r="Y610" s="21">
        <v>194.2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spans="1:42" x14ac:dyDescent="0.25">
      <c r="A611" s="20">
        <v>7399</v>
      </c>
      <c r="B611" s="20" t="s">
        <v>50</v>
      </c>
      <c r="C611" s="21">
        <v>679</v>
      </c>
      <c r="D611" s="22">
        <f t="shared" si="39"/>
        <v>0.19145802650957292</v>
      </c>
      <c r="E611" s="21">
        <v>192</v>
      </c>
      <c r="F611" s="21">
        <v>130</v>
      </c>
      <c r="G611" s="21">
        <v>32</v>
      </c>
      <c r="H611" s="21">
        <v>1</v>
      </c>
      <c r="I611" s="21">
        <v>29</v>
      </c>
      <c r="J611" s="21">
        <v>54</v>
      </c>
      <c r="K611" s="21">
        <v>111</v>
      </c>
      <c r="L611" s="23">
        <v>0.313</v>
      </c>
      <c r="N611" s="21">
        <f t="shared" si="41"/>
        <v>603</v>
      </c>
      <c r="O611" s="20" t="s">
        <v>800</v>
      </c>
      <c r="P611" s="21">
        <v>865</v>
      </c>
      <c r="Q611" s="23">
        <f t="shared" si="40"/>
        <v>0.1791907514450867</v>
      </c>
      <c r="R611" s="21">
        <v>218</v>
      </c>
      <c r="S611" s="25">
        <v>155</v>
      </c>
      <c r="T611" s="21">
        <v>49</v>
      </c>
      <c r="U611" s="21">
        <v>3</v>
      </c>
      <c r="V611" s="21">
        <v>11</v>
      </c>
      <c r="W611" s="21">
        <v>27</v>
      </c>
      <c r="X611" s="21">
        <v>105</v>
      </c>
      <c r="Y611" s="21">
        <v>214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x14ac:dyDescent="0.25">
      <c r="A612" s="20">
        <v>2396</v>
      </c>
      <c r="B612" s="20" t="s">
        <v>129</v>
      </c>
      <c r="C612" s="21">
        <v>679</v>
      </c>
      <c r="D612" s="22">
        <f t="shared" si="39"/>
        <v>0.10898379970544919</v>
      </c>
      <c r="E612" s="21">
        <v>128</v>
      </c>
      <c r="F612" s="21">
        <v>74</v>
      </c>
      <c r="G612" s="21">
        <v>28</v>
      </c>
      <c r="H612" s="21">
        <v>2</v>
      </c>
      <c r="I612" s="21">
        <v>24</v>
      </c>
      <c r="J612" s="21">
        <v>110</v>
      </c>
      <c r="K612" s="21">
        <v>93</v>
      </c>
      <c r="L612" s="23">
        <v>0.22900000000000001</v>
      </c>
      <c r="N612" s="21">
        <f t="shared" si="41"/>
        <v>604</v>
      </c>
      <c r="O612" s="20" t="s">
        <v>620</v>
      </c>
      <c r="P612" s="21">
        <v>865</v>
      </c>
      <c r="Q612" s="23">
        <f t="shared" si="40"/>
        <v>0.14104046242774568</v>
      </c>
      <c r="R612" s="21">
        <v>192</v>
      </c>
      <c r="S612" s="25">
        <v>122</v>
      </c>
      <c r="T612" s="21">
        <v>49</v>
      </c>
      <c r="U612" s="21">
        <v>2</v>
      </c>
      <c r="V612" s="21">
        <v>19</v>
      </c>
      <c r="W612" s="21">
        <v>40</v>
      </c>
      <c r="X612" s="21">
        <v>161</v>
      </c>
      <c r="Y612" s="21">
        <v>213.1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x14ac:dyDescent="0.25">
      <c r="A613" s="20">
        <v>9874</v>
      </c>
      <c r="B613" s="20" t="s">
        <v>203</v>
      </c>
      <c r="C613" s="21">
        <v>679</v>
      </c>
      <c r="D613" s="22">
        <f t="shared" si="39"/>
        <v>0.18409425625920472</v>
      </c>
      <c r="E613" s="21">
        <v>160</v>
      </c>
      <c r="F613" s="21">
        <v>125</v>
      </c>
      <c r="G613" s="21">
        <v>24</v>
      </c>
      <c r="H613" s="21">
        <v>1</v>
      </c>
      <c r="I613" s="21">
        <v>10</v>
      </c>
      <c r="J613" s="21">
        <v>73</v>
      </c>
      <c r="K613" s="21">
        <v>94</v>
      </c>
      <c r="L613" s="23">
        <v>0.26800000000000002</v>
      </c>
      <c r="N613" s="21">
        <f t="shared" si="41"/>
        <v>605</v>
      </c>
      <c r="O613" s="20" t="s">
        <v>575</v>
      </c>
      <c r="P613" s="21">
        <v>865</v>
      </c>
      <c r="Q613" s="23">
        <f t="shared" si="40"/>
        <v>0.16416184971098266</v>
      </c>
      <c r="R613" s="21">
        <v>199</v>
      </c>
      <c r="S613" s="25">
        <v>142</v>
      </c>
      <c r="T613" s="21">
        <v>47</v>
      </c>
      <c r="U613" s="21">
        <v>1</v>
      </c>
      <c r="V613" s="21">
        <v>9</v>
      </c>
      <c r="W613" s="21">
        <v>73</v>
      </c>
      <c r="X613" s="21">
        <v>135</v>
      </c>
      <c r="Y613" s="21">
        <v>208</v>
      </c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x14ac:dyDescent="0.25">
      <c r="A614" s="20">
        <v>1001464</v>
      </c>
      <c r="B614" s="20" t="s">
        <v>230</v>
      </c>
      <c r="C614" s="21">
        <v>679</v>
      </c>
      <c r="D614" s="22">
        <f t="shared" si="39"/>
        <v>0.16936671575846834</v>
      </c>
      <c r="E614" s="21">
        <v>172</v>
      </c>
      <c r="F614" s="21">
        <v>115</v>
      </c>
      <c r="G614" s="21">
        <v>29</v>
      </c>
      <c r="H614" s="21">
        <v>4</v>
      </c>
      <c r="I614" s="21">
        <v>24</v>
      </c>
      <c r="J614" s="21">
        <v>54</v>
      </c>
      <c r="K614" s="21">
        <v>132</v>
      </c>
      <c r="L614" s="23">
        <v>0.27800000000000002</v>
      </c>
      <c r="N614" s="21">
        <f t="shared" si="41"/>
        <v>606</v>
      </c>
      <c r="O614" s="20" t="s">
        <v>690</v>
      </c>
      <c r="P614" s="21">
        <v>865</v>
      </c>
      <c r="Q614" s="23">
        <f t="shared" si="40"/>
        <v>0.15722543352601157</v>
      </c>
      <c r="R614" s="21">
        <v>193</v>
      </c>
      <c r="S614" s="25">
        <v>136</v>
      </c>
      <c r="T614" s="21">
        <v>27</v>
      </c>
      <c r="U614" s="21">
        <v>3</v>
      </c>
      <c r="V614" s="21">
        <v>27</v>
      </c>
      <c r="W614" s="21">
        <v>59</v>
      </c>
      <c r="X614" s="21">
        <v>207</v>
      </c>
      <c r="Y614" s="21">
        <v>207.1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spans="1:42" x14ac:dyDescent="0.25">
      <c r="A615" s="20">
        <v>15640</v>
      </c>
      <c r="B615" s="20" t="s">
        <v>276</v>
      </c>
      <c r="C615" s="21">
        <v>678</v>
      </c>
      <c r="D615" s="22">
        <f t="shared" si="39"/>
        <v>0.11061946902654868</v>
      </c>
      <c r="E615" s="21">
        <v>154</v>
      </c>
      <c r="F615" s="21">
        <v>75</v>
      </c>
      <c r="G615" s="21">
        <v>24</v>
      </c>
      <c r="H615" s="21">
        <v>3</v>
      </c>
      <c r="I615" s="21">
        <v>52</v>
      </c>
      <c r="J615" s="21">
        <v>127</v>
      </c>
      <c r="K615" s="21">
        <v>208</v>
      </c>
      <c r="L615" s="23">
        <v>0.28399999999999997</v>
      </c>
      <c r="N615" s="21">
        <f t="shared" si="41"/>
        <v>607</v>
      </c>
      <c r="O615" s="20" t="s">
        <v>685</v>
      </c>
      <c r="P615" s="21">
        <v>865</v>
      </c>
      <c r="Q615" s="23">
        <f t="shared" si="40"/>
        <v>0.14566473988439307</v>
      </c>
      <c r="R615" s="21">
        <v>181</v>
      </c>
      <c r="S615" s="25">
        <v>126</v>
      </c>
      <c r="T615" s="21">
        <v>35</v>
      </c>
      <c r="U615" s="21">
        <v>0</v>
      </c>
      <c r="V615" s="21">
        <v>20</v>
      </c>
      <c r="W615" s="21">
        <v>76</v>
      </c>
      <c r="X615" s="21">
        <v>176</v>
      </c>
      <c r="Y615" s="21">
        <v>207.1</v>
      </c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x14ac:dyDescent="0.25">
      <c r="A616" s="20">
        <v>15</v>
      </c>
      <c r="B616" s="20" t="s">
        <v>264</v>
      </c>
      <c r="C616" s="21">
        <v>678</v>
      </c>
      <c r="D616" s="22">
        <f t="shared" si="39"/>
        <v>0.11061946902654868</v>
      </c>
      <c r="E616" s="21">
        <v>160</v>
      </c>
      <c r="F616" s="21">
        <v>75</v>
      </c>
      <c r="G616" s="21">
        <v>37</v>
      </c>
      <c r="H616" s="21">
        <v>1</v>
      </c>
      <c r="I616" s="21">
        <v>47</v>
      </c>
      <c r="J616" s="21">
        <v>112</v>
      </c>
      <c r="K616" s="21">
        <v>163</v>
      </c>
      <c r="L616" s="23">
        <v>0.28399999999999997</v>
      </c>
      <c r="N616" s="21">
        <f t="shared" si="41"/>
        <v>608</v>
      </c>
      <c r="O616" s="20" t="s">
        <v>547</v>
      </c>
      <c r="P616" s="21">
        <v>865</v>
      </c>
      <c r="Q616" s="23">
        <f t="shared" si="40"/>
        <v>0.14913294797687862</v>
      </c>
      <c r="R616" s="21">
        <v>181</v>
      </c>
      <c r="S616" s="25">
        <v>129</v>
      </c>
      <c r="T616" s="21">
        <v>30</v>
      </c>
      <c r="U616" s="21">
        <v>3</v>
      </c>
      <c r="V616" s="21">
        <v>19</v>
      </c>
      <c r="W616" s="21">
        <v>91</v>
      </c>
      <c r="X616" s="21">
        <v>173</v>
      </c>
      <c r="Y616" s="21">
        <v>202.1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spans="1:42" x14ac:dyDescent="0.25">
      <c r="A617" s="20">
        <v>114</v>
      </c>
      <c r="B617" s="20" t="s">
        <v>155</v>
      </c>
      <c r="C617" s="21">
        <v>678</v>
      </c>
      <c r="D617" s="22">
        <f t="shared" si="39"/>
        <v>0.16519174041297935</v>
      </c>
      <c r="E617" s="21">
        <v>190</v>
      </c>
      <c r="F617" s="21">
        <v>112</v>
      </c>
      <c r="G617" s="21">
        <v>37</v>
      </c>
      <c r="H617" s="21">
        <v>2</v>
      </c>
      <c r="I617" s="21">
        <v>39</v>
      </c>
      <c r="J617" s="21">
        <v>86</v>
      </c>
      <c r="K617" s="21">
        <v>55</v>
      </c>
      <c r="L617" s="23">
        <v>0.33</v>
      </c>
      <c r="N617" s="21">
        <f t="shared" si="41"/>
        <v>609</v>
      </c>
      <c r="O617" s="20" t="s">
        <v>838</v>
      </c>
      <c r="P617" s="21">
        <v>865</v>
      </c>
      <c r="Q617" s="23">
        <f t="shared" si="40"/>
        <v>0.16763005780346821</v>
      </c>
      <c r="R617" s="21">
        <v>214</v>
      </c>
      <c r="S617" s="25">
        <v>145</v>
      </c>
      <c r="T617" s="21">
        <v>39</v>
      </c>
      <c r="U617" s="21">
        <v>5</v>
      </c>
      <c r="V617" s="21">
        <v>25</v>
      </c>
      <c r="W617" s="21">
        <v>57</v>
      </c>
      <c r="X617" s="21">
        <v>121</v>
      </c>
      <c r="Y617" s="21">
        <v>199</v>
      </c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x14ac:dyDescent="0.25">
      <c r="A618" s="20">
        <v>1101</v>
      </c>
      <c r="B618" s="20" t="s">
        <v>386</v>
      </c>
      <c r="C618" s="21">
        <v>678</v>
      </c>
      <c r="D618" s="22">
        <f t="shared" si="39"/>
        <v>0.2640117994100295</v>
      </c>
      <c r="E618" s="21">
        <v>225</v>
      </c>
      <c r="F618" s="21">
        <v>179</v>
      </c>
      <c r="G618" s="21">
        <v>31</v>
      </c>
      <c r="H618" s="21">
        <v>4</v>
      </c>
      <c r="I618" s="21">
        <v>11</v>
      </c>
      <c r="J618" s="21">
        <v>32</v>
      </c>
      <c r="K618" s="21">
        <v>71</v>
      </c>
      <c r="L618" s="23">
        <v>0.35199999999999998</v>
      </c>
      <c r="N618" s="21">
        <f t="shared" si="41"/>
        <v>610</v>
      </c>
      <c r="O618" s="20" t="s">
        <v>540</v>
      </c>
      <c r="P618" s="21">
        <v>864</v>
      </c>
      <c r="Q618" s="23">
        <f t="shared" si="40"/>
        <v>0.13078703703703703</v>
      </c>
      <c r="R618" s="21">
        <v>177</v>
      </c>
      <c r="S618" s="25">
        <v>113</v>
      </c>
      <c r="T618" s="21">
        <v>28</v>
      </c>
      <c r="U618" s="21">
        <v>5</v>
      </c>
      <c r="V618" s="21">
        <v>31</v>
      </c>
      <c r="W618" s="21">
        <v>61</v>
      </c>
      <c r="X618" s="21">
        <v>167</v>
      </c>
      <c r="Y618" s="21">
        <v>211.1</v>
      </c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spans="1:42" x14ac:dyDescent="0.25">
      <c r="A619" s="20">
        <v>9847</v>
      </c>
      <c r="B619" s="20" t="s">
        <v>333</v>
      </c>
      <c r="C619" s="21">
        <v>678</v>
      </c>
      <c r="D619" s="22">
        <f t="shared" si="39"/>
        <v>0.12684365781710916</v>
      </c>
      <c r="E619" s="21">
        <v>148</v>
      </c>
      <c r="F619" s="21">
        <v>86</v>
      </c>
      <c r="G619" s="21">
        <v>34</v>
      </c>
      <c r="H619" s="21">
        <v>5</v>
      </c>
      <c r="I619" s="21">
        <v>23</v>
      </c>
      <c r="J619" s="21">
        <v>89</v>
      </c>
      <c r="K619" s="21">
        <v>126</v>
      </c>
      <c r="L619" s="23">
        <v>0.25900000000000001</v>
      </c>
      <c r="N619" s="21">
        <f t="shared" si="41"/>
        <v>611</v>
      </c>
      <c r="O619" s="20" t="s">
        <v>654</v>
      </c>
      <c r="P619" s="21">
        <v>864</v>
      </c>
      <c r="Q619" s="23">
        <f t="shared" si="40"/>
        <v>0.14930555555555555</v>
      </c>
      <c r="R619" s="21">
        <v>192</v>
      </c>
      <c r="S619" s="25">
        <v>129</v>
      </c>
      <c r="T619" s="21">
        <v>41</v>
      </c>
      <c r="U619" s="21">
        <v>3</v>
      </c>
      <c r="V619" s="21">
        <v>19</v>
      </c>
      <c r="W619" s="21">
        <v>38</v>
      </c>
      <c r="X619" s="21">
        <v>143</v>
      </c>
      <c r="Y619" s="21">
        <v>211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x14ac:dyDescent="0.25">
      <c r="A620" s="20">
        <v>5417</v>
      </c>
      <c r="B620" s="20" t="s">
        <v>89</v>
      </c>
      <c r="C620" s="21">
        <v>678</v>
      </c>
      <c r="D620" s="22">
        <f t="shared" si="39"/>
        <v>0.15191740412979352</v>
      </c>
      <c r="E620" s="21">
        <v>167</v>
      </c>
      <c r="F620" s="21">
        <v>103</v>
      </c>
      <c r="G620" s="21">
        <v>32</v>
      </c>
      <c r="H620" s="21">
        <v>1</v>
      </c>
      <c r="I620" s="21">
        <v>31</v>
      </c>
      <c r="J620" s="21">
        <v>66</v>
      </c>
      <c r="K620" s="21">
        <v>91</v>
      </c>
      <c r="L620" s="23">
        <v>0.27800000000000002</v>
      </c>
      <c r="N620" s="21">
        <f t="shared" si="41"/>
        <v>612</v>
      </c>
      <c r="O620" s="20" t="s">
        <v>701</v>
      </c>
      <c r="P620" s="21">
        <v>864</v>
      </c>
      <c r="Q620" s="23">
        <f t="shared" si="40"/>
        <v>0.18402777777777779</v>
      </c>
      <c r="R620" s="21">
        <v>215</v>
      </c>
      <c r="S620" s="25">
        <v>159</v>
      </c>
      <c r="T620" s="21">
        <v>30</v>
      </c>
      <c r="U620" s="21">
        <v>3</v>
      </c>
      <c r="V620" s="21">
        <v>23</v>
      </c>
      <c r="W620" s="21">
        <v>49</v>
      </c>
      <c r="X620" s="21">
        <v>124</v>
      </c>
      <c r="Y620" s="21">
        <v>202.2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x14ac:dyDescent="0.25">
      <c r="A621" s="20">
        <v>993</v>
      </c>
      <c r="B621" s="20" t="s">
        <v>93</v>
      </c>
      <c r="C621" s="21">
        <v>678</v>
      </c>
      <c r="D621" s="22">
        <f t="shared" si="39"/>
        <v>0.19469026548672566</v>
      </c>
      <c r="E621" s="21">
        <v>185</v>
      </c>
      <c r="F621" s="21">
        <v>132</v>
      </c>
      <c r="G621" s="21">
        <v>33</v>
      </c>
      <c r="H621" s="21">
        <v>6</v>
      </c>
      <c r="I621" s="21">
        <v>14</v>
      </c>
      <c r="J621" s="21">
        <v>79</v>
      </c>
      <c r="K621" s="21">
        <v>79</v>
      </c>
      <c r="L621" s="23">
        <v>0.32</v>
      </c>
      <c r="N621" s="21">
        <f t="shared" si="41"/>
        <v>613</v>
      </c>
      <c r="O621" s="20" t="s">
        <v>755</v>
      </c>
      <c r="P621" s="21">
        <v>864</v>
      </c>
      <c r="Q621" s="23">
        <f t="shared" si="40"/>
        <v>0.15277777777777779</v>
      </c>
      <c r="R621" s="21">
        <v>175</v>
      </c>
      <c r="S621" s="25">
        <v>132</v>
      </c>
      <c r="T621" s="21">
        <v>23</v>
      </c>
      <c r="U621" s="21">
        <v>3</v>
      </c>
      <c r="V621" s="21">
        <v>17</v>
      </c>
      <c r="W621" s="21">
        <v>91</v>
      </c>
      <c r="X621" s="21">
        <v>197</v>
      </c>
      <c r="Y621" s="21">
        <v>202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x14ac:dyDescent="0.25">
      <c r="A622" s="20">
        <v>6387</v>
      </c>
      <c r="B622" s="20" t="s">
        <v>95</v>
      </c>
      <c r="C622" s="21">
        <v>678</v>
      </c>
      <c r="D622" s="22">
        <f t="shared" si="39"/>
        <v>0.19321533923303835</v>
      </c>
      <c r="E622" s="21">
        <v>173</v>
      </c>
      <c r="F622" s="21">
        <v>131</v>
      </c>
      <c r="G622" s="21">
        <v>27</v>
      </c>
      <c r="H622" s="21">
        <v>12</v>
      </c>
      <c r="I622" s="21">
        <v>3</v>
      </c>
      <c r="J622" s="21">
        <v>63</v>
      </c>
      <c r="K622" s="21">
        <v>140</v>
      </c>
      <c r="L622" s="23">
        <v>0.28499999999999998</v>
      </c>
      <c r="N622" s="21">
        <f t="shared" si="41"/>
        <v>614</v>
      </c>
      <c r="O622" s="20" t="s">
        <v>780</v>
      </c>
      <c r="P622" s="21">
        <v>864</v>
      </c>
      <c r="Q622" s="23">
        <f t="shared" si="40"/>
        <v>0.14814814814814814</v>
      </c>
      <c r="R622" s="21">
        <v>194</v>
      </c>
      <c r="S622" s="25">
        <v>128</v>
      </c>
      <c r="T622" s="21">
        <v>35</v>
      </c>
      <c r="U622" s="21">
        <v>3</v>
      </c>
      <c r="V622" s="21">
        <v>28</v>
      </c>
      <c r="W622" s="21">
        <v>86</v>
      </c>
      <c r="X622" s="21">
        <v>155</v>
      </c>
      <c r="Y622" s="21">
        <v>200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spans="1:42" x14ac:dyDescent="0.25">
      <c r="A623" s="20">
        <v>785</v>
      </c>
      <c r="B623" s="20" t="s">
        <v>41</v>
      </c>
      <c r="C623" s="21">
        <v>678</v>
      </c>
      <c r="D623" s="22">
        <f t="shared" si="39"/>
        <v>0.11651917404129794</v>
      </c>
      <c r="E623" s="21">
        <v>158</v>
      </c>
      <c r="F623" s="21">
        <v>79</v>
      </c>
      <c r="G623" s="21">
        <v>43</v>
      </c>
      <c r="H623" s="21">
        <v>1</v>
      </c>
      <c r="I623" s="21">
        <v>35</v>
      </c>
      <c r="J623" s="21">
        <v>44</v>
      </c>
      <c r="K623" s="21">
        <v>137</v>
      </c>
      <c r="L623" s="23">
        <v>0.255</v>
      </c>
      <c r="N623" s="21">
        <f t="shared" si="41"/>
        <v>615</v>
      </c>
      <c r="O623" s="20" t="s">
        <v>844</v>
      </c>
      <c r="P623" s="21">
        <v>864</v>
      </c>
      <c r="Q623" s="23">
        <f t="shared" si="40"/>
        <v>0.17939814814814814</v>
      </c>
      <c r="R623" s="21">
        <v>233</v>
      </c>
      <c r="S623" s="25">
        <v>155</v>
      </c>
      <c r="T623" s="21">
        <v>52</v>
      </c>
      <c r="U623" s="21">
        <v>2</v>
      </c>
      <c r="V623" s="21">
        <v>24</v>
      </c>
      <c r="W623" s="21">
        <v>45</v>
      </c>
      <c r="X623" s="21">
        <v>118</v>
      </c>
      <c r="Y623" s="21">
        <v>199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x14ac:dyDescent="0.25">
      <c r="A624" s="20">
        <v>77</v>
      </c>
      <c r="B624" s="20" t="s">
        <v>419</v>
      </c>
      <c r="C624" s="21">
        <v>678</v>
      </c>
      <c r="D624" s="22">
        <f t="shared" si="39"/>
        <v>0.17109144542772861</v>
      </c>
      <c r="E624" s="21">
        <v>190</v>
      </c>
      <c r="F624" s="21">
        <v>116</v>
      </c>
      <c r="G624" s="21">
        <v>37</v>
      </c>
      <c r="H624" s="21">
        <v>2</v>
      </c>
      <c r="I624" s="21">
        <v>35</v>
      </c>
      <c r="J624" s="21">
        <v>41</v>
      </c>
      <c r="K624" s="21">
        <v>93</v>
      </c>
      <c r="L624" s="23">
        <v>0.30299999999999999</v>
      </c>
      <c r="N624" s="21">
        <f t="shared" si="41"/>
        <v>616</v>
      </c>
      <c r="O624" s="20" t="s">
        <v>633</v>
      </c>
      <c r="P624" s="21">
        <v>864</v>
      </c>
      <c r="Q624" s="23">
        <f t="shared" si="40"/>
        <v>0.19097222222222221</v>
      </c>
      <c r="R624" s="21">
        <v>237</v>
      </c>
      <c r="S624" s="25">
        <v>165</v>
      </c>
      <c r="T624" s="21">
        <v>42</v>
      </c>
      <c r="U624" s="21">
        <v>7</v>
      </c>
      <c r="V624" s="21">
        <v>23</v>
      </c>
      <c r="W624" s="21">
        <v>59</v>
      </c>
      <c r="X624" s="21">
        <v>90</v>
      </c>
      <c r="Y624" s="21">
        <v>196.2</v>
      </c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x14ac:dyDescent="0.25">
      <c r="A625" s="20">
        <v>2434</v>
      </c>
      <c r="B625" s="20" t="s">
        <v>310</v>
      </c>
      <c r="C625" s="21">
        <v>678</v>
      </c>
      <c r="D625" s="22">
        <f t="shared" si="39"/>
        <v>0.13569321533923304</v>
      </c>
      <c r="E625" s="21">
        <v>166</v>
      </c>
      <c r="F625" s="21">
        <v>92</v>
      </c>
      <c r="G625" s="21">
        <v>32</v>
      </c>
      <c r="H625" s="21">
        <v>2</v>
      </c>
      <c r="I625" s="21">
        <v>40</v>
      </c>
      <c r="J625" s="21">
        <v>55</v>
      </c>
      <c r="K625" s="21">
        <v>140</v>
      </c>
      <c r="L625" s="23">
        <v>0.27100000000000002</v>
      </c>
      <c r="N625" s="21">
        <f t="shared" si="41"/>
        <v>617</v>
      </c>
      <c r="O625" s="20" t="s">
        <v>492</v>
      </c>
      <c r="P625" s="21">
        <v>863</v>
      </c>
      <c r="Q625" s="23">
        <f t="shared" si="40"/>
        <v>0.1425260718424102</v>
      </c>
      <c r="R625" s="21">
        <v>183</v>
      </c>
      <c r="S625" s="25">
        <v>123</v>
      </c>
      <c r="T625" s="21">
        <v>39</v>
      </c>
      <c r="U625" s="21">
        <v>6</v>
      </c>
      <c r="V625" s="21">
        <v>15</v>
      </c>
      <c r="W625" s="21">
        <v>50</v>
      </c>
      <c r="X625" s="21">
        <v>245</v>
      </c>
      <c r="Y625" s="21">
        <v>211.1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x14ac:dyDescent="0.25">
      <c r="A626" s="20">
        <v>2</v>
      </c>
      <c r="B626" s="20" t="s">
        <v>71</v>
      </c>
      <c r="C626" s="21">
        <v>678</v>
      </c>
      <c r="D626" s="22">
        <f t="shared" si="39"/>
        <v>0.15781710914454278</v>
      </c>
      <c r="E626" s="21">
        <v>195</v>
      </c>
      <c r="F626" s="21">
        <v>107</v>
      </c>
      <c r="G626" s="21">
        <v>56</v>
      </c>
      <c r="H626" s="21">
        <v>3</v>
      </c>
      <c r="I626" s="21">
        <v>29</v>
      </c>
      <c r="J626" s="21">
        <v>30</v>
      </c>
      <c r="K626" s="21">
        <v>80</v>
      </c>
      <c r="L626" s="23">
        <v>0.30599999999999999</v>
      </c>
      <c r="N626" s="21">
        <f t="shared" si="41"/>
        <v>618</v>
      </c>
      <c r="O626" s="20" t="s">
        <v>606</v>
      </c>
      <c r="P626" s="21">
        <v>863</v>
      </c>
      <c r="Q626" s="23">
        <f t="shared" si="40"/>
        <v>0.15295480880648898</v>
      </c>
      <c r="R626" s="21">
        <v>190</v>
      </c>
      <c r="S626" s="25">
        <v>132</v>
      </c>
      <c r="T626" s="21">
        <v>28</v>
      </c>
      <c r="U626" s="21">
        <v>0</v>
      </c>
      <c r="V626" s="21">
        <v>30</v>
      </c>
      <c r="W626" s="21">
        <v>68</v>
      </c>
      <c r="X626" s="21">
        <v>200</v>
      </c>
      <c r="Y626" s="21">
        <v>208.1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x14ac:dyDescent="0.25">
      <c r="A627" s="20">
        <v>1266</v>
      </c>
      <c r="B627" s="20" t="s">
        <v>336</v>
      </c>
      <c r="C627" s="21">
        <v>678</v>
      </c>
      <c r="D627" s="22">
        <f t="shared" si="39"/>
        <v>0.13569321533923304</v>
      </c>
      <c r="E627" s="21">
        <v>163</v>
      </c>
      <c r="F627" s="21">
        <v>92</v>
      </c>
      <c r="G627" s="21">
        <v>29</v>
      </c>
      <c r="H627" s="21">
        <v>3</v>
      </c>
      <c r="I627" s="21">
        <v>39</v>
      </c>
      <c r="J627" s="21">
        <v>103</v>
      </c>
      <c r="K627" s="21">
        <v>77</v>
      </c>
      <c r="L627" s="23">
        <v>0.28799999999999998</v>
      </c>
      <c r="N627" s="21">
        <f t="shared" si="41"/>
        <v>619</v>
      </c>
      <c r="O627" s="20" t="s">
        <v>619</v>
      </c>
      <c r="P627" s="21">
        <v>862</v>
      </c>
      <c r="Q627" s="23">
        <f t="shared" si="40"/>
        <v>0.13109048723897912</v>
      </c>
      <c r="R627" s="21">
        <v>178</v>
      </c>
      <c r="S627" s="25">
        <v>113</v>
      </c>
      <c r="T627" s="21">
        <v>38</v>
      </c>
      <c r="U627" s="21">
        <v>3</v>
      </c>
      <c r="V627" s="21">
        <v>24</v>
      </c>
      <c r="W627" s="21">
        <v>58</v>
      </c>
      <c r="X627" s="21">
        <v>160</v>
      </c>
      <c r="Y627" s="21">
        <v>214.1</v>
      </c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x14ac:dyDescent="0.25">
      <c r="A628" s="20">
        <v>1326</v>
      </c>
      <c r="B628" s="20" t="s">
        <v>311</v>
      </c>
      <c r="C628" s="21">
        <v>678</v>
      </c>
      <c r="D628" s="22">
        <f t="shared" si="39"/>
        <v>0.15634218289085547</v>
      </c>
      <c r="E628" s="21">
        <v>167</v>
      </c>
      <c r="F628" s="21">
        <v>106</v>
      </c>
      <c r="G628" s="21">
        <v>30</v>
      </c>
      <c r="H628" s="21">
        <v>3</v>
      </c>
      <c r="I628" s="21">
        <v>28</v>
      </c>
      <c r="J628" s="21">
        <v>47</v>
      </c>
      <c r="K628" s="21">
        <v>86</v>
      </c>
      <c r="L628" s="23">
        <v>0.26900000000000002</v>
      </c>
      <c r="N628" s="21">
        <f t="shared" si="41"/>
        <v>620</v>
      </c>
      <c r="O628" s="20" t="s">
        <v>484</v>
      </c>
      <c r="P628" s="21">
        <v>862</v>
      </c>
      <c r="Q628" s="23">
        <f t="shared" si="40"/>
        <v>0.1519721577726218</v>
      </c>
      <c r="R628" s="21">
        <v>204</v>
      </c>
      <c r="S628" s="25">
        <v>131</v>
      </c>
      <c r="T628" s="21">
        <v>43</v>
      </c>
      <c r="U628" s="21">
        <v>3</v>
      </c>
      <c r="V628" s="21">
        <v>27</v>
      </c>
      <c r="W628" s="21">
        <v>45</v>
      </c>
      <c r="X628" s="21">
        <v>168</v>
      </c>
      <c r="Y628" s="21">
        <v>210.1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spans="1:42" x14ac:dyDescent="0.25">
      <c r="A629" s="20">
        <v>527</v>
      </c>
      <c r="B629" s="20" t="s">
        <v>171</v>
      </c>
      <c r="C629" s="21">
        <v>678</v>
      </c>
      <c r="D629" s="22">
        <f t="shared" si="39"/>
        <v>0.14306784660766961</v>
      </c>
      <c r="E629" s="21">
        <v>165</v>
      </c>
      <c r="F629" s="21">
        <v>97</v>
      </c>
      <c r="G629" s="21">
        <v>44</v>
      </c>
      <c r="H629" s="21">
        <v>0</v>
      </c>
      <c r="I629" s="21">
        <v>24</v>
      </c>
      <c r="J629" s="21">
        <v>65</v>
      </c>
      <c r="K629" s="21">
        <v>92</v>
      </c>
      <c r="L629" s="23">
        <v>0.27600000000000002</v>
      </c>
      <c r="N629" s="21">
        <f t="shared" si="41"/>
        <v>621</v>
      </c>
      <c r="O629" s="20" t="s">
        <v>496</v>
      </c>
      <c r="P629" s="21">
        <v>862</v>
      </c>
      <c r="Q629" s="23">
        <f t="shared" si="40"/>
        <v>0.16357308584686775</v>
      </c>
      <c r="R629" s="21">
        <v>219</v>
      </c>
      <c r="S629" s="25">
        <v>141</v>
      </c>
      <c r="T629" s="21">
        <v>53</v>
      </c>
      <c r="U629" s="21">
        <v>5</v>
      </c>
      <c r="V629" s="21">
        <v>20</v>
      </c>
      <c r="W629" s="21">
        <v>37</v>
      </c>
      <c r="X629" s="21">
        <v>117</v>
      </c>
      <c r="Y629" s="21">
        <v>210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spans="1:42" x14ac:dyDescent="0.25">
      <c r="A630" s="20">
        <v>11737</v>
      </c>
      <c r="B630" s="20" t="s">
        <v>391</v>
      </c>
      <c r="C630" s="21">
        <v>678</v>
      </c>
      <c r="D630" s="22">
        <f t="shared" si="39"/>
        <v>0.16371681415929204</v>
      </c>
      <c r="E630" s="21">
        <v>185</v>
      </c>
      <c r="F630" s="21">
        <v>111</v>
      </c>
      <c r="G630" s="21">
        <v>46</v>
      </c>
      <c r="H630" s="21">
        <v>5</v>
      </c>
      <c r="I630" s="21">
        <v>23</v>
      </c>
      <c r="J630" s="21">
        <v>49</v>
      </c>
      <c r="K630" s="21">
        <v>151</v>
      </c>
      <c r="L630" s="23">
        <v>0.29799999999999999</v>
      </c>
      <c r="N630" s="21">
        <f t="shared" si="41"/>
        <v>622</v>
      </c>
      <c r="O630" s="20" t="s">
        <v>509</v>
      </c>
      <c r="P630" s="21">
        <v>862</v>
      </c>
      <c r="Q630" s="23">
        <f t="shared" si="40"/>
        <v>0.16009280742459397</v>
      </c>
      <c r="R630" s="21">
        <v>199</v>
      </c>
      <c r="S630" s="25">
        <v>138</v>
      </c>
      <c r="T630" s="21">
        <v>35</v>
      </c>
      <c r="U630" s="21">
        <v>3</v>
      </c>
      <c r="V630" s="21">
        <v>23</v>
      </c>
      <c r="W630" s="21">
        <v>47</v>
      </c>
      <c r="X630" s="21">
        <v>165</v>
      </c>
      <c r="Y630" s="21">
        <v>208.2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x14ac:dyDescent="0.25">
      <c r="A631" s="20">
        <v>7399</v>
      </c>
      <c r="B631" s="20" t="s">
        <v>50</v>
      </c>
      <c r="C631" s="21">
        <v>678</v>
      </c>
      <c r="D631" s="22">
        <f t="shared" si="39"/>
        <v>0.19026548672566371</v>
      </c>
      <c r="E631" s="21">
        <v>189</v>
      </c>
      <c r="F631" s="21">
        <v>129</v>
      </c>
      <c r="G631" s="21">
        <v>45</v>
      </c>
      <c r="H631" s="21">
        <v>0</v>
      </c>
      <c r="I631" s="21">
        <v>15</v>
      </c>
      <c r="J631" s="21">
        <v>69</v>
      </c>
      <c r="K631" s="21">
        <v>78</v>
      </c>
      <c r="L631" s="23">
        <v>0.318</v>
      </c>
      <c r="N631" s="21">
        <f t="shared" si="41"/>
        <v>623</v>
      </c>
      <c r="O631" s="20" t="s">
        <v>526</v>
      </c>
      <c r="P631" s="21">
        <v>862</v>
      </c>
      <c r="Q631" s="23">
        <f t="shared" si="40"/>
        <v>0.13921113689095127</v>
      </c>
      <c r="R631" s="21">
        <v>182</v>
      </c>
      <c r="S631" s="25">
        <v>120</v>
      </c>
      <c r="T631" s="21">
        <v>39</v>
      </c>
      <c r="U631" s="21">
        <v>2</v>
      </c>
      <c r="V631" s="21">
        <v>21</v>
      </c>
      <c r="W631" s="21">
        <v>55</v>
      </c>
      <c r="X631" s="21">
        <v>159</v>
      </c>
      <c r="Y631" s="21">
        <v>207.1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x14ac:dyDescent="0.25">
      <c r="A632" s="20">
        <v>6876</v>
      </c>
      <c r="B632" s="20" t="s">
        <v>69</v>
      </c>
      <c r="C632" s="21">
        <v>678</v>
      </c>
      <c r="D632" s="22">
        <f t="shared" si="39"/>
        <v>0.11651917404129794</v>
      </c>
      <c r="E632" s="21">
        <v>145</v>
      </c>
      <c r="F632" s="21">
        <v>79</v>
      </c>
      <c r="G632" s="21">
        <v>30</v>
      </c>
      <c r="H632" s="21">
        <v>2</v>
      </c>
      <c r="I632" s="21">
        <v>34</v>
      </c>
      <c r="J632" s="21">
        <v>54</v>
      </c>
      <c r="K632" s="21">
        <v>184</v>
      </c>
      <c r="L632" s="23">
        <v>0.23400000000000001</v>
      </c>
      <c r="N632" s="21">
        <f t="shared" si="41"/>
        <v>624</v>
      </c>
      <c r="O632" s="20" t="s">
        <v>756</v>
      </c>
      <c r="P632" s="21">
        <v>862</v>
      </c>
      <c r="Q632" s="23">
        <f t="shared" si="40"/>
        <v>0.1716937354988399</v>
      </c>
      <c r="R632" s="21">
        <v>218</v>
      </c>
      <c r="S632" s="25">
        <v>148</v>
      </c>
      <c r="T632" s="21">
        <v>47</v>
      </c>
      <c r="U632" s="21">
        <v>7</v>
      </c>
      <c r="V632" s="21">
        <v>16</v>
      </c>
      <c r="W632" s="21">
        <v>44</v>
      </c>
      <c r="X632" s="21">
        <v>177</v>
      </c>
      <c r="Y632" s="21">
        <v>206.1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x14ac:dyDescent="0.25">
      <c r="A633" s="20">
        <v>1209</v>
      </c>
      <c r="B633" s="20" t="s">
        <v>301</v>
      </c>
      <c r="C633" s="21">
        <v>678</v>
      </c>
      <c r="D633" s="22">
        <f t="shared" si="39"/>
        <v>0.15781710914454278</v>
      </c>
      <c r="E633" s="21">
        <v>168</v>
      </c>
      <c r="F633" s="21">
        <v>107</v>
      </c>
      <c r="G633" s="21">
        <v>41</v>
      </c>
      <c r="H633" s="21">
        <v>2</v>
      </c>
      <c r="I633" s="21">
        <v>18</v>
      </c>
      <c r="J633" s="21">
        <v>85</v>
      </c>
      <c r="K633" s="21">
        <v>123</v>
      </c>
      <c r="L633" s="23">
        <v>0.28799999999999998</v>
      </c>
      <c r="N633" s="21">
        <f t="shared" si="41"/>
        <v>625</v>
      </c>
      <c r="O633" s="20" t="s">
        <v>663</v>
      </c>
      <c r="P633" s="21">
        <v>862</v>
      </c>
      <c r="Q633" s="23">
        <f t="shared" si="40"/>
        <v>0.16241299303944315</v>
      </c>
      <c r="R633" s="21">
        <v>204</v>
      </c>
      <c r="S633" s="25">
        <v>140</v>
      </c>
      <c r="T633" s="21">
        <v>37</v>
      </c>
      <c r="U633" s="21">
        <v>1</v>
      </c>
      <c r="V633" s="21">
        <v>26</v>
      </c>
      <c r="W633" s="21">
        <v>54</v>
      </c>
      <c r="X633" s="21">
        <v>132</v>
      </c>
      <c r="Y633" s="21">
        <v>206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spans="1:42" x14ac:dyDescent="0.25">
      <c r="A634" s="20">
        <v>3410</v>
      </c>
      <c r="B634" s="20" t="s">
        <v>255</v>
      </c>
      <c r="C634" s="21">
        <v>677</v>
      </c>
      <c r="D634" s="22">
        <f t="shared" si="39"/>
        <v>0.16395864106351551</v>
      </c>
      <c r="E634" s="21">
        <v>191</v>
      </c>
      <c r="F634" s="21">
        <v>111</v>
      </c>
      <c r="G634" s="21">
        <v>36</v>
      </c>
      <c r="H634" s="21">
        <v>3</v>
      </c>
      <c r="I634" s="21">
        <v>41</v>
      </c>
      <c r="J634" s="21">
        <v>63</v>
      </c>
      <c r="K634" s="21">
        <v>128</v>
      </c>
      <c r="L634" s="23">
        <v>0.31900000000000001</v>
      </c>
      <c r="N634" s="21">
        <f t="shared" si="41"/>
        <v>626</v>
      </c>
      <c r="O634" s="20" t="s">
        <v>636</v>
      </c>
      <c r="P634" s="21">
        <v>862</v>
      </c>
      <c r="Q634" s="23">
        <f t="shared" si="40"/>
        <v>0.16589327146171692</v>
      </c>
      <c r="R634" s="21">
        <v>198</v>
      </c>
      <c r="S634" s="25">
        <v>143</v>
      </c>
      <c r="T634" s="21">
        <v>37</v>
      </c>
      <c r="U634" s="21">
        <v>2</v>
      </c>
      <c r="V634" s="21">
        <v>16</v>
      </c>
      <c r="W634" s="21">
        <v>53</v>
      </c>
      <c r="X634" s="21">
        <v>128</v>
      </c>
      <c r="Y634" s="21">
        <v>206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x14ac:dyDescent="0.25">
      <c r="A635" s="20">
        <v>778</v>
      </c>
      <c r="B635" s="20" t="s">
        <v>38</v>
      </c>
      <c r="C635" s="21">
        <v>677</v>
      </c>
      <c r="D635" s="22">
        <f t="shared" si="39"/>
        <v>0.17725258493353027</v>
      </c>
      <c r="E635" s="21">
        <v>202</v>
      </c>
      <c r="F635" s="21">
        <v>120</v>
      </c>
      <c r="G635" s="21">
        <v>37</v>
      </c>
      <c r="H635" s="21">
        <v>7</v>
      </c>
      <c r="I635" s="21">
        <v>38</v>
      </c>
      <c r="J635" s="21">
        <v>42</v>
      </c>
      <c r="K635" s="21">
        <v>95</v>
      </c>
      <c r="L635" s="23">
        <v>0.32400000000000001</v>
      </c>
      <c r="N635" s="21">
        <f t="shared" si="41"/>
        <v>627</v>
      </c>
      <c r="O635" s="20" t="s">
        <v>712</v>
      </c>
      <c r="P635" s="21">
        <v>862</v>
      </c>
      <c r="Q635" s="23">
        <f t="shared" si="40"/>
        <v>0.18097447795823665</v>
      </c>
      <c r="R635" s="21">
        <v>221</v>
      </c>
      <c r="S635" s="25">
        <v>156</v>
      </c>
      <c r="T635" s="21">
        <v>33</v>
      </c>
      <c r="U635" s="21">
        <v>0</v>
      </c>
      <c r="V635" s="21">
        <v>32</v>
      </c>
      <c r="W635" s="21">
        <v>56</v>
      </c>
      <c r="X635" s="21">
        <v>128</v>
      </c>
      <c r="Y635" s="21">
        <v>205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spans="1:42" x14ac:dyDescent="0.25">
      <c r="A636" s="20">
        <v>860</v>
      </c>
      <c r="B636" s="20" t="s">
        <v>350</v>
      </c>
      <c r="C636" s="21">
        <v>677</v>
      </c>
      <c r="D636" s="22">
        <f t="shared" si="39"/>
        <v>0.18759231905465287</v>
      </c>
      <c r="E636" s="21">
        <v>193</v>
      </c>
      <c r="F636" s="21">
        <v>127</v>
      </c>
      <c r="G636" s="21">
        <v>34</v>
      </c>
      <c r="H636" s="21">
        <v>12</v>
      </c>
      <c r="I636" s="21">
        <v>20</v>
      </c>
      <c r="J636" s="21">
        <v>80</v>
      </c>
      <c r="K636" s="21">
        <v>71</v>
      </c>
      <c r="L636" s="23">
        <v>0.33600000000000002</v>
      </c>
      <c r="N636" s="21">
        <f t="shared" si="41"/>
        <v>628</v>
      </c>
      <c r="O636" s="20" t="s">
        <v>768</v>
      </c>
      <c r="P636" s="21">
        <v>862</v>
      </c>
      <c r="Q636" s="23">
        <f t="shared" si="40"/>
        <v>0.14617169373549885</v>
      </c>
      <c r="R636" s="21">
        <v>196</v>
      </c>
      <c r="S636" s="25">
        <v>126</v>
      </c>
      <c r="T636" s="21">
        <v>37</v>
      </c>
      <c r="U636" s="21">
        <v>2</v>
      </c>
      <c r="V636" s="21">
        <v>31</v>
      </c>
      <c r="W636" s="21">
        <v>71</v>
      </c>
      <c r="X636" s="21">
        <v>144</v>
      </c>
      <c r="Y636" s="21">
        <v>201.1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x14ac:dyDescent="0.25">
      <c r="A637" s="20">
        <v>97</v>
      </c>
      <c r="B637" s="20" t="s">
        <v>47</v>
      </c>
      <c r="C637" s="21">
        <v>677</v>
      </c>
      <c r="D637" s="22">
        <f t="shared" si="39"/>
        <v>0.16691285081240767</v>
      </c>
      <c r="E637" s="21">
        <v>189</v>
      </c>
      <c r="F637" s="21">
        <v>113</v>
      </c>
      <c r="G637" s="21">
        <v>33</v>
      </c>
      <c r="H637" s="21">
        <v>5</v>
      </c>
      <c r="I637" s="21">
        <v>38</v>
      </c>
      <c r="J637" s="21">
        <v>98</v>
      </c>
      <c r="K637" s="21">
        <v>82</v>
      </c>
      <c r="L637" s="23">
        <v>0.33</v>
      </c>
      <c r="N637" s="21">
        <f t="shared" si="41"/>
        <v>629</v>
      </c>
      <c r="O637" s="20" t="s">
        <v>640</v>
      </c>
      <c r="P637" s="21">
        <v>862</v>
      </c>
      <c r="Q637" s="23">
        <f t="shared" si="40"/>
        <v>0.11948955916473318</v>
      </c>
      <c r="R637" s="21">
        <v>196</v>
      </c>
      <c r="S637" s="25">
        <v>103</v>
      </c>
      <c r="T637" s="21">
        <v>46</v>
      </c>
      <c r="U637" s="21">
        <v>4</v>
      </c>
      <c r="V637" s="21">
        <v>43</v>
      </c>
      <c r="W637" s="21">
        <v>75</v>
      </c>
      <c r="X637" s="21">
        <v>161</v>
      </c>
      <c r="Y637" s="21">
        <v>201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x14ac:dyDescent="0.25">
      <c r="A638" s="20">
        <v>1326</v>
      </c>
      <c r="B638" s="20" t="s">
        <v>311</v>
      </c>
      <c r="C638" s="21">
        <v>677</v>
      </c>
      <c r="D638" s="22">
        <f t="shared" si="39"/>
        <v>0.15952732644017725</v>
      </c>
      <c r="E638" s="21">
        <v>185</v>
      </c>
      <c r="F638" s="21">
        <v>108</v>
      </c>
      <c r="G638" s="21">
        <v>40</v>
      </c>
      <c r="H638" s="21">
        <v>5</v>
      </c>
      <c r="I638" s="21">
        <v>32</v>
      </c>
      <c r="J638" s="21">
        <v>54</v>
      </c>
      <c r="K638" s="21">
        <v>90</v>
      </c>
      <c r="L638" s="23">
        <v>0.30299999999999999</v>
      </c>
      <c r="N638" s="21">
        <f t="shared" si="41"/>
        <v>630</v>
      </c>
      <c r="O638" s="20" t="s">
        <v>587</v>
      </c>
      <c r="P638" s="21">
        <v>862</v>
      </c>
      <c r="Q638" s="23">
        <f t="shared" si="40"/>
        <v>0.16937354988399073</v>
      </c>
      <c r="R638" s="21">
        <v>211</v>
      </c>
      <c r="S638" s="25">
        <v>146</v>
      </c>
      <c r="T638" s="21">
        <v>40</v>
      </c>
      <c r="U638" s="21">
        <v>4</v>
      </c>
      <c r="V638" s="21">
        <v>21</v>
      </c>
      <c r="W638" s="21">
        <v>95</v>
      </c>
      <c r="X638" s="21">
        <v>144</v>
      </c>
      <c r="Y638" s="21">
        <v>192.2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x14ac:dyDescent="0.25">
      <c r="A639" s="20">
        <v>248</v>
      </c>
      <c r="B639" s="20" t="s">
        <v>225</v>
      </c>
      <c r="C639" s="21">
        <v>677</v>
      </c>
      <c r="D639" s="22">
        <f t="shared" si="39"/>
        <v>0.17872968980797638</v>
      </c>
      <c r="E639" s="21">
        <v>188</v>
      </c>
      <c r="F639" s="21">
        <v>121</v>
      </c>
      <c r="G639" s="21">
        <v>34</v>
      </c>
      <c r="H639" s="21">
        <v>3</v>
      </c>
      <c r="I639" s="21">
        <v>30</v>
      </c>
      <c r="J639" s="21">
        <v>47</v>
      </c>
      <c r="K639" s="21">
        <v>64</v>
      </c>
      <c r="L639" s="23">
        <v>0.30099999999999999</v>
      </c>
      <c r="N639" s="21">
        <f t="shared" si="41"/>
        <v>631</v>
      </c>
      <c r="O639" s="20" t="s">
        <v>672</v>
      </c>
      <c r="P639" s="21">
        <v>861</v>
      </c>
      <c r="Q639" s="23">
        <f t="shared" si="40"/>
        <v>0.15447154471544716</v>
      </c>
      <c r="R639" s="21">
        <v>196</v>
      </c>
      <c r="S639" s="25">
        <v>133</v>
      </c>
      <c r="T639" s="21">
        <v>33</v>
      </c>
      <c r="U639" s="21">
        <v>5</v>
      </c>
      <c r="V639" s="21">
        <v>25</v>
      </c>
      <c r="W639" s="21">
        <v>60</v>
      </c>
      <c r="X639" s="21">
        <v>165</v>
      </c>
      <c r="Y639" s="21">
        <v>210.1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x14ac:dyDescent="0.25">
      <c r="A640" s="20">
        <v>4314</v>
      </c>
      <c r="B640" s="20" t="s">
        <v>120</v>
      </c>
      <c r="C640" s="21">
        <v>677</v>
      </c>
      <c r="D640" s="22">
        <f t="shared" si="39"/>
        <v>0.17134416543574593</v>
      </c>
      <c r="E640" s="21">
        <v>181</v>
      </c>
      <c r="F640" s="21">
        <v>116</v>
      </c>
      <c r="G640" s="21">
        <v>34</v>
      </c>
      <c r="H640" s="21">
        <v>2</v>
      </c>
      <c r="I640" s="21">
        <v>29</v>
      </c>
      <c r="J640" s="21">
        <v>108</v>
      </c>
      <c r="K640" s="21">
        <v>120</v>
      </c>
      <c r="L640" s="23">
        <v>0.32600000000000001</v>
      </c>
      <c r="N640" s="21">
        <f t="shared" si="41"/>
        <v>632</v>
      </c>
      <c r="O640" s="20" t="s">
        <v>508</v>
      </c>
      <c r="P640" s="21">
        <v>861</v>
      </c>
      <c r="Q640" s="23">
        <f t="shared" si="40"/>
        <v>0.13356562137049943</v>
      </c>
      <c r="R640" s="21">
        <v>170</v>
      </c>
      <c r="S640" s="25">
        <v>115</v>
      </c>
      <c r="T640" s="21">
        <v>33</v>
      </c>
      <c r="U640" s="21">
        <v>7</v>
      </c>
      <c r="V640" s="21">
        <v>15</v>
      </c>
      <c r="W640" s="21">
        <v>79</v>
      </c>
      <c r="X640" s="21">
        <v>188</v>
      </c>
      <c r="Y640" s="21">
        <v>208.2</v>
      </c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x14ac:dyDescent="0.25">
      <c r="A641" s="20">
        <v>8090</v>
      </c>
      <c r="B641" s="20" t="s">
        <v>221</v>
      </c>
      <c r="C641" s="21">
        <v>677</v>
      </c>
      <c r="D641" s="22">
        <f t="shared" si="39"/>
        <v>9.8966026587887737E-2</v>
      </c>
      <c r="E641" s="21">
        <v>145</v>
      </c>
      <c r="F641" s="21">
        <v>67</v>
      </c>
      <c r="G641" s="21">
        <v>42</v>
      </c>
      <c r="H641" s="21">
        <v>0</v>
      </c>
      <c r="I641" s="21">
        <v>36</v>
      </c>
      <c r="J641" s="21">
        <v>102</v>
      </c>
      <c r="K641" s="21">
        <v>158</v>
      </c>
      <c r="L641" s="23">
        <v>0.25700000000000001</v>
      </c>
      <c r="N641" s="21">
        <f t="shared" si="41"/>
        <v>633</v>
      </c>
      <c r="O641" s="20" t="s">
        <v>538</v>
      </c>
      <c r="P641" s="21">
        <v>861</v>
      </c>
      <c r="Q641" s="23">
        <f t="shared" si="40"/>
        <v>0.13821138211382114</v>
      </c>
      <c r="R641" s="21">
        <v>167</v>
      </c>
      <c r="S641" s="25">
        <v>119</v>
      </c>
      <c r="T641" s="21">
        <v>31</v>
      </c>
      <c r="U641" s="21">
        <v>3</v>
      </c>
      <c r="V641" s="21">
        <v>14</v>
      </c>
      <c r="W641" s="21">
        <v>83</v>
      </c>
      <c r="X641" s="21">
        <v>225</v>
      </c>
      <c r="Y641" s="21">
        <v>208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x14ac:dyDescent="0.25">
      <c r="A642" s="20">
        <v>6885</v>
      </c>
      <c r="B642" s="20" t="s">
        <v>197</v>
      </c>
      <c r="C642" s="21">
        <v>677</v>
      </c>
      <c r="D642" s="22">
        <f t="shared" si="39"/>
        <v>0.18316100443131461</v>
      </c>
      <c r="E642" s="21">
        <v>178</v>
      </c>
      <c r="F642" s="21">
        <v>124</v>
      </c>
      <c r="G642" s="21">
        <v>29</v>
      </c>
      <c r="H642" s="21">
        <v>3</v>
      </c>
      <c r="I642" s="21">
        <v>22</v>
      </c>
      <c r="J642" s="21">
        <v>44</v>
      </c>
      <c r="K642" s="21">
        <v>160</v>
      </c>
      <c r="L642" s="23">
        <v>0.28499999999999998</v>
      </c>
      <c r="N642" s="21">
        <f t="shared" si="41"/>
        <v>634</v>
      </c>
      <c r="O642" s="20" t="s">
        <v>622</v>
      </c>
      <c r="P642" s="21">
        <v>861</v>
      </c>
      <c r="Q642" s="23">
        <f t="shared" si="40"/>
        <v>0.12311265969802555</v>
      </c>
      <c r="R642" s="21">
        <v>187</v>
      </c>
      <c r="S642" s="25">
        <v>106</v>
      </c>
      <c r="T642" s="21">
        <v>43</v>
      </c>
      <c r="U642" s="21">
        <v>6</v>
      </c>
      <c r="V642" s="21">
        <v>32</v>
      </c>
      <c r="W642" s="21">
        <v>64</v>
      </c>
      <c r="X642" s="21">
        <v>184</v>
      </c>
      <c r="Y642" s="21">
        <v>204.2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spans="1:42" x14ac:dyDescent="0.25">
      <c r="A643" s="20">
        <v>9368</v>
      </c>
      <c r="B643" s="20" t="s">
        <v>380</v>
      </c>
      <c r="C643" s="21">
        <v>677</v>
      </c>
      <c r="D643" s="22">
        <f t="shared" si="39"/>
        <v>0.15066469719350073</v>
      </c>
      <c r="E643" s="21">
        <v>160</v>
      </c>
      <c r="F643" s="21">
        <v>102</v>
      </c>
      <c r="G643" s="21">
        <v>36</v>
      </c>
      <c r="H643" s="21">
        <v>2</v>
      </c>
      <c r="I643" s="21">
        <v>20</v>
      </c>
      <c r="J643" s="21">
        <v>46</v>
      </c>
      <c r="K643" s="21">
        <v>109</v>
      </c>
      <c r="L643" s="23">
        <v>0.26100000000000001</v>
      </c>
      <c r="N643" s="21">
        <f t="shared" si="41"/>
        <v>635</v>
      </c>
      <c r="O643" s="20" t="s">
        <v>565</v>
      </c>
      <c r="P643" s="21">
        <v>861</v>
      </c>
      <c r="Q643" s="23">
        <f t="shared" si="40"/>
        <v>0.15911730545876887</v>
      </c>
      <c r="R643" s="21">
        <v>211</v>
      </c>
      <c r="S643" s="25">
        <v>137</v>
      </c>
      <c r="T643" s="21">
        <v>44</v>
      </c>
      <c r="U643" s="21">
        <v>4</v>
      </c>
      <c r="V643" s="21">
        <v>26</v>
      </c>
      <c r="W643" s="21">
        <v>42</v>
      </c>
      <c r="X643" s="21">
        <v>142</v>
      </c>
      <c r="Y643" s="21">
        <v>204.2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x14ac:dyDescent="0.25">
      <c r="A644" s="20">
        <v>3811</v>
      </c>
      <c r="B644" s="20" t="s">
        <v>305</v>
      </c>
      <c r="C644" s="21">
        <v>677</v>
      </c>
      <c r="D644" s="22">
        <f t="shared" si="39"/>
        <v>0.20531757754800592</v>
      </c>
      <c r="E644" s="21">
        <v>171</v>
      </c>
      <c r="F644" s="21">
        <v>139</v>
      </c>
      <c r="G644" s="21">
        <v>20</v>
      </c>
      <c r="H644" s="21">
        <v>5</v>
      </c>
      <c r="I644" s="21">
        <v>7</v>
      </c>
      <c r="J644" s="21">
        <v>51</v>
      </c>
      <c r="K644" s="21">
        <v>93</v>
      </c>
      <c r="L644" s="23">
        <v>0.28399999999999997</v>
      </c>
      <c r="N644" s="21">
        <f t="shared" si="41"/>
        <v>636</v>
      </c>
      <c r="O644" s="20" t="s">
        <v>689</v>
      </c>
      <c r="P644" s="21">
        <v>861</v>
      </c>
      <c r="Q644" s="23">
        <f t="shared" si="40"/>
        <v>0.13472706155632985</v>
      </c>
      <c r="R644" s="21">
        <v>177</v>
      </c>
      <c r="S644" s="25">
        <v>116</v>
      </c>
      <c r="T644" s="21">
        <v>32</v>
      </c>
      <c r="U644" s="21">
        <v>4</v>
      </c>
      <c r="V644" s="21">
        <v>25</v>
      </c>
      <c r="W644" s="21">
        <v>79</v>
      </c>
      <c r="X644" s="21">
        <v>189</v>
      </c>
      <c r="Y644" s="21">
        <v>203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x14ac:dyDescent="0.25">
      <c r="A645" s="20">
        <v>16512</v>
      </c>
      <c r="B645" s="20" t="s">
        <v>418</v>
      </c>
      <c r="C645" s="21">
        <v>677</v>
      </c>
      <c r="D645" s="22">
        <f t="shared" si="39"/>
        <v>0.20088626292466766</v>
      </c>
      <c r="E645" s="21">
        <v>172</v>
      </c>
      <c r="F645" s="21">
        <v>136</v>
      </c>
      <c r="G645" s="21">
        <v>25</v>
      </c>
      <c r="H645" s="21">
        <v>3</v>
      </c>
      <c r="I645" s="21">
        <v>8</v>
      </c>
      <c r="J645" s="21">
        <v>28</v>
      </c>
      <c r="K645" s="21">
        <v>90</v>
      </c>
      <c r="L645" s="23">
        <v>0.27100000000000002</v>
      </c>
      <c r="N645" s="21">
        <f t="shared" si="41"/>
        <v>637</v>
      </c>
      <c r="O645" s="20" t="s">
        <v>710</v>
      </c>
      <c r="P645" s="21">
        <v>861</v>
      </c>
      <c r="Q645" s="23">
        <f t="shared" si="40"/>
        <v>0.17537746806039489</v>
      </c>
      <c r="R645" s="21">
        <v>206</v>
      </c>
      <c r="S645" s="25">
        <v>151</v>
      </c>
      <c r="T645" s="21">
        <v>38</v>
      </c>
      <c r="U645" s="21">
        <v>1</v>
      </c>
      <c r="V645" s="21">
        <v>16</v>
      </c>
      <c r="W645" s="21">
        <v>78</v>
      </c>
      <c r="X645" s="21">
        <v>153</v>
      </c>
      <c r="Y645" s="21">
        <v>201.2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x14ac:dyDescent="0.25">
      <c r="A646" s="20">
        <v>1849</v>
      </c>
      <c r="B646" s="20" t="s">
        <v>417</v>
      </c>
      <c r="C646" s="21">
        <v>677</v>
      </c>
      <c r="D646" s="22">
        <f t="shared" si="39"/>
        <v>0.11964549483013294</v>
      </c>
      <c r="E646" s="21">
        <v>135</v>
      </c>
      <c r="F646" s="21">
        <v>81</v>
      </c>
      <c r="G646" s="21">
        <v>29</v>
      </c>
      <c r="H646" s="21">
        <v>4</v>
      </c>
      <c r="I646" s="21">
        <v>21</v>
      </c>
      <c r="J646" s="21">
        <v>74</v>
      </c>
      <c r="K646" s="21">
        <v>169</v>
      </c>
      <c r="L646" s="23">
        <v>0.23</v>
      </c>
      <c r="N646" s="21">
        <f t="shared" si="41"/>
        <v>638</v>
      </c>
      <c r="O646" s="20" t="s">
        <v>629</v>
      </c>
      <c r="P646" s="21">
        <v>861</v>
      </c>
      <c r="Q646" s="23">
        <f t="shared" si="40"/>
        <v>0.18118466898954705</v>
      </c>
      <c r="R646" s="21">
        <v>225</v>
      </c>
      <c r="S646" s="25">
        <v>156</v>
      </c>
      <c r="T646" s="21">
        <v>48</v>
      </c>
      <c r="U646" s="21">
        <v>5</v>
      </c>
      <c r="V646" s="21">
        <v>16</v>
      </c>
      <c r="W646" s="21">
        <v>62</v>
      </c>
      <c r="X646" s="21">
        <v>148</v>
      </c>
      <c r="Y646" s="21">
        <v>199.2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spans="1:42" x14ac:dyDescent="0.25">
      <c r="A647" s="20">
        <v>3516</v>
      </c>
      <c r="B647" s="20" t="s">
        <v>396</v>
      </c>
      <c r="C647" s="21">
        <v>677</v>
      </c>
      <c r="D647" s="22">
        <f t="shared" si="39"/>
        <v>0.15361890694239291</v>
      </c>
      <c r="E647" s="21">
        <v>155</v>
      </c>
      <c r="F647" s="21">
        <v>104</v>
      </c>
      <c r="G647" s="21">
        <v>31</v>
      </c>
      <c r="H647" s="21">
        <v>2</v>
      </c>
      <c r="I647" s="21">
        <v>18</v>
      </c>
      <c r="J647" s="21">
        <v>62</v>
      </c>
      <c r="K647" s="21">
        <v>142</v>
      </c>
      <c r="L647" s="23">
        <v>0.253</v>
      </c>
      <c r="N647" s="21">
        <f t="shared" si="41"/>
        <v>639</v>
      </c>
      <c r="O647" s="20" t="s">
        <v>845</v>
      </c>
      <c r="P647" s="21">
        <v>861</v>
      </c>
      <c r="Q647" s="23">
        <f t="shared" si="40"/>
        <v>0.15447154471544716</v>
      </c>
      <c r="R647" s="21">
        <v>227</v>
      </c>
      <c r="S647" s="25">
        <v>133</v>
      </c>
      <c r="T647" s="21">
        <v>57</v>
      </c>
      <c r="U647" s="21">
        <v>7</v>
      </c>
      <c r="V647" s="21">
        <v>30</v>
      </c>
      <c r="W647" s="21">
        <v>71</v>
      </c>
      <c r="X647" s="21">
        <v>117</v>
      </c>
      <c r="Y647" s="21">
        <v>192.2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spans="1:42" x14ac:dyDescent="0.25">
      <c r="A648" s="20">
        <v>4747</v>
      </c>
      <c r="B648" s="20" t="s">
        <v>254</v>
      </c>
      <c r="C648" s="21">
        <v>676</v>
      </c>
      <c r="D648" s="22">
        <f t="shared" si="39"/>
        <v>0.14940828402366865</v>
      </c>
      <c r="E648" s="21">
        <v>185</v>
      </c>
      <c r="F648" s="21">
        <v>101</v>
      </c>
      <c r="G648" s="21">
        <v>38</v>
      </c>
      <c r="H648" s="21">
        <v>23</v>
      </c>
      <c r="I648" s="21">
        <v>23</v>
      </c>
      <c r="J648" s="21">
        <v>52</v>
      </c>
      <c r="K648" s="21">
        <v>141</v>
      </c>
      <c r="L648" s="23">
        <v>0.30199999999999999</v>
      </c>
      <c r="N648" s="21">
        <f t="shared" si="41"/>
        <v>640</v>
      </c>
      <c r="O648" s="20" t="s">
        <v>500</v>
      </c>
      <c r="P648" s="21">
        <v>860</v>
      </c>
      <c r="Q648" s="23">
        <f t="shared" si="40"/>
        <v>0.12325581395348838</v>
      </c>
      <c r="R648" s="21">
        <v>170</v>
      </c>
      <c r="S648" s="25">
        <v>106</v>
      </c>
      <c r="T648" s="21">
        <v>39</v>
      </c>
      <c r="U648" s="21">
        <v>3</v>
      </c>
      <c r="V648" s="21">
        <v>22</v>
      </c>
      <c r="W648" s="21">
        <v>57</v>
      </c>
      <c r="X648" s="21">
        <v>227</v>
      </c>
      <c r="Y648" s="21">
        <v>215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x14ac:dyDescent="0.25">
      <c r="A649" s="20">
        <v>1177</v>
      </c>
      <c r="B649" s="20" t="s">
        <v>286</v>
      </c>
      <c r="C649" s="21">
        <v>676</v>
      </c>
      <c r="D649" s="22">
        <f t="shared" si="39"/>
        <v>0.15680473372781065</v>
      </c>
      <c r="E649" s="21">
        <v>194</v>
      </c>
      <c r="F649" s="21">
        <v>106</v>
      </c>
      <c r="G649" s="21">
        <v>47</v>
      </c>
      <c r="H649" s="21">
        <v>4</v>
      </c>
      <c r="I649" s="21">
        <v>37</v>
      </c>
      <c r="J649" s="21">
        <v>69</v>
      </c>
      <c r="K649" s="21">
        <v>93</v>
      </c>
      <c r="L649" s="23">
        <v>0.32900000000000001</v>
      </c>
      <c r="N649" s="21">
        <f t="shared" si="41"/>
        <v>641</v>
      </c>
      <c r="O649" s="20" t="s">
        <v>525</v>
      </c>
      <c r="P649" s="21">
        <v>860</v>
      </c>
      <c r="Q649" s="23">
        <f t="shared" si="40"/>
        <v>0.14534883720930233</v>
      </c>
      <c r="R649" s="21">
        <v>189</v>
      </c>
      <c r="S649" s="25">
        <v>125</v>
      </c>
      <c r="T649" s="21">
        <v>40</v>
      </c>
      <c r="U649" s="21">
        <v>5</v>
      </c>
      <c r="V649" s="21">
        <v>19</v>
      </c>
      <c r="W649" s="21">
        <v>54</v>
      </c>
      <c r="X649" s="21">
        <v>178</v>
      </c>
      <c r="Y649" s="21">
        <v>208.1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x14ac:dyDescent="0.25">
      <c r="A650" s="20">
        <v>4106</v>
      </c>
      <c r="B650" s="20" t="s">
        <v>133</v>
      </c>
      <c r="C650" s="21">
        <v>676</v>
      </c>
      <c r="D650" s="22">
        <f t="shared" ref="D650:D713" si="42">F650/C650</f>
        <v>0.19674556213017752</v>
      </c>
      <c r="E650" s="21">
        <v>200</v>
      </c>
      <c r="F650" s="21">
        <v>133</v>
      </c>
      <c r="G650" s="21">
        <v>45</v>
      </c>
      <c r="H650" s="21">
        <v>2</v>
      </c>
      <c r="I650" s="21">
        <v>20</v>
      </c>
      <c r="J650" s="21">
        <v>52</v>
      </c>
      <c r="K650" s="21">
        <v>56</v>
      </c>
      <c r="L650" s="23">
        <v>0.32700000000000001</v>
      </c>
      <c r="N650" s="21">
        <f t="shared" si="41"/>
        <v>642</v>
      </c>
      <c r="O650" s="20" t="s">
        <v>632</v>
      </c>
      <c r="P650" s="21">
        <v>860</v>
      </c>
      <c r="Q650" s="23">
        <f t="shared" ref="Q650:Q713" si="43">S650/P650</f>
        <v>0.14418604651162792</v>
      </c>
      <c r="R650" s="21">
        <v>183</v>
      </c>
      <c r="S650" s="25">
        <v>124</v>
      </c>
      <c r="T650" s="21">
        <v>41</v>
      </c>
      <c r="U650" s="21">
        <v>5</v>
      </c>
      <c r="V650" s="21">
        <v>13</v>
      </c>
      <c r="W650" s="21">
        <v>73</v>
      </c>
      <c r="X650" s="21">
        <v>171</v>
      </c>
      <c r="Y650" s="21">
        <v>205.1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x14ac:dyDescent="0.25">
      <c r="A651" s="20">
        <v>1744</v>
      </c>
      <c r="B651" s="20" t="s">
        <v>332</v>
      </c>
      <c r="C651" s="21">
        <v>676</v>
      </c>
      <c r="D651" s="22">
        <f t="shared" si="42"/>
        <v>0.17307692307692307</v>
      </c>
      <c r="E651" s="21">
        <v>195</v>
      </c>
      <c r="F651" s="21">
        <v>117</v>
      </c>
      <c r="G651" s="21">
        <v>50</v>
      </c>
      <c r="H651" s="21">
        <v>2</v>
      </c>
      <c r="I651" s="21">
        <v>26</v>
      </c>
      <c r="J651" s="21">
        <v>86</v>
      </c>
      <c r="K651" s="21">
        <v>108</v>
      </c>
      <c r="L651" s="23">
        <v>0.33900000000000002</v>
      </c>
      <c r="N651" s="21">
        <f t="shared" ref="N651:N714" si="44">N650+1</f>
        <v>643</v>
      </c>
      <c r="O651" s="20" t="s">
        <v>482</v>
      </c>
      <c r="P651" s="21">
        <v>860</v>
      </c>
      <c r="Q651" s="23">
        <f t="shared" si="43"/>
        <v>0.14418604651162792</v>
      </c>
      <c r="R651" s="21">
        <v>194</v>
      </c>
      <c r="S651" s="25">
        <v>124</v>
      </c>
      <c r="T651" s="21">
        <v>39</v>
      </c>
      <c r="U651" s="21">
        <v>3</v>
      </c>
      <c r="V651" s="21">
        <v>28</v>
      </c>
      <c r="W651" s="21">
        <v>60</v>
      </c>
      <c r="X651" s="21">
        <v>172</v>
      </c>
      <c r="Y651" s="21">
        <v>205</v>
      </c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spans="1:42" x14ac:dyDescent="0.25">
      <c r="A652" s="20">
        <v>9785</v>
      </c>
      <c r="B652" s="20" t="s">
        <v>257</v>
      </c>
      <c r="C652" s="21">
        <v>676</v>
      </c>
      <c r="D652" s="22">
        <f t="shared" si="42"/>
        <v>0.14349112426035504</v>
      </c>
      <c r="E652" s="21">
        <v>166</v>
      </c>
      <c r="F652" s="21">
        <v>97</v>
      </c>
      <c r="G652" s="21">
        <v>36</v>
      </c>
      <c r="H652" s="21">
        <v>3</v>
      </c>
      <c r="I652" s="21">
        <v>30</v>
      </c>
      <c r="J652" s="21">
        <v>69</v>
      </c>
      <c r="K652" s="21">
        <v>108</v>
      </c>
      <c r="L652" s="23">
        <v>0.27800000000000002</v>
      </c>
      <c r="N652" s="21">
        <f t="shared" si="44"/>
        <v>644</v>
      </c>
      <c r="O652" s="20" t="s">
        <v>690</v>
      </c>
      <c r="P652" s="21">
        <v>860</v>
      </c>
      <c r="Q652" s="23">
        <f t="shared" si="43"/>
        <v>0.14651162790697675</v>
      </c>
      <c r="R652" s="21">
        <v>185</v>
      </c>
      <c r="S652" s="25">
        <v>126</v>
      </c>
      <c r="T652" s="21">
        <v>30</v>
      </c>
      <c r="U652" s="21">
        <v>3</v>
      </c>
      <c r="V652" s="21">
        <v>26</v>
      </c>
      <c r="W652" s="21">
        <v>81</v>
      </c>
      <c r="X652" s="21">
        <v>204</v>
      </c>
      <c r="Y652" s="21">
        <v>204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42" x14ac:dyDescent="0.25">
      <c r="A653" s="20">
        <v>13110</v>
      </c>
      <c r="B653" s="20" t="s">
        <v>320</v>
      </c>
      <c r="C653" s="21">
        <v>676</v>
      </c>
      <c r="D653" s="22">
        <f t="shared" si="42"/>
        <v>0.14940828402366865</v>
      </c>
      <c r="E653" s="21">
        <v>184</v>
      </c>
      <c r="F653" s="21">
        <v>101</v>
      </c>
      <c r="G653" s="21">
        <v>42</v>
      </c>
      <c r="H653" s="21">
        <v>6</v>
      </c>
      <c r="I653" s="21">
        <v>35</v>
      </c>
      <c r="J653" s="21">
        <v>33</v>
      </c>
      <c r="K653" s="21">
        <v>141</v>
      </c>
      <c r="L653" s="23">
        <v>0.29099999999999998</v>
      </c>
      <c r="N653" s="21">
        <f t="shared" si="44"/>
        <v>645</v>
      </c>
      <c r="O653" s="20" t="s">
        <v>635</v>
      </c>
      <c r="P653" s="21">
        <v>860</v>
      </c>
      <c r="Q653" s="23">
        <f t="shared" si="43"/>
        <v>0.16279069767441862</v>
      </c>
      <c r="R653" s="21">
        <v>203</v>
      </c>
      <c r="S653" s="25">
        <v>140</v>
      </c>
      <c r="T653" s="21">
        <v>38</v>
      </c>
      <c r="U653" s="21">
        <v>5</v>
      </c>
      <c r="V653" s="21">
        <v>20</v>
      </c>
      <c r="W653" s="21">
        <v>68</v>
      </c>
      <c r="X653" s="21">
        <v>128</v>
      </c>
      <c r="Y653" s="21">
        <v>202.2</v>
      </c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x14ac:dyDescent="0.25">
      <c r="A654" s="20">
        <v>1086</v>
      </c>
      <c r="B654" s="20" t="s">
        <v>78</v>
      </c>
      <c r="C654" s="21">
        <v>676</v>
      </c>
      <c r="D654" s="22">
        <f t="shared" si="42"/>
        <v>0.15384615384615385</v>
      </c>
      <c r="E654" s="21">
        <v>180</v>
      </c>
      <c r="F654" s="21">
        <v>104</v>
      </c>
      <c r="G654" s="21">
        <v>46</v>
      </c>
      <c r="H654" s="21">
        <v>1</v>
      </c>
      <c r="I654" s="21">
        <v>29</v>
      </c>
      <c r="J654" s="21">
        <v>106</v>
      </c>
      <c r="K654" s="21">
        <v>97</v>
      </c>
      <c r="L654" s="23">
        <v>0.32200000000000001</v>
      </c>
      <c r="N654" s="21">
        <f t="shared" si="44"/>
        <v>646</v>
      </c>
      <c r="O654" s="20" t="s">
        <v>562</v>
      </c>
      <c r="P654" s="21">
        <v>860</v>
      </c>
      <c r="Q654" s="23">
        <f t="shared" si="43"/>
        <v>0.12441860465116279</v>
      </c>
      <c r="R654" s="21">
        <v>189</v>
      </c>
      <c r="S654" s="25">
        <v>107</v>
      </c>
      <c r="T654" s="21">
        <v>43</v>
      </c>
      <c r="U654" s="21">
        <v>6</v>
      </c>
      <c r="V654" s="21">
        <v>33</v>
      </c>
      <c r="W654" s="21">
        <v>81</v>
      </c>
      <c r="X654" s="21">
        <v>216</v>
      </c>
      <c r="Y654" s="21">
        <v>202.1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spans="1:42" x14ac:dyDescent="0.25">
      <c r="A655" s="20">
        <v>3473</v>
      </c>
      <c r="B655" s="20" t="s">
        <v>162</v>
      </c>
      <c r="C655" s="21">
        <v>676</v>
      </c>
      <c r="D655" s="22">
        <f t="shared" si="42"/>
        <v>0.13461538461538461</v>
      </c>
      <c r="E655" s="21">
        <v>170</v>
      </c>
      <c r="F655" s="21">
        <v>91</v>
      </c>
      <c r="G655" s="21">
        <v>43</v>
      </c>
      <c r="H655" s="21">
        <v>4</v>
      </c>
      <c r="I655" s="21">
        <v>32</v>
      </c>
      <c r="J655" s="21">
        <v>74</v>
      </c>
      <c r="K655" s="21">
        <v>108</v>
      </c>
      <c r="L655" s="23">
        <v>0.29199999999999998</v>
      </c>
      <c r="N655" s="21">
        <f t="shared" si="44"/>
        <v>647</v>
      </c>
      <c r="O655" s="20" t="s">
        <v>601</v>
      </c>
      <c r="P655" s="21">
        <v>860</v>
      </c>
      <c r="Q655" s="23">
        <f t="shared" si="43"/>
        <v>0.15813953488372093</v>
      </c>
      <c r="R655" s="21">
        <v>214</v>
      </c>
      <c r="S655" s="25">
        <v>136</v>
      </c>
      <c r="T655" s="21">
        <v>52</v>
      </c>
      <c r="U655" s="21">
        <v>2</v>
      </c>
      <c r="V655" s="21">
        <v>24</v>
      </c>
      <c r="W655" s="21">
        <v>66</v>
      </c>
      <c r="X655" s="21">
        <v>101</v>
      </c>
      <c r="Y655" s="21">
        <v>198.2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x14ac:dyDescent="0.25">
      <c r="A656" s="20">
        <v>513</v>
      </c>
      <c r="B656" s="20" t="s">
        <v>151</v>
      </c>
      <c r="C656" s="21">
        <v>676</v>
      </c>
      <c r="D656" s="22">
        <f t="shared" si="42"/>
        <v>0.23076923076923078</v>
      </c>
      <c r="E656" s="21">
        <v>187</v>
      </c>
      <c r="F656" s="21">
        <v>156</v>
      </c>
      <c r="G656" s="21">
        <v>19</v>
      </c>
      <c r="H656" s="21">
        <v>6</v>
      </c>
      <c r="I656" s="21">
        <v>6</v>
      </c>
      <c r="J656" s="21">
        <v>63</v>
      </c>
      <c r="K656" s="21">
        <v>60</v>
      </c>
      <c r="L656" s="23">
        <v>0.314</v>
      </c>
      <c r="N656" s="21">
        <f t="shared" si="44"/>
        <v>648</v>
      </c>
      <c r="O656" s="20" t="s">
        <v>678</v>
      </c>
      <c r="P656" s="21">
        <v>860</v>
      </c>
      <c r="Q656" s="23">
        <f t="shared" si="43"/>
        <v>0.18023255813953487</v>
      </c>
      <c r="R656" s="21">
        <v>220</v>
      </c>
      <c r="S656" s="25">
        <v>155</v>
      </c>
      <c r="T656" s="21">
        <v>37</v>
      </c>
      <c r="U656" s="21">
        <v>7</v>
      </c>
      <c r="V656" s="21">
        <v>21</v>
      </c>
      <c r="W656" s="21">
        <v>65</v>
      </c>
      <c r="X656" s="21">
        <v>105</v>
      </c>
      <c r="Y656" s="21">
        <v>193.2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x14ac:dyDescent="0.25">
      <c r="A657" s="20">
        <v>1327</v>
      </c>
      <c r="B657" s="20" t="s">
        <v>98</v>
      </c>
      <c r="C657" s="21">
        <v>676</v>
      </c>
      <c r="D657" s="22">
        <f t="shared" si="42"/>
        <v>0.13313609467455623</v>
      </c>
      <c r="E657" s="21">
        <v>153</v>
      </c>
      <c r="F657" s="21">
        <v>90</v>
      </c>
      <c r="G657" s="21">
        <v>26</v>
      </c>
      <c r="H657" s="21">
        <v>1</v>
      </c>
      <c r="I657" s="21">
        <v>36</v>
      </c>
      <c r="J657" s="21">
        <v>91</v>
      </c>
      <c r="K657" s="21">
        <v>156</v>
      </c>
      <c r="L657" s="23">
        <v>0.26800000000000002</v>
      </c>
      <c r="N657" s="21">
        <f t="shared" si="44"/>
        <v>649</v>
      </c>
      <c r="O657" s="20" t="s">
        <v>683</v>
      </c>
      <c r="P657" s="21">
        <v>860</v>
      </c>
      <c r="Q657" s="23">
        <f t="shared" si="43"/>
        <v>0.16162790697674417</v>
      </c>
      <c r="R657" s="21">
        <v>209</v>
      </c>
      <c r="S657" s="25">
        <v>139</v>
      </c>
      <c r="T657" s="21">
        <v>49</v>
      </c>
      <c r="U657" s="21">
        <v>3</v>
      </c>
      <c r="V657" s="21">
        <v>18</v>
      </c>
      <c r="W657" s="21">
        <v>85</v>
      </c>
      <c r="X657" s="21">
        <v>133</v>
      </c>
      <c r="Y657" s="21">
        <v>193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spans="1:42" x14ac:dyDescent="0.25">
      <c r="A658" s="20">
        <v>319</v>
      </c>
      <c r="B658" s="20" t="s">
        <v>110</v>
      </c>
      <c r="C658" s="21">
        <v>676</v>
      </c>
      <c r="D658" s="22">
        <f t="shared" si="42"/>
        <v>0.11390532544378698</v>
      </c>
      <c r="E658" s="21">
        <v>133</v>
      </c>
      <c r="F658" s="21">
        <v>77</v>
      </c>
      <c r="G658" s="21">
        <v>28</v>
      </c>
      <c r="H658" s="21">
        <v>2</v>
      </c>
      <c r="I658" s="21">
        <v>26</v>
      </c>
      <c r="J658" s="21">
        <v>128</v>
      </c>
      <c r="K658" s="21">
        <v>170</v>
      </c>
      <c r="L658" s="23">
        <v>0.249</v>
      </c>
      <c r="N658" s="21">
        <f t="shared" si="44"/>
        <v>650</v>
      </c>
      <c r="O658" s="20" t="s">
        <v>537</v>
      </c>
      <c r="P658" s="21">
        <v>859</v>
      </c>
      <c r="Q658" s="23">
        <f t="shared" si="43"/>
        <v>0.13620488940628639</v>
      </c>
      <c r="R658" s="21">
        <v>186</v>
      </c>
      <c r="S658" s="25">
        <v>117</v>
      </c>
      <c r="T658" s="21">
        <v>37</v>
      </c>
      <c r="U658" s="21">
        <v>1</v>
      </c>
      <c r="V658" s="21">
        <v>31</v>
      </c>
      <c r="W658" s="21">
        <v>40</v>
      </c>
      <c r="X658" s="21">
        <v>259</v>
      </c>
      <c r="Y658" s="21">
        <v>214.1</v>
      </c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x14ac:dyDescent="0.25">
      <c r="A659" s="20">
        <v>8347</v>
      </c>
      <c r="B659" s="20" t="s">
        <v>295</v>
      </c>
      <c r="C659" s="21">
        <v>676</v>
      </c>
      <c r="D659" s="22">
        <f t="shared" si="42"/>
        <v>0.21597633136094674</v>
      </c>
      <c r="E659" s="21">
        <v>180</v>
      </c>
      <c r="F659" s="21">
        <v>146</v>
      </c>
      <c r="G659" s="21">
        <v>16</v>
      </c>
      <c r="H659" s="21">
        <v>10</v>
      </c>
      <c r="I659" s="21">
        <v>8</v>
      </c>
      <c r="J659" s="21">
        <v>70</v>
      </c>
      <c r="K659" s="21">
        <v>89</v>
      </c>
      <c r="L659" s="23">
        <v>0.311</v>
      </c>
      <c r="N659" s="21">
        <f t="shared" si="44"/>
        <v>651</v>
      </c>
      <c r="O659" s="20" t="s">
        <v>540</v>
      </c>
      <c r="P659" s="21">
        <v>859</v>
      </c>
      <c r="Q659" s="23">
        <f t="shared" si="43"/>
        <v>0.15250291036088476</v>
      </c>
      <c r="R659" s="21">
        <v>190</v>
      </c>
      <c r="S659" s="25">
        <v>131</v>
      </c>
      <c r="T659" s="21">
        <v>31</v>
      </c>
      <c r="U659" s="21">
        <v>2</v>
      </c>
      <c r="V659" s="21">
        <v>26</v>
      </c>
      <c r="W659" s="21">
        <v>51</v>
      </c>
      <c r="X659" s="21">
        <v>161</v>
      </c>
      <c r="Y659" s="21">
        <v>211</v>
      </c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x14ac:dyDescent="0.25">
      <c r="A660" s="20">
        <v>10047</v>
      </c>
      <c r="B660" s="20" t="s">
        <v>334</v>
      </c>
      <c r="C660" s="21">
        <v>676</v>
      </c>
      <c r="D660" s="22">
        <f t="shared" si="42"/>
        <v>0.13905325443786981</v>
      </c>
      <c r="E660" s="21">
        <v>155</v>
      </c>
      <c r="F660" s="21">
        <v>94</v>
      </c>
      <c r="G660" s="21">
        <v>29</v>
      </c>
      <c r="H660" s="21">
        <v>4</v>
      </c>
      <c r="I660" s="21">
        <v>28</v>
      </c>
      <c r="J660" s="21">
        <v>68</v>
      </c>
      <c r="K660" s="21">
        <v>160</v>
      </c>
      <c r="L660" s="23">
        <v>0.25900000000000001</v>
      </c>
      <c r="N660" s="21">
        <f t="shared" si="44"/>
        <v>652</v>
      </c>
      <c r="O660" s="20" t="s">
        <v>642</v>
      </c>
      <c r="P660" s="21">
        <v>859</v>
      </c>
      <c r="Q660" s="23">
        <f t="shared" si="43"/>
        <v>0.17112922002328287</v>
      </c>
      <c r="R660" s="21">
        <v>207</v>
      </c>
      <c r="S660" s="25">
        <v>147</v>
      </c>
      <c r="T660" s="21">
        <v>39</v>
      </c>
      <c r="U660" s="21">
        <v>2</v>
      </c>
      <c r="V660" s="21">
        <v>19</v>
      </c>
      <c r="W660" s="21">
        <v>53</v>
      </c>
      <c r="X660" s="21">
        <v>171</v>
      </c>
      <c r="Y660" s="21">
        <v>203.2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x14ac:dyDescent="0.25">
      <c r="A661" s="20">
        <v>1176</v>
      </c>
      <c r="B661" s="20" t="s">
        <v>66</v>
      </c>
      <c r="C661" s="21">
        <v>676</v>
      </c>
      <c r="D661" s="22">
        <f t="shared" si="42"/>
        <v>0.1937869822485207</v>
      </c>
      <c r="E661" s="21">
        <v>176</v>
      </c>
      <c r="F661" s="21">
        <v>131</v>
      </c>
      <c r="G661" s="21">
        <v>31</v>
      </c>
      <c r="H661" s="21">
        <v>4</v>
      </c>
      <c r="I661" s="21">
        <v>10</v>
      </c>
      <c r="J661" s="21">
        <v>36</v>
      </c>
      <c r="K661" s="21">
        <v>46</v>
      </c>
      <c r="L661" s="23">
        <v>0.28499999999999998</v>
      </c>
      <c r="N661" s="21">
        <f t="shared" si="44"/>
        <v>653</v>
      </c>
      <c r="O661" s="20" t="s">
        <v>625</v>
      </c>
      <c r="P661" s="21">
        <v>859</v>
      </c>
      <c r="Q661" s="23">
        <f t="shared" si="43"/>
        <v>0.16181606519208383</v>
      </c>
      <c r="R661" s="21">
        <v>195</v>
      </c>
      <c r="S661" s="25">
        <v>139</v>
      </c>
      <c r="T661" s="21">
        <v>30</v>
      </c>
      <c r="U661" s="21">
        <v>2</v>
      </c>
      <c r="V661" s="21">
        <v>24</v>
      </c>
      <c r="W661" s="21">
        <v>75</v>
      </c>
      <c r="X661" s="21">
        <v>213</v>
      </c>
      <c r="Y661" s="21">
        <v>203.1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x14ac:dyDescent="0.25">
      <c r="A662" s="20">
        <v>196</v>
      </c>
      <c r="B662" s="20" t="s">
        <v>87</v>
      </c>
      <c r="C662" s="21">
        <v>676</v>
      </c>
      <c r="D662" s="22">
        <f t="shared" si="42"/>
        <v>0.17899408284023668</v>
      </c>
      <c r="E662" s="21">
        <v>186</v>
      </c>
      <c r="F662" s="21">
        <v>121</v>
      </c>
      <c r="G662" s="21">
        <v>43</v>
      </c>
      <c r="H662" s="21">
        <v>4</v>
      </c>
      <c r="I662" s="21">
        <v>18</v>
      </c>
      <c r="J662" s="21">
        <v>25</v>
      </c>
      <c r="K662" s="21">
        <v>95</v>
      </c>
      <c r="L662" s="23">
        <v>0.29299999999999998</v>
      </c>
      <c r="N662" s="21">
        <f t="shared" si="44"/>
        <v>654</v>
      </c>
      <c r="O662" s="20" t="s">
        <v>614</v>
      </c>
      <c r="P662" s="21">
        <v>859</v>
      </c>
      <c r="Q662" s="23">
        <f t="shared" si="43"/>
        <v>0.15715948777648428</v>
      </c>
      <c r="R662" s="21">
        <v>188</v>
      </c>
      <c r="S662" s="25">
        <v>135</v>
      </c>
      <c r="T662" s="21">
        <v>33</v>
      </c>
      <c r="U662" s="21">
        <v>6</v>
      </c>
      <c r="V662" s="21">
        <v>14</v>
      </c>
      <c r="W662" s="21">
        <v>80</v>
      </c>
      <c r="X662" s="21">
        <v>201</v>
      </c>
      <c r="Y662" s="21">
        <v>200.2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x14ac:dyDescent="0.25">
      <c r="A663" s="20">
        <v>4579</v>
      </c>
      <c r="B663" s="20" t="s">
        <v>143</v>
      </c>
      <c r="C663" s="21">
        <v>676</v>
      </c>
      <c r="D663" s="22">
        <f t="shared" si="42"/>
        <v>0.17011834319526628</v>
      </c>
      <c r="E663" s="21">
        <v>172</v>
      </c>
      <c r="F663" s="21">
        <v>115</v>
      </c>
      <c r="G663" s="21">
        <v>31</v>
      </c>
      <c r="H663" s="21">
        <v>4</v>
      </c>
      <c r="I663" s="21">
        <v>22</v>
      </c>
      <c r="J663" s="21">
        <v>28</v>
      </c>
      <c r="K663" s="21">
        <v>111</v>
      </c>
      <c r="L663" s="23">
        <v>0.27</v>
      </c>
      <c r="N663" s="21">
        <f t="shared" si="44"/>
        <v>655</v>
      </c>
      <c r="O663" s="20" t="s">
        <v>697</v>
      </c>
      <c r="P663" s="21">
        <v>859</v>
      </c>
      <c r="Q663" s="23">
        <f t="shared" si="43"/>
        <v>0.17694994179278231</v>
      </c>
      <c r="R663" s="21">
        <v>222</v>
      </c>
      <c r="S663" s="25">
        <v>152</v>
      </c>
      <c r="T663" s="21">
        <v>41</v>
      </c>
      <c r="U663" s="21">
        <v>7</v>
      </c>
      <c r="V663" s="21">
        <v>22</v>
      </c>
      <c r="W663" s="21">
        <v>60</v>
      </c>
      <c r="X663" s="21">
        <v>125</v>
      </c>
      <c r="Y663" s="21">
        <v>196.2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x14ac:dyDescent="0.25">
      <c r="A664" s="20">
        <v>993</v>
      </c>
      <c r="B664" s="20" t="s">
        <v>93</v>
      </c>
      <c r="C664" s="21">
        <v>676</v>
      </c>
      <c r="D664" s="22">
        <f t="shared" si="42"/>
        <v>0.19822485207100593</v>
      </c>
      <c r="E664" s="21">
        <v>163</v>
      </c>
      <c r="F664" s="21">
        <v>134</v>
      </c>
      <c r="G664" s="21">
        <v>28</v>
      </c>
      <c r="H664" s="21">
        <v>1</v>
      </c>
      <c r="I664" s="21">
        <v>0</v>
      </c>
      <c r="J664" s="21">
        <v>50</v>
      </c>
      <c r="K664" s="21">
        <v>39</v>
      </c>
      <c r="L664" s="23">
        <v>0.27100000000000002</v>
      </c>
      <c r="N664" s="21">
        <f t="shared" si="44"/>
        <v>656</v>
      </c>
      <c r="O664" s="20" t="s">
        <v>674</v>
      </c>
      <c r="P664" s="21">
        <v>859</v>
      </c>
      <c r="Q664" s="23">
        <f t="shared" si="43"/>
        <v>0.19091967403958091</v>
      </c>
      <c r="R664" s="21">
        <v>229</v>
      </c>
      <c r="S664" s="25">
        <v>164</v>
      </c>
      <c r="T664" s="21">
        <v>37</v>
      </c>
      <c r="U664" s="21">
        <v>6</v>
      </c>
      <c r="V664" s="21">
        <v>22</v>
      </c>
      <c r="W664" s="21">
        <v>59</v>
      </c>
      <c r="X664" s="21">
        <v>106</v>
      </c>
      <c r="Y664" s="21">
        <v>196.1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x14ac:dyDescent="0.25">
      <c r="A665" s="20">
        <v>653</v>
      </c>
      <c r="B665" s="20" t="s">
        <v>309</v>
      </c>
      <c r="C665" s="21">
        <v>676</v>
      </c>
      <c r="D665" s="22">
        <f t="shared" si="42"/>
        <v>0.18343195266272189</v>
      </c>
      <c r="E665" s="21">
        <v>172</v>
      </c>
      <c r="F665" s="21">
        <v>124</v>
      </c>
      <c r="G665" s="21">
        <v>35</v>
      </c>
      <c r="H665" s="21">
        <v>6</v>
      </c>
      <c r="I665" s="21">
        <v>7</v>
      </c>
      <c r="J665" s="21">
        <v>45</v>
      </c>
      <c r="K665" s="21">
        <v>81</v>
      </c>
      <c r="L665" s="23">
        <v>0.27900000000000003</v>
      </c>
      <c r="N665" s="21">
        <f t="shared" si="44"/>
        <v>657</v>
      </c>
      <c r="O665" s="20" t="s">
        <v>549</v>
      </c>
      <c r="P665" s="21">
        <v>858</v>
      </c>
      <c r="Q665" s="23">
        <f t="shared" si="43"/>
        <v>0.12703962703962704</v>
      </c>
      <c r="R665" s="21">
        <v>179</v>
      </c>
      <c r="S665" s="25">
        <v>109</v>
      </c>
      <c r="T665" s="21">
        <v>41</v>
      </c>
      <c r="U665" s="21">
        <v>4</v>
      </c>
      <c r="V665" s="21">
        <v>25</v>
      </c>
      <c r="W665" s="21">
        <v>64</v>
      </c>
      <c r="X665" s="21">
        <v>185</v>
      </c>
      <c r="Y665" s="21">
        <v>209.1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x14ac:dyDescent="0.25">
      <c r="A666" s="20">
        <v>1873</v>
      </c>
      <c r="B666" s="20" t="s">
        <v>68</v>
      </c>
      <c r="C666" s="21">
        <v>675</v>
      </c>
      <c r="D666" s="22">
        <f t="shared" si="42"/>
        <v>0.16592592592592592</v>
      </c>
      <c r="E666" s="21">
        <v>186</v>
      </c>
      <c r="F666" s="21">
        <v>112</v>
      </c>
      <c r="G666" s="21">
        <v>45</v>
      </c>
      <c r="H666" s="21">
        <v>1</v>
      </c>
      <c r="I666" s="21">
        <v>28</v>
      </c>
      <c r="J666" s="21">
        <v>69</v>
      </c>
      <c r="K666" s="21">
        <v>93</v>
      </c>
      <c r="L666" s="23">
        <v>0.312</v>
      </c>
      <c r="N666" s="21">
        <f t="shared" si="44"/>
        <v>658</v>
      </c>
      <c r="O666" s="20" t="s">
        <v>640</v>
      </c>
      <c r="P666" s="21">
        <v>858</v>
      </c>
      <c r="Q666" s="23">
        <f t="shared" si="43"/>
        <v>0.14102564102564102</v>
      </c>
      <c r="R666" s="21">
        <v>190</v>
      </c>
      <c r="S666" s="25">
        <v>121</v>
      </c>
      <c r="T666" s="21">
        <v>38</v>
      </c>
      <c r="U666" s="21">
        <v>3</v>
      </c>
      <c r="V666" s="21">
        <v>28</v>
      </c>
      <c r="W666" s="21">
        <v>63</v>
      </c>
      <c r="X666" s="21">
        <v>163</v>
      </c>
      <c r="Y666" s="21">
        <v>206.1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spans="1:42" x14ac:dyDescent="0.25">
      <c r="A667" s="20">
        <v>261</v>
      </c>
      <c r="B667" s="20" t="s">
        <v>299</v>
      </c>
      <c r="C667" s="21">
        <v>675</v>
      </c>
      <c r="D667" s="22">
        <f t="shared" si="42"/>
        <v>0.14518518518518519</v>
      </c>
      <c r="E667" s="21">
        <v>176</v>
      </c>
      <c r="F667" s="21">
        <v>98</v>
      </c>
      <c r="G667" s="21">
        <v>36</v>
      </c>
      <c r="H667" s="21">
        <v>3</v>
      </c>
      <c r="I667" s="21">
        <v>39</v>
      </c>
      <c r="J667" s="21">
        <v>68</v>
      </c>
      <c r="K667" s="21">
        <v>80</v>
      </c>
      <c r="L667" s="23">
        <v>0.29299999999999998</v>
      </c>
      <c r="N667" s="21">
        <f t="shared" si="44"/>
        <v>659</v>
      </c>
      <c r="O667" s="20" t="s">
        <v>521</v>
      </c>
      <c r="P667" s="21">
        <v>858</v>
      </c>
      <c r="Q667" s="23">
        <f t="shared" si="43"/>
        <v>0.18648018648018649</v>
      </c>
      <c r="R667" s="21">
        <v>221</v>
      </c>
      <c r="S667" s="25">
        <v>160</v>
      </c>
      <c r="T667" s="21">
        <v>34</v>
      </c>
      <c r="U667" s="21">
        <v>6</v>
      </c>
      <c r="V667" s="21">
        <v>21</v>
      </c>
      <c r="W667" s="21">
        <v>45</v>
      </c>
      <c r="X667" s="21">
        <v>109</v>
      </c>
      <c r="Y667" s="21">
        <v>205.1</v>
      </c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x14ac:dyDescent="0.25">
      <c r="A668" s="20">
        <v>17929</v>
      </c>
      <c r="B668" s="20" t="s">
        <v>408</v>
      </c>
      <c r="C668" s="21">
        <v>675</v>
      </c>
      <c r="D668" s="22">
        <f t="shared" si="42"/>
        <v>0.15259259259259259</v>
      </c>
      <c r="E668" s="21">
        <v>175</v>
      </c>
      <c r="F668" s="21">
        <v>103</v>
      </c>
      <c r="G668" s="21">
        <v>37</v>
      </c>
      <c r="H668" s="21">
        <v>5</v>
      </c>
      <c r="I668" s="21">
        <v>30</v>
      </c>
      <c r="J668" s="21">
        <v>59</v>
      </c>
      <c r="K668" s="21">
        <v>125</v>
      </c>
      <c r="L668" s="23">
        <v>0.29099999999999998</v>
      </c>
      <c r="N668" s="21">
        <f t="shared" si="44"/>
        <v>660</v>
      </c>
      <c r="O668" s="20" t="s">
        <v>752</v>
      </c>
      <c r="P668" s="21">
        <v>858</v>
      </c>
      <c r="Q668" s="23">
        <f t="shared" si="43"/>
        <v>0.13286713286713286</v>
      </c>
      <c r="R668" s="21">
        <v>179</v>
      </c>
      <c r="S668" s="25">
        <v>114</v>
      </c>
      <c r="T668" s="21">
        <v>34</v>
      </c>
      <c r="U668" s="21">
        <v>4</v>
      </c>
      <c r="V668" s="21">
        <v>27</v>
      </c>
      <c r="W668" s="21">
        <v>71</v>
      </c>
      <c r="X668" s="21">
        <v>217</v>
      </c>
      <c r="Y668" s="21">
        <v>205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spans="1:42" x14ac:dyDescent="0.25">
      <c r="A669" s="20">
        <v>1177</v>
      </c>
      <c r="B669" s="20" t="s">
        <v>286</v>
      </c>
      <c r="C669" s="21">
        <v>675</v>
      </c>
      <c r="D669" s="22">
        <f t="shared" si="42"/>
        <v>0.16148148148148148</v>
      </c>
      <c r="E669" s="21">
        <v>185</v>
      </c>
      <c r="F669" s="21">
        <v>109</v>
      </c>
      <c r="G669" s="21">
        <v>40</v>
      </c>
      <c r="H669" s="21">
        <v>2</v>
      </c>
      <c r="I669" s="21">
        <v>34</v>
      </c>
      <c r="J669" s="21">
        <v>72</v>
      </c>
      <c r="K669" s="21">
        <v>69</v>
      </c>
      <c r="L669" s="23">
        <v>0.314</v>
      </c>
      <c r="N669" s="21">
        <f t="shared" si="44"/>
        <v>661</v>
      </c>
      <c r="O669" s="20" t="s">
        <v>570</v>
      </c>
      <c r="P669" s="21">
        <v>858</v>
      </c>
      <c r="Q669" s="23">
        <f t="shared" si="43"/>
        <v>0.12004662004662005</v>
      </c>
      <c r="R669" s="21">
        <v>162</v>
      </c>
      <c r="S669" s="25">
        <v>103</v>
      </c>
      <c r="T669" s="21">
        <v>39</v>
      </c>
      <c r="U669" s="21">
        <v>2</v>
      </c>
      <c r="V669" s="21">
        <v>18</v>
      </c>
      <c r="W669" s="21">
        <v>85</v>
      </c>
      <c r="X669" s="21">
        <v>215</v>
      </c>
      <c r="Y669" s="21">
        <v>205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x14ac:dyDescent="0.25">
      <c r="A670" s="20">
        <v>791</v>
      </c>
      <c r="B670" s="20" t="s">
        <v>86</v>
      </c>
      <c r="C670" s="21">
        <v>675</v>
      </c>
      <c r="D670" s="22">
        <f t="shared" si="42"/>
        <v>0.18518518518518517</v>
      </c>
      <c r="E670" s="21">
        <v>183</v>
      </c>
      <c r="F670" s="21">
        <v>125</v>
      </c>
      <c r="G670" s="21">
        <v>38</v>
      </c>
      <c r="H670" s="21">
        <v>2</v>
      </c>
      <c r="I670" s="21">
        <v>18</v>
      </c>
      <c r="J670" s="21">
        <v>44</v>
      </c>
      <c r="K670" s="21">
        <v>85</v>
      </c>
      <c r="L670" s="23">
        <v>0.3</v>
      </c>
      <c r="N670" s="21">
        <f t="shared" si="44"/>
        <v>662</v>
      </c>
      <c r="O670" s="20" t="s">
        <v>569</v>
      </c>
      <c r="P670" s="21">
        <v>858</v>
      </c>
      <c r="Q670" s="23">
        <f t="shared" si="43"/>
        <v>0.13636363636363635</v>
      </c>
      <c r="R670" s="21">
        <v>185</v>
      </c>
      <c r="S670" s="25">
        <v>117</v>
      </c>
      <c r="T670" s="21">
        <v>40</v>
      </c>
      <c r="U670" s="21">
        <v>4</v>
      </c>
      <c r="V670" s="21">
        <v>24</v>
      </c>
      <c r="W670" s="21">
        <v>76</v>
      </c>
      <c r="X670" s="21">
        <v>161</v>
      </c>
      <c r="Y670" s="21">
        <v>205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x14ac:dyDescent="0.25">
      <c r="A671" s="20">
        <v>1018</v>
      </c>
      <c r="B671" s="20" t="s">
        <v>360</v>
      </c>
      <c r="C671" s="21">
        <v>675</v>
      </c>
      <c r="D671" s="22">
        <f t="shared" si="42"/>
        <v>0.14962962962962964</v>
      </c>
      <c r="E671" s="21">
        <v>174</v>
      </c>
      <c r="F671" s="21">
        <v>101</v>
      </c>
      <c r="G671" s="21">
        <v>41</v>
      </c>
      <c r="H671" s="21">
        <v>6</v>
      </c>
      <c r="I671" s="21">
        <v>26</v>
      </c>
      <c r="J671" s="21">
        <v>75</v>
      </c>
      <c r="K671" s="21">
        <v>124</v>
      </c>
      <c r="L671" s="23">
        <v>0.29799999999999999</v>
      </c>
      <c r="N671" s="21">
        <f t="shared" si="44"/>
        <v>663</v>
      </c>
      <c r="O671" s="20" t="s">
        <v>613</v>
      </c>
      <c r="P671" s="21">
        <v>858</v>
      </c>
      <c r="Q671" s="23">
        <f t="shared" si="43"/>
        <v>0.16783216783216784</v>
      </c>
      <c r="R671" s="21">
        <v>211</v>
      </c>
      <c r="S671" s="25">
        <v>144</v>
      </c>
      <c r="T671" s="21">
        <v>44</v>
      </c>
      <c r="U671" s="21">
        <v>8</v>
      </c>
      <c r="V671" s="21">
        <v>15</v>
      </c>
      <c r="W671" s="21">
        <v>51</v>
      </c>
      <c r="X671" s="21">
        <v>109</v>
      </c>
      <c r="Y671" s="21">
        <v>203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spans="1:42" x14ac:dyDescent="0.25">
      <c r="A672" s="20">
        <v>11265</v>
      </c>
      <c r="B672" s="20" t="s">
        <v>324</v>
      </c>
      <c r="C672" s="21">
        <v>675</v>
      </c>
      <c r="D672" s="22">
        <f t="shared" si="42"/>
        <v>0.17037037037037037</v>
      </c>
      <c r="E672" s="21">
        <v>182</v>
      </c>
      <c r="F672" s="21">
        <v>115</v>
      </c>
      <c r="G672" s="21">
        <v>35</v>
      </c>
      <c r="H672" s="21">
        <v>0</v>
      </c>
      <c r="I672" s="21">
        <v>32</v>
      </c>
      <c r="J672" s="21">
        <v>35</v>
      </c>
      <c r="K672" s="21">
        <v>142</v>
      </c>
      <c r="L672" s="23">
        <v>0.29299999999999998</v>
      </c>
      <c r="N672" s="21">
        <f t="shared" si="44"/>
        <v>664</v>
      </c>
      <c r="O672" s="20" t="s">
        <v>523</v>
      </c>
      <c r="P672" s="21">
        <v>858</v>
      </c>
      <c r="Q672" s="23">
        <f t="shared" si="43"/>
        <v>0.19463869463869463</v>
      </c>
      <c r="R672" s="21">
        <v>224</v>
      </c>
      <c r="S672" s="25">
        <v>167</v>
      </c>
      <c r="T672" s="21">
        <v>36</v>
      </c>
      <c r="U672" s="21">
        <v>7</v>
      </c>
      <c r="V672" s="21">
        <v>14</v>
      </c>
      <c r="W672" s="21">
        <v>41</v>
      </c>
      <c r="X672" s="21">
        <v>164</v>
      </c>
      <c r="Y672" s="21">
        <v>200.2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spans="1:42" x14ac:dyDescent="0.25">
      <c r="A673" s="20">
        <v>15676</v>
      </c>
      <c r="B673" s="20" t="s">
        <v>223</v>
      </c>
      <c r="C673" s="21">
        <v>675</v>
      </c>
      <c r="D673" s="22">
        <f t="shared" si="42"/>
        <v>0.15851851851851853</v>
      </c>
      <c r="E673" s="21">
        <v>189</v>
      </c>
      <c r="F673" s="21">
        <v>107</v>
      </c>
      <c r="G673" s="21">
        <v>43</v>
      </c>
      <c r="H673" s="21">
        <v>6</v>
      </c>
      <c r="I673" s="21">
        <v>33</v>
      </c>
      <c r="J673" s="21">
        <v>35</v>
      </c>
      <c r="K673" s="21">
        <v>119</v>
      </c>
      <c r="L673" s="23">
        <v>0.30399999999999999</v>
      </c>
      <c r="N673" s="21">
        <f t="shared" si="44"/>
        <v>665</v>
      </c>
      <c r="O673" s="20" t="s">
        <v>709</v>
      </c>
      <c r="P673" s="21">
        <v>858</v>
      </c>
      <c r="Q673" s="23">
        <f t="shared" si="43"/>
        <v>0.14219114219114218</v>
      </c>
      <c r="R673" s="21">
        <v>209</v>
      </c>
      <c r="S673" s="25">
        <v>122</v>
      </c>
      <c r="T673" s="21">
        <v>53</v>
      </c>
      <c r="U673" s="21">
        <v>3</v>
      </c>
      <c r="V673" s="21">
        <v>31</v>
      </c>
      <c r="W673" s="21">
        <v>63</v>
      </c>
      <c r="X673" s="21">
        <v>123</v>
      </c>
      <c r="Y673" s="21">
        <v>200.1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x14ac:dyDescent="0.25">
      <c r="A674" s="20">
        <v>9848</v>
      </c>
      <c r="B674" s="20" t="s">
        <v>170</v>
      </c>
      <c r="C674" s="21">
        <v>675</v>
      </c>
      <c r="D674" s="22">
        <f t="shared" si="42"/>
        <v>0.19703703703703704</v>
      </c>
      <c r="E674" s="21">
        <v>181</v>
      </c>
      <c r="F674" s="21">
        <v>133</v>
      </c>
      <c r="G674" s="21">
        <v>34</v>
      </c>
      <c r="H674" s="21">
        <v>10</v>
      </c>
      <c r="I674" s="21">
        <v>4</v>
      </c>
      <c r="J674" s="21">
        <v>47</v>
      </c>
      <c r="K674" s="21">
        <v>170</v>
      </c>
      <c r="L674" s="23">
        <v>0.29299999999999998</v>
      </c>
      <c r="N674" s="21">
        <f t="shared" si="44"/>
        <v>666</v>
      </c>
      <c r="O674" s="20" t="s">
        <v>710</v>
      </c>
      <c r="P674" s="21">
        <v>858</v>
      </c>
      <c r="Q674" s="23">
        <f t="shared" si="43"/>
        <v>0.18648018648018649</v>
      </c>
      <c r="R674" s="21">
        <v>240</v>
      </c>
      <c r="S674" s="25">
        <v>160</v>
      </c>
      <c r="T674" s="21">
        <v>48</v>
      </c>
      <c r="U674" s="21">
        <v>8</v>
      </c>
      <c r="V674" s="21">
        <v>24</v>
      </c>
      <c r="W674" s="21">
        <v>59</v>
      </c>
      <c r="X674" s="21">
        <v>151</v>
      </c>
      <c r="Y674" s="21">
        <v>197.1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x14ac:dyDescent="0.25">
      <c r="A675" s="20">
        <v>1067</v>
      </c>
      <c r="B675" s="20" t="s">
        <v>328</v>
      </c>
      <c r="C675" s="21">
        <v>675</v>
      </c>
      <c r="D675" s="22">
        <f t="shared" si="42"/>
        <v>0.16</v>
      </c>
      <c r="E675" s="21">
        <v>169</v>
      </c>
      <c r="F675" s="21">
        <v>108</v>
      </c>
      <c r="G675" s="21">
        <v>34</v>
      </c>
      <c r="H675" s="21">
        <v>3</v>
      </c>
      <c r="I675" s="21">
        <v>24</v>
      </c>
      <c r="J675" s="21">
        <v>53</v>
      </c>
      <c r="K675" s="21">
        <v>102</v>
      </c>
      <c r="L675" s="23">
        <v>0.27800000000000002</v>
      </c>
      <c r="N675" s="21">
        <f t="shared" si="44"/>
        <v>667</v>
      </c>
      <c r="O675" s="20" t="s">
        <v>697</v>
      </c>
      <c r="P675" s="21">
        <v>858</v>
      </c>
      <c r="Q675" s="23">
        <f t="shared" si="43"/>
        <v>0.18531468531468531</v>
      </c>
      <c r="R675" s="21">
        <v>216</v>
      </c>
      <c r="S675" s="25">
        <v>159</v>
      </c>
      <c r="T675" s="21">
        <v>33</v>
      </c>
      <c r="U675" s="21">
        <v>2</v>
      </c>
      <c r="V675" s="21">
        <v>22</v>
      </c>
      <c r="W675" s="21">
        <v>80</v>
      </c>
      <c r="X675" s="21">
        <v>118</v>
      </c>
      <c r="Y675" s="21">
        <v>189.2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x14ac:dyDescent="0.25">
      <c r="A676" s="20">
        <v>6195</v>
      </c>
      <c r="B676" s="20" t="s">
        <v>159</v>
      </c>
      <c r="C676" s="21">
        <v>675</v>
      </c>
      <c r="D676" s="22">
        <f t="shared" si="42"/>
        <v>0.19555555555555557</v>
      </c>
      <c r="E676" s="21">
        <v>185</v>
      </c>
      <c r="F676" s="21">
        <v>132</v>
      </c>
      <c r="G676" s="21">
        <v>35</v>
      </c>
      <c r="H676" s="21">
        <v>7</v>
      </c>
      <c r="I676" s="21">
        <v>11</v>
      </c>
      <c r="J676" s="21">
        <v>43</v>
      </c>
      <c r="K676" s="21">
        <v>80</v>
      </c>
      <c r="L676" s="23">
        <v>0.29599999999999999</v>
      </c>
      <c r="N676" s="21">
        <f t="shared" si="44"/>
        <v>668</v>
      </c>
      <c r="O676" s="20" t="s">
        <v>795</v>
      </c>
      <c r="P676" s="21">
        <v>858</v>
      </c>
      <c r="Q676" s="23">
        <f t="shared" si="43"/>
        <v>0.19463869463869463</v>
      </c>
      <c r="R676" s="21">
        <v>232</v>
      </c>
      <c r="S676" s="25">
        <v>167</v>
      </c>
      <c r="T676" s="21">
        <v>39</v>
      </c>
      <c r="U676" s="21">
        <v>5</v>
      </c>
      <c r="V676" s="21">
        <v>21</v>
      </c>
      <c r="W676" s="21">
        <v>62</v>
      </c>
      <c r="X676" s="21">
        <v>113</v>
      </c>
      <c r="Y676" s="21">
        <v>189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spans="1:42" x14ac:dyDescent="0.25">
      <c r="A677" s="20">
        <v>766</v>
      </c>
      <c r="B677" s="20" t="s">
        <v>236</v>
      </c>
      <c r="C677" s="21">
        <v>675</v>
      </c>
      <c r="D677" s="22">
        <f t="shared" si="42"/>
        <v>0.17185185185185184</v>
      </c>
      <c r="E677" s="21">
        <v>171</v>
      </c>
      <c r="F677" s="21">
        <v>116</v>
      </c>
      <c r="G677" s="21">
        <v>45</v>
      </c>
      <c r="H677" s="21">
        <v>1</v>
      </c>
      <c r="I677" s="21">
        <v>9</v>
      </c>
      <c r="J677" s="21">
        <v>51</v>
      </c>
      <c r="K677" s="21">
        <v>58</v>
      </c>
      <c r="L677" s="23">
        <v>0.28199999999999997</v>
      </c>
      <c r="N677" s="21">
        <f t="shared" si="44"/>
        <v>669</v>
      </c>
      <c r="O677" s="20" t="s">
        <v>795</v>
      </c>
      <c r="P677" s="21">
        <v>857</v>
      </c>
      <c r="Q677" s="23">
        <f t="shared" si="43"/>
        <v>0.13885647607934656</v>
      </c>
      <c r="R677" s="21">
        <v>177</v>
      </c>
      <c r="S677" s="25">
        <v>119</v>
      </c>
      <c r="T677" s="21">
        <v>32</v>
      </c>
      <c r="U677" s="21">
        <v>3</v>
      </c>
      <c r="V677" s="21">
        <v>23</v>
      </c>
      <c r="W677" s="21">
        <v>75</v>
      </c>
      <c r="X677" s="21">
        <v>154</v>
      </c>
      <c r="Y677" s="21">
        <v>204.2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x14ac:dyDescent="0.25">
      <c r="A678" s="20">
        <v>1009818</v>
      </c>
      <c r="B678" s="20" t="s">
        <v>248</v>
      </c>
      <c r="C678" s="21">
        <v>675</v>
      </c>
      <c r="D678" s="22">
        <f t="shared" si="42"/>
        <v>0.16</v>
      </c>
      <c r="E678" s="21">
        <v>170</v>
      </c>
      <c r="F678" s="21">
        <v>108</v>
      </c>
      <c r="G678" s="21">
        <v>39</v>
      </c>
      <c r="H678" s="21">
        <v>4</v>
      </c>
      <c r="I678" s="21">
        <v>19</v>
      </c>
      <c r="J678" s="21">
        <v>66</v>
      </c>
      <c r="K678" s="21">
        <v>89</v>
      </c>
      <c r="L678" s="23">
        <v>0.28499999999999998</v>
      </c>
      <c r="N678" s="21">
        <f t="shared" si="44"/>
        <v>670</v>
      </c>
      <c r="O678" s="20" t="s">
        <v>698</v>
      </c>
      <c r="P678" s="21">
        <v>857</v>
      </c>
      <c r="Q678" s="23">
        <f t="shared" si="43"/>
        <v>0.14352392065344224</v>
      </c>
      <c r="R678" s="21">
        <v>204</v>
      </c>
      <c r="S678" s="25">
        <v>123</v>
      </c>
      <c r="T678" s="21">
        <v>48</v>
      </c>
      <c r="U678" s="21">
        <v>7</v>
      </c>
      <c r="V678" s="21">
        <v>26</v>
      </c>
      <c r="W678" s="21">
        <v>65</v>
      </c>
      <c r="X678" s="21">
        <v>111</v>
      </c>
      <c r="Y678" s="21">
        <v>204.2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x14ac:dyDescent="0.25">
      <c r="A679" s="20">
        <v>114</v>
      </c>
      <c r="B679" s="20" t="s">
        <v>155</v>
      </c>
      <c r="C679" s="21">
        <v>675</v>
      </c>
      <c r="D679" s="22">
        <f t="shared" si="42"/>
        <v>0.16148148148148148</v>
      </c>
      <c r="E679" s="21">
        <v>170</v>
      </c>
      <c r="F679" s="21">
        <v>109</v>
      </c>
      <c r="G679" s="21">
        <v>27</v>
      </c>
      <c r="H679" s="21">
        <v>0</v>
      </c>
      <c r="I679" s="21">
        <v>34</v>
      </c>
      <c r="J679" s="21">
        <v>78</v>
      </c>
      <c r="K679" s="21">
        <v>76</v>
      </c>
      <c r="L679" s="23">
        <v>0.29099999999999998</v>
      </c>
      <c r="N679" s="21">
        <f t="shared" si="44"/>
        <v>671</v>
      </c>
      <c r="O679" s="20" t="s">
        <v>668</v>
      </c>
      <c r="P679" s="21">
        <v>857</v>
      </c>
      <c r="Q679" s="23">
        <f t="shared" si="43"/>
        <v>0.16919486581096849</v>
      </c>
      <c r="R679" s="21">
        <v>219</v>
      </c>
      <c r="S679" s="25">
        <v>145</v>
      </c>
      <c r="T679" s="21">
        <v>49</v>
      </c>
      <c r="U679" s="21">
        <v>7</v>
      </c>
      <c r="V679" s="21">
        <v>18</v>
      </c>
      <c r="W679" s="21">
        <v>40</v>
      </c>
      <c r="X679" s="21">
        <v>131</v>
      </c>
      <c r="Y679" s="21">
        <v>203.2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x14ac:dyDescent="0.25">
      <c r="A680" s="20">
        <v>3371</v>
      </c>
      <c r="B680" s="20" t="s">
        <v>416</v>
      </c>
      <c r="C680" s="21">
        <v>675</v>
      </c>
      <c r="D680" s="22">
        <f t="shared" si="42"/>
        <v>0.16592592592592592</v>
      </c>
      <c r="E680" s="21">
        <v>160</v>
      </c>
      <c r="F680" s="21">
        <v>112</v>
      </c>
      <c r="G680" s="21">
        <v>27</v>
      </c>
      <c r="H680" s="21">
        <v>4</v>
      </c>
      <c r="I680" s="21">
        <v>17</v>
      </c>
      <c r="J680" s="21">
        <v>50</v>
      </c>
      <c r="K680" s="21">
        <v>147</v>
      </c>
      <c r="L680" s="23">
        <v>0.26400000000000001</v>
      </c>
      <c r="N680" s="21">
        <f t="shared" si="44"/>
        <v>672</v>
      </c>
      <c r="O680" s="20" t="s">
        <v>521</v>
      </c>
      <c r="P680" s="21">
        <v>857</v>
      </c>
      <c r="Q680" s="23">
        <f t="shared" si="43"/>
        <v>0.18203033838973162</v>
      </c>
      <c r="R680" s="21">
        <v>228</v>
      </c>
      <c r="S680" s="25">
        <v>156</v>
      </c>
      <c r="T680" s="21">
        <v>56</v>
      </c>
      <c r="U680" s="21">
        <v>1</v>
      </c>
      <c r="V680" s="21">
        <v>15</v>
      </c>
      <c r="W680" s="21">
        <v>46</v>
      </c>
      <c r="X680" s="21">
        <v>119</v>
      </c>
      <c r="Y680" s="21">
        <v>202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x14ac:dyDescent="0.25">
      <c r="A681" s="20">
        <v>1209</v>
      </c>
      <c r="B681" s="20" t="s">
        <v>301</v>
      </c>
      <c r="C681" s="21">
        <v>675</v>
      </c>
      <c r="D681" s="22">
        <f t="shared" si="42"/>
        <v>0.14518518518518519</v>
      </c>
      <c r="E681" s="21">
        <v>166</v>
      </c>
      <c r="F681" s="21">
        <v>98</v>
      </c>
      <c r="G681" s="21">
        <v>40</v>
      </c>
      <c r="H681" s="21">
        <v>1</v>
      </c>
      <c r="I681" s="21">
        <v>27</v>
      </c>
      <c r="J681" s="21">
        <v>73</v>
      </c>
      <c r="K681" s="21">
        <v>130</v>
      </c>
      <c r="L681" s="23">
        <v>0.27900000000000003</v>
      </c>
      <c r="N681" s="21">
        <f t="shared" si="44"/>
        <v>673</v>
      </c>
      <c r="O681" s="20" t="s">
        <v>693</v>
      </c>
      <c r="P681" s="21">
        <v>857</v>
      </c>
      <c r="Q681" s="23">
        <f t="shared" si="43"/>
        <v>0.16686114352392065</v>
      </c>
      <c r="R681" s="21">
        <v>205</v>
      </c>
      <c r="S681" s="25">
        <v>143</v>
      </c>
      <c r="T681" s="21">
        <v>38</v>
      </c>
      <c r="U681" s="21">
        <v>2</v>
      </c>
      <c r="V681" s="21">
        <v>22</v>
      </c>
      <c r="W681" s="21">
        <v>59</v>
      </c>
      <c r="X681" s="21">
        <v>131</v>
      </c>
      <c r="Y681" s="21">
        <v>201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x14ac:dyDescent="0.25">
      <c r="A682" s="20">
        <v>359</v>
      </c>
      <c r="B682" s="20" t="s">
        <v>141</v>
      </c>
      <c r="C682" s="21">
        <v>675</v>
      </c>
      <c r="D682" s="22">
        <f t="shared" si="42"/>
        <v>0.18814814814814815</v>
      </c>
      <c r="E682" s="21">
        <v>183</v>
      </c>
      <c r="F682" s="21">
        <v>127</v>
      </c>
      <c r="G682" s="21">
        <v>42</v>
      </c>
      <c r="H682" s="21">
        <v>3</v>
      </c>
      <c r="I682" s="21">
        <v>11</v>
      </c>
      <c r="J682" s="21">
        <v>50</v>
      </c>
      <c r="K682" s="21">
        <v>81</v>
      </c>
      <c r="L682" s="23">
        <v>0.29899999999999999</v>
      </c>
      <c r="N682" s="21">
        <f t="shared" si="44"/>
        <v>674</v>
      </c>
      <c r="O682" s="20" t="s">
        <v>745</v>
      </c>
      <c r="P682" s="21">
        <v>857</v>
      </c>
      <c r="Q682" s="23">
        <f t="shared" si="43"/>
        <v>0.15519253208868145</v>
      </c>
      <c r="R682" s="21">
        <v>198</v>
      </c>
      <c r="S682" s="25">
        <v>133</v>
      </c>
      <c r="T682" s="21">
        <v>48</v>
      </c>
      <c r="U682" s="21">
        <v>0</v>
      </c>
      <c r="V682" s="21">
        <v>17</v>
      </c>
      <c r="W682" s="21">
        <v>80</v>
      </c>
      <c r="X682" s="21">
        <v>175</v>
      </c>
      <c r="Y682" s="21">
        <v>200.2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x14ac:dyDescent="0.25">
      <c r="A683" s="20">
        <v>911</v>
      </c>
      <c r="B683" s="20" t="s">
        <v>148</v>
      </c>
      <c r="C683" s="21">
        <v>675</v>
      </c>
      <c r="D683" s="22">
        <f t="shared" si="42"/>
        <v>0.16444444444444445</v>
      </c>
      <c r="E683" s="21">
        <v>169</v>
      </c>
      <c r="F683" s="21">
        <v>111</v>
      </c>
      <c r="G683" s="21">
        <v>31</v>
      </c>
      <c r="H683" s="21">
        <v>1</v>
      </c>
      <c r="I683" s="21">
        <v>26</v>
      </c>
      <c r="J683" s="21">
        <v>57</v>
      </c>
      <c r="K683" s="21">
        <v>112</v>
      </c>
      <c r="L683" s="23">
        <v>0.28199999999999997</v>
      </c>
      <c r="N683" s="21">
        <f t="shared" si="44"/>
        <v>675</v>
      </c>
      <c r="O683" s="20" t="s">
        <v>483</v>
      </c>
      <c r="P683" s="21">
        <v>856</v>
      </c>
      <c r="Q683" s="23">
        <f t="shared" si="43"/>
        <v>0.17172897196261683</v>
      </c>
      <c r="R683" s="21">
        <v>184</v>
      </c>
      <c r="S683" s="25">
        <v>147</v>
      </c>
      <c r="T683" s="21">
        <v>21</v>
      </c>
      <c r="U683" s="21">
        <v>5</v>
      </c>
      <c r="V683" s="21">
        <v>11</v>
      </c>
      <c r="W683" s="21">
        <v>56</v>
      </c>
      <c r="X683" s="21">
        <v>185</v>
      </c>
      <c r="Y683" s="21">
        <v>211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x14ac:dyDescent="0.25">
      <c r="A684" s="20">
        <v>1377</v>
      </c>
      <c r="B684" s="20" t="s">
        <v>415</v>
      </c>
      <c r="C684" s="21">
        <v>675</v>
      </c>
      <c r="D684" s="22">
        <f t="shared" si="42"/>
        <v>0.18814814814814815</v>
      </c>
      <c r="E684" s="21">
        <v>179</v>
      </c>
      <c r="F684" s="21">
        <v>127</v>
      </c>
      <c r="G684" s="21">
        <v>38</v>
      </c>
      <c r="H684" s="21">
        <v>7</v>
      </c>
      <c r="I684" s="21">
        <v>7</v>
      </c>
      <c r="J684" s="21">
        <v>41</v>
      </c>
      <c r="K684" s="21">
        <v>107</v>
      </c>
      <c r="L684" s="23">
        <v>0.29199999999999998</v>
      </c>
      <c r="N684" s="21">
        <f t="shared" si="44"/>
        <v>676</v>
      </c>
      <c r="O684" s="20" t="s">
        <v>548</v>
      </c>
      <c r="P684" s="21">
        <v>856</v>
      </c>
      <c r="Q684" s="23">
        <f t="shared" si="43"/>
        <v>0.13551401869158877</v>
      </c>
      <c r="R684" s="21">
        <v>185</v>
      </c>
      <c r="S684" s="25">
        <v>116</v>
      </c>
      <c r="T684" s="21">
        <v>42</v>
      </c>
      <c r="U684" s="21">
        <v>1</v>
      </c>
      <c r="V684" s="21">
        <v>26</v>
      </c>
      <c r="W684" s="21">
        <v>61</v>
      </c>
      <c r="X684" s="21">
        <v>211</v>
      </c>
      <c r="Y684" s="21">
        <v>208.2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spans="1:42" x14ac:dyDescent="0.25">
      <c r="A685" s="20">
        <v>9847</v>
      </c>
      <c r="B685" s="20" t="s">
        <v>333</v>
      </c>
      <c r="C685" s="21">
        <v>675</v>
      </c>
      <c r="D685" s="22">
        <f t="shared" si="42"/>
        <v>0.14814814814814814</v>
      </c>
      <c r="E685" s="21">
        <v>153</v>
      </c>
      <c r="F685" s="21">
        <v>100</v>
      </c>
      <c r="G685" s="21">
        <v>26</v>
      </c>
      <c r="H685" s="21">
        <v>3</v>
      </c>
      <c r="I685" s="21">
        <v>24</v>
      </c>
      <c r="J685" s="21">
        <v>69</v>
      </c>
      <c r="K685" s="21">
        <v>143</v>
      </c>
      <c r="L685" s="23">
        <v>0.25600000000000001</v>
      </c>
      <c r="N685" s="21">
        <f t="shared" si="44"/>
        <v>677</v>
      </c>
      <c r="O685" s="20" t="s">
        <v>560</v>
      </c>
      <c r="P685" s="21">
        <v>856</v>
      </c>
      <c r="Q685" s="23">
        <f t="shared" si="43"/>
        <v>0.14018691588785046</v>
      </c>
      <c r="R685" s="21">
        <v>174</v>
      </c>
      <c r="S685" s="25">
        <v>120</v>
      </c>
      <c r="T685" s="21">
        <v>35</v>
      </c>
      <c r="U685" s="21">
        <v>5</v>
      </c>
      <c r="V685" s="21">
        <v>14</v>
      </c>
      <c r="W685" s="21">
        <v>76</v>
      </c>
      <c r="X685" s="21">
        <v>187</v>
      </c>
      <c r="Y685" s="21">
        <v>206.2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x14ac:dyDescent="0.25">
      <c r="A686" s="20">
        <v>1534</v>
      </c>
      <c r="B686" s="20" t="s">
        <v>226</v>
      </c>
      <c r="C686" s="21">
        <v>675</v>
      </c>
      <c r="D686" s="22">
        <f t="shared" si="42"/>
        <v>0.16148148148148148</v>
      </c>
      <c r="E686" s="21">
        <v>165</v>
      </c>
      <c r="F686" s="21">
        <v>109</v>
      </c>
      <c r="G686" s="21">
        <v>37</v>
      </c>
      <c r="H686" s="21">
        <v>5</v>
      </c>
      <c r="I686" s="21">
        <v>14</v>
      </c>
      <c r="J686" s="21">
        <v>58</v>
      </c>
      <c r="K686" s="21">
        <v>93</v>
      </c>
      <c r="L686" s="23">
        <v>0.27100000000000002</v>
      </c>
      <c r="N686" s="21">
        <f t="shared" si="44"/>
        <v>678</v>
      </c>
      <c r="O686" s="20" t="s">
        <v>651</v>
      </c>
      <c r="P686" s="21">
        <v>856</v>
      </c>
      <c r="Q686" s="23">
        <f t="shared" si="43"/>
        <v>0.13434579439252337</v>
      </c>
      <c r="R686" s="21">
        <v>181</v>
      </c>
      <c r="S686" s="25">
        <v>115</v>
      </c>
      <c r="T686" s="21">
        <v>37</v>
      </c>
      <c r="U686" s="21">
        <v>7</v>
      </c>
      <c r="V686" s="21">
        <v>22</v>
      </c>
      <c r="W686" s="21">
        <v>64</v>
      </c>
      <c r="X686" s="21">
        <v>172</v>
      </c>
      <c r="Y686" s="21">
        <v>206.2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spans="1:42" x14ac:dyDescent="0.25">
      <c r="A687" s="20">
        <v>9847</v>
      </c>
      <c r="B687" s="20" t="s">
        <v>333</v>
      </c>
      <c r="C687" s="21">
        <v>674</v>
      </c>
      <c r="D687" s="22">
        <f t="shared" si="42"/>
        <v>0.17952522255192879</v>
      </c>
      <c r="E687" s="21">
        <v>185</v>
      </c>
      <c r="F687" s="21">
        <v>121</v>
      </c>
      <c r="G687" s="21">
        <v>38</v>
      </c>
      <c r="H687" s="21">
        <v>5</v>
      </c>
      <c r="I687" s="21">
        <v>21</v>
      </c>
      <c r="J687" s="21">
        <v>78</v>
      </c>
      <c r="K687" s="21">
        <v>101</v>
      </c>
      <c r="L687" s="23">
        <v>0.317</v>
      </c>
      <c r="N687" s="21">
        <f t="shared" si="44"/>
        <v>679</v>
      </c>
      <c r="O687" s="20" t="s">
        <v>506</v>
      </c>
      <c r="P687" s="21">
        <v>856</v>
      </c>
      <c r="Q687" s="23">
        <f t="shared" si="43"/>
        <v>0.15654205607476634</v>
      </c>
      <c r="R687" s="21">
        <v>189</v>
      </c>
      <c r="S687" s="25">
        <v>134</v>
      </c>
      <c r="T687" s="21">
        <v>32</v>
      </c>
      <c r="U687" s="21">
        <v>9</v>
      </c>
      <c r="V687" s="21">
        <v>14</v>
      </c>
      <c r="W687" s="21">
        <v>76</v>
      </c>
      <c r="X687" s="21">
        <v>198</v>
      </c>
      <c r="Y687" s="21">
        <v>201.2</v>
      </c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x14ac:dyDescent="0.25">
      <c r="A688" s="20">
        <v>7435</v>
      </c>
      <c r="B688" s="20" t="s">
        <v>266</v>
      </c>
      <c r="C688" s="21">
        <v>674</v>
      </c>
      <c r="D688" s="22">
        <f t="shared" si="42"/>
        <v>0.12759643916913946</v>
      </c>
      <c r="E688" s="21">
        <v>158</v>
      </c>
      <c r="F688" s="21">
        <v>86</v>
      </c>
      <c r="G688" s="21">
        <v>46</v>
      </c>
      <c r="H688" s="21">
        <v>6</v>
      </c>
      <c r="I688" s="21">
        <v>20</v>
      </c>
      <c r="J688" s="21">
        <v>77</v>
      </c>
      <c r="K688" s="21">
        <v>128</v>
      </c>
      <c r="L688" s="23">
        <v>0.26900000000000002</v>
      </c>
      <c r="N688" s="21">
        <f t="shared" si="44"/>
        <v>680</v>
      </c>
      <c r="O688" s="20" t="s">
        <v>697</v>
      </c>
      <c r="P688" s="21">
        <v>856</v>
      </c>
      <c r="Q688" s="23">
        <f t="shared" si="43"/>
        <v>0.13668224299065421</v>
      </c>
      <c r="R688" s="21">
        <v>194</v>
      </c>
      <c r="S688" s="25">
        <v>117</v>
      </c>
      <c r="T688" s="21">
        <v>44</v>
      </c>
      <c r="U688" s="21">
        <v>5</v>
      </c>
      <c r="V688" s="21">
        <v>28</v>
      </c>
      <c r="W688" s="21">
        <v>77</v>
      </c>
      <c r="X688" s="21">
        <v>114</v>
      </c>
      <c r="Y688" s="21">
        <v>196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x14ac:dyDescent="0.25">
      <c r="A689" s="20">
        <v>5222</v>
      </c>
      <c r="B689" s="20" t="s">
        <v>161</v>
      </c>
      <c r="C689" s="21">
        <v>674</v>
      </c>
      <c r="D689" s="22">
        <f t="shared" si="42"/>
        <v>0.14243323442136499</v>
      </c>
      <c r="E689" s="21">
        <v>171</v>
      </c>
      <c r="F689" s="21">
        <v>96</v>
      </c>
      <c r="G689" s="21">
        <v>39</v>
      </c>
      <c r="H689" s="21">
        <v>5</v>
      </c>
      <c r="I689" s="21">
        <v>31</v>
      </c>
      <c r="J689" s="21">
        <v>59</v>
      </c>
      <c r="K689" s="21">
        <v>126</v>
      </c>
      <c r="L689" s="23">
        <v>0.28899999999999998</v>
      </c>
      <c r="N689" s="21">
        <f t="shared" si="44"/>
        <v>681</v>
      </c>
      <c r="O689" s="20" t="s">
        <v>542</v>
      </c>
      <c r="P689" s="21">
        <v>856</v>
      </c>
      <c r="Q689" s="23">
        <f t="shared" si="43"/>
        <v>0.19859813084112149</v>
      </c>
      <c r="R689" s="21">
        <v>241</v>
      </c>
      <c r="S689" s="25">
        <v>170</v>
      </c>
      <c r="T689" s="21">
        <v>50</v>
      </c>
      <c r="U689" s="21">
        <v>4</v>
      </c>
      <c r="V689" s="21">
        <v>17</v>
      </c>
      <c r="W689" s="21">
        <v>58</v>
      </c>
      <c r="X689" s="21">
        <v>107</v>
      </c>
      <c r="Y689" s="21">
        <v>194.1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x14ac:dyDescent="0.25">
      <c r="A690" s="20">
        <v>990</v>
      </c>
      <c r="B690" s="20" t="s">
        <v>139</v>
      </c>
      <c r="C690" s="21">
        <v>674</v>
      </c>
      <c r="D690" s="22">
        <f t="shared" si="42"/>
        <v>0.15281899109792285</v>
      </c>
      <c r="E690" s="21">
        <v>164</v>
      </c>
      <c r="F690" s="21">
        <v>103</v>
      </c>
      <c r="G690" s="21">
        <v>38</v>
      </c>
      <c r="H690" s="21">
        <v>8</v>
      </c>
      <c r="I690" s="21">
        <v>15</v>
      </c>
      <c r="J690" s="21">
        <v>119</v>
      </c>
      <c r="K690" s="21">
        <v>64</v>
      </c>
      <c r="L690" s="23">
        <v>0.30099999999999999</v>
      </c>
      <c r="N690" s="21">
        <f t="shared" si="44"/>
        <v>682</v>
      </c>
      <c r="O690" s="20" t="s">
        <v>505</v>
      </c>
      <c r="P690" s="21">
        <v>855</v>
      </c>
      <c r="Q690" s="23">
        <f t="shared" si="43"/>
        <v>0.14970760233918129</v>
      </c>
      <c r="R690" s="21">
        <v>192</v>
      </c>
      <c r="S690" s="25">
        <v>128</v>
      </c>
      <c r="T690" s="21">
        <v>41</v>
      </c>
      <c r="U690" s="21">
        <v>2</v>
      </c>
      <c r="V690" s="21">
        <v>21</v>
      </c>
      <c r="W690" s="21">
        <v>40</v>
      </c>
      <c r="X690" s="21">
        <v>195</v>
      </c>
      <c r="Y690" s="21">
        <v>214.2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spans="1:42" x14ac:dyDescent="0.25">
      <c r="A691" s="20">
        <v>854</v>
      </c>
      <c r="B691" s="20" t="s">
        <v>405</v>
      </c>
      <c r="C691" s="21">
        <v>674</v>
      </c>
      <c r="D691" s="22">
        <f t="shared" si="42"/>
        <v>0.14688427299703263</v>
      </c>
      <c r="E691" s="21">
        <v>155</v>
      </c>
      <c r="F691" s="21">
        <v>99</v>
      </c>
      <c r="G691" s="21">
        <v>31</v>
      </c>
      <c r="H691" s="21">
        <v>4</v>
      </c>
      <c r="I691" s="21">
        <v>21</v>
      </c>
      <c r="J691" s="21">
        <v>79</v>
      </c>
      <c r="K691" s="21">
        <v>111</v>
      </c>
      <c r="L691" s="23">
        <v>0.26300000000000001</v>
      </c>
      <c r="N691" s="21">
        <f t="shared" si="44"/>
        <v>683</v>
      </c>
      <c r="O691" s="20" t="s">
        <v>619</v>
      </c>
      <c r="P691" s="21">
        <v>855</v>
      </c>
      <c r="Q691" s="23">
        <f t="shared" si="43"/>
        <v>0.13216374269005848</v>
      </c>
      <c r="R691" s="21">
        <v>172</v>
      </c>
      <c r="S691" s="25">
        <v>113</v>
      </c>
      <c r="T691" s="21">
        <v>32</v>
      </c>
      <c r="U691" s="21">
        <v>4</v>
      </c>
      <c r="V691" s="21">
        <v>23</v>
      </c>
      <c r="W691" s="21">
        <v>63</v>
      </c>
      <c r="X691" s="21">
        <v>172</v>
      </c>
      <c r="Y691" s="21">
        <v>210.2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spans="1:42" x14ac:dyDescent="0.25">
      <c r="A692" s="20">
        <v>990</v>
      </c>
      <c r="B692" s="20" t="s">
        <v>139</v>
      </c>
      <c r="C692" s="21">
        <v>674</v>
      </c>
      <c r="D692" s="22">
        <f t="shared" si="42"/>
        <v>0.14391691394658754</v>
      </c>
      <c r="E692" s="21">
        <v>178</v>
      </c>
      <c r="F692" s="21">
        <v>97</v>
      </c>
      <c r="G692" s="21">
        <v>37</v>
      </c>
      <c r="H692" s="21">
        <v>7</v>
      </c>
      <c r="I692" s="21">
        <v>37</v>
      </c>
      <c r="J692" s="21">
        <v>90</v>
      </c>
      <c r="K692" s="21">
        <v>67</v>
      </c>
      <c r="L692" s="23">
        <v>0.309</v>
      </c>
      <c r="N692" s="21">
        <f t="shared" si="44"/>
        <v>684</v>
      </c>
      <c r="O692" s="20" t="s">
        <v>653</v>
      </c>
      <c r="P692" s="21">
        <v>855</v>
      </c>
      <c r="Q692" s="23">
        <f t="shared" si="43"/>
        <v>0.15672514619883041</v>
      </c>
      <c r="R692" s="21">
        <v>173</v>
      </c>
      <c r="S692" s="25">
        <v>134</v>
      </c>
      <c r="T692" s="21">
        <v>20</v>
      </c>
      <c r="U692" s="21">
        <v>2</v>
      </c>
      <c r="V692" s="21">
        <v>17</v>
      </c>
      <c r="W692" s="21">
        <v>73</v>
      </c>
      <c r="X692" s="21">
        <v>172</v>
      </c>
      <c r="Y692" s="21">
        <v>210</v>
      </c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x14ac:dyDescent="0.25">
      <c r="A693" s="20">
        <v>1266</v>
      </c>
      <c r="B693" s="20" t="s">
        <v>336</v>
      </c>
      <c r="C693" s="21">
        <v>674</v>
      </c>
      <c r="D693" s="22">
        <f t="shared" si="42"/>
        <v>0.15578635014836795</v>
      </c>
      <c r="E693" s="21">
        <v>183</v>
      </c>
      <c r="F693" s="21">
        <v>105</v>
      </c>
      <c r="G693" s="21">
        <v>30</v>
      </c>
      <c r="H693" s="21">
        <v>1</v>
      </c>
      <c r="I693" s="21">
        <v>47</v>
      </c>
      <c r="J693" s="21">
        <v>97</v>
      </c>
      <c r="K693" s="21">
        <v>69</v>
      </c>
      <c r="L693" s="23">
        <v>0.32400000000000001</v>
      </c>
      <c r="N693" s="21">
        <f t="shared" si="44"/>
        <v>685</v>
      </c>
      <c r="O693" s="20" t="s">
        <v>514</v>
      </c>
      <c r="P693" s="21">
        <v>855</v>
      </c>
      <c r="Q693" s="23">
        <f t="shared" si="43"/>
        <v>0.18245614035087721</v>
      </c>
      <c r="R693" s="21">
        <v>221</v>
      </c>
      <c r="S693" s="25">
        <v>156</v>
      </c>
      <c r="T693" s="21">
        <v>46</v>
      </c>
      <c r="U693" s="21">
        <v>3</v>
      </c>
      <c r="V693" s="21">
        <v>16</v>
      </c>
      <c r="W693" s="21">
        <v>16</v>
      </c>
      <c r="X693" s="21">
        <v>186</v>
      </c>
      <c r="Y693" s="21">
        <v>209.2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x14ac:dyDescent="0.25">
      <c r="A694" s="20">
        <v>248</v>
      </c>
      <c r="B694" s="20" t="s">
        <v>225</v>
      </c>
      <c r="C694" s="21">
        <v>674</v>
      </c>
      <c r="D694" s="22">
        <f t="shared" si="42"/>
        <v>0.16913946587537093</v>
      </c>
      <c r="E694" s="21">
        <v>192</v>
      </c>
      <c r="F694" s="21">
        <v>114</v>
      </c>
      <c r="G694" s="21">
        <v>46</v>
      </c>
      <c r="H694" s="21">
        <v>3</v>
      </c>
      <c r="I694" s="21">
        <v>29</v>
      </c>
      <c r="J694" s="21">
        <v>57</v>
      </c>
      <c r="K694" s="21">
        <v>73</v>
      </c>
      <c r="L694" s="23">
        <v>0.317</v>
      </c>
      <c r="N694" s="21">
        <f t="shared" si="44"/>
        <v>686</v>
      </c>
      <c r="O694" s="20" t="s">
        <v>536</v>
      </c>
      <c r="P694" s="21">
        <v>855</v>
      </c>
      <c r="Q694" s="23">
        <f t="shared" si="43"/>
        <v>0.16608187134502925</v>
      </c>
      <c r="R694" s="21">
        <v>184</v>
      </c>
      <c r="S694" s="25">
        <v>142</v>
      </c>
      <c r="T694" s="21">
        <v>22</v>
      </c>
      <c r="U694" s="21">
        <v>6</v>
      </c>
      <c r="V694" s="21">
        <v>14</v>
      </c>
      <c r="W694" s="21">
        <v>58</v>
      </c>
      <c r="X694" s="21">
        <v>191</v>
      </c>
      <c r="Y694" s="21">
        <v>209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x14ac:dyDescent="0.25">
      <c r="A695" s="20">
        <v>3442</v>
      </c>
      <c r="B695" s="20" t="s">
        <v>199</v>
      </c>
      <c r="C695" s="21">
        <v>674</v>
      </c>
      <c r="D695" s="22">
        <f t="shared" si="42"/>
        <v>0.15578635014836795</v>
      </c>
      <c r="E695" s="21">
        <v>169</v>
      </c>
      <c r="F695" s="21">
        <v>105</v>
      </c>
      <c r="G695" s="21">
        <v>31</v>
      </c>
      <c r="H695" s="21">
        <v>0</v>
      </c>
      <c r="I695" s="21">
        <v>33</v>
      </c>
      <c r="J695" s="21">
        <v>78</v>
      </c>
      <c r="K695" s="21">
        <v>149</v>
      </c>
      <c r="L695" s="23">
        <v>0.28699999999999998</v>
      </c>
      <c r="N695" s="21">
        <f t="shared" si="44"/>
        <v>687</v>
      </c>
      <c r="O695" s="20" t="s">
        <v>689</v>
      </c>
      <c r="P695" s="21">
        <v>855</v>
      </c>
      <c r="Q695" s="23">
        <f t="shared" si="43"/>
        <v>0.14035087719298245</v>
      </c>
      <c r="R695" s="21">
        <v>193</v>
      </c>
      <c r="S695" s="25">
        <v>120</v>
      </c>
      <c r="T695" s="21">
        <v>41</v>
      </c>
      <c r="U695" s="21">
        <v>4</v>
      </c>
      <c r="V695" s="21">
        <v>28</v>
      </c>
      <c r="W695" s="21">
        <v>63</v>
      </c>
      <c r="X695" s="21">
        <v>150</v>
      </c>
      <c r="Y695" s="21">
        <v>204.2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spans="1:42" x14ac:dyDescent="0.25">
      <c r="A696" s="20">
        <v>1235</v>
      </c>
      <c r="B696" s="20" t="s">
        <v>288</v>
      </c>
      <c r="C696" s="21">
        <v>674</v>
      </c>
      <c r="D696" s="22">
        <f t="shared" si="42"/>
        <v>0.17655786350148367</v>
      </c>
      <c r="E696" s="21">
        <v>181</v>
      </c>
      <c r="F696" s="21">
        <v>119</v>
      </c>
      <c r="G696" s="21">
        <v>39</v>
      </c>
      <c r="H696" s="21">
        <v>9</v>
      </c>
      <c r="I696" s="21">
        <v>14</v>
      </c>
      <c r="J696" s="21">
        <v>55</v>
      </c>
      <c r="K696" s="21">
        <v>109</v>
      </c>
      <c r="L696" s="23">
        <v>0.29799999999999999</v>
      </c>
      <c r="N696" s="21">
        <f t="shared" si="44"/>
        <v>688</v>
      </c>
      <c r="O696" s="20" t="s">
        <v>650</v>
      </c>
      <c r="P696" s="21">
        <v>855</v>
      </c>
      <c r="Q696" s="23">
        <f t="shared" si="43"/>
        <v>0.1649122807017544</v>
      </c>
      <c r="R696" s="21">
        <v>209</v>
      </c>
      <c r="S696" s="25">
        <v>141</v>
      </c>
      <c r="T696" s="21">
        <v>44</v>
      </c>
      <c r="U696" s="21">
        <v>3</v>
      </c>
      <c r="V696" s="21">
        <v>21</v>
      </c>
      <c r="W696" s="21">
        <v>54</v>
      </c>
      <c r="X696" s="21">
        <v>166</v>
      </c>
      <c r="Y696" s="21">
        <v>204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x14ac:dyDescent="0.25">
      <c r="A697" s="20">
        <v>4229</v>
      </c>
      <c r="B697" s="20" t="s">
        <v>365</v>
      </c>
      <c r="C697" s="21">
        <v>674</v>
      </c>
      <c r="D697" s="22">
        <f t="shared" si="42"/>
        <v>0.20178041543026706</v>
      </c>
      <c r="E697" s="21">
        <v>181</v>
      </c>
      <c r="F697" s="21">
        <v>136</v>
      </c>
      <c r="G697" s="21">
        <v>33</v>
      </c>
      <c r="H697" s="21">
        <v>5</v>
      </c>
      <c r="I697" s="21">
        <v>7</v>
      </c>
      <c r="J697" s="21">
        <v>48</v>
      </c>
      <c r="K697" s="21">
        <v>110</v>
      </c>
      <c r="L697" s="23">
        <v>0.29299999999999998</v>
      </c>
      <c r="N697" s="21">
        <f t="shared" si="44"/>
        <v>689</v>
      </c>
      <c r="O697" s="20" t="s">
        <v>730</v>
      </c>
      <c r="P697" s="21">
        <v>855</v>
      </c>
      <c r="Q697" s="23">
        <f t="shared" si="43"/>
        <v>0.13450292397660818</v>
      </c>
      <c r="R697" s="21">
        <v>195</v>
      </c>
      <c r="S697" s="25">
        <v>115</v>
      </c>
      <c r="T697" s="21">
        <v>48</v>
      </c>
      <c r="U697" s="21">
        <v>2</v>
      </c>
      <c r="V697" s="21">
        <v>30</v>
      </c>
      <c r="W697" s="21">
        <v>69</v>
      </c>
      <c r="X697" s="21">
        <v>113</v>
      </c>
      <c r="Y697" s="21">
        <v>201.2</v>
      </c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x14ac:dyDescent="0.25">
      <c r="A698" s="20">
        <v>778</v>
      </c>
      <c r="B698" s="20" t="s">
        <v>38</v>
      </c>
      <c r="C698" s="21">
        <v>674</v>
      </c>
      <c r="D698" s="22">
        <f t="shared" si="42"/>
        <v>0.16172106824925817</v>
      </c>
      <c r="E698" s="21">
        <v>193</v>
      </c>
      <c r="F698" s="21">
        <v>109</v>
      </c>
      <c r="G698" s="21">
        <v>37</v>
      </c>
      <c r="H698" s="21">
        <v>5</v>
      </c>
      <c r="I698" s="21">
        <v>42</v>
      </c>
      <c r="J698" s="21">
        <v>55</v>
      </c>
      <c r="K698" s="21">
        <v>62</v>
      </c>
      <c r="L698" s="23">
        <v>0.316</v>
      </c>
      <c r="N698" s="21">
        <f t="shared" si="44"/>
        <v>690</v>
      </c>
      <c r="O698" s="20" t="s">
        <v>559</v>
      </c>
      <c r="P698" s="21">
        <v>855</v>
      </c>
      <c r="Q698" s="23">
        <f t="shared" si="43"/>
        <v>0.17543859649122806</v>
      </c>
      <c r="R698" s="21">
        <v>219</v>
      </c>
      <c r="S698" s="25">
        <v>150</v>
      </c>
      <c r="T698" s="21">
        <v>38</v>
      </c>
      <c r="U698" s="21">
        <v>8</v>
      </c>
      <c r="V698" s="21">
        <v>23</v>
      </c>
      <c r="W698" s="21">
        <v>64</v>
      </c>
      <c r="X698" s="21">
        <v>89</v>
      </c>
      <c r="Y698" s="21">
        <v>200.1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x14ac:dyDescent="0.25">
      <c r="A699" s="20">
        <v>4720</v>
      </c>
      <c r="B699" s="20" t="s">
        <v>42</v>
      </c>
      <c r="C699" s="21">
        <v>674</v>
      </c>
      <c r="D699" s="22">
        <f t="shared" si="42"/>
        <v>0.17507418397626112</v>
      </c>
      <c r="E699" s="21">
        <v>161</v>
      </c>
      <c r="F699" s="21">
        <v>118</v>
      </c>
      <c r="G699" s="21">
        <v>29</v>
      </c>
      <c r="H699" s="21">
        <v>3</v>
      </c>
      <c r="I699" s="21">
        <v>11</v>
      </c>
      <c r="J699" s="21">
        <v>56</v>
      </c>
      <c r="K699" s="21">
        <v>139</v>
      </c>
      <c r="L699" s="23">
        <v>0.26400000000000001</v>
      </c>
      <c r="N699" s="21">
        <f t="shared" si="44"/>
        <v>691</v>
      </c>
      <c r="O699" s="20" t="s">
        <v>572</v>
      </c>
      <c r="P699" s="21">
        <v>855</v>
      </c>
      <c r="Q699" s="23">
        <f t="shared" si="43"/>
        <v>0.15321637426900586</v>
      </c>
      <c r="R699" s="21">
        <v>227</v>
      </c>
      <c r="S699" s="25">
        <v>131</v>
      </c>
      <c r="T699" s="21">
        <v>47</v>
      </c>
      <c r="U699" s="21">
        <v>3</v>
      </c>
      <c r="V699" s="21">
        <v>46</v>
      </c>
      <c r="W699" s="21">
        <v>45</v>
      </c>
      <c r="X699" s="21">
        <v>108</v>
      </c>
      <c r="Y699" s="21">
        <v>199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x14ac:dyDescent="0.25">
      <c r="A700" s="20">
        <v>1274</v>
      </c>
      <c r="B700" s="20" t="s">
        <v>204</v>
      </c>
      <c r="C700" s="21">
        <v>674</v>
      </c>
      <c r="D700" s="22">
        <f t="shared" si="42"/>
        <v>0.1543026706231454</v>
      </c>
      <c r="E700" s="21">
        <v>166</v>
      </c>
      <c r="F700" s="21">
        <v>104</v>
      </c>
      <c r="G700" s="21">
        <v>26</v>
      </c>
      <c r="H700" s="21">
        <v>1</v>
      </c>
      <c r="I700" s="21">
        <v>35</v>
      </c>
      <c r="J700" s="21">
        <v>90</v>
      </c>
      <c r="K700" s="21">
        <v>139</v>
      </c>
      <c r="L700" s="23">
        <v>0.28999999999999998</v>
      </c>
      <c r="N700" s="21">
        <f t="shared" si="44"/>
        <v>692</v>
      </c>
      <c r="O700" s="20" t="s">
        <v>778</v>
      </c>
      <c r="P700" s="21">
        <v>855</v>
      </c>
      <c r="Q700" s="23">
        <f t="shared" si="43"/>
        <v>0.1649122807017544</v>
      </c>
      <c r="R700" s="21">
        <v>205</v>
      </c>
      <c r="S700" s="25">
        <v>141</v>
      </c>
      <c r="T700" s="21">
        <v>45</v>
      </c>
      <c r="U700" s="21">
        <v>1</v>
      </c>
      <c r="V700" s="21">
        <v>18</v>
      </c>
      <c r="W700" s="21">
        <v>76</v>
      </c>
      <c r="X700" s="21">
        <v>103</v>
      </c>
      <c r="Y700" s="21">
        <v>198.2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x14ac:dyDescent="0.25">
      <c r="A701" s="20">
        <v>3269</v>
      </c>
      <c r="B701" s="20" t="s">
        <v>277</v>
      </c>
      <c r="C701" s="21">
        <v>674</v>
      </c>
      <c r="D701" s="22">
        <f t="shared" si="42"/>
        <v>0.1913946587537092</v>
      </c>
      <c r="E701" s="21">
        <v>204</v>
      </c>
      <c r="F701" s="21">
        <v>129</v>
      </c>
      <c r="G701" s="21">
        <v>48</v>
      </c>
      <c r="H701" s="21">
        <v>2</v>
      </c>
      <c r="I701" s="21">
        <v>25</v>
      </c>
      <c r="J701" s="21">
        <v>30</v>
      </c>
      <c r="K701" s="21">
        <v>63</v>
      </c>
      <c r="L701" s="23">
        <v>0.32</v>
      </c>
      <c r="N701" s="21">
        <f t="shared" si="44"/>
        <v>693</v>
      </c>
      <c r="O701" s="20" t="s">
        <v>541</v>
      </c>
      <c r="P701" s="21">
        <v>855</v>
      </c>
      <c r="Q701" s="23">
        <f t="shared" si="43"/>
        <v>0.17192982456140352</v>
      </c>
      <c r="R701" s="21">
        <v>215</v>
      </c>
      <c r="S701" s="25">
        <v>147</v>
      </c>
      <c r="T701" s="21">
        <v>40</v>
      </c>
      <c r="U701" s="21">
        <v>6</v>
      </c>
      <c r="V701" s="21">
        <v>22</v>
      </c>
      <c r="W701" s="21">
        <v>60</v>
      </c>
      <c r="X701" s="21">
        <v>144</v>
      </c>
      <c r="Y701" s="21">
        <v>198.1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x14ac:dyDescent="0.25">
      <c r="A702" s="20">
        <v>332</v>
      </c>
      <c r="B702" s="20" t="s">
        <v>252</v>
      </c>
      <c r="C702" s="21">
        <v>674</v>
      </c>
      <c r="D702" s="22">
        <f t="shared" si="42"/>
        <v>0.1543026706231454</v>
      </c>
      <c r="E702" s="21">
        <v>156</v>
      </c>
      <c r="F702" s="21">
        <v>104</v>
      </c>
      <c r="G702" s="21">
        <v>35</v>
      </c>
      <c r="H702" s="21">
        <v>1</v>
      </c>
      <c r="I702" s="21">
        <v>16</v>
      </c>
      <c r="J702" s="21">
        <v>71</v>
      </c>
      <c r="K702" s="21">
        <v>106</v>
      </c>
      <c r="L702" s="23">
        <v>0.26600000000000001</v>
      </c>
      <c r="N702" s="21">
        <f t="shared" si="44"/>
        <v>694</v>
      </c>
      <c r="O702" s="20" t="s">
        <v>542</v>
      </c>
      <c r="P702" s="21">
        <v>855</v>
      </c>
      <c r="Q702" s="23">
        <f t="shared" si="43"/>
        <v>0.16023391812865498</v>
      </c>
      <c r="R702" s="21">
        <v>211</v>
      </c>
      <c r="S702" s="25">
        <v>137</v>
      </c>
      <c r="T702" s="21">
        <v>47</v>
      </c>
      <c r="U702" s="21">
        <v>5</v>
      </c>
      <c r="V702" s="21">
        <v>22</v>
      </c>
      <c r="W702" s="21">
        <v>66</v>
      </c>
      <c r="X702" s="21">
        <v>111</v>
      </c>
      <c r="Y702" s="21">
        <v>197.2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spans="1:42" x14ac:dyDescent="0.25">
      <c r="A703" s="20">
        <v>1398</v>
      </c>
      <c r="B703" s="20" t="s">
        <v>414</v>
      </c>
      <c r="C703" s="21">
        <v>674</v>
      </c>
      <c r="D703" s="22">
        <f t="shared" si="42"/>
        <v>0.20474777448071216</v>
      </c>
      <c r="E703" s="21">
        <v>183</v>
      </c>
      <c r="F703" s="21">
        <v>138</v>
      </c>
      <c r="G703" s="21">
        <v>31</v>
      </c>
      <c r="H703" s="21">
        <v>1</v>
      </c>
      <c r="I703" s="21">
        <v>13</v>
      </c>
      <c r="J703" s="21">
        <v>47</v>
      </c>
      <c r="K703" s="21">
        <v>55</v>
      </c>
      <c r="L703" s="23">
        <v>0.30599999999999999</v>
      </c>
      <c r="N703" s="21">
        <f t="shared" si="44"/>
        <v>695</v>
      </c>
      <c r="O703" s="20" t="s">
        <v>819</v>
      </c>
      <c r="P703" s="21">
        <v>855</v>
      </c>
      <c r="Q703" s="23">
        <f t="shared" si="43"/>
        <v>0.14385964912280702</v>
      </c>
      <c r="R703" s="21">
        <v>200</v>
      </c>
      <c r="S703" s="25">
        <v>123</v>
      </c>
      <c r="T703" s="21">
        <v>43</v>
      </c>
      <c r="U703" s="21">
        <v>2</v>
      </c>
      <c r="V703" s="21">
        <v>32</v>
      </c>
      <c r="W703" s="21">
        <v>71</v>
      </c>
      <c r="X703" s="21">
        <v>136</v>
      </c>
      <c r="Y703" s="21">
        <v>196.1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x14ac:dyDescent="0.25">
      <c r="A704" s="20">
        <v>3269</v>
      </c>
      <c r="B704" s="20" t="s">
        <v>277</v>
      </c>
      <c r="C704" s="21">
        <v>674</v>
      </c>
      <c r="D704" s="22">
        <f t="shared" si="42"/>
        <v>0.18249258160237389</v>
      </c>
      <c r="E704" s="21">
        <v>179</v>
      </c>
      <c r="F704" s="21">
        <v>123</v>
      </c>
      <c r="G704" s="21">
        <v>34</v>
      </c>
      <c r="H704" s="21">
        <v>1</v>
      </c>
      <c r="I704" s="21">
        <v>21</v>
      </c>
      <c r="J704" s="21">
        <v>43</v>
      </c>
      <c r="K704" s="21">
        <v>107</v>
      </c>
      <c r="L704" s="23">
        <v>0.28699999999999998</v>
      </c>
      <c r="N704" s="21">
        <f t="shared" si="44"/>
        <v>696</v>
      </c>
      <c r="O704" s="20" t="s">
        <v>862</v>
      </c>
      <c r="P704" s="21">
        <v>855</v>
      </c>
      <c r="Q704" s="23">
        <f t="shared" si="43"/>
        <v>0.18830409356725147</v>
      </c>
      <c r="R704" s="21">
        <v>231</v>
      </c>
      <c r="S704" s="25">
        <v>161</v>
      </c>
      <c r="T704" s="21">
        <v>41</v>
      </c>
      <c r="U704" s="21">
        <v>6</v>
      </c>
      <c r="V704" s="21">
        <v>23</v>
      </c>
      <c r="W704" s="21">
        <v>64</v>
      </c>
      <c r="X704" s="21">
        <v>83</v>
      </c>
      <c r="Y704" s="21">
        <v>196.1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x14ac:dyDescent="0.25">
      <c r="A705" s="20">
        <v>941</v>
      </c>
      <c r="B705" s="20" t="s">
        <v>394</v>
      </c>
      <c r="C705" s="21">
        <v>674</v>
      </c>
      <c r="D705" s="22">
        <f t="shared" si="42"/>
        <v>0.13501483679525222</v>
      </c>
      <c r="E705" s="21">
        <v>149</v>
      </c>
      <c r="F705" s="21">
        <v>91</v>
      </c>
      <c r="G705" s="21">
        <v>33</v>
      </c>
      <c r="H705" s="21">
        <v>4</v>
      </c>
      <c r="I705" s="21">
        <v>21</v>
      </c>
      <c r="J705" s="21">
        <v>57</v>
      </c>
      <c r="K705" s="21">
        <v>94</v>
      </c>
      <c r="L705" s="23">
        <v>0.251</v>
      </c>
      <c r="N705" s="21">
        <f t="shared" si="44"/>
        <v>697</v>
      </c>
      <c r="O705" s="20" t="s">
        <v>571</v>
      </c>
      <c r="P705" s="21">
        <v>855</v>
      </c>
      <c r="Q705" s="23">
        <f t="shared" si="43"/>
        <v>0.18947368421052632</v>
      </c>
      <c r="R705" s="21">
        <v>232</v>
      </c>
      <c r="S705" s="25">
        <v>162</v>
      </c>
      <c r="T705" s="21">
        <v>46</v>
      </c>
      <c r="U705" s="21">
        <v>8</v>
      </c>
      <c r="V705" s="21">
        <v>16</v>
      </c>
      <c r="W705" s="21">
        <v>63</v>
      </c>
      <c r="X705" s="21">
        <v>111</v>
      </c>
      <c r="Y705" s="21">
        <v>194.2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x14ac:dyDescent="0.25">
      <c r="A706" s="20">
        <v>5133</v>
      </c>
      <c r="B706" s="20" t="s">
        <v>100</v>
      </c>
      <c r="C706" s="21">
        <v>674</v>
      </c>
      <c r="D706" s="22">
        <f t="shared" si="42"/>
        <v>0.19881305637982197</v>
      </c>
      <c r="E706" s="21">
        <v>181</v>
      </c>
      <c r="F706" s="21">
        <v>134</v>
      </c>
      <c r="G706" s="21">
        <v>39</v>
      </c>
      <c r="H706" s="21">
        <v>2</v>
      </c>
      <c r="I706" s="21">
        <v>6</v>
      </c>
      <c r="J706" s="21">
        <v>26</v>
      </c>
      <c r="K706" s="21">
        <v>68</v>
      </c>
      <c r="L706" s="23">
        <v>0.28399999999999997</v>
      </c>
      <c r="N706" s="21">
        <f t="shared" si="44"/>
        <v>698</v>
      </c>
      <c r="O706" s="20" t="s">
        <v>592</v>
      </c>
      <c r="P706" s="21">
        <v>855</v>
      </c>
      <c r="Q706" s="23">
        <f t="shared" si="43"/>
        <v>0.14619883040935672</v>
      </c>
      <c r="R706" s="21">
        <v>205</v>
      </c>
      <c r="S706" s="25">
        <v>125</v>
      </c>
      <c r="T706" s="21">
        <v>50</v>
      </c>
      <c r="U706" s="21">
        <v>5</v>
      </c>
      <c r="V706" s="21">
        <v>25</v>
      </c>
      <c r="W706" s="21">
        <v>74</v>
      </c>
      <c r="X706" s="21">
        <v>129</v>
      </c>
      <c r="Y706" s="21">
        <v>193.2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x14ac:dyDescent="0.25">
      <c r="A707" s="20">
        <v>13075</v>
      </c>
      <c r="B707" s="20" t="s">
        <v>413</v>
      </c>
      <c r="C707" s="21">
        <v>674</v>
      </c>
      <c r="D707" s="22">
        <f t="shared" si="42"/>
        <v>0.20771513353115728</v>
      </c>
      <c r="E707" s="21">
        <v>171</v>
      </c>
      <c r="F707" s="21">
        <v>140</v>
      </c>
      <c r="G707" s="21">
        <v>20</v>
      </c>
      <c r="H707" s="21">
        <v>3</v>
      </c>
      <c r="I707" s="21">
        <v>8</v>
      </c>
      <c r="J707" s="21">
        <v>55</v>
      </c>
      <c r="K707" s="21">
        <v>40</v>
      </c>
      <c r="L707" s="23">
        <v>0.28599999999999998</v>
      </c>
      <c r="N707" s="21">
        <f t="shared" si="44"/>
        <v>699</v>
      </c>
      <c r="O707" s="20" t="s">
        <v>787</v>
      </c>
      <c r="P707" s="21">
        <v>855</v>
      </c>
      <c r="Q707" s="23">
        <f t="shared" si="43"/>
        <v>0.16257309941520467</v>
      </c>
      <c r="R707" s="21">
        <v>207</v>
      </c>
      <c r="S707" s="25">
        <v>139</v>
      </c>
      <c r="T707" s="21">
        <v>43</v>
      </c>
      <c r="U707" s="21">
        <v>3</v>
      </c>
      <c r="V707" s="21">
        <v>22</v>
      </c>
      <c r="W707" s="21">
        <v>87</v>
      </c>
      <c r="X707" s="21">
        <v>140</v>
      </c>
      <c r="Y707" s="21">
        <v>192.2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spans="1:42" x14ac:dyDescent="0.25">
      <c r="A708" s="20">
        <v>11265</v>
      </c>
      <c r="B708" s="20" t="s">
        <v>324</v>
      </c>
      <c r="C708" s="21">
        <v>674</v>
      </c>
      <c r="D708" s="22">
        <f t="shared" si="42"/>
        <v>0.17804154302670624</v>
      </c>
      <c r="E708" s="21">
        <v>173</v>
      </c>
      <c r="F708" s="21">
        <v>120</v>
      </c>
      <c r="G708" s="21">
        <v>30</v>
      </c>
      <c r="H708" s="21">
        <v>1</v>
      </c>
      <c r="I708" s="21">
        <v>22</v>
      </c>
      <c r="J708" s="21">
        <v>37</v>
      </c>
      <c r="K708" s="21">
        <v>133</v>
      </c>
      <c r="L708" s="23">
        <v>0.27800000000000002</v>
      </c>
      <c r="N708" s="21">
        <f t="shared" si="44"/>
        <v>700</v>
      </c>
      <c r="O708" s="20" t="s">
        <v>826</v>
      </c>
      <c r="P708" s="21">
        <v>855</v>
      </c>
      <c r="Q708" s="23">
        <f t="shared" si="43"/>
        <v>0.1368421052631579</v>
      </c>
      <c r="R708" s="21">
        <v>198</v>
      </c>
      <c r="S708" s="25">
        <v>117</v>
      </c>
      <c r="T708" s="21">
        <v>47</v>
      </c>
      <c r="U708" s="21">
        <v>5</v>
      </c>
      <c r="V708" s="21">
        <v>29</v>
      </c>
      <c r="W708" s="21">
        <v>84</v>
      </c>
      <c r="X708" s="21">
        <v>131</v>
      </c>
      <c r="Y708" s="21">
        <v>192.2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x14ac:dyDescent="0.25">
      <c r="A709" s="20">
        <v>8709</v>
      </c>
      <c r="B709" s="20" t="s">
        <v>329</v>
      </c>
      <c r="C709" s="21">
        <v>674</v>
      </c>
      <c r="D709" s="22">
        <f t="shared" si="42"/>
        <v>0.20474777448071216</v>
      </c>
      <c r="E709" s="21">
        <v>156</v>
      </c>
      <c r="F709" s="21">
        <v>138</v>
      </c>
      <c r="G709" s="21">
        <v>15</v>
      </c>
      <c r="H709" s="21">
        <v>3</v>
      </c>
      <c r="I709" s="21">
        <v>0</v>
      </c>
      <c r="J709" s="21">
        <v>64</v>
      </c>
      <c r="K709" s="21">
        <v>96</v>
      </c>
      <c r="L709" s="23">
        <v>0.26500000000000001</v>
      </c>
      <c r="N709" s="21">
        <f t="shared" si="44"/>
        <v>701</v>
      </c>
      <c r="O709" s="20" t="s">
        <v>776</v>
      </c>
      <c r="P709" s="21">
        <v>855</v>
      </c>
      <c r="Q709" s="23">
        <f t="shared" si="43"/>
        <v>0.15672514619883041</v>
      </c>
      <c r="R709" s="21">
        <v>191</v>
      </c>
      <c r="S709" s="25">
        <v>134</v>
      </c>
      <c r="T709" s="21">
        <v>35</v>
      </c>
      <c r="U709" s="21">
        <v>7</v>
      </c>
      <c r="V709" s="21">
        <v>15</v>
      </c>
      <c r="W709" s="21">
        <v>111</v>
      </c>
      <c r="X709" s="21">
        <v>172</v>
      </c>
      <c r="Y709" s="21">
        <v>192.1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x14ac:dyDescent="0.25">
      <c r="A710" s="20">
        <v>956</v>
      </c>
      <c r="B710" s="20" t="s">
        <v>412</v>
      </c>
      <c r="C710" s="21">
        <v>674</v>
      </c>
      <c r="D710" s="22">
        <f t="shared" si="42"/>
        <v>0.18545994065281898</v>
      </c>
      <c r="E710" s="21">
        <v>166</v>
      </c>
      <c r="F710" s="21">
        <v>125</v>
      </c>
      <c r="G710" s="21">
        <v>24</v>
      </c>
      <c r="H710" s="21">
        <v>3</v>
      </c>
      <c r="I710" s="21">
        <v>14</v>
      </c>
      <c r="J710" s="21">
        <v>19</v>
      </c>
      <c r="K710" s="21">
        <v>91</v>
      </c>
      <c r="L710" s="23">
        <v>0.26200000000000001</v>
      </c>
      <c r="N710" s="21">
        <f t="shared" si="44"/>
        <v>702</v>
      </c>
      <c r="O710" s="20" t="s">
        <v>824</v>
      </c>
      <c r="P710" s="21">
        <v>855</v>
      </c>
      <c r="Q710" s="23">
        <f t="shared" si="43"/>
        <v>0.16842105263157894</v>
      </c>
      <c r="R710" s="21">
        <v>208</v>
      </c>
      <c r="S710" s="25">
        <v>144</v>
      </c>
      <c r="T710" s="21">
        <v>37</v>
      </c>
      <c r="U710" s="21">
        <v>3</v>
      </c>
      <c r="V710" s="21">
        <v>24</v>
      </c>
      <c r="W710" s="21">
        <v>107</v>
      </c>
      <c r="X710" s="21">
        <v>132</v>
      </c>
      <c r="Y710" s="21">
        <v>188.1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spans="1:42" x14ac:dyDescent="0.25">
      <c r="A711" s="20">
        <v>545</v>
      </c>
      <c r="B711" s="20" t="s">
        <v>376</v>
      </c>
      <c r="C711" s="21">
        <v>674</v>
      </c>
      <c r="D711" s="22">
        <f t="shared" si="42"/>
        <v>0.13501483679525222</v>
      </c>
      <c r="E711" s="21">
        <v>160</v>
      </c>
      <c r="F711" s="21">
        <v>91</v>
      </c>
      <c r="G711" s="21">
        <v>35</v>
      </c>
      <c r="H711" s="21">
        <v>3</v>
      </c>
      <c r="I711" s="21">
        <v>31</v>
      </c>
      <c r="J711" s="21">
        <v>55</v>
      </c>
      <c r="K711" s="21">
        <v>187</v>
      </c>
      <c r="L711" s="23">
        <v>0.26400000000000001</v>
      </c>
      <c r="N711" s="21">
        <f t="shared" si="44"/>
        <v>703</v>
      </c>
      <c r="O711" s="20" t="s">
        <v>640</v>
      </c>
      <c r="P711" s="21">
        <v>855</v>
      </c>
      <c r="Q711" s="23">
        <f t="shared" si="43"/>
        <v>0.15789473684210525</v>
      </c>
      <c r="R711" s="21">
        <v>237</v>
      </c>
      <c r="S711" s="25">
        <v>135</v>
      </c>
      <c r="T711" s="21">
        <v>55</v>
      </c>
      <c r="U711" s="21">
        <v>7</v>
      </c>
      <c r="V711" s="21">
        <v>40</v>
      </c>
      <c r="W711" s="21">
        <v>52</v>
      </c>
      <c r="X711" s="21">
        <v>123</v>
      </c>
      <c r="Y711" s="21">
        <v>186.1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x14ac:dyDescent="0.25">
      <c r="A712" s="20">
        <v>941</v>
      </c>
      <c r="B712" s="20" t="s">
        <v>394</v>
      </c>
      <c r="C712" s="21">
        <v>674</v>
      </c>
      <c r="D712" s="22">
        <f t="shared" si="42"/>
        <v>0.20474777448071216</v>
      </c>
      <c r="E712" s="21">
        <v>199</v>
      </c>
      <c r="F712" s="21">
        <v>138</v>
      </c>
      <c r="G712" s="21">
        <v>46</v>
      </c>
      <c r="H712" s="21">
        <v>1</v>
      </c>
      <c r="I712" s="21">
        <v>14</v>
      </c>
      <c r="J712" s="21">
        <v>19</v>
      </c>
      <c r="K712" s="21">
        <v>48</v>
      </c>
      <c r="L712" s="23">
        <v>0.313</v>
      </c>
      <c r="N712" s="21">
        <f t="shared" si="44"/>
        <v>704</v>
      </c>
      <c r="O712" s="20" t="s">
        <v>571</v>
      </c>
      <c r="P712" s="21">
        <v>854</v>
      </c>
      <c r="Q712" s="23">
        <f t="shared" si="43"/>
        <v>0.14168618266978922</v>
      </c>
      <c r="R712" s="21">
        <v>166</v>
      </c>
      <c r="S712" s="25">
        <v>121</v>
      </c>
      <c r="T712" s="21">
        <v>30</v>
      </c>
      <c r="U712" s="21">
        <v>3</v>
      </c>
      <c r="V712" s="21">
        <v>12</v>
      </c>
      <c r="W712" s="21">
        <v>48</v>
      </c>
      <c r="X712" s="21">
        <v>127</v>
      </c>
      <c r="Y712" s="21">
        <v>219.2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x14ac:dyDescent="0.25">
      <c r="A713" s="20">
        <v>84</v>
      </c>
      <c r="B713" s="20" t="s">
        <v>330</v>
      </c>
      <c r="C713" s="21">
        <v>674</v>
      </c>
      <c r="D713" s="22">
        <f t="shared" si="42"/>
        <v>0.16468842729970326</v>
      </c>
      <c r="E713" s="21">
        <v>169</v>
      </c>
      <c r="F713" s="21">
        <v>111</v>
      </c>
      <c r="G713" s="21">
        <v>24</v>
      </c>
      <c r="H713" s="21">
        <v>1</v>
      </c>
      <c r="I713" s="21">
        <v>33</v>
      </c>
      <c r="J713" s="21">
        <v>53</v>
      </c>
      <c r="K713" s="21">
        <v>75</v>
      </c>
      <c r="L713" s="23">
        <v>0.27500000000000002</v>
      </c>
      <c r="N713" s="21">
        <f t="shared" si="44"/>
        <v>705</v>
      </c>
      <c r="O713" s="20" t="s">
        <v>666</v>
      </c>
      <c r="P713" s="21">
        <v>854</v>
      </c>
      <c r="Q713" s="23">
        <f t="shared" si="43"/>
        <v>0.12295081967213115</v>
      </c>
      <c r="R713" s="21">
        <v>176</v>
      </c>
      <c r="S713" s="25">
        <v>105</v>
      </c>
      <c r="T713" s="21">
        <v>43</v>
      </c>
      <c r="U713" s="21">
        <v>4</v>
      </c>
      <c r="V713" s="21">
        <v>24</v>
      </c>
      <c r="W713" s="21">
        <v>64</v>
      </c>
      <c r="X713" s="21">
        <v>157</v>
      </c>
      <c r="Y713" s="21">
        <v>209</v>
      </c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spans="1:42" x14ac:dyDescent="0.25">
      <c r="A714" s="20">
        <v>54</v>
      </c>
      <c r="B714" s="20" t="s">
        <v>228</v>
      </c>
      <c r="C714" s="21">
        <v>674</v>
      </c>
      <c r="D714" s="22">
        <f t="shared" ref="D714:D777" si="45">F714/C714</f>
        <v>0.1394658753709199</v>
      </c>
      <c r="E714" s="21">
        <v>154</v>
      </c>
      <c r="F714" s="21">
        <v>94</v>
      </c>
      <c r="G714" s="21">
        <v>40</v>
      </c>
      <c r="H714" s="21">
        <v>6</v>
      </c>
      <c r="I714" s="21">
        <v>14</v>
      </c>
      <c r="J714" s="21">
        <v>45</v>
      </c>
      <c r="K714" s="21">
        <v>103</v>
      </c>
      <c r="L714" s="23">
        <v>0.249</v>
      </c>
      <c r="N714" s="21">
        <f t="shared" si="44"/>
        <v>706</v>
      </c>
      <c r="O714" s="20" t="s">
        <v>493</v>
      </c>
      <c r="P714" s="21">
        <v>854</v>
      </c>
      <c r="Q714" s="23">
        <f t="shared" ref="Q714:Q777" si="46">S714/P714</f>
        <v>0.14871194379391101</v>
      </c>
      <c r="R714" s="21">
        <v>185</v>
      </c>
      <c r="S714" s="25">
        <v>127</v>
      </c>
      <c r="T714" s="21">
        <v>32</v>
      </c>
      <c r="U714" s="21">
        <v>3</v>
      </c>
      <c r="V714" s="21">
        <v>23</v>
      </c>
      <c r="W714" s="21">
        <v>42</v>
      </c>
      <c r="X714" s="21">
        <v>274</v>
      </c>
      <c r="Y714" s="21">
        <v>208.2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x14ac:dyDescent="0.25">
      <c r="A715" s="20">
        <v>9847</v>
      </c>
      <c r="B715" s="20" t="s">
        <v>333</v>
      </c>
      <c r="C715" s="21">
        <v>673</v>
      </c>
      <c r="D715" s="22">
        <f t="shared" si="45"/>
        <v>0.19019316493313521</v>
      </c>
      <c r="E715" s="21">
        <v>194</v>
      </c>
      <c r="F715" s="21">
        <v>128</v>
      </c>
      <c r="G715" s="21">
        <v>29</v>
      </c>
      <c r="H715" s="21">
        <v>6</v>
      </c>
      <c r="I715" s="21">
        <v>31</v>
      </c>
      <c r="J715" s="21">
        <v>70</v>
      </c>
      <c r="K715" s="21">
        <v>132</v>
      </c>
      <c r="L715" s="23">
        <v>0.32700000000000001</v>
      </c>
      <c r="N715" s="21">
        <f t="shared" ref="N715:N778" si="47">N714+1</f>
        <v>707</v>
      </c>
      <c r="O715" s="20" t="s">
        <v>610</v>
      </c>
      <c r="P715" s="21">
        <v>854</v>
      </c>
      <c r="Q715" s="23">
        <f t="shared" si="46"/>
        <v>0.15925058548009369</v>
      </c>
      <c r="R715" s="21">
        <v>202</v>
      </c>
      <c r="S715" s="25">
        <v>136</v>
      </c>
      <c r="T715" s="21">
        <v>45</v>
      </c>
      <c r="U715" s="21">
        <v>6</v>
      </c>
      <c r="V715" s="21">
        <v>15</v>
      </c>
      <c r="W715" s="21">
        <v>61</v>
      </c>
      <c r="X715" s="21">
        <v>134</v>
      </c>
      <c r="Y715" s="21">
        <v>200.1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x14ac:dyDescent="0.25">
      <c r="A716" s="20">
        <v>9272</v>
      </c>
      <c r="B716" s="20" t="s">
        <v>393</v>
      </c>
      <c r="C716" s="21">
        <v>673</v>
      </c>
      <c r="D716" s="22">
        <f t="shared" si="45"/>
        <v>0.10549777117384844</v>
      </c>
      <c r="E716" s="21">
        <v>167</v>
      </c>
      <c r="F716" s="21">
        <v>71</v>
      </c>
      <c r="G716" s="21">
        <v>42</v>
      </c>
      <c r="H716" s="21">
        <v>1</v>
      </c>
      <c r="I716" s="21">
        <v>53</v>
      </c>
      <c r="J716" s="21">
        <v>72</v>
      </c>
      <c r="K716" s="21">
        <v>199</v>
      </c>
      <c r="L716" s="23">
        <v>0.28599999999999998</v>
      </c>
      <c r="N716" s="21">
        <f t="shared" si="47"/>
        <v>708</v>
      </c>
      <c r="O716" s="20" t="s">
        <v>762</v>
      </c>
      <c r="P716" s="21">
        <v>854</v>
      </c>
      <c r="Q716" s="23">
        <f t="shared" si="46"/>
        <v>0.18384074941451992</v>
      </c>
      <c r="R716" s="21">
        <v>223</v>
      </c>
      <c r="S716" s="25">
        <v>157</v>
      </c>
      <c r="T716" s="21">
        <v>46</v>
      </c>
      <c r="U716" s="21">
        <v>6</v>
      </c>
      <c r="V716" s="21">
        <v>14</v>
      </c>
      <c r="W716" s="21">
        <v>43</v>
      </c>
      <c r="X716" s="21">
        <v>142</v>
      </c>
      <c r="Y716" s="21">
        <v>199.2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spans="1:42" x14ac:dyDescent="0.25">
      <c r="A717" s="20">
        <v>9256</v>
      </c>
      <c r="B717" s="20" t="s">
        <v>411</v>
      </c>
      <c r="C717" s="21">
        <v>673</v>
      </c>
      <c r="D717" s="22">
        <f t="shared" si="45"/>
        <v>0.18870728083209509</v>
      </c>
      <c r="E717" s="21">
        <v>192</v>
      </c>
      <c r="F717" s="21">
        <v>127</v>
      </c>
      <c r="G717" s="21">
        <v>39</v>
      </c>
      <c r="H717" s="21">
        <v>6</v>
      </c>
      <c r="I717" s="21">
        <v>20</v>
      </c>
      <c r="J717" s="21">
        <v>53</v>
      </c>
      <c r="K717" s="21">
        <v>89</v>
      </c>
      <c r="L717" s="23">
        <v>0.315</v>
      </c>
      <c r="N717" s="21">
        <f t="shared" si="47"/>
        <v>709</v>
      </c>
      <c r="O717" s="20" t="s">
        <v>576</v>
      </c>
      <c r="P717" s="21">
        <v>854</v>
      </c>
      <c r="Q717" s="23">
        <f t="shared" si="46"/>
        <v>0.18501170960187355</v>
      </c>
      <c r="R717" s="21">
        <v>235</v>
      </c>
      <c r="S717" s="25">
        <v>158</v>
      </c>
      <c r="T717" s="21">
        <v>42</v>
      </c>
      <c r="U717" s="21">
        <v>9</v>
      </c>
      <c r="V717" s="21">
        <v>26</v>
      </c>
      <c r="W717" s="21">
        <v>39</v>
      </c>
      <c r="X717" s="21">
        <v>147</v>
      </c>
      <c r="Y717" s="21">
        <v>199.1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x14ac:dyDescent="0.25">
      <c r="A718" s="20">
        <v>9777</v>
      </c>
      <c r="B718" s="20" t="s">
        <v>210</v>
      </c>
      <c r="C718" s="21">
        <v>673</v>
      </c>
      <c r="D718" s="22">
        <f t="shared" si="45"/>
        <v>0.14413075780089152</v>
      </c>
      <c r="E718" s="21">
        <v>175</v>
      </c>
      <c r="F718" s="21">
        <v>97</v>
      </c>
      <c r="G718" s="21">
        <v>38</v>
      </c>
      <c r="H718" s="21">
        <v>2</v>
      </c>
      <c r="I718" s="21">
        <v>38</v>
      </c>
      <c r="J718" s="21">
        <v>73</v>
      </c>
      <c r="K718" s="21">
        <v>122</v>
      </c>
      <c r="L718" s="23">
        <v>0.29699999999999999</v>
      </c>
      <c r="N718" s="21">
        <f t="shared" si="47"/>
        <v>710</v>
      </c>
      <c r="O718" s="20" t="s">
        <v>550</v>
      </c>
      <c r="P718" s="21">
        <v>854</v>
      </c>
      <c r="Q718" s="23">
        <f t="shared" si="46"/>
        <v>0.18618266978922718</v>
      </c>
      <c r="R718" s="21">
        <v>230</v>
      </c>
      <c r="S718" s="25">
        <v>159</v>
      </c>
      <c r="T718" s="21">
        <v>45</v>
      </c>
      <c r="U718" s="21">
        <v>7</v>
      </c>
      <c r="V718" s="21">
        <v>19</v>
      </c>
      <c r="W718" s="21">
        <v>46</v>
      </c>
      <c r="X718" s="21">
        <v>131</v>
      </c>
      <c r="Y718" s="21">
        <v>195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x14ac:dyDescent="0.25">
      <c r="A719" s="20">
        <v>1887</v>
      </c>
      <c r="B719" s="20" t="s">
        <v>167</v>
      </c>
      <c r="C719" s="21">
        <v>673</v>
      </c>
      <c r="D719" s="22">
        <f t="shared" si="45"/>
        <v>0.1426448736998514</v>
      </c>
      <c r="E719" s="21">
        <v>158</v>
      </c>
      <c r="F719" s="21">
        <v>96</v>
      </c>
      <c r="G719" s="21">
        <v>27</v>
      </c>
      <c r="H719" s="21">
        <v>0</v>
      </c>
      <c r="I719" s="21">
        <v>35</v>
      </c>
      <c r="J719" s="21">
        <v>104</v>
      </c>
      <c r="K719" s="21">
        <v>96</v>
      </c>
      <c r="L719" s="23">
        <v>0.28599999999999998</v>
      </c>
      <c r="N719" s="21">
        <f t="shared" si="47"/>
        <v>711</v>
      </c>
      <c r="O719" s="20" t="s">
        <v>661</v>
      </c>
      <c r="P719" s="21">
        <v>853</v>
      </c>
      <c r="Q719" s="23">
        <f t="shared" si="46"/>
        <v>0.16295427901524032</v>
      </c>
      <c r="R719" s="21">
        <v>201</v>
      </c>
      <c r="S719" s="25">
        <v>139</v>
      </c>
      <c r="T719" s="21">
        <v>39</v>
      </c>
      <c r="U719" s="21">
        <v>2</v>
      </c>
      <c r="V719" s="21">
        <v>21</v>
      </c>
      <c r="W719" s="21">
        <v>63</v>
      </c>
      <c r="X719" s="21">
        <v>139</v>
      </c>
      <c r="Y719" s="21">
        <v>206.1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x14ac:dyDescent="0.25">
      <c r="A720" s="20">
        <v>12927</v>
      </c>
      <c r="B720" s="20" t="s">
        <v>410</v>
      </c>
      <c r="C720" s="21">
        <v>673</v>
      </c>
      <c r="D720" s="22">
        <f t="shared" si="45"/>
        <v>0.1575037147102526</v>
      </c>
      <c r="E720" s="21">
        <v>159</v>
      </c>
      <c r="F720" s="21">
        <v>106</v>
      </c>
      <c r="G720" s="21">
        <v>30</v>
      </c>
      <c r="H720" s="21">
        <v>7</v>
      </c>
      <c r="I720" s="21">
        <v>16</v>
      </c>
      <c r="J720" s="21">
        <v>71</v>
      </c>
      <c r="K720" s="21">
        <v>116</v>
      </c>
      <c r="L720" s="23">
        <v>0.27400000000000002</v>
      </c>
      <c r="N720" s="21">
        <f t="shared" si="47"/>
        <v>712</v>
      </c>
      <c r="O720" s="20" t="s">
        <v>535</v>
      </c>
      <c r="P720" s="21">
        <v>853</v>
      </c>
      <c r="Q720" s="23">
        <f t="shared" si="46"/>
        <v>0.15943728018757328</v>
      </c>
      <c r="R720" s="21">
        <v>196</v>
      </c>
      <c r="S720" s="25">
        <v>136</v>
      </c>
      <c r="T720" s="21">
        <v>39</v>
      </c>
      <c r="U720" s="21">
        <v>3</v>
      </c>
      <c r="V720" s="21">
        <v>18</v>
      </c>
      <c r="W720" s="21">
        <v>47</v>
      </c>
      <c r="X720" s="21">
        <v>197</v>
      </c>
      <c r="Y720" s="21">
        <v>205.2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x14ac:dyDescent="0.25">
      <c r="A721" s="20">
        <v>2</v>
      </c>
      <c r="B721" s="20" t="s">
        <v>71</v>
      </c>
      <c r="C721" s="21">
        <v>673</v>
      </c>
      <c r="D721" s="22">
        <f t="shared" si="45"/>
        <v>0.17682020802377416</v>
      </c>
      <c r="E721" s="21">
        <v>201</v>
      </c>
      <c r="F721" s="21">
        <v>119</v>
      </c>
      <c r="G721" s="21">
        <v>49</v>
      </c>
      <c r="H721" s="21">
        <v>4</v>
      </c>
      <c r="I721" s="21">
        <v>29</v>
      </c>
      <c r="J721" s="21">
        <v>31</v>
      </c>
      <c r="K721" s="21">
        <v>83</v>
      </c>
      <c r="L721" s="23">
        <v>0.315</v>
      </c>
      <c r="N721" s="21">
        <f t="shared" si="47"/>
        <v>713</v>
      </c>
      <c r="O721" s="20" t="s">
        <v>656</v>
      </c>
      <c r="P721" s="21">
        <v>853</v>
      </c>
      <c r="Q721" s="23">
        <f t="shared" si="46"/>
        <v>0.15826494724501758</v>
      </c>
      <c r="R721" s="21">
        <v>195</v>
      </c>
      <c r="S721" s="25">
        <v>135</v>
      </c>
      <c r="T721" s="21">
        <v>33</v>
      </c>
      <c r="U721" s="21">
        <v>6</v>
      </c>
      <c r="V721" s="21">
        <v>21</v>
      </c>
      <c r="W721" s="21">
        <v>65</v>
      </c>
      <c r="X721" s="21">
        <v>152</v>
      </c>
      <c r="Y721" s="21">
        <v>202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x14ac:dyDescent="0.25">
      <c r="A722" s="20">
        <v>14344</v>
      </c>
      <c r="B722" s="20" t="s">
        <v>373</v>
      </c>
      <c r="C722" s="21">
        <v>673</v>
      </c>
      <c r="D722" s="22">
        <f t="shared" si="45"/>
        <v>0.11738484398216939</v>
      </c>
      <c r="E722" s="21">
        <v>153</v>
      </c>
      <c r="F722" s="21">
        <v>79</v>
      </c>
      <c r="G722" s="21">
        <v>35</v>
      </c>
      <c r="H722" s="21">
        <v>0</v>
      </c>
      <c r="I722" s="21">
        <v>39</v>
      </c>
      <c r="J722" s="21">
        <v>88</v>
      </c>
      <c r="K722" s="21">
        <v>113</v>
      </c>
      <c r="L722" s="23">
        <v>0.27100000000000002</v>
      </c>
      <c r="N722" s="21">
        <f t="shared" si="47"/>
        <v>714</v>
      </c>
      <c r="O722" s="20" t="s">
        <v>757</v>
      </c>
      <c r="P722" s="21">
        <v>853</v>
      </c>
      <c r="Q722" s="23">
        <f t="shared" si="46"/>
        <v>0.17584994138335286</v>
      </c>
      <c r="R722" s="21">
        <v>217</v>
      </c>
      <c r="S722" s="25">
        <v>150</v>
      </c>
      <c r="T722" s="21">
        <v>41</v>
      </c>
      <c r="U722" s="21">
        <v>3</v>
      </c>
      <c r="V722" s="21">
        <v>23</v>
      </c>
      <c r="W722" s="21">
        <v>76</v>
      </c>
      <c r="X722" s="21">
        <v>139</v>
      </c>
      <c r="Y722" s="21">
        <v>189.1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spans="1:42" x14ac:dyDescent="0.25">
      <c r="A723" s="20">
        <v>911</v>
      </c>
      <c r="B723" s="20" t="s">
        <v>148</v>
      </c>
      <c r="C723" s="21">
        <v>673</v>
      </c>
      <c r="D723" s="22">
        <f t="shared" si="45"/>
        <v>0.14858841010401189</v>
      </c>
      <c r="E723" s="21">
        <v>179</v>
      </c>
      <c r="F723" s="21">
        <v>100</v>
      </c>
      <c r="G723" s="21">
        <v>44</v>
      </c>
      <c r="H723" s="21">
        <v>8</v>
      </c>
      <c r="I723" s="21">
        <v>27</v>
      </c>
      <c r="J723" s="21">
        <v>58</v>
      </c>
      <c r="K723" s="21">
        <v>119</v>
      </c>
      <c r="L723" s="23">
        <v>0.29399999999999998</v>
      </c>
      <c r="N723" s="21">
        <f t="shared" si="47"/>
        <v>715</v>
      </c>
      <c r="O723" s="20" t="s">
        <v>594</v>
      </c>
      <c r="P723" s="21">
        <v>852</v>
      </c>
      <c r="Q723" s="23">
        <f t="shared" si="46"/>
        <v>0.13262910798122066</v>
      </c>
      <c r="R723" s="21">
        <v>183</v>
      </c>
      <c r="S723" s="25">
        <v>113</v>
      </c>
      <c r="T723" s="21">
        <v>50</v>
      </c>
      <c r="U723" s="21">
        <v>1</v>
      </c>
      <c r="V723" s="21">
        <v>19</v>
      </c>
      <c r="W723" s="21">
        <v>59</v>
      </c>
      <c r="X723" s="21">
        <v>139</v>
      </c>
      <c r="Y723" s="21">
        <v>206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x14ac:dyDescent="0.25">
      <c r="A724" s="20">
        <v>1042</v>
      </c>
      <c r="B724" s="20" t="s">
        <v>229</v>
      </c>
      <c r="C724" s="21">
        <v>673</v>
      </c>
      <c r="D724" s="22">
        <f t="shared" si="45"/>
        <v>0.20059435364041606</v>
      </c>
      <c r="E724" s="21">
        <v>190</v>
      </c>
      <c r="F724" s="21">
        <v>135</v>
      </c>
      <c r="G724" s="21">
        <v>37</v>
      </c>
      <c r="H724" s="21">
        <v>3</v>
      </c>
      <c r="I724" s="21">
        <v>15</v>
      </c>
      <c r="J724" s="21">
        <v>55</v>
      </c>
      <c r="K724" s="21">
        <v>70</v>
      </c>
      <c r="L724" s="23">
        <v>0.314</v>
      </c>
      <c r="N724" s="21">
        <f t="shared" si="47"/>
        <v>716</v>
      </c>
      <c r="O724" s="20" t="s">
        <v>507</v>
      </c>
      <c r="P724" s="21">
        <v>852</v>
      </c>
      <c r="Q724" s="23">
        <f t="shared" si="46"/>
        <v>0.14319248826291081</v>
      </c>
      <c r="R724" s="21">
        <v>196</v>
      </c>
      <c r="S724" s="25">
        <v>122</v>
      </c>
      <c r="T724" s="21">
        <v>44</v>
      </c>
      <c r="U724" s="21">
        <v>7</v>
      </c>
      <c r="V724" s="21">
        <v>23</v>
      </c>
      <c r="W724" s="21">
        <v>63</v>
      </c>
      <c r="X724" s="21">
        <v>158</v>
      </c>
      <c r="Y724" s="21">
        <v>202.2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spans="1:42" x14ac:dyDescent="0.25">
      <c r="A725" s="20">
        <v>3892</v>
      </c>
      <c r="B725" s="20" t="s">
        <v>409</v>
      </c>
      <c r="C725" s="21">
        <v>673</v>
      </c>
      <c r="D725" s="22">
        <f t="shared" si="45"/>
        <v>0.12184249628528974</v>
      </c>
      <c r="E725" s="21">
        <v>148</v>
      </c>
      <c r="F725" s="21">
        <v>82</v>
      </c>
      <c r="G725" s="21">
        <v>29</v>
      </c>
      <c r="H725" s="21">
        <v>5</v>
      </c>
      <c r="I725" s="21">
        <v>32</v>
      </c>
      <c r="J725" s="21">
        <v>55</v>
      </c>
      <c r="K725" s="21">
        <v>151</v>
      </c>
      <c r="L725" s="23">
        <v>0.24199999999999999</v>
      </c>
      <c r="N725" s="21">
        <f t="shared" si="47"/>
        <v>717</v>
      </c>
      <c r="O725" s="20" t="s">
        <v>515</v>
      </c>
      <c r="P725" s="21">
        <v>852</v>
      </c>
      <c r="Q725" s="23">
        <f t="shared" si="46"/>
        <v>0.13145539906103287</v>
      </c>
      <c r="R725" s="21">
        <v>176</v>
      </c>
      <c r="S725" s="25">
        <v>112</v>
      </c>
      <c r="T725" s="21">
        <v>34</v>
      </c>
      <c r="U725" s="21">
        <v>3</v>
      </c>
      <c r="V725" s="21">
        <v>27</v>
      </c>
      <c r="W725" s="21">
        <v>80</v>
      </c>
      <c r="X725" s="21">
        <v>229</v>
      </c>
      <c r="Y725" s="21">
        <v>202.1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x14ac:dyDescent="0.25">
      <c r="A726" s="20">
        <v>1178</v>
      </c>
      <c r="B726" s="20" t="s">
        <v>137</v>
      </c>
      <c r="C726" s="21">
        <v>673</v>
      </c>
      <c r="D726" s="22">
        <f t="shared" si="45"/>
        <v>0.17682020802377416</v>
      </c>
      <c r="E726" s="21">
        <v>175</v>
      </c>
      <c r="F726" s="21">
        <v>119</v>
      </c>
      <c r="G726" s="21">
        <v>40</v>
      </c>
      <c r="H726" s="21">
        <v>2</v>
      </c>
      <c r="I726" s="21">
        <v>14</v>
      </c>
      <c r="J726" s="21">
        <v>62</v>
      </c>
      <c r="K726" s="21">
        <v>89</v>
      </c>
      <c r="L726" s="23">
        <v>0.29299999999999998</v>
      </c>
      <c r="N726" s="21">
        <f t="shared" si="47"/>
        <v>718</v>
      </c>
      <c r="O726" s="20" t="s">
        <v>552</v>
      </c>
      <c r="P726" s="21">
        <v>852</v>
      </c>
      <c r="Q726" s="23">
        <f t="shared" si="46"/>
        <v>0.14671361502347419</v>
      </c>
      <c r="R726" s="21">
        <v>193</v>
      </c>
      <c r="S726" s="25">
        <v>125</v>
      </c>
      <c r="T726" s="21">
        <v>37</v>
      </c>
      <c r="U726" s="21">
        <v>4</v>
      </c>
      <c r="V726" s="21">
        <v>27</v>
      </c>
      <c r="W726" s="21">
        <v>60</v>
      </c>
      <c r="X726" s="21">
        <v>249</v>
      </c>
      <c r="Y726" s="21">
        <v>201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spans="1:42" x14ac:dyDescent="0.25">
      <c r="A727" s="20">
        <v>182</v>
      </c>
      <c r="B727" s="20" t="s">
        <v>134</v>
      </c>
      <c r="C727" s="21">
        <v>673</v>
      </c>
      <c r="D727" s="22">
        <f t="shared" si="45"/>
        <v>0.15453194650817237</v>
      </c>
      <c r="E727" s="21">
        <v>175</v>
      </c>
      <c r="F727" s="21">
        <v>104</v>
      </c>
      <c r="G727" s="21">
        <v>37</v>
      </c>
      <c r="H727" s="21">
        <v>0</v>
      </c>
      <c r="I727" s="21">
        <v>34</v>
      </c>
      <c r="J727" s="21">
        <v>63</v>
      </c>
      <c r="K727" s="21">
        <v>128</v>
      </c>
      <c r="L727" s="23">
        <v>0.29099999999999998</v>
      </c>
      <c r="N727" s="21">
        <f t="shared" si="47"/>
        <v>719</v>
      </c>
      <c r="O727" s="20" t="s">
        <v>601</v>
      </c>
      <c r="P727" s="21">
        <v>852</v>
      </c>
      <c r="Q727" s="23">
        <f t="shared" si="46"/>
        <v>0.17488262910798122</v>
      </c>
      <c r="R727" s="21">
        <v>228</v>
      </c>
      <c r="S727" s="25">
        <v>149</v>
      </c>
      <c r="T727" s="21">
        <v>52</v>
      </c>
      <c r="U727" s="21">
        <v>5</v>
      </c>
      <c r="V727" s="21">
        <v>22</v>
      </c>
      <c r="W727" s="21">
        <v>34</v>
      </c>
      <c r="X727" s="21">
        <v>117</v>
      </c>
      <c r="Y727" s="21">
        <v>200.1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spans="1:42" x14ac:dyDescent="0.25">
      <c r="A728" s="20">
        <v>7399</v>
      </c>
      <c r="B728" s="20" t="s">
        <v>50</v>
      </c>
      <c r="C728" s="21">
        <v>673</v>
      </c>
      <c r="D728" s="22">
        <f t="shared" si="45"/>
        <v>0.16493313521545319</v>
      </c>
      <c r="E728" s="21">
        <v>174</v>
      </c>
      <c r="F728" s="21">
        <v>111</v>
      </c>
      <c r="G728" s="21">
        <v>44</v>
      </c>
      <c r="H728" s="21">
        <v>0</v>
      </c>
      <c r="I728" s="21">
        <v>19</v>
      </c>
      <c r="J728" s="21">
        <v>66</v>
      </c>
      <c r="K728" s="21">
        <v>95</v>
      </c>
      <c r="L728" s="23">
        <v>0.29099999999999998</v>
      </c>
      <c r="N728" s="21">
        <f t="shared" si="47"/>
        <v>720</v>
      </c>
      <c r="O728" s="20" t="s">
        <v>711</v>
      </c>
      <c r="P728" s="21">
        <v>852</v>
      </c>
      <c r="Q728" s="23">
        <f t="shared" si="46"/>
        <v>0.16666666666666666</v>
      </c>
      <c r="R728" s="21">
        <v>210</v>
      </c>
      <c r="S728" s="25">
        <v>142</v>
      </c>
      <c r="T728" s="21">
        <v>35</v>
      </c>
      <c r="U728" s="21">
        <v>3</v>
      </c>
      <c r="V728" s="21">
        <v>30</v>
      </c>
      <c r="W728" s="21">
        <v>66</v>
      </c>
      <c r="X728" s="21">
        <v>155</v>
      </c>
      <c r="Y728" s="21">
        <v>196.2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x14ac:dyDescent="0.25">
      <c r="A729" s="20">
        <v>766</v>
      </c>
      <c r="B729" s="20" t="s">
        <v>236</v>
      </c>
      <c r="C729" s="21">
        <v>673</v>
      </c>
      <c r="D729" s="22">
        <f t="shared" si="45"/>
        <v>0.16641901931649331</v>
      </c>
      <c r="E729" s="21">
        <v>163</v>
      </c>
      <c r="F729" s="21">
        <v>112</v>
      </c>
      <c r="G729" s="21">
        <v>38</v>
      </c>
      <c r="H729" s="21">
        <v>3</v>
      </c>
      <c r="I729" s="21">
        <v>10</v>
      </c>
      <c r="J729" s="21">
        <v>39</v>
      </c>
      <c r="K729" s="21">
        <v>54</v>
      </c>
      <c r="L729" s="23">
        <v>0.26400000000000001</v>
      </c>
      <c r="N729" s="21">
        <f t="shared" si="47"/>
        <v>721</v>
      </c>
      <c r="O729" s="20" t="s">
        <v>821</v>
      </c>
      <c r="P729" s="21">
        <v>852</v>
      </c>
      <c r="Q729" s="23">
        <f t="shared" si="46"/>
        <v>0.17723004694835681</v>
      </c>
      <c r="R729" s="21">
        <v>210</v>
      </c>
      <c r="S729" s="25">
        <v>151</v>
      </c>
      <c r="T729" s="21">
        <v>35</v>
      </c>
      <c r="U729" s="21">
        <v>3</v>
      </c>
      <c r="V729" s="21">
        <v>21</v>
      </c>
      <c r="W729" s="21">
        <v>81</v>
      </c>
      <c r="X729" s="21">
        <v>126</v>
      </c>
      <c r="Y729" s="21">
        <v>196.2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x14ac:dyDescent="0.25">
      <c r="A730" s="20">
        <v>1274</v>
      </c>
      <c r="B730" s="20" t="s">
        <v>204</v>
      </c>
      <c r="C730" s="21">
        <v>672</v>
      </c>
      <c r="D730" s="22">
        <f t="shared" si="45"/>
        <v>0.14583333333333334</v>
      </c>
      <c r="E730" s="21">
        <v>175</v>
      </c>
      <c r="F730" s="21">
        <v>98</v>
      </c>
      <c r="G730" s="21">
        <v>34</v>
      </c>
      <c r="H730" s="21">
        <v>2</v>
      </c>
      <c r="I730" s="21">
        <v>41</v>
      </c>
      <c r="J730" s="21">
        <v>100</v>
      </c>
      <c r="K730" s="21">
        <v>121</v>
      </c>
      <c r="L730" s="23">
        <v>0.316</v>
      </c>
      <c r="N730" s="21">
        <f t="shared" si="47"/>
        <v>722</v>
      </c>
      <c r="O730" s="20" t="s">
        <v>618</v>
      </c>
      <c r="P730" s="21">
        <v>852</v>
      </c>
      <c r="Q730" s="23">
        <f t="shared" si="46"/>
        <v>0.1619718309859155</v>
      </c>
      <c r="R730" s="21">
        <v>211</v>
      </c>
      <c r="S730" s="25">
        <v>138</v>
      </c>
      <c r="T730" s="21">
        <v>50</v>
      </c>
      <c r="U730" s="21">
        <v>5</v>
      </c>
      <c r="V730" s="21">
        <v>18</v>
      </c>
      <c r="W730" s="21">
        <v>57</v>
      </c>
      <c r="X730" s="21">
        <v>109</v>
      </c>
      <c r="Y730" s="21">
        <v>195.2</v>
      </c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x14ac:dyDescent="0.25">
      <c r="A731" s="20">
        <v>96</v>
      </c>
      <c r="B731" s="20" t="s">
        <v>268</v>
      </c>
      <c r="C731" s="21">
        <v>672</v>
      </c>
      <c r="D731" s="22">
        <f t="shared" si="45"/>
        <v>0.1130952380952381</v>
      </c>
      <c r="E731" s="21">
        <v>154</v>
      </c>
      <c r="F731" s="21">
        <v>76</v>
      </c>
      <c r="G731" s="21">
        <v>24</v>
      </c>
      <c r="H731" s="21">
        <v>3</v>
      </c>
      <c r="I731" s="21">
        <v>51</v>
      </c>
      <c r="J731" s="21">
        <v>64</v>
      </c>
      <c r="K731" s="21">
        <v>112</v>
      </c>
      <c r="L731" s="23">
        <v>0.26300000000000001</v>
      </c>
      <c r="N731" s="21">
        <f t="shared" si="47"/>
        <v>723</v>
      </c>
      <c r="O731" s="20" t="s">
        <v>493</v>
      </c>
      <c r="P731" s="21">
        <v>851</v>
      </c>
      <c r="Q731" s="23">
        <f t="shared" si="46"/>
        <v>0.12220916568742655</v>
      </c>
      <c r="R731" s="21">
        <v>165</v>
      </c>
      <c r="S731" s="25">
        <v>104</v>
      </c>
      <c r="T731" s="21">
        <v>34</v>
      </c>
      <c r="U731" s="21">
        <v>3</v>
      </c>
      <c r="V731" s="21">
        <v>24</v>
      </c>
      <c r="W731" s="21">
        <v>43</v>
      </c>
      <c r="X731" s="21">
        <v>308</v>
      </c>
      <c r="Y731" s="21">
        <v>214.1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spans="1:42" x14ac:dyDescent="0.25">
      <c r="A732" s="20">
        <v>1201</v>
      </c>
      <c r="B732" s="20" t="s">
        <v>244</v>
      </c>
      <c r="C732" s="21">
        <v>672</v>
      </c>
      <c r="D732" s="22">
        <f t="shared" si="45"/>
        <v>0.19940476190476192</v>
      </c>
      <c r="E732" s="21">
        <v>185</v>
      </c>
      <c r="F732" s="21">
        <v>134</v>
      </c>
      <c r="G732" s="21">
        <v>28</v>
      </c>
      <c r="H732" s="21">
        <v>8</v>
      </c>
      <c r="I732" s="21">
        <v>15</v>
      </c>
      <c r="J732" s="21">
        <v>51</v>
      </c>
      <c r="K732" s="21">
        <v>99</v>
      </c>
      <c r="L732" s="23">
        <v>0.30499999999999999</v>
      </c>
      <c r="N732" s="21">
        <f t="shared" si="47"/>
        <v>724</v>
      </c>
      <c r="O732" s="20" t="s">
        <v>516</v>
      </c>
      <c r="P732" s="21">
        <v>851</v>
      </c>
      <c r="Q732" s="23">
        <f t="shared" si="46"/>
        <v>0.1492361927144536</v>
      </c>
      <c r="R732" s="21">
        <v>195</v>
      </c>
      <c r="S732" s="25">
        <v>127</v>
      </c>
      <c r="T732" s="21">
        <v>35</v>
      </c>
      <c r="U732" s="21">
        <v>4</v>
      </c>
      <c r="V732" s="21">
        <v>29</v>
      </c>
      <c r="W732" s="21">
        <v>29</v>
      </c>
      <c r="X732" s="21">
        <v>163</v>
      </c>
      <c r="Y732" s="21">
        <v>214.1</v>
      </c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x14ac:dyDescent="0.25">
      <c r="A733" s="20">
        <v>1009818</v>
      </c>
      <c r="B733" s="20" t="s">
        <v>248</v>
      </c>
      <c r="C733" s="21">
        <v>672</v>
      </c>
      <c r="D733" s="22">
        <f t="shared" si="45"/>
        <v>0.18601190476190477</v>
      </c>
      <c r="E733" s="21">
        <v>191</v>
      </c>
      <c r="F733" s="21">
        <v>125</v>
      </c>
      <c r="G733" s="21">
        <v>40</v>
      </c>
      <c r="H733" s="21">
        <v>2</v>
      </c>
      <c r="I733" s="21">
        <v>24</v>
      </c>
      <c r="J733" s="21">
        <v>57</v>
      </c>
      <c r="K733" s="21">
        <v>103</v>
      </c>
      <c r="L733" s="23">
        <v>0.317</v>
      </c>
      <c r="N733" s="21">
        <f t="shared" si="47"/>
        <v>725</v>
      </c>
      <c r="O733" s="20" t="s">
        <v>571</v>
      </c>
      <c r="P733" s="21">
        <v>851</v>
      </c>
      <c r="Q733" s="23">
        <f t="shared" si="46"/>
        <v>0.16568742655699178</v>
      </c>
      <c r="R733" s="21">
        <v>194</v>
      </c>
      <c r="S733" s="25">
        <v>141</v>
      </c>
      <c r="T733" s="21">
        <v>36</v>
      </c>
      <c r="U733" s="21">
        <v>3</v>
      </c>
      <c r="V733" s="21">
        <v>14</v>
      </c>
      <c r="W733" s="21">
        <v>45</v>
      </c>
      <c r="X733" s="21">
        <v>147</v>
      </c>
      <c r="Y733" s="21">
        <v>211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x14ac:dyDescent="0.25">
      <c r="A734" s="20">
        <v>1201</v>
      </c>
      <c r="B734" s="20" t="s">
        <v>244</v>
      </c>
      <c r="C734" s="21">
        <v>672</v>
      </c>
      <c r="D734" s="22">
        <f t="shared" si="45"/>
        <v>0.19196428571428573</v>
      </c>
      <c r="E734" s="21">
        <v>185</v>
      </c>
      <c r="F734" s="21">
        <v>129</v>
      </c>
      <c r="G734" s="21">
        <v>26</v>
      </c>
      <c r="H734" s="21">
        <v>19</v>
      </c>
      <c r="I734" s="21">
        <v>11</v>
      </c>
      <c r="J734" s="21">
        <v>35</v>
      </c>
      <c r="K734" s="21">
        <v>81</v>
      </c>
      <c r="L734" s="23">
        <v>0.29599999999999999</v>
      </c>
      <c r="N734" s="21">
        <f t="shared" si="47"/>
        <v>726</v>
      </c>
      <c r="O734" s="20" t="s">
        <v>544</v>
      </c>
      <c r="P734" s="21">
        <v>851</v>
      </c>
      <c r="Q734" s="23">
        <f t="shared" si="46"/>
        <v>0.14806110458284372</v>
      </c>
      <c r="R734" s="21">
        <v>187</v>
      </c>
      <c r="S734" s="25">
        <v>126</v>
      </c>
      <c r="T734" s="21">
        <v>34</v>
      </c>
      <c r="U734" s="21">
        <v>3</v>
      </c>
      <c r="V734" s="21">
        <v>24</v>
      </c>
      <c r="W734" s="21">
        <v>44</v>
      </c>
      <c r="X734" s="21">
        <v>119</v>
      </c>
      <c r="Y734" s="21">
        <v>209.2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x14ac:dyDescent="0.25">
      <c r="A735" s="20">
        <v>4599</v>
      </c>
      <c r="B735" s="20" t="s">
        <v>115</v>
      </c>
      <c r="C735" s="21">
        <v>672</v>
      </c>
      <c r="D735" s="22">
        <f t="shared" si="45"/>
        <v>0.11904761904761904</v>
      </c>
      <c r="E735" s="21">
        <v>141</v>
      </c>
      <c r="F735" s="21">
        <v>80</v>
      </c>
      <c r="G735" s="21">
        <v>24</v>
      </c>
      <c r="H735" s="21">
        <v>2</v>
      </c>
      <c r="I735" s="21">
        <v>35</v>
      </c>
      <c r="J735" s="21">
        <v>97</v>
      </c>
      <c r="K735" s="21">
        <v>152</v>
      </c>
      <c r="L735" s="23">
        <v>0.254</v>
      </c>
      <c r="N735" s="21">
        <f t="shared" si="47"/>
        <v>727</v>
      </c>
      <c r="O735" s="20" t="s">
        <v>487</v>
      </c>
      <c r="P735" s="21">
        <v>851</v>
      </c>
      <c r="Q735" s="23">
        <f t="shared" si="46"/>
        <v>0.15981198589894241</v>
      </c>
      <c r="R735" s="21">
        <v>202</v>
      </c>
      <c r="S735" s="25">
        <v>136</v>
      </c>
      <c r="T735" s="21">
        <v>36</v>
      </c>
      <c r="U735" s="21">
        <v>9</v>
      </c>
      <c r="V735" s="21">
        <v>21</v>
      </c>
      <c r="W735" s="21">
        <v>56</v>
      </c>
      <c r="X735" s="21">
        <v>183</v>
      </c>
      <c r="Y735" s="21">
        <v>202.1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x14ac:dyDescent="0.25">
      <c r="A736" s="20">
        <v>11200</v>
      </c>
      <c r="B736" s="20" t="s">
        <v>269</v>
      </c>
      <c r="C736" s="21">
        <v>672</v>
      </c>
      <c r="D736" s="22">
        <f t="shared" si="45"/>
        <v>0.15327380952380953</v>
      </c>
      <c r="E736" s="21">
        <v>161</v>
      </c>
      <c r="F736" s="21">
        <v>103</v>
      </c>
      <c r="G736" s="21">
        <v>35</v>
      </c>
      <c r="H736" s="21">
        <v>5</v>
      </c>
      <c r="I736" s="21">
        <v>18</v>
      </c>
      <c r="J736" s="21">
        <v>67</v>
      </c>
      <c r="K736" s="21">
        <v>118</v>
      </c>
      <c r="L736" s="23">
        <v>0.27100000000000002</v>
      </c>
      <c r="N736" s="21">
        <f t="shared" si="47"/>
        <v>728</v>
      </c>
      <c r="O736" s="20" t="s">
        <v>553</v>
      </c>
      <c r="P736" s="21">
        <v>851</v>
      </c>
      <c r="Q736" s="23">
        <f t="shared" si="46"/>
        <v>0.16333725029377202</v>
      </c>
      <c r="R736" s="21">
        <v>189</v>
      </c>
      <c r="S736" s="25">
        <v>139</v>
      </c>
      <c r="T736" s="21">
        <v>30</v>
      </c>
      <c r="U736" s="21">
        <v>2</v>
      </c>
      <c r="V736" s="21">
        <v>18</v>
      </c>
      <c r="W736" s="21">
        <v>62</v>
      </c>
      <c r="X736" s="21">
        <v>180</v>
      </c>
      <c r="Y736" s="21">
        <v>202.1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x14ac:dyDescent="0.25">
      <c r="A737" s="20">
        <v>17929</v>
      </c>
      <c r="B737" s="20" t="s">
        <v>408</v>
      </c>
      <c r="C737" s="21">
        <v>672</v>
      </c>
      <c r="D737" s="22">
        <f t="shared" si="45"/>
        <v>0.15625</v>
      </c>
      <c r="E737" s="21">
        <v>157</v>
      </c>
      <c r="F737" s="21">
        <v>105</v>
      </c>
      <c r="G737" s="21">
        <v>32</v>
      </c>
      <c r="H737" s="21">
        <v>4</v>
      </c>
      <c r="I737" s="21">
        <v>16</v>
      </c>
      <c r="J737" s="21">
        <v>47</v>
      </c>
      <c r="K737" s="21">
        <v>126</v>
      </c>
      <c r="L737" s="23">
        <v>0.25800000000000001</v>
      </c>
      <c r="N737" s="21">
        <f t="shared" si="47"/>
        <v>729</v>
      </c>
      <c r="O737" s="20" t="s">
        <v>570</v>
      </c>
      <c r="P737" s="21">
        <v>851</v>
      </c>
      <c r="Q737" s="23">
        <f t="shared" si="46"/>
        <v>0.13278495887191538</v>
      </c>
      <c r="R737" s="21">
        <v>169</v>
      </c>
      <c r="S737" s="25">
        <v>113</v>
      </c>
      <c r="T737" s="21">
        <v>33</v>
      </c>
      <c r="U737" s="21">
        <v>1</v>
      </c>
      <c r="V737" s="21">
        <v>22</v>
      </c>
      <c r="W737" s="21">
        <v>79</v>
      </c>
      <c r="X737" s="21">
        <v>171</v>
      </c>
      <c r="Y737" s="21">
        <v>201.2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x14ac:dyDescent="0.25">
      <c r="A738" s="20">
        <v>9776</v>
      </c>
      <c r="B738" s="20" t="s">
        <v>52</v>
      </c>
      <c r="C738" s="21">
        <v>672</v>
      </c>
      <c r="D738" s="22">
        <f t="shared" si="45"/>
        <v>0.16666666666666666</v>
      </c>
      <c r="E738" s="21">
        <v>152</v>
      </c>
      <c r="F738" s="21">
        <v>112</v>
      </c>
      <c r="G738" s="21">
        <v>22</v>
      </c>
      <c r="H738" s="21">
        <v>4</v>
      </c>
      <c r="I738" s="21">
        <v>14</v>
      </c>
      <c r="J738" s="21">
        <v>67</v>
      </c>
      <c r="K738" s="21">
        <v>109</v>
      </c>
      <c r="L738" s="23">
        <v>0.25700000000000001</v>
      </c>
      <c r="N738" s="21">
        <f t="shared" si="47"/>
        <v>730</v>
      </c>
      <c r="O738" s="20" t="s">
        <v>755</v>
      </c>
      <c r="P738" s="21">
        <v>851</v>
      </c>
      <c r="Q738" s="23">
        <f t="shared" si="46"/>
        <v>0.15041128084606345</v>
      </c>
      <c r="R738" s="21">
        <v>171</v>
      </c>
      <c r="S738" s="25">
        <v>128</v>
      </c>
      <c r="T738" s="21">
        <v>26</v>
      </c>
      <c r="U738" s="21">
        <v>2</v>
      </c>
      <c r="V738" s="21">
        <v>15</v>
      </c>
      <c r="W738" s="21">
        <v>92</v>
      </c>
      <c r="X738" s="21">
        <v>171</v>
      </c>
      <c r="Y738" s="21">
        <v>200.2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x14ac:dyDescent="0.25">
      <c r="A739" s="20">
        <v>393</v>
      </c>
      <c r="B739" s="20" t="s">
        <v>140</v>
      </c>
      <c r="C739" s="21">
        <v>672</v>
      </c>
      <c r="D739" s="22">
        <f t="shared" si="45"/>
        <v>0.18005952380952381</v>
      </c>
      <c r="E739" s="21">
        <v>178</v>
      </c>
      <c r="F739" s="21">
        <v>121</v>
      </c>
      <c r="G739" s="21">
        <v>33</v>
      </c>
      <c r="H739" s="21">
        <v>1</v>
      </c>
      <c r="I739" s="21">
        <v>23</v>
      </c>
      <c r="J739" s="21">
        <v>75</v>
      </c>
      <c r="K739" s="21">
        <v>74</v>
      </c>
      <c r="L739" s="23">
        <v>0.30299999999999999</v>
      </c>
      <c r="N739" s="21">
        <f t="shared" si="47"/>
        <v>731</v>
      </c>
      <c r="O739" s="20" t="s">
        <v>678</v>
      </c>
      <c r="P739" s="21">
        <v>851</v>
      </c>
      <c r="Q739" s="23">
        <f t="shared" si="46"/>
        <v>0.17391304347826086</v>
      </c>
      <c r="R739" s="21">
        <v>209</v>
      </c>
      <c r="S739" s="25">
        <v>148</v>
      </c>
      <c r="T739" s="21">
        <v>45</v>
      </c>
      <c r="U739" s="21">
        <v>4</v>
      </c>
      <c r="V739" s="21">
        <v>12</v>
      </c>
      <c r="W739" s="21">
        <v>64</v>
      </c>
      <c r="X739" s="21">
        <v>110</v>
      </c>
      <c r="Y739" s="21">
        <v>200.2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x14ac:dyDescent="0.25">
      <c r="A740" s="20">
        <v>55</v>
      </c>
      <c r="B740" s="20" t="s">
        <v>202</v>
      </c>
      <c r="C740" s="21">
        <v>672</v>
      </c>
      <c r="D740" s="22">
        <f t="shared" si="45"/>
        <v>0.14285714285714285</v>
      </c>
      <c r="E740" s="21">
        <v>157</v>
      </c>
      <c r="F740" s="21">
        <v>96</v>
      </c>
      <c r="G740" s="21">
        <v>37</v>
      </c>
      <c r="H740" s="21">
        <v>0</v>
      </c>
      <c r="I740" s="21">
        <v>24</v>
      </c>
      <c r="J740" s="21">
        <v>78</v>
      </c>
      <c r="K740" s="21">
        <v>90</v>
      </c>
      <c r="L740" s="23">
        <v>0.27100000000000002</v>
      </c>
      <c r="N740" s="21">
        <f t="shared" si="47"/>
        <v>732</v>
      </c>
      <c r="O740" s="20" t="s">
        <v>773</v>
      </c>
      <c r="P740" s="21">
        <v>851</v>
      </c>
      <c r="Q740" s="23">
        <f t="shared" si="46"/>
        <v>0.13513513513513514</v>
      </c>
      <c r="R740" s="21">
        <v>180</v>
      </c>
      <c r="S740" s="25">
        <v>115</v>
      </c>
      <c r="T740" s="21">
        <v>39</v>
      </c>
      <c r="U740" s="21">
        <v>8</v>
      </c>
      <c r="V740" s="21">
        <v>18</v>
      </c>
      <c r="W740" s="21">
        <v>91</v>
      </c>
      <c r="X740" s="21">
        <v>176</v>
      </c>
      <c r="Y740" s="21">
        <v>196.2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x14ac:dyDescent="0.25">
      <c r="A741" s="20">
        <v>6368</v>
      </c>
      <c r="B741" s="20" t="s">
        <v>157</v>
      </c>
      <c r="C741" s="21">
        <v>672</v>
      </c>
      <c r="D741" s="22">
        <f t="shared" si="45"/>
        <v>0.17261904761904762</v>
      </c>
      <c r="E741" s="21">
        <v>164</v>
      </c>
      <c r="F741" s="21">
        <v>116</v>
      </c>
      <c r="G741" s="21">
        <v>19</v>
      </c>
      <c r="H741" s="21">
        <v>0</v>
      </c>
      <c r="I741" s="21">
        <v>29</v>
      </c>
      <c r="J741" s="21">
        <v>39</v>
      </c>
      <c r="K741" s="21">
        <v>115</v>
      </c>
      <c r="L741" s="23">
        <v>0.26500000000000001</v>
      </c>
      <c r="N741" s="21">
        <f t="shared" si="47"/>
        <v>733</v>
      </c>
      <c r="O741" s="20" t="s">
        <v>579</v>
      </c>
      <c r="P741" s="21">
        <v>851</v>
      </c>
      <c r="Q741" s="23">
        <f t="shared" si="46"/>
        <v>0.17978848413631021</v>
      </c>
      <c r="R741" s="21">
        <v>227</v>
      </c>
      <c r="S741" s="25">
        <v>153</v>
      </c>
      <c r="T741" s="21">
        <v>46</v>
      </c>
      <c r="U741" s="21">
        <v>6</v>
      </c>
      <c r="V741" s="21">
        <v>22</v>
      </c>
      <c r="W741" s="21">
        <v>50</v>
      </c>
      <c r="X741" s="21">
        <v>116</v>
      </c>
      <c r="Y741" s="21">
        <v>195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x14ac:dyDescent="0.25">
      <c r="A742" s="20">
        <v>3442</v>
      </c>
      <c r="B742" s="20" t="s">
        <v>199</v>
      </c>
      <c r="C742" s="21">
        <v>672</v>
      </c>
      <c r="D742" s="22">
        <f t="shared" si="45"/>
        <v>0.12053571428571429</v>
      </c>
      <c r="E742" s="21">
        <v>140</v>
      </c>
      <c r="F742" s="21">
        <v>81</v>
      </c>
      <c r="G742" s="21">
        <v>22</v>
      </c>
      <c r="H742" s="21">
        <v>1</v>
      </c>
      <c r="I742" s="21">
        <v>36</v>
      </c>
      <c r="J742" s="21">
        <v>62</v>
      </c>
      <c r="K742" s="21">
        <v>156</v>
      </c>
      <c r="L742" s="23">
        <v>0.23300000000000001</v>
      </c>
      <c r="N742" s="21">
        <f t="shared" si="47"/>
        <v>734</v>
      </c>
      <c r="O742" s="20" t="s">
        <v>846</v>
      </c>
      <c r="P742" s="21">
        <v>851</v>
      </c>
      <c r="Q742" s="23">
        <f t="shared" si="46"/>
        <v>0.16098707403055229</v>
      </c>
      <c r="R742" s="21">
        <v>219</v>
      </c>
      <c r="S742" s="25">
        <v>137</v>
      </c>
      <c r="T742" s="21">
        <v>47</v>
      </c>
      <c r="U742" s="21">
        <v>6</v>
      </c>
      <c r="V742" s="21">
        <v>29</v>
      </c>
      <c r="W742" s="21">
        <v>67</v>
      </c>
      <c r="X742" s="21">
        <v>111</v>
      </c>
      <c r="Y742" s="21">
        <v>193.2</v>
      </c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x14ac:dyDescent="0.25">
      <c r="A743" s="20">
        <v>16472</v>
      </c>
      <c r="B743" s="20" t="s">
        <v>372</v>
      </c>
      <c r="C743" s="21">
        <v>672</v>
      </c>
      <c r="D743" s="22">
        <f t="shared" si="45"/>
        <v>0.11904761904761904</v>
      </c>
      <c r="E743" s="21">
        <v>145</v>
      </c>
      <c r="F743" s="21">
        <v>80</v>
      </c>
      <c r="G743" s="21">
        <v>33</v>
      </c>
      <c r="H743" s="21">
        <v>2</v>
      </c>
      <c r="I743" s="21">
        <v>30</v>
      </c>
      <c r="J743" s="21">
        <v>72</v>
      </c>
      <c r="K743" s="21">
        <v>169</v>
      </c>
      <c r="L743" s="23">
        <v>0.246</v>
      </c>
      <c r="N743" s="21">
        <f t="shared" si="47"/>
        <v>735</v>
      </c>
      <c r="O743" s="20" t="s">
        <v>523</v>
      </c>
      <c r="P743" s="21">
        <v>851</v>
      </c>
      <c r="Q743" s="23">
        <f t="shared" si="46"/>
        <v>0.16803760282021152</v>
      </c>
      <c r="R743" s="21">
        <v>216</v>
      </c>
      <c r="S743" s="25">
        <v>143</v>
      </c>
      <c r="T743" s="21">
        <v>49</v>
      </c>
      <c r="U743" s="21">
        <v>4</v>
      </c>
      <c r="V743" s="21">
        <v>20</v>
      </c>
      <c r="W743" s="21">
        <v>89</v>
      </c>
      <c r="X743" s="21">
        <v>121</v>
      </c>
      <c r="Y743" s="21">
        <v>191.2</v>
      </c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x14ac:dyDescent="0.25">
      <c r="A744" s="20">
        <v>7399</v>
      </c>
      <c r="B744" s="20" t="s">
        <v>50</v>
      </c>
      <c r="C744" s="21">
        <v>672</v>
      </c>
      <c r="D744" s="22">
        <f t="shared" si="45"/>
        <v>0.16369047619047619</v>
      </c>
      <c r="E744" s="21">
        <v>183</v>
      </c>
      <c r="F744" s="21">
        <v>110</v>
      </c>
      <c r="G744" s="21">
        <v>51</v>
      </c>
      <c r="H744" s="21">
        <v>1</v>
      </c>
      <c r="I744" s="21">
        <v>21</v>
      </c>
      <c r="J744" s="21">
        <v>58</v>
      </c>
      <c r="K744" s="21">
        <v>103</v>
      </c>
      <c r="L744" s="23">
        <v>0.30099999999999999</v>
      </c>
      <c r="N744" s="21">
        <f t="shared" si="47"/>
        <v>736</v>
      </c>
      <c r="O744" s="20" t="s">
        <v>548</v>
      </c>
      <c r="P744" s="21">
        <v>850</v>
      </c>
      <c r="Q744" s="23">
        <f t="shared" si="46"/>
        <v>0.13647058823529412</v>
      </c>
      <c r="R744" s="21">
        <v>169</v>
      </c>
      <c r="S744" s="25">
        <v>116</v>
      </c>
      <c r="T744" s="21">
        <v>28</v>
      </c>
      <c r="U744" s="21">
        <v>6</v>
      </c>
      <c r="V744" s="21">
        <v>19</v>
      </c>
      <c r="W744" s="21">
        <v>44</v>
      </c>
      <c r="X744" s="21">
        <v>194</v>
      </c>
      <c r="Y744" s="21">
        <v>216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spans="1:42" x14ac:dyDescent="0.25">
      <c r="A745" s="20">
        <v>286</v>
      </c>
      <c r="B745" s="20" t="s">
        <v>407</v>
      </c>
      <c r="C745" s="21">
        <v>672</v>
      </c>
      <c r="D745" s="22">
        <f t="shared" si="45"/>
        <v>0.18005952380952381</v>
      </c>
      <c r="E745" s="21">
        <v>157</v>
      </c>
      <c r="F745" s="21">
        <v>121</v>
      </c>
      <c r="G745" s="21">
        <v>25</v>
      </c>
      <c r="H745" s="21">
        <v>3</v>
      </c>
      <c r="I745" s="21">
        <v>8</v>
      </c>
      <c r="J745" s="21">
        <v>70</v>
      </c>
      <c r="K745" s="21">
        <v>94</v>
      </c>
      <c r="L745" s="23">
        <v>0.26800000000000002</v>
      </c>
      <c r="N745" s="21">
        <f t="shared" si="47"/>
        <v>737</v>
      </c>
      <c r="O745" s="20" t="s">
        <v>547</v>
      </c>
      <c r="P745" s="21">
        <v>850</v>
      </c>
      <c r="Q745" s="23">
        <f t="shared" si="46"/>
        <v>0.13294117647058823</v>
      </c>
      <c r="R745" s="21">
        <v>161</v>
      </c>
      <c r="S745" s="25">
        <v>113</v>
      </c>
      <c r="T745" s="21">
        <v>36</v>
      </c>
      <c r="U745" s="21">
        <v>2</v>
      </c>
      <c r="V745" s="21">
        <v>10</v>
      </c>
      <c r="W745" s="21">
        <v>93</v>
      </c>
      <c r="X745" s="21">
        <v>170</v>
      </c>
      <c r="Y745" s="21">
        <v>204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x14ac:dyDescent="0.25">
      <c r="A746" s="20">
        <v>716</v>
      </c>
      <c r="B746" s="20" t="s">
        <v>406</v>
      </c>
      <c r="C746" s="21">
        <v>672</v>
      </c>
      <c r="D746" s="22">
        <f t="shared" si="45"/>
        <v>0.17113095238095238</v>
      </c>
      <c r="E746" s="21">
        <v>168</v>
      </c>
      <c r="F746" s="21">
        <v>115</v>
      </c>
      <c r="G746" s="21">
        <v>43</v>
      </c>
      <c r="H746" s="21">
        <v>4</v>
      </c>
      <c r="I746" s="21">
        <v>6</v>
      </c>
      <c r="J746" s="21">
        <v>42</v>
      </c>
      <c r="K746" s="21">
        <v>45</v>
      </c>
      <c r="L746" s="23">
        <v>0.27900000000000003</v>
      </c>
      <c r="N746" s="21">
        <f t="shared" si="47"/>
        <v>738</v>
      </c>
      <c r="O746" s="20" t="s">
        <v>518</v>
      </c>
      <c r="P746" s="21">
        <v>850</v>
      </c>
      <c r="Q746" s="23">
        <f t="shared" si="46"/>
        <v>0.15294117647058825</v>
      </c>
      <c r="R746" s="21">
        <v>205</v>
      </c>
      <c r="S746" s="25">
        <v>130</v>
      </c>
      <c r="T746" s="21">
        <v>38</v>
      </c>
      <c r="U746" s="21">
        <v>2</v>
      </c>
      <c r="V746" s="21">
        <v>35</v>
      </c>
      <c r="W746" s="21">
        <v>56</v>
      </c>
      <c r="X746" s="21">
        <v>131</v>
      </c>
      <c r="Y746" s="21">
        <v>202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spans="1:42" x14ac:dyDescent="0.25">
      <c r="A747" s="20">
        <v>5417</v>
      </c>
      <c r="B747" s="20" t="s">
        <v>89</v>
      </c>
      <c r="C747" s="21">
        <v>672</v>
      </c>
      <c r="D747" s="22">
        <f t="shared" si="45"/>
        <v>0.20684523809523808</v>
      </c>
      <c r="E747" s="21">
        <v>177</v>
      </c>
      <c r="F747" s="21">
        <v>139</v>
      </c>
      <c r="G747" s="21">
        <v>31</v>
      </c>
      <c r="H747" s="21">
        <v>2</v>
      </c>
      <c r="I747" s="21">
        <v>5</v>
      </c>
      <c r="J747" s="21">
        <v>32</v>
      </c>
      <c r="K747" s="21">
        <v>85</v>
      </c>
      <c r="L747" s="23">
        <v>0.28299999999999997</v>
      </c>
      <c r="N747" s="21">
        <f t="shared" si="47"/>
        <v>739</v>
      </c>
      <c r="O747" s="20" t="s">
        <v>552</v>
      </c>
      <c r="P747" s="21">
        <v>850</v>
      </c>
      <c r="Q747" s="23">
        <f t="shared" si="46"/>
        <v>0.13882352941176471</v>
      </c>
      <c r="R747" s="21">
        <v>183</v>
      </c>
      <c r="S747" s="25">
        <v>118</v>
      </c>
      <c r="T747" s="21">
        <v>33</v>
      </c>
      <c r="U747" s="21">
        <v>2</v>
      </c>
      <c r="V747" s="21">
        <v>30</v>
      </c>
      <c r="W747" s="21">
        <v>67</v>
      </c>
      <c r="X747" s="21">
        <v>233</v>
      </c>
      <c r="Y747" s="21">
        <v>201.1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x14ac:dyDescent="0.25">
      <c r="A748" s="20">
        <v>993</v>
      </c>
      <c r="B748" s="20" t="s">
        <v>93</v>
      </c>
      <c r="C748" s="21">
        <v>672</v>
      </c>
      <c r="D748" s="22">
        <f t="shared" si="45"/>
        <v>0.18898809523809523</v>
      </c>
      <c r="E748" s="21">
        <v>161</v>
      </c>
      <c r="F748" s="21">
        <v>127</v>
      </c>
      <c r="G748" s="21">
        <v>22</v>
      </c>
      <c r="H748" s="21">
        <v>2</v>
      </c>
      <c r="I748" s="21">
        <v>10</v>
      </c>
      <c r="J748" s="21">
        <v>44</v>
      </c>
      <c r="K748" s="21">
        <v>48</v>
      </c>
      <c r="L748" s="23">
        <v>0.26600000000000001</v>
      </c>
      <c r="N748" s="21">
        <f t="shared" si="47"/>
        <v>740</v>
      </c>
      <c r="O748" s="20" t="s">
        <v>654</v>
      </c>
      <c r="P748" s="21">
        <v>850</v>
      </c>
      <c r="Q748" s="23">
        <f t="shared" si="46"/>
        <v>0.1635294117647059</v>
      </c>
      <c r="R748" s="21">
        <v>211</v>
      </c>
      <c r="S748" s="25">
        <v>139</v>
      </c>
      <c r="T748" s="21">
        <v>44</v>
      </c>
      <c r="U748" s="21">
        <v>0</v>
      </c>
      <c r="V748" s="21">
        <v>28</v>
      </c>
      <c r="W748" s="21">
        <v>45</v>
      </c>
      <c r="X748" s="21">
        <v>130</v>
      </c>
      <c r="Y748" s="21">
        <v>201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x14ac:dyDescent="0.25">
      <c r="A749" s="20">
        <v>5631</v>
      </c>
      <c r="B749" s="20" t="s">
        <v>327</v>
      </c>
      <c r="C749" s="21">
        <v>672</v>
      </c>
      <c r="D749" s="22">
        <f t="shared" si="45"/>
        <v>0.13839285714285715</v>
      </c>
      <c r="E749" s="21">
        <v>167</v>
      </c>
      <c r="F749" s="21">
        <v>93</v>
      </c>
      <c r="G749" s="21">
        <v>39</v>
      </c>
      <c r="H749" s="21">
        <v>0</v>
      </c>
      <c r="I749" s="21">
        <v>35</v>
      </c>
      <c r="J749" s="21">
        <v>36</v>
      </c>
      <c r="K749" s="21">
        <v>156</v>
      </c>
      <c r="L749" s="23">
        <v>0.26800000000000002</v>
      </c>
      <c r="N749" s="21">
        <f t="shared" si="47"/>
        <v>741</v>
      </c>
      <c r="O749" s="20" t="s">
        <v>757</v>
      </c>
      <c r="P749" s="21">
        <v>850</v>
      </c>
      <c r="Q749" s="23">
        <f t="shared" si="46"/>
        <v>0.15764705882352942</v>
      </c>
      <c r="R749" s="21">
        <v>190</v>
      </c>
      <c r="S749" s="25">
        <v>134</v>
      </c>
      <c r="T749" s="21">
        <v>36</v>
      </c>
      <c r="U749" s="21">
        <v>4</v>
      </c>
      <c r="V749" s="21">
        <v>16</v>
      </c>
      <c r="W749" s="21">
        <v>72</v>
      </c>
      <c r="X749" s="21">
        <v>155</v>
      </c>
      <c r="Y749" s="21">
        <v>200.1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spans="1:42" x14ac:dyDescent="0.25">
      <c r="A750" s="20">
        <v>818</v>
      </c>
      <c r="B750" s="20" t="s">
        <v>361</v>
      </c>
      <c r="C750" s="21">
        <v>671</v>
      </c>
      <c r="D750" s="22">
        <f t="shared" si="45"/>
        <v>0.13561847988077497</v>
      </c>
      <c r="E750" s="21">
        <v>178</v>
      </c>
      <c r="F750" s="21">
        <v>91</v>
      </c>
      <c r="G750" s="21">
        <v>47</v>
      </c>
      <c r="H750" s="21">
        <v>2</v>
      </c>
      <c r="I750" s="21">
        <v>38</v>
      </c>
      <c r="J750" s="21">
        <v>129</v>
      </c>
      <c r="K750" s="21">
        <v>83</v>
      </c>
      <c r="L750" s="23">
        <v>0.34200000000000003</v>
      </c>
      <c r="N750" s="21">
        <f t="shared" si="47"/>
        <v>742</v>
      </c>
      <c r="O750" s="20" t="s">
        <v>619</v>
      </c>
      <c r="P750" s="21">
        <v>850</v>
      </c>
      <c r="Q750" s="23">
        <f t="shared" si="46"/>
        <v>0.1188235294117647</v>
      </c>
      <c r="R750" s="21">
        <v>176</v>
      </c>
      <c r="S750" s="25">
        <v>101</v>
      </c>
      <c r="T750" s="21">
        <v>46</v>
      </c>
      <c r="U750" s="21">
        <v>2</v>
      </c>
      <c r="V750" s="21">
        <v>27</v>
      </c>
      <c r="W750" s="21">
        <v>78</v>
      </c>
      <c r="X750" s="21">
        <v>177</v>
      </c>
      <c r="Y750" s="21">
        <v>200</v>
      </c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spans="1:42" x14ac:dyDescent="0.25">
      <c r="A751" s="20">
        <v>854</v>
      </c>
      <c r="B751" s="20" t="s">
        <v>405</v>
      </c>
      <c r="C751" s="21">
        <v>671</v>
      </c>
      <c r="D751" s="22">
        <f t="shared" si="45"/>
        <v>0.15946348733233978</v>
      </c>
      <c r="E751" s="21">
        <v>177</v>
      </c>
      <c r="F751" s="21">
        <v>107</v>
      </c>
      <c r="G751" s="21">
        <v>38</v>
      </c>
      <c r="H751" s="21">
        <v>0</v>
      </c>
      <c r="I751" s="21">
        <v>32</v>
      </c>
      <c r="J751" s="21">
        <v>74</v>
      </c>
      <c r="K751" s="21">
        <v>109</v>
      </c>
      <c r="L751" s="23">
        <v>0.30099999999999999</v>
      </c>
      <c r="N751" s="21">
        <f t="shared" si="47"/>
        <v>743</v>
      </c>
      <c r="O751" s="20" t="s">
        <v>533</v>
      </c>
      <c r="P751" s="21">
        <v>850</v>
      </c>
      <c r="Q751" s="23">
        <f t="shared" si="46"/>
        <v>0.14823529411764705</v>
      </c>
      <c r="R751" s="21">
        <v>195</v>
      </c>
      <c r="S751" s="25">
        <v>126</v>
      </c>
      <c r="T751" s="21">
        <v>38</v>
      </c>
      <c r="U751" s="21">
        <v>5</v>
      </c>
      <c r="V751" s="21">
        <v>26</v>
      </c>
      <c r="W751" s="21">
        <v>71</v>
      </c>
      <c r="X751" s="21">
        <v>123</v>
      </c>
      <c r="Y751" s="21">
        <v>198.2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x14ac:dyDescent="0.25">
      <c r="A752" s="20">
        <v>9368</v>
      </c>
      <c r="B752" s="20" t="s">
        <v>380</v>
      </c>
      <c r="C752" s="21">
        <v>671</v>
      </c>
      <c r="D752" s="22">
        <f t="shared" si="45"/>
        <v>0.12965722801788376</v>
      </c>
      <c r="E752" s="21">
        <v>164</v>
      </c>
      <c r="F752" s="21">
        <v>87</v>
      </c>
      <c r="G752" s="21">
        <v>44</v>
      </c>
      <c r="H752" s="21">
        <v>0</v>
      </c>
      <c r="I752" s="21">
        <v>33</v>
      </c>
      <c r="J752" s="21">
        <v>72</v>
      </c>
      <c r="K752" s="21">
        <v>140</v>
      </c>
      <c r="L752" s="23">
        <v>0.28100000000000003</v>
      </c>
      <c r="N752" s="21">
        <f t="shared" si="47"/>
        <v>744</v>
      </c>
      <c r="O752" s="20" t="s">
        <v>561</v>
      </c>
      <c r="P752" s="21">
        <v>850</v>
      </c>
      <c r="Q752" s="23">
        <f t="shared" si="46"/>
        <v>0.13529411764705881</v>
      </c>
      <c r="R752" s="21">
        <v>182</v>
      </c>
      <c r="S752" s="25">
        <v>115</v>
      </c>
      <c r="T752" s="21">
        <v>38</v>
      </c>
      <c r="U752" s="21">
        <v>5</v>
      </c>
      <c r="V752" s="21">
        <v>24</v>
      </c>
      <c r="W752" s="21">
        <v>83</v>
      </c>
      <c r="X752" s="21">
        <v>131</v>
      </c>
      <c r="Y752" s="21">
        <v>196.2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spans="1:42" x14ac:dyDescent="0.25">
      <c r="A753" s="20">
        <v>2234</v>
      </c>
      <c r="B753" s="20" t="s">
        <v>127</v>
      </c>
      <c r="C753" s="21">
        <v>671</v>
      </c>
      <c r="D753" s="22">
        <f t="shared" si="45"/>
        <v>0.14754098360655737</v>
      </c>
      <c r="E753" s="21">
        <v>166</v>
      </c>
      <c r="F753" s="21">
        <v>99</v>
      </c>
      <c r="G753" s="21">
        <v>36</v>
      </c>
      <c r="H753" s="21">
        <v>5</v>
      </c>
      <c r="I753" s="21">
        <v>26</v>
      </c>
      <c r="J753" s="21">
        <v>79</v>
      </c>
      <c r="K753" s="21">
        <v>148</v>
      </c>
      <c r="L753" s="23">
        <v>0.28399999999999997</v>
      </c>
      <c r="N753" s="21">
        <f t="shared" si="47"/>
        <v>745</v>
      </c>
      <c r="O753" s="20" t="s">
        <v>501</v>
      </c>
      <c r="P753" s="21">
        <v>849</v>
      </c>
      <c r="Q753" s="23">
        <f t="shared" si="46"/>
        <v>0.14252061248527681</v>
      </c>
      <c r="R753" s="21">
        <v>169</v>
      </c>
      <c r="S753" s="25">
        <v>121</v>
      </c>
      <c r="T753" s="21">
        <v>29</v>
      </c>
      <c r="U753" s="21">
        <v>3</v>
      </c>
      <c r="V753" s="21">
        <v>16</v>
      </c>
      <c r="W753" s="21">
        <v>46</v>
      </c>
      <c r="X753" s="21">
        <v>247</v>
      </c>
      <c r="Y753" s="21">
        <v>213.1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x14ac:dyDescent="0.25">
      <c r="A754" s="20">
        <v>778</v>
      </c>
      <c r="B754" s="20" t="s">
        <v>38</v>
      </c>
      <c r="C754" s="21">
        <v>671</v>
      </c>
      <c r="D754" s="22">
        <f t="shared" si="45"/>
        <v>0.15052160953800298</v>
      </c>
      <c r="E754" s="21">
        <v>184</v>
      </c>
      <c r="F754" s="21">
        <v>101</v>
      </c>
      <c r="G754" s="21">
        <v>45</v>
      </c>
      <c r="H754" s="21">
        <v>4</v>
      </c>
      <c r="I754" s="21">
        <v>34</v>
      </c>
      <c r="J754" s="21">
        <v>60</v>
      </c>
      <c r="K754" s="21">
        <v>88</v>
      </c>
      <c r="L754" s="23">
        <v>0.307</v>
      </c>
      <c r="N754" s="21">
        <f t="shared" si="47"/>
        <v>746</v>
      </c>
      <c r="O754" s="20" t="s">
        <v>608</v>
      </c>
      <c r="P754" s="21">
        <v>849</v>
      </c>
      <c r="Q754" s="23">
        <f t="shared" si="46"/>
        <v>0.14134275618374559</v>
      </c>
      <c r="R754" s="21">
        <v>181</v>
      </c>
      <c r="S754" s="25">
        <v>120</v>
      </c>
      <c r="T754" s="21">
        <v>38</v>
      </c>
      <c r="U754" s="21">
        <v>3</v>
      </c>
      <c r="V754" s="21">
        <v>20</v>
      </c>
      <c r="W754" s="21">
        <v>54</v>
      </c>
      <c r="X754" s="21">
        <v>199</v>
      </c>
      <c r="Y754" s="21">
        <v>209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spans="1:42" x14ac:dyDescent="0.25">
      <c r="A755" s="20">
        <v>527</v>
      </c>
      <c r="B755" s="20" t="s">
        <v>171</v>
      </c>
      <c r="C755" s="21">
        <v>671</v>
      </c>
      <c r="D755" s="22">
        <f t="shared" si="45"/>
        <v>0.15350223546944858</v>
      </c>
      <c r="E755" s="21">
        <v>175</v>
      </c>
      <c r="F755" s="21">
        <v>103</v>
      </c>
      <c r="G755" s="21">
        <v>44</v>
      </c>
      <c r="H755" s="21">
        <v>1</v>
      </c>
      <c r="I755" s="21">
        <v>27</v>
      </c>
      <c r="J755" s="21">
        <v>64</v>
      </c>
      <c r="K755" s="21">
        <v>77</v>
      </c>
      <c r="L755" s="23">
        <v>0.29299999999999998</v>
      </c>
      <c r="N755" s="21">
        <f t="shared" si="47"/>
        <v>747</v>
      </c>
      <c r="O755" s="20" t="s">
        <v>557</v>
      </c>
      <c r="P755" s="21">
        <v>849</v>
      </c>
      <c r="Q755" s="23">
        <f t="shared" si="46"/>
        <v>0.13780918727915195</v>
      </c>
      <c r="R755" s="21">
        <v>183</v>
      </c>
      <c r="S755" s="25">
        <v>117</v>
      </c>
      <c r="T755" s="21">
        <v>36</v>
      </c>
      <c r="U755" s="21">
        <v>7</v>
      </c>
      <c r="V755" s="21">
        <v>23</v>
      </c>
      <c r="W755" s="21">
        <v>49</v>
      </c>
      <c r="X755" s="21">
        <v>191</v>
      </c>
      <c r="Y755" s="21">
        <v>208.1</v>
      </c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x14ac:dyDescent="0.25">
      <c r="A756" s="20">
        <v>3516</v>
      </c>
      <c r="B756" s="20" t="s">
        <v>396</v>
      </c>
      <c r="C756" s="21">
        <v>671</v>
      </c>
      <c r="D756" s="22">
        <f t="shared" si="45"/>
        <v>0.20119225037257824</v>
      </c>
      <c r="E756" s="21">
        <v>192</v>
      </c>
      <c r="F756" s="21">
        <v>135</v>
      </c>
      <c r="G756" s="21">
        <v>31</v>
      </c>
      <c r="H756" s="21">
        <v>1</v>
      </c>
      <c r="I756" s="21">
        <v>25</v>
      </c>
      <c r="J756" s="21">
        <v>66</v>
      </c>
      <c r="K756" s="21">
        <v>104</v>
      </c>
      <c r="L756" s="23">
        <v>0.318</v>
      </c>
      <c r="N756" s="21">
        <f t="shared" si="47"/>
        <v>748</v>
      </c>
      <c r="O756" s="20" t="s">
        <v>489</v>
      </c>
      <c r="P756" s="21">
        <v>849</v>
      </c>
      <c r="Q756" s="23">
        <f t="shared" si="46"/>
        <v>0.13191990577149587</v>
      </c>
      <c r="R756" s="21">
        <v>170</v>
      </c>
      <c r="S756" s="25">
        <v>112</v>
      </c>
      <c r="T756" s="21">
        <v>29</v>
      </c>
      <c r="U756" s="21">
        <v>2</v>
      </c>
      <c r="V756" s="21">
        <v>27</v>
      </c>
      <c r="W756" s="21">
        <v>72</v>
      </c>
      <c r="X756" s="21">
        <v>219</v>
      </c>
      <c r="Y756" s="21">
        <v>206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x14ac:dyDescent="0.25">
      <c r="A757" s="20">
        <v>243</v>
      </c>
      <c r="B757" s="20" t="s">
        <v>91</v>
      </c>
      <c r="C757" s="21">
        <v>671</v>
      </c>
      <c r="D757" s="22">
        <f t="shared" si="45"/>
        <v>0.16989567809239942</v>
      </c>
      <c r="E757" s="21">
        <v>181</v>
      </c>
      <c r="F757" s="21">
        <v>114</v>
      </c>
      <c r="G757" s="21">
        <v>35</v>
      </c>
      <c r="H757" s="21">
        <v>1</v>
      </c>
      <c r="I757" s="21">
        <v>31</v>
      </c>
      <c r="J757" s="21">
        <v>37</v>
      </c>
      <c r="K757" s="21">
        <v>91</v>
      </c>
      <c r="L757" s="23">
        <v>0.29099999999999998</v>
      </c>
      <c r="N757" s="21">
        <f t="shared" si="47"/>
        <v>749</v>
      </c>
      <c r="O757" s="20" t="s">
        <v>764</v>
      </c>
      <c r="P757" s="21">
        <v>849</v>
      </c>
      <c r="Q757" s="23">
        <f t="shared" si="46"/>
        <v>0.15312131919905772</v>
      </c>
      <c r="R757" s="21">
        <v>192</v>
      </c>
      <c r="S757" s="25">
        <v>130</v>
      </c>
      <c r="T757" s="21">
        <v>40</v>
      </c>
      <c r="U757" s="21">
        <v>1</v>
      </c>
      <c r="V757" s="21">
        <v>21</v>
      </c>
      <c r="W757" s="21">
        <v>63</v>
      </c>
      <c r="X757" s="21">
        <v>193</v>
      </c>
      <c r="Y757" s="21">
        <v>205.2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x14ac:dyDescent="0.25">
      <c r="A758" s="20">
        <v>15</v>
      </c>
      <c r="B758" s="20" t="s">
        <v>264</v>
      </c>
      <c r="C758" s="21">
        <v>671</v>
      </c>
      <c r="D758" s="22">
        <f t="shared" si="45"/>
        <v>0.12965722801788376</v>
      </c>
      <c r="E758" s="21">
        <v>142</v>
      </c>
      <c r="F758" s="21">
        <v>87</v>
      </c>
      <c r="G758" s="21">
        <v>24</v>
      </c>
      <c r="H758" s="21">
        <v>1</v>
      </c>
      <c r="I758" s="21">
        <v>30</v>
      </c>
      <c r="J758" s="21">
        <v>88</v>
      </c>
      <c r="K758" s="21">
        <v>144</v>
      </c>
      <c r="L758" s="23">
        <v>0.25</v>
      </c>
      <c r="N758" s="21">
        <f t="shared" si="47"/>
        <v>750</v>
      </c>
      <c r="O758" s="20" t="s">
        <v>579</v>
      </c>
      <c r="P758" s="21">
        <v>849</v>
      </c>
      <c r="Q758" s="23">
        <f t="shared" si="46"/>
        <v>0.1519434628975265</v>
      </c>
      <c r="R758" s="21">
        <v>195</v>
      </c>
      <c r="S758" s="25">
        <v>129</v>
      </c>
      <c r="T758" s="21">
        <v>41</v>
      </c>
      <c r="U758" s="21">
        <v>2</v>
      </c>
      <c r="V758" s="21">
        <v>23</v>
      </c>
      <c r="W758" s="21">
        <v>62</v>
      </c>
      <c r="X758" s="21">
        <v>99</v>
      </c>
      <c r="Y758" s="21">
        <v>204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spans="1:42" x14ac:dyDescent="0.25">
      <c r="A759" s="20">
        <v>248</v>
      </c>
      <c r="B759" s="20" t="s">
        <v>225</v>
      </c>
      <c r="C759" s="21">
        <v>671</v>
      </c>
      <c r="D759" s="22">
        <f t="shared" si="45"/>
        <v>0.16244411326378538</v>
      </c>
      <c r="E759" s="21">
        <v>181</v>
      </c>
      <c r="F759" s="21">
        <v>109</v>
      </c>
      <c r="G759" s="21">
        <v>40</v>
      </c>
      <c r="H759" s="21">
        <v>1</v>
      </c>
      <c r="I759" s="21">
        <v>31</v>
      </c>
      <c r="J759" s="21">
        <v>70</v>
      </c>
      <c r="K759" s="21">
        <v>70</v>
      </c>
      <c r="L759" s="23">
        <v>0.30499999999999999</v>
      </c>
      <c r="N759" s="21">
        <f t="shared" si="47"/>
        <v>751</v>
      </c>
      <c r="O759" s="20" t="s">
        <v>495</v>
      </c>
      <c r="P759" s="21">
        <v>849</v>
      </c>
      <c r="Q759" s="23">
        <f t="shared" si="46"/>
        <v>0.14840989399293286</v>
      </c>
      <c r="R759" s="21">
        <v>199</v>
      </c>
      <c r="S759" s="25">
        <v>126</v>
      </c>
      <c r="T759" s="21">
        <v>36</v>
      </c>
      <c r="U759" s="21">
        <v>6</v>
      </c>
      <c r="V759" s="21">
        <v>31</v>
      </c>
      <c r="W759" s="21">
        <v>55</v>
      </c>
      <c r="X759" s="21">
        <v>196</v>
      </c>
      <c r="Y759" s="21">
        <v>203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x14ac:dyDescent="0.25">
      <c r="A760" s="20">
        <v>185</v>
      </c>
      <c r="B760" s="20" t="s">
        <v>92</v>
      </c>
      <c r="C760" s="21">
        <v>671</v>
      </c>
      <c r="D760" s="22">
        <f t="shared" si="45"/>
        <v>0.15648286140089418</v>
      </c>
      <c r="E760" s="21">
        <v>169</v>
      </c>
      <c r="F760" s="21">
        <v>105</v>
      </c>
      <c r="G760" s="21">
        <v>35</v>
      </c>
      <c r="H760" s="21">
        <v>5</v>
      </c>
      <c r="I760" s="21">
        <v>24</v>
      </c>
      <c r="J760" s="21">
        <v>67</v>
      </c>
      <c r="K760" s="21">
        <v>85</v>
      </c>
      <c r="L760" s="23">
        <v>0.28499999999999998</v>
      </c>
      <c r="N760" s="21">
        <f t="shared" si="47"/>
        <v>752</v>
      </c>
      <c r="O760" s="20" t="s">
        <v>640</v>
      </c>
      <c r="P760" s="21">
        <v>849</v>
      </c>
      <c r="Q760" s="23">
        <f t="shared" si="46"/>
        <v>0.14723203769140164</v>
      </c>
      <c r="R760" s="21">
        <v>205</v>
      </c>
      <c r="S760" s="25">
        <v>125</v>
      </c>
      <c r="T760" s="21">
        <v>42</v>
      </c>
      <c r="U760" s="21">
        <v>3</v>
      </c>
      <c r="V760" s="21">
        <v>35</v>
      </c>
      <c r="W760" s="21">
        <v>44</v>
      </c>
      <c r="X760" s="21">
        <v>160</v>
      </c>
      <c r="Y760" s="21">
        <v>200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x14ac:dyDescent="0.25">
      <c r="A761" s="20">
        <v>319</v>
      </c>
      <c r="B761" s="20" t="s">
        <v>110</v>
      </c>
      <c r="C761" s="21">
        <v>671</v>
      </c>
      <c r="D761" s="22">
        <f t="shared" si="45"/>
        <v>8.4947839046199708E-2</v>
      </c>
      <c r="E761" s="21">
        <v>134</v>
      </c>
      <c r="F761" s="21">
        <v>57</v>
      </c>
      <c r="G761" s="21">
        <v>35</v>
      </c>
      <c r="H761" s="21">
        <v>2</v>
      </c>
      <c r="I761" s="21">
        <v>40</v>
      </c>
      <c r="J761" s="21">
        <v>114</v>
      </c>
      <c r="K761" s="21">
        <v>168</v>
      </c>
      <c r="L761" s="23">
        <v>0.247</v>
      </c>
      <c r="N761" s="21">
        <f t="shared" si="47"/>
        <v>753</v>
      </c>
      <c r="O761" s="20" t="s">
        <v>593</v>
      </c>
      <c r="P761" s="21">
        <v>849</v>
      </c>
      <c r="Q761" s="23">
        <f t="shared" si="46"/>
        <v>0.15901060070671377</v>
      </c>
      <c r="R761" s="21">
        <v>205</v>
      </c>
      <c r="S761" s="25">
        <v>135</v>
      </c>
      <c r="T761" s="21">
        <v>39</v>
      </c>
      <c r="U761" s="21">
        <v>5</v>
      </c>
      <c r="V761" s="21">
        <v>26</v>
      </c>
      <c r="W761" s="21">
        <v>52</v>
      </c>
      <c r="X761" s="21">
        <v>136</v>
      </c>
      <c r="Y761" s="21">
        <v>200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x14ac:dyDescent="0.25">
      <c r="A762" s="20">
        <v>5254</v>
      </c>
      <c r="B762" s="20" t="s">
        <v>404</v>
      </c>
      <c r="C762" s="21">
        <v>671</v>
      </c>
      <c r="D762" s="22">
        <f t="shared" si="45"/>
        <v>0.12518628912071536</v>
      </c>
      <c r="E762" s="21">
        <v>133</v>
      </c>
      <c r="F762" s="21">
        <v>84</v>
      </c>
      <c r="G762" s="21">
        <v>23</v>
      </c>
      <c r="H762" s="21">
        <v>3</v>
      </c>
      <c r="I762" s="21">
        <v>23</v>
      </c>
      <c r="J762" s="21">
        <v>98</v>
      </c>
      <c r="K762" s="21">
        <v>155</v>
      </c>
      <c r="L762" s="23">
        <v>0.23899999999999999</v>
      </c>
      <c r="N762" s="21">
        <f t="shared" si="47"/>
        <v>754</v>
      </c>
      <c r="O762" s="20" t="s">
        <v>655</v>
      </c>
      <c r="P762" s="21">
        <v>849</v>
      </c>
      <c r="Q762" s="23">
        <f t="shared" si="46"/>
        <v>0.12838633686690223</v>
      </c>
      <c r="R762" s="21">
        <v>171</v>
      </c>
      <c r="S762" s="25">
        <v>109</v>
      </c>
      <c r="T762" s="21">
        <v>31</v>
      </c>
      <c r="U762" s="21">
        <v>5</v>
      </c>
      <c r="V762" s="21">
        <v>26</v>
      </c>
      <c r="W762" s="21">
        <v>96</v>
      </c>
      <c r="X762" s="21">
        <v>220</v>
      </c>
      <c r="Y762" s="21">
        <v>198</v>
      </c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x14ac:dyDescent="0.25">
      <c r="A763" s="20">
        <v>651</v>
      </c>
      <c r="B763" s="20" t="s">
        <v>353</v>
      </c>
      <c r="C763" s="21">
        <v>671</v>
      </c>
      <c r="D763" s="22">
        <f t="shared" si="45"/>
        <v>0.14903129657228018</v>
      </c>
      <c r="E763" s="21">
        <v>157</v>
      </c>
      <c r="F763" s="21">
        <v>100</v>
      </c>
      <c r="G763" s="21">
        <v>28</v>
      </c>
      <c r="H763" s="21">
        <v>1</v>
      </c>
      <c r="I763" s="21">
        <v>28</v>
      </c>
      <c r="J763" s="21">
        <v>71</v>
      </c>
      <c r="K763" s="21">
        <v>114</v>
      </c>
      <c r="L763" s="23">
        <v>0.26600000000000001</v>
      </c>
      <c r="N763" s="21">
        <f t="shared" si="47"/>
        <v>755</v>
      </c>
      <c r="O763" s="20" t="s">
        <v>746</v>
      </c>
      <c r="P763" s="21">
        <v>849</v>
      </c>
      <c r="Q763" s="23">
        <f t="shared" si="46"/>
        <v>0.14487632508833923</v>
      </c>
      <c r="R763" s="21">
        <v>195</v>
      </c>
      <c r="S763" s="25">
        <v>123</v>
      </c>
      <c r="T763" s="21">
        <v>34</v>
      </c>
      <c r="U763" s="21">
        <v>5</v>
      </c>
      <c r="V763" s="21">
        <v>33</v>
      </c>
      <c r="W763" s="21">
        <v>60</v>
      </c>
      <c r="X763" s="21">
        <v>150</v>
      </c>
      <c r="Y763" s="21">
        <v>198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x14ac:dyDescent="0.25">
      <c r="A764" s="20">
        <v>11477</v>
      </c>
      <c r="B764" s="20" t="s">
        <v>340</v>
      </c>
      <c r="C764" s="21">
        <v>671</v>
      </c>
      <c r="D764" s="22">
        <f t="shared" si="45"/>
        <v>0.15201192250372578</v>
      </c>
      <c r="E764" s="21">
        <v>145</v>
      </c>
      <c r="F764" s="21">
        <v>102</v>
      </c>
      <c r="G764" s="21">
        <v>25</v>
      </c>
      <c r="H764" s="21">
        <v>4</v>
      </c>
      <c r="I764" s="21">
        <v>14</v>
      </c>
      <c r="J764" s="21">
        <v>88</v>
      </c>
      <c r="K764" s="21">
        <v>162</v>
      </c>
      <c r="L764" s="23">
        <v>0.252</v>
      </c>
      <c r="N764" s="21">
        <f t="shared" si="47"/>
        <v>756</v>
      </c>
      <c r="O764" s="20" t="s">
        <v>488</v>
      </c>
      <c r="P764" s="21">
        <v>848</v>
      </c>
      <c r="Q764" s="23">
        <f t="shared" si="46"/>
        <v>0.13089622641509435</v>
      </c>
      <c r="R764" s="21">
        <v>160</v>
      </c>
      <c r="S764" s="25">
        <v>111</v>
      </c>
      <c r="T764" s="21">
        <v>32</v>
      </c>
      <c r="U764" s="21">
        <v>4</v>
      </c>
      <c r="V764" s="21">
        <v>13</v>
      </c>
      <c r="W764" s="21">
        <v>81</v>
      </c>
      <c r="X764" s="21">
        <v>212</v>
      </c>
      <c r="Y764" s="21">
        <v>204.1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spans="1:42" x14ac:dyDescent="0.25">
      <c r="A765" s="20">
        <v>607</v>
      </c>
      <c r="B765" s="20" t="s">
        <v>291</v>
      </c>
      <c r="C765" s="21">
        <v>671</v>
      </c>
      <c r="D765" s="22">
        <f t="shared" si="45"/>
        <v>0.18330849478390462</v>
      </c>
      <c r="E765" s="21">
        <v>179</v>
      </c>
      <c r="F765" s="21">
        <v>123</v>
      </c>
      <c r="G765" s="21">
        <v>33</v>
      </c>
      <c r="H765" s="21">
        <v>5</v>
      </c>
      <c r="I765" s="21">
        <v>18</v>
      </c>
      <c r="J765" s="21">
        <v>49</v>
      </c>
      <c r="K765" s="21">
        <v>81</v>
      </c>
      <c r="L765" s="23">
        <v>0.29399999999999998</v>
      </c>
      <c r="N765" s="21">
        <f t="shared" si="47"/>
        <v>757</v>
      </c>
      <c r="O765" s="20" t="s">
        <v>694</v>
      </c>
      <c r="P765" s="21">
        <v>848</v>
      </c>
      <c r="Q765" s="23">
        <f t="shared" si="46"/>
        <v>0.18985849056603774</v>
      </c>
      <c r="R765" s="21">
        <v>229</v>
      </c>
      <c r="S765" s="25">
        <v>161</v>
      </c>
      <c r="T765" s="21">
        <v>41</v>
      </c>
      <c r="U765" s="21">
        <v>7</v>
      </c>
      <c r="V765" s="21">
        <v>20</v>
      </c>
      <c r="W765" s="21">
        <v>36</v>
      </c>
      <c r="X765" s="21">
        <v>89</v>
      </c>
      <c r="Y765" s="21">
        <v>202</v>
      </c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x14ac:dyDescent="0.25">
      <c r="A766" s="20">
        <v>867</v>
      </c>
      <c r="B766" s="20" t="s">
        <v>104</v>
      </c>
      <c r="C766" s="21">
        <v>671</v>
      </c>
      <c r="D766" s="22">
        <f t="shared" si="45"/>
        <v>0.14754098360655737</v>
      </c>
      <c r="E766" s="21">
        <v>156</v>
      </c>
      <c r="F766" s="21">
        <v>99</v>
      </c>
      <c r="G766" s="21">
        <v>31</v>
      </c>
      <c r="H766" s="21">
        <v>2</v>
      </c>
      <c r="I766" s="21">
        <v>24</v>
      </c>
      <c r="J766" s="21">
        <v>57</v>
      </c>
      <c r="K766" s="21">
        <v>109</v>
      </c>
      <c r="L766" s="23">
        <v>0.25800000000000001</v>
      </c>
      <c r="N766" s="21">
        <f t="shared" si="47"/>
        <v>758</v>
      </c>
      <c r="O766" s="20" t="s">
        <v>548</v>
      </c>
      <c r="P766" s="21">
        <v>848</v>
      </c>
      <c r="Q766" s="23">
        <f t="shared" si="46"/>
        <v>0.15330188679245282</v>
      </c>
      <c r="R766" s="21">
        <v>185</v>
      </c>
      <c r="S766" s="25">
        <v>130</v>
      </c>
      <c r="T766" s="21">
        <v>30</v>
      </c>
      <c r="U766" s="21">
        <v>1</v>
      </c>
      <c r="V766" s="21">
        <v>24</v>
      </c>
      <c r="W766" s="21">
        <v>77</v>
      </c>
      <c r="X766" s="21">
        <v>200</v>
      </c>
      <c r="Y766" s="21">
        <v>200.2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x14ac:dyDescent="0.25">
      <c r="A767" s="20">
        <v>1067</v>
      </c>
      <c r="B767" s="20" t="s">
        <v>328</v>
      </c>
      <c r="C767" s="21">
        <v>671</v>
      </c>
      <c r="D767" s="22">
        <f t="shared" si="45"/>
        <v>0.14008941877794337</v>
      </c>
      <c r="E767" s="21">
        <v>153</v>
      </c>
      <c r="F767" s="21">
        <v>94</v>
      </c>
      <c r="G767" s="21">
        <v>38</v>
      </c>
      <c r="H767" s="21">
        <v>1</v>
      </c>
      <c r="I767" s="21">
        <v>20</v>
      </c>
      <c r="J767" s="21">
        <v>47</v>
      </c>
      <c r="K767" s="21">
        <v>112</v>
      </c>
      <c r="L767" s="23">
        <v>0.252</v>
      </c>
      <c r="N767" s="21">
        <f t="shared" si="47"/>
        <v>759</v>
      </c>
      <c r="O767" s="20" t="s">
        <v>355</v>
      </c>
      <c r="P767" s="21">
        <v>848</v>
      </c>
      <c r="Q767" s="23">
        <f t="shared" si="46"/>
        <v>0.15683962264150944</v>
      </c>
      <c r="R767" s="21">
        <v>204</v>
      </c>
      <c r="S767" s="25">
        <v>133</v>
      </c>
      <c r="T767" s="21">
        <v>40</v>
      </c>
      <c r="U767" s="21">
        <v>3</v>
      </c>
      <c r="V767" s="21">
        <v>28</v>
      </c>
      <c r="W767" s="21">
        <v>52</v>
      </c>
      <c r="X767" s="21">
        <v>153</v>
      </c>
      <c r="Y767" s="21">
        <v>199.1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x14ac:dyDescent="0.25">
      <c r="A768" s="20">
        <v>1311</v>
      </c>
      <c r="B768" s="20" t="s">
        <v>331</v>
      </c>
      <c r="C768" s="21">
        <v>671</v>
      </c>
      <c r="D768" s="22">
        <f t="shared" si="45"/>
        <v>0.16095380029806258</v>
      </c>
      <c r="E768" s="21">
        <v>148</v>
      </c>
      <c r="F768" s="21">
        <v>108</v>
      </c>
      <c r="G768" s="21">
        <v>25</v>
      </c>
      <c r="H768" s="21">
        <v>6</v>
      </c>
      <c r="I768" s="21">
        <v>9</v>
      </c>
      <c r="J768" s="21">
        <v>53</v>
      </c>
      <c r="K768" s="21">
        <v>109</v>
      </c>
      <c r="L768" s="23">
        <v>0.245</v>
      </c>
      <c r="N768" s="21">
        <f t="shared" si="47"/>
        <v>760</v>
      </c>
      <c r="O768" s="20" t="s">
        <v>561</v>
      </c>
      <c r="P768" s="21">
        <v>848</v>
      </c>
      <c r="Q768" s="23">
        <f t="shared" si="46"/>
        <v>0.14268867924528303</v>
      </c>
      <c r="R768" s="21">
        <v>184</v>
      </c>
      <c r="S768" s="25">
        <v>121</v>
      </c>
      <c r="T768" s="21">
        <v>38</v>
      </c>
      <c r="U768" s="21">
        <v>5</v>
      </c>
      <c r="V768" s="21">
        <v>20</v>
      </c>
      <c r="W768" s="21">
        <v>84</v>
      </c>
      <c r="X768" s="21">
        <v>150</v>
      </c>
      <c r="Y768" s="21">
        <v>199.1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x14ac:dyDescent="0.25">
      <c r="A769" s="20">
        <v>3787</v>
      </c>
      <c r="B769" s="20" t="s">
        <v>193</v>
      </c>
      <c r="C769" s="21">
        <v>670</v>
      </c>
      <c r="D769" s="22">
        <f t="shared" si="45"/>
        <v>0.17014925373134329</v>
      </c>
      <c r="E769" s="21">
        <v>178</v>
      </c>
      <c r="F769" s="21">
        <v>114</v>
      </c>
      <c r="G769" s="21">
        <v>41</v>
      </c>
      <c r="H769" s="21">
        <v>2</v>
      </c>
      <c r="I769" s="21">
        <v>21</v>
      </c>
      <c r="J769" s="21">
        <v>81</v>
      </c>
      <c r="K769" s="21">
        <v>112</v>
      </c>
      <c r="L769" s="23">
        <v>0.30599999999999999</v>
      </c>
      <c r="N769" s="21">
        <f t="shared" si="47"/>
        <v>761</v>
      </c>
      <c r="O769" s="20" t="s">
        <v>511</v>
      </c>
      <c r="P769" s="21">
        <v>848</v>
      </c>
      <c r="Q769" s="23">
        <f t="shared" si="46"/>
        <v>0.17216981132075471</v>
      </c>
      <c r="R769" s="21">
        <v>210</v>
      </c>
      <c r="S769" s="25">
        <v>146</v>
      </c>
      <c r="T769" s="21">
        <v>39</v>
      </c>
      <c r="U769" s="21">
        <v>5</v>
      </c>
      <c r="V769" s="21">
        <v>20</v>
      </c>
      <c r="W769" s="21">
        <v>61</v>
      </c>
      <c r="X769" s="21">
        <v>139</v>
      </c>
      <c r="Y769" s="21">
        <v>197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spans="1:42" x14ac:dyDescent="0.25">
      <c r="A770" s="20">
        <v>16505</v>
      </c>
      <c r="B770" s="20" t="s">
        <v>184</v>
      </c>
      <c r="C770" s="21">
        <v>670</v>
      </c>
      <c r="D770" s="22">
        <f t="shared" si="45"/>
        <v>0.1044776119402985</v>
      </c>
      <c r="E770" s="21">
        <v>145</v>
      </c>
      <c r="F770" s="21">
        <v>70</v>
      </c>
      <c r="G770" s="21">
        <v>36</v>
      </c>
      <c r="H770" s="21">
        <v>3</v>
      </c>
      <c r="I770" s="21">
        <v>36</v>
      </c>
      <c r="J770" s="21">
        <v>73</v>
      </c>
      <c r="K770" s="21">
        <v>147</v>
      </c>
      <c r="L770" s="23">
        <v>0.249</v>
      </c>
      <c r="N770" s="21">
        <f t="shared" si="47"/>
        <v>762</v>
      </c>
      <c r="O770" s="20" t="s">
        <v>616</v>
      </c>
      <c r="P770" s="21">
        <v>848</v>
      </c>
      <c r="Q770" s="23">
        <f t="shared" si="46"/>
        <v>0.16037735849056603</v>
      </c>
      <c r="R770" s="21">
        <v>205</v>
      </c>
      <c r="S770" s="25">
        <v>136</v>
      </c>
      <c r="T770" s="21">
        <v>43</v>
      </c>
      <c r="U770" s="21">
        <v>6</v>
      </c>
      <c r="V770" s="21">
        <v>20</v>
      </c>
      <c r="W770" s="21">
        <v>76</v>
      </c>
      <c r="X770" s="21">
        <v>143</v>
      </c>
      <c r="Y770" s="21">
        <v>193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x14ac:dyDescent="0.25">
      <c r="A771" s="20">
        <v>9272</v>
      </c>
      <c r="B771" s="20" t="s">
        <v>393</v>
      </c>
      <c r="C771" s="21">
        <v>670</v>
      </c>
      <c r="D771" s="22">
        <f t="shared" si="45"/>
        <v>0.10746268656716418</v>
      </c>
      <c r="E771" s="21">
        <v>150</v>
      </c>
      <c r="F771" s="21">
        <v>72</v>
      </c>
      <c r="G771" s="21">
        <v>31</v>
      </c>
      <c r="H771" s="21">
        <v>0</v>
      </c>
      <c r="I771" s="21">
        <v>47</v>
      </c>
      <c r="J771" s="21">
        <v>84</v>
      </c>
      <c r="K771" s="21">
        <v>208</v>
      </c>
      <c r="L771" s="23">
        <v>0.26200000000000001</v>
      </c>
      <c r="N771" s="21">
        <f t="shared" si="47"/>
        <v>763</v>
      </c>
      <c r="O771" s="20" t="s">
        <v>677</v>
      </c>
      <c r="P771" s="21">
        <v>848</v>
      </c>
      <c r="Q771" s="23">
        <f t="shared" si="46"/>
        <v>0.15566037735849056</v>
      </c>
      <c r="R771" s="21">
        <v>199</v>
      </c>
      <c r="S771" s="25">
        <v>132</v>
      </c>
      <c r="T771" s="21">
        <v>43</v>
      </c>
      <c r="U771" s="21">
        <v>5</v>
      </c>
      <c r="V771" s="21">
        <v>19</v>
      </c>
      <c r="W771" s="21">
        <v>91</v>
      </c>
      <c r="X771" s="21">
        <v>180</v>
      </c>
      <c r="Y771" s="21">
        <v>191.1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x14ac:dyDescent="0.25">
      <c r="A772" s="20">
        <v>1873</v>
      </c>
      <c r="B772" s="20" t="s">
        <v>68</v>
      </c>
      <c r="C772" s="21">
        <v>670</v>
      </c>
      <c r="D772" s="22">
        <f t="shared" si="45"/>
        <v>0.17313432835820897</v>
      </c>
      <c r="E772" s="21">
        <v>182</v>
      </c>
      <c r="F772" s="21">
        <v>116</v>
      </c>
      <c r="G772" s="21">
        <v>39</v>
      </c>
      <c r="H772" s="21">
        <v>3</v>
      </c>
      <c r="I772" s="21">
        <v>24</v>
      </c>
      <c r="J772" s="21">
        <v>72</v>
      </c>
      <c r="K772" s="21">
        <v>101</v>
      </c>
      <c r="L772" s="23">
        <v>0.313</v>
      </c>
      <c r="N772" s="21">
        <f t="shared" si="47"/>
        <v>764</v>
      </c>
      <c r="O772" s="20" t="s">
        <v>489</v>
      </c>
      <c r="P772" s="21">
        <v>847</v>
      </c>
      <c r="Q772" s="23">
        <f t="shared" si="46"/>
        <v>7.792207792207792E-2</v>
      </c>
      <c r="R772" s="21">
        <v>137</v>
      </c>
      <c r="S772" s="25">
        <v>66</v>
      </c>
      <c r="T772" s="21">
        <v>28</v>
      </c>
      <c r="U772" s="21">
        <v>7</v>
      </c>
      <c r="V772" s="21">
        <v>36</v>
      </c>
      <c r="W772" s="21">
        <v>42</v>
      </c>
      <c r="X772" s="21">
        <v>300</v>
      </c>
      <c r="Y772" s="21">
        <v>223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x14ac:dyDescent="0.25">
      <c r="A773" s="20">
        <v>9368</v>
      </c>
      <c r="B773" s="20" t="s">
        <v>380</v>
      </c>
      <c r="C773" s="21">
        <v>670</v>
      </c>
      <c r="D773" s="22">
        <f t="shared" si="45"/>
        <v>0.15820895522388059</v>
      </c>
      <c r="E773" s="21">
        <v>163</v>
      </c>
      <c r="F773" s="21">
        <v>106</v>
      </c>
      <c r="G773" s="21">
        <v>35</v>
      </c>
      <c r="H773" s="21">
        <v>1</v>
      </c>
      <c r="I773" s="21">
        <v>21</v>
      </c>
      <c r="J773" s="21">
        <v>51</v>
      </c>
      <c r="K773" s="21">
        <v>132</v>
      </c>
      <c r="L773" s="23">
        <v>0.27</v>
      </c>
      <c r="N773" s="21">
        <f t="shared" si="47"/>
        <v>765</v>
      </c>
      <c r="O773" s="20" t="s">
        <v>499</v>
      </c>
      <c r="P773" s="21">
        <v>847</v>
      </c>
      <c r="Q773" s="23">
        <f t="shared" si="46"/>
        <v>0.15938606847697756</v>
      </c>
      <c r="R773" s="21">
        <v>207</v>
      </c>
      <c r="S773" s="25">
        <v>135</v>
      </c>
      <c r="T773" s="21">
        <v>43</v>
      </c>
      <c r="U773" s="21">
        <v>3</v>
      </c>
      <c r="V773" s="21">
        <v>26</v>
      </c>
      <c r="W773" s="21">
        <v>28</v>
      </c>
      <c r="X773" s="21">
        <v>207</v>
      </c>
      <c r="Y773" s="21">
        <v>211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x14ac:dyDescent="0.25">
      <c r="A774" s="20">
        <v>3787</v>
      </c>
      <c r="B774" s="20" t="s">
        <v>193</v>
      </c>
      <c r="C774" s="21">
        <v>670</v>
      </c>
      <c r="D774" s="22">
        <f t="shared" si="45"/>
        <v>0.14626865671641792</v>
      </c>
      <c r="E774" s="21">
        <v>166</v>
      </c>
      <c r="F774" s="21">
        <v>98</v>
      </c>
      <c r="G774" s="21">
        <v>36</v>
      </c>
      <c r="H774" s="21">
        <v>3</v>
      </c>
      <c r="I774" s="21">
        <v>29</v>
      </c>
      <c r="J774" s="21">
        <v>69</v>
      </c>
      <c r="K774" s="21">
        <v>161</v>
      </c>
      <c r="L774" s="23">
        <v>0.28299999999999997</v>
      </c>
      <c r="N774" s="21">
        <f t="shared" si="47"/>
        <v>766</v>
      </c>
      <c r="O774" s="20" t="s">
        <v>589</v>
      </c>
      <c r="P774" s="21">
        <v>847</v>
      </c>
      <c r="Q774" s="23">
        <f t="shared" si="46"/>
        <v>0.14403778040141677</v>
      </c>
      <c r="R774" s="21">
        <v>204</v>
      </c>
      <c r="S774" s="25">
        <v>122</v>
      </c>
      <c r="T774" s="21">
        <v>40</v>
      </c>
      <c r="U774" s="21">
        <v>12</v>
      </c>
      <c r="V774" s="21">
        <v>30</v>
      </c>
      <c r="W774" s="21">
        <v>32</v>
      </c>
      <c r="X774" s="21">
        <v>205</v>
      </c>
      <c r="Y774" s="21">
        <v>207.2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x14ac:dyDescent="0.25">
      <c r="A775" s="20">
        <v>1177</v>
      </c>
      <c r="B775" s="20" t="s">
        <v>286</v>
      </c>
      <c r="C775" s="21">
        <v>670</v>
      </c>
      <c r="D775" s="22">
        <f t="shared" si="45"/>
        <v>0.13880597014925372</v>
      </c>
      <c r="E775" s="21">
        <v>173</v>
      </c>
      <c r="F775" s="21">
        <v>93</v>
      </c>
      <c r="G775" s="21">
        <v>50</v>
      </c>
      <c r="H775" s="21">
        <v>0</v>
      </c>
      <c r="I775" s="21">
        <v>30</v>
      </c>
      <c r="J775" s="21">
        <v>52</v>
      </c>
      <c r="K775" s="21">
        <v>76</v>
      </c>
      <c r="L775" s="23">
        <v>0.28499999999999998</v>
      </c>
      <c r="N775" s="21">
        <f t="shared" si="47"/>
        <v>767</v>
      </c>
      <c r="O775" s="20" t="s">
        <v>622</v>
      </c>
      <c r="P775" s="21">
        <v>847</v>
      </c>
      <c r="Q775" s="23">
        <f t="shared" si="46"/>
        <v>0.12750885478158205</v>
      </c>
      <c r="R775" s="21">
        <v>181</v>
      </c>
      <c r="S775" s="25">
        <v>108</v>
      </c>
      <c r="T775" s="21">
        <v>43</v>
      </c>
      <c r="U775" s="21">
        <v>2</v>
      </c>
      <c r="V775" s="21">
        <v>28</v>
      </c>
      <c r="W775" s="21">
        <v>55</v>
      </c>
      <c r="X775" s="21">
        <v>174</v>
      </c>
      <c r="Y775" s="21">
        <v>207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x14ac:dyDescent="0.25">
      <c r="A776" s="20">
        <v>1717</v>
      </c>
      <c r="B776" s="20" t="s">
        <v>165</v>
      </c>
      <c r="C776" s="21">
        <v>670</v>
      </c>
      <c r="D776" s="22">
        <f t="shared" si="45"/>
        <v>0.1417910447761194</v>
      </c>
      <c r="E776" s="21">
        <v>165</v>
      </c>
      <c r="F776" s="21">
        <v>95</v>
      </c>
      <c r="G776" s="21">
        <v>35</v>
      </c>
      <c r="H776" s="21">
        <v>4</v>
      </c>
      <c r="I776" s="21">
        <v>31</v>
      </c>
      <c r="J776" s="21">
        <v>81</v>
      </c>
      <c r="K776" s="21">
        <v>137</v>
      </c>
      <c r="L776" s="23">
        <v>0.28599999999999998</v>
      </c>
      <c r="N776" s="21">
        <f t="shared" si="47"/>
        <v>768</v>
      </c>
      <c r="O776" s="20" t="s">
        <v>719</v>
      </c>
      <c r="P776" s="21">
        <v>847</v>
      </c>
      <c r="Q776" s="23">
        <f t="shared" si="46"/>
        <v>0.15938606847697756</v>
      </c>
      <c r="R776" s="21">
        <v>201</v>
      </c>
      <c r="S776" s="25">
        <v>135</v>
      </c>
      <c r="T776" s="21">
        <v>43</v>
      </c>
      <c r="U776" s="21">
        <v>2</v>
      </c>
      <c r="V776" s="21">
        <v>21</v>
      </c>
      <c r="W776" s="21">
        <v>66</v>
      </c>
      <c r="X776" s="21">
        <v>147</v>
      </c>
      <c r="Y776" s="21">
        <v>202.2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x14ac:dyDescent="0.25">
      <c r="A777" s="20">
        <v>18289</v>
      </c>
      <c r="B777" s="20" t="s">
        <v>403</v>
      </c>
      <c r="C777" s="21">
        <v>670</v>
      </c>
      <c r="D777" s="22">
        <f t="shared" si="45"/>
        <v>0.16716417910447762</v>
      </c>
      <c r="E777" s="21">
        <v>161</v>
      </c>
      <c r="F777" s="21">
        <v>112</v>
      </c>
      <c r="G777" s="21">
        <v>34</v>
      </c>
      <c r="H777" s="21">
        <v>4</v>
      </c>
      <c r="I777" s="21">
        <v>11</v>
      </c>
      <c r="J777" s="21">
        <v>62</v>
      </c>
      <c r="K777" s="21">
        <v>129</v>
      </c>
      <c r="L777" s="23">
        <v>0.27300000000000002</v>
      </c>
      <c r="N777" s="21">
        <f t="shared" si="47"/>
        <v>769</v>
      </c>
      <c r="O777" s="20" t="s">
        <v>524</v>
      </c>
      <c r="P777" s="21">
        <v>847</v>
      </c>
      <c r="Q777" s="23">
        <f t="shared" si="46"/>
        <v>0.12987012987012986</v>
      </c>
      <c r="R777" s="21">
        <v>169</v>
      </c>
      <c r="S777" s="25">
        <v>110</v>
      </c>
      <c r="T777" s="21">
        <v>32</v>
      </c>
      <c r="U777" s="21">
        <v>3</v>
      </c>
      <c r="V777" s="21">
        <v>24</v>
      </c>
      <c r="W777" s="21">
        <v>82</v>
      </c>
      <c r="X777" s="21">
        <v>169</v>
      </c>
      <c r="Y777" s="21">
        <v>202.1</v>
      </c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x14ac:dyDescent="0.25">
      <c r="A778" s="20">
        <v>6086</v>
      </c>
      <c r="B778" s="20" t="s">
        <v>34</v>
      </c>
      <c r="C778" s="21">
        <v>670</v>
      </c>
      <c r="D778" s="22">
        <f t="shared" ref="D778:D841" si="48">F778/C778</f>
        <v>0.16716417910447762</v>
      </c>
      <c r="E778" s="21">
        <v>174</v>
      </c>
      <c r="F778" s="21">
        <v>112</v>
      </c>
      <c r="G778" s="21">
        <v>38</v>
      </c>
      <c r="H778" s="21">
        <v>1</v>
      </c>
      <c r="I778" s="21">
        <v>23</v>
      </c>
      <c r="J778" s="21">
        <v>50</v>
      </c>
      <c r="K778" s="21">
        <v>102</v>
      </c>
      <c r="L778" s="23">
        <v>0.28499999999999998</v>
      </c>
      <c r="N778" s="21">
        <f t="shared" si="47"/>
        <v>770</v>
      </c>
      <c r="O778" s="20" t="s">
        <v>731</v>
      </c>
      <c r="P778" s="21">
        <v>847</v>
      </c>
      <c r="Q778" s="23">
        <f t="shared" ref="Q778:Q841" si="49">S778/P778</f>
        <v>0.17709563164108619</v>
      </c>
      <c r="R778" s="21">
        <v>214</v>
      </c>
      <c r="S778" s="25">
        <v>150</v>
      </c>
      <c r="T778" s="21">
        <v>32</v>
      </c>
      <c r="U778" s="21">
        <v>1</v>
      </c>
      <c r="V778" s="21">
        <v>31</v>
      </c>
      <c r="W778" s="21">
        <v>67</v>
      </c>
      <c r="X778" s="21">
        <v>80</v>
      </c>
      <c r="Y778" s="21">
        <v>202.1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x14ac:dyDescent="0.25">
      <c r="A779" s="20">
        <v>52</v>
      </c>
      <c r="B779" s="20" t="s">
        <v>402</v>
      </c>
      <c r="C779" s="21">
        <v>670</v>
      </c>
      <c r="D779" s="22">
        <f t="shared" si="48"/>
        <v>0.15074626865671642</v>
      </c>
      <c r="E779" s="21">
        <v>148</v>
      </c>
      <c r="F779" s="21">
        <v>101</v>
      </c>
      <c r="G779" s="21">
        <v>34</v>
      </c>
      <c r="H779" s="21">
        <v>4</v>
      </c>
      <c r="I779" s="21">
        <v>9</v>
      </c>
      <c r="J779" s="21">
        <v>78</v>
      </c>
      <c r="K779" s="21">
        <v>69</v>
      </c>
      <c r="L779" s="23">
        <v>0.25600000000000001</v>
      </c>
      <c r="N779" s="21">
        <f t="shared" ref="N779:N842" si="50">N778+1</f>
        <v>771</v>
      </c>
      <c r="O779" s="20" t="s">
        <v>517</v>
      </c>
      <c r="P779" s="21">
        <v>847</v>
      </c>
      <c r="Q779" s="23">
        <f t="shared" si="49"/>
        <v>0.17237308146399055</v>
      </c>
      <c r="R779" s="21">
        <v>220</v>
      </c>
      <c r="S779" s="25">
        <v>146</v>
      </c>
      <c r="T779" s="21">
        <v>48</v>
      </c>
      <c r="U779" s="21">
        <v>4</v>
      </c>
      <c r="V779" s="21">
        <v>22</v>
      </c>
      <c r="W779" s="21">
        <v>59</v>
      </c>
      <c r="X779" s="21">
        <v>161</v>
      </c>
      <c r="Y779" s="21">
        <v>198.2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x14ac:dyDescent="0.25">
      <c r="A780" s="20">
        <v>9785</v>
      </c>
      <c r="B780" s="20" t="s">
        <v>257</v>
      </c>
      <c r="C780" s="21">
        <v>670</v>
      </c>
      <c r="D780" s="22">
        <f t="shared" si="48"/>
        <v>9.4029850746268656E-2</v>
      </c>
      <c r="E780" s="21">
        <v>128</v>
      </c>
      <c r="F780" s="21">
        <v>63</v>
      </c>
      <c r="G780" s="21">
        <v>29</v>
      </c>
      <c r="H780" s="21">
        <v>1</v>
      </c>
      <c r="I780" s="21">
        <v>35</v>
      </c>
      <c r="J780" s="21">
        <v>59</v>
      </c>
      <c r="K780" s="21">
        <v>161</v>
      </c>
      <c r="L780" s="23">
        <v>0.21199999999999999</v>
      </c>
      <c r="N780" s="21">
        <f t="shared" si="50"/>
        <v>772</v>
      </c>
      <c r="O780" s="20" t="s">
        <v>747</v>
      </c>
      <c r="P780" s="21">
        <v>847</v>
      </c>
      <c r="Q780" s="23">
        <f t="shared" si="49"/>
        <v>0.12987012987012986</v>
      </c>
      <c r="R780" s="21">
        <v>167</v>
      </c>
      <c r="S780" s="25">
        <v>110</v>
      </c>
      <c r="T780" s="21">
        <v>28</v>
      </c>
      <c r="U780" s="21">
        <v>5</v>
      </c>
      <c r="V780" s="21">
        <v>24</v>
      </c>
      <c r="W780" s="21">
        <v>105</v>
      </c>
      <c r="X780" s="21">
        <v>180</v>
      </c>
      <c r="Y780" s="21">
        <v>194</v>
      </c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spans="1:42" x14ac:dyDescent="0.25">
      <c r="A781" s="20">
        <v>15518</v>
      </c>
      <c r="B781" s="20" t="s">
        <v>351</v>
      </c>
      <c r="C781" s="21">
        <v>670</v>
      </c>
      <c r="D781" s="22">
        <f t="shared" si="48"/>
        <v>0.2</v>
      </c>
      <c r="E781" s="21">
        <v>180</v>
      </c>
      <c r="F781" s="21">
        <v>134</v>
      </c>
      <c r="G781" s="21">
        <v>26</v>
      </c>
      <c r="H781" s="21">
        <v>9</v>
      </c>
      <c r="I781" s="21">
        <v>11</v>
      </c>
      <c r="J781" s="21">
        <v>25</v>
      </c>
      <c r="K781" s="21">
        <v>111</v>
      </c>
      <c r="L781" s="23">
        <v>0.28299999999999997</v>
      </c>
      <c r="N781" s="21">
        <f t="shared" si="50"/>
        <v>773</v>
      </c>
      <c r="O781" s="20" t="s">
        <v>695</v>
      </c>
      <c r="P781" s="21">
        <v>847</v>
      </c>
      <c r="Q781" s="23">
        <f t="shared" si="49"/>
        <v>0.1782762691853601</v>
      </c>
      <c r="R781" s="21">
        <v>231</v>
      </c>
      <c r="S781" s="25">
        <v>151</v>
      </c>
      <c r="T781" s="21">
        <v>37</v>
      </c>
      <c r="U781" s="21">
        <v>9</v>
      </c>
      <c r="V781" s="21">
        <v>34</v>
      </c>
      <c r="W781" s="21">
        <v>50</v>
      </c>
      <c r="X781" s="21">
        <v>87</v>
      </c>
      <c r="Y781" s="21">
        <v>193.1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x14ac:dyDescent="0.25">
      <c r="A782" s="20">
        <v>1002</v>
      </c>
      <c r="B782" s="20" t="s">
        <v>105</v>
      </c>
      <c r="C782" s="21">
        <v>670</v>
      </c>
      <c r="D782" s="22">
        <f t="shared" si="48"/>
        <v>0.15522388059701492</v>
      </c>
      <c r="E782" s="21">
        <v>165</v>
      </c>
      <c r="F782" s="21">
        <v>104</v>
      </c>
      <c r="G782" s="21">
        <v>32</v>
      </c>
      <c r="H782" s="21">
        <v>2</v>
      </c>
      <c r="I782" s="21">
        <v>27</v>
      </c>
      <c r="J782" s="21">
        <v>42</v>
      </c>
      <c r="K782" s="21">
        <v>99</v>
      </c>
      <c r="L782" s="23">
        <v>0.27200000000000002</v>
      </c>
      <c r="N782" s="21">
        <f t="shared" si="50"/>
        <v>774</v>
      </c>
      <c r="O782" s="20" t="s">
        <v>799</v>
      </c>
      <c r="P782" s="21">
        <v>847</v>
      </c>
      <c r="Q782" s="23">
        <f t="shared" si="49"/>
        <v>0.15820543093270367</v>
      </c>
      <c r="R782" s="21">
        <v>201</v>
      </c>
      <c r="S782" s="25">
        <v>134</v>
      </c>
      <c r="T782" s="21">
        <v>33</v>
      </c>
      <c r="U782" s="21">
        <v>7</v>
      </c>
      <c r="V782" s="21">
        <v>27</v>
      </c>
      <c r="W782" s="21">
        <v>80</v>
      </c>
      <c r="X782" s="21">
        <v>152</v>
      </c>
      <c r="Y782" s="21">
        <v>190.2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x14ac:dyDescent="0.25">
      <c r="A783" s="20">
        <v>194</v>
      </c>
      <c r="B783" s="20" t="s">
        <v>401</v>
      </c>
      <c r="C783" s="21">
        <v>670</v>
      </c>
      <c r="D783" s="22">
        <f t="shared" si="48"/>
        <v>0.14477611940298507</v>
      </c>
      <c r="E783" s="21">
        <v>128</v>
      </c>
      <c r="F783" s="21">
        <v>97</v>
      </c>
      <c r="G783" s="21">
        <v>16</v>
      </c>
      <c r="H783" s="21">
        <v>1</v>
      </c>
      <c r="I783" s="21">
        <v>14</v>
      </c>
      <c r="J783" s="21">
        <v>118</v>
      </c>
      <c r="K783" s="21">
        <v>114</v>
      </c>
      <c r="L783" s="23">
        <v>0.23599999999999999</v>
      </c>
      <c r="N783" s="21">
        <f t="shared" si="50"/>
        <v>775</v>
      </c>
      <c r="O783" s="20" t="s">
        <v>818</v>
      </c>
      <c r="P783" s="21">
        <v>847</v>
      </c>
      <c r="Q783" s="23">
        <f t="shared" si="49"/>
        <v>0.17591499409681227</v>
      </c>
      <c r="R783" s="21">
        <v>234</v>
      </c>
      <c r="S783" s="25">
        <v>149</v>
      </c>
      <c r="T783" s="21">
        <v>49</v>
      </c>
      <c r="U783" s="21">
        <v>4</v>
      </c>
      <c r="V783" s="21">
        <v>32</v>
      </c>
      <c r="W783" s="21">
        <v>59</v>
      </c>
      <c r="X783" s="21">
        <v>136</v>
      </c>
      <c r="Y783" s="21">
        <v>189</v>
      </c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spans="1:42" x14ac:dyDescent="0.25">
      <c r="A784" s="20">
        <v>5930</v>
      </c>
      <c r="B784" s="20" t="s">
        <v>400</v>
      </c>
      <c r="C784" s="21">
        <v>670</v>
      </c>
      <c r="D784" s="22">
        <f t="shared" si="48"/>
        <v>0.17164179104477612</v>
      </c>
      <c r="E784" s="21">
        <v>163</v>
      </c>
      <c r="F784" s="21">
        <v>115</v>
      </c>
      <c r="G784" s="21">
        <v>39</v>
      </c>
      <c r="H784" s="21">
        <v>1</v>
      </c>
      <c r="I784" s="21">
        <v>8</v>
      </c>
      <c r="J784" s="21">
        <v>68</v>
      </c>
      <c r="K784" s="21">
        <v>110</v>
      </c>
      <c r="L784" s="23">
        <v>0.27500000000000002</v>
      </c>
      <c r="N784" s="21">
        <f t="shared" si="50"/>
        <v>776</v>
      </c>
      <c r="O784" s="20" t="s">
        <v>540</v>
      </c>
      <c r="P784" s="21">
        <v>846</v>
      </c>
      <c r="Q784" s="23">
        <f t="shared" si="49"/>
        <v>0.13356973995271867</v>
      </c>
      <c r="R784" s="21">
        <v>181</v>
      </c>
      <c r="S784" s="25">
        <v>113</v>
      </c>
      <c r="T784" s="21">
        <v>41</v>
      </c>
      <c r="U784" s="21">
        <v>6</v>
      </c>
      <c r="V784" s="21">
        <v>21</v>
      </c>
      <c r="W784" s="21">
        <v>70</v>
      </c>
      <c r="X784" s="21">
        <v>141</v>
      </c>
      <c r="Y784" s="21">
        <v>204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x14ac:dyDescent="0.25">
      <c r="A785" s="20">
        <v>124</v>
      </c>
      <c r="B785" s="20" t="s">
        <v>220</v>
      </c>
      <c r="C785" s="21">
        <v>670</v>
      </c>
      <c r="D785" s="22">
        <f t="shared" si="48"/>
        <v>0.15074626865671642</v>
      </c>
      <c r="E785" s="21">
        <v>148</v>
      </c>
      <c r="F785" s="21">
        <v>101</v>
      </c>
      <c r="G785" s="21">
        <v>20</v>
      </c>
      <c r="H785" s="21">
        <v>1</v>
      </c>
      <c r="I785" s="21">
        <v>26</v>
      </c>
      <c r="J785" s="21">
        <v>28</v>
      </c>
      <c r="K785" s="21">
        <v>102</v>
      </c>
      <c r="L785" s="23">
        <v>0.23499999999999999</v>
      </c>
      <c r="N785" s="21">
        <f t="shared" si="50"/>
        <v>777</v>
      </c>
      <c r="O785" s="20" t="s">
        <v>725</v>
      </c>
      <c r="P785" s="21">
        <v>846</v>
      </c>
      <c r="Q785" s="23">
        <f t="shared" si="49"/>
        <v>0.17494089834515367</v>
      </c>
      <c r="R785" s="21">
        <v>204</v>
      </c>
      <c r="S785" s="25">
        <v>148</v>
      </c>
      <c r="T785" s="21">
        <v>33</v>
      </c>
      <c r="U785" s="21">
        <v>1</v>
      </c>
      <c r="V785" s="21">
        <v>22</v>
      </c>
      <c r="W785" s="21">
        <v>54</v>
      </c>
      <c r="X785" s="21">
        <v>76</v>
      </c>
      <c r="Y785" s="21">
        <v>203.2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x14ac:dyDescent="0.25">
      <c r="A786" s="20">
        <v>96</v>
      </c>
      <c r="B786" s="20" t="s">
        <v>268</v>
      </c>
      <c r="C786" s="21">
        <v>669</v>
      </c>
      <c r="D786" s="22">
        <f t="shared" si="48"/>
        <v>0.11659192825112108</v>
      </c>
      <c r="E786" s="21">
        <v>148</v>
      </c>
      <c r="F786" s="21">
        <v>78</v>
      </c>
      <c r="G786" s="21">
        <v>29</v>
      </c>
      <c r="H786" s="21">
        <v>0</v>
      </c>
      <c r="I786" s="21">
        <v>41</v>
      </c>
      <c r="J786" s="21">
        <v>82</v>
      </c>
      <c r="K786" s="21">
        <v>127</v>
      </c>
      <c r="L786" s="23">
        <v>0.26200000000000001</v>
      </c>
      <c r="N786" s="21">
        <f t="shared" si="50"/>
        <v>778</v>
      </c>
      <c r="O786" s="20" t="s">
        <v>507</v>
      </c>
      <c r="P786" s="21">
        <v>846</v>
      </c>
      <c r="Q786" s="23">
        <f t="shared" si="49"/>
        <v>0.12884160756501181</v>
      </c>
      <c r="R786" s="21">
        <v>187</v>
      </c>
      <c r="S786" s="25">
        <v>109</v>
      </c>
      <c r="T786" s="21">
        <v>48</v>
      </c>
      <c r="U786" s="21">
        <v>7</v>
      </c>
      <c r="V786" s="21">
        <v>23</v>
      </c>
      <c r="W786" s="21">
        <v>62</v>
      </c>
      <c r="X786" s="21">
        <v>215</v>
      </c>
      <c r="Y786" s="21">
        <v>202.1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spans="1:42" x14ac:dyDescent="0.25">
      <c r="A787" s="20">
        <v>1251</v>
      </c>
      <c r="B787" s="20" t="s">
        <v>251</v>
      </c>
      <c r="C787" s="21">
        <v>669</v>
      </c>
      <c r="D787" s="22">
        <f t="shared" si="48"/>
        <v>0.14349775784753363</v>
      </c>
      <c r="E787" s="21">
        <v>193</v>
      </c>
      <c r="F787" s="21">
        <v>96</v>
      </c>
      <c r="G787" s="21">
        <v>50</v>
      </c>
      <c r="H787" s="21">
        <v>2</v>
      </c>
      <c r="I787" s="21">
        <v>45</v>
      </c>
      <c r="J787" s="21">
        <v>46</v>
      </c>
      <c r="K787" s="21">
        <v>126</v>
      </c>
      <c r="L787" s="23">
        <v>0.318</v>
      </c>
      <c r="N787" s="21">
        <f t="shared" si="50"/>
        <v>779</v>
      </c>
      <c r="O787" s="20" t="s">
        <v>569</v>
      </c>
      <c r="P787" s="21">
        <v>846</v>
      </c>
      <c r="Q787" s="23">
        <f t="shared" si="49"/>
        <v>0.17966903073286053</v>
      </c>
      <c r="R787" s="21">
        <v>218</v>
      </c>
      <c r="S787" s="25">
        <v>152</v>
      </c>
      <c r="T787" s="21">
        <v>41</v>
      </c>
      <c r="U787" s="21">
        <v>3</v>
      </c>
      <c r="V787" s="21">
        <v>22</v>
      </c>
      <c r="W787" s="21">
        <v>30</v>
      </c>
      <c r="X787" s="21">
        <v>151</v>
      </c>
      <c r="Y787" s="21">
        <v>202.1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x14ac:dyDescent="0.25">
      <c r="A788" s="20">
        <v>3269</v>
      </c>
      <c r="B788" s="20" t="s">
        <v>277</v>
      </c>
      <c r="C788" s="21">
        <v>669</v>
      </c>
      <c r="D788" s="22">
        <f t="shared" si="48"/>
        <v>0.18236173393124067</v>
      </c>
      <c r="E788" s="21">
        <v>189</v>
      </c>
      <c r="F788" s="21">
        <v>122</v>
      </c>
      <c r="G788" s="21">
        <v>41</v>
      </c>
      <c r="H788" s="21">
        <v>7</v>
      </c>
      <c r="I788" s="21">
        <v>19</v>
      </c>
      <c r="J788" s="21">
        <v>39</v>
      </c>
      <c r="K788" s="21">
        <v>85</v>
      </c>
      <c r="L788" s="23">
        <v>0.30599999999999999</v>
      </c>
      <c r="N788" s="21">
        <f t="shared" si="50"/>
        <v>780</v>
      </c>
      <c r="O788" s="20" t="s">
        <v>582</v>
      </c>
      <c r="P788" s="21">
        <v>846</v>
      </c>
      <c r="Q788" s="23">
        <f t="shared" si="49"/>
        <v>0.14775413711583923</v>
      </c>
      <c r="R788" s="21">
        <v>189</v>
      </c>
      <c r="S788" s="25">
        <v>125</v>
      </c>
      <c r="T788" s="21">
        <v>43</v>
      </c>
      <c r="U788" s="21">
        <v>5</v>
      </c>
      <c r="V788" s="21">
        <v>16</v>
      </c>
      <c r="W788" s="21">
        <v>70</v>
      </c>
      <c r="X788" s="21">
        <v>207</v>
      </c>
      <c r="Y788" s="21">
        <v>201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x14ac:dyDescent="0.25">
      <c r="A789" s="20">
        <v>745</v>
      </c>
      <c r="B789" s="20" t="s">
        <v>44</v>
      </c>
      <c r="C789" s="21">
        <v>669</v>
      </c>
      <c r="D789" s="22">
        <f t="shared" si="48"/>
        <v>0.12556053811659193</v>
      </c>
      <c r="E789" s="21">
        <v>175</v>
      </c>
      <c r="F789" s="21">
        <v>84</v>
      </c>
      <c r="G789" s="21">
        <v>47</v>
      </c>
      <c r="H789" s="21">
        <v>3</v>
      </c>
      <c r="I789" s="21">
        <v>41</v>
      </c>
      <c r="J789" s="21">
        <v>75</v>
      </c>
      <c r="K789" s="21">
        <v>133</v>
      </c>
      <c r="L789" s="23">
        <v>0.30099999999999999</v>
      </c>
      <c r="N789" s="21">
        <f t="shared" si="50"/>
        <v>781</v>
      </c>
      <c r="O789" s="20" t="s">
        <v>576</v>
      </c>
      <c r="P789" s="21">
        <v>846</v>
      </c>
      <c r="Q789" s="23">
        <f t="shared" si="49"/>
        <v>0.15130023640661938</v>
      </c>
      <c r="R789" s="21">
        <v>204</v>
      </c>
      <c r="S789" s="25">
        <v>128</v>
      </c>
      <c r="T789" s="21">
        <v>54</v>
      </c>
      <c r="U789" s="21">
        <v>3</v>
      </c>
      <c r="V789" s="21">
        <v>19</v>
      </c>
      <c r="W789" s="21">
        <v>49</v>
      </c>
      <c r="X789" s="21">
        <v>133</v>
      </c>
      <c r="Y789" s="21">
        <v>201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spans="1:42" x14ac:dyDescent="0.25">
      <c r="A790" s="20">
        <v>314</v>
      </c>
      <c r="B790" s="20" t="s">
        <v>250</v>
      </c>
      <c r="C790" s="21">
        <v>669</v>
      </c>
      <c r="D790" s="22">
        <f t="shared" si="48"/>
        <v>0.18983557548579971</v>
      </c>
      <c r="E790" s="21">
        <v>197</v>
      </c>
      <c r="F790" s="21">
        <v>127</v>
      </c>
      <c r="G790" s="21">
        <v>42</v>
      </c>
      <c r="H790" s="21">
        <v>3</v>
      </c>
      <c r="I790" s="21">
        <v>25</v>
      </c>
      <c r="J790" s="21">
        <v>61</v>
      </c>
      <c r="K790" s="21">
        <v>88</v>
      </c>
      <c r="L790" s="23">
        <v>0.33200000000000002</v>
      </c>
      <c r="N790" s="21">
        <f t="shared" si="50"/>
        <v>782</v>
      </c>
      <c r="O790" s="20" t="s">
        <v>711</v>
      </c>
      <c r="P790" s="21">
        <v>846</v>
      </c>
      <c r="Q790" s="23">
        <f t="shared" si="49"/>
        <v>0.15721040189125296</v>
      </c>
      <c r="R790" s="21">
        <v>202</v>
      </c>
      <c r="S790" s="25">
        <v>133</v>
      </c>
      <c r="T790" s="21">
        <v>34</v>
      </c>
      <c r="U790" s="21">
        <v>7</v>
      </c>
      <c r="V790" s="21">
        <v>28</v>
      </c>
      <c r="W790" s="21">
        <v>65</v>
      </c>
      <c r="X790" s="21">
        <v>122</v>
      </c>
      <c r="Y790" s="21">
        <v>196.2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x14ac:dyDescent="0.25">
      <c r="A791" s="20">
        <v>1009151</v>
      </c>
      <c r="B791" s="20" t="s">
        <v>399</v>
      </c>
      <c r="C791" s="21">
        <v>669</v>
      </c>
      <c r="D791" s="22">
        <f t="shared" si="48"/>
        <v>0.20926756352765322</v>
      </c>
      <c r="E791" s="21">
        <v>172</v>
      </c>
      <c r="F791" s="21">
        <v>140</v>
      </c>
      <c r="G791" s="21">
        <v>20</v>
      </c>
      <c r="H791" s="21">
        <v>4</v>
      </c>
      <c r="I791" s="21">
        <v>8</v>
      </c>
      <c r="J791" s="21">
        <v>72</v>
      </c>
      <c r="K791" s="21">
        <v>84</v>
      </c>
      <c r="L791" s="23">
        <v>0.29599999999999999</v>
      </c>
      <c r="N791" s="21">
        <f t="shared" si="50"/>
        <v>783</v>
      </c>
      <c r="O791" s="20" t="s">
        <v>843</v>
      </c>
      <c r="P791" s="21">
        <v>846</v>
      </c>
      <c r="Q791" s="23">
        <f t="shared" si="49"/>
        <v>0.16075650118203311</v>
      </c>
      <c r="R791" s="21">
        <v>202</v>
      </c>
      <c r="S791" s="25">
        <v>136</v>
      </c>
      <c r="T791" s="21">
        <v>36</v>
      </c>
      <c r="U791" s="21">
        <v>6</v>
      </c>
      <c r="V791" s="21">
        <v>24</v>
      </c>
      <c r="W791" s="21">
        <v>89</v>
      </c>
      <c r="X791" s="21">
        <v>118</v>
      </c>
      <c r="Y791" s="21">
        <v>194.1</v>
      </c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x14ac:dyDescent="0.25">
      <c r="A792" s="20">
        <v>949</v>
      </c>
      <c r="B792" s="20" t="s">
        <v>189</v>
      </c>
      <c r="C792" s="21">
        <v>669</v>
      </c>
      <c r="D792" s="22">
        <f t="shared" si="48"/>
        <v>0.14648729446935724</v>
      </c>
      <c r="E792" s="21">
        <v>158</v>
      </c>
      <c r="F792" s="21">
        <v>98</v>
      </c>
      <c r="G792" s="21">
        <v>27</v>
      </c>
      <c r="H792" s="21">
        <v>1</v>
      </c>
      <c r="I792" s="21">
        <v>32</v>
      </c>
      <c r="J792" s="21">
        <v>99</v>
      </c>
      <c r="K792" s="21">
        <v>160</v>
      </c>
      <c r="L792" s="23">
        <v>0.28100000000000003</v>
      </c>
      <c r="N792" s="21">
        <f t="shared" si="50"/>
        <v>784</v>
      </c>
      <c r="O792" s="20" t="s">
        <v>665</v>
      </c>
      <c r="P792" s="21">
        <v>846</v>
      </c>
      <c r="Q792" s="23">
        <f t="shared" si="49"/>
        <v>0.14657210401891252</v>
      </c>
      <c r="R792" s="21">
        <v>190</v>
      </c>
      <c r="S792" s="25">
        <v>124</v>
      </c>
      <c r="T792" s="21">
        <v>40</v>
      </c>
      <c r="U792" s="21">
        <v>4</v>
      </c>
      <c r="V792" s="21">
        <v>22</v>
      </c>
      <c r="W792" s="21">
        <v>76</v>
      </c>
      <c r="X792" s="21">
        <v>109</v>
      </c>
      <c r="Y792" s="21">
        <v>191.2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x14ac:dyDescent="0.25">
      <c r="A793" s="20">
        <v>16478</v>
      </c>
      <c r="B793" s="20" t="s">
        <v>142</v>
      </c>
      <c r="C793" s="21">
        <v>669</v>
      </c>
      <c r="D793" s="22">
        <f t="shared" si="48"/>
        <v>8.3707025411061287E-2</v>
      </c>
      <c r="E793" s="21">
        <v>126</v>
      </c>
      <c r="F793" s="21">
        <v>56</v>
      </c>
      <c r="G793" s="21">
        <v>21</v>
      </c>
      <c r="H793" s="21">
        <v>3</v>
      </c>
      <c r="I793" s="21">
        <v>46</v>
      </c>
      <c r="J793" s="21">
        <v>86</v>
      </c>
      <c r="K793" s="21">
        <v>200</v>
      </c>
      <c r="L793" s="23">
        <v>0.218</v>
      </c>
      <c r="N793" s="21">
        <f t="shared" si="50"/>
        <v>785</v>
      </c>
      <c r="O793" s="20" t="s">
        <v>660</v>
      </c>
      <c r="P793" s="21">
        <v>845</v>
      </c>
      <c r="Q793" s="23">
        <f t="shared" si="49"/>
        <v>0.15976331360946747</v>
      </c>
      <c r="R793" s="21">
        <v>208</v>
      </c>
      <c r="S793" s="25">
        <v>135</v>
      </c>
      <c r="T793" s="21">
        <v>38</v>
      </c>
      <c r="U793" s="21">
        <v>5</v>
      </c>
      <c r="V793" s="21">
        <v>30</v>
      </c>
      <c r="W793" s="21">
        <v>29</v>
      </c>
      <c r="X793" s="21">
        <v>153</v>
      </c>
      <c r="Y793" s="21">
        <v>212.1</v>
      </c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x14ac:dyDescent="0.25">
      <c r="A794" s="20">
        <v>2151</v>
      </c>
      <c r="B794" s="20" t="s">
        <v>214</v>
      </c>
      <c r="C794" s="21">
        <v>669</v>
      </c>
      <c r="D794" s="22">
        <f t="shared" si="48"/>
        <v>0.12556053811659193</v>
      </c>
      <c r="E794" s="21">
        <v>143</v>
      </c>
      <c r="F794" s="21">
        <v>84</v>
      </c>
      <c r="G794" s="21">
        <v>20</v>
      </c>
      <c r="H794" s="21">
        <v>1</v>
      </c>
      <c r="I794" s="21">
        <v>38</v>
      </c>
      <c r="J794" s="21">
        <v>104</v>
      </c>
      <c r="K794" s="21">
        <v>133</v>
      </c>
      <c r="L794" s="23">
        <v>0.25800000000000001</v>
      </c>
      <c r="N794" s="21">
        <f t="shared" si="50"/>
        <v>786</v>
      </c>
      <c r="O794" s="20" t="s">
        <v>403</v>
      </c>
      <c r="P794" s="21">
        <v>845</v>
      </c>
      <c r="Q794" s="23">
        <f t="shared" si="49"/>
        <v>0.1680473372781065</v>
      </c>
      <c r="R794" s="21">
        <v>221</v>
      </c>
      <c r="S794" s="25">
        <v>142</v>
      </c>
      <c r="T794" s="21">
        <v>37</v>
      </c>
      <c r="U794" s="21">
        <v>3</v>
      </c>
      <c r="V794" s="21">
        <v>39</v>
      </c>
      <c r="W794" s="21">
        <v>24</v>
      </c>
      <c r="X794" s="21">
        <v>95</v>
      </c>
      <c r="Y794" s="21">
        <v>208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x14ac:dyDescent="0.25">
      <c r="A795" s="20">
        <v>5038</v>
      </c>
      <c r="B795" s="20" t="s">
        <v>371</v>
      </c>
      <c r="C795" s="21">
        <v>668</v>
      </c>
      <c r="D795" s="22">
        <f t="shared" si="48"/>
        <v>0.16467065868263472</v>
      </c>
      <c r="E795" s="21">
        <v>174</v>
      </c>
      <c r="F795" s="21">
        <v>110</v>
      </c>
      <c r="G795" s="21">
        <v>37</v>
      </c>
      <c r="H795" s="21">
        <v>3</v>
      </c>
      <c r="I795" s="21">
        <v>24</v>
      </c>
      <c r="J795" s="21">
        <v>76</v>
      </c>
      <c r="K795" s="21">
        <v>110</v>
      </c>
      <c r="L795" s="23">
        <v>0.30099999999999999</v>
      </c>
      <c r="N795" s="21">
        <f t="shared" si="50"/>
        <v>787</v>
      </c>
      <c r="O795" s="20" t="s">
        <v>704</v>
      </c>
      <c r="P795" s="21">
        <v>845</v>
      </c>
      <c r="Q795" s="23">
        <f t="shared" si="49"/>
        <v>0.13136094674556212</v>
      </c>
      <c r="R795" s="21">
        <v>184</v>
      </c>
      <c r="S795" s="25">
        <v>111</v>
      </c>
      <c r="T795" s="21">
        <v>37</v>
      </c>
      <c r="U795" s="21">
        <v>3</v>
      </c>
      <c r="V795" s="21">
        <v>33</v>
      </c>
      <c r="W795" s="21">
        <v>68</v>
      </c>
      <c r="X795" s="21">
        <v>179</v>
      </c>
      <c r="Y795" s="21">
        <v>206.1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x14ac:dyDescent="0.25">
      <c r="A796" s="20">
        <v>1213</v>
      </c>
      <c r="B796" s="20" t="s">
        <v>72</v>
      </c>
      <c r="C796" s="21">
        <v>668</v>
      </c>
      <c r="D796" s="22">
        <f t="shared" si="48"/>
        <v>0.14820359281437126</v>
      </c>
      <c r="E796" s="21">
        <v>165</v>
      </c>
      <c r="F796" s="21">
        <v>99</v>
      </c>
      <c r="G796" s="21">
        <v>35</v>
      </c>
      <c r="H796" s="21">
        <v>5</v>
      </c>
      <c r="I796" s="21">
        <v>26</v>
      </c>
      <c r="J796" s="21">
        <v>83</v>
      </c>
      <c r="K796" s="21">
        <v>91</v>
      </c>
      <c r="L796" s="23">
        <v>0.28999999999999998</v>
      </c>
      <c r="N796" s="21">
        <f t="shared" si="50"/>
        <v>788</v>
      </c>
      <c r="O796" s="20" t="s">
        <v>630</v>
      </c>
      <c r="P796" s="21">
        <v>845</v>
      </c>
      <c r="Q796" s="23">
        <f t="shared" si="49"/>
        <v>0.15502958579881657</v>
      </c>
      <c r="R796" s="21">
        <v>182</v>
      </c>
      <c r="S796" s="25">
        <v>131</v>
      </c>
      <c r="T796" s="21">
        <v>34</v>
      </c>
      <c r="U796" s="21">
        <v>3</v>
      </c>
      <c r="V796" s="21">
        <v>14</v>
      </c>
      <c r="W796" s="21">
        <v>56</v>
      </c>
      <c r="X796" s="21">
        <v>173</v>
      </c>
      <c r="Y796" s="21">
        <v>202.2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spans="1:42" x14ac:dyDescent="0.25">
      <c r="A797" s="20">
        <v>7435</v>
      </c>
      <c r="B797" s="20" t="s">
        <v>266</v>
      </c>
      <c r="C797" s="21">
        <v>668</v>
      </c>
      <c r="D797" s="22">
        <f t="shared" si="48"/>
        <v>0.12724550898203593</v>
      </c>
      <c r="E797" s="21">
        <v>151</v>
      </c>
      <c r="F797" s="21">
        <v>85</v>
      </c>
      <c r="G797" s="21">
        <v>39</v>
      </c>
      <c r="H797" s="21">
        <v>7</v>
      </c>
      <c r="I797" s="21">
        <v>20</v>
      </c>
      <c r="J797" s="21">
        <v>97</v>
      </c>
      <c r="K797" s="21">
        <v>103</v>
      </c>
      <c r="L797" s="23">
        <v>0.27</v>
      </c>
      <c r="N797" s="21">
        <f t="shared" si="50"/>
        <v>789</v>
      </c>
      <c r="O797" s="20" t="s">
        <v>804</v>
      </c>
      <c r="P797" s="21">
        <v>845</v>
      </c>
      <c r="Q797" s="23">
        <f t="shared" si="49"/>
        <v>0.16213017751479289</v>
      </c>
      <c r="R797" s="21">
        <v>197</v>
      </c>
      <c r="S797" s="25">
        <v>137</v>
      </c>
      <c r="T797" s="21">
        <v>35</v>
      </c>
      <c r="U797" s="21">
        <v>4</v>
      </c>
      <c r="V797" s="21">
        <v>21</v>
      </c>
      <c r="W797" s="21">
        <v>71</v>
      </c>
      <c r="X797" s="21">
        <v>134</v>
      </c>
      <c r="Y797" s="21">
        <v>198.1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x14ac:dyDescent="0.25">
      <c r="A798" s="20">
        <v>432</v>
      </c>
      <c r="B798" s="20" t="s">
        <v>237</v>
      </c>
      <c r="C798" s="21">
        <v>668</v>
      </c>
      <c r="D798" s="22">
        <f t="shared" si="48"/>
        <v>0.16317365269461079</v>
      </c>
      <c r="E798" s="21">
        <v>182</v>
      </c>
      <c r="F798" s="21">
        <v>109</v>
      </c>
      <c r="G798" s="21">
        <v>39</v>
      </c>
      <c r="H798" s="21">
        <v>4</v>
      </c>
      <c r="I798" s="21">
        <v>30</v>
      </c>
      <c r="J798" s="21">
        <v>99</v>
      </c>
      <c r="K798" s="21">
        <v>91</v>
      </c>
      <c r="L798" s="23">
        <v>0.32900000000000001</v>
      </c>
      <c r="N798" s="21">
        <f t="shared" si="50"/>
        <v>790</v>
      </c>
      <c r="O798" s="20" t="s">
        <v>622</v>
      </c>
      <c r="P798" s="21">
        <v>845</v>
      </c>
      <c r="Q798" s="23">
        <f t="shared" si="49"/>
        <v>0.1242603550295858</v>
      </c>
      <c r="R798" s="21">
        <v>171</v>
      </c>
      <c r="S798" s="25">
        <v>105</v>
      </c>
      <c r="T798" s="21">
        <v>36</v>
      </c>
      <c r="U798" s="21">
        <v>4</v>
      </c>
      <c r="V798" s="21">
        <v>26</v>
      </c>
      <c r="W798" s="21">
        <v>89</v>
      </c>
      <c r="X798" s="21">
        <v>168</v>
      </c>
      <c r="Y798" s="21">
        <v>197.1</v>
      </c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x14ac:dyDescent="0.25">
      <c r="A799" s="20">
        <v>6104</v>
      </c>
      <c r="B799" s="20" t="s">
        <v>101</v>
      </c>
      <c r="C799" s="21">
        <v>668</v>
      </c>
      <c r="D799" s="22">
        <f t="shared" si="48"/>
        <v>0.16167664670658682</v>
      </c>
      <c r="E799" s="21">
        <v>184</v>
      </c>
      <c r="F799" s="21">
        <v>108</v>
      </c>
      <c r="G799" s="21">
        <v>44</v>
      </c>
      <c r="H799" s="21">
        <v>6</v>
      </c>
      <c r="I799" s="21">
        <v>26</v>
      </c>
      <c r="J799" s="21">
        <v>52</v>
      </c>
      <c r="K799" s="21">
        <v>86</v>
      </c>
      <c r="L799" s="23">
        <v>0.30199999999999999</v>
      </c>
      <c r="N799" s="21">
        <f t="shared" si="50"/>
        <v>791</v>
      </c>
      <c r="O799" s="20" t="s">
        <v>579</v>
      </c>
      <c r="P799" s="21">
        <v>845</v>
      </c>
      <c r="Q799" s="23">
        <f t="shared" si="49"/>
        <v>0.18106508875739644</v>
      </c>
      <c r="R799" s="21">
        <v>206</v>
      </c>
      <c r="S799" s="25">
        <v>153</v>
      </c>
      <c r="T799" s="21">
        <v>36</v>
      </c>
      <c r="U799" s="21">
        <v>1</v>
      </c>
      <c r="V799" s="21">
        <v>16</v>
      </c>
      <c r="W799" s="21">
        <v>69</v>
      </c>
      <c r="X799" s="21">
        <v>126</v>
      </c>
      <c r="Y799" s="21">
        <v>195.1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x14ac:dyDescent="0.25">
      <c r="A800" s="20">
        <v>1093</v>
      </c>
      <c r="B800" s="20" t="s">
        <v>281</v>
      </c>
      <c r="C800" s="21">
        <v>668</v>
      </c>
      <c r="D800" s="22">
        <f t="shared" si="48"/>
        <v>0.15718562874251496</v>
      </c>
      <c r="E800" s="21">
        <v>166</v>
      </c>
      <c r="F800" s="21">
        <v>105</v>
      </c>
      <c r="G800" s="21">
        <v>39</v>
      </c>
      <c r="H800" s="21">
        <v>0</v>
      </c>
      <c r="I800" s="21">
        <v>22</v>
      </c>
      <c r="J800" s="21">
        <v>98</v>
      </c>
      <c r="K800" s="21">
        <v>66</v>
      </c>
      <c r="L800" s="23">
        <v>0.3</v>
      </c>
      <c r="N800" s="21">
        <f t="shared" si="50"/>
        <v>792</v>
      </c>
      <c r="O800" s="20" t="s">
        <v>557</v>
      </c>
      <c r="P800" s="21">
        <v>844</v>
      </c>
      <c r="Q800" s="23">
        <f t="shared" si="49"/>
        <v>0.13625592417061611</v>
      </c>
      <c r="R800" s="21">
        <v>191</v>
      </c>
      <c r="S800" s="25">
        <v>115</v>
      </c>
      <c r="T800" s="21">
        <v>41</v>
      </c>
      <c r="U800" s="21">
        <v>5</v>
      </c>
      <c r="V800" s="21">
        <v>30</v>
      </c>
      <c r="W800" s="21">
        <v>43</v>
      </c>
      <c r="X800" s="21">
        <v>203</v>
      </c>
      <c r="Y800" s="21">
        <v>207.2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x14ac:dyDescent="0.25">
      <c r="A801" s="20">
        <v>8252</v>
      </c>
      <c r="B801" s="20" t="s">
        <v>312</v>
      </c>
      <c r="C801" s="21">
        <v>668</v>
      </c>
      <c r="D801" s="22">
        <f t="shared" si="48"/>
        <v>0.18712574850299402</v>
      </c>
      <c r="E801" s="21">
        <v>190</v>
      </c>
      <c r="F801" s="21">
        <v>125</v>
      </c>
      <c r="G801" s="21">
        <v>38</v>
      </c>
      <c r="H801" s="21">
        <v>5</v>
      </c>
      <c r="I801" s="21">
        <v>22</v>
      </c>
      <c r="J801" s="21">
        <v>56</v>
      </c>
      <c r="K801" s="21">
        <v>124</v>
      </c>
      <c r="L801" s="23">
        <v>0.314</v>
      </c>
      <c r="N801" s="21">
        <f t="shared" si="50"/>
        <v>793</v>
      </c>
      <c r="O801" s="20" t="s">
        <v>557</v>
      </c>
      <c r="P801" s="21">
        <v>844</v>
      </c>
      <c r="Q801" s="23">
        <f t="shared" si="49"/>
        <v>0.17417061611374407</v>
      </c>
      <c r="R801" s="21">
        <v>202</v>
      </c>
      <c r="S801" s="25">
        <v>147</v>
      </c>
      <c r="T801" s="21">
        <v>40</v>
      </c>
      <c r="U801" s="21">
        <v>3</v>
      </c>
      <c r="V801" s="21">
        <v>12</v>
      </c>
      <c r="W801" s="21">
        <v>46</v>
      </c>
      <c r="X801" s="21">
        <v>191</v>
      </c>
      <c r="Y801" s="21">
        <v>204.2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spans="1:42" x14ac:dyDescent="0.25">
      <c r="A802" s="20">
        <v>8347</v>
      </c>
      <c r="B802" s="20" t="s">
        <v>295</v>
      </c>
      <c r="C802" s="21">
        <v>668</v>
      </c>
      <c r="D802" s="22">
        <f t="shared" si="48"/>
        <v>0.19760479041916168</v>
      </c>
      <c r="E802" s="21">
        <v>184</v>
      </c>
      <c r="F802" s="21">
        <v>132</v>
      </c>
      <c r="G802" s="21">
        <v>39</v>
      </c>
      <c r="H802" s="21">
        <v>8</v>
      </c>
      <c r="I802" s="21">
        <v>5</v>
      </c>
      <c r="J802" s="21">
        <v>50</v>
      </c>
      <c r="K802" s="21">
        <v>65</v>
      </c>
      <c r="L802" s="23">
        <v>0.30199999999999999</v>
      </c>
      <c r="N802" s="21">
        <f t="shared" si="50"/>
        <v>794</v>
      </c>
      <c r="O802" s="20" t="s">
        <v>553</v>
      </c>
      <c r="P802" s="21">
        <v>844</v>
      </c>
      <c r="Q802" s="23">
        <f t="shared" si="49"/>
        <v>0.12677725118483413</v>
      </c>
      <c r="R802" s="21">
        <v>153</v>
      </c>
      <c r="S802" s="25">
        <v>107</v>
      </c>
      <c r="T802" s="21">
        <v>31</v>
      </c>
      <c r="U802" s="21">
        <v>3</v>
      </c>
      <c r="V802" s="21">
        <v>12</v>
      </c>
      <c r="W802" s="21">
        <v>90</v>
      </c>
      <c r="X802" s="21">
        <v>203</v>
      </c>
      <c r="Y802" s="21">
        <v>204.1</v>
      </c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x14ac:dyDescent="0.25">
      <c r="A803" s="20">
        <v>719</v>
      </c>
      <c r="B803" s="20" t="s">
        <v>57</v>
      </c>
      <c r="C803" s="21">
        <v>668</v>
      </c>
      <c r="D803" s="22">
        <f t="shared" si="48"/>
        <v>0.1377245508982036</v>
      </c>
      <c r="E803" s="21">
        <v>159</v>
      </c>
      <c r="F803" s="21">
        <v>92</v>
      </c>
      <c r="G803" s="21">
        <v>36</v>
      </c>
      <c r="H803" s="21">
        <v>3</v>
      </c>
      <c r="I803" s="21">
        <v>28</v>
      </c>
      <c r="J803" s="21">
        <v>68</v>
      </c>
      <c r="K803" s="21">
        <v>139</v>
      </c>
      <c r="L803" s="23">
        <v>0.27100000000000002</v>
      </c>
      <c r="N803" s="21">
        <f t="shared" si="50"/>
        <v>795</v>
      </c>
      <c r="O803" s="20" t="s">
        <v>604</v>
      </c>
      <c r="P803" s="21">
        <v>844</v>
      </c>
      <c r="Q803" s="23">
        <f t="shared" si="49"/>
        <v>0.15758293838862558</v>
      </c>
      <c r="R803" s="21">
        <v>182</v>
      </c>
      <c r="S803" s="25">
        <v>133</v>
      </c>
      <c r="T803" s="21">
        <v>26</v>
      </c>
      <c r="U803" s="21">
        <v>6</v>
      </c>
      <c r="V803" s="21">
        <v>17</v>
      </c>
      <c r="W803" s="21">
        <v>70</v>
      </c>
      <c r="X803" s="21">
        <v>173</v>
      </c>
      <c r="Y803" s="21">
        <v>202.1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x14ac:dyDescent="0.25">
      <c r="A804" s="20">
        <v>826</v>
      </c>
      <c r="B804" s="20" t="s">
        <v>114</v>
      </c>
      <c r="C804" s="21">
        <v>668</v>
      </c>
      <c r="D804" s="22">
        <f t="shared" si="48"/>
        <v>0.20958083832335328</v>
      </c>
      <c r="E804" s="21">
        <v>179</v>
      </c>
      <c r="F804" s="21">
        <v>140</v>
      </c>
      <c r="G804" s="21">
        <v>25</v>
      </c>
      <c r="H804" s="21">
        <v>3</v>
      </c>
      <c r="I804" s="21">
        <v>11</v>
      </c>
      <c r="J804" s="21">
        <v>52</v>
      </c>
      <c r="K804" s="21">
        <v>85</v>
      </c>
      <c r="L804" s="23">
        <v>0.3</v>
      </c>
      <c r="N804" s="21">
        <f t="shared" si="50"/>
        <v>796</v>
      </c>
      <c r="O804" s="20" t="s">
        <v>565</v>
      </c>
      <c r="P804" s="21">
        <v>844</v>
      </c>
      <c r="Q804" s="23">
        <f t="shared" si="49"/>
        <v>0.13151658767772512</v>
      </c>
      <c r="R804" s="21">
        <v>174</v>
      </c>
      <c r="S804" s="25">
        <v>111</v>
      </c>
      <c r="T804" s="21">
        <v>39</v>
      </c>
      <c r="U804" s="21">
        <v>3</v>
      </c>
      <c r="V804" s="21">
        <v>21</v>
      </c>
      <c r="W804" s="21">
        <v>65</v>
      </c>
      <c r="X804" s="21">
        <v>196</v>
      </c>
      <c r="Y804" s="21">
        <v>201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x14ac:dyDescent="0.25">
      <c r="A805" s="20">
        <v>15676</v>
      </c>
      <c r="B805" s="20" t="s">
        <v>223</v>
      </c>
      <c r="C805" s="21">
        <v>668</v>
      </c>
      <c r="D805" s="22">
        <f t="shared" si="48"/>
        <v>0.16616766467065869</v>
      </c>
      <c r="E805" s="21">
        <v>178</v>
      </c>
      <c r="F805" s="21">
        <v>111</v>
      </c>
      <c r="G805" s="21">
        <v>34</v>
      </c>
      <c r="H805" s="21">
        <v>3</v>
      </c>
      <c r="I805" s="21">
        <v>30</v>
      </c>
      <c r="J805" s="21">
        <v>39</v>
      </c>
      <c r="K805" s="21">
        <v>140</v>
      </c>
      <c r="L805" s="23">
        <v>0.28999999999999998</v>
      </c>
      <c r="N805" s="21">
        <f t="shared" si="50"/>
        <v>797</v>
      </c>
      <c r="O805" s="20" t="s">
        <v>750</v>
      </c>
      <c r="P805" s="21">
        <v>844</v>
      </c>
      <c r="Q805" s="23">
        <f t="shared" si="49"/>
        <v>0.17298578199052134</v>
      </c>
      <c r="R805" s="21">
        <v>196</v>
      </c>
      <c r="S805" s="25">
        <v>146</v>
      </c>
      <c r="T805" s="21">
        <v>31</v>
      </c>
      <c r="U805" s="21">
        <v>3</v>
      </c>
      <c r="V805" s="21">
        <v>16</v>
      </c>
      <c r="W805" s="21">
        <v>69</v>
      </c>
      <c r="X805" s="21">
        <v>171</v>
      </c>
      <c r="Y805" s="21">
        <v>196.1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spans="1:42" x14ac:dyDescent="0.25">
      <c r="A806" s="20">
        <v>548</v>
      </c>
      <c r="B806" s="20" t="s">
        <v>322</v>
      </c>
      <c r="C806" s="21">
        <v>668</v>
      </c>
      <c r="D806" s="22">
        <f t="shared" si="48"/>
        <v>0.1437125748502994</v>
      </c>
      <c r="E806" s="21">
        <v>156</v>
      </c>
      <c r="F806" s="21">
        <v>96</v>
      </c>
      <c r="G806" s="21">
        <v>24</v>
      </c>
      <c r="H806" s="21">
        <v>2</v>
      </c>
      <c r="I806" s="21">
        <v>34</v>
      </c>
      <c r="J806" s="21">
        <v>94</v>
      </c>
      <c r="K806" s="21">
        <v>125</v>
      </c>
      <c r="L806" s="23">
        <v>0.27800000000000002</v>
      </c>
      <c r="N806" s="21">
        <f t="shared" si="50"/>
        <v>798</v>
      </c>
      <c r="O806" s="20" t="s">
        <v>487</v>
      </c>
      <c r="P806" s="21">
        <v>843</v>
      </c>
      <c r="Q806" s="23">
        <f t="shared" si="49"/>
        <v>0.12930011862396204</v>
      </c>
      <c r="R806" s="21">
        <v>148</v>
      </c>
      <c r="S806" s="25">
        <v>109</v>
      </c>
      <c r="T806" s="21">
        <v>22</v>
      </c>
      <c r="U806" s="21">
        <v>3</v>
      </c>
      <c r="V806" s="21">
        <v>14</v>
      </c>
      <c r="W806" s="21">
        <v>40</v>
      </c>
      <c r="X806" s="21">
        <v>200</v>
      </c>
      <c r="Y806" s="21">
        <v>222.2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x14ac:dyDescent="0.25">
      <c r="A807" s="20">
        <v>3442</v>
      </c>
      <c r="B807" s="20" t="s">
        <v>199</v>
      </c>
      <c r="C807" s="21">
        <v>668</v>
      </c>
      <c r="D807" s="22">
        <f t="shared" si="48"/>
        <v>0.11676646706586827</v>
      </c>
      <c r="E807" s="21">
        <v>137</v>
      </c>
      <c r="F807" s="21">
        <v>78</v>
      </c>
      <c r="G807" s="21">
        <v>27</v>
      </c>
      <c r="H807" s="21">
        <v>1</v>
      </c>
      <c r="I807" s="21">
        <v>31</v>
      </c>
      <c r="J807" s="21">
        <v>92</v>
      </c>
      <c r="K807" s="21">
        <v>150</v>
      </c>
      <c r="L807" s="23">
        <v>0.24299999999999999</v>
      </c>
      <c r="N807" s="21">
        <f t="shared" si="50"/>
        <v>799</v>
      </c>
      <c r="O807" s="20" t="s">
        <v>744</v>
      </c>
      <c r="P807" s="21">
        <v>843</v>
      </c>
      <c r="Q807" s="23">
        <f t="shared" si="49"/>
        <v>0.11743772241992882</v>
      </c>
      <c r="R807" s="21">
        <v>159</v>
      </c>
      <c r="S807" s="25">
        <v>99</v>
      </c>
      <c r="T807" s="21">
        <v>37</v>
      </c>
      <c r="U807" s="21">
        <v>4</v>
      </c>
      <c r="V807" s="21">
        <v>19</v>
      </c>
      <c r="W807" s="21">
        <v>47</v>
      </c>
      <c r="X807" s="21">
        <v>208</v>
      </c>
      <c r="Y807" s="21">
        <v>217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x14ac:dyDescent="0.25">
      <c r="A808" s="20">
        <v>513</v>
      </c>
      <c r="B808" s="20" t="s">
        <v>151</v>
      </c>
      <c r="C808" s="21">
        <v>668</v>
      </c>
      <c r="D808" s="22">
        <f t="shared" si="48"/>
        <v>0.23952095808383234</v>
      </c>
      <c r="E808" s="21">
        <v>185</v>
      </c>
      <c r="F808" s="21">
        <v>160</v>
      </c>
      <c r="G808" s="21">
        <v>18</v>
      </c>
      <c r="H808" s="21">
        <v>5</v>
      </c>
      <c r="I808" s="21">
        <v>2</v>
      </c>
      <c r="J808" s="21">
        <v>55</v>
      </c>
      <c r="K808" s="21">
        <v>76</v>
      </c>
      <c r="L808" s="23">
        <v>0.30499999999999999</v>
      </c>
      <c r="N808" s="21">
        <f t="shared" si="50"/>
        <v>800</v>
      </c>
      <c r="O808" s="20" t="s">
        <v>499</v>
      </c>
      <c r="P808" s="21">
        <v>843</v>
      </c>
      <c r="Q808" s="23">
        <f t="shared" si="49"/>
        <v>0.15421115065243179</v>
      </c>
      <c r="R808" s="21">
        <v>195</v>
      </c>
      <c r="S808" s="25">
        <v>130</v>
      </c>
      <c r="T808" s="21">
        <v>46</v>
      </c>
      <c r="U808" s="21">
        <v>3</v>
      </c>
      <c r="V808" s="21">
        <v>16</v>
      </c>
      <c r="W808" s="21">
        <v>18</v>
      </c>
      <c r="X808" s="21">
        <v>185</v>
      </c>
      <c r="Y808" s="21">
        <v>212.1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x14ac:dyDescent="0.25">
      <c r="A809" s="20">
        <v>9848</v>
      </c>
      <c r="B809" s="20" t="s">
        <v>170</v>
      </c>
      <c r="C809" s="21">
        <v>668</v>
      </c>
      <c r="D809" s="22">
        <f t="shared" si="48"/>
        <v>0.15568862275449102</v>
      </c>
      <c r="E809" s="21">
        <v>147</v>
      </c>
      <c r="F809" s="21">
        <v>104</v>
      </c>
      <c r="G809" s="21">
        <v>22</v>
      </c>
      <c r="H809" s="21">
        <v>11</v>
      </c>
      <c r="I809" s="21">
        <v>10</v>
      </c>
      <c r="J809" s="21">
        <v>56</v>
      </c>
      <c r="K809" s="21">
        <v>181</v>
      </c>
      <c r="L809" s="23">
        <v>0.249</v>
      </c>
      <c r="N809" s="21">
        <f t="shared" si="50"/>
        <v>801</v>
      </c>
      <c r="O809" s="20" t="s">
        <v>538</v>
      </c>
      <c r="P809" s="21">
        <v>843</v>
      </c>
      <c r="Q809" s="23">
        <f t="shared" si="49"/>
        <v>0.15776986951364175</v>
      </c>
      <c r="R809" s="21">
        <v>186</v>
      </c>
      <c r="S809" s="25">
        <v>133</v>
      </c>
      <c r="T809" s="21">
        <v>31</v>
      </c>
      <c r="U809" s="21">
        <v>2</v>
      </c>
      <c r="V809" s="21">
        <v>20</v>
      </c>
      <c r="W809" s="21">
        <v>64</v>
      </c>
      <c r="X809" s="21">
        <v>225</v>
      </c>
      <c r="Y809" s="21">
        <v>203.1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x14ac:dyDescent="0.25">
      <c r="A810" s="20">
        <v>1617</v>
      </c>
      <c r="B810" s="20" t="s">
        <v>121</v>
      </c>
      <c r="C810" s="21">
        <v>668</v>
      </c>
      <c r="D810" s="22">
        <f t="shared" si="48"/>
        <v>0.15568862275449102</v>
      </c>
      <c r="E810" s="21">
        <v>174</v>
      </c>
      <c r="F810" s="21">
        <v>104</v>
      </c>
      <c r="G810" s="21">
        <v>53</v>
      </c>
      <c r="H810" s="21">
        <v>1</v>
      </c>
      <c r="I810" s="21">
        <v>16</v>
      </c>
      <c r="J810" s="21">
        <v>81</v>
      </c>
      <c r="K810" s="21">
        <v>128</v>
      </c>
      <c r="L810" s="23">
        <v>0.30099999999999999</v>
      </c>
      <c r="N810" s="21">
        <f t="shared" si="50"/>
        <v>802</v>
      </c>
      <c r="O810" s="20" t="s">
        <v>648</v>
      </c>
      <c r="P810" s="21">
        <v>843</v>
      </c>
      <c r="Q810" s="23">
        <f t="shared" si="49"/>
        <v>0.15065243179122181</v>
      </c>
      <c r="R810" s="21">
        <v>189</v>
      </c>
      <c r="S810" s="25">
        <v>127</v>
      </c>
      <c r="T810" s="21">
        <v>32</v>
      </c>
      <c r="U810" s="21">
        <v>3</v>
      </c>
      <c r="V810" s="21">
        <v>27</v>
      </c>
      <c r="W810" s="21">
        <v>73</v>
      </c>
      <c r="X810" s="21">
        <v>171</v>
      </c>
      <c r="Y810" s="21">
        <v>200.2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x14ac:dyDescent="0.25">
      <c r="A811" s="20">
        <v>1737</v>
      </c>
      <c r="B811" s="20" t="s">
        <v>287</v>
      </c>
      <c r="C811" s="21">
        <v>668</v>
      </c>
      <c r="D811" s="22">
        <f t="shared" si="48"/>
        <v>0.14221556886227546</v>
      </c>
      <c r="E811" s="21">
        <v>160</v>
      </c>
      <c r="F811" s="21">
        <v>95</v>
      </c>
      <c r="G811" s="21">
        <v>31</v>
      </c>
      <c r="H811" s="21">
        <v>3</v>
      </c>
      <c r="I811" s="21">
        <v>31</v>
      </c>
      <c r="J811" s="21">
        <v>64</v>
      </c>
      <c r="K811" s="21">
        <v>91</v>
      </c>
      <c r="L811" s="23">
        <v>0.27100000000000002</v>
      </c>
      <c r="N811" s="21">
        <f t="shared" si="50"/>
        <v>803</v>
      </c>
      <c r="O811" s="20" t="s">
        <v>626</v>
      </c>
      <c r="P811" s="21">
        <v>843</v>
      </c>
      <c r="Q811" s="23">
        <f t="shared" si="49"/>
        <v>0.13760379596678529</v>
      </c>
      <c r="R811" s="21">
        <v>187</v>
      </c>
      <c r="S811" s="25">
        <v>116</v>
      </c>
      <c r="T811" s="21">
        <v>46</v>
      </c>
      <c r="U811" s="21">
        <v>7</v>
      </c>
      <c r="V811" s="21">
        <v>18</v>
      </c>
      <c r="W811" s="21">
        <v>69</v>
      </c>
      <c r="X811" s="21">
        <v>117</v>
      </c>
      <c r="Y811" s="21">
        <v>199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x14ac:dyDescent="0.25">
      <c r="A812" s="20">
        <v>1133</v>
      </c>
      <c r="B812" s="20" t="s">
        <v>240</v>
      </c>
      <c r="C812" s="21">
        <v>668</v>
      </c>
      <c r="D812" s="22">
        <f t="shared" si="48"/>
        <v>0.15718562874251496</v>
      </c>
      <c r="E812" s="21">
        <v>156</v>
      </c>
      <c r="F812" s="21">
        <v>105</v>
      </c>
      <c r="G812" s="21">
        <v>25</v>
      </c>
      <c r="H812" s="21">
        <v>2</v>
      </c>
      <c r="I812" s="21">
        <v>24</v>
      </c>
      <c r="J812" s="21">
        <v>86</v>
      </c>
      <c r="K812" s="21">
        <v>121</v>
      </c>
      <c r="L812" s="23">
        <v>0.27400000000000002</v>
      </c>
      <c r="N812" s="21">
        <f t="shared" si="50"/>
        <v>804</v>
      </c>
      <c r="O812" s="20" t="s">
        <v>580</v>
      </c>
      <c r="P812" s="21">
        <v>843</v>
      </c>
      <c r="Q812" s="23">
        <f t="shared" si="49"/>
        <v>0.16844602609727166</v>
      </c>
      <c r="R812" s="21">
        <v>201</v>
      </c>
      <c r="S812" s="25">
        <v>142</v>
      </c>
      <c r="T812" s="21">
        <v>36</v>
      </c>
      <c r="U812" s="21">
        <v>1</v>
      </c>
      <c r="V812" s="21">
        <v>22</v>
      </c>
      <c r="W812" s="21">
        <v>67</v>
      </c>
      <c r="X812" s="21">
        <v>162</v>
      </c>
      <c r="Y812" s="21">
        <v>198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spans="1:42" x14ac:dyDescent="0.25">
      <c r="A813" s="20">
        <v>5995</v>
      </c>
      <c r="B813" s="20" t="s">
        <v>398</v>
      </c>
      <c r="C813" s="21">
        <v>668</v>
      </c>
      <c r="D813" s="22">
        <f t="shared" si="48"/>
        <v>0.15568862275449102</v>
      </c>
      <c r="E813" s="21">
        <v>162</v>
      </c>
      <c r="F813" s="21">
        <v>104</v>
      </c>
      <c r="G813" s="21">
        <v>31</v>
      </c>
      <c r="H813" s="21">
        <v>4</v>
      </c>
      <c r="I813" s="21">
        <v>23</v>
      </c>
      <c r="J813" s="21">
        <v>23</v>
      </c>
      <c r="K813" s="21">
        <v>139</v>
      </c>
      <c r="L813" s="23">
        <v>0.26</v>
      </c>
      <c r="N813" s="21">
        <f t="shared" si="50"/>
        <v>805</v>
      </c>
      <c r="O813" s="20" t="s">
        <v>807</v>
      </c>
      <c r="P813" s="21">
        <v>843</v>
      </c>
      <c r="Q813" s="23">
        <f t="shared" si="49"/>
        <v>0.16844602609727166</v>
      </c>
      <c r="R813" s="21">
        <v>209</v>
      </c>
      <c r="S813" s="25">
        <v>142</v>
      </c>
      <c r="T813" s="21">
        <v>46</v>
      </c>
      <c r="U813" s="21">
        <v>2</v>
      </c>
      <c r="V813" s="21">
        <v>19</v>
      </c>
      <c r="W813" s="21">
        <v>63</v>
      </c>
      <c r="X813" s="21">
        <v>144</v>
      </c>
      <c r="Y813" s="21">
        <v>194.1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x14ac:dyDescent="0.25">
      <c r="A814" s="20">
        <v>10099</v>
      </c>
      <c r="B814" s="20" t="s">
        <v>397</v>
      </c>
      <c r="C814" s="21">
        <v>668</v>
      </c>
      <c r="D814" s="22">
        <f t="shared" si="48"/>
        <v>0.15119760479041916</v>
      </c>
      <c r="E814" s="21">
        <v>137</v>
      </c>
      <c r="F814" s="21">
        <v>101</v>
      </c>
      <c r="G814" s="21">
        <v>22</v>
      </c>
      <c r="H814" s="21">
        <v>2</v>
      </c>
      <c r="I814" s="21">
        <v>12</v>
      </c>
      <c r="J814" s="21">
        <v>59</v>
      </c>
      <c r="K814" s="21">
        <v>124</v>
      </c>
      <c r="L814" s="23">
        <v>0.22600000000000001</v>
      </c>
      <c r="N814" s="21">
        <f t="shared" si="50"/>
        <v>806</v>
      </c>
      <c r="O814" s="20" t="s">
        <v>858</v>
      </c>
      <c r="P814" s="21">
        <v>843</v>
      </c>
      <c r="Q814" s="23">
        <f t="shared" si="49"/>
        <v>0.17437722419928825</v>
      </c>
      <c r="R814" s="21">
        <v>219</v>
      </c>
      <c r="S814" s="25">
        <v>147</v>
      </c>
      <c r="T814" s="21">
        <v>48</v>
      </c>
      <c r="U814" s="21">
        <v>3</v>
      </c>
      <c r="V814" s="21">
        <v>21</v>
      </c>
      <c r="W814" s="21">
        <v>66</v>
      </c>
      <c r="X814" s="21">
        <v>102</v>
      </c>
      <c r="Y814" s="21">
        <v>192.1</v>
      </c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x14ac:dyDescent="0.25">
      <c r="A815" s="20">
        <v>319</v>
      </c>
      <c r="B815" s="20" t="s">
        <v>110</v>
      </c>
      <c r="C815" s="21">
        <v>668</v>
      </c>
      <c r="D815" s="22">
        <f t="shared" si="48"/>
        <v>0.11826347305389222</v>
      </c>
      <c r="E815" s="21">
        <v>146</v>
      </c>
      <c r="F815" s="21">
        <v>79</v>
      </c>
      <c r="G815" s="21">
        <v>29</v>
      </c>
      <c r="H815" s="21">
        <v>0</v>
      </c>
      <c r="I815" s="21">
        <v>38</v>
      </c>
      <c r="J815" s="21">
        <v>116</v>
      </c>
      <c r="K815" s="21">
        <v>177</v>
      </c>
      <c r="L815" s="23">
        <v>0.26700000000000002</v>
      </c>
      <c r="N815" s="21">
        <f t="shared" si="50"/>
        <v>807</v>
      </c>
      <c r="O815" s="20" t="s">
        <v>832</v>
      </c>
      <c r="P815" s="21">
        <v>843</v>
      </c>
      <c r="Q815" s="23">
        <f t="shared" si="49"/>
        <v>0.15065243179122181</v>
      </c>
      <c r="R815" s="21">
        <v>197</v>
      </c>
      <c r="S815" s="25">
        <v>127</v>
      </c>
      <c r="T815" s="21">
        <v>43</v>
      </c>
      <c r="U815" s="21">
        <v>6</v>
      </c>
      <c r="V815" s="21">
        <v>21</v>
      </c>
      <c r="W815" s="21">
        <v>89</v>
      </c>
      <c r="X815" s="21">
        <v>124</v>
      </c>
      <c r="Y815" s="21">
        <v>190.1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x14ac:dyDescent="0.25">
      <c r="A816" s="20">
        <v>7399</v>
      </c>
      <c r="B816" s="20" t="s">
        <v>50</v>
      </c>
      <c r="C816" s="21">
        <v>668</v>
      </c>
      <c r="D816" s="22">
        <f t="shared" si="48"/>
        <v>0.18862275449101795</v>
      </c>
      <c r="E816" s="21">
        <v>168</v>
      </c>
      <c r="F816" s="21">
        <v>126</v>
      </c>
      <c r="G816" s="21">
        <v>27</v>
      </c>
      <c r="H816" s="21">
        <v>0</v>
      </c>
      <c r="I816" s="21">
        <v>15</v>
      </c>
      <c r="J816" s="21">
        <v>79</v>
      </c>
      <c r="K816" s="21">
        <v>102</v>
      </c>
      <c r="L816" s="23">
        <v>0.28899999999999998</v>
      </c>
      <c r="N816" s="21">
        <f t="shared" si="50"/>
        <v>808</v>
      </c>
      <c r="O816" s="20" t="s">
        <v>500</v>
      </c>
      <c r="P816" s="21">
        <v>842</v>
      </c>
      <c r="Q816" s="23">
        <f t="shared" si="49"/>
        <v>0.14014251781472684</v>
      </c>
      <c r="R816" s="21">
        <v>179</v>
      </c>
      <c r="S816" s="25">
        <v>118</v>
      </c>
      <c r="T816" s="21">
        <v>32</v>
      </c>
      <c r="U816" s="21">
        <v>4</v>
      </c>
      <c r="V816" s="21">
        <v>25</v>
      </c>
      <c r="W816" s="21">
        <v>34</v>
      </c>
      <c r="X816" s="21">
        <v>222</v>
      </c>
      <c r="Y816" s="21">
        <v>215</v>
      </c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spans="1:42" x14ac:dyDescent="0.25">
      <c r="A817" s="20">
        <v>55</v>
      </c>
      <c r="B817" s="20" t="s">
        <v>202</v>
      </c>
      <c r="C817" s="21">
        <v>668</v>
      </c>
      <c r="D817" s="22">
        <f t="shared" si="48"/>
        <v>0.1347305389221557</v>
      </c>
      <c r="E817" s="21">
        <v>159</v>
      </c>
      <c r="F817" s="21">
        <v>90</v>
      </c>
      <c r="G817" s="21">
        <v>52</v>
      </c>
      <c r="H817" s="21">
        <v>2</v>
      </c>
      <c r="I817" s="21">
        <v>15</v>
      </c>
      <c r="J817" s="21">
        <v>69</v>
      </c>
      <c r="K817" s="21">
        <v>58</v>
      </c>
      <c r="L817" s="23">
        <v>0.27100000000000002</v>
      </c>
      <c r="N817" s="21">
        <f t="shared" si="50"/>
        <v>809</v>
      </c>
      <c r="O817" s="20" t="s">
        <v>659</v>
      </c>
      <c r="P817" s="21">
        <v>842</v>
      </c>
      <c r="Q817" s="23">
        <f t="shared" si="49"/>
        <v>0.16745843230403801</v>
      </c>
      <c r="R817" s="21">
        <v>216</v>
      </c>
      <c r="S817" s="25">
        <v>141</v>
      </c>
      <c r="T817" s="21">
        <v>47</v>
      </c>
      <c r="U817" s="21">
        <v>6</v>
      </c>
      <c r="V817" s="21">
        <v>22</v>
      </c>
      <c r="W817" s="21">
        <v>28</v>
      </c>
      <c r="X817" s="21">
        <v>102</v>
      </c>
      <c r="Y817" s="21">
        <v>204.1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x14ac:dyDescent="0.25">
      <c r="A818" s="20">
        <v>393</v>
      </c>
      <c r="B818" s="20" t="s">
        <v>140</v>
      </c>
      <c r="C818" s="21">
        <v>668</v>
      </c>
      <c r="D818" s="22">
        <f t="shared" si="48"/>
        <v>0.19760479041916168</v>
      </c>
      <c r="E818" s="21">
        <v>182</v>
      </c>
      <c r="F818" s="21">
        <v>132</v>
      </c>
      <c r="G818" s="21">
        <v>36</v>
      </c>
      <c r="H818" s="21">
        <v>0</v>
      </c>
      <c r="I818" s="21">
        <v>14</v>
      </c>
      <c r="J818" s="21">
        <v>54</v>
      </c>
      <c r="K818" s="21">
        <v>62</v>
      </c>
      <c r="L818" s="23">
        <v>0.30099999999999999</v>
      </c>
      <c r="N818" s="21">
        <f t="shared" si="50"/>
        <v>810</v>
      </c>
      <c r="O818" s="20" t="s">
        <v>505</v>
      </c>
      <c r="P818" s="21">
        <v>842</v>
      </c>
      <c r="Q818" s="23">
        <f t="shared" si="49"/>
        <v>0.16033254156769597</v>
      </c>
      <c r="R818" s="21">
        <v>207</v>
      </c>
      <c r="S818" s="25">
        <v>135</v>
      </c>
      <c r="T818" s="21">
        <v>49</v>
      </c>
      <c r="U818" s="21">
        <v>7</v>
      </c>
      <c r="V818" s="21">
        <v>16</v>
      </c>
      <c r="W818" s="21">
        <v>52</v>
      </c>
      <c r="X818" s="21">
        <v>172</v>
      </c>
      <c r="Y818" s="21">
        <v>203.1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x14ac:dyDescent="0.25">
      <c r="A819" s="20">
        <v>5631</v>
      </c>
      <c r="B819" s="20" t="s">
        <v>327</v>
      </c>
      <c r="C819" s="21">
        <v>668</v>
      </c>
      <c r="D819" s="22">
        <f t="shared" si="48"/>
        <v>0.13622754491017963</v>
      </c>
      <c r="E819" s="21">
        <v>150</v>
      </c>
      <c r="F819" s="21">
        <v>91</v>
      </c>
      <c r="G819" s="21">
        <v>25</v>
      </c>
      <c r="H819" s="21">
        <v>6</v>
      </c>
      <c r="I819" s="21">
        <v>28</v>
      </c>
      <c r="J819" s="21">
        <v>53</v>
      </c>
      <c r="K819" s="21">
        <v>170</v>
      </c>
      <c r="L819" s="23">
        <v>0.249</v>
      </c>
      <c r="N819" s="21">
        <f t="shared" si="50"/>
        <v>811</v>
      </c>
      <c r="O819" s="20" t="s">
        <v>760</v>
      </c>
      <c r="P819" s="21">
        <v>842</v>
      </c>
      <c r="Q819" s="23">
        <f t="shared" si="49"/>
        <v>0.15439429928741091</v>
      </c>
      <c r="R819" s="21">
        <v>194</v>
      </c>
      <c r="S819" s="25">
        <v>130</v>
      </c>
      <c r="T819" s="21">
        <v>35</v>
      </c>
      <c r="U819" s="21">
        <v>3</v>
      </c>
      <c r="V819" s="21">
        <v>26</v>
      </c>
      <c r="W819" s="21">
        <v>51</v>
      </c>
      <c r="X819" s="21">
        <v>195</v>
      </c>
      <c r="Y819" s="21">
        <v>200.1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x14ac:dyDescent="0.25">
      <c r="A820" s="20">
        <v>970</v>
      </c>
      <c r="B820" s="20" t="s">
        <v>346</v>
      </c>
      <c r="C820" s="21">
        <v>667</v>
      </c>
      <c r="D820" s="22">
        <f t="shared" si="48"/>
        <v>0.12893553223388307</v>
      </c>
      <c r="E820" s="21">
        <v>154</v>
      </c>
      <c r="F820" s="21">
        <v>86</v>
      </c>
      <c r="G820" s="21">
        <v>29</v>
      </c>
      <c r="H820" s="21">
        <v>8</v>
      </c>
      <c r="I820" s="21">
        <v>31</v>
      </c>
      <c r="J820" s="21">
        <v>72</v>
      </c>
      <c r="K820" s="21">
        <v>102</v>
      </c>
      <c r="L820" s="23">
        <v>0.26600000000000001</v>
      </c>
      <c r="N820" s="21">
        <f t="shared" si="50"/>
        <v>812</v>
      </c>
      <c r="O820" s="20" t="s">
        <v>560</v>
      </c>
      <c r="P820" s="21">
        <v>842</v>
      </c>
      <c r="Q820" s="23">
        <f t="shared" si="49"/>
        <v>0.15439429928741091</v>
      </c>
      <c r="R820" s="21">
        <v>196</v>
      </c>
      <c r="S820" s="25">
        <v>130</v>
      </c>
      <c r="T820" s="21">
        <v>41</v>
      </c>
      <c r="U820" s="21">
        <v>3</v>
      </c>
      <c r="V820" s="21">
        <v>22</v>
      </c>
      <c r="W820" s="21">
        <v>65</v>
      </c>
      <c r="X820" s="21">
        <v>172</v>
      </c>
      <c r="Y820" s="21">
        <v>200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x14ac:dyDescent="0.25">
      <c r="A821" s="20">
        <v>745</v>
      </c>
      <c r="B821" s="20" t="s">
        <v>44</v>
      </c>
      <c r="C821" s="21">
        <v>667</v>
      </c>
      <c r="D821" s="22">
        <f t="shared" si="48"/>
        <v>0.1409295352323838</v>
      </c>
      <c r="E821" s="21">
        <v>182</v>
      </c>
      <c r="F821" s="21">
        <v>94</v>
      </c>
      <c r="G821" s="21">
        <v>52</v>
      </c>
      <c r="H821" s="21">
        <v>1</v>
      </c>
      <c r="I821" s="21">
        <v>35</v>
      </c>
      <c r="J821" s="21">
        <v>111</v>
      </c>
      <c r="K821" s="21">
        <v>103</v>
      </c>
      <c r="L821" s="23">
        <v>0.33200000000000002</v>
      </c>
      <c r="N821" s="21">
        <f t="shared" si="50"/>
        <v>813</v>
      </c>
      <c r="O821" s="20" t="s">
        <v>856</v>
      </c>
      <c r="P821" s="21">
        <v>842</v>
      </c>
      <c r="Q821" s="23">
        <f t="shared" si="49"/>
        <v>0.17339667458432304</v>
      </c>
      <c r="R821" s="21">
        <v>216</v>
      </c>
      <c r="S821" s="25">
        <v>146</v>
      </c>
      <c r="T821" s="21">
        <v>42</v>
      </c>
      <c r="U821" s="21">
        <v>3</v>
      </c>
      <c r="V821" s="21">
        <v>25</v>
      </c>
      <c r="W821" s="21">
        <v>45</v>
      </c>
      <c r="X821" s="21">
        <v>108</v>
      </c>
      <c r="Y821" s="21">
        <v>199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x14ac:dyDescent="0.25">
      <c r="A822" s="20">
        <v>1235</v>
      </c>
      <c r="B822" s="20" t="s">
        <v>288</v>
      </c>
      <c r="C822" s="21">
        <v>667</v>
      </c>
      <c r="D822" s="22">
        <f t="shared" si="48"/>
        <v>0.19940029985007496</v>
      </c>
      <c r="E822" s="21">
        <v>183</v>
      </c>
      <c r="F822" s="21">
        <v>133</v>
      </c>
      <c r="G822" s="21">
        <v>38</v>
      </c>
      <c r="H822" s="21">
        <v>2</v>
      </c>
      <c r="I822" s="21">
        <v>10</v>
      </c>
      <c r="J822" s="21">
        <v>59</v>
      </c>
      <c r="K822" s="21">
        <v>88</v>
      </c>
      <c r="L822" s="23">
        <v>0.30599999999999999</v>
      </c>
      <c r="N822" s="21">
        <f t="shared" si="50"/>
        <v>814</v>
      </c>
      <c r="O822" s="20" t="s">
        <v>559</v>
      </c>
      <c r="P822" s="21">
        <v>842</v>
      </c>
      <c r="Q822" s="23">
        <f t="shared" si="49"/>
        <v>0.15795724465558195</v>
      </c>
      <c r="R822" s="21">
        <v>202</v>
      </c>
      <c r="S822" s="25">
        <v>133</v>
      </c>
      <c r="T822" s="21">
        <v>44</v>
      </c>
      <c r="U822" s="21">
        <v>3</v>
      </c>
      <c r="V822" s="21">
        <v>22</v>
      </c>
      <c r="W822" s="21">
        <v>62</v>
      </c>
      <c r="X822" s="21">
        <v>131</v>
      </c>
      <c r="Y822" s="21">
        <v>198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x14ac:dyDescent="0.25">
      <c r="A823" s="20">
        <v>5631</v>
      </c>
      <c r="B823" s="20" t="s">
        <v>327</v>
      </c>
      <c r="C823" s="21">
        <v>667</v>
      </c>
      <c r="D823" s="22">
        <f t="shared" si="48"/>
        <v>0.18290854572713644</v>
      </c>
      <c r="E823" s="21">
        <v>180</v>
      </c>
      <c r="F823" s="21">
        <v>122</v>
      </c>
      <c r="G823" s="21">
        <v>25</v>
      </c>
      <c r="H823" s="21">
        <v>7</v>
      </c>
      <c r="I823" s="21">
        <v>26</v>
      </c>
      <c r="J823" s="21">
        <v>52</v>
      </c>
      <c r="K823" s="21">
        <v>139</v>
      </c>
      <c r="L823" s="23">
        <v>0.29699999999999999</v>
      </c>
      <c r="N823" s="21">
        <f t="shared" si="50"/>
        <v>815</v>
      </c>
      <c r="O823" s="20" t="s">
        <v>841</v>
      </c>
      <c r="P823" s="21">
        <v>842</v>
      </c>
      <c r="Q823" s="23">
        <f t="shared" si="49"/>
        <v>0.16270783847980996</v>
      </c>
      <c r="R823" s="21">
        <v>197</v>
      </c>
      <c r="S823" s="25">
        <v>137</v>
      </c>
      <c r="T823" s="21">
        <v>39</v>
      </c>
      <c r="U823" s="21">
        <v>5</v>
      </c>
      <c r="V823" s="21">
        <v>16</v>
      </c>
      <c r="W823" s="21">
        <v>74</v>
      </c>
      <c r="X823" s="21">
        <v>119</v>
      </c>
      <c r="Y823" s="21">
        <v>196.1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spans="1:42" x14ac:dyDescent="0.25">
      <c r="A824" s="20">
        <v>2434</v>
      </c>
      <c r="B824" s="20" t="s">
        <v>310</v>
      </c>
      <c r="C824" s="21">
        <v>667</v>
      </c>
      <c r="D824" s="22">
        <f t="shared" si="48"/>
        <v>0.14692653673163419</v>
      </c>
      <c r="E824" s="21">
        <v>169</v>
      </c>
      <c r="F824" s="21">
        <v>98</v>
      </c>
      <c r="G824" s="21">
        <v>27</v>
      </c>
      <c r="H824" s="21">
        <v>1</v>
      </c>
      <c r="I824" s="21">
        <v>43</v>
      </c>
      <c r="J824" s="21">
        <v>62</v>
      </c>
      <c r="K824" s="21">
        <v>159</v>
      </c>
      <c r="L824" s="23">
        <v>0.28699999999999998</v>
      </c>
      <c r="N824" s="21">
        <f t="shared" si="50"/>
        <v>816</v>
      </c>
      <c r="O824" s="20" t="s">
        <v>864</v>
      </c>
      <c r="P824" s="21">
        <v>842</v>
      </c>
      <c r="Q824" s="23">
        <f t="shared" si="49"/>
        <v>0.19714964370546317</v>
      </c>
      <c r="R824" s="21">
        <v>236</v>
      </c>
      <c r="S824" s="25">
        <v>166</v>
      </c>
      <c r="T824" s="21">
        <v>47</v>
      </c>
      <c r="U824" s="21">
        <v>5</v>
      </c>
      <c r="V824" s="21">
        <v>18</v>
      </c>
      <c r="W824" s="21">
        <v>58</v>
      </c>
      <c r="X824" s="21">
        <v>46</v>
      </c>
      <c r="Y824" s="21">
        <v>194.2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x14ac:dyDescent="0.25">
      <c r="A825" s="20">
        <v>1213</v>
      </c>
      <c r="B825" s="20" t="s">
        <v>72</v>
      </c>
      <c r="C825" s="21">
        <v>667</v>
      </c>
      <c r="D825" s="22">
        <f t="shared" si="48"/>
        <v>0.17991004497751126</v>
      </c>
      <c r="E825" s="21">
        <v>178</v>
      </c>
      <c r="F825" s="21">
        <v>120</v>
      </c>
      <c r="G825" s="21">
        <v>27</v>
      </c>
      <c r="H825" s="21">
        <v>2</v>
      </c>
      <c r="I825" s="21">
        <v>29</v>
      </c>
      <c r="J825" s="21">
        <v>56</v>
      </c>
      <c r="K825" s="21">
        <v>74</v>
      </c>
      <c r="L825" s="23">
        <v>0.29699999999999999</v>
      </c>
      <c r="N825" s="21">
        <f t="shared" si="50"/>
        <v>817</v>
      </c>
      <c r="O825" s="20" t="s">
        <v>779</v>
      </c>
      <c r="P825" s="21">
        <v>842</v>
      </c>
      <c r="Q825" s="23">
        <f t="shared" si="49"/>
        <v>0.12351543942992874</v>
      </c>
      <c r="R825" s="21">
        <v>175</v>
      </c>
      <c r="S825" s="25">
        <v>104</v>
      </c>
      <c r="T825" s="21">
        <v>37</v>
      </c>
      <c r="U825" s="21">
        <v>3</v>
      </c>
      <c r="V825" s="21">
        <v>31</v>
      </c>
      <c r="W825" s="21">
        <v>87</v>
      </c>
      <c r="X825" s="21">
        <v>164</v>
      </c>
      <c r="Y825" s="21">
        <v>192.2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spans="1:42" x14ac:dyDescent="0.25">
      <c r="A826" s="20">
        <v>13419</v>
      </c>
      <c r="B826" s="20" t="s">
        <v>80</v>
      </c>
      <c r="C826" s="21">
        <v>667</v>
      </c>
      <c r="D826" s="22">
        <f t="shared" si="48"/>
        <v>0.11694152923538231</v>
      </c>
      <c r="E826" s="21">
        <v>141</v>
      </c>
      <c r="F826" s="21">
        <v>78</v>
      </c>
      <c r="G826" s="21">
        <v>25</v>
      </c>
      <c r="H826" s="21">
        <v>2</v>
      </c>
      <c r="I826" s="21">
        <v>36</v>
      </c>
      <c r="J826" s="21">
        <v>69</v>
      </c>
      <c r="K826" s="21">
        <v>131</v>
      </c>
      <c r="L826" s="23">
        <v>0.24199999999999999</v>
      </c>
      <c r="N826" s="21">
        <f t="shared" si="50"/>
        <v>818</v>
      </c>
      <c r="O826" s="20" t="s">
        <v>533</v>
      </c>
      <c r="P826" s="21">
        <v>842</v>
      </c>
      <c r="Q826" s="23">
        <f t="shared" si="49"/>
        <v>0.18764845605700711</v>
      </c>
      <c r="R826" s="21">
        <v>223</v>
      </c>
      <c r="S826" s="25">
        <v>158</v>
      </c>
      <c r="T826" s="21">
        <v>31</v>
      </c>
      <c r="U826" s="21">
        <v>4</v>
      </c>
      <c r="V826" s="21">
        <v>30</v>
      </c>
      <c r="W826" s="21">
        <v>65</v>
      </c>
      <c r="X826" s="21">
        <v>132</v>
      </c>
      <c r="Y826" s="21">
        <v>190.2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x14ac:dyDescent="0.25">
      <c r="A827" s="20">
        <v>4962</v>
      </c>
      <c r="B827" s="20" t="s">
        <v>181</v>
      </c>
      <c r="C827" s="21">
        <v>667</v>
      </c>
      <c r="D827" s="22">
        <f t="shared" si="48"/>
        <v>0.15742128935532235</v>
      </c>
      <c r="E827" s="21">
        <v>165</v>
      </c>
      <c r="F827" s="21">
        <v>105</v>
      </c>
      <c r="G827" s="21">
        <v>32</v>
      </c>
      <c r="H827" s="21">
        <v>3</v>
      </c>
      <c r="I827" s="21">
        <v>25</v>
      </c>
      <c r="J827" s="21">
        <v>44</v>
      </c>
      <c r="K827" s="21">
        <v>119</v>
      </c>
      <c r="L827" s="23">
        <v>0.27300000000000002</v>
      </c>
      <c r="N827" s="21">
        <f t="shared" si="50"/>
        <v>819</v>
      </c>
      <c r="O827" s="20" t="s">
        <v>573</v>
      </c>
      <c r="P827" s="21">
        <v>841</v>
      </c>
      <c r="Q827" s="23">
        <f t="shared" si="49"/>
        <v>0.11414982164090369</v>
      </c>
      <c r="R827" s="21">
        <v>145</v>
      </c>
      <c r="S827" s="25">
        <v>96</v>
      </c>
      <c r="T827" s="21">
        <v>19</v>
      </c>
      <c r="U827" s="21">
        <v>4</v>
      </c>
      <c r="V827" s="21">
        <v>26</v>
      </c>
      <c r="W827" s="21">
        <v>80</v>
      </c>
      <c r="X827" s="21">
        <v>277</v>
      </c>
      <c r="Y827" s="21">
        <v>209.2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x14ac:dyDescent="0.25">
      <c r="A828" s="20">
        <v>1873</v>
      </c>
      <c r="B828" s="20" t="s">
        <v>68</v>
      </c>
      <c r="C828" s="21">
        <v>667</v>
      </c>
      <c r="D828" s="22">
        <f t="shared" si="48"/>
        <v>0.1679160419790105</v>
      </c>
      <c r="E828" s="21">
        <v>196</v>
      </c>
      <c r="F828" s="21">
        <v>112</v>
      </c>
      <c r="G828" s="21">
        <v>45</v>
      </c>
      <c r="H828" s="21">
        <v>5</v>
      </c>
      <c r="I828" s="21">
        <v>34</v>
      </c>
      <c r="J828" s="21">
        <v>47</v>
      </c>
      <c r="K828" s="21">
        <v>110</v>
      </c>
      <c r="L828" s="23">
        <v>0.32600000000000001</v>
      </c>
      <c r="N828" s="21">
        <f t="shared" si="50"/>
        <v>820</v>
      </c>
      <c r="O828" s="20" t="s">
        <v>531</v>
      </c>
      <c r="P828" s="21">
        <v>841</v>
      </c>
      <c r="Q828" s="23">
        <f t="shared" si="49"/>
        <v>0.12722948870392389</v>
      </c>
      <c r="R828" s="21">
        <v>161</v>
      </c>
      <c r="S828" s="25">
        <v>107</v>
      </c>
      <c r="T828" s="21">
        <v>25</v>
      </c>
      <c r="U828" s="21">
        <v>5</v>
      </c>
      <c r="V828" s="21">
        <v>24</v>
      </c>
      <c r="W828" s="21">
        <v>56</v>
      </c>
      <c r="X828" s="21">
        <v>251</v>
      </c>
      <c r="Y828" s="21">
        <v>209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x14ac:dyDescent="0.25">
      <c r="A829" s="20">
        <v>3516</v>
      </c>
      <c r="B829" s="20" t="s">
        <v>396</v>
      </c>
      <c r="C829" s="21">
        <v>667</v>
      </c>
      <c r="D829" s="22">
        <f t="shared" si="48"/>
        <v>0.18290854572713644</v>
      </c>
      <c r="E829" s="21">
        <v>178</v>
      </c>
      <c r="F829" s="21">
        <v>122</v>
      </c>
      <c r="G829" s="21">
        <v>33</v>
      </c>
      <c r="H829" s="21">
        <v>5</v>
      </c>
      <c r="I829" s="21">
        <v>18</v>
      </c>
      <c r="J829" s="21">
        <v>61</v>
      </c>
      <c r="K829" s="21">
        <v>108</v>
      </c>
      <c r="L829" s="23">
        <v>0.29699999999999999</v>
      </c>
      <c r="N829" s="21">
        <f t="shared" si="50"/>
        <v>821</v>
      </c>
      <c r="O829" s="20" t="s">
        <v>810</v>
      </c>
      <c r="P829" s="21">
        <v>841</v>
      </c>
      <c r="Q829" s="23">
        <f t="shared" si="49"/>
        <v>0.16409036860879905</v>
      </c>
      <c r="R829" s="21">
        <v>208</v>
      </c>
      <c r="S829" s="25">
        <v>138</v>
      </c>
      <c r="T829" s="21">
        <v>44</v>
      </c>
      <c r="U829" s="21">
        <v>2</v>
      </c>
      <c r="V829" s="21">
        <v>24</v>
      </c>
      <c r="W829" s="21">
        <v>47</v>
      </c>
      <c r="X829" s="21">
        <v>142</v>
      </c>
      <c r="Y829" s="21">
        <v>199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spans="1:42" x14ac:dyDescent="0.25">
      <c r="A830" s="20">
        <v>1873</v>
      </c>
      <c r="B830" s="20" t="s">
        <v>68</v>
      </c>
      <c r="C830" s="21">
        <v>667</v>
      </c>
      <c r="D830" s="22">
        <f t="shared" si="48"/>
        <v>0.14842578710644677</v>
      </c>
      <c r="E830" s="21">
        <v>156</v>
      </c>
      <c r="F830" s="21">
        <v>99</v>
      </c>
      <c r="G830" s="21">
        <v>37</v>
      </c>
      <c r="H830" s="21">
        <v>0</v>
      </c>
      <c r="I830" s="21">
        <v>20</v>
      </c>
      <c r="J830" s="21">
        <v>74</v>
      </c>
      <c r="K830" s="21">
        <v>100</v>
      </c>
      <c r="L830" s="23">
        <v>0.27200000000000002</v>
      </c>
      <c r="N830" s="21">
        <f t="shared" si="50"/>
        <v>822</v>
      </c>
      <c r="O830" s="20" t="s">
        <v>494</v>
      </c>
      <c r="P830" s="21">
        <v>841</v>
      </c>
      <c r="Q830" s="23">
        <f t="shared" si="49"/>
        <v>0.14982164090368608</v>
      </c>
      <c r="R830" s="21">
        <v>184</v>
      </c>
      <c r="S830" s="25">
        <v>126</v>
      </c>
      <c r="T830" s="21">
        <v>32</v>
      </c>
      <c r="U830" s="21">
        <v>5</v>
      </c>
      <c r="V830" s="21">
        <v>21</v>
      </c>
      <c r="W830" s="21">
        <v>76</v>
      </c>
      <c r="X830" s="21">
        <v>193</v>
      </c>
      <c r="Y830" s="21">
        <v>197.2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spans="1:42" x14ac:dyDescent="0.25">
      <c r="A831" s="20">
        <v>2396</v>
      </c>
      <c r="B831" s="20" t="s">
        <v>129</v>
      </c>
      <c r="C831" s="21">
        <v>667</v>
      </c>
      <c r="D831" s="22">
        <f t="shared" si="48"/>
        <v>0.12743628185907047</v>
      </c>
      <c r="E831" s="21">
        <v>148</v>
      </c>
      <c r="F831" s="21">
        <v>85</v>
      </c>
      <c r="G831" s="21">
        <v>37</v>
      </c>
      <c r="H831" s="21">
        <v>3</v>
      </c>
      <c r="I831" s="21">
        <v>23</v>
      </c>
      <c r="J831" s="21">
        <v>88</v>
      </c>
      <c r="K831" s="21">
        <v>94</v>
      </c>
      <c r="L831" s="23">
        <v>0.25900000000000001</v>
      </c>
      <c r="N831" s="21">
        <f t="shared" si="50"/>
        <v>823</v>
      </c>
      <c r="O831" s="20" t="s">
        <v>544</v>
      </c>
      <c r="P831" s="21">
        <v>841</v>
      </c>
      <c r="Q831" s="23">
        <f t="shared" si="49"/>
        <v>0.1605231866825208</v>
      </c>
      <c r="R831" s="21">
        <v>199</v>
      </c>
      <c r="S831" s="25">
        <v>135</v>
      </c>
      <c r="T831" s="21">
        <v>40</v>
      </c>
      <c r="U831" s="21">
        <v>4</v>
      </c>
      <c r="V831" s="21">
        <v>20</v>
      </c>
      <c r="W831" s="21">
        <v>62</v>
      </c>
      <c r="X831" s="21">
        <v>123</v>
      </c>
      <c r="Y831" s="21">
        <v>196.1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x14ac:dyDescent="0.25">
      <c r="A832" s="20">
        <v>709</v>
      </c>
      <c r="B832" s="20" t="s">
        <v>113</v>
      </c>
      <c r="C832" s="21">
        <v>667</v>
      </c>
      <c r="D832" s="22">
        <f t="shared" si="48"/>
        <v>0.13493253373313344</v>
      </c>
      <c r="E832" s="21">
        <v>162</v>
      </c>
      <c r="F832" s="21">
        <v>90</v>
      </c>
      <c r="G832" s="21">
        <v>24</v>
      </c>
      <c r="H832" s="21">
        <v>3</v>
      </c>
      <c r="I832" s="21">
        <v>45</v>
      </c>
      <c r="J832" s="21">
        <v>60</v>
      </c>
      <c r="K832" s="21">
        <v>178</v>
      </c>
      <c r="L832" s="23">
        <v>0.27100000000000002</v>
      </c>
      <c r="N832" s="21">
        <f t="shared" si="50"/>
        <v>824</v>
      </c>
      <c r="O832" s="20" t="s">
        <v>761</v>
      </c>
      <c r="P832" s="21">
        <v>841</v>
      </c>
      <c r="Q832" s="23">
        <f t="shared" si="49"/>
        <v>0.17122473246135553</v>
      </c>
      <c r="R832" s="21">
        <v>192</v>
      </c>
      <c r="S832" s="25">
        <v>144</v>
      </c>
      <c r="T832" s="21">
        <v>32</v>
      </c>
      <c r="U832" s="21">
        <v>6</v>
      </c>
      <c r="V832" s="21">
        <v>10</v>
      </c>
      <c r="W832" s="21">
        <v>70</v>
      </c>
      <c r="X832" s="21">
        <v>157</v>
      </c>
      <c r="Y832" s="21">
        <v>195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spans="1:42" x14ac:dyDescent="0.25">
      <c r="A833" s="20">
        <v>8001</v>
      </c>
      <c r="B833" s="20" t="s">
        <v>198</v>
      </c>
      <c r="C833" s="21">
        <v>667</v>
      </c>
      <c r="D833" s="22">
        <f t="shared" si="48"/>
        <v>0.14692653673163419</v>
      </c>
      <c r="E833" s="21">
        <v>155</v>
      </c>
      <c r="F833" s="21">
        <v>98</v>
      </c>
      <c r="G833" s="21">
        <v>29</v>
      </c>
      <c r="H833" s="21">
        <v>4</v>
      </c>
      <c r="I833" s="21">
        <v>24</v>
      </c>
      <c r="J833" s="21">
        <v>54</v>
      </c>
      <c r="K833" s="21">
        <v>132</v>
      </c>
      <c r="L833" s="23">
        <v>0.25700000000000001</v>
      </c>
      <c r="N833" s="21">
        <f t="shared" si="50"/>
        <v>825</v>
      </c>
      <c r="O833" s="20" t="s">
        <v>545</v>
      </c>
      <c r="P833" s="21">
        <v>840</v>
      </c>
      <c r="Q833" s="23">
        <f t="shared" si="49"/>
        <v>0.1761904761904762</v>
      </c>
      <c r="R833" s="21">
        <v>211</v>
      </c>
      <c r="S833" s="25">
        <v>148</v>
      </c>
      <c r="T833" s="21">
        <v>35</v>
      </c>
      <c r="U833" s="21">
        <v>10</v>
      </c>
      <c r="V833" s="21">
        <v>18</v>
      </c>
      <c r="W833" s="21">
        <v>41</v>
      </c>
      <c r="X833" s="21">
        <v>129</v>
      </c>
      <c r="Y833" s="21">
        <v>204.2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x14ac:dyDescent="0.25">
      <c r="A834" s="20">
        <v>945</v>
      </c>
      <c r="B834" s="20" t="s">
        <v>385</v>
      </c>
      <c r="C834" s="21">
        <v>667</v>
      </c>
      <c r="D834" s="22">
        <f t="shared" si="48"/>
        <v>0.17691154422788605</v>
      </c>
      <c r="E834" s="21">
        <v>165</v>
      </c>
      <c r="F834" s="21">
        <v>118</v>
      </c>
      <c r="G834" s="21">
        <v>29</v>
      </c>
      <c r="H834" s="21">
        <v>3</v>
      </c>
      <c r="I834" s="21">
        <v>15</v>
      </c>
      <c r="J834" s="21">
        <v>94</v>
      </c>
      <c r="K834" s="21">
        <v>113</v>
      </c>
      <c r="L834" s="23">
        <v>0.29299999999999998</v>
      </c>
      <c r="N834" s="21">
        <f t="shared" si="50"/>
        <v>826</v>
      </c>
      <c r="O834" s="20" t="s">
        <v>593</v>
      </c>
      <c r="P834" s="21">
        <v>840</v>
      </c>
      <c r="Q834" s="23">
        <f t="shared" si="49"/>
        <v>0.15</v>
      </c>
      <c r="R834" s="21">
        <v>193</v>
      </c>
      <c r="S834" s="25">
        <v>126</v>
      </c>
      <c r="T834" s="21">
        <v>47</v>
      </c>
      <c r="U834" s="21">
        <v>4</v>
      </c>
      <c r="V834" s="21">
        <v>16</v>
      </c>
      <c r="W834" s="21">
        <v>48</v>
      </c>
      <c r="X834" s="21">
        <v>132</v>
      </c>
      <c r="Y834" s="21">
        <v>199.2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x14ac:dyDescent="0.25">
      <c r="A835" s="20">
        <v>945</v>
      </c>
      <c r="B835" s="20" t="s">
        <v>385</v>
      </c>
      <c r="C835" s="21">
        <v>667</v>
      </c>
      <c r="D835" s="22">
        <f t="shared" si="48"/>
        <v>0.12593703148425786</v>
      </c>
      <c r="E835" s="21">
        <v>146</v>
      </c>
      <c r="F835" s="21">
        <v>84</v>
      </c>
      <c r="G835" s="21">
        <v>41</v>
      </c>
      <c r="H835" s="21">
        <v>1</v>
      </c>
      <c r="I835" s="21">
        <v>20</v>
      </c>
      <c r="J835" s="21">
        <v>87</v>
      </c>
      <c r="K835" s="21">
        <v>132</v>
      </c>
      <c r="L835" s="23">
        <v>0.255</v>
      </c>
      <c r="N835" s="21">
        <f t="shared" si="50"/>
        <v>827</v>
      </c>
      <c r="O835" s="20" t="s">
        <v>610</v>
      </c>
      <c r="P835" s="21">
        <v>840</v>
      </c>
      <c r="Q835" s="23">
        <f t="shared" si="49"/>
        <v>0.15595238095238095</v>
      </c>
      <c r="R835" s="21">
        <v>184</v>
      </c>
      <c r="S835" s="25">
        <v>131</v>
      </c>
      <c r="T835" s="21">
        <v>35</v>
      </c>
      <c r="U835" s="21">
        <v>2</v>
      </c>
      <c r="V835" s="21">
        <v>16</v>
      </c>
      <c r="W835" s="21">
        <v>83</v>
      </c>
      <c r="X835" s="21">
        <v>139</v>
      </c>
      <c r="Y835" s="21">
        <v>196.2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spans="1:42" x14ac:dyDescent="0.25">
      <c r="A836" s="20">
        <v>677</v>
      </c>
      <c r="B836" s="20" t="s">
        <v>387</v>
      </c>
      <c r="C836" s="21">
        <v>667</v>
      </c>
      <c r="D836" s="22">
        <f t="shared" si="48"/>
        <v>0.15442278860569716</v>
      </c>
      <c r="E836" s="21">
        <v>150</v>
      </c>
      <c r="F836" s="21">
        <v>103</v>
      </c>
      <c r="G836" s="21">
        <v>30</v>
      </c>
      <c r="H836" s="21">
        <v>9</v>
      </c>
      <c r="I836" s="21">
        <v>8</v>
      </c>
      <c r="J836" s="21">
        <v>82</v>
      </c>
      <c r="K836" s="21">
        <v>84</v>
      </c>
      <c r="L836" s="23">
        <v>0.26300000000000001</v>
      </c>
      <c r="N836" s="21">
        <f t="shared" si="50"/>
        <v>828</v>
      </c>
      <c r="O836" s="20" t="s">
        <v>855</v>
      </c>
      <c r="P836" s="21">
        <v>840</v>
      </c>
      <c r="Q836" s="23">
        <f t="shared" si="49"/>
        <v>0.15714285714285714</v>
      </c>
      <c r="R836" s="21">
        <v>204</v>
      </c>
      <c r="S836" s="25">
        <v>132</v>
      </c>
      <c r="T836" s="21">
        <v>47</v>
      </c>
      <c r="U836" s="21">
        <v>2</v>
      </c>
      <c r="V836" s="21">
        <v>23</v>
      </c>
      <c r="W836" s="21">
        <v>55</v>
      </c>
      <c r="X836" s="21">
        <v>109</v>
      </c>
      <c r="Y836" s="21">
        <v>196.2</v>
      </c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spans="1:42" x14ac:dyDescent="0.25">
      <c r="A837" s="20">
        <v>6876</v>
      </c>
      <c r="B837" s="20" t="s">
        <v>69</v>
      </c>
      <c r="C837" s="21">
        <v>667</v>
      </c>
      <c r="D837" s="22">
        <f t="shared" si="48"/>
        <v>0.12293853073463268</v>
      </c>
      <c r="E837" s="21">
        <v>157</v>
      </c>
      <c r="F837" s="21">
        <v>82</v>
      </c>
      <c r="G837" s="21">
        <v>27</v>
      </c>
      <c r="H837" s="21">
        <v>1</v>
      </c>
      <c r="I837" s="21">
        <v>47</v>
      </c>
      <c r="J837" s="21">
        <v>51</v>
      </c>
      <c r="K837" s="21">
        <v>170</v>
      </c>
      <c r="L837" s="23">
        <v>0.25600000000000001</v>
      </c>
      <c r="N837" s="21">
        <f t="shared" si="50"/>
        <v>829</v>
      </c>
      <c r="O837" s="20" t="s">
        <v>725</v>
      </c>
      <c r="P837" s="21">
        <v>840</v>
      </c>
      <c r="Q837" s="23">
        <f t="shared" si="49"/>
        <v>0.15833333333333333</v>
      </c>
      <c r="R837" s="21">
        <v>213</v>
      </c>
      <c r="S837" s="25">
        <v>133</v>
      </c>
      <c r="T837" s="21">
        <v>48</v>
      </c>
      <c r="U837" s="21">
        <v>7</v>
      </c>
      <c r="V837" s="21">
        <v>25</v>
      </c>
      <c r="W837" s="21">
        <v>66</v>
      </c>
      <c r="X837" s="21">
        <v>83</v>
      </c>
      <c r="Y837" s="21">
        <v>195.1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x14ac:dyDescent="0.25">
      <c r="A838" s="20">
        <v>11</v>
      </c>
      <c r="B838" s="20" t="s">
        <v>298</v>
      </c>
      <c r="C838" s="21">
        <v>667</v>
      </c>
      <c r="D838" s="22">
        <f t="shared" si="48"/>
        <v>0.18440779610194902</v>
      </c>
      <c r="E838" s="21">
        <v>166</v>
      </c>
      <c r="F838" s="21">
        <v>123</v>
      </c>
      <c r="G838" s="21">
        <v>33</v>
      </c>
      <c r="H838" s="21">
        <v>3</v>
      </c>
      <c r="I838" s="21">
        <v>7</v>
      </c>
      <c r="J838" s="21">
        <v>47</v>
      </c>
      <c r="K838" s="21">
        <v>109</v>
      </c>
      <c r="L838" s="23">
        <v>0.27300000000000002</v>
      </c>
      <c r="N838" s="21">
        <f t="shared" si="50"/>
        <v>830</v>
      </c>
      <c r="O838" s="20" t="s">
        <v>692</v>
      </c>
      <c r="P838" s="21">
        <v>840</v>
      </c>
      <c r="Q838" s="23">
        <f t="shared" si="49"/>
        <v>0.15952380952380951</v>
      </c>
      <c r="R838" s="21">
        <v>216</v>
      </c>
      <c r="S838" s="25">
        <v>134</v>
      </c>
      <c r="T838" s="21">
        <v>47</v>
      </c>
      <c r="U838" s="21">
        <v>11</v>
      </c>
      <c r="V838" s="21">
        <v>24</v>
      </c>
      <c r="W838" s="21">
        <v>60</v>
      </c>
      <c r="X838" s="21">
        <v>112</v>
      </c>
      <c r="Y838" s="21">
        <v>192.2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x14ac:dyDescent="0.25">
      <c r="A839" s="20">
        <v>1108</v>
      </c>
      <c r="B839" s="20" t="s">
        <v>81</v>
      </c>
      <c r="C839" s="21">
        <v>667</v>
      </c>
      <c r="D839" s="22">
        <f t="shared" si="48"/>
        <v>0.15892053973013492</v>
      </c>
      <c r="E839" s="21">
        <v>160</v>
      </c>
      <c r="F839" s="21">
        <v>106</v>
      </c>
      <c r="G839" s="21">
        <v>31</v>
      </c>
      <c r="H839" s="21">
        <v>2</v>
      </c>
      <c r="I839" s="21">
        <v>21</v>
      </c>
      <c r="J839" s="21">
        <v>58</v>
      </c>
      <c r="K839" s="21">
        <v>90</v>
      </c>
      <c r="L839" s="23">
        <v>0.26800000000000002</v>
      </c>
      <c r="N839" s="21">
        <f t="shared" si="50"/>
        <v>831</v>
      </c>
      <c r="O839" s="20" t="s">
        <v>857</v>
      </c>
      <c r="P839" s="21">
        <v>840</v>
      </c>
      <c r="Q839" s="23">
        <f t="shared" si="49"/>
        <v>0.18095238095238095</v>
      </c>
      <c r="R839" s="21">
        <v>227</v>
      </c>
      <c r="S839" s="25">
        <v>152</v>
      </c>
      <c r="T839" s="21">
        <v>43</v>
      </c>
      <c r="U839" s="21">
        <v>5</v>
      </c>
      <c r="V839" s="21">
        <v>27</v>
      </c>
      <c r="W839" s="21">
        <v>61</v>
      </c>
      <c r="X839" s="21">
        <v>105</v>
      </c>
      <c r="Y839" s="21">
        <v>190.1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x14ac:dyDescent="0.25">
      <c r="A840" s="20">
        <v>10556</v>
      </c>
      <c r="B840" s="20" t="s">
        <v>185</v>
      </c>
      <c r="C840" s="21">
        <v>667</v>
      </c>
      <c r="D840" s="22">
        <f t="shared" si="48"/>
        <v>0.18440779610194902</v>
      </c>
      <c r="E840" s="21">
        <v>171</v>
      </c>
      <c r="F840" s="21">
        <v>123</v>
      </c>
      <c r="G840" s="21">
        <v>31</v>
      </c>
      <c r="H840" s="21">
        <v>3</v>
      </c>
      <c r="I840" s="21">
        <v>14</v>
      </c>
      <c r="J840" s="21">
        <v>45</v>
      </c>
      <c r="K840" s="21">
        <v>100</v>
      </c>
      <c r="L840" s="23">
        <v>0.27900000000000003</v>
      </c>
      <c r="N840" s="21">
        <f t="shared" si="50"/>
        <v>832</v>
      </c>
      <c r="O840" s="20" t="s">
        <v>725</v>
      </c>
      <c r="P840" s="21">
        <v>840</v>
      </c>
      <c r="Q840" s="23">
        <f t="shared" si="49"/>
        <v>0.1738095238095238</v>
      </c>
      <c r="R840" s="21">
        <v>225</v>
      </c>
      <c r="S840" s="25">
        <v>146</v>
      </c>
      <c r="T840" s="21">
        <v>52</v>
      </c>
      <c r="U840" s="21">
        <v>6</v>
      </c>
      <c r="V840" s="21">
        <v>21</v>
      </c>
      <c r="W840" s="21">
        <v>66</v>
      </c>
      <c r="X840" s="21">
        <v>56</v>
      </c>
      <c r="Y840" s="21">
        <v>190.1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spans="1:42" x14ac:dyDescent="0.25">
      <c r="A841" s="20">
        <v>3516</v>
      </c>
      <c r="B841" s="20" t="s">
        <v>396</v>
      </c>
      <c r="C841" s="21">
        <v>667</v>
      </c>
      <c r="D841" s="22">
        <f t="shared" si="48"/>
        <v>0.16641679160419789</v>
      </c>
      <c r="E841" s="21">
        <v>161</v>
      </c>
      <c r="F841" s="21">
        <v>111</v>
      </c>
      <c r="G841" s="21">
        <v>24</v>
      </c>
      <c r="H841" s="21">
        <v>1</v>
      </c>
      <c r="I841" s="21">
        <v>25</v>
      </c>
      <c r="J841" s="21">
        <v>57</v>
      </c>
      <c r="K841" s="21">
        <v>132</v>
      </c>
      <c r="L841" s="23">
        <v>0.26600000000000001</v>
      </c>
      <c r="N841" s="21">
        <f t="shared" si="50"/>
        <v>833</v>
      </c>
      <c r="O841" s="20" t="s">
        <v>661</v>
      </c>
      <c r="P841" s="21">
        <v>840</v>
      </c>
      <c r="Q841" s="23">
        <f t="shared" si="49"/>
        <v>0.17857142857142858</v>
      </c>
      <c r="R841" s="21">
        <v>228</v>
      </c>
      <c r="S841" s="25">
        <v>150</v>
      </c>
      <c r="T841" s="21">
        <v>59</v>
      </c>
      <c r="U841" s="21">
        <v>4</v>
      </c>
      <c r="V841" s="21">
        <v>15</v>
      </c>
      <c r="W841" s="21">
        <v>62</v>
      </c>
      <c r="X841" s="21">
        <v>102</v>
      </c>
      <c r="Y841" s="21">
        <v>185.1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spans="1:42" x14ac:dyDescent="0.25">
      <c r="A842" s="20">
        <v>3516</v>
      </c>
      <c r="B842" s="20" t="s">
        <v>396</v>
      </c>
      <c r="C842" s="21">
        <v>667</v>
      </c>
      <c r="D842" s="22">
        <f t="shared" ref="D842:D905" si="51">F842/C842</f>
        <v>0.16641679160419789</v>
      </c>
      <c r="E842" s="21">
        <v>164</v>
      </c>
      <c r="F842" s="21">
        <v>111</v>
      </c>
      <c r="G842" s="21">
        <v>29</v>
      </c>
      <c r="H842" s="21">
        <v>2</v>
      </c>
      <c r="I842" s="21">
        <v>22</v>
      </c>
      <c r="J842" s="21">
        <v>40</v>
      </c>
      <c r="K842" s="21">
        <v>163</v>
      </c>
      <c r="L842" s="23">
        <v>0.26500000000000001</v>
      </c>
      <c r="N842" s="21">
        <f t="shared" si="50"/>
        <v>834</v>
      </c>
      <c r="O842" s="20" t="s">
        <v>487</v>
      </c>
      <c r="P842" s="21">
        <v>839</v>
      </c>
      <c r="Q842" s="23">
        <f t="shared" ref="Q842:Q905" si="52">S842/P842</f>
        <v>0.13587604290822408</v>
      </c>
      <c r="R842" s="21">
        <v>181</v>
      </c>
      <c r="S842" s="25">
        <v>114</v>
      </c>
      <c r="T842" s="21">
        <v>37</v>
      </c>
      <c r="U842" s="21">
        <v>2</v>
      </c>
      <c r="V842" s="21">
        <v>28</v>
      </c>
      <c r="W842" s="21">
        <v>43</v>
      </c>
      <c r="X842" s="21">
        <v>199</v>
      </c>
      <c r="Y842" s="21">
        <v>207.2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x14ac:dyDescent="0.25">
      <c r="A843" s="20">
        <v>1887</v>
      </c>
      <c r="B843" s="20" t="s">
        <v>167</v>
      </c>
      <c r="C843" s="21">
        <v>666</v>
      </c>
      <c r="D843" s="22">
        <f t="shared" si="51"/>
        <v>9.6096096096096095E-2</v>
      </c>
      <c r="E843" s="21">
        <v>136</v>
      </c>
      <c r="F843" s="21">
        <v>64</v>
      </c>
      <c r="G843" s="21">
        <v>29</v>
      </c>
      <c r="H843" s="21">
        <v>3</v>
      </c>
      <c r="I843" s="21">
        <v>40</v>
      </c>
      <c r="J843" s="21">
        <v>110</v>
      </c>
      <c r="K843" s="21">
        <v>106</v>
      </c>
      <c r="L843" s="23">
        <v>0.25</v>
      </c>
      <c r="N843" s="21">
        <f t="shared" ref="N843:N906" si="53">N842+1</f>
        <v>835</v>
      </c>
      <c r="O843" s="20" t="s">
        <v>565</v>
      </c>
      <c r="P843" s="21">
        <v>839</v>
      </c>
      <c r="Q843" s="23">
        <f t="shared" si="52"/>
        <v>0.13349225268176401</v>
      </c>
      <c r="R843" s="21">
        <v>187</v>
      </c>
      <c r="S843" s="25">
        <v>112</v>
      </c>
      <c r="T843" s="21">
        <v>35</v>
      </c>
      <c r="U843" s="21">
        <v>5</v>
      </c>
      <c r="V843" s="21">
        <v>35</v>
      </c>
      <c r="W843" s="21">
        <v>56</v>
      </c>
      <c r="X843" s="21">
        <v>169</v>
      </c>
      <c r="Y843" s="21">
        <v>200.1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spans="1:42" x14ac:dyDescent="0.25">
      <c r="A844" s="20">
        <v>302</v>
      </c>
      <c r="B844" s="20" t="s">
        <v>395</v>
      </c>
      <c r="C844" s="21">
        <v>666</v>
      </c>
      <c r="D844" s="22">
        <f t="shared" si="51"/>
        <v>0.13513513513513514</v>
      </c>
      <c r="E844" s="21">
        <v>160</v>
      </c>
      <c r="F844" s="21">
        <v>90</v>
      </c>
      <c r="G844" s="21">
        <v>19</v>
      </c>
      <c r="H844" s="21">
        <v>2</v>
      </c>
      <c r="I844" s="21">
        <v>49</v>
      </c>
      <c r="J844" s="21">
        <v>103</v>
      </c>
      <c r="K844" s="21">
        <v>144</v>
      </c>
      <c r="L844" s="23">
        <v>0.28799999999999998</v>
      </c>
      <c r="N844" s="21">
        <f t="shared" si="53"/>
        <v>836</v>
      </c>
      <c r="O844" s="20" t="s">
        <v>592</v>
      </c>
      <c r="P844" s="21">
        <v>839</v>
      </c>
      <c r="Q844" s="23">
        <f t="shared" si="52"/>
        <v>0.14064362336114422</v>
      </c>
      <c r="R844" s="21">
        <v>184</v>
      </c>
      <c r="S844" s="25">
        <v>118</v>
      </c>
      <c r="T844" s="21">
        <v>35</v>
      </c>
      <c r="U844" s="21">
        <v>3</v>
      </c>
      <c r="V844" s="21">
        <v>28</v>
      </c>
      <c r="W844" s="21">
        <v>73</v>
      </c>
      <c r="X844" s="21">
        <v>149</v>
      </c>
      <c r="Y844" s="21">
        <v>200.1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x14ac:dyDescent="0.25">
      <c r="A845" s="20">
        <v>993</v>
      </c>
      <c r="B845" s="20" t="s">
        <v>93</v>
      </c>
      <c r="C845" s="21">
        <v>666</v>
      </c>
      <c r="D845" s="22">
        <f t="shared" si="51"/>
        <v>0.22972972972972974</v>
      </c>
      <c r="E845" s="21">
        <v>191</v>
      </c>
      <c r="F845" s="21">
        <v>153</v>
      </c>
      <c r="G845" s="21">
        <v>29</v>
      </c>
      <c r="H845" s="21">
        <v>3</v>
      </c>
      <c r="I845" s="21">
        <v>6</v>
      </c>
      <c r="J845" s="21">
        <v>49</v>
      </c>
      <c r="K845" s="21">
        <v>40</v>
      </c>
      <c r="L845" s="23">
        <v>0.32500000000000001</v>
      </c>
      <c r="N845" s="21">
        <f t="shared" si="53"/>
        <v>837</v>
      </c>
      <c r="O845" s="20" t="s">
        <v>699</v>
      </c>
      <c r="P845" s="21">
        <v>839</v>
      </c>
      <c r="Q845" s="23">
        <f t="shared" si="52"/>
        <v>0.14898688915375446</v>
      </c>
      <c r="R845" s="21">
        <v>184</v>
      </c>
      <c r="S845" s="25">
        <v>125</v>
      </c>
      <c r="T845" s="21">
        <v>38</v>
      </c>
      <c r="U845" s="21">
        <v>5</v>
      </c>
      <c r="V845" s="21">
        <v>16</v>
      </c>
      <c r="W845" s="21">
        <v>74</v>
      </c>
      <c r="X845" s="21">
        <v>156</v>
      </c>
      <c r="Y845" s="21">
        <v>200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x14ac:dyDescent="0.25">
      <c r="A846" s="20">
        <v>19755</v>
      </c>
      <c r="B846" s="20" t="s">
        <v>304</v>
      </c>
      <c r="C846" s="21">
        <v>666</v>
      </c>
      <c r="D846" s="22">
        <f t="shared" si="51"/>
        <v>0.13513513513513514</v>
      </c>
      <c r="E846" s="21">
        <v>160</v>
      </c>
      <c r="F846" s="21">
        <v>90</v>
      </c>
      <c r="G846" s="21">
        <v>30</v>
      </c>
      <c r="H846" s="21">
        <v>6</v>
      </c>
      <c r="I846" s="21">
        <v>34</v>
      </c>
      <c r="J846" s="21">
        <v>72</v>
      </c>
      <c r="K846" s="21">
        <v>161</v>
      </c>
      <c r="L846" s="23">
        <v>0.27300000000000002</v>
      </c>
      <c r="N846" s="21">
        <f t="shared" si="53"/>
        <v>838</v>
      </c>
      <c r="O846" s="20" t="s">
        <v>654</v>
      </c>
      <c r="P846" s="21">
        <v>839</v>
      </c>
      <c r="Q846" s="23">
        <f t="shared" si="52"/>
        <v>0.16328963051251491</v>
      </c>
      <c r="R846" s="21">
        <v>211</v>
      </c>
      <c r="S846" s="25">
        <v>137</v>
      </c>
      <c r="T846" s="21">
        <v>52</v>
      </c>
      <c r="U846" s="21">
        <v>4</v>
      </c>
      <c r="V846" s="21">
        <v>18</v>
      </c>
      <c r="W846" s="21">
        <v>49</v>
      </c>
      <c r="X846" s="21">
        <v>119</v>
      </c>
      <c r="Y846" s="21">
        <v>200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x14ac:dyDescent="0.25">
      <c r="A847" s="20">
        <v>785</v>
      </c>
      <c r="B847" s="20" t="s">
        <v>41</v>
      </c>
      <c r="C847" s="21">
        <v>666</v>
      </c>
      <c r="D847" s="22">
        <f t="shared" si="51"/>
        <v>0.10810810810810811</v>
      </c>
      <c r="E847" s="21">
        <v>133</v>
      </c>
      <c r="F847" s="21">
        <v>72</v>
      </c>
      <c r="G847" s="21">
        <v>21</v>
      </c>
      <c r="H847" s="21">
        <v>0</v>
      </c>
      <c r="I847" s="21">
        <v>40</v>
      </c>
      <c r="J847" s="21">
        <v>64</v>
      </c>
      <c r="K847" s="21">
        <v>163</v>
      </c>
      <c r="L847" s="23">
        <v>0.22500000000000001</v>
      </c>
      <c r="N847" s="21">
        <f t="shared" si="53"/>
        <v>839</v>
      </c>
      <c r="O847" s="20" t="s">
        <v>689</v>
      </c>
      <c r="P847" s="21">
        <v>839</v>
      </c>
      <c r="Q847" s="23">
        <f t="shared" si="52"/>
        <v>0.16328963051251491</v>
      </c>
      <c r="R847" s="21">
        <v>186</v>
      </c>
      <c r="S847" s="25">
        <v>137</v>
      </c>
      <c r="T847" s="21">
        <v>32</v>
      </c>
      <c r="U847" s="21">
        <v>3</v>
      </c>
      <c r="V847" s="21">
        <v>14</v>
      </c>
      <c r="W847" s="21">
        <v>63</v>
      </c>
      <c r="X847" s="21">
        <v>197</v>
      </c>
      <c r="Y847" s="21">
        <v>198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x14ac:dyDescent="0.25">
      <c r="A848" s="20">
        <v>791</v>
      </c>
      <c r="B848" s="20" t="s">
        <v>86</v>
      </c>
      <c r="C848" s="21">
        <v>666</v>
      </c>
      <c r="D848" s="22">
        <f t="shared" si="51"/>
        <v>0.17117117117117117</v>
      </c>
      <c r="E848" s="21">
        <v>158</v>
      </c>
      <c r="F848" s="21">
        <v>114</v>
      </c>
      <c r="G848" s="21">
        <v>24</v>
      </c>
      <c r="H848" s="21">
        <v>2</v>
      </c>
      <c r="I848" s="21">
        <v>18</v>
      </c>
      <c r="J848" s="21">
        <v>39</v>
      </c>
      <c r="K848" s="21">
        <v>98</v>
      </c>
      <c r="L848" s="23">
        <v>0.26100000000000001</v>
      </c>
      <c r="N848" s="21">
        <f t="shared" si="53"/>
        <v>840</v>
      </c>
      <c r="O848" s="20" t="s">
        <v>594</v>
      </c>
      <c r="P848" s="21">
        <v>839</v>
      </c>
      <c r="Q848" s="23">
        <f t="shared" si="52"/>
        <v>0.15852205005959474</v>
      </c>
      <c r="R848" s="21">
        <v>201</v>
      </c>
      <c r="S848" s="25">
        <v>133</v>
      </c>
      <c r="T848" s="21">
        <v>41</v>
      </c>
      <c r="U848" s="21">
        <v>4</v>
      </c>
      <c r="V848" s="21">
        <v>23</v>
      </c>
      <c r="W848" s="21">
        <v>67</v>
      </c>
      <c r="X848" s="21">
        <v>114</v>
      </c>
      <c r="Y848" s="21">
        <v>193.2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x14ac:dyDescent="0.25">
      <c r="A849" s="20">
        <v>1677</v>
      </c>
      <c r="B849" s="20" t="s">
        <v>246</v>
      </c>
      <c r="C849" s="21">
        <v>666</v>
      </c>
      <c r="D849" s="22">
        <f t="shared" si="51"/>
        <v>0.15765765765765766</v>
      </c>
      <c r="E849" s="21">
        <v>152</v>
      </c>
      <c r="F849" s="21">
        <v>105</v>
      </c>
      <c r="G849" s="21">
        <v>29</v>
      </c>
      <c r="H849" s="21">
        <v>7</v>
      </c>
      <c r="I849" s="21">
        <v>11</v>
      </c>
      <c r="J849" s="21">
        <v>53</v>
      </c>
      <c r="K849" s="21">
        <v>80</v>
      </c>
      <c r="L849" s="23">
        <v>0.255</v>
      </c>
      <c r="N849" s="21">
        <f t="shared" si="53"/>
        <v>841</v>
      </c>
      <c r="O849" s="20" t="s">
        <v>820</v>
      </c>
      <c r="P849" s="21">
        <v>839</v>
      </c>
      <c r="Q849" s="23">
        <f t="shared" si="52"/>
        <v>0.1537544696066746</v>
      </c>
      <c r="R849" s="21">
        <v>195</v>
      </c>
      <c r="S849" s="25">
        <v>129</v>
      </c>
      <c r="T849" s="21">
        <v>37</v>
      </c>
      <c r="U849" s="21">
        <v>3</v>
      </c>
      <c r="V849" s="21">
        <v>26</v>
      </c>
      <c r="W849" s="21">
        <v>94</v>
      </c>
      <c r="X849" s="21">
        <v>135</v>
      </c>
      <c r="Y849" s="21">
        <v>188.2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x14ac:dyDescent="0.25">
      <c r="A850" s="20">
        <v>941</v>
      </c>
      <c r="B850" s="20" t="s">
        <v>394</v>
      </c>
      <c r="C850" s="21">
        <v>666</v>
      </c>
      <c r="D850" s="22">
        <f t="shared" si="51"/>
        <v>0.18768768768768768</v>
      </c>
      <c r="E850" s="21">
        <v>179</v>
      </c>
      <c r="F850" s="21">
        <v>125</v>
      </c>
      <c r="G850" s="21">
        <v>38</v>
      </c>
      <c r="H850" s="21">
        <v>3</v>
      </c>
      <c r="I850" s="21">
        <v>13</v>
      </c>
      <c r="J850" s="21">
        <v>24</v>
      </c>
      <c r="K850" s="21">
        <v>72</v>
      </c>
      <c r="L850" s="23">
        <v>0.28299999999999997</v>
      </c>
      <c r="N850" s="21">
        <f t="shared" si="53"/>
        <v>842</v>
      </c>
      <c r="O850" s="20" t="s">
        <v>571</v>
      </c>
      <c r="P850" s="21">
        <v>839</v>
      </c>
      <c r="Q850" s="23">
        <f t="shared" si="52"/>
        <v>0.19547079856972585</v>
      </c>
      <c r="R850" s="21">
        <v>224</v>
      </c>
      <c r="S850" s="25">
        <v>164</v>
      </c>
      <c r="T850" s="21">
        <v>41</v>
      </c>
      <c r="U850" s="21">
        <v>4</v>
      </c>
      <c r="V850" s="21">
        <v>15</v>
      </c>
      <c r="W850" s="21">
        <v>71</v>
      </c>
      <c r="X850" s="21">
        <v>105</v>
      </c>
      <c r="Y850" s="21">
        <v>182.2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spans="1:42" x14ac:dyDescent="0.25">
      <c r="A851" s="20">
        <v>2396</v>
      </c>
      <c r="B851" s="20" t="s">
        <v>129</v>
      </c>
      <c r="C851" s="21">
        <v>666</v>
      </c>
      <c r="D851" s="22">
        <f t="shared" si="51"/>
        <v>0.11561561561561562</v>
      </c>
      <c r="E851" s="21">
        <v>127</v>
      </c>
      <c r="F851" s="21">
        <v>77</v>
      </c>
      <c r="G851" s="21">
        <v>29</v>
      </c>
      <c r="H851" s="21">
        <v>2</v>
      </c>
      <c r="I851" s="21">
        <v>19</v>
      </c>
      <c r="J851" s="21">
        <v>108</v>
      </c>
      <c r="K851" s="21">
        <v>122</v>
      </c>
      <c r="L851" s="23">
        <v>0.23100000000000001</v>
      </c>
      <c r="N851" s="21">
        <f t="shared" si="53"/>
        <v>843</v>
      </c>
      <c r="O851" s="20" t="s">
        <v>490</v>
      </c>
      <c r="P851" s="21">
        <v>838</v>
      </c>
      <c r="Q851" s="23">
        <f t="shared" si="52"/>
        <v>0.1324582338902148</v>
      </c>
      <c r="R851" s="21">
        <v>151</v>
      </c>
      <c r="S851" s="25">
        <v>111</v>
      </c>
      <c r="T851" s="21">
        <v>26</v>
      </c>
      <c r="U851" s="21">
        <v>3</v>
      </c>
      <c r="V851" s="21">
        <v>11</v>
      </c>
      <c r="W851" s="21">
        <v>62</v>
      </c>
      <c r="X851" s="21">
        <v>185</v>
      </c>
      <c r="Y851" s="21">
        <v>211.1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x14ac:dyDescent="0.25">
      <c r="A852" s="20">
        <v>971</v>
      </c>
      <c r="B852" s="20" t="s">
        <v>136</v>
      </c>
      <c r="C852" s="21">
        <v>666</v>
      </c>
      <c r="D852" s="22">
        <f t="shared" si="51"/>
        <v>0.16066066066066065</v>
      </c>
      <c r="E852" s="21">
        <v>151</v>
      </c>
      <c r="F852" s="21">
        <v>107</v>
      </c>
      <c r="G852" s="21">
        <v>36</v>
      </c>
      <c r="H852" s="21">
        <v>2</v>
      </c>
      <c r="I852" s="21">
        <v>6</v>
      </c>
      <c r="J852" s="21">
        <v>59</v>
      </c>
      <c r="K852" s="21">
        <v>93</v>
      </c>
      <c r="L852" s="23">
        <v>0.252</v>
      </c>
      <c r="N852" s="21">
        <f t="shared" si="53"/>
        <v>844</v>
      </c>
      <c r="O852" s="20" t="s">
        <v>646</v>
      </c>
      <c r="P852" s="21">
        <v>838</v>
      </c>
      <c r="Q852" s="23">
        <f t="shared" si="52"/>
        <v>0.14797136038186157</v>
      </c>
      <c r="R852" s="21">
        <v>196</v>
      </c>
      <c r="S852" s="25">
        <v>124</v>
      </c>
      <c r="T852" s="21">
        <v>43</v>
      </c>
      <c r="U852" s="21">
        <v>5</v>
      </c>
      <c r="V852" s="21">
        <v>24</v>
      </c>
      <c r="W852" s="21">
        <v>49</v>
      </c>
      <c r="X852" s="21">
        <v>161</v>
      </c>
      <c r="Y852" s="21">
        <v>202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x14ac:dyDescent="0.25">
      <c r="A853" s="20">
        <v>1857</v>
      </c>
      <c r="B853" s="20" t="s">
        <v>109</v>
      </c>
      <c r="C853" s="21">
        <v>666</v>
      </c>
      <c r="D853" s="22">
        <f t="shared" si="51"/>
        <v>0.16666666666666666</v>
      </c>
      <c r="E853" s="21">
        <v>157</v>
      </c>
      <c r="F853" s="21">
        <v>111</v>
      </c>
      <c r="G853" s="21">
        <v>34</v>
      </c>
      <c r="H853" s="21">
        <v>2</v>
      </c>
      <c r="I853" s="21">
        <v>10</v>
      </c>
      <c r="J853" s="21">
        <v>67</v>
      </c>
      <c r="K853" s="21">
        <v>112</v>
      </c>
      <c r="L853" s="23">
        <v>0.26500000000000001</v>
      </c>
      <c r="N853" s="21">
        <f t="shared" si="53"/>
        <v>845</v>
      </c>
      <c r="O853" s="20" t="s">
        <v>499</v>
      </c>
      <c r="P853" s="21">
        <v>838</v>
      </c>
      <c r="Q853" s="23">
        <f t="shared" si="52"/>
        <v>0.1467780429594272</v>
      </c>
      <c r="R853" s="21">
        <v>194</v>
      </c>
      <c r="S853" s="25">
        <v>123</v>
      </c>
      <c r="T853" s="21">
        <v>46</v>
      </c>
      <c r="U853" s="21">
        <v>3</v>
      </c>
      <c r="V853" s="21">
        <v>22</v>
      </c>
      <c r="W853" s="21">
        <v>52</v>
      </c>
      <c r="X853" s="21">
        <v>143</v>
      </c>
      <c r="Y853" s="21">
        <v>202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x14ac:dyDescent="0.25">
      <c r="A854" s="20">
        <v>4022</v>
      </c>
      <c r="B854" s="20" t="s">
        <v>149</v>
      </c>
      <c r="C854" s="21">
        <v>666</v>
      </c>
      <c r="D854" s="22">
        <f t="shared" si="51"/>
        <v>0.19219219219219219</v>
      </c>
      <c r="E854" s="21">
        <v>177</v>
      </c>
      <c r="F854" s="21">
        <v>128</v>
      </c>
      <c r="G854" s="21">
        <v>30</v>
      </c>
      <c r="H854" s="21">
        <v>2</v>
      </c>
      <c r="I854" s="21">
        <v>17</v>
      </c>
      <c r="J854" s="21">
        <v>36</v>
      </c>
      <c r="K854" s="21">
        <v>74</v>
      </c>
      <c r="L854" s="23">
        <v>0.28499999999999998</v>
      </c>
      <c r="N854" s="21">
        <f t="shared" si="53"/>
        <v>846</v>
      </c>
      <c r="O854" s="20" t="s">
        <v>797</v>
      </c>
      <c r="P854" s="21">
        <v>838</v>
      </c>
      <c r="Q854" s="23">
        <f t="shared" si="52"/>
        <v>0.17303102625298331</v>
      </c>
      <c r="R854" s="21">
        <v>198</v>
      </c>
      <c r="S854" s="25">
        <v>145</v>
      </c>
      <c r="T854" s="21">
        <v>29</v>
      </c>
      <c r="U854" s="21">
        <v>1</v>
      </c>
      <c r="V854" s="21">
        <v>23</v>
      </c>
      <c r="W854" s="21">
        <v>61</v>
      </c>
      <c r="X854" s="21">
        <v>154</v>
      </c>
      <c r="Y854" s="21">
        <v>198.2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spans="1:42" x14ac:dyDescent="0.25">
      <c r="A855" s="20">
        <v>1093</v>
      </c>
      <c r="B855" s="20" t="s">
        <v>281</v>
      </c>
      <c r="C855" s="21">
        <v>665</v>
      </c>
      <c r="D855" s="22">
        <f t="shared" si="51"/>
        <v>0.20300751879699247</v>
      </c>
      <c r="E855" s="21">
        <v>197</v>
      </c>
      <c r="F855" s="21">
        <v>135</v>
      </c>
      <c r="G855" s="21">
        <v>36</v>
      </c>
      <c r="H855" s="21">
        <v>4</v>
      </c>
      <c r="I855" s="21">
        <v>22</v>
      </c>
      <c r="J855" s="21">
        <v>96</v>
      </c>
      <c r="K855" s="21">
        <v>73</v>
      </c>
      <c r="L855" s="23">
        <v>0.35399999999999998</v>
      </c>
      <c r="N855" s="21">
        <f t="shared" si="53"/>
        <v>847</v>
      </c>
      <c r="O855" s="20" t="s">
        <v>772</v>
      </c>
      <c r="P855" s="21">
        <v>838</v>
      </c>
      <c r="Q855" s="23">
        <f t="shared" si="52"/>
        <v>0.15871121718377088</v>
      </c>
      <c r="R855" s="21">
        <v>184</v>
      </c>
      <c r="S855" s="25">
        <v>133</v>
      </c>
      <c r="T855" s="21">
        <v>25</v>
      </c>
      <c r="U855" s="21">
        <v>1</v>
      </c>
      <c r="V855" s="21">
        <v>25</v>
      </c>
      <c r="W855" s="21">
        <v>72</v>
      </c>
      <c r="X855" s="21">
        <v>178</v>
      </c>
      <c r="Y855" s="21">
        <v>198.1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spans="1:42" x14ac:dyDescent="0.25">
      <c r="A856" s="20">
        <v>548</v>
      </c>
      <c r="B856" s="20" t="s">
        <v>322</v>
      </c>
      <c r="C856" s="21">
        <v>665</v>
      </c>
      <c r="D856" s="22">
        <f t="shared" si="51"/>
        <v>0.14135338345864662</v>
      </c>
      <c r="E856" s="21">
        <v>173</v>
      </c>
      <c r="F856" s="21">
        <v>94</v>
      </c>
      <c r="G856" s="21">
        <v>46</v>
      </c>
      <c r="H856" s="21">
        <v>4</v>
      </c>
      <c r="I856" s="21">
        <v>29</v>
      </c>
      <c r="J856" s="21">
        <v>99</v>
      </c>
      <c r="K856" s="21">
        <v>108</v>
      </c>
      <c r="L856" s="23">
        <v>0.312</v>
      </c>
      <c r="N856" s="21">
        <f t="shared" si="53"/>
        <v>848</v>
      </c>
      <c r="O856" s="20" t="s">
        <v>530</v>
      </c>
      <c r="P856" s="21">
        <v>838</v>
      </c>
      <c r="Q856" s="23">
        <f t="shared" si="52"/>
        <v>0.1324582338902148</v>
      </c>
      <c r="R856" s="21">
        <v>179</v>
      </c>
      <c r="S856" s="25">
        <v>111</v>
      </c>
      <c r="T856" s="21">
        <v>43</v>
      </c>
      <c r="U856" s="21">
        <v>2</v>
      </c>
      <c r="V856" s="21">
        <v>23</v>
      </c>
      <c r="W856" s="21">
        <v>81</v>
      </c>
      <c r="X856" s="21">
        <v>151</v>
      </c>
      <c r="Y856" s="21">
        <v>197.1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x14ac:dyDescent="0.25">
      <c r="A857" s="20">
        <v>15429</v>
      </c>
      <c r="B857" s="20" t="s">
        <v>285</v>
      </c>
      <c r="C857" s="21">
        <v>665</v>
      </c>
      <c r="D857" s="22">
        <f t="shared" si="51"/>
        <v>0.1368421052631579</v>
      </c>
      <c r="E857" s="21">
        <v>162</v>
      </c>
      <c r="F857" s="21">
        <v>91</v>
      </c>
      <c r="G857" s="21">
        <v>38</v>
      </c>
      <c r="H857" s="21">
        <v>4</v>
      </c>
      <c r="I857" s="21">
        <v>29</v>
      </c>
      <c r="J857" s="21">
        <v>95</v>
      </c>
      <c r="K857" s="21">
        <v>128</v>
      </c>
      <c r="L857" s="23">
        <v>0.29499999999999998</v>
      </c>
      <c r="N857" s="21">
        <f t="shared" si="53"/>
        <v>849</v>
      </c>
      <c r="O857" s="20" t="s">
        <v>757</v>
      </c>
      <c r="P857" s="21">
        <v>838</v>
      </c>
      <c r="Q857" s="23">
        <f t="shared" si="52"/>
        <v>0.13484486873508353</v>
      </c>
      <c r="R857" s="21">
        <v>167</v>
      </c>
      <c r="S857" s="25">
        <v>113</v>
      </c>
      <c r="T857" s="21">
        <v>36</v>
      </c>
      <c r="U857" s="21">
        <v>4</v>
      </c>
      <c r="V857" s="21">
        <v>14</v>
      </c>
      <c r="W857" s="21">
        <v>93</v>
      </c>
      <c r="X857" s="21">
        <v>206</v>
      </c>
      <c r="Y857" s="21">
        <v>196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x14ac:dyDescent="0.25">
      <c r="A858" s="20">
        <v>3269</v>
      </c>
      <c r="B858" s="20" t="s">
        <v>277</v>
      </c>
      <c r="C858" s="21">
        <v>665</v>
      </c>
      <c r="D858" s="22">
        <f t="shared" si="51"/>
        <v>0.20150375939849624</v>
      </c>
      <c r="E858" s="21">
        <v>187</v>
      </c>
      <c r="F858" s="21">
        <v>134</v>
      </c>
      <c r="G858" s="21">
        <v>37</v>
      </c>
      <c r="H858" s="21">
        <v>2</v>
      </c>
      <c r="I858" s="21">
        <v>14</v>
      </c>
      <c r="J858" s="21">
        <v>61</v>
      </c>
      <c r="K858" s="21">
        <v>68</v>
      </c>
      <c r="L858" s="23">
        <v>0.314</v>
      </c>
      <c r="N858" s="21">
        <f t="shared" si="53"/>
        <v>850</v>
      </c>
      <c r="O858" s="20" t="s">
        <v>555</v>
      </c>
      <c r="P858" s="21">
        <v>838</v>
      </c>
      <c r="Q858" s="23">
        <f t="shared" si="52"/>
        <v>0.19451073985680192</v>
      </c>
      <c r="R858" s="21">
        <v>228</v>
      </c>
      <c r="S858" s="25">
        <v>163</v>
      </c>
      <c r="T858" s="21">
        <v>39</v>
      </c>
      <c r="U858" s="21">
        <v>2</v>
      </c>
      <c r="V858" s="21">
        <v>24</v>
      </c>
      <c r="W858" s="21">
        <v>91</v>
      </c>
      <c r="X858" s="21">
        <v>74</v>
      </c>
      <c r="Y858" s="21">
        <v>178.2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x14ac:dyDescent="0.25">
      <c r="A859" s="20">
        <v>9218</v>
      </c>
      <c r="B859" s="20" t="s">
        <v>339</v>
      </c>
      <c r="C859" s="21">
        <v>665</v>
      </c>
      <c r="D859" s="22">
        <f t="shared" si="51"/>
        <v>0.13984962406015036</v>
      </c>
      <c r="E859" s="21">
        <v>166</v>
      </c>
      <c r="F859" s="21">
        <v>93</v>
      </c>
      <c r="G859" s="21">
        <v>34</v>
      </c>
      <c r="H859" s="21">
        <v>3</v>
      </c>
      <c r="I859" s="21">
        <v>36</v>
      </c>
      <c r="J859" s="21">
        <v>94</v>
      </c>
      <c r="K859" s="21">
        <v>147</v>
      </c>
      <c r="L859" s="23">
        <v>0.29699999999999999</v>
      </c>
      <c r="N859" s="21">
        <f t="shared" si="53"/>
        <v>851</v>
      </c>
      <c r="O859" s="20" t="s">
        <v>509</v>
      </c>
      <c r="P859" s="21">
        <v>837</v>
      </c>
      <c r="Q859" s="23">
        <f t="shared" si="52"/>
        <v>0.12305854241338113</v>
      </c>
      <c r="R859" s="21">
        <v>162</v>
      </c>
      <c r="S859" s="25">
        <v>103</v>
      </c>
      <c r="T859" s="21">
        <v>36</v>
      </c>
      <c r="U859" s="21">
        <v>4</v>
      </c>
      <c r="V859" s="21">
        <v>19</v>
      </c>
      <c r="W859" s="21">
        <v>55</v>
      </c>
      <c r="X859" s="21">
        <v>193</v>
      </c>
      <c r="Y859" s="21">
        <v>211.2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x14ac:dyDescent="0.25">
      <c r="A860" s="20">
        <v>1086</v>
      </c>
      <c r="B860" s="20" t="s">
        <v>78</v>
      </c>
      <c r="C860" s="21">
        <v>665</v>
      </c>
      <c r="D860" s="22">
        <f t="shared" si="51"/>
        <v>0.16842105263157894</v>
      </c>
      <c r="E860" s="21">
        <v>180</v>
      </c>
      <c r="F860" s="21">
        <v>112</v>
      </c>
      <c r="G860" s="21">
        <v>31</v>
      </c>
      <c r="H860" s="21">
        <v>0</v>
      </c>
      <c r="I860" s="21">
        <v>37</v>
      </c>
      <c r="J860" s="21">
        <v>96</v>
      </c>
      <c r="K860" s="21">
        <v>95</v>
      </c>
      <c r="L860" s="23">
        <v>0.32400000000000001</v>
      </c>
      <c r="N860" s="21">
        <f t="shared" si="53"/>
        <v>852</v>
      </c>
      <c r="O860" s="20" t="s">
        <v>756</v>
      </c>
      <c r="P860" s="21">
        <v>837</v>
      </c>
      <c r="Q860" s="23">
        <f t="shared" si="52"/>
        <v>0.14695340501792115</v>
      </c>
      <c r="R860" s="21">
        <v>192</v>
      </c>
      <c r="S860" s="25">
        <v>123</v>
      </c>
      <c r="T860" s="21">
        <v>46</v>
      </c>
      <c r="U860" s="21">
        <v>1</v>
      </c>
      <c r="V860" s="21">
        <v>22</v>
      </c>
      <c r="W860" s="21">
        <v>50</v>
      </c>
      <c r="X860" s="21">
        <v>181</v>
      </c>
      <c r="Y860" s="21">
        <v>208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x14ac:dyDescent="0.25">
      <c r="A861" s="20">
        <v>8090</v>
      </c>
      <c r="B861" s="20" t="s">
        <v>221</v>
      </c>
      <c r="C861" s="21">
        <v>665</v>
      </c>
      <c r="D861" s="22">
        <f t="shared" si="51"/>
        <v>0.12180451127819548</v>
      </c>
      <c r="E861" s="21">
        <v>156</v>
      </c>
      <c r="F861" s="21">
        <v>81</v>
      </c>
      <c r="G861" s="21">
        <v>44</v>
      </c>
      <c r="H861" s="21">
        <v>3</v>
      </c>
      <c r="I861" s="21">
        <v>28</v>
      </c>
      <c r="J861" s="21">
        <v>81</v>
      </c>
      <c r="K861" s="21">
        <v>151</v>
      </c>
      <c r="L861" s="23">
        <v>0.27200000000000002</v>
      </c>
      <c r="N861" s="21">
        <f t="shared" si="53"/>
        <v>853</v>
      </c>
      <c r="O861" s="20" t="s">
        <v>530</v>
      </c>
      <c r="P861" s="21">
        <v>837</v>
      </c>
      <c r="Q861" s="23">
        <f t="shared" si="52"/>
        <v>0.12783751493428913</v>
      </c>
      <c r="R861" s="21">
        <v>171</v>
      </c>
      <c r="S861" s="25">
        <v>107</v>
      </c>
      <c r="T861" s="21">
        <v>40</v>
      </c>
      <c r="U861" s="21">
        <v>3</v>
      </c>
      <c r="V861" s="21">
        <v>21</v>
      </c>
      <c r="W861" s="21">
        <v>50</v>
      </c>
      <c r="X861" s="21">
        <v>201</v>
      </c>
      <c r="Y861" s="21">
        <v>205.2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spans="1:42" x14ac:dyDescent="0.25">
      <c r="A862" s="20">
        <v>9777</v>
      </c>
      <c r="B862" s="20" t="s">
        <v>210</v>
      </c>
      <c r="C862" s="21">
        <v>665</v>
      </c>
      <c r="D862" s="22">
        <f t="shared" si="51"/>
        <v>0.13233082706766916</v>
      </c>
      <c r="E862" s="21">
        <v>177</v>
      </c>
      <c r="F862" s="21">
        <v>88</v>
      </c>
      <c r="G862" s="21">
        <v>43</v>
      </c>
      <c r="H862" s="21">
        <v>4</v>
      </c>
      <c r="I862" s="21">
        <v>42</v>
      </c>
      <c r="J862" s="21">
        <v>34</v>
      </c>
      <c r="K862" s="21">
        <v>110</v>
      </c>
      <c r="L862" s="23">
        <v>0.28699999999999998</v>
      </c>
      <c r="N862" s="21">
        <f t="shared" si="53"/>
        <v>854</v>
      </c>
      <c r="O862" s="20" t="s">
        <v>633</v>
      </c>
      <c r="P862" s="21">
        <v>837</v>
      </c>
      <c r="Q862" s="23">
        <f t="shared" si="52"/>
        <v>0.14814814814814814</v>
      </c>
      <c r="R862" s="21">
        <v>176</v>
      </c>
      <c r="S862" s="25">
        <v>124</v>
      </c>
      <c r="T862" s="21">
        <v>28</v>
      </c>
      <c r="U862" s="21">
        <v>4</v>
      </c>
      <c r="V862" s="21">
        <v>20</v>
      </c>
      <c r="W862" s="21">
        <v>87</v>
      </c>
      <c r="X862" s="21">
        <v>136</v>
      </c>
      <c r="Y862" s="21">
        <v>200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x14ac:dyDescent="0.25">
      <c r="A863" s="20">
        <v>8709</v>
      </c>
      <c r="B863" s="20" t="s">
        <v>329</v>
      </c>
      <c r="C863" s="21">
        <v>665</v>
      </c>
      <c r="D863" s="22">
        <f t="shared" si="51"/>
        <v>0.19398496240601504</v>
      </c>
      <c r="E863" s="21">
        <v>164</v>
      </c>
      <c r="F863" s="21">
        <v>129</v>
      </c>
      <c r="G863" s="21">
        <v>27</v>
      </c>
      <c r="H863" s="21">
        <v>3</v>
      </c>
      <c r="I863" s="21">
        <v>5</v>
      </c>
      <c r="J863" s="21">
        <v>56</v>
      </c>
      <c r="K863" s="21">
        <v>74</v>
      </c>
      <c r="L863" s="23">
        <v>0.27900000000000003</v>
      </c>
      <c r="N863" s="21">
        <f t="shared" si="53"/>
        <v>855</v>
      </c>
      <c r="O863" s="20" t="s">
        <v>542</v>
      </c>
      <c r="P863" s="21">
        <v>837</v>
      </c>
      <c r="Q863" s="23">
        <f t="shared" si="52"/>
        <v>0.15292712066905614</v>
      </c>
      <c r="R863" s="21">
        <v>198</v>
      </c>
      <c r="S863" s="25">
        <v>128</v>
      </c>
      <c r="T863" s="21">
        <v>37</v>
      </c>
      <c r="U863" s="21">
        <v>3</v>
      </c>
      <c r="V863" s="21">
        <v>30</v>
      </c>
      <c r="W863" s="21">
        <v>59</v>
      </c>
      <c r="X863" s="21">
        <v>163</v>
      </c>
      <c r="Y863" s="21">
        <v>195.1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spans="1:42" x14ac:dyDescent="0.25">
      <c r="A864" s="20">
        <v>778</v>
      </c>
      <c r="B864" s="20" t="s">
        <v>38</v>
      </c>
      <c r="C864" s="21">
        <v>665</v>
      </c>
      <c r="D864" s="22">
        <f t="shared" si="51"/>
        <v>0.19849624060150375</v>
      </c>
      <c r="E864" s="21">
        <v>200</v>
      </c>
      <c r="F864" s="21">
        <v>132</v>
      </c>
      <c r="G864" s="21">
        <v>34</v>
      </c>
      <c r="H864" s="21">
        <v>1</v>
      </c>
      <c r="I864" s="21">
        <v>33</v>
      </c>
      <c r="J864" s="21">
        <v>50</v>
      </c>
      <c r="K864" s="21">
        <v>68</v>
      </c>
      <c r="L864" s="23">
        <v>0.32900000000000001</v>
      </c>
      <c r="N864" s="21">
        <f t="shared" si="53"/>
        <v>856</v>
      </c>
      <c r="O864" s="20" t="s">
        <v>724</v>
      </c>
      <c r="P864" s="21">
        <v>837</v>
      </c>
      <c r="Q864" s="23">
        <f t="shared" si="52"/>
        <v>0.16606929510155316</v>
      </c>
      <c r="R864" s="21">
        <v>200</v>
      </c>
      <c r="S864" s="25">
        <v>139</v>
      </c>
      <c r="T864" s="21">
        <v>36</v>
      </c>
      <c r="U864" s="21">
        <v>2</v>
      </c>
      <c r="V864" s="21">
        <v>23</v>
      </c>
      <c r="W864" s="21">
        <v>79</v>
      </c>
      <c r="X864" s="21">
        <v>110</v>
      </c>
      <c r="Y864" s="21">
        <v>195.1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x14ac:dyDescent="0.25">
      <c r="A865" s="20">
        <v>7304</v>
      </c>
      <c r="B865" s="20" t="s">
        <v>99</v>
      </c>
      <c r="C865" s="21">
        <v>665</v>
      </c>
      <c r="D865" s="22">
        <f t="shared" si="51"/>
        <v>0.14586466165413534</v>
      </c>
      <c r="E865" s="21">
        <v>169</v>
      </c>
      <c r="F865" s="21">
        <v>97</v>
      </c>
      <c r="G865" s="21">
        <v>24</v>
      </c>
      <c r="H865" s="21">
        <v>0</v>
      </c>
      <c r="I865" s="21">
        <v>48</v>
      </c>
      <c r="J865" s="21">
        <v>28</v>
      </c>
      <c r="K865" s="21">
        <v>170</v>
      </c>
      <c r="L865" s="23">
        <v>0.27300000000000002</v>
      </c>
      <c r="N865" s="21">
        <f t="shared" si="53"/>
        <v>857</v>
      </c>
      <c r="O865" s="20" t="s">
        <v>553</v>
      </c>
      <c r="P865" s="21">
        <v>837</v>
      </c>
      <c r="Q865" s="23">
        <f t="shared" si="52"/>
        <v>0.12783751493428913</v>
      </c>
      <c r="R865" s="21">
        <v>190</v>
      </c>
      <c r="S865" s="25">
        <v>107</v>
      </c>
      <c r="T865" s="21">
        <v>48</v>
      </c>
      <c r="U865" s="21">
        <v>4</v>
      </c>
      <c r="V865" s="21">
        <v>31</v>
      </c>
      <c r="W865" s="21">
        <v>83</v>
      </c>
      <c r="X865" s="21">
        <v>173</v>
      </c>
      <c r="Y865" s="21">
        <v>190.1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x14ac:dyDescent="0.25">
      <c r="A866" s="20">
        <v>3473</v>
      </c>
      <c r="B866" s="20" t="s">
        <v>162</v>
      </c>
      <c r="C866" s="21">
        <v>665</v>
      </c>
      <c r="D866" s="22">
        <f t="shared" si="51"/>
        <v>0.15789473684210525</v>
      </c>
      <c r="E866" s="21">
        <v>160</v>
      </c>
      <c r="F866" s="21">
        <v>105</v>
      </c>
      <c r="G866" s="21">
        <v>29</v>
      </c>
      <c r="H866" s="21">
        <v>1</v>
      </c>
      <c r="I866" s="21">
        <v>25</v>
      </c>
      <c r="J866" s="21">
        <v>70</v>
      </c>
      <c r="K866" s="21">
        <v>80</v>
      </c>
      <c r="L866" s="23">
        <v>0.28299999999999997</v>
      </c>
      <c r="N866" s="21">
        <f t="shared" si="53"/>
        <v>858</v>
      </c>
      <c r="O866" s="20" t="s">
        <v>504</v>
      </c>
      <c r="P866" s="21">
        <v>837</v>
      </c>
      <c r="Q866" s="23">
        <f t="shared" si="52"/>
        <v>0.1911589008363202</v>
      </c>
      <c r="R866" s="21">
        <v>239</v>
      </c>
      <c r="S866" s="25">
        <v>160</v>
      </c>
      <c r="T866" s="21">
        <v>49</v>
      </c>
      <c r="U866" s="21">
        <v>3</v>
      </c>
      <c r="V866" s="21">
        <v>27</v>
      </c>
      <c r="W866" s="21">
        <v>40</v>
      </c>
      <c r="X866" s="21">
        <v>110</v>
      </c>
      <c r="Y866" s="21">
        <v>190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spans="1:42" x14ac:dyDescent="0.25">
      <c r="A867" s="20">
        <v>1168</v>
      </c>
      <c r="B867" s="20" t="s">
        <v>126</v>
      </c>
      <c r="C867" s="21">
        <v>665</v>
      </c>
      <c r="D867" s="22">
        <f t="shared" si="51"/>
        <v>0.14736842105263157</v>
      </c>
      <c r="E867" s="21">
        <v>155</v>
      </c>
      <c r="F867" s="21">
        <v>98</v>
      </c>
      <c r="G867" s="21">
        <v>27</v>
      </c>
      <c r="H867" s="21">
        <v>2</v>
      </c>
      <c r="I867" s="21">
        <v>28</v>
      </c>
      <c r="J867" s="21">
        <v>69</v>
      </c>
      <c r="K867" s="21">
        <v>86</v>
      </c>
      <c r="L867" s="23">
        <v>0.26300000000000001</v>
      </c>
      <c r="N867" s="21">
        <f t="shared" si="53"/>
        <v>859</v>
      </c>
      <c r="O867" s="20" t="s">
        <v>688</v>
      </c>
      <c r="P867" s="21">
        <v>837</v>
      </c>
      <c r="Q867" s="23">
        <f t="shared" si="52"/>
        <v>0.15770609318996415</v>
      </c>
      <c r="R867" s="21">
        <v>207</v>
      </c>
      <c r="S867" s="25">
        <v>132</v>
      </c>
      <c r="T867" s="21">
        <v>49</v>
      </c>
      <c r="U867" s="21">
        <v>5</v>
      </c>
      <c r="V867" s="21">
        <v>21</v>
      </c>
      <c r="W867" s="21">
        <v>69</v>
      </c>
      <c r="X867" s="21">
        <v>104</v>
      </c>
      <c r="Y867" s="21">
        <v>190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x14ac:dyDescent="0.25">
      <c r="A868" s="20">
        <v>248</v>
      </c>
      <c r="B868" s="20" t="s">
        <v>225</v>
      </c>
      <c r="C868" s="21">
        <v>665</v>
      </c>
      <c r="D868" s="22">
        <f t="shared" si="51"/>
        <v>0.17443609022556392</v>
      </c>
      <c r="E868" s="21">
        <v>185</v>
      </c>
      <c r="F868" s="21">
        <v>116</v>
      </c>
      <c r="G868" s="21">
        <v>34</v>
      </c>
      <c r="H868" s="21">
        <v>3</v>
      </c>
      <c r="I868" s="21">
        <v>32</v>
      </c>
      <c r="J868" s="21">
        <v>60</v>
      </c>
      <c r="K868" s="21">
        <v>64</v>
      </c>
      <c r="L868" s="23">
        <v>0.315</v>
      </c>
      <c r="N868" s="21">
        <f t="shared" si="53"/>
        <v>860</v>
      </c>
      <c r="O868" s="20" t="s">
        <v>497</v>
      </c>
      <c r="P868" s="21">
        <v>836</v>
      </c>
      <c r="Q868" s="23">
        <f t="shared" si="52"/>
        <v>0.11124401913875598</v>
      </c>
      <c r="R868" s="21">
        <v>152</v>
      </c>
      <c r="S868" s="25">
        <v>93</v>
      </c>
      <c r="T868" s="21">
        <v>36</v>
      </c>
      <c r="U868" s="21">
        <v>5</v>
      </c>
      <c r="V868" s="21">
        <v>18</v>
      </c>
      <c r="W868" s="21">
        <v>56</v>
      </c>
      <c r="X868" s="21">
        <v>240</v>
      </c>
      <c r="Y868" s="21">
        <v>214.1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x14ac:dyDescent="0.25">
      <c r="A869" s="20">
        <v>9272</v>
      </c>
      <c r="B869" s="20" t="s">
        <v>393</v>
      </c>
      <c r="C869" s="21">
        <v>665</v>
      </c>
      <c r="D869" s="22">
        <f t="shared" si="51"/>
        <v>9.9248120300751877E-2</v>
      </c>
      <c r="E869" s="21">
        <v>125</v>
      </c>
      <c r="F869" s="21">
        <v>66</v>
      </c>
      <c r="G869" s="21">
        <v>21</v>
      </c>
      <c r="H869" s="21">
        <v>0</v>
      </c>
      <c r="I869" s="21">
        <v>38</v>
      </c>
      <c r="J869" s="21">
        <v>88</v>
      </c>
      <c r="K869" s="21">
        <v>219</v>
      </c>
      <c r="L869" s="23">
        <v>0.221</v>
      </c>
      <c r="N869" s="21">
        <f t="shared" si="53"/>
        <v>861</v>
      </c>
      <c r="O869" s="20" t="s">
        <v>508</v>
      </c>
      <c r="P869" s="21">
        <v>836</v>
      </c>
      <c r="Q869" s="23">
        <f t="shared" si="52"/>
        <v>0.16028708133971292</v>
      </c>
      <c r="R869" s="21">
        <v>173</v>
      </c>
      <c r="S869" s="25">
        <v>134</v>
      </c>
      <c r="T869" s="21">
        <v>23</v>
      </c>
      <c r="U869" s="21">
        <v>0</v>
      </c>
      <c r="V869" s="21">
        <v>16</v>
      </c>
      <c r="W869" s="21">
        <v>59</v>
      </c>
      <c r="X869" s="21">
        <v>205</v>
      </c>
      <c r="Y869" s="21">
        <v>211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spans="1:42" x14ac:dyDescent="0.25">
      <c r="A870" s="20">
        <v>623</v>
      </c>
      <c r="B870" s="20" t="s">
        <v>131</v>
      </c>
      <c r="C870" s="21">
        <v>665</v>
      </c>
      <c r="D870" s="22">
        <f t="shared" si="51"/>
        <v>0.20751879699248121</v>
      </c>
      <c r="E870" s="21">
        <v>186</v>
      </c>
      <c r="F870" s="21">
        <v>138</v>
      </c>
      <c r="G870" s="21">
        <v>29</v>
      </c>
      <c r="H870" s="21">
        <v>4</v>
      </c>
      <c r="I870" s="21">
        <v>15</v>
      </c>
      <c r="J870" s="21">
        <v>36</v>
      </c>
      <c r="K870" s="21">
        <v>66</v>
      </c>
      <c r="L870" s="23">
        <v>0.30399999999999999</v>
      </c>
      <c r="N870" s="21">
        <f t="shared" si="53"/>
        <v>862</v>
      </c>
      <c r="O870" s="20" t="s">
        <v>696</v>
      </c>
      <c r="P870" s="21">
        <v>836</v>
      </c>
      <c r="Q870" s="23">
        <f t="shared" si="52"/>
        <v>0.18062200956937799</v>
      </c>
      <c r="R870" s="21">
        <v>222</v>
      </c>
      <c r="S870" s="25">
        <v>151</v>
      </c>
      <c r="T870" s="21">
        <v>43</v>
      </c>
      <c r="U870" s="21">
        <v>3</v>
      </c>
      <c r="V870" s="21">
        <v>25</v>
      </c>
      <c r="W870" s="21">
        <v>33</v>
      </c>
      <c r="X870" s="21">
        <v>175</v>
      </c>
      <c r="Y870" s="21">
        <v>200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x14ac:dyDescent="0.25">
      <c r="A871" s="20">
        <v>3174</v>
      </c>
      <c r="B871" s="20" t="s">
        <v>290</v>
      </c>
      <c r="C871" s="21">
        <v>665</v>
      </c>
      <c r="D871" s="22">
        <f t="shared" si="51"/>
        <v>0.14436090225563911</v>
      </c>
      <c r="E871" s="21">
        <v>148</v>
      </c>
      <c r="F871" s="21">
        <v>96</v>
      </c>
      <c r="G871" s="21">
        <v>30</v>
      </c>
      <c r="H871" s="21">
        <v>1</v>
      </c>
      <c r="I871" s="21">
        <v>21</v>
      </c>
      <c r="J871" s="21">
        <v>92</v>
      </c>
      <c r="K871" s="21">
        <v>156</v>
      </c>
      <c r="L871" s="23">
        <v>0.26400000000000001</v>
      </c>
      <c r="N871" s="21">
        <f t="shared" si="53"/>
        <v>863</v>
      </c>
      <c r="O871" s="20" t="s">
        <v>605</v>
      </c>
      <c r="P871" s="21">
        <v>836</v>
      </c>
      <c r="Q871" s="23">
        <f t="shared" si="52"/>
        <v>0.17344497607655501</v>
      </c>
      <c r="R871" s="21">
        <v>218</v>
      </c>
      <c r="S871" s="25">
        <v>145</v>
      </c>
      <c r="T871" s="21">
        <v>43</v>
      </c>
      <c r="U871" s="21">
        <v>2</v>
      </c>
      <c r="V871" s="21">
        <v>28</v>
      </c>
      <c r="W871" s="21">
        <v>46</v>
      </c>
      <c r="X871" s="21">
        <v>147</v>
      </c>
      <c r="Y871" s="21">
        <v>199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x14ac:dyDescent="0.25">
      <c r="A872" s="20">
        <v>11737</v>
      </c>
      <c r="B872" s="20" t="s">
        <v>391</v>
      </c>
      <c r="C872" s="21">
        <v>665</v>
      </c>
      <c r="D872" s="22">
        <f t="shared" si="51"/>
        <v>0.14285714285714285</v>
      </c>
      <c r="E872" s="21">
        <v>167</v>
      </c>
      <c r="F872" s="21">
        <v>95</v>
      </c>
      <c r="G872" s="21">
        <v>36</v>
      </c>
      <c r="H872" s="21">
        <v>10</v>
      </c>
      <c r="I872" s="21">
        <v>26</v>
      </c>
      <c r="J872" s="21">
        <v>41</v>
      </c>
      <c r="K872" s="21">
        <v>142</v>
      </c>
      <c r="L872" s="23">
        <v>0.27200000000000002</v>
      </c>
      <c r="N872" s="21">
        <f t="shared" si="53"/>
        <v>864</v>
      </c>
      <c r="O872" s="20" t="s">
        <v>661</v>
      </c>
      <c r="P872" s="21">
        <v>836</v>
      </c>
      <c r="Q872" s="23">
        <f t="shared" si="52"/>
        <v>0.17942583732057416</v>
      </c>
      <c r="R872" s="21">
        <v>221</v>
      </c>
      <c r="S872" s="25">
        <v>150</v>
      </c>
      <c r="T872" s="21">
        <v>52</v>
      </c>
      <c r="U872" s="21">
        <v>5</v>
      </c>
      <c r="V872" s="21">
        <v>14</v>
      </c>
      <c r="W872" s="21">
        <v>60</v>
      </c>
      <c r="X872" s="21">
        <v>119</v>
      </c>
      <c r="Y872" s="21">
        <v>194.2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x14ac:dyDescent="0.25">
      <c r="A873" s="20">
        <v>17992</v>
      </c>
      <c r="B873" s="20" t="s">
        <v>343</v>
      </c>
      <c r="C873" s="21">
        <v>665</v>
      </c>
      <c r="D873" s="22">
        <f t="shared" si="51"/>
        <v>0.19849624060150375</v>
      </c>
      <c r="E873" s="21">
        <v>164</v>
      </c>
      <c r="F873" s="21">
        <v>132</v>
      </c>
      <c r="G873" s="21">
        <v>27</v>
      </c>
      <c r="H873" s="21">
        <v>3</v>
      </c>
      <c r="I873" s="21">
        <v>2</v>
      </c>
      <c r="J873" s="21">
        <v>31</v>
      </c>
      <c r="K873" s="21">
        <v>60</v>
      </c>
      <c r="L873" s="23">
        <v>0.26200000000000001</v>
      </c>
      <c r="N873" s="21">
        <f t="shared" si="53"/>
        <v>865</v>
      </c>
      <c r="O873" s="20" t="s">
        <v>825</v>
      </c>
      <c r="P873" s="21">
        <v>836</v>
      </c>
      <c r="Q873" s="23">
        <f t="shared" si="52"/>
        <v>0.12200956937799043</v>
      </c>
      <c r="R873" s="21">
        <v>165</v>
      </c>
      <c r="S873" s="25">
        <v>102</v>
      </c>
      <c r="T873" s="21">
        <v>39</v>
      </c>
      <c r="U873" s="21">
        <v>3</v>
      </c>
      <c r="V873" s="21">
        <v>21</v>
      </c>
      <c r="W873" s="21">
        <v>106</v>
      </c>
      <c r="X873" s="21">
        <v>132</v>
      </c>
      <c r="Y873" s="21">
        <v>188.1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x14ac:dyDescent="0.25">
      <c r="A874" s="20">
        <v>1109</v>
      </c>
      <c r="B874" s="20" t="s">
        <v>116</v>
      </c>
      <c r="C874" s="21">
        <v>664</v>
      </c>
      <c r="D874" s="22">
        <f t="shared" si="51"/>
        <v>7.3795180722891568E-2</v>
      </c>
      <c r="E874" s="21">
        <v>156</v>
      </c>
      <c r="F874" s="21">
        <v>49</v>
      </c>
      <c r="G874" s="21">
        <v>32</v>
      </c>
      <c r="H874" s="21">
        <v>2</v>
      </c>
      <c r="I874" s="21">
        <v>73</v>
      </c>
      <c r="J874" s="21">
        <v>177</v>
      </c>
      <c r="K874" s="21">
        <v>93</v>
      </c>
      <c r="L874" s="23">
        <v>0.32800000000000001</v>
      </c>
      <c r="N874" s="21">
        <f t="shared" si="53"/>
        <v>866</v>
      </c>
      <c r="O874" s="20" t="s">
        <v>485</v>
      </c>
      <c r="P874" s="21">
        <v>835</v>
      </c>
      <c r="Q874" s="23">
        <f t="shared" si="52"/>
        <v>0.1341317365269461</v>
      </c>
      <c r="R874" s="21">
        <v>152</v>
      </c>
      <c r="S874" s="25">
        <v>112</v>
      </c>
      <c r="T874" s="21">
        <v>27</v>
      </c>
      <c r="U874" s="21">
        <v>3</v>
      </c>
      <c r="V874" s="21">
        <v>10</v>
      </c>
      <c r="W874" s="21">
        <v>46</v>
      </c>
      <c r="X874" s="21">
        <v>269</v>
      </c>
      <c r="Y874" s="21">
        <v>217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spans="1:42" x14ac:dyDescent="0.25">
      <c r="A875" s="20">
        <v>818</v>
      </c>
      <c r="B875" s="20" t="s">
        <v>361</v>
      </c>
      <c r="C875" s="21">
        <v>664</v>
      </c>
      <c r="D875" s="22">
        <f t="shared" si="51"/>
        <v>0.1460843373493976</v>
      </c>
      <c r="E875" s="21">
        <v>170</v>
      </c>
      <c r="F875" s="21">
        <v>97</v>
      </c>
      <c r="G875" s="21">
        <v>29</v>
      </c>
      <c r="H875" s="21">
        <v>1</v>
      </c>
      <c r="I875" s="21">
        <v>43</v>
      </c>
      <c r="J875" s="21">
        <v>137</v>
      </c>
      <c r="K875" s="21">
        <v>96</v>
      </c>
      <c r="L875" s="23">
        <v>0.33300000000000002</v>
      </c>
      <c r="N875" s="21">
        <f t="shared" si="53"/>
        <v>867</v>
      </c>
      <c r="O875" s="20" t="s">
        <v>744</v>
      </c>
      <c r="P875" s="21">
        <v>835</v>
      </c>
      <c r="Q875" s="23">
        <f t="shared" si="52"/>
        <v>0.13532934131736526</v>
      </c>
      <c r="R875" s="21">
        <v>160</v>
      </c>
      <c r="S875" s="25">
        <v>113</v>
      </c>
      <c r="T875" s="21">
        <v>38</v>
      </c>
      <c r="U875" s="21">
        <v>0</v>
      </c>
      <c r="V875" s="21">
        <v>9</v>
      </c>
      <c r="W875" s="21">
        <v>37</v>
      </c>
      <c r="X875" s="21">
        <v>313</v>
      </c>
      <c r="Y875" s="21">
        <v>213.1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x14ac:dyDescent="0.25">
      <c r="A876" s="20">
        <v>411</v>
      </c>
      <c r="B876" s="20" t="s">
        <v>337</v>
      </c>
      <c r="C876" s="21">
        <v>664</v>
      </c>
      <c r="D876" s="22">
        <f t="shared" si="51"/>
        <v>0.21987951807228914</v>
      </c>
      <c r="E876" s="21">
        <v>191</v>
      </c>
      <c r="F876" s="21">
        <v>146</v>
      </c>
      <c r="G876" s="21">
        <v>36</v>
      </c>
      <c r="H876" s="21">
        <v>4</v>
      </c>
      <c r="I876" s="21">
        <v>5</v>
      </c>
      <c r="J876" s="21">
        <v>65</v>
      </c>
      <c r="K876" s="21">
        <v>50</v>
      </c>
      <c r="L876" s="23">
        <v>0.33300000000000002</v>
      </c>
      <c r="N876" s="21">
        <f t="shared" si="53"/>
        <v>868</v>
      </c>
      <c r="O876" s="20" t="s">
        <v>505</v>
      </c>
      <c r="P876" s="21">
        <v>835</v>
      </c>
      <c r="Q876" s="23">
        <f t="shared" si="52"/>
        <v>0.15089820359281436</v>
      </c>
      <c r="R876" s="21">
        <v>189</v>
      </c>
      <c r="S876" s="25">
        <v>126</v>
      </c>
      <c r="T876" s="21">
        <v>39</v>
      </c>
      <c r="U876" s="21">
        <v>2</v>
      </c>
      <c r="V876" s="21">
        <v>22</v>
      </c>
      <c r="W876" s="21">
        <v>41</v>
      </c>
      <c r="X876" s="21">
        <v>175</v>
      </c>
      <c r="Y876" s="21">
        <v>206.1</v>
      </c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x14ac:dyDescent="0.25">
      <c r="A877" s="20">
        <v>17350</v>
      </c>
      <c r="B877" s="20" t="s">
        <v>172</v>
      </c>
      <c r="C877" s="21">
        <v>664</v>
      </c>
      <c r="D877" s="22">
        <f t="shared" si="51"/>
        <v>0.13403614457831325</v>
      </c>
      <c r="E877" s="21">
        <v>165</v>
      </c>
      <c r="F877" s="21">
        <v>89</v>
      </c>
      <c r="G877" s="21">
        <v>37</v>
      </c>
      <c r="H877" s="21">
        <v>1</v>
      </c>
      <c r="I877" s="21">
        <v>38</v>
      </c>
      <c r="J877" s="21">
        <v>62</v>
      </c>
      <c r="K877" s="21">
        <v>143</v>
      </c>
      <c r="L877" s="23">
        <v>0.27900000000000003</v>
      </c>
      <c r="N877" s="21">
        <f t="shared" si="53"/>
        <v>869</v>
      </c>
      <c r="O877" s="20" t="s">
        <v>525</v>
      </c>
      <c r="P877" s="21">
        <v>835</v>
      </c>
      <c r="Q877" s="23">
        <f t="shared" si="52"/>
        <v>0.1281437125748503</v>
      </c>
      <c r="R877" s="21">
        <v>169</v>
      </c>
      <c r="S877" s="25">
        <v>107</v>
      </c>
      <c r="T877" s="21">
        <v>37</v>
      </c>
      <c r="U877" s="21">
        <v>1</v>
      </c>
      <c r="V877" s="21">
        <v>24</v>
      </c>
      <c r="W877" s="21">
        <v>70</v>
      </c>
      <c r="X877" s="21">
        <v>238</v>
      </c>
      <c r="Y877" s="21">
        <v>202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x14ac:dyDescent="0.25">
      <c r="A878" s="20">
        <v>157</v>
      </c>
      <c r="B878" s="20" t="s">
        <v>294</v>
      </c>
      <c r="C878" s="21">
        <v>664</v>
      </c>
      <c r="D878" s="22">
        <f t="shared" si="51"/>
        <v>0.16566265060240964</v>
      </c>
      <c r="E878" s="21">
        <v>168</v>
      </c>
      <c r="F878" s="21">
        <v>110</v>
      </c>
      <c r="G878" s="21">
        <v>30</v>
      </c>
      <c r="H878" s="21">
        <v>1</v>
      </c>
      <c r="I878" s="21">
        <v>27</v>
      </c>
      <c r="J878" s="21">
        <v>50</v>
      </c>
      <c r="K878" s="21">
        <v>112</v>
      </c>
      <c r="L878" s="23">
        <v>0.28299999999999997</v>
      </c>
      <c r="N878" s="21">
        <f t="shared" si="53"/>
        <v>870</v>
      </c>
      <c r="O878" s="20" t="s">
        <v>572</v>
      </c>
      <c r="P878" s="21">
        <v>835</v>
      </c>
      <c r="Q878" s="23">
        <f t="shared" si="52"/>
        <v>0.16886227544910179</v>
      </c>
      <c r="R878" s="21">
        <v>209</v>
      </c>
      <c r="S878" s="25">
        <v>141</v>
      </c>
      <c r="T878" s="21">
        <v>42</v>
      </c>
      <c r="U878" s="21">
        <v>0</v>
      </c>
      <c r="V878" s="21">
        <v>26</v>
      </c>
      <c r="W878" s="21">
        <v>35</v>
      </c>
      <c r="X878" s="21">
        <v>129</v>
      </c>
      <c r="Y878" s="21">
        <v>202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x14ac:dyDescent="0.25">
      <c r="A879" s="20">
        <v>3882</v>
      </c>
      <c r="B879" s="20" t="s">
        <v>231</v>
      </c>
      <c r="C879" s="21">
        <v>664</v>
      </c>
      <c r="D879" s="22">
        <f t="shared" si="51"/>
        <v>0.13554216867469879</v>
      </c>
      <c r="E879" s="21">
        <v>150</v>
      </c>
      <c r="F879" s="21">
        <v>90</v>
      </c>
      <c r="G879" s="21">
        <v>33</v>
      </c>
      <c r="H879" s="21">
        <v>0</v>
      </c>
      <c r="I879" s="21">
        <v>27</v>
      </c>
      <c r="J879" s="21">
        <v>74</v>
      </c>
      <c r="K879" s="21">
        <v>145</v>
      </c>
      <c r="L879" s="23">
        <v>0.25700000000000001</v>
      </c>
      <c r="N879" s="21">
        <f t="shared" si="53"/>
        <v>871</v>
      </c>
      <c r="O879" s="20" t="s">
        <v>542</v>
      </c>
      <c r="P879" s="21">
        <v>835</v>
      </c>
      <c r="Q879" s="23">
        <f t="shared" si="52"/>
        <v>0.13053892215568863</v>
      </c>
      <c r="R879" s="21">
        <v>178</v>
      </c>
      <c r="S879" s="25">
        <v>109</v>
      </c>
      <c r="T879" s="21">
        <v>42</v>
      </c>
      <c r="U879" s="21">
        <v>4</v>
      </c>
      <c r="V879" s="21">
        <v>23</v>
      </c>
      <c r="W879" s="21">
        <v>67</v>
      </c>
      <c r="X879" s="21">
        <v>116</v>
      </c>
      <c r="Y879" s="21">
        <v>201.1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x14ac:dyDescent="0.25">
      <c r="A880" s="20">
        <v>242</v>
      </c>
      <c r="B880" s="20" t="s">
        <v>211</v>
      </c>
      <c r="C880" s="21">
        <v>664</v>
      </c>
      <c r="D880" s="22">
        <f t="shared" si="51"/>
        <v>0.14909638554216867</v>
      </c>
      <c r="E880" s="21">
        <v>163</v>
      </c>
      <c r="F880" s="21">
        <v>99</v>
      </c>
      <c r="G880" s="21">
        <v>24</v>
      </c>
      <c r="H880" s="21">
        <v>0</v>
      </c>
      <c r="I880" s="21">
        <v>40</v>
      </c>
      <c r="J880" s="21">
        <v>81</v>
      </c>
      <c r="K880" s="21">
        <v>109</v>
      </c>
      <c r="L880" s="23">
        <v>0.28299999999999997</v>
      </c>
      <c r="N880" s="21">
        <f t="shared" si="53"/>
        <v>872</v>
      </c>
      <c r="O880" s="20" t="s">
        <v>521</v>
      </c>
      <c r="P880" s="21">
        <v>835</v>
      </c>
      <c r="Q880" s="23">
        <f t="shared" si="52"/>
        <v>0.16766467065868262</v>
      </c>
      <c r="R880" s="21">
        <v>208</v>
      </c>
      <c r="S880" s="25">
        <v>140</v>
      </c>
      <c r="T880" s="21">
        <v>44</v>
      </c>
      <c r="U880" s="21">
        <v>2</v>
      </c>
      <c r="V880" s="21">
        <v>22</v>
      </c>
      <c r="W880" s="21">
        <v>45</v>
      </c>
      <c r="X880" s="21">
        <v>115</v>
      </c>
      <c r="Y880" s="21">
        <v>201</v>
      </c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spans="1:42" x14ac:dyDescent="0.25">
      <c r="A881" s="20">
        <v>20123</v>
      </c>
      <c r="B881" s="20" t="s">
        <v>349</v>
      </c>
      <c r="C881" s="21">
        <v>664</v>
      </c>
      <c r="D881" s="22">
        <f t="shared" si="51"/>
        <v>0.10993975903614457</v>
      </c>
      <c r="E881" s="21">
        <v>127</v>
      </c>
      <c r="F881" s="21">
        <v>73</v>
      </c>
      <c r="G881" s="21">
        <v>25</v>
      </c>
      <c r="H881" s="21">
        <v>2</v>
      </c>
      <c r="I881" s="21">
        <v>27</v>
      </c>
      <c r="J881" s="21">
        <v>135</v>
      </c>
      <c r="K881" s="21">
        <v>96</v>
      </c>
      <c r="L881" s="23">
        <v>0.24199999999999999</v>
      </c>
      <c r="N881" s="21">
        <f t="shared" si="53"/>
        <v>873</v>
      </c>
      <c r="O881" s="20" t="s">
        <v>806</v>
      </c>
      <c r="P881" s="21">
        <v>835</v>
      </c>
      <c r="Q881" s="23">
        <f t="shared" si="52"/>
        <v>0.13652694610778443</v>
      </c>
      <c r="R881" s="21">
        <v>192</v>
      </c>
      <c r="S881" s="25">
        <v>114</v>
      </c>
      <c r="T881" s="21">
        <v>44</v>
      </c>
      <c r="U881" s="21">
        <v>11</v>
      </c>
      <c r="V881" s="21">
        <v>23</v>
      </c>
      <c r="W881" s="21">
        <v>62</v>
      </c>
      <c r="X881" s="21">
        <v>128</v>
      </c>
      <c r="Y881" s="21">
        <v>198</v>
      </c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x14ac:dyDescent="0.25">
      <c r="A882" s="20">
        <v>18015</v>
      </c>
      <c r="B882" s="20" t="s">
        <v>392</v>
      </c>
      <c r="C882" s="21">
        <v>664</v>
      </c>
      <c r="D882" s="22">
        <f t="shared" si="51"/>
        <v>0.11144578313253012</v>
      </c>
      <c r="E882" s="21">
        <v>136</v>
      </c>
      <c r="F882" s="21">
        <v>74</v>
      </c>
      <c r="G882" s="21">
        <v>31</v>
      </c>
      <c r="H882" s="21">
        <v>1</v>
      </c>
      <c r="I882" s="21">
        <v>30</v>
      </c>
      <c r="J882" s="21">
        <v>62</v>
      </c>
      <c r="K882" s="21">
        <v>149</v>
      </c>
      <c r="L882" s="23">
        <v>0.23300000000000001</v>
      </c>
      <c r="N882" s="21">
        <f t="shared" si="53"/>
        <v>874</v>
      </c>
      <c r="O882" s="20" t="s">
        <v>804</v>
      </c>
      <c r="P882" s="21">
        <v>835</v>
      </c>
      <c r="Q882" s="23">
        <f t="shared" si="52"/>
        <v>0.14011976047904193</v>
      </c>
      <c r="R882" s="21">
        <v>171</v>
      </c>
      <c r="S882" s="25">
        <v>117</v>
      </c>
      <c r="T882" s="21">
        <v>27</v>
      </c>
      <c r="U882" s="21">
        <v>3</v>
      </c>
      <c r="V882" s="21">
        <v>24</v>
      </c>
      <c r="W882" s="21">
        <v>76</v>
      </c>
      <c r="X882" s="21">
        <v>147</v>
      </c>
      <c r="Y882" s="21">
        <v>197.1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x14ac:dyDescent="0.25">
      <c r="A883" s="20">
        <v>1679</v>
      </c>
      <c r="B883" s="20" t="s">
        <v>164</v>
      </c>
      <c r="C883" s="21">
        <v>664</v>
      </c>
      <c r="D883" s="22">
        <f t="shared" si="51"/>
        <v>0.15963855421686746</v>
      </c>
      <c r="E883" s="21">
        <v>159</v>
      </c>
      <c r="F883" s="21">
        <v>106</v>
      </c>
      <c r="G883" s="21">
        <v>36</v>
      </c>
      <c r="H883" s="21">
        <v>6</v>
      </c>
      <c r="I883" s="21">
        <v>11</v>
      </c>
      <c r="J883" s="21">
        <v>53</v>
      </c>
      <c r="K883" s="21">
        <v>85</v>
      </c>
      <c r="L883" s="23">
        <v>0.27</v>
      </c>
      <c r="N883" s="21">
        <f t="shared" si="53"/>
        <v>875</v>
      </c>
      <c r="O883" s="20" t="s">
        <v>705</v>
      </c>
      <c r="P883" s="21">
        <v>835</v>
      </c>
      <c r="Q883" s="23">
        <f t="shared" si="52"/>
        <v>0.16526946107784432</v>
      </c>
      <c r="R883" s="21">
        <v>227</v>
      </c>
      <c r="S883" s="25">
        <v>138</v>
      </c>
      <c r="T883" s="21">
        <v>45</v>
      </c>
      <c r="U883" s="21">
        <v>3</v>
      </c>
      <c r="V883" s="21">
        <v>41</v>
      </c>
      <c r="W883" s="21">
        <v>27</v>
      </c>
      <c r="X883" s="21">
        <v>127</v>
      </c>
      <c r="Y883" s="21">
        <v>197</v>
      </c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x14ac:dyDescent="0.25">
      <c r="A884" s="20">
        <v>1738</v>
      </c>
      <c r="B884" s="20" t="s">
        <v>175</v>
      </c>
      <c r="C884" s="21">
        <v>664</v>
      </c>
      <c r="D884" s="22">
        <f t="shared" si="51"/>
        <v>0.14759036144578314</v>
      </c>
      <c r="E884" s="21">
        <v>167</v>
      </c>
      <c r="F884" s="21">
        <v>98</v>
      </c>
      <c r="G884" s="21">
        <v>42</v>
      </c>
      <c r="H884" s="21">
        <v>4</v>
      </c>
      <c r="I884" s="21">
        <v>23</v>
      </c>
      <c r="J884" s="21">
        <v>48</v>
      </c>
      <c r="K884" s="21">
        <v>126</v>
      </c>
      <c r="L884" s="23">
        <v>0.27600000000000002</v>
      </c>
      <c r="N884" s="21">
        <f t="shared" si="53"/>
        <v>876</v>
      </c>
      <c r="O884" s="20" t="s">
        <v>659</v>
      </c>
      <c r="P884" s="21">
        <v>835</v>
      </c>
      <c r="Q884" s="23">
        <f t="shared" si="52"/>
        <v>0.19281437125748502</v>
      </c>
      <c r="R884" s="21">
        <v>239</v>
      </c>
      <c r="S884" s="25">
        <v>161</v>
      </c>
      <c r="T884" s="21">
        <v>47</v>
      </c>
      <c r="U884" s="21">
        <v>4</v>
      </c>
      <c r="V884" s="21">
        <v>27</v>
      </c>
      <c r="W884" s="21">
        <v>28</v>
      </c>
      <c r="X884" s="21">
        <v>88</v>
      </c>
      <c r="Y884" s="21">
        <v>192.1</v>
      </c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x14ac:dyDescent="0.25">
      <c r="A885" s="20">
        <v>9892</v>
      </c>
      <c r="B885" s="20" t="s">
        <v>187</v>
      </c>
      <c r="C885" s="21">
        <v>664</v>
      </c>
      <c r="D885" s="22">
        <f t="shared" si="51"/>
        <v>0.13403614457831325</v>
      </c>
      <c r="E885" s="21">
        <v>150</v>
      </c>
      <c r="F885" s="21">
        <v>89</v>
      </c>
      <c r="G885" s="21">
        <v>27</v>
      </c>
      <c r="H885" s="21">
        <v>2</v>
      </c>
      <c r="I885" s="21">
        <v>32</v>
      </c>
      <c r="J885" s="21">
        <v>71</v>
      </c>
      <c r="K885" s="21">
        <v>158</v>
      </c>
      <c r="L885" s="23">
        <v>0.25600000000000001</v>
      </c>
      <c r="N885" s="21">
        <f t="shared" si="53"/>
        <v>877</v>
      </c>
      <c r="O885" s="20" t="s">
        <v>484</v>
      </c>
      <c r="P885" s="21">
        <v>834</v>
      </c>
      <c r="Q885" s="23">
        <f t="shared" si="52"/>
        <v>0.16306954436450841</v>
      </c>
      <c r="R885" s="21">
        <v>220</v>
      </c>
      <c r="S885" s="25">
        <v>136</v>
      </c>
      <c r="T885" s="21">
        <v>51</v>
      </c>
      <c r="U885" s="21">
        <v>5</v>
      </c>
      <c r="V885" s="21">
        <v>28</v>
      </c>
      <c r="W885" s="21">
        <v>28</v>
      </c>
      <c r="X885" s="21">
        <v>183</v>
      </c>
      <c r="Y885" s="21">
        <v>204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spans="1:42" x14ac:dyDescent="0.25">
      <c r="A886" s="20">
        <v>124</v>
      </c>
      <c r="B886" s="20" t="s">
        <v>220</v>
      </c>
      <c r="C886" s="21">
        <v>664</v>
      </c>
      <c r="D886" s="22">
        <f t="shared" si="51"/>
        <v>0.13253012048192772</v>
      </c>
      <c r="E886" s="21">
        <v>163</v>
      </c>
      <c r="F886" s="21">
        <v>88</v>
      </c>
      <c r="G886" s="21">
        <v>32</v>
      </c>
      <c r="H886" s="21">
        <v>2</v>
      </c>
      <c r="I886" s="21">
        <v>41</v>
      </c>
      <c r="J886" s="21">
        <v>35</v>
      </c>
      <c r="K886" s="21">
        <v>121</v>
      </c>
      <c r="L886" s="23">
        <v>0.26300000000000001</v>
      </c>
      <c r="N886" s="21">
        <f t="shared" si="53"/>
        <v>878</v>
      </c>
      <c r="O886" s="20" t="s">
        <v>660</v>
      </c>
      <c r="P886" s="21">
        <v>834</v>
      </c>
      <c r="Q886" s="23">
        <f t="shared" si="52"/>
        <v>0.16306954436450841</v>
      </c>
      <c r="R886" s="21">
        <v>211</v>
      </c>
      <c r="S886" s="25">
        <v>136</v>
      </c>
      <c r="T886" s="21">
        <v>44</v>
      </c>
      <c r="U886" s="21">
        <v>3</v>
      </c>
      <c r="V886" s="21">
        <v>28</v>
      </c>
      <c r="W886" s="21">
        <v>31</v>
      </c>
      <c r="X886" s="21">
        <v>142</v>
      </c>
      <c r="Y886" s="21">
        <v>202.1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x14ac:dyDescent="0.25">
      <c r="A887" s="20">
        <v>11737</v>
      </c>
      <c r="B887" s="20" t="s">
        <v>391</v>
      </c>
      <c r="C887" s="21">
        <v>664</v>
      </c>
      <c r="D887" s="22">
        <f t="shared" si="51"/>
        <v>0.13554216867469879</v>
      </c>
      <c r="E887" s="21">
        <v>178</v>
      </c>
      <c r="F887" s="21">
        <v>90</v>
      </c>
      <c r="G887" s="21">
        <v>58</v>
      </c>
      <c r="H887" s="21">
        <v>3</v>
      </c>
      <c r="I887" s="21">
        <v>27</v>
      </c>
      <c r="J887" s="21">
        <v>41</v>
      </c>
      <c r="K887" s="21">
        <v>143</v>
      </c>
      <c r="L887" s="23">
        <v>0.28899999999999998</v>
      </c>
      <c r="N887" s="21">
        <f t="shared" si="53"/>
        <v>879</v>
      </c>
      <c r="O887" s="20" t="s">
        <v>650</v>
      </c>
      <c r="P887" s="21">
        <v>834</v>
      </c>
      <c r="Q887" s="23">
        <f t="shared" si="52"/>
        <v>0.1750599520383693</v>
      </c>
      <c r="R887" s="21">
        <v>201</v>
      </c>
      <c r="S887" s="25">
        <v>146</v>
      </c>
      <c r="T887" s="21">
        <v>33</v>
      </c>
      <c r="U887" s="21">
        <v>1</v>
      </c>
      <c r="V887" s="21">
        <v>21</v>
      </c>
      <c r="W887" s="21">
        <v>62</v>
      </c>
      <c r="X887" s="21">
        <v>164</v>
      </c>
      <c r="Y887" s="21">
        <v>201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x14ac:dyDescent="0.25">
      <c r="A888" s="20">
        <v>390</v>
      </c>
      <c r="B888" s="20" t="s">
        <v>362</v>
      </c>
      <c r="C888" s="21">
        <v>664</v>
      </c>
      <c r="D888" s="22">
        <f t="shared" si="51"/>
        <v>0.16867469879518071</v>
      </c>
      <c r="E888" s="21">
        <v>171</v>
      </c>
      <c r="F888" s="21">
        <v>112</v>
      </c>
      <c r="G888" s="21">
        <v>44</v>
      </c>
      <c r="H888" s="21">
        <v>2</v>
      </c>
      <c r="I888" s="21">
        <v>13</v>
      </c>
      <c r="J888" s="21">
        <v>91</v>
      </c>
      <c r="K888" s="21">
        <v>63</v>
      </c>
      <c r="L888" s="23">
        <v>0.30499999999999999</v>
      </c>
      <c r="N888" s="21">
        <f t="shared" si="53"/>
        <v>880</v>
      </c>
      <c r="O888" s="20" t="s">
        <v>597</v>
      </c>
      <c r="P888" s="21">
        <v>834</v>
      </c>
      <c r="Q888" s="23">
        <f t="shared" si="52"/>
        <v>0.15707434052757793</v>
      </c>
      <c r="R888" s="21">
        <v>195</v>
      </c>
      <c r="S888" s="25">
        <v>131</v>
      </c>
      <c r="T888" s="21">
        <v>43</v>
      </c>
      <c r="U888" s="21">
        <v>4</v>
      </c>
      <c r="V888" s="21">
        <v>17</v>
      </c>
      <c r="W888" s="21">
        <v>46</v>
      </c>
      <c r="X888" s="21">
        <v>165</v>
      </c>
      <c r="Y888" s="21">
        <v>199.1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x14ac:dyDescent="0.25">
      <c r="A889" s="20">
        <v>10</v>
      </c>
      <c r="B889" s="20" t="s">
        <v>296</v>
      </c>
      <c r="C889" s="21">
        <v>664</v>
      </c>
      <c r="D889" s="22">
        <f t="shared" si="51"/>
        <v>0.20180722891566266</v>
      </c>
      <c r="E889" s="21">
        <v>166</v>
      </c>
      <c r="F889" s="21">
        <v>134</v>
      </c>
      <c r="G889" s="21">
        <v>26</v>
      </c>
      <c r="H889" s="21">
        <v>2</v>
      </c>
      <c r="I889" s="21">
        <v>4</v>
      </c>
      <c r="J889" s="21">
        <v>43</v>
      </c>
      <c r="K889" s="21">
        <v>60</v>
      </c>
      <c r="L889" s="23">
        <v>0.28499999999999998</v>
      </c>
      <c r="N889" s="21">
        <f t="shared" si="53"/>
        <v>881</v>
      </c>
      <c r="O889" s="20" t="s">
        <v>617</v>
      </c>
      <c r="P889" s="21">
        <v>834</v>
      </c>
      <c r="Q889" s="23">
        <f t="shared" si="52"/>
        <v>0.18345323741007194</v>
      </c>
      <c r="R889" s="21">
        <v>210</v>
      </c>
      <c r="S889" s="25">
        <v>153</v>
      </c>
      <c r="T889" s="21">
        <v>33</v>
      </c>
      <c r="U889" s="21">
        <v>4</v>
      </c>
      <c r="V889" s="21">
        <v>20</v>
      </c>
      <c r="W889" s="21">
        <v>52</v>
      </c>
      <c r="X889" s="21">
        <v>133</v>
      </c>
      <c r="Y889" s="21">
        <v>198.1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spans="1:42" x14ac:dyDescent="0.25">
      <c r="A890" s="20">
        <v>1088</v>
      </c>
      <c r="B890" s="20" t="s">
        <v>390</v>
      </c>
      <c r="C890" s="21">
        <v>664</v>
      </c>
      <c r="D890" s="22">
        <f t="shared" si="51"/>
        <v>0.18373493975903615</v>
      </c>
      <c r="E890" s="21">
        <v>155</v>
      </c>
      <c r="F890" s="21">
        <v>122</v>
      </c>
      <c r="G890" s="21">
        <v>20</v>
      </c>
      <c r="H890" s="21">
        <v>7</v>
      </c>
      <c r="I890" s="21">
        <v>6</v>
      </c>
      <c r="J890" s="21">
        <v>83</v>
      </c>
      <c r="K890" s="21">
        <v>79</v>
      </c>
      <c r="L890" s="23">
        <v>0.27400000000000002</v>
      </c>
      <c r="N890" s="21">
        <f t="shared" si="53"/>
        <v>882</v>
      </c>
      <c r="O890" s="20" t="s">
        <v>523</v>
      </c>
      <c r="P890" s="21">
        <v>834</v>
      </c>
      <c r="Q890" s="23">
        <f t="shared" si="52"/>
        <v>0.16067146282973621</v>
      </c>
      <c r="R890" s="21">
        <v>193</v>
      </c>
      <c r="S890" s="25">
        <v>134</v>
      </c>
      <c r="T890" s="21">
        <v>38</v>
      </c>
      <c r="U890" s="21">
        <v>1</v>
      </c>
      <c r="V890" s="21">
        <v>20</v>
      </c>
      <c r="W890" s="21">
        <v>76</v>
      </c>
      <c r="X890" s="21">
        <v>148</v>
      </c>
      <c r="Y890" s="21">
        <v>194.2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x14ac:dyDescent="0.25">
      <c r="A891" s="20">
        <v>3312</v>
      </c>
      <c r="B891" s="20" t="s">
        <v>338</v>
      </c>
      <c r="C891" s="21">
        <v>664</v>
      </c>
      <c r="D891" s="22">
        <f t="shared" si="51"/>
        <v>0.18072289156626506</v>
      </c>
      <c r="E891" s="21">
        <v>172</v>
      </c>
      <c r="F891" s="21">
        <v>120</v>
      </c>
      <c r="G891" s="21">
        <v>36</v>
      </c>
      <c r="H891" s="21">
        <v>2</v>
      </c>
      <c r="I891" s="21">
        <v>14</v>
      </c>
      <c r="J891" s="21">
        <v>47</v>
      </c>
      <c r="K891" s="21">
        <v>53</v>
      </c>
      <c r="L891" s="23">
        <v>0.28199999999999997</v>
      </c>
      <c r="N891" s="21">
        <f t="shared" si="53"/>
        <v>883</v>
      </c>
      <c r="O891" s="20" t="s">
        <v>688</v>
      </c>
      <c r="P891" s="21">
        <v>834</v>
      </c>
      <c r="Q891" s="23">
        <f t="shared" si="52"/>
        <v>0.17266187050359713</v>
      </c>
      <c r="R891" s="21">
        <v>206</v>
      </c>
      <c r="S891" s="25">
        <v>144</v>
      </c>
      <c r="T891" s="21">
        <v>34</v>
      </c>
      <c r="U891" s="21">
        <v>4</v>
      </c>
      <c r="V891" s="21">
        <v>24</v>
      </c>
      <c r="W891" s="21">
        <v>63</v>
      </c>
      <c r="X891" s="21">
        <v>114</v>
      </c>
      <c r="Y891" s="21">
        <v>194.1</v>
      </c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x14ac:dyDescent="0.25">
      <c r="A892" s="20">
        <v>1383</v>
      </c>
      <c r="B892" s="20" t="s">
        <v>345</v>
      </c>
      <c r="C892" s="21">
        <v>664</v>
      </c>
      <c r="D892" s="22">
        <f t="shared" si="51"/>
        <v>0.18975903614457831</v>
      </c>
      <c r="E892" s="21">
        <v>170</v>
      </c>
      <c r="F892" s="21">
        <v>126</v>
      </c>
      <c r="G892" s="21">
        <v>34</v>
      </c>
      <c r="H892" s="21">
        <v>5</v>
      </c>
      <c r="I892" s="21">
        <v>5</v>
      </c>
      <c r="J892" s="21">
        <v>52</v>
      </c>
      <c r="K892" s="21">
        <v>59</v>
      </c>
      <c r="L892" s="23">
        <v>0.28999999999999998</v>
      </c>
      <c r="N892" s="21">
        <f t="shared" si="53"/>
        <v>884</v>
      </c>
      <c r="O892" s="20" t="s">
        <v>489</v>
      </c>
      <c r="P892" s="21">
        <v>833</v>
      </c>
      <c r="Q892" s="23">
        <f t="shared" si="52"/>
        <v>0.11044417767106843</v>
      </c>
      <c r="R892" s="21">
        <v>156</v>
      </c>
      <c r="S892" s="25">
        <v>92</v>
      </c>
      <c r="T892" s="21">
        <v>31</v>
      </c>
      <c r="U892" s="21">
        <v>5</v>
      </c>
      <c r="V892" s="21">
        <v>28</v>
      </c>
      <c r="W892" s="21">
        <v>37</v>
      </c>
      <c r="X892" s="21">
        <v>290</v>
      </c>
      <c r="Y892" s="21">
        <v>214</v>
      </c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spans="1:42" x14ac:dyDescent="0.25">
      <c r="A893" s="20">
        <v>293</v>
      </c>
      <c r="B893" s="20" t="s">
        <v>207</v>
      </c>
      <c r="C893" s="21">
        <v>664</v>
      </c>
      <c r="D893" s="22">
        <f t="shared" si="51"/>
        <v>0.16867469879518071</v>
      </c>
      <c r="E893" s="21">
        <v>157</v>
      </c>
      <c r="F893" s="21">
        <v>112</v>
      </c>
      <c r="G893" s="21">
        <v>18</v>
      </c>
      <c r="H893" s="21">
        <v>0</v>
      </c>
      <c r="I893" s="21">
        <v>27</v>
      </c>
      <c r="J893" s="21">
        <v>91</v>
      </c>
      <c r="K893" s="21">
        <v>120</v>
      </c>
      <c r="L893" s="23">
        <v>0.27700000000000002</v>
      </c>
      <c r="N893" s="21">
        <f t="shared" si="53"/>
        <v>885</v>
      </c>
      <c r="O893" s="20" t="s">
        <v>575</v>
      </c>
      <c r="P893" s="21">
        <v>833</v>
      </c>
      <c r="Q893" s="23">
        <f t="shared" si="52"/>
        <v>0.15006002400960383</v>
      </c>
      <c r="R893" s="21">
        <v>183</v>
      </c>
      <c r="S893" s="25">
        <v>125</v>
      </c>
      <c r="T893" s="21">
        <v>37</v>
      </c>
      <c r="U893" s="21">
        <v>6</v>
      </c>
      <c r="V893" s="21">
        <v>15</v>
      </c>
      <c r="W893" s="21">
        <v>54</v>
      </c>
      <c r="X893" s="21">
        <v>154</v>
      </c>
      <c r="Y893" s="21">
        <v>205</v>
      </c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x14ac:dyDescent="0.25">
      <c r="A894" s="20">
        <v>1790</v>
      </c>
      <c r="B894" s="20" t="s">
        <v>389</v>
      </c>
      <c r="C894" s="21">
        <v>664</v>
      </c>
      <c r="D894" s="22">
        <f t="shared" si="51"/>
        <v>0.17921686746987953</v>
      </c>
      <c r="E894" s="21">
        <v>175</v>
      </c>
      <c r="F894" s="21">
        <v>119</v>
      </c>
      <c r="G894" s="21">
        <v>32</v>
      </c>
      <c r="H894" s="21">
        <v>3</v>
      </c>
      <c r="I894" s="21">
        <v>21</v>
      </c>
      <c r="J894" s="21">
        <v>40</v>
      </c>
      <c r="K894" s="21">
        <v>100</v>
      </c>
      <c r="L894" s="23">
        <v>0.28599999999999998</v>
      </c>
      <c r="N894" s="21">
        <f t="shared" si="53"/>
        <v>886</v>
      </c>
      <c r="O894" s="20" t="s">
        <v>498</v>
      </c>
      <c r="P894" s="21">
        <v>833</v>
      </c>
      <c r="Q894" s="23">
        <f t="shared" si="52"/>
        <v>0.14405762304921968</v>
      </c>
      <c r="R894" s="21">
        <v>184</v>
      </c>
      <c r="S894" s="25">
        <v>120</v>
      </c>
      <c r="T894" s="21">
        <v>39</v>
      </c>
      <c r="U894" s="21">
        <v>3</v>
      </c>
      <c r="V894" s="21">
        <v>22</v>
      </c>
      <c r="W894" s="21">
        <v>44</v>
      </c>
      <c r="X894" s="21">
        <v>197</v>
      </c>
      <c r="Y894" s="21">
        <v>200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x14ac:dyDescent="0.25">
      <c r="A895" s="20">
        <v>1201</v>
      </c>
      <c r="B895" s="20" t="s">
        <v>244</v>
      </c>
      <c r="C895" s="21">
        <v>663</v>
      </c>
      <c r="D895" s="22">
        <f t="shared" si="51"/>
        <v>0.18401206636500755</v>
      </c>
      <c r="E895" s="21">
        <v>184</v>
      </c>
      <c r="F895" s="21">
        <v>122</v>
      </c>
      <c r="G895" s="21">
        <v>30</v>
      </c>
      <c r="H895" s="21">
        <v>13</v>
      </c>
      <c r="I895" s="21">
        <v>19</v>
      </c>
      <c r="J895" s="21">
        <v>46</v>
      </c>
      <c r="K895" s="21">
        <v>104</v>
      </c>
      <c r="L895" s="23">
        <v>0.307</v>
      </c>
      <c r="N895" s="21">
        <f t="shared" si="53"/>
        <v>887</v>
      </c>
      <c r="O895" s="20" t="s">
        <v>666</v>
      </c>
      <c r="P895" s="21">
        <v>833</v>
      </c>
      <c r="Q895" s="23">
        <f t="shared" si="52"/>
        <v>0.14285714285714285</v>
      </c>
      <c r="R895" s="21">
        <v>190</v>
      </c>
      <c r="S895" s="25">
        <v>119</v>
      </c>
      <c r="T895" s="21">
        <v>40</v>
      </c>
      <c r="U895" s="21">
        <v>6</v>
      </c>
      <c r="V895" s="21">
        <v>25</v>
      </c>
      <c r="W895" s="21">
        <v>57</v>
      </c>
      <c r="X895" s="21">
        <v>120</v>
      </c>
      <c r="Y895" s="21">
        <v>198.1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spans="1:42" x14ac:dyDescent="0.25">
      <c r="A896" s="20">
        <v>1178</v>
      </c>
      <c r="B896" s="20" t="s">
        <v>137</v>
      </c>
      <c r="C896" s="21">
        <v>663</v>
      </c>
      <c r="D896" s="22">
        <f t="shared" si="51"/>
        <v>0.20060331825037708</v>
      </c>
      <c r="E896" s="21">
        <v>194</v>
      </c>
      <c r="F896" s="21">
        <v>133</v>
      </c>
      <c r="G896" s="21">
        <v>47</v>
      </c>
      <c r="H896" s="21">
        <v>1</v>
      </c>
      <c r="I896" s="21">
        <v>13</v>
      </c>
      <c r="J896" s="21">
        <v>65</v>
      </c>
      <c r="K896" s="21">
        <v>54</v>
      </c>
      <c r="L896" s="23">
        <v>0.33</v>
      </c>
      <c r="N896" s="21">
        <f t="shared" si="53"/>
        <v>888</v>
      </c>
      <c r="O896" s="20" t="s">
        <v>616</v>
      </c>
      <c r="P896" s="21">
        <v>833</v>
      </c>
      <c r="Q896" s="23">
        <f t="shared" si="52"/>
        <v>0.15006002400960383</v>
      </c>
      <c r="R896" s="21">
        <v>194</v>
      </c>
      <c r="S896" s="25">
        <v>125</v>
      </c>
      <c r="T896" s="21">
        <v>35</v>
      </c>
      <c r="U896" s="21">
        <v>5</v>
      </c>
      <c r="V896" s="21">
        <v>29</v>
      </c>
      <c r="W896" s="21">
        <v>63</v>
      </c>
      <c r="X896" s="21">
        <v>189</v>
      </c>
      <c r="Y896" s="21">
        <v>198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x14ac:dyDescent="0.25">
      <c r="A897" s="20">
        <v>210</v>
      </c>
      <c r="B897" s="20" t="s">
        <v>208</v>
      </c>
      <c r="C897" s="21">
        <v>663</v>
      </c>
      <c r="D897" s="22">
        <f t="shared" si="51"/>
        <v>0.1297134238310709</v>
      </c>
      <c r="E897" s="21">
        <v>168</v>
      </c>
      <c r="F897" s="21">
        <v>86</v>
      </c>
      <c r="G897" s="21">
        <v>35</v>
      </c>
      <c r="H897" s="21">
        <v>2</v>
      </c>
      <c r="I897" s="21">
        <v>45</v>
      </c>
      <c r="J897" s="21">
        <v>76</v>
      </c>
      <c r="K897" s="21">
        <v>121</v>
      </c>
      <c r="L897" s="23">
        <v>0.29399999999999998</v>
      </c>
      <c r="N897" s="21">
        <f t="shared" si="53"/>
        <v>889</v>
      </c>
      <c r="O897" s="20" t="s">
        <v>541</v>
      </c>
      <c r="P897" s="21">
        <v>833</v>
      </c>
      <c r="Q897" s="23">
        <f t="shared" si="52"/>
        <v>0.16326530612244897</v>
      </c>
      <c r="R897" s="21">
        <v>206</v>
      </c>
      <c r="S897" s="25">
        <v>136</v>
      </c>
      <c r="T897" s="21">
        <v>41</v>
      </c>
      <c r="U897" s="21">
        <v>5</v>
      </c>
      <c r="V897" s="21">
        <v>24</v>
      </c>
      <c r="W897" s="21">
        <v>47</v>
      </c>
      <c r="X897" s="21">
        <v>164</v>
      </c>
      <c r="Y897" s="21">
        <v>198</v>
      </c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x14ac:dyDescent="0.25">
      <c r="A898" s="20">
        <v>54</v>
      </c>
      <c r="B898" s="20" t="s">
        <v>228</v>
      </c>
      <c r="C898" s="21">
        <v>663</v>
      </c>
      <c r="D898" s="22">
        <f t="shared" si="51"/>
        <v>0.12066365007541478</v>
      </c>
      <c r="E898" s="21">
        <v>156</v>
      </c>
      <c r="F898" s="21">
        <v>80</v>
      </c>
      <c r="G898" s="21">
        <v>32</v>
      </c>
      <c r="H898" s="21">
        <v>10</v>
      </c>
      <c r="I898" s="21">
        <v>34</v>
      </c>
      <c r="J898" s="21">
        <v>63</v>
      </c>
      <c r="K898" s="21">
        <v>94</v>
      </c>
      <c r="L898" s="23">
        <v>0.26400000000000001</v>
      </c>
      <c r="N898" s="21">
        <f t="shared" si="53"/>
        <v>890</v>
      </c>
      <c r="O898" s="20" t="s">
        <v>795</v>
      </c>
      <c r="P898" s="21">
        <v>833</v>
      </c>
      <c r="Q898" s="23">
        <f t="shared" si="52"/>
        <v>0.15966386554621848</v>
      </c>
      <c r="R898" s="21">
        <v>194</v>
      </c>
      <c r="S898" s="25">
        <v>133</v>
      </c>
      <c r="T898" s="21">
        <v>34</v>
      </c>
      <c r="U898" s="21">
        <v>7</v>
      </c>
      <c r="V898" s="21">
        <v>20</v>
      </c>
      <c r="W898" s="21">
        <v>55</v>
      </c>
      <c r="X898" s="21">
        <v>134</v>
      </c>
      <c r="Y898" s="21">
        <v>196</v>
      </c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x14ac:dyDescent="0.25">
      <c r="A899" s="20">
        <v>1266</v>
      </c>
      <c r="B899" s="20" t="s">
        <v>336</v>
      </c>
      <c r="C899" s="21">
        <v>663</v>
      </c>
      <c r="D899" s="22">
        <f t="shared" si="51"/>
        <v>0.10859728506787331</v>
      </c>
      <c r="E899" s="21">
        <v>149</v>
      </c>
      <c r="F899" s="21">
        <v>72</v>
      </c>
      <c r="G899" s="21">
        <v>34</v>
      </c>
      <c r="H899" s="21">
        <v>0</v>
      </c>
      <c r="I899" s="21">
        <v>43</v>
      </c>
      <c r="J899" s="21">
        <v>104</v>
      </c>
      <c r="K899" s="21">
        <v>94</v>
      </c>
      <c r="L899" s="23">
        <v>0.27300000000000002</v>
      </c>
      <c r="N899" s="21">
        <f t="shared" si="53"/>
        <v>891</v>
      </c>
      <c r="O899" s="20" t="s">
        <v>497</v>
      </c>
      <c r="P899" s="21">
        <v>833</v>
      </c>
      <c r="Q899" s="23">
        <f t="shared" si="52"/>
        <v>0.15966386554621848</v>
      </c>
      <c r="R899" s="21">
        <v>207</v>
      </c>
      <c r="S899" s="25">
        <v>133</v>
      </c>
      <c r="T899" s="21">
        <v>38</v>
      </c>
      <c r="U899" s="21">
        <v>7</v>
      </c>
      <c r="V899" s="21">
        <v>29</v>
      </c>
      <c r="W899" s="21">
        <v>56</v>
      </c>
      <c r="X899" s="21">
        <v>174</v>
      </c>
      <c r="Y899" s="21">
        <v>195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x14ac:dyDescent="0.25">
      <c r="A900" s="20">
        <v>3410</v>
      </c>
      <c r="B900" s="20" t="s">
        <v>255</v>
      </c>
      <c r="C900" s="21">
        <v>663</v>
      </c>
      <c r="D900" s="22">
        <f t="shared" si="51"/>
        <v>0.13725490196078433</v>
      </c>
      <c r="E900" s="21">
        <v>174</v>
      </c>
      <c r="F900" s="21">
        <v>91</v>
      </c>
      <c r="G900" s="21">
        <v>39</v>
      </c>
      <c r="H900" s="21">
        <v>7</v>
      </c>
      <c r="I900" s="21">
        <v>37</v>
      </c>
      <c r="J900" s="21">
        <v>42</v>
      </c>
      <c r="K900" s="21">
        <v>129</v>
      </c>
      <c r="L900" s="23">
        <v>0.28499999999999998</v>
      </c>
      <c r="N900" s="21">
        <f t="shared" si="53"/>
        <v>892</v>
      </c>
      <c r="O900" s="20" t="s">
        <v>816</v>
      </c>
      <c r="P900" s="21">
        <v>833</v>
      </c>
      <c r="Q900" s="23">
        <f t="shared" si="52"/>
        <v>0.15606242496998798</v>
      </c>
      <c r="R900" s="21">
        <v>205</v>
      </c>
      <c r="S900" s="25">
        <v>130</v>
      </c>
      <c r="T900" s="21">
        <v>52</v>
      </c>
      <c r="U900" s="21">
        <v>1</v>
      </c>
      <c r="V900" s="21">
        <v>22</v>
      </c>
      <c r="W900" s="21">
        <v>60</v>
      </c>
      <c r="X900" s="21">
        <v>109</v>
      </c>
      <c r="Y900" s="21">
        <v>188.2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x14ac:dyDescent="0.25">
      <c r="A901" s="20">
        <v>13624</v>
      </c>
      <c r="B901" s="20" t="s">
        <v>163</v>
      </c>
      <c r="C901" s="21">
        <v>663</v>
      </c>
      <c r="D901" s="22">
        <f t="shared" si="51"/>
        <v>0.13122171945701358</v>
      </c>
      <c r="E901" s="21">
        <v>145</v>
      </c>
      <c r="F901" s="21">
        <v>87</v>
      </c>
      <c r="G901" s="21">
        <v>24</v>
      </c>
      <c r="H901" s="21">
        <v>1</v>
      </c>
      <c r="I901" s="21">
        <v>33</v>
      </c>
      <c r="J901" s="21">
        <v>58</v>
      </c>
      <c r="K901" s="21">
        <v>103</v>
      </c>
      <c r="L901" s="23">
        <v>0.245</v>
      </c>
      <c r="N901" s="21">
        <f t="shared" si="53"/>
        <v>893</v>
      </c>
      <c r="O901" s="20" t="s">
        <v>577</v>
      </c>
      <c r="P901" s="21">
        <v>833</v>
      </c>
      <c r="Q901" s="23">
        <f t="shared" si="52"/>
        <v>0.15846338535414164</v>
      </c>
      <c r="R901" s="21">
        <v>216</v>
      </c>
      <c r="S901" s="25">
        <v>132</v>
      </c>
      <c r="T901" s="21">
        <v>46</v>
      </c>
      <c r="U901" s="21">
        <v>3</v>
      </c>
      <c r="V901" s="21">
        <v>35</v>
      </c>
      <c r="W901" s="21">
        <v>53</v>
      </c>
      <c r="X901" s="21">
        <v>101</v>
      </c>
      <c r="Y901" s="21">
        <v>188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x14ac:dyDescent="0.25">
      <c r="A902" s="20">
        <v>802</v>
      </c>
      <c r="B902" s="20" t="s">
        <v>233</v>
      </c>
      <c r="C902" s="21">
        <v>663</v>
      </c>
      <c r="D902" s="22">
        <f t="shared" si="51"/>
        <v>0.18552036199095023</v>
      </c>
      <c r="E902" s="21">
        <v>200</v>
      </c>
      <c r="F902" s="21">
        <v>123</v>
      </c>
      <c r="G902" s="21">
        <v>51</v>
      </c>
      <c r="H902" s="21">
        <v>2</v>
      </c>
      <c r="I902" s="21">
        <v>24</v>
      </c>
      <c r="J902" s="21">
        <v>49</v>
      </c>
      <c r="K902" s="21">
        <v>69</v>
      </c>
      <c r="L902" s="23">
        <v>0.33</v>
      </c>
      <c r="N902" s="21">
        <f t="shared" si="53"/>
        <v>894</v>
      </c>
      <c r="O902" s="20" t="s">
        <v>495</v>
      </c>
      <c r="P902" s="21">
        <v>832</v>
      </c>
      <c r="Q902" s="23">
        <f t="shared" si="52"/>
        <v>0.16346153846153846</v>
      </c>
      <c r="R902" s="21">
        <v>183</v>
      </c>
      <c r="S902" s="25">
        <v>136</v>
      </c>
      <c r="T902" s="21">
        <v>31</v>
      </c>
      <c r="U902" s="21">
        <v>5</v>
      </c>
      <c r="V902" s="21">
        <v>11</v>
      </c>
      <c r="W902" s="21">
        <v>44</v>
      </c>
      <c r="X902" s="21">
        <v>202</v>
      </c>
      <c r="Y902" s="21">
        <v>208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x14ac:dyDescent="0.25">
      <c r="A903" s="20">
        <v>114</v>
      </c>
      <c r="B903" s="20" t="s">
        <v>155</v>
      </c>
      <c r="C903" s="21">
        <v>663</v>
      </c>
      <c r="D903" s="22">
        <f t="shared" si="51"/>
        <v>0.167420814479638</v>
      </c>
      <c r="E903" s="21">
        <v>165</v>
      </c>
      <c r="F903" s="21">
        <v>111</v>
      </c>
      <c r="G903" s="21">
        <v>20</v>
      </c>
      <c r="H903" s="21">
        <v>0</v>
      </c>
      <c r="I903" s="21">
        <v>34</v>
      </c>
      <c r="J903" s="21">
        <v>101</v>
      </c>
      <c r="K903" s="21">
        <v>64</v>
      </c>
      <c r="L903" s="23">
        <v>0.30099999999999999</v>
      </c>
      <c r="N903" s="21">
        <f t="shared" si="53"/>
        <v>895</v>
      </c>
      <c r="O903" s="20" t="s">
        <v>756</v>
      </c>
      <c r="P903" s="21">
        <v>832</v>
      </c>
      <c r="Q903" s="23">
        <f t="shared" si="52"/>
        <v>0.14903846153846154</v>
      </c>
      <c r="R903" s="21">
        <v>188</v>
      </c>
      <c r="S903" s="25">
        <v>124</v>
      </c>
      <c r="T903" s="21">
        <v>38</v>
      </c>
      <c r="U903" s="21">
        <v>3</v>
      </c>
      <c r="V903" s="21">
        <v>23</v>
      </c>
      <c r="W903" s="21">
        <v>56</v>
      </c>
      <c r="X903" s="21">
        <v>164</v>
      </c>
      <c r="Y903" s="21">
        <v>200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spans="1:42" x14ac:dyDescent="0.25">
      <c r="A904" s="20">
        <v>11</v>
      </c>
      <c r="B904" s="20" t="s">
        <v>298</v>
      </c>
      <c r="C904" s="21">
        <v>663</v>
      </c>
      <c r="D904" s="22">
        <f t="shared" si="51"/>
        <v>0.20361990950226244</v>
      </c>
      <c r="E904" s="21">
        <v>177</v>
      </c>
      <c r="F904" s="21">
        <v>135</v>
      </c>
      <c r="G904" s="21">
        <v>28</v>
      </c>
      <c r="H904" s="21">
        <v>4</v>
      </c>
      <c r="I904" s="21">
        <v>10</v>
      </c>
      <c r="J904" s="21">
        <v>27</v>
      </c>
      <c r="K904" s="21">
        <v>67</v>
      </c>
      <c r="L904" s="23">
        <v>0.28299999999999997</v>
      </c>
      <c r="N904" s="21">
        <f t="shared" si="53"/>
        <v>896</v>
      </c>
      <c r="O904" s="20" t="s">
        <v>574</v>
      </c>
      <c r="P904" s="21">
        <v>832</v>
      </c>
      <c r="Q904" s="23">
        <f t="shared" si="52"/>
        <v>0.13461538461538461</v>
      </c>
      <c r="R904" s="21">
        <v>173</v>
      </c>
      <c r="S904" s="25">
        <v>112</v>
      </c>
      <c r="T904" s="21">
        <v>40</v>
      </c>
      <c r="U904" s="21">
        <v>7</v>
      </c>
      <c r="V904" s="21">
        <v>14</v>
      </c>
      <c r="W904" s="21">
        <v>79</v>
      </c>
      <c r="X904" s="21">
        <v>163</v>
      </c>
      <c r="Y904" s="21">
        <v>200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x14ac:dyDescent="0.25">
      <c r="A905" s="20">
        <v>210</v>
      </c>
      <c r="B905" s="20" t="s">
        <v>208</v>
      </c>
      <c r="C905" s="21">
        <v>663</v>
      </c>
      <c r="D905" s="22">
        <f t="shared" si="51"/>
        <v>0.13273001508295626</v>
      </c>
      <c r="E905" s="21">
        <v>175</v>
      </c>
      <c r="F905" s="21">
        <v>88</v>
      </c>
      <c r="G905" s="21">
        <v>44</v>
      </c>
      <c r="H905" s="21">
        <v>0</v>
      </c>
      <c r="I905" s="21">
        <v>43</v>
      </c>
      <c r="J905" s="21">
        <v>82</v>
      </c>
      <c r="K905" s="21">
        <v>124</v>
      </c>
      <c r="L905" s="23">
        <v>0.308</v>
      </c>
      <c r="N905" s="21">
        <f t="shared" si="53"/>
        <v>897</v>
      </c>
      <c r="O905" s="20" t="s">
        <v>498</v>
      </c>
      <c r="P905" s="21">
        <v>832</v>
      </c>
      <c r="Q905" s="23">
        <f t="shared" si="52"/>
        <v>0.15144230769230768</v>
      </c>
      <c r="R905" s="21">
        <v>190</v>
      </c>
      <c r="S905" s="25">
        <v>126</v>
      </c>
      <c r="T905" s="21">
        <v>38</v>
      </c>
      <c r="U905" s="21">
        <v>7</v>
      </c>
      <c r="V905" s="21">
        <v>19</v>
      </c>
      <c r="W905" s="21">
        <v>66</v>
      </c>
      <c r="X905" s="21">
        <v>141</v>
      </c>
      <c r="Y905" s="21">
        <v>197.2</v>
      </c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spans="1:42" x14ac:dyDescent="0.25">
      <c r="A906" s="20">
        <v>411</v>
      </c>
      <c r="B906" s="20" t="s">
        <v>337</v>
      </c>
      <c r="C906" s="21">
        <v>663</v>
      </c>
      <c r="D906" s="22">
        <f t="shared" ref="D906:D969" si="54">F906/C906</f>
        <v>0.16591251885369532</v>
      </c>
      <c r="E906" s="21">
        <v>160</v>
      </c>
      <c r="F906" s="21">
        <v>110</v>
      </c>
      <c r="G906" s="21">
        <v>31</v>
      </c>
      <c r="H906" s="21">
        <v>5</v>
      </c>
      <c r="I906" s="21">
        <v>14</v>
      </c>
      <c r="J906" s="21">
        <v>56</v>
      </c>
      <c r="K906" s="21">
        <v>64</v>
      </c>
      <c r="L906" s="23">
        <v>0.27500000000000002</v>
      </c>
      <c r="N906" s="21">
        <f t="shared" si="53"/>
        <v>898</v>
      </c>
      <c r="O906" s="20" t="s">
        <v>811</v>
      </c>
      <c r="P906" s="21">
        <v>832</v>
      </c>
      <c r="Q906" s="23">
        <f t="shared" ref="Q906:Q969" si="55">S906/P906</f>
        <v>0.14423076923076922</v>
      </c>
      <c r="R906" s="21">
        <v>187</v>
      </c>
      <c r="S906" s="25">
        <v>120</v>
      </c>
      <c r="T906" s="21">
        <v>32</v>
      </c>
      <c r="U906" s="21">
        <v>2</v>
      </c>
      <c r="V906" s="21">
        <v>33</v>
      </c>
      <c r="W906" s="21">
        <v>63</v>
      </c>
      <c r="X906" s="21">
        <v>133</v>
      </c>
      <c r="Y906" s="21">
        <v>197.1</v>
      </c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x14ac:dyDescent="0.25">
      <c r="A907" s="20">
        <v>8553</v>
      </c>
      <c r="B907" s="20" t="s">
        <v>388</v>
      </c>
      <c r="C907" s="21">
        <v>663</v>
      </c>
      <c r="D907" s="22">
        <f t="shared" si="54"/>
        <v>0.15686274509803921</v>
      </c>
      <c r="E907" s="21">
        <v>161</v>
      </c>
      <c r="F907" s="21">
        <v>104</v>
      </c>
      <c r="G907" s="21">
        <v>43</v>
      </c>
      <c r="H907" s="21">
        <v>4</v>
      </c>
      <c r="I907" s="21">
        <v>10</v>
      </c>
      <c r="J907" s="21">
        <v>48</v>
      </c>
      <c r="K907" s="21">
        <v>100</v>
      </c>
      <c r="L907" s="23">
        <v>0.26800000000000002</v>
      </c>
      <c r="N907" s="21">
        <f t="shared" ref="N907:N970" si="56">N906+1</f>
        <v>899</v>
      </c>
      <c r="O907" s="20" t="s">
        <v>624</v>
      </c>
      <c r="P907" s="21">
        <v>832</v>
      </c>
      <c r="Q907" s="23">
        <f t="shared" si="55"/>
        <v>0.17788461538461539</v>
      </c>
      <c r="R907" s="21">
        <v>203</v>
      </c>
      <c r="S907" s="25">
        <v>148</v>
      </c>
      <c r="T907" s="21">
        <v>30</v>
      </c>
      <c r="U907" s="21">
        <v>2</v>
      </c>
      <c r="V907" s="21">
        <v>23</v>
      </c>
      <c r="W907" s="21">
        <v>69</v>
      </c>
      <c r="X907" s="21">
        <v>128</v>
      </c>
      <c r="Y907" s="21">
        <v>197</v>
      </c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x14ac:dyDescent="0.25">
      <c r="A908" s="20">
        <v>677</v>
      </c>
      <c r="B908" s="20" t="s">
        <v>387</v>
      </c>
      <c r="C908" s="21">
        <v>663</v>
      </c>
      <c r="D908" s="22">
        <f t="shared" si="54"/>
        <v>0.16289592760180996</v>
      </c>
      <c r="E908" s="21">
        <v>169</v>
      </c>
      <c r="F908" s="21">
        <v>108</v>
      </c>
      <c r="G908" s="21">
        <v>48</v>
      </c>
      <c r="H908" s="21">
        <v>1</v>
      </c>
      <c r="I908" s="21">
        <v>12</v>
      </c>
      <c r="J908" s="21">
        <v>60</v>
      </c>
      <c r="K908" s="21">
        <v>98</v>
      </c>
      <c r="L908" s="23">
        <v>0.28199999999999997</v>
      </c>
      <c r="N908" s="21">
        <f t="shared" si="56"/>
        <v>900</v>
      </c>
      <c r="O908" s="20" t="s">
        <v>850</v>
      </c>
      <c r="P908" s="21">
        <v>832</v>
      </c>
      <c r="Q908" s="23">
        <f t="shared" si="55"/>
        <v>0.15504807692307693</v>
      </c>
      <c r="R908" s="21">
        <v>199</v>
      </c>
      <c r="S908" s="25">
        <v>129</v>
      </c>
      <c r="T908" s="21">
        <v>34</v>
      </c>
      <c r="U908" s="21">
        <v>8</v>
      </c>
      <c r="V908" s="21">
        <v>28</v>
      </c>
      <c r="W908" s="21">
        <v>69</v>
      </c>
      <c r="X908" s="21">
        <v>113</v>
      </c>
      <c r="Y908" s="21">
        <v>194.1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x14ac:dyDescent="0.25">
      <c r="A909" s="20">
        <v>709</v>
      </c>
      <c r="B909" s="20" t="s">
        <v>113</v>
      </c>
      <c r="C909" s="21">
        <v>663</v>
      </c>
      <c r="D909" s="22">
        <f t="shared" si="54"/>
        <v>0.12368024132730016</v>
      </c>
      <c r="E909" s="21">
        <v>156</v>
      </c>
      <c r="F909" s="21">
        <v>82</v>
      </c>
      <c r="G909" s="21">
        <v>40</v>
      </c>
      <c r="H909" s="21">
        <v>0</v>
      </c>
      <c r="I909" s="21">
        <v>34</v>
      </c>
      <c r="J909" s="21">
        <v>64</v>
      </c>
      <c r="K909" s="21">
        <v>154</v>
      </c>
      <c r="L909" s="23">
        <v>0.26400000000000001</v>
      </c>
      <c r="N909" s="21">
        <f t="shared" si="56"/>
        <v>901</v>
      </c>
      <c r="O909" s="20" t="s">
        <v>597</v>
      </c>
      <c r="P909" s="21">
        <v>832</v>
      </c>
      <c r="Q909" s="23">
        <f t="shared" si="55"/>
        <v>0.18629807692307693</v>
      </c>
      <c r="R909" s="21">
        <v>214</v>
      </c>
      <c r="S909" s="25">
        <v>155</v>
      </c>
      <c r="T909" s="21">
        <v>32</v>
      </c>
      <c r="U909" s="21">
        <v>9</v>
      </c>
      <c r="V909" s="21">
        <v>18</v>
      </c>
      <c r="W909" s="21">
        <v>47</v>
      </c>
      <c r="X909" s="21">
        <v>125</v>
      </c>
      <c r="Y909" s="21">
        <v>191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spans="1:42" x14ac:dyDescent="0.25">
      <c r="A910" s="20">
        <v>1101</v>
      </c>
      <c r="B910" s="20" t="s">
        <v>386</v>
      </c>
      <c r="C910" s="21">
        <v>663</v>
      </c>
      <c r="D910" s="22">
        <f t="shared" si="54"/>
        <v>0.20361990950226244</v>
      </c>
      <c r="E910" s="21">
        <v>178</v>
      </c>
      <c r="F910" s="21">
        <v>135</v>
      </c>
      <c r="G910" s="21">
        <v>28</v>
      </c>
      <c r="H910" s="21">
        <v>6</v>
      </c>
      <c r="I910" s="21">
        <v>9</v>
      </c>
      <c r="J910" s="21">
        <v>22</v>
      </c>
      <c r="K910" s="21">
        <v>61</v>
      </c>
      <c r="L910" s="23">
        <v>0.28299999999999997</v>
      </c>
      <c r="N910" s="21">
        <f t="shared" si="56"/>
        <v>902</v>
      </c>
      <c r="O910" s="20" t="s">
        <v>613</v>
      </c>
      <c r="P910" s="21">
        <v>832</v>
      </c>
      <c r="Q910" s="23">
        <f t="shared" si="55"/>
        <v>0.16346153846153846</v>
      </c>
      <c r="R910" s="21">
        <v>218</v>
      </c>
      <c r="S910" s="25">
        <v>136</v>
      </c>
      <c r="T910" s="21">
        <v>51</v>
      </c>
      <c r="U910" s="21">
        <v>3</v>
      </c>
      <c r="V910" s="21">
        <v>28</v>
      </c>
      <c r="W910" s="21">
        <v>68</v>
      </c>
      <c r="X910" s="21">
        <v>102</v>
      </c>
      <c r="Y910" s="21">
        <v>191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x14ac:dyDescent="0.25">
      <c r="A911" s="20">
        <v>4251</v>
      </c>
      <c r="B911" s="20" t="s">
        <v>196</v>
      </c>
      <c r="C911" s="21">
        <v>663</v>
      </c>
      <c r="D911" s="22">
        <f t="shared" si="54"/>
        <v>0.15384615384615385</v>
      </c>
      <c r="E911" s="21">
        <v>178</v>
      </c>
      <c r="F911" s="21">
        <v>102</v>
      </c>
      <c r="G911" s="21">
        <v>44</v>
      </c>
      <c r="H911" s="21">
        <v>11</v>
      </c>
      <c r="I911" s="21">
        <v>21</v>
      </c>
      <c r="J911" s="21">
        <v>41</v>
      </c>
      <c r="K911" s="21">
        <v>109</v>
      </c>
      <c r="L911" s="23">
        <v>0.29099999999999998</v>
      </c>
      <c r="N911" s="21">
        <f t="shared" si="56"/>
        <v>903</v>
      </c>
      <c r="O911" s="20" t="s">
        <v>727</v>
      </c>
      <c r="P911" s="21">
        <v>832</v>
      </c>
      <c r="Q911" s="23">
        <f t="shared" si="55"/>
        <v>0.171875</v>
      </c>
      <c r="R911" s="21">
        <v>212</v>
      </c>
      <c r="S911" s="25">
        <v>143</v>
      </c>
      <c r="T911" s="21">
        <v>37</v>
      </c>
      <c r="U911" s="21">
        <v>4</v>
      </c>
      <c r="V911" s="21">
        <v>28</v>
      </c>
      <c r="W911" s="21">
        <v>62</v>
      </c>
      <c r="X911" s="21">
        <v>93</v>
      </c>
      <c r="Y911" s="21">
        <v>190.2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x14ac:dyDescent="0.25">
      <c r="A912" s="20">
        <v>6609</v>
      </c>
      <c r="B912" s="20" t="s">
        <v>73</v>
      </c>
      <c r="C912" s="21">
        <v>663</v>
      </c>
      <c r="D912" s="22">
        <f t="shared" si="54"/>
        <v>0.16289592760180996</v>
      </c>
      <c r="E912" s="21">
        <v>155</v>
      </c>
      <c r="F912" s="21">
        <v>108</v>
      </c>
      <c r="G912" s="21">
        <v>29</v>
      </c>
      <c r="H912" s="21">
        <v>6</v>
      </c>
      <c r="I912" s="21">
        <v>12</v>
      </c>
      <c r="J912" s="21">
        <v>45</v>
      </c>
      <c r="K912" s="21">
        <v>111</v>
      </c>
      <c r="L912" s="23">
        <v>0.255</v>
      </c>
      <c r="N912" s="21">
        <f t="shared" si="56"/>
        <v>904</v>
      </c>
      <c r="O912" s="20" t="s">
        <v>687</v>
      </c>
      <c r="P912" s="21">
        <v>832</v>
      </c>
      <c r="Q912" s="23">
        <f t="shared" si="55"/>
        <v>0.15504807692307693</v>
      </c>
      <c r="R912" s="21">
        <v>234</v>
      </c>
      <c r="S912" s="25">
        <v>129</v>
      </c>
      <c r="T912" s="21">
        <v>58</v>
      </c>
      <c r="U912" s="21">
        <v>9</v>
      </c>
      <c r="V912" s="21">
        <v>38</v>
      </c>
      <c r="W912" s="21">
        <v>55</v>
      </c>
      <c r="X912" s="21">
        <v>120</v>
      </c>
      <c r="Y912" s="21">
        <v>186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x14ac:dyDescent="0.25">
      <c r="A913" s="20">
        <v>659</v>
      </c>
      <c r="B913" s="20" t="s">
        <v>303</v>
      </c>
      <c r="C913" s="21">
        <v>663</v>
      </c>
      <c r="D913" s="22">
        <f t="shared" si="54"/>
        <v>0.1297134238310709</v>
      </c>
      <c r="E913" s="21">
        <v>146</v>
      </c>
      <c r="F913" s="21">
        <v>86</v>
      </c>
      <c r="G913" s="21">
        <v>29</v>
      </c>
      <c r="H913" s="21">
        <v>0</v>
      </c>
      <c r="I913" s="21">
        <v>31</v>
      </c>
      <c r="J913" s="21">
        <v>63</v>
      </c>
      <c r="K913" s="21">
        <v>122</v>
      </c>
      <c r="L913" s="23">
        <v>0.25</v>
      </c>
      <c r="N913" s="21">
        <f t="shared" si="56"/>
        <v>905</v>
      </c>
      <c r="O913" s="20" t="s">
        <v>515</v>
      </c>
      <c r="P913" s="21">
        <v>831</v>
      </c>
      <c r="Q913" s="23">
        <f t="shared" si="55"/>
        <v>0.11913357400722022</v>
      </c>
      <c r="R913" s="21">
        <v>149</v>
      </c>
      <c r="S913" s="25">
        <v>99</v>
      </c>
      <c r="T913" s="21">
        <v>31</v>
      </c>
      <c r="U913" s="21">
        <v>2</v>
      </c>
      <c r="V913" s="21">
        <v>17</v>
      </c>
      <c r="W913" s="21">
        <v>58</v>
      </c>
      <c r="X913" s="21">
        <v>224</v>
      </c>
      <c r="Y913" s="21">
        <v>212.1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x14ac:dyDescent="0.25">
      <c r="A914" s="20">
        <v>5417</v>
      </c>
      <c r="B914" s="20" t="s">
        <v>89</v>
      </c>
      <c r="C914" s="21">
        <v>662</v>
      </c>
      <c r="D914" s="22">
        <f t="shared" si="54"/>
        <v>0.20694864048338368</v>
      </c>
      <c r="E914" s="21">
        <v>204</v>
      </c>
      <c r="F914" s="21">
        <v>137</v>
      </c>
      <c r="G914" s="21">
        <v>39</v>
      </c>
      <c r="H914" s="21">
        <v>4</v>
      </c>
      <c r="I914" s="21">
        <v>24</v>
      </c>
      <c r="J914" s="21">
        <v>58</v>
      </c>
      <c r="K914" s="21">
        <v>84</v>
      </c>
      <c r="L914" s="23">
        <v>0.34599999999999997</v>
      </c>
      <c r="N914" s="21">
        <f t="shared" si="56"/>
        <v>906</v>
      </c>
      <c r="O914" s="20" t="s">
        <v>615</v>
      </c>
      <c r="P914" s="21">
        <v>831</v>
      </c>
      <c r="Q914" s="23">
        <f t="shared" si="55"/>
        <v>0.15042117930204574</v>
      </c>
      <c r="R914" s="21">
        <v>166</v>
      </c>
      <c r="S914" s="25">
        <v>125</v>
      </c>
      <c r="T914" s="21">
        <v>23</v>
      </c>
      <c r="U914" s="21">
        <v>1</v>
      </c>
      <c r="V914" s="21">
        <v>17</v>
      </c>
      <c r="W914" s="21">
        <v>59</v>
      </c>
      <c r="X914" s="21">
        <v>169</v>
      </c>
      <c r="Y914" s="21">
        <v>208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x14ac:dyDescent="0.25">
      <c r="A915" s="20">
        <v>9777</v>
      </c>
      <c r="B915" s="20" t="s">
        <v>210</v>
      </c>
      <c r="C915" s="21">
        <v>662</v>
      </c>
      <c r="D915" s="22">
        <f t="shared" si="54"/>
        <v>0.16767371601208458</v>
      </c>
      <c r="E915" s="21">
        <v>185</v>
      </c>
      <c r="F915" s="21">
        <v>111</v>
      </c>
      <c r="G915" s="21">
        <v>31</v>
      </c>
      <c r="H915" s="21">
        <v>2</v>
      </c>
      <c r="I915" s="21">
        <v>41</v>
      </c>
      <c r="J915" s="21">
        <v>62</v>
      </c>
      <c r="K915" s="21">
        <v>93</v>
      </c>
      <c r="L915" s="23">
        <v>0.315</v>
      </c>
      <c r="N915" s="21">
        <f t="shared" si="56"/>
        <v>907</v>
      </c>
      <c r="O915" s="20" t="s">
        <v>620</v>
      </c>
      <c r="P915" s="21">
        <v>831</v>
      </c>
      <c r="Q915" s="23">
        <f t="shared" si="55"/>
        <v>0.18411552346570398</v>
      </c>
      <c r="R915" s="21">
        <v>204</v>
      </c>
      <c r="S915" s="25">
        <v>153</v>
      </c>
      <c r="T915" s="21">
        <v>25</v>
      </c>
      <c r="U915" s="21">
        <v>2</v>
      </c>
      <c r="V915" s="21">
        <v>24</v>
      </c>
      <c r="W915" s="21">
        <v>39</v>
      </c>
      <c r="X915" s="21">
        <v>164</v>
      </c>
      <c r="Y915" s="21">
        <v>201.2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x14ac:dyDescent="0.25">
      <c r="A916" s="20">
        <v>945</v>
      </c>
      <c r="B916" s="20" t="s">
        <v>385</v>
      </c>
      <c r="C916" s="21">
        <v>662</v>
      </c>
      <c r="D916" s="22">
        <f t="shared" si="54"/>
        <v>0.17673716012084592</v>
      </c>
      <c r="E916" s="21">
        <v>183</v>
      </c>
      <c r="F916" s="21">
        <v>117</v>
      </c>
      <c r="G916" s="21">
        <v>35</v>
      </c>
      <c r="H916" s="21">
        <v>11</v>
      </c>
      <c r="I916" s="21">
        <v>20</v>
      </c>
      <c r="J916" s="21">
        <v>109</v>
      </c>
      <c r="K916" s="21">
        <v>113</v>
      </c>
      <c r="L916" s="23">
        <v>0.33500000000000002</v>
      </c>
      <c r="N916" s="21">
        <f t="shared" si="56"/>
        <v>908</v>
      </c>
      <c r="O916" s="20" t="s">
        <v>554</v>
      </c>
      <c r="P916" s="21">
        <v>831</v>
      </c>
      <c r="Q916" s="23">
        <f t="shared" si="55"/>
        <v>0.16606498194945848</v>
      </c>
      <c r="R916" s="21">
        <v>214</v>
      </c>
      <c r="S916" s="25">
        <v>138</v>
      </c>
      <c r="T916" s="21">
        <v>38</v>
      </c>
      <c r="U916" s="21">
        <v>5</v>
      </c>
      <c r="V916" s="21">
        <v>33</v>
      </c>
      <c r="W916" s="21">
        <v>23</v>
      </c>
      <c r="X916" s="21">
        <v>117</v>
      </c>
      <c r="Y916" s="21">
        <v>200.2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x14ac:dyDescent="0.25">
      <c r="A917" s="20">
        <v>97</v>
      </c>
      <c r="B917" s="20" t="s">
        <v>47</v>
      </c>
      <c r="C917" s="21">
        <v>662</v>
      </c>
      <c r="D917" s="22">
        <f t="shared" si="54"/>
        <v>0.17673716012084592</v>
      </c>
      <c r="E917" s="21">
        <v>179</v>
      </c>
      <c r="F917" s="21">
        <v>117</v>
      </c>
      <c r="G917" s="21">
        <v>35</v>
      </c>
      <c r="H917" s="21">
        <v>1</v>
      </c>
      <c r="I917" s="21">
        <v>26</v>
      </c>
      <c r="J917" s="21">
        <v>107</v>
      </c>
      <c r="K917" s="21">
        <v>89</v>
      </c>
      <c r="L917" s="23">
        <v>0.32700000000000001</v>
      </c>
      <c r="N917" s="21">
        <f t="shared" si="56"/>
        <v>909</v>
      </c>
      <c r="O917" s="20" t="s">
        <v>571</v>
      </c>
      <c r="P917" s="21">
        <v>831</v>
      </c>
      <c r="Q917" s="23">
        <f t="shared" si="55"/>
        <v>0.16606498194945848</v>
      </c>
      <c r="R917" s="21">
        <v>194</v>
      </c>
      <c r="S917" s="25">
        <v>138</v>
      </c>
      <c r="T917" s="21">
        <v>33</v>
      </c>
      <c r="U917" s="21">
        <v>3</v>
      </c>
      <c r="V917" s="21">
        <v>20</v>
      </c>
      <c r="W917" s="21">
        <v>59</v>
      </c>
      <c r="X917" s="21">
        <v>147</v>
      </c>
      <c r="Y917" s="21">
        <v>199.1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x14ac:dyDescent="0.25">
      <c r="A918" s="20">
        <v>18360</v>
      </c>
      <c r="B918" s="20" t="s">
        <v>384</v>
      </c>
      <c r="C918" s="21">
        <v>662</v>
      </c>
      <c r="D918" s="22">
        <f t="shared" si="54"/>
        <v>0.16918429003021149</v>
      </c>
      <c r="E918" s="21">
        <v>179</v>
      </c>
      <c r="F918" s="21">
        <v>112</v>
      </c>
      <c r="G918" s="21">
        <v>33</v>
      </c>
      <c r="H918" s="21">
        <v>1</v>
      </c>
      <c r="I918" s="21">
        <v>33</v>
      </c>
      <c r="J918" s="21">
        <v>52</v>
      </c>
      <c r="K918" s="21">
        <v>168</v>
      </c>
      <c r="L918" s="23">
        <v>0.30299999999999999</v>
      </c>
      <c r="N918" s="21">
        <f t="shared" si="56"/>
        <v>910</v>
      </c>
      <c r="O918" s="20" t="s">
        <v>517</v>
      </c>
      <c r="P918" s="21">
        <v>831</v>
      </c>
      <c r="Q918" s="23">
        <f t="shared" si="55"/>
        <v>0.16004813477737664</v>
      </c>
      <c r="R918" s="21">
        <v>196</v>
      </c>
      <c r="S918" s="25">
        <v>133</v>
      </c>
      <c r="T918" s="21">
        <v>40</v>
      </c>
      <c r="U918" s="21">
        <v>8</v>
      </c>
      <c r="V918" s="21">
        <v>15</v>
      </c>
      <c r="W918" s="21">
        <v>52</v>
      </c>
      <c r="X918" s="21">
        <v>184</v>
      </c>
      <c r="Y918" s="21">
        <v>198.2</v>
      </c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x14ac:dyDescent="0.25">
      <c r="A919" s="20">
        <v>255</v>
      </c>
      <c r="B919" s="20" t="s">
        <v>232</v>
      </c>
      <c r="C919" s="21">
        <v>662</v>
      </c>
      <c r="D919" s="22">
        <f t="shared" si="54"/>
        <v>0.10422960725075529</v>
      </c>
      <c r="E919" s="21">
        <v>146</v>
      </c>
      <c r="F919" s="21">
        <v>69</v>
      </c>
      <c r="G919" s="21">
        <v>35</v>
      </c>
      <c r="H919" s="21">
        <v>0</v>
      </c>
      <c r="I919" s="21">
        <v>42</v>
      </c>
      <c r="J919" s="21">
        <v>100</v>
      </c>
      <c r="K919" s="21">
        <v>115</v>
      </c>
      <c r="L919" s="23">
        <v>0.26700000000000002</v>
      </c>
      <c r="N919" s="21">
        <f t="shared" si="56"/>
        <v>911</v>
      </c>
      <c r="O919" s="20" t="s">
        <v>719</v>
      </c>
      <c r="P919" s="21">
        <v>831</v>
      </c>
      <c r="Q919" s="23">
        <f t="shared" si="55"/>
        <v>0.15282791817087846</v>
      </c>
      <c r="R919" s="21">
        <v>201</v>
      </c>
      <c r="S919" s="25">
        <v>127</v>
      </c>
      <c r="T919" s="21">
        <v>51</v>
      </c>
      <c r="U919" s="21">
        <v>6</v>
      </c>
      <c r="V919" s="21">
        <v>17</v>
      </c>
      <c r="W919" s="21">
        <v>64</v>
      </c>
      <c r="X919" s="21">
        <v>147</v>
      </c>
      <c r="Y919" s="21">
        <v>193.2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x14ac:dyDescent="0.25">
      <c r="A920" s="20">
        <v>12552</v>
      </c>
      <c r="B920" s="20" t="s">
        <v>107</v>
      </c>
      <c r="C920" s="21">
        <v>662</v>
      </c>
      <c r="D920" s="22">
        <f t="shared" si="54"/>
        <v>0.12537764350453173</v>
      </c>
      <c r="E920" s="21">
        <v>156</v>
      </c>
      <c r="F920" s="21">
        <v>83</v>
      </c>
      <c r="G920" s="21">
        <v>22</v>
      </c>
      <c r="H920" s="21">
        <v>2</v>
      </c>
      <c r="I920" s="21">
        <v>49</v>
      </c>
      <c r="J920" s="21">
        <v>70</v>
      </c>
      <c r="K920" s="21">
        <v>189</v>
      </c>
      <c r="L920" s="23">
        <v>0.27100000000000002</v>
      </c>
      <c r="N920" s="21">
        <f t="shared" si="56"/>
        <v>912</v>
      </c>
      <c r="O920" s="20" t="s">
        <v>639</v>
      </c>
      <c r="P920" s="21">
        <v>831</v>
      </c>
      <c r="Q920" s="23">
        <f t="shared" si="55"/>
        <v>0.15282791817087846</v>
      </c>
      <c r="R920" s="21">
        <v>197</v>
      </c>
      <c r="S920" s="25">
        <v>127</v>
      </c>
      <c r="T920" s="21">
        <v>36</v>
      </c>
      <c r="U920" s="21">
        <v>5</v>
      </c>
      <c r="V920" s="21">
        <v>29</v>
      </c>
      <c r="W920" s="21">
        <v>63</v>
      </c>
      <c r="X920" s="21">
        <v>116</v>
      </c>
      <c r="Y920" s="21">
        <v>188.1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x14ac:dyDescent="0.25">
      <c r="A921" s="20">
        <v>4418</v>
      </c>
      <c r="B921" s="20" t="s">
        <v>321</v>
      </c>
      <c r="C921" s="21">
        <v>662</v>
      </c>
      <c r="D921" s="22">
        <f t="shared" si="54"/>
        <v>0.17069486404833836</v>
      </c>
      <c r="E921" s="21">
        <v>175</v>
      </c>
      <c r="F921" s="21">
        <v>113</v>
      </c>
      <c r="G921" s="21">
        <v>45</v>
      </c>
      <c r="H921" s="21">
        <v>2</v>
      </c>
      <c r="I921" s="21">
        <v>15</v>
      </c>
      <c r="J921" s="21">
        <v>50</v>
      </c>
      <c r="K921" s="21">
        <v>91</v>
      </c>
      <c r="L921" s="23">
        <v>0.28999999999999998</v>
      </c>
      <c r="N921" s="21">
        <f t="shared" si="56"/>
        <v>913</v>
      </c>
      <c r="O921" s="20" t="s">
        <v>756</v>
      </c>
      <c r="P921" s="21">
        <v>830</v>
      </c>
      <c r="Q921" s="23">
        <f t="shared" si="55"/>
        <v>0.17349397590361446</v>
      </c>
      <c r="R921" s="21">
        <v>197</v>
      </c>
      <c r="S921" s="25">
        <v>144</v>
      </c>
      <c r="T921" s="21">
        <v>39</v>
      </c>
      <c r="U921" s="21">
        <v>4</v>
      </c>
      <c r="V921" s="21">
        <v>10</v>
      </c>
      <c r="W921" s="21">
        <v>52</v>
      </c>
      <c r="X921" s="21">
        <v>178</v>
      </c>
      <c r="Y921" s="21">
        <v>200.1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spans="1:42" x14ac:dyDescent="0.25">
      <c r="A922" s="20">
        <v>7619</v>
      </c>
      <c r="B922" s="20" t="s">
        <v>158</v>
      </c>
      <c r="C922" s="21">
        <v>662</v>
      </c>
      <c r="D922" s="22">
        <f t="shared" si="54"/>
        <v>0.11329305135951662</v>
      </c>
      <c r="E922" s="21">
        <v>150</v>
      </c>
      <c r="F922" s="21">
        <v>75</v>
      </c>
      <c r="G922" s="21">
        <v>30</v>
      </c>
      <c r="H922" s="21">
        <v>1</v>
      </c>
      <c r="I922" s="21">
        <v>44</v>
      </c>
      <c r="J922" s="21">
        <v>76</v>
      </c>
      <c r="K922" s="21">
        <v>223</v>
      </c>
      <c r="L922" s="23">
        <v>0.26</v>
      </c>
      <c r="N922" s="21">
        <f t="shared" si="56"/>
        <v>914</v>
      </c>
      <c r="O922" s="20" t="s">
        <v>809</v>
      </c>
      <c r="P922" s="21">
        <v>830</v>
      </c>
      <c r="Q922" s="23">
        <f t="shared" si="55"/>
        <v>0.16385542168674699</v>
      </c>
      <c r="R922" s="21">
        <v>194</v>
      </c>
      <c r="S922" s="25">
        <v>136</v>
      </c>
      <c r="T922" s="21">
        <v>39</v>
      </c>
      <c r="U922" s="21">
        <v>2</v>
      </c>
      <c r="V922" s="21">
        <v>17</v>
      </c>
      <c r="W922" s="21">
        <v>64</v>
      </c>
      <c r="X922" s="21">
        <v>142</v>
      </c>
      <c r="Y922" s="21">
        <v>198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x14ac:dyDescent="0.25">
      <c r="A923" s="20">
        <v>8347</v>
      </c>
      <c r="B923" s="20" t="s">
        <v>295</v>
      </c>
      <c r="C923" s="21">
        <v>662</v>
      </c>
      <c r="D923" s="22">
        <f t="shared" si="54"/>
        <v>0.19184290030211482</v>
      </c>
      <c r="E923" s="21">
        <v>170</v>
      </c>
      <c r="F923" s="21">
        <v>127</v>
      </c>
      <c r="G923" s="21">
        <v>28</v>
      </c>
      <c r="H923" s="21">
        <v>11</v>
      </c>
      <c r="I923" s="21">
        <v>4</v>
      </c>
      <c r="J923" s="21">
        <v>42</v>
      </c>
      <c r="K923" s="21">
        <v>77</v>
      </c>
      <c r="L923" s="23">
        <v>0.27900000000000003</v>
      </c>
      <c r="N923" s="21">
        <f t="shared" si="56"/>
        <v>915</v>
      </c>
      <c r="O923" s="20" t="s">
        <v>496</v>
      </c>
      <c r="P923" s="21">
        <v>830</v>
      </c>
      <c r="Q923" s="23">
        <f t="shared" si="55"/>
        <v>0.18313253012048192</v>
      </c>
      <c r="R923" s="21">
        <v>221</v>
      </c>
      <c r="S923" s="25">
        <v>152</v>
      </c>
      <c r="T923" s="21">
        <v>47</v>
      </c>
      <c r="U923" s="21">
        <v>8</v>
      </c>
      <c r="V923" s="21">
        <v>14</v>
      </c>
      <c r="W923" s="21">
        <v>25</v>
      </c>
      <c r="X923" s="21">
        <v>104</v>
      </c>
      <c r="Y923" s="21">
        <v>198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x14ac:dyDescent="0.25">
      <c r="A924" s="20">
        <v>390</v>
      </c>
      <c r="B924" s="20" t="s">
        <v>362</v>
      </c>
      <c r="C924" s="21">
        <v>662</v>
      </c>
      <c r="D924" s="22">
        <f t="shared" si="54"/>
        <v>0.13897280966767372</v>
      </c>
      <c r="E924" s="21">
        <v>155</v>
      </c>
      <c r="F924" s="21">
        <v>92</v>
      </c>
      <c r="G924" s="21">
        <v>36</v>
      </c>
      <c r="H924" s="21">
        <v>6</v>
      </c>
      <c r="I924" s="21">
        <v>21</v>
      </c>
      <c r="J924" s="21">
        <v>86</v>
      </c>
      <c r="K924" s="21">
        <v>64</v>
      </c>
      <c r="L924" s="23">
        <v>0.27800000000000002</v>
      </c>
      <c r="N924" s="21">
        <f t="shared" si="56"/>
        <v>916</v>
      </c>
      <c r="O924" s="20" t="s">
        <v>761</v>
      </c>
      <c r="P924" s="21">
        <v>830</v>
      </c>
      <c r="Q924" s="23">
        <f t="shared" si="55"/>
        <v>0.14819277108433734</v>
      </c>
      <c r="R924" s="21">
        <v>187</v>
      </c>
      <c r="S924" s="25">
        <v>123</v>
      </c>
      <c r="T924" s="21">
        <v>37</v>
      </c>
      <c r="U924" s="21">
        <v>7</v>
      </c>
      <c r="V924" s="21">
        <v>20</v>
      </c>
      <c r="W924" s="21">
        <v>64</v>
      </c>
      <c r="X924" s="21">
        <v>202</v>
      </c>
      <c r="Y924" s="21">
        <v>196.1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x14ac:dyDescent="0.25">
      <c r="A925" s="20">
        <v>719</v>
      </c>
      <c r="B925" s="20" t="s">
        <v>57</v>
      </c>
      <c r="C925" s="21">
        <v>662</v>
      </c>
      <c r="D925" s="22">
        <f t="shared" si="54"/>
        <v>0.15256797583081572</v>
      </c>
      <c r="E925" s="21">
        <v>159</v>
      </c>
      <c r="F925" s="21">
        <v>101</v>
      </c>
      <c r="G925" s="21">
        <v>36</v>
      </c>
      <c r="H925" s="21">
        <v>4</v>
      </c>
      <c r="I925" s="21">
        <v>18</v>
      </c>
      <c r="J925" s="21">
        <v>54</v>
      </c>
      <c r="K925" s="21">
        <v>123</v>
      </c>
      <c r="L925" s="23">
        <v>0.27</v>
      </c>
      <c r="N925" s="21">
        <f t="shared" si="56"/>
        <v>917</v>
      </c>
      <c r="O925" s="20" t="s">
        <v>612</v>
      </c>
      <c r="P925" s="21">
        <v>830</v>
      </c>
      <c r="Q925" s="23">
        <f t="shared" si="55"/>
        <v>0.12650602409638553</v>
      </c>
      <c r="R925" s="21">
        <v>195</v>
      </c>
      <c r="S925" s="25">
        <v>105</v>
      </c>
      <c r="T925" s="21">
        <v>53</v>
      </c>
      <c r="U925" s="21">
        <v>3</v>
      </c>
      <c r="V925" s="21">
        <v>34</v>
      </c>
      <c r="W925" s="21">
        <v>73</v>
      </c>
      <c r="X925" s="21">
        <v>123</v>
      </c>
      <c r="Y925" s="21">
        <v>192.1</v>
      </c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x14ac:dyDescent="0.25">
      <c r="A926" s="20">
        <v>2090</v>
      </c>
      <c r="B926" s="20" t="s">
        <v>188</v>
      </c>
      <c r="C926" s="21">
        <v>662</v>
      </c>
      <c r="D926" s="22">
        <f t="shared" si="54"/>
        <v>0.17522658610271905</v>
      </c>
      <c r="E926" s="21">
        <v>171</v>
      </c>
      <c r="F926" s="21">
        <v>116</v>
      </c>
      <c r="G926" s="21">
        <v>33</v>
      </c>
      <c r="H926" s="21">
        <v>4</v>
      </c>
      <c r="I926" s="21">
        <v>18</v>
      </c>
      <c r="J926" s="21">
        <v>41</v>
      </c>
      <c r="K926" s="21">
        <v>108</v>
      </c>
      <c r="L926" s="23">
        <v>0.27800000000000002</v>
      </c>
      <c r="N926" s="21">
        <f t="shared" si="56"/>
        <v>918</v>
      </c>
      <c r="O926" s="20" t="s">
        <v>570</v>
      </c>
      <c r="P926" s="21">
        <v>830</v>
      </c>
      <c r="Q926" s="23">
        <f t="shared" si="55"/>
        <v>0.15421686746987953</v>
      </c>
      <c r="R926" s="21">
        <v>192</v>
      </c>
      <c r="S926" s="25">
        <v>128</v>
      </c>
      <c r="T926" s="21">
        <v>44</v>
      </c>
      <c r="U926" s="21">
        <v>2</v>
      </c>
      <c r="V926" s="21">
        <v>18</v>
      </c>
      <c r="W926" s="21">
        <v>68</v>
      </c>
      <c r="X926" s="21">
        <v>146</v>
      </c>
      <c r="Y926" s="21">
        <v>191</v>
      </c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spans="1:42" x14ac:dyDescent="0.25">
      <c r="A927" s="20">
        <v>7539</v>
      </c>
      <c r="B927" s="20" t="s">
        <v>77</v>
      </c>
      <c r="C927" s="21">
        <v>662</v>
      </c>
      <c r="D927" s="22">
        <f t="shared" si="54"/>
        <v>0.16767371601208458</v>
      </c>
      <c r="E927" s="21">
        <v>163</v>
      </c>
      <c r="F927" s="21">
        <v>111</v>
      </c>
      <c r="G927" s="21">
        <v>36</v>
      </c>
      <c r="H927" s="21">
        <v>4</v>
      </c>
      <c r="I927" s="21">
        <v>12</v>
      </c>
      <c r="J927" s="21">
        <v>54</v>
      </c>
      <c r="K927" s="21">
        <v>112</v>
      </c>
      <c r="L927" s="23">
        <v>0.27300000000000002</v>
      </c>
      <c r="N927" s="21">
        <f t="shared" si="56"/>
        <v>919</v>
      </c>
      <c r="O927" s="20" t="s">
        <v>571</v>
      </c>
      <c r="P927" s="21">
        <v>830</v>
      </c>
      <c r="Q927" s="23">
        <f t="shared" si="55"/>
        <v>0.18674698795180722</v>
      </c>
      <c r="R927" s="21">
        <v>212</v>
      </c>
      <c r="S927" s="25">
        <v>155</v>
      </c>
      <c r="T927" s="21">
        <v>38</v>
      </c>
      <c r="U927" s="21">
        <v>5</v>
      </c>
      <c r="V927" s="21">
        <v>14</v>
      </c>
      <c r="W927" s="21">
        <v>70</v>
      </c>
      <c r="X927" s="21">
        <v>137</v>
      </c>
      <c r="Y927" s="21">
        <v>187</v>
      </c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x14ac:dyDescent="0.25">
      <c r="A928" s="20">
        <v>1252</v>
      </c>
      <c r="B928" s="20" t="s">
        <v>383</v>
      </c>
      <c r="C928" s="21">
        <v>662</v>
      </c>
      <c r="D928" s="22">
        <f t="shared" si="54"/>
        <v>0.1555891238670695</v>
      </c>
      <c r="E928" s="21">
        <v>167</v>
      </c>
      <c r="F928" s="21">
        <v>103</v>
      </c>
      <c r="G928" s="21">
        <v>41</v>
      </c>
      <c r="H928" s="21">
        <v>3</v>
      </c>
      <c r="I928" s="21">
        <v>20</v>
      </c>
      <c r="J928" s="21">
        <v>96</v>
      </c>
      <c r="K928" s="21">
        <v>67</v>
      </c>
      <c r="L928" s="23">
        <v>0.3</v>
      </c>
      <c r="N928" s="21">
        <f t="shared" si="56"/>
        <v>920</v>
      </c>
      <c r="O928" s="20" t="s">
        <v>548</v>
      </c>
      <c r="P928" s="21">
        <v>829</v>
      </c>
      <c r="Q928" s="23">
        <f t="shared" si="55"/>
        <v>0.1471652593486128</v>
      </c>
      <c r="R928" s="21">
        <v>176</v>
      </c>
      <c r="S928" s="25">
        <v>122</v>
      </c>
      <c r="T928" s="21">
        <v>40</v>
      </c>
      <c r="U928" s="21">
        <v>0</v>
      </c>
      <c r="V928" s="21">
        <v>14</v>
      </c>
      <c r="W928" s="21">
        <v>59</v>
      </c>
      <c r="X928" s="21">
        <v>198</v>
      </c>
      <c r="Y928" s="21">
        <v>204.2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x14ac:dyDescent="0.25">
      <c r="A929" s="20">
        <v>11602</v>
      </c>
      <c r="B929" s="20" t="s">
        <v>382</v>
      </c>
      <c r="C929" s="21">
        <v>662</v>
      </c>
      <c r="D929" s="22">
        <f t="shared" si="54"/>
        <v>0.1404833836858006</v>
      </c>
      <c r="E929" s="21">
        <v>145</v>
      </c>
      <c r="F929" s="21">
        <v>93</v>
      </c>
      <c r="G929" s="21">
        <v>34</v>
      </c>
      <c r="H929" s="21">
        <v>10</v>
      </c>
      <c r="I929" s="21">
        <v>8</v>
      </c>
      <c r="J929" s="21">
        <v>49</v>
      </c>
      <c r="K929" s="21">
        <v>138</v>
      </c>
      <c r="L929" s="23">
        <v>0.24199999999999999</v>
      </c>
      <c r="N929" s="21">
        <f t="shared" si="56"/>
        <v>921</v>
      </c>
      <c r="O929" s="20" t="s">
        <v>589</v>
      </c>
      <c r="P929" s="21">
        <v>829</v>
      </c>
      <c r="Q929" s="23">
        <f t="shared" si="55"/>
        <v>0.14595898673100122</v>
      </c>
      <c r="R929" s="21">
        <v>190</v>
      </c>
      <c r="S929" s="25">
        <v>121</v>
      </c>
      <c r="T929" s="21">
        <v>37</v>
      </c>
      <c r="U929" s="21">
        <v>8</v>
      </c>
      <c r="V929" s="21">
        <v>24</v>
      </c>
      <c r="W929" s="21">
        <v>54</v>
      </c>
      <c r="X929" s="21">
        <v>167</v>
      </c>
      <c r="Y929" s="21">
        <v>203.1</v>
      </c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x14ac:dyDescent="0.25">
      <c r="A930" s="20">
        <v>1888</v>
      </c>
      <c r="B930" s="20" t="s">
        <v>381</v>
      </c>
      <c r="C930" s="21">
        <v>662</v>
      </c>
      <c r="D930" s="22">
        <f t="shared" si="54"/>
        <v>0.16163141993957703</v>
      </c>
      <c r="E930" s="21">
        <v>168</v>
      </c>
      <c r="F930" s="21">
        <v>107</v>
      </c>
      <c r="G930" s="21">
        <v>41</v>
      </c>
      <c r="H930" s="21">
        <v>0</v>
      </c>
      <c r="I930" s="21">
        <v>20</v>
      </c>
      <c r="J930" s="21">
        <v>54</v>
      </c>
      <c r="K930" s="21">
        <v>129</v>
      </c>
      <c r="L930" s="23">
        <v>0.28100000000000003</v>
      </c>
      <c r="N930" s="21">
        <f t="shared" si="56"/>
        <v>922</v>
      </c>
      <c r="O930" s="20" t="s">
        <v>713</v>
      </c>
      <c r="P930" s="21">
        <v>829</v>
      </c>
      <c r="Q930" s="23">
        <f t="shared" si="55"/>
        <v>0.16164053075995174</v>
      </c>
      <c r="R930" s="21">
        <v>208</v>
      </c>
      <c r="S930" s="25">
        <v>134</v>
      </c>
      <c r="T930" s="21">
        <v>38</v>
      </c>
      <c r="U930" s="21">
        <v>1</v>
      </c>
      <c r="V930" s="21">
        <v>35</v>
      </c>
      <c r="W930" s="21">
        <v>47</v>
      </c>
      <c r="X930" s="21">
        <v>150</v>
      </c>
      <c r="Y930" s="21">
        <v>195.2</v>
      </c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x14ac:dyDescent="0.25">
      <c r="A931" s="20">
        <v>6310</v>
      </c>
      <c r="B931" s="20" t="s">
        <v>206</v>
      </c>
      <c r="C931" s="21">
        <v>662</v>
      </c>
      <c r="D931" s="22">
        <f t="shared" si="54"/>
        <v>0.19486404833836857</v>
      </c>
      <c r="E931" s="21">
        <v>157</v>
      </c>
      <c r="F931" s="21">
        <v>129</v>
      </c>
      <c r="G931" s="21">
        <v>20</v>
      </c>
      <c r="H931" s="21">
        <v>5</v>
      </c>
      <c r="I931" s="21">
        <v>3</v>
      </c>
      <c r="J931" s="21">
        <v>26</v>
      </c>
      <c r="K931" s="21">
        <v>75</v>
      </c>
      <c r="L931" s="23">
        <v>0.25700000000000001</v>
      </c>
      <c r="N931" s="21">
        <f t="shared" si="56"/>
        <v>923</v>
      </c>
      <c r="O931" s="20" t="s">
        <v>654</v>
      </c>
      <c r="P931" s="21">
        <v>829</v>
      </c>
      <c r="Q931" s="23">
        <f t="shared" si="55"/>
        <v>0.15560916767189384</v>
      </c>
      <c r="R931" s="21">
        <v>207</v>
      </c>
      <c r="S931" s="25">
        <v>129</v>
      </c>
      <c r="T931" s="21">
        <v>53</v>
      </c>
      <c r="U931" s="21">
        <v>3</v>
      </c>
      <c r="V931" s="21">
        <v>22</v>
      </c>
      <c r="W931" s="21">
        <v>57</v>
      </c>
      <c r="X931" s="21">
        <v>122</v>
      </c>
      <c r="Y931" s="21">
        <v>192.2</v>
      </c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x14ac:dyDescent="0.25">
      <c r="A932" s="20">
        <v>243</v>
      </c>
      <c r="B932" s="20" t="s">
        <v>91</v>
      </c>
      <c r="C932" s="21">
        <v>662</v>
      </c>
      <c r="D932" s="22">
        <f t="shared" si="54"/>
        <v>0.18277945619335348</v>
      </c>
      <c r="E932" s="21">
        <v>183</v>
      </c>
      <c r="F932" s="21">
        <v>121</v>
      </c>
      <c r="G932" s="21">
        <v>35</v>
      </c>
      <c r="H932" s="21">
        <v>1</v>
      </c>
      <c r="I932" s="21">
        <v>26</v>
      </c>
      <c r="J932" s="21">
        <v>41</v>
      </c>
      <c r="K932" s="21">
        <v>51</v>
      </c>
      <c r="L932" s="23">
        <v>0.3</v>
      </c>
      <c r="N932" s="21">
        <f t="shared" si="56"/>
        <v>924</v>
      </c>
      <c r="O932" s="20" t="s">
        <v>703</v>
      </c>
      <c r="P932" s="21">
        <v>829</v>
      </c>
      <c r="Q932" s="23">
        <f t="shared" si="55"/>
        <v>0.1773220747889023</v>
      </c>
      <c r="R932" s="21">
        <v>194</v>
      </c>
      <c r="S932" s="25">
        <v>147</v>
      </c>
      <c r="T932" s="21">
        <v>33</v>
      </c>
      <c r="U932" s="21">
        <v>3</v>
      </c>
      <c r="V932" s="21">
        <v>11</v>
      </c>
      <c r="W932" s="21">
        <v>108</v>
      </c>
      <c r="X932" s="21">
        <v>136</v>
      </c>
      <c r="Y932" s="21">
        <v>190.1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spans="1:42" x14ac:dyDescent="0.25">
      <c r="A933" s="20">
        <v>9368</v>
      </c>
      <c r="B933" s="20" t="s">
        <v>380</v>
      </c>
      <c r="C933" s="21">
        <v>661</v>
      </c>
      <c r="D933" s="22">
        <f t="shared" si="54"/>
        <v>0.14523449319213314</v>
      </c>
      <c r="E933" s="21">
        <v>169</v>
      </c>
      <c r="F933" s="21">
        <v>96</v>
      </c>
      <c r="G933" s="21">
        <v>46</v>
      </c>
      <c r="H933" s="21">
        <v>5</v>
      </c>
      <c r="I933" s="21">
        <v>22</v>
      </c>
      <c r="J933" s="21">
        <v>72</v>
      </c>
      <c r="K933" s="21">
        <v>124</v>
      </c>
      <c r="L933" s="23">
        <v>0.29399999999999998</v>
      </c>
      <c r="N933" s="21">
        <f t="shared" si="56"/>
        <v>925</v>
      </c>
      <c r="O933" s="20" t="s">
        <v>614</v>
      </c>
      <c r="P933" s="21">
        <v>829</v>
      </c>
      <c r="Q933" s="23">
        <f t="shared" si="55"/>
        <v>0.158021712907117</v>
      </c>
      <c r="R933" s="21">
        <v>189</v>
      </c>
      <c r="S933" s="25">
        <v>131</v>
      </c>
      <c r="T933" s="21">
        <v>42</v>
      </c>
      <c r="U933" s="21">
        <v>2</v>
      </c>
      <c r="V933" s="21">
        <v>14</v>
      </c>
      <c r="W933" s="21">
        <v>84</v>
      </c>
      <c r="X933" s="21">
        <v>152</v>
      </c>
      <c r="Y933" s="21">
        <v>188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x14ac:dyDescent="0.25">
      <c r="A934" s="20">
        <v>547</v>
      </c>
      <c r="B934" s="20" t="s">
        <v>379</v>
      </c>
      <c r="C934" s="21">
        <v>661</v>
      </c>
      <c r="D934" s="22">
        <f t="shared" si="54"/>
        <v>0.14523449319213314</v>
      </c>
      <c r="E934" s="21">
        <v>164</v>
      </c>
      <c r="F934" s="21">
        <v>96</v>
      </c>
      <c r="G934" s="21">
        <v>33</v>
      </c>
      <c r="H934" s="21">
        <v>1</v>
      </c>
      <c r="I934" s="21">
        <v>34</v>
      </c>
      <c r="J934" s="21">
        <v>109</v>
      </c>
      <c r="K934" s="21">
        <v>90</v>
      </c>
      <c r="L934" s="23">
        <v>0.30399999999999999</v>
      </c>
      <c r="N934" s="21">
        <f t="shared" si="56"/>
        <v>926</v>
      </c>
      <c r="O934" s="20" t="s">
        <v>553</v>
      </c>
      <c r="P934" s="21">
        <v>829</v>
      </c>
      <c r="Q934" s="23">
        <f t="shared" si="55"/>
        <v>0.16164053075995174</v>
      </c>
      <c r="R934" s="21">
        <v>204</v>
      </c>
      <c r="S934" s="25">
        <v>134</v>
      </c>
      <c r="T934" s="21">
        <v>42</v>
      </c>
      <c r="U934" s="21">
        <v>3</v>
      </c>
      <c r="V934" s="21">
        <v>25</v>
      </c>
      <c r="W934" s="21">
        <v>78</v>
      </c>
      <c r="X934" s="21">
        <v>145</v>
      </c>
      <c r="Y934" s="21">
        <v>186.2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x14ac:dyDescent="0.25">
      <c r="A935" s="20">
        <v>1008559</v>
      </c>
      <c r="B935" s="20" t="s">
        <v>378</v>
      </c>
      <c r="C935" s="21">
        <v>661</v>
      </c>
      <c r="D935" s="22">
        <f>F935/C935</f>
        <v>8.7745839636913764E-2</v>
      </c>
      <c r="E935" s="21">
        <v>145</v>
      </c>
      <c r="F935" s="21">
        <v>58</v>
      </c>
      <c r="G935" s="21">
        <v>21</v>
      </c>
      <c r="H935" s="21">
        <v>1</v>
      </c>
      <c r="I935" s="21">
        <v>65</v>
      </c>
      <c r="J935" s="21">
        <v>133</v>
      </c>
      <c r="K935" s="21">
        <v>141</v>
      </c>
      <c r="L935" s="23">
        <v>0.27800000000000002</v>
      </c>
      <c r="N935" s="21">
        <f t="shared" si="56"/>
        <v>927</v>
      </c>
      <c r="O935" s="20" t="s">
        <v>670</v>
      </c>
      <c r="P935" s="21">
        <v>829</v>
      </c>
      <c r="Q935" s="23">
        <f t="shared" si="55"/>
        <v>0.18094089264173704</v>
      </c>
      <c r="R935" s="21">
        <v>230</v>
      </c>
      <c r="S935" s="25">
        <v>150</v>
      </c>
      <c r="T935" s="21">
        <v>58</v>
      </c>
      <c r="U935" s="21">
        <v>3</v>
      </c>
      <c r="V935" s="21">
        <v>19</v>
      </c>
      <c r="W935" s="21">
        <v>47</v>
      </c>
      <c r="X935" s="21">
        <v>87</v>
      </c>
      <c r="Y935" s="21">
        <v>185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x14ac:dyDescent="0.25">
      <c r="A936" s="20">
        <v>1233</v>
      </c>
      <c r="B936" s="20" t="s">
        <v>314</v>
      </c>
      <c r="C936" s="21">
        <v>661</v>
      </c>
      <c r="D936" s="22">
        <f t="shared" si="54"/>
        <v>0.11195158850226929</v>
      </c>
      <c r="E936" s="21">
        <v>156</v>
      </c>
      <c r="F936" s="21">
        <v>74</v>
      </c>
      <c r="G936" s="21">
        <v>28</v>
      </c>
      <c r="H936" s="21">
        <v>4</v>
      </c>
      <c r="I936" s="21">
        <v>50</v>
      </c>
      <c r="J936" s="21">
        <v>79</v>
      </c>
      <c r="K936" s="21">
        <v>121</v>
      </c>
      <c r="L936" s="23">
        <v>0.27200000000000002</v>
      </c>
      <c r="N936" s="21">
        <f t="shared" si="56"/>
        <v>928</v>
      </c>
      <c r="O936" s="20" t="s">
        <v>487</v>
      </c>
      <c r="P936" s="21">
        <v>829</v>
      </c>
      <c r="Q936" s="23">
        <f t="shared" si="55"/>
        <v>0.18697225572979492</v>
      </c>
      <c r="R936" s="21">
        <v>233</v>
      </c>
      <c r="S936" s="25">
        <v>155</v>
      </c>
      <c r="T936" s="21">
        <v>48</v>
      </c>
      <c r="U936" s="21">
        <v>7</v>
      </c>
      <c r="V936" s="21">
        <v>23</v>
      </c>
      <c r="W936" s="21">
        <v>53</v>
      </c>
      <c r="X936" s="21">
        <v>114</v>
      </c>
      <c r="Y936" s="21">
        <v>183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x14ac:dyDescent="0.25">
      <c r="A937" s="20">
        <v>17901</v>
      </c>
      <c r="B937" s="20" t="s">
        <v>176</v>
      </c>
      <c r="C937" s="21">
        <v>661</v>
      </c>
      <c r="D937" s="22">
        <f t="shared" si="54"/>
        <v>0.15885022692889561</v>
      </c>
      <c r="E937" s="21">
        <v>168</v>
      </c>
      <c r="F937" s="21">
        <v>105</v>
      </c>
      <c r="G937" s="21">
        <v>41</v>
      </c>
      <c r="H937" s="21">
        <v>6</v>
      </c>
      <c r="I937" s="21">
        <v>16</v>
      </c>
      <c r="J937" s="21">
        <v>71</v>
      </c>
      <c r="K937" s="21">
        <v>106</v>
      </c>
      <c r="L937" s="23">
        <v>0.28999999999999998</v>
      </c>
      <c r="N937" s="21">
        <f t="shared" si="56"/>
        <v>929</v>
      </c>
      <c r="O937" s="20" t="s">
        <v>628</v>
      </c>
      <c r="P937" s="21">
        <v>829</v>
      </c>
      <c r="Q937" s="23">
        <f t="shared" si="55"/>
        <v>0.15560916767189384</v>
      </c>
      <c r="R937" s="21">
        <v>198</v>
      </c>
      <c r="S937" s="25">
        <v>129</v>
      </c>
      <c r="T937" s="21">
        <v>48</v>
      </c>
      <c r="U937" s="21">
        <v>0</v>
      </c>
      <c r="V937" s="21">
        <v>21</v>
      </c>
      <c r="W937" s="21">
        <v>105</v>
      </c>
      <c r="X937" s="21">
        <v>124</v>
      </c>
      <c r="Y937" s="21">
        <v>181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spans="1:42" x14ac:dyDescent="0.25">
      <c r="A938" s="20">
        <v>3787</v>
      </c>
      <c r="B938" s="20" t="s">
        <v>193</v>
      </c>
      <c r="C938" s="21">
        <v>661</v>
      </c>
      <c r="D938" s="22">
        <f t="shared" si="54"/>
        <v>0.1664145234493192</v>
      </c>
      <c r="E938" s="21">
        <v>181</v>
      </c>
      <c r="F938" s="21">
        <v>110</v>
      </c>
      <c r="G938" s="21">
        <v>40</v>
      </c>
      <c r="H938" s="21">
        <v>5</v>
      </c>
      <c r="I938" s="21">
        <v>26</v>
      </c>
      <c r="J938" s="21">
        <v>66</v>
      </c>
      <c r="K938" s="21">
        <v>113</v>
      </c>
      <c r="L938" s="23">
        <v>0.311</v>
      </c>
      <c r="N938" s="21">
        <f t="shared" si="56"/>
        <v>930</v>
      </c>
      <c r="O938" s="20" t="s">
        <v>517</v>
      </c>
      <c r="P938" s="21">
        <v>828</v>
      </c>
      <c r="Q938" s="23">
        <f t="shared" si="55"/>
        <v>0.13405797101449277</v>
      </c>
      <c r="R938" s="21">
        <v>168</v>
      </c>
      <c r="S938" s="25">
        <v>111</v>
      </c>
      <c r="T938" s="21">
        <v>34</v>
      </c>
      <c r="U938" s="21">
        <v>2</v>
      </c>
      <c r="V938" s="21">
        <v>21</v>
      </c>
      <c r="W938" s="21">
        <v>50</v>
      </c>
      <c r="X938" s="21">
        <v>174</v>
      </c>
      <c r="Y938" s="21">
        <v>206.1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x14ac:dyDescent="0.25">
      <c r="A939" s="20">
        <v>1213</v>
      </c>
      <c r="B939" s="20" t="s">
        <v>72</v>
      </c>
      <c r="C939" s="21">
        <v>661</v>
      </c>
      <c r="D939" s="22">
        <f t="shared" si="54"/>
        <v>0.15128593040847202</v>
      </c>
      <c r="E939" s="21">
        <v>182</v>
      </c>
      <c r="F939" s="21">
        <v>100</v>
      </c>
      <c r="G939" s="21">
        <v>48</v>
      </c>
      <c r="H939" s="21">
        <v>2</v>
      </c>
      <c r="I939" s="21">
        <v>32</v>
      </c>
      <c r="J939" s="21">
        <v>53</v>
      </c>
      <c r="K939" s="21">
        <v>89</v>
      </c>
      <c r="L939" s="23">
        <v>0.30399999999999999</v>
      </c>
      <c r="N939" s="21">
        <f t="shared" si="56"/>
        <v>931</v>
      </c>
      <c r="O939" s="20" t="s">
        <v>538</v>
      </c>
      <c r="P939" s="21">
        <v>828</v>
      </c>
      <c r="Q939" s="23">
        <f t="shared" si="55"/>
        <v>0.14371980676328502</v>
      </c>
      <c r="R939" s="21">
        <v>183</v>
      </c>
      <c r="S939" s="25">
        <v>119</v>
      </c>
      <c r="T939" s="21">
        <v>42</v>
      </c>
      <c r="U939" s="21">
        <v>6</v>
      </c>
      <c r="V939" s="21">
        <v>16</v>
      </c>
      <c r="W939" s="21">
        <v>47</v>
      </c>
      <c r="X939" s="21">
        <v>207</v>
      </c>
      <c r="Y939" s="21">
        <v>205</v>
      </c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x14ac:dyDescent="0.25">
      <c r="A940" s="20">
        <v>1005272</v>
      </c>
      <c r="B940" s="20" t="s">
        <v>377</v>
      </c>
      <c r="C940" s="21">
        <v>661</v>
      </c>
      <c r="D940" s="22">
        <f t="shared" si="54"/>
        <v>0.20574886535552195</v>
      </c>
      <c r="E940" s="21">
        <v>173</v>
      </c>
      <c r="F940" s="21">
        <v>136</v>
      </c>
      <c r="G940" s="21">
        <v>28</v>
      </c>
      <c r="H940" s="21">
        <v>3</v>
      </c>
      <c r="I940" s="21">
        <v>6</v>
      </c>
      <c r="J940" s="21">
        <v>82</v>
      </c>
      <c r="K940" s="21">
        <v>73</v>
      </c>
      <c r="L940" s="23">
        <v>0.308</v>
      </c>
      <c r="N940" s="21">
        <f t="shared" si="56"/>
        <v>932</v>
      </c>
      <c r="O940" s="20" t="s">
        <v>521</v>
      </c>
      <c r="P940" s="21">
        <v>828</v>
      </c>
      <c r="Q940" s="23">
        <f t="shared" si="55"/>
        <v>0.15942028985507245</v>
      </c>
      <c r="R940" s="21">
        <v>197</v>
      </c>
      <c r="S940" s="25">
        <v>132</v>
      </c>
      <c r="T940" s="21">
        <v>37</v>
      </c>
      <c r="U940" s="21">
        <v>2</v>
      </c>
      <c r="V940" s="21">
        <v>26</v>
      </c>
      <c r="W940" s="21">
        <v>40</v>
      </c>
      <c r="X940" s="21">
        <v>125</v>
      </c>
      <c r="Y940" s="21">
        <v>202.1</v>
      </c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x14ac:dyDescent="0.25">
      <c r="A941" s="20">
        <v>1737</v>
      </c>
      <c r="B941" s="20" t="s">
        <v>287</v>
      </c>
      <c r="C941" s="21">
        <v>661</v>
      </c>
      <c r="D941" s="22">
        <f t="shared" si="54"/>
        <v>0.17851739788199697</v>
      </c>
      <c r="E941" s="21">
        <v>190</v>
      </c>
      <c r="F941" s="21">
        <v>118</v>
      </c>
      <c r="G941" s="21">
        <v>37</v>
      </c>
      <c r="H941" s="21">
        <v>1</v>
      </c>
      <c r="I941" s="21">
        <v>34</v>
      </c>
      <c r="J941" s="21">
        <v>53</v>
      </c>
      <c r="K941" s="21">
        <v>93</v>
      </c>
      <c r="L941" s="23">
        <v>0.32100000000000001</v>
      </c>
      <c r="N941" s="21">
        <f t="shared" si="56"/>
        <v>933</v>
      </c>
      <c r="O941" s="20" t="s">
        <v>647</v>
      </c>
      <c r="P941" s="21">
        <v>828</v>
      </c>
      <c r="Q941" s="23">
        <f t="shared" si="55"/>
        <v>0.14371980676328502</v>
      </c>
      <c r="R941" s="21">
        <v>190</v>
      </c>
      <c r="S941" s="25">
        <v>119</v>
      </c>
      <c r="T941" s="21">
        <v>40</v>
      </c>
      <c r="U941" s="21">
        <v>3</v>
      </c>
      <c r="V941" s="21">
        <v>28</v>
      </c>
      <c r="W941" s="21">
        <v>48</v>
      </c>
      <c r="X941" s="21">
        <v>162</v>
      </c>
      <c r="Y941" s="21">
        <v>200</v>
      </c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spans="1:42" x14ac:dyDescent="0.25">
      <c r="A942" s="20">
        <v>545</v>
      </c>
      <c r="B942" s="20" t="s">
        <v>376</v>
      </c>
      <c r="C942" s="21">
        <v>661</v>
      </c>
      <c r="D942" s="22">
        <f t="shared" si="54"/>
        <v>0.1346444780635401</v>
      </c>
      <c r="E942" s="21">
        <v>169</v>
      </c>
      <c r="F942" s="21">
        <v>89</v>
      </c>
      <c r="G942" s="21">
        <v>43</v>
      </c>
      <c r="H942" s="21">
        <v>1</v>
      </c>
      <c r="I942" s="21">
        <v>36</v>
      </c>
      <c r="J942" s="21">
        <v>54</v>
      </c>
      <c r="K942" s="21">
        <v>139</v>
      </c>
      <c r="L942" s="23">
        <v>0.28199999999999997</v>
      </c>
      <c r="N942" s="21">
        <f t="shared" si="56"/>
        <v>934</v>
      </c>
      <c r="O942" s="20" t="s">
        <v>501</v>
      </c>
      <c r="P942" s="21">
        <v>828</v>
      </c>
      <c r="Q942" s="23">
        <f t="shared" si="55"/>
        <v>0.16908212560386474</v>
      </c>
      <c r="R942" s="21">
        <v>196</v>
      </c>
      <c r="S942" s="25">
        <v>140</v>
      </c>
      <c r="T942" s="21">
        <v>33</v>
      </c>
      <c r="U942" s="21">
        <v>1</v>
      </c>
      <c r="V942" s="21">
        <v>22</v>
      </c>
      <c r="W942" s="21">
        <v>50</v>
      </c>
      <c r="X942" s="21">
        <v>195</v>
      </c>
      <c r="Y942" s="21">
        <v>195.1</v>
      </c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x14ac:dyDescent="0.25">
      <c r="A943" s="20">
        <v>789</v>
      </c>
      <c r="B943" s="20" t="s">
        <v>359</v>
      </c>
      <c r="C943" s="21">
        <v>661</v>
      </c>
      <c r="D943" s="22">
        <f t="shared" si="54"/>
        <v>0.14977307110438728</v>
      </c>
      <c r="E943" s="21">
        <v>167</v>
      </c>
      <c r="F943" s="21">
        <v>99</v>
      </c>
      <c r="G943" s="21">
        <v>36</v>
      </c>
      <c r="H943" s="21">
        <v>4</v>
      </c>
      <c r="I943" s="21">
        <v>28</v>
      </c>
      <c r="J943" s="21">
        <v>56</v>
      </c>
      <c r="K943" s="21">
        <v>91</v>
      </c>
      <c r="L943" s="23">
        <v>0.28000000000000003</v>
      </c>
      <c r="N943" s="21">
        <f t="shared" si="56"/>
        <v>935</v>
      </c>
      <c r="O943" s="20" t="s">
        <v>579</v>
      </c>
      <c r="P943" s="21">
        <v>828</v>
      </c>
      <c r="Q943" s="23">
        <f t="shared" si="55"/>
        <v>0.17270531400966183</v>
      </c>
      <c r="R943" s="21">
        <v>205</v>
      </c>
      <c r="S943" s="25">
        <v>143</v>
      </c>
      <c r="T943" s="21">
        <v>42</v>
      </c>
      <c r="U943" s="21">
        <v>5</v>
      </c>
      <c r="V943" s="21">
        <v>15</v>
      </c>
      <c r="W943" s="21">
        <v>53</v>
      </c>
      <c r="X943" s="21">
        <v>87</v>
      </c>
      <c r="Y943" s="21">
        <v>195.1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x14ac:dyDescent="0.25">
      <c r="A944" s="20">
        <v>3811</v>
      </c>
      <c r="B944" s="20" t="s">
        <v>305</v>
      </c>
      <c r="C944" s="21">
        <v>661</v>
      </c>
      <c r="D944" s="22">
        <f t="shared" si="54"/>
        <v>0.2329803328290469</v>
      </c>
      <c r="E944" s="21">
        <v>178</v>
      </c>
      <c r="F944" s="21">
        <v>154</v>
      </c>
      <c r="G944" s="21">
        <v>19</v>
      </c>
      <c r="H944" s="21">
        <v>4</v>
      </c>
      <c r="I944" s="21">
        <v>1</v>
      </c>
      <c r="J944" s="21">
        <v>73</v>
      </c>
      <c r="K944" s="21">
        <v>58</v>
      </c>
      <c r="L944" s="23">
        <v>0.307</v>
      </c>
      <c r="N944" s="21">
        <f t="shared" si="56"/>
        <v>936</v>
      </c>
      <c r="O944" s="20" t="s">
        <v>595</v>
      </c>
      <c r="P944" s="21">
        <v>828</v>
      </c>
      <c r="Q944" s="23">
        <f t="shared" si="55"/>
        <v>0.15338164251207728</v>
      </c>
      <c r="R944" s="21">
        <v>192</v>
      </c>
      <c r="S944" s="25">
        <v>127</v>
      </c>
      <c r="T944" s="21">
        <v>31</v>
      </c>
      <c r="U944" s="21">
        <v>2</v>
      </c>
      <c r="V944" s="21">
        <v>32</v>
      </c>
      <c r="W944" s="21">
        <v>63</v>
      </c>
      <c r="X944" s="21">
        <v>152</v>
      </c>
      <c r="Y944" s="21">
        <v>191.2</v>
      </c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x14ac:dyDescent="0.25">
      <c r="A945" s="20">
        <v>3361</v>
      </c>
      <c r="B945" s="20" t="s">
        <v>313</v>
      </c>
      <c r="C945" s="21">
        <v>661</v>
      </c>
      <c r="D945" s="22">
        <f t="shared" si="54"/>
        <v>0.14826021180030258</v>
      </c>
      <c r="E945" s="21">
        <v>152</v>
      </c>
      <c r="F945" s="21">
        <v>98</v>
      </c>
      <c r="G945" s="21">
        <v>35</v>
      </c>
      <c r="H945" s="21">
        <v>0</v>
      </c>
      <c r="I945" s="21">
        <v>19</v>
      </c>
      <c r="J945" s="21">
        <v>74</v>
      </c>
      <c r="K945" s="21">
        <v>97</v>
      </c>
      <c r="L945" s="23">
        <v>0.26600000000000001</v>
      </c>
      <c r="N945" s="21">
        <f t="shared" si="56"/>
        <v>937</v>
      </c>
      <c r="O945" s="20" t="s">
        <v>655</v>
      </c>
      <c r="P945" s="21">
        <v>828</v>
      </c>
      <c r="Q945" s="23">
        <f t="shared" si="55"/>
        <v>0.14734299516908211</v>
      </c>
      <c r="R945" s="21">
        <v>191</v>
      </c>
      <c r="S945" s="25">
        <v>122</v>
      </c>
      <c r="T945" s="21">
        <v>32</v>
      </c>
      <c r="U945" s="21">
        <v>6</v>
      </c>
      <c r="V945" s="21">
        <v>31</v>
      </c>
      <c r="W945" s="21">
        <v>89</v>
      </c>
      <c r="X945" s="21">
        <v>181</v>
      </c>
      <c r="Y945" s="21">
        <v>190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x14ac:dyDescent="0.25">
      <c r="A946" s="20">
        <v>804</v>
      </c>
      <c r="B946" s="20" t="s">
        <v>67</v>
      </c>
      <c r="C946" s="21">
        <v>661</v>
      </c>
      <c r="D946" s="22">
        <f t="shared" si="54"/>
        <v>0.12102874432677761</v>
      </c>
      <c r="E946" s="21">
        <v>140</v>
      </c>
      <c r="F946" s="21">
        <v>80</v>
      </c>
      <c r="G946" s="21">
        <v>42</v>
      </c>
      <c r="H946" s="21">
        <v>7</v>
      </c>
      <c r="I946" s="21">
        <v>11</v>
      </c>
      <c r="J946" s="21">
        <v>84</v>
      </c>
      <c r="K946" s="21">
        <v>147</v>
      </c>
      <c r="L946" s="23">
        <v>0.248</v>
      </c>
      <c r="N946" s="21">
        <f t="shared" si="56"/>
        <v>938</v>
      </c>
      <c r="O946" s="20" t="s">
        <v>852</v>
      </c>
      <c r="P946" s="21">
        <v>828</v>
      </c>
      <c r="Q946" s="23">
        <f t="shared" si="55"/>
        <v>0.18719806763285024</v>
      </c>
      <c r="R946" s="21">
        <v>208</v>
      </c>
      <c r="S946" s="25">
        <v>155</v>
      </c>
      <c r="T946" s="21">
        <v>27</v>
      </c>
      <c r="U946" s="21">
        <v>5</v>
      </c>
      <c r="V946" s="21">
        <v>21</v>
      </c>
      <c r="W946" s="21">
        <v>71</v>
      </c>
      <c r="X946" s="21">
        <v>111</v>
      </c>
      <c r="Y946" s="21">
        <v>187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x14ac:dyDescent="0.25">
      <c r="A947" s="20">
        <v>1573</v>
      </c>
      <c r="B947" s="20" t="s">
        <v>375</v>
      </c>
      <c r="C947" s="21">
        <v>661</v>
      </c>
      <c r="D947" s="22">
        <f t="shared" si="54"/>
        <v>0.14220877458396369</v>
      </c>
      <c r="E947" s="21">
        <v>145</v>
      </c>
      <c r="F947" s="21">
        <v>94</v>
      </c>
      <c r="G947" s="21">
        <v>25</v>
      </c>
      <c r="H947" s="21">
        <v>2</v>
      </c>
      <c r="I947" s="21">
        <v>24</v>
      </c>
      <c r="J947" s="21">
        <v>102</v>
      </c>
      <c r="K947" s="21">
        <v>115</v>
      </c>
      <c r="L947" s="23">
        <v>0.26600000000000001</v>
      </c>
      <c r="N947" s="21">
        <f t="shared" si="56"/>
        <v>939</v>
      </c>
      <c r="O947" s="20" t="s">
        <v>587</v>
      </c>
      <c r="P947" s="21">
        <v>828</v>
      </c>
      <c r="Q947" s="23">
        <f t="shared" si="55"/>
        <v>0.18840579710144928</v>
      </c>
      <c r="R947" s="21">
        <v>220</v>
      </c>
      <c r="S947" s="25">
        <v>156</v>
      </c>
      <c r="T947" s="21">
        <v>42</v>
      </c>
      <c r="U947" s="21">
        <v>8</v>
      </c>
      <c r="V947" s="21">
        <v>14</v>
      </c>
      <c r="W947" s="21">
        <v>69</v>
      </c>
      <c r="X947" s="21">
        <v>115</v>
      </c>
      <c r="Y947" s="21">
        <v>186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x14ac:dyDescent="0.25">
      <c r="A948" s="20">
        <v>11493</v>
      </c>
      <c r="B948" s="20" t="s">
        <v>307</v>
      </c>
      <c r="C948" s="21">
        <v>661</v>
      </c>
      <c r="D948" s="22">
        <f t="shared" si="54"/>
        <v>0.1437216338880484</v>
      </c>
      <c r="E948" s="21">
        <v>150</v>
      </c>
      <c r="F948" s="21">
        <v>95</v>
      </c>
      <c r="G948" s="21">
        <v>21</v>
      </c>
      <c r="H948" s="21">
        <v>2</v>
      </c>
      <c r="I948" s="21">
        <v>32</v>
      </c>
      <c r="J948" s="21">
        <v>65</v>
      </c>
      <c r="K948" s="21">
        <v>128</v>
      </c>
      <c r="L948" s="23">
        <v>0.25600000000000001</v>
      </c>
      <c r="N948" s="21">
        <f t="shared" si="56"/>
        <v>940</v>
      </c>
      <c r="O948" s="20" t="s">
        <v>836</v>
      </c>
      <c r="P948" s="21">
        <v>828</v>
      </c>
      <c r="Q948" s="23">
        <f t="shared" si="55"/>
        <v>0.17753623188405798</v>
      </c>
      <c r="R948" s="21">
        <v>219</v>
      </c>
      <c r="S948" s="25">
        <v>147</v>
      </c>
      <c r="T948" s="21">
        <v>48</v>
      </c>
      <c r="U948" s="21">
        <v>4</v>
      </c>
      <c r="V948" s="21">
        <v>20</v>
      </c>
      <c r="W948" s="21">
        <v>63</v>
      </c>
      <c r="X948" s="21">
        <v>123</v>
      </c>
      <c r="Y948" s="21">
        <v>184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x14ac:dyDescent="0.25">
      <c r="A949" s="20">
        <v>1201</v>
      </c>
      <c r="B949" s="20" t="s">
        <v>244</v>
      </c>
      <c r="C949" s="21">
        <v>661</v>
      </c>
      <c r="D949" s="22">
        <f t="shared" si="54"/>
        <v>0.21936459909228442</v>
      </c>
      <c r="E949" s="21">
        <v>177</v>
      </c>
      <c r="F949" s="21">
        <v>145</v>
      </c>
      <c r="G949" s="21">
        <v>18</v>
      </c>
      <c r="H949" s="21">
        <v>9</v>
      </c>
      <c r="I949" s="21">
        <v>5</v>
      </c>
      <c r="J949" s="21">
        <v>26</v>
      </c>
      <c r="K949" s="21">
        <v>102</v>
      </c>
      <c r="L949" s="23">
        <v>0.28100000000000003</v>
      </c>
      <c r="N949" s="21">
        <f t="shared" si="56"/>
        <v>941</v>
      </c>
      <c r="O949" s="20" t="s">
        <v>626</v>
      </c>
      <c r="P949" s="21">
        <v>828</v>
      </c>
      <c r="Q949" s="23">
        <f t="shared" si="55"/>
        <v>0.17753623188405798</v>
      </c>
      <c r="R949" s="21">
        <v>228</v>
      </c>
      <c r="S949" s="25">
        <v>147</v>
      </c>
      <c r="T949" s="21">
        <v>50</v>
      </c>
      <c r="U949" s="21">
        <v>5</v>
      </c>
      <c r="V949" s="21">
        <v>26</v>
      </c>
      <c r="W949" s="21">
        <v>70</v>
      </c>
      <c r="X949" s="21">
        <v>128</v>
      </c>
      <c r="Y949" s="21">
        <v>183.2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x14ac:dyDescent="0.25">
      <c r="A950" s="20">
        <v>8709</v>
      </c>
      <c r="B950" s="20" t="s">
        <v>329</v>
      </c>
      <c r="C950" s="21">
        <v>661</v>
      </c>
      <c r="D950" s="22">
        <f t="shared" si="54"/>
        <v>0.16792738275340394</v>
      </c>
      <c r="E950" s="21">
        <v>154</v>
      </c>
      <c r="F950" s="21">
        <v>111</v>
      </c>
      <c r="G950" s="21">
        <v>34</v>
      </c>
      <c r="H950" s="21">
        <v>2</v>
      </c>
      <c r="I950" s="21">
        <v>7</v>
      </c>
      <c r="J950" s="21">
        <v>46</v>
      </c>
      <c r="K950" s="21">
        <v>78</v>
      </c>
      <c r="L950" s="23">
        <v>0.25800000000000001</v>
      </c>
      <c r="N950" s="21">
        <f t="shared" si="56"/>
        <v>942</v>
      </c>
      <c r="O950" s="20" t="s">
        <v>804</v>
      </c>
      <c r="P950" s="21">
        <v>828</v>
      </c>
      <c r="Q950" s="23">
        <f t="shared" si="55"/>
        <v>0.1388888888888889</v>
      </c>
      <c r="R950" s="21">
        <v>186</v>
      </c>
      <c r="S950" s="25">
        <v>115</v>
      </c>
      <c r="T950" s="21">
        <v>46</v>
      </c>
      <c r="U950" s="21">
        <v>2</v>
      </c>
      <c r="V950" s="21">
        <v>23</v>
      </c>
      <c r="W950" s="21">
        <v>99</v>
      </c>
      <c r="X950" s="21">
        <v>132</v>
      </c>
      <c r="Y950" s="21">
        <v>182</v>
      </c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x14ac:dyDescent="0.25">
      <c r="A951" s="20">
        <v>1177</v>
      </c>
      <c r="B951" s="20" t="s">
        <v>286</v>
      </c>
      <c r="C951" s="21">
        <v>661</v>
      </c>
      <c r="D951" s="22">
        <f t="shared" si="54"/>
        <v>0.12859304084720122</v>
      </c>
      <c r="E951" s="21">
        <v>147</v>
      </c>
      <c r="F951" s="21">
        <v>85</v>
      </c>
      <c r="G951" s="21">
        <v>22</v>
      </c>
      <c r="H951" s="21">
        <v>0</v>
      </c>
      <c r="I951" s="21">
        <v>40</v>
      </c>
      <c r="J951" s="21">
        <v>50</v>
      </c>
      <c r="K951" s="21">
        <v>72</v>
      </c>
      <c r="L951" s="23">
        <v>0.24399999999999999</v>
      </c>
      <c r="N951" s="21">
        <f t="shared" si="56"/>
        <v>943</v>
      </c>
      <c r="O951" s="20" t="s">
        <v>485</v>
      </c>
      <c r="P951" s="21">
        <v>827</v>
      </c>
      <c r="Q951" s="23">
        <f t="shared" si="55"/>
        <v>0.14993954050785974</v>
      </c>
      <c r="R951" s="21">
        <v>180</v>
      </c>
      <c r="S951" s="25">
        <v>124</v>
      </c>
      <c r="T951" s="21">
        <v>25</v>
      </c>
      <c r="U951" s="21">
        <v>3</v>
      </c>
      <c r="V951" s="21">
        <v>28</v>
      </c>
      <c r="W951" s="21">
        <v>59</v>
      </c>
      <c r="X951" s="21">
        <v>239</v>
      </c>
      <c r="Y951" s="21">
        <v>201.1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spans="1:42" x14ac:dyDescent="0.25">
      <c r="A952" s="20">
        <v>652</v>
      </c>
      <c r="B952" s="20" t="s">
        <v>97</v>
      </c>
      <c r="C952" s="21">
        <v>661</v>
      </c>
      <c r="D952" s="22">
        <f t="shared" si="54"/>
        <v>0.17095310136157338</v>
      </c>
      <c r="E952" s="21">
        <v>161</v>
      </c>
      <c r="F952" s="21">
        <v>113</v>
      </c>
      <c r="G952" s="21">
        <v>27</v>
      </c>
      <c r="H952" s="21">
        <v>1</v>
      </c>
      <c r="I952" s="21">
        <v>20</v>
      </c>
      <c r="J952" s="21">
        <v>49</v>
      </c>
      <c r="K952" s="21">
        <v>109</v>
      </c>
      <c r="L952" s="23">
        <v>0.26700000000000002</v>
      </c>
      <c r="N952" s="21">
        <f t="shared" si="56"/>
        <v>944</v>
      </c>
      <c r="O952" s="20" t="s">
        <v>583</v>
      </c>
      <c r="P952" s="21">
        <v>827</v>
      </c>
      <c r="Q952" s="23">
        <f t="shared" si="55"/>
        <v>0.15598548972188633</v>
      </c>
      <c r="R952" s="21">
        <v>166</v>
      </c>
      <c r="S952" s="25">
        <v>129</v>
      </c>
      <c r="T952" s="21">
        <v>24</v>
      </c>
      <c r="U952" s="21">
        <v>2</v>
      </c>
      <c r="V952" s="21">
        <v>11</v>
      </c>
      <c r="W952" s="21">
        <v>67</v>
      </c>
      <c r="X952" s="21">
        <v>194</v>
      </c>
      <c r="Y952" s="21">
        <v>201.1</v>
      </c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x14ac:dyDescent="0.25">
      <c r="A953" s="20">
        <v>15998</v>
      </c>
      <c r="B953" s="20" t="s">
        <v>272</v>
      </c>
      <c r="C953" s="21">
        <v>660</v>
      </c>
      <c r="D953" s="22">
        <f t="shared" si="54"/>
        <v>0.13030303030303031</v>
      </c>
      <c r="E953" s="21">
        <v>170</v>
      </c>
      <c r="F953" s="21">
        <v>86</v>
      </c>
      <c r="G953" s="21">
        <v>34</v>
      </c>
      <c r="H953" s="21">
        <v>3</v>
      </c>
      <c r="I953" s="21">
        <v>47</v>
      </c>
      <c r="J953" s="21">
        <v>95</v>
      </c>
      <c r="K953" s="21">
        <v>108</v>
      </c>
      <c r="L953" s="23">
        <v>0.30499999999999999</v>
      </c>
      <c r="N953" s="21">
        <f t="shared" si="56"/>
        <v>945</v>
      </c>
      <c r="O953" s="20" t="s">
        <v>755</v>
      </c>
      <c r="P953" s="21">
        <v>827</v>
      </c>
      <c r="Q953" s="23">
        <f t="shared" si="55"/>
        <v>0.12817412333736397</v>
      </c>
      <c r="R953" s="21">
        <v>158</v>
      </c>
      <c r="S953" s="25">
        <v>106</v>
      </c>
      <c r="T953" s="21">
        <v>31</v>
      </c>
      <c r="U953" s="21">
        <v>0</v>
      </c>
      <c r="V953" s="21">
        <v>21</v>
      </c>
      <c r="W953" s="21">
        <v>79</v>
      </c>
      <c r="X953" s="21">
        <v>188</v>
      </c>
      <c r="Y953" s="21">
        <v>201</v>
      </c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spans="1:42" x14ac:dyDescent="0.25">
      <c r="A954" s="20">
        <v>785</v>
      </c>
      <c r="B954" s="20" t="s">
        <v>41</v>
      </c>
      <c r="C954" s="21">
        <v>660</v>
      </c>
      <c r="D954" s="22">
        <f t="shared" si="54"/>
        <v>0.16818181818181818</v>
      </c>
      <c r="E954" s="21">
        <v>163</v>
      </c>
      <c r="F954" s="21">
        <v>111</v>
      </c>
      <c r="G954" s="21">
        <v>22</v>
      </c>
      <c r="H954" s="21">
        <v>1</v>
      </c>
      <c r="I954" s="21">
        <v>29</v>
      </c>
      <c r="J954" s="21">
        <v>52</v>
      </c>
      <c r="K954" s="21">
        <v>139</v>
      </c>
      <c r="L954" s="23">
        <v>0.27300000000000002</v>
      </c>
      <c r="N954" s="21">
        <f t="shared" si="56"/>
        <v>946</v>
      </c>
      <c r="O954" s="20" t="s">
        <v>521</v>
      </c>
      <c r="P954" s="21">
        <v>827</v>
      </c>
      <c r="Q954" s="23">
        <f t="shared" si="55"/>
        <v>0.16928657799274485</v>
      </c>
      <c r="R954" s="21">
        <v>214</v>
      </c>
      <c r="S954" s="25">
        <v>140</v>
      </c>
      <c r="T954" s="21">
        <v>46</v>
      </c>
      <c r="U954" s="21">
        <v>6</v>
      </c>
      <c r="V954" s="21">
        <v>22</v>
      </c>
      <c r="W954" s="21">
        <v>33</v>
      </c>
      <c r="X954" s="21">
        <v>91</v>
      </c>
      <c r="Y954" s="21">
        <v>198.2</v>
      </c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x14ac:dyDescent="0.25">
      <c r="A955" s="20">
        <v>185</v>
      </c>
      <c r="B955" s="20" t="s">
        <v>92</v>
      </c>
      <c r="C955" s="21">
        <v>660</v>
      </c>
      <c r="D955" s="22">
        <f t="shared" si="54"/>
        <v>0.17727272727272728</v>
      </c>
      <c r="E955" s="21">
        <v>179</v>
      </c>
      <c r="F955" s="21">
        <v>117</v>
      </c>
      <c r="G955" s="21">
        <v>39</v>
      </c>
      <c r="H955" s="21">
        <v>9</v>
      </c>
      <c r="I955" s="21">
        <v>14</v>
      </c>
      <c r="J955" s="21">
        <v>67</v>
      </c>
      <c r="K955" s="21">
        <v>50</v>
      </c>
      <c r="L955" s="23">
        <v>0.307</v>
      </c>
      <c r="N955" s="21">
        <f t="shared" si="56"/>
        <v>947</v>
      </c>
      <c r="O955" s="20" t="s">
        <v>507</v>
      </c>
      <c r="P955" s="21">
        <v>827</v>
      </c>
      <c r="Q955" s="23">
        <f t="shared" si="55"/>
        <v>0.13301088270858524</v>
      </c>
      <c r="R955" s="21">
        <v>173</v>
      </c>
      <c r="S955" s="25">
        <v>110</v>
      </c>
      <c r="T955" s="21">
        <v>25</v>
      </c>
      <c r="U955" s="21">
        <v>5</v>
      </c>
      <c r="V955" s="21">
        <v>33</v>
      </c>
      <c r="W955" s="21">
        <v>82</v>
      </c>
      <c r="X955" s="21">
        <v>156</v>
      </c>
      <c r="Y955" s="21">
        <v>194.2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spans="1:42" x14ac:dyDescent="0.25">
      <c r="A956" s="20">
        <v>11477</v>
      </c>
      <c r="B956" s="20" t="s">
        <v>340</v>
      </c>
      <c r="C956" s="21">
        <v>660</v>
      </c>
      <c r="D956" s="22">
        <f t="shared" si="54"/>
        <v>0.18181818181818182</v>
      </c>
      <c r="E956" s="21">
        <v>165</v>
      </c>
      <c r="F956" s="21">
        <v>120</v>
      </c>
      <c r="G956" s="21">
        <v>30</v>
      </c>
      <c r="H956" s="21">
        <v>6</v>
      </c>
      <c r="I956" s="21">
        <v>9</v>
      </c>
      <c r="J956" s="21">
        <v>70</v>
      </c>
      <c r="K956" s="21">
        <v>137</v>
      </c>
      <c r="L956" s="23">
        <v>0.28399999999999997</v>
      </c>
      <c r="N956" s="21">
        <f t="shared" si="56"/>
        <v>948</v>
      </c>
      <c r="O956" s="20" t="s">
        <v>791</v>
      </c>
      <c r="P956" s="21">
        <v>827</v>
      </c>
      <c r="Q956" s="23">
        <f t="shared" si="55"/>
        <v>0.12091898428053205</v>
      </c>
      <c r="R956" s="21">
        <v>168</v>
      </c>
      <c r="S956" s="25">
        <v>100</v>
      </c>
      <c r="T956" s="21">
        <v>39</v>
      </c>
      <c r="U956" s="21">
        <v>9</v>
      </c>
      <c r="V956" s="21">
        <v>20</v>
      </c>
      <c r="W956" s="21">
        <v>87</v>
      </c>
      <c r="X956" s="21">
        <v>150</v>
      </c>
      <c r="Y956" s="21">
        <v>194</v>
      </c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spans="1:42" x14ac:dyDescent="0.25">
      <c r="A957" s="20">
        <v>14162</v>
      </c>
      <c r="B957" s="20" t="s">
        <v>308</v>
      </c>
      <c r="C957" s="21">
        <v>660</v>
      </c>
      <c r="D957" s="22">
        <f t="shared" si="54"/>
        <v>0.15</v>
      </c>
      <c r="E957" s="21">
        <v>158</v>
      </c>
      <c r="F957" s="21">
        <v>99</v>
      </c>
      <c r="G957" s="21">
        <v>36</v>
      </c>
      <c r="H957" s="21">
        <v>3</v>
      </c>
      <c r="I957" s="21">
        <v>20</v>
      </c>
      <c r="J957" s="21">
        <v>75</v>
      </c>
      <c r="K957" s="21">
        <v>139</v>
      </c>
      <c r="L957" s="23">
        <v>0.27400000000000002</v>
      </c>
      <c r="N957" s="21">
        <f t="shared" si="56"/>
        <v>949</v>
      </c>
      <c r="O957" s="20" t="s">
        <v>812</v>
      </c>
      <c r="P957" s="21">
        <v>827</v>
      </c>
      <c r="Q957" s="23">
        <f t="shared" si="55"/>
        <v>0.16686819830713423</v>
      </c>
      <c r="R957" s="21">
        <v>185</v>
      </c>
      <c r="S957" s="25">
        <v>138</v>
      </c>
      <c r="T957" s="21">
        <v>27</v>
      </c>
      <c r="U957" s="21">
        <v>7</v>
      </c>
      <c r="V957" s="21">
        <v>13</v>
      </c>
      <c r="W957" s="21">
        <v>78</v>
      </c>
      <c r="X957" s="21">
        <v>140</v>
      </c>
      <c r="Y957" s="21">
        <v>193.2</v>
      </c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spans="1:42" x14ac:dyDescent="0.25">
      <c r="A958" s="20">
        <v>1002</v>
      </c>
      <c r="B958" s="20" t="s">
        <v>105</v>
      </c>
      <c r="C958" s="21">
        <v>660</v>
      </c>
      <c r="D958" s="22">
        <f t="shared" si="54"/>
        <v>0.1409090909090909</v>
      </c>
      <c r="E958" s="21">
        <v>173</v>
      </c>
      <c r="F958" s="21">
        <v>93</v>
      </c>
      <c r="G958" s="21">
        <v>38</v>
      </c>
      <c r="H958" s="21">
        <v>4</v>
      </c>
      <c r="I958" s="21">
        <v>38</v>
      </c>
      <c r="J958" s="21">
        <v>50</v>
      </c>
      <c r="K958" s="21">
        <v>63</v>
      </c>
      <c r="L958" s="23">
        <v>0.29099999999999998</v>
      </c>
      <c r="N958" s="21">
        <f t="shared" si="56"/>
        <v>950</v>
      </c>
      <c r="O958" s="20" t="s">
        <v>546</v>
      </c>
      <c r="P958" s="21">
        <v>827</v>
      </c>
      <c r="Q958" s="23">
        <f t="shared" si="55"/>
        <v>0.12575574365175332</v>
      </c>
      <c r="R958" s="21">
        <v>164</v>
      </c>
      <c r="S958" s="25">
        <v>104</v>
      </c>
      <c r="T958" s="21">
        <v>37</v>
      </c>
      <c r="U958" s="21">
        <v>2</v>
      </c>
      <c r="V958" s="21">
        <v>21</v>
      </c>
      <c r="W958" s="21">
        <v>90</v>
      </c>
      <c r="X958" s="21">
        <v>177</v>
      </c>
      <c r="Y958" s="21">
        <v>193.1</v>
      </c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x14ac:dyDescent="0.25">
      <c r="A959" s="20">
        <v>1908</v>
      </c>
      <c r="B959" s="20" t="s">
        <v>265</v>
      </c>
      <c r="C959" s="21">
        <v>660</v>
      </c>
      <c r="D959" s="22">
        <f t="shared" si="54"/>
        <v>0.14393939393939395</v>
      </c>
      <c r="E959" s="21">
        <v>163</v>
      </c>
      <c r="F959" s="21">
        <v>95</v>
      </c>
      <c r="G959" s="21">
        <v>41</v>
      </c>
      <c r="H959" s="21">
        <v>0</v>
      </c>
      <c r="I959" s="21">
        <v>27</v>
      </c>
      <c r="J959" s="21">
        <v>56</v>
      </c>
      <c r="K959" s="21">
        <v>112</v>
      </c>
      <c r="L959" s="23">
        <v>0.27600000000000002</v>
      </c>
      <c r="N959" s="21">
        <f t="shared" si="56"/>
        <v>951</v>
      </c>
      <c r="O959" s="20" t="s">
        <v>633</v>
      </c>
      <c r="P959" s="21">
        <v>827</v>
      </c>
      <c r="Q959" s="23">
        <f t="shared" si="55"/>
        <v>0.14752116082224909</v>
      </c>
      <c r="R959" s="21">
        <v>188</v>
      </c>
      <c r="S959" s="25">
        <v>122</v>
      </c>
      <c r="T959" s="21">
        <v>42</v>
      </c>
      <c r="U959" s="21">
        <v>1</v>
      </c>
      <c r="V959" s="21">
        <v>23</v>
      </c>
      <c r="W959" s="21">
        <v>83</v>
      </c>
      <c r="X959" s="21">
        <v>112</v>
      </c>
      <c r="Y959" s="21">
        <v>192.2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x14ac:dyDescent="0.25">
      <c r="A960" s="20">
        <v>1235</v>
      </c>
      <c r="B960" s="20" t="s">
        <v>288</v>
      </c>
      <c r="C960" s="21">
        <v>660</v>
      </c>
      <c r="D960" s="22">
        <f t="shared" si="54"/>
        <v>0.18939393939393939</v>
      </c>
      <c r="E960" s="21">
        <v>177</v>
      </c>
      <c r="F960" s="21">
        <v>125</v>
      </c>
      <c r="G960" s="21">
        <v>37</v>
      </c>
      <c r="H960" s="21">
        <v>4</v>
      </c>
      <c r="I960" s="21">
        <v>11</v>
      </c>
      <c r="J960" s="21">
        <v>41</v>
      </c>
      <c r="K960" s="21">
        <v>108</v>
      </c>
      <c r="L960" s="23">
        <v>0.29499999999999998</v>
      </c>
      <c r="N960" s="21">
        <f t="shared" si="56"/>
        <v>952</v>
      </c>
      <c r="O960" s="20" t="s">
        <v>811</v>
      </c>
      <c r="P960" s="21">
        <v>827</v>
      </c>
      <c r="Q960" s="23">
        <f t="shared" si="55"/>
        <v>0.15840386940749698</v>
      </c>
      <c r="R960" s="21">
        <v>215</v>
      </c>
      <c r="S960" s="25">
        <v>131</v>
      </c>
      <c r="T960" s="21">
        <v>45</v>
      </c>
      <c r="U960" s="21">
        <v>6</v>
      </c>
      <c r="V960" s="21">
        <v>33</v>
      </c>
      <c r="W960" s="21">
        <v>47</v>
      </c>
      <c r="X960" s="21">
        <v>140</v>
      </c>
      <c r="Y960" s="21">
        <v>191.2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spans="1:42" x14ac:dyDescent="0.25">
      <c r="A961" s="20">
        <v>4922</v>
      </c>
      <c r="B961" s="20" t="s">
        <v>374</v>
      </c>
      <c r="C961" s="21">
        <v>660</v>
      </c>
      <c r="D961" s="22">
        <f t="shared" si="54"/>
        <v>0.17424242424242425</v>
      </c>
      <c r="E961" s="21">
        <v>158</v>
      </c>
      <c r="F961" s="21">
        <v>115</v>
      </c>
      <c r="G961" s="21">
        <v>27</v>
      </c>
      <c r="H961" s="21">
        <v>6</v>
      </c>
      <c r="I961" s="21">
        <v>10</v>
      </c>
      <c r="J961" s="21">
        <v>49</v>
      </c>
      <c r="K961" s="21">
        <v>86</v>
      </c>
      <c r="L961" s="23">
        <v>0.26500000000000001</v>
      </c>
      <c r="N961" s="21">
        <f t="shared" si="56"/>
        <v>953</v>
      </c>
      <c r="O961" s="20" t="s">
        <v>745</v>
      </c>
      <c r="P961" s="21">
        <v>826</v>
      </c>
      <c r="Q961" s="23">
        <f t="shared" si="55"/>
        <v>0.1513317191283293</v>
      </c>
      <c r="R961" s="21">
        <v>180</v>
      </c>
      <c r="S961" s="25">
        <v>125</v>
      </c>
      <c r="T961" s="21">
        <v>27</v>
      </c>
      <c r="U961" s="21">
        <v>5</v>
      </c>
      <c r="V961" s="21">
        <v>23</v>
      </c>
      <c r="W961" s="21">
        <v>58</v>
      </c>
      <c r="X961" s="21">
        <v>191</v>
      </c>
      <c r="Y961" s="21">
        <v>201.2</v>
      </c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spans="1:42" x14ac:dyDescent="0.25">
      <c r="A962" s="20">
        <v>411</v>
      </c>
      <c r="B962" s="20" t="s">
        <v>337</v>
      </c>
      <c r="C962" s="21">
        <v>660</v>
      </c>
      <c r="D962" s="22">
        <f t="shared" si="54"/>
        <v>0.19393939393939394</v>
      </c>
      <c r="E962" s="21">
        <v>166</v>
      </c>
      <c r="F962" s="21">
        <v>128</v>
      </c>
      <c r="G962" s="21">
        <v>30</v>
      </c>
      <c r="H962" s="21">
        <v>6</v>
      </c>
      <c r="I962" s="21">
        <v>2</v>
      </c>
      <c r="J962" s="21">
        <v>62</v>
      </c>
      <c r="K962" s="21">
        <v>64</v>
      </c>
      <c r="L962" s="23">
        <v>0.28799999999999998</v>
      </c>
      <c r="N962" s="21">
        <f t="shared" si="56"/>
        <v>954</v>
      </c>
      <c r="O962" s="20" t="s">
        <v>771</v>
      </c>
      <c r="P962" s="21">
        <v>826</v>
      </c>
      <c r="Q962" s="23">
        <f t="shared" si="55"/>
        <v>0.14648910411622276</v>
      </c>
      <c r="R962" s="21">
        <v>177</v>
      </c>
      <c r="S962" s="25">
        <v>121</v>
      </c>
      <c r="T962" s="21">
        <v>30</v>
      </c>
      <c r="U962" s="21">
        <v>3</v>
      </c>
      <c r="V962" s="21">
        <v>23</v>
      </c>
      <c r="W962" s="21">
        <v>79</v>
      </c>
      <c r="X962" s="21">
        <v>179</v>
      </c>
      <c r="Y962" s="21">
        <v>196.2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x14ac:dyDescent="0.25">
      <c r="A963" s="20">
        <v>778</v>
      </c>
      <c r="B963" s="20" t="s">
        <v>38</v>
      </c>
      <c r="C963" s="21">
        <v>660</v>
      </c>
      <c r="D963" s="22">
        <f t="shared" si="54"/>
        <v>0.1712121212121212</v>
      </c>
      <c r="E963" s="21">
        <v>186</v>
      </c>
      <c r="F963" s="21">
        <v>113</v>
      </c>
      <c r="G963" s="21">
        <v>45</v>
      </c>
      <c r="H963" s="21">
        <v>1</v>
      </c>
      <c r="I963" s="21">
        <v>27</v>
      </c>
      <c r="J963" s="21">
        <v>71</v>
      </c>
      <c r="K963" s="21">
        <v>62</v>
      </c>
      <c r="L963" s="23">
        <v>0.32400000000000001</v>
      </c>
      <c r="N963" s="21">
        <f t="shared" si="56"/>
        <v>955</v>
      </c>
      <c r="O963" s="20" t="s">
        <v>792</v>
      </c>
      <c r="P963" s="21">
        <v>826</v>
      </c>
      <c r="Q963" s="23">
        <f t="shared" si="55"/>
        <v>0.18159806295399517</v>
      </c>
      <c r="R963" s="21">
        <v>207</v>
      </c>
      <c r="S963" s="25">
        <v>150</v>
      </c>
      <c r="T963" s="21">
        <v>37</v>
      </c>
      <c r="U963" s="21">
        <v>5</v>
      </c>
      <c r="V963" s="21">
        <v>15</v>
      </c>
      <c r="W963" s="21">
        <v>50</v>
      </c>
      <c r="X963" s="21">
        <v>156</v>
      </c>
      <c r="Y963" s="21">
        <v>194.2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2" x14ac:dyDescent="0.25">
      <c r="A964" s="20">
        <v>14344</v>
      </c>
      <c r="B964" s="20" t="s">
        <v>373</v>
      </c>
      <c r="C964" s="21">
        <v>660</v>
      </c>
      <c r="D964" s="22">
        <f t="shared" si="54"/>
        <v>0.12272727272727273</v>
      </c>
      <c r="E964" s="21">
        <v>143</v>
      </c>
      <c r="F964" s="21">
        <v>81</v>
      </c>
      <c r="G964" s="21">
        <v>33</v>
      </c>
      <c r="H964" s="21">
        <v>0</v>
      </c>
      <c r="I964" s="21">
        <v>29</v>
      </c>
      <c r="J964" s="21">
        <v>70</v>
      </c>
      <c r="K964" s="21">
        <v>163</v>
      </c>
      <c r="L964" s="23">
        <v>0.247</v>
      </c>
      <c r="N964" s="21">
        <f t="shared" si="56"/>
        <v>956</v>
      </c>
      <c r="O964" s="20" t="s">
        <v>525</v>
      </c>
      <c r="P964" s="21">
        <v>826</v>
      </c>
      <c r="Q964" s="23">
        <f t="shared" si="55"/>
        <v>0.15496368038740921</v>
      </c>
      <c r="R964" s="21">
        <v>208</v>
      </c>
      <c r="S964" s="25">
        <v>128</v>
      </c>
      <c r="T964" s="21">
        <v>47</v>
      </c>
      <c r="U964" s="21">
        <v>7</v>
      </c>
      <c r="V964" s="21">
        <v>26</v>
      </c>
      <c r="W964" s="21">
        <v>61</v>
      </c>
      <c r="X964" s="21">
        <v>178</v>
      </c>
      <c r="Y964" s="21">
        <v>189.2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x14ac:dyDescent="0.25">
      <c r="A965" s="20">
        <v>16472</v>
      </c>
      <c r="B965" s="20" t="s">
        <v>372</v>
      </c>
      <c r="C965" s="21">
        <v>660</v>
      </c>
      <c r="D965" s="22">
        <f t="shared" si="54"/>
        <v>9.8484848484848481E-2</v>
      </c>
      <c r="E965" s="21">
        <v>137</v>
      </c>
      <c r="F965" s="21">
        <v>65</v>
      </c>
      <c r="G965" s="21">
        <v>38</v>
      </c>
      <c r="H965" s="21">
        <v>0</v>
      </c>
      <c r="I965" s="21">
        <v>34</v>
      </c>
      <c r="J965" s="21">
        <v>87</v>
      </c>
      <c r="K965" s="21">
        <v>150</v>
      </c>
      <c r="L965" s="23">
        <v>0.246</v>
      </c>
      <c r="N965" s="21">
        <f t="shared" si="56"/>
        <v>957</v>
      </c>
      <c r="O965" s="20" t="s">
        <v>730</v>
      </c>
      <c r="P965" s="21">
        <v>826</v>
      </c>
      <c r="Q965" s="23">
        <f t="shared" si="55"/>
        <v>0.18159806295399517</v>
      </c>
      <c r="R965" s="21">
        <v>226</v>
      </c>
      <c r="S965" s="25">
        <v>150</v>
      </c>
      <c r="T965" s="21">
        <v>45</v>
      </c>
      <c r="U965" s="21">
        <v>2</v>
      </c>
      <c r="V965" s="21">
        <v>29</v>
      </c>
      <c r="W965" s="21">
        <v>85</v>
      </c>
      <c r="X965" s="21">
        <v>133</v>
      </c>
      <c r="Y965" s="21">
        <v>176.2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2" x14ac:dyDescent="0.25">
      <c r="A966" s="20">
        <v>2</v>
      </c>
      <c r="B966" s="20" t="s">
        <v>71</v>
      </c>
      <c r="C966" s="21">
        <v>660</v>
      </c>
      <c r="D966" s="22">
        <f t="shared" si="54"/>
        <v>0.19545454545454546</v>
      </c>
      <c r="E966" s="21">
        <v>188</v>
      </c>
      <c r="F966" s="21">
        <v>129</v>
      </c>
      <c r="G966" s="21">
        <v>36</v>
      </c>
      <c r="H966" s="21">
        <v>2</v>
      </c>
      <c r="I966" s="21">
        <v>21</v>
      </c>
      <c r="J966" s="21">
        <v>34</v>
      </c>
      <c r="K966" s="21">
        <v>81</v>
      </c>
      <c r="L966" s="23">
        <v>0.30299999999999999</v>
      </c>
      <c r="N966" s="21">
        <f t="shared" si="56"/>
        <v>958</v>
      </c>
      <c r="O966" s="20" t="s">
        <v>751</v>
      </c>
      <c r="P966" s="21">
        <v>825</v>
      </c>
      <c r="Q966" s="23">
        <f t="shared" si="55"/>
        <v>0.15636363636363637</v>
      </c>
      <c r="R966" s="21">
        <v>194</v>
      </c>
      <c r="S966" s="25">
        <v>129</v>
      </c>
      <c r="T966" s="21">
        <v>37</v>
      </c>
      <c r="U966" s="21">
        <v>4</v>
      </c>
      <c r="V966" s="21">
        <v>24</v>
      </c>
      <c r="W966" s="21">
        <v>50</v>
      </c>
      <c r="X966" s="21">
        <v>202</v>
      </c>
      <c r="Y966" s="21">
        <v>197.2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x14ac:dyDescent="0.25">
      <c r="A967" s="20">
        <v>2396</v>
      </c>
      <c r="B967" s="20" t="s">
        <v>129</v>
      </c>
      <c r="C967" s="21">
        <v>660</v>
      </c>
      <c r="D967" s="22">
        <f t="shared" si="54"/>
        <v>0.11060606060606061</v>
      </c>
      <c r="E967" s="21">
        <v>125</v>
      </c>
      <c r="F967" s="21">
        <v>73</v>
      </c>
      <c r="G967" s="21">
        <v>25</v>
      </c>
      <c r="H967" s="21">
        <v>0</v>
      </c>
      <c r="I967" s="21">
        <v>27</v>
      </c>
      <c r="J967" s="21">
        <v>113</v>
      </c>
      <c r="K967" s="21">
        <v>124</v>
      </c>
      <c r="L967" s="23">
        <v>0.23100000000000001</v>
      </c>
      <c r="N967" s="21">
        <f t="shared" si="56"/>
        <v>959</v>
      </c>
      <c r="O967" s="20" t="s">
        <v>638</v>
      </c>
      <c r="P967" s="21">
        <v>825</v>
      </c>
      <c r="Q967" s="23">
        <f t="shared" si="55"/>
        <v>0.15272727272727274</v>
      </c>
      <c r="R967" s="21">
        <v>196</v>
      </c>
      <c r="S967" s="25">
        <v>126</v>
      </c>
      <c r="T967" s="21">
        <v>43</v>
      </c>
      <c r="U967" s="21">
        <v>8</v>
      </c>
      <c r="V967" s="21">
        <v>19</v>
      </c>
      <c r="W967" s="21">
        <v>64</v>
      </c>
      <c r="X967" s="21">
        <v>108</v>
      </c>
      <c r="Y967" s="21">
        <v>194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x14ac:dyDescent="0.25">
      <c r="A968" s="20">
        <v>3174</v>
      </c>
      <c r="B968" s="20" t="s">
        <v>290</v>
      </c>
      <c r="C968" s="21">
        <v>660</v>
      </c>
      <c r="D968" s="22">
        <f t="shared" si="54"/>
        <v>0.1393939393939394</v>
      </c>
      <c r="E968" s="21">
        <v>149</v>
      </c>
      <c r="F968" s="21">
        <v>92</v>
      </c>
      <c r="G968" s="21">
        <v>31</v>
      </c>
      <c r="H968" s="21">
        <v>2</v>
      </c>
      <c r="I968" s="21">
        <v>24</v>
      </c>
      <c r="J968" s="21">
        <v>78</v>
      </c>
      <c r="K968" s="21">
        <v>165</v>
      </c>
      <c r="L968" s="23">
        <v>0.26500000000000001</v>
      </c>
      <c r="N968" s="21">
        <f t="shared" si="56"/>
        <v>960</v>
      </c>
      <c r="O968" s="20" t="s">
        <v>494</v>
      </c>
      <c r="P968" s="21">
        <v>825</v>
      </c>
      <c r="Q968" s="23">
        <f t="shared" si="55"/>
        <v>0.13696969696969696</v>
      </c>
      <c r="R968" s="21">
        <v>183</v>
      </c>
      <c r="S968" s="25">
        <v>113</v>
      </c>
      <c r="T968" s="21">
        <v>42</v>
      </c>
      <c r="U968" s="21">
        <v>5</v>
      </c>
      <c r="V968" s="21">
        <v>23</v>
      </c>
      <c r="W968" s="21">
        <v>90</v>
      </c>
      <c r="X968" s="21">
        <v>190</v>
      </c>
      <c r="Y968" s="21">
        <v>186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x14ac:dyDescent="0.25">
      <c r="A969" s="20">
        <v>96</v>
      </c>
      <c r="B969" s="20" t="s">
        <v>268</v>
      </c>
      <c r="C969" s="21">
        <v>659</v>
      </c>
      <c r="D969" s="22">
        <f t="shared" si="54"/>
        <v>0.11987860394537178</v>
      </c>
      <c r="E969" s="21">
        <v>148</v>
      </c>
      <c r="F969" s="21">
        <v>79</v>
      </c>
      <c r="G969" s="21">
        <v>34</v>
      </c>
      <c r="H969" s="21">
        <v>0</v>
      </c>
      <c r="I969" s="21">
        <v>35</v>
      </c>
      <c r="J969" s="21">
        <v>83</v>
      </c>
      <c r="K969" s="21">
        <v>135</v>
      </c>
      <c r="L969" s="23">
        <v>0.26400000000000001</v>
      </c>
      <c r="N969" s="21">
        <f t="shared" si="56"/>
        <v>961</v>
      </c>
      <c r="O969" s="20" t="s">
        <v>646</v>
      </c>
      <c r="P969" s="21">
        <v>824</v>
      </c>
      <c r="Q969" s="23">
        <f t="shared" si="55"/>
        <v>0.14805825242718446</v>
      </c>
      <c r="R969" s="21">
        <v>191</v>
      </c>
      <c r="S969" s="25">
        <v>122</v>
      </c>
      <c r="T969" s="21">
        <v>48</v>
      </c>
      <c r="U969" s="21">
        <v>1</v>
      </c>
      <c r="V969" s="21">
        <v>20</v>
      </c>
      <c r="W969" s="21">
        <v>43</v>
      </c>
      <c r="X969" s="21">
        <v>150</v>
      </c>
      <c r="Y969" s="21">
        <v>201.1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2" x14ac:dyDescent="0.25">
      <c r="A970" s="20">
        <v>20123</v>
      </c>
      <c r="B970" s="20" t="s">
        <v>349</v>
      </c>
      <c r="C970" s="21">
        <v>659</v>
      </c>
      <c r="D970" s="22">
        <f t="shared" ref="D970:D1033" si="57">F970/C970</f>
        <v>0.1244309559939302</v>
      </c>
      <c r="E970" s="21">
        <v>153</v>
      </c>
      <c r="F970" s="21">
        <v>82</v>
      </c>
      <c r="G970" s="21">
        <v>32</v>
      </c>
      <c r="H970" s="21">
        <v>5</v>
      </c>
      <c r="I970" s="21">
        <v>34</v>
      </c>
      <c r="J970" s="21">
        <v>108</v>
      </c>
      <c r="K970" s="21">
        <v>132</v>
      </c>
      <c r="L970" s="23">
        <v>0.28199999999999997</v>
      </c>
      <c r="N970" s="21">
        <f t="shared" si="56"/>
        <v>962</v>
      </c>
      <c r="O970" s="20" t="s">
        <v>571</v>
      </c>
      <c r="P970" s="21">
        <v>824</v>
      </c>
      <c r="Q970" s="23">
        <f t="shared" ref="Q970:Q1033" si="58">S970/P970</f>
        <v>0.18203883495145631</v>
      </c>
      <c r="R970" s="21">
        <v>204</v>
      </c>
      <c r="S970" s="25">
        <v>150</v>
      </c>
      <c r="T970" s="21">
        <v>33</v>
      </c>
      <c r="U970" s="21">
        <v>3</v>
      </c>
      <c r="V970" s="21">
        <v>18</v>
      </c>
      <c r="W970" s="21">
        <v>61</v>
      </c>
      <c r="X970" s="21">
        <v>136</v>
      </c>
      <c r="Y970" s="21">
        <v>193.2</v>
      </c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x14ac:dyDescent="0.25">
      <c r="A971" s="20">
        <v>11477</v>
      </c>
      <c r="B971" s="20" t="s">
        <v>340</v>
      </c>
      <c r="C971" s="21">
        <v>659</v>
      </c>
      <c r="D971" s="22">
        <f t="shared" si="57"/>
        <v>0.16691957511380881</v>
      </c>
      <c r="E971" s="21">
        <v>172</v>
      </c>
      <c r="F971" s="21">
        <v>110</v>
      </c>
      <c r="G971" s="21">
        <v>38</v>
      </c>
      <c r="H971" s="21">
        <v>3</v>
      </c>
      <c r="I971" s="21">
        <v>21</v>
      </c>
      <c r="J971" s="21">
        <v>72</v>
      </c>
      <c r="K971" s="21">
        <v>138</v>
      </c>
      <c r="L971" s="23">
        <v>0.29799999999999999</v>
      </c>
      <c r="N971" s="21">
        <f t="shared" ref="N971:N1034" si="59">N970+1</f>
        <v>963</v>
      </c>
      <c r="O971" s="20" t="s">
        <v>678</v>
      </c>
      <c r="P971" s="21">
        <v>824</v>
      </c>
      <c r="Q971" s="23">
        <f t="shared" si="58"/>
        <v>0.18325242718446602</v>
      </c>
      <c r="R971" s="21">
        <v>213</v>
      </c>
      <c r="S971" s="25">
        <v>151</v>
      </c>
      <c r="T971" s="21">
        <v>39</v>
      </c>
      <c r="U971" s="21">
        <v>5</v>
      </c>
      <c r="V971" s="21">
        <v>18</v>
      </c>
      <c r="W971" s="21">
        <v>66</v>
      </c>
      <c r="X971" s="21">
        <v>107</v>
      </c>
      <c r="Y971" s="21">
        <v>184.1</v>
      </c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x14ac:dyDescent="0.25">
      <c r="A972" s="20">
        <v>5038</v>
      </c>
      <c r="B972" s="20" t="s">
        <v>371</v>
      </c>
      <c r="C972" s="21">
        <v>659</v>
      </c>
      <c r="D972" s="22">
        <f t="shared" si="57"/>
        <v>0.10925644916540213</v>
      </c>
      <c r="E972" s="21">
        <v>142</v>
      </c>
      <c r="F972" s="21">
        <v>72</v>
      </c>
      <c r="G972" s="21">
        <v>33</v>
      </c>
      <c r="H972" s="21">
        <v>0</v>
      </c>
      <c r="I972" s="21">
        <v>37</v>
      </c>
      <c r="J972" s="21">
        <v>100</v>
      </c>
      <c r="K972" s="21">
        <v>155</v>
      </c>
      <c r="L972" s="23">
        <v>0.25900000000000001</v>
      </c>
      <c r="N972" s="21">
        <f t="shared" si="59"/>
        <v>964</v>
      </c>
      <c r="O972" s="20" t="s">
        <v>745</v>
      </c>
      <c r="P972" s="21">
        <v>823</v>
      </c>
      <c r="Q972" s="23">
        <f t="shared" si="58"/>
        <v>0.15795868772782504</v>
      </c>
      <c r="R972" s="21">
        <v>185</v>
      </c>
      <c r="S972" s="25">
        <v>130</v>
      </c>
      <c r="T972" s="21">
        <v>37</v>
      </c>
      <c r="U972" s="21">
        <v>3</v>
      </c>
      <c r="V972" s="21">
        <v>15</v>
      </c>
      <c r="W972" s="21">
        <v>46</v>
      </c>
      <c r="X972" s="21">
        <v>216</v>
      </c>
      <c r="Y972" s="21">
        <v>204.1</v>
      </c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x14ac:dyDescent="0.25">
      <c r="A973" s="20">
        <v>96</v>
      </c>
      <c r="B973" s="20" t="s">
        <v>268</v>
      </c>
      <c r="C973" s="21">
        <v>659</v>
      </c>
      <c r="D973" s="22">
        <f t="shared" si="57"/>
        <v>0.15022761760242792</v>
      </c>
      <c r="E973" s="21">
        <v>165</v>
      </c>
      <c r="F973" s="21">
        <v>99</v>
      </c>
      <c r="G973" s="21">
        <v>28</v>
      </c>
      <c r="H973" s="21">
        <v>2</v>
      </c>
      <c r="I973" s="21">
        <v>36</v>
      </c>
      <c r="J973" s="21">
        <v>53</v>
      </c>
      <c r="K973" s="21">
        <v>125</v>
      </c>
      <c r="L973" s="23">
        <v>0.27700000000000002</v>
      </c>
      <c r="N973" s="21">
        <f t="shared" si="59"/>
        <v>965</v>
      </c>
      <c r="O973" s="20" t="s">
        <v>572</v>
      </c>
      <c r="P973" s="21">
        <v>823</v>
      </c>
      <c r="Q973" s="23">
        <f t="shared" si="58"/>
        <v>0.15066828675577157</v>
      </c>
      <c r="R973" s="21">
        <v>199</v>
      </c>
      <c r="S973" s="25">
        <v>124</v>
      </c>
      <c r="T973" s="21">
        <v>40</v>
      </c>
      <c r="U973" s="21">
        <v>3</v>
      </c>
      <c r="V973" s="21">
        <v>32</v>
      </c>
      <c r="W973" s="21">
        <v>34</v>
      </c>
      <c r="X973" s="21">
        <v>124</v>
      </c>
      <c r="Y973" s="21">
        <v>202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x14ac:dyDescent="0.25">
      <c r="A974" s="20">
        <v>2918</v>
      </c>
      <c r="B974" s="20" t="s">
        <v>275</v>
      </c>
      <c r="C974" s="21">
        <v>659</v>
      </c>
      <c r="D974" s="22">
        <f t="shared" si="57"/>
        <v>0.17147192716236723</v>
      </c>
      <c r="E974" s="21">
        <v>174</v>
      </c>
      <c r="F974" s="21">
        <v>113</v>
      </c>
      <c r="G974" s="21">
        <v>38</v>
      </c>
      <c r="H974" s="21">
        <v>15</v>
      </c>
      <c r="I974" s="21">
        <v>8</v>
      </c>
      <c r="J974" s="21">
        <v>48</v>
      </c>
      <c r="K974" s="21">
        <v>97</v>
      </c>
      <c r="L974" s="23">
        <v>0.28799999999999998</v>
      </c>
      <c r="N974" s="21">
        <f t="shared" si="59"/>
        <v>966</v>
      </c>
      <c r="O974" s="20" t="s">
        <v>686</v>
      </c>
      <c r="P974" s="21">
        <v>823</v>
      </c>
      <c r="Q974" s="23">
        <f t="shared" si="58"/>
        <v>0.14216281895504251</v>
      </c>
      <c r="R974" s="21">
        <v>175</v>
      </c>
      <c r="S974" s="25">
        <v>117</v>
      </c>
      <c r="T974" s="21">
        <v>33</v>
      </c>
      <c r="U974" s="21">
        <v>3</v>
      </c>
      <c r="V974" s="21">
        <v>22</v>
      </c>
      <c r="W974" s="21">
        <v>57</v>
      </c>
      <c r="X974" s="21">
        <v>158</v>
      </c>
      <c r="Y974" s="21">
        <v>200.2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2" x14ac:dyDescent="0.25">
      <c r="A975" s="20">
        <v>3882</v>
      </c>
      <c r="B975" s="20" t="s">
        <v>231</v>
      </c>
      <c r="C975" s="21">
        <v>659</v>
      </c>
      <c r="D975" s="22">
        <f t="shared" si="57"/>
        <v>0.11077389984825493</v>
      </c>
      <c r="E975" s="21">
        <v>134</v>
      </c>
      <c r="F975" s="21">
        <v>73</v>
      </c>
      <c r="G975" s="21">
        <v>38</v>
      </c>
      <c r="H975" s="21">
        <v>3</v>
      </c>
      <c r="I975" s="21">
        <v>20</v>
      </c>
      <c r="J975" s="21">
        <v>80</v>
      </c>
      <c r="K975" s="21">
        <v>139</v>
      </c>
      <c r="L975" s="23">
        <v>0.23599999999999999</v>
      </c>
      <c r="N975" s="21">
        <f t="shared" si="59"/>
        <v>967</v>
      </c>
      <c r="O975" s="20" t="s">
        <v>721</v>
      </c>
      <c r="P975" s="21">
        <v>823</v>
      </c>
      <c r="Q975" s="23">
        <f t="shared" si="58"/>
        <v>0.12758201701093561</v>
      </c>
      <c r="R975" s="21">
        <v>171</v>
      </c>
      <c r="S975" s="25">
        <v>105</v>
      </c>
      <c r="T975" s="21">
        <v>30</v>
      </c>
      <c r="U975" s="21">
        <v>0</v>
      </c>
      <c r="V975" s="21">
        <v>36</v>
      </c>
      <c r="W975" s="21">
        <v>54</v>
      </c>
      <c r="X975" s="21">
        <v>171</v>
      </c>
      <c r="Y975" s="21">
        <v>200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2" x14ac:dyDescent="0.25">
      <c r="A976" s="20">
        <v>1153</v>
      </c>
      <c r="B976" s="20" t="s">
        <v>128</v>
      </c>
      <c r="C976" s="21">
        <v>659</v>
      </c>
      <c r="D976" s="22">
        <f t="shared" si="57"/>
        <v>0.17602427921092564</v>
      </c>
      <c r="E976" s="21">
        <v>184</v>
      </c>
      <c r="F976" s="21">
        <v>116</v>
      </c>
      <c r="G976" s="21">
        <v>42</v>
      </c>
      <c r="H976" s="21">
        <v>1</v>
      </c>
      <c r="I976" s="21">
        <v>25</v>
      </c>
      <c r="J976" s="21">
        <v>57</v>
      </c>
      <c r="K976" s="21">
        <v>114</v>
      </c>
      <c r="L976" s="23">
        <v>0.307</v>
      </c>
      <c r="N976" s="21">
        <f t="shared" si="59"/>
        <v>968</v>
      </c>
      <c r="O976" s="20" t="s">
        <v>621</v>
      </c>
      <c r="P976" s="21">
        <v>823</v>
      </c>
      <c r="Q976" s="23">
        <f t="shared" si="58"/>
        <v>0.17739975698663427</v>
      </c>
      <c r="R976" s="21">
        <v>199</v>
      </c>
      <c r="S976" s="25">
        <v>146</v>
      </c>
      <c r="T976" s="21">
        <v>38</v>
      </c>
      <c r="U976" s="21">
        <v>6</v>
      </c>
      <c r="V976" s="21">
        <v>9</v>
      </c>
      <c r="W976" s="21">
        <v>59</v>
      </c>
      <c r="X976" s="21">
        <v>104</v>
      </c>
      <c r="Y976" s="21">
        <v>199.1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x14ac:dyDescent="0.25">
      <c r="A977" s="20">
        <v>4599</v>
      </c>
      <c r="B977" s="20" t="s">
        <v>115</v>
      </c>
      <c r="C977" s="21">
        <v>659</v>
      </c>
      <c r="D977" s="22">
        <f t="shared" si="57"/>
        <v>0.1244309559939302</v>
      </c>
      <c r="E977" s="21">
        <v>141</v>
      </c>
      <c r="F977" s="21">
        <v>82</v>
      </c>
      <c r="G977" s="21">
        <v>36</v>
      </c>
      <c r="H977" s="21">
        <v>1</v>
      </c>
      <c r="I977" s="21">
        <v>22</v>
      </c>
      <c r="J977" s="21">
        <v>100</v>
      </c>
      <c r="K977" s="21">
        <v>131</v>
      </c>
      <c r="L977" s="23">
        <v>0.26200000000000001</v>
      </c>
      <c r="N977" s="21">
        <f t="shared" si="59"/>
        <v>969</v>
      </c>
      <c r="O977" s="20" t="s">
        <v>498</v>
      </c>
      <c r="P977" s="21">
        <v>823</v>
      </c>
      <c r="Q977" s="23">
        <f t="shared" si="58"/>
        <v>0.15795868772782504</v>
      </c>
      <c r="R977" s="21">
        <v>185</v>
      </c>
      <c r="S977" s="25">
        <v>130</v>
      </c>
      <c r="T977" s="21">
        <v>36</v>
      </c>
      <c r="U977" s="21">
        <v>0</v>
      </c>
      <c r="V977" s="21">
        <v>19</v>
      </c>
      <c r="W977" s="21">
        <v>62</v>
      </c>
      <c r="X977" s="21">
        <v>161</v>
      </c>
      <c r="Y977" s="21">
        <v>196.2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x14ac:dyDescent="0.25">
      <c r="A978" s="20">
        <v>230</v>
      </c>
      <c r="B978" s="20" t="s">
        <v>370</v>
      </c>
      <c r="C978" s="21">
        <v>659</v>
      </c>
      <c r="D978" s="22">
        <f t="shared" si="57"/>
        <v>0.1638846737481032</v>
      </c>
      <c r="E978" s="21">
        <v>163</v>
      </c>
      <c r="F978" s="21">
        <v>108</v>
      </c>
      <c r="G978" s="21">
        <v>34</v>
      </c>
      <c r="H978" s="21">
        <v>6</v>
      </c>
      <c r="I978" s="21">
        <v>15</v>
      </c>
      <c r="J978" s="21">
        <v>73</v>
      </c>
      <c r="K978" s="21">
        <v>93</v>
      </c>
      <c r="L978" s="23">
        <v>0.28899999999999998</v>
      </c>
      <c r="N978" s="21">
        <f t="shared" si="59"/>
        <v>970</v>
      </c>
      <c r="O978" s="20" t="s">
        <v>614</v>
      </c>
      <c r="P978" s="21">
        <v>823</v>
      </c>
      <c r="Q978" s="23">
        <f t="shared" si="58"/>
        <v>0.14094775212636695</v>
      </c>
      <c r="R978" s="21">
        <v>173</v>
      </c>
      <c r="S978" s="25">
        <v>116</v>
      </c>
      <c r="T978" s="21">
        <v>37</v>
      </c>
      <c r="U978" s="21">
        <v>3</v>
      </c>
      <c r="V978" s="21">
        <v>17</v>
      </c>
      <c r="W978" s="21">
        <v>86</v>
      </c>
      <c r="X978" s="21">
        <v>179</v>
      </c>
      <c r="Y978" s="21">
        <v>196.1</v>
      </c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x14ac:dyDescent="0.25">
      <c r="A979" s="20">
        <v>411</v>
      </c>
      <c r="B979" s="20" t="s">
        <v>337</v>
      </c>
      <c r="C979" s="21">
        <v>659</v>
      </c>
      <c r="D979" s="22">
        <f t="shared" si="57"/>
        <v>0.20485584218512898</v>
      </c>
      <c r="E979" s="21">
        <v>171</v>
      </c>
      <c r="F979" s="21">
        <v>135</v>
      </c>
      <c r="G979" s="21">
        <v>22</v>
      </c>
      <c r="H979" s="21">
        <v>10</v>
      </c>
      <c r="I979" s="21">
        <v>4</v>
      </c>
      <c r="J979" s="21">
        <v>56</v>
      </c>
      <c r="K979" s="21">
        <v>51</v>
      </c>
      <c r="L979" s="23">
        <v>0.29499999999999998</v>
      </c>
      <c r="N979" s="21">
        <f t="shared" si="59"/>
        <v>971</v>
      </c>
      <c r="O979" s="20" t="s">
        <v>754</v>
      </c>
      <c r="P979" s="21">
        <v>823</v>
      </c>
      <c r="Q979" s="23">
        <f t="shared" si="58"/>
        <v>0.15674362089914945</v>
      </c>
      <c r="R979" s="21">
        <v>172</v>
      </c>
      <c r="S979" s="25">
        <v>129</v>
      </c>
      <c r="T979" s="21">
        <v>28</v>
      </c>
      <c r="U979" s="21">
        <v>6</v>
      </c>
      <c r="V979" s="21">
        <v>9</v>
      </c>
      <c r="W979" s="21">
        <v>84</v>
      </c>
      <c r="X979" s="21">
        <v>212</v>
      </c>
      <c r="Y979" s="21">
        <v>196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x14ac:dyDescent="0.25">
      <c r="A980" s="20">
        <v>96</v>
      </c>
      <c r="B980" s="20" t="s">
        <v>268</v>
      </c>
      <c r="C980" s="21">
        <v>659</v>
      </c>
      <c r="D980" s="22">
        <f t="shared" si="57"/>
        <v>0.10925644916540213</v>
      </c>
      <c r="E980" s="21">
        <v>127</v>
      </c>
      <c r="F980" s="21">
        <v>72</v>
      </c>
      <c r="G980" s="21">
        <v>27</v>
      </c>
      <c r="H980" s="21">
        <v>2</v>
      </c>
      <c r="I980" s="21">
        <v>26</v>
      </c>
      <c r="J980" s="21">
        <v>70</v>
      </c>
      <c r="K980" s="21">
        <v>138</v>
      </c>
      <c r="L980" s="23">
        <v>0.222</v>
      </c>
      <c r="N980" s="21">
        <f t="shared" si="59"/>
        <v>972</v>
      </c>
      <c r="O980" s="20" t="s">
        <v>702</v>
      </c>
      <c r="P980" s="21">
        <v>823</v>
      </c>
      <c r="Q980" s="23">
        <f t="shared" si="58"/>
        <v>0.19319562575941676</v>
      </c>
      <c r="R980" s="21">
        <v>224</v>
      </c>
      <c r="S980" s="25">
        <v>159</v>
      </c>
      <c r="T980" s="21">
        <v>38</v>
      </c>
      <c r="U980" s="21">
        <v>4</v>
      </c>
      <c r="V980" s="21">
        <v>23</v>
      </c>
      <c r="W980" s="21">
        <v>39</v>
      </c>
      <c r="X980" s="21">
        <v>96</v>
      </c>
      <c r="Y980" s="21">
        <v>193.1</v>
      </c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x14ac:dyDescent="0.25">
      <c r="A981" s="20">
        <v>1826</v>
      </c>
      <c r="B981" s="20" t="s">
        <v>369</v>
      </c>
      <c r="C981" s="21">
        <v>659</v>
      </c>
      <c r="D981" s="22">
        <f t="shared" si="57"/>
        <v>0.12291350531107739</v>
      </c>
      <c r="E981" s="21">
        <v>155</v>
      </c>
      <c r="F981" s="21">
        <v>81</v>
      </c>
      <c r="G981" s="21">
        <v>44</v>
      </c>
      <c r="H981" s="21">
        <v>3</v>
      </c>
      <c r="I981" s="21">
        <v>27</v>
      </c>
      <c r="J981" s="21">
        <v>32</v>
      </c>
      <c r="K981" s="21">
        <v>128</v>
      </c>
      <c r="L981" s="23">
        <v>0.254</v>
      </c>
      <c r="N981" s="21">
        <f t="shared" si="59"/>
        <v>973</v>
      </c>
      <c r="O981" s="20" t="s">
        <v>638</v>
      </c>
      <c r="P981" s="21">
        <v>823</v>
      </c>
      <c r="Q981" s="23">
        <f t="shared" si="58"/>
        <v>0.15552855407047386</v>
      </c>
      <c r="R981" s="21">
        <v>205</v>
      </c>
      <c r="S981" s="25">
        <v>128</v>
      </c>
      <c r="T981" s="21">
        <v>47</v>
      </c>
      <c r="U981" s="21">
        <v>10</v>
      </c>
      <c r="V981" s="21">
        <v>20</v>
      </c>
      <c r="W981" s="21">
        <v>57</v>
      </c>
      <c r="X981" s="21">
        <v>114</v>
      </c>
      <c r="Y981" s="21">
        <v>190.2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x14ac:dyDescent="0.25">
      <c r="A982" s="20">
        <v>15676</v>
      </c>
      <c r="B982" s="20" t="s">
        <v>223</v>
      </c>
      <c r="C982" s="21">
        <v>659</v>
      </c>
      <c r="D982" s="22">
        <f t="shared" si="57"/>
        <v>0.13050075872534142</v>
      </c>
      <c r="E982" s="21">
        <v>148</v>
      </c>
      <c r="F982" s="21">
        <v>86</v>
      </c>
      <c r="G982" s="21">
        <v>30</v>
      </c>
      <c r="H982" s="21">
        <v>2</v>
      </c>
      <c r="I982" s="21">
        <v>30</v>
      </c>
      <c r="J982" s="21">
        <v>61</v>
      </c>
      <c r="K982" s="21">
        <v>143</v>
      </c>
      <c r="L982" s="23">
        <v>0.26100000000000001</v>
      </c>
      <c r="N982" s="21">
        <f t="shared" si="59"/>
        <v>974</v>
      </c>
      <c r="O982" s="20" t="s">
        <v>619</v>
      </c>
      <c r="P982" s="21">
        <v>823</v>
      </c>
      <c r="Q982" s="23">
        <f t="shared" si="58"/>
        <v>0.1543134872417983</v>
      </c>
      <c r="R982" s="21">
        <v>191</v>
      </c>
      <c r="S982" s="25">
        <v>127</v>
      </c>
      <c r="T982" s="21">
        <v>43</v>
      </c>
      <c r="U982" s="21">
        <v>0</v>
      </c>
      <c r="V982" s="21">
        <v>21</v>
      </c>
      <c r="W982" s="21">
        <v>71</v>
      </c>
      <c r="X982" s="21">
        <v>162</v>
      </c>
      <c r="Y982" s="21">
        <v>190.1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x14ac:dyDescent="0.25">
      <c r="A983" s="20">
        <v>57</v>
      </c>
      <c r="B983" s="20" t="s">
        <v>90</v>
      </c>
      <c r="C983" s="21">
        <v>659</v>
      </c>
      <c r="D983" s="22">
        <f t="shared" si="57"/>
        <v>0.18057663125948406</v>
      </c>
      <c r="E983" s="21">
        <v>172</v>
      </c>
      <c r="F983" s="21">
        <v>119</v>
      </c>
      <c r="G983" s="21">
        <v>28</v>
      </c>
      <c r="H983" s="21">
        <v>2</v>
      </c>
      <c r="I983" s="21">
        <v>23</v>
      </c>
      <c r="J983" s="21">
        <v>41</v>
      </c>
      <c r="K983" s="21">
        <v>118</v>
      </c>
      <c r="L983" s="23">
        <v>0.28999999999999998</v>
      </c>
      <c r="N983" s="21">
        <f t="shared" si="59"/>
        <v>975</v>
      </c>
      <c r="O983" s="20" t="s">
        <v>555</v>
      </c>
      <c r="P983" s="21">
        <v>823</v>
      </c>
      <c r="Q983" s="23">
        <f t="shared" si="58"/>
        <v>0.16160388821385177</v>
      </c>
      <c r="R983" s="21">
        <v>186</v>
      </c>
      <c r="S983" s="25">
        <v>133</v>
      </c>
      <c r="T983" s="21">
        <v>37</v>
      </c>
      <c r="U983" s="21">
        <v>2</v>
      </c>
      <c r="V983" s="21">
        <v>14</v>
      </c>
      <c r="W983" s="21">
        <v>78</v>
      </c>
      <c r="X983" s="21">
        <v>110</v>
      </c>
      <c r="Y983" s="21">
        <v>190</v>
      </c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x14ac:dyDescent="0.25">
      <c r="A984" s="20">
        <v>1010978</v>
      </c>
      <c r="B984" s="20" t="s">
        <v>368</v>
      </c>
      <c r="C984" s="21">
        <v>659</v>
      </c>
      <c r="D984" s="22">
        <f t="shared" si="57"/>
        <v>0.18361153262518967</v>
      </c>
      <c r="E984" s="21">
        <v>163</v>
      </c>
      <c r="F984" s="21">
        <v>121</v>
      </c>
      <c r="G984" s="21">
        <v>27</v>
      </c>
      <c r="H984" s="21">
        <v>1</v>
      </c>
      <c r="I984" s="21">
        <v>14</v>
      </c>
      <c r="J984" s="21">
        <v>51</v>
      </c>
      <c r="K984" s="21">
        <v>68</v>
      </c>
      <c r="L984" s="23">
        <v>0.27100000000000002</v>
      </c>
      <c r="N984" s="21">
        <f t="shared" si="59"/>
        <v>976</v>
      </c>
      <c r="O984" s="20" t="s">
        <v>528</v>
      </c>
      <c r="P984" s="21">
        <v>822</v>
      </c>
      <c r="Q984" s="23">
        <f t="shared" si="58"/>
        <v>0.15085158150851583</v>
      </c>
      <c r="R984" s="21">
        <v>189</v>
      </c>
      <c r="S984" s="25">
        <v>124</v>
      </c>
      <c r="T984" s="21">
        <v>45</v>
      </c>
      <c r="U984" s="21">
        <v>3</v>
      </c>
      <c r="V984" s="21">
        <v>17</v>
      </c>
      <c r="W984" s="21">
        <v>40</v>
      </c>
      <c r="X984" s="21">
        <v>194</v>
      </c>
      <c r="Y984" s="21">
        <v>200.2</v>
      </c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x14ac:dyDescent="0.25">
      <c r="A985" s="20">
        <v>78</v>
      </c>
      <c r="B985" s="20" t="s">
        <v>102</v>
      </c>
      <c r="C985" s="21">
        <v>659</v>
      </c>
      <c r="D985" s="22">
        <f t="shared" si="57"/>
        <v>0.18968133535660092</v>
      </c>
      <c r="E985" s="21">
        <v>167</v>
      </c>
      <c r="F985" s="21">
        <v>125</v>
      </c>
      <c r="G985" s="21">
        <v>21</v>
      </c>
      <c r="H985" s="21">
        <v>14</v>
      </c>
      <c r="I985" s="21">
        <v>7</v>
      </c>
      <c r="J985" s="21">
        <v>30</v>
      </c>
      <c r="K985" s="21">
        <v>74</v>
      </c>
      <c r="L985" s="23">
        <v>0.27100000000000002</v>
      </c>
      <c r="N985" s="21">
        <f t="shared" si="59"/>
        <v>977</v>
      </c>
      <c r="O985" s="20" t="s">
        <v>755</v>
      </c>
      <c r="P985" s="21">
        <v>822</v>
      </c>
      <c r="Q985" s="23">
        <f t="shared" si="58"/>
        <v>0.12408759124087591</v>
      </c>
      <c r="R985" s="21">
        <v>149</v>
      </c>
      <c r="S985" s="25">
        <v>102</v>
      </c>
      <c r="T985" s="21">
        <v>35</v>
      </c>
      <c r="U985" s="21">
        <v>3</v>
      </c>
      <c r="V985" s="21">
        <v>9</v>
      </c>
      <c r="W985" s="21">
        <v>76</v>
      </c>
      <c r="X985" s="21">
        <v>207</v>
      </c>
      <c r="Y985" s="21">
        <v>199.1</v>
      </c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x14ac:dyDescent="0.25">
      <c r="A986" s="20">
        <v>2396</v>
      </c>
      <c r="B986" s="20" t="s">
        <v>129</v>
      </c>
      <c r="C986" s="21">
        <v>659</v>
      </c>
      <c r="D986" s="22">
        <f t="shared" si="57"/>
        <v>0.13201820940819423</v>
      </c>
      <c r="E986" s="21">
        <v>121</v>
      </c>
      <c r="F986" s="21">
        <v>87</v>
      </c>
      <c r="G986" s="21">
        <v>15</v>
      </c>
      <c r="H986" s="21">
        <v>0</v>
      </c>
      <c r="I986" s="21">
        <v>19</v>
      </c>
      <c r="J986" s="21">
        <v>86</v>
      </c>
      <c r="K986" s="21">
        <v>102</v>
      </c>
      <c r="L986" s="23">
        <v>0.214</v>
      </c>
      <c r="N986" s="21">
        <f t="shared" si="59"/>
        <v>978</v>
      </c>
      <c r="O986" s="20" t="s">
        <v>764</v>
      </c>
      <c r="P986" s="21">
        <v>822</v>
      </c>
      <c r="Q986" s="23">
        <f t="shared" si="58"/>
        <v>0.15085158150851583</v>
      </c>
      <c r="R986" s="21">
        <v>183</v>
      </c>
      <c r="S986" s="25">
        <v>124</v>
      </c>
      <c r="T986" s="21">
        <v>38</v>
      </c>
      <c r="U986" s="21">
        <v>5</v>
      </c>
      <c r="V986" s="21">
        <v>16</v>
      </c>
      <c r="W986" s="21">
        <v>68</v>
      </c>
      <c r="X986" s="21">
        <v>178</v>
      </c>
      <c r="Y986" s="21">
        <v>195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x14ac:dyDescent="0.25">
      <c r="A987" s="20">
        <v>1000946</v>
      </c>
      <c r="B987" s="20" t="s">
        <v>293</v>
      </c>
      <c r="C987" s="21">
        <v>659</v>
      </c>
      <c r="D987" s="22">
        <f t="shared" si="57"/>
        <v>0.15629742033383914</v>
      </c>
      <c r="E987" s="21">
        <v>177</v>
      </c>
      <c r="F987" s="21">
        <v>103</v>
      </c>
      <c r="G987" s="21">
        <v>38</v>
      </c>
      <c r="H987" s="21">
        <v>2</v>
      </c>
      <c r="I987" s="21">
        <v>34</v>
      </c>
      <c r="J987" s="21">
        <v>54</v>
      </c>
      <c r="K987" s="21">
        <v>84</v>
      </c>
      <c r="L987" s="23">
        <v>0.29799999999999999</v>
      </c>
      <c r="N987" s="21">
        <f t="shared" si="59"/>
        <v>979</v>
      </c>
      <c r="O987" s="20" t="s">
        <v>552</v>
      </c>
      <c r="P987" s="21">
        <v>822</v>
      </c>
      <c r="Q987" s="23">
        <f t="shared" si="58"/>
        <v>0.16423357664233576</v>
      </c>
      <c r="R987" s="21">
        <v>177</v>
      </c>
      <c r="S987" s="25">
        <v>135</v>
      </c>
      <c r="T987" s="21">
        <v>28</v>
      </c>
      <c r="U987" s="21">
        <v>2</v>
      </c>
      <c r="V987" s="21">
        <v>12</v>
      </c>
      <c r="W987" s="21">
        <v>72</v>
      </c>
      <c r="X987" s="21">
        <v>173</v>
      </c>
      <c r="Y987" s="21">
        <v>194.2</v>
      </c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x14ac:dyDescent="0.25">
      <c r="A988" s="20">
        <v>548</v>
      </c>
      <c r="B988" s="20" t="s">
        <v>322</v>
      </c>
      <c r="C988" s="21">
        <v>658</v>
      </c>
      <c r="D988" s="22">
        <f t="shared" si="57"/>
        <v>0.13525835866261399</v>
      </c>
      <c r="E988" s="21">
        <v>155</v>
      </c>
      <c r="F988" s="21">
        <v>89</v>
      </c>
      <c r="G988" s="21">
        <v>35</v>
      </c>
      <c r="H988" s="21">
        <v>6</v>
      </c>
      <c r="I988" s="21">
        <v>25</v>
      </c>
      <c r="J988" s="21">
        <v>107</v>
      </c>
      <c r="K988" s="21">
        <v>108</v>
      </c>
      <c r="L988" s="23">
        <v>0.28799999999999998</v>
      </c>
      <c r="N988" s="21">
        <f t="shared" si="59"/>
        <v>980</v>
      </c>
      <c r="O988" s="20" t="s">
        <v>683</v>
      </c>
      <c r="P988" s="21">
        <v>822</v>
      </c>
      <c r="Q988" s="23">
        <f t="shared" si="58"/>
        <v>0.17639902676399027</v>
      </c>
      <c r="R988" s="21">
        <v>197</v>
      </c>
      <c r="S988" s="25">
        <v>145</v>
      </c>
      <c r="T988" s="21">
        <v>32</v>
      </c>
      <c r="U988" s="21">
        <v>7</v>
      </c>
      <c r="V988" s="21">
        <v>13</v>
      </c>
      <c r="W988" s="21">
        <v>60</v>
      </c>
      <c r="X988" s="21">
        <v>142</v>
      </c>
      <c r="Y988" s="21">
        <v>193.1</v>
      </c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x14ac:dyDescent="0.25">
      <c r="A989" s="20">
        <v>243</v>
      </c>
      <c r="B989" s="20" t="s">
        <v>91</v>
      </c>
      <c r="C989" s="21">
        <v>658</v>
      </c>
      <c r="D989" s="22">
        <f t="shared" si="57"/>
        <v>0.1702127659574468</v>
      </c>
      <c r="E989" s="21">
        <v>180</v>
      </c>
      <c r="F989" s="21">
        <v>112</v>
      </c>
      <c r="G989" s="21">
        <v>37</v>
      </c>
      <c r="H989" s="21">
        <v>0</v>
      </c>
      <c r="I989" s="21">
        <v>31</v>
      </c>
      <c r="J989" s="21">
        <v>54</v>
      </c>
      <c r="K989" s="21">
        <v>86</v>
      </c>
      <c r="L989" s="23">
        <v>0.30499999999999999</v>
      </c>
      <c r="N989" s="21">
        <f t="shared" si="59"/>
        <v>981</v>
      </c>
      <c r="O989" s="20" t="s">
        <v>800</v>
      </c>
      <c r="P989" s="21">
        <v>822</v>
      </c>
      <c r="Q989" s="23">
        <f t="shared" si="58"/>
        <v>0.18856447688564476</v>
      </c>
      <c r="R989" s="21">
        <v>224</v>
      </c>
      <c r="S989" s="25">
        <v>155</v>
      </c>
      <c r="T989" s="21">
        <v>43</v>
      </c>
      <c r="U989" s="21">
        <v>3</v>
      </c>
      <c r="V989" s="21">
        <v>23</v>
      </c>
      <c r="W989" s="21">
        <v>56</v>
      </c>
      <c r="X989" s="21">
        <v>107</v>
      </c>
      <c r="Y989" s="21">
        <v>189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spans="1:42" x14ac:dyDescent="0.25">
      <c r="A990" s="20">
        <v>9776</v>
      </c>
      <c r="B990" s="20" t="s">
        <v>52</v>
      </c>
      <c r="C990" s="21">
        <v>658</v>
      </c>
      <c r="D990" s="22">
        <f t="shared" si="57"/>
        <v>0.15653495440729484</v>
      </c>
      <c r="E990" s="21">
        <v>160</v>
      </c>
      <c r="F990" s="21">
        <v>103</v>
      </c>
      <c r="G990" s="21">
        <v>36</v>
      </c>
      <c r="H990" s="21">
        <v>4</v>
      </c>
      <c r="I990" s="21">
        <v>17</v>
      </c>
      <c r="J990" s="21">
        <v>76</v>
      </c>
      <c r="K990" s="21">
        <v>143</v>
      </c>
      <c r="L990" s="23">
        <v>0.28399999999999997</v>
      </c>
      <c r="N990" s="21">
        <f t="shared" si="59"/>
        <v>982</v>
      </c>
      <c r="O990" s="20" t="s">
        <v>753</v>
      </c>
      <c r="P990" s="21">
        <v>822</v>
      </c>
      <c r="Q990" s="23">
        <f t="shared" si="58"/>
        <v>0.13625304136253041</v>
      </c>
      <c r="R990" s="21">
        <v>186</v>
      </c>
      <c r="S990" s="25">
        <v>112</v>
      </c>
      <c r="T990" s="21">
        <v>45</v>
      </c>
      <c r="U990" s="21">
        <v>12</v>
      </c>
      <c r="V990" s="21">
        <v>17</v>
      </c>
      <c r="W990" s="21">
        <v>78</v>
      </c>
      <c r="X990" s="21">
        <v>180</v>
      </c>
      <c r="Y990" s="21">
        <v>188.1</v>
      </c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x14ac:dyDescent="0.25">
      <c r="A991" s="20">
        <v>385</v>
      </c>
      <c r="B991" s="20" t="s">
        <v>124</v>
      </c>
      <c r="C991" s="21">
        <v>658</v>
      </c>
      <c r="D991" s="22">
        <f t="shared" si="57"/>
        <v>0.18237082066869301</v>
      </c>
      <c r="E991" s="21">
        <v>184</v>
      </c>
      <c r="F991" s="21">
        <v>120</v>
      </c>
      <c r="G991" s="21">
        <v>38</v>
      </c>
      <c r="H991" s="21">
        <v>4</v>
      </c>
      <c r="I991" s="21">
        <v>22</v>
      </c>
      <c r="J991" s="21">
        <v>73</v>
      </c>
      <c r="K991" s="21">
        <v>111</v>
      </c>
      <c r="L991" s="23">
        <v>0.32100000000000001</v>
      </c>
      <c r="N991" s="21">
        <f t="shared" si="59"/>
        <v>983</v>
      </c>
      <c r="O991" s="20" t="s">
        <v>490</v>
      </c>
      <c r="P991" s="21">
        <v>822</v>
      </c>
      <c r="Q991" s="23">
        <f t="shared" si="58"/>
        <v>0.16058394160583941</v>
      </c>
      <c r="R991" s="21">
        <v>185</v>
      </c>
      <c r="S991" s="25">
        <v>132</v>
      </c>
      <c r="T991" s="21">
        <v>32</v>
      </c>
      <c r="U991" s="21">
        <v>1</v>
      </c>
      <c r="V991" s="21">
        <v>20</v>
      </c>
      <c r="W991" s="21">
        <v>90</v>
      </c>
      <c r="X991" s="21">
        <v>163</v>
      </c>
      <c r="Y991" s="21">
        <v>187.2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spans="1:42" x14ac:dyDescent="0.25">
      <c r="A992" s="20">
        <v>993</v>
      </c>
      <c r="B992" s="20" t="s">
        <v>93</v>
      </c>
      <c r="C992" s="21">
        <v>658</v>
      </c>
      <c r="D992" s="22">
        <f t="shared" si="57"/>
        <v>0.22492401215805471</v>
      </c>
      <c r="E992" s="21">
        <v>183</v>
      </c>
      <c r="F992" s="21">
        <v>148</v>
      </c>
      <c r="G992" s="21">
        <v>32</v>
      </c>
      <c r="H992" s="21">
        <v>0</v>
      </c>
      <c r="I992" s="21">
        <v>3</v>
      </c>
      <c r="J992" s="21">
        <v>60</v>
      </c>
      <c r="K992" s="21">
        <v>41</v>
      </c>
      <c r="L992" s="23">
        <v>0.31900000000000001</v>
      </c>
      <c r="N992" s="21">
        <f t="shared" si="59"/>
        <v>984</v>
      </c>
      <c r="O992" s="20" t="s">
        <v>562</v>
      </c>
      <c r="P992" s="21">
        <v>822</v>
      </c>
      <c r="Q992" s="23">
        <f t="shared" si="58"/>
        <v>0.14720194647201945</v>
      </c>
      <c r="R992" s="21">
        <v>208</v>
      </c>
      <c r="S992" s="25">
        <v>121</v>
      </c>
      <c r="T992" s="21">
        <v>41</v>
      </c>
      <c r="U992" s="21">
        <v>6</v>
      </c>
      <c r="V992" s="21">
        <v>40</v>
      </c>
      <c r="W992" s="21">
        <v>82</v>
      </c>
      <c r="X992" s="21">
        <v>135</v>
      </c>
      <c r="Y992" s="21">
        <v>181.2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x14ac:dyDescent="0.25">
      <c r="A993" s="20">
        <v>10847</v>
      </c>
      <c r="B993" s="20" t="s">
        <v>45</v>
      </c>
      <c r="C993" s="21">
        <v>658</v>
      </c>
      <c r="D993" s="22">
        <f t="shared" si="57"/>
        <v>0.1519756838905775</v>
      </c>
      <c r="E993" s="21">
        <v>150</v>
      </c>
      <c r="F993" s="21">
        <v>100</v>
      </c>
      <c r="G993" s="21">
        <v>27</v>
      </c>
      <c r="H993" s="21">
        <v>6</v>
      </c>
      <c r="I993" s="21">
        <v>17</v>
      </c>
      <c r="J993" s="21">
        <v>40</v>
      </c>
      <c r="K993" s="21">
        <v>55</v>
      </c>
      <c r="L993" s="23">
        <v>0.248</v>
      </c>
      <c r="N993" s="21">
        <f t="shared" si="59"/>
        <v>985</v>
      </c>
      <c r="O993" s="20" t="s">
        <v>487</v>
      </c>
      <c r="P993" s="21">
        <v>821</v>
      </c>
      <c r="Q993" s="23">
        <f t="shared" si="58"/>
        <v>0.16321559074299635</v>
      </c>
      <c r="R993" s="21">
        <v>190</v>
      </c>
      <c r="S993" s="25">
        <v>134</v>
      </c>
      <c r="T993" s="21">
        <v>34</v>
      </c>
      <c r="U993" s="21">
        <v>3</v>
      </c>
      <c r="V993" s="21">
        <v>19</v>
      </c>
      <c r="W993" s="21">
        <v>43</v>
      </c>
      <c r="X993" s="21">
        <v>207</v>
      </c>
      <c r="Y993" s="21">
        <v>202.1</v>
      </c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spans="1:42" x14ac:dyDescent="0.25">
      <c r="A994" s="20">
        <v>1724</v>
      </c>
      <c r="B994" s="20" t="s">
        <v>367</v>
      </c>
      <c r="C994" s="21">
        <v>658</v>
      </c>
      <c r="D994" s="22">
        <f t="shared" si="57"/>
        <v>0.18237082066869301</v>
      </c>
      <c r="E994" s="21">
        <v>170</v>
      </c>
      <c r="F994" s="21">
        <v>120</v>
      </c>
      <c r="G994" s="21">
        <v>31</v>
      </c>
      <c r="H994" s="21">
        <v>4</v>
      </c>
      <c r="I994" s="21">
        <v>15</v>
      </c>
      <c r="J994" s="21">
        <v>67</v>
      </c>
      <c r="K994" s="21">
        <v>75</v>
      </c>
      <c r="L994" s="23">
        <v>0.29899999999999999</v>
      </c>
      <c r="N994" s="21">
        <f t="shared" si="59"/>
        <v>986</v>
      </c>
      <c r="O994" s="20" t="s">
        <v>680</v>
      </c>
      <c r="P994" s="21">
        <v>821</v>
      </c>
      <c r="Q994" s="23">
        <f t="shared" si="58"/>
        <v>0.12911084043848964</v>
      </c>
      <c r="R994" s="21">
        <v>163</v>
      </c>
      <c r="S994" s="25">
        <v>106</v>
      </c>
      <c r="T994" s="21">
        <v>37</v>
      </c>
      <c r="U994" s="21">
        <v>2</v>
      </c>
      <c r="V994" s="21">
        <v>18</v>
      </c>
      <c r="W994" s="21">
        <v>66</v>
      </c>
      <c r="X994" s="21">
        <v>144</v>
      </c>
      <c r="Y994" s="21">
        <v>200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spans="1:42" x14ac:dyDescent="0.25">
      <c r="A995" s="20">
        <v>9219</v>
      </c>
      <c r="B995" s="20" t="s">
        <v>54</v>
      </c>
      <c r="C995" s="21">
        <v>658</v>
      </c>
      <c r="D995" s="22">
        <f t="shared" si="57"/>
        <v>0.12158054711246201</v>
      </c>
      <c r="E995" s="21">
        <v>135</v>
      </c>
      <c r="F995" s="21">
        <v>80</v>
      </c>
      <c r="G995" s="21">
        <v>29</v>
      </c>
      <c r="H995" s="21">
        <v>5</v>
      </c>
      <c r="I995" s="21">
        <v>21</v>
      </c>
      <c r="J995" s="21">
        <v>57</v>
      </c>
      <c r="K995" s="21">
        <v>166</v>
      </c>
      <c r="L995" s="23">
        <v>0.23599999999999999</v>
      </c>
      <c r="N995" s="21">
        <f t="shared" si="59"/>
        <v>987</v>
      </c>
      <c r="O995" s="20" t="s">
        <v>403</v>
      </c>
      <c r="P995" s="21">
        <v>821</v>
      </c>
      <c r="Q995" s="23">
        <f t="shared" si="58"/>
        <v>0.16808769792935443</v>
      </c>
      <c r="R995" s="21">
        <v>212</v>
      </c>
      <c r="S995" s="25">
        <v>138</v>
      </c>
      <c r="T995" s="21">
        <v>39</v>
      </c>
      <c r="U995" s="21">
        <v>8</v>
      </c>
      <c r="V995" s="21">
        <v>27</v>
      </c>
      <c r="W995" s="21">
        <v>43</v>
      </c>
      <c r="X995" s="21">
        <v>87</v>
      </c>
      <c r="Y995" s="21">
        <v>197.2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spans="1:42" x14ac:dyDescent="0.25">
      <c r="A996" s="20">
        <v>3312</v>
      </c>
      <c r="B996" s="20" t="s">
        <v>338</v>
      </c>
      <c r="C996" s="21">
        <v>658</v>
      </c>
      <c r="D996" s="22">
        <f t="shared" si="57"/>
        <v>0.20516717325227962</v>
      </c>
      <c r="E996" s="21">
        <v>183</v>
      </c>
      <c r="F996" s="21">
        <v>135</v>
      </c>
      <c r="G996" s="21">
        <v>37</v>
      </c>
      <c r="H996" s="21">
        <v>3</v>
      </c>
      <c r="I996" s="21">
        <v>8</v>
      </c>
      <c r="J996" s="21">
        <v>49</v>
      </c>
      <c r="K996" s="21">
        <v>69</v>
      </c>
      <c r="L996" s="23">
        <v>0.30499999999999999</v>
      </c>
      <c r="N996" s="21">
        <f t="shared" si="59"/>
        <v>988</v>
      </c>
      <c r="O996" s="20" t="s">
        <v>778</v>
      </c>
      <c r="P996" s="21">
        <v>821</v>
      </c>
      <c r="Q996" s="23">
        <f t="shared" si="58"/>
        <v>0.15834348355663824</v>
      </c>
      <c r="R996" s="21">
        <v>178</v>
      </c>
      <c r="S996" s="25">
        <v>130</v>
      </c>
      <c r="T996" s="21">
        <v>37</v>
      </c>
      <c r="U996" s="21">
        <v>0</v>
      </c>
      <c r="V996" s="21">
        <v>11</v>
      </c>
      <c r="W996" s="21">
        <v>69</v>
      </c>
      <c r="X996" s="21">
        <v>169</v>
      </c>
      <c r="Y996" s="21">
        <v>196.1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x14ac:dyDescent="0.25">
      <c r="A997" s="20">
        <v>8252</v>
      </c>
      <c r="B997" s="20" t="s">
        <v>312</v>
      </c>
      <c r="C997" s="21">
        <v>658</v>
      </c>
      <c r="D997" s="22">
        <f t="shared" si="57"/>
        <v>0.17629179331306991</v>
      </c>
      <c r="E997" s="21">
        <v>173</v>
      </c>
      <c r="F997" s="21">
        <v>116</v>
      </c>
      <c r="G997" s="21">
        <v>29</v>
      </c>
      <c r="H997" s="21">
        <v>3</v>
      </c>
      <c r="I997" s="21">
        <v>25</v>
      </c>
      <c r="J997" s="21">
        <v>41</v>
      </c>
      <c r="K997" s="21">
        <v>105</v>
      </c>
      <c r="L997" s="23">
        <v>0.28199999999999997</v>
      </c>
      <c r="N997" s="21">
        <f t="shared" si="59"/>
        <v>989</v>
      </c>
      <c r="O997" s="20" t="s">
        <v>771</v>
      </c>
      <c r="P997" s="21">
        <v>821</v>
      </c>
      <c r="Q997" s="23">
        <f t="shared" si="58"/>
        <v>0.15468940316686966</v>
      </c>
      <c r="R997" s="21">
        <v>186</v>
      </c>
      <c r="S997" s="25">
        <v>127</v>
      </c>
      <c r="T997" s="21">
        <v>41</v>
      </c>
      <c r="U997" s="21">
        <v>0</v>
      </c>
      <c r="V997" s="21">
        <v>18</v>
      </c>
      <c r="W997" s="21">
        <v>65</v>
      </c>
      <c r="X997" s="21">
        <v>145</v>
      </c>
      <c r="Y997" s="21">
        <v>194.2</v>
      </c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x14ac:dyDescent="0.25">
      <c r="A998" s="20">
        <v>9219</v>
      </c>
      <c r="B998" s="20" t="s">
        <v>54</v>
      </c>
      <c r="C998" s="21">
        <v>658</v>
      </c>
      <c r="D998" s="22">
        <f t="shared" si="57"/>
        <v>0.13829787234042554</v>
      </c>
      <c r="E998" s="21">
        <v>147</v>
      </c>
      <c r="F998" s="21">
        <v>91</v>
      </c>
      <c r="G998" s="21">
        <v>37</v>
      </c>
      <c r="H998" s="21">
        <v>2</v>
      </c>
      <c r="I998" s="21">
        <v>17</v>
      </c>
      <c r="J998" s="21">
        <v>46</v>
      </c>
      <c r="K998" s="21">
        <v>189</v>
      </c>
      <c r="L998" s="23">
        <v>0.247</v>
      </c>
      <c r="N998" s="21">
        <f t="shared" si="59"/>
        <v>990</v>
      </c>
      <c r="O998" s="20" t="s">
        <v>718</v>
      </c>
      <c r="P998" s="21">
        <v>821</v>
      </c>
      <c r="Q998" s="23">
        <f t="shared" si="58"/>
        <v>0.16443361753958588</v>
      </c>
      <c r="R998" s="21">
        <v>199</v>
      </c>
      <c r="S998" s="25">
        <v>135</v>
      </c>
      <c r="T998" s="21">
        <v>38</v>
      </c>
      <c r="U998" s="21">
        <v>2</v>
      </c>
      <c r="V998" s="21">
        <v>24</v>
      </c>
      <c r="W998" s="21">
        <v>90</v>
      </c>
      <c r="X998" s="21">
        <v>95</v>
      </c>
      <c r="Y998" s="21">
        <v>180</v>
      </c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x14ac:dyDescent="0.25">
      <c r="A999" s="20">
        <v>10815</v>
      </c>
      <c r="B999" s="20" t="s">
        <v>366</v>
      </c>
      <c r="C999" s="21">
        <v>658</v>
      </c>
      <c r="D999" s="22">
        <f t="shared" si="57"/>
        <v>0.13221884498480244</v>
      </c>
      <c r="E999" s="21">
        <v>140</v>
      </c>
      <c r="F999" s="21">
        <v>87</v>
      </c>
      <c r="G999" s="21">
        <v>36</v>
      </c>
      <c r="H999" s="21">
        <v>2</v>
      </c>
      <c r="I999" s="21">
        <v>15</v>
      </c>
      <c r="J999" s="21">
        <v>73</v>
      </c>
      <c r="K999" s="21">
        <v>103</v>
      </c>
      <c r="L999" s="23">
        <v>0.24299999999999999</v>
      </c>
      <c r="N999" s="21">
        <f t="shared" si="59"/>
        <v>991</v>
      </c>
      <c r="O999" s="20" t="s">
        <v>606</v>
      </c>
      <c r="P999" s="21">
        <v>820</v>
      </c>
      <c r="Q999" s="23">
        <f t="shared" si="58"/>
        <v>0.13292682926829269</v>
      </c>
      <c r="R999" s="21">
        <v>177</v>
      </c>
      <c r="S999" s="25">
        <v>109</v>
      </c>
      <c r="T999" s="21">
        <v>44</v>
      </c>
      <c r="U999" s="21">
        <v>2</v>
      </c>
      <c r="V999" s="21">
        <v>22</v>
      </c>
      <c r="W999" s="21">
        <v>46</v>
      </c>
      <c r="X999" s="21">
        <v>181</v>
      </c>
      <c r="Y999" s="21">
        <v>204.2</v>
      </c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x14ac:dyDescent="0.25">
      <c r="A1000" s="20">
        <v>847</v>
      </c>
      <c r="B1000" s="20" t="s">
        <v>166</v>
      </c>
      <c r="C1000" s="21">
        <v>658</v>
      </c>
      <c r="D1000" s="22">
        <f t="shared" si="57"/>
        <v>0.16109422492401215</v>
      </c>
      <c r="E1000" s="21">
        <v>170</v>
      </c>
      <c r="F1000" s="21">
        <v>106</v>
      </c>
      <c r="G1000" s="21">
        <v>32</v>
      </c>
      <c r="H1000" s="21">
        <v>4</v>
      </c>
      <c r="I1000" s="21">
        <v>28</v>
      </c>
      <c r="J1000" s="21">
        <v>33</v>
      </c>
      <c r="K1000" s="21">
        <v>121</v>
      </c>
      <c r="L1000" s="23">
        <v>0.28000000000000003</v>
      </c>
      <c r="N1000" s="21">
        <f t="shared" si="59"/>
        <v>992</v>
      </c>
      <c r="O1000" s="20" t="s">
        <v>496</v>
      </c>
      <c r="P1000" s="21">
        <v>820</v>
      </c>
      <c r="Q1000" s="23">
        <f t="shared" si="58"/>
        <v>0.18048780487804877</v>
      </c>
      <c r="R1000" s="21">
        <v>194</v>
      </c>
      <c r="S1000" s="25">
        <v>148</v>
      </c>
      <c r="T1000" s="21">
        <v>30</v>
      </c>
      <c r="U1000" s="21">
        <v>2</v>
      </c>
      <c r="V1000" s="21">
        <v>14</v>
      </c>
      <c r="W1000" s="21">
        <v>45</v>
      </c>
      <c r="X1000" s="21">
        <v>118</v>
      </c>
      <c r="Y1000" s="21">
        <v>199.1</v>
      </c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spans="1:42" x14ac:dyDescent="0.25">
      <c r="A1001" s="20">
        <v>4229</v>
      </c>
      <c r="B1001" s="20" t="s">
        <v>365</v>
      </c>
      <c r="C1001" s="21">
        <v>658</v>
      </c>
      <c r="D1001" s="22">
        <f t="shared" si="57"/>
        <v>0.17781155015197569</v>
      </c>
      <c r="E1001" s="21">
        <v>172</v>
      </c>
      <c r="F1001" s="21">
        <v>117</v>
      </c>
      <c r="G1001" s="21">
        <v>41</v>
      </c>
      <c r="H1001" s="21">
        <v>4</v>
      </c>
      <c r="I1001" s="21">
        <v>10</v>
      </c>
      <c r="J1001" s="21">
        <v>28</v>
      </c>
      <c r="K1001" s="21">
        <v>94</v>
      </c>
      <c r="L1001" s="23">
        <v>0.27900000000000003</v>
      </c>
      <c r="N1001" s="21">
        <f t="shared" si="59"/>
        <v>993</v>
      </c>
      <c r="O1001" s="20" t="s">
        <v>646</v>
      </c>
      <c r="P1001" s="21">
        <v>820</v>
      </c>
      <c r="Q1001" s="23">
        <f t="shared" si="58"/>
        <v>0.16097560975609757</v>
      </c>
      <c r="R1001" s="21">
        <v>191</v>
      </c>
      <c r="S1001" s="25">
        <v>132</v>
      </c>
      <c r="T1001" s="21">
        <v>36</v>
      </c>
      <c r="U1001" s="21">
        <v>3</v>
      </c>
      <c r="V1001" s="21">
        <v>20</v>
      </c>
      <c r="W1001" s="21">
        <v>35</v>
      </c>
      <c r="X1001" s="21">
        <v>146</v>
      </c>
      <c r="Y1001" s="21">
        <v>199</v>
      </c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spans="1:42" x14ac:dyDescent="0.25">
      <c r="A1002" s="20">
        <v>17901</v>
      </c>
      <c r="B1002" s="20" t="s">
        <v>176</v>
      </c>
      <c r="C1002" s="21">
        <v>658</v>
      </c>
      <c r="D1002" s="22">
        <f t="shared" si="57"/>
        <v>0.1641337386018237</v>
      </c>
      <c r="E1002" s="21">
        <v>155</v>
      </c>
      <c r="F1002" s="21">
        <v>108</v>
      </c>
      <c r="G1002" s="21">
        <v>26</v>
      </c>
      <c r="H1002" s="21">
        <v>1</v>
      </c>
      <c r="I1002" s="21">
        <v>20</v>
      </c>
      <c r="J1002" s="21">
        <v>70</v>
      </c>
      <c r="K1002" s="21">
        <v>112</v>
      </c>
      <c r="L1002" s="23">
        <v>0.27100000000000002</v>
      </c>
      <c r="N1002" s="21">
        <f t="shared" si="59"/>
        <v>994</v>
      </c>
      <c r="O1002" s="20" t="s">
        <v>790</v>
      </c>
      <c r="P1002" s="21">
        <v>820</v>
      </c>
      <c r="Q1002" s="23">
        <f t="shared" si="58"/>
        <v>0.15609756097560976</v>
      </c>
      <c r="R1002" s="21">
        <v>194</v>
      </c>
      <c r="S1002" s="25">
        <v>128</v>
      </c>
      <c r="T1002" s="21">
        <v>44</v>
      </c>
      <c r="U1002" s="21">
        <v>4</v>
      </c>
      <c r="V1002" s="21">
        <v>18</v>
      </c>
      <c r="W1002" s="21">
        <v>47</v>
      </c>
      <c r="X1002" s="21">
        <v>157</v>
      </c>
      <c r="Y1002" s="21">
        <v>197</v>
      </c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x14ac:dyDescent="0.25">
      <c r="A1003" s="20">
        <v>464</v>
      </c>
      <c r="B1003" s="20" t="s">
        <v>241</v>
      </c>
      <c r="C1003" s="21">
        <v>658</v>
      </c>
      <c r="D1003" s="22">
        <f t="shared" si="57"/>
        <v>0.15349544072948329</v>
      </c>
      <c r="E1003" s="21">
        <v>146</v>
      </c>
      <c r="F1003" s="21">
        <v>101</v>
      </c>
      <c r="G1003" s="21">
        <v>27</v>
      </c>
      <c r="H1003" s="21">
        <v>7</v>
      </c>
      <c r="I1003" s="21">
        <v>11</v>
      </c>
      <c r="J1003" s="21">
        <v>52</v>
      </c>
      <c r="K1003" s="21">
        <v>90</v>
      </c>
      <c r="L1003" s="23">
        <v>0.25</v>
      </c>
      <c r="N1003" s="21">
        <f t="shared" si="59"/>
        <v>995</v>
      </c>
      <c r="O1003" s="20" t="s">
        <v>761</v>
      </c>
      <c r="P1003" s="21">
        <v>820</v>
      </c>
      <c r="Q1003" s="23">
        <f t="shared" si="58"/>
        <v>0.17073170731707318</v>
      </c>
      <c r="R1003" s="21">
        <v>200</v>
      </c>
      <c r="S1003" s="25">
        <v>140</v>
      </c>
      <c r="T1003" s="21">
        <v>34</v>
      </c>
      <c r="U1003" s="21">
        <v>6</v>
      </c>
      <c r="V1003" s="21">
        <v>20</v>
      </c>
      <c r="W1003" s="21">
        <v>48</v>
      </c>
      <c r="X1003" s="21">
        <v>167</v>
      </c>
      <c r="Y1003" s="21">
        <v>195.2</v>
      </c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spans="1:42" x14ac:dyDescent="0.25">
      <c r="A1004" s="20">
        <v>1001918</v>
      </c>
      <c r="B1004" s="20" t="s">
        <v>364</v>
      </c>
      <c r="C1004" s="21">
        <v>658</v>
      </c>
      <c r="D1004" s="22">
        <f t="shared" si="57"/>
        <v>0.10030395136778116</v>
      </c>
      <c r="E1004" s="21">
        <v>138</v>
      </c>
      <c r="F1004" s="21">
        <v>66</v>
      </c>
      <c r="G1004" s="21">
        <v>26</v>
      </c>
      <c r="H1004" s="21">
        <v>0</v>
      </c>
      <c r="I1004" s="21">
        <v>46</v>
      </c>
      <c r="J1004" s="21">
        <v>65</v>
      </c>
      <c r="K1004" s="21">
        <v>159</v>
      </c>
      <c r="L1004" s="23">
        <v>0.23699999999999999</v>
      </c>
      <c r="N1004" s="21">
        <f t="shared" si="59"/>
        <v>996</v>
      </c>
      <c r="O1004" s="20" t="s">
        <v>789</v>
      </c>
      <c r="P1004" s="21">
        <v>820</v>
      </c>
      <c r="Q1004" s="23">
        <f t="shared" si="58"/>
        <v>0.13658536585365855</v>
      </c>
      <c r="R1004" s="21">
        <v>186</v>
      </c>
      <c r="S1004" s="25">
        <v>112</v>
      </c>
      <c r="T1004" s="21">
        <v>35</v>
      </c>
      <c r="U1004" s="21">
        <v>5</v>
      </c>
      <c r="V1004" s="21">
        <v>34</v>
      </c>
      <c r="W1004" s="21">
        <v>51</v>
      </c>
      <c r="X1004" s="21">
        <v>141</v>
      </c>
      <c r="Y1004" s="21">
        <v>195.2</v>
      </c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spans="1:42" x14ac:dyDescent="0.25">
      <c r="A1005" s="20">
        <v>890</v>
      </c>
      <c r="B1005" s="20" t="s">
        <v>363</v>
      </c>
      <c r="C1005" s="21">
        <v>658</v>
      </c>
      <c r="D1005" s="22">
        <f t="shared" si="57"/>
        <v>0.17629179331306991</v>
      </c>
      <c r="E1005" s="21">
        <v>181</v>
      </c>
      <c r="F1005" s="21">
        <v>116</v>
      </c>
      <c r="G1005" s="21">
        <v>32</v>
      </c>
      <c r="H1005" s="21">
        <v>5</v>
      </c>
      <c r="I1005" s="21">
        <v>28</v>
      </c>
      <c r="J1005" s="21">
        <v>43</v>
      </c>
      <c r="K1005" s="21">
        <v>77</v>
      </c>
      <c r="L1005" s="23">
        <v>0.30199999999999999</v>
      </c>
      <c r="N1005" s="21">
        <f t="shared" si="59"/>
        <v>997</v>
      </c>
      <c r="O1005" s="20" t="s">
        <v>830</v>
      </c>
      <c r="P1005" s="21">
        <v>820</v>
      </c>
      <c r="Q1005" s="23">
        <f t="shared" si="58"/>
        <v>0.14634146341463414</v>
      </c>
      <c r="R1005" s="21">
        <v>201</v>
      </c>
      <c r="S1005" s="25">
        <v>120</v>
      </c>
      <c r="T1005" s="21">
        <v>47</v>
      </c>
      <c r="U1005" s="21">
        <v>10</v>
      </c>
      <c r="V1005" s="21">
        <v>24</v>
      </c>
      <c r="W1005" s="21">
        <v>68</v>
      </c>
      <c r="X1005" s="21">
        <v>117</v>
      </c>
      <c r="Y1005" s="21">
        <v>187</v>
      </c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spans="1:42" x14ac:dyDescent="0.25">
      <c r="A1006" s="20">
        <v>1067</v>
      </c>
      <c r="B1006" s="20" t="s">
        <v>328</v>
      </c>
      <c r="C1006" s="21">
        <v>658</v>
      </c>
      <c r="D1006" s="22">
        <f t="shared" si="57"/>
        <v>0.14437689969604864</v>
      </c>
      <c r="E1006" s="21">
        <v>149</v>
      </c>
      <c r="F1006" s="21">
        <v>95</v>
      </c>
      <c r="G1006" s="21">
        <v>30</v>
      </c>
      <c r="H1006" s="21">
        <v>0</v>
      </c>
      <c r="I1006" s="21">
        <v>24</v>
      </c>
      <c r="J1006" s="21">
        <v>56</v>
      </c>
      <c r="K1006" s="21">
        <v>135</v>
      </c>
      <c r="L1006" s="23">
        <v>0.251</v>
      </c>
      <c r="N1006" s="21">
        <f t="shared" si="59"/>
        <v>998</v>
      </c>
      <c r="O1006" s="20" t="s">
        <v>729</v>
      </c>
      <c r="P1006" s="21">
        <v>820</v>
      </c>
      <c r="Q1006" s="23">
        <f t="shared" si="58"/>
        <v>0.17195121951219511</v>
      </c>
      <c r="R1006" s="21">
        <v>232</v>
      </c>
      <c r="S1006" s="25">
        <v>141</v>
      </c>
      <c r="T1006" s="21">
        <v>61</v>
      </c>
      <c r="U1006" s="21">
        <v>5</v>
      </c>
      <c r="V1006" s="21">
        <v>25</v>
      </c>
      <c r="W1006" s="21">
        <v>61</v>
      </c>
      <c r="X1006" s="21">
        <v>107</v>
      </c>
      <c r="Y1006" s="21">
        <v>183</v>
      </c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x14ac:dyDescent="0.25">
      <c r="A1007" s="20">
        <v>2</v>
      </c>
      <c r="B1007" s="20" t="s">
        <v>71</v>
      </c>
      <c r="C1007" s="21">
        <v>658</v>
      </c>
      <c r="D1007" s="22">
        <f t="shared" si="57"/>
        <v>0.18237082066869301</v>
      </c>
      <c r="E1007" s="21">
        <v>183</v>
      </c>
      <c r="F1007" s="21">
        <v>120</v>
      </c>
      <c r="G1007" s="21">
        <v>41</v>
      </c>
      <c r="H1007" s="21">
        <v>7</v>
      </c>
      <c r="I1007" s="21">
        <v>15</v>
      </c>
      <c r="J1007" s="21">
        <v>29</v>
      </c>
      <c r="K1007" s="21">
        <v>80</v>
      </c>
      <c r="L1007" s="23">
        <v>0.29399999999999998</v>
      </c>
      <c r="N1007" s="21">
        <f t="shared" si="59"/>
        <v>999</v>
      </c>
      <c r="O1007" s="20" t="s">
        <v>603</v>
      </c>
      <c r="P1007" s="21">
        <v>820</v>
      </c>
      <c r="Q1007" s="23">
        <f t="shared" si="58"/>
        <v>0.16707317073170733</v>
      </c>
      <c r="R1007" s="21">
        <v>212</v>
      </c>
      <c r="S1007" s="25">
        <v>137</v>
      </c>
      <c r="T1007" s="21">
        <v>51</v>
      </c>
      <c r="U1007" s="21">
        <v>4</v>
      </c>
      <c r="V1007" s="21">
        <v>20</v>
      </c>
      <c r="W1007" s="21">
        <v>88</v>
      </c>
      <c r="X1007" s="21">
        <v>119</v>
      </c>
      <c r="Y1007" s="21">
        <v>181.1</v>
      </c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spans="1:42" x14ac:dyDescent="0.25">
      <c r="A1008" s="20">
        <v>2396</v>
      </c>
      <c r="B1008" s="20" t="s">
        <v>129</v>
      </c>
      <c r="C1008" s="21">
        <v>658</v>
      </c>
      <c r="D1008" s="22">
        <f t="shared" si="57"/>
        <v>0.10334346504559271</v>
      </c>
      <c r="E1008" s="21">
        <v>132</v>
      </c>
      <c r="F1008" s="21">
        <v>68</v>
      </c>
      <c r="G1008" s="21">
        <v>35</v>
      </c>
      <c r="H1008" s="21">
        <v>2</v>
      </c>
      <c r="I1008" s="21">
        <v>27</v>
      </c>
      <c r="J1008" s="21">
        <v>97</v>
      </c>
      <c r="K1008" s="21">
        <v>133</v>
      </c>
      <c r="L1008" s="23">
        <v>0.23899999999999999</v>
      </c>
      <c r="N1008" s="21">
        <f t="shared" si="59"/>
        <v>1000</v>
      </c>
      <c r="O1008" s="20" t="s">
        <v>510</v>
      </c>
      <c r="P1008" s="21">
        <v>819</v>
      </c>
      <c r="Q1008" s="23">
        <f t="shared" si="58"/>
        <v>0.12087912087912088</v>
      </c>
      <c r="R1008" s="21">
        <v>152</v>
      </c>
      <c r="S1008" s="25">
        <v>99</v>
      </c>
      <c r="T1008" s="21">
        <v>32</v>
      </c>
      <c r="U1008" s="21">
        <v>7</v>
      </c>
      <c r="V1008" s="21">
        <v>14</v>
      </c>
      <c r="W1008" s="21">
        <v>46</v>
      </c>
      <c r="X1008" s="21">
        <v>208</v>
      </c>
      <c r="Y1008" s="21">
        <v>207.2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spans="1:42" x14ac:dyDescent="0.25">
      <c r="A1009" s="20">
        <v>639</v>
      </c>
      <c r="B1009" s="20" t="s">
        <v>125</v>
      </c>
      <c r="C1009" s="21">
        <v>657</v>
      </c>
      <c r="D1009" s="22">
        <f t="shared" si="57"/>
        <v>0.18264840182648401</v>
      </c>
      <c r="E1009" s="21">
        <v>200</v>
      </c>
      <c r="F1009" s="21">
        <v>120</v>
      </c>
      <c r="G1009" s="21">
        <v>32</v>
      </c>
      <c r="H1009" s="21">
        <v>0</v>
      </c>
      <c r="I1009" s="21">
        <v>48</v>
      </c>
      <c r="J1009" s="21">
        <v>53</v>
      </c>
      <c r="K1009" s="21">
        <v>87</v>
      </c>
      <c r="L1009" s="23">
        <v>0.33400000000000002</v>
      </c>
      <c r="N1009" s="21">
        <f t="shared" si="59"/>
        <v>1001</v>
      </c>
      <c r="O1009" s="20" t="s">
        <v>505</v>
      </c>
      <c r="P1009" s="21">
        <v>819</v>
      </c>
      <c r="Q1009" s="23">
        <f t="shared" si="58"/>
        <v>0.1807081807081807</v>
      </c>
      <c r="R1009" s="21">
        <v>214</v>
      </c>
      <c r="S1009" s="25">
        <v>148</v>
      </c>
      <c r="T1009" s="21">
        <v>47</v>
      </c>
      <c r="U1009" s="21">
        <v>2</v>
      </c>
      <c r="V1009" s="21">
        <v>17</v>
      </c>
      <c r="W1009" s="21">
        <v>31</v>
      </c>
      <c r="X1009" s="21">
        <v>150</v>
      </c>
      <c r="Y1009" s="21">
        <v>200.1</v>
      </c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spans="1:42" x14ac:dyDescent="0.25">
      <c r="A1010" s="20">
        <v>970</v>
      </c>
      <c r="B1010" s="20" t="s">
        <v>346</v>
      </c>
      <c r="C1010" s="21">
        <v>657</v>
      </c>
      <c r="D1010" s="22">
        <f t="shared" si="57"/>
        <v>0.12480974124809741</v>
      </c>
      <c r="E1010" s="21">
        <v>160</v>
      </c>
      <c r="F1010" s="21">
        <v>82</v>
      </c>
      <c r="G1010" s="21">
        <v>49</v>
      </c>
      <c r="H1010" s="21">
        <v>1</v>
      </c>
      <c r="I1010" s="21">
        <v>28</v>
      </c>
      <c r="J1010" s="21">
        <v>82</v>
      </c>
      <c r="K1010" s="21">
        <v>104</v>
      </c>
      <c r="L1010" s="23">
        <v>0.28599999999999998</v>
      </c>
      <c r="N1010" s="21">
        <f t="shared" si="59"/>
        <v>1002</v>
      </c>
      <c r="O1010" s="20" t="s">
        <v>755</v>
      </c>
      <c r="P1010" s="21">
        <v>819</v>
      </c>
      <c r="Q1010" s="23">
        <f t="shared" si="58"/>
        <v>0.13064713064713065</v>
      </c>
      <c r="R1010" s="21">
        <v>169</v>
      </c>
      <c r="S1010" s="25">
        <v>107</v>
      </c>
      <c r="T1010" s="21">
        <v>44</v>
      </c>
      <c r="U1010" s="21">
        <v>1</v>
      </c>
      <c r="V1010" s="21">
        <v>17</v>
      </c>
      <c r="W1010" s="21">
        <v>76</v>
      </c>
      <c r="X1010" s="21">
        <v>192</v>
      </c>
      <c r="Y1010" s="21">
        <v>195.2</v>
      </c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spans="1:42" x14ac:dyDescent="0.25">
      <c r="A1011" s="20">
        <v>3787</v>
      </c>
      <c r="B1011" s="20" t="s">
        <v>193</v>
      </c>
      <c r="C1011" s="21">
        <v>657</v>
      </c>
      <c r="D1011" s="22">
        <f t="shared" si="57"/>
        <v>0.16133942161339421</v>
      </c>
      <c r="E1011" s="21">
        <v>176</v>
      </c>
      <c r="F1011" s="21">
        <v>106</v>
      </c>
      <c r="G1011" s="21">
        <v>42</v>
      </c>
      <c r="H1011" s="21">
        <v>1</v>
      </c>
      <c r="I1011" s="21">
        <v>27</v>
      </c>
      <c r="J1011" s="21">
        <v>72</v>
      </c>
      <c r="K1011" s="21">
        <v>113</v>
      </c>
      <c r="L1011" s="23">
        <v>0.30599999999999999</v>
      </c>
      <c r="N1011" s="21">
        <f t="shared" si="59"/>
        <v>1003</v>
      </c>
      <c r="O1011" s="20" t="s">
        <v>834</v>
      </c>
      <c r="P1011" s="21">
        <v>819</v>
      </c>
      <c r="Q1011" s="23">
        <f t="shared" si="58"/>
        <v>0.15995115995115994</v>
      </c>
      <c r="R1011" s="21">
        <v>212</v>
      </c>
      <c r="S1011" s="25">
        <v>131</v>
      </c>
      <c r="T1011" s="21">
        <v>54</v>
      </c>
      <c r="U1011" s="21">
        <v>6</v>
      </c>
      <c r="V1011" s="21">
        <v>21</v>
      </c>
      <c r="W1011" s="21">
        <v>37</v>
      </c>
      <c r="X1011" s="21">
        <v>124</v>
      </c>
      <c r="Y1011" s="21">
        <v>193.1</v>
      </c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spans="1:42" x14ac:dyDescent="0.25">
      <c r="A1012" s="20">
        <v>6184</v>
      </c>
      <c r="B1012" s="20" t="s">
        <v>282</v>
      </c>
      <c r="C1012" s="21">
        <v>657</v>
      </c>
      <c r="D1012" s="22">
        <f t="shared" si="57"/>
        <v>0.14459665144596651</v>
      </c>
      <c r="E1012" s="21">
        <v>168</v>
      </c>
      <c r="F1012" s="21">
        <v>95</v>
      </c>
      <c r="G1012" s="21">
        <v>33</v>
      </c>
      <c r="H1012" s="21">
        <v>2</v>
      </c>
      <c r="I1012" s="21">
        <v>38</v>
      </c>
      <c r="J1012" s="21">
        <v>53</v>
      </c>
      <c r="K1012" s="21">
        <v>178</v>
      </c>
      <c r="L1012" s="23">
        <v>0.28199999999999997</v>
      </c>
      <c r="N1012" s="21">
        <f t="shared" si="59"/>
        <v>1004</v>
      </c>
      <c r="O1012" s="20" t="s">
        <v>813</v>
      </c>
      <c r="P1012" s="21">
        <v>818</v>
      </c>
      <c r="Q1012" s="23">
        <f t="shared" si="58"/>
        <v>0.14792176039119803</v>
      </c>
      <c r="R1012" s="21">
        <v>178</v>
      </c>
      <c r="S1012" s="25">
        <v>121</v>
      </c>
      <c r="T1012" s="21">
        <v>31</v>
      </c>
      <c r="U1012" s="21">
        <v>1</v>
      </c>
      <c r="V1012" s="21">
        <v>25</v>
      </c>
      <c r="W1012" s="21">
        <v>63</v>
      </c>
      <c r="X1012" s="21">
        <v>134</v>
      </c>
      <c r="Y1012" s="21">
        <v>197</v>
      </c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spans="1:42" x14ac:dyDescent="0.25">
      <c r="A1013" s="20">
        <v>860</v>
      </c>
      <c r="B1013" s="20" t="s">
        <v>350</v>
      </c>
      <c r="C1013" s="21">
        <v>657</v>
      </c>
      <c r="D1013" s="22">
        <f t="shared" si="57"/>
        <v>0.17503805175038051</v>
      </c>
      <c r="E1013" s="21">
        <v>166</v>
      </c>
      <c r="F1013" s="21">
        <v>115</v>
      </c>
      <c r="G1013" s="21">
        <v>36</v>
      </c>
      <c r="H1013" s="21">
        <v>1</v>
      </c>
      <c r="I1013" s="21">
        <v>14</v>
      </c>
      <c r="J1013" s="21">
        <v>59</v>
      </c>
      <c r="K1013" s="21">
        <v>70</v>
      </c>
      <c r="L1013" s="23">
        <v>0.28199999999999997</v>
      </c>
      <c r="N1013" s="21">
        <f t="shared" si="59"/>
        <v>1005</v>
      </c>
      <c r="O1013" s="20" t="s">
        <v>830</v>
      </c>
      <c r="P1013" s="21">
        <v>818</v>
      </c>
      <c r="Q1013" s="23">
        <f t="shared" si="58"/>
        <v>0.15158924205378974</v>
      </c>
      <c r="R1013" s="21">
        <v>181</v>
      </c>
      <c r="S1013" s="25">
        <v>124</v>
      </c>
      <c r="T1013" s="21">
        <v>34</v>
      </c>
      <c r="U1013" s="21">
        <v>1</v>
      </c>
      <c r="V1013" s="21">
        <v>22</v>
      </c>
      <c r="W1013" s="21">
        <v>56</v>
      </c>
      <c r="X1013" s="21">
        <v>127</v>
      </c>
      <c r="Y1013" s="21">
        <v>196.1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spans="1:42" x14ac:dyDescent="0.25">
      <c r="A1014" s="20">
        <v>19287</v>
      </c>
      <c r="B1014" s="20" t="s">
        <v>222</v>
      </c>
      <c r="C1014" s="21">
        <v>657</v>
      </c>
      <c r="D1014" s="22">
        <f t="shared" si="57"/>
        <v>0.12937595129375951</v>
      </c>
      <c r="E1014" s="21">
        <v>151</v>
      </c>
      <c r="F1014" s="21">
        <v>85</v>
      </c>
      <c r="G1014" s="21">
        <v>34</v>
      </c>
      <c r="H1014" s="21">
        <v>5</v>
      </c>
      <c r="I1014" s="21">
        <v>27</v>
      </c>
      <c r="J1014" s="21">
        <v>40</v>
      </c>
      <c r="K1014" s="21">
        <v>183</v>
      </c>
      <c r="L1014" s="23">
        <v>0.25</v>
      </c>
      <c r="N1014" s="21">
        <f t="shared" si="59"/>
        <v>1006</v>
      </c>
      <c r="O1014" s="20" t="s">
        <v>808</v>
      </c>
      <c r="P1014" s="21">
        <v>818</v>
      </c>
      <c r="Q1014" s="23">
        <f t="shared" si="58"/>
        <v>0.1528117359413203</v>
      </c>
      <c r="R1014" s="21">
        <v>194</v>
      </c>
      <c r="S1014" s="25">
        <v>125</v>
      </c>
      <c r="T1014" s="21">
        <v>40</v>
      </c>
      <c r="U1014" s="21">
        <v>3</v>
      </c>
      <c r="V1014" s="21">
        <v>26</v>
      </c>
      <c r="W1014" s="21">
        <v>47</v>
      </c>
      <c r="X1014" s="21">
        <v>102</v>
      </c>
      <c r="Y1014" s="21">
        <v>196</v>
      </c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spans="1:42" x14ac:dyDescent="0.25">
      <c r="A1015" s="20">
        <v>6184</v>
      </c>
      <c r="B1015" s="20" t="s">
        <v>282</v>
      </c>
      <c r="C1015" s="21">
        <v>657</v>
      </c>
      <c r="D1015" s="22">
        <f t="shared" si="57"/>
        <v>0.15829528158295281</v>
      </c>
      <c r="E1015" s="21">
        <v>175</v>
      </c>
      <c r="F1015" s="21">
        <v>104</v>
      </c>
      <c r="G1015" s="21">
        <v>33</v>
      </c>
      <c r="H1015" s="21">
        <v>2</v>
      </c>
      <c r="I1015" s="21">
        <v>36</v>
      </c>
      <c r="J1015" s="21">
        <v>72</v>
      </c>
      <c r="K1015" s="21">
        <v>138</v>
      </c>
      <c r="L1015" s="23">
        <v>0.30399999999999999</v>
      </c>
      <c r="N1015" s="21">
        <f t="shared" si="59"/>
        <v>1007</v>
      </c>
      <c r="O1015" s="20" t="s">
        <v>582</v>
      </c>
      <c r="P1015" s="21">
        <v>818</v>
      </c>
      <c r="Q1015" s="23">
        <f t="shared" si="58"/>
        <v>0.13447432762836187</v>
      </c>
      <c r="R1015" s="21">
        <v>173</v>
      </c>
      <c r="S1015" s="25">
        <v>110</v>
      </c>
      <c r="T1015" s="21">
        <v>29</v>
      </c>
      <c r="U1015" s="21">
        <v>1</v>
      </c>
      <c r="V1015" s="21">
        <v>33</v>
      </c>
      <c r="W1015" s="21">
        <v>66</v>
      </c>
      <c r="X1015" s="21">
        <v>184</v>
      </c>
      <c r="Y1015" s="21">
        <v>195.2</v>
      </c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spans="1:42" x14ac:dyDescent="0.25">
      <c r="A1016" s="20">
        <v>6104</v>
      </c>
      <c r="B1016" s="20" t="s">
        <v>101</v>
      </c>
      <c r="C1016" s="21">
        <v>657</v>
      </c>
      <c r="D1016" s="22">
        <f t="shared" si="57"/>
        <v>0.16894977168949771</v>
      </c>
      <c r="E1016" s="21">
        <v>177</v>
      </c>
      <c r="F1016" s="21">
        <v>111</v>
      </c>
      <c r="G1016" s="21">
        <v>47</v>
      </c>
      <c r="H1016" s="21">
        <v>2</v>
      </c>
      <c r="I1016" s="21">
        <v>17</v>
      </c>
      <c r="J1016" s="21">
        <v>41</v>
      </c>
      <c r="K1016" s="21">
        <v>102</v>
      </c>
      <c r="L1016" s="23">
        <v>0.29099999999999998</v>
      </c>
      <c r="N1016" s="21">
        <f t="shared" si="59"/>
        <v>1008</v>
      </c>
      <c r="O1016" s="20" t="s">
        <v>794</v>
      </c>
      <c r="P1016" s="21">
        <v>818</v>
      </c>
      <c r="Q1016" s="23">
        <f t="shared" si="58"/>
        <v>0.14547677261613692</v>
      </c>
      <c r="R1016" s="21">
        <v>186</v>
      </c>
      <c r="S1016" s="25">
        <v>119</v>
      </c>
      <c r="T1016" s="21">
        <v>34</v>
      </c>
      <c r="U1016" s="21">
        <v>4</v>
      </c>
      <c r="V1016" s="21">
        <v>29</v>
      </c>
      <c r="W1016" s="21">
        <v>57</v>
      </c>
      <c r="X1016" s="21">
        <v>154</v>
      </c>
      <c r="Y1016" s="21">
        <v>192.2</v>
      </c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spans="1:42" x14ac:dyDescent="0.25">
      <c r="A1017" s="20">
        <v>5631</v>
      </c>
      <c r="B1017" s="20" t="s">
        <v>327</v>
      </c>
      <c r="C1017" s="21">
        <v>657</v>
      </c>
      <c r="D1017" s="22">
        <f t="shared" si="57"/>
        <v>0.17503805175038051</v>
      </c>
      <c r="E1017" s="21">
        <v>176</v>
      </c>
      <c r="F1017" s="21">
        <v>115</v>
      </c>
      <c r="G1017" s="21">
        <v>38</v>
      </c>
      <c r="H1017" s="21">
        <v>5</v>
      </c>
      <c r="I1017" s="21">
        <v>18</v>
      </c>
      <c r="J1017" s="21">
        <v>46</v>
      </c>
      <c r="K1017" s="21">
        <v>153</v>
      </c>
      <c r="L1017" s="23">
        <v>0.28999999999999998</v>
      </c>
      <c r="N1017" s="21">
        <f t="shared" si="59"/>
        <v>1009</v>
      </c>
      <c r="O1017" s="20" t="s">
        <v>518</v>
      </c>
      <c r="P1017" s="21">
        <v>818</v>
      </c>
      <c r="Q1017" s="23">
        <f t="shared" si="58"/>
        <v>0.17114914425427874</v>
      </c>
      <c r="R1017" s="21">
        <v>209</v>
      </c>
      <c r="S1017" s="25">
        <v>140</v>
      </c>
      <c r="T1017" s="21">
        <v>44</v>
      </c>
      <c r="U1017" s="21">
        <v>3</v>
      </c>
      <c r="V1017" s="21">
        <v>22</v>
      </c>
      <c r="W1017" s="21">
        <v>37</v>
      </c>
      <c r="X1017" s="21">
        <v>117</v>
      </c>
      <c r="Y1017" s="21">
        <v>192.2</v>
      </c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spans="1:42" x14ac:dyDescent="0.25">
      <c r="A1018" s="20">
        <v>5133</v>
      </c>
      <c r="B1018" s="20" t="s">
        <v>100</v>
      </c>
      <c r="C1018" s="21">
        <v>657</v>
      </c>
      <c r="D1018" s="22">
        <f t="shared" si="57"/>
        <v>0.17960426179604261</v>
      </c>
      <c r="E1018" s="21">
        <v>170</v>
      </c>
      <c r="F1018" s="21">
        <v>118</v>
      </c>
      <c r="G1018" s="21">
        <v>35</v>
      </c>
      <c r="H1018" s="21">
        <v>2</v>
      </c>
      <c r="I1018" s="21">
        <v>15</v>
      </c>
      <c r="J1018" s="21">
        <v>24</v>
      </c>
      <c r="K1018" s="21">
        <v>81</v>
      </c>
      <c r="L1018" s="23">
        <v>0.27300000000000002</v>
      </c>
      <c r="N1018" s="21">
        <f t="shared" si="59"/>
        <v>1010</v>
      </c>
      <c r="O1018" s="20" t="s">
        <v>561</v>
      </c>
      <c r="P1018" s="21">
        <v>818</v>
      </c>
      <c r="Q1018" s="23">
        <f t="shared" si="58"/>
        <v>0.15036674816625917</v>
      </c>
      <c r="R1018" s="21">
        <v>179</v>
      </c>
      <c r="S1018" s="25">
        <v>123</v>
      </c>
      <c r="T1018" s="21">
        <v>34</v>
      </c>
      <c r="U1018" s="21">
        <v>1</v>
      </c>
      <c r="V1018" s="21">
        <v>21</v>
      </c>
      <c r="W1018" s="21">
        <v>81</v>
      </c>
      <c r="X1018" s="21">
        <v>154</v>
      </c>
      <c r="Y1018" s="21">
        <v>192</v>
      </c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spans="1:42" x14ac:dyDescent="0.25">
      <c r="A1019" s="20">
        <v>432</v>
      </c>
      <c r="B1019" s="20" t="s">
        <v>237</v>
      </c>
      <c r="C1019" s="21">
        <v>657</v>
      </c>
      <c r="D1019" s="22">
        <f t="shared" si="57"/>
        <v>0.16133942161339421</v>
      </c>
      <c r="E1019" s="21">
        <v>185</v>
      </c>
      <c r="F1019" s="21">
        <v>106</v>
      </c>
      <c r="G1019" s="21">
        <v>39</v>
      </c>
      <c r="H1019" s="21">
        <v>5</v>
      </c>
      <c r="I1019" s="21">
        <v>35</v>
      </c>
      <c r="J1019" s="21">
        <v>68</v>
      </c>
      <c r="K1019" s="21">
        <v>77</v>
      </c>
      <c r="L1019" s="23">
        <v>0.32</v>
      </c>
      <c r="N1019" s="21">
        <f t="shared" si="59"/>
        <v>1011</v>
      </c>
      <c r="O1019" s="20" t="s">
        <v>574</v>
      </c>
      <c r="P1019" s="21">
        <v>818</v>
      </c>
      <c r="Q1019" s="23">
        <f t="shared" si="58"/>
        <v>0.11491442542787286</v>
      </c>
      <c r="R1019" s="21">
        <v>157</v>
      </c>
      <c r="S1019" s="25">
        <v>94</v>
      </c>
      <c r="T1019" s="21">
        <v>38</v>
      </c>
      <c r="U1019" s="21">
        <v>7</v>
      </c>
      <c r="V1019" s="21">
        <v>18</v>
      </c>
      <c r="W1019" s="21">
        <v>87</v>
      </c>
      <c r="X1019" s="21">
        <v>179</v>
      </c>
      <c r="Y1019" s="21">
        <v>190.2</v>
      </c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spans="1:42" x14ac:dyDescent="0.25">
      <c r="A1020" s="20">
        <v>390</v>
      </c>
      <c r="B1020" s="20" t="s">
        <v>362</v>
      </c>
      <c r="C1020" s="21">
        <v>657</v>
      </c>
      <c r="D1020" s="22">
        <f t="shared" si="57"/>
        <v>0.15981735159817351</v>
      </c>
      <c r="E1020" s="21">
        <v>155</v>
      </c>
      <c r="F1020" s="21">
        <v>105</v>
      </c>
      <c r="G1020" s="21">
        <v>36</v>
      </c>
      <c r="H1020" s="21">
        <v>1</v>
      </c>
      <c r="I1020" s="21">
        <v>13</v>
      </c>
      <c r="J1020" s="21">
        <v>85</v>
      </c>
      <c r="K1020" s="21">
        <v>80</v>
      </c>
      <c r="L1020" s="23">
        <v>0.27700000000000002</v>
      </c>
      <c r="N1020" s="21">
        <f t="shared" si="59"/>
        <v>1012</v>
      </c>
      <c r="O1020" s="20" t="s">
        <v>564</v>
      </c>
      <c r="P1020" s="21">
        <v>818</v>
      </c>
      <c r="Q1020" s="23">
        <f t="shared" si="58"/>
        <v>0.13936430317848411</v>
      </c>
      <c r="R1020" s="21">
        <v>172</v>
      </c>
      <c r="S1020" s="25">
        <v>114</v>
      </c>
      <c r="T1020" s="21">
        <v>41</v>
      </c>
      <c r="U1020" s="21">
        <v>5</v>
      </c>
      <c r="V1020" s="21">
        <v>12</v>
      </c>
      <c r="W1020" s="21">
        <v>100</v>
      </c>
      <c r="X1020" s="21">
        <v>174</v>
      </c>
      <c r="Y1020" s="21">
        <v>186</v>
      </c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spans="1:42" x14ac:dyDescent="0.25">
      <c r="A1021" s="20">
        <v>818</v>
      </c>
      <c r="B1021" s="20" t="s">
        <v>361</v>
      </c>
      <c r="C1021" s="21">
        <v>657</v>
      </c>
      <c r="D1021" s="22">
        <f t="shared" si="57"/>
        <v>0.16894977168949771</v>
      </c>
      <c r="E1021" s="21">
        <v>166</v>
      </c>
      <c r="F1021" s="21">
        <v>111</v>
      </c>
      <c r="G1021" s="21">
        <v>28</v>
      </c>
      <c r="H1021" s="21">
        <v>0</v>
      </c>
      <c r="I1021" s="21">
        <v>27</v>
      </c>
      <c r="J1021" s="21">
        <v>81</v>
      </c>
      <c r="K1021" s="21">
        <v>102</v>
      </c>
      <c r="L1021" s="23">
        <v>0.29499999999999998</v>
      </c>
      <c r="N1021" s="21">
        <f t="shared" si="59"/>
        <v>1013</v>
      </c>
      <c r="O1021" s="20" t="s">
        <v>504</v>
      </c>
      <c r="P1021" s="21">
        <v>818</v>
      </c>
      <c r="Q1021" s="23">
        <f t="shared" si="58"/>
        <v>0.17481662591687042</v>
      </c>
      <c r="R1021" s="21">
        <v>217</v>
      </c>
      <c r="S1021" s="25">
        <v>143</v>
      </c>
      <c r="T1021" s="21">
        <v>37</v>
      </c>
      <c r="U1021" s="21">
        <v>5</v>
      </c>
      <c r="V1021" s="21">
        <v>32</v>
      </c>
      <c r="W1021" s="21">
        <v>71</v>
      </c>
      <c r="X1021" s="21">
        <v>117</v>
      </c>
      <c r="Y1021" s="21">
        <v>183</v>
      </c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spans="1:42" x14ac:dyDescent="0.25">
      <c r="A1022" s="20">
        <v>1018</v>
      </c>
      <c r="B1022" s="20" t="s">
        <v>360</v>
      </c>
      <c r="C1022" s="21">
        <v>657</v>
      </c>
      <c r="D1022" s="22">
        <f t="shared" si="57"/>
        <v>0.13850837138508371</v>
      </c>
      <c r="E1022" s="21">
        <v>160</v>
      </c>
      <c r="F1022" s="21">
        <v>91</v>
      </c>
      <c r="G1022" s="21">
        <v>40</v>
      </c>
      <c r="H1022" s="21">
        <v>2</v>
      </c>
      <c r="I1022" s="21">
        <v>27</v>
      </c>
      <c r="J1022" s="21">
        <v>44</v>
      </c>
      <c r="K1022" s="21">
        <v>127</v>
      </c>
      <c r="L1022" s="23">
        <v>0.27</v>
      </c>
      <c r="N1022" s="21">
        <f t="shared" si="59"/>
        <v>1014</v>
      </c>
      <c r="O1022" s="20" t="s">
        <v>561</v>
      </c>
      <c r="P1022" s="21">
        <v>818</v>
      </c>
      <c r="Q1022" s="23">
        <f t="shared" si="58"/>
        <v>0.1528117359413203</v>
      </c>
      <c r="R1022" s="21">
        <v>186</v>
      </c>
      <c r="S1022" s="25">
        <v>125</v>
      </c>
      <c r="T1022" s="21">
        <v>40</v>
      </c>
      <c r="U1022" s="21">
        <v>5</v>
      </c>
      <c r="V1022" s="21">
        <v>16</v>
      </c>
      <c r="W1022" s="21">
        <v>102</v>
      </c>
      <c r="X1022" s="21">
        <v>120</v>
      </c>
      <c r="Y1022" s="21">
        <v>180</v>
      </c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spans="1:42" x14ac:dyDescent="0.25">
      <c r="A1023" s="20">
        <v>8610</v>
      </c>
      <c r="B1023" s="20" t="s">
        <v>118</v>
      </c>
      <c r="C1023" s="21">
        <v>657</v>
      </c>
      <c r="D1023" s="22">
        <f t="shared" si="57"/>
        <v>0.16742770167427701</v>
      </c>
      <c r="E1023" s="21">
        <v>167</v>
      </c>
      <c r="F1023" s="21">
        <v>110</v>
      </c>
      <c r="G1023" s="21">
        <v>34</v>
      </c>
      <c r="H1023" s="21">
        <v>0</v>
      </c>
      <c r="I1023" s="21">
        <v>23</v>
      </c>
      <c r="J1023" s="21">
        <v>49</v>
      </c>
      <c r="K1023" s="21">
        <v>114</v>
      </c>
      <c r="L1023" s="23">
        <v>0.27700000000000002</v>
      </c>
      <c r="N1023" s="21">
        <f t="shared" si="59"/>
        <v>1015</v>
      </c>
      <c r="O1023" s="20" t="s">
        <v>744</v>
      </c>
      <c r="P1023" s="21">
        <v>817</v>
      </c>
      <c r="Q1023" s="23">
        <f t="shared" si="58"/>
        <v>0.11260709914320685</v>
      </c>
      <c r="R1023" s="21">
        <v>128</v>
      </c>
      <c r="S1023" s="25">
        <v>92</v>
      </c>
      <c r="T1023" s="21">
        <v>18</v>
      </c>
      <c r="U1023" s="21">
        <v>1</v>
      </c>
      <c r="V1023" s="21">
        <v>17</v>
      </c>
      <c r="W1023" s="21">
        <v>32</v>
      </c>
      <c r="X1023" s="21">
        <v>284</v>
      </c>
      <c r="Y1023" s="21">
        <v>217</v>
      </c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spans="1:42" x14ac:dyDescent="0.25">
      <c r="A1024" s="20">
        <v>789</v>
      </c>
      <c r="B1024" s="20" t="s">
        <v>359</v>
      </c>
      <c r="C1024" s="21">
        <v>657</v>
      </c>
      <c r="D1024" s="22">
        <f t="shared" si="57"/>
        <v>0.14916286149162861</v>
      </c>
      <c r="E1024" s="21">
        <v>165</v>
      </c>
      <c r="F1024" s="21">
        <v>98</v>
      </c>
      <c r="G1024" s="21">
        <v>36</v>
      </c>
      <c r="H1024" s="21">
        <v>8</v>
      </c>
      <c r="I1024" s="21">
        <v>23</v>
      </c>
      <c r="J1024" s="21">
        <v>36</v>
      </c>
      <c r="K1024" s="21">
        <v>108</v>
      </c>
      <c r="L1024" s="23">
        <v>0.27</v>
      </c>
      <c r="N1024" s="21">
        <f t="shared" si="59"/>
        <v>1016</v>
      </c>
      <c r="O1024" s="20" t="s">
        <v>495</v>
      </c>
      <c r="P1024" s="21">
        <v>817</v>
      </c>
      <c r="Q1024" s="23">
        <f t="shared" si="58"/>
        <v>0.1003671970624235</v>
      </c>
      <c r="R1024" s="21">
        <v>142</v>
      </c>
      <c r="S1024" s="25">
        <v>82</v>
      </c>
      <c r="T1024" s="21">
        <v>30</v>
      </c>
      <c r="U1024" s="21">
        <v>1</v>
      </c>
      <c r="V1024" s="21">
        <v>29</v>
      </c>
      <c r="W1024" s="21">
        <v>48</v>
      </c>
      <c r="X1024" s="21">
        <v>326</v>
      </c>
      <c r="Y1024" s="21">
        <v>212.1</v>
      </c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spans="1:42" x14ac:dyDescent="0.25">
      <c r="A1025" s="20">
        <v>1945</v>
      </c>
      <c r="B1025" s="20" t="s">
        <v>169</v>
      </c>
      <c r="C1025" s="21">
        <v>657</v>
      </c>
      <c r="D1025" s="22">
        <f t="shared" si="57"/>
        <v>0.14155251141552511</v>
      </c>
      <c r="E1025" s="21">
        <v>164</v>
      </c>
      <c r="F1025" s="21">
        <v>93</v>
      </c>
      <c r="G1025" s="21">
        <v>45</v>
      </c>
      <c r="H1025" s="21">
        <v>6</v>
      </c>
      <c r="I1025" s="21">
        <v>20</v>
      </c>
      <c r="J1025" s="21">
        <v>27</v>
      </c>
      <c r="K1025" s="21">
        <v>109</v>
      </c>
      <c r="L1025" s="23">
        <v>0.26800000000000002</v>
      </c>
      <c r="N1025" s="21">
        <f t="shared" si="59"/>
        <v>1017</v>
      </c>
      <c r="O1025" s="20" t="s">
        <v>502</v>
      </c>
      <c r="P1025" s="21">
        <v>817</v>
      </c>
      <c r="Q1025" s="23">
        <f t="shared" si="58"/>
        <v>0.15667074663402691</v>
      </c>
      <c r="R1025" s="21">
        <v>179</v>
      </c>
      <c r="S1025" s="25">
        <v>128</v>
      </c>
      <c r="T1025" s="21">
        <v>32</v>
      </c>
      <c r="U1025" s="21">
        <v>3</v>
      </c>
      <c r="V1025" s="21">
        <v>16</v>
      </c>
      <c r="W1025" s="21">
        <v>55</v>
      </c>
      <c r="X1025" s="21">
        <v>144</v>
      </c>
      <c r="Y1025" s="21">
        <v>199</v>
      </c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x14ac:dyDescent="0.25">
      <c r="A1026" s="20">
        <v>12564</v>
      </c>
      <c r="B1026" s="20" t="s">
        <v>357</v>
      </c>
      <c r="C1026" s="21">
        <v>656</v>
      </c>
      <c r="D1026" s="22">
        <f t="shared" si="57"/>
        <v>0.1448170731707317</v>
      </c>
      <c r="E1026" s="21">
        <v>173</v>
      </c>
      <c r="F1026" s="21">
        <v>95</v>
      </c>
      <c r="G1026" s="21">
        <v>38</v>
      </c>
      <c r="H1026" s="21">
        <v>5</v>
      </c>
      <c r="I1026" s="21">
        <v>35</v>
      </c>
      <c r="J1026" s="21">
        <v>58</v>
      </c>
      <c r="K1026" s="21">
        <v>174</v>
      </c>
      <c r="L1026" s="23">
        <v>0.29399999999999998</v>
      </c>
      <c r="N1026" s="21">
        <f t="shared" si="59"/>
        <v>1018</v>
      </c>
      <c r="O1026" s="20" t="s">
        <v>767</v>
      </c>
      <c r="P1026" s="21">
        <v>817</v>
      </c>
      <c r="Q1026" s="23">
        <f t="shared" si="58"/>
        <v>0.14565483476132191</v>
      </c>
      <c r="R1026" s="21">
        <v>172</v>
      </c>
      <c r="S1026" s="25">
        <v>119</v>
      </c>
      <c r="T1026" s="21">
        <v>33</v>
      </c>
      <c r="U1026" s="21">
        <v>1</v>
      </c>
      <c r="V1026" s="21">
        <v>19</v>
      </c>
      <c r="W1026" s="21">
        <v>65</v>
      </c>
      <c r="X1026" s="21">
        <v>185</v>
      </c>
      <c r="Y1026" s="21">
        <v>198.1</v>
      </c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spans="1:42" x14ac:dyDescent="0.25">
      <c r="A1027" s="20">
        <v>17678</v>
      </c>
      <c r="B1027" s="20" t="s">
        <v>238</v>
      </c>
      <c r="C1027" s="21">
        <v>656</v>
      </c>
      <c r="D1027" s="22">
        <f t="shared" si="57"/>
        <v>0.12347560975609756</v>
      </c>
      <c r="E1027" s="21">
        <v>142</v>
      </c>
      <c r="F1027" s="21">
        <v>81</v>
      </c>
      <c r="G1027" s="21">
        <v>38</v>
      </c>
      <c r="H1027" s="21">
        <v>0</v>
      </c>
      <c r="I1027" s="21">
        <v>23</v>
      </c>
      <c r="J1027" s="21">
        <v>87</v>
      </c>
      <c r="K1027" s="21">
        <v>77</v>
      </c>
      <c r="L1027" s="23">
        <v>0.25900000000000001</v>
      </c>
      <c r="N1027" s="21">
        <f t="shared" si="59"/>
        <v>1019</v>
      </c>
      <c r="O1027" s="20" t="s">
        <v>611</v>
      </c>
      <c r="P1027" s="21">
        <v>817</v>
      </c>
      <c r="Q1027" s="23">
        <f t="shared" si="58"/>
        <v>0.15422276621787026</v>
      </c>
      <c r="R1027" s="21">
        <v>188</v>
      </c>
      <c r="S1027" s="25">
        <v>126</v>
      </c>
      <c r="T1027" s="21">
        <v>33</v>
      </c>
      <c r="U1027" s="21">
        <v>4</v>
      </c>
      <c r="V1027" s="21">
        <v>25</v>
      </c>
      <c r="W1027" s="21">
        <v>54</v>
      </c>
      <c r="X1027" s="21">
        <v>162</v>
      </c>
      <c r="Y1027" s="21">
        <v>198.1</v>
      </c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spans="1:42" x14ac:dyDescent="0.25">
      <c r="A1028" s="20">
        <v>1572</v>
      </c>
      <c r="B1028" s="20" t="s">
        <v>358</v>
      </c>
      <c r="C1028" s="21">
        <v>656</v>
      </c>
      <c r="D1028" s="22">
        <f t="shared" si="57"/>
        <v>0.17682926829268292</v>
      </c>
      <c r="E1028" s="21">
        <v>178</v>
      </c>
      <c r="F1028" s="21">
        <v>116</v>
      </c>
      <c r="G1028" s="21">
        <v>42</v>
      </c>
      <c r="H1028" s="21">
        <v>4</v>
      </c>
      <c r="I1028" s="21">
        <v>16</v>
      </c>
      <c r="J1028" s="21">
        <v>44</v>
      </c>
      <c r="K1028" s="21">
        <v>81</v>
      </c>
      <c r="L1028" s="23">
        <v>0.3</v>
      </c>
      <c r="N1028" s="21">
        <f t="shared" si="59"/>
        <v>1020</v>
      </c>
      <c r="O1028" s="20" t="s">
        <v>654</v>
      </c>
      <c r="P1028" s="21">
        <v>817</v>
      </c>
      <c r="Q1028" s="23">
        <f t="shared" si="58"/>
        <v>0.15177478580171358</v>
      </c>
      <c r="R1028" s="21">
        <v>183</v>
      </c>
      <c r="S1028" s="25">
        <v>124</v>
      </c>
      <c r="T1028" s="21">
        <v>33</v>
      </c>
      <c r="U1028" s="21">
        <v>4</v>
      </c>
      <c r="V1028" s="21">
        <v>22</v>
      </c>
      <c r="W1028" s="21">
        <v>45</v>
      </c>
      <c r="X1028" s="21">
        <v>141</v>
      </c>
      <c r="Y1028" s="21">
        <v>198.1</v>
      </c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spans="1:42" x14ac:dyDescent="0.25">
      <c r="A1029" s="20">
        <v>12564</v>
      </c>
      <c r="B1029" s="20" t="s">
        <v>357</v>
      </c>
      <c r="C1029" s="21">
        <v>656</v>
      </c>
      <c r="D1029" s="22">
        <f t="shared" si="57"/>
        <v>0.13567073170731708</v>
      </c>
      <c r="E1029" s="21">
        <v>174</v>
      </c>
      <c r="F1029" s="21">
        <v>89</v>
      </c>
      <c r="G1029" s="21">
        <v>42</v>
      </c>
      <c r="H1029" s="21">
        <v>6</v>
      </c>
      <c r="I1029" s="21">
        <v>37</v>
      </c>
      <c r="J1029" s="21">
        <v>47</v>
      </c>
      <c r="K1029" s="21">
        <v>168</v>
      </c>
      <c r="L1029" s="23">
        <v>0.29099999999999998</v>
      </c>
      <c r="N1029" s="21">
        <f t="shared" si="59"/>
        <v>1021</v>
      </c>
      <c r="O1029" s="20" t="s">
        <v>597</v>
      </c>
      <c r="P1029" s="21">
        <v>817</v>
      </c>
      <c r="Q1029" s="23">
        <f t="shared" si="58"/>
        <v>0.16034271725826194</v>
      </c>
      <c r="R1029" s="21">
        <v>202</v>
      </c>
      <c r="S1029" s="25">
        <v>131</v>
      </c>
      <c r="T1029" s="21">
        <v>41</v>
      </c>
      <c r="U1029" s="21">
        <v>4</v>
      </c>
      <c r="V1029" s="21">
        <v>26</v>
      </c>
      <c r="W1029" s="21">
        <v>44</v>
      </c>
      <c r="X1029" s="21">
        <v>144</v>
      </c>
      <c r="Y1029" s="21">
        <v>197.2</v>
      </c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spans="1:42" x14ac:dyDescent="0.25">
      <c r="A1030" s="20">
        <v>709</v>
      </c>
      <c r="B1030" s="20" t="s">
        <v>113</v>
      </c>
      <c r="C1030" s="21">
        <v>656</v>
      </c>
      <c r="D1030" s="22">
        <f t="shared" si="57"/>
        <v>0.10823170731707317</v>
      </c>
      <c r="E1030" s="21">
        <v>147</v>
      </c>
      <c r="F1030" s="21">
        <v>71</v>
      </c>
      <c r="G1030" s="21">
        <v>36</v>
      </c>
      <c r="H1030" s="21">
        <v>1</v>
      </c>
      <c r="I1030" s="21">
        <v>39</v>
      </c>
      <c r="J1030" s="21">
        <v>89</v>
      </c>
      <c r="K1030" s="21">
        <v>167</v>
      </c>
      <c r="L1030" s="23">
        <v>0.26300000000000001</v>
      </c>
      <c r="N1030" s="21">
        <f t="shared" si="59"/>
        <v>1022</v>
      </c>
      <c r="O1030" s="20" t="s">
        <v>748</v>
      </c>
      <c r="P1030" s="21">
        <v>817</v>
      </c>
      <c r="Q1030" s="23">
        <f t="shared" si="58"/>
        <v>0.14443084455324356</v>
      </c>
      <c r="R1030" s="21">
        <v>179</v>
      </c>
      <c r="S1030" s="25">
        <v>118</v>
      </c>
      <c r="T1030" s="21">
        <v>30</v>
      </c>
      <c r="U1030" s="21">
        <v>7</v>
      </c>
      <c r="V1030" s="21">
        <v>24</v>
      </c>
      <c r="W1030" s="21">
        <v>57</v>
      </c>
      <c r="X1030" s="21">
        <v>230</v>
      </c>
      <c r="Y1030" s="21">
        <v>196</v>
      </c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spans="1:42" x14ac:dyDescent="0.25">
      <c r="A1031" s="20">
        <v>97</v>
      </c>
      <c r="B1031" s="20" t="s">
        <v>47</v>
      </c>
      <c r="C1031" s="21">
        <v>656</v>
      </c>
      <c r="D1031" s="22">
        <f t="shared" si="57"/>
        <v>0.16310975609756098</v>
      </c>
      <c r="E1031" s="21">
        <v>169</v>
      </c>
      <c r="F1031" s="21">
        <v>107</v>
      </c>
      <c r="G1031" s="21">
        <v>33</v>
      </c>
      <c r="H1031" s="21">
        <v>2</v>
      </c>
      <c r="I1031" s="21">
        <v>27</v>
      </c>
      <c r="J1031" s="21">
        <v>94</v>
      </c>
      <c r="K1031" s="21">
        <v>83</v>
      </c>
      <c r="L1031" s="23">
        <v>0.30499999999999999</v>
      </c>
      <c r="N1031" s="21">
        <f t="shared" si="59"/>
        <v>1023</v>
      </c>
      <c r="O1031" s="20" t="s">
        <v>540</v>
      </c>
      <c r="P1031" s="21">
        <v>817</v>
      </c>
      <c r="Q1031" s="23">
        <f t="shared" si="58"/>
        <v>0.16034271725826194</v>
      </c>
      <c r="R1031" s="21">
        <v>193</v>
      </c>
      <c r="S1031" s="25">
        <v>131</v>
      </c>
      <c r="T1031" s="21">
        <v>42</v>
      </c>
      <c r="U1031" s="21">
        <v>4</v>
      </c>
      <c r="V1031" s="21">
        <v>16</v>
      </c>
      <c r="W1031" s="21">
        <v>63</v>
      </c>
      <c r="X1031" s="21">
        <v>179</v>
      </c>
      <c r="Y1031" s="21">
        <v>196</v>
      </c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spans="1:42" x14ac:dyDescent="0.25">
      <c r="A1032" s="20">
        <v>11476</v>
      </c>
      <c r="B1032" s="20" t="s">
        <v>356</v>
      </c>
      <c r="C1032" s="21">
        <v>656</v>
      </c>
      <c r="D1032" s="22">
        <f t="shared" si="57"/>
        <v>0.19054878048780488</v>
      </c>
      <c r="E1032" s="21">
        <v>167</v>
      </c>
      <c r="F1032" s="21">
        <v>125</v>
      </c>
      <c r="G1032" s="21">
        <v>21</v>
      </c>
      <c r="H1032" s="21">
        <v>6</v>
      </c>
      <c r="I1032" s="21">
        <v>15</v>
      </c>
      <c r="J1032" s="21">
        <v>63</v>
      </c>
      <c r="K1032" s="21">
        <v>134</v>
      </c>
      <c r="L1032" s="23">
        <v>0.28599999999999998</v>
      </c>
      <c r="N1032" s="21">
        <f t="shared" si="59"/>
        <v>1024</v>
      </c>
      <c r="O1032" s="20" t="s">
        <v>690</v>
      </c>
      <c r="P1032" s="21">
        <v>817</v>
      </c>
      <c r="Q1032" s="23">
        <f t="shared" si="58"/>
        <v>0.17870257037943696</v>
      </c>
      <c r="R1032" s="21">
        <v>195</v>
      </c>
      <c r="S1032" s="25">
        <v>146</v>
      </c>
      <c r="T1032" s="21">
        <v>26</v>
      </c>
      <c r="U1032" s="21">
        <v>2</v>
      </c>
      <c r="V1032" s="21">
        <v>21</v>
      </c>
      <c r="W1032" s="21">
        <v>54</v>
      </c>
      <c r="X1032" s="21">
        <v>146</v>
      </c>
      <c r="Y1032" s="21">
        <v>192.1</v>
      </c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spans="1:42" x14ac:dyDescent="0.25">
      <c r="A1033" s="20">
        <v>4792</v>
      </c>
      <c r="B1033" s="20" t="s">
        <v>70</v>
      </c>
      <c r="C1033" s="21">
        <v>656</v>
      </c>
      <c r="D1033" s="22">
        <f t="shared" si="57"/>
        <v>0.1524390243902439</v>
      </c>
      <c r="E1033" s="21">
        <v>171</v>
      </c>
      <c r="F1033" s="21">
        <v>100</v>
      </c>
      <c r="G1033" s="21">
        <v>47</v>
      </c>
      <c r="H1033" s="21">
        <v>4</v>
      </c>
      <c r="I1033" s="21">
        <v>20</v>
      </c>
      <c r="J1033" s="21">
        <v>37</v>
      </c>
      <c r="K1033" s="21">
        <v>123</v>
      </c>
      <c r="L1033" s="23">
        <v>0.28499999999999998</v>
      </c>
      <c r="N1033" s="21">
        <f t="shared" si="59"/>
        <v>1025</v>
      </c>
      <c r="O1033" s="20" t="s">
        <v>524</v>
      </c>
      <c r="P1033" s="21">
        <v>817</v>
      </c>
      <c r="Q1033" s="23">
        <f t="shared" si="58"/>
        <v>0.16279069767441862</v>
      </c>
      <c r="R1033" s="21">
        <v>194</v>
      </c>
      <c r="S1033" s="25">
        <v>133</v>
      </c>
      <c r="T1033" s="21">
        <v>37</v>
      </c>
      <c r="U1033" s="21">
        <v>4</v>
      </c>
      <c r="V1033" s="21">
        <v>20</v>
      </c>
      <c r="W1033" s="21">
        <v>65</v>
      </c>
      <c r="X1033" s="21">
        <v>115</v>
      </c>
      <c r="Y1033" s="21">
        <v>192</v>
      </c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spans="1:42" x14ac:dyDescent="0.25">
      <c r="A1034" s="20">
        <v>457</v>
      </c>
      <c r="B1034" s="20" t="s">
        <v>150</v>
      </c>
      <c r="C1034" s="21">
        <v>656</v>
      </c>
      <c r="D1034" s="22">
        <f t="shared" ref="D1034:D1097" si="60">F1034/C1034</f>
        <v>0.16158536585365854</v>
      </c>
      <c r="E1034" s="21">
        <v>172</v>
      </c>
      <c r="F1034" s="21">
        <v>106</v>
      </c>
      <c r="G1034" s="21">
        <v>41</v>
      </c>
      <c r="H1034" s="21">
        <v>1</v>
      </c>
      <c r="I1034" s="21">
        <v>24</v>
      </c>
      <c r="J1034" s="21">
        <v>56</v>
      </c>
      <c r="K1034" s="21">
        <v>94</v>
      </c>
      <c r="L1034" s="23">
        <v>0.29299999999999998</v>
      </c>
      <c r="N1034" s="21">
        <f t="shared" si="59"/>
        <v>1026</v>
      </c>
      <c r="O1034" s="20" t="s">
        <v>614</v>
      </c>
      <c r="P1034" s="21">
        <v>817</v>
      </c>
      <c r="Q1034" s="23">
        <f t="shared" ref="Q1034:Q1097" si="61">S1034/P1034</f>
        <v>0.15055079559363524</v>
      </c>
      <c r="R1034" s="21">
        <v>176</v>
      </c>
      <c r="S1034" s="25">
        <v>123</v>
      </c>
      <c r="T1034" s="21">
        <v>36</v>
      </c>
      <c r="U1034" s="21">
        <v>9</v>
      </c>
      <c r="V1034" s="21">
        <v>8</v>
      </c>
      <c r="W1034" s="21">
        <v>69</v>
      </c>
      <c r="X1034" s="21">
        <v>171</v>
      </c>
      <c r="Y1034" s="21">
        <v>191.2</v>
      </c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spans="1:42" x14ac:dyDescent="0.25">
      <c r="A1035" s="20">
        <v>9927</v>
      </c>
      <c r="B1035" s="20" t="s">
        <v>132</v>
      </c>
      <c r="C1035" s="21">
        <v>656</v>
      </c>
      <c r="D1035" s="22">
        <f t="shared" si="60"/>
        <v>0.15701219512195122</v>
      </c>
      <c r="E1035" s="21">
        <v>148</v>
      </c>
      <c r="F1035" s="21">
        <v>103</v>
      </c>
      <c r="G1035" s="21">
        <v>26</v>
      </c>
      <c r="H1035" s="21">
        <v>3</v>
      </c>
      <c r="I1035" s="21">
        <v>16</v>
      </c>
      <c r="J1035" s="21">
        <v>68</v>
      </c>
      <c r="K1035" s="21">
        <v>135</v>
      </c>
      <c r="L1035" s="23">
        <v>0.25900000000000001</v>
      </c>
      <c r="N1035" s="21">
        <f t="shared" ref="N1035:N1098" si="62">N1034+1</f>
        <v>1027</v>
      </c>
      <c r="O1035" s="20" t="s">
        <v>833</v>
      </c>
      <c r="P1035" s="21">
        <v>817</v>
      </c>
      <c r="Q1035" s="23">
        <f t="shared" si="61"/>
        <v>0.17258261933904528</v>
      </c>
      <c r="R1035" s="21">
        <v>204</v>
      </c>
      <c r="S1035" s="25">
        <v>141</v>
      </c>
      <c r="T1035" s="21">
        <v>36</v>
      </c>
      <c r="U1035" s="21">
        <v>7</v>
      </c>
      <c r="V1035" s="21">
        <v>20</v>
      </c>
      <c r="W1035" s="21">
        <v>55</v>
      </c>
      <c r="X1035" s="21">
        <v>124</v>
      </c>
      <c r="Y1035" s="21">
        <v>191.1</v>
      </c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spans="1:42" x14ac:dyDescent="0.25">
      <c r="A1036" s="20">
        <v>11205</v>
      </c>
      <c r="B1036" s="20" t="s">
        <v>355</v>
      </c>
      <c r="C1036" s="21">
        <v>656</v>
      </c>
      <c r="D1036" s="22">
        <f t="shared" si="60"/>
        <v>0.16920731707317074</v>
      </c>
      <c r="E1036" s="21">
        <v>158</v>
      </c>
      <c r="F1036" s="21">
        <v>111</v>
      </c>
      <c r="G1036" s="21">
        <v>25</v>
      </c>
      <c r="H1036" s="21">
        <v>7</v>
      </c>
      <c r="I1036" s="21">
        <v>15</v>
      </c>
      <c r="J1036" s="21">
        <v>65</v>
      </c>
      <c r="K1036" s="21">
        <v>106</v>
      </c>
      <c r="L1036" s="23">
        <v>0.27900000000000003</v>
      </c>
      <c r="N1036" s="21">
        <f t="shared" si="62"/>
        <v>1028</v>
      </c>
      <c r="O1036" s="20" t="s">
        <v>616</v>
      </c>
      <c r="P1036" s="21">
        <v>817</v>
      </c>
      <c r="Q1036" s="23">
        <f t="shared" si="61"/>
        <v>0.14075887392900857</v>
      </c>
      <c r="R1036" s="21">
        <v>197</v>
      </c>
      <c r="S1036" s="25">
        <v>115</v>
      </c>
      <c r="T1036" s="21">
        <v>49</v>
      </c>
      <c r="U1036" s="21">
        <v>4</v>
      </c>
      <c r="V1036" s="21">
        <v>29</v>
      </c>
      <c r="W1036" s="21">
        <v>65</v>
      </c>
      <c r="X1036" s="21">
        <v>163</v>
      </c>
      <c r="Y1036" s="21">
        <v>190</v>
      </c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spans="1:42" x14ac:dyDescent="0.25">
      <c r="A1037" s="20">
        <v>311</v>
      </c>
      <c r="B1037" s="20" t="s">
        <v>354</v>
      </c>
      <c r="C1037" s="21">
        <v>656</v>
      </c>
      <c r="D1037" s="22">
        <f t="shared" si="60"/>
        <v>0.15091463414634146</v>
      </c>
      <c r="E1037" s="21">
        <v>158</v>
      </c>
      <c r="F1037" s="21">
        <v>99</v>
      </c>
      <c r="G1037" s="21">
        <v>32</v>
      </c>
      <c r="H1037" s="21">
        <v>3</v>
      </c>
      <c r="I1037" s="21">
        <v>24</v>
      </c>
      <c r="J1037" s="21">
        <v>46</v>
      </c>
      <c r="K1037" s="21">
        <v>104</v>
      </c>
      <c r="L1037" s="23">
        <v>0.26700000000000002</v>
      </c>
      <c r="N1037" s="21">
        <f t="shared" si="62"/>
        <v>1029</v>
      </c>
      <c r="O1037" s="20" t="s">
        <v>577</v>
      </c>
      <c r="P1037" s="21">
        <v>817</v>
      </c>
      <c r="Q1037" s="23">
        <f t="shared" si="61"/>
        <v>0.14320685434516525</v>
      </c>
      <c r="R1037" s="21">
        <v>193</v>
      </c>
      <c r="S1037" s="25">
        <v>117</v>
      </c>
      <c r="T1037" s="21">
        <v>53</v>
      </c>
      <c r="U1037" s="21">
        <v>3</v>
      </c>
      <c r="V1037" s="21">
        <v>20</v>
      </c>
      <c r="W1037" s="21">
        <v>58</v>
      </c>
      <c r="X1037" s="21">
        <v>131</v>
      </c>
      <c r="Y1037" s="21">
        <v>189.2</v>
      </c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spans="1:42" x14ac:dyDescent="0.25">
      <c r="A1038" s="20">
        <v>6609</v>
      </c>
      <c r="B1038" s="20" t="s">
        <v>73</v>
      </c>
      <c r="C1038" s="21">
        <v>656</v>
      </c>
      <c r="D1038" s="22">
        <f t="shared" si="60"/>
        <v>0.1524390243902439</v>
      </c>
      <c r="E1038" s="21">
        <v>149</v>
      </c>
      <c r="F1038" s="21">
        <v>100</v>
      </c>
      <c r="G1038" s="21">
        <v>31</v>
      </c>
      <c r="H1038" s="21">
        <v>5</v>
      </c>
      <c r="I1038" s="21">
        <v>13</v>
      </c>
      <c r="J1038" s="21">
        <v>45</v>
      </c>
      <c r="K1038" s="21">
        <v>147</v>
      </c>
      <c r="L1038" s="23">
        <v>0.248</v>
      </c>
      <c r="N1038" s="21">
        <f t="shared" si="62"/>
        <v>1030</v>
      </c>
      <c r="O1038" s="20" t="s">
        <v>831</v>
      </c>
      <c r="P1038" s="21">
        <v>817</v>
      </c>
      <c r="Q1038" s="23">
        <f t="shared" si="61"/>
        <v>0.16523867809057527</v>
      </c>
      <c r="R1038" s="21">
        <v>206</v>
      </c>
      <c r="S1038" s="25">
        <v>135</v>
      </c>
      <c r="T1038" s="21">
        <v>49</v>
      </c>
      <c r="U1038" s="21">
        <v>2</v>
      </c>
      <c r="V1038" s="21">
        <v>20</v>
      </c>
      <c r="W1038" s="21">
        <v>80</v>
      </c>
      <c r="X1038" s="21">
        <v>126</v>
      </c>
      <c r="Y1038" s="21">
        <v>183.2</v>
      </c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spans="1:42" x14ac:dyDescent="0.25">
      <c r="A1039" s="20">
        <v>651</v>
      </c>
      <c r="B1039" s="20" t="s">
        <v>353</v>
      </c>
      <c r="C1039" s="21">
        <v>656</v>
      </c>
      <c r="D1039" s="22">
        <f t="shared" si="60"/>
        <v>0.15701219512195122</v>
      </c>
      <c r="E1039" s="21">
        <v>166</v>
      </c>
      <c r="F1039" s="21">
        <v>103</v>
      </c>
      <c r="G1039" s="21">
        <v>37</v>
      </c>
      <c r="H1039" s="21">
        <v>4</v>
      </c>
      <c r="I1039" s="21">
        <v>22</v>
      </c>
      <c r="J1039" s="21">
        <v>62</v>
      </c>
      <c r="K1039" s="21">
        <v>95</v>
      </c>
      <c r="L1039" s="23">
        <v>0.28599999999999998</v>
      </c>
      <c r="N1039" s="21">
        <f t="shared" si="62"/>
        <v>1031</v>
      </c>
      <c r="O1039" s="20" t="s">
        <v>791</v>
      </c>
      <c r="P1039" s="21">
        <v>816</v>
      </c>
      <c r="Q1039" s="23">
        <f t="shared" si="61"/>
        <v>0.15441176470588236</v>
      </c>
      <c r="R1039" s="21">
        <v>188</v>
      </c>
      <c r="S1039" s="25">
        <v>126</v>
      </c>
      <c r="T1039" s="21">
        <v>45</v>
      </c>
      <c r="U1039" s="21">
        <v>6</v>
      </c>
      <c r="V1039" s="21">
        <v>11</v>
      </c>
      <c r="W1039" s="21">
        <v>61</v>
      </c>
      <c r="X1039" s="21">
        <v>126</v>
      </c>
      <c r="Y1039" s="21">
        <v>197.1</v>
      </c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x14ac:dyDescent="0.25">
      <c r="A1040" s="20">
        <v>728</v>
      </c>
      <c r="B1040" s="20" t="s">
        <v>153</v>
      </c>
      <c r="C1040" s="21">
        <v>656</v>
      </c>
      <c r="D1040" s="22">
        <f t="shared" si="60"/>
        <v>0.18902439024390244</v>
      </c>
      <c r="E1040" s="21">
        <v>170</v>
      </c>
      <c r="F1040" s="21">
        <v>124</v>
      </c>
      <c r="G1040" s="21">
        <v>31</v>
      </c>
      <c r="H1040" s="21">
        <v>6</v>
      </c>
      <c r="I1040" s="21">
        <v>9</v>
      </c>
      <c r="J1040" s="21">
        <v>17</v>
      </c>
      <c r="K1040" s="21">
        <v>79</v>
      </c>
      <c r="L1040" s="23">
        <v>0.27300000000000002</v>
      </c>
      <c r="N1040" s="21">
        <f t="shared" si="62"/>
        <v>1032</v>
      </c>
      <c r="O1040" s="20" t="s">
        <v>573</v>
      </c>
      <c r="P1040" s="21">
        <v>816</v>
      </c>
      <c r="Q1040" s="23">
        <f t="shared" si="61"/>
        <v>0.12132352941176471</v>
      </c>
      <c r="R1040" s="21">
        <v>156</v>
      </c>
      <c r="S1040" s="25">
        <v>99</v>
      </c>
      <c r="T1040" s="21">
        <v>39</v>
      </c>
      <c r="U1040" s="21">
        <v>4</v>
      </c>
      <c r="V1040" s="21">
        <v>14</v>
      </c>
      <c r="W1040" s="21">
        <v>89</v>
      </c>
      <c r="X1040" s="21">
        <v>221</v>
      </c>
      <c r="Y1040" s="21">
        <v>191.1</v>
      </c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spans="1:42" x14ac:dyDescent="0.25">
      <c r="A1041" s="20">
        <v>9848</v>
      </c>
      <c r="B1041" s="20" t="s">
        <v>170</v>
      </c>
      <c r="C1041" s="21">
        <v>656</v>
      </c>
      <c r="D1041" s="22">
        <f t="shared" si="60"/>
        <v>0.1722560975609756</v>
      </c>
      <c r="E1041" s="21">
        <v>153</v>
      </c>
      <c r="F1041" s="21">
        <v>113</v>
      </c>
      <c r="G1041" s="21">
        <v>30</v>
      </c>
      <c r="H1041" s="21">
        <v>6</v>
      </c>
      <c r="I1041" s="21">
        <v>4</v>
      </c>
      <c r="J1041" s="21">
        <v>47</v>
      </c>
      <c r="K1041" s="21">
        <v>144</v>
      </c>
      <c r="L1041" s="23">
        <v>0.25600000000000001</v>
      </c>
      <c r="N1041" s="21">
        <f t="shared" si="62"/>
        <v>1033</v>
      </c>
      <c r="O1041" s="20" t="s">
        <v>745</v>
      </c>
      <c r="P1041" s="21">
        <v>816</v>
      </c>
      <c r="Q1041" s="23">
        <f t="shared" si="61"/>
        <v>0.1642156862745098</v>
      </c>
      <c r="R1041" s="21">
        <v>195</v>
      </c>
      <c r="S1041" s="25">
        <v>134</v>
      </c>
      <c r="T1041" s="21">
        <v>36</v>
      </c>
      <c r="U1041" s="21">
        <v>2</v>
      </c>
      <c r="V1041" s="21">
        <v>23</v>
      </c>
      <c r="W1041" s="21">
        <v>60</v>
      </c>
      <c r="X1041" s="21">
        <v>176</v>
      </c>
      <c r="Y1041" s="21">
        <v>191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spans="1:42" x14ac:dyDescent="0.25">
      <c r="A1042" s="20">
        <v>7870</v>
      </c>
      <c r="B1042" s="20" t="s">
        <v>352</v>
      </c>
      <c r="C1042" s="21">
        <v>655</v>
      </c>
      <c r="D1042" s="22">
        <f t="shared" si="60"/>
        <v>0.16488549618320611</v>
      </c>
      <c r="E1042" s="21">
        <v>176</v>
      </c>
      <c r="F1042" s="21">
        <v>108</v>
      </c>
      <c r="G1042" s="21">
        <v>53</v>
      </c>
      <c r="H1042" s="21">
        <v>2</v>
      </c>
      <c r="I1042" s="21">
        <v>13</v>
      </c>
      <c r="J1042" s="21">
        <v>66</v>
      </c>
      <c r="K1042" s="21">
        <v>71</v>
      </c>
      <c r="L1042" s="23">
        <v>0.30099999999999999</v>
      </c>
      <c r="N1042" s="21">
        <f t="shared" si="62"/>
        <v>1034</v>
      </c>
      <c r="O1042" s="20" t="s">
        <v>749</v>
      </c>
      <c r="P1042" s="21">
        <v>816</v>
      </c>
      <c r="Q1042" s="23">
        <f t="shared" si="61"/>
        <v>0.16911764705882354</v>
      </c>
      <c r="R1042" s="21">
        <v>208</v>
      </c>
      <c r="S1042" s="25">
        <v>138</v>
      </c>
      <c r="T1042" s="21">
        <v>39</v>
      </c>
      <c r="U1042" s="21">
        <v>2</v>
      </c>
      <c r="V1042" s="21">
        <v>29</v>
      </c>
      <c r="W1042" s="21">
        <v>71</v>
      </c>
      <c r="X1042" s="21">
        <v>179</v>
      </c>
      <c r="Y1042" s="21">
        <v>186.2</v>
      </c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spans="1:42" x14ac:dyDescent="0.25">
      <c r="A1043" s="20">
        <v>1887</v>
      </c>
      <c r="B1043" s="20" t="s">
        <v>167</v>
      </c>
      <c r="C1043" s="21">
        <v>655</v>
      </c>
      <c r="D1043" s="22">
        <f t="shared" si="60"/>
        <v>0.13129770992366413</v>
      </c>
      <c r="E1043" s="21">
        <v>155</v>
      </c>
      <c r="F1043" s="21">
        <v>86</v>
      </c>
      <c r="G1043" s="21">
        <v>24</v>
      </c>
      <c r="H1043" s="21">
        <v>2</v>
      </c>
      <c r="I1043" s="21">
        <v>43</v>
      </c>
      <c r="J1043" s="21">
        <v>132</v>
      </c>
      <c r="K1043" s="21">
        <v>111</v>
      </c>
      <c r="L1043" s="23">
        <v>0.30199999999999999</v>
      </c>
      <c r="N1043" s="21">
        <f t="shared" si="62"/>
        <v>1035</v>
      </c>
      <c r="O1043" s="20" t="s">
        <v>786</v>
      </c>
      <c r="P1043" s="21">
        <v>816</v>
      </c>
      <c r="Q1043" s="23">
        <f t="shared" si="61"/>
        <v>0.15808823529411764</v>
      </c>
      <c r="R1043" s="21">
        <v>190</v>
      </c>
      <c r="S1043" s="25">
        <v>129</v>
      </c>
      <c r="T1043" s="21">
        <v>35</v>
      </c>
      <c r="U1043" s="21">
        <v>3</v>
      </c>
      <c r="V1043" s="21">
        <v>23</v>
      </c>
      <c r="W1043" s="21">
        <v>78</v>
      </c>
      <c r="X1043" s="21">
        <v>144</v>
      </c>
      <c r="Y1043" s="21">
        <v>186</v>
      </c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spans="1:42" x14ac:dyDescent="0.25">
      <c r="A1044" s="20">
        <v>9874</v>
      </c>
      <c r="B1044" s="20" t="s">
        <v>203</v>
      </c>
      <c r="C1044" s="21">
        <v>655</v>
      </c>
      <c r="D1044" s="22">
        <f t="shared" si="60"/>
        <v>0.20763358778625954</v>
      </c>
      <c r="E1044" s="21">
        <v>197</v>
      </c>
      <c r="F1044" s="21">
        <v>136</v>
      </c>
      <c r="G1044" s="21">
        <v>33</v>
      </c>
      <c r="H1044" s="21">
        <v>2</v>
      </c>
      <c r="I1044" s="21">
        <v>26</v>
      </c>
      <c r="J1044" s="21">
        <v>46</v>
      </c>
      <c r="K1044" s="21">
        <v>90</v>
      </c>
      <c r="L1044" s="23">
        <v>0.32700000000000001</v>
      </c>
      <c r="N1044" s="21">
        <f t="shared" si="62"/>
        <v>1036</v>
      </c>
      <c r="O1044" s="20" t="s">
        <v>534</v>
      </c>
      <c r="P1044" s="21">
        <v>815</v>
      </c>
      <c r="Q1044" s="23">
        <f t="shared" si="61"/>
        <v>0.11288343558282209</v>
      </c>
      <c r="R1044" s="21">
        <v>149</v>
      </c>
      <c r="S1044" s="25">
        <v>92</v>
      </c>
      <c r="T1044" s="21">
        <v>36</v>
      </c>
      <c r="U1044" s="21">
        <v>2</v>
      </c>
      <c r="V1044" s="21">
        <v>19</v>
      </c>
      <c r="W1044" s="21">
        <v>52</v>
      </c>
      <c r="X1044" s="21">
        <v>212</v>
      </c>
      <c r="Y1044" s="21">
        <v>207.2</v>
      </c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spans="1:42" x14ac:dyDescent="0.25">
      <c r="A1045" s="20">
        <v>2434</v>
      </c>
      <c r="B1045" s="20" t="s">
        <v>310</v>
      </c>
      <c r="C1045" s="21">
        <v>655</v>
      </c>
      <c r="D1045" s="22">
        <f t="shared" si="60"/>
        <v>0.16946564885496182</v>
      </c>
      <c r="E1045" s="21">
        <v>178</v>
      </c>
      <c r="F1045" s="21">
        <v>111</v>
      </c>
      <c r="G1045" s="21">
        <v>22</v>
      </c>
      <c r="H1045" s="21">
        <v>1</v>
      </c>
      <c r="I1045" s="21">
        <v>44</v>
      </c>
      <c r="J1045" s="21">
        <v>59</v>
      </c>
      <c r="K1045" s="21">
        <v>164</v>
      </c>
      <c r="L1045" s="23">
        <v>0.30199999999999999</v>
      </c>
      <c r="N1045" s="21">
        <f t="shared" si="62"/>
        <v>1037</v>
      </c>
      <c r="O1045" s="20" t="s">
        <v>569</v>
      </c>
      <c r="P1045" s="21">
        <v>815</v>
      </c>
      <c r="Q1045" s="23">
        <f t="shared" si="61"/>
        <v>0.18282208588957055</v>
      </c>
      <c r="R1045" s="21">
        <v>217</v>
      </c>
      <c r="S1045" s="25">
        <v>149</v>
      </c>
      <c r="T1045" s="21">
        <v>41</v>
      </c>
      <c r="U1045" s="21">
        <v>2</v>
      </c>
      <c r="V1045" s="21">
        <v>25</v>
      </c>
      <c r="W1045" s="21">
        <v>24</v>
      </c>
      <c r="X1045" s="21">
        <v>136</v>
      </c>
      <c r="Y1045" s="21">
        <v>194.2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x14ac:dyDescent="0.25">
      <c r="A1046" s="20">
        <v>1002</v>
      </c>
      <c r="B1046" s="20" t="s">
        <v>105</v>
      </c>
      <c r="C1046" s="21">
        <v>655</v>
      </c>
      <c r="D1046" s="22">
        <f t="shared" si="60"/>
        <v>0.16335877862595419</v>
      </c>
      <c r="E1046" s="21">
        <v>181</v>
      </c>
      <c r="F1046" s="21">
        <v>107</v>
      </c>
      <c r="G1046" s="21">
        <v>40</v>
      </c>
      <c r="H1046" s="21">
        <v>0</v>
      </c>
      <c r="I1046" s="21">
        <v>34</v>
      </c>
      <c r="J1046" s="21">
        <v>40</v>
      </c>
      <c r="K1046" s="21">
        <v>100</v>
      </c>
      <c r="L1046" s="23">
        <v>0.3</v>
      </c>
      <c r="N1046" s="21">
        <f t="shared" si="62"/>
        <v>1038</v>
      </c>
      <c r="O1046" s="20" t="s">
        <v>514</v>
      </c>
      <c r="P1046" s="21">
        <v>815</v>
      </c>
      <c r="Q1046" s="23">
        <f t="shared" si="61"/>
        <v>0.14233128834355829</v>
      </c>
      <c r="R1046" s="21">
        <v>196</v>
      </c>
      <c r="S1046" s="25">
        <v>116</v>
      </c>
      <c r="T1046" s="21">
        <v>42</v>
      </c>
      <c r="U1046" s="21">
        <v>3</v>
      </c>
      <c r="V1046" s="21">
        <v>35</v>
      </c>
      <c r="W1046" s="21">
        <v>46</v>
      </c>
      <c r="X1046" s="21">
        <v>165</v>
      </c>
      <c r="Y1046" s="21">
        <v>191.1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spans="1:42" x14ac:dyDescent="0.25">
      <c r="A1047" s="20">
        <v>6885</v>
      </c>
      <c r="B1047" s="20" t="s">
        <v>197</v>
      </c>
      <c r="C1047" s="21">
        <v>655</v>
      </c>
      <c r="D1047" s="22">
        <f t="shared" si="60"/>
        <v>0.16335877862595419</v>
      </c>
      <c r="E1047" s="21">
        <v>168</v>
      </c>
      <c r="F1047" s="21">
        <v>107</v>
      </c>
      <c r="G1047" s="21">
        <v>38</v>
      </c>
      <c r="H1047" s="21">
        <v>3</v>
      </c>
      <c r="I1047" s="21">
        <v>20</v>
      </c>
      <c r="J1047" s="21">
        <v>43</v>
      </c>
      <c r="K1047" s="21">
        <v>145</v>
      </c>
      <c r="L1047" s="23">
        <v>0.28000000000000003</v>
      </c>
      <c r="N1047" s="21">
        <f t="shared" si="62"/>
        <v>1039</v>
      </c>
      <c r="O1047" s="20" t="s">
        <v>566</v>
      </c>
      <c r="P1047" s="21">
        <v>815</v>
      </c>
      <c r="Q1047" s="23">
        <f t="shared" si="61"/>
        <v>0.14233128834355829</v>
      </c>
      <c r="R1047" s="21">
        <v>193</v>
      </c>
      <c r="S1047" s="25">
        <v>116</v>
      </c>
      <c r="T1047" s="21">
        <v>46</v>
      </c>
      <c r="U1047" s="21">
        <v>5</v>
      </c>
      <c r="V1047" s="21">
        <v>26</v>
      </c>
      <c r="W1047" s="21">
        <v>67</v>
      </c>
      <c r="X1047" s="21">
        <v>136</v>
      </c>
      <c r="Y1047" s="21">
        <v>190</v>
      </c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spans="1:42" x14ac:dyDescent="0.25">
      <c r="A1048" s="20">
        <v>1736</v>
      </c>
      <c r="B1048" s="20" t="s">
        <v>75</v>
      </c>
      <c r="C1048" s="21">
        <v>655</v>
      </c>
      <c r="D1048" s="22">
        <f t="shared" si="60"/>
        <v>0.19694656488549619</v>
      </c>
      <c r="E1048" s="21">
        <v>175</v>
      </c>
      <c r="F1048" s="21">
        <v>129</v>
      </c>
      <c r="G1048" s="21">
        <v>33</v>
      </c>
      <c r="H1048" s="21">
        <v>4</v>
      </c>
      <c r="I1048" s="21">
        <v>9</v>
      </c>
      <c r="J1048" s="21">
        <v>38</v>
      </c>
      <c r="K1048" s="21">
        <v>73</v>
      </c>
      <c r="L1048" s="23">
        <v>0.28699999999999998</v>
      </c>
      <c r="N1048" s="21">
        <f t="shared" si="62"/>
        <v>1040</v>
      </c>
      <c r="O1048" s="20" t="s">
        <v>837</v>
      </c>
      <c r="P1048" s="21">
        <v>815</v>
      </c>
      <c r="Q1048" s="23">
        <f t="shared" si="61"/>
        <v>0.17300613496932515</v>
      </c>
      <c r="R1048" s="21">
        <v>213</v>
      </c>
      <c r="S1048" s="25">
        <v>141</v>
      </c>
      <c r="T1048" s="21">
        <v>47</v>
      </c>
      <c r="U1048" s="21">
        <v>2</v>
      </c>
      <c r="V1048" s="21">
        <v>23</v>
      </c>
      <c r="W1048" s="21">
        <v>96</v>
      </c>
      <c r="X1048" s="21">
        <v>123</v>
      </c>
      <c r="Y1048" s="21">
        <v>180.1</v>
      </c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spans="1:42" x14ac:dyDescent="0.25">
      <c r="A1049" s="20">
        <v>7435</v>
      </c>
      <c r="B1049" s="20" t="s">
        <v>266</v>
      </c>
      <c r="C1049" s="21">
        <v>655</v>
      </c>
      <c r="D1049" s="22">
        <f t="shared" si="60"/>
        <v>0.13587786259541984</v>
      </c>
      <c r="E1049" s="21">
        <v>129</v>
      </c>
      <c r="F1049" s="21">
        <v>89</v>
      </c>
      <c r="G1049" s="21">
        <v>28</v>
      </c>
      <c r="H1049" s="21">
        <v>2</v>
      </c>
      <c r="I1049" s="21">
        <v>10</v>
      </c>
      <c r="J1049" s="21">
        <v>92</v>
      </c>
      <c r="K1049" s="21">
        <v>107</v>
      </c>
      <c r="L1049" s="23">
        <v>0.23799999999999999</v>
      </c>
      <c r="N1049" s="21">
        <f t="shared" si="62"/>
        <v>1041</v>
      </c>
      <c r="O1049" s="20" t="s">
        <v>548</v>
      </c>
      <c r="P1049" s="21">
        <v>814</v>
      </c>
      <c r="Q1049" s="23">
        <f t="shared" si="61"/>
        <v>0.16339066339066338</v>
      </c>
      <c r="R1049" s="21">
        <v>206</v>
      </c>
      <c r="S1049" s="25">
        <v>133</v>
      </c>
      <c r="T1049" s="21">
        <v>44</v>
      </c>
      <c r="U1049" s="21">
        <v>5</v>
      </c>
      <c r="V1049" s="21">
        <v>24</v>
      </c>
      <c r="W1049" s="21">
        <v>43</v>
      </c>
      <c r="X1049" s="21">
        <v>168</v>
      </c>
      <c r="Y1049" s="21">
        <v>193.2</v>
      </c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spans="1:42" x14ac:dyDescent="0.25">
      <c r="A1050" s="20">
        <v>10264</v>
      </c>
      <c r="B1050" s="20" t="s">
        <v>179</v>
      </c>
      <c r="C1050" s="21">
        <v>655</v>
      </c>
      <c r="D1050" s="22">
        <f t="shared" si="60"/>
        <v>0.12671755725190839</v>
      </c>
      <c r="E1050" s="21">
        <v>149</v>
      </c>
      <c r="F1050" s="21">
        <v>83</v>
      </c>
      <c r="G1050" s="21">
        <v>41</v>
      </c>
      <c r="H1050" s="21">
        <v>8</v>
      </c>
      <c r="I1050" s="21">
        <v>17</v>
      </c>
      <c r="J1050" s="21">
        <v>104</v>
      </c>
      <c r="K1050" s="21">
        <v>148</v>
      </c>
      <c r="L1050" s="23">
        <v>0.27500000000000002</v>
      </c>
      <c r="N1050" s="21">
        <f t="shared" si="62"/>
        <v>1042</v>
      </c>
      <c r="O1050" s="20" t="s">
        <v>815</v>
      </c>
      <c r="P1050" s="21">
        <v>814</v>
      </c>
      <c r="Q1050" s="23">
        <f t="shared" si="61"/>
        <v>0.16953316953316952</v>
      </c>
      <c r="R1050" s="21">
        <v>204</v>
      </c>
      <c r="S1050" s="25">
        <v>138</v>
      </c>
      <c r="T1050" s="21">
        <v>35</v>
      </c>
      <c r="U1050" s="21">
        <v>9</v>
      </c>
      <c r="V1050" s="21">
        <v>22</v>
      </c>
      <c r="W1050" s="21">
        <v>59</v>
      </c>
      <c r="X1050" s="21">
        <v>138</v>
      </c>
      <c r="Y1050" s="21">
        <v>186</v>
      </c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spans="1:42" x14ac:dyDescent="0.25">
      <c r="A1051" s="20">
        <v>565</v>
      </c>
      <c r="B1051" s="20" t="s">
        <v>256</v>
      </c>
      <c r="C1051" s="21">
        <v>655</v>
      </c>
      <c r="D1051" s="22">
        <f t="shared" si="60"/>
        <v>0.16488549618320611</v>
      </c>
      <c r="E1051" s="21">
        <v>160</v>
      </c>
      <c r="F1051" s="21">
        <v>108</v>
      </c>
      <c r="G1051" s="21">
        <v>41</v>
      </c>
      <c r="H1051" s="21">
        <v>4</v>
      </c>
      <c r="I1051" s="21">
        <v>7</v>
      </c>
      <c r="J1051" s="21">
        <v>54</v>
      </c>
      <c r="K1051" s="21">
        <v>106</v>
      </c>
      <c r="L1051" s="23">
        <v>0.27500000000000002</v>
      </c>
      <c r="N1051" s="21">
        <f t="shared" si="62"/>
        <v>1043</v>
      </c>
      <c r="O1051" s="20" t="s">
        <v>784</v>
      </c>
      <c r="P1051" s="21">
        <v>814</v>
      </c>
      <c r="Q1051" s="23">
        <f t="shared" si="61"/>
        <v>0.17444717444717445</v>
      </c>
      <c r="R1051" s="21">
        <v>209</v>
      </c>
      <c r="S1051" s="25">
        <v>142</v>
      </c>
      <c r="T1051" s="21">
        <v>35</v>
      </c>
      <c r="U1051" s="21">
        <v>4</v>
      </c>
      <c r="V1051" s="21">
        <v>28</v>
      </c>
      <c r="W1051" s="21">
        <v>63</v>
      </c>
      <c r="X1051" s="21">
        <v>94</v>
      </c>
      <c r="Y1051" s="21">
        <v>180</v>
      </c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spans="1:42" x14ac:dyDescent="0.25">
      <c r="A1052" s="20">
        <v>15518</v>
      </c>
      <c r="B1052" s="20" t="s">
        <v>351</v>
      </c>
      <c r="C1052" s="21">
        <v>655</v>
      </c>
      <c r="D1052" s="22">
        <f t="shared" si="60"/>
        <v>0.19083969465648856</v>
      </c>
      <c r="E1052" s="21">
        <v>177</v>
      </c>
      <c r="F1052" s="21">
        <v>125</v>
      </c>
      <c r="G1052" s="21">
        <v>30</v>
      </c>
      <c r="H1052" s="21">
        <v>7</v>
      </c>
      <c r="I1052" s="21">
        <v>15</v>
      </c>
      <c r="J1052" s="21">
        <v>31</v>
      </c>
      <c r="K1052" s="21">
        <v>124</v>
      </c>
      <c r="L1052" s="23">
        <v>0.28699999999999998</v>
      </c>
      <c r="N1052" s="21">
        <f t="shared" si="62"/>
        <v>1044</v>
      </c>
      <c r="O1052" s="20" t="s">
        <v>594</v>
      </c>
      <c r="P1052" s="21">
        <v>813</v>
      </c>
      <c r="Q1052" s="23">
        <f t="shared" si="61"/>
        <v>0.15252152521525214</v>
      </c>
      <c r="R1052" s="21">
        <v>196</v>
      </c>
      <c r="S1052" s="25">
        <v>124</v>
      </c>
      <c r="T1052" s="21">
        <v>44</v>
      </c>
      <c r="U1052" s="21">
        <v>3</v>
      </c>
      <c r="V1052" s="21">
        <v>25</v>
      </c>
      <c r="W1052" s="21">
        <v>54</v>
      </c>
      <c r="X1052" s="21">
        <v>126</v>
      </c>
      <c r="Y1052" s="21">
        <v>193.1</v>
      </c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spans="1:42" x14ac:dyDescent="0.25">
      <c r="A1053" s="20">
        <v>549</v>
      </c>
      <c r="B1053" s="20" t="s">
        <v>112</v>
      </c>
      <c r="C1053" s="21">
        <v>655</v>
      </c>
      <c r="D1053" s="22">
        <f t="shared" si="60"/>
        <v>0.14045801526717558</v>
      </c>
      <c r="E1053" s="21">
        <v>146</v>
      </c>
      <c r="F1053" s="21">
        <v>92</v>
      </c>
      <c r="G1053" s="21">
        <v>36</v>
      </c>
      <c r="H1053" s="21">
        <v>3</v>
      </c>
      <c r="I1053" s="21">
        <v>15</v>
      </c>
      <c r="J1053" s="21">
        <v>50</v>
      </c>
      <c r="K1053" s="21">
        <v>111</v>
      </c>
      <c r="L1053" s="23">
        <v>0.253</v>
      </c>
      <c r="N1053" s="21">
        <f t="shared" si="62"/>
        <v>1045</v>
      </c>
      <c r="O1053" s="20" t="s">
        <v>633</v>
      </c>
      <c r="P1053" s="21">
        <v>813</v>
      </c>
      <c r="Q1053" s="23">
        <f t="shared" si="61"/>
        <v>0.15006150061500614</v>
      </c>
      <c r="R1053" s="21">
        <v>188</v>
      </c>
      <c r="S1053" s="25">
        <v>122</v>
      </c>
      <c r="T1053" s="21">
        <v>35</v>
      </c>
      <c r="U1053" s="21">
        <v>3</v>
      </c>
      <c r="V1053" s="21">
        <v>28</v>
      </c>
      <c r="W1053" s="21">
        <v>74</v>
      </c>
      <c r="X1053" s="21">
        <v>108</v>
      </c>
      <c r="Y1053" s="21">
        <v>191.2</v>
      </c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spans="1:42" x14ac:dyDescent="0.25">
      <c r="A1054" s="20">
        <v>3114</v>
      </c>
      <c r="B1054" s="20" t="s">
        <v>216</v>
      </c>
      <c r="C1054" s="21">
        <v>655</v>
      </c>
      <c r="D1054" s="22">
        <f t="shared" si="60"/>
        <v>0.18931297709923664</v>
      </c>
      <c r="E1054" s="21">
        <v>170</v>
      </c>
      <c r="F1054" s="21">
        <v>124</v>
      </c>
      <c r="G1054" s="21">
        <v>28</v>
      </c>
      <c r="H1054" s="21">
        <v>8</v>
      </c>
      <c r="I1054" s="21">
        <v>10</v>
      </c>
      <c r="J1054" s="21">
        <v>26</v>
      </c>
      <c r="K1054" s="21">
        <v>80</v>
      </c>
      <c r="L1054" s="23">
        <v>0.28199999999999997</v>
      </c>
      <c r="N1054" s="21">
        <f t="shared" si="62"/>
        <v>1046</v>
      </c>
      <c r="O1054" s="20" t="s">
        <v>575</v>
      </c>
      <c r="P1054" s="21">
        <v>813</v>
      </c>
      <c r="Q1054" s="23">
        <f t="shared" si="61"/>
        <v>0.16359163591635917</v>
      </c>
      <c r="R1054" s="21">
        <v>206</v>
      </c>
      <c r="S1054" s="25">
        <v>133</v>
      </c>
      <c r="T1054" s="21">
        <v>53</v>
      </c>
      <c r="U1054" s="21">
        <v>1</v>
      </c>
      <c r="V1054" s="21">
        <v>19</v>
      </c>
      <c r="W1054" s="21">
        <v>54</v>
      </c>
      <c r="X1054" s="21">
        <v>148</v>
      </c>
      <c r="Y1054" s="21">
        <v>189</v>
      </c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spans="1:42" x14ac:dyDescent="0.25">
      <c r="A1055" s="20">
        <v>860</v>
      </c>
      <c r="B1055" s="20" t="s">
        <v>350</v>
      </c>
      <c r="C1055" s="21">
        <v>655</v>
      </c>
      <c r="D1055" s="22">
        <f t="shared" si="60"/>
        <v>0.18015267175572519</v>
      </c>
      <c r="E1055" s="21">
        <v>157</v>
      </c>
      <c r="F1055" s="21">
        <v>118</v>
      </c>
      <c r="G1055" s="21">
        <v>24</v>
      </c>
      <c r="H1055" s="21">
        <v>4</v>
      </c>
      <c r="I1055" s="21">
        <v>11</v>
      </c>
      <c r="J1055" s="21">
        <v>57</v>
      </c>
      <c r="K1055" s="21">
        <v>83</v>
      </c>
      <c r="L1055" s="23">
        <v>0.26600000000000001</v>
      </c>
      <c r="N1055" s="21">
        <f t="shared" si="62"/>
        <v>1047</v>
      </c>
      <c r="O1055" s="20" t="s">
        <v>644</v>
      </c>
      <c r="P1055" s="21">
        <v>813</v>
      </c>
      <c r="Q1055" s="23">
        <f t="shared" si="61"/>
        <v>0.15867158671586715</v>
      </c>
      <c r="R1055" s="21">
        <v>188</v>
      </c>
      <c r="S1055" s="25">
        <v>129</v>
      </c>
      <c r="T1055" s="21">
        <v>40</v>
      </c>
      <c r="U1055" s="21">
        <v>8</v>
      </c>
      <c r="V1055" s="21">
        <v>11</v>
      </c>
      <c r="W1055" s="21">
        <v>70</v>
      </c>
      <c r="X1055" s="21">
        <v>139</v>
      </c>
      <c r="Y1055" s="21">
        <v>188.1</v>
      </c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spans="1:42" x14ac:dyDescent="0.25">
      <c r="A1056" s="20">
        <v>11579</v>
      </c>
      <c r="B1056" s="20" t="s">
        <v>243</v>
      </c>
      <c r="C1056" s="21">
        <v>654</v>
      </c>
      <c r="D1056" s="22">
        <f t="shared" si="60"/>
        <v>0.13914373088685014</v>
      </c>
      <c r="E1056" s="21">
        <v>172</v>
      </c>
      <c r="F1056" s="21">
        <v>91</v>
      </c>
      <c r="G1056" s="21">
        <v>38</v>
      </c>
      <c r="H1056" s="21">
        <v>1</v>
      </c>
      <c r="I1056" s="21">
        <v>42</v>
      </c>
      <c r="J1056" s="21">
        <v>124</v>
      </c>
      <c r="K1056" s="21">
        <v>131</v>
      </c>
      <c r="L1056" s="23">
        <v>0.33</v>
      </c>
      <c r="N1056" s="21">
        <f t="shared" si="62"/>
        <v>1048</v>
      </c>
      <c r="O1056" s="20" t="s">
        <v>652</v>
      </c>
      <c r="P1056" s="21">
        <v>813</v>
      </c>
      <c r="Q1056" s="23">
        <f t="shared" si="61"/>
        <v>0.15129151291512916</v>
      </c>
      <c r="R1056" s="21">
        <v>198</v>
      </c>
      <c r="S1056" s="25">
        <v>123</v>
      </c>
      <c r="T1056" s="21">
        <v>43</v>
      </c>
      <c r="U1056" s="21">
        <v>3</v>
      </c>
      <c r="V1056" s="21">
        <v>29</v>
      </c>
      <c r="W1056" s="21">
        <v>74</v>
      </c>
      <c r="X1056" s="21">
        <v>169</v>
      </c>
      <c r="Y1056" s="21">
        <v>186</v>
      </c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spans="1:42" x14ac:dyDescent="0.25">
      <c r="A1057" s="20">
        <v>20123</v>
      </c>
      <c r="B1057" s="20" t="s">
        <v>349</v>
      </c>
      <c r="C1057" s="21">
        <v>654</v>
      </c>
      <c r="D1057" s="22">
        <f t="shared" si="60"/>
        <v>0.1620795107033639</v>
      </c>
      <c r="E1057" s="21">
        <v>157</v>
      </c>
      <c r="F1057" s="21">
        <v>106</v>
      </c>
      <c r="G1057" s="21">
        <v>20</v>
      </c>
      <c r="H1057" s="21">
        <v>2</v>
      </c>
      <c r="I1057" s="21">
        <v>29</v>
      </c>
      <c r="J1057" s="21">
        <v>145</v>
      </c>
      <c r="K1057" s="21">
        <v>93</v>
      </c>
      <c r="L1057" s="23">
        <v>0.313</v>
      </c>
      <c r="N1057" s="21">
        <f t="shared" si="62"/>
        <v>1049</v>
      </c>
      <c r="O1057" s="20" t="s">
        <v>507</v>
      </c>
      <c r="P1057" s="21">
        <v>812</v>
      </c>
      <c r="Q1057" s="23">
        <f t="shared" si="61"/>
        <v>0.11822660098522167</v>
      </c>
      <c r="R1057" s="21">
        <v>162</v>
      </c>
      <c r="S1057" s="25">
        <v>96</v>
      </c>
      <c r="T1057" s="21">
        <v>41</v>
      </c>
      <c r="U1057" s="21">
        <v>7</v>
      </c>
      <c r="V1057" s="21">
        <v>18</v>
      </c>
      <c r="W1057" s="21">
        <v>50</v>
      </c>
      <c r="X1057" s="21">
        <v>216</v>
      </c>
      <c r="Y1057" s="21">
        <v>203</v>
      </c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spans="1:42" x14ac:dyDescent="0.25">
      <c r="A1058" s="20">
        <v>639</v>
      </c>
      <c r="B1058" s="20" t="s">
        <v>125</v>
      </c>
      <c r="C1058" s="21">
        <v>654</v>
      </c>
      <c r="D1058" s="22">
        <f t="shared" si="60"/>
        <v>0.18807339449541285</v>
      </c>
      <c r="E1058" s="21">
        <v>194</v>
      </c>
      <c r="F1058" s="21">
        <v>123</v>
      </c>
      <c r="G1058" s="21">
        <v>33</v>
      </c>
      <c r="H1058" s="21">
        <v>2</v>
      </c>
      <c r="I1058" s="21">
        <v>36</v>
      </c>
      <c r="J1058" s="21">
        <v>36</v>
      </c>
      <c r="K1058" s="21">
        <v>82</v>
      </c>
      <c r="L1058" s="23">
        <v>0.32100000000000001</v>
      </c>
      <c r="N1058" s="21">
        <f t="shared" si="62"/>
        <v>1050</v>
      </c>
      <c r="O1058" s="20" t="s">
        <v>785</v>
      </c>
      <c r="P1058" s="21">
        <v>812</v>
      </c>
      <c r="Q1058" s="23">
        <f t="shared" si="61"/>
        <v>0.15517241379310345</v>
      </c>
      <c r="R1058" s="21">
        <v>184</v>
      </c>
      <c r="S1058" s="25">
        <v>126</v>
      </c>
      <c r="T1058" s="21">
        <v>31</v>
      </c>
      <c r="U1058" s="21">
        <v>5</v>
      </c>
      <c r="V1058" s="21">
        <v>22</v>
      </c>
      <c r="W1058" s="21">
        <v>44</v>
      </c>
      <c r="X1058" s="21">
        <v>161</v>
      </c>
      <c r="Y1058" s="21">
        <v>199</v>
      </c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x14ac:dyDescent="0.25">
      <c r="A1059" s="20">
        <v>210</v>
      </c>
      <c r="B1059" s="20" t="s">
        <v>208</v>
      </c>
      <c r="C1059" s="21">
        <v>654</v>
      </c>
      <c r="D1059" s="22">
        <f t="shared" si="60"/>
        <v>0.16666666666666666</v>
      </c>
      <c r="E1059" s="21">
        <v>183</v>
      </c>
      <c r="F1059" s="21">
        <v>109</v>
      </c>
      <c r="G1059" s="21">
        <v>36</v>
      </c>
      <c r="H1059" s="21">
        <v>1</v>
      </c>
      <c r="I1059" s="21">
        <v>37</v>
      </c>
      <c r="J1059" s="21">
        <v>87</v>
      </c>
      <c r="K1059" s="21">
        <v>124</v>
      </c>
      <c r="L1059" s="23">
        <v>0.33200000000000002</v>
      </c>
      <c r="N1059" s="21">
        <f t="shared" si="62"/>
        <v>1051</v>
      </c>
      <c r="O1059" s="20" t="s">
        <v>491</v>
      </c>
      <c r="P1059" s="21">
        <v>812</v>
      </c>
      <c r="Q1059" s="23">
        <f t="shared" si="61"/>
        <v>0.13423645320197045</v>
      </c>
      <c r="R1059" s="21">
        <v>181</v>
      </c>
      <c r="S1059" s="25">
        <v>109</v>
      </c>
      <c r="T1059" s="21">
        <v>49</v>
      </c>
      <c r="U1059" s="21">
        <v>6</v>
      </c>
      <c r="V1059" s="21">
        <v>17</v>
      </c>
      <c r="W1059" s="21">
        <v>47</v>
      </c>
      <c r="X1059" s="21">
        <v>158</v>
      </c>
      <c r="Y1059" s="21">
        <v>198.1</v>
      </c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spans="1:42" x14ac:dyDescent="0.25">
      <c r="A1060" s="20">
        <v>12916</v>
      </c>
      <c r="B1060" s="20" t="s">
        <v>348</v>
      </c>
      <c r="C1060" s="21">
        <v>654</v>
      </c>
      <c r="D1060" s="22">
        <f t="shared" si="60"/>
        <v>0.14678899082568808</v>
      </c>
      <c r="E1060" s="21">
        <v>170</v>
      </c>
      <c r="F1060" s="21">
        <v>96</v>
      </c>
      <c r="G1060" s="21">
        <v>40</v>
      </c>
      <c r="H1060" s="21">
        <v>2</v>
      </c>
      <c r="I1060" s="21">
        <v>32</v>
      </c>
      <c r="J1060" s="21">
        <v>46</v>
      </c>
      <c r="K1060" s="21">
        <v>98</v>
      </c>
      <c r="L1060" s="23">
        <v>0.28399999999999997</v>
      </c>
      <c r="N1060" s="21">
        <f t="shared" si="62"/>
        <v>1052</v>
      </c>
      <c r="O1060" s="20" t="s">
        <v>602</v>
      </c>
      <c r="P1060" s="21">
        <v>812</v>
      </c>
      <c r="Q1060" s="23">
        <f t="shared" si="61"/>
        <v>0.15640394088669951</v>
      </c>
      <c r="R1060" s="21">
        <v>182</v>
      </c>
      <c r="S1060" s="25">
        <v>127</v>
      </c>
      <c r="T1060" s="21">
        <v>40</v>
      </c>
      <c r="U1060" s="21">
        <v>4</v>
      </c>
      <c r="V1060" s="21">
        <v>11</v>
      </c>
      <c r="W1060" s="21">
        <v>66</v>
      </c>
      <c r="X1060" s="21">
        <v>160</v>
      </c>
      <c r="Y1060" s="21">
        <v>195.2</v>
      </c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spans="1:42" x14ac:dyDescent="0.25">
      <c r="A1061" s="20">
        <v>89</v>
      </c>
      <c r="B1061" s="20" t="s">
        <v>235</v>
      </c>
      <c r="C1061" s="21">
        <v>654</v>
      </c>
      <c r="D1061" s="22">
        <f t="shared" si="60"/>
        <v>0.15902140672782875</v>
      </c>
      <c r="E1061" s="21">
        <v>168</v>
      </c>
      <c r="F1061" s="21">
        <v>104</v>
      </c>
      <c r="G1061" s="21">
        <v>45</v>
      </c>
      <c r="H1061" s="21">
        <v>4</v>
      </c>
      <c r="I1061" s="21">
        <v>15</v>
      </c>
      <c r="J1061" s="21">
        <v>64</v>
      </c>
      <c r="K1061" s="21">
        <v>108</v>
      </c>
      <c r="L1061" s="23">
        <v>0.29099999999999998</v>
      </c>
      <c r="N1061" s="21">
        <f t="shared" si="62"/>
        <v>1053</v>
      </c>
      <c r="O1061" s="20" t="s">
        <v>769</v>
      </c>
      <c r="P1061" s="21">
        <v>812</v>
      </c>
      <c r="Q1061" s="23">
        <f t="shared" si="61"/>
        <v>0.1354679802955665</v>
      </c>
      <c r="R1061" s="21">
        <v>170</v>
      </c>
      <c r="S1061" s="25">
        <v>110</v>
      </c>
      <c r="T1061" s="21">
        <v>32</v>
      </c>
      <c r="U1061" s="21">
        <v>1</v>
      </c>
      <c r="V1061" s="21">
        <v>27</v>
      </c>
      <c r="W1061" s="21">
        <v>63</v>
      </c>
      <c r="X1061" s="21">
        <v>183</v>
      </c>
      <c r="Y1061" s="21">
        <v>195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spans="1:42" x14ac:dyDescent="0.25">
      <c r="A1062" s="20">
        <v>9785</v>
      </c>
      <c r="B1062" s="20" t="s">
        <v>257</v>
      </c>
      <c r="C1062" s="21">
        <v>654</v>
      </c>
      <c r="D1062" s="22">
        <f t="shared" si="60"/>
        <v>0.15596330275229359</v>
      </c>
      <c r="E1062" s="21">
        <v>158</v>
      </c>
      <c r="F1062" s="21">
        <v>102</v>
      </c>
      <c r="G1062" s="21">
        <v>27</v>
      </c>
      <c r="H1062" s="21">
        <v>4</v>
      </c>
      <c r="I1062" s="21">
        <v>25</v>
      </c>
      <c r="J1062" s="21">
        <v>52</v>
      </c>
      <c r="K1062" s="21">
        <v>118</v>
      </c>
      <c r="L1062" s="23">
        <v>0.26800000000000002</v>
      </c>
      <c r="N1062" s="21">
        <f t="shared" si="62"/>
        <v>1054</v>
      </c>
      <c r="O1062" s="20" t="s">
        <v>800</v>
      </c>
      <c r="P1062" s="21">
        <v>812</v>
      </c>
      <c r="Q1062" s="23">
        <f t="shared" si="61"/>
        <v>0.1539408866995074</v>
      </c>
      <c r="R1062" s="21">
        <v>189</v>
      </c>
      <c r="S1062" s="25">
        <v>125</v>
      </c>
      <c r="T1062" s="21">
        <v>37</v>
      </c>
      <c r="U1062" s="21">
        <v>3</v>
      </c>
      <c r="V1062" s="21">
        <v>24</v>
      </c>
      <c r="W1062" s="21">
        <v>54</v>
      </c>
      <c r="X1062" s="21">
        <v>136</v>
      </c>
      <c r="Y1062" s="21">
        <v>194.1</v>
      </c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spans="1:42" x14ac:dyDescent="0.25">
      <c r="A1063" s="20">
        <v>13611</v>
      </c>
      <c r="B1063" s="20" t="s">
        <v>173</v>
      </c>
      <c r="C1063" s="21">
        <v>654</v>
      </c>
      <c r="D1063" s="22">
        <f t="shared" si="60"/>
        <v>0.1620795107033639</v>
      </c>
      <c r="E1063" s="21">
        <v>174</v>
      </c>
      <c r="F1063" s="21">
        <v>106</v>
      </c>
      <c r="G1063" s="21">
        <v>42</v>
      </c>
      <c r="H1063" s="21">
        <v>8</v>
      </c>
      <c r="I1063" s="21">
        <v>18</v>
      </c>
      <c r="J1063" s="21">
        <v>46</v>
      </c>
      <c r="K1063" s="21">
        <v>82</v>
      </c>
      <c r="L1063" s="23">
        <v>0.29099999999999998</v>
      </c>
      <c r="N1063" s="21">
        <f t="shared" si="62"/>
        <v>1055</v>
      </c>
      <c r="O1063" s="20" t="s">
        <v>759</v>
      </c>
      <c r="P1063" s="21">
        <v>812</v>
      </c>
      <c r="Q1063" s="23">
        <f t="shared" si="61"/>
        <v>0.10837438423645321</v>
      </c>
      <c r="R1063" s="21">
        <v>142</v>
      </c>
      <c r="S1063" s="25">
        <v>88</v>
      </c>
      <c r="T1063" s="21">
        <v>32</v>
      </c>
      <c r="U1063" s="21">
        <v>1</v>
      </c>
      <c r="V1063" s="21">
        <v>21</v>
      </c>
      <c r="W1063" s="21">
        <v>96</v>
      </c>
      <c r="X1063" s="21">
        <v>205</v>
      </c>
      <c r="Y1063" s="21">
        <v>193.1</v>
      </c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x14ac:dyDescent="0.25">
      <c r="A1064" s="20">
        <v>7435</v>
      </c>
      <c r="B1064" s="20" t="s">
        <v>266</v>
      </c>
      <c r="C1064" s="21">
        <v>654</v>
      </c>
      <c r="D1064" s="22">
        <f t="shared" si="60"/>
        <v>0.16513761467889909</v>
      </c>
      <c r="E1064" s="21">
        <v>155</v>
      </c>
      <c r="F1064" s="21">
        <v>108</v>
      </c>
      <c r="G1064" s="21">
        <v>34</v>
      </c>
      <c r="H1064" s="21">
        <v>3</v>
      </c>
      <c r="I1064" s="21">
        <v>10</v>
      </c>
      <c r="J1064" s="21">
        <v>75</v>
      </c>
      <c r="K1064" s="21">
        <v>84</v>
      </c>
      <c r="L1064" s="23">
        <v>0.27200000000000002</v>
      </c>
      <c r="N1064" s="21">
        <f t="shared" si="62"/>
        <v>1056</v>
      </c>
      <c r="O1064" s="20" t="s">
        <v>648</v>
      </c>
      <c r="P1064" s="21">
        <v>812</v>
      </c>
      <c r="Q1064" s="23">
        <f t="shared" si="61"/>
        <v>0.14655172413793102</v>
      </c>
      <c r="R1064" s="21">
        <v>186</v>
      </c>
      <c r="S1064" s="25">
        <v>119</v>
      </c>
      <c r="T1064" s="21">
        <v>31</v>
      </c>
      <c r="U1064" s="21">
        <v>5</v>
      </c>
      <c r="V1064" s="21">
        <v>31</v>
      </c>
      <c r="W1064" s="21">
        <v>72</v>
      </c>
      <c r="X1064" s="21">
        <v>151</v>
      </c>
      <c r="Y1064" s="21">
        <v>188.1</v>
      </c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spans="1:42" x14ac:dyDescent="0.25">
      <c r="A1065" s="20">
        <v>12161</v>
      </c>
      <c r="B1065" s="20" t="s">
        <v>83</v>
      </c>
      <c r="C1065" s="21">
        <v>654</v>
      </c>
      <c r="D1065" s="22">
        <f t="shared" si="60"/>
        <v>0.23088685015290519</v>
      </c>
      <c r="E1065" s="21">
        <v>196</v>
      </c>
      <c r="F1065" s="21">
        <v>151</v>
      </c>
      <c r="G1065" s="21">
        <v>35</v>
      </c>
      <c r="H1065" s="21">
        <v>3</v>
      </c>
      <c r="I1065" s="21">
        <v>7</v>
      </c>
      <c r="J1065" s="21">
        <v>32</v>
      </c>
      <c r="K1065" s="21">
        <v>101</v>
      </c>
      <c r="L1065" s="23">
        <v>0.32</v>
      </c>
      <c r="N1065" s="21">
        <f t="shared" si="62"/>
        <v>1057</v>
      </c>
      <c r="O1065" s="20" t="s">
        <v>781</v>
      </c>
      <c r="P1065" s="21">
        <v>811</v>
      </c>
      <c r="Q1065" s="23">
        <f t="shared" si="61"/>
        <v>0.13316892725030827</v>
      </c>
      <c r="R1065" s="21">
        <v>187</v>
      </c>
      <c r="S1065" s="25">
        <v>108</v>
      </c>
      <c r="T1065" s="21">
        <v>43</v>
      </c>
      <c r="U1065" s="21">
        <v>6</v>
      </c>
      <c r="V1065" s="21">
        <v>30</v>
      </c>
      <c r="W1065" s="21">
        <v>42</v>
      </c>
      <c r="X1065" s="21">
        <v>167</v>
      </c>
      <c r="Y1065" s="21">
        <v>197.1</v>
      </c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spans="1:42" x14ac:dyDescent="0.25">
      <c r="A1066" s="20">
        <v>248</v>
      </c>
      <c r="B1066" s="20" t="s">
        <v>225</v>
      </c>
      <c r="C1066" s="21">
        <v>654</v>
      </c>
      <c r="D1066" s="22">
        <f t="shared" si="60"/>
        <v>0.15749235474006115</v>
      </c>
      <c r="E1066" s="21">
        <v>189</v>
      </c>
      <c r="F1066" s="21">
        <v>103</v>
      </c>
      <c r="G1066" s="21">
        <v>47</v>
      </c>
      <c r="H1066" s="21">
        <v>1</v>
      </c>
      <c r="I1066" s="21">
        <v>38</v>
      </c>
      <c r="J1066" s="21">
        <v>53</v>
      </c>
      <c r="K1066" s="21">
        <v>77</v>
      </c>
      <c r="L1066" s="23">
        <v>0.32</v>
      </c>
      <c r="N1066" s="21">
        <f t="shared" si="62"/>
        <v>1058</v>
      </c>
      <c r="O1066" s="20" t="s">
        <v>575</v>
      </c>
      <c r="P1066" s="21">
        <v>811</v>
      </c>
      <c r="Q1066" s="23">
        <f t="shared" si="61"/>
        <v>0.15289765721331688</v>
      </c>
      <c r="R1066" s="21">
        <v>195</v>
      </c>
      <c r="S1066" s="25">
        <v>124</v>
      </c>
      <c r="T1066" s="21">
        <v>43</v>
      </c>
      <c r="U1066" s="21">
        <v>7</v>
      </c>
      <c r="V1066" s="21">
        <v>21</v>
      </c>
      <c r="W1066" s="21">
        <v>56</v>
      </c>
      <c r="X1066" s="21">
        <v>138</v>
      </c>
      <c r="Y1066" s="21">
        <v>196.1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spans="1:42" x14ac:dyDescent="0.25">
      <c r="A1067" s="20">
        <v>906</v>
      </c>
      <c r="B1067" s="20" t="s">
        <v>88</v>
      </c>
      <c r="C1067" s="21">
        <v>654</v>
      </c>
      <c r="D1067" s="22">
        <f t="shared" si="60"/>
        <v>0.14220183486238533</v>
      </c>
      <c r="E1067" s="21">
        <v>166</v>
      </c>
      <c r="F1067" s="21">
        <v>93</v>
      </c>
      <c r="G1067" s="21">
        <v>39</v>
      </c>
      <c r="H1067" s="21">
        <v>5</v>
      </c>
      <c r="I1067" s="21">
        <v>29</v>
      </c>
      <c r="J1067" s="21">
        <v>62</v>
      </c>
      <c r="K1067" s="21">
        <v>89</v>
      </c>
      <c r="L1067" s="23">
        <v>0.28199999999999997</v>
      </c>
      <c r="N1067" s="21">
        <f t="shared" si="62"/>
        <v>1059</v>
      </c>
      <c r="O1067" s="20" t="s">
        <v>754</v>
      </c>
      <c r="P1067" s="21">
        <v>811</v>
      </c>
      <c r="Q1067" s="23">
        <f t="shared" si="61"/>
        <v>0.15413070283600494</v>
      </c>
      <c r="R1067" s="21">
        <v>165</v>
      </c>
      <c r="S1067" s="25">
        <v>125</v>
      </c>
      <c r="T1067" s="21">
        <v>24</v>
      </c>
      <c r="U1067" s="21">
        <v>3</v>
      </c>
      <c r="V1067" s="21">
        <v>13</v>
      </c>
      <c r="W1067" s="21">
        <v>72</v>
      </c>
      <c r="X1067" s="21">
        <v>195</v>
      </c>
      <c r="Y1067" s="21">
        <v>195.2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spans="1:42" x14ac:dyDescent="0.25">
      <c r="A1068" s="20">
        <v>8027</v>
      </c>
      <c r="B1068" s="20" t="s">
        <v>156</v>
      </c>
      <c r="C1068" s="21">
        <v>654</v>
      </c>
      <c r="D1068" s="22">
        <f t="shared" si="60"/>
        <v>0.14984709480122324</v>
      </c>
      <c r="E1068" s="21">
        <v>179</v>
      </c>
      <c r="F1068" s="21">
        <v>98</v>
      </c>
      <c r="G1068" s="21">
        <v>46</v>
      </c>
      <c r="H1068" s="21">
        <v>0</v>
      </c>
      <c r="I1068" s="21">
        <v>35</v>
      </c>
      <c r="J1068" s="21">
        <v>58</v>
      </c>
      <c r="K1068" s="21">
        <v>110</v>
      </c>
      <c r="L1068" s="23">
        <v>0.30499999999999999</v>
      </c>
      <c r="N1068" s="21">
        <f t="shared" si="62"/>
        <v>1060</v>
      </c>
      <c r="O1068" s="20" t="s">
        <v>693</v>
      </c>
      <c r="P1068" s="21">
        <v>811</v>
      </c>
      <c r="Q1068" s="23">
        <f t="shared" si="61"/>
        <v>0.1442663378545006</v>
      </c>
      <c r="R1068" s="21">
        <v>187</v>
      </c>
      <c r="S1068" s="25">
        <v>117</v>
      </c>
      <c r="T1068" s="21">
        <v>48</v>
      </c>
      <c r="U1068" s="21">
        <v>4</v>
      </c>
      <c r="V1068" s="21">
        <v>18</v>
      </c>
      <c r="W1068" s="21">
        <v>54</v>
      </c>
      <c r="X1068" s="21">
        <v>116</v>
      </c>
      <c r="Y1068" s="21">
        <v>192.2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spans="1:42" x14ac:dyDescent="0.25">
      <c r="A1069" s="20">
        <v>2967</v>
      </c>
      <c r="B1069" s="20" t="s">
        <v>217</v>
      </c>
      <c r="C1069" s="21">
        <v>654</v>
      </c>
      <c r="D1069" s="22">
        <f t="shared" si="60"/>
        <v>0.15137614678899083</v>
      </c>
      <c r="E1069" s="21">
        <v>155</v>
      </c>
      <c r="F1069" s="21">
        <v>99</v>
      </c>
      <c r="G1069" s="21">
        <v>33</v>
      </c>
      <c r="H1069" s="21">
        <v>2</v>
      </c>
      <c r="I1069" s="21">
        <v>21</v>
      </c>
      <c r="J1069" s="21">
        <v>81</v>
      </c>
      <c r="K1069" s="21">
        <v>123</v>
      </c>
      <c r="L1069" s="23">
        <v>0.27300000000000002</v>
      </c>
      <c r="N1069" s="21">
        <f t="shared" si="62"/>
        <v>1061</v>
      </c>
      <c r="O1069" s="20" t="s">
        <v>669</v>
      </c>
      <c r="P1069" s="21">
        <v>811</v>
      </c>
      <c r="Q1069" s="23">
        <f t="shared" si="61"/>
        <v>0.14673242909987669</v>
      </c>
      <c r="R1069" s="21">
        <v>179</v>
      </c>
      <c r="S1069" s="25">
        <v>119</v>
      </c>
      <c r="T1069" s="21">
        <v>36</v>
      </c>
      <c r="U1069" s="21">
        <v>4</v>
      </c>
      <c r="V1069" s="21">
        <v>20</v>
      </c>
      <c r="W1069" s="21">
        <v>70</v>
      </c>
      <c r="X1069" s="21">
        <v>168</v>
      </c>
      <c r="Y1069" s="21">
        <v>190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spans="1:42" x14ac:dyDescent="0.25">
      <c r="A1070" s="20">
        <v>9112</v>
      </c>
      <c r="B1070" s="20" t="s">
        <v>144</v>
      </c>
      <c r="C1070" s="21">
        <v>654</v>
      </c>
      <c r="D1070" s="22">
        <f t="shared" si="60"/>
        <v>9.9388379204892963E-2</v>
      </c>
      <c r="E1070" s="21">
        <v>142</v>
      </c>
      <c r="F1070" s="21">
        <v>65</v>
      </c>
      <c r="G1070" s="21">
        <v>28</v>
      </c>
      <c r="H1070" s="21">
        <v>1</v>
      </c>
      <c r="I1070" s="21">
        <v>48</v>
      </c>
      <c r="J1070" s="21">
        <v>59</v>
      </c>
      <c r="K1070" s="21">
        <v>175</v>
      </c>
      <c r="L1070" s="23">
        <v>0.247</v>
      </c>
      <c r="N1070" s="21">
        <f t="shared" si="62"/>
        <v>1062</v>
      </c>
      <c r="O1070" s="20" t="s">
        <v>688</v>
      </c>
      <c r="P1070" s="21">
        <v>811</v>
      </c>
      <c r="Q1070" s="23">
        <f t="shared" si="61"/>
        <v>0.15413070283600494</v>
      </c>
      <c r="R1070" s="21">
        <v>192</v>
      </c>
      <c r="S1070" s="25">
        <v>125</v>
      </c>
      <c r="T1070" s="21">
        <v>41</v>
      </c>
      <c r="U1070" s="21">
        <v>1</v>
      </c>
      <c r="V1070" s="21">
        <v>25</v>
      </c>
      <c r="W1070" s="21">
        <v>65</v>
      </c>
      <c r="X1070" s="21">
        <v>110</v>
      </c>
      <c r="Y1070" s="21">
        <v>188</v>
      </c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spans="1:42" x14ac:dyDescent="0.25">
      <c r="A1071" s="20">
        <v>1266</v>
      </c>
      <c r="B1071" s="20" t="s">
        <v>336</v>
      </c>
      <c r="C1071" s="21">
        <v>654</v>
      </c>
      <c r="D1071" s="22">
        <f t="shared" si="60"/>
        <v>0.12996941896024464</v>
      </c>
      <c r="E1071" s="21">
        <v>146</v>
      </c>
      <c r="F1071" s="21">
        <v>85</v>
      </c>
      <c r="G1071" s="21">
        <v>21</v>
      </c>
      <c r="H1071" s="21">
        <v>2</v>
      </c>
      <c r="I1071" s="21">
        <v>38</v>
      </c>
      <c r="J1071" s="21">
        <v>84</v>
      </c>
      <c r="K1071" s="21">
        <v>77</v>
      </c>
      <c r="L1071" s="23">
        <v>0.26</v>
      </c>
      <c r="N1071" s="21">
        <f t="shared" si="62"/>
        <v>1063</v>
      </c>
      <c r="O1071" s="20" t="s">
        <v>599</v>
      </c>
      <c r="P1071" s="21">
        <v>811</v>
      </c>
      <c r="Q1071" s="23">
        <f t="shared" si="61"/>
        <v>0.13933415536374846</v>
      </c>
      <c r="R1071" s="21">
        <v>183</v>
      </c>
      <c r="S1071" s="25">
        <v>113</v>
      </c>
      <c r="T1071" s="21">
        <v>42</v>
      </c>
      <c r="U1071" s="21">
        <v>4</v>
      </c>
      <c r="V1071" s="21">
        <v>24</v>
      </c>
      <c r="W1071" s="21">
        <v>84</v>
      </c>
      <c r="X1071" s="21">
        <v>156</v>
      </c>
      <c r="Y1071" s="21">
        <v>186.2</v>
      </c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spans="1:42" x14ac:dyDescent="0.25">
      <c r="A1072" s="20">
        <v>11200</v>
      </c>
      <c r="B1072" s="20" t="s">
        <v>269</v>
      </c>
      <c r="C1072" s="21">
        <v>654</v>
      </c>
      <c r="D1072" s="22">
        <f t="shared" si="60"/>
        <v>0.14525993883792049</v>
      </c>
      <c r="E1072" s="21">
        <v>139</v>
      </c>
      <c r="F1072" s="21">
        <v>95</v>
      </c>
      <c r="G1072" s="21">
        <v>23</v>
      </c>
      <c r="H1072" s="21">
        <v>2</v>
      </c>
      <c r="I1072" s="21">
        <v>19</v>
      </c>
      <c r="J1072" s="21">
        <v>71</v>
      </c>
      <c r="K1072" s="21">
        <v>134</v>
      </c>
      <c r="L1072" s="23">
        <v>0.24399999999999999</v>
      </c>
      <c r="N1072" s="21">
        <f t="shared" si="62"/>
        <v>1064</v>
      </c>
      <c r="O1072" s="20" t="s">
        <v>778</v>
      </c>
      <c r="P1072" s="21">
        <v>811</v>
      </c>
      <c r="Q1072" s="23">
        <f t="shared" si="61"/>
        <v>0.1935881627620222</v>
      </c>
      <c r="R1072" s="21">
        <v>221</v>
      </c>
      <c r="S1072" s="25">
        <v>157</v>
      </c>
      <c r="T1072" s="21">
        <v>39</v>
      </c>
      <c r="U1072" s="21">
        <v>2</v>
      </c>
      <c r="V1072" s="21">
        <v>23</v>
      </c>
      <c r="W1072" s="21">
        <v>63</v>
      </c>
      <c r="X1072" s="21">
        <v>115</v>
      </c>
      <c r="Y1072" s="21">
        <v>185</v>
      </c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spans="1:42" x14ac:dyDescent="0.25">
      <c r="A1073" s="20">
        <v>4747</v>
      </c>
      <c r="B1073" s="20" t="s">
        <v>254</v>
      </c>
      <c r="C1073" s="21">
        <v>654</v>
      </c>
      <c r="D1073" s="22">
        <f t="shared" si="60"/>
        <v>0.12079510703363915</v>
      </c>
      <c r="E1073" s="21">
        <v>128</v>
      </c>
      <c r="F1073" s="21">
        <v>79</v>
      </c>
      <c r="G1073" s="21">
        <v>27</v>
      </c>
      <c r="H1073" s="21">
        <v>2</v>
      </c>
      <c r="I1073" s="21">
        <v>20</v>
      </c>
      <c r="J1073" s="21">
        <v>79</v>
      </c>
      <c r="K1073" s="21">
        <v>141</v>
      </c>
      <c r="L1073" s="23">
        <v>0.22700000000000001</v>
      </c>
      <c r="N1073" s="21">
        <f t="shared" si="62"/>
        <v>1065</v>
      </c>
      <c r="O1073" s="20" t="s">
        <v>849</v>
      </c>
      <c r="P1073" s="21">
        <v>811</v>
      </c>
      <c r="Q1073" s="23">
        <f t="shared" si="61"/>
        <v>0.17509247842170161</v>
      </c>
      <c r="R1073" s="21">
        <v>215</v>
      </c>
      <c r="S1073" s="25">
        <v>142</v>
      </c>
      <c r="T1073" s="21">
        <v>39</v>
      </c>
      <c r="U1073" s="21">
        <v>5</v>
      </c>
      <c r="V1073" s="21">
        <v>29</v>
      </c>
      <c r="W1073" s="21">
        <v>58</v>
      </c>
      <c r="X1073" s="21">
        <v>113</v>
      </c>
      <c r="Y1073" s="21">
        <v>182.2</v>
      </c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spans="1:42" x14ac:dyDescent="0.25">
      <c r="A1074" s="20">
        <v>2714</v>
      </c>
      <c r="B1074" s="20" t="s">
        <v>347</v>
      </c>
      <c r="C1074" s="21">
        <v>654</v>
      </c>
      <c r="D1074" s="22">
        <f t="shared" si="60"/>
        <v>0.13761467889908258</v>
      </c>
      <c r="E1074" s="21">
        <v>146</v>
      </c>
      <c r="F1074" s="21">
        <v>90</v>
      </c>
      <c r="G1074" s="21">
        <v>34</v>
      </c>
      <c r="H1074" s="21">
        <v>1</v>
      </c>
      <c r="I1074" s="21">
        <v>21</v>
      </c>
      <c r="J1074" s="21">
        <v>53</v>
      </c>
      <c r="K1074" s="21">
        <v>123</v>
      </c>
      <c r="L1074" s="23">
        <v>0.247</v>
      </c>
      <c r="N1074" s="21">
        <f t="shared" si="62"/>
        <v>1066</v>
      </c>
      <c r="O1074" s="20" t="s">
        <v>694</v>
      </c>
      <c r="P1074" s="21">
        <v>811</v>
      </c>
      <c r="Q1074" s="23">
        <f t="shared" si="61"/>
        <v>0.1997533908754624</v>
      </c>
      <c r="R1074" s="21">
        <v>246</v>
      </c>
      <c r="S1074" s="25">
        <v>162</v>
      </c>
      <c r="T1074" s="21">
        <v>44</v>
      </c>
      <c r="U1074" s="21">
        <v>2</v>
      </c>
      <c r="V1074" s="21">
        <v>38</v>
      </c>
      <c r="W1074" s="21">
        <v>32</v>
      </c>
      <c r="X1074" s="21">
        <v>70</v>
      </c>
      <c r="Y1074" s="21">
        <v>180.1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spans="1:42" x14ac:dyDescent="0.25">
      <c r="A1075" s="20">
        <v>906</v>
      </c>
      <c r="B1075" s="20" t="s">
        <v>88</v>
      </c>
      <c r="C1075" s="21">
        <v>653</v>
      </c>
      <c r="D1075" s="22">
        <f t="shared" si="60"/>
        <v>0.14241960183767227</v>
      </c>
      <c r="E1075" s="21">
        <v>161</v>
      </c>
      <c r="F1075" s="21">
        <v>93</v>
      </c>
      <c r="G1075" s="21">
        <v>31</v>
      </c>
      <c r="H1075" s="21">
        <v>3</v>
      </c>
      <c r="I1075" s="21">
        <v>34</v>
      </c>
      <c r="J1075" s="21">
        <v>65</v>
      </c>
      <c r="K1075" s="21">
        <v>119</v>
      </c>
      <c r="L1075" s="23">
        <v>0.27500000000000002</v>
      </c>
      <c r="N1075" s="21">
        <f t="shared" si="62"/>
        <v>1067</v>
      </c>
      <c r="O1075" s="20" t="s">
        <v>766</v>
      </c>
      <c r="P1075" s="21">
        <v>811</v>
      </c>
      <c r="Q1075" s="23">
        <f t="shared" si="61"/>
        <v>0.21701602959309493</v>
      </c>
      <c r="R1075" s="21">
        <v>257</v>
      </c>
      <c r="S1075" s="25">
        <v>176</v>
      </c>
      <c r="T1075" s="21">
        <v>53</v>
      </c>
      <c r="U1075" s="21">
        <v>3</v>
      </c>
      <c r="V1075" s="21">
        <v>25</v>
      </c>
      <c r="W1075" s="21">
        <v>43</v>
      </c>
      <c r="X1075" s="21">
        <v>67</v>
      </c>
      <c r="Y1075" s="21">
        <v>180</v>
      </c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spans="1:42" x14ac:dyDescent="0.25">
      <c r="A1076" s="20">
        <v>970</v>
      </c>
      <c r="B1076" s="20" t="s">
        <v>346</v>
      </c>
      <c r="C1076" s="21">
        <v>653</v>
      </c>
      <c r="D1076" s="22">
        <f t="shared" si="60"/>
        <v>0.14548238897396631</v>
      </c>
      <c r="E1076" s="21">
        <v>160</v>
      </c>
      <c r="F1076" s="21">
        <v>95</v>
      </c>
      <c r="G1076" s="21">
        <v>39</v>
      </c>
      <c r="H1076" s="21">
        <v>1</v>
      </c>
      <c r="I1076" s="21">
        <v>25</v>
      </c>
      <c r="J1076" s="21">
        <v>74</v>
      </c>
      <c r="K1076" s="21">
        <v>127</v>
      </c>
      <c r="L1076" s="23">
        <v>0.28899999999999998</v>
      </c>
      <c r="N1076" s="21">
        <f t="shared" si="62"/>
        <v>1068</v>
      </c>
      <c r="O1076" s="20" t="s">
        <v>487</v>
      </c>
      <c r="P1076" s="21">
        <v>810</v>
      </c>
      <c r="Q1076" s="23">
        <f t="shared" si="61"/>
        <v>0.1419753086419753</v>
      </c>
      <c r="R1076" s="21">
        <v>175</v>
      </c>
      <c r="S1076" s="25">
        <v>115</v>
      </c>
      <c r="T1076" s="21">
        <v>37</v>
      </c>
      <c r="U1076" s="21">
        <v>2</v>
      </c>
      <c r="V1076" s="21">
        <v>21</v>
      </c>
      <c r="W1076" s="21">
        <v>30</v>
      </c>
      <c r="X1076" s="21">
        <v>187</v>
      </c>
      <c r="Y1076" s="21">
        <v>208.2</v>
      </c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:42" x14ac:dyDescent="0.25">
      <c r="A1077" s="20">
        <v>8203</v>
      </c>
      <c r="B1077" s="20" t="s">
        <v>335</v>
      </c>
      <c r="C1077" s="21">
        <v>653</v>
      </c>
      <c r="D1077" s="22">
        <f t="shared" si="60"/>
        <v>0.25880551301684535</v>
      </c>
      <c r="E1077" s="21">
        <v>205</v>
      </c>
      <c r="F1077" s="21">
        <v>169</v>
      </c>
      <c r="G1077" s="21">
        <v>24</v>
      </c>
      <c r="H1077" s="21">
        <v>8</v>
      </c>
      <c r="I1077" s="21">
        <v>4</v>
      </c>
      <c r="J1077" s="21">
        <v>25</v>
      </c>
      <c r="K1077" s="21">
        <v>91</v>
      </c>
      <c r="L1077" s="23">
        <v>0.33300000000000002</v>
      </c>
      <c r="N1077" s="21">
        <f t="shared" si="62"/>
        <v>1069</v>
      </c>
      <c r="O1077" s="20" t="s">
        <v>600</v>
      </c>
      <c r="P1077" s="21">
        <v>810</v>
      </c>
      <c r="Q1077" s="23">
        <f t="shared" si="61"/>
        <v>0.12839506172839507</v>
      </c>
      <c r="R1077" s="21">
        <v>164</v>
      </c>
      <c r="S1077" s="25">
        <v>104</v>
      </c>
      <c r="T1077" s="21">
        <v>36</v>
      </c>
      <c r="U1077" s="21">
        <v>3</v>
      </c>
      <c r="V1077" s="21">
        <v>21</v>
      </c>
      <c r="W1077" s="21">
        <v>67</v>
      </c>
      <c r="X1077" s="21">
        <v>207</v>
      </c>
      <c r="Y1077" s="21">
        <v>200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spans="1:42" x14ac:dyDescent="0.25">
      <c r="A1078" s="20">
        <v>1201</v>
      </c>
      <c r="B1078" s="20" t="s">
        <v>244</v>
      </c>
      <c r="C1078" s="21">
        <v>653</v>
      </c>
      <c r="D1078" s="22">
        <f t="shared" si="60"/>
        <v>0.19754977029096477</v>
      </c>
      <c r="E1078" s="21">
        <v>183</v>
      </c>
      <c r="F1078" s="21">
        <v>129</v>
      </c>
      <c r="G1078" s="21">
        <v>20</v>
      </c>
      <c r="H1078" s="21">
        <v>16</v>
      </c>
      <c r="I1078" s="21">
        <v>18</v>
      </c>
      <c r="J1078" s="21">
        <v>37</v>
      </c>
      <c r="K1078" s="21">
        <v>85</v>
      </c>
      <c r="L1078" s="23">
        <v>0.30499999999999999</v>
      </c>
      <c r="N1078" s="21">
        <f t="shared" si="62"/>
        <v>1070</v>
      </c>
      <c r="O1078" s="20" t="s">
        <v>646</v>
      </c>
      <c r="P1078" s="21">
        <v>810</v>
      </c>
      <c r="Q1078" s="23">
        <f t="shared" si="61"/>
        <v>0.16419753086419753</v>
      </c>
      <c r="R1078" s="21">
        <v>180</v>
      </c>
      <c r="S1078" s="25">
        <v>133</v>
      </c>
      <c r="T1078" s="21">
        <v>29</v>
      </c>
      <c r="U1078" s="21">
        <v>3</v>
      </c>
      <c r="V1078" s="21">
        <v>15</v>
      </c>
      <c r="W1078" s="21">
        <v>48</v>
      </c>
      <c r="X1078" s="21">
        <v>159</v>
      </c>
      <c r="Y1078" s="21">
        <v>196.1</v>
      </c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spans="1:42" x14ac:dyDescent="0.25">
      <c r="A1079" s="20">
        <v>527</v>
      </c>
      <c r="B1079" s="20" t="s">
        <v>171</v>
      </c>
      <c r="C1079" s="21">
        <v>653</v>
      </c>
      <c r="D1079" s="22">
        <f t="shared" si="60"/>
        <v>0.20061255742725881</v>
      </c>
      <c r="E1079" s="21">
        <v>191</v>
      </c>
      <c r="F1079" s="21">
        <v>131</v>
      </c>
      <c r="G1079" s="21">
        <v>37</v>
      </c>
      <c r="H1079" s="21">
        <v>2</v>
      </c>
      <c r="I1079" s="21">
        <v>21</v>
      </c>
      <c r="J1079" s="21">
        <v>53</v>
      </c>
      <c r="K1079" s="21">
        <v>71</v>
      </c>
      <c r="L1079" s="23">
        <v>0.32400000000000001</v>
      </c>
      <c r="N1079" s="21">
        <f t="shared" si="62"/>
        <v>1071</v>
      </c>
      <c r="O1079" s="20" t="s">
        <v>582</v>
      </c>
      <c r="P1079" s="21">
        <v>810</v>
      </c>
      <c r="Q1079" s="23">
        <f t="shared" si="61"/>
        <v>0.12345679012345678</v>
      </c>
      <c r="R1079" s="21">
        <v>163</v>
      </c>
      <c r="S1079" s="25">
        <v>100</v>
      </c>
      <c r="T1079" s="21">
        <v>35</v>
      </c>
      <c r="U1079" s="21">
        <v>2</v>
      </c>
      <c r="V1079" s="21">
        <v>26</v>
      </c>
      <c r="W1079" s="21">
        <v>70</v>
      </c>
      <c r="X1079" s="21">
        <v>168</v>
      </c>
      <c r="Y1079" s="21">
        <v>194</v>
      </c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spans="1:42" x14ac:dyDescent="0.25">
      <c r="A1080" s="20">
        <v>1383</v>
      </c>
      <c r="B1080" s="20" t="s">
        <v>345</v>
      </c>
      <c r="C1080" s="21">
        <v>653</v>
      </c>
      <c r="D1080" s="22">
        <f t="shared" si="60"/>
        <v>0.21439509954058192</v>
      </c>
      <c r="E1080" s="21">
        <v>185</v>
      </c>
      <c r="F1080" s="21">
        <v>140</v>
      </c>
      <c r="G1080" s="21">
        <v>28</v>
      </c>
      <c r="H1080" s="21">
        <v>4</v>
      </c>
      <c r="I1080" s="21">
        <v>13</v>
      </c>
      <c r="J1080" s="21">
        <v>54</v>
      </c>
      <c r="K1080" s="21">
        <v>62</v>
      </c>
      <c r="L1080" s="23">
        <v>0.314</v>
      </c>
      <c r="N1080" s="21">
        <f t="shared" si="62"/>
        <v>1072</v>
      </c>
      <c r="O1080" s="20" t="s">
        <v>770</v>
      </c>
      <c r="P1080" s="21">
        <v>810</v>
      </c>
      <c r="Q1080" s="23">
        <f t="shared" si="61"/>
        <v>0.1308641975308642</v>
      </c>
      <c r="R1080" s="21">
        <v>168</v>
      </c>
      <c r="S1080" s="25">
        <v>106</v>
      </c>
      <c r="T1080" s="21">
        <v>34</v>
      </c>
      <c r="U1080" s="21">
        <v>5</v>
      </c>
      <c r="V1080" s="21">
        <v>23</v>
      </c>
      <c r="W1080" s="21">
        <v>75</v>
      </c>
      <c r="X1080" s="21">
        <v>180</v>
      </c>
      <c r="Y1080" s="21">
        <v>191</v>
      </c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spans="1:42" x14ac:dyDescent="0.25">
      <c r="A1081" s="20">
        <v>990</v>
      </c>
      <c r="B1081" s="20" t="s">
        <v>139</v>
      </c>
      <c r="C1081" s="21">
        <v>653</v>
      </c>
      <c r="D1081" s="22">
        <f t="shared" si="60"/>
        <v>0.17611026033690658</v>
      </c>
      <c r="E1081" s="21">
        <v>171</v>
      </c>
      <c r="F1081" s="21">
        <v>115</v>
      </c>
      <c r="G1081" s="21">
        <v>40</v>
      </c>
      <c r="H1081" s="21">
        <v>4</v>
      </c>
      <c r="I1081" s="21">
        <v>12</v>
      </c>
      <c r="J1081" s="21">
        <v>87</v>
      </c>
      <c r="K1081" s="21">
        <v>52</v>
      </c>
      <c r="L1081" s="23">
        <v>0.30599999999999999</v>
      </c>
      <c r="N1081" s="21">
        <f t="shared" si="62"/>
        <v>1073</v>
      </c>
      <c r="O1081" s="20" t="s">
        <v>623</v>
      </c>
      <c r="P1081" s="21">
        <v>810</v>
      </c>
      <c r="Q1081" s="23">
        <f t="shared" si="61"/>
        <v>0.16543209876543211</v>
      </c>
      <c r="R1081" s="21">
        <v>217</v>
      </c>
      <c r="S1081" s="25">
        <v>134</v>
      </c>
      <c r="T1081" s="21">
        <v>54</v>
      </c>
      <c r="U1081" s="21">
        <v>2</v>
      </c>
      <c r="V1081" s="21">
        <v>27</v>
      </c>
      <c r="W1081" s="21">
        <v>44</v>
      </c>
      <c r="X1081" s="21">
        <v>134</v>
      </c>
      <c r="Y1081" s="21">
        <v>186.1</v>
      </c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spans="1:42" x14ac:dyDescent="0.25">
      <c r="A1082" s="20">
        <v>9777</v>
      </c>
      <c r="B1082" s="20" t="s">
        <v>210</v>
      </c>
      <c r="C1082" s="21">
        <v>653</v>
      </c>
      <c r="D1082" s="22">
        <f t="shared" si="60"/>
        <v>0.1225114854517611</v>
      </c>
      <c r="E1082" s="21">
        <v>151</v>
      </c>
      <c r="F1082" s="21">
        <v>80</v>
      </c>
      <c r="G1082" s="21">
        <v>34</v>
      </c>
      <c r="H1082" s="21">
        <v>3</v>
      </c>
      <c r="I1082" s="21">
        <v>34</v>
      </c>
      <c r="J1082" s="21">
        <v>50</v>
      </c>
      <c r="K1082" s="21">
        <v>96</v>
      </c>
      <c r="L1082" s="23">
        <v>0.255</v>
      </c>
      <c r="N1082" s="21">
        <f t="shared" si="62"/>
        <v>1074</v>
      </c>
      <c r="O1082" s="20" t="s">
        <v>818</v>
      </c>
      <c r="P1082" s="21">
        <v>809</v>
      </c>
      <c r="Q1082" s="23">
        <f t="shared" si="61"/>
        <v>0.14091470951792337</v>
      </c>
      <c r="R1082" s="21">
        <v>172</v>
      </c>
      <c r="S1082" s="25">
        <v>114</v>
      </c>
      <c r="T1082" s="21">
        <v>30</v>
      </c>
      <c r="U1082" s="21">
        <v>5</v>
      </c>
      <c r="V1082" s="21">
        <v>23</v>
      </c>
      <c r="W1082" s="21">
        <v>62</v>
      </c>
      <c r="X1082" s="21">
        <v>136</v>
      </c>
      <c r="Y1082" s="21">
        <v>196.2</v>
      </c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  <row r="1083" spans="1:42" x14ac:dyDescent="0.25">
      <c r="A1083" s="20">
        <v>3174</v>
      </c>
      <c r="B1083" s="20" t="s">
        <v>290</v>
      </c>
      <c r="C1083" s="21">
        <v>653</v>
      </c>
      <c r="D1083" s="22">
        <f t="shared" si="60"/>
        <v>0.14701378254211334</v>
      </c>
      <c r="E1083" s="21">
        <v>153</v>
      </c>
      <c r="F1083" s="21">
        <v>96</v>
      </c>
      <c r="G1083" s="21">
        <v>32</v>
      </c>
      <c r="H1083" s="21">
        <v>3</v>
      </c>
      <c r="I1083" s="21">
        <v>22</v>
      </c>
      <c r="J1083" s="21">
        <v>76</v>
      </c>
      <c r="K1083" s="21">
        <v>147</v>
      </c>
      <c r="L1083" s="23">
        <v>0.27600000000000002</v>
      </c>
      <c r="N1083" s="21">
        <f t="shared" si="62"/>
        <v>1075</v>
      </c>
      <c r="O1083" s="20" t="s">
        <v>752</v>
      </c>
      <c r="P1083" s="21">
        <v>809</v>
      </c>
      <c r="Q1083" s="23">
        <f t="shared" si="61"/>
        <v>0.15822002472187885</v>
      </c>
      <c r="R1083" s="21">
        <v>169</v>
      </c>
      <c r="S1083" s="25">
        <v>128</v>
      </c>
      <c r="T1083" s="21">
        <v>25</v>
      </c>
      <c r="U1083" s="21">
        <v>1</v>
      </c>
      <c r="V1083" s="21">
        <v>15</v>
      </c>
      <c r="W1083" s="21">
        <v>70</v>
      </c>
      <c r="X1083" s="21">
        <v>174</v>
      </c>
      <c r="Y1083" s="21">
        <v>195.1</v>
      </c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spans="1:42" x14ac:dyDescent="0.25">
      <c r="A1084" s="20">
        <v>9847</v>
      </c>
      <c r="B1084" s="20" t="s">
        <v>333</v>
      </c>
      <c r="C1084" s="21">
        <v>653</v>
      </c>
      <c r="D1084" s="22">
        <f t="shared" si="60"/>
        <v>0.16385911179173049</v>
      </c>
      <c r="E1084" s="21">
        <v>163</v>
      </c>
      <c r="F1084" s="21">
        <v>107</v>
      </c>
      <c r="G1084" s="21">
        <v>35</v>
      </c>
      <c r="H1084" s="21">
        <v>5</v>
      </c>
      <c r="I1084" s="21">
        <v>16</v>
      </c>
      <c r="J1084" s="21">
        <v>70</v>
      </c>
      <c r="K1084" s="21">
        <v>89</v>
      </c>
      <c r="L1084" s="23">
        <v>0.28599999999999998</v>
      </c>
      <c r="N1084" s="21">
        <f t="shared" si="62"/>
        <v>1076</v>
      </c>
      <c r="O1084" s="20" t="s">
        <v>823</v>
      </c>
      <c r="P1084" s="21">
        <v>809</v>
      </c>
      <c r="Q1084" s="23">
        <f t="shared" si="61"/>
        <v>0.12237330037082818</v>
      </c>
      <c r="R1084" s="21">
        <v>189</v>
      </c>
      <c r="S1084" s="25">
        <v>99</v>
      </c>
      <c r="T1084" s="21">
        <v>45</v>
      </c>
      <c r="U1084" s="21">
        <v>8</v>
      </c>
      <c r="V1084" s="21">
        <v>37</v>
      </c>
      <c r="W1084" s="21">
        <v>49</v>
      </c>
      <c r="X1084" s="21">
        <v>133</v>
      </c>
      <c r="Y1084" s="21">
        <v>193.1</v>
      </c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spans="1:42" x14ac:dyDescent="0.25">
      <c r="A1085" s="20">
        <v>18314</v>
      </c>
      <c r="B1085" s="20" t="s">
        <v>344</v>
      </c>
      <c r="C1085" s="21">
        <v>653</v>
      </c>
      <c r="D1085" s="22">
        <f t="shared" si="60"/>
        <v>0.12863705972434916</v>
      </c>
      <c r="E1085" s="21">
        <v>146</v>
      </c>
      <c r="F1085" s="21">
        <v>84</v>
      </c>
      <c r="G1085" s="21">
        <v>33</v>
      </c>
      <c r="H1085" s="21">
        <v>2</v>
      </c>
      <c r="I1085" s="21">
        <v>27</v>
      </c>
      <c r="J1085" s="21">
        <v>52</v>
      </c>
      <c r="K1085" s="21">
        <v>167</v>
      </c>
      <c r="L1085" s="23">
        <v>0.248</v>
      </c>
      <c r="N1085" s="21">
        <f t="shared" si="62"/>
        <v>1077</v>
      </c>
      <c r="O1085" s="20" t="s">
        <v>757</v>
      </c>
      <c r="P1085" s="21">
        <v>809</v>
      </c>
      <c r="Q1085" s="23">
        <f t="shared" si="61"/>
        <v>0.14091470951792337</v>
      </c>
      <c r="R1085" s="21">
        <v>166</v>
      </c>
      <c r="S1085" s="25">
        <v>114</v>
      </c>
      <c r="T1085" s="21">
        <v>34</v>
      </c>
      <c r="U1085" s="21">
        <v>1</v>
      </c>
      <c r="V1085" s="21">
        <v>17</v>
      </c>
      <c r="W1085" s="21">
        <v>71</v>
      </c>
      <c r="X1085" s="21">
        <v>140</v>
      </c>
      <c r="Y1085" s="21">
        <v>192.2</v>
      </c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spans="1:42" x14ac:dyDescent="0.25">
      <c r="A1086" s="20">
        <v>17992</v>
      </c>
      <c r="B1086" s="20" t="s">
        <v>343</v>
      </c>
      <c r="C1086" s="21">
        <v>653</v>
      </c>
      <c r="D1086" s="22">
        <f t="shared" si="60"/>
        <v>0.20367534456355282</v>
      </c>
      <c r="E1086" s="21">
        <v>173</v>
      </c>
      <c r="F1086" s="21">
        <v>133</v>
      </c>
      <c r="G1086" s="21">
        <v>30</v>
      </c>
      <c r="H1086" s="21">
        <v>4</v>
      </c>
      <c r="I1086" s="21">
        <v>6</v>
      </c>
      <c r="J1086" s="21">
        <v>55</v>
      </c>
      <c r="K1086" s="21">
        <v>64</v>
      </c>
      <c r="L1086" s="23">
        <v>0.28999999999999998</v>
      </c>
      <c r="N1086" s="21">
        <f t="shared" si="62"/>
        <v>1078</v>
      </c>
      <c r="O1086" s="20" t="s">
        <v>586</v>
      </c>
      <c r="P1086" s="21">
        <v>809</v>
      </c>
      <c r="Q1086" s="23">
        <f t="shared" si="61"/>
        <v>0.15945611866501855</v>
      </c>
      <c r="R1086" s="21">
        <v>183</v>
      </c>
      <c r="S1086" s="25">
        <v>129</v>
      </c>
      <c r="T1086" s="21">
        <v>37</v>
      </c>
      <c r="U1086" s="21">
        <v>4</v>
      </c>
      <c r="V1086" s="21">
        <v>13</v>
      </c>
      <c r="W1086" s="21">
        <v>78</v>
      </c>
      <c r="X1086" s="21">
        <v>174</v>
      </c>
      <c r="Y1086" s="21">
        <v>190.2</v>
      </c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</row>
    <row r="1087" spans="1:42" x14ac:dyDescent="0.25">
      <c r="A1087" s="20">
        <v>243</v>
      </c>
      <c r="B1087" s="20" t="s">
        <v>91</v>
      </c>
      <c r="C1087" s="21">
        <v>653</v>
      </c>
      <c r="D1087" s="22">
        <f t="shared" si="60"/>
        <v>0.15467075038284839</v>
      </c>
      <c r="E1087" s="21">
        <v>161</v>
      </c>
      <c r="F1087" s="21">
        <v>101</v>
      </c>
      <c r="G1087" s="21">
        <v>38</v>
      </c>
      <c r="H1087" s="21">
        <v>4</v>
      </c>
      <c r="I1087" s="21">
        <v>18</v>
      </c>
      <c r="J1087" s="21">
        <v>59</v>
      </c>
      <c r="K1087" s="21">
        <v>60</v>
      </c>
      <c r="L1087" s="23">
        <v>0.27500000000000002</v>
      </c>
      <c r="N1087" s="21">
        <f t="shared" si="62"/>
        <v>1079</v>
      </c>
      <c r="O1087" s="20" t="s">
        <v>801</v>
      </c>
      <c r="P1087" s="21">
        <v>809</v>
      </c>
      <c r="Q1087" s="23">
        <f t="shared" si="61"/>
        <v>0.14585908529048208</v>
      </c>
      <c r="R1087" s="21">
        <v>193</v>
      </c>
      <c r="S1087" s="25">
        <v>118</v>
      </c>
      <c r="T1087" s="21">
        <v>42</v>
      </c>
      <c r="U1087" s="21">
        <v>1</v>
      </c>
      <c r="V1087" s="21">
        <v>32</v>
      </c>
      <c r="W1087" s="21">
        <v>63</v>
      </c>
      <c r="X1087" s="21">
        <v>150</v>
      </c>
      <c r="Y1087" s="21">
        <v>188.2</v>
      </c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spans="1:42" x14ac:dyDescent="0.25">
      <c r="A1088" s="20">
        <v>1624</v>
      </c>
      <c r="B1088" s="20" t="s">
        <v>119</v>
      </c>
      <c r="C1088" s="21">
        <v>653</v>
      </c>
      <c r="D1088" s="22">
        <f t="shared" si="60"/>
        <v>0.19295558958652373</v>
      </c>
      <c r="E1088" s="21">
        <v>183</v>
      </c>
      <c r="F1088" s="21">
        <v>126</v>
      </c>
      <c r="G1088" s="21">
        <v>42</v>
      </c>
      <c r="H1088" s="21">
        <v>4</v>
      </c>
      <c r="I1088" s="21">
        <v>11</v>
      </c>
      <c r="J1088" s="21">
        <v>32</v>
      </c>
      <c r="K1088" s="21">
        <v>76</v>
      </c>
      <c r="L1088" s="23">
        <v>0.30399999999999999</v>
      </c>
      <c r="N1088" s="21">
        <f t="shared" si="62"/>
        <v>1080</v>
      </c>
      <c r="O1088" s="20" t="s">
        <v>594</v>
      </c>
      <c r="P1088" s="21">
        <v>809</v>
      </c>
      <c r="Q1088" s="23">
        <f t="shared" si="61"/>
        <v>0.14956736711990112</v>
      </c>
      <c r="R1088" s="21">
        <v>198</v>
      </c>
      <c r="S1088" s="25">
        <v>121</v>
      </c>
      <c r="T1088" s="21">
        <v>50</v>
      </c>
      <c r="U1088" s="21">
        <v>2</v>
      </c>
      <c r="V1088" s="21">
        <v>25</v>
      </c>
      <c r="W1088" s="21">
        <v>55</v>
      </c>
      <c r="X1088" s="21">
        <v>103</v>
      </c>
      <c r="Y1088" s="21">
        <v>187</v>
      </c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spans="1:42" x14ac:dyDescent="0.25">
      <c r="A1089" s="20">
        <v>1235</v>
      </c>
      <c r="B1089" s="20" t="s">
        <v>288</v>
      </c>
      <c r="C1089" s="21">
        <v>653</v>
      </c>
      <c r="D1089" s="22">
        <f t="shared" si="60"/>
        <v>0.18529862174578868</v>
      </c>
      <c r="E1089" s="21">
        <v>178</v>
      </c>
      <c r="F1089" s="21">
        <v>121</v>
      </c>
      <c r="G1089" s="21">
        <v>42</v>
      </c>
      <c r="H1089" s="21">
        <v>1</v>
      </c>
      <c r="I1089" s="21">
        <v>14</v>
      </c>
      <c r="J1089" s="21">
        <v>44</v>
      </c>
      <c r="K1089" s="21">
        <v>85</v>
      </c>
      <c r="L1089" s="23">
        <v>0.3</v>
      </c>
      <c r="N1089" s="21">
        <f t="shared" si="62"/>
        <v>1081</v>
      </c>
      <c r="O1089" s="20" t="s">
        <v>777</v>
      </c>
      <c r="P1089" s="21">
        <v>809</v>
      </c>
      <c r="Q1089" s="23">
        <f t="shared" si="61"/>
        <v>0.14956736711990112</v>
      </c>
      <c r="R1089" s="21">
        <v>203</v>
      </c>
      <c r="S1089" s="25">
        <v>121</v>
      </c>
      <c r="T1089" s="21">
        <v>44</v>
      </c>
      <c r="U1089" s="21">
        <v>3</v>
      </c>
      <c r="V1089" s="21">
        <v>35</v>
      </c>
      <c r="W1089" s="21">
        <v>65</v>
      </c>
      <c r="X1089" s="21">
        <v>169</v>
      </c>
      <c r="Y1089" s="21">
        <v>184</v>
      </c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spans="1:42" x14ac:dyDescent="0.25">
      <c r="A1090" s="20">
        <v>457</v>
      </c>
      <c r="B1090" s="20" t="s">
        <v>150</v>
      </c>
      <c r="C1090" s="21">
        <v>653</v>
      </c>
      <c r="D1090" s="22">
        <f t="shared" si="60"/>
        <v>0.15467075038284839</v>
      </c>
      <c r="E1090" s="21">
        <v>155</v>
      </c>
      <c r="F1090" s="21">
        <v>101</v>
      </c>
      <c r="G1090" s="21">
        <v>32</v>
      </c>
      <c r="H1090" s="21">
        <v>3</v>
      </c>
      <c r="I1090" s="21">
        <v>19</v>
      </c>
      <c r="J1090" s="21">
        <v>69</v>
      </c>
      <c r="K1090" s="21">
        <v>90</v>
      </c>
      <c r="L1090" s="23">
        <v>0.27100000000000002</v>
      </c>
      <c r="N1090" s="21">
        <f t="shared" si="62"/>
        <v>1082</v>
      </c>
      <c r="O1090" s="20" t="s">
        <v>635</v>
      </c>
      <c r="P1090" s="21">
        <v>809</v>
      </c>
      <c r="Q1090" s="23">
        <f t="shared" si="61"/>
        <v>0.17799752781211373</v>
      </c>
      <c r="R1090" s="21">
        <v>208</v>
      </c>
      <c r="S1090" s="25">
        <v>144</v>
      </c>
      <c r="T1090" s="21">
        <v>40</v>
      </c>
      <c r="U1090" s="21">
        <v>8</v>
      </c>
      <c r="V1090" s="21">
        <v>16</v>
      </c>
      <c r="W1090" s="21">
        <v>73</v>
      </c>
      <c r="X1090" s="21">
        <v>104</v>
      </c>
      <c r="Y1090" s="21">
        <v>183.1</v>
      </c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spans="1:42" x14ac:dyDescent="0.25">
      <c r="A1091" s="20">
        <v>1314</v>
      </c>
      <c r="B1091" s="20" t="s">
        <v>186</v>
      </c>
      <c r="C1091" s="21">
        <v>653</v>
      </c>
      <c r="D1091" s="22">
        <f t="shared" si="60"/>
        <v>0.1332312404287902</v>
      </c>
      <c r="E1091" s="21">
        <v>144</v>
      </c>
      <c r="F1091" s="21">
        <v>87</v>
      </c>
      <c r="G1091" s="21">
        <v>26</v>
      </c>
      <c r="H1091" s="21">
        <v>4</v>
      </c>
      <c r="I1091" s="21">
        <v>27</v>
      </c>
      <c r="J1091" s="21">
        <v>73</v>
      </c>
      <c r="K1091" s="21">
        <v>128</v>
      </c>
      <c r="L1091" s="23">
        <v>0.252</v>
      </c>
      <c r="N1091" s="21">
        <f t="shared" si="62"/>
        <v>1083</v>
      </c>
      <c r="O1091" s="20" t="s">
        <v>590</v>
      </c>
      <c r="P1091" s="21">
        <v>808</v>
      </c>
      <c r="Q1091" s="23">
        <f t="shared" si="61"/>
        <v>0.17574257425742573</v>
      </c>
      <c r="R1091" s="21">
        <v>186</v>
      </c>
      <c r="S1091" s="25">
        <v>142</v>
      </c>
      <c r="T1091" s="21">
        <v>24</v>
      </c>
      <c r="U1091" s="21">
        <v>4</v>
      </c>
      <c r="V1091" s="21">
        <v>16</v>
      </c>
      <c r="W1091" s="21">
        <v>29</v>
      </c>
      <c r="X1091" s="21">
        <v>146</v>
      </c>
      <c r="Y1091" s="21">
        <v>200.2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spans="1:42" x14ac:dyDescent="0.25">
      <c r="A1092" s="20">
        <v>3114</v>
      </c>
      <c r="B1092" s="20" t="s">
        <v>216</v>
      </c>
      <c r="C1092" s="21">
        <v>653</v>
      </c>
      <c r="D1092" s="22">
        <f t="shared" si="60"/>
        <v>0.15313935681470137</v>
      </c>
      <c r="E1092" s="21">
        <v>167</v>
      </c>
      <c r="F1092" s="21">
        <v>100</v>
      </c>
      <c r="G1092" s="21">
        <v>42</v>
      </c>
      <c r="H1092" s="21">
        <v>0</v>
      </c>
      <c r="I1092" s="21">
        <v>25</v>
      </c>
      <c r="J1092" s="21">
        <v>24</v>
      </c>
      <c r="K1092" s="21">
        <v>69</v>
      </c>
      <c r="L1092" s="23">
        <v>0.27200000000000002</v>
      </c>
      <c r="N1092" s="21">
        <f t="shared" si="62"/>
        <v>1084</v>
      </c>
      <c r="O1092" s="20" t="s">
        <v>527</v>
      </c>
      <c r="P1092" s="21">
        <v>808</v>
      </c>
      <c r="Q1092" s="23">
        <f t="shared" si="61"/>
        <v>0.16831683168316833</v>
      </c>
      <c r="R1092" s="21">
        <v>187</v>
      </c>
      <c r="S1092" s="25">
        <v>136</v>
      </c>
      <c r="T1092" s="21">
        <v>38</v>
      </c>
      <c r="U1092" s="21">
        <v>2</v>
      </c>
      <c r="V1092" s="21">
        <v>11</v>
      </c>
      <c r="W1092" s="21">
        <v>48</v>
      </c>
      <c r="X1092" s="21">
        <v>146</v>
      </c>
      <c r="Y1092" s="21">
        <v>200</v>
      </c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</row>
    <row r="1093" spans="1:42" x14ac:dyDescent="0.25">
      <c r="A1093" s="20">
        <v>1178</v>
      </c>
      <c r="B1093" s="20" t="s">
        <v>137</v>
      </c>
      <c r="C1093" s="21">
        <v>653</v>
      </c>
      <c r="D1093" s="22">
        <f t="shared" si="60"/>
        <v>0.17151607963246554</v>
      </c>
      <c r="E1093" s="21">
        <v>161</v>
      </c>
      <c r="F1093" s="21">
        <v>112</v>
      </c>
      <c r="G1093" s="21">
        <v>36</v>
      </c>
      <c r="H1093" s="21">
        <v>2</v>
      </c>
      <c r="I1093" s="21">
        <v>11</v>
      </c>
      <c r="J1093" s="21">
        <v>53</v>
      </c>
      <c r="K1093" s="21">
        <v>82</v>
      </c>
      <c r="L1093" s="23">
        <v>0.27500000000000002</v>
      </c>
      <c r="N1093" s="21">
        <f t="shared" si="62"/>
        <v>1085</v>
      </c>
      <c r="O1093" s="20" t="s">
        <v>545</v>
      </c>
      <c r="P1093" s="21">
        <v>808</v>
      </c>
      <c r="Q1093" s="23">
        <f t="shared" si="61"/>
        <v>0.14603960396039603</v>
      </c>
      <c r="R1093" s="21">
        <v>177</v>
      </c>
      <c r="S1093" s="25">
        <v>118</v>
      </c>
      <c r="T1093" s="21">
        <v>29</v>
      </c>
      <c r="U1093" s="21">
        <v>3</v>
      </c>
      <c r="V1093" s="21">
        <v>27</v>
      </c>
      <c r="W1093" s="21">
        <v>48</v>
      </c>
      <c r="X1093" s="21">
        <v>190</v>
      </c>
      <c r="Y1093" s="21">
        <v>191.1</v>
      </c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spans="1:42" x14ac:dyDescent="0.25">
      <c r="A1094" s="20">
        <v>320</v>
      </c>
      <c r="B1094" s="20" t="s">
        <v>316</v>
      </c>
      <c r="C1094" s="21">
        <v>653</v>
      </c>
      <c r="D1094" s="22">
        <f t="shared" si="60"/>
        <v>0.15313935681470137</v>
      </c>
      <c r="E1094" s="21">
        <v>162</v>
      </c>
      <c r="F1094" s="21">
        <v>100</v>
      </c>
      <c r="G1094" s="21">
        <v>37</v>
      </c>
      <c r="H1094" s="21">
        <v>6</v>
      </c>
      <c r="I1094" s="21">
        <v>19</v>
      </c>
      <c r="J1094" s="21">
        <v>37</v>
      </c>
      <c r="K1094" s="21">
        <v>82</v>
      </c>
      <c r="L1094" s="23">
        <v>0.27</v>
      </c>
      <c r="N1094" s="21">
        <f t="shared" si="62"/>
        <v>1086</v>
      </c>
      <c r="O1094" s="20" t="s">
        <v>764</v>
      </c>
      <c r="P1094" s="21">
        <v>808</v>
      </c>
      <c r="Q1094" s="23">
        <f t="shared" si="61"/>
        <v>0.14232673267326731</v>
      </c>
      <c r="R1094" s="21">
        <v>182</v>
      </c>
      <c r="S1094" s="25">
        <v>115</v>
      </c>
      <c r="T1094" s="21">
        <v>37</v>
      </c>
      <c r="U1094" s="21">
        <v>5</v>
      </c>
      <c r="V1094" s="21">
        <v>25</v>
      </c>
      <c r="W1094" s="21">
        <v>69</v>
      </c>
      <c r="X1094" s="21">
        <v>166</v>
      </c>
      <c r="Y1094" s="21">
        <v>191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spans="1:42" x14ac:dyDescent="0.25">
      <c r="A1095" s="20">
        <v>4792</v>
      </c>
      <c r="B1095" s="20" t="s">
        <v>70</v>
      </c>
      <c r="C1095" s="21">
        <v>653</v>
      </c>
      <c r="D1095" s="22">
        <f t="shared" si="60"/>
        <v>0.14701378254211334</v>
      </c>
      <c r="E1095" s="21">
        <v>143</v>
      </c>
      <c r="F1095" s="21">
        <v>96</v>
      </c>
      <c r="G1095" s="21">
        <v>33</v>
      </c>
      <c r="H1095" s="21">
        <v>3</v>
      </c>
      <c r="I1095" s="21">
        <v>11</v>
      </c>
      <c r="J1095" s="21">
        <v>39</v>
      </c>
      <c r="K1095" s="21">
        <v>111</v>
      </c>
      <c r="L1095" s="23">
        <v>0.23899999999999999</v>
      </c>
      <c r="N1095" s="21">
        <f t="shared" si="62"/>
        <v>1087</v>
      </c>
      <c r="O1095" s="20" t="s">
        <v>745</v>
      </c>
      <c r="P1095" s="21">
        <v>808</v>
      </c>
      <c r="Q1095" s="23">
        <f t="shared" si="61"/>
        <v>0.1844059405940594</v>
      </c>
      <c r="R1095" s="21">
        <v>209</v>
      </c>
      <c r="S1095" s="25">
        <v>149</v>
      </c>
      <c r="T1095" s="21">
        <v>36</v>
      </c>
      <c r="U1095" s="21">
        <v>4</v>
      </c>
      <c r="V1095" s="21">
        <v>20</v>
      </c>
      <c r="W1095" s="21">
        <v>53</v>
      </c>
      <c r="X1095" s="21">
        <v>165</v>
      </c>
      <c r="Y1095" s="21">
        <v>190.1</v>
      </c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spans="1:42" x14ac:dyDescent="0.25">
      <c r="A1096" s="20">
        <v>1744</v>
      </c>
      <c r="B1096" s="20" t="s">
        <v>332</v>
      </c>
      <c r="C1096" s="21">
        <v>652</v>
      </c>
      <c r="D1096" s="22">
        <f t="shared" si="60"/>
        <v>0.18711656441717792</v>
      </c>
      <c r="E1096" s="21">
        <v>193</v>
      </c>
      <c r="F1096" s="21">
        <v>122</v>
      </c>
      <c r="G1096" s="21">
        <v>26</v>
      </c>
      <c r="H1096" s="21">
        <v>1</v>
      </c>
      <c r="I1096" s="21">
        <v>44</v>
      </c>
      <c r="J1096" s="21">
        <v>90</v>
      </c>
      <c r="K1096" s="21">
        <v>94</v>
      </c>
      <c r="L1096" s="23">
        <v>0.34799999999999998</v>
      </c>
      <c r="N1096" s="21">
        <f t="shared" si="62"/>
        <v>1088</v>
      </c>
      <c r="O1096" s="20" t="s">
        <v>603</v>
      </c>
      <c r="P1096" s="21">
        <v>808</v>
      </c>
      <c r="Q1096" s="23">
        <f t="shared" si="61"/>
        <v>0.17326732673267325</v>
      </c>
      <c r="R1096" s="21">
        <v>201</v>
      </c>
      <c r="S1096" s="25">
        <v>140</v>
      </c>
      <c r="T1096" s="21">
        <v>33</v>
      </c>
      <c r="U1096" s="21">
        <v>2</v>
      </c>
      <c r="V1096" s="21">
        <v>26</v>
      </c>
      <c r="W1096" s="21">
        <v>70</v>
      </c>
      <c r="X1096" s="21">
        <v>127</v>
      </c>
      <c r="Y1096" s="21">
        <v>185.1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spans="1:42" x14ac:dyDescent="0.25">
      <c r="A1097" s="20">
        <v>190</v>
      </c>
      <c r="B1097" s="20" t="s">
        <v>342</v>
      </c>
      <c r="C1097" s="21">
        <v>652</v>
      </c>
      <c r="D1097" s="22">
        <f t="shared" si="60"/>
        <v>0.17638036809815952</v>
      </c>
      <c r="E1097" s="21">
        <v>195</v>
      </c>
      <c r="F1097" s="21">
        <v>115</v>
      </c>
      <c r="G1097" s="21">
        <v>37</v>
      </c>
      <c r="H1097" s="21">
        <v>8</v>
      </c>
      <c r="I1097" s="21">
        <v>35</v>
      </c>
      <c r="J1097" s="21">
        <v>33</v>
      </c>
      <c r="K1097" s="21">
        <v>62</v>
      </c>
      <c r="L1097" s="23">
        <v>0.32300000000000001</v>
      </c>
      <c r="N1097" s="21">
        <f t="shared" si="62"/>
        <v>1089</v>
      </c>
      <c r="O1097" s="20" t="s">
        <v>723</v>
      </c>
      <c r="P1097" s="21">
        <v>808</v>
      </c>
      <c r="Q1097" s="23">
        <f t="shared" si="61"/>
        <v>0.17574257425742573</v>
      </c>
      <c r="R1097" s="21">
        <v>194</v>
      </c>
      <c r="S1097" s="25">
        <v>142</v>
      </c>
      <c r="T1097" s="21">
        <v>35</v>
      </c>
      <c r="U1097" s="21">
        <v>2</v>
      </c>
      <c r="V1097" s="21">
        <v>15</v>
      </c>
      <c r="W1097" s="21">
        <v>76</v>
      </c>
      <c r="X1097" s="21">
        <v>106</v>
      </c>
      <c r="Y1097" s="21">
        <v>184.2</v>
      </c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spans="1:42" x14ac:dyDescent="0.25">
      <c r="A1098" s="20">
        <v>8001</v>
      </c>
      <c r="B1098" s="20" t="s">
        <v>198</v>
      </c>
      <c r="C1098" s="21">
        <v>652</v>
      </c>
      <c r="D1098" s="22">
        <f t="shared" ref="D1098:D1150" si="63">F1098/C1098</f>
        <v>0.19938650306748465</v>
      </c>
      <c r="E1098" s="21">
        <v>197</v>
      </c>
      <c r="F1098" s="21">
        <v>130</v>
      </c>
      <c r="G1098" s="21">
        <v>42</v>
      </c>
      <c r="H1098" s="21">
        <v>1</v>
      </c>
      <c r="I1098" s="21">
        <v>24</v>
      </c>
      <c r="J1098" s="21">
        <v>61</v>
      </c>
      <c r="K1098" s="21">
        <v>101</v>
      </c>
      <c r="L1098" s="23">
        <v>0.34200000000000003</v>
      </c>
      <c r="N1098" s="21">
        <f t="shared" si="62"/>
        <v>1090</v>
      </c>
      <c r="O1098" s="20" t="s">
        <v>515</v>
      </c>
      <c r="P1098" s="21">
        <v>807</v>
      </c>
      <c r="Q1098" s="23">
        <f t="shared" ref="Q1098:Q1161" si="64">S1098/P1098</f>
        <v>0.13506815365551425</v>
      </c>
      <c r="R1098" s="21">
        <v>168</v>
      </c>
      <c r="S1098" s="25">
        <v>109</v>
      </c>
      <c r="T1098" s="21">
        <v>39</v>
      </c>
      <c r="U1098" s="21">
        <v>1</v>
      </c>
      <c r="V1098" s="21">
        <v>19</v>
      </c>
      <c r="W1098" s="21">
        <v>29</v>
      </c>
      <c r="X1098" s="21">
        <v>235</v>
      </c>
      <c r="Y1098" s="21">
        <v>205</v>
      </c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</row>
    <row r="1099" spans="1:42" x14ac:dyDescent="0.25">
      <c r="A1099" s="20">
        <v>1327</v>
      </c>
      <c r="B1099" s="20" t="s">
        <v>98</v>
      </c>
      <c r="C1099" s="21">
        <v>652</v>
      </c>
      <c r="D1099" s="22">
        <f t="shared" si="63"/>
        <v>0.13650306748466257</v>
      </c>
      <c r="E1099" s="21">
        <v>164</v>
      </c>
      <c r="F1099" s="21">
        <v>89</v>
      </c>
      <c r="G1099" s="21">
        <v>46</v>
      </c>
      <c r="H1099" s="21">
        <v>2</v>
      </c>
      <c r="I1099" s="21">
        <v>27</v>
      </c>
      <c r="J1099" s="21">
        <v>82</v>
      </c>
      <c r="K1099" s="21">
        <v>147</v>
      </c>
      <c r="L1099" s="23">
        <v>0.29599999999999999</v>
      </c>
      <c r="N1099" s="21">
        <f t="shared" ref="N1099:N1162" si="65">N1098+1</f>
        <v>1091</v>
      </c>
      <c r="O1099" s="20" t="s">
        <v>729</v>
      </c>
      <c r="P1099" s="21">
        <v>807</v>
      </c>
      <c r="Q1099" s="23">
        <f t="shared" si="64"/>
        <v>0.16480793060718713</v>
      </c>
      <c r="R1099" s="21">
        <v>187</v>
      </c>
      <c r="S1099" s="25">
        <v>133</v>
      </c>
      <c r="T1099" s="21">
        <v>32</v>
      </c>
      <c r="U1099" s="21">
        <v>1</v>
      </c>
      <c r="V1099" s="21">
        <v>21</v>
      </c>
      <c r="W1099" s="21">
        <v>53</v>
      </c>
      <c r="X1099" s="21">
        <v>103</v>
      </c>
      <c r="Y1099" s="21">
        <v>198</v>
      </c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spans="1:42" x14ac:dyDescent="0.25">
      <c r="A1100" s="20">
        <v>1038</v>
      </c>
      <c r="B1100" s="20" t="s">
        <v>302</v>
      </c>
      <c r="C1100" s="21">
        <v>652</v>
      </c>
      <c r="D1100" s="22">
        <f t="shared" si="63"/>
        <v>0.16717791411042945</v>
      </c>
      <c r="E1100" s="21">
        <v>152</v>
      </c>
      <c r="F1100" s="21">
        <v>109</v>
      </c>
      <c r="G1100" s="21">
        <v>28</v>
      </c>
      <c r="H1100" s="21">
        <v>3</v>
      </c>
      <c r="I1100" s="21">
        <v>12</v>
      </c>
      <c r="J1100" s="21">
        <v>82</v>
      </c>
      <c r="K1100" s="21">
        <v>99</v>
      </c>
      <c r="L1100" s="23">
        <v>0.27</v>
      </c>
      <c r="N1100" s="21">
        <f t="shared" si="65"/>
        <v>1092</v>
      </c>
      <c r="O1100" s="20" t="s">
        <v>719</v>
      </c>
      <c r="P1100" s="21">
        <v>807</v>
      </c>
      <c r="Q1100" s="23">
        <f t="shared" si="64"/>
        <v>0.15365551425030979</v>
      </c>
      <c r="R1100" s="21">
        <v>193</v>
      </c>
      <c r="S1100" s="25">
        <v>124</v>
      </c>
      <c r="T1100" s="21">
        <v>46</v>
      </c>
      <c r="U1100" s="21">
        <v>9</v>
      </c>
      <c r="V1100" s="21">
        <v>14</v>
      </c>
      <c r="W1100" s="21">
        <v>37</v>
      </c>
      <c r="X1100" s="21">
        <v>144</v>
      </c>
      <c r="Y1100" s="21">
        <v>194.2</v>
      </c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</row>
    <row r="1101" spans="1:42" x14ac:dyDescent="0.25">
      <c r="A1101" s="20">
        <v>731</v>
      </c>
      <c r="B1101" s="20" t="s">
        <v>82</v>
      </c>
      <c r="C1101" s="21">
        <v>652</v>
      </c>
      <c r="D1101" s="22">
        <f t="shared" si="63"/>
        <v>0.19171779141104295</v>
      </c>
      <c r="E1101" s="21">
        <v>184</v>
      </c>
      <c r="F1101" s="21">
        <v>125</v>
      </c>
      <c r="G1101" s="21">
        <v>37</v>
      </c>
      <c r="H1101" s="21">
        <v>5</v>
      </c>
      <c r="I1101" s="21">
        <v>17</v>
      </c>
      <c r="J1101" s="21">
        <v>26</v>
      </c>
      <c r="K1101" s="21">
        <v>113</v>
      </c>
      <c r="L1101" s="23">
        <v>0.30399999999999999</v>
      </c>
      <c r="N1101" s="21">
        <f t="shared" si="65"/>
        <v>1093</v>
      </c>
      <c r="O1101" s="20" t="s">
        <v>822</v>
      </c>
      <c r="P1101" s="21">
        <v>807</v>
      </c>
      <c r="Q1101" s="23">
        <f t="shared" si="64"/>
        <v>0.13011152416356878</v>
      </c>
      <c r="R1101" s="21">
        <v>178</v>
      </c>
      <c r="S1101" s="25">
        <v>105</v>
      </c>
      <c r="T1101" s="21">
        <v>47</v>
      </c>
      <c r="U1101" s="21">
        <v>1</v>
      </c>
      <c r="V1101" s="21">
        <v>25</v>
      </c>
      <c r="W1101" s="21">
        <v>62</v>
      </c>
      <c r="X1101" s="21">
        <v>134</v>
      </c>
      <c r="Y1101" s="21">
        <v>191.2</v>
      </c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spans="1:42" x14ac:dyDescent="0.25">
      <c r="A1102" s="20">
        <v>157</v>
      </c>
      <c r="B1102" s="20" t="s">
        <v>294</v>
      </c>
      <c r="C1102" s="21">
        <v>652</v>
      </c>
      <c r="D1102" s="22">
        <f t="shared" si="63"/>
        <v>0.11809815950920245</v>
      </c>
      <c r="E1102" s="21">
        <v>130</v>
      </c>
      <c r="F1102" s="21">
        <v>77</v>
      </c>
      <c r="G1102" s="21">
        <v>30</v>
      </c>
      <c r="H1102" s="21">
        <v>4</v>
      </c>
      <c r="I1102" s="21">
        <v>19</v>
      </c>
      <c r="J1102" s="21">
        <v>70</v>
      </c>
      <c r="K1102" s="21">
        <v>108</v>
      </c>
      <c r="L1102" s="23">
        <v>0.23300000000000001</v>
      </c>
      <c r="N1102" s="21">
        <f t="shared" si="65"/>
        <v>1094</v>
      </c>
      <c r="O1102" s="20" t="s">
        <v>569</v>
      </c>
      <c r="P1102" s="21">
        <v>807</v>
      </c>
      <c r="Q1102" s="23">
        <f t="shared" si="64"/>
        <v>0.13506815365551425</v>
      </c>
      <c r="R1102" s="21">
        <v>163</v>
      </c>
      <c r="S1102" s="25">
        <v>109</v>
      </c>
      <c r="T1102" s="21">
        <v>32</v>
      </c>
      <c r="U1102" s="21">
        <v>1</v>
      </c>
      <c r="V1102" s="21">
        <v>21</v>
      </c>
      <c r="W1102" s="21">
        <v>98</v>
      </c>
      <c r="X1102" s="21">
        <v>212</v>
      </c>
      <c r="Y1102" s="21">
        <v>188</v>
      </c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</row>
    <row r="1103" spans="1:42" x14ac:dyDescent="0.25">
      <c r="A1103" s="20">
        <v>709</v>
      </c>
      <c r="B1103" s="20" t="s">
        <v>113</v>
      </c>
      <c r="C1103" s="21">
        <v>652</v>
      </c>
      <c r="D1103" s="22">
        <f t="shared" si="63"/>
        <v>0.13957055214723926</v>
      </c>
      <c r="E1103" s="21">
        <v>159</v>
      </c>
      <c r="F1103" s="21">
        <v>91</v>
      </c>
      <c r="G1103" s="21">
        <v>37</v>
      </c>
      <c r="H1103" s="21">
        <v>2</v>
      </c>
      <c r="I1103" s="21">
        <v>29</v>
      </c>
      <c r="J1103" s="21">
        <v>70</v>
      </c>
      <c r="K1103" s="21">
        <v>136</v>
      </c>
      <c r="L1103" s="23">
        <v>0.27900000000000003</v>
      </c>
      <c r="N1103" s="21">
        <f t="shared" si="65"/>
        <v>1095</v>
      </c>
      <c r="O1103" s="20" t="s">
        <v>851</v>
      </c>
      <c r="P1103" s="21">
        <v>807</v>
      </c>
      <c r="Q1103" s="23">
        <f t="shared" si="64"/>
        <v>0.17472118959107807</v>
      </c>
      <c r="R1103" s="21">
        <v>216</v>
      </c>
      <c r="S1103" s="25">
        <v>141</v>
      </c>
      <c r="T1103" s="21">
        <v>43</v>
      </c>
      <c r="U1103" s="21">
        <v>3</v>
      </c>
      <c r="V1103" s="21">
        <v>29</v>
      </c>
      <c r="W1103" s="21">
        <v>54</v>
      </c>
      <c r="X1103" s="21">
        <v>79</v>
      </c>
      <c r="Y1103" s="21">
        <v>187.1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spans="1:42" x14ac:dyDescent="0.25">
      <c r="A1104" s="20">
        <v>9112</v>
      </c>
      <c r="B1104" s="20" t="s">
        <v>144</v>
      </c>
      <c r="C1104" s="21">
        <v>652</v>
      </c>
      <c r="D1104" s="22">
        <f t="shared" si="63"/>
        <v>0.10429447852760736</v>
      </c>
      <c r="E1104" s="21">
        <v>140</v>
      </c>
      <c r="F1104" s="21">
        <v>68</v>
      </c>
      <c r="G1104" s="21">
        <v>28</v>
      </c>
      <c r="H1104" s="21">
        <v>1</v>
      </c>
      <c r="I1104" s="21">
        <v>43</v>
      </c>
      <c r="J1104" s="21">
        <v>73</v>
      </c>
      <c r="K1104" s="21">
        <v>195</v>
      </c>
      <c r="L1104" s="23">
        <v>0.247</v>
      </c>
      <c r="N1104" s="21">
        <f t="shared" si="65"/>
        <v>1096</v>
      </c>
      <c r="O1104" s="20" t="s">
        <v>803</v>
      </c>
      <c r="P1104" s="21">
        <v>807</v>
      </c>
      <c r="Q1104" s="23">
        <f t="shared" si="64"/>
        <v>0.15861214374225527</v>
      </c>
      <c r="R1104" s="21">
        <v>186</v>
      </c>
      <c r="S1104" s="25">
        <v>128</v>
      </c>
      <c r="T1104" s="21">
        <v>29</v>
      </c>
      <c r="U1104" s="21">
        <v>4</v>
      </c>
      <c r="V1104" s="21">
        <v>25</v>
      </c>
      <c r="W1104" s="21">
        <v>86</v>
      </c>
      <c r="X1104" s="21">
        <v>140</v>
      </c>
      <c r="Y1104" s="21">
        <v>179.1</v>
      </c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spans="1:42" x14ac:dyDescent="0.25">
      <c r="A1105" s="20">
        <v>393</v>
      </c>
      <c r="B1105" s="20" t="s">
        <v>140</v>
      </c>
      <c r="C1105" s="21">
        <v>652</v>
      </c>
      <c r="D1105" s="22">
        <f t="shared" si="63"/>
        <v>0.19631901840490798</v>
      </c>
      <c r="E1105" s="21">
        <v>181</v>
      </c>
      <c r="F1105" s="21">
        <v>128</v>
      </c>
      <c r="G1105" s="21">
        <v>37</v>
      </c>
      <c r="H1105" s="21">
        <v>0</v>
      </c>
      <c r="I1105" s="21">
        <v>16</v>
      </c>
      <c r="J1105" s="21">
        <v>71</v>
      </c>
      <c r="K1105" s="21">
        <v>78</v>
      </c>
      <c r="L1105" s="23">
        <v>0.316</v>
      </c>
      <c r="N1105" s="21">
        <f t="shared" si="65"/>
        <v>1097</v>
      </c>
      <c r="O1105" s="20" t="s">
        <v>654</v>
      </c>
      <c r="P1105" s="21">
        <v>806</v>
      </c>
      <c r="Q1105" s="23">
        <f t="shared" si="64"/>
        <v>0.17121588089330025</v>
      </c>
      <c r="R1105" s="21">
        <v>196</v>
      </c>
      <c r="S1105" s="25">
        <v>138</v>
      </c>
      <c r="T1105" s="21">
        <v>31</v>
      </c>
      <c r="U1105" s="21">
        <v>1</v>
      </c>
      <c r="V1105" s="21">
        <v>26</v>
      </c>
      <c r="W1105" s="21">
        <v>36</v>
      </c>
      <c r="X1105" s="21">
        <v>125</v>
      </c>
      <c r="Y1105" s="21">
        <v>198.2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spans="1:42" x14ac:dyDescent="0.25">
      <c r="A1106" s="20">
        <v>513</v>
      </c>
      <c r="B1106" s="20" t="s">
        <v>151</v>
      </c>
      <c r="C1106" s="21">
        <v>652</v>
      </c>
      <c r="D1106" s="22">
        <f t="shared" si="63"/>
        <v>0.21779141104294478</v>
      </c>
      <c r="E1106" s="21">
        <v>173</v>
      </c>
      <c r="F1106" s="21">
        <v>142</v>
      </c>
      <c r="G1106" s="21">
        <v>22</v>
      </c>
      <c r="H1106" s="21">
        <v>6</v>
      </c>
      <c r="I1106" s="21">
        <v>3</v>
      </c>
      <c r="J1106" s="21">
        <v>56</v>
      </c>
      <c r="K1106" s="21">
        <v>58</v>
      </c>
      <c r="L1106" s="23">
        <v>0.29599999999999999</v>
      </c>
      <c r="N1106" s="21">
        <f t="shared" si="65"/>
        <v>1098</v>
      </c>
      <c r="O1106" s="20" t="s">
        <v>844</v>
      </c>
      <c r="P1106" s="21">
        <v>806</v>
      </c>
      <c r="Q1106" s="23">
        <f t="shared" si="64"/>
        <v>0.16377171215880892</v>
      </c>
      <c r="R1106" s="21">
        <v>194</v>
      </c>
      <c r="S1106" s="25">
        <v>132</v>
      </c>
      <c r="T1106" s="21">
        <v>36</v>
      </c>
      <c r="U1106" s="21">
        <v>7</v>
      </c>
      <c r="V1106" s="21">
        <v>19</v>
      </c>
      <c r="W1106" s="21">
        <v>45</v>
      </c>
      <c r="X1106" s="21">
        <v>118</v>
      </c>
      <c r="Y1106" s="21">
        <v>192.2</v>
      </c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</row>
    <row r="1107" spans="1:42" x14ac:dyDescent="0.25">
      <c r="A1107" s="20">
        <v>12907</v>
      </c>
      <c r="B1107" s="20" t="s">
        <v>341</v>
      </c>
      <c r="C1107" s="21">
        <v>652</v>
      </c>
      <c r="D1107" s="22">
        <f t="shared" si="63"/>
        <v>0.15644171779141106</v>
      </c>
      <c r="E1107" s="21">
        <v>152</v>
      </c>
      <c r="F1107" s="21">
        <v>102</v>
      </c>
      <c r="G1107" s="21">
        <v>35</v>
      </c>
      <c r="H1107" s="21">
        <v>6</v>
      </c>
      <c r="I1107" s="21">
        <v>9</v>
      </c>
      <c r="J1107" s="21">
        <v>55</v>
      </c>
      <c r="K1107" s="21">
        <v>121</v>
      </c>
      <c r="L1107" s="23">
        <v>0.25600000000000001</v>
      </c>
      <c r="N1107" s="21">
        <f t="shared" si="65"/>
        <v>1099</v>
      </c>
      <c r="O1107" s="20" t="s">
        <v>758</v>
      </c>
      <c r="P1107" s="21">
        <v>806</v>
      </c>
      <c r="Q1107" s="23">
        <f t="shared" si="64"/>
        <v>0.16377171215880892</v>
      </c>
      <c r="R1107" s="21">
        <v>184</v>
      </c>
      <c r="S1107" s="25">
        <v>132</v>
      </c>
      <c r="T1107" s="21">
        <v>38</v>
      </c>
      <c r="U1107" s="21">
        <v>5</v>
      </c>
      <c r="V1107" s="21">
        <v>9</v>
      </c>
      <c r="W1107" s="21">
        <v>58</v>
      </c>
      <c r="X1107" s="21">
        <v>201</v>
      </c>
      <c r="Y1107" s="21">
        <v>191.2</v>
      </c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spans="1:42" x14ac:dyDescent="0.25">
      <c r="A1108" s="20">
        <v>226</v>
      </c>
      <c r="B1108" s="20" t="s">
        <v>122</v>
      </c>
      <c r="C1108" s="21">
        <v>652</v>
      </c>
      <c r="D1108" s="22">
        <f t="shared" si="63"/>
        <v>0.17177914110429449</v>
      </c>
      <c r="E1108" s="21">
        <v>160</v>
      </c>
      <c r="F1108" s="21">
        <v>112</v>
      </c>
      <c r="G1108" s="21">
        <v>36</v>
      </c>
      <c r="H1108" s="21">
        <v>4</v>
      </c>
      <c r="I1108" s="21">
        <v>8</v>
      </c>
      <c r="J1108" s="21">
        <v>48</v>
      </c>
      <c r="K1108" s="21">
        <v>125</v>
      </c>
      <c r="L1108" s="23">
        <v>0.27900000000000003</v>
      </c>
      <c r="N1108" s="21">
        <f t="shared" si="65"/>
        <v>1100</v>
      </c>
      <c r="O1108" s="20" t="s">
        <v>542</v>
      </c>
      <c r="P1108" s="21">
        <v>806</v>
      </c>
      <c r="Q1108" s="23">
        <f t="shared" si="64"/>
        <v>0.16749379652605459</v>
      </c>
      <c r="R1108" s="21">
        <v>207</v>
      </c>
      <c r="S1108" s="25">
        <v>135</v>
      </c>
      <c r="T1108" s="21">
        <v>37</v>
      </c>
      <c r="U1108" s="21">
        <v>6</v>
      </c>
      <c r="V1108" s="21">
        <v>29</v>
      </c>
      <c r="W1108" s="21">
        <v>34</v>
      </c>
      <c r="X1108" s="21">
        <v>166</v>
      </c>
      <c r="Y1108" s="21">
        <v>191</v>
      </c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spans="1:42" x14ac:dyDescent="0.25">
      <c r="A1109" s="20">
        <v>4556</v>
      </c>
      <c r="B1109" s="20" t="s">
        <v>326</v>
      </c>
      <c r="C1109" s="21">
        <v>652</v>
      </c>
      <c r="D1109" s="22">
        <f t="shared" si="63"/>
        <v>0.18711656441717792</v>
      </c>
      <c r="E1109" s="21">
        <v>162</v>
      </c>
      <c r="F1109" s="21">
        <v>122</v>
      </c>
      <c r="G1109" s="21">
        <v>25</v>
      </c>
      <c r="H1109" s="21">
        <v>2</v>
      </c>
      <c r="I1109" s="21">
        <v>13</v>
      </c>
      <c r="J1109" s="21">
        <v>70</v>
      </c>
      <c r="K1109" s="21">
        <v>68</v>
      </c>
      <c r="L1109" s="23">
        <v>0.28100000000000003</v>
      </c>
      <c r="N1109" s="21">
        <f t="shared" si="65"/>
        <v>1101</v>
      </c>
      <c r="O1109" s="20" t="s">
        <v>548</v>
      </c>
      <c r="P1109" s="21">
        <v>806</v>
      </c>
      <c r="Q1109" s="23">
        <f t="shared" si="64"/>
        <v>0.14019851116625309</v>
      </c>
      <c r="R1109" s="21">
        <v>176</v>
      </c>
      <c r="S1109" s="25">
        <v>113</v>
      </c>
      <c r="T1109" s="21">
        <v>29</v>
      </c>
      <c r="U1109" s="21">
        <v>5</v>
      </c>
      <c r="V1109" s="21">
        <v>29</v>
      </c>
      <c r="W1109" s="21">
        <v>65</v>
      </c>
      <c r="X1109" s="21">
        <v>188</v>
      </c>
      <c r="Y1109" s="21">
        <v>190.2</v>
      </c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spans="1:42" x14ac:dyDescent="0.25">
      <c r="A1110" s="20">
        <v>78</v>
      </c>
      <c r="B1110" s="20" t="s">
        <v>102</v>
      </c>
      <c r="C1110" s="21">
        <v>652</v>
      </c>
      <c r="D1110" s="22">
        <f t="shared" si="63"/>
        <v>0.19478527607361965</v>
      </c>
      <c r="E1110" s="21">
        <v>160</v>
      </c>
      <c r="F1110" s="21">
        <v>127</v>
      </c>
      <c r="G1110" s="21">
        <v>23</v>
      </c>
      <c r="H1110" s="21">
        <v>5</v>
      </c>
      <c r="I1110" s="21">
        <v>5</v>
      </c>
      <c r="J1110" s="21">
        <v>46</v>
      </c>
      <c r="K1110" s="21">
        <v>80</v>
      </c>
      <c r="L1110" s="23">
        <v>0.27100000000000002</v>
      </c>
      <c r="N1110" s="21">
        <f t="shared" si="65"/>
        <v>1102</v>
      </c>
      <c r="O1110" s="20" t="s">
        <v>854</v>
      </c>
      <c r="P1110" s="21">
        <v>806</v>
      </c>
      <c r="Q1110" s="23">
        <f t="shared" si="64"/>
        <v>0.13523573200992556</v>
      </c>
      <c r="R1110" s="21">
        <v>193</v>
      </c>
      <c r="S1110" s="25">
        <v>109</v>
      </c>
      <c r="T1110" s="21">
        <v>61</v>
      </c>
      <c r="U1110" s="21">
        <v>5</v>
      </c>
      <c r="V1110" s="21">
        <v>18</v>
      </c>
      <c r="W1110" s="21">
        <v>46</v>
      </c>
      <c r="X1110" s="21">
        <v>110</v>
      </c>
      <c r="Y1110" s="21">
        <v>188.1</v>
      </c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spans="1:42" x14ac:dyDescent="0.25">
      <c r="A1111" s="20">
        <v>591</v>
      </c>
      <c r="B1111" s="20" t="s">
        <v>289</v>
      </c>
      <c r="C1111" s="21">
        <v>652</v>
      </c>
      <c r="D1111" s="22">
        <f t="shared" si="63"/>
        <v>0.19478527607361965</v>
      </c>
      <c r="E1111" s="21">
        <v>164</v>
      </c>
      <c r="F1111" s="21">
        <v>127</v>
      </c>
      <c r="G1111" s="21">
        <v>21</v>
      </c>
      <c r="H1111" s="21">
        <v>5</v>
      </c>
      <c r="I1111" s="21">
        <v>11</v>
      </c>
      <c r="J1111" s="21">
        <v>18</v>
      </c>
      <c r="K1111" s="21">
        <v>108</v>
      </c>
      <c r="L1111" s="23">
        <v>0.27</v>
      </c>
      <c r="N1111" s="21">
        <f t="shared" si="65"/>
        <v>1103</v>
      </c>
      <c r="O1111" s="20" t="s">
        <v>725</v>
      </c>
      <c r="P1111" s="21">
        <v>806</v>
      </c>
      <c r="Q1111" s="23">
        <f t="shared" si="64"/>
        <v>0.16129032258064516</v>
      </c>
      <c r="R1111" s="21">
        <v>193</v>
      </c>
      <c r="S1111" s="25">
        <v>130</v>
      </c>
      <c r="T1111" s="21">
        <v>31</v>
      </c>
      <c r="U1111" s="21">
        <v>5</v>
      </c>
      <c r="V1111" s="21">
        <v>27</v>
      </c>
      <c r="W1111" s="21">
        <v>57</v>
      </c>
      <c r="X1111" s="21">
        <v>102</v>
      </c>
      <c r="Y1111" s="21">
        <v>187.2</v>
      </c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spans="1:42" x14ac:dyDescent="0.25">
      <c r="A1112" s="20">
        <v>11477</v>
      </c>
      <c r="B1112" s="20" t="s">
        <v>340</v>
      </c>
      <c r="C1112" s="21">
        <v>651</v>
      </c>
      <c r="D1112" s="22">
        <f t="shared" si="63"/>
        <v>0.16897081413210446</v>
      </c>
      <c r="E1112" s="21">
        <v>187</v>
      </c>
      <c r="F1112" s="21">
        <v>110</v>
      </c>
      <c r="G1112" s="21">
        <v>34</v>
      </c>
      <c r="H1112" s="21">
        <v>7</v>
      </c>
      <c r="I1112" s="21">
        <v>36</v>
      </c>
      <c r="J1112" s="21">
        <v>68</v>
      </c>
      <c r="K1112" s="21">
        <v>135</v>
      </c>
      <c r="L1112" s="23">
        <v>0.32600000000000001</v>
      </c>
      <c r="N1112" s="21">
        <f t="shared" si="65"/>
        <v>1104</v>
      </c>
      <c r="O1112" s="20" t="s">
        <v>827</v>
      </c>
      <c r="P1112" s="21">
        <v>806</v>
      </c>
      <c r="Q1112" s="23">
        <f t="shared" si="64"/>
        <v>0.18734491315136476</v>
      </c>
      <c r="R1112" s="21">
        <v>225</v>
      </c>
      <c r="S1112" s="25">
        <v>151</v>
      </c>
      <c r="T1112" s="21">
        <v>44</v>
      </c>
      <c r="U1112" s="21">
        <v>0</v>
      </c>
      <c r="V1112" s="21">
        <v>30</v>
      </c>
      <c r="W1112" s="21">
        <v>47</v>
      </c>
      <c r="X1112" s="21">
        <v>114</v>
      </c>
      <c r="Y1112" s="21">
        <v>187</v>
      </c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spans="1:42" x14ac:dyDescent="0.25">
      <c r="A1113" s="20">
        <v>9218</v>
      </c>
      <c r="B1113" s="20" t="s">
        <v>339</v>
      </c>
      <c r="C1113" s="21">
        <v>651</v>
      </c>
      <c r="D1113" s="22">
        <f t="shared" si="63"/>
        <v>0.15668202764976957</v>
      </c>
      <c r="E1113" s="21">
        <v>178</v>
      </c>
      <c r="F1113" s="21">
        <v>102</v>
      </c>
      <c r="G1113" s="21">
        <v>41</v>
      </c>
      <c r="H1113" s="21">
        <v>0</v>
      </c>
      <c r="I1113" s="21">
        <v>35</v>
      </c>
      <c r="J1113" s="21">
        <v>79</v>
      </c>
      <c r="K1113" s="21">
        <v>141</v>
      </c>
      <c r="L1113" s="23">
        <v>0.317</v>
      </c>
      <c r="N1113" s="21">
        <f t="shared" si="65"/>
        <v>1105</v>
      </c>
      <c r="O1113" s="20" t="s">
        <v>774</v>
      </c>
      <c r="P1113" s="21">
        <v>806</v>
      </c>
      <c r="Q1113" s="23">
        <f t="shared" si="64"/>
        <v>0.12655086848635236</v>
      </c>
      <c r="R1113" s="21">
        <v>186</v>
      </c>
      <c r="S1113" s="25">
        <v>102</v>
      </c>
      <c r="T1113" s="21">
        <v>49</v>
      </c>
      <c r="U1113" s="21">
        <v>4</v>
      </c>
      <c r="V1113" s="21">
        <v>31</v>
      </c>
      <c r="W1113" s="21">
        <v>71</v>
      </c>
      <c r="X1113" s="21">
        <v>176</v>
      </c>
      <c r="Y1113" s="21">
        <v>186</v>
      </c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spans="1:42" x14ac:dyDescent="0.25">
      <c r="A1114" s="20">
        <v>4940</v>
      </c>
      <c r="B1114" s="20" t="s">
        <v>146</v>
      </c>
      <c r="C1114" s="21">
        <v>651</v>
      </c>
      <c r="D1114" s="22">
        <f t="shared" si="63"/>
        <v>0.14592933947772657</v>
      </c>
      <c r="E1114" s="21">
        <v>158</v>
      </c>
      <c r="F1114" s="21">
        <v>95</v>
      </c>
      <c r="G1114" s="21">
        <v>30</v>
      </c>
      <c r="H1114" s="21">
        <v>6</v>
      </c>
      <c r="I1114" s="21">
        <v>27</v>
      </c>
      <c r="J1114" s="21">
        <v>58</v>
      </c>
      <c r="K1114" s="21">
        <v>152</v>
      </c>
      <c r="L1114" s="23">
        <v>0.26900000000000002</v>
      </c>
      <c r="N1114" s="21">
        <f t="shared" si="65"/>
        <v>1106</v>
      </c>
      <c r="O1114" s="20" t="s">
        <v>766</v>
      </c>
      <c r="P1114" s="21">
        <v>806</v>
      </c>
      <c r="Q1114" s="23">
        <f t="shared" si="64"/>
        <v>0.18362282878411912</v>
      </c>
      <c r="R1114" s="21">
        <v>220</v>
      </c>
      <c r="S1114" s="25">
        <v>148</v>
      </c>
      <c r="T1114" s="21">
        <v>47</v>
      </c>
      <c r="U1114" s="21">
        <v>6</v>
      </c>
      <c r="V1114" s="21">
        <v>19</v>
      </c>
      <c r="W1114" s="21">
        <v>67</v>
      </c>
      <c r="X1114" s="21">
        <v>102</v>
      </c>
      <c r="Y1114" s="21">
        <v>183.2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</row>
    <row r="1115" spans="1:42" x14ac:dyDescent="0.25">
      <c r="A1115" s="20">
        <v>464</v>
      </c>
      <c r="B1115" s="20" t="s">
        <v>241</v>
      </c>
      <c r="C1115" s="21">
        <v>651</v>
      </c>
      <c r="D1115" s="22">
        <f t="shared" si="63"/>
        <v>0.14439324116743471</v>
      </c>
      <c r="E1115" s="21">
        <v>161</v>
      </c>
      <c r="F1115" s="21">
        <v>94</v>
      </c>
      <c r="G1115" s="21">
        <v>38</v>
      </c>
      <c r="H1115" s="21">
        <v>2</v>
      </c>
      <c r="I1115" s="21">
        <v>27</v>
      </c>
      <c r="J1115" s="21">
        <v>39</v>
      </c>
      <c r="K1115" s="21">
        <v>112</v>
      </c>
      <c r="L1115" s="23">
        <v>0.27100000000000002</v>
      </c>
      <c r="N1115" s="21">
        <f t="shared" si="65"/>
        <v>1107</v>
      </c>
      <c r="O1115" s="20" t="s">
        <v>590</v>
      </c>
      <c r="P1115" s="21">
        <v>805</v>
      </c>
      <c r="Q1115" s="23">
        <f t="shared" si="64"/>
        <v>0.1391304347826087</v>
      </c>
      <c r="R1115" s="21">
        <v>170</v>
      </c>
      <c r="S1115" s="25">
        <v>112</v>
      </c>
      <c r="T1115" s="21">
        <v>31</v>
      </c>
      <c r="U1115" s="21">
        <v>2</v>
      </c>
      <c r="V1115" s="21">
        <v>25</v>
      </c>
      <c r="W1115" s="21">
        <v>39</v>
      </c>
      <c r="X1115" s="21">
        <v>153</v>
      </c>
      <c r="Y1115" s="21">
        <v>202.1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spans="1:42" x14ac:dyDescent="0.25">
      <c r="A1116" s="20">
        <v>1177</v>
      </c>
      <c r="B1116" s="20" t="s">
        <v>286</v>
      </c>
      <c r="C1116" s="21">
        <v>651</v>
      </c>
      <c r="D1116" s="22">
        <f t="shared" si="63"/>
        <v>0.16436251920122888</v>
      </c>
      <c r="E1116" s="21">
        <v>173</v>
      </c>
      <c r="F1116" s="21">
        <v>107</v>
      </c>
      <c r="G1116" s="21">
        <v>29</v>
      </c>
      <c r="H1116" s="21">
        <v>0</v>
      </c>
      <c r="I1116" s="21">
        <v>37</v>
      </c>
      <c r="J1116" s="21">
        <v>61</v>
      </c>
      <c r="K1116" s="21">
        <v>58</v>
      </c>
      <c r="L1116" s="23">
        <v>0.29899999999999999</v>
      </c>
      <c r="N1116" s="21">
        <f t="shared" si="65"/>
        <v>1108</v>
      </c>
      <c r="O1116" s="20" t="s">
        <v>763</v>
      </c>
      <c r="P1116" s="21">
        <v>805</v>
      </c>
      <c r="Q1116" s="23">
        <f t="shared" si="64"/>
        <v>0.15031055900621118</v>
      </c>
      <c r="R1116" s="21">
        <v>179</v>
      </c>
      <c r="S1116" s="25">
        <v>121</v>
      </c>
      <c r="T1116" s="21">
        <v>34</v>
      </c>
      <c r="U1116" s="21">
        <v>2</v>
      </c>
      <c r="V1116" s="21">
        <v>22</v>
      </c>
      <c r="W1116" s="21">
        <v>36</v>
      </c>
      <c r="X1116" s="21">
        <v>165</v>
      </c>
      <c r="Y1116" s="21">
        <v>199.2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spans="1:42" x14ac:dyDescent="0.25">
      <c r="A1117" s="20">
        <v>3312</v>
      </c>
      <c r="B1117" s="20" t="s">
        <v>338</v>
      </c>
      <c r="C1117" s="21">
        <v>651</v>
      </c>
      <c r="D1117" s="22">
        <f t="shared" si="63"/>
        <v>0.19354838709677419</v>
      </c>
      <c r="E1117" s="21">
        <v>184</v>
      </c>
      <c r="F1117" s="21">
        <v>126</v>
      </c>
      <c r="G1117" s="21">
        <v>40</v>
      </c>
      <c r="H1117" s="21">
        <v>3</v>
      </c>
      <c r="I1117" s="21">
        <v>15</v>
      </c>
      <c r="J1117" s="21">
        <v>40</v>
      </c>
      <c r="K1117" s="21">
        <v>86</v>
      </c>
      <c r="L1117" s="23">
        <v>0.307</v>
      </c>
      <c r="N1117" s="21">
        <f t="shared" si="65"/>
        <v>1109</v>
      </c>
      <c r="O1117" s="20" t="s">
        <v>747</v>
      </c>
      <c r="P1117" s="21">
        <v>805</v>
      </c>
      <c r="Q1117" s="23">
        <f t="shared" si="64"/>
        <v>0.11055900621118013</v>
      </c>
      <c r="R1117" s="21">
        <v>145</v>
      </c>
      <c r="S1117" s="25">
        <v>89</v>
      </c>
      <c r="T1117" s="21">
        <v>27</v>
      </c>
      <c r="U1117" s="21">
        <v>7</v>
      </c>
      <c r="V1117" s="21">
        <v>22</v>
      </c>
      <c r="W1117" s="21">
        <v>81</v>
      </c>
      <c r="X1117" s="21">
        <v>239</v>
      </c>
      <c r="Y1117" s="21">
        <v>196</v>
      </c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spans="1:42" x14ac:dyDescent="0.25">
      <c r="A1118" s="20">
        <v>9785</v>
      </c>
      <c r="B1118" s="20" t="s">
        <v>257</v>
      </c>
      <c r="C1118" s="21">
        <v>651</v>
      </c>
      <c r="D1118" s="22">
        <f t="shared" si="63"/>
        <v>0.15053763440860216</v>
      </c>
      <c r="E1118" s="21">
        <v>154</v>
      </c>
      <c r="F1118" s="21">
        <v>98</v>
      </c>
      <c r="G1118" s="21">
        <v>35</v>
      </c>
      <c r="H1118" s="21">
        <v>1</v>
      </c>
      <c r="I1118" s="21">
        <v>20</v>
      </c>
      <c r="J1118" s="21">
        <v>46</v>
      </c>
      <c r="K1118" s="21">
        <v>110</v>
      </c>
      <c r="L1118" s="23">
        <v>0.25900000000000001</v>
      </c>
      <c r="N1118" s="21">
        <f t="shared" si="65"/>
        <v>1110</v>
      </c>
      <c r="O1118" s="20" t="s">
        <v>620</v>
      </c>
      <c r="P1118" s="21">
        <v>805</v>
      </c>
      <c r="Q1118" s="23">
        <f t="shared" si="64"/>
        <v>0.15279503105590062</v>
      </c>
      <c r="R1118" s="21">
        <v>186</v>
      </c>
      <c r="S1118" s="25">
        <v>123</v>
      </c>
      <c r="T1118" s="21">
        <v>42</v>
      </c>
      <c r="U1118" s="21">
        <v>3</v>
      </c>
      <c r="V1118" s="21">
        <v>18</v>
      </c>
      <c r="W1118" s="21">
        <v>43</v>
      </c>
      <c r="X1118" s="21">
        <v>153</v>
      </c>
      <c r="Y1118" s="21">
        <v>195.2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</row>
    <row r="1119" spans="1:42" x14ac:dyDescent="0.25">
      <c r="A1119" s="20">
        <v>411</v>
      </c>
      <c r="B1119" s="20" t="s">
        <v>337</v>
      </c>
      <c r="C1119" s="21">
        <v>651</v>
      </c>
      <c r="D1119" s="22">
        <f t="shared" si="63"/>
        <v>0.19508448540706605</v>
      </c>
      <c r="E1119" s="21">
        <v>165</v>
      </c>
      <c r="F1119" s="21">
        <v>127</v>
      </c>
      <c r="G1119" s="21">
        <v>28</v>
      </c>
      <c r="H1119" s="21">
        <v>3</v>
      </c>
      <c r="I1119" s="21">
        <v>7</v>
      </c>
      <c r="J1119" s="21">
        <v>57</v>
      </c>
      <c r="K1119" s="21">
        <v>62</v>
      </c>
      <c r="L1119" s="23">
        <v>0.29099999999999998</v>
      </c>
      <c r="N1119" s="21">
        <f t="shared" si="65"/>
        <v>1111</v>
      </c>
      <c r="O1119" s="20" t="s">
        <v>729</v>
      </c>
      <c r="P1119" s="21">
        <v>805</v>
      </c>
      <c r="Q1119" s="23">
        <f t="shared" si="64"/>
        <v>0.17018633540372671</v>
      </c>
      <c r="R1119" s="21">
        <v>202</v>
      </c>
      <c r="S1119" s="25">
        <v>137</v>
      </c>
      <c r="T1119" s="21">
        <v>32</v>
      </c>
      <c r="U1119" s="21">
        <v>4</v>
      </c>
      <c r="V1119" s="21">
        <v>29</v>
      </c>
      <c r="W1119" s="21">
        <v>64</v>
      </c>
      <c r="X1119" s="21">
        <v>101</v>
      </c>
      <c r="Y1119" s="21">
        <v>186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</row>
    <row r="1120" spans="1:42" x14ac:dyDescent="0.25">
      <c r="A1120" s="20">
        <v>867</v>
      </c>
      <c r="B1120" s="20" t="s">
        <v>104</v>
      </c>
      <c r="C1120" s="21">
        <v>651</v>
      </c>
      <c r="D1120" s="22">
        <f t="shared" si="63"/>
        <v>0.10906298003072197</v>
      </c>
      <c r="E1120" s="21">
        <v>141</v>
      </c>
      <c r="F1120" s="21">
        <v>71</v>
      </c>
      <c r="G1120" s="21">
        <v>32</v>
      </c>
      <c r="H1120" s="21">
        <v>4</v>
      </c>
      <c r="I1120" s="21">
        <v>34</v>
      </c>
      <c r="J1120" s="21">
        <v>80</v>
      </c>
      <c r="K1120" s="21">
        <v>150</v>
      </c>
      <c r="L1120" s="23">
        <v>0.251</v>
      </c>
      <c r="N1120" s="21">
        <f t="shared" si="65"/>
        <v>1112</v>
      </c>
      <c r="O1120" s="20" t="s">
        <v>691</v>
      </c>
      <c r="P1120" s="21">
        <v>805</v>
      </c>
      <c r="Q1120" s="23">
        <f t="shared" si="64"/>
        <v>0.16645962732919253</v>
      </c>
      <c r="R1120" s="21">
        <v>189</v>
      </c>
      <c r="S1120" s="25">
        <v>134</v>
      </c>
      <c r="T1120" s="21">
        <v>32</v>
      </c>
      <c r="U1120" s="21">
        <v>4</v>
      </c>
      <c r="V1120" s="21">
        <v>19</v>
      </c>
      <c r="W1120" s="21">
        <v>91</v>
      </c>
      <c r="X1120" s="21">
        <v>112</v>
      </c>
      <c r="Y1120" s="21">
        <v>183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spans="1:42" x14ac:dyDescent="0.25">
      <c r="A1121" s="20">
        <v>549</v>
      </c>
      <c r="B1121" s="20" t="s">
        <v>112</v>
      </c>
      <c r="C1121" s="21">
        <v>651</v>
      </c>
      <c r="D1121" s="22">
        <f t="shared" si="63"/>
        <v>0.13671274961597543</v>
      </c>
      <c r="E1121" s="21">
        <v>156</v>
      </c>
      <c r="F1121" s="21">
        <v>89</v>
      </c>
      <c r="G1121" s="21">
        <v>40</v>
      </c>
      <c r="H1121" s="21">
        <v>1</v>
      </c>
      <c r="I1121" s="21">
        <v>26</v>
      </c>
      <c r="J1121" s="21">
        <v>37</v>
      </c>
      <c r="K1121" s="21">
        <v>90</v>
      </c>
      <c r="L1121" s="23">
        <v>0.26400000000000001</v>
      </c>
      <c r="N1121" s="21">
        <f t="shared" si="65"/>
        <v>1113</v>
      </c>
      <c r="O1121" s="20" t="s">
        <v>817</v>
      </c>
      <c r="P1121" s="21">
        <v>805</v>
      </c>
      <c r="Q1121" s="23">
        <f t="shared" si="64"/>
        <v>0.14037267080745341</v>
      </c>
      <c r="R1121" s="21">
        <v>197</v>
      </c>
      <c r="S1121" s="25">
        <v>113</v>
      </c>
      <c r="T1121" s="21">
        <v>47</v>
      </c>
      <c r="U1121" s="21">
        <v>5</v>
      </c>
      <c r="V1121" s="21">
        <v>32</v>
      </c>
      <c r="W1121" s="21">
        <v>76</v>
      </c>
      <c r="X1121" s="21">
        <v>123</v>
      </c>
      <c r="Y1121" s="21">
        <v>182</v>
      </c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</row>
    <row r="1122" spans="1:42" x14ac:dyDescent="0.25">
      <c r="A1122" s="20">
        <v>411</v>
      </c>
      <c r="B1122" s="20" t="s">
        <v>337</v>
      </c>
      <c r="C1122" s="21">
        <v>651</v>
      </c>
      <c r="D1122" s="22">
        <f t="shared" si="63"/>
        <v>0.18279569892473119</v>
      </c>
      <c r="E1122" s="21">
        <v>154</v>
      </c>
      <c r="F1122" s="21">
        <v>119</v>
      </c>
      <c r="G1122" s="21">
        <v>28</v>
      </c>
      <c r="H1122" s="21">
        <v>4</v>
      </c>
      <c r="I1122" s="21">
        <v>3</v>
      </c>
      <c r="J1122" s="21">
        <v>56</v>
      </c>
      <c r="K1122" s="21">
        <v>58</v>
      </c>
      <c r="L1122" s="23">
        <v>0.27100000000000002</v>
      </c>
      <c r="N1122" s="21">
        <f t="shared" si="65"/>
        <v>1114</v>
      </c>
      <c r="O1122" s="20" t="s">
        <v>659</v>
      </c>
      <c r="P1122" s="21">
        <v>805</v>
      </c>
      <c r="Q1122" s="23">
        <f t="shared" si="64"/>
        <v>0.2</v>
      </c>
      <c r="R1122" s="21">
        <v>232</v>
      </c>
      <c r="S1122" s="25">
        <v>161</v>
      </c>
      <c r="T1122" s="21">
        <v>38</v>
      </c>
      <c r="U1122" s="21">
        <v>7</v>
      </c>
      <c r="V1122" s="21">
        <v>26</v>
      </c>
      <c r="W1122" s="21">
        <v>38</v>
      </c>
      <c r="X1122" s="21">
        <v>88</v>
      </c>
      <c r="Y1122" s="21">
        <v>179</v>
      </c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spans="1:42" x14ac:dyDescent="0.25">
      <c r="A1123" s="20">
        <v>1070</v>
      </c>
      <c r="B1123" s="20" t="s">
        <v>154</v>
      </c>
      <c r="C1123" s="21">
        <v>651</v>
      </c>
      <c r="D1123" s="22">
        <f t="shared" si="63"/>
        <v>0.11981566820276497</v>
      </c>
      <c r="E1123" s="21">
        <v>138</v>
      </c>
      <c r="F1123" s="21">
        <v>78</v>
      </c>
      <c r="G1123" s="21">
        <v>33</v>
      </c>
      <c r="H1123" s="21">
        <v>6</v>
      </c>
      <c r="I1123" s="21">
        <v>21</v>
      </c>
      <c r="J1123" s="21">
        <v>67</v>
      </c>
      <c r="K1123" s="21">
        <v>160</v>
      </c>
      <c r="L1123" s="23">
        <v>0.24199999999999999</v>
      </c>
      <c r="N1123" s="21">
        <f t="shared" si="65"/>
        <v>1115</v>
      </c>
      <c r="O1123" s="20" t="s">
        <v>753</v>
      </c>
      <c r="P1123" s="21">
        <v>805</v>
      </c>
      <c r="Q1123" s="23">
        <f t="shared" si="64"/>
        <v>0.1515527950310559</v>
      </c>
      <c r="R1123" s="21">
        <v>190</v>
      </c>
      <c r="S1123" s="25">
        <v>122</v>
      </c>
      <c r="T1123" s="21">
        <v>36</v>
      </c>
      <c r="U1123" s="21">
        <v>7</v>
      </c>
      <c r="V1123" s="21">
        <v>25</v>
      </c>
      <c r="W1123" s="21">
        <v>95</v>
      </c>
      <c r="X1123" s="21">
        <v>143</v>
      </c>
      <c r="Y1123" s="21">
        <v>176.2</v>
      </c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spans="1:42" x14ac:dyDescent="0.25">
      <c r="A1124" s="20">
        <v>4556</v>
      </c>
      <c r="B1124" s="20" t="s">
        <v>326</v>
      </c>
      <c r="C1124" s="21">
        <v>651</v>
      </c>
      <c r="D1124" s="22">
        <f t="shared" si="63"/>
        <v>0.2119815668202765</v>
      </c>
      <c r="E1124" s="21">
        <v>174</v>
      </c>
      <c r="F1124" s="21">
        <v>138</v>
      </c>
      <c r="G1124" s="21">
        <v>27</v>
      </c>
      <c r="H1124" s="21">
        <v>0</v>
      </c>
      <c r="I1124" s="21">
        <v>9</v>
      </c>
      <c r="J1124" s="21">
        <v>41</v>
      </c>
      <c r="K1124" s="21">
        <v>80</v>
      </c>
      <c r="L1124" s="23">
        <v>0.28999999999999998</v>
      </c>
      <c r="N1124" s="21">
        <f t="shared" si="65"/>
        <v>1116</v>
      </c>
      <c r="O1124" s="20" t="s">
        <v>485</v>
      </c>
      <c r="P1124" s="21">
        <v>804</v>
      </c>
      <c r="Q1124" s="23">
        <f t="shared" si="64"/>
        <v>0.13184079601990051</v>
      </c>
      <c r="R1124" s="21">
        <v>154</v>
      </c>
      <c r="S1124" s="25">
        <v>106</v>
      </c>
      <c r="T1124" s="21">
        <v>28</v>
      </c>
      <c r="U1124" s="21">
        <v>1</v>
      </c>
      <c r="V1124" s="21">
        <v>19</v>
      </c>
      <c r="W1124" s="21">
        <v>44</v>
      </c>
      <c r="X1124" s="21">
        <v>255</v>
      </c>
      <c r="Y1124" s="21">
        <v>204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spans="1:42" x14ac:dyDescent="0.25">
      <c r="A1125" s="20">
        <v>319</v>
      </c>
      <c r="B1125" s="20" t="s">
        <v>110</v>
      </c>
      <c r="C1125" s="21">
        <v>651</v>
      </c>
      <c r="D1125" s="22">
        <f t="shared" si="63"/>
        <v>9.0629800307219663E-2</v>
      </c>
      <c r="E1125" s="21">
        <v>122</v>
      </c>
      <c r="F1125" s="21">
        <v>59</v>
      </c>
      <c r="G1125" s="21">
        <v>23</v>
      </c>
      <c r="H1125" s="21">
        <v>0</v>
      </c>
      <c r="I1125" s="21">
        <v>40</v>
      </c>
      <c r="J1125" s="21">
        <v>122</v>
      </c>
      <c r="K1125" s="21">
        <v>164</v>
      </c>
      <c r="L1125" s="23">
        <v>0.23599999999999999</v>
      </c>
      <c r="N1125" s="21">
        <f t="shared" si="65"/>
        <v>1117</v>
      </c>
      <c r="O1125" s="20" t="s">
        <v>658</v>
      </c>
      <c r="P1125" s="21">
        <v>804</v>
      </c>
      <c r="Q1125" s="23">
        <f t="shared" si="64"/>
        <v>0.12935323383084577</v>
      </c>
      <c r="R1125" s="21">
        <v>167</v>
      </c>
      <c r="S1125" s="25">
        <v>104</v>
      </c>
      <c r="T1125" s="21">
        <v>40</v>
      </c>
      <c r="U1125" s="21">
        <v>2</v>
      </c>
      <c r="V1125" s="21">
        <v>21</v>
      </c>
      <c r="W1125" s="21">
        <v>61</v>
      </c>
      <c r="X1125" s="21">
        <v>177</v>
      </c>
      <c r="Y1125" s="21">
        <v>200.1</v>
      </c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spans="1:42" x14ac:dyDescent="0.25">
      <c r="A1126" s="20">
        <v>1266</v>
      </c>
      <c r="B1126" s="20" t="s">
        <v>336</v>
      </c>
      <c r="C1126" s="21">
        <v>651</v>
      </c>
      <c r="D1126" s="22">
        <f t="shared" si="63"/>
        <v>0.13824884792626729</v>
      </c>
      <c r="E1126" s="21">
        <v>142</v>
      </c>
      <c r="F1126" s="21">
        <v>90</v>
      </c>
      <c r="G1126" s="21">
        <v>29</v>
      </c>
      <c r="H1126" s="21">
        <v>0</v>
      </c>
      <c r="I1126" s="21">
        <v>23</v>
      </c>
      <c r="J1126" s="21">
        <v>86</v>
      </c>
      <c r="K1126" s="21">
        <v>61</v>
      </c>
      <c r="L1126" s="23">
        <v>0.25800000000000001</v>
      </c>
      <c r="N1126" s="21">
        <f t="shared" si="65"/>
        <v>1118</v>
      </c>
      <c r="O1126" s="20" t="s">
        <v>505</v>
      </c>
      <c r="P1126" s="21">
        <v>804</v>
      </c>
      <c r="Q1126" s="23">
        <f t="shared" si="64"/>
        <v>0.15920398009950248</v>
      </c>
      <c r="R1126" s="21">
        <v>184</v>
      </c>
      <c r="S1126" s="25">
        <v>128</v>
      </c>
      <c r="T1126" s="21">
        <v>33</v>
      </c>
      <c r="U1126" s="21">
        <v>1</v>
      </c>
      <c r="V1126" s="21">
        <v>22</v>
      </c>
      <c r="W1126" s="21">
        <v>35</v>
      </c>
      <c r="X1126" s="21">
        <v>172</v>
      </c>
      <c r="Y1126" s="21">
        <v>197.1</v>
      </c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spans="1:42" x14ac:dyDescent="0.25">
      <c r="A1127" s="20">
        <v>857</v>
      </c>
      <c r="B1127" s="20" t="s">
        <v>183</v>
      </c>
      <c r="C1127" s="21">
        <v>651</v>
      </c>
      <c r="D1127" s="22">
        <f t="shared" si="63"/>
        <v>0.14592933947772657</v>
      </c>
      <c r="E1127" s="21">
        <v>147</v>
      </c>
      <c r="F1127" s="21">
        <v>95</v>
      </c>
      <c r="G1127" s="21">
        <v>29</v>
      </c>
      <c r="H1127" s="21">
        <v>1</v>
      </c>
      <c r="I1127" s="21">
        <v>22</v>
      </c>
      <c r="J1127" s="21">
        <v>85</v>
      </c>
      <c r="K1127" s="21">
        <v>96</v>
      </c>
      <c r="L1127" s="23">
        <v>0.26200000000000001</v>
      </c>
      <c r="N1127" s="21">
        <f t="shared" si="65"/>
        <v>1119</v>
      </c>
      <c r="O1127" s="20" t="s">
        <v>516</v>
      </c>
      <c r="P1127" s="21">
        <v>804</v>
      </c>
      <c r="Q1127" s="23">
        <f t="shared" si="64"/>
        <v>0.17537313432835822</v>
      </c>
      <c r="R1127" s="21">
        <v>203</v>
      </c>
      <c r="S1127" s="25">
        <v>141</v>
      </c>
      <c r="T1127" s="21">
        <v>37</v>
      </c>
      <c r="U1127" s="21">
        <v>2</v>
      </c>
      <c r="V1127" s="21">
        <v>23</v>
      </c>
      <c r="W1127" s="21">
        <v>20</v>
      </c>
      <c r="X1127" s="21">
        <v>101</v>
      </c>
      <c r="Y1127" s="21">
        <v>195.2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spans="1:42" x14ac:dyDescent="0.25">
      <c r="A1128" s="20">
        <v>4556</v>
      </c>
      <c r="B1128" s="20" t="s">
        <v>326</v>
      </c>
      <c r="C1128" s="21">
        <v>651</v>
      </c>
      <c r="D1128" s="22">
        <f t="shared" si="63"/>
        <v>0.18125960061443933</v>
      </c>
      <c r="E1128" s="21">
        <v>172</v>
      </c>
      <c r="F1128" s="21">
        <v>118</v>
      </c>
      <c r="G1128" s="21">
        <v>35</v>
      </c>
      <c r="H1128" s="21">
        <v>6</v>
      </c>
      <c r="I1128" s="21">
        <v>13</v>
      </c>
      <c r="J1128" s="21">
        <v>45</v>
      </c>
      <c r="K1128" s="21">
        <v>85</v>
      </c>
      <c r="L1128" s="23">
        <v>0.28899999999999998</v>
      </c>
      <c r="N1128" s="21">
        <f t="shared" si="65"/>
        <v>1120</v>
      </c>
      <c r="O1128" s="20" t="s">
        <v>848</v>
      </c>
      <c r="P1128" s="21">
        <v>804</v>
      </c>
      <c r="Q1128" s="23">
        <f t="shared" si="64"/>
        <v>0.15671641791044777</v>
      </c>
      <c r="R1128" s="21">
        <v>192</v>
      </c>
      <c r="S1128" s="25">
        <v>126</v>
      </c>
      <c r="T1128" s="21">
        <v>40</v>
      </c>
      <c r="U1128" s="21">
        <v>3</v>
      </c>
      <c r="V1128" s="21">
        <v>23</v>
      </c>
      <c r="W1128" s="21">
        <v>53</v>
      </c>
      <c r="X1128" s="21">
        <v>115</v>
      </c>
      <c r="Y1128" s="21">
        <v>195.1</v>
      </c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spans="1:42" x14ac:dyDescent="0.25">
      <c r="A1129" s="20">
        <v>12282</v>
      </c>
      <c r="B1129" s="20" t="s">
        <v>271</v>
      </c>
      <c r="C1129" s="21">
        <v>651</v>
      </c>
      <c r="D1129" s="22">
        <f t="shared" si="63"/>
        <v>0.10752688172043011</v>
      </c>
      <c r="E1129" s="21">
        <v>124</v>
      </c>
      <c r="F1129" s="21">
        <v>70</v>
      </c>
      <c r="G1129" s="21">
        <v>21</v>
      </c>
      <c r="H1129" s="21">
        <v>3</v>
      </c>
      <c r="I1129" s="21">
        <v>30</v>
      </c>
      <c r="J1129" s="21">
        <v>32</v>
      </c>
      <c r="K1129" s="21">
        <v>162</v>
      </c>
      <c r="L1129" s="23">
        <v>0.20399999999999999</v>
      </c>
      <c r="N1129" s="21">
        <f t="shared" si="65"/>
        <v>1121</v>
      </c>
      <c r="O1129" s="20" t="s">
        <v>592</v>
      </c>
      <c r="P1129" s="21">
        <v>804</v>
      </c>
      <c r="Q1129" s="23">
        <f t="shared" si="64"/>
        <v>0.15049751243781095</v>
      </c>
      <c r="R1129" s="21">
        <v>182</v>
      </c>
      <c r="S1129" s="25">
        <v>121</v>
      </c>
      <c r="T1129" s="21">
        <v>45</v>
      </c>
      <c r="U1129" s="21">
        <v>1</v>
      </c>
      <c r="V1129" s="21">
        <v>15</v>
      </c>
      <c r="W1129" s="21">
        <v>57</v>
      </c>
      <c r="X1129" s="21">
        <v>159</v>
      </c>
      <c r="Y1129" s="21">
        <v>195</v>
      </c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spans="1:42" x14ac:dyDescent="0.25">
      <c r="A1130" s="20">
        <v>1286</v>
      </c>
      <c r="B1130" s="20" t="s">
        <v>274</v>
      </c>
      <c r="C1130" s="21">
        <v>651</v>
      </c>
      <c r="D1130" s="22">
        <f t="shared" si="63"/>
        <v>0.20122887864823349</v>
      </c>
      <c r="E1130" s="21">
        <v>169</v>
      </c>
      <c r="F1130" s="21">
        <v>131</v>
      </c>
      <c r="G1130" s="21">
        <v>27</v>
      </c>
      <c r="H1130" s="21">
        <v>3</v>
      </c>
      <c r="I1130" s="21">
        <v>8</v>
      </c>
      <c r="J1130" s="21">
        <v>33</v>
      </c>
      <c r="K1130" s="21">
        <v>70</v>
      </c>
      <c r="L1130" s="23">
        <v>0.27700000000000002</v>
      </c>
      <c r="N1130" s="21">
        <f t="shared" si="65"/>
        <v>1122</v>
      </c>
      <c r="O1130" s="20" t="s">
        <v>496</v>
      </c>
      <c r="P1130" s="21">
        <v>804</v>
      </c>
      <c r="Q1130" s="23">
        <f t="shared" si="64"/>
        <v>0.17661691542288557</v>
      </c>
      <c r="R1130" s="21">
        <v>204</v>
      </c>
      <c r="S1130" s="25">
        <v>142</v>
      </c>
      <c r="T1130" s="21">
        <v>37</v>
      </c>
      <c r="U1130" s="21">
        <v>4</v>
      </c>
      <c r="V1130" s="21">
        <v>21</v>
      </c>
      <c r="W1130" s="21">
        <v>30</v>
      </c>
      <c r="X1130" s="21">
        <v>98</v>
      </c>
      <c r="Y1130" s="21">
        <v>194</v>
      </c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spans="1:42" x14ac:dyDescent="0.25">
      <c r="A1131" s="20">
        <v>4616</v>
      </c>
      <c r="B1131" s="20" t="s">
        <v>209</v>
      </c>
      <c r="C1131" s="21">
        <v>650</v>
      </c>
      <c r="D1131" s="22">
        <f t="shared" si="63"/>
        <v>0.18</v>
      </c>
      <c r="E1131" s="21">
        <v>155</v>
      </c>
      <c r="F1131" s="21">
        <v>117</v>
      </c>
      <c r="G1131" s="21">
        <v>25</v>
      </c>
      <c r="H1131" s="21">
        <v>0</v>
      </c>
      <c r="I1131" s="21">
        <v>13</v>
      </c>
      <c r="J1131" s="21">
        <v>90</v>
      </c>
      <c r="K1131" s="21">
        <v>83</v>
      </c>
      <c r="L1131" s="23">
        <v>0.28000000000000003</v>
      </c>
      <c r="N1131" s="21">
        <f t="shared" si="65"/>
        <v>1123</v>
      </c>
      <c r="O1131" s="20" t="s">
        <v>676</v>
      </c>
      <c r="P1131" s="21">
        <v>804</v>
      </c>
      <c r="Q1131" s="23">
        <f t="shared" si="64"/>
        <v>0.16169154228855723</v>
      </c>
      <c r="R1131" s="21">
        <v>208</v>
      </c>
      <c r="S1131" s="25">
        <v>130</v>
      </c>
      <c r="T1131" s="21">
        <v>45</v>
      </c>
      <c r="U1131" s="21">
        <v>7</v>
      </c>
      <c r="V1131" s="21">
        <v>26</v>
      </c>
      <c r="W1131" s="21">
        <v>51</v>
      </c>
      <c r="X1131" s="21">
        <v>124</v>
      </c>
      <c r="Y1131" s="21">
        <v>187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spans="1:42" x14ac:dyDescent="0.25">
      <c r="A1132" s="20">
        <v>859</v>
      </c>
      <c r="B1132" s="20" t="s">
        <v>258</v>
      </c>
      <c r="C1132" s="21">
        <v>650</v>
      </c>
      <c r="D1132" s="22">
        <f t="shared" si="63"/>
        <v>0.1676923076923077</v>
      </c>
      <c r="E1132" s="21">
        <v>176</v>
      </c>
      <c r="F1132" s="21">
        <v>109</v>
      </c>
      <c r="G1132" s="21">
        <v>40</v>
      </c>
      <c r="H1132" s="21">
        <v>2</v>
      </c>
      <c r="I1132" s="21">
        <v>25</v>
      </c>
      <c r="J1132" s="21">
        <v>95</v>
      </c>
      <c r="K1132" s="21">
        <v>70</v>
      </c>
      <c r="L1132" s="23">
        <v>0.32400000000000001</v>
      </c>
      <c r="N1132" s="21">
        <f t="shared" si="65"/>
        <v>1124</v>
      </c>
      <c r="O1132" s="20" t="s">
        <v>783</v>
      </c>
      <c r="P1132" s="21">
        <v>804</v>
      </c>
      <c r="Q1132" s="23">
        <f t="shared" si="64"/>
        <v>0.16791044776119404</v>
      </c>
      <c r="R1132" s="21">
        <v>200</v>
      </c>
      <c r="S1132" s="25">
        <v>135</v>
      </c>
      <c r="T1132" s="21">
        <v>40</v>
      </c>
      <c r="U1132" s="21">
        <v>6</v>
      </c>
      <c r="V1132" s="21">
        <v>19</v>
      </c>
      <c r="W1132" s="21">
        <v>66</v>
      </c>
      <c r="X1132" s="21">
        <v>165</v>
      </c>
      <c r="Y1132" s="21">
        <v>184.2</v>
      </c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</row>
    <row r="1133" spans="1:42" x14ac:dyDescent="0.25">
      <c r="A1133" s="20">
        <v>15429</v>
      </c>
      <c r="B1133" s="20" t="s">
        <v>285</v>
      </c>
      <c r="C1133" s="21">
        <v>650</v>
      </c>
      <c r="D1133" s="22">
        <f t="shared" si="63"/>
        <v>0.14153846153846153</v>
      </c>
      <c r="E1133" s="21">
        <v>154</v>
      </c>
      <c r="F1133" s="21">
        <v>92</v>
      </c>
      <c r="G1133" s="21">
        <v>31</v>
      </c>
      <c r="H1133" s="21">
        <v>5</v>
      </c>
      <c r="I1133" s="21">
        <v>26</v>
      </c>
      <c r="J1133" s="21">
        <v>77</v>
      </c>
      <c r="K1133" s="21">
        <v>199</v>
      </c>
      <c r="L1133" s="23">
        <v>0.27500000000000002</v>
      </c>
      <c r="N1133" s="21">
        <f t="shared" si="65"/>
        <v>1125</v>
      </c>
      <c r="O1133" s="20" t="s">
        <v>725</v>
      </c>
      <c r="P1133" s="21">
        <v>804</v>
      </c>
      <c r="Q1133" s="23">
        <f t="shared" si="64"/>
        <v>0.17910447761194029</v>
      </c>
      <c r="R1133" s="21">
        <v>219</v>
      </c>
      <c r="S1133" s="25">
        <v>144</v>
      </c>
      <c r="T1133" s="21">
        <v>43</v>
      </c>
      <c r="U1133" s="21">
        <v>4</v>
      </c>
      <c r="V1133" s="21">
        <v>28</v>
      </c>
      <c r="W1133" s="21">
        <v>55</v>
      </c>
      <c r="X1133" s="21">
        <v>94</v>
      </c>
      <c r="Y1133" s="21">
        <v>184.2</v>
      </c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spans="1:42" x14ac:dyDescent="0.25">
      <c r="A1134" s="20">
        <v>1305</v>
      </c>
      <c r="B1134" s="20" t="s">
        <v>278</v>
      </c>
      <c r="C1134" s="21">
        <v>650</v>
      </c>
      <c r="D1134" s="22">
        <f t="shared" si="63"/>
        <v>0.14461538461538462</v>
      </c>
      <c r="E1134" s="21">
        <v>158</v>
      </c>
      <c r="F1134" s="21">
        <v>94</v>
      </c>
      <c r="G1134" s="21">
        <v>38</v>
      </c>
      <c r="H1134" s="21">
        <v>2</v>
      </c>
      <c r="I1134" s="21">
        <v>24</v>
      </c>
      <c r="J1134" s="21">
        <v>77</v>
      </c>
      <c r="K1134" s="21">
        <v>138</v>
      </c>
      <c r="L1134" s="23">
        <v>0.27900000000000003</v>
      </c>
      <c r="N1134" s="21">
        <f t="shared" si="65"/>
        <v>1126</v>
      </c>
      <c r="O1134" s="20" t="s">
        <v>805</v>
      </c>
      <c r="P1134" s="21">
        <v>804</v>
      </c>
      <c r="Q1134" s="23">
        <f t="shared" si="64"/>
        <v>0.18159203980099503</v>
      </c>
      <c r="R1134" s="21">
        <v>209</v>
      </c>
      <c r="S1134" s="25">
        <v>146</v>
      </c>
      <c r="T1134" s="21">
        <v>35</v>
      </c>
      <c r="U1134" s="21">
        <v>2</v>
      </c>
      <c r="V1134" s="21">
        <v>26</v>
      </c>
      <c r="W1134" s="21">
        <v>48</v>
      </c>
      <c r="X1134" s="21">
        <v>145</v>
      </c>
      <c r="Y1134" s="21">
        <v>180.1</v>
      </c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</row>
    <row r="1135" spans="1:42" x14ac:dyDescent="0.25">
      <c r="A1135" s="20">
        <v>9847</v>
      </c>
      <c r="B1135" s="20" t="s">
        <v>333</v>
      </c>
      <c r="C1135" s="21">
        <v>650</v>
      </c>
      <c r="D1135" s="22">
        <f t="shared" si="63"/>
        <v>0.15230769230769231</v>
      </c>
      <c r="E1135" s="21">
        <v>159</v>
      </c>
      <c r="F1135" s="21">
        <v>99</v>
      </c>
      <c r="G1135" s="21">
        <v>30</v>
      </c>
      <c r="H1135" s="21">
        <v>2</v>
      </c>
      <c r="I1135" s="21">
        <v>28</v>
      </c>
      <c r="J1135" s="21">
        <v>73</v>
      </c>
      <c r="K1135" s="21">
        <v>116</v>
      </c>
      <c r="L1135" s="23">
        <v>0.27900000000000003</v>
      </c>
      <c r="N1135" s="21">
        <f t="shared" si="65"/>
        <v>1127</v>
      </c>
      <c r="O1135" s="20" t="s">
        <v>852</v>
      </c>
      <c r="P1135" s="21">
        <v>804</v>
      </c>
      <c r="Q1135" s="23">
        <f t="shared" si="64"/>
        <v>0.19651741293532338</v>
      </c>
      <c r="R1135" s="21">
        <v>210</v>
      </c>
      <c r="S1135" s="25">
        <v>158</v>
      </c>
      <c r="T1135" s="21">
        <v>27</v>
      </c>
      <c r="U1135" s="21">
        <v>2</v>
      </c>
      <c r="V1135" s="21">
        <v>23</v>
      </c>
      <c r="W1135" s="21">
        <v>79</v>
      </c>
      <c r="X1135" s="21">
        <v>111</v>
      </c>
      <c r="Y1135" s="21">
        <v>173.2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spans="1:42" x14ac:dyDescent="0.25">
      <c r="A1136" s="20">
        <v>9785</v>
      </c>
      <c r="B1136" s="20" t="s">
        <v>257</v>
      </c>
      <c r="C1136" s="21">
        <v>650</v>
      </c>
      <c r="D1136" s="22">
        <f t="shared" si="63"/>
        <v>0.12769230769230769</v>
      </c>
      <c r="E1136" s="21">
        <v>144</v>
      </c>
      <c r="F1136" s="21">
        <v>83</v>
      </c>
      <c r="G1136" s="21">
        <v>33</v>
      </c>
      <c r="H1136" s="21">
        <v>1</v>
      </c>
      <c r="I1136" s="21">
        <v>27</v>
      </c>
      <c r="J1136" s="21">
        <v>58</v>
      </c>
      <c r="K1136" s="21">
        <v>110</v>
      </c>
      <c r="L1136" s="23">
        <v>0.249</v>
      </c>
      <c r="N1136" s="21">
        <f t="shared" si="65"/>
        <v>1128</v>
      </c>
      <c r="O1136" s="20" t="s">
        <v>557</v>
      </c>
      <c r="P1136" s="21">
        <v>803</v>
      </c>
      <c r="Q1136" s="23">
        <f t="shared" si="64"/>
        <v>0.12826899128268993</v>
      </c>
      <c r="R1136" s="21">
        <v>146</v>
      </c>
      <c r="S1136" s="25">
        <v>103</v>
      </c>
      <c r="T1136" s="21">
        <v>26</v>
      </c>
      <c r="U1136" s="21">
        <v>2</v>
      </c>
      <c r="V1136" s="21">
        <v>15</v>
      </c>
      <c r="W1136" s="21">
        <v>62</v>
      </c>
      <c r="X1136" s="21">
        <v>199</v>
      </c>
      <c r="Y1136" s="21">
        <v>201.1</v>
      </c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spans="1:42" x14ac:dyDescent="0.25">
      <c r="A1137" s="20">
        <v>8203</v>
      </c>
      <c r="B1137" s="20" t="s">
        <v>335</v>
      </c>
      <c r="C1137" s="21">
        <v>650</v>
      </c>
      <c r="D1137" s="22">
        <f t="shared" si="63"/>
        <v>0.21230769230769231</v>
      </c>
      <c r="E1137" s="21">
        <v>176</v>
      </c>
      <c r="F1137" s="21">
        <v>138</v>
      </c>
      <c r="G1137" s="21">
        <v>24</v>
      </c>
      <c r="H1137" s="21">
        <v>12</v>
      </c>
      <c r="I1137" s="21">
        <v>2</v>
      </c>
      <c r="J1137" s="21">
        <v>31</v>
      </c>
      <c r="K1137" s="21">
        <v>107</v>
      </c>
      <c r="L1137" s="23">
        <v>0.28899999999999998</v>
      </c>
      <c r="N1137" s="21">
        <f t="shared" si="65"/>
        <v>1129</v>
      </c>
      <c r="O1137" s="20" t="s">
        <v>551</v>
      </c>
      <c r="P1137" s="21">
        <v>803</v>
      </c>
      <c r="Q1137" s="23">
        <f t="shared" si="64"/>
        <v>0.149439601494396</v>
      </c>
      <c r="R1137" s="21">
        <v>156</v>
      </c>
      <c r="S1137" s="25">
        <v>120</v>
      </c>
      <c r="T1137" s="21">
        <v>22</v>
      </c>
      <c r="U1137" s="21">
        <v>1</v>
      </c>
      <c r="V1137" s="21">
        <v>13</v>
      </c>
      <c r="W1137" s="21">
        <v>76</v>
      </c>
      <c r="X1137" s="21">
        <v>195</v>
      </c>
      <c r="Y1137" s="21">
        <v>193</v>
      </c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spans="1:42" x14ac:dyDescent="0.25">
      <c r="A1138" s="20">
        <v>525</v>
      </c>
      <c r="B1138" s="20" t="s">
        <v>178</v>
      </c>
      <c r="C1138" s="21">
        <v>650</v>
      </c>
      <c r="D1138" s="22">
        <f t="shared" si="63"/>
        <v>0.17538461538461539</v>
      </c>
      <c r="E1138" s="21">
        <v>180</v>
      </c>
      <c r="F1138" s="21">
        <v>114</v>
      </c>
      <c r="G1138" s="21">
        <v>43</v>
      </c>
      <c r="H1138" s="21">
        <v>1</v>
      </c>
      <c r="I1138" s="21">
        <v>22</v>
      </c>
      <c r="J1138" s="21">
        <v>71</v>
      </c>
      <c r="K1138" s="21">
        <v>114</v>
      </c>
      <c r="L1138" s="23">
        <v>0.317</v>
      </c>
      <c r="N1138" s="21">
        <f t="shared" si="65"/>
        <v>1130</v>
      </c>
      <c r="O1138" s="20" t="s">
        <v>517</v>
      </c>
      <c r="P1138" s="21">
        <v>803</v>
      </c>
      <c r="Q1138" s="23">
        <f t="shared" si="64"/>
        <v>0.17185554171855541</v>
      </c>
      <c r="R1138" s="21">
        <v>192</v>
      </c>
      <c r="S1138" s="25">
        <v>138</v>
      </c>
      <c r="T1138" s="21">
        <v>35</v>
      </c>
      <c r="U1138" s="21">
        <v>3</v>
      </c>
      <c r="V1138" s="21">
        <v>16</v>
      </c>
      <c r="W1138" s="21">
        <v>54</v>
      </c>
      <c r="X1138" s="21">
        <v>143</v>
      </c>
      <c r="Y1138" s="21">
        <v>191.2</v>
      </c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</row>
    <row r="1139" spans="1:42" x14ac:dyDescent="0.25">
      <c r="A1139" s="20">
        <v>731</v>
      </c>
      <c r="B1139" s="20" t="s">
        <v>82</v>
      </c>
      <c r="C1139" s="21">
        <v>650</v>
      </c>
      <c r="D1139" s="22">
        <f t="shared" si="63"/>
        <v>0.15076923076923077</v>
      </c>
      <c r="E1139" s="21">
        <v>172</v>
      </c>
      <c r="F1139" s="21">
        <v>98</v>
      </c>
      <c r="G1139" s="21">
        <v>45</v>
      </c>
      <c r="H1139" s="21">
        <v>1</v>
      </c>
      <c r="I1139" s="21">
        <v>28</v>
      </c>
      <c r="J1139" s="21">
        <v>40</v>
      </c>
      <c r="K1139" s="21">
        <v>101</v>
      </c>
      <c r="L1139" s="23">
        <v>0.28699999999999998</v>
      </c>
      <c r="N1139" s="21">
        <f t="shared" si="65"/>
        <v>1131</v>
      </c>
      <c r="O1139" s="20" t="s">
        <v>798</v>
      </c>
      <c r="P1139" s="21">
        <v>803</v>
      </c>
      <c r="Q1139" s="23">
        <f t="shared" si="64"/>
        <v>0.15815691158156911</v>
      </c>
      <c r="R1139" s="21">
        <v>177</v>
      </c>
      <c r="S1139" s="25">
        <v>127</v>
      </c>
      <c r="T1139" s="21">
        <v>28</v>
      </c>
      <c r="U1139" s="21">
        <v>6</v>
      </c>
      <c r="V1139" s="21">
        <v>16</v>
      </c>
      <c r="W1139" s="21">
        <v>71</v>
      </c>
      <c r="X1139" s="21">
        <v>153</v>
      </c>
      <c r="Y1139" s="21">
        <v>191.1</v>
      </c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</row>
    <row r="1140" spans="1:42" x14ac:dyDescent="0.25">
      <c r="A1140" s="20">
        <v>1296</v>
      </c>
      <c r="B1140" s="20" t="s">
        <v>242</v>
      </c>
      <c r="C1140" s="21">
        <v>650</v>
      </c>
      <c r="D1140" s="22">
        <f t="shared" si="63"/>
        <v>0.13538461538461538</v>
      </c>
      <c r="E1140" s="21">
        <v>135</v>
      </c>
      <c r="F1140" s="21">
        <v>88</v>
      </c>
      <c r="G1140" s="21">
        <v>26</v>
      </c>
      <c r="H1140" s="21">
        <v>1</v>
      </c>
      <c r="I1140" s="21">
        <v>20</v>
      </c>
      <c r="J1140" s="21">
        <v>102</v>
      </c>
      <c r="K1140" s="21">
        <v>121</v>
      </c>
      <c r="L1140" s="23">
        <v>0.25</v>
      </c>
      <c r="N1140" s="21">
        <f t="shared" si="65"/>
        <v>1132</v>
      </c>
      <c r="O1140" s="20" t="s">
        <v>782</v>
      </c>
      <c r="P1140" s="21">
        <v>803</v>
      </c>
      <c r="Q1140" s="23">
        <f t="shared" si="64"/>
        <v>0.14819427148194272</v>
      </c>
      <c r="R1140" s="21">
        <v>171</v>
      </c>
      <c r="S1140" s="25">
        <v>119</v>
      </c>
      <c r="T1140" s="21">
        <v>32</v>
      </c>
      <c r="U1140" s="21">
        <v>4</v>
      </c>
      <c r="V1140" s="21">
        <v>16</v>
      </c>
      <c r="W1140" s="21">
        <v>81</v>
      </c>
      <c r="X1140" s="21">
        <v>167</v>
      </c>
      <c r="Y1140" s="21">
        <v>189.2</v>
      </c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spans="1:42" x14ac:dyDescent="0.25">
      <c r="A1141" s="20">
        <v>17982</v>
      </c>
      <c r="B1141" s="20" t="s">
        <v>160</v>
      </c>
      <c r="C1141" s="21">
        <v>650</v>
      </c>
      <c r="D1141" s="22">
        <f t="shared" si="63"/>
        <v>0.17692307692307693</v>
      </c>
      <c r="E1141" s="21">
        <v>166</v>
      </c>
      <c r="F1141" s="21">
        <v>115</v>
      </c>
      <c r="G1141" s="21">
        <v>32</v>
      </c>
      <c r="H1141" s="21">
        <v>1</v>
      </c>
      <c r="I1141" s="21">
        <v>18</v>
      </c>
      <c r="J1141" s="21">
        <v>46</v>
      </c>
      <c r="K1141" s="21">
        <v>106</v>
      </c>
      <c r="L1141" s="23">
        <v>0.29099999999999998</v>
      </c>
      <c r="N1141" s="21">
        <f t="shared" si="65"/>
        <v>1133</v>
      </c>
      <c r="O1141" s="20" t="s">
        <v>151</v>
      </c>
      <c r="P1141" s="21">
        <v>803</v>
      </c>
      <c r="Q1141" s="23">
        <f t="shared" si="64"/>
        <v>0.15068493150684931</v>
      </c>
      <c r="R1141" s="21">
        <v>181</v>
      </c>
      <c r="S1141" s="25">
        <v>121</v>
      </c>
      <c r="T1141" s="21">
        <v>34</v>
      </c>
      <c r="U1141" s="21">
        <v>7</v>
      </c>
      <c r="V1141" s="21">
        <v>19</v>
      </c>
      <c r="W1141" s="21">
        <v>75</v>
      </c>
      <c r="X1141" s="21">
        <v>192</v>
      </c>
      <c r="Y1141" s="21">
        <v>187.2</v>
      </c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spans="1:42" x14ac:dyDescent="0.25">
      <c r="A1142" s="20">
        <v>210</v>
      </c>
      <c r="B1142" s="20" t="s">
        <v>208</v>
      </c>
      <c r="C1142" s="21">
        <v>650</v>
      </c>
      <c r="D1142" s="22">
        <f t="shared" si="63"/>
        <v>0.13230769230769232</v>
      </c>
      <c r="E1142" s="21">
        <v>162</v>
      </c>
      <c r="F1142" s="21">
        <v>86</v>
      </c>
      <c r="G1142" s="21">
        <v>30</v>
      </c>
      <c r="H1142" s="21">
        <v>1</v>
      </c>
      <c r="I1142" s="21">
        <v>45</v>
      </c>
      <c r="J1142" s="21">
        <v>80</v>
      </c>
      <c r="K1142" s="21">
        <v>119</v>
      </c>
      <c r="L1142" s="23">
        <v>0.29199999999999998</v>
      </c>
      <c r="N1142" s="21">
        <f t="shared" si="65"/>
        <v>1134</v>
      </c>
      <c r="O1142" s="20" t="s">
        <v>690</v>
      </c>
      <c r="P1142" s="21">
        <v>803</v>
      </c>
      <c r="Q1142" s="23">
        <f t="shared" si="64"/>
        <v>0.149439601494396</v>
      </c>
      <c r="R1142" s="21">
        <v>178</v>
      </c>
      <c r="S1142" s="25">
        <v>120</v>
      </c>
      <c r="T1142" s="21">
        <v>44</v>
      </c>
      <c r="U1142" s="21">
        <v>2</v>
      </c>
      <c r="V1142" s="21">
        <v>12</v>
      </c>
      <c r="W1142" s="21">
        <v>75</v>
      </c>
      <c r="X1142" s="21">
        <v>200</v>
      </c>
      <c r="Y1142" s="21">
        <v>185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spans="1:42" x14ac:dyDescent="0.25">
      <c r="A1143" s="20">
        <v>1534</v>
      </c>
      <c r="B1143" s="20" t="s">
        <v>226</v>
      </c>
      <c r="C1143" s="21">
        <v>650</v>
      </c>
      <c r="D1143" s="22">
        <f t="shared" si="63"/>
        <v>0.13692307692307693</v>
      </c>
      <c r="E1143" s="21">
        <v>162</v>
      </c>
      <c r="F1143" s="21">
        <v>89</v>
      </c>
      <c r="G1143" s="21">
        <v>34</v>
      </c>
      <c r="H1143" s="21">
        <v>7</v>
      </c>
      <c r="I1143" s="21">
        <v>32</v>
      </c>
      <c r="J1143" s="21">
        <v>54</v>
      </c>
      <c r="K1143" s="21">
        <v>118</v>
      </c>
      <c r="L1143" s="23">
        <v>0.27600000000000002</v>
      </c>
      <c r="N1143" s="21">
        <f t="shared" si="65"/>
        <v>1135</v>
      </c>
      <c r="O1143" s="20" t="s">
        <v>860</v>
      </c>
      <c r="P1143" s="21">
        <v>803</v>
      </c>
      <c r="Q1143" s="23">
        <f t="shared" si="64"/>
        <v>0.17310087173100872</v>
      </c>
      <c r="R1143" s="21">
        <v>211</v>
      </c>
      <c r="S1143" s="25">
        <v>139</v>
      </c>
      <c r="T1143" s="21">
        <v>48</v>
      </c>
      <c r="U1143" s="21">
        <v>3</v>
      </c>
      <c r="V1143" s="21">
        <v>21</v>
      </c>
      <c r="W1143" s="21">
        <v>46</v>
      </c>
      <c r="X1143" s="21">
        <v>87</v>
      </c>
      <c r="Y1143" s="21">
        <v>183.1</v>
      </c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spans="1:42" x14ac:dyDescent="0.25">
      <c r="A1144" s="20">
        <v>639</v>
      </c>
      <c r="B1144" s="20" t="s">
        <v>125</v>
      </c>
      <c r="C1144" s="21">
        <v>650</v>
      </c>
      <c r="D1144" s="22">
        <f t="shared" si="63"/>
        <v>0.15076923076923077</v>
      </c>
      <c r="E1144" s="21">
        <v>154</v>
      </c>
      <c r="F1144" s="21">
        <v>98</v>
      </c>
      <c r="G1144" s="21">
        <v>36</v>
      </c>
      <c r="H1144" s="21">
        <v>1</v>
      </c>
      <c r="I1144" s="21">
        <v>19</v>
      </c>
      <c r="J1144" s="21">
        <v>38</v>
      </c>
      <c r="K1144" s="21">
        <v>108</v>
      </c>
      <c r="L1144" s="23">
        <v>0.255</v>
      </c>
      <c r="N1144" s="21">
        <f t="shared" si="65"/>
        <v>1136</v>
      </c>
      <c r="O1144" s="20" t="s">
        <v>626</v>
      </c>
      <c r="P1144" s="21">
        <v>803</v>
      </c>
      <c r="Q1144" s="23">
        <f t="shared" si="64"/>
        <v>0.18929016189290163</v>
      </c>
      <c r="R1144" s="21">
        <v>224</v>
      </c>
      <c r="S1144" s="25">
        <v>152</v>
      </c>
      <c r="T1144" s="21">
        <v>47</v>
      </c>
      <c r="U1144" s="21">
        <v>6</v>
      </c>
      <c r="V1144" s="21">
        <v>19</v>
      </c>
      <c r="W1144" s="21">
        <v>39</v>
      </c>
      <c r="X1144" s="21">
        <v>91</v>
      </c>
      <c r="Y1144" s="21">
        <v>183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spans="1:42" x14ac:dyDescent="0.25">
      <c r="A1145" s="20">
        <v>242</v>
      </c>
      <c r="B1145" s="20" t="s">
        <v>211</v>
      </c>
      <c r="C1145" s="21">
        <v>650</v>
      </c>
      <c r="D1145" s="22">
        <f t="shared" si="63"/>
        <v>0.14923076923076922</v>
      </c>
      <c r="E1145" s="21">
        <v>164</v>
      </c>
      <c r="F1145" s="21">
        <v>97</v>
      </c>
      <c r="G1145" s="21">
        <v>35</v>
      </c>
      <c r="H1145" s="21">
        <v>0</v>
      </c>
      <c r="I1145" s="21">
        <v>32</v>
      </c>
      <c r="J1145" s="21">
        <v>54</v>
      </c>
      <c r="K1145" s="21">
        <v>89</v>
      </c>
      <c r="L1145" s="23">
        <v>0.28199999999999997</v>
      </c>
      <c r="N1145" s="21">
        <f t="shared" si="65"/>
        <v>1137</v>
      </c>
      <c r="O1145" s="20" t="s">
        <v>575</v>
      </c>
      <c r="P1145" s="21">
        <v>803</v>
      </c>
      <c r="Q1145" s="23">
        <f t="shared" si="64"/>
        <v>0.18306351183063513</v>
      </c>
      <c r="R1145" s="21">
        <v>222</v>
      </c>
      <c r="S1145" s="25">
        <v>147</v>
      </c>
      <c r="T1145" s="21">
        <v>45</v>
      </c>
      <c r="U1145" s="21">
        <v>6</v>
      </c>
      <c r="V1145" s="21">
        <v>24</v>
      </c>
      <c r="W1145" s="21">
        <v>62</v>
      </c>
      <c r="X1145" s="21">
        <v>74</v>
      </c>
      <c r="Y1145" s="21">
        <v>181.2</v>
      </c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spans="1:42" x14ac:dyDescent="0.25">
      <c r="A1146" s="20">
        <v>589</v>
      </c>
      <c r="B1146" s="20" t="s">
        <v>40</v>
      </c>
      <c r="C1146" s="21">
        <v>650</v>
      </c>
      <c r="D1146" s="22">
        <f t="shared" si="63"/>
        <v>0.15846153846153846</v>
      </c>
      <c r="E1146" s="21">
        <v>155</v>
      </c>
      <c r="F1146" s="21">
        <v>103</v>
      </c>
      <c r="G1146" s="21">
        <v>34</v>
      </c>
      <c r="H1146" s="21">
        <v>2</v>
      </c>
      <c r="I1146" s="21">
        <v>16</v>
      </c>
      <c r="J1146" s="21">
        <v>56</v>
      </c>
      <c r="K1146" s="21">
        <v>96</v>
      </c>
      <c r="L1146" s="23">
        <v>0.26600000000000001</v>
      </c>
      <c r="N1146" s="21">
        <f t="shared" si="65"/>
        <v>1138</v>
      </c>
      <c r="O1146" s="20" t="s">
        <v>570</v>
      </c>
      <c r="P1146" s="21">
        <v>803</v>
      </c>
      <c r="Q1146" s="23">
        <f t="shared" si="64"/>
        <v>0.16687422166874222</v>
      </c>
      <c r="R1146" s="21">
        <v>190</v>
      </c>
      <c r="S1146" s="25">
        <v>134</v>
      </c>
      <c r="T1146" s="21">
        <v>37</v>
      </c>
      <c r="U1146" s="21">
        <v>1</v>
      </c>
      <c r="V1146" s="21">
        <v>18</v>
      </c>
      <c r="W1146" s="21">
        <v>86</v>
      </c>
      <c r="X1146" s="21">
        <v>135</v>
      </c>
      <c r="Y1146" s="21">
        <v>180.2</v>
      </c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spans="1:42" x14ac:dyDescent="0.25">
      <c r="A1147" s="20">
        <v>1307</v>
      </c>
      <c r="B1147" s="20" t="s">
        <v>58</v>
      </c>
      <c r="C1147" s="21">
        <v>650</v>
      </c>
      <c r="D1147" s="22">
        <f t="shared" si="63"/>
        <v>0.16615384615384615</v>
      </c>
      <c r="E1147" s="21">
        <v>166</v>
      </c>
      <c r="F1147" s="21">
        <v>108</v>
      </c>
      <c r="G1147" s="21">
        <v>34</v>
      </c>
      <c r="H1147" s="21">
        <v>9</v>
      </c>
      <c r="I1147" s="21">
        <v>15</v>
      </c>
      <c r="J1147" s="21">
        <v>61</v>
      </c>
      <c r="K1147" s="21">
        <v>78</v>
      </c>
      <c r="L1147" s="23">
        <v>0.28699999999999998</v>
      </c>
      <c r="N1147" s="21">
        <f t="shared" si="65"/>
        <v>1139</v>
      </c>
      <c r="O1147" s="20" t="s">
        <v>857</v>
      </c>
      <c r="P1147" s="21">
        <v>803</v>
      </c>
      <c r="Q1147" s="23">
        <f t="shared" si="64"/>
        <v>0.20547945205479451</v>
      </c>
      <c r="R1147" s="21">
        <v>238</v>
      </c>
      <c r="S1147" s="25">
        <v>165</v>
      </c>
      <c r="T1147" s="21">
        <v>40</v>
      </c>
      <c r="U1147" s="21">
        <v>4</v>
      </c>
      <c r="V1147" s="21">
        <v>29</v>
      </c>
      <c r="W1147" s="21">
        <v>60</v>
      </c>
      <c r="X1147" s="21">
        <v>103</v>
      </c>
      <c r="Y1147" s="21">
        <v>174.1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spans="1:42" x14ac:dyDescent="0.25">
      <c r="A1148" s="20">
        <v>17232</v>
      </c>
      <c r="B1148" s="20" t="s">
        <v>182</v>
      </c>
      <c r="C1148" s="21">
        <v>650</v>
      </c>
      <c r="D1148" s="22">
        <f t="shared" si="63"/>
        <v>0.12461538461538461</v>
      </c>
      <c r="E1148" s="21">
        <v>136</v>
      </c>
      <c r="F1148" s="21">
        <v>81</v>
      </c>
      <c r="G1148" s="21">
        <v>32</v>
      </c>
      <c r="H1148" s="21">
        <v>6</v>
      </c>
      <c r="I1148" s="21">
        <v>17</v>
      </c>
      <c r="J1148" s="21">
        <v>67</v>
      </c>
      <c r="K1148" s="21">
        <v>217</v>
      </c>
      <c r="L1148" s="23">
        <v>0.23499999999999999</v>
      </c>
      <c r="N1148" s="21">
        <f t="shared" si="65"/>
        <v>1140</v>
      </c>
      <c r="O1148" s="20" t="s">
        <v>498</v>
      </c>
      <c r="P1148" s="21">
        <v>802</v>
      </c>
      <c r="Q1148" s="23">
        <f t="shared" si="64"/>
        <v>0.16458852867830423</v>
      </c>
      <c r="R1148" s="21">
        <v>182</v>
      </c>
      <c r="S1148" s="25">
        <v>132</v>
      </c>
      <c r="T1148" s="21">
        <v>31</v>
      </c>
      <c r="U1148" s="21">
        <v>2</v>
      </c>
      <c r="V1148" s="21">
        <v>17</v>
      </c>
      <c r="W1148" s="21">
        <v>44</v>
      </c>
      <c r="X1148" s="21">
        <v>172</v>
      </c>
      <c r="Y1148" s="21">
        <v>192.2</v>
      </c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spans="1:42" x14ac:dyDescent="0.25">
      <c r="A1149" s="20">
        <v>1177</v>
      </c>
      <c r="B1149" s="20" t="s">
        <v>286</v>
      </c>
      <c r="C1149" s="21">
        <v>650</v>
      </c>
      <c r="D1149" s="22">
        <f t="shared" si="63"/>
        <v>0.1676923076923077</v>
      </c>
      <c r="E1149" s="21">
        <v>159</v>
      </c>
      <c r="F1149" s="21">
        <v>109</v>
      </c>
      <c r="G1149" s="21">
        <v>19</v>
      </c>
      <c r="H1149" s="21">
        <v>0</v>
      </c>
      <c r="I1149" s="21">
        <v>31</v>
      </c>
      <c r="J1149" s="21">
        <v>49</v>
      </c>
      <c r="K1149" s="21">
        <v>75</v>
      </c>
      <c r="L1149" s="23">
        <v>0.26800000000000002</v>
      </c>
      <c r="N1149" s="21">
        <f t="shared" si="65"/>
        <v>1141</v>
      </c>
      <c r="O1149" s="20" t="s">
        <v>720</v>
      </c>
      <c r="P1149" s="21">
        <v>802</v>
      </c>
      <c r="Q1149" s="23">
        <f t="shared" si="64"/>
        <v>0.17581047381546136</v>
      </c>
      <c r="R1149" s="21">
        <v>196</v>
      </c>
      <c r="S1149" s="25">
        <v>141</v>
      </c>
      <c r="T1149" s="21">
        <v>31</v>
      </c>
      <c r="U1149" s="21">
        <v>6</v>
      </c>
      <c r="V1149" s="21">
        <v>18</v>
      </c>
      <c r="W1149" s="21">
        <v>44</v>
      </c>
      <c r="X1149" s="21">
        <v>157</v>
      </c>
      <c r="Y1149" s="21">
        <v>190.2</v>
      </c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spans="1:42" x14ac:dyDescent="0.25">
      <c r="A1150" s="20">
        <v>124</v>
      </c>
      <c r="B1150" s="20" t="s">
        <v>220</v>
      </c>
      <c r="C1150" s="21">
        <v>650</v>
      </c>
      <c r="D1150" s="22">
        <f t="shared" si="63"/>
        <v>0.12615384615384614</v>
      </c>
      <c r="E1150" s="21">
        <v>146</v>
      </c>
      <c r="F1150" s="21">
        <v>82</v>
      </c>
      <c r="G1150" s="21">
        <v>30</v>
      </c>
      <c r="H1150" s="21">
        <v>2</v>
      </c>
      <c r="I1150" s="21">
        <v>32</v>
      </c>
      <c r="J1150" s="21">
        <v>26</v>
      </c>
      <c r="K1150" s="21">
        <v>78</v>
      </c>
      <c r="L1150" s="23">
        <v>0.24099999999999999</v>
      </c>
      <c r="N1150" s="21">
        <f t="shared" si="65"/>
        <v>1142</v>
      </c>
      <c r="O1150" s="20" t="s">
        <v>613</v>
      </c>
      <c r="P1150" s="21">
        <v>802</v>
      </c>
      <c r="Q1150" s="23">
        <f t="shared" si="64"/>
        <v>0.14588528678304238</v>
      </c>
      <c r="R1150" s="21">
        <v>172</v>
      </c>
      <c r="S1150" s="25">
        <v>117</v>
      </c>
      <c r="T1150" s="21">
        <v>36</v>
      </c>
      <c r="U1150" s="21">
        <v>3</v>
      </c>
      <c r="V1150" s="21">
        <v>16</v>
      </c>
      <c r="W1150" s="21">
        <v>61</v>
      </c>
      <c r="X1150" s="21">
        <v>151</v>
      </c>
      <c r="Y1150" s="21">
        <v>190.2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</row>
    <row r="1151" spans="1:42" x14ac:dyDescent="0.25">
      <c r="A1151" s="20">
        <v>6184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N1151" s="21">
        <f t="shared" si="65"/>
        <v>1143</v>
      </c>
      <c r="O1151" s="20" t="s">
        <v>828</v>
      </c>
      <c r="P1151" s="21">
        <v>802</v>
      </c>
      <c r="Q1151" s="23">
        <f t="shared" si="64"/>
        <v>0.15336658354114713</v>
      </c>
      <c r="R1151" s="21">
        <v>187</v>
      </c>
      <c r="S1151" s="25">
        <v>123</v>
      </c>
      <c r="T1151" s="21">
        <v>37</v>
      </c>
      <c r="U1151" s="21">
        <v>2</v>
      </c>
      <c r="V1151" s="21">
        <v>25</v>
      </c>
      <c r="W1151" s="21">
        <v>64</v>
      </c>
      <c r="X1151" s="21">
        <v>129</v>
      </c>
      <c r="Y1151" s="21">
        <v>189.1</v>
      </c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spans="1:42" x14ac:dyDescent="0.25">
      <c r="A1152" s="20">
        <v>738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N1152" s="21">
        <f t="shared" si="65"/>
        <v>1144</v>
      </c>
      <c r="O1152" s="20" t="s">
        <v>611</v>
      </c>
      <c r="P1152" s="21">
        <v>802</v>
      </c>
      <c r="Q1152" s="23">
        <f t="shared" si="64"/>
        <v>0.14588528678304238</v>
      </c>
      <c r="R1152" s="21">
        <v>198</v>
      </c>
      <c r="S1152" s="25">
        <v>117</v>
      </c>
      <c r="T1152" s="21">
        <v>51</v>
      </c>
      <c r="U1152" s="21">
        <v>3</v>
      </c>
      <c r="V1152" s="21">
        <v>27</v>
      </c>
      <c r="W1152" s="21">
        <v>53</v>
      </c>
      <c r="X1152" s="21">
        <v>168</v>
      </c>
      <c r="Y1152" s="21">
        <v>186</v>
      </c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spans="1:42" x14ac:dyDescent="0.25">
      <c r="A1153" s="20">
        <v>4940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N1153" s="21">
        <f t="shared" si="65"/>
        <v>1145</v>
      </c>
      <c r="O1153" s="20" t="s">
        <v>797</v>
      </c>
      <c r="P1153" s="21">
        <v>802</v>
      </c>
      <c r="Q1153" s="23">
        <f t="shared" si="64"/>
        <v>0.17581047381546136</v>
      </c>
      <c r="R1153" s="21">
        <v>187</v>
      </c>
      <c r="S1153" s="25">
        <v>141</v>
      </c>
      <c r="T1153" s="21">
        <v>26</v>
      </c>
      <c r="U1153" s="21">
        <v>1</v>
      </c>
      <c r="V1153" s="21">
        <v>19</v>
      </c>
      <c r="W1153" s="21">
        <v>73</v>
      </c>
      <c r="X1153" s="21">
        <v>129</v>
      </c>
      <c r="Y1153" s="21">
        <v>183.1</v>
      </c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</row>
    <row r="1154" spans="1:42" x14ac:dyDescent="0.25">
      <c r="A1154" s="20">
        <v>513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N1154" s="21">
        <f t="shared" si="65"/>
        <v>1146</v>
      </c>
      <c r="O1154" s="20" t="s">
        <v>757</v>
      </c>
      <c r="P1154" s="21">
        <v>802</v>
      </c>
      <c r="Q1154" s="23">
        <f t="shared" si="64"/>
        <v>0.13216957605985039</v>
      </c>
      <c r="R1154" s="21">
        <v>160</v>
      </c>
      <c r="S1154" s="25">
        <v>106</v>
      </c>
      <c r="T1154" s="21">
        <v>36</v>
      </c>
      <c r="U1154" s="21">
        <v>4</v>
      </c>
      <c r="V1154" s="21">
        <v>14</v>
      </c>
      <c r="W1154" s="21">
        <v>105</v>
      </c>
      <c r="X1154" s="21">
        <v>174</v>
      </c>
      <c r="Y1154" s="21">
        <v>182.2</v>
      </c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spans="1:42" x14ac:dyDescent="0.25">
      <c r="A1155" s="20">
        <v>293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N1155" s="21">
        <f t="shared" si="65"/>
        <v>1147</v>
      </c>
      <c r="O1155" s="20" t="s">
        <v>551</v>
      </c>
      <c r="P1155" s="21">
        <v>802</v>
      </c>
      <c r="Q1155" s="23">
        <f t="shared" si="64"/>
        <v>0.18703241895261846</v>
      </c>
      <c r="R1155" s="21">
        <v>197</v>
      </c>
      <c r="S1155" s="25">
        <v>150</v>
      </c>
      <c r="T1155" s="21">
        <v>32</v>
      </c>
      <c r="U1155" s="21">
        <v>1</v>
      </c>
      <c r="V1155" s="21">
        <v>14</v>
      </c>
      <c r="W1155" s="21">
        <v>73</v>
      </c>
      <c r="X1155" s="21">
        <v>140</v>
      </c>
      <c r="Y1155" s="21">
        <v>180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</row>
    <row r="1156" spans="1:42" x14ac:dyDescent="0.25">
      <c r="A1156" s="20">
        <v>1327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N1156" s="21">
        <f t="shared" si="65"/>
        <v>1148</v>
      </c>
      <c r="O1156" s="20" t="s">
        <v>499</v>
      </c>
      <c r="P1156" s="21">
        <v>802</v>
      </c>
      <c r="Q1156" s="23">
        <f t="shared" si="64"/>
        <v>0.13840399002493767</v>
      </c>
      <c r="R1156" s="21">
        <v>188</v>
      </c>
      <c r="S1156" s="25">
        <v>111</v>
      </c>
      <c r="T1156" s="21">
        <v>43</v>
      </c>
      <c r="U1156" s="21">
        <v>4</v>
      </c>
      <c r="V1156" s="21">
        <v>30</v>
      </c>
      <c r="W1156" s="21">
        <v>81</v>
      </c>
      <c r="X1156" s="21">
        <v>161</v>
      </c>
      <c r="Y1156" s="21">
        <v>179</v>
      </c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</row>
    <row r="1157" spans="1:42" x14ac:dyDescent="0.25">
      <c r="A1157" s="20">
        <v>319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N1157" s="21">
        <f t="shared" si="65"/>
        <v>1149</v>
      </c>
      <c r="O1157" s="20" t="s">
        <v>863</v>
      </c>
      <c r="P1157" s="21">
        <v>802</v>
      </c>
      <c r="Q1157" s="23">
        <f t="shared" si="64"/>
        <v>0.19201995012468828</v>
      </c>
      <c r="R1157" s="21">
        <v>223</v>
      </c>
      <c r="S1157" s="25">
        <v>154</v>
      </c>
      <c r="T1157" s="21">
        <v>38</v>
      </c>
      <c r="U1157" s="21">
        <v>1</v>
      </c>
      <c r="V1157" s="21">
        <v>30</v>
      </c>
      <c r="W1157" s="21">
        <v>77</v>
      </c>
      <c r="X1157" s="21">
        <v>71</v>
      </c>
      <c r="Y1157" s="21">
        <v>172.2</v>
      </c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spans="1:42" x14ac:dyDescent="0.25">
      <c r="A1158" s="20">
        <v>13367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N1158" s="21">
        <f t="shared" si="65"/>
        <v>1150</v>
      </c>
      <c r="O1158" s="20" t="s">
        <v>487</v>
      </c>
      <c r="P1158" s="21">
        <v>801</v>
      </c>
      <c r="Q1158" s="23">
        <f t="shared" si="64"/>
        <v>0.1348314606741573</v>
      </c>
      <c r="R1158" s="21">
        <v>172</v>
      </c>
      <c r="S1158" s="25">
        <v>108</v>
      </c>
      <c r="T1158" s="21">
        <v>35</v>
      </c>
      <c r="U1158" s="21">
        <v>4</v>
      </c>
      <c r="V1158" s="21">
        <v>25</v>
      </c>
      <c r="W1158" s="21">
        <v>45</v>
      </c>
      <c r="X1158" s="21">
        <v>215</v>
      </c>
      <c r="Y1158" s="21">
        <v>202.1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spans="1:42" x14ac:dyDescent="0.25">
      <c r="A1159" s="20">
        <v>731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N1159" s="21">
        <f t="shared" si="65"/>
        <v>1151</v>
      </c>
      <c r="O1159" s="20" t="s">
        <v>705</v>
      </c>
      <c r="P1159" s="21">
        <v>801</v>
      </c>
      <c r="Q1159" s="23">
        <f t="shared" si="64"/>
        <v>0.16729088639200998</v>
      </c>
      <c r="R1159" s="21">
        <v>193</v>
      </c>
      <c r="S1159" s="25">
        <v>134</v>
      </c>
      <c r="T1159" s="21">
        <v>33</v>
      </c>
      <c r="U1159" s="21">
        <v>5</v>
      </c>
      <c r="V1159" s="21">
        <v>21</v>
      </c>
      <c r="W1159" s="21">
        <v>48</v>
      </c>
      <c r="X1159" s="21">
        <v>122</v>
      </c>
      <c r="Y1159" s="21">
        <v>192.1</v>
      </c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</row>
    <row r="1160" spans="1:42" x14ac:dyDescent="0.25">
      <c r="A1160" s="20">
        <v>432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N1160" s="21">
        <f t="shared" si="65"/>
        <v>1152</v>
      </c>
      <c r="O1160" s="20" t="s">
        <v>553</v>
      </c>
      <c r="P1160" s="21">
        <v>801</v>
      </c>
      <c r="Q1160" s="23">
        <f t="shared" si="64"/>
        <v>0.14481897627965043</v>
      </c>
      <c r="R1160" s="21">
        <v>165</v>
      </c>
      <c r="S1160" s="25">
        <v>116</v>
      </c>
      <c r="T1160" s="21">
        <v>35</v>
      </c>
      <c r="U1160" s="21">
        <v>3</v>
      </c>
      <c r="V1160" s="21">
        <v>11</v>
      </c>
      <c r="W1160" s="21">
        <v>67</v>
      </c>
      <c r="X1160" s="21">
        <v>209</v>
      </c>
      <c r="Y1160" s="21">
        <v>191</v>
      </c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spans="1:42" x14ac:dyDescent="0.25">
      <c r="A1161" s="20">
        <v>10047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N1161" s="21">
        <f t="shared" si="65"/>
        <v>1153</v>
      </c>
      <c r="O1161" s="20" t="s">
        <v>814</v>
      </c>
      <c r="P1161" s="21">
        <v>801</v>
      </c>
      <c r="Q1161" s="23">
        <f t="shared" si="64"/>
        <v>0.18601747815230962</v>
      </c>
      <c r="R1161" s="21">
        <v>198</v>
      </c>
      <c r="S1161" s="25">
        <v>149</v>
      </c>
      <c r="T1161" s="21">
        <v>29</v>
      </c>
      <c r="U1161" s="21">
        <v>5</v>
      </c>
      <c r="V1161" s="21">
        <v>15</v>
      </c>
      <c r="W1161" s="21">
        <v>59</v>
      </c>
      <c r="X1161" s="21">
        <v>139</v>
      </c>
      <c r="Y1161" s="21">
        <v>189.2</v>
      </c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spans="1:42" x14ac:dyDescent="0.25">
      <c r="A1162" s="20">
        <v>48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N1162" s="21">
        <f t="shared" si="65"/>
        <v>1154</v>
      </c>
      <c r="O1162" s="20" t="s">
        <v>532</v>
      </c>
      <c r="P1162" s="21">
        <v>801</v>
      </c>
      <c r="Q1162" s="23">
        <f t="shared" ref="Q1162:Q1178" si="66">S1162/P1162</f>
        <v>0.15855181023720349</v>
      </c>
      <c r="R1162" s="21">
        <v>199</v>
      </c>
      <c r="S1162" s="25">
        <v>127</v>
      </c>
      <c r="T1162" s="21">
        <v>44</v>
      </c>
      <c r="U1162" s="21">
        <v>7</v>
      </c>
      <c r="V1162" s="21">
        <v>21</v>
      </c>
      <c r="W1162" s="21">
        <v>57</v>
      </c>
      <c r="X1162" s="21">
        <v>145</v>
      </c>
      <c r="Y1162" s="21">
        <v>189</v>
      </c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spans="1:42" x14ac:dyDescent="0.25">
      <c r="A1163" s="20">
        <v>9892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N1163" s="21">
        <f t="shared" ref="N1163:N1178" si="67">N1162+1</f>
        <v>1155</v>
      </c>
      <c r="O1163" s="20" t="s">
        <v>775</v>
      </c>
      <c r="P1163" s="21">
        <v>801</v>
      </c>
      <c r="Q1163" s="23">
        <f t="shared" si="66"/>
        <v>0.12109862671660425</v>
      </c>
      <c r="R1163" s="21">
        <v>171</v>
      </c>
      <c r="S1163" s="25">
        <v>97</v>
      </c>
      <c r="T1163" s="21">
        <v>47</v>
      </c>
      <c r="U1163" s="21">
        <v>3</v>
      </c>
      <c r="V1163" s="21">
        <v>24</v>
      </c>
      <c r="W1163" s="21">
        <v>77</v>
      </c>
      <c r="X1163" s="21">
        <v>175</v>
      </c>
      <c r="Y1163" s="21">
        <v>188</v>
      </c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spans="1:42" x14ac:dyDescent="0.25">
      <c r="A1164" s="20">
        <v>1491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N1164" s="21">
        <f t="shared" si="67"/>
        <v>1156</v>
      </c>
      <c r="O1164" s="20" t="s">
        <v>627</v>
      </c>
      <c r="P1164" s="21">
        <v>801</v>
      </c>
      <c r="Q1164" s="23">
        <f t="shared" si="66"/>
        <v>0.1523096129837703</v>
      </c>
      <c r="R1164" s="21">
        <v>199</v>
      </c>
      <c r="S1164" s="25">
        <v>122</v>
      </c>
      <c r="T1164" s="21">
        <v>43</v>
      </c>
      <c r="U1164" s="21">
        <v>8</v>
      </c>
      <c r="V1164" s="21">
        <v>26</v>
      </c>
      <c r="W1164" s="21">
        <v>56</v>
      </c>
      <c r="X1164" s="21">
        <v>107</v>
      </c>
      <c r="Y1164" s="21">
        <v>185.2</v>
      </c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spans="1:42" x14ac:dyDescent="0.25">
      <c r="A1165" s="20">
        <v>243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N1165" s="21">
        <f t="shared" si="67"/>
        <v>1157</v>
      </c>
      <c r="O1165" s="20" t="s">
        <v>842</v>
      </c>
      <c r="P1165" s="21">
        <v>801</v>
      </c>
      <c r="Q1165" s="23">
        <f t="shared" si="66"/>
        <v>0.17727840199750311</v>
      </c>
      <c r="R1165" s="21">
        <v>219</v>
      </c>
      <c r="S1165" s="25">
        <v>142</v>
      </c>
      <c r="T1165" s="21">
        <v>51</v>
      </c>
      <c r="U1165" s="21">
        <v>3</v>
      </c>
      <c r="V1165" s="21">
        <v>23</v>
      </c>
      <c r="W1165" s="21">
        <v>36</v>
      </c>
      <c r="X1165" s="21">
        <v>119</v>
      </c>
      <c r="Y1165" s="21">
        <v>185</v>
      </c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</row>
    <row r="1166" spans="1:42" x14ac:dyDescent="0.25">
      <c r="A1166" s="20">
        <v>9847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N1166" s="21">
        <f t="shared" si="67"/>
        <v>1158</v>
      </c>
      <c r="O1166" s="20" t="s">
        <v>802</v>
      </c>
      <c r="P1166" s="21">
        <v>801</v>
      </c>
      <c r="Q1166" s="23">
        <f t="shared" si="66"/>
        <v>0.13982521847690388</v>
      </c>
      <c r="R1166" s="21">
        <v>182</v>
      </c>
      <c r="S1166" s="25">
        <v>112</v>
      </c>
      <c r="T1166" s="21">
        <v>36</v>
      </c>
      <c r="U1166" s="21">
        <v>7</v>
      </c>
      <c r="V1166" s="21">
        <v>27</v>
      </c>
      <c r="W1166" s="21">
        <v>84</v>
      </c>
      <c r="X1166" s="21">
        <v>148</v>
      </c>
      <c r="Y1166" s="21">
        <v>178.1</v>
      </c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spans="1:42" x14ac:dyDescent="0.25">
      <c r="A1167" s="20">
        <v>4314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N1167" s="21">
        <f t="shared" si="67"/>
        <v>1159</v>
      </c>
      <c r="O1167" s="20" t="s">
        <v>525</v>
      </c>
      <c r="P1167" s="21">
        <v>800</v>
      </c>
      <c r="Q1167" s="23">
        <f t="shared" si="66"/>
        <v>0.13</v>
      </c>
      <c r="R1167" s="21">
        <v>162</v>
      </c>
      <c r="S1167" s="25">
        <v>104</v>
      </c>
      <c r="T1167" s="21">
        <v>43</v>
      </c>
      <c r="U1167" s="21">
        <v>0</v>
      </c>
      <c r="V1167" s="21">
        <v>15</v>
      </c>
      <c r="W1167" s="21">
        <v>48</v>
      </c>
      <c r="X1167" s="21">
        <v>246</v>
      </c>
      <c r="Y1167" s="21">
        <v>200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spans="1:42" x14ac:dyDescent="0.25">
      <c r="A1168" s="20">
        <v>1744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N1168" s="21">
        <f t="shared" si="67"/>
        <v>1160</v>
      </c>
      <c r="O1168" s="20" t="s">
        <v>620</v>
      </c>
      <c r="P1168" s="21">
        <v>800</v>
      </c>
      <c r="Q1168" s="23">
        <f t="shared" si="66"/>
        <v>0.16875000000000001</v>
      </c>
      <c r="R1168" s="21">
        <v>185</v>
      </c>
      <c r="S1168" s="25">
        <v>135</v>
      </c>
      <c r="T1168" s="21">
        <v>30</v>
      </c>
      <c r="U1168" s="21">
        <v>7</v>
      </c>
      <c r="V1168" s="21">
        <v>13</v>
      </c>
      <c r="W1168" s="21">
        <v>29</v>
      </c>
      <c r="X1168" s="21">
        <v>182</v>
      </c>
      <c r="Y1168" s="21">
        <v>199.2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spans="1:42" x14ac:dyDescent="0.25">
      <c r="A1169" s="20">
        <v>1390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N1169" s="21">
        <f t="shared" si="67"/>
        <v>1161</v>
      </c>
      <c r="O1169" s="20" t="s">
        <v>497</v>
      </c>
      <c r="P1169" s="21">
        <v>800</v>
      </c>
      <c r="Q1169" s="23">
        <f t="shared" si="66"/>
        <v>0.15125</v>
      </c>
      <c r="R1169" s="21">
        <v>174</v>
      </c>
      <c r="S1169" s="25">
        <v>121</v>
      </c>
      <c r="T1169" s="21">
        <v>27</v>
      </c>
      <c r="U1169" s="21">
        <v>6</v>
      </c>
      <c r="V1169" s="21">
        <v>20</v>
      </c>
      <c r="W1169" s="21">
        <v>70</v>
      </c>
      <c r="X1169" s="21">
        <v>184</v>
      </c>
      <c r="Y1169" s="21">
        <v>195.2</v>
      </c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spans="1:42" x14ac:dyDescent="0.25">
      <c r="A1170" s="20">
        <v>1311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N1170" s="21">
        <f t="shared" si="67"/>
        <v>1162</v>
      </c>
      <c r="O1170" s="20" t="s">
        <v>686</v>
      </c>
      <c r="P1170" s="21">
        <v>800</v>
      </c>
      <c r="Q1170" s="23">
        <f t="shared" si="66"/>
        <v>0.14249999999999999</v>
      </c>
      <c r="R1170" s="21">
        <v>181</v>
      </c>
      <c r="S1170" s="25">
        <v>114</v>
      </c>
      <c r="T1170" s="21">
        <v>38</v>
      </c>
      <c r="U1170" s="21">
        <v>5</v>
      </c>
      <c r="V1170" s="21">
        <v>24</v>
      </c>
      <c r="W1170" s="21">
        <v>43</v>
      </c>
      <c r="X1170" s="21">
        <v>165</v>
      </c>
      <c r="Y1170" s="21">
        <v>195.1</v>
      </c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spans="1:42" x14ac:dyDescent="0.25">
      <c r="A1171" s="20">
        <v>256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N1171" s="21">
        <f t="shared" si="67"/>
        <v>1163</v>
      </c>
      <c r="O1171" s="20" t="s">
        <v>622</v>
      </c>
      <c r="P1171" s="21">
        <v>800</v>
      </c>
      <c r="Q1171" s="23">
        <f t="shared" si="66"/>
        <v>0.12875</v>
      </c>
      <c r="R1171" s="21">
        <v>172</v>
      </c>
      <c r="S1171" s="25">
        <v>103</v>
      </c>
      <c r="T1171" s="21">
        <v>39</v>
      </c>
      <c r="U1171" s="21">
        <v>2</v>
      </c>
      <c r="V1171" s="21">
        <v>28</v>
      </c>
      <c r="W1171" s="21">
        <v>51</v>
      </c>
      <c r="X1171" s="21">
        <v>158</v>
      </c>
      <c r="Y1171" s="21">
        <v>192.2</v>
      </c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</row>
    <row r="1172" spans="1:42" x14ac:dyDescent="0.25">
      <c r="A1172" s="20">
        <v>16376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N1172" s="21">
        <f t="shared" si="67"/>
        <v>1164</v>
      </c>
      <c r="O1172" s="20" t="s">
        <v>853</v>
      </c>
      <c r="P1172" s="21">
        <v>800</v>
      </c>
      <c r="Q1172" s="23">
        <f t="shared" si="66"/>
        <v>0.13125000000000001</v>
      </c>
      <c r="R1172" s="21">
        <v>169</v>
      </c>
      <c r="S1172" s="25">
        <v>105</v>
      </c>
      <c r="T1172" s="21">
        <v>38</v>
      </c>
      <c r="U1172" s="21">
        <v>5</v>
      </c>
      <c r="V1172" s="21">
        <v>21</v>
      </c>
      <c r="W1172" s="21">
        <v>87</v>
      </c>
      <c r="X1172" s="21">
        <v>111</v>
      </c>
      <c r="Y1172" s="21">
        <v>190.1</v>
      </c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spans="1:42" x14ac:dyDescent="0.25">
      <c r="A1173" s="20">
        <v>6885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N1173" s="21">
        <f t="shared" si="67"/>
        <v>1165</v>
      </c>
      <c r="O1173" s="20" t="s">
        <v>639</v>
      </c>
      <c r="P1173" s="21">
        <v>800</v>
      </c>
      <c r="Q1173" s="23">
        <f t="shared" si="66"/>
        <v>0.14874999999999999</v>
      </c>
      <c r="R1173" s="21">
        <v>191</v>
      </c>
      <c r="S1173" s="25">
        <v>119</v>
      </c>
      <c r="T1173" s="21">
        <v>47</v>
      </c>
      <c r="U1173" s="21">
        <v>3</v>
      </c>
      <c r="V1173" s="21">
        <v>22</v>
      </c>
      <c r="W1173" s="21">
        <v>64</v>
      </c>
      <c r="X1173" s="21">
        <v>110</v>
      </c>
      <c r="Y1173" s="21">
        <v>189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</row>
    <row r="1174" spans="1:42" x14ac:dyDescent="0.25">
      <c r="A1174" s="20">
        <v>3269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N1174" s="21">
        <f t="shared" si="67"/>
        <v>1166</v>
      </c>
      <c r="O1174" s="20" t="s">
        <v>798</v>
      </c>
      <c r="P1174" s="21">
        <v>800</v>
      </c>
      <c r="Q1174" s="23">
        <f t="shared" si="66"/>
        <v>0.14874999999999999</v>
      </c>
      <c r="R1174" s="21">
        <v>180</v>
      </c>
      <c r="S1174" s="25">
        <v>119</v>
      </c>
      <c r="T1174" s="21">
        <v>36</v>
      </c>
      <c r="U1174" s="21">
        <v>3</v>
      </c>
      <c r="V1174" s="21">
        <v>22</v>
      </c>
      <c r="W1174" s="21">
        <v>77</v>
      </c>
      <c r="X1174" s="21">
        <v>137</v>
      </c>
      <c r="Y1174" s="21">
        <v>187.1</v>
      </c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</row>
    <row r="1175" spans="1:42" x14ac:dyDescent="0.25">
      <c r="A1175" s="20">
        <v>2154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N1175" s="21">
        <f t="shared" si="67"/>
        <v>1167</v>
      </c>
      <c r="O1175" s="20" t="s">
        <v>806</v>
      </c>
      <c r="P1175" s="21">
        <v>800</v>
      </c>
      <c r="Q1175" s="23">
        <f t="shared" si="66"/>
        <v>0.15625</v>
      </c>
      <c r="R1175" s="21">
        <v>202</v>
      </c>
      <c r="S1175" s="25">
        <v>125</v>
      </c>
      <c r="T1175" s="21">
        <v>44</v>
      </c>
      <c r="U1175" s="21">
        <v>6</v>
      </c>
      <c r="V1175" s="21">
        <v>27</v>
      </c>
      <c r="W1175" s="21">
        <v>61</v>
      </c>
      <c r="X1175" s="21">
        <v>144</v>
      </c>
      <c r="Y1175" s="21">
        <v>185.1</v>
      </c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</row>
    <row r="1176" spans="1:42" x14ac:dyDescent="0.25">
      <c r="A1176" s="20">
        <v>1677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N1176" s="21">
        <f t="shared" si="67"/>
        <v>1168</v>
      </c>
      <c r="O1176" s="20" t="s">
        <v>838</v>
      </c>
      <c r="P1176" s="21">
        <v>800</v>
      </c>
      <c r="Q1176" s="23">
        <f t="shared" si="66"/>
        <v>0.19</v>
      </c>
      <c r="R1176" s="21">
        <v>207</v>
      </c>
      <c r="S1176" s="25">
        <v>152</v>
      </c>
      <c r="T1176" s="21">
        <v>30</v>
      </c>
      <c r="U1176" s="21">
        <v>7</v>
      </c>
      <c r="V1176" s="21">
        <v>18</v>
      </c>
      <c r="W1176" s="21">
        <v>47</v>
      </c>
      <c r="X1176" s="21">
        <v>110</v>
      </c>
      <c r="Y1176" s="21">
        <v>182</v>
      </c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</row>
    <row r="1177" spans="1:42" x14ac:dyDescent="0.25">
      <c r="A1177" s="20">
        <v>319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N1177" s="21">
        <f t="shared" si="67"/>
        <v>1169</v>
      </c>
      <c r="O1177" s="20" t="s">
        <v>859</v>
      </c>
      <c r="P1177" s="21">
        <v>800</v>
      </c>
      <c r="Q1177" s="23">
        <f t="shared" si="66"/>
        <v>0.16</v>
      </c>
      <c r="R1177" s="21">
        <v>209</v>
      </c>
      <c r="S1177" s="25">
        <v>128</v>
      </c>
      <c r="T1177" s="21">
        <v>54</v>
      </c>
      <c r="U1177" s="21">
        <v>4</v>
      </c>
      <c r="V1177" s="21">
        <v>23</v>
      </c>
      <c r="W1177" s="21">
        <v>49</v>
      </c>
      <c r="X1177" s="21">
        <v>96</v>
      </c>
      <c r="Y1177" s="21">
        <v>182</v>
      </c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spans="1:42" x14ac:dyDescent="0.25">
      <c r="A1178" s="20">
        <v>6310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N1178" s="21">
        <f t="shared" si="67"/>
        <v>1170</v>
      </c>
      <c r="O1178" s="20" t="s">
        <v>617</v>
      </c>
      <c r="P1178" s="21">
        <v>800</v>
      </c>
      <c r="Q1178" s="23">
        <f t="shared" si="66"/>
        <v>0.14874999999999999</v>
      </c>
      <c r="R1178" s="21">
        <v>201</v>
      </c>
      <c r="S1178" s="25">
        <v>119</v>
      </c>
      <c r="T1178" s="21">
        <v>49</v>
      </c>
      <c r="U1178" s="21">
        <v>5</v>
      </c>
      <c r="V1178" s="21">
        <v>28</v>
      </c>
      <c r="W1178" s="21">
        <v>44</v>
      </c>
      <c r="X1178" s="21">
        <v>107</v>
      </c>
      <c r="Y1178" s="21">
        <v>181.2</v>
      </c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spans="1:42" x14ac:dyDescent="0.25">
      <c r="A1179" s="20">
        <v>84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</row>
    <row r="1180" spans="1:42" x14ac:dyDescent="0.25">
      <c r="A1180" s="20">
        <v>8709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</row>
    <row r="1181" spans="1:42" x14ac:dyDescent="0.25">
      <c r="A1181" s="20">
        <v>1067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</row>
    <row r="1182" spans="1:42" x14ac:dyDescent="0.25">
      <c r="A1182" s="20">
        <v>1326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</row>
    <row r="1183" spans="1:42" x14ac:dyDescent="0.25">
      <c r="A1183" s="20">
        <v>7859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</row>
    <row r="1184" spans="1:42" x14ac:dyDescent="0.25">
      <c r="A1184" s="20">
        <v>5631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</row>
    <row r="1185" spans="1:12" x14ac:dyDescent="0.25">
      <c r="A1185" s="20">
        <v>4556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</row>
    <row r="1186" spans="1:12" x14ac:dyDescent="0.25">
      <c r="A1186" s="20">
        <v>4613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</row>
    <row r="1187" spans="1:12" x14ac:dyDescent="0.25">
      <c r="A1187" s="20">
        <v>2154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</row>
    <row r="1188" spans="1:12" x14ac:dyDescent="0.25">
      <c r="A1188" s="20">
        <v>10847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</row>
    <row r="1189" spans="1:12" x14ac:dyDescent="0.25">
      <c r="A1189" s="20">
        <v>12861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</row>
    <row r="1190" spans="1:12" x14ac:dyDescent="0.25">
      <c r="A1190" s="20">
        <v>11265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</row>
    <row r="1191" spans="1:12" x14ac:dyDescent="0.25">
      <c r="A1191" s="20">
        <v>1904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</row>
    <row r="1192" spans="1:12" x14ac:dyDescent="0.25">
      <c r="A1192" s="20">
        <v>8252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</row>
    <row r="1193" spans="1:12" x14ac:dyDescent="0.25">
      <c r="A1193" s="20">
        <v>4579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</row>
    <row r="1194" spans="1:12" x14ac:dyDescent="0.25">
      <c r="A1194" s="20">
        <v>14551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</row>
    <row r="1195" spans="1:12" x14ac:dyDescent="0.25">
      <c r="A1195" s="20">
        <v>10950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</row>
    <row r="1196" spans="1:12" x14ac:dyDescent="0.25">
      <c r="A1196" s="20">
        <v>13145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</row>
    <row r="1197" spans="1:12" x14ac:dyDescent="0.25">
      <c r="A1197" s="20">
        <v>1738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</row>
    <row r="1198" spans="1:12" x14ac:dyDescent="0.25">
      <c r="A1198" s="20">
        <v>185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</row>
    <row r="1199" spans="1:12" x14ac:dyDescent="0.25">
      <c r="A1199" s="20">
        <v>359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</row>
    <row r="1200" spans="1:12" x14ac:dyDescent="0.25">
      <c r="A1200" s="20">
        <v>12861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</row>
    <row r="1201" spans="1:12" x14ac:dyDescent="0.25">
      <c r="A1201" s="20">
        <v>16252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</row>
    <row r="1202" spans="1:12" x14ac:dyDescent="0.25">
      <c r="A1202" s="20">
        <v>548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</row>
    <row r="1203" spans="1:12" x14ac:dyDescent="0.25">
      <c r="A1203" s="20">
        <v>19326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</row>
    <row r="1204" spans="1:12" x14ac:dyDescent="0.25">
      <c r="A1204" s="20">
        <v>3174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</row>
    <row r="1205" spans="1:12" x14ac:dyDescent="0.25">
      <c r="A1205" s="20">
        <v>96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</row>
    <row r="1206" spans="1:12" x14ac:dyDescent="0.25">
      <c r="A1206" s="20">
        <v>1042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</row>
    <row r="1207" spans="1:12" x14ac:dyDescent="0.25">
      <c r="A1207" s="20">
        <v>1326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</row>
    <row r="1208" spans="1:12" x14ac:dyDescent="0.25">
      <c r="A1208" s="20">
        <v>731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</row>
    <row r="1209" spans="1:12" x14ac:dyDescent="0.25">
      <c r="A1209" s="20">
        <v>131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</row>
    <row r="1210" spans="1:12" x14ac:dyDescent="0.25">
      <c r="A1210" s="20">
        <v>4022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</row>
    <row r="1211" spans="1:12" x14ac:dyDescent="0.25">
      <c r="A1211" s="20">
        <v>248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</row>
    <row r="1212" spans="1:12" x14ac:dyDescent="0.25">
      <c r="A1212" s="20">
        <v>1419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</row>
    <row r="1213" spans="1:12" x14ac:dyDescent="0.25">
      <c r="A1213" s="20">
        <v>1152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</row>
    <row r="1214" spans="1:12" x14ac:dyDescent="0.25">
      <c r="A1214" s="20">
        <v>13510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</row>
    <row r="1215" spans="1:12" x14ac:dyDescent="0.25">
      <c r="A1215" s="20">
        <v>12979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</row>
    <row r="1216" spans="1:12" x14ac:dyDescent="0.25">
      <c r="A1216" s="20">
        <v>393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</row>
    <row r="1217" spans="1:12" x14ac:dyDescent="0.25">
      <c r="A1217" s="20">
        <v>9077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</row>
    <row r="1218" spans="1:12" x14ac:dyDescent="0.25">
      <c r="A1218" s="20">
        <v>1002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</row>
    <row r="1219" spans="1:12" x14ac:dyDescent="0.25">
      <c r="A1219" s="20">
        <v>4418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</row>
    <row r="1220" spans="1:12" x14ac:dyDescent="0.25">
      <c r="A1220" s="20">
        <v>2434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</row>
    <row r="1221" spans="1:12" x14ac:dyDescent="0.25">
      <c r="A1221" s="20">
        <v>13110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</row>
    <row r="1222" spans="1:12" x14ac:dyDescent="0.25">
      <c r="A1222" s="20">
        <v>48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</row>
    <row r="1223" spans="1:12" x14ac:dyDescent="0.25">
      <c r="A1223" s="20">
        <v>658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</row>
    <row r="1224" spans="1:12" x14ac:dyDescent="0.25">
      <c r="A1224" s="20">
        <v>19566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</row>
    <row r="1225" spans="1:12" x14ac:dyDescent="0.25">
      <c r="A1225" s="20">
        <v>1008686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</row>
    <row r="1226" spans="1:12" x14ac:dyDescent="0.25">
      <c r="A1226" s="20">
        <v>19290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</row>
    <row r="1227" spans="1:12" x14ac:dyDescent="0.25">
      <c r="A1227" s="20">
        <v>432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</row>
    <row r="1228" spans="1:12" x14ac:dyDescent="0.25">
      <c r="A1228" s="20">
        <v>949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</row>
    <row r="1229" spans="1:12" x14ac:dyDescent="0.25">
      <c r="A1229" s="20">
        <v>196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</row>
    <row r="1230" spans="1:12" x14ac:dyDescent="0.25">
      <c r="A1230" s="20">
        <v>1413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</row>
    <row r="1231" spans="1:12" x14ac:dyDescent="0.25">
      <c r="A1231" s="20">
        <v>911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</row>
    <row r="1232" spans="1:12" x14ac:dyDescent="0.25">
      <c r="A1232" s="20">
        <v>3057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</row>
    <row r="1233" spans="1:12" x14ac:dyDescent="0.25">
      <c r="A1233" s="20">
        <v>1738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</row>
    <row r="1234" spans="1:12" x14ac:dyDescent="0.25">
      <c r="A1234" s="20">
        <v>12434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</row>
    <row r="1235" spans="1:12" x14ac:dyDescent="0.25">
      <c r="A1235" s="20">
        <v>11493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</row>
    <row r="1236" spans="1:12" x14ac:dyDescent="0.25">
      <c r="A1236" s="20">
        <v>561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</row>
    <row r="1237" spans="1:12" x14ac:dyDescent="0.25">
      <c r="A1237" s="20">
        <v>990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</row>
    <row r="1238" spans="1:12" x14ac:dyDescent="0.25">
      <c r="A1238" s="20">
        <v>4881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</row>
    <row r="1239" spans="1:12" x14ac:dyDescent="0.25">
      <c r="A1239" s="20">
        <v>409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</row>
    <row r="1240" spans="1:12" x14ac:dyDescent="0.25">
      <c r="A1240" s="20">
        <v>2151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</row>
    <row r="1241" spans="1:12" x14ac:dyDescent="0.25">
      <c r="A1241" s="20">
        <v>13152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</row>
    <row r="1242" spans="1:12" x14ac:dyDescent="0.25">
      <c r="A1242" s="20">
        <v>3797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</row>
    <row r="1243" spans="1:12" x14ac:dyDescent="0.25">
      <c r="A1243" s="20">
        <v>1322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</row>
    <row r="1244" spans="1:12" x14ac:dyDescent="0.25">
      <c r="A1244" s="20">
        <v>791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</row>
    <row r="1245" spans="1:12" x14ac:dyDescent="0.25">
      <c r="A1245" s="20">
        <v>129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</row>
    <row r="1246" spans="1:12" x14ac:dyDescent="0.25">
      <c r="A1246" s="20">
        <v>9911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</row>
    <row r="1247" spans="1:12" x14ac:dyDescent="0.25">
      <c r="A1247" s="20">
        <v>2154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</row>
    <row r="1248" spans="1:12" x14ac:dyDescent="0.25">
      <c r="A1248" s="20">
        <v>320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</row>
    <row r="1249" spans="1:12" x14ac:dyDescent="0.25">
      <c r="A1249" s="20">
        <v>1112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</row>
    <row r="1250" spans="1:12" x14ac:dyDescent="0.25">
      <c r="A1250" s="20">
        <v>17027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</row>
    <row r="1251" spans="1:12" x14ac:dyDescent="0.25">
      <c r="A1251" s="20">
        <v>1015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</row>
    <row r="1252" spans="1:12" x14ac:dyDescent="0.25">
      <c r="A1252" s="20">
        <v>1153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</row>
    <row r="1253" spans="1:12" x14ac:dyDescent="0.25">
      <c r="A1253" s="20">
        <v>5209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</row>
    <row r="1254" spans="1:12" x14ac:dyDescent="0.25">
      <c r="A1254" s="20">
        <v>18036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</row>
    <row r="1255" spans="1:12" x14ac:dyDescent="0.25">
      <c r="A1255" s="20">
        <v>525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</row>
    <row r="1256" spans="1:12" x14ac:dyDescent="0.25">
      <c r="A1256" s="20">
        <v>1070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</row>
    <row r="1257" spans="1:12" x14ac:dyDescent="0.25">
      <c r="A1257" s="20">
        <v>1233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</row>
    <row r="1258" spans="1:12" x14ac:dyDescent="0.25">
      <c r="A1258" s="20">
        <v>5222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</row>
    <row r="1259" spans="1:12" x14ac:dyDescent="0.25">
      <c r="A1259" s="20">
        <v>242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</row>
    <row r="1260" spans="1:12" x14ac:dyDescent="0.25">
      <c r="A1260" s="20">
        <v>1908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</row>
    <row r="1261" spans="1:12" x14ac:dyDescent="0.25">
      <c r="A1261" s="20">
        <v>634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</row>
    <row r="1262" spans="1:12" x14ac:dyDescent="0.25">
      <c r="A1262" s="20">
        <v>275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</row>
    <row r="1263" spans="1:12" x14ac:dyDescent="0.25">
      <c r="A1263" s="20">
        <v>1178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</row>
    <row r="1264" spans="1:12" x14ac:dyDescent="0.25">
      <c r="A1264" s="20">
        <v>3361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</row>
    <row r="1265" spans="1:12" x14ac:dyDescent="0.25">
      <c r="A1265" s="20">
        <v>242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</row>
    <row r="1266" spans="1:12" x14ac:dyDescent="0.25">
      <c r="A1266" s="20">
        <v>88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</row>
    <row r="1267" spans="1:12" x14ac:dyDescent="0.25">
      <c r="A1267" s="20">
        <v>778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</row>
    <row r="1268" spans="1:12" x14ac:dyDescent="0.25">
      <c r="A1268" s="20">
        <v>2521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</row>
    <row r="1269" spans="1:12" x14ac:dyDescent="0.25">
      <c r="A1269" s="20">
        <v>1443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</row>
    <row r="1270" spans="1:12" x14ac:dyDescent="0.25">
      <c r="A1270" s="20">
        <v>731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</row>
    <row r="1271" spans="1:12" x14ac:dyDescent="0.25">
      <c r="A1271" s="20">
        <v>8252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</row>
    <row r="1272" spans="1:12" x14ac:dyDescent="0.25">
      <c r="A1272" s="20">
        <v>4316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</row>
    <row r="1273" spans="1:12" x14ac:dyDescent="0.25">
      <c r="A1273" s="20">
        <v>2396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</row>
    <row r="1274" spans="1:12" x14ac:dyDescent="0.25">
      <c r="A1274" s="20">
        <v>1178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</row>
    <row r="1275" spans="1:12" x14ac:dyDescent="0.25">
      <c r="A1275" s="20">
        <v>1326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</row>
    <row r="1276" spans="1:12" x14ac:dyDescent="0.25">
      <c r="A1276" s="20">
        <v>19566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</row>
    <row r="1277" spans="1:12" x14ac:dyDescent="0.25">
      <c r="A1277" s="20">
        <v>4720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</row>
    <row r="1278" spans="1:12" x14ac:dyDescent="0.25">
      <c r="A1278" s="20">
        <v>2434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</row>
    <row r="1279" spans="1:12" x14ac:dyDescent="0.25">
      <c r="A1279" s="20">
        <v>6310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</row>
    <row r="1280" spans="1:12" x14ac:dyDescent="0.25">
      <c r="A1280" s="20">
        <v>1177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</row>
    <row r="1281" spans="1:12" x14ac:dyDescent="0.25">
      <c r="A1281" s="20">
        <v>639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</row>
    <row r="1282" spans="1:12" x14ac:dyDescent="0.25">
      <c r="A1282" s="20">
        <v>778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</row>
    <row r="1283" spans="1:12" x14ac:dyDescent="0.25">
      <c r="A1283" s="20">
        <v>1176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</row>
    <row r="1284" spans="1:12" x14ac:dyDescent="0.25">
      <c r="A1284" s="20">
        <v>1857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</row>
    <row r="1285" spans="1:12" x14ac:dyDescent="0.25">
      <c r="A1285" s="20">
        <v>393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</row>
    <row r="1286" spans="1:12" x14ac:dyDescent="0.25">
      <c r="A1286" s="20">
        <v>9776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</row>
    <row r="1287" spans="1:12" x14ac:dyDescent="0.25">
      <c r="A1287" s="20">
        <v>7859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</row>
    <row r="1288" spans="1:12" x14ac:dyDescent="0.25">
      <c r="A1288" s="20">
        <v>4082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</row>
    <row r="1289" spans="1:12" x14ac:dyDescent="0.25">
      <c r="A1289" s="20">
        <v>4220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</row>
    <row r="1290" spans="1:12" x14ac:dyDescent="0.25">
      <c r="A1290" s="20">
        <v>5222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</row>
    <row r="1291" spans="1:12" x14ac:dyDescent="0.25">
      <c r="A1291" s="20">
        <v>17919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</row>
    <row r="1292" spans="1:12" x14ac:dyDescent="0.25">
      <c r="A1292" s="20">
        <v>1322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</row>
    <row r="1293" spans="1:12" x14ac:dyDescent="0.25">
      <c r="A1293" s="20">
        <v>4054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</row>
    <row r="1294" spans="1:12" x14ac:dyDescent="0.25">
      <c r="A1294" s="20">
        <v>1908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</row>
    <row r="1295" spans="1:12" x14ac:dyDescent="0.25">
      <c r="A1295" s="20">
        <v>518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</row>
    <row r="1296" spans="1:12" x14ac:dyDescent="0.25">
      <c r="A1296" s="20">
        <v>6885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</row>
    <row r="1297" spans="1:12" x14ac:dyDescent="0.25">
      <c r="A1297" s="20">
        <v>19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</row>
    <row r="1298" spans="1:12" x14ac:dyDescent="0.25">
      <c r="A1298" s="20">
        <v>653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</row>
    <row r="1299" spans="1:12" x14ac:dyDescent="0.25">
      <c r="A1299" s="20">
        <v>210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</row>
    <row r="1300" spans="1:12" x14ac:dyDescent="0.25">
      <c r="A1300" s="20">
        <v>166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</row>
    <row r="1301" spans="1:12" x14ac:dyDescent="0.25">
      <c r="A1301" s="20">
        <v>14162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</row>
    <row r="1302" spans="1:12" x14ac:dyDescent="0.25">
      <c r="A1302" s="20">
        <v>639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</row>
    <row r="1303" spans="1:12" x14ac:dyDescent="0.25">
      <c r="A1303" s="20">
        <v>14225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</row>
    <row r="1304" spans="1:12" x14ac:dyDescent="0.25">
      <c r="A1304" s="20">
        <v>1070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</row>
    <row r="1305" spans="1:12" x14ac:dyDescent="0.25">
      <c r="A1305" s="20">
        <v>5015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</row>
    <row r="1306" spans="1:12" x14ac:dyDescent="0.25">
      <c r="A1306" s="20">
        <v>6195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</row>
    <row r="1307" spans="1:12" x14ac:dyDescent="0.25">
      <c r="A1307" s="20">
        <v>11493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</row>
    <row r="1308" spans="1:12" x14ac:dyDescent="0.25">
      <c r="A1308" s="20">
        <v>2090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</row>
    <row r="1309" spans="1:12" x14ac:dyDescent="0.25">
      <c r="A1309" s="20">
        <v>5015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</row>
    <row r="1310" spans="1:12" x14ac:dyDescent="0.25">
      <c r="A1310" s="20">
        <v>254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</row>
    <row r="1311" spans="1:12" x14ac:dyDescent="0.25">
      <c r="A1311" s="20">
        <v>246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</row>
    <row r="1312" spans="1:12" x14ac:dyDescent="0.25">
      <c r="A1312" s="20">
        <v>520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</row>
    <row r="1313" spans="1:12" x14ac:dyDescent="0.25">
      <c r="A1313" s="20">
        <v>1609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</row>
    <row r="1314" spans="1:12" x14ac:dyDescent="0.25">
      <c r="A1314" s="20">
        <v>1738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</row>
    <row r="1315" spans="1:12" x14ac:dyDescent="0.25">
      <c r="A1315" s="20">
        <v>1617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</row>
    <row r="1316" spans="1:12" x14ac:dyDescent="0.25">
      <c r="A1316" s="20">
        <v>443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</row>
    <row r="1317" spans="1:12" x14ac:dyDescent="0.25">
      <c r="A1317" s="20">
        <v>958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</row>
    <row r="1318" spans="1:12" x14ac:dyDescent="0.25">
      <c r="A1318" s="20">
        <v>927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</row>
    <row r="1319" spans="1:12" x14ac:dyDescent="0.25">
      <c r="A1319" s="20">
        <v>3811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</row>
    <row r="1320" spans="1:12" x14ac:dyDescent="0.25">
      <c r="A1320" s="20">
        <v>652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</row>
    <row r="1321" spans="1:12" x14ac:dyDescent="0.25">
      <c r="A1321" s="20">
        <v>10155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</row>
    <row r="1322" spans="1:12" x14ac:dyDescent="0.25">
      <c r="A1322" s="20">
        <v>13611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</row>
    <row r="1323" spans="1:12" x14ac:dyDescent="0.25">
      <c r="A1323" s="20">
        <v>19755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</row>
    <row r="1324" spans="1:12" x14ac:dyDescent="0.25">
      <c r="A1324" s="20">
        <v>659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</row>
    <row r="1325" spans="1:12" x14ac:dyDescent="0.25">
      <c r="A1325" s="20">
        <v>15223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</row>
    <row r="1326" spans="1:12" x14ac:dyDescent="0.25">
      <c r="A1326" s="20">
        <v>798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</row>
    <row r="1327" spans="1:12" x14ac:dyDescent="0.25">
      <c r="A1327" s="20">
        <v>639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</row>
    <row r="1328" spans="1:12" x14ac:dyDescent="0.25">
      <c r="A1328" s="20">
        <v>242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</row>
    <row r="1329" spans="1:12" x14ac:dyDescent="0.25">
      <c r="A1329" s="20">
        <v>1038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</row>
    <row r="1330" spans="1:12" x14ac:dyDescent="0.25">
      <c r="A1330" s="20">
        <v>8610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</row>
    <row r="1331" spans="1:12" x14ac:dyDescent="0.25">
      <c r="A1331" s="20">
        <v>482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</row>
    <row r="1332" spans="1:12" x14ac:dyDescent="0.25">
      <c r="A1332" s="20">
        <v>1017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</row>
    <row r="1333" spans="1:12" x14ac:dyDescent="0.25">
      <c r="A1333" s="20">
        <v>1209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</row>
    <row r="1334" spans="1:12" x14ac:dyDescent="0.25">
      <c r="A1334" s="20">
        <v>6885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</row>
    <row r="1335" spans="1:12" x14ac:dyDescent="0.25">
      <c r="A1335" s="20">
        <v>4949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</row>
    <row r="1336" spans="1:12" x14ac:dyDescent="0.25">
      <c r="A1336" s="20">
        <v>1717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</row>
    <row r="1337" spans="1:12" x14ac:dyDescent="0.25">
      <c r="A1337" s="20">
        <v>103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</row>
    <row r="1338" spans="1:12" x14ac:dyDescent="0.25">
      <c r="A1338" s="20">
        <v>24610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</row>
    <row r="1339" spans="1:12" x14ac:dyDescent="0.25">
      <c r="A1339" s="20">
        <v>1041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</row>
    <row r="1340" spans="1:12" x14ac:dyDescent="0.25">
      <c r="A1340" s="20">
        <v>3797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</row>
    <row r="1341" spans="1:12" x14ac:dyDescent="0.25">
      <c r="A1341" s="20">
        <v>10339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</row>
    <row r="1342" spans="1:12" x14ac:dyDescent="0.25">
      <c r="A1342" s="20">
        <v>16376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</row>
    <row r="1343" spans="1:12" x14ac:dyDescent="0.25">
      <c r="A1343" s="20">
        <v>1580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</row>
    <row r="1344" spans="1:12" x14ac:dyDescent="0.25">
      <c r="A1344" s="20">
        <v>261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</row>
    <row r="1345" spans="1:12" x14ac:dyDescent="0.25">
      <c r="A1345" s="20">
        <v>5409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</row>
    <row r="1346" spans="1:12" x14ac:dyDescent="0.25">
      <c r="A1346" s="20">
        <v>17620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</row>
    <row r="1347" spans="1:12" x14ac:dyDescent="0.25">
      <c r="A1347" s="20">
        <v>11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</row>
    <row r="1348" spans="1:12" x14ac:dyDescent="0.25">
      <c r="A1348" s="20">
        <v>916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</row>
    <row r="1349" spans="1:12" x14ac:dyDescent="0.25">
      <c r="A1349" s="20">
        <v>4082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</row>
    <row r="1350" spans="1:12" x14ac:dyDescent="0.25">
      <c r="A1350" s="20">
        <v>1007334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</row>
    <row r="1351" spans="1:12" x14ac:dyDescent="0.25">
      <c r="A1351" s="20">
        <v>15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</row>
    <row r="1352" spans="1:12" x14ac:dyDescent="0.25">
      <c r="A1352" s="20">
        <v>4106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</row>
    <row r="1353" spans="1:12" x14ac:dyDescent="0.25">
      <c r="A1353" s="20">
        <v>1119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</row>
    <row r="1354" spans="1:12" x14ac:dyDescent="0.25">
      <c r="A1354" s="20">
        <v>9054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</row>
    <row r="1355" spans="1:12" x14ac:dyDescent="0.25">
      <c r="A1355" s="20">
        <v>19251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</row>
    <row r="1356" spans="1:12" x14ac:dyDescent="0.25">
      <c r="A1356" s="20">
        <v>950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</row>
    <row r="1357" spans="1:12" x14ac:dyDescent="0.25">
      <c r="A1357" s="20">
        <v>470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</row>
    <row r="1358" spans="1:12" x14ac:dyDescent="0.25">
      <c r="A1358" s="20">
        <v>10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</row>
    <row r="1359" spans="1:12" x14ac:dyDescent="0.25">
      <c r="A1359" s="20">
        <v>10556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</row>
    <row r="1360" spans="1:12" x14ac:dyDescent="0.25">
      <c r="A1360" s="20">
        <v>8347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</row>
    <row r="1361" spans="1:12" x14ac:dyDescent="0.25">
      <c r="A1361" s="20">
        <v>1314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</row>
    <row r="1362" spans="1:12" x14ac:dyDescent="0.25">
      <c r="A1362" s="20">
        <v>13510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</row>
    <row r="1363" spans="1:12" x14ac:dyDescent="0.25">
      <c r="A1363" s="20">
        <v>157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</row>
    <row r="1364" spans="1:12" x14ac:dyDescent="0.25">
      <c r="A1364" s="20">
        <v>7287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</row>
    <row r="1365" spans="1:12" x14ac:dyDescent="0.25">
      <c r="A1365" s="20">
        <v>12984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</row>
    <row r="1366" spans="1:12" x14ac:dyDescent="0.25">
      <c r="A1366" s="20">
        <v>1070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</row>
    <row r="1367" spans="1:12" x14ac:dyDescent="0.25">
      <c r="A1367" s="20">
        <v>589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</row>
    <row r="1368" spans="1:12" x14ac:dyDescent="0.25">
      <c r="A1368" s="20">
        <v>1875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</row>
    <row r="1369" spans="1:12" x14ac:dyDescent="0.25">
      <c r="A1369" s="20">
        <v>4727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</row>
    <row r="1370" spans="1:12" x14ac:dyDescent="0.25">
      <c r="A1370" s="20">
        <v>1004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</row>
    <row r="1371" spans="1:12" x14ac:dyDescent="0.25">
      <c r="A1371" s="20">
        <v>9927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</row>
    <row r="1372" spans="1:12" x14ac:dyDescent="0.25">
      <c r="A1372" s="20">
        <v>1002318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</row>
    <row r="1373" spans="1:12" x14ac:dyDescent="0.25">
      <c r="A1373" s="20">
        <v>1296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</row>
    <row r="1374" spans="1:12" x14ac:dyDescent="0.25">
      <c r="A1374" s="20">
        <v>534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</row>
    <row r="1375" spans="1:12" x14ac:dyDescent="0.25">
      <c r="A1375" s="20">
        <v>242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</row>
    <row r="1376" spans="1:12" x14ac:dyDescent="0.25">
      <c r="A1376" s="20">
        <v>1000946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</row>
    <row r="1377" spans="1:12" x14ac:dyDescent="0.25">
      <c r="A1377" s="20">
        <v>562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</row>
    <row r="1378" spans="1:12" x14ac:dyDescent="0.25">
      <c r="A1378" s="20">
        <v>1875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</row>
    <row r="1379" spans="1:12" x14ac:dyDescent="0.25">
      <c r="A1379" s="20">
        <v>607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</row>
    <row r="1380" spans="1:12" x14ac:dyDescent="0.25">
      <c r="A1380" s="20">
        <v>607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</row>
    <row r="1381" spans="1:12" x14ac:dyDescent="0.25">
      <c r="A1381" s="20">
        <v>623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</row>
    <row r="1382" spans="1:12" x14ac:dyDescent="0.25">
      <c r="A1382" s="20">
        <v>15149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</row>
    <row r="1383" spans="1:12" x14ac:dyDescent="0.25">
      <c r="A1383" s="20">
        <v>1213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</row>
    <row r="1384" spans="1:12" x14ac:dyDescent="0.25">
      <c r="A1384" s="20">
        <v>3174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</row>
    <row r="1385" spans="1:12" x14ac:dyDescent="0.25">
      <c r="A1385" s="20">
        <v>1177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</row>
    <row r="1386" spans="1:12" x14ac:dyDescent="0.25">
      <c r="A1386" s="20">
        <v>89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</row>
    <row r="1387" spans="1:12" x14ac:dyDescent="0.25">
      <c r="A1387" s="20">
        <v>9874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</row>
    <row r="1388" spans="1:12" x14ac:dyDescent="0.25">
      <c r="A1388" s="20">
        <v>5222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</row>
    <row r="1389" spans="1:12" x14ac:dyDescent="0.25">
      <c r="A1389" s="20">
        <v>4599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</row>
    <row r="1390" spans="1:12" x14ac:dyDescent="0.25">
      <c r="A1390" s="20">
        <v>639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</row>
    <row r="1391" spans="1:12" x14ac:dyDescent="0.25">
      <c r="A1391" s="20">
        <v>4727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</row>
    <row r="1392" spans="1:12" x14ac:dyDescent="0.25">
      <c r="A1392" s="20">
        <v>4599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</row>
    <row r="1393" spans="1:12" x14ac:dyDescent="0.25">
      <c r="A1393" s="20">
        <v>1534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</row>
    <row r="1394" spans="1:12" x14ac:dyDescent="0.25">
      <c r="A1394" s="20">
        <v>12161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</row>
    <row r="1395" spans="1:12" x14ac:dyDescent="0.25">
      <c r="A1395" s="20">
        <v>13329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</row>
    <row r="1396" spans="1:12" x14ac:dyDescent="0.25">
      <c r="A1396" s="20">
        <v>591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</row>
    <row r="1397" spans="1:12" x14ac:dyDescent="0.25">
      <c r="A1397" s="20">
        <v>4892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</row>
    <row r="1398" spans="1:12" x14ac:dyDescent="0.25">
      <c r="A1398" s="20">
        <v>1876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</row>
    <row r="1399" spans="1:12" x14ac:dyDescent="0.25">
      <c r="A1399" s="20">
        <v>1168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</row>
    <row r="1400" spans="1:12" x14ac:dyDescent="0.25">
      <c r="A1400" s="20">
        <v>505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</row>
    <row r="1401" spans="1:12" x14ac:dyDescent="0.25">
      <c r="A1401" s="20">
        <v>1235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</row>
    <row r="1402" spans="1:12" x14ac:dyDescent="0.25">
      <c r="A1402" s="20">
        <v>6368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</row>
    <row r="1403" spans="1:12" x14ac:dyDescent="0.25">
      <c r="A1403" s="20">
        <v>1737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</row>
    <row r="1404" spans="1:12" x14ac:dyDescent="0.25">
      <c r="A1404" s="20">
        <v>5361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</row>
    <row r="1405" spans="1:12" x14ac:dyDescent="0.25">
      <c r="A1405" s="20">
        <v>1177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</row>
    <row r="1406" spans="1:12" x14ac:dyDescent="0.25">
      <c r="A1406" s="20">
        <v>15429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</row>
    <row r="1407" spans="1:12" x14ac:dyDescent="0.25">
      <c r="A1407" s="20">
        <v>1070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</row>
    <row r="1408" spans="1:12" x14ac:dyDescent="0.25">
      <c r="A1408" s="20">
        <v>15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</row>
    <row r="1409" spans="1:12" x14ac:dyDescent="0.25">
      <c r="A1409" s="20">
        <v>15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</row>
    <row r="1410" spans="1:12" x14ac:dyDescent="0.25">
      <c r="A1410" s="20">
        <v>469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</row>
    <row r="1411" spans="1:12" x14ac:dyDescent="0.25">
      <c r="A1411" s="20">
        <v>1659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</row>
    <row r="1412" spans="1:12" x14ac:dyDescent="0.25">
      <c r="A1412" s="20">
        <v>6184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</row>
    <row r="1413" spans="1:12" x14ac:dyDescent="0.25">
      <c r="A1413" s="20">
        <v>9927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</row>
    <row r="1414" spans="1:12" x14ac:dyDescent="0.25">
      <c r="A1414" s="20">
        <v>4712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</row>
    <row r="1415" spans="1:12" x14ac:dyDescent="0.25">
      <c r="A1415" s="20">
        <v>169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</row>
    <row r="1416" spans="1:12" x14ac:dyDescent="0.25">
      <c r="A1416" s="20">
        <v>4599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</row>
    <row r="1417" spans="1:12" x14ac:dyDescent="0.25">
      <c r="A1417" s="20">
        <v>1093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</row>
    <row r="1418" spans="1:12" x14ac:dyDescent="0.25">
      <c r="A1418" s="20">
        <v>3336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</row>
    <row r="1419" spans="1:12" x14ac:dyDescent="0.25">
      <c r="A1419" s="20">
        <v>7859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</row>
    <row r="1420" spans="1:12" x14ac:dyDescent="0.25">
      <c r="A1420" s="20">
        <v>117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</row>
    <row r="1421" spans="1:12" x14ac:dyDescent="0.25">
      <c r="A1421" s="20">
        <v>1305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</row>
    <row r="1422" spans="1:12" x14ac:dyDescent="0.25">
      <c r="A1422" s="20">
        <v>826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</row>
    <row r="1423" spans="1:12" x14ac:dyDescent="0.25">
      <c r="A1423" s="20">
        <v>3269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</row>
    <row r="1424" spans="1:12" x14ac:dyDescent="0.25">
      <c r="A1424" s="20">
        <v>1857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</row>
    <row r="1425" spans="1:12" x14ac:dyDescent="0.25">
      <c r="A1425" s="20">
        <v>15640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</row>
    <row r="1426" spans="1:12" x14ac:dyDescent="0.25">
      <c r="A1426" s="20">
        <v>1070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</row>
    <row r="1427" spans="1:12" x14ac:dyDescent="0.25">
      <c r="A1427" s="20">
        <v>5409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</row>
    <row r="1428" spans="1:12" x14ac:dyDescent="0.25">
      <c r="A1428" s="20">
        <v>55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</row>
    <row r="1429" spans="1:12" x14ac:dyDescent="0.25">
      <c r="A1429" s="20">
        <v>2918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</row>
    <row r="1430" spans="1:12" x14ac:dyDescent="0.25">
      <c r="A1430" s="20">
        <v>857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</row>
    <row r="1431" spans="1:12" x14ac:dyDescent="0.25">
      <c r="A1431" s="20">
        <v>4251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</row>
    <row r="1432" spans="1:12" x14ac:dyDescent="0.25">
      <c r="A1432" s="20">
        <v>204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</row>
    <row r="1433" spans="1:12" x14ac:dyDescent="0.25">
      <c r="A1433" s="20">
        <v>314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</row>
    <row r="1434" spans="1:12" x14ac:dyDescent="0.25">
      <c r="A1434" s="20">
        <v>5015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</row>
    <row r="1435" spans="1:12" x14ac:dyDescent="0.25">
      <c r="A1435" s="20">
        <v>9241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</row>
    <row r="1436" spans="1:12" x14ac:dyDescent="0.25">
      <c r="A1436" s="20">
        <v>4747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</row>
    <row r="1437" spans="1:12" x14ac:dyDescent="0.25">
      <c r="A1437" s="20">
        <v>4220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</row>
    <row r="1438" spans="1:12" x14ac:dyDescent="0.25">
      <c r="A1438" s="20">
        <v>9892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</row>
    <row r="1439" spans="1:12" x14ac:dyDescent="0.25">
      <c r="A1439" s="20">
        <v>1382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</row>
    <row r="1440" spans="1:12" x14ac:dyDescent="0.25">
      <c r="A1440" s="20">
        <v>10199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</row>
    <row r="1441" spans="1:12" x14ac:dyDescent="0.25">
      <c r="A1441" s="20">
        <v>1908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</row>
    <row r="1442" spans="1:12" x14ac:dyDescent="0.25">
      <c r="A1442" s="20">
        <v>5209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</row>
    <row r="1443" spans="1:12" x14ac:dyDescent="0.25">
      <c r="A1443" s="20">
        <v>1286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</row>
    <row r="1444" spans="1:12" x14ac:dyDescent="0.25">
      <c r="A1444" s="20">
        <v>1200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</row>
    <row r="1445" spans="1:12" x14ac:dyDescent="0.25">
      <c r="A1445" s="20">
        <v>2090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</row>
    <row r="1446" spans="1:12" x14ac:dyDescent="0.25">
      <c r="A1446" s="20">
        <v>1491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</row>
    <row r="1447" spans="1:12" x14ac:dyDescent="0.25">
      <c r="A1447" s="20">
        <v>57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</row>
    <row r="1448" spans="1:12" x14ac:dyDescent="0.25">
      <c r="A1448" s="20">
        <v>11368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</row>
    <row r="1449" spans="1:12" x14ac:dyDescent="0.25">
      <c r="A1449" s="20">
        <v>1624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</row>
    <row r="1450" spans="1:12" x14ac:dyDescent="0.25">
      <c r="A1450" s="20">
        <v>634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</row>
    <row r="1451" spans="1:12" x14ac:dyDescent="0.25">
      <c r="A1451" s="20">
        <v>12552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</row>
    <row r="1452" spans="1:12" x14ac:dyDescent="0.25">
      <c r="A1452" s="20">
        <v>5933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</row>
    <row r="1453" spans="1:12" x14ac:dyDescent="0.25">
      <c r="A1453" s="20">
        <v>905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</row>
    <row r="1454" spans="1:12" x14ac:dyDescent="0.25">
      <c r="A1454" s="20">
        <v>15998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</row>
    <row r="1455" spans="1:12" x14ac:dyDescent="0.25">
      <c r="A1455" s="20">
        <v>12282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</row>
    <row r="1456" spans="1:12" x14ac:dyDescent="0.25">
      <c r="A1456" s="20">
        <v>319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</row>
    <row r="1457" spans="1:12" x14ac:dyDescent="0.25">
      <c r="A1457" s="20">
        <v>88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</row>
    <row r="1458" spans="1:12" x14ac:dyDescent="0.25">
      <c r="A1458" s="20">
        <v>662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</row>
    <row r="1459" spans="1:12" x14ac:dyDescent="0.25">
      <c r="A1459" s="20">
        <v>7462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</row>
    <row r="1460" spans="1:12" x14ac:dyDescent="0.25">
      <c r="A1460" s="20">
        <v>11200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</row>
    <row r="1461" spans="1:12" x14ac:dyDescent="0.25">
      <c r="A1461" s="20">
        <v>25764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</row>
    <row r="1462" spans="1:12" x14ac:dyDescent="0.25">
      <c r="A1462" s="20">
        <v>7287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</row>
    <row r="1463" spans="1:12" x14ac:dyDescent="0.25">
      <c r="A1463" s="20">
        <v>1904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</row>
    <row r="1464" spans="1:12" x14ac:dyDescent="0.25">
      <c r="A1464" s="20">
        <v>12546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</row>
    <row r="1465" spans="1:12" x14ac:dyDescent="0.25">
      <c r="A1465" s="20">
        <v>12434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</row>
    <row r="1466" spans="1:12" x14ac:dyDescent="0.25">
      <c r="A1466" s="20">
        <v>9810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</row>
    <row r="1467" spans="1:12" x14ac:dyDescent="0.25">
      <c r="A1467" s="20">
        <v>1168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</row>
    <row r="1468" spans="1:12" x14ac:dyDescent="0.25">
      <c r="A1468" s="20">
        <v>4792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</row>
    <row r="1469" spans="1:12" x14ac:dyDescent="0.25">
      <c r="A1469" s="20">
        <v>1738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</row>
    <row r="1470" spans="1:12" x14ac:dyDescent="0.25">
      <c r="A1470" s="20">
        <v>96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</row>
    <row r="1471" spans="1:12" x14ac:dyDescent="0.25">
      <c r="A1471" s="20">
        <v>12161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</row>
    <row r="1472" spans="1:12" x14ac:dyDescent="0.25">
      <c r="A1472" s="20">
        <v>327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</row>
    <row r="1473" spans="1:12" x14ac:dyDescent="0.25">
      <c r="A1473" s="20">
        <v>1322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</row>
    <row r="1474" spans="1:12" x14ac:dyDescent="0.25">
      <c r="A1474" s="20">
        <v>4106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</row>
    <row r="1475" spans="1:12" x14ac:dyDescent="0.25">
      <c r="A1475" s="20">
        <v>242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</row>
    <row r="1476" spans="1:12" x14ac:dyDescent="0.25">
      <c r="A1476" s="20">
        <v>971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</row>
    <row r="1477" spans="1:12" x14ac:dyDescent="0.25">
      <c r="A1477" s="20">
        <v>6153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</row>
    <row r="1478" spans="1:12" x14ac:dyDescent="0.25">
      <c r="A1478" s="20">
        <v>7435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</row>
    <row r="1479" spans="1:12" x14ac:dyDescent="0.25">
      <c r="A1479" s="20">
        <v>21523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</row>
    <row r="1480" spans="1:12" x14ac:dyDescent="0.25">
      <c r="A1480" s="20">
        <v>1908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</row>
    <row r="1481" spans="1:12" x14ac:dyDescent="0.25">
      <c r="A1481" s="20">
        <v>1307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</row>
    <row r="1482" spans="1:12" x14ac:dyDescent="0.25">
      <c r="A1482" s="20">
        <v>527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</row>
    <row r="1483" spans="1:12" x14ac:dyDescent="0.25">
      <c r="A1483" s="20">
        <v>15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</row>
    <row r="1484" spans="1:12" x14ac:dyDescent="0.25">
      <c r="A1484" s="20">
        <v>927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</row>
    <row r="1485" spans="1:12" x14ac:dyDescent="0.25">
      <c r="A1485" s="20">
        <v>482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</row>
    <row r="1486" spans="1:12" x14ac:dyDescent="0.25">
      <c r="A1486" s="20">
        <v>21618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</row>
    <row r="1487" spans="1:12" x14ac:dyDescent="0.25">
      <c r="A1487" s="20">
        <v>295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</row>
    <row r="1488" spans="1:12" x14ac:dyDescent="0.25">
      <c r="A1488" s="20">
        <v>2521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</row>
    <row r="1489" spans="1:12" x14ac:dyDescent="0.25">
      <c r="A1489" s="20">
        <v>1275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</row>
    <row r="1490" spans="1:12" x14ac:dyDescent="0.25">
      <c r="A1490" s="20">
        <v>19470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</row>
    <row r="1491" spans="1:12" x14ac:dyDescent="0.25">
      <c r="A1491" s="20">
        <v>1002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</row>
    <row r="1492" spans="1:12" x14ac:dyDescent="0.25">
      <c r="A1492" s="20">
        <v>950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</row>
    <row r="1493" spans="1:12" x14ac:dyDescent="0.25">
      <c r="A1493" s="20">
        <v>1079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</row>
    <row r="1494" spans="1:12" x14ac:dyDescent="0.25">
      <c r="A1494" s="20">
        <v>3442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</row>
    <row r="1495" spans="1:12" x14ac:dyDescent="0.25">
      <c r="A1495" s="20">
        <v>11281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</row>
    <row r="1496" spans="1:12" x14ac:dyDescent="0.25">
      <c r="A1496" s="20">
        <v>166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</row>
    <row r="1497" spans="1:12" x14ac:dyDescent="0.25">
      <c r="A1497" s="20">
        <v>859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</row>
    <row r="1498" spans="1:12" x14ac:dyDescent="0.25">
      <c r="A1498" s="20">
        <v>662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</row>
    <row r="1499" spans="1:12" x14ac:dyDescent="0.25">
      <c r="A1499" s="20">
        <v>5417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</row>
    <row r="1500" spans="1:12" x14ac:dyDescent="0.25">
      <c r="A1500" s="20">
        <v>242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</row>
    <row r="1501" spans="1:12" x14ac:dyDescent="0.25">
      <c r="A1501" s="20">
        <v>1617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</row>
    <row r="1502" spans="1:12" x14ac:dyDescent="0.25">
      <c r="A1502" s="20">
        <v>958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2" x14ac:dyDescent="0.25">
      <c r="A1503" s="20">
        <v>1322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</row>
    <row r="1504" spans="1:12" x14ac:dyDescent="0.25">
      <c r="A1504" s="20">
        <v>12179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</row>
    <row r="1505" spans="1:12" x14ac:dyDescent="0.25">
      <c r="A1505" s="20">
        <v>9785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</row>
    <row r="1506" spans="1:12" x14ac:dyDescent="0.25">
      <c r="A1506" s="20">
        <v>565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x14ac:dyDescent="0.25">
      <c r="A1507" s="20">
        <v>3410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</row>
    <row r="1508" spans="1:12" x14ac:dyDescent="0.25">
      <c r="A1508" s="20">
        <v>518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</row>
    <row r="1509" spans="1:12" x14ac:dyDescent="0.25">
      <c r="A1509" s="20">
        <v>3255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</row>
    <row r="1510" spans="1:12" x14ac:dyDescent="0.25">
      <c r="A1510" s="20">
        <v>1327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x14ac:dyDescent="0.25">
      <c r="A1511" s="20">
        <v>5361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</row>
    <row r="1512" spans="1:12" x14ac:dyDescent="0.25">
      <c r="A1512" s="20">
        <v>12856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</row>
    <row r="1513" spans="1:12" x14ac:dyDescent="0.25">
      <c r="A1513" s="20">
        <v>409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</row>
    <row r="1514" spans="1:12" x14ac:dyDescent="0.25">
      <c r="A1514" s="20">
        <v>4747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</row>
    <row r="1515" spans="1:12" x14ac:dyDescent="0.25">
      <c r="A1515" s="20">
        <v>12552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</row>
    <row r="1516" spans="1:12" x14ac:dyDescent="0.25">
      <c r="A1516" s="20">
        <v>3797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</row>
    <row r="1517" spans="1:12" x14ac:dyDescent="0.25">
      <c r="A1517" s="20">
        <v>332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x14ac:dyDescent="0.25">
      <c r="A1518" s="20">
        <v>1251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</row>
    <row r="1519" spans="1:12" x14ac:dyDescent="0.25">
      <c r="A1519" s="20">
        <v>1176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</row>
    <row r="1520" spans="1:12" x14ac:dyDescent="0.25">
      <c r="A1520" s="20">
        <v>10762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</row>
    <row r="1521" spans="1:12" x14ac:dyDescent="0.25">
      <c r="A1521" s="20">
        <v>3255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</row>
    <row r="1522" spans="1:12" x14ac:dyDescent="0.25">
      <c r="A1522" s="20">
        <v>1904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</row>
    <row r="1523" spans="1:12" x14ac:dyDescent="0.25">
      <c r="A1523" s="20">
        <v>1042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</row>
    <row r="1524" spans="1:12" x14ac:dyDescent="0.25">
      <c r="A1524" s="20">
        <v>6310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</row>
    <row r="1525" spans="1:12" x14ac:dyDescent="0.25">
      <c r="A1525" s="20">
        <v>314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</row>
    <row r="1526" spans="1:12" x14ac:dyDescent="0.25">
      <c r="A1526" s="20">
        <v>1679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</row>
    <row r="1527" spans="1:12" x14ac:dyDescent="0.25">
      <c r="A1527" s="20">
        <v>13613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</row>
    <row r="1528" spans="1:12" x14ac:dyDescent="0.25">
      <c r="A1528" s="20">
        <v>3531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</row>
    <row r="1529" spans="1:12" x14ac:dyDescent="0.25">
      <c r="A1529" s="20">
        <v>828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</row>
    <row r="1530" spans="1:12" x14ac:dyDescent="0.25">
      <c r="A1530" s="20">
        <v>1738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</row>
    <row r="1531" spans="1:12" x14ac:dyDescent="0.25">
      <c r="A1531" s="20">
        <v>1297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</row>
    <row r="1532" spans="1:12" x14ac:dyDescent="0.25">
      <c r="A1532" s="20">
        <v>1070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</row>
    <row r="1533" spans="1:12" x14ac:dyDescent="0.25">
      <c r="A1533" s="20">
        <v>12434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</row>
    <row r="1534" spans="1:12" x14ac:dyDescent="0.25">
      <c r="A1534" s="20">
        <v>1095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</row>
    <row r="1535" spans="1:12" x14ac:dyDescent="0.25">
      <c r="A1535" s="20">
        <v>1108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</row>
    <row r="1536" spans="1:12" x14ac:dyDescent="0.25">
      <c r="A1536" s="20">
        <v>10324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</row>
    <row r="1537" spans="1:12" x14ac:dyDescent="0.25">
      <c r="A1537" s="20">
        <v>5222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</row>
    <row r="1538" spans="1:12" x14ac:dyDescent="0.25">
      <c r="A1538" s="20">
        <v>5227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</row>
    <row r="1539" spans="1:12" x14ac:dyDescent="0.25">
      <c r="A1539" s="20">
        <v>1009818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</row>
    <row r="1540" spans="1:12" x14ac:dyDescent="0.25">
      <c r="A1540" s="20">
        <v>255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</row>
    <row r="1541" spans="1:12" x14ac:dyDescent="0.25">
      <c r="A1541" s="20">
        <v>10243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</row>
    <row r="1542" spans="1:12" x14ac:dyDescent="0.25">
      <c r="A1542" s="20">
        <v>300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</row>
    <row r="1543" spans="1:12" x14ac:dyDescent="0.25">
      <c r="A1543" s="20">
        <v>796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</row>
    <row r="1544" spans="1:12" x14ac:dyDescent="0.25">
      <c r="A1544" s="20">
        <v>990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</row>
    <row r="1545" spans="1:12" x14ac:dyDescent="0.25">
      <c r="A1545" s="20">
        <v>993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</row>
    <row r="1546" spans="1:12" x14ac:dyDescent="0.25">
      <c r="A1546" s="20">
        <v>1677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</row>
    <row r="1547" spans="1:12" x14ac:dyDescent="0.25">
      <c r="A1547" s="20">
        <v>1013862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</row>
    <row r="1548" spans="1:12" x14ac:dyDescent="0.25">
      <c r="A1548" s="20">
        <v>1825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</row>
    <row r="1549" spans="1:12" x14ac:dyDescent="0.25">
      <c r="A1549" s="20">
        <v>1201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</row>
    <row r="1550" spans="1:12" x14ac:dyDescent="0.25">
      <c r="A1550" s="20">
        <v>11579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</row>
    <row r="1551" spans="1:12" x14ac:dyDescent="0.25">
      <c r="A1551" s="20">
        <v>12552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</row>
    <row r="1552" spans="1:12" x14ac:dyDescent="0.25">
      <c r="A1552" s="20">
        <v>1296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</row>
    <row r="1553" spans="1:12" x14ac:dyDescent="0.25">
      <c r="A1553" s="20">
        <v>8581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</row>
    <row r="1554" spans="1:12" x14ac:dyDescent="0.25">
      <c r="A1554" s="20">
        <v>464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</row>
    <row r="1555" spans="1:12" x14ac:dyDescent="0.25">
      <c r="A1555" s="20">
        <v>1133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</row>
    <row r="1556" spans="1:12" x14ac:dyDescent="0.25">
      <c r="A1556" s="20">
        <v>745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</row>
    <row r="1557" spans="1:12" x14ac:dyDescent="0.25">
      <c r="A1557" s="20">
        <v>893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</row>
    <row r="1558" spans="1:12" x14ac:dyDescent="0.25">
      <c r="A1558" s="20">
        <v>1044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</row>
    <row r="1559" spans="1:12" x14ac:dyDescent="0.25">
      <c r="A1559" s="20">
        <v>335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</row>
    <row r="1560" spans="1:12" x14ac:dyDescent="0.25">
      <c r="A1560" s="20">
        <v>735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x14ac:dyDescent="0.25">
      <c r="A1561" s="20">
        <v>745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</row>
    <row r="1562" spans="1:12" x14ac:dyDescent="0.25">
      <c r="A1562" s="20">
        <v>17678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</row>
    <row r="1563" spans="1:12" x14ac:dyDescent="0.25">
      <c r="A1563" s="20">
        <v>74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</row>
    <row r="1564" spans="1:12" x14ac:dyDescent="0.25">
      <c r="A1564" s="20">
        <v>5133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</row>
    <row r="1565" spans="1:12" x14ac:dyDescent="0.25">
      <c r="A1565" s="20">
        <v>432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</row>
    <row r="1566" spans="1:12" x14ac:dyDescent="0.25">
      <c r="A1566" s="20">
        <v>13621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</row>
    <row r="1567" spans="1:12" x14ac:dyDescent="0.25">
      <c r="A1567" s="20">
        <v>513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</row>
    <row r="1568" spans="1:12" x14ac:dyDescent="0.25">
      <c r="A1568" s="20">
        <v>518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</row>
    <row r="1569" spans="1:12" x14ac:dyDescent="0.25">
      <c r="A1569" s="20">
        <v>185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</row>
    <row r="1570" spans="1:12" x14ac:dyDescent="0.25">
      <c r="A1570" s="20">
        <v>1002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</row>
    <row r="1571" spans="1:12" x14ac:dyDescent="0.25">
      <c r="A1571" s="20">
        <v>993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</row>
    <row r="1572" spans="1:12" x14ac:dyDescent="0.25">
      <c r="A1572" s="20">
        <v>847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</row>
    <row r="1573" spans="1:12" x14ac:dyDescent="0.25">
      <c r="A1573" s="20">
        <v>741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</row>
    <row r="1574" spans="1:12" x14ac:dyDescent="0.25">
      <c r="A1574" s="20">
        <v>5015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</row>
    <row r="1575" spans="1:12" x14ac:dyDescent="0.25">
      <c r="A1575" s="20">
        <v>4712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</row>
    <row r="1576" spans="1:12" x14ac:dyDescent="0.25">
      <c r="A1576" s="20">
        <v>4727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</row>
    <row r="1577" spans="1:12" x14ac:dyDescent="0.25">
      <c r="A1577" s="20">
        <v>766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</row>
    <row r="1578" spans="1:12" x14ac:dyDescent="0.25">
      <c r="A1578" s="20">
        <v>525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</row>
    <row r="1579" spans="1:12" x14ac:dyDescent="0.25">
      <c r="A1579" s="20">
        <v>5222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</row>
    <row r="1580" spans="1:12" x14ac:dyDescent="0.25">
      <c r="A1580" s="20">
        <v>89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</row>
    <row r="1581" spans="1:12" x14ac:dyDescent="0.25">
      <c r="A1581" s="20">
        <v>971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</row>
    <row r="1582" spans="1:12" x14ac:dyDescent="0.25">
      <c r="A1582" s="20">
        <v>1041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</row>
    <row r="1583" spans="1:12" x14ac:dyDescent="0.25">
      <c r="A1583" s="20">
        <v>1281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</row>
    <row r="1584" spans="1:12" x14ac:dyDescent="0.25">
      <c r="A1584" s="20">
        <v>1935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</row>
    <row r="1585" spans="1:12" x14ac:dyDescent="0.25">
      <c r="A1585" s="20">
        <v>12147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</row>
    <row r="1586" spans="1:12" x14ac:dyDescent="0.25">
      <c r="A1586" s="20">
        <v>11445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</row>
    <row r="1587" spans="1:12" x14ac:dyDescent="0.25">
      <c r="A1587" s="20">
        <v>525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</row>
    <row r="1588" spans="1:12" x14ac:dyDescent="0.25">
      <c r="A1588" s="20">
        <v>923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</row>
    <row r="1589" spans="1:12" x14ac:dyDescent="0.25">
      <c r="A1589" s="20">
        <v>1112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</row>
    <row r="1590" spans="1:12" x14ac:dyDescent="0.25">
      <c r="A1590" s="20">
        <v>9893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</row>
    <row r="1591" spans="1:12" x14ac:dyDescent="0.25">
      <c r="A1591" s="20">
        <v>1382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</row>
    <row r="1592" spans="1:12" x14ac:dyDescent="0.25">
      <c r="A1592" s="20">
        <v>802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</row>
    <row r="1593" spans="1:12" x14ac:dyDescent="0.25">
      <c r="A1593" s="20">
        <v>556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</row>
    <row r="1594" spans="1:12" x14ac:dyDescent="0.25">
      <c r="A1594" s="20">
        <v>841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</row>
    <row r="1595" spans="1:12" x14ac:dyDescent="0.25">
      <c r="A1595" s="20">
        <v>1049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</row>
    <row r="1596" spans="1:12" x14ac:dyDescent="0.25">
      <c r="A1596" s="20">
        <v>2151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</row>
    <row r="1597" spans="1:12" x14ac:dyDescent="0.25">
      <c r="A1597" s="20">
        <v>4599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</row>
    <row r="1598" spans="1:12" x14ac:dyDescent="0.25">
      <c r="A1598" s="20">
        <v>255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</row>
    <row r="1599" spans="1:12" x14ac:dyDescent="0.25">
      <c r="A1599" s="20">
        <v>728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</row>
    <row r="1600" spans="1:12" x14ac:dyDescent="0.25">
      <c r="A1600" s="20">
        <v>6609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</row>
    <row r="1601" spans="1:12" x14ac:dyDescent="0.25">
      <c r="A1601" s="20">
        <v>3882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</row>
    <row r="1602" spans="1:12" x14ac:dyDescent="0.25">
      <c r="A1602" s="20">
        <v>1001464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</row>
    <row r="1603" spans="1:12" x14ac:dyDescent="0.25">
      <c r="A1603" s="20">
        <v>9166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</row>
    <row r="1604" spans="1:12" x14ac:dyDescent="0.25">
      <c r="A1604" s="20">
        <v>1873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</row>
    <row r="1605" spans="1:12" x14ac:dyDescent="0.25">
      <c r="A1605" s="20">
        <v>4940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</row>
    <row r="1606" spans="1:12" x14ac:dyDescent="0.25">
      <c r="A1606" s="20">
        <v>5343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</row>
    <row r="1607" spans="1:12" x14ac:dyDescent="0.25">
      <c r="A1607" s="20">
        <v>8370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</row>
    <row r="1608" spans="1:12" x14ac:dyDescent="0.25">
      <c r="A1608" s="20">
        <v>5933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</row>
    <row r="1609" spans="1:12" x14ac:dyDescent="0.25">
      <c r="A1609" s="20">
        <v>185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</row>
    <row r="1610" spans="1:12" x14ac:dyDescent="0.25">
      <c r="A1610" s="20">
        <v>1042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</row>
    <row r="1611" spans="1:12" x14ac:dyDescent="0.25">
      <c r="A1611" s="20">
        <v>54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</row>
    <row r="1612" spans="1:12" x14ac:dyDescent="0.25">
      <c r="A1612" s="20">
        <v>791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</row>
    <row r="1613" spans="1:12" x14ac:dyDescent="0.25">
      <c r="A1613" s="20">
        <v>4314</v>
      </c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</row>
    <row r="1614" spans="1:12" x14ac:dyDescent="0.25">
      <c r="A1614" s="20">
        <v>9810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</row>
    <row r="1615" spans="1:12" x14ac:dyDescent="0.25">
      <c r="A1615" s="20">
        <v>457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</row>
    <row r="1616" spans="1:12" x14ac:dyDescent="0.25">
      <c r="A1616" s="20">
        <v>1818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</row>
    <row r="1617" spans="1:12" x14ac:dyDescent="0.25">
      <c r="A1617" s="20">
        <v>1049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</row>
    <row r="1618" spans="1:12" x14ac:dyDescent="0.25">
      <c r="A1618" s="20">
        <v>791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</row>
    <row r="1619" spans="1:12" x14ac:dyDescent="0.25">
      <c r="A1619" s="20">
        <v>1534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</row>
    <row r="1620" spans="1:12" x14ac:dyDescent="0.25">
      <c r="A1620" s="20">
        <v>248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</row>
    <row r="1621" spans="1:12" x14ac:dyDescent="0.25">
      <c r="A1621" s="20">
        <v>1464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</row>
    <row r="1622" spans="1:12" x14ac:dyDescent="0.25">
      <c r="A1622" s="20">
        <v>9077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</row>
    <row r="1623" spans="1:12" x14ac:dyDescent="0.25">
      <c r="A1623" s="20">
        <v>620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</row>
    <row r="1624" spans="1:12" x14ac:dyDescent="0.25">
      <c r="A1624" s="20">
        <v>1384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</row>
    <row r="1625" spans="1:12" x14ac:dyDescent="0.25">
      <c r="A1625" s="20">
        <v>12179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</row>
    <row r="1626" spans="1:12" x14ac:dyDescent="0.25">
      <c r="A1626" s="20">
        <v>4511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</row>
    <row r="1627" spans="1:12" x14ac:dyDescent="0.25">
      <c r="A1627" s="20">
        <v>327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</row>
    <row r="1628" spans="1:12" x14ac:dyDescent="0.25">
      <c r="A1628" s="20">
        <v>2140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</row>
    <row r="1629" spans="1:12" x14ac:dyDescent="0.25">
      <c r="A1629" s="20">
        <v>1079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</row>
    <row r="1630" spans="1:12" x14ac:dyDescent="0.25">
      <c r="A1630" s="20">
        <v>15676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</row>
    <row r="1631" spans="1:12" x14ac:dyDescent="0.25">
      <c r="A1631" s="20">
        <v>393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</row>
    <row r="1632" spans="1:12" x14ac:dyDescent="0.25">
      <c r="A1632" s="20">
        <v>5235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</row>
    <row r="1633" spans="1:12" x14ac:dyDescent="0.25">
      <c r="A1633" s="20">
        <v>16505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</row>
    <row r="1634" spans="1:12" x14ac:dyDescent="0.25">
      <c r="A1634" s="20">
        <v>8610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</row>
    <row r="1635" spans="1:12" x14ac:dyDescent="0.25">
      <c r="A1635" s="20">
        <v>10556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</row>
    <row r="1636" spans="1:12" x14ac:dyDescent="0.25">
      <c r="A1636" s="20">
        <v>19287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</row>
    <row r="1637" spans="1:12" x14ac:dyDescent="0.25">
      <c r="A1637" s="20">
        <v>8090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</row>
    <row r="1638" spans="1:12" x14ac:dyDescent="0.25">
      <c r="A1638" s="20">
        <v>295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</row>
    <row r="1639" spans="1:12" x14ac:dyDescent="0.25">
      <c r="A1639" s="20">
        <v>1617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</row>
    <row r="1640" spans="1:12" x14ac:dyDescent="0.25">
      <c r="A1640" s="20">
        <v>1945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</row>
    <row r="1641" spans="1:12" x14ac:dyDescent="0.25">
      <c r="A1641" s="20">
        <v>124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</row>
    <row r="1642" spans="1:12" x14ac:dyDescent="0.25">
      <c r="A1642" s="20">
        <v>1443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</row>
    <row r="1643" spans="1:12" x14ac:dyDescent="0.25">
      <c r="A1643" s="20">
        <v>1000801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</row>
    <row r="1644" spans="1:12" x14ac:dyDescent="0.25">
      <c r="A1644" s="20">
        <v>1000802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</row>
    <row r="1645" spans="1:12" x14ac:dyDescent="0.25">
      <c r="A1645" s="20">
        <v>2967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</row>
    <row r="1646" spans="1:12" x14ac:dyDescent="0.25">
      <c r="A1646" s="20">
        <v>3114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</row>
    <row r="1647" spans="1:12" x14ac:dyDescent="0.25">
      <c r="A1647" s="20">
        <v>916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</row>
    <row r="1648" spans="1:12" x14ac:dyDescent="0.25">
      <c r="A1648" s="20">
        <v>5133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</row>
    <row r="1649" spans="1:12" x14ac:dyDescent="0.25">
      <c r="A1649" s="20">
        <v>1935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</row>
    <row r="1650" spans="1:12" x14ac:dyDescent="0.25">
      <c r="A1650" s="20">
        <v>16505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</row>
    <row r="1651" spans="1:12" x14ac:dyDescent="0.25">
      <c r="A1651" s="20">
        <v>2151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</row>
    <row r="1652" spans="1:12" x14ac:dyDescent="0.25">
      <c r="A1652" s="20">
        <v>4022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</row>
    <row r="1653" spans="1:12" x14ac:dyDescent="0.25">
      <c r="A1653" s="20">
        <v>56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</row>
    <row r="1654" spans="1:12" x14ac:dyDescent="0.25">
      <c r="A1654" s="20">
        <v>57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</row>
    <row r="1655" spans="1:12" x14ac:dyDescent="0.25">
      <c r="A1655" s="20">
        <v>6368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</row>
    <row r="1656" spans="1:12" x14ac:dyDescent="0.25">
      <c r="A1656" s="20">
        <v>12533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</row>
    <row r="1657" spans="1:12" x14ac:dyDescent="0.25">
      <c r="A1657" s="20">
        <v>32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</row>
    <row r="1658" spans="1:12" x14ac:dyDescent="0.25">
      <c r="A1658" s="20">
        <v>719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</row>
    <row r="1659" spans="1:12" x14ac:dyDescent="0.25">
      <c r="A1659" s="20">
        <v>5133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</row>
    <row r="1660" spans="1:12" x14ac:dyDescent="0.25">
      <c r="A1660" s="20">
        <v>242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</row>
    <row r="1661" spans="1:12" x14ac:dyDescent="0.25">
      <c r="A1661" s="20">
        <v>9777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</row>
    <row r="1662" spans="1:12" x14ac:dyDescent="0.25">
      <c r="A1662" s="20">
        <v>9077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</row>
    <row r="1663" spans="1:12" x14ac:dyDescent="0.25">
      <c r="A1663" s="20">
        <v>1297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</row>
    <row r="1664" spans="1:12" x14ac:dyDescent="0.25">
      <c r="A1664" s="20">
        <v>4616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</row>
    <row r="1665" spans="1:12" x14ac:dyDescent="0.25">
      <c r="A1665" s="20">
        <v>210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</row>
    <row r="1666" spans="1:12" x14ac:dyDescent="0.25">
      <c r="A1666" s="20">
        <v>293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</row>
    <row r="1667" spans="1:12" x14ac:dyDescent="0.25">
      <c r="A1667" s="20">
        <v>6310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</row>
    <row r="1668" spans="1:12" x14ac:dyDescent="0.25">
      <c r="A1668" s="20">
        <v>264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</row>
    <row r="1669" spans="1:12" x14ac:dyDescent="0.25">
      <c r="A1669" s="20">
        <v>5222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</row>
    <row r="1670" spans="1:12" x14ac:dyDescent="0.25">
      <c r="A1670" s="20">
        <v>12856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</row>
    <row r="1671" spans="1:12" x14ac:dyDescent="0.25">
      <c r="A1671" s="20">
        <v>8001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</row>
    <row r="1672" spans="1:12" x14ac:dyDescent="0.25">
      <c r="A1672" s="20">
        <v>1274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</row>
    <row r="1673" spans="1:12" x14ac:dyDescent="0.25">
      <c r="A1673" s="20">
        <v>9874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</row>
    <row r="1674" spans="1:12" x14ac:dyDescent="0.25">
      <c r="A1674" s="20">
        <v>55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</row>
    <row r="1675" spans="1:12" x14ac:dyDescent="0.25">
      <c r="A1675" s="20">
        <v>5361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</row>
    <row r="1676" spans="1:12" x14ac:dyDescent="0.25">
      <c r="A1676" s="20">
        <v>2154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</row>
    <row r="1677" spans="1:12" x14ac:dyDescent="0.25">
      <c r="A1677" s="20">
        <v>13145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</row>
    <row r="1678" spans="1:12" x14ac:dyDescent="0.25">
      <c r="A1678" s="20">
        <v>7619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</row>
    <row r="1679" spans="1:12" x14ac:dyDescent="0.25">
      <c r="A1679" s="20">
        <v>639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</row>
    <row r="1680" spans="1:12" x14ac:dyDescent="0.25">
      <c r="A1680" s="20">
        <v>3442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</row>
    <row r="1681" spans="1:12" x14ac:dyDescent="0.25">
      <c r="A1681" s="20">
        <v>8001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</row>
    <row r="1682" spans="1:12" x14ac:dyDescent="0.25">
      <c r="A1682" s="20">
        <v>589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</row>
    <row r="1683" spans="1:12" x14ac:dyDescent="0.25">
      <c r="A1683" s="20">
        <v>20126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</row>
    <row r="1684" spans="1:12" x14ac:dyDescent="0.25">
      <c r="A1684" s="20">
        <v>13621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</row>
    <row r="1685" spans="1:12" x14ac:dyDescent="0.25">
      <c r="A1685" s="20">
        <v>243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</row>
    <row r="1686" spans="1:12" x14ac:dyDescent="0.25">
      <c r="A1686" s="20">
        <v>2530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</row>
    <row r="1687" spans="1:12" x14ac:dyDescent="0.25">
      <c r="A1687" s="20">
        <v>584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</row>
    <row r="1688" spans="1:12" x14ac:dyDescent="0.25">
      <c r="A1688" s="20">
        <v>6885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</row>
    <row r="1689" spans="1:12" x14ac:dyDescent="0.25">
      <c r="A1689" s="20">
        <v>4251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</row>
    <row r="1690" spans="1:12" x14ac:dyDescent="0.25">
      <c r="A1690" s="20">
        <v>753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</row>
    <row r="1691" spans="1:12" x14ac:dyDescent="0.25">
      <c r="A1691" s="20">
        <v>13510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</row>
    <row r="1692" spans="1:12" x14ac:dyDescent="0.25">
      <c r="A1692" s="20">
        <v>690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</row>
    <row r="1693" spans="1:12" x14ac:dyDescent="0.25">
      <c r="A1693" s="20">
        <v>114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</row>
    <row r="1694" spans="1:12" x14ac:dyDescent="0.25">
      <c r="A1694" s="20">
        <v>409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</row>
    <row r="1695" spans="1:12" x14ac:dyDescent="0.25">
      <c r="A1695" s="20">
        <v>3787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</row>
    <row r="1696" spans="1:12" x14ac:dyDescent="0.25">
      <c r="A1696" s="20">
        <v>6265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</row>
    <row r="1697" spans="1:12" x14ac:dyDescent="0.25">
      <c r="A1697" s="20">
        <v>1297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</row>
    <row r="1698" spans="1:12" x14ac:dyDescent="0.25">
      <c r="A1698" s="20">
        <v>652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</row>
    <row r="1699" spans="1:12" x14ac:dyDescent="0.25">
      <c r="A1699" s="20">
        <v>6368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</row>
    <row r="1700" spans="1:12" x14ac:dyDescent="0.25">
      <c r="A1700" s="20">
        <v>5913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</row>
    <row r="1701" spans="1:12" x14ac:dyDescent="0.25">
      <c r="A1701" s="20">
        <v>364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</row>
    <row r="1702" spans="1:12" x14ac:dyDescent="0.25">
      <c r="A1702" s="20">
        <v>5933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</row>
    <row r="1703" spans="1:12" x14ac:dyDescent="0.25">
      <c r="A1703" s="20">
        <v>2616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</row>
    <row r="1704" spans="1:12" x14ac:dyDescent="0.25">
      <c r="A1704" s="20">
        <v>8219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</row>
    <row r="1705" spans="1:12" x14ac:dyDescent="0.25">
      <c r="A1705" s="20">
        <v>949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</row>
    <row r="1706" spans="1:12" x14ac:dyDescent="0.25">
      <c r="A1706" s="20">
        <v>8610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</row>
    <row r="1707" spans="1:12" x14ac:dyDescent="0.25">
      <c r="A1707" s="20">
        <v>529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</row>
    <row r="1708" spans="1:12" x14ac:dyDescent="0.25">
      <c r="A1708" s="20">
        <v>281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</row>
    <row r="1709" spans="1:12" x14ac:dyDescent="0.25">
      <c r="A1709" s="20">
        <v>454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</row>
    <row r="1710" spans="1:12" x14ac:dyDescent="0.25">
      <c r="A1710" s="20">
        <v>1109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</row>
    <row r="1711" spans="1:12" x14ac:dyDescent="0.25">
      <c r="A1711" s="20">
        <v>589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</row>
    <row r="1712" spans="1:12" x14ac:dyDescent="0.25">
      <c r="A1712" s="20">
        <v>658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</row>
    <row r="1713" spans="1:12" x14ac:dyDescent="0.25">
      <c r="A1713" s="20">
        <v>847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</row>
    <row r="1714" spans="1:12" x14ac:dyDescent="0.25">
      <c r="A1714" s="20">
        <v>1275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</row>
    <row r="1715" spans="1:12" x14ac:dyDescent="0.25">
      <c r="A1715" s="20">
        <v>1260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</row>
    <row r="1716" spans="1:12" x14ac:dyDescent="0.25">
      <c r="A1716" s="20">
        <v>9848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</row>
    <row r="1717" spans="1:12" x14ac:dyDescent="0.25">
      <c r="A1717" s="20">
        <v>15986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</row>
    <row r="1718" spans="1:12" x14ac:dyDescent="0.25">
      <c r="A1718" s="20">
        <v>5667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</row>
    <row r="1719" spans="1:12" x14ac:dyDescent="0.25">
      <c r="A1719" s="20">
        <v>18363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</row>
    <row r="1720" spans="1:12" x14ac:dyDescent="0.25">
      <c r="A1720" s="20">
        <v>2090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</row>
    <row r="1721" spans="1:12" x14ac:dyDescent="0.25">
      <c r="A1721" s="20">
        <v>9892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</row>
    <row r="1722" spans="1:12" x14ac:dyDescent="0.25">
      <c r="A1722" s="20">
        <v>1314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</row>
    <row r="1723" spans="1:12" x14ac:dyDescent="0.25">
      <c r="A1723" s="20">
        <v>623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</row>
    <row r="1724" spans="1:12" x14ac:dyDescent="0.25">
      <c r="A1724" s="20">
        <v>10556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</row>
    <row r="1725" spans="1:12" x14ac:dyDescent="0.25">
      <c r="A1725" s="20">
        <v>1108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</row>
    <row r="1726" spans="1:12" x14ac:dyDescent="0.25">
      <c r="A1726" s="20">
        <v>16505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</row>
    <row r="1727" spans="1:12" x14ac:dyDescent="0.25">
      <c r="A1727" s="20">
        <v>3473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</row>
    <row r="1728" spans="1:12" x14ac:dyDescent="0.25">
      <c r="A1728" s="20">
        <v>857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</row>
    <row r="1729" spans="1:12" x14ac:dyDescent="0.25">
      <c r="A1729" s="20">
        <v>14128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</row>
    <row r="1730" spans="1:12" x14ac:dyDescent="0.25">
      <c r="A1730" s="20">
        <v>17232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</row>
    <row r="1731" spans="1:12" x14ac:dyDescent="0.25">
      <c r="A1731" s="20">
        <v>1297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</row>
    <row r="1732" spans="1:12" x14ac:dyDescent="0.25">
      <c r="A1732" s="20">
        <v>4962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</row>
    <row r="1733" spans="1:12" x14ac:dyDescent="0.25">
      <c r="A1733" s="20">
        <v>4962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</row>
    <row r="1734" spans="1:12" x14ac:dyDescent="0.25">
      <c r="A1734" s="20">
        <v>5409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</row>
    <row r="1735" spans="1:12" x14ac:dyDescent="0.25">
      <c r="A1735" s="20">
        <v>15149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</row>
    <row r="1736" spans="1:12" x14ac:dyDescent="0.25">
      <c r="A1736" s="20">
        <v>10264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</row>
    <row r="1737" spans="1:12" x14ac:dyDescent="0.25">
      <c r="A1737" s="20">
        <v>14553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</row>
    <row r="1738" spans="1:12" x14ac:dyDescent="0.25">
      <c r="A1738" s="20">
        <v>525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</row>
    <row r="1739" spans="1:12" x14ac:dyDescent="0.25">
      <c r="A1739" s="20">
        <v>18882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</row>
    <row r="1740" spans="1:12" x14ac:dyDescent="0.25">
      <c r="A1740" s="20">
        <v>1419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</row>
    <row r="1741" spans="1:12" x14ac:dyDescent="0.25">
      <c r="A1741" s="20">
        <v>7185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</row>
    <row r="1742" spans="1:12" x14ac:dyDescent="0.25">
      <c r="A1742" s="20">
        <v>2103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</row>
    <row r="1743" spans="1:12" x14ac:dyDescent="0.25">
      <c r="A1743" s="20">
        <v>847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</row>
    <row r="1744" spans="1:12" x14ac:dyDescent="0.25">
      <c r="A1744" s="20">
        <v>513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</row>
    <row r="1745" spans="1:12" x14ac:dyDescent="0.25">
      <c r="A1745" s="20">
        <v>1261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</row>
    <row r="1746" spans="1:12" x14ac:dyDescent="0.25">
      <c r="A1746" s="20">
        <v>1025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</row>
    <row r="1747" spans="1:12" x14ac:dyDescent="0.25">
      <c r="A1747" s="20">
        <v>1112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</row>
    <row r="1748" spans="1:12" x14ac:dyDescent="0.25">
      <c r="A1748" s="20">
        <v>17901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</row>
    <row r="1749" spans="1:12" x14ac:dyDescent="0.25">
      <c r="A1749" s="20">
        <v>1738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</row>
    <row r="1750" spans="1:12" x14ac:dyDescent="0.25">
      <c r="A1750" s="20">
        <v>1017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</row>
    <row r="1751" spans="1:12" x14ac:dyDescent="0.25">
      <c r="A1751" s="20">
        <v>1904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</row>
    <row r="1752" spans="1:12" x14ac:dyDescent="0.25">
      <c r="A1752" s="20">
        <v>243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</row>
    <row r="1753" spans="1:12" x14ac:dyDescent="0.25">
      <c r="A1753" s="20">
        <v>13611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</row>
    <row r="1754" spans="1:12" x14ac:dyDescent="0.25">
      <c r="A1754" s="20">
        <v>9166</v>
      </c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</row>
    <row r="1755" spans="1:12" x14ac:dyDescent="0.25">
      <c r="A1755" s="20">
        <v>639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</row>
    <row r="1756" spans="1:12" x14ac:dyDescent="0.25">
      <c r="A1756" s="20">
        <v>17350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</row>
    <row r="1757" spans="1:12" x14ac:dyDescent="0.25">
      <c r="A1757" s="20">
        <v>4892</v>
      </c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</row>
    <row r="1758" spans="1:12" x14ac:dyDescent="0.25">
      <c r="A1758" s="20">
        <v>2136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</row>
    <row r="1759" spans="1:12" x14ac:dyDescent="0.25">
      <c r="A1759" s="20">
        <v>639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</row>
    <row r="1760" spans="1:12" x14ac:dyDescent="0.25">
      <c r="A1760" s="20">
        <v>527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</row>
    <row r="1761" spans="1:12" x14ac:dyDescent="0.25">
      <c r="A1761" s="20">
        <v>9848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</row>
    <row r="1762" spans="1:12" x14ac:dyDescent="0.25">
      <c r="A1762" s="20">
        <v>4892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</row>
    <row r="1763" spans="1:12" x14ac:dyDescent="0.25">
      <c r="A1763" s="20">
        <v>745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</row>
    <row r="1764" spans="1:12" x14ac:dyDescent="0.25">
      <c r="A1764" s="20">
        <v>1945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</row>
    <row r="1765" spans="1:12" x14ac:dyDescent="0.25">
      <c r="A1765" s="20">
        <v>19326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</row>
    <row r="1766" spans="1:12" x14ac:dyDescent="0.25">
      <c r="A1766" s="20">
        <v>2495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</row>
    <row r="1767" spans="1:12" x14ac:dyDescent="0.25">
      <c r="A1767" s="20">
        <v>6195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</row>
    <row r="1768" spans="1:12" x14ac:dyDescent="0.25">
      <c r="A1768" s="20">
        <v>4881</v>
      </c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</row>
    <row r="1769" spans="1:12" x14ac:dyDescent="0.25">
      <c r="A1769" s="20">
        <v>2234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</row>
    <row r="1770" spans="1:12" x14ac:dyDescent="0.25">
      <c r="A1770" s="20">
        <v>1106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</row>
    <row r="1771" spans="1:12" x14ac:dyDescent="0.25">
      <c r="A1771" s="20">
        <v>8259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</row>
    <row r="1772" spans="1:12" x14ac:dyDescent="0.25">
      <c r="A1772" s="20">
        <v>466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</row>
    <row r="1773" spans="1:12" x14ac:dyDescent="0.25">
      <c r="A1773" s="20">
        <v>1887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</row>
    <row r="1774" spans="1:12" x14ac:dyDescent="0.25">
      <c r="A1774" s="20">
        <v>847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</row>
    <row r="1775" spans="1:12" x14ac:dyDescent="0.25">
      <c r="A1775" s="20">
        <v>1717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</row>
    <row r="1776" spans="1:12" x14ac:dyDescent="0.25">
      <c r="A1776" s="20">
        <v>1679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</row>
    <row r="1777" spans="1:12" x14ac:dyDescent="0.25">
      <c r="A1777" s="20">
        <v>409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</row>
    <row r="1778" spans="1:12" x14ac:dyDescent="0.25">
      <c r="A1778" s="20">
        <v>13624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</row>
    <row r="1779" spans="1:12" x14ac:dyDescent="0.25">
      <c r="A1779" s="20">
        <v>3473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</row>
    <row r="1780" spans="1:12" x14ac:dyDescent="0.25">
      <c r="A1780" s="20">
        <v>958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</row>
    <row r="1781" spans="1:12" x14ac:dyDescent="0.25">
      <c r="A1781" s="20">
        <v>13145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</row>
    <row r="1782" spans="1:12" x14ac:dyDescent="0.25">
      <c r="A1782" s="20">
        <v>5222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</row>
    <row r="1783" spans="1:12" x14ac:dyDescent="0.25">
      <c r="A1783" s="20">
        <v>12532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</row>
    <row r="1784" spans="1:12" x14ac:dyDescent="0.25">
      <c r="A1784" s="20">
        <v>17982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</row>
    <row r="1785" spans="1:12" x14ac:dyDescent="0.25">
      <c r="A1785" s="20">
        <v>185</v>
      </c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x14ac:dyDescent="0.25">
      <c r="A1786" s="20">
        <v>6195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</row>
    <row r="1787" spans="1:12" x14ac:dyDescent="0.25">
      <c r="A1787" s="20">
        <v>2234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x14ac:dyDescent="0.25">
      <c r="A1788" s="20">
        <v>2140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</row>
    <row r="1789" spans="1:12" x14ac:dyDescent="0.25">
      <c r="A1789" s="20">
        <v>7619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</row>
    <row r="1790" spans="1:12" x14ac:dyDescent="0.25">
      <c r="A1790" s="20">
        <v>6368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</row>
    <row r="1791" spans="1:12" x14ac:dyDescent="0.25">
      <c r="A1791" s="20">
        <v>8027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</row>
    <row r="1792" spans="1:12" x14ac:dyDescent="0.25">
      <c r="A1792" s="20">
        <v>50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</row>
    <row r="1793" spans="1:12" x14ac:dyDescent="0.25">
      <c r="A1793" s="20">
        <v>1109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</row>
    <row r="1794" spans="1:12" x14ac:dyDescent="0.25">
      <c r="A1794" s="20">
        <v>1153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</row>
    <row r="1795" spans="1:12" x14ac:dyDescent="0.25">
      <c r="A1795" s="20">
        <v>114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</row>
    <row r="1796" spans="1:12" x14ac:dyDescent="0.25">
      <c r="A1796" s="20">
        <v>934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</row>
    <row r="1797" spans="1:12" x14ac:dyDescent="0.25">
      <c r="A1797" s="20">
        <v>1070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</row>
    <row r="1798" spans="1:12" x14ac:dyDescent="0.25">
      <c r="A1798" s="20">
        <v>19352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</row>
    <row r="1799" spans="1:12" x14ac:dyDescent="0.25">
      <c r="A1799" s="20">
        <v>10324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</row>
    <row r="1800" spans="1:12" x14ac:dyDescent="0.25">
      <c r="A1800" s="20">
        <v>13836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</row>
    <row r="1801" spans="1:12" x14ac:dyDescent="0.25">
      <c r="A1801" s="20">
        <v>5235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</row>
    <row r="1802" spans="1:12" x14ac:dyDescent="0.25">
      <c r="A1802" s="20">
        <v>19198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</row>
    <row r="1803" spans="1:12" x14ac:dyDescent="0.25">
      <c r="A1803" s="20">
        <v>639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</row>
    <row r="1804" spans="1:12" x14ac:dyDescent="0.25">
      <c r="A1804" s="20">
        <v>1013404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</row>
    <row r="1805" spans="1:12" x14ac:dyDescent="0.25">
      <c r="A1805" s="20">
        <v>5997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</row>
    <row r="1806" spans="1:12" x14ac:dyDescent="0.25">
      <c r="A1806" s="20">
        <v>728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</row>
    <row r="1807" spans="1:12" x14ac:dyDescent="0.25">
      <c r="A1807" s="20">
        <v>204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</row>
    <row r="1808" spans="1:12" x14ac:dyDescent="0.25">
      <c r="A1808" s="20">
        <v>4316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</row>
    <row r="1809" spans="1:12" x14ac:dyDescent="0.25">
      <c r="A1809" s="20">
        <v>513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</row>
    <row r="1810" spans="1:12" x14ac:dyDescent="0.25">
      <c r="A1810" s="20">
        <v>4720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</row>
    <row r="1811" spans="1:12" x14ac:dyDescent="0.25">
      <c r="A1811" s="20">
        <v>457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</row>
    <row r="1812" spans="1:12" x14ac:dyDescent="0.25">
      <c r="A1812" s="20">
        <v>1564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</row>
    <row r="1813" spans="1:12" x14ac:dyDescent="0.25">
      <c r="A1813" s="20">
        <v>4022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</row>
    <row r="1814" spans="1:12" x14ac:dyDescent="0.25">
      <c r="A1814" s="20">
        <v>57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</row>
    <row r="1815" spans="1:12" x14ac:dyDescent="0.25">
      <c r="A1815" s="20">
        <v>911</v>
      </c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</row>
    <row r="1816" spans="1:12" x14ac:dyDescent="0.25">
      <c r="A1816" s="20">
        <v>246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</row>
    <row r="1817" spans="1:12" x14ac:dyDescent="0.25">
      <c r="A1817" s="20">
        <v>10199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</row>
    <row r="1818" spans="1:12" x14ac:dyDescent="0.25">
      <c r="A1818" s="20">
        <v>12144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</row>
    <row r="1819" spans="1:12" x14ac:dyDescent="0.25">
      <c r="A1819" s="20">
        <v>731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</row>
    <row r="1820" spans="1:12" x14ac:dyDescent="0.25">
      <c r="A1820" s="20">
        <v>14225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</row>
    <row r="1821" spans="1:12" x14ac:dyDescent="0.25">
      <c r="A1821" s="20">
        <v>4106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</row>
    <row r="1822" spans="1:12" x14ac:dyDescent="0.25">
      <c r="A1822" s="20">
        <v>254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</row>
    <row r="1823" spans="1:12" x14ac:dyDescent="0.25">
      <c r="A1823" s="20">
        <v>1191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</row>
    <row r="1824" spans="1:12" x14ac:dyDescent="0.25">
      <c r="A1824" s="20">
        <v>9166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</row>
    <row r="1825" spans="1:12" x14ac:dyDescent="0.25">
      <c r="A1825" s="20">
        <v>4940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</row>
    <row r="1826" spans="1:12" x14ac:dyDescent="0.25">
      <c r="A1826" s="20">
        <v>409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</row>
    <row r="1827" spans="1:12" x14ac:dyDescent="0.25">
      <c r="A1827" s="20">
        <v>1176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</row>
    <row r="1828" spans="1:12" x14ac:dyDescent="0.25">
      <c r="A1828" s="20">
        <v>246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</row>
    <row r="1829" spans="1:12" x14ac:dyDescent="0.25">
      <c r="A1829" s="20">
        <v>5015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</row>
    <row r="1830" spans="1:12" x14ac:dyDescent="0.25">
      <c r="A1830" s="20">
        <v>9112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</row>
    <row r="1831" spans="1:12" x14ac:dyDescent="0.25">
      <c r="A1831" s="20">
        <v>4579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</row>
    <row r="1832" spans="1:12" x14ac:dyDescent="0.25">
      <c r="A1832" s="20">
        <v>16478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</row>
    <row r="1833" spans="1:12" x14ac:dyDescent="0.25">
      <c r="A1833" s="20">
        <v>359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</row>
    <row r="1834" spans="1:12" x14ac:dyDescent="0.25">
      <c r="A1834" s="20">
        <v>393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</row>
    <row r="1835" spans="1:12" x14ac:dyDescent="0.25">
      <c r="A1835" s="20">
        <v>529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</row>
    <row r="1836" spans="1:12" x14ac:dyDescent="0.25">
      <c r="A1836" s="20">
        <v>18345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</row>
    <row r="1837" spans="1:12" x14ac:dyDescent="0.25">
      <c r="A1837" s="20">
        <v>990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</row>
    <row r="1838" spans="1:12" x14ac:dyDescent="0.25">
      <c r="A1838" s="20">
        <v>4727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</row>
    <row r="1839" spans="1:12" x14ac:dyDescent="0.25">
      <c r="A1839" s="20">
        <v>1178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</row>
    <row r="1840" spans="1:12" x14ac:dyDescent="0.25">
      <c r="A1840" s="20">
        <v>971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</row>
    <row r="1841" spans="1:12" x14ac:dyDescent="0.25">
      <c r="A1841" s="20">
        <v>8370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</row>
    <row r="1842" spans="1:12" x14ac:dyDescent="0.25">
      <c r="A1842" s="20">
        <v>518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</row>
    <row r="1843" spans="1:12" x14ac:dyDescent="0.25">
      <c r="A1843" s="20">
        <v>9927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</row>
    <row r="1844" spans="1:12" x14ac:dyDescent="0.25">
      <c r="A1844" s="20">
        <v>182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</row>
    <row r="1845" spans="1:12" x14ac:dyDescent="0.25">
      <c r="A1845" s="20">
        <v>791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</row>
    <row r="1846" spans="1:12" x14ac:dyDescent="0.25">
      <c r="A1846" s="20">
        <v>4106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</row>
    <row r="1847" spans="1:12" x14ac:dyDescent="0.25">
      <c r="A1847" s="20">
        <v>9927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</row>
    <row r="1848" spans="1:12" x14ac:dyDescent="0.25">
      <c r="A1848" s="20">
        <v>623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</row>
    <row r="1849" spans="1:12" x14ac:dyDescent="0.25">
      <c r="A1849" s="20">
        <v>18373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</row>
    <row r="1850" spans="1:12" x14ac:dyDescent="0.25">
      <c r="A1850" s="20">
        <v>1197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</row>
    <row r="1851" spans="1:12" x14ac:dyDescent="0.25">
      <c r="A1851" s="20">
        <v>620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</row>
    <row r="1852" spans="1:12" x14ac:dyDescent="0.25">
      <c r="A1852" s="20">
        <v>2396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</row>
    <row r="1853" spans="1:12" x14ac:dyDescent="0.25">
      <c r="A1853" s="20">
        <v>10155</v>
      </c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</row>
    <row r="1854" spans="1:12" x14ac:dyDescent="0.25">
      <c r="A1854" s="20">
        <v>1153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</row>
    <row r="1855" spans="1:12" x14ac:dyDescent="0.25">
      <c r="A1855" s="20">
        <v>1857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</row>
    <row r="1856" spans="1:12" x14ac:dyDescent="0.25">
      <c r="A1856" s="20">
        <v>1086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</row>
    <row r="1857" spans="1:12" x14ac:dyDescent="0.25">
      <c r="A1857" s="20">
        <v>1605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</row>
    <row r="1858" spans="1:12" x14ac:dyDescent="0.25">
      <c r="A1858" s="20">
        <v>2234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</row>
    <row r="1859" spans="1:12" x14ac:dyDescent="0.25">
      <c r="A1859" s="20">
        <v>1168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</row>
    <row r="1860" spans="1:12" x14ac:dyDescent="0.25">
      <c r="A1860" s="20">
        <v>639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</row>
    <row r="1861" spans="1:12" x14ac:dyDescent="0.25">
      <c r="A1861" s="20">
        <v>7287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</row>
    <row r="1862" spans="1:12" x14ac:dyDescent="0.25">
      <c r="A1862" s="20">
        <v>15223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</row>
    <row r="1863" spans="1:12" x14ac:dyDescent="0.25">
      <c r="A1863" s="20">
        <v>385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</row>
    <row r="1864" spans="1:12" x14ac:dyDescent="0.25">
      <c r="A1864" s="20">
        <v>10950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</row>
    <row r="1865" spans="1:12" x14ac:dyDescent="0.25">
      <c r="A1865" s="20">
        <v>4511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</row>
    <row r="1866" spans="1:12" x14ac:dyDescent="0.25">
      <c r="A1866" s="20">
        <v>731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</row>
    <row r="1867" spans="1:12" x14ac:dyDescent="0.25">
      <c r="A1867" s="20">
        <v>10324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</row>
    <row r="1868" spans="1:12" x14ac:dyDescent="0.25">
      <c r="A1868" s="20">
        <v>1114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</row>
    <row r="1869" spans="1:12" x14ac:dyDescent="0.25">
      <c r="A1869" s="20">
        <v>226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</row>
    <row r="1870" spans="1:12" x14ac:dyDescent="0.25">
      <c r="A1870" s="20">
        <v>4191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</row>
    <row r="1871" spans="1:12" x14ac:dyDescent="0.25">
      <c r="A1871" s="20">
        <v>1617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</row>
    <row r="1872" spans="1:12" x14ac:dyDescent="0.25">
      <c r="A1872" s="20">
        <v>4314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</row>
    <row r="1873" spans="1:12" x14ac:dyDescent="0.25">
      <c r="A1873" s="20">
        <v>1624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</row>
    <row r="1874" spans="1:12" x14ac:dyDescent="0.25">
      <c r="A1874" s="20">
        <v>735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</row>
    <row r="1875" spans="1:12" x14ac:dyDescent="0.25">
      <c r="A1875" s="20">
        <v>8610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</row>
    <row r="1876" spans="1:12" x14ac:dyDescent="0.25">
      <c r="A1876" s="20">
        <v>6364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</row>
    <row r="1877" spans="1:12" x14ac:dyDescent="0.25">
      <c r="A1877" s="20">
        <v>2140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</row>
    <row r="1878" spans="1:12" x14ac:dyDescent="0.25">
      <c r="A1878" s="20">
        <v>1109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</row>
    <row r="1879" spans="1:12" x14ac:dyDescent="0.25">
      <c r="A1879" s="20">
        <v>934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</row>
    <row r="1880" spans="1:12" x14ac:dyDescent="0.25">
      <c r="A1880" s="20">
        <v>10348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</row>
    <row r="1881" spans="1:12" x14ac:dyDescent="0.25">
      <c r="A1881" s="20">
        <v>4599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</row>
    <row r="1882" spans="1:12" x14ac:dyDescent="0.25">
      <c r="A1882" s="20">
        <v>1658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</row>
    <row r="1883" spans="1:12" x14ac:dyDescent="0.25">
      <c r="A1883" s="20">
        <v>826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</row>
    <row r="1884" spans="1:12" x14ac:dyDescent="0.25">
      <c r="A1884" s="20">
        <v>709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</row>
    <row r="1885" spans="1:12" x14ac:dyDescent="0.25">
      <c r="A1885" s="20">
        <v>549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</row>
    <row r="1886" spans="1:12" x14ac:dyDescent="0.25">
      <c r="A1886" s="20">
        <v>1297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</row>
    <row r="1887" spans="1:12" x14ac:dyDescent="0.25">
      <c r="A1887" s="20">
        <v>319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</row>
    <row r="1888" spans="1:12" x14ac:dyDescent="0.25">
      <c r="A1888" s="20">
        <v>4903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</row>
    <row r="1889" spans="1:12" x14ac:dyDescent="0.25">
      <c r="A1889" s="20">
        <v>1857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</row>
    <row r="1890" spans="1:12" x14ac:dyDescent="0.25">
      <c r="A1890" s="20">
        <v>3531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</row>
    <row r="1891" spans="1:12" x14ac:dyDescent="0.25">
      <c r="A1891" s="20">
        <v>923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</row>
    <row r="1892" spans="1:12" x14ac:dyDescent="0.25">
      <c r="A1892" s="20">
        <v>11982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</row>
    <row r="1893" spans="1:12" x14ac:dyDescent="0.25">
      <c r="A1893" s="20">
        <v>12552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</row>
    <row r="1894" spans="1:12" x14ac:dyDescent="0.25">
      <c r="A1894" s="20">
        <v>1119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</row>
    <row r="1895" spans="1:12" x14ac:dyDescent="0.25">
      <c r="A1895" s="20">
        <v>9241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</row>
    <row r="1896" spans="1:12" x14ac:dyDescent="0.25">
      <c r="A1896" s="20">
        <v>1002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</row>
    <row r="1897" spans="1:12" x14ac:dyDescent="0.25">
      <c r="A1897" s="20">
        <v>15878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</row>
    <row r="1898" spans="1:12" x14ac:dyDescent="0.25">
      <c r="A1898" s="20">
        <v>867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</row>
    <row r="1899" spans="1:12" x14ac:dyDescent="0.25">
      <c r="A1899" s="20">
        <v>905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</row>
    <row r="1900" spans="1:12" x14ac:dyDescent="0.25">
      <c r="A1900" s="20">
        <v>78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</row>
    <row r="1901" spans="1:12" x14ac:dyDescent="0.25">
      <c r="A1901" s="20">
        <v>745</v>
      </c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</row>
    <row r="1902" spans="1:12" x14ac:dyDescent="0.25">
      <c r="A1902" s="20">
        <v>934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</row>
    <row r="1903" spans="1:12" x14ac:dyDescent="0.25">
      <c r="A1903" s="20">
        <v>6104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</row>
    <row r="1904" spans="1:12" x14ac:dyDescent="0.25">
      <c r="A1904" s="20">
        <v>15172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</row>
    <row r="1905" spans="1:12" x14ac:dyDescent="0.25">
      <c r="A1905" s="20">
        <v>5133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</row>
    <row r="1906" spans="1:12" x14ac:dyDescent="0.25">
      <c r="A1906" s="20">
        <v>7304</v>
      </c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</row>
    <row r="1907" spans="1:12" x14ac:dyDescent="0.25">
      <c r="A1907" s="20">
        <v>387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</row>
    <row r="1908" spans="1:12" x14ac:dyDescent="0.25">
      <c r="A1908" s="20">
        <v>1114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</row>
    <row r="1909" spans="1:12" x14ac:dyDescent="0.25">
      <c r="A1909" s="20">
        <v>1885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</row>
    <row r="1910" spans="1:12" x14ac:dyDescent="0.25">
      <c r="A1910" s="20">
        <v>1327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</row>
    <row r="1911" spans="1:12" x14ac:dyDescent="0.25">
      <c r="A1911" s="20">
        <v>15172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</row>
    <row r="1912" spans="1:12" x14ac:dyDescent="0.25">
      <c r="A1912" s="20">
        <v>652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</row>
    <row r="1913" spans="1:12" x14ac:dyDescent="0.25">
      <c r="A1913" s="20">
        <v>1424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</row>
    <row r="1914" spans="1:12" x14ac:dyDescent="0.25">
      <c r="A1914" s="20">
        <v>9166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</row>
    <row r="1915" spans="1:12" x14ac:dyDescent="0.25">
      <c r="A1915" s="20">
        <v>12861</v>
      </c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</row>
    <row r="1916" spans="1:12" x14ac:dyDescent="0.25">
      <c r="A1916" s="20">
        <v>1049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</row>
    <row r="1917" spans="1:12" x14ac:dyDescent="0.25">
      <c r="A1917" s="20">
        <v>6387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</row>
    <row r="1918" spans="1:12" x14ac:dyDescent="0.25">
      <c r="A1918" s="20">
        <v>658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</row>
    <row r="1919" spans="1:12" x14ac:dyDescent="0.25">
      <c r="A1919" s="20">
        <v>4082</v>
      </c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</row>
    <row r="1920" spans="1:12" x14ac:dyDescent="0.25">
      <c r="A1920" s="20">
        <v>745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</row>
    <row r="1921" spans="1:12" x14ac:dyDescent="0.25">
      <c r="A1921" s="20">
        <v>19198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</row>
    <row r="1922" spans="1:12" x14ac:dyDescent="0.25">
      <c r="A1922" s="20">
        <v>1322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</row>
    <row r="1923" spans="1:12" x14ac:dyDescent="0.25">
      <c r="A1923" s="20">
        <v>13367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</row>
    <row r="1924" spans="1:12" x14ac:dyDescent="0.25">
      <c r="A1924" s="20">
        <v>1032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</row>
    <row r="1925" spans="1:12" x14ac:dyDescent="0.25">
      <c r="A1925" s="20">
        <v>993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</row>
    <row r="1926" spans="1:12" x14ac:dyDescent="0.25">
      <c r="A1926" s="20">
        <v>185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</row>
    <row r="1927" spans="1:12" x14ac:dyDescent="0.25">
      <c r="A1927" s="20">
        <v>243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</row>
    <row r="1928" spans="1:12" x14ac:dyDescent="0.25">
      <c r="A1928" s="20">
        <v>1818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</row>
    <row r="1929" spans="1:12" x14ac:dyDescent="0.25">
      <c r="A1929" s="20">
        <v>15447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</row>
    <row r="1930" spans="1:12" x14ac:dyDescent="0.25">
      <c r="A1930" s="20">
        <v>57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</row>
    <row r="1931" spans="1:12" x14ac:dyDescent="0.25">
      <c r="A1931" s="20">
        <v>5417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</row>
    <row r="1932" spans="1:12" x14ac:dyDescent="0.25">
      <c r="A1932" s="20">
        <v>9077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</row>
    <row r="1933" spans="1:12" x14ac:dyDescent="0.25">
      <c r="A1933" s="20">
        <v>906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</row>
    <row r="1934" spans="1:12" x14ac:dyDescent="0.25">
      <c r="A1934" s="20">
        <v>731</v>
      </c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</row>
    <row r="1935" spans="1:12" x14ac:dyDescent="0.25">
      <c r="A1935" s="20">
        <v>4191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</row>
    <row r="1936" spans="1:12" x14ac:dyDescent="0.25">
      <c r="A1936" s="20">
        <v>546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</row>
    <row r="1937" spans="1:12" x14ac:dyDescent="0.25">
      <c r="A1937" s="20">
        <v>19290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</row>
    <row r="1938" spans="1:12" x14ac:dyDescent="0.25">
      <c r="A1938" s="20">
        <v>13757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</row>
    <row r="1939" spans="1:12" x14ac:dyDescent="0.25">
      <c r="A1939" s="20">
        <v>16997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</row>
    <row r="1940" spans="1:12" x14ac:dyDescent="0.25">
      <c r="A1940" s="20">
        <v>17027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</row>
    <row r="1941" spans="1:12" x14ac:dyDescent="0.25">
      <c r="A1941" s="20">
        <v>2103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</row>
    <row r="1942" spans="1:12" x14ac:dyDescent="0.25">
      <c r="A1942" s="20">
        <v>1760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</row>
    <row r="1943" spans="1:12" x14ac:dyDescent="0.25">
      <c r="A1943" s="20">
        <v>1830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</row>
    <row r="1944" spans="1:12" x14ac:dyDescent="0.25">
      <c r="A1944" s="20">
        <v>1491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</row>
    <row r="1945" spans="1:12" x14ac:dyDescent="0.25">
      <c r="A1945" s="20">
        <v>196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</row>
    <row r="1946" spans="1:12" x14ac:dyDescent="0.25">
      <c r="A1946" s="20">
        <v>482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</row>
    <row r="1947" spans="1:12" x14ac:dyDescent="0.25">
      <c r="A1947" s="20">
        <v>791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</row>
    <row r="1948" spans="1:12" x14ac:dyDescent="0.25">
      <c r="A1948" s="20">
        <v>11003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</row>
    <row r="1949" spans="1:12" x14ac:dyDescent="0.25">
      <c r="A1949" s="20">
        <v>4220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</row>
    <row r="1950" spans="1:12" x14ac:dyDescent="0.25">
      <c r="A1950" s="20">
        <v>1001477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</row>
    <row r="1951" spans="1:12" x14ac:dyDescent="0.25">
      <c r="A1951" s="20">
        <v>12161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</row>
    <row r="1952" spans="1:12" x14ac:dyDescent="0.25">
      <c r="A1952" s="20">
        <v>731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</row>
    <row r="1953" spans="1:12" x14ac:dyDescent="0.25">
      <c r="A1953" s="20">
        <v>1108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</row>
    <row r="1954" spans="1:12" x14ac:dyDescent="0.25">
      <c r="A1954" s="20">
        <v>13419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</row>
    <row r="1955" spans="1:12" x14ac:dyDescent="0.25">
      <c r="A1955" s="20">
        <v>18568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</row>
    <row r="1956" spans="1:12" x14ac:dyDescent="0.25">
      <c r="A1956" s="20">
        <v>1086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</row>
    <row r="1957" spans="1:12" x14ac:dyDescent="0.25">
      <c r="A1957" s="20">
        <v>7539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</row>
    <row r="1958" spans="1:12" x14ac:dyDescent="0.25">
      <c r="A1958" s="20">
        <v>1736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</row>
    <row r="1959" spans="1:12" x14ac:dyDescent="0.25">
      <c r="A1959" s="20">
        <v>3263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</row>
    <row r="1960" spans="1:12" x14ac:dyDescent="0.25">
      <c r="A1960" s="20">
        <v>15491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</row>
    <row r="1961" spans="1:12" x14ac:dyDescent="0.25">
      <c r="A1961" s="20">
        <v>804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</row>
    <row r="1962" spans="1:12" x14ac:dyDescent="0.25">
      <c r="A1962" s="20">
        <v>6609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</row>
    <row r="1963" spans="1:12" x14ac:dyDescent="0.25">
      <c r="A1963" s="20">
        <v>1213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</row>
    <row r="1964" spans="1:12" x14ac:dyDescent="0.25">
      <c r="A1964" s="20">
        <v>2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</row>
    <row r="1965" spans="1:12" x14ac:dyDescent="0.25">
      <c r="A1965" s="20">
        <v>3263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</row>
    <row r="1966" spans="1:12" x14ac:dyDescent="0.25">
      <c r="A1966" s="20">
        <v>7399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</row>
    <row r="1967" spans="1:12" x14ac:dyDescent="0.25">
      <c r="A1967" s="20">
        <v>4792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</row>
    <row r="1968" spans="1:12" x14ac:dyDescent="0.25">
      <c r="A1968" s="20">
        <v>6876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</row>
    <row r="1969" spans="1:12" x14ac:dyDescent="0.25">
      <c r="A1969" s="20">
        <v>589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</row>
    <row r="1970" spans="1:12" x14ac:dyDescent="0.25">
      <c r="A1970" s="20">
        <v>1873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</row>
    <row r="1971" spans="1:12" x14ac:dyDescent="0.25">
      <c r="A1971" s="20">
        <v>804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</row>
    <row r="1972" spans="1:12" x14ac:dyDescent="0.25">
      <c r="A1972" s="20">
        <v>1176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</row>
    <row r="1973" spans="1:12" x14ac:dyDescent="0.25">
      <c r="A1973" s="20">
        <v>1965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</row>
    <row r="1974" spans="1:12" x14ac:dyDescent="0.25">
      <c r="A1974" s="20">
        <v>1249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</row>
    <row r="1975" spans="1:12" x14ac:dyDescent="0.25">
      <c r="A1975" s="20">
        <v>745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</row>
    <row r="1976" spans="1:12" x14ac:dyDescent="0.25">
      <c r="A1976" s="20">
        <v>409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</row>
    <row r="1977" spans="1:12" x14ac:dyDescent="0.25">
      <c r="A1977" s="20">
        <v>5827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</row>
    <row r="1978" spans="1:12" x14ac:dyDescent="0.25">
      <c r="A1978" s="20">
        <v>15223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</row>
    <row r="1979" spans="1:12" x14ac:dyDescent="0.25">
      <c r="A1979" s="20">
        <v>5247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</row>
    <row r="1980" spans="1:12" x14ac:dyDescent="0.25">
      <c r="A1980" s="20">
        <v>144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</row>
    <row r="1981" spans="1:12" x14ac:dyDescent="0.25">
      <c r="A1981" s="20">
        <v>14221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</row>
    <row r="1982" spans="1:12" x14ac:dyDescent="0.25">
      <c r="A1982" s="20">
        <v>455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</row>
    <row r="1983" spans="1:12" x14ac:dyDescent="0.25">
      <c r="A1983" s="20">
        <v>4949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</row>
    <row r="1984" spans="1:12" x14ac:dyDescent="0.25">
      <c r="A1984" s="20">
        <v>470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</row>
    <row r="1985" spans="1:12" x14ac:dyDescent="0.25">
      <c r="A1985" s="20">
        <v>1197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</row>
    <row r="1986" spans="1:12" x14ac:dyDescent="0.25">
      <c r="A1986" s="20">
        <v>9205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</row>
    <row r="1987" spans="1:12" x14ac:dyDescent="0.25">
      <c r="A1987" s="20">
        <v>8433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</row>
    <row r="1988" spans="1:12" x14ac:dyDescent="0.25">
      <c r="A1988" s="20">
        <v>131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</row>
    <row r="1989" spans="1:12" x14ac:dyDescent="0.25">
      <c r="A1989" s="20">
        <v>1307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</row>
    <row r="1990" spans="1:12" x14ac:dyDescent="0.25">
      <c r="A1990" s="20">
        <v>719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</row>
    <row r="1991" spans="1:12" x14ac:dyDescent="0.25">
      <c r="A1991" s="20">
        <v>5209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</row>
    <row r="1992" spans="1:12" x14ac:dyDescent="0.25">
      <c r="A1992" s="20">
        <v>281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</row>
    <row r="1993" spans="1:12" x14ac:dyDescent="0.25">
      <c r="A1993" s="20">
        <v>9219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</row>
    <row r="1994" spans="1:12" x14ac:dyDescent="0.25">
      <c r="A1994" s="20">
        <v>12775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</row>
    <row r="1995" spans="1:12" x14ac:dyDescent="0.25">
      <c r="A1995" s="20">
        <v>12533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</row>
    <row r="1996" spans="1:12" x14ac:dyDescent="0.25">
      <c r="A1996" s="20">
        <v>9776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</row>
    <row r="1997" spans="1:12" x14ac:dyDescent="0.25">
      <c r="A1997" s="20">
        <v>3336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</row>
    <row r="1998" spans="1:12" x14ac:dyDescent="0.25">
      <c r="A1998" s="20">
        <v>5760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</row>
    <row r="1999" spans="1:12" x14ac:dyDescent="0.25">
      <c r="A1999" s="20">
        <v>7399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</row>
    <row r="2000" spans="1:12" x14ac:dyDescent="0.25">
      <c r="A2000" s="20">
        <v>10155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</row>
    <row r="2001" spans="1:12" x14ac:dyDescent="0.25">
      <c r="A2001" s="20">
        <v>97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</row>
    <row r="2002" spans="1:12" x14ac:dyDescent="0.25">
      <c r="A2002" s="20">
        <v>295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</row>
    <row r="2003" spans="1:12" x14ac:dyDescent="0.25">
      <c r="A2003" s="20">
        <v>10847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</row>
    <row r="2004" spans="1:12" x14ac:dyDescent="0.25">
      <c r="A2004" s="20">
        <v>745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</row>
    <row r="2005" spans="1:12" x14ac:dyDescent="0.25">
      <c r="A2005" s="20">
        <v>4720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</row>
    <row r="2006" spans="1:12" x14ac:dyDescent="0.25">
      <c r="A2006" s="20">
        <v>785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</row>
    <row r="2007" spans="1:12" x14ac:dyDescent="0.25">
      <c r="A2007" s="20">
        <v>589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</row>
    <row r="2008" spans="1:12" x14ac:dyDescent="0.25">
      <c r="A2008" s="20">
        <v>778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</row>
    <row r="2009" spans="1:12" x14ac:dyDescent="0.25">
      <c r="A2009" s="20">
        <v>2616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</row>
    <row r="2010" spans="1:12" x14ac:dyDescent="0.25">
      <c r="A2010" s="20">
        <v>609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</row>
    <row r="2011" spans="1:12" x14ac:dyDescent="0.25">
      <c r="A2011" s="20">
        <v>934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</row>
    <row r="2012" spans="1:12" x14ac:dyDescent="0.25">
      <c r="A2012" s="20">
        <v>6086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</row>
    <row r="2013" spans="1:12" x14ac:dyDescent="0.25">
      <c r="A2013" s="20">
        <v>7435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</row>
    <row r="2014" spans="1:12" x14ac:dyDescent="0.25">
      <c r="A2014" s="20">
        <v>190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</row>
    <row r="2015" spans="1:12" x14ac:dyDescent="0.25">
      <c r="A2015" s="20">
        <v>11579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</row>
    <row r="2016" spans="1:12" x14ac:dyDescent="0.25">
      <c r="A2016" s="20">
        <v>5417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</row>
    <row r="2017" spans="1:12" x14ac:dyDescent="0.25">
      <c r="A2017" s="20">
        <v>6153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</row>
    <row r="2018" spans="1:12" x14ac:dyDescent="0.25">
      <c r="A2018" s="20">
        <v>5631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</row>
    <row r="2019" spans="1:12" x14ac:dyDescent="0.25">
      <c r="A2019" s="20">
        <v>950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</row>
    <row r="2020" spans="1:12" x14ac:dyDescent="0.25">
      <c r="A2020" s="20">
        <v>520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</row>
    <row r="2021" spans="1:12" x14ac:dyDescent="0.25">
      <c r="A2021" s="20">
        <v>15679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</row>
    <row r="2022" spans="1:12" x14ac:dyDescent="0.25">
      <c r="A2022" s="20">
        <v>14503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</row>
    <row r="2023" spans="1:12" x14ac:dyDescent="0.25">
      <c r="A2023" s="20">
        <v>949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</row>
    <row r="2024" spans="1:12" x14ac:dyDescent="0.25">
      <c r="A2024" s="20">
        <v>1322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</row>
    <row r="2025" spans="1:12" x14ac:dyDescent="0.25">
      <c r="A2025" s="20">
        <v>708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</row>
    <row r="2026" spans="1:12" x14ac:dyDescent="0.25">
      <c r="A2026" s="20">
        <v>589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</row>
    <row r="2027" spans="1:12" x14ac:dyDescent="0.25">
      <c r="A2027" s="20">
        <v>841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</row>
    <row r="2028" spans="1:12" x14ac:dyDescent="0.25">
      <c r="A2028" s="20">
        <v>19556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</row>
    <row r="2029" spans="1:12" x14ac:dyDescent="0.25">
      <c r="A2029" s="20">
        <v>14106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</row>
    <row r="2030" spans="1:12" x14ac:dyDescent="0.25">
      <c r="A2030" s="20">
        <v>4892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</row>
    <row r="2031" spans="1:12" x14ac:dyDescent="0.25">
      <c r="A2031" s="20">
        <v>4556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</row>
    <row r="2032" spans="1:12" x14ac:dyDescent="0.25">
      <c r="A2032" s="20">
        <v>242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</row>
    <row r="2033" spans="1:12" x14ac:dyDescent="0.25">
      <c r="A2033" s="20">
        <v>1564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</row>
    <row r="2034" spans="1:12" x14ac:dyDescent="0.25">
      <c r="A2034" s="20">
        <v>6310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</row>
    <row r="2035" spans="1:12" x14ac:dyDescent="0.25">
      <c r="A2035" s="20">
        <v>949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</row>
    <row r="2036" spans="1:12" x14ac:dyDescent="0.25">
      <c r="A2036" s="20">
        <v>7158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</row>
    <row r="2037" spans="1:12" x14ac:dyDescent="0.25">
      <c r="A2037" s="20">
        <v>320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</row>
    <row r="2038" spans="1:12" x14ac:dyDescent="0.25">
      <c r="A2038" s="20">
        <v>860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</row>
    <row r="2039" spans="1:12" x14ac:dyDescent="0.25">
      <c r="A2039" s="20">
        <v>3516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</row>
    <row r="2040" spans="1:12" x14ac:dyDescent="0.25">
      <c r="A2040" s="20">
        <v>12861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</row>
    <row r="2041" spans="1:12" x14ac:dyDescent="0.25">
      <c r="A2041" s="20">
        <v>11579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</row>
    <row r="2042" spans="1:12" x14ac:dyDescent="0.25">
      <c r="A2042" s="20">
        <v>369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</row>
    <row r="2043" spans="1:12" x14ac:dyDescent="0.25">
      <c r="A2043" s="20">
        <v>15112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</row>
    <row r="2044" spans="1:12" x14ac:dyDescent="0.25">
      <c r="A2044" s="20">
        <v>1857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</row>
    <row r="2045" spans="1:12" x14ac:dyDescent="0.25">
      <c r="A2045" s="20">
        <v>6012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</row>
    <row r="2046" spans="1:12" x14ac:dyDescent="0.25">
      <c r="A2046" s="20">
        <v>1235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</row>
    <row r="2047" spans="1:12" x14ac:dyDescent="0.25">
      <c r="A2047" s="20">
        <v>11476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</row>
    <row r="2048" spans="1:12" x14ac:dyDescent="0.25">
      <c r="A2048" s="20">
        <v>12325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</row>
    <row r="2049" spans="1:12" x14ac:dyDescent="0.25">
      <c r="A2049" s="20">
        <v>3811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</row>
    <row r="2050" spans="1:12" x14ac:dyDescent="0.25">
      <c r="A2050" s="20">
        <v>1213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</row>
    <row r="2051" spans="1:12" x14ac:dyDescent="0.25">
      <c r="A2051" s="20">
        <v>12144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</row>
    <row r="2052" spans="1:12" x14ac:dyDescent="0.25">
      <c r="A2052" s="20">
        <v>4106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</row>
    <row r="2053" spans="1:12" x14ac:dyDescent="0.25">
      <c r="A2053" s="20">
        <v>6265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</row>
    <row r="2054" spans="1:12" x14ac:dyDescent="0.25">
      <c r="A2054" s="20">
        <v>2502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</row>
    <row r="2055" spans="1:12" x14ac:dyDescent="0.25">
      <c r="A2055" s="20">
        <v>15112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</row>
    <row r="2056" spans="1:12" x14ac:dyDescent="0.25">
      <c r="A2056" s="20">
        <v>97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</row>
    <row r="2057" spans="1:12" x14ac:dyDescent="0.25">
      <c r="A2057" s="20">
        <v>17620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</row>
    <row r="2058" spans="1:12" x14ac:dyDescent="0.25">
      <c r="A2058" s="20">
        <v>7619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</row>
    <row r="2059" spans="1:12" x14ac:dyDescent="0.25">
      <c r="A2059" s="20">
        <v>6184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</row>
    <row r="2060" spans="1:12" x14ac:dyDescent="0.25">
      <c r="A2060" s="20">
        <v>9166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</row>
    <row r="2061" spans="1:12" x14ac:dyDescent="0.25">
      <c r="A2061" s="20">
        <v>190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</row>
    <row r="2062" spans="1:12" x14ac:dyDescent="0.25">
      <c r="A2062" s="20">
        <v>1251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</row>
    <row r="2063" spans="1:12" x14ac:dyDescent="0.25">
      <c r="A2063" s="20">
        <v>13066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</row>
    <row r="2064" spans="1:12" x14ac:dyDescent="0.25">
      <c r="A2064" s="20">
        <v>1274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</row>
    <row r="2065" spans="1:12" x14ac:dyDescent="0.25">
      <c r="A2065" s="20">
        <v>432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</row>
    <row r="2066" spans="1:12" x14ac:dyDescent="0.25">
      <c r="A2066" s="20">
        <v>1176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</row>
    <row r="2067" spans="1:12" x14ac:dyDescent="0.25">
      <c r="A2067" s="20">
        <v>12564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</row>
    <row r="2068" spans="1:12" x14ac:dyDescent="0.25">
      <c r="A2068" s="20">
        <v>6848</v>
      </c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</row>
    <row r="2069" spans="1:12" x14ac:dyDescent="0.25">
      <c r="A2069" s="20">
        <v>293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</row>
    <row r="2070" spans="1:12" x14ac:dyDescent="0.25">
      <c r="A2070" s="20">
        <v>1003322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</row>
    <row r="2071" spans="1:12" x14ac:dyDescent="0.25">
      <c r="A2071" s="20">
        <v>1430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</row>
    <row r="2072" spans="1:12" x14ac:dyDescent="0.25">
      <c r="A2072" s="20">
        <v>4251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</row>
    <row r="2073" spans="1:12" x14ac:dyDescent="0.25">
      <c r="A2073" s="20">
        <v>393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</row>
    <row r="2074" spans="1:12" x14ac:dyDescent="0.25">
      <c r="A2074" s="20">
        <v>1095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</row>
    <row r="2075" spans="1:12" x14ac:dyDescent="0.25">
      <c r="A2075" s="20">
        <v>11737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</row>
    <row r="2076" spans="1:12" x14ac:dyDescent="0.25">
      <c r="A2076" s="20">
        <v>1274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</row>
    <row r="2077" spans="1:12" x14ac:dyDescent="0.25">
      <c r="A2077" s="20">
        <v>970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</row>
    <row r="2078" spans="1:12" x14ac:dyDescent="0.25">
      <c r="A2078" s="20">
        <v>778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</row>
    <row r="2079" spans="1:12" x14ac:dyDescent="0.25">
      <c r="A2079" s="20">
        <v>1119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</row>
    <row r="2080" spans="1:12" x14ac:dyDescent="0.25">
      <c r="A2080" s="20">
        <v>1152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</row>
    <row r="2081" spans="1:12" x14ac:dyDescent="0.25">
      <c r="A2081" s="20">
        <v>13329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</row>
    <row r="2082" spans="1:12" x14ac:dyDescent="0.25">
      <c r="A2082" s="20">
        <v>5343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</row>
    <row r="2083" spans="1:12" x14ac:dyDescent="0.25">
      <c r="A2083" s="20">
        <v>9054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</row>
    <row r="2084" spans="1:12" x14ac:dyDescent="0.25">
      <c r="A2084" s="20">
        <v>4229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</row>
    <row r="2085" spans="1:12" x14ac:dyDescent="0.25">
      <c r="A2085" s="20">
        <v>662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</row>
    <row r="2086" spans="1:12" x14ac:dyDescent="0.25">
      <c r="A2086" s="20">
        <v>10815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</row>
    <row r="2087" spans="1:12" x14ac:dyDescent="0.25">
      <c r="A2087" s="20">
        <v>3704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</row>
    <row r="2088" spans="1:12" x14ac:dyDescent="0.25">
      <c r="A2088" s="20">
        <v>205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</row>
    <row r="2089" spans="1:12" x14ac:dyDescent="0.25">
      <c r="A2089" s="20">
        <v>1017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</row>
    <row r="2090" spans="1:12" x14ac:dyDescent="0.25">
      <c r="A2090" s="20">
        <v>1008160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</row>
    <row r="2091" spans="1:12" x14ac:dyDescent="0.25">
      <c r="A2091" s="20">
        <v>12161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</row>
    <row r="2092" spans="1:12" x14ac:dyDescent="0.25">
      <c r="A2092" s="20">
        <v>970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</row>
    <row r="2093" spans="1:12" x14ac:dyDescent="0.25">
      <c r="A2093" s="20">
        <v>11739</v>
      </c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</row>
    <row r="2094" spans="1:12" x14ac:dyDescent="0.25">
      <c r="A2094" s="20">
        <v>893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</row>
    <row r="2095" spans="1:12" x14ac:dyDescent="0.25">
      <c r="A2095" s="20">
        <v>4298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</row>
    <row r="2096" spans="1:12" x14ac:dyDescent="0.25">
      <c r="A2096" s="20">
        <v>1392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</row>
    <row r="2097" spans="1:12" x14ac:dyDescent="0.25">
      <c r="A2097" s="20">
        <v>4316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</row>
    <row r="2098" spans="1:12" x14ac:dyDescent="0.25">
      <c r="A2098" s="20">
        <v>1384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</row>
    <row r="2099" spans="1:12" x14ac:dyDescent="0.25">
      <c r="A2099" s="20">
        <v>114</v>
      </c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</row>
    <row r="2100" spans="1:12" x14ac:dyDescent="0.25">
      <c r="A2100" s="20">
        <v>561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</row>
    <row r="2101" spans="1:12" x14ac:dyDescent="0.25">
      <c r="A2101" s="20">
        <v>1286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</row>
    <row r="2102" spans="1:12" x14ac:dyDescent="0.25">
      <c r="A2102" s="20">
        <v>589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</row>
    <row r="2103" spans="1:12" x14ac:dyDescent="0.25">
      <c r="A2103" s="20">
        <v>3190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</row>
    <row r="2104" spans="1:12" x14ac:dyDescent="0.25">
      <c r="A2104" s="20">
        <v>1012416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</row>
    <row r="2105" spans="1:12" x14ac:dyDescent="0.25">
      <c r="A2105" s="20">
        <v>1167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</row>
    <row r="2106" spans="1:12" x14ac:dyDescent="0.25">
      <c r="A2106" s="20">
        <v>505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</row>
    <row r="2107" spans="1:12" x14ac:dyDescent="0.25">
      <c r="A2107" s="20">
        <v>2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</row>
    <row r="2108" spans="1:12" x14ac:dyDescent="0.25">
      <c r="A2108" s="20">
        <v>7619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</row>
    <row r="2109" spans="1:12" x14ac:dyDescent="0.25">
      <c r="A2109" s="20">
        <v>700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</row>
    <row r="2110" spans="1:12" x14ac:dyDescent="0.25">
      <c r="A2110" s="20">
        <v>520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</row>
    <row r="2111" spans="1:12" x14ac:dyDescent="0.25">
      <c r="A2111" s="20">
        <v>656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</row>
    <row r="2112" spans="1:12" x14ac:dyDescent="0.25">
      <c r="A2112" s="20">
        <v>13301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</row>
    <row r="2113" spans="1:12" x14ac:dyDescent="0.25">
      <c r="A2113" s="20">
        <v>19918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</row>
    <row r="2114" spans="1:12" x14ac:dyDescent="0.25">
      <c r="A2114" s="20">
        <v>12155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</row>
    <row r="2115" spans="1:12" x14ac:dyDescent="0.25">
      <c r="A2115" s="20">
        <v>4962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</row>
    <row r="2116" spans="1:12" x14ac:dyDescent="0.25">
      <c r="A2116" s="20">
        <v>802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</row>
    <row r="2117" spans="1:12" x14ac:dyDescent="0.25">
      <c r="A2117" s="20">
        <v>1555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</row>
    <row r="2118" spans="1:12" x14ac:dyDescent="0.25">
      <c r="A2118" s="20">
        <v>1207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</row>
    <row r="2119" spans="1:12" x14ac:dyDescent="0.25">
      <c r="A2119" s="20">
        <v>11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</row>
    <row r="2120" spans="1:12" x14ac:dyDescent="0.25">
      <c r="A2120" s="20">
        <v>899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</row>
    <row r="2121" spans="1:12" x14ac:dyDescent="0.25">
      <c r="A2121" s="20">
        <v>688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</row>
    <row r="2122" spans="1:12" x14ac:dyDescent="0.25">
      <c r="A2122" s="20">
        <v>1006379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</row>
    <row r="2123" spans="1:12" x14ac:dyDescent="0.25">
      <c r="A2123" s="20">
        <v>958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</row>
    <row r="2124" spans="1:12" x14ac:dyDescent="0.25">
      <c r="A2124" s="20">
        <v>4940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</row>
    <row r="2125" spans="1:12" x14ac:dyDescent="0.25">
      <c r="A2125" s="20">
        <v>15518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</row>
    <row r="2126" spans="1:12" x14ac:dyDescent="0.25">
      <c r="A2126" s="20">
        <v>947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</row>
    <row r="2127" spans="1:12" x14ac:dyDescent="0.25">
      <c r="A2127" s="20">
        <v>1095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</row>
    <row r="2128" spans="1:12" x14ac:dyDescent="0.25">
      <c r="A2128" s="20">
        <v>763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</row>
    <row r="2129" spans="1:12" x14ac:dyDescent="0.25">
      <c r="A2129" s="20">
        <v>15672</v>
      </c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</row>
    <row r="2130" spans="1:12" x14ac:dyDescent="0.25">
      <c r="A2130" s="20">
        <v>1572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</row>
    <row r="2131" spans="1:12" x14ac:dyDescent="0.25">
      <c r="A2131" s="20">
        <v>393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</row>
    <row r="2132" spans="1:12" x14ac:dyDescent="0.25">
      <c r="A2132" s="20">
        <v>3190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</row>
    <row r="2133" spans="1:12" x14ac:dyDescent="0.25">
      <c r="A2133" s="20">
        <v>2434</v>
      </c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</row>
    <row r="2134" spans="1:12" x14ac:dyDescent="0.25">
      <c r="A2134" s="20">
        <v>4191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</row>
    <row r="2135" spans="1:12" x14ac:dyDescent="0.25">
      <c r="A2135" s="20">
        <v>15672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</row>
    <row r="2136" spans="1:12" x14ac:dyDescent="0.25">
      <c r="A2136" s="20">
        <v>520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</row>
    <row r="2137" spans="1:12" x14ac:dyDescent="0.25">
      <c r="A2137" s="20">
        <v>281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</row>
    <row r="2138" spans="1:12" x14ac:dyDescent="0.25">
      <c r="A2138" s="20">
        <v>4881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</row>
    <row r="2139" spans="1:12" x14ac:dyDescent="0.25">
      <c r="A2139" s="20">
        <v>14162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</row>
    <row r="2140" spans="1:12" x14ac:dyDescent="0.25">
      <c r="A2140" s="20">
        <v>1326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</row>
    <row r="2141" spans="1:12" x14ac:dyDescent="0.25">
      <c r="A2141" s="20">
        <v>4191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</row>
    <row r="2142" spans="1:12" x14ac:dyDescent="0.25">
      <c r="A2142" s="20">
        <v>295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</row>
    <row r="2143" spans="1:12" x14ac:dyDescent="0.25">
      <c r="A2143" s="20">
        <v>1737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</row>
    <row r="2144" spans="1:12" x14ac:dyDescent="0.25">
      <c r="A2144" s="20">
        <v>1041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</row>
    <row r="2145" spans="1:12" x14ac:dyDescent="0.25">
      <c r="A2145" s="20">
        <v>505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</row>
    <row r="2146" spans="1:12" x14ac:dyDescent="0.25">
      <c r="A2146" s="20">
        <v>1112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</row>
    <row r="2147" spans="1:12" x14ac:dyDescent="0.25">
      <c r="A2147" s="20">
        <v>7996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</row>
    <row r="2148" spans="1:12" x14ac:dyDescent="0.25">
      <c r="A2148" s="20">
        <v>6444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</row>
    <row r="2149" spans="1:12" x14ac:dyDescent="0.25">
      <c r="A2149" s="20">
        <v>255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</row>
    <row r="2150" spans="1:12" x14ac:dyDescent="0.25">
      <c r="A2150" s="20">
        <v>12979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</row>
    <row r="2151" spans="1:12" x14ac:dyDescent="0.25">
      <c r="A2151" s="20">
        <v>911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</row>
    <row r="2152" spans="1:12" x14ac:dyDescent="0.25">
      <c r="A2152" s="20">
        <v>1724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</row>
    <row r="2153" spans="1:12" x14ac:dyDescent="0.25">
      <c r="A2153" s="20">
        <v>3263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</row>
    <row r="2154" spans="1:12" x14ac:dyDescent="0.25">
      <c r="A2154" s="20">
        <v>3312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</row>
    <row r="2155" spans="1:12" x14ac:dyDescent="0.25">
      <c r="A2155" s="20">
        <v>12155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</row>
    <row r="2156" spans="1:12" x14ac:dyDescent="0.25">
      <c r="A2156" s="20">
        <v>320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</row>
    <row r="2157" spans="1:12" x14ac:dyDescent="0.25">
      <c r="A2157" s="20">
        <v>677</v>
      </c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</row>
    <row r="2158" spans="1:12" x14ac:dyDescent="0.25">
      <c r="A2158" s="20">
        <v>1904</v>
      </c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</row>
    <row r="2159" spans="1:12" x14ac:dyDescent="0.25">
      <c r="A2159" s="20">
        <v>8585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</row>
    <row r="2160" spans="1:12" x14ac:dyDescent="0.25">
      <c r="A2160" s="20">
        <v>778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</row>
    <row r="2161" spans="1:12" x14ac:dyDescent="0.25">
      <c r="A2161" s="20">
        <v>945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</row>
    <row r="2162" spans="1:12" x14ac:dyDescent="0.25">
      <c r="A2162" s="20">
        <v>15362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</row>
    <row r="2163" spans="1:12" x14ac:dyDescent="0.25">
      <c r="A2163" s="20">
        <v>841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</row>
    <row r="2164" spans="1:12" x14ac:dyDescent="0.25">
      <c r="A2164" s="20">
        <v>13301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</row>
    <row r="2165" spans="1:12" x14ac:dyDescent="0.25">
      <c r="A2165" s="20">
        <v>4314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</row>
    <row r="2166" spans="1:12" x14ac:dyDescent="0.25">
      <c r="A2166" s="20">
        <v>302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</row>
    <row r="2167" spans="1:12" x14ac:dyDescent="0.25">
      <c r="A2167" s="20">
        <v>12155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</row>
    <row r="2168" spans="1:12" x14ac:dyDescent="0.25">
      <c r="A2168" s="20">
        <v>1106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</row>
    <row r="2169" spans="1:12" x14ac:dyDescent="0.25">
      <c r="A2169" s="20">
        <v>4940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</row>
    <row r="2170" spans="1:12" x14ac:dyDescent="0.25">
      <c r="A2170" s="20">
        <v>6609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</row>
    <row r="2171" spans="1:12" x14ac:dyDescent="0.25">
      <c r="A2171" s="20">
        <v>8553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</row>
    <row r="2172" spans="1:12" x14ac:dyDescent="0.25">
      <c r="A2172" s="20">
        <v>1281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</row>
    <row r="2173" spans="1:12" x14ac:dyDescent="0.25">
      <c r="A2173" s="20">
        <v>4082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</row>
    <row r="2174" spans="1:12" x14ac:dyDescent="0.25">
      <c r="A2174" s="20">
        <v>4082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</row>
    <row r="2175" spans="1:12" x14ac:dyDescent="0.25">
      <c r="A2175" s="20">
        <v>9892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</row>
    <row r="2176" spans="1:12" x14ac:dyDescent="0.25">
      <c r="A2176" s="20">
        <v>4903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</row>
    <row r="2177" spans="1:12" x14ac:dyDescent="0.25">
      <c r="A2177" s="20">
        <v>816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</row>
    <row r="2178" spans="1:12" x14ac:dyDescent="0.25">
      <c r="A2178" s="20">
        <v>562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</row>
    <row r="2179" spans="1:12" x14ac:dyDescent="0.25">
      <c r="A2179" s="20">
        <v>841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</row>
    <row r="2180" spans="1:12" x14ac:dyDescent="0.25">
      <c r="A2180" s="20">
        <v>1935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</row>
    <row r="2181" spans="1:12" x14ac:dyDescent="0.25">
      <c r="A2181" s="20">
        <v>9927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</row>
    <row r="2182" spans="1:12" x14ac:dyDescent="0.25">
      <c r="A2182" s="20">
        <v>5222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</row>
    <row r="2183" spans="1:12" x14ac:dyDescent="0.25">
      <c r="A2183" s="20">
        <v>8259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</row>
    <row r="2184" spans="1:12" x14ac:dyDescent="0.25">
      <c r="A2184" s="20">
        <v>856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</row>
    <row r="2185" spans="1:12" x14ac:dyDescent="0.25">
      <c r="A2185" s="20">
        <v>4616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</row>
    <row r="2186" spans="1:12" x14ac:dyDescent="0.25">
      <c r="A2186" s="20">
        <v>889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</row>
    <row r="2187" spans="1:12" x14ac:dyDescent="0.25">
      <c r="A2187" s="20">
        <v>13075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</row>
    <row r="2188" spans="1:12" x14ac:dyDescent="0.25">
      <c r="A2188" s="20">
        <v>1609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</row>
    <row r="2189" spans="1:12" x14ac:dyDescent="0.25">
      <c r="A2189" s="20">
        <v>15518</v>
      </c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</row>
    <row r="2190" spans="1:12" x14ac:dyDescent="0.25">
      <c r="A2190" s="20">
        <v>2430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</row>
    <row r="2191" spans="1:12" x14ac:dyDescent="0.25">
      <c r="A2191" s="20">
        <v>529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</row>
    <row r="2192" spans="1:12" x14ac:dyDescent="0.25">
      <c r="A2192" s="20">
        <v>314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</row>
    <row r="2193" spans="1:12" x14ac:dyDescent="0.25">
      <c r="A2193" s="20">
        <v>1885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</row>
    <row r="2194" spans="1:12" x14ac:dyDescent="0.25">
      <c r="A2194" s="20">
        <v>4599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</row>
    <row r="2195" spans="1:12" x14ac:dyDescent="0.25">
      <c r="A2195" s="20">
        <v>890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</row>
    <row r="2196" spans="1:12" x14ac:dyDescent="0.25">
      <c r="A2196" s="20">
        <v>8585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</row>
    <row r="2197" spans="1:12" x14ac:dyDescent="0.25">
      <c r="A2197" s="20">
        <v>2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</row>
    <row r="2198" spans="1:12" x14ac:dyDescent="0.25">
      <c r="A2198" s="20">
        <v>8203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</row>
    <row r="2199" spans="1:12" x14ac:dyDescent="0.25">
      <c r="A2199" s="20">
        <v>651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</row>
    <row r="2200" spans="1:12" x14ac:dyDescent="0.25">
      <c r="A2200" s="20">
        <v>548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</row>
    <row r="2201" spans="1:12" x14ac:dyDescent="0.25">
      <c r="A2201" s="20">
        <v>11982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</row>
    <row r="2202" spans="1:12" x14ac:dyDescent="0.25">
      <c r="A2202" s="20">
        <v>766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</row>
    <row r="2203" spans="1:12" x14ac:dyDescent="0.25">
      <c r="A2203" s="20">
        <v>677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</row>
    <row r="2204" spans="1:12" x14ac:dyDescent="0.25">
      <c r="A2204" s="20">
        <v>1876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</row>
    <row r="2205" spans="1:12" x14ac:dyDescent="0.25">
      <c r="A2205" s="20">
        <v>9218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</row>
    <row r="2206" spans="1:12" x14ac:dyDescent="0.25">
      <c r="A2206" s="20">
        <v>4191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</row>
    <row r="2207" spans="1:12" x14ac:dyDescent="0.25">
      <c r="A2207" s="20">
        <v>12907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</row>
    <row r="2208" spans="1:12" x14ac:dyDescent="0.25">
      <c r="A2208" s="20">
        <v>117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</row>
    <row r="2209" spans="1:12" x14ac:dyDescent="0.25">
      <c r="A2209" s="20">
        <v>1095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</row>
    <row r="2210" spans="1:12" x14ac:dyDescent="0.25">
      <c r="A2210" s="20">
        <v>993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</row>
    <row r="2211" spans="1:12" x14ac:dyDescent="0.25">
      <c r="A2211" s="20">
        <v>19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</row>
    <row r="2212" spans="1:12" x14ac:dyDescent="0.25">
      <c r="A2212" s="20">
        <v>791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</row>
    <row r="2213" spans="1:12" x14ac:dyDescent="0.25">
      <c r="A2213" s="20">
        <v>314</v>
      </c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</row>
    <row r="2214" spans="1:12" x14ac:dyDescent="0.25">
      <c r="A2214" s="20">
        <v>15149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</row>
    <row r="2215" spans="1:12" x14ac:dyDescent="0.25">
      <c r="A2215" s="20">
        <v>6441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</row>
    <row r="2216" spans="1:12" x14ac:dyDescent="0.25">
      <c r="A2216" s="20">
        <v>1736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</row>
    <row r="2217" spans="1:12" x14ac:dyDescent="0.25">
      <c r="A2217" s="20">
        <v>1677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</row>
    <row r="2218" spans="1:12" x14ac:dyDescent="0.25">
      <c r="A2218" s="20">
        <v>1073</v>
      </c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</row>
    <row r="2219" spans="1:12" x14ac:dyDescent="0.25">
      <c r="A2219" s="20">
        <v>227</v>
      </c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</row>
    <row r="2220" spans="1:12" x14ac:dyDescent="0.25">
      <c r="A2220" s="20">
        <v>293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</row>
    <row r="2221" spans="1:12" x14ac:dyDescent="0.25">
      <c r="A2221" s="20">
        <v>9241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</row>
    <row r="2222" spans="1:12" x14ac:dyDescent="0.25">
      <c r="A2222" s="20">
        <v>1314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</row>
    <row r="2223" spans="1:12" x14ac:dyDescent="0.25">
      <c r="A2223" s="20">
        <v>15429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</row>
    <row r="2224" spans="1:12" x14ac:dyDescent="0.25">
      <c r="A2224" s="20">
        <v>15117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</row>
    <row r="2225" spans="1:12" x14ac:dyDescent="0.25">
      <c r="A2225" s="20">
        <v>6876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</row>
    <row r="2226" spans="1:12" x14ac:dyDescent="0.25">
      <c r="A2226" s="20">
        <v>653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</row>
    <row r="2227" spans="1:12" x14ac:dyDescent="0.25">
      <c r="A2227" s="20">
        <v>2495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</row>
    <row r="2228" spans="1:12" x14ac:dyDescent="0.25">
      <c r="A2228" s="20">
        <v>5995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</row>
    <row r="2229" spans="1:12" x14ac:dyDescent="0.25">
      <c r="A2229" s="20">
        <v>1904</v>
      </c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</row>
    <row r="2230" spans="1:12" x14ac:dyDescent="0.25">
      <c r="A2230" s="20">
        <v>4720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</row>
    <row r="2231" spans="1:12" x14ac:dyDescent="0.25">
      <c r="A2231" s="20">
        <v>242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</row>
    <row r="2232" spans="1:12" x14ac:dyDescent="0.25">
      <c r="A2232" s="20">
        <v>3787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</row>
    <row r="2233" spans="1:12" x14ac:dyDescent="0.25">
      <c r="A2233" s="20">
        <v>15149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</row>
    <row r="2234" spans="1:12" x14ac:dyDescent="0.25">
      <c r="A2234" s="20">
        <v>3704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</row>
    <row r="2235" spans="1:12" x14ac:dyDescent="0.25">
      <c r="A2235" s="20">
        <v>505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</row>
    <row r="2236" spans="1:12" x14ac:dyDescent="0.25">
      <c r="A2236" s="20">
        <v>859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</row>
    <row r="2237" spans="1:12" x14ac:dyDescent="0.25">
      <c r="A2237" s="20">
        <v>731</v>
      </c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</row>
    <row r="2238" spans="1:12" x14ac:dyDescent="0.25">
      <c r="A2238" s="20">
        <v>653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</row>
    <row r="2239" spans="1:12" x14ac:dyDescent="0.25">
      <c r="A2239" s="20">
        <v>565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</row>
    <row r="2240" spans="1:12" x14ac:dyDescent="0.25">
      <c r="A2240" s="20">
        <v>18373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</row>
    <row r="2241" spans="1:12" x14ac:dyDescent="0.25">
      <c r="A2241" s="20">
        <v>1017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</row>
    <row r="2242" spans="1:12" x14ac:dyDescent="0.25">
      <c r="A2242" s="20">
        <v>359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</row>
    <row r="2243" spans="1:12" x14ac:dyDescent="0.25">
      <c r="A2243" s="20">
        <v>5227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</row>
    <row r="2244" spans="1:12" x14ac:dyDescent="0.25">
      <c r="A2244" s="20">
        <v>561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</row>
    <row r="2245" spans="1:12" x14ac:dyDescent="0.25">
      <c r="A2245" s="20">
        <v>10472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</row>
    <row r="2246" spans="1:12" x14ac:dyDescent="0.25">
      <c r="A2246" s="20">
        <v>11737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</row>
    <row r="2247" spans="1:12" x14ac:dyDescent="0.25">
      <c r="A2247" s="20">
        <v>1119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</row>
    <row r="2248" spans="1:12" x14ac:dyDescent="0.25">
      <c r="A2248" s="20">
        <v>11899</v>
      </c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</row>
    <row r="2249" spans="1:12" x14ac:dyDescent="0.25">
      <c r="A2249" s="20">
        <v>3371</v>
      </c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</row>
    <row r="2250" spans="1:12" x14ac:dyDescent="0.25">
      <c r="A2250" s="20">
        <v>18607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</row>
    <row r="2251" spans="1:12" x14ac:dyDescent="0.25">
      <c r="A2251" s="20">
        <v>1738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</row>
    <row r="2252" spans="1:12" x14ac:dyDescent="0.25">
      <c r="A2252" s="20">
        <v>6265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</row>
    <row r="2253" spans="1:12" x14ac:dyDescent="0.25">
      <c r="A2253" s="20">
        <v>728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</row>
    <row r="2254" spans="1:12" x14ac:dyDescent="0.25">
      <c r="A2254" s="20">
        <v>9911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</row>
    <row r="2255" spans="1:12" x14ac:dyDescent="0.25">
      <c r="A2255" s="20">
        <v>735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</row>
    <row r="2256" spans="1:12" x14ac:dyDescent="0.25">
      <c r="A2256" s="20">
        <v>945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</row>
    <row r="2257" spans="1:12" x14ac:dyDescent="0.25">
      <c r="A2257" s="20">
        <v>1659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</row>
    <row r="2258" spans="1:12" x14ac:dyDescent="0.25">
      <c r="A2258" s="20">
        <v>1464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</row>
    <row r="2259" spans="1:12" x14ac:dyDescent="0.25">
      <c r="A2259" s="20">
        <v>390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</row>
    <row r="2260" spans="1:12" x14ac:dyDescent="0.25">
      <c r="A2260" s="20">
        <v>620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</row>
    <row r="2261" spans="1:12" x14ac:dyDescent="0.25">
      <c r="A2261" s="20">
        <v>1857</v>
      </c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</row>
    <row r="2262" spans="1:12" x14ac:dyDescent="0.25">
      <c r="A2262" s="20">
        <v>731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</row>
    <row r="2263" spans="1:12" x14ac:dyDescent="0.25">
      <c r="A2263" s="20">
        <v>1572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</row>
    <row r="2264" spans="1:12" x14ac:dyDescent="0.25">
      <c r="A2264" s="20">
        <v>15986</v>
      </c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</row>
    <row r="2265" spans="1:12" x14ac:dyDescent="0.25">
      <c r="A2265" s="20">
        <v>4892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</row>
    <row r="2266" spans="1:12" x14ac:dyDescent="0.25">
      <c r="A2266" s="20">
        <v>6547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</row>
    <row r="2267" spans="1:12" x14ac:dyDescent="0.25">
      <c r="A2267" s="20">
        <v>1534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</row>
    <row r="2268" spans="1:12" x14ac:dyDescent="0.25">
      <c r="A2268" s="20">
        <v>2434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</row>
    <row r="2269" spans="1:12" x14ac:dyDescent="0.25">
      <c r="A2269" s="20">
        <v>5409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</row>
    <row r="2270" spans="1:12" x14ac:dyDescent="0.25">
      <c r="A2270" s="20">
        <v>12434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</row>
    <row r="2271" spans="1:12" x14ac:dyDescent="0.25">
      <c r="A2271" s="20">
        <v>8585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</row>
    <row r="2272" spans="1:12" x14ac:dyDescent="0.25">
      <c r="A2272" s="20">
        <v>8433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</row>
    <row r="2273" spans="1:12" x14ac:dyDescent="0.25">
      <c r="A2273" s="20">
        <v>5933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</row>
    <row r="2274" spans="1:12" x14ac:dyDescent="0.25">
      <c r="A2274" s="20">
        <v>8585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</row>
    <row r="2275" spans="1:12" x14ac:dyDescent="0.25">
      <c r="A2275" s="20">
        <v>791</v>
      </c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</row>
    <row r="2276" spans="1:12" x14ac:dyDescent="0.25">
      <c r="A2276" s="20">
        <v>19198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</row>
    <row r="2277" spans="1:12" x14ac:dyDescent="0.25">
      <c r="A2277" s="20">
        <v>1079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</row>
    <row r="2278" spans="1:12" x14ac:dyDescent="0.25">
      <c r="A2278" s="20">
        <v>4229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</row>
    <row r="2279" spans="1:12" x14ac:dyDescent="0.25">
      <c r="A2279" s="20">
        <v>6195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</row>
    <row r="2280" spans="1:12" x14ac:dyDescent="0.25">
      <c r="A2280" s="20">
        <v>12856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</row>
    <row r="2281" spans="1:12" x14ac:dyDescent="0.25">
      <c r="A2281" s="20">
        <v>11846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</row>
    <row r="2282" spans="1:12" x14ac:dyDescent="0.25">
      <c r="A2282" s="20">
        <v>9328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</row>
    <row r="2283" spans="1:12" x14ac:dyDescent="0.25">
      <c r="A2283" s="20">
        <v>10847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</row>
    <row r="2284" spans="1:12" x14ac:dyDescent="0.25">
      <c r="A2284" s="20">
        <v>527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</row>
    <row r="2285" spans="1:12" x14ac:dyDescent="0.25">
      <c r="A2285" s="20">
        <v>1572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</row>
    <row r="2286" spans="1:12" x14ac:dyDescent="0.25">
      <c r="A2286" s="20">
        <v>719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</row>
    <row r="2287" spans="1:12" x14ac:dyDescent="0.25">
      <c r="A2287" s="20">
        <v>14813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</row>
    <row r="2288" spans="1:12" x14ac:dyDescent="0.25">
      <c r="A2288" s="20">
        <v>13145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</row>
    <row r="2289" spans="1:12" x14ac:dyDescent="0.25">
      <c r="A2289" s="20">
        <v>4316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</row>
    <row r="2290" spans="1:12" x14ac:dyDescent="0.25">
      <c r="A2290" s="20">
        <v>688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</row>
    <row r="2291" spans="1:12" x14ac:dyDescent="0.25">
      <c r="A2291" s="20">
        <v>27506</v>
      </c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</row>
    <row r="2292" spans="1:12" x14ac:dyDescent="0.25">
      <c r="A2292" s="20">
        <v>54</v>
      </c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</row>
    <row r="2293" spans="1:12" x14ac:dyDescent="0.25">
      <c r="A2293" s="20">
        <v>7462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</row>
    <row r="2294" spans="1:12" x14ac:dyDescent="0.25">
      <c r="A2294" s="20">
        <v>8581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</row>
    <row r="2295" spans="1:12" x14ac:dyDescent="0.25">
      <c r="A2295" s="20">
        <v>13757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</row>
    <row r="2296" spans="1:12" x14ac:dyDescent="0.25">
      <c r="A2296" s="20">
        <v>3892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</row>
    <row r="2297" spans="1:12" x14ac:dyDescent="0.25">
      <c r="A2297" s="20">
        <v>520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</row>
    <row r="2298" spans="1:12" x14ac:dyDescent="0.25">
      <c r="A2298" s="20">
        <v>4556</v>
      </c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</row>
    <row r="2299" spans="1:12" x14ac:dyDescent="0.25">
      <c r="A2299" s="20">
        <v>545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</row>
    <row r="2300" spans="1:12" x14ac:dyDescent="0.25">
      <c r="A2300" s="20">
        <v>1825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</row>
    <row r="2301" spans="1:12" x14ac:dyDescent="0.25">
      <c r="A2301" s="20">
        <v>372</v>
      </c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</row>
    <row r="2302" spans="1:12" x14ac:dyDescent="0.25">
      <c r="A2302" s="20">
        <v>2151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</row>
    <row r="2303" spans="1:12" x14ac:dyDescent="0.25">
      <c r="A2303" s="20">
        <v>19363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</row>
    <row r="2304" spans="1:12" x14ac:dyDescent="0.25">
      <c r="A2304" s="20">
        <v>934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</row>
    <row r="2305" spans="1:12" x14ac:dyDescent="0.25">
      <c r="A2305" s="20">
        <v>9015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</row>
    <row r="2306" spans="1:12" x14ac:dyDescent="0.25">
      <c r="A2306" s="20">
        <v>1702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</row>
    <row r="2307" spans="1:12" x14ac:dyDescent="0.25">
      <c r="A2307" s="20">
        <v>7859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</row>
    <row r="2308" spans="1:12" x14ac:dyDescent="0.25">
      <c r="A2308" s="20">
        <v>47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</row>
    <row r="2309" spans="1:12" x14ac:dyDescent="0.25">
      <c r="A2309" s="20">
        <v>5015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</row>
    <row r="2310" spans="1:12" x14ac:dyDescent="0.25">
      <c r="A2310" s="20">
        <v>2161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</row>
    <row r="2311" spans="1:12" x14ac:dyDescent="0.25">
      <c r="A2311" s="20">
        <v>1086</v>
      </c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</row>
    <row r="2312" spans="1:12" x14ac:dyDescent="0.25">
      <c r="A2312" s="20">
        <v>5297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</row>
    <row r="2313" spans="1:12" x14ac:dyDescent="0.25">
      <c r="A2313" s="20">
        <v>8370</v>
      </c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</row>
    <row r="2314" spans="1:12" x14ac:dyDescent="0.25">
      <c r="A2314" s="20">
        <v>261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</row>
    <row r="2315" spans="1:12" x14ac:dyDescent="0.25">
      <c r="A2315" s="20">
        <v>7007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</row>
    <row r="2316" spans="1:12" x14ac:dyDescent="0.25">
      <c r="A2316" s="20">
        <v>6368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</row>
    <row r="2317" spans="1:12" x14ac:dyDescent="0.25">
      <c r="A2317" s="20">
        <v>4962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</row>
    <row r="2318" spans="1:12" x14ac:dyDescent="0.25">
      <c r="A2318" s="20">
        <v>84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</row>
    <row r="2319" spans="1:12" x14ac:dyDescent="0.25">
      <c r="A2319" s="20">
        <v>9874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</row>
    <row r="2320" spans="1:12" x14ac:dyDescent="0.25">
      <c r="A2320" s="20">
        <v>1424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</row>
    <row r="2321" spans="1:12" x14ac:dyDescent="0.25">
      <c r="A2321" s="20">
        <v>17907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</row>
    <row r="2322" spans="1:12" x14ac:dyDescent="0.25">
      <c r="A2322" s="20">
        <v>37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</row>
    <row r="2323" spans="1:12" x14ac:dyDescent="0.25">
      <c r="A2323" s="20">
        <v>32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</row>
    <row r="2324" spans="1:12" x14ac:dyDescent="0.25">
      <c r="A2324" s="20">
        <v>12282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</row>
    <row r="2325" spans="1:12" x14ac:dyDescent="0.25">
      <c r="A2325" s="20">
        <v>1003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</row>
    <row r="2326" spans="1:12" x14ac:dyDescent="0.25">
      <c r="A2326" s="20">
        <v>359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</row>
    <row r="2327" spans="1:12" x14ac:dyDescent="0.25">
      <c r="A2327" s="20">
        <v>2234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</row>
    <row r="2328" spans="1:12" x14ac:dyDescent="0.25">
      <c r="A2328" s="20">
        <v>1008712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</row>
    <row r="2329" spans="1:12" x14ac:dyDescent="0.25">
      <c r="A2329" s="20">
        <v>11477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</row>
    <row r="2330" spans="1:12" x14ac:dyDescent="0.25">
      <c r="A2330" s="20">
        <v>7870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</row>
    <row r="2331" spans="1:12" x14ac:dyDescent="0.25">
      <c r="A2331" s="20">
        <v>12161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</row>
    <row r="2332" spans="1:12" x14ac:dyDescent="0.25">
      <c r="A2332" s="20">
        <v>867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</row>
    <row r="2333" spans="1:12" x14ac:dyDescent="0.25">
      <c r="A2333" s="20">
        <v>169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</row>
    <row r="2334" spans="1:12" x14ac:dyDescent="0.25">
      <c r="A2334" s="20">
        <v>1275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</row>
    <row r="2335" spans="1:12" x14ac:dyDescent="0.25">
      <c r="A2335" s="20">
        <v>13613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</row>
    <row r="2336" spans="1:12" x14ac:dyDescent="0.25">
      <c r="A2336" s="20">
        <v>4467</v>
      </c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</row>
    <row r="2337" spans="1:12" x14ac:dyDescent="0.25">
      <c r="A2337" s="20">
        <v>227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</row>
    <row r="2338" spans="1:12" x14ac:dyDescent="0.25">
      <c r="A2338" s="20">
        <v>470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</row>
    <row r="2339" spans="1:12" x14ac:dyDescent="0.25">
      <c r="A2339" s="20">
        <v>513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</row>
    <row r="2340" spans="1:12" x14ac:dyDescent="0.25">
      <c r="A2340" s="20">
        <v>6104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</row>
    <row r="2341" spans="1:12" x14ac:dyDescent="0.25">
      <c r="A2341" s="20">
        <v>3410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</row>
    <row r="2342" spans="1:12" x14ac:dyDescent="0.25">
      <c r="A2342" s="20">
        <v>1178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</row>
    <row r="2343" spans="1:12" x14ac:dyDescent="0.25">
      <c r="A2343" s="20">
        <v>9847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</row>
    <row r="2344" spans="1:12" x14ac:dyDescent="0.25">
      <c r="A2344" s="20">
        <v>457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</row>
    <row r="2345" spans="1:12" x14ac:dyDescent="0.25">
      <c r="A2345" s="20">
        <v>1007585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</row>
    <row r="2346" spans="1:12" x14ac:dyDescent="0.25">
      <c r="A2346" s="20">
        <v>114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</row>
    <row r="2347" spans="1:12" x14ac:dyDescent="0.25">
      <c r="A2347" s="20">
        <v>11739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</row>
    <row r="2348" spans="1:12" x14ac:dyDescent="0.25">
      <c r="A2348" s="20">
        <v>950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</row>
    <row r="2349" spans="1:12" x14ac:dyDescent="0.25">
      <c r="A2349" s="20">
        <v>818</v>
      </c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</row>
    <row r="2350" spans="1:12" x14ac:dyDescent="0.25">
      <c r="A2350" s="20">
        <v>7287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</row>
    <row r="2351" spans="1:12" x14ac:dyDescent="0.25">
      <c r="A2351" s="20">
        <v>213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</row>
    <row r="2352" spans="1:12" x14ac:dyDescent="0.25">
      <c r="A2352" s="20">
        <v>4949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</row>
    <row r="2353" spans="1:12" x14ac:dyDescent="0.25">
      <c r="A2353" s="20">
        <v>911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</row>
    <row r="2354" spans="1:12" x14ac:dyDescent="0.25">
      <c r="A2354" s="20">
        <v>4298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</row>
    <row r="2355" spans="1:12" x14ac:dyDescent="0.25">
      <c r="A2355" s="20">
        <v>131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</row>
    <row r="2356" spans="1:12" x14ac:dyDescent="0.25">
      <c r="A2356" s="20">
        <v>153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</row>
    <row r="2357" spans="1:12" x14ac:dyDescent="0.25">
      <c r="A2357" s="20">
        <v>561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</row>
    <row r="2358" spans="1:12" x14ac:dyDescent="0.25">
      <c r="A2358" s="20">
        <v>2151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</row>
    <row r="2359" spans="1:12" x14ac:dyDescent="0.25">
      <c r="A2359" s="20">
        <v>798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</row>
    <row r="2360" spans="1:12" x14ac:dyDescent="0.25">
      <c r="A2360" s="20">
        <v>11737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</row>
    <row r="2361" spans="1:12" x14ac:dyDescent="0.25">
      <c r="A2361" s="20">
        <v>1213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</row>
    <row r="2362" spans="1:12" x14ac:dyDescent="0.25">
      <c r="A2362" s="20">
        <v>1573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</row>
    <row r="2363" spans="1:12" x14ac:dyDescent="0.25">
      <c r="A2363" s="20">
        <v>857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</row>
    <row r="2364" spans="1:12" x14ac:dyDescent="0.25">
      <c r="A2364" s="20">
        <v>4922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</row>
    <row r="2365" spans="1:12" x14ac:dyDescent="0.25">
      <c r="A2365" s="20">
        <v>1275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</row>
    <row r="2366" spans="1:12" x14ac:dyDescent="0.25">
      <c r="A2366" s="20">
        <v>19197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</row>
    <row r="2367" spans="1:12" x14ac:dyDescent="0.25">
      <c r="A2367" s="20">
        <v>3057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</row>
    <row r="2368" spans="1:12" x14ac:dyDescent="0.25">
      <c r="A2368" s="20">
        <v>931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</row>
    <row r="2369" spans="1:12" x14ac:dyDescent="0.25">
      <c r="A2369" s="20">
        <v>1413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</row>
    <row r="2370" spans="1:12" x14ac:dyDescent="0.25">
      <c r="A2370" s="20">
        <v>6012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</row>
    <row r="2371" spans="1:12" x14ac:dyDescent="0.25">
      <c r="A2371" s="20">
        <v>4191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</row>
    <row r="2372" spans="1:12" x14ac:dyDescent="0.25">
      <c r="A2372" s="20">
        <v>1021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</row>
    <row r="2373" spans="1:12" x14ac:dyDescent="0.25">
      <c r="A2373" s="20">
        <v>1042</v>
      </c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</row>
    <row r="2374" spans="1:12" x14ac:dyDescent="0.25">
      <c r="A2374" s="20">
        <v>2161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</row>
    <row r="2375" spans="1:12" x14ac:dyDescent="0.25">
      <c r="A2375" s="20">
        <v>3622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</row>
    <row r="2376" spans="1:12" x14ac:dyDescent="0.25">
      <c r="A2376" s="20">
        <v>84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</row>
    <row r="2377" spans="1:12" x14ac:dyDescent="0.25">
      <c r="A2377" s="20">
        <v>735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</row>
    <row r="2378" spans="1:12" x14ac:dyDescent="0.25">
      <c r="A2378" s="20">
        <v>1088</v>
      </c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</row>
    <row r="2379" spans="1:12" x14ac:dyDescent="0.25">
      <c r="A2379" s="20">
        <v>4579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</row>
    <row r="2380" spans="1:12" x14ac:dyDescent="0.25">
      <c r="A2380" s="20">
        <v>248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</row>
    <row r="2381" spans="1:12" x14ac:dyDescent="0.25">
      <c r="A2381" s="20">
        <v>10459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</row>
    <row r="2382" spans="1:12" x14ac:dyDescent="0.25">
      <c r="A2382" s="20">
        <v>84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</row>
    <row r="2383" spans="1:12" x14ac:dyDescent="0.25">
      <c r="A2383" s="20">
        <v>906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</row>
    <row r="2384" spans="1:12" x14ac:dyDescent="0.25">
      <c r="A2384" s="20">
        <v>54</v>
      </c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</row>
    <row r="2385" spans="1:12" x14ac:dyDescent="0.25">
      <c r="A2385" s="20">
        <v>8709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</row>
    <row r="2386" spans="1:12" x14ac:dyDescent="0.25">
      <c r="A2386" s="20">
        <v>14128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</row>
    <row r="2387" spans="1:12" x14ac:dyDescent="0.25">
      <c r="A2387" s="20">
        <v>10556</v>
      </c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</row>
    <row r="2388" spans="1:12" x14ac:dyDescent="0.25">
      <c r="A2388" s="20">
        <v>1825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</row>
    <row r="2389" spans="1:12" x14ac:dyDescent="0.25">
      <c r="A2389" s="20">
        <v>1004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</row>
    <row r="2390" spans="1:12" x14ac:dyDescent="0.25">
      <c r="A2390" s="20">
        <v>2136</v>
      </c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</row>
    <row r="2391" spans="1:12" x14ac:dyDescent="0.25">
      <c r="A2391" s="20">
        <v>470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</row>
    <row r="2392" spans="1:12" x14ac:dyDescent="0.25">
      <c r="A2392" s="20">
        <v>4885</v>
      </c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</row>
    <row r="2393" spans="1:12" x14ac:dyDescent="0.25">
      <c r="A2393" s="20">
        <v>7859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</row>
    <row r="2394" spans="1:12" x14ac:dyDescent="0.25">
      <c r="A2394" s="20">
        <v>57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</row>
    <row r="2395" spans="1:12" x14ac:dyDescent="0.25">
      <c r="A2395" s="20">
        <v>1153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</row>
    <row r="2396" spans="1:12" x14ac:dyDescent="0.25">
      <c r="A2396" s="20">
        <v>738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</row>
    <row r="2397" spans="1:12" x14ac:dyDescent="0.25">
      <c r="A2397" s="20">
        <v>1738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</row>
    <row r="2398" spans="1:12" x14ac:dyDescent="0.25">
      <c r="A2398" s="20">
        <v>1573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</row>
    <row r="2399" spans="1:12" x14ac:dyDescent="0.25">
      <c r="A2399" s="20">
        <v>3395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</row>
    <row r="2400" spans="1:12" x14ac:dyDescent="0.25">
      <c r="A2400" s="20">
        <v>4220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</row>
    <row r="2401" spans="1:12" x14ac:dyDescent="0.25">
      <c r="A2401" s="20">
        <v>906</v>
      </c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</row>
    <row r="2402" spans="1:12" x14ac:dyDescent="0.25">
      <c r="A2402" s="20">
        <v>11846</v>
      </c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</row>
    <row r="2403" spans="1:12" x14ac:dyDescent="0.25">
      <c r="A2403" s="20">
        <v>785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</row>
    <row r="2404" spans="1:12" x14ac:dyDescent="0.25">
      <c r="A2404" s="20">
        <v>1004002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</row>
    <row r="2405" spans="1:12" x14ac:dyDescent="0.25">
      <c r="A2405" s="20">
        <v>2178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</row>
    <row r="2406" spans="1:12" x14ac:dyDescent="0.25">
      <c r="A2406" s="20">
        <v>3473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</row>
    <row r="2407" spans="1:12" x14ac:dyDescent="0.25">
      <c r="A2407" s="20">
        <v>243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</row>
    <row r="2408" spans="1:12" x14ac:dyDescent="0.25">
      <c r="A2408" s="20">
        <v>1392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</row>
    <row r="2409" spans="1:12" x14ac:dyDescent="0.25">
      <c r="A2409" s="20">
        <v>10847</v>
      </c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</row>
    <row r="2410" spans="1:12" x14ac:dyDescent="0.25">
      <c r="A2410" s="20">
        <v>1857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</row>
    <row r="2411" spans="1:12" x14ac:dyDescent="0.25">
      <c r="A2411" s="20">
        <v>246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</row>
    <row r="2412" spans="1:12" x14ac:dyDescent="0.25">
      <c r="A2412" s="20">
        <v>859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</row>
    <row r="2413" spans="1:12" x14ac:dyDescent="0.25">
      <c r="A2413" s="20">
        <v>796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</row>
    <row r="2414" spans="1:12" x14ac:dyDescent="0.25">
      <c r="A2414" s="20">
        <v>1168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</row>
    <row r="2415" spans="1:12" x14ac:dyDescent="0.25">
      <c r="A2415" s="20">
        <v>3086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</row>
    <row r="2416" spans="1:12" x14ac:dyDescent="0.25">
      <c r="A2416" s="20">
        <v>545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</row>
    <row r="2417" spans="1:12" x14ac:dyDescent="0.25">
      <c r="A2417" s="20">
        <v>1275</v>
      </c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</row>
    <row r="2418" spans="1:12" x14ac:dyDescent="0.25">
      <c r="A2418" s="20">
        <v>1281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</row>
    <row r="2419" spans="1:12" x14ac:dyDescent="0.25">
      <c r="A2419" s="20">
        <v>639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</row>
    <row r="2420" spans="1:12" x14ac:dyDescent="0.25">
      <c r="A2420" s="20">
        <v>7949</v>
      </c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</row>
    <row r="2421" spans="1:12" x14ac:dyDescent="0.25">
      <c r="A2421" s="20">
        <v>3035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</row>
    <row r="2422" spans="1:12" x14ac:dyDescent="0.25">
      <c r="A2422" s="20">
        <v>1885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</row>
    <row r="2423" spans="1:12" x14ac:dyDescent="0.25">
      <c r="A2423" s="20">
        <v>454</v>
      </c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</row>
    <row r="2424" spans="1:12" x14ac:dyDescent="0.25">
      <c r="A2424" s="20">
        <v>411</v>
      </c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</row>
    <row r="2425" spans="1:12" x14ac:dyDescent="0.25">
      <c r="A2425" s="20">
        <v>887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</row>
    <row r="2426" spans="1:12" x14ac:dyDescent="0.25">
      <c r="A2426" s="20">
        <v>6387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</row>
    <row r="2427" spans="1:12" x14ac:dyDescent="0.25">
      <c r="A2427" s="20">
        <v>3856</v>
      </c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</row>
    <row r="2428" spans="1:12" x14ac:dyDescent="0.25">
      <c r="A2428" s="20">
        <v>1609</v>
      </c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</row>
    <row r="2429" spans="1:12" x14ac:dyDescent="0.25">
      <c r="A2429" s="20">
        <v>327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</row>
    <row r="2430" spans="1:12" x14ac:dyDescent="0.25">
      <c r="A2430" s="20">
        <v>607</v>
      </c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</row>
    <row r="2431" spans="1:12" x14ac:dyDescent="0.25">
      <c r="A2431" s="20">
        <v>9368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</row>
    <row r="2432" spans="1:12" x14ac:dyDescent="0.25">
      <c r="A2432" s="20">
        <v>959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</row>
    <row r="2433" spans="1:12" x14ac:dyDescent="0.25">
      <c r="A2433" s="20">
        <v>741</v>
      </c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</row>
    <row r="2434" spans="1:12" x14ac:dyDescent="0.25">
      <c r="A2434" s="20">
        <v>947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</row>
    <row r="2435" spans="1:12" x14ac:dyDescent="0.25">
      <c r="A2435" s="20">
        <v>1392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</row>
    <row r="2436" spans="1:12" x14ac:dyDescent="0.25">
      <c r="A2436" s="20">
        <v>13110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</row>
    <row r="2437" spans="1:12" x14ac:dyDescent="0.25">
      <c r="A2437" s="20">
        <v>828</v>
      </c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</row>
    <row r="2438" spans="1:12" x14ac:dyDescent="0.25">
      <c r="A2438" s="20">
        <v>9847</v>
      </c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</row>
    <row r="2439" spans="1:12" x14ac:dyDescent="0.25">
      <c r="A2439" s="20">
        <v>4062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</row>
    <row r="2440" spans="1:12" x14ac:dyDescent="0.25">
      <c r="A2440" s="20">
        <v>6885</v>
      </c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</row>
    <row r="2441" spans="1:12" x14ac:dyDescent="0.25">
      <c r="A2441" s="20">
        <v>364</v>
      </c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</row>
    <row r="2442" spans="1:12" x14ac:dyDescent="0.25">
      <c r="A2442" s="20">
        <v>8553</v>
      </c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</row>
    <row r="2443" spans="1:12" x14ac:dyDescent="0.25">
      <c r="A2443" s="20">
        <v>10459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</row>
    <row r="2444" spans="1:12" x14ac:dyDescent="0.25">
      <c r="A2444" s="20">
        <v>2530</v>
      </c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</row>
    <row r="2445" spans="1:12" x14ac:dyDescent="0.25">
      <c r="A2445" s="20">
        <v>12552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</row>
    <row r="2446" spans="1:12" x14ac:dyDescent="0.25">
      <c r="A2446" s="20">
        <v>911</v>
      </c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</row>
    <row r="2447" spans="1:12" x14ac:dyDescent="0.25">
      <c r="A2447" s="20">
        <v>4810</v>
      </c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</row>
    <row r="2448" spans="1:12" x14ac:dyDescent="0.25">
      <c r="A2448" s="20">
        <v>3364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</row>
    <row r="2449" spans="1:12" x14ac:dyDescent="0.25">
      <c r="A2449" s="20">
        <v>9892</v>
      </c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</row>
    <row r="2450" spans="1:12" x14ac:dyDescent="0.25">
      <c r="A2450" s="20">
        <v>893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</row>
    <row r="2451" spans="1:12" x14ac:dyDescent="0.25">
      <c r="A2451" s="20">
        <v>124</v>
      </c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</row>
    <row r="2452" spans="1:12" x14ac:dyDescent="0.25">
      <c r="A2452" s="20">
        <v>5995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</row>
    <row r="2453" spans="1:12" x14ac:dyDescent="0.25">
      <c r="A2453" s="20">
        <v>2103</v>
      </c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</row>
    <row r="2454" spans="1:12" x14ac:dyDescent="0.25">
      <c r="A2454" s="20">
        <v>1790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</row>
    <row r="2455" spans="1:12" x14ac:dyDescent="0.25">
      <c r="A2455" s="20">
        <v>11936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</row>
    <row r="2456" spans="1:12" x14ac:dyDescent="0.25">
      <c r="A2456" s="20">
        <v>6876</v>
      </c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</row>
    <row r="2457" spans="1:12" x14ac:dyDescent="0.25">
      <c r="A2457" s="20">
        <v>19198</v>
      </c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</row>
    <row r="2458" spans="1:12" x14ac:dyDescent="0.25">
      <c r="A2458" s="20">
        <v>3312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</row>
    <row r="2459" spans="1:12" x14ac:dyDescent="0.25">
      <c r="A2459" s="20">
        <v>659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</row>
    <row r="2460" spans="1:12" x14ac:dyDescent="0.25">
      <c r="A2460" s="20">
        <v>1930</v>
      </c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</row>
    <row r="2461" spans="1:12" x14ac:dyDescent="0.25">
      <c r="A2461" s="20">
        <v>13</v>
      </c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</row>
    <row r="2462" spans="1:12" x14ac:dyDescent="0.25">
      <c r="A2462" s="20">
        <v>226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</row>
    <row r="2463" spans="1:12" x14ac:dyDescent="0.25">
      <c r="A2463" s="20">
        <v>226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</row>
    <row r="2464" spans="1:12" x14ac:dyDescent="0.25">
      <c r="A2464" s="20">
        <v>1274</v>
      </c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</row>
    <row r="2465" spans="1:12" x14ac:dyDescent="0.25">
      <c r="A2465" s="20">
        <v>1392</v>
      </c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</row>
    <row r="2466" spans="1:12" x14ac:dyDescent="0.25">
      <c r="A2466" s="20">
        <v>16997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</row>
    <row r="2467" spans="1:12" x14ac:dyDescent="0.25">
      <c r="A2467" s="20">
        <v>843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</row>
    <row r="2468" spans="1:12" x14ac:dyDescent="0.25">
      <c r="A2468" s="20">
        <v>15464</v>
      </c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</row>
    <row r="2469" spans="1:12" x14ac:dyDescent="0.25">
      <c r="A2469" s="20">
        <v>8027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</row>
    <row r="2470" spans="1:12" x14ac:dyDescent="0.25">
      <c r="A2470" s="20">
        <v>9911</v>
      </c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</row>
    <row r="2471" spans="1:12" x14ac:dyDescent="0.25">
      <c r="A2471" s="20">
        <v>652</v>
      </c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</row>
    <row r="2472" spans="1:12" x14ac:dyDescent="0.25">
      <c r="A2472" s="20">
        <v>1025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</row>
    <row r="2473" spans="1:12" x14ac:dyDescent="0.25">
      <c r="A2473" s="20">
        <v>869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</row>
    <row r="2474" spans="1:12" x14ac:dyDescent="0.25">
      <c r="A2474" s="20">
        <v>2179</v>
      </c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</row>
    <row r="2475" spans="1:12" x14ac:dyDescent="0.25">
      <c r="A2475" s="20">
        <v>1875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</row>
    <row r="2476" spans="1:12" x14ac:dyDescent="0.25">
      <c r="A2476" s="20">
        <v>10264</v>
      </c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</row>
    <row r="2477" spans="1:12" x14ac:dyDescent="0.25">
      <c r="A2477" s="20">
        <v>7539</v>
      </c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</row>
    <row r="2478" spans="1:12" x14ac:dyDescent="0.25">
      <c r="A2478" s="20">
        <v>1129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</row>
    <row r="2479" spans="1:12" x14ac:dyDescent="0.25">
      <c r="A2479" s="20">
        <v>719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</row>
    <row r="2480" spans="1:12" x14ac:dyDescent="0.25">
      <c r="A2480" s="20">
        <v>37</v>
      </c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</row>
    <row r="2481" spans="1:12" x14ac:dyDescent="0.25">
      <c r="A2481" s="20">
        <v>5209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</row>
    <row r="2482" spans="1:12" x14ac:dyDescent="0.25">
      <c r="A2482" s="20">
        <v>5222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</row>
    <row r="2483" spans="1:12" x14ac:dyDescent="0.25">
      <c r="A2483" s="20">
        <v>1106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</row>
    <row r="2484" spans="1:12" x14ac:dyDescent="0.25">
      <c r="A2484" s="20">
        <v>5352</v>
      </c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</row>
    <row r="2485" spans="1:12" x14ac:dyDescent="0.25">
      <c r="A2485" s="20">
        <v>2430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</row>
    <row r="2486" spans="1:12" x14ac:dyDescent="0.25">
      <c r="A2486" s="20">
        <v>2161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</row>
    <row r="2487" spans="1:12" x14ac:dyDescent="0.25">
      <c r="A2487" s="20">
        <v>6104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</row>
    <row r="2488" spans="1:12" x14ac:dyDescent="0.25">
      <c r="A2488" s="20">
        <v>1845</v>
      </c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</row>
    <row r="2489" spans="1:12" x14ac:dyDescent="0.25">
      <c r="A2489" s="20">
        <v>4511</v>
      </c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</row>
    <row r="2490" spans="1:12" x14ac:dyDescent="0.25">
      <c r="A2490" s="20">
        <v>688</v>
      </c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</row>
    <row r="2491" spans="1:12" x14ac:dyDescent="0.25">
      <c r="A2491" s="20">
        <v>1488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</row>
    <row r="2492" spans="1:12" x14ac:dyDescent="0.25">
      <c r="A2492" s="20">
        <v>1738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</row>
    <row r="2493" spans="1:12" x14ac:dyDescent="0.25">
      <c r="A2493" s="20">
        <v>1006336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</row>
    <row r="2494" spans="1:12" x14ac:dyDescent="0.25">
      <c r="A2494" s="20">
        <v>2967</v>
      </c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</row>
    <row r="2495" spans="1:12" x14ac:dyDescent="0.25">
      <c r="A2495" s="20">
        <v>8219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</row>
    <row r="2496" spans="1:12" x14ac:dyDescent="0.25">
      <c r="A2496" s="20">
        <v>372</v>
      </c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</row>
    <row r="2497" spans="1:12" x14ac:dyDescent="0.25">
      <c r="A2497" s="20">
        <v>157</v>
      </c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</row>
    <row r="2498" spans="1:12" x14ac:dyDescent="0.25">
      <c r="A2498" s="20">
        <v>934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</row>
    <row r="2499" spans="1:12" x14ac:dyDescent="0.25">
      <c r="A2499" s="20">
        <v>6012</v>
      </c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</row>
    <row r="2500" spans="1:12" x14ac:dyDescent="0.25">
      <c r="A2500" s="20">
        <v>14225</v>
      </c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</row>
    <row r="2501" spans="1:12" x14ac:dyDescent="0.25">
      <c r="A2501" s="20">
        <v>16622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</row>
    <row r="2502" spans="1:12" x14ac:dyDescent="0.25">
      <c r="A2502" s="20">
        <v>5343</v>
      </c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</row>
    <row r="2503" spans="1:12" x14ac:dyDescent="0.25">
      <c r="A2503" s="20">
        <v>3395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</row>
    <row r="2504" spans="1:12" x14ac:dyDescent="0.25">
      <c r="A2504" s="20">
        <v>746</v>
      </c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</row>
    <row r="2505" spans="1:12" x14ac:dyDescent="0.25">
      <c r="A2505" s="20">
        <v>1737</v>
      </c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</row>
    <row r="2506" spans="1:12" x14ac:dyDescent="0.25">
      <c r="A2506" s="20">
        <v>1002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</row>
    <row r="2507" spans="1:12" x14ac:dyDescent="0.25">
      <c r="A2507" s="20">
        <v>2090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</row>
    <row r="2508" spans="1:12" x14ac:dyDescent="0.25">
      <c r="A2508" s="20">
        <v>9927</v>
      </c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</row>
    <row r="2509" spans="1:12" x14ac:dyDescent="0.25">
      <c r="A2509" s="20">
        <v>6274</v>
      </c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</row>
    <row r="2510" spans="1:12" x14ac:dyDescent="0.25">
      <c r="A2510" s="20">
        <v>16252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</row>
    <row r="2511" spans="1:12" x14ac:dyDescent="0.25">
      <c r="A2511" s="20">
        <v>256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</row>
    <row r="2512" spans="1:12" x14ac:dyDescent="0.25">
      <c r="A2512" s="20">
        <v>6012</v>
      </c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</row>
    <row r="2513" spans="1:12" x14ac:dyDescent="0.25">
      <c r="A2513" s="20">
        <v>916</v>
      </c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</row>
    <row r="2514" spans="1:12" x14ac:dyDescent="0.25">
      <c r="A2514" s="20">
        <v>4579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</row>
    <row r="2515" spans="1:12" x14ac:dyDescent="0.25">
      <c r="A2515" s="20">
        <v>3797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</row>
    <row r="2516" spans="1:12" x14ac:dyDescent="0.25">
      <c r="A2516" s="20">
        <v>731</v>
      </c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</row>
    <row r="2517" spans="1:12" x14ac:dyDescent="0.25">
      <c r="A2517" s="20">
        <v>1760</v>
      </c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</row>
    <row r="2518" spans="1:12" x14ac:dyDescent="0.25">
      <c r="A2518" s="20">
        <v>906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</row>
    <row r="2519" spans="1:12" x14ac:dyDescent="0.25">
      <c r="A2519" s="20">
        <v>941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</row>
    <row r="2520" spans="1:12" x14ac:dyDescent="0.25">
      <c r="A2520" s="20">
        <v>24</v>
      </c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</row>
    <row r="2521" spans="1:12" x14ac:dyDescent="0.25">
      <c r="A2521" s="20">
        <v>210</v>
      </c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</row>
    <row r="2522" spans="1:12" x14ac:dyDescent="0.25">
      <c r="A2522" s="20">
        <v>1885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</row>
    <row r="2523" spans="1:12" x14ac:dyDescent="0.25">
      <c r="A2523" s="20">
        <v>9166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</row>
    <row r="2524" spans="1:12" x14ac:dyDescent="0.25">
      <c r="A2524" s="20">
        <v>13757</v>
      </c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</row>
    <row r="2525" spans="1:12" x14ac:dyDescent="0.25">
      <c r="A2525" s="20">
        <v>5223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</row>
    <row r="2526" spans="1:12" x14ac:dyDescent="0.25">
      <c r="A2526" s="20">
        <v>4962</v>
      </c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</row>
    <row r="2527" spans="1:12" x14ac:dyDescent="0.25">
      <c r="A2527" s="20">
        <v>32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</row>
    <row r="2528" spans="1:12" x14ac:dyDescent="0.25">
      <c r="A2528" s="20">
        <v>3410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</row>
    <row r="2529" spans="1:12" x14ac:dyDescent="0.25">
      <c r="A2529" s="20">
        <v>8709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</row>
    <row r="2530" spans="1:12" x14ac:dyDescent="0.25">
      <c r="A2530" s="20">
        <v>8347</v>
      </c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</row>
    <row r="2531" spans="1:12" x14ac:dyDescent="0.25">
      <c r="A2531" s="20">
        <v>11615</v>
      </c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</row>
    <row r="2532" spans="1:12" x14ac:dyDescent="0.25">
      <c r="A2532" s="20">
        <v>12144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</row>
    <row r="2533" spans="1:12" x14ac:dyDescent="0.25">
      <c r="A2533" s="20">
        <v>13145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</row>
    <row r="2534" spans="1:12" x14ac:dyDescent="0.25">
      <c r="A2534" s="20">
        <v>688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</row>
    <row r="2535" spans="1:12" x14ac:dyDescent="0.25">
      <c r="A2535" s="20">
        <v>1095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</row>
    <row r="2536" spans="1:12" x14ac:dyDescent="0.25">
      <c r="A2536" s="20">
        <v>5209</v>
      </c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</row>
    <row r="2537" spans="1:12" x14ac:dyDescent="0.25">
      <c r="A2537" s="20">
        <v>281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</row>
    <row r="2538" spans="1:12" x14ac:dyDescent="0.25">
      <c r="A2538" s="20">
        <v>10</v>
      </c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</row>
    <row r="2539" spans="1:12" x14ac:dyDescent="0.25">
      <c r="A2539" s="20">
        <v>14553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</row>
    <row r="2540" spans="1:12" x14ac:dyDescent="0.25">
      <c r="A2540" s="20">
        <v>1005272</v>
      </c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</row>
    <row r="2541" spans="1:12" x14ac:dyDescent="0.25">
      <c r="A2541" s="20">
        <v>14811</v>
      </c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</row>
    <row r="2542" spans="1:12" x14ac:dyDescent="0.25">
      <c r="A2542" s="20">
        <v>1000801</v>
      </c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</row>
    <row r="2543" spans="1:12" x14ac:dyDescent="0.25">
      <c r="A2543" s="20">
        <v>1153</v>
      </c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</row>
    <row r="2544" spans="1:12" x14ac:dyDescent="0.25">
      <c r="A2544" s="20">
        <v>8219</v>
      </c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</row>
    <row r="2545" spans="1:12" x14ac:dyDescent="0.25">
      <c r="A2545" s="20">
        <v>15362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</row>
    <row r="2546" spans="1:12" x14ac:dyDescent="0.25">
      <c r="A2546" s="20">
        <v>18345</v>
      </c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</row>
    <row r="2547" spans="1:12" x14ac:dyDescent="0.25">
      <c r="A2547" s="20">
        <v>3797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</row>
    <row r="2548" spans="1:12" x14ac:dyDescent="0.25">
      <c r="A2548" s="20">
        <v>9549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</row>
    <row r="2549" spans="1:12" x14ac:dyDescent="0.25">
      <c r="A2549" s="20">
        <v>5933</v>
      </c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</row>
    <row r="2550" spans="1:12" x14ac:dyDescent="0.25">
      <c r="A2550" s="20">
        <v>97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</row>
    <row r="2551" spans="1:12" x14ac:dyDescent="0.25">
      <c r="A2551" s="20">
        <v>670</v>
      </c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</row>
    <row r="2552" spans="1:12" x14ac:dyDescent="0.25">
      <c r="A2552" s="20">
        <v>7185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</row>
    <row r="2553" spans="1:12" x14ac:dyDescent="0.25">
      <c r="A2553" s="20">
        <v>12984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</row>
    <row r="2554" spans="1:12" x14ac:dyDescent="0.25">
      <c r="A2554" s="20">
        <v>4191</v>
      </c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</row>
    <row r="2555" spans="1:12" x14ac:dyDescent="0.25">
      <c r="A2555" s="20">
        <v>1088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</row>
    <row r="2556" spans="1:12" x14ac:dyDescent="0.25">
      <c r="A2556" s="20">
        <v>949</v>
      </c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</row>
    <row r="2557" spans="1:12" x14ac:dyDescent="0.25">
      <c r="A2557" s="20">
        <v>4191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</row>
    <row r="2558" spans="1:12" x14ac:dyDescent="0.25">
      <c r="A2558" s="20">
        <v>731</v>
      </c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</row>
    <row r="2559" spans="1:12" x14ac:dyDescent="0.25">
      <c r="A2559" s="20">
        <v>335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</row>
    <row r="2560" spans="1:12" x14ac:dyDescent="0.25">
      <c r="A2560" s="20">
        <v>4810</v>
      </c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</row>
    <row r="2561" spans="1:12" x14ac:dyDescent="0.25">
      <c r="A2561" s="20">
        <v>9241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</row>
    <row r="2562" spans="1:12" x14ac:dyDescent="0.25">
      <c r="A2562" s="20">
        <v>1945</v>
      </c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</row>
    <row r="2563" spans="1:12" x14ac:dyDescent="0.25">
      <c r="A2563" s="20">
        <v>8090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</row>
    <row r="2564" spans="1:12" x14ac:dyDescent="0.25">
      <c r="A2564" s="20">
        <v>5933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</row>
    <row r="2565" spans="1:12" x14ac:dyDescent="0.25">
      <c r="A2565" s="20">
        <v>32</v>
      </c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</row>
    <row r="2566" spans="1:12" x14ac:dyDescent="0.25">
      <c r="A2566" s="20">
        <v>11342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</row>
    <row r="2567" spans="1:12" x14ac:dyDescent="0.25">
      <c r="A2567" s="20">
        <v>6195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</row>
    <row r="2568" spans="1:12" x14ac:dyDescent="0.25">
      <c r="A2568" s="20">
        <v>623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</row>
    <row r="2569" spans="1:12" x14ac:dyDescent="0.25">
      <c r="A2569" s="20">
        <v>1430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</row>
    <row r="2570" spans="1:12" x14ac:dyDescent="0.25">
      <c r="A2570" s="20">
        <v>4418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</row>
    <row r="2571" spans="1:12" x14ac:dyDescent="0.25">
      <c r="A2571" s="20">
        <v>1108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</row>
    <row r="2572" spans="1:12" x14ac:dyDescent="0.25">
      <c r="A2572" s="20">
        <v>13608</v>
      </c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</row>
    <row r="2573" spans="1:12" x14ac:dyDescent="0.25">
      <c r="A2573" s="20">
        <v>653</v>
      </c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</row>
    <row r="2574" spans="1:12" x14ac:dyDescent="0.25">
      <c r="A2574" s="20">
        <v>170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</row>
    <row r="2575" spans="1:12" x14ac:dyDescent="0.25">
      <c r="A2575" s="20">
        <v>196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</row>
    <row r="2576" spans="1:12" x14ac:dyDescent="0.25">
      <c r="A2576" s="20">
        <v>1844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</row>
    <row r="2577" spans="1:12" x14ac:dyDescent="0.25">
      <c r="A2577" s="20">
        <v>19339</v>
      </c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</row>
    <row r="2578" spans="1:12" x14ac:dyDescent="0.25">
      <c r="A2578" s="20">
        <v>719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</row>
    <row r="2579" spans="1:12" x14ac:dyDescent="0.25">
      <c r="A2579" s="20">
        <v>607</v>
      </c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</row>
    <row r="2580" spans="1:12" x14ac:dyDescent="0.25">
      <c r="A2580" s="20">
        <v>548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</row>
    <row r="2581" spans="1:12" x14ac:dyDescent="0.25">
      <c r="A2581" s="20">
        <v>6878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</row>
    <row r="2582" spans="1:12" x14ac:dyDescent="0.25">
      <c r="A2582" s="20">
        <v>818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</row>
    <row r="2583" spans="1:12" x14ac:dyDescent="0.25">
      <c r="A2583" s="20">
        <v>13301</v>
      </c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</row>
    <row r="2584" spans="1:12" x14ac:dyDescent="0.25">
      <c r="A2584" s="20">
        <v>1656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</row>
    <row r="2585" spans="1:12" x14ac:dyDescent="0.25">
      <c r="A2585" s="20">
        <v>1679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</row>
    <row r="2586" spans="1:12" x14ac:dyDescent="0.25">
      <c r="A2586" s="20">
        <v>3516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</row>
    <row r="2587" spans="1:12" x14ac:dyDescent="0.25">
      <c r="A2587" s="20">
        <v>1286</v>
      </c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</row>
    <row r="2588" spans="1:12" x14ac:dyDescent="0.25">
      <c r="A2588" s="20">
        <v>311</v>
      </c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</row>
    <row r="2589" spans="1:12" x14ac:dyDescent="0.25">
      <c r="A2589" s="20">
        <v>1573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</row>
    <row r="2590" spans="1:12" x14ac:dyDescent="0.25">
      <c r="A2590" s="20">
        <v>690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</row>
    <row r="2591" spans="1:12" x14ac:dyDescent="0.25">
      <c r="A2591" s="20">
        <v>17548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</row>
    <row r="2592" spans="1:12" x14ac:dyDescent="0.25">
      <c r="A2592" s="20">
        <v>12147</v>
      </c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</row>
    <row r="2593" spans="1:12" x14ac:dyDescent="0.25">
      <c r="A2593" s="20">
        <v>3410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</row>
    <row r="2594" spans="1:12" x14ac:dyDescent="0.25">
      <c r="A2594" s="20">
        <v>455</v>
      </c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</row>
    <row r="2595" spans="1:12" x14ac:dyDescent="0.25">
      <c r="A2595" s="20">
        <v>5343</v>
      </c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</row>
    <row r="2596" spans="1:12" x14ac:dyDescent="0.25">
      <c r="A2596" s="20">
        <v>659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</row>
    <row r="2597" spans="1:12" x14ac:dyDescent="0.25">
      <c r="A2597" s="20">
        <v>19198</v>
      </c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</row>
    <row r="2598" spans="1:12" x14ac:dyDescent="0.25">
      <c r="A2598" s="20">
        <v>1021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</row>
    <row r="2599" spans="1:12" x14ac:dyDescent="0.25">
      <c r="A2599" s="20">
        <v>242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</row>
    <row r="2600" spans="1:12" x14ac:dyDescent="0.25">
      <c r="A2600" s="20">
        <v>1379</v>
      </c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</row>
    <row r="2601" spans="1:12" x14ac:dyDescent="0.25">
      <c r="A2601" s="20">
        <v>1012356</v>
      </c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</row>
    <row r="2602" spans="1:12" x14ac:dyDescent="0.25">
      <c r="A2602" s="20">
        <v>595</v>
      </c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</row>
    <row r="2603" spans="1:12" x14ac:dyDescent="0.25">
      <c r="A2603" s="20">
        <v>7007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</row>
    <row r="2604" spans="1:12" x14ac:dyDescent="0.25">
      <c r="A2604" s="20">
        <v>1965</v>
      </c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</row>
    <row r="2605" spans="1:12" x14ac:dyDescent="0.25">
      <c r="A2605" s="20">
        <v>3707</v>
      </c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</row>
    <row r="2606" spans="1:12" x14ac:dyDescent="0.25">
      <c r="A2606" s="20">
        <v>11476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</row>
    <row r="2607" spans="1:12" x14ac:dyDescent="0.25">
      <c r="A2607" s="20">
        <v>653</v>
      </c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</row>
    <row r="2608" spans="1:12" x14ac:dyDescent="0.25">
      <c r="A2608" s="20">
        <v>548</v>
      </c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</row>
    <row r="2609" spans="1:12" x14ac:dyDescent="0.25">
      <c r="A2609" s="20">
        <v>3433</v>
      </c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</row>
    <row r="2610" spans="1:12" x14ac:dyDescent="0.25">
      <c r="A2610" s="20">
        <v>1930</v>
      </c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</row>
    <row r="2611" spans="1:12" x14ac:dyDescent="0.25">
      <c r="A2611" s="20">
        <v>2103</v>
      </c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</row>
    <row r="2612" spans="1:12" x14ac:dyDescent="0.25">
      <c r="A2612" s="20">
        <v>4062</v>
      </c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</row>
    <row r="2613" spans="1:12" x14ac:dyDescent="0.25">
      <c r="A2613" s="20">
        <v>9393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</row>
    <row r="2614" spans="1:12" x14ac:dyDescent="0.25">
      <c r="A2614" s="20">
        <v>513</v>
      </c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</row>
    <row r="2615" spans="1:12" x14ac:dyDescent="0.25">
      <c r="A2615" s="20">
        <v>320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</row>
    <row r="2616" spans="1:12" x14ac:dyDescent="0.25">
      <c r="A2616" s="20">
        <v>789</v>
      </c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</row>
    <row r="2617" spans="1:12" x14ac:dyDescent="0.25">
      <c r="A2617" s="20">
        <v>3516</v>
      </c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</row>
    <row r="2618" spans="1:12" x14ac:dyDescent="0.25">
      <c r="A2618" s="20">
        <v>1009818</v>
      </c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</row>
    <row r="2619" spans="1:12" x14ac:dyDescent="0.25">
      <c r="A2619" s="20">
        <v>454</v>
      </c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</row>
    <row r="2620" spans="1:12" x14ac:dyDescent="0.25">
      <c r="A2620" s="20">
        <v>13777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</row>
    <row r="2621" spans="1:12" x14ac:dyDescent="0.25">
      <c r="A2621" s="20">
        <v>971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</row>
    <row r="2622" spans="1:12" x14ac:dyDescent="0.25">
      <c r="A2622" s="20">
        <v>6319</v>
      </c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</row>
    <row r="2623" spans="1:12" x14ac:dyDescent="0.25">
      <c r="A2623" s="20">
        <v>17171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</row>
    <row r="2624" spans="1:12" x14ac:dyDescent="0.25">
      <c r="A2624" s="20">
        <v>3917</v>
      </c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</row>
    <row r="2625" spans="1:12" x14ac:dyDescent="0.25">
      <c r="A2625" s="20">
        <v>11739</v>
      </c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</row>
    <row r="2626" spans="1:12" x14ac:dyDescent="0.25">
      <c r="A2626" s="20">
        <v>859</v>
      </c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</row>
    <row r="2627" spans="1:12" x14ac:dyDescent="0.25">
      <c r="A2627" s="20">
        <v>738</v>
      </c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</row>
    <row r="2628" spans="1:12" x14ac:dyDescent="0.25">
      <c r="A2628" s="20">
        <v>1070</v>
      </c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</row>
    <row r="2629" spans="1:12" x14ac:dyDescent="0.25">
      <c r="A2629" s="20">
        <v>854</v>
      </c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</row>
    <row r="2630" spans="1:12" x14ac:dyDescent="0.25">
      <c r="A2630" s="20">
        <v>1119</v>
      </c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</row>
    <row r="2631" spans="1:12" x14ac:dyDescent="0.25">
      <c r="A2631" s="20">
        <v>934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</row>
    <row r="2632" spans="1:12" x14ac:dyDescent="0.25">
      <c r="A2632" s="20">
        <v>9272</v>
      </c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</row>
    <row r="2633" spans="1:12" x14ac:dyDescent="0.25">
      <c r="A2633" s="20">
        <v>4962</v>
      </c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</row>
    <row r="2634" spans="1:12" x14ac:dyDescent="0.25">
      <c r="A2634" s="20">
        <v>1233</v>
      </c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</row>
    <row r="2635" spans="1:12" x14ac:dyDescent="0.25">
      <c r="A2635" s="20">
        <v>529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</row>
    <row r="2636" spans="1:12" x14ac:dyDescent="0.25">
      <c r="A2636" s="20">
        <v>869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</row>
    <row r="2637" spans="1:12" x14ac:dyDescent="0.25">
      <c r="A2637" s="20">
        <v>1384</v>
      </c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</row>
    <row r="2638" spans="1:12" x14ac:dyDescent="0.25">
      <c r="A2638" s="20">
        <v>1866</v>
      </c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</row>
    <row r="2639" spans="1:12" x14ac:dyDescent="0.25">
      <c r="A2639" s="20">
        <v>19556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</row>
    <row r="2640" spans="1:12" x14ac:dyDescent="0.25">
      <c r="A2640" s="20">
        <v>12979</v>
      </c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</row>
    <row r="2641" spans="1:12" x14ac:dyDescent="0.25">
      <c r="A2641" s="20">
        <v>246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</row>
    <row r="2642" spans="1:12" x14ac:dyDescent="0.25">
      <c r="A2642" s="20">
        <v>1249</v>
      </c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</row>
    <row r="2643" spans="1:12" x14ac:dyDescent="0.25">
      <c r="A2643" s="20">
        <v>5760</v>
      </c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</row>
    <row r="2644" spans="1:12" x14ac:dyDescent="0.25">
      <c r="A2644" s="20">
        <v>5343</v>
      </c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</row>
    <row r="2645" spans="1:12" x14ac:dyDescent="0.25">
      <c r="A2645" s="20">
        <v>959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</row>
    <row r="2646" spans="1:12" x14ac:dyDescent="0.25">
      <c r="A2646" s="20">
        <v>4922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</row>
    <row r="2647" spans="1:12" x14ac:dyDescent="0.25">
      <c r="A2647" s="20">
        <v>5223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</row>
    <row r="2648" spans="1:12" x14ac:dyDescent="0.25">
      <c r="A2648" s="20">
        <v>1736</v>
      </c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</row>
    <row r="2649" spans="1:12" x14ac:dyDescent="0.25">
      <c r="A2649" s="20">
        <v>1397</v>
      </c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</row>
    <row r="2650" spans="1:12" x14ac:dyDescent="0.25">
      <c r="A2650" s="20">
        <v>3708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</row>
    <row r="2651" spans="1:12" x14ac:dyDescent="0.25">
      <c r="A2651" s="20">
        <v>2967</v>
      </c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</row>
    <row r="2652" spans="1:12" x14ac:dyDescent="0.25">
      <c r="A2652" s="20">
        <v>1209</v>
      </c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</row>
    <row r="2653" spans="1:12" x14ac:dyDescent="0.25">
      <c r="A2653" s="20">
        <v>520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</row>
    <row r="2654" spans="1:12" x14ac:dyDescent="0.25">
      <c r="A2654" s="20">
        <v>387</v>
      </c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</row>
    <row r="2655" spans="1:12" x14ac:dyDescent="0.25">
      <c r="A2655" s="20">
        <v>3114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</row>
    <row r="2656" spans="1:12" x14ac:dyDescent="0.25">
      <c r="A2656" s="20">
        <v>911</v>
      </c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</row>
    <row r="2657" spans="1:12" x14ac:dyDescent="0.25">
      <c r="A2657" s="20">
        <v>23697</v>
      </c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</row>
    <row r="2658" spans="1:12" x14ac:dyDescent="0.25">
      <c r="A2658" s="20">
        <v>918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</row>
    <row r="2659" spans="1:12" x14ac:dyDescent="0.25">
      <c r="A2659" s="20">
        <v>3364</v>
      </c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</row>
    <row r="2660" spans="1:12" x14ac:dyDescent="0.25">
      <c r="A2660" s="20">
        <v>18577</v>
      </c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</row>
    <row r="2661" spans="1:12" x14ac:dyDescent="0.25">
      <c r="A2661" s="20">
        <v>230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</row>
    <row r="2662" spans="1:12" x14ac:dyDescent="0.25">
      <c r="A2662" s="20">
        <v>12546</v>
      </c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</row>
    <row r="2663" spans="1:12" x14ac:dyDescent="0.25">
      <c r="A2663" s="20">
        <v>13836</v>
      </c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</row>
    <row r="2664" spans="1:12" x14ac:dyDescent="0.25">
      <c r="A2664" s="20">
        <v>1849</v>
      </c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</row>
    <row r="2665" spans="1:12" x14ac:dyDescent="0.25">
      <c r="A2665" s="20">
        <v>2151</v>
      </c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</row>
    <row r="2666" spans="1:12" x14ac:dyDescent="0.25">
      <c r="A2666" s="20">
        <v>5343</v>
      </c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</row>
    <row r="2667" spans="1:12" x14ac:dyDescent="0.25">
      <c r="A2667" s="20">
        <v>17232</v>
      </c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</row>
    <row r="2668" spans="1:12" x14ac:dyDescent="0.25">
      <c r="A2668" s="20">
        <v>7781</v>
      </c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</row>
    <row r="2669" spans="1:12" x14ac:dyDescent="0.25">
      <c r="A2669" s="20">
        <v>1307</v>
      </c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</row>
    <row r="2670" spans="1:12" x14ac:dyDescent="0.25">
      <c r="A2670" s="20">
        <v>246</v>
      </c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</row>
    <row r="2671" spans="1:12" x14ac:dyDescent="0.25">
      <c r="A2671" s="20">
        <v>738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</row>
    <row r="2672" spans="1:12" x14ac:dyDescent="0.25">
      <c r="A2672" s="20">
        <v>255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</row>
    <row r="2673" spans="1:12" x14ac:dyDescent="0.25">
      <c r="A2673" s="20">
        <v>1588</v>
      </c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</row>
    <row r="2674" spans="1:12" x14ac:dyDescent="0.25">
      <c r="A2674" s="20">
        <v>8585</v>
      </c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</row>
    <row r="2675" spans="1:12" x14ac:dyDescent="0.25">
      <c r="A2675" s="20">
        <v>7208</v>
      </c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</row>
    <row r="2676" spans="1:12" x14ac:dyDescent="0.25">
      <c r="A2676" s="20">
        <v>1009040</v>
      </c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</row>
    <row r="2677" spans="1:12" x14ac:dyDescent="0.25">
      <c r="A2677" s="20">
        <v>1002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</row>
    <row r="2678" spans="1:12" x14ac:dyDescent="0.25">
      <c r="A2678" s="20">
        <v>16578</v>
      </c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</row>
    <row r="2679" spans="1:12" x14ac:dyDescent="0.25">
      <c r="A2679" s="20">
        <v>21636</v>
      </c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</row>
    <row r="2680" spans="1:12" x14ac:dyDescent="0.25">
      <c r="A2680" s="20">
        <v>210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</row>
    <row r="2681" spans="1:12" x14ac:dyDescent="0.25">
      <c r="A2681" s="20">
        <v>1412</v>
      </c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</row>
    <row r="2682" spans="1:12" x14ac:dyDescent="0.25">
      <c r="A2682" s="20">
        <v>8202</v>
      </c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</row>
    <row r="2683" spans="1:12" x14ac:dyDescent="0.25">
      <c r="A2683" s="20">
        <v>9981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</row>
    <row r="2684" spans="1:12" x14ac:dyDescent="0.25">
      <c r="A2684" s="20">
        <v>14854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</row>
    <row r="2685" spans="1:12" x14ac:dyDescent="0.25">
      <c r="A2685" s="20">
        <v>6547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</row>
    <row r="2686" spans="1:12" x14ac:dyDescent="0.25">
      <c r="A2686" s="20">
        <v>1659</v>
      </c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</row>
    <row r="2687" spans="1:12" x14ac:dyDescent="0.25">
      <c r="A2687" s="20">
        <v>13613</v>
      </c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</row>
    <row r="2688" spans="1:12" x14ac:dyDescent="0.25">
      <c r="A2688" s="20">
        <v>14894</v>
      </c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</row>
    <row r="2689" spans="1:12" x14ac:dyDescent="0.25">
      <c r="A2689" s="20">
        <v>14130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</row>
    <row r="2690" spans="1:12" x14ac:dyDescent="0.25">
      <c r="A2690" s="20">
        <v>1209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</row>
    <row r="2691" spans="1:12" x14ac:dyDescent="0.25">
      <c r="A2691" s="20">
        <v>899</v>
      </c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</row>
    <row r="2692" spans="1:12" x14ac:dyDescent="0.25">
      <c r="A2692" s="20">
        <v>1260</v>
      </c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</row>
    <row r="2693" spans="1:12" x14ac:dyDescent="0.25">
      <c r="A2693" s="20">
        <v>527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</row>
    <row r="2694" spans="1:12" x14ac:dyDescent="0.25">
      <c r="A2694" s="20">
        <v>1042</v>
      </c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</row>
    <row r="2695" spans="1:12" x14ac:dyDescent="0.25">
      <c r="A2695" s="20">
        <v>11737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</row>
    <row r="2696" spans="1:12" x14ac:dyDescent="0.25">
      <c r="A2696" s="20">
        <v>19950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</row>
    <row r="2697" spans="1:12" x14ac:dyDescent="0.25">
      <c r="A2697" s="20">
        <v>527</v>
      </c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</row>
    <row r="2698" spans="1:12" x14ac:dyDescent="0.25">
      <c r="A2698" s="20">
        <v>6867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</row>
    <row r="2699" spans="1:12" x14ac:dyDescent="0.25">
      <c r="A2699" s="20">
        <v>841</v>
      </c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</row>
    <row r="2700" spans="1:12" x14ac:dyDescent="0.25">
      <c r="A2700" s="20">
        <v>77</v>
      </c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</row>
    <row r="2701" spans="1:12" x14ac:dyDescent="0.25">
      <c r="A2701" s="20">
        <v>677</v>
      </c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</row>
    <row r="2702" spans="1:12" x14ac:dyDescent="0.25">
      <c r="A2702" s="20">
        <v>1904</v>
      </c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</row>
    <row r="2703" spans="1:12" x14ac:dyDescent="0.25">
      <c r="A2703" s="20">
        <v>9015</v>
      </c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</row>
    <row r="2704" spans="1:12" x14ac:dyDescent="0.25">
      <c r="A2704" s="20">
        <v>5933</v>
      </c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</row>
    <row r="2705" spans="1:12" x14ac:dyDescent="0.25">
      <c r="A2705" s="20">
        <v>1096</v>
      </c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</row>
    <row r="2706" spans="1:12" x14ac:dyDescent="0.25">
      <c r="A2706" s="20">
        <v>12856</v>
      </c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</row>
    <row r="2707" spans="1:12" x14ac:dyDescent="0.25">
      <c r="A2707" s="20">
        <v>10264</v>
      </c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</row>
    <row r="2708" spans="1:12" x14ac:dyDescent="0.25">
      <c r="A2708" s="20">
        <v>4082</v>
      </c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</row>
    <row r="2709" spans="1:12" x14ac:dyDescent="0.25">
      <c r="A2709" s="20">
        <v>565</v>
      </c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</row>
    <row r="2710" spans="1:12" x14ac:dyDescent="0.25">
      <c r="A2710" s="20">
        <v>1609</v>
      </c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</row>
    <row r="2711" spans="1:12" x14ac:dyDescent="0.25">
      <c r="A2711" s="20">
        <v>10199</v>
      </c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</row>
    <row r="2712" spans="1:12" x14ac:dyDescent="0.25">
      <c r="A2712" s="20">
        <v>4316</v>
      </c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</row>
    <row r="2713" spans="1:12" x14ac:dyDescent="0.25">
      <c r="A2713" s="20">
        <v>1256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</row>
    <row r="2714" spans="1:12" x14ac:dyDescent="0.25">
      <c r="A2714" s="20">
        <v>5997</v>
      </c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</row>
    <row r="2715" spans="1:12" x14ac:dyDescent="0.25">
      <c r="A2715" s="20">
        <v>1001635</v>
      </c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</row>
    <row r="2716" spans="1:12" x14ac:dyDescent="0.25">
      <c r="A2716" s="20">
        <v>230</v>
      </c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</row>
    <row r="2717" spans="1:12" x14ac:dyDescent="0.25">
      <c r="A2717" s="20">
        <v>5653</v>
      </c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</row>
    <row r="2718" spans="1:12" x14ac:dyDescent="0.25">
      <c r="A2718" s="20">
        <v>15986</v>
      </c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</row>
    <row r="2719" spans="1:12" x14ac:dyDescent="0.25">
      <c r="A2719" s="20">
        <v>327</v>
      </c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</row>
    <row r="2720" spans="1:12" x14ac:dyDescent="0.25">
      <c r="A2720" s="20">
        <v>10950</v>
      </c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</row>
    <row r="2721" spans="1:12" x14ac:dyDescent="0.25">
      <c r="A2721" s="20">
        <v>1176</v>
      </c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</row>
    <row r="2722" spans="1:12" x14ac:dyDescent="0.25">
      <c r="A2722" s="20">
        <v>6547</v>
      </c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</row>
    <row r="2723" spans="1:12" x14ac:dyDescent="0.25">
      <c r="A2723" s="20">
        <v>12564</v>
      </c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</row>
    <row r="2724" spans="1:12" x14ac:dyDescent="0.25">
      <c r="A2724" s="20">
        <v>12701</v>
      </c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</row>
    <row r="2725" spans="1:12" x14ac:dyDescent="0.25">
      <c r="A2725" s="20">
        <v>18171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</row>
    <row r="2726" spans="1:12" x14ac:dyDescent="0.25">
      <c r="A2726" s="20">
        <v>595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</row>
    <row r="2727" spans="1:12" x14ac:dyDescent="0.25">
      <c r="A2727" s="20">
        <v>213</v>
      </c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</row>
    <row r="2728" spans="1:12" x14ac:dyDescent="0.25">
      <c r="A2728" s="20">
        <v>690</v>
      </c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</row>
    <row r="2729" spans="1:12" x14ac:dyDescent="0.25">
      <c r="A2729" s="20">
        <v>5223</v>
      </c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</row>
    <row r="2730" spans="1:12" x14ac:dyDescent="0.25">
      <c r="A2730" s="20">
        <v>995</v>
      </c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</row>
    <row r="2731" spans="1:12" x14ac:dyDescent="0.25">
      <c r="A2731" s="20">
        <v>1101</v>
      </c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</row>
    <row r="2732" spans="1:12" x14ac:dyDescent="0.25">
      <c r="A2732" s="20">
        <v>728</v>
      </c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</row>
    <row r="2733" spans="1:12" x14ac:dyDescent="0.25">
      <c r="A2733" s="20">
        <v>9776</v>
      </c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</row>
    <row r="2734" spans="1:12" x14ac:dyDescent="0.25">
      <c r="A2734" s="20">
        <v>11602</v>
      </c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</row>
    <row r="2735" spans="1:12" x14ac:dyDescent="0.25">
      <c r="A2735" s="20">
        <v>911</v>
      </c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</row>
    <row r="2736" spans="1:12" x14ac:dyDescent="0.25">
      <c r="A2736" s="20">
        <v>2430</v>
      </c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</row>
    <row r="2737" spans="1:12" x14ac:dyDescent="0.25">
      <c r="A2737" s="20">
        <v>26197</v>
      </c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</row>
    <row r="2738" spans="1:12" x14ac:dyDescent="0.25">
      <c r="A2738" s="20">
        <v>816</v>
      </c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</row>
    <row r="2739" spans="1:12" x14ac:dyDescent="0.25">
      <c r="A2739" s="20">
        <v>549</v>
      </c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</row>
    <row r="2740" spans="1:12" x14ac:dyDescent="0.25">
      <c r="A2740" s="20">
        <v>1176</v>
      </c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</row>
    <row r="2741" spans="1:12" x14ac:dyDescent="0.25">
      <c r="A2741" s="20">
        <v>4082</v>
      </c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</row>
    <row r="2742" spans="1:12" x14ac:dyDescent="0.25">
      <c r="A2742" s="20">
        <v>1857</v>
      </c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</row>
    <row r="2743" spans="1:12" x14ac:dyDescent="0.25">
      <c r="A2743" s="20">
        <v>2502</v>
      </c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</row>
    <row r="2744" spans="1:12" x14ac:dyDescent="0.25">
      <c r="A2744" s="20">
        <v>1826</v>
      </c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</row>
    <row r="2745" spans="1:12" x14ac:dyDescent="0.25">
      <c r="A2745" s="20">
        <v>690</v>
      </c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</row>
    <row r="2746" spans="1:12" x14ac:dyDescent="0.25">
      <c r="A2746" s="20">
        <v>1189</v>
      </c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</row>
    <row r="2747" spans="1:12" x14ac:dyDescent="0.25">
      <c r="A2747" s="20">
        <v>741</v>
      </c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</row>
    <row r="2748" spans="1:12" x14ac:dyDescent="0.25">
      <c r="A2748" s="20">
        <v>1904</v>
      </c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</row>
    <row r="2749" spans="1:12" x14ac:dyDescent="0.25">
      <c r="A2749" s="20">
        <v>1003041</v>
      </c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</row>
    <row r="2750" spans="1:12" x14ac:dyDescent="0.25">
      <c r="A2750" s="20">
        <v>196</v>
      </c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</row>
    <row r="2751" spans="1:12" x14ac:dyDescent="0.25">
      <c r="A2751" s="20">
        <v>17696</v>
      </c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</row>
    <row r="2752" spans="1:12" x14ac:dyDescent="0.25">
      <c r="A2752" s="20">
        <v>591</v>
      </c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</row>
    <row r="2753" spans="1:12" x14ac:dyDescent="0.25">
      <c r="A2753" s="20">
        <v>3364</v>
      </c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</row>
    <row r="2754" spans="1:12" x14ac:dyDescent="0.25">
      <c r="A2754" s="20">
        <v>455</v>
      </c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</row>
    <row r="2755" spans="1:12" x14ac:dyDescent="0.25">
      <c r="A2755" s="20">
        <v>1888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</row>
    <row r="2756" spans="1:12" x14ac:dyDescent="0.25">
      <c r="A2756" s="20">
        <v>950</v>
      </c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</row>
    <row r="2757" spans="1:12" x14ac:dyDescent="0.25">
      <c r="A2757" s="20">
        <v>454</v>
      </c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</row>
    <row r="2758" spans="1:12" x14ac:dyDescent="0.25">
      <c r="A2758" s="20">
        <v>6265</v>
      </c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</row>
    <row r="2759" spans="1:12" x14ac:dyDescent="0.25">
      <c r="A2759" s="20">
        <v>56</v>
      </c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</row>
    <row r="2760" spans="1:12" x14ac:dyDescent="0.25">
      <c r="A2760" s="20">
        <v>9981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</row>
    <row r="2761" spans="1:12" x14ac:dyDescent="0.25">
      <c r="A2761" s="20">
        <v>4712</v>
      </c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</row>
    <row r="2762" spans="1:12" x14ac:dyDescent="0.25">
      <c r="A2762" s="20">
        <v>15676</v>
      </c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</row>
    <row r="2763" spans="1:12" x14ac:dyDescent="0.25">
      <c r="A2763" s="20">
        <v>1025</v>
      </c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</row>
    <row r="2764" spans="1:12" x14ac:dyDescent="0.25">
      <c r="A2764" s="20">
        <v>1260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</row>
    <row r="2765" spans="1:12" x14ac:dyDescent="0.25">
      <c r="A2765" s="20">
        <v>716</v>
      </c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</row>
    <row r="2766" spans="1:12" x14ac:dyDescent="0.25">
      <c r="A2766" s="20">
        <v>7304</v>
      </c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</row>
    <row r="2767" spans="1:12" x14ac:dyDescent="0.25">
      <c r="A2767" s="20">
        <v>8001</v>
      </c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</row>
    <row r="2768" spans="1:12" x14ac:dyDescent="0.25">
      <c r="A2768" s="20">
        <v>5514</v>
      </c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</row>
    <row r="2769" spans="1:12" x14ac:dyDescent="0.25">
      <c r="A2769" s="20">
        <v>2578</v>
      </c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</row>
    <row r="2770" spans="1:12" x14ac:dyDescent="0.25">
      <c r="A2770" s="20">
        <v>1825</v>
      </c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</row>
    <row r="2771" spans="1:12" x14ac:dyDescent="0.25">
      <c r="A2771" s="20">
        <v>1119</v>
      </c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</row>
    <row r="2772" spans="1:12" x14ac:dyDescent="0.25">
      <c r="A2772" s="20">
        <v>1152</v>
      </c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</row>
    <row r="2773" spans="1:12" x14ac:dyDescent="0.25">
      <c r="A2773" s="20">
        <v>5497</v>
      </c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</row>
    <row r="2774" spans="1:12" x14ac:dyDescent="0.25">
      <c r="A2774" s="20">
        <v>4810</v>
      </c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</row>
    <row r="2775" spans="1:12" x14ac:dyDescent="0.25">
      <c r="A2775" s="20">
        <v>10</v>
      </c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</row>
    <row r="2776" spans="1:12" x14ac:dyDescent="0.25">
      <c r="A2776" s="20">
        <v>735</v>
      </c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</row>
    <row r="2777" spans="1:12" x14ac:dyDescent="0.25">
      <c r="A2777" s="20">
        <v>990</v>
      </c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</row>
    <row r="2778" spans="1:12" x14ac:dyDescent="0.25">
      <c r="A2778" s="20">
        <v>6310</v>
      </c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</row>
    <row r="2779" spans="1:12" x14ac:dyDescent="0.25">
      <c r="A2779" s="20">
        <v>11200</v>
      </c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</row>
    <row r="2780" spans="1:12" x14ac:dyDescent="0.25">
      <c r="A2780" s="20">
        <v>10030</v>
      </c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</row>
    <row r="2781" spans="1:12" x14ac:dyDescent="0.25">
      <c r="A2781" s="20">
        <v>4810</v>
      </c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</row>
    <row r="2782" spans="1:12" x14ac:dyDescent="0.25">
      <c r="A2782" s="20">
        <v>4298</v>
      </c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</row>
    <row r="2783" spans="1:12" x14ac:dyDescent="0.25">
      <c r="A2783" s="20">
        <v>1176</v>
      </c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</row>
    <row r="2784" spans="1:12" x14ac:dyDescent="0.25">
      <c r="A2784" s="20">
        <v>15172</v>
      </c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</row>
    <row r="2785" spans="1:12" x14ac:dyDescent="0.25">
      <c r="A2785" s="20">
        <v>7476</v>
      </c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</row>
    <row r="2786" spans="1:12" x14ac:dyDescent="0.25">
      <c r="A2786" s="20">
        <v>4062</v>
      </c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</row>
    <row r="2787" spans="1:12" x14ac:dyDescent="0.25">
      <c r="A2787" s="20">
        <v>1945</v>
      </c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</row>
    <row r="2788" spans="1:12" x14ac:dyDescent="0.25">
      <c r="A2788" s="20">
        <v>1307</v>
      </c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</row>
    <row r="2789" spans="1:12" x14ac:dyDescent="0.25">
      <c r="A2789" s="20">
        <v>3312</v>
      </c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</row>
    <row r="2790" spans="1:12" x14ac:dyDescent="0.25">
      <c r="A2790" s="20">
        <v>6265</v>
      </c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</row>
    <row r="2791" spans="1:12" x14ac:dyDescent="0.25">
      <c r="A2791" s="20">
        <v>4962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</row>
    <row r="2792" spans="1:12" x14ac:dyDescent="0.25">
      <c r="A2792" s="20">
        <v>1004002</v>
      </c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</row>
    <row r="2793" spans="1:12" x14ac:dyDescent="0.25">
      <c r="A2793" s="20">
        <v>662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</row>
    <row r="2794" spans="1:12" x14ac:dyDescent="0.25">
      <c r="A2794" s="20">
        <v>1297</v>
      </c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</row>
    <row r="2795" spans="1:12" x14ac:dyDescent="0.25">
      <c r="A2795" s="20">
        <v>10681</v>
      </c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</row>
    <row r="2796" spans="1:12" x14ac:dyDescent="0.25">
      <c r="A2796" s="20">
        <v>7539</v>
      </c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</row>
    <row r="2797" spans="1:12" x14ac:dyDescent="0.25">
      <c r="A2797" s="20">
        <v>3711</v>
      </c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</row>
    <row r="2798" spans="1:12" x14ac:dyDescent="0.25">
      <c r="A2798" s="20">
        <v>854</v>
      </c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</row>
    <row r="2799" spans="1:12" x14ac:dyDescent="0.25">
      <c r="A2799" s="20">
        <v>52</v>
      </c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</row>
    <row r="2800" spans="1:12" x14ac:dyDescent="0.25">
      <c r="A2800" s="20">
        <v>10542</v>
      </c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</row>
    <row r="2801" spans="1:12" x14ac:dyDescent="0.25">
      <c r="A2801" s="20">
        <v>3269</v>
      </c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</row>
    <row r="2802" spans="1:12" x14ac:dyDescent="0.25">
      <c r="A2802" s="20">
        <v>175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</row>
    <row r="2803" spans="1:12" x14ac:dyDescent="0.25">
      <c r="A2803" s="20">
        <v>18314</v>
      </c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</row>
    <row r="2804" spans="1:12" x14ac:dyDescent="0.25">
      <c r="A2804" s="20">
        <v>2918</v>
      </c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</row>
    <row r="2805" spans="1:12" x14ac:dyDescent="0.25">
      <c r="A2805" s="20">
        <v>1109</v>
      </c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</row>
    <row r="2806" spans="1:12" x14ac:dyDescent="0.25">
      <c r="A2806" s="20">
        <v>8202</v>
      </c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</row>
    <row r="2807" spans="1:12" x14ac:dyDescent="0.25">
      <c r="A2807" s="20">
        <v>1129</v>
      </c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</row>
    <row r="2808" spans="1:12" x14ac:dyDescent="0.25">
      <c r="A2808" s="20">
        <v>13611</v>
      </c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</row>
    <row r="2809" spans="1:12" x14ac:dyDescent="0.25">
      <c r="A2809" s="20">
        <v>9927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</row>
    <row r="2810" spans="1:12" x14ac:dyDescent="0.25">
      <c r="A2810" s="20">
        <v>1737</v>
      </c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</row>
    <row r="2811" spans="1:12" x14ac:dyDescent="0.25">
      <c r="A2811" s="20">
        <v>5343</v>
      </c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</row>
    <row r="2812" spans="1:12" x14ac:dyDescent="0.25">
      <c r="A2812" s="20">
        <v>11902</v>
      </c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</row>
    <row r="2813" spans="1:12" x14ac:dyDescent="0.25">
      <c r="A2813" s="20">
        <v>15998</v>
      </c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</row>
    <row r="2814" spans="1:12" x14ac:dyDescent="0.25">
      <c r="A2814" s="20">
        <v>19734</v>
      </c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</row>
    <row r="2815" spans="1:12" x14ac:dyDescent="0.25">
      <c r="A2815" s="20">
        <v>11281</v>
      </c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</row>
    <row r="2816" spans="1:12" x14ac:dyDescent="0.25">
      <c r="A2816" s="20">
        <v>12160</v>
      </c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</row>
    <row r="2817" spans="1:12" x14ac:dyDescent="0.25">
      <c r="A2817" s="20">
        <v>3892</v>
      </c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</row>
    <row r="2818" spans="1:12" x14ac:dyDescent="0.25">
      <c r="A2818" s="20">
        <v>867</v>
      </c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</row>
    <row r="2819" spans="1:12" x14ac:dyDescent="0.25">
      <c r="A2819" s="20">
        <v>1003076</v>
      </c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</row>
    <row r="2820" spans="1:12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</row>
    <row r="2821" spans="1:12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</row>
    <row r="2822" spans="1:12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</row>
    <row r="2823" spans="1:12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</row>
    <row r="2824" spans="1:12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</row>
    <row r="2825" spans="1:12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</row>
    <row r="2826" spans="1:12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</row>
    <row r="2827" spans="1:12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</row>
    <row r="2828" spans="1:12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</row>
    <row r="2829" spans="1:12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</row>
    <row r="2830" spans="1:12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</row>
    <row r="2831" spans="1:12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</row>
    <row r="2832" spans="1:12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</row>
    <row r="2833" spans="1:12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</row>
    <row r="2834" spans="1:12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</row>
    <row r="2835" spans="1:12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</row>
    <row r="2836" spans="1:12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</row>
    <row r="2837" spans="1:12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</row>
    <row r="2838" spans="1:12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</row>
    <row r="2839" spans="1:12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</row>
    <row r="2840" spans="1:12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</row>
    <row r="2841" spans="1:12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</row>
    <row r="2842" spans="1:12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</row>
    <row r="2843" spans="1:12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</row>
    <row r="2844" spans="1:12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</row>
    <row r="2845" spans="1:12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</row>
    <row r="2846" spans="1:12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</row>
    <row r="2847" spans="1:12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</row>
    <row r="2848" spans="1:12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</row>
    <row r="2849" spans="1:12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</row>
    <row r="2850" spans="1:12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</row>
    <row r="2851" spans="1:12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</row>
    <row r="2852" spans="1:12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</row>
    <row r="2853" spans="1:12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</row>
    <row r="2854" spans="1:12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</row>
    <row r="2855" spans="1:12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</row>
    <row r="2856" spans="1:12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</row>
    <row r="2857" spans="1:12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</row>
    <row r="2858" spans="1:12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</row>
    <row r="2859" spans="1:12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</row>
    <row r="2860" spans="1:12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</row>
    <row r="2861" spans="1:12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</row>
    <row r="2862" spans="1:12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</row>
    <row r="2863" spans="1:12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</row>
    <row r="2864" spans="1:12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</row>
    <row r="2865" spans="1:12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</row>
    <row r="2866" spans="1:12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</row>
    <row r="2867" spans="1:12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</row>
    <row r="2868" spans="1:12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</row>
    <row r="2869" spans="1:12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</row>
    <row r="2870" spans="1:12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</row>
    <row r="2871" spans="1:12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</row>
    <row r="2872" spans="1:12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</row>
    <row r="2873" spans="1:12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</row>
    <row r="2874" spans="1:12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</row>
    <row r="2875" spans="1:12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</row>
    <row r="2876" spans="1:12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</row>
    <row r="2877" spans="1:12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</row>
    <row r="2878" spans="1:12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</row>
    <row r="2879" spans="1:12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</row>
    <row r="2880" spans="1:12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</row>
    <row r="2881" spans="1:12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</row>
    <row r="2882" spans="1:12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</row>
    <row r="2883" spans="1:12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</row>
    <row r="2884" spans="1:12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</row>
    <row r="2885" spans="1:12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</row>
    <row r="2886" spans="1:12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</row>
    <row r="2887" spans="1:12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</row>
    <row r="2888" spans="1:12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</row>
    <row r="2889" spans="1:12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</row>
    <row r="2890" spans="1:12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</row>
    <row r="2891" spans="1:12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</row>
    <row r="2892" spans="1:12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</row>
    <row r="2893" spans="1:12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</row>
    <row r="2894" spans="1:12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</row>
    <row r="2895" spans="1:12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</row>
    <row r="2896" spans="1:12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</row>
    <row r="2897" spans="1:12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</row>
    <row r="2898" spans="1:12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</row>
    <row r="2899" spans="1:12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</row>
    <row r="2900" spans="1:12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</row>
    <row r="2901" spans="1:12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</row>
    <row r="2902" spans="1:12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</row>
    <row r="2903" spans="1:12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</row>
    <row r="2904" spans="1:12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</row>
    <row r="2905" spans="1:12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</row>
    <row r="2906" spans="1:12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</row>
    <row r="2907" spans="1:12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</row>
    <row r="2908" spans="1:12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</row>
    <row r="2909" spans="1:12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</row>
    <row r="2910" spans="1:12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</row>
    <row r="2911" spans="1:12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</row>
    <row r="2912" spans="1:12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</row>
    <row r="2913" spans="1:12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</row>
    <row r="2914" spans="1:12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</row>
    <row r="2915" spans="1:12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</row>
    <row r="2916" spans="1:12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</row>
    <row r="2917" spans="1:12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</row>
    <row r="2918" spans="1:12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</row>
    <row r="2919" spans="1:12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</row>
    <row r="2920" spans="1:12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</row>
    <row r="2921" spans="1:12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</row>
    <row r="2922" spans="1:12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</row>
    <row r="2923" spans="1:12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</row>
    <row r="2924" spans="1:12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</row>
    <row r="2925" spans="1:12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</row>
    <row r="2926" spans="1:12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</row>
    <row r="2927" spans="1:12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</row>
    <row r="2928" spans="1:12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</row>
    <row r="2929" spans="1:12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</row>
    <row r="2930" spans="1:12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</row>
    <row r="2931" spans="1:12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</row>
    <row r="2932" spans="1:12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</row>
    <row r="2933" spans="1:12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</row>
    <row r="2934" spans="1:12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</row>
    <row r="2935" spans="1:12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</row>
    <row r="2936" spans="1:12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</row>
    <row r="2937" spans="1:12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</row>
    <row r="2938" spans="1:12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</row>
    <row r="2939" spans="1:12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</row>
    <row r="2940" spans="1:12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</row>
    <row r="2941" spans="1:12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</row>
    <row r="2942" spans="1:12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</row>
    <row r="2943" spans="1:12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</row>
    <row r="2944" spans="1:12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</row>
    <row r="2945" spans="1:12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</row>
    <row r="2946" spans="1:12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</row>
    <row r="2947" spans="1:12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</row>
    <row r="2948" spans="1:12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</row>
    <row r="2949" spans="1:12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</row>
    <row r="2950" spans="1:12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</row>
    <row r="2951" spans="1:12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</row>
    <row r="2952" spans="1:12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</row>
    <row r="2953" spans="1:12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</row>
    <row r="2954" spans="1:12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</row>
    <row r="2955" spans="1:12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</row>
    <row r="2956" spans="1:12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</row>
    <row r="2957" spans="1:12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</row>
    <row r="2958" spans="1:12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</row>
    <row r="2959" spans="1:12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</row>
    <row r="2960" spans="1:12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</row>
    <row r="2961" spans="1:12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</row>
    <row r="2962" spans="1:12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</row>
    <row r="2963" spans="1:12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</row>
    <row r="2964" spans="1:12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</row>
    <row r="2965" spans="1:12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</row>
    <row r="2966" spans="1:12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</row>
    <row r="2967" spans="1:12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</row>
    <row r="2968" spans="1:12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</row>
    <row r="2969" spans="1:12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</row>
    <row r="2970" spans="1:12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</row>
    <row r="2971" spans="1:12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</row>
    <row r="2972" spans="1:12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</row>
    <row r="2973" spans="1:12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</row>
    <row r="2974" spans="1:12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</row>
    <row r="2975" spans="1:12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</row>
    <row r="2976" spans="1:12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</row>
    <row r="2977" spans="1:12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</row>
    <row r="2978" spans="1:12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</row>
    <row r="2979" spans="1:12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</row>
    <row r="2980" spans="1:12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</row>
    <row r="2981" spans="1:12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</row>
    <row r="2982" spans="1:12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</row>
    <row r="2983" spans="1:12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</row>
    <row r="2984" spans="1:12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</row>
    <row r="2985" spans="1:12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</row>
    <row r="2986" spans="1:12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</row>
    <row r="2987" spans="1:12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</row>
    <row r="2988" spans="1:12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</row>
    <row r="2989" spans="1:12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</row>
    <row r="2990" spans="1:12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</row>
    <row r="2991" spans="1:12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</row>
    <row r="2992" spans="1:12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</row>
    <row r="2993" spans="1:12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</row>
    <row r="2994" spans="1:12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</row>
    <row r="2995" spans="1:12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</row>
    <row r="2996" spans="1:12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</row>
    <row r="2997" spans="1:12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</row>
    <row r="2998" spans="1:12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</row>
    <row r="2999" spans="1:12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</row>
    <row r="3000" spans="1:12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</row>
    <row r="3001" spans="1:12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</row>
    <row r="3002" spans="1:12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</row>
    <row r="3003" spans="1:12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</row>
    <row r="3004" spans="1:12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</row>
    <row r="3005" spans="1:12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</row>
    <row r="3006" spans="1:12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</row>
    <row r="3007" spans="1:12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</row>
    <row r="3008" spans="1:12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</row>
    <row r="3009" spans="1:12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</row>
    <row r="3010" spans="1:12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</row>
    <row r="3011" spans="1:12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</row>
    <row r="3012" spans="1:12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</row>
    <row r="3013" spans="1:12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</row>
    <row r="3014" spans="1:12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</row>
    <row r="3015" spans="1:12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</row>
    <row r="3016" spans="1:12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</row>
    <row r="3017" spans="1:12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</row>
    <row r="3018" spans="1:12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</row>
    <row r="3019" spans="1:12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</row>
    <row r="3020" spans="1:12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</row>
    <row r="3021" spans="1:12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</row>
    <row r="3022" spans="1:12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</row>
    <row r="3023" spans="1:12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</row>
    <row r="3024" spans="1:12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</row>
    <row r="3025" spans="1:12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</row>
    <row r="3026" spans="1:12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</row>
    <row r="3027" spans="1:12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</row>
    <row r="3028" spans="1:12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</row>
    <row r="3029" spans="1:12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</row>
    <row r="3030" spans="1:12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</row>
    <row r="3031" spans="1:12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</row>
    <row r="3032" spans="1:12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</row>
    <row r="3033" spans="1:12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</row>
    <row r="3034" spans="1:12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</row>
    <row r="3035" spans="1:12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</row>
    <row r="3036" spans="1:12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</row>
    <row r="3037" spans="1:12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</row>
    <row r="3038" spans="1:12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</row>
    <row r="3039" spans="1:12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</row>
    <row r="3040" spans="1:12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</row>
    <row r="3041" spans="1:12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</row>
    <row r="3042" spans="1:12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</row>
    <row r="3043" spans="1:12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</row>
    <row r="3044" spans="1:12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</row>
    <row r="3045" spans="1:12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</row>
    <row r="3046" spans="1:12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</row>
    <row r="3047" spans="1:12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</row>
    <row r="3048" spans="1:12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</row>
    <row r="3049" spans="1:12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</row>
    <row r="3050" spans="1:12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</row>
    <row r="3051" spans="1:12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</row>
    <row r="3052" spans="1:12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</row>
    <row r="3053" spans="1:12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</row>
    <row r="3054" spans="1:12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</row>
    <row r="3055" spans="1:12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</row>
    <row r="3056" spans="1:12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</row>
    <row r="3057" spans="1:12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</row>
    <row r="3058" spans="1:12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</row>
    <row r="3059" spans="1:12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</row>
    <row r="3060" spans="1:12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</row>
    <row r="3061" spans="1:12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</row>
    <row r="3062" spans="1:12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</row>
    <row r="3063" spans="1:12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</row>
    <row r="3064" spans="1:12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</row>
    <row r="3065" spans="1:12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</row>
    <row r="3066" spans="1:12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</row>
    <row r="3067" spans="1:12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</row>
    <row r="3068" spans="1:12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</row>
    <row r="3069" spans="1:12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</row>
    <row r="3070" spans="1:12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</row>
    <row r="3071" spans="1:12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</row>
    <row r="3072" spans="1:12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</row>
    <row r="3073" spans="1:12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</row>
    <row r="3074" spans="1:12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</row>
    <row r="3075" spans="1:12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</row>
    <row r="3076" spans="1:12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</row>
    <row r="3077" spans="1:12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</row>
    <row r="3078" spans="1:12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</row>
    <row r="3079" spans="1:12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</row>
    <row r="3080" spans="1:12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</row>
    <row r="3081" spans="1:12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</row>
    <row r="3082" spans="1:12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</row>
    <row r="3083" spans="1:12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</row>
    <row r="3084" spans="1:12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</row>
    <row r="3085" spans="1:12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</row>
    <row r="3086" spans="1:12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</row>
    <row r="3087" spans="1:12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</row>
    <row r="3088" spans="1:12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</row>
    <row r="3089" spans="1:12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</row>
    <row r="3090" spans="1:12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</row>
    <row r="3091" spans="1:12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</row>
    <row r="3092" spans="1:12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</row>
    <row r="3093" spans="1:12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</row>
    <row r="3094" spans="1:12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</row>
    <row r="3095" spans="1:12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</row>
    <row r="3096" spans="1:12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</row>
    <row r="3097" spans="1:12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</row>
    <row r="3098" spans="1:12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</row>
    <row r="3099" spans="1:12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</row>
    <row r="3100" spans="1:12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</row>
    <row r="3101" spans="1:12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</row>
    <row r="3102" spans="1:12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</row>
    <row r="3103" spans="1:12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</row>
    <row r="3104" spans="1:12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</row>
    <row r="3105" spans="1:12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</row>
    <row r="3106" spans="1:12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</row>
    <row r="3107" spans="1:12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</row>
    <row r="3108" spans="1:12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</row>
    <row r="3109" spans="1:12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</row>
    <row r="3110" spans="1:12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</row>
    <row r="3111" spans="1:12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</row>
    <row r="3112" spans="1:12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</row>
    <row r="3113" spans="1:12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</row>
    <row r="3114" spans="1:12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</row>
    <row r="3115" spans="1:12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</row>
    <row r="3116" spans="1:12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</row>
    <row r="3117" spans="1:12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</row>
    <row r="3118" spans="1:12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</row>
    <row r="3119" spans="1:12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</row>
    <row r="3120" spans="1:12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</row>
    <row r="3121" spans="1:12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</row>
    <row r="3122" spans="1:12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</row>
    <row r="3123" spans="1:12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</row>
    <row r="3124" spans="1:12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</row>
    <row r="3125" spans="1:12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</row>
    <row r="3126" spans="1:12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</row>
    <row r="3127" spans="1:12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</row>
    <row r="3128" spans="1:12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</row>
    <row r="3129" spans="1:12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</row>
    <row r="3130" spans="1:12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</row>
    <row r="3131" spans="1:12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</row>
    <row r="3132" spans="1:12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</row>
    <row r="3133" spans="1:12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</row>
    <row r="3134" spans="1:12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</row>
    <row r="3135" spans="1:12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</row>
    <row r="3136" spans="1:12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</row>
    <row r="3137" spans="1:12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</row>
    <row r="3138" spans="1:12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</row>
    <row r="3139" spans="1:12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</row>
    <row r="3140" spans="1:12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</row>
    <row r="3141" spans="1:12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</row>
    <row r="3142" spans="1:12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</row>
    <row r="3143" spans="1:12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</row>
    <row r="3144" spans="1:12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</row>
    <row r="3145" spans="1:12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</row>
    <row r="3146" spans="1:12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</row>
    <row r="3147" spans="1:12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</row>
    <row r="3148" spans="1:12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</row>
    <row r="3149" spans="1:12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</row>
    <row r="3150" spans="1:12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</row>
    <row r="3151" spans="1:12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</row>
    <row r="3152" spans="1:12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</row>
    <row r="3153" spans="1:12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</row>
    <row r="3154" spans="1:12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</row>
    <row r="3155" spans="1:12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</row>
    <row r="3156" spans="1:12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</row>
    <row r="3157" spans="1:12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</row>
    <row r="3158" spans="1:12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</row>
    <row r="3159" spans="1:12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</row>
    <row r="3160" spans="1:12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</row>
    <row r="3161" spans="1:12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</row>
    <row r="3162" spans="1:12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</row>
    <row r="3163" spans="1:12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</row>
    <row r="3164" spans="1:12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</row>
    <row r="3165" spans="1:12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</row>
    <row r="3166" spans="1:12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</row>
    <row r="3167" spans="1:12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</row>
    <row r="3168" spans="1:12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</row>
    <row r="3169" spans="1:12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</row>
    <row r="3170" spans="1:12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</row>
    <row r="3171" spans="1:12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</row>
    <row r="3172" spans="1:12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</row>
    <row r="3173" spans="1:12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</row>
    <row r="3174" spans="1:12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</row>
    <row r="3175" spans="1:12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</row>
    <row r="3176" spans="1:12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</row>
    <row r="3177" spans="1:12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</row>
    <row r="3178" spans="1:12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</row>
    <row r="3179" spans="1:12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</row>
    <row r="3180" spans="1:12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</row>
    <row r="3181" spans="1:12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</row>
    <row r="3182" spans="1:12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</row>
    <row r="3183" spans="1:12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</row>
    <row r="3184" spans="1:12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</row>
    <row r="3185" spans="1:12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</row>
    <row r="3186" spans="1:12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</row>
    <row r="3187" spans="1:12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</row>
    <row r="3188" spans="1:12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</row>
    <row r="3189" spans="1:12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</row>
    <row r="3190" spans="1:12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</row>
    <row r="3191" spans="1:12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</row>
    <row r="3192" spans="1:12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</row>
    <row r="3193" spans="1:12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</row>
    <row r="3194" spans="1:12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</row>
    <row r="3195" spans="1:12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</row>
    <row r="3196" spans="1:12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</row>
    <row r="3197" spans="1:12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</row>
    <row r="3198" spans="1:12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</row>
    <row r="3199" spans="1:12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</row>
    <row r="3200" spans="1:12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</row>
    <row r="3201" spans="1:12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</row>
    <row r="3202" spans="1:12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</row>
    <row r="3203" spans="1:12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</row>
    <row r="3204" spans="1:12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</row>
    <row r="3205" spans="1:12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</row>
    <row r="3206" spans="1:12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</row>
    <row r="3207" spans="1:12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</row>
    <row r="3208" spans="1:12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</row>
    <row r="3209" spans="1:12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</row>
    <row r="3210" spans="1:12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</row>
    <row r="3211" spans="1:12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</row>
    <row r="3212" spans="1:12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</row>
    <row r="3213" spans="1:12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</row>
    <row r="3214" spans="1:12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</row>
    <row r="3215" spans="1:12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</row>
    <row r="3216" spans="1:12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</row>
    <row r="3217" spans="1:12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</row>
    <row r="3218" spans="1:12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</row>
    <row r="3219" spans="1:12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</row>
    <row r="3220" spans="1:12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</row>
    <row r="3221" spans="1:12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</row>
    <row r="3222" spans="1:12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</row>
    <row r="3223" spans="1:12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</row>
    <row r="3224" spans="1:12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</row>
    <row r="3225" spans="1:12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</row>
    <row r="3226" spans="1:12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</row>
    <row r="3227" spans="1:12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</row>
    <row r="3228" spans="1:12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</row>
    <row r="3229" spans="1:12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</row>
    <row r="3230" spans="1:12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</row>
    <row r="3231" spans="1:12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</row>
    <row r="3232" spans="1:12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</row>
    <row r="3233" spans="1:12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</row>
    <row r="3234" spans="1:12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</row>
    <row r="3235" spans="1:12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</row>
    <row r="3236" spans="1:12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</row>
    <row r="3237" spans="1:12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</row>
    <row r="3238" spans="1:12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</row>
    <row r="3239" spans="1:12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</row>
    <row r="3240" spans="1:12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</row>
    <row r="3241" spans="1:12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</row>
    <row r="3242" spans="1:12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</row>
    <row r="3243" spans="1:12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</row>
    <row r="3244" spans="1:12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</row>
    <row r="3245" spans="1:12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</row>
    <row r="3246" spans="1:12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</row>
    <row r="3247" spans="1:12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</row>
    <row r="3248" spans="1:12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</row>
    <row r="3249" spans="1:12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</row>
    <row r="3250" spans="1:12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</row>
    <row r="3251" spans="1:12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</row>
    <row r="3252" spans="1:12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</row>
    <row r="3253" spans="1:12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</row>
    <row r="3254" spans="1:12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</row>
    <row r="3255" spans="1:12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</row>
    <row r="3256" spans="1:12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</row>
    <row r="3257" spans="1:12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</row>
    <row r="3258" spans="1:12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</row>
    <row r="3259" spans="1:12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</row>
    <row r="3260" spans="1:12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</row>
    <row r="3261" spans="1:12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</row>
    <row r="3262" spans="1:12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</row>
    <row r="3263" spans="1:12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</row>
    <row r="3264" spans="1:12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</row>
    <row r="3265" spans="1:12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</row>
    <row r="3266" spans="1:12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</row>
    <row r="3267" spans="1:12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</row>
    <row r="3268" spans="1:12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</row>
    <row r="3269" spans="1:12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</row>
    <row r="3270" spans="1:12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</row>
    <row r="3271" spans="1:12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</row>
    <row r="3272" spans="1:12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</row>
    <row r="3273" spans="1:12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</row>
    <row r="3274" spans="1:12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</row>
    <row r="3275" spans="1:12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</row>
    <row r="3276" spans="1:12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</row>
    <row r="3277" spans="1:12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</row>
    <row r="3278" spans="1:12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</row>
    <row r="3279" spans="1:12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</row>
    <row r="3280" spans="1:12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</row>
    <row r="3281" spans="1:12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</row>
    <row r="3282" spans="1:12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</row>
    <row r="3283" spans="1:12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</row>
    <row r="3284" spans="1:12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</row>
    <row r="3285" spans="1:12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</row>
    <row r="3286" spans="1:12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</row>
    <row r="3287" spans="1:12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</row>
    <row r="3288" spans="1:12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</row>
    <row r="3289" spans="1:12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</row>
    <row r="3290" spans="1:12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</row>
    <row r="3291" spans="1:12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</row>
    <row r="3292" spans="1:12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</row>
    <row r="3293" spans="1:12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</row>
    <row r="3294" spans="1:12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</row>
    <row r="3295" spans="1:12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</row>
    <row r="3296" spans="1:12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</row>
    <row r="3297" spans="1:12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</row>
    <row r="3298" spans="1:12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</row>
    <row r="3299" spans="1:12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</row>
    <row r="3300" spans="1:12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</row>
    <row r="3301" spans="1:12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</row>
    <row r="3302" spans="1:12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</row>
    <row r="3303" spans="1:12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</row>
    <row r="3304" spans="1:12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</row>
    <row r="3305" spans="1:12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</row>
    <row r="3306" spans="1:12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</row>
    <row r="3307" spans="1:12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</row>
    <row r="3308" spans="1:12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</row>
    <row r="3309" spans="1:12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</row>
    <row r="3310" spans="1:12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</row>
    <row r="3311" spans="1:12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</row>
    <row r="3312" spans="1:12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</row>
    <row r="3313" spans="1:12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</row>
    <row r="3314" spans="1:12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</row>
    <row r="3315" spans="1:12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</row>
    <row r="3316" spans="1:12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</row>
    <row r="3317" spans="1:12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</row>
    <row r="3318" spans="1:12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</row>
    <row r="3319" spans="1:12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</row>
    <row r="3320" spans="1:12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</row>
    <row r="3321" spans="1:12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</row>
    <row r="3322" spans="1:12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</row>
    <row r="3323" spans="1:12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</row>
    <row r="3324" spans="1:12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</row>
    <row r="3325" spans="1:12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</row>
    <row r="3326" spans="1:12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</row>
    <row r="3327" spans="1:12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</row>
    <row r="3328" spans="1:12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</row>
    <row r="3329" spans="1:12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</row>
    <row r="3330" spans="1:12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</row>
    <row r="3331" spans="1:12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</row>
    <row r="3332" spans="1:12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</row>
    <row r="3333" spans="1:12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</row>
    <row r="3334" spans="1:12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</row>
    <row r="3335" spans="1:12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</row>
    <row r="3336" spans="1:12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</row>
    <row r="3337" spans="1:12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</row>
    <row r="3338" spans="1:12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</row>
    <row r="3339" spans="1:12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</row>
    <row r="3340" spans="1:12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</row>
    <row r="3341" spans="1:12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</row>
    <row r="3342" spans="1:12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</row>
    <row r="3343" spans="1:12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</row>
    <row r="3344" spans="1:12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</row>
    <row r="3345" spans="1:12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</row>
    <row r="3346" spans="1:12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</row>
    <row r="3347" spans="1:12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</row>
    <row r="3348" spans="1:12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</row>
    <row r="3349" spans="1:12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</row>
    <row r="3350" spans="1:12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</row>
    <row r="3351" spans="1:12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</row>
    <row r="3352" spans="1:12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</row>
    <row r="3353" spans="1:12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</row>
    <row r="3354" spans="1:12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</row>
    <row r="3355" spans="1:12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</row>
    <row r="3356" spans="1:12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</row>
    <row r="3357" spans="1:12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</row>
    <row r="3358" spans="1:12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</row>
    <row r="3359" spans="1:12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</row>
    <row r="3360" spans="1:12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</row>
    <row r="3361" spans="1:12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</row>
    <row r="3362" spans="1:12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</row>
    <row r="3363" spans="1:12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</row>
    <row r="3364" spans="1:12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</row>
    <row r="3365" spans="1:12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</row>
    <row r="3366" spans="1:12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</row>
    <row r="3367" spans="1:12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</row>
    <row r="3368" spans="1:12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</row>
    <row r="3369" spans="1:12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</row>
    <row r="3370" spans="1:12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</row>
    <row r="3371" spans="1:12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</row>
    <row r="3372" spans="1:12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</row>
    <row r="3373" spans="1:12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</row>
    <row r="3374" spans="1:12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</row>
    <row r="3375" spans="1:12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</row>
    <row r="3376" spans="1:12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</row>
    <row r="3377" spans="1:12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</row>
    <row r="3378" spans="1:12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</row>
    <row r="3379" spans="1:12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</row>
    <row r="3380" spans="1:12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</row>
    <row r="3381" spans="1:12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</row>
    <row r="3382" spans="1:12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</row>
    <row r="3383" spans="1:12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</row>
    <row r="3384" spans="1:12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</row>
    <row r="3385" spans="1:12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</row>
    <row r="3386" spans="1:12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</row>
    <row r="3387" spans="1:12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</row>
    <row r="3388" spans="1:12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</row>
    <row r="3389" spans="1:12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</row>
    <row r="3390" spans="1:12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</row>
    <row r="3391" spans="1:12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</row>
    <row r="3392" spans="1:12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</row>
    <row r="3393" spans="1:12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</row>
    <row r="3394" spans="1:12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</row>
    <row r="3395" spans="1:12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</row>
    <row r="3396" spans="1:12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</row>
    <row r="3397" spans="1:12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</row>
    <row r="3398" spans="1:12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</row>
    <row r="3399" spans="1:12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</row>
    <row r="3400" spans="1:12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</row>
    <row r="3401" spans="1:12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</row>
    <row r="3402" spans="1:12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</row>
    <row r="3403" spans="1:12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</row>
    <row r="3404" spans="1:12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</row>
    <row r="3405" spans="1:12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</row>
    <row r="3406" spans="1:12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</row>
    <row r="3407" spans="1:12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</row>
    <row r="3408" spans="1:12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</row>
    <row r="3409" spans="1:12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</row>
    <row r="3410" spans="1:12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</row>
    <row r="3411" spans="1:12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</row>
    <row r="3412" spans="1:12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</row>
    <row r="3413" spans="1:12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</row>
    <row r="3414" spans="1:12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</row>
    <row r="3415" spans="1:12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</row>
    <row r="3416" spans="1:12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</row>
    <row r="3417" spans="1:12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</row>
    <row r="3418" spans="1:12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</row>
    <row r="3419" spans="1:12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</row>
    <row r="3420" spans="1:12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</row>
    <row r="3421" spans="1:12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</row>
    <row r="3422" spans="1:12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</row>
    <row r="3423" spans="1:12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</row>
    <row r="3424" spans="1:12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</row>
    <row r="3425" spans="1:12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</row>
    <row r="3426" spans="1:12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</row>
    <row r="3427" spans="1:12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</row>
    <row r="3428" spans="1:12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</row>
    <row r="3429" spans="1:12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</row>
    <row r="3430" spans="1:12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</row>
    <row r="3431" spans="1:12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</row>
    <row r="3432" spans="1:12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</row>
    <row r="3433" spans="1:12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</row>
    <row r="3434" spans="1:12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</row>
    <row r="3435" spans="1:12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</row>
    <row r="3436" spans="1:12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</row>
    <row r="3437" spans="1:12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</row>
    <row r="3438" spans="1:12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</row>
    <row r="3439" spans="1:12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</row>
    <row r="3440" spans="1:12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</row>
    <row r="3441" spans="1:12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</row>
    <row r="3442" spans="1:12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</row>
    <row r="3443" spans="1:12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</row>
    <row r="3444" spans="1:12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</row>
    <row r="3445" spans="1:12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</row>
    <row r="3446" spans="1:12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</row>
    <row r="3447" spans="1:12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</row>
    <row r="3448" spans="1:12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</row>
    <row r="3449" spans="1:12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</row>
    <row r="3450" spans="1:12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</row>
    <row r="3451" spans="1:12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</row>
    <row r="3452" spans="1:12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</row>
    <row r="3453" spans="1:12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</row>
    <row r="3454" spans="1:12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</row>
    <row r="3455" spans="1:12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</row>
    <row r="3456" spans="1:12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</row>
    <row r="3457" spans="1:12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</row>
    <row r="3458" spans="1:12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</row>
    <row r="3459" spans="1:12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</row>
    <row r="3460" spans="1:12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</row>
    <row r="3461" spans="1:12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</row>
    <row r="3462" spans="1:12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</row>
    <row r="3463" spans="1:12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</row>
    <row r="3464" spans="1:12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</row>
    <row r="3465" spans="1:12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</row>
    <row r="3466" spans="1:12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</row>
    <row r="3467" spans="1:12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</row>
    <row r="3468" spans="1:12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</row>
    <row r="3469" spans="1:12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</row>
    <row r="3470" spans="1:12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</row>
    <row r="3471" spans="1:12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</row>
    <row r="3472" spans="1:12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</row>
    <row r="3473" spans="1:12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</row>
    <row r="3474" spans="1:12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</row>
    <row r="3475" spans="1:12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</row>
    <row r="3476" spans="1:12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</row>
    <row r="3477" spans="1:12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</row>
    <row r="3478" spans="1:12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</row>
    <row r="3479" spans="1:12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</row>
    <row r="3480" spans="1:12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</row>
    <row r="3481" spans="1:12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</row>
    <row r="3482" spans="1:12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</row>
    <row r="3483" spans="1:12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</row>
    <row r="3484" spans="1:12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</row>
    <row r="3485" spans="1:12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</row>
    <row r="3486" spans="1:12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</row>
    <row r="3487" spans="1:12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</row>
    <row r="3488" spans="1:12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</row>
    <row r="3489" spans="1:12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</row>
    <row r="3490" spans="1:12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</row>
    <row r="3491" spans="1:12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</row>
    <row r="3492" spans="1:12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</row>
    <row r="3493" spans="1:12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</row>
    <row r="3494" spans="1:12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</row>
    <row r="3495" spans="1:12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</row>
    <row r="3496" spans="1:12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</row>
    <row r="3497" spans="1:12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</row>
    <row r="3498" spans="1:12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</row>
    <row r="3499" spans="1:12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</row>
    <row r="3500" spans="1:12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</row>
    <row r="3501" spans="1:12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</row>
    <row r="3502" spans="1:12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</row>
    <row r="3503" spans="1:12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</row>
    <row r="3504" spans="1:12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</row>
    <row r="3505" spans="1:12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</row>
    <row r="3506" spans="1:12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</row>
    <row r="3507" spans="1:12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</row>
    <row r="3508" spans="1:12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</row>
    <row r="3509" spans="1:12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</row>
    <row r="3510" spans="1:12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</row>
    <row r="3511" spans="1:12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</row>
    <row r="3512" spans="1:12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</row>
    <row r="3513" spans="1:12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</row>
    <row r="3514" spans="1:12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</row>
    <row r="3515" spans="1:12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</row>
    <row r="3516" spans="1:12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</row>
    <row r="3517" spans="1:12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</row>
    <row r="3518" spans="1:12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</row>
    <row r="3519" spans="1:12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</row>
    <row r="3520" spans="1:12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</row>
    <row r="3521" spans="1:12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</row>
    <row r="3522" spans="1:12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</row>
    <row r="3523" spans="1:12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</row>
    <row r="3524" spans="1:12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</row>
    <row r="3525" spans="1:12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</row>
    <row r="3526" spans="1:12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</row>
    <row r="3527" spans="1:12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</row>
    <row r="3528" spans="1:12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</row>
    <row r="3529" spans="1:12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</row>
    <row r="3530" spans="1:12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</row>
    <row r="3531" spans="1:12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</row>
    <row r="3532" spans="1:12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</row>
    <row r="3533" spans="1:12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</row>
    <row r="3534" spans="1:12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</row>
    <row r="3535" spans="1:12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</row>
    <row r="3536" spans="1:12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</row>
    <row r="3537" spans="1:12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</row>
    <row r="3538" spans="1:12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</row>
    <row r="3539" spans="1:12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</row>
    <row r="3540" spans="1:12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</row>
    <row r="3541" spans="1:12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</row>
    <row r="3542" spans="1:12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</row>
    <row r="3543" spans="1:12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</row>
    <row r="3544" spans="1:12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</row>
    <row r="3545" spans="1:12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</row>
    <row r="3546" spans="1:12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</row>
    <row r="3547" spans="1:12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</row>
    <row r="3548" spans="1:12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</row>
    <row r="3549" spans="1:12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</row>
    <row r="3550" spans="1:12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</row>
    <row r="3551" spans="1:12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</row>
    <row r="3552" spans="1:12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</row>
    <row r="3553" spans="1:12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</row>
    <row r="3554" spans="1:12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</row>
    <row r="3555" spans="1:12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</row>
    <row r="3556" spans="1:12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</row>
    <row r="3557" spans="1:12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</row>
    <row r="3558" spans="1:12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</row>
    <row r="3559" spans="1:12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</row>
    <row r="3560" spans="1:12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</row>
    <row r="3561" spans="1:12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</row>
    <row r="3562" spans="1:12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</row>
    <row r="3563" spans="1:12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</row>
    <row r="3564" spans="1:12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</row>
    <row r="3565" spans="1:12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</row>
    <row r="3566" spans="1:12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</row>
    <row r="3567" spans="1:12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</row>
    <row r="3568" spans="1:12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</row>
    <row r="3569" spans="1:12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</row>
    <row r="3570" spans="1:12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</row>
    <row r="3571" spans="1:12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</row>
    <row r="3572" spans="1:12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</row>
    <row r="3573" spans="1:12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</row>
    <row r="3574" spans="1:12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</row>
    <row r="3575" spans="1:12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</row>
    <row r="3576" spans="1:12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</row>
    <row r="3577" spans="1:12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</row>
    <row r="3578" spans="1:12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</row>
    <row r="3579" spans="1:12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</row>
    <row r="3580" spans="1:12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</row>
    <row r="3581" spans="1:12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</row>
    <row r="3582" spans="1:12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</row>
    <row r="3583" spans="1:12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</row>
    <row r="3584" spans="1:12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</row>
    <row r="3585" spans="1:12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</row>
    <row r="3586" spans="1:12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</row>
    <row r="3587" spans="1:12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</row>
    <row r="3588" spans="1:12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</row>
    <row r="3589" spans="1:12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</row>
    <row r="3590" spans="1:12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</row>
    <row r="3591" spans="1:12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</row>
    <row r="3592" spans="1:12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</row>
    <row r="3593" spans="1:12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</row>
    <row r="3594" spans="1:12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</row>
    <row r="3595" spans="1:12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</row>
    <row r="3596" spans="1:12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</row>
    <row r="3597" spans="1:12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</row>
    <row r="3598" spans="1:12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</row>
    <row r="3599" spans="1:12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</row>
    <row r="3600" spans="1:12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</row>
    <row r="3601" spans="1:12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</row>
    <row r="3602" spans="1:12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</row>
    <row r="3603" spans="1:12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</row>
    <row r="3604" spans="1:12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</row>
    <row r="3605" spans="1:12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</row>
    <row r="3606" spans="1:12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</row>
    <row r="3607" spans="1:12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</row>
    <row r="3608" spans="1:12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</row>
    <row r="3609" spans="1:12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</row>
    <row r="3610" spans="1:12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</row>
    <row r="3611" spans="1:12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</row>
    <row r="3612" spans="1:12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</row>
    <row r="3613" spans="1:12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</row>
    <row r="3614" spans="1:12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</row>
    <row r="3615" spans="1:12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</row>
    <row r="3616" spans="1:12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</row>
    <row r="3617" spans="1:12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</row>
    <row r="3618" spans="1:12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</row>
    <row r="3619" spans="1:12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</row>
    <row r="3620" spans="1:12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</row>
    <row r="3621" spans="1:12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</row>
    <row r="3622" spans="1:12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</row>
    <row r="3623" spans="1:12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</row>
    <row r="3624" spans="1:12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</row>
    <row r="3625" spans="1:12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</row>
    <row r="3626" spans="1:12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</row>
    <row r="3627" spans="1:12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</row>
    <row r="3628" spans="1:12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</row>
    <row r="3629" spans="1:12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</row>
    <row r="3630" spans="1:12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</row>
    <row r="3631" spans="1:12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</row>
  </sheetData>
  <conditionalFormatting sqref="B9:B1150 B3632:B4863">
    <cfRule type="top10" dxfId="6" priority="11" bottom="1" rank="10"/>
  </conditionalFormatting>
  <conditionalFormatting sqref="C9:D115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:D11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9:F1150">
    <cfRule type="top10" dxfId="5" priority="4" bottom="1" rank="5"/>
    <cfRule type="top10" dxfId="4" priority="5" rank="5"/>
  </conditionalFormatting>
  <conditionalFormatting sqref="F6:K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9:G1150">
    <cfRule type="top10" dxfId="3" priority="2" bottom="1" rank="5"/>
    <cfRule type="top10" dxfId="2" priority="3" rank="5"/>
  </conditionalFormatting>
  <conditionalFormatting sqref="S6:X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EB804-8622-400F-934F-3C9D68C0B92A}">
  <sheetPr>
    <tabColor theme="1"/>
  </sheetPr>
  <dimension ref="A1:AW386"/>
  <sheetViews>
    <sheetView workbookViewId="0">
      <selection activeCell="J30" sqref="J30"/>
    </sheetView>
  </sheetViews>
  <sheetFormatPr defaultRowHeight="15" x14ac:dyDescent="0.25"/>
  <cols>
    <col min="1" max="1" width="9" style="1" bestFit="1" customWidth="1"/>
    <col min="2" max="2" width="5.5703125" style="1" bestFit="1" customWidth="1"/>
    <col min="3" max="3" width="3.85546875" style="1" bestFit="1" customWidth="1"/>
    <col min="4" max="4" width="4.28515625" style="1" bestFit="1" customWidth="1"/>
    <col min="5" max="5" width="27.5703125" style="7" bestFit="1" customWidth="1"/>
    <col min="6" max="9" width="7.7109375" style="2" bestFit="1" customWidth="1"/>
    <col min="10" max="10" width="9" style="2" bestFit="1" customWidth="1"/>
    <col min="11" max="12" width="7.7109375" style="2" bestFit="1" customWidth="1"/>
    <col min="13" max="13" width="7.85546875" style="2" bestFit="1" customWidth="1"/>
    <col min="14" max="14" width="2.140625" style="1" bestFit="1" customWidth="1"/>
    <col min="15" max="21" width="7.7109375" style="1" bestFit="1" customWidth="1"/>
    <col min="22" max="22" width="2.140625" style="1" bestFit="1" customWidth="1"/>
    <col min="23" max="27" width="5.7109375" style="2" customWidth="1"/>
    <col min="28" max="29" width="5.140625" style="2" bestFit="1" customWidth="1"/>
    <col min="30" max="30" width="6.42578125" style="2" bestFit="1" customWidth="1"/>
    <col min="31" max="31" width="5.7109375" style="2" customWidth="1"/>
    <col min="32" max="32" width="2.140625" style="1" bestFit="1" customWidth="1"/>
    <col min="33" max="33" width="9.140625" style="1"/>
    <col min="35" max="16384" width="9.140625" style="1"/>
  </cols>
  <sheetData>
    <row r="1" spans="1:49" x14ac:dyDescent="0.25">
      <c r="F1" s="1"/>
      <c r="G1" s="1"/>
      <c r="H1" s="1"/>
      <c r="I1" s="1"/>
      <c r="J1" s="1"/>
      <c r="K1" s="1"/>
      <c r="L1" s="1"/>
      <c r="M1" s="1"/>
    </row>
    <row r="2" spans="1:49" ht="15.75" x14ac:dyDescent="0.3">
      <c r="A2" s="8" t="s">
        <v>474</v>
      </c>
      <c r="B2" s="8" t="s">
        <v>473</v>
      </c>
      <c r="C2" s="8" t="s">
        <v>475</v>
      </c>
      <c r="D2" s="8" t="s">
        <v>472</v>
      </c>
      <c r="E2" s="14" t="s">
        <v>463</v>
      </c>
      <c r="F2" s="8" t="s">
        <v>457</v>
      </c>
      <c r="G2" s="8" t="s">
        <v>456</v>
      </c>
      <c r="H2" s="8" t="s">
        <v>455</v>
      </c>
      <c r="I2" s="8" t="s">
        <v>454</v>
      </c>
      <c r="J2" s="8" t="s">
        <v>453</v>
      </c>
      <c r="K2" s="8" t="s">
        <v>452</v>
      </c>
      <c r="L2" s="8" t="s">
        <v>479</v>
      </c>
      <c r="M2" s="8" t="s">
        <v>471</v>
      </c>
      <c r="N2" s="8" t="s">
        <v>465</v>
      </c>
      <c r="O2" s="8" t="s">
        <v>457</v>
      </c>
      <c r="P2" s="8" t="s">
        <v>456</v>
      </c>
      <c r="Q2" s="8" t="s">
        <v>455</v>
      </c>
      <c r="R2" s="8" t="s">
        <v>454</v>
      </c>
      <c r="S2" s="8" t="s">
        <v>453</v>
      </c>
      <c r="T2" s="8" t="s">
        <v>452</v>
      </c>
      <c r="U2" s="8" t="s">
        <v>479</v>
      </c>
      <c r="V2" s="8" t="s">
        <v>465</v>
      </c>
      <c r="W2" s="8" t="s">
        <v>461</v>
      </c>
      <c r="X2" s="8" t="s">
        <v>457</v>
      </c>
      <c r="Y2" s="8" t="s">
        <v>456</v>
      </c>
      <c r="Z2" s="8" t="s">
        <v>455</v>
      </c>
      <c r="AA2" s="8" t="s">
        <v>454</v>
      </c>
      <c r="AB2" s="8" t="s">
        <v>455</v>
      </c>
      <c r="AC2" s="8" t="s">
        <v>454</v>
      </c>
      <c r="AD2" s="8" t="s">
        <v>453</v>
      </c>
      <c r="AE2" s="8" t="s">
        <v>452</v>
      </c>
      <c r="AF2" s="8" t="s">
        <v>465</v>
      </c>
      <c r="AH2" s="2">
        <v>1.0894153171249294</v>
      </c>
      <c r="AI2" s="3">
        <v>1.0583998580163902</v>
      </c>
      <c r="AJ2" s="2"/>
      <c r="AK2" s="2"/>
      <c r="AL2" s="2"/>
      <c r="AM2" s="2"/>
      <c r="AN2" s="2"/>
      <c r="AO2" s="2"/>
      <c r="AQ2" s="6" t="s">
        <v>461</v>
      </c>
      <c r="AR2" s="6" t="s">
        <v>457</v>
      </c>
      <c r="AS2" s="6" t="s">
        <v>456</v>
      </c>
      <c r="AT2" s="6" t="s">
        <v>455</v>
      </c>
      <c r="AU2" s="6" t="s">
        <v>454</v>
      </c>
      <c r="AV2" s="6" t="s">
        <v>453</v>
      </c>
      <c r="AW2" s="6" t="s">
        <v>452</v>
      </c>
    </row>
    <row r="3" spans="1:49" ht="15.75" x14ac:dyDescent="0.3">
      <c r="A3" s="11">
        <v>875057</v>
      </c>
      <c r="B3" s="11" t="s">
        <v>13480</v>
      </c>
      <c r="C3" s="11">
        <v>1</v>
      </c>
      <c r="D3" s="11" t="s">
        <v>457</v>
      </c>
      <c r="E3" s="12" t="str">
        <f ca="1">_xlfn.XLOOKUP(RANDBETWEEN(1,20781),NAMES!$A$1:$A$20781,NAMES!$C$1:$C$20781,"---",0,1)&amp;" "&amp;_xlfn.XLOOKUP(RANDBETWEEN(1,20781),NAMES!$A$1:$A$20781,NAMES!$B$1:$B$20781,"---",0,1)</f>
        <v>Allyn Olson</v>
      </c>
      <c r="F3" s="17">
        <f t="shared" ref="F3:F20" ca="1" si="0">(X3+($AH$4-$W3)*($AO$4*AI$4))/$AH$4</f>
        <v>0.17179974476616167</v>
      </c>
      <c r="G3" s="17">
        <f t="shared" ref="G3:G20" ca="1" si="1">(Y3+($AH$4-$W3)*($AO$4*AJ$4))/$AH$4</f>
        <v>5.7573342355937612E-2</v>
      </c>
      <c r="H3" s="17">
        <f t="shared" ref="H3:H20" ca="1" si="2">(Z3+($AH$4-$W3)*($AO$4*AK$4))/$AH$4</f>
        <v>2.1929695055572331E-3</v>
      </c>
      <c r="I3" s="17">
        <f t="shared" ref="I3:I20" ca="1" si="3">(AA3+($AH$4-$W3)*($AO$4*AL$4))/$AH$4</f>
        <v>3.5646127481505363E-2</v>
      </c>
      <c r="J3" s="17">
        <f t="shared" ref="J3:J20" ca="1" si="4">(AD3+($AH$4-$W3)*($AO$4*AM$4))/$AH$4</f>
        <v>0.10056070296713542</v>
      </c>
      <c r="K3" s="17">
        <f t="shared" ref="K3:K20" ca="1" si="5">(AE3+($AH$4-$W3)*($AO$4*AN$4))/$AH$4</f>
        <v>0.14143772630322052</v>
      </c>
      <c r="L3" s="17">
        <f ca="1">(1-SUM($F3:$K3))</f>
        <v>0.49078938662048222</v>
      </c>
      <c r="M3" s="16">
        <f t="shared" ref="M3:M11" ca="1" si="6">SUM(F3:L3)</f>
        <v>1</v>
      </c>
      <c r="N3" s="8" t="s">
        <v>465</v>
      </c>
      <c r="O3" s="13">
        <f ca="1">SUM($F3:F3)</f>
        <v>0.17179974476616167</v>
      </c>
      <c r="P3" s="13">
        <f ca="1">SUM($F3:G3)</f>
        <v>0.22937308712209928</v>
      </c>
      <c r="Q3" s="13">
        <f ca="1">SUM($F3:H3)</f>
        <v>0.2315660566276565</v>
      </c>
      <c r="R3" s="13">
        <f ca="1">SUM($F3:I3)</f>
        <v>0.26721218410916187</v>
      </c>
      <c r="S3" s="13">
        <f ca="1">SUM($F3:J3)</f>
        <v>0.36777288707629729</v>
      </c>
      <c r="T3" s="13">
        <f ca="1">SUM($F3:K3)</f>
        <v>0.50921061337951778</v>
      </c>
      <c r="U3" s="13">
        <f ca="1">SUM($F3:L3)</f>
        <v>1</v>
      </c>
      <c r="V3" s="8" t="s">
        <v>465</v>
      </c>
      <c r="W3" s="15">
        <v>685</v>
      </c>
      <c r="X3" s="18">
        <f t="shared" ref="X3:X11" ca="1" si="7">_xlfn.NORM.INV(RAND(),AR$3,AR$4)</f>
        <v>117.57954443285392</v>
      </c>
      <c r="Y3" s="18">
        <f t="shared" ref="Y3:Y11" ca="1" si="8">_xlfn.NORM.INV(RAND(),AS$3,AS$4)</f>
        <v>39.728719461431268</v>
      </c>
      <c r="Z3" s="18">
        <f ca="1">IF(AB3&lt;0,0,AB3)</f>
        <v>0.51786811241944308</v>
      </c>
      <c r="AA3" s="18">
        <f ca="1">IF(AC3&lt;0,0,AC3)</f>
        <v>24.664821084886068</v>
      </c>
      <c r="AB3" s="18">
        <f t="shared" ref="AB3:AB11" ca="1" si="9">_xlfn.NORM.INV(RAND(),AT$3,AT$4)</f>
        <v>0.51786811241944308</v>
      </c>
      <c r="AC3" s="18">
        <f t="shared" ref="AC3:AC11" ca="1" si="10">_xlfn.NORM.INV(RAND(),AU$3,AU$4)</f>
        <v>24.664821084886068</v>
      </c>
      <c r="AD3" s="18">
        <f t="shared" ref="AD3:AD11" ca="1" si="11">_xlfn.NORM.INV(RAND(),AV$3,AV$4)</f>
        <v>71.543594500308032</v>
      </c>
      <c r="AE3" s="18">
        <f t="shared" ref="AE3:AE11" ca="1" si="12">_xlfn.NORM.INV(RAND(),AW$3,AW$4)</f>
        <v>78.29521452265962</v>
      </c>
      <c r="AF3" s="8" t="s">
        <v>465</v>
      </c>
      <c r="AH3" s="8" t="s">
        <v>461</v>
      </c>
      <c r="AI3" s="8" t="s">
        <v>457</v>
      </c>
      <c r="AJ3" s="8" t="s">
        <v>456</v>
      </c>
      <c r="AK3" s="8" t="s">
        <v>455</v>
      </c>
      <c r="AL3" s="8" t="s">
        <v>454</v>
      </c>
      <c r="AM3" s="8" t="s">
        <v>453</v>
      </c>
      <c r="AN3" s="8" t="s">
        <v>452</v>
      </c>
      <c r="AO3" s="8" t="s">
        <v>447</v>
      </c>
      <c r="AQ3" s="5" t="s">
        <v>460</v>
      </c>
      <c r="AR3" s="5">
        <v>110.48248686514886</v>
      </c>
      <c r="AS3" s="5">
        <v>34.819614711033275</v>
      </c>
      <c r="AT3" s="5">
        <v>3.6112084063047285</v>
      </c>
      <c r="AU3" s="5">
        <v>24.451838879159368</v>
      </c>
      <c r="AV3" s="5">
        <v>66.746059544658493</v>
      </c>
      <c r="AW3" s="5">
        <v>108.58669001751313</v>
      </c>
    </row>
    <row r="4" spans="1:49" ht="15.75" x14ac:dyDescent="0.3">
      <c r="A4" s="11">
        <v>462172</v>
      </c>
      <c r="B4" s="11" t="s">
        <v>13480</v>
      </c>
      <c r="C4" s="11">
        <v>2</v>
      </c>
      <c r="D4" s="11" t="s">
        <v>456</v>
      </c>
      <c r="E4" s="12" t="str">
        <f ca="1">_xlfn.XLOOKUP(RANDBETWEEN(1,20781),NAMES!$A$1:$A$20781,NAMES!$C$1:$C$20781,"---",0,1)&amp;" "&amp;_xlfn.XLOOKUP(RANDBETWEEN(1,20781),NAMES!$A$1:$A$20781,NAMES!$B$1:$B$20781,"---",0,1)</f>
        <v>John Wilson</v>
      </c>
      <c r="F4" s="17">
        <f t="shared" ca="1" si="0"/>
        <v>0.18535754592638248</v>
      </c>
      <c r="G4" s="17">
        <f t="shared" ca="1" si="1"/>
        <v>4.4109331433332379E-2</v>
      </c>
      <c r="H4" s="17">
        <f t="shared" ca="1" si="2"/>
        <v>9.6956342614646501E-3</v>
      </c>
      <c r="I4" s="17">
        <f t="shared" ca="1" si="3"/>
        <v>2.665554376371462E-2</v>
      </c>
      <c r="J4" s="17">
        <f t="shared" ca="1" si="4"/>
        <v>6.9135189725249735E-2</v>
      </c>
      <c r="K4" s="17">
        <f t="shared" ca="1" si="5"/>
        <v>0.18448965229407738</v>
      </c>
      <c r="L4" s="17">
        <f t="shared" ref="L4:L11" ca="1" si="13">(1-SUM($F4:$K4))</f>
        <v>0.48055710259577877</v>
      </c>
      <c r="M4" s="16">
        <f t="shared" ca="1" si="6"/>
        <v>1</v>
      </c>
      <c r="N4" s="8" t="s">
        <v>465</v>
      </c>
      <c r="O4" s="13">
        <f ca="1">SUM($F4:F4)</f>
        <v>0.18535754592638248</v>
      </c>
      <c r="P4" s="13">
        <f ca="1">SUM($F4:G4)</f>
        <v>0.22946687735971485</v>
      </c>
      <c r="Q4" s="13">
        <f ca="1">SUM($F4:H4)</f>
        <v>0.23916251162117952</v>
      </c>
      <c r="R4" s="13">
        <f ca="1">SUM($F4:I4)</f>
        <v>0.26581805538489411</v>
      </c>
      <c r="S4" s="13">
        <f ca="1">SUM($F4:J4)</f>
        <v>0.33495324511014385</v>
      </c>
      <c r="T4" s="13">
        <f ca="1">SUM($F4:K4)</f>
        <v>0.51944289740422123</v>
      </c>
      <c r="U4" s="13">
        <f ca="1">SUM($F4:L4)</f>
        <v>1</v>
      </c>
      <c r="V4" s="8" t="s">
        <v>465</v>
      </c>
      <c r="W4" s="15">
        <v>685</v>
      </c>
      <c r="X4" s="18">
        <f t="shared" ca="1" si="7"/>
        <v>131.13734559307474</v>
      </c>
      <c r="Y4" s="18">
        <f t="shared" ca="1" si="8"/>
        <v>26.264708538826035</v>
      </c>
      <c r="Z4" s="18">
        <f t="shared" ref="Z4:Z11" ca="1" si="14">IF(AB4&lt;0,0,AB4)</f>
        <v>8.0205328683268604</v>
      </c>
      <c r="AA4" s="18">
        <f t="shared" ref="AA4:AA11" ca="1" si="15">IF(AC4&lt;0,0,AC4)</f>
        <v>15.674237367095328</v>
      </c>
      <c r="AB4" s="18">
        <f t="shared" ca="1" si="9"/>
        <v>8.0205328683268604</v>
      </c>
      <c r="AC4" s="18">
        <f t="shared" ca="1" si="10"/>
        <v>15.674237367095328</v>
      </c>
      <c r="AD4" s="18">
        <f t="shared" ca="1" si="11"/>
        <v>40.118081258422343</v>
      </c>
      <c r="AE4" s="18">
        <f t="shared" ca="1" si="12"/>
        <v>121.34714051351648</v>
      </c>
      <c r="AF4" s="8" t="s">
        <v>465</v>
      </c>
      <c r="AH4" s="9">
        <v>1000</v>
      </c>
      <c r="AI4" s="10">
        <v>0.158</v>
      </c>
      <c r="AJ4" s="10">
        <v>5.1999999999999998E-2</v>
      </c>
      <c r="AK4" s="10">
        <v>4.8813176360247637E-3</v>
      </c>
      <c r="AL4" s="10">
        <v>3.2000000000000001E-2</v>
      </c>
      <c r="AM4" s="10">
        <v>8.4557104355483553E-2</v>
      </c>
      <c r="AN4" s="10">
        <v>0.184</v>
      </c>
      <c r="AO4" s="10">
        <v>1.0894153171249294</v>
      </c>
      <c r="AQ4" s="5" t="s">
        <v>459</v>
      </c>
      <c r="AR4" s="5">
        <v>21.608157922749061</v>
      </c>
      <c r="AS4" s="5">
        <v>7.6714319531955111</v>
      </c>
      <c r="AT4" s="5">
        <v>3.1831855199922381</v>
      </c>
      <c r="AU4" s="5">
        <v>12.263569498454769</v>
      </c>
      <c r="AV4" s="5">
        <v>24.030333541607433</v>
      </c>
      <c r="AW4" s="5">
        <v>33.74689153975816</v>
      </c>
    </row>
    <row r="5" spans="1:49" ht="15.75" x14ac:dyDescent="0.3">
      <c r="A5" s="11">
        <v>527828</v>
      </c>
      <c r="B5" s="11" t="s">
        <v>13480</v>
      </c>
      <c r="C5" s="11">
        <v>3</v>
      </c>
      <c r="D5" s="11" t="s">
        <v>455</v>
      </c>
      <c r="E5" s="12" t="str">
        <f ca="1">_xlfn.XLOOKUP(RANDBETWEEN(1,20781),NAMES!$A$1:$A$20781,NAMES!$C$1:$C$20781,"---",0,1)&amp;" "&amp;_xlfn.XLOOKUP(RANDBETWEEN(1,20781),NAMES!$A$1:$A$20781,NAMES!$B$1:$B$20781,"---",0,1)</f>
        <v>Johnny Bird</v>
      </c>
      <c r="F5" s="17">
        <f t="shared" ca="1" si="0"/>
        <v>0.18465917076292096</v>
      </c>
      <c r="G5" s="17">
        <f t="shared" ca="1" si="1"/>
        <v>5.2113860401496945E-2</v>
      </c>
      <c r="H5" s="17">
        <f t="shared" ca="1" si="2"/>
        <v>6.2592056204383347E-3</v>
      </c>
      <c r="I5" s="17">
        <f t="shared" ca="1" si="3"/>
        <v>4.6989033495524773E-2</v>
      </c>
      <c r="J5" s="17">
        <f t="shared" ca="1" si="4"/>
        <v>0.10229402224498953</v>
      </c>
      <c r="K5" s="17">
        <f t="shared" ca="1" si="5"/>
        <v>0.16430536316760463</v>
      </c>
      <c r="L5" s="17">
        <f t="shared" ca="1" si="13"/>
        <v>0.44337934430702486</v>
      </c>
      <c r="M5" s="16">
        <f t="shared" ca="1" si="6"/>
        <v>1</v>
      </c>
      <c r="N5" s="8" t="s">
        <v>465</v>
      </c>
      <c r="O5" s="13">
        <f ca="1">SUM($F5:F5)</f>
        <v>0.18465917076292096</v>
      </c>
      <c r="P5" s="13">
        <f ca="1">SUM($F5:G5)</f>
        <v>0.23677303116441789</v>
      </c>
      <c r="Q5" s="13">
        <f ca="1">SUM($F5:H5)</f>
        <v>0.24303223678485622</v>
      </c>
      <c r="R5" s="13">
        <f ca="1">SUM($F5:I5)</f>
        <v>0.29002127028038099</v>
      </c>
      <c r="S5" s="13">
        <f ca="1">SUM($F5:J5)</f>
        <v>0.39231529252537051</v>
      </c>
      <c r="T5" s="13">
        <f ca="1">SUM($F5:K5)</f>
        <v>0.55662065569297514</v>
      </c>
      <c r="U5" s="13">
        <f ca="1">SUM($F5:L5)</f>
        <v>1</v>
      </c>
      <c r="V5" s="8" t="s">
        <v>465</v>
      </c>
      <c r="W5" s="15">
        <v>685</v>
      </c>
      <c r="X5" s="18">
        <f t="shared" ca="1" si="7"/>
        <v>130.43897042961322</v>
      </c>
      <c r="Y5" s="18">
        <f t="shared" ca="1" si="8"/>
        <v>34.269237506990599</v>
      </c>
      <c r="Z5" s="18">
        <f t="shared" ca="1" si="14"/>
        <v>4.5841042273005455</v>
      </c>
      <c r="AA5" s="18">
        <f t="shared" ca="1" si="15"/>
        <v>36.007727098905484</v>
      </c>
      <c r="AB5" s="18">
        <f t="shared" ca="1" si="9"/>
        <v>4.5841042273005455</v>
      </c>
      <c r="AC5" s="18">
        <f t="shared" ca="1" si="10"/>
        <v>36.007727098905484</v>
      </c>
      <c r="AD5" s="18">
        <f t="shared" ca="1" si="11"/>
        <v>73.27691377816214</v>
      </c>
      <c r="AE5" s="18">
        <f t="shared" ca="1" si="12"/>
        <v>101.16285138704373</v>
      </c>
      <c r="AF5" s="8" t="s">
        <v>465</v>
      </c>
    </row>
    <row r="6" spans="1:49" ht="15.75" x14ac:dyDescent="0.3">
      <c r="A6" s="11">
        <v>69246</v>
      </c>
      <c r="B6" s="11" t="s">
        <v>13480</v>
      </c>
      <c r="C6" s="11">
        <v>4</v>
      </c>
      <c r="D6" s="11" t="s">
        <v>470</v>
      </c>
      <c r="E6" s="12" t="str">
        <f ca="1">_xlfn.XLOOKUP(RANDBETWEEN(1,20781),NAMES!$A$1:$A$20781,NAMES!$C$1:$C$20781,"---",0,1)&amp;" "&amp;_xlfn.XLOOKUP(RANDBETWEEN(1,20781),NAMES!$A$1:$A$20781,NAMES!$B$1:$B$20781,"---",0,1)</f>
        <v>Johnny Conine</v>
      </c>
      <c r="F6" s="17">
        <f t="shared" ca="1" si="0"/>
        <v>0.14324428091645336</v>
      </c>
      <c r="G6" s="17">
        <f t="shared" ca="1" si="1"/>
        <v>4.1314026772194708E-2</v>
      </c>
      <c r="H6" s="17">
        <f t="shared" ca="1" si="2"/>
        <v>1.6751013931377901E-3</v>
      </c>
      <c r="I6" s="17">
        <f t="shared" ca="1" si="3"/>
        <v>3.2673989042387296E-2</v>
      </c>
      <c r="J6" s="17">
        <f t="shared" ca="1" si="4"/>
        <v>7.3264738047419231E-2</v>
      </c>
      <c r="K6" s="17">
        <f t="shared" ca="1" si="5"/>
        <v>0.20649647567729895</v>
      </c>
      <c r="L6" s="17">
        <f t="shared" ca="1" si="13"/>
        <v>0.50133138815110867</v>
      </c>
      <c r="M6" s="16">
        <f t="shared" ca="1" si="6"/>
        <v>1</v>
      </c>
      <c r="N6" s="8" t="s">
        <v>465</v>
      </c>
      <c r="O6" s="13">
        <f ca="1">SUM($F6:F6)</f>
        <v>0.14324428091645336</v>
      </c>
      <c r="P6" s="13">
        <f ca="1">SUM($F6:G6)</f>
        <v>0.18455830768864806</v>
      </c>
      <c r="Q6" s="13">
        <f ca="1">SUM($F6:H6)</f>
        <v>0.18623340908178584</v>
      </c>
      <c r="R6" s="13">
        <f ca="1">SUM($F6:I6)</f>
        <v>0.21890739812417315</v>
      </c>
      <c r="S6" s="13">
        <f ca="1">SUM($F6:J6)</f>
        <v>0.29217213617159238</v>
      </c>
      <c r="T6" s="13">
        <f ca="1">SUM($F6:K6)</f>
        <v>0.49866861184889133</v>
      </c>
      <c r="U6" s="13">
        <f ca="1">SUM($F6:L6)</f>
        <v>1</v>
      </c>
      <c r="V6" s="8" t="s">
        <v>465</v>
      </c>
      <c r="W6" s="15">
        <v>685</v>
      </c>
      <c r="X6" s="18">
        <f t="shared" ca="1" si="7"/>
        <v>89.024080583145633</v>
      </c>
      <c r="Y6" s="18">
        <f t="shared" ca="1" si="8"/>
        <v>23.469403877688364</v>
      </c>
      <c r="Z6" s="18">
        <f t="shared" ca="1" si="14"/>
        <v>0</v>
      </c>
      <c r="AA6" s="18">
        <f t="shared" ca="1" si="15"/>
        <v>21.692682645768009</v>
      </c>
      <c r="AB6" s="18">
        <f t="shared" ca="1" si="9"/>
        <v>-5.1474352587145553</v>
      </c>
      <c r="AC6" s="18">
        <f t="shared" ca="1" si="10"/>
        <v>21.692682645768009</v>
      </c>
      <c r="AD6" s="18">
        <f t="shared" ca="1" si="11"/>
        <v>44.247629580591848</v>
      </c>
      <c r="AE6" s="18">
        <f t="shared" ca="1" si="12"/>
        <v>143.35396389673804</v>
      </c>
      <c r="AF6" s="8" t="s">
        <v>465</v>
      </c>
    </row>
    <row r="7" spans="1:49" ht="15.75" x14ac:dyDescent="0.3">
      <c r="A7" s="11">
        <v>443683</v>
      </c>
      <c r="B7" s="11" t="s">
        <v>13480</v>
      </c>
      <c r="C7" s="11">
        <v>5</v>
      </c>
      <c r="D7" s="11" t="s">
        <v>467</v>
      </c>
      <c r="E7" s="12" t="str">
        <f ca="1">_xlfn.XLOOKUP(RANDBETWEEN(1,20781),NAMES!$A$1:$A$20781,NAMES!$C$1:$C$20781,"---",0,1)&amp;" "&amp;_xlfn.XLOOKUP(RANDBETWEEN(1,20781),NAMES!$A$1:$A$20781,NAMES!$B$1:$B$20781,"---",0,1)</f>
        <v>Hy Dumovich</v>
      </c>
      <c r="F7" s="17">
        <f t="shared" ca="1" si="0"/>
        <v>0.17989614435395795</v>
      </c>
      <c r="G7" s="17">
        <f t="shared" ca="1" si="1"/>
        <v>5.0041775414135826E-2</v>
      </c>
      <c r="H7" s="17">
        <f t="shared" ca="1" si="2"/>
        <v>1.0419913342320045E-2</v>
      </c>
      <c r="I7" s="17">
        <f t="shared" ca="1" si="3"/>
        <v>3.2007193045906122E-2</v>
      </c>
      <c r="J7" s="17">
        <f t="shared" ca="1" si="4"/>
        <v>7.6868419922240139E-2</v>
      </c>
      <c r="K7" s="17">
        <f t="shared" ca="1" si="5"/>
        <v>0.1349805558408867</v>
      </c>
      <c r="L7" s="17">
        <f t="shared" ca="1" si="13"/>
        <v>0.51578599808055325</v>
      </c>
      <c r="M7" s="16">
        <f t="shared" ca="1" si="6"/>
        <v>1</v>
      </c>
      <c r="N7" s="8" t="s">
        <v>465</v>
      </c>
      <c r="O7" s="13">
        <f ca="1">SUM($F7:F7)</f>
        <v>0.17989614435395795</v>
      </c>
      <c r="P7" s="13">
        <f ca="1">SUM($F7:G7)</f>
        <v>0.22993791976809377</v>
      </c>
      <c r="Q7" s="13">
        <f ca="1">SUM($F7:H7)</f>
        <v>0.24035783311041381</v>
      </c>
      <c r="R7" s="13">
        <f ca="1">SUM($F7:I7)</f>
        <v>0.27236502615631991</v>
      </c>
      <c r="S7" s="13">
        <f ca="1">SUM($F7:J7)</f>
        <v>0.34923344607856005</v>
      </c>
      <c r="T7" s="13">
        <f ca="1">SUM($F7:K7)</f>
        <v>0.48421400191944675</v>
      </c>
      <c r="U7" s="13">
        <f ca="1">SUM($F7:L7)</f>
        <v>1</v>
      </c>
      <c r="V7" s="8" t="s">
        <v>465</v>
      </c>
      <c r="W7" s="15">
        <v>685</v>
      </c>
      <c r="X7" s="18">
        <f t="shared" ca="1" si="7"/>
        <v>125.67594402065023</v>
      </c>
      <c r="Y7" s="18">
        <f t="shared" ca="1" si="8"/>
        <v>32.197152519629483</v>
      </c>
      <c r="Z7" s="18">
        <f t="shared" ca="1" si="14"/>
        <v>8.7448119491822549</v>
      </c>
      <c r="AA7" s="18">
        <f t="shared" ca="1" si="15"/>
        <v>21.025886649286829</v>
      </c>
      <c r="AB7" s="18">
        <f t="shared" ca="1" si="9"/>
        <v>8.7448119491822549</v>
      </c>
      <c r="AC7" s="18">
        <f t="shared" ca="1" si="10"/>
        <v>21.025886649286829</v>
      </c>
      <c r="AD7" s="18">
        <f t="shared" ca="1" si="11"/>
        <v>47.851311455412755</v>
      </c>
      <c r="AE7" s="18">
        <f t="shared" ca="1" si="12"/>
        <v>71.838044060325785</v>
      </c>
      <c r="AF7" s="8" t="s">
        <v>465</v>
      </c>
    </row>
    <row r="8" spans="1:49" ht="15.75" x14ac:dyDescent="0.3">
      <c r="A8" s="11">
        <v>834019</v>
      </c>
      <c r="B8" s="11" t="s">
        <v>13480</v>
      </c>
      <c r="C8" s="11">
        <v>6</v>
      </c>
      <c r="D8" s="11" t="s">
        <v>469</v>
      </c>
      <c r="E8" s="12" t="str">
        <f ca="1">_xlfn.XLOOKUP(RANDBETWEEN(1,20781),NAMES!$A$1:$A$20781,NAMES!$C$1:$C$20781,"---",0,1)&amp;" "&amp;_xlfn.XLOOKUP(RANDBETWEEN(1,20781),NAMES!$A$1:$A$20781,NAMES!$B$1:$B$20781,"---",0,1)</f>
        <v>Ervin Baines</v>
      </c>
      <c r="F8" s="17">
        <f t="shared" ca="1" si="0"/>
        <v>0.16502059622556797</v>
      </c>
      <c r="G8" s="17">
        <f t="shared" ca="1" si="1"/>
        <v>5.6144057180366053E-2</v>
      </c>
      <c r="H8" s="17">
        <f t="shared" ca="1" si="2"/>
        <v>4.2988124562803806E-3</v>
      </c>
      <c r="I8" s="17">
        <f t="shared" ca="1" si="3"/>
        <v>4.3671419080853792E-2</v>
      </c>
      <c r="J8" s="17">
        <f t="shared" ca="1" si="4"/>
        <v>6.864602721246274E-2</v>
      </c>
      <c r="K8" s="17">
        <f t="shared" ca="1" si="5"/>
        <v>0.12734919977073422</v>
      </c>
      <c r="L8" s="17">
        <f t="shared" ca="1" si="13"/>
        <v>0.53486988807373481</v>
      </c>
      <c r="M8" s="16">
        <f t="shared" ca="1" si="6"/>
        <v>1</v>
      </c>
      <c r="N8" s="8" t="s">
        <v>465</v>
      </c>
      <c r="O8" s="13">
        <f ca="1">SUM($F8:F8)</f>
        <v>0.16502059622556797</v>
      </c>
      <c r="P8" s="13">
        <f ca="1">SUM($F8:G8)</f>
        <v>0.22116465340593403</v>
      </c>
      <c r="Q8" s="13">
        <f ca="1">SUM($F8:H8)</f>
        <v>0.22546346586221441</v>
      </c>
      <c r="R8" s="13">
        <f ca="1">SUM($F8:I8)</f>
        <v>0.2691348849430682</v>
      </c>
      <c r="S8" s="13">
        <f ca="1">SUM($F8:J8)</f>
        <v>0.33778091215553097</v>
      </c>
      <c r="T8" s="13">
        <f ca="1">SUM($F8:K8)</f>
        <v>0.46513011192626519</v>
      </c>
      <c r="U8" s="13">
        <f ca="1">SUM($F8:L8)</f>
        <v>1</v>
      </c>
      <c r="V8" s="8" t="s">
        <v>465</v>
      </c>
      <c r="W8" s="15">
        <v>685</v>
      </c>
      <c r="X8" s="18">
        <f t="shared" ca="1" si="7"/>
        <v>110.80039589226023</v>
      </c>
      <c r="Y8" s="18">
        <f t="shared" ca="1" si="8"/>
        <v>38.299434285859711</v>
      </c>
      <c r="Z8" s="18">
        <f t="shared" ca="1" si="14"/>
        <v>2.6237110631425899</v>
      </c>
      <c r="AA8" s="18">
        <f t="shared" ca="1" si="15"/>
        <v>32.690112684234506</v>
      </c>
      <c r="AB8" s="18">
        <f t="shared" ca="1" si="9"/>
        <v>2.6237110631425899</v>
      </c>
      <c r="AC8" s="18">
        <f t="shared" ca="1" si="10"/>
        <v>32.690112684234506</v>
      </c>
      <c r="AD8" s="18">
        <f t="shared" ca="1" si="11"/>
        <v>39.62891874563536</v>
      </c>
      <c r="AE8" s="18">
        <f t="shared" ca="1" si="12"/>
        <v>64.206687990173307</v>
      </c>
      <c r="AF8" s="8" t="s">
        <v>465</v>
      </c>
    </row>
    <row r="9" spans="1:49" ht="15.75" x14ac:dyDescent="0.3">
      <c r="A9" s="11">
        <v>97581</v>
      </c>
      <c r="B9" s="11" t="s">
        <v>13480</v>
      </c>
      <c r="C9" s="11">
        <v>7</v>
      </c>
      <c r="D9" s="11" t="s">
        <v>468</v>
      </c>
      <c r="E9" s="12" t="str">
        <f ca="1">_xlfn.XLOOKUP(RANDBETWEEN(1,20781),NAMES!$A$1:$A$20781,NAMES!$C$1:$C$20781,"---",0,1)&amp;" "&amp;_xlfn.XLOOKUP(RANDBETWEEN(1,20781),NAMES!$A$1:$A$20781,NAMES!$B$1:$B$20781,"---",0,1)</f>
        <v>Johnny Legett</v>
      </c>
      <c r="F9" s="17">
        <f t="shared" ca="1" si="0"/>
        <v>0.12714655535561481</v>
      </c>
      <c r="G9" s="17">
        <f t="shared" ca="1" si="1"/>
        <v>6.2487386890791925E-2</v>
      </c>
      <c r="H9" s="17">
        <f t="shared" ca="1" si="2"/>
        <v>8.7230715338042168E-3</v>
      </c>
      <c r="I9" s="17">
        <f t="shared" ca="1" si="3"/>
        <v>3.3380346068884348E-2</v>
      </c>
      <c r="J9" s="17">
        <f t="shared" ca="1" si="4"/>
        <v>7.1172247378480352E-2</v>
      </c>
      <c r="K9" s="17">
        <f t="shared" ca="1" si="5"/>
        <v>0.20437145788075564</v>
      </c>
      <c r="L9" s="17">
        <f t="shared" ca="1" si="13"/>
        <v>0.49271893489166874</v>
      </c>
      <c r="M9" s="16">
        <f t="shared" ca="1" si="6"/>
        <v>1</v>
      </c>
      <c r="N9" s="8" t="s">
        <v>465</v>
      </c>
      <c r="O9" s="13">
        <f ca="1">SUM($F9:F9)</f>
        <v>0.12714655535561481</v>
      </c>
      <c r="P9" s="13">
        <f ca="1">SUM($F9:G9)</f>
        <v>0.18963394224640673</v>
      </c>
      <c r="Q9" s="13">
        <f ca="1">SUM($F9:H9)</f>
        <v>0.19835701378021095</v>
      </c>
      <c r="R9" s="13">
        <f ca="1">SUM($F9:I9)</f>
        <v>0.2317373598490953</v>
      </c>
      <c r="S9" s="13">
        <f ca="1">SUM($F9:J9)</f>
        <v>0.30290960722757565</v>
      </c>
      <c r="T9" s="13">
        <f ca="1">SUM($F9:K9)</f>
        <v>0.50728106510833126</v>
      </c>
      <c r="U9" s="13">
        <f ca="1">SUM($F9:L9)</f>
        <v>1</v>
      </c>
      <c r="V9" s="8" t="s">
        <v>465</v>
      </c>
      <c r="W9" s="15">
        <v>685</v>
      </c>
      <c r="X9" s="18">
        <f t="shared" ca="1" si="7"/>
        <v>72.926355022307092</v>
      </c>
      <c r="Y9" s="18">
        <f t="shared" ca="1" si="8"/>
        <v>44.642763996285581</v>
      </c>
      <c r="Z9" s="18">
        <f t="shared" ca="1" si="14"/>
        <v>7.0479701406664255</v>
      </c>
      <c r="AA9" s="18">
        <f t="shared" ca="1" si="15"/>
        <v>22.399039672265058</v>
      </c>
      <c r="AB9" s="18">
        <f t="shared" ca="1" si="9"/>
        <v>7.0479701406664255</v>
      </c>
      <c r="AC9" s="18">
        <f t="shared" ca="1" si="10"/>
        <v>22.399039672265058</v>
      </c>
      <c r="AD9" s="18">
        <f t="shared" ca="1" si="11"/>
        <v>42.155138911652969</v>
      </c>
      <c r="AE9" s="18">
        <f t="shared" ca="1" si="12"/>
        <v>141.22894610019472</v>
      </c>
      <c r="AF9" s="8" t="s">
        <v>465</v>
      </c>
    </row>
    <row r="10" spans="1:49" ht="15.75" x14ac:dyDescent="0.3">
      <c r="A10" s="11">
        <v>136271</v>
      </c>
      <c r="B10" s="11" t="s">
        <v>13480</v>
      </c>
      <c r="C10" s="11">
        <v>8</v>
      </c>
      <c r="D10" s="11" t="s">
        <v>466</v>
      </c>
      <c r="E10" s="12" t="str">
        <f ca="1">_xlfn.XLOOKUP(RANDBETWEEN(1,20781),NAMES!$A$1:$A$20781,NAMES!$C$1:$C$20781,"---",0,1)&amp;" "&amp;_xlfn.XLOOKUP(RANDBETWEEN(1,20781),NAMES!$A$1:$A$20781,NAMES!$B$1:$B$20781,"---",0,1)</f>
        <v>Nick Dillard</v>
      </c>
      <c r="F10" s="17">
        <f t="shared" ca="1" si="0"/>
        <v>0.17896707838366757</v>
      </c>
      <c r="G10" s="17">
        <f t="shared" ca="1" si="1"/>
        <v>3.7993782596751367E-2</v>
      </c>
      <c r="H10" s="17">
        <f t="shared" ca="1" si="2"/>
        <v>5.7065889011664499E-3</v>
      </c>
      <c r="I10" s="17">
        <f t="shared" ca="1" si="3"/>
        <v>3.0376293819778816E-2</v>
      </c>
      <c r="J10" s="17">
        <f t="shared" ca="1" si="4"/>
        <v>8.0280813091901299E-2</v>
      </c>
      <c r="K10" s="17">
        <f t="shared" ca="1" si="5"/>
        <v>0.17967531245092619</v>
      </c>
      <c r="L10" s="17">
        <f t="shared" ca="1" si="13"/>
        <v>0.48700013075580828</v>
      </c>
      <c r="M10" s="16">
        <f t="shared" ca="1" si="6"/>
        <v>1</v>
      </c>
      <c r="N10" s="8" t="s">
        <v>465</v>
      </c>
      <c r="O10" s="13">
        <f ca="1">SUM($F10:F10)</f>
        <v>0.17896707838366757</v>
      </c>
      <c r="P10" s="13">
        <f ca="1">SUM($F10:G10)</f>
        <v>0.21696086098041895</v>
      </c>
      <c r="Q10" s="13">
        <f ca="1">SUM($F10:H10)</f>
        <v>0.22266744988158541</v>
      </c>
      <c r="R10" s="13">
        <f ca="1">SUM($F10:I10)</f>
        <v>0.25304374370136423</v>
      </c>
      <c r="S10" s="13">
        <f ca="1">SUM($F10:J10)</f>
        <v>0.33332455679326556</v>
      </c>
      <c r="T10" s="13">
        <f ca="1">SUM($F10:K10)</f>
        <v>0.51299986924419172</v>
      </c>
      <c r="U10" s="13">
        <f ca="1">SUM($F10:L10)</f>
        <v>1</v>
      </c>
      <c r="V10" s="8" t="s">
        <v>465</v>
      </c>
      <c r="W10" s="15">
        <v>685</v>
      </c>
      <c r="X10" s="18">
        <f t="shared" ca="1" si="7"/>
        <v>124.74687805035984</v>
      </c>
      <c r="Y10" s="18">
        <f t="shared" ca="1" si="8"/>
        <v>20.149159702245022</v>
      </c>
      <c r="Z10" s="18">
        <f t="shared" ca="1" si="14"/>
        <v>4.0314875080286603</v>
      </c>
      <c r="AA10" s="18">
        <f t="shared" ca="1" si="15"/>
        <v>19.394987423159527</v>
      </c>
      <c r="AB10" s="18">
        <f t="shared" ca="1" si="9"/>
        <v>4.0314875080286603</v>
      </c>
      <c r="AC10" s="18">
        <f t="shared" ca="1" si="10"/>
        <v>19.394987423159527</v>
      </c>
      <c r="AD10" s="18">
        <f t="shared" ca="1" si="11"/>
        <v>51.263704625073913</v>
      </c>
      <c r="AE10" s="18">
        <f t="shared" ca="1" si="12"/>
        <v>116.53280067036526</v>
      </c>
      <c r="AF10" s="8" t="s">
        <v>465</v>
      </c>
    </row>
    <row r="11" spans="1:49" ht="15.75" x14ac:dyDescent="0.3">
      <c r="A11" s="11">
        <v>852163</v>
      </c>
      <c r="B11" s="11" t="s">
        <v>13480</v>
      </c>
      <c r="C11" s="11">
        <v>9</v>
      </c>
      <c r="D11" s="11" t="s">
        <v>478</v>
      </c>
      <c r="E11" s="12" t="str">
        <f ca="1">_xlfn.XLOOKUP(RANDBETWEEN(1,20781),NAMES!$A$1:$A$20781,NAMES!$C$1:$C$20781,"---",0,1)&amp;" "&amp;_xlfn.XLOOKUP(RANDBETWEEN(1,20781),NAMES!$A$1:$A$20781,NAMES!$B$1:$B$20781,"---",0,1)</f>
        <v>Eric Perez</v>
      </c>
      <c r="F11" s="17">
        <f t="shared" ca="1" si="0"/>
        <v>0.16796393123544665</v>
      </c>
      <c r="G11" s="17">
        <f t="shared" ca="1" si="1"/>
        <v>4.894274518240424E-2</v>
      </c>
      <c r="H11" s="17">
        <f t="shared" ca="1" si="2"/>
        <v>7.0767575135140372E-3</v>
      </c>
      <c r="I11" s="17">
        <f t="shared" ca="1" si="3"/>
        <v>3.8026094261671986E-2</v>
      </c>
      <c r="J11" s="17">
        <f t="shared" ca="1" si="4"/>
        <v>0.12174329336569065</v>
      </c>
      <c r="K11" s="17">
        <f t="shared" ca="1" si="5"/>
        <v>0.22002179699361984</v>
      </c>
      <c r="L11" s="17">
        <f t="shared" ca="1" si="13"/>
        <v>0.39622538144765262</v>
      </c>
      <c r="M11" s="16">
        <f t="shared" ca="1" si="6"/>
        <v>1</v>
      </c>
      <c r="N11" s="8" t="s">
        <v>465</v>
      </c>
      <c r="O11" s="13">
        <f ca="1">SUM($F11:F11)</f>
        <v>0.16796393123544665</v>
      </c>
      <c r="P11" s="13">
        <f ca="1">SUM($F11:G11)</f>
        <v>0.21690667641785089</v>
      </c>
      <c r="Q11" s="13">
        <f ca="1">SUM($F11:H11)</f>
        <v>0.22398343393136491</v>
      </c>
      <c r="R11" s="13">
        <f ca="1">SUM($F11:I11)</f>
        <v>0.26200952819303691</v>
      </c>
      <c r="S11" s="13">
        <f ca="1">SUM($F11:J11)</f>
        <v>0.38375282155872759</v>
      </c>
      <c r="T11" s="13">
        <f ca="1">SUM($F11:K11)</f>
        <v>0.60377461855234738</v>
      </c>
      <c r="U11" s="13">
        <f ca="1">SUM($F11:L11)</f>
        <v>1</v>
      </c>
      <c r="V11" s="8" t="s">
        <v>465</v>
      </c>
      <c r="W11" s="15">
        <v>685</v>
      </c>
      <c r="X11" s="18">
        <f t="shared" ca="1" si="7"/>
        <v>113.74373090213891</v>
      </c>
      <c r="Y11" s="18">
        <f t="shared" ca="1" si="8"/>
        <v>31.098122287897894</v>
      </c>
      <c r="Z11" s="18">
        <f t="shared" ca="1" si="14"/>
        <v>5.4016561203762468</v>
      </c>
      <c r="AA11" s="18">
        <f t="shared" ca="1" si="15"/>
        <v>27.044787865052701</v>
      </c>
      <c r="AB11" s="18">
        <f t="shared" ca="1" si="9"/>
        <v>5.4016561203762468</v>
      </c>
      <c r="AC11" s="18">
        <f t="shared" ca="1" si="10"/>
        <v>27.044787865052701</v>
      </c>
      <c r="AD11" s="18">
        <f t="shared" ca="1" si="11"/>
        <v>92.726184898863266</v>
      </c>
      <c r="AE11" s="18">
        <f t="shared" ca="1" si="12"/>
        <v>156.87928521305895</v>
      </c>
      <c r="AF11" s="8" t="s">
        <v>465</v>
      </c>
    </row>
    <row r="12" spans="1:49" ht="15.75" x14ac:dyDescent="0.3">
      <c r="A12" s="11">
        <v>875057</v>
      </c>
      <c r="B12" s="11" t="s">
        <v>13480</v>
      </c>
      <c r="C12" s="11">
        <v>1</v>
      </c>
      <c r="D12" s="11" t="s">
        <v>480</v>
      </c>
      <c r="E12" s="12" t="str">
        <f ca="1">_xlfn.XLOOKUP(RANDBETWEEN(1,20781),NAMES!$A$1:$A$20781,NAMES!$C$1:$C$20781,"---",0,1)&amp;" "&amp;_xlfn.XLOOKUP(RANDBETWEEN(1,20781),NAMES!$A$1:$A$20781,NAMES!$B$1:$B$20781,"---",0,1)</f>
        <v>John Girard</v>
      </c>
      <c r="F12" s="17">
        <f t="shared" ca="1" si="0"/>
        <v>0.15359793398759716</v>
      </c>
      <c r="G12" s="17">
        <f t="shared" ca="1" si="1"/>
        <v>4.3358311228155692E-2</v>
      </c>
      <c r="H12" s="17">
        <f t="shared" ca="1" si="2"/>
        <v>2.1199081937353266E-3</v>
      </c>
      <c r="I12" s="17">
        <f t="shared" ca="1" si="3"/>
        <v>2.5912784909946633E-2</v>
      </c>
      <c r="J12" s="17">
        <f t="shared" ca="1" si="4"/>
        <v>6.9818068446562132E-2</v>
      </c>
      <c r="K12" s="17">
        <f t="shared" ca="1" si="5"/>
        <v>0.20137042785001386</v>
      </c>
      <c r="L12" s="17">
        <f t="shared" ref="L12:L20" ca="1" si="16">(1-SUM($F12:$K12))</f>
        <v>0.50382256538398917</v>
      </c>
      <c r="M12" s="16">
        <f t="shared" ref="M12:M20" ca="1" si="17">SUM(F12:L12)</f>
        <v>1</v>
      </c>
      <c r="N12" s="8" t="s">
        <v>465</v>
      </c>
      <c r="O12" s="13">
        <f ca="1">SUM($F12:F12)</f>
        <v>0.15359793398759716</v>
      </c>
      <c r="P12" s="13">
        <f ca="1">SUM($F12:G12)</f>
        <v>0.19695624521575286</v>
      </c>
      <c r="Q12" s="13">
        <f ca="1">SUM($F12:H12)</f>
        <v>0.1990761534094882</v>
      </c>
      <c r="R12" s="13">
        <f ca="1">SUM($F12:I12)</f>
        <v>0.22498893831943484</v>
      </c>
      <c r="S12" s="13">
        <f ca="1">SUM($F12:J12)</f>
        <v>0.29480700676599697</v>
      </c>
      <c r="T12" s="13">
        <f ca="1">SUM($F12:K12)</f>
        <v>0.49617743461601083</v>
      </c>
      <c r="U12" s="13">
        <f ca="1">SUM($F12:L12)</f>
        <v>1</v>
      </c>
      <c r="V12" s="8" t="s">
        <v>465</v>
      </c>
      <c r="W12" s="15">
        <v>880</v>
      </c>
      <c r="X12" s="18">
        <f t="shared" ref="X12:X20" ca="1" si="18">_xlfn.NORM.INV(RAND(),AR$18,AR$19)</f>
        <v>132.94261957490852</v>
      </c>
      <c r="Y12" s="18">
        <f t="shared" ref="Y12:Y20" ca="1" si="19">_xlfn.NORM.INV(RAND(),AS$18,AS$19)</f>
        <v>36.560359649296132</v>
      </c>
      <c r="Z12" s="18">
        <f t="shared" ref="Z12:Z20" ca="1" si="20">IF(AB12&lt;0,0,AB12)</f>
        <v>1.481774329682835</v>
      </c>
      <c r="AA12" s="18">
        <f t="shared" ref="AA12:AA20" ca="1" si="21">IF(AC12&lt;0,0,AC12)</f>
        <v>21.729430092186906</v>
      </c>
      <c r="AB12" s="18">
        <f t="shared" ref="AB12:AB20" ca="1" si="22">_xlfn.NORM.INV(RAND(),AT$18,AT$19)</f>
        <v>1.481774329682835</v>
      </c>
      <c r="AC12" s="18">
        <f t="shared" ref="AC12:AC20" ca="1" si="23">_xlfn.NORM.INV(RAND(),AU$18,AU$19)</f>
        <v>21.729430092186906</v>
      </c>
      <c r="AD12" s="18">
        <f t="shared" ref="AD12:AD20" ca="1" si="24">_xlfn.NORM.INV(RAND(),AV$18,AV$19)</f>
        <v>58.763931887770745</v>
      </c>
      <c r="AE12" s="18">
        <f t="shared" ref="AE12:AE20" ca="1" si="25">_xlfn.NORM.INV(RAND(),AW$18,AW$19)</f>
        <v>177.31613764789543</v>
      </c>
      <c r="AF12" s="8" t="s">
        <v>465</v>
      </c>
    </row>
    <row r="13" spans="1:49" ht="15.75" x14ac:dyDescent="0.3">
      <c r="A13" s="11">
        <v>462172</v>
      </c>
      <c r="B13" s="11" t="s">
        <v>13480</v>
      </c>
      <c r="C13" s="11">
        <v>2</v>
      </c>
      <c r="D13" s="11" t="s">
        <v>480</v>
      </c>
      <c r="E13" s="12" t="str">
        <f ca="1">_xlfn.XLOOKUP(RANDBETWEEN(1,20781),NAMES!$A$1:$A$20781,NAMES!$C$1:$C$20781,"---",0,1)&amp;" "&amp;_xlfn.XLOOKUP(RANDBETWEEN(1,20781),NAMES!$A$1:$A$20781,NAMES!$B$1:$B$20781,"---",0,1)</f>
        <v>Ryan Netzel</v>
      </c>
      <c r="F13" s="17">
        <f t="shared" ca="1" si="0"/>
        <v>0.16385128139126537</v>
      </c>
      <c r="G13" s="17">
        <f t="shared" ca="1" si="1"/>
        <v>4.2847992998750972E-2</v>
      </c>
      <c r="H13" s="17">
        <f t="shared" ca="1" si="2"/>
        <v>1.4609163867457741E-3</v>
      </c>
      <c r="I13" s="17">
        <f t="shared" ca="1" si="3"/>
        <v>2.901821635470549E-2</v>
      </c>
      <c r="J13" s="17">
        <f t="shared" ca="1" si="4"/>
        <v>6.4788866393481859E-2</v>
      </c>
      <c r="K13" s="17">
        <f t="shared" ca="1" si="5"/>
        <v>0.1782223482196946</v>
      </c>
      <c r="L13" s="17">
        <f t="shared" ca="1" si="16"/>
        <v>0.51981037825535592</v>
      </c>
      <c r="M13" s="16">
        <f t="shared" ca="1" si="17"/>
        <v>1</v>
      </c>
      <c r="N13" s="8" t="s">
        <v>465</v>
      </c>
      <c r="O13" s="13">
        <f ca="1">SUM($F13:F13)</f>
        <v>0.16385128139126537</v>
      </c>
      <c r="P13" s="13">
        <f ca="1">SUM($F13:G13)</f>
        <v>0.20669927439001634</v>
      </c>
      <c r="Q13" s="13">
        <f ca="1">SUM($F13:H13)</f>
        <v>0.20816019077676212</v>
      </c>
      <c r="R13" s="13">
        <f ca="1">SUM($F13:I13)</f>
        <v>0.23717840713146762</v>
      </c>
      <c r="S13" s="13">
        <f ca="1">SUM($F13:J13)</f>
        <v>0.30196727352494945</v>
      </c>
      <c r="T13" s="13">
        <f ca="1">SUM($F13:K13)</f>
        <v>0.48018962174464408</v>
      </c>
      <c r="U13" s="13">
        <f ca="1">SUM($F13:L13)</f>
        <v>1</v>
      </c>
      <c r="V13" s="8" t="s">
        <v>465</v>
      </c>
      <c r="W13" s="15">
        <v>880</v>
      </c>
      <c r="X13" s="18">
        <f t="shared" ca="1" si="18"/>
        <v>143.19596697857671</v>
      </c>
      <c r="Y13" s="18">
        <f t="shared" ca="1" si="19"/>
        <v>36.050041419891414</v>
      </c>
      <c r="Z13" s="18">
        <f t="shared" ca="1" si="20"/>
        <v>0.82278252269328256</v>
      </c>
      <c r="AA13" s="18">
        <f t="shared" ca="1" si="21"/>
        <v>24.834861536945763</v>
      </c>
      <c r="AB13" s="18">
        <f t="shared" ca="1" si="22"/>
        <v>0.82278252269328256</v>
      </c>
      <c r="AC13" s="18">
        <f t="shared" ca="1" si="23"/>
        <v>24.834861536945763</v>
      </c>
      <c r="AD13" s="18">
        <f t="shared" ca="1" si="24"/>
        <v>53.734729834690469</v>
      </c>
      <c r="AE13" s="18">
        <f t="shared" ca="1" si="25"/>
        <v>154.16805801757616</v>
      </c>
      <c r="AF13" s="8" t="s">
        <v>465</v>
      </c>
    </row>
    <row r="14" spans="1:49" ht="15.75" x14ac:dyDescent="0.3">
      <c r="A14" s="11">
        <v>527828</v>
      </c>
      <c r="B14" s="11" t="s">
        <v>13480</v>
      </c>
      <c r="C14" s="11">
        <v>3</v>
      </c>
      <c r="D14" s="11" t="s">
        <v>480</v>
      </c>
      <c r="E14" s="12" t="str">
        <f ca="1">_xlfn.XLOOKUP(RANDBETWEEN(1,20781),NAMES!$A$1:$A$20781,NAMES!$C$1:$C$20781,"---",0,1)&amp;" "&amp;_xlfn.XLOOKUP(RANDBETWEEN(1,20781),NAMES!$A$1:$A$20781,NAMES!$B$1:$B$20781,"---",0,1)</f>
        <v>Philip Mallicoat</v>
      </c>
      <c r="F14" s="17">
        <f t="shared" ca="1" si="0"/>
        <v>0.15043051731195053</v>
      </c>
      <c r="G14" s="17">
        <f t="shared" ca="1" si="1"/>
        <v>5.9348326662468913E-2</v>
      </c>
      <c r="H14" s="17">
        <f t="shared" ca="1" si="2"/>
        <v>7.4783065999258446E-4</v>
      </c>
      <c r="I14" s="17">
        <f t="shared" ca="1" si="3"/>
        <v>2.6458464983423871E-2</v>
      </c>
      <c r="J14" s="17">
        <f t="shared" ca="1" si="4"/>
        <v>7.7405425998521835E-2</v>
      </c>
      <c r="K14" s="17">
        <f t="shared" ca="1" si="5"/>
        <v>0.1680713237247432</v>
      </c>
      <c r="L14" s="17">
        <f t="shared" ca="1" si="16"/>
        <v>0.51753811065889899</v>
      </c>
      <c r="M14" s="16">
        <f t="shared" ca="1" si="17"/>
        <v>1</v>
      </c>
      <c r="N14" s="8" t="s">
        <v>465</v>
      </c>
      <c r="O14" s="13">
        <f ca="1">SUM($F14:F14)</f>
        <v>0.15043051731195053</v>
      </c>
      <c r="P14" s="13">
        <f ca="1">SUM($F14:G14)</f>
        <v>0.20977884397441945</v>
      </c>
      <c r="Q14" s="13">
        <f ca="1">SUM($F14:H14)</f>
        <v>0.21052667463441205</v>
      </c>
      <c r="R14" s="13">
        <f ca="1">SUM($F14:I14)</f>
        <v>0.2369851396178359</v>
      </c>
      <c r="S14" s="13">
        <f ca="1">SUM($F14:J14)</f>
        <v>0.31439056561635775</v>
      </c>
      <c r="T14" s="13">
        <f ca="1">SUM($F14:K14)</f>
        <v>0.48246188934110096</v>
      </c>
      <c r="U14" s="13">
        <f ca="1">SUM($F14:L14)</f>
        <v>1</v>
      </c>
      <c r="V14" s="8" t="s">
        <v>465</v>
      </c>
      <c r="W14" s="15">
        <v>880</v>
      </c>
      <c r="X14" s="18">
        <f t="shared" ca="1" si="18"/>
        <v>129.77520289926187</v>
      </c>
      <c r="Y14" s="18">
        <f t="shared" ca="1" si="19"/>
        <v>52.550375083609353</v>
      </c>
      <c r="Z14" s="18">
        <f t="shared" ca="1" si="20"/>
        <v>0.10969679594009296</v>
      </c>
      <c r="AA14" s="18">
        <f t="shared" ca="1" si="21"/>
        <v>22.275110165664142</v>
      </c>
      <c r="AB14" s="18">
        <f t="shared" ca="1" si="22"/>
        <v>0.10969679594009296</v>
      </c>
      <c r="AC14" s="18">
        <f t="shared" ca="1" si="23"/>
        <v>22.275110165664142</v>
      </c>
      <c r="AD14" s="18">
        <f t="shared" ca="1" si="24"/>
        <v>66.351289439730451</v>
      </c>
      <c r="AE14" s="18">
        <f t="shared" ca="1" si="25"/>
        <v>144.01703352262476</v>
      </c>
      <c r="AF14" s="8" t="s">
        <v>465</v>
      </c>
    </row>
    <row r="15" spans="1:49" ht="15.75" x14ac:dyDescent="0.3">
      <c r="A15" s="11">
        <v>69246</v>
      </c>
      <c r="B15" s="11" t="s">
        <v>13480</v>
      </c>
      <c r="C15" s="11">
        <v>4</v>
      </c>
      <c r="D15" s="11" t="s">
        <v>480</v>
      </c>
      <c r="E15" s="12" t="str">
        <f ca="1">_xlfn.XLOOKUP(RANDBETWEEN(1,20781),NAMES!$A$1:$A$20781,NAMES!$C$1:$C$20781,"---",0,1)&amp;" "&amp;_xlfn.XLOOKUP(RANDBETWEEN(1,20781),NAMES!$A$1:$A$20781,NAMES!$B$1:$B$20781,"---",0,1)</f>
        <v>Joe Pearce</v>
      </c>
      <c r="F15" s="17">
        <f t="shared" ca="1" si="0"/>
        <v>0.17974405370825236</v>
      </c>
      <c r="G15" s="17">
        <f t="shared" ca="1" si="1"/>
        <v>3.8903107251411703E-2</v>
      </c>
      <c r="H15" s="17">
        <f t="shared" ca="1" si="2"/>
        <v>1.0236018996884696E-2</v>
      </c>
      <c r="I15" s="17">
        <f t="shared" ca="1" si="3"/>
        <v>2.8943689460748608E-2</v>
      </c>
      <c r="J15" s="17">
        <f t="shared" ca="1" si="4"/>
        <v>7.6221595245804741E-2</v>
      </c>
      <c r="K15" s="17">
        <f t="shared" ca="1" si="5"/>
        <v>0.19979933544327677</v>
      </c>
      <c r="L15" s="17">
        <f t="shared" ca="1" si="16"/>
        <v>0.46615219989362111</v>
      </c>
      <c r="M15" s="16">
        <f t="shared" ca="1" si="17"/>
        <v>1</v>
      </c>
      <c r="N15" s="8" t="s">
        <v>465</v>
      </c>
      <c r="O15" s="13">
        <f ca="1">SUM($F15:F15)</f>
        <v>0.17974405370825236</v>
      </c>
      <c r="P15" s="13">
        <f ca="1">SUM($F15:G15)</f>
        <v>0.21864716095966408</v>
      </c>
      <c r="Q15" s="13">
        <f ca="1">SUM($F15:H15)</f>
        <v>0.22888317995654878</v>
      </c>
      <c r="R15" s="13">
        <f ca="1">SUM($F15:I15)</f>
        <v>0.25782686941729738</v>
      </c>
      <c r="S15" s="13">
        <f ca="1">SUM($F15:J15)</f>
        <v>0.33404846466310212</v>
      </c>
      <c r="T15" s="13">
        <f ca="1">SUM($F15:K15)</f>
        <v>0.53384780010637889</v>
      </c>
      <c r="U15" s="13">
        <f ca="1">SUM($F15:L15)</f>
        <v>1</v>
      </c>
      <c r="V15" s="8" t="s">
        <v>465</v>
      </c>
      <c r="W15" s="15">
        <v>880</v>
      </c>
      <c r="X15" s="18">
        <f t="shared" ca="1" si="18"/>
        <v>159.0887392955637</v>
      </c>
      <c r="Y15" s="18">
        <f t="shared" ca="1" si="19"/>
        <v>32.105155672552144</v>
      </c>
      <c r="Z15" s="18">
        <f t="shared" ca="1" si="20"/>
        <v>9.5978851328322037</v>
      </c>
      <c r="AA15" s="18">
        <f t="shared" ca="1" si="21"/>
        <v>24.76033464298888</v>
      </c>
      <c r="AB15" s="18">
        <f t="shared" ca="1" si="22"/>
        <v>9.5978851328322037</v>
      </c>
      <c r="AC15" s="18">
        <f t="shared" ca="1" si="23"/>
        <v>24.76033464298888</v>
      </c>
      <c r="AD15" s="18">
        <f t="shared" ca="1" si="24"/>
        <v>65.167458687013351</v>
      </c>
      <c r="AE15" s="18">
        <f t="shared" ca="1" si="25"/>
        <v>175.74504524115832</v>
      </c>
      <c r="AF15" s="8" t="s">
        <v>465</v>
      </c>
    </row>
    <row r="16" spans="1:49" ht="15.75" x14ac:dyDescent="0.3">
      <c r="A16" s="11">
        <v>443683</v>
      </c>
      <c r="B16" s="11" t="s">
        <v>13480</v>
      </c>
      <c r="C16" s="11">
        <v>5</v>
      </c>
      <c r="D16" s="11" t="s">
        <v>480</v>
      </c>
      <c r="E16" s="12" t="str">
        <f ca="1">_xlfn.XLOOKUP(RANDBETWEEN(1,20781),NAMES!$A$1:$A$20781,NAMES!$C$1:$C$20781,"---",0,1)&amp;" "&amp;_xlfn.XLOOKUP(RANDBETWEEN(1,20781),NAMES!$A$1:$A$20781,NAMES!$B$1:$B$20781,"---",0,1)</f>
        <v>Jerry Merchant</v>
      </c>
      <c r="F16" s="17">
        <f t="shared" ca="1" si="0"/>
        <v>0.14153653670112404</v>
      </c>
      <c r="G16" s="17">
        <f t="shared" ca="1" si="1"/>
        <v>4.3224899024898594E-2</v>
      </c>
      <c r="H16" s="17">
        <f t="shared" ca="1" si="2"/>
        <v>4.3642247158596128E-3</v>
      </c>
      <c r="I16" s="17">
        <f t="shared" ca="1" si="3"/>
        <v>3.1195747933725419E-2</v>
      </c>
      <c r="J16" s="17">
        <f t="shared" ca="1" si="4"/>
        <v>0.10160465007892791</v>
      </c>
      <c r="K16" s="17">
        <f t="shared" ca="1" si="5"/>
        <v>0.18348111860059765</v>
      </c>
      <c r="L16" s="17">
        <f t="shared" ca="1" si="16"/>
        <v>0.49459282294486673</v>
      </c>
      <c r="M16" s="16">
        <f t="shared" ca="1" si="17"/>
        <v>1</v>
      </c>
      <c r="N16" s="8" t="s">
        <v>465</v>
      </c>
      <c r="O16" s="13">
        <f ca="1">SUM($F16:F16)</f>
        <v>0.14153653670112404</v>
      </c>
      <c r="P16" s="13">
        <f ca="1">SUM($F16:G16)</f>
        <v>0.18476143572602263</v>
      </c>
      <c r="Q16" s="13">
        <f ca="1">SUM($F16:H16)</f>
        <v>0.18912566044188225</v>
      </c>
      <c r="R16" s="13">
        <f ca="1">SUM($F16:I16)</f>
        <v>0.22032140837560768</v>
      </c>
      <c r="S16" s="13">
        <f ca="1">SUM($F16:J16)</f>
        <v>0.32192605845453559</v>
      </c>
      <c r="T16" s="13">
        <f ca="1">SUM($F16:K16)</f>
        <v>0.50540717705513327</v>
      </c>
      <c r="U16" s="13">
        <f ca="1">SUM($F16:L16)</f>
        <v>1</v>
      </c>
      <c r="V16" s="8" t="s">
        <v>465</v>
      </c>
      <c r="W16" s="15">
        <v>880</v>
      </c>
      <c r="X16" s="18">
        <f t="shared" ca="1" si="18"/>
        <v>120.88122228843538</v>
      </c>
      <c r="Y16" s="18">
        <f t="shared" ca="1" si="19"/>
        <v>36.426947446039037</v>
      </c>
      <c r="Z16" s="18">
        <f t="shared" ca="1" si="20"/>
        <v>3.726090851807121</v>
      </c>
      <c r="AA16" s="18">
        <f t="shared" ca="1" si="21"/>
        <v>27.01239311596569</v>
      </c>
      <c r="AB16" s="18">
        <f t="shared" ca="1" si="22"/>
        <v>3.726090851807121</v>
      </c>
      <c r="AC16" s="18">
        <f t="shared" ca="1" si="23"/>
        <v>27.01239311596569</v>
      </c>
      <c r="AD16" s="18">
        <f t="shared" ca="1" si="24"/>
        <v>90.550513520136519</v>
      </c>
      <c r="AE16" s="18">
        <f t="shared" ca="1" si="25"/>
        <v>159.42682839847922</v>
      </c>
      <c r="AF16" s="8" t="s">
        <v>465</v>
      </c>
    </row>
    <row r="17" spans="1:49" ht="15.75" x14ac:dyDescent="0.3">
      <c r="A17" s="11">
        <v>834019</v>
      </c>
      <c r="B17" s="11" t="s">
        <v>13480</v>
      </c>
      <c r="C17" s="11">
        <v>6</v>
      </c>
      <c r="D17" s="11" t="s">
        <v>480</v>
      </c>
      <c r="E17" s="12" t="str">
        <f ca="1">_xlfn.XLOOKUP(RANDBETWEEN(1,20781),NAMES!$A$1:$A$20781,NAMES!$C$1:$C$20781,"---",0,1)&amp;" "&amp;_xlfn.XLOOKUP(RANDBETWEEN(1,20781),NAMES!$A$1:$A$20781,NAMES!$B$1:$B$20781,"---",0,1)</f>
        <v>Bob Stoddard</v>
      </c>
      <c r="F17" s="17">
        <f t="shared" ca="1" si="0"/>
        <v>0.13849297598709864</v>
      </c>
      <c r="G17" s="17">
        <f t="shared" ca="1" si="1"/>
        <v>3.3483824386387438E-2</v>
      </c>
      <c r="H17" s="17">
        <f t="shared" ca="1" si="2"/>
        <v>4.9910437147217424E-3</v>
      </c>
      <c r="I17" s="17">
        <f t="shared" ca="1" si="3"/>
        <v>2.9436298701198467E-2</v>
      </c>
      <c r="J17" s="17">
        <f t="shared" ca="1" si="4"/>
        <v>5.5933027981238684E-2</v>
      </c>
      <c r="K17" s="17">
        <f t="shared" ca="1" si="5"/>
        <v>0.12029301774017771</v>
      </c>
      <c r="L17" s="17">
        <f t="shared" ca="1" si="16"/>
        <v>0.61736981148917724</v>
      </c>
      <c r="M17" s="16">
        <f t="shared" ca="1" si="17"/>
        <v>1</v>
      </c>
      <c r="N17" s="8" t="s">
        <v>465</v>
      </c>
      <c r="O17" s="13">
        <f ca="1">SUM($F17:F17)</f>
        <v>0.13849297598709864</v>
      </c>
      <c r="P17" s="13">
        <f ca="1">SUM($F17:G17)</f>
        <v>0.17197680037348609</v>
      </c>
      <c r="Q17" s="13">
        <f ca="1">SUM($F17:H17)</f>
        <v>0.17696784408820784</v>
      </c>
      <c r="R17" s="13">
        <f ca="1">SUM($F17:I17)</f>
        <v>0.2064041427894063</v>
      </c>
      <c r="S17" s="13">
        <f ca="1">SUM($F17:J17)</f>
        <v>0.262337170770645</v>
      </c>
      <c r="T17" s="13">
        <f ca="1">SUM($F17:K17)</f>
        <v>0.3826301885108227</v>
      </c>
      <c r="U17" s="13">
        <f ca="1">SUM($F17:L17)</f>
        <v>1</v>
      </c>
      <c r="V17" s="8" t="s">
        <v>465</v>
      </c>
      <c r="W17" s="15">
        <v>880</v>
      </c>
      <c r="X17" s="18">
        <f t="shared" ca="1" si="18"/>
        <v>117.83766157440998</v>
      </c>
      <c r="Y17" s="18">
        <f t="shared" ca="1" si="19"/>
        <v>26.685872807527883</v>
      </c>
      <c r="Z17" s="18">
        <f t="shared" ca="1" si="20"/>
        <v>4.352909850669251</v>
      </c>
      <c r="AA17" s="18">
        <f t="shared" ca="1" si="21"/>
        <v>25.252943883438739</v>
      </c>
      <c r="AB17" s="18">
        <f t="shared" ca="1" si="22"/>
        <v>4.352909850669251</v>
      </c>
      <c r="AC17" s="18">
        <f t="shared" ca="1" si="23"/>
        <v>25.252943883438739</v>
      </c>
      <c r="AD17" s="18">
        <f t="shared" ca="1" si="24"/>
        <v>44.878891422447296</v>
      </c>
      <c r="AE17" s="18">
        <f t="shared" ca="1" si="25"/>
        <v>96.23872753805928</v>
      </c>
      <c r="AF17" s="8" t="s">
        <v>465</v>
      </c>
      <c r="AH17" s="2">
        <v>1.0894153171249294</v>
      </c>
      <c r="AI17" s="3">
        <v>1.0583998580163902</v>
      </c>
      <c r="AJ17" s="2"/>
      <c r="AK17" s="2"/>
      <c r="AL17" s="2"/>
      <c r="AM17" s="2"/>
      <c r="AQ17" s="6" t="s">
        <v>461</v>
      </c>
      <c r="AR17" s="6" t="s">
        <v>457</v>
      </c>
      <c r="AS17" s="6" t="s">
        <v>456</v>
      </c>
      <c r="AT17" s="6" t="s">
        <v>455</v>
      </c>
      <c r="AU17" s="6" t="s">
        <v>454</v>
      </c>
      <c r="AV17" s="6" t="s">
        <v>453</v>
      </c>
      <c r="AW17" s="6" t="s">
        <v>452</v>
      </c>
    </row>
    <row r="18" spans="1:49" ht="15.75" x14ac:dyDescent="0.3">
      <c r="A18" s="11">
        <v>97581</v>
      </c>
      <c r="B18" s="11" t="s">
        <v>13480</v>
      </c>
      <c r="C18" s="11">
        <v>7</v>
      </c>
      <c r="D18" s="11" t="s">
        <v>480</v>
      </c>
      <c r="E18" s="12" t="str">
        <f ca="1">_xlfn.XLOOKUP(RANDBETWEEN(1,20781),NAMES!$A$1:$A$20781,NAMES!$C$1:$C$20781,"---",0,1)&amp;" "&amp;_xlfn.XLOOKUP(RANDBETWEEN(1,20781),NAMES!$A$1:$A$20781,NAMES!$B$1:$B$20781,"---",0,1)</f>
        <v>Scott Boone</v>
      </c>
      <c r="F18" s="17">
        <f t="shared" ca="1" si="0"/>
        <v>0.15917499167170696</v>
      </c>
      <c r="G18" s="17">
        <f t="shared" ca="1" si="1"/>
        <v>5.3705797117923872E-2</v>
      </c>
      <c r="H18" s="17">
        <f t="shared" ca="1" si="2"/>
        <v>7.6256343479735242E-3</v>
      </c>
      <c r="I18" s="17">
        <f t="shared" ca="1" si="3"/>
        <v>3.0505894299116695E-2</v>
      </c>
      <c r="J18" s="17">
        <f t="shared" ca="1" si="4"/>
        <v>5.0739977146159861E-2</v>
      </c>
      <c r="K18" s="17">
        <f t="shared" ca="1" si="5"/>
        <v>0.18339787884694453</v>
      </c>
      <c r="L18" s="17">
        <f t="shared" ca="1" si="16"/>
        <v>0.51484982657017464</v>
      </c>
      <c r="M18" s="16">
        <f t="shared" ca="1" si="17"/>
        <v>1</v>
      </c>
      <c r="N18" s="8" t="s">
        <v>465</v>
      </c>
      <c r="O18" s="13">
        <f ca="1">SUM($F18:F18)</f>
        <v>0.15917499167170696</v>
      </c>
      <c r="P18" s="13">
        <f ca="1">SUM($F18:G18)</f>
        <v>0.21288078878963082</v>
      </c>
      <c r="Q18" s="13">
        <f ca="1">SUM($F18:H18)</f>
        <v>0.22050642313760435</v>
      </c>
      <c r="R18" s="13">
        <f ca="1">SUM($F18:I18)</f>
        <v>0.25101231743672103</v>
      </c>
      <c r="S18" s="13">
        <f ca="1">SUM($F18:J18)</f>
        <v>0.30175229458288089</v>
      </c>
      <c r="T18" s="13">
        <f ca="1">SUM($F18:K18)</f>
        <v>0.48515017342982542</v>
      </c>
      <c r="U18" s="13">
        <f ca="1">SUM($F18:L18)</f>
        <v>1</v>
      </c>
      <c r="V18" s="8" t="s">
        <v>465</v>
      </c>
      <c r="W18" s="15">
        <v>880</v>
      </c>
      <c r="X18" s="18">
        <f t="shared" ca="1" si="18"/>
        <v>138.51967725901829</v>
      </c>
      <c r="Y18" s="18">
        <f t="shared" ca="1" si="19"/>
        <v>46.907845539064311</v>
      </c>
      <c r="Z18" s="18">
        <f t="shared" ca="1" si="20"/>
        <v>6.9875004839210328</v>
      </c>
      <c r="AA18" s="18">
        <f t="shared" ca="1" si="21"/>
        <v>26.322539481356966</v>
      </c>
      <c r="AB18" s="18">
        <f t="shared" ca="1" si="22"/>
        <v>6.9875004839210328</v>
      </c>
      <c r="AC18" s="18">
        <f t="shared" ca="1" si="23"/>
        <v>26.322539481356966</v>
      </c>
      <c r="AD18" s="18">
        <f t="shared" ca="1" si="24"/>
        <v>39.685840587368475</v>
      </c>
      <c r="AE18" s="18">
        <f t="shared" ca="1" si="25"/>
        <v>159.3435886448261</v>
      </c>
      <c r="AF18" s="8" t="s">
        <v>465</v>
      </c>
      <c r="AH18" s="8" t="s">
        <v>461</v>
      </c>
      <c r="AI18" s="8" t="s">
        <v>457</v>
      </c>
      <c r="AJ18" s="8" t="s">
        <v>456</v>
      </c>
      <c r="AK18" s="8" t="s">
        <v>455</v>
      </c>
      <c r="AL18" s="8" t="s">
        <v>454</v>
      </c>
      <c r="AM18" s="8" t="s">
        <v>453</v>
      </c>
      <c r="AN18" s="8" t="s">
        <v>452</v>
      </c>
      <c r="AO18" s="8" t="s">
        <v>447</v>
      </c>
      <c r="AQ18" s="5" t="s">
        <v>460</v>
      </c>
      <c r="AR18" s="5">
        <v>136.27948717948718</v>
      </c>
      <c r="AS18" s="5">
        <v>40.458119658119656</v>
      </c>
      <c r="AT18" s="5">
        <v>4.1205128205128201</v>
      </c>
      <c r="AU18" s="5">
        <v>22.677777777777777</v>
      </c>
      <c r="AV18" s="5">
        <v>63.155555555555559</v>
      </c>
      <c r="AW18" s="5">
        <v>160.87094017094017</v>
      </c>
    </row>
    <row r="19" spans="1:49" ht="15.75" x14ac:dyDescent="0.3">
      <c r="A19" s="11">
        <v>136271</v>
      </c>
      <c r="B19" s="11" t="s">
        <v>13480</v>
      </c>
      <c r="C19" s="11">
        <v>8</v>
      </c>
      <c r="D19" s="11" t="s">
        <v>480</v>
      </c>
      <c r="E19" s="12" t="str">
        <f ca="1">_xlfn.XLOOKUP(RANDBETWEEN(1,20781),NAMES!$A$1:$A$20781,NAMES!$C$1:$C$20781,"---",0,1)&amp;" "&amp;_xlfn.XLOOKUP(RANDBETWEEN(1,20781),NAMES!$A$1:$A$20781,NAMES!$B$1:$B$20781,"---",0,1)</f>
        <v>Al Darwin</v>
      </c>
      <c r="F19" s="17">
        <f t="shared" ca="1" si="0"/>
        <v>0.15385917769417545</v>
      </c>
      <c r="G19" s="17">
        <f t="shared" ca="1" si="1"/>
        <v>4.9288014857787332E-2</v>
      </c>
      <c r="H19" s="17">
        <f t="shared" ca="1" si="2"/>
        <v>2.9716857646751439E-3</v>
      </c>
      <c r="I19" s="17">
        <f t="shared" ca="1" si="3"/>
        <v>2.707634663281103E-2</v>
      </c>
      <c r="J19" s="17">
        <f t="shared" ca="1" si="4"/>
        <v>5.3293657172267812E-2</v>
      </c>
      <c r="K19" s="17">
        <f t="shared" ca="1" si="5"/>
        <v>0.19844060947342448</v>
      </c>
      <c r="L19" s="17">
        <f t="shared" ca="1" si="16"/>
        <v>0.5150705084048588</v>
      </c>
      <c r="M19" s="16">
        <f t="shared" ca="1" si="17"/>
        <v>1</v>
      </c>
      <c r="N19" s="8" t="s">
        <v>465</v>
      </c>
      <c r="O19" s="13">
        <f ca="1">SUM($F19:F19)</f>
        <v>0.15385917769417545</v>
      </c>
      <c r="P19" s="13">
        <f ca="1">SUM($F19:G19)</f>
        <v>0.20314719255196279</v>
      </c>
      <c r="Q19" s="13">
        <f ca="1">SUM($F19:H19)</f>
        <v>0.20611887831663792</v>
      </c>
      <c r="R19" s="13">
        <f ca="1">SUM($F19:I19)</f>
        <v>0.23319522494944894</v>
      </c>
      <c r="S19" s="13">
        <f ca="1">SUM($F19:J19)</f>
        <v>0.28648888212171675</v>
      </c>
      <c r="T19" s="13">
        <f ca="1">SUM($F19:K19)</f>
        <v>0.4849294915951412</v>
      </c>
      <c r="U19" s="13">
        <f ca="1">SUM($F19:L19)</f>
        <v>1</v>
      </c>
      <c r="V19" s="8" t="s">
        <v>465</v>
      </c>
      <c r="W19" s="15">
        <v>880</v>
      </c>
      <c r="X19" s="18">
        <f t="shared" ca="1" si="18"/>
        <v>133.2038632814868</v>
      </c>
      <c r="Y19" s="18">
        <f t="shared" ca="1" si="19"/>
        <v>42.490063278927771</v>
      </c>
      <c r="Z19" s="18">
        <f t="shared" ca="1" si="20"/>
        <v>2.3335519006226524</v>
      </c>
      <c r="AA19" s="18">
        <f t="shared" ca="1" si="21"/>
        <v>22.892991815051303</v>
      </c>
      <c r="AB19" s="18">
        <f t="shared" ca="1" si="22"/>
        <v>2.3335519006226524</v>
      </c>
      <c r="AC19" s="18">
        <f t="shared" ca="1" si="23"/>
        <v>22.892991815051303</v>
      </c>
      <c r="AD19" s="18">
        <f t="shared" ca="1" si="24"/>
        <v>42.239520613476429</v>
      </c>
      <c r="AE19" s="18">
        <f t="shared" ca="1" si="25"/>
        <v>174.38631927130604</v>
      </c>
      <c r="AF19" s="8" t="s">
        <v>465</v>
      </c>
      <c r="AH19" s="9">
        <v>1000</v>
      </c>
      <c r="AI19" s="10">
        <v>0.158</v>
      </c>
      <c r="AJ19" s="10">
        <v>5.1999999999999998E-2</v>
      </c>
      <c r="AK19" s="10">
        <v>4.8813176360247637E-3</v>
      </c>
      <c r="AL19" s="10">
        <v>3.2000000000000001E-2</v>
      </c>
      <c r="AM19" s="10">
        <v>8.4557104355483553E-2</v>
      </c>
      <c r="AN19" s="10">
        <v>0.184</v>
      </c>
      <c r="AO19" s="10">
        <v>1.0894153171249294</v>
      </c>
      <c r="AQ19" s="5" t="s">
        <v>459</v>
      </c>
      <c r="AR19" s="5">
        <v>18.833283418509541</v>
      </c>
      <c r="AS19" s="5">
        <v>7.6458416583710882</v>
      </c>
      <c r="AT19" s="5">
        <v>2.2393188527161025</v>
      </c>
      <c r="AU19" s="5">
        <v>6.4102357614108847</v>
      </c>
      <c r="AV19" s="5">
        <v>17.815893580237603</v>
      </c>
      <c r="AW19" s="5">
        <v>44.884868516001319</v>
      </c>
    </row>
    <row r="20" spans="1:49" ht="15.75" x14ac:dyDescent="0.3">
      <c r="A20" s="11">
        <v>852163</v>
      </c>
      <c r="B20" s="11" t="s">
        <v>13480</v>
      </c>
      <c r="C20" s="11">
        <v>9</v>
      </c>
      <c r="D20" s="11" t="s">
        <v>480</v>
      </c>
      <c r="E20" s="12" t="str">
        <f ca="1">_xlfn.XLOOKUP(RANDBETWEEN(1,20781),NAMES!$A$1:$A$20781,NAMES!$C$1:$C$20781,"---",0,1)&amp;" "&amp;_xlfn.XLOOKUP(RANDBETWEEN(1,20781),NAMES!$A$1:$A$20781,NAMES!$B$1:$B$20781,"---",0,1)</f>
        <v>Dylan Stryker</v>
      </c>
      <c r="F20" s="17">
        <f t="shared" ca="1" si="0"/>
        <v>0.16214453294517431</v>
      </c>
      <c r="G20" s="17">
        <f t="shared" ca="1" si="1"/>
        <v>5.9225264026235805E-2</v>
      </c>
      <c r="H20" s="17">
        <f t="shared" ca="1" si="2"/>
        <v>7.7605498095660152E-3</v>
      </c>
      <c r="I20" s="17">
        <f t="shared" ca="1" si="3"/>
        <v>2.8926639475200844E-2</v>
      </c>
      <c r="J20" s="17">
        <f t="shared" ca="1" si="4"/>
        <v>4.9112386057097397E-2</v>
      </c>
      <c r="K20" s="17">
        <f t="shared" ca="1" si="5"/>
        <v>0.21652389969246305</v>
      </c>
      <c r="L20" s="17">
        <f t="shared" ca="1" si="16"/>
        <v>0.47630672799426255</v>
      </c>
      <c r="M20" s="16">
        <f t="shared" ca="1" si="17"/>
        <v>1</v>
      </c>
      <c r="N20" s="8" t="s">
        <v>465</v>
      </c>
      <c r="O20" s="13">
        <f ca="1">SUM($F20:F20)</f>
        <v>0.16214453294517431</v>
      </c>
      <c r="P20" s="13">
        <f ca="1">SUM($F20:G20)</f>
        <v>0.22136979697141013</v>
      </c>
      <c r="Q20" s="13">
        <f ca="1">SUM($F20:H20)</f>
        <v>0.22913034678097613</v>
      </c>
      <c r="R20" s="13">
        <f ca="1">SUM($F20:I20)</f>
        <v>0.25805698625617696</v>
      </c>
      <c r="S20" s="13">
        <f ca="1">SUM($F20:J20)</f>
        <v>0.30716937231327435</v>
      </c>
      <c r="T20" s="13">
        <f ca="1">SUM($F20:K20)</f>
        <v>0.52369327200573745</v>
      </c>
      <c r="U20" s="13">
        <f ca="1">SUM($F20:L20)</f>
        <v>1</v>
      </c>
      <c r="V20" s="8" t="s">
        <v>465</v>
      </c>
      <c r="W20" s="15">
        <v>880</v>
      </c>
      <c r="X20" s="18">
        <f t="shared" ca="1" si="18"/>
        <v>141.48921853248567</v>
      </c>
      <c r="Y20" s="18">
        <f t="shared" ca="1" si="19"/>
        <v>52.427312447376245</v>
      </c>
      <c r="Z20" s="18">
        <f t="shared" ca="1" si="20"/>
        <v>7.1224159455135236</v>
      </c>
      <c r="AA20" s="18">
        <f t="shared" ca="1" si="21"/>
        <v>24.743284657441116</v>
      </c>
      <c r="AB20" s="18">
        <f t="shared" ca="1" si="22"/>
        <v>7.1224159455135236</v>
      </c>
      <c r="AC20" s="18">
        <f t="shared" ca="1" si="23"/>
        <v>24.743284657441116</v>
      </c>
      <c r="AD20" s="18">
        <f t="shared" ca="1" si="24"/>
        <v>38.058249498306012</v>
      </c>
      <c r="AE20" s="18">
        <f t="shared" ca="1" si="25"/>
        <v>192.46960949034462</v>
      </c>
      <c r="AF20" s="8" t="s">
        <v>465</v>
      </c>
    </row>
    <row r="21" spans="1:49" x14ac:dyDescent="0.25">
      <c r="E21" s="1"/>
      <c r="F21" s="1"/>
      <c r="G21" s="1"/>
      <c r="H21" s="1"/>
      <c r="I21" s="1"/>
      <c r="J21" s="1"/>
      <c r="K21" s="1"/>
      <c r="L21" s="1"/>
      <c r="M21" s="1"/>
      <c r="W21" s="1"/>
      <c r="X21" s="1"/>
      <c r="Y21" s="1"/>
      <c r="Z21" s="1"/>
      <c r="AA21" s="1"/>
      <c r="AB21" s="1"/>
      <c r="AC21" s="1"/>
      <c r="AD21" s="1"/>
      <c r="AE21" s="1"/>
    </row>
    <row r="22" spans="1:49" x14ac:dyDescent="0.25">
      <c r="E22" s="1"/>
      <c r="F22" s="1"/>
      <c r="G22" s="1"/>
      <c r="H22" s="1"/>
      <c r="I22" s="1"/>
      <c r="J22" s="1"/>
      <c r="K22" s="1"/>
      <c r="L22" s="1"/>
      <c r="M22" s="1"/>
      <c r="W22" s="1"/>
      <c r="X22" s="1"/>
      <c r="Y22" s="1"/>
      <c r="Z22" s="1"/>
      <c r="AA22" s="1"/>
      <c r="AB22" s="1"/>
      <c r="AC22" s="1"/>
      <c r="AD22" s="1"/>
      <c r="AE22" s="1"/>
    </row>
    <row r="23" spans="1:49" x14ac:dyDescent="0.25">
      <c r="E23" s="1"/>
      <c r="F23" s="1"/>
      <c r="G23" s="1"/>
      <c r="H23" s="1"/>
      <c r="I23" s="1"/>
      <c r="J23" s="1"/>
      <c r="K23" s="1"/>
      <c r="L23" s="1"/>
      <c r="M23" s="1"/>
      <c r="W23" s="1"/>
      <c r="X23" s="1"/>
      <c r="Y23" s="1"/>
      <c r="Z23" s="1"/>
      <c r="AA23" s="1"/>
      <c r="AB23" s="1"/>
      <c r="AC23" s="1"/>
      <c r="AD23" s="1"/>
      <c r="AE23" s="1"/>
    </row>
    <row r="24" spans="1:49" x14ac:dyDescent="0.25">
      <c r="E24" s="1"/>
      <c r="F24" s="1"/>
      <c r="G24" s="1"/>
      <c r="H24" s="1"/>
      <c r="I24" s="1"/>
      <c r="J24" s="1"/>
      <c r="K24" s="1"/>
      <c r="L24" s="1"/>
      <c r="M24" s="1"/>
      <c r="W24" s="1"/>
      <c r="X24" s="1"/>
      <c r="Y24" s="1"/>
      <c r="Z24" s="1"/>
      <c r="AA24" s="1"/>
      <c r="AB24" s="1"/>
      <c r="AC24" s="1"/>
      <c r="AD24" s="1"/>
      <c r="AE24" s="1"/>
    </row>
    <row r="25" spans="1:49" x14ac:dyDescent="0.25">
      <c r="E25" s="1"/>
      <c r="F25" s="1"/>
      <c r="G25" s="1"/>
      <c r="H25" s="1"/>
      <c r="I25" s="1"/>
      <c r="J25" s="1"/>
      <c r="K25" s="1"/>
      <c r="L25" s="1"/>
      <c r="M25" s="1"/>
      <c r="W25" s="1"/>
      <c r="X25" s="1"/>
      <c r="Y25" s="1"/>
      <c r="Z25" s="1"/>
      <c r="AA25" s="1"/>
      <c r="AB25" s="1"/>
      <c r="AC25" s="1"/>
      <c r="AD25" s="1"/>
      <c r="AE25" s="1"/>
    </row>
    <row r="26" spans="1:49" x14ac:dyDescent="0.25">
      <c r="E26" s="1"/>
      <c r="F26" s="1"/>
      <c r="G26" s="1"/>
      <c r="H26" s="1"/>
      <c r="I26" s="1"/>
      <c r="J26" s="1"/>
      <c r="K26" s="1"/>
      <c r="L26" s="1"/>
      <c r="M26" s="1"/>
      <c r="W26" s="1"/>
      <c r="X26" s="1"/>
      <c r="Y26" s="1"/>
      <c r="Z26" s="1"/>
      <c r="AA26" s="1"/>
      <c r="AB26" s="1"/>
      <c r="AC26" s="1"/>
      <c r="AD26" s="1"/>
      <c r="AE26" s="1"/>
    </row>
    <row r="27" spans="1:49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 spans="1:49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</row>
    <row r="29" spans="1:49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 spans="1:49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 spans="1:49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 spans="1:49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 spans="1:32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 spans="1:32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</row>
    <row r="35" spans="1:32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</row>
    <row r="36" spans="1:32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</row>
    <row r="37" spans="1:32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</row>
    <row r="38" spans="1:32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</row>
    <row r="39" spans="1:32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</row>
    <row r="40" spans="1:32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</row>
    <row r="41" spans="1:32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 spans="1:32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</row>
    <row r="43" spans="1:32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</row>
    <row r="44" spans="1:32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</row>
    <row r="45" spans="1:32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</row>
    <row r="46" spans="1:32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</row>
    <row r="47" spans="1:32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 spans="1:32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 spans="1:32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</row>
    <row r="50" spans="1:32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</row>
    <row r="51" spans="1:32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 spans="1:32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 spans="1:32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</row>
    <row r="54" spans="1:32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</row>
    <row r="55" spans="1:32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</row>
    <row r="56" spans="1:32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 spans="1:32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</row>
    <row r="58" spans="1:32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 spans="1:32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  <row r="60" spans="1:32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</row>
    <row r="61" spans="1:32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</row>
    <row r="62" spans="1:32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</row>
    <row r="63" spans="1:32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</row>
    <row r="64" spans="1:32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</row>
    <row r="65" spans="1:32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</row>
    <row r="66" spans="1:32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</row>
    <row r="67" spans="1:32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</row>
    <row r="68" spans="1:32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</row>
    <row r="69" spans="1:32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</row>
    <row r="70" spans="1:32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</row>
    <row r="71" spans="1:32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</row>
    <row r="72" spans="1:32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</row>
    <row r="73" spans="1:32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</row>
    <row r="74" spans="1:32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</row>
    <row r="75" spans="1:32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</row>
    <row r="76" spans="1:32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</row>
    <row r="77" spans="1:32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</row>
    <row r="78" spans="1:32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</row>
    <row r="79" spans="1:32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</row>
    <row r="80" spans="1:32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</row>
    <row r="81" spans="1:32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</row>
    <row r="82" spans="1:32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</row>
    <row r="83" spans="1:32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</row>
    <row r="84" spans="1:32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</row>
    <row r="85" spans="1:32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</row>
    <row r="86" spans="1:32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</row>
    <row r="87" spans="1:32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</row>
    <row r="88" spans="1:32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</row>
    <row r="89" spans="1:32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</row>
    <row r="90" spans="1:32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</row>
    <row r="91" spans="1:32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</row>
    <row r="92" spans="1:32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</row>
    <row r="93" spans="1:32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</row>
    <row r="94" spans="1:32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</row>
    <row r="95" spans="1:32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</row>
    <row r="96" spans="1:32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</row>
    <row r="97" spans="1:32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</row>
    <row r="98" spans="1:32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</row>
    <row r="99" spans="1:32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</row>
    <row r="100" spans="1:32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</row>
    <row r="101" spans="1:32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</row>
    <row r="102" spans="1:32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</row>
    <row r="103" spans="1:32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</row>
    <row r="104" spans="1:32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</row>
    <row r="105" spans="1:32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</row>
    <row r="106" spans="1:32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</row>
    <row r="107" spans="1:32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</row>
    <row r="108" spans="1:32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</row>
    <row r="109" spans="1:32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</row>
    <row r="110" spans="1:32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</row>
    <row r="111" spans="1:32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</row>
    <row r="112" spans="1:32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</row>
    <row r="113" spans="1:32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</row>
    <row r="114" spans="1:32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</row>
    <row r="115" spans="1:32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</row>
    <row r="116" spans="1:32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</row>
    <row r="117" spans="1:32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</row>
    <row r="118" spans="1:32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</row>
    <row r="119" spans="1:32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</row>
    <row r="120" spans="1:32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</row>
    <row r="121" spans="1:32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</row>
    <row r="122" spans="1:32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</row>
    <row r="123" spans="1:32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</row>
    <row r="124" spans="1:32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</row>
    <row r="125" spans="1:32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</row>
    <row r="126" spans="1:32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</row>
    <row r="127" spans="1:32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</row>
    <row r="128" spans="1:32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</row>
    <row r="129" spans="1:32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</row>
    <row r="130" spans="1:32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</row>
    <row r="131" spans="1:32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</row>
    <row r="132" spans="1:32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</row>
    <row r="133" spans="1:32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</row>
    <row r="134" spans="1:32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</row>
    <row r="135" spans="1:32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</row>
    <row r="136" spans="1:32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</row>
    <row r="137" spans="1:32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</row>
    <row r="138" spans="1:32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</row>
    <row r="139" spans="1:32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</row>
    <row r="140" spans="1:32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</row>
    <row r="141" spans="1:32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</row>
    <row r="142" spans="1:32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</row>
    <row r="143" spans="1:32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</row>
    <row r="144" spans="1:32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</row>
    <row r="145" spans="1:32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</row>
    <row r="146" spans="1:32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</row>
    <row r="147" spans="1:32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</row>
    <row r="148" spans="1:32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</row>
    <row r="149" spans="1:32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</row>
    <row r="150" spans="1:32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</row>
    <row r="151" spans="1:32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</row>
    <row r="152" spans="1:32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</row>
    <row r="153" spans="1:32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</row>
    <row r="154" spans="1:32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</row>
    <row r="155" spans="1:32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</row>
    <row r="156" spans="1:32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</row>
    <row r="157" spans="1:32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</row>
    <row r="158" spans="1:32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</row>
    <row r="159" spans="1:32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</row>
    <row r="160" spans="1:32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</row>
    <row r="161" spans="1:32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</row>
    <row r="162" spans="1:32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</row>
    <row r="163" spans="1:32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</row>
    <row r="164" spans="1:32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</row>
    <row r="165" spans="1:32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</row>
    <row r="166" spans="1:32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</row>
    <row r="167" spans="1:32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</row>
    <row r="168" spans="1:32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</row>
    <row r="169" spans="1:32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</row>
    <row r="170" spans="1:32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</row>
    <row r="171" spans="1:32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</row>
    <row r="172" spans="1:32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</row>
    <row r="173" spans="1:32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</row>
    <row r="174" spans="1:32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</row>
    <row r="175" spans="1:32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</row>
    <row r="176" spans="1:32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</row>
    <row r="177" spans="1:32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</row>
    <row r="178" spans="1:32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</row>
    <row r="179" spans="1:32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</row>
    <row r="180" spans="1:32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</row>
    <row r="181" spans="1:32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</row>
    <row r="182" spans="1:32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</row>
    <row r="183" spans="1:32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</row>
    <row r="184" spans="1:32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</row>
    <row r="185" spans="1:32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</row>
    <row r="186" spans="1:32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</row>
    <row r="187" spans="1:32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</row>
    <row r="188" spans="1:32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</row>
    <row r="189" spans="1:32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</row>
    <row r="190" spans="1:32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</row>
    <row r="191" spans="1:32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</row>
    <row r="192" spans="1:32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</row>
    <row r="193" spans="1:32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</row>
    <row r="194" spans="1:32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</row>
    <row r="195" spans="1:32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</row>
    <row r="196" spans="1:32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</row>
    <row r="197" spans="1:32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</row>
    <row r="198" spans="1:32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</row>
    <row r="199" spans="1:32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</row>
    <row r="200" spans="1:32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</row>
    <row r="201" spans="1:32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</row>
    <row r="202" spans="1:32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</row>
    <row r="203" spans="1:32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</row>
    <row r="204" spans="1:32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</row>
    <row r="205" spans="1:32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</row>
    <row r="206" spans="1:32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</row>
    <row r="207" spans="1:32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</row>
    <row r="208" spans="1:32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</row>
    <row r="209" spans="1:32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</row>
    <row r="210" spans="1:32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</row>
    <row r="211" spans="1:32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</row>
    <row r="212" spans="1:32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</row>
    <row r="213" spans="1:32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</row>
    <row r="214" spans="1:32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</row>
    <row r="215" spans="1:32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</row>
    <row r="216" spans="1:32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</row>
    <row r="217" spans="1:32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</row>
    <row r="218" spans="1:32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</row>
    <row r="219" spans="1:32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</row>
    <row r="220" spans="1:32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</row>
    <row r="221" spans="1:32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</row>
    <row r="222" spans="1:32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</row>
    <row r="223" spans="1:32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</row>
    <row r="224" spans="1:32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</row>
    <row r="225" spans="1:32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</row>
    <row r="226" spans="1:32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</row>
    <row r="227" spans="1:32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</row>
    <row r="228" spans="1:32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</row>
    <row r="229" spans="1:32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</row>
    <row r="230" spans="1:32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</row>
    <row r="231" spans="1:32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</row>
    <row r="232" spans="1:32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</row>
    <row r="233" spans="1:32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</row>
    <row r="234" spans="1:32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</row>
    <row r="235" spans="1:32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</row>
    <row r="236" spans="1:32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</row>
    <row r="237" spans="1:32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</row>
    <row r="238" spans="1:32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</row>
    <row r="239" spans="1:32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</row>
    <row r="240" spans="1:32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</row>
    <row r="241" spans="1:32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</row>
    <row r="242" spans="1:32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</row>
    <row r="243" spans="1:32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</row>
    <row r="244" spans="1:32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</row>
    <row r="245" spans="1:32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</row>
    <row r="246" spans="1:32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</row>
    <row r="247" spans="1:32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</row>
    <row r="248" spans="1:32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</row>
    <row r="249" spans="1:32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</row>
    <row r="250" spans="1:32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</row>
    <row r="251" spans="1:32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</row>
    <row r="252" spans="1:32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</row>
    <row r="253" spans="1:32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</row>
    <row r="254" spans="1:32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</row>
    <row r="255" spans="1:32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</row>
    <row r="256" spans="1:32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</row>
    <row r="257" spans="1:32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</row>
    <row r="258" spans="1:32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</row>
    <row r="259" spans="1:32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</row>
    <row r="260" spans="1:32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</row>
    <row r="261" spans="1:32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</row>
    <row r="262" spans="1:32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</row>
    <row r="263" spans="1:32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</row>
    <row r="264" spans="1:32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</row>
    <row r="265" spans="1:32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</row>
    <row r="266" spans="1:32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</row>
    <row r="267" spans="1:32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</row>
    <row r="268" spans="1:32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</row>
    <row r="269" spans="1:32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</row>
    <row r="270" spans="1:32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</row>
    <row r="271" spans="1:32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</row>
    <row r="272" spans="1:32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</row>
    <row r="273" spans="1:32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</row>
    <row r="274" spans="1:32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</row>
    <row r="275" spans="1:32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</row>
    <row r="276" spans="1:32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</row>
    <row r="277" spans="1:32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</row>
    <row r="278" spans="1:32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</row>
    <row r="279" spans="1:32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</row>
    <row r="280" spans="1:32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</row>
    <row r="281" spans="1:32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</row>
    <row r="282" spans="1:32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</row>
    <row r="283" spans="1:32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</row>
    <row r="284" spans="1:32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</row>
    <row r="285" spans="1:32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</row>
    <row r="286" spans="1:32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</row>
    <row r="287" spans="1:32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</row>
    <row r="288" spans="1:32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</row>
    <row r="289" spans="1:32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</row>
    <row r="290" spans="1:32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</row>
    <row r="291" spans="1:32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</row>
    <row r="292" spans="1:32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</row>
    <row r="293" spans="1:32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</row>
    <row r="294" spans="1:32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</row>
    <row r="295" spans="1:32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</row>
    <row r="296" spans="1:32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</row>
    <row r="297" spans="1:32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</row>
    <row r="298" spans="1:32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</row>
    <row r="299" spans="1:32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</row>
    <row r="300" spans="1:32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</row>
    <row r="301" spans="1:32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</row>
    <row r="302" spans="1:32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</row>
    <row r="303" spans="1:32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</row>
    <row r="304" spans="1:32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</row>
    <row r="305" spans="1:32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</row>
    <row r="306" spans="1:32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</row>
    <row r="307" spans="1:32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</row>
    <row r="308" spans="1:32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</row>
    <row r="309" spans="1:32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</row>
    <row r="310" spans="1:32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</row>
    <row r="311" spans="1:32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</row>
    <row r="312" spans="1:32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</row>
    <row r="313" spans="1:32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</row>
    <row r="314" spans="1:32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</row>
    <row r="315" spans="1:32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</row>
    <row r="316" spans="1:32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</row>
    <row r="317" spans="1:32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</row>
    <row r="318" spans="1:32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</row>
    <row r="319" spans="1:32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</row>
    <row r="320" spans="1:32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</row>
    <row r="321" spans="1:32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</row>
    <row r="322" spans="1:32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</row>
    <row r="323" spans="1:32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</row>
    <row r="324" spans="1:32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</row>
    <row r="325" spans="1:32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</row>
    <row r="326" spans="1:32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</row>
    <row r="327" spans="1:32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</row>
    <row r="328" spans="1:32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</row>
    <row r="329" spans="1:32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</row>
    <row r="330" spans="1:32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</row>
    <row r="331" spans="1:32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</row>
    <row r="332" spans="1:32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</row>
    <row r="333" spans="1:32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</row>
    <row r="334" spans="1:32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</row>
    <row r="335" spans="1:32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</row>
    <row r="336" spans="1:32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</row>
    <row r="337" spans="1:32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</row>
    <row r="338" spans="1:32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</row>
    <row r="339" spans="1:32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</row>
    <row r="340" spans="1:32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</row>
    <row r="341" spans="1:32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</row>
    <row r="342" spans="1:32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</row>
    <row r="343" spans="1:32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</row>
    <row r="344" spans="1:32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</row>
    <row r="345" spans="1:32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</row>
    <row r="346" spans="1:32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</row>
    <row r="347" spans="1:32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</row>
    <row r="348" spans="1:32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</row>
    <row r="349" spans="1:32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</row>
    <row r="350" spans="1:32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</row>
    <row r="351" spans="1:32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</row>
    <row r="352" spans="1:32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</row>
    <row r="353" spans="1:32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</row>
    <row r="354" spans="1:32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</row>
    <row r="355" spans="1:32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</row>
    <row r="356" spans="1:32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</row>
    <row r="357" spans="1:32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</row>
    <row r="358" spans="1:32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</row>
    <row r="359" spans="1:32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</row>
    <row r="360" spans="1:32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</row>
    <row r="361" spans="1:32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</row>
    <row r="362" spans="1:32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</row>
    <row r="363" spans="1:32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</row>
    <row r="364" spans="1:32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</row>
    <row r="365" spans="1:32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</row>
    <row r="366" spans="1:32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</row>
    <row r="367" spans="1:32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</row>
    <row r="368" spans="1:32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</row>
    <row r="369" spans="1:32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</row>
    <row r="370" spans="1:32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</row>
    <row r="371" spans="1:32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</row>
    <row r="372" spans="1:32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</row>
    <row r="373" spans="1:32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</row>
    <row r="374" spans="1:32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</row>
    <row r="375" spans="1:32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</row>
    <row r="376" spans="1:32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</row>
    <row r="377" spans="1:32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</row>
    <row r="378" spans="1:32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</row>
    <row r="379" spans="1:32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</row>
    <row r="380" spans="1:32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</row>
    <row r="381" spans="1:32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</row>
    <row r="382" spans="1:32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</row>
    <row r="383" spans="1:32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</row>
    <row r="384" spans="1:32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</row>
    <row r="385" spans="1:32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</row>
    <row r="386" spans="1:32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</row>
  </sheetData>
  <conditionalFormatting sqref="A3:A11">
    <cfRule type="duplicateValues" dxfId="1" priority="151"/>
  </conditionalFormatting>
  <conditionalFormatting sqref="A12:A20">
    <cfRule type="duplicateValues" dxfId="0" priority="141"/>
  </conditionalFormatting>
  <conditionalFormatting sqref="C3:C11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20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1 G3:K3">
    <cfRule type="colorScale" priority="1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2:F20 G12:K12">
    <cfRule type="colorScale" priority="1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4:G11">
    <cfRule type="colorScale" priority="1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3:G20">
    <cfRule type="colorScale" priority="1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11">
    <cfRule type="colorScale" priority="1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3:H20">
    <cfRule type="colorScale" priority="1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4:I11">
    <cfRule type="colorScale" priority="1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3:I20">
    <cfRule type="colorScale" priority="1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4:J11">
    <cfRule type="colorScale" priority="1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3:J20">
    <cfRule type="colorScale" priority="1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11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3:K20">
    <cfRule type="colorScale" priority="1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3:L11">
    <cfRule type="colorScale" priority="1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2:L20">
    <cfRule type="colorScale" priority="1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3FA1F-5889-4A33-BD75-0C8E92730CB7}">
  <sheetPr>
    <tabColor theme="1"/>
  </sheetPr>
  <dimension ref="A1:C20781"/>
  <sheetViews>
    <sheetView workbookViewId="0"/>
  </sheetViews>
  <sheetFormatPr defaultRowHeight="15" x14ac:dyDescent="0.25"/>
  <cols>
    <col min="1" max="1" width="7.7109375" bestFit="1" customWidth="1"/>
    <col min="2" max="2" width="22.28515625" bestFit="1" customWidth="1"/>
    <col min="3" max="3" width="19.5703125" bestFit="1" customWidth="1"/>
  </cols>
  <sheetData>
    <row r="1" spans="1:3" x14ac:dyDescent="0.25">
      <c r="A1" s="1">
        <v>1</v>
      </c>
      <c r="B1" s="1" t="s">
        <v>919</v>
      </c>
      <c r="C1" s="1" t="s">
        <v>918</v>
      </c>
    </row>
    <row r="2" spans="1:3" x14ac:dyDescent="0.25">
      <c r="A2" s="1">
        <f>A1+1</f>
        <v>2</v>
      </c>
      <c r="B2" s="1" t="s">
        <v>921</v>
      </c>
      <c r="C2" s="1" t="s">
        <v>920</v>
      </c>
    </row>
    <row r="3" spans="1:3" x14ac:dyDescent="0.25">
      <c r="A3" s="1">
        <f t="shared" ref="A3:A66" si="0">A2+1</f>
        <v>3</v>
      </c>
      <c r="B3" s="1" t="s">
        <v>921</v>
      </c>
      <c r="C3" s="1" t="s">
        <v>922</v>
      </c>
    </row>
    <row r="4" spans="1:3" x14ac:dyDescent="0.25">
      <c r="A4" s="1">
        <f t="shared" si="0"/>
        <v>4</v>
      </c>
      <c r="B4" s="1" t="s">
        <v>924</v>
      </c>
      <c r="C4" s="1" t="s">
        <v>923</v>
      </c>
    </row>
    <row r="5" spans="1:3" x14ac:dyDescent="0.25">
      <c r="A5" s="1">
        <f t="shared" si="0"/>
        <v>5</v>
      </c>
      <c r="B5" s="1" t="s">
        <v>926</v>
      </c>
      <c r="C5" s="1" t="s">
        <v>925</v>
      </c>
    </row>
    <row r="6" spans="1:3" x14ac:dyDescent="0.25">
      <c r="A6" s="1">
        <f t="shared" si="0"/>
        <v>6</v>
      </c>
      <c r="B6" s="1" t="s">
        <v>926</v>
      </c>
      <c r="C6" s="1" t="s">
        <v>927</v>
      </c>
    </row>
    <row r="7" spans="1:3" x14ac:dyDescent="0.25">
      <c r="A7" s="1">
        <f t="shared" si="0"/>
        <v>7</v>
      </c>
      <c r="B7" s="1" t="s">
        <v>929</v>
      </c>
      <c r="C7" s="1" t="s">
        <v>928</v>
      </c>
    </row>
    <row r="8" spans="1:3" x14ac:dyDescent="0.25">
      <c r="A8" s="1">
        <f t="shared" si="0"/>
        <v>8</v>
      </c>
      <c r="B8" s="1" t="s">
        <v>931</v>
      </c>
      <c r="C8" s="1" t="s">
        <v>930</v>
      </c>
    </row>
    <row r="9" spans="1:3" x14ac:dyDescent="0.25">
      <c r="A9" s="1">
        <f t="shared" si="0"/>
        <v>9</v>
      </c>
      <c r="B9" s="1" t="s">
        <v>933</v>
      </c>
      <c r="C9" s="1" t="s">
        <v>932</v>
      </c>
    </row>
    <row r="10" spans="1:3" x14ac:dyDescent="0.25">
      <c r="A10" s="1">
        <f t="shared" si="0"/>
        <v>10</v>
      </c>
      <c r="B10" s="1" t="s">
        <v>933</v>
      </c>
      <c r="C10" s="1" t="s">
        <v>934</v>
      </c>
    </row>
    <row r="11" spans="1:3" x14ac:dyDescent="0.25">
      <c r="A11" s="1">
        <f t="shared" si="0"/>
        <v>11</v>
      </c>
      <c r="B11" s="1" t="s">
        <v>936</v>
      </c>
      <c r="C11" s="1" t="s">
        <v>935</v>
      </c>
    </row>
    <row r="12" spans="1:3" x14ac:dyDescent="0.25">
      <c r="A12" s="1">
        <f t="shared" si="0"/>
        <v>12</v>
      </c>
      <c r="B12" s="1" t="s">
        <v>936</v>
      </c>
      <c r="C12" s="1" t="s">
        <v>937</v>
      </c>
    </row>
    <row r="13" spans="1:3" x14ac:dyDescent="0.25">
      <c r="A13" s="1">
        <f t="shared" si="0"/>
        <v>13</v>
      </c>
      <c r="B13" s="1" t="s">
        <v>936</v>
      </c>
      <c r="C13" s="1" t="s">
        <v>938</v>
      </c>
    </row>
    <row r="14" spans="1:3" x14ac:dyDescent="0.25">
      <c r="A14" s="1">
        <f t="shared" si="0"/>
        <v>14</v>
      </c>
      <c r="B14" s="1" t="s">
        <v>936</v>
      </c>
      <c r="C14" s="1" t="s">
        <v>939</v>
      </c>
    </row>
    <row r="15" spans="1:3" x14ac:dyDescent="0.25">
      <c r="A15" s="1">
        <f t="shared" si="0"/>
        <v>15</v>
      </c>
      <c r="B15" s="1" t="s">
        <v>936</v>
      </c>
      <c r="C15" s="1" t="s">
        <v>940</v>
      </c>
    </row>
    <row r="16" spans="1:3" x14ac:dyDescent="0.25">
      <c r="A16" s="1">
        <f t="shared" si="0"/>
        <v>16</v>
      </c>
      <c r="B16" s="1" t="s">
        <v>936</v>
      </c>
      <c r="C16" s="1" t="s">
        <v>941</v>
      </c>
    </row>
    <row r="17" spans="1:3" x14ac:dyDescent="0.25">
      <c r="A17" s="1">
        <f t="shared" si="0"/>
        <v>17</v>
      </c>
      <c r="B17" s="1" t="s">
        <v>936</v>
      </c>
      <c r="C17" s="1" t="s">
        <v>942</v>
      </c>
    </row>
    <row r="18" spans="1:3" x14ac:dyDescent="0.25">
      <c r="A18" s="1">
        <f t="shared" si="0"/>
        <v>18</v>
      </c>
      <c r="B18" s="1" t="s">
        <v>936</v>
      </c>
      <c r="C18" s="1" t="s">
        <v>943</v>
      </c>
    </row>
    <row r="19" spans="1:3" x14ac:dyDescent="0.25">
      <c r="A19" s="1">
        <f t="shared" si="0"/>
        <v>19</v>
      </c>
      <c r="B19" s="1" t="s">
        <v>936</v>
      </c>
      <c r="C19" s="1" t="s">
        <v>944</v>
      </c>
    </row>
    <row r="20" spans="1:3" x14ac:dyDescent="0.25">
      <c r="A20" s="1">
        <f t="shared" si="0"/>
        <v>20</v>
      </c>
      <c r="B20" s="1" t="s">
        <v>936</v>
      </c>
      <c r="C20" s="1" t="s">
        <v>945</v>
      </c>
    </row>
    <row r="21" spans="1:3" x14ac:dyDescent="0.25">
      <c r="A21" s="1">
        <f t="shared" si="0"/>
        <v>21</v>
      </c>
      <c r="B21" s="1" t="s">
        <v>936</v>
      </c>
      <c r="C21" s="1" t="s">
        <v>946</v>
      </c>
    </row>
    <row r="22" spans="1:3" x14ac:dyDescent="0.25">
      <c r="A22" s="1">
        <f t="shared" si="0"/>
        <v>22</v>
      </c>
      <c r="B22" s="1" t="s">
        <v>948</v>
      </c>
      <c r="C22" s="1" t="s">
        <v>947</v>
      </c>
    </row>
    <row r="23" spans="1:3" x14ac:dyDescent="0.25">
      <c r="A23" s="1">
        <f t="shared" si="0"/>
        <v>23</v>
      </c>
      <c r="B23" s="1" t="s">
        <v>950</v>
      </c>
      <c r="C23" s="1" t="s">
        <v>949</v>
      </c>
    </row>
    <row r="24" spans="1:3" x14ac:dyDescent="0.25">
      <c r="A24" s="1">
        <f t="shared" si="0"/>
        <v>24</v>
      </c>
      <c r="B24" s="1" t="s">
        <v>950</v>
      </c>
      <c r="C24" s="1" t="s">
        <v>951</v>
      </c>
    </row>
    <row r="25" spans="1:3" x14ac:dyDescent="0.25">
      <c r="A25" s="1">
        <f t="shared" si="0"/>
        <v>25</v>
      </c>
      <c r="B25" s="1" t="s">
        <v>953</v>
      </c>
      <c r="C25" s="1" t="s">
        <v>952</v>
      </c>
    </row>
    <row r="26" spans="1:3" x14ac:dyDescent="0.25">
      <c r="A26" s="1">
        <f t="shared" si="0"/>
        <v>26</v>
      </c>
      <c r="B26" s="1" t="s">
        <v>955</v>
      </c>
      <c r="C26" s="1" t="s">
        <v>954</v>
      </c>
    </row>
    <row r="27" spans="1:3" x14ac:dyDescent="0.25">
      <c r="A27" s="1">
        <f t="shared" si="0"/>
        <v>27</v>
      </c>
      <c r="B27" s="1" t="s">
        <v>955</v>
      </c>
      <c r="C27" s="1" t="s">
        <v>956</v>
      </c>
    </row>
    <row r="28" spans="1:3" x14ac:dyDescent="0.25">
      <c r="A28" s="1">
        <f t="shared" si="0"/>
        <v>28</v>
      </c>
      <c r="B28" s="1" t="s">
        <v>955</v>
      </c>
      <c r="C28" s="1" t="s">
        <v>956</v>
      </c>
    </row>
    <row r="29" spans="1:3" x14ac:dyDescent="0.25">
      <c r="A29" s="1">
        <f t="shared" si="0"/>
        <v>29</v>
      </c>
      <c r="B29" s="1" t="s">
        <v>955</v>
      </c>
      <c r="C29" s="1" t="s">
        <v>957</v>
      </c>
    </row>
    <row r="30" spans="1:3" x14ac:dyDescent="0.25">
      <c r="A30" s="1">
        <f t="shared" si="0"/>
        <v>30</v>
      </c>
      <c r="B30" s="1" t="s">
        <v>959</v>
      </c>
      <c r="C30" s="1" t="s">
        <v>958</v>
      </c>
    </row>
    <row r="31" spans="1:3" x14ac:dyDescent="0.25">
      <c r="A31" s="1">
        <f t="shared" si="0"/>
        <v>31</v>
      </c>
      <c r="B31" s="1" t="s">
        <v>961</v>
      </c>
      <c r="C31" s="1" t="s">
        <v>960</v>
      </c>
    </row>
    <row r="32" spans="1:3" x14ac:dyDescent="0.25">
      <c r="A32" s="1">
        <f t="shared" si="0"/>
        <v>32</v>
      </c>
      <c r="B32" s="1" t="s">
        <v>963</v>
      </c>
      <c r="C32" s="1" t="s">
        <v>962</v>
      </c>
    </row>
    <row r="33" spans="1:3" x14ac:dyDescent="0.25">
      <c r="A33" s="1">
        <f t="shared" si="0"/>
        <v>33</v>
      </c>
      <c r="B33" s="1" t="s">
        <v>965</v>
      </c>
      <c r="C33" s="1" t="s">
        <v>964</v>
      </c>
    </row>
    <row r="34" spans="1:3" x14ac:dyDescent="0.25">
      <c r="A34" s="1">
        <f t="shared" si="0"/>
        <v>34</v>
      </c>
      <c r="B34" s="1" t="s">
        <v>965</v>
      </c>
      <c r="C34" s="1" t="s">
        <v>966</v>
      </c>
    </row>
    <row r="35" spans="1:3" x14ac:dyDescent="0.25">
      <c r="A35" s="1">
        <f t="shared" si="0"/>
        <v>35</v>
      </c>
      <c r="B35" s="1" t="s">
        <v>965</v>
      </c>
      <c r="C35" s="1" t="s">
        <v>967</v>
      </c>
    </row>
    <row r="36" spans="1:3" x14ac:dyDescent="0.25">
      <c r="A36" s="1">
        <f t="shared" si="0"/>
        <v>36</v>
      </c>
      <c r="B36" s="1" t="s">
        <v>969</v>
      </c>
      <c r="C36" s="1" t="s">
        <v>968</v>
      </c>
    </row>
    <row r="37" spans="1:3" x14ac:dyDescent="0.25">
      <c r="A37" s="1">
        <f t="shared" si="0"/>
        <v>37</v>
      </c>
      <c r="B37" s="1" t="s">
        <v>971</v>
      </c>
      <c r="C37" s="1" t="s">
        <v>970</v>
      </c>
    </row>
    <row r="38" spans="1:3" x14ac:dyDescent="0.25">
      <c r="A38" s="1">
        <f t="shared" si="0"/>
        <v>38</v>
      </c>
      <c r="B38" s="1" t="s">
        <v>971</v>
      </c>
      <c r="C38" s="1" t="s">
        <v>972</v>
      </c>
    </row>
    <row r="39" spans="1:3" x14ac:dyDescent="0.25">
      <c r="A39" s="1">
        <f t="shared" si="0"/>
        <v>39</v>
      </c>
      <c r="B39" s="1" t="s">
        <v>971</v>
      </c>
      <c r="C39" s="1" t="s">
        <v>973</v>
      </c>
    </row>
    <row r="40" spans="1:3" x14ac:dyDescent="0.25">
      <c r="A40" s="1">
        <f t="shared" si="0"/>
        <v>40</v>
      </c>
      <c r="B40" s="1" t="s">
        <v>971</v>
      </c>
      <c r="C40" s="1" t="s">
        <v>974</v>
      </c>
    </row>
    <row r="41" spans="1:3" x14ac:dyDescent="0.25">
      <c r="A41" s="1">
        <f t="shared" si="0"/>
        <v>41</v>
      </c>
      <c r="B41" s="1" t="s">
        <v>971</v>
      </c>
      <c r="C41" s="1" t="s">
        <v>975</v>
      </c>
    </row>
    <row r="42" spans="1:3" x14ac:dyDescent="0.25">
      <c r="A42" s="1">
        <f t="shared" si="0"/>
        <v>42</v>
      </c>
      <c r="B42" s="1" t="s">
        <v>971</v>
      </c>
      <c r="C42" s="1" t="s">
        <v>976</v>
      </c>
    </row>
    <row r="43" spans="1:3" x14ac:dyDescent="0.25">
      <c r="A43" s="1">
        <f t="shared" si="0"/>
        <v>43</v>
      </c>
      <c r="B43" s="1" t="s">
        <v>971</v>
      </c>
      <c r="C43" s="1" t="s">
        <v>977</v>
      </c>
    </row>
    <row r="44" spans="1:3" x14ac:dyDescent="0.25">
      <c r="A44" s="1">
        <f t="shared" si="0"/>
        <v>44</v>
      </c>
      <c r="B44" s="1" t="s">
        <v>971</v>
      </c>
      <c r="C44" s="1" t="s">
        <v>978</v>
      </c>
    </row>
    <row r="45" spans="1:3" x14ac:dyDescent="0.25">
      <c r="A45" s="1">
        <f t="shared" si="0"/>
        <v>45</v>
      </c>
      <c r="B45" s="1" t="s">
        <v>979</v>
      </c>
      <c r="C45" s="1" t="s">
        <v>952</v>
      </c>
    </row>
    <row r="46" spans="1:3" x14ac:dyDescent="0.25">
      <c r="A46" s="1">
        <f t="shared" si="0"/>
        <v>46</v>
      </c>
      <c r="B46" s="1" t="s">
        <v>981</v>
      </c>
      <c r="C46" s="1" t="s">
        <v>980</v>
      </c>
    </row>
    <row r="47" spans="1:3" x14ac:dyDescent="0.25">
      <c r="A47" s="1">
        <f t="shared" si="0"/>
        <v>47</v>
      </c>
      <c r="B47" s="1" t="s">
        <v>983</v>
      </c>
      <c r="C47" s="1" t="s">
        <v>982</v>
      </c>
    </row>
    <row r="48" spans="1:3" x14ac:dyDescent="0.25">
      <c r="A48" s="1">
        <f t="shared" si="0"/>
        <v>48</v>
      </c>
      <c r="B48" s="1" t="s">
        <v>985</v>
      </c>
      <c r="C48" s="1" t="s">
        <v>984</v>
      </c>
    </row>
    <row r="49" spans="1:3" x14ac:dyDescent="0.25">
      <c r="A49" s="1">
        <f t="shared" si="0"/>
        <v>49</v>
      </c>
      <c r="B49" s="1" t="s">
        <v>985</v>
      </c>
      <c r="C49" s="1" t="s">
        <v>975</v>
      </c>
    </row>
    <row r="50" spans="1:3" x14ac:dyDescent="0.25">
      <c r="A50" s="1">
        <f t="shared" si="0"/>
        <v>50</v>
      </c>
      <c r="B50" s="1" t="s">
        <v>985</v>
      </c>
      <c r="C50" s="1" t="s">
        <v>976</v>
      </c>
    </row>
    <row r="51" spans="1:3" x14ac:dyDescent="0.25">
      <c r="A51" s="1">
        <f t="shared" si="0"/>
        <v>51</v>
      </c>
      <c r="B51" s="1" t="s">
        <v>987</v>
      </c>
      <c r="C51" s="1" t="s">
        <v>986</v>
      </c>
    </row>
    <row r="52" spans="1:3" x14ac:dyDescent="0.25">
      <c r="A52" s="1">
        <f t="shared" si="0"/>
        <v>52</v>
      </c>
      <c r="B52" s="1" t="s">
        <v>988</v>
      </c>
      <c r="C52" s="1" t="s">
        <v>942</v>
      </c>
    </row>
    <row r="53" spans="1:3" x14ac:dyDescent="0.25">
      <c r="A53" s="1">
        <f t="shared" si="0"/>
        <v>53</v>
      </c>
      <c r="B53" s="1" t="s">
        <v>988</v>
      </c>
      <c r="C53" s="1" t="s">
        <v>989</v>
      </c>
    </row>
    <row r="54" spans="1:3" x14ac:dyDescent="0.25">
      <c r="A54" s="1">
        <f t="shared" si="0"/>
        <v>54</v>
      </c>
      <c r="B54" s="1" t="s">
        <v>991</v>
      </c>
      <c r="C54" s="1" t="s">
        <v>990</v>
      </c>
    </row>
    <row r="55" spans="1:3" x14ac:dyDescent="0.25">
      <c r="A55" s="1">
        <f t="shared" si="0"/>
        <v>55</v>
      </c>
      <c r="B55" s="1" t="s">
        <v>991</v>
      </c>
      <c r="C55" s="1" t="s">
        <v>992</v>
      </c>
    </row>
    <row r="56" spans="1:3" x14ac:dyDescent="0.25">
      <c r="A56" s="1">
        <f t="shared" si="0"/>
        <v>56</v>
      </c>
      <c r="B56" s="1" t="s">
        <v>994</v>
      </c>
      <c r="C56" s="1" t="s">
        <v>993</v>
      </c>
    </row>
    <row r="57" spans="1:3" x14ac:dyDescent="0.25">
      <c r="A57" s="1">
        <f t="shared" si="0"/>
        <v>57</v>
      </c>
      <c r="B57" s="1" t="s">
        <v>994</v>
      </c>
      <c r="C57" s="1" t="s">
        <v>930</v>
      </c>
    </row>
    <row r="58" spans="1:3" x14ac:dyDescent="0.25">
      <c r="A58" s="1">
        <f t="shared" si="0"/>
        <v>58</v>
      </c>
      <c r="B58" s="1" t="s">
        <v>994</v>
      </c>
      <c r="C58" s="1" t="s">
        <v>975</v>
      </c>
    </row>
    <row r="59" spans="1:3" x14ac:dyDescent="0.25">
      <c r="A59" s="1">
        <f t="shared" si="0"/>
        <v>59</v>
      </c>
      <c r="B59" s="1" t="s">
        <v>994</v>
      </c>
      <c r="C59" s="1" t="s">
        <v>995</v>
      </c>
    </row>
    <row r="60" spans="1:3" x14ac:dyDescent="0.25">
      <c r="A60" s="1">
        <f t="shared" si="0"/>
        <v>60</v>
      </c>
      <c r="B60" s="1" t="s">
        <v>994</v>
      </c>
      <c r="C60" s="1" t="s">
        <v>996</v>
      </c>
    </row>
    <row r="61" spans="1:3" x14ac:dyDescent="0.25">
      <c r="A61" s="1">
        <f t="shared" si="0"/>
        <v>61</v>
      </c>
      <c r="B61" s="1" t="s">
        <v>998</v>
      </c>
      <c r="C61" s="1" t="s">
        <v>997</v>
      </c>
    </row>
    <row r="62" spans="1:3" x14ac:dyDescent="0.25">
      <c r="A62" s="1">
        <f t="shared" si="0"/>
        <v>62</v>
      </c>
      <c r="B62" s="1" t="s">
        <v>999</v>
      </c>
      <c r="C62" s="1" t="s">
        <v>995</v>
      </c>
    </row>
    <row r="63" spans="1:3" x14ac:dyDescent="0.25">
      <c r="A63" s="1">
        <f t="shared" si="0"/>
        <v>63</v>
      </c>
      <c r="B63" s="1" t="s">
        <v>1001</v>
      </c>
      <c r="C63" s="1" t="s">
        <v>1000</v>
      </c>
    </row>
    <row r="64" spans="1:3" x14ac:dyDescent="0.25">
      <c r="A64" s="1">
        <f t="shared" si="0"/>
        <v>64</v>
      </c>
      <c r="B64" s="1" t="s">
        <v>1003</v>
      </c>
      <c r="C64" s="1" t="s">
        <v>1002</v>
      </c>
    </row>
    <row r="65" spans="1:3" x14ac:dyDescent="0.25">
      <c r="A65" s="1">
        <f t="shared" si="0"/>
        <v>65</v>
      </c>
      <c r="B65" s="1" t="s">
        <v>1004</v>
      </c>
      <c r="C65" s="1" t="s">
        <v>952</v>
      </c>
    </row>
    <row r="66" spans="1:3" x14ac:dyDescent="0.25">
      <c r="A66" s="1">
        <f t="shared" si="0"/>
        <v>66</v>
      </c>
      <c r="B66" s="1" t="s">
        <v>1004</v>
      </c>
      <c r="C66" s="1" t="s">
        <v>1005</v>
      </c>
    </row>
    <row r="67" spans="1:3" x14ac:dyDescent="0.25">
      <c r="A67" s="1">
        <f t="shared" ref="A67:A130" si="1">A66+1</f>
        <v>67</v>
      </c>
      <c r="B67" s="1" t="s">
        <v>1004</v>
      </c>
      <c r="C67" s="1" t="s">
        <v>1006</v>
      </c>
    </row>
    <row r="68" spans="1:3" x14ac:dyDescent="0.25">
      <c r="A68" s="1">
        <f t="shared" si="1"/>
        <v>68</v>
      </c>
      <c r="B68" s="1" t="s">
        <v>1008</v>
      </c>
      <c r="C68" s="1" t="s">
        <v>1007</v>
      </c>
    </row>
    <row r="69" spans="1:3" x14ac:dyDescent="0.25">
      <c r="A69" s="1">
        <f t="shared" si="1"/>
        <v>69</v>
      </c>
      <c r="B69" s="1" t="s">
        <v>1008</v>
      </c>
      <c r="C69" s="1" t="s">
        <v>1009</v>
      </c>
    </row>
    <row r="70" spans="1:3" x14ac:dyDescent="0.25">
      <c r="A70" s="1">
        <f t="shared" si="1"/>
        <v>70</v>
      </c>
      <c r="B70" s="1" t="s">
        <v>1011</v>
      </c>
      <c r="C70" s="1" t="s">
        <v>1010</v>
      </c>
    </row>
    <row r="71" spans="1:3" x14ac:dyDescent="0.25">
      <c r="A71" s="1">
        <f t="shared" si="1"/>
        <v>71</v>
      </c>
      <c r="B71" s="1" t="s">
        <v>1013</v>
      </c>
      <c r="C71" s="1" t="s">
        <v>1012</v>
      </c>
    </row>
    <row r="72" spans="1:3" x14ac:dyDescent="0.25">
      <c r="A72" s="1">
        <f t="shared" si="1"/>
        <v>72</v>
      </c>
      <c r="B72" s="1" t="s">
        <v>1013</v>
      </c>
      <c r="C72" s="1" t="s">
        <v>1014</v>
      </c>
    </row>
    <row r="73" spans="1:3" x14ac:dyDescent="0.25">
      <c r="A73" s="1">
        <f t="shared" si="1"/>
        <v>73</v>
      </c>
      <c r="B73" s="1" t="s">
        <v>1013</v>
      </c>
      <c r="C73" s="1" t="s">
        <v>1014</v>
      </c>
    </row>
    <row r="74" spans="1:3" x14ac:dyDescent="0.25">
      <c r="A74" s="1">
        <f t="shared" si="1"/>
        <v>74</v>
      </c>
      <c r="B74" s="1" t="s">
        <v>1013</v>
      </c>
      <c r="C74" s="1" t="s">
        <v>1015</v>
      </c>
    </row>
    <row r="75" spans="1:3" x14ac:dyDescent="0.25">
      <c r="A75" s="1">
        <f t="shared" si="1"/>
        <v>75</v>
      </c>
      <c r="B75" s="1" t="s">
        <v>1013</v>
      </c>
      <c r="C75" s="1" t="s">
        <v>932</v>
      </c>
    </row>
    <row r="76" spans="1:3" x14ac:dyDescent="0.25">
      <c r="A76" s="1">
        <f t="shared" si="1"/>
        <v>76</v>
      </c>
      <c r="B76" s="1" t="s">
        <v>1013</v>
      </c>
      <c r="C76" s="1" t="s">
        <v>1016</v>
      </c>
    </row>
    <row r="77" spans="1:3" x14ac:dyDescent="0.25">
      <c r="A77" s="1">
        <f t="shared" si="1"/>
        <v>77</v>
      </c>
      <c r="B77" s="1" t="s">
        <v>1013</v>
      </c>
      <c r="C77" s="1" t="s">
        <v>1016</v>
      </c>
    </row>
    <row r="78" spans="1:3" x14ac:dyDescent="0.25">
      <c r="A78" s="1">
        <f t="shared" si="1"/>
        <v>78</v>
      </c>
      <c r="B78" s="1" t="s">
        <v>1013</v>
      </c>
      <c r="C78" s="1" t="s">
        <v>972</v>
      </c>
    </row>
    <row r="79" spans="1:3" x14ac:dyDescent="0.25">
      <c r="A79" s="1">
        <f t="shared" si="1"/>
        <v>79</v>
      </c>
      <c r="B79" s="1" t="s">
        <v>1013</v>
      </c>
      <c r="C79" s="1" t="s">
        <v>1016</v>
      </c>
    </row>
    <row r="80" spans="1:3" x14ac:dyDescent="0.25">
      <c r="A80" s="1">
        <f t="shared" si="1"/>
        <v>80</v>
      </c>
      <c r="B80" s="1" t="s">
        <v>1013</v>
      </c>
      <c r="C80" s="1" t="s">
        <v>1017</v>
      </c>
    </row>
    <row r="81" spans="1:3" x14ac:dyDescent="0.25">
      <c r="A81" s="1">
        <f t="shared" si="1"/>
        <v>81</v>
      </c>
      <c r="B81" s="1" t="s">
        <v>1013</v>
      </c>
      <c r="C81" s="1" t="s">
        <v>1018</v>
      </c>
    </row>
    <row r="82" spans="1:3" x14ac:dyDescent="0.25">
      <c r="A82" s="1">
        <f t="shared" si="1"/>
        <v>82</v>
      </c>
      <c r="B82" s="1" t="s">
        <v>1013</v>
      </c>
      <c r="C82" s="1" t="s">
        <v>938</v>
      </c>
    </row>
    <row r="83" spans="1:3" x14ac:dyDescent="0.25">
      <c r="A83" s="1">
        <f t="shared" si="1"/>
        <v>83</v>
      </c>
      <c r="B83" s="1" t="s">
        <v>1013</v>
      </c>
      <c r="C83" s="1" t="s">
        <v>918</v>
      </c>
    </row>
    <row r="84" spans="1:3" x14ac:dyDescent="0.25">
      <c r="A84" s="1">
        <f t="shared" si="1"/>
        <v>84</v>
      </c>
      <c r="B84" s="1" t="s">
        <v>1013</v>
      </c>
      <c r="C84" s="1" t="s">
        <v>1019</v>
      </c>
    </row>
    <row r="85" spans="1:3" x14ac:dyDescent="0.25">
      <c r="A85" s="1">
        <f t="shared" si="1"/>
        <v>85</v>
      </c>
      <c r="B85" s="1" t="s">
        <v>1013</v>
      </c>
      <c r="C85" s="1" t="s">
        <v>1020</v>
      </c>
    </row>
    <row r="86" spans="1:3" x14ac:dyDescent="0.25">
      <c r="A86" s="1">
        <f t="shared" si="1"/>
        <v>86</v>
      </c>
      <c r="B86" s="1" t="s">
        <v>1013</v>
      </c>
      <c r="C86" s="1" t="s">
        <v>967</v>
      </c>
    </row>
    <row r="87" spans="1:3" x14ac:dyDescent="0.25">
      <c r="A87" s="1">
        <f t="shared" si="1"/>
        <v>87</v>
      </c>
      <c r="B87" s="1" t="s">
        <v>1013</v>
      </c>
      <c r="C87" s="1" t="s">
        <v>940</v>
      </c>
    </row>
    <row r="88" spans="1:3" x14ac:dyDescent="0.25">
      <c r="A88" s="1">
        <f t="shared" si="1"/>
        <v>88</v>
      </c>
      <c r="B88" s="1" t="s">
        <v>1013</v>
      </c>
      <c r="C88" s="1" t="s">
        <v>1021</v>
      </c>
    </row>
    <row r="89" spans="1:3" x14ac:dyDescent="0.25">
      <c r="A89" s="1">
        <f t="shared" si="1"/>
        <v>89</v>
      </c>
      <c r="B89" s="1" t="s">
        <v>1013</v>
      </c>
      <c r="C89" s="1" t="s">
        <v>942</v>
      </c>
    </row>
    <row r="90" spans="1:3" x14ac:dyDescent="0.25">
      <c r="A90" s="1">
        <f t="shared" si="1"/>
        <v>90</v>
      </c>
      <c r="B90" s="1" t="s">
        <v>1013</v>
      </c>
      <c r="C90" s="1" t="s">
        <v>974</v>
      </c>
    </row>
    <row r="91" spans="1:3" x14ac:dyDescent="0.25">
      <c r="A91" s="1">
        <f t="shared" si="1"/>
        <v>91</v>
      </c>
      <c r="B91" s="1" t="s">
        <v>1023</v>
      </c>
      <c r="C91" s="1" t="s">
        <v>1022</v>
      </c>
    </row>
    <row r="92" spans="1:3" x14ac:dyDescent="0.25">
      <c r="A92" s="1">
        <f t="shared" si="1"/>
        <v>92</v>
      </c>
      <c r="B92" s="1" t="s">
        <v>1013</v>
      </c>
      <c r="C92" s="1" t="s">
        <v>1024</v>
      </c>
    </row>
    <row r="93" spans="1:3" x14ac:dyDescent="0.25">
      <c r="A93" s="1">
        <f t="shared" si="1"/>
        <v>93</v>
      </c>
      <c r="B93" s="1" t="s">
        <v>1013</v>
      </c>
      <c r="C93" s="1" t="s">
        <v>1025</v>
      </c>
    </row>
    <row r="94" spans="1:3" x14ac:dyDescent="0.25">
      <c r="A94" s="1">
        <f t="shared" si="1"/>
        <v>94</v>
      </c>
      <c r="B94" s="1" t="s">
        <v>1013</v>
      </c>
      <c r="C94" s="1" t="s">
        <v>1026</v>
      </c>
    </row>
    <row r="95" spans="1:3" x14ac:dyDescent="0.25">
      <c r="A95" s="1">
        <f t="shared" si="1"/>
        <v>95</v>
      </c>
      <c r="B95" s="1" t="s">
        <v>1023</v>
      </c>
      <c r="C95" s="1" t="s">
        <v>1027</v>
      </c>
    </row>
    <row r="96" spans="1:3" x14ac:dyDescent="0.25">
      <c r="A96" s="1">
        <f t="shared" si="1"/>
        <v>96</v>
      </c>
      <c r="B96" s="1" t="s">
        <v>1013</v>
      </c>
      <c r="C96" s="1" t="s">
        <v>1027</v>
      </c>
    </row>
    <row r="97" spans="1:3" x14ac:dyDescent="0.25">
      <c r="A97" s="1">
        <f t="shared" si="1"/>
        <v>97</v>
      </c>
      <c r="B97" s="1" t="s">
        <v>1013</v>
      </c>
      <c r="C97" s="1" t="s">
        <v>1027</v>
      </c>
    </row>
    <row r="98" spans="1:3" x14ac:dyDescent="0.25">
      <c r="A98" s="1">
        <f t="shared" si="1"/>
        <v>98</v>
      </c>
      <c r="B98" s="1" t="s">
        <v>1013</v>
      </c>
      <c r="C98" s="1" t="s">
        <v>1028</v>
      </c>
    </row>
    <row r="99" spans="1:3" x14ac:dyDescent="0.25">
      <c r="A99" s="1">
        <f t="shared" si="1"/>
        <v>99</v>
      </c>
      <c r="B99" s="1" t="s">
        <v>1013</v>
      </c>
      <c r="C99" s="1" t="s">
        <v>1029</v>
      </c>
    </row>
    <row r="100" spans="1:3" x14ac:dyDescent="0.25">
      <c r="A100" s="1">
        <f t="shared" si="1"/>
        <v>100</v>
      </c>
      <c r="B100" s="1" t="s">
        <v>1013</v>
      </c>
      <c r="C100" s="1" t="s">
        <v>1030</v>
      </c>
    </row>
    <row r="101" spans="1:3" x14ac:dyDescent="0.25">
      <c r="A101" s="1">
        <f t="shared" si="1"/>
        <v>101</v>
      </c>
      <c r="B101" s="1" t="s">
        <v>1013</v>
      </c>
      <c r="C101" s="1" t="s">
        <v>1031</v>
      </c>
    </row>
    <row r="102" spans="1:3" x14ac:dyDescent="0.25">
      <c r="A102" s="1">
        <f t="shared" si="1"/>
        <v>102</v>
      </c>
      <c r="B102" s="1" t="s">
        <v>1013</v>
      </c>
      <c r="C102" s="1" t="s">
        <v>1032</v>
      </c>
    </row>
    <row r="103" spans="1:3" x14ac:dyDescent="0.25">
      <c r="A103" s="1">
        <f t="shared" si="1"/>
        <v>103</v>
      </c>
      <c r="B103" s="1" t="s">
        <v>1013</v>
      </c>
      <c r="C103" s="1" t="s">
        <v>1033</v>
      </c>
    </row>
    <row r="104" spans="1:3" x14ac:dyDescent="0.25">
      <c r="A104" s="1">
        <f t="shared" si="1"/>
        <v>104</v>
      </c>
      <c r="B104" s="1" t="s">
        <v>1013</v>
      </c>
      <c r="C104" s="1" t="s">
        <v>1034</v>
      </c>
    </row>
    <row r="105" spans="1:3" x14ac:dyDescent="0.25">
      <c r="A105" s="1">
        <f t="shared" si="1"/>
        <v>105</v>
      </c>
      <c r="B105" s="1" t="s">
        <v>1013</v>
      </c>
      <c r="C105" s="1" t="s">
        <v>1035</v>
      </c>
    </row>
    <row r="106" spans="1:3" x14ac:dyDescent="0.25">
      <c r="A106" s="1">
        <f t="shared" si="1"/>
        <v>106</v>
      </c>
      <c r="B106" s="1" t="s">
        <v>1013</v>
      </c>
      <c r="C106" s="1" t="s">
        <v>1036</v>
      </c>
    </row>
    <row r="107" spans="1:3" x14ac:dyDescent="0.25">
      <c r="A107" s="1">
        <f t="shared" si="1"/>
        <v>107</v>
      </c>
      <c r="B107" s="1" t="s">
        <v>1013</v>
      </c>
      <c r="C107" s="1" t="s">
        <v>1037</v>
      </c>
    </row>
    <row r="108" spans="1:3" x14ac:dyDescent="0.25">
      <c r="A108" s="1">
        <f t="shared" si="1"/>
        <v>108</v>
      </c>
      <c r="B108" s="1" t="s">
        <v>1013</v>
      </c>
      <c r="C108" s="1" t="s">
        <v>1037</v>
      </c>
    </row>
    <row r="109" spans="1:3" x14ac:dyDescent="0.25">
      <c r="A109" s="1">
        <f t="shared" si="1"/>
        <v>109</v>
      </c>
      <c r="B109" s="1" t="s">
        <v>1038</v>
      </c>
      <c r="C109" s="1" t="s">
        <v>974</v>
      </c>
    </row>
    <row r="110" spans="1:3" x14ac:dyDescent="0.25">
      <c r="A110" s="1">
        <f t="shared" si="1"/>
        <v>110</v>
      </c>
      <c r="B110" s="1" t="s">
        <v>1038</v>
      </c>
      <c r="C110" s="1" t="s">
        <v>1039</v>
      </c>
    </row>
    <row r="111" spans="1:3" x14ac:dyDescent="0.25">
      <c r="A111" s="1">
        <f t="shared" si="1"/>
        <v>111</v>
      </c>
      <c r="B111" s="1" t="s">
        <v>1040</v>
      </c>
      <c r="C111" s="1" t="s">
        <v>1016</v>
      </c>
    </row>
    <row r="112" spans="1:3" x14ac:dyDescent="0.25">
      <c r="A112" s="1">
        <f t="shared" si="1"/>
        <v>112</v>
      </c>
      <c r="B112" s="1" t="s">
        <v>1041</v>
      </c>
      <c r="C112" s="1" t="s">
        <v>942</v>
      </c>
    </row>
    <row r="113" spans="1:3" x14ac:dyDescent="0.25">
      <c r="A113" s="1">
        <f t="shared" si="1"/>
        <v>113</v>
      </c>
      <c r="B113" s="1" t="s">
        <v>1041</v>
      </c>
      <c r="C113" s="1" t="s">
        <v>942</v>
      </c>
    </row>
    <row r="114" spans="1:3" x14ac:dyDescent="0.25">
      <c r="A114" s="1">
        <f t="shared" si="1"/>
        <v>114</v>
      </c>
      <c r="B114" s="1" t="s">
        <v>1042</v>
      </c>
      <c r="C114" s="1" t="s">
        <v>1016</v>
      </c>
    </row>
    <row r="115" spans="1:3" x14ac:dyDescent="0.25">
      <c r="A115" s="1">
        <f t="shared" si="1"/>
        <v>115</v>
      </c>
      <c r="B115" s="1" t="s">
        <v>1044</v>
      </c>
      <c r="C115" s="1" t="s">
        <v>1043</v>
      </c>
    </row>
    <row r="116" spans="1:3" x14ac:dyDescent="0.25">
      <c r="A116" s="1">
        <f t="shared" si="1"/>
        <v>116</v>
      </c>
      <c r="B116" s="1" t="s">
        <v>1046</v>
      </c>
      <c r="C116" s="1" t="s">
        <v>1045</v>
      </c>
    </row>
    <row r="117" spans="1:3" x14ac:dyDescent="0.25">
      <c r="A117" s="1">
        <f t="shared" si="1"/>
        <v>117</v>
      </c>
      <c r="B117" s="1" t="s">
        <v>1048</v>
      </c>
      <c r="C117" s="1" t="s">
        <v>1047</v>
      </c>
    </row>
    <row r="118" spans="1:3" x14ac:dyDescent="0.25">
      <c r="A118" s="1">
        <f t="shared" si="1"/>
        <v>118</v>
      </c>
      <c r="B118" s="1" t="s">
        <v>1050</v>
      </c>
      <c r="C118" s="1" t="s">
        <v>1049</v>
      </c>
    </row>
    <row r="119" spans="1:3" x14ac:dyDescent="0.25">
      <c r="A119" s="1">
        <f t="shared" si="1"/>
        <v>119</v>
      </c>
      <c r="B119" s="1" t="s">
        <v>1050</v>
      </c>
      <c r="C119" s="1" t="s">
        <v>1019</v>
      </c>
    </row>
    <row r="120" spans="1:3" x14ac:dyDescent="0.25">
      <c r="A120" s="1">
        <f t="shared" si="1"/>
        <v>120</v>
      </c>
      <c r="B120" s="1" t="s">
        <v>1050</v>
      </c>
      <c r="C120" s="1" t="s">
        <v>1051</v>
      </c>
    </row>
    <row r="121" spans="1:3" x14ac:dyDescent="0.25">
      <c r="A121" s="1">
        <f t="shared" si="1"/>
        <v>121</v>
      </c>
      <c r="B121" s="1" t="s">
        <v>1050</v>
      </c>
      <c r="C121" s="1" t="s">
        <v>1052</v>
      </c>
    </row>
    <row r="122" spans="1:3" x14ac:dyDescent="0.25">
      <c r="A122" s="1">
        <f t="shared" si="1"/>
        <v>122</v>
      </c>
      <c r="B122" s="1" t="s">
        <v>1053</v>
      </c>
      <c r="C122" s="1" t="s">
        <v>960</v>
      </c>
    </row>
    <row r="123" spans="1:3" x14ac:dyDescent="0.25">
      <c r="A123" s="1">
        <f t="shared" si="1"/>
        <v>123</v>
      </c>
      <c r="B123" s="1" t="s">
        <v>1050</v>
      </c>
      <c r="C123" s="1" t="s">
        <v>1054</v>
      </c>
    </row>
    <row r="124" spans="1:3" x14ac:dyDescent="0.25">
      <c r="A124" s="1">
        <f t="shared" si="1"/>
        <v>124</v>
      </c>
      <c r="B124" s="1" t="s">
        <v>1050</v>
      </c>
      <c r="C124" s="1" t="s">
        <v>1055</v>
      </c>
    </row>
    <row r="125" spans="1:3" x14ac:dyDescent="0.25">
      <c r="A125" s="1">
        <f t="shared" si="1"/>
        <v>125</v>
      </c>
      <c r="B125" s="1" t="s">
        <v>1057</v>
      </c>
      <c r="C125" s="1" t="s">
        <v>1056</v>
      </c>
    </row>
    <row r="126" spans="1:3" x14ac:dyDescent="0.25">
      <c r="A126" s="1">
        <f t="shared" si="1"/>
        <v>126</v>
      </c>
      <c r="B126" s="1" t="s">
        <v>1059</v>
      </c>
      <c r="C126" s="1" t="s">
        <v>1058</v>
      </c>
    </row>
    <row r="127" spans="1:3" x14ac:dyDescent="0.25">
      <c r="A127" s="1">
        <f t="shared" si="1"/>
        <v>127</v>
      </c>
      <c r="B127" s="1" t="s">
        <v>1061</v>
      </c>
      <c r="C127" s="1" t="s">
        <v>1060</v>
      </c>
    </row>
    <row r="128" spans="1:3" x14ac:dyDescent="0.25">
      <c r="A128" s="1">
        <f t="shared" si="1"/>
        <v>128</v>
      </c>
      <c r="B128" s="1" t="s">
        <v>1063</v>
      </c>
      <c r="C128" s="1" t="s">
        <v>1062</v>
      </c>
    </row>
    <row r="129" spans="1:3" x14ac:dyDescent="0.25">
      <c r="A129" s="1">
        <f t="shared" si="1"/>
        <v>129</v>
      </c>
      <c r="B129" s="1" t="s">
        <v>1065</v>
      </c>
      <c r="C129" s="1" t="s">
        <v>1064</v>
      </c>
    </row>
    <row r="130" spans="1:3" x14ac:dyDescent="0.25">
      <c r="A130" s="1">
        <f t="shared" si="1"/>
        <v>130</v>
      </c>
      <c r="B130" s="1" t="s">
        <v>1066</v>
      </c>
      <c r="C130" s="1" t="s">
        <v>980</v>
      </c>
    </row>
    <row r="131" spans="1:3" x14ac:dyDescent="0.25">
      <c r="A131" s="1">
        <f t="shared" ref="A131:A194" si="2">A130+1</f>
        <v>131</v>
      </c>
      <c r="B131" s="1" t="s">
        <v>1068</v>
      </c>
      <c r="C131" s="1" t="s">
        <v>1067</v>
      </c>
    </row>
    <row r="132" spans="1:3" x14ac:dyDescent="0.25">
      <c r="A132" s="1">
        <f t="shared" si="2"/>
        <v>132</v>
      </c>
      <c r="B132" s="1" t="s">
        <v>1069</v>
      </c>
      <c r="C132" s="1" t="s">
        <v>922</v>
      </c>
    </row>
    <row r="133" spans="1:3" x14ac:dyDescent="0.25">
      <c r="A133" s="1">
        <f t="shared" si="2"/>
        <v>133</v>
      </c>
      <c r="B133" s="1" t="s">
        <v>1070</v>
      </c>
      <c r="C133" s="1" t="s">
        <v>960</v>
      </c>
    </row>
    <row r="134" spans="1:3" x14ac:dyDescent="0.25">
      <c r="A134" s="1">
        <f t="shared" si="2"/>
        <v>134</v>
      </c>
      <c r="B134" s="1" t="s">
        <v>1071</v>
      </c>
      <c r="C134" s="1" t="s">
        <v>974</v>
      </c>
    </row>
    <row r="135" spans="1:3" x14ac:dyDescent="0.25">
      <c r="A135" s="1">
        <f t="shared" si="2"/>
        <v>135</v>
      </c>
      <c r="B135" s="1" t="s">
        <v>1073</v>
      </c>
      <c r="C135" s="1" t="s">
        <v>1072</v>
      </c>
    </row>
    <row r="136" spans="1:3" x14ac:dyDescent="0.25">
      <c r="A136" s="1">
        <f t="shared" si="2"/>
        <v>136</v>
      </c>
      <c r="B136" s="1" t="s">
        <v>1074</v>
      </c>
      <c r="C136" s="1" t="s">
        <v>976</v>
      </c>
    </row>
    <row r="137" spans="1:3" x14ac:dyDescent="0.25">
      <c r="A137" s="1">
        <f t="shared" si="2"/>
        <v>137</v>
      </c>
      <c r="B137" s="1" t="s">
        <v>1076</v>
      </c>
      <c r="C137" s="1" t="s">
        <v>1075</v>
      </c>
    </row>
    <row r="138" spans="1:3" x14ac:dyDescent="0.25">
      <c r="A138" s="1">
        <f t="shared" si="2"/>
        <v>138</v>
      </c>
      <c r="B138" s="1" t="s">
        <v>1078</v>
      </c>
      <c r="C138" s="1" t="s">
        <v>1077</v>
      </c>
    </row>
    <row r="139" spans="1:3" x14ac:dyDescent="0.25">
      <c r="A139" s="1">
        <f t="shared" si="2"/>
        <v>139</v>
      </c>
      <c r="B139" s="1" t="s">
        <v>1080</v>
      </c>
      <c r="C139" s="1" t="s">
        <v>1079</v>
      </c>
    </row>
    <row r="140" spans="1:3" x14ac:dyDescent="0.25">
      <c r="A140" s="1">
        <f t="shared" si="2"/>
        <v>140</v>
      </c>
      <c r="B140" s="1" t="s">
        <v>1082</v>
      </c>
      <c r="C140" s="1" t="s">
        <v>1081</v>
      </c>
    </row>
    <row r="141" spans="1:3" x14ac:dyDescent="0.25">
      <c r="A141" s="1">
        <f t="shared" si="2"/>
        <v>141</v>
      </c>
      <c r="B141" s="1" t="s">
        <v>1082</v>
      </c>
      <c r="C141" s="1" t="s">
        <v>1083</v>
      </c>
    </row>
    <row r="142" spans="1:3" x14ac:dyDescent="0.25">
      <c r="A142" s="1">
        <f t="shared" si="2"/>
        <v>142</v>
      </c>
      <c r="B142" s="1" t="s">
        <v>1084</v>
      </c>
      <c r="C142" s="1" t="s">
        <v>1029</v>
      </c>
    </row>
    <row r="143" spans="1:3" x14ac:dyDescent="0.25">
      <c r="A143" s="1">
        <f t="shared" si="2"/>
        <v>143</v>
      </c>
      <c r="B143" s="1" t="s">
        <v>1082</v>
      </c>
      <c r="C143" s="1" t="s">
        <v>1033</v>
      </c>
    </row>
    <row r="144" spans="1:3" x14ac:dyDescent="0.25">
      <c r="A144" s="1">
        <f t="shared" si="2"/>
        <v>144</v>
      </c>
      <c r="B144" s="1" t="s">
        <v>1085</v>
      </c>
      <c r="C144" s="1" t="s">
        <v>920</v>
      </c>
    </row>
    <row r="145" spans="1:3" x14ac:dyDescent="0.25">
      <c r="A145" s="1">
        <f t="shared" si="2"/>
        <v>145</v>
      </c>
      <c r="B145" s="1" t="s">
        <v>1086</v>
      </c>
      <c r="C145" s="1" t="s">
        <v>952</v>
      </c>
    </row>
    <row r="146" spans="1:3" x14ac:dyDescent="0.25">
      <c r="A146" s="1">
        <f t="shared" si="2"/>
        <v>146</v>
      </c>
      <c r="B146" s="1" t="s">
        <v>1088</v>
      </c>
      <c r="C146" s="1" t="s">
        <v>1087</v>
      </c>
    </row>
    <row r="147" spans="1:3" x14ac:dyDescent="0.25">
      <c r="A147" s="1">
        <f t="shared" si="2"/>
        <v>147</v>
      </c>
      <c r="B147" s="1" t="s">
        <v>1089</v>
      </c>
      <c r="C147" s="1" t="s">
        <v>1045</v>
      </c>
    </row>
    <row r="148" spans="1:3" x14ac:dyDescent="0.25">
      <c r="A148" s="1">
        <f t="shared" si="2"/>
        <v>148</v>
      </c>
      <c r="B148" s="1" t="s">
        <v>1090</v>
      </c>
      <c r="C148" s="1" t="s">
        <v>1037</v>
      </c>
    </row>
    <row r="149" spans="1:3" x14ac:dyDescent="0.25">
      <c r="A149" s="1">
        <f t="shared" si="2"/>
        <v>149</v>
      </c>
      <c r="B149" s="1" t="s">
        <v>1092</v>
      </c>
      <c r="C149" s="1" t="s">
        <v>1091</v>
      </c>
    </row>
    <row r="150" spans="1:3" x14ac:dyDescent="0.25">
      <c r="A150" s="1">
        <f t="shared" si="2"/>
        <v>150</v>
      </c>
      <c r="B150" s="1" t="s">
        <v>1094</v>
      </c>
      <c r="C150" s="1" t="s">
        <v>1093</v>
      </c>
    </row>
    <row r="151" spans="1:3" x14ac:dyDescent="0.25">
      <c r="A151" s="1">
        <f t="shared" si="2"/>
        <v>151</v>
      </c>
      <c r="B151" s="1" t="s">
        <v>1095</v>
      </c>
      <c r="C151" s="1" t="s">
        <v>943</v>
      </c>
    </row>
    <row r="152" spans="1:3" x14ac:dyDescent="0.25">
      <c r="A152" s="1">
        <f t="shared" si="2"/>
        <v>152</v>
      </c>
      <c r="B152" s="1" t="s">
        <v>1097</v>
      </c>
      <c r="C152" s="1" t="s">
        <v>1096</v>
      </c>
    </row>
    <row r="153" spans="1:3" x14ac:dyDescent="0.25">
      <c r="A153" s="1">
        <f t="shared" si="2"/>
        <v>153</v>
      </c>
      <c r="B153" s="1" t="s">
        <v>1098</v>
      </c>
      <c r="C153" s="1" t="s">
        <v>967</v>
      </c>
    </row>
    <row r="154" spans="1:3" x14ac:dyDescent="0.25">
      <c r="A154" s="1">
        <f t="shared" si="2"/>
        <v>154</v>
      </c>
      <c r="B154" s="1" t="s">
        <v>1099</v>
      </c>
      <c r="C154" s="1" t="s">
        <v>928</v>
      </c>
    </row>
    <row r="155" spans="1:3" x14ac:dyDescent="0.25">
      <c r="A155" s="1">
        <f t="shared" si="2"/>
        <v>155</v>
      </c>
      <c r="B155" s="1" t="s">
        <v>1101</v>
      </c>
      <c r="C155" s="1" t="s">
        <v>1100</v>
      </c>
    </row>
    <row r="156" spans="1:3" x14ac:dyDescent="0.25">
      <c r="A156" s="1">
        <f t="shared" si="2"/>
        <v>156</v>
      </c>
      <c r="B156" s="1" t="s">
        <v>1103</v>
      </c>
      <c r="C156" s="1" t="s">
        <v>1102</v>
      </c>
    </row>
    <row r="157" spans="1:3" x14ac:dyDescent="0.25">
      <c r="A157" s="1">
        <f t="shared" si="2"/>
        <v>157</v>
      </c>
      <c r="B157" s="1" t="s">
        <v>1104</v>
      </c>
      <c r="C157" s="1" t="s">
        <v>952</v>
      </c>
    </row>
    <row r="158" spans="1:3" x14ac:dyDescent="0.25">
      <c r="A158" s="1">
        <f t="shared" si="2"/>
        <v>158</v>
      </c>
      <c r="B158" s="1" t="s">
        <v>1104</v>
      </c>
      <c r="C158" s="1" t="s">
        <v>1005</v>
      </c>
    </row>
    <row r="159" spans="1:3" x14ac:dyDescent="0.25">
      <c r="A159" s="1">
        <f t="shared" si="2"/>
        <v>159</v>
      </c>
      <c r="B159" s="1" t="s">
        <v>1106</v>
      </c>
      <c r="C159" s="1" t="s">
        <v>1105</v>
      </c>
    </row>
    <row r="160" spans="1:3" x14ac:dyDescent="0.25">
      <c r="A160" s="1">
        <f t="shared" si="2"/>
        <v>160</v>
      </c>
      <c r="B160" s="1" t="s">
        <v>1108</v>
      </c>
      <c r="C160" s="1" t="s">
        <v>1107</v>
      </c>
    </row>
    <row r="161" spans="1:3" x14ac:dyDescent="0.25">
      <c r="A161" s="1">
        <f t="shared" si="2"/>
        <v>161</v>
      </c>
      <c r="B161" s="1" t="s">
        <v>1110</v>
      </c>
      <c r="C161" s="1" t="s">
        <v>1109</v>
      </c>
    </row>
    <row r="162" spans="1:3" x14ac:dyDescent="0.25">
      <c r="A162" s="1">
        <f t="shared" si="2"/>
        <v>162</v>
      </c>
      <c r="B162" s="1" t="s">
        <v>1112</v>
      </c>
      <c r="C162" s="1" t="s">
        <v>1111</v>
      </c>
    </row>
    <row r="163" spans="1:3" x14ac:dyDescent="0.25">
      <c r="A163" s="1">
        <f t="shared" si="2"/>
        <v>163</v>
      </c>
      <c r="B163" s="1" t="s">
        <v>1114</v>
      </c>
      <c r="C163" s="1" t="s">
        <v>1113</v>
      </c>
    </row>
    <row r="164" spans="1:3" x14ac:dyDescent="0.25">
      <c r="A164" s="1">
        <f t="shared" si="2"/>
        <v>164</v>
      </c>
      <c r="B164" s="1" t="s">
        <v>1115</v>
      </c>
      <c r="C164" s="1" t="s">
        <v>974</v>
      </c>
    </row>
    <row r="165" spans="1:3" x14ac:dyDescent="0.25">
      <c r="A165" s="1">
        <f t="shared" si="2"/>
        <v>165</v>
      </c>
      <c r="B165" s="1" t="s">
        <v>1116</v>
      </c>
      <c r="C165" s="1" t="s">
        <v>935</v>
      </c>
    </row>
    <row r="166" spans="1:3" x14ac:dyDescent="0.25">
      <c r="A166" s="1">
        <f t="shared" si="2"/>
        <v>166</v>
      </c>
      <c r="B166" s="1" t="s">
        <v>1118</v>
      </c>
      <c r="C166" s="1" t="s">
        <v>1117</v>
      </c>
    </row>
    <row r="167" spans="1:3" x14ac:dyDescent="0.25">
      <c r="A167" s="1">
        <f t="shared" si="2"/>
        <v>167</v>
      </c>
      <c r="B167" s="1" t="s">
        <v>1118</v>
      </c>
      <c r="C167" s="1" t="s">
        <v>993</v>
      </c>
    </row>
    <row r="168" spans="1:3" x14ac:dyDescent="0.25">
      <c r="A168" s="1">
        <f t="shared" si="2"/>
        <v>168</v>
      </c>
      <c r="B168" s="1" t="s">
        <v>1118</v>
      </c>
      <c r="C168" s="1" t="s">
        <v>1119</v>
      </c>
    </row>
    <row r="169" spans="1:3" x14ac:dyDescent="0.25">
      <c r="A169" s="1">
        <f t="shared" si="2"/>
        <v>169</v>
      </c>
      <c r="B169" s="1" t="s">
        <v>1121</v>
      </c>
      <c r="C169" s="1" t="s">
        <v>1120</v>
      </c>
    </row>
    <row r="170" spans="1:3" x14ac:dyDescent="0.25">
      <c r="A170" s="1">
        <f t="shared" si="2"/>
        <v>170</v>
      </c>
      <c r="B170" s="1" t="s">
        <v>1122</v>
      </c>
      <c r="C170" s="1" t="s">
        <v>975</v>
      </c>
    </row>
    <row r="171" spans="1:3" x14ac:dyDescent="0.25">
      <c r="A171" s="1">
        <f t="shared" si="2"/>
        <v>171</v>
      </c>
      <c r="B171" s="1" t="s">
        <v>1116</v>
      </c>
      <c r="C171" s="1" t="s">
        <v>1026</v>
      </c>
    </row>
    <row r="172" spans="1:3" x14ac:dyDescent="0.25">
      <c r="A172" s="1">
        <f t="shared" si="2"/>
        <v>172</v>
      </c>
      <c r="B172" s="1" t="s">
        <v>1124</v>
      </c>
      <c r="C172" s="1" t="s">
        <v>1123</v>
      </c>
    </row>
    <row r="173" spans="1:3" x14ac:dyDescent="0.25">
      <c r="A173" s="1">
        <f t="shared" si="2"/>
        <v>173</v>
      </c>
      <c r="B173" s="1" t="s">
        <v>1125</v>
      </c>
      <c r="C173" s="1" t="s">
        <v>930</v>
      </c>
    </row>
    <row r="174" spans="1:3" x14ac:dyDescent="0.25">
      <c r="A174" s="1">
        <f t="shared" si="2"/>
        <v>174</v>
      </c>
      <c r="B174" s="1" t="s">
        <v>1126</v>
      </c>
      <c r="C174" s="1" t="s">
        <v>930</v>
      </c>
    </row>
    <row r="175" spans="1:3" x14ac:dyDescent="0.25">
      <c r="A175" s="1">
        <f t="shared" si="2"/>
        <v>175</v>
      </c>
      <c r="B175" s="1" t="s">
        <v>1127</v>
      </c>
      <c r="C175" s="1" t="s">
        <v>1102</v>
      </c>
    </row>
    <row r="176" spans="1:3" x14ac:dyDescent="0.25">
      <c r="A176" s="1">
        <f t="shared" si="2"/>
        <v>176</v>
      </c>
      <c r="B176" s="1" t="s">
        <v>1128</v>
      </c>
      <c r="C176" s="1" t="s">
        <v>947</v>
      </c>
    </row>
    <row r="177" spans="1:3" x14ac:dyDescent="0.25">
      <c r="A177" s="1">
        <f t="shared" si="2"/>
        <v>177</v>
      </c>
      <c r="B177" s="1" t="s">
        <v>1130</v>
      </c>
      <c r="C177" s="1" t="s">
        <v>1129</v>
      </c>
    </row>
    <row r="178" spans="1:3" x14ac:dyDescent="0.25">
      <c r="A178" s="1">
        <f t="shared" si="2"/>
        <v>178</v>
      </c>
      <c r="B178" s="1" t="s">
        <v>1132</v>
      </c>
      <c r="C178" s="1" t="s">
        <v>1131</v>
      </c>
    </row>
    <row r="179" spans="1:3" x14ac:dyDescent="0.25">
      <c r="A179" s="1">
        <f t="shared" si="2"/>
        <v>179</v>
      </c>
      <c r="B179" s="1" t="s">
        <v>1132</v>
      </c>
      <c r="C179" s="1" t="s">
        <v>1133</v>
      </c>
    </row>
    <row r="180" spans="1:3" x14ac:dyDescent="0.25">
      <c r="A180" s="1">
        <f t="shared" si="2"/>
        <v>180</v>
      </c>
      <c r="B180" s="1" t="s">
        <v>1135</v>
      </c>
      <c r="C180" s="1" t="s">
        <v>1134</v>
      </c>
    </row>
    <row r="181" spans="1:3" x14ac:dyDescent="0.25">
      <c r="A181" s="1">
        <f t="shared" si="2"/>
        <v>181</v>
      </c>
      <c r="B181" s="1" t="s">
        <v>1135</v>
      </c>
      <c r="C181" s="1" t="s">
        <v>1136</v>
      </c>
    </row>
    <row r="182" spans="1:3" x14ac:dyDescent="0.25">
      <c r="A182" s="1">
        <f t="shared" si="2"/>
        <v>182</v>
      </c>
      <c r="B182" s="1" t="s">
        <v>1135</v>
      </c>
      <c r="C182" s="1" t="s">
        <v>1137</v>
      </c>
    </row>
    <row r="183" spans="1:3" x14ac:dyDescent="0.25">
      <c r="A183" s="1">
        <f t="shared" si="2"/>
        <v>183</v>
      </c>
      <c r="B183" s="1" t="s">
        <v>1135</v>
      </c>
      <c r="C183" s="1" t="s">
        <v>1138</v>
      </c>
    </row>
    <row r="184" spans="1:3" x14ac:dyDescent="0.25">
      <c r="A184" s="1">
        <f t="shared" si="2"/>
        <v>184</v>
      </c>
      <c r="B184" s="1" t="s">
        <v>1135</v>
      </c>
      <c r="C184" s="1" t="s">
        <v>1139</v>
      </c>
    </row>
    <row r="185" spans="1:3" x14ac:dyDescent="0.25">
      <c r="A185" s="1">
        <f t="shared" si="2"/>
        <v>185</v>
      </c>
      <c r="B185" s="1" t="s">
        <v>1135</v>
      </c>
      <c r="C185" s="1" t="s">
        <v>1140</v>
      </c>
    </row>
    <row r="186" spans="1:3" x14ac:dyDescent="0.25">
      <c r="A186" s="1">
        <f t="shared" si="2"/>
        <v>186</v>
      </c>
      <c r="B186" s="1" t="s">
        <v>1141</v>
      </c>
      <c r="C186" s="1" t="s">
        <v>1077</v>
      </c>
    </row>
    <row r="187" spans="1:3" x14ac:dyDescent="0.25">
      <c r="A187" s="1">
        <f t="shared" si="2"/>
        <v>187</v>
      </c>
      <c r="B187" s="1" t="s">
        <v>1143</v>
      </c>
      <c r="C187" s="1" t="s">
        <v>1142</v>
      </c>
    </row>
    <row r="188" spans="1:3" x14ac:dyDescent="0.25">
      <c r="A188" s="1">
        <f t="shared" si="2"/>
        <v>188</v>
      </c>
      <c r="B188" s="1" t="s">
        <v>1145</v>
      </c>
      <c r="C188" s="1" t="s">
        <v>1144</v>
      </c>
    </row>
    <row r="189" spans="1:3" x14ac:dyDescent="0.25">
      <c r="A189" s="1">
        <f t="shared" si="2"/>
        <v>189</v>
      </c>
      <c r="B189" s="1" t="s">
        <v>1146</v>
      </c>
      <c r="C189" s="1" t="s">
        <v>1027</v>
      </c>
    </row>
    <row r="190" spans="1:3" x14ac:dyDescent="0.25">
      <c r="A190" s="1">
        <f t="shared" si="2"/>
        <v>190</v>
      </c>
      <c r="B190" s="1" t="s">
        <v>1148</v>
      </c>
      <c r="C190" s="1" t="s">
        <v>1147</v>
      </c>
    </row>
    <row r="191" spans="1:3" x14ac:dyDescent="0.25">
      <c r="A191" s="1">
        <f t="shared" si="2"/>
        <v>191</v>
      </c>
      <c r="B191" s="1" t="s">
        <v>1149</v>
      </c>
      <c r="C191" s="1" t="s">
        <v>937</v>
      </c>
    </row>
    <row r="192" spans="1:3" x14ac:dyDescent="0.25">
      <c r="A192" s="1">
        <f t="shared" si="2"/>
        <v>192</v>
      </c>
      <c r="B192" s="1" t="s">
        <v>1151</v>
      </c>
      <c r="C192" s="1" t="s">
        <v>1150</v>
      </c>
    </row>
    <row r="193" spans="1:3" x14ac:dyDescent="0.25">
      <c r="A193" s="1">
        <f t="shared" si="2"/>
        <v>193</v>
      </c>
      <c r="B193" s="1" t="s">
        <v>1149</v>
      </c>
      <c r="C193" s="1" t="s">
        <v>1129</v>
      </c>
    </row>
    <row r="194" spans="1:3" x14ac:dyDescent="0.25">
      <c r="A194" s="1">
        <f t="shared" si="2"/>
        <v>194</v>
      </c>
      <c r="B194" s="1" t="s">
        <v>1153</v>
      </c>
      <c r="C194" s="1" t="s">
        <v>1152</v>
      </c>
    </row>
    <row r="195" spans="1:3" x14ac:dyDescent="0.25">
      <c r="A195" s="1">
        <f t="shared" ref="A195:A258" si="3">A194+1</f>
        <v>195</v>
      </c>
      <c r="B195" s="1" t="s">
        <v>1154</v>
      </c>
      <c r="C195" s="1" t="s">
        <v>1016</v>
      </c>
    </row>
    <row r="196" spans="1:3" x14ac:dyDescent="0.25">
      <c r="A196" s="1">
        <f t="shared" si="3"/>
        <v>196</v>
      </c>
      <c r="B196" s="1" t="s">
        <v>1154</v>
      </c>
      <c r="C196" s="1" t="s">
        <v>1144</v>
      </c>
    </row>
    <row r="197" spans="1:3" x14ac:dyDescent="0.25">
      <c r="A197" s="1">
        <f t="shared" si="3"/>
        <v>197</v>
      </c>
      <c r="B197" s="1" t="s">
        <v>1154</v>
      </c>
      <c r="C197" s="1" t="s">
        <v>1155</v>
      </c>
    </row>
    <row r="198" spans="1:3" x14ac:dyDescent="0.25">
      <c r="A198" s="1">
        <f t="shared" si="3"/>
        <v>198</v>
      </c>
      <c r="B198" s="1" t="s">
        <v>1154</v>
      </c>
      <c r="C198" s="1" t="s">
        <v>1156</v>
      </c>
    </row>
    <row r="199" spans="1:3" x14ac:dyDescent="0.25">
      <c r="A199" s="1">
        <f t="shared" si="3"/>
        <v>199</v>
      </c>
      <c r="B199" s="1" t="s">
        <v>1154</v>
      </c>
      <c r="C199" s="1" t="s">
        <v>1157</v>
      </c>
    </row>
    <row r="200" spans="1:3" x14ac:dyDescent="0.25">
      <c r="A200" s="1">
        <f t="shared" si="3"/>
        <v>200</v>
      </c>
      <c r="B200" s="1" t="s">
        <v>1154</v>
      </c>
      <c r="C200" s="1" t="s">
        <v>1158</v>
      </c>
    </row>
    <row r="201" spans="1:3" x14ac:dyDescent="0.25">
      <c r="A201" s="1">
        <f t="shared" si="3"/>
        <v>201</v>
      </c>
      <c r="B201" s="1" t="s">
        <v>1154</v>
      </c>
      <c r="C201" s="1" t="s">
        <v>1010</v>
      </c>
    </row>
    <row r="202" spans="1:3" x14ac:dyDescent="0.25">
      <c r="A202" s="1">
        <f t="shared" si="3"/>
        <v>202</v>
      </c>
      <c r="B202" s="1" t="s">
        <v>1154</v>
      </c>
      <c r="C202" s="1" t="s">
        <v>1026</v>
      </c>
    </row>
    <row r="203" spans="1:3" x14ac:dyDescent="0.25">
      <c r="A203" s="1">
        <f t="shared" si="3"/>
        <v>203</v>
      </c>
      <c r="B203" s="1" t="s">
        <v>1154</v>
      </c>
      <c r="C203" s="1" t="s">
        <v>995</v>
      </c>
    </row>
    <row r="204" spans="1:3" x14ac:dyDescent="0.25">
      <c r="A204" s="1">
        <f t="shared" si="3"/>
        <v>204</v>
      </c>
      <c r="B204" s="1" t="s">
        <v>1154</v>
      </c>
      <c r="C204" s="1" t="s">
        <v>1159</v>
      </c>
    </row>
    <row r="205" spans="1:3" x14ac:dyDescent="0.25">
      <c r="A205" s="1">
        <f t="shared" si="3"/>
        <v>205</v>
      </c>
      <c r="B205" s="1" t="s">
        <v>1154</v>
      </c>
      <c r="C205" s="1" t="s">
        <v>1160</v>
      </c>
    </row>
    <row r="206" spans="1:3" x14ac:dyDescent="0.25">
      <c r="A206" s="1">
        <f t="shared" si="3"/>
        <v>206</v>
      </c>
      <c r="B206" s="1" t="s">
        <v>1154</v>
      </c>
      <c r="C206" s="1" t="s">
        <v>1147</v>
      </c>
    </row>
    <row r="207" spans="1:3" x14ac:dyDescent="0.25">
      <c r="A207" s="1">
        <f t="shared" si="3"/>
        <v>207</v>
      </c>
      <c r="B207" s="1" t="s">
        <v>1154</v>
      </c>
      <c r="C207" s="1" t="s">
        <v>1161</v>
      </c>
    </row>
    <row r="208" spans="1:3" x14ac:dyDescent="0.25">
      <c r="A208" s="1">
        <f t="shared" si="3"/>
        <v>208</v>
      </c>
      <c r="B208" s="1" t="s">
        <v>1154</v>
      </c>
      <c r="C208" s="1" t="s">
        <v>1162</v>
      </c>
    </row>
    <row r="209" spans="1:3" x14ac:dyDescent="0.25">
      <c r="A209" s="1">
        <f t="shared" si="3"/>
        <v>209</v>
      </c>
      <c r="B209" s="1" t="s">
        <v>1163</v>
      </c>
      <c r="C209" s="1" t="s">
        <v>986</v>
      </c>
    </row>
    <row r="210" spans="1:3" x14ac:dyDescent="0.25">
      <c r="A210" s="1">
        <f t="shared" si="3"/>
        <v>210</v>
      </c>
      <c r="B210" s="1" t="s">
        <v>1164</v>
      </c>
      <c r="C210" s="1" t="s">
        <v>1010</v>
      </c>
    </row>
    <row r="211" spans="1:3" x14ac:dyDescent="0.25">
      <c r="A211" s="1">
        <f t="shared" si="3"/>
        <v>211</v>
      </c>
      <c r="B211" s="1" t="s">
        <v>1164</v>
      </c>
      <c r="C211" s="1" t="s">
        <v>1131</v>
      </c>
    </row>
    <row r="212" spans="1:3" x14ac:dyDescent="0.25">
      <c r="A212" s="1">
        <f t="shared" si="3"/>
        <v>212</v>
      </c>
      <c r="B212" s="1" t="s">
        <v>1166</v>
      </c>
      <c r="C212" s="1" t="s">
        <v>1165</v>
      </c>
    </row>
    <row r="213" spans="1:3" x14ac:dyDescent="0.25">
      <c r="A213" s="1">
        <f t="shared" si="3"/>
        <v>213</v>
      </c>
      <c r="B213" s="1" t="s">
        <v>1168</v>
      </c>
      <c r="C213" s="1" t="s">
        <v>1167</v>
      </c>
    </row>
    <row r="214" spans="1:3" x14ac:dyDescent="0.25">
      <c r="A214" s="1">
        <f t="shared" si="3"/>
        <v>214</v>
      </c>
      <c r="B214" s="1" t="s">
        <v>1168</v>
      </c>
      <c r="C214" s="1" t="s">
        <v>1169</v>
      </c>
    </row>
    <row r="215" spans="1:3" x14ac:dyDescent="0.25">
      <c r="A215" s="1">
        <f t="shared" si="3"/>
        <v>215</v>
      </c>
      <c r="B215" s="1" t="s">
        <v>1171</v>
      </c>
      <c r="C215" s="1" t="s">
        <v>1170</v>
      </c>
    </row>
    <row r="216" spans="1:3" x14ac:dyDescent="0.25">
      <c r="A216" s="1">
        <f t="shared" si="3"/>
        <v>216</v>
      </c>
      <c r="B216" s="1" t="s">
        <v>1172</v>
      </c>
      <c r="C216" s="1" t="s">
        <v>1077</v>
      </c>
    </row>
    <row r="217" spans="1:3" x14ac:dyDescent="0.25">
      <c r="A217" s="1">
        <f t="shared" si="3"/>
        <v>217</v>
      </c>
      <c r="B217" s="1" t="s">
        <v>1173</v>
      </c>
      <c r="C217" s="1" t="s">
        <v>925</v>
      </c>
    </row>
    <row r="218" spans="1:3" x14ac:dyDescent="0.25">
      <c r="A218" s="1">
        <f t="shared" si="3"/>
        <v>218</v>
      </c>
      <c r="B218" s="1" t="s">
        <v>1175</v>
      </c>
      <c r="C218" s="1" t="s">
        <v>1174</v>
      </c>
    </row>
    <row r="219" spans="1:3" x14ac:dyDescent="0.25">
      <c r="A219" s="1">
        <f t="shared" si="3"/>
        <v>219</v>
      </c>
      <c r="B219" s="1" t="s">
        <v>1175</v>
      </c>
      <c r="C219" s="1" t="s">
        <v>1176</v>
      </c>
    </row>
    <row r="220" spans="1:3" x14ac:dyDescent="0.25">
      <c r="A220" s="1">
        <f t="shared" si="3"/>
        <v>220</v>
      </c>
      <c r="B220" s="1" t="s">
        <v>1178</v>
      </c>
      <c r="C220" s="1" t="s">
        <v>1177</v>
      </c>
    </row>
    <row r="221" spans="1:3" x14ac:dyDescent="0.25">
      <c r="A221" s="1">
        <f t="shared" si="3"/>
        <v>221</v>
      </c>
      <c r="B221" s="1" t="s">
        <v>1179</v>
      </c>
      <c r="C221" s="1" t="s">
        <v>1014</v>
      </c>
    </row>
    <row r="222" spans="1:3" x14ac:dyDescent="0.25">
      <c r="A222" s="1">
        <f t="shared" si="3"/>
        <v>222</v>
      </c>
      <c r="B222" s="1" t="s">
        <v>1179</v>
      </c>
      <c r="C222" s="1" t="s">
        <v>1180</v>
      </c>
    </row>
    <row r="223" spans="1:3" x14ac:dyDescent="0.25">
      <c r="A223" s="1">
        <f t="shared" si="3"/>
        <v>223</v>
      </c>
      <c r="B223" s="1" t="s">
        <v>1179</v>
      </c>
      <c r="C223" s="1" t="s">
        <v>1016</v>
      </c>
    </row>
    <row r="224" spans="1:3" x14ac:dyDescent="0.25">
      <c r="A224" s="1">
        <f t="shared" si="3"/>
        <v>224</v>
      </c>
      <c r="B224" s="1" t="s">
        <v>1179</v>
      </c>
      <c r="C224" s="1" t="s">
        <v>1016</v>
      </c>
    </row>
    <row r="225" spans="1:3" x14ac:dyDescent="0.25">
      <c r="A225" s="1">
        <f t="shared" si="3"/>
        <v>225</v>
      </c>
      <c r="B225" s="1" t="s">
        <v>1179</v>
      </c>
      <c r="C225" s="1" t="s">
        <v>1181</v>
      </c>
    </row>
    <row r="226" spans="1:3" x14ac:dyDescent="0.25">
      <c r="A226" s="1">
        <f t="shared" si="3"/>
        <v>226</v>
      </c>
      <c r="B226" s="1" t="s">
        <v>1179</v>
      </c>
      <c r="C226" s="1" t="s">
        <v>1016</v>
      </c>
    </row>
    <row r="227" spans="1:3" x14ac:dyDescent="0.25">
      <c r="A227" s="1">
        <f t="shared" si="3"/>
        <v>227</v>
      </c>
      <c r="B227" s="1" t="s">
        <v>1179</v>
      </c>
      <c r="C227" s="1" t="s">
        <v>1182</v>
      </c>
    </row>
    <row r="228" spans="1:3" x14ac:dyDescent="0.25">
      <c r="A228" s="1">
        <f t="shared" si="3"/>
        <v>228</v>
      </c>
      <c r="B228" s="1" t="s">
        <v>1179</v>
      </c>
      <c r="C228" s="1" t="s">
        <v>1183</v>
      </c>
    </row>
    <row r="229" spans="1:3" x14ac:dyDescent="0.25">
      <c r="A229" s="1">
        <f t="shared" si="3"/>
        <v>229</v>
      </c>
      <c r="B229" s="1" t="s">
        <v>1179</v>
      </c>
      <c r="C229" s="1" t="s">
        <v>1184</v>
      </c>
    </row>
    <row r="230" spans="1:3" x14ac:dyDescent="0.25">
      <c r="A230" s="1">
        <f t="shared" si="3"/>
        <v>230</v>
      </c>
      <c r="B230" s="1" t="s">
        <v>1179</v>
      </c>
      <c r="C230" s="1" t="s">
        <v>1019</v>
      </c>
    </row>
    <row r="231" spans="1:3" x14ac:dyDescent="0.25">
      <c r="A231" s="1">
        <f t="shared" si="3"/>
        <v>231</v>
      </c>
      <c r="B231" s="1" t="s">
        <v>1179</v>
      </c>
      <c r="C231" s="1" t="s">
        <v>1185</v>
      </c>
    </row>
    <row r="232" spans="1:3" x14ac:dyDescent="0.25">
      <c r="A232" s="1">
        <f t="shared" si="3"/>
        <v>232</v>
      </c>
      <c r="B232" s="1" t="s">
        <v>1179</v>
      </c>
      <c r="C232" s="1" t="s">
        <v>1186</v>
      </c>
    </row>
    <row r="233" spans="1:3" x14ac:dyDescent="0.25">
      <c r="A233" s="1">
        <f t="shared" si="3"/>
        <v>233</v>
      </c>
      <c r="B233" s="1" t="s">
        <v>1179</v>
      </c>
      <c r="C233" s="1" t="s">
        <v>949</v>
      </c>
    </row>
    <row r="234" spans="1:3" x14ac:dyDescent="0.25">
      <c r="A234" s="1">
        <f t="shared" si="3"/>
        <v>234</v>
      </c>
      <c r="B234" s="1" t="s">
        <v>1187</v>
      </c>
      <c r="C234" s="1" t="s">
        <v>1156</v>
      </c>
    </row>
    <row r="235" spans="1:3" x14ac:dyDescent="0.25">
      <c r="A235" s="1">
        <f t="shared" si="3"/>
        <v>235</v>
      </c>
      <c r="B235" s="1" t="s">
        <v>1179</v>
      </c>
      <c r="C235" s="1" t="s">
        <v>1188</v>
      </c>
    </row>
    <row r="236" spans="1:3" x14ac:dyDescent="0.25">
      <c r="A236" s="1">
        <f t="shared" si="3"/>
        <v>236</v>
      </c>
      <c r="B236" s="1" t="s">
        <v>1179</v>
      </c>
      <c r="C236" s="1" t="s">
        <v>1189</v>
      </c>
    </row>
    <row r="237" spans="1:3" x14ac:dyDescent="0.25">
      <c r="A237" s="1">
        <f t="shared" si="3"/>
        <v>237</v>
      </c>
      <c r="B237" s="1" t="s">
        <v>1179</v>
      </c>
      <c r="C237" s="1" t="s">
        <v>920</v>
      </c>
    </row>
    <row r="238" spans="1:3" x14ac:dyDescent="0.25">
      <c r="A238" s="1">
        <f t="shared" si="3"/>
        <v>238</v>
      </c>
      <c r="B238" s="1" t="s">
        <v>1179</v>
      </c>
      <c r="C238" s="1" t="s">
        <v>1190</v>
      </c>
    </row>
    <row r="239" spans="1:3" x14ac:dyDescent="0.25">
      <c r="A239" s="1">
        <f t="shared" si="3"/>
        <v>239</v>
      </c>
      <c r="B239" s="1" t="s">
        <v>1179</v>
      </c>
      <c r="C239" s="1" t="s">
        <v>1191</v>
      </c>
    </row>
    <row r="240" spans="1:3" x14ac:dyDescent="0.25">
      <c r="A240" s="1">
        <f t="shared" si="3"/>
        <v>240</v>
      </c>
      <c r="B240" s="1" t="s">
        <v>1179</v>
      </c>
      <c r="C240" s="1" t="s">
        <v>1102</v>
      </c>
    </row>
    <row r="241" spans="1:3" x14ac:dyDescent="0.25">
      <c r="A241" s="1">
        <f t="shared" si="3"/>
        <v>241</v>
      </c>
      <c r="B241" s="1" t="s">
        <v>1179</v>
      </c>
      <c r="C241" s="1" t="s">
        <v>1192</v>
      </c>
    </row>
    <row r="242" spans="1:3" x14ac:dyDescent="0.25">
      <c r="A242" s="1">
        <f t="shared" si="3"/>
        <v>242</v>
      </c>
      <c r="B242" s="1" t="s">
        <v>1194</v>
      </c>
      <c r="C242" s="1" t="s">
        <v>1193</v>
      </c>
    </row>
    <row r="243" spans="1:3" x14ac:dyDescent="0.25">
      <c r="A243" s="1">
        <f t="shared" si="3"/>
        <v>243</v>
      </c>
      <c r="B243" s="1" t="s">
        <v>1179</v>
      </c>
      <c r="C243" s="1" t="s">
        <v>928</v>
      </c>
    </row>
    <row r="244" spans="1:3" x14ac:dyDescent="0.25">
      <c r="A244" s="1">
        <f t="shared" si="3"/>
        <v>244</v>
      </c>
      <c r="B244" s="1" t="s">
        <v>1179</v>
      </c>
      <c r="C244" s="1" t="s">
        <v>968</v>
      </c>
    </row>
    <row r="245" spans="1:3" x14ac:dyDescent="0.25">
      <c r="A245" s="1">
        <f t="shared" si="3"/>
        <v>245</v>
      </c>
      <c r="B245" s="1" t="s">
        <v>1179</v>
      </c>
      <c r="C245" s="1" t="s">
        <v>1195</v>
      </c>
    </row>
    <row r="246" spans="1:3" x14ac:dyDescent="0.25">
      <c r="A246" s="1">
        <f t="shared" si="3"/>
        <v>246</v>
      </c>
      <c r="B246" s="1" t="s">
        <v>1179</v>
      </c>
      <c r="C246" s="1" t="s">
        <v>1196</v>
      </c>
    </row>
    <row r="247" spans="1:3" x14ac:dyDescent="0.25">
      <c r="A247" s="1">
        <f t="shared" si="3"/>
        <v>247</v>
      </c>
      <c r="B247" s="1" t="s">
        <v>1179</v>
      </c>
      <c r="C247" s="1" t="s">
        <v>1197</v>
      </c>
    </row>
    <row r="248" spans="1:3" x14ac:dyDescent="0.25">
      <c r="A248" s="1">
        <f t="shared" si="3"/>
        <v>248</v>
      </c>
      <c r="B248" s="1" t="s">
        <v>1179</v>
      </c>
      <c r="C248" s="1" t="s">
        <v>1197</v>
      </c>
    </row>
    <row r="249" spans="1:3" x14ac:dyDescent="0.25">
      <c r="A249" s="1">
        <f t="shared" si="3"/>
        <v>249</v>
      </c>
      <c r="B249" s="1" t="s">
        <v>1179</v>
      </c>
      <c r="C249" s="1" t="s">
        <v>1198</v>
      </c>
    </row>
    <row r="250" spans="1:3" x14ac:dyDescent="0.25">
      <c r="A250" s="1">
        <f t="shared" si="3"/>
        <v>250</v>
      </c>
      <c r="B250" s="1" t="s">
        <v>1179</v>
      </c>
      <c r="C250" s="1" t="s">
        <v>1199</v>
      </c>
    </row>
    <row r="251" spans="1:3" x14ac:dyDescent="0.25">
      <c r="A251" s="1">
        <f t="shared" si="3"/>
        <v>251</v>
      </c>
      <c r="B251" s="1" t="s">
        <v>1179</v>
      </c>
      <c r="C251" s="1" t="s">
        <v>1200</v>
      </c>
    </row>
    <row r="252" spans="1:3" x14ac:dyDescent="0.25">
      <c r="A252" s="1">
        <f t="shared" si="3"/>
        <v>252</v>
      </c>
      <c r="B252" s="1" t="s">
        <v>1179</v>
      </c>
      <c r="C252" s="1" t="s">
        <v>1045</v>
      </c>
    </row>
    <row r="253" spans="1:3" x14ac:dyDescent="0.25">
      <c r="A253" s="1">
        <f t="shared" si="3"/>
        <v>253</v>
      </c>
      <c r="B253" s="1" t="s">
        <v>1179</v>
      </c>
      <c r="C253" s="1" t="s">
        <v>1045</v>
      </c>
    </row>
    <row r="254" spans="1:3" x14ac:dyDescent="0.25">
      <c r="A254" s="1">
        <f t="shared" si="3"/>
        <v>254</v>
      </c>
      <c r="B254" s="1" t="s">
        <v>1179</v>
      </c>
      <c r="C254" s="1" t="s">
        <v>1160</v>
      </c>
    </row>
    <row r="255" spans="1:3" x14ac:dyDescent="0.25">
      <c r="A255" s="1">
        <f t="shared" si="3"/>
        <v>255</v>
      </c>
      <c r="B255" s="1" t="s">
        <v>1179</v>
      </c>
      <c r="C255" s="1" t="s">
        <v>1201</v>
      </c>
    </row>
    <row r="256" spans="1:3" x14ac:dyDescent="0.25">
      <c r="A256" s="1">
        <f t="shared" si="3"/>
        <v>256</v>
      </c>
      <c r="B256" s="1" t="s">
        <v>1179</v>
      </c>
      <c r="C256" s="1" t="s">
        <v>1202</v>
      </c>
    </row>
    <row r="257" spans="1:3" x14ac:dyDescent="0.25">
      <c r="A257" s="1">
        <f t="shared" si="3"/>
        <v>257</v>
      </c>
      <c r="B257" s="1" t="s">
        <v>1179</v>
      </c>
      <c r="C257" s="1" t="s">
        <v>1203</v>
      </c>
    </row>
    <row r="258" spans="1:3" x14ac:dyDescent="0.25">
      <c r="A258" s="1">
        <f t="shared" si="3"/>
        <v>258</v>
      </c>
      <c r="B258" s="1" t="s">
        <v>1205</v>
      </c>
      <c r="C258" s="1" t="s">
        <v>1204</v>
      </c>
    </row>
    <row r="259" spans="1:3" x14ac:dyDescent="0.25">
      <c r="A259" s="1">
        <f t="shared" ref="A259:A322" si="4">A258+1</f>
        <v>259</v>
      </c>
      <c r="B259" s="1" t="s">
        <v>1206</v>
      </c>
      <c r="C259" s="1" t="s">
        <v>1045</v>
      </c>
    </row>
    <row r="260" spans="1:3" x14ac:dyDescent="0.25">
      <c r="A260" s="1">
        <f t="shared" si="4"/>
        <v>260</v>
      </c>
      <c r="B260" s="1" t="s">
        <v>1207</v>
      </c>
      <c r="C260" s="1" t="s">
        <v>1016</v>
      </c>
    </row>
    <row r="261" spans="1:3" x14ac:dyDescent="0.25">
      <c r="A261" s="1">
        <f t="shared" si="4"/>
        <v>261</v>
      </c>
      <c r="B261" s="1" t="s">
        <v>1209</v>
      </c>
      <c r="C261" s="1" t="s">
        <v>1208</v>
      </c>
    </row>
    <row r="262" spans="1:3" x14ac:dyDescent="0.25">
      <c r="A262" s="1">
        <f t="shared" si="4"/>
        <v>262</v>
      </c>
      <c r="B262" s="1" t="s">
        <v>1210</v>
      </c>
      <c r="C262" s="1" t="s">
        <v>925</v>
      </c>
    </row>
    <row r="263" spans="1:3" x14ac:dyDescent="0.25">
      <c r="A263" s="1">
        <f t="shared" si="4"/>
        <v>263</v>
      </c>
      <c r="B263" s="1" t="s">
        <v>1210</v>
      </c>
      <c r="C263" s="1" t="s">
        <v>1211</v>
      </c>
    </row>
    <row r="264" spans="1:3" x14ac:dyDescent="0.25">
      <c r="A264" s="1">
        <f t="shared" si="4"/>
        <v>264</v>
      </c>
      <c r="B264" s="1" t="s">
        <v>1210</v>
      </c>
      <c r="C264" s="1" t="s">
        <v>952</v>
      </c>
    </row>
    <row r="265" spans="1:3" x14ac:dyDescent="0.25">
      <c r="A265" s="1">
        <f t="shared" si="4"/>
        <v>265</v>
      </c>
      <c r="B265" s="1" t="s">
        <v>1210</v>
      </c>
      <c r="C265" s="1" t="s">
        <v>1016</v>
      </c>
    </row>
    <row r="266" spans="1:3" x14ac:dyDescent="0.25">
      <c r="A266" s="1">
        <f t="shared" si="4"/>
        <v>266</v>
      </c>
      <c r="B266" s="1" t="s">
        <v>1210</v>
      </c>
      <c r="C266" s="1" t="s">
        <v>1212</v>
      </c>
    </row>
    <row r="267" spans="1:3" x14ac:dyDescent="0.25">
      <c r="A267" s="1">
        <f t="shared" si="4"/>
        <v>267</v>
      </c>
      <c r="B267" s="1" t="s">
        <v>1210</v>
      </c>
      <c r="C267" s="1" t="s">
        <v>1020</v>
      </c>
    </row>
    <row r="268" spans="1:3" x14ac:dyDescent="0.25">
      <c r="A268" s="1">
        <f t="shared" si="4"/>
        <v>268</v>
      </c>
      <c r="B268" s="1" t="s">
        <v>1210</v>
      </c>
      <c r="C268" s="1" t="s">
        <v>1213</v>
      </c>
    </row>
    <row r="269" spans="1:3" x14ac:dyDescent="0.25">
      <c r="A269" s="1">
        <f t="shared" si="4"/>
        <v>269</v>
      </c>
      <c r="B269" s="1" t="s">
        <v>1210</v>
      </c>
      <c r="C269" s="1" t="s">
        <v>1214</v>
      </c>
    </row>
    <row r="270" spans="1:3" x14ac:dyDescent="0.25">
      <c r="A270" s="1">
        <f t="shared" si="4"/>
        <v>270</v>
      </c>
      <c r="B270" s="1" t="s">
        <v>1216</v>
      </c>
      <c r="C270" s="1" t="s">
        <v>1215</v>
      </c>
    </row>
    <row r="271" spans="1:3" x14ac:dyDescent="0.25">
      <c r="A271" s="1">
        <f t="shared" si="4"/>
        <v>271</v>
      </c>
      <c r="B271" s="1" t="s">
        <v>1218</v>
      </c>
      <c r="C271" s="1" t="s">
        <v>1217</v>
      </c>
    </row>
    <row r="272" spans="1:3" x14ac:dyDescent="0.25">
      <c r="A272" s="1">
        <f t="shared" si="4"/>
        <v>272</v>
      </c>
      <c r="B272" s="1" t="s">
        <v>1220</v>
      </c>
      <c r="C272" s="1" t="s">
        <v>1219</v>
      </c>
    </row>
    <row r="273" spans="1:3" x14ac:dyDescent="0.25">
      <c r="A273" s="1">
        <f t="shared" si="4"/>
        <v>273</v>
      </c>
      <c r="B273" s="1" t="s">
        <v>1222</v>
      </c>
      <c r="C273" s="1" t="s">
        <v>1221</v>
      </c>
    </row>
    <row r="274" spans="1:3" x14ac:dyDescent="0.25">
      <c r="A274" s="1">
        <f t="shared" si="4"/>
        <v>274</v>
      </c>
      <c r="B274" s="1" t="s">
        <v>1224</v>
      </c>
      <c r="C274" s="1" t="s">
        <v>1223</v>
      </c>
    </row>
    <row r="275" spans="1:3" x14ac:dyDescent="0.25">
      <c r="A275" s="1">
        <f t="shared" si="4"/>
        <v>275</v>
      </c>
      <c r="B275" s="1" t="s">
        <v>1226</v>
      </c>
      <c r="C275" s="1" t="s">
        <v>1225</v>
      </c>
    </row>
    <row r="276" spans="1:3" x14ac:dyDescent="0.25">
      <c r="A276" s="1">
        <f t="shared" si="4"/>
        <v>276</v>
      </c>
      <c r="B276" s="1" t="s">
        <v>1227</v>
      </c>
      <c r="C276" s="1" t="s">
        <v>952</v>
      </c>
    </row>
    <row r="277" spans="1:3" x14ac:dyDescent="0.25">
      <c r="A277" s="1">
        <f t="shared" si="4"/>
        <v>277</v>
      </c>
      <c r="B277" s="1" t="s">
        <v>1226</v>
      </c>
      <c r="C277" s="1" t="s">
        <v>1228</v>
      </c>
    </row>
    <row r="278" spans="1:3" x14ac:dyDescent="0.25">
      <c r="A278" s="1">
        <f t="shared" si="4"/>
        <v>278</v>
      </c>
      <c r="B278" s="1" t="s">
        <v>1226</v>
      </c>
      <c r="C278" s="1" t="s">
        <v>1229</v>
      </c>
    </row>
    <row r="279" spans="1:3" x14ac:dyDescent="0.25">
      <c r="A279" s="1">
        <f t="shared" si="4"/>
        <v>279</v>
      </c>
      <c r="B279" s="1" t="s">
        <v>1226</v>
      </c>
      <c r="C279" s="1" t="s">
        <v>1230</v>
      </c>
    </row>
    <row r="280" spans="1:3" x14ac:dyDescent="0.25">
      <c r="A280" s="1">
        <f t="shared" si="4"/>
        <v>280</v>
      </c>
      <c r="B280" s="1" t="s">
        <v>1226</v>
      </c>
      <c r="C280" s="1" t="s">
        <v>1083</v>
      </c>
    </row>
    <row r="281" spans="1:3" x14ac:dyDescent="0.25">
      <c r="A281" s="1">
        <f t="shared" si="4"/>
        <v>281</v>
      </c>
      <c r="B281" s="1" t="s">
        <v>1226</v>
      </c>
      <c r="C281" s="1" t="s">
        <v>1231</v>
      </c>
    </row>
    <row r="282" spans="1:3" x14ac:dyDescent="0.25">
      <c r="A282" s="1">
        <f t="shared" si="4"/>
        <v>282</v>
      </c>
      <c r="B282" s="1" t="s">
        <v>1226</v>
      </c>
      <c r="C282" s="1" t="s">
        <v>1232</v>
      </c>
    </row>
    <row r="283" spans="1:3" x14ac:dyDescent="0.25">
      <c r="A283" s="1">
        <f t="shared" si="4"/>
        <v>283</v>
      </c>
      <c r="B283" s="1" t="s">
        <v>1233</v>
      </c>
      <c r="C283" s="1" t="s">
        <v>970</v>
      </c>
    </row>
    <row r="284" spans="1:3" x14ac:dyDescent="0.25">
      <c r="A284" s="1">
        <f t="shared" si="4"/>
        <v>284</v>
      </c>
      <c r="B284" s="1" t="s">
        <v>1234</v>
      </c>
      <c r="C284" s="1" t="s">
        <v>1077</v>
      </c>
    </row>
    <row r="285" spans="1:3" x14ac:dyDescent="0.25">
      <c r="A285" s="1">
        <f t="shared" si="4"/>
        <v>285</v>
      </c>
      <c r="B285" s="1" t="s">
        <v>1236</v>
      </c>
      <c r="C285" s="1" t="s">
        <v>1235</v>
      </c>
    </row>
    <row r="286" spans="1:3" x14ac:dyDescent="0.25">
      <c r="A286" s="1">
        <f t="shared" si="4"/>
        <v>286</v>
      </c>
      <c r="B286" s="1" t="s">
        <v>1236</v>
      </c>
      <c r="C286" s="1" t="s">
        <v>1138</v>
      </c>
    </row>
    <row r="287" spans="1:3" x14ac:dyDescent="0.25">
      <c r="A287" s="1">
        <f t="shared" si="4"/>
        <v>287</v>
      </c>
      <c r="B287" s="1" t="s">
        <v>1236</v>
      </c>
      <c r="C287" s="1" t="s">
        <v>1138</v>
      </c>
    </row>
    <row r="288" spans="1:3" x14ac:dyDescent="0.25">
      <c r="A288" s="1">
        <f t="shared" si="4"/>
        <v>288</v>
      </c>
      <c r="B288" s="1" t="s">
        <v>1237</v>
      </c>
      <c r="C288" s="1" t="s">
        <v>1160</v>
      </c>
    </row>
    <row r="289" spans="1:3" x14ac:dyDescent="0.25">
      <c r="A289" s="1">
        <f t="shared" si="4"/>
        <v>289</v>
      </c>
      <c r="B289" s="1" t="s">
        <v>1237</v>
      </c>
      <c r="C289" s="1" t="s">
        <v>1238</v>
      </c>
    </row>
    <row r="290" spans="1:3" x14ac:dyDescent="0.25">
      <c r="A290" s="1">
        <f t="shared" si="4"/>
        <v>290</v>
      </c>
      <c r="B290" s="1" t="s">
        <v>1240</v>
      </c>
      <c r="C290" s="1" t="s">
        <v>1239</v>
      </c>
    </row>
    <row r="291" spans="1:3" x14ac:dyDescent="0.25">
      <c r="A291" s="1">
        <f t="shared" si="4"/>
        <v>291</v>
      </c>
      <c r="B291" s="1" t="s">
        <v>1240</v>
      </c>
      <c r="C291" s="1" t="s">
        <v>1081</v>
      </c>
    </row>
    <row r="292" spans="1:3" x14ac:dyDescent="0.25">
      <c r="A292" s="1">
        <f t="shared" si="4"/>
        <v>292</v>
      </c>
      <c r="B292" s="1" t="s">
        <v>1240</v>
      </c>
      <c r="C292" s="1" t="s">
        <v>1241</v>
      </c>
    </row>
    <row r="293" spans="1:3" x14ac:dyDescent="0.25">
      <c r="A293" s="1">
        <f t="shared" si="4"/>
        <v>293</v>
      </c>
      <c r="B293" s="1" t="s">
        <v>1240</v>
      </c>
      <c r="C293" s="1" t="s">
        <v>1242</v>
      </c>
    </row>
    <row r="294" spans="1:3" x14ac:dyDescent="0.25">
      <c r="A294" s="1">
        <f t="shared" si="4"/>
        <v>294</v>
      </c>
      <c r="B294" s="1" t="s">
        <v>1244</v>
      </c>
      <c r="C294" s="1" t="s">
        <v>1243</v>
      </c>
    </row>
    <row r="295" spans="1:3" x14ac:dyDescent="0.25">
      <c r="A295" s="1">
        <f t="shared" si="4"/>
        <v>295</v>
      </c>
      <c r="B295" s="1" t="s">
        <v>1246</v>
      </c>
      <c r="C295" s="1" t="s">
        <v>1245</v>
      </c>
    </row>
    <row r="296" spans="1:3" x14ac:dyDescent="0.25">
      <c r="A296" s="1">
        <f t="shared" si="4"/>
        <v>296</v>
      </c>
      <c r="B296" s="1" t="s">
        <v>1246</v>
      </c>
      <c r="C296" s="1" t="s">
        <v>1247</v>
      </c>
    </row>
    <row r="297" spans="1:3" x14ac:dyDescent="0.25">
      <c r="A297" s="1">
        <f t="shared" si="4"/>
        <v>297</v>
      </c>
      <c r="B297" s="1" t="s">
        <v>1246</v>
      </c>
      <c r="C297" s="1" t="s">
        <v>989</v>
      </c>
    </row>
    <row r="298" spans="1:3" x14ac:dyDescent="0.25">
      <c r="A298" s="1">
        <f t="shared" si="4"/>
        <v>298</v>
      </c>
      <c r="B298" s="1" t="s">
        <v>1246</v>
      </c>
      <c r="C298" s="1" t="s">
        <v>1248</v>
      </c>
    </row>
    <row r="299" spans="1:3" x14ac:dyDescent="0.25">
      <c r="A299" s="1">
        <f t="shared" si="4"/>
        <v>299</v>
      </c>
      <c r="B299" s="1" t="s">
        <v>1250</v>
      </c>
      <c r="C299" s="1" t="s">
        <v>1249</v>
      </c>
    </row>
    <row r="300" spans="1:3" x14ac:dyDescent="0.25">
      <c r="A300" s="1">
        <f t="shared" si="4"/>
        <v>300</v>
      </c>
      <c r="B300" s="1" t="s">
        <v>1251</v>
      </c>
      <c r="C300" s="1" t="s">
        <v>938</v>
      </c>
    </row>
    <row r="301" spans="1:3" x14ac:dyDescent="0.25">
      <c r="A301" s="1">
        <f t="shared" si="4"/>
        <v>301</v>
      </c>
      <c r="B301" s="1" t="s">
        <v>1253</v>
      </c>
      <c r="C301" s="1" t="s">
        <v>1252</v>
      </c>
    </row>
    <row r="302" spans="1:3" x14ac:dyDescent="0.25">
      <c r="A302" s="1">
        <f t="shared" si="4"/>
        <v>302</v>
      </c>
      <c r="B302" s="1" t="s">
        <v>1255</v>
      </c>
      <c r="C302" s="1" t="s">
        <v>1254</v>
      </c>
    </row>
    <row r="303" spans="1:3" x14ac:dyDescent="0.25">
      <c r="A303" s="1">
        <f t="shared" si="4"/>
        <v>303</v>
      </c>
      <c r="B303" s="1" t="s">
        <v>1256</v>
      </c>
      <c r="C303" s="1" t="s">
        <v>921</v>
      </c>
    </row>
    <row r="304" spans="1:3" x14ac:dyDescent="0.25">
      <c r="A304" s="1">
        <f t="shared" si="4"/>
        <v>304</v>
      </c>
      <c r="B304" s="1" t="s">
        <v>1257</v>
      </c>
      <c r="C304" s="1" t="s">
        <v>1058</v>
      </c>
    </row>
    <row r="305" spans="1:3" x14ac:dyDescent="0.25">
      <c r="A305" s="1">
        <f t="shared" si="4"/>
        <v>305</v>
      </c>
      <c r="B305" s="1" t="s">
        <v>1258</v>
      </c>
      <c r="C305" s="1" t="s">
        <v>967</v>
      </c>
    </row>
    <row r="306" spans="1:3" x14ac:dyDescent="0.25">
      <c r="A306" s="1">
        <f t="shared" si="4"/>
        <v>306</v>
      </c>
      <c r="B306" s="1" t="s">
        <v>1259</v>
      </c>
      <c r="C306" s="1" t="s">
        <v>974</v>
      </c>
    </row>
    <row r="307" spans="1:3" x14ac:dyDescent="0.25">
      <c r="A307" s="1">
        <f t="shared" si="4"/>
        <v>307</v>
      </c>
      <c r="B307" s="1" t="s">
        <v>1260</v>
      </c>
      <c r="C307" s="1" t="s">
        <v>1045</v>
      </c>
    </row>
    <row r="308" spans="1:3" x14ac:dyDescent="0.25">
      <c r="A308" s="1">
        <f t="shared" si="4"/>
        <v>308</v>
      </c>
      <c r="B308" s="1" t="s">
        <v>1261</v>
      </c>
      <c r="C308" s="1" t="s">
        <v>975</v>
      </c>
    </row>
    <row r="309" spans="1:3" x14ac:dyDescent="0.25">
      <c r="A309" s="1">
        <f t="shared" si="4"/>
        <v>309</v>
      </c>
      <c r="B309" s="1" t="s">
        <v>1263</v>
      </c>
      <c r="C309" s="1" t="s">
        <v>1262</v>
      </c>
    </row>
    <row r="310" spans="1:3" x14ac:dyDescent="0.25">
      <c r="A310" s="1">
        <f t="shared" si="4"/>
        <v>310</v>
      </c>
      <c r="B310" s="1" t="s">
        <v>1264</v>
      </c>
      <c r="C310" s="1" t="s">
        <v>967</v>
      </c>
    </row>
    <row r="311" spans="1:3" x14ac:dyDescent="0.25">
      <c r="A311" s="1">
        <f t="shared" si="4"/>
        <v>311</v>
      </c>
      <c r="B311" s="1" t="s">
        <v>1266</v>
      </c>
      <c r="C311" s="1" t="s">
        <v>1265</v>
      </c>
    </row>
    <row r="312" spans="1:3" x14ac:dyDescent="0.25">
      <c r="A312" s="1">
        <f t="shared" si="4"/>
        <v>312</v>
      </c>
      <c r="B312" s="1" t="s">
        <v>1266</v>
      </c>
      <c r="C312" s="1" t="s">
        <v>1267</v>
      </c>
    </row>
    <row r="313" spans="1:3" x14ac:dyDescent="0.25">
      <c r="A313" s="1">
        <f t="shared" si="4"/>
        <v>313</v>
      </c>
      <c r="B313" s="1" t="s">
        <v>1266</v>
      </c>
      <c r="C313" s="1" t="s">
        <v>1075</v>
      </c>
    </row>
    <row r="314" spans="1:3" x14ac:dyDescent="0.25">
      <c r="A314" s="1">
        <f t="shared" si="4"/>
        <v>314</v>
      </c>
      <c r="B314" s="1" t="s">
        <v>1266</v>
      </c>
      <c r="C314" s="1" t="s">
        <v>1268</v>
      </c>
    </row>
    <row r="315" spans="1:3" x14ac:dyDescent="0.25">
      <c r="A315" s="1">
        <f t="shared" si="4"/>
        <v>315</v>
      </c>
      <c r="B315" s="1" t="s">
        <v>1266</v>
      </c>
      <c r="C315" s="1" t="s">
        <v>1269</v>
      </c>
    </row>
    <row r="316" spans="1:3" x14ac:dyDescent="0.25">
      <c r="A316" s="1">
        <f t="shared" si="4"/>
        <v>316</v>
      </c>
      <c r="B316" s="1" t="s">
        <v>1266</v>
      </c>
      <c r="C316" s="1" t="s">
        <v>1270</v>
      </c>
    </row>
    <row r="317" spans="1:3" x14ac:dyDescent="0.25">
      <c r="A317" s="1">
        <f t="shared" si="4"/>
        <v>317</v>
      </c>
      <c r="B317" s="1" t="s">
        <v>1266</v>
      </c>
      <c r="C317" s="1" t="s">
        <v>1271</v>
      </c>
    </row>
    <row r="318" spans="1:3" x14ac:dyDescent="0.25">
      <c r="A318" s="1">
        <f t="shared" si="4"/>
        <v>318</v>
      </c>
      <c r="B318" s="1" t="s">
        <v>1266</v>
      </c>
      <c r="C318" s="1" t="s">
        <v>1272</v>
      </c>
    </row>
    <row r="319" spans="1:3" x14ac:dyDescent="0.25">
      <c r="A319" s="1">
        <f t="shared" si="4"/>
        <v>319</v>
      </c>
      <c r="B319" s="1" t="s">
        <v>1266</v>
      </c>
      <c r="C319" s="1" t="s">
        <v>975</v>
      </c>
    </row>
    <row r="320" spans="1:3" x14ac:dyDescent="0.25">
      <c r="A320" s="1">
        <f t="shared" si="4"/>
        <v>320</v>
      </c>
      <c r="B320" s="1" t="s">
        <v>1266</v>
      </c>
      <c r="C320" s="1" t="s">
        <v>975</v>
      </c>
    </row>
    <row r="321" spans="1:3" x14ac:dyDescent="0.25">
      <c r="A321" s="1">
        <f t="shared" si="4"/>
        <v>321</v>
      </c>
      <c r="B321" s="1" t="s">
        <v>1273</v>
      </c>
      <c r="C321" s="1" t="s">
        <v>975</v>
      </c>
    </row>
    <row r="322" spans="1:3" x14ac:dyDescent="0.25">
      <c r="A322" s="1">
        <f t="shared" si="4"/>
        <v>322</v>
      </c>
      <c r="B322" s="1" t="s">
        <v>1266</v>
      </c>
      <c r="C322" s="1" t="s">
        <v>976</v>
      </c>
    </row>
    <row r="323" spans="1:3" x14ac:dyDescent="0.25">
      <c r="A323" s="1">
        <f t="shared" ref="A323:A386" si="5">A322+1</f>
        <v>323</v>
      </c>
      <c r="B323" s="1" t="s">
        <v>1273</v>
      </c>
      <c r="C323" s="1" t="s">
        <v>1077</v>
      </c>
    </row>
    <row r="324" spans="1:3" x14ac:dyDescent="0.25">
      <c r="A324" s="1">
        <f t="shared" si="5"/>
        <v>324</v>
      </c>
      <c r="B324" s="1" t="s">
        <v>1266</v>
      </c>
      <c r="C324" s="1" t="s">
        <v>1274</v>
      </c>
    </row>
    <row r="325" spans="1:3" x14ac:dyDescent="0.25">
      <c r="A325" s="1">
        <f t="shared" si="5"/>
        <v>325</v>
      </c>
      <c r="B325" s="1" t="s">
        <v>1266</v>
      </c>
      <c r="C325" s="1" t="s">
        <v>1275</v>
      </c>
    </row>
    <row r="326" spans="1:3" x14ac:dyDescent="0.25">
      <c r="A326" s="1">
        <f t="shared" si="5"/>
        <v>326</v>
      </c>
      <c r="B326" s="1" t="s">
        <v>1266</v>
      </c>
      <c r="C326" s="1" t="s">
        <v>1276</v>
      </c>
    </row>
    <row r="327" spans="1:3" x14ac:dyDescent="0.25">
      <c r="A327" s="1">
        <f t="shared" si="5"/>
        <v>327</v>
      </c>
      <c r="B327" s="1" t="s">
        <v>1266</v>
      </c>
      <c r="C327" s="1" t="s">
        <v>1109</v>
      </c>
    </row>
    <row r="328" spans="1:3" x14ac:dyDescent="0.25">
      <c r="A328" s="1">
        <f t="shared" si="5"/>
        <v>328</v>
      </c>
      <c r="B328" s="1" t="s">
        <v>1266</v>
      </c>
      <c r="C328" s="1" t="s">
        <v>1277</v>
      </c>
    </row>
    <row r="329" spans="1:3" x14ac:dyDescent="0.25">
      <c r="A329" s="1">
        <f t="shared" si="5"/>
        <v>329</v>
      </c>
      <c r="B329" s="1" t="s">
        <v>1266</v>
      </c>
      <c r="C329" s="1" t="s">
        <v>1278</v>
      </c>
    </row>
    <row r="330" spans="1:3" x14ac:dyDescent="0.25">
      <c r="A330" s="1">
        <f t="shared" si="5"/>
        <v>330</v>
      </c>
      <c r="B330" s="1" t="s">
        <v>1266</v>
      </c>
      <c r="C330" s="1" t="s">
        <v>977</v>
      </c>
    </row>
    <row r="331" spans="1:3" x14ac:dyDescent="0.25">
      <c r="A331" s="1">
        <f t="shared" si="5"/>
        <v>331</v>
      </c>
      <c r="B331" s="1" t="s">
        <v>1266</v>
      </c>
      <c r="C331" s="1" t="s">
        <v>1140</v>
      </c>
    </row>
    <row r="332" spans="1:3" x14ac:dyDescent="0.25">
      <c r="A332" s="1">
        <f t="shared" si="5"/>
        <v>332</v>
      </c>
      <c r="B332" s="1" t="s">
        <v>1266</v>
      </c>
      <c r="C332" s="1" t="s">
        <v>1279</v>
      </c>
    </row>
    <row r="333" spans="1:3" x14ac:dyDescent="0.25">
      <c r="A333" s="1">
        <f t="shared" si="5"/>
        <v>333</v>
      </c>
      <c r="B333" s="1" t="s">
        <v>1266</v>
      </c>
      <c r="C333" s="1" t="s">
        <v>1280</v>
      </c>
    </row>
    <row r="334" spans="1:3" x14ac:dyDescent="0.25">
      <c r="A334" s="1">
        <f t="shared" si="5"/>
        <v>334</v>
      </c>
      <c r="B334" s="1" t="s">
        <v>1282</v>
      </c>
      <c r="C334" s="1" t="s">
        <v>1281</v>
      </c>
    </row>
    <row r="335" spans="1:3" x14ac:dyDescent="0.25">
      <c r="A335" s="1">
        <f t="shared" si="5"/>
        <v>335</v>
      </c>
      <c r="B335" s="1" t="s">
        <v>1284</v>
      </c>
      <c r="C335" s="1" t="s">
        <v>1283</v>
      </c>
    </row>
    <row r="336" spans="1:3" x14ac:dyDescent="0.25">
      <c r="A336" s="1">
        <f t="shared" si="5"/>
        <v>336</v>
      </c>
      <c r="B336" s="1" t="s">
        <v>1286</v>
      </c>
      <c r="C336" s="1" t="s">
        <v>1285</v>
      </c>
    </row>
    <row r="337" spans="1:3" x14ac:dyDescent="0.25">
      <c r="A337" s="1">
        <f t="shared" si="5"/>
        <v>337</v>
      </c>
      <c r="B337" s="1" t="s">
        <v>1288</v>
      </c>
      <c r="C337" s="1" t="s">
        <v>1287</v>
      </c>
    </row>
    <row r="338" spans="1:3" x14ac:dyDescent="0.25">
      <c r="A338" s="1">
        <f t="shared" si="5"/>
        <v>338</v>
      </c>
      <c r="B338" s="1" t="s">
        <v>1290</v>
      </c>
      <c r="C338" s="1" t="s">
        <v>1289</v>
      </c>
    </row>
    <row r="339" spans="1:3" x14ac:dyDescent="0.25">
      <c r="A339" s="1">
        <f t="shared" si="5"/>
        <v>339</v>
      </c>
      <c r="B339" s="1" t="s">
        <v>1292</v>
      </c>
      <c r="C339" s="1" t="s">
        <v>1291</v>
      </c>
    </row>
    <row r="340" spans="1:3" x14ac:dyDescent="0.25">
      <c r="A340" s="1">
        <f t="shared" si="5"/>
        <v>340</v>
      </c>
      <c r="B340" s="1" t="s">
        <v>1294</v>
      </c>
      <c r="C340" s="1" t="s">
        <v>1293</v>
      </c>
    </row>
    <row r="341" spans="1:3" x14ac:dyDescent="0.25">
      <c r="A341" s="1">
        <f t="shared" si="5"/>
        <v>341</v>
      </c>
      <c r="B341" s="1" t="s">
        <v>1296</v>
      </c>
      <c r="C341" s="1" t="s">
        <v>1295</v>
      </c>
    </row>
    <row r="342" spans="1:3" x14ac:dyDescent="0.25">
      <c r="A342" s="1">
        <f t="shared" si="5"/>
        <v>342</v>
      </c>
      <c r="B342" s="1" t="s">
        <v>1296</v>
      </c>
      <c r="C342" s="1" t="s">
        <v>1295</v>
      </c>
    </row>
    <row r="343" spans="1:3" x14ac:dyDescent="0.25">
      <c r="A343" s="1">
        <f t="shared" si="5"/>
        <v>343</v>
      </c>
      <c r="B343" s="1" t="s">
        <v>1297</v>
      </c>
      <c r="C343" s="1" t="s">
        <v>1083</v>
      </c>
    </row>
    <row r="344" spans="1:3" x14ac:dyDescent="0.25">
      <c r="A344" s="1">
        <f t="shared" si="5"/>
        <v>344</v>
      </c>
      <c r="B344" s="1" t="s">
        <v>1299</v>
      </c>
      <c r="C344" s="1" t="s">
        <v>1298</v>
      </c>
    </row>
    <row r="345" spans="1:3" x14ac:dyDescent="0.25">
      <c r="A345" s="1">
        <f t="shared" si="5"/>
        <v>345</v>
      </c>
      <c r="B345" s="1" t="s">
        <v>1301</v>
      </c>
      <c r="C345" s="1" t="s">
        <v>1300</v>
      </c>
    </row>
    <row r="346" spans="1:3" x14ac:dyDescent="0.25">
      <c r="A346" s="1">
        <f t="shared" si="5"/>
        <v>346</v>
      </c>
      <c r="B346" s="1" t="s">
        <v>1302</v>
      </c>
      <c r="C346" s="1" t="s">
        <v>1230</v>
      </c>
    </row>
    <row r="347" spans="1:3" x14ac:dyDescent="0.25">
      <c r="A347" s="1">
        <f t="shared" si="5"/>
        <v>347</v>
      </c>
      <c r="B347" s="1" t="s">
        <v>1304</v>
      </c>
      <c r="C347" s="1" t="s">
        <v>1303</v>
      </c>
    </row>
    <row r="348" spans="1:3" x14ac:dyDescent="0.25">
      <c r="A348" s="1">
        <f t="shared" si="5"/>
        <v>348</v>
      </c>
      <c r="B348" s="1" t="s">
        <v>1305</v>
      </c>
      <c r="C348" s="1" t="s">
        <v>930</v>
      </c>
    </row>
    <row r="349" spans="1:3" x14ac:dyDescent="0.25">
      <c r="A349" s="1">
        <f t="shared" si="5"/>
        <v>349</v>
      </c>
      <c r="B349" s="1" t="s">
        <v>1306</v>
      </c>
      <c r="C349" s="1" t="s">
        <v>1028</v>
      </c>
    </row>
    <row r="350" spans="1:3" x14ac:dyDescent="0.25">
      <c r="A350" s="1">
        <f t="shared" si="5"/>
        <v>350</v>
      </c>
      <c r="B350" s="1" t="s">
        <v>1306</v>
      </c>
      <c r="C350" s="1" t="s">
        <v>1055</v>
      </c>
    </row>
    <row r="351" spans="1:3" x14ac:dyDescent="0.25">
      <c r="A351" s="1">
        <f t="shared" si="5"/>
        <v>351</v>
      </c>
      <c r="B351" s="1" t="s">
        <v>1307</v>
      </c>
      <c r="C351" s="1" t="s">
        <v>982</v>
      </c>
    </row>
    <row r="352" spans="1:3" x14ac:dyDescent="0.25">
      <c r="A352" s="1">
        <f t="shared" si="5"/>
        <v>352</v>
      </c>
      <c r="B352" s="1" t="s">
        <v>1309</v>
      </c>
      <c r="C352" s="1" t="s">
        <v>1308</v>
      </c>
    </row>
    <row r="353" spans="1:3" x14ac:dyDescent="0.25">
      <c r="A353" s="1">
        <f t="shared" si="5"/>
        <v>353</v>
      </c>
      <c r="B353" s="1" t="s">
        <v>1310</v>
      </c>
      <c r="C353" s="1" t="s">
        <v>1138</v>
      </c>
    </row>
    <row r="354" spans="1:3" x14ac:dyDescent="0.25">
      <c r="A354" s="1">
        <f t="shared" si="5"/>
        <v>354</v>
      </c>
      <c r="B354" s="1" t="s">
        <v>1312</v>
      </c>
      <c r="C354" s="1" t="s">
        <v>1311</v>
      </c>
    </row>
    <row r="355" spans="1:3" x14ac:dyDescent="0.25">
      <c r="A355" s="1">
        <f t="shared" si="5"/>
        <v>355</v>
      </c>
      <c r="B355" s="1" t="s">
        <v>1313</v>
      </c>
      <c r="C355" s="1" t="s">
        <v>1248</v>
      </c>
    </row>
    <row r="356" spans="1:3" x14ac:dyDescent="0.25">
      <c r="A356" s="1">
        <f t="shared" si="5"/>
        <v>356</v>
      </c>
      <c r="B356" s="1" t="s">
        <v>1315</v>
      </c>
      <c r="C356" s="1" t="s">
        <v>1314</v>
      </c>
    </row>
    <row r="357" spans="1:3" x14ac:dyDescent="0.25">
      <c r="A357" s="1">
        <f t="shared" si="5"/>
        <v>357</v>
      </c>
      <c r="B357" s="1" t="s">
        <v>1315</v>
      </c>
      <c r="C357" s="1" t="s">
        <v>1316</v>
      </c>
    </row>
    <row r="358" spans="1:3" x14ac:dyDescent="0.25">
      <c r="A358" s="1">
        <f t="shared" si="5"/>
        <v>358</v>
      </c>
      <c r="B358" s="1" t="s">
        <v>1315</v>
      </c>
      <c r="C358" s="1" t="s">
        <v>925</v>
      </c>
    </row>
    <row r="359" spans="1:3" x14ac:dyDescent="0.25">
      <c r="A359" s="1">
        <f t="shared" si="5"/>
        <v>359</v>
      </c>
      <c r="B359" s="1" t="s">
        <v>1315</v>
      </c>
      <c r="C359" s="1" t="s">
        <v>952</v>
      </c>
    </row>
    <row r="360" spans="1:3" x14ac:dyDescent="0.25">
      <c r="A360" s="1">
        <f t="shared" si="5"/>
        <v>360</v>
      </c>
      <c r="B360" s="1" t="s">
        <v>1315</v>
      </c>
      <c r="C360" s="1" t="s">
        <v>1016</v>
      </c>
    </row>
    <row r="361" spans="1:3" x14ac:dyDescent="0.25">
      <c r="A361" s="1">
        <f t="shared" si="5"/>
        <v>361</v>
      </c>
      <c r="B361" s="1" t="s">
        <v>1315</v>
      </c>
      <c r="C361" s="1" t="s">
        <v>1317</v>
      </c>
    </row>
    <row r="362" spans="1:3" x14ac:dyDescent="0.25">
      <c r="A362" s="1">
        <f t="shared" si="5"/>
        <v>362</v>
      </c>
      <c r="B362" s="1" t="s">
        <v>1315</v>
      </c>
      <c r="C362" s="1" t="s">
        <v>1174</v>
      </c>
    </row>
    <row r="363" spans="1:3" x14ac:dyDescent="0.25">
      <c r="A363" s="1">
        <f t="shared" si="5"/>
        <v>363</v>
      </c>
      <c r="B363" s="1" t="s">
        <v>1315</v>
      </c>
      <c r="C363" s="1" t="s">
        <v>1174</v>
      </c>
    </row>
    <row r="364" spans="1:3" x14ac:dyDescent="0.25">
      <c r="A364" s="1">
        <f t="shared" si="5"/>
        <v>364</v>
      </c>
      <c r="B364" s="1" t="s">
        <v>1315</v>
      </c>
      <c r="C364" s="1" t="s">
        <v>1318</v>
      </c>
    </row>
    <row r="365" spans="1:3" x14ac:dyDescent="0.25">
      <c r="A365" s="1">
        <f t="shared" si="5"/>
        <v>365</v>
      </c>
      <c r="B365" s="1" t="s">
        <v>1315</v>
      </c>
      <c r="C365" s="1" t="s">
        <v>973</v>
      </c>
    </row>
    <row r="366" spans="1:3" x14ac:dyDescent="0.25">
      <c r="A366" s="1">
        <f t="shared" si="5"/>
        <v>366</v>
      </c>
      <c r="B366" s="1" t="s">
        <v>1315</v>
      </c>
      <c r="C366" s="1" t="s">
        <v>1174</v>
      </c>
    </row>
    <row r="367" spans="1:3" x14ac:dyDescent="0.25">
      <c r="A367" s="1">
        <f t="shared" si="5"/>
        <v>367</v>
      </c>
      <c r="B367" s="1" t="s">
        <v>1315</v>
      </c>
      <c r="C367" s="1" t="s">
        <v>1319</v>
      </c>
    </row>
    <row r="368" spans="1:3" x14ac:dyDescent="0.25">
      <c r="A368" s="1">
        <f t="shared" si="5"/>
        <v>368</v>
      </c>
      <c r="B368" s="1" t="s">
        <v>1315</v>
      </c>
      <c r="C368" s="1" t="s">
        <v>1320</v>
      </c>
    </row>
    <row r="369" spans="1:3" x14ac:dyDescent="0.25">
      <c r="A369" s="1">
        <f t="shared" si="5"/>
        <v>369</v>
      </c>
      <c r="B369" s="1" t="s">
        <v>1315</v>
      </c>
      <c r="C369" s="1" t="s">
        <v>1184</v>
      </c>
    </row>
    <row r="370" spans="1:3" x14ac:dyDescent="0.25">
      <c r="A370" s="1">
        <f t="shared" si="5"/>
        <v>370</v>
      </c>
      <c r="B370" s="1" t="s">
        <v>1315</v>
      </c>
      <c r="C370" s="1" t="s">
        <v>1321</v>
      </c>
    </row>
    <row r="371" spans="1:3" x14ac:dyDescent="0.25">
      <c r="A371" s="1">
        <f t="shared" si="5"/>
        <v>371</v>
      </c>
      <c r="B371" s="1" t="s">
        <v>1315</v>
      </c>
      <c r="C371" s="1" t="s">
        <v>1058</v>
      </c>
    </row>
    <row r="372" spans="1:3" x14ac:dyDescent="0.25">
      <c r="A372" s="1">
        <f t="shared" si="5"/>
        <v>372</v>
      </c>
      <c r="B372" s="1" t="s">
        <v>1315</v>
      </c>
      <c r="C372" s="1" t="s">
        <v>1058</v>
      </c>
    </row>
    <row r="373" spans="1:3" x14ac:dyDescent="0.25">
      <c r="A373" s="1">
        <f t="shared" si="5"/>
        <v>373</v>
      </c>
      <c r="B373" s="1" t="s">
        <v>1315</v>
      </c>
      <c r="C373" s="1" t="s">
        <v>1322</v>
      </c>
    </row>
    <row r="374" spans="1:3" x14ac:dyDescent="0.25">
      <c r="A374" s="1">
        <f t="shared" si="5"/>
        <v>374</v>
      </c>
      <c r="B374" s="1" t="s">
        <v>1315</v>
      </c>
      <c r="C374" s="1" t="s">
        <v>1322</v>
      </c>
    </row>
    <row r="375" spans="1:3" x14ac:dyDescent="0.25">
      <c r="A375" s="1">
        <f t="shared" si="5"/>
        <v>375</v>
      </c>
      <c r="B375" s="1" t="s">
        <v>1315</v>
      </c>
      <c r="C375" s="1" t="s">
        <v>1323</v>
      </c>
    </row>
    <row r="376" spans="1:3" x14ac:dyDescent="0.25">
      <c r="A376" s="1">
        <f t="shared" si="5"/>
        <v>376</v>
      </c>
      <c r="B376" s="1" t="s">
        <v>1315</v>
      </c>
      <c r="C376" s="1" t="s">
        <v>1324</v>
      </c>
    </row>
    <row r="377" spans="1:3" x14ac:dyDescent="0.25">
      <c r="A377" s="1">
        <f t="shared" si="5"/>
        <v>377</v>
      </c>
      <c r="B377" s="1" t="s">
        <v>1315</v>
      </c>
      <c r="C377" s="1" t="s">
        <v>939</v>
      </c>
    </row>
    <row r="378" spans="1:3" x14ac:dyDescent="0.25">
      <c r="A378" s="1">
        <f t="shared" si="5"/>
        <v>378</v>
      </c>
      <c r="B378" s="1" t="s">
        <v>1315</v>
      </c>
      <c r="C378" s="1" t="s">
        <v>1325</v>
      </c>
    </row>
    <row r="379" spans="1:3" x14ac:dyDescent="0.25">
      <c r="A379" s="1">
        <f t="shared" si="5"/>
        <v>379</v>
      </c>
      <c r="B379" s="1" t="s">
        <v>1315</v>
      </c>
      <c r="C379" s="1" t="s">
        <v>967</v>
      </c>
    </row>
    <row r="380" spans="1:3" x14ac:dyDescent="0.25">
      <c r="A380" s="1">
        <f t="shared" si="5"/>
        <v>380</v>
      </c>
      <c r="B380" s="1" t="s">
        <v>1315</v>
      </c>
      <c r="C380" s="1" t="s">
        <v>1326</v>
      </c>
    </row>
    <row r="381" spans="1:3" x14ac:dyDescent="0.25">
      <c r="A381" s="1">
        <f t="shared" si="5"/>
        <v>381</v>
      </c>
      <c r="B381" s="1" t="s">
        <v>1315</v>
      </c>
      <c r="C381" s="1" t="s">
        <v>1327</v>
      </c>
    </row>
    <row r="382" spans="1:3" x14ac:dyDescent="0.25">
      <c r="A382" s="1">
        <f t="shared" si="5"/>
        <v>382</v>
      </c>
      <c r="B382" s="1" t="s">
        <v>1315</v>
      </c>
      <c r="C382" s="1" t="s">
        <v>1328</v>
      </c>
    </row>
    <row r="383" spans="1:3" x14ac:dyDescent="0.25">
      <c r="A383" s="1">
        <f t="shared" si="5"/>
        <v>383</v>
      </c>
      <c r="B383" s="1" t="s">
        <v>1315</v>
      </c>
      <c r="C383" s="1" t="s">
        <v>960</v>
      </c>
    </row>
    <row r="384" spans="1:3" x14ac:dyDescent="0.25">
      <c r="A384" s="1">
        <f t="shared" si="5"/>
        <v>384</v>
      </c>
      <c r="B384" s="1" t="s">
        <v>1315</v>
      </c>
      <c r="C384" s="1" t="s">
        <v>1329</v>
      </c>
    </row>
    <row r="385" spans="1:3" x14ac:dyDescent="0.25">
      <c r="A385" s="1">
        <f t="shared" si="5"/>
        <v>385</v>
      </c>
      <c r="B385" s="1" t="s">
        <v>1315</v>
      </c>
      <c r="C385" s="1" t="s">
        <v>1010</v>
      </c>
    </row>
    <row r="386" spans="1:3" x14ac:dyDescent="0.25">
      <c r="A386" s="1">
        <f t="shared" si="5"/>
        <v>386</v>
      </c>
      <c r="B386" s="1" t="s">
        <v>1315</v>
      </c>
      <c r="C386" s="1" t="s">
        <v>942</v>
      </c>
    </row>
    <row r="387" spans="1:3" x14ac:dyDescent="0.25">
      <c r="A387" s="1">
        <f t="shared" ref="A387:A450" si="6">A386+1</f>
        <v>387</v>
      </c>
      <c r="B387" s="1" t="s">
        <v>1315</v>
      </c>
      <c r="C387" s="1" t="s">
        <v>1006</v>
      </c>
    </row>
    <row r="388" spans="1:3" x14ac:dyDescent="0.25">
      <c r="A388" s="1">
        <f t="shared" si="6"/>
        <v>388</v>
      </c>
      <c r="B388" s="1" t="s">
        <v>1315</v>
      </c>
      <c r="C388" s="1" t="s">
        <v>928</v>
      </c>
    </row>
    <row r="389" spans="1:3" x14ac:dyDescent="0.25">
      <c r="A389" s="1">
        <f t="shared" si="6"/>
        <v>389</v>
      </c>
      <c r="B389" s="1" t="s">
        <v>1315</v>
      </c>
      <c r="C389" s="1" t="s">
        <v>928</v>
      </c>
    </row>
    <row r="390" spans="1:3" x14ac:dyDescent="0.25">
      <c r="A390" s="1">
        <f t="shared" si="6"/>
        <v>390</v>
      </c>
      <c r="B390" s="1" t="s">
        <v>1315</v>
      </c>
      <c r="C390" s="1" t="s">
        <v>1330</v>
      </c>
    </row>
    <row r="391" spans="1:3" x14ac:dyDescent="0.25">
      <c r="A391" s="1">
        <f t="shared" si="6"/>
        <v>391</v>
      </c>
      <c r="B391" s="1" t="s">
        <v>1315</v>
      </c>
      <c r="C391" s="1" t="s">
        <v>1331</v>
      </c>
    </row>
    <row r="392" spans="1:3" x14ac:dyDescent="0.25">
      <c r="A392" s="1">
        <f t="shared" si="6"/>
        <v>392</v>
      </c>
      <c r="B392" s="1" t="s">
        <v>1315</v>
      </c>
      <c r="C392" s="1" t="s">
        <v>1332</v>
      </c>
    </row>
    <row r="393" spans="1:3" x14ac:dyDescent="0.25">
      <c r="A393" s="1">
        <f t="shared" si="6"/>
        <v>393</v>
      </c>
      <c r="B393" s="1" t="s">
        <v>1315</v>
      </c>
      <c r="C393" s="1" t="s">
        <v>1333</v>
      </c>
    </row>
    <row r="394" spans="1:3" x14ac:dyDescent="0.25">
      <c r="A394" s="1">
        <f t="shared" si="6"/>
        <v>394</v>
      </c>
      <c r="B394" s="1" t="s">
        <v>1334</v>
      </c>
      <c r="C394" s="1" t="s">
        <v>1333</v>
      </c>
    </row>
    <row r="395" spans="1:3" x14ac:dyDescent="0.25">
      <c r="A395" s="1">
        <f t="shared" si="6"/>
        <v>395</v>
      </c>
      <c r="B395" s="1" t="s">
        <v>1315</v>
      </c>
      <c r="C395" s="1" t="s">
        <v>1335</v>
      </c>
    </row>
    <row r="396" spans="1:3" x14ac:dyDescent="0.25">
      <c r="A396" s="1">
        <f t="shared" si="6"/>
        <v>396</v>
      </c>
      <c r="B396" s="1" t="s">
        <v>1315</v>
      </c>
      <c r="C396" s="1" t="s">
        <v>1026</v>
      </c>
    </row>
    <row r="397" spans="1:3" x14ac:dyDescent="0.25">
      <c r="A397" s="1">
        <f t="shared" si="6"/>
        <v>397</v>
      </c>
      <c r="B397" s="1" t="s">
        <v>1315</v>
      </c>
      <c r="C397" s="1" t="s">
        <v>1336</v>
      </c>
    </row>
    <row r="398" spans="1:3" x14ac:dyDescent="0.25">
      <c r="A398" s="1">
        <f t="shared" si="6"/>
        <v>398</v>
      </c>
      <c r="B398" s="1" t="s">
        <v>1315</v>
      </c>
      <c r="C398" s="1" t="s">
        <v>1027</v>
      </c>
    </row>
    <row r="399" spans="1:3" x14ac:dyDescent="0.25">
      <c r="A399" s="1">
        <f t="shared" si="6"/>
        <v>399</v>
      </c>
      <c r="B399" s="1" t="s">
        <v>1315</v>
      </c>
      <c r="C399" s="1" t="s">
        <v>1027</v>
      </c>
    </row>
    <row r="400" spans="1:3" x14ac:dyDescent="0.25">
      <c r="A400" s="1">
        <f t="shared" si="6"/>
        <v>400</v>
      </c>
      <c r="B400" s="1" t="s">
        <v>1315</v>
      </c>
      <c r="C400" s="1" t="s">
        <v>1045</v>
      </c>
    </row>
    <row r="401" spans="1:3" x14ac:dyDescent="0.25">
      <c r="A401" s="1">
        <f t="shared" si="6"/>
        <v>401</v>
      </c>
      <c r="B401" s="1" t="s">
        <v>1315</v>
      </c>
      <c r="C401" s="1" t="s">
        <v>1028</v>
      </c>
    </row>
    <row r="402" spans="1:3" x14ac:dyDescent="0.25">
      <c r="A402" s="1">
        <f t="shared" si="6"/>
        <v>402</v>
      </c>
      <c r="B402" s="1" t="s">
        <v>1315</v>
      </c>
      <c r="C402" s="1" t="s">
        <v>1029</v>
      </c>
    </row>
    <row r="403" spans="1:3" x14ac:dyDescent="0.25">
      <c r="A403" s="1">
        <f t="shared" si="6"/>
        <v>403</v>
      </c>
      <c r="B403" s="1" t="s">
        <v>1315</v>
      </c>
      <c r="C403" s="1" t="s">
        <v>1029</v>
      </c>
    </row>
    <row r="404" spans="1:3" x14ac:dyDescent="0.25">
      <c r="A404" s="1">
        <f t="shared" si="6"/>
        <v>404</v>
      </c>
      <c r="B404" s="1" t="s">
        <v>1315</v>
      </c>
      <c r="C404" s="1" t="s">
        <v>1147</v>
      </c>
    </row>
    <row r="405" spans="1:3" x14ac:dyDescent="0.25">
      <c r="A405" s="1">
        <f t="shared" si="6"/>
        <v>405</v>
      </c>
      <c r="B405" s="1" t="s">
        <v>1315</v>
      </c>
      <c r="C405" s="1" t="s">
        <v>1337</v>
      </c>
    </row>
    <row r="406" spans="1:3" x14ac:dyDescent="0.25">
      <c r="A406" s="1">
        <f t="shared" si="6"/>
        <v>406</v>
      </c>
      <c r="B406" s="1" t="s">
        <v>1315</v>
      </c>
      <c r="C406" s="1" t="s">
        <v>1034</v>
      </c>
    </row>
    <row r="407" spans="1:3" x14ac:dyDescent="0.25">
      <c r="A407" s="1">
        <f t="shared" si="6"/>
        <v>407</v>
      </c>
      <c r="B407" s="1" t="s">
        <v>1315</v>
      </c>
      <c r="C407" s="1" t="s">
        <v>1338</v>
      </c>
    </row>
    <row r="408" spans="1:3" x14ac:dyDescent="0.25">
      <c r="A408" s="1">
        <f t="shared" si="6"/>
        <v>408</v>
      </c>
      <c r="B408" s="1" t="s">
        <v>1315</v>
      </c>
      <c r="C408" s="1" t="s">
        <v>1056</v>
      </c>
    </row>
    <row r="409" spans="1:3" x14ac:dyDescent="0.25">
      <c r="A409" s="1">
        <f t="shared" si="6"/>
        <v>409</v>
      </c>
      <c r="B409" s="1" t="s">
        <v>1315</v>
      </c>
      <c r="C409" s="1" t="s">
        <v>1161</v>
      </c>
    </row>
    <row r="410" spans="1:3" x14ac:dyDescent="0.25">
      <c r="A410" s="1">
        <f t="shared" si="6"/>
        <v>410</v>
      </c>
      <c r="B410" s="1" t="s">
        <v>1315</v>
      </c>
      <c r="C410" s="1" t="s">
        <v>1339</v>
      </c>
    </row>
    <row r="411" spans="1:3" x14ac:dyDescent="0.25">
      <c r="A411" s="1">
        <f t="shared" si="6"/>
        <v>411</v>
      </c>
      <c r="B411" s="1" t="s">
        <v>1315</v>
      </c>
      <c r="C411" s="1" t="s">
        <v>1248</v>
      </c>
    </row>
    <row r="412" spans="1:3" x14ac:dyDescent="0.25">
      <c r="A412" s="1">
        <f t="shared" si="6"/>
        <v>412</v>
      </c>
      <c r="B412" s="1" t="s">
        <v>1315</v>
      </c>
      <c r="C412" s="1" t="s">
        <v>1340</v>
      </c>
    </row>
    <row r="413" spans="1:3" x14ac:dyDescent="0.25">
      <c r="A413" s="1">
        <f t="shared" si="6"/>
        <v>413</v>
      </c>
      <c r="B413" s="1" t="s">
        <v>1342</v>
      </c>
      <c r="C413" s="1" t="s">
        <v>1341</v>
      </c>
    </row>
    <row r="414" spans="1:3" x14ac:dyDescent="0.25">
      <c r="A414" s="1">
        <f t="shared" si="6"/>
        <v>414</v>
      </c>
      <c r="B414" s="1" t="s">
        <v>1343</v>
      </c>
      <c r="C414" s="1" t="s">
        <v>1055</v>
      </c>
    </row>
    <row r="415" spans="1:3" x14ac:dyDescent="0.25">
      <c r="A415" s="1">
        <f t="shared" si="6"/>
        <v>415</v>
      </c>
      <c r="B415" s="1" t="s">
        <v>1345</v>
      </c>
      <c r="C415" s="1" t="s">
        <v>1344</v>
      </c>
    </row>
    <row r="416" spans="1:3" x14ac:dyDescent="0.25">
      <c r="A416" s="1">
        <f t="shared" si="6"/>
        <v>416</v>
      </c>
      <c r="B416" s="1" t="s">
        <v>1345</v>
      </c>
      <c r="C416" s="1" t="s">
        <v>930</v>
      </c>
    </row>
    <row r="417" spans="1:3" x14ac:dyDescent="0.25">
      <c r="A417" s="1">
        <f t="shared" si="6"/>
        <v>417</v>
      </c>
      <c r="B417" s="1" t="s">
        <v>1345</v>
      </c>
      <c r="C417" s="1" t="s">
        <v>1346</v>
      </c>
    </row>
    <row r="418" spans="1:3" x14ac:dyDescent="0.25">
      <c r="A418" s="1">
        <f t="shared" si="6"/>
        <v>418</v>
      </c>
      <c r="B418" s="1" t="s">
        <v>1347</v>
      </c>
      <c r="C418" s="1" t="s">
        <v>1252</v>
      </c>
    </row>
    <row r="419" spans="1:3" x14ac:dyDescent="0.25">
      <c r="A419" s="1">
        <f t="shared" si="6"/>
        <v>419</v>
      </c>
      <c r="B419" s="1" t="s">
        <v>1345</v>
      </c>
      <c r="C419" s="1" t="s">
        <v>939</v>
      </c>
    </row>
    <row r="420" spans="1:3" x14ac:dyDescent="0.25">
      <c r="A420" s="1">
        <f t="shared" si="6"/>
        <v>420</v>
      </c>
      <c r="B420" s="1" t="s">
        <v>1345</v>
      </c>
      <c r="C420" s="1" t="s">
        <v>1348</v>
      </c>
    </row>
    <row r="421" spans="1:3" x14ac:dyDescent="0.25">
      <c r="A421" s="1">
        <f t="shared" si="6"/>
        <v>421</v>
      </c>
      <c r="B421" s="1" t="s">
        <v>1345</v>
      </c>
      <c r="C421" s="1" t="s">
        <v>1349</v>
      </c>
    </row>
    <row r="422" spans="1:3" x14ac:dyDescent="0.25">
      <c r="A422" s="1">
        <f t="shared" si="6"/>
        <v>422</v>
      </c>
      <c r="B422" s="1" t="s">
        <v>1345</v>
      </c>
      <c r="C422" s="1" t="s">
        <v>942</v>
      </c>
    </row>
    <row r="423" spans="1:3" x14ac:dyDescent="0.25">
      <c r="A423" s="1">
        <f t="shared" si="6"/>
        <v>423</v>
      </c>
      <c r="B423" s="1" t="s">
        <v>1350</v>
      </c>
      <c r="C423" s="1" t="s">
        <v>928</v>
      </c>
    </row>
    <row r="424" spans="1:3" x14ac:dyDescent="0.25">
      <c r="A424" s="1">
        <f t="shared" si="6"/>
        <v>424</v>
      </c>
      <c r="B424" s="1" t="s">
        <v>1345</v>
      </c>
      <c r="C424" s="1" t="s">
        <v>928</v>
      </c>
    </row>
    <row r="425" spans="1:3" x14ac:dyDescent="0.25">
      <c r="A425" s="1">
        <f t="shared" si="6"/>
        <v>425</v>
      </c>
      <c r="B425" s="1" t="s">
        <v>1351</v>
      </c>
      <c r="C425" s="1" t="s">
        <v>928</v>
      </c>
    </row>
    <row r="426" spans="1:3" x14ac:dyDescent="0.25">
      <c r="A426" s="1">
        <f t="shared" si="6"/>
        <v>426</v>
      </c>
      <c r="B426" s="1" t="s">
        <v>935</v>
      </c>
      <c r="C426" s="1" t="s">
        <v>1195</v>
      </c>
    </row>
    <row r="427" spans="1:3" x14ac:dyDescent="0.25">
      <c r="A427" s="1">
        <f t="shared" si="6"/>
        <v>427</v>
      </c>
      <c r="B427" s="1" t="s">
        <v>1345</v>
      </c>
      <c r="C427" s="1" t="s">
        <v>1027</v>
      </c>
    </row>
    <row r="428" spans="1:3" x14ac:dyDescent="0.25">
      <c r="A428" s="1">
        <f t="shared" si="6"/>
        <v>428</v>
      </c>
      <c r="B428" s="1" t="s">
        <v>1345</v>
      </c>
      <c r="C428" s="1" t="s">
        <v>1352</v>
      </c>
    </row>
    <row r="429" spans="1:3" x14ac:dyDescent="0.25">
      <c r="A429" s="1">
        <f t="shared" si="6"/>
        <v>429</v>
      </c>
      <c r="B429" s="1" t="s">
        <v>1345</v>
      </c>
      <c r="C429" s="1" t="s">
        <v>1353</v>
      </c>
    </row>
    <row r="430" spans="1:3" x14ac:dyDescent="0.25">
      <c r="A430" s="1">
        <f t="shared" si="6"/>
        <v>430</v>
      </c>
      <c r="B430" s="1" t="s">
        <v>1345</v>
      </c>
      <c r="C430" s="1" t="s">
        <v>1354</v>
      </c>
    </row>
    <row r="431" spans="1:3" x14ac:dyDescent="0.25">
      <c r="A431" s="1">
        <f t="shared" si="6"/>
        <v>431</v>
      </c>
      <c r="B431" s="1" t="s">
        <v>1345</v>
      </c>
      <c r="C431" s="1" t="s">
        <v>1355</v>
      </c>
    </row>
    <row r="432" spans="1:3" x14ac:dyDescent="0.25">
      <c r="A432" s="1">
        <f t="shared" si="6"/>
        <v>432</v>
      </c>
      <c r="B432" s="1" t="s">
        <v>1345</v>
      </c>
      <c r="C432" s="1" t="s">
        <v>1356</v>
      </c>
    </row>
    <row r="433" spans="1:3" x14ac:dyDescent="0.25">
      <c r="A433" s="1">
        <f t="shared" si="6"/>
        <v>433</v>
      </c>
      <c r="B433" s="1" t="s">
        <v>1357</v>
      </c>
      <c r="C433" s="1" t="s">
        <v>1026</v>
      </c>
    </row>
    <row r="434" spans="1:3" x14ac:dyDescent="0.25">
      <c r="A434" s="1">
        <f t="shared" si="6"/>
        <v>434</v>
      </c>
      <c r="B434" s="1" t="s">
        <v>1358</v>
      </c>
      <c r="C434" s="1" t="s">
        <v>952</v>
      </c>
    </row>
    <row r="435" spans="1:3" x14ac:dyDescent="0.25">
      <c r="A435" s="1">
        <f t="shared" si="6"/>
        <v>435</v>
      </c>
      <c r="B435" s="1" t="s">
        <v>1358</v>
      </c>
      <c r="C435" s="1" t="s">
        <v>1359</v>
      </c>
    </row>
    <row r="436" spans="1:3" x14ac:dyDescent="0.25">
      <c r="A436" s="1">
        <f t="shared" si="6"/>
        <v>436</v>
      </c>
      <c r="B436" s="1" t="s">
        <v>1358</v>
      </c>
      <c r="C436" s="1" t="s">
        <v>939</v>
      </c>
    </row>
    <row r="437" spans="1:3" x14ac:dyDescent="0.25">
      <c r="A437" s="1">
        <f t="shared" si="6"/>
        <v>437</v>
      </c>
      <c r="B437" s="1" t="s">
        <v>1358</v>
      </c>
      <c r="C437" s="1" t="s">
        <v>1360</v>
      </c>
    </row>
    <row r="438" spans="1:3" x14ac:dyDescent="0.25">
      <c r="A438" s="1">
        <f t="shared" si="6"/>
        <v>438</v>
      </c>
      <c r="B438" s="1" t="s">
        <v>1362</v>
      </c>
      <c r="C438" s="1" t="s">
        <v>1361</v>
      </c>
    </row>
    <row r="439" spans="1:3" x14ac:dyDescent="0.25">
      <c r="A439" s="1">
        <f t="shared" si="6"/>
        <v>439</v>
      </c>
      <c r="B439" s="1" t="s">
        <v>1362</v>
      </c>
      <c r="C439" s="1" t="s">
        <v>1077</v>
      </c>
    </row>
    <row r="440" spans="1:3" x14ac:dyDescent="0.25">
      <c r="A440" s="1">
        <f t="shared" si="6"/>
        <v>440</v>
      </c>
      <c r="B440" s="1" t="s">
        <v>1362</v>
      </c>
      <c r="C440" s="1" t="s">
        <v>1083</v>
      </c>
    </row>
    <row r="441" spans="1:3" x14ac:dyDescent="0.25">
      <c r="A441" s="1">
        <f t="shared" si="6"/>
        <v>441</v>
      </c>
      <c r="B441" s="1" t="s">
        <v>1364</v>
      </c>
      <c r="C441" s="1" t="s">
        <v>1363</v>
      </c>
    </row>
    <row r="442" spans="1:3" x14ac:dyDescent="0.25">
      <c r="A442" s="1">
        <f t="shared" si="6"/>
        <v>442</v>
      </c>
      <c r="B442" s="1" t="s">
        <v>1365</v>
      </c>
      <c r="C442" s="1" t="s">
        <v>1026</v>
      </c>
    </row>
    <row r="443" spans="1:3" x14ac:dyDescent="0.25">
      <c r="A443" s="1">
        <f t="shared" si="6"/>
        <v>443</v>
      </c>
      <c r="B443" s="1" t="s">
        <v>1366</v>
      </c>
      <c r="C443" s="1" t="s">
        <v>989</v>
      </c>
    </row>
    <row r="444" spans="1:3" x14ac:dyDescent="0.25">
      <c r="A444" s="1">
        <f t="shared" si="6"/>
        <v>444</v>
      </c>
      <c r="B444" s="1" t="s">
        <v>1367</v>
      </c>
      <c r="C444" s="1" t="s">
        <v>1087</v>
      </c>
    </row>
    <row r="445" spans="1:3" x14ac:dyDescent="0.25">
      <c r="A445" s="1">
        <f t="shared" si="6"/>
        <v>445</v>
      </c>
      <c r="B445" s="1" t="s">
        <v>1368</v>
      </c>
      <c r="C445" s="1" t="s">
        <v>1029</v>
      </c>
    </row>
    <row r="446" spans="1:3" x14ac:dyDescent="0.25">
      <c r="A446" s="1">
        <f t="shared" si="6"/>
        <v>446</v>
      </c>
      <c r="B446" s="1" t="s">
        <v>1370</v>
      </c>
      <c r="C446" s="1" t="s">
        <v>1369</v>
      </c>
    </row>
    <row r="447" spans="1:3" x14ac:dyDescent="0.25">
      <c r="A447" s="1">
        <f t="shared" si="6"/>
        <v>447</v>
      </c>
      <c r="B447" s="1" t="s">
        <v>1371</v>
      </c>
      <c r="C447" s="1" t="s">
        <v>952</v>
      </c>
    </row>
    <row r="448" spans="1:3" x14ac:dyDescent="0.25">
      <c r="A448" s="1">
        <f t="shared" si="6"/>
        <v>448</v>
      </c>
      <c r="B448" s="1" t="s">
        <v>1373</v>
      </c>
      <c r="C448" s="1" t="s">
        <v>1372</v>
      </c>
    </row>
    <row r="449" spans="1:3" x14ac:dyDescent="0.25">
      <c r="A449" s="1">
        <f t="shared" si="6"/>
        <v>449</v>
      </c>
      <c r="B449" s="1" t="s">
        <v>1170</v>
      </c>
      <c r="C449" s="1" t="s">
        <v>1374</v>
      </c>
    </row>
    <row r="450" spans="1:3" x14ac:dyDescent="0.25">
      <c r="A450" s="1">
        <f t="shared" si="6"/>
        <v>450</v>
      </c>
      <c r="B450" s="1" t="s">
        <v>1375</v>
      </c>
      <c r="C450" s="1" t="s">
        <v>990</v>
      </c>
    </row>
    <row r="451" spans="1:3" x14ac:dyDescent="0.25">
      <c r="A451" s="1">
        <f t="shared" ref="A451:A514" si="7">A450+1</f>
        <v>451</v>
      </c>
      <c r="B451" s="1" t="s">
        <v>1376</v>
      </c>
      <c r="C451" s="1" t="s">
        <v>974</v>
      </c>
    </row>
    <row r="452" spans="1:3" x14ac:dyDescent="0.25">
      <c r="A452" s="1">
        <f t="shared" si="7"/>
        <v>452</v>
      </c>
      <c r="B452" s="1" t="s">
        <v>1377</v>
      </c>
      <c r="C452" s="1" t="s">
        <v>952</v>
      </c>
    </row>
    <row r="453" spans="1:3" x14ac:dyDescent="0.25">
      <c r="A453" s="1">
        <f t="shared" si="7"/>
        <v>453</v>
      </c>
      <c r="B453" s="1" t="s">
        <v>1378</v>
      </c>
      <c r="C453" s="1" t="s">
        <v>928</v>
      </c>
    </row>
    <row r="454" spans="1:3" x14ac:dyDescent="0.25">
      <c r="A454" s="1">
        <f t="shared" si="7"/>
        <v>454</v>
      </c>
      <c r="B454" s="1" t="s">
        <v>1378</v>
      </c>
      <c r="C454" s="1" t="s">
        <v>968</v>
      </c>
    </row>
    <row r="455" spans="1:3" x14ac:dyDescent="0.25">
      <c r="A455" s="1">
        <f t="shared" si="7"/>
        <v>455</v>
      </c>
      <c r="B455" s="1" t="s">
        <v>1378</v>
      </c>
      <c r="C455" s="1" t="s">
        <v>1026</v>
      </c>
    </row>
    <row r="456" spans="1:3" x14ac:dyDescent="0.25">
      <c r="A456" s="1">
        <f t="shared" si="7"/>
        <v>456</v>
      </c>
      <c r="B456" s="1" t="s">
        <v>1380</v>
      </c>
      <c r="C456" s="1" t="s">
        <v>1379</v>
      </c>
    </row>
    <row r="457" spans="1:3" x14ac:dyDescent="0.25">
      <c r="A457" s="1">
        <f t="shared" si="7"/>
        <v>457</v>
      </c>
      <c r="B457" s="1" t="s">
        <v>1382</v>
      </c>
      <c r="C457" s="1" t="s">
        <v>1381</v>
      </c>
    </row>
    <row r="458" spans="1:3" x14ac:dyDescent="0.25">
      <c r="A458" s="1">
        <f t="shared" si="7"/>
        <v>458</v>
      </c>
      <c r="B458" s="1" t="s">
        <v>1383</v>
      </c>
      <c r="C458" s="1" t="s">
        <v>1077</v>
      </c>
    </row>
    <row r="459" spans="1:3" x14ac:dyDescent="0.25">
      <c r="A459" s="1">
        <f t="shared" si="7"/>
        <v>459</v>
      </c>
      <c r="B459" s="1" t="s">
        <v>1384</v>
      </c>
      <c r="C459" s="1" t="s">
        <v>1016</v>
      </c>
    </row>
    <row r="460" spans="1:3" x14ac:dyDescent="0.25">
      <c r="A460" s="1">
        <f t="shared" si="7"/>
        <v>460</v>
      </c>
      <c r="B460" s="1" t="s">
        <v>1385</v>
      </c>
      <c r="C460" s="1" t="s">
        <v>1077</v>
      </c>
    </row>
    <row r="461" spans="1:3" x14ac:dyDescent="0.25">
      <c r="A461" s="1">
        <f t="shared" si="7"/>
        <v>461</v>
      </c>
      <c r="B461" s="1" t="s">
        <v>1387</v>
      </c>
      <c r="C461" s="1" t="s">
        <v>1386</v>
      </c>
    </row>
    <row r="462" spans="1:3" x14ac:dyDescent="0.25">
      <c r="A462" s="1">
        <f t="shared" si="7"/>
        <v>462</v>
      </c>
      <c r="B462" s="1" t="s">
        <v>1388</v>
      </c>
      <c r="C462" s="1" t="s">
        <v>997</v>
      </c>
    </row>
    <row r="463" spans="1:3" x14ac:dyDescent="0.25">
      <c r="A463" s="1">
        <f t="shared" si="7"/>
        <v>463</v>
      </c>
      <c r="B463" s="1" t="s">
        <v>1390</v>
      </c>
      <c r="C463" s="1" t="s">
        <v>1389</v>
      </c>
    </row>
    <row r="464" spans="1:3" x14ac:dyDescent="0.25">
      <c r="A464" s="1">
        <f t="shared" si="7"/>
        <v>464</v>
      </c>
      <c r="B464" s="1" t="s">
        <v>1391</v>
      </c>
      <c r="C464" s="1" t="s">
        <v>930</v>
      </c>
    </row>
    <row r="465" spans="1:3" x14ac:dyDescent="0.25">
      <c r="A465" s="1">
        <f t="shared" si="7"/>
        <v>465</v>
      </c>
      <c r="B465" s="1" t="s">
        <v>1392</v>
      </c>
      <c r="C465" s="1" t="s">
        <v>939</v>
      </c>
    </row>
    <row r="466" spans="1:3" x14ac:dyDescent="0.25">
      <c r="A466" s="1">
        <f t="shared" si="7"/>
        <v>466</v>
      </c>
      <c r="B466" s="1" t="s">
        <v>1391</v>
      </c>
      <c r="C466" s="1" t="s">
        <v>1160</v>
      </c>
    </row>
    <row r="467" spans="1:3" x14ac:dyDescent="0.25">
      <c r="A467" s="1">
        <f t="shared" si="7"/>
        <v>467</v>
      </c>
      <c r="B467" s="1" t="s">
        <v>1393</v>
      </c>
      <c r="C467" s="1" t="s">
        <v>1198</v>
      </c>
    </row>
    <row r="468" spans="1:3" x14ac:dyDescent="0.25">
      <c r="A468" s="1">
        <f t="shared" si="7"/>
        <v>468</v>
      </c>
      <c r="B468" s="1" t="s">
        <v>1395</v>
      </c>
      <c r="C468" s="1" t="s">
        <v>1394</v>
      </c>
    </row>
    <row r="469" spans="1:3" x14ac:dyDescent="0.25">
      <c r="A469" s="1">
        <f t="shared" si="7"/>
        <v>469</v>
      </c>
      <c r="B469" s="1" t="s">
        <v>1395</v>
      </c>
      <c r="C469" s="1" t="s">
        <v>1188</v>
      </c>
    </row>
    <row r="470" spans="1:3" x14ac:dyDescent="0.25">
      <c r="A470" s="1">
        <f t="shared" si="7"/>
        <v>470</v>
      </c>
      <c r="B470" s="1" t="s">
        <v>1395</v>
      </c>
      <c r="C470" s="1" t="s">
        <v>1396</v>
      </c>
    </row>
    <row r="471" spans="1:3" x14ac:dyDescent="0.25">
      <c r="A471" s="1">
        <f t="shared" si="7"/>
        <v>471</v>
      </c>
      <c r="B471" s="1" t="s">
        <v>1395</v>
      </c>
      <c r="C471" s="1" t="s">
        <v>1077</v>
      </c>
    </row>
    <row r="472" spans="1:3" x14ac:dyDescent="0.25">
      <c r="A472" s="1">
        <f t="shared" si="7"/>
        <v>472</v>
      </c>
      <c r="B472" s="1" t="s">
        <v>1398</v>
      </c>
      <c r="C472" s="1" t="s">
        <v>1397</v>
      </c>
    </row>
    <row r="473" spans="1:3" x14ac:dyDescent="0.25">
      <c r="A473" s="1">
        <f t="shared" si="7"/>
        <v>473</v>
      </c>
      <c r="B473" s="1" t="s">
        <v>1398</v>
      </c>
      <c r="C473" s="1" t="s">
        <v>1102</v>
      </c>
    </row>
    <row r="474" spans="1:3" x14ac:dyDescent="0.25">
      <c r="A474" s="1">
        <f t="shared" si="7"/>
        <v>474</v>
      </c>
      <c r="B474" s="1" t="s">
        <v>1399</v>
      </c>
      <c r="C474" s="1" t="s">
        <v>1113</v>
      </c>
    </row>
    <row r="475" spans="1:3" x14ac:dyDescent="0.25">
      <c r="A475" s="1">
        <f t="shared" si="7"/>
        <v>475</v>
      </c>
      <c r="B475" s="1" t="s">
        <v>1400</v>
      </c>
      <c r="C475" s="1" t="s">
        <v>1140</v>
      </c>
    </row>
    <row r="476" spans="1:3" x14ac:dyDescent="0.25">
      <c r="A476" s="1">
        <f t="shared" si="7"/>
        <v>476</v>
      </c>
      <c r="B476" s="1" t="s">
        <v>1401</v>
      </c>
      <c r="C476" s="1" t="s">
        <v>1359</v>
      </c>
    </row>
    <row r="477" spans="1:3" x14ac:dyDescent="0.25">
      <c r="A477" s="1">
        <f t="shared" si="7"/>
        <v>477</v>
      </c>
      <c r="B477" s="1" t="s">
        <v>1401</v>
      </c>
      <c r="C477" s="1" t="s">
        <v>1276</v>
      </c>
    </row>
    <row r="478" spans="1:3" x14ac:dyDescent="0.25">
      <c r="A478" s="1">
        <f t="shared" si="7"/>
        <v>478</v>
      </c>
      <c r="B478" s="1" t="s">
        <v>1402</v>
      </c>
      <c r="C478" s="1" t="s">
        <v>1113</v>
      </c>
    </row>
    <row r="479" spans="1:3" x14ac:dyDescent="0.25">
      <c r="A479" s="1">
        <f t="shared" si="7"/>
        <v>479</v>
      </c>
      <c r="B479" s="1" t="s">
        <v>1404</v>
      </c>
      <c r="C479" s="1" t="s">
        <v>1403</v>
      </c>
    </row>
    <row r="480" spans="1:3" x14ac:dyDescent="0.25">
      <c r="A480" s="1">
        <f t="shared" si="7"/>
        <v>480</v>
      </c>
      <c r="B480" s="1" t="s">
        <v>1405</v>
      </c>
      <c r="C480" s="1" t="s">
        <v>1079</v>
      </c>
    </row>
    <row r="481" spans="1:3" x14ac:dyDescent="0.25">
      <c r="A481" s="1">
        <f t="shared" si="7"/>
        <v>481</v>
      </c>
      <c r="B481" s="1" t="s">
        <v>1405</v>
      </c>
      <c r="C481" s="1" t="s">
        <v>939</v>
      </c>
    </row>
    <row r="482" spans="1:3" x14ac:dyDescent="0.25">
      <c r="A482" s="1">
        <f t="shared" si="7"/>
        <v>482</v>
      </c>
      <c r="B482" s="1" t="s">
        <v>1405</v>
      </c>
      <c r="C482" s="1" t="s">
        <v>1006</v>
      </c>
    </row>
    <row r="483" spans="1:3" x14ac:dyDescent="0.25">
      <c r="A483" s="1">
        <f t="shared" si="7"/>
        <v>483</v>
      </c>
      <c r="B483" s="1" t="s">
        <v>1405</v>
      </c>
      <c r="C483" s="1" t="s">
        <v>942</v>
      </c>
    </row>
    <row r="484" spans="1:3" x14ac:dyDescent="0.25">
      <c r="A484" s="1">
        <f t="shared" si="7"/>
        <v>484</v>
      </c>
      <c r="B484" s="1" t="s">
        <v>1406</v>
      </c>
      <c r="C484" s="1" t="s">
        <v>967</v>
      </c>
    </row>
    <row r="485" spans="1:3" x14ac:dyDescent="0.25">
      <c r="A485" s="1">
        <f t="shared" si="7"/>
        <v>485</v>
      </c>
      <c r="B485" s="1" t="s">
        <v>1407</v>
      </c>
      <c r="C485" s="1" t="s">
        <v>1270</v>
      </c>
    </row>
    <row r="486" spans="1:3" x14ac:dyDescent="0.25">
      <c r="A486" s="1">
        <f t="shared" si="7"/>
        <v>486</v>
      </c>
      <c r="B486" s="1" t="s">
        <v>1407</v>
      </c>
      <c r="C486" s="1" t="s">
        <v>975</v>
      </c>
    </row>
    <row r="487" spans="1:3" x14ac:dyDescent="0.25">
      <c r="A487" s="1">
        <f t="shared" si="7"/>
        <v>487</v>
      </c>
      <c r="B487" s="1" t="s">
        <v>1407</v>
      </c>
      <c r="C487" s="1" t="s">
        <v>1274</v>
      </c>
    </row>
    <row r="488" spans="1:3" x14ac:dyDescent="0.25">
      <c r="A488" s="1">
        <f t="shared" si="7"/>
        <v>488</v>
      </c>
      <c r="B488" s="1" t="s">
        <v>1407</v>
      </c>
      <c r="C488" s="1" t="s">
        <v>1408</v>
      </c>
    </row>
    <row r="489" spans="1:3" x14ac:dyDescent="0.25">
      <c r="A489" s="1">
        <f t="shared" si="7"/>
        <v>489</v>
      </c>
      <c r="B489" s="1" t="s">
        <v>1409</v>
      </c>
      <c r="C489" s="1" t="s">
        <v>938</v>
      </c>
    </row>
    <row r="490" spans="1:3" x14ac:dyDescent="0.25">
      <c r="A490" s="1">
        <f t="shared" si="7"/>
        <v>490</v>
      </c>
      <c r="B490" s="1" t="s">
        <v>1411</v>
      </c>
      <c r="C490" s="1" t="s">
        <v>1410</v>
      </c>
    </row>
    <row r="491" spans="1:3" x14ac:dyDescent="0.25">
      <c r="A491" s="1">
        <f t="shared" si="7"/>
        <v>491</v>
      </c>
      <c r="B491" s="1" t="s">
        <v>1412</v>
      </c>
      <c r="C491" s="1" t="s">
        <v>974</v>
      </c>
    </row>
    <row r="492" spans="1:3" x14ac:dyDescent="0.25">
      <c r="A492" s="1">
        <f t="shared" si="7"/>
        <v>492</v>
      </c>
      <c r="B492" s="1" t="s">
        <v>1413</v>
      </c>
      <c r="C492" s="1" t="s">
        <v>1091</v>
      </c>
    </row>
    <row r="493" spans="1:3" x14ac:dyDescent="0.25">
      <c r="A493" s="1">
        <f t="shared" si="7"/>
        <v>493</v>
      </c>
      <c r="B493" s="1" t="s">
        <v>1414</v>
      </c>
      <c r="C493" s="1" t="s">
        <v>949</v>
      </c>
    </row>
    <row r="494" spans="1:3" x14ac:dyDescent="0.25">
      <c r="A494" s="1">
        <f t="shared" si="7"/>
        <v>494</v>
      </c>
      <c r="B494" s="1" t="s">
        <v>1416</v>
      </c>
      <c r="C494" s="1" t="s">
        <v>1415</v>
      </c>
    </row>
    <row r="495" spans="1:3" x14ac:dyDescent="0.25">
      <c r="A495" s="1">
        <f t="shared" si="7"/>
        <v>495</v>
      </c>
      <c r="B495" s="1" t="s">
        <v>1418</v>
      </c>
      <c r="C495" s="1" t="s">
        <v>1417</v>
      </c>
    </row>
    <row r="496" spans="1:3" x14ac:dyDescent="0.25">
      <c r="A496" s="1">
        <f t="shared" si="7"/>
        <v>496</v>
      </c>
      <c r="B496" s="1" t="s">
        <v>1419</v>
      </c>
      <c r="C496" s="1" t="s">
        <v>920</v>
      </c>
    </row>
    <row r="497" spans="1:3" x14ac:dyDescent="0.25">
      <c r="A497" s="1">
        <f t="shared" si="7"/>
        <v>497</v>
      </c>
      <c r="B497" s="1" t="s">
        <v>1421</v>
      </c>
      <c r="C497" s="1" t="s">
        <v>1420</v>
      </c>
    </row>
    <row r="498" spans="1:3" x14ac:dyDescent="0.25">
      <c r="A498" s="1">
        <f t="shared" si="7"/>
        <v>498</v>
      </c>
      <c r="B498" s="1" t="s">
        <v>1421</v>
      </c>
      <c r="C498" s="1" t="s">
        <v>1121</v>
      </c>
    </row>
    <row r="499" spans="1:3" x14ac:dyDescent="0.25">
      <c r="A499" s="1">
        <f t="shared" si="7"/>
        <v>499</v>
      </c>
      <c r="B499" s="1" t="s">
        <v>1421</v>
      </c>
      <c r="C499" s="1" t="s">
        <v>1422</v>
      </c>
    </row>
    <row r="500" spans="1:3" x14ac:dyDescent="0.25">
      <c r="A500" s="1">
        <f t="shared" si="7"/>
        <v>500</v>
      </c>
      <c r="B500" s="1" t="s">
        <v>1421</v>
      </c>
      <c r="C500" s="1" t="s">
        <v>967</v>
      </c>
    </row>
    <row r="501" spans="1:3" x14ac:dyDescent="0.25">
      <c r="A501" s="1">
        <f t="shared" si="7"/>
        <v>501</v>
      </c>
      <c r="B501" s="1" t="s">
        <v>1421</v>
      </c>
      <c r="C501" s="1" t="s">
        <v>1361</v>
      </c>
    </row>
    <row r="502" spans="1:3" x14ac:dyDescent="0.25">
      <c r="A502" s="1">
        <f t="shared" si="7"/>
        <v>502</v>
      </c>
      <c r="B502" s="1" t="s">
        <v>1421</v>
      </c>
      <c r="C502" s="1" t="s">
        <v>1423</v>
      </c>
    </row>
    <row r="503" spans="1:3" x14ac:dyDescent="0.25">
      <c r="A503" s="1">
        <f t="shared" si="7"/>
        <v>503</v>
      </c>
      <c r="B503" s="1" t="s">
        <v>1425</v>
      </c>
      <c r="C503" s="1" t="s">
        <v>1424</v>
      </c>
    </row>
    <row r="504" spans="1:3" x14ac:dyDescent="0.25">
      <c r="A504" s="1">
        <f t="shared" si="7"/>
        <v>504</v>
      </c>
      <c r="B504" s="1" t="s">
        <v>1427</v>
      </c>
      <c r="C504" s="1" t="s">
        <v>1426</v>
      </c>
    </row>
    <row r="505" spans="1:3" x14ac:dyDescent="0.25">
      <c r="A505" s="1">
        <f t="shared" si="7"/>
        <v>505</v>
      </c>
      <c r="B505" s="1" t="s">
        <v>1428</v>
      </c>
      <c r="C505" s="1" t="s">
        <v>923</v>
      </c>
    </row>
    <row r="506" spans="1:3" x14ac:dyDescent="0.25">
      <c r="A506" s="1">
        <f t="shared" si="7"/>
        <v>506</v>
      </c>
      <c r="B506" s="1" t="s">
        <v>1429</v>
      </c>
      <c r="C506" s="1" t="s">
        <v>1055</v>
      </c>
    </row>
    <row r="507" spans="1:3" x14ac:dyDescent="0.25">
      <c r="A507" s="1">
        <f t="shared" si="7"/>
        <v>507</v>
      </c>
      <c r="B507" s="1" t="s">
        <v>1431</v>
      </c>
      <c r="C507" s="1" t="s">
        <v>1430</v>
      </c>
    </row>
    <row r="508" spans="1:3" x14ac:dyDescent="0.25">
      <c r="A508" s="1">
        <f t="shared" si="7"/>
        <v>508</v>
      </c>
      <c r="B508" s="1" t="s">
        <v>1431</v>
      </c>
      <c r="C508" s="1" t="s">
        <v>977</v>
      </c>
    </row>
    <row r="509" spans="1:3" x14ac:dyDescent="0.25">
      <c r="A509" s="1">
        <f t="shared" si="7"/>
        <v>509</v>
      </c>
      <c r="B509" s="1" t="s">
        <v>1431</v>
      </c>
      <c r="C509" s="1" t="s">
        <v>977</v>
      </c>
    </row>
    <row r="510" spans="1:3" x14ac:dyDescent="0.25">
      <c r="A510" s="1">
        <f t="shared" si="7"/>
        <v>510</v>
      </c>
      <c r="B510" s="1" t="s">
        <v>1432</v>
      </c>
      <c r="C510" s="1" t="s">
        <v>934</v>
      </c>
    </row>
    <row r="511" spans="1:3" x14ac:dyDescent="0.25">
      <c r="A511" s="1">
        <f t="shared" si="7"/>
        <v>511</v>
      </c>
      <c r="B511" s="1" t="s">
        <v>1433</v>
      </c>
      <c r="C511" s="1" t="s">
        <v>930</v>
      </c>
    </row>
    <row r="512" spans="1:3" x14ac:dyDescent="0.25">
      <c r="A512" s="1">
        <f t="shared" si="7"/>
        <v>512</v>
      </c>
      <c r="B512" s="1" t="s">
        <v>1432</v>
      </c>
      <c r="C512" s="1" t="s">
        <v>960</v>
      </c>
    </row>
    <row r="513" spans="1:3" x14ac:dyDescent="0.25">
      <c r="A513" s="1">
        <f t="shared" si="7"/>
        <v>513</v>
      </c>
      <c r="B513" s="1" t="s">
        <v>1435</v>
      </c>
      <c r="C513" s="1" t="s">
        <v>1434</v>
      </c>
    </row>
    <row r="514" spans="1:3" x14ac:dyDescent="0.25">
      <c r="A514" s="1">
        <f t="shared" si="7"/>
        <v>514</v>
      </c>
      <c r="B514" s="1" t="s">
        <v>1436</v>
      </c>
      <c r="C514" s="1" t="s">
        <v>1277</v>
      </c>
    </row>
    <row r="515" spans="1:3" x14ac:dyDescent="0.25">
      <c r="A515" s="1">
        <f t="shared" ref="A515:A578" si="8">A514+1</f>
        <v>515</v>
      </c>
      <c r="B515" s="1" t="s">
        <v>1437</v>
      </c>
      <c r="C515" s="1" t="s">
        <v>952</v>
      </c>
    </row>
    <row r="516" spans="1:3" x14ac:dyDescent="0.25">
      <c r="A516" s="1">
        <f t="shared" si="8"/>
        <v>516</v>
      </c>
      <c r="B516" s="1" t="s">
        <v>1438</v>
      </c>
      <c r="C516" s="1" t="s">
        <v>1341</v>
      </c>
    </row>
    <row r="517" spans="1:3" x14ac:dyDescent="0.25">
      <c r="A517" s="1">
        <f t="shared" si="8"/>
        <v>517</v>
      </c>
      <c r="B517" s="1" t="s">
        <v>1438</v>
      </c>
      <c r="C517" s="1" t="s">
        <v>967</v>
      </c>
    </row>
    <row r="518" spans="1:3" x14ac:dyDescent="0.25">
      <c r="A518" s="1">
        <f t="shared" si="8"/>
        <v>518</v>
      </c>
      <c r="B518" s="1" t="s">
        <v>1438</v>
      </c>
      <c r="C518" s="1" t="s">
        <v>1439</v>
      </c>
    </row>
    <row r="519" spans="1:3" x14ac:dyDescent="0.25">
      <c r="A519" s="1">
        <f t="shared" si="8"/>
        <v>519</v>
      </c>
      <c r="B519" s="1" t="s">
        <v>1438</v>
      </c>
      <c r="C519" s="1" t="s">
        <v>1102</v>
      </c>
    </row>
    <row r="520" spans="1:3" x14ac:dyDescent="0.25">
      <c r="A520" s="1">
        <f t="shared" si="8"/>
        <v>520</v>
      </c>
      <c r="B520" s="1" t="s">
        <v>1438</v>
      </c>
      <c r="C520" s="1" t="s">
        <v>1027</v>
      </c>
    </row>
    <row r="521" spans="1:3" x14ac:dyDescent="0.25">
      <c r="A521" s="1">
        <f t="shared" si="8"/>
        <v>521</v>
      </c>
      <c r="B521" s="1" t="s">
        <v>1438</v>
      </c>
      <c r="C521" s="1" t="s">
        <v>962</v>
      </c>
    </row>
    <row r="522" spans="1:3" x14ac:dyDescent="0.25">
      <c r="A522" s="1">
        <f t="shared" si="8"/>
        <v>522</v>
      </c>
      <c r="B522" s="1" t="s">
        <v>1440</v>
      </c>
      <c r="C522" s="1" t="s">
        <v>960</v>
      </c>
    </row>
    <row r="523" spans="1:3" x14ac:dyDescent="0.25">
      <c r="A523" s="1">
        <f t="shared" si="8"/>
        <v>523</v>
      </c>
      <c r="B523" s="1" t="s">
        <v>1440</v>
      </c>
      <c r="C523" s="1" t="s">
        <v>1333</v>
      </c>
    </row>
    <row r="524" spans="1:3" x14ac:dyDescent="0.25">
      <c r="A524" s="1">
        <f t="shared" si="8"/>
        <v>524</v>
      </c>
      <c r="B524" s="1" t="s">
        <v>1441</v>
      </c>
      <c r="C524" s="1" t="s">
        <v>1283</v>
      </c>
    </row>
    <row r="525" spans="1:3" x14ac:dyDescent="0.25">
      <c r="A525" s="1">
        <f t="shared" si="8"/>
        <v>525</v>
      </c>
      <c r="B525" s="1" t="s">
        <v>1441</v>
      </c>
      <c r="C525" s="1" t="s">
        <v>1079</v>
      </c>
    </row>
    <row r="526" spans="1:3" x14ac:dyDescent="0.25">
      <c r="A526" s="1">
        <f t="shared" si="8"/>
        <v>526</v>
      </c>
      <c r="B526" s="1" t="s">
        <v>1441</v>
      </c>
      <c r="C526" s="1" t="s">
        <v>1192</v>
      </c>
    </row>
    <row r="527" spans="1:3" x14ac:dyDescent="0.25">
      <c r="A527" s="1">
        <f t="shared" si="8"/>
        <v>527</v>
      </c>
      <c r="B527" s="1" t="s">
        <v>1441</v>
      </c>
      <c r="C527" s="1" t="s">
        <v>1147</v>
      </c>
    </row>
    <row r="528" spans="1:3" x14ac:dyDescent="0.25">
      <c r="A528" s="1">
        <f t="shared" si="8"/>
        <v>528</v>
      </c>
      <c r="B528" s="1" t="s">
        <v>1441</v>
      </c>
      <c r="C528" s="1" t="s">
        <v>977</v>
      </c>
    </row>
    <row r="529" spans="1:3" x14ac:dyDescent="0.25">
      <c r="A529" s="1">
        <f t="shared" si="8"/>
        <v>529</v>
      </c>
      <c r="B529" s="1" t="s">
        <v>1442</v>
      </c>
      <c r="C529" s="1" t="s">
        <v>1047</v>
      </c>
    </row>
    <row r="530" spans="1:3" x14ac:dyDescent="0.25">
      <c r="A530" s="1">
        <f t="shared" si="8"/>
        <v>530</v>
      </c>
      <c r="B530" s="1" t="s">
        <v>1444</v>
      </c>
      <c r="C530" s="1" t="s">
        <v>1443</v>
      </c>
    </row>
    <row r="531" spans="1:3" x14ac:dyDescent="0.25">
      <c r="A531" s="1">
        <f t="shared" si="8"/>
        <v>531</v>
      </c>
      <c r="B531" s="1" t="s">
        <v>1446</v>
      </c>
      <c r="C531" s="1" t="s">
        <v>1445</v>
      </c>
    </row>
    <row r="532" spans="1:3" x14ac:dyDescent="0.25">
      <c r="A532" s="1">
        <f t="shared" si="8"/>
        <v>532</v>
      </c>
      <c r="B532" s="1" t="s">
        <v>1448</v>
      </c>
      <c r="C532" s="1" t="s">
        <v>1447</v>
      </c>
    </row>
    <row r="533" spans="1:3" x14ac:dyDescent="0.25">
      <c r="A533" s="1">
        <f t="shared" si="8"/>
        <v>533</v>
      </c>
      <c r="B533" s="1" t="s">
        <v>1449</v>
      </c>
      <c r="C533" s="1" t="s">
        <v>1113</v>
      </c>
    </row>
    <row r="534" spans="1:3" x14ac:dyDescent="0.25">
      <c r="A534" s="1">
        <f t="shared" si="8"/>
        <v>534</v>
      </c>
      <c r="B534" s="1" t="s">
        <v>1451</v>
      </c>
      <c r="C534" s="1" t="s">
        <v>1450</v>
      </c>
    </row>
    <row r="535" spans="1:3" x14ac:dyDescent="0.25">
      <c r="A535" s="1">
        <f t="shared" si="8"/>
        <v>535</v>
      </c>
      <c r="B535" s="1" t="s">
        <v>1452</v>
      </c>
      <c r="C535" s="1" t="s">
        <v>1077</v>
      </c>
    </row>
    <row r="536" spans="1:3" x14ac:dyDescent="0.25">
      <c r="A536" s="1">
        <f t="shared" si="8"/>
        <v>536</v>
      </c>
      <c r="B536" s="1" t="s">
        <v>1453</v>
      </c>
      <c r="C536" s="1" t="s">
        <v>975</v>
      </c>
    </row>
    <row r="537" spans="1:3" x14ac:dyDescent="0.25">
      <c r="A537" s="1">
        <f t="shared" si="8"/>
        <v>537</v>
      </c>
      <c r="B537" s="1" t="s">
        <v>1454</v>
      </c>
      <c r="C537" s="1" t="s">
        <v>1262</v>
      </c>
    </row>
    <row r="538" spans="1:3" x14ac:dyDescent="0.25">
      <c r="A538" s="1">
        <f t="shared" si="8"/>
        <v>538</v>
      </c>
      <c r="B538" s="1" t="s">
        <v>1456</v>
      </c>
      <c r="C538" s="1" t="s">
        <v>1455</v>
      </c>
    </row>
    <row r="539" spans="1:3" x14ac:dyDescent="0.25">
      <c r="A539" s="1">
        <f t="shared" si="8"/>
        <v>539</v>
      </c>
      <c r="B539" s="1" t="s">
        <v>1458</v>
      </c>
      <c r="C539" s="1" t="s">
        <v>1457</v>
      </c>
    </row>
    <row r="540" spans="1:3" x14ac:dyDescent="0.25">
      <c r="A540" s="1">
        <f t="shared" si="8"/>
        <v>540</v>
      </c>
      <c r="B540" s="1" t="s">
        <v>1460</v>
      </c>
      <c r="C540" s="1" t="s">
        <v>1459</v>
      </c>
    </row>
    <row r="541" spans="1:3" x14ac:dyDescent="0.25">
      <c r="A541" s="1">
        <f t="shared" si="8"/>
        <v>541</v>
      </c>
      <c r="B541" s="1" t="s">
        <v>1460</v>
      </c>
      <c r="C541" s="1" t="s">
        <v>1461</v>
      </c>
    </row>
    <row r="542" spans="1:3" x14ac:dyDescent="0.25">
      <c r="A542" s="1">
        <f t="shared" si="8"/>
        <v>542</v>
      </c>
      <c r="B542" s="1" t="s">
        <v>1460</v>
      </c>
      <c r="C542" s="1" t="s">
        <v>927</v>
      </c>
    </row>
    <row r="543" spans="1:3" x14ac:dyDescent="0.25">
      <c r="A543" s="1">
        <f t="shared" si="8"/>
        <v>543</v>
      </c>
      <c r="B543" s="1" t="s">
        <v>1460</v>
      </c>
      <c r="C543" s="1" t="s">
        <v>1077</v>
      </c>
    </row>
    <row r="544" spans="1:3" x14ac:dyDescent="0.25">
      <c r="A544" s="1">
        <f t="shared" si="8"/>
        <v>544</v>
      </c>
      <c r="B544" s="1" t="s">
        <v>1460</v>
      </c>
      <c r="C544" s="1" t="s">
        <v>1423</v>
      </c>
    </row>
    <row r="545" spans="1:3" x14ac:dyDescent="0.25">
      <c r="A545" s="1">
        <f t="shared" si="8"/>
        <v>545</v>
      </c>
      <c r="B545" s="1" t="s">
        <v>1463</v>
      </c>
      <c r="C545" s="1" t="s">
        <v>1462</v>
      </c>
    </row>
    <row r="546" spans="1:3" x14ac:dyDescent="0.25">
      <c r="A546" s="1">
        <f t="shared" si="8"/>
        <v>546</v>
      </c>
      <c r="B546" s="1" t="s">
        <v>1465</v>
      </c>
      <c r="C546" s="1" t="s">
        <v>1464</v>
      </c>
    </row>
    <row r="547" spans="1:3" x14ac:dyDescent="0.25">
      <c r="A547" s="1">
        <f t="shared" si="8"/>
        <v>547</v>
      </c>
      <c r="B547" s="1" t="s">
        <v>1466</v>
      </c>
      <c r="C547" s="1" t="s">
        <v>960</v>
      </c>
    </row>
    <row r="548" spans="1:3" x14ac:dyDescent="0.25">
      <c r="A548" s="1">
        <f t="shared" si="8"/>
        <v>548</v>
      </c>
      <c r="B548" s="1" t="s">
        <v>1466</v>
      </c>
      <c r="C548" s="1" t="s">
        <v>1467</v>
      </c>
    </row>
    <row r="549" spans="1:3" x14ac:dyDescent="0.25">
      <c r="A549" s="1">
        <f t="shared" si="8"/>
        <v>549</v>
      </c>
      <c r="B549" s="1" t="s">
        <v>1468</v>
      </c>
      <c r="C549" s="1" t="s">
        <v>1450</v>
      </c>
    </row>
    <row r="550" spans="1:3" x14ac:dyDescent="0.25">
      <c r="A550" s="1">
        <f t="shared" si="8"/>
        <v>550</v>
      </c>
      <c r="B550" s="1" t="s">
        <v>1469</v>
      </c>
      <c r="C550" s="1" t="s">
        <v>942</v>
      </c>
    </row>
    <row r="551" spans="1:3" x14ac:dyDescent="0.25">
      <c r="A551" s="1">
        <f t="shared" si="8"/>
        <v>551</v>
      </c>
      <c r="B551" s="1" t="s">
        <v>1471</v>
      </c>
      <c r="C551" s="1" t="s">
        <v>1470</v>
      </c>
    </row>
    <row r="552" spans="1:3" x14ac:dyDescent="0.25">
      <c r="A552" s="1">
        <f t="shared" si="8"/>
        <v>552</v>
      </c>
      <c r="B552" s="1" t="s">
        <v>1472</v>
      </c>
      <c r="C552" s="1" t="s">
        <v>975</v>
      </c>
    </row>
    <row r="553" spans="1:3" x14ac:dyDescent="0.25">
      <c r="A553" s="1">
        <f t="shared" si="8"/>
        <v>553</v>
      </c>
      <c r="B553" s="1" t="s">
        <v>1473</v>
      </c>
      <c r="C553" s="1" t="s">
        <v>1184</v>
      </c>
    </row>
    <row r="554" spans="1:3" x14ac:dyDescent="0.25">
      <c r="A554" s="1">
        <f t="shared" si="8"/>
        <v>554</v>
      </c>
      <c r="B554" s="1" t="s">
        <v>1474</v>
      </c>
      <c r="C554" s="1" t="s">
        <v>1083</v>
      </c>
    </row>
    <row r="555" spans="1:3" x14ac:dyDescent="0.25">
      <c r="A555" s="1">
        <f t="shared" si="8"/>
        <v>555</v>
      </c>
      <c r="B555" s="1" t="s">
        <v>1476</v>
      </c>
      <c r="C555" s="1" t="s">
        <v>1475</v>
      </c>
    </row>
    <row r="556" spans="1:3" x14ac:dyDescent="0.25">
      <c r="A556" s="1">
        <f t="shared" si="8"/>
        <v>556</v>
      </c>
      <c r="B556" s="1" t="s">
        <v>1477</v>
      </c>
      <c r="C556" s="1" t="s">
        <v>921</v>
      </c>
    </row>
    <row r="557" spans="1:3" x14ac:dyDescent="0.25">
      <c r="A557" s="1">
        <f t="shared" si="8"/>
        <v>557</v>
      </c>
      <c r="B557" s="1" t="s">
        <v>1477</v>
      </c>
      <c r="C557" s="1" t="s">
        <v>1478</v>
      </c>
    </row>
    <row r="558" spans="1:3" x14ac:dyDescent="0.25">
      <c r="A558" s="1">
        <f t="shared" si="8"/>
        <v>558</v>
      </c>
      <c r="B558" s="1" t="s">
        <v>1477</v>
      </c>
      <c r="C558" s="1" t="s">
        <v>925</v>
      </c>
    </row>
    <row r="559" spans="1:3" x14ac:dyDescent="0.25">
      <c r="A559" s="1">
        <f t="shared" si="8"/>
        <v>559</v>
      </c>
      <c r="B559" s="1" t="s">
        <v>1480</v>
      </c>
      <c r="C559" s="1" t="s">
        <v>1479</v>
      </c>
    </row>
    <row r="560" spans="1:3" x14ac:dyDescent="0.25">
      <c r="A560" s="1">
        <f t="shared" si="8"/>
        <v>560</v>
      </c>
      <c r="B560" s="1" t="s">
        <v>1482</v>
      </c>
      <c r="C560" s="1" t="s">
        <v>1481</v>
      </c>
    </row>
    <row r="561" spans="1:3" x14ac:dyDescent="0.25">
      <c r="A561" s="1">
        <f t="shared" si="8"/>
        <v>561</v>
      </c>
      <c r="B561" s="1" t="s">
        <v>1484</v>
      </c>
      <c r="C561" s="1" t="s">
        <v>1483</v>
      </c>
    </row>
    <row r="562" spans="1:3" x14ac:dyDescent="0.25">
      <c r="A562" s="1">
        <f t="shared" si="8"/>
        <v>562</v>
      </c>
      <c r="B562" s="1" t="s">
        <v>1486</v>
      </c>
      <c r="C562" s="1" t="s">
        <v>1485</v>
      </c>
    </row>
    <row r="563" spans="1:3" x14ac:dyDescent="0.25">
      <c r="A563" s="1">
        <f t="shared" si="8"/>
        <v>563</v>
      </c>
      <c r="B563" s="1" t="s">
        <v>1487</v>
      </c>
      <c r="C563" s="1" t="s">
        <v>1283</v>
      </c>
    </row>
    <row r="564" spans="1:3" x14ac:dyDescent="0.25">
      <c r="A564" s="1">
        <f t="shared" si="8"/>
        <v>564</v>
      </c>
      <c r="B564" s="1" t="s">
        <v>1487</v>
      </c>
      <c r="C564" s="1" t="s">
        <v>1488</v>
      </c>
    </row>
    <row r="565" spans="1:3" x14ac:dyDescent="0.25">
      <c r="A565" s="1">
        <f t="shared" si="8"/>
        <v>565</v>
      </c>
      <c r="B565" s="1" t="s">
        <v>1489</v>
      </c>
      <c r="C565" s="1" t="s">
        <v>989</v>
      </c>
    </row>
    <row r="566" spans="1:3" x14ac:dyDescent="0.25">
      <c r="A566" s="1">
        <f t="shared" si="8"/>
        <v>566</v>
      </c>
      <c r="B566" s="1" t="s">
        <v>1490</v>
      </c>
      <c r="C566" s="1" t="s">
        <v>1016</v>
      </c>
    </row>
    <row r="567" spans="1:3" x14ac:dyDescent="0.25">
      <c r="A567" s="1">
        <f t="shared" si="8"/>
        <v>567</v>
      </c>
      <c r="B567" s="1" t="s">
        <v>1490</v>
      </c>
      <c r="C567" s="1" t="s">
        <v>1485</v>
      </c>
    </row>
    <row r="568" spans="1:3" x14ac:dyDescent="0.25">
      <c r="A568" s="1">
        <f t="shared" si="8"/>
        <v>568</v>
      </c>
      <c r="B568" s="1" t="s">
        <v>1492</v>
      </c>
      <c r="C568" s="1" t="s">
        <v>1491</v>
      </c>
    </row>
    <row r="569" spans="1:3" x14ac:dyDescent="0.25">
      <c r="A569" s="1">
        <f t="shared" si="8"/>
        <v>569</v>
      </c>
      <c r="B569" s="1" t="s">
        <v>1493</v>
      </c>
      <c r="C569" s="1" t="s">
        <v>1174</v>
      </c>
    </row>
    <row r="570" spans="1:3" x14ac:dyDescent="0.25">
      <c r="A570" s="1">
        <f t="shared" si="8"/>
        <v>570</v>
      </c>
      <c r="B570" s="1" t="s">
        <v>1494</v>
      </c>
      <c r="C570" s="1" t="s">
        <v>946</v>
      </c>
    </row>
    <row r="571" spans="1:3" x14ac:dyDescent="0.25">
      <c r="A571" s="1">
        <f t="shared" si="8"/>
        <v>571</v>
      </c>
      <c r="B571" s="1" t="s">
        <v>1496</v>
      </c>
      <c r="C571" s="1" t="s">
        <v>1495</v>
      </c>
    </row>
    <row r="572" spans="1:3" x14ac:dyDescent="0.25">
      <c r="A572" s="1">
        <f t="shared" si="8"/>
        <v>572</v>
      </c>
      <c r="B572" s="1" t="s">
        <v>1496</v>
      </c>
      <c r="C572" s="1" t="s">
        <v>1276</v>
      </c>
    </row>
    <row r="573" spans="1:3" x14ac:dyDescent="0.25">
      <c r="A573" s="1">
        <f t="shared" si="8"/>
        <v>573</v>
      </c>
      <c r="B573" s="1" t="s">
        <v>1498</v>
      </c>
      <c r="C573" s="1" t="s">
        <v>1497</v>
      </c>
    </row>
    <row r="574" spans="1:3" x14ac:dyDescent="0.25">
      <c r="A574" s="1">
        <f t="shared" si="8"/>
        <v>574</v>
      </c>
      <c r="B574" s="1" t="s">
        <v>1499</v>
      </c>
      <c r="C574" s="1" t="s">
        <v>974</v>
      </c>
    </row>
    <row r="575" spans="1:3" x14ac:dyDescent="0.25">
      <c r="A575" s="1">
        <f t="shared" si="8"/>
        <v>575</v>
      </c>
      <c r="B575" s="1" t="s">
        <v>1501</v>
      </c>
      <c r="C575" s="1" t="s">
        <v>1500</v>
      </c>
    </row>
    <row r="576" spans="1:3" x14ac:dyDescent="0.25">
      <c r="A576" s="1">
        <f t="shared" si="8"/>
        <v>576</v>
      </c>
      <c r="B576" s="1" t="s">
        <v>1502</v>
      </c>
      <c r="C576" s="1" t="s">
        <v>1221</v>
      </c>
    </row>
    <row r="577" spans="1:3" x14ac:dyDescent="0.25">
      <c r="A577" s="1">
        <f t="shared" si="8"/>
        <v>577</v>
      </c>
      <c r="B577" s="1" t="s">
        <v>1503</v>
      </c>
      <c r="C577" s="1" t="s">
        <v>1147</v>
      </c>
    </row>
    <row r="578" spans="1:3" x14ac:dyDescent="0.25">
      <c r="A578" s="1">
        <f t="shared" si="8"/>
        <v>578</v>
      </c>
      <c r="B578" s="1" t="s">
        <v>1504</v>
      </c>
      <c r="C578" s="1" t="s">
        <v>1331</v>
      </c>
    </row>
    <row r="579" spans="1:3" x14ac:dyDescent="0.25">
      <c r="A579" s="1">
        <f t="shared" ref="A579:A642" si="9">A578+1</f>
        <v>579</v>
      </c>
      <c r="B579" s="1" t="s">
        <v>1505</v>
      </c>
      <c r="C579" s="1" t="s">
        <v>934</v>
      </c>
    </row>
    <row r="580" spans="1:3" x14ac:dyDescent="0.25">
      <c r="A580" s="1">
        <f t="shared" si="9"/>
        <v>580</v>
      </c>
      <c r="B580" s="1" t="s">
        <v>1505</v>
      </c>
      <c r="C580" s="1" t="s">
        <v>1506</v>
      </c>
    </row>
    <row r="581" spans="1:3" x14ac:dyDescent="0.25">
      <c r="A581" s="1">
        <f t="shared" si="9"/>
        <v>581</v>
      </c>
      <c r="B581" s="1" t="s">
        <v>1507</v>
      </c>
      <c r="C581" s="1" t="s">
        <v>1077</v>
      </c>
    </row>
    <row r="582" spans="1:3" x14ac:dyDescent="0.25">
      <c r="A582" s="1">
        <f t="shared" si="9"/>
        <v>582</v>
      </c>
      <c r="B582" s="1" t="s">
        <v>1053</v>
      </c>
      <c r="C582" s="1" t="s">
        <v>947</v>
      </c>
    </row>
    <row r="583" spans="1:3" x14ac:dyDescent="0.25">
      <c r="A583" s="1">
        <f t="shared" si="9"/>
        <v>583</v>
      </c>
      <c r="B583" s="1" t="s">
        <v>1053</v>
      </c>
      <c r="C583" s="1" t="s">
        <v>952</v>
      </c>
    </row>
    <row r="584" spans="1:3" x14ac:dyDescent="0.25">
      <c r="A584" s="1">
        <f t="shared" si="9"/>
        <v>584</v>
      </c>
      <c r="B584" s="1" t="s">
        <v>1053</v>
      </c>
      <c r="C584" s="1" t="s">
        <v>930</v>
      </c>
    </row>
    <row r="585" spans="1:3" x14ac:dyDescent="0.25">
      <c r="A585" s="1">
        <f t="shared" si="9"/>
        <v>585</v>
      </c>
      <c r="B585" s="1" t="s">
        <v>1508</v>
      </c>
      <c r="C585" s="1" t="s">
        <v>1000</v>
      </c>
    </row>
    <row r="586" spans="1:3" x14ac:dyDescent="0.25">
      <c r="A586" s="1">
        <f t="shared" si="9"/>
        <v>586</v>
      </c>
      <c r="B586" s="1" t="s">
        <v>1508</v>
      </c>
      <c r="C586" s="1" t="s">
        <v>1509</v>
      </c>
    </row>
    <row r="587" spans="1:3" x14ac:dyDescent="0.25">
      <c r="A587" s="1">
        <f t="shared" si="9"/>
        <v>587</v>
      </c>
      <c r="B587" s="1" t="s">
        <v>1053</v>
      </c>
      <c r="C587" s="1" t="s">
        <v>1510</v>
      </c>
    </row>
    <row r="588" spans="1:3" x14ac:dyDescent="0.25">
      <c r="A588" s="1">
        <f t="shared" si="9"/>
        <v>588</v>
      </c>
      <c r="B588" s="1" t="s">
        <v>1508</v>
      </c>
      <c r="C588" s="1" t="s">
        <v>1511</v>
      </c>
    </row>
    <row r="589" spans="1:3" x14ac:dyDescent="0.25">
      <c r="A589" s="1">
        <f t="shared" si="9"/>
        <v>589</v>
      </c>
      <c r="B589" s="1" t="s">
        <v>1508</v>
      </c>
      <c r="C589" s="1" t="s">
        <v>1512</v>
      </c>
    </row>
    <row r="590" spans="1:3" x14ac:dyDescent="0.25">
      <c r="A590" s="1">
        <f t="shared" si="9"/>
        <v>590</v>
      </c>
      <c r="B590" s="1" t="s">
        <v>1513</v>
      </c>
      <c r="C590" s="1" t="s">
        <v>1019</v>
      </c>
    </row>
    <row r="591" spans="1:3" x14ac:dyDescent="0.25">
      <c r="A591" s="1">
        <f t="shared" si="9"/>
        <v>591</v>
      </c>
      <c r="B591" s="1" t="s">
        <v>1515</v>
      </c>
      <c r="C591" s="1" t="s">
        <v>1514</v>
      </c>
    </row>
    <row r="592" spans="1:3" x14ac:dyDescent="0.25">
      <c r="A592" s="1">
        <f t="shared" si="9"/>
        <v>592</v>
      </c>
      <c r="B592" s="1" t="s">
        <v>1516</v>
      </c>
      <c r="C592" s="1" t="s">
        <v>952</v>
      </c>
    </row>
    <row r="593" spans="1:3" x14ac:dyDescent="0.25">
      <c r="A593" s="1">
        <f t="shared" si="9"/>
        <v>593</v>
      </c>
      <c r="B593" s="1" t="s">
        <v>1517</v>
      </c>
      <c r="C593" s="1" t="s">
        <v>1262</v>
      </c>
    </row>
    <row r="594" spans="1:3" x14ac:dyDescent="0.25">
      <c r="A594" s="1">
        <f t="shared" si="9"/>
        <v>594</v>
      </c>
      <c r="B594" s="1" t="s">
        <v>1518</v>
      </c>
      <c r="C594" s="1" t="s">
        <v>960</v>
      </c>
    </row>
    <row r="595" spans="1:3" x14ac:dyDescent="0.25">
      <c r="A595" s="1">
        <f t="shared" si="9"/>
        <v>595</v>
      </c>
      <c r="B595" s="1" t="s">
        <v>1518</v>
      </c>
      <c r="C595" s="1" t="s">
        <v>1519</v>
      </c>
    </row>
    <row r="596" spans="1:3" x14ac:dyDescent="0.25">
      <c r="A596" s="1">
        <f t="shared" si="9"/>
        <v>596</v>
      </c>
      <c r="B596" s="1" t="s">
        <v>1521</v>
      </c>
      <c r="C596" s="1" t="s">
        <v>1520</v>
      </c>
    </row>
    <row r="597" spans="1:3" x14ac:dyDescent="0.25">
      <c r="A597" s="1">
        <f t="shared" si="9"/>
        <v>597</v>
      </c>
      <c r="B597" s="1" t="s">
        <v>1522</v>
      </c>
      <c r="C597" s="1" t="s">
        <v>1291</v>
      </c>
    </row>
    <row r="598" spans="1:3" x14ac:dyDescent="0.25">
      <c r="A598" s="1">
        <f t="shared" si="9"/>
        <v>598</v>
      </c>
      <c r="B598" s="1" t="s">
        <v>1523</v>
      </c>
      <c r="C598" s="1" t="s">
        <v>1029</v>
      </c>
    </row>
    <row r="599" spans="1:3" x14ac:dyDescent="0.25">
      <c r="A599" s="1">
        <f t="shared" si="9"/>
        <v>599</v>
      </c>
      <c r="B599" s="1" t="s">
        <v>1524</v>
      </c>
      <c r="C599" s="1" t="s">
        <v>973</v>
      </c>
    </row>
    <row r="600" spans="1:3" x14ac:dyDescent="0.25">
      <c r="A600" s="1">
        <f t="shared" si="9"/>
        <v>600</v>
      </c>
      <c r="B600" s="1" t="s">
        <v>1525</v>
      </c>
      <c r="C600" s="1" t="s">
        <v>1058</v>
      </c>
    </row>
    <row r="601" spans="1:3" x14ac:dyDescent="0.25">
      <c r="A601" s="1">
        <f t="shared" si="9"/>
        <v>601</v>
      </c>
      <c r="B601" s="1" t="s">
        <v>1526</v>
      </c>
      <c r="C601" s="1" t="s">
        <v>923</v>
      </c>
    </row>
    <row r="602" spans="1:3" x14ac:dyDescent="0.25">
      <c r="A602" s="1">
        <f t="shared" si="9"/>
        <v>602</v>
      </c>
      <c r="B602" s="1" t="s">
        <v>1525</v>
      </c>
      <c r="C602" s="1" t="s">
        <v>1005</v>
      </c>
    </row>
    <row r="603" spans="1:3" x14ac:dyDescent="0.25">
      <c r="A603" s="1">
        <f t="shared" si="9"/>
        <v>603</v>
      </c>
      <c r="B603" s="1" t="s">
        <v>1528</v>
      </c>
      <c r="C603" s="1" t="s">
        <v>1527</v>
      </c>
    </row>
    <row r="604" spans="1:3" x14ac:dyDescent="0.25">
      <c r="A604" s="1">
        <f t="shared" si="9"/>
        <v>604</v>
      </c>
      <c r="B604" s="1" t="s">
        <v>1530</v>
      </c>
      <c r="C604" s="1" t="s">
        <v>1529</v>
      </c>
    </row>
    <row r="605" spans="1:3" x14ac:dyDescent="0.25">
      <c r="A605" s="1">
        <f t="shared" si="9"/>
        <v>605</v>
      </c>
      <c r="B605" s="1" t="s">
        <v>1531</v>
      </c>
      <c r="C605" s="1" t="s">
        <v>1020</v>
      </c>
    </row>
    <row r="606" spans="1:3" x14ac:dyDescent="0.25">
      <c r="A606" s="1">
        <f t="shared" si="9"/>
        <v>606</v>
      </c>
      <c r="B606" s="1" t="s">
        <v>1533</v>
      </c>
      <c r="C606" s="1" t="s">
        <v>1532</v>
      </c>
    </row>
    <row r="607" spans="1:3" x14ac:dyDescent="0.25">
      <c r="A607" s="1">
        <f t="shared" si="9"/>
        <v>607</v>
      </c>
      <c r="B607" s="1" t="s">
        <v>1534</v>
      </c>
      <c r="C607" s="1" t="s">
        <v>1291</v>
      </c>
    </row>
    <row r="608" spans="1:3" x14ac:dyDescent="0.25">
      <c r="A608" s="1">
        <f t="shared" si="9"/>
        <v>608</v>
      </c>
      <c r="B608" s="1" t="s">
        <v>1535</v>
      </c>
      <c r="C608" s="1" t="s">
        <v>974</v>
      </c>
    </row>
    <row r="609" spans="1:3" x14ac:dyDescent="0.25">
      <c r="A609" s="1">
        <f t="shared" si="9"/>
        <v>609</v>
      </c>
      <c r="B609" s="1" t="s">
        <v>1536</v>
      </c>
      <c r="C609" s="1" t="s">
        <v>1443</v>
      </c>
    </row>
    <row r="610" spans="1:3" x14ac:dyDescent="0.25">
      <c r="A610" s="1">
        <f t="shared" si="9"/>
        <v>610</v>
      </c>
      <c r="B610" s="1" t="s">
        <v>1538</v>
      </c>
      <c r="C610" s="1" t="s">
        <v>1537</v>
      </c>
    </row>
    <row r="611" spans="1:3" x14ac:dyDescent="0.25">
      <c r="A611" s="1">
        <f t="shared" si="9"/>
        <v>611</v>
      </c>
      <c r="B611" s="1" t="s">
        <v>1014</v>
      </c>
      <c r="C611" s="1" t="s">
        <v>1539</v>
      </c>
    </row>
    <row r="612" spans="1:3" x14ac:dyDescent="0.25">
      <c r="A612" s="1">
        <f t="shared" si="9"/>
        <v>612</v>
      </c>
      <c r="B612" s="1" t="s">
        <v>1014</v>
      </c>
      <c r="C612" s="1" t="s">
        <v>941</v>
      </c>
    </row>
    <row r="613" spans="1:3" x14ac:dyDescent="0.25">
      <c r="A613" s="1">
        <f t="shared" si="9"/>
        <v>613</v>
      </c>
      <c r="B613" s="1" t="s">
        <v>1014</v>
      </c>
      <c r="C613" s="1" t="s">
        <v>1006</v>
      </c>
    </row>
    <row r="614" spans="1:3" x14ac:dyDescent="0.25">
      <c r="A614" s="1">
        <f t="shared" si="9"/>
        <v>614</v>
      </c>
      <c r="B614" s="1" t="s">
        <v>1014</v>
      </c>
      <c r="C614" s="1" t="s">
        <v>942</v>
      </c>
    </row>
    <row r="615" spans="1:3" x14ac:dyDescent="0.25">
      <c r="A615" s="1">
        <f t="shared" si="9"/>
        <v>615</v>
      </c>
      <c r="B615" s="1" t="s">
        <v>1014</v>
      </c>
      <c r="C615" s="1" t="s">
        <v>1029</v>
      </c>
    </row>
    <row r="616" spans="1:3" x14ac:dyDescent="0.25">
      <c r="A616" s="1">
        <f t="shared" si="9"/>
        <v>616</v>
      </c>
      <c r="B616" s="1" t="s">
        <v>1014</v>
      </c>
      <c r="C616" s="1" t="s">
        <v>1161</v>
      </c>
    </row>
    <row r="617" spans="1:3" x14ac:dyDescent="0.25">
      <c r="A617" s="1">
        <f t="shared" si="9"/>
        <v>617</v>
      </c>
      <c r="B617" s="1" t="s">
        <v>1540</v>
      </c>
      <c r="C617" s="1" t="s">
        <v>947</v>
      </c>
    </row>
    <row r="618" spans="1:3" x14ac:dyDescent="0.25">
      <c r="A618" s="1">
        <f t="shared" si="9"/>
        <v>618</v>
      </c>
      <c r="B618" s="1" t="s">
        <v>1540</v>
      </c>
      <c r="C618" s="1" t="s">
        <v>1541</v>
      </c>
    </row>
    <row r="619" spans="1:3" x14ac:dyDescent="0.25">
      <c r="A619" s="1">
        <f t="shared" si="9"/>
        <v>619</v>
      </c>
      <c r="B619" s="1" t="s">
        <v>1540</v>
      </c>
      <c r="C619" s="1" t="s">
        <v>1542</v>
      </c>
    </row>
    <row r="620" spans="1:3" x14ac:dyDescent="0.25">
      <c r="A620" s="1">
        <f t="shared" si="9"/>
        <v>620</v>
      </c>
      <c r="B620" s="1" t="s">
        <v>1544</v>
      </c>
      <c r="C620" s="1" t="s">
        <v>1543</v>
      </c>
    </row>
    <row r="621" spans="1:3" x14ac:dyDescent="0.25">
      <c r="A621" s="1">
        <f t="shared" si="9"/>
        <v>621</v>
      </c>
      <c r="B621" s="1" t="s">
        <v>1546</v>
      </c>
      <c r="C621" s="1" t="s">
        <v>1545</v>
      </c>
    </row>
    <row r="622" spans="1:3" x14ac:dyDescent="0.25">
      <c r="A622" s="1">
        <f t="shared" si="9"/>
        <v>622</v>
      </c>
      <c r="B622" s="1" t="s">
        <v>1547</v>
      </c>
      <c r="C622" s="1" t="s">
        <v>1181</v>
      </c>
    </row>
    <row r="623" spans="1:3" x14ac:dyDescent="0.25">
      <c r="A623" s="1">
        <f t="shared" si="9"/>
        <v>623</v>
      </c>
      <c r="B623" s="1" t="s">
        <v>1547</v>
      </c>
      <c r="C623" s="1" t="s">
        <v>1181</v>
      </c>
    </row>
    <row r="624" spans="1:3" x14ac:dyDescent="0.25">
      <c r="A624" s="1">
        <f t="shared" si="9"/>
        <v>624</v>
      </c>
      <c r="B624" s="1" t="s">
        <v>1548</v>
      </c>
      <c r="C624" s="1" t="s">
        <v>1055</v>
      </c>
    </row>
    <row r="625" spans="1:3" x14ac:dyDescent="0.25">
      <c r="A625" s="1">
        <f t="shared" si="9"/>
        <v>625</v>
      </c>
      <c r="B625" s="1" t="s">
        <v>1548</v>
      </c>
      <c r="C625" s="1" t="s">
        <v>1549</v>
      </c>
    </row>
    <row r="626" spans="1:3" x14ac:dyDescent="0.25">
      <c r="A626" s="1">
        <f t="shared" si="9"/>
        <v>626</v>
      </c>
      <c r="B626" s="1" t="s">
        <v>1550</v>
      </c>
      <c r="C626" s="1" t="s">
        <v>1420</v>
      </c>
    </row>
    <row r="627" spans="1:3" x14ac:dyDescent="0.25">
      <c r="A627" s="1">
        <f t="shared" si="9"/>
        <v>627</v>
      </c>
      <c r="B627" s="1" t="s">
        <v>1550</v>
      </c>
      <c r="C627" s="1" t="s">
        <v>972</v>
      </c>
    </row>
    <row r="628" spans="1:3" x14ac:dyDescent="0.25">
      <c r="A628" s="1">
        <f t="shared" si="9"/>
        <v>628</v>
      </c>
      <c r="B628" s="1" t="s">
        <v>1551</v>
      </c>
      <c r="C628" s="1" t="s">
        <v>1077</v>
      </c>
    </row>
    <row r="629" spans="1:3" x14ac:dyDescent="0.25">
      <c r="A629" s="1">
        <f t="shared" si="9"/>
        <v>629</v>
      </c>
      <c r="B629" s="1" t="s">
        <v>1550</v>
      </c>
      <c r="C629" s="1" t="s">
        <v>1276</v>
      </c>
    </row>
    <row r="630" spans="1:3" x14ac:dyDescent="0.25">
      <c r="A630" s="1">
        <f t="shared" si="9"/>
        <v>630</v>
      </c>
      <c r="B630" s="1" t="s">
        <v>1552</v>
      </c>
      <c r="C630" s="1" t="s">
        <v>1027</v>
      </c>
    </row>
    <row r="631" spans="1:3" x14ac:dyDescent="0.25">
      <c r="A631" s="1">
        <f t="shared" si="9"/>
        <v>631</v>
      </c>
      <c r="B631" s="1" t="s">
        <v>1552</v>
      </c>
      <c r="C631" s="1" t="s">
        <v>1553</v>
      </c>
    </row>
    <row r="632" spans="1:3" x14ac:dyDescent="0.25">
      <c r="A632" s="1">
        <f t="shared" si="9"/>
        <v>632</v>
      </c>
      <c r="B632" s="1" t="s">
        <v>1554</v>
      </c>
      <c r="C632" s="1" t="s">
        <v>1150</v>
      </c>
    </row>
    <row r="633" spans="1:3" x14ac:dyDescent="0.25">
      <c r="A633" s="1">
        <f t="shared" si="9"/>
        <v>633</v>
      </c>
      <c r="B633" s="1" t="s">
        <v>1556</v>
      </c>
      <c r="C633" s="1" t="s">
        <v>1555</v>
      </c>
    </row>
    <row r="634" spans="1:3" x14ac:dyDescent="0.25">
      <c r="A634" s="1">
        <f t="shared" si="9"/>
        <v>634</v>
      </c>
      <c r="B634" s="1" t="s">
        <v>1557</v>
      </c>
      <c r="C634" s="1" t="s">
        <v>928</v>
      </c>
    </row>
    <row r="635" spans="1:3" x14ac:dyDescent="0.25">
      <c r="A635" s="1">
        <f t="shared" si="9"/>
        <v>635</v>
      </c>
      <c r="B635" s="1" t="s">
        <v>1558</v>
      </c>
      <c r="C635" s="1" t="s">
        <v>1067</v>
      </c>
    </row>
    <row r="636" spans="1:3" x14ac:dyDescent="0.25">
      <c r="A636" s="1">
        <f t="shared" si="9"/>
        <v>636</v>
      </c>
      <c r="B636" s="1" t="s">
        <v>1558</v>
      </c>
      <c r="C636" s="1" t="s">
        <v>972</v>
      </c>
    </row>
    <row r="637" spans="1:3" x14ac:dyDescent="0.25">
      <c r="A637" s="1">
        <f t="shared" si="9"/>
        <v>637</v>
      </c>
      <c r="B637" s="1" t="s">
        <v>1558</v>
      </c>
      <c r="C637" s="1" t="s">
        <v>1077</v>
      </c>
    </row>
    <row r="638" spans="1:3" x14ac:dyDescent="0.25">
      <c r="A638" s="1">
        <f t="shared" si="9"/>
        <v>638</v>
      </c>
      <c r="B638" s="1" t="s">
        <v>1559</v>
      </c>
      <c r="C638" s="1" t="s">
        <v>1229</v>
      </c>
    </row>
    <row r="639" spans="1:3" x14ac:dyDescent="0.25">
      <c r="A639" s="1">
        <f t="shared" si="9"/>
        <v>639</v>
      </c>
      <c r="B639" s="1" t="s">
        <v>1559</v>
      </c>
      <c r="C639" s="1" t="s">
        <v>995</v>
      </c>
    </row>
    <row r="640" spans="1:3" x14ac:dyDescent="0.25">
      <c r="A640" s="1">
        <f t="shared" si="9"/>
        <v>640</v>
      </c>
      <c r="B640" s="1" t="s">
        <v>1559</v>
      </c>
      <c r="C640" s="1" t="s">
        <v>1009</v>
      </c>
    </row>
    <row r="641" spans="1:3" x14ac:dyDescent="0.25">
      <c r="A641" s="1">
        <f t="shared" si="9"/>
        <v>641</v>
      </c>
      <c r="B641" s="1" t="s">
        <v>1560</v>
      </c>
      <c r="C641" s="1" t="s">
        <v>1262</v>
      </c>
    </row>
    <row r="642" spans="1:3" x14ac:dyDescent="0.25">
      <c r="A642" s="1">
        <f t="shared" si="9"/>
        <v>642</v>
      </c>
      <c r="B642" s="1" t="s">
        <v>1561</v>
      </c>
      <c r="C642" s="1" t="s">
        <v>952</v>
      </c>
    </row>
    <row r="643" spans="1:3" x14ac:dyDescent="0.25">
      <c r="A643" s="1">
        <f t="shared" ref="A643:A706" si="10">A642+1</f>
        <v>643</v>
      </c>
      <c r="B643" s="1" t="s">
        <v>1561</v>
      </c>
      <c r="C643" s="1" t="s">
        <v>1308</v>
      </c>
    </row>
    <row r="644" spans="1:3" x14ac:dyDescent="0.25">
      <c r="A644" s="1">
        <f t="shared" si="10"/>
        <v>644</v>
      </c>
      <c r="B644" s="1" t="s">
        <v>1562</v>
      </c>
      <c r="C644" s="1" t="s">
        <v>1019</v>
      </c>
    </row>
    <row r="645" spans="1:3" x14ac:dyDescent="0.25">
      <c r="A645" s="1">
        <f t="shared" si="10"/>
        <v>645</v>
      </c>
      <c r="B645" s="1" t="s">
        <v>1563</v>
      </c>
      <c r="C645" s="1" t="s">
        <v>1016</v>
      </c>
    </row>
    <row r="646" spans="1:3" x14ac:dyDescent="0.25">
      <c r="A646" s="1">
        <f t="shared" si="10"/>
        <v>646</v>
      </c>
      <c r="B646" s="1" t="s">
        <v>1563</v>
      </c>
      <c r="C646" s="1" t="s">
        <v>974</v>
      </c>
    </row>
    <row r="647" spans="1:3" x14ac:dyDescent="0.25">
      <c r="A647" s="1">
        <f t="shared" si="10"/>
        <v>647</v>
      </c>
      <c r="B647" s="1" t="s">
        <v>1564</v>
      </c>
      <c r="C647" s="1" t="s">
        <v>974</v>
      </c>
    </row>
    <row r="648" spans="1:3" x14ac:dyDescent="0.25">
      <c r="A648" s="1">
        <f t="shared" si="10"/>
        <v>648</v>
      </c>
      <c r="B648" s="1" t="s">
        <v>1565</v>
      </c>
      <c r="C648" s="1" t="s">
        <v>975</v>
      </c>
    </row>
    <row r="649" spans="1:3" x14ac:dyDescent="0.25">
      <c r="A649" s="1">
        <f t="shared" si="10"/>
        <v>649</v>
      </c>
      <c r="B649" s="1" t="s">
        <v>1565</v>
      </c>
      <c r="C649" s="1" t="s">
        <v>1566</v>
      </c>
    </row>
    <row r="650" spans="1:3" x14ac:dyDescent="0.25">
      <c r="A650" s="1">
        <f t="shared" si="10"/>
        <v>650</v>
      </c>
      <c r="B650" s="1" t="s">
        <v>1567</v>
      </c>
      <c r="C650" s="1" t="s">
        <v>934</v>
      </c>
    </row>
    <row r="651" spans="1:3" x14ac:dyDescent="0.25">
      <c r="A651" s="1">
        <f t="shared" si="10"/>
        <v>651</v>
      </c>
      <c r="B651" s="1" t="s">
        <v>1568</v>
      </c>
      <c r="C651" s="1" t="s">
        <v>1016</v>
      </c>
    </row>
    <row r="652" spans="1:3" x14ac:dyDescent="0.25">
      <c r="A652" s="1">
        <f t="shared" si="10"/>
        <v>652</v>
      </c>
      <c r="B652" s="1" t="s">
        <v>1015</v>
      </c>
      <c r="C652" s="1" t="s">
        <v>1569</v>
      </c>
    </row>
    <row r="653" spans="1:3" x14ac:dyDescent="0.25">
      <c r="A653" s="1">
        <f t="shared" si="10"/>
        <v>653</v>
      </c>
      <c r="B653" s="1" t="s">
        <v>1570</v>
      </c>
      <c r="C653" s="1" t="s">
        <v>968</v>
      </c>
    </row>
    <row r="654" spans="1:3" x14ac:dyDescent="0.25">
      <c r="A654" s="1">
        <f t="shared" si="10"/>
        <v>654</v>
      </c>
      <c r="B654" s="1" t="s">
        <v>1571</v>
      </c>
      <c r="C654" s="1" t="s">
        <v>934</v>
      </c>
    </row>
    <row r="655" spans="1:3" x14ac:dyDescent="0.25">
      <c r="A655" s="1">
        <f t="shared" si="10"/>
        <v>655</v>
      </c>
      <c r="B655" s="1" t="s">
        <v>1573</v>
      </c>
      <c r="C655" s="1" t="s">
        <v>1572</v>
      </c>
    </row>
    <row r="656" spans="1:3" x14ac:dyDescent="0.25">
      <c r="A656" s="1">
        <f t="shared" si="10"/>
        <v>656</v>
      </c>
      <c r="B656" s="1" t="s">
        <v>1574</v>
      </c>
      <c r="C656" s="1" t="s">
        <v>1072</v>
      </c>
    </row>
    <row r="657" spans="1:3" x14ac:dyDescent="0.25">
      <c r="A657" s="1">
        <f t="shared" si="10"/>
        <v>657</v>
      </c>
      <c r="B657" s="1" t="s">
        <v>1575</v>
      </c>
      <c r="C657" s="1" t="s">
        <v>1182</v>
      </c>
    </row>
    <row r="658" spans="1:3" x14ac:dyDescent="0.25">
      <c r="A658" s="1">
        <f t="shared" si="10"/>
        <v>658</v>
      </c>
      <c r="B658" s="1" t="s">
        <v>1577</v>
      </c>
      <c r="C658" s="1" t="s">
        <v>1576</v>
      </c>
    </row>
    <row r="659" spans="1:3" x14ac:dyDescent="0.25">
      <c r="A659" s="1">
        <f t="shared" si="10"/>
        <v>659</v>
      </c>
      <c r="B659" s="1" t="s">
        <v>1577</v>
      </c>
      <c r="C659" s="1" t="s">
        <v>1356</v>
      </c>
    </row>
    <row r="660" spans="1:3" x14ac:dyDescent="0.25">
      <c r="A660" s="1">
        <f t="shared" si="10"/>
        <v>660</v>
      </c>
      <c r="B660" s="1" t="s">
        <v>1578</v>
      </c>
      <c r="C660" s="1" t="s">
        <v>1093</v>
      </c>
    </row>
    <row r="661" spans="1:3" x14ac:dyDescent="0.25">
      <c r="A661" s="1">
        <f t="shared" si="10"/>
        <v>661</v>
      </c>
      <c r="B661" s="1" t="s">
        <v>1579</v>
      </c>
      <c r="C661" s="1" t="s">
        <v>1027</v>
      </c>
    </row>
    <row r="662" spans="1:3" x14ac:dyDescent="0.25">
      <c r="A662" s="1">
        <f t="shared" si="10"/>
        <v>662</v>
      </c>
      <c r="B662" s="1" t="s">
        <v>1579</v>
      </c>
      <c r="C662" s="1" t="s">
        <v>1027</v>
      </c>
    </row>
    <row r="663" spans="1:3" x14ac:dyDescent="0.25">
      <c r="A663" s="1">
        <f t="shared" si="10"/>
        <v>663</v>
      </c>
      <c r="B663" s="1" t="s">
        <v>1581</v>
      </c>
      <c r="C663" s="1" t="s">
        <v>1580</v>
      </c>
    </row>
    <row r="664" spans="1:3" x14ac:dyDescent="0.25">
      <c r="A664" s="1">
        <f t="shared" si="10"/>
        <v>664</v>
      </c>
      <c r="B664" s="1" t="s">
        <v>1582</v>
      </c>
      <c r="C664" s="1" t="s">
        <v>939</v>
      </c>
    </row>
    <row r="665" spans="1:3" x14ac:dyDescent="0.25">
      <c r="A665" s="1">
        <f t="shared" si="10"/>
        <v>665</v>
      </c>
      <c r="B665" s="1" t="s">
        <v>1584</v>
      </c>
      <c r="C665" s="1" t="s">
        <v>1583</v>
      </c>
    </row>
    <row r="666" spans="1:3" x14ac:dyDescent="0.25">
      <c r="A666" s="1">
        <f t="shared" si="10"/>
        <v>666</v>
      </c>
      <c r="B666" s="1" t="s">
        <v>1586</v>
      </c>
      <c r="C666" s="1" t="s">
        <v>1585</v>
      </c>
    </row>
    <row r="667" spans="1:3" x14ac:dyDescent="0.25">
      <c r="A667" s="1">
        <f t="shared" si="10"/>
        <v>667</v>
      </c>
      <c r="B667" s="1" t="s">
        <v>1587</v>
      </c>
      <c r="C667" s="1" t="s">
        <v>1211</v>
      </c>
    </row>
    <row r="668" spans="1:3" x14ac:dyDescent="0.25">
      <c r="A668" s="1">
        <f t="shared" si="10"/>
        <v>668</v>
      </c>
      <c r="B668" s="1" t="s">
        <v>1587</v>
      </c>
      <c r="C668" s="1" t="s">
        <v>1588</v>
      </c>
    </row>
    <row r="669" spans="1:3" x14ac:dyDescent="0.25">
      <c r="A669" s="1">
        <f t="shared" si="10"/>
        <v>669</v>
      </c>
      <c r="B669" s="1" t="s">
        <v>1587</v>
      </c>
      <c r="C669" s="1" t="s">
        <v>1589</v>
      </c>
    </row>
    <row r="670" spans="1:3" x14ac:dyDescent="0.25">
      <c r="A670" s="1">
        <f t="shared" si="10"/>
        <v>670</v>
      </c>
      <c r="B670" s="1" t="s">
        <v>1590</v>
      </c>
      <c r="C670" s="1" t="s">
        <v>1028</v>
      </c>
    </row>
    <row r="671" spans="1:3" x14ac:dyDescent="0.25">
      <c r="A671" s="1">
        <f t="shared" si="10"/>
        <v>671</v>
      </c>
      <c r="B671" s="1" t="s">
        <v>1591</v>
      </c>
      <c r="C671" s="1" t="s">
        <v>930</v>
      </c>
    </row>
    <row r="672" spans="1:3" x14ac:dyDescent="0.25">
      <c r="A672" s="1">
        <f t="shared" si="10"/>
        <v>672</v>
      </c>
      <c r="B672" s="1" t="s">
        <v>1593</v>
      </c>
      <c r="C672" s="1" t="s">
        <v>1592</v>
      </c>
    </row>
    <row r="673" spans="1:3" x14ac:dyDescent="0.25">
      <c r="A673" s="1">
        <f t="shared" si="10"/>
        <v>673</v>
      </c>
      <c r="B673" s="1" t="s">
        <v>1595</v>
      </c>
      <c r="C673" s="1" t="s">
        <v>1594</v>
      </c>
    </row>
    <row r="674" spans="1:3" x14ac:dyDescent="0.25">
      <c r="A674" s="1">
        <f t="shared" si="10"/>
        <v>674</v>
      </c>
      <c r="B674" s="1" t="s">
        <v>1596</v>
      </c>
      <c r="C674" s="1" t="s">
        <v>1221</v>
      </c>
    </row>
    <row r="675" spans="1:3" x14ac:dyDescent="0.25">
      <c r="A675" s="1">
        <f t="shared" si="10"/>
        <v>675</v>
      </c>
      <c r="B675" s="1" t="s">
        <v>1598</v>
      </c>
      <c r="C675" s="1" t="s">
        <v>1597</v>
      </c>
    </row>
    <row r="676" spans="1:3" x14ac:dyDescent="0.25">
      <c r="A676" s="1">
        <f t="shared" si="10"/>
        <v>676</v>
      </c>
      <c r="B676" s="1" t="s">
        <v>1598</v>
      </c>
      <c r="C676" s="1" t="s">
        <v>1599</v>
      </c>
    </row>
    <row r="677" spans="1:3" x14ac:dyDescent="0.25">
      <c r="A677" s="1">
        <f t="shared" si="10"/>
        <v>677</v>
      </c>
      <c r="B677" s="1" t="s">
        <v>1598</v>
      </c>
      <c r="C677" s="1" t="s">
        <v>1491</v>
      </c>
    </row>
    <row r="678" spans="1:3" x14ac:dyDescent="0.25">
      <c r="A678" s="1">
        <f t="shared" si="10"/>
        <v>678</v>
      </c>
      <c r="B678" s="1" t="s">
        <v>1598</v>
      </c>
      <c r="C678" s="1" t="s">
        <v>975</v>
      </c>
    </row>
    <row r="679" spans="1:3" x14ac:dyDescent="0.25">
      <c r="A679" s="1">
        <f t="shared" si="10"/>
        <v>679</v>
      </c>
      <c r="B679" s="1" t="s">
        <v>1598</v>
      </c>
      <c r="C679" s="1" t="s">
        <v>1389</v>
      </c>
    </row>
    <row r="680" spans="1:3" x14ac:dyDescent="0.25">
      <c r="A680" s="1">
        <f t="shared" si="10"/>
        <v>680</v>
      </c>
      <c r="B680" s="1" t="s">
        <v>1598</v>
      </c>
      <c r="C680" s="1" t="s">
        <v>1600</v>
      </c>
    </row>
    <row r="681" spans="1:3" x14ac:dyDescent="0.25">
      <c r="A681" s="1">
        <f t="shared" si="10"/>
        <v>681</v>
      </c>
      <c r="B681" s="1" t="s">
        <v>1598</v>
      </c>
      <c r="C681" s="1" t="s">
        <v>1276</v>
      </c>
    </row>
    <row r="682" spans="1:3" x14ac:dyDescent="0.25">
      <c r="A682" s="1">
        <f t="shared" si="10"/>
        <v>682</v>
      </c>
      <c r="B682" s="1" t="s">
        <v>1598</v>
      </c>
      <c r="C682" s="1" t="s">
        <v>1138</v>
      </c>
    </row>
    <row r="683" spans="1:3" x14ac:dyDescent="0.25">
      <c r="A683" s="1">
        <f t="shared" si="10"/>
        <v>683</v>
      </c>
      <c r="B683" s="1" t="s">
        <v>1601</v>
      </c>
      <c r="C683" s="1" t="s">
        <v>942</v>
      </c>
    </row>
    <row r="684" spans="1:3" x14ac:dyDescent="0.25">
      <c r="A684" s="1">
        <f t="shared" si="10"/>
        <v>684</v>
      </c>
      <c r="B684" s="1" t="s">
        <v>1601</v>
      </c>
      <c r="C684" s="1" t="s">
        <v>942</v>
      </c>
    </row>
    <row r="685" spans="1:3" x14ac:dyDescent="0.25">
      <c r="A685" s="1">
        <f t="shared" si="10"/>
        <v>685</v>
      </c>
      <c r="B685" s="1" t="s">
        <v>1602</v>
      </c>
      <c r="C685" s="1" t="s">
        <v>952</v>
      </c>
    </row>
    <row r="686" spans="1:3" x14ac:dyDescent="0.25">
      <c r="A686" s="1">
        <f t="shared" si="10"/>
        <v>686</v>
      </c>
      <c r="B686" s="1" t="s">
        <v>1602</v>
      </c>
      <c r="C686" s="1" t="s">
        <v>941</v>
      </c>
    </row>
    <row r="687" spans="1:3" x14ac:dyDescent="0.25">
      <c r="A687" s="1">
        <f t="shared" si="10"/>
        <v>687</v>
      </c>
      <c r="B687" s="1" t="s">
        <v>1603</v>
      </c>
      <c r="C687" s="1" t="s">
        <v>1355</v>
      </c>
    </row>
    <row r="688" spans="1:3" x14ac:dyDescent="0.25">
      <c r="A688" s="1">
        <f t="shared" si="10"/>
        <v>688</v>
      </c>
      <c r="B688" s="1" t="s">
        <v>1604</v>
      </c>
      <c r="C688" s="1" t="s">
        <v>930</v>
      </c>
    </row>
    <row r="689" spans="1:3" x14ac:dyDescent="0.25">
      <c r="A689" s="1">
        <f t="shared" si="10"/>
        <v>689</v>
      </c>
      <c r="B689" s="1" t="s">
        <v>1605</v>
      </c>
      <c r="C689" s="1" t="s">
        <v>949</v>
      </c>
    </row>
    <row r="690" spans="1:3" x14ac:dyDescent="0.25">
      <c r="A690" s="1">
        <f t="shared" si="10"/>
        <v>690</v>
      </c>
      <c r="B690" s="1" t="s">
        <v>1607</v>
      </c>
      <c r="C690" s="1" t="s">
        <v>1606</v>
      </c>
    </row>
    <row r="691" spans="1:3" x14ac:dyDescent="0.25">
      <c r="A691" s="1">
        <f t="shared" si="10"/>
        <v>691</v>
      </c>
      <c r="B691" s="1" t="s">
        <v>1608</v>
      </c>
      <c r="C691" s="1" t="s">
        <v>935</v>
      </c>
    </row>
    <row r="692" spans="1:3" x14ac:dyDescent="0.25">
      <c r="A692" s="1">
        <f t="shared" si="10"/>
        <v>692</v>
      </c>
      <c r="B692" s="1" t="s">
        <v>1608</v>
      </c>
      <c r="C692" s="1" t="s">
        <v>952</v>
      </c>
    </row>
    <row r="693" spans="1:3" x14ac:dyDescent="0.25">
      <c r="A693" s="1">
        <f t="shared" si="10"/>
        <v>693</v>
      </c>
      <c r="B693" s="1" t="s">
        <v>1608</v>
      </c>
      <c r="C693" s="1" t="s">
        <v>952</v>
      </c>
    </row>
    <row r="694" spans="1:3" x14ac:dyDescent="0.25">
      <c r="A694" s="1">
        <f t="shared" si="10"/>
        <v>694</v>
      </c>
      <c r="B694" s="1" t="s">
        <v>1608</v>
      </c>
      <c r="C694" s="1" t="s">
        <v>1016</v>
      </c>
    </row>
    <row r="695" spans="1:3" x14ac:dyDescent="0.25">
      <c r="A695" s="1">
        <f t="shared" si="10"/>
        <v>695</v>
      </c>
      <c r="B695" s="1" t="s">
        <v>1608</v>
      </c>
      <c r="C695" s="1" t="s">
        <v>1182</v>
      </c>
    </row>
    <row r="696" spans="1:3" x14ac:dyDescent="0.25">
      <c r="A696" s="1">
        <f t="shared" si="10"/>
        <v>696</v>
      </c>
      <c r="B696" s="1" t="s">
        <v>1608</v>
      </c>
      <c r="C696" s="1" t="s">
        <v>937</v>
      </c>
    </row>
    <row r="697" spans="1:3" x14ac:dyDescent="0.25">
      <c r="A697" s="1">
        <f t="shared" si="10"/>
        <v>697</v>
      </c>
      <c r="B697" s="1" t="s">
        <v>1608</v>
      </c>
      <c r="C697" s="1" t="s">
        <v>930</v>
      </c>
    </row>
    <row r="698" spans="1:3" x14ac:dyDescent="0.25">
      <c r="A698" s="1">
        <f t="shared" si="10"/>
        <v>698</v>
      </c>
      <c r="B698" s="1" t="s">
        <v>1608</v>
      </c>
      <c r="C698" s="1" t="s">
        <v>939</v>
      </c>
    </row>
    <row r="699" spans="1:3" x14ac:dyDescent="0.25">
      <c r="A699" s="1">
        <f t="shared" si="10"/>
        <v>699</v>
      </c>
      <c r="B699" s="1" t="s">
        <v>1608</v>
      </c>
      <c r="C699" s="1" t="s">
        <v>1204</v>
      </c>
    </row>
    <row r="700" spans="1:3" x14ac:dyDescent="0.25">
      <c r="A700" s="1">
        <f t="shared" si="10"/>
        <v>700</v>
      </c>
      <c r="B700" s="1" t="s">
        <v>1608</v>
      </c>
      <c r="C700" s="1" t="s">
        <v>1609</v>
      </c>
    </row>
    <row r="701" spans="1:3" x14ac:dyDescent="0.25">
      <c r="A701" s="1">
        <f t="shared" si="10"/>
        <v>701</v>
      </c>
      <c r="B701" s="1" t="s">
        <v>1608</v>
      </c>
      <c r="C701" s="1" t="s">
        <v>1439</v>
      </c>
    </row>
    <row r="702" spans="1:3" x14ac:dyDescent="0.25">
      <c r="A702" s="1">
        <f t="shared" si="10"/>
        <v>702</v>
      </c>
      <c r="B702" s="1" t="s">
        <v>1608</v>
      </c>
      <c r="C702" s="1" t="s">
        <v>1610</v>
      </c>
    </row>
    <row r="703" spans="1:3" x14ac:dyDescent="0.25">
      <c r="A703" s="1">
        <f t="shared" si="10"/>
        <v>703</v>
      </c>
      <c r="B703" s="1" t="s">
        <v>1608</v>
      </c>
      <c r="C703" s="1" t="s">
        <v>941</v>
      </c>
    </row>
    <row r="704" spans="1:3" x14ac:dyDescent="0.25">
      <c r="A704" s="1">
        <f t="shared" si="10"/>
        <v>704</v>
      </c>
      <c r="B704" s="1" t="s">
        <v>1608</v>
      </c>
      <c r="C704" s="1" t="s">
        <v>942</v>
      </c>
    </row>
    <row r="705" spans="1:3" x14ac:dyDescent="0.25">
      <c r="A705" s="1">
        <f t="shared" si="10"/>
        <v>705</v>
      </c>
      <c r="B705" s="1" t="s">
        <v>1608</v>
      </c>
      <c r="C705" s="1" t="s">
        <v>1611</v>
      </c>
    </row>
    <row r="706" spans="1:3" x14ac:dyDescent="0.25">
      <c r="A706" s="1">
        <f t="shared" si="10"/>
        <v>706</v>
      </c>
      <c r="B706" s="1" t="s">
        <v>1608</v>
      </c>
      <c r="C706" s="1" t="s">
        <v>997</v>
      </c>
    </row>
    <row r="707" spans="1:3" x14ac:dyDescent="0.25">
      <c r="A707" s="1">
        <f t="shared" ref="A707:A770" si="11">A706+1</f>
        <v>707</v>
      </c>
      <c r="B707" s="1" t="s">
        <v>1608</v>
      </c>
      <c r="C707" s="1" t="s">
        <v>1612</v>
      </c>
    </row>
    <row r="708" spans="1:3" x14ac:dyDescent="0.25">
      <c r="A708" s="1">
        <f t="shared" si="11"/>
        <v>708</v>
      </c>
      <c r="B708" s="1" t="s">
        <v>1608</v>
      </c>
      <c r="C708" s="1" t="s">
        <v>1613</v>
      </c>
    </row>
    <row r="709" spans="1:3" x14ac:dyDescent="0.25">
      <c r="A709" s="1">
        <f t="shared" si="11"/>
        <v>709</v>
      </c>
      <c r="B709" s="1" t="s">
        <v>1614</v>
      </c>
      <c r="C709" s="1" t="s">
        <v>1147</v>
      </c>
    </row>
    <row r="710" spans="1:3" x14ac:dyDescent="0.25">
      <c r="A710" s="1">
        <f t="shared" si="11"/>
        <v>710</v>
      </c>
      <c r="B710" s="1" t="s">
        <v>1608</v>
      </c>
      <c r="C710" s="1" t="s">
        <v>1055</v>
      </c>
    </row>
    <row r="711" spans="1:3" x14ac:dyDescent="0.25">
      <c r="A711" s="1">
        <f t="shared" si="11"/>
        <v>711</v>
      </c>
      <c r="B711" s="1" t="s">
        <v>1608</v>
      </c>
      <c r="C711" s="1" t="s">
        <v>1225</v>
      </c>
    </row>
    <row r="712" spans="1:3" x14ac:dyDescent="0.25">
      <c r="A712" s="1">
        <f t="shared" si="11"/>
        <v>712</v>
      </c>
      <c r="B712" s="1" t="s">
        <v>1615</v>
      </c>
      <c r="C712" s="1" t="s">
        <v>1016</v>
      </c>
    </row>
    <row r="713" spans="1:3" x14ac:dyDescent="0.25">
      <c r="A713" s="1">
        <f t="shared" si="11"/>
        <v>713</v>
      </c>
      <c r="B713" s="1" t="s">
        <v>1617</v>
      </c>
      <c r="C713" s="1" t="s">
        <v>1616</v>
      </c>
    </row>
    <row r="714" spans="1:3" x14ac:dyDescent="0.25">
      <c r="A714" s="1">
        <f t="shared" si="11"/>
        <v>714</v>
      </c>
      <c r="B714" s="1" t="s">
        <v>1618</v>
      </c>
      <c r="C714" s="1" t="s">
        <v>1569</v>
      </c>
    </row>
    <row r="715" spans="1:3" x14ac:dyDescent="0.25">
      <c r="A715" s="1">
        <f t="shared" si="11"/>
        <v>715</v>
      </c>
      <c r="B715" s="1" t="s">
        <v>1619</v>
      </c>
      <c r="C715" s="1" t="s">
        <v>947</v>
      </c>
    </row>
    <row r="716" spans="1:3" x14ac:dyDescent="0.25">
      <c r="A716" s="1">
        <f t="shared" si="11"/>
        <v>716</v>
      </c>
      <c r="B716" s="1" t="s">
        <v>1619</v>
      </c>
      <c r="C716" s="1" t="s">
        <v>1016</v>
      </c>
    </row>
    <row r="717" spans="1:3" x14ac:dyDescent="0.25">
      <c r="A717" s="1">
        <f t="shared" si="11"/>
        <v>717</v>
      </c>
      <c r="B717" s="1" t="s">
        <v>1619</v>
      </c>
      <c r="C717" s="1" t="s">
        <v>1020</v>
      </c>
    </row>
    <row r="718" spans="1:3" x14ac:dyDescent="0.25">
      <c r="A718" s="1">
        <f t="shared" si="11"/>
        <v>718</v>
      </c>
      <c r="B718" s="1" t="s">
        <v>1620</v>
      </c>
      <c r="C718" s="1" t="s">
        <v>1020</v>
      </c>
    </row>
    <row r="719" spans="1:3" x14ac:dyDescent="0.25">
      <c r="A719" s="1">
        <f t="shared" si="11"/>
        <v>719</v>
      </c>
      <c r="B719" s="1" t="s">
        <v>1621</v>
      </c>
      <c r="C719" s="1" t="s">
        <v>941</v>
      </c>
    </row>
    <row r="720" spans="1:3" x14ac:dyDescent="0.25">
      <c r="A720" s="1">
        <f t="shared" si="11"/>
        <v>720</v>
      </c>
      <c r="B720" s="1" t="s">
        <v>1622</v>
      </c>
      <c r="C720" s="1" t="s">
        <v>941</v>
      </c>
    </row>
    <row r="721" spans="1:3" x14ac:dyDescent="0.25">
      <c r="A721" s="1">
        <f t="shared" si="11"/>
        <v>721</v>
      </c>
      <c r="B721" s="1" t="s">
        <v>1624</v>
      </c>
      <c r="C721" s="1" t="s">
        <v>1623</v>
      </c>
    </row>
    <row r="722" spans="1:3" x14ac:dyDescent="0.25">
      <c r="A722" s="1">
        <f t="shared" si="11"/>
        <v>722</v>
      </c>
      <c r="B722" s="1" t="s">
        <v>1625</v>
      </c>
      <c r="C722" s="1" t="s">
        <v>1058</v>
      </c>
    </row>
    <row r="723" spans="1:3" x14ac:dyDescent="0.25">
      <c r="A723" s="1">
        <f t="shared" si="11"/>
        <v>723</v>
      </c>
      <c r="B723" s="1" t="s">
        <v>1626</v>
      </c>
      <c r="C723" s="1" t="s">
        <v>947</v>
      </c>
    </row>
    <row r="724" spans="1:3" x14ac:dyDescent="0.25">
      <c r="A724" s="1">
        <f t="shared" si="11"/>
        <v>724</v>
      </c>
      <c r="B724" s="1" t="s">
        <v>1626</v>
      </c>
      <c r="C724" s="1" t="s">
        <v>952</v>
      </c>
    </row>
    <row r="725" spans="1:3" x14ac:dyDescent="0.25">
      <c r="A725" s="1">
        <f t="shared" si="11"/>
        <v>725</v>
      </c>
      <c r="B725" s="1" t="s">
        <v>1626</v>
      </c>
      <c r="C725" s="1" t="s">
        <v>1627</v>
      </c>
    </row>
    <row r="726" spans="1:3" x14ac:dyDescent="0.25">
      <c r="A726" s="1">
        <f t="shared" si="11"/>
        <v>726</v>
      </c>
      <c r="B726" s="1" t="s">
        <v>1626</v>
      </c>
      <c r="C726" s="1" t="s">
        <v>973</v>
      </c>
    </row>
    <row r="727" spans="1:3" x14ac:dyDescent="0.25">
      <c r="A727" s="1">
        <f t="shared" si="11"/>
        <v>727</v>
      </c>
      <c r="B727" s="1" t="s">
        <v>1626</v>
      </c>
      <c r="C727" s="1" t="s">
        <v>934</v>
      </c>
    </row>
    <row r="728" spans="1:3" x14ac:dyDescent="0.25">
      <c r="A728" s="1">
        <f t="shared" si="11"/>
        <v>728</v>
      </c>
      <c r="B728" s="1" t="s">
        <v>1626</v>
      </c>
      <c r="C728" s="1" t="s">
        <v>1152</v>
      </c>
    </row>
    <row r="729" spans="1:3" x14ac:dyDescent="0.25">
      <c r="A729" s="1">
        <f t="shared" si="11"/>
        <v>729</v>
      </c>
      <c r="B729" s="1" t="s">
        <v>1626</v>
      </c>
      <c r="C729" s="1" t="s">
        <v>1058</v>
      </c>
    </row>
    <row r="730" spans="1:3" x14ac:dyDescent="0.25">
      <c r="A730" s="1">
        <f t="shared" si="11"/>
        <v>730</v>
      </c>
      <c r="B730" s="1" t="s">
        <v>1626</v>
      </c>
      <c r="C730" s="1" t="s">
        <v>1628</v>
      </c>
    </row>
    <row r="731" spans="1:3" x14ac:dyDescent="0.25">
      <c r="A731" s="1">
        <f t="shared" si="11"/>
        <v>731</v>
      </c>
      <c r="B731" s="1" t="s">
        <v>1626</v>
      </c>
      <c r="C731" s="1" t="s">
        <v>1020</v>
      </c>
    </row>
    <row r="732" spans="1:3" x14ac:dyDescent="0.25">
      <c r="A732" s="1">
        <f t="shared" si="11"/>
        <v>732</v>
      </c>
      <c r="B732" s="1" t="s">
        <v>1626</v>
      </c>
      <c r="C732" s="1" t="s">
        <v>1185</v>
      </c>
    </row>
    <row r="733" spans="1:3" x14ac:dyDescent="0.25">
      <c r="A733" s="1">
        <f t="shared" si="11"/>
        <v>733</v>
      </c>
      <c r="B733" s="1" t="s">
        <v>1626</v>
      </c>
      <c r="C733" s="1" t="s">
        <v>1252</v>
      </c>
    </row>
    <row r="734" spans="1:3" x14ac:dyDescent="0.25">
      <c r="A734" s="1">
        <f t="shared" si="11"/>
        <v>734</v>
      </c>
      <c r="B734" s="1" t="s">
        <v>1626</v>
      </c>
      <c r="C734" s="1" t="s">
        <v>1629</v>
      </c>
    </row>
    <row r="735" spans="1:3" x14ac:dyDescent="0.25">
      <c r="A735" s="1">
        <f t="shared" si="11"/>
        <v>735</v>
      </c>
      <c r="B735" s="1" t="s">
        <v>1626</v>
      </c>
      <c r="C735" s="1" t="s">
        <v>1630</v>
      </c>
    </row>
    <row r="736" spans="1:3" x14ac:dyDescent="0.25">
      <c r="A736" s="1">
        <f t="shared" si="11"/>
        <v>736</v>
      </c>
      <c r="B736" s="1" t="s">
        <v>1626</v>
      </c>
      <c r="C736" s="1" t="s">
        <v>949</v>
      </c>
    </row>
    <row r="737" spans="1:3" x14ac:dyDescent="0.25">
      <c r="A737" s="1">
        <f t="shared" si="11"/>
        <v>737</v>
      </c>
      <c r="B737" s="1" t="s">
        <v>1626</v>
      </c>
      <c r="C737" s="1" t="s">
        <v>949</v>
      </c>
    </row>
    <row r="738" spans="1:3" x14ac:dyDescent="0.25">
      <c r="A738" s="1">
        <f t="shared" si="11"/>
        <v>738</v>
      </c>
      <c r="B738" s="1" t="s">
        <v>1626</v>
      </c>
      <c r="C738" s="1" t="s">
        <v>967</v>
      </c>
    </row>
    <row r="739" spans="1:3" x14ac:dyDescent="0.25">
      <c r="A739" s="1">
        <f t="shared" si="11"/>
        <v>739</v>
      </c>
      <c r="B739" s="1" t="s">
        <v>1626</v>
      </c>
      <c r="C739" s="1" t="s">
        <v>1204</v>
      </c>
    </row>
    <row r="740" spans="1:3" x14ac:dyDescent="0.25">
      <c r="A740" s="1">
        <f t="shared" si="11"/>
        <v>740</v>
      </c>
      <c r="B740" s="1" t="s">
        <v>1626</v>
      </c>
      <c r="C740" s="1" t="s">
        <v>1439</v>
      </c>
    </row>
    <row r="741" spans="1:3" x14ac:dyDescent="0.25">
      <c r="A741" s="1">
        <f t="shared" si="11"/>
        <v>741</v>
      </c>
      <c r="B741" s="1" t="s">
        <v>1626</v>
      </c>
      <c r="C741" s="1" t="s">
        <v>1102</v>
      </c>
    </row>
    <row r="742" spans="1:3" x14ac:dyDescent="0.25">
      <c r="A742" s="1">
        <f t="shared" si="11"/>
        <v>742</v>
      </c>
      <c r="B742" s="1" t="s">
        <v>1626</v>
      </c>
      <c r="C742" s="1" t="s">
        <v>1254</v>
      </c>
    </row>
    <row r="743" spans="1:3" x14ac:dyDescent="0.25">
      <c r="A743" s="1">
        <f t="shared" si="11"/>
        <v>743</v>
      </c>
      <c r="B743" s="1" t="s">
        <v>1626</v>
      </c>
      <c r="C743" s="1" t="s">
        <v>1254</v>
      </c>
    </row>
    <row r="744" spans="1:3" x14ac:dyDescent="0.25">
      <c r="A744" s="1">
        <f t="shared" si="11"/>
        <v>744</v>
      </c>
      <c r="B744" s="1" t="s">
        <v>1626</v>
      </c>
      <c r="C744" s="1" t="s">
        <v>941</v>
      </c>
    </row>
    <row r="745" spans="1:3" x14ac:dyDescent="0.25">
      <c r="A745" s="1">
        <f t="shared" si="11"/>
        <v>745</v>
      </c>
      <c r="B745" s="1" t="s">
        <v>1626</v>
      </c>
      <c r="C745" s="1" t="s">
        <v>928</v>
      </c>
    </row>
    <row r="746" spans="1:3" x14ac:dyDescent="0.25">
      <c r="A746" s="1">
        <f t="shared" si="11"/>
        <v>746</v>
      </c>
      <c r="B746" s="1" t="s">
        <v>1626</v>
      </c>
      <c r="C746" s="1" t="s">
        <v>1631</v>
      </c>
    </row>
    <row r="747" spans="1:3" x14ac:dyDescent="0.25">
      <c r="A747" s="1">
        <f t="shared" si="11"/>
        <v>747</v>
      </c>
      <c r="B747" s="1" t="s">
        <v>1626</v>
      </c>
      <c r="C747" s="1" t="s">
        <v>1632</v>
      </c>
    </row>
    <row r="748" spans="1:3" x14ac:dyDescent="0.25">
      <c r="A748" s="1">
        <f t="shared" si="11"/>
        <v>748</v>
      </c>
      <c r="B748" s="1" t="s">
        <v>1626</v>
      </c>
      <c r="C748" s="1" t="s">
        <v>1633</v>
      </c>
    </row>
    <row r="749" spans="1:3" x14ac:dyDescent="0.25">
      <c r="A749" s="1">
        <f t="shared" si="11"/>
        <v>749</v>
      </c>
      <c r="B749" s="1" t="s">
        <v>1626</v>
      </c>
      <c r="C749" s="1" t="s">
        <v>1363</v>
      </c>
    </row>
    <row r="750" spans="1:3" x14ac:dyDescent="0.25">
      <c r="A750" s="1">
        <f t="shared" si="11"/>
        <v>750</v>
      </c>
      <c r="B750" s="1" t="s">
        <v>1626</v>
      </c>
      <c r="C750" s="1" t="s">
        <v>1634</v>
      </c>
    </row>
    <row r="751" spans="1:3" x14ac:dyDescent="0.25">
      <c r="A751" s="1">
        <f t="shared" si="11"/>
        <v>751</v>
      </c>
      <c r="B751" s="1" t="s">
        <v>1626</v>
      </c>
      <c r="C751" s="1" t="s">
        <v>1147</v>
      </c>
    </row>
    <row r="752" spans="1:3" x14ac:dyDescent="0.25">
      <c r="A752" s="1">
        <f t="shared" si="11"/>
        <v>752</v>
      </c>
      <c r="B752" s="1" t="s">
        <v>1626</v>
      </c>
      <c r="C752" s="1" t="s">
        <v>1147</v>
      </c>
    </row>
    <row r="753" spans="1:3" x14ac:dyDescent="0.25">
      <c r="A753" s="1">
        <f t="shared" si="11"/>
        <v>753</v>
      </c>
      <c r="B753" s="1" t="s">
        <v>1626</v>
      </c>
      <c r="C753" s="1" t="s">
        <v>1055</v>
      </c>
    </row>
    <row r="754" spans="1:3" x14ac:dyDescent="0.25">
      <c r="A754" s="1">
        <f t="shared" si="11"/>
        <v>754</v>
      </c>
      <c r="B754" s="1" t="s">
        <v>1626</v>
      </c>
      <c r="C754" s="1" t="s">
        <v>989</v>
      </c>
    </row>
    <row r="755" spans="1:3" x14ac:dyDescent="0.25">
      <c r="A755" s="1">
        <f t="shared" si="11"/>
        <v>755</v>
      </c>
      <c r="B755" s="1" t="s">
        <v>1626</v>
      </c>
      <c r="C755" s="1" t="s">
        <v>989</v>
      </c>
    </row>
    <row r="756" spans="1:3" x14ac:dyDescent="0.25">
      <c r="A756" s="1">
        <f t="shared" si="11"/>
        <v>756</v>
      </c>
      <c r="B756" s="1" t="s">
        <v>1626</v>
      </c>
      <c r="C756" s="1" t="s">
        <v>1635</v>
      </c>
    </row>
    <row r="757" spans="1:3" x14ac:dyDescent="0.25">
      <c r="A757" s="1">
        <f t="shared" si="11"/>
        <v>757</v>
      </c>
      <c r="B757" s="1" t="s">
        <v>1636</v>
      </c>
      <c r="C757" s="1" t="s">
        <v>946</v>
      </c>
    </row>
    <row r="758" spans="1:3" x14ac:dyDescent="0.25">
      <c r="A758" s="1">
        <f t="shared" si="11"/>
        <v>758</v>
      </c>
      <c r="B758" s="1" t="s">
        <v>1637</v>
      </c>
      <c r="C758" s="1" t="s">
        <v>1027</v>
      </c>
    </row>
    <row r="759" spans="1:3" x14ac:dyDescent="0.25">
      <c r="A759" s="1">
        <f t="shared" si="11"/>
        <v>759</v>
      </c>
      <c r="B759" s="1" t="s">
        <v>1638</v>
      </c>
      <c r="C759" s="1" t="s">
        <v>928</v>
      </c>
    </row>
    <row r="760" spans="1:3" x14ac:dyDescent="0.25">
      <c r="A760" s="1">
        <f t="shared" si="11"/>
        <v>760</v>
      </c>
      <c r="B760" s="1" t="s">
        <v>1639</v>
      </c>
      <c r="C760" s="1" t="s">
        <v>1055</v>
      </c>
    </row>
    <row r="761" spans="1:3" x14ac:dyDescent="0.25">
      <c r="A761" s="1">
        <f t="shared" si="11"/>
        <v>761</v>
      </c>
      <c r="B761" s="1" t="s">
        <v>1640</v>
      </c>
      <c r="C761" s="1" t="s">
        <v>972</v>
      </c>
    </row>
    <row r="762" spans="1:3" x14ac:dyDescent="0.25">
      <c r="A762" s="1">
        <f t="shared" si="11"/>
        <v>762</v>
      </c>
      <c r="B762" s="1" t="s">
        <v>1642</v>
      </c>
      <c r="C762" s="1" t="s">
        <v>1641</v>
      </c>
    </row>
    <row r="763" spans="1:3" x14ac:dyDescent="0.25">
      <c r="A763" s="1">
        <f t="shared" si="11"/>
        <v>763</v>
      </c>
      <c r="B763" s="1" t="s">
        <v>1643</v>
      </c>
      <c r="C763" s="1" t="s">
        <v>1121</v>
      </c>
    </row>
    <row r="764" spans="1:3" x14ac:dyDescent="0.25">
      <c r="A764" s="1">
        <f t="shared" si="11"/>
        <v>764</v>
      </c>
      <c r="B764" s="1" t="s">
        <v>1644</v>
      </c>
      <c r="C764" s="1" t="s">
        <v>1102</v>
      </c>
    </row>
    <row r="765" spans="1:3" x14ac:dyDescent="0.25">
      <c r="A765" s="1">
        <f t="shared" si="11"/>
        <v>765</v>
      </c>
      <c r="B765" s="1" t="s">
        <v>1645</v>
      </c>
      <c r="C765" s="1" t="s">
        <v>1283</v>
      </c>
    </row>
    <row r="766" spans="1:3" x14ac:dyDescent="0.25">
      <c r="A766" s="1">
        <f t="shared" si="11"/>
        <v>766</v>
      </c>
      <c r="B766" s="1" t="s">
        <v>1645</v>
      </c>
      <c r="C766" s="1" t="s">
        <v>1058</v>
      </c>
    </row>
    <row r="767" spans="1:3" x14ac:dyDescent="0.25">
      <c r="A767" s="1">
        <f t="shared" si="11"/>
        <v>767</v>
      </c>
      <c r="B767" s="1" t="s">
        <v>1645</v>
      </c>
      <c r="C767" s="1" t="s">
        <v>949</v>
      </c>
    </row>
    <row r="768" spans="1:3" x14ac:dyDescent="0.25">
      <c r="A768" s="1">
        <f t="shared" si="11"/>
        <v>768</v>
      </c>
      <c r="B768" s="1" t="s">
        <v>1645</v>
      </c>
      <c r="C768" s="1" t="s">
        <v>960</v>
      </c>
    </row>
    <row r="769" spans="1:3" x14ac:dyDescent="0.25">
      <c r="A769" s="1">
        <f t="shared" si="11"/>
        <v>769</v>
      </c>
      <c r="B769" s="1" t="s">
        <v>1645</v>
      </c>
      <c r="C769" s="1" t="s">
        <v>1539</v>
      </c>
    </row>
    <row r="770" spans="1:3" x14ac:dyDescent="0.25">
      <c r="A770" s="1">
        <f t="shared" si="11"/>
        <v>770</v>
      </c>
      <c r="B770" s="1" t="s">
        <v>1645</v>
      </c>
      <c r="C770" s="1" t="s">
        <v>1509</v>
      </c>
    </row>
    <row r="771" spans="1:3" x14ac:dyDescent="0.25">
      <c r="A771" s="1">
        <f t="shared" ref="A771:A834" si="12">A770+1</f>
        <v>771</v>
      </c>
      <c r="B771" s="1" t="s">
        <v>1645</v>
      </c>
      <c r="C771" s="1" t="s">
        <v>941</v>
      </c>
    </row>
    <row r="772" spans="1:3" x14ac:dyDescent="0.25">
      <c r="A772" s="1">
        <f t="shared" si="12"/>
        <v>772</v>
      </c>
      <c r="B772" s="1" t="s">
        <v>1645</v>
      </c>
      <c r="C772" s="1" t="s">
        <v>1646</v>
      </c>
    </row>
    <row r="773" spans="1:3" x14ac:dyDescent="0.25">
      <c r="A773" s="1">
        <f t="shared" si="12"/>
        <v>773</v>
      </c>
      <c r="B773" s="1" t="s">
        <v>1645</v>
      </c>
      <c r="C773" s="1" t="s">
        <v>1647</v>
      </c>
    </row>
    <row r="774" spans="1:3" x14ac:dyDescent="0.25">
      <c r="A774" s="1">
        <f t="shared" si="12"/>
        <v>774</v>
      </c>
      <c r="B774" s="1" t="s">
        <v>1645</v>
      </c>
      <c r="C774" s="1" t="s">
        <v>997</v>
      </c>
    </row>
    <row r="775" spans="1:3" x14ac:dyDescent="0.25">
      <c r="A775" s="1">
        <f t="shared" si="12"/>
        <v>775</v>
      </c>
      <c r="B775" s="1" t="s">
        <v>1645</v>
      </c>
      <c r="C775" s="1" t="s">
        <v>1648</v>
      </c>
    </row>
    <row r="776" spans="1:3" x14ac:dyDescent="0.25">
      <c r="A776" s="1">
        <f t="shared" si="12"/>
        <v>776</v>
      </c>
      <c r="B776" s="1" t="s">
        <v>1645</v>
      </c>
      <c r="C776" s="1" t="s">
        <v>951</v>
      </c>
    </row>
    <row r="777" spans="1:3" x14ac:dyDescent="0.25">
      <c r="A777" s="1">
        <f t="shared" si="12"/>
        <v>777</v>
      </c>
      <c r="B777" s="1" t="s">
        <v>1645</v>
      </c>
      <c r="C777" s="1" t="s">
        <v>1029</v>
      </c>
    </row>
    <row r="778" spans="1:3" x14ac:dyDescent="0.25">
      <c r="A778" s="1">
        <f t="shared" si="12"/>
        <v>778</v>
      </c>
      <c r="B778" s="1" t="s">
        <v>1649</v>
      </c>
      <c r="C778" s="1" t="s">
        <v>928</v>
      </c>
    </row>
    <row r="779" spans="1:3" x14ac:dyDescent="0.25">
      <c r="A779" s="1">
        <f t="shared" si="12"/>
        <v>779</v>
      </c>
      <c r="B779" s="1" t="s">
        <v>1650</v>
      </c>
      <c r="C779" s="1" t="s">
        <v>1027</v>
      </c>
    </row>
    <row r="780" spans="1:3" x14ac:dyDescent="0.25">
      <c r="A780" s="1">
        <f t="shared" si="12"/>
        <v>780</v>
      </c>
      <c r="B780" s="1" t="s">
        <v>1652</v>
      </c>
      <c r="C780" s="1" t="s">
        <v>1651</v>
      </c>
    </row>
    <row r="781" spans="1:3" x14ac:dyDescent="0.25">
      <c r="A781" s="1">
        <f t="shared" si="12"/>
        <v>781</v>
      </c>
      <c r="B781" s="1" t="s">
        <v>1654</v>
      </c>
      <c r="C781" s="1" t="s">
        <v>1653</v>
      </c>
    </row>
    <row r="782" spans="1:3" x14ac:dyDescent="0.25">
      <c r="A782" s="1">
        <f t="shared" si="12"/>
        <v>782</v>
      </c>
      <c r="B782" s="1" t="s">
        <v>1656</v>
      </c>
      <c r="C782" s="1" t="s">
        <v>1655</v>
      </c>
    </row>
    <row r="783" spans="1:3" x14ac:dyDescent="0.25">
      <c r="A783" s="1">
        <f t="shared" si="12"/>
        <v>783</v>
      </c>
      <c r="B783" s="1" t="s">
        <v>1657</v>
      </c>
      <c r="C783" s="1" t="s">
        <v>1327</v>
      </c>
    </row>
    <row r="784" spans="1:3" x14ac:dyDescent="0.25">
      <c r="A784" s="1">
        <f t="shared" si="12"/>
        <v>784</v>
      </c>
      <c r="B784" s="1" t="s">
        <v>1658</v>
      </c>
      <c r="C784" s="1" t="s">
        <v>941</v>
      </c>
    </row>
    <row r="785" spans="1:3" x14ac:dyDescent="0.25">
      <c r="A785" s="1">
        <f t="shared" si="12"/>
        <v>785</v>
      </c>
      <c r="B785" s="1" t="s">
        <v>1659</v>
      </c>
      <c r="C785" s="1" t="s">
        <v>1211</v>
      </c>
    </row>
    <row r="786" spans="1:3" x14ac:dyDescent="0.25">
      <c r="A786" s="1">
        <f t="shared" si="12"/>
        <v>786</v>
      </c>
      <c r="B786" s="1" t="s">
        <v>1660</v>
      </c>
      <c r="C786" s="1" t="s">
        <v>1150</v>
      </c>
    </row>
    <row r="787" spans="1:3" x14ac:dyDescent="0.25">
      <c r="A787" s="1">
        <f t="shared" si="12"/>
        <v>787</v>
      </c>
      <c r="B787" s="1" t="s">
        <v>1662</v>
      </c>
      <c r="C787" s="1" t="s">
        <v>1661</v>
      </c>
    </row>
    <row r="788" spans="1:3" x14ac:dyDescent="0.25">
      <c r="A788" s="1">
        <f t="shared" si="12"/>
        <v>788</v>
      </c>
      <c r="B788" s="1" t="s">
        <v>1663</v>
      </c>
      <c r="C788" s="1" t="s">
        <v>997</v>
      </c>
    </row>
    <row r="789" spans="1:3" x14ac:dyDescent="0.25">
      <c r="A789" s="1">
        <f t="shared" si="12"/>
        <v>789</v>
      </c>
      <c r="B789" s="1" t="s">
        <v>1659</v>
      </c>
      <c r="C789" s="1" t="s">
        <v>941</v>
      </c>
    </row>
    <row r="790" spans="1:3" x14ac:dyDescent="0.25">
      <c r="A790" s="1">
        <f t="shared" si="12"/>
        <v>790</v>
      </c>
      <c r="B790" s="1" t="s">
        <v>1659</v>
      </c>
      <c r="C790" s="1" t="s">
        <v>942</v>
      </c>
    </row>
    <row r="791" spans="1:3" x14ac:dyDescent="0.25">
      <c r="A791" s="1">
        <f t="shared" si="12"/>
        <v>791</v>
      </c>
      <c r="B791" s="1" t="s">
        <v>1659</v>
      </c>
      <c r="C791" s="1" t="s">
        <v>1633</v>
      </c>
    </row>
    <row r="792" spans="1:3" x14ac:dyDescent="0.25">
      <c r="A792" s="1">
        <f t="shared" si="12"/>
        <v>792</v>
      </c>
      <c r="B792" s="1" t="s">
        <v>1665</v>
      </c>
      <c r="C792" s="1" t="s">
        <v>1664</v>
      </c>
    </row>
    <row r="793" spans="1:3" x14ac:dyDescent="0.25">
      <c r="A793" s="1">
        <f t="shared" si="12"/>
        <v>793</v>
      </c>
      <c r="B793" s="1" t="s">
        <v>1666</v>
      </c>
      <c r="C793" s="1" t="s">
        <v>977</v>
      </c>
    </row>
    <row r="794" spans="1:3" x14ac:dyDescent="0.25">
      <c r="A794" s="1">
        <f t="shared" si="12"/>
        <v>794</v>
      </c>
      <c r="B794" s="1" t="s">
        <v>1667</v>
      </c>
      <c r="C794" s="1" t="s">
        <v>967</v>
      </c>
    </row>
    <row r="795" spans="1:3" x14ac:dyDescent="0.25">
      <c r="A795" s="1">
        <f t="shared" si="12"/>
        <v>795</v>
      </c>
      <c r="B795" s="1" t="s">
        <v>1667</v>
      </c>
      <c r="C795" s="1" t="s">
        <v>1328</v>
      </c>
    </row>
    <row r="796" spans="1:3" x14ac:dyDescent="0.25">
      <c r="A796" s="1">
        <f t="shared" si="12"/>
        <v>796</v>
      </c>
      <c r="B796" s="1" t="s">
        <v>1669</v>
      </c>
      <c r="C796" s="1" t="s">
        <v>1668</v>
      </c>
    </row>
    <row r="797" spans="1:3" x14ac:dyDescent="0.25">
      <c r="A797" s="1">
        <f t="shared" si="12"/>
        <v>797</v>
      </c>
      <c r="B797" s="1" t="s">
        <v>1670</v>
      </c>
      <c r="C797" s="1" t="s">
        <v>1058</v>
      </c>
    </row>
    <row r="798" spans="1:3" x14ac:dyDescent="0.25">
      <c r="A798" s="1">
        <f t="shared" si="12"/>
        <v>798</v>
      </c>
      <c r="B798" s="1" t="s">
        <v>1670</v>
      </c>
      <c r="C798" s="1" t="s">
        <v>949</v>
      </c>
    </row>
    <row r="799" spans="1:3" x14ac:dyDescent="0.25">
      <c r="A799" s="1">
        <f t="shared" si="12"/>
        <v>799</v>
      </c>
      <c r="B799" s="1" t="s">
        <v>1671</v>
      </c>
      <c r="C799" s="1" t="s">
        <v>1170</v>
      </c>
    </row>
    <row r="800" spans="1:3" x14ac:dyDescent="0.25">
      <c r="A800" s="1">
        <f t="shared" si="12"/>
        <v>800</v>
      </c>
      <c r="B800" s="1" t="s">
        <v>1672</v>
      </c>
      <c r="C800" s="1" t="s">
        <v>1079</v>
      </c>
    </row>
    <row r="801" spans="1:3" x14ac:dyDescent="0.25">
      <c r="A801" s="1">
        <f t="shared" si="12"/>
        <v>801</v>
      </c>
      <c r="B801" s="1" t="s">
        <v>1672</v>
      </c>
      <c r="C801" s="1" t="s">
        <v>1673</v>
      </c>
    </row>
    <row r="802" spans="1:3" x14ac:dyDescent="0.25">
      <c r="A802" s="1">
        <f t="shared" si="12"/>
        <v>802</v>
      </c>
      <c r="B802" s="1" t="s">
        <v>1675</v>
      </c>
      <c r="C802" s="1" t="s">
        <v>1674</v>
      </c>
    </row>
    <row r="803" spans="1:3" x14ac:dyDescent="0.25">
      <c r="A803" s="1">
        <f t="shared" si="12"/>
        <v>803</v>
      </c>
      <c r="B803" s="1" t="s">
        <v>1676</v>
      </c>
      <c r="C803" s="1" t="s">
        <v>1093</v>
      </c>
    </row>
    <row r="804" spans="1:3" x14ac:dyDescent="0.25">
      <c r="A804" s="1">
        <f t="shared" si="12"/>
        <v>804</v>
      </c>
      <c r="B804" s="1" t="s">
        <v>1677</v>
      </c>
      <c r="C804" s="1" t="s">
        <v>1019</v>
      </c>
    </row>
    <row r="805" spans="1:3" x14ac:dyDescent="0.25">
      <c r="A805" s="1">
        <f t="shared" si="12"/>
        <v>805</v>
      </c>
      <c r="B805" s="1" t="s">
        <v>1678</v>
      </c>
      <c r="C805" s="1" t="s">
        <v>941</v>
      </c>
    </row>
    <row r="806" spans="1:3" x14ac:dyDescent="0.25">
      <c r="A806" s="1">
        <f t="shared" si="12"/>
        <v>806</v>
      </c>
      <c r="B806" s="1" t="s">
        <v>1679</v>
      </c>
      <c r="C806" s="1" t="s">
        <v>938</v>
      </c>
    </row>
    <row r="807" spans="1:3" x14ac:dyDescent="0.25">
      <c r="A807" s="1">
        <f t="shared" si="12"/>
        <v>807</v>
      </c>
      <c r="B807" s="1" t="s">
        <v>1679</v>
      </c>
      <c r="C807" s="1" t="s">
        <v>1147</v>
      </c>
    </row>
    <row r="808" spans="1:3" x14ac:dyDescent="0.25">
      <c r="A808" s="1">
        <f t="shared" si="12"/>
        <v>808</v>
      </c>
      <c r="B808" s="1" t="s">
        <v>1680</v>
      </c>
      <c r="C808" s="1" t="s">
        <v>952</v>
      </c>
    </row>
    <row r="809" spans="1:3" x14ac:dyDescent="0.25">
      <c r="A809" s="1">
        <f t="shared" si="12"/>
        <v>809</v>
      </c>
      <c r="B809" s="1" t="s">
        <v>1681</v>
      </c>
      <c r="C809" s="1" t="s">
        <v>1174</v>
      </c>
    </row>
    <row r="810" spans="1:3" x14ac:dyDescent="0.25">
      <c r="A810" s="1">
        <f t="shared" si="12"/>
        <v>810</v>
      </c>
      <c r="B810" s="1" t="s">
        <v>1681</v>
      </c>
      <c r="C810" s="1" t="s">
        <v>1252</v>
      </c>
    </row>
    <row r="811" spans="1:3" x14ac:dyDescent="0.25">
      <c r="A811" s="1">
        <f t="shared" si="12"/>
        <v>811</v>
      </c>
      <c r="B811" s="1" t="s">
        <v>1682</v>
      </c>
      <c r="C811" s="1" t="s">
        <v>952</v>
      </c>
    </row>
    <row r="812" spans="1:3" x14ac:dyDescent="0.25">
      <c r="A812" s="1">
        <f t="shared" si="12"/>
        <v>812</v>
      </c>
      <c r="B812" s="1" t="s">
        <v>1681</v>
      </c>
      <c r="C812" s="1" t="s">
        <v>967</v>
      </c>
    </row>
    <row r="813" spans="1:3" x14ac:dyDescent="0.25">
      <c r="A813" s="1">
        <f t="shared" si="12"/>
        <v>813</v>
      </c>
      <c r="B813" s="1" t="s">
        <v>1681</v>
      </c>
      <c r="C813" s="1" t="s">
        <v>1330</v>
      </c>
    </row>
    <row r="814" spans="1:3" x14ac:dyDescent="0.25">
      <c r="A814" s="1">
        <f t="shared" si="12"/>
        <v>814</v>
      </c>
      <c r="B814" s="1" t="s">
        <v>1681</v>
      </c>
      <c r="C814" s="1" t="s">
        <v>1338</v>
      </c>
    </row>
    <row r="815" spans="1:3" x14ac:dyDescent="0.25">
      <c r="A815" s="1">
        <f t="shared" si="12"/>
        <v>815</v>
      </c>
      <c r="B815" s="1" t="s">
        <v>1682</v>
      </c>
      <c r="C815" s="1" t="s">
        <v>1683</v>
      </c>
    </row>
    <row r="816" spans="1:3" x14ac:dyDescent="0.25">
      <c r="A816" s="1">
        <f t="shared" si="12"/>
        <v>816</v>
      </c>
      <c r="B816" s="1" t="s">
        <v>1681</v>
      </c>
      <c r="C816" s="1" t="s">
        <v>1037</v>
      </c>
    </row>
    <row r="817" spans="1:3" x14ac:dyDescent="0.25">
      <c r="A817" s="1">
        <f t="shared" si="12"/>
        <v>817</v>
      </c>
      <c r="B817" s="1" t="s">
        <v>1684</v>
      </c>
      <c r="C817" s="1" t="s">
        <v>1478</v>
      </c>
    </row>
    <row r="818" spans="1:3" x14ac:dyDescent="0.25">
      <c r="A818" s="1">
        <f t="shared" si="12"/>
        <v>818</v>
      </c>
      <c r="B818" s="1" t="s">
        <v>1684</v>
      </c>
      <c r="C818" s="1" t="s">
        <v>1174</v>
      </c>
    </row>
    <row r="819" spans="1:3" x14ac:dyDescent="0.25">
      <c r="A819" s="1">
        <f t="shared" si="12"/>
        <v>819</v>
      </c>
      <c r="B819" s="1" t="s">
        <v>1684</v>
      </c>
      <c r="C819" s="1" t="s">
        <v>1629</v>
      </c>
    </row>
    <row r="820" spans="1:3" x14ac:dyDescent="0.25">
      <c r="A820" s="1">
        <f t="shared" si="12"/>
        <v>820</v>
      </c>
      <c r="B820" s="1" t="s">
        <v>1685</v>
      </c>
      <c r="C820" s="1" t="s">
        <v>942</v>
      </c>
    </row>
    <row r="821" spans="1:3" x14ac:dyDescent="0.25">
      <c r="A821" s="1">
        <f t="shared" si="12"/>
        <v>821</v>
      </c>
      <c r="B821" s="1" t="s">
        <v>1686</v>
      </c>
      <c r="C821" s="1" t="s">
        <v>1006</v>
      </c>
    </row>
    <row r="822" spans="1:3" x14ac:dyDescent="0.25">
      <c r="A822" s="1">
        <f t="shared" si="12"/>
        <v>822</v>
      </c>
      <c r="B822" s="1" t="s">
        <v>1686</v>
      </c>
      <c r="C822" s="1" t="s">
        <v>1687</v>
      </c>
    </row>
    <row r="823" spans="1:3" x14ac:dyDescent="0.25">
      <c r="A823" s="1">
        <f t="shared" si="12"/>
        <v>823</v>
      </c>
      <c r="B823" s="1" t="s">
        <v>1686</v>
      </c>
      <c r="C823" s="1" t="s">
        <v>989</v>
      </c>
    </row>
    <row r="824" spans="1:3" x14ac:dyDescent="0.25">
      <c r="A824" s="1">
        <f t="shared" si="12"/>
        <v>824</v>
      </c>
      <c r="B824" s="1" t="s">
        <v>1688</v>
      </c>
      <c r="C824" s="1" t="s">
        <v>1102</v>
      </c>
    </row>
    <row r="825" spans="1:3" x14ac:dyDescent="0.25">
      <c r="A825" s="1">
        <f t="shared" si="12"/>
        <v>825</v>
      </c>
      <c r="B825" s="1" t="s">
        <v>1689</v>
      </c>
      <c r="C825" s="1" t="s">
        <v>1182</v>
      </c>
    </row>
    <row r="826" spans="1:3" x14ac:dyDescent="0.25">
      <c r="A826" s="1">
        <f t="shared" si="12"/>
        <v>826</v>
      </c>
      <c r="B826" s="1" t="s">
        <v>1690</v>
      </c>
      <c r="C826" s="1" t="s">
        <v>995</v>
      </c>
    </row>
    <row r="827" spans="1:3" x14ac:dyDescent="0.25">
      <c r="A827" s="1">
        <f t="shared" si="12"/>
        <v>827</v>
      </c>
      <c r="B827" s="1" t="s">
        <v>1692</v>
      </c>
      <c r="C827" s="1" t="s">
        <v>1691</v>
      </c>
    </row>
    <row r="828" spans="1:3" x14ac:dyDescent="0.25">
      <c r="A828" s="1">
        <f t="shared" si="12"/>
        <v>828</v>
      </c>
      <c r="B828" s="1" t="s">
        <v>1694</v>
      </c>
      <c r="C828" s="1" t="s">
        <v>1693</v>
      </c>
    </row>
    <row r="829" spans="1:3" x14ac:dyDescent="0.25">
      <c r="A829" s="1">
        <f t="shared" si="12"/>
        <v>829</v>
      </c>
      <c r="B829" s="1" t="s">
        <v>1695</v>
      </c>
      <c r="C829" s="1" t="s">
        <v>1202</v>
      </c>
    </row>
    <row r="830" spans="1:3" x14ac:dyDescent="0.25">
      <c r="A830" s="1">
        <f t="shared" si="12"/>
        <v>830</v>
      </c>
      <c r="B830" s="1" t="s">
        <v>1696</v>
      </c>
      <c r="C830" s="1" t="s">
        <v>968</v>
      </c>
    </row>
    <row r="831" spans="1:3" x14ac:dyDescent="0.25">
      <c r="A831" s="1">
        <f t="shared" si="12"/>
        <v>831</v>
      </c>
      <c r="B831" s="1" t="s">
        <v>1697</v>
      </c>
      <c r="C831" s="1" t="s">
        <v>1028</v>
      </c>
    </row>
    <row r="832" spans="1:3" x14ac:dyDescent="0.25">
      <c r="A832" s="1">
        <f t="shared" si="12"/>
        <v>832</v>
      </c>
      <c r="B832" s="1" t="s">
        <v>1698</v>
      </c>
      <c r="C832" s="1" t="s">
        <v>1248</v>
      </c>
    </row>
    <row r="833" spans="1:3" x14ac:dyDescent="0.25">
      <c r="A833" s="1">
        <f t="shared" si="12"/>
        <v>833</v>
      </c>
      <c r="B833" s="1" t="s">
        <v>1700</v>
      </c>
      <c r="C833" s="1" t="s">
        <v>1699</v>
      </c>
    </row>
    <row r="834" spans="1:3" x14ac:dyDescent="0.25">
      <c r="A834" s="1">
        <f t="shared" si="12"/>
        <v>834</v>
      </c>
      <c r="B834" s="1" t="s">
        <v>1701</v>
      </c>
      <c r="C834" s="1" t="s">
        <v>1174</v>
      </c>
    </row>
    <row r="835" spans="1:3" x14ac:dyDescent="0.25">
      <c r="A835" s="1">
        <f t="shared" ref="A835:A898" si="13">A834+1</f>
        <v>835</v>
      </c>
      <c r="B835" s="1" t="s">
        <v>1701</v>
      </c>
      <c r="C835" s="1" t="s">
        <v>934</v>
      </c>
    </row>
    <row r="836" spans="1:3" x14ac:dyDescent="0.25">
      <c r="A836" s="1">
        <f t="shared" si="13"/>
        <v>836</v>
      </c>
      <c r="B836" s="1" t="s">
        <v>1702</v>
      </c>
      <c r="C836" s="1" t="s">
        <v>1058</v>
      </c>
    </row>
    <row r="837" spans="1:3" x14ac:dyDescent="0.25">
      <c r="A837" s="1">
        <f t="shared" si="13"/>
        <v>837</v>
      </c>
      <c r="B837" s="1" t="s">
        <v>1703</v>
      </c>
      <c r="C837" s="1" t="s">
        <v>949</v>
      </c>
    </row>
    <row r="838" spans="1:3" x14ac:dyDescent="0.25">
      <c r="A838" s="1">
        <f t="shared" si="13"/>
        <v>838</v>
      </c>
      <c r="B838" s="1" t="s">
        <v>1705</v>
      </c>
      <c r="C838" s="1" t="s">
        <v>1704</v>
      </c>
    </row>
    <row r="839" spans="1:3" x14ac:dyDescent="0.25">
      <c r="A839" s="1">
        <f t="shared" si="13"/>
        <v>839</v>
      </c>
      <c r="B839" s="1" t="s">
        <v>1701</v>
      </c>
      <c r="C839" s="1" t="s">
        <v>1055</v>
      </c>
    </row>
    <row r="840" spans="1:3" x14ac:dyDescent="0.25">
      <c r="A840" s="1">
        <f t="shared" si="13"/>
        <v>840</v>
      </c>
      <c r="B840" s="1" t="s">
        <v>1701</v>
      </c>
      <c r="C840" s="1" t="s">
        <v>1055</v>
      </c>
    </row>
    <row r="841" spans="1:3" x14ac:dyDescent="0.25">
      <c r="A841" s="1">
        <f t="shared" si="13"/>
        <v>841</v>
      </c>
      <c r="B841" s="1" t="s">
        <v>1701</v>
      </c>
      <c r="C841" s="1" t="s">
        <v>1706</v>
      </c>
    </row>
    <row r="842" spans="1:3" x14ac:dyDescent="0.25">
      <c r="A842" s="1">
        <f t="shared" si="13"/>
        <v>842</v>
      </c>
      <c r="B842" s="1" t="s">
        <v>1707</v>
      </c>
      <c r="C842" s="1" t="s">
        <v>942</v>
      </c>
    </row>
    <row r="843" spans="1:3" x14ac:dyDescent="0.25">
      <c r="A843" s="1">
        <f t="shared" si="13"/>
        <v>843</v>
      </c>
      <c r="B843" s="1" t="s">
        <v>1709</v>
      </c>
      <c r="C843" s="1" t="s">
        <v>1708</v>
      </c>
    </row>
    <row r="844" spans="1:3" x14ac:dyDescent="0.25">
      <c r="A844" s="1">
        <f t="shared" si="13"/>
        <v>844</v>
      </c>
      <c r="B844" s="1" t="s">
        <v>1711</v>
      </c>
      <c r="C844" s="1" t="s">
        <v>1710</v>
      </c>
    </row>
    <row r="845" spans="1:3" x14ac:dyDescent="0.25">
      <c r="A845" s="1">
        <f t="shared" si="13"/>
        <v>845</v>
      </c>
      <c r="B845" s="1" t="s">
        <v>1711</v>
      </c>
      <c r="C845" s="1" t="s">
        <v>967</v>
      </c>
    </row>
    <row r="846" spans="1:3" x14ac:dyDescent="0.25">
      <c r="A846" s="1">
        <f t="shared" si="13"/>
        <v>846</v>
      </c>
      <c r="B846" s="1" t="s">
        <v>1713</v>
      </c>
      <c r="C846" s="1" t="s">
        <v>1712</v>
      </c>
    </row>
    <row r="847" spans="1:3" x14ac:dyDescent="0.25">
      <c r="A847" s="1">
        <f t="shared" si="13"/>
        <v>847</v>
      </c>
      <c r="B847" s="1" t="s">
        <v>1714</v>
      </c>
      <c r="C847" s="1" t="s">
        <v>1174</v>
      </c>
    </row>
    <row r="848" spans="1:3" x14ac:dyDescent="0.25">
      <c r="A848" s="1">
        <f t="shared" si="13"/>
        <v>848</v>
      </c>
      <c r="B848" s="1" t="s">
        <v>1713</v>
      </c>
      <c r="C848" s="1" t="s">
        <v>1330</v>
      </c>
    </row>
    <row r="849" spans="1:3" x14ac:dyDescent="0.25">
      <c r="A849" s="1">
        <f t="shared" si="13"/>
        <v>849</v>
      </c>
      <c r="B849" s="1" t="s">
        <v>1713</v>
      </c>
      <c r="C849" s="1" t="s">
        <v>1198</v>
      </c>
    </row>
    <row r="850" spans="1:3" x14ac:dyDescent="0.25">
      <c r="A850" s="1">
        <f t="shared" si="13"/>
        <v>850</v>
      </c>
      <c r="B850" s="1" t="s">
        <v>1716</v>
      </c>
      <c r="C850" s="1" t="s">
        <v>1715</v>
      </c>
    </row>
    <row r="851" spans="1:3" x14ac:dyDescent="0.25">
      <c r="A851" s="1">
        <f t="shared" si="13"/>
        <v>851</v>
      </c>
      <c r="B851" s="1" t="s">
        <v>1717</v>
      </c>
      <c r="C851" s="1" t="s">
        <v>1254</v>
      </c>
    </row>
    <row r="852" spans="1:3" x14ac:dyDescent="0.25">
      <c r="A852" s="1">
        <f t="shared" si="13"/>
        <v>852</v>
      </c>
      <c r="B852" s="1" t="s">
        <v>1717</v>
      </c>
      <c r="C852" s="1" t="s">
        <v>928</v>
      </c>
    </row>
    <row r="853" spans="1:3" x14ac:dyDescent="0.25">
      <c r="A853" s="1">
        <f t="shared" si="13"/>
        <v>853</v>
      </c>
      <c r="B853" s="1" t="s">
        <v>1717</v>
      </c>
      <c r="C853" s="1" t="s">
        <v>1330</v>
      </c>
    </row>
    <row r="854" spans="1:3" x14ac:dyDescent="0.25">
      <c r="A854" s="1">
        <f t="shared" si="13"/>
        <v>854</v>
      </c>
      <c r="B854" s="1" t="s">
        <v>1719</v>
      </c>
      <c r="C854" s="1" t="s">
        <v>1718</v>
      </c>
    </row>
    <row r="855" spans="1:3" x14ac:dyDescent="0.25">
      <c r="A855" s="1">
        <f t="shared" si="13"/>
        <v>855</v>
      </c>
      <c r="B855" s="1" t="s">
        <v>1720</v>
      </c>
      <c r="C855" s="1" t="s">
        <v>1188</v>
      </c>
    </row>
    <row r="856" spans="1:3" x14ac:dyDescent="0.25">
      <c r="A856" s="1">
        <f t="shared" si="13"/>
        <v>856</v>
      </c>
      <c r="B856" s="1" t="s">
        <v>1721</v>
      </c>
      <c r="C856" s="1" t="s">
        <v>993</v>
      </c>
    </row>
    <row r="857" spans="1:3" x14ac:dyDescent="0.25">
      <c r="A857" s="1">
        <f t="shared" si="13"/>
        <v>857</v>
      </c>
      <c r="B857" s="1" t="s">
        <v>1722</v>
      </c>
      <c r="C857" s="1" t="s">
        <v>1174</v>
      </c>
    </row>
    <row r="858" spans="1:3" x14ac:dyDescent="0.25">
      <c r="A858" s="1">
        <f t="shared" si="13"/>
        <v>858</v>
      </c>
      <c r="B858" s="1" t="s">
        <v>1723</v>
      </c>
      <c r="C858" s="1" t="s">
        <v>947</v>
      </c>
    </row>
    <row r="859" spans="1:3" x14ac:dyDescent="0.25">
      <c r="A859" s="1">
        <f t="shared" si="13"/>
        <v>859</v>
      </c>
      <c r="B859" s="1" t="s">
        <v>1724</v>
      </c>
      <c r="C859" s="1" t="s">
        <v>925</v>
      </c>
    </row>
    <row r="860" spans="1:3" x14ac:dyDescent="0.25">
      <c r="A860" s="1">
        <f t="shared" si="13"/>
        <v>860</v>
      </c>
      <c r="B860" s="1" t="s">
        <v>1723</v>
      </c>
      <c r="C860" s="1" t="s">
        <v>1725</v>
      </c>
    </row>
    <row r="861" spans="1:3" x14ac:dyDescent="0.25">
      <c r="A861" s="1">
        <f t="shared" si="13"/>
        <v>861</v>
      </c>
      <c r="B861" s="1" t="s">
        <v>1723</v>
      </c>
      <c r="C861" s="1" t="s">
        <v>1389</v>
      </c>
    </row>
    <row r="862" spans="1:3" x14ac:dyDescent="0.25">
      <c r="A862" s="1">
        <f t="shared" si="13"/>
        <v>862</v>
      </c>
      <c r="B862" s="1" t="s">
        <v>1723</v>
      </c>
      <c r="C862" s="1" t="s">
        <v>1726</v>
      </c>
    </row>
    <row r="863" spans="1:3" x14ac:dyDescent="0.25">
      <c r="A863" s="1">
        <f t="shared" si="13"/>
        <v>863</v>
      </c>
      <c r="B863" s="1" t="s">
        <v>1723</v>
      </c>
      <c r="C863" s="1" t="s">
        <v>1198</v>
      </c>
    </row>
    <row r="864" spans="1:3" x14ac:dyDescent="0.25">
      <c r="A864" s="1">
        <f t="shared" si="13"/>
        <v>864</v>
      </c>
      <c r="B864" s="1" t="s">
        <v>1723</v>
      </c>
      <c r="C864" s="1" t="s">
        <v>1715</v>
      </c>
    </row>
    <row r="865" spans="1:3" x14ac:dyDescent="0.25">
      <c r="A865" s="1">
        <f t="shared" si="13"/>
        <v>865</v>
      </c>
      <c r="B865" s="1" t="s">
        <v>1723</v>
      </c>
      <c r="C865" s="1" t="s">
        <v>1475</v>
      </c>
    </row>
    <row r="866" spans="1:3" x14ac:dyDescent="0.25">
      <c r="A866" s="1">
        <f t="shared" si="13"/>
        <v>866</v>
      </c>
      <c r="B866" s="1" t="s">
        <v>1723</v>
      </c>
      <c r="C866" s="1" t="s">
        <v>1727</v>
      </c>
    </row>
    <row r="867" spans="1:3" x14ac:dyDescent="0.25">
      <c r="A867" s="1">
        <f t="shared" si="13"/>
        <v>867</v>
      </c>
      <c r="B867" s="1" t="s">
        <v>1728</v>
      </c>
      <c r="C867" s="1" t="s">
        <v>1174</v>
      </c>
    </row>
    <row r="868" spans="1:3" x14ac:dyDescent="0.25">
      <c r="A868" s="1">
        <f t="shared" si="13"/>
        <v>868</v>
      </c>
      <c r="B868" s="1" t="s">
        <v>1728</v>
      </c>
      <c r="C868" s="1" t="s">
        <v>941</v>
      </c>
    </row>
    <row r="869" spans="1:3" x14ac:dyDescent="0.25">
      <c r="A869" s="1">
        <f t="shared" si="13"/>
        <v>869</v>
      </c>
      <c r="B869" s="1" t="s">
        <v>1728</v>
      </c>
      <c r="C869" s="1" t="s">
        <v>1028</v>
      </c>
    </row>
    <row r="870" spans="1:3" x14ac:dyDescent="0.25">
      <c r="A870" s="1">
        <f t="shared" si="13"/>
        <v>870</v>
      </c>
      <c r="B870" s="1" t="s">
        <v>1728</v>
      </c>
      <c r="C870" s="1" t="s">
        <v>1072</v>
      </c>
    </row>
    <row r="871" spans="1:3" x14ac:dyDescent="0.25">
      <c r="A871" s="1">
        <f t="shared" si="13"/>
        <v>871</v>
      </c>
      <c r="B871" s="1" t="s">
        <v>1729</v>
      </c>
      <c r="C871" s="1" t="s">
        <v>947</v>
      </c>
    </row>
    <row r="872" spans="1:3" x14ac:dyDescent="0.25">
      <c r="A872" s="1">
        <f t="shared" si="13"/>
        <v>872</v>
      </c>
      <c r="B872" s="1" t="s">
        <v>1730</v>
      </c>
      <c r="C872" s="1" t="s">
        <v>974</v>
      </c>
    </row>
    <row r="873" spans="1:3" x14ac:dyDescent="0.25">
      <c r="A873" s="1">
        <f t="shared" si="13"/>
        <v>873</v>
      </c>
      <c r="B873" s="1" t="s">
        <v>1730</v>
      </c>
      <c r="C873" s="1" t="s">
        <v>1027</v>
      </c>
    </row>
    <row r="874" spans="1:3" x14ac:dyDescent="0.25">
      <c r="A874" s="1">
        <f t="shared" si="13"/>
        <v>874</v>
      </c>
      <c r="B874" s="1" t="s">
        <v>1730</v>
      </c>
      <c r="C874" s="1" t="s">
        <v>1147</v>
      </c>
    </row>
    <row r="875" spans="1:3" x14ac:dyDescent="0.25">
      <c r="A875" s="1">
        <f t="shared" si="13"/>
        <v>875</v>
      </c>
      <c r="B875" s="1" t="s">
        <v>1730</v>
      </c>
      <c r="C875" s="1" t="s">
        <v>989</v>
      </c>
    </row>
    <row r="876" spans="1:3" x14ac:dyDescent="0.25">
      <c r="A876" s="1">
        <f t="shared" si="13"/>
        <v>876</v>
      </c>
      <c r="B876" s="1" t="s">
        <v>1731</v>
      </c>
      <c r="C876" s="1" t="s">
        <v>1545</v>
      </c>
    </row>
    <row r="877" spans="1:3" x14ac:dyDescent="0.25">
      <c r="A877" s="1">
        <f t="shared" si="13"/>
        <v>877</v>
      </c>
      <c r="B877" s="1" t="s">
        <v>1731</v>
      </c>
      <c r="C877" s="1" t="s">
        <v>1732</v>
      </c>
    </row>
    <row r="878" spans="1:3" x14ac:dyDescent="0.25">
      <c r="A878" s="1">
        <f t="shared" si="13"/>
        <v>878</v>
      </c>
      <c r="B878" s="1" t="s">
        <v>1733</v>
      </c>
      <c r="C878" s="1" t="s">
        <v>1015</v>
      </c>
    </row>
    <row r="879" spans="1:3" x14ac:dyDescent="0.25">
      <c r="A879" s="1">
        <f t="shared" si="13"/>
        <v>879</v>
      </c>
      <c r="B879" s="1" t="s">
        <v>1734</v>
      </c>
      <c r="C879" s="1" t="s">
        <v>934</v>
      </c>
    </row>
    <row r="880" spans="1:3" x14ac:dyDescent="0.25">
      <c r="A880" s="1">
        <f t="shared" si="13"/>
        <v>880</v>
      </c>
      <c r="B880" s="1" t="s">
        <v>1735</v>
      </c>
      <c r="C880" s="1" t="s">
        <v>1014</v>
      </c>
    </row>
    <row r="881" spans="1:3" x14ac:dyDescent="0.25">
      <c r="A881" s="1">
        <f t="shared" si="13"/>
        <v>881</v>
      </c>
      <c r="B881" s="1" t="s">
        <v>1735</v>
      </c>
      <c r="C881" s="1" t="s">
        <v>952</v>
      </c>
    </row>
    <row r="882" spans="1:3" x14ac:dyDescent="0.25">
      <c r="A882" s="1">
        <f t="shared" si="13"/>
        <v>882</v>
      </c>
      <c r="B882" s="1" t="s">
        <v>1735</v>
      </c>
      <c r="C882" s="1" t="s">
        <v>1016</v>
      </c>
    </row>
    <row r="883" spans="1:3" x14ac:dyDescent="0.25">
      <c r="A883" s="1">
        <f t="shared" si="13"/>
        <v>883</v>
      </c>
      <c r="B883" s="1" t="s">
        <v>1735</v>
      </c>
      <c r="C883" s="1" t="s">
        <v>1174</v>
      </c>
    </row>
    <row r="884" spans="1:3" x14ac:dyDescent="0.25">
      <c r="A884" s="1">
        <f t="shared" si="13"/>
        <v>884</v>
      </c>
      <c r="B884" s="1" t="s">
        <v>1735</v>
      </c>
      <c r="C884" s="1" t="s">
        <v>1182</v>
      </c>
    </row>
    <row r="885" spans="1:3" x14ac:dyDescent="0.25">
      <c r="A885" s="1">
        <f t="shared" si="13"/>
        <v>885</v>
      </c>
      <c r="B885" s="1" t="s">
        <v>1735</v>
      </c>
      <c r="C885" s="1" t="s">
        <v>934</v>
      </c>
    </row>
    <row r="886" spans="1:3" x14ac:dyDescent="0.25">
      <c r="A886" s="1">
        <f t="shared" si="13"/>
        <v>886</v>
      </c>
      <c r="B886" s="1" t="s">
        <v>1737</v>
      </c>
      <c r="C886" s="1" t="s">
        <v>1736</v>
      </c>
    </row>
    <row r="887" spans="1:3" x14ac:dyDescent="0.25">
      <c r="A887" s="1">
        <f t="shared" si="13"/>
        <v>887</v>
      </c>
      <c r="B887" s="1" t="s">
        <v>1735</v>
      </c>
      <c r="C887" s="1" t="s">
        <v>1091</v>
      </c>
    </row>
    <row r="888" spans="1:3" x14ac:dyDescent="0.25">
      <c r="A888" s="1">
        <f t="shared" si="13"/>
        <v>888</v>
      </c>
      <c r="B888" s="1" t="s">
        <v>1737</v>
      </c>
      <c r="C888" s="1" t="s">
        <v>930</v>
      </c>
    </row>
    <row r="889" spans="1:3" x14ac:dyDescent="0.25">
      <c r="A889" s="1">
        <f t="shared" si="13"/>
        <v>889</v>
      </c>
      <c r="B889" s="1" t="s">
        <v>1735</v>
      </c>
      <c r="C889" s="1" t="s">
        <v>1738</v>
      </c>
    </row>
    <row r="890" spans="1:3" x14ac:dyDescent="0.25">
      <c r="A890" s="1">
        <f t="shared" si="13"/>
        <v>890</v>
      </c>
      <c r="B890" s="1" t="s">
        <v>1735</v>
      </c>
      <c r="C890" s="1" t="s">
        <v>949</v>
      </c>
    </row>
    <row r="891" spans="1:3" x14ac:dyDescent="0.25">
      <c r="A891" s="1">
        <f t="shared" si="13"/>
        <v>891</v>
      </c>
      <c r="B891" s="1" t="s">
        <v>1735</v>
      </c>
      <c r="C891" s="1" t="s">
        <v>949</v>
      </c>
    </row>
    <row r="892" spans="1:3" x14ac:dyDescent="0.25">
      <c r="A892" s="1">
        <f t="shared" si="13"/>
        <v>892</v>
      </c>
      <c r="B892" s="1" t="s">
        <v>1735</v>
      </c>
      <c r="C892" s="1" t="s">
        <v>1739</v>
      </c>
    </row>
    <row r="893" spans="1:3" x14ac:dyDescent="0.25">
      <c r="A893" s="1">
        <f t="shared" si="13"/>
        <v>893</v>
      </c>
      <c r="B893" s="1" t="s">
        <v>1735</v>
      </c>
      <c r="C893" s="1" t="s">
        <v>1740</v>
      </c>
    </row>
    <row r="894" spans="1:3" x14ac:dyDescent="0.25">
      <c r="A894" s="1">
        <f t="shared" si="13"/>
        <v>894</v>
      </c>
      <c r="B894" s="1" t="s">
        <v>1735</v>
      </c>
      <c r="C894" s="1" t="s">
        <v>1254</v>
      </c>
    </row>
    <row r="895" spans="1:3" x14ac:dyDescent="0.25">
      <c r="A895" s="1">
        <f t="shared" si="13"/>
        <v>895</v>
      </c>
      <c r="B895" s="1" t="s">
        <v>1735</v>
      </c>
      <c r="C895" s="1" t="s">
        <v>928</v>
      </c>
    </row>
    <row r="896" spans="1:3" x14ac:dyDescent="0.25">
      <c r="A896" s="1">
        <f t="shared" si="13"/>
        <v>896</v>
      </c>
      <c r="B896" s="1" t="s">
        <v>1735</v>
      </c>
      <c r="C896" s="1" t="s">
        <v>1741</v>
      </c>
    </row>
    <row r="897" spans="1:3" x14ac:dyDescent="0.25">
      <c r="A897" s="1">
        <f t="shared" si="13"/>
        <v>897</v>
      </c>
      <c r="B897" s="1" t="s">
        <v>1735</v>
      </c>
      <c r="C897" s="1" t="s">
        <v>1333</v>
      </c>
    </row>
    <row r="898" spans="1:3" x14ac:dyDescent="0.25">
      <c r="A898" s="1">
        <f t="shared" si="13"/>
        <v>898</v>
      </c>
      <c r="B898" s="1" t="s">
        <v>1735</v>
      </c>
      <c r="C898" s="1" t="s">
        <v>1742</v>
      </c>
    </row>
    <row r="899" spans="1:3" x14ac:dyDescent="0.25">
      <c r="A899" s="1">
        <f t="shared" ref="A899:A962" si="14">A898+1</f>
        <v>899</v>
      </c>
      <c r="B899" s="1" t="s">
        <v>1735</v>
      </c>
      <c r="C899" s="1" t="s">
        <v>1026</v>
      </c>
    </row>
    <row r="900" spans="1:3" x14ac:dyDescent="0.25">
      <c r="A900" s="1">
        <f t="shared" si="14"/>
        <v>900</v>
      </c>
      <c r="B900" s="1" t="s">
        <v>1735</v>
      </c>
      <c r="C900" s="1" t="s">
        <v>1028</v>
      </c>
    </row>
    <row r="901" spans="1:3" x14ac:dyDescent="0.25">
      <c r="A901" s="1">
        <f t="shared" si="14"/>
        <v>901</v>
      </c>
      <c r="B901" s="1" t="s">
        <v>1737</v>
      </c>
      <c r="C901" s="1" t="s">
        <v>1743</v>
      </c>
    </row>
    <row r="902" spans="1:3" x14ac:dyDescent="0.25">
      <c r="A902" s="1">
        <f t="shared" si="14"/>
        <v>902</v>
      </c>
      <c r="B902" s="1" t="s">
        <v>1735</v>
      </c>
      <c r="C902" s="1" t="s">
        <v>1291</v>
      </c>
    </row>
    <row r="903" spans="1:3" x14ac:dyDescent="0.25">
      <c r="A903" s="1">
        <f t="shared" si="14"/>
        <v>903</v>
      </c>
      <c r="B903" s="1" t="s">
        <v>1735</v>
      </c>
      <c r="C903" s="1" t="s">
        <v>1744</v>
      </c>
    </row>
    <row r="904" spans="1:3" x14ac:dyDescent="0.25">
      <c r="A904" s="1">
        <f t="shared" si="14"/>
        <v>904</v>
      </c>
      <c r="B904" s="1" t="s">
        <v>1735</v>
      </c>
      <c r="C904" s="1" t="s">
        <v>1072</v>
      </c>
    </row>
    <row r="905" spans="1:3" x14ac:dyDescent="0.25">
      <c r="A905" s="1">
        <f t="shared" si="14"/>
        <v>905</v>
      </c>
      <c r="B905" s="1" t="s">
        <v>1735</v>
      </c>
      <c r="C905" s="1" t="s">
        <v>1147</v>
      </c>
    </row>
    <row r="906" spans="1:3" x14ac:dyDescent="0.25">
      <c r="A906" s="1">
        <f t="shared" si="14"/>
        <v>906</v>
      </c>
      <c r="B906" s="1" t="s">
        <v>1735</v>
      </c>
      <c r="C906" s="1" t="s">
        <v>1745</v>
      </c>
    </row>
    <row r="907" spans="1:3" x14ac:dyDescent="0.25">
      <c r="A907" s="1">
        <f t="shared" si="14"/>
        <v>907</v>
      </c>
      <c r="B907" s="1" t="s">
        <v>1746</v>
      </c>
      <c r="C907" s="1" t="s">
        <v>977</v>
      </c>
    </row>
    <row r="908" spans="1:3" x14ac:dyDescent="0.25">
      <c r="A908" s="1">
        <f t="shared" si="14"/>
        <v>908</v>
      </c>
      <c r="B908" s="1" t="s">
        <v>1735</v>
      </c>
      <c r="C908" s="1" t="s">
        <v>1747</v>
      </c>
    </row>
    <row r="909" spans="1:3" x14ac:dyDescent="0.25">
      <c r="A909" s="1">
        <f t="shared" si="14"/>
        <v>909</v>
      </c>
      <c r="B909" s="1" t="s">
        <v>1748</v>
      </c>
      <c r="C909" s="1" t="s">
        <v>1718</v>
      </c>
    </row>
    <row r="910" spans="1:3" x14ac:dyDescent="0.25">
      <c r="A910" s="1">
        <f t="shared" si="14"/>
        <v>910</v>
      </c>
      <c r="B910" s="1" t="s">
        <v>1748</v>
      </c>
      <c r="C910" s="1" t="s">
        <v>1749</v>
      </c>
    </row>
    <row r="911" spans="1:3" x14ac:dyDescent="0.25">
      <c r="A911" s="1">
        <f t="shared" si="14"/>
        <v>911</v>
      </c>
      <c r="B911" s="1" t="s">
        <v>1748</v>
      </c>
      <c r="C911" s="1" t="s">
        <v>1576</v>
      </c>
    </row>
    <row r="912" spans="1:3" x14ac:dyDescent="0.25">
      <c r="A912" s="1">
        <f t="shared" si="14"/>
        <v>912</v>
      </c>
      <c r="B912" s="1" t="s">
        <v>1748</v>
      </c>
      <c r="C912" s="1" t="s">
        <v>1483</v>
      </c>
    </row>
    <row r="913" spans="1:3" x14ac:dyDescent="0.25">
      <c r="A913" s="1">
        <f t="shared" si="14"/>
        <v>913</v>
      </c>
      <c r="B913" s="1" t="s">
        <v>1748</v>
      </c>
      <c r="C913" s="1" t="s">
        <v>1129</v>
      </c>
    </row>
    <row r="914" spans="1:3" x14ac:dyDescent="0.25">
      <c r="A914" s="1">
        <f t="shared" si="14"/>
        <v>914</v>
      </c>
      <c r="B914" s="1" t="s">
        <v>1750</v>
      </c>
      <c r="C914" s="1" t="s">
        <v>1283</v>
      </c>
    </row>
    <row r="915" spans="1:3" x14ac:dyDescent="0.25">
      <c r="A915" s="1">
        <f t="shared" si="14"/>
        <v>915</v>
      </c>
      <c r="B915" s="1" t="s">
        <v>1751</v>
      </c>
      <c r="C915" s="1" t="s">
        <v>967</v>
      </c>
    </row>
    <row r="916" spans="1:3" x14ac:dyDescent="0.25">
      <c r="A916" s="1">
        <f t="shared" si="14"/>
        <v>916</v>
      </c>
      <c r="B916" s="1" t="s">
        <v>1752</v>
      </c>
      <c r="C916" s="1" t="s">
        <v>930</v>
      </c>
    </row>
    <row r="917" spans="1:3" x14ac:dyDescent="0.25">
      <c r="A917" s="1">
        <f t="shared" si="14"/>
        <v>917</v>
      </c>
      <c r="B917" s="1" t="s">
        <v>1753</v>
      </c>
      <c r="C917" s="1" t="s">
        <v>1079</v>
      </c>
    </row>
    <row r="918" spans="1:3" x14ac:dyDescent="0.25">
      <c r="A918" s="1">
        <f t="shared" si="14"/>
        <v>918</v>
      </c>
      <c r="B918" s="1" t="s">
        <v>1755</v>
      </c>
      <c r="C918" s="1" t="s">
        <v>1754</v>
      </c>
    </row>
    <row r="919" spans="1:3" x14ac:dyDescent="0.25">
      <c r="A919" s="1">
        <f t="shared" si="14"/>
        <v>919</v>
      </c>
      <c r="B919" s="1" t="s">
        <v>1756</v>
      </c>
      <c r="C919" s="1" t="s">
        <v>1712</v>
      </c>
    </row>
    <row r="920" spans="1:3" x14ac:dyDescent="0.25">
      <c r="A920" s="1">
        <f t="shared" si="14"/>
        <v>920</v>
      </c>
      <c r="B920" s="1" t="s">
        <v>1756</v>
      </c>
      <c r="C920" s="1" t="s">
        <v>1019</v>
      </c>
    </row>
    <row r="921" spans="1:3" x14ac:dyDescent="0.25">
      <c r="A921" s="1">
        <f t="shared" si="14"/>
        <v>921</v>
      </c>
      <c r="B921" s="1" t="s">
        <v>1758</v>
      </c>
      <c r="C921" s="1" t="s">
        <v>1757</v>
      </c>
    </row>
    <row r="922" spans="1:3" x14ac:dyDescent="0.25">
      <c r="A922" s="1">
        <f t="shared" si="14"/>
        <v>922</v>
      </c>
      <c r="B922" s="1" t="s">
        <v>1760</v>
      </c>
      <c r="C922" s="1" t="s">
        <v>1759</v>
      </c>
    </row>
    <row r="923" spans="1:3" x14ac:dyDescent="0.25">
      <c r="A923" s="1">
        <f t="shared" si="14"/>
        <v>923</v>
      </c>
      <c r="B923" s="1" t="s">
        <v>1762</v>
      </c>
      <c r="C923" s="1" t="s">
        <v>1761</v>
      </c>
    </row>
    <row r="924" spans="1:3" x14ac:dyDescent="0.25">
      <c r="A924" s="1">
        <f t="shared" si="14"/>
        <v>924</v>
      </c>
      <c r="B924" s="1" t="s">
        <v>1763</v>
      </c>
      <c r="C924" s="1" t="s">
        <v>944</v>
      </c>
    </row>
    <row r="925" spans="1:3" x14ac:dyDescent="0.25">
      <c r="A925" s="1">
        <f t="shared" si="14"/>
        <v>925</v>
      </c>
      <c r="B925" s="1" t="s">
        <v>1764</v>
      </c>
      <c r="C925" s="1" t="s">
        <v>1016</v>
      </c>
    </row>
    <row r="926" spans="1:3" x14ac:dyDescent="0.25">
      <c r="A926" s="1">
        <f t="shared" si="14"/>
        <v>926</v>
      </c>
      <c r="B926" s="1" t="s">
        <v>1764</v>
      </c>
      <c r="C926" s="1" t="s">
        <v>1016</v>
      </c>
    </row>
    <row r="927" spans="1:3" x14ac:dyDescent="0.25">
      <c r="A927" s="1">
        <f t="shared" si="14"/>
        <v>927</v>
      </c>
      <c r="B927" s="1" t="s">
        <v>1497</v>
      </c>
      <c r="C927" s="1" t="s">
        <v>928</v>
      </c>
    </row>
    <row r="928" spans="1:3" x14ac:dyDescent="0.25">
      <c r="A928" s="1">
        <f t="shared" si="14"/>
        <v>928</v>
      </c>
      <c r="B928" s="1" t="s">
        <v>1497</v>
      </c>
      <c r="C928" s="1" t="s">
        <v>921</v>
      </c>
    </row>
    <row r="929" spans="1:3" x14ac:dyDescent="0.25">
      <c r="A929" s="1">
        <f t="shared" si="14"/>
        <v>929</v>
      </c>
      <c r="B929" s="1" t="s">
        <v>1497</v>
      </c>
      <c r="C929" s="1" t="s">
        <v>952</v>
      </c>
    </row>
    <row r="930" spans="1:3" x14ac:dyDescent="0.25">
      <c r="A930" s="1">
        <f t="shared" si="14"/>
        <v>930</v>
      </c>
      <c r="B930" s="1" t="s">
        <v>1497</v>
      </c>
      <c r="C930" s="1" t="s">
        <v>952</v>
      </c>
    </row>
    <row r="931" spans="1:3" x14ac:dyDescent="0.25">
      <c r="A931" s="1">
        <f t="shared" si="14"/>
        <v>931</v>
      </c>
      <c r="B931" s="1" t="s">
        <v>1497</v>
      </c>
      <c r="C931" s="1" t="s">
        <v>1016</v>
      </c>
    </row>
    <row r="932" spans="1:3" x14ac:dyDescent="0.25">
      <c r="A932" s="1">
        <f t="shared" si="14"/>
        <v>932</v>
      </c>
      <c r="B932" s="1" t="s">
        <v>1497</v>
      </c>
      <c r="C932" s="1" t="s">
        <v>1019</v>
      </c>
    </row>
    <row r="933" spans="1:3" x14ac:dyDescent="0.25">
      <c r="A933" s="1">
        <f t="shared" si="14"/>
        <v>933</v>
      </c>
      <c r="B933" s="1" t="s">
        <v>1497</v>
      </c>
      <c r="C933" s="1" t="s">
        <v>949</v>
      </c>
    </row>
    <row r="934" spans="1:3" x14ac:dyDescent="0.25">
      <c r="A934" s="1">
        <f t="shared" si="14"/>
        <v>934</v>
      </c>
      <c r="B934" s="1" t="s">
        <v>1766</v>
      </c>
      <c r="C934" s="1" t="s">
        <v>1765</v>
      </c>
    </row>
    <row r="935" spans="1:3" x14ac:dyDescent="0.25">
      <c r="A935" s="1">
        <f t="shared" si="14"/>
        <v>935</v>
      </c>
      <c r="B935" s="1" t="s">
        <v>1497</v>
      </c>
      <c r="C935" s="1" t="s">
        <v>1262</v>
      </c>
    </row>
    <row r="936" spans="1:3" x14ac:dyDescent="0.25">
      <c r="A936" s="1">
        <f t="shared" si="14"/>
        <v>936</v>
      </c>
      <c r="B936" s="1" t="s">
        <v>1497</v>
      </c>
      <c r="C936" s="1" t="s">
        <v>1006</v>
      </c>
    </row>
    <row r="937" spans="1:3" x14ac:dyDescent="0.25">
      <c r="A937" s="1">
        <f t="shared" si="14"/>
        <v>937</v>
      </c>
      <c r="B937" s="1" t="s">
        <v>1497</v>
      </c>
      <c r="C937" s="1" t="s">
        <v>968</v>
      </c>
    </row>
    <row r="938" spans="1:3" x14ac:dyDescent="0.25">
      <c r="A938" s="1">
        <f t="shared" si="14"/>
        <v>938</v>
      </c>
      <c r="B938" s="1" t="s">
        <v>1767</v>
      </c>
      <c r="C938" s="1" t="s">
        <v>1077</v>
      </c>
    </row>
    <row r="939" spans="1:3" x14ac:dyDescent="0.25">
      <c r="A939" s="1">
        <f t="shared" si="14"/>
        <v>939</v>
      </c>
      <c r="B939" s="1" t="s">
        <v>1497</v>
      </c>
      <c r="C939" s="1" t="s">
        <v>1768</v>
      </c>
    </row>
    <row r="940" spans="1:3" x14ac:dyDescent="0.25">
      <c r="A940" s="1">
        <f t="shared" si="14"/>
        <v>940</v>
      </c>
      <c r="B940" s="1" t="s">
        <v>1497</v>
      </c>
      <c r="C940" s="1" t="s">
        <v>1768</v>
      </c>
    </row>
    <row r="941" spans="1:3" x14ac:dyDescent="0.25">
      <c r="A941" s="1">
        <f t="shared" si="14"/>
        <v>941</v>
      </c>
      <c r="B941" s="1" t="s">
        <v>1769</v>
      </c>
      <c r="C941" s="1" t="s">
        <v>995</v>
      </c>
    </row>
    <row r="942" spans="1:3" x14ac:dyDescent="0.25">
      <c r="A942" s="1">
        <f t="shared" si="14"/>
        <v>942</v>
      </c>
      <c r="B942" s="1" t="s">
        <v>1497</v>
      </c>
      <c r="C942" s="1" t="s">
        <v>1519</v>
      </c>
    </row>
    <row r="943" spans="1:3" x14ac:dyDescent="0.25">
      <c r="A943" s="1">
        <f t="shared" si="14"/>
        <v>943</v>
      </c>
      <c r="B943" s="1" t="s">
        <v>1497</v>
      </c>
      <c r="C943" s="1" t="s">
        <v>1028</v>
      </c>
    </row>
    <row r="944" spans="1:3" x14ac:dyDescent="0.25">
      <c r="A944" s="1">
        <f t="shared" si="14"/>
        <v>944</v>
      </c>
      <c r="B944" s="1" t="s">
        <v>1497</v>
      </c>
      <c r="C944" s="1" t="s">
        <v>1056</v>
      </c>
    </row>
    <row r="945" spans="1:3" x14ac:dyDescent="0.25">
      <c r="A945" s="1">
        <f t="shared" si="14"/>
        <v>945</v>
      </c>
      <c r="B945" s="1" t="s">
        <v>1497</v>
      </c>
      <c r="C945" s="1" t="s">
        <v>1512</v>
      </c>
    </row>
    <row r="946" spans="1:3" x14ac:dyDescent="0.25">
      <c r="A946" s="1">
        <f t="shared" si="14"/>
        <v>946</v>
      </c>
      <c r="B946" s="1" t="s">
        <v>1767</v>
      </c>
      <c r="C946" s="1" t="s">
        <v>1770</v>
      </c>
    </row>
    <row r="947" spans="1:3" x14ac:dyDescent="0.25">
      <c r="A947" s="1">
        <f t="shared" si="14"/>
        <v>947</v>
      </c>
      <c r="B947" s="1" t="s">
        <v>1771</v>
      </c>
      <c r="C947" s="1" t="s">
        <v>1270</v>
      </c>
    </row>
    <row r="948" spans="1:3" x14ac:dyDescent="0.25">
      <c r="A948" s="1">
        <f t="shared" si="14"/>
        <v>948</v>
      </c>
      <c r="B948" s="1" t="s">
        <v>1773</v>
      </c>
      <c r="C948" s="1" t="s">
        <v>1772</v>
      </c>
    </row>
    <row r="949" spans="1:3" x14ac:dyDescent="0.25">
      <c r="A949" s="1">
        <f t="shared" si="14"/>
        <v>949</v>
      </c>
      <c r="B949" s="1" t="s">
        <v>1771</v>
      </c>
      <c r="C949" s="1" t="s">
        <v>975</v>
      </c>
    </row>
    <row r="950" spans="1:3" x14ac:dyDescent="0.25">
      <c r="A950" s="1">
        <f t="shared" si="14"/>
        <v>950</v>
      </c>
      <c r="B950" s="1" t="s">
        <v>1771</v>
      </c>
      <c r="C950" s="1" t="s">
        <v>1774</v>
      </c>
    </row>
    <row r="951" spans="1:3" x14ac:dyDescent="0.25">
      <c r="A951" s="1">
        <f t="shared" si="14"/>
        <v>951</v>
      </c>
      <c r="B951" s="1" t="s">
        <v>1771</v>
      </c>
      <c r="C951" s="1" t="s">
        <v>1775</v>
      </c>
    </row>
    <row r="952" spans="1:3" x14ac:dyDescent="0.25">
      <c r="A952" s="1">
        <f t="shared" si="14"/>
        <v>952</v>
      </c>
      <c r="B952" s="1" t="s">
        <v>1764</v>
      </c>
      <c r="C952" s="1" t="s">
        <v>942</v>
      </c>
    </row>
    <row r="953" spans="1:3" x14ac:dyDescent="0.25">
      <c r="A953" s="1">
        <f t="shared" si="14"/>
        <v>953</v>
      </c>
      <c r="B953" s="1" t="s">
        <v>1777</v>
      </c>
      <c r="C953" s="1" t="s">
        <v>1776</v>
      </c>
    </row>
    <row r="954" spans="1:3" x14ac:dyDescent="0.25">
      <c r="A954" s="1">
        <f t="shared" si="14"/>
        <v>954</v>
      </c>
      <c r="B954" s="1" t="s">
        <v>1778</v>
      </c>
      <c r="C954" s="1" t="s">
        <v>930</v>
      </c>
    </row>
    <row r="955" spans="1:3" x14ac:dyDescent="0.25">
      <c r="A955" s="1">
        <f t="shared" si="14"/>
        <v>955</v>
      </c>
      <c r="B955" s="1" t="s">
        <v>1777</v>
      </c>
      <c r="C955" s="1" t="s">
        <v>949</v>
      </c>
    </row>
    <row r="956" spans="1:3" x14ac:dyDescent="0.25">
      <c r="A956" s="1">
        <f t="shared" si="14"/>
        <v>956</v>
      </c>
      <c r="B956" s="1" t="s">
        <v>1779</v>
      </c>
      <c r="C956" s="1" t="s">
        <v>949</v>
      </c>
    </row>
    <row r="957" spans="1:3" x14ac:dyDescent="0.25">
      <c r="A957" s="1">
        <f t="shared" si="14"/>
        <v>957</v>
      </c>
      <c r="B957" s="1" t="s">
        <v>1779</v>
      </c>
      <c r="C957" s="1" t="s">
        <v>1028</v>
      </c>
    </row>
    <row r="958" spans="1:3" x14ac:dyDescent="0.25">
      <c r="A958" s="1">
        <f t="shared" si="14"/>
        <v>958</v>
      </c>
      <c r="B958" s="1" t="s">
        <v>1779</v>
      </c>
      <c r="C958" s="1" t="s">
        <v>977</v>
      </c>
    </row>
    <row r="959" spans="1:3" x14ac:dyDescent="0.25">
      <c r="A959" s="1">
        <f t="shared" si="14"/>
        <v>959</v>
      </c>
      <c r="B959" s="1" t="s">
        <v>1764</v>
      </c>
      <c r="C959" s="1" t="s">
        <v>1142</v>
      </c>
    </row>
    <row r="960" spans="1:3" x14ac:dyDescent="0.25">
      <c r="A960" s="1">
        <f t="shared" si="14"/>
        <v>960</v>
      </c>
      <c r="B960" s="1" t="s">
        <v>1764</v>
      </c>
      <c r="C960" s="1" t="s">
        <v>1055</v>
      </c>
    </row>
    <row r="961" spans="1:3" x14ac:dyDescent="0.25">
      <c r="A961" s="1">
        <f t="shared" si="14"/>
        <v>961</v>
      </c>
      <c r="B961" s="1" t="s">
        <v>1780</v>
      </c>
      <c r="C961" s="1" t="s">
        <v>930</v>
      </c>
    </row>
    <row r="962" spans="1:3" x14ac:dyDescent="0.25">
      <c r="A962" s="1">
        <f t="shared" si="14"/>
        <v>962</v>
      </c>
      <c r="B962" s="1" t="s">
        <v>1780</v>
      </c>
      <c r="C962" s="1" t="s">
        <v>1781</v>
      </c>
    </row>
    <row r="963" spans="1:3" x14ac:dyDescent="0.25">
      <c r="A963" s="1">
        <f t="shared" ref="A963:A1026" si="15">A962+1</f>
        <v>963</v>
      </c>
      <c r="B963" s="1" t="s">
        <v>1780</v>
      </c>
      <c r="C963" s="1" t="s">
        <v>1102</v>
      </c>
    </row>
    <row r="964" spans="1:3" x14ac:dyDescent="0.25">
      <c r="A964" s="1">
        <f t="shared" si="15"/>
        <v>964</v>
      </c>
      <c r="B964" s="1" t="s">
        <v>1780</v>
      </c>
      <c r="C964" s="1" t="s">
        <v>941</v>
      </c>
    </row>
    <row r="965" spans="1:3" x14ac:dyDescent="0.25">
      <c r="A965" s="1">
        <f t="shared" si="15"/>
        <v>965</v>
      </c>
      <c r="B965" s="1" t="s">
        <v>1780</v>
      </c>
      <c r="C965" s="1" t="s">
        <v>1389</v>
      </c>
    </row>
    <row r="966" spans="1:3" x14ac:dyDescent="0.25">
      <c r="A966" s="1">
        <f t="shared" si="15"/>
        <v>966</v>
      </c>
      <c r="B966" s="1" t="s">
        <v>1780</v>
      </c>
      <c r="C966" s="1" t="s">
        <v>1291</v>
      </c>
    </row>
    <row r="967" spans="1:3" x14ac:dyDescent="0.25">
      <c r="A967" s="1">
        <f t="shared" si="15"/>
        <v>967</v>
      </c>
      <c r="B967" s="1" t="s">
        <v>1780</v>
      </c>
      <c r="C967" s="1" t="s">
        <v>928</v>
      </c>
    </row>
    <row r="968" spans="1:3" x14ac:dyDescent="0.25">
      <c r="A968" s="1">
        <f t="shared" si="15"/>
        <v>968</v>
      </c>
      <c r="B968" s="1" t="s">
        <v>1780</v>
      </c>
      <c r="C968" s="1" t="s">
        <v>989</v>
      </c>
    </row>
    <row r="969" spans="1:3" x14ac:dyDescent="0.25">
      <c r="A969" s="1">
        <f t="shared" si="15"/>
        <v>969</v>
      </c>
      <c r="B969" s="1" t="s">
        <v>1782</v>
      </c>
      <c r="C969" s="1" t="s">
        <v>1019</v>
      </c>
    </row>
    <row r="970" spans="1:3" x14ac:dyDescent="0.25">
      <c r="A970" s="1">
        <f t="shared" si="15"/>
        <v>970</v>
      </c>
      <c r="B970" s="1" t="s">
        <v>1784</v>
      </c>
      <c r="C970" s="1" t="s">
        <v>1783</v>
      </c>
    </row>
    <row r="971" spans="1:3" x14ac:dyDescent="0.25">
      <c r="A971" s="1">
        <f t="shared" si="15"/>
        <v>971</v>
      </c>
      <c r="B971" s="1" t="s">
        <v>1785</v>
      </c>
      <c r="C971" s="1" t="s">
        <v>1016</v>
      </c>
    </row>
    <row r="972" spans="1:3" x14ac:dyDescent="0.25">
      <c r="A972" s="1">
        <f t="shared" si="15"/>
        <v>972</v>
      </c>
      <c r="B972" s="1" t="s">
        <v>1786</v>
      </c>
      <c r="C972" s="1" t="s">
        <v>1006</v>
      </c>
    </row>
    <row r="973" spans="1:3" x14ac:dyDescent="0.25">
      <c r="A973" s="1">
        <f t="shared" si="15"/>
        <v>973</v>
      </c>
      <c r="B973" s="1" t="s">
        <v>1787</v>
      </c>
      <c r="C973" s="1" t="s">
        <v>928</v>
      </c>
    </row>
    <row r="974" spans="1:3" x14ac:dyDescent="0.25">
      <c r="A974" s="1">
        <f t="shared" si="15"/>
        <v>974</v>
      </c>
      <c r="B974" s="1" t="s">
        <v>1788</v>
      </c>
      <c r="C974" s="1" t="s">
        <v>1576</v>
      </c>
    </row>
    <row r="975" spans="1:3" x14ac:dyDescent="0.25">
      <c r="A975" s="1">
        <f t="shared" si="15"/>
        <v>975</v>
      </c>
      <c r="B975" s="1" t="s">
        <v>1789</v>
      </c>
      <c r="C975" s="1" t="s">
        <v>977</v>
      </c>
    </row>
    <row r="976" spans="1:3" x14ac:dyDescent="0.25">
      <c r="A976" s="1">
        <f t="shared" si="15"/>
        <v>976</v>
      </c>
      <c r="B976" s="1" t="s">
        <v>1790</v>
      </c>
      <c r="C976" s="1" t="s">
        <v>1289</v>
      </c>
    </row>
    <row r="977" spans="1:3" x14ac:dyDescent="0.25">
      <c r="A977" s="1">
        <f t="shared" si="15"/>
        <v>977</v>
      </c>
      <c r="B977" s="1" t="s">
        <v>1791</v>
      </c>
      <c r="C977" s="1" t="s">
        <v>952</v>
      </c>
    </row>
    <row r="978" spans="1:3" x14ac:dyDescent="0.25">
      <c r="A978" s="1">
        <f t="shared" si="15"/>
        <v>978</v>
      </c>
      <c r="B978" s="1" t="s">
        <v>1791</v>
      </c>
      <c r="C978" s="1" t="s">
        <v>1792</v>
      </c>
    </row>
    <row r="979" spans="1:3" x14ac:dyDescent="0.25">
      <c r="A979" s="1">
        <f t="shared" si="15"/>
        <v>979</v>
      </c>
      <c r="B979" s="1" t="s">
        <v>1794</v>
      </c>
      <c r="C979" s="1" t="s">
        <v>1793</v>
      </c>
    </row>
    <row r="980" spans="1:3" x14ac:dyDescent="0.25">
      <c r="A980" s="1">
        <f t="shared" si="15"/>
        <v>980</v>
      </c>
      <c r="B980" s="1" t="s">
        <v>1795</v>
      </c>
      <c r="C980" s="1" t="s">
        <v>1010</v>
      </c>
    </row>
    <row r="981" spans="1:3" x14ac:dyDescent="0.25">
      <c r="A981" s="1">
        <f t="shared" si="15"/>
        <v>981</v>
      </c>
      <c r="B981" s="1" t="s">
        <v>1796</v>
      </c>
      <c r="C981" s="1" t="s">
        <v>1016</v>
      </c>
    </row>
    <row r="982" spans="1:3" x14ac:dyDescent="0.25">
      <c r="A982" s="1">
        <f t="shared" si="15"/>
        <v>982</v>
      </c>
      <c r="B982" s="1" t="s">
        <v>1796</v>
      </c>
      <c r="C982" s="1" t="s">
        <v>1174</v>
      </c>
    </row>
    <row r="983" spans="1:3" x14ac:dyDescent="0.25">
      <c r="A983" s="1">
        <f t="shared" si="15"/>
        <v>983</v>
      </c>
      <c r="B983" s="1" t="s">
        <v>1797</v>
      </c>
      <c r="C983" s="1" t="s">
        <v>958</v>
      </c>
    </row>
    <row r="984" spans="1:3" x14ac:dyDescent="0.25">
      <c r="A984" s="1">
        <f t="shared" si="15"/>
        <v>984</v>
      </c>
      <c r="B984" s="1" t="s">
        <v>1798</v>
      </c>
      <c r="C984" s="1" t="s">
        <v>1058</v>
      </c>
    </row>
    <row r="985" spans="1:3" x14ac:dyDescent="0.25">
      <c r="A985" s="1">
        <f t="shared" si="15"/>
        <v>985</v>
      </c>
      <c r="B985" s="1" t="s">
        <v>1796</v>
      </c>
      <c r="C985" s="1" t="s">
        <v>1799</v>
      </c>
    </row>
    <row r="986" spans="1:3" x14ac:dyDescent="0.25">
      <c r="A986" s="1">
        <f t="shared" si="15"/>
        <v>986</v>
      </c>
      <c r="B986" s="1" t="s">
        <v>1796</v>
      </c>
      <c r="C986" s="1" t="s">
        <v>960</v>
      </c>
    </row>
    <row r="987" spans="1:3" x14ac:dyDescent="0.25">
      <c r="A987" s="1">
        <f t="shared" si="15"/>
        <v>987</v>
      </c>
      <c r="B987" s="1" t="s">
        <v>1796</v>
      </c>
      <c r="C987" s="1" t="s">
        <v>962</v>
      </c>
    </row>
    <row r="988" spans="1:3" x14ac:dyDescent="0.25">
      <c r="A988" s="1">
        <f t="shared" si="15"/>
        <v>988</v>
      </c>
      <c r="B988" s="1" t="s">
        <v>1796</v>
      </c>
      <c r="C988" s="1" t="s">
        <v>1800</v>
      </c>
    </row>
    <row r="989" spans="1:3" x14ac:dyDescent="0.25">
      <c r="A989" s="1">
        <f t="shared" si="15"/>
        <v>989</v>
      </c>
      <c r="B989" s="1" t="s">
        <v>1801</v>
      </c>
      <c r="C989" s="1" t="s">
        <v>934</v>
      </c>
    </row>
    <row r="990" spans="1:3" x14ac:dyDescent="0.25">
      <c r="A990" s="1">
        <f t="shared" si="15"/>
        <v>990</v>
      </c>
      <c r="B990" s="1" t="s">
        <v>1803</v>
      </c>
      <c r="C990" s="1" t="s">
        <v>1802</v>
      </c>
    </row>
    <row r="991" spans="1:3" x14ac:dyDescent="0.25">
      <c r="A991" s="1">
        <f t="shared" si="15"/>
        <v>991</v>
      </c>
      <c r="B991" s="1" t="s">
        <v>1805</v>
      </c>
      <c r="C991" s="1" t="s">
        <v>1804</v>
      </c>
    </row>
    <row r="992" spans="1:3" x14ac:dyDescent="0.25">
      <c r="A992" s="1">
        <f t="shared" si="15"/>
        <v>992</v>
      </c>
      <c r="B992" s="1" t="s">
        <v>1806</v>
      </c>
      <c r="C992" s="1" t="s">
        <v>1079</v>
      </c>
    </row>
    <row r="993" spans="1:3" x14ac:dyDescent="0.25">
      <c r="A993" s="1">
        <f t="shared" si="15"/>
        <v>993</v>
      </c>
      <c r="B993" s="1" t="s">
        <v>1808</v>
      </c>
      <c r="C993" s="1" t="s">
        <v>1807</v>
      </c>
    </row>
    <row r="994" spans="1:3" x14ac:dyDescent="0.25">
      <c r="A994" s="1">
        <f t="shared" si="15"/>
        <v>994</v>
      </c>
      <c r="B994" s="1" t="s">
        <v>1809</v>
      </c>
      <c r="C994" s="1" t="s">
        <v>947</v>
      </c>
    </row>
    <row r="995" spans="1:3" x14ac:dyDescent="0.25">
      <c r="A995" s="1">
        <f t="shared" si="15"/>
        <v>995</v>
      </c>
      <c r="B995" s="1" t="s">
        <v>1810</v>
      </c>
      <c r="C995" s="1" t="s">
        <v>1161</v>
      </c>
    </row>
    <row r="996" spans="1:3" x14ac:dyDescent="0.25">
      <c r="A996" s="1">
        <f t="shared" si="15"/>
        <v>996</v>
      </c>
      <c r="B996" s="1" t="s">
        <v>1811</v>
      </c>
      <c r="C996" s="1" t="s">
        <v>1162</v>
      </c>
    </row>
    <row r="997" spans="1:3" x14ac:dyDescent="0.25">
      <c r="A997" s="1">
        <f t="shared" si="15"/>
        <v>997</v>
      </c>
      <c r="B997" s="1" t="s">
        <v>1812</v>
      </c>
      <c r="C997" s="1" t="s">
        <v>1093</v>
      </c>
    </row>
    <row r="998" spans="1:3" x14ac:dyDescent="0.25">
      <c r="A998" s="1">
        <f t="shared" si="15"/>
        <v>998</v>
      </c>
      <c r="B998" s="1" t="s">
        <v>1813</v>
      </c>
      <c r="C998" s="1" t="s">
        <v>942</v>
      </c>
    </row>
    <row r="999" spans="1:3" x14ac:dyDescent="0.25">
      <c r="A999" s="1">
        <f t="shared" si="15"/>
        <v>999</v>
      </c>
      <c r="B999" s="1" t="s">
        <v>1814</v>
      </c>
      <c r="C999" s="1" t="s">
        <v>1170</v>
      </c>
    </row>
    <row r="1000" spans="1:3" x14ac:dyDescent="0.25">
      <c r="A1000" s="1">
        <f t="shared" si="15"/>
        <v>1000</v>
      </c>
      <c r="B1000" s="1" t="s">
        <v>1814</v>
      </c>
      <c r="C1000" s="1" t="s">
        <v>1174</v>
      </c>
    </row>
    <row r="1001" spans="1:3" x14ac:dyDescent="0.25">
      <c r="A1001" s="1">
        <f t="shared" si="15"/>
        <v>1001</v>
      </c>
      <c r="B1001" s="1" t="s">
        <v>1814</v>
      </c>
      <c r="C1001" s="1" t="s">
        <v>1019</v>
      </c>
    </row>
    <row r="1002" spans="1:3" x14ac:dyDescent="0.25">
      <c r="A1002" s="1">
        <f t="shared" si="15"/>
        <v>1002</v>
      </c>
      <c r="B1002" s="1" t="s">
        <v>1814</v>
      </c>
      <c r="C1002" s="1" t="s">
        <v>1308</v>
      </c>
    </row>
    <row r="1003" spans="1:3" x14ac:dyDescent="0.25">
      <c r="A1003" s="1">
        <f t="shared" si="15"/>
        <v>1003</v>
      </c>
      <c r="B1003" s="1" t="s">
        <v>1816</v>
      </c>
      <c r="C1003" s="1" t="s">
        <v>1815</v>
      </c>
    </row>
    <row r="1004" spans="1:3" x14ac:dyDescent="0.25">
      <c r="A1004" s="1">
        <f t="shared" si="15"/>
        <v>1004</v>
      </c>
      <c r="B1004" s="1" t="s">
        <v>1817</v>
      </c>
      <c r="C1004" s="1" t="s">
        <v>1079</v>
      </c>
    </row>
    <row r="1005" spans="1:3" x14ac:dyDescent="0.25">
      <c r="A1005" s="1">
        <f t="shared" si="15"/>
        <v>1005</v>
      </c>
      <c r="B1005" s="1" t="s">
        <v>1814</v>
      </c>
      <c r="C1005" s="1" t="s">
        <v>928</v>
      </c>
    </row>
    <row r="1006" spans="1:3" x14ac:dyDescent="0.25">
      <c r="A1006" s="1">
        <f t="shared" si="15"/>
        <v>1006</v>
      </c>
      <c r="B1006" s="1" t="s">
        <v>1814</v>
      </c>
      <c r="C1006" s="1" t="s">
        <v>1389</v>
      </c>
    </row>
    <row r="1007" spans="1:3" x14ac:dyDescent="0.25">
      <c r="A1007" s="1">
        <f t="shared" si="15"/>
        <v>1007</v>
      </c>
      <c r="B1007" s="1" t="s">
        <v>1818</v>
      </c>
      <c r="C1007" s="1" t="s">
        <v>968</v>
      </c>
    </row>
    <row r="1008" spans="1:3" x14ac:dyDescent="0.25">
      <c r="A1008" s="1">
        <f t="shared" si="15"/>
        <v>1008</v>
      </c>
      <c r="B1008" s="1" t="s">
        <v>1814</v>
      </c>
      <c r="C1008" s="1" t="s">
        <v>1363</v>
      </c>
    </row>
    <row r="1009" spans="1:3" x14ac:dyDescent="0.25">
      <c r="A1009" s="1">
        <f t="shared" si="15"/>
        <v>1009</v>
      </c>
      <c r="B1009" s="1" t="s">
        <v>1814</v>
      </c>
      <c r="C1009" s="1" t="s">
        <v>1450</v>
      </c>
    </row>
    <row r="1010" spans="1:3" x14ac:dyDescent="0.25">
      <c r="A1010" s="1">
        <f t="shared" si="15"/>
        <v>1010</v>
      </c>
      <c r="B1010" s="1" t="s">
        <v>1819</v>
      </c>
      <c r="C1010" s="1" t="s">
        <v>1165</v>
      </c>
    </row>
    <row r="1011" spans="1:3" x14ac:dyDescent="0.25">
      <c r="A1011" s="1">
        <f t="shared" si="15"/>
        <v>1011</v>
      </c>
      <c r="B1011" s="1" t="s">
        <v>1820</v>
      </c>
      <c r="C1011" s="1" t="s">
        <v>934</v>
      </c>
    </row>
    <row r="1012" spans="1:3" x14ac:dyDescent="0.25">
      <c r="A1012" s="1">
        <f t="shared" si="15"/>
        <v>1012</v>
      </c>
      <c r="B1012" s="1" t="s">
        <v>1822</v>
      </c>
      <c r="C1012" s="1" t="s">
        <v>1821</v>
      </c>
    </row>
    <row r="1013" spans="1:3" x14ac:dyDescent="0.25">
      <c r="A1013" s="1">
        <f t="shared" si="15"/>
        <v>1013</v>
      </c>
      <c r="B1013" s="1" t="s">
        <v>1823</v>
      </c>
      <c r="C1013" s="1" t="s">
        <v>974</v>
      </c>
    </row>
    <row r="1014" spans="1:3" x14ac:dyDescent="0.25">
      <c r="A1014" s="1">
        <f t="shared" si="15"/>
        <v>1014</v>
      </c>
      <c r="B1014" s="1" t="s">
        <v>1824</v>
      </c>
      <c r="C1014" s="1" t="s">
        <v>1291</v>
      </c>
    </row>
    <row r="1015" spans="1:3" x14ac:dyDescent="0.25">
      <c r="A1015" s="1">
        <f t="shared" si="15"/>
        <v>1015</v>
      </c>
      <c r="B1015" s="1" t="s">
        <v>1825</v>
      </c>
      <c r="C1015" s="1" t="s">
        <v>928</v>
      </c>
    </row>
    <row r="1016" spans="1:3" x14ac:dyDescent="0.25">
      <c r="A1016" s="1">
        <f t="shared" si="15"/>
        <v>1016</v>
      </c>
      <c r="B1016" s="1" t="s">
        <v>1826</v>
      </c>
      <c r="C1016" s="1" t="s">
        <v>921</v>
      </c>
    </row>
    <row r="1017" spans="1:3" x14ac:dyDescent="0.25">
      <c r="A1017" s="1">
        <f t="shared" si="15"/>
        <v>1017</v>
      </c>
      <c r="B1017" s="1" t="s">
        <v>1826</v>
      </c>
      <c r="C1017" s="1" t="s">
        <v>1283</v>
      </c>
    </row>
    <row r="1018" spans="1:3" x14ac:dyDescent="0.25">
      <c r="A1018" s="1">
        <f t="shared" si="15"/>
        <v>1018</v>
      </c>
      <c r="B1018" s="1" t="s">
        <v>1826</v>
      </c>
      <c r="C1018" s="1" t="s">
        <v>1827</v>
      </c>
    </row>
    <row r="1019" spans="1:3" x14ac:dyDescent="0.25">
      <c r="A1019" s="1">
        <f t="shared" si="15"/>
        <v>1019</v>
      </c>
      <c r="B1019" s="1" t="s">
        <v>1826</v>
      </c>
      <c r="C1019" s="1" t="s">
        <v>934</v>
      </c>
    </row>
    <row r="1020" spans="1:3" x14ac:dyDescent="0.25">
      <c r="A1020" s="1">
        <f t="shared" si="15"/>
        <v>1020</v>
      </c>
      <c r="B1020" s="1" t="s">
        <v>1826</v>
      </c>
      <c r="C1020" s="1" t="s">
        <v>1628</v>
      </c>
    </row>
    <row r="1021" spans="1:3" x14ac:dyDescent="0.25">
      <c r="A1021" s="1">
        <f t="shared" si="15"/>
        <v>1021</v>
      </c>
      <c r="B1021" s="1" t="s">
        <v>1826</v>
      </c>
      <c r="C1021" s="1" t="s">
        <v>1019</v>
      </c>
    </row>
    <row r="1022" spans="1:3" x14ac:dyDescent="0.25">
      <c r="A1022" s="1">
        <f t="shared" si="15"/>
        <v>1022</v>
      </c>
      <c r="B1022" s="1" t="s">
        <v>1826</v>
      </c>
      <c r="C1022" s="1" t="s">
        <v>949</v>
      </c>
    </row>
    <row r="1023" spans="1:3" x14ac:dyDescent="0.25">
      <c r="A1023" s="1">
        <f t="shared" si="15"/>
        <v>1023</v>
      </c>
      <c r="B1023" s="1" t="s">
        <v>1826</v>
      </c>
      <c r="C1023" s="1" t="s">
        <v>1010</v>
      </c>
    </row>
    <row r="1024" spans="1:3" x14ac:dyDescent="0.25">
      <c r="A1024" s="1">
        <f t="shared" si="15"/>
        <v>1024</v>
      </c>
      <c r="B1024" s="1" t="s">
        <v>1826</v>
      </c>
      <c r="C1024" s="1" t="s">
        <v>928</v>
      </c>
    </row>
    <row r="1025" spans="1:3" x14ac:dyDescent="0.25">
      <c r="A1025" s="1">
        <f t="shared" si="15"/>
        <v>1025</v>
      </c>
      <c r="B1025" s="1" t="s">
        <v>1826</v>
      </c>
      <c r="C1025" s="1" t="s">
        <v>968</v>
      </c>
    </row>
    <row r="1026" spans="1:3" x14ac:dyDescent="0.25">
      <c r="A1026" s="1">
        <f t="shared" si="15"/>
        <v>1026</v>
      </c>
      <c r="B1026" s="1" t="s">
        <v>1826</v>
      </c>
      <c r="C1026" s="1" t="s">
        <v>1715</v>
      </c>
    </row>
    <row r="1027" spans="1:3" x14ac:dyDescent="0.25">
      <c r="A1027" s="1">
        <f t="shared" ref="A1027:A1090" si="16">A1026+1</f>
        <v>1027</v>
      </c>
      <c r="B1027" s="1" t="s">
        <v>1828</v>
      </c>
      <c r="C1027" s="1" t="s">
        <v>952</v>
      </c>
    </row>
    <row r="1028" spans="1:3" x14ac:dyDescent="0.25">
      <c r="A1028" s="1">
        <f t="shared" si="16"/>
        <v>1028</v>
      </c>
      <c r="B1028" s="1" t="s">
        <v>1829</v>
      </c>
      <c r="C1028" s="1" t="s">
        <v>1389</v>
      </c>
    </row>
    <row r="1029" spans="1:3" x14ac:dyDescent="0.25">
      <c r="A1029" s="1">
        <f t="shared" si="16"/>
        <v>1029</v>
      </c>
      <c r="B1029" s="1" t="s">
        <v>1829</v>
      </c>
      <c r="C1029" s="1" t="s">
        <v>1195</v>
      </c>
    </row>
    <row r="1030" spans="1:3" x14ac:dyDescent="0.25">
      <c r="A1030" s="1">
        <f t="shared" si="16"/>
        <v>1030</v>
      </c>
      <c r="B1030" s="1" t="s">
        <v>1830</v>
      </c>
      <c r="C1030" s="1" t="s">
        <v>1083</v>
      </c>
    </row>
    <row r="1031" spans="1:3" x14ac:dyDescent="0.25">
      <c r="A1031" s="1">
        <f t="shared" si="16"/>
        <v>1031</v>
      </c>
      <c r="B1031" s="1" t="s">
        <v>1830</v>
      </c>
      <c r="C1031" s="1" t="s">
        <v>1223</v>
      </c>
    </row>
    <row r="1032" spans="1:3" x14ac:dyDescent="0.25">
      <c r="A1032" s="1">
        <f t="shared" si="16"/>
        <v>1032</v>
      </c>
      <c r="B1032" s="1" t="s">
        <v>1830</v>
      </c>
      <c r="C1032" s="1" t="s">
        <v>977</v>
      </c>
    </row>
    <row r="1033" spans="1:3" x14ac:dyDescent="0.25">
      <c r="A1033" s="1">
        <f t="shared" si="16"/>
        <v>1033</v>
      </c>
      <c r="B1033" s="1" t="s">
        <v>1831</v>
      </c>
      <c r="C1033" s="1" t="s">
        <v>952</v>
      </c>
    </row>
    <row r="1034" spans="1:3" x14ac:dyDescent="0.25">
      <c r="A1034" s="1">
        <f t="shared" si="16"/>
        <v>1034</v>
      </c>
      <c r="B1034" s="1" t="s">
        <v>1832</v>
      </c>
      <c r="C1034" s="1" t="s">
        <v>1333</v>
      </c>
    </row>
    <row r="1035" spans="1:3" x14ac:dyDescent="0.25">
      <c r="A1035" s="1">
        <f t="shared" si="16"/>
        <v>1035</v>
      </c>
      <c r="B1035" s="1" t="s">
        <v>1833</v>
      </c>
      <c r="C1035" s="1" t="s">
        <v>1181</v>
      </c>
    </row>
    <row r="1036" spans="1:3" x14ac:dyDescent="0.25">
      <c r="A1036" s="1">
        <f t="shared" si="16"/>
        <v>1036</v>
      </c>
      <c r="B1036" s="1" t="s">
        <v>1834</v>
      </c>
      <c r="C1036" s="1" t="s">
        <v>967</v>
      </c>
    </row>
    <row r="1037" spans="1:3" x14ac:dyDescent="0.25">
      <c r="A1037" s="1">
        <f t="shared" si="16"/>
        <v>1037</v>
      </c>
      <c r="B1037" s="1" t="s">
        <v>1834</v>
      </c>
      <c r="C1037" s="1" t="s">
        <v>1835</v>
      </c>
    </row>
    <row r="1038" spans="1:3" x14ac:dyDescent="0.25">
      <c r="A1038" s="1">
        <f t="shared" si="16"/>
        <v>1038</v>
      </c>
      <c r="B1038" s="1" t="s">
        <v>1837</v>
      </c>
      <c r="C1038" s="1" t="s">
        <v>1836</v>
      </c>
    </row>
    <row r="1039" spans="1:3" x14ac:dyDescent="0.25">
      <c r="A1039" s="1">
        <f t="shared" si="16"/>
        <v>1039</v>
      </c>
      <c r="B1039" s="1" t="s">
        <v>1838</v>
      </c>
      <c r="C1039" s="1" t="s">
        <v>974</v>
      </c>
    </row>
    <row r="1040" spans="1:3" x14ac:dyDescent="0.25">
      <c r="A1040" s="1">
        <f t="shared" si="16"/>
        <v>1040</v>
      </c>
      <c r="B1040" s="1" t="s">
        <v>1839</v>
      </c>
      <c r="C1040" s="1" t="s">
        <v>1179</v>
      </c>
    </row>
    <row r="1041" spans="1:3" x14ac:dyDescent="0.25">
      <c r="A1041" s="1">
        <f t="shared" si="16"/>
        <v>1041</v>
      </c>
      <c r="B1041" s="1" t="s">
        <v>1839</v>
      </c>
      <c r="C1041" s="1" t="s">
        <v>1439</v>
      </c>
    </row>
    <row r="1042" spans="1:3" x14ac:dyDescent="0.25">
      <c r="A1042" s="1">
        <f t="shared" si="16"/>
        <v>1042</v>
      </c>
      <c r="B1042" s="1" t="s">
        <v>1839</v>
      </c>
      <c r="C1042" s="1" t="s">
        <v>942</v>
      </c>
    </row>
    <row r="1043" spans="1:3" x14ac:dyDescent="0.25">
      <c r="A1043" s="1">
        <f t="shared" si="16"/>
        <v>1043</v>
      </c>
      <c r="B1043" s="1" t="s">
        <v>1840</v>
      </c>
      <c r="C1043" s="1" t="s">
        <v>1079</v>
      </c>
    </row>
    <row r="1044" spans="1:3" x14ac:dyDescent="0.25">
      <c r="A1044" s="1">
        <f t="shared" si="16"/>
        <v>1044</v>
      </c>
      <c r="B1044" s="1" t="s">
        <v>1841</v>
      </c>
      <c r="C1044" s="1" t="s">
        <v>1026</v>
      </c>
    </row>
    <row r="1045" spans="1:3" x14ac:dyDescent="0.25">
      <c r="A1045" s="1">
        <f t="shared" si="16"/>
        <v>1045</v>
      </c>
      <c r="B1045" s="1" t="s">
        <v>1842</v>
      </c>
      <c r="C1045" s="1" t="s">
        <v>1318</v>
      </c>
    </row>
    <row r="1046" spans="1:3" x14ac:dyDescent="0.25">
      <c r="A1046" s="1">
        <f t="shared" si="16"/>
        <v>1046</v>
      </c>
      <c r="B1046" s="1" t="s">
        <v>1843</v>
      </c>
      <c r="C1046" s="1" t="s">
        <v>947</v>
      </c>
    </row>
    <row r="1047" spans="1:3" x14ac:dyDescent="0.25">
      <c r="A1047" s="1">
        <f t="shared" si="16"/>
        <v>1047</v>
      </c>
      <c r="B1047" s="1" t="s">
        <v>1843</v>
      </c>
      <c r="C1047" s="1" t="s">
        <v>920</v>
      </c>
    </row>
    <row r="1048" spans="1:3" x14ac:dyDescent="0.25">
      <c r="A1048" s="1">
        <f t="shared" si="16"/>
        <v>1048</v>
      </c>
      <c r="B1048" s="1" t="s">
        <v>1844</v>
      </c>
      <c r="C1048" s="1" t="s">
        <v>1262</v>
      </c>
    </row>
    <row r="1049" spans="1:3" x14ac:dyDescent="0.25">
      <c r="A1049" s="1">
        <f t="shared" si="16"/>
        <v>1049</v>
      </c>
      <c r="B1049" s="1" t="s">
        <v>1843</v>
      </c>
      <c r="C1049" s="1" t="s">
        <v>1845</v>
      </c>
    </row>
    <row r="1050" spans="1:3" x14ac:dyDescent="0.25">
      <c r="A1050" s="1">
        <f t="shared" si="16"/>
        <v>1050</v>
      </c>
      <c r="B1050" s="1" t="s">
        <v>1843</v>
      </c>
      <c r="C1050" s="1" t="s">
        <v>1029</v>
      </c>
    </row>
    <row r="1051" spans="1:3" x14ac:dyDescent="0.25">
      <c r="A1051" s="1">
        <f t="shared" si="16"/>
        <v>1051</v>
      </c>
      <c r="B1051" s="1" t="s">
        <v>1844</v>
      </c>
      <c r="C1051" s="1" t="s">
        <v>1032</v>
      </c>
    </row>
    <row r="1052" spans="1:3" x14ac:dyDescent="0.25">
      <c r="A1052" s="1">
        <f t="shared" si="16"/>
        <v>1052</v>
      </c>
      <c r="B1052" s="1" t="s">
        <v>1843</v>
      </c>
      <c r="C1052" s="1" t="s">
        <v>1846</v>
      </c>
    </row>
    <row r="1053" spans="1:3" x14ac:dyDescent="0.25">
      <c r="A1053" s="1">
        <f t="shared" si="16"/>
        <v>1053</v>
      </c>
      <c r="B1053" s="1" t="s">
        <v>1847</v>
      </c>
      <c r="C1053" s="1" t="s">
        <v>1331</v>
      </c>
    </row>
    <row r="1054" spans="1:3" x14ac:dyDescent="0.25">
      <c r="A1054" s="1">
        <f t="shared" si="16"/>
        <v>1054</v>
      </c>
      <c r="B1054" s="1" t="s">
        <v>1849</v>
      </c>
      <c r="C1054" s="1" t="s">
        <v>1848</v>
      </c>
    </row>
    <row r="1055" spans="1:3" x14ac:dyDescent="0.25">
      <c r="A1055" s="1">
        <f t="shared" si="16"/>
        <v>1055</v>
      </c>
      <c r="B1055" s="1" t="s">
        <v>1849</v>
      </c>
      <c r="C1055" s="1" t="s">
        <v>949</v>
      </c>
    </row>
    <row r="1056" spans="1:3" x14ac:dyDescent="0.25">
      <c r="A1056" s="1">
        <f t="shared" si="16"/>
        <v>1056</v>
      </c>
      <c r="B1056" s="1" t="s">
        <v>1849</v>
      </c>
      <c r="C1056" s="1" t="s">
        <v>1027</v>
      </c>
    </row>
    <row r="1057" spans="1:3" x14ac:dyDescent="0.25">
      <c r="A1057" s="1">
        <f t="shared" si="16"/>
        <v>1057</v>
      </c>
      <c r="B1057" s="1" t="s">
        <v>1849</v>
      </c>
      <c r="C1057" s="1" t="s">
        <v>1850</v>
      </c>
    </row>
    <row r="1058" spans="1:3" x14ac:dyDescent="0.25">
      <c r="A1058" s="1">
        <f t="shared" si="16"/>
        <v>1058</v>
      </c>
      <c r="B1058" s="1" t="s">
        <v>1851</v>
      </c>
      <c r="C1058" s="1" t="s">
        <v>942</v>
      </c>
    </row>
    <row r="1059" spans="1:3" x14ac:dyDescent="0.25">
      <c r="A1059" s="1">
        <f t="shared" si="16"/>
        <v>1059</v>
      </c>
      <c r="B1059" s="1" t="s">
        <v>1852</v>
      </c>
      <c r="C1059" s="1" t="s">
        <v>967</v>
      </c>
    </row>
    <row r="1060" spans="1:3" x14ac:dyDescent="0.25">
      <c r="A1060" s="1">
        <f t="shared" si="16"/>
        <v>1060</v>
      </c>
      <c r="B1060" s="1" t="s">
        <v>1853</v>
      </c>
      <c r="C1060" s="1" t="s">
        <v>960</v>
      </c>
    </row>
    <row r="1061" spans="1:3" x14ac:dyDescent="0.25">
      <c r="A1061" s="1">
        <f t="shared" si="16"/>
        <v>1061</v>
      </c>
      <c r="B1061" s="1" t="s">
        <v>1853</v>
      </c>
      <c r="C1061" s="1" t="s">
        <v>928</v>
      </c>
    </row>
    <row r="1062" spans="1:3" x14ac:dyDescent="0.25">
      <c r="A1062" s="1">
        <f t="shared" si="16"/>
        <v>1062</v>
      </c>
      <c r="B1062" s="1" t="s">
        <v>1854</v>
      </c>
      <c r="C1062" s="1" t="s">
        <v>1744</v>
      </c>
    </row>
    <row r="1063" spans="1:3" x14ac:dyDescent="0.25">
      <c r="A1063" s="1">
        <f t="shared" si="16"/>
        <v>1063</v>
      </c>
      <c r="B1063" s="1" t="s">
        <v>1853</v>
      </c>
      <c r="C1063" s="1" t="s">
        <v>1355</v>
      </c>
    </row>
    <row r="1064" spans="1:3" x14ac:dyDescent="0.25">
      <c r="A1064" s="1">
        <f t="shared" si="16"/>
        <v>1064</v>
      </c>
      <c r="B1064" s="1" t="s">
        <v>1855</v>
      </c>
      <c r="C1064" s="1" t="s">
        <v>949</v>
      </c>
    </row>
    <row r="1065" spans="1:3" x14ac:dyDescent="0.25">
      <c r="A1065" s="1">
        <f t="shared" si="16"/>
        <v>1065</v>
      </c>
      <c r="B1065" s="1" t="s">
        <v>1856</v>
      </c>
      <c r="C1065" s="1" t="s">
        <v>967</v>
      </c>
    </row>
    <row r="1066" spans="1:3" x14ac:dyDescent="0.25">
      <c r="A1066" s="1">
        <f t="shared" si="16"/>
        <v>1066</v>
      </c>
      <c r="B1066" s="1" t="s">
        <v>1857</v>
      </c>
      <c r="C1066" s="1" t="s">
        <v>930</v>
      </c>
    </row>
    <row r="1067" spans="1:3" x14ac:dyDescent="0.25">
      <c r="A1067" s="1">
        <f t="shared" si="16"/>
        <v>1067</v>
      </c>
      <c r="B1067" s="1" t="s">
        <v>1858</v>
      </c>
      <c r="C1067" s="1" t="s">
        <v>1091</v>
      </c>
    </row>
    <row r="1068" spans="1:3" x14ac:dyDescent="0.25">
      <c r="A1068" s="1">
        <f t="shared" si="16"/>
        <v>1068</v>
      </c>
      <c r="B1068" s="1" t="s">
        <v>1858</v>
      </c>
      <c r="C1068" s="1" t="s">
        <v>1859</v>
      </c>
    </row>
    <row r="1069" spans="1:3" x14ac:dyDescent="0.25">
      <c r="A1069" s="1">
        <f t="shared" si="16"/>
        <v>1069</v>
      </c>
      <c r="B1069" s="1" t="s">
        <v>1858</v>
      </c>
      <c r="C1069" s="1" t="s">
        <v>1860</v>
      </c>
    </row>
    <row r="1070" spans="1:3" x14ac:dyDescent="0.25">
      <c r="A1070" s="1">
        <f t="shared" si="16"/>
        <v>1070</v>
      </c>
      <c r="B1070" s="1" t="s">
        <v>1858</v>
      </c>
      <c r="C1070" s="1" t="s">
        <v>1861</v>
      </c>
    </row>
    <row r="1071" spans="1:3" x14ac:dyDescent="0.25">
      <c r="A1071" s="1">
        <f t="shared" si="16"/>
        <v>1071</v>
      </c>
      <c r="B1071" s="1" t="s">
        <v>1858</v>
      </c>
      <c r="C1071" s="1" t="s">
        <v>975</v>
      </c>
    </row>
    <row r="1072" spans="1:3" x14ac:dyDescent="0.25">
      <c r="A1072" s="1">
        <f t="shared" si="16"/>
        <v>1072</v>
      </c>
      <c r="B1072" s="1" t="s">
        <v>1858</v>
      </c>
      <c r="C1072" s="1" t="s">
        <v>975</v>
      </c>
    </row>
    <row r="1073" spans="1:3" x14ac:dyDescent="0.25">
      <c r="A1073" s="1">
        <f t="shared" si="16"/>
        <v>1073</v>
      </c>
      <c r="B1073" s="1" t="s">
        <v>1858</v>
      </c>
      <c r="C1073" s="1" t="s">
        <v>1223</v>
      </c>
    </row>
    <row r="1074" spans="1:3" x14ac:dyDescent="0.25">
      <c r="A1074" s="1">
        <f t="shared" si="16"/>
        <v>1074</v>
      </c>
      <c r="B1074" s="1" t="s">
        <v>1862</v>
      </c>
      <c r="C1074" s="1" t="s">
        <v>942</v>
      </c>
    </row>
    <row r="1075" spans="1:3" x14ac:dyDescent="0.25">
      <c r="A1075" s="1">
        <f t="shared" si="16"/>
        <v>1075</v>
      </c>
      <c r="B1075" s="1" t="s">
        <v>1862</v>
      </c>
      <c r="C1075" s="1" t="s">
        <v>1027</v>
      </c>
    </row>
    <row r="1076" spans="1:3" x14ac:dyDescent="0.25">
      <c r="A1076" s="1">
        <f t="shared" si="16"/>
        <v>1076</v>
      </c>
      <c r="B1076" s="1" t="s">
        <v>1863</v>
      </c>
      <c r="C1076" s="1" t="s">
        <v>1027</v>
      </c>
    </row>
    <row r="1077" spans="1:3" x14ac:dyDescent="0.25">
      <c r="A1077" s="1">
        <f t="shared" si="16"/>
        <v>1077</v>
      </c>
      <c r="B1077" s="1" t="s">
        <v>1863</v>
      </c>
      <c r="C1077" s="1" t="s">
        <v>1864</v>
      </c>
    </row>
    <row r="1078" spans="1:3" x14ac:dyDescent="0.25">
      <c r="A1078" s="1">
        <f t="shared" si="16"/>
        <v>1078</v>
      </c>
      <c r="B1078" s="1" t="s">
        <v>1865</v>
      </c>
      <c r="C1078" s="1" t="s">
        <v>960</v>
      </c>
    </row>
    <row r="1079" spans="1:3" x14ac:dyDescent="0.25">
      <c r="A1079" s="1">
        <f t="shared" si="16"/>
        <v>1079</v>
      </c>
      <c r="B1079" s="1" t="s">
        <v>1865</v>
      </c>
      <c r="C1079" s="1" t="s">
        <v>1010</v>
      </c>
    </row>
    <row r="1080" spans="1:3" x14ac:dyDescent="0.25">
      <c r="A1080" s="1">
        <f t="shared" si="16"/>
        <v>1080</v>
      </c>
      <c r="B1080" s="1" t="s">
        <v>1866</v>
      </c>
      <c r="C1080" s="1" t="s">
        <v>1019</v>
      </c>
    </row>
    <row r="1081" spans="1:3" x14ac:dyDescent="0.25">
      <c r="A1081" s="1">
        <f t="shared" si="16"/>
        <v>1081</v>
      </c>
      <c r="B1081" s="1" t="s">
        <v>1868</v>
      </c>
      <c r="C1081" s="1" t="s">
        <v>1867</v>
      </c>
    </row>
    <row r="1082" spans="1:3" x14ac:dyDescent="0.25">
      <c r="A1082" s="1">
        <f t="shared" si="16"/>
        <v>1082</v>
      </c>
      <c r="B1082" s="1" t="s">
        <v>1869</v>
      </c>
      <c r="C1082" s="1" t="s">
        <v>923</v>
      </c>
    </row>
    <row r="1083" spans="1:3" x14ac:dyDescent="0.25">
      <c r="A1083" s="1">
        <f t="shared" si="16"/>
        <v>1083</v>
      </c>
      <c r="B1083" s="1" t="s">
        <v>1870</v>
      </c>
      <c r="C1083" s="1" t="s">
        <v>952</v>
      </c>
    </row>
    <row r="1084" spans="1:3" x14ac:dyDescent="0.25">
      <c r="A1084" s="1">
        <f t="shared" si="16"/>
        <v>1084</v>
      </c>
      <c r="B1084" s="1" t="s">
        <v>1872</v>
      </c>
      <c r="C1084" s="1" t="s">
        <v>1871</v>
      </c>
    </row>
    <row r="1085" spans="1:3" x14ac:dyDescent="0.25">
      <c r="A1085" s="1">
        <f t="shared" si="16"/>
        <v>1085</v>
      </c>
      <c r="B1085" s="1" t="s">
        <v>1872</v>
      </c>
      <c r="C1085" s="1" t="s">
        <v>1873</v>
      </c>
    </row>
    <row r="1086" spans="1:3" x14ac:dyDescent="0.25">
      <c r="A1086" s="1">
        <f t="shared" si="16"/>
        <v>1086</v>
      </c>
      <c r="B1086" s="1" t="s">
        <v>1874</v>
      </c>
      <c r="C1086" s="1" t="s">
        <v>1354</v>
      </c>
    </row>
    <row r="1087" spans="1:3" x14ac:dyDescent="0.25">
      <c r="A1087" s="1">
        <f t="shared" si="16"/>
        <v>1087</v>
      </c>
      <c r="B1087" s="1" t="s">
        <v>1875</v>
      </c>
      <c r="C1087" s="1" t="s">
        <v>1182</v>
      </c>
    </row>
    <row r="1088" spans="1:3" x14ac:dyDescent="0.25">
      <c r="A1088" s="1">
        <f t="shared" si="16"/>
        <v>1088</v>
      </c>
      <c r="B1088" s="1" t="s">
        <v>1876</v>
      </c>
      <c r="C1088" s="1" t="s">
        <v>1102</v>
      </c>
    </row>
    <row r="1089" spans="1:3" x14ac:dyDescent="0.25">
      <c r="A1089" s="1">
        <f t="shared" si="16"/>
        <v>1089</v>
      </c>
      <c r="B1089" s="1" t="s">
        <v>1877</v>
      </c>
      <c r="C1089" s="1" t="s">
        <v>1016</v>
      </c>
    </row>
    <row r="1090" spans="1:3" x14ac:dyDescent="0.25">
      <c r="A1090" s="1">
        <f t="shared" si="16"/>
        <v>1090</v>
      </c>
      <c r="B1090" s="1" t="s">
        <v>1877</v>
      </c>
      <c r="C1090" s="1" t="s">
        <v>968</v>
      </c>
    </row>
    <row r="1091" spans="1:3" x14ac:dyDescent="0.25">
      <c r="A1091" s="1">
        <f t="shared" ref="A1091:A1154" si="17">A1090+1</f>
        <v>1091</v>
      </c>
      <c r="B1091" s="1" t="s">
        <v>1877</v>
      </c>
      <c r="C1091" s="1" t="s">
        <v>1248</v>
      </c>
    </row>
    <row r="1092" spans="1:3" x14ac:dyDescent="0.25">
      <c r="A1092" s="1">
        <f t="shared" si="17"/>
        <v>1092</v>
      </c>
      <c r="B1092" s="1" t="s">
        <v>1878</v>
      </c>
      <c r="C1092" s="1" t="s">
        <v>1512</v>
      </c>
    </row>
    <row r="1093" spans="1:3" x14ac:dyDescent="0.25">
      <c r="A1093" s="1">
        <f t="shared" si="17"/>
        <v>1093</v>
      </c>
      <c r="B1093" s="1" t="s">
        <v>1879</v>
      </c>
      <c r="C1093" s="1" t="s">
        <v>1420</v>
      </c>
    </row>
    <row r="1094" spans="1:3" x14ac:dyDescent="0.25">
      <c r="A1094" s="1">
        <f t="shared" si="17"/>
        <v>1094</v>
      </c>
      <c r="B1094" s="1" t="s">
        <v>1879</v>
      </c>
      <c r="C1094" s="1" t="s">
        <v>1252</v>
      </c>
    </row>
    <row r="1095" spans="1:3" x14ac:dyDescent="0.25">
      <c r="A1095" s="1">
        <f t="shared" si="17"/>
        <v>1095</v>
      </c>
      <c r="B1095" s="1" t="s">
        <v>1880</v>
      </c>
      <c r="C1095" s="1" t="s">
        <v>934</v>
      </c>
    </row>
    <row r="1096" spans="1:3" x14ac:dyDescent="0.25">
      <c r="A1096" s="1">
        <f t="shared" si="17"/>
        <v>1096</v>
      </c>
      <c r="B1096" s="1" t="s">
        <v>1880</v>
      </c>
      <c r="C1096" s="1" t="s">
        <v>934</v>
      </c>
    </row>
    <row r="1097" spans="1:3" x14ac:dyDescent="0.25">
      <c r="A1097" s="1">
        <f t="shared" si="17"/>
        <v>1097</v>
      </c>
      <c r="B1097" s="1" t="s">
        <v>1880</v>
      </c>
      <c r="C1097" s="1" t="s">
        <v>1303</v>
      </c>
    </row>
    <row r="1098" spans="1:3" x14ac:dyDescent="0.25">
      <c r="A1098" s="1">
        <f t="shared" si="17"/>
        <v>1098</v>
      </c>
      <c r="B1098" s="1" t="s">
        <v>1879</v>
      </c>
      <c r="C1098" s="1" t="s">
        <v>1881</v>
      </c>
    </row>
    <row r="1099" spans="1:3" x14ac:dyDescent="0.25">
      <c r="A1099" s="1">
        <f t="shared" si="17"/>
        <v>1099</v>
      </c>
      <c r="B1099" s="1" t="s">
        <v>1883</v>
      </c>
      <c r="C1099" s="1" t="s">
        <v>1882</v>
      </c>
    </row>
    <row r="1100" spans="1:3" x14ac:dyDescent="0.25">
      <c r="A1100" s="1">
        <f t="shared" si="17"/>
        <v>1100</v>
      </c>
      <c r="B1100" s="1" t="s">
        <v>1883</v>
      </c>
      <c r="C1100" s="1" t="s">
        <v>952</v>
      </c>
    </row>
    <row r="1101" spans="1:3" x14ac:dyDescent="0.25">
      <c r="A1101" s="1">
        <f t="shared" si="17"/>
        <v>1101</v>
      </c>
      <c r="B1101" s="1" t="s">
        <v>1883</v>
      </c>
      <c r="C1101" s="1" t="s">
        <v>1884</v>
      </c>
    </row>
    <row r="1102" spans="1:3" x14ac:dyDescent="0.25">
      <c r="A1102" s="1">
        <f t="shared" si="17"/>
        <v>1102</v>
      </c>
      <c r="B1102" s="1" t="s">
        <v>1885</v>
      </c>
      <c r="C1102" s="1" t="s">
        <v>1283</v>
      </c>
    </row>
    <row r="1103" spans="1:3" x14ac:dyDescent="0.25">
      <c r="A1103" s="1">
        <f t="shared" si="17"/>
        <v>1103</v>
      </c>
      <c r="B1103" s="1" t="s">
        <v>1883</v>
      </c>
      <c r="C1103" s="1" t="s">
        <v>974</v>
      </c>
    </row>
    <row r="1104" spans="1:3" x14ac:dyDescent="0.25">
      <c r="A1104" s="1">
        <f t="shared" si="17"/>
        <v>1104</v>
      </c>
      <c r="B1104" s="1" t="s">
        <v>1886</v>
      </c>
      <c r="C1104" s="1" t="s">
        <v>1058</v>
      </c>
    </row>
    <row r="1105" spans="1:3" x14ac:dyDescent="0.25">
      <c r="A1105" s="1">
        <f t="shared" si="17"/>
        <v>1105</v>
      </c>
      <c r="B1105" s="1" t="s">
        <v>1887</v>
      </c>
      <c r="C1105" s="1" t="s">
        <v>1204</v>
      </c>
    </row>
    <row r="1106" spans="1:3" x14ac:dyDescent="0.25">
      <c r="A1106" s="1">
        <f t="shared" si="17"/>
        <v>1106</v>
      </c>
      <c r="B1106" s="1" t="s">
        <v>1886</v>
      </c>
      <c r="C1106" s="1" t="s">
        <v>1027</v>
      </c>
    </row>
    <row r="1107" spans="1:3" x14ac:dyDescent="0.25">
      <c r="A1107" s="1">
        <f t="shared" si="17"/>
        <v>1107</v>
      </c>
      <c r="B1107" s="1" t="s">
        <v>1886</v>
      </c>
      <c r="C1107" s="1" t="s">
        <v>1888</v>
      </c>
    </row>
    <row r="1108" spans="1:3" x14ac:dyDescent="0.25">
      <c r="A1108" s="1">
        <f t="shared" si="17"/>
        <v>1108</v>
      </c>
      <c r="B1108" s="1" t="s">
        <v>1886</v>
      </c>
      <c r="C1108" s="1" t="s">
        <v>1889</v>
      </c>
    </row>
    <row r="1109" spans="1:3" x14ac:dyDescent="0.25">
      <c r="A1109" s="1">
        <f t="shared" si="17"/>
        <v>1109</v>
      </c>
      <c r="B1109" s="1" t="s">
        <v>1886</v>
      </c>
      <c r="C1109" s="1" t="s">
        <v>956</v>
      </c>
    </row>
    <row r="1110" spans="1:3" x14ac:dyDescent="0.25">
      <c r="A1110" s="1">
        <f t="shared" si="17"/>
        <v>1110</v>
      </c>
      <c r="B1110" s="1" t="s">
        <v>1890</v>
      </c>
      <c r="C1110" s="1" t="s">
        <v>1156</v>
      </c>
    </row>
    <row r="1111" spans="1:3" x14ac:dyDescent="0.25">
      <c r="A1111" s="1">
        <f t="shared" si="17"/>
        <v>1111</v>
      </c>
      <c r="B1111" s="1" t="s">
        <v>1891</v>
      </c>
      <c r="C1111" s="1" t="s">
        <v>1333</v>
      </c>
    </row>
    <row r="1112" spans="1:3" x14ac:dyDescent="0.25">
      <c r="A1112" s="1">
        <f t="shared" si="17"/>
        <v>1112</v>
      </c>
      <c r="B1112" s="1" t="s">
        <v>1892</v>
      </c>
      <c r="C1112" s="1" t="s">
        <v>1389</v>
      </c>
    </row>
    <row r="1113" spans="1:3" x14ac:dyDescent="0.25">
      <c r="A1113" s="1">
        <f t="shared" si="17"/>
        <v>1113</v>
      </c>
      <c r="B1113" s="1" t="s">
        <v>1893</v>
      </c>
      <c r="C1113" s="1" t="s">
        <v>1079</v>
      </c>
    </row>
    <row r="1114" spans="1:3" x14ac:dyDescent="0.25">
      <c r="A1114" s="1">
        <f t="shared" si="17"/>
        <v>1114</v>
      </c>
      <c r="B1114" s="1" t="s">
        <v>1893</v>
      </c>
      <c r="C1114" s="1" t="s">
        <v>980</v>
      </c>
    </row>
    <row r="1115" spans="1:3" x14ac:dyDescent="0.25">
      <c r="A1115" s="1">
        <f t="shared" si="17"/>
        <v>1115</v>
      </c>
      <c r="B1115" s="1" t="s">
        <v>1893</v>
      </c>
      <c r="C1115" s="1" t="s">
        <v>1894</v>
      </c>
    </row>
    <row r="1116" spans="1:3" x14ac:dyDescent="0.25">
      <c r="A1116" s="1">
        <f t="shared" si="17"/>
        <v>1116</v>
      </c>
      <c r="B1116" s="1" t="s">
        <v>1893</v>
      </c>
      <c r="C1116" s="1" t="s">
        <v>977</v>
      </c>
    </row>
    <row r="1117" spans="1:3" x14ac:dyDescent="0.25">
      <c r="A1117" s="1">
        <f t="shared" si="17"/>
        <v>1117</v>
      </c>
      <c r="B1117" s="1" t="s">
        <v>1895</v>
      </c>
      <c r="C1117" s="1" t="s">
        <v>930</v>
      </c>
    </row>
    <row r="1118" spans="1:3" x14ac:dyDescent="0.25">
      <c r="A1118" s="1">
        <f t="shared" si="17"/>
        <v>1118</v>
      </c>
      <c r="B1118" s="1" t="s">
        <v>1896</v>
      </c>
      <c r="C1118" s="1" t="s">
        <v>1058</v>
      </c>
    </row>
    <row r="1119" spans="1:3" x14ac:dyDescent="0.25">
      <c r="A1119" s="1">
        <f t="shared" si="17"/>
        <v>1119</v>
      </c>
      <c r="B1119" s="1" t="s">
        <v>1897</v>
      </c>
      <c r="C1119" s="1" t="s">
        <v>1276</v>
      </c>
    </row>
    <row r="1120" spans="1:3" x14ac:dyDescent="0.25">
      <c r="A1120" s="1">
        <f t="shared" si="17"/>
        <v>1120</v>
      </c>
      <c r="B1120" s="1" t="s">
        <v>1899</v>
      </c>
      <c r="C1120" s="1" t="s">
        <v>1898</v>
      </c>
    </row>
    <row r="1121" spans="1:3" x14ac:dyDescent="0.25">
      <c r="A1121" s="1">
        <f t="shared" si="17"/>
        <v>1121</v>
      </c>
      <c r="B1121" s="1" t="s">
        <v>1899</v>
      </c>
      <c r="C1121" s="1" t="s">
        <v>1900</v>
      </c>
    </row>
    <row r="1122" spans="1:3" x14ac:dyDescent="0.25">
      <c r="A1122" s="1">
        <f t="shared" si="17"/>
        <v>1122</v>
      </c>
      <c r="B1122" s="1" t="s">
        <v>1901</v>
      </c>
      <c r="C1122" s="1" t="s">
        <v>942</v>
      </c>
    </row>
    <row r="1123" spans="1:3" x14ac:dyDescent="0.25">
      <c r="A1123" s="1">
        <f t="shared" si="17"/>
        <v>1123</v>
      </c>
      <c r="B1123" s="1" t="s">
        <v>1902</v>
      </c>
      <c r="C1123" s="1" t="s">
        <v>1026</v>
      </c>
    </row>
    <row r="1124" spans="1:3" x14ac:dyDescent="0.25">
      <c r="A1124" s="1">
        <f t="shared" si="17"/>
        <v>1124</v>
      </c>
      <c r="B1124" s="1" t="s">
        <v>1903</v>
      </c>
      <c r="C1124" s="1" t="s">
        <v>942</v>
      </c>
    </row>
    <row r="1125" spans="1:3" x14ac:dyDescent="0.25">
      <c r="A1125" s="1">
        <f t="shared" si="17"/>
        <v>1125</v>
      </c>
      <c r="B1125" s="1" t="s">
        <v>1905</v>
      </c>
      <c r="C1125" s="1" t="s">
        <v>1904</v>
      </c>
    </row>
    <row r="1126" spans="1:3" x14ac:dyDescent="0.25">
      <c r="A1126" s="1">
        <f t="shared" si="17"/>
        <v>1126</v>
      </c>
      <c r="B1126" s="1" t="s">
        <v>1907</v>
      </c>
      <c r="C1126" s="1" t="s">
        <v>1906</v>
      </c>
    </row>
    <row r="1127" spans="1:3" x14ac:dyDescent="0.25">
      <c r="A1127" s="1">
        <f t="shared" si="17"/>
        <v>1127</v>
      </c>
      <c r="B1127" s="1" t="s">
        <v>1909</v>
      </c>
      <c r="C1127" s="1" t="s">
        <v>1908</v>
      </c>
    </row>
    <row r="1128" spans="1:3" x14ac:dyDescent="0.25">
      <c r="A1128" s="1">
        <f t="shared" si="17"/>
        <v>1128</v>
      </c>
      <c r="B1128" s="1" t="s">
        <v>1910</v>
      </c>
      <c r="C1128" s="1" t="s">
        <v>968</v>
      </c>
    </row>
    <row r="1129" spans="1:3" x14ac:dyDescent="0.25">
      <c r="A1129" s="1">
        <f t="shared" si="17"/>
        <v>1129</v>
      </c>
      <c r="B1129" s="1" t="s">
        <v>1912</v>
      </c>
      <c r="C1129" s="1" t="s">
        <v>1911</v>
      </c>
    </row>
    <row r="1130" spans="1:3" x14ac:dyDescent="0.25">
      <c r="A1130" s="1">
        <f t="shared" si="17"/>
        <v>1130</v>
      </c>
      <c r="B1130" s="1" t="s">
        <v>1913</v>
      </c>
      <c r="C1130" s="1" t="s">
        <v>1055</v>
      </c>
    </row>
    <row r="1131" spans="1:3" x14ac:dyDescent="0.25">
      <c r="A1131" s="1">
        <f t="shared" si="17"/>
        <v>1131</v>
      </c>
      <c r="B1131" s="1" t="s">
        <v>1914</v>
      </c>
      <c r="C1131" s="1" t="s">
        <v>967</v>
      </c>
    </row>
    <row r="1132" spans="1:3" x14ac:dyDescent="0.25">
      <c r="A1132" s="1">
        <f t="shared" si="17"/>
        <v>1132</v>
      </c>
      <c r="B1132" s="1" t="s">
        <v>1916</v>
      </c>
      <c r="C1132" s="1" t="s">
        <v>1915</v>
      </c>
    </row>
    <row r="1133" spans="1:3" x14ac:dyDescent="0.25">
      <c r="A1133" s="1">
        <f t="shared" si="17"/>
        <v>1133</v>
      </c>
      <c r="B1133" s="1" t="s">
        <v>1916</v>
      </c>
      <c r="C1133" s="1" t="s">
        <v>1183</v>
      </c>
    </row>
    <row r="1134" spans="1:3" x14ac:dyDescent="0.25">
      <c r="A1134" s="1">
        <f t="shared" si="17"/>
        <v>1134</v>
      </c>
      <c r="B1134" s="1" t="s">
        <v>1916</v>
      </c>
      <c r="C1134" s="1" t="s">
        <v>1079</v>
      </c>
    </row>
    <row r="1135" spans="1:3" x14ac:dyDescent="0.25">
      <c r="A1135" s="1">
        <f t="shared" si="17"/>
        <v>1135</v>
      </c>
      <c r="B1135" s="1" t="s">
        <v>1916</v>
      </c>
      <c r="C1135" s="1" t="s">
        <v>1718</v>
      </c>
    </row>
    <row r="1136" spans="1:3" x14ac:dyDescent="0.25">
      <c r="A1136" s="1">
        <f t="shared" si="17"/>
        <v>1136</v>
      </c>
      <c r="B1136" s="1" t="s">
        <v>1917</v>
      </c>
      <c r="C1136" s="1" t="s">
        <v>1878</v>
      </c>
    </row>
    <row r="1137" spans="1:3" x14ac:dyDescent="0.25">
      <c r="A1137" s="1">
        <f t="shared" si="17"/>
        <v>1137</v>
      </c>
      <c r="B1137" s="1" t="s">
        <v>1917</v>
      </c>
      <c r="C1137" s="1" t="s">
        <v>1016</v>
      </c>
    </row>
    <row r="1138" spans="1:3" x14ac:dyDescent="0.25">
      <c r="A1138" s="1">
        <f t="shared" si="17"/>
        <v>1138</v>
      </c>
      <c r="B1138" s="1" t="s">
        <v>1917</v>
      </c>
      <c r="C1138" s="1" t="s">
        <v>934</v>
      </c>
    </row>
    <row r="1139" spans="1:3" x14ac:dyDescent="0.25">
      <c r="A1139" s="1">
        <f t="shared" si="17"/>
        <v>1139</v>
      </c>
      <c r="B1139" s="1" t="s">
        <v>1918</v>
      </c>
      <c r="C1139" s="1" t="s">
        <v>940</v>
      </c>
    </row>
    <row r="1140" spans="1:3" x14ac:dyDescent="0.25">
      <c r="A1140" s="1">
        <f t="shared" si="17"/>
        <v>1140</v>
      </c>
      <c r="B1140" s="1" t="s">
        <v>1919</v>
      </c>
      <c r="C1140" s="1" t="s">
        <v>1539</v>
      </c>
    </row>
    <row r="1141" spans="1:3" x14ac:dyDescent="0.25">
      <c r="A1141" s="1">
        <f t="shared" si="17"/>
        <v>1141</v>
      </c>
      <c r="B1141" s="1" t="s">
        <v>1917</v>
      </c>
      <c r="C1141" s="1" t="s">
        <v>1920</v>
      </c>
    </row>
    <row r="1142" spans="1:3" x14ac:dyDescent="0.25">
      <c r="A1142" s="1">
        <f t="shared" si="17"/>
        <v>1142</v>
      </c>
      <c r="B1142" s="1" t="s">
        <v>1917</v>
      </c>
      <c r="C1142" s="1" t="s">
        <v>974</v>
      </c>
    </row>
    <row r="1143" spans="1:3" x14ac:dyDescent="0.25">
      <c r="A1143" s="1">
        <f t="shared" si="17"/>
        <v>1143</v>
      </c>
      <c r="B1143" s="1" t="s">
        <v>1921</v>
      </c>
      <c r="C1143" s="1" t="s">
        <v>1330</v>
      </c>
    </row>
    <row r="1144" spans="1:3" x14ac:dyDescent="0.25">
      <c r="A1144" s="1">
        <f t="shared" si="17"/>
        <v>1144</v>
      </c>
      <c r="B1144" s="1" t="s">
        <v>1917</v>
      </c>
      <c r="C1144" s="1" t="s">
        <v>1768</v>
      </c>
    </row>
    <row r="1145" spans="1:3" x14ac:dyDescent="0.25">
      <c r="A1145" s="1">
        <f t="shared" si="17"/>
        <v>1145</v>
      </c>
      <c r="B1145" s="1" t="s">
        <v>1916</v>
      </c>
      <c r="C1145" s="1" t="s">
        <v>1922</v>
      </c>
    </row>
    <row r="1146" spans="1:3" x14ac:dyDescent="0.25">
      <c r="A1146" s="1">
        <f t="shared" si="17"/>
        <v>1146</v>
      </c>
      <c r="B1146" s="1" t="s">
        <v>1917</v>
      </c>
      <c r="C1146" s="1" t="s">
        <v>1291</v>
      </c>
    </row>
    <row r="1147" spans="1:3" x14ac:dyDescent="0.25">
      <c r="A1147" s="1">
        <f t="shared" si="17"/>
        <v>1147</v>
      </c>
      <c r="B1147" s="1" t="s">
        <v>1921</v>
      </c>
      <c r="C1147" s="1" t="s">
        <v>1923</v>
      </c>
    </row>
    <row r="1148" spans="1:3" x14ac:dyDescent="0.25">
      <c r="A1148" s="1">
        <f t="shared" si="17"/>
        <v>1148</v>
      </c>
      <c r="B1148" s="1" t="s">
        <v>1916</v>
      </c>
      <c r="C1148" s="1" t="s">
        <v>949</v>
      </c>
    </row>
    <row r="1149" spans="1:3" x14ac:dyDescent="0.25">
      <c r="A1149" s="1">
        <f t="shared" si="17"/>
        <v>1149</v>
      </c>
      <c r="B1149" s="1" t="s">
        <v>1916</v>
      </c>
      <c r="C1149" s="1" t="s">
        <v>939</v>
      </c>
    </row>
    <row r="1150" spans="1:3" x14ac:dyDescent="0.25">
      <c r="A1150" s="1">
        <f t="shared" si="17"/>
        <v>1150</v>
      </c>
      <c r="B1150" s="1" t="s">
        <v>1916</v>
      </c>
      <c r="C1150" s="1" t="s">
        <v>967</v>
      </c>
    </row>
    <row r="1151" spans="1:3" x14ac:dyDescent="0.25">
      <c r="A1151" s="1">
        <f t="shared" si="17"/>
        <v>1151</v>
      </c>
      <c r="B1151" s="1" t="s">
        <v>1925</v>
      </c>
      <c r="C1151" s="1" t="s">
        <v>1924</v>
      </c>
    </row>
    <row r="1152" spans="1:3" x14ac:dyDescent="0.25">
      <c r="A1152" s="1">
        <f t="shared" si="17"/>
        <v>1152</v>
      </c>
      <c r="B1152" s="1" t="s">
        <v>1925</v>
      </c>
      <c r="C1152" s="1" t="s">
        <v>1056</v>
      </c>
    </row>
    <row r="1153" spans="1:3" x14ac:dyDescent="0.25">
      <c r="A1153" s="1">
        <f t="shared" si="17"/>
        <v>1153</v>
      </c>
      <c r="B1153" s="1" t="s">
        <v>1926</v>
      </c>
      <c r="C1153" s="1" t="s">
        <v>1262</v>
      </c>
    </row>
    <row r="1154" spans="1:3" x14ac:dyDescent="0.25">
      <c r="A1154" s="1">
        <f t="shared" si="17"/>
        <v>1154</v>
      </c>
      <c r="B1154" s="1" t="s">
        <v>1927</v>
      </c>
      <c r="C1154" s="1" t="s">
        <v>952</v>
      </c>
    </row>
    <row r="1155" spans="1:3" x14ac:dyDescent="0.25">
      <c r="A1155" s="1">
        <f t="shared" ref="A1155:A1218" si="18">A1154+1</f>
        <v>1155</v>
      </c>
      <c r="B1155" s="1" t="s">
        <v>1928</v>
      </c>
      <c r="C1155" s="1" t="s">
        <v>942</v>
      </c>
    </row>
    <row r="1156" spans="1:3" x14ac:dyDescent="0.25">
      <c r="A1156" s="1">
        <f t="shared" si="18"/>
        <v>1156</v>
      </c>
      <c r="B1156" s="1" t="s">
        <v>1916</v>
      </c>
      <c r="C1156" s="1" t="s">
        <v>1291</v>
      </c>
    </row>
    <row r="1157" spans="1:3" x14ac:dyDescent="0.25">
      <c r="A1157" s="1">
        <f t="shared" si="18"/>
        <v>1157</v>
      </c>
      <c r="B1157" s="1" t="s">
        <v>1916</v>
      </c>
      <c r="C1157" s="1" t="s">
        <v>1202</v>
      </c>
    </row>
    <row r="1158" spans="1:3" x14ac:dyDescent="0.25">
      <c r="A1158" s="1">
        <f t="shared" si="18"/>
        <v>1158</v>
      </c>
      <c r="B1158" s="1" t="s">
        <v>1916</v>
      </c>
      <c r="C1158" s="1" t="s">
        <v>1929</v>
      </c>
    </row>
    <row r="1159" spans="1:3" x14ac:dyDescent="0.25">
      <c r="A1159" s="1">
        <f t="shared" si="18"/>
        <v>1159</v>
      </c>
      <c r="B1159" s="1" t="s">
        <v>1930</v>
      </c>
      <c r="C1159" s="1" t="s">
        <v>974</v>
      </c>
    </row>
    <row r="1160" spans="1:3" x14ac:dyDescent="0.25">
      <c r="A1160" s="1">
        <f t="shared" si="18"/>
        <v>1160</v>
      </c>
      <c r="B1160" s="1" t="s">
        <v>1916</v>
      </c>
      <c r="C1160" s="1" t="s">
        <v>1931</v>
      </c>
    </row>
    <row r="1161" spans="1:3" x14ac:dyDescent="0.25">
      <c r="A1161" s="1">
        <f t="shared" si="18"/>
        <v>1161</v>
      </c>
      <c r="B1161" s="1" t="s">
        <v>1933</v>
      </c>
      <c r="C1161" s="1" t="s">
        <v>1932</v>
      </c>
    </row>
    <row r="1162" spans="1:3" x14ac:dyDescent="0.25">
      <c r="A1162" s="1">
        <f t="shared" si="18"/>
        <v>1162</v>
      </c>
      <c r="B1162" s="1" t="s">
        <v>1935</v>
      </c>
      <c r="C1162" s="1" t="s">
        <v>1934</v>
      </c>
    </row>
    <row r="1163" spans="1:3" x14ac:dyDescent="0.25">
      <c r="A1163" s="1">
        <f t="shared" si="18"/>
        <v>1163</v>
      </c>
      <c r="B1163" s="1" t="s">
        <v>1937</v>
      </c>
      <c r="C1163" s="1" t="s">
        <v>1936</v>
      </c>
    </row>
    <row r="1164" spans="1:3" x14ac:dyDescent="0.25">
      <c r="A1164" s="1">
        <f t="shared" si="18"/>
        <v>1164</v>
      </c>
      <c r="B1164" s="1" t="s">
        <v>1938</v>
      </c>
      <c r="C1164" s="1" t="s">
        <v>1204</v>
      </c>
    </row>
    <row r="1165" spans="1:3" x14ac:dyDescent="0.25">
      <c r="A1165" s="1">
        <f t="shared" si="18"/>
        <v>1165</v>
      </c>
      <c r="B1165" s="1" t="s">
        <v>1939</v>
      </c>
      <c r="C1165" s="1" t="s">
        <v>1634</v>
      </c>
    </row>
    <row r="1166" spans="1:3" x14ac:dyDescent="0.25">
      <c r="A1166" s="1">
        <f t="shared" si="18"/>
        <v>1166</v>
      </c>
      <c r="B1166" s="1" t="s">
        <v>1940</v>
      </c>
      <c r="C1166" s="1" t="s">
        <v>1158</v>
      </c>
    </row>
    <row r="1167" spans="1:3" x14ac:dyDescent="0.25">
      <c r="A1167" s="1">
        <f t="shared" si="18"/>
        <v>1167</v>
      </c>
      <c r="B1167" s="1" t="s">
        <v>1941</v>
      </c>
      <c r="C1167" s="1" t="s">
        <v>925</v>
      </c>
    </row>
    <row r="1168" spans="1:3" x14ac:dyDescent="0.25">
      <c r="A1168" s="1">
        <f t="shared" si="18"/>
        <v>1168</v>
      </c>
      <c r="B1168" s="1" t="s">
        <v>1941</v>
      </c>
      <c r="C1168" s="1" t="s">
        <v>918</v>
      </c>
    </row>
    <row r="1169" spans="1:3" x14ac:dyDescent="0.25">
      <c r="A1169" s="1">
        <f t="shared" si="18"/>
        <v>1169</v>
      </c>
      <c r="B1169" s="1" t="s">
        <v>1942</v>
      </c>
      <c r="C1169" s="1" t="s">
        <v>1177</v>
      </c>
    </row>
    <row r="1170" spans="1:3" x14ac:dyDescent="0.25">
      <c r="A1170" s="1">
        <f t="shared" si="18"/>
        <v>1170</v>
      </c>
      <c r="B1170" s="1" t="s">
        <v>1942</v>
      </c>
      <c r="C1170" s="1" t="s">
        <v>1055</v>
      </c>
    </row>
    <row r="1171" spans="1:3" x14ac:dyDescent="0.25">
      <c r="A1171" s="1">
        <f t="shared" si="18"/>
        <v>1171</v>
      </c>
      <c r="B1171" s="1" t="s">
        <v>1943</v>
      </c>
      <c r="C1171" s="1" t="s">
        <v>939</v>
      </c>
    </row>
    <row r="1172" spans="1:3" x14ac:dyDescent="0.25">
      <c r="A1172" s="1">
        <f t="shared" si="18"/>
        <v>1172</v>
      </c>
      <c r="B1172" s="1" t="s">
        <v>1944</v>
      </c>
      <c r="C1172" s="1" t="s">
        <v>930</v>
      </c>
    </row>
    <row r="1173" spans="1:3" x14ac:dyDescent="0.25">
      <c r="A1173" s="1">
        <f t="shared" si="18"/>
        <v>1173</v>
      </c>
      <c r="B1173" s="1" t="s">
        <v>1945</v>
      </c>
      <c r="C1173" s="1" t="s">
        <v>930</v>
      </c>
    </row>
    <row r="1174" spans="1:3" x14ac:dyDescent="0.25">
      <c r="A1174" s="1">
        <f t="shared" si="18"/>
        <v>1174</v>
      </c>
      <c r="B1174" s="1" t="s">
        <v>1946</v>
      </c>
      <c r="C1174" s="1" t="s">
        <v>1026</v>
      </c>
    </row>
    <row r="1175" spans="1:3" x14ac:dyDescent="0.25">
      <c r="A1175" s="1">
        <f t="shared" si="18"/>
        <v>1175</v>
      </c>
      <c r="B1175" s="1" t="s">
        <v>1944</v>
      </c>
      <c r="C1175" s="1" t="s">
        <v>1947</v>
      </c>
    </row>
    <row r="1176" spans="1:3" x14ac:dyDescent="0.25">
      <c r="A1176" s="1">
        <f t="shared" si="18"/>
        <v>1176</v>
      </c>
      <c r="B1176" s="1" t="s">
        <v>1948</v>
      </c>
      <c r="C1176" s="1" t="s">
        <v>1161</v>
      </c>
    </row>
    <row r="1177" spans="1:3" x14ac:dyDescent="0.25">
      <c r="A1177" s="1">
        <f t="shared" si="18"/>
        <v>1177</v>
      </c>
      <c r="B1177" s="1" t="s">
        <v>1950</v>
      </c>
      <c r="C1177" s="1" t="s">
        <v>1949</v>
      </c>
    </row>
    <row r="1178" spans="1:3" x14ac:dyDescent="0.25">
      <c r="A1178" s="1">
        <f t="shared" si="18"/>
        <v>1178</v>
      </c>
      <c r="B1178" s="1" t="s">
        <v>1952</v>
      </c>
      <c r="C1178" s="1" t="s">
        <v>1951</v>
      </c>
    </row>
    <row r="1179" spans="1:3" x14ac:dyDescent="0.25">
      <c r="A1179" s="1">
        <f t="shared" si="18"/>
        <v>1179</v>
      </c>
      <c r="B1179" s="1" t="s">
        <v>1952</v>
      </c>
      <c r="C1179" s="1" t="s">
        <v>1953</v>
      </c>
    </row>
    <row r="1180" spans="1:3" x14ac:dyDescent="0.25">
      <c r="A1180" s="1">
        <f t="shared" si="18"/>
        <v>1180</v>
      </c>
      <c r="B1180" s="1" t="s">
        <v>1954</v>
      </c>
      <c r="C1180" s="1" t="s">
        <v>925</v>
      </c>
    </row>
    <row r="1181" spans="1:3" x14ac:dyDescent="0.25">
      <c r="A1181" s="1">
        <f t="shared" si="18"/>
        <v>1181</v>
      </c>
      <c r="B1181" s="1" t="s">
        <v>1954</v>
      </c>
      <c r="C1181" s="1" t="s">
        <v>939</v>
      </c>
    </row>
    <row r="1182" spans="1:3" x14ac:dyDescent="0.25">
      <c r="A1182" s="1">
        <f t="shared" si="18"/>
        <v>1182</v>
      </c>
      <c r="B1182" s="1" t="s">
        <v>1956</v>
      </c>
      <c r="C1182" s="1" t="s">
        <v>1955</v>
      </c>
    </row>
    <row r="1183" spans="1:3" x14ac:dyDescent="0.25">
      <c r="A1183" s="1">
        <f t="shared" si="18"/>
        <v>1183</v>
      </c>
      <c r="B1183" s="1" t="s">
        <v>1958</v>
      </c>
      <c r="C1183" s="1" t="s">
        <v>1957</v>
      </c>
    </row>
    <row r="1184" spans="1:3" x14ac:dyDescent="0.25">
      <c r="A1184" s="1">
        <f t="shared" si="18"/>
        <v>1184</v>
      </c>
      <c r="B1184" s="1" t="s">
        <v>1959</v>
      </c>
      <c r="C1184" s="1" t="s">
        <v>974</v>
      </c>
    </row>
    <row r="1185" spans="1:3" x14ac:dyDescent="0.25">
      <c r="A1185" s="1">
        <f t="shared" si="18"/>
        <v>1185</v>
      </c>
      <c r="B1185" s="1" t="s">
        <v>1960</v>
      </c>
      <c r="C1185" s="1" t="s">
        <v>930</v>
      </c>
    </row>
    <row r="1186" spans="1:3" x14ac:dyDescent="0.25">
      <c r="A1186" s="1">
        <f t="shared" si="18"/>
        <v>1186</v>
      </c>
      <c r="B1186" s="1" t="s">
        <v>1960</v>
      </c>
      <c r="C1186" s="1" t="s">
        <v>1204</v>
      </c>
    </row>
    <row r="1187" spans="1:3" x14ac:dyDescent="0.25">
      <c r="A1187" s="1">
        <f t="shared" si="18"/>
        <v>1187</v>
      </c>
      <c r="B1187" s="1" t="s">
        <v>1961</v>
      </c>
      <c r="C1187" s="1" t="s">
        <v>942</v>
      </c>
    </row>
    <row r="1188" spans="1:3" x14ac:dyDescent="0.25">
      <c r="A1188" s="1">
        <f t="shared" si="18"/>
        <v>1188</v>
      </c>
      <c r="B1188" s="1" t="s">
        <v>1963</v>
      </c>
      <c r="C1188" s="1" t="s">
        <v>1962</v>
      </c>
    </row>
    <row r="1189" spans="1:3" x14ac:dyDescent="0.25">
      <c r="A1189" s="1">
        <f t="shared" si="18"/>
        <v>1189</v>
      </c>
      <c r="B1189" s="1" t="s">
        <v>1964</v>
      </c>
      <c r="C1189" s="1" t="s">
        <v>1055</v>
      </c>
    </row>
    <row r="1190" spans="1:3" x14ac:dyDescent="0.25">
      <c r="A1190" s="1">
        <f t="shared" si="18"/>
        <v>1190</v>
      </c>
      <c r="B1190" s="1" t="s">
        <v>1965</v>
      </c>
      <c r="C1190" s="1" t="s">
        <v>1029</v>
      </c>
    </row>
    <row r="1191" spans="1:3" x14ac:dyDescent="0.25">
      <c r="A1191" s="1">
        <f t="shared" si="18"/>
        <v>1191</v>
      </c>
      <c r="B1191" s="1" t="s">
        <v>1966</v>
      </c>
      <c r="C1191" s="1" t="s">
        <v>1217</v>
      </c>
    </row>
    <row r="1192" spans="1:3" x14ac:dyDescent="0.25">
      <c r="A1192" s="1">
        <f t="shared" si="18"/>
        <v>1192</v>
      </c>
      <c r="B1192" s="1" t="s">
        <v>1967</v>
      </c>
      <c r="C1192" s="1" t="s">
        <v>920</v>
      </c>
    </row>
    <row r="1193" spans="1:3" x14ac:dyDescent="0.25">
      <c r="A1193" s="1">
        <f t="shared" si="18"/>
        <v>1193</v>
      </c>
      <c r="B1193" s="1" t="s">
        <v>1968</v>
      </c>
      <c r="C1193" s="1" t="s">
        <v>974</v>
      </c>
    </row>
    <row r="1194" spans="1:3" x14ac:dyDescent="0.25">
      <c r="A1194" s="1">
        <f t="shared" si="18"/>
        <v>1194</v>
      </c>
      <c r="B1194" s="1" t="s">
        <v>1969</v>
      </c>
      <c r="C1194" s="1" t="s">
        <v>1389</v>
      </c>
    </row>
    <row r="1195" spans="1:3" x14ac:dyDescent="0.25">
      <c r="A1195" s="1">
        <f t="shared" si="18"/>
        <v>1195</v>
      </c>
      <c r="B1195" s="1" t="s">
        <v>1970</v>
      </c>
      <c r="C1195" s="1" t="s">
        <v>1888</v>
      </c>
    </row>
    <row r="1196" spans="1:3" x14ac:dyDescent="0.25">
      <c r="A1196" s="1">
        <f t="shared" si="18"/>
        <v>1196</v>
      </c>
      <c r="B1196" s="1" t="s">
        <v>1971</v>
      </c>
      <c r="C1196" s="1" t="s">
        <v>997</v>
      </c>
    </row>
    <row r="1197" spans="1:3" x14ac:dyDescent="0.25">
      <c r="A1197" s="1">
        <f t="shared" si="18"/>
        <v>1197</v>
      </c>
      <c r="B1197" s="1" t="s">
        <v>1972</v>
      </c>
      <c r="C1197" s="1" t="s">
        <v>1298</v>
      </c>
    </row>
    <row r="1198" spans="1:3" x14ac:dyDescent="0.25">
      <c r="A1198" s="1">
        <f t="shared" si="18"/>
        <v>1198</v>
      </c>
      <c r="B1198" s="1" t="s">
        <v>1973</v>
      </c>
      <c r="C1198" s="1" t="s">
        <v>1389</v>
      </c>
    </row>
    <row r="1199" spans="1:3" x14ac:dyDescent="0.25">
      <c r="A1199" s="1">
        <f t="shared" si="18"/>
        <v>1199</v>
      </c>
      <c r="B1199" s="1" t="s">
        <v>1973</v>
      </c>
      <c r="C1199" s="1" t="s">
        <v>1056</v>
      </c>
    </row>
    <row r="1200" spans="1:3" x14ac:dyDescent="0.25">
      <c r="A1200" s="1">
        <f t="shared" si="18"/>
        <v>1200</v>
      </c>
      <c r="B1200" s="1" t="s">
        <v>1975</v>
      </c>
      <c r="C1200" s="1" t="s">
        <v>1974</v>
      </c>
    </row>
    <row r="1201" spans="1:3" x14ac:dyDescent="0.25">
      <c r="A1201" s="1">
        <f t="shared" si="18"/>
        <v>1201</v>
      </c>
      <c r="B1201" s="1" t="s">
        <v>1976</v>
      </c>
      <c r="C1201" s="1" t="s">
        <v>1027</v>
      </c>
    </row>
    <row r="1202" spans="1:3" x14ac:dyDescent="0.25">
      <c r="A1202" s="1">
        <f t="shared" si="18"/>
        <v>1202</v>
      </c>
      <c r="B1202" s="1" t="s">
        <v>1978</v>
      </c>
      <c r="C1202" s="1" t="s">
        <v>1977</v>
      </c>
    </row>
    <row r="1203" spans="1:3" x14ac:dyDescent="0.25">
      <c r="A1203" s="1">
        <f t="shared" si="18"/>
        <v>1203</v>
      </c>
      <c r="B1203" s="1" t="s">
        <v>1979</v>
      </c>
      <c r="C1203" s="1" t="s">
        <v>1355</v>
      </c>
    </row>
    <row r="1204" spans="1:3" x14ac:dyDescent="0.25">
      <c r="A1204" s="1">
        <f t="shared" si="18"/>
        <v>1204</v>
      </c>
      <c r="B1204" s="1" t="s">
        <v>1980</v>
      </c>
      <c r="C1204" s="1" t="s">
        <v>1026</v>
      </c>
    </row>
    <row r="1205" spans="1:3" x14ac:dyDescent="0.25">
      <c r="A1205" s="1">
        <f t="shared" si="18"/>
        <v>1205</v>
      </c>
      <c r="B1205" s="1" t="s">
        <v>1981</v>
      </c>
      <c r="C1205" s="1" t="s">
        <v>1002</v>
      </c>
    </row>
    <row r="1206" spans="1:3" x14ac:dyDescent="0.25">
      <c r="A1206" s="1">
        <f t="shared" si="18"/>
        <v>1206</v>
      </c>
      <c r="B1206" s="1" t="s">
        <v>1983</v>
      </c>
      <c r="C1206" s="1" t="s">
        <v>1982</v>
      </c>
    </row>
    <row r="1207" spans="1:3" x14ac:dyDescent="0.25">
      <c r="A1207" s="1">
        <f t="shared" si="18"/>
        <v>1207</v>
      </c>
      <c r="B1207" s="1" t="s">
        <v>1984</v>
      </c>
      <c r="C1207" s="1" t="s">
        <v>941</v>
      </c>
    </row>
    <row r="1208" spans="1:3" x14ac:dyDescent="0.25">
      <c r="A1208" s="1">
        <f t="shared" si="18"/>
        <v>1208</v>
      </c>
      <c r="B1208" s="1" t="s">
        <v>1985</v>
      </c>
      <c r="C1208" s="1" t="s">
        <v>1056</v>
      </c>
    </row>
    <row r="1209" spans="1:3" x14ac:dyDescent="0.25">
      <c r="A1209" s="1">
        <f t="shared" si="18"/>
        <v>1209</v>
      </c>
      <c r="B1209" s="1" t="s">
        <v>1986</v>
      </c>
      <c r="C1209" s="1" t="s">
        <v>935</v>
      </c>
    </row>
    <row r="1210" spans="1:3" x14ac:dyDescent="0.25">
      <c r="A1210" s="1">
        <f t="shared" si="18"/>
        <v>1210</v>
      </c>
      <c r="B1210" s="1" t="s">
        <v>1987</v>
      </c>
      <c r="C1210" s="1" t="s">
        <v>1055</v>
      </c>
    </row>
    <row r="1211" spans="1:3" x14ac:dyDescent="0.25">
      <c r="A1211" s="1">
        <f t="shared" si="18"/>
        <v>1211</v>
      </c>
      <c r="B1211" s="1" t="s">
        <v>1989</v>
      </c>
      <c r="C1211" s="1" t="s">
        <v>1988</v>
      </c>
    </row>
    <row r="1212" spans="1:3" x14ac:dyDescent="0.25">
      <c r="A1212" s="1">
        <f t="shared" si="18"/>
        <v>1212</v>
      </c>
      <c r="B1212" s="1" t="s">
        <v>1990</v>
      </c>
      <c r="C1212" s="1" t="s">
        <v>1215</v>
      </c>
    </row>
    <row r="1213" spans="1:3" x14ac:dyDescent="0.25">
      <c r="A1213" s="1">
        <f t="shared" si="18"/>
        <v>1213</v>
      </c>
      <c r="B1213" s="1" t="s">
        <v>1990</v>
      </c>
      <c r="C1213" s="1" t="s">
        <v>952</v>
      </c>
    </row>
    <row r="1214" spans="1:3" x14ac:dyDescent="0.25">
      <c r="A1214" s="1">
        <f t="shared" si="18"/>
        <v>1214</v>
      </c>
      <c r="B1214" s="1" t="s">
        <v>1990</v>
      </c>
      <c r="C1214" s="1" t="s">
        <v>1848</v>
      </c>
    </row>
    <row r="1215" spans="1:3" x14ac:dyDescent="0.25">
      <c r="A1215" s="1">
        <f t="shared" si="18"/>
        <v>1215</v>
      </c>
      <c r="B1215" s="1" t="s">
        <v>1990</v>
      </c>
      <c r="C1215" s="1" t="s">
        <v>934</v>
      </c>
    </row>
    <row r="1216" spans="1:3" x14ac:dyDescent="0.25">
      <c r="A1216" s="1">
        <f t="shared" si="18"/>
        <v>1216</v>
      </c>
      <c r="B1216" s="1" t="s">
        <v>1990</v>
      </c>
      <c r="C1216" s="1" t="s">
        <v>1183</v>
      </c>
    </row>
    <row r="1217" spans="1:3" x14ac:dyDescent="0.25">
      <c r="A1217" s="1">
        <f t="shared" si="18"/>
        <v>1217</v>
      </c>
      <c r="B1217" s="1" t="s">
        <v>1990</v>
      </c>
      <c r="C1217" s="1" t="s">
        <v>1991</v>
      </c>
    </row>
    <row r="1218" spans="1:3" x14ac:dyDescent="0.25">
      <c r="A1218" s="1">
        <f t="shared" si="18"/>
        <v>1218</v>
      </c>
      <c r="B1218" s="1" t="s">
        <v>1990</v>
      </c>
      <c r="C1218" s="1" t="s">
        <v>918</v>
      </c>
    </row>
    <row r="1219" spans="1:3" x14ac:dyDescent="0.25">
      <c r="A1219" s="1">
        <f t="shared" ref="A1219:A1282" si="19">A1218+1</f>
        <v>1219</v>
      </c>
      <c r="B1219" s="1" t="s">
        <v>1990</v>
      </c>
      <c r="C1219" s="1" t="s">
        <v>1520</v>
      </c>
    </row>
    <row r="1220" spans="1:3" x14ac:dyDescent="0.25">
      <c r="A1220" s="1">
        <f t="shared" si="19"/>
        <v>1220</v>
      </c>
      <c r="B1220" s="1" t="s">
        <v>1992</v>
      </c>
      <c r="C1220" s="1" t="s">
        <v>970</v>
      </c>
    </row>
    <row r="1221" spans="1:3" x14ac:dyDescent="0.25">
      <c r="A1221" s="1">
        <f t="shared" si="19"/>
        <v>1221</v>
      </c>
      <c r="B1221" s="1" t="s">
        <v>1990</v>
      </c>
      <c r="C1221" s="1" t="s">
        <v>1374</v>
      </c>
    </row>
    <row r="1222" spans="1:3" x14ac:dyDescent="0.25">
      <c r="A1222" s="1">
        <f t="shared" si="19"/>
        <v>1222</v>
      </c>
      <c r="B1222" s="1" t="s">
        <v>1990</v>
      </c>
      <c r="C1222" s="1" t="s">
        <v>1993</v>
      </c>
    </row>
    <row r="1223" spans="1:3" x14ac:dyDescent="0.25">
      <c r="A1223" s="1">
        <f t="shared" si="19"/>
        <v>1223</v>
      </c>
      <c r="B1223" s="1" t="s">
        <v>1990</v>
      </c>
      <c r="C1223" s="1" t="s">
        <v>949</v>
      </c>
    </row>
    <row r="1224" spans="1:3" x14ac:dyDescent="0.25">
      <c r="A1224" s="1">
        <f t="shared" si="19"/>
        <v>1224</v>
      </c>
      <c r="B1224" s="1" t="s">
        <v>1990</v>
      </c>
      <c r="C1224" s="1" t="s">
        <v>1156</v>
      </c>
    </row>
    <row r="1225" spans="1:3" x14ac:dyDescent="0.25">
      <c r="A1225" s="1">
        <f t="shared" si="19"/>
        <v>1225</v>
      </c>
      <c r="B1225" s="1" t="s">
        <v>1990</v>
      </c>
      <c r="C1225" s="1" t="s">
        <v>967</v>
      </c>
    </row>
    <row r="1226" spans="1:3" x14ac:dyDescent="0.25">
      <c r="A1226" s="1">
        <f t="shared" si="19"/>
        <v>1226</v>
      </c>
      <c r="B1226" s="1" t="s">
        <v>1990</v>
      </c>
      <c r="C1226" s="1" t="s">
        <v>967</v>
      </c>
    </row>
    <row r="1227" spans="1:3" x14ac:dyDescent="0.25">
      <c r="A1227" s="1">
        <f t="shared" si="19"/>
        <v>1227</v>
      </c>
      <c r="B1227" s="1" t="s">
        <v>1990</v>
      </c>
      <c r="C1227" s="1" t="s">
        <v>1119</v>
      </c>
    </row>
    <row r="1228" spans="1:3" x14ac:dyDescent="0.25">
      <c r="A1228" s="1">
        <f t="shared" si="19"/>
        <v>1228</v>
      </c>
      <c r="B1228" s="1" t="s">
        <v>1990</v>
      </c>
      <c r="C1228" s="1" t="s">
        <v>1994</v>
      </c>
    </row>
    <row r="1229" spans="1:3" x14ac:dyDescent="0.25">
      <c r="A1229" s="1">
        <f t="shared" si="19"/>
        <v>1229</v>
      </c>
      <c r="B1229" s="1" t="s">
        <v>1990</v>
      </c>
      <c r="C1229" s="1" t="s">
        <v>1995</v>
      </c>
    </row>
    <row r="1230" spans="1:3" x14ac:dyDescent="0.25">
      <c r="A1230" s="1">
        <f t="shared" si="19"/>
        <v>1230</v>
      </c>
      <c r="B1230" s="1" t="s">
        <v>1996</v>
      </c>
      <c r="C1230" s="1" t="s">
        <v>997</v>
      </c>
    </row>
    <row r="1231" spans="1:3" x14ac:dyDescent="0.25">
      <c r="A1231" s="1">
        <f t="shared" si="19"/>
        <v>1231</v>
      </c>
      <c r="B1231" s="1" t="s">
        <v>1998</v>
      </c>
      <c r="C1231" s="1" t="s">
        <v>1997</v>
      </c>
    </row>
    <row r="1232" spans="1:3" x14ac:dyDescent="0.25">
      <c r="A1232" s="1">
        <f t="shared" si="19"/>
        <v>1232</v>
      </c>
      <c r="B1232" s="1" t="s">
        <v>1998</v>
      </c>
      <c r="C1232" s="1" t="s">
        <v>1184</v>
      </c>
    </row>
    <row r="1233" spans="1:3" x14ac:dyDescent="0.25">
      <c r="A1233" s="1">
        <f t="shared" si="19"/>
        <v>1233</v>
      </c>
      <c r="B1233" s="1" t="s">
        <v>1999</v>
      </c>
      <c r="C1233" s="1" t="s">
        <v>1223</v>
      </c>
    </row>
    <row r="1234" spans="1:3" x14ac:dyDescent="0.25">
      <c r="A1234" s="1">
        <f t="shared" si="19"/>
        <v>1234</v>
      </c>
      <c r="B1234" s="1" t="s">
        <v>1999</v>
      </c>
      <c r="C1234" s="1" t="s">
        <v>2000</v>
      </c>
    </row>
    <row r="1235" spans="1:3" x14ac:dyDescent="0.25">
      <c r="A1235" s="1">
        <f t="shared" si="19"/>
        <v>1235</v>
      </c>
      <c r="B1235" s="1" t="s">
        <v>1990</v>
      </c>
      <c r="C1235" s="1" t="s">
        <v>1150</v>
      </c>
    </row>
    <row r="1236" spans="1:3" x14ac:dyDescent="0.25">
      <c r="A1236" s="1">
        <f t="shared" si="19"/>
        <v>1236</v>
      </c>
      <c r="B1236" s="1" t="s">
        <v>1990</v>
      </c>
      <c r="C1236" s="1" t="s">
        <v>1005</v>
      </c>
    </row>
    <row r="1237" spans="1:3" x14ac:dyDescent="0.25">
      <c r="A1237" s="1">
        <f t="shared" si="19"/>
        <v>1237</v>
      </c>
      <c r="B1237" s="1" t="s">
        <v>1990</v>
      </c>
      <c r="C1237" s="1" t="s">
        <v>1330</v>
      </c>
    </row>
    <row r="1238" spans="1:3" x14ac:dyDescent="0.25">
      <c r="A1238" s="1">
        <f t="shared" si="19"/>
        <v>1238</v>
      </c>
      <c r="B1238" s="1" t="s">
        <v>1990</v>
      </c>
      <c r="C1238" s="1" t="s">
        <v>1330</v>
      </c>
    </row>
    <row r="1239" spans="1:3" x14ac:dyDescent="0.25">
      <c r="A1239" s="1">
        <f t="shared" si="19"/>
        <v>1239</v>
      </c>
      <c r="B1239" s="1" t="s">
        <v>1990</v>
      </c>
      <c r="C1239" s="1" t="s">
        <v>976</v>
      </c>
    </row>
    <row r="1240" spans="1:3" x14ac:dyDescent="0.25">
      <c r="A1240" s="1">
        <f t="shared" si="19"/>
        <v>1240</v>
      </c>
      <c r="B1240" s="1" t="s">
        <v>1990</v>
      </c>
      <c r="C1240" s="1" t="s">
        <v>1389</v>
      </c>
    </row>
    <row r="1241" spans="1:3" x14ac:dyDescent="0.25">
      <c r="A1241" s="1">
        <f t="shared" si="19"/>
        <v>1241</v>
      </c>
      <c r="B1241" s="1" t="s">
        <v>1990</v>
      </c>
      <c r="C1241" s="1" t="s">
        <v>1576</v>
      </c>
    </row>
    <row r="1242" spans="1:3" x14ac:dyDescent="0.25">
      <c r="A1242" s="1">
        <f t="shared" si="19"/>
        <v>1242</v>
      </c>
      <c r="B1242" s="1" t="s">
        <v>1990</v>
      </c>
      <c r="C1242" s="1" t="s">
        <v>1027</v>
      </c>
    </row>
    <row r="1243" spans="1:3" x14ac:dyDescent="0.25">
      <c r="A1243" s="1">
        <f t="shared" si="19"/>
        <v>1243</v>
      </c>
      <c r="B1243" s="1" t="s">
        <v>1990</v>
      </c>
      <c r="C1243" s="1" t="s">
        <v>1027</v>
      </c>
    </row>
    <row r="1244" spans="1:3" x14ac:dyDescent="0.25">
      <c r="A1244" s="1">
        <f t="shared" si="19"/>
        <v>1244</v>
      </c>
      <c r="B1244" s="1" t="s">
        <v>2001</v>
      </c>
      <c r="C1244" s="1" t="s">
        <v>1102</v>
      </c>
    </row>
    <row r="1245" spans="1:3" x14ac:dyDescent="0.25">
      <c r="A1245" s="1">
        <f t="shared" si="19"/>
        <v>1245</v>
      </c>
      <c r="B1245" s="1" t="s">
        <v>2003</v>
      </c>
      <c r="C1245" s="1" t="s">
        <v>2002</v>
      </c>
    </row>
    <row r="1246" spans="1:3" x14ac:dyDescent="0.25">
      <c r="A1246" s="1">
        <f t="shared" si="19"/>
        <v>1246</v>
      </c>
      <c r="B1246" s="1" t="s">
        <v>2004</v>
      </c>
      <c r="C1246" s="1" t="s">
        <v>1228</v>
      </c>
    </row>
    <row r="1247" spans="1:3" x14ac:dyDescent="0.25">
      <c r="A1247" s="1">
        <f t="shared" si="19"/>
        <v>1247</v>
      </c>
      <c r="B1247" s="1" t="s">
        <v>2005</v>
      </c>
      <c r="C1247" s="1" t="s">
        <v>1353</v>
      </c>
    </row>
    <row r="1248" spans="1:3" x14ac:dyDescent="0.25">
      <c r="A1248" s="1">
        <f t="shared" si="19"/>
        <v>1248</v>
      </c>
      <c r="B1248" s="1" t="s">
        <v>1990</v>
      </c>
      <c r="C1248" s="1" t="s">
        <v>1889</v>
      </c>
    </row>
    <row r="1249" spans="1:3" x14ac:dyDescent="0.25">
      <c r="A1249" s="1">
        <f t="shared" si="19"/>
        <v>1249</v>
      </c>
      <c r="B1249" s="1" t="s">
        <v>1990</v>
      </c>
      <c r="C1249" s="1" t="s">
        <v>1353</v>
      </c>
    </row>
    <row r="1250" spans="1:3" x14ac:dyDescent="0.25">
      <c r="A1250" s="1">
        <f t="shared" si="19"/>
        <v>1250</v>
      </c>
      <c r="B1250" s="1" t="s">
        <v>2006</v>
      </c>
      <c r="C1250" s="1" t="s">
        <v>1423</v>
      </c>
    </row>
    <row r="1251" spans="1:3" x14ac:dyDescent="0.25">
      <c r="A1251" s="1">
        <f t="shared" si="19"/>
        <v>1251</v>
      </c>
      <c r="B1251" s="1" t="s">
        <v>1990</v>
      </c>
      <c r="C1251" s="1" t="s">
        <v>1036</v>
      </c>
    </row>
    <row r="1252" spans="1:3" x14ac:dyDescent="0.25">
      <c r="A1252" s="1">
        <f t="shared" si="19"/>
        <v>1252</v>
      </c>
      <c r="B1252" s="1" t="s">
        <v>1990</v>
      </c>
      <c r="C1252" s="1" t="s">
        <v>1846</v>
      </c>
    </row>
    <row r="1253" spans="1:3" x14ac:dyDescent="0.25">
      <c r="A1253" s="1">
        <f t="shared" si="19"/>
        <v>1253</v>
      </c>
      <c r="B1253" s="1" t="s">
        <v>2007</v>
      </c>
      <c r="C1253" s="1" t="s">
        <v>1800</v>
      </c>
    </row>
    <row r="1254" spans="1:3" x14ac:dyDescent="0.25">
      <c r="A1254" s="1">
        <f t="shared" si="19"/>
        <v>1254</v>
      </c>
      <c r="B1254" s="1" t="s">
        <v>2009</v>
      </c>
      <c r="C1254" s="1" t="s">
        <v>2008</v>
      </c>
    </row>
    <row r="1255" spans="1:3" x14ac:dyDescent="0.25">
      <c r="A1255" s="1">
        <f t="shared" si="19"/>
        <v>1255</v>
      </c>
      <c r="B1255" s="1" t="s">
        <v>2010</v>
      </c>
      <c r="C1255" s="1" t="s">
        <v>1182</v>
      </c>
    </row>
    <row r="1256" spans="1:3" x14ac:dyDescent="0.25">
      <c r="A1256" s="1">
        <f t="shared" si="19"/>
        <v>1256</v>
      </c>
      <c r="B1256" s="1" t="s">
        <v>2012</v>
      </c>
      <c r="C1256" s="1" t="s">
        <v>2011</v>
      </c>
    </row>
    <row r="1257" spans="1:3" x14ac:dyDescent="0.25">
      <c r="A1257" s="1">
        <f t="shared" si="19"/>
        <v>1257</v>
      </c>
      <c r="B1257" s="1" t="s">
        <v>2013</v>
      </c>
      <c r="C1257" s="1" t="s">
        <v>1221</v>
      </c>
    </row>
    <row r="1258" spans="1:3" x14ac:dyDescent="0.25">
      <c r="A1258" s="1">
        <f t="shared" si="19"/>
        <v>1258</v>
      </c>
      <c r="B1258" s="1" t="s">
        <v>2012</v>
      </c>
      <c r="C1258" s="1" t="s">
        <v>2014</v>
      </c>
    </row>
    <row r="1259" spans="1:3" x14ac:dyDescent="0.25">
      <c r="A1259" s="1">
        <f t="shared" si="19"/>
        <v>1259</v>
      </c>
      <c r="B1259" s="1" t="s">
        <v>2012</v>
      </c>
      <c r="C1259" s="1" t="s">
        <v>2015</v>
      </c>
    </row>
    <row r="1260" spans="1:3" x14ac:dyDescent="0.25">
      <c r="A1260" s="1">
        <f t="shared" si="19"/>
        <v>1260</v>
      </c>
      <c r="B1260" s="1" t="s">
        <v>2013</v>
      </c>
      <c r="C1260" s="1" t="s">
        <v>2016</v>
      </c>
    </row>
    <row r="1261" spans="1:3" x14ac:dyDescent="0.25">
      <c r="A1261" s="1">
        <f t="shared" si="19"/>
        <v>1261</v>
      </c>
      <c r="B1261" s="1" t="s">
        <v>2012</v>
      </c>
      <c r="C1261" s="1" t="s">
        <v>2017</v>
      </c>
    </row>
    <row r="1262" spans="1:3" x14ac:dyDescent="0.25">
      <c r="A1262" s="1">
        <f t="shared" si="19"/>
        <v>1262</v>
      </c>
      <c r="B1262" s="1" t="s">
        <v>2013</v>
      </c>
      <c r="C1262" s="1" t="s">
        <v>2018</v>
      </c>
    </row>
    <row r="1263" spans="1:3" x14ac:dyDescent="0.25">
      <c r="A1263" s="1">
        <f t="shared" si="19"/>
        <v>1263</v>
      </c>
      <c r="B1263" s="1" t="s">
        <v>2019</v>
      </c>
      <c r="C1263" s="1" t="s">
        <v>1170</v>
      </c>
    </row>
    <row r="1264" spans="1:3" x14ac:dyDescent="0.25">
      <c r="A1264" s="1">
        <f t="shared" si="19"/>
        <v>1264</v>
      </c>
      <c r="B1264" s="1" t="s">
        <v>2020</v>
      </c>
      <c r="C1264" s="1" t="s">
        <v>960</v>
      </c>
    </row>
    <row r="1265" spans="1:3" x14ac:dyDescent="0.25">
      <c r="A1265" s="1">
        <f t="shared" si="19"/>
        <v>1265</v>
      </c>
      <c r="B1265" s="1" t="s">
        <v>2022</v>
      </c>
      <c r="C1265" s="1" t="s">
        <v>2021</v>
      </c>
    </row>
    <row r="1266" spans="1:3" x14ac:dyDescent="0.25">
      <c r="A1266" s="1">
        <f t="shared" si="19"/>
        <v>1266</v>
      </c>
      <c r="B1266" s="1" t="s">
        <v>2024</v>
      </c>
      <c r="C1266" s="1" t="s">
        <v>2023</v>
      </c>
    </row>
    <row r="1267" spans="1:3" x14ac:dyDescent="0.25">
      <c r="A1267" s="1">
        <f t="shared" si="19"/>
        <v>1267</v>
      </c>
      <c r="B1267" s="1" t="s">
        <v>2025</v>
      </c>
      <c r="C1267" s="1" t="s">
        <v>968</v>
      </c>
    </row>
    <row r="1268" spans="1:3" x14ac:dyDescent="0.25">
      <c r="A1268" s="1">
        <f t="shared" si="19"/>
        <v>1268</v>
      </c>
      <c r="B1268" s="1" t="s">
        <v>2026</v>
      </c>
      <c r="C1268" s="1" t="s">
        <v>1170</v>
      </c>
    </row>
    <row r="1269" spans="1:3" x14ac:dyDescent="0.25">
      <c r="A1269" s="1">
        <f t="shared" si="19"/>
        <v>1269</v>
      </c>
      <c r="B1269" s="1" t="s">
        <v>2026</v>
      </c>
      <c r="C1269" s="1" t="s">
        <v>2027</v>
      </c>
    </row>
    <row r="1270" spans="1:3" x14ac:dyDescent="0.25">
      <c r="A1270" s="1">
        <f t="shared" si="19"/>
        <v>1270</v>
      </c>
      <c r="B1270" s="1" t="s">
        <v>2028</v>
      </c>
      <c r="C1270" s="1" t="s">
        <v>1211</v>
      </c>
    </row>
    <row r="1271" spans="1:3" x14ac:dyDescent="0.25">
      <c r="A1271" s="1">
        <f t="shared" si="19"/>
        <v>1271</v>
      </c>
      <c r="B1271" s="1" t="s">
        <v>2028</v>
      </c>
      <c r="C1271" s="1" t="s">
        <v>1545</v>
      </c>
    </row>
    <row r="1272" spans="1:3" x14ac:dyDescent="0.25">
      <c r="A1272" s="1">
        <f t="shared" si="19"/>
        <v>1272</v>
      </c>
      <c r="B1272" s="1" t="s">
        <v>2029</v>
      </c>
      <c r="C1272" s="1" t="s">
        <v>1478</v>
      </c>
    </row>
    <row r="1273" spans="1:3" x14ac:dyDescent="0.25">
      <c r="A1273" s="1">
        <f t="shared" si="19"/>
        <v>1273</v>
      </c>
      <c r="B1273" s="1" t="s">
        <v>2029</v>
      </c>
      <c r="C1273" s="1" t="s">
        <v>925</v>
      </c>
    </row>
    <row r="1274" spans="1:3" x14ac:dyDescent="0.25">
      <c r="A1274" s="1">
        <f t="shared" si="19"/>
        <v>1274</v>
      </c>
      <c r="B1274" s="1" t="s">
        <v>2029</v>
      </c>
      <c r="C1274" s="1" t="s">
        <v>974</v>
      </c>
    </row>
    <row r="1275" spans="1:3" x14ac:dyDescent="0.25">
      <c r="A1275" s="1">
        <f t="shared" si="19"/>
        <v>1275</v>
      </c>
      <c r="B1275" s="1" t="s">
        <v>2030</v>
      </c>
      <c r="C1275" s="1" t="s">
        <v>1715</v>
      </c>
    </row>
    <row r="1276" spans="1:3" x14ac:dyDescent="0.25">
      <c r="A1276" s="1">
        <f t="shared" si="19"/>
        <v>1276</v>
      </c>
      <c r="B1276" s="1" t="s">
        <v>2031</v>
      </c>
      <c r="C1276" s="1" t="s">
        <v>1067</v>
      </c>
    </row>
    <row r="1277" spans="1:3" x14ac:dyDescent="0.25">
      <c r="A1277" s="1">
        <f t="shared" si="19"/>
        <v>1277</v>
      </c>
      <c r="B1277" s="1" t="s">
        <v>2032</v>
      </c>
      <c r="C1277" s="1" t="s">
        <v>935</v>
      </c>
    </row>
    <row r="1278" spans="1:3" x14ac:dyDescent="0.25">
      <c r="A1278" s="1">
        <f t="shared" si="19"/>
        <v>1278</v>
      </c>
      <c r="B1278" s="1" t="s">
        <v>2033</v>
      </c>
      <c r="C1278" s="1" t="s">
        <v>976</v>
      </c>
    </row>
    <row r="1279" spans="1:3" x14ac:dyDescent="0.25">
      <c r="A1279" s="1">
        <f t="shared" si="19"/>
        <v>1279</v>
      </c>
      <c r="B1279" s="1" t="s">
        <v>2034</v>
      </c>
      <c r="C1279" s="1" t="s">
        <v>1219</v>
      </c>
    </row>
    <row r="1280" spans="1:3" x14ac:dyDescent="0.25">
      <c r="A1280" s="1">
        <f t="shared" si="19"/>
        <v>1280</v>
      </c>
      <c r="B1280" s="1" t="s">
        <v>2034</v>
      </c>
      <c r="C1280" s="1" t="s">
        <v>2035</v>
      </c>
    </row>
    <row r="1281" spans="1:3" x14ac:dyDescent="0.25">
      <c r="A1281" s="1">
        <f t="shared" si="19"/>
        <v>1281</v>
      </c>
      <c r="B1281" s="1" t="s">
        <v>2036</v>
      </c>
      <c r="C1281" s="1" t="s">
        <v>1027</v>
      </c>
    </row>
    <row r="1282" spans="1:3" x14ac:dyDescent="0.25">
      <c r="A1282" s="1">
        <f t="shared" si="19"/>
        <v>1282</v>
      </c>
      <c r="B1282" s="1" t="s">
        <v>2036</v>
      </c>
      <c r="C1282" s="1" t="s">
        <v>1355</v>
      </c>
    </row>
    <row r="1283" spans="1:3" x14ac:dyDescent="0.25">
      <c r="A1283" s="1">
        <f t="shared" ref="A1283:A1346" si="20">A1282+1</f>
        <v>1283</v>
      </c>
      <c r="B1283" s="1" t="s">
        <v>2036</v>
      </c>
      <c r="C1283" s="1" t="s">
        <v>1683</v>
      </c>
    </row>
    <row r="1284" spans="1:3" x14ac:dyDescent="0.25">
      <c r="A1284" s="1">
        <f t="shared" si="20"/>
        <v>1284</v>
      </c>
      <c r="B1284" s="1" t="s">
        <v>2037</v>
      </c>
      <c r="C1284" s="1" t="s">
        <v>934</v>
      </c>
    </row>
    <row r="1285" spans="1:3" x14ac:dyDescent="0.25">
      <c r="A1285" s="1">
        <f t="shared" si="20"/>
        <v>1285</v>
      </c>
      <c r="B1285" s="1" t="s">
        <v>2037</v>
      </c>
      <c r="C1285" s="1" t="s">
        <v>1058</v>
      </c>
    </row>
    <row r="1286" spans="1:3" x14ac:dyDescent="0.25">
      <c r="A1286" s="1">
        <f t="shared" si="20"/>
        <v>1286</v>
      </c>
      <c r="B1286" s="1" t="s">
        <v>2037</v>
      </c>
      <c r="C1286" s="1" t="s">
        <v>1537</v>
      </c>
    </row>
    <row r="1287" spans="1:3" x14ac:dyDescent="0.25">
      <c r="A1287" s="1">
        <f t="shared" si="20"/>
        <v>1287</v>
      </c>
      <c r="B1287" s="1" t="s">
        <v>2037</v>
      </c>
      <c r="C1287" s="1" t="s">
        <v>1934</v>
      </c>
    </row>
    <row r="1288" spans="1:3" x14ac:dyDescent="0.25">
      <c r="A1288" s="1">
        <f t="shared" si="20"/>
        <v>1288</v>
      </c>
      <c r="B1288" s="1" t="s">
        <v>2037</v>
      </c>
      <c r="C1288" s="1" t="s">
        <v>949</v>
      </c>
    </row>
    <row r="1289" spans="1:3" x14ac:dyDescent="0.25">
      <c r="A1289" s="1">
        <f t="shared" si="20"/>
        <v>1289</v>
      </c>
      <c r="B1289" s="1" t="s">
        <v>2037</v>
      </c>
      <c r="C1289" s="1" t="s">
        <v>939</v>
      </c>
    </row>
    <row r="1290" spans="1:3" x14ac:dyDescent="0.25">
      <c r="A1290" s="1">
        <f t="shared" si="20"/>
        <v>1290</v>
      </c>
      <c r="B1290" s="1" t="s">
        <v>2037</v>
      </c>
      <c r="C1290" s="1" t="s">
        <v>1156</v>
      </c>
    </row>
    <row r="1291" spans="1:3" x14ac:dyDescent="0.25">
      <c r="A1291" s="1">
        <f t="shared" si="20"/>
        <v>1291</v>
      </c>
      <c r="B1291" s="1" t="s">
        <v>2037</v>
      </c>
      <c r="C1291" s="1" t="s">
        <v>2038</v>
      </c>
    </row>
    <row r="1292" spans="1:3" x14ac:dyDescent="0.25">
      <c r="A1292" s="1">
        <f t="shared" si="20"/>
        <v>1292</v>
      </c>
      <c r="B1292" s="1" t="s">
        <v>2040</v>
      </c>
      <c r="C1292" s="1" t="s">
        <v>2039</v>
      </c>
    </row>
    <row r="1293" spans="1:3" x14ac:dyDescent="0.25">
      <c r="A1293" s="1">
        <f t="shared" si="20"/>
        <v>1293</v>
      </c>
      <c r="B1293" s="1" t="s">
        <v>2037</v>
      </c>
      <c r="C1293" s="1" t="s">
        <v>941</v>
      </c>
    </row>
    <row r="1294" spans="1:3" x14ac:dyDescent="0.25">
      <c r="A1294" s="1">
        <f t="shared" si="20"/>
        <v>1294</v>
      </c>
      <c r="B1294" s="1" t="s">
        <v>2037</v>
      </c>
      <c r="C1294" s="1" t="s">
        <v>974</v>
      </c>
    </row>
    <row r="1295" spans="1:3" x14ac:dyDescent="0.25">
      <c r="A1295" s="1">
        <f t="shared" si="20"/>
        <v>1295</v>
      </c>
      <c r="B1295" s="1" t="s">
        <v>2037</v>
      </c>
      <c r="C1295" s="1" t="s">
        <v>1022</v>
      </c>
    </row>
    <row r="1296" spans="1:3" x14ac:dyDescent="0.25">
      <c r="A1296" s="1">
        <f t="shared" si="20"/>
        <v>1296</v>
      </c>
      <c r="B1296" s="1" t="s">
        <v>2037</v>
      </c>
      <c r="C1296" s="1" t="s">
        <v>2041</v>
      </c>
    </row>
    <row r="1297" spans="1:3" x14ac:dyDescent="0.25">
      <c r="A1297" s="1">
        <f t="shared" si="20"/>
        <v>1297</v>
      </c>
      <c r="B1297" s="1" t="s">
        <v>2037</v>
      </c>
      <c r="C1297" s="1" t="s">
        <v>2042</v>
      </c>
    </row>
    <row r="1298" spans="1:3" x14ac:dyDescent="0.25">
      <c r="A1298" s="1">
        <f t="shared" si="20"/>
        <v>1298</v>
      </c>
      <c r="B1298" s="1" t="s">
        <v>2043</v>
      </c>
      <c r="C1298" s="1" t="s">
        <v>1539</v>
      </c>
    </row>
    <row r="1299" spans="1:3" x14ac:dyDescent="0.25">
      <c r="A1299" s="1">
        <f t="shared" si="20"/>
        <v>1299</v>
      </c>
      <c r="B1299" s="1" t="s">
        <v>2044</v>
      </c>
      <c r="C1299" s="1" t="s">
        <v>1361</v>
      </c>
    </row>
    <row r="1300" spans="1:3" x14ac:dyDescent="0.25">
      <c r="A1300" s="1">
        <f t="shared" si="20"/>
        <v>1300</v>
      </c>
      <c r="B1300" s="1" t="s">
        <v>2045</v>
      </c>
      <c r="C1300" s="1" t="s">
        <v>1179</v>
      </c>
    </row>
    <row r="1301" spans="1:3" x14ac:dyDescent="0.25">
      <c r="A1301" s="1">
        <f t="shared" si="20"/>
        <v>1301</v>
      </c>
      <c r="B1301" s="1" t="s">
        <v>2045</v>
      </c>
      <c r="C1301" s="1" t="s">
        <v>974</v>
      </c>
    </row>
    <row r="1302" spans="1:3" x14ac:dyDescent="0.25">
      <c r="A1302" s="1">
        <f t="shared" si="20"/>
        <v>1302</v>
      </c>
      <c r="B1302" s="1" t="s">
        <v>2045</v>
      </c>
      <c r="C1302" s="1" t="s">
        <v>2046</v>
      </c>
    </row>
    <row r="1303" spans="1:3" x14ac:dyDescent="0.25">
      <c r="A1303" s="1">
        <f t="shared" si="20"/>
        <v>1303</v>
      </c>
      <c r="B1303" s="1" t="s">
        <v>2045</v>
      </c>
      <c r="C1303" s="1" t="s">
        <v>2047</v>
      </c>
    </row>
    <row r="1304" spans="1:3" x14ac:dyDescent="0.25">
      <c r="A1304" s="1">
        <f t="shared" si="20"/>
        <v>1304</v>
      </c>
      <c r="B1304" s="1" t="s">
        <v>2045</v>
      </c>
      <c r="C1304" s="1" t="s">
        <v>2048</v>
      </c>
    </row>
    <row r="1305" spans="1:3" x14ac:dyDescent="0.25">
      <c r="A1305" s="1">
        <f t="shared" si="20"/>
        <v>1305</v>
      </c>
      <c r="B1305" s="1" t="s">
        <v>2049</v>
      </c>
      <c r="C1305" s="1" t="s">
        <v>993</v>
      </c>
    </row>
    <row r="1306" spans="1:3" x14ac:dyDescent="0.25">
      <c r="A1306" s="1">
        <f t="shared" si="20"/>
        <v>1306</v>
      </c>
      <c r="B1306" s="1" t="s">
        <v>2049</v>
      </c>
      <c r="C1306" s="1" t="s">
        <v>1102</v>
      </c>
    </row>
    <row r="1307" spans="1:3" x14ac:dyDescent="0.25">
      <c r="A1307" s="1">
        <f t="shared" si="20"/>
        <v>1307</v>
      </c>
      <c r="B1307" s="1" t="s">
        <v>2050</v>
      </c>
      <c r="C1307" s="1" t="s">
        <v>947</v>
      </c>
    </row>
    <row r="1308" spans="1:3" x14ac:dyDescent="0.25">
      <c r="A1308" s="1">
        <f t="shared" si="20"/>
        <v>1308</v>
      </c>
      <c r="B1308" s="1" t="s">
        <v>2050</v>
      </c>
      <c r="C1308" s="1" t="s">
        <v>1117</v>
      </c>
    </row>
    <row r="1309" spans="1:3" x14ac:dyDescent="0.25">
      <c r="A1309" s="1">
        <f t="shared" si="20"/>
        <v>1309</v>
      </c>
      <c r="B1309" s="1" t="s">
        <v>2050</v>
      </c>
      <c r="C1309" s="1" t="s">
        <v>1333</v>
      </c>
    </row>
    <row r="1310" spans="1:3" x14ac:dyDescent="0.25">
      <c r="A1310" s="1">
        <f t="shared" si="20"/>
        <v>1310</v>
      </c>
      <c r="B1310" s="1" t="s">
        <v>2050</v>
      </c>
      <c r="C1310" s="1" t="s">
        <v>2051</v>
      </c>
    </row>
    <row r="1311" spans="1:3" x14ac:dyDescent="0.25">
      <c r="A1311" s="1">
        <f t="shared" si="20"/>
        <v>1311</v>
      </c>
      <c r="B1311" s="1" t="s">
        <v>2050</v>
      </c>
      <c r="C1311" s="1" t="s">
        <v>2052</v>
      </c>
    </row>
    <row r="1312" spans="1:3" x14ac:dyDescent="0.25">
      <c r="A1312" s="1">
        <f t="shared" si="20"/>
        <v>1312</v>
      </c>
      <c r="B1312" s="1" t="s">
        <v>2050</v>
      </c>
      <c r="C1312" s="1" t="s">
        <v>2053</v>
      </c>
    </row>
    <row r="1313" spans="1:3" x14ac:dyDescent="0.25">
      <c r="A1313" s="1">
        <f t="shared" si="20"/>
        <v>1313</v>
      </c>
      <c r="B1313" s="1" t="s">
        <v>2054</v>
      </c>
      <c r="C1313" s="1" t="s">
        <v>1183</v>
      </c>
    </row>
    <row r="1314" spans="1:3" x14ac:dyDescent="0.25">
      <c r="A1314" s="1">
        <f t="shared" si="20"/>
        <v>1314</v>
      </c>
      <c r="B1314" s="1" t="s">
        <v>2055</v>
      </c>
      <c r="C1314" s="1" t="s">
        <v>1982</v>
      </c>
    </row>
    <row r="1315" spans="1:3" x14ac:dyDescent="0.25">
      <c r="A1315" s="1">
        <f t="shared" si="20"/>
        <v>1315</v>
      </c>
      <c r="B1315" s="1" t="s">
        <v>2056</v>
      </c>
      <c r="C1315" s="1" t="s">
        <v>974</v>
      </c>
    </row>
    <row r="1316" spans="1:3" x14ac:dyDescent="0.25">
      <c r="A1316" s="1">
        <f t="shared" si="20"/>
        <v>1316</v>
      </c>
      <c r="B1316" s="1" t="s">
        <v>2057</v>
      </c>
      <c r="C1316" s="1" t="s">
        <v>968</v>
      </c>
    </row>
    <row r="1317" spans="1:3" x14ac:dyDescent="0.25">
      <c r="A1317" s="1">
        <f t="shared" si="20"/>
        <v>1317</v>
      </c>
      <c r="B1317" s="1" t="s">
        <v>2058</v>
      </c>
      <c r="C1317" s="1" t="s">
        <v>1845</v>
      </c>
    </row>
    <row r="1318" spans="1:3" x14ac:dyDescent="0.25">
      <c r="A1318" s="1">
        <f t="shared" si="20"/>
        <v>1318</v>
      </c>
      <c r="B1318" s="1" t="s">
        <v>2059</v>
      </c>
      <c r="C1318" s="1" t="s">
        <v>941</v>
      </c>
    </row>
    <row r="1319" spans="1:3" x14ac:dyDescent="0.25">
      <c r="A1319" s="1">
        <f t="shared" si="20"/>
        <v>1319</v>
      </c>
      <c r="B1319" s="1" t="s">
        <v>2060</v>
      </c>
      <c r="C1319" s="1" t="s">
        <v>1010</v>
      </c>
    </row>
    <row r="1320" spans="1:3" x14ac:dyDescent="0.25">
      <c r="A1320" s="1">
        <f t="shared" si="20"/>
        <v>1320</v>
      </c>
      <c r="B1320" s="1" t="s">
        <v>2061</v>
      </c>
      <c r="C1320" s="1" t="s">
        <v>1545</v>
      </c>
    </row>
    <row r="1321" spans="1:3" x14ac:dyDescent="0.25">
      <c r="A1321" s="1">
        <f t="shared" si="20"/>
        <v>1321</v>
      </c>
      <c r="B1321" s="1" t="s">
        <v>2062</v>
      </c>
      <c r="C1321" s="1" t="s">
        <v>976</v>
      </c>
    </row>
    <row r="1322" spans="1:3" x14ac:dyDescent="0.25">
      <c r="A1322" s="1">
        <f t="shared" si="20"/>
        <v>1322</v>
      </c>
      <c r="B1322" s="1" t="s">
        <v>2063</v>
      </c>
      <c r="C1322" s="1" t="s">
        <v>1509</v>
      </c>
    </row>
    <row r="1323" spans="1:3" x14ac:dyDescent="0.25">
      <c r="A1323" s="1">
        <f t="shared" si="20"/>
        <v>1323</v>
      </c>
      <c r="B1323" s="1" t="s">
        <v>2065</v>
      </c>
      <c r="C1323" s="1" t="s">
        <v>2064</v>
      </c>
    </row>
    <row r="1324" spans="1:3" x14ac:dyDescent="0.25">
      <c r="A1324" s="1">
        <f t="shared" si="20"/>
        <v>1324</v>
      </c>
      <c r="B1324" s="1" t="s">
        <v>2066</v>
      </c>
      <c r="C1324" s="1" t="s">
        <v>1058</v>
      </c>
    </row>
    <row r="1325" spans="1:3" x14ac:dyDescent="0.25">
      <c r="A1325" s="1">
        <f t="shared" si="20"/>
        <v>1325</v>
      </c>
      <c r="B1325" s="1" t="s">
        <v>2067</v>
      </c>
      <c r="C1325" s="1" t="s">
        <v>952</v>
      </c>
    </row>
    <row r="1326" spans="1:3" x14ac:dyDescent="0.25">
      <c r="A1326" s="1">
        <f t="shared" si="20"/>
        <v>1326</v>
      </c>
      <c r="B1326" s="1" t="s">
        <v>2069</v>
      </c>
      <c r="C1326" s="1" t="s">
        <v>2068</v>
      </c>
    </row>
    <row r="1327" spans="1:3" x14ac:dyDescent="0.25">
      <c r="A1327" s="1">
        <f t="shared" si="20"/>
        <v>1327</v>
      </c>
      <c r="B1327" s="1" t="s">
        <v>2069</v>
      </c>
      <c r="C1327" s="1" t="s">
        <v>1182</v>
      </c>
    </row>
    <row r="1328" spans="1:3" x14ac:dyDescent="0.25">
      <c r="A1328" s="1">
        <f t="shared" si="20"/>
        <v>1328</v>
      </c>
      <c r="B1328" s="1" t="s">
        <v>2070</v>
      </c>
      <c r="C1328" s="1" t="s">
        <v>1443</v>
      </c>
    </row>
    <row r="1329" spans="1:3" x14ac:dyDescent="0.25">
      <c r="A1329" s="1">
        <f t="shared" si="20"/>
        <v>1329</v>
      </c>
      <c r="B1329" s="1" t="s">
        <v>2069</v>
      </c>
      <c r="C1329" s="1" t="s">
        <v>1955</v>
      </c>
    </row>
    <row r="1330" spans="1:3" x14ac:dyDescent="0.25">
      <c r="A1330" s="1">
        <f t="shared" si="20"/>
        <v>1330</v>
      </c>
      <c r="B1330" s="1" t="s">
        <v>2069</v>
      </c>
      <c r="C1330" s="1" t="s">
        <v>2071</v>
      </c>
    </row>
    <row r="1331" spans="1:3" x14ac:dyDescent="0.25">
      <c r="A1331" s="1">
        <f t="shared" si="20"/>
        <v>1331</v>
      </c>
      <c r="B1331" s="1" t="s">
        <v>2069</v>
      </c>
      <c r="C1331" s="1" t="s">
        <v>974</v>
      </c>
    </row>
    <row r="1332" spans="1:3" x14ac:dyDescent="0.25">
      <c r="A1332" s="1">
        <f t="shared" si="20"/>
        <v>1332</v>
      </c>
      <c r="B1332" s="1" t="s">
        <v>2069</v>
      </c>
      <c r="C1332" s="1" t="s">
        <v>968</v>
      </c>
    </row>
    <row r="1333" spans="1:3" x14ac:dyDescent="0.25">
      <c r="A1333" s="1">
        <f t="shared" si="20"/>
        <v>1333</v>
      </c>
      <c r="B1333" s="1" t="s">
        <v>2067</v>
      </c>
      <c r="C1333" s="1" t="s">
        <v>1768</v>
      </c>
    </row>
    <row r="1334" spans="1:3" x14ac:dyDescent="0.25">
      <c r="A1334" s="1">
        <f t="shared" si="20"/>
        <v>1334</v>
      </c>
      <c r="B1334" s="1" t="s">
        <v>2073</v>
      </c>
      <c r="C1334" s="1" t="s">
        <v>2072</v>
      </c>
    </row>
    <row r="1335" spans="1:3" x14ac:dyDescent="0.25">
      <c r="A1335" s="1">
        <f t="shared" si="20"/>
        <v>1335</v>
      </c>
      <c r="B1335" s="1" t="s">
        <v>2067</v>
      </c>
      <c r="C1335" s="1" t="s">
        <v>1691</v>
      </c>
    </row>
    <row r="1336" spans="1:3" x14ac:dyDescent="0.25">
      <c r="A1336" s="1">
        <f t="shared" si="20"/>
        <v>1336</v>
      </c>
      <c r="B1336" s="1" t="s">
        <v>2069</v>
      </c>
      <c r="C1336" s="1" t="s">
        <v>2074</v>
      </c>
    </row>
    <row r="1337" spans="1:3" x14ac:dyDescent="0.25">
      <c r="A1337" s="1">
        <f t="shared" si="20"/>
        <v>1337</v>
      </c>
      <c r="B1337" s="1" t="s">
        <v>2069</v>
      </c>
      <c r="C1337" s="1" t="s">
        <v>1356</v>
      </c>
    </row>
    <row r="1338" spans="1:3" x14ac:dyDescent="0.25">
      <c r="A1338" s="1">
        <f t="shared" si="20"/>
        <v>1338</v>
      </c>
      <c r="B1338" s="1" t="s">
        <v>2075</v>
      </c>
      <c r="C1338" s="1" t="s">
        <v>928</v>
      </c>
    </row>
    <row r="1339" spans="1:3" x14ac:dyDescent="0.25">
      <c r="A1339" s="1">
        <f t="shared" si="20"/>
        <v>1339</v>
      </c>
      <c r="B1339" s="1" t="s">
        <v>2076</v>
      </c>
      <c r="C1339" s="1" t="s">
        <v>1768</v>
      </c>
    </row>
    <row r="1340" spans="1:3" x14ac:dyDescent="0.25">
      <c r="A1340" s="1">
        <f t="shared" si="20"/>
        <v>1340</v>
      </c>
      <c r="B1340" s="1" t="s">
        <v>2066</v>
      </c>
      <c r="C1340" s="1" t="s">
        <v>1331</v>
      </c>
    </row>
    <row r="1341" spans="1:3" x14ac:dyDescent="0.25">
      <c r="A1341" s="1">
        <f t="shared" si="20"/>
        <v>1341</v>
      </c>
      <c r="B1341" s="1" t="s">
        <v>2077</v>
      </c>
      <c r="C1341" s="1" t="s">
        <v>947</v>
      </c>
    </row>
    <row r="1342" spans="1:3" x14ac:dyDescent="0.25">
      <c r="A1342" s="1">
        <f t="shared" si="20"/>
        <v>1342</v>
      </c>
      <c r="B1342" s="1" t="s">
        <v>2077</v>
      </c>
      <c r="C1342" s="1" t="s">
        <v>1461</v>
      </c>
    </row>
    <row r="1343" spans="1:3" x14ac:dyDescent="0.25">
      <c r="A1343" s="1">
        <f t="shared" si="20"/>
        <v>1343</v>
      </c>
      <c r="B1343" s="1" t="s">
        <v>2077</v>
      </c>
      <c r="C1343" s="1" t="s">
        <v>1058</v>
      </c>
    </row>
    <row r="1344" spans="1:3" x14ac:dyDescent="0.25">
      <c r="A1344" s="1">
        <f t="shared" si="20"/>
        <v>1344</v>
      </c>
      <c r="B1344" s="1" t="s">
        <v>2077</v>
      </c>
      <c r="C1344" s="1" t="s">
        <v>1185</v>
      </c>
    </row>
    <row r="1345" spans="1:3" x14ac:dyDescent="0.25">
      <c r="A1345" s="1">
        <f t="shared" si="20"/>
        <v>1345</v>
      </c>
      <c r="B1345" s="1" t="s">
        <v>2078</v>
      </c>
      <c r="C1345" s="1" t="s">
        <v>1010</v>
      </c>
    </row>
    <row r="1346" spans="1:3" x14ac:dyDescent="0.25">
      <c r="A1346" s="1">
        <f t="shared" si="20"/>
        <v>1346</v>
      </c>
      <c r="B1346" s="1" t="s">
        <v>2066</v>
      </c>
      <c r="C1346" s="1" t="s">
        <v>2079</v>
      </c>
    </row>
    <row r="1347" spans="1:3" x14ac:dyDescent="0.25">
      <c r="A1347" s="1">
        <f t="shared" ref="A1347:A1410" si="21">A1346+1</f>
        <v>1347</v>
      </c>
      <c r="B1347" s="1" t="s">
        <v>2077</v>
      </c>
      <c r="C1347" s="1" t="s">
        <v>1727</v>
      </c>
    </row>
    <row r="1348" spans="1:3" x14ac:dyDescent="0.25">
      <c r="A1348" s="1">
        <f t="shared" si="21"/>
        <v>1348</v>
      </c>
      <c r="B1348" s="1" t="s">
        <v>2080</v>
      </c>
      <c r="C1348" s="1" t="s">
        <v>1704</v>
      </c>
    </row>
    <row r="1349" spans="1:3" x14ac:dyDescent="0.25">
      <c r="A1349" s="1">
        <f t="shared" si="21"/>
        <v>1349</v>
      </c>
      <c r="B1349" s="1" t="s">
        <v>2081</v>
      </c>
      <c r="C1349" s="1" t="s">
        <v>949</v>
      </c>
    </row>
    <row r="1350" spans="1:3" x14ac:dyDescent="0.25">
      <c r="A1350" s="1">
        <f t="shared" si="21"/>
        <v>1350</v>
      </c>
      <c r="B1350" s="1" t="s">
        <v>2082</v>
      </c>
      <c r="C1350" s="1" t="s">
        <v>1010</v>
      </c>
    </row>
    <row r="1351" spans="1:3" x14ac:dyDescent="0.25">
      <c r="A1351" s="1">
        <f t="shared" si="21"/>
        <v>1351</v>
      </c>
      <c r="B1351" s="1" t="s">
        <v>2083</v>
      </c>
      <c r="C1351" s="1" t="s">
        <v>1352</v>
      </c>
    </row>
    <row r="1352" spans="1:3" x14ac:dyDescent="0.25">
      <c r="A1352" s="1">
        <f t="shared" si="21"/>
        <v>1352</v>
      </c>
      <c r="B1352" s="1" t="s">
        <v>2085</v>
      </c>
      <c r="C1352" s="1" t="s">
        <v>2084</v>
      </c>
    </row>
    <row r="1353" spans="1:3" x14ac:dyDescent="0.25">
      <c r="A1353" s="1">
        <f t="shared" si="21"/>
        <v>1353</v>
      </c>
      <c r="B1353" s="1" t="s">
        <v>2086</v>
      </c>
      <c r="C1353" s="1" t="s">
        <v>1102</v>
      </c>
    </row>
    <row r="1354" spans="1:3" x14ac:dyDescent="0.25">
      <c r="A1354" s="1">
        <f t="shared" si="21"/>
        <v>1354</v>
      </c>
      <c r="B1354" s="1" t="s">
        <v>2087</v>
      </c>
      <c r="C1354" s="1" t="s">
        <v>1016</v>
      </c>
    </row>
    <row r="1355" spans="1:3" x14ac:dyDescent="0.25">
      <c r="A1355" s="1">
        <f t="shared" si="21"/>
        <v>1355</v>
      </c>
      <c r="B1355" s="1" t="s">
        <v>2089</v>
      </c>
      <c r="C1355" s="1" t="s">
        <v>2088</v>
      </c>
    </row>
    <row r="1356" spans="1:3" x14ac:dyDescent="0.25">
      <c r="A1356" s="1">
        <f t="shared" si="21"/>
        <v>1356</v>
      </c>
      <c r="B1356" s="1" t="s">
        <v>2090</v>
      </c>
      <c r="C1356" s="1" t="s">
        <v>1710</v>
      </c>
    </row>
    <row r="1357" spans="1:3" x14ac:dyDescent="0.25">
      <c r="A1357" s="1">
        <f t="shared" si="21"/>
        <v>1357</v>
      </c>
      <c r="B1357" s="1" t="s">
        <v>2090</v>
      </c>
      <c r="C1357" s="1" t="s">
        <v>2091</v>
      </c>
    </row>
    <row r="1358" spans="1:3" x14ac:dyDescent="0.25">
      <c r="A1358" s="1">
        <f t="shared" si="21"/>
        <v>1358</v>
      </c>
      <c r="B1358" s="1" t="s">
        <v>2090</v>
      </c>
      <c r="C1358" s="1" t="s">
        <v>974</v>
      </c>
    </row>
    <row r="1359" spans="1:3" x14ac:dyDescent="0.25">
      <c r="A1359" s="1">
        <f t="shared" si="21"/>
        <v>1359</v>
      </c>
      <c r="B1359" s="1" t="s">
        <v>2092</v>
      </c>
      <c r="C1359" s="1" t="s">
        <v>1613</v>
      </c>
    </row>
    <row r="1360" spans="1:3" x14ac:dyDescent="0.25">
      <c r="A1360" s="1">
        <f t="shared" si="21"/>
        <v>1360</v>
      </c>
      <c r="B1360" s="1" t="s">
        <v>2093</v>
      </c>
      <c r="C1360" s="1" t="s">
        <v>977</v>
      </c>
    </row>
    <row r="1361" spans="1:3" x14ac:dyDescent="0.25">
      <c r="A1361" s="1">
        <f t="shared" si="21"/>
        <v>1361</v>
      </c>
      <c r="B1361" s="1" t="s">
        <v>2094</v>
      </c>
      <c r="C1361" s="1" t="s">
        <v>1140</v>
      </c>
    </row>
    <row r="1362" spans="1:3" x14ac:dyDescent="0.25">
      <c r="A1362" s="1">
        <f t="shared" si="21"/>
        <v>1362</v>
      </c>
      <c r="B1362" s="1" t="s">
        <v>2090</v>
      </c>
      <c r="C1362" s="1" t="s">
        <v>2095</v>
      </c>
    </row>
    <row r="1363" spans="1:3" x14ac:dyDescent="0.25">
      <c r="A1363" s="1">
        <f t="shared" si="21"/>
        <v>1363</v>
      </c>
      <c r="B1363" s="1" t="s">
        <v>2096</v>
      </c>
      <c r="C1363" s="1" t="s">
        <v>1011</v>
      </c>
    </row>
    <row r="1364" spans="1:3" x14ac:dyDescent="0.25">
      <c r="A1364" s="1">
        <f t="shared" si="21"/>
        <v>1364</v>
      </c>
      <c r="B1364" s="1" t="s">
        <v>2097</v>
      </c>
      <c r="C1364" s="1" t="s">
        <v>952</v>
      </c>
    </row>
    <row r="1365" spans="1:3" x14ac:dyDescent="0.25">
      <c r="A1365" s="1">
        <f t="shared" si="21"/>
        <v>1365</v>
      </c>
      <c r="B1365" s="1" t="s">
        <v>2098</v>
      </c>
      <c r="C1365" s="1" t="s">
        <v>976</v>
      </c>
    </row>
    <row r="1366" spans="1:3" x14ac:dyDescent="0.25">
      <c r="A1366" s="1">
        <f t="shared" si="21"/>
        <v>1366</v>
      </c>
      <c r="B1366" s="1" t="s">
        <v>2098</v>
      </c>
      <c r="C1366" s="1" t="s">
        <v>1248</v>
      </c>
    </row>
    <row r="1367" spans="1:3" x14ac:dyDescent="0.25">
      <c r="A1367" s="1">
        <f t="shared" si="21"/>
        <v>1367</v>
      </c>
      <c r="B1367" s="1" t="s">
        <v>2099</v>
      </c>
      <c r="C1367" s="1" t="s">
        <v>1221</v>
      </c>
    </row>
    <row r="1368" spans="1:3" x14ac:dyDescent="0.25">
      <c r="A1368" s="1">
        <f t="shared" si="21"/>
        <v>1368</v>
      </c>
      <c r="B1368" s="1" t="s">
        <v>2099</v>
      </c>
      <c r="C1368" s="1" t="s">
        <v>1020</v>
      </c>
    </row>
    <row r="1369" spans="1:3" x14ac:dyDescent="0.25">
      <c r="A1369" s="1">
        <f t="shared" si="21"/>
        <v>1369</v>
      </c>
      <c r="B1369" s="1" t="s">
        <v>2100</v>
      </c>
      <c r="C1369" s="1" t="s">
        <v>968</v>
      </c>
    </row>
    <row r="1370" spans="1:3" x14ac:dyDescent="0.25">
      <c r="A1370" s="1">
        <f t="shared" si="21"/>
        <v>1370</v>
      </c>
      <c r="B1370" s="1" t="s">
        <v>2101</v>
      </c>
      <c r="C1370" s="1" t="s">
        <v>1144</v>
      </c>
    </row>
    <row r="1371" spans="1:3" x14ac:dyDescent="0.25">
      <c r="A1371" s="1">
        <f t="shared" si="21"/>
        <v>1371</v>
      </c>
      <c r="B1371" s="1" t="s">
        <v>2102</v>
      </c>
      <c r="C1371" s="1" t="s">
        <v>1537</v>
      </c>
    </row>
    <row r="1372" spans="1:3" x14ac:dyDescent="0.25">
      <c r="A1372" s="1">
        <f t="shared" si="21"/>
        <v>1372</v>
      </c>
      <c r="B1372" s="1" t="s">
        <v>2101</v>
      </c>
      <c r="C1372" s="1" t="s">
        <v>2103</v>
      </c>
    </row>
    <row r="1373" spans="1:3" x14ac:dyDescent="0.25">
      <c r="A1373" s="1">
        <f t="shared" si="21"/>
        <v>1373</v>
      </c>
      <c r="B1373" s="1" t="s">
        <v>2104</v>
      </c>
      <c r="C1373" s="1" t="s">
        <v>1715</v>
      </c>
    </row>
    <row r="1374" spans="1:3" x14ac:dyDescent="0.25">
      <c r="A1374" s="1">
        <f t="shared" si="21"/>
        <v>1374</v>
      </c>
      <c r="B1374" s="1" t="s">
        <v>2105</v>
      </c>
      <c r="C1374" s="1" t="s">
        <v>975</v>
      </c>
    </row>
    <row r="1375" spans="1:3" x14ac:dyDescent="0.25">
      <c r="A1375" s="1">
        <f t="shared" si="21"/>
        <v>1375</v>
      </c>
      <c r="B1375" s="1" t="s">
        <v>2106</v>
      </c>
      <c r="C1375" s="1" t="s">
        <v>1397</v>
      </c>
    </row>
    <row r="1376" spans="1:3" x14ac:dyDescent="0.25">
      <c r="A1376" s="1">
        <f t="shared" si="21"/>
        <v>1376</v>
      </c>
      <c r="B1376" s="1" t="s">
        <v>2106</v>
      </c>
      <c r="C1376" s="1" t="s">
        <v>2107</v>
      </c>
    </row>
    <row r="1377" spans="1:3" x14ac:dyDescent="0.25">
      <c r="A1377" s="1">
        <f t="shared" si="21"/>
        <v>1377</v>
      </c>
      <c r="B1377" s="1" t="s">
        <v>2108</v>
      </c>
      <c r="C1377" s="1" t="s">
        <v>934</v>
      </c>
    </row>
    <row r="1378" spans="1:3" x14ac:dyDescent="0.25">
      <c r="A1378" s="1">
        <f t="shared" si="21"/>
        <v>1378</v>
      </c>
      <c r="B1378" s="1" t="s">
        <v>2108</v>
      </c>
      <c r="C1378" s="1" t="s">
        <v>934</v>
      </c>
    </row>
    <row r="1379" spans="1:3" x14ac:dyDescent="0.25">
      <c r="A1379" s="1">
        <f t="shared" si="21"/>
        <v>1379</v>
      </c>
      <c r="B1379" s="1" t="s">
        <v>2108</v>
      </c>
      <c r="C1379" s="1" t="s">
        <v>2109</v>
      </c>
    </row>
    <row r="1380" spans="1:3" x14ac:dyDescent="0.25">
      <c r="A1380" s="1">
        <f t="shared" si="21"/>
        <v>1380</v>
      </c>
      <c r="B1380" s="1" t="s">
        <v>2111</v>
      </c>
      <c r="C1380" s="1" t="s">
        <v>2110</v>
      </c>
    </row>
    <row r="1381" spans="1:3" x14ac:dyDescent="0.25">
      <c r="A1381" s="1">
        <f t="shared" si="21"/>
        <v>1381</v>
      </c>
      <c r="B1381" s="1" t="s">
        <v>2108</v>
      </c>
      <c r="C1381" s="1" t="s">
        <v>974</v>
      </c>
    </row>
    <row r="1382" spans="1:3" x14ac:dyDescent="0.25">
      <c r="A1382" s="1">
        <f t="shared" si="21"/>
        <v>1382</v>
      </c>
      <c r="B1382" s="1" t="s">
        <v>2108</v>
      </c>
      <c r="C1382" s="1" t="s">
        <v>974</v>
      </c>
    </row>
    <row r="1383" spans="1:3" x14ac:dyDescent="0.25">
      <c r="A1383" s="1">
        <f t="shared" si="21"/>
        <v>1383</v>
      </c>
      <c r="B1383" s="1" t="s">
        <v>2108</v>
      </c>
      <c r="C1383" s="1" t="s">
        <v>974</v>
      </c>
    </row>
    <row r="1384" spans="1:3" x14ac:dyDescent="0.25">
      <c r="A1384" s="1">
        <f t="shared" si="21"/>
        <v>1384</v>
      </c>
      <c r="B1384" s="1" t="s">
        <v>2108</v>
      </c>
      <c r="C1384" s="1" t="s">
        <v>1485</v>
      </c>
    </row>
    <row r="1385" spans="1:3" x14ac:dyDescent="0.25">
      <c r="A1385" s="1">
        <f t="shared" si="21"/>
        <v>1385</v>
      </c>
      <c r="B1385" s="1" t="s">
        <v>2108</v>
      </c>
      <c r="C1385" s="1" t="s">
        <v>1200</v>
      </c>
    </row>
    <row r="1386" spans="1:3" x14ac:dyDescent="0.25">
      <c r="A1386" s="1">
        <f t="shared" si="21"/>
        <v>1386</v>
      </c>
      <c r="B1386" s="1" t="s">
        <v>2108</v>
      </c>
      <c r="C1386" s="1" t="s">
        <v>2112</v>
      </c>
    </row>
    <row r="1387" spans="1:3" x14ac:dyDescent="0.25">
      <c r="A1387" s="1">
        <f t="shared" si="21"/>
        <v>1387</v>
      </c>
      <c r="B1387" s="1" t="s">
        <v>2108</v>
      </c>
      <c r="C1387" s="1" t="s">
        <v>1727</v>
      </c>
    </row>
    <row r="1388" spans="1:3" x14ac:dyDescent="0.25">
      <c r="A1388" s="1">
        <f t="shared" si="21"/>
        <v>1388</v>
      </c>
      <c r="B1388" s="1" t="s">
        <v>2108</v>
      </c>
      <c r="C1388" s="1" t="s">
        <v>989</v>
      </c>
    </row>
    <row r="1389" spans="1:3" x14ac:dyDescent="0.25">
      <c r="A1389" s="1">
        <f t="shared" si="21"/>
        <v>1389</v>
      </c>
      <c r="B1389" s="1" t="s">
        <v>2113</v>
      </c>
      <c r="C1389" s="1" t="s">
        <v>949</v>
      </c>
    </row>
    <row r="1390" spans="1:3" x14ac:dyDescent="0.25">
      <c r="A1390" s="1">
        <f t="shared" si="21"/>
        <v>1390</v>
      </c>
      <c r="B1390" s="1" t="s">
        <v>2114</v>
      </c>
      <c r="C1390" s="1" t="s">
        <v>1019</v>
      </c>
    </row>
    <row r="1391" spans="1:3" x14ac:dyDescent="0.25">
      <c r="A1391" s="1">
        <f t="shared" si="21"/>
        <v>1391</v>
      </c>
      <c r="B1391" s="1" t="s">
        <v>2115</v>
      </c>
      <c r="C1391" s="1" t="s">
        <v>960</v>
      </c>
    </row>
    <row r="1392" spans="1:3" x14ac:dyDescent="0.25">
      <c r="A1392" s="1">
        <f t="shared" si="21"/>
        <v>1392</v>
      </c>
      <c r="B1392" s="1" t="s">
        <v>2116</v>
      </c>
      <c r="C1392" s="1" t="s">
        <v>960</v>
      </c>
    </row>
    <row r="1393" spans="1:3" x14ac:dyDescent="0.25">
      <c r="A1393" s="1">
        <f t="shared" si="21"/>
        <v>1393</v>
      </c>
      <c r="B1393" s="1" t="s">
        <v>2117</v>
      </c>
      <c r="C1393" s="1" t="s">
        <v>1054</v>
      </c>
    </row>
    <row r="1394" spans="1:3" x14ac:dyDescent="0.25">
      <c r="A1394" s="1">
        <f t="shared" si="21"/>
        <v>1394</v>
      </c>
      <c r="B1394" s="1" t="s">
        <v>2118</v>
      </c>
      <c r="C1394" s="1" t="s">
        <v>1027</v>
      </c>
    </row>
    <row r="1395" spans="1:3" x14ac:dyDescent="0.25">
      <c r="A1395" s="1">
        <f t="shared" si="21"/>
        <v>1395</v>
      </c>
      <c r="B1395" s="1" t="s">
        <v>2120</v>
      </c>
      <c r="C1395" s="1" t="s">
        <v>2119</v>
      </c>
    </row>
    <row r="1396" spans="1:3" x14ac:dyDescent="0.25">
      <c r="A1396" s="1">
        <f t="shared" si="21"/>
        <v>1396</v>
      </c>
      <c r="B1396" s="1" t="s">
        <v>2122</v>
      </c>
      <c r="C1396" s="1" t="s">
        <v>2121</v>
      </c>
    </row>
    <row r="1397" spans="1:3" x14ac:dyDescent="0.25">
      <c r="A1397" s="1">
        <f t="shared" si="21"/>
        <v>1397</v>
      </c>
      <c r="B1397" s="1" t="s">
        <v>2123</v>
      </c>
      <c r="C1397" s="1" t="s">
        <v>1347</v>
      </c>
    </row>
    <row r="1398" spans="1:3" x14ac:dyDescent="0.25">
      <c r="A1398" s="1">
        <f t="shared" si="21"/>
        <v>1398</v>
      </c>
      <c r="B1398" s="1" t="s">
        <v>2124</v>
      </c>
      <c r="C1398" s="1" t="s">
        <v>939</v>
      </c>
    </row>
    <row r="1399" spans="1:3" x14ac:dyDescent="0.25">
      <c r="A1399" s="1">
        <f t="shared" si="21"/>
        <v>1399</v>
      </c>
      <c r="B1399" s="1" t="s">
        <v>2125</v>
      </c>
      <c r="C1399" s="1" t="s">
        <v>1016</v>
      </c>
    </row>
    <row r="1400" spans="1:3" x14ac:dyDescent="0.25">
      <c r="A1400" s="1">
        <f t="shared" si="21"/>
        <v>1400</v>
      </c>
      <c r="B1400" s="1" t="s">
        <v>2126</v>
      </c>
      <c r="C1400" s="1" t="s">
        <v>923</v>
      </c>
    </row>
    <row r="1401" spans="1:3" x14ac:dyDescent="0.25">
      <c r="A1401" s="1">
        <f t="shared" si="21"/>
        <v>1401</v>
      </c>
      <c r="B1401" s="1" t="s">
        <v>2127</v>
      </c>
      <c r="C1401" s="1" t="s">
        <v>1995</v>
      </c>
    </row>
    <row r="1402" spans="1:3" x14ac:dyDescent="0.25">
      <c r="A1402" s="1">
        <f t="shared" si="21"/>
        <v>1402</v>
      </c>
      <c r="B1402" s="1" t="s">
        <v>2128</v>
      </c>
      <c r="C1402" s="1" t="s">
        <v>1704</v>
      </c>
    </row>
    <row r="1403" spans="1:3" x14ac:dyDescent="0.25">
      <c r="A1403" s="1">
        <f t="shared" si="21"/>
        <v>1403</v>
      </c>
      <c r="B1403" s="1" t="s">
        <v>2129</v>
      </c>
      <c r="C1403" s="1" t="s">
        <v>1024</v>
      </c>
    </row>
    <row r="1404" spans="1:3" x14ac:dyDescent="0.25">
      <c r="A1404" s="1">
        <f t="shared" si="21"/>
        <v>1404</v>
      </c>
      <c r="B1404" s="1" t="s">
        <v>2130</v>
      </c>
      <c r="C1404" s="1" t="s">
        <v>942</v>
      </c>
    </row>
    <row r="1405" spans="1:3" x14ac:dyDescent="0.25">
      <c r="A1405" s="1">
        <f t="shared" si="21"/>
        <v>1405</v>
      </c>
      <c r="B1405" s="1" t="s">
        <v>2132</v>
      </c>
      <c r="C1405" s="1" t="s">
        <v>2131</v>
      </c>
    </row>
    <row r="1406" spans="1:3" x14ac:dyDescent="0.25">
      <c r="A1406" s="1">
        <f t="shared" si="21"/>
        <v>1406</v>
      </c>
      <c r="B1406" s="1" t="s">
        <v>2133</v>
      </c>
      <c r="C1406" s="1" t="s">
        <v>1223</v>
      </c>
    </row>
    <row r="1407" spans="1:3" x14ac:dyDescent="0.25">
      <c r="A1407" s="1">
        <f t="shared" si="21"/>
        <v>1407</v>
      </c>
      <c r="B1407" s="1" t="s">
        <v>2133</v>
      </c>
      <c r="C1407" s="1" t="s">
        <v>2134</v>
      </c>
    </row>
    <row r="1408" spans="1:3" x14ac:dyDescent="0.25">
      <c r="A1408" s="1">
        <f t="shared" si="21"/>
        <v>1408</v>
      </c>
      <c r="B1408" s="1" t="s">
        <v>2135</v>
      </c>
      <c r="C1408" s="1" t="s">
        <v>949</v>
      </c>
    </row>
    <row r="1409" spans="1:3" x14ac:dyDescent="0.25">
      <c r="A1409" s="1">
        <f t="shared" si="21"/>
        <v>1409</v>
      </c>
      <c r="B1409" s="1" t="s">
        <v>2136</v>
      </c>
      <c r="C1409" s="1" t="s">
        <v>1279</v>
      </c>
    </row>
    <row r="1410" spans="1:3" x14ac:dyDescent="0.25">
      <c r="A1410" s="1">
        <f t="shared" si="21"/>
        <v>1410</v>
      </c>
      <c r="B1410" s="1" t="s">
        <v>2137</v>
      </c>
      <c r="C1410" s="1" t="s">
        <v>1461</v>
      </c>
    </row>
    <row r="1411" spans="1:3" x14ac:dyDescent="0.25">
      <c r="A1411" s="1">
        <f t="shared" ref="A1411:A1474" si="22">A1410+1</f>
        <v>1411</v>
      </c>
      <c r="B1411" s="1" t="s">
        <v>2138</v>
      </c>
      <c r="C1411" s="1" t="s">
        <v>952</v>
      </c>
    </row>
    <row r="1412" spans="1:3" x14ac:dyDescent="0.25">
      <c r="A1412" s="1">
        <f t="shared" si="22"/>
        <v>1412</v>
      </c>
      <c r="B1412" s="1" t="s">
        <v>2139</v>
      </c>
      <c r="C1412" s="1" t="s">
        <v>942</v>
      </c>
    </row>
    <row r="1413" spans="1:3" x14ac:dyDescent="0.25">
      <c r="A1413" s="1">
        <f t="shared" si="22"/>
        <v>1413</v>
      </c>
      <c r="B1413" s="1" t="s">
        <v>2140</v>
      </c>
      <c r="C1413" s="1" t="s">
        <v>941</v>
      </c>
    </row>
    <row r="1414" spans="1:3" x14ac:dyDescent="0.25">
      <c r="A1414" s="1">
        <f t="shared" si="22"/>
        <v>1414</v>
      </c>
      <c r="B1414" s="1" t="s">
        <v>2141</v>
      </c>
      <c r="C1414" s="1" t="s">
        <v>1333</v>
      </c>
    </row>
    <row r="1415" spans="1:3" x14ac:dyDescent="0.25">
      <c r="A1415" s="1">
        <f t="shared" si="22"/>
        <v>1415</v>
      </c>
      <c r="B1415" s="1" t="s">
        <v>2142</v>
      </c>
      <c r="C1415" s="1" t="s">
        <v>1481</v>
      </c>
    </row>
    <row r="1416" spans="1:3" x14ac:dyDescent="0.25">
      <c r="A1416" s="1">
        <f t="shared" si="22"/>
        <v>1416</v>
      </c>
      <c r="B1416" s="1" t="s">
        <v>2143</v>
      </c>
      <c r="C1416" s="1" t="s">
        <v>1183</v>
      </c>
    </row>
    <row r="1417" spans="1:3" x14ac:dyDescent="0.25">
      <c r="A1417" s="1">
        <f t="shared" si="22"/>
        <v>1417</v>
      </c>
      <c r="B1417" s="1" t="s">
        <v>2144</v>
      </c>
      <c r="C1417" s="1" t="s">
        <v>960</v>
      </c>
    </row>
    <row r="1418" spans="1:3" x14ac:dyDescent="0.25">
      <c r="A1418" s="1">
        <f t="shared" si="22"/>
        <v>1418</v>
      </c>
      <c r="B1418" s="1" t="s">
        <v>2144</v>
      </c>
      <c r="C1418" s="1" t="s">
        <v>2145</v>
      </c>
    </row>
    <row r="1419" spans="1:3" x14ac:dyDescent="0.25">
      <c r="A1419" s="1">
        <f t="shared" si="22"/>
        <v>1419</v>
      </c>
      <c r="B1419" s="1" t="s">
        <v>2144</v>
      </c>
      <c r="C1419" s="1" t="s">
        <v>2146</v>
      </c>
    </row>
    <row r="1420" spans="1:3" x14ac:dyDescent="0.25">
      <c r="A1420" s="1">
        <f t="shared" si="22"/>
        <v>1420</v>
      </c>
      <c r="B1420" s="1" t="s">
        <v>2148</v>
      </c>
      <c r="C1420" s="1" t="s">
        <v>2147</v>
      </c>
    </row>
    <row r="1421" spans="1:3" x14ac:dyDescent="0.25">
      <c r="A1421" s="1">
        <f t="shared" si="22"/>
        <v>1421</v>
      </c>
      <c r="B1421" s="1" t="s">
        <v>2149</v>
      </c>
      <c r="C1421" s="1" t="s">
        <v>943</v>
      </c>
    </row>
    <row r="1422" spans="1:3" x14ac:dyDescent="0.25">
      <c r="A1422" s="1">
        <f t="shared" si="22"/>
        <v>1422</v>
      </c>
      <c r="B1422" s="1" t="s">
        <v>2150</v>
      </c>
      <c r="C1422" s="1" t="s">
        <v>1328</v>
      </c>
    </row>
    <row r="1423" spans="1:3" x14ac:dyDescent="0.25">
      <c r="A1423" s="1">
        <f t="shared" si="22"/>
        <v>1423</v>
      </c>
      <c r="B1423" s="1" t="s">
        <v>2151</v>
      </c>
      <c r="C1423" s="1" t="s">
        <v>952</v>
      </c>
    </row>
    <row r="1424" spans="1:3" x14ac:dyDescent="0.25">
      <c r="A1424" s="1">
        <f t="shared" si="22"/>
        <v>1424</v>
      </c>
      <c r="B1424" s="1" t="s">
        <v>2152</v>
      </c>
      <c r="C1424" s="1" t="s">
        <v>1010</v>
      </c>
    </row>
    <row r="1425" spans="1:3" x14ac:dyDescent="0.25">
      <c r="A1425" s="1">
        <f t="shared" si="22"/>
        <v>1425</v>
      </c>
      <c r="B1425" s="1" t="s">
        <v>2154</v>
      </c>
      <c r="C1425" s="1" t="s">
        <v>2153</v>
      </c>
    </row>
    <row r="1426" spans="1:3" x14ac:dyDescent="0.25">
      <c r="A1426" s="1">
        <f t="shared" si="22"/>
        <v>1426</v>
      </c>
      <c r="B1426" s="1" t="s">
        <v>2155</v>
      </c>
      <c r="C1426" s="1" t="s">
        <v>1174</v>
      </c>
    </row>
    <row r="1427" spans="1:3" x14ac:dyDescent="0.25">
      <c r="A1427" s="1">
        <f t="shared" si="22"/>
        <v>1427</v>
      </c>
      <c r="B1427" s="1" t="s">
        <v>2155</v>
      </c>
      <c r="C1427" s="1" t="s">
        <v>1845</v>
      </c>
    </row>
    <row r="1428" spans="1:3" x14ac:dyDescent="0.25">
      <c r="A1428" s="1">
        <f t="shared" si="22"/>
        <v>1428</v>
      </c>
      <c r="B1428" s="1" t="s">
        <v>2154</v>
      </c>
      <c r="C1428" s="1" t="s">
        <v>2156</v>
      </c>
    </row>
    <row r="1429" spans="1:3" x14ac:dyDescent="0.25">
      <c r="A1429" s="1">
        <f t="shared" si="22"/>
        <v>1429</v>
      </c>
      <c r="B1429" s="1" t="s">
        <v>2157</v>
      </c>
      <c r="C1429" s="1" t="s">
        <v>1036</v>
      </c>
    </row>
    <row r="1430" spans="1:3" x14ac:dyDescent="0.25">
      <c r="A1430" s="1">
        <f t="shared" si="22"/>
        <v>1430</v>
      </c>
      <c r="B1430" s="1" t="s">
        <v>2159</v>
      </c>
      <c r="C1430" s="1" t="s">
        <v>2158</v>
      </c>
    </row>
    <row r="1431" spans="1:3" x14ac:dyDescent="0.25">
      <c r="A1431" s="1">
        <f t="shared" si="22"/>
        <v>1431</v>
      </c>
      <c r="B1431" s="1" t="s">
        <v>2160</v>
      </c>
      <c r="C1431" s="1" t="s">
        <v>974</v>
      </c>
    </row>
    <row r="1432" spans="1:3" x14ac:dyDescent="0.25">
      <c r="A1432" s="1">
        <f t="shared" si="22"/>
        <v>1432</v>
      </c>
      <c r="B1432" s="1" t="s">
        <v>2161</v>
      </c>
      <c r="C1432" s="1" t="s">
        <v>1848</v>
      </c>
    </row>
    <row r="1433" spans="1:3" x14ac:dyDescent="0.25">
      <c r="A1433" s="1">
        <f t="shared" si="22"/>
        <v>1433</v>
      </c>
      <c r="B1433" s="1" t="s">
        <v>2162</v>
      </c>
      <c r="C1433" s="1" t="s">
        <v>941</v>
      </c>
    </row>
    <row r="1434" spans="1:3" x14ac:dyDescent="0.25">
      <c r="A1434" s="1">
        <f t="shared" si="22"/>
        <v>1434</v>
      </c>
      <c r="B1434" s="1" t="s">
        <v>2163</v>
      </c>
      <c r="C1434" s="1" t="s">
        <v>1512</v>
      </c>
    </row>
    <row r="1435" spans="1:3" x14ac:dyDescent="0.25">
      <c r="A1435" s="1">
        <f t="shared" si="22"/>
        <v>1435</v>
      </c>
      <c r="B1435" s="1" t="s">
        <v>2164</v>
      </c>
      <c r="C1435" s="1" t="s">
        <v>920</v>
      </c>
    </row>
    <row r="1436" spans="1:3" x14ac:dyDescent="0.25">
      <c r="A1436" s="1">
        <f t="shared" si="22"/>
        <v>1436</v>
      </c>
      <c r="B1436" s="1" t="s">
        <v>2165</v>
      </c>
      <c r="C1436" s="1" t="s">
        <v>942</v>
      </c>
    </row>
    <row r="1437" spans="1:3" x14ac:dyDescent="0.25">
      <c r="A1437" s="1">
        <f t="shared" si="22"/>
        <v>1437</v>
      </c>
      <c r="B1437" s="1" t="s">
        <v>2166</v>
      </c>
      <c r="C1437" s="1" t="s">
        <v>1338</v>
      </c>
    </row>
    <row r="1438" spans="1:3" x14ac:dyDescent="0.25">
      <c r="A1438" s="1">
        <f t="shared" si="22"/>
        <v>1438</v>
      </c>
      <c r="B1438" s="1" t="s">
        <v>2167</v>
      </c>
      <c r="C1438" s="1" t="s">
        <v>1014</v>
      </c>
    </row>
    <row r="1439" spans="1:3" x14ac:dyDescent="0.25">
      <c r="A1439" s="1">
        <f t="shared" si="22"/>
        <v>1439</v>
      </c>
      <c r="B1439" s="1" t="s">
        <v>2168</v>
      </c>
      <c r="C1439" s="1" t="s">
        <v>1977</v>
      </c>
    </row>
    <row r="1440" spans="1:3" x14ac:dyDescent="0.25">
      <c r="A1440" s="1">
        <f t="shared" si="22"/>
        <v>1440</v>
      </c>
      <c r="B1440" s="1" t="s">
        <v>2168</v>
      </c>
      <c r="C1440" s="1" t="s">
        <v>2169</v>
      </c>
    </row>
    <row r="1441" spans="1:3" x14ac:dyDescent="0.25">
      <c r="A1441" s="1">
        <f t="shared" si="22"/>
        <v>1441</v>
      </c>
      <c r="B1441" s="1" t="s">
        <v>2170</v>
      </c>
      <c r="C1441" s="1" t="s">
        <v>928</v>
      </c>
    </row>
    <row r="1442" spans="1:3" x14ac:dyDescent="0.25">
      <c r="A1442" s="1">
        <f t="shared" si="22"/>
        <v>1442</v>
      </c>
      <c r="B1442" s="1" t="s">
        <v>2171</v>
      </c>
      <c r="C1442" s="1" t="s">
        <v>1634</v>
      </c>
    </row>
    <row r="1443" spans="1:3" x14ac:dyDescent="0.25">
      <c r="A1443" s="1">
        <f t="shared" si="22"/>
        <v>1443</v>
      </c>
      <c r="B1443" s="1" t="s">
        <v>2171</v>
      </c>
      <c r="C1443" s="1" t="s">
        <v>2047</v>
      </c>
    </row>
    <row r="1444" spans="1:3" x14ac:dyDescent="0.25">
      <c r="A1444" s="1">
        <f t="shared" si="22"/>
        <v>1444</v>
      </c>
      <c r="B1444" s="1" t="s">
        <v>2172</v>
      </c>
      <c r="C1444" s="1" t="s">
        <v>938</v>
      </c>
    </row>
    <row r="1445" spans="1:3" x14ac:dyDescent="0.25">
      <c r="A1445" s="1">
        <f t="shared" si="22"/>
        <v>1445</v>
      </c>
      <c r="B1445" s="1" t="s">
        <v>2173</v>
      </c>
      <c r="C1445" s="1" t="s">
        <v>934</v>
      </c>
    </row>
    <row r="1446" spans="1:3" x14ac:dyDescent="0.25">
      <c r="A1446" s="1">
        <f t="shared" si="22"/>
        <v>1446</v>
      </c>
      <c r="B1446" s="1" t="s">
        <v>2174</v>
      </c>
      <c r="C1446" s="1" t="s">
        <v>1254</v>
      </c>
    </row>
    <row r="1447" spans="1:3" x14ac:dyDescent="0.25">
      <c r="A1447" s="1">
        <f t="shared" si="22"/>
        <v>1447</v>
      </c>
      <c r="B1447" s="1" t="s">
        <v>2174</v>
      </c>
      <c r="C1447" s="1" t="s">
        <v>2175</v>
      </c>
    </row>
    <row r="1448" spans="1:3" x14ac:dyDescent="0.25">
      <c r="A1448" s="1">
        <f t="shared" si="22"/>
        <v>1448</v>
      </c>
      <c r="B1448" s="1" t="s">
        <v>2176</v>
      </c>
      <c r="C1448" s="1" t="s">
        <v>1354</v>
      </c>
    </row>
    <row r="1449" spans="1:3" x14ac:dyDescent="0.25">
      <c r="A1449" s="1">
        <f t="shared" si="22"/>
        <v>1449</v>
      </c>
      <c r="B1449" s="1" t="s">
        <v>2177</v>
      </c>
      <c r="C1449" s="1" t="s">
        <v>1182</v>
      </c>
    </row>
    <row r="1450" spans="1:3" x14ac:dyDescent="0.25">
      <c r="A1450" s="1">
        <f t="shared" si="22"/>
        <v>1450</v>
      </c>
      <c r="B1450" s="1" t="s">
        <v>2178</v>
      </c>
      <c r="C1450" s="1" t="s">
        <v>1566</v>
      </c>
    </row>
    <row r="1451" spans="1:3" x14ac:dyDescent="0.25">
      <c r="A1451" s="1">
        <f t="shared" si="22"/>
        <v>1451</v>
      </c>
      <c r="B1451" s="1" t="s">
        <v>2179</v>
      </c>
      <c r="C1451" s="1" t="s">
        <v>1027</v>
      </c>
    </row>
    <row r="1452" spans="1:3" x14ac:dyDescent="0.25">
      <c r="A1452" s="1">
        <f t="shared" si="22"/>
        <v>1452</v>
      </c>
      <c r="B1452" s="1" t="s">
        <v>2180</v>
      </c>
      <c r="C1452" s="1" t="s">
        <v>960</v>
      </c>
    </row>
    <row r="1453" spans="1:3" x14ac:dyDescent="0.25">
      <c r="A1453" s="1">
        <f t="shared" si="22"/>
        <v>1453</v>
      </c>
      <c r="B1453" s="1" t="s">
        <v>2181</v>
      </c>
      <c r="C1453" s="1" t="s">
        <v>1845</v>
      </c>
    </row>
    <row r="1454" spans="1:3" x14ac:dyDescent="0.25">
      <c r="A1454" s="1">
        <f t="shared" si="22"/>
        <v>1454</v>
      </c>
      <c r="B1454" s="1" t="s">
        <v>2182</v>
      </c>
      <c r="C1454" s="1" t="s">
        <v>1045</v>
      </c>
    </row>
    <row r="1455" spans="1:3" x14ac:dyDescent="0.25">
      <c r="A1455" s="1">
        <f t="shared" si="22"/>
        <v>1455</v>
      </c>
      <c r="B1455" s="1" t="s">
        <v>2184</v>
      </c>
      <c r="C1455" s="1" t="s">
        <v>2183</v>
      </c>
    </row>
    <row r="1456" spans="1:3" x14ac:dyDescent="0.25">
      <c r="A1456" s="1">
        <f t="shared" si="22"/>
        <v>1456</v>
      </c>
      <c r="B1456" s="1" t="s">
        <v>2185</v>
      </c>
      <c r="C1456" s="1" t="s">
        <v>2027</v>
      </c>
    </row>
    <row r="1457" spans="1:3" x14ac:dyDescent="0.25">
      <c r="A1457" s="1">
        <f t="shared" si="22"/>
        <v>1457</v>
      </c>
      <c r="B1457" s="1" t="s">
        <v>2186</v>
      </c>
      <c r="C1457" s="1" t="s">
        <v>1055</v>
      </c>
    </row>
    <row r="1458" spans="1:3" x14ac:dyDescent="0.25">
      <c r="A1458" s="1">
        <f t="shared" si="22"/>
        <v>1458</v>
      </c>
      <c r="B1458" s="1" t="s">
        <v>2188</v>
      </c>
      <c r="C1458" s="1" t="s">
        <v>2187</v>
      </c>
    </row>
    <row r="1459" spans="1:3" x14ac:dyDescent="0.25">
      <c r="A1459" s="1">
        <f t="shared" si="22"/>
        <v>1459</v>
      </c>
      <c r="B1459" s="1" t="s">
        <v>2188</v>
      </c>
      <c r="C1459" s="1" t="s">
        <v>2189</v>
      </c>
    </row>
    <row r="1460" spans="1:3" x14ac:dyDescent="0.25">
      <c r="A1460" s="1">
        <f t="shared" si="22"/>
        <v>1460</v>
      </c>
      <c r="B1460" s="1" t="s">
        <v>2190</v>
      </c>
      <c r="C1460" s="1" t="s">
        <v>1333</v>
      </c>
    </row>
    <row r="1461" spans="1:3" x14ac:dyDescent="0.25">
      <c r="A1461" s="1">
        <f t="shared" si="22"/>
        <v>1461</v>
      </c>
      <c r="B1461" s="1" t="s">
        <v>2192</v>
      </c>
      <c r="C1461" s="1" t="s">
        <v>2191</v>
      </c>
    </row>
    <row r="1462" spans="1:3" x14ac:dyDescent="0.25">
      <c r="A1462" s="1">
        <f t="shared" si="22"/>
        <v>1462</v>
      </c>
      <c r="B1462" s="1" t="s">
        <v>2194</v>
      </c>
      <c r="C1462" s="1" t="s">
        <v>2193</v>
      </c>
    </row>
    <row r="1463" spans="1:3" x14ac:dyDescent="0.25">
      <c r="A1463" s="1">
        <f t="shared" si="22"/>
        <v>1463</v>
      </c>
      <c r="B1463" s="1" t="s">
        <v>2194</v>
      </c>
      <c r="C1463" s="1" t="s">
        <v>1321</v>
      </c>
    </row>
    <row r="1464" spans="1:3" x14ac:dyDescent="0.25">
      <c r="A1464" s="1">
        <f t="shared" si="22"/>
        <v>1464</v>
      </c>
      <c r="B1464" s="1" t="s">
        <v>2195</v>
      </c>
      <c r="C1464" s="1" t="s">
        <v>934</v>
      </c>
    </row>
    <row r="1465" spans="1:3" x14ac:dyDescent="0.25">
      <c r="A1465" s="1">
        <f t="shared" si="22"/>
        <v>1465</v>
      </c>
      <c r="B1465" s="1" t="s">
        <v>2197</v>
      </c>
      <c r="C1465" s="1" t="s">
        <v>2196</v>
      </c>
    </row>
    <row r="1466" spans="1:3" x14ac:dyDescent="0.25">
      <c r="A1466" s="1">
        <f t="shared" si="22"/>
        <v>1466</v>
      </c>
      <c r="B1466" s="1" t="s">
        <v>2198</v>
      </c>
      <c r="C1466" s="1" t="s">
        <v>967</v>
      </c>
    </row>
    <row r="1467" spans="1:3" x14ac:dyDescent="0.25">
      <c r="A1467" s="1">
        <f t="shared" si="22"/>
        <v>1467</v>
      </c>
      <c r="B1467" s="1" t="s">
        <v>2199</v>
      </c>
      <c r="C1467" s="1" t="s">
        <v>1333</v>
      </c>
    </row>
    <row r="1468" spans="1:3" x14ac:dyDescent="0.25">
      <c r="A1468" s="1">
        <f t="shared" si="22"/>
        <v>1468</v>
      </c>
      <c r="B1468" s="1" t="s">
        <v>2201</v>
      </c>
      <c r="C1468" s="1" t="s">
        <v>2200</v>
      </c>
    </row>
    <row r="1469" spans="1:3" x14ac:dyDescent="0.25">
      <c r="A1469" s="1">
        <f t="shared" si="22"/>
        <v>1469</v>
      </c>
      <c r="B1469" s="1" t="s">
        <v>2202</v>
      </c>
      <c r="C1469" s="1" t="s">
        <v>942</v>
      </c>
    </row>
    <row r="1470" spans="1:3" x14ac:dyDescent="0.25">
      <c r="A1470" s="1">
        <f t="shared" si="22"/>
        <v>1470</v>
      </c>
      <c r="B1470" s="1" t="s">
        <v>2203</v>
      </c>
      <c r="C1470" s="1" t="s">
        <v>1821</v>
      </c>
    </row>
    <row r="1471" spans="1:3" x14ac:dyDescent="0.25">
      <c r="A1471" s="1">
        <f t="shared" si="22"/>
        <v>1471</v>
      </c>
      <c r="B1471" s="1" t="s">
        <v>2204</v>
      </c>
      <c r="C1471" s="1" t="s">
        <v>1055</v>
      </c>
    </row>
    <row r="1472" spans="1:3" x14ac:dyDescent="0.25">
      <c r="A1472" s="1">
        <f t="shared" si="22"/>
        <v>1472</v>
      </c>
      <c r="B1472" s="1" t="s">
        <v>2205</v>
      </c>
      <c r="C1472" s="1" t="s">
        <v>954</v>
      </c>
    </row>
    <row r="1473" spans="1:3" x14ac:dyDescent="0.25">
      <c r="A1473" s="1">
        <f t="shared" si="22"/>
        <v>1473</v>
      </c>
      <c r="B1473" s="1" t="s">
        <v>2206</v>
      </c>
      <c r="C1473" s="1" t="s">
        <v>1545</v>
      </c>
    </row>
    <row r="1474" spans="1:3" x14ac:dyDescent="0.25">
      <c r="A1474" s="1">
        <f t="shared" si="22"/>
        <v>1474</v>
      </c>
      <c r="B1474" s="1" t="s">
        <v>2205</v>
      </c>
      <c r="C1474" s="1" t="s">
        <v>1183</v>
      </c>
    </row>
    <row r="1475" spans="1:3" x14ac:dyDescent="0.25">
      <c r="A1475" s="1">
        <f t="shared" ref="A1475:A1538" si="23">A1474+1</f>
        <v>1475</v>
      </c>
      <c r="B1475" s="1" t="s">
        <v>2206</v>
      </c>
      <c r="C1475" s="1" t="s">
        <v>1019</v>
      </c>
    </row>
    <row r="1476" spans="1:3" x14ac:dyDescent="0.25">
      <c r="A1476" s="1">
        <f t="shared" si="23"/>
        <v>1476</v>
      </c>
      <c r="B1476" s="1" t="s">
        <v>2207</v>
      </c>
      <c r="C1476" s="1" t="s">
        <v>960</v>
      </c>
    </row>
    <row r="1477" spans="1:3" x14ac:dyDescent="0.25">
      <c r="A1477" s="1">
        <f t="shared" si="23"/>
        <v>1477</v>
      </c>
      <c r="B1477" s="1" t="s">
        <v>2208</v>
      </c>
      <c r="C1477" s="1" t="s">
        <v>1102</v>
      </c>
    </row>
    <row r="1478" spans="1:3" x14ac:dyDescent="0.25">
      <c r="A1478" s="1">
        <f t="shared" si="23"/>
        <v>1478</v>
      </c>
      <c r="B1478" s="1" t="s">
        <v>2206</v>
      </c>
      <c r="C1478" s="1" t="s">
        <v>1330</v>
      </c>
    </row>
    <row r="1479" spans="1:3" x14ac:dyDescent="0.25">
      <c r="A1479" s="1">
        <f t="shared" si="23"/>
        <v>1479</v>
      </c>
      <c r="B1479" s="1" t="s">
        <v>2206</v>
      </c>
      <c r="C1479" s="1" t="s">
        <v>1330</v>
      </c>
    </row>
    <row r="1480" spans="1:3" x14ac:dyDescent="0.25">
      <c r="A1480" s="1">
        <f t="shared" si="23"/>
        <v>1480</v>
      </c>
      <c r="B1480" s="1" t="s">
        <v>2209</v>
      </c>
      <c r="C1480" s="1" t="s">
        <v>967</v>
      </c>
    </row>
    <row r="1481" spans="1:3" x14ac:dyDescent="0.25">
      <c r="A1481" s="1">
        <f t="shared" si="23"/>
        <v>1481</v>
      </c>
      <c r="B1481" s="1" t="s">
        <v>2210</v>
      </c>
      <c r="C1481" s="1" t="s">
        <v>1055</v>
      </c>
    </row>
    <row r="1482" spans="1:3" x14ac:dyDescent="0.25">
      <c r="A1482" s="1">
        <f t="shared" si="23"/>
        <v>1482</v>
      </c>
      <c r="B1482" s="1" t="s">
        <v>2212</v>
      </c>
      <c r="C1482" s="1" t="s">
        <v>2211</v>
      </c>
    </row>
    <row r="1483" spans="1:3" x14ac:dyDescent="0.25">
      <c r="A1483" s="1">
        <f t="shared" si="23"/>
        <v>1483</v>
      </c>
      <c r="B1483" s="1" t="s">
        <v>2213</v>
      </c>
      <c r="C1483" s="1" t="s">
        <v>1020</v>
      </c>
    </row>
    <row r="1484" spans="1:3" x14ac:dyDescent="0.25">
      <c r="A1484" s="1">
        <f t="shared" si="23"/>
        <v>1484</v>
      </c>
      <c r="B1484" s="1" t="s">
        <v>2213</v>
      </c>
      <c r="C1484" s="1" t="s">
        <v>949</v>
      </c>
    </row>
    <row r="1485" spans="1:3" x14ac:dyDescent="0.25">
      <c r="A1485" s="1">
        <f t="shared" si="23"/>
        <v>1485</v>
      </c>
      <c r="B1485" s="1" t="s">
        <v>2213</v>
      </c>
      <c r="C1485" s="1" t="s">
        <v>967</v>
      </c>
    </row>
    <row r="1486" spans="1:3" x14ac:dyDescent="0.25">
      <c r="A1486" s="1">
        <f t="shared" si="23"/>
        <v>1486</v>
      </c>
      <c r="B1486" s="1" t="s">
        <v>2213</v>
      </c>
      <c r="C1486" s="1" t="s">
        <v>1188</v>
      </c>
    </row>
    <row r="1487" spans="1:3" x14ac:dyDescent="0.25">
      <c r="A1487" s="1">
        <f t="shared" si="23"/>
        <v>1487</v>
      </c>
      <c r="B1487" s="1" t="s">
        <v>2213</v>
      </c>
      <c r="C1487" s="1" t="s">
        <v>1262</v>
      </c>
    </row>
    <row r="1488" spans="1:3" x14ac:dyDescent="0.25">
      <c r="A1488" s="1">
        <f t="shared" si="23"/>
        <v>1488</v>
      </c>
      <c r="B1488" s="1" t="s">
        <v>2213</v>
      </c>
      <c r="C1488" s="1" t="s">
        <v>944</v>
      </c>
    </row>
    <row r="1489" spans="1:3" x14ac:dyDescent="0.25">
      <c r="A1489" s="1">
        <f t="shared" si="23"/>
        <v>1489</v>
      </c>
      <c r="B1489" s="1" t="s">
        <v>2213</v>
      </c>
      <c r="C1489" s="1" t="s">
        <v>1028</v>
      </c>
    </row>
    <row r="1490" spans="1:3" x14ac:dyDescent="0.25">
      <c r="A1490" s="1">
        <f t="shared" si="23"/>
        <v>1490</v>
      </c>
      <c r="B1490" s="1" t="s">
        <v>2214</v>
      </c>
      <c r="C1490" s="1" t="s">
        <v>1058</v>
      </c>
    </row>
    <row r="1491" spans="1:3" x14ac:dyDescent="0.25">
      <c r="A1491" s="1">
        <f t="shared" si="23"/>
        <v>1491</v>
      </c>
      <c r="B1491" s="1" t="s">
        <v>2215</v>
      </c>
      <c r="C1491" s="1" t="s">
        <v>1027</v>
      </c>
    </row>
    <row r="1492" spans="1:3" x14ac:dyDescent="0.25">
      <c r="A1492" s="1">
        <f t="shared" si="23"/>
        <v>1492</v>
      </c>
      <c r="B1492" s="1" t="s">
        <v>2216</v>
      </c>
      <c r="C1492" s="1" t="s">
        <v>943</v>
      </c>
    </row>
    <row r="1493" spans="1:3" x14ac:dyDescent="0.25">
      <c r="A1493" s="1">
        <f t="shared" si="23"/>
        <v>1493</v>
      </c>
      <c r="B1493" s="1" t="s">
        <v>2217</v>
      </c>
      <c r="C1493" s="1" t="s">
        <v>1889</v>
      </c>
    </row>
    <row r="1494" spans="1:3" x14ac:dyDescent="0.25">
      <c r="A1494" s="1">
        <f t="shared" si="23"/>
        <v>1494</v>
      </c>
      <c r="B1494" s="1" t="s">
        <v>2218</v>
      </c>
      <c r="C1494" s="1" t="s">
        <v>974</v>
      </c>
    </row>
    <row r="1495" spans="1:3" x14ac:dyDescent="0.25">
      <c r="A1495" s="1">
        <f t="shared" si="23"/>
        <v>1495</v>
      </c>
      <c r="B1495" s="1" t="s">
        <v>2219</v>
      </c>
      <c r="C1495" s="1" t="s">
        <v>1015</v>
      </c>
    </row>
    <row r="1496" spans="1:3" x14ac:dyDescent="0.25">
      <c r="A1496" s="1">
        <f t="shared" si="23"/>
        <v>1496</v>
      </c>
      <c r="B1496" s="1" t="s">
        <v>2220</v>
      </c>
      <c r="C1496" s="1" t="s">
        <v>1056</v>
      </c>
    </row>
    <row r="1497" spans="1:3" x14ac:dyDescent="0.25">
      <c r="A1497" s="1">
        <f t="shared" si="23"/>
        <v>1497</v>
      </c>
      <c r="B1497" s="1" t="s">
        <v>2221</v>
      </c>
      <c r="C1497" s="1" t="s">
        <v>949</v>
      </c>
    </row>
    <row r="1498" spans="1:3" x14ac:dyDescent="0.25">
      <c r="A1498" s="1">
        <f t="shared" si="23"/>
        <v>1498</v>
      </c>
      <c r="B1498" s="1" t="s">
        <v>2222</v>
      </c>
      <c r="C1498" s="1" t="s">
        <v>928</v>
      </c>
    </row>
    <row r="1499" spans="1:3" x14ac:dyDescent="0.25">
      <c r="A1499" s="1">
        <f t="shared" si="23"/>
        <v>1499</v>
      </c>
      <c r="B1499" s="1" t="s">
        <v>2223</v>
      </c>
      <c r="C1499" s="1" t="s">
        <v>974</v>
      </c>
    </row>
    <row r="1500" spans="1:3" x14ac:dyDescent="0.25">
      <c r="A1500" s="1">
        <f t="shared" si="23"/>
        <v>1500</v>
      </c>
      <c r="B1500" s="1" t="s">
        <v>2224</v>
      </c>
      <c r="C1500" s="1" t="s">
        <v>952</v>
      </c>
    </row>
    <row r="1501" spans="1:3" x14ac:dyDescent="0.25">
      <c r="A1501" s="1">
        <f t="shared" si="23"/>
        <v>1501</v>
      </c>
      <c r="B1501" s="1" t="s">
        <v>2224</v>
      </c>
      <c r="C1501" s="1" t="s">
        <v>952</v>
      </c>
    </row>
    <row r="1502" spans="1:3" x14ac:dyDescent="0.25">
      <c r="A1502" s="1">
        <f t="shared" si="23"/>
        <v>1502</v>
      </c>
      <c r="B1502" s="1" t="s">
        <v>2224</v>
      </c>
      <c r="C1502" s="1" t="s">
        <v>2225</v>
      </c>
    </row>
    <row r="1503" spans="1:3" x14ac:dyDescent="0.25">
      <c r="A1503" s="1">
        <f t="shared" si="23"/>
        <v>1503</v>
      </c>
      <c r="B1503" s="1" t="s">
        <v>2224</v>
      </c>
      <c r="C1503" s="1" t="s">
        <v>934</v>
      </c>
    </row>
    <row r="1504" spans="1:3" x14ac:dyDescent="0.25">
      <c r="A1504" s="1">
        <f t="shared" si="23"/>
        <v>1504</v>
      </c>
      <c r="B1504" s="1" t="s">
        <v>2224</v>
      </c>
      <c r="C1504" s="1" t="s">
        <v>949</v>
      </c>
    </row>
    <row r="1505" spans="1:3" x14ac:dyDescent="0.25">
      <c r="A1505" s="1">
        <f t="shared" si="23"/>
        <v>1505</v>
      </c>
      <c r="B1505" s="1" t="s">
        <v>2224</v>
      </c>
      <c r="C1505" s="1" t="s">
        <v>942</v>
      </c>
    </row>
    <row r="1506" spans="1:3" x14ac:dyDescent="0.25">
      <c r="A1506" s="1">
        <f t="shared" si="23"/>
        <v>1506</v>
      </c>
      <c r="B1506" s="1" t="s">
        <v>2224</v>
      </c>
      <c r="C1506" s="1" t="s">
        <v>1196</v>
      </c>
    </row>
    <row r="1507" spans="1:3" x14ac:dyDescent="0.25">
      <c r="A1507" s="1">
        <f t="shared" si="23"/>
        <v>1507</v>
      </c>
      <c r="B1507" s="1" t="s">
        <v>2224</v>
      </c>
      <c r="C1507" s="1" t="s">
        <v>1281</v>
      </c>
    </row>
    <row r="1508" spans="1:3" x14ac:dyDescent="0.25">
      <c r="A1508" s="1">
        <f t="shared" si="23"/>
        <v>1508</v>
      </c>
      <c r="B1508" s="1" t="s">
        <v>2224</v>
      </c>
      <c r="C1508" s="1" t="s">
        <v>1027</v>
      </c>
    </row>
    <row r="1509" spans="1:3" x14ac:dyDescent="0.25">
      <c r="A1509" s="1">
        <f t="shared" si="23"/>
        <v>1509</v>
      </c>
      <c r="B1509" s="1" t="s">
        <v>2227</v>
      </c>
      <c r="C1509" s="1" t="s">
        <v>2226</v>
      </c>
    </row>
    <row r="1510" spans="1:3" x14ac:dyDescent="0.25">
      <c r="A1510" s="1">
        <f t="shared" si="23"/>
        <v>1510</v>
      </c>
      <c r="B1510" s="1" t="s">
        <v>2228</v>
      </c>
      <c r="C1510" s="1" t="s">
        <v>1628</v>
      </c>
    </row>
    <row r="1511" spans="1:3" x14ac:dyDescent="0.25">
      <c r="A1511" s="1">
        <f t="shared" si="23"/>
        <v>1511</v>
      </c>
      <c r="B1511" s="1" t="s">
        <v>2230</v>
      </c>
      <c r="C1511" s="1" t="s">
        <v>2229</v>
      </c>
    </row>
    <row r="1512" spans="1:3" x14ac:dyDescent="0.25">
      <c r="A1512" s="1">
        <f t="shared" si="23"/>
        <v>1512</v>
      </c>
      <c r="B1512" s="1" t="s">
        <v>2231</v>
      </c>
      <c r="C1512" s="1" t="s">
        <v>974</v>
      </c>
    </row>
    <row r="1513" spans="1:3" x14ac:dyDescent="0.25">
      <c r="A1513" s="1">
        <f t="shared" si="23"/>
        <v>1513</v>
      </c>
      <c r="B1513" s="1" t="s">
        <v>2232</v>
      </c>
      <c r="C1513" s="1" t="s">
        <v>941</v>
      </c>
    </row>
    <row r="1514" spans="1:3" x14ac:dyDescent="0.25">
      <c r="A1514" s="1">
        <f t="shared" si="23"/>
        <v>1514</v>
      </c>
      <c r="B1514" s="1" t="s">
        <v>2233</v>
      </c>
      <c r="C1514" s="1" t="s">
        <v>1028</v>
      </c>
    </row>
    <row r="1515" spans="1:3" x14ac:dyDescent="0.25">
      <c r="A1515" s="1">
        <f t="shared" si="23"/>
        <v>1515</v>
      </c>
      <c r="B1515" s="1" t="s">
        <v>2234</v>
      </c>
      <c r="C1515" s="1" t="s">
        <v>942</v>
      </c>
    </row>
    <row r="1516" spans="1:3" x14ac:dyDescent="0.25">
      <c r="A1516" s="1">
        <f t="shared" si="23"/>
        <v>1516</v>
      </c>
      <c r="B1516" s="1" t="s">
        <v>2235</v>
      </c>
      <c r="C1516" s="1" t="s">
        <v>1174</v>
      </c>
    </row>
    <row r="1517" spans="1:3" x14ac:dyDescent="0.25">
      <c r="A1517" s="1">
        <f t="shared" si="23"/>
        <v>1517</v>
      </c>
      <c r="B1517" s="1" t="s">
        <v>2236</v>
      </c>
      <c r="C1517" s="1" t="s">
        <v>967</v>
      </c>
    </row>
    <row r="1518" spans="1:3" x14ac:dyDescent="0.25">
      <c r="A1518" s="1">
        <f t="shared" si="23"/>
        <v>1518</v>
      </c>
      <c r="B1518" s="1" t="s">
        <v>2238</v>
      </c>
      <c r="C1518" s="1" t="s">
        <v>2237</v>
      </c>
    </row>
    <row r="1519" spans="1:3" x14ac:dyDescent="0.25">
      <c r="A1519" s="1">
        <f t="shared" si="23"/>
        <v>1519</v>
      </c>
      <c r="B1519" s="1" t="s">
        <v>2239</v>
      </c>
      <c r="C1519" s="1" t="s">
        <v>952</v>
      </c>
    </row>
    <row r="1520" spans="1:3" x14ac:dyDescent="0.25">
      <c r="A1520" s="1">
        <f t="shared" si="23"/>
        <v>1520</v>
      </c>
      <c r="B1520" s="1" t="s">
        <v>2239</v>
      </c>
      <c r="C1520" s="1" t="s">
        <v>1016</v>
      </c>
    </row>
    <row r="1521" spans="1:3" x14ac:dyDescent="0.25">
      <c r="A1521" s="1">
        <f t="shared" si="23"/>
        <v>1521</v>
      </c>
      <c r="B1521" s="1" t="s">
        <v>2239</v>
      </c>
      <c r="C1521" s="1" t="s">
        <v>1319</v>
      </c>
    </row>
    <row r="1522" spans="1:3" x14ac:dyDescent="0.25">
      <c r="A1522" s="1">
        <f t="shared" si="23"/>
        <v>1522</v>
      </c>
      <c r="B1522" s="1" t="s">
        <v>2239</v>
      </c>
      <c r="C1522" s="1" t="s">
        <v>1848</v>
      </c>
    </row>
    <row r="1523" spans="1:3" x14ac:dyDescent="0.25">
      <c r="A1523" s="1">
        <f t="shared" si="23"/>
        <v>1523</v>
      </c>
      <c r="B1523" s="1" t="s">
        <v>2240</v>
      </c>
      <c r="C1523" s="1" t="s">
        <v>934</v>
      </c>
    </row>
    <row r="1524" spans="1:3" x14ac:dyDescent="0.25">
      <c r="A1524" s="1">
        <f t="shared" si="23"/>
        <v>1524</v>
      </c>
      <c r="B1524" s="1" t="s">
        <v>2241</v>
      </c>
      <c r="C1524" s="1" t="s">
        <v>934</v>
      </c>
    </row>
    <row r="1525" spans="1:3" x14ac:dyDescent="0.25">
      <c r="A1525" s="1">
        <f t="shared" si="23"/>
        <v>1525</v>
      </c>
      <c r="B1525" s="1" t="s">
        <v>2239</v>
      </c>
      <c r="C1525" s="1" t="s">
        <v>1058</v>
      </c>
    </row>
    <row r="1526" spans="1:3" x14ac:dyDescent="0.25">
      <c r="A1526" s="1">
        <f t="shared" si="23"/>
        <v>1526</v>
      </c>
      <c r="B1526" s="1" t="s">
        <v>2239</v>
      </c>
      <c r="C1526" s="1" t="s">
        <v>923</v>
      </c>
    </row>
    <row r="1527" spans="1:3" x14ac:dyDescent="0.25">
      <c r="A1527" s="1">
        <f t="shared" si="23"/>
        <v>1527</v>
      </c>
      <c r="B1527" s="1" t="s">
        <v>2240</v>
      </c>
      <c r="C1527" s="1" t="s">
        <v>1181</v>
      </c>
    </row>
    <row r="1528" spans="1:3" x14ac:dyDescent="0.25">
      <c r="A1528" s="1">
        <f t="shared" si="23"/>
        <v>1528</v>
      </c>
      <c r="B1528" s="1" t="s">
        <v>2242</v>
      </c>
      <c r="C1528" s="1" t="s">
        <v>1186</v>
      </c>
    </row>
    <row r="1529" spans="1:3" x14ac:dyDescent="0.25">
      <c r="A1529" s="1">
        <f t="shared" si="23"/>
        <v>1529</v>
      </c>
      <c r="B1529" s="1" t="s">
        <v>2244</v>
      </c>
      <c r="C1529" s="1" t="s">
        <v>2243</v>
      </c>
    </row>
    <row r="1530" spans="1:3" x14ac:dyDescent="0.25">
      <c r="A1530" s="1">
        <f t="shared" si="23"/>
        <v>1530</v>
      </c>
      <c r="B1530" s="1" t="s">
        <v>2244</v>
      </c>
      <c r="C1530" s="1" t="s">
        <v>939</v>
      </c>
    </row>
    <row r="1531" spans="1:3" x14ac:dyDescent="0.25">
      <c r="A1531" s="1">
        <f t="shared" si="23"/>
        <v>1531</v>
      </c>
      <c r="B1531" s="1" t="s">
        <v>2240</v>
      </c>
      <c r="C1531" s="1" t="s">
        <v>967</v>
      </c>
    </row>
    <row r="1532" spans="1:3" x14ac:dyDescent="0.25">
      <c r="A1532" s="1">
        <f t="shared" si="23"/>
        <v>1532</v>
      </c>
      <c r="B1532" s="1" t="s">
        <v>2245</v>
      </c>
      <c r="C1532" s="1" t="s">
        <v>967</v>
      </c>
    </row>
    <row r="1533" spans="1:3" x14ac:dyDescent="0.25">
      <c r="A1533" s="1">
        <f t="shared" si="23"/>
        <v>1533</v>
      </c>
      <c r="B1533" s="1" t="s">
        <v>2240</v>
      </c>
      <c r="C1533" s="1" t="s">
        <v>942</v>
      </c>
    </row>
    <row r="1534" spans="1:3" x14ac:dyDescent="0.25">
      <c r="A1534" s="1">
        <f t="shared" si="23"/>
        <v>1534</v>
      </c>
      <c r="B1534" s="1" t="s">
        <v>2239</v>
      </c>
      <c r="C1534" s="1" t="s">
        <v>928</v>
      </c>
    </row>
    <row r="1535" spans="1:3" x14ac:dyDescent="0.25">
      <c r="A1535" s="1">
        <f t="shared" si="23"/>
        <v>1535</v>
      </c>
      <c r="B1535" s="1" t="s">
        <v>2239</v>
      </c>
      <c r="C1535" s="1" t="s">
        <v>974</v>
      </c>
    </row>
    <row r="1536" spans="1:3" x14ac:dyDescent="0.25">
      <c r="A1536" s="1">
        <f t="shared" si="23"/>
        <v>1536</v>
      </c>
      <c r="B1536" s="1" t="s">
        <v>2247</v>
      </c>
      <c r="C1536" s="1" t="s">
        <v>2246</v>
      </c>
    </row>
    <row r="1537" spans="1:3" x14ac:dyDescent="0.25">
      <c r="A1537" s="1">
        <f t="shared" si="23"/>
        <v>1537</v>
      </c>
      <c r="B1537" s="1" t="s">
        <v>2240</v>
      </c>
      <c r="C1537" s="1" t="s">
        <v>1045</v>
      </c>
    </row>
    <row r="1538" spans="1:3" x14ac:dyDescent="0.25">
      <c r="A1538" s="1">
        <f t="shared" si="23"/>
        <v>1538</v>
      </c>
      <c r="B1538" s="1" t="s">
        <v>2240</v>
      </c>
      <c r="C1538" s="1" t="s">
        <v>946</v>
      </c>
    </row>
    <row r="1539" spans="1:3" x14ac:dyDescent="0.25">
      <c r="A1539" s="1">
        <f t="shared" ref="A1539:A1602" si="24">A1538+1</f>
        <v>1539</v>
      </c>
      <c r="B1539" s="1" t="s">
        <v>2239</v>
      </c>
      <c r="C1539" s="1" t="s">
        <v>1715</v>
      </c>
    </row>
    <row r="1540" spans="1:3" x14ac:dyDescent="0.25">
      <c r="A1540" s="1">
        <f t="shared" si="24"/>
        <v>1540</v>
      </c>
      <c r="B1540" s="1" t="s">
        <v>2240</v>
      </c>
      <c r="C1540" s="1" t="s">
        <v>1201</v>
      </c>
    </row>
    <row r="1541" spans="1:3" x14ac:dyDescent="0.25">
      <c r="A1541" s="1">
        <f t="shared" si="24"/>
        <v>1541</v>
      </c>
      <c r="B1541" s="1" t="s">
        <v>2244</v>
      </c>
      <c r="C1541" s="1" t="s">
        <v>1056</v>
      </c>
    </row>
    <row r="1542" spans="1:3" x14ac:dyDescent="0.25">
      <c r="A1542" s="1">
        <f t="shared" si="24"/>
        <v>1542</v>
      </c>
      <c r="B1542" s="1" t="s">
        <v>2248</v>
      </c>
      <c r="C1542" s="1" t="s">
        <v>1691</v>
      </c>
    </row>
    <row r="1543" spans="1:3" x14ac:dyDescent="0.25">
      <c r="A1543" s="1">
        <f t="shared" si="24"/>
        <v>1543</v>
      </c>
      <c r="B1543" s="1" t="s">
        <v>2239</v>
      </c>
      <c r="C1543" s="1" t="s">
        <v>1129</v>
      </c>
    </row>
    <row r="1544" spans="1:3" x14ac:dyDescent="0.25">
      <c r="A1544" s="1">
        <f t="shared" si="24"/>
        <v>1544</v>
      </c>
      <c r="B1544" s="1" t="s">
        <v>2249</v>
      </c>
      <c r="C1544" s="1" t="s">
        <v>1715</v>
      </c>
    </row>
    <row r="1545" spans="1:3" x14ac:dyDescent="0.25">
      <c r="A1545" s="1">
        <f t="shared" si="24"/>
        <v>1545</v>
      </c>
      <c r="B1545" s="1" t="s">
        <v>2250</v>
      </c>
      <c r="C1545" s="1" t="s">
        <v>1029</v>
      </c>
    </row>
    <row r="1546" spans="1:3" x14ac:dyDescent="0.25">
      <c r="A1546" s="1">
        <f t="shared" si="24"/>
        <v>1546</v>
      </c>
      <c r="B1546" s="1" t="s">
        <v>2251</v>
      </c>
      <c r="C1546" s="1" t="s">
        <v>967</v>
      </c>
    </row>
    <row r="1547" spans="1:3" x14ac:dyDescent="0.25">
      <c r="A1547" s="1">
        <f t="shared" si="24"/>
        <v>1547</v>
      </c>
      <c r="B1547" s="1" t="s">
        <v>2253</v>
      </c>
      <c r="C1547" s="1" t="s">
        <v>2252</v>
      </c>
    </row>
    <row r="1548" spans="1:3" x14ac:dyDescent="0.25">
      <c r="A1548" s="1">
        <f t="shared" si="24"/>
        <v>1548</v>
      </c>
      <c r="B1548" s="1" t="s">
        <v>2254</v>
      </c>
      <c r="C1548" s="1" t="s">
        <v>921</v>
      </c>
    </row>
    <row r="1549" spans="1:3" x14ac:dyDescent="0.25">
      <c r="A1549" s="1">
        <f t="shared" si="24"/>
        <v>1549</v>
      </c>
      <c r="B1549" s="1" t="s">
        <v>2254</v>
      </c>
      <c r="C1549" s="1" t="s">
        <v>952</v>
      </c>
    </row>
    <row r="1550" spans="1:3" x14ac:dyDescent="0.25">
      <c r="A1550" s="1">
        <f t="shared" si="24"/>
        <v>1550</v>
      </c>
      <c r="B1550" s="1" t="s">
        <v>2254</v>
      </c>
      <c r="C1550" s="1" t="s">
        <v>1848</v>
      </c>
    </row>
    <row r="1551" spans="1:3" x14ac:dyDescent="0.25">
      <c r="A1551" s="1">
        <f t="shared" si="24"/>
        <v>1551</v>
      </c>
      <c r="B1551" s="1" t="s">
        <v>2254</v>
      </c>
      <c r="C1551" s="1" t="s">
        <v>2187</v>
      </c>
    </row>
    <row r="1552" spans="1:3" x14ac:dyDescent="0.25">
      <c r="A1552" s="1">
        <f t="shared" si="24"/>
        <v>1552</v>
      </c>
      <c r="B1552" s="1" t="s">
        <v>2254</v>
      </c>
      <c r="C1552" s="1" t="s">
        <v>1537</v>
      </c>
    </row>
    <row r="1553" spans="1:3" x14ac:dyDescent="0.25">
      <c r="A1553" s="1">
        <f t="shared" si="24"/>
        <v>1553</v>
      </c>
      <c r="B1553" s="1" t="s">
        <v>2254</v>
      </c>
      <c r="C1553" s="1" t="s">
        <v>1955</v>
      </c>
    </row>
    <row r="1554" spans="1:3" x14ac:dyDescent="0.25">
      <c r="A1554" s="1">
        <f t="shared" si="24"/>
        <v>1554</v>
      </c>
      <c r="B1554" s="1" t="s">
        <v>2254</v>
      </c>
      <c r="C1554" s="1" t="s">
        <v>946</v>
      </c>
    </row>
    <row r="1555" spans="1:3" x14ac:dyDescent="0.25">
      <c r="A1555" s="1">
        <f t="shared" si="24"/>
        <v>1555</v>
      </c>
      <c r="B1555" s="1" t="s">
        <v>2254</v>
      </c>
      <c r="C1555" s="1" t="s">
        <v>1248</v>
      </c>
    </row>
    <row r="1556" spans="1:3" x14ac:dyDescent="0.25">
      <c r="A1556" s="1">
        <f t="shared" si="24"/>
        <v>1556</v>
      </c>
      <c r="B1556" s="1" t="s">
        <v>2254</v>
      </c>
      <c r="C1556" s="1" t="s">
        <v>1037</v>
      </c>
    </row>
    <row r="1557" spans="1:3" x14ac:dyDescent="0.25">
      <c r="A1557" s="1">
        <f t="shared" si="24"/>
        <v>1557</v>
      </c>
      <c r="B1557" s="1" t="s">
        <v>2255</v>
      </c>
      <c r="C1557" s="1" t="s">
        <v>1019</v>
      </c>
    </row>
    <row r="1558" spans="1:3" x14ac:dyDescent="0.25">
      <c r="A1558" s="1">
        <f t="shared" si="24"/>
        <v>1558</v>
      </c>
      <c r="B1558" s="1" t="s">
        <v>1906</v>
      </c>
      <c r="C1558" s="1" t="s">
        <v>2256</v>
      </c>
    </row>
    <row r="1559" spans="1:3" x14ac:dyDescent="0.25">
      <c r="A1559" s="1">
        <f t="shared" si="24"/>
        <v>1559</v>
      </c>
      <c r="B1559" s="1" t="s">
        <v>1906</v>
      </c>
      <c r="C1559" s="1" t="s">
        <v>930</v>
      </c>
    </row>
    <row r="1560" spans="1:3" x14ac:dyDescent="0.25">
      <c r="A1560" s="1">
        <f t="shared" si="24"/>
        <v>1560</v>
      </c>
      <c r="B1560" s="1" t="s">
        <v>1906</v>
      </c>
      <c r="C1560" s="1" t="s">
        <v>960</v>
      </c>
    </row>
    <row r="1561" spans="1:3" x14ac:dyDescent="0.25">
      <c r="A1561" s="1">
        <f t="shared" si="24"/>
        <v>1561</v>
      </c>
      <c r="B1561" s="1" t="s">
        <v>2258</v>
      </c>
      <c r="C1561" s="1" t="s">
        <v>2257</v>
      </c>
    </row>
    <row r="1562" spans="1:3" x14ac:dyDescent="0.25">
      <c r="A1562" s="1">
        <f t="shared" si="24"/>
        <v>1562</v>
      </c>
      <c r="B1562" s="1" t="s">
        <v>1906</v>
      </c>
      <c r="C1562" s="1" t="s">
        <v>2259</v>
      </c>
    </row>
    <row r="1563" spans="1:3" x14ac:dyDescent="0.25">
      <c r="A1563" s="1">
        <f t="shared" si="24"/>
        <v>1563</v>
      </c>
      <c r="B1563" s="1" t="s">
        <v>2260</v>
      </c>
      <c r="C1563" s="1" t="s">
        <v>1016</v>
      </c>
    </row>
    <row r="1564" spans="1:3" x14ac:dyDescent="0.25">
      <c r="A1564" s="1">
        <f t="shared" si="24"/>
        <v>1564</v>
      </c>
      <c r="B1564" s="1" t="s">
        <v>2261</v>
      </c>
      <c r="C1564" s="1" t="s">
        <v>920</v>
      </c>
    </row>
    <row r="1565" spans="1:3" x14ac:dyDescent="0.25">
      <c r="A1565" s="1">
        <f t="shared" si="24"/>
        <v>1565</v>
      </c>
      <c r="B1565" s="1" t="s">
        <v>2262</v>
      </c>
      <c r="C1565" s="1" t="s">
        <v>947</v>
      </c>
    </row>
    <row r="1566" spans="1:3" x14ac:dyDescent="0.25">
      <c r="A1566" s="1">
        <f t="shared" si="24"/>
        <v>1566</v>
      </c>
      <c r="B1566" s="1" t="s">
        <v>2263</v>
      </c>
      <c r="C1566" s="1" t="s">
        <v>1347</v>
      </c>
    </row>
    <row r="1567" spans="1:3" x14ac:dyDescent="0.25">
      <c r="A1567" s="1">
        <f t="shared" si="24"/>
        <v>1567</v>
      </c>
      <c r="B1567" s="1" t="s">
        <v>2263</v>
      </c>
      <c r="C1567" s="1" t="s">
        <v>2264</v>
      </c>
    </row>
    <row r="1568" spans="1:3" x14ac:dyDescent="0.25">
      <c r="A1568" s="1">
        <f t="shared" si="24"/>
        <v>1568</v>
      </c>
      <c r="B1568" s="1" t="s">
        <v>2263</v>
      </c>
      <c r="C1568" s="1" t="s">
        <v>2265</v>
      </c>
    </row>
    <row r="1569" spans="1:3" x14ac:dyDescent="0.25">
      <c r="A1569" s="1">
        <f t="shared" si="24"/>
        <v>1569</v>
      </c>
      <c r="B1569" s="1" t="s">
        <v>2263</v>
      </c>
      <c r="C1569" s="1" t="s">
        <v>2266</v>
      </c>
    </row>
    <row r="1570" spans="1:3" x14ac:dyDescent="0.25">
      <c r="A1570" s="1">
        <f t="shared" si="24"/>
        <v>1570</v>
      </c>
      <c r="B1570" s="1" t="s">
        <v>2263</v>
      </c>
      <c r="C1570" s="1" t="s">
        <v>2267</v>
      </c>
    </row>
    <row r="1571" spans="1:3" x14ac:dyDescent="0.25">
      <c r="A1571" s="1">
        <f t="shared" si="24"/>
        <v>1571</v>
      </c>
      <c r="B1571" s="1" t="s">
        <v>2263</v>
      </c>
      <c r="C1571" s="1" t="s">
        <v>1539</v>
      </c>
    </row>
    <row r="1572" spans="1:3" x14ac:dyDescent="0.25">
      <c r="A1572" s="1">
        <f t="shared" si="24"/>
        <v>1572</v>
      </c>
      <c r="B1572" s="1" t="s">
        <v>2268</v>
      </c>
      <c r="C1572" s="1" t="s">
        <v>968</v>
      </c>
    </row>
    <row r="1573" spans="1:3" x14ac:dyDescent="0.25">
      <c r="A1573" s="1">
        <f t="shared" si="24"/>
        <v>1573</v>
      </c>
      <c r="B1573" s="1" t="s">
        <v>2263</v>
      </c>
      <c r="C1573" s="1" t="s">
        <v>1275</v>
      </c>
    </row>
    <row r="1574" spans="1:3" x14ac:dyDescent="0.25">
      <c r="A1574" s="1">
        <f t="shared" si="24"/>
        <v>1574</v>
      </c>
      <c r="B1574" s="1" t="s">
        <v>2263</v>
      </c>
      <c r="C1574" s="1" t="s">
        <v>2269</v>
      </c>
    </row>
    <row r="1575" spans="1:3" x14ac:dyDescent="0.25">
      <c r="A1575" s="1">
        <f t="shared" si="24"/>
        <v>1575</v>
      </c>
      <c r="B1575" s="1" t="s">
        <v>2263</v>
      </c>
      <c r="C1575" s="1" t="s">
        <v>977</v>
      </c>
    </row>
    <row r="1576" spans="1:3" x14ac:dyDescent="0.25">
      <c r="A1576" s="1">
        <f t="shared" si="24"/>
        <v>1576</v>
      </c>
      <c r="B1576" s="1" t="s">
        <v>2270</v>
      </c>
      <c r="C1576" s="1" t="s">
        <v>1420</v>
      </c>
    </row>
    <row r="1577" spans="1:3" x14ac:dyDescent="0.25">
      <c r="A1577" s="1">
        <f t="shared" si="24"/>
        <v>1577</v>
      </c>
      <c r="B1577" s="1" t="s">
        <v>2271</v>
      </c>
      <c r="C1577" s="1" t="s">
        <v>939</v>
      </c>
    </row>
    <row r="1578" spans="1:3" x14ac:dyDescent="0.25">
      <c r="A1578" s="1">
        <f t="shared" si="24"/>
        <v>1578</v>
      </c>
      <c r="B1578" s="1" t="s">
        <v>2272</v>
      </c>
      <c r="C1578" s="1" t="s">
        <v>1352</v>
      </c>
    </row>
    <row r="1579" spans="1:3" x14ac:dyDescent="0.25">
      <c r="A1579" s="1">
        <f t="shared" si="24"/>
        <v>1579</v>
      </c>
      <c r="B1579" s="1" t="s">
        <v>2273</v>
      </c>
      <c r="C1579" s="1" t="s">
        <v>958</v>
      </c>
    </row>
    <row r="1580" spans="1:3" x14ac:dyDescent="0.25">
      <c r="A1580" s="1">
        <f t="shared" si="24"/>
        <v>1580</v>
      </c>
      <c r="B1580" s="1" t="s">
        <v>2275</v>
      </c>
      <c r="C1580" s="1" t="s">
        <v>2274</v>
      </c>
    </row>
    <row r="1581" spans="1:3" x14ac:dyDescent="0.25">
      <c r="A1581" s="1">
        <f t="shared" si="24"/>
        <v>1581</v>
      </c>
      <c r="B1581" s="1" t="s">
        <v>2275</v>
      </c>
      <c r="C1581" s="1" t="s">
        <v>939</v>
      </c>
    </row>
    <row r="1582" spans="1:3" x14ac:dyDescent="0.25">
      <c r="A1582" s="1">
        <f t="shared" si="24"/>
        <v>1582</v>
      </c>
      <c r="B1582" s="1" t="s">
        <v>2273</v>
      </c>
      <c r="C1582" s="1" t="s">
        <v>1610</v>
      </c>
    </row>
    <row r="1583" spans="1:3" x14ac:dyDescent="0.25">
      <c r="A1583" s="1">
        <f t="shared" si="24"/>
        <v>1583</v>
      </c>
      <c r="B1583" s="1" t="s">
        <v>2273</v>
      </c>
      <c r="C1583" s="1" t="s">
        <v>1389</v>
      </c>
    </row>
    <row r="1584" spans="1:3" x14ac:dyDescent="0.25">
      <c r="A1584" s="1">
        <f t="shared" si="24"/>
        <v>1584</v>
      </c>
      <c r="B1584" s="1" t="s">
        <v>2276</v>
      </c>
      <c r="C1584" s="1" t="s">
        <v>944</v>
      </c>
    </row>
    <row r="1585" spans="1:3" x14ac:dyDescent="0.25">
      <c r="A1585" s="1">
        <f t="shared" si="24"/>
        <v>1585</v>
      </c>
      <c r="B1585" s="1" t="s">
        <v>2276</v>
      </c>
      <c r="C1585" s="1" t="s">
        <v>2277</v>
      </c>
    </row>
    <row r="1586" spans="1:3" x14ac:dyDescent="0.25">
      <c r="A1586" s="1">
        <f t="shared" si="24"/>
        <v>1586</v>
      </c>
      <c r="B1586" s="1" t="s">
        <v>2273</v>
      </c>
      <c r="C1586" s="1" t="s">
        <v>2084</v>
      </c>
    </row>
    <row r="1587" spans="1:3" x14ac:dyDescent="0.25">
      <c r="A1587" s="1">
        <f t="shared" si="24"/>
        <v>1587</v>
      </c>
      <c r="B1587" s="1" t="s">
        <v>2275</v>
      </c>
      <c r="C1587" s="1" t="s">
        <v>1026</v>
      </c>
    </row>
    <row r="1588" spans="1:3" x14ac:dyDescent="0.25">
      <c r="A1588" s="1">
        <f t="shared" si="24"/>
        <v>1588</v>
      </c>
      <c r="B1588" s="1" t="s">
        <v>2273</v>
      </c>
      <c r="C1588" s="1" t="s">
        <v>956</v>
      </c>
    </row>
    <row r="1589" spans="1:3" x14ac:dyDescent="0.25">
      <c r="A1589" s="1">
        <f t="shared" si="24"/>
        <v>1589</v>
      </c>
      <c r="B1589" s="1" t="s">
        <v>2278</v>
      </c>
      <c r="C1589" s="1" t="s">
        <v>1691</v>
      </c>
    </row>
    <row r="1590" spans="1:3" x14ac:dyDescent="0.25">
      <c r="A1590" s="1">
        <f t="shared" si="24"/>
        <v>1590</v>
      </c>
      <c r="B1590" s="1" t="s">
        <v>2279</v>
      </c>
      <c r="C1590" s="1" t="s">
        <v>993</v>
      </c>
    </row>
    <row r="1591" spans="1:3" x14ac:dyDescent="0.25">
      <c r="A1591" s="1">
        <f t="shared" si="24"/>
        <v>1591</v>
      </c>
      <c r="B1591" s="1" t="s">
        <v>2279</v>
      </c>
      <c r="C1591" s="1" t="s">
        <v>974</v>
      </c>
    </row>
    <row r="1592" spans="1:3" x14ac:dyDescent="0.25">
      <c r="A1592" s="1">
        <f t="shared" si="24"/>
        <v>1592</v>
      </c>
      <c r="B1592" s="1" t="s">
        <v>2281</v>
      </c>
      <c r="C1592" s="1" t="s">
        <v>2280</v>
      </c>
    </row>
    <row r="1593" spans="1:3" x14ac:dyDescent="0.25">
      <c r="A1593" s="1">
        <f t="shared" si="24"/>
        <v>1593</v>
      </c>
      <c r="B1593" s="1" t="s">
        <v>2282</v>
      </c>
      <c r="C1593" s="1" t="s">
        <v>923</v>
      </c>
    </row>
    <row r="1594" spans="1:3" x14ac:dyDescent="0.25">
      <c r="A1594" s="1">
        <f t="shared" si="24"/>
        <v>1594</v>
      </c>
      <c r="B1594" s="1" t="s">
        <v>2282</v>
      </c>
      <c r="C1594" s="1" t="s">
        <v>2283</v>
      </c>
    </row>
    <row r="1595" spans="1:3" x14ac:dyDescent="0.25">
      <c r="A1595" s="1">
        <f t="shared" si="24"/>
        <v>1595</v>
      </c>
      <c r="B1595" s="1" t="s">
        <v>2284</v>
      </c>
      <c r="C1595" s="1" t="s">
        <v>1055</v>
      </c>
    </row>
    <row r="1596" spans="1:3" x14ac:dyDescent="0.25">
      <c r="A1596" s="1">
        <f t="shared" si="24"/>
        <v>1596</v>
      </c>
      <c r="B1596" s="1" t="s">
        <v>2285</v>
      </c>
      <c r="C1596" s="1" t="s">
        <v>1055</v>
      </c>
    </row>
    <row r="1597" spans="1:3" x14ac:dyDescent="0.25">
      <c r="A1597" s="1">
        <f t="shared" si="24"/>
        <v>1597</v>
      </c>
      <c r="B1597" s="1" t="s">
        <v>2286</v>
      </c>
      <c r="C1597" s="1" t="s">
        <v>968</v>
      </c>
    </row>
    <row r="1598" spans="1:3" x14ac:dyDescent="0.25">
      <c r="A1598" s="1">
        <f t="shared" si="24"/>
        <v>1598</v>
      </c>
      <c r="B1598" s="1" t="s">
        <v>2287</v>
      </c>
      <c r="C1598" s="1" t="s">
        <v>1848</v>
      </c>
    </row>
    <row r="1599" spans="1:3" x14ac:dyDescent="0.25">
      <c r="A1599" s="1">
        <f t="shared" si="24"/>
        <v>1599</v>
      </c>
      <c r="B1599" s="1" t="s">
        <v>2288</v>
      </c>
      <c r="C1599" s="1" t="s">
        <v>941</v>
      </c>
    </row>
    <row r="1600" spans="1:3" x14ac:dyDescent="0.25">
      <c r="A1600" s="1">
        <f t="shared" si="24"/>
        <v>1600</v>
      </c>
      <c r="B1600" s="1" t="s">
        <v>2289</v>
      </c>
      <c r="C1600" s="1" t="s">
        <v>1609</v>
      </c>
    </row>
    <row r="1601" spans="1:3" x14ac:dyDescent="0.25">
      <c r="A1601" s="1">
        <f t="shared" si="24"/>
        <v>1601</v>
      </c>
      <c r="B1601" s="1" t="s">
        <v>2290</v>
      </c>
      <c r="C1601" s="1" t="s">
        <v>1016</v>
      </c>
    </row>
    <row r="1602" spans="1:3" x14ac:dyDescent="0.25">
      <c r="A1602" s="1">
        <f t="shared" si="24"/>
        <v>1602</v>
      </c>
      <c r="B1602" s="1" t="s">
        <v>2290</v>
      </c>
      <c r="C1602" s="1" t="s">
        <v>1156</v>
      </c>
    </row>
    <row r="1603" spans="1:3" x14ac:dyDescent="0.25">
      <c r="A1603" s="1">
        <f t="shared" ref="A1603:A1666" si="25">A1602+1</f>
        <v>1603</v>
      </c>
      <c r="B1603" s="1" t="s">
        <v>2290</v>
      </c>
      <c r="C1603" s="1" t="s">
        <v>2291</v>
      </c>
    </row>
    <row r="1604" spans="1:3" x14ac:dyDescent="0.25">
      <c r="A1604" s="1">
        <f t="shared" si="25"/>
        <v>1604</v>
      </c>
      <c r="B1604" s="1" t="s">
        <v>2292</v>
      </c>
      <c r="C1604" s="1" t="s">
        <v>1519</v>
      </c>
    </row>
    <row r="1605" spans="1:3" x14ac:dyDescent="0.25">
      <c r="A1605" s="1">
        <f t="shared" si="25"/>
        <v>1605</v>
      </c>
      <c r="B1605" s="1" t="s">
        <v>2293</v>
      </c>
      <c r="C1605" s="1" t="s">
        <v>1201</v>
      </c>
    </row>
    <row r="1606" spans="1:3" x14ac:dyDescent="0.25">
      <c r="A1606" s="1">
        <f t="shared" si="25"/>
        <v>1606</v>
      </c>
      <c r="B1606" s="1" t="s">
        <v>2295</v>
      </c>
      <c r="C1606" s="1" t="s">
        <v>2294</v>
      </c>
    </row>
    <row r="1607" spans="1:3" x14ac:dyDescent="0.25">
      <c r="A1607" s="1">
        <f t="shared" si="25"/>
        <v>1607</v>
      </c>
      <c r="B1607" s="1" t="s">
        <v>2296</v>
      </c>
      <c r="C1607" s="1" t="s">
        <v>1710</v>
      </c>
    </row>
    <row r="1608" spans="1:3" x14ac:dyDescent="0.25">
      <c r="A1608" s="1">
        <f t="shared" si="25"/>
        <v>1608</v>
      </c>
      <c r="B1608" s="1" t="s">
        <v>2297</v>
      </c>
      <c r="C1608" s="1" t="s">
        <v>980</v>
      </c>
    </row>
    <row r="1609" spans="1:3" x14ac:dyDescent="0.25">
      <c r="A1609" s="1">
        <f t="shared" si="25"/>
        <v>1609</v>
      </c>
      <c r="B1609" s="1" t="s">
        <v>2299</v>
      </c>
      <c r="C1609" s="1" t="s">
        <v>2298</v>
      </c>
    </row>
    <row r="1610" spans="1:3" x14ac:dyDescent="0.25">
      <c r="A1610" s="1">
        <f t="shared" si="25"/>
        <v>1610</v>
      </c>
      <c r="B1610" s="1" t="s">
        <v>2300</v>
      </c>
      <c r="C1610" s="1" t="s">
        <v>1715</v>
      </c>
    </row>
    <row r="1611" spans="1:3" x14ac:dyDescent="0.25">
      <c r="A1611" s="1">
        <f t="shared" si="25"/>
        <v>1611</v>
      </c>
      <c r="B1611" s="1" t="s">
        <v>2301</v>
      </c>
      <c r="C1611" s="1" t="s">
        <v>2039</v>
      </c>
    </row>
    <row r="1612" spans="1:3" x14ac:dyDescent="0.25">
      <c r="A1612" s="1">
        <f t="shared" si="25"/>
        <v>1612</v>
      </c>
      <c r="B1612" s="1" t="s">
        <v>2302</v>
      </c>
      <c r="C1612" s="1" t="s">
        <v>1955</v>
      </c>
    </row>
    <row r="1613" spans="1:3" x14ac:dyDescent="0.25">
      <c r="A1613" s="1">
        <f t="shared" si="25"/>
        <v>1613</v>
      </c>
      <c r="B1613" s="1" t="s">
        <v>2303</v>
      </c>
      <c r="C1613" s="1" t="s">
        <v>1005</v>
      </c>
    </row>
    <row r="1614" spans="1:3" x14ac:dyDescent="0.25">
      <c r="A1614" s="1">
        <f t="shared" si="25"/>
        <v>1614</v>
      </c>
      <c r="B1614" s="1" t="s">
        <v>2304</v>
      </c>
      <c r="C1614" s="1" t="s">
        <v>1016</v>
      </c>
    </row>
    <row r="1615" spans="1:3" x14ac:dyDescent="0.25">
      <c r="A1615" s="1">
        <f t="shared" si="25"/>
        <v>1615</v>
      </c>
      <c r="B1615" s="1" t="s">
        <v>2304</v>
      </c>
      <c r="C1615" s="1" t="s">
        <v>1147</v>
      </c>
    </row>
    <row r="1616" spans="1:3" x14ac:dyDescent="0.25">
      <c r="A1616" s="1">
        <f t="shared" si="25"/>
        <v>1616</v>
      </c>
      <c r="B1616" s="1" t="s">
        <v>2306</v>
      </c>
      <c r="C1616" s="1" t="s">
        <v>2305</v>
      </c>
    </row>
    <row r="1617" spans="1:3" x14ac:dyDescent="0.25">
      <c r="A1617" s="1">
        <f t="shared" si="25"/>
        <v>1617</v>
      </c>
      <c r="B1617" s="1" t="s">
        <v>2308</v>
      </c>
      <c r="C1617" s="1" t="s">
        <v>2307</v>
      </c>
    </row>
    <row r="1618" spans="1:3" x14ac:dyDescent="0.25">
      <c r="A1618" s="1">
        <f t="shared" si="25"/>
        <v>1618</v>
      </c>
      <c r="B1618" s="1" t="s">
        <v>2308</v>
      </c>
      <c r="C1618" s="1" t="s">
        <v>949</v>
      </c>
    </row>
    <row r="1619" spans="1:3" x14ac:dyDescent="0.25">
      <c r="A1619" s="1">
        <f t="shared" si="25"/>
        <v>1619</v>
      </c>
      <c r="B1619" s="1" t="s">
        <v>2308</v>
      </c>
      <c r="C1619" s="1" t="s">
        <v>1102</v>
      </c>
    </row>
    <row r="1620" spans="1:3" x14ac:dyDescent="0.25">
      <c r="A1620" s="1">
        <f t="shared" si="25"/>
        <v>1620</v>
      </c>
      <c r="B1620" s="1" t="s">
        <v>2309</v>
      </c>
      <c r="C1620" s="1" t="s">
        <v>2147</v>
      </c>
    </row>
    <row r="1621" spans="1:3" x14ac:dyDescent="0.25">
      <c r="A1621" s="1">
        <f t="shared" si="25"/>
        <v>1621</v>
      </c>
      <c r="B1621" s="1" t="s">
        <v>2309</v>
      </c>
      <c r="C1621" s="1" t="s">
        <v>993</v>
      </c>
    </row>
    <row r="1622" spans="1:3" x14ac:dyDescent="0.25">
      <c r="A1622" s="1">
        <f t="shared" si="25"/>
        <v>1622</v>
      </c>
      <c r="B1622" s="1" t="s">
        <v>2310</v>
      </c>
      <c r="C1622" s="1" t="s">
        <v>1036</v>
      </c>
    </row>
    <row r="1623" spans="1:3" x14ac:dyDescent="0.25">
      <c r="A1623" s="1">
        <f t="shared" si="25"/>
        <v>1623</v>
      </c>
      <c r="B1623" s="1" t="s">
        <v>2311</v>
      </c>
      <c r="C1623" s="1" t="s">
        <v>1683</v>
      </c>
    </row>
    <row r="1624" spans="1:3" x14ac:dyDescent="0.25">
      <c r="A1624" s="1">
        <f t="shared" si="25"/>
        <v>1624</v>
      </c>
      <c r="B1624" s="1" t="s">
        <v>2312</v>
      </c>
      <c r="C1624" s="1" t="s">
        <v>1201</v>
      </c>
    </row>
    <row r="1625" spans="1:3" x14ac:dyDescent="0.25">
      <c r="A1625" s="1">
        <f t="shared" si="25"/>
        <v>1625</v>
      </c>
      <c r="B1625" s="1" t="s">
        <v>2313</v>
      </c>
      <c r="C1625" s="1" t="s">
        <v>2153</v>
      </c>
    </row>
    <row r="1626" spans="1:3" x14ac:dyDescent="0.25">
      <c r="A1626" s="1">
        <f t="shared" si="25"/>
        <v>1626</v>
      </c>
      <c r="B1626" s="1" t="s">
        <v>2314</v>
      </c>
      <c r="C1626" s="1" t="s">
        <v>974</v>
      </c>
    </row>
    <row r="1627" spans="1:3" x14ac:dyDescent="0.25">
      <c r="A1627" s="1">
        <f t="shared" si="25"/>
        <v>1627</v>
      </c>
      <c r="B1627" s="1" t="s">
        <v>2315</v>
      </c>
      <c r="C1627" s="1" t="s">
        <v>1006</v>
      </c>
    </row>
    <row r="1628" spans="1:3" x14ac:dyDescent="0.25">
      <c r="A1628" s="1">
        <f t="shared" si="25"/>
        <v>1628</v>
      </c>
      <c r="B1628" s="1" t="s">
        <v>2316</v>
      </c>
      <c r="C1628" s="1" t="s">
        <v>1319</v>
      </c>
    </row>
    <row r="1629" spans="1:3" x14ac:dyDescent="0.25">
      <c r="A1629" s="1">
        <f t="shared" si="25"/>
        <v>1629</v>
      </c>
      <c r="B1629" s="1" t="s">
        <v>2317</v>
      </c>
      <c r="C1629" s="1" t="s">
        <v>1037</v>
      </c>
    </row>
    <row r="1630" spans="1:3" x14ac:dyDescent="0.25">
      <c r="A1630" s="1">
        <f t="shared" si="25"/>
        <v>1630</v>
      </c>
      <c r="B1630" s="1" t="s">
        <v>2318</v>
      </c>
      <c r="C1630" s="1" t="s">
        <v>1188</v>
      </c>
    </row>
    <row r="1631" spans="1:3" x14ac:dyDescent="0.25">
      <c r="A1631" s="1">
        <f t="shared" si="25"/>
        <v>1631</v>
      </c>
      <c r="B1631" s="1" t="s">
        <v>2319</v>
      </c>
      <c r="C1631" s="1" t="s">
        <v>1102</v>
      </c>
    </row>
    <row r="1632" spans="1:3" x14ac:dyDescent="0.25">
      <c r="A1632" s="1">
        <f t="shared" si="25"/>
        <v>1632</v>
      </c>
      <c r="B1632" s="1" t="s">
        <v>2320</v>
      </c>
      <c r="C1632" s="1" t="s">
        <v>1027</v>
      </c>
    </row>
    <row r="1633" spans="1:3" x14ac:dyDescent="0.25">
      <c r="A1633" s="1">
        <f t="shared" si="25"/>
        <v>1633</v>
      </c>
      <c r="B1633" s="1" t="s">
        <v>2321</v>
      </c>
      <c r="C1633" s="1" t="s">
        <v>932</v>
      </c>
    </row>
    <row r="1634" spans="1:3" x14ac:dyDescent="0.25">
      <c r="A1634" s="1">
        <f t="shared" si="25"/>
        <v>1634</v>
      </c>
      <c r="B1634" s="1" t="s">
        <v>2322</v>
      </c>
      <c r="C1634" s="1" t="s">
        <v>1275</v>
      </c>
    </row>
    <row r="1635" spans="1:3" x14ac:dyDescent="0.25">
      <c r="A1635" s="1">
        <f t="shared" si="25"/>
        <v>1635</v>
      </c>
      <c r="B1635" s="1" t="s">
        <v>2322</v>
      </c>
      <c r="C1635" s="1" t="s">
        <v>2323</v>
      </c>
    </row>
    <row r="1636" spans="1:3" x14ac:dyDescent="0.25">
      <c r="A1636" s="1">
        <f t="shared" si="25"/>
        <v>1636</v>
      </c>
      <c r="B1636" s="1" t="s">
        <v>2324</v>
      </c>
      <c r="C1636" s="1" t="s">
        <v>942</v>
      </c>
    </row>
    <row r="1637" spans="1:3" x14ac:dyDescent="0.25">
      <c r="A1637" s="1">
        <f t="shared" si="25"/>
        <v>1637</v>
      </c>
      <c r="B1637" s="1" t="s">
        <v>2321</v>
      </c>
      <c r="C1637" s="1" t="s">
        <v>2325</v>
      </c>
    </row>
    <row r="1638" spans="1:3" x14ac:dyDescent="0.25">
      <c r="A1638" s="1">
        <f t="shared" si="25"/>
        <v>1638</v>
      </c>
      <c r="B1638" s="1" t="s">
        <v>2321</v>
      </c>
      <c r="C1638" s="1" t="s">
        <v>2326</v>
      </c>
    </row>
    <row r="1639" spans="1:3" x14ac:dyDescent="0.25">
      <c r="A1639" s="1">
        <f t="shared" si="25"/>
        <v>1639</v>
      </c>
      <c r="B1639" s="1" t="s">
        <v>2327</v>
      </c>
      <c r="C1639" s="1" t="s">
        <v>1028</v>
      </c>
    </row>
    <row r="1640" spans="1:3" x14ac:dyDescent="0.25">
      <c r="A1640" s="1">
        <f t="shared" si="25"/>
        <v>1640</v>
      </c>
      <c r="B1640" s="1" t="s">
        <v>2328</v>
      </c>
      <c r="C1640" s="1" t="s">
        <v>1772</v>
      </c>
    </row>
    <row r="1641" spans="1:3" x14ac:dyDescent="0.25">
      <c r="A1641" s="1">
        <f t="shared" si="25"/>
        <v>1641</v>
      </c>
      <c r="B1641" s="1" t="s">
        <v>2329</v>
      </c>
      <c r="C1641" s="1" t="s">
        <v>1732</v>
      </c>
    </row>
    <row r="1642" spans="1:3" x14ac:dyDescent="0.25">
      <c r="A1642" s="1">
        <f t="shared" si="25"/>
        <v>1642</v>
      </c>
      <c r="B1642" s="1" t="s">
        <v>2331</v>
      </c>
      <c r="C1642" s="1" t="s">
        <v>2330</v>
      </c>
    </row>
    <row r="1643" spans="1:3" x14ac:dyDescent="0.25">
      <c r="A1643" s="1">
        <f t="shared" si="25"/>
        <v>1643</v>
      </c>
      <c r="B1643" s="1" t="s">
        <v>2332</v>
      </c>
      <c r="C1643" s="1" t="s">
        <v>932</v>
      </c>
    </row>
    <row r="1644" spans="1:3" x14ac:dyDescent="0.25">
      <c r="A1644" s="1">
        <f t="shared" si="25"/>
        <v>1644</v>
      </c>
      <c r="B1644" s="1" t="s">
        <v>2333</v>
      </c>
      <c r="C1644" s="1" t="s">
        <v>1027</v>
      </c>
    </row>
    <row r="1645" spans="1:3" x14ac:dyDescent="0.25">
      <c r="A1645" s="1">
        <f t="shared" si="25"/>
        <v>1645</v>
      </c>
      <c r="B1645" s="1" t="s">
        <v>2335</v>
      </c>
      <c r="C1645" s="1" t="s">
        <v>2334</v>
      </c>
    </row>
    <row r="1646" spans="1:3" x14ac:dyDescent="0.25">
      <c r="A1646" s="1">
        <f t="shared" si="25"/>
        <v>1646</v>
      </c>
      <c r="B1646" s="1" t="s">
        <v>2336</v>
      </c>
      <c r="C1646" s="1" t="s">
        <v>934</v>
      </c>
    </row>
    <row r="1647" spans="1:3" x14ac:dyDescent="0.25">
      <c r="A1647" s="1">
        <f t="shared" si="25"/>
        <v>1647</v>
      </c>
      <c r="B1647" s="1" t="s">
        <v>2336</v>
      </c>
      <c r="C1647" s="1" t="s">
        <v>2337</v>
      </c>
    </row>
    <row r="1648" spans="1:3" x14ac:dyDescent="0.25">
      <c r="A1648" s="1">
        <f t="shared" si="25"/>
        <v>1648</v>
      </c>
      <c r="B1648" s="1" t="s">
        <v>2338</v>
      </c>
      <c r="C1648" s="1" t="s">
        <v>1450</v>
      </c>
    </row>
    <row r="1649" spans="1:3" x14ac:dyDescent="0.25">
      <c r="A1649" s="1">
        <f t="shared" si="25"/>
        <v>1649</v>
      </c>
      <c r="B1649" s="1" t="s">
        <v>2339</v>
      </c>
      <c r="C1649" s="1" t="s">
        <v>2229</v>
      </c>
    </row>
    <row r="1650" spans="1:3" x14ac:dyDescent="0.25">
      <c r="A1650" s="1">
        <f t="shared" si="25"/>
        <v>1650</v>
      </c>
      <c r="B1650" s="1" t="s">
        <v>2340</v>
      </c>
      <c r="C1650" s="1" t="s">
        <v>928</v>
      </c>
    </row>
    <row r="1651" spans="1:3" x14ac:dyDescent="0.25">
      <c r="A1651" s="1">
        <f t="shared" si="25"/>
        <v>1651</v>
      </c>
      <c r="B1651" s="1" t="s">
        <v>2342</v>
      </c>
      <c r="C1651" s="1" t="s">
        <v>2341</v>
      </c>
    </row>
    <row r="1652" spans="1:3" x14ac:dyDescent="0.25">
      <c r="A1652" s="1">
        <f t="shared" si="25"/>
        <v>1652</v>
      </c>
      <c r="B1652" s="1" t="s">
        <v>2343</v>
      </c>
      <c r="C1652" s="1" t="s">
        <v>1545</v>
      </c>
    </row>
    <row r="1653" spans="1:3" x14ac:dyDescent="0.25">
      <c r="A1653" s="1">
        <f t="shared" si="25"/>
        <v>1653</v>
      </c>
      <c r="B1653" s="1" t="s">
        <v>2344</v>
      </c>
      <c r="C1653" s="1" t="s">
        <v>1020</v>
      </c>
    </row>
    <row r="1654" spans="1:3" x14ac:dyDescent="0.25">
      <c r="A1654" s="1">
        <f t="shared" si="25"/>
        <v>1654</v>
      </c>
      <c r="B1654" s="1" t="s">
        <v>2345</v>
      </c>
      <c r="C1654" s="1" t="s">
        <v>1545</v>
      </c>
    </row>
    <row r="1655" spans="1:3" x14ac:dyDescent="0.25">
      <c r="A1655" s="1">
        <f t="shared" si="25"/>
        <v>1655</v>
      </c>
      <c r="B1655" s="1" t="s">
        <v>2345</v>
      </c>
      <c r="C1655" s="1" t="s">
        <v>1318</v>
      </c>
    </row>
    <row r="1656" spans="1:3" x14ac:dyDescent="0.25">
      <c r="A1656" s="1">
        <f t="shared" si="25"/>
        <v>1656</v>
      </c>
      <c r="B1656" s="1" t="s">
        <v>2346</v>
      </c>
      <c r="C1656" s="1" t="s">
        <v>1093</v>
      </c>
    </row>
    <row r="1657" spans="1:3" x14ac:dyDescent="0.25">
      <c r="A1657" s="1">
        <f t="shared" si="25"/>
        <v>1657</v>
      </c>
      <c r="B1657" s="1" t="s">
        <v>2347</v>
      </c>
      <c r="C1657" s="1" t="s">
        <v>1450</v>
      </c>
    </row>
    <row r="1658" spans="1:3" x14ac:dyDescent="0.25">
      <c r="A1658" s="1">
        <f t="shared" si="25"/>
        <v>1658</v>
      </c>
      <c r="B1658" s="1" t="s">
        <v>2348</v>
      </c>
      <c r="C1658" s="1" t="s">
        <v>1174</v>
      </c>
    </row>
    <row r="1659" spans="1:3" x14ac:dyDescent="0.25">
      <c r="A1659" s="1">
        <f t="shared" si="25"/>
        <v>1659</v>
      </c>
      <c r="B1659" s="1" t="s">
        <v>2349</v>
      </c>
      <c r="C1659" s="1" t="s">
        <v>1027</v>
      </c>
    </row>
    <row r="1660" spans="1:3" x14ac:dyDescent="0.25">
      <c r="A1660" s="1">
        <f t="shared" si="25"/>
        <v>1660</v>
      </c>
      <c r="B1660" s="1" t="s">
        <v>2351</v>
      </c>
      <c r="C1660" s="1" t="s">
        <v>2350</v>
      </c>
    </row>
    <row r="1661" spans="1:3" x14ac:dyDescent="0.25">
      <c r="A1661" s="1">
        <f t="shared" si="25"/>
        <v>1661</v>
      </c>
      <c r="B1661" s="1" t="s">
        <v>2352</v>
      </c>
      <c r="C1661" s="1" t="s">
        <v>977</v>
      </c>
    </row>
    <row r="1662" spans="1:3" x14ac:dyDescent="0.25">
      <c r="A1662" s="1">
        <f t="shared" si="25"/>
        <v>1662</v>
      </c>
      <c r="B1662" s="1" t="s">
        <v>2353</v>
      </c>
      <c r="C1662" s="1" t="s">
        <v>967</v>
      </c>
    </row>
    <row r="1663" spans="1:3" x14ac:dyDescent="0.25">
      <c r="A1663" s="1">
        <f t="shared" si="25"/>
        <v>1663</v>
      </c>
      <c r="B1663" s="1" t="s">
        <v>2354</v>
      </c>
      <c r="C1663" s="1" t="s">
        <v>974</v>
      </c>
    </row>
    <row r="1664" spans="1:3" x14ac:dyDescent="0.25">
      <c r="A1664" s="1">
        <f t="shared" si="25"/>
        <v>1664</v>
      </c>
      <c r="B1664" s="1" t="s">
        <v>2355</v>
      </c>
      <c r="C1664" s="1" t="s">
        <v>1726</v>
      </c>
    </row>
    <row r="1665" spans="1:3" x14ac:dyDescent="0.25">
      <c r="A1665" s="1">
        <f t="shared" si="25"/>
        <v>1665</v>
      </c>
      <c r="B1665" s="1" t="s">
        <v>2356</v>
      </c>
      <c r="C1665" s="1" t="s">
        <v>1174</v>
      </c>
    </row>
    <row r="1666" spans="1:3" x14ac:dyDescent="0.25">
      <c r="A1666" s="1">
        <f t="shared" si="25"/>
        <v>1666</v>
      </c>
      <c r="B1666" s="1" t="s">
        <v>2357</v>
      </c>
      <c r="C1666" s="1" t="s">
        <v>1333</v>
      </c>
    </row>
    <row r="1667" spans="1:3" x14ac:dyDescent="0.25">
      <c r="A1667" s="1">
        <f t="shared" ref="A1667:A1730" si="26">A1666+1</f>
        <v>1667</v>
      </c>
      <c r="B1667" s="1" t="s">
        <v>2358</v>
      </c>
      <c r="C1667" s="1" t="s">
        <v>2088</v>
      </c>
    </row>
    <row r="1668" spans="1:3" x14ac:dyDescent="0.25">
      <c r="A1668" s="1">
        <f t="shared" si="26"/>
        <v>1668</v>
      </c>
      <c r="B1668" s="1" t="s">
        <v>2359</v>
      </c>
      <c r="C1668" s="1" t="s">
        <v>974</v>
      </c>
    </row>
    <row r="1669" spans="1:3" x14ac:dyDescent="0.25">
      <c r="A1669" s="1">
        <f t="shared" si="26"/>
        <v>1669</v>
      </c>
      <c r="B1669" s="1" t="s">
        <v>2361</v>
      </c>
      <c r="C1669" s="1" t="s">
        <v>2360</v>
      </c>
    </row>
    <row r="1670" spans="1:3" x14ac:dyDescent="0.25">
      <c r="A1670" s="1">
        <f t="shared" si="26"/>
        <v>1670</v>
      </c>
      <c r="B1670" s="1" t="s">
        <v>2362</v>
      </c>
      <c r="C1670" s="1" t="s">
        <v>928</v>
      </c>
    </row>
    <row r="1671" spans="1:3" x14ac:dyDescent="0.25">
      <c r="A1671" s="1">
        <f t="shared" si="26"/>
        <v>1671</v>
      </c>
      <c r="B1671" s="1" t="s">
        <v>2363</v>
      </c>
      <c r="C1671" s="1" t="s">
        <v>1056</v>
      </c>
    </row>
    <row r="1672" spans="1:3" x14ac:dyDescent="0.25">
      <c r="A1672" s="1">
        <f t="shared" si="26"/>
        <v>1672</v>
      </c>
      <c r="B1672" s="1" t="s">
        <v>2364</v>
      </c>
      <c r="C1672" s="1" t="s">
        <v>1036</v>
      </c>
    </row>
    <row r="1673" spans="1:3" x14ac:dyDescent="0.25">
      <c r="A1673" s="1">
        <f t="shared" si="26"/>
        <v>1673</v>
      </c>
      <c r="B1673" s="1" t="s">
        <v>2365</v>
      </c>
      <c r="C1673" s="1" t="s">
        <v>1182</v>
      </c>
    </row>
    <row r="1674" spans="1:3" x14ac:dyDescent="0.25">
      <c r="A1674" s="1">
        <f t="shared" si="26"/>
        <v>1674</v>
      </c>
      <c r="B1674" s="1" t="s">
        <v>2365</v>
      </c>
      <c r="C1674" s="1" t="s">
        <v>2366</v>
      </c>
    </row>
    <row r="1675" spans="1:3" x14ac:dyDescent="0.25">
      <c r="A1675" s="1">
        <f t="shared" si="26"/>
        <v>1675</v>
      </c>
      <c r="B1675" s="1" t="s">
        <v>2365</v>
      </c>
      <c r="C1675" s="1" t="s">
        <v>1715</v>
      </c>
    </row>
    <row r="1676" spans="1:3" x14ac:dyDescent="0.25">
      <c r="A1676" s="1">
        <f t="shared" si="26"/>
        <v>1676</v>
      </c>
      <c r="B1676" s="1" t="s">
        <v>2365</v>
      </c>
      <c r="C1676" s="1" t="s">
        <v>1512</v>
      </c>
    </row>
    <row r="1677" spans="1:3" x14ac:dyDescent="0.25">
      <c r="A1677" s="1">
        <f t="shared" si="26"/>
        <v>1677</v>
      </c>
      <c r="B1677" s="1" t="s">
        <v>2365</v>
      </c>
      <c r="C1677" s="1" t="s">
        <v>2283</v>
      </c>
    </row>
    <row r="1678" spans="1:3" x14ac:dyDescent="0.25">
      <c r="A1678" s="1">
        <f t="shared" si="26"/>
        <v>1678</v>
      </c>
      <c r="B1678" s="1" t="s">
        <v>2368</v>
      </c>
      <c r="C1678" s="1" t="s">
        <v>2367</v>
      </c>
    </row>
    <row r="1679" spans="1:3" x14ac:dyDescent="0.25">
      <c r="A1679" s="1">
        <f t="shared" si="26"/>
        <v>1679</v>
      </c>
      <c r="B1679" s="1" t="s">
        <v>2369</v>
      </c>
      <c r="C1679" s="1" t="s">
        <v>1174</v>
      </c>
    </row>
    <row r="1680" spans="1:3" x14ac:dyDescent="0.25">
      <c r="A1680" s="1">
        <f t="shared" si="26"/>
        <v>1680</v>
      </c>
      <c r="B1680" s="1" t="s">
        <v>2370</v>
      </c>
      <c r="C1680" s="1" t="s">
        <v>1174</v>
      </c>
    </row>
    <row r="1681" spans="1:3" x14ac:dyDescent="0.25">
      <c r="A1681" s="1">
        <f t="shared" si="26"/>
        <v>1681</v>
      </c>
      <c r="B1681" s="1" t="s">
        <v>2371</v>
      </c>
      <c r="C1681" s="1" t="s">
        <v>1087</v>
      </c>
    </row>
    <row r="1682" spans="1:3" x14ac:dyDescent="0.25">
      <c r="A1682" s="1">
        <f t="shared" si="26"/>
        <v>1682</v>
      </c>
      <c r="B1682" s="1" t="s">
        <v>2372</v>
      </c>
      <c r="C1682" s="1" t="s">
        <v>1481</v>
      </c>
    </row>
    <row r="1683" spans="1:3" x14ac:dyDescent="0.25">
      <c r="A1683" s="1">
        <f t="shared" si="26"/>
        <v>1683</v>
      </c>
      <c r="B1683" s="1" t="s">
        <v>2373</v>
      </c>
      <c r="C1683" s="1" t="s">
        <v>934</v>
      </c>
    </row>
    <row r="1684" spans="1:3" x14ac:dyDescent="0.25">
      <c r="A1684" s="1">
        <f t="shared" si="26"/>
        <v>1684</v>
      </c>
      <c r="B1684" s="1" t="s">
        <v>2374</v>
      </c>
      <c r="C1684" s="1" t="s">
        <v>928</v>
      </c>
    </row>
    <row r="1685" spans="1:3" x14ac:dyDescent="0.25">
      <c r="A1685" s="1">
        <f t="shared" si="26"/>
        <v>1685</v>
      </c>
      <c r="B1685" s="1" t="s">
        <v>2375</v>
      </c>
      <c r="C1685" s="1" t="s">
        <v>1072</v>
      </c>
    </row>
    <row r="1686" spans="1:3" x14ac:dyDescent="0.25">
      <c r="A1686" s="1">
        <f t="shared" si="26"/>
        <v>1686</v>
      </c>
      <c r="B1686" s="1" t="s">
        <v>2373</v>
      </c>
      <c r="C1686" s="1" t="s">
        <v>1881</v>
      </c>
    </row>
    <row r="1687" spans="1:3" x14ac:dyDescent="0.25">
      <c r="A1687" s="1">
        <f t="shared" si="26"/>
        <v>1687</v>
      </c>
      <c r="B1687" s="1" t="s">
        <v>2376</v>
      </c>
      <c r="C1687" s="1" t="s">
        <v>1545</v>
      </c>
    </row>
    <row r="1688" spans="1:3" x14ac:dyDescent="0.25">
      <c r="A1688" s="1">
        <f t="shared" si="26"/>
        <v>1688</v>
      </c>
      <c r="B1688" s="1" t="s">
        <v>2377</v>
      </c>
      <c r="C1688" s="1" t="s">
        <v>938</v>
      </c>
    </row>
    <row r="1689" spans="1:3" x14ac:dyDescent="0.25">
      <c r="A1689" s="1">
        <f t="shared" si="26"/>
        <v>1689</v>
      </c>
      <c r="B1689" s="1" t="s">
        <v>2378</v>
      </c>
      <c r="C1689" s="1" t="s">
        <v>1019</v>
      </c>
    </row>
    <row r="1690" spans="1:3" x14ac:dyDescent="0.25">
      <c r="A1690" s="1">
        <f t="shared" si="26"/>
        <v>1690</v>
      </c>
      <c r="B1690" s="1" t="s">
        <v>2379</v>
      </c>
      <c r="C1690" s="1" t="s">
        <v>1016</v>
      </c>
    </row>
    <row r="1691" spans="1:3" x14ac:dyDescent="0.25">
      <c r="A1691" s="1">
        <f t="shared" si="26"/>
        <v>1691</v>
      </c>
      <c r="B1691" s="1" t="s">
        <v>2380</v>
      </c>
      <c r="C1691" s="1" t="s">
        <v>974</v>
      </c>
    </row>
    <row r="1692" spans="1:3" x14ac:dyDescent="0.25">
      <c r="A1692" s="1">
        <f t="shared" si="26"/>
        <v>1692</v>
      </c>
      <c r="B1692" s="1" t="s">
        <v>2381</v>
      </c>
      <c r="C1692" s="1"/>
    </row>
    <row r="1693" spans="1:3" x14ac:dyDescent="0.25">
      <c r="A1693" s="1">
        <f t="shared" si="26"/>
        <v>1693</v>
      </c>
      <c r="B1693" s="1" t="s">
        <v>2381</v>
      </c>
      <c r="C1693" s="1" t="s">
        <v>1180</v>
      </c>
    </row>
    <row r="1694" spans="1:3" x14ac:dyDescent="0.25">
      <c r="A1694" s="1">
        <f t="shared" si="26"/>
        <v>1694</v>
      </c>
      <c r="B1694" s="1" t="s">
        <v>2381</v>
      </c>
      <c r="C1694" s="1" t="s">
        <v>930</v>
      </c>
    </row>
    <row r="1695" spans="1:3" x14ac:dyDescent="0.25">
      <c r="A1695" s="1">
        <f t="shared" si="26"/>
        <v>1695</v>
      </c>
      <c r="B1695" s="1" t="s">
        <v>2382</v>
      </c>
      <c r="C1695" s="1" t="s">
        <v>1002</v>
      </c>
    </row>
    <row r="1696" spans="1:3" x14ac:dyDescent="0.25">
      <c r="A1696" s="1">
        <f t="shared" si="26"/>
        <v>1696</v>
      </c>
      <c r="B1696" s="1" t="s">
        <v>2383</v>
      </c>
      <c r="C1696" s="1" t="s">
        <v>934</v>
      </c>
    </row>
    <row r="1697" spans="1:3" x14ac:dyDescent="0.25">
      <c r="A1697" s="1">
        <f t="shared" si="26"/>
        <v>1697</v>
      </c>
      <c r="B1697" s="1" t="s">
        <v>2384</v>
      </c>
      <c r="C1697" s="1" t="s">
        <v>952</v>
      </c>
    </row>
    <row r="1698" spans="1:3" x14ac:dyDescent="0.25">
      <c r="A1698" s="1">
        <f t="shared" si="26"/>
        <v>1698</v>
      </c>
      <c r="B1698" s="1" t="s">
        <v>2386</v>
      </c>
      <c r="C1698" s="1" t="s">
        <v>2385</v>
      </c>
    </row>
    <row r="1699" spans="1:3" x14ac:dyDescent="0.25">
      <c r="A1699" s="1">
        <f t="shared" si="26"/>
        <v>1699</v>
      </c>
      <c r="B1699" s="1" t="s">
        <v>2388</v>
      </c>
      <c r="C1699" s="1" t="s">
        <v>2387</v>
      </c>
    </row>
    <row r="1700" spans="1:3" x14ac:dyDescent="0.25">
      <c r="A1700" s="1">
        <f t="shared" si="26"/>
        <v>1700</v>
      </c>
      <c r="B1700" s="1" t="s">
        <v>2388</v>
      </c>
      <c r="C1700" s="1" t="s">
        <v>928</v>
      </c>
    </row>
    <row r="1701" spans="1:3" x14ac:dyDescent="0.25">
      <c r="A1701" s="1">
        <f t="shared" si="26"/>
        <v>1701</v>
      </c>
      <c r="B1701" s="1" t="s">
        <v>2389</v>
      </c>
      <c r="C1701" s="1" t="s">
        <v>974</v>
      </c>
    </row>
    <row r="1702" spans="1:3" x14ac:dyDescent="0.25">
      <c r="A1702" s="1">
        <f t="shared" si="26"/>
        <v>1702</v>
      </c>
      <c r="B1702" s="1" t="s">
        <v>2390</v>
      </c>
      <c r="C1702" s="1" t="s">
        <v>942</v>
      </c>
    </row>
    <row r="1703" spans="1:3" x14ac:dyDescent="0.25">
      <c r="A1703" s="1">
        <f t="shared" si="26"/>
        <v>1703</v>
      </c>
      <c r="B1703" s="1" t="s">
        <v>2391</v>
      </c>
      <c r="C1703" s="1" t="s">
        <v>949</v>
      </c>
    </row>
    <row r="1704" spans="1:3" x14ac:dyDescent="0.25">
      <c r="A1704" s="1">
        <f t="shared" si="26"/>
        <v>1704</v>
      </c>
      <c r="B1704" s="1" t="s">
        <v>2392</v>
      </c>
      <c r="C1704" s="1" t="s">
        <v>972</v>
      </c>
    </row>
    <row r="1705" spans="1:3" x14ac:dyDescent="0.25">
      <c r="A1705" s="1">
        <f t="shared" si="26"/>
        <v>1705</v>
      </c>
      <c r="B1705" s="1" t="s">
        <v>2393</v>
      </c>
      <c r="C1705" s="1" t="s">
        <v>949</v>
      </c>
    </row>
    <row r="1706" spans="1:3" x14ac:dyDescent="0.25">
      <c r="A1706" s="1">
        <f t="shared" si="26"/>
        <v>1706</v>
      </c>
      <c r="B1706" s="1" t="s">
        <v>2393</v>
      </c>
      <c r="C1706" s="1" t="s">
        <v>1102</v>
      </c>
    </row>
    <row r="1707" spans="1:3" x14ac:dyDescent="0.25">
      <c r="A1707" s="1">
        <f t="shared" si="26"/>
        <v>1707</v>
      </c>
      <c r="B1707" s="1" t="s">
        <v>2393</v>
      </c>
      <c r="C1707" s="1" t="s">
        <v>2341</v>
      </c>
    </row>
    <row r="1708" spans="1:3" x14ac:dyDescent="0.25">
      <c r="A1708" s="1">
        <f t="shared" si="26"/>
        <v>1708</v>
      </c>
      <c r="B1708" s="1" t="s">
        <v>2394</v>
      </c>
      <c r="C1708" s="1" t="s">
        <v>1188</v>
      </c>
    </row>
    <row r="1709" spans="1:3" x14ac:dyDescent="0.25">
      <c r="A1709" s="1">
        <f t="shared" si="26"/>
        <v>1709</v>
      </c>
      <c r="B1709" s="1" t="s">
        <v>2395</v>
      </c>
      <c r="C1709" s="1" t="s">
        <v>923</v>
      </c>
    </row>
    <row r="1710" spans="1:3" x14ac:dyDescent="0.25">
      <c r="A1710" s="1">
        <f t="shared" si="26"/>
        <v>1710</v>
      </c>
      <c r="B1710" s="1" t="s">
        <v>2396</v>
      </c>
      <c r="C1710" s="1" t="s">
        <v>1027</v>
      </c>
    </row>
    <row r="1711" spans="1:3" x14ac:dyDescent="0.25">
      <c r="A1711" s="1">
        <f t="shared" si="26"/>
        <v>1711</v>
      </c>
      <c r="B1711" s="1" t="s">
        <v>2398</v>
      </c>
      <c r="C1711" s="1" t="s">
        <v>2397</v>
      </c>
    </row>
    <row r="1712" spans="1:3" x14ac:dyDescent="0.25">
      <c r="A1712" s="1">
        <f t="shared" si="26"/>
        <v>1712</v>
      </c>
      <c r="B1712" s="1" t="s">
        <v>2398</v>
      </c>
      <c r="C1712" s="1" t="s">
        <v>958</v>
      </c>
    </row>
    <row r="1713" spans="1:3" x14ac:dyDescent="0.25">
      <c r="A1713" s="1">
        <f t="shared" si="26"/>
        <v>1713</v>
      </c>
      <c r="B1713" s="1" t="s">
        <v>2398</v>
      </c>
      <c r="C1713" s="1" t="s">
        <v>1184</v>
      </c>
    </row>
    <row r="1714" spans="1:3" x14ac:dyDescent="0.25">
      <c r="A1714" s="1">
        <f t="shared" si="26"/>
        <v>1714</v>
      </c>
      <c r="B1714" s="1" t="s">
        <v>2398</v>
      </c>
      <c r="C1714" s="1" t="s">
        <v>1202</v>
      </c>
    </row>
    <row r="1715" spans="1:3" x14ac:dyDescent="0.25">
      <c r="A1715" s="1">
        <f t="shared" si="26"/>
        <v>1715</v>
      </c>
      <c r="B1715" s="1" t="s">
        <v>2398</v>
      </c>
      <c r="C1715" s="1" t="s">
        <v>989</v>
      </c>
    </row>
    <row r="1716" spans="1:3" x14ac:dyDescent="0.25">
      <c r="A1716" s="1">
        <f t="shared" si="26"/>
        <v>1716</v>
      </c>
      <c r="B1716" s="1" t="s">
        <v>2400</v>
      </c>
      <c r="C1716" s="1" t="s">
        <v>2399</v>
      </c>
    </row>
    <row r="1717" spans="1:3" x14ac:dyDescent="0.25">
      <c r="A1717" s="1">
        <f t="shared" si="26"/>
        <v>1717</v>
      </c>
      <c r="B1717" s="1" t="s">
        <v>2401</v>
      </c>
      <c r="C1717" s="1" t="s">
        <v>997</v>
      </c>
    </row>
    <row r="1718" spans="1:3" x14ac:dyDescent="0.25">
      <c r="A1718" s="1">
        <f t="shared" si="26"/>
        <v>1718</v>
      </c>
      <c r="B1718" s="1" t="s">
        <v>2402</v>
      </c>
      <c r="C1718" s="1" t="s">
        <v>980</v>
      </c>
    </row>
    <row r="1719" spans="1:3" x14ac:dyDescent="0.25">
      <c r="A1719" s="1">
        <f t="shared" si="26"/>
        <v>1719</v>
      </c>
      <c r="B1719" s="1" t="s">
        <v>2403</v>
      </c>
      <c r="C1719" s="1" t="s">
        <v>1780</v>
      </c>
    </row>
    <row r="1720" spans="1:3" x14ac:dyDescent="0.25">
      <c r="A1720" s="1">
        <f t="shared" si="26"/>
        <v>1720</v>
      </c>
      <c r="B1720" s="1" t="s">
        <v>2403</v>
      </c>
      <c r="C1720" s="1" t="s">
        <v>972</v>
      </c>
    </row>
    <row r="1721" spans="1:3" x14ac:dyDescent="0.25">
      <c r="A1721" s="1">
        <f t="shared" si="26"/>
        <v>1721</v>
      </c>
      <c r="B1721" s="1" t="s">
        <v>2404</v>
      </c>
      <c r="C1721" s="1" t="s">
        <v>1512</v>
      </c>
    </row>
    <row r="1722" spans="1:3" x14ac:dyDescent="0.25">
      <c r="A1722" s="1">
        <f t="shared" si="26"/>
        <v>1722</v>
      </c>
      <c r="B1722" s="1" t="s">
        <v>2404</v>
      </c>
      <c r="C1722" s="1" t="s">
        <v>1162</v>
      </c>
    </row>
    <row r="1723" spans="1:3" x14ac:dyDescent="0.25">
      <c r="A1723" s="1">
        <f t="shared" si="26"/>
        <v>1723</v>
      </c>
      <c r="B1723" s="1" t="s">
        <v>2405</v>
      </c>
      <c r="C1723" s="1" t="s">
        <v>967</v>
      </c>
    </row>
    <row r="1724" spans="1:3" x14ac:dyDescent="0.25">
      <c r="A1724" s="1">
        <f t="shared" si="26"/>
        <v>1724</v>
      </c>
      <c r="B1724" s="1" t="s">
        <v>2406</v>
      </c>
      <c r="C1724" s="1" t="s">
        <v>1030</v>
      </c>
    </row>
    <row r="1725" spans="1:3" x14ac:dyDescent="0.25">
      <c r="A1725" s="1">
        <f t="shared" si="26"/>
        <v>1725</v>
      </c>
      <c r="B1725" s="1" t="s">
        <v>2407</v>
      </c>
      <c r="C1725" s="1" t="s">
        <v>1932</v>
      </c>
    </row>
    <row r="1726" spans="1:3" x14ac:dyDescent="0.25">
      <c r="A1726" s="1">
        <f t="shared" si="26"/>
        <v>1726</v>
      </c>
      <c r="B1726" s="1" t="s">
        <v>2408</v>
      </c>
      <c r="C1726" s="1" t="s">
        <v>920</v>
      </c>
    </row>
    <row r="1727" spans="1:3" x14ac:dyDescent="0.25">
      <c r="A1727" s="1">
        <f t="shared" si="26"/>
        <v>1727</v>
      </c>
      <c r="B1727" s="1" t="s">
        <v>2410</v>
      </c>
      <c r="C1727" s="1" t="s">
        <v>2409</v>
      </c>
    </row>
    <row r="1728" spans="1:3" x14ac:dyDescent="0.25">
      <c r="A1728" s="1">
        <f t="shared" si="26"/>
        <v>1728</v>
      </c>
      <c r="B1728" s="1" t="s">
        <v>2412</v>
      </c>
      <c r="C1728" s="1" t="s">
        <v>2411</v>
      </c>
    </row>
    <row r="1729" spans="1:3" x14ac:dyDescent="0.25">
      <c r="A1729" s="1">
        <f t="shared" si="26"/>
        <v>1729</v>
      </c>
      <c r="B1729" s="1" t="s">
        <v>2413</v>
      </c>
      <c r="C1729" s="1" t="s">
        <v>952</v>
      </c>
    </row>
    <row r="1730" spans="1:3" x14ac:dyDescent="0.25">
      <c r="A1730" s="1">
        <f t="shared" si="26"/>
        <v>1730</v>
      </c>
      <c r="B1730" s="1" t="s">
        <v>2413</v>
      </c>
      <c r="C1730" s="1" t="s">
        <v>2414</v>
      </c>
    </row>
    <row r="1731" spans="1:3" x14ac:dyDescent="0.25">
      <c r="A1731" s="1">
        <f t="shared" ref="A1731:A1794" si="27">A1730+1</f>
        <v>1731</v>
      </c>
      <c r="B1731" s="1" t="s">
        <v>2416</v>
      </c>
      <c r="C1731" s="1" t="s">
        <v>2415</v>
      </c>
    </row>
    <row r="1732" spans="1:3" x14ac:dyDescent="0.25">
      <c r="A1732" s="1">
        <f t="shared" si="27"/>
        <v>1732</v>
      </c>
      <c r="B1732" s="1" t="s">
        <v>2416</v>
      </c>
      <c r="C1732" s="1" t="s">
        <v>1131</v>
      </c>
    </row>
    <row r="1733" spans="1:3" x14ac:dyDescent="0.25">
      <c r="A1733" s="1">
        <f t="shared" si="27"/>
        <v>1733</v>
      </c>
      <c r="B1733" s="1" t="s">
        <v>2417</v>
      </c>
      <c r="C1733" s="1" t="s">
        <v>974</v>
      </c>
    </row>
    <row r="1734" spans="1:3" x14ac:dyDescent="0.25">
      <c r="A1734" s="1">
        <f t="shared" si="27"/>
        <v>1734</v>
      </c>
      <c r="B1734" s="1" t="s">
        <v>2418</v>
      </c>
      <c r="C1734" s="1" t="s">
        <v>972</v>
      </c>
    </row>
    <row r="1735" spans="1:3" x14ac:dyDescent="0.25">
      <c r="A1735" s="1">
        <f t="shared" si="27"/>
        <v>1735</v>
      </c>
      <c r="B1735" s="1" t="s">
        <v>2418</v>
      </c>
      <c r="C1735" s="1" t="s">
        <v>976</v>
      </c>
    </row>
    <row r="1736" spans="1:3" x14ac:dyDescent="0.25">
      <c r="A1736" s="1">
        <f t="shared" si="27"/>
        <v>1736</v>
      </c>
      <c r="B1736" s="1" t="s">
        <v>2418</v>
      </c>
      <c r="C1736" s="1" t="s">
        <v>2419</v>
      </c>
    </row>
    <row r="1737" spans="1:3" x14ac:dyDescent="0.25">
      <c r="A1737" s="1">
        <f t="shared" si="27"/>
        <v>1737</v>
      </c>
      <c r="B1737" s="1" t="s">
        <v>2420</v>
      </c>
      <c r="C1737" s="1" t="s">
        <v>1093</v>
      </c>
    </row>
    <row r="1738" spans="1:3" x14ac:dyDescent="0.25">
      <c r="A1738" s="1">
        <f t="shared" si="27"/>
        <v>1738</v>
      </c>
      <c r="B1738" s="1" t="s">
        <v>2422</v>
      </c>
      <c r="C1738" s="1" t="s">
        <v>2421</v>
      </c>
    </row>
    <row r="1739" spans="1:3" x14ac:dyDescent="0.25">
      <c r="A1739" s="1">
        <f t="shared" si="27"/>
        <v>1739</v>
      </c>
      <c r="B1739" s="1" t="s">
        <v>2423</v>
      </c>
      <c r="C1739" s="1" t="s">
        <v>1780</v>
      </c>
    </row>
    <row r="1740" spans="1:3" x14ac:dyDescent="0.25">
      <c r="A1740" s="1">
        <f t="shared" si="27"/>
        <v>1740</v>
      </c>
      <c r="B1740" s="1" t="s">
        <v>2424</v>
      </c>
      <c r="C1740" s="1" t="s">
        <v>952</v>
      </c>
    </row>
    <row r="1741" spans="1:3" x14ac:dyDescent="0.25">
      <c r="A1741" s="1">
        <f t="shared" si="27"/>
        <v>1741</v>
      </c>
      <c r="B1741" s="1" t="s">
        <v>2425</v>
      </c>
      <c r="C1741" s="1" t="s">
        <v>972</v>
      </c>
    </row>
    <row r="1742" spans="1:3" x14ac:dyDescent="0.25">
      <c r="A1742" s="1">
        <f t="shared" si="27"/>
        <v>1742</v>
      </c>
      <c r="B1742" s="1" t="s">
        <v>2425</v>
      </c>
      <c r="C1742" s="1" t="s">
        <v>949</v>
      </c>
    </row>
    <row r="1743" spans="1:3" x14ac:dyDescent="0.25">
      <c r="A1743" s="1">
        <f t="shared" si="27"/>
        <v>1743</v>
      </c>
      <c r="B1743" s="1" t="s">
        <v>2426</v>
      </c>
      <c r="C1743" s="1" t="s">
        <v>1119</v>
      </c>
    </row>
    <row r="1744" spans="1:3" x14ac:dyDescent="0.25">
      <c r="A1744" s="1">
        <f t="shared" si="27"/>
        <v>1744</v>
      </c>
      <c r="B1744" s="1" t="s">
        <v>2428</v>
      </c>
      <c r="C1744" s="1" t="s">
        <v>2427</v>
      </c>
    </row>
    <row r="1745" spans="1:3" x14ac:dyDescent="0.25">
      <c r="A1745" s="1">
        <f t="shared" si="27"/>
        <v>1745</v>
      </c>
      <c r="B1745" s="1" t="s">
        <v>2429</v>
      </c>
      <c r="C1745" s="1" t="s">
        <v>1988</v>
      </c>
    </row>
    <row r="1746" spans="1:3" x14ac:dyDescent="0.25">
      <c r="A1746" s="1">
        <f t="shared" si="27"/>
        <v>1746</v>
      </c>
      <c r="B1746" s="1" t="s">
        <v>2431</v>
      </c>
      <c r="C1746" s="1" t="s">
        <v>2430</v>
      </c>
    </row>
    <row r="1747" spans="1:3" x14ac:dyDescent="0.25">
      <c r="A1747" s="1">
        <f t="shared" si="27"/>
        <v>1747</v>
      </c>
      <c r="B1747" s="1" t="s">
        <v>2432</v>
      </c>
      <c r="C1747" s="1" t="s">
        <v>1848</v>
      </c>
    </row>
    <row r="1748" spans="1:3" x14ac:dyDescent="0.25">
      <c r="A1748" s="1">
        <f t="shared" si="27"/>
        <v>1748</v>
      </c>
      <c r="B1748" s="1" t="s">
        <v>2432</v>
      </c>
      <c r="C1748" s="1" t="s">
        <v>1079</v>
      </c>
    </row>
    <row r="1749" spans="1:3" x14ac:dyDescent="0.25">
      <c r="A1749" s="1">
        <f t="shared" si="27"/>
        <v>1749</v>
      </c>
      <c r="B1749" s="1" t="s">
        <v>2432</v>
      </c>
      <c r="C1749" s="1" t="s">
        <v>1188</v>
      </c>
    </row>
    <row r="1750" spans="1:3" x14ac:dyDescent="0.25">
      <c r="A1750" s="1">
        <f t="shared" si="27"/>
        <v>1750</v>
      </c>
      <c r="B1750" s="1" t="s">
        <v>2432</v>
      </c>
      <c r="C1750" s="1" t="s">
        <v>1202</v>
      </c>
    </row>
    <row r="1751" spans="1:3" x14ac:dyDescent="0.25">
      <c r="A1751" s="1">
        <f t="shared" si="27"/>
        <v>1751</v>
      </c>
      <c r="B1751" s="1" t="s">
        <v>2433</v>
      </c>
      <c r="C1751" s="1" t="s">
        <v>947</v>
      </c>
    </row>
    <row r="1752" spans="1:3" x14ac:dyDescent="0.25">
      <c r="A1752" s="1">
        <f t="shared" si="27"/>
        <v>1752</v>
      </c>
      <c r="B1752" s="1" t="s">
        <v>2434</v>
      </c>
      <c r="C1752" s="1" t="s">
        <v>1028</v>
      </c>
    </row>
    <row r="1753" spans="1:3" x14ac:dyDescent="0.25">
      <c r="A1753" s="1">
        <f t="shared" si="27"/>
        <v>1753</v>
      </c>
      <c r="B1753" s="1" t="s">
        <v>2435</v>
      </c>
      <c r="C1753" s="1" t="s">
        <v>921</v>
      </c>
    </row>
    <row r="1754" spans="1:3" x14ac:dyDescent="0.25">
      <c r="A1754" s="1">
        <f t="shared" si="27"/>
        <v>1754</v>
      </c>
      <c r="B1754" s="1" t="s">
        <v>2435</v>
      </c>
      <c r="C1754" s="1" t="s">
        <v>1016</v>
      </c>
    </row>
    <row r="1755" spans="1:3" x14ac:dyDescent="0.25">
      <c r="A1755" s="1">
        <f t="shared" si="27"/>
        <v>1755</v>
      </c>
      <c r="B1755" s="1" t="s">
        <v>2435</v>
      </c>
      <c r="C1755" s="1" t="s">
        <v>1699</v>
      </c>
    </row>
    <row r="1756" spans="1:3" x14ac:dyDescent="0.25">
      <c r="A1756" s="1">
        <f t="shared" si="27"/>
        <v>1756</v>
      </c>
      <c r="B1756" s="1" t="s">
        <v>2435</v>
      </c>
      <c r="C1756" s="1" t="s">
        <v>938</v>
      </c>
    </row>
    <row r="1757" spans="1:3" x14ac:dyDescent="0.25">
      <c r="A1757" s="1">
        <f t="shared" si="27"/>
        <v>1757</v>
      </c>
      <c r="B1757" s="1" t="s">
        <v>2435</v>
      </c>
      <c r="C1757" s="1" t="s">
        <v>1091</v>
      </c>
    </row>
    <row r="1758" spans="1:3" x14ac:dyDescent="0.25">
      <c r="A1758" s="1">
        <f t="shared" si="27"/>
        <v>1758</v>
      </c>
      <c r="B1758" s="1" t="s">
        <v>2435</v>
      </c>
      <c r="C1758" s="1" t="s">
        <v>967</v>
      </c>
    </row>
    <row r="1759" spans="1:3" x14ac:dyDescent="0.25">
      <c r="A1759" s="1">
        <f t="shared" si="27"/>
        <v>1759</v>
      </c>
      <c r="B1759" s="1" t="s">
        <v>2435</v>
      </c>
      <c r="C1759" s="1" t="s">
        <v>2039</v>
      </c>
    </row>
    <row r="1760" spans="1:3" x14ac:dyDescent="0.25">
      <c r="A1760" s="1">
        <f t="shared" si="27"/>
        <v>1760</v>
      </c>
      <c r="B1760" s="1" t="s">
        <v>2435</v>
      </c>
      <c r="C1760" s="1" t="s">
        <v>1198</v>
      </c>
    </row>
    <row r="1761" spans="1:3" x14ac:dyDescent="0.25">
      <c r="A1761" s="1">
        <f t="shared" si="27"/>
        <v>1761</v>
      </c>
      <c r="B1761" s="1" t="s">
        <v>2435</v>
      </c>
      <c r="C1761" s="1" t="s">
        <v>1715</v>
      </c>
    </row>
    <row r="1762" spans="1:3" x14ac:dyDescent="0.25">
      <c r="A1762" s="1">
        <f t="shared" si="27"/>
        <v>1762</v>
      </c>
      <c r="B1762" s="1" t="s">
        <v>2436</v>
      </c>
      <c r="C1762" s="1" t="s">
        <v>1079</v>
      </c>
    </row>
    <row r="1763" spans="1:3" x14ac:dyDescent="0.25">
      <c r="A1763" s="1">
        <f t="shared" si="27"/>
        <v>1763</v>
      </c>
      <c r="B1763" s="1" t="s">
        <v>2437</v>
      </c>
      <c r="C1763" s="1"/>
    </row>
    <row r="1764" spans="1:3" x14ac:dyDescent="0.25">
      <c r="A1764" s="1">
        <f t="shared" si="27"/>
        <v>1764</v>
      </c>
      <c r="B1764" s="1" t="s">
        <v>2437</v>
      </c>
      <c r="C1764" s="1" t="s">
        <v>2438</v>
      </c>
    </row>
    <row r="1765" spans="1:3" x14ac:dyDescent="0.25">
      <c r="A1765" s="1">
        <f t="shared" si="27"/>
        <v>1765</v>
      </c>
      <c r="B1765" s="1" t="s">
        <v>2437</v>
      </c>
      <c r="C1765" s="1" t="s">
        <v>1093</v>
      </c>
    </row>
    <row r="1766" spans="1:3" x14ac:dyDescent="0.25">
      <c r="A1766" s="1">
        <f t="shared" si="27"/>
        <v>1766</v>
      </c>
      <c r="B1766" s="1" t="s">
        <v>2439</v>
      </c>
      <c r="C1766" s="1" t="s">
        <v>1330</v>
      </c>
    </row>
    <row r="1767" spans="1:3" x14ac:dyDescent="0.25">
      <c r="A1767" s="1">
        <f t="shared" si="27"/>
        <v>1767</v>
      </c>
      <c r="B1767" s="1" t="s">
        <v>2440</v>
      </c>
      <c r="C1767" s="1" t="s">
        <v>928</v>
      </c>
    </row>
    <row r="1768" spans="1:3" x14ac:dyDescent="0.25">
      <c r="A1768" s="1">
        <f t="shared" si="27"/>
        <v>1768</v>
      </c>
      <c r="B1768" s="1" t="s">
        <v>2441</v>
      </c>
      <c r="C1768" s="1" t="s">
        <v>1932</v>
      </c>
    </row>
    <row r="1769" spans="1:3" x14ac:dyDescent="0.25">
      <c r="A1769" s="1">
        <f t="shared" si="27"/>
        <v>1769</v>
      </c>
      <c r="B1769" s="1" t="s">
        <v>2441</v>
      </c>
      <c r="C1769" s="1" t="s">
        <v>1276</v>
      </c>
    </row>
    <row r="1770" spans="1:3" x14ac:dyDescent="0.25">
      <c r="A1770" s="1">
        <f t="shared" si="27"/>
        <v>1770</v>
      </c>
      <c r="B1770" s="1" t="s">
        <v>2441</v>
      </c>
      <c r="C1770" s="1" t="s">
        <v>1276</v>
      </c>
    </row>
    <row r="1771" spans="1:3" x14ac:dyDescent="0.25">
      <c r="A1771" s="1">
        <f t="shared" si="27"/>
        <v>1771</v>
      </c>
      <c r="B1771" s="1" t="s">
        <v>2442</v>
      </c>
      <c r="C1771" s="1" t="s">
        <v>967</v>
      </c>
    </row>
    <row r="1772" spans="1:3" x14ac:dyDescent="0.25">
      <c r="A1772" s="1">
        <f t="shared" si="27"/>
        <v>1772</v>
      </c>
      <c r="B1772" s="1" t="s">
        <v>2443</v>
      </c>
      <c r="C1772" s="1" t="s">
        <v>974</v>
      </c>
    </row>
    <row r="1773" spans="1:3" x14ac:dyDescent="0.25">
      <c r="A1773" s="1">
        <f t="shared" si="27"/>
        <v>1773</v>
      </c>
      <c r="B1773" s="1" t="s">
        <v>2445</v>
      </c>
      <c r="C1773" s="1" t="s">
        <v>2444</v>
      </c>
    </row>
    <row r="1774" spans="1:3" x14ac:dyDescent="0.25">
      <c r="A1774" s="1">
        <f t="shared" si="27"/>
        <v>1774</v>
      </c>
      <c r="B1774" s="1" t="s">
        <v>2446</v>
      </c>
      <c r="C1774" s="1" t="s">
        <v>974</v>
      </c>
    </row>
    <row r="1775" spans="1:3" x14ac:dyDescent="0.25">
      <c r="A1775" s="1">
        <f t="shared" si="27"/>
        <v>1775</v>
      </c>
      <c r="B1775" s="1" t="s">
        <v>2447</v>
      </c>
      <c r="C1775" s="1" t="s">
        <v>1087</v>
      </c>
    </row>
    <row r="1776" spans="1:3" x14ac:dyDescent="0.25">
      <c r="A1776" s="1">
        <f t="shared" si="27"/>
        <v>1776</v>
      </c>
      <c r="B1776" s="1" t="s">
        <v>2448</v>
      </c>
      <c r="C1776" s="1" t="s">
        <v>1027</v>
      </c>
    </row>
    <row r="1777" spans="1:3" x14ac:dyDescent="0.25">
      <c r="A1777" s="1">
        <f t="shared" si="27"/>
        <v>1777</v>
      </c>
      <c r="B1777" s="1" t="s">
        <v>2449</v>
      </c>
      <c r="C1777" s="1" t="s">
        <v>1291</v>
      </c>
    </row>
    <row r="1778" spans="1:3" x14ac:dyDescent="0.25">
      <c r="A1778" s="1">
        <f t="shared" si="27"/>
        <v>1778</v>
      </c>
      <c r="B1778" s="1" t="s">
        <v>2450</v>
      </c>
      <c r="C1778" s="1" t="s">
        <v>952</v>
      </c>
    </row>
    <row r="1779" spans="1:3" x14ac:dyDescent="0.25">
      <c r="A1779" s="1">
        <f t="shared" si="27"/>
        <v>1779</v>
      </c>
      <c r="B1779" s="1" t="s">
        <v>2451</v>
      </c>
      <c r="C1779" s="1" t="s">
        <v>940</v>
      </c>
    </row>
    <row r="1780" spans="1:3" x14ac:dyDescent="0.25">
      <c r="A1780" s="1">
        <f t="shared" si="27"/>
        <v>1780</v>
      </c>
      <c r="B1780" s="1" t="s">
        <v>2452</v>
      </c>
      <c r="C1780" s="1" t="s">
        <v>946</v>
      </c>
    </row>
    <row r="1781" spans="1:3" x14ac:dyDescent="0.25">
      <c r="A1781" s="1">
        <f t="shared" si="27"/>
        <v>1781</v>
      </c>
      <c r="B1781" s="1" t="s">
        <v>2453</v>
      </c>
      <c r="C1781" s="1" t="s">
        <v>949</v>
      </c>
    </row>
    <row r="1782" spans="1:3" x14ac:dyDescent="0.25">
      <c r="A1782" s="1">
        <f t="shared" si="27"/>
        <v>1782</v>
      </c>
      <c r="B1782" s="1" t="s">
        <v>2454</v>
      </c>
      <c r="C1782" s="1" t="s">
        <v>1016</v>
      </c>
    </row>
    <row r="1783" spans="1:3" x14ac:dyDescent="0.25">
      <c r="A1783" s="1">
        <f t="shared" si="27"/>
        <v>1783</v>
      </c>
      <c r="B1783" s="1" t="s">
        <v>2454</v>
      </c>
      <c r="C1783" s="1" t="s">
        <v>1058</v>
      </c>
    </row>
    <row r="1784" spans="1:3" x14ac:dyDescent="0.25">
      <c r="A1784" s="1">
        <f t="shared" si="27"/>
        <v>1784</v>
      </c>
      <c r="B1784" s="1" t="s">
        <v>2455</v>
      </c>
      <c r="C1784" s="1" t="s">
        <v>989</v>
      </c>
    </row>
    <row r="1785" spans="1:3" x14ac:dyDescent="0.25">
      <c r="A1785" s="1">
        <f t="shared" si="27"/>
        <v>1785</v>
      </c>
      <c r="B1785" s="1" t="s">
        <v>2455</v>
      </c>
      <c r="C1785" s="1" t="s">
        <v>1514</v>
      </c>
    </row>
    <row r="1786" spans="1:3" x14ac:dyDescent="0.25">
      <c r="A1786" s="1">
        <f t="shared" si="27"/>
        <v>1786</v>
      </c>
      <c r="B1786" s="1" t="s">
        <v>2456</v>
      </c>
      <c r="C1786" s="1" t="s">
        <v>928</v>
      </c>
    </row>
    <row r="1787" spans="1:3" x14ac:dyDescent="0.25">
      <c r="A1787" s="1">
        <f t="shared" si="27"/>
        <v>1787</v>
      </c>
      <c r="B1787" s="1" t="s">
        <v>2457</v>
      </c>
      <c r="C1787" s="1" t="s">
        <v>1028</v>
      </c>
    </row>
    <row r="1788" spans="1:3" x14ac:dyDescent="0.25">
      <c r="A1788" s="1">
        <f t="shared" si="27"/>
        <v>1788</v>
      </c>
      <c r="B1788" s="1" t="s">
        <v>2458</v>
      </c>
      <c r="C1788" s="1" t="s">
        <v>1055</v>
      </c>
    </row>
    <row r="1789" spans="1:3" x14ac:dyDescent="0.25">
      <c r="A1789" s="1">
        <f t="shared" si="27"/>
        <v>1789</v>
      </c>
      <c r="B1789" s="1" t="s">
        <v>2459</v>
      </c>
      <c r="C1789" s="1" t="s">
        <v>920</v>
      </c>
    </row>
    <row r="1790" spans="1:3" x14ac:dyDescent="0.25">
      <c r="A1790" s="1">
        <f t="shared" si="27"/>
        <v>1790</v>
      </c>
      <c r="B1790" s="1" t="s">
        <v>2460</v>
      </c>
      <c r="C1790" s="1" t="s">
        <v>974</v>
      </c>
    </row>
    <row r="1791" spans="1:3" x14ac:dyDescent="0.25">
      <c r="A1791" s="1">
        <f t="shared" si="27"/>
        <v>1791</v>
      </c>
      <c r="B1791" s="1" t="s">
        <v>2461</v>
      </c>
      <c r="C1791" s="1" t="s">
        <v>1015</v>
      </c>
    </row>
    <row r="1792" spans="1:3" x14ac:dyDescent="0.25">
      <c r="A1792" s="1">
        <f t="shared" si="27"/>
        <v>1792</v>
      </c>
      <c r="B1792" s="1" t="s">
        <v>2462</v>
      </c>
      <c r="C1792" s="1" t="s">
        <v>1033</v>
      </c>
    </row>
    <row r="1793" spans="1:3" x14ac:dyDescent="0.25">
      <c r="A1793" s="1">
        <f t="shared" si="27"/>
        <v>1793</v>
      </c>
      <c r="B1793" s="1" t="s">
        <v>2464</v>
      </c>
      <c r="C1793" s="1" t="s">
        <v>2463</v>
      </c>
    </row>
    <row r="1794" spans="1:3" x14ac:dyDescent="0.25">
      <c r="A1794" s="1">
        <f t="shared" si="27"/>
        <v>1794</v>
      </c>
      <c r="B1794" s="1" t="s">
        <v>2464</v>
      </c>
      <c r="C1794" s="1" t="s">
        <v>2465</v>
      </c>
    </row>
    <row r="1795" spans="1:3" x14ac:dyDescent="0.25">
      <c r="A1795" s="1">
        <f t="shared" ref="A1795:A1858" si="28">A1794+1</f>
        <v>1795</v>
      </c>
      <c r="B1795" s="1" t="s">
        <v>2466</v>
      </c>
      <c r="C1795" s="1" t="s">
        <v>923</v>
      </c>
    </row>
    <row r="1796" spans="1:3" x14ac:dyDescent="0.25">
      <c r="A1796" s="1">
        <f t="shared" si="28"/>
        <v>1796</v>
      </c>
      <c r="B1796" s="1" t="s">
        <v>2467</v>
      </c>
      <c r="C1796" s="1" t="s">
        <v>1029</v>
      </c>
    </row>
    <row r="1797" spans="1:3" x14ac:dyDescent="0.25">
      <c r="A1797" s="1">
        <f t="shared" si="28"/>
        <v>1797</v>
      </c>
      <c r="B1797" s="1" t="s">
        <v>2468</v>
      </c>
      <c r="C1797" s="1" t="s">
        <v>1848</v>
      </c>
    </row>
    <row r="1798" spans="1:3" x14ac:dyDescent="0.25">
      <c r="A1798" s="1">
        <f t="shared" si="28"/>
        <v>1798</v>
      </c>
      <c r="B1798" s="1" t="s">
        <v>2469</v>
      </c>
      <c r="C1798" s="1" t="s">
        <v>1079</v>
      </c>
    </row>
    <row r="1799" spans="1:3" x14ac:dyDescent="0.25">
      <c r="A1799" s="1">
        <f t="shared" si="28"/>
        <v>1799</v>
      </c>
      <c r="B1799" s="1" t="s">
        <v>2470</v>
      </c>
      <c r="C1799" s="1" t="s">
        <v>962</v>
      </c>
    </row>
    <row r="1800" spans="1:3" x14ac:dyDescent="0.25">
      <c r="A1800" s="1">
        <f t="shared" si="28"/>
        <v>1800</v>
      </c>
      <c r="B1800" s="1" t="s">
        <v>2472</v>
      </c>
      <c r="C1800" s="1" t="s">
        <v>2471</v>
      </c>
    </row>
    <row r="1801" spans="1:3" x14ac:dyDescent="0.25">
      <c r="A1801" s="1">
        <f t="shared" si="28"/>
        <v>1801</v>
      </c>
      <c r="B1801" s="1" t="s">
        <v>2473</v>
      </c>
      <c r="C1801" s="1" t="s">
        <v>1019</v>
      </c>
    </row>
    <row r="1802" spans="1:3" x14ac:dyDescent="0.25">
      <c r="A1802" s="1">
        <f t="shared" si="28"/>
        <v>1802</v>
      </c>
      <c r="B1802" s="1" t="s">
        <v>2474</v>
      </c>
      <c r="C1802" s="1" t="s">
        <v>1217</v>
      </c>
    </row>
    <row r="1803" spans="1:3" x14ac:dyDescent="0.25">
      <c r="A1803" s="1">
        <f t="shared" si="28"/>
        <v>1803</v>
      </c>
      <c r="B1803" s="1" t="s">
        <v>2476</v>
      </c>
      <c r="C1803" s="1" t="s">
        <v>2475</v>
      </c>
    </row>
    <row r="1804" spans="1:3" x14ac:dyDescent="0.25">
      <c r="A1804" s="1">
        <f t="shared" si="28"/>
        <v>1804</v>
      </c>
      <c r="B1804" s="1" t="s">
        <v>2478</v>
      </c>
      <c r="C1804" s="1" t="s">
        <v>2477</v>
      </c>
    </row>
    <row r="1805" spans="1:3" x14ac:dyDescent="0.25">
      <c r="A1805" s="1">
        <f t="shared" si="28"/>
        <v>1805</v>
      </c>
      <c r="B1805" s="1" t="s">
        <v>2478</v>
      </c>
      <c r="C1805" s="1" t="s">
        <v>2479</v>
      </c>
    </row>
    <row r="1806" spans="1:3" x14ac:dyDescent="0.25">
      <c r="A1806" s="1">
        <f t="shared" si="28"/>
        <v>1806</v>
      </c>
      <c r="B1806" s="1" t="s">
        <v>2478</v>
      </c>
      <c r="C1806" s="1" t="s">
        <v>1539</v>
      </c>
    </row>
    <row r="1807" spans="1:3" x14ac:dyDescent="0.25">
      <c r="A1807" s="1">
        <f t="shared" si="28"/>
        <v>1807</v>
      </c>
      <c r="B1807" s="1" t="s">
        <v>2481</v>
      </c>
      <c r="C1807" s="1" t="s">
        <v>2480</v>
      </c>
    </row>
    <row r="1808" spans="1:3" x14ac:dyDescent="0.25">
      <c r="A1808" s="1">
        <f t="shared" si="28"/>
        <v>1808</v>
      </c>
      <c r="B1808" s="1" t="s">
        <v>2483</v>
      </c>
      <c r="C1808" s="1" t="s">
        <v>2482</v>
      </c>
    </row>
    <row r="1809" spans="1:3" x14ac:dyDescent="0.25">
      <c r="A1809" s="1">
        <f t="shared" si="28"/>
        <v>1809</v>
      </c>
      <c r="B1809" s="1" t="s">
        <v>2484</v>
      </c>
      <c r="C1809" s="1" t="s">
        <v>925</v>
      </c>
    </row>
    <row r="1810" spans="1:3" x14ac:dyDescent="0.25">
      <c r="A1810" s="1">
        <f t="shared" si="28"/>
        <v>1810</v>
      </c>
      <c r="B1810" s="1" t="s">
        <v>2484</v>
      </c>
      <c r="C1810" s="1" t="s">
        <v>1058</v>
      </c>
    </row>
    <row r="1811" spans="1:3" x14ac:dyDescent="0.25">
      <c r="A1811" s="1">
        <f t="shared" si="28"/>
        <v>1811</v>
      </c>
      <c r="B1811" s="1" t="s">
        <v>2484</v>
      </c>
      <c r="C1811" s="1" t="s">
        <v>1485</v>
      </c>
    </row>
    <row r="1812" spans="1:3" x14ac:dyDescent="0.25">
      <c r="A1812" s="1">
        <f t="shared" si="28"/>
        <v>1812</v>
      </c>
      <c r="B1812" s="1" t="s">
        <v>2485</v>
      </c>
      <c r="C1812" s="1" t="s">
        <v>918</v>
      </c>
    </row>
    <row r="1813" spans="1:3" x14ac:dyDescent="0.25">
      <c r="A1813" s="1">
        <f t="shared" si="28"/>
        <v>1813</v>
      </c>
      <c r="B1813" s="1" t="s">
        <v>2486</v>
      </c>
      <c r="C1813" s="1" t="s">
        <v>1520</v>
      </c>
    </row>
    <row r="1814" spans="1:3" x14ac:dyDescent="0.25">
      <c r="A1814" s="1">
        <f t="shared" si="28"/>
        <v>1814</v>
      </c>
      <c r="B1814" s="1" t="s">
        <v>2487</v>
      </c>
      <c r="C1814" s="1" t="s">
        <v>928</v>
      </c>
    </row>
    <row r="1815" spans="1:3" x14ac:dyDescent="0.25">
      <c r="A1815" s="1">
        <f t="shared" si="28"/>
        <v>1815</v>
      </c>
      <c r="B1815" s="1" t="s">
        <v>2488</v>
      </c>
      <c r="C1815" s="1" t="s">
        <v>1030</v>
      </c>
    </row>
    <row r="1816" spans="1:3" x14ac:dyDescent="0.25">
      <c r="A1816" s="1">
        <f t="shared" si="28"/>
        <v>1816</v>
      </c>
      <c r="B1816" s="1" t="s">
        <v>2489</v>
      </c>
      <c r="C1816" s="1" t="s">
        <v>1332</v>
      </c>
    </row>
    <row r="1817" spans="1:3" x14ac:dyDescent="0.25">
      <c r="A1817" s="1">
        <f t="shared" si="28"/>
        <v>1817</v>
      </c>
      <c r="B1817" s="1" t="s">
        <v>2490</v>
      </c>
      <c r="C1817" s="1" t="s">
        <v>1889</v>
      </c>
    </row>
    <row r="1818" spans="1:3" x14ac:dyDescent="0.25">
      <c r="A1818" s="1">
        <f t="shared" si="28"/>
        <v>1818</v>
      </c>
      <c r="B1818" s="1" t="s">
        <v>2491</v>
      </c>
      <c r="C1818" s="1" t="s">
        <v>942</v>
      </c>
    </row>
    <row r="1819" spans="1:3" x14ac:dyDescent="0.25">
      <c r="A1819" s="1">
        <f t="shared" si="28"/>
        <v>1819</v>
      </c>
      <c r="B1819" s="1" t="s">
        <v>2492</v>
      </c>
      <c r="C1819" s="1" t="s">
        <v>1010</v>
      </c>
    </row>
    <row r="1820" spans="1:3" x14ac:dyDescent="0.25">
      <c r="A1820" s="1">
        <f t="shared" si="28"/>
        <v>1820</v>
      </c>
      <c r="B1820" s="1" t="s">
        <v>2493</v>
      </c>
      <c r="C1820" s="1" t="s">
        <v>1016</v>
      </c>
    </row>
    <row r="1821" spans="1:3" x14ac:dyDescent="0.25">
      <c r="A1821" s="1">
        <f t="shared" si="28"/>
        <v>1821</v>
      </c>
      <c r="B1821" s="1" t="s">
        <v>2494</v>
      </c>
      <c r="C1821" s="1" t="s">
        <v>947</v>
      </c>
    </row>
    <row r="1822" spans="1:3" x14ac:dyDescent="0.25">
      <c r="A1822" s="1">
        <f t="shared" si="28"/>
        <v>1822</v>
      </c>
      <c r="B1822" s="1" t="s">
        <v>2494</v>
      </c>
      <c r="C1822" s="1" t="s">
        <v>2495</v>
      </c>
    </row>
    <row r="1823" spans="1:3" x14ac:dyDescent="0.25">
      <c r="A1823" s="1">
        <f t="shared" si="28"/>
        <v>1823</v>
      </c>
      <c r="B1823" s="1" t="s">
        <v>2496</v>
      </c>
      <c r="C1823" s="1" t="s">
        <v>930</v>
      </c>
    </row>
    <row r="1824" spans="1:3" x14ac:dyDescent="0.25">
      <c r="A1824" s="1">
        <f t="shared" si="28"/>
        <v>1824</v>
      </c>
      <c r="B1824" s="1" t="s">
        <v>2494</v>
      </c>
      <c r="C1824" s="1" t="s">
        <v>2497</v>
      </c>
    </row>
    <row r="1825" spans="1:3" x14ac:dyDescent="0.25">
      <c r="A1825" s="1">
        <f t="shared" si="28"/>
        <v>1825</v>
      </c>
      <c r="B1825" s="1" t="s">
        <v>2498</v>
      </c>
      <c r="C1825" s="1" t="s">
        <v>1727</v>
      </c>
    </row>
    <row r="1826" spans="1:3" x14ac:dyDescent="0.25">
      <c r="A1826" s="1">
        <f t="shared" si="28"/>
        <v>1826</v>
      </c>
      <c r="B1826" s="1" t="s">
        <v>2499</v>
      </c>
      <c r="C1826" s="1" t="s">
        <v>1845</v>
      </c>
    </row>
    <row r="1827" spans="1:3" x14ac:dyDescent="0.25">
      <c r="A1827" s="1">
        <f t="shared" si="28"/>
        <v>1827</v>
      </c>
      <c r="B1827" s="1" t="s">
        <v>2500</v>
      </c>
      <c r="C1827" s="1" t="s">
        <v>2387</v>
      </c>
    </row>
    <row r="1828" spans="1:3" x14ac:dyDescent="0.25">
      <c r="A1828" s="1">
        <f t="shared" si="28"/>
        <v>1828</v>
      </c>
      <c r="B1828" s="1" t="s">
        <v>2501</v>
      </c>
      <c r="C1828" s="1" t="s">
        <v>1262</v>
      </c>
    </row>
    <row r="1829" spans="1:3" x14ac:dyDescent="0.25">
      <c r="A1829" s="1">
        <f t="shared" si="28"/>
        <v>1829</v>
      </c>
      <c r="B1829" s="1" t="s">
        <v>2502</v>
      </c>
      <c r="C1829" s="1" t="s">
        <v>1010</v>
      </c>
    </row>
    <row r="1830" spans="1:3" x14ac:dyDescent="0.25">
      <c r="A1830" s="1">
        <f t="shared" si="28"/>
        <v>1830</v>
      </c>
      <c r="B1830" s="1" t="s">
        <v>2502</v>
      </c>
      <c r="C1830" s="1" t="s">
        <v>1055</v>
      </c>
    </row>
    <row r="1831" spans="1:3" x14ac:dyDescent="0.25">
      <c r="A1831" s="1">
        <f t="shared" si="28"/>
        <v>1831</v>
      </c>
      <c r="B1831" s="1" t="s">
        <v>2503</v>
      </c>
      <c r="C1831" s="1" t="s">
        <v>1079</v>
      </c>
    </row>
    <row r="1832" spans="1:3" x14ac:dyDescent="0.25">
      <c r="A1832" s="1">
        <f t="shared" si="28"/>
        <v>1832</v>
      </c>
      <c r="B1832" s="1" t="s">
        <v>2503</v>
      </c>
      <c r="C1832" s="1" t="s">
        <v>2072</v>
      </c>
    </row>
    <row r="1833" spans="1:3" x14ac:dyDescent="0.25">
      <c r="A1833" s="1">
        <f t="shared" si="28"/>
        <v>1833</v>
      </c>
      <c r="B1833" s="1" t="s">
        <v>2504</v>
      </c>
      <c r="C1833" s="1" t="s">
        <v>1331</v>
      </c>
    </row>
    <row r="1834" spans="1:3" x14ac:dyDescent="0.25">
      <c r="A1834" s="1">
        <f t="shared" si="28"/>
        <v>1834</v>
      </c>
      <c r="B1834" s="1" t="s">
        <v>2505</v>
      </c>
      <c r="C1834" s="1" t="s">
        <v>1519</v>
      </c>
    </row>
    <row r="1835" spans="1:3" x14ac:dyDescent="0.25">
      <c r="A1835" s="1">
        <f t="shared" si="28"/>
        <v>1835</v>
      </c>
      <c r="B1835" s="1" t="s">
        <v>2506</v>
      </c>
      <c r="C1835" s="1" t="s">
        <v>1223</v>
      </c>
    </row>
    <row r="1836" spans="1:3" x14ac:dyDescent="0.25">
      <c r="A1836" s="1">
        <f t="shared" si="28"/>
        <v>1836</v>
      </c>
      <c r="B1836" s="1" t="s">
        <v>2507</v>
      </c>
      <c r="C1836" s="1" t="s">
        <v>1509</v>
      </c>
    </row>
    <row r="1837" spans="1:3" x14ac:dyDescent="0.25">
      <c r="A1837" s="1">
        <f t="shared" si="28"/>
        <v>1837</v>
      </c>
      <c r="B1837" s="1" t="s">
        <v>2507</v>
      </c>
      <c r="C1837" s="1" t="s">
        <v>1087</v>
      </c>
    </row>
    <row r="1838" spans="1:3" x14ac:dyDescent="0.25">
      <c r="A1838" s="1">
        <f t="shared" si="28"/>
        <v>1838</v>
      </c>
      <c r="B1838" s="1" t="s">
        <v>2508</v>
      </c>
      <c r="C1838" s="1" t="s">
        <v>942</v>
      </c>
    </row>
    <row r="1839" spans="1:3" x14ac:dyDescent="0.25">
      <c r="A1839" s="1">
        <f t="shared" si="28"/>
        <v>1839</v>
      </c>
      <c r="B1839" s="1" t="s">
        <v>2509</v>
      </c>
      <c r="C1839" s="1" t="s">
        <v>1027</v>
      </c>
    </row>
    <row r="1840" spans="1:3" x14ac:dyDescent="0.25">
      <c r="A1840" s="1">
        <f t="shared" si="28"/>
        <v>1840</v>
      </c>
      <c r="B1840" s="1" t="s">
        <v>2510</v>
      </c>
      <c r="C1840" s="1" t="s">
        <v>1333</v>
      </c>
    </row>
    <row r="1841" spans="1:3" x14ac:dyDescent="0.25">
      <c r="A1841" s="1">
        <f t="shared" si="28"/>
        <v>1841</v>
      </c>
      <c r="B1841" s="1" t="s">
        <v>2511</v>
      </c>
      <c r="C1841" s="1" t="s">
        <v>1067</v>
      </c>
    </row>
    <row r="1842" spans="1:3" x14ac:dyDescent="0.25">
      <c r="A1842" s="1">
        <f t="shared" si="28"/>
        <v>1842</v>
      </c>
      <c r="B1842" s="1" t="s">
        <v>2512</v>
      </c>
      <c r="C1842" s="1" t="s">
        <v>2153</v>
      </c>
    </row>
    <row r="1843" spans="1:3" x14ac:dyDescent="0.25">
      <c r="A1843" s="1">
        <f t="shared" si="28"/>
        <v>1843</v>
      </c>
      <c r="B1843" s="1" t="s">
        <v>2512</v>
      </c>
      <c r="C1843" s="1" t="s">
        <v>1519</v>
      </c>
    </row>
    <row r="1844" spans="1:3" x14ac:dyDescent="0.25">
      <c r="A1844" s="1">
        <f t="shared" si="28"/>
        <v>1844</v>
      </c>
      <c r="B1844" s="1" t="s">
        <v>2512</v>
      </c>
      <c r="C1844" s="1" t="s">
        <v>1056</v>
      </c>
    </row>
    <row r="1845" spans="1:3" x14ac:dyDescent="0.25">
      <c r="A1845" s="1">
        <f t="shared" si="28"/>
        <v>1845</v>
      </c>
      <c r="B1845" s="1" t="s">
        <v>2513</v>
      </c>
      <c r="C1845" s="1" t="s">
        <v>1541</v>
      </c>
    </row>
    <row r="1846" spans="1:3" x14ac:dyDescent="0.25">
      <c r="A1846" s="1">
        <f t="shared" si="28"/>
        <v>1846</v>
      </c>
      <c r="B1846" s="1" t="s">
        <v>2513</v>
      </c>
      <c r="C1846" s="1" t="s">
        <v>993</v>
      </c>
    </row>
    <row r="1847" spans="1:3" x14ac:dyDescent="0.25">
      <c r="A1847" s="1">
        <f t="shared" si="28"/>
        <v>1847</v>
      </c>
      <c r="B1847" s="1" t="s">
        <v>2513</v>
      </c>
      <c r="C1847" s="1" t="s">
        <v>1353</v>
      </c>
    </row>
    <row r="1848" spans="1:3" x14ac:dyDescent="0.25">
      <c r="A1848" s="1">
        <f t="shared" si="28"/>
        <v>1848</v>
      </c>
      <c r="B1848" s="1" t="s">
        <v>2513</v>
      </c>
      <c r="C1848" s="1" t="s">
        <v>1033</v>
      </c>
    </row>
    <row r="1849" spans="1:3" x14ac:dyDescent="0.25">
      <c r="A1849" s="1">
        <f t="shared" si="28"/>
        <v>1849</v>
      </c>
      <c r="B1849" s="1" t="s">
        <v>2514</v>
      </c>
      <c r="C1849" s="1" t="s">
        <v>1072</v>
      </c>
    </row>
    <row r="1850" spans="1:3" x14ac:dyDescent="0.25">
      <c r="A1850" s="1">
        <f t="shared" si="28"/>
        <v>1850</v>
      </c>
      <c r="B1850" s="1" t="s">
        <v>2513</v>
      </c>
      <c r="C1850" s="1" t="s">
        <v>1072</v>
      </c>
    </row>
    <row r="1851" spans="1:3" x14ac:dyDescent="0.25">
      <c r="A1851" s="1">
        <f t="shared" si="28"/>
        <v>1851</v>
      </c>
      <c r="B1851" s="1" t="s">
        <v>2515</v>
      </c>
      <c r="C1851" s="1" t="s">
        <v>1283</v>
      </c>
    </row>
    <row r="1852" spans="1:3" x14ac:dyDescent="0.25">
      <c r="A1852" s="1">
        <f t="shared" si="28"/>
        <v>1852</v>
      </c>
      <c r="B1852" s="1" t="s">
        <v>2515</v>
      </c>
      <c r="C1852" s="1" t="s">
        <v>954</v>
      </c>
    </row>
    <row r="1853" spans="1:3" x14ac:dyDescent="0.25">
      <c r="A1853" s="1">
        <f t="shared" si="28"/>
        <v>1853</v>
      </c>
      <c r="B1853" s="1" t="s">
        <v>2515</v>
      </c>
      <c r="C1853" s="1" t="s">
        <v>2516</v>
      </c>
    </row>
    <row r="1854" spans="1:3" x14ac:dyDescent="0.25">
      <c r="A1854" s="1">
        <f t="shared" si="28"/>
        <v>1854</v>
      </c>
      <c r="B1854" s="1" t="s">
        <v>2517</v>
      </c>
      <c r="C1854" s="1" t="s">
        <v>949</v>
      </c>
    </row>
    <row r="1855" spans="1:3" x14ac:dyDescent="0.25">
      <c r="A1855" s="1">
        <f t="shared" si="28"/>
        <v>1855</v>
      </c>
      <c r="B1855" s="1" t="s">
        <v>2515</v>
      </c>
      <c r="C1855" s="1" t="s">
        <v>1354</v>
      </c>
    </row>
    <row r="1856" spans="1:3" x14ac:dyDescent="0.25">
      <c r="A1856" s="1">
        <f t="shared" si="28"/>
        <v>1856</v>
      </c>
      <c r="B1856" s="1" t="s">
        <v>2515</v>
      </c>
      <c r="C1856" s="1" t="s">
        <v>2385</v>
      </c>
    </row>
    <row r="1857" spans="1:3" x14ac:dyDescent="0.25">
      <c r="A1857" s="1">
        <f t="shared" si="28"/>
        <v>1857</v>
      </c>
      <c r="B1857" s="1" t="s">
        <v>2518</v>
      </c>
      <c r="C1857" s="1" t="s">
        <v>949</v>
      </c>
    </row>
    <row r="1858" spans="1:3" x14ac:dyDescent="0.25">
      <c r="A1858" s="1">
        <f t="shared" si="28"/>
        <v>1858</v>
      </c>
      <c r="B1858" s="1" t="s">
        <v>2519</v>
      </c>
      <c r="C1858" s="1" t="s">
        <v>942</v>
      </c>
    </row>
    <row r="1859" spans="1:3" x14ac:dyDescent="0.25">
      <c r="A1859" s="1">
        <f t="shared" ref="A1859:A1922" si="29">A1858+1</f>
        <v>1859</v>
      </c>
      <c r="B1859" s="1" t="s">
        <v>2519</v>
      </c>
      <c r="C1859" s="1" t="s">
        <v>2520</v>
      </c>
    </row>
    <row r="1860" spans="1:3" x14ac:dyDescent="0.25">
      <c r="A1860" s="1">
        <f t="shared" si="29"/>
        <v>1860</v>
      </c>
      <c r="B1860" s="1" t="s">
        <v>2521</v>
      </c>
      <c r="C1860" s="1" t="s">
        <v>928</v>
      </c>
    </row>
    <row r="1861" spans="1:3" x14ac:dyDescent="0.25">
      <c r="A1861" s="1">
        <f t="shared" si="29"/>
        <v>1861</v>
      </c>
      <c r="B1861" s="1" t="s">
        <v>2522</v>
      </c>
      <c r="C1861" s="1" t="s">
        <v>1174</v>
      </c>
    </row>
    <row r="1862" spans="1:3" x14ac:dyDescent="0.25">
      <c r="A1862" s="1">
        <f t="shared" si="29"/>
        <v>1862</v>
      </c>
      <c r="B1862" s="1" t="s">
        <v>2522</v>
      </c>
      <c r="C1862" s="1" t="s">
        <v>934</v>
      </c>
    </row>
    <row r="1863" spans="1:3" x14ac:dyDescent="0.25">
      <c r="A1863" s="1">
        <f t="shared" si="29"/>
        <v>1863</v>
      </c>
      <c r="B1863" s="1" t="s">
        <v>2522</v>
      </c>
      <c r="C1863" s="1" t="s">
        <v>2523</v>
      </c>
    </row>
    <row r="1864" spans="1:3" x14ac:dyDescent="0.25">
      <c r="A1864" s="1">
        <f t="shared" si="29"/>
        <v>1864</v>
      </c>
      <c r="B1864" s="1" t="s">
        <v>2524</v>
      </c>
      <c r="C1864" s="1" t="s">
        <v>1327</v>
      </c>
    </row>
    <row r="1865" spans="1:3" x14ac:dyDescent="0.25">
      <c r="A1865" s="1">
        <f t="shared" si="29"/>
        <v>1865</v>
      </c>
      <c r="B1865" s="1" t="s">
        <v>2525</v>
      </c>
      <c r="C1865" s="1" t="s">
        <v>1055</v>
      </c>
    </row>
    <row r="1866" spans="1:3" x14ac:dyDescent="0.25">
      <c r="A1866" s="1">
        <f t="shared" si="29"/>
        <v>1866</v>
      </c>
      <c r="B1866" s="1" t="s">
        <v>2527</v>
      </c>
      <c r="C1866" s="1" t="s">
        <v>2526</v>
      </c>
    </row>
    <row r="1867" spans="1:3" x14ac:dyDescent="0.25">
      <c r="A1867" s="1">
        <f t="shared" si="29"/>
        <v>1867</v>
      </c>
      <c r="B1867" s="1" t="s">
        <v>2528</v>
      </c>
      <c r="C1867" s="1" t="s">
        <v>1265</v>
      </c>
    </row>
    <row r="1868" spans="1:3" x14ac:dyDescent="0.25">
      <c r="A1868" s="1">
        <f t="shared" si="29"/>
        <v>1868</v>
      </c>
      <c r="B1868" s="1" t="s">
        <v>2528</v>
      </c>
      <c r="C1868" s="1" t="s">
        <v>952</v>
      </c>
    </row>
    <row r="1869" spans="1:3" x14ac:dyDescent="0.25">
      <c r="A1869" s="1">
        <f t="shared" si="29"/>
        <v>1869</v>
      </c>
      <c r="B1869" s="1" t="s">
        <v>2528</v>
      </c>
      <c r="C1869" s="1" t="s">
        <v>1016</v>
      </c>
    </row>
    <row r="1870" spans="1:3" x14ac:dyDescent="0.25">
      <c r="A1870" s="1">
        <f t="shared" si="29"/>
        <v>1870</v>
      </c>
      <c r="B1870" s="1" t="s">
        <v>2528</v>
      </c>
      <c r="C1870" s="1" t="s">
        <v>1016</v>
      </c>
    </row>
    <row r="1871" spans="1:3" x14ac:dyDescent="0.25">
      <c r="A1871" s="1">
        <f t="shared" si="29"/>
        <v>1871</v>
      </c>
      <c r="B1871" s="1" t="s">
        <v>2528</v>
      </c>
      <c r="C1871" s="1" t="s">
        <v>2307</v>
      </c>
    </row>
    <row r="1872" spans="1:3" x14ac:dyDescent="0.25">
      <c r="A1872" s="1">
        <f t="shared" si="29"/>
        <v>1872</v>
      </c>
      <c r="B1872" s="1" t="s">
        <v>2528</v>
      </c>
      <c r="C1872" s="1" t="s">
        <v>1252</v>
      </c>
    </row>
    <row r="1873" spans="1:3" x14ac:dyDescent="0.25">
      <c r="A1873" s="1">
        <f t="shared" si="29"/>
        <v>1873</v>
      </c>
      <c r="B1873" s="1" t="s">
        <v>2528</v>
      </c>
      <c r="C1873" s="1" t="s">
        <v>974</v>
      </c>
    </row>
    <row r="1874" spans="1:3" x14ac:dyDescent="0.25">
      <c r="A1874" s="1">
        <f t="shared" si="29"/>
        <v>1874</v>
      </c>
      <c r="B1874" s="1" t="s">
        <v>2528</v>
      </c>
      <c r="C1874" s="1" t="s">
        <v>1835</v>
      </c>
    </row>
    <row r="1875" spans="1:3" x14ac:dyDescent="0.25">
      <c r="A1875" s="1">
        <f t="shared" si="29"/>
        <v>1875</v>
      </c>
      <c r="B1875" s="1" t="s">
        <v>2528</v>
      </c>
      <c r="C1875" s="1" t="s">
        <v>1613</v>
      </c>
    </row>
    <row r="1876" spans="1:3" x14ac:dyDescent="0.25">
      <c r="A1876" s="1">
        <f t="shared" si="29"/>
        <v>1876</v>
      </c>
      <c r="B1876" s="1" t="s">
        <v>2528</v>
      </c>
      <c r="C1876" s="1" t="s">
        <v>2529</v>
      </c>
    </row>
    <row r="1877" spans="1:3" x14ac:dyDescent="0.25">
      <c r="A1877" s="1">
        <f t="shared" si="29"/>
        <v>1877</v>
      </c>
      <c r="B1877" s="1" t="s">
        <v>2530</v>
      </c>
      <c r="C1877" s="1" t="s">
        <v>1028</v>
      </c>
    </row>
    <row r="1878" spans="1:3" x14ac:dyDescent="0.25">
      <c r="A1878" s="1">
        <f t="shared" si="29"/>
        <v>1878</v>
      </c>
      <c r="B1878" s="1" t="s">
        <v>2531</v>
      </c>
      <c r="C1878" s="1" t="s">
        <v>956</v>
      </c>
    </row>
    <row r="1879" spans="1:3" x14ac:dyDescent="0.25">
      <c r="A1879" s="1">
        <f t="shared" si="29"/>
        <v>1879</v>
      </c>
      <c r="B1879" s="1" t="s">
        <v>2532</v>
      </c>
      <c r="C1879" s="1" t="s">
        <v>1691</v>
      </c>
    </row>
    <row r="1880" spans="1:3" x14ac:dyDescent="0.25">
      <c r="A1880" s="1">
        <f t="shared" si="29"/>
        <v>1880</v>
      </c>
      <c r="B1880" s="1" t="s">
        <v>2533</v>
      </c>
      <c r="C1880" s="1" t="s">
        <v>1443</v>
      </c>
    </row>
    <row r="1881" spans="1:3" x14ac:dyDescent="0.25">
      <c r="A1881" s="1">
        <f t="shared" si="29"/>
        <v>1881</v>
      </c>
      <c r="B1881" s="1" t="s">
        <v>1792</v>
      </c>
      <c r="C1881" s="1" t="s">
        <v>952</v>
      </c>
    </row>
    <row r="1882" spans="1:3" x14ac:dyDescent="0.25">
      <c r="A1882" s="1">
        <f t="shared" si="29"/>
        <v>1882</v>
      </c>
      <c r="B1882" s="1" t="s">
        <v>1792</v>
      </c>
      <c r="C1882" s="1" t="s">
        <v>1016</v>
      </c>
    </row>
    <row r="1883" spans="1:3" x14ac:dyDescent="0.25">
      <c r="A1883" s="1">
        <f t="shared" si="29"/>
        <v>1883</v>
      </c>
      <c r="B1883" s="1" t="s">
        <v>1792</v>
      </c>
      <c r="C1883" s="1" t="s">
        <v>949</v>
      </c>
    </row>
    <row r="1884" spans="1:3" x14ac:dyDescent="0.25">
      <c r="A1884" s="1">
        <f t="shared" si="29"/>
        <v>1884</v>
      </c>
      <c r="B1884" s="1" t="s">
        <v>1792</v>
      </c>
      <c r="C1884" s="1" t="s">
        <v>1156</v>
      </c>
    </row>
    <row r="1885" spans="1:3" x14ac:dyDescent="0.25">
      <c r="A1885" s="1">
        <f t="shared" si="29"/>
        <v>1885</v>
      </c>
      <c r="B1885" s="1" t="s">
        <v>1792</v>
      </c>
      <c r="C1885" s="1" t="s">
        <v>1262</v>
      </c>
    </row>
    <row r="1886" spans="1:3" x14ac:dyDescent="0.25">
      <c r="A1886" s="1">
        <f t="shared" si="29"/>
        <v>1886</v>
      </c>
      <c r="B1886" s="1" t="s">
        <v>1792</v>
      </c>
      <c r="C1886" s="1" t="s">
        <v>1010</v>
      </c>
    </row>
    <row r="1887" spans="1:3" x14ac:dyDescent="0.25">
      <c r="A1887" s="1">
        <f t="shared" si="29"/>
        <v>1887</v>
      </c>
      <c r="B1887" s="1" t="s">
        <v>1792</v>
      </c>
      <c r="C1887" s="1" t="s">
        <v>1026</v>
      </c>
    </row>
    <row r="1888" spans="1:3" x14ac:dyDescent="0.25">
      <c r="A1888" s="1">
        <f t="shared" si="29"/>
        <v>1888</v>
      </c>
      <c r="B1888" s="1" t="s">
        <v>1792</v>
      </c>
      <c r="C1888" s="1" t="s">
        <v>2534</v>
      </c>
    </row>
    <row r="1889" spans="1:3" x14ac:dyDescent="0.25">
      <c r="A1889" s="1">
        <f t="shared" si="29"/>
        <v>1889</v>
      </c>
      <c r="B1889" s="1" t="s">
        <v>1792</v>
      </c>
      <c r="C1889" s="1" t="s">
        <v>1715</v>
      </c>
    </row>
    <row r="1890" spans="1:3" x14ac:dyDescent="0.25">
      <c r="A1890" s="1">
        <f t="shared" si="29"/>
        <v>1890</v>
      </c>
      <c r="B1890" s="1" t="s">
        <v>2535</v>
      </c>
      <c r="C1890" s="1" t="s">
        <v>1898</v>
      </c>
    </row>
    <row r="1891" spans="1:3" x14ac:dyDescent="0.25">
      <c r="A1891" s="1">
        <f t="shared" si="29"/>
        <v>1891</v>
      </c>
      <c r="B1891" s="1" t="s">
        <v>2535</v>
      </c>
      <c r="C1891" s="1" t="s">
        <v>2536</v>
      </c>
    </row>
    <row r="1892" spans="1:3" x14ac:dyDescent="0.25">
      <c r="A1892" s="1">
        <f t="shared" si="29"/>
        <v>1892</v>
      </c>
      <c r="B1892" s="1" t="s">
        <v>2535</v>
      </c>
      <c r="C1892" s="1" t="s">
        <v>2537</v>
      </c>
    </row>
    <row r="1893" spans="1:3" x14ac:dyDescent="0.25">
      <c r="A1893" s="1">
        <f t="shared" si="29"/>
        <v>1893</v>
      </c>
      <c r="B1893" s="1" t="s">
        <v>2535</v>
      </c>
      <c r="C1893" s="1" t="s">
        <v>1485</v>
      </c>
    </row>
    <row r="1894" spans="1:3" x14ac:dyDescent="0.25">
      <c r="A1894" s="1">
        <f t="shared" si="29"/>
        <v>1894</v>
      </c>
      <c r="B1894" s="1" t="s">
        <v>2539</v>
      </c>
      <c r="C1894" s="1" t="s">
        <v>2538</v>
      </c>
    </row>
    <row r="1895" spans="1:3" x14ac:dyDescent="0.25">
      <c r="A1895" s="1">
        <f t="shared" si="29"/>
        <v>1895</v>
      </c>
      <c r="B1895" s="1" t="s">
        <v>2540</v>
      </c>
      <c r="C1895" s="1" t="s">
        <v>1426</v>
      </c>
    </row>
    <row r="1896" spans="1:3" x14ac:dyDescent="0.25">
      <c r="A1896" s="1">
        <f t="shared" si="29"/>
        <v>1896</v>
      </c>
      <c r="B1896" s="1" t="s">
        <v>2540</v>
      </c>
      <c r="C1896" s="1" t="s">
        <v>1093</v>
      </c>
    </row>
    <row r="1897" spans="1:3" x14ac:dyDescent="0.25">
      <c r="A1897" s="1">
        <f t="shared" si="29"/>
        <v>1897</v>
      </c>
      <c r="B1897" s="1" t="s">
        <v>2541</v>
      </c>
      <c r="C1897" s="1" t="s">
        <v>960</v>
      </c>
    </row>
    <row r="1898" spans="1:3" x14ac:dyDescent="0.25">
      <c r="A1898" s="1">
        <f t="shared" si="29"/>
        <v>1898</v>
      </c>
      <c r="B1898" s="1" t="s">
        <v>2540</v>
      </c>
      <c r="C1898" s="1" t="s">
        <v>1539</v>
      </c>
    </row>
    <row r="1899" spans="1:3" x14ac:dyDescent="0.25">
      <c r="A1899" s="1">
        <f t="shared" si="29"/>
        <v>1899</v>
      </c>
      <c r="B1899" s="1" t="s">
        <v>2540</v>
      </c>
      <c r="C1899" s="1" t="s">
        <v>1102</v>
      </c>
    </row>
    <row r="1900" spans="1:3" x14ac:dyDescent="0.25">
      <c r="A1900" s="1">
        <f t="shared" si="29"/>
        <v>1900</v>
      </c>
      <c r="B1900" s="1" t="s">
        <v>2540</v>
      </c>
      <c r="C1900" s="1" t="s">
        <v>1102</v>
      </c>
    </row>
    <row r="1901" spans="1:3" x14ac:dyDescent="0.25">
      <c r="A1901" s="1">
        <f t="shared" si="29"/>
        <v>1901</v>
      </c>
      <c r="B1901" s="1" t="s">
        <v>2540</v>
      </c>
      <c r="C1901" s="1" t="s">
        <v>942</v>
      </c>
    </row>
    <row r="1902" spans="1:3" x14ac:dyDescent="0.25">
      <c r="A1902" s="1">
        <f t="shared" si="29"/>
        <v>1902</v>
      </c>
      <c r="B1902" s="1" t="s">
        <v>2068</v>
      </c>
      <c r="C1902" s="1" t="s">
        <v>2542</v>
      </c>
    </row>
    <row r="1903" spans="1:3" x14ac:dyDescent="0.25">
      <c r="A1903" s="1">
        <f t="shared" si="29"/>
        <v>1903</v>
      </c>
      <c r="B1903" s="1" t="s">
        <v>2543</v>
      </c>
      <c r="C1903" s="1" t="s">
        <v>1204</v>
      </c>
    </row>
    <row r="1904" spans="1:3" x14ac:dyDescent="0.25">
      <c r="A1904" s="1">
        <f t="shared" si="29"/>
        <v>1904</v>
      </c>
      <c r="B1904" s="1" t="s">
        <v>2544</v>
      </c>
      <c r="C1904" s="1" t="s">
        <v>1443</v>
      </c>
    </row>
    <row r="1905" spans="1:3" x14ac:dyDescent="0.25">
      <c r="A1905" s="1">
        <f t="shared" si="29"/>
        <v>1905</v>
      </c>
      <c r="B1905" s="1" t="s">
        <v>2546</v>
      </c>
      <c r="C1905" s="1" t="s">
        <v>2545</v>
      </c>
    </row>
    <row r="1906" spans="1:3" x14ac:dyDescent="0.25">
      <c r="A1906" s="1">
        <f t="shared" si="29"/>
        <v>1906</v>
      </c>
      <c r="B1906" s="1" t="s">
        <v>2547</v>
      </c>
      <c r="C1906" s="1" t="s">
        <v>935</v>
      </c>
    </row>
    <row r="1907" spans="1:3" x14ac:dyDescent="0.25">
      <c r="A1907" s="1">
        <f t="shared" si="29"/>
        <v>1907</v>
      </c>
      <c r="B1907" s="1" t="s">
        <v>2549</v>
      </c>
      <c r="C1907" s="1" t="s">
        <v>2548</v>
      </c>
    </row>
    <row r="1908" spans="1:3" x14ac:dyDescent="0.25">
      <c r="A1908" s="1">
        <f t="shared" si="29"/>
        <v>1908</v>
      </c>
      <c r="B1908" s="1" t="s">
        <v>2550</v>
      </c>
      <c r="C1908" s="1" t="s">
        <v>1102</v>
      </c>
    </row>
    <row r="1909" spans="1:3" x14ac:dyDescent="0.25">
      <c r="A1909" s="1">
        <f t="shared" si="29"/>
        <v>1909</v>
      </c>
      <c r="B1909" s="1" t="s">
        <v>2551</v>
      </c>
      <c r="C1909" s="1" t="s">
        <v>928</v>
      </c>
    </row>
    <row r="1910" spans="1:3" x14ac:dyDescent="0.25">
      <c r="A1910" s="1">
        <f t="shared" si="29"/>
        <v>1910</v>
      </c>
      <c r="B1910" s="1" t="s">
        <v>2553</v>
      </c>
      <c r="C1910" s="1" t="s">
        <v>2552</v>
      </c>
    </row>
    <row r="1911" spans="1:3" x14ac:dyDescent="0.25">
      <c r="A1911" s="1">
        <f t="shared" si="29"/>
        <v>1911</v>
      </c>
      <c r="B1911" s="1" t="s">
        <v>2225</v>
      </c>
      <c r="C1911" s="1" t="s">
        <v>1951</v>
      </c>
    </row>
    <row r="1912" spans="1:3" x14ac:dyDescent="0.25">
      <c r="A1912" s="1">
        <f t="shared" si="29"/>
        <v>1912</v>
      </c>
      <c r="B1912" s="1" t="s">
        <v>2554</v>
      </c>
      <c r="C1912" s="1" t="s">
        <v>923</v>
      </c>
    </row>
    <row r="1913" spans="1:3" x14ac:dyDescent="0.25">
      <c r="A1913" s="1">
        <f t="shared" si="29"/>
        <v>1913</v>
      </c>
      <c r="B1913" s="1" t="s">
        <v>2555</v>
      </c>
      <c r="C1913" s="1" t="s">
        <v>952</v>
      </c>
    </row>
    <row r="1914" spans="1:3" x14ac:dyDescent="0.25">
      <c r="A1914" s="1">
        <f t="shared" si="29"/>
        <v>1914</v>
      </c>
      <c r="B1914" s="1" t="s">
        <v>2555</v>
      </c>
      <c r="C1914" s="1" t="s">
        <v>1848</v>
      </c>
    </row>
    <row r="1915" spans="1:3" x14ac:dyDescent="0.25">
      <c r="A1915" s="1">
        <f t="shared" si="29"/>
        <v>1915</v>
      </c>
      <c r="B1915" s="1" t="s">
        <v>2555</v>
      </c>
      <c r="C1915" s="1" t="s">
        <v>1183</v>
      </c>
    </row>
    <row r="1916" spans="1:3" x14ac:dyDescent="0.25">
      <c r="A1916" s="1">
        <f t="shared" si="29"/>
        <v>1916</v>
      </c>
      <c r="B1916" s="1" t="s">
        <v>2555</v>
      </c>
      <c r="C1916" s="1" t="s">
        <v>1320</v>
      </c>
    </row>
    <row r="1917" spans="1:3" x14ac:dyDescent="0.25">
      <c r="A1917" s="1">
        <f t="shared" si="29"/>
        <v>1917</v>
      </c>
      <c r="B1917" s="1" t="s">
        <v>2555</v>
      </c>
      <c r="C1917" s="1" t="s">
        <v>1184</v>
      </c>
    </row>
    <row r="1918" spans="1:3" x14ac:dyDescent="0.25">
      <c r="A1918" s="1">
        <f t="shared" si="29"/>
        <v>1918</v>
      </c>
      <c r="B1918" s="1" t="s">
        <v>2555</v>
      </c>
      <c r="C1918" s="1" t="s">
        <v>1333</v>
      </c>
    </row>
    <row r="1919" spans="1:3" x14ac:dyDescent="0.25">
      <c r="A1919" s="1">
        <f t="shared" si="29"/>
        <v>1919</v>
      </c>
      <c r="B1919" s="1" t="s">
        <v>2555</v>
      </c>
      <c r="C1919" s="1" t="s">
        <v>1129</v>
      </c>
    </row>
    <row r="1920" spans="1:3" x14ac:dyDescent="0.25">
      <c r="A1920" s="1">
        <f t="shared" si="29"/>
        <v>1920</v>
      </c>
      <c r="B1920" s="1" t="s">
        <v>2556</v>
      </c>
      <c r="C1920" s="1" t="s">
        <v>944</v>
      </c>
    </row>
    <row r="1921" spans="1:3" x14ac:dyDescent="0.25">
      <c r="A1921" s="1">
        <f t="shared" si="29"/>
        <v>1921</v>
      </c>
      <c r="B1921" s="1" t="s">
        <v>2557</v>
      </c>
      <c r="C1921" s="1" t="s">
        <v>947</v>
      </c>
    </row>
    <row r="1922" spans="1:3" x14ac:dyDescent="0.25">
      <c r="A1922" s="1">
        <f t="shared" si="29"/>
        <v>1922</v>
      </c>
      <c r="B1922" s="1" t="s">
        <v>2557</v>
      </c>
      <c r="C1922" s="1" t="s">
        <v>1406</v>
      </c>
    </row>
    <row r="1923" spans="1:3" x14ac:dyDescent="0.25">
      <c r="A1923" s="1">
        <f t="shared" ref="A1923:A1986" si="30">A1922+1</f>
        <v>1923</v>
      </c>
      <c r="B1923" s="1" t="s">
        <v>2557</v>
      </c>
      <c r="C1923" s="1" t="s">
        <v>932</v>
      </c>
    </row>
    <row r="1924" spans="1:3" x14ac:dyDescent="0.25">
      <c r="A1924" s="1">
        <f t="shared" si="30"/>
        <v>1924</v>
      </c>
      <c r="B1924" s="1" t="s">
        <v>2557</v>
      </c>
      <c r="C1924" s="1" t="s">
        <v>952</v>
      </c>
    </row>
    <row r="1925" spans="1:3" x14ac:dyDescent="0.25">
      <c r="A1925" s="1">
        <f t="shared" si="30"/>
        <v>1925</v>
      </c>
      <c r="B1925" s="1" t="s">
        <v>2557</v>
      </c>
      <c r="C1925" s="1" t="s">
        <v>972</v>
      </c>
    </row>
    <row r="1926" spans="1:3" x14ac:dyDescent="0.25">
      <c r="A1926" s="1">
        <f t="shared" si="30"/>
        <v>1926</v>
      </c>
      <c r="B1926" s="1" t="s">
        <v>2557</v>
      </c>
      <c r="C1926" s="1" t="s">
        <v>2558</v>
      </c>
    </row>
    <row r="1927" spans="1:3" x14ac:dyDescent="0.25">
      <c r="A1927" s="1">
        <f t="shared" si="30"/>
        <v>1927</v>
      </c>
      <c r="B1927" s="1" t="s">
        <v>2557</v>
      </c>
      <c r="C1927" s="1" t="s">
        <v>939</v>
      </c>
    </row>
    <row r="1928" spans="1:3" x14ac:dyDescent="0.25">
      <c r="A1928" s="1">
        <f t="shared" si="30"/>
        <v>1928</v>
      </c>
      <c r="B1928" s="1" t="s">
        <v>2557</v>
      </c>
      <c r="C1928" s="1" t="s">
        <v>967</v>
      </c>
    </row>
    <row r="1929" spans="1:3" x14ac:dyDescent="0.25">
      <c r="A1929" s="1">
        <f t="shared" si="30"/>
        <v>1929</v>
      </c>
      <c r="B1929" s="1" t="s">
        <v>2557</v>
      </c>
      <c r="C1929" s="1" t="s">
        <v>967</v>
      </c>
    </row>
    <row r="1930" spans="1:3" x14ac:dyDescent="0.25">
      <c r="A1930" s="1">
        <f t="shared" si="30"/>
        <v>1930</v>
      </c>
      <c r="B1930" s="1" t="s">
        <v>2557</v>
      </c>
      <c r="C1930" s="1" t="s">
        <v>1021</v>
      </c>
    </row>
    <row r="1931" spans="1:3" x14ac:dyDescent="0.25">
      <c r="A1931" s="1">
        <f t="shared" si="30"/>
        <v>1931</v>
      </c>
      <c r="B1931" s="1" t="s">
        <v>2557</v>
      </c>
      <c r="C1931" s="1" t="s">
        <v>1158</v>
      </c>
    </row>
    <row r="1932" spans="1:3" x14ac:dyDescent="0.25">
      <c r="A1932" s="1">
        <f t="shared" si="30"/>
        <v>1932</v>
      </c>
      <c r="B1932" s="1" t="s">
        <v>2557</v>
      </c>
      <c r="C1932" s="1" t="s">
        <v>1102</v>
      </c>
    </row>
    <row r="1933" spans="1:3" x14ac:dyDescent="0.25">
      <c r="A1933" s="1">
        <f t="shared" si="30"/>
        <v>1933</v>
      </c>
      <c r="B1933" s="1" t="s">
        <v>2557</v>
      </c>
      <c r="C1933" s="1" t="s">
        <v>2559</v>
      </c>
    </row>
    <row r="1934" spans="1:3" x14ac:dyDescent="0.25">
      <c r="A1934" s="1">
        <f t="shared" si="30"/>
        <v>1934</v>
      </c>
      <c r="B1934" s="1" t="s">
        <v>2557</v>
      </c>
      <c r="C1934" s="1" t="s">
        <v>2560</v>
      </c>
    </row>
    <row r="1935" spans="1:3" x14ac:dyDescent="0.25">
      <c r="A1935" s="1">
        <f t="shared" si="30"/>
        <v>1935</v>
      </c>
      <c r="B1935" s="1" t="s">
        <v>2557</v>
      </c>
      <c r="C1935" s="1" t="s">
        <v>997</v>
      </c>
    </row>
    <row r="1936" spans="1:3" x14ac:dyDescent="0.25">
      <c r="A1936" s="1">
        <f t="shared" si="30"/>
        <v>1936</v>
      </c>
      <c r="B1936" s="1" t="s">
        <v>2557</v>
      </c>
      <c r="C1936" s="1" t="s">
        <v>2561</v>
      </c>
    </row>
    <row r="1937" spans="1:3" x14ac:dyDescent="0.25">
      <c r="A1937" s="1">
        <f t="shared" si="30"/>
        <v>1937</v>
      </c>
      <c r="B1937" s="1" t="s">
        <v>2557</v>
      </c>
      <c r="C1937" s="1" t="s">
        <v>1634</v>
      </c>
    </row>
    <row r="1938" spans="1:3" x14ac:dyDescent="0.25">
      <c r="A1938" s="1">
        <f t="shared" si="30"/>
        <v>1938</v>
      </c>
      <c r="B1938" s="1" t="s">
        <v>2557</v>
      </c>
      <c r="C1938" s="1" t="s">
        <v>1033</v>
      </c>
    </row>
    <row r="1939" spans="1:3" x14ac:dyDescent="0.25">
      <c r="A1939" s="1">
        <f t="shared" si="30"/>
        <v>1939</v>
      </c>
      <c r="B1939" s="1" t="s">
        <v>2557</v>
      </c>
      <c r="C1939" s="1" t="s">
        <v>1147</v>
      </c>
    </row>
    <row r="1940" spans="1:3" x14ac:dyDescent="0.25">
      <c r="A1940" s="1">
        <f t="shared" si="30"/>
        <v>1940</v>
      </c>
      <c r="B1940" s="1" t="s">
        <v>2557</v>
      </c>
      <c r="C1940" s="1" t="s">
        <v>2562</v>
      </c>
    </row>
    <row r="1941" spans="1:3" x14ac:dyDescent="0.25">
      <c r="A1941" s="1">
        <f t="shared" si="30"/>
        <v>1941</v>
      </c>
      <c r="B1941" s="1" t="s">
        <v>2557</v>
      </c>
      <c r="C1941" s="1" t="s">
        <v>989</v>
      </c>
    </row>
    <row r="1942" spans="1:3" x14ac:dyDescent="0.25">
      <c r="A1942" s="1">
        <f t="shared" si="30"/>
        <v>1942</v>
      </c>
      <c r="B1942" s="1" t="s">
        <v>2563</v>
      </c>
      <c r="C1942" s="1" t="s">
        <v>1951</v>
      </c>
    </row>
    <row r="1943" spans="1:3" x14ac:dyDescent="0.25">
      <c r="A1943" s="1">
        <f t="shared" si="30"/>
        <v>1943</v>
      </c>
      <c r="B1943" s="1" t="s">
        <v>2563</v>
      </c>
      <c r="C1943" s="1" t="s">
        <v>967</v>
      </c>
    </row>
    <row r="1944" spans="1:3" x14ac:dyDescent="0.25">
      <c r="A1944" s="1">
        <f t="shared" si="30"/>
        <v>1944</v>
      </c>
      <c r="B1944" s="1" t="s">
        <v>2563</v>
      </c>
      <c r="C1944" s="1" t="s">
        <v>974</v>
      </c>
    </row>
    <row r="1945" spans="1:3" x14ac:dyDescent="0.25">
      <c r="A1945" s="1">
        <f t="shared" si="30"/>
        <v>1945</v>
      </c>
      <c r="B1945" s="1" t="s">
        <v>2563</v>
      </c>
      <c r="C1945" s="1" t="s">
        <v>1036</v>
      </c>
    </row>
    <row r="1946" spans="1:3" x14ac:dyDescent="0.25">
      <c r="A1946" s="1">
        <f t="shared" si="30"/>
        <v>1946</v>
      </c>
      <c r="B1946" s="1" t="s">
        <v>1317</v>
      </c>
      <c r="C1946" s="1" t="s">
        <v>2564</v>
      </c>
    </row>
    <row r="1947" spans="1:3" x14ac:dyDescent="0.25">
      <c r="A1947" s="1">
        <f t="shared" si="30"/>
        <v>1947</v>
      </c>
      <c r="B1947" s="1" t="s">
        <v>1317</v>
      </c>
      <c r="C1947" s="1" t="s">
        <v>952</v>
      </c>
    </row>
    <row r="1948" spans="1:3" x14ac:dyDescent="0.25">
      <c r="A1948" s="1">
        <f t="shared" si="30"/>
        <v>1948</v>
      </c>
      <c r="B1948" s="1" t="s">
        <v>1317</v>
      </c>
      <c r="C1948" s="1" t="s">
        <v>1016</v>
      </c>
    </row>
    <row r="1949" spans="1:3" x14ac:dyDescent="0.25">
      <c r="A1949" s="1">
        <f t="shared" si="30"/>
        <v>1949</v>
      </c>
      <c r="B1949" s="1" t="s">
        <v>1317</v>
      </c>
      <c r="C1949" s="1" t="s">
        <v>1174</v>
      </c>
    </row>
    <row r="1950" spans="1:3" x14ac:dyDescent="0.25">
      <c r="A1950" s="1">
        <f t="shared" si="30"/>
        <v>1950</v>
      </c>
      <c r="B1950" s="1" t="s">
        <v>1317</v>
      </c>
      <c r="C1950" s="1" t="s">
        <v>958</v>
      </c>
    </row>
    <row r="1951" spans="1:3" x14ac:dyDescent="0.25">
      <c r="A1951" s="1">
        <f t="shared" si="30"/>
        <v>1951</v>
      </c>
      <c r="B1951" s="1" t="s">
        <v>1317</v>
      </c>
      <c r="C1951" s="1" t="s">
        <v>1020</v>
      </c>
    </row>
    <row r="1952" spans="1:3" x14ac:dyDescent="0.25">
      <c r="A1952" s="1">
        <f t="shared" si="30"/>
        <v>1952</v>
      </c>
      <c r="B1952" s="1" t="s">
        <v>1317</v>
      </c>
      <c r="C1952" s="1" t="s">
        <v>942</v>
      </c>
    </row>
    <row r="1953" spans="1:3" x14ac:dyDescent="0.25">
      <c r="A1953" s="1">
        <f t="shared" si="30"/>
        <v>1953</v>
      </c>
      <c r="B1953" s="1" t="s">
        <v>1317</v>
      </c>
      <c r="C1953" s="1" t="s">
        <v>1611</v>
      </c>
    </row>
    <row r="1954" spans="1:3" x14ac:dyDescent="0.25">
      <c r="A1954" s="1">
        <f t="shared" si="30"/>
        <v>1954</v>
      </c>
      <c r="B1954" s="1" t="s">
        <v>1317</v>
      </c>
      <c r="C1954" s="1" t="s">
        <v>1519</v>
      </c>
    </row>
    <row r="1955" spans="1:3" x14ac:dyDescent="0.25">
      <c r="A1955" s="1">
        <f t="shared" si="30"/>
        <v>1955</v>
      </c>
      <c r="B1955" s="1" t="s">
        <v>1317</v>
      </c>
      <c r="C1955" s="1" t="s">
        <v>1633</v>
      </c>
    </row>
    <row r="1956" spans="1:3" x14ac:dyDescent="0.25">
      <c r="A1956" s="1">
        <f t="shared" si="30"/>
        <v>1956</v>
      </c>
      <c r="B1956" s="1" t="s">
        <v>1317</v>
      </c>
      <c r="C1956" s="1" t="s">
        <v>1055</v>
      </c>
    </row>
    <row r="1957" spans="1:3" x14ac:dyDescent="0.25">
      <c r="A1957" s="1">
        <f t="shared" si="30"/>
        <v>1957</v>
      </c>
      <c r="B1957" s="1" t="s">
        <v>2565</v>
      </c>
      <c r="C1957" s="1" t="s">
        <v>972</v>
      </c>
    </row>
    <row r="1958" spans="1:3" x14ac:dyDescent="0.25">
      <c r="A1958" s="1">
        <f t="shared" si="30"/>
        <v>1958</v>
      </c>
      <c r="B1958" s="1" t="s">
        <v>2567</v>
      </c>
      <c r="C1958" s="1" t="s">
        <v>2566</v>
      </c>
    </row>
    <row r="1959" spans="1:3" x14ac:dyDescent="0.25">
      <c r="A1959" s="1">
        <f t="shared" si="30"/>
        <v>1959</v>
      </c>
      <c r="B1959" s="1" t="s">
        <v>2568</v>
      </c>
      <c r="C1959" s="1" t="s">
        <v>1019</v>
      </c>
    </row>
    <row r="1960" spans="1:3" x14ac:dyDescent="0.25">
      <c r="A1960" s="1">
        <f t="shared" si="30"/>
        <v>1960</v>
      </c>
      <c r="B1960" s="1" t="s">
        <v>2569</v>
      </c>
      <c r="C1960" s="1" t="s">
        <v>940</v>
      </c>
    </row>
    <row r="1961" spans="1:3" x14ac:dyDescent="0.25">
      <c r="A1961" s="1">
        <f t="shared" si="30"/>
        <v>1961</v>
      </c>
      <c r="B1961" s="1" t="s">
        <v>2571</v>
      </c>
      <c r="C1961" s="1" t="s">
        <v>2570</v>
      </c>
    </row>
    <row r="1962" spans="1:3" x14ac:dyDescent="0.25">
      <c r="A1962" s="1">
        <f t="shared" si="30"/>
        <v>1962</v>
      </c>
      <c r="B1962" s="1" t="s">
        <v>2572</v>
      </c>
      <c r="C1962" s="1" t="s">
        <v>1058</v>
      </c>
    </row>
    <row r="1963" spans="1:3" x14ac:dyDescent="0.25">
      <c r="A1963" s="1">
        <f t="shared" si="30"/>
        <v>1963</v>
      </c>
      <c r="B1963" s="1" t="s">
        <v>2571</v>
      </c>
      <c r="C1963" s="1" t="s">
        <v>939</v>
      </c>
    </row>
    <row r="1964" spans="1:3" x14ac:dyDescent="0.25">
      <c r="A1964" s="1">
        <f t="shared" si="30"/>
        <v>1964</v>
      </c>
      <c r="B1964" s="1" t="s">
        <v>2573</v>
      </c>
      <c r="C1964" s="1" t="s">
        <v>947</v>
      </c>
    </row>
    <row r="1965" spans="1:3" x14ac:dyDescent="0.25">
      <c r="A1965" s="1">
        <f t="shared" si="30"/>
        <v>1965</v>
      </c>
      <c r="B1965" s="1" t="s">
        <v>2575</v>
      </c>
      <c r="C1965" s="1" t="s">
        <v>2574</v>
      </c>
    </row>
    <row r="1966" spans="1:3" x14ac:dyDescent="0.25">
      <c r="A1966" s="1">
        <f t="shared" si="30"/>
        <v>1966</v>
      </c>
      <c r="B1966" s="1" t="s">
        <v>2576</v>
      </c>
      <c r="C1966" s="1" t="s">
        <v>1211</v>
      </c>
    </row>
    <row r="1967" spans="1:3" x14ac:dyDescent="0.25">
      <c r="A1967" s="1">
        <f t="shared" si="30"/>
        <v>1967</v>
      </c>
      <c r="B1967" s="1" t="s">
        <v>2577</v>
      </c>
      <c r="C1967" s="1" t="s">
        <v>947</v>
      </c>
    </row>
    <row r="1968" spans="1:3" x14ac:dyDescent="0.25">
      <c r="A1968" s="1">
        <f t="shared" si="30"/>
        <v>1968</v>
      </c>
      <c r="B1968" s="1" t="s">
        <v>2578</v>
      </c>
      <c r="C1968" s="1" t="s">
        <v>1609</v>
      </c>
    </row>
    <row r="1969" spans="1:3" x14ac:dyDescent="0.25">
      <c r="A1969" s="1">
        <f t="shared" si="30"/>
        <v>1969</v>
      </c>
      <c r="B1969" s="1" t="s">
        <v>2578</v>
      </c>
      <c r="C1969" s="1" t="s">
        <v>1363</v>
      </c>
    </row>
    <row r="1970" spans="1:3" x14ac:dyDescent="0.25">
      <c r="A1970" s="1">
        <f t="shared" si="30"/>
        <v>1970</v>
      </c>
      <c r="B1970" s="1" t="s">
        <v>2579</v>
      </c>
      <c r="C1970" s="1" t="s">
        <v>1889</v>
      </c>
    </row>
    <row r="1971" spans="1:3" x14ac:dyDescent="0.25">
      <c r="A1971" s="1">
        <f t="shared" si="30"/>
        <v>1971</v>
      </c>
      <c r="B1971" s="1" t="s">
        <v>2578</v>
      </c>
      <c r="C1971" s="1" t="s">
        <v>1947</v>
      </c>
    </row>
    <row r="1972" spans="1:3" x14ac:dyDescent="0.25">
      <c r="A1972" s="1">
        <f t="shared" si="30"/>
        <v>1972</v>
      </c>
      <c r="B1972" s="1" t="s">
        <v>2580</v>
      </c>
      <c r="C1972" s="1" t="s">
        <v>952</v>
      </c>
    </row>
    <row r="1973" spans="1:3" x14ac:dyDescent="0.25">
      <c r="A1973" s="1">
        <f t="shared" si="30"/>
        <v>1973</v>
      </c>
      <c r="B1973" s="1" t="s">
        <v>1182</v>
      </c>
      <c r="C1973" s="1" t="s">
        <v>2581</v>
      </c>
    </row>
    <row r="1974" spans="1:3" x14ac:dyDescent="0.25">
      <c r="A1974" s="1">
        <f t="shared" si="30"/>
        <v>1974</v>
      </c>
      <c r="B1974" s="1" t="s">
        <v>2582</v>
      </c>
      <c r="C1974" s="1" t="s">
        <v>1541</v>
      </c>
    </row>
    <row r="1975" spans="1:3" x14ac:dyDescent="0.25">
      <c r="A1975" s="1">
        <f t="shared" si="30"/>
        <v>1975</v>
      </c>
      <c r="B1975" s="1" t="s">
        <v>2580</v>
      </c>
      <c r="C1975" s="1" t="s">
        <v>930</v>
      </c>
    </row>
    <row r="1976" spans="1:3" x14ac:dyDescent="0.25">
      <c r="A1976" s="1">
        <f t="shared" si="30"/>
        <v>1976</v>
      </c>
      <c r="B1976" s="1" t="s">
        <v>2580</v>
      </c>
      <c r="C1976" s="1" t="s">
        <v>2559</v>
      </c>
    </row>
    <row r="1977" spans="1:3" x14ac:dyDescent="0.25">
      <c r="A1977" s="1">
        <f t="shared" si="30"/>
        <v>1977</v>
      </c>
      <c r="B1977" s="1" t="s">
        <v>2583</v>
      </c>
      <c r="C1977" s="1" t="s">
        <v>997</v>
      </c>
    </row>
    <row r="1978" spans="1:3" x14ac:dyDescent="0.25">
      <c r="A1978" s="1">
        <f t="shared" si="30"/>
        <v>1978</v>
      </c>
      <c r="B1978" s="1" t="s">
        <v>2584</v>
      </c>
      <c r="C1978" s="1" t="s">
        <v>1201</v>
      </c>
    </row>
    <row r="1979" spans="1:3" x14ac:dyDescent="0.25">
      <c r="A1979" s="1">
        <f t="shared" si="30"/>
        <v>1979</v>
      </c>
      <c r="B1979" s="1" t="s">
        <v>2585</v>
      </c>
      <c r="C1979" s="1" t="s">
        <v>1027</v>
      </c>
    </row>
    <row r="1980" spans="1:3" x14ac:dyDescent="0.25">
      <c r="A1980" s="1">
        <f t="shared" si="30"/>
        <v>1980</v>
      </c>
      <c r="B1980" s="1" t="s">
        <v>2587</v>
      </c>
      <c r="C1980" s="1" t="s">
        <v>2586</v>
      </c>
    </row>
    <row r="1981" spans="1:3" x14ac:dyDescent="0.25">
      <c r="A1981" s="1">
        <f t="shared" si="30"/>
        <v>1981</v>
      </c>
      <c r="B1981" s="1" t="s">
        <v>2589</v>
      </c>
      <c r="C1981" s="1" t="s">
        <v>2588</v>
      </c>
    </row>
    <row r="1982" spans="1:3" x14ac:dyDescent="0.25">
      <c r="A1982" s="1">
        <f t="shared" si="30"/>
        <v>1982</v>
      </c>
      <c r="B1982" s="1" t="s">
        <v>2590</v>
      </c>
      <c r="C1982" s="1" t="s">
        <v>941</v>
      </c>
    </row>
    <row r="1983" spans="1:3" x14ac:dyDescent="0.25">
      <c r="A1983" s="1">
        <f t="shared" si="30"/>
        <v>1983</v>
      </c>
      <c r="B1983" s="1" t="s">
        <v>2592</v>
      </c>
      <c r="C1983" s="1" t="s">
        <v>2591</v>
      </c>
    </row>
    <row r="1984" spans="1:3" x14ac:dyDescent="0.25">
      <c r="A1984" s="1">
        <f t="shared" si="30"/>
        <v>1984</v>
      </c>
      <c r="B1984" s="1" t="s">
        <v>2593</v>
      </c>
      <c r="C1984" s="1" t="s">
        <v>958</v>
      </c>
    </row>
    <row r="1985" spans="1:3" x14ac:dyDescent="0.25">
      <c r="A1985" s="1">
        <f t="shared" si="30"/>
        <v>1985</v>
      </c>
      <c r="B1985" s="1" t="s">
        <v>2593</v>
      </c>
      <c r="C1985" s="1" t="s">
        <v>941</v>
      </c>
    </row>
    <row r="1986" spans="1:3" x14ac:dyDescent="0.25">
      <c r="A1986" s="1">
        <f t="shared" si="30"/>
        <v>1986</v>
      </c>
      <c r="B1986" s="1" t="s">
        <v>1285</v>
      </c>
      <c r="C1986" s="1" t="s">
        <v>2542</v>
      </c>
    </row>
    <row r="1987" spans="1:3" x14ac:dyDescent="0.25">
      <c r="A1987" s="1">
        <f t="shared" ref="A1987:A2050" si="31">A1986+1</f>
        <v>1987</v>
      </c>
      <c r="B1987" s="1" t="s">
        <v>2593</v>
      </c>
      <c r="C1987" s="1" t="s">
        <v>2594</v>
      </c>
    </row>
    <row r="1988" spans="1:3" x14ac:dyDescent="0.25">
      <c r="A1988" s="1">
        <f t="shared" si="31"/>
        <v>1988</v>
      </c>
      <c r="B1988" s="1" t="s">
        <v>2593</v>
      </c>
      <c r="C1988" s="1" t="s">
        <v>1519</v>
      </c>
    </row>
    <row r="1989" spans="1:3" x14ac:dyDescent="0.25">
      <c r="A1989" s="1">
        <f t="shared" si="31"/>
        <v>1989</v>
      </c>
      <c r="B1989" s="1" t="s">
        <v>2595</v>
      </c>
      <c r="C1989" s="1" t="s">
        <v>1353</v>
      </c>
    </row>
    <row r="1990" spans="1:3" x14ac:dyDescent="0.25">
      <c r="A1990" s="1">
        <f t="shared" si="31"/>
        <v>1990</v>
      </c>
      <c r="B1990" s="1" t="s">
        <v>2597</v>
      </c>
      <c r="C1990" s="1" t="s">
        <v>2596</v>
      </c>
    </row>
    <row r="1991" spans="1:3" x14ac:dyDescent="0.25">
      <c r="A1991" s="1">
        <f t="shared" si="31"/>
        <v>1991</v>
      </c>
      <c r="B1991" s="1" t="s">
        <v>2598</v>
      </c>
      <c r="C1991" s="1" t="s">
        <v>2591</v>
      </c>
    </row>
    <row r="1992" spans="1:3" x14ac:dyDescent="0.25">
      <c r="A1992" s="1">
        <f t="shared" si="31"/>
        <v>1992</v>
      </c>
      <c r="B1992" s="1" t="s">
        <v>2599</v>
      </c>
      <c r="C1992" s="1" t="s">
        <v>1026</v>
      </c>
    </row>
    <row r="1993" spans="1:3" x14ac:dyDescent="0.25">
      <c r="A1993" s="1">
        <f t="shared" si="31"/>
        <v>1993</v>
      </c>
      <c r="B1993" s="1" t="s">
        <v>2598</v>
      </c>
      <c r="C1993" s="1" t="s">
        <v>1947</v>
      </c>
    </row>
    <row r="1994" spans="1:3" x14ac:dyDescent="0.25">
      <c r="A1994" s="1">
        <f t="shared" si="31"/>
        <v>1994</v>
      </c>
      <c r="B1994" s="1" t="s">
        <v>2600</v>
      </c>
      <c r="C1994" s="1" t="s">
        <v>1033</v>
      </c>
    </row>
    <row r="1995" spans="1:3" x14ac:dyDescent="0.25">
      <c r="A1995" s="1">
        <f t="shared" si="31"/>
        <v>1995</v>
      </c>
      <c r="B1995" s="1" t="s">
        <v>2601</v>
      </c>
      <c r="C1995" s="1" t="s">
        <v>974</v>
      </c>
    </row>
    <row r="1996" spans="1:3" x14ac:dyDescent="0.25">
      <c r="A1996" s="1">
        <f t="shared" si="31"/>
        <v>1996</v>
      </c>
      <c r="B1996" s="1" t="s">
        <v>2602</v>
      </c>
      <c r="C1996" s="1" t="s">
        <v>939</v>
      </c>
    </row>
    <row r="1997" spans="1:3" x14ac:dyDescent="0.25">
      <c r="A1997" s="1">
        <f t="shared" si="31"/>
        <v>1997</v>
      </c>
      <c r="B1997" s="1" t="s">
        <v>2603</v>
      </c>
      <c r="C1997" s="1" t="s">
        <v>1757</v>
      </c>
    </row>
    <row r="1998" spans="1:3" x14ac:dyDescent="0.25">
      <c r="A1998" s="1">
        <f t="shared" si="31"/>
        <v>1998</v>
      </c>
      <c r="B1998" s="1" t="s">
        <v>2604</v>
      </c>
      <c r="C1998" s="1" t="s">
        <v>928</v>
      </c>
    </row>
    <row r="1999" spans="1:3" x14ac:dyDescent="0.25">
      <c r="A1999" s="1">
        <f t="shared" si="31"/>
        <v>1999</v>
      </c>
      <c r="B1999" s="1" t="s">
        <v>2604</v>
      </c>
      <c r="C1999" s="1" t="s">
        <v>1033</v>
      </c>
    </row>
    <row r="2000" spans="1:3" x14ac:dyDescent="0.25">
      <c r="A2000" s="1">
        <f t="shared" si="31"/>
        <v>2000</v>
      </c>
      <c r="B2000" s="1" t="s">
        <v>2604</v>
      </c>
      <c r="C2000" s="1" t="s">
        <v>1033</v>
      </c>
    </row>
    <row r="2001" spans="1:3" x14ac:dyDescent="0.25">
      <c r="A2001" s="1">
        <f t="shared" si="31"/>
        <v>2001</v>
      </c>
      <c r="B2001" s="1" t="s">
        <v>2604</v>
      </c>
      <c r="C2001" s="1" t="s">
        <v>1055</v>
      </c>
    </row>
    <row r="2002" spans="1:3" x14ac:dyDescent="0.25">
      <c r="A2002" s="1">
        <f t="shared" si="31"/>
        <v>2002</v>
      </c>
      <c r="B2002" s="1" t="s">
        <v>2605</v>
      </c>
      <c r="C2002" s="1" t="s">
        <v>1397</v>
      </c>
    </row>
    <row r="2003" spans="1:3" x14ac:dyDescent="0.25">
      <c r="A2003" s="1">
        <f t="shared" si="31"/>
        <v>2003</v>
      </c>
      <c r="B2003" s="1" t="s">
        <v>2607</v>
      </c>
      <c r="C2003" s="1" t="s">
        <v>2606</v>
      </c>
    </row>
    <row r="2004" spans="1:3" x14ac:dyDescent="0.25">
      <c r="A2004" s="1">
        <f t="shared" si="31"/>
        <v>2004</v>
      </c>
      <c r="B2004" s="1" t="s">
        <v>2608</v>
      </c>
      <c r="C2004" s="1" t="s">
        <v>952</v>
      </c>
    </row>
    <row r="2005" spans="1:3" x14ac:dyDescent="0.25">
      <c r="A2005" s="1">
        <f t="shared" si="31"/>
        <v>2005</v>
      </c>
      <c r="B2005" s="1" t="s">
        <v>2608</v>
      </c>
      <c r="C2005" s="1" t="s">
        <v>1017</v>
      </c>
    </row>
    <row r="2006" spans="1:3" x14ac:dyDescent="0.25">
      <c r="A2006" s="1">
        <f t="shared" si="31"/>
        <v>2006</v>
      </c>
      <c r="B2006" s="1" t="s">
        <v>2609</v>
      </c>
      <c r="C2006" s="1" t="s">
        <v>2153</v>
      </c>
    </row>
    <row r="2007" spans="1:3" x14ac:dyDescent="0.25">
      <c r="A2007" s="1">
        <f t="shared" si="31"/>
        <v>2007</v>
      </c>
      <c r="B2007" s="1" t="s">
        <v>2610</v>
      </c>
      <c r="C2007" s="1" t="s">
        <v>1321</v>
      </c>
    </row>
    <row r="2008" spans="1:3" x14ac:dyDescent="0.25">
      <c r="A2008" s="1">
        <f t="shared" si="31"/>
        <v>2008</v>
      </c>
      <c r="B2008" s="1" t="s">
        <v>2612</v>
      </c>
      <c r="C2008" s="1" t="s">
        <v>2611</v>
      </c>
    </row>
    <row r="2009" spans="1:3" x14ac:dyDescent="0.25">
      <c r="A2009" s="1">
        <f t="shared" si="31"/>
        <v>2009</v>
      </c>
      <c r="B2009" s="1" t="s">
        <v>2613</v>
      </c>
      <c r="C2009" s="1" t="s">
        <v>949</v>
      </c>
    </row>
    <row r="2010" spans="1:3" x14ac:dyDescent="0.25">
      <c r="A2010" s="1">
        <f t="shared" si="31"/>
        <v>2010</v>
      </c>
      <c r="B2010" s="1" t="s">
        <v>2614</v>
      </c>
      <c r="C2010" s="1" t="s">
        <v>947</v>
      </c>
    </row>
    <row r="2011" spans="1:3" x14ac:dyDescent="0.25">
      <c r="A2011" s="1">
        <f t="shared" si="31"/>
        <v>2011</v>
      </c>
      <c r="B2011" s="1" t="s">
        <v>2616</v>
      </c>
      <c r="C2011" s="1" t="s">
        <v>2615</v>
      </c>
    </row>
    <row r="2012" spans="1:3" x14ac:dyDescent="0.25">
      <c r="A2012" s="1">
        <f t="shared" si="31"/>
        <v>2012</v>
      </c>
      <c r="B2012" s="1" t="s">
        <v>2616</v>
      </c>
      <c r="C2012" s="1" t="s">
        <v>2617</v>
      </c>
    </row>
    <row r="2013" spans="1:3" x14ac:dyDescent="0.25">
      <c r="A2013" s="1">
        <f t="shared" si="31"/>
        <v>2013</v>
      </c>
      <c r="B2013" s="1" t="s">
        <v>2619</v>
      </c>
      <c r="C2013" s="1" t="s">
        <v>2618</v>
      </c>
    </row>
    <row r="2014" spans="1:3" x14ac:dyDescent="0.25">
      <c r="A2014" s="1">
        <f t="shared" si="31"/>
        <v>2014</v>
      </c>
      <c r="B2014" s="1" t="s">
        <v>2620</v>
      </c>
      <c r="C2014" s="1" t="s">
        <v>2053</v>
      </c>
    </row>
    <row r="2015" spans="1:3" x14ac:dyDescent="0.25">
      <c r="A2015" s="1">
        <f t="shared" si="31"/>
        <v>2015</v>
      </c>
      <c r="B2015" s="1" t="s">
        <v>2621</v>
      </c>
      <c r="C2015" s="1" t="s">
        <v>942</v>
      </c>
    </row>
    <row r="2016" spans="1:3" x14ac:dyDescent="0.25">
      <c r="A2016" s="1">
        <f t="shared" si="31"/>
        <v>2016</v>
      </c>
      <c r="B2016" s="1" t="s">
        <v>2622</v>
      </c>
      <c r="C2016" s="1" t="s">
        <v>928</v>
      </c>
    </row>
    <row r="2017" spans="1:3" x14ac:dyDescent="0.25">
      <c r="A2017" s="1">
        <f t="shared" si="31"/>
        <v>2017</v>
      </c>
      <c r="B2017" s="1" t="s">
        <v>2623</v>
      </c>
      <c r="C2017" s="1" t="s">
        <v>960</v>
      </c>
    </row>
    <row r="2018" spans="1:3" x14ac:dyDescent="0.25">
      <c r="A2018" s="1">
        <f t="shared" si="31"/>
        <v>2018</v>
      </c>
      <c r="B2018" s="1" t="s">
        <v>2624</v>
      </c>
      <c r="C2018" s="1" t="s">
        <v>952</v>
      </c>
    </row>
    <row r="2019" spans="1:3" x14ac:dyDescent="0.25">
      <c r="A2019" s="1">
        <f t="shared" si="31"/>
        <v>2019</v>
      </c>
      <c r="B2019" s="1" t="s">
        <v>2625</v>
      </c>
      <c r="C2019" s="1" t="s">
        <v>954</v>
      </c>
    </row>
    <row r="2020" spans="1:3" x14ac:dyDescent="0.25">
      <c r="A2020" s="1">
        <f t="shared" si="31"/>
        <v>2020</v>
      </c>
      <c r="B2020" s="1" t="s">
        <v>2626</v>
      </c>
      <c r="C2020" s="1" t="s">
        <v>1091</v>
      </c>
    </row>
    <row r="2021" spans="1:3" x14ac:dyDescent="0.25">
      <c r="A2021" s="1">
        <f t="shared" si="31"/>
        <v>2021</v>
      </c>
      <c r="B2021" s="1" t="s">
        <v>2626</v>
      </c>
      <c r="C2021" s="1" t="s">
        <v>1328</v>
      </c>
    </row>
    <row r="2022" spans="1:3" x14ac:dyDescent="0.25">
      <c r="A2022" s="1">
        <f t="shared" si="31"/>
        <v>2022</v>
      </c>
      <c r="B2022" s="1" t="s">
        <v>2627</v>
      </c>
      <c r="C2022" s="1" t="s">
        <v>2291</v>
      </c>
    </row>
    <row r="2023" spans="1:3" x14ac:dyDescent="0.25">
      <c r="A2023" s="1">
        <f t="shared" si="31"/>
        <v>2023</v>
      </c>
      <c r="B2023" s="1" t="s">
        <v>2628</v>
      </c>
      <c r="C2023" s="1" t="s">
        <v>1420</v>
      </c>
    </row>
    <row r="2024" spans="1:3" x14ac:dyDescent="0.25">
      <c r="A2024" s="1">
        <f t="shared" si="31"/>
        <v>2024</v>
      </c>
      <c r="B2024" s="1" t="s">
        <v>2629</v>
      </c>
      <c r="C2024" s="1" t="s">
        <v>939</v>
      </c>
    </row>
    <row r="2025" spans="1:3" x14ac:dyDescent="0.25">
      <c r="A2025" s="1">
        <f t="shared" si="31"/>
        <v>2025</v>
      </c>
      <c r="B2025" s="1" t="s">
        <v>2631</v>
      </c>
      <c r="C2025" s="1" t="s">
        <v>2630</v>
      </c>
    </row>
    <row r="2026" spans="1:3" x14ac:dyDescent="0.25">
      <c r="A2026" s="1">
        <f t="shared" si="31"/>
        <v>2026</v>
      </c>
      <c r="B2026" s="1" t="s">
        <v>2631</v>
      </c>
      <c r="C2026" s="1" t="s">
        <v>2632</v>
      </c>
    </row>
    <row r="2027" spans="1:3" x14ac:dyDescent="0.25">
      <c r="A2027" s="1">
        <f t="shared" si="31"/>
        <v>2027</v>
      </c>
      <c r="B2027" s="1" t="s">
        <v>2633</v>
      </c>
      <c r="C2027" s="1" t="s">
        <v>1021</v>
      </c>
    </row>
    <row r="2028" spans="1:3" x14ac:dyDescent="0.25">
      <c r="A2028" s="1">
        <f t="shared" si="31"/>
        <v>2028</v>
      </c>
      <c r="B2028" s="1" t="s">
        <v>2634</v>
      </c>
      <c r="C2028" s="1" t="s">
        <v>1072</v>
      </c>
    </row>
    <row r="2029" spans="1:3" x14ac:dyDescent="0.25">
      <c r="A2029" s="1">
        <f t="shared" si="31"/>
        <v>2029</v>
      </c>
      <c r="B2029" s="1" t="s">
        <v>2635</v>
      </c>
      <c r="C2029" s="1" t="s">
        <v>1016</v>
      </c>
    </row>
    <row r="2030" spans="1:3" x14ac:dyDescent="0.25">
      <c r="A2030" s="1">
        <f t="shared" si="31"/>
        <v>2030</v>
      </c>
      <c r="B2030" s="1" t="s">
        <v>2088</v>
      </c>
      <c r="C2030" s="1" t="s">
        <v>2636</v>
      </c>
    </row>
    <row r="2031" spans="1:3" x14ac:dyDescent="0.25">
      <c r="A2031" s="1">
        <f t="shared" si="31"/>
        <v>2031</v>
      </c>
      <c r="B2031" s="1" t="s">
        <v>2637</v>
      </c>
      <c r="C2031" s="1" t="s">
        <v>932</v>
      </c>
    </row>
    <row r="2032" spans="1:3" x14ac:dyDescent="0.25">
      <c r="A2032" s="1">
        <f t="shared" si="31"/>
        <v>2032</v>
      </c>
      <c r="B2032" s="1" t="s">
        <v>2088</v>
      </c>
      <c r="C2032" s="1" t="s">
        <v>1182</v>
      </c>
    </row>
    <row r="2033" spans="1:3" x14ac:dyDescent="0.25">
      <c r="A2033" s="1">
        <f t="shared" si="31"/>
        <v>2033</v>
      </c>
      <c r="B2033" s="1" t="s">
        <v>2088</v>
      </c>
      <c r="C2033" s="1" t="s">
        <v>923</v>
      </c>
    </row>
    <row r="2034" spans="1:3" x14ac:dyDescent="0.25">
      <c r="A2034" s="1">
        <f t="shared" si="31"/>
        <v>2034</v>
      </c>
      <c r="B2034" s="1" t="s">
        <v>2088</v>
      </c>
      <c r="C2034" s="1" t="s">
        <v>1102</v>
      </c>
    </row>
    <row r="2035" spans="1:3" x14ac:dyDescent="0.25">
      <c r="A2035" s="1">
        <f t="shared" si="31"/>
        <v>2035</v>
      </c>
      <c r="B2035" s="1" t="s">
        <v>2638</v>
      </c>
      <c r="C2035" s="1" t="s">
        <v>942</v>
      </c>
    </row>
    <row r="2036" spans="1:3" x14ac:dyDescent="0.25">
      <c r="A2036" s="1">
        <f t="shared" si="31"/>
        <v>2036</v>
      </c>
      <c r="B2036" s="1" t="s">
        <v>2088</v>
      </c>
      <c r="C2036" s="1" t="s">
        <v>989</v>
      </c>
    </row>
    <row r="2037" spans="1:3" x14ac:dyDescent="0.25">
      <c r="A2037" s="1">
        <f t="shared" si="31"/>
        <v>2037</v>
      </c>
      <c r="B2037" s="1" t="s">
        <v>2088</v>
      </c>
      <c r="C2037" s="1" t="s">
        <v>1704</v>
      </c>
    </row>
    <row r="2038" spans="1:3" x14ac:dyDescent="0.25">
      <c r="A2038" s="1">
        <f t="shared" si="31"/>
        <v>2038</v>
      </c>
      <c r="B2038" s="1" t="s">
        <v>2088</v>
      </c>
      <c r="C2038" s="1" t="s">
        <v>2048</v>
      </c>
    </row>
    <row r="2039" spans="1:3" x14ac:dyDescent="0.25">
      <c r="A2039" s="1">
        <f t="shared" si="31"/>
        <v>2039</v>
      </c>
      <c r="B2039" s="1" t="s">
        <v>2640</v>
      </c>
      <c r="C2039" s="1" t="s">
        <v>2639</v>
      </c>
    </row>
    <row r="2040" spans="1:3" x14ac:dyDescent="0.25">
      <c r="A2040" s="1">
        <f t="shared" si="31"/>
        <v>2040</v>
      </c>
      <c r="B2040" s="1" t="s">
        <v>2640</v>
      </c>
      <c r="C2040" s="1" t="s">
        <v>1262</v>
      </c>
    </row>
    <row r="2041" spans="1:3" x14ac:dyDescent="0.25">
      <c r="A2041" s="1">
        <f t="shared" si="31"/>
        <v>2041</v>
      </c>
      <c r="B2041" s="1" t="s">
        <v>2642</v>
      </c>
      <c r="C2041" s="1" t="s">
        <v>2641</v>
      </c>
    </row>
    <row r="2042" spans="1:3" x14ac:dyDescent="0.25">
      <c r="A2042" s="1">
        <f t="shared" si="31"/>
        <v>2042</v>
      </c>
      <c r="B2042" s="1" t="s">
        <v>2643</v>
      </c>
      <c r="C2042" s="1" t="s">
        <v>952</v>
      </c>
    </row>
    <row r="2043" spans="1:3" x14ac:dyDescent="0.25">
      <c r="A2043" s="1">
        <f t="shared" si="31"/>
        <v>2043</v>
      </c>
      <c r="B2043" s="1" t="s">
        <v>2644</v>
      </c>
      <c r="C2043" s="1" t="s">
        <v>1321</v>
      </c>
    </row>
    <row r="2044" spans="1:3" x14ac:dyDescent="0.25">
      <c r="A2044" s="1">
        <f t="shared" si="31"/>
        <v>2044</v>
      </c>
      <c r="B2044" s="1" t="s">
        <v>2645</v>
      </c>
      <c r="C2044" s="1" t="s">
        <v>1613</v>
      </c>
    </row>
    <row r="2045" spans="1:3" x14ac:dyDescent="0.25">
      <c r="A2045" s="1">
        <f t="shared" si="31"/>
        <v>2045</v>
      </c>
      <c r="B2045" s="1" t="s">
        <v>2646</v>
      </c>
      <c r="C2045" s="1" t="s">
        <v>1093</v>
      </c>
    </row>
    <row r="2046" spans="1:3" x14ac:dyDescent="0.25">
      <c r="A2046" s="1">
        <f t="shared" si="31"/>
        <v>2046</v>
      </c>
      <c r="B2046" s="1" t="s">
        <v>2647</v>
      </c>
      <c r="C2046" s="1" t="s">
        <v>2052</v>
      </c>
    </row>
    <row r="2047" spans="1:3" x14ac:dyDescent="0.25">
      <c r="A2047" s="1">
        <f t="shared" si="31"/>
        <v>2047</v>
      </c>
      <c r="B2047" s="1" t="s">
        <v>2648</v>
      </c>
      <c r="C2047" s="1" t="s">
        <v>942</v>
      </c>
    </row>
    <row r="2048" spans="1:3" x14ac:dyDescent="0.25">
      <c r="A2048" s="1">
        <f t="shared" si="31"/>
        <v>2048</v>
      </c>
      <c r="B2048" s="1" t="s">
        <v>1318</v>
      </c>
      <c r="C2048" s="1" t="s">
        <v>967</v>
      </c>
    </row>
    <row r="2049" spans="1:3" x14ac:dyDescent="0.25">
      <c r="A2049" s="1">
        <f t="shared" si="31"/>
        <v>2049</v>
      </c>
      <c r="B2049" s="1" t="s">
        <v>1318</v>
      </c>
      <c r="C2049" s="1" t="s">
        <v>2649</v>
      </c>
    </row>
    <row r="2050" spans="1:3" x14ac:dyDescent="0.25">
      <c r="A2050" s="1">
        <f t="shared" si="31"/>
        <v>2050</v>
      </c>
      <c r="B2050" s="1" t="s">
        <v>1318</v>
      </c>
      <c r="C2050" s="1" t="s">
        <v>1485</v>
      </c>
    </row>
    <row r="2051" spans="1:3" x14ac:dyDescent="0.25">
      <c r="A2051" s="1">
        <f t="shared" ref="A2051:A2114" si="32">A2050+1</f>
        <v>2051</v>
      </c>
      <c r="B2051" s="1" t="s">
        <v>1318</v>
      </c>
      <c r="C2051" s="1" t="s">
        <v>1033</v>
      </c>
    </row>
    <row r="2052" spans="1:3" x14ac:dyDescent="0.25">
      <c r="A2052" s="1">
        <f t="shared" si="32"/>
        <v>2052</v>
      </c>
      <c r="B2052" s="1" t="s">
        <v>2650</v>
      </c>
      <c r="C2052" s="1" t="s">
        <v>2291</v>
      </c>
    </row>
    <row r="2053" spans="1:3" x14ac:dyDescent="0.25">
      <c r="A2053" s="1">
        <f t="shared" si="32"/>
        <v>2053</v>
      </c>
      <c r="B2053" s="1" t="s">
        <v>2651</v>
      </c>
      <c r="C2053" s="1" t="s">
        <v>1283</v>
      </c>
    </row>
    <row r="2054" spans="1:3" x14ac:dyDescent="0.25">
      <c r="A2054" s="1">
        <f t="shared" si="32"/>
        <v>2054</v>
      </c>
      <c r="B2054" s="1" t="s">
        <v>2651</v>
      </c>
      <c r="C2054" s="1" t="s">
        <v>2027</v>
      </c>
    </row>
    <row r="2055" spans="1:3" x14ac:dyDescent="0.25">
      <c r="A2055" s="1">
        <f t="shared" si="32"/>
        <v>2055</v>
      </c>
      <c r="B2055" s="1" t="s">
        <v>2651</v>
      </c>
      <c r="C2055" s="1" t="s">
        <v>2652</v>
      </c>
    </row>
    <row r="2056" spans="1:3" x14ac:dyDescent="0.25">
      <c r="A2056" s="1">
        <f t="shared" si="32"/>
        <v>2056</v>
      </c>
      <c r="B2056" s="1" t="s">
        <v>2651</v>
      </c>
      <c r="C2056" s="1" t="s">
        <v>1102</v>
      </c>
    </row>
    <row r="2057" spans="1:3" x14ac:dyDescent="0.25">
      <c r="A2057" s="1">
        <f t="shared" si="32"/>
        <v>2057</v>
      </c>
      <c r="B2057" s="1" t="s">
        <v>2651</v>
      </c>
      <c r="C2057" s="1" t="s">
        <v>942</v>
      </c>
    </row>
    <row r="2058" spans="1:3" x14ac:dyDescent="0.25">
      <c r="A2058" s="1">
        <f t="shared" si="32"/>
        <v>2058</v>
      </c>
      <c r="B2058" s="1" t="s">
        <v>2651</v>
      </c>
      <c r="C2058" s="1" t="s">
        <v>1027</v>
      </c>
    </row>
    <row r="2059" spans="1:3" x14ac:dyDescent="0.25">
      <c r="A2059" s="1">
        <f t="shared" si="32"/>
        <v>2059</v>
      </c>
      <c r="B2059" s="1" t="s">
        <v>2651</v>
      </c>
      <c r="C2059" s="1" t="s">
        <v>1202</v>
      </c>
    </row>
    <row r="2060" spans="1:3" x14ac:dyDescent="0.25">
      <c r="A2060" s="1">
        <f t="shared" si="32"/>
        <v>2060</v>
      </c>
      <c r="B2060" s="1" t="s">
        <v>2651</v>
      </c>
      <c r="C2060" s="1" t="s">
        <v>989</v>
      </c>
    </row>
    <row r="2061" spans="1:3" x14ac:dyDescent="0.25">
      <c r="A2061" s="1">
        <f t="shared" si="32"/>
        <v>2061</v>
      </c>
      <c r="B2061" s="1" t="s">
        <v>2651</v>
      </c>
      <c r="C2061" s="1" t="s">
        <v>977</v>
      </c>
    </row>
    <row r="2062" spans="1:3" x14ac:dyDescent="0.25">
      <c r="A2062" s="1">
        <f t="shared" si="32"/>
        <v>2062</v>
      </c>
      <c r="B2062" s="1" t="s">
        <v>2653</v>
      </c>
      <c r="C2062" s="1" t="s">
        <v>1192</v>
      </c>
    </row>
    <row r="2063" spans="1:3" x14ac:dyDescent="0.25">
      <c r="A2063" s="1">
        <f t="shared" si="32"/>
        <v>2063</v>
      </c>
      <c r="B2063" s="1" t="s">
        <v>2654</v>
      </c>
      <c r="C2063" s="1" t="s">
        <v>934</v>
      </c>
    </row>
    <row r="2064" spans="1:3" x14ac:dyDescent="0.25">
      <c r="A2064" s="1">
        <f t="shared" si="32"/>
        <v>2064</v>
      </c>
      <c r="B2064" s="1" t="s">
        <v>2655</v>
      </c>
      <c r="C2064" s="1" t="s">
        <v>1478</v>
      </c>
    </row>
    <row r="2065" spans="1:3" x14ac:dyDescent="0.25">
      <c r="A2065" s="1">
        <f t="shared" si="32"/>
        <v>2065</v>
      </c>
      <c r="B2065" s="1" t="s">
        <v>2655</v>
      </c>
      <c r="C2065" s="1" t="s">
        <v>1014</v>
      </c>
    </row>
    <row r="2066" spans="1:3" x14ac:dyDescent="0.25">
      <c r="A2066" s="1">
        <f t="shared" si="32"/>
        <v>2066</v>
      </c>
      <c r="B2066" s="1" t="s">
        <v>2656</v>
      </c>
      <c r="C2066" s="1" t="s">
        <v>975</v>
      </c>
    </row>
    <row r="2067" spans="1:3" x14ac:dyDescent="0.25">
      <c r="A2067" s="1">
        <f t="shared" si="32"/>
        <v>2067</v>
      </c>
      <c r="B2067" s="1" t="s">
        <v>2657</v>
      </c>
      <c r="C2067" s="1" t="s">
        <v>939</v>
      </c>
    </row>
    <row r="2068" spans="1:3" x14ac:dyDescent="0.25">
      <c r="A2068" s="1">
        <f t="shared" si="32"/>
        <v>2068</v>
      </c>
      <c r="B2068" s="1" t="s">
        <v>2657</v>
      </c>
      <c r="C2068" s="1" t="s">
        <v>992</v>
      </c>
    </row>
    <row r="2069" spans="1:3" x14ac:dyDescent="0.25">
      <c r="A2069" s="1">
        <f t="shared" si="32"/>
        <v>2069</v>
      </c>
      <c r="B2069" s="1" t="s">
        <v>2658</v>
      </c>
      <c r="C2069" s="1" t="s">
        <v>967</v>
      </c>
    </row>
    <row r="2070" spans="1:3" x14ac:dyDescent="0.25">
      <c r="A2070" s="1">
        <f t="shared" si="32"/>
        <v>2070</v>
      </c>
      <c r="B2070" s="1" t="s">
        <v>2659</v>
      </c>
      <c r="C2070" s="1" t="s">
        <v>1889</v>
      </c>
    </row>
    <row r="2071" spans="1:3" x14ac:dyDescent="0.25">
      <c r="A2071" s="1">
        <f t="shared" si="32"/>
        <v>2071</v>
      </c>
      <c r="B2071" s="1" t="s">
        <v>2660</v>
      </c>
      <c r="C2071" s="1" t="s">
        <v>942</v>
      </c>
    </row>
    <row r="2072" spans="1:3" x14ac:dyDescent="0.25">
      <c r="A2072" s="1">
        <f t="shared" si="32"/>
        <v>2072</v>
      </c>
      <c r="B2072" s="1" t="s">
        <v>2661</v>
      </c>
      <c r="C2072" s="1" t="s">
        <v>1867</v>
      </c>
    </row>
    <row r="2073" spans="1:3" x14ac:dyDescent="0.25">
      <c r="A2073" s="1">
        <f t="shared" si="32"/>
        <v>2073</v>
      </c>
      <c r="B2073" s="1" t="s">
        <v>2662</v>
      </c>
      <c r="C2073" s="1" t="s">
        <v>2542</v>
      </c>
    </row>
    <row r="2074" spans="1:3" x14ac:dyDescent="0.25">
      <c r="A2074" s="1">
        <f t="shared" si="32"/>
        <v>2074</v>
      </c>
      <c r="B2074" s="1" t="s">
        <v>2662</v>
      </c>
      <c r="C2074" s="1" t="s">
        <v>2175</v>
      </c>
    </row>
    <row r="2075" spans="1:3" x14ac:dyDescent="0.25">
      <c r="A2075" s="1">
        <f t="shared" si="32"/>
        <v>2075</v>
      </c>
      <c r="B2075" s="1" t="s">
        <v>2662</v>
      </c>
      <c r="C2075" s="1" t="s">
        <v>1512</v>
      </c>
    </row>
    <row r="2076" spans="1:3" x14ac:dyDescent="0.25">
      <c r="A2076" s="1">
        <f t="shared" si="32"/>
        <v>2076</v>
      </c>
      <c r="B2076" s="1" t="s">
        <v>2663</v>
      </c>
      <c r="C2076" s="1" t="s">
        <v>947</v>
      </c>
    </row>
    <row r="2077" spans="1:3" x14ac:dyDescent="0.25">
      <c r="A2077" s="1">
        <f t="shared" si="32"/>
        <v>2077</v>
      </c>
      <c r="B2077" s="1" t="s">
        <v>2663</v>
      </c>
      <c r="C2077" s="1" t="s">
        <v>2664</v>
      </c>
    </row>
    <row r="2078" spans="1:3" x14ac:dyDescent="0.25">
      <c r="A2078" s="1">
        <f t="shared" si="32"/>
        <v>2078</v>
      </c>
      <c r="B2078" s="1" t="s">
        <v>2666</v>
      </c>
      <c r="C2078" s="1" t="s">
        <v>2665</v>
      </c>
    </row>
    <row r="2079" spans="1:3" x14ac:dyDescent="0.25">
      <c r="A2079" s="1">
        <f t="shared" si="32"/>
        <v>2079</v>
      </c>
      <c r="B2079" s="1" t="s">
        <v>2667</v>
      </c>
      <c r="C2079" s="1" t="s">
        <v>1215</v>
      </c>
    </row>
    <row r="2080" spans="1:3" x14ac:dyDescent="0.25">
      <c r="A2080" s="1">
        <f t="shared" si="32"/>
        <v>2080</v>
      </c>
      <c r="B2080" s="1" t="s">
        <v>2669</v>
      </c>
      <c r="C2080" s="1" t="s">
        <v>2668</v>
      </c>
    </row>
    <row r="2081" spans="1:3" x14ac:dyDescent="0.25">
      <c r="A2081" s="1">
        <f t="shared" si="32"/>
        <v>2081</v>
      </c>
      <c r="B2081" s="1" t="s">
        <v>2669</v>
      </c>
      <c r="C2081" s="1" t="s">
        <v>934</v>
      </c>
    </row>
    <row r="2082" spans="1:3" x14ac:dyDescent="0.25">
      <c r="A2082" s="1">
        <f t="shared" si="32"/>
        <v>2082</v>
      </c>
      <c r="B2082" s="1" t="s">
        <v>2669</v>
      </c>
      <c r="C2082" s="1" t="s">
        <v>938</v>
      </c>
    </row>
    <row r="2083" spans="1:3" x14ac:dyDescent="0.25">
      <c r="A2083" s="1">
        <f t="shared" si="32"/>
        <v>2083</v>
      </c>
      <c r="B2083" s="1" t="s">
        <v>2669</v>
      </c>
      <c r="C2083" s="1" t="s">
        <v>1327</v>
      </c>
    </row>
    <row r="2084" spans="1:3" x14ac:dyDescent="0.25">
      <c r="A2084" s="1">
        <f t="shared" si="32"/>
        <v>2084</v>
      </c>
      <c r="B2084" s="1" t="s">
        <v>2669</v>
      </c>
      <c r="C2084" s="1" t="s">
        <v>928</v>
      </c>
    </row>
    <row r="2085" spans="1:3" x14ac:dyDescent="0.25">
      <c r="A2085" s="1">
        <f t="shared" si="32"/>
        <v>2085</v>
      </c>
      <c r="B2085" s="1" t="s">
        <v>2669</v>
      </c>
      <c r="C2085" s="1" t="s">
        <v>928</v>
      </c>
    </row>
    <row r="2086" spans="1:3" x14ac:dyDescent="0.25">
      <c r="A2086" s="1">
        <f t="shared" si="32"/>
        <v>2086</v>
      </c>
      <c r="B2086" s="1" t="s">
        <v>2670</v>
      </c>
      <c r="C2086" s="1" t="s">
        <v>960</v>
      </c>
    </row>
    <row r="2087" spans="1:3" x14ac:dyDescent="0.25">
      <c r="A2087" s="1">
        <f t="shared" si="32"/>
        <v>2087</v>
      </c>
      <c r="B2087" s="1" t="s">
        <v>2671</v>
      </c>
      <c r="C2087" s="1" t="s">
        <v>1262</v>
      </c>
    </row>
    <row r="2088" spans="1:3" x14ac:dyDescent="0.25">
      <c r="A2088" s="1">
        <f t="shared" si="32"/>
        <v>2088</v>
      </c>
      <c r="B2088" s="1" t="s">
        <v>2671</v>
      </c>
      <c r="C2088" s="1" t="s">
        <v>941</v>
      </c>
    </row>
    <row r="2089" spans="1:3" x14ac:dyDescent="0.25">
      <c r="A2089" s="1">
        <f t="shared" si="32"/>
        <v>2089</v>
      </c>
      <c r="B2089" s="1" t="s">
        <v>2673</v>
      </c>
      <c r="C2089" s="1" t="s">
        <v>2672</v>
      </c>
    </row>
    <row r="2090" spans="1:3" x14ac:dyDescent="0.25">
      <c r="A2090" s="1">
        <f t="shared" si="32"/>
        <v>2090</v>
      </c>
      <c r="B2090" s="1" t="s">
        <v>2674</v>
      </c>
      <c r="C2090" s="1" t="s">
        <v>1188</v>
      </c>
    </row>
    <row r="2091" spans="1:3" x14ac:dyDescent="0.25">
      <c r="A2091" s="1">
        <f t="shared" si="32"/>
        <v>2091</v>
      </c>
      <c r="B2091" s="1" t="s">
        <v>2676</v>
      </c>
      <c r="C2091" s="1" t="s">
        <v>2675</v>
      </c>
    </row>
    <row r="2092" spans="1:3" x14ac:dyDescent="0.25">
      <c r="A2092" s="1">
        <f t="shared" si="32"/>
        <v>2092</v>
      </c>
      <c r="B2092" s="1" t="s">
        <v>2677</v>
      </c>
      <c r="C2092" s="1" t="s">
        <v>949</v>
      </c>
    </row>
    <row r="2093" spans="1:3" x14ac:dyDescent="0.25">
      <c r="A2093" s="1">
        <f t="shared" si="32"/>
        <v>2093</v>
      </c>
      <c r="B2093" s="1" t="s">
        <v>2678</v>
      </c>
      <c r="C2093" s="1" t="s">
        <v>942</v>
      </c>
    </row>
    <row r="2094" spans="1:3" x14ac:dyDescent="0.25">
      <c r="A2094" s="1">
        <f t="shared" si="32"/>
        <v>2094</v>
      </c>
      <c r="B2094" s="1" t="s">
        <v>2679</v>
      </c>
      <c r="C2094" s="1" t="s">
        <v>952</v>
      </c>
    </row>
    <row r="2095" spans="1:3" x14ac:dyDescent="0.25">
      <c r="A2095" s="1">
        <f t="shared" si="32"/>
        <v>2095</v>
      </c>
      <c r="B2095" s="1" t="s">
        <v>2680</v>
      </c>
      <c r="C2095" s="1" t="s">
        <v>1443</v>
      </c>
    </row>
    <row r="2096" spans="1:3" x14ac:dyDescent="0.25">
      <c r="A2096" s="1">
        <f t="shared" si="32"/>
        <v>2096</v>
      </c>
      <c r="B2096" s="1" t="s">
        <v>2681</v>
      </c>
      <c r="C2096" s="1" t="s">
        <v>1152</v>
      </c>
    </row>
    <row r="2097" spans="1:3" x14ac:dyDescent="0.25">
      <c r="A2097" s="1">
        <f t="shared" si="32"/>
        <v>2097</v>
      </c>
      <c r="B2097" s="1" t="s">
        <v>2681</v>
      </c>
      <c r="C2097" s="1" t="s">
        <v>930</v>
      </c>
    </row>
    <row r="2098" spans="1:3" x14ac:dyDescent="0.25">
      <c r="A2098" s="1">
        <f t="shared" si="32"/>
        <v>2098</v>
      </c>
      <c r="B2098" s="1" t="s">
        <v>2683</v>
      </c>
      <c r="C2098" s="1" t="s">
        <v>2682</v>
      </c>
    </row>
    <row r="2099" spans="1:3" x14ac:dyDescent="0.25">
      <c r="A2099" s="1">
        <f t="shared" si="32"/>
        <v>2099</v>
      </c>
      <c r="B2099" s="1" t="s">
        <v>2685</v>
      </c>
      <c r="C2099" s="1" t="s">
        <v>2684</v>
      </c>
    </row>
    <row r="2100" spans="1:3" x14ac:dyDescent="0.25">
      <c r="A2100" s="1">
        <f t="shared" si="32"/>
        <v>2100</v>
      </c>
      <c r="B2100" s="1" t="s">
        <v>2687</v>
      </c>
      <c r="C2100" s="1" t="s">
        <v>2686</v>
      </c>
    </row>
    <row r="2101" spans="1:3" x14ac:dyDescent="0.25">
      <c r="A2101" s="1">
        <f t="shared" si="32"/>
        <v>2101</v>
      </c>
      <c r="B2101" s="1" t="s">
        <v>2688</v>
      </c>
      <c r="C2101" s="1" t="s">
        <v>928</v>
      </c>
    </row>
    <row r="2102" spans="1:3" x14ac:dyDescent="0.25">
      <c r="A2102" s="1">
        <f t="shared" si="32"/>
        <v>2102</v>
      </c>
      <c r="B2102" s="1" t="s">
        <v>2689</v>
      </c>
      <c r="C2102" s="1" t="s">
        <v>1845</v>
      </c>
    </row>
    <row r="2103" spans="1:3" x14ac:dyDescent="0.25">
      <c r="A2103" s="1">
        <f t="shared" si="32"/>
        <v>2103</v>
      </c>
      <c r="B2103" s="1" t="s">
        <v>2690</v>
      </c>
      <c r="C2103" s="1" t="s">
        <v>2225</v>
      </c>
    </row>
    <row r="2104" spans="1:3" x14ac:dyDescent="0.25">
      <c r="A2104" s="1">
        <f t="shared" si="32"/>
        <v>2104</v>
      </c>
      <c r="B2104" s="1" t="s">
        <v>2691</v>
      </c>
      <c r="C2104" s="1" t="s">
        <v>1058</v>
      </c>
    </row>
    <row r="2105" spans="1:3" x14ac:dyDescent="0.25">
      <c r="A2105" s="1">
        <f t="shared" si="32"/>
        <v>2105</v>
      </c>
      <c r="B2105" s="1" t="s">
        <v>2692</v>
      </c>
      <c r="C2105" s="1" t="s">
        <v>967</v>
      </c>
    </row>
    <row r="2106" spans="1:3" x14ac:dyDescent="0.25">
      <c r="A2106" s="1">
        <f t="shared" si="32"/>
        <v>2106</v>
      </c>
      <c r="B2106" s="1" t="s">
        <v>2694</v>
      </c>
      <c r="C2106" s="1" t="s">
        <v>2693</v>
      </c>
    </row>
    <row r="2107" spans="1:3" x14ac:dyDescent="0.25">
      <c r="A2107" s="1">
        <f t="shared" si="32"/>
        <v>2107</v>
      </c>
      <c r="B2107" s="1" t="s">
        <v>2694</v>
      </c>
      <c r="C2107" s="1" t="s">
        <v>2695</v>
      </c>
    </row>
    <row r="2108" spans="1:3" x14ac:dyDescent="0.25">
      <c r="A2108" s="1">
        <f t="shared" si="32"/>
        <v>2108</v>
      </c>
      <c r="B2108" s="1" t="s">
        <v>2694</v>
      </c>
      <c r="C2108" s="1" t="s">
        <v>2696</v>
      </c>
    </row>
    <row r="2109" spans="1:3" x14ac:dyDescent="0.25">
      <c r="A2109" s="1">
        <f t="shared" si="32"/>
        <v>2109</v>
      </c>
      <c r="B2109" s="1" t="s">
        <v>2694</v>
      </c>
      <c r="C2109" s="1" t="s">
        <v>1131</v>
      </c>
    </row>
    <row r="2110" spans="1:3" x14ac:dyDescent="0.25">
      <c r="A2110" s="1">
        <f t="shared" si="32"/>
        <v>2110</v>
      </c>
      <c r="B2110" s="1" t="s">
        <v>2694</v>
      </c>
      <c r="C2110" s="1" t="s">
        <v>976</v>
      </c>
    </row>
    <row r="2111" spans="1:3" x14ac:dyDescent="0.25">
      <c r="A2111" s="1">
        <f t="shared" si="32"/>
        <v>2111</v>
      </c>
      <c r="B2111" s="1" t="s">
        <v>2694</v>
      </c>
      <c r="C2111" s="1" t="s">
        <v>2697</v>
      </c>
    </row>
    <row r="2112" spans="1:3" x14ac:dyDescent="0.25">
      <c r="A2112" s="1">
        <f t="shared" si="32"/>
        <v>2112</v>
      </c>
      <c r="B2112" s="1" t="s">
        <v>2694</v>
      </c>
      <c r="C2112" s="1" t="s">
        <v>2698</v>
      </c>
    </row>
    <row r="2113" spans="1:3" x14ac:dyDescent="0.25">
      <c r="A2113" s="1">
        <f t="shared" si="32"/>
        <v>2113</v>
      </c>
      <c r="B2113" s="1" t="s">
        <v>2699</v>
      </c>
      <c r="C2113" s="1" t="s">
        <v>1079</v>
      </c>
    </row>
    <row r="2114" spans="1:3" x14ac:dyDescent="0.25">
      <c r="A2114" s="1">
        <f t="shared" si="32"/>
        <v>2114</v>
      </c>
      <c r="B2114" s="1" t="s">
        <v>2699</v>
      </c>
      <c r="C2114" s="1" t="s">
        <v>2700</v>
      </c>
    </row>
    <row r="2115" spans="1:3" x14ac:dyDescent="0.25">
      <c r="A2115" s="1">
        <f t="shared" ref="A2115:A2178" si="33">A2114+1</f>
        <v>2115</v>
      </c>
      <c r="B2115" s="1" t="s">
        <v>2699</v>
      </c>
      <c r="C2115" s="1" t="s">
        <v>2266</v>
      </c>
    </row>
    <row r="2116" spans="1:3" x14ac:dyDescent="0.25">
      <c r="A2116" s="1">
        <f t="shared" si="33"/>
        <v>2116</v>
      </c>
      <c r="B2116" s="1" t="s">
        <v>2701</v>
      </c>
      <c r="C2116" s="1" t="s">
        <v>1119</v>
      </c>
    </row>
    <row r="2117" spans="1:3" x14ac:dyDescent="0.25">
      <c r="A2117" s="1">
        <f t="shared" si="33"/>
        <v>2117</v>
      </c>
      <c r="B2117" s="1" t="s">
        <v>2702</v>
      </c>
      <c r="C2117" s="1" t="s">
        <v>1102</v>
      </c>
    </row>
    <row r="2118" spans="1:3" x14ac:dyDescent="0.25">
      <c r="A2118" s="1">
        <f t="shared" si="33"/>
        <v>2118</v>
      </c>
      <c r="B2118" s="1" t="s">
        <v>2703</v>
      </c>
      <c r="C2118" s="1" t="s">
        <v>942</v>
      </c>
    </row>
    <row r="2119" spans="1:3" x14ac:dyDescent="0.25">
      <c r="A2119" s="1">
        <f t="shared" si="33"/>
        <v>2119</v>
      </c>
      <c r="B2119" s="1" t="s">
        <v>2699</v>
      </c>
      <c r="C2119" s="1" t="s">
        <v>942</v>
      </c>
    </row>
    <row r="2120" spans="1:3" x14ac:dyDescent="0.25">
      <c r="A2120" s="1">
        <f t="shared" si="33"/>
        <v>2120</v>
      </c>
      <c r="B2120" s="1" t="s">
        <v>2699</v>
      </c>
      <c r="C2120" s="1" t="s">
        <v>2704</v>
      </c>
    </row>
    <row r="2121" spans="1:3" x14ac:dyDescent="0.25">
      <c r="A2121" s="1">
        <f t="shared" si="33"/>
        <v>2121</v>
      </c>
      <c r="B2121" s="1" t="s">
        <v>2705</v>
      </c>
      <c r="C2121" s="1" t="s">
        <v>977</v>
      </c>
    </row>
    <row r="2122" spans="1:3" x14ac:dyDescent="0.25">
      <c r="A2122" s="1">
        <f t="shared" si="33"/>
        <v>2122</v>
      </c>
      <c r="B2122" s="1" t="s">
        <v>2706</v>
      </c>
      <c r="C2122" s="1" t="s">
        <v>968</v>
      </c>
    </row>
    <row r="2123" spans="1:3" x14ac:dyDescent="0.25">
      <c r="A2123" s="1">
        <f t="shared" si="33"/>
        <v>2123</v>
      </c>
      <c r="B2123" s="1" t="s">
        <v>2707</v>
      </c>
      <c r="C2123" s="1" t="s">
        <v>2084</v>
      </c>
    </row>
    <row r="2124" spans="1:3" x14ac:dyDescent="0.25">
      <c r="A2124" s="1">
        <f t="shared" si="33"/>
        <v>2124</v>
      </c>
      <c r="B2124" s="1" t="s">
        <v>2707</v>
      </c>
      <c r="C2124" s="1" t="s">
        <v>1027</v>
      </c>
    </row>
    <row r="2125" spans="1:3" x14ac:dyDescent="0.25">
      <c r="A2125" s="1">
        <f t="shared" si="33"/>
        <v>2125</v>
      </c>
      <c r="B2125" s="1" t="s">
        <v>2708</v>
      </c>
      <c r="C2125" s="1" t="s">
        <v>1160</v>
      </c>
    </row>
    <row r="2126" spans="1:3" x14ac:dyDescent="0.25">
      <c r="A2126" s="1">
        <f t="shared" si="33"/>
        <v>2126</v>
      </c>
      <c r="B2126" s="1" t="s">
        <v>2709</v>
      </c>
      <c r="C2126" s="1" t="s">
        <v>1020</v>
      </c>
    </row>
    <row r="2127" spans="1:3" x14ac:dyDescent="0.25">
      <c r="A2127" s="1">
        <f t="shared" si="33"/>
        <v>2127</v>
      </c>
      <c r="B2127" s="1" t="s">
        <v>2710</v>
      </c>
      <c r="C2127" s="1" t="s">
        <v>1079</v>
      </c>
    </row>
    <row r="2128" spans="1:3" x14ac:dyDescent="0.25">
      <c r="A2128" s="1">
        <f t="shared" si="33"/>
        <v>2128</v>
      </c>
      <c r="B2128" s="1" t="s">
        <v>2710</v>
      </c>
      <c r="C2128" s="1" t="s">
        <v>1188</v>
      </c>
    </row>
    <row r="2129" spans="1:3" x14ac:dyDescent="0.25">
      <c r="A2129" s="1">
        <f t="shared" si="33"/>
        <v>2129</v>
      </c>
      <c r="B2129" s="1" t="s">
        <v>2710</v>
      </c>
      <c r="C2129" s="1" t="s">
        <v>928</v>
      </c>
    </row>
    <row r="2130" spans="1:3" x14ac:dyDescent="0.25">
      <c r="A2130" s="1">
        <f t="shared" si="33"/>
        <v>2130</v>
      </c>
      <c r="B2130" s="1" t="s">
        <v>2711</v>
      </c>
      <c r="C2130" s="1" t="s">
        <v>1611</v>
      </c>
    </row>
    <row r="2131" spans="1:3" x14ac:dyDescent="0.25">
      <c r="A2131" s="1">
        <f t="shared" si="33"/>
        <v>2131</v>
      </c>
      <c r="B2131" s="1" t="s">
        <v>2710</v>
      </c>
      <c r="C2131" s="1" t="s">
        <v>1845</v>
      </c>
    </row>
    <row r="2132" spans="1:3" x14ac:dyDescent="0.25">
      <c r="A2132" s="1">
        <f t="shared" si="33"/>
        <v>2132</v>
      </c>
      <c r="B2132" s="1" t="s">
        <v>2710</v>
      </c>
      <c r="C2132" s="1" t="s">
        <v>2712</v>
      </c>
    </row>
    <row r="2133" spans="1:3" x14ac:dyDescent="0.25">
      <c r="A2133" s="1">
        <f t="shared" si="33"/>
        <v>2133</v>
      </c>
      <c r="B2133" s="1" t="s">
        <v>2713</v>
      </c>
      <c r="C2133" s="1" t="s">
        <v>1174</v>
      </c>
    </row>
    <row r="2134" spans="1:3" x14ac:dyDescent="0.25">
      <c r="A2134" s="1">
        <f t="shared" si="33"/>
        <v>2134</v>
      </c>
      <c r="B2134" s="1" t="s">
        <v>2713</v>
      </c>
      <c r="C2134" s="1" t="s">
        <v>1026</v>
      </c>
    </row>
    <row r="2135" spans="1:3" x14ac:dyDescent="0.25">
      <c r="A2135" s="1">
        <f t="shared" si="33"/>
        <v>2135</v>
      </c>
      <c r="B2135" s="1" t="s">
        <v>2714</v>
      </c>
      <c r="C2135" s="1" t="s">
        <v>1055</v>
      </c>
    </row>
    <row r="2136" spans="1:3" x14ac:dyDescent="0.25">
      <c r="A2136" s="1">
        <f t="shared" si="33"/>
        <v>2136</v>
      </c>
      <c r="B2136" s="1" t="s">
        <v>2715</v>
      </c>
      <c r="C2136" s="1" t="s">
        <v>1019</v>
      </c>
    </row>
    <row r="2137" spans="1:3" x14ac:dyDescent="0.25">
      <c r="A2137" s="1">
        <f t="shared" si="33"/>
        <v>2137</v>
      </c>
      <c r="B2137" s="1" t="s">
        <v>2717</v>
      </c>
      <c r="C2137" s="1" t="s">
        <v>2716</v>
      </c>
    </row>
    <row r="2138" spans="1:3" x14ac:dyDescent="0.25">
      <c r="A2138" s="1">
        <f t="shared" si="33"/>
        <v>2138</v>
      </c>
      <c r="B2138" s="1" t="s">
        <v>2718</v>
      </c>
      <c r="C2138" s="1" t="s">
        <v>1252</v>
      </c>
    </row>
    <row r="2139" spans="1:3" x14ac:dyDescent="0.25">
      <c r="A2139" s="1">
        <f t="shared" si="33"/>
        <v>2139</v>
      </c>
      <c r="B2139" s="1" t="s">
        <v>2720</v>
      </c>
      <c r="C2139" s="1" t="s">
        <v>2719</v>
      </c>
    </row>
    <row r="2140" spans="1:3" x14ac:dyDescent="0.25">
      <c r="A2140" s="1">
        <f t="shared" si="33"/>
        <v>2140</v>
      </c>
      <c r="B2140" s="1" t="s">
        <v>2721</v>
      </c>
      <c r="C2140" s="1" t="s">
        <v>1102</v>
      </c>
    </row>
    <row r="2141" spans="1:3" x14ac:dyDescent="0.25">
      <c r="A2141" s="1">
        <f t="shared" si="33"/>
        <v>2141</v>
      </c>
      <c r="B2141" s="1" t="s">
        <v>2722</v>
      </c>
      <c r="C2141" s="1" t="s">
        <v>1064</v>
      </c>
    </row>
    <row r="2142" spans="1:3" x14ac:dyDescent="0.25">
      <c r="A2142" s="1">
        <f t="shared" si="33"/>
        <v>2142</v>
      </c>
      <c r="B2142" s="1" t="s">
        <v>2723</v>
      </c>
      <c r="C2142" s="1" t="s">
        <v>1485</v>
      </c>
    </row>
    <row r="2143" spans="1:3" x14ac:dyDescent="0.25">
      <c r="A2143" s="1">
        <f t="shared" si="33"/>
        <v>2143</v>
      </c>
      <c r="B2143" s="1" t="s">
        <v>2724</v>
      </c>
      <c r="C2143" s="1" t="s">
        <v>1995</v>
      </c>
    </row>
    <row r="2144" spans="1:3" x14ac:dyDescent="0.25">
      <c r="A2144" s="1">
        <f t="shared" si="33"/>
        <v>2144</v>
      </c>
      <c r="B2144" s="1" t="s">
        <v>2725</v>
      </c>
      <c r="C2144" s="1" t="s">
        <v>941</v>
      </c>
    </row>
    <row r="2145" spans="1:3" x14ac:dyDescent="0.25">
      <c r="A2145" s="1">
        <f t="shared" si="33"/>
        <v>2145</v>
      </c>
      <c r="B2145" s="1" t="s">
        <v>2726</v>
      </c>
      <c r="C2145" s="1" t="s">
        <v>942</v>
      </c>
    </row>
    <row r="2146" spans="1:3" x14ac:dyDescent="0.25">
      <c r="A2146" s="1">
        <f t="shared" si="33"/>
        <v>2146</v>
      </c>
      <c r="B2146" s="1" t="s">
        <v>2727</v>
      </c>
      <c r="C2146" s="1" t="s">
        <v>921</v>
      </c>
    </row>
    <row r="2147" spans="1:3" x14ac:dyDescent="0.25">
      <c r="A2147" s="1">
        <f t="shared" si="33"/>
        <v>2147</v>
      </c>
      <c r="B2147" s="1" t="s">
        <v>2727</v>
      </c>
      <c r="C2147" s="1" t="s">
        <v>972</v>
      </c>
    </row>
    <row r="2148" spans="1:3" x14ac:dyDescent="0.25">
      <c r="A2148" s="1">
        <f t="shared" si="33"/>
        <v>2148</v>
      </c>
      <c r="B2148" s="1" t="s">
        <v>2727</v>
      </c>
      <c r="C2148" s="1" t="s">
        <v>949</v>
      </c>
    </row>
    <row r="2149" spans="1:3" x14ac:dyDescent="0.25">
      <c r="A2149" s="1">
        <f t="shared" si="33"/>
        <v>2149</v>
      </c>
      <c r="B2149" s="1" t="s">
        <v>2728</v>
      </c>
      <c r="C2149" s="1" t="s">
        <v>939</v>
      </c>
    </row>
    <row r="2150" spans="1:3" x14ac:dyDescent="0.25">
      <c r="A2150" s="1">
        <f t="shared" si="33"/>
        <v>2150</v>
      </c>
      <c r="B2150" s="1" t="s">
        <v>2727</v>
      </c>
      <c r="C2150" s="1" t="s">
        <v>2729</v>
      </c>
    </row>
    <row r="2151" spans="1:3" x14ac:dyDescent="0.25">
      <c r="A2151" s="1">
        <f t="shared" si="33"/>
        <v>2151</v>
      </c>
      <c r="B2151" s="1" t="s">
        <v>2730</v>
      </c>
      <c r="C2151" s="1" t="s">
        <v>2039</v>
      </c>
    </row>
    <row r="2152" spans="1:3" x14ac:dyDescent="0.25">
      <c r="A2152" s="1">
        <f t="shared" si="33"/>
        <v>2152</v>
      </c>
      <c r="B2152" s="1" t="s">
        <v>2727</v>
      </c>
      <c r="C2152" s="1" t="s">
        <v>1005</v>
      </c>
    </row>
    <row r="2153" spans="1:3" x14ac:dyDescent="0.25">
      <c r="A2153" s="1">
        <f t="shared" si="33"/>
        <v>2153</v>
      </c>
      <c r="B2153" s="1" t="s">
        <v>2727</v>
      </c>
      <c r="C2153" s="1" t="s">
        <v>2731</v>
      </c>
    </row>
    <row r="2154" spans="1:3" x14ac:dyDescent="0.25">
      <c r="A2154" s="1">
        <f t="shared" si="33"/>
        <v>2154</v>
      </c>
      <c r="B2154" s="1" t="s">
        <v>2730</v>
      </c>
      <c r="C2154" s="1" t="s">
        <v>989</v>
      </c>
    </row>
    <row r="2155" spans="1:3" x14ac:dyDescent="0.25">
      <c r="A2155" s="1">
        <f t="shared" si="33"/>
        <v>2155</v>
      </c>
      <c r="B2155" s="1" t="s">
        <v>2732</v>
      </c>
      <c r="C2155" s="1" t="s">
        <v>1147</v>
      </c>
    </row>
    <row r="2156" spans="1:3" x14ac:dyDescent="0.25">
      <c r="A2156" s="1">
        <f t="shared" si="33"/>
        <v>2156</v>
      </c>
      <c r="B2156" s="1" t="s">
        <v>2734</v>
      </c>
      <c r="C2156" s="1" t="s">
        <v>2733</v>
      </c>
    </row>
    <row r="2157" spans="1:3" x14ac:dyDescent="0.25">
      <c r="A2157" s="1">
        <f t="shared" si="33"/>
        <v>2157</v>
      </c>
      <c r="B2157" s="1" t="s">
        <v>2735</v>
      </c>
      <c r="C2157" s="1" t="s">
        <v>942</v>
      </c>
    </row>
    <row r="2158" spans="1:3" x14ac:dyDescent="0.25">
      <c r="A2158" s="1">
        <f t="shared" si="33"/>
        <v>2158</v>
      </c>
      <c r="B2158" s="1" t="s">
        <v>2736</v>
      </c>
      <c r="C2158" s="1" t="s">
        <v>949</v>
      </c>
    </row>
    <row r="2159" spans="1:3" x14ac:dyDescent="0.25">
      <c r="A2159" s="1">
        <f t="shared" si="33"/>
        <v>2159</v>
      </c>
      <c r="B2159" s="1" t="s">
        <v>2736</v>
      </c>
      <c r="C2159" s="1" t="s">
        <v>1027</v>
      </c>
    </row>
    <row r="2160" spans="1:3" x14ac:dyDescent="0.25">
      <c r="A2160" s="1">
        <f t="shared" si="33"/>
        <v>2160</v>
      </c>
      <c r="B2160" s="1" t="s">
        <v>2737</v>
      </c>
      <c r="C2160" s="1" t="s">
        <v>1036</v>
      </c>
    </row>
    <row r="2161" spans="1:3" x14ac:dyDescent="0.25">
      <c r="A2161" s="1">
        <f t="shared" si="33"/>
        <v>2161</v>
      </c>
      <c r="B2161" s="1" t="s">
        <v>2738</v>
      </c>
      <c r="C2161" s="1" t="s">
        <v>1743</v>
      </c>
    </row>
    <row r="2162" spans="1:3" x14ac:dyDescent="0.25">
      <c r="A2162" s="1">
        <f t="shared" si="33"/>
        <v>2162</v>
      </c>
      <c r="B2162" s="1" t="s">
        <v>2739</v>
      </c>
      <c r="C2162" s="1" t="s">
        <v>977</v>
      </c>
    </row>
    <row r="2163" spans="1:3" x14ac:dyDescent="0.25">
      <c r="A2163" s="1">
        <f t="shared" si="33"/>
        <v>2163</v>
      </c>
      <c r="B2163" s="1" t="s">
        <v>2740</v>
      </c>
      <c r="C2163" s="1" t="s">
        <v>964</v>
      </c>
    </row>
    <row r="2164" spans="1:3" x14ac:dyDescent="0.25">
      <c r="A2164" s="1">
        <f t="shared" si="33"/>
        <v>2164</v>
      </c>
      <c r="B2164" s="1" t="s">
        <v>2741</v>
      </c>
      <c r="C2164" s="1" t="s">
        <v>997</v>
      </c>
    </row>
    <row r="2165" spans="1:3" x14ac:dyDescent="0.25">
      <c r="A2165" s="1">
        <f t="shared" si="33"/>
        <v>2165</v>
      </c>
      <c r="B2165" s="1" t="s">
        <v>2742</v>
      </c>
      <c r="C2165" s="1" t="s">
        <v>2153</v>
      </c>
    </row>
    <row r="2166" spans="1:3" x14ac:dyDescent="0.25">
      <c r="A2166" s="1">
        <f t="shared" si="33"/>
        <v>2166</v>
      </c>
      <c r="B2166" s="1" t="s">
        <v>2743</v>
      </c>
      <c r="C2166" s="1" t="s">
        <v>1211</v>
      </c>
    </row>
    <row r="2167" spans="1:3" x14ac:dyDescent="0.25">
      <c r="A2167" s="1">
        <f t="shared" si="33"/>
        <v>2167</v>
      </c>
      <c r="B2167" s="1" t="s">
        <v>2743</v>
      </c>
      <c r="C2167" s="1" t="s">
        <v>938</v>
      </c>
    </row>
    <row r="2168" spans="1:3" x14ac:dyDescent="0.25">
      <c r="A2168" s="1">
        <f t="shared" si="33"/>
        <v>2168</v>
      </c>
      <c r="B2168" s="1" t="s">
        <v>2744</v>
      </c>
      <c r="C2168" s="1" t="s">
        <v>974</v>
      </c>
    </row>
    <row r="2169" spans="1:3" x14ac:dyDescent="0.25">
      <c r="A2169" s="1">
        <f t="shared" si="33"/>
        <v>2169</v>
      </c>
      <c r="B2169" s="1" t="s">
        <v>2745</v>
      </c>
      <c r="C2169" s="1" t="s">
        <v>1016</v>
      </c>
    </row>
    <row r="2170" spans="1:3" x14ac:dyDescent="0.25">
      <c r="A2170" s="1">
        <f t="shared" si="33"/>
        <v>2170</v>
      </c>
      <c r="B2170" s="1" t="s">
        <v>2745</v>
      </c>
      <c r="C2170" s="1" t="s">
        <v>949</v>
      </c>
    </row>
    <row r="2171" spans="1:3" x14ac:dyDescent="0.25">
      <c r="A2171" s="1">
        <f t="shared" si="33"/>
        <v>2171</v>
      </c>
      <c r="B2171" s="1" t="s">
        <v>2745</v>
      </c>
      <c r="C2171" s="1" t="s">
        <v>942</v>
      </c>
    </row>
    <row r="2172" spans="1:3" x14ac:dyDescent="0.25">
      <c r="A2172" s="1">
        <f t="shared" si="33"/>
        <v>2172</v>
      </c>
      <c r="B2172" s="1" t="s">
        <v>2745</v>
      </c>
      <c r="C2172" s="1" t="s">
        <v>2746</v>
      </c>
    </row>
    <row r="2173" spans="1:3" x14ac:dyDescent="0.25">
      <c r="A2173" s="1">
        <f t="shared" si="33"/>
        <v>2173</v>
      </c>
      <c r="B2173" s="1" t="s">
        <v>2747</v>
      </c>
      <c r="C2173" s="1" t="s">
        <v>1341</v>
      </c>
    </row>
    <row r="2174" spans="1:3" x14ac:dyDescent="0.25">
      <c r="A2174" s="1">
        <f t="shared" si="33"/>
        <v>2174</v>
      </c>
      <c r="B2174" s="1" t="s">
        <v>2747</v>
      </c>
      <c r="C2174" s="1" t="s">
        <v>2011</v>
      </c>
    </row>
    <row r="2175" spans="1:3" x14ac:dyDescent="0.25">
      <c r="A2175" s="1">
        <f t="shared" si="33"/>
        <v>2175</v>
      </c>
      <c r="B2175" s="1" t="s">
        <v>2747</v>
      </c>
      <c r="C2175" s="1" t="s">
        <v>2748</v>
      </c>
    </row>
    <row r="2176" spans="1:3" x14ac:dyDescent="0.25">
      <c r="A2176" s="1">
        <f t="shared" si="33"/>
        <v>2176</v>
      </c>
      <c r="B2176" s="1" t="s">
        <v>2747</v>
      </c>
      <c r="C2176" s="1" t="s">
        <v>935</v>
      </c>
    </row>
    <row r="2177" spans="1:3" x14ac:dyDescent="0.25">
      <c r="A2177" s="1">
        <f t="shared" si="33"/>
        <v>2177</v>
      </c>
      <c r="B2177" s="1" t="s">
        <v>2747</v>
      </c>
      <c r="C2177" s="1" t="s">
        <v>935</v>
      </c>
    </row>
    <row r="2178" spans="1:3" x14ac:dyDescent="0.25">
      <c r="A2178" s="1">
        <f t="shared" si="33"/>
        <v>2178</v>
      </c>
      <c r="B2178" s="1" t="s">
        <v>2750</v>
      </c>
      <c r="C2178" s="1" t="s">
        <v>2749</v>
      </c>
    </row>
    <row r="2179" spans="1:3" x14ac:dyDescent="0.25">
      <c r="A2179" s="1">
        <f t="shared" ref="A2179:A2242" si="34">A2178+1</f>
        <v>2179</v>
      </c>
      <c r="B2179" s="1" t="s">
        <v>2747</v>
      </c>
      <c r="C2179" s="1" t="s">
        <v>952</v>
      </c>
    </row>
    <row r="2180" spans="1:3" x14ac:dyDescent="0.25">
      <c r="A2180" s="1">
        <f t="shared" si="34"/>
        <v>2180</v>
      </c>
      <c r="B2180" s="1" t="s">
        <v>2747</v>
      </c>
      <c r="C2180" s="1" t="s">
        <v>2751</v>
      </c>
    </row>
    <row r="2181" spans="1:3" x14ac:dyDescent="0.25">
      <c r="A2181" s="1">
        <f t="shared" si="34"/>
        <v>2181</v>
      </c>
      <c r="B2181" s="1" t="s">
        <v>2747</v>
      </c>
      <c r="C2181" s="1" t="s">
        <v>1016</v>
      </c>
    </row>
    <row r="2182" spans="1:3" x14ac:dyDescent="0.25">
      <c r="A2182" s="1">
        <f t="shared" si="34"/>
        <v>2182</v>
      </c>
      <c r="B2182" s="1" t="s">
        <v>2747</v>
      </c>
      <c r="C2182" s="1" t="s">
        <v>972</v>
      </c>
    </row>
    <row r="2183" spans="1:3" x14ac:dyDescent="0.25">
      <c r="A2183" s="1">
        <f t="shared" si="34"/>
        <v>2183</v>
      </c>
      <c r="B2183" s="1" t="s">
        <v>2747</v>
      </c>
      <c r="C2183" s="1" t="s">
        <v>972</v>
      </c>
    </row>
    <row r="2184" spans="1:3" x14ac:dyDescent="0.25">
      <c r="A2184" s="1">
        <f t="shared" si="34"/>
        <v>2184</v>
      </c>
      <c r="B2184" s="1" t="s">
        <v>2747</v>
      </c>
      <c r="C2184" s="1" t="s">
        <v>1285</v>
      </c>
    </row>
    <row r="2185" spans="1:3" x14ac:dyDescent="0.25">
      <c r="A2185" s="1">
        <f t="shared" si="34"/>
        <v>2185</v>
      </c>
      <c r="B2185" s="1" t="s">
        <v>2747</v>
      </c>
      <c r="C2185" s="1" t="s">
        <v>2727</v>
      </c>
    </row>
    <row r="2186" spans="1:3" x14ac:dyDescent="0.25">
      <c r="A2186" s="1">
        <f t="shared" si="34"/>
        <v>2186</v>
      </c>
      <c r="B2186" s="1" t="s">
        <v>2747</v>
      </c>
      <c r="C2186" s="1" t="s">
        <v>1017</v>
      </c>
    </row>
    <row r="2187" spans="1:3" x14ac:dyDescent="0.25">
      <c r="A2187" s="1">
        <f t="shared" si="34"/>
        <v>2187</v>
      </c>
      <c r="B2187" s="1" t="s">
        <v>2753</v>
      </c>
      <c r="C2187" s="1" t="s">
        <v>2752</v>
      </c>
    </row>
    <row r="2188" spans="1:3" x14ac:dyDescent="0.25">
      <c r="A2188" s="1">
        <f t="shared" si="34"/>
        <v>2188</v>
      </c>
      <c r="B2188" s="1" t="s">
        <v>2750</v>
      </c>
      <c r="C2188" s="1" t="s">
        <v>964</v>
      </c>
    </row>
    <row r="2189" spans="1:3" x14ac:dyDescent="0.25">
      <c r="A2189" s="1">
        <f t="shared" si="34"/>
        <v>2189</v>
      </c>
      <c r="B2189" s="1" t="s">
        <v>2747</v>
      </c>
      <c r="C2189" s="1" t="s">
        <v>934</v>
      </c>
    </row>
    <row r="2190" spans="1:3" x14ac:dyDescent="0.25">
      <c r="A2190" s="1">
        <f t="shared" si="34"/>
        <v>2190</v>
      </c>
      <c r="B2190" s="1" t="s">
        <v>2747</v>
      </c>
      <c r="C2190" s="1" t="s">
        <v>1079</v>
      </c>
    </row>
    <row r="2191" spans="1:3" x14ac:dyDescent="0.25">
      <c r="A2191" s="1">
        <f t="shared" si="34"/>
        <v>2191</v>
      </c>
      <c r="B2191" s="1" t="s">
        <v>2747</v>
      </c>
      <c r="C2191" s="1" t="s">
        <v>1732</v>
      </c>
    </row>
    <row r="2192" spans="1:3" x14ac:dyDescent="0.25">
      <c r="A2192" s="1">
        <f t="shared" si="34"/>
        <v>2192</v>
      </c>
      <c r="B2192" s="1" t="s">
        <v>2747</v>
      </c>
      <c r="C2192" s="1" t="s">
        <v>2754</v>
      </c>
    </row>
    <row r="2193" spans="1:3" x14ac:dyDescent="0.25">
      <c r="A2193" s="1">
        <f t="shared" si="34"/>
        <v>2193</v>
      </c>
      <c r="B2193" s="1" t="s">
        <v>2747</v>
      </c>
      <c r="C2193" s="1" t="s">
        <v>2755</v>
      </c>
    </row>
    <row r="2194" spans="1:3" x14ac:dyDescent="0.25">
      <c r="A2194" s="1">
        <f t="shared" si="34"/>
        <v>2194</v>
      </c>
      <c r="B2194" s="1" t="s">
        <v>2747</v>
      </c>
      <c r="C2194" s="1" t="s">
        <v>2756</v>
      </c>
    </row>
    <row r="2195" spans="1:3" x14ac:dyDescent="0.25">
      <c r="A2195" s="1">
        <f t="shared" si="34"/>
        <v>2195</v>
      </c>
      <c r="B2195" s="1" t="s">
        <v>2747</v>
      </c>
      <c r="C2195" s="1" t="s">
        <v>1710</v>
      </c>
    </row>
    <row r="2196" spans="1:3" x14ac:dyDescent="0.25">
      <c r="A2196" s="1">
        <f t="shared" si="34"/>
        <v>2196</v>
      </c>
      <c r="B2196" s="1" t="s">
        <v>2747</v>
      </c>
      <c r="C2196" s="1" t="s">
        <v>2581</v>
      </c>
    </row>
    <row r="2197" spans="1:3" x14ac:dyDescent="0.25">
      <c r="A2197" s="1">
        <f t="shared" si="34"/>
        <v>2197</v>
      </c>
      <c r="B2197" s="1" t="s">
        <v>2747</v>
      </c>
      <c r="C2197" s="1" t="s">
        <v>2757</v>
      </c>
    </row>
    <row r="2198" spans="1:3" x14ac:dyDescent="0.25">
      <c r="A2198" s="1">
        <f t="shared" si="34"/>
        <v>2198</v>
      </c>
      <c r="B2198" s="1" t="s">
        <v>2747</v>
      </c>
      <c r="C2198" s="1" t="s">
        <v>2758</v>
      </c>
    </row>
    <row r="2199" spans="1:3" x14ac:dyDescent="0.25">
      <c r="A2199" s="1">
        <f t="shared" si="34"/>
        <v>2199</v>
      </c>
      <c r="B2199" s="1" t="s">
        <v>2747</v>
      </c>
      <c r="C2199" s="1" t="s">
        <v>2759</v>
      </c>
    </row>
    <row r="2200" spans="1:3" x14ac:dyDescent="0.25">
      <c r="A2200" s="1">
        <f t="shared" si="34"/>
        <v>2200</v>
      </c>
      <c r="B2200" s="1" t="s">
        <v>2747</v>
      </c>
      <c r="C2200" s="1" t="s">
        <v>1019</v>
      </c>
    </row>
    <row r="2201" spans="1:3" x14ac:dyDescent="0.25">
      <c r="A2201" s="1">
        <f t="shared" si="34"/>
        <v>2201</v>
      </c>
      <c r="B2201" s="1" t="s">
        <v>2747</v>
      </c>
      <c r="C2201" s="1" t="s">
        <v>2760</v>
      </c>
    </row>
    <row r="2202" spans="1:3" x14ac:dyDescent="0.25">
      <c r="A2202" s="1">
        <f t="shared" si="34"/>
        <v>2202</v>
      </c>
      <c r="B2202" s="1" t="s">
        <v>2747</v>
      </c>
      <c r="C2202" s="1" t="s">
        <v>2761</v>
      </c>
    </row>
    <row r="2203" spans="1:3" x14ac:dyDescent="0.25">
      <c r="A2203" s="1">
        <f t="shared" si="34"/>
        <v>2203</v>
      </c>
      <c r="B2203" s="1" t="s">
        <v>2747</v>
      </c>
      <c r="C2203" s="1" t="s">
        <v>1185</v>
      </c>
    </row>
    <row r="2204" spans="1:3" x14ac:dyDescent="0.25">
      <c r="A2204" s="1">
        <f t="shared" si="34"/>
        <v>2204</v>
      </c>
      <c r="B2204" s="1" t="s">
        <v>2753</v>
      </c>
      <c r="C2204" s="1" t="s">
        <v>1181</v>
      </c>
    </row>
    <row r="2205" spans="1:3" x14ac:dyDescent="0.25">
      <c r="A2205" s="1">
        <f t="shared" si="34"/>
        <v>2205</v>
      </c>
      <c r="B2205" s="1" t="s">
        <v>2747</v>
      </c>
      <c r="C2205" s="1" t="s">
        <v>930</v>
      </c>
    </row>
    <row r="2206" spans="1:3" x14ac:dyDescent="0.25">
      <c r="A2206" s="1">
        <f t="shared" si="34"/>
        <v>2206</v>
      </c>
      <c r="B2206" s="1" t="s">
        <v>2747</v>
      </c>
      <c r="C2206" s="1" t="s">
        <v>1093</v>
      </c>
    </row>
    <row r="2207" spans="1:3" x14ac:dyDescent="0.25">
      <c r="A2207" s="1">
        <f t="shared" si="34"/>
        <v>2207</v>
      </c>
      <c r="B2207" s="1" t="s">
        <v>2747</v>
      </c>
      <c r="C2207" s="1" t="s">
        <v>2307</v>
      </c>
    </row>
    <row r="2208" spans="1:3" x14ac:dyDescent="0.25">
      <c r="A2208" s="1">
        <f t="shared" si="34"/>
        <v>2208</v>
      </c>
      <c r="B2208" s="1" t="s">
        <v>2747</v>
      </c>
      <c r="C2208" s="1" t="s">
        <v>1821</v>
      </c>
    </row>
    <row r="2209" spans="1:3" x14ac:dyDescent="0.25">
      <c r="A2209" s="1">
        <f t="shared" si="34"/>
        <v>2209</v>
      </c>
      <c r="B2209" s="1" t="s">
        <v>2747</v>
      </c>
      <c r="C2209" s="1" t="s">
        <v>939</v>
      </c>
    </row>
    <row r="2210" spans="1:3" x14ac:dyDescent="0.25">
      <c r="A2210" s="1">
        <f t="shared" si="34"/>
        <v>2210</v>
      </c>
      <c r="B2210" s="1" t="s">
        <v>2750</v>
      </c>
      <c r="C2210" s="1" t="s">
        <v>949</v>
      </c>
    </row>
    <row r="2211" spans="1:3" x14ac:dyDescent="0.25">
      <c r="A2211" s="1">
        <f t="shared" si="34"/>
        <v>2211</v>
      </c>
      <c r="B2211" s="1" t="s">
        <v>2747</v>
      </c>
      <c r="C2211" s="1" t="s">
        <v>2762</v>
      </c>
    </row>
    <row r="2212" spans="1:3" x14ac:dyDescent="0.25">
      <c r="A2212" s="1">
        <f t="shared" si="34"/>
        <v>2212</v>
      </c>
      <c r="B2212" s="1" t="s">
        <v>2747</v>
      </c>
      <c r="C2212" s="1" t="s">
        <v>2763</v>
      </c>
    </row>
    <row r="2213" spans="1:3" x14ac:dyDescent="0.25">
      <c r="A2213" s="1">
        <f t="shared" si="34"/>
        <v>2213</v>
      </c>
      <c r="B2213" s="1" t="s">
        <v>2747</v>
      </c>
      <c r="C2213" s="1" t="s">
        <v>1156</v>
      </c>
    </row>
    <row r="2214" spans="1:3" x14ac:dyDescent="0.25">
      <c r="A2214" s="1">
        <f t="shared" si="34"/>
        <v>2214</v>
      </c>
      <c r="B2214" s="1" t="s">
        <v>2753</v>
      </c>
      <c r="C2214" s="1" t="s">
        <v>967</v>
      </c>
    </row>
    <row r="2215" spans="1:3" x14ac:dyDescent="0.25">
      <c r="A2215" s="1">
        <f t="shared" si="34"/>
        <v>2215</v>
      </c>
      <c r="B2215" s="1" t="s">
        <v>2747</v>
      </c>
      <c r="C2215" s="1" t="s">
        <v>1328</v>
      </c>
    </row>
    <row r="2216" spans="1:3" x14ac:dyDescent="0.25">
      <c r="A2216" s="1">
        <f t="shared" si="34"/>
        <v>2216</v>
      </c>
      <c r="B2216" s="1" t="s">
        <v>2747</v>
      </c>
      <c r="C2216" s="1" t="s">
        <v>2764</v>
      </c>
    </row>
    <row r="2217" spans="1:3" x14ac:dyDescent="0.25">
      <c r="A2217" s="1">
        <f t="shared" si="34"/>
        <v>2217</v>
      </c>
      <c r="B2217" s="1" t="s">
        <v>2747</v>
      </c>
      <c r="C2217" s="1" t="s">
        <v>2039</v>
      </c>
    </row>
    <row r="2218" spans="1:3" x14ac:dyDescent="0.25">
      <c r="A2218" s="1">
        <f t="shared" si="34"/>
        <v>2218</v>
      </c>
      <c r="B2218" s="1" t="s">
        <v>2747</v>
      </c>
      <c r="C2218" s="1" t="s">
        <v>2559</v>
      </c>
    </row>
    <row r="2219" spans="1:3" x14ac:dyDescent="0.25">
      <c r="A2219" s="1">
        <f t="shared" si="34"/>
        <v>2219</v>
      </c>
      <c r="B2219" s="1" t="s">
        <v>2747</v>
      </c>
      <c r="C2219" s="1" t="s">
        <v>1262</v>
      </c>
    </row>
    <row r="2220" spans="1:3" x14ac:dyDescent="0.25">
      <c r="A2220" s="1">
        <f t="shared" si="34"/>
        <v>2220</v>
      </c>
      <c r="B2220" s="1" t="s">
        <v>2747</v>
      </c>
      <c r="C2220" s="1" t="s">
        <v>2765</v>
      </c>
    </row>
    <row r="2221" spans="1:3" x14ac:dyDescent="0.25">
      <c r="A2221" s="1">
        <f t="shared" si="34"/>
        <v>2221</v>
      </c>
      <c r="B2221" s="1" t="s">
        <v>2747</v>
      </c>
      <c r="C2221" s="1" t="s">
        <v>1192</v>
      </c>
    </row>
    <row r="2222" spans="1:3" x14ac:dyDescent="0.25">
      <c r="A2222" s="1">
        <f t="shared" si="34"/>
        <v>2222</v>
      </c>
      <c r="B2222" s="1" t="s">
        <v>2753</v>
      </c>
      <c r="C2222" s="1" t="s">
        <v>1005</v>
      </c>
    </row>
    <row r="2223" spans="1:3" x14ac:dyDescent="0.25">
      <c r="A2223" s="1">
        <f t="shared" si="34"/>
        <v>2223</v>
      </c>
      <c r="B2223" s="1" t="s">
        <v>2747</v>
      </c>
      <c r="C2223" s="1" t="s">
        <v>980</v>
      </c>
    </row>
    <row r="2224" spans="1:3" x14ac:dyDescent="0.25">
      <c r="A2224" s="1">
        <f t="shared" si="34"/>
        <v>2224</v>
      </c>
      <c r="B2224" s="1" t="s">
        <v>2747</v>
      </c>
      <c r="C2224" s="1" t="s">
        <v>942</v>
      </c>
    </row>
    <row r="2225" spans="1:3" x14ac:dyDescent="0.25">
      <c r="A2225" s="1">
        <f t="shared" si="34"/>
        <v>2225</v>
      </c>
      <c r="B2225" s="1" t="s">
        <v>2747</v>
      </c>
      <c r="C2225" s="1" t="s">
        <v>942</v>
      </c>
    </row>
    <row r="2226" spans="1:3" x14ac:dyDescent="0.25">
      <c r="A2226" s="1">
        <f t="shared" si="34"/>
        <v>2226</v>
      </c>
      <c r="B2226" s="1" t="s">
        <v>2747</v>
      </c>
      <c r="C2226" s="1" t="s">
        <v>1006</v>
      </c>
    </row>
    <row r="2227" spans="1:3" x14ac:dyDescent="0.25">
      <c r="A2227" s="1">
        <f t="shared" si="34"/>
        <v>2227</v>
      </c>
      <c r="B2227" s="1" t="s">
        <v>2747</v>
      </c>
      <c r="C2227" s="1" t="s">
        <v>974</v>
      </c>
    </row>
    <row r="2228" spans="1:3" x14ac:dyDescent="0.25">
      <c r="A2228" s="1">
        <f t="shared" si="34"/>
        <v>2228</v>
      </c>
      <c r="B2228" s="1" t="s">
        <v>2747</v>
      </c>
      <c r="C2228" s="1" t="s">
        <v>928</v>
      </c>
    </row>
    <row r="2229" spans="1:3" x14ac:dyDescent="0.25">
      <c r="A2229" s="1">
        <f t="shared" si="34"/>
        <v>2229</v>
      </c>
      <c r="B2229" s="1" t="s">
        <v>2747</v>
      </c>
      <c r="C2229" s="1" t="s">
        <v>974</v>
      </c>
    </row>
    <row r="2230" spans="1:3" x14ac:dyDescent="0.25">
      <c r="A2230" s="1">
        <f t="shared" si="34"/>
        <v>2230</v>
      </c>
      <c r="B2230" s="1" t="s">
        <v>2747</v>
      </c>
      <c r="C2230" s="1" t="s">
        <v>2766</v>
      </c>
    </row>
    <row r="2231" spans="1:3" x14ac:dyDescent="0.25">
      <c r="A2231" s="1">
        <f t="shared" si="34"/>
        <v>2231</v>
      </c>
      <c r="B2231" s="1" t="s">
        <v>2747</v>
      </c>
      <c r="C2231" s="1" t="s">
        <v>2767</v>
      </c>
    </row>
    <row r="2232" spans="1:3" x14ac:dyDescent="0.25">
      <c r="A2232" s="1">
        <f t="shared" si="34"/>
        <v>2232</v>
      </c>
      <c r="B2232" s="1" t="s">
        <v>2747</v>
      </c>
      <c r="C2232" s="1" t="s">
        <v>2768</v>
      </c>
    </row>
    <row r="2233" spans="1:3" x14ac:dyDescent="0.25">
      <c r="A2233" s="1">
        <f t="shared" si="34"/>
        <v>2233</v>
      </c>
      <c r="B2233" s="1" t="s">
        <v>2747</v>
      </c>
      <c r="C2233" s="1" t="s">
        <v>1389</v>
      </c>
    </row>
    <row r="2234" spans="1:3" x14ac:dyDescent="0.25">
      <c r="A2234" s="1">
        <f t="shared" si="34"/>
        <v>2234</v>
      </c>
      <c r="B2234" s="1" t="s">
        <v>2747</v>
      </c>
      <c r="C2234" s="1" t="s">
        <v>1506</v>
      </c>
    </row>
    <row r="2235" spans="1:3" x14ac:dyDescent="0.25">
      <c r="A2235" s="1">
        <f t="shared" si="34"/>
        <v>2235</v>
      </c>
      <c r="B2235" s="1" t="s">
        <v>2747</v>
      </c>
      <c r="C2235" s="1" t="s">
        <v>1389</v>
      </c>
    </row>
    <row r="2236" spans="1:3" x14ac:dyDescent="0.25">
      <c r="A2236" s="1">
        <f t="shared" si="34"/>
        <v>2236</v>
      </c>
      <c r="B2236" s="1" t="s">
        <v>2747</v>
      </c>
      <c r="C2236" s="1" t="s">
        <v>1389</v>
      </c>
    </row>
    <row r="2237" spans="1:3" x14ac:dyDescent="0.25">
      <c r="A2237" s="1">
        <f t="shared" si="34"/>
        <v>2237</v>
      </c>
      <c r="B2237" s="1" t="s">
        <v>2747</v>
      </c>
      <c r="C2237" s="1" t="s">
        <v>1333</v>
      </c>
    </row>
    <row r="2238" spans="1:3" x14ac:dyDescent="0.25">
      <c r="A2238" s="1">
        <f t="shared" si="34"/>
        <v>2238</v>
      </c>
      <c r="B2238" s="1" t="s">
        <v>2747</v>
      </c>
      <c r="C2238" s="1" t="s">
        <v>1894</v>
      </c>
    </row>
    <row r="2239" spans="1:3" x14ac:dyDescent="0.25">
      <c r="A2239" s="1">
        <f t="shared" si="34"/>
        <v>2239</v>
      </c>
      <c r="B2239" s="1" t="s">
        <v>2747</v>
      </c>
      <c r="C2239" s="1" t="s">
        <v>2682</v>
      </c>
    </row>
    <row r="2240" spans="1:3" x14ac:dyDescent="0.25">
      <c r="A2240" s="1">
        <f t="shared" si="34"/>
        <v>2240</v>
      </c>
      <c r="B2240" s="1" t="s">
        <v>2747</v>
      </c>
      <c r="C2240" s="1" t="s">
        <v>2769</v>
      </c>
    </row>
    <row r="2241" spans="1:3" x14ac:dyDescent="0.25">
      <c r="A2241" s="1">
        <f t="shared" si="34"/>
        <v>2241</v>
      </c>
      <c r="B2241" s="1" t="s">
        <v>2747</v>
      </c>
      <c r="C2241" s="1" t="s">
        <v>1196</v>
      </c>
    </row>
    <row r="2242" spans="1:3" x14ac:dyDescent="0.25">
      <c r="A2242" s="1">
        <f t="shared" si="34"/>
        <v>2242</v>
      </c>
      <c r="B2242" s="1" t="s">
        <v>2747</v>
      </c>
      <c r="C2242" s="1" t="s">
        <v>2770</v>
      </c>
    </row>
    <row r="2243" spans="1:3" x14ac:dyDescent="0.25">
      <c r="A2243" s="1">
        <f t="shared" ref="A2243:A2306" si="35">A2242+1</f>
        <v>2243</v>
      </c>
      <c r="B2243" s="1" t="s">
        <v>2747</v>
      </c>
      <c r="C2243" s="1" t="s">
        <v>997</v>
      </c>
    </row>
    <row r="2244" spans="1:3" x14ac:dyDescent="0.25">
      <c r="A2244" s="1">
        <f t="shared" si="35"/>
        <v>2244</v>
      </c>
      <c r="B2244" s="1" t="s">
        <v>2747</v>
      </c>
      <c r="C2244" s="1" t="s">
        <v>1768</v>
      </c>
    </row>
    <row r="2245" spans="1:3" x14ac:dyDescent="0.25">
      <c r="A2245" s="1">
        <f t="shared" si="35"/>
        <v>2245</v>
      </c>
      <c r="B2245" s="1" t="s">
        <v>2771</v>
      </c>
      <c r="C2245" s="1" t="s">
        <v>997</v>
      </c>
    </row>
    <row r="2246" spans="1:3" x14ac:dyDescent="0.25">
      <c r="A2246" s="1">
        <f t="shared" si="35"/>
        <v>2246</v>
      </c>
      <c r="B2246" s="1" t="s">
        <v>2747</v>
      </c>
      <c r="C2246" s="1" t="s">
        <v>1835</v>
      </c>
    </row>
    <row r="2247" spans="1:3" x14ac:dyDescent="0.25">
      <c r="A2247" s="1">
        <f t="shared" si="35"/>
        <v>2247</v>
      </c>
      <c r="B2247" s="1" t="s">
        <v>2747</v>
      </c>
      <c r="C2247" s="1" t="s">
        <v>1027</v>
      </c>
    </row>
    <row r="2248" spans="1:3" x14ac:dyDescent="0.25">
      <c r="A2248" s="1">
        <f t="shared" si="35"/>
        <v>2248</v>
      </c>
      <c r="B2248" s="1" t="s">
        <v>2747</v>
      </c>
      <c r="C2248" s="1" t="s">
        <v>1027</v>
      </c>
    </row>
    <row r="2249" spans="1:3" x14ac:dyDescent="0.25">
      <c r="A2249" s="1">
        <f t="shared" si="35"/>
        <v>2249</v>
      </c>
      <c r="B2249" s="1" t="s">
        <v>2747</v>
      </c>
      <c r="C2249" s="1" t="s">
        <v>2772</v>
      </c>
    </row>
    <row r="2250" spans="1:3" x14ac:dyDescent="0.25">
      <c r="A2250" s="1">
        <f t="shared" si="35"/>
        <v>2250</v>
      </c>
      <c r="B2250" s="1" t="s">
        <v>2747</v>
      </c>
      <c r="C2250" s="1" t="s">
        <v>2773</v>
      </c>
    </row>
    <row r="2251" spans="1:3" x14ac:dyDescent="0.25">
      <c r="A2251" s="1">
        <f t="shared" si="35"/>
        <v>2251</v>
      </c>
      <c r="B2251" s="1" t="s">
        <v>2747</v>
      </c>
      <c r="C2251" s="1" t="s">
        <v>1363</v>
      </c>
    </row>
    <row r="2252" spans="1:3" x14ac:dyDescent="0.25">
      <c r="A2252" s="1">
        <f t="shared" si="35"/>
        <v>2252</v>
      </c>
      <c r="B2252" s="1" t="s">
        <v>2747</v>
      </c>
      <c r="C2252" s="1" t="s">
        <v>2774</v>
      </c>
    </row>
    <row r="2253" spans="1:3" x14ac:dyDescent="0.25">
      <c r="A2253" s="1">
        <f t="shared" si="35"/>
        <v>2253</v>
      </c>
      <c r="B2253" s="1" t="s">
        <v>2747</v>
      </c>
      <c r="C2253" s="1" t="s">
        <v>1888</v>
      </c>
    </row>
    <row r="2254" spans="1:3" x14ac:dyDescent="0.25">
      <c r="A2254" s="1">
        <f t="shared" si="35"/>
        <v>2254</v>
      </c>
      <c r="B2254" s="1" t="s">
        <v>2747</v>
      </c>
      <c r="C2254" s="1" t="s">
        <v>1566</v>
      </c>
    </row>
    <row r="2255" spans="1:3" x14ac:dyDescent="0.25">
      <c r="A2255" s="1">
        <f t="shared" si="35"/>
        <v>2255</v>
      </c>
      <c r="B2255" s="1" t="s">
        <v>2747</v>
      </c>
      <c r="C2255" s="1" t="s">
        <v>946</v>
      </c>
    </row>
    <row r="2256" spans="1:3" x14ac:dyDescent="0.25">
      <c r="A2256" s="1">
        <f t="shared" si="35"/>
        <v>2256</v>
      </c>
      <c r="B2256" s="1" t="s">
        <v>2750</v>
      </c>
      <c r="C2256" s="1" t="s">
        <v>1160</v>
      </c>
    </row>
    <row r="2257" spans="1:3" x14ac:dyDescent="0.25">
      <c r="A2257" s="1">
        <f t="shared" si="35"/>
        <v>2257</v>
      </c>
      <c r="B2257" s="1" t="s">
        <v>2753</v>
      </c>
      <c r="C2257" s="1" t="s">
        <v>2775</v>
      </c>
    </row>
    <row r="2258" spans="1:3" x14ac:dyDescent="0.25">
      <c r="A2258" s="1">
        <f t="shared" si="35"/>
        <v>2258</v>
      </c>
      <c r="B2258" s="1" t="s">
        <v>2747</v>
      </c>
      <c r="C2258" s="1" t="s">
        <v>1715</v>
      </c>
    </row>
    <row r="2259" spans="1:3" x14ac:dyDescent="0.25">
      <c r="A2259" s="1">
        <f t="shared" si="35"/>
        <v>2259</v>
      </c>
      <c r="B2259" s="1" t="s">
        <v>2747</v>
      </c>
      <c r="C2259" s="1" t="s">
        <v>1450</v>
      </c>
    </row>
    <row r="2260" spans="1:3" x14ac:dyDescent="0.25">
      <c r="A2260" s="1">
        <f t="shared" si="35"/>
        <v>2260</v>
      </c>
      <c r="B2260" s="1" t="s">
        <v>2747</v>
      </c>
      <c r="C2260" s="1" t="s">
        <v>1715</v>
      </c>
    </row>
    <row r="2261" spans="1:3" x14ac:dyDescent="0.25">
      <c r="A2261" s="1">
        <f t="shared" si="35"/>
        <v>2261</v>
      </c>
      <c r="B2261" s="1" t="s">
        <v>2747</v>
      </c>
      <c r="C2261" s="1" t="s">
        <v>2776</v>
      </c>
    </row>
    <row r="2262" spans="1:3" x14ac:dyDescent="0.25">
      <c r="A2262" s="1">
        <f t="shared" si="35"/>
        <v>2262</v>
      </c>
      <c r="B2262" s="1" t="s">
        <v>2747</v>
      </c>
      <c r="C2262" s="1" t="s">
        <v>1072</v>
      </c>
    </row>
    <row r="2263" spans="1:3" x14ac:dyDescent="0.25">
      <c r="A2263" s="1">
        <f t="shared" si="35"/>
        <v>2263</v>
      </c>
      <c r="B2263" s="1" t="s">
        <v>2747</v>
      </c>
      <c r="C2263" s="1" t="s">
        <v>1147</v>
      </c>
    </row>
    <row r="2264" spans="1:3" x14ac:dyDescent="0.25">
      <c r="A2264" s="1">
        <f t="shared" si="35"/>
        <v>2264</v>
      </c>
      <c r="B2264" s="1" t="s">
        <v>2747</v>
      </c>
      <c r="C2264" s="1" t="s">
        <v>1957</v>
      </c>
    </row>
    <row r="2265" spans="1:3" x14ac:dyDescent="0.25">
      <c r="A2265" s="1">
        <f t="shared" si="35"/>
        <v>2265</v>
      </c>
      <c r="B2265" s="1" t="s">
        <v>2747</v>
      </c>
      <c r="C2265" s="1" t="s">
        <v>2777</v>
      </c>
    </row>
    <row r="2266" spans="1:3" x14ac:dyDescent="0.25">
      <c r="A2266" s="1">
        <f t="shared" si="35"/>
        <v>2266</v>
      </c>
      <c r="B2266" s="1" t="s">
        <v>2747</v>
      </c>
      <c r="C2266" s="1" t="s">
        <v>1055</v>
      </c>
    </row>
    <row r="2267" spans="1:3" x14ac:dyDescent="0.25">
      <c r="A2267" s="1">
        <f t="shared" si="35"/>
        <v>2267</v>
      </c>
      <c r="B2267" s="1" t="s">
        <v>2747</v>
      </c>
      <c r="C2267" s="1" t="s">
        <v>989</v>
      </c>
    </row>
    <row r="2268" spans="1:3" x14ac:dyDescent="0.25">
      <c r="A2268" s="1">
        <f t="shared" si="35"/>
        <v>2268</v>
      </c>
      <c r="B2268" s="1" t="s">
        <v>2747</v>
      </c>
      <c r="C2268" s="1" t="s">
        <v>1512</v>
      </c>
    </row>
    <row r="2269" spans="1:3" x14ac:dyDescent="0.25">
      <c r="A2269" s="1">
        <f t="shared" si="35"/>
        <v>2269</v>
      </c>
      <c r="B2269" s="1" t="s">
        <v>2747</v>
      </c>
      <c r="C2269" s="1" t="s">
        <v>989</v>
      </c>
    </row>
    <row r="2270" spans="1:3" x14ac:dyDescent="0.25">
      <c r="A2270" s="1">
        <f t="shared" si="35"/>
        <v>2270</v>
      </c>
      <c r="B2270" s="1" t="s">
        <v>2747</v>
      </c>
      <c r="C2270" s="1" t="s">
        <v>989</v>
      </c>
    </row>
    <row r="2271" spans="1:3" x14ac:dyDescent="0.25">
      <c r="A2271" s="1">
        <f t="shared" si="35"/>
        <v>2271</v>
      </c>
      <c r="B2271" s="1" t="s">
        <v>2750</v>
      </c>
      <c r="C2271" s="1" t="s">
        <v>989</v>
      </c>
    </row>
    <row r="2272" spans="1:3" x14ac:dyDescent="0.25">
      <c r="A2272" s="1">
        <f t="shared" si="35"/>
        <v>2272</v>
      </c>
      <c r="B2272" s="1" t="s">
        <v>2747</v>
      </c>
      <c r="C2272" s="1" t="s">
        <v>1846</v>
      </c>
    </row>
    <row r="2273" spans="1:3" x14ac:dyDescent="0.25">
      <c r="A2273" s="1">
        <f t="shared" si="35"/>
        <v>2273</v>
      </c>
      <c r="B2273" s="1" t="s">
        <v>2747</v>
      </c>
      <c r="C2273" s="1" t="s">
        <v>1248</v>
      </c>
    </row>
    <row r="2274" spans="1:3" x14ac:dyDescent="0.25">
      <c r="A2274" s="1">
        <f t="shared" si="35"/>
        <v>2274</v>
      </c>
      <c r="B2274" s="1" t="s">
        <v>2747</v>
      </c>
      <c r="C2274" s="1" t="s">
        <v>1704</v>
      </c>
    </row>
    <row r="2275" spans="1:3" x14ac:dyDescent="0.25">
      <c r="A2275" s="1">
        <f t="shared" si="35"/>
        <v>2275</v>
      </c>
      <c r="B2275" s="1" t="s">
        <v>2747</v>
      </c>
      <c r="C2275" s="1" t="s">
        <v>2778</v>
      </c>
    </row>
    <row r="2276" spans="1:3" x14ac:dyDescent="0.25">
      <c r="A2276" s="1">
        <f t="shared" si="35"/>
        <v>2276</v>
      </c>
      <c r="B2276" s="1" t="s">
        <v>2779</v>
      </c>
      <c r="C2276" s="1" t="s">
        <v>1147</v>
      </c>
    </row>
    <row r="2277" spans="1:3" x14ac:dyDescent="0.25">
      <c r="A2277" s="1">
        <f t="shared" si="35"/>
        <v>2277</v>
      </c>
      <c r="B2277" s="1" t="s">
        <v>2780</v>
      </c>
      <c r="C2277" s="1" t="s">
        <v>1113</v>
      </c>
    </row>
    <row r="2278" spans="1:3" x14ac:dyDescent="0.25">
      <c r="A2278" s="1">
        <f t="shared" si="35"/>
        <v>2278</v>
      </c>
      <c r="B2278" s="1" t="s">
        <v>2780</v>
      </c>
      <c r="C2278" s="1" t="s">
        <v>2781</v>
      </c>
    </row>
    <row r="2279" spans="1:3" x14ac:dyDescent="0.25">
      <c r="A2279" s="1">
        <f t="shared" si="35"/>
        <v>2279</v>
      </c>
      <c r="B2279" s="1" t="s">
        <v>2782</v>
      </c>
      <c r="C2279" s="1" t="s">
        <v>952</v>
      </c>
    </row>
    <row r="2280" spans="1:3" x14ac:dyDescent="0.25">
      <c r="A2280" s="1">
        <f t="shared" si="35"/>
        <v>2280</v>
      </c>
      <c r="B2280" s="1" t="s">
        <v>2782</v>
      </c>
      <c r="C2280" s="1" t="s">
        <v>1545</v>
      </c>
    </row>
    <row r="2281" spans="1:3" x14ac:dyDescent="0.25">
      <c r="A2281" s="1">
        <f t="shared" si="35"/>
        <v>2281</v>
      </c>
      <c r="B2281" s="1" t="s">
        <v>2782</v>
      </c>
      <c r="C2281" s="1" t="s">
        <v>2783</v>
      </c>
    </row>
    <row r="2282" spans="1:3" x14ac:dyDescent="0.25">
      <c r="A2282" s="1">
        <f t="shared" si="35"/>
        <v>2282</v>
      </c>
      <c r="B2282" s="1" t="s">
        <v>1545</v>
      </c>
      <c r="C2282" s="1" t="s">
        <v>1016</v>
      </c>
    </row>
    <row r="2283" spans="1:3" x14ac:dyDescent="0.25">
      <c r="A2283" s="1">
        <f t="shared" si="35"/>
        <v>2283</v>
      </c>
      <c r="B2283" s="1" t="s">
        <v>1545</v>
      </c>
      <c r="C2283" s="1" t="s">
        <v>1150</v>
      </c>
    </row>
    <row r="2284" spans="1:3" x14ac:dyDescent="0.25">
      <c r="A2284" s="1">
        <f t="shared" si="35"/>
        <v>2284</v>
      </c>
      <c r="B2284" s="1" t="s">
        <v>1545</v>
      </c>
      <c r="C2284" s="1" t="s">
        <v>1845</v>
      </c>
    </row>
    <row r="2285" spans="1:3" x14ac:dyDescent="0.25">
      <c r="A2285" s="1">
        <f t="shared" si="35"/>
        <v>2285</v>
      </c>
      <c r="B2285" s="1" t="s">
        <v>2784</v>
      </c>
      <c r="C2285" s="1" t="s">
        <v>925</v>
      </c>
    </row>
    <row r="2286" spans="1:3" x14ac:dyDescent="0.25">
      <c r="A2286" s="1">
        <f t="shared" si="35"/>
        <v>2286</v>
      </c>
      <c r="B2286" s="1" t="s">
        <v>2786</v>
      </c>
      <c r="C2286" s="1" t="s">
        <v>2785</v>
      </c>
    </row>
    <row r="2287" spans="1:3" x14ac:dyDescent="0.25">
      <c r="A2287" s="1">
        <f t="shared" si="35"/>
        <v>2287</v>
      </c>
      <c r="B2287" s="1" t="s">
        <v>2786</v>
      </c>
      <c r="C2287" s="1" t="s">
        <v>2785</v>
      </c>
    </row>
    <row r="2288" spans="1:3" x14ac:dyDescent="0.25">
      <c r="A2288" s="1">
        <f t="shared" si="35"/>
        <v>2288</v>
      </c>
      <c r="B2288" s="1" t="s">
        <v>2787</v>
      </c>
      <c r="C2288" s="1" t="s">
        <v>939</v>
      </c>
    </row>
    <row r="2289" spans="1:3" x14ac:dyDescent="0.25">
      <c r="A2289" s="1">
        <f t="shared" si="35"/>
        <v>2289</v>
      </c>
      <c r="B2289" s="1" t="s">
        <v>2789</v>
      </c>
      <c r="C2289" s="1" t="s">
        <v>2788</v>
      </c>
    </row>
    <row r="2290" spans="1:3" x14ac:dyDescent="0.25">
      <c r="A2290" s="1">
        <f t="shared" si="35"/>
        <v>2290</v>
      </c>
      <c r="B2290" s="1" t="s">
        <v>2790</v>
      </c>
      <c r="C2290" s="1" t="s">
        <v>949</v>
      </c>
    </row>
    <row r="2291" spans="1:3" x14ac:dyDescent="0.25">
      <c r="A2291" s="1">
        <f t="shared" si="35"/>
        <v>2291</v>
      </c>
      <c r="B2291" s="1" t="s">
        <v>2792</v>
      </c>
      <c r="C2291" s="1" t="s">
        <v>2791</v>
      </c>
    </row>
    <row r="2292" spans="1:3" x14ac:dyDescent="0.25">
      <c r="A2292" s="1">
        <f t="shared" si="35"/>
        <v>2292</v>
      </c>
      <c r="B2292" s="1" t="s">
        <v>2793</v>
      </c>
      <c r="C2292" s="1" t="s">
        <v>1027</v>
      </c>
    </row>
    <row r="2293" spans="1:3" x14ac:dyDescent="0.25">
      <c r="A2293" s="1">
        <f t="shared" si="35"/>
        <v>2293</v>
      </c>
      <c r="B2293" s="1" t="s">
        <v>2794</v>
      </c>
      <c r="C2293" s="1" t="s">
        <v>1331</v>
      </c>
    </row>
    <row r="2294" spans="1:3" x14ac:dyDescent="0.25">
      <c r="A2294" s="1">
        <f t="shared" si="35"/>
        <v>2294</v>
      </c>
      <c r="B2294" s="1" t="s">
        <v>2796</v>
      </c>
      <c r="C2294" s="1" t="s">
        <v>2795</v>
      </c>
    </row>
    <row r="2295" spans="1:3" x14ac:dyDescent="0.25">
      <c r="A2295" s="1">
        <f t="shared" si="35"/>
        <v>2295</v>
      </c>
      <c r="B2295" s="1" t="s">
        <v>2797</v>
      </c>
      <c r="C2295" s="1" t="s">
        <v>958</v>
      </c>
    </row>
    <row r="2296" spans="1:3" x14ac:dyDescent="0.25">
      <c r="A2296" s="1">
        <f t="shared" si="35"/>
        <v>2296</v>
      </c>
      <c r="B2296" s="1" t="s">
        <v>2798</v>
      </c>
      <c r="C2296" s="1" t="s">
        <v>1740</v>
      </c>
    </row>
    <row r="2297" spans="1:3" x14ac:dyDescent="0.25">
      <c r="A2297" s="1">
        <f t="shared" si="35"/>
        <v>2297</v>
      </c>
      <c r="B2297" s="1" t="s">
        <v>2800</v>
      </c>
      <c r="C2297" s="1" t="s">
        <v>2799</v>
      </c>
    </row>
    <row r="2298" spans="1:3" x14ac:dyDescent="0.25">
      <c r="A2298" s="1">
        <f t="shared" si="35"/>
        <v>2298</v>
      </c>
      <c r="B2298" s="1" t="s">
        <v>2800</v>
      </c>
      <c r="C2298" s="1" t="s">
        <v>1027</v>
      </c>
    </row>
    <row r="2299" spans="1:3" x14ac:dyDescent="0.25">
      <c r="A2299" s="1">
        <f t="shared" si="35"/>
        <v>2299</v>
      </c>
      <c r="B2299" s="1" t="s">
        <v>2800</v>
      </c>
      <c r="C2299" s="1" t="s">
        <v>1027</v>
      </c>
    </row>
    <row r="2300" spans="1:3" x14ac:dyDescent="0.25">
      <c r="A2300" s="1">
        <f t="shared" si="35"/>
        <v>2300</v>
      </c>
      <c r="B2300" s="1" t="s">
        <v>2801</v>
      </c>
      <c r="C2300" s="1" t="s">
        <v>940</v>
      </c>
    </row>
    <row r="2301" spans="1:3" x14ac:dyDescent="0.25">
      <c r="A2301" s="1">
        <f t="shared" si="35"/>
        <v>2301</v>
      </c>
      <c r="B2301" s="1" t="s">
        <v>2802</v>
      </c>
      <c r="C2301" s="1" t="s">
        <v>1188</v>
      </c>
    </row>
    <row r="2302" spans="1:3" x14ac:dyDescent="0.25">
      <c r="A2302" s="1">
        <f t="shared" si="35"/>
        <v>2302</v>
      </c>
      <c r="B2302" s="1" t="s">
        <v>2802</v>
      </c>
      <c r="C2302" s="1" t="s">
        <v>2803</v>
      </c>
    </row>
    <row r="2303" spans="1:3" x14ac:dyDescent="0.25">
      <c r="A2303" s="1">
        <f t="shared" si="35"/>
        <v>2303</v>
      </c>
      <c r="B2303" s="1" t="s">
        <v>2804</v>
      </c>
      <c r="C2303" s="1" t="s">
        <v>989</v>
      </c>
    </row>
    <row r="2304" spans="1:3" x14ac:dyDescent="0.25">
      <c r="A2304" s="1">
        <f t="shared" si="35"/>
        <v>2304</v>
      </c>
      <c r="B2304" s="1" t="s">
        <v>2805</v>
      </c>
      <c r="C2304" s="1" t="s">
        <v>1174</v>
      </c>
    </row>
    <row r="2305" spans="1:3" x14ac:dyDescent="0.25">
      <c r="A2305" s="1">
        <f t="shared" si="35"/>
        <v>2305</v>
      </c>
      <c r="B2305" s="1" t="s">
        <v>2806</v>
      </c>
      <c r="C2305" s="1" t="s">
        <v>967</v>
      </c>
    </row>
    <row r="2306" spans="1:3" x14ac:dyDescent="0.25">
      <c r="A2306" s="1">
        <f t="shared" si="35"/>
        <v>2306</v>
      </c>
      <c r="B2306" s="1" t="s">
        <v>2807</v>
      </c>
      <c r="C2306" s="1" t="s">
        <v>1102</v>
      </c>
    </row>
    <row r="2307" spans="1:3" x14ac:dyDescent="0.25">
      <c r="A2307" s="1">
        <f t="shared" ref="A2307:A2370" si="36">A2306+1</f>
        <v>2307</v>
      </c>
      <c r="B2307" s="1" t="s">
        <v>2808</v>
      </c>
      <c r="C2307" s="1" t="s">
        <v>1331</v>
      </c>
    </row>
    <row r="2308" spans="1:3" x14ac:dyDescent="0.25">
      <c r="A2308" s="1">
        <f t="shared" si="36"/>
        <v>2308</v>
      </c>
      <c r="B2308" s="1" t="s">
        <v>2807</v>
      </c>
      <c r="C2308" s="1" t="s">
        <v>1947</v>
      </c>
    </row>
    <row r="2309" spans="1:3" x14ac:dyDescent="0.25">
      <c r="A2309" s="1">
        <f t="shared" si="36"/>
        <v>2309</v>
      </c>
      <c r="B2309" s="1" t="s">
        <v>2147</v>
      </c>
      <c r="C2309" s="1" t="s">
        <v>989</v>
      </c>
    </row>
    <row r="2310" spans="1:3" x14ac:dyDescent="0.25">
      <c r="A2310" s="1">
        <f t="shared" si="36"/>
        <v>2310</v>
      </c>
      <c r="B2310" s="1" t="s">
        <v>2810</v>
      </c>
      <c r="C2310" s="1" t="s">
        <v>2809</v>
      </c>
    </row>
    <row r="2311" spans="1:3" x14ac:dyDescent="0.25">
      <c r="A2311" s="1">
        <f t="shared" si="36"/>
        <v>2311</v>
      </c>
      <c r="B2311" s="1" t="s">
        <v>2811</v>
      </c>
      <c r="C2311" s="1" t="s">
        <v>2048</v>
      </c>
    </row>
    <row r="2312" spans="1:3" x14ac:dyDescent="0.25">
      <c r="A2312" s="1">
        <f t="shared" si="36"/>
        <v>2312</v>
      </c>
      <c r="B2312" s="1" t="s">
        <v>2812</v>
      </c>
      <c r="C2312" s="1" t="s">
        <v>1374</v>
      </c>
    </row>
    <row r="2313" spans="1:3" x14ac:dyDescent="0.25">
      <c r="A2313" s="1">
        <f t="shared" si="36"/>
        <v>2313</v>
      </c>
      <c r="B2313" s="1" t="s">
        <v>2813</v>
      </c>
      <c r="C2313" s="1" t="s">
        <v>1016</v>
      </c>
    </row>
    <row r="2314" spans="1:3" x14ac:dyDescent="0.25">
      <c r="A2314" s="1">
        <f t="shared" si="36"/>
        <v>2314</v>
      </c>
      <c r="B2314" s="1" t="s">
        <v>2814</v>
      </c>
      <c r="C2314" s="1" t="s">
        <v>942</v>
      </c>
    </row>
    <row r="2315" spans="1:3" x14ac:dyDescent="0.25">
      <c r="A2315" s="1">
        <f t="shared" si="36"/>
        <v>2315</v>
      </c>
      <c r="B2315" s="1" t="s">
        <v>2815</v>
      </c>
      <c r="C2315" s="1" t="s">
        <v>2367</v>
      </c>
    </row>
    <row r="2316" spans="1:3" x14ac:dyDescent="0.25">
      <c r="A2316" s="1">
        <f t="shared" si="36"/>
        <v>2316</v>
      </c>
      <c r="B2316" s="1" t="s">
        <v>2816</v>
      </c>
      <c r="C2316" s="1" t="s">
        <v>952</v>
      </c>
    </row>
    <row r="2317" spans="1:3" x14ac:dyDescent="0.25">
      <c r="A2317" s="1">
        <f t="shared" si="36"/>
        <v>2317</v>
      </c>
      <c r="B2317" s="1" t="s">
        <v>2817</v>
      </c>
      <c r="C2317" s="1" t="s">
        <v>930</v>
      </c>
    </row>
    <row r="2318" spans="1:3" x14ac:dyDescent="0.25">
      <c r="A2318" s="1">
        <f t="shared" si="36"/>
        <v>2318</v>
      </c>
      <c r="B2318" s="1" t="s">
        <v>973</v>
      </c>
      <c r="C2318" s="1" t="s">
        <v>1283</v>
      </c>
    </row>
    <row r="2319" spans="1:3" x14ac:dyDescent="0.25">
      <c r="A2319" s="1">
        <f t="shared" si="36"/>
        <v>2319</v>
      </c>
      <c r="B2319" s="1" t="s">
        <v>2818</v>
      </c>
      <c r="C2319" s="1" t="s">
        <v>1997</v>
      </c>
    </row>
    <row r="2320" spans="1:3" x14ac:dyDescent="0.25">
      <c r="A2320" s="1">
        <f t="shared" si="36"/>
        <v>2320</v>
      </c>
      <c r="B2320" s="1" t="s">
        <v>2818</v>
      </c>
      <c r="C2320" s="1" t="s">
        <v>1520</v>
      </c>
    </row>
    <row r="2321" spans="1:3" x14ac:dyDescent="0.25">
      <c r="A2321" s="1">
        <f t="shared" si="36"/>
        <v>2321</v>
      </c>
      <c r="B2321" s="1" t="s">
        <v>2818</v>
      </c>
      <c r="C2321" s="1" t="s">
        <v>923</v>
      </c>
    </row>
    <row r="2322" spans="1:3" x14ac:dyDescent="0.25">
      <c r="A2322" s="1">
        <f t="shared" si="36"/>
        <v>2322</v>
      </c>
      <c r="B2322" s="1" t="s">
        <v>2818</v>
      </c>
      <c r="C2322" s="1" t="s">
        <v>967</v>
      </c>
    </row>
    <row r="2323" spans="1:3" x14ac:dyDescent="0.25">
      <c r="A2323" s="1">
        <f t="shared" si="36"/>
        <v>2323</v>
      </c>
      <c r="B2323" s="1" t="s">
        <v>2818</v>
      </c>
      <c r="C2323" s="1" t="s">
        <v>2046</v>
      </c>
    </row>
    <row r="2324" spans="1:3" x14ac:dyDescent="0.25">
      <c r="A2324" s="1">
        <f t="shared" si="36"/>
        <v>2324</v>
      </c>
      <c r="B2324" s="1" t="s">
        <v>2818</v>
      </c>
      <c r="C2324" s="1" t="s">
        <v>1889</v>
      </c>
    </row>
    <row r="2325" spans="1:3" x14ac:dyDescent="0.25">
      <c r="A2325" s="1">
        <f t="shared" si="36"/>
        <v>2325</v>
      </c>
      <c r="B2325" s="1" t="s">
        <v>2818</v>
      </c>
      <c r="C2325" s="1" t="s">
        <v>1201</v>
      </c>
    </row>
    <row r="2326" spans="1:3" x14ac:dyDescent="0.25">
      <c r="A2326" s="1">
        <f t="shared" si="36"/>
        <v>2326</v>
      </c>
      <c r="B2326" s="1" t="s">
        <v>2820</v>
      </c>
      <c r="C2326" s="1" t="s">
        <v>2819</v>
      </c>
    </row>
    <row r="2327" spans="1:3" x14ac:dyDescent="0.25">
      <c r="A2327" s="1">
        <f t="shared" si="36"/>
        <v>2327</v>
      </c>
      <c r="B2327" s="1" t="s">
        <v>2821</v>
      </c>
      <c r="C2327" s="1" t="s">
        <v>1055</v>
      </c>
    </row>
    <row r="2328" spans="1:3" x14ac:dyDescent="0.25">
      <c r="A2328" s="1">
        <f t="shared" si="36"/>
        <v>2328</v>
      </c>
      <c r="B2328" s="1" t="s">
        <v>2823</v>
      </c>
      <c r="C2328" s="1" t="s">
        <v>2822</v>
      </c>
    </row>
    <row r="2329" spans="1:3" x14ac:dyDescent="0.25">
      <c r="A2329" s="1">
        <f t="shared" si="36"/>
        <v>2329</v>
      </c>
      <c r="B2329" s="1" t="s">
        <v>2824</v>
      </c>
      <c r="C2329" s="1" t="s">
        <v>1772</v>
      </c>
    </row>
    <row r="2330" spans="1:3" x14ac:dyDescent="0.25">
      <c r="A2330" s="1">
        <f t="shared" si="36"/>
        <v>2330</v>
      </c>
      <c r="B2330" s="1" t="s">
        <v>2825</v>
      </c>
      <c r="C2330" s="1" t="s">
        <v>2046</v>
      </c>
    </row>
    <row r="2331" spans="1:3" x14ac:dyDescent="0.25">
      <c r="A2331" s="1">
        <f t="shared" si="36"/>
        <v>2331</v>
      </c>
      <c r="B2331" s="1" t="s">
        <v>2826</v>
      </c>
      <c r="C2331" s="1" t="s">
        <v>1328</v>
      </c>
    </row>
    <row r="2332" spans="1:3" x14ac:dyDescent="0.25">
      <c r="A2332" s="1">
        <f t="shared" si="36"/>
        <v>2332</v>
      </c>
      <c r="B2332" s="1" t="s">
        <v>2827</v>
      </c>
      <c r="C2332" s="1" t="s">
        <v>1016</v>
      </c>
    </row>
    <row r="2333" spans="1:3" x14ac:dyDescent="0.25">
      <c r="A2333" s="1">
        <f t="shared" si="36"/>
        <v>2333</v>
      </c>
      <c r="B2333" s="1" t="s">
        <v>2827</v>
      </c>
      <c r="C2333" s="1" t="s">
        <v>1174</v>
      </c>
    </row>
    <row r="2334" spans="1:3" x14ac:dyDescent="0.25">
      <c r="A2334" s="1">
        <f t="shared" si="36"/>
        <v>2334</v>
      </c>
      <c r="B2334" s="1" t="s">
        <v>2827</v>
      </c>
      <c r="C2334" s="1" t="s">
        <v>918</v>
      </c>
    </row>
    <row r="2335" spans="1:3" x14ac:dyDescent="0.25">
      <c r="A2335" s="1">
        <f t="shared" si="36"/>
        <v>2335</v>
      </c>
      <c r="B2335" s="1" t="s">
        <v>2827</v>
      </c>
      <c r="C2335" s="1" t="s">
        <v>1262</v>
      </c>
    </row>
    <row r="2336" spans="1:3" x14ac:dyDescent="0.25">
      <c r="A2336" s="1">
        <f t="shared" si="36"/>
        <v>2336</v>
      </c>
      <c r="B2336" s="1" t="s">
        <v>2827</v>
      </c>
      <c r="C2336" s="1" t="s">
        <v>942</v>
      </c>
    </row>
    <row r="2337" spans="1:3" x14ac:dyDescent="0.25">
      <c r="A2337" s="1">
        <f t="shared" si="36"/>
        <v>2337</v>
      </c>
      <c r="B2337" s="1" t="s">
        <v>2828</v>
      </c>
      <c r="C2337" s="1" t="s">
        <v>968</v>
      </c>
    </row>
    <row r="2338" spans="1:3" x14ac:dyDescent="0.25">
      <c r="A2338" s="1">
        <f t="shared" si="36"/>
        <v>2338</v>
      </c>
      <c r="B2338" s="1" t="s">
        <v>2829</v>
      </c>
      <c r="C2338" s="1" t="s">
        <v>1005</v>
      </c>
    </row>
    <row r="2339" spans="1:3" x14ac:dyDescent="0.25">
      <c r="A2339" s="1">
        <f t="shared" si="36"/>
        <v>2339</v>
      </c>
      <c r="B2339" s="1" t="s">
        <v>2830</v>
      </c>
      <c r="C2339" s="1" t="s">
        <v>942</v>
      </c>
    </row>
    <row r="2340" spans="1:3" x14ac:dyDescent="0.25">
      <c r="A2340" s="1">
        <f t="shared" si="36"/>
        <v>2340</v>
      </c>
      <c r="B2340" s="1" t="s">
        <v>2831</v>
      </c>
      <c r="C2340" s="1" t="s">
        <v>1997</v>
      </c>
    </row>
    <row r="2341" spans="1:3" x14ac:dyDescent="0.25">
      <c r="A2341" s="1">
        <f t="shared" si="36"/>
        <v>2341</v>
      </c>
      <c r="B2341" s="1" t="s">
        <v>2831</v>
      </c>
      <c r="C2341" s="1" t="s">
        <v>2832</v>
      </c>
    </row>
    <row r="2342" spans="1:3" x14ac:dyDescent="0.25">
      <c r="A2342" s="1">
        <f t="shared" si="36"/>
        <v>2342</v>
      </c>
      <c r="B2342" s="1" t="s">
        <v>2833</v>
      </c>
      <c r="C2342" s="1" t="s">
        <v>1033</v>
      </c>
    </row>
    <row r="2343" spans="1:3" x14ac:dyDescent="0.25">
      <c r="A2343" s="1">
        <f t="shared" si="36"/>
        <v>2343</v>
      </c>
      <c r="B2343" s="1" t="s">
        <v>2834</v>
      </c>
      <c r="C2343" s="1" t="s">
        <v>947</v>
      </c>
    </row>
    <row r="2344" spans="1:3" x14ac:dyDescent="0.25">
      <c r="A2344" s="1">
        <f t="shared" si="36"/>
        <v>2344</v>
      </c>
      <c r="B2344" s="1" t="s">
        <v>2835</v>
      </c>
      <c r="C2344" s="1" t="s">
        <v>2606</v>
      </c>
    </row>
    <row r="2345" spans="1:3" x14ac:dyDescent="0.25">
      <c r="A2345" s="1">
        <f t="shared" si="36"/>
        <v>2345</v>
      </c>
      <c r="B2345" s="1" t="s">
        <v>2836</v>
      </c>
      <c r="C2345" s="1" t="s">
        <v>1156</v>
      </c>
    </row>
    <row r="2346" spans="1:3" x14ac:dyDescent="0.25">
      <c r="A2346" s="1">
        <f t="shared" si="36"/>
        <v>2346</v>
      </c>
      <c r="B2346" s="1" t="s">
        <v>2837</v>
      </c>
      <c r="C2346" s="1" t="s">
        <v>939</v>
      </c>
    </row>
    <row r="2347" spans="1:3" x14ac:dyDescent="0.25">
      <c r="A2347" s="1">
        <f t="shared" si="36"/>
        <v>2347</v>
      </c>
      <c r="B2347" s="1" t="s">
        <v>1911</v>
      </c>
      <c r="C2347" s="1" t="s">
        <v>928</v>
      </c>
    </row>
    <row r="2348" spans="1:3" x14ac:dyDescent="0.25">
      <c r="A2348" s="1">
        <f t="shared" si="36"/>
        <v>2348</v>
      </c>
      <c r="B2348" s="1" t="s">
        <v>2838</v>
      </c>
      <c r="C2348" s="1" t="s">
        <v>1019</v>
      </c>
    </row>
    <row r="2349" spans="1:3" x14ac:dyDescent="0.25">
      <c r="A2349" s="1">
        <f t="shared" si="36"/>
        <v>2349</v>
      </c>
      <c r="B2349" s="1" t="s">
        <v>2840</v>
      </c>
      <c r="C2349" s="1" t="s">
        <v>2839</v>
      </c>
    </row>
    <row r="2350" spans="1:3" x14ac:dyDescent="0.25">
      <c r="A2350" s="1">
        <f t="shared" si="36"/>
        <v>2350</v>
      </c>
      <c r="B2350" s="1" t="s">
        <v>2838</v>
      </c>
      <c r="C2350" s="1" t="s">
        <v>928</v>
      </c>
    </row>
    <row r="2351" spans="1:3" x14ac:dyDescent="0.25">
      <c r="A2351" s="1">
        <f t="shared" si="36"/>
        <v>2351</v>
      </c>
      <c r="B2351" s="1" t="s">
        <v>2838</v>
      </c>
      <c r="C2351" s="1" t="s">
        <v>1389</v>
      </c>
    </row>
    <row r="2352" spans="1:3" x14ac:dyDescent="0.25">
      <c r="A2352" s="1">
        <f t="shared" si="36"/>
        <v>2352</v>
      </c>
      <c r="B2352" s="1" t="s">
        <v>2841</v>
      </c>
      <c r="C2352" s="1" t="s">
        <v>952</v>
      </c>
    </row>
    <row r="2353" spans="1:3" x14ac:dyDescent="0.25">
      <c r="A2353" s="1">
        <f t="shared" si="36"/>
        <v>2353</v>
      </c>
      <c r="B2353" s="1" t="s">
        <v>2841</v>
      </c>
      <c r="C2353" s="1" t="s">
        <v>1283</v>
      </c>
    </row>
    <row r="2354" spans="1:3" x14ac:dyDescent="0.25">
      <c r="A2354" s="1">
        <f t="shared" si="36"/>
        <v>2354</v>
      </c>
      <c r="B2354" s="1" t="s">
        <v>1911</v>
      </c>
      <c r="C2354" s="1" t="s">
        <v>1691</v>
      </c>
    </row>
    <row r="2355" spans="1:3" x14ac:dyDescent="0.25">
      <c r="A2355" s="1">
        <f t="shared" si="36"/>
        <v>2355</v>
      </c>
      <c r="B2355" s="1" t="s">
        <v>2842</v>
      </c>
      <c r="C2355" s="1" t="s">
        <v>997</v>
      </c>
    </row>
    <row r="2356" spans="1:3" x14ac:dyDescent="0.25">
      <c r="A2356" s="1">
        <f t="shared" si="36"/>
        <v>2356</v>
      </c>
      <c r="B2356" s="1" t="s">
        <v>2843</v>
      </c>
      <c r="C2356" s="1" t="s">
        <v>1150</v>
      </c>
    </row>
    <row r="2357" spans="1:3" x14ac:dyDescent="0.25">
      <c r="A2357" s="1">
        <f t="shared" si="36"/>
        <v>2357</v>
      </c>
      <c r="B2357" s="1" t="s">
        <v>2844</v>
      </c>
      <c r="C2357" s="1" t="s">
        <v>1033</v>
      </c>
    </row>
    <row r="2358" spans="1:3" x14ac:dyDescent="0.25">
      <c r="A2358" s="1">
        <f t="shared" si="36"/>
        <v>2358</v>
      </c>
      <c r="B2358" s="1" t="s">
        <v>2845</v>
      </c>
      <c r="C2358" s="1" t="s">
        <v>923</v>
      </c>
    </row>
    <row r="2359" spans="1:3" x14ac:dyDescent="0.25">
      <c r="A2359" s="1">
        <f t="shared" si="36"/>
        <v>2359</v>
      </c>
      <c r="B2359" s="1" t="s">
        <v>2846</v>
      </c>
      <c r="C2359" s="1" t="s">
        <v>1027</v>
      </c>
    </row>
    <row r="2360" spans="1:3" x14ac:dyDescent="0.25">
      <c r="A2360" s="1">
        <f t="shared" si="36"/>
        <v>2360</v>
      </c>
      <c r="B2360" s="1" t="s">
        <v>2847</v>
      </c>
      <c r="C2360" s="1" t="s">
        <v>1027</v>
      </c>
    </row>
    <row r="2361" spans="1:3" x14ac:dyDescent="0.25">
      <c r="A2361" s="1">
        <f t="shared" si="36"/>
        <v>2361</v>
      </c>
      <c r="B2361" s="1" t="s">
        <v>2848</v>
      </c>
      <c r="C2361" s="1" t="s">
        <v>997</v>
      </c>
    </row>
    <row r="2362" spans="1:3" x14ac:dyDescent="0.25">
      <c r="A2362" s="1">
        <f t="shared" si="36"/>
        <v>2362</v>
      </c>
      <c r="B2362" s="1" t="s">
        <v>2849</v>
      </c>
      <c r="C2362" s="1" t="s">
        <v>1055</v>
      </c>
    </row>
    <row r="2363" spans="1:3" x14ac:dyDescent="0.25">
      <c r="A2363" s="1">
        <f t="shared" si="36"/>
        <v>2363</v>
      </c>
      <c r="B2363" s="1" t="s">
        <v>2851</v>
      </c>
      <c r="C2363" s="1" t="s">
        <v>2850</v>
      </c>
    </row>
    <row r="2364" spans="1:3" x14ac:dyDescent="0.25">
      <c r="A2364" s="1">
        <f t="shared" si="36"/>
        <v>2364</v>
      </c>
      <c r="B2364" s="1" t="s">
        <v>2852</v>
      </c>
      <c r="C2364" s="1" t="s">
        <v>997</v>
      </c>
    </row>
    <row r="2365" spans="1:3" x14ac:dyDescent="0.25">
      <c r="A2365" s="1">
        <f t="shared" si="36"/>
        <v>2365</v>
      </c>
      <c r="B2365" s="1" t="s">
        <v>2853</v>
      </c>
      <c r="C2365" s="1" t="s">
        <v>934</v>
      </c>
    </row>
    <row r="2366" spans="1:3" x14ac:dyDescent="0.25">
      <c r="A2366" s="1">
        <f t="shared" si="36"/>
        <v>2366</v>
      </c>
      <c r="B2366" s="1" t="s">
        <v>2853</v>
      </c>
      <c r="C2366" s="1" t="s">
        <v>992</v>
      </c>
    </row>
    <row r="2367" spans="1:3" x14ac:dyDescent="0.25">
      <c r="A2367" s="1">
        <f t="shared" si="36"/>
        <v>2367</v>
      </c>
      <c r="B2367" s="1" t="s">
        <v>2855</v>
      </c>
      <c r="C2367" s="1" t="s">
        <v>2854</v>
      </c>
    </row>
    <row r="2368" spans="1:3" x14ac:dyDescent="0.25">
      <c r="A2368" s="1">
        <f t="shared" si="36"/>
        <v>2368</v>
      </c>
      <c r="B2368" s="1" t="s">
        <v>2856</v>
      </c>
      <c r="C2368" s="1" t="s">
        <v>1150</v>
      </c>
    </row>
    <row r="2369" spans="1:3" x14ac:dyDescent="0.25">
      <c r="A2369" s="1">
        <f t="shared" si="36"/>
        <v>2369</v>
      </c>
      <c r="B2369" s="1" t="s">
        <v>2857</v>
      </c>
      <c r="C2369" s="1" t="s">
        <v>1211</v>
      </c>
    </row>
    <row r="2370" spans="1:3" x14ac:dyDescent="0.25">
      <c r="A2370" s="1">
        <f t="shared" si="36"/>
        <v>2370</v>
      </c>
      <c r="B2370" s="1" t="s">
        <v>2858</v>
      </c>
      <c r="C2370" s="1" t="s">
        <v>934</v>
      </c>
    </row>
    <row r="2371" spans="1:3" x14ac:dyDescent="0.25">
      <c r="A2371" s="1">
        <f t="shared" ref="A2371:A2434" si="37">A2370+1</f>
        <v>2371</v>
      </c>
      <c r="B2371" s="1" t="s">
        <v>2859</v>
      </c>
      <c r="C2371" s="1" t="s">
        <v>2110</v>
      </c>
    </row>
    <row r="2372" spans="1:3" x14ac:dyDescent="0.25">
      <c r="A2372" s="1">
        <f t="shared" si="37"/>
        <v>2372</v>
      </c>
      <c r="B2372" s="1" t="s">
        <v>2859</v>
      </c>
      <c r="C2372" s="1" t="s">
        <v>923</v>
      </c>
    </row>
    <row r="2373" spans="1:3" x14ac:dyDescent="0.25">
      <c r="A2373" s="1">
        <f t="shared" si="37"/>
        <v>2373</v>
      </c>
      <c r="B2373" s="1" t="s">
        <v>2860</v>
      </c>
      <c r="C2373" s="1" t="s">
        <v>1016</v>
      </c>
    </row>
    <row r="2374" spans="1:3" x14ac:dyDescent="0.25">
      <c r="A2374" s="1">
        <f t="shared" si="37"/>
        <v>2374</v>
      </c>
      <c r="B2374" s="1" t="s">
        <v>2861</v>
      </c>
      <c r="C2374" s="1" t="s">
        <v>1150</v>
      </c>
    </row>
    <row r="2375" spans="1:3" x14ac:dyDescent="0.25">
      <c r="A2375" s="1">
        <f t="shared" si="37"/>
        <v>2375</v>
      </c>
      <c r="B2375" s="1" t="s">
        <v>2863</v>
      </c>
      <c r="C2375" s="1" t="s">
        <v>2862</v>
      </c>
    </row>
    <row r="2376" spans="1:3" x14ac:dyDescent="0.25">
      <c r="A2376" s="1">
        <f t="shared" si="37"/>
        <v>2376</v>
      </c>
      <c r="B2376" s="1" t="s">
        <v>2865</v>
      </c>
      <c r="C2376" s="1" t="s">
        <v>2864</v>
      </c>
    </row>
    <row r="2377" spans="1:3" x14ac:dyDescent="0.25">
      <c r="A2377" s="1">
        <f t="shared" si="37"/>
        <v>2377</v>
      </c>
      <c r="B2377" s="1" t="s">
        <v>2866</v>
      </c>
      <c r="C2377" s="1" t="s">
        <v>993</v>
      </c>
    </row>
    <row r="2378" spans="1:3" x14ac:dyDescent="0.25">
      <c r="A2378" s="1">
        <f t="shared" si="37"/>
        <v>2378</v>
      </c>
      <c r="B2378" s="1" t="s">
        <v>2866</v>
      </c>
      <c r="C2378" s="1" t="s">
        <v>1539</v>
      </c>
    </row>
    <row r="2379" spans="1:3" x14ac:dyDescent="0.25">
      <c r="A2379" s="1">
        <f t="shared" si="37"/>
        <v>2379</v>
      </c>
      <c r="B2379" s="1" t="s">
        <v>2867</v>
      </c>
      <c r="C2379" s="1" t="s">
        <v>1033</v>
      </c>
    </row>
    <row r="2380" spans="1:3" x14ac:dyDescent="0.25">
      <c r="A2380" s="1">
        <f t="shared" si="37"/>
        <v>2380</v>
      </c>
      <c r="B2380" s="1" t="s">
        <v>2868</v>
      </c>
      <c r="C2380" s="1" t="s">
        <v>1010</v>
      </c>
    </row>
    <row r="2381" spans="1:3" x14ac:dyDescent="0.25">
      <c r="A2381" s="1">
        <f t="shared" si="37"/>
        <v>2381</v>
      </c>
      <c r="B2381" s="1" t="s">
        <v>2870</v>
      </c>
      <c r="C2381" s="1" t="s">
        <v>2869</v>
      </c>
    </row>
    <row r="2382" spans="1:3" x14ac:dyDescent="0.25">
      <c r="A2382" s="1">
        <f t="shared" si="37"/>
        <v>2382</v>
      </c>
      <c r="B2382" s="1" t="s">
        <v>2871</v>
      </c>
      <c r="C2382" s="1" t="s">
        <v>967</v>
      </c>
    </row>
    <row r="2383" spans="1:3" x14ac:dyDescent="0.25">
      <c r="A2383" s="1">
        <f t="shared" si="37"/>
        <v>2383</v>
      </c>
      <c r="B2383" s="1" t="s">
        <v>2873</v>
      </c>
      <c r="C2383" s="1" t="s">
        <v>2872</v>
      </c>
    </row>
    <row r="2384" spans="1:3" x14ac:dyDescent="0.25">
      <c r="A2384" s="1">
        <f t="shared" si="37"/>
        <v>2384</v>
      </c>
      <c r="B2384" s="1" t="s">
        <v>2874</v>
      </c>
      <c r="C2384" s="1" t="s">
        <v>1147</v>
      </c>
    </row>
    <row r="2385" spans="1:3" x14ac:dyDescent="0.25">
      <c r="A2385" s="1">
        <f t="shared" si="37"/>
        <v>2385</v>
      </c>
      <c r="B2385" s="1" t="s">
        <v>2875</v>
      </c>
      <c r="C2385" s="1" t="s">
        <v>973</v>
      </c>
    </row>
    <row r="2386" spans="1:3" x14ac:dyDescent="0.25">
      <c r="A2386" s="1">
        <f t="shared" si="37"/>
        <v>2386</v>
      </c>
      <c r="B2386" s="1" t="s">
        <v>2876</v>
      </c>
      <c r="C2386" s="1" t="s">
        <v>1036</v>
      </c>
    </row>
    <row r="2387" spans="1:3" x14ac:dyDescent="0.25">
      <c r="A2387" s="1">
        <f t="shared" si="37"/>
        <v>2387</v>
      </c>
      <c r="B2387" s="1" t="s">
        <v>2877</v>
      </c>
      <c r="C2387" s="1" t="s">
        <v>942</v>
      </c>
    </row>
    <row r="2388" spans="1:3" x14ac:dyDescent="0.25">
      <c r="A2388" s="1">
        <f t="shared" si="37"/>
        <v>2388</v>
      </c>
      <c r="B2388" s="1" t="s">
        <v>2877</v>
      </c>
      <c r="C2388" s="1" t="s">
        <v>2878</v>
      </c>
    </row>
    <row r="2389" spans="1:3" x14ac:dyDescent="0.25">
      <c r="A2389" s="1">
        <f t="shared" si="37"/>
        <v>2389</v>
      </c>
      <c r="B2389" s="1" t="s">
        <v>2879</v>
      </c>
      <c r="C2389" s="1" t="s">
        <v>1374</v>
      </c>
    </row>
    <row r="2390" spans="1:3" x14ac:dyDescent="0.25">
      <c r="A2390" s="1">
        <f t="shared" si="37"/>
        <v>2390</v>
      </c>
      <c r="B2390" s="1" t="s">
        <v>2879</v>
      </c>
      <c r="C2390" s="1" t="s">
        <v>1028</v>
      </c>
    </row>
    <row r="2391" spans="1:3" x14ac:dyDescent="0.25">
      <c r="A2391" s="1">
        <f t="shared" si="37"/>
        <v>2391</v>
      </c>
      <c r="B2391" s="1" t="s">
        <v>2880</v>
      </c>
      <c r="C2391" s="1" t="s">
        <v>947</v>
      </c>
    </row>
    <row r="2392" spans="1:3" x14ac:dyDescent="0.25">
      <c r="A2392" s="1">
        <f t="shared" si="37"/>
        <v>2392</v>
      </c>
      <c r="B2392" s="1" t="s">
        <v>2882</v>
      </c>
      <c r="C2392" s="1" t="s">
        <v>2881</v>
      </c>
    </row>
    <row r="2393" spans="1:3" x14ac:dyDescent="0.25">
      <c r="A2393" s="1">
        <f t="shared" si="37"/>
        <v>2393</v>
      </c>
      <c r="B2393" s="1" t="s">
        <v>2883</v>
      </c>
      <c r="C2393" s="1" t="s">
        <v>921</v>
      </c>
    </row>
    <row r="2394" spans="1:3" x14ac:dyDescent="0.25">
      <c r="A2394" s="1">
        <f t="shared" si="37"/>
        <v>2394</v>
      </c>
      <c r="B2394" s="1" t="s">
        <v>2884</v>
      </c>
      <c r="C2394" s="1" t="s">
        <v>1352</v>
      </c>
    </row>
    <row r="2395" spans="1:3" x14ac:dyDescent="0.25">
      <c r="A2395" s="1">
        <f t="shared" si="37"/>
        <v>2395</v>
      </c>
      <c r="B2395" s="1" t="s">
        <v>2885</v>
      </c>
      <c r="C2395" s="1" t="s">
        <v>1330</v>
      </c>
    </row>
    <row r="2396" spans="1:3" x14ac:dyDescent="0.25">
      <c r="A2396" s="1">
        <f t="shared" si="37"/>
        <v>2396</v>
      </c>
      <c r="B2396" s="1" t="s">
        <v>2887</v>
      </c>
      <c r="C2396" s="1" t="s">
        <v>2886</v>
      </c>
    </row>
    <row r="2397" spans="1:3" x14ac:dyDescent="0.25">
      <c r="A2397" s="1">
        <f t="shared" si="37"/>
        <v>2397</v>
      </c>
      <c r="B2397" s="1" t="s">
        <v>2888</v>
      </c>
      <c r="C2397" s="1" t="s">
        <v>1555</v>
      </c>
    </row>
    <row r="2398" spans="1:3" x14ac:dyDescent="0.25">
      <c r="A2398" s="1">
        <f t="shared" si="37"/>
        <v>2398</v>
      </c>
      <c r="B2398" s="1" t="s">
        <v>2889</v>
      </c>
      <c r="C2398" s="1" t="s">
        <v>1356</v>
      </c>
    </row>
    <row r="2399" spans="1:3" x14ac:dyDescent="0.25">
      <c r="A2399" s="1">
        <f t="shared" si="37"/>
        <v>2399</v>
      </c>
      <c r="B2399" s="1" t="s">
        <v>2890</v>
      </c>
      <c r="C2399" s="1" t="s">
        <v>942</v>
      </c>
    </row>
    <row r="2400" spans="1:3" x14ac:dyDescent="0.25">
      <c r="A2400" s="1">
        <f t="shared" si="37"/>
        <v>2400</v>
      </c>
      <c r="B2400" s="1" t="s">
        <v>2891</v>
      </c>
      <c r="C2400" s="1" t="s">
        <v>1091</v>
      </c>
    </row>
    <row r="2401" spans="1:3" x14ac:dyDescent="0.25">
      <c r="A2401" s="1">
        <f t="shared" si="37"/>
        <v>2401</v>
      </c>
      <c r="B2401" s="1" t="s">
        <v>2892</v>
      </c>
      <c r="C2401" s="1" t="s">
        <v>952</v>
      </c>
    </row>
    <row r="2402" spans="1:3" x14ac:dyDescent="0.25">
      <c r="A2402" s="1">
        <f t="shared" si="37"/>
        <v>2402</v>
      </c>
      <c r="B2402" s="1" t="s">
        <v>2893</v>
      </c>
      <c r="C2402" s="1" t="s">
        <v>1058</v>
      </c>
    </row>
    <row r="2403" spans="1:3" x14ac:dyDescent="0.25">
      <c r="A2403" s="1">
        <f t="shared" si="37"/>
        <v>2403</v>
      </c>
      <c r="B2403" s="1" t="s">
        <v>2894</v>
      </c>
      <c r="C2403" s="1" t="s">
        <v>2675</v>
      </c>
    </row>
    <row r="2404" spans="1:3" x14ac:dyDescent="0.25">
      <c r="A2404" s="1">
        <f t="shared" si="37"/>
        <v>2404</v>
      </c>
      <c r="B2404" s="1" t="s">
        <v>2895</v>
      </c>
      <c r="C2404" s="1" t="s">
        <v>947</v>
      </c>
    </row>
    <row r="2405" spans="1:3" x14ac:dyDescent="0.25">
      <c r="A2405" s="1">
        <f t="shared" si="37"/>
        <v>2405</v>
      </c>
      <c r="B2405" s="1" t="s">
        <v>2895</v>
      </c>
      <c r="C2405" s="1" t="s">
        <v>1252</v>
      </c>
    </row>
    <row r="2406" spans="1:3" x14ac:dyDescent="0.25">
      <c r="A2406" s="1">
        <f t="shared" si="37"/>
        <v>2406</v>
      </c>
      <c r="B2406" s="1" t="s">
        <v>2896</v>
      </c>
      <c r="C2406" s="1" t="s">
        <v>939</v>
      </c>
    </row>
    <row r="2407" spans="1:3" x14ac:dyDescent="0.25">
      <c r="A2407" s="1">
        <f t="shared" si="37"/>
        <v>2407</v>
      </c>
      <c r="B2407" s="1" t="s">
        <v>2897</v>
      </c>
      <c r="C2407" s="1" t="s">
        <v>1333</v>
      </c>
    </row>
    <row r="2408" spans="1:3" x14ac:dyDescent="0.25">
      <c r="A2408" s="1">
        <f t="shared" si="37"/>
        <v>2408</v>
      </c>
      <c r="B2408" s="1" t="s">
        <v>2898</v>
      </c>
      <c r="C2408" s="1" t="s">
        <v>1016</v>
      </c>
    </row>
    <row r="2409" spans="1:3" x14ac:dyDescent="0.25">
      <c r="A2409" s="1">
        <f t="shared" si="37"/>
        <v>2409</v>
      </c>
      <c r="B2409" s="1" t="s">
        <v>2899</v>
      </c>
      <c r="C2409" s="1" t="s">
        <v>2023</v>
      </c>
    </row>
    <row r="2410" spans="1:3" x14ac:dyDescent="0.25">
      <c r="A2410" s="1">
        <f t="shared" si="37"/>
        <v>2410</v>
      </c>
      <c r="B2410" s="1" t="s">
        <v>2899</v>
      </c>
      <c r="C2410" s="1" t="s">
        <v>1894</v>
      </c>
    </row>
    <row r="2411" spans="1:3" x14ac:dyDescent="0.25">
      <c r="A2411" s="1">
        <f t="shared" si="37"/>
        <v>2411</v>
      </c>
      <c r="B2411" s="1" t="s">
        <v>2900</v>
      </c>
      <c r="C2411" s="1" t="s">
        <v>952</v>
      </c>
    </row>
    <row r="2412" spans="1:3" x14ac:dyDescent="0.25">
      <c r="A2412" s="1">
        <f t="shared" si="37"/>
        <v>2412</v>
      </c>
      <c r="B2412" s="1" t="s">
        <v>2901</v>
      </c>
      <c r="C2412" s="1" t="s">
        <v>1045</v>
      </c>
    </row>
    <row r="2413" spans="1:3" x14ac:dyDescent="0.25">
      <c r="A2413" s="1">
        <f t="shared" si="37"/>
        <v>2413</v>
      </c>
      <c r="B2413" s="1" t="s">
        <v>2900</v>
      </c>
      <c r="C2413" s="1" t="s">
        <v>1836</v>
      </c>
    </row>
    <row r="2414" spans="1:3" x14ac:dyDescent="0.25">
      <c r="A2414" s="1">
        <f t="shared" si="37"/>
        <v>2414</v>
      </c>
      <c r="B2414" s="1" t="s">
        <v>2901</v>
      </c>
      <c r="C2414" s="1" t="s">
        <v>2704</v>
      </c>
    </row>
    <row r="2415" spans="1:3" x14ac:dyDescent="0.25">
      <c r="A2415" s="1">
        <f t="shared" si="37"/>
        <v>2415</v>
      </c>
      <c r="B2415" s="1" t="s">
        <v>2902</v>
      </c>
      <c r="C2415" s="1" t="s">
        <v>1102</v>
      </c>
    </row>
    <row r="2416" spans="1:3" x14ac:dyDescent="0.25">
      <c r="A2416" s="1">
        <f t="shared" si="37"/>
        <v>2416</v>
      </c>
      <c r="B2416" s="1" t="s">
        <v>2903</v>
      </c>
      <c r="C2416" s="1" t="s">
        <v>1262</v>
      </c>
    </row>
    <row r="2417" spans="1:3" x14ac:dyDescent="0.25">
      <c r="A2417" s="1">
        <f t="shared" si="37"/>
        <v>2417</v>
      </c>
      <c r="B2417" s="1" t="s">
        <v>2905</v>
      </c>
      <c r="C2417" s="1" t="s">
        <v>2904</v>
      </c>
    </row>
    <row r="2418" spans="1:3" x14ac:dyDescent="0.25">
      <c r="A2418" s="1">
        <f t="shared" si="37"/>
        <v>2418</v>
      </c>
      <c r="B2418" s="1" t="s">
        <v>2905</v>
      </c>
      <c r="C2418" s="1" t="s">
        <v>989</v>
      </c>
    </row>
    <row r="2419" spans="1:3" x14ac:dyDescent="0.25">
      <c r="A2419" s="1">
        <f t="shared" si="37"/>
        <v>2419</v>
      </c>
      <c r="B2419" s="1" t="s">
        <v>2906</v>
      </c>
      <c r="C2419" s="1" t="s">
        <v>974</v>
      </c>
    </row>
    <row r="2420" spans="1:3" x14ac:dyDescent="0.25">
      <c r="A2420" s="1">
        <f t="shared" si="37"/>
        <v>2420</v>
      </c>
      <c r="B2420" s="1" t="s">
        <v>2907</v>
      </c>
      <c r="C2420" s="1" t="s">
        <v>989</v>
      </c>
    </row>
    <row r="2421" spans="1:3" x14ac:dyDescent="0.25">
      <c r="A2421" s="1">
        <f t="shared" si="37"/>
        <v>2421</v>
      </c>
      <c r="B2421" s="1" t="s">
        <v>2909</v>
      </c>
      <c r="C2421" s="1" t="s">
        <v>2908</v>
      </c>
    </row>
    <row r="2422" spans="1:3" x14ac:dyDescent="0.25">
      <c r="A2422" s="1">
        <f t="shared" si="37"/>
        <v>2422</v>
      </c>
      <c r="B2422" s="1" t="s">
        <v>2910</v>
      </c>
      <c r="C2422" s="1" t="s">
        <v>952</v>
      </c>
    </row>
    <row r="2423" spans="1:3" x14ac:dyDescent="0.25">
      <c r="A2423" s="1">
        <f t="shared" si="37"/>
        <v>2423</v>
      </c>
      <c r="B2423" s="1" t="s">
        <v>2909</v>
      </c>
      <c r="C2423" s="1" t="s">
        <v>2911</v>
      </c>
    </row>
    <row r="2424" spans="1:3" x14ac:dyDescent="0.25">
      <c r="A2424" s="1">
        <f t="shared" si="37"/>
        <v>2424</v>
      </c>
      <c r="B2424" s="1" t="s">
        <v>2909</v>
      </c>
      <c r="C2424" s="1" t="s">
        <v>2911</v>
      </c>
    </row>
    <row r="2425" spans="1:3" x14ac:dyDescent="0.25">
      <c r="A2425" s="1">
        <f t="shared" si="37"/>
        <v>2425</v>
      </c>
      <c r="B2425" s="1" t="s">
        <v>2909</v>
      </c>
      <c r="C2425" s="1" t="s">
        <v>2229</v>
      </c>
    </row>
    <row r="2426" spans="1:3" x14ac:dyDescent="0.25">
      <c r="A2426" s="1">
        <f t="shared" si="37"/>
        <v>2426</v>
      </c>
      <c r="B2426" s="1" t="s">
        <v>2912</v>
      </c>
      <c r="C2426" s="1" t="s">
        <v>952</v>
      </c>
    </row>
    <row r="2427" spans="1:3" x14ac:dyDescent="0.25">
      <c r="A2427" s="1">
        <f t="shared" si="37"/>
        <v>2427</v>
      </c>
      <c r="B2427" s="1" t="s">
        <v>2914</v>
      </c>
      <c r="C2427" s="1" t="s">
        <v>2913</v>
      </c>
    </row>
    <row r="2428" spans="1:3" x14ac:dyDescent="0.25">
      <c r="A2428" s="1">
        <f t="shared" si="37"/>
        <v>2428</v>
      </c>
      <c r="B2428" s="1" t="s">
        <v>2915</v>
      </c>
      <c r="C2428" s="1" t="s">
        <v>2307</v>
      </c>
    </row>
    <row r="2429" spans="1:3" x14ac:dyDescent="0.25">
      <c r="A2429" s="1">
        <f t="shared" si="37"/>
        <v>2429</v>
      </c>
      <c r="B2429" s="1" t="s">
        <v>1585</v>
      </c>
      <c r="C2429" s="1" t="s">
        <v>1704</v>
      </c>
    </row>
    <row r="2430" spans="1:3" x14ac:dyDescent="0.25">
      <c r="A2430" s="1">
        <f t="shared" si="37"/>
        <v>2430</v>
      </c>
      <c r="B2430" s="1" t="s">
        <v>1585</v>
      </c>
      <c r="C2430" s="1" t="s">
        <v>1283</v>
      </c>
    </row>
    <row r="2431" spans="1:3" x14ac:dyDescent="0.25">
      <c r="A2431" s="1">
        <f t="shared" si="37"/>
        <v>2431</v>
      </c>
      <c r="B2431" s="1" t="s">
        <v>1585</v>
      </c>
      <c r="C2431" s="1" t="s">
        <v>972</v>
      </c>
    </row>
    <row r="2432" spans="1:3" x14ac:dyDescent="0.25">
      <c r="A2432" s="1">
        <f t="shared" si="37"/>
        <v>2432</v>
      </c>
      <c r="B2432" s="1" t="s">
        <v>1585</v>
      </c>
      <c r="C2432" s="1" t="s">
        <v>2710</v>
      </c>
    </row>
    <row r="2433" spans="1:3" x14ac:dyDescent="0.25">
      <c r="A2433" s="1">
        <f t="shared" si="37"/>
        <v>2433</v>
      </c>
      <c r="B2433" s="1" t="s">
        <v>1585</v>
      </c>
      <c r="C2433" s="1" t="s">
        <v>1079</v>
      </c>
    </row>
    <row r="2434" spans="1:3" x14ac:dyDescent="0.25">
      <c r="A2434" s="1">
        <f t="shared" si="37"/>
        <v>2434</v>
      </c>
      <c r="B2434" s="1" t="s">
        <v>1585</v>
      </c>
      <c r="C2434" s="1" t="s">
        <v>938</v>
      </c>
    </row>
    <row r="2435" spans="1:3" x14ac:dyDescent="0.25">
      <c r="A2435" s="1">
        <f t="shared" ref="A2435:A2498" si="38">A2434+1</f>
        <v>2435</v>
      </c>
      <c r="B2435" s="1" t="s">
        <v>1585</v>
      </c>
      <c r="C2435" s="1" t="s">
        <v>1093</v>
      </c>
    </row>
    <row r="2436" spans="1:3" x14ac:dyDescent="0.25">
      <c r="A2436" s="1">
        <f t="shared" si="38"/>
        <v>2436</v>
      </c>
      <c r="B2436" s="1" t="s">
        <v>1585</v>
      </c>
      <c r="C2436" s="1" t="s">
        <v>949</v>
      </c>
    </row>
    <row r="2437" spans="1:3" x14ac:dyDescent="0.25">
      <c r="A2437" s="1">
        <f t="shared" si="38"/>
        <v>2437</v>
      </c>
      <c r="B2437" s="1" t="s">
        <v>1585</v>
      </c>
      <c r="C2437" s="1" t="s">
        <v>940</v>
      </c>
    </row>
    <row r="2438" spans="1:3" x14ac:dyDescent="0.25">
      <c r="A2438" s="1">
        <f t="shared" si="38"/>
        <v>2438</v>
      </c>
      <c r="B2438" s="1" t="s">
        <v>1585</v>
      </c>
      <c r="C2438" s="1" t="s">
        <v>1188</v>
      </c>
    </row>
    <row r="2439" spans="1:3" x14ac:dyDescent="0.25">
      <c r="A2439" s="1">
        <f t="shared" si="38"/>
        <v>2439</v>
      </c>
      <c r="B2439" s="1" t="s">
        <v>1585</v>
      </c>
      <c r="C2439" s="1" t="s">
        <v>1509</v>
      </c>
    </row>
    <row r="2440" spans="1:3" x14ac:dyDescent="0.25">
      <c r="A2440" s="1">
        <f t="shared" si="38"/>
        <v>2440</v>
      </c>
      <c r="B2440" s="1" t="s">
        <v>1585</v>
      </c>
      <c r="C2440" s="1" t="s">
        <v>1192</v>
      </c>
    </row>
    <row r="2441" spans="1:3" x14ac:dyDescent="0.25">
      <c r="A2441" s="1">
        <f t="shared" si="38"/>
        <v>2441</v>
      </c>
      <c r="B2441" s="1" t="s">
        <v>2916</v>
      </c>
      <c r="C2441" s="1" t="s">
        <v>1254</v>
      </c>
    </row>
    <row r="2442" spans="1:3" x14ac:dyDescent="0.25">
      <c r="A2442" s="1">
        <f t="shared" si="38"/>
        <v>2442</v>
      </c>
      <c r="B2442" s="1" t="s">
        <v>1585</v>
      </c>
      <c r="C2442" s="1" t="s">
        <v>1006</v>
      </c>
    </row>
    <row r="2443" spans="1:3" x14ac:dyDescent="0.25">
      <c r="A2443" s="1">
        <f t="shared" si="38"/>
        <v>2443</v>
      </c>
      <c r="B2443" s="1" t="s">
        <v>1585</v>
      </c>
      <c r="C2443" s="1" t="s">
        <v>974</v>
      </c>
    </row>
    <row r="2444" spans="1:3" x14ac:dyDescent="0.25">
      <c r="A2444" s="1">
        <f t="shared" si="38"/>
        <v>2444</v>
      </c>
      <c r="B2444" s="1" t="s">
        <v>1585</v>
      </c>
      <c r="C2444" s="1" t="s">
        <v>928</v>
      </c>
    </row>
    <row r="2445" spans="1:3" x14ac:dyDescent="0.25">
      <c r="A2445" s="1">
        <f t="shared" si="38"/>
        <v>2445</v>
      </c>
      <c r="B2445" s="1" t="s">
        <v>2916</v>
      </c>
      <c r="C2445" s="1" t="s">
        <v>928</v>
      </c>
    </row>
    <row r="2446" spans="1:3" x14ac:dyDescent="0.25">
      <c r="A2446" s="1">
        <f t="shared" si="38"/>
        <v>2446</v>
      </c>
      <c r="B2446" s="1" t="s">
        <v>1585</v>
      </c>
      <c r="C2446" s="1" t="s">
        <v>928</v>
      </c>
    </row>
    <row r="2447" spans="1:3" x14ac:dyDescent="0.25">
      <c r="A2447" s="1">
        <f t="shared" si="38"/>
        <v>2447</v>
      </c>
      <c r="B2447" s="1" t="s">
        <v>1585</v>
      </c>
      <c r="C2447" s="1" t="s">
        <v>1576</v>
      </c>
    </row>
    <row r="2448" spans="1:3" x14ac:dyDescent="0.25">
      <c r="A2448" s="1">
        <f t="shared" si="38"/>
        <v>2448</v>
      </c>
      <c r="B2448" s="1" t="s">
        <v>1585</v>
      </c>
      <c r="C2448" s="1" t="s">
        <v>2917</v>
      </c>
    </row>
    <row r="2449" spans="1:3" x14ac:dyDescent="0.25">
      <c r="A2449" s="1">
        <f t="shared" si="38"/>
        <v>2449</v>
      </c>
      <c r="B2449" s="1" t="s">
        <v>1585</v>
      </c>
      <c r="C2449" s="1" t="s">
        <v>1027</v>
      </c>
    </row>
    <row r="2450" spans="1:3" x14ac:dyDescent="0.25">
      <c r="A2450" s="1">
        <f t="shared" si="38"/>
        <v>2450</v>
      </c>
      <c r="B2450" s="1" t="s">
        <v>1585</v>
      </c>
      <c r="C2450" s="1" t="s">
        <v>1087</v>
      </c>
    </row>
    <row r="2451" spans="1:3" x14ac:dyDescent="0.25">
      <c r="A2451" s="1">
        <f t="shared" si="38"/>
        <v>2451</v>
      </c>
      <c r="B2451" s="1" t="s">
        <v>1585</v>
      </c>
      <c r="C2451" s="1" t="s">
        <v>1055</v>
      </c>
    </row>
    <row r="2452" spans="1:3" x14ac:dyDescent="0.25">
      <c r="A2452" s="1">
        <f t="shared" si="38"/>
        <v>2452</v>
      </c>
      <c r="B2452" s="1" t="s">
        <v>1585</v>
      </c>
      <c r="C2452" s="1" t="s">
        <v>1056</v>
      </c>
    </row>
    <row r="2453" spans="1:3" x14ac:dyDescent="0.25">
      <c r="A2453" s="1">
        <f t="shared" si="38"/>
        <v>2453</v>
      </c>
      <c r="B2453" s="1" t="s">
        <v>2918</v>
      </c>
      <c r="C2453" s="1" t="s">
        <v>1485</v>
      </c>
    </row>
    <row r="2454" spans="1:3" x14ac:dyDescent="0.25">
      <c r="A2454" s="1">
        <f t="shared" si="38"/>
        <v>2454</v>
      </c>
      <c r="B2454" s="1" t="s">
        <v>2918</v>
      </c>
      <c r="C2454" s="1" t="s">
        <v>2869</v>
      </c>
    </row>
    <row r="2455" spans="1:3" x14ac:dyDescent="0.25">
      <c r="A2455" s="1">
        <f t="shared" si="38"/>
        <v>2455</v>
      </c>
      <c r="B2455" s="1" t="s">
        <v>2919</v>
      </c>
      <c r="C2455" s="1" t="s">
        <v>1213</v>
      </c>
    </row>
    <row r="2456" spans="1:3" x14ac:dyDescent="0.25">
      <c r="A2456" s="1">
        <f t="shared" si="38"/>
        <v>2456</v>
      </c>
      <c r="B2456" s="1" t="s">
        <v>2919</v>
      </c>
      <c r="C2456" s="1" t="s">
        <v>1138</v>
      </c>
    </row>
    <row r="2457" spans="1:3" x14ac:dyDescent="0.25">
      <c r="A2457" s="1">
        <f t="shared" si="38"/>
        <v>2457</v>
      </c>
      <c r="B2457" s="1" t="s">
        <v>2921</v>
      </c>
      <c r="C2457" s="1" t="s">
        <v>2920</v>
      </c>
    </row>
    <row r="2458" spans="1:3" x14ac:dyDescent="0.25">
      <c r="A2458" s="1">
        <f t="shared" si="38"/>
        <v>2458</v>
      </c>
      <c r="B2458" s="1" t="s">
        <v>2922</v>
      </c>
      <c r="C2458" s="1" t="s">
        <v>1481</v>
      </c>
    </row>
    <row r="2459" spans="1:3" x14ac:dyDescent="0.25">
      <c r="A2459" s="1">
        <f t="shared" si="38"/>
        <v>2459</v>
      </c>
      <c r="B2459" s="1" t="s">
        <v>2922</v>
      </c>
      <c r="C2459" s="1" t="s">
        <v>1029</v>
      </c>
    </row>
    <row r="2460" spans="1:3" x14ac:dyDescent="0.25">
      <c r="A2460" s="1">
        <f t="shared" si="38"/>
        <v>2460</v>
      </c>
      <c r="B2460" s="1" t="s">
        <v>2923</v>
      </c>
      <c r="C2460" s="1" t="s">
        <v>986</v>
      </c>
    </row>
    <row r="2461" spans="1:3" x14ac:dyDescent="0.25">
      <c r="A2461" s="1">
        <f t="shared" si="38"/>
        <v>2461</v>
      </c>
      <c r="B2461" s="1" t="s">
        <v>2923</v>
      </c>
      <c r="C2461" s="1" t="s">
        <v>1420</v>
      </c>
    </row>
    <row r="2462" spans="1:3" x14ac:dyDescent="0.25">
      <c r="A2462" s="1">
        <f t="shared" si="38"/>
        <v>2462</v>
      </c>
      <c r="B2462" s="1" t="s">
        <v>2925</v>
      </c>
      <c r="C2462" s="1" t="s">
        <v>2924</v>
      </c>
    </row>
    <row r="2463" spans="1:3" x14ac:dyDescent="0.25">
      <c r="A2463" s="1">
        <f t="shared" si="38"/>
        <v>2463</v>
      </c>
      <c r="B2463" s="1" t="s">
        <v>2923</v>
      </c>
      <c r="C2463" s="1" t="s">
        <v>2926</v>
      </c>
    </row>
    <row r="2464" spans="1:3" x14ac:dyDescent="0.25">
      <c r="A2464" s="1">
        <f t="shared" si="38"/>
        <v>2464</v>
      </c>
      <c r="B2464" s="1" t="s">
        <v>2927</v>
      </c>
      <c r="C2464" s="1" t="s">
        <v>1102</v>
      </c>
    </row>
    <row r="2465" spans="1:3" x14ac:dyDescent="0.25">
      <c r="A2465" s="1">
        <f t="shared" si="38"/>
        <v>2465</v>
      </c>
      <c r="B2465" s="1" t="s">
        <v>2923</v>
      </c>
      <c r="C2465" s="1" t="s">
        <v>968</v>
      </c>
    </row>
    <row r="2466" spans="1:3" x14ac:dyDescent="0.25">
      <c r="A2466" s="1">
        <f t="shared" si="38"/>
        <v>2466</v>
      </c>
      <c r="B2466" s="1" t="s">
        <v>2923</v>
      </c>
      <c r="C2466" s="1" t="s">
        <v>1727</v>
      </c>
    </row>
    <row r="2467" spans="1:3" x14ac:dyDescent="0.25">
      <c r="A2467" s="1">
        <f t="shared" si="38"/>
        <v>2467</v>
      </c>
      <c r="B2467" s="1" t="s">
        <v>2928</v>
      </c>
      <c r="C2467" s="1" t="s">
        <v>1356</v>
      </c>
    </row>
    <row r="2468" spans="1:3" x14ac:dyDescent="0.25">
      <c r="A2468" s="1">
        <f t="shared" si="38"/>
        <v>2468</v>
      </c>
      <c r="B2468" s="1" t="s">
        <v>2930</v>
      </c>
      <c r="C2468" s="1" t="s">
        <v>2929</v>
      </c>
    </row>
    <row r="2469" spans="1:3" x14ac:dyDescent="0.25">
      <c r="A2469" s="1">
        <f t="shared" si="38"/>
        <v>2469</v>
      </c>
      <c r="B2469" s="1" t="s">
        <v>2932</v>
      </c>
      <c r="C2469" s="1" t="s">
        <v>2931</v>
      </c>
    </row>
    <row r="2470" spans="1:3" x14ac:dyDescent="0.25">
      <c r="A2470" s="1">
        <f t="shared" si="38"/>
        <v>2470</v>
      </c>
      <c r="B2470" s="1" t="s">
        <v>2933</v>
      </c>
      <c r="C2470" s="1" t="s">
        <v>925</v>
      </c>
    </row>
    <row r="2471" spans="1:3" x14ac:dyDescent="0.25">
      <c r="A2471" s="1">
        <f t="shared" si="38"/>
        <v>2471</v>
      </c>
      <c r="B2471" s="1" t="s">
        <v>2933</v>
      </c>
      <c r="C2471" s="1" t="s">
        <v>952</v>
      </c>
    </row>
    <row r="2472" spans="1:3" x14ac:dyDescent="0.25">
      <c r="A2472" s="1">
        <f t="shared" si="38"/>
        <v>2472</v>
      </c>
      <c r="B2472" s="1" t="s">
        <v>2933</v>
      </c>
      <c r="C2472" s="1" t="s">
        <v>1283</v>
      </c>
    </row>
    <row r="2473" spans="1:3" x14ac:dyDescent="0.25">
      <c r="A2473" s="1">
        <f t="shared" si="38"/>
        <v>2473</v>
      </c>
      <c r="B2473" s="1" t="s">
        <v>2933</v>
      </c>
      <c r="C2473" s="1" t="s">
        <v>2703</v>
      </c>
    </row>
    <row r="2474" spans="1:3" x14ac:dyDescent="0.25">
      <c r="A2474" s="1">
        <f t="shared" si="38"/>
        <v>2474</v>
      </c>
      <c r="B2474" s="1" t="s">
        <v>2933</v>
      </c>
      <c r="C2474" s="1" t="s">
        <v>2934</v>
      </c>
    </row>
    <row r="2475" spans="1:3" x14ac:dyDescent="0.25">
      <c r="A2475" s="1">
        <f t="shared" si="38"/>
        <v>2475</v>
      </c>
      <c r="B2475" s="1" t="s">
        <v>2933</v>
      </c>
      <c r="C2475" s="1" t="s">
        <v>937</v>
      </c>
    </row>
    <row r="2476" spans="1:3" x14ac:dyDescent="0.25">
      <c r="A2476" s="1">
        <f t="shared" si="38"/>
        <v>2476</v>
      </c>
      <c r="B2476" s="1" t="s">
        <v>2933</v>
      </c>
      <c r="C2476" s="1" t="s">
        <v>1537</v>
      </c>
    </row>
    <row r="2477" spans="1:3" x14ac:dyDescent="0.25">
      <c r="A2477" s="1">
        <f t="shared" si="38"/>
        <v>2477</v>
      </c>
      <c r="B2477" s="1" t="s">
        <v>2933</v>
      </c>
      <c r="C2477" s="1" t="s">
        <v>1019</v>
      </c>
    </row>
    <row r="2478" spans="1:3" x14ac:dyDescent="0.25">
      <c r="A2478" s="1">
        <f t="shared" si="38"/>
        <v>2478</v>
      </c>
      <c r="B2478" s="1" t="s">
        <v>2933</v>
      </c>
      <c r="C2478" s="1" t="s">
        <v>930</v>
      </c>
    </row>
    <row r="2479" spans="1:3" x14ac:dyDescent="0.25">
      <c r="A2479" s="1">
        <f t="shared" si="38"/>
        <v>2479</v>
      </c>
      <c r="B2479" s="1" t="s">
        <v>2933</v>
      </c>
      <c r="C2479" s="1" t="s">
        <v>2935</v>
      </c>
    </row>
    <row r="2480" spans="1:3" x14ac:dyDescent="0.25">
      <c r="A2480" s="1">
        <f t="shared" si="38"/>
        <v>2480</v>
      </c>
      <c r="B2480" s="1" t="s">
        <v>2933</v>
      </c>
      <c r="C2480" s="1" t="s">
        <v>967</v>
      </c>
    </row>
    <row r="2481" spans="1:3" x14ac:dyDescent="0.25">
      <c r="A2481" s="1">
        <f t="shared" si="38"/>
        <v>2481</v>
      </c>
      <c r="B2481" s="1" t="s">
        <v>2933</v>
      </c>
      <c r="C2481" s="1" t="s">
        <v>967</v>
      </c>
    </row>
    <row r="2482" spans="1:3" x14ac:dyDescent="0.25">
      <c r="A2482" s="1">
        <f t="shared" si="38"/>
        <v>2482</v>
      </c>
      <c r="B2482" s="1" t="s">
        <v>2933</v>
      </c>
      <c r="C2482" s="1" t="s">
        <v>1102</v>
      </c>
    </row>
    <row r="2483" spans="1:3" x14ac:dyDescent="0.25">
      <c r="A2483" s="1">
        <f t="shared" si="38"/>
        <v>2483</v>
      </c>
      <c r="B2483" s="1" t="s">
        <v>2933</v>
      </c>
      <c r="C2483" s="1" t="s">
        <v>1102</v>
      </c>
    </row>
    <row r="2484" spans="1:3" x14ac:dyDescent="0.25">
      <c r="A2484" s="1">
        <f t="shared" si="38"/>
        <v>2484</v>
      </c>
      <c r="B2484" s="1" t="s">
        <v>2933</v>
      </c>
      <c r="C2484" s="1" t="s">
        <v>942</v>
      </c>
    </row>
    <row r="2485" spans="1:3" x14ac:dyDescent="0.25">
      <c r="A2485" s="1">
        <f t="shared" si="38"/>
        <v>2485</v>
      </c>
      <c r="B2485" s="1" t="s">
        <v>2933</v>
      </c>
      <c r="C2485" s="1" t="s">
        <v>2936</v>
      </c>
    </row>
    <row r="2486" spans="1:3" x14ac:dyDescent="0.25">
      <c r="A2486" s="1">
        <f t="shared" si="38"/>
        <v>2486</v>
      </c>
      <c r="B2486" s="1" t="s">
        <v>2933</v>
      </c>
      <c r="C2486" s="1" t="s">
        <v>974</v>
      </c>
    </row>
    <row r="2487" spans="1:3" x14ac:dyDescent="0.25">
      <c r="A2487" s="1">
        <f t="shared" si="38"/>
        <v>2487</v>
      </c>
      <c r="B2487" s="1" t="s">
        <v>2933</v>
      </c>
      <c r="C2487" s="1" t="s">
        <v>974</v>
      </c>
    </row>
    <row r="2488" spans="1:3" x14ac:dyDescent="0.25">
      <c r="A2488" s="1">
        <f t="shared" si="38"/>
        <v>2488</v>
      </c>
      <c r="B2488" s="1" t="s">
        <v>2933</v>
      </c>
      <c r="C2488" s="1" t="s">
        <v>1027</v>
      </c>
    </row>
    <row r="2489" spans="1:3" x14ac:dyDescent="0.25">
      <c r="A2489" s="1">
        <f t="shared" si="38"/>
        <v>2489</v>
      </c>
      <c r="B2489" s="1" t="s">
        <v>2933</v>
      </c>
      <c r="C2489" s="1" t="s">
        <v>2937</v>
      </c>
    </row>
    <row r="2490" spans="1:3" x14ac:dyDescent="0.25">
      <c r="A2490" s="1">
        <f t="shared" si="38"/>
        <v>2490</v>
      </c>
      <c r="B2490" s="1" t="s">
        <v>2933</v>
      </c>
      <c r="C2490" s="1" t="s">
        <v>928</v>
      </c>
    </row>
    <row r="2491" spans="1:3" x14ac:dyDescent="0.25">
      <c r="A2491" s="1">
        <f t="shared" si="38"/>
        <v>2491</v>
      </c>
      <c r="B2491" s="1" t="s">
        <v>2938</v>
      </c>
      <c r="C2491" s="1" t="s">
        <v>1160</v>
      </c>
    </row>
    <row r="2492" spans="1:3" x14ac:dyDescent="0.25">
      <c r="A2492" s="1">
        <f t="shared" si="38"/>
        <v>2492</v>
      </c>
      <c r="B2492" s="1" t="s">
        <v>2938</v>
      </c>
      <c r="C2492" s="1" t="s">
        <v>2939</v>
      </c>
    </row>
    <row r="2493" spans="1:3" x14ac:dyDescent="0.25">
      <c r="A2493" s="1">
        <f t="shared" si="38"/>
        <v>2493</v>
      </c>
      <c r="B2493" s="1" t="s">
        <v>2933</v>
      </c>
      <c r="C2493" s="1" t="s">
        <v>989</v>
      </c>
    </row>
    <row r="2494" spans="1:3" x14ac:dyDescent="0.25">
      <c r="A2494" s="1">
        <f t="shared" si="38"/>
        <v>2494</v>
      </c>
      <c r="B2494" s="1" t="s">
        <v>2933</v>
      </c>
      <c r="C2494" s="1" t="s">
        <v>1982</v>
      </c>
    </row>
    <row r="2495" spans="1:3" x14ac:dyDescent="0.25">
      <c r="A2495" s="1">
        <f t="shared" si="38"/>
        <v>2495</v>
      </c>
      <c r="B2495" s="1" t="s">
        <v>2940</v>
      </c>
      <c r="C2495" s="1" t="s">
        <v>967</v>
      </c>
    </row>
    <row r="2496" spans="1:3" x14ac:dyDescent="0.25">
      <c r="A2496" s="1">
        <f t="shared" si="38"/>
        <v>2496</v>
      </c>
      <c r="B2496" s="1" t="s">
        <v>2941</v>
      </c>
      <c r="C2496" s="1" t="s">
        <v>989</v>
      </c>
    </row>
    <row r="2497" spans="1:3" x14ac:dyDescent="0.25">
      <c r="A2497" s="1">
        <f t="shared" si="38"/>
        <v>2497</v>
      </c>
      <c r="B2497" s="1" t="s">
        <v>2942</v>
      </c>
      <c r="C2497" s="1" t="s">
        <v>1174</v>
      </c>
    </row>
    <row r="2498" spans="1:3" x14ac:dyDescent="0.25">
      <c r="A2498" s="1">
        <f t="shared" si="38"/>
        <v>2498</v>
      </c>
      <c r="B2498" s="1" t="s">
        <v>2943</v>
      </c>
      <c r="C2498" s="1" t="s">
        <v>949</v>
      </c>
    </row>
    <row r="2499" spans="1:3" x14ac:dyDescent="0.25">
      <c r="A2499" s="1">
        <f t="shared" ref="A2499:A2562" si="39">A2498+1</f>
        <v>2499</v>
      </c>
      <c r="B2499" s="1" t="s">
        <v>2943</v>
      </c>
      <c r="C2499" s="1" t="s">
        <v>960</v>
      </c>
    </row>
    <row r="2500" spans="1:3" x14ac:dyDescent="0.25">
      <c r="A2500" s="1">
        <f t="shared" si="39"/>
        <v>2500</v>
      </c>
      <c r="B2500" s="1" t="s">
        <v>2943</v>
      </c>
      <c r="C2500" s="1" t="s">
        <v>1087</v>
      </c>
    </row>
    <row r="2501" spans="1:3" x14ac:dyDescent="0.25">
      <c r="A2501" s="1">
        <f t="shared" si="39"/>
        <v>2501</v>
      </c>
      <c r="B2501" s="1" t="s">
        <v>2944</v>
      </c>
      <c r="C2501" s="1" t="s">
        <v>947</v>
      </c>
    </row>
    <row r="2502" spans="1:3" x14ac:dyDescent="0.25">
      <c r="A2502" s="1">
        <f t="shared" si="39"/>
        <v>2502</v>
      </c>
      <c r="B2502" s="1" t="s">
        <v>2946</v>
      </c>
      <c r="C2502" s="1" t="s">
        <v>2945</v>
      </c>
    </row>
    <row r="2503" spans="1:3" x14ac:dyDescent="0.25">
      <c r="A2503" s="1">
        <f t="shared" si="39"/>
        <v>2503</v>
      </c>
      <c r="B2503" s="1" t="s">
        <v>2947</v>
      </c>
      <c r="C2503" s="1" t="s">
        <v>1333</v>
      </c>
    </row>
    <row r="2504" spans="1:3" x14ac:dyDescent="0.25">
      <c r="A2504" s="1">
        <f t="shared" si="39"/>
        <v>2504</v>
      </c>
      <c r="B2504" s="1" t="s">
        <v>2944</v>
      </c>
      <c r="C2504" s="1" t="s">
        <v>946</v>
      </c>
    </row>
    <row r="2505" spans="1:3" x14ac:dyDescent="0.25">
      <c r="A2505" s="1">
        <f t="shared" si="39"/>
        <v>2505</v>
      </c>
      <c r="B2505" s="1" t="s">
        <v>2944</v>
      </c>
      <c r="C2505" s="1" t="s">
        <v>1715</v>
      </c>
    </row>
    <row r="2506" spans="1:3" x14ac:dyDescent="0.25">
      <c r="A2506" s="1">
        <f t="shared" si="39"/>
        <v>2506</v>
      </c>
      <c r="B2506" s="1" t="s">
        <v>2948</v>
      </c>
      <c r="C2506" s="1" t="s">
        <v>1215</v>
      </c>
    </row>
    <row r="2507" spans="1:3" x14ac:dyDescent="0.25">
      <c r="A2507" s="1">
        <f t="shared" si="39"/>
        <v>2507</v>
      </c>
      <c r="B2507" s="1" t="s">
        <v>2949</v>
      </c>
      <c r="C2507" s="1" t="s">
        <v>1539</v>
      </c>
    </row>
    <row r="2508" spans="1:3" x14ac:dyDescent="0.25">
      <c r="A2508" s="1">
        <f t="shared" si="39"/>
        <v>2508</v>
      </c>
      <c r="B2508" s="1" t="s">
        <v>2949</v>
      </c>
      <c r="C2508" s="1" t="s">
        <v>941</v>
      </c>
    </row>
    <row r="2509" spans="1:3" x14ac:dyDescent="0.25">
      <c r="A2509" s="1">
        <f t="shared" si="39"/>
        <v>2509</v>
      </c>
      <c r="B2509" s="1" t="s">
        <v>2948</v>
      </c>
      <c r="C2509" s="1" t="s">
        <v>928</v>
      </c>
    </row>
    <row r="2510" spans="1:3" x14ac:dyDescent="0.25">
      <c r="A2510" s="1">
        <f t="shared" si="39"/>
        <v>2510</v>
      </c>
      <c r="B2510" s="1" t="s">
        <v>2949</v>
      </c>
      <c r="C2510" s="1" t="s">
        <v>1727</v>
      </c>
    </row>
    <row r="2511" spans="1:3" x14ac:dyDescent="0.25">
      <c r="A2511" s="1">
        <f t="shared" si="39"/>
        <v>2511</v>
      </c>
      <c r="B2511" s="1" t="s">
        <v>2948</v>
      </c>
      <c r="C2511" s="1" t="s">
        <v>1036</v>
      </c>
    </row>
    <row r="2512" spans="1:3" x14ac:dyDescent="0.25">
      <c r="A2512" s="1">
        <f t="shared" si="39"/>
        <v>2512</v>
      </c>
      <c r="B2512" s="1" t="s">
        <v>2941</v>
      </c>
      <c r="C2512" s="1" t="s">
        <v>1033</v>
      </c>
    </row>
    <row r="2513" spans="1:3" x14ac:dyDescent="0.25">
      <c r="A2513" s="1">
        <f t="shared" si="39"/>
        <v>2513</v>
      </c>
      <c r="B2513" s="1" t="s">
        <v>2950</v>
      </c>
      <c r="C2513" s="1" t="s">
        <v>1019</v>
      </c>
    </row>
    <row r="2514" spans="1:3" x14ac:dyDescent="0.25">
      <c r="A2514" s="1">
        <f t="shared" si="39"/>
        <v>2514</v>
      </c>
      <c r="B2514" s="1" t="s">
        <v>2951</v>
      </c>
      <c r="C2514" s="1" t="s">
        <v>949</v>
      </c>
    </row>
    <row r="2515" spans="1:3" x14ac:dyDescent="0.25">
      <c r="A2515" s="1">
        <f t="shared" si="39"/>
        <v>2515</v>
      </c>
      <c r="B2515" s="1" t="s">
        <v>2952</v>
      </c>
      <c r="C2515" s="1" t="s">
        <v>2920</v>
      </c>
    </row>
    <row r="2516" spans="1:3" x14ac:dyDescent="0.25">
      <c r="A2516" s="1">
        <f t="shared" si="39"/>
        <v>2516</v>
      </c>
      <c r="B2516" s="1" t="s">
        <v>2952</v>
      </c>
      <c r="C2516" s="1" t="s">
        <v>2953</v>
      </c>
    </row>
    <row r="2517" spans="1:3" x14ac:dyDescent="0.25">
      <c r="A2517" s="1">
        <f t="shared" si="39"/>
        <v>2517</v>
      </c>
      <c r="B2517" s="1" t="s">
        <v>2952</v>
      </c>
      <c r="C2517" s="1" t="s">
        <v>942</v>
      </c>
    </row>
    <row r="2518" spans="1:3" x14ac:dyDescent="0.25">
      <c r="A2518" s="1">
        <f t="shared" si="39"/>
        <v>2518</v>
      </c>
      <c r="B2518" s="1" t="s">
        <v>2954</v>
      </c>
      <c r="C2518" s="1" t="s">
        <v>2079</v>
      </c>
    </row>
    <row r="2519" spans="1:3" x14ac:dyDescent="0.25">
      <c r="A2519" s="1">
        <f t="shared" si="39"/>
        <v>2519</v>
      </c>
      <c r="B2519" s="1" t="s">
        <v>2955</v>
      </c>
      <c r="C2519" s="1" t="s">
        <v>1537</v>
      </c>
    </row>
    <row r="2520" spans="1:3" x14ac:dyDescent="0.25">
      <c r="A2520" s="1">
        <f t="shared" si="39"/>
        <v>2520</v>
      </c>
      <c r="B2520" s="1" t="s">
        <v>2956</v>
      </c>
      <c r="C2520" s="1" t="s">
        <v>952</v>
      </c>
    </row>
    <row r="2521" spans="1:3" x14ac:dyDescent="0.25">
      <c r="A2521" s="1">
        <f t="shared" si="39"/>
        <v>2521</v>
      </c>
      <c r="B2521" s="1" t="s">
        <v>2956</v>
      </c>
      <c r="C2521" s="1" t="s">
        <v>1019</v>
      </c>
    </row>
    <row r="2522" spans="1:3" x14ac:dyDescent="0.25">
      <c r="A2522" s="1">
        <f t="shared" si="39"/>
        <v>2522</v>
      </c>
      <c r="B2522" s="1" t="s">
        <v>2957</v>
      </c>
      <c r="C2522" s="1" t="s">
        <v>942</v>
      </c>
    </row>
    <row r="2523" spans="1:3" x14ac:dyDescent="0.25">
      <c r="A2523" s="1">
        <f t="shared" si="39"/>
        <v>2523</v>
      </c>
      <c r="B2523" s="1" t="s">
        <v>2957</v>
      </c>
      <c r="C2523" s="1" t="s">
        <v>1027</v>
      </c>
    </row>
    <row r="2524" spans="1:3" x14ac:dyDescent="0.25">
      <c r="A2524" s="1">
        <f t="shared" si="39"/>
        <v>2524</v>
      </c>
      <c r="B2524" s="1" t="s">
        <v>2957</v>
      </c>
      <c r="C2524" s="1" t="s">
        <v>946</v>
      </c>
    </row>
    <row r="2525" spans="1:3" x14ac:dyDescent="0.25">
      <c r="A2525" s="1">
        <f t="shared" si="39"/>
        <v>2525</v>
      </c>
      <c r="B2525" s="1" t="s">
        <v>2957</v>
      </c>
      <c r="C2525" s="1" t="s">
        <v>1055</v>
      </c>
    </row>
    <row r="2526" spans="1:3" x14ac:dyDescent="0.25">
      <c r="A2526" s="1">
        <f t="shared" si="39"/>
        <v>2526</v>
      </c>
      <c r="B2526" s="1" t="s">
        <v>2958</v>
      </c>
      <c r="C2526" s="1" t="s">
        <v>1174</v>
      </c>
    </row>
    <row r="2527" spans="1:3" x14ac:dyDescent="0.25">
      <c r="A2527" s="1">
        <f t="shared" si="39"/>
        <v>2527</v>
      </c>
      <c r="B2527" s="1" t="s">
        <v>2959</v>
      </c>
      <c r="C2527" s="1" t="s">
        <v>923</v>
      </c>
    </row>
    <row r="2528" spans="1:3" x14ac:dyDescent="0.25">
      <c r="A2528" s="1">
        <f t="shared" si="39"/>
        <v>2528</v>
      </c>
      <c r="B2528" s="1" t="s">
        <v>2960</v>
      </c>
      <c r="C2528" s="1" t="s">
        <v>930</v>
      </c>
    </row>
    <row r="2529" spans="1:3" x14ac:dyDescent="0.25">
      <c r="A2529" s="1">
        <f t="shared" si="39"/>
        <v>2529</v>
      </c>
      <c r="B2529" s="1" t="s">
        <v>2961</v>
      </c>
      <c r="C2529" s="1" t="s">
        <v>1026</v>
      </c>
    </row>
    <row r="2530" spans="1:3" x14ac:dyDescent="0.25">
      <c r="A2530" s="1">
        <f t="shared" si="39"/>
        <v>2530</v>
      </c>
      <c r="B2530" s="1" t="s">
        <v>2960</v>
      </c>
      <c r="C2530" s="1" t="s">
        <v>1027</v>
      </c>
    </row>
    <row r="2531" spans="1:3" x14ac:dyDescent="0.25">
      <c r="A2531" s="1">
        <f t="shared" si="39"/>
        <v>2531</v>
      </c>
      <c r="B2531" s="1" t="s">
        <v>2960</v>
      </c>
      <c r="C2531" s="1" t="s">
        <v>1519</v>
      </c>
    </row>
    <row r="2532" spans="1:3" x14ac:dyDescent="0.25">
      <c r="A2532" s="1">
        <f t="shared" si="39"/>
        <v>2532</v>
      </c>
      <c r="B2532" s="1" t="s">
        <v>2962</v>
      </c>
      <c r="C2532" s="1" t="s">
        <v>1478</v>
      </c>
    </row>
    <row r="2533" spans="1:3" x14ac:dyDescent="0.25">
      <c r="A2533" s="1">
        <f t="shared" si="39"/>
        <v>2533</v>
      </c>
      <c r="B2533" s="1" t="s">
        <v>2963</v>
      </c>
      <c r="C2533" s="1" t="s">
        <v>1058</v>
      </c>
    </row>
    <row r="2534" spans="1:3" x14ac:dyDescent="0.25">
      <c r="A2534" s="1">
        <f t="shared" si="39"/>
        <v>2534</v>
      </c>
      <c r="B2534" s="1" t="s">
        <v>2963</v>
      </c>
      <c r="C2534" s="1" t="s">
        <v>2964</v>
      </c>
    </row>
    <row r="2535" spans="1:3" x14ac:dyDescent="0.25">
      <c r="A2535" s="1">
        <f t="shared" si="39"/>
        <v>2535</v>
      </c>
      <c r="B2535" s="1" t="s">
        <v>2965</v>
      </c>
      <c r="C2535" s="1" t="s">
        <v>949</v>
      </c>
    </row>
    <row r="2536" spans="1:3" x14ac:dyDescent="0.25">
      <c r="A2536" s="1">
        <f t="shared" si="39"/>
        <v>2536</v>
      </c>
      <c r="B2536" s="1" t="s">
        <v>2966</v>
      </c>
      <c r="C2536" s="1" t="s">
        <v>1102</v>
      </c>
    </row>
    <row r="2537" spans="1:3" x14ac:dyDescent="0.25">
      <c r="A2537" s="1">
        <f t="shared" si="39"/>
        <v>2537</v>
      </c>
      <c r="B2537" s="1" t="s">
        <v>2963</v>
      </c>
      <c r="C2537" s="1" t="s">
        <v>2967</v>
      </c>
    </row>
    <row r="2538" spans="1:3" x14ac:dyDescent="0.25">
      <c r="A2538" s="1">
        <f t="shared" si="39"/>
        <v>2538</v>
      </c>
      <c r="B2538" s="1" t="s">
        <v>2963</v>
      </c>
      <c r="C2538" s="1" t="s">
        <v>1610</v>
      </c>
    </row>
    <row r="2539" spans="1:3" x14ac:dyDescent="0.25">
      <c r="A2539" s="1">
        <f t="shared" si="39"/>
        <v>2539</v>
      </c>
      <c r="B2539" s="1" t="s">
        <v>2968</v>
      </c>
      <c r="C2539" s="1" t="s">
        <v>1079</v>
      </c>
    </row>
    <row r="2540" spans="1:3" x14ac:dyDescent="0.25">
      <c r="A2540" s="1">
        <f t="shared" si="39"/>
        <v>2540</v>
      </c>
      <c r="B2540" s="1" t="s">
        <v>2963</v>
      </c>
      <c r="C2540" s="1" t="s">
        <v>2969</v>
      </c>
    </row>
    <row r="2541" spans="1:3" x14ac:dyDescent="0.25">
      <c r="A2541" s="1">
        <f t="shared" si="39"/>
        <v>2541</v>
      </c>
      <c r="B2541" s="1" t="s">
        <v>2963</v>
      </c>
      <c r="C2541" s="1" t="s">
        <v>1026</v>
      </c>
    </row>
    <row r="2542" spans="1:3" x14ac:dyDescent="0.25">
      <c r="A2542" s="1">
        <f t="shared" si="39"/>
        <v>2542</v>
      </c>
      <c r="B2542" s="1" t="s">
        <v>2970</v>
      </c>
      <c r="C2542" s="1" t="s">
        <v>1308</v>
      </c>
    </row>
    <row r="2543" spans="1:3" x14ac:dyDescent="0.25">
      <c r="A2543" s="1">
        <f t="shared" si="39"/>
        <v>2543</v>
      </c>
      <c r="B2543" s="1" t="s">
        <v>2963</v>
      </c>
      <c r="C2543" s="1" t="s">
        <v>1450</v>
      </c>
    </row>
    <row r="2544" spans="1:3" x14ac:dyDescent="0.25">
      <c r="A2544" s="1">
        <f t="shared" si="39"/>
        <v>2544</v>
      </c>
      <c r="B2544" s="1" t="s">
        <v>2971</v>
      </c>
      <c r="C2544" s="1" t="s">
        <v>974</v>
      </c>
    </row>
    <row r="2545" spans="1:3" x14ac:dyDescent="0.25">
      <c r="A2545" s="1">
        <f t="shared" si="39"/>
        <v>2545</v>
      </c>
      <c r="B2545" s="1" t="s">
        <v>2971</v>
      </c>
      <c r="C2545" s="1" t="s">
        <v>1027</v>
      </c>
    </row>
    <row r="2546" spans="1:3" x14ac:dyDescent="0.25">
      <c r="A2546" s="1">
        <f t="shared" si="39"/>
        <v>2546</v>
      </c>
      <c r="B2546" s="1" t="s">
        <v>2971</v>
      </c>
      <c r="C2546" s="1" t="s">
        <v>989</v>
      </c>
    </row>
    <row r="2547" spans="1:3" x14ac:dyDescent="0.25">
      <c r="A2547" s="1">
        <f t="shared" si="39"/>
        <v>2547</v>
      </c>
      <c r="B2547" s="1" t="s">
        <v>2972</v>
      </c>
      <c r="C2547" s="1" t="s">
        <v>1715</v>
      </c>
    </row>
    <row r="2548" spans="1:3" x14ac:dyDescent="0.25">
      <c r="A2548" s="1">
        <f t="shared" si="39"/>
        <v>2548</v>
      </c>
      <c r="B2548" s="1" t="s">
        <v>2973</v>
      </c>
      <c r="C2548" s="1" t="s">
        <v>1045</v>
      </c>
    </row>
    <row r="2549" spans="1:3" x14ac:dyDescent="0.25">
      <c r="A2549" s="1">
        <f t="shared" si="39"/>
        <v>2549</v>
      </c>
      <c r="B2549" s="1" t="s">
        <v>2974</v>
      </c>
      <c r="C2549" s="1" t="s">
        <v>920</v>
      </c>
    </row>
    <row r="2550" spans="1:3" x14ac:dyDescent="0.25">
      <c r="A2550" s="1">
        <f t="shared" si="39"/>
        <v>2550</v>
      </c>
      <c r="B2550" s="1" t="s">
        <v>2974</v>
      </c>
      <c r="C2550" s="1" t="s">
        <v>928</v>
      </c>
    </row>
    <row r="2551" spans="1:3" x14ac:dyDescent="0.25">
      <c r="A2551" s="1">
        <f t="shared" si="39"/>
        <v>2551</v>
      </c>
      <c r="B2551" s="1" t="s">
        <v>2974</v>
      </c>
      <c r="C2551" s="1" t="s">
        <v>1281</v>
      </c>
    </row>
    <row r="2552" spans="1:3" x14ac:dyDescent="0.25">
      <c r="A2552" s="1">
        <f t="shared" si="39"/>
        <v>2552</v>
      </c>
      <c r="B2552" s="1" t="s">
        <v>2974</v>
      </c>
      <c r="C2552" s="1" t="s">
        <v>1027</v>
      </c>
    </row>
    <row r="2553" spans="1:3" x14ac:dyDescent="0.25">
      <c r="A2553" s="1">
        <f t="shared" si="39"/>
        <v>2553</v>
      </c>
      <c r="B2553" s="1" t="s">
        <v>2975</v>
      </c>
      <c r="C2553" s="1" t="s">
        <v>1322</v>
      </c>
    </row>
    <row r="2554" spans="1:3" x14ac:dyDescent="0.25">
      <c r="A2554" s="1">
        <f t="shared" si="39"/>
        <v>2554</v>
      </c>
      <c r="B2554" s="1" t="s">
        <v>2975</v>
      </c>
      <c r="C2554" s="1" t="s">
        <v>1673</v>
      </c>
    </row>
    <row r="2555" spans="1:3" x14ac:dyDescent="0.25">
      <c r="A2555" s="1">
        <f t="shared" si="39"/>
        <v>2555</v>
      </c>
      <c r="B2555" s="1" t="s">
        <v>2976</v>
      </c>
      <c r="C2555" s="1" t="s">
        <v>930</v>
      </c>
    </row>
    <row r="2556" spans="1:3" x14ac:dyDescent="0.25">
      <c r="A2556" s="1">
        <f t="shared" si="39"/>
        <v>2556</v>
      </c>
      <c r="B2556" s="1" t="s">
        <v>2977</v>
      </c>
      <c r="C2556" s="1" t="s">
        <v>952</v>
      </c>
    </row>
    <row r="2557" spans="1:3" x14ac:dyDescent="0.25">
      <c r="A2557" s="1">
        <f t="shared" si="39"/>
        <v>2557</v>
      </c>
      <c r="B2557" s="1" t="s">
        <v>2978</v>
      </c>
      <c r="C2557" s="1" t="s">
        <v>1011</v>
      </c>
    </row>
    <row r="2558" spans="1:3" x14ac:dyDescent="0.25">
      <c r="A2558" s="1">
        <f t="shared" si="39"/>
        <v>2558</v>
      </c>
      <c r="B2558" s="1" t="s">
        <v>2978</v>
      </c>
      <c r="C2558" s="1" t="s">
        <v>1211</v>
      </c>
    </row>
    <row r="2559" spans="1:3" x14ac:dyDescent="0.25">
      <c r="A2559" s="1">
        <f t="shared" si="39"/>
        <v>2559</v>
      </c>
      <c r="B2559" s="1" t="s">
        <v>2978</v>
      </c>
      <c r="C2559" s="1" t="s">
        <v>952</v>
      </c>
    </row>
    <row r="2560" spans="1:3" x14ac:dyDescent="0.25">
      <c r="A2560" s="1">
        <f t="shared" si="39"/>
        <v>2560</v>
      </c>
      <c r="B2560" s="1" t="s">
        <v>2978</v>
      </c>
      <c r="C2560" s="1" t="s">
        <v>952</v>
      </c>
    </row>
    <row r="2561" spans="1:3" x14ac:dyDescent="0.25">
      <c r="A2561" s="1">
        <f t="shared" si="39"/>
        <v>2561</v>
      </c>
      <c r="B2561" s="1" t="s">
        <v>2978</v>
      </c>
      <c r="C2561" s="1" t="s">
        <v>1283</v>
      </c>
    </row>
    <row r="2562" spans="1:3" x14ac:dyDescent="0.25">
      <c r="A2562" s="1">
        <f t="shared" si="39"/>
        <v>2562</v>
      </c>
      <c r="B2562" s="1" t="s">
        <v>2978</v>
      </c>
      <c r="C2562" s="1" t="s">
        <v>1318</v>
      </c>
    </row>
    <row r="2563" spans="1:3" x14ac:dyDescent="0.25">
      <c r="A2563" s="1">
        <f t="shared" ref="A2563:A2626" si="40">A2562+1</f>
        <v>2563</v>
      </c>
      <c r="B2563" s="1" t="s">
        <v>2978</v>
      </c>
      <c r="C2563" s="1" t="s">
        <v>954</v>
      </c>
    </row>
    <row r="2564" spans="1:3" x14ac:dyDescent="0.25">
      <c r="A2564" s="1">
        <f t="shared" si="40"/>
        <v>2564</v>
      </c>
      <c r="B2564" s="1" t="s">
        <v>2978</v>
      </c>
      <c r="C2564" s="1" t="s">
        <v>2397</v>
      </c>
    </row>
    <row r="2565" spans="1:3" x14ac:dyDescent="0.25">
      <c r="A2565" s="1">
        <f t="shared" si="40"/>
        <v>2565</v>
      </c>
      <c r="B2565" s="1" t="s">
        <v>2978</v>
      </c>
      <c r="C2565" s="1" t="s">
        <v>934</v>
      </c>
    </row>
    <row r="2566" spans="1:3" x14ac:dyDescent="0.25">
      <c r="A2566" s="1">
        <f t="shared" si="40"/>
        <v>2566</v>
      </c>
      <c r="B2566" s="1" t="s">
        <v>2978</v>
      </c>
      <c r="C2566" s="1" t="s">
        <v>938</v>
      </c>
    </row>
    <row r="2567" spans="1:3" x14ac:dyDescent="0.25">
      <c r="A2567" s="1">
        <f t="shared" si="40"/>
        <v>2567</v>
      </c>
      <c r="B2567" s="1" t="s">
        <v>2978</v>
      </c>
      <c r="C2567" s="1" t="s">
        <v>1019</v>
      </c>
    </row>
    <row r="2568" spans="1:3" x14ac:dyDescent="0.25">
      <c r="A2568" s="1">
        <f t="shared" si="40"/>
        <v>2568</v>
      </c>
      <c r="B2568" s="1" t="s">
        <v>2978</v>
      </c>
      <c r="C2568" s="1" t="s">
        <v>1093</v>
      </c>
    </row>
    <row r="2569" spans="1:3" x14ac:dyDescent="0.25">
      <c r="A2569" s="1">
        <f t="shared" si="40"/>
        <v>2569</v>
      </c>
      <c r="B2569" s="1" t="s">
        <v>2978</v>
      </c>
      <c r="C2569" s="1" t="s">
        <v>949</v>
      </c>
    </row>
    <row r="2570" spans="1:3" x14ac:dyDescent="0.25">
      <c r="A2570" s="1">
        <f t="shared" si="40"/>
        <v>2570</v>
      </c>
      <c r="B2570" s="1" t="s">
        <v>2978</v>
      </c>
      <c r="C2570" s="1" t="s">
        <v>2039</v>
      </c>
    </row>
    <row r="2571" spans="1:3" x14ac:dyDescent="0.25">
      <c r="A2571" s="1">
        <f t="shared" si="40"/>
        <v>2571</v>
      </c>
      <c r="B2571" s="1" t="s">
        <v>2978</v>
      </c>
      <c r="C2571" s="1" t="s">
        <v>928</v>
      </c>
    </row>
    <row r="2572" spans="1:3" x14ac:dyDescent="0.25">
      <c r="A2572" s="1">
        <f t="shared" si="40"/>
        <v>2572</v>
      </c>
      <c r="B2572" s="1" t="s">
        <v>2978</v>
      </c>
      <c r="C2572" s="1" t="s">
        <v>968</v>
      </c>
    </row>
    <row r="2573" spans="1:3" x14ac:dyDescent="0.25">
      <c r="A2573" s="1">
        <f t="shared" si="40"/>
        <v>2573</v>
      </c>
      <c r="B2573" s="1" t="s">
        <v>2978</v>
      </c>
      <c r="C2573" s="1" t="s">
        <v>1330</v>
      </c>
    </row>
    <row r="2574" spans="1:3" x14ac:dyDescent="0.25">
      <c r="A2574" s="1">
        <f t="shared" si="40"/>
        <v>2574</v>
      </c>
      <c r="B2574" s="1" t="s">
        <v>2978</v>
      </c>
      <c r="C2574" s="1" t="s">
        <v>1289</v>
      </c>
    </row>
    <row r="2575" spans="1:3" x14ac:dyDescent="0.25">
      <c r="A2575" s="1">
        <f t="shared" si="40"/>
        <v>2575</v>
      </c>
      <c r="B2575" s="1" t="s">
        <v>2978</v>
      </c>
      <c r="C2575" s="1" t="s">
        <v>1506</v>
      </c>
    </row>
    <row r="2576" spans="1:3" x14ac:dyDescent="0.25">
      <c r="A2576" s="1">
        <f t="shared" si="40"/>
        <v>2576</v>
      </c>
      <c r="B2576" s="1" t="s">
        <v>2978</v>
      </c>
      <c r="C2576" s="1" t="s">
        <v>949</v>
      </c>
    </row>
    <row r="2577" spans="1:3" x14ac:dyDescent="0.25">
      <c r="A2577" s="1">
        <f t="shared" si="40"/>
        <v>2577</v>
      </c>
      <c r="B2577" s="1" t="s">
        <v>2978</v>
      </c>
      <c r="C2577" s="1" t="s">
        <v>1646</v>
      </c>
    </row>
    <row r="2578" spans="1:3" x14ac:dyDescent="0.25">
      <c r="A2578" s="1">
        <f t="shared" si="40"/>
        <v>2578</v>
      </c>
      <c r="B2578" s="1" t="s">
        <v>2978</v>
      </c>
      <c r="C2578" s="1" t="s">
        <v>2979</v>
      </c>
    </row>
    <row r="2579" spans="1:3" x14ac:dyDescent="0.25">
      <c r="A2579" s="1">
        <f t="shared" si="40"/>
        <v>2579</v>
      </c>
      <c r="B2579" s="1" t="s">
        <v>2978</v>
      </c>
      <c r="C2579" s="1" t="s">
        <v>1291</v>
      </c>
    </row>
    <row r="2580" spans="1:3" x14ac:dyDescent="0.25">
      <c r="A2580" s="1">
        <f t="shared" si="40"/>
        <v>2580</v>
      </c>
      <c r="B2580" s="1" t="s">
        <v>2978</v>
      </c>
      <c r="C2580" s="1" t="s">
        <v>1353</v>
      </c>
    </row>
    <row r="2581" spans="1:3" x14ac:dyDescent="0.25">
      <c r="A2581" s="1">
        <f t="shared" si="40"/>
        <v>2581</v>
      </c>
      <c r="B2581" s="1" t="s">
        <v>2980</v>
      </c>
      <c r="C2581" s="1" t="s">
        <v>1174</v>
      </c>
    </row>
    <row r="2582" spans="1:3" x14ac:dyDescent="0.25">
      <c r="A2582" s="1">
        <f t="shared" si="40"/>
        <v>2582</v>
      </c>
      <c r="B2582" s="1" t="s">
        <v>2981</v>
      </c>
      <c r="C2582" s="1" t="s">
        <v>949</v>
      </c>
    </row>
    <row r="2583" spans="1:3" x14ac:dyDescent="0.25">
      <c r="A2583" s="1">
        <f t="shared" si="40"/>
        <v>2583</v>
      </c>
      <c r="B2583" s="1" t="s">
        <v>2982</v>
      </c>
      <c r="C2583" s="1" t="s">
        <v>989</v>
      </c>
    </row>
    <row r="2584" spans="1:3" x14ac:dyDescent="0.25">
      <c r="A2584" s="1">
        <f t="shared" si="40"/>
        <v>2584</v>
      </c>
      <c r="B2584" s="1" t="s">
        <v>2983</v>
      </c>
      <c r="C2584" s="1" t="s">
        <v>975</v>
      </c>
    </row>
    <row r="2585" spans="1:3" x14ac:dyDescent="0.25">
      <c r="A2585" s="1">
        <f t="shared" si="40"/>
        <v>2585</v>
      </c>
      <c r="B2585" s="1" t="s">
        <v>2984</v>
      </c>
      <c r="C2585" s="1" t="s">
        <v>2237</v>
      </c>
    </row>
    <row r="2586" spans="1:3" x14ac:dyDescent="0.25">
      <c r="A2586" s="1">
        <f t="shared" si="40"/>
        <v>2586</v>
      </c>
      <c r="B2586" s="1" t="s">
        <v>2985</v>
      </c>
      <c r="C2586" s="1" t="s">
        <v>2752</v>
      </c>
    </row>
    <row r="2587" spans="1:3" x14ac:dyDescent="0.25">
      <c r="A2587" s="1">
        <f t="shared" si="40"/>
        <v>2587</v>
      </c>
      <c r="B2587" s="1" t="s">
        <v>2985</v>
      </c>
      <c r="C2587" s="1" t="s">
        <v>1889</v>
      </c>
    </row>
    <row r="2588" spans="1:3" x14ac:dyDescent="0.25">
      <c r="A2588" s="1">
        <f t="shared" si="40"/>
        <v>2588</v>
      </c>
      <c r="B2588" s="1" t="s">
        <v>2986</v>
      </c>
      <c r="C2588" s="1" t="s">
        <v>974</v>
      </c>
    </row>
    <row r="2589" spans="1:3" x14ac:dyDescent="0.25">
      <c r="A2589" s="1">
        <f t="shared" si="40"/>
        <v>2589</v>
      </c>
      <c r="B2589" s="1" t="s">
        <v>2987</v>
      </c>
      <c r="C2589" s="1" t="s">
        <v>928</v>
      </c>
    </row>
    <row r="2590" spans="1:3" x14ac:dyDescent="0.25">
      <c r="A2590" s="1">
        <f t="shared" si="40"/>
        <v>2590</v>
      </c>
      <c r="B2590" s="1" t="s">
        <v>2988</v>
      </c>
      <c r="C2590" s="1" t="s">
        <v>1319</v>
      </c>
    </row>
    <row r="2591" spans="1:3" x14ac:dyDescent="0.25">
      <c r="A2591" s="1">
        <f t="shared" si="40"/>
        <v>2591</v>
      </c>
      <c r="B2591" s="1" t="s">
        <v>2989</v>
      </c>
      <c r="C2591" s="1" t="s">
        <v>952</v>
      </c>
    </row>
    <row r="2592" spans="1:3" x14ac:dyDescent="0.25">
      <c r="A2592" s="1">
        <f t="shared" si="40"/>
        <v>2592</v>
      </c>
      <c r="B2592" s="1" t="s">
        <v>2991</v>
      </c>
      <c r="C2592" s="1" t="s">
        <v>2990</v>
      </c>
    </row>
    <row r="2593" spans="1:3" x14ac:dyDescent="0.25">
      <c r="A2593" s="1">
        <f t="shared" si="40"/>
        <v>2593</v>
      </c>
      <c r="B2593" s="1" t="s">
        <v>2989</v>
      </c>
      <c r="C2593" s="1" t="s">
        <v>1450</v>
      </c>
    </row>
    <row r="2594" spans="1:3" x14ac:dyDescent="0.25">
      <c r="A2594" s="1">
        <f t="shared" si="40"/>
        <v>2594</v>
      </c>
      <c r="B2594" s="1" t="s">
        <v>2992</v>
      </c>
      <c r="C2594" s="1" t="s">
        <v>2023</v>
      </c>
    </row>
    <row r="2595" spans="1:3" x14ac:dyDescent="0.25">
      <c r="A2595" s="1">
        <f t="shared" si="40"/>
        <v>2595</v>
      </c>
      <c r="B2595" s="1" t="s">
        <v>2992</v>
      </c>
      <c r="C2595" s="1" t="s">
        <v>1027</v>
      </c>
    </row>
    <row r="2596" spans="1:3" x14ac:dyDescent="0.25">
      <c r="A2596" s="1">
        <f t="shared" si="40"/>
        <v>2596</v>
      </c>
      <c r="B2596" s="1" t="s">
        <v>2993</v>
      </c>
      <c r="C2596" s="1" t="s">
        <v>1056</v>
      </c>
    </row>
    <row r="2597" spans="1:3" x14ac:dyDescent="0.25">
      <c r="A2597" s="1">
        <f t="shared" si="40"/>
        <v>2597</v>
      </c>
      <c r="B2597" s="1" t="s">
        <v>2994</v>
      </c>
      <c r="C2597" s="1" t="s">
        <v>960</v>
      </c>
    </row>
    <row r="2598" spans="1:3" x14ac:dyDescent="0.25">
      <c r="A2598" s="1">
        <f t="shared" si="40"/>
        <v>2598</v>
      </c>
      <c r="B2598" s="1" t="s">
        <v>2994</v>
      </c>
      <c r="C2598" s="1" t="s">
        <v>941</v>
      </c>
    </row>
    <row r="2599" spans="1:3" x14ac:dyDescent="0.25">
      <c r="A2599" s="1">
        <f t="shared" si="40"/>
        <v>2599</v>
      </c>
      <c r="B2599" s="1" t="s">
        <v>2994</v>
      </c>
      <c r="C2599" s="1" t="s">
        <v>942</v>
      </c>
    </row>
    <row r="2600" spans="1:3" x14ac:dyDescent="0.25">
      <c r="A2600" s="1">
        <f t="shared" si="40"/>
        <v>2600</v>
      </c>
      <c r="B2600" s="1" t="s">
        <v>2994</v>
      </c>
      <c r="C2600" s="1" t="s">
        <v>1336</v>
      </c>
    </row>
    <row r="2601" spans="1:3" x14ac:dyDescent="0.25">
      <c r="A2601" s="1">
        <f t="shared" si="40"/>
        <v>2601</v>
      </c>
      <c r="B2601" s="1" t="s">
        <v>2994</v>
      </c>
      <c r="C2601" s="1" t="s">
        <v>946</v>
      </c>
    </row>
    <row r="2602" spans="1:3" x14ac:dyDescent="0.25">
      <c r="A2602" s="1">
        <f t="shared" si="40"/>
        <v>2602</v>
      </c>
      <c r="B2602" s="1" t="s">
        <v>2994</v>
      </c>
      <c r="C2602" s="1" t="s">
        <v>2995</v>
      </c>
    </row>
    <row r="2603" spans="1:3" x14ac:dyDescent="0.25">
      <c r="A2603" s="1">
        <f t="shared" si="40"/>
        <v>2603</v>
      </c>
      <c r="B2603" s="1" t="s">
        <v>2996</v>
      </c>
      <c r="C2603" s="1" t="s">
        <v>972</v>
      </c>
    </row>
    <row r="2604" spans="1:3" x14ac:dyDescent="0.25">
      <c r="A2604" s="1">
        <f t="shared" si="40"/>
        <v>2604</v>
      </c>
      <c r="B2604" s="1" t="s">
        <v>2996</v>
      </c>
      <c r="C2604" s="1" t="s">
        <v>934</v>
      </c>
    </row>
    <row r="2605" spans="1:3" x14ac:dyDescent="0.25">
      <c r="A2605" s="1">
        <f t="shared" si="40"/>
        <v>2605</v>
      </c>
      <c r="B2605" s="1" t="s">
        <v>2997</v>
      </c>
      <c r="C2605" s="1" t="s">
        <v>1374</v>
      </c>
    </row>
    <row r="2606" spans="1:3" x14ac:dyDescent="0.25">
      <c r="A2606" s="1">
        <f t="shared" si="40"/>
        <v>2606</v>
      </c>
      <c r="B2606" s="1" t="s">
        <v>2996</v>
      </c>
      <c r="C2606" s="1" t="s">
        <v>1005</v>
      </c>
    </row>
    <row r="2607" spans="1:3" x14ac:dyDescent="0.25">
      <c r="A2607" s="1">
        <f t="shared" si="40"/>
        <v>2607</v>
      </c>
      <c r="B2607" s="1" t="s">
        <v>2997</v>
      </c>
      <c r="C2607" s="1" t="s">
        <v>942</v>
      </c>
    </row>
    <row r="2608" spans="1:3" x14ac:dyDescent="0.25">
      <c r="A2608" s="1">
        <f t="shared" si="40"/>
        <v>2608</v>
      </c>
      <c r="B2608" s="1" t="s">
        <v>2997</v>
      </c>
      <c r="C2608" s="1" t="s">
        <v>2341</v>
      </c>
    </row>
    <row r="2609" spans="1:3" x14ac:dyDescent="0.25">
      <c r="A2609" s="1">
        <f t="shared" si="40"/>
        <v>2609</v>
      </c>
      <c r="B2609" s="1" t="s">
        <v>2996</v>
      </c>
      <c r="C2609" s="1" t="s">
        <v>1512</v>
      </c>
    </row>
    <row r="2610" spans="1:3" x14ac:dyDescent="0.25">
      <c r="A2610" s="1">
        <f t="shared" si="40"/>
        <v>2610</v>
      </c>
      <c r="B2610" s="1" t="s">
        <v>2998</v>
      </c>
      <c r="C2610" s="1" t="s">
        <v>1768</v>
      </c>
    </row>
    <row r="2611" spans="1:3" x14ac:dyDescent="0.25">
      <c r="A2611" s="1">
        <f t="shared" si="40"/>
        <v>2611</v>
      </c>
      <c r="B2611" s="1" t="s">
        <v>2999</v>
      </c>
      <c r="C2611" s="1" t="s">
        <v>975</v>
      </c>
    </row>
    <row r="2612" spans="1:3" x14ac:dyDescent="0.25">
      <c r="A2612" s="1">
        <f t="shared" si="40"/>
        <v>2612</v>
      </c>
      <c r="B2612" s="1" t="s">
        <v>2999</v>
      </c>
      <c r="C2612" s="1" t="s">
        <v>3000</v>
      </c>
    </row>
    <row r="2613" spans="1:3" x14ac:dyDescent="0.25">
      <c r="A2613" s="1">
        <f t="shared" si="40"/>
        <v>2613</v>
      </c>
      <c r="B2613" s="1" t="s">
        <v>3002</v>
      </c>
      <c r="C2613" s="1" t="s">
        <v>3001</v>
      </c>
    </row>
    <row r="2614" spans="1:3" x14ac:dyDescent="0.25">
      <c r="A2614" s="1">
        <f t="shared" si="40"/>
        <v>2614</v>
      </c>
      <c r="B2614" s="1" t="s">
        <v>3004</v>
      </c>
      <c r="C2614" s="1" t="s">
        <v>3003</v>
      </c>
    </row>
    <row r="2615" spans="1:3" x14ac:dyDescent="0.25">
      <c r="A2615" s="1">
        <f t="shared" si="40"/>
        <v>2615</v>
      </c>
      <c r="B2615" s="1" t="s">
        <v>3005</v>
      </c>
      <c r="C2615" s="1" t="s">
        <v>982</v>
      </c>
    </row>
    <row r="2616" spans="1:3" x14ac:dyDescent="0.25">
      <c r="A2616" s="1">
        <f t="shared" si="40"/>
        <v>2616</v>
      </c>
      <c r="B2616" s="1" t="s">
        <v>3005</v>
      </c>
      <c r="C2616" s="1" t="s">
        <v>1420</v>
      </c>
    </row>
    <row r="2617" spans="1:3" x14ac:dyDescent="0.25">
      <c r="A2617" s="1">
        <f t="shared" si="40"/>
        <v>2617</v>
      </c>
      <c r="B2617" s="1" t="s">
        <v>3005</v>
      </c>
      <c r="C2617" s="1" t="s">
        <v>1121</v>
      </c>
    </row>
    <row r="2618" spans="1:3" x14ac:dyDescent="0.25">
      <c r="A2618" s="1">
        <f t="shared" si="40"/>
        <v>2618</v>
      </c>
      <c r="B2618" s="1" t="s">
        <v>3005</v>
      </c>
      <c r="C2618" s="1" t="s">
        <v>3006</v>
      </c>
    </row>
    <row r="2619" spans="1:3" x14ac:dyDescent="0.25">
      <c r="A2619" s="1">
        <f t="shared" si="40"/>
        <v>2619</v>
      </c>
      <c r="B2619" s="1" t="s">
        <v>3005</v>
      </c>
      <c r="C2619" s="1" t="s">
        <v>1712</v>
      </c>
    </row>
    <row r="2620" spans="1:3" x14ac:dyDescent="0.25">
      <c r="A2620" s="1">
        <f t="shared" si="40"/>
        <v>2620</v>
      </c>
      <c r="B2620" s="1" t="s">
        <v>3005</v>
      </c>
      <c r="C2620" s="1" t="s">
        <v>3007</v>
      </c>
    </row>
    <row r="2621" spans="1:3" x14ac:dyDescent="0.25">
      <c r="A2621" s="1">
        <f t="shared" si="40"/>
        <v>2621</v>
      </c>
      <c r="B2621" s="1" t="s">
        <v>3005</v>
      </c>
      <c r="C2621" s="1" t="s">
        <v>1908</v>
      </c>
    </row>
    <row r="2622" spans="1:3" x14ac:dyDescent="0.25">
      <c r="A2622" s="1">
        <f t="shared" si="40"/>
        <v>2622</v>
      </c>
      <c r="B2622" s="1" t="s">
        <v>3005</v>
      </c>
      <c r="C2622" s="1" t="s">
        <v>3008</v>
      </c>
    </row>
    <row r="2623" spans="1:3" x14ac:dyDescent="0.25">
      <c r="A2623" s="1">
        <f t="shared" si="40"/>
        <v>2623</v>
      </c>
      <c r="B2623" s="1" t="s">
        <v>3005</v>
      </c>
      <c r="C2623" s="1" t="s">
        <v>927</v>
      </c>
    </row>
    <row r="2624" spans="1:3" x14ac:dyDescent="0.25">
      <c r="A2624" s="1">
        <f t="shared" si="40"/>
        <v>2624</v>
      </c>
      <c r="B2624" s="1" t="s">
        <v>3005</v>
      </c>
      <c r="C2624" s="1" t="s">
        <v>1270</v>
      </c>
    </row>
    <row r="2625" spans="1:3" x14ac:dyDescent="0.25">
      <c r="A2625" s="1">
        <f t="shared" si="40"/>
        <v>2625</v>
      </c>
      <c r="B2625" s="1" t="s">
        <v>3005</v>
      </c>
      <c r="C2625" s="1" t="s">
        <v>3009</v>
      </c>
    </row>
    <row r="2626" spans="1:3" x14ac:dyDescent="0.25">
      <c r="A2626" s="1">
        <f t="shared" si="40"/>
        <v>2626</v>
      </c>
      <c r="B2626" s="1" t="s">
        <v>3005</v>
      </c>
      <c r="C2626" s="1" t="s">
        <v>975</v>
      </c>
    </row>
    <row r="2627" spans="1:3" x14ac:dyDescent="0.25">
      <c r="A2627" s="1">
        <f t="shared" ref="A2627:A2690" si="41">A2626+1</f>
        <v>2627</v>
      </c>
      <c r="B2627" s="1" t="s">
        <v>3005</v>
      </c>
      <c r="C2627" s="1" t="s">
        <v>3010</v>
      </c>
    </row>
    <row r="2628" spans="1:3" x14ac:dyDescent="0.25">
      <c r="A2628" s="1">
        <f t="shared" si="41"/>
        <v>2628</v>
      </c>
      <c r="B2628" s="1" t="s">
        <v>3005</v>
      </c>
      <c r="C2628" s="1" t="s">
        <v>3011</v>
      </c>
    </row>
    <row r="2629" spans="1:3" x14ac:dyDescent="0.25">
      <c r="A2629" s="1">
        <f t="shared" si="41"/>
        <v>2629</v>
      </c>
      <c r="B2629" s="1" t="s">
        <v>3005</v>
      </c>
      <c r="C2629" s="1" t="s">
        <v>3012</v>
      </c>
    </row>
    <row r="2630" spans="1:3" x14ac:dyDescent="0.25">
      <c r="A2630" s="1">
        <f t="shared" si="41"/>
        <v>2630</v>
      </c>
      <c r="B2630" s="1" t="s">
        <v>3005</v>
      </c>
      <c r="C2630" s="1" t="s">
        <v>1083</v>
      </c>
    </row>
    <row r="2631" spans="1:3" x14ac:dyDescent="0.25">
      <c r="A2631" s="1">
        <f t="shared" si="41"/>
        <v>2631</v>
      </c>
      <c r="B2631" s="1" t="s">
        <v>3005</v>
      </c>
      <c r="C2631" s="1" t="s">
        <v>1274</v>
      </c>
    </row>
    <row r="2632" spans="1:3" x14ac:dyDescent="0.25">
      <c r="A2632" s="1">
        <f t="shared" si="41"/>
        <v>2632</v>
      </c>
      <c r="B2632" s="1" t="s">
        <v>3005</v>
      </c>
      <c r="C2632" s="1" t="s">
        <v>1408</v>
      </c>
    </row>
    <row r="2633" spans="1:3" x14ac:dyDescent="0.25">
      <c r="A2633" s="1">
        <f t="shared" si="41"/>
        <v>2633</v>
      </c>
      <c r="B2633" s="1" t="s">
        <v>3005</v>
      </c>
      <c r="C2633" s="1" t="s">
        <v>1553</v>
      </c>
    </row>
    <row r="2634" spans="1:3" x14ac:dyDescent="0.25">
      <c r="A2634" s="1">
        <f t="shared" si="41"/>
        <v>2634</v>
      </c>
      <c r="B2634" s="1" t="s">
        <v>3013</v>
      </c>
      <c r="C2634" s="1" t="s">
        <v>1321</v>
      </c>
    </row>
    <row r="2635" spans="1:3" x14ac:dyDescent="0.25">
      <c r="A2635" s="1">
        <f t="shared" si="41"/>
        <v>2635</v>
      </c>
      <c r="B2635" s="1" t="s">
        <v>3014</v>
      </c>
      <c r="C2635" s="1" t="s">
        <v>1749</v>
      </c>
    </row>
    <row r="2636" spans="1:3" x14ac:dyDescent="0.25">
      <c r="A2636" s="1">
        <f t="shared" si="41"/>
        <v>2636</v>
      </c>
      <c r="B2636" s="1" t="s">
        <v>3016</v>
      </c>
      <c r="C2636" s="1" t="s">
        <v>3015</v>
      </c>
    </row>
    <row r="2637" spans="1:3" x14ac:dyDescent="0.25">
      <c r="A2637" s="1">
        <f t="shared" si="41"/>
        <v>2637</v>
      </c>
      <c r="B2637" s="1" t="s">
        <v>3017</v>
      </c>
      <c r="C2637" s="1" t="s">
        <v>1188</v>
      </c>
    </row>
    <row r="2638" spans="1:3" x14ac:dyDescent="0.25">
      <c r="A2638" s="1">
        <f t="shared" si="41"/>
        <v>2638</v>
      </c>
      <c r="B2638" s="1" t="s">
        <v>3018</v>
      </c>
      <c r="C2638" s="1" t="s">
        <v>2682</v>
      </c>
    </row>
    <row r="2639" spans="1:3" x14ac:dyDescent="0.25">
      <c r="A2639" s="1">
        <f t="shared" si="41"/>
        <v>2639</v>
      </c>
      <c r="B2639" s="1" t="s">
        <v>3019</v>
      </c>
      <c r="C2639" s="1" t="s">
        <v>934</v>
      </c>
    </row>
    <row r="2640" spans="1:3" x14ac:dyDescent="0.25">
      <c r="A2640" s="1">
        <f t="shared" si="41"/>
        <v>2640</v>
      </c>
      <c r="B2640" s="1" t="s">
        <v>3019</v>
      </c>
      <c r="C2640" s="1" t="s">
        <v>3020</v>
      </c>
    </row>
    <row r="2641" spans="1:3" x14ac:dyDescent="0.25">
      <c r="A2641" s="1">
        <f t="shared" si="41"/>
        <v>2641</v>
      </c>
      <c r="B2641" s="1" t="s">
        <v>3021</v>
      </c>
      <c r="C2641" s="1" t="s">
        <v>989</v>
      </c>
    </row>
    <row r="2642" spans="1:3" x14ac:dyDescent="0.25">
      <c r="A2642" s="1">
        <f t="shared" si="41"/>
        <v>2642</v>
      </c>
      <c r="B2642" s="1" t="s">
        <v>3022</v>
      </c>
      <c r="C2642" s="1" t="s">
        <v>974</v>
      </c>
    </row>
    <row r="2643" spans="1:3" x14ac:dyDescent="0.25">
      <c r="A2643" s="1">
        <f t="shared" si="41"/>
        <v>2643</v>
      </c>
      <c r="B2643" s="1" t="s">
        <v>3023</v>
      </c>
      <c r="C2643" s="1" t="s">
        <v>2153</v>
      </c>
    </row>
    <row r="2644" spans="1:3" x14ac:dyDescent="0.25">
      <c r="A2644" s="1">
        <f t="shared" si="41"/>
        <v>2644</v>
      </c>
      <c r="B2644" s="1" t="s">
        <v>3024</v>
      </c>
      <c r="C2644" s="1" t="s">
        <v>1298</v>
      </c>
    </row>
    <row r="2645" spans="1:3" x14ac:dyDescent="0.25">
      <c r="A2645" s="1">
        <f t="shared" si="41"/>
        <v>2645</v>
      </c>
      <c r="B2645" s="1" t="s">
        <v>3025</v>
      </c>
      <c r="C2645" s="1" t="s">
        <v>928</v>
      </c>
    </row>
    <row r="2646" spans="1:3" x14ac:dyDescent="0.25">
      <c r="A2646" s="1">
        <f t="shared" si="41"/>
        <v>2646</v>
      </c>
      <c r="B2646" s="1" t="s">
        <v>3025</v>
      </c>
      <c r="C2646" s="1" t="s">
        <v>989</v>
      </c>
    </row>
    <row r="2647" spans="1:3" x14ac:dyDescent="0.25">
      <c r="A2647" s="1">
        <f t="shared" si="41"/>
        <v>2647</v>
      </c>
      <c r="B2647" s="1" t="s">
        <v>3025</v>
      </c>
      <c r="C2647" s="1" t="s">
        <v>1846</v>
      </c>
    </row>
    <row r="2648" spans="1:3" x14ac:dyDescent="0.25">
      <c r="A2648" s="1">
        <f t="shared" si="41"/>
        <v>2648</v>
      </c>
      <c r="B2648" s="1" t="s">
        <v>3026</v>
      </c>
      <c r="C2648" s="1" t="s">
        <v>1016</v>
      </c>
    </row>
    <row r="2649" spans="1:3" x14ac:dyDescent="0.25">
      <c r="A2649" s="1">
        <f t="shared" si="41"/>
        <v>2649</v>
      </c>
      <c r="B2649" s="1" t="s">
        <v>3026</v>
      </c>
      <c r="C2649" s="1" t="s">
        <v>1576</v>
      </c>
    </row>
    <row r="2650" spans="1:3" x14ac:dyDescent="0.25">
      <c r="A2650" s="1">
        <f t="shared" si="41"/>
        <v>2650</v>
      </c>
      <c r="B2650" s="1" t="s">
        <v>3026</v>
      </c>
      <c r="C2650" s="1" t="s">
        <v>1708</v>
      </c>
    </row>
    <row r="2651" spans="1:3" x14ac:dyDescent="0.25">
      <c r="A2651" s="1">
        <f t="shared" si="41"/>
        <v>2651</v>
      </c>
      <c r="B2651" s="1" t="s">
        <v>3026</v>
      </c>
      <c r="C2651" s="1" t="s">
        <v>1026</v>
      </c>
    </row>
    <row r="2652" spans="1:3" x14ac:dyDescent="0.25">
      <c r="A2652" s="1">
        <f t="shared" si="41"/>
        <v>2652</v>
      </c>
      <c r="B2652" s="1" t="s">
        <v>3026</v>
      </c>
      <c r="C2652" s="1" t="s">
        <v>3027</v>
      </c>
    </row>
    <row r="2653" spans="1:3" x14ac:dyDescent="0.25">
      <c r="A2653" s="1">
        <f t="shared" si="41"/>
        <v>2653</v>
      </c>
      <c r="B2653" s="1" t="s">
        <v>3029</v>
      </c>
      <c r="C2653" s="1" t="s">
        <v>3028</v>
      </c>
    </row>
    <row r="2654" spans="1:3" x14ac:dyDescent="0.25">
      <c r="A2654" s="1">
        <f t="shared" si="41"/>
        <v>2654</v>
      </c>
      <c r="B2654" s="1" t="s">
        <v>3030</v>
      </c>
      <c r="C2654" s="1" t="s">
        <v>1083</v>
      </c>
    </row>
    <row r="2655" spans="1:3" x14ac:dyDescent="0.25">
      <c r="A2655" s="1">
        <f t="shared" si="41"/>
        <v>2655</v>
      </c>
      <c r="B2655" s="1" t="s">
        <v>3031</v>
      </c>
      <c r="C2655" s="1" t="s">
        <v>967</v>
      </c>
    </row>
    <row r="2656" spans="1:3" x14ac:dyDescent="0.25">
      <c r="A2656" s="1">
        <f t="shared" si="41"/>
        <v>2656</v>
      </c>
      <c r="B2656" s="1" t="s">
        <v>3032</v>
      </c>
      <c r="C2656" s="1" t="s">
        <v>2196</v>
      </c>
    </row>
    <row r="2657" spans="1:3" x14ac:dyDescent="0.25">
      <c r="A2657" s="1">
        <f t="shared" si="41"/>
        <v>2657</v>
      </c>
      <c r="B2657" s="1" t="s">
        <v>3033</v>
      </c>
      <c r="C2657" s="1" t="s">
        <v>1072</v>
      </c>
    </row>
    <row r="2658" spans="1:3" x14ac:dyDescent="0.25">
      <c r="A2658" s="1">
        <f t="shared" si="41"/>
        <v>2658</v>
      </c>
      <c r="B2658" s="1" t="s">
        <v>3034</v>
      </c>
      <c r="C2658" s="1" t="s">
        <v>1545</v>
      </c>
    </row>
    <row r="2659" spans="1:3" x14ac:dyDescent="0.25">
      <c r="A2659" s="1">
        <f t="shared" si="41"/>
        <v>2659</v>
      </c>
      <c r="B2659" s="1" t="s">
        <v>3034</v>
      </c>
      <c r="C2659" s="1" t="s">
        <v>934</v>
      </c>
    </row>
    <row r="2660" spans="1:3" x14ac:dyDescent="0.25">
      <c r="A2660" s="1">
        <f t="shared" si="41"/>
        <v>2660</v>
      </c>
      <c r="B2660" s="1" t="s">
        <v>3034</v>
      </c>
      <c r="C2660" s="1" t="s">
        <v>1181</v>
      </c>
    </row>
    <row r="2661" spans="1:3" x14ac:dyDescent="0.25">
      <c r="A2661" s="1">
        <f t="shared" si="41"/>
        <v>2661</v>
      </c>
      <c r="B2661" s="1" t="s">
        <v>3034</v>
      </c>
      <c r="C2661" s="1" t="s">
        <v>1027</v>
      </c>
    </row>
    <row r="2662" spans="1:3" x14ac:dyDescent="0.25">
      <c r="A2662" s="1">
        <f t="shared" si="41"/>
        <v>2662</v>
      </c>
      <c r="B2662" s="1" t="s">
        <v>3034</v>
      </c>
      <c r="C2662" s="1" t="s">
        <v>1889</v>
      </c>
    </row>
    <row r="2663" spans="1:3" x14ac:dyDescent="0.25">
      <c r="A2663" s="1">
        <f t="shared" si="41"/>
        <v>2663</v>
      </c>
      <c r="B2663" s="1" t="s">
        <v>3034</v>
      </c>
      <c r="C2663" s="1" t="s">
        <v>1715</v>
      </c>
    </row>
    <row r="2664" spans="1:3" x14ac:dyDescent="0.25">
      <c r="A2664" s="1">
        <f t="shared" si="41"/>
        <v>2664</v>
      </c>
      <c r="B2664" s="1" t="s">
        <v>3036</v>
      </c>
      <c r="C2664" s="1" t="s">
        <v>3035</v>
      </c>
    </row>
    <row r="2665" spans="1:3" x14ac:dyDescent="0.25">
      <c r="A2665" s="1">
        <f t="shared" si="41"/>
        <v>2665</v>
      </c>
      <c r="B2665" s="1" t="s">
        <v>3037</v>
      </c>
      <c r="C2665" s="1" t="s">
        <v>952</v>
      </c>
    </row>
    <row r="2666" spans="1:3" x14ac:dyDescent="0.25">
      <c r="A2666" s="1">
        <f t="shared" si="41"/>
        <v>2666</v>
      </c>
      <c r="B2666" s="1" t="s">
        <v>3037</v>
      </c>
      <c r="C2666" s="1" t="s">
        <v>1102</v>
      </c>
    </row>
    <row r="2667" spans="1:3" x14ac:dyDescent="0.25">
      <c r="A2667" s="1">
        <f t="shared" si="41"/>
        <v>2667</v>
      </c>
      <c r="B2667" s="1" t="s">
        <v>3037</v>
      </c>
      <c r="C2667" s="1" t="s">
        <v>941</v>
      </c>
    </row>
    <row r="2668" spans="1:3" x14ac:dyDescent="0.25">
      <c r="A2668" s="1">
        <f t="shared" si="41"/>
        <v>2668</v>
      </c>
      <c r="B2668" s="1" t="s">
        <v>3037</v>
      </c>
      <c r="C2668" s="1" t="s">
        <v>3038</v>
      </c>
    </row>
    <row r="2669" spans="1:3" x14ac:dyDescent="0.25">
      <c r="A2669" s="1">
        <f t="shared" si="41"/>
        <v>2669</v>
      </c>
      <c r="B2669" s="1" t="s">
        <v>3037</v>
      </c>
      <c r="C2669" s="1" t="s">
        <v>1037</v>
      </c>
    </row>
    <row r="2670" spans="1:3" x14ac:dyDescent="0.25">
      <c r="A2670" s="1">
        <f t="shared" si="41"/>
        <v>2670</v>
      </c>
      <c r="B2670" s="1" t="s">
        <v>3040</v>
      </c>
      <c r="C2670" s="1" t="s">
        <v>3039</v>
      </c>
    </row>
    <row r="2671" spans="1:3" x14ac:dyDescent="0.25">
      <c r="A2671" s="1">
        <f t="shared" si="41"/>
        <v>2671</v>
      </c>
      <c r="B2671" s="1" t="s">
        <v>3041</v>
      </c>
      <c r="C2671" s="1" t="s">
        <v>939</v>
      </c>
    </row>
    <row r="2672" spans="1:3" x14ac:dyDescent="0.25">
      <c r="A2672" s="1">
        <f t="shared" si="41"/>
        <v>2672</v>
      </c>
      <c r="B2672" s="1" t="s">
        <v>3042</v>
      </c>
      <c r="C2672" s="1" t="s">
        <v>2048</v>
      </c>
    </row>
    <row r="2673" spans="1:3" x14ac:dyDescent="0.25">
      <c r="A2673" s="1">
        <f t="shared" si="41"/>
        <v>2673</v>
      </c>
      <c r="B2673" s="1" t="s">
        <v>3043</v>
      </c>
      <c r="C2673" s="1" t="s">
        <v>1274</v>
      </c>
    </row>
    <row r="2674" spans="1:3" x14ac:dyDescent="0.25">
      <c r="A2674" s="1">
        <f t="shared" si="41"/>
        <v>2674</v>
      </c>
      <c r="B2674" s="1" t="s">
        <v>3044</v>
      </c>
      <c r="C2674" s="1" t="s">
        <v>1121</v>
      </c>
    </row>
    <row r="2675" spans="1:3" x14ac:dyDescent="0.25">
      <c r="A2675" s="1">
        <f t="shared" si="41"/>
        <v>2675</v>
      </c>
      <c r="B2675" s="1" t="s">
        <v>3045</v>
      </c>
      <c r="C2675" s="1" t="s">
        <v>2153</v>
      </c>
    </row>
    <row r="2676" spans="1:3" x14ac:dyDescent="0.25">
      <c r="A2676" s="1">
        <f t="shared" si="41"/>
        <v>2676</v>
      </c>
      <c r="B2676" s="1" t="s">
        <v>3045</v>
      </c>
      <c r="C2676" s="1" t="s">
        <v>1058</v>
      </c>
    </row>
    <row r="2677" spans="1:3" x14ac:dyDescent="0.25">
      <c r="A2677" s="1">
        <f t="shared" si="41"/>
        <v>2677</v>
      </c>
      <c r="B2677" s="1" t="s">
        <v>3045</v>
      </c>
      <c r="C2677" s="1" t="s">
        <v>930</v>
      </c>
    </row>
    <row r="2678" spans="1:3" x14ac:dyDescent="0.25">
      <c r="A2678" s="1">
        <f t="shared" si="41"/>
        <v>2678</v>
      </c>
      <c r="B2678" s="1" t="s">
        <v>3046</v>
      </c>
      <c r="C2678" s="1" t="s">
        <v>949</v>
      </c>
    </row>
    <row r="2679" spans="1:3" x14ac:dyDescent="0.25">
      <c r="A2679" s="1">
        <f t="shared" si="41"/>
        <v>2679</v>
      </c>
      <c r="B2679" s="1" t="s">
        <v>3045</v>
      </c>
      <c r="C2679" s="1" t="s">
        <v>1192</v>
      </c>
    </row>
    <row r="2680" spans="1:3" x14ac:dyDescent="0.25">
      <c r="A2680" s="1">
        <f t="shared" si="41"/>
        <v>2680</v>
      </c>
      <c r="B2680" s="1" t="s">
        <v>3045</v>
      </c>
      <c r="C2680" s="1" t="s">
        <v>942</v>
      </c>
    </row>
    <row r="2681" spans="1:3" x14ac:dyDescent="0.25">
      <c r="A2681" s="1">
        <f t="shared" si="41"/>
        <v>2681</v>
      </c>
      <c r="B2681" s="1" t="s">
        <v>3045</v>
      </c>
      <c r="C2681" s="1" t="s">
        <v>974</v>
      </c>
    </row>
    <row r="2682" spans="1:3" x14ac:dyDescent="0.25">
      <c r="A2682" s="1">
        <f t="shared" si="41"/>
        <v>2682</v>
      </c>
      <c r="B2682" s="1" t="s">
        <v>3045</v>
      </c>
      <c r="C2682" s="1" t="s">
        <v>928</v>
      </c>
    </row>
    <row r="2683" spans="1:3" x14ac:dyDescent="0.25">
      <c r="A2683" s="1">
        <f t="shared" si="41"/>
        <v>2683</v>
      </c>
      <c r="B2683" s="1" t="s">
        <v>3047</v>
      </c>
      <c r="C2683" s="1" t="s">
        <v>1420</v>
      </c>
    </row>
    <row r="2684" spans="1:3" x14ac:dyDescent="0.25">
      <c r="A2684" s="1">
        <f t="shared" si="41"/>
        <v>2684</v>
      </c>
      <c r="B2684" s="1" t="s">
        <v>3045</v>
      </c>
      <c r="C2684" s="1" t="s">
        <v>2917</v>
      </c>
    </row>
    <row r="2685" spans="1:3" x14ac:dyDescent="0.25">
      <c r="A2685" s="1">
        <f t="shared" si="41"/>
        <v>2685</v>
      </c>
      <c r="B2685" s="1" t="s">
        <v>3048</v>
      </c>
      <c r="C2685" s="1" t="s">
        <v>1768</v>
      </c>
    </row>
    <row r="2686" spans="1:3" x14ac:dyDescent="0.25">
      <c r="A2686" s="1">
        <f t="shared" si="41"/>
        <v>2686</v>
      </c>
      <c r="B2686" s="1" t="s">
        <v>3046</v>
      </c>
      <c r="C2686" s="1" t="s">
        <v>2594</v>
      </c>
    </row>
    <row r="2687" spans="1:3" x14ac:dyDescent="0.25">
      <c r="A2687" s="1">
        <f t="shared" si="41"/>
        <v>2687</v>
      </c>
      <c r="B2687" s="1" t="s">
        <v>3045</v>
      </c>
      <c r="C2687" s="1" t="s">
        <v>1006</v>
      </c>
    </row>
    <row r="2688" spans="1:3" x14ac:dyDescent="0.25">
      <c r="A2688" s="1">
        <f t="shared" si="41"/>
        <v>2688</v>
      </c>
      <c r="B2688" s="1" t="s">
        <v>3048</v>
      </c>
      <c r="C2688" s="1" t="s">
        <v>1087</v>
      </c>
    </row>
    <row r="2689" spans="1:3" x14ac:dyDescent="0.25">
      <c r="A2689" s="1">
        <f t="shared" si="41"/>
        <v>2689</v>
      </c>
      <c r="B2689" s="1" t="s">
        <v>3045</v>
      </c>
      <c r="C2689" s="1" t="s">
        <v>1715</v>
      </c>
    </row>
    <row r="2690" spans="1:3" x14ac:dyDescent="0.25">
      <c r="A2690" s="1">
        <f t="shared" si="41"/>
        <v>2690</v>
      </c>
      <c r="B2690" s="1" t="s">
        <v>3045</v>
      </c>
      <c r="C2690" s="1" t="s">
        <v>3049</v>
      </c>
    </row>
    <row r="2691" spans="1:3" x14ac:dyDescent="0.25">
      <c r="A2691" s="1">
        <f t="shared" ref="A2691:A2754" si="42">A2690+1</f>
        <v>2691</v>
      </c>
      <c r="B2691" s="1" t="s">
        <v>3050</v>
      </c>
      <c r="C2691" s="1" t="s">
        <v>968</v>
      </c>
    </row>
    <row r="2692" spans="1:3" x14ac:dyDescent="0.25">
      <c r="A2692" s="1">
        <f t="shared" si="42"/>
        <v>2692</v>
      </c>
      <c r="B2692" s="1" t="s">
        <v>3051</v>
      </c>
      <c r="C2692" s="1" t="s">
        <v>1201</v>
      </c>
    </row>
    <row r="2693" spans="1:3" x14ac:dyDescent="0.25">
      <c r="A2693" s="1">
        <f t="shared" si="42"/>
        <v>2693</v>
      </c>
      <c r="B2693" s="1" t="s">
        <v>3052</v>
      </c>
      <c r="C2693" s="1" t="s">
        <v>1019</v>
      </c>
    </row>
    <row r="2694" spans="1:3" x14ac:dyDescent="0.25">
      <c r="A2694" s="1">
        <f t="shared" si="42"/>
        <v>2694</v>
      </c>
      <c r="B2694" s="1" t="s">
        <v>3053</v>
      </c>
      <c r="C2694" s="1" t="s">
        <v>997</v>
      </c>
    </row>
    <row r="2695" spans="1:3" x14ac:dyDescent="0.25">
      <c r="A2695" s="1">
        <f t="shared" si="42"/>
        <v>2695</v>
      </c>
      <c r="B2695" s="1" t="s">
        <v>3053</v>
      </c>
      <c r="C2695" s="1" t="s">
        <v>946</v>
      </c>
    </row>
    <row r="2696" spans="1:3" x14ac:dyDescent="0.25">
      <c r="A2696" s="1">
        <f t="shared" si="42"/>
        <v>2696</v>
      </c>
      <c r="B2696" s="1" t="s">
        <v>3054</v>
      </c>
      <c r="C2696" s="1" t="s">
        <v>2254</v>
      </c>
    </row>
    <row r="2697" spans="1:3" x14ac:dyDescent="0.25">
      <c r="A2697" s="1">
        <f t="shared" si="42"/>
        <v>2697</v>
      </c>
      <c r="B2697" s="1" t="s">
        <v>3054</v>
      </c>
      <c r="C2697" s="1" t="s">
        <v>1102</v>
      </c>
    </row>
    <row r="2698" spans="1:3" x14ac:dyDescent="0.25">
      <c r="A2698" s="1">
        <f t="shared" si="42"/>
        <v>2698</v>
      </c>
      <c r="B2698" s="1" t="s">
        <v>3056</v>
      </c>
      <c r="C2698" s="1" t="s">
        <v>3055</v>
      </c>
    </row>
    <row r="2699" spans="1:3" x14ac:dyDescent="0.25">
      <c r="A2699" s="1">
        <f t="shared" si="42"/>
        <v>2699</v>
      </c>
      <c r="B2699" s="1" t="s">
        <v>3057</v>
      </c>
      <c r="C2699" s="1" t="s">
        <v>1252</v>
      </c>
    </row>
    <row r="2700" spans="1:3" x14ac:dyDescent="0.25">
      <c r="A2700" s="1">
        <f t="shared" si="42"/>
        <v>2700</v>
      </c>
      <c r="B2700" s="1" t="s">
        <v>3058</v>
      </c>
      <c r="C2700" s="1" t="s">
        <v>938</v>
      </c>
    </row>
    <row r="2701" spans="1:3" x14ac:dyDescent="0.25">
      <c r="A2701" s="1">
        <f t="shared" si="42"/>
        <v>2701</v>
      </c>
      <c r="B2701" s="1" t="s">
        <v>3060</v>
      </c>
      <c r="C2701" s="1" t="s">
        <v>3059</v>
      </c>
    </row>
    <row r="2702" spans="1:3" x14ac:dyDescent="0.25">
      <c r="A2702" s="1">
        <f t="shared" si="42"/>
        <v>2702</v>
      </c>
      <c r="B2702" s="1" t="s">
        <v>3061</v>
      </c>
      <c r="C2702" s="1" t="s">
        <v>939</v>
      </c>
    </row>
    <row r="2703" spans="1:3" x14ac:dyDescent="0.25">
      <c r="A2703" s="1">
        <f t="shared" si="42"/>
        <v>2703</v>
      </c>
      <c r="B2703" s="1" t="s">
        <v>3062</v>
      </c>
      <c r="C2703" s="1" t="s">
        <v>920</v>
      </c>
    </row>
    <row r="2704" spans="1:3" x14ac:dyDescent="0.25">
      <c r="A2704" s="1">
        <f t="shared" si="42"/>
        <v>2704</v>
      </c>
      <c r="B2704" s="1" t="s">
        <v>3028</v>
      </c>
      <c r="C2704" s="1" t="s">
        <v>3063</v>
      </c>
    </row>
    <row r="2705" spans="1:3" x14ac:dyDescent="0.25">
      <c r="A2705" s="1">
        <f t="shared" si="42"/>
        <v>2705</v>
      </c>
      <c r="B2705" s="1" t="s">
        <v>3028</v>
      </c>
      <c r="C2705" s="1" t="s">
        <v>1102</v>
      </c>
    </row>
    <row r="2706" spans="1:3" x14ac:dyDescent="0.25">
      <c r="A2706" s="1">
        <f t="shared" si="42"/>
        <v>2706</v>
      </c>
      <c r="B2706" s="1" t="s">
        <v>3028</v>
      </c>
      <c r="C2706" s="1" t="s">
        <v>1389</v>
      </c>
    </row>
    <row r="2707" spans="1:3" x14ac:dyDescent="0.25">
      <c r="A2707" s="1">
        <f t="shared" si="42"/>
        <v>2707</v>
      </c>
      <c r="B2707" s="1" t="s">
        <v>3028</v>
      </c>
      <c r="C2707" s="1" t="s">
        <v>1027</v>
      </c>
    </row>
    <row r="2708" spans="1:3" x14ac:dyDescent="0.25">
      <c r="A2708" s="1">
        <f t="shared" si="42"/>
        <v>2708</v>
      </c>
      <c r="B2708" s="1" t="s">
        <v>3065</v>
      </c>
      <c r="C2708" s="1" t="s">
        <v>3064</v>
      </c>
    </row>
    <row r="2709" spans="1:3" x14ac:dyDescent="0.25">
      <c r="A2709" s="1">
        <f t="shared" si="42"/>
        <v>2709</v>
      </c>
      <c r="B2709" s="1" t="s">
        <v>3065</v>
      </c>
      <c r="C2709" s="1" t="s">
        <v>1020</v>
      </c>
    </row>
    <row r="2710" spans="1:3" x14ac:dyDescent="0.25">
      <c r="A2710" s="1">
        <f t="shared" si="42"/>
        <v>2710</v>
      </c>
      <c r="B2710" s="1" t="s">
        <v>3065</v>
      </c>
      <c r="C2710" s="1" t="s">
        <v>1845</v>
      </c>
    </row>
    <row r="2711" spans="1:3" x14ac:dyDescent="0.25">
      <c r="A2711" s="1">
        <f t="shared" si="42"/>
        <v>2711</v>
      </c>
      <c r="B2711" s="1" t="s">
        <v>3067</v>
      </c>
      <c r="C2711" s="1" t="s">
        <v>3066</v>
      </c>
    </row>
    <row r="2712" spans="1:3" x14ac:dyDescent="0.25">
      <c r="A2712" s="1">
        <f t="shared" si="42"/>
        <v>2712</v>
      </c>
      <c r="B2712" s="1" t="s">
        <v>3068</v>
      </c>
      <c r="C2712" s="1" t="s">
        <v>1485</v>
      </c>
    </row>
    <row r="2713" spans="1:3" x14ac:dyDescent="0.25">
      <c r="A2713" s="1">
        <f t="shared" si="42"/>
        <v>2713</v>
      </c>
      <c r="B2713" s="1" t="s">
        <v>3069</v>
      </c>
      <c r="C2713" s="1" t="s">
        <v>1374</v>
      </c>
    </row>
    <row r="2714" spans="1:3" x14ac:dyDescent="0.25">
      <c r="A2714" s="1">
        <f t="shared" si="42"/>
        <v>2714</v>
      </c>
      <c r="B2714" s="1" t="s">
        <v>3070</v>
      </c>
      <c r="C2714" s="1" t="s">
        <v>960</v>
      </c>
    </row>
    <row r="2715" spans="1:3" x14ac:dyDescent="0.25">
      <c r="A2715" s="1">
        <f t="shared" si="42"/>
        <v>2715</v>
      </c>
      <c r="B2715" s="1" t="s">
        <v>3070</v>
      </c>
      <c r="C2715" s="1" t="s">
        <v>1936</v>
      </c>
    </row>
    <row r="2716" spans="1:3" x14ac:dyDescent="0.25">
      <c r="A2716" s="1">
        <f t="shared" si="42"/>
        <v>2716</v>
      </c>
      <c r="B2716" s="1" t="s">
        <v>3071</v>
      </c>
      <c r="C2716" s="1" t="s">
        <v>947</v>
      </c>
    </row>
    <row r="2717" spans="1:3" x14ac:dyDescent="0.25">
      <c r="A2717" s="1">
        <f t="shared" si="42"/>
        <v>2717</v>
      </c>
      <c r="B2717" s="1" t="s">
        <v>3072</v>
      </c>
      <c r="C2717" s="1" t="s">
        <v>932</v>
      </c>
    </row>
    <row r="2718" spans="1:3" x14ac:dyDescent="0.25">
      <c r="A2718" s="1">
        <f t="shared" si="42"/>
        <v>2718</v>
      </c>
      <c r="B2718" s="1" t="s">
        <v>3074</v>
      </c>
      <c r="C2718" s="1" t="s">
        <v>3073</v>
      </c>
    </row>
    <row r="2719" spans="1:3" x14ac:dyDescent="0.25">
      <c r="A2719" s="1">
        <f t="shared" si="42"/>
        <v>2719</v>
      </c>
      <c r="B2719" s="1" t="s">
        <v>3071</v>
      </c>
      <c r="C2719" s="1" t="s">
        <v>942</v>
      </c>
    </row>
    <row r="2720" spans="1:3" x14ac:dyDescent="0.25">
      <c r="A2720" s="1">
        <f t="shared" si="42"/>
        <v>2720</v>
      </c>
      <c r="B2720" s="1" t="s">
        <v>3075</v>
      </c>
      <c r="C2720" s="1" t="s">
        <v>1947</v>
      </c>
    </row>
    <row r="2721" spans="1:3" x14ac:dyDescent="0.25">
      <c r="A2721" s="1">
        <f t="shared" si="42"/>
        <v>2721</v>
      </c>
      <c r="B2721" s="1" t="s">
        <v>3076</v>
      </c>
      <c r="C2721" s="1" t="s">
        <v>977</v>
      </c>
    </row>
    <row r="2722" spans="1:3" x14ac:dyDescent="0.25">
      <c r="A2722" s="1">
        <f t="shared" si="42"/>
        <v>2722</v>
      </c>
      <c r="B2722" s="1" t="s">
        <v>3077</v>
      </c>
      <c r="C2722" s="1" t="s">
        <v>1406</v>
      </c>
    </row>
    <row r="2723" spans="1:3" x14ac:dyDescent="0.25">
      <c r="A2723" s="1">
        <f t="shared" si="42"/>
        <v>2723</v>
      </c>
      <c r="B2723" s="1" t="s">
        <v>3077</v>
      </c>
      <c r="C2723" s="1" t="s">
        <v>1283</v>
      </c>
    </row>
    <row r="2724" spans="1:3" x14ac:dyDescent="0.25">
      <c r="A2724" s="1">
        <f t="shared" si="42"/>
        <v>2724</v>
      </c>
      <c r="B2724" s="1" t="s">
        <v>3077</v>
      </c>
      <c r="C2724" s="1" t="s">
        <v>952</v>
      </c>
    </row>
    <row r="2725" spans="1:3" x14ac:dyDescent="0.25">
      <c r="A2725" s="1">
        <f t="shared" si="42"/>
        <v>2725</v>
      </c>
      <c r="B2725" s="1" t="s">
        <v>3077</v>
      </c>
      <c r="C2725" s="1" t="s">
        <v>1545</v>
      </c>
    </row>
    <row r="2726" spans="1:3" x14ac:dyDescent="0.25">
      <c r="A2726" s="1">
        <f t="shared" si="42"/>
        <v>2726</v>
      </c>
      <c r="B2726" s="1" t="s">
        <v>3077</v>
      </c>
      <c r="C2726" s="1" t="s">
        <v>1318</v>
      </c>
    </row>
    <row r="2727" spans="1:3" x14ac:dyDescent="0.25">
      <c r="A2727" s="1">
        <f t="shared" si="42"/>
        <v>2727</v>
      </c>
      <c r="B2727" s="1" t="s">
        <v>3077</v>
      </c>
      <c r="C2727" s="1" t="s">
        <v>1058</v>
      </c>
    </row>
    <row r="2728" spans="1:3" x14ac:dyDescent="0.25">
      <c r="A2728" s="1">
        <f t="shared" si="42"/>
        <v>2728</v>
      </c>
      <c r="B2728" s="1" t="s">
        <v>3077</v>
      </c>
      <c r="C2728" s="1" t="s">
        <v>1058</v>
      </c>
    </row>
    <row r="2729" spans="1:3" x14ac:dyDescent="0.25">
      <c r="A2729" s="1">
        <f t="shared" si="42"/>
        <v>2729</v>
      </c>
      <c r="B2729" s="1" t="s">
        <v>3077</v>
      </c>
      <c r="C2729" s="1" t="s">
        <v>1374</v>
      </c>
    </row>
    <row r="2730" spans="1:3" x14ac:dyDescent="0.25">
      <c r="A2730" s="1">
        <f t="shared" si="42"/>
        <v>2730</v>
      </c>
      <c r="B2730" s="1" t="s">
        <v>3077</v>
      </c>
      <c r="C2730" s="1" t="s">
        <v>3078</v>
      </c>
    </row>
    <row r="2731" spans="1:3" x14ac:dyDescent="0.25">
      <c r="A2731" s="1">
        <f t="shared" si="42"/>
        <v>2731</v>
      </c>
      <c r="B2731" s="1" t="s">
        <v>3077</v>
      </c>
      <c r="C2731" s="1" t="s">
        <v>1158</v>
      </c>
    </row>
    <row r="2732" spans="1:3" x14ac:dyDescent="0.25">
      <c r="A2732" s="1">
        <f t="shared" si="42"/>
        <v>2732</v>
      </c>
      <c r="B2732" s="1" t="s">
        <v>3077</v>
      </c>
      <c r="C2732" s="1" t="s">
        <v>3079</v>
      </c>
    </row>
    <row r="2733" spans="1:3" x14ac:dyDescent="0.25">
      <c r="A2733" s="1">
        <f t="shared" si="42"/>
        <v>2733</v>
      </c>
      <c r="B2733" s="1" t="s">
        <v>3077</v>
      </c>
      <c r="C2733" s="1" t="s">
        <v>942</v>
      </c>
    </row>
    <row r="2734" spans="1:3" x14ac:dyDescent="0.25">
      <c r="A2734" s="1">
        <f t="shared" si="42"/>
        <v>2734</v>
      </c>
      <c r="B2734" s="1" t="s">
        <v>3077</v>
      </c>
      <c r="C2734" s="1" t="s">
        <v>942</v>
      </c>
    </row>
    <row r="2735" spans="1:3" x14ac:dyDescent="0.25">
      <c r="A2735" s="1">
        <f t="shared" si="42"/>
        <v>2735</v>
      </c>
      <c r="B2735" s="1" t="s">
        <v>3077</v>
      </c>
      <c r="C2735" s="1" t="s">
        <v>942</v>
      </c>
    </row>
    <row r="2736" spans="1:3" x14ac:dyDescent="0.25">
      <c r="A2736" s="1">
        <f t="shared" si="42"/>
        <v>2736</v>
      </c>
      <c r="B2736" s="1" t="s">
        <v>3077</v>
      </c>
      <c r="C2736" s="1" t="s">
        <v>928</v>
      </c>
    </row>
    <row r="2737" spans="1:3" x14ac:dyDescent="0.25">
      <c r="A2737" s="1">
        <f t="shared" si="42"/>
        <v>2737</v>
      </c>
      <c r="B2737" s="1" t="s">
        <v>3077</v>
      </c>
      <c r="C2737" s="1" t="s">
        <v>974</v>
      </c>
    </row>
    <row r="2738" spans="1:3" x14ac:dyDescent="0.25">
      <c r="A2738" s="1">
        <f t="shared" si="42"/>
        <v>2738</v>
      </c>
      <c r="B2738" s="1" t="s">
        <v>3077</v>
      </c>
      <c r="C2738" s="1" t="s">
        <v>1389</v>
      </c>
    </row>
    <row r="2739" spans="1:3" x14ac:dyDescent="0.25">
      <c r="A2739" s="1">
        <f t="shared" si="42"/>
        <v>2739</v>
      </c>
      <c r="B2739" s="1" t="s">
        <v>3077</v>
      </c>
      <c r="C2739" s="1" t="s">
        <v>1027</v>
      </c>
    </row>
    <row r="2740" spans="1:3" x14ac:dyDescent="0.25">
      <c r="A2740" s="1">
        <f t="shared" si="42"/>
        <v>2740</v>
      </c>
      <c r="B2740" s="1" t="s">
        <v>3077</v>
      </c>
      <c r="C2740" s="1" t="s">
        <v>1519</v>
      </c>
    </row>
    <row r="2741" spans="1:3" x14ac:dyDescent="0.25">
      <c r="A2741" s="1">
        <f t="shared" si="42"/>
        <v>2741</v>
      </c>
      <c r="B2741" s="1" t="s">
        <v>3077</v>
      </c>
      <c r="C2741" s="1" t="s">
        <v>946</v>
      </c>
    </row>
    <row r="2742" spans="1:3" x14ac:dyDescent="0.25">
      <c r="A2742" s="1">
        <f t="shared" si="42"/>
        <v>2742</v>
      </c>
      <c r="B2742" s="1" t="s">
        <v>3077</v>
      </c>
      <c r="C2742" s="1" t="s">
        <v>946</v>
      </c>
    </row>
    <row r="2743" spans="1:3" x14ac:dyDescent="0.25">
      <c r="A2743" s="1">
        <f t="shared" si="42"/>
        <v>2743</v>
      </c>
      <c r="B2743" s="1" t="s">
        <v>3077</v>
      </c>
      <c r="C2743" s="1" t="s">
        <v>1201</v>
      </c>
    </row>
    <row r="2744" spans="1:3" x14ac:dyDescent="0.25">
      <c r="A2744" s="1">
        <f t="shared" si="42"/>
        <v>2744</v>
      </c>
      <c r="B2744" s="1" t="s">
        <v>3077</v>
      </c>
      <c r="C2744" s="1" t="s">
        <v>1072</v>
      </c>
    </row>
    <row r="2745" spans="1:3" x14ac:dyDescent="0.25">
      <c r="A2745" s="1">
        <f t="shared" si="42"/>
        <v>2745</v>
      </c>
      <c r="B2745" s="1" t="s">
        <v>3077</v>
      </c>
      <c r="C2745" s="1" t="s">
        <v>3080</v>
      </c>
    </row>
    <row r="2746" spans="1:3" x14ac:dyDescent="0.25">
      <c r="A2746" s="1">
        <f t="shared" si="42"/>
        <v>2746</v>
      </c>
      <c r="B2746" s="1" t="s">
        <v>3077</v>
      </c>
      <c r="C2746" s="1" t="s">
        <v>3081</v>
      </c>
    </row>
    <row r="2747" spans="1:3" x14ac:dyDescent="0.25">
      <c r="A2747" s="1">
        <f t="shared" si="42"/>
        <v>2747</v>
      </c>
      <c r="B2747" s="1" t="s">
        <v>3083</v>
      </c>
      <c r="C2747" s="1" t="s">
        <v>3082</v>
      </c>
    </row>
    <row r="2748" spans="1:3" x14ac:dyDescent="0.25">
      <c r="A2748" s="1">
        <f t="shared" si="42"/>
        <v>2748</v>
      </c>
      <c r="B2748" s="1" t="s">
        <v>3084</v>
      </c>
      <c r="C2748" s="1" t="s">
        <v>1673</v>
      </c>
    </row>
    <row r="2749" spans="1:3" x14ac:dyDescent="0.25">
      <c r="A2749" s="1">
        <f t="shared" si="42"/>
        <v>2749</v>
      </c>
      <c r="B2749" s="1" t="s">
        <v>3085</v>
      </c>
      <c r="C2749" s="1" t="s">
        <v>1936</v>
      </c>
    </row>
    <row r="2750" spans="1:3" x14ac:dyDescent="0.25">
      <c r="A2750" s="1">
        <f t="shared" si="42"/>
        <v>2750</v>
      </c>
      <c r="B2750" s="1" t="s">
        <v>3086</v>
      </c>
      <c r="C2750" s="1" t="s">
        <v>1131</v>
      </c>
    </row>
    <row r="2751" spans="1:3" x14ac:dyDescent="0.25">
      <c r="A2751" s="1">
        <f t="shared" si="42"/>
        <v>2751</v>
      </c>
      <c r="B2751" s="1" t="s">
        <v>3087</v>
      </c>
      <c r="C2751" s="1" t="s">
        <v>1673</v>
      </c>
    </row>
    <row r="2752" spans="1:3" x14ac:dyDescent="0.25">
      <c r="A2752" s="1">
        <f t="shared" si="42"/>
        <v>2752</v>
      </c>
      <c r="B2752" s="1" t="s">
        <v>3085</v>
      </c>
      <c r="C2752" s="1" t="s">
        <v>1646</v>
      </c>
    </row>
    <row r="2753" spans="1:3" x14ac:dyDescent="0.25">
      <c r="A2753" s="1">
        <f t="shared" si="42"/>
        <v>2753</v>
      </c>
      <c r="B2753" s="1" t="s">
        <v>3085</v>
      </c>
      <c r="C2753" s="1" t="s">
        <v>1894</v>
      </c>
    </row>
    <row r="2754" spans="1:3" x14ac:dyDescent="0.25">
      <c r="A2754" s="1">
        <f t="shared" si="42"/>
        <v>2754</v>
      </c>
      <c r="B2754" s="1" t="s">
        <v>3088</v>
      </c>
      <c r="C2754" s="1" t="s">
        <v>949</v>
      </c>
    </row>
    <row r="2755" spans="1:3" x14ac:dyDescent="0.25">
      <c r="A2755" s="1">
        <f t="shared" ref="A2755:A2818" si="43">A2754+1</f>
        <v>2755</v>
      </c>
      <c r="B2755" s="1" t="s">
        <v>3088</v>
      </c>
      <c r="C2755" s="1" t="s">
        <v>1311</v>
      </c>
    </row>
    <row r="2756" spans="1:3" x14ac:dyDescent="0.25">
      <c r="A2756" s="1">
        <f t="shared" si="43"/>
        <v>2756</v>
      </c>
      <c r="B2756" s="1" t="s">
        <v>3088</v>
      </c>
      <c r="C2756" s="1" t="s">
        <v>3089</v>
      </c>
    </row>
    <row r="2757" spans="1:3" x14ac:dyDescent="0.25">
      <c r="A2757" s="1">
        <f t="shared" si="43"/>
        <v>2757</v>
      </c>
      <c r="B2757" s="1" t="s">
        <v>3085</v>
      </c>
      <c r="C2757" s="1" t="s">
        <v>1029</v>
      </c>
    </row>
    <row r="2758" spans="1:3" x14ac:dyDescent="0.25">
      <c r="A2758" s="1">
        <f t="shared" si="43"/>
        <v>2758</v>
      </c>
      <c r="B2758" s="1" t="s">
        <v>3085</v>
      </c>
      <c r="C2758" s="1" t="s">
        <v>962</v>
      </c>
    </row>
    <row r="2759" spans="1:3" x14ac:dyDescent="0.25">
      <c r="A2759" s="1">
        <f t="shared" si="43"/>
        <v>2759</v>
      </c>
      <c r="B2759" s="1" t="s">
        <v>3090</v>
      </c>
      <c r="C2759" s="1" t="s">
        <v>1077</v>
      </c>
    </row>
    <row r="2760" spans="1:3" x14ac:dyDescent="0.25">
      <c r="A2760" s="1">
        <f t="shared" si="43"/>
        <v>2760</v>
      </c>
      <c r="B2760" s="1" t="s">
        <v>3090</v>
      </c>
      <c r="C2760" s="1" t="s">
        <v>3091</v>
      </c>
    </row>
    <row r="2761" spans="1:3" x14ac:dyDescent="0.25">
      <c r="A2761" s="1">
        <f t="shared" si="43"/>
        <v>2761</v>
      </c>
      <c r="B2761" s="1" t="s">
        <v>3092</v>
      </c>
      <c r="C2761" s="1" t="s">
        <v>967</v>
      </c>
    </row>
    <row r="2762" spans="1:3" x14ac:dyDescent="0.25">
      <c r="A2762" s="1">
        <f t="shared" si="43"/>
        <v>2762</v>
      </c>
      <c r="B2762" s="1" t="s">
        <v>3093</v>
      </c>
      <c r="C2762" s="1" t="s">
        <v>1037</v>
      </c>
    </row>
    <row r="2763" spans="1:3" x14ac:dyDescent="0.25">
      <c r="A2763" s="1">
        <f t="shared" si="43"/>
        <v>2763</v>
      </c>
      <c r="B2763" s="1" t="s">
        <v>3094</v>
      </c>
      <c r="C2763" s="1" t="s">
        <v>1158</v>
      </c>
    </row>
    <row r="2764" spans="1:3" x14ac:dyDescent="0.25">
      <c r="A2764" s="1">
        <f t="shared" si="43"/>
        <v>2764</v>
      </c>
      <c r="B2764" s="1" t="s">
        <v>3094</v>
      </c>
      <c r="C2764" s="1" t="s">
        <v>942</v>
      </c>
    </row>
    <row r="2765" spans="1:3" x14ac:dyDescent="0.25">
      <c r="A2765" s="1">
        <f t="shared" si="43"/>
        <v>2765</v>
      </c>
      <c r="B2765" s="1" t="s">
        <v>3096</v>
      </c>
      <c r="C2765" s="1" t="s">
        <v>3095</v>
      </c>
    </row>
    <row r="2766" spans="1:3" x14ac:dyDescent="0.25">
      <c r="A2766" s="1">
        <f t="shared" si="43"/>
        <v>2766</v>
      </c>
      <c r="B2766" s="1" t="s">
        <v>3097</v>
      </c>
      <c r="C2766" s="1" t="s">
        <v>2256</v>
      </c>
    </row>
    <row r="2767" spans="1:3" x14ac:dyDescent="0.25">
      <c r="A2767" s="1">
        <f t="shared" si="43"/>
        <v>2767</v>
      </c>
      <c r="B2767" s="1" t="s">
        <v>3099</v>
      </c>
      <c r="C2767" s="1" t="s">
        <v>3098</v>
      </c>
    </row>
    <row r="2768" spans="1:3" x14ac:dyDescent="0.25">
      <c r="A2768" s="1">
        <f t="shared" si="43"/>
        <v>2768</v>
      </c>
      <c r="B2768" s="1" t="s">
        <v>3100</v>
      </c>
      <c r="C2768" s="1" t="s">
        <v>928</v>
      </c>
    </row>
    <row r="2769" spans="1:3" x14ac:dyDescent="0.25">
      <c r="A2769" s="1">
        <f t="shared" si="43"/>
        <v>2769</v>
      </c>
      <c r="B2769" s="1" t="s">
        <v>3101</v>
      </c>
      <c r="C2769" s="1" t="s">
        <v>1214</v>
      </c>
    </row>
    <row r="2770" spans="1:3" x14ac:dyDescent="0.25">
      <c r="A2770" s="1">
        <f t="shared" si="43"/>
        <v>2770</v>
      </c>
      <c r="B2770" s="1" t="s">
        <v>3102</v>
      </c>
      <c r="C2770" s="1" t="s">
        <v>989</v>
      </c>
    </row>
    <row r="2771" spans="1:3" x14ac:dyDescent="0.25">
      <c r="A2771" s="1">
        <f t="shared" si="43"/>
        <v>2771</v>
      </c>
      <c r="B2771" s="1" t="s">
        <v>3103</v>
      </c>
      <c r="C2771" s="1" t="s">
        <v>928</v>
      </c>
    </row>
    <row r="2772" spans="1:3" x14ac:dyDescent="0.25">
      <c r="A2772" s="1">
        <f t="shared" si="43"/>
        <v>2772</v>
      </c>
      <c r="B2772" s="1" t="s">
        <v>3104</v>
      </c>
      <c r="C2772" s="1" t="s">
        <v>928</v>
      </c>
    </row>
    <row r="2773" spans="1:3" x14ac:dyDescent="0.25">
      <c r="A2773" s="1">
        <f t="shared" si="43"/>
        <v>2773</v>
      </c>
      <c r="B2773" s="1" t="s">
        <v>3105</v>
      </c>
      <c r="C2773" s="1" t="s">
        <v>997</v>
      </c>
    </row>
    <row r="2774" spans="1:3" x14ac:dyDescent="0.25">
      <c r="A2774" s="1">
        <f t="shared" si="43"/>
        <v>2774</v>
      </c>
      <c r="B2774" s="1" t="s">
        <v>3107</v>
      </c>
      <c r="C2774" s="1" t="s">
        <v>3106</v>
      </c>
    </row>
    <row r="2775" spans="1:3" x14ac:dyDescent="0.25">
      <c r="A2775" s="1">
        <f t="shared" si="43"/>
        <v>2775</v>
      </c>
      <c r="B2775" s="1" t="s">
        <v>3108</v>
      </c>
      <c r="C2775" s="1" t="s">
        <v>1150</v>
      </c>
    </row>
    <row r="2776" spans="1:3" x14ac:dyDescent="0.25">
      <c r="A2776" s="1">
        <f t="shared" si="43"/>
        <v>2776</v>
      </c>
      <c r="B2776" s="1" t="s">
        <v>3110</v>
      </c>
      <c r="C2776" s="1" t="s">
        <v>3109</v>
      </c>
    </row>
    <row r="2777" spans="1:3" x14ac:dyDescent="0.25">
      <c r="A2777" s="1">
        <f t="shared" si="43"/>
        <v>2777</v>
      </c>
      <c r="B2777" s="1" t="s">
        <v>3111</v>
      </c>
      <c r="C2777" s="1" t="s">
        <v>925</v>
      </c>
    </row>
    <row r="2778" spans="1:3" x14ac:dyDescent="0.25">
      <c r="A2778" s="1">
        <f t="shared" si="43"/>
        <v>2778</v>
      </c>
      <c r="B2778" s="1" t="s">
        <v>3112</v>
      </c>
      <c r="C2778" s="1" t="s">
        <v>1079</v>
      </c>
    </row>
    <row r="2779" spans="1:3" x14ac:dyDescent="0.25">
      <c r="A2779" s="1">
        <f t="shared" si="43"/>
        <v>2779</v>
      </c>
      <c r="B2779" s="1" t="s">
        <v>3114</v>
      </c>
      <c r="C2779" s="1" t="s">
        <v>3113</v>
      </c>
    </row>
    <row r="2780" spans="1:3" x14ac:dyDescent="0.25">
      <c r="A2780" s="1">
        <f t="shared" si="43"/>
        <v>2780</v>
      </c>
      <c r="B2780" s="1" t="s">
        <v>3115</v>
      </c>
      <c r="C2780" s="1" t="s">
        <v>974</v>
      </c>
    </row>
    <row r="2781" spans="1:3" x14ac:dyDescent="0.25">
      <c r="A2781" s="1">
        <f t="shared" si="43"/>
        <v>2781</v>
      </c>
      <c r="B2781" s="1" t="s">
        <v>3116</v>
      </c>
      <c r="C2781" s="1" t="s">
        <v>975</v>
      </c>
    </row>
    <row r="2782" spans="1:3" x14ac:dyDescent="0.25">
      <c r="A2782" s="1">
        <f t="shared" si="43"/>
        <v>2782</v>
      </c>
      <c r="B2782" s="1" t="s">
        <v>3116</v>
      </c>
      <c r="C2782" s="1" t="s">
        <v>3095</v>
      </c>
    </row>
    <row r="2783" spans="1:3" x14ac:dyDescent="0.25">
      <c r="A2783" s="1">
        <f t="shared" si="43"/>
        <v>2783</v>
      </c>
      <c r="B2783" s="1" t="s">
        <v>3116</v>
      </c>
      <c r="C2783" s="1" t="s">
        <v>3117</v>
      </c>
    </row>
    <row r="2784" spans="1:3" x14ac:dyDescent="0.25">
      <c r="A2784" s="1">
        <f t="shared" si="43"/>
        <v>2784</v>
      </c>
      <c r="B2784" s="1" t="s">
        <v>3118</v>
      </c>
      <c r="C2784" s="1" t="s">
        <v>975</v>
      </c>
    </row>
    <row r="2785" spans="1:3" x14ac:dyDescent="0.25">
      <c r="A2785" s="1">
        <f t="shared" si="43"/>
        <v>2785</v>
      </c>
      <c r="B2785" s="1" t="s">
        <v>3118</v>
      </c>
      <c r="C2785" s="1" t="s">
        <v>1123</v>
      </c>
    </row>
    <row r="2786" spans="1:3" x14ac:dyDescent="0.25">
      <c r="A2786" s="1">
        <f t="shared" si="43"/>
        <v>2786</v>
      </c>
      <c r="B2786" s="1" t="s">
        <v>3119</v>
      </c>
      <c r="C2786" s="1" t="s">
        <v>974</v>
      </c>
    </row>
    <row r="2787" spans="1:3" x14ac:dyDescent="0.25">
      <c r="A2787" s="1">
        <f t="shared" si="43"/>
        <v>2787</v>
      </c>
      <c r="B2787" s="1" t="s">
        <v>3120</v>
      </c>
      <c r="C2787" s="1" t="s">
        <v>2967</v>
      </c>
    </row>
    <row r="2788" spans="1:3" x14ac:dyDescent="0.25">
      <c r="A2788" s="1">
        <f t="shared" si="43"/>
        <v>2788</v>
      </c>
      <c r="B2788" s="1" t="s">
        <v>3121</v>
      </c>
      <c r="C2788" s="1" t="s">
        <v>1131</v>
      </c>
    </row>
    <row r="2789" spans="1:3" x14ac:dyDescent="0.25">
      <c r="A2789" s="1">
        <f t="shared" si="43"/>
        <v>2789</v>
      </c>
      <c r="B2789" s="1" t="s">
        <v>3122</v>
      </c>
      <c r="C2789" s="1" t="s">
        <v>2153</v>
      </c>
    </row>
    <row r="2790" spans="1:3" x14ac:dyDescent="0.25">
      <c r="A2790" s="1">
        <f t="shared" si="43"/>
        <v>2790</v>
      </c>
      <c r="B2790" s="1" t="s">
        <v>3122</v>
      </c>
      <c r="C2790" s="1" t="s">
        <v>1027</v>
      </c>
    </row>
    <row r="2791" spans="1:3" x14ac:dyDescent="0.25">
      <c r="A2791" s="1">
        <f t="shared" si="43"/>
        <v>2791</v>
      </c>
      <c r="B2791" s="1" t="s">
        <v>3122</v>
      </c>
      <c r="C2791" s="1" t="s">
        <v>989</v>
      </c>
    </row>
    <row r="2792" spans="1:3" x14ac:dyDescent="0.25">
      <c r="A2792" s="1">
        <f t="shared" si="43"/>
        <v>2792</v>
      </c>
      <c r="B2792" s="1" t="s">
        <v>3123</v>
      </c>
      <c r="C2792" s="1" t="s">
        <v>1790</v>
      </c>
    </row>
    <row r="2793" spans="1:3" x14ac:dyDescent="0.25">
      <c r="A2793" s="1">
        <f t="shared" si="43"/>
        <v>2793</v>
      </c>
      <c r="B2793" s="1" t="s">
        <v>3124</v>
      </c>
      <c r="C2793" s="1" t="s">
        <v>1032</v>
      </c>
    </row>
    <row r="2794" spans="1:3" x14ac:dyDescent="0.25">
      <c r="A2794" s="1">
        <f t="shared" si="43"/>
        <v>2794</v>
      </c>
      <c r="B2794" s="1" t="s">
        <v>3126</v>
      </c>
      <c r="C2794" s="1" t="s">
        <v>3125</v>
      </c>
    </row>
    <row r="2795" spans="1:3" x14ac:dyDescent="0.25">
      <c r="A2795" s="1">
        <f t="shared" si="43"/>
        <v>2795</v>
      </c>
      <c r="B2795" s="1" t="s">
        <v>3127</v>
      </c>
      <c r="C2795" s="1" t="s">
        <v>975</v>
      </c>
    </row>
    <row r="2796" spans="1:3" x14ac:dyDescent="0.25">
      <c r="A2796" s="1">
        <f t="shared" si="43"/>
        <v>2796</v>
      </c>
      <c r="B2796" s="1" t="s">
        <v>3126</v>
      </c>
      <c r="C2796" s="1" t="s">
        <v>1027</v>
      </c>
    </row>
    <row r="2797" spans="1:3" x14ac:dyDescent="0.25">
      <c r="A2797" s="1">
        <f t="shared" si="43"/>
        <v>2797</v>
      </c>
      <c r="B2797" s="1" t="s">
        <v>3128</v>
      </c>
      <c r="C2797" s="1" t="s">
        <v>1020</v>
      </c>
    </row>
    <row r="2798" spans="1:3" x14ac:dyDescent="0.25">
      <c r="A2798" s="1">
        <f t="shared" si="43"/>
        <v>2798</v>
      </c>
      <c r="B2798" s="1" t="s">
        <v>3130</v>
      </c>
      <c r="C2798" s="1" t="s">
        <v>3129</v>
      </c>
    </row>
    <row r="2799" spans="1:3" x14ac:dyDescent="0.25">
      <c r="A2799" s="1">
        <f t="shared" si="43"/>
        <v>2799</v>
      </c>
      <c r="B2799" s="1" t="s">
        <v>3130</v>
      </c>
      <c r="C2799" s="1" t="s">
        <v>1026</v>
      </c>
    </row>
    <row r="2800" spans="1:3" x14ac:dyDescent="0.25">
      <c r="A2800" s="1">
        <f t="shared" si="43"/>
        <v>2800</v>
      </c>
      <c r="B2800" s="1" t="s">
        <v>3131</v>
      </c>
      <c r="C2800" s="1" t="s">
        <v>967</v>
      </c>
    </row>
    <row r="2801" spans="1:3" x14ac:dyDescent="0.25">
      <c r="A2801" s="1">
        <f t="shared" si="43"/>
        <v>2801</v>
      </c>
      <c r="B2801" s="1" t="s">
        <v>3132</v>
      </c>
      <c r="C2801" s="1" t="s">
        <v>1426</v>
      </c>
    </row>
    <row r="2802" spans="1:3" x14ac:dyDescent="0.25">
      <c r="A2802" s="1">
        <f t="shared" si="43"/>
        <v>2802</v>
      </c>
      <c r="B2802" s="1" t="s">
        <v>3132</v>
      </c>
      <c r="C2802" s="1" t="s">
        <v>1045</v>
      </c>
    </row>
    <row r="2803" spans="1:3" x14ac:dyDescent="0.25">
      <c r="A2803" s="1">
        <f t="shared" si="43"/>
        <v>2803</v>
      </c>
      <c r="B2803" s="1" t="s">
        <v>3132</v>
      </c>
      <c r="C2803" s="1" t="s">
        <v>3133</v>
      </c>
    </row>
    <row r="2804" spans="1:3" x14ac:dyDescent="0.25">
      <c r="A2804" s="1">
        <f t="shared" si="43"/>
        <v>2804</v>
      </c>
      <c r="B2804" s="1" t="s">
        <v>3134</v>
      </c>
      <c r="C2804" s="1" t="s">
        <v>1087</v>
      </c>
    </row>
    <row r="2805" spans="1:3" x14ac:dyDescent="0.25">
      <c r="A2805" s="1">
        <f t="shared" si="43"/>
        <v>2805</v>
      </c>
      <c r="B2805" s="1" t="s">
        <v>3135</v>
      </c>
      <c r="C2805" s="1" t="s">
        <v>1889</v>
      </c>
    </row>
    <row r="2806" spans="1:3" x14ac:dyDescent="0.25">
      <c r="A2806" s="1">
        <f t="shared" si="43"/>
        <v>2806</v>
      </c>
      <c r="B2806" s="1" t="s">
        <v>3136</v>
      </c>
      <c r="C2806" s="1" t="s">
        <v>1079</v>
      </c>
    </row>
    <row r="2807" spans="1:3" x14ac:dyDescent="0.25">
      <c r="A2807" s="1">
        <f t="shared" si="43"/>
        <v>2807</v>
      </c>
      <c r="B2807" s="1" t="s">
        <v>3137</v>
      </c>
      <c r="C2807" s="1" t="s">
        <v>1553</v>
      </c>
    </row>
    <row r="2808" spans="1:3" x14ac:dyDescent="0.25">
      <c r="A2808" s="1">
        <f t="shared" si="43"/>
        <v>2808</v>
      </c>
      <c r="B2808" s="1" t="s">
        <v>3138</v>
      </c>
      <c r="C2808" s="1" t="s">
        <v>1026</v>
      </c>
    </row>
    <row r="2809" spans="1:3" x14ac:dyDescent="0.25">
      <c r="A2809" s="1">
        <f t="shared" si="43"/>
        <v>2809</v>
      </c>
      <c r="B2809" s="1" t="s">
        <v>3139</v>
      </c>
      <c r="C2809" s="1" t="s">
        <v>1140</v>
      </c>
    </row>
    <row r="2810" spans="1:3" x14ac:dyDescent="0.25">
      <c r="A2810" s="1">
        <f t="shared" si="43"/>
        <v>2810</v>
      </c>
      <c r="B2810" s="1" t="s">
        <v>3140</v>
      </c>
      <c r="C2810" s="1" t="s">
        <v>1087</v>
      </c>
    </row>
    <row r="2811" spans="1:3" x14ac:dyDescent="0.25">
      <c r="A2811" s="1">
        <f t="shared" si="43"/>
        <v>2811</v>
      </c>
      <c r="B2811" s="1" t="s">
        <v>3141</v>
      </c>
      <c r="C2811" s="1" t="s">
        <v>928</v>
      </c>
    </row>
    <row r="2812" spans="1:3" x14ac:dyDescent="0.25">
      <c r="A2812" s="1">
        <f t="shared" si="43"/>
        <v>2812</v>
      </c>
      <c r="B2812" s="1" t="s">
        <v>3142</v>
      </c>
      <c r="C2812" s="1" t="s">
        <v>1180</v>
      </c>
    </row>
    <row r="2813" spans="1:3" x14ac:dyDescent="0.25">
      <c r="A2813" s="1">
        <f t="shared" si="43"/>
        <v>2813</v>
      </c>
      <c r="B2813" s="1" t="s">
        <v>3143</v>
      </c>
      <c r="C2813" s="1" t="s">
        <v>2011</v>
      </c>
    </row>
    <row r="2814" spans="1:3" x14ac:dyDescent="0.25">
      <c r="A2814" s="1">
        <f t="shared" si="43"/>
        <v>2814</v>
      </c>
      <c r="B2814" s="1" t="s">
        <v>3144</v>
      </c>
      <c r="C2814" s="1" t="s">
        <v>928</v>
      </c>
    </row>
    <row r="2815" spans="1:3" x14ac:dyDescent="0.25">
      <c r="A2815" s="1">
        <f t="shared" si="43"/>
        <v>2815</v>
      </c>
      <c r="B2815" s="1" t="s">
        <v>3145</v>
      </c>
      <c r="C2815" s="1" t="s">
        <v>975</v>
      </c>
    </row>
    <row r="2816" spans="1:3" x14ac:dyDescent="0.25">
      <c r="A2816" s="1">
        <f t="shared" si="43"/>
        <v>2816</v>
      </c>
      <c r="B2816" s="1" t="s">
        <v>3143</v>
      </c>
      <c r="C2816" s="1" t="s">
        <v>2917</v>
      </c>
    </row>
    <row r="2817" spans="1:3" x14ac:dyDescent="0.25">
      <c r="A2817" s="1">
        <f t="shared" si="43"/>
        <v>2817</v>
      </c>
      <c r="B2817" s="1" t="s">
        <v>3147</v>
      </c>
      <c r="C2817" s="1" t="s">
        <v>3146</v>
      </c>
    </row>
    <row r="2818" spans="1:3" x14ac:dyDescent="0.25">
      <c r="A2818" s="1">
        <f t="shared" si="43"/>
        <v>2818</v>
      </c>
      <c r="B2818" s="1" t="s">
        <v>3148</v>
      </c>
      <c r="C2818" s="1" t="s">
        <v>2153</v>
      </c>
    </row>
    <row r="2819" spans="1:3" x14ac:dyDescent="0.25">
      <c r="A2819" s="1">
        <f t="shared" ref="A2819:A2882" si="44">A2818+1</f>
        <v>2819</v>
      </c>
      <c r="B2819" s="1" t="s">
        <v>3149</v>
      </c>
      <c r="C2819" s="1" t="s">
        <v>1491</v>
      </c>
    </row>
    <row r="2820" spans="1:3" x14ac:dyDescent="0.25">
      <c r="A2820" s="1">
        <f t="shared" si="44"/>
        <v>2820</v>
      </c>
      <c r="B2820" s="1" t="s">
        <v>3151</v>
      </c>
      <c r="C2820" s="1" t="s">
        <v>3150</v>
      </c>
    </row>
    <row r="2821" spans="1:3" x14ac:dyDescent="0.25">
      <c r="A2821" s="1">
        <f t="shared" si="44"/>
        <v>2821</v>
      </c>
      <c r="B2821" s="1" t="s">
        <v>3152</v>
      </c>
      <c r="C2821" s="1" t="s">
        <v>923</v>
      </c>
    </row>
    <row r="2822" spans="1:3" x14ac:dyDescent="0.25">
      <c r="A2822" s="1">
        <f t="shared" si="44"/>
        <v>2822</v>
      </c>
      <c r="B2822" s="1" t="s">
        <v>3153</v>
      </c>
      <c r="C2822" s="1" t="s">
        <v>1202</v>
      </c>
    </row>
    <row r="2823" spans="1:3" x14ac:dyDescent="0.25">
      <c r="A2823" s="1">
        <f t="shared" si="44"/>
        <v>2823</v>
      </c>
      <c r="B2823" s="1" t="s">
        <v>3154</v>
      </c>
      <c r="C2823" s="1" t="s">
        <v>925</v>
      </c>
    </row>
    <row r="2824" spans="1:3" x14ac:dyDescent="0.25">
      <c r="A2824" s="1">
        <f t="shared" si="44"/>
        <v>2824</v>
      </c>
      <c r="B2824" s="1" t="s">
        <v>3154</v>
      </c>
      <c r="C2824" s="1" t="s">
        <v>1281</v>
      </c>
    </row>
    <row r="2825" spans="1:3" x14ac:dyDescent="0.25">
      <c r="A2825" s="1">
        <f t="shared" si="44"/>
        <v>2825</v>
      </c>
      <c r="B2825" s="1" t="s">
        <v>3154</v>
      </c>
      <c r="C2825" s="1" t="s">
        <v>946</v>
      </c>
    </row>
    <row r="2826" spans="1:3" x14ac:dyDescent="0.25">
      <c r="A2826" s="1">
        <f t="shared" si="44"/>
        <v>2826</v>
      </c>
      <c r="B2826" s="1" t="s">
        <v>3154</v>
      </c>
      <c r="C2826" s="1" t="s">
        <v>1613</v>
      </c>
    </row>
    <row r="2827" spans="1:3" x14ac:dyDescent="0.25">
      <c r="A2827" s="1">
        <f t="shared" si="44"/>
        <v>2827</v>
      </c>
      <c r="B2827" s="1" t="s">
        <v>3154</v>
      </c>
      <c r="C2827" s="1" t="s">
        <v>967</v>
      </c>
    </row>
    <row r="2828" spans="1:3" x14ac:dyDescent="0.25">
      <c r="A2828" s="1">
        <f t="shared" si="44"/>
        <v>2828</v>
      </c>
      <c r="B2828" s="1" t="s">
        <v>3154</v>
      </c>
      <c r="C2828" s="1" t="s">
        <v>989</v>
      </c>
    </row>
    <row r="2829" spans="1:3" x14ac:dyDescent="0.25">
      <c r="A2829" s="1">
        <f t="shared" si="44"/>
        <v>2829</v>
      </c>
      <c r="B2829" s="1" t="s">
        <v>3154</v>
      </c>
      <c r="C2829" s="1" t="s">
        <v>989</v>
      </c>
    </row>
    <row r="2830" spans="1:3" x14ac:dyDescent="0.25">
      <c r="A2830" s="1">
        <f t="shared" si="44"/>
        <v>2830</v>
      </c>
      <c r="B2830" s="1" t="s">
        <v>3155</v>
      </c>
      <c r="C2830" s="1" t="s">
        <v>930</v>
      </c>
    </row>
    <row r="2831" spans="1:3" x14ac:dyDescent="0.25">
      <c r="A2831" s="1">
        <f t="shared" si="44"/>
        <v>2831</v>
      </c>
      <c r="B2831" s="1" t="s">
        <v>3156</v>
      </c>
      <c r="C2831" s="1" t="s">
        <v>972</v>
      </c>
    </row>
    <row r="2832" spans="1:3" x14ac:dyDescent="0.25">
      <c r="A2832" s="1">
        <f t="shared" si="44"/>
        <v>2832</v>
      </c>
      <c r="B2832" s="1" t="s">
        <v>3158</v>
      </c>
      <c r="C2832" s="1" t="s">
        <v>3157</v>
      </c>
    </row>
    <row r="2833" spans="1:3" x14ac:dyDescent="0.25">
      <c r="A2833" s="1">
        <f t="shared" si="44"/>
        <v>2833</v>
      </c>
      <c r="B2833" s="1" t="s">
        <v>3159</v>
      </c>
      <c r="C2833" s="1" t="s">
        <v>935</v>
      </c>
    </row>
    <row r="2834" spans="1:3" x14ac:dyDescent="0.25">
      <c r="A2834" s="1">
        <f t="shared" si="44"/>
        <v>2834</v>
      </c>
      <c r="B2834" s="1" t="s">
        <v>3160</v>
      </c>
      <c r="C2834" s="1" t="s">
        <v>939</v>
      </c>
    </row>
    <row r="2835" spans="1:3" x14ac:dyDescent="0.25">
      <c r="A2835" s="1">
        <f t="shared" si="44"/>
        <v>2835</v>
      </c>
      <c r="B2835" s="1" t="s">
        <v>3161</v>
      </c>
      <c r="C2835" s="1" t="s">
        <v>942</v>
      </c>
    </row>
    <row r="2836" spans="1:3" x14ac:dyDescent="0.25">
      <c r="A2836" s="1">
        <f t="shared" si="44"/>
        <v>2836</v>
      </c>
      <c r="B2836" s="1" t="s">
        <v>3162</v>
      </c>
      <c r="C2836" s="1" t="s">
        <v>1354</v>
      </c>
    </row>
    <row r="2837" spans="1:3" x14ac:dyDescent="0.25">
      <c r="A2837" s="1">
        <f t="shared" si="44"/>
        <v>2837</v>
      </c>
      <c r="B2837" s="1" t="s">
        <v>3161</v>
      </c>
      <c r="C2837" s="1" t="s">
        <v>1529</v>
      </c>
    </row>
    <row r="2838" spans="1:3" x14ac:dyDescent="0.25">
      <c r="A2838" s="1">
        <f t="shared" si="44"/>
        <v>2838</v>
      </c>
      <c r="B2838" s="1" t="s">
        <v>2387</v>
      </c>
      <c r="C2838" s="1" t="s">
        <v>939</v>
      </c>
    </row>
    <row r="2839" spans="1:3" x14ac:dyDescent="0.25">
      <c r="A2839" s="1">
        <f t="shared" si="44"/>
        <v>2839</v>
      </c>
      <c r="B2839" s="1" t="s">
        <v>3163</v>
      </c>
      <c r="C2839" s="1" t="s">
        <v>942</v>
      </c>
    </row>
    <row r="2840" spans="1:3" x14ac:dyDescent="0.25">
      <c r="A2840" s="1">
        <f t="shared" si="44"/>
        <v>2840</v>
      </c>
      <c r="B2840" s="1" t="s">
        <v>3163</v>
      </c>
      <c r="C2840" s="1" t="s">
        <v>1198</v>
      </c>
    </row>
    <row r="2841" spans="1:3" x14ac:dyDescent="0.25">
      <c r="A2841" s="1">
        <f t="shared" si="44"/>
        <v>2841</v>
      </c>
      <c r="B2841" s="1" t="s">
        <v>3164</v>
      </c>
      <c r="C2841" s="1" t="s">
        <v>1248</v>
      </c>
    </row>
    <row r="2842" spans="1:3" x14ac:dyDescent="0.25">
      <c r="A2842" s="1">
        <f t="shared" si="44"/>
        <v>2842</v>
      </c>
      <c r="B2842" s="1" t="s">
        <v>2387</v>
      </c>
      <c r="C2842" s="1" t="s">
        <v>928</v>
      </c>
    </row>
    <row r="2843" spans="1:3" x14ac:dyDescent="0.25">
      <c r="A2843" s="1">
        <f t="shared" si="44"/>
        <v>2843</v>
      </c>
      <c r="B2843" s="1" t="s">
        <v>1221</v>
      </c>
      <c r="C2843" s="1" t="s">
        <v>3165</v>
      </c>
    </row>
    <row r="2844" spans="1:3" x14ac:dyDescent="0.25">
      <c r="A2844" s="1">
        <f t="shared" si="44"/>
        <v>2844</v>
      </c>
      <c r="B2844" s="1" t="s">
        <v>3166</v>
      </c>
      <c r="C2844" s="1" t="s">
        <v>938</v>
      </c>
    </row>
    <row r="2845" spans="1:3" x14ac:dyDescent="0.25">
      <c r="A2845" s="1">
        <f t="shared" si="44"/>
        <v>2845</v>
      </c>
      <c r="B2845" s="1" t="s">
        <v>3167</v>
      </c>
      <c r="C2845" s="1" t="s">
        <v>923</v>
      </c>
    </row>
    <row r="2846" spans="1:3" x14ac:dyDescent="0.25">
      <c r="A2846" s="1">
        <f t="shared" si="44"/>
        <v>2846</v>
      </c>
      <c r="B2846" s="1" t="s">
        <v>3166</v>
      </c>
      <c r="C2846" s="1" t="s">
        <v>1555</v>
      </c>
    </row>
    <row r="2847" spans="1:3" x14ac:dyDescent="0.25">
      <c r="A2847" s="1">
        <f t="shared" si="44"/>
        <v>2847</v>
      </c>
      <c r="B2847" s="1" t="s">
        <v>3166</v>
      </c>
      <c r="C2847" s="1" t="s">
        <v>1328</v>
      </c>
    </row>
    <row r="2848" spans="1:3" x14ac:dyDescent="0.25">
      <c r="A2848" s="1">
        <f t="shared" si="44"/>
        <v>2848</v>
      </c>
      <c r="B2848" s="1" t="s">
        <v>3166</v>
      </c>
      <c r="C2848" s="1" t="s">
        <v>1254</v>
      </c>
    </row>
    <row r="2849" spans="1:3" x14ac:dyDescent="0.25">
      <c r="A2849" s="1">
        <f t="shared" si="44"/>
        <v>2849</v>
      </c>
      <c r="B2849" s="1" t="s">
        <v>3166</v>
      </c>
      <c r="C2849" s="1" t="s">
        <v>2682</v>
      </c>
    </row>
    <row r="2850" spans="1:3" x14ac:dyDescent="0.25">
      <c r="A2850" s="1">
        <f t="shared" si="44"/>
        <v>2850</v>
      </c>
      <c r="B2850" s="1" t="s">
        <v>3169</v>
      </c>
      <c r="C2850" s="1" t="s">
        <v>3168</v>
      </c>
    </row>
    <row r="2851" spans="1:3" x14ac:dyDescent="0.25">
      <c r="A2851" s="1">
        <f t="shared" si="44"/>
        <v>2851</v>
      </c>
      <c r="B2851" s="1" t="s">
        <v>3170</v>
      </c>
      <c r="C2851" s="1" t="s">
        <v>1322</v>
      </c>
    </row>
    <row r="2852" spans="1:3" x14ac:dyDescent="0.25">
      <c r="A2852" s="1">
        <f t="shared" si="44"/>
        <v>2852</v>
      </c>
      <c r="B2852" s="1" t="s">
        <v>3170</v>
      </c>
      <c r="C2852" s="1" t="s">
        <v>1055</v>
      </c>
    </row>
    <row r="2853" spans="1:3" x14ac:dyDescent="0.25">
      <c r="A2853" s="1">
        <f t="shared" si="44"/>
        <v>2853</v>
      </c>
      <c r="B2853" s="1" t="s">
        <v>3171</v>
      </c>
      <c r="C2853" s="1" t="s">
        <v>1848</v>
      </c>
    </row>
    <row r="2854" spans="1:3" x14ac:dyDescent="0.25">
      <c r="A2854" s="1">
        <f t="shared" si="44"/>
        <v>2854</v>
      </c>
      <c r="B2854" s="1" t="s">
        <v>3171</v>
      </c>
      <c r="C2854" s="1" t="s">
        <v>3172</v>
      </c>
    </row>
    <row r="2855" spans="1:3" x14ac:dyDescent="0.25">
      <c r="A2855" s="1">
        <f t="shared" si="44"/>
        <v>2855</v>
      </c>
      <c r="B2855" s="1" t="s">
        <v>3171</v>
      </c>
      <c r="C2855" s="1" t="s">
        <v>1947</v>
      </c>
    </row>
    <row r="2856" spans="1:3" x14ac:dyDescent="0.25">
      <c r="A2856" s="1">
        <f t="shared" si="44"/>
        <v>2856</v>
      </c>
      <c r="B2856" s="1" t="s">
        <v>3173</v>
      </c>
      <c r="C2856" s="1" t="s">
        <v>923</v>
      </c>
    </row>
    <row r="2857" spans="1:3" x14ac:dyDescent="0.25">
      <c r="A2857" s="1">
        <f t="shared" si="44"/>
        <v>2857</v>
      </c>
      <c r="B2857" s="1" t="s">
        <v>3173</v>
      </c>
      <c r="C2857" s="1" t="s">
        <v>967</v>
      </c>
    </row>
    <row r="2858" spans="1:3" x14ac:dyDescent="0.25">
      <c r="A2858" s="1">
        <f t="shared" si="44"/>
        <v>2858</v>
      </c>
      <c r="B2858" s="1" t="s">
        <v>3175</v>
      </c>
      <c r="C2858" s="1" t="s">
        <v>3174</v>
      </c>
    </row>
    <row r="2859" spans="1:3" x14ac:dyDescent="0.25">
      <c r="A2859" s="1">
        <f t="shared" si="44"/>
        <v>2859</v>
      </c>
      <c r="B2859" s="1" t="s">
        <v>3176</v>
      </c>
      <c r="C2859" s="1" t="s">
        <v>2334</v>
      </c>
    </row>
    <row r="2860" spans="1:3" x14ac:dyDescent="0.25">
      <c r="A2860" s="1">
        <f t="shared" si="44"/>
        <v>2860</v>
      </c>
      <c r="B2860" s="1" t="s">
        <v>3177</v>
      </c>
      <c r="C2860" s="1" t="s">
        <v>1235</v>
      </c>
    </row>
    <row r="2861" spans="1:3" x14ac:dyDescent="0.25">
      <c r="A2861" s="1">
        <f t="shared" si="44"/>
        <v>2861</v>
      </c>
      <c r="B2861" s="1" t="s">
        <v>3178</v>
      </c>
      <c r="C2861" s="1" t="s">
        <v>1223</v>
      </c>
    </row>
    <row r="2862" spans="1:3" x14ac:dyDescent="0.25">
      <c r="A2862" s="1">
        <f t="shared" si="44"/>
        <v>2862</v>
      </c>
      <c r="B2862" s="1" t="s">
        <v>3179</v>
      </c>
      <c r="C2862" s="1" t="s">
        <v>952</v>
      </c>
    </row>
    <row r="2863" spans="1:3" x14ac:dyDescent="0.25">
      <c r="A2863" s="1">
        <f t="shared" si="44"/>
        <v>2863</v>
      </c>
      <c r="B2863" s="1" t="s">
        <v>3180</v>
      </c>
      <c r="C2863" s="1" t="s">
        <v>1093</v>
      </c>
    </row>
    <row r="2864" spans="1:3" x14ac:dyDescent="0.25">
      <c r="A2864" s="1">
        <f t="shared" si="44"/>
        <v>2864</v>
      </c>
      <c r="B2864" s="1" t="s">
        <v>3179</v>
      </c>
      <c r="C2864" s="1" t="s">
        <v>1102</v>
      </c>
    </row>
    <row r="2865" spans="1:3" x14ac:dyDescent="0.25">
      <c r="A2865" s="1">
        <f t="shared" si="44"/>
        <v>2865</v>
      </c>
      <c r="B2865" s="1" t="s">
        <v>3179</v>
      </c>
      <c r="C2865" s="1" t="s">
        <v>1087</v>
      </c>
    </row>
    <row r="2866" spans="1:3" x14ac:dyDescent="0.25">
      <c r="A2866" s="1">
        <f t="shared" si="44"/>
        <v>2866</v>
      </c>
      <c r="B2866" s="1" t="s">
        <v>3181</v>
      </c>
      <c r="C2866" s="1" t="s">
        <v>1322</v>
      </c>
    </row>
    <row r="2867" spans="1:3" x14ac:dyDescent="0.25">
      <c r="A2867" s="1">
        <f t="shared" si="44"/>
        <v>2867</v>
      </c>
      <c r="B2867" s="1" t="s">
        <v>3181</v>
      </c>
      <c r="C2867" s="1" t="s">
        <v>1016</v>
      </c>
    </row>
    <row r="2868" spans="1:3" x14ac:dyDescent="0.25">
      <c r="A2868" s="1">
        <f t="shared" si="44"/>
        <v>2868</v>
      </c>
      <c r="B2868" s="1" t="s">
        <v>3181</v>
      </c>
      <c r="C2868" s="1" t="s">
        <v>3182</v>
      </c>
    </row>
    <row r="2869" spans="1:3" x14ac:dyDescent="0.25">
      <c r="A2869" s="1">
        <f t="shared" si="44"/>
        <v>2869</v>
      </c>
      <c r="B2869" s="1" t="s">
        <v>3181</v>
      </c>
      <c r="C2869" s="1" t="s">
        <v>1079</v>
      </c>
    </row>
    <row r="2870" spans="1:3" x14ac:dyDescent="0.25">
      <c r="A2870" s="1">
        <f t="shared" si="44"/>
        <v>2870</v>
      </c>
      <c r="B2870" s="1" t="s">
        <v>3181</v>
      </c>
      <c r="C2870" s="1" t="s">
        <v>1079</v>
      </c>
    </row>
    <row r="2871" spans="1:3" x14ac:dyDescent="0.25">
      <c r="A2871" s="1">
        <f t="shared" si="44"/>
        <v>2871</v>
      </c>
      <c r="B2871" s="1" t="s">
        <v>3181</v>
      </c>
      <c r="C2871" s="1" t="s">
        <v>3183</v>
      </c>
    </row>
    <row r="2872" spans="1:3" x14ac:dyDescent="0.25">
      <c r="A2872" s="1">
        <f t="shared" si="44"/>
        <v>2872</v>
      </c>
      <c r="B2872" s="1" t="s">
        <v>3181</v>
      </c>
      <c r="C2872" s="1" t="s">
        <v>918</v>
      </c>
    </row>
    <row r="2873" spans="1:3" x14ac:dyDescent="0.25">
      <c r="A2873" s="1">
        <f t="shared" si="44"/>
        <v>2873</v>
      </c>
      <c r="B2873" s="1" t="s">
        <v>3181</v>
      </c>
      <c r="C2873" s="1" t="s">
        <v>918</v>
      </c>
    </row>
    <row r="2874" spans="1:3" x14ac:dyDescent="0.25">
      <c r="A2874" s="1">
        <f t="shared" si="44"/>
        <v>2874</v>
      </c>
      <c r="B2874" s="1" t="s">
        <v>3181</v>
      </c>
      <c r="C2874" s="1" t="s">
        <v>3184</v>
      </c>
    </row>
    <row r="2875" spans="1:3" x14ac:dyDescent="0.25">
      <c r="A2875" s="1">
        <f t="shared" si="44"/>
        <v>2875</v>
      </c>
      <c r="B2875" s="1" t="s">
        <v>3181</v>
      </c>
      <c r="C2875" s="1" t="s">
        <v>3185</v>
      </c>
    </row>
    <row r="2876" spans="1:3" x14ac:dyDescent="0.25">
      <c r="A2876" s="1">
        <f t="shared" si="44"/>
        <v>2876</v>
      </c>
      <c r="B2876" s="1" t="s">
        <v>3181</v>
      </c>
      <c r="C2876" s="1" t="s">
        <v>1894</v>
      </c>
    </row>
    <row r="2877" spans="1:3" x14ac:dyDescent="0.25">
      <c r="A2877" s="1">
        <f t="shared" si="44"/>
        <v>2877</v>
      </c>
      <c r="B2877" s="1" t="s">
        <v>3181</v>
      </c>
      <c r="C2877" s="1" t="s">
        <v>1026</v>
      </c>
    </row>
    <row r="2878" spans="1:3" x14ac:dyDescent="0.25">
      <c r="A2878" s="1">
        <f t="shared" si="44"/>
        <v>2878</v>
      </c>
      <c r="B2878" s="1" t="s">
        <v>3181</v>
      </c>
      <c r="C2878" s="1" t="s">
        <v>946</v>
      </c>
    </row>
    <row r="2879" spans="1:3" x14ac:dyDescent="0.25">
      <c r="A2879" s="1">
        <f t="shared" si="44"/>
        <v>2879</v>
      </c>
      <c r="B2879" s="1" t="s">
        <v>3181</v>
      </c>
      <c r="C2879" s="1" t="s">
        <v>1033</v>
      </c>
    </row>
    <row r="2880" spans="1:3" x14ac:dyDescent="0.25">
      <c r="A2880" s="1">
        <f t="shared" si="44"/>
        <v>2880</v>
      </c>
      <c r="B2880" s="1" t="s">
        <v>3186</v>
      </c>
      <c r="C2880" s="1" t="s">
        <v>949</v>
      </c>
    </row>
    <row r="2881" spans="1:3" x14ac:dyDescent="0.25">
      <c r="A2881" s="1">
        <f t="shared" si="44"/>
        <v>2881</v>
      </c>
      <c r="B2881" s="1" t="s">
        <v>3187</v>
      </c>
      <c r="C2881" s="1" t="s">
        <v>1027</v>
      </c>
    </row>
    <row r="2882" spans="1:3" x14ac:dyDescent="0.25">
      <c r="A2882" s="1">
        <f t="shared" si="44"/>
        <v>2882</v>
      </c>
      <c r="B2882" s="1" t="s">
        <v>3188</v>
      </c>
      <c r="C2882" s="1" t="s">
        <v>1420</v>
      </c>
    </row>
    <row r="2883" spans="1:3" x14ac:dyDescent="0.25">
      <c r="A2883" s="1">
        <f t="shared" ref="A2883:A2946" si="45">A2882+1</f>
        <v>2883</v>
      </c>
      <c r="B2883" s="1" t="s">
        <v>3189</v>
      </c>
      <c r="C2883" s="1" t="s">
        <v>1221</v>
      </c>
    </row>
    <row r="2884" spans="1:3" x14ac:dyDescent="0.25">
      <c r="A2884" s="1">
        <f t="shared" si="45"/>
        <v>2884</v>
      </c>
      <c r="B2884" s="1" t="s">
        <v>3188</v>
      </c>
      <c r="C2884" s="1" t="s">
        <v>3190</v>
      </c>
    </row>
    <row r="2885" spans="1:3" x14ac:dyDescent="0.25">
      <c r="A2885" s="1">
        <f t="shared" si="45"/>
        <v>2885</v>
      </c>
      <c r="B2885" s="1" t="s">
        <v>3189</v>
      </c>
      <c r="C2885" s="1" t="s">
        <v>3191</v>
      </c>
    </row>
    <row r="2886" spans="1:3" x14ac:dyDescent="0.25">
      <c r="A2886" s="1">
        <f t="shared" si="45"/>
        <v>2886</v>
      </c>
      <c r="B2886" s="1" t="s">
        <v>3193</v>
      </c>
      <c r="C2886" s="1" t="s">
        <v>3192</v>
      </c>
    </row>
    <row r="2887" spans="1:3" x14ac:dyDescent="0.25">
      <c r="A2887" s="1">
        <f t="shared" si="45"/>
        <v>2887</v>
      </c>
      <c r="B2887" s="1" t="s">
        <v>3189</v>
      </c>
      <c r="C2887" s="1" t="s">
        <v>1230</v>
      </c>
    </row>
    <row r="2888" spans="1:3" x14ac:dyDescent="0.25">
      <c r="A2888" s="1">
        <f t="shared" si="45"/>
        <v>2888</v>
      </c>
      <c r="B2888" s="1" t="s">
        <v>3194</v>
      </c>
      <c r="C2888" s="1" t="s">
        <v>934</v>
      </c>
    </row>
    <row r="2889" spans="1:3" x14ac:dyDescent="0.25">
      <c r="A2889" s="1">
        <f t="shared" si="45"/>
        <v>2889</v>
      </c>
      <c r="B2889" s="1" t="s">
        <v>3194</v>
      </c>
      <c r="C2889" s="1" t="s">
        <v>1152</v>
      </c>
    </row>
    <row r="2890" spans="1:3" x14ac:dyDescent="0.25">
      <c r="A2890" s="1">
        <f t="shared" si="45"/>
        <v>2890</v>
      </c>
      <c r="B2890" s="1" t="s">
        <v>3196</v>
      </c>
      <c r="C2890" s="1" t="s">
        <v>3195</v>
      </c>
    </row>
    <row r="2891" spans="1:3" x14ac:dyDescent="0.25">
      <c r="A2891" s="1">
        <f t="shared" si="45"/>
        <v>2891</v>
      </c>
      <c r="B2891" s="1" t="s">
        <v>3197</v>
      </c>
      <c r="C2891" s="1" t="s">
        <v>1177</v>
      </c>
    </row>
    <row r="2892" spans="1:3" x14ac:dyDescent="0.25">
      <c r="A2892" s="1">
        <f t="shared" si="45"/>
        <v>2892</v>
      </c>
      <c r="B2892" s="1" t="s">
        <v>3198</v>
      </c>
      <c r="C2892" s="1" t="s">
        <v>1495</v>
      </c>
    </row>
    <row r="2893" spans="1:3" x14ac:dyDescent="0.25">
      <c r="A2893" s="1">
        <f t="shared" si="45"/>
        <v>2893</v>
      </c>
      <c r="B2893" s="1" t="s">
        <v>3196</v>
      </c>
      <c r="C2893" s="1" t="s">
        <v>1022</v>
      </c>
    </row>
    <row r="2894" spans="1:3" x14ac:dyDescent="0.25">
      <c r="A2894" s="1">
        <f t="shared" si="45"/>
        <v>2894</v>
      </c>
      <c r="B2894" s="1" t="s">
        <v>3197</v>
      </c>
      <c r="C2894" s="1" t="s">
        <v>997</v>
      </c>
    </row>
    <row r="2895" spans="1:3" x14ac:dyDescent="0.25">
      <c r="A2895" s="1">
        <f t="shared" si="45"/>
        <v>2895</v>
      </c>
      <c r="B2895" s="1" t="s">
        <v>3199</v>
      </c>
      <c r="C2895" s="1" t="s">
        <v>952</v>
      </c>
    </row>
    <row r="2896" spans="1:3" x14ac:dyDescent="0.25">
      <c r="A2896" s="1">
        <f t="shared" si="45"/>
        <v>2896</v>
      </c>
      <c r="B2896" s="1" t="s">
        <v>3200</v>
      </c>
      <c r="C2896" s="1" t="s">
        <v>952</v>
      </c>
    </row>
    <row r="2897" spans="1:3" x14ac:dyDescent="0.25">
      <c r="A2897" s="1">
        <f t="shared" si="45"/>
        <v>2897</v>
      </c>
      <c r="B2897" s="1" t="s">
        <v>3201</v>
      </c>
      <c r="C2897" s="1" t="s">
        <v>3003</v>
      </c>
    </row>
    <row r="2898" spans="1:3" x14ac:dyDescent="0.25">
      <c r="A2898" s="1">
        <f t="shared" si="45"/>
        <v>2898</v>
      </c>
      <c r="B2898" s="1" t="s">
        <v>3202</v>
      </c>
      <c r="C2898" s="1" t="s">
        <v>923</v>
      </c>
    </row>
    <row r="2899" spans="1:3" x14ac:dyDescent="0.25">
      <c r="A2899" s="1">
        <f t="shared" si="45"/>
        <v>2899</v>
      </c>
      <c r="B2899" s="1" t="s">
        <v>3201</v>
      </c>
      <c r="C2899" s="1" t="s">
        <v>3203</v>
      </c>
    </row>
    <row r="2900" spans="1:3" x14ac:dyDescent="0.25">
      <c r="A2900" s="1">
        <f t="shared" si="45"/>
        <v>2900</v>
      </c>
      <c r="B2900" s="1" t="s">
        <v>3194</v>
      </c>
      <c r="C2900" s="1" t="s">
        <v>1894</v>
      </c>
    </row>
    <row r="2901" spans="1:3" x14ac:dyDescent="0.25">
      <c r="A2901" s="1">
        <f t="shared" si="45"/>
        <v>2901</v>
      </c>
      <c r="B2901" s="1" t="s">
        <v>2751</v>
      </c>
      <c r="C2901" s="1" t="s">
        <v>1318</v>
      </c>
    </row>
    <row r="2902" spans="1:3" x14ac:dyDescent="0.25">
      <c r="A2902" s="1">
        <f t="shared" si="45"/>
        <v>2902</v>
      </c>
      <c r="B2902" s="1" t="s">
        <v>2751</v>
      </c>
      <c r="C2902" s="1"/>
    </row>
    <row r="2903" spans="1:3" x14ac:dyDescent="0.25">
      <c r="A2903" s="1">
        <f t="shared" si="45"/>
        <v>2903</v>
      </c>
      <c r="B2903" s="1" t="s">
        <v>2751</v>
      </c>
      <c r="C2903" s="1" t="s">
        <v>958</v>
      </c>
    </row>
    <row r="2904" spans="1:3" x14ac:dyDescent="0.25">
      <c r="A2904" s="1">
        <f t="shared" si="45"/>
        <v>2904</v>
      </c>
      <c r="B2904" s="1" t="s">
        <v>2751</v>
      </c>
      <c r="C2904" s="1" t="s">
        <v>1997</v>
      </c>
    </row>
    <row r="2905" spans="1:3" x14ac:dyDescent="0.25">
      <c r="A2905" s="1">
        <f t="shared" si="45"/>
        <v>2905</v>
      </c>
      <c r="B2905" s="1" t="s">
        <v>2751</v>
      </c>
      <c r="C2905" s="1" t="s">
        <v>1184</v>
      </c>
    </row>
    <row r="2906" spans="1:3" x14ac:dyDescent="0.25">
      <c r="A2906" s="1">
        <f t="shared" si="45"/>
        <v>2906</v>
      </c>
      <c r="B2906" s="1" t="s">
        <v>2751</v>
      </c>
      <c r="C2906" s="1" t="s">
        <v>2924</v>
      </c>
    </row>
    <row r="2907" spans="1:3" x14ac:dyDescent="0.25">
      <c r="A2907" s="1">
        <f t="shared" si="45"/>
        <v>2907</v>
      </c>
      <c r="B2907" s="1" t="s">
        <v>2751</v>
      </c>
      <c r="C2907" s="1" t="s">
        <v>1019</v>
      </c>
    </row>
    <row r="2908" spans="1:3" x14ac:dyDescent="0.25">
      <c r="A2908" s="1">
        <f t="shared" si="45"/>
        <v>2908</v>
      </c>
      <c r="B2908" s="1" t="s">
        <v>2751</v>
      </c>
      <c r="C2908" s="1" t="s">
        <v>3204</v>
      </c>
    </row>
    <row r="2909" spans="1:3" x14ac:dyDescent="0.25">
      <c r="A2909" s="1">
        <f t="shared" si="45"/>
        <v>2909</v>
      </c>
      <c r="B2909" s="1" t="s">
        <v>2751</v>
      </c>
      <c r="C2909" s="1" t="s">
        <v>1889</v>
      </c>
    </row>
    <row r="2910" spans="1:3" x14ac:dyDescent="0.25">
      <c r="A2910" s="1">
        <f t="shared" si="45"/>
        <v>2910</v>
      </c>
      <c r="B2910" s="1" t="s">
        <v>2751</v>
      </c>
      <c r="C2910" s="1" t="s">
        <v>930</v>
      </c>
    </row>
    <row r="2911" spans="1:3" x14ac:dyDescent="0.25">
      <c r="A2911" s="1">
        <f t="shared" si="45"/>
        <v>2911</v>
      </c>
      <c r="B2911" s="1" t="s">
        <v>2751</v>
      </c>
      <c r="C2911" s="1" t="s">
        <v>939</v>
      </c>
    </row>
    <row r="2912" spans="1:3" x14ac:dyDescent="0.25">
      <c r="A2912" s="1">
        <f t="shared" si="45"/>
        <v>2912</v>
      </c>
      <c r="B2912" s="1" t="s">
        <v>2751</v>
      </c>
      <c r="C2912" s="1" t="s">
        <v>3205</v>
      </c>
    </row>
    <row r="2913" spans="1:3" x14ac:dyDescent="0.25">
      <c r="A2913" s="1">
        <f t="shared" si="45"/>
        <v>2913</v>
      </c>
      <c r="B2913" s="1" t="s">
        <v>2751</v>
      </c>
      <c r="C2913" s="1" t="s">
        <v>3206</v>
      </c>
    </row>
    <row r="2914" spans="1:3" x14ac:dyDescent="0.25">
      <c r="A2914" s="1">
        <f t="shared" si="45"/>
        <v>2914</v>
      </c>
      <c r="B2914" s="1" t="s">
        <v>2751</v>
      </c>
      <c r="C2914" s="1" t="s">
        <v>1087</v>
      </c>
    </row>
    <row r="2915" spans="1:3" x14ac:dyDescent="0.25">
      <c r="A2915" s="1">
        <f t="shared" si="45"/>
        <v>2915</v>
      </c>
      <c r="B2915" s="1" t="s">
        <v>2751</v>
      </c>
      <c r="C2915" s="1" t="s">
        <v>928</v>
      </c>
    </row>
    <row r="2916" spans="1:3" x14ac:dyDescent="0.25">
      <c r="A2916" s="1">
        <f t="shared" si="45"/>
        <v>2916</v>
      </c>
      <c r="B2916" s="1" t="s">
        <v>2751</v>
      </c>
      <c r="C2916" s="1" t="s">
        <v>1147</v>
      </c>
    </row>
    <row r="2917" spans="1:3" x14ac:dyDescent="0.25">
      <c r="A2917" s="1">
        <f t="shared" si="45"/>
        <v>2917</v>
      </c>
      <c r="B2917" s="1" t="s">
        <v>2751</v>
      </c>
      <c r="C2917" s="1" t="s">
        <v>989</v>
      </c>
    </row>
    <row r="2918" spans="1:3" x14ac:dyDescent="0.25">
      <c r="A2918" s="1">
        <f t="shared" si="45"/>
        <v>2918</v>
      </c>
      <c r="B2918" s="1" t="s">
        <v>2751</v>
      </c>
      <c r="C2918" s="1" t="s">
        <v>989</v>
      </c>
    </row>
    <row r="2919" spans="1:3" x14ac:dyDescent="0.25">
      <c r="A2919" s="1">
        <f t="shared" si="45"/>
        <v>2919</v>
      </c>
      <c r="B2919" s="1" t="s">
        <v>3207</v>
      </c>
      <c r="C2919" s="1" t="s">
        <v>1646</v>
      </c>
    </row>
    <row r="2920" spans="1:3" x14ac:dyDescent="0.25">
      <c r="A2920" s="1">
        <f t="shared" si="45"/>
        <v>2920</v>
      </c>
      <c r="B2920" s="1" t="s">
        <v>2187</v>
      </c>
      <c r="C2920" s="1" t="s">
        <v>947</v>
      </c>
    </row>
    <row r="2921" spans="1:3" x14ac:dyDescent="0.25">
      <c r="A2921" s="1">
        <f t="shared" si="45"/>
        <v>2921</v>
      </c>
      <c r="B2921" s="1" t="s">
        <v>2187</v>
      </c>
      <c r="C2921" s="1" t="s">
        <v>3208</v>
      </c>
    </row>
    <row r="2922" spans="1:3" x14ac:dyDescent="0.25">
      <c r="A2922" s="1">
        <f t="shared" si="45"/>
        <v>2922</v>
      </c>
      <c r="B2922" s="1" t="s">
        <v>2187</v>
      </c>
      <c r="C2922" s="1" t="s">
        <v>1026</v>
      </c>
    </row>
    <row r="2923" spans="1:3" x14ac:dyDescent="0.25">
      <c r="A2923" s="1">
        <f t="shared" si="45"/>
        <v>2923</v>
      </c>
      <c r="B2923" s="1" t="s">
        <v>2187</v>
      </c>
      <c r="C2923" s="1" t="s">
        <v>1341</v>
      </c>
    </row>
    <row r="2924" spans="1:3" x14ac:dyDescent="0.25">
      <c r="A2924" s="1">
        <f t="shared" si="45"/>
        <v>2924</v>
      </c>
      <c r="B2924" s="1" t="s">
        <v>3209</v>
      </c>
      <c r="C2924" s="1" t="s">
        <v>949</v>
      </c>
    </row>
    <row r="2925" spans="1:3" x14ac:dyDescent="0.25">
      <c r="A2925" s="1">
        <f t="shared" si="45"/>
        <v>2925</v>
      </c>
      <c r="B2925" s="1" t="s">
        <v>3129</v>
      </c>
      <c r="C2925" s="1" t="s">
        <v>925</v>
      </c>
    </row>
    <row r="2926" spans="1:3" x14ac:dyDescent="0.25">
      <c r="A2926" s="1">
        <f t="shared" si="45"/>
        <v>2926</v>
      </c>
      <c r="B2926" s="1" t="s">
        <v>3129</v>
      </c>
      <c r="C2926" s="1" t="s">
        <v>1441</v>
      </c>
    </row>
    <row r="2927" spans="1:3" x14ac:dyDescent="0.25">
      <c r="A2927" s="1">
        <f t="shared" si="45"/>
        <v>2927</v>
      </c>
      <c r="B2927" s="1" t="s">
        <v>3129</v>
      </c>
      <c r="C2927" s="1" t="s">
        <v>2586</v>
      </c>
    </row>
    <row r="2928" spans="1:3" x14ac:dyDescent="0.25">
      <c r="A2928" s="1">
        <f t="shared" si="45"/>
        <v>2928</v>
      </c>
      <c r="B2928" s="1" t="s">
        <v>3129</v>
      </c>
      <c r="C2928" s="1" t="s">
        <v>1079</v>
      </c>
    </row>
    <row r="2929" spans="1:3" x14ac:dyDescent="0.25">
      <c r="A2929" s="1">
        <f t="shared" si="45"/>
        <v>2929</v>
      </c>
      <c r="B2929" s="1" t="s">
        <v>3129</v>
      </c>
      <c r="C2929" s="1" t="s">
        <v>1079</v>
      </c>
    </row>
    <row r="2930" spans="1:3" x14ac:dyDescent="0.25">
      <c r="A2930" s="1">
        <f t="shared" si="45"/>
        <v>2930</v>
      </c>
      <c r="B2930" s="1" t="s">
        <v>3129</v>
      </c>
      <c r="C2930" s="1" t="s">
        <v>1156</v>
      </c>
    </row>
    <row r="2931" spans="1:3" x14ac:dyDescent="0.25">
      <c r="A2931" s="1">
        <f t="shared" si="45"/>
        <v>2931</v>
      </c>
      <c r="B2931" s="1" t="s">
        <v>3129</v>
      </c>
      <c r="C2931" s="1" t="s">
        <v>1936</v>
      </c>
    </row>
    <row r="2932" spans="1:3" x14ac:dyDescent="0.25">
      <c r="A2932" s="1">
        <f t="shared" si="45"/>
        <v>2932</v>
      </c>
      <c r="B2932" s="1" t="s">
        <v>3129</v>
      </c>
      <c r="C2932" s="1" t="s">
        <v>941</v>
      </c>
    </row>
    <row r="2933" spans="1:3" x14ac:dyDescent="0.25">
      <c r="A2933" s="1">
        <f t="shared" si="45"/>
        <v>2933</v>
      </c>
      <c r="B2933" s="1" t="s">
        <v>3129</v>
      </c>
      <c r="C2933" s="1" t="s">
        <v>974</v>
      </c>
    </row>
    <row r="2934" spans="1:3" x14ac:dyDescent="0.25">
      <c r="A2934" s="1">
        <f t="shared" si="45"/>
        <v>2934</v>
      </c>
      <c r="B2934" s="1" t="s">
        <v>3129</v>
      </c>
      <c r="C2934" s="1" t="s">
        <v>1333</v>
      </c>
    </row>
    <row r="2935" spans="1:3" x14ac:dyDescent="0.25">
      <c r="A2935" s="1">
        <f t="shared" si="45"/>
        <v>2935</v>
      </c>
      <c r="B2935" s="1" t="s">
        <v>3129</v>
      </c>
      <c r="C2935" s="1" t="s">
        <v>2084</v>
      </c>
    </row>
    <row r="2936" spans="1:3" x14ac:dyDescent="0.25">
      <c r="A2936" s="1">
        <f t="shared" si="45"/>
        <v>2936</v>
      </c>
      <c r="B2936" s="1" t="s">
        <v>3129</v>
      </c>
      <c r="C2936" s="1" t="s">
        <v>1045</v>
      </c>
    </row>
    <row r="2937" spans="1:3" x14ac:dyDescent="0.25">
      <c r="A2937" s="1">
        <f t="shared" si="45"/>
        <v>2937</v>
      </c>
      <c r="B2937" s="1" t="s">
        <v>3129</v>
      </c>
      <c r="C2937" s="1" t="s">
        <v>946</v>
      </c>
    </row>
    <row r="2938" spans="1:3" x14ac:dyDescent="0.25">
      <c r="A2938" s="1">
        <f t="shared" si="45"/>
        <v>2938</v>
      </c>
      <c r="B2938" s="1" t="s">
        <v>3129</v>
      </c>
      <c r="C2938" s="1" t="s">
        <v>3210</v>
      </c>
    </row>
    <row r="2939" spans="1:3" x14ac:dyDescent="0.25">
      <c r="A2939" s="1">
        <f t="shared" si="45"/>
        <v>2939</v>
      </c>
      <c r="B2939" s="1" t="s">
        <v>3129</v>
      </c>
      <c r="C2939" s="1" t="s">
        <v>1055</v>
      </c>
    </row>
    <row r="2940" spans="1:3" x14ac:dyDescent="0.25">
      <c r="A2940" s="1">
        <f t="shared" si="45"/>
        <v>2940</v>
      </c>
      <c r="B2940" s="1" t="s">
        <v>3211</v>
      </c>
      <c r="C2940" s="1" t="s">
        <v>1154</v>
      </c>
    </row>
    <row r="2941" spans="1:3" x14ac:dyDescent="0.25">
      <c r="A2941" s="1">
        <f t="shared" si="45"/>
        <v>2941</v>
      </c>
      <c r="B2941" s="1" t="s">
        <v>3211</v>
      </c>
      <c r="C2941" s="1" t="s">
        <v>930</v>
      </c>
    </row>
    <row r="2942" spans="1:3" x14ac:dyDescent="0.25">
      <c r="A2942" s="1">
        <f t="shared" si="45"/>
        <v>2942</v>
      </c>
      <c r="B2942" s="1" t="s">
        <v>3212</v>
      </c>
      <c r="C2942" s="1" t="s">
        <v>2719</v>
      </c>
    </row>
    <row r="2943" spans="1:3" x14ac:dyDescent="0.25">
      <c r="A2943" s="1">
        <f t="shared" si="45"/>
        <v>2943</v>
      </c>
      <c r="B2943" s="1" t="s">
        <v>3213</v>
      </c>
      <c r="C2943" s="1" t="s">
        <v>1027</v>
      </c>
    </row>
    <row r="2944" spans="1:3" x14ac:dyDescent="0.25">
      <c r="A2944" s="1">
        <f t="shared" si="45"/>
        <v>2944</v>
      </c>
      <c r="B2944" s="1" t="s">
        <v>3214</v>
      </c>
      <c r="C2944" s="1" t="s">
        <v>1016</v>
      </c>
    </row>
    <row r="2945" spans="1:3" x14ac:dyDescent="0.25">
      <c r="A2945" s="1">
        <f t="shared" si="45"/>
        <v>2945</v>
      </c>
      <c r="B2945" s="1" t="s">
        <v>3215</v>
      </c>
      <c r="C2945" s="1" t="s">
        <v>1430</v>
      </c>
    </row>
    <row r="2946" spans="1:3" x14ac:dyDescent="0.25">
      <c r="A2946" s="1">
        <f t="shared" si="45"/>
        <v>2946</v>
      </c>
      <c r="B2946" s="1" t="s">
        <v>3216</v>
      </c>
      <c r="C2946" s="1" t="s">
        <v>1152</v>
      </c>
    </row>
    <row r="2947" spans="1:3" x14ac:dyDescent="0.25">
      <c r="A2947" s="1">
        <f t="shared" ref="A2947:A3010" si="46">A2946+1</f>
        <v>2947</v>
      </c>
      <c r="B2947" s="1" t="s">
        <v>3216</v>
      </c>
      <c r="C2947" s="1" t="s">
        <v>1147</v>
      </c>
    </row>
    <row r="2948" spans="1:3" x14ac:dyDescent="0.25">
      <c r="A2948" s="1">
        <f t="shared" si="46"/>
        <v>2948</v>
      </c>
      <c r="B2948" s="1" t="s">
        <v>3217</v>
      </c>
      <c r="C2948" s="1" t="s">
        <v>1710</v>
      </c>
    </row>
    <row r="2949" spans="1:3" x14ac:dyDescent="0.25">
      <c r="A2949" s="1">
        <f t="shared" si="46"/>
        <v>2949</v>
      </c>
      <c r="B2949" s="1" t="s">
        <v>3218</v>
      </c>
      <c r="C2949" s="1" t="s">
        <v>1005</v>
      </c>
    </row>
    <row r="2950" spans="1:3" x14ac:dyDescent="0.25">
      <c r="A2950" s="1">
        <f t="shared" si="46"/>
        <v>2950</v>
      </c>
      <c r="B2950" s="1" t="s">
        <v>3219</v>
      </c>
      <c r="C2950" s="1" t="s">
        <v>946</v>
      </c>
    </row>
    <row r="2951" spans="1:3" x14ac:dyDescent="0.25">
      <c r="A2951" s="1">
        <f t="shared" si="46"/>
        <v>2951</v>
      </c>
      <c r="B2951" s="1" t="s">
        <v>3219</v>
      </c>
      <c r="C2951" s="1" t="s">
        <v>1137</v>
      </c>
    </row>
    <row r="2952" spans="1:3" x14ac:dyDescent="0.25">
      <c r="A2952" s="1">
        <f t="shared" si="46"/>
        <v>2952</v>
      </c>
      <c r="B2952" s="1" t="s">
        <v>3221</v>
      </c>
      <c r="C2952" s="1" t="s">
        <v>3220</v>
      </c>
    </row>
    <row r="2953" spans="1:3" x14ac:dyDescent="0.25">
      <c r="A2953" s="1">
        <f t="shared" si="46"/>
        <v>2953</v>
      </c>
      <c r="B2953" s="1" t="s">
        <v>3222</v>
      </c>
      <c r="C2953" s="1" t="s">
        <v>974</v>
      </c>
    </row>
    <row r="2954" spans="1:3" x14ac:dyDescent="0.25">
      <c r="A2954" s="1">
        <f t="shared" si="46"/>
        <v>2954</v>
      </c>
      <c r="B2954" s="1" t="s">
        <v>3223</v>
      </c>
      <c r="C2954" s="1" t="s">
        <v>934</v>
      </c>
    </row>
    <row r="2955" spans="1:3" x14ac:dyDescent="0.25">
      <c r="A2955" s="1">
        <f t="shared" si="46"/>
        <v>2955</v>
      </c>
      <c r="B2955" s="1" t="s">
        <v>3223</v>
      </c>
      <c r="C2955" s="1" t="s">
        <v>967</v>
      </c>
    </row>
    <row r="2956" spans="1:3" x14ac:dyDescent="0.25">
      <c r="A2956" s="1">
        <f t="shared" si="46"/>
        <v>2956</v>
      </c>
      <c r="B2956" s="1" t="s">
        <v>2256</v>
      </c>
      <c r="C2956" s="1" t="s">
        <v>1512</v>
      </c>
    </row>
    <row r="2957" spans="1:3" x14ac:dyDescent="0.25">
      <c r="A2957" s="1">
        <f t="shared" si="46"/>
        <v>2957</v>
      </c>
      <c r="B2957" s="1" t="s">
        <v>2256</v>
      </c>
      <c r="C2957" s="1" t="s">
        <v>1016</v>
      </c>
    </row>
    <row r="2958" spans="1:3" x14ac:dyDescent="0.25">
      <c r="A2958" s="1">
        <f t="shared" si="46"/>
        <v>2958</v>
      </c>
      <c r="B2958" s="1" t="s">
        <v>2256</v>
      </c>
      <c r="C2958" s="1" t="s">
        <v>938</v>
      </c>
    </row>
    <row r="2959" spans="1:3" x14ac:dyDescent="0.25">
      <c r="A2959" s="1">
        <f t="shared" si="46"/>
        <v>2959</v>
      </c>
      <c r="B2959" s="1" t="s">
        <v>2256</v>
      </c>
      <c r="C2959" s="1" t="s">
        <v>1537</v>
      </c>
    </row>
    <row r="2960" spans="1:3" x14ac:dyDescent="0.25">
      <c r="A2960" s="1">
        <f t="shared" si="46"/>
        <v>2960</v>
      </c>
      <c r="B2960" s="1" t="s">
        <v>2256</v>
      </c>
      <c r="C2960" s="1" t="s">
        <v>1509</v>
      </c>
    </row>
    <row r="2961" spans="1:3" x14ac:dyDescent="0.25">
      <c r="A2961" s="1">
        <f t="shared" si="46"/>
        <v>2961</v>
      </c>
      <c r="B2961" s="1" t="s">
        <v>2256</v>
      </c>
      <c r="C2961" s="1" t="s">
        <v>1158</v>
      </c>
    </row>
    <row r="2962" spans="1:3" x14ac:dyDescent="0.25">
      <c r="A2962" s="1">
        <f t="shared" si="46"/>
        <v>2962</v>
      </c>
      <c r="B2962" s="1" t="s">
        <v>2256</v>
      </c>
      <c r="C2962" s="1" t="s">
        <v>974</v>
      </c>
    </row>
    <row r="2963" spans="1:3" x14ac:dyDescent="0.25">
      <c r="A2963" s="1">
        <f t="shared" si="46"/>
        <v>2963</v>
      </c>
      <c r="B2963" s="1" t="s">
        <v>2256</v>
      </c>
      <c r="C2963" s="1" t="s">
        <v>1727</v>
      </c>
    </row>
    <row r="2964" spans="1:3" x14ac:dyDescent="0.25">
      <c r="A2964" s="1">
        <f t="shared" si="46"/>
        <v>2964</v>
      </c>
      <c r="B2964" s="1" t="s">
        <v>3224</v>
      </c>
      <c r="C2964" s="1" t="s">
        <v>1058</v>
      </c>
    </row>
    <row r="2965" spans="1:3" x14ac:dyDescent="0.25">
      <c r="A2965" s="1">
        <f t="shared" si="46"/>
        <v>2965</v>
      </c>
      <c r="B2965" s="1" t="s">
        <v>3225</v>
      </c>
      <c r="C2965" s="1" t="s">
        <v>2387</v>
      </c>
    </row>
    <row r="2966" spans="1:3" x14ac:dyDescent="0.25">
      <c r="A2966" s="1">
        <f t="shared" si="46"/>
        <v>2966</v>
      </c>
      <c r="B2966" s="1" t="s">
        <v>3224</v>
      </c>
      <c r="C2966" s="1" t="s">
        <v>1389</v>
      </c>
    </row>
    <row r="2967" spans="1:3" x14ac:dyDescent="0.25">
      <c r="A2967" s="1">
        <f t="shared" si="46"/>
        <v>2967</v>
      </c>
      <c r="B2967" s="1" t="s">
        <v>3226</v>
      </c>
      <c r="C2967" s="1" t="s">
        <v>935</v>
      </c>
    </row>
    <row r="2968" spans="1:3" x14ac:dyDescent="0.25">
      <c r="A2968" s="1">
        <f t="shared" si="46"/>
        <v>2968</v>
      </c>
      <c r="B2968" s="1" t="s">
        <v>3224</v>
      </c>
      <c r="C2968" s="1" t="s">
        <v>1363</v>
      </c>
    </row>
    <row r="2969" spans="1:3" x14ac:dyDescent="0.25">
      <c r="A2969" s="1">
        <f t="shared" si="46"/>
        <v>2969</v>
      </c>
      <c r="B2969" s="1" t="s">
        <v>3224</v>
      </c>
      <c r="C2969" s="1" t="s">
        <v>1201</v>
      </c>
    </row>
    <row r="2970" spans="1:3" x14ac:dyDescent="0.25">
      <c r="A2970" s="1">
        <f t="shared" si="46"/>
        <v>2970</v>
      </c>
      <c r="B2970" s="1" t="s">
        <v>3227</v>
      </c>
      <c r="C2970" s="1" t="s">
        <v>1333</v>
      </c>
    </row>
    <row r="2971" spans="1:3" x14ac:dyDescent="0.25">
      <c r="A2971" s="1">
        <f t="shared" si="46"/>
        <v>2971</v>
      </c>
      <c r="B2971" s="1" t="s">
        <v>3228</v>
      </c>
      <c r="C2971" s="1" t="s">
        <v>1293</v>
      </c>
    </row>
    <row r="2972" spans="1:3" x14ac:dyDescent="0.25">
      <c r="A2972" s="1">
        <f t="shared" si="46"/>
        <v>2972</v>
      </c>
      <c r="B2972" s="1" t="s">
        <v>3229</v>
      </c>
      <c r="C2972" s="1" t="s">
        <v>1221</v>
      </c>
    </row>
    <row r="2973" spans="1:3" x14ac:dyDescent="0.25">
      <c r="A2973" s="1">
        <f t="shared" si="46"/>
        <v>2973</v>
      </c>
      <c r="B2973" s="1" t="s">
        <v>3230</v>
      </c>
      <c r="C2973" s="1" t="s">
        <v>1321</v>
      </c>
    </row>
    <row r="2974" spans="1:3" x14ac:dyDescent="0.25">
      <c r="A2974" s="1">
        <f t="shared" si="46"/>
        <v>2974</v>
      </c>
      <c r="B2974" s="1" t="s">
        <v>3231</v>
      </c>
      <c r="C2974" s="1" t="s">
        <v>930</v>
      </c>
    </row>
    <row r="2975" spans="1:3" x14ac:dyDescent="0.25">
      <c r="A2975" s="1">
        <f t="shared" si="46"/>
        <v>2975</v>
      </c>
      <c r="B2975" s="1" t="s">
        <v>3232</v>
      </c>
      <c r="C2975" s="1" t="s">
        <v>960</v>
      </c>
    </row>
    <row r="2976" spans="1:3" x14ac:dyDescent="0.25">
      <c r="A2976" s="1">
        <f t="shared" si="46"/>
        <v>2976</v>
      </c>
      <c r="B2976" s="1" t="s">
        <v>3233</v>
      </c>
      <c r="C2976" s="1" t="s">
        <v>972</v>
      </c>
    </row>
    <row r="2977" spans="1:3" x14ac:dyDescent="0.25">
      <c r="A2977" s="1">
        <f t="shared" si="46"/>
        <v>2977</v>
      </c>
      <c r="B2977" s="1" t="s">
        <v>3234</v>
      </c>
      <c r="C2977" s="1" t="s">
        <v>1102</v>
      </c>
    </row>
    <row r="2978" spans="1:3" x14ac:dyDescent="0.25">
      <c r="A2978" s="1">
        <f t="shared" si="46"/>
        <v>2978</v>
      </c>
      <c r="B2978" s="1" t="s">
        <v>3235</v>
      </c>
      <c r="C2978" s="1" t="s">
        <v>930</v>
      </c>
    </row>
    <row r="2979" spans="1:3" x14ac:dyDescent="0.25">
      <c r="A2979" s="1">
        <f t="shared" si="46"/>
        <v>2979</v>
      </c>
      <c r="B2979" s="1" t="s">
        <v>3236</v>
      </c>
      <c r="C2979" s="1" t="s">
        <v>1102</v>
      </c>
    </row>
    <row r="2980" spans="1:3" x14ac:dyDescent="0.25">
      <c r="A2980" s="1">
        <f t="shared" si="46"/>
        <v>2980</v>
      </c>
      <c r="B2980" s="1" t="s">
        <v>3237</v>
      </c>
      <c r="C2980" s="1" t="s">
        <v>928</v>
      </c>
    </row>
    <row r="2981" spans="1:3" x14ac:dyDescent="0.25">
      <c r="A2981" s="1">
        <f t="shared" si="46"/>
        <v>2981</v>
      </c>
      <c r="B2981" s="1" t="s">
        <v>3237</v>
      </c>
      <c r="C2981" s="1" t="s">
        <v>974</v>
      </c>
    </row>
    <row r="2982" spans="1:3" x14ac:dyDescent="0.25">
      <c r="A2982" s="1">
        <f t="shared" si="46"/>
        <v>2982</v>
      </c>
      <c r="B2982" s="1" t="s">
        <v>3237</v>
      </c>
      <c r="C2982" s="1" t="s">
        <v>1160</v>
      </c>
    </row>
    <row r="2983" spans="1:3" x14ac:dyDescent="0.25">
      <c r="A2983" s="1">
        <f t="shared" si="46"/>
        <v>2983</v>
      </c>
      <c r="B2983" s="1" t="s">
        <v>3237</v>
      </c>
      <c r="C2983" s="1" t="s">
        <v>1147</v>
      </c>
    </row>
    <row r="2984" spans="1:3" x14ac:dyDescent="0.25">
      <c r="A2984" s="1">
        <f t="shared" si="46"/>
        <v>2984</v>
      </c>
      <c r="B2984" s="1" t="s">
        <v>3238</v>
      </c>
      <c r="C2984" s="1" t="s">
        <v>1712</v>
      </c>
    </row>
    <row r="2985" spans="1:3" x14ac:dyDescent="0.25">
      <c r="A2985" s="1">
        <f t="shared" si="46"/>
        <v>2985</v>
      </c>
      <c r="B2985" s="1" t="s">
        <v>3239</v>
      </c>
      <c r="C2985" s="1" t="s">
        <v>1420</v>
      </c>
    </row>
    <row r="2986" spans="1:3" x14ac:dyDescent="0.25">
      <c r="A2986" s="1">
        <f t="shared" si="46"/>
        <v>2986</v>
      </c>
      <c r="B2986" s="1" t="s">
        <v>3240</v>
      </c>
      <c r="C2986" s="1" t="s">
        <v>967</v>
      </c>
    </row>
    <row r="2987" spans="1:3" x14ac:dyDescent="0.25">
      <c r="A2987" s="1">
        <f t="shared" si="46"/>
        <v>2987</v>
      </c>
      <c r="B2987" s="1" t="s">
        <v>3239</v>
      </c>
      <c r="C2987" s="1" t="s">
        <v>1464</v>
      </c>
    </row>
    <row r="2988" spans="1:3" x14ac:dyDescent="0.25">
      <c r="A2988" s="1">
        <f t="shared" si="46"/>
        <v>2988</v>
      </c>
      <c r="B2988" s="1" t="s">
        <v>3239</v>
      </c>
      <c r="C2988" s="1" t="s">
        <v>1045</v>
      </c>
    </row>
    <row r="2989" spans="1:3" x14ac:dyDescent="0.25">
      <c r="A2989" s="1">
        <f t="shared" si="46"/>
        <v>2989</v>
      </c>
      <c r="B2989" s="1" t="s">
        <v>3241</v>
      </c>
      <c r="C2989" s="1" t="s">
        <v>1276</v>
      </c>
    </row>
    <row r="2990" spans="1:3" x14ac:dyDescent="0.25">
      <c r="A2990" s="1">
        <f t="shared" si="46"/>
        <v>2990</v>
      </c>
      <c r="B2990" s="1" t="s">
        <v>3242</v>
      </c>
      <c r="C2990" s="1" t="s">
        <v>1033</v>
      </c>
    </row>
    <row r="2991" spans="1:3" x14ac:dyDescent="0.25">
      <c r="A2991" s="1">
        <f t="shared" si="46"/>
        <v>2991</v>
      </c>
      <c r="B2991" s="1" t="s">
        <v>3243</v>
      </c>
      <c r="C2991" s="1" t="s">
        <v>1121</v>
      </c>
    </row>
    <row r="2992" spans="1:3" x14ac:dyDescent="0.25">
      <c r="A2992" s="1">
        <f t="shared" si="46"/>
        <v>2992</v>
      </c>
      <c r="B2992" s="1" t="s">
        <v>3243</v>
      </c>
      <c r="C2992" s="1" t="s">
        <v>1121</v>
      </c>
    </row>
    <row r="2993" spans="1:3" x14ac:dyDescent="0.25">
      <c r="A2993" s="1">
        <f t="shared" si="46"/>
        <v>2993</v>
      </c>
      <c r="B2993" s="1" t="s">
        <v>3243</v>
      </c>
      <c r="C2993" s="1" t="s">
        <v>972</v>
      </c>
    </row>
    <row r="2994" spans="1:3" x14ac:dyDescent="0.25">
      <c r="A2994" s="1">
        <f t="shared" si="46"/>
        <v>2994</v>
      </c>
      <c r="B2994" s="1" t="s">
        <v>3243</v>
      </c>
      <c r="C2994" s="1" t="s">
        <v>3244</v>
      </c>
    </row>
    <row r="2995" spans="1:3" x14ac:dyDescent="0.25">
      <c r="A2995" s="1">
        <f t="shared" si="46"/>
        <v>2995</v>
      </c>
      <c r="B2995" s="1" t="s">
        <v>3243</v>
      </c>
      <c r="C2995" s="1" t="s">
        <v>3245</v>
      </c>
    </row>
    <row r="2996" spans="1:3" x14ac:dyDescent="0.25">
      <c r="A2996" s="1">
        <f t="shared" si="46"/>
        <v>2996</v>
      </c>
      <c r="B2996" s="1" t="s">
        <v>3243</v>
      </c>
      <c r="C2996" s="1" t="s">
        <v>1221</v>
      </c>
    </row>
    <row r="2997" spans="1:3" x14ac:dyDescent="0.25">
      <c r="A2997" s="1">
        <f t="shared" si="46"/>
        <v>2997</v>
      </c>
      <c r="B2997" s="1" t="s">
        <v>3243</v>
      </c>
      <c r="C2997" s="1" t="s">
        <v>3246</v>
      </c>
    </row>
    <row r="2998" spans="1:3" x14ac:dyDescent="0.25">
      <c r="A2998" s="1">
        <f t="shared" si="46"/>
        <v>2998</v>
      </c>
      <c r="B2998" s="1" t="s">
        <v>3243</v>
      </c>
      <c r="C2998" s="1" t="s">
        <v>3246</v>
      </c>
    </row>
    <row r="2999" spans="1:3" x14ac:dyDescent="0.25">
      <c r="A2999" s="1">
        <f t="shared" si="46"/>
        <v>2999</v>
      </c>
      <c r="B2999" s="1" t="s">
        <v>3243</v>
      </c>
      <c r="C2999" s="1" t="s">
        <v>1229</v>
      </c>
    </row>
    <row r="3000" spans="1:3" x14ac:dyDescent="0.25">
      <c r="A3000" s="1">
        <f t="shared" si="46"/>
        <v>3000</v>
      </c>
      <c r="B3000" s="1" t="s">
        <v>3243</v>
      </c>
      <c r="C3000" s="1" t="s">
        <v>3247</v>
      </c>
    </row>
    <row r="3001" spans="1:3" x14ac:dyDescent="0.25">
      <c r="A3001" s="1">
        <f t="shared" si="46"/>
        <v>3001</v>
      </c>
      <c r="B3001" s="1" t="s">
        <v>3243</v>
      </c>
      <c r="C3001" s="1" t="s">
        <v>949</v>
      </c>
    </row>
    <row r="3002" spans="1:3" x14ac:dyDescent="0.25">
      <c r="A3002" s="1">
        <f t="shared" si="46"/>
        <v>3002</v>
      </c>
      <c r="B3002" s="1" t="s">
        <v>3243</v>
      </c>
      <c r="C3002" s="1" t="s">
        <v>2196</v>
      </c>
    </row>
    <row r="3003" spans="1:3" x14ac:dyDescent="0.25">
      <c r="A3003" s="1">
        <f t="shared" si="46"/>
        <v>3003</v>
      </c>
      <c r="B3003" s="1" t="s">
        <v>3248</v>
      </c>
      <c r="C3003" s="1" t="s">
        <v>942</v>
      </c>
    </row>
    <row r="3004" spans="1:3" x14ac:dyDescent="0.25">
      <c r="A3004" s="1">
        <f t="shared" si="46"/>
        <v>3004</v>
      </c>
      <c r="B3004" s="1" t="s">
        <v>3249</v>
      </c>
      <c r="C3004" s="1" t="s">
        <v>928</v>
      </c>
    </row>
    <row r="3005" spans="1:3" x14ac:dyDescent="0.25">
      <c r="A3005" s="1">
        <f t="shared" si="46"/>
        <v>3005</v>
      </c>
      <c r="B3005" s="1" t="s">
        <v>3243</v>
      </c>
      <c r="C3005" s="1" t="s">
        <v>975</v>
      </c>
    </row>
    <row r="3006" spans="1:3" x14ac:dyDescent="0.25">
      <c r="A3006" s="1">
        <f t="shared" si="46"/>
        <v>3006</v>
      </c>
      <c r="B3006" s="1" t="s">
        <v>3243</v>
      </c>
      <c r="C3006" s="1" t="s">
        <v>975</v>
      </c>
    </row>
    <row r="3007" spans="1:3" x14ac:dyDescent="0.25">
      <c r="A3007" s="1">
        <f t="shared" si="46"/>
        <v>3007</v>
      </c>
      <c r="B3007" s="1" t="s">
        <v>3243</v>
      </c>
      <c r="C3007" s="1" t="s">
        <v>976</v>
      </c>
    </row>
    <row r="3008" spans="1:3" x14ac:dyDescent="0.25">
      <c r="A3008" s="1">
        <f t="shared" si="46"/>
        <v>3008</v>
      </c>
      <c r="B3008" s="1" t="s">
        <v>3243</v>
      </c>
      <c r="C3008" s="1" t="s">
        <v>976</v>
      </c>
    </row>
    <row r="3009" spans="1:3" x14ac:dyDescent="0.25">
      <c r="A3009" s="1">
        <f t="shared" si="46"/>
        <v>3009</v>
      </c>
      <c r="B3009" s="1" t="s">
        <v>3243</v>
      </c>
      <c r="C3009" s="1" t="s">
        <v>3250</v>
      </c>
    </row>
    <row r="3010" spans="1:3" x14ac:dyDescent="0.25">
      <c r="A3010" s="1">
        <f t="shared" si="46"/>
        <v>3010</v>
      </c>
      <c r="B3010" s="1" t="s">
        <v>3243</v>
      </c>
      <c r="C3010" s="1" t="s">
        <v>1077</v>
      </c>
    </row>
    <row r="3011" spans="1:3" x14ac:dyDescent="0.25">
      <c r="A3011" s="1">
        <f t="shared" ref="A3011:A3074" si="47">A3010+1</f>
        <v>3011</v>
      </c>
      <c r="B3011" s="1" t="s">
        <v>3243</v>
      </c>
      <c r="C3011" s="1" t="s">
        <v>1077</v>
      </c>
    </row>
    <row r="3012" spans="1:3" x14ac:dyDescent="0.25">
      <c r="A3012" s="1">
        <f t="shared" si="47"/>
        <v>3012</v>
      </c>
      <c r="B3012" s="1" t="s">
        <v>3243</v>
      </c>
      <c r="C3012" s="1" t="s">
        <v>1077</v>
      </c>
    </row>
    <row r="3013" spans="1:3" x14ac:dyDescent="0.25">
      <c r="A3013" s="1">
        <f t="shared" si="47"/>
        <v>3013</v>
      </c>
      <c r="B3013" s="1" t="s">
        <v>3243</v>
      </c>
      <c r="C3013" s="1" t="s">
        <v>995</v>
      </c>
    </row>
    <row r="3014" spans="1:3" x14ac:dyDescent="0.25">
      <c r="A3014" s="1">
        <f t="shared" si="47"/>
        <v>3014</v>
      </c>
      <c r="B3014" s="1" t="s">
        <v>3243</v>
      </c>
      <c r="C3014" s="1" t="s">
        <v>1768</v>
      </c>
    </row>
    <row r="3015" spans="1:3" x14ac:dyDescent="0.25">
      <c r="A3015" s="1">
        <f t="shared" si="47"/>
        <v>3015</v>
      </c>
      <c r="B3015" s="1" t="s">
        <v>3243</v>
      </c>
      <c r="C3015" s="1" t="s">
        <v>1281</v>
      </c>
    </row>
    <row r="3016" spans="1:3" x14ac:dyDescent="0.25">
      <c r="A3016" s="1">
        <f t="shared" si="47"/>
        <v>3016</v>
      </c>
      <c r="B3016" s="1" t="s">
        <v>3251</v>
      </c>
      <c r="C3016" s="1" t="s">
        <v>1160</v>
      </c>
    </row>
    <row r="3017" spans="1:3" x14ac:dyDescent="0.25">
      <c r="A3017" s="1">
        <f t="shared" si="47"/>
        <v>3017</v>
      </c>
      <c r="B3017" s="1" t="s">
        <v>3243</v>
      </c>
      <c r="C3017" s="1" t="s">
        <v>3252</v>
      </c>
    </row>
    <row r="3018" spans="1:3" x14ac:dyDescent="0.25">
      <c r="A3018" s="1">
        <f t="shared" si="47"/>
        <v>3018</v>
      </c>
      <c r="B3018" s="1" t="s">
        <v>3243</v>
      </c>
      <c r="C3018" s="1" t="s">
        <v>977</v>
      </c>
    </row>
    <row r="3019" spans="1:3" x14ac:dyDescent="0.25">
      <c r="A3019" s="1">
        <f t="shared" si="47"/>
        <v>3019</v>
      </c>
      <c r="B3019" s="1" t="s">
        <v>3243</v>
      </c>
      <c r="C3019" s="1" t="s">
        <v>977</v>
      </c>
    </row>
    <row r="3020" spans="1:3" x14ac:dyDescent="0.25">
      <c r="A3020" s="1">
        <f t="shared" si="47"/>
        <v>3020</v>
      </c>
      <c r="B3020" s="1" t="s">
        <v>3249</v>
      </c>
      <c r="C3020" s="1" t="s">
        <v>1800</v>
      </c>
    </row>
    <row r="3021" spans="1:3" x14ac:dyDescent="0.25">
      <c r="A3021" s="1">
        <f t="shared" si="47"/>
        <v>3021</v>
      </c>
      <c r="B3021" s="1" t="s">
        <v>3253</v>
      </c>
      <c r="C3021" s="1" t="s">
        <v>3133</v>
      </c>
    </row>
    <row r="3022" spans="1:3" x14ac:dyDescent="0.25">
      <c r="A3022" s="1">
        <f t="shared" si="47"/>
        <v>3022</v>
      </c>
      <c r="B3022" s="1" t="s">
        <v>3243</v>
      </c>
      <c r="C3022" s="1" t="s">
        <v>3254</v>
      </c>
    </row>
    <row r="3023" spans="1:3" x14ac:dyDescent="0.25">
      <c r="A3023" s="1">
        <f t="shared" si="47"/>
        <v>3023</v>
      </c>
      <c r="B3023" s="1" t="s">
        <v>3243</v>
      </c>
      <c r="C3023" s="1" t="s">
        <v>3255</v>
      </c>
    </row>
    <row r="3024" spans="1:3" x14ac:dyDescent="0.25">
      <c r="A3024" s="1">
        <f t="shared" si="47"/>
        <v>3024</v>
      </c>
      <c r="B3024" s="1" t="s">
        <v>3256</v>
      </c>
      <c r="C3024" s="1" t="s">
        <v>923</v>
      </c>
    </row>
    <row r="3025" spans="1:3" x14ac:dyDescent="0.25">
      <c r="A3025" s="1">
        <f t="shared" si="47"/>
        <v>3025</v>
      </c>
      <c r="B3025" s="1" t="s">
        <v>3258</v>
      </c>
      <c r="C3025" s="1" t="s">
        <v>3257</v>
      </c>
    </row>
    <row r="3026" spans="1:3" x14ac:dyDescent="0.25">
      <c r="A3026" s="1">
        <f t="shared" si="47"/>
        <v>3026</v>
      </c>
      <c r="B3026" s="1" t="s">
        <v>3256</v>
      </c>
      <c r="C3026" s="1" t="s">
        <v>928</v>
      </c>
    </row>
    <row r="3027" spans="1:3" x14ac:dyDescent="0.25">
      <c r="A3027" s="1">
        <f t="shared" si="47"/>
        <v>3027</v>
      </c>
      <c r="B3027" s="1" t="s">
        <v>3259</v>
      </c>
      <c r="C3027" s="1" t="s">
        <v>1947</v>
      </c>
    </row>
    <row r="3028" spans="1:3" x14ac:dyDescent="0.25">
      <c r="A3028" s="1">
        <f t="shared" si="47"/>
        <v>3028</v>
      </c>
      <c r="B3028" s="1" t="s">
        <v>3258</v>
      </c>
      <c r="C3028" s="1" t="s">
        <v>3260</v>
      </c>
    </row>
    <row r="3029" spans="1:3" x14ac:dyDescent="0.25">
      <c r="A3029" s="1">
        <f t="shared" si="47"/>
        <v>3029</v>
      </c>
      <c r="B3029" s="1" t="s">
        <v>3261</v>
      </c>
      <c r="C3029" s="1" t="s">
        <v>946</v>
      </c>
    </row>
    <row r="3030" spans="1:3" x14ac:dyDescent="0.25">
      <c r="A3030" s="1">
        <f t="shared" si="47"/>
        <v>3030</v>
      </c>
      <c r="B3030" s="1" t="s">
        <v>3263</v>
      </c>
      <c r="C3030" s="1" t="s">
        <v>3262</v>
      </c>
    </row>
    <row r="3031" spans="1:3" x14ac:dyDescent="0.25">
      <c r="A3031" s="1">
        <f t="shared" si="47"/>
        <v>3031</v>
      </c>
      <c r="B3031" s="1" t="s">
        <v>3264</v>
      </c>
      <c r="C3031" s="1" t="s">
        <v>1397</v>
      </c>
    </row>
    <row r="3032" spans="1:3" x14ac:dyDescent="0.25">
      <c r="A3032" s="1">
        <f t="shared" si="47"/>
        <v>3032</v>
      </c>
      <c r="B3032" s="1" t="s">
        <v>3264</v>
      </c>
      <c r="C3032" s="1" t="s">
        <v>1170</v>
      </c>
    </row>
    <row r="3033" spans="1:3" x14ac:dyDescent="0.25">
      <c r="A3033" s="1">
        <f t="shared" si="47"/>
        <v>3033</v>
      </c>
      <c r="B3033" s="1" t="s">
        <v>3264</v>
      </c>
      <c r="C3033" s="1" t="s">
        <v>1180</v>
      </c>
    </row>
    <row r="3034" spans="1:3" x14ac:dyDescent="0.25">
      <c r="A3034" s="1">
        <f t="shared" si="47"/>
        <v>3034</v>
      </c>
      <c r="B3034" s="1" t="s">
        <v>3264</v>
      </c>
      <c r="C3034" s="1" t="s">
        <v>952</v>
      </c>
    </row>
    <row r="3035" spans="1:3" x14ac:dyDescent="0.25">
      <c r="A3035" s="1">
        <f t="shared" si="47"/>
        <v>3035</v>
      </c>
      <c r="B3035" s="1" t="s">
        <v>3264</v>
      </c>
      <c r="C3035" s="1" t="s">
        <v>1712</v>
      </c>
    </row>
    <row r="3036" spans="1:3" x14ac:dyDescent="0.25">
      <c r="A3036" s="1">
        <f t="shared" si="47"/>
        <v>3036</v>
      </c>
      <c r="B3036" s="1" t="s">
        <v>3264</v>
      </c>
      <c r="C3036" s="1" t="s">
        <v>3247</v>
      </c>
    </row>
    <row r="3037" spans="1:3" x14ac:dyDescent="0.25">
      <c r="A3037" s="1">
        <f t="shared" si="47"/>
        <v>3037</v>
      </c>
      <c r="B3037" s="1" t="s">
        <v>3264</v>
      </c>
      <c r="C3037" s="1" t="s">
        <v>1616</v>
      </c>
    </row>
    <row r="3038" spans="1:3" x14ac:dyDescent="0.25">
      <c r="A3038" s="1">
        <f t="shared" si="47"/>
        <v>3038</v>
      </c>
      <c r="B3038" s="1" t="s">
        <v>3264</v>
      </c>
      <c r="C3038" s="1" t="s">
        <v>1010</v>
      </c>
    </row>
    <row r="3039" spans="1:3" x14ac:dyDescent="0.25">
      <c r="A3039" s="1">
        <f t="shared" si="47"/>
        <v>3039</v>
      </c>
      <c r="B3039" s="1" t="s">
        <v>3264</v>
      </c>
      <c r="C3039" s="1" t="s">
        <v>976</v>
      </c>
    </row>
    <row r="3040" spans="1:3" x14ac:dyDescent="0.25">
      <c r="A3040" s="1">
        <f t="shared" si="47"/>
        <v>3040</v>
      </c>
      <c r="B3040" s="1" t="s">
        <v>3264</v>
      </c>
      <c r="C3040" s="1" t="s">
        <v>3265</v>
      </c>
    </row>
    <row r="3041" spans="1:3" x14ac:dyDescent="0.25">
      <c r="A3041" s="1">
        <f t="shared" si="47"/>
        <v>3041</v>
      </c>
      <c r="B3041" s="1" t="s">
        <v>3264</v>
      </c>
      <c r="C3041" s="1" t="s">
        <v>1845</v>
      </c>
    </row>
    <row r="3042" spans="1:3" x14ac:dyDescent="0.25">
      <c r="A3042" s="1">
        <f t="shared" si="47"/>
        <v>3042</v>
      </c>
      <c r="B3042" s="1" t="s">
        <v>3264</v>
      </c>
      <c r="C3042" s="1" t="s">
        <v>1083</v>
      </c>
    </row>
    <row r="3043" spans="1:3" x14ac:dyDescent="0.25">
      <c r="A3043" s="1">
        <f t="shared" si="47"/>
        <v>3043</v>
      </c>
      <c r="B3043" s="1" t="s">
        <v>3264</v>
      </c>
      <c r="C3043" s="1" t="s">
        <v>1553</v>
      </c>
    </row>
    <row r="3044" spans="1:3" x14ac:dyDescent="0.25">
      <c r="A3044" s="1">
        <f t="shared" si="47"/>
        <v>3044</v>
      </c>
      <c r="B3044" s="1" t="s">
        <v>3264</v>
      </c>
      <c r="C3044" s="1" t="s">
        <v>1553</v>
      </c>
    </row>
    <row r="3045" spans="1:3" x14ac:dyDescent="0.25">
      <c r="A3045" s="1">
        <f t="shared" si="47"/>
        <v>3045</v>
      </c>
      <c r="B3045" s="1" t="s">
        <v>3264</v>
      </c>
      <c r="C3045" s="1" t="s">
        <v>3266</v>
      </c>
    </row>
    <row r="3046" spans="1:3" x14ac:dyDescent="0.25">
      <c r="A3046" s="1">
        <f t="shared" si="47"/>
        <v>3046</v>
      </c>
      <c r="B3046" s="1" t="s">
        <v>3264</v>
      </c>
      <c r="C3046" s="1" t="s">
        <v>3267</v>
      </c>
    </row>
    <row r="3047" spans="1:3" x14ac:dyDescent="0.25">
      <c r="A3047" s="1">
        <f t="shared" si="47"/>
        <v>3047</v>
      </c>
      <c r="B3047" s="1" t="s">
        <v>3264</v>
      </c>
      <c r="C3047" s="1" t="s">
        <v>3268</v>
      </c>
    </row>
    <row r="3048" spans="1:3" x14ac:dyDescent="0.25">
      <c r="A3048" s="1">
        <f t="shared" si="47"/>
        <v>3048</v>
      </c>
      <c r="B3048" s="1" t="s">
        <v>3264</v>
      </c>
      <c r="C3048" s="1" t="s">
        <v>3269</v>
      </c>
    </row>
    <row r="3049" spans="1:3" x14ac:dyDescent="0.25">
      <c r="A3049" s="1">
        <f t="shared" si="47"/>
        <v>3049</v>
      </c>
      <c r="B3049" s="1" t="s">
        <v>3270</v>
      </c>
      <c r="C3049" s="1" t="s">
        <v>949</v>
      </c>
    </row>
    <row r="3050" spans="1:3" x14ac:dyDescent="0.25">
      <c r="A3050" s="1">
        <f t="shared" si="47"/>
        <v>3050</v>
      </c>
      <c r="B3050" s="1" t="s">
        <v>3271</v>
      </c>
      <c r="C3050" s="1" t="s">
        <v>1091</v>
      </c>
    </row>
    <row r="3051" spans="1:3" x14ac:dyDescent="0.25">
      <c r="A3051" s="1">
        <f t="shared" si="47"/>
        <v>3051</v>
      </c>
      <c r="B3051" s="1" t="s">
        <v>3273</v>
      </c>
      <c r="C3051" s="1" t="s">
        <v>3272</v>
      </c>
    </row>
    <row r="3052" spans="1:3" x14ac:dyDescent="0.25">
      <c r="A3052" s="1">
        <f t="shared" si="47"/>
        <v>3052</v>
      </c>
      <c r="B3052" s="1" t="s">
        <v>3274</v>
      </c>
      <c r="C3052" s="1" t="s">
        <v>1064</v>
      </c>
    </row>
    <row r="3053" spans="1:3" x14ac:dyDescent="0.25">
      <c r="A3053" s="1">
        <f t="shared" si="47"/>
        <v>3053</v>
      </c>
      <c r="B3053" s="1" t="s">
        <v>3275</v>
      </c>
      <c r="C3053" s="1" t="s">
        <v>1781</v>
      </c>
    </row>
    <row r="3054" spans="1:3" x14ac:dyDescent="0.25">
      <c r="A3054" s="1">
        <f t="shared" si="47"/>
        <v>3054</v>
      </c>
      <c r="B3054" s="1" t="s">
        <v>3276</v>
      </c>
      <c r="C3054" s="1" t="s">
        <v>1027</v>
      </c>
    </row>
    <row r="3055" spans="1:3" x14ac:dyDescent="0.25">
      <c r="A3055" s="1">
        <f t="shared" si="47"/>
        <v>3055</v>
      </c>
      <c r="B3055" s="1" t="s">
        <v>3276</v>
      </c>
      <c r="C3055" s="1" t="s">
        <v>956</v>
      </c>
    </row>
    <row r="3056" spans="1:3" x14ac:dyDescent="0.25">
      <c r="A3056" s="1">
        <f t="shared" si="47"/>
        <v>3056</v>
      </c>
      <c r="B3056" s="1" t="s">
        <v>3278</v>
      </c>
      <c r="C3056" s="1" t="s">
        <v>3277</v>
      </c>
    </row>
    <row r="3057" spans="1:3" x14ac:dyDescent="0.25">
      <c r="A3057" s="1">
        <f t="shared" si="47"/>
        <v>3057</v>
      </c>
      <c r="B3057" s="1" t="s">
        <v>3280</v>
      </c>
      <c r="C3057" s="1" t="s">
        <v>3279</v>
      </c>
    </row>
    <row r="3058" spans="1:3" x14ac:dyDescent="0.25">
      <c r="A3058" s="1">
        <f t="shared" si="47"/>
        <v>3058</v>
      </c>
      <c r="B3058" s="1" t="s">
        <v>3281</v>
      </c>
      <c r="C3058" s="1" t="s">
        <v>928</v>
      </c>
    </row>
    <row r="3059" spans="1:3" x14ac:dyDescent="0.25">
      <c r="A3059" s="1">
        <f t="shared" si="47"/>
        <v>3059</v>
      </c>
      <c r="B3059" s="1" t="s">
        <v>3282</v>
      </c>
      <c r="C3059" s="1" t="s">
        <v>989</v>
      </c>
    </row>
    <row r="3060" spans="1:3" x14ac:dyDescent="0.25">
      <c r="A3060" s="1">
        <f t="shared" si="47"/>
        <v>3060</v>
      </c>
      <c r="B3060" s="1" t="s">
        <v>3283</v>
      </c>
      <c r="C3060" s="1" t="s">
        <v>952</v>
      </c>
    </row>
    <row r="3061" spans="1:3" x14ac:dyDescent="0.25">
      <c r="A3061" s="1">
        <f t="shared" si="47"/>
        <v>3061</v>
      </c>
      <c r="B3061" s="1" t="s">
        <v>3284</v>
      </c>
      <c r="C3061" s="1" t="s">
        <v>1262</v>
      </c>
    </row>
    <row r="3062" spans="1:3" x14ac:dyDescent="0.25">
      <c r="A3062" s="1">
        <f t="shared" si="47"/>
        <v>3062</v>
      </c>
      <c r="B3062" s="1" t="s">
        <v>3285</v>
      </c>
      <c r="C3062" s="1" t="s">
        <v>1028</v>
      </c>
    </row>
    <row r="3063" spans="1:3" x14ac:dyDescent="0.25">
      <c r="A3063" s="1">
        <f t="shared" si="47"/>
        <v>3063</v>
      </c>
      <c r="B3063" s="1" t="s">
        <v>3285</v>
      </c>
      <c r="C3063" s="1" t="s">
        <v>1298</v>
      </c>
    </row>
    <row r="3064" spans="1:3" x14ac:dyDescent="0.25">
      <c r="A3064" s="1">
        <f t="shared" si="47"/>
        <v>3064</v>
      </c>
      <c r="B3064" s="1" t="s">
        <v>3287</v>
      </c>
      <c r="C3064" s="1" t="s">
        <v>3286</v>
      </c>
    </row>
    <row r="3065" spans="1:3" x14ac:dyDescent="0.25">
      <c r="A3065" s="1">
        <f t="shared" si="47"/>
        <v>3065</v>
      </c>
      <c r="B3065" s="1" t="s">
        <v>3288</v>
      </c>
      <c r="C3065" s="1" t="s">
        <v>928</v>
      </c>
    </row>
    <row r="3066" spans="1:3" x14ac:dyDescent="0.25">
      <c r="A3066" s="1">
        <f t="shared" si="47"/>
        <v>3066</v>
      </c>
      <c r="B3066" s="1" t="s">
        <v>3289</v>
      </c>
      <c r="C3066" s="1" t="s">
        <v>1634</v>
      </c>
    </row>
    <row r="3067" spans="1:3" x14ac:dyDescent="0.25">
      <c r="A3067" s="1">
        <f t="shared" si="47"/>
        <v>3067</v>
      </c>
      <c r="B3067" s="1" t="s">
        <v>3290</v>
      </c>
      <c r="C3067" s="1" t="s">
        <v>925</v>
      </c>
    </row>
    <row r="3068" spans="1:3" x14ac:dyDescent="0.25">
      <c r="A3068" s="1">
        <f t="shared" si="47"/>
        <v>3068</v>
      </c>
      <c r="B3068" s="1" t="s">
        <v>3291</v>
      </c>
      <c r="C3068" s="1" t="s">
        <v>1262</v>
      </c>
    </row>
    <row r="3069" spans="1:3" x14ac:dyDescent="0.25">
      <c r="A3069" s="1">
        <f t="shared" si="47"/>
        <v>3069</v>
      </c>
      <c r="B3069" s="1" t="s">
        <v>3292</v>
      </c>
      <c r="C3069" s="1" t="s">
        <v>2039</v>
      </c>
    </row>
    <row r="3070" spans="1:3" x14ac:dyDescent="0.25">
      <c r="A3070" s="1">
        <f t="shared" si="47"/>
        <v>3070</v>
      </c>
      <c r="B3070" s="1" t="s">
        <v>3293</v>
      </c>
      <c r="C3070" s="1" t="s">
        <v>2041</v>
      </c>
    </row>
    <row r="3071" spans="1:3" x14ac:dyDescent="0.25">
      <c r="A3071" s="1">
        <f t="shared" si="47"/>
        <v>3071</v>
      </c>
      <c r="B3071" s="1" t="s">
        <v>3294</v>
      </c>
      <c r="C3071" s="1" t="s">
        <v>1888</v>
      </c>
    </row>
    <row r="3072" spans="1:3" x14ac:dyDescent="0.25">
      <c r="A3072" s="1">
        <f t="shared" si="47"/>
        <v>3072</v>
      </c>
      <c r="B3072" s="1" t="s">
        <v>3295</v>
      </c>
      <c r="C3072" s="1" t="s">
        <v>1555</v>
      </c>
    </row>
    <row r="3073" spans="1:3" x14ac:dyDescent="0.25">
      <c r="A3073" s="1">
        <f t="shared" si="47"/>
        <v>3073</v>
      </c>
      <c r="B3073" s="1" t="s">
        <v>3296</v>
      </c>
      <c r="C3073" s="1" t="s">
        <v>1211</v>
      </c>
    </row>
    <row r="3074" spans="1:3" x14ac:dyDescent="0.25">
      <c r="A3074" s="1">
        <f t="shared" si="47"/>
        <v>3074</v>
      </c>
      <c r="B3074" s="1" t="s">
        <v>3298</v>
      </c>
      <c r="C3074" s="1" t="s">
        <v>3297</v>
      </c>
    </row>
    <row r="3075" spans="1:3" x14ac:dyDescent="0.25">
      <c r="A3075" s="1">
        <f t="shared" ref="A3075:A3138" si="48">A3074+1</f>
        <v>3075</v>
      </c>
      <c r="B3075" s="1" t="s">
        <v>3298</v>
      </c>
      <c r="C3075" s="1" t="s">
        <v>3299</v>
      </c>
    </row>
    <row r="3076" spans="1:3" x14ac:dyDescent="0.25">
      <c r="A3076" s="1">
        <f t="shared" si="48"/>
        <v>3076</v>
      </c>
      <c r="B3076" s="1" t="s">
        <v>3300</v>
      </c>
      <c r="C3076" s="1" t="s">
        <v>975</v>
      </c>
    </row>
    <row r="3077" spans="1:3" x14ac:dyDescent="0.25">
      <c r="A3077" s="1">
        <f t="shared" si="48"/>
        <v>3077</v>
      </c>
      <c r="B3077" s="1" t="s">
        <v>2397</v>
      </c>
      <c r="C3077" s="1" t="s">
        <v>1318</v>
      </c>
    </row>
    <row r="3078" spans="1:3" x14ac:dyDescent="0.25">
      <c r="A3078" s="1">
        <f t="shared" si="48"/>
        <v>3078</v>
      </c>
      <c r="B3078" s="1" t="s">
        <v>3301</v>
      </c>
      <c r="C3078" s="1" t="s">
        <v>2581</v>
      </c>
    </row>
    <row r="3079" spans="1:3" x14ac:dyDescent="0.25">
      <c r="A3079" s="1">
        <f t="shared" si="48"/>
        <v>3079</v>
      </c>
      <c r="B3079" s="1" t="s">
        <v>2397</v>
      </c>
      <c r="C3079" s="1" t="s">
        <v>1743</v>
      </c>
    </row>
    <row r="3080" spans="1:3" x14ac:dyDescent="0.25">
      <c r="A3080" s="1">
        <f t="shared" si="48"/>
        <v>3080</v>
      </c>
      <c r="B3080" s="1" t="s">
        <v>3302</v>
      </c>
      <c r="C3080" s="1" t="s">
        <v>975</v>
      </c>
    </row>
    <row r="3081" spans="1:3" x14ac:dyDescent="0.25">
      <c r="A3081" s="1">
        <f t="shared" si="48"/>
        <v>3081</v>
      </c>
      <c r="B3081" s="1" t="s">
        <v>3303</v>
      </c>
      <c r="C3081" s="1" t="s">
        <v>1362</v>
      </c>
    </row>
    <row r="3082" spans="1:3" x14ac:dyDescent="0.25">
      <c r="A3082" s="1">
        <f t="shared" si="48"/>
        <v>3082</v>
      </c>
      <c r="B3082" s="1" t="s">
        <v>3303</v>
      </c>
      <c r="C3082" s="1" t="s">
        <v>3003</v>
      </c>
    </row>
    <row r="3083" spans="1:3" x14ac:dyDescent="0.25">
      <c r="A3083" s="1">
        <f t="shared" si="48"/>
        <v>3083</v>
      </c>
      <c r="B3083" s="1" t="s">
        <v>3303</v>
      </c>
      <c r="C3083" s="1" t="s">
        <v>984</v>
      </c>
    </row>
    <row r="3084" spans="1:3" x14ac:dyDescent="0.25">
      <c r="A3084" s="1">
        <f t="shared" si="48"/>
        <v>3084</v>
      </c>
      <c r="B3084" s="1" t="s">
        <v>3303</v>
      </c>
      <c r="C3084" s="1" t="s">
        <v>1613</v>
      </c>
    </row>
    <row r="3085" spans="1:3" x14ac:dyDescent="0.25">
      <c r="A3085" s="1">
        <f t="shared" si="48"/>
        <v>3085</v>
      </c>
      <c r="B3085" s="1" t="s">
        <v>3303</v>
      </c>
      <c r="C3085" s="1" t="s">
        <v>3304</v>
      </c>
    </row>
    <row r="3086" spans="1:3" x14ac:dyDescent="0.25">
      <c r="A3086" s="1">
        <f t="shared" si="48"/>
        <v>3086</v>
      </c>
      <c r="B3086" s="1" t="s">
        <v>3303</v>
      </c>
      <c r="C3086" s="1" t="s">
        <v>1549</v>
      </c>
    </row>
    <row r="3087" spans="1:3" x14ac:dyDescent="0.25">
      <c r="A3087" s="1">
        <f t="shared" si="48"/>
        <v>3087</v>
      </c>
      <c r="B3087" s="1" t="s">
        <v>3305</v>
      </c>
      <c r="C3087" s="1" t="s">
        <v>1906</v>
      </c>
    </row>
    <row r="3088" spans="1:3" x14ac:dyDescent="0.25">
      <c r="A3088" s="1">
        <f t="shared" si="48"/>
        <v>3088</v>
      </c>
      <c r="B3088" s="1" t="s">
        <v>3307</v>
      </c>
      <c r="C3088" s="1" t="s">
        <v>3306</v>
      </c>
    </row>
    <row r="3089" spans="1:3" x14ac:dyDescent="0.25">
      <c r="A3089" s="1">
        <f t="shared" si="48"/>
        <v>3089</v>
      </c>
      <c r="B3089" s="1" t="s">
        <v>3308</v>
      </c>
      <c r="C3089" s="1" t="s">
        <v>976</v>
      </c>
    </row>
    <row r="3090" spans="1:3" x14ac:dyDescent="0.25">
      <c r="A3090" s="1">
        <f t="shared" si="48"/>
        <v>3090</v>
      </c>
      <c r="B3090" s="1" t="s">
        <v>3309</v>
      </c>
      <c r="C3090" s="1" t="s">
        <v>1160</v>
      </c>
    </row>
    <row r="3091" spans="1:3" x14ac:dyDescent="0.25">
      <c r="A3091" s="1">
        <f t="shared" si="48"/>
        <v>3091</v>
      </c>
      <c r="B3091" s="1" t="s">
        <v>3310</v>
      </c>
      <c r="C3091" s="1" t="s">
        <v>1274</v>
      </c>
    </row>
    <row r="3092" spans="1:3" x14ac:dyDescent="0.25">
      <c r="A3092" s="1">
        <f t="shared" si="48"/>
        <v>3092</v>
      </c>
      <c r="B3092" s="1" t="s">
        <v>3311</v>
      </c>
      <c r="C3092" s="1" t="s">
        <v>1835</v>
      </c>
    </row>
    <row r="3093" spans="1:3" x14ac:dyDescent="0.25">
      <c r="A3093" s="1">
        <f t="shared" si="48"/>
        <v>3093</v>
      </c>
      <c r="B3093" s="1" t="s">
        <v>3312</v>
      </c>
      <c r="C3093" s="1" t="s">
        <v>1772</v>
      </c>
    </row>
    <row r="3094" spans="1:3" x14ac:dyDescent="0.25">
      <c r="A3094" s="1">
        <f t="shared" si="48"/>
        <v>3094</v>
      </c>
      <c r="B3094" s="1" t="s">
        <v>3313</v>
      </c>
      <c r="C3094" s="1" t="s">
        <v>930</v>
      </c>
    </row>
    <row r="3095" spans="1:3" x14ac:dyDescent="0.25">
      <c r="A3095" s="1">
        <f t="shared" si="48"/>
        <v>3095</v>
      </c>
      <c r="B3095" s="1" t="s">
        <v>3314</v>
      </c>
      <c r="C3095" s="1" t="s">
        <v>1029</v>
      </c>
    </row>
    <row r="3096" spans="1:3" x14ac:dyDescent="0.25">
      <c r="A3096" s="1">
        <f t="shared" si="48"/>
        <v>3096</v>
      </c>
      <c r="B3096" s="1" t="s">
        <v>3315</v>
      </c>
      <c r="C3096" s="1" t="s">
        <v>976</v>
      </c>
    </row>
    <row r="3097" spans="1:3" x14ac:dyDescent="0.25">
      <c r="A3097" s="1">
        <f t="shared" si="48"/>
        <v>3097</v>
      </c>
      <c r="B3097" s="1" t="s">
        <v>3316</v>
      </c>
      <c r="C3097" s="1" t="s">
        <v>928</v>
      </c>
    </row>
    <row r="3098" spans="1:3" x14ac:dyDescent="0.25">
      <c r="A3098" s="1">
        <f t="shared" si="48"/>
        <v>3098</v>
      </c>
      <c r="B3098" s="1" t="s">
        <v>3317</v>
      </c>
      <c r="C3098" s="1" t="s">
        <v>1016</v>
      </c>
    </row>
    <row r="3099" spans="1:3" x14ac:dyDescent="0.25">
      <c r="A3099" s="1">
        <f t="shared" si="48"/>
        <v>3099</v>
      </c>
      <c r="B3099" s="1" t="s">
        <v>3318</v>
      </c>
      <c r="C3099" s="1" t="s">
        <v>1270</v>
      </c>
    </row>
    <row r="3100" spans="1:3" x14ac:dyDescent="0.25">
      <c r="A3100" s="1">
        <f t="shared" si="48"/>
        <v>3100</v>
      </c>
      <c r="B3100" s="1" t="s">
        <v>3319</v>
      </c>
      <c r="C3100" s="1" t="s">
        <v>2764</v>
      </c>
    </row>
    <row r="3101" spans="1:3" x14ac:dyDescent="0.25">
      <c r="A3101" s="1">
        <f t="shared" si="48"/>
        <v>3101</v>
      </c>
      <c r="B3101" s="1" t="s">
        <v>3320</v>
      </c>
      <c r="C3101" s="1" t="s">
        <v>1027</v>
      </c>
    </row>
    <row r="3102" spans="1:3" x14ac:dyDescent="0.25">
      <c r="A3102" s="1">
        <f t="shared" si="48"/>
        <v>3102</v>
      </c>
      <c r="B3102" s="1" t="s">
        <v>3322</v>
      </c>
      <c r="C3102" s="1" t="s">
        <v>3321</v>
      </c>
    </row>
    <row r="3103" spans="1:3" x14ac:dyDescent="0.25">
      <c r="A3103" s="1">
        <f t="shared" si="48"/>
        <v>3103</v>
      </c>
      <c r="B3103" s="1" t="s">
        <v>3323</v>
      </c>
      <c r="C3103" s="1" t="s">
        <v>1077</v>
      </c>
    </row>
    <row r="3104" spans="1:3" x14ac:dyDescent="0.25">
      <c r="A3104" s="1">
        <f t="shared" si="48"/>
        <v>3104</v>
      </c>
      <c r="B3104" s="1" t="s">
        <v>3324</v>
      </c>
      <c r="C3104" s="1" t="s">
        <v>1201</v>
      </c>
    </row>
    <row r="3105" spans="1:3" x14ac:dyDescent="0.25">
      <c r="A3105" s="1">
        <f t="shared" si="48"/>
        <v>3105</v>
      </c>
      <c r="B3105" s="1" t="s">
        <v>3326</v>
      </c>
      <c r="C3105" s="1" t="s">
        <v>3325</v>
      </c>
    </row>
    <row r="3106" spans="1:3" x14ac:dyDescent="0.25">
      <c r="A3106" s="1">
        <f t="shared" si="48"/>
        <v>3106</v>
      </c>
      <c r="B3106" s="1" t="s">
        <v>3326</v>
      </c>
      <c r="C3106" s="1" t="s">
        <v>3327</v>
      </c>
    </row>
    <row r="3107" spans="1:3" x14ac:dyDescent="0.25">
      <c r="A3107" s="1">
        <f t="shared" si="48"/>
        <v>3107</v>
      </c>
      <c r="B3107" s="1" t="s">
        <v>3326</v>
      </c>
      <c r="C3107" s="1" t="s">
        <v>3328</v>
      </c>
    </row>
    <row r="3108" spans="1:3" x14ac:dyDescent="0.25">
      <c r="A3108" s="1">
        <f t="shared" si="48"/>
        <v>3108</v>
      </c>
      <c r="B3108" s="1" t="s">
        <v>3330</v>
      </c>
      <c r="C3108" s="1" t="s">
        <v>3329</v>
      </c>
    </row>
    <row r="3109" spans="1:3" x14ac:dyDescent="0.25">
      <c r="A3109" s="1">
        <f t="shared" si="48"/>
        <v>3109</v>
      </c>
      <c r="B3109" s="1" t="s">
        <v>3330</v>
      </c>
      <c r="C3109" s="1" t="s">
        <v>962</v>
      </c>
    </row>
    <row r="3110" spans="1:3" x14ac:dyDescent="0.25">
      <c r="A3110" s="1">
        <f t="shared" si="48"/>
        <v>3110</v>
      </c>
      <c r="B3110" s="1" t="s">
        <v>3331</v>
      </c>
      <c r="C3110" s="1" t="s">
        <v>2334</v>
      </c>
    </row>
    <row r="3111" spans="1:3" x14ac:dyDescent="0.25">
      <c r="A3111" s="1">
        <f t="shared" si="48"/>
        <v>3111</v>
      </c>
      <c r="B3111" s="1" t="s">
        <v>3332</v>
      </c>
      <c r="C3111" s="1" t="s">
        <v>1539</v>
      </c>
    </row>
    <row r="3112" spans="1:3" x14ac:dyDescent="0.25">
      <c r="A3112" s="1">
        <f t="shared" si="48"/>
        <v>3112</v>
      </c>
      <c r="B3112" s="1" t="s">
        <v>3332</v>
      </c>
      <c r="C3112" s="1" t="s">
        <v>1715</v>
      </c>
    </row>
    <row r="3113" spans="1:3" x14ac:dyDescent="0.25">
      <c r="A3113" s="1">
        <f t="shared" si="48"/>
        <v>3113</v>
      </c>
      <c r="B3113" s="1" t="s">
        <v>3333</v>
      </c>
      <c r="C3113" s="1" t="s">
        <v>935</v>
      </c>
    </row>
    <row r="3114" spans="1:3" x14ac:dyDescent="0.25">
      <c r="A3114" s="1">
        <f t="shared" si="48"/>
        <v>3114</v>
      </c>
      <c r="B3114" s="1" t="s">
        <v>3334</v>
      </c>
      <c r="C3114" s="1" t="s">
        <v>2682</v>
      </c>
    </row>
    <row r="3115" spans="1:3" x14ac:dyDescent="0.25">
      <c r="A3115" s="1">
        <f t="shared" si="48"/>
        <v>3115</v>
      </c>
      <c r="B3115" s="1" t="s">
        <v>3335</v>
      </c>
      <c r="C3115" s="1" t="s">
        <v>1016</v>
      </c>
    </row>
    <row r="3116" spans="1:3" x14ac:dyDescent="0.25">
      <c r="A3116" s="1">
        <f t="shared" si="48"/>
        <v>3116</v>
      </c>
      <c r="B3116" s="1" t="s">
        <v>3336</v>
      </c>
      <c r="C3116" s="1" t="s">
        <v>1058</v>
      </c>
    </row>
    <row r="3117" spans="1:3" x14ac:dyDescent="0.25">
      <c r="A3117" s="1">
        <f t="shared" si="48"/>
        <v>3117</v>
      </c>
      <c r="B3117" s="1" t="s">
        <v>3337</v>
      </c>
      <c r="C3117" s="1" t="s">
        <v>967</v>
      </c>
    </row>
    <row r="3118" spans="1:3" x14ac:dyDescent="0.25">
      <c r="A3118" s="1">
        <f t="shared" si="48"/>
        <v>3118</v>
      </c>
      <c r="B3118" s="1" t="s">
        <v>3339</v>
      </c>
      <c r="C3118" s="1" t="s">
        <v>3338</v>
      </c>
    </row>
    <row r="3119" spans="1:3" x14ac:dyDescent="0.25">
      <c r="A3119" s="1">
        <f t="shared" si="48"/>
        <v>3119</v>
      </c>
      <c r="B3119" s="1" t="s">
        <v>3339</v>
      </c>
      <c r="C3119" s="1" t="s">
        <v>947</v>
      </c>
    </row>
    <row r="3120" spans="1:3" x14ac:dyDescent="0.25">
      <c r="A3120" s="1">
        <f t="shared" si="48"/>
        <v>3120</v>
      </c>
      <c r="B3120" s="1" t="s">
        <v>3339</v>
      </c>
      <c r="C3120" s="1" t="s">
        <v>952</v>
      </c>
    </row>
    <row r="3121" spans="1:3" x14ac:dyDescent="0.25">
      <c r="A3121" s="1">
        <f t="shared" si="48"/>
        <v>3121</v>
      </c>
      <c r="B3121" s="1" t="s">
        <v>3340</v>
      </c>
      <c r="C3121" s="1" t="s">
        <v>952</v>
      </c>
    </row>
    <row r="3122" spans="1:3" x14ac:dyDescent="0.25">
      <c r="A3122" s="1">
        <f t="shared" si="48"/>
        <v>3122</v>
      </c>
      <c r="B3122" s="1" t="s">
        <v>3341</v>
      </c>
      <c r="C3122" s="1" t="s">
        <v>1079</v>
      </c>
    </row>
    <row r="3123" spans="1:3" x14ac:dyDescent="0.25">
      <c r="A3123" s="1">
        <f t="shared" si="48"/>
        <v>3123</v>
      </c>
      <c r="B3123" s="1" t="s">
        <v>3339</v>
      </c>
      <c r="C3123" s="1" t="s">
        <v>958</v>
      </c>
    </row>
    <row r="3124" spans="1:3" x14ac:dyDescent="0.25">
      <c r="A3124" s="1">
        <f t="shared" si="48"/>
        <v>3124</v>
      </c>
      <c r="B3124" s="1" t="s">
        <v>3340</v>
      </c>
      <c r="C3124" s="1" t="s">
        <v>1321</v>
      </c>
    </row>
    <row r="3125" spans="1:3" x14ac:dyDescent="0.25">
      <c r="A3125" s="1">
        <f t="shared" si="48"/>
        <v>3125</v>
      </c>
      <c r="B3125" s="1" t="s">
        <v>3340</v>
      </c>
      <c r="C3125" s="1" t="s">
        <v>3342</v>
      </c>
    </row>
    <row r="3126" spans="1:3" x14ac:dyDescent="0.25">
      <c r="A3126" s="1">
        <f t="shared" si="48"/>
        <v>3126</v>
      </c>
      <c r="B3126" s="1" t="s">
        <v>3343</v>
      </c>
      <c r="C3126" s="1" t="s">
        <v>942</v>
      </c>
    </row>
    <row r="3127" spans="1:3" x14ac:dyDescent="0.25">
      <c r="A3127" s="1">
        <f t="shared" si="48"/>
        <v>3127</v>
      </c>
      <c r="B3127" s="1" t="s">
        <v>3340</v>
      </c>
      <c r="C3127" s="1" t="s">
        <v>974</v>
      </c>
    </row>
    <row r="3128" spans="1:3" x14ac:dyDescent="0.25">
      <c r="A3128" s="1">
        <f t="shared" si="48"/>
        <v>3128</v>
      </c>
      <c r="B3128" s="1" t="s">
        <v>3339</v>
      </c>
      <c r="C3128" s="1" t="s">
        <v>3344</v>
      </c>
    </row>
    <row r="3129" spans="1:3" x14ac:dyDescent="0.25">
      <c r="A3129" s="1">
        <f t="shared" si="48"/>
        <v>3129</v>
      </c>
      <c r="B3129" s="1" t="s">
        <v>3340</v>
      </c>
      <c r="C3129" s="1" t="s">
        <v>3345</v>
      </c>
    </row>
    <row r="3130" spans="1:3" x14ac:dyDescent="0.25">
      <c r="A3130" s="1">
        <f t="shared" si="48"/>
        <v>3130</v>
      </c>
      <c r="B3130" s="1" t="s">
        <v>3339</v>
      </c>
      <c r="C3130" s="1" t="s">
        <v>3346</v>
      </c>
    </row>
    <row r="3131" spans="1:3" x14ac:dyDescent="0.25">
      <c r="A3131" s="1">
        <f t="shared" si="48"/>
        <v>3131</v>
      </c>
      <c r="B3131" s="1" t="s">
        <v>3340</v>
      </c>
      <c r="C3131" s="1" t="s">
        <v>1683</v>
      </c>
    </row>
    <row r="3132" spans="1:3" x14ac:dyDescent="0.25">
      <c r="A3132" s="1">
        <f t="shared" si="48"/>
        <v>3132</v>
      </c>
      <c r="B3132" s="1" t="s">
        <v>3347</v>
      </c>
      <c r="C3132" s="1" t="s">
        <v>952</v>
      </c>
    </row>
    <row r="3133" spans="1:3" x14ac:dyDescent="0.25">
      <c r="A3133" s="1">
        <f t="shared" si="48"/>
        <v>3133</v>
      </c>
      <c r="B3133" s="1" t="s">
        <v>3347</v>
      </c>
      <c r="C3133" s="1" t="s">
        <v>1027</v>
      </c>
    </row>
    <row r="3134" spans="1:3" x14ac:dyDescent="0.25">
      <c r="A3134" s="1">
        <f t="shared" si="48"/>
        <v>3134</v>
      </c>
      <c r="B3134" s="1" t="s">
        <v>1018</v>
      </c>
      <c r="C3134" s="1" t="s">
        <v>1016</v>
      </c>
    </row>
    <row r="3135" spans="1:3" x14ac:dyDescent="0.25">
      <c r="A3135" s="1">
        <f t="shared" si="48"/>
        <v>3135</v>
      </c>
      <c r="B3135" s="1" t="s">
        <v>1018</v>
      </c>
      <c r="C3135" s="1" t="s">
        <v>1369</v>
      </c>
    </row>
    <row r="3136" spans="1:3" x14ac:dyDescent="0.25">
      <c r="A3136" s="1">
        <f t="shared" si="48"/>
        <v>3136</v>
      </c>
      <c r="B3136" s="1" t="s">
        <v>1018</v>
      </c>
      <c r="C3136" s="1" t="s">
        <v>949</v>
      </c>
    </row>
    <row r="3137" spans="1:3" x14ac:dyDescent="0.25">
      <c r="A3137" s="1">
        <f t="shared" si="48"/>
        <v>3137</v>
      </c>
      <c r="B3137" s="1" t="s">
        <v>3348</v>
      </c>
      <c r="C3137" s="1" t="s">
        <v>930</v>
      </c>
    </row>
    <row r="3138" spans="1:3" x14ac:dyDescent="0.25">
      <c r="A3138" s="1">
        <f t="shared" si="48"/>
        <v>3138</v>
      </c>
      <c r="B3138" s="1" t="s">
        <v>3348</v>
      </c>
      <c r="C3138" s="1" t="s">
        <v>3349</v>
      </c>
    </row>
    <row r="3139" spans="1:3" x14ac:dyDescent="0.25">
      <c r="A3139" s="1">
        <f t="shared" ref="A3139:A3202" si="49">A3138+1</f>
        <v>3139</v>
      </c>
      <c r="B3139" s="1" t="s">
        <v>3348</v>
      </c>
      <c r="C3139" s="1" t="s">
        <v>3350</v>
      </c>
    </row>
    <row r="3140" spans="1:3" x14ac:dyDescent="0.25">
      <c r="A3140" s="1">
        <f t="shared" si="49"/>
        <v>3140</v>
      </c>
      <c r="B3140" s="1" t="s">
        <v>3351</v>
      </c>
      <c r="C3140" s="1" t="s">
        <v>1100</v>
      </c>
    </row>
    <row r="3141" spans="1:3" x14ac:dyDescent="0.25">
      <c r="A3141" s="1">
        <f t="shared" si="49"/>
        <v>3141</v>
      </c>
      <c r="B3141" s="1" t="s">
        <v>3351</v>
      </c>
      <c r="C3141" s="1" t="s">
        <v>3352</v>
      </c>
    </row>
    <row r="3142" spans="1:3" x14ac:dyDescent="0.25">
      <c r="A3142" s="1">
        <f t="shared" si="49"/>
        <v>3142</v>
      </c>
      <c r="B3142" s="1" t="s">
        <v>3354</v>
      </c>
      <c r="C3142" s="1" t="s">
        <v>3353</v>
      </c>
    </row>
    <row r="3143" spans="1:3" x14ac:dyDescent="0.25">
      <c r="A3143" s="1">
        <f t="shared" si="49"/>
        <v>3143</v>
      </c>
      <c r="B3143" s="1" t="s">
        <v>3355</v>
      </c>
      <c r="C3143" s="1" t="s">
        <v>1576</v>
      </c>
    </row>
    <row r="3144" spans="1:3" x14ac:dyDescent="0.25">
      <c r="A3144" s="1">
        <f t="shared" si="49"/>
        <v>3144</v>
      </c>
      <c r="B3144" s="1" t="s">
        <v>3356</v>
      </c>
      <c r="C3144" s="1" t="s">
        <v>934</v>
      </c>
    </row>
    <row r="3145" spans="1:3" x14ac:dyDescent="0.25">
      <c r="A3145" s="1">
        <f t="shared" si="49"/>
        <v>3145</v>
      </c>
      <c r="B3145" s="1" t="s">
        <v>3358</v>
      </c>
      <c r="C3145" s="1" t="s">
        <v>3357</v>
      </c>
    </row>
    <row r="3146" spans="1:3" x14ac:dyDescent="0.25">
      <c r="A3146" s="1">
        <f t="shared" si="49"/>
        <v>3146</v>
      </c>
      <c r="B3146" s="1" t="s">
        <v>3359</v>
      </c>
      <c r="C3146" s="1" t="s">
        <v>930</v>
      </c>
    </row>
    <row r="3147" spans="1:3" x14ac:dyDescent="0.25">
      <c r="A3147" s="1">
        <f t="shared" si="49"/>
        <v>3147</v>
      </c>
      <c r="B3147" s="1" t="s">
        <v>3359</v>
      </c>
      <c r="C3147" s="1" t="s">
        <v>2414</v>
      </c>
    </row>
    <row r="3148" spans="1:3" x14ac:dyDescent="0.25">
      <c r="A3148" s="1">
        <f t="shared" si="49"/>
        <v>3148</v>
      </c>
      <c r="B3148" s="1" t="s">
        <v>3361</v>
      </c>
      <c r="C3148" s="1" t="s">
        <v>3360</v>
      </c>
    </row>
    <row r="3149" spans="1:3" x14ac:dyDescent="0.25">
      <c r="A3149" s="1">
        <f t="shared" si="49"/>
        <v>3149</v>
      </c>
      <c r="B3149" s="1" t="s">
        <v>3361</v>
      </c>
      <c r="C3149" s="1" t="s">
        <v>2153</v>
      </c>
    </row>
    <row r="3150" spans="1:3" x14ac:dyDescent="0.25">
      <c r="A3150" s="1">
        <f t="shared" si="49"/>
        <v>3150</v>
      </c>
      <c r="B3150" s="1" t="s">
        <v>3361</v>
      </c>
      <c r="C3150" s="1" t="s">
        <v>3362</v>
      </c>
    </row>
    <row r="3151" spans="1:3" x14ac:dyDescent="0.25">
      <c r="A3151" s="1">
        <f t="shared" si="49"/>
        <v>3151</v>
      </c>
      <c r="B3151" s="1" t="s">
        <v>3361</v>
      </c>
      <c r="C3151" s="1" t="s">
        <v>930</v>
      </c>
    </row>
    <row r="3152" spans="1:3" x14ac:dyDescent="0.25">
      <c r="A3152" s="1">
        <f t="shared" si="49"/>
        <v>3152</v>
      </c>
      <c r="B3152" s="1" t="s">
        <v>3361</v>
      </c>
      <c r="C3152" s="1" t="s">
        <v>949</v>
      </c>
    </row>
    <row r="3153" spans="1:3" x14ac:dyDescent="0.25">
      <c r="A3153" s="1">
        <f t="shared" si="49"/>
        <v>3153</v>
      </c>
      <c r="B3153" s="1" t="s">
        <v>3361</v>
      </c>
      <c r="C3153" s="1" t="s">
        <v>939</v>
      </c>
    </row>
    <row r="3154" spans="1:3" x14ac:dyDescent="0.25">
      <c r="A3154" s="1">
        <f t="shared" si="49"/>
        <v>3154</v>
      </c>
      <c r="B3154" s="1" t="s">
        <v>3361</v>
      </c>
      <c r="C3154" s="1" t="s">
        <v>940</v>
      </c>
    </row>
    <row r="3155" spans="1:3" x14ac:dyDescent="0.25">
      <c r="A3155" s="1">
        <f t="shared" si="49"/>
        <v>3155</v>
      </c>
      <c r="B3155" s="1" t="s">
        <v>3361</v>
      </c>
      <c r="C3155" s="1" t="s">
        <v>960</v>
      </c>
    </row>
    <row r="3156" spans="1:3" x14ac:dyDescent="0.25">
      <c r="A3156" s="1">
        <f t="shared" si="49"/>
        <v>3156</v>
      </c>
      <c r="B3156" s="1" t="s">
        <v>3361</v>
      </c>
      <c r="C3156" s="1" t="s">
        <v>1102</v>
      </c>
    </row>
    <row r="3157" spans="1:3" x14ac:dyDescent="0.25">
      <c r="A3157" s="1">
        <f t="shared" si="49"/>
        <v>3157</v>
      </c>
      <c r="B3157" s="1" t="s">
        <v>3361</v>
      </c>
      <c r="C3157" s="1" t="s">
        <v>3363</v>
      </c>
    </row>
    <row r="3158" spans="1:3" x14ac:dyDescent="0.25">
      <c r="A3158" s="1">
        <f t="shared" si="49"/>
        <v>3158</v>
      </c>
      <c r="B3158" s="1" t="s">
        <v>3361</v>
      </c>
      <c r="C3158" s="1" t="s">
        <v>928</v>
      </c>
    </row>
    <row r="3159" spans="1:3" x14ac:dyDescent="0.25">
      <c r="A3159" s="1">
        <f t="shared" si="49"/>
        <v>3159</v>
      </c>
      <c r="B3159" s="1" t="s">
        <v>3361</v>
      </c>
      <c r="C3159" s="1" t="s">
        <v>3364</v>
      </c>
    </row>
    <row r="3160" spans="1:3" x14ac:dyDescent="0.25">
      <c r="A3160" s="1">
        <f t="shared" si="49"/>
        <v>3160</v>
      </c>
      <c r="B3160" s="1" t="s">
        <v>3361</v>
      </c>
      <c r="C3160" s="1" t="s">
        <v>1389</v>
      </c>
    </row>
    <row r="3161" spans="1:3" x14ac:dyDescent="0.25">
      <c r="A3161" s="1">
        <f t="shared" si="49"/>
        <v>3161</v>
      </c>
      <c r="B3161" s="1" t="s">
        <v>3361</v>
      </c>
      <c r="C3161" s="1" t="s">
        <v>1026</v>
      </c>
    </row>
    <row r="3162" spans="1:3" x14ac:dyDescent="0.25">
      <c r="A3162" s="1">
        <f t="shared" si="49"/>
        <v>3162</v>
      </c>
      <c r="B3162" s="1" t="s">
        <v>3361</v>
      </c>
      <c r="C3162" s="1" t="s">
        <v>1715</v>
      </c>
    </row>
    <row r="3163" spans="1:3" x14ac:dyDescent="0.25">
      <c r="A3163" s="1">
        <f t="shared" si="49"/>
        <v>3163</v>
      </c>
      <c r="B3163" s="1" t="s">
        <v>3361</v>
      </c>
      <c r="C3163" s="1" t="s">
        <v>1072</v>
      </c>
    </row>
    <row r="3164" spans="1:3" x14ac:dyDescent="0.25">
      <c r="A3164" s="1">
        <f t="shared" si="49"/>
        <v>3164</v>
      </c>
      <c r="B3164" s="1" t="s">
        <v>3361</v>
      </c>
      <c r="C3164" s="1" t="s">
        <v>1691</v>
      </c>
    </row>
    <row r="3165" spans="1:3" x14ac:dyDescent="0.25">
      <c r="A3165" s="1">
        <f t="shared" si="49"/>
        <v>3165</v>
      </c>
      <c r="B3165" s="1" t="s">
        <v>3365</v>
      </c>
      <c r="C3165" s="1" t="s">
        <v>952</v>
      </c>
    </row>
    <row r="3166" spans="1:3" x14ac:dyDescent="0.25">
      <c r="A3166" s="1">
        <f t="shared" si="49"/>
        <v>3166</v>
      </c>
      <c r="B3166" s="1" t="s">
        <v>3366</v>
      </c>
      <c r="C3166" s="1" t="s">
        <v>960</v>
      </c>
    </row>
    <row r="3167" spans="1:3" x14ac:dyDescent="0.25">
      <c r="A3167" s="1">
        <f t="shared" si="49"/>
        <v>3167</v>
      </c>
      <c r="B3167" s="1" t="s">
        <v>3367</v>
      </c>
      <c r="C3167" s="1" t="s">
        <v>1333</v>
      </c>
    </row>
    <row r="3168" spans="1:3" x14ac:dyDescent="0.25">
      <c r="A3168" s="1">
        <f t="shared" si="49"/>
        <v>3168</v>
      </c>
      <c r="B3168" s="1" t="s">
        <v>3368</v>
      </c>
      <c r="C3168" s="1" t="s">
        <v>974</v>
      </c>
    </row>
    <row r="3169" spans="1:3" x14ac:dyDescent="0.25">
      <c r="A3169" s="1">
        <f t="shared" si="49"/>
        <v>3169</v>
      </c>
      <c r="B3169" s="1" t="s">
        <v>3369</v>
      </c>
      <c r="C3169" s="1" t="s">
        <v>2788</v>
      </c>
    </row>
    <row r="3170" spans="1:3" x14ac:dyDescent="0.25">
      <c r="A3170" s="1">
        <f t="shared" si="49"/>
        <v>3170</v>
      </c>
      <c r="B3170" s="1" t="s">
        <v>2027</v>
      </c>
      <c r="C3170" s="1" t="s">
        <v>3370</v>
      </c>
    </row>
    <row r="3171" spans="1:3" x14ac:dyDescent="0.25">
      <c r="A3171" s="1">
        <f t="shared" si="49"/>
        <v>3171</v>
      </c>
      <c r="B3171" s="1" t="s">
        <v>2027</v>
      </c>
      <c r="C3171" s="1" t="s">
        <v>930</v>
      </c>
    </row>
    <row r="3172" spans="1:3" x14ac:dyDescent="0.25">
      <c r="A3172" s="1">
        <f t="shared" si="49"/>
        <v>3172</v>
      </c>
      <c r="B3172" s="1" t="s">
        <v>2027</v>
      </c>
      <c r="C3172" s="1" t="s">
        <v>949</v>
      </c>
    </row>
    <row r="3173" spans="1:3" x14ac:dyDescent="0.25">
      <c r="A3173" s="1">
        <f t="shared" si="49"/>
        <v>3173</v>
      </c>
      <c r="B3173" s="1" t="s">
        <v>3371</v>
      </c>
      <c r="C3173" s="1" t="s">
        <v>1363</v>
      </c>
    </row>
    <row r="3174" spans="1:3" x14ac:dyDescent="0.25">
      <c r="A3174" s="1">
        <f t="shared" si="49"/>
        <v>3174</v>
      </c>
      <c r="B3174" s="1" t="s">
        <v>3372</v>
      </c>
      <c r="C3174" s="1" t="s">
        <v>1566</v>
      </c>
    </row>
    <row r="3175" spans="1:3" x14ac:dyDescent="0.25">
      <c r="A3175" s="1">
        <f t="shared" si="49"/>
        <v>3175</v>
      </c>
      <c r="B3175" s="1" t="s">
        <v>3373</v>
      </c>
      <c r="C3175" s="1" t="s">
        <v>1027</v>
      </c>
    </row>
    <row r="3176" spans="1:3" x14ac:dyDescent="0.25">
      <c r="A3176" s="1">
        <f t="shared" si="49"/>
        <v>3176</v>
      </c>
      <c r="B3176" s="1" t="s">
        <v>3374</v>
      </c>
      <c r="C3176" s="1" t="s">
        <v>1160</v>
      </c>
    </row>
    <row r="3177" spans="1:3" x14ac:dyDescent="0.25">
      <c r="A3177" s="1">
        <f t="shared" si="49"/>
        <v>3177</v>
      </c>
      <c r="B3177" s="1" t="s">
        <v>1320</v>
      </c>
      <c r="C3177" s="1" t="s">
        <v>1328</v>
      </c>
    </row>
    <row r="3178" spans="1:3" x14ac:dyDescent="0.25">
      <c r="A3178" s="1">
        <f t="shared" si="49"/>
        <v>3178</v>
      </c>
      <c r="B3178" s="1" t="s">
        <v>1320</v>
      </c>
      <c r="C3178" s="1" t="s">
        <v>1485</v>
      </c>
    </row>
    <row r="3179" spans="1:3" x14ac:dyDescent="0.25">
      <c r="A3179" s="1">
        <f t="shared" si="49"/>
        <v>3179</v>
      </c>
      <c r="B3179" s="1" t="s">
        <v>3375</v>
      </c>
      <c r="C3179" s="1" t="s">
        <v>1017</v>
      </c>
    </row>
    <row r="3180" spans="1:3" x14ac:dyDescent="0.25">
      <c r="A3180" s="1">
        <f t="shared" si="49"/>
        <v>3180</v>
      </c>
      <c r="B3180" s="1" t="s">
        <v>3376</v>
      </c>
      <c r="C3180" s="1" t="s">
        <v>942</v>
      </c>
    </row>
    <row r="3181" spans="1:3" x14ac:dyDescent="0.25">
      <c r="A3181" s="1">
        <f t="shared" si="49"/>
        <v>3181</v>
      </c>
      <c r="B3181" s="1" t="s">
        <v>3377</v>
      </c>
      <c r="C3181" s="1" t="s">
        <v>1161</v>
      </c>
    </row>
    <row r="3182" spans="1:3" x14ac:dyDescent="0.25">
      <c r="A3182" s="1">
        <f t="shared" si="49"/>
        <v>3182</v>
      </c>
      <c r="B3182" s="1" t="s">
        <v>3378</v>
      </c>
      <c r="C3182" s="1" t="s">
        <v>1275</v>
      </c>
    </row>
    <row r="3183" spans="1:3" x14ac:dyDescent="0.25">
      <c r="A3183" s="1">
        <f t="shared" si="49"/>
        <v>3183</v>
      </c>
      <c r="B3183" s="1" t="s">
        <v>3379</v>
      </c>
      <c r="C3183" s="1" t="s">
        <v>1170</v>
      </c>
    </row>
    <row r="3184" spans="1:3" x14ac:dyDescent="0.25">
      <c r="A3184" s="1">
        <f t="shared" si="49"/>
        <v>3184</v>
      </c>
      <c r="B3184" s="1" t="s">
        <v>3379</v>
      </c>
      <c r="C3184" s="1" t="s">
        <v>1397</v>
      </c>
    </row>
    <row r="3185" spans="1:3" x14ac:dyDescent="0.25">
      <c r="A3185" s="1">
        <f t="shared" si="49"/>
        <v>3185</v>
      </c>
      <c r="B3185" s="1" t="s">
        <v>3379</v>
      </c>
      <c r="C3185" s="1" t="s">
        <v>3380</v>
      </c>
    </row>
    <row r="3186" spans="1:3" x14ac:dyDescent="0.25">
      <c r="A3186" s="1">
        <f t="shared" si="49"/>
        <v>3186</v>
      </c>
      <c r="B3186" s="1" t="s">
        <v>3379</v>
      </c>
      <c r="C3186" s="1" t="s">
        <v>1374</v>
      </c>
    </row>
    <row r="3187" spans="1:3" x14ac:dyDescent="0.25">
      <c r="A3187" s="1">
        <f t="shared" si="49"/>
        <v>3187</v>
      </c>
      <c r="B3187" s="1" t="s">
        <v>3379</v>
      </c>
      <c r="C3187" s="1" t="s">
        <v>1254</v>
      </c>
    </row>
    <row r="3188" spans="1:3" x14ac:dyDescent="0.25">
      <c r="A3188" s="1">
        <f t="shared" si="49"/>
        <v>3188</v>
      </c>
      <c r="B3188" s="1" t="s">
        <v>3379</v>
      </c>
      <c r="C3188" s="1" t="s">
        <v>3381</v>
      </c>
    </row>
    <row r="3189" spans="1:3" x14ac:dyDescent="0.25">
      <c r="A3189" s="1">
        <f t="shared" si="49"/>
        <v>3189</v>
      </c>
      <c r="B3189" s="1" t="s">
        <v>3379</v>
      </c>
      <c r="C3189" s="1" t="s">
        <v>1137</v>
      </c>
    </row>
    <row r="3190" spans="1:3" x14ac:dyDescent="0.25">
      <c r="A3190" s="1">
        <f t="shared" si="49"/>
        <v>3190</v>
      </c>
      <c r="B3190" s="1" t="s">
        <v>3382</v>
      </c>
      <c r="C3190" s="1" t="s">
        <v>1519</v>
      </c>
    </row>
    <row r="3191" spans="1:3" x14ac:dyDescent="0.25">
      <c r="A3191" s="1">
        <f t="shared" si="49"/>
        <v>3191</v>
      </c>
      <c r="B3191" s="1" t="s">
        <v>3383</v>
      </c>
      <c r="C3191" s="1" t="s">
        <v>1058</v>
      </c>
    </row>
    <row r="3192" spans="1:3" x14ac:dyDescent="0.25">
      <c r="A3192" s="1">
        <f t="shared" si="49"/>
        <v>3192</v>
      </c>
      <c r="B3192" s="1" t="s">
        <v>3384</v>
      </c>
      <c r="C3192" s="1" t="s">
        <v>934</v>
      </c>
    </row>
    <row r="3193" spans="1:3" x14ac:dyDescent="0.25">
      <c r="A3193" s="1">
        <f t="shared" si="49"/>
        <v>3193</v>
      </c>
      <c r="B3193" s="1" t="s">
        <v>3385</v>
      </c>
      <c r="C3193" s="1" t="s">
        <v>3095</v>
      </c>
    </row>
    <row r="3194" spans="1:3" x14ac:dyDescent="0.25">
      <c r="A3194" s="1">
        <f t="shared" si="49"/>
        <v>3194</v>
      </c>
      <c r="B3194" s="1" t="s">
        <v>3386</v>
      </c>
      <c r="C3194" s="1" t="s">
        <v>960</v>
      </c>
    </row>
    <row r="3195" spans="1:3" x14ac:dyDescent="0.25">
      <c r="A3195" s="1">
        <f t="shared" si="49"/>
        <v>3195</v>
      </c>
      <c r="B3195" s="1" t="s">
        <v>3387</v>
      </c>
      <c r="C3195" s="1" t="s">
        <v>1747</v>
      </c>
    </row>
    <row r="3196" spans="1:3" x14ac:dyDescent="0.25">
      <c r="A3196" s="1">
        <f t="shared" si="49"/>
        <v>3196</v>
      </c>
      <c r="B3196" s="1" t="s">
        <v>3389</v>
      </c>
      <c r="C3196" s="1" t="s">
        <v>3388</v>
      </c>
    </row>
    <row r="3197" spans="1:3" x14ac:dyDescent="0.25">
      <c r="A3197" s="1">
        <f t="shared" si="49"/>
        <v>3197</v>
      </c>
      <c r="B3197" s="1" t="s">
        <v>3390</v>
      </c>
      <c r="C3197" s="1" t="s">
        <v>1545</v>
      </c>
    </row>
    <row r="3198" spans="1:3" x14ac:dyDescent="0.25">
      <c r="A3198" s="1">
        <f t="shared" si="49"/>
        <v>3198</v>
      </c>
      <c r="B3198" s="1" t="s">
        <v>3390</v>
      </c>
      <c r="C3198" s="1" t="s">
        <v>3391</v>
      </c>
    </row>
    <row r="3199" spans="1:3" x14ac:dyDescent="0.25">
      <c r="A3199" s="1">
        <f t="shared" si="49"/>
        <v>3199</v>
      </c>
      <c r="B3199" s="1" t="s">
        <v>3392</v>
      </c>
      <c r="C3199" s="1" t="s">
        <v>1333</v>
      </c>
    </row>
    <row r="3200" spans="1:3" x14ac:dyDescent="0.25">
      <c r="A3200" s="1">
        <f t="shared" si="49"/>
        <v>3200</v>
      </c>
      <c r="B3200" s="1" t="s">
        <v>3392</v>
      </c>
      <c r="C3200" s="1" t="s">
        <v>989</v>
      </c>
    </row>
    <row r="3201" spans="1:3" x14ac:dyDescent="0.25">
      <c r="A3201" s="1">
        <f t="shared" si="49"/>
        <v>3201</v>
      </c>
      <c r="B3201" s="1" t="s">
        <v>3390</v>
      </c>
      <c r="C3201" s="1" t="s">
        <v>3393</v>
      </c>
    </row>
    <row r="3202" spans="1:3" x14ac:dyDescent="0.25">
      <c r="A3202" s="1">
        <f t="shared" si="49"/>
        <v>3202</v>
      </c>
      <c r="B3202" s="1" t="s">
        <v>3394</v>
      </c>
      <c r="C3202" s="1" t="s">
        <v>2175</v>
      </c>
    </row>
    <row r="3203" spans="1:3" x14ac:dyDescent="0.25">
      <c r="A3203" s="1">
        <f t="shared" ref="A3203:A3266" si="50">A3202+1</f>
        <v>3203</v>
      </c>
      <c r="B3203" s="1" t="s">
        <v>3395</v>
      </c>
      <c r="C3203" s="1" t="s">
        <v>946</v>
      </c>
    </row>
    <row r="3204" spans="1:3" x14ac:dyDescent="0.25">
      <c r="A3204" s="1">
        <f t="shared" si="50"/>
        <v>3204</v>
      </c>
      <c r="B3204" s="1" t="s">
        <v>3396</v>
      </c>
      <c r="C3204" s="1" t="s">
        <v>1102</v>
      </c>
    </row>
    <row r="3205" spans="1:3" x14ac:dyDescent="0.25">
      <c r="A3205" s="1">
        <f t="shared" si="50"/>
        <v>3205</v>
      </c>
      <c r="B3205" s="1" t="s">
        <v>3397</v>
      </c>
      <c r="C3205" s="1" t="s">
        <v>1016</v>
      </c>
    </row>
    <row r="3206" spans="1:3" x14ac:dyDescent="0.25">
      <c r="A3206" s="1">
        <f t="shared" si="50"/>
        <v>3206</v>
      </c>
      <c r="B3206" s="1" t="s">
        <v>3398</v>
      </c>
      <c r="C3206" s="1" t="s">
        <v>1511</v>
      </c>
    </row>
    <row r="3207" spans="1:3" x14ac:dyDescent="0.25">
      <c r="A3207" s="1">
        <f t="shared" si="50"/>
        <v>3207</v>
      </c>
      <c r="B3207" s="1" t="s">
        <v>3399</v>
      </c>
      <c r="C3207" s="1" t="s">
        <v>977</v>
      </c>
    </row>
    <row r="3208" spans="1:3" x14ac:dyDescent="0.25">
      <c r="A3208" s="1">
        <f t="shared" si="50"/>
        <v>3208</v>
      </c>
      <c r="B3208" s="1" t="s">
        <v>3400</v>
      </c>
      <c r="C3208" s="1" t="s">
        <v>1147</v>
      </c>
    </row>
    <row r="3209" spans="1:3" x14ac:dyDescent="0.25">
      <c r="A3209" s="1">
        <f t="shared" si="50"/>
        <v>3209</v>
      </c>
      <c r="B3209" s="1" t="s">
        <v>3401</v>
      </c>
      <c r="C3209" s="1" t="s">
        <v>1147</v>
      </c>
    </row>
    <row r="3210" spans="1:3" x14ac:dyDescent="0.25">
      <c r="A3210" s="1">
        <f t="shared" si="50"/>
        <v>3210</v>
      </c>
      <c r="B3210" s="1" t="s">
        <v>1541</v>
      </c>
      <c r="C3210" s="1" t="s">
        <v>1691</v>
      </c>
    </row>
    <row r="3211" spans="1:3" x14ac:dyDescent="0.25">
      <c r="A3211" s="1">
        <f t="shared" si="50"/>
        <v>3211</v>
      </c>
      <c r="B3211" s="1" t="s">
        <v>3190</v>
      </c>
      <c r="C3211" s="1" t="s">
        <v>1026</v>
      </c>
    </row>
    <row r="3212" spans="1:3" x14ac:dyDescent="0.25">
      <c r="A3212" s="1">
        <f t="shared" si="50"/>
        <v>3212</v>
      </c>
      <c r="B3212" s="1" t="s">
        <v>3402</v>
      </c>
      <c r="C3212" s="1" t="s">
        <v>1629</v>
      </c>
    </row>
    <row r="3213" spans="1:3" x14ac:dyDescent="0.25">
      <c r="A3213" s="1">
        <f t="shared" si="50"/>
        <v>3213</v>
      </c>
      <c r="B3213" s="1" t="s">
        <v>3403</v>
      </c>
      <c r="C3213" s="1" t="s">
        <v>952</v>
      </c>
    </row>
    <row r="3214" spans="1:3" x14ac:dyDescent="0.25">
      <c r="A3214" s="1">
        <f t="shared" si="50"/>
        <v>3214</v>
      </c>
      <c r="B3214" s="1" t="s">
        <v>3405</v>
      </c>
      <c r="C3214" s="1" t="s">
        <v>3404</v>
      </c>
    </row>
    <row r="3215" spans="1:3" x14ac:dyDescent="0.25">
      <c r="A3215" s="1">
        <f t="shared" si="50"/>
        <v>3215</v>
      </c>
      <c r="B3215" s="1" t="s">
        <v>3406</v>
      </c>
      <c r="C3215" s="1" t="s">
        <v>960</v>
      </c>
    </row>
    <row r="3216" spans="1:3" x14ac:dyDescent="0.25">
      <c r="A3216" s="1">
        <f t="shared" si="50"/>
        <v>3216</v>
      </c>
      <c r="B3216" s="1" t="s">
        <v>3407</v>
      </c>
      <c r="C3216" s="1" t="s">
        <v>1010</v>
      </c>
    </row>
    <row r="3217" spans="1:3" x14ac:dyDescent="0.25">
      <c r="A3217" s="1">
        <f t="shared" si="50"/>
        <v>3217</v>
      </c>
      <c r="B3217" s="1" t="s">
        <v>3407</v>
      </c>
      <c r="C3217" s="1" t="s">
        <v>1026</v>
      </c>
    </row>
    <row r="3218" spans="1:3" x14ac:dyDescent="0.25">
      <c r="A3218" s="1">
        <f t="shared" si="50"/>
        <v>3218</v>
      </c>
      <c r="B3218" s="1" t="s">
        <v>3405</v>
      </c>
      <c r="C3218" s="1" t="s">
        <v>1160</v>
      </c>
    </row>
    <row r="3219" spans="1:3" x14ac:dyDescent="0.25">
      <c r="A3219" s="1">
        <f t="shared" si="50"/>
        <v>3219</v>
      </c>
      <c r="B3219" s="1" t="s">
        <v>3403</v>
      </c>
      <c r="C3219" s="1" t="s">
        <v>2175</v>
      </c>
    </row>
    <row r="3220" spans="1:3" x14ac:dyDescent="0.25">
      <c r="A3220" s="1">
        <f t="shared" si="50"/>
        <v>3220</v>
      </c>
      <c r="B3220" s="1" t="s">
        <v>3405</v>
      </c>
      <c r="C3220" s="1" t="s">
        <v>1072</v>
      </c>
    </row>
    <row r="3221" spans="1:3" x14ac:dyDescent="0.25">
      <c r="A3221" s="1">
        <f t="shared" si="50"/>
        <v>3221</v>
      </c>
      <c r="B3221" s="1" t="s">
        <v>3409</v>
      </c>
      <c r="C3221" s="1" t="s">
        <v>3408</v>
      </c>
    </row>
    <row r="3222" spans="1:3" x14ac:dyDescent="0.25">
      <c r="A3222" s="1">
        <f t="shared" si="50"/>
        <v>3222</v>
      </c>
      <c r="B3222" s="1" t="s">
        <v>3409</v>
      </c>
      <c r="C3222" s="1" t="s">
        <v>1291</v>
      </c>
    </row>
    <row r="3223" spans="1:3" x14ac:dyDescent="0.25">
      <c r="A3223" s="1">
        <f t="shared" si="50"/>
        <v>3223</v>
      </c>
      <c r="B3223" s="1" t="s">
        <v>3411</v>
      </c>
      <c r="C3223" s="1" t="s">
        <v>3410</v>
      </c>
    </row>
    <row r="3224" spans="1:3" x14ac:dyDescent="0.25">
      <c r="A3224" s="1">
        <f t="shared" si="50"/>
        <v>3224</v>
      </c>
      <c r="B3224" s="1" t="s">
        <v>3411</v>
      </c>
      <c r="C3224" s="1" t="s">
        <v>1845</v>
      </c>
    </row>
    <row r="3225" spans="1:3" x14ac:dyDescent="0.25">
      <c r="A3225" s="1">
        <f t="shared" si="50"/>
        <v>3225</v>
      </c>
      <c r="B3225" s="1" t="s">
        <v>3412</v>
      </c>
      <c r="C3225" s="1" t="s">
        <v>1016</v>
      </c>
    </row>
    <row r="3226" spans="1:3" x14ac:dyDescent="0.25">
      <c r="A3226" s="1">
        <f t="shared" si="50"/>
        <v>3226</v>
      </c>
      <c r="B3226" s="1" t="s">
        <v>3413</v>
      </c>
      <c r="C3226" s="1" t="s">
        <v>1162</v>
      </c>
    </row>
    <row r="3227" spans="1:3" x14ac:dyDescent="0.25">
      <c r="A3227" s="1">
        <f t="shared" si="50"/>
        <v>3227</v>
      </c>
      <c r="B3227" s="1" t="s">
        <v>3414</v>
      </c>
      <c r="C3227" s="1" t="s">
        <v>3095</v>
      </c>
    </row>
    <row r="3228" spans="1:3" x14ac:dyDescent="0.25">
      <c r="A3228" s="1">
        <f t="shared" si="50"/>
        <v>3228</v>
      </c>
      <c r="B3228" s="1" t="s">
        <v>3414</v>
      </c>
      <c r="C3228" s="1" t="s">
        <v>3415</v>
      </c>
    </row>
    <row r="3229" spans="1:3" x14ac:dyDescent="0.25">
      <c r="A3229" s="1">
        <f t="shared" si="50"/>
        <v>3229</v>
      </c>
      <c r="B3229" s="1" t="s">
        <v>3417</v>
      </c>
      <c r="C3229" s="1" t="s">
        <v>3416</v>
      </c>
    </row>
    <row r="3230" spans="1:3" x14ac:dyDescent="0.25">
      <c r="A3230" s="1">
        <f t="shared" si="50"/>
        <v>3230</v>
      </c>
      <c r="B3230" s="1" t="s">
        <v>3419</v>
      </c>
      <c r="C3230" s="1" t="s">
        <v>3418</v>
      </c>
    </row>
    <row r="3231" spans="1:3" x14ac:dyDescent="0.25">
      <c r="A3231" s="1">
        <f t="shared" si="50"/>
        <v>3231</v>
      </c>
      <c r="B3231" s="1" t="s">
        <v>3420</v>
      </c>
      <c r="C3231" s="1" t="s">
        <v>989</v>
      </c>
    </row>
    <row r="3232" spans="1:3" x14ac:dyDescent="0.25">
      <c r="A3232" s="1">
        <f t="shared" si="50"/>
        <v>3232</v>
      </c>
      <c r="B3232" s="1" t="s">
        <v>3421</v>
      </c>
      <c r="C3232" s="1" t="s">
        <v>960</v>
      </c>
    </row>
    <row r="3233" spans="1:3" x14ac:dyDescent="0.25">
      <c r="A3233" s="1">
        <f t="shared" si="50"/>
        <v>3233</v>
      </c>
      <c r="B3233" s="1" t="s">
        <v>3422</v>
      </c>
      <c r="C3233" s="1" t="s">
        <v>1055</v>
      </c>
    </row>
    <row r="3234" spans="1:3" x14ac:dyDescent="0.25">
      <c r="A3234" s="1">
        <f t="shared" si="50"/>
        <v>3234</v>
      </c>
      <c r="B3234" s="1" t="s">
        <v>3423</v>
      </c>
      <c r="C3234" s="1" t="s">
        <v>2675</v>
      </c>
    </row>
    <row r="3235" spans="1:3" x14ac:dyDescent="0.25">
      <c r="A3235" s="1">
        <f t="shared" si="50"/>
        <v>3235</v>
      </c>
      <c r="B3235" s="1" t="s">
        <v>3424</v>
      </c>
      <c r="C3235" s="1" t="s">
        <v>1016</v>
      </c>
    </row>
    <row r="3236" spans="1:3" x14ac:dyDescent="0.25">
      <c r="A3236" s="1">
        <f t="shared" si="50"/>
        <v>3236</v>
      </c>
      <c r="B3236" s="1" t="s">
        <v>3425</v>
      </c>
      <c r="C3236" s="1" t="s">
        <v>923</v>
      </c>
    </row>
    <row r="3237" spans="1:3" x14ac:dyDescent="0.25">
      <c r="A3237" s="1">
        <f t="shared" si="50"/>
        <v>3237</v>
      </c>
      <c r="B3237" s="1" t="s">
        <v>3425</v>
      </c>
      <c r="C3237" s="1" t="s">
        <v>1450</v>
      </c>
    </row>
    <row r="3238" spans="1:3" x14ac:dyDescent="0.25">
      <c r="A3238" s="1">
        <f t="shared" si="50"/>
        <v>3238</v>
      </c>
      <c r="B3238" s="1" t="s">
        <v>3426</v>
      </c>
      <c r="C3238" s="1" t="s">
        <v>1519</v>
      </c>
    </row>
    <row r="3239" spans="1:3" x14ac:dyDescent="0.25">
      <c r="A3239" s="1">
        <f t="shared" si="50"/>
        <v>3239</v>
      </c>
      <c r="B3239" s="1" t="s">
        <v>3428</v>
      </c>
      <c r="C3239" s="1" t="s">
        <v>3427</v>
      </c>
    </row>
    <row r="3240" spans="1:3" x14ac:dyDescent="0.25">
      <c r="A3240" s="1">
        <f t="shared" si="50"/>
        <v>3240</v>
      </c>
      <c r="B3240" s="1" t="s">
        <v>3428</v>
      </c>
      <c r="C3240" s="1" t="s">
        <v>3429</v>
      </c>
    </row>
    <row r="3241" spans="1:3" x14ac:dyDescent="0.25">
      <c r="A3241" s="1">
        <f t="shared" si="50"/>
        <v>3241</v>
      </c>
      <c r="B3241" s="1" t="s">
        <v>3431</v>
      </c>
      <c r="C3241" s="1" t="s">
        <v>3430</v>
      </c>
    </row>
    <row r="3242" spans="1:3" x14ac:dyDescent="0.25">
      <c r="A3242" s="1">
        <f t="shared" si="50"/>
        <v>3242</v>
      </c>
      <c r="B3242" s="1" t="s">
        <v>3433</v>
      </c>
      <c r="C3242" s="1" t="s">
        <v>3432</v>
      </c>
    </row>
    <row r="3243" spans="1:3" x14ac:dyDescent="0.25">
      <c r="A3243" s="1">
        <f t="shared" si="50"/>
        <v>3243</v>
      </c>
      <c r="B3243" s="1" t="s">
        <v>3434</v>
      </c>
      <c r="C3243" s="1" t="s">
        <v>972</v>
      </c>
    </row>
    <row r="3244" spans="1:3" x14ac:dyDescent="0.25">
      <c r="A3244" s="1">
        <f t="shared" si="50"/>
        <v>3244</v>
      </c>
      <c r="B3244" s="1" t="s">
        <v>3434</v>
      </c>
      <c r="C3244" s="1" t="s">
        <v>1860</v>
      </c>
    </row>
    <row r="3245" spans="1:3" x14ac:dyDescent="0.25">
      <c r="A3245" s="1">
        <f t="shared" si="50"/>
        <v>3245</v>
      </c>
      <c r="B3245" s="1" t="s">
        <v>3435</v>
      </c>
      <c r="C3245" s="1" t="s">
        <v>952</v>
      </c>
    </row>
    <row r="3246" spans="1:3" x14ac:dyDescent="0.25">
      <c r="A3246" s="1">
        <f t="shared" si="50"/>
        <v>3246</v>
      </c>
      <c r="B3246" s="1" t="s">
        <v>3436</v>
      </c>
      <c r="C3246" s="1" t="s">
        <v>960</v>
      </c>
    </row>
    <row r="3247" spans="1:3" x14ac:dyDescent="0.25">
      <c r="A3247" s="1">
        <f t="shared" si="50"/>
        <v>3247</v>
      </c>
      <c r="B3247" s="1" t="s">
        <v>1461</v>
      </c>
      <c r="C3247" s="1" t="s">
        <v>1016</v>
      </c>
    </row>
    <row r="3248" spans="1:3" x14ac:dyDescent="0.25">
      <c r="A3248" s="1">
        <f t="shared" si="50"/>
        <v>3248</v>
      </c>
      <c r="B3248" s="1" t="s">
        <v>3437</v>
      </c>
      <c r="C3248" s="1" t="s">
        <v>1545</v>
      </c>
    </row>
    <row r="3249" spans="1:3" x14ac:dyDescent="0.25">
      <c r="A3249" s="1">
        <f t="shared" si="50"/>
        <v>3249</v>
      </c>
      <c r="B3249" s="1" t="s">
        <v>3438</v>
      </c>
      <c r="C3249" s="1" t="s">
        <v>1997</v>
      </c>
    </row>
    <row r="3250" spans="1:3" x14ac:dyDescent="0.25">
      <c r="A3250" s="1">
        <f t="shared" si="50"/>
        <v>3250</v>
      </c>
      <c r="B3250" s="1" t="s">
        <v>3437</v>
      </c>
      <c r="C3250" s="1" t="s">
        <v>1248</v>
      </c>
    </row>
    <row r="3251" spans="1:3" x14ac:dyDescent="0.25">
      <c r="A3251" s="1">
        <f t="shared" si="50"/>
        <v>3251</v>
      </c>
      <c r="B3251" s="1" t="s">
        <v>3439</v>
      </c>
      <c r="C3251" s="1" t="s">
        <v>1156</v>
      </c>
    </row>
    <row r="3252" spans="1:3" x14ac:dyDescent="0.25">
      <c r="A3252" s="1">
        <f t="shared" si="50"/>
        <v>3252</v>
      </c>
      <c r="B3252" s="1" t="s">
        <v>3438</v>
      </c>
      <c r="C3252" s="1" t="s">
        <v>1010</v>
      </c>
    </row>
    <row r="3253" spans="1:3" x14ac:dyDescent="0.25">
      <c r="A3253" s="1">
        <f t="shared" si="50"/>
        <v>3253</v>
      </c>
      <c r="B3253" s="1" t="s">
        <v>2479</v>
      </c>
      <c r="C3253" s="1" t="s">
        <v>974</v>
      </c>
    </row>
    <row r="3254" spans="1:3" x14ac:dyDescent="0.25">
      <c r="A3254" s="1">
        <f t="shared" si="50"/>
        <v>3254</v>
      </c>
      <c r="B3254" s="1" t="s">
        <v>3437</v>
      </c>
      <c r="C3254" s="1" t="s">
        <v>928</v>
      </c>
    </row>
    <row r="3255" spans="1:3" x14ac:dyDescent="0.25">
      <c r="A3255" s="1">
        <f t="shared" si="50"/>
        <v>3255</v>
      </c>
      <c r="B3255" s="1" t="s">
        <v>1461</v>
      </c>
      <c r="C3255" s="1" t="s">
        <v>1331</v>
      </c>
    </row>
    <row r="3256" spans="1:3" x14ac:dyDescent="0.25">
      <c r="A3256" s="1">
        <f t="shared" si="50"/>
        <v>3256</v>
      </c>
      <c r="B3256" s="1" t="s">
        <v>3439</v>
      </c>
      <c r="C3256" s="1" t="s">
        <v>1333</v>
      </c>
    </row>
    <row r="3257" spans="1:3" x14ac:dyDescent="0.25">
      <c r="A3257" s="1">
        <f t="shared" si="50"/>
        <v>3257</v>
      </c>
      <c r="B3257" s="1" t="s">
        <v>3440</v>
      </c>
      <c r="C3257" s="1" t="s">
        <v>1196</v>
      </c>
    </row>
    <row r="3258" spans="1:3" x14ac:dyDescent="0.25">
      <c r="A3258" s="1">
        <f t="shared" si="50"/>
        <v>3258</v>
      </c>
      <c r="B3258" s="1" t="s">
        <v>2479</v>
      </c>
      <c r="C3258" s="1" t="s">
        <v>3441</v>
      </c>
    </row>
    <row r="3259" spans="1:3" x14ac:dyDescent="0.25">
      <c r="A3259" s="1">
        <f t="shared" si="50"/>
        <v>3259</v>
      </c>
      <c r="B3259" s="1" t="s">
        <v>3442</v>
      </c>
      <c r="C3259" s="1" t="s">
        <v>997</v>
      </c>
    </row>
    <row r="3260" spans="1:3" x14ac:dyDescent="0.25">
      <c r="A3260" s="1">
        <f t="shared" si="50"/>
        <v>3260</v>
      </c>
      <c r="B3260" s="1" t="s">
        <v>3437</v>
      </c>
      <c r="C3260" s="1" t="s">
        <v>3443</v>
      </c>
    </row>
    <row r="3261" spans="1:3" x14ac:dyDescent="0.25">
      <c r="A3261" s="1">
        <f t="shared" si="50"/>
        <v>3261</v>
      </c>
      <c r="B3261" s="1" t="s">
        <v>1079</v>
      </c>
      <c r="C3261" s="1" t="s">
        <v>1027</v>
      </c>
    </row>
    <row r="3262" spans="1:3" x14ac:dyDescent="0.25">
      <c r="A3262" s="1">
        <f t="shared" si="50"/>
        <v>3262</v>
      </c>
      <c r="B3262" s="1" t="s">
        <v>2479</v>
      </c>
      <c r="C3262" s="1" t="s">
        <v>1027</v>
      </c>
    </row>
    <row r="3263" spans="1:3" x14ac:dyDescent="0.25">
      <c r="A3263" s="1">
        <f t="shared" si="50"/>
        <v>3263</v>
      </c>
      <c r="B3263" s="1" t="s">
        <v>3444</v>
      </c>
      <c r="C3263" s="1" t="s">
        <v>1200</v>
      </c>
    </row>
    <row r="3264" spans="1:3" x14ac:dyDescent="0.25">
      <c r="A3264" s="1">
        <f t="shared" si="50"/>
        <v>3264</v>
      </c>
      <c r="B3264" s="1" t="s">
        <v>3445</v>
      </c>
      <c r="C3264" s="1" t="s">
        <v>1045</v>
      </c>
    </row>
    <row r="3265" spans="1:3" x14ac:dyDescent="0.25">
      <c r="A3265" s="1">
        <f t="shared" si="50"/>
        <v>3265</v>
      </c>
      <c r="B3265" s="1" t="s">
        <v>2479</v>
      </c>
      <c r="C3265" s="1" t="s">
        <v>1032</v>
      </c>
    </row>
    <row r="3266" spans="1:3" x14ac:dyDescent="0.25">
      <c r="A3266" s="1">
        <f t="shared" si="50"/>
        <v>3266</v>
      </c>
      <c r="B3266" s="1" t="s">
        <v>3439</v>
      </c>
      <c r="C3266" s="1" t="s">
        <v>1033</v>
      </c>
    </row>
    <row r="3267" spans="1:3" x14ac:dyDescent="0.25">
      <c r="A3267" s="1">
        <f t="shared" ref="A3267:A3330" si="51">A3266+1</f>
        <v>3267</v>
      </c>
      <c r="B3267" s="1" t="s">
        <v>3446</v>
      </c>
      <c r="C3267" s="1" t="s">
        <v>1055</v>
      </c>
    </row>
    <row r="3268" spans="1:3" x14ac:dyDescent="0.25">
      <c r="A3268" s="1">
        <f t="shared" si="51"/>
        <v>3268</v>
      </c>
      <c r="B3268" s="1" t="s">
        <v>3442</v>
      </c>
      <c r="C3268" s="1" t="s">
        <v>1056</v>
      </c>
    </row>
    <row r="3269" spans="1:3" x14ac:dyDescent="0.25">
      <c r="A3269" s="1">
        <f t="shared" si="51"/>
        <v>3269</v>
      </c>
      <c r="B3269" s="1" t="s">
        <v>3448</v>
      </c>
      <c r="C3269" s="1" t="s">
        <v>3447</v>
      </c>
    </row>
    <row r="3270" spans="1:3" x14ac:dyDescent="0.25">
      <c r="A3270" s="1">
        <f t="shared" si="51"/>
        <v>3270</v>
      </c>
      <c r="B3270" s="1" t="s">
        <v>3449</v>
      </c>
      <c r="C3270" s="1" t="s">
        <v>3182</v>
      </c>
    </row>
    <row r="3271" spans="1:3" x14ac:dyDescent="0.25">
      <c r="A3271" s="1">
        <f t="shared" si="51"/>
        <v>3271</v>
      </c>
      <c r="B3271" s="1" t="s">
        <v>3449</v>
      </c>
      <c r="C3271" s="1" t="s">
        <v>3450</v>
      </c>
    </row>
    <row r="3272" spans="1:3" x14ac:dyDescent="0.25">
      <c r="A3272" s="1">
        <f t="shared" si="51"/>
        <v>3272</v>
      </c>
      <c r="B3272" s="1" t="s">
        <v>3449</v>
      </c>
      <c r="C3272" s="1" t="s">
        <v>1726</v>
      </c>
    </row>
    <row r="3273" spans="1:3" x14ac:dyDescent="0.25">
      <c r="A3273" s="1">
        <f t="shared" si="51"/>
        <v>3273</v>
      </c>
      <c r="B3273" s="1" t="s">
        <v>3449</v>
      </c>
      <c r="C3273" s="1" t="s">
        <v>1033</v>
      </c>
    </row>
    <row r="3274" spans="1:3" x14ac:dyDescent="0.25">
      <c r="A3274" s="1">
        <f t="shared" si="51"/>
        <v>3274</v>
      </c>
      <c r="B3274" s="1" t="s">
        <v>3451</v>
      </c>
      <c r="C3274" s="1" t="s">
        <v>1152</v>
      </c>
    </row>
    <row r="3275" spans="1:3" x14ac:dyDescent="0.25">
      <c r="A3275" s="1">
        <f t="shared" si="51"/>
        <v>3275</v>
      </c>
      <c r="B3275" s="1" t="s">
        <v>3452</v>
      </c>
      <c r="C3275" s="1" t="s">
        <v>928</v>
      </c>
    </row>
    <row r="3276" spans="1:3" x14ac:dyDescent="0.25">
      <c r="A3276" s="1">
        <f t="shared" si="51"/>
        <v>3276</v>
      </c>
      <c r="B3276" s="1" t="s">
        <v>3453</v>
      </c>
      <c r="C3276" s="1" t="s">
        <v>3381</v>
      </c>
    </row>
    <row r="3277" spans="1:3" x14ac:dyDescent="0.25">
      <c r="A3277" s="1">
        <f t="shared" si="51"/>
        <v>3277</v>
      </c>
      <c r="B3277" s="1" t="s">
        <v>3454</v>
      </c>
      <c r="C3277" s="1" t="s">
        <v>1333</v>
      </c>
    </row>
    <row r="3278" spans="1:3" x14ac:dyDescent="0.25">
      <c r="A3278" s="1">
        <f t="shared" si="51"/>
        <v>3278</v>
      </c>
      <c r="B3278" s="1" t="s">
        <v>3456</v>
      </c>
      <c r="C3278" s="1" t="s">
        <v>3455</v>
      </c>
    </row>
    <row r="3279" spans="1:3" x14ac:dyDescent="0.25">
      <c r="A3279" s="1">
        <f t="shared" si="51"/>
        <v>3279</v>
      </c>
      <c r="B3279" s="1" t="s">
        <v>3457</v>
      </c>
      <c r="C3279" s="1" t="s">
        <v>997</v>
      </c>
    </row>
    <row r="3280" spans="1:3" x14ac:dyDescent="0.25">
      <c r="A3280" s="1">
        <f t="shared" si="51"/>
        <v>3280</v>
      </c>
      <c r="B3280" s="1" t="s">
        <v>3459</v>
      </c>
      <c r="C3280" s="1" t="s">
        <v>3458</v>
      </c>
    </row>
    <row r="3281" spans="1:3" x14ac:dyDescent="0.25">
      <c r="A3281" s="1">
        <f t="shared" si="51"/>
        <v>3281</v>
      </c>
      <c r="B3281" s="1" t="s">
        <v>3460</v>
      </c>
      <c r="C3281" s="1" t="s">
        <v>974</v>
      </c>
    </row>
    <row r="3282" spans="1:3" x14ac:dyDescent="0.25">
      <c r="A3282" s="1">
        <f t="shared" si="51"/>
        <v>3282</v>
      </c>
      <c r="B3282" s="1" t="s">
        <v>3461</v>
      </c>
      <c r="C3282" s="1" t="s">
        <v>947</v>
      </c>
    </row>
    <row r="3283" spans="1:3" x14ac:dyDescent="0.25">
      <c r="A3283" s="1">
        <f t="shared" si="51"/>
        <v>3283</v>
      </c>
      <c r="B3283" s="1" t="s">
        <v>3461</v>
      </c>
      <c r="C3283" s="1" t="s">
        <v>1093</v>
      </c>
    </row>
    <row r="3284" spans="1:3" x14ac:dyDescent="0.25">
      <c r="A3284" s="1">
        <f t="shared" si="51"/>
        <v>3284</v>
      </c>
      <c r="B3284" s="1" t="s">
        <v>3462</v>
      </c>
      <c r="C3284" s="1" t="s">
        <v>956</v>
      </c>
    </row>
    <row r="3285" spans="1:3" x14ac:dyDescent="0.25">
      <c r="A3285" s="1">
        <f t="shared" si="51"/>
        <v>3285</v>
      </c>
      <c r="B3285" s="1" t="s">
        <v>3463</v>
      </c>
      <c r="C3285" s="1" t="s">
        <v>947</v>
      </c>
    </row>
    <row r="3286" spans="1:3" x14ac:dyDescent="0.25">
      <c r="A3286" s="1">
        <f t="shared" si="51"/>
        <v>3286</v>
      </c>
      <c r="B3286" s="1" t="s">
        <v>3463</v>
      </c>
      <c r="C3286" s="1" t="s">
        <v>930</v>
      </c>
    </row>
    <row r="3287" spans="1:3" x14ac:dyDescent="0.25">
      <c r="A3287" s="1">
        <f t="shared" si="51"/>
        <v>3287</v>
      </c>
      <c r="B3287" s="1" t="s">
        <v>3464</v>
      </c>
      <c r="C3287" s="1" t="s">
        <v>1011</v>
      </c>
    </row>
    <row r="3288" spans="1:3" x14ac:dyDescent="0.25">
      <c r="A3288" s="1">
        <f t="shared" si="51"/>
        <v>3288</v>
      </c>
      <c r="B3288" s="1" t="s">
        <v>3465</v>
      </c>
      <c r="C3288" s="1" t="s">
        <v>1160</v>
      </c>
    </row>
    <row r="3289" spans="1:3" x14ac:dyDescent="0.25">
      <c r="A3289" s="1">
        <f t="shared" si="51"/>
        <v>3289</v>
      </c>
      <c r="B3289" s="1" t="s">
        <v>3467</v>
      </c>
      <c r="C3289" s="1" t="s">
        <v>3466</v>
      </c>
    </row>
    <row r="3290" spans="1:3" x14ac:dyDescent="0.25">
      <c r="A3290" s="1">
        <f t="shared" si="51"/>
        <v>3290</v>
      </c>
      <c r="B3290" s="1" t="s">
        <v>3468</v>
      </c>
      <c r="C3290" s="1" t="s">
        <v>949</v>
      </c>
    </row>
    <row r="3291" spans="1:3" x14ac:dyDescent="0.25">
      <c r="A3291" s="1">
        <f t="shared" si="51"/>
        <v>3291</v>
      </c>
      <c r="B3291" s="1" t="s">
        <v>3469</v>
      </c>
      <c r="C3291" s="1" t="s">
        <v>977</v>
      </c>
    </row>
    <row r="3292" spans="1:3" x14ac:dyDescent="0.25">
      <c r="A3292" s="1">
        <f t="shared" si="51"/>
        <v>3292</v>
      </c>
      <c r="B3292" s="1" t="s">
        <v>3470</v>
      </c>
      <c r="C3292" s="1" t="s">
        <v>1420</v>
      </c>
    </row>
    <row r="3293" spans="1:3" x14ac:dyDescent="0.25">
      <c r="A3293" s="1">
        <f t="shared" si="51"/>
        <v>3293</v>
      </c>
      <c r="B3293" s="1" t="s">
        <v>3471</v>
      </c>
      <c r="C3293" s="1" t="s">
        <v>1845</v>
      </c>
    </row>
    <row r="3294" spans="1:3" x14ac:dyDescent="0.25">
      <c r="A3294" s="1">
        <f t="shared" si="51"/>
        <v>3294</v>
      </c>
      <c r="B3294" s="1" t="s">
        <v>3472</v>
      </c>
      <c r="C3294" s="1" t="s">
        <v>949</v>
      </c>
    </row>
    <row r="3295" spans="1:3" x14ac:dyDescent="0.25">
      <c r="A3295" s="1">
        <f t="shared" si="51"/>
        <v>3295</v>
      </c>
      <c r="B3295" s="1" t="s">
        <v>3473</v>
      </c>
      <c r="C3295" s="1" t="s">
        <v>1276</v>
      </c>
    </row>
    <row r="3296" spans="1:3" x14ac:dyDescent="0.25">
      <c r="A3296" s="1">
        <f t="shared" si="51"/>
        <v>3296</v>
      </c>
      <c r="B3296" s="1" t="s">
        <v>3474</v>
      </c>
      <c r="C3296" s="1" t="s">
        <v>941</v>
      </c>
    </row>
    <row r="3297" spans="1:3" x14ac:dyDescent="0.25">
      <c r="A3297" s="1">
        <f t="shared" si="51"/>
        <v>3297</v>
      </c>
      <c r="B3297" s="1" t="s">
        <v>3475</v>
      </c>
      <c r="C3297" s="1" t="s">
        <v>967</v>
      </c>
    </row>
    <row r="3298" spans="1:3" x14ac:dyDescent="0.25">
      <c r="A3298" s="1">
        <f t="shared" si="51"/>
        <v>3298</v>
      </c>
      <c r="B3298" s="1" t="s">
        <v>3165</v>
      </c>
      <c r="C3298" s="1" t="s">
        <v>3476</v>
      </c>
    </row>
    <row r="3299" spans="1:3" x14ac:dyDescent="0.25">
      <c r="A3299" s="1">
        <f t="shared" si="51"/>
        <v>3299</v>
      </c>
      <c r="B3299" s="1" t="s">
        <v>3477</v>
      </c>
      <c r="C3299" s="1" t="s">
        <v>1055</v>
      </c>
    </row>
    <row r="3300" spans="1:3" x14ac:dyDescent="0.25">
      <c r="A3300" s="1">
        <f t="shared" si="51"/>
        <v>3300</v>
      </c>
      <c r="B3300" s="1" t="s">
        <v>3478</v>
      </c>
      <c r="C3300" s="1" t="s">
        <v>975</v>
      </c>
    </row>
    <row r="3301" spans="1:3" x14ac:dyDescent="0.25">
      <c r="A3301" s="1">
        <f t="shared" si="51"/>
        <v>3301</v>
      </c>
      <c r="B3301" s="1" t="s">
        <v>3479</v>
      </c>
      <c r="C3301" s="1" t="s">
        <v>952</v>
      </c>
    </row>
    <row r="3302" spans="1:3" x14ac:dyDescent="0.25">
      <c r="A3302" s="1">
        <f t="shared" si="51"/>
        <v>3302</v>
      </c>
      <c r="B3302" s="1" t="s">
        <v>3480</v>
      </c>
      <c r="C3302" s="1" t="s">
        <v>1889</v>
      </c>
    </row>
    <row r="3303" spans="1:3" x14ac:dyDescent="0.25">
      <c r="A3303" s="1">
        <f t="shared" si="51"/>
        <v>3303</v>
      </c>
      <c r="B3303" s="1" t="s">
        <v>3481</v>
      </c>
      <c r="C3303" s="1" t="s">
        <v>1045</v>
      </c>
    </row>
    <row r="3304" spans="1:3" x14ac:dyDescent="0.25">
      <c r="A3304" s="1">
        <f t="shared" si="51"/>
        <v>3304</v>
      </c>
      <c r="B3304" s="1" t="s">
        <v>3482</v>
      </c>
      <c r="C3304" s="1" t="s">
        <v>921</v>
      </c>
    </row>
    <row r="3305" spans="1:3" x14ac:dyDescent="0.25">
      <c r="A3305" s="1">
        <f t="shared" si="51"/>
        <v>3305</v>
      </c>
      <c r="B3305" s="1" t="s">
        <v>3483</v>
      </c>
      <c r="C3305" s="1" t="s">
        <v>1864</v>
      </c>
    </row>
    <row r="3306" spans="1:3" x14ac:dyDescent="0.25">
      <c r="A3306" s="1">
        <f t="shared" si="51"/>
        <v>3306</v>
      </c>
      <c r="B3306" s="1" t="s">
        <v>3484</v>
      </c>
      <c r="C3306" s="1" t="s">
        <v>972</v>
      </c>
    </row>
    <row r="3307" spans="1:3" x14ac:dyDescent="0.25">
      <c r="A3307" s="1">
        <f t="shared" si="51"/>
        <v>3307</v>
      </c>
      <c r="B3307" s="1" t="s">
        <v>3485</v>
      </c>
      <c r="C3307" s="1" t="s">
        <v>1170</v>
      </c>
    </row>
    <row r="3308" spans="1:3" x14ac:dyDescent="0.25">
      <c r="A3308" s="1">
        <f t="shared" si="51"/>
        <v>3308</v>
      </c>
      <c r="B3308" s="1" t="s">
        <v>3487</v>
      </c>
      <c r="C3308" s="1" t="s">
        <v>3486</v>
      </c>
    </row>
    <row r="3309" spans="1:3" x14ac:dyDescent="0.25">
      <c r="A3309" s="1">
        <f t="shared" si="51"/>
        <v>3309</v>
      </c>
      <c r="B3309" s="1" t="s">
        <v>3489</v>
      </c>
      <c r="C3309" s="1" t="s">
        <v>3488</v>
      </c>
    </row>
    <row r="3310" spans="1:3" x14ac:dyDescent="0.25">
      <c r="A3310" s="1">
        <f t="shared" si="51"/>
        <v>3310</v>
      </c>
      <c r="B3310" s="1" t="s">
        <v>3490</v>
      </c>
      <c r="C3310" s="1" t="s">
        <v>947</v>
      </c>
    </row>
    <row r="3311" spans="1:3" x14ac:dyDescent="0.25">
      <c r="A3311" s="1">
        <f t="shared" si="51"/>
        <v>3311</v>
      </c>
      <c r="B3311" s="1" t="s">
        <v>3490</v>
      </c>
      <c r="C3311" s="1" t="s">
        <v>952</v>
      </c>
    </row>
    <row r="3312" spans="1:3" x14ac:dyDescent="0.25">
      <c r="A3312" s="1">
        <f t="shared" si="51"/>
        <v>3312</v>
      </c>
      <c r="B3312" s="1" t="s">
        <v>3490</v>
      </c>
      <c r="C3312" s="1" t="s">
        <v>1319</v>
      </c>
    </row>
    <row r="3313" spans="1:3" x14ac:dyDescent="0.25">
      <c r="A3313" s="1">
        <f t="shared" si="51"/>
        <v>3313</v>
      </c>
      <c r="B3313" s="1" t="s">
        <v>3490</v>
      </c>
      <c r="C3313" s="1" t="s">
        <v>942</v>
      </c>
    </row>
    <row r="3314" spans="1:3" x14ac:dyDescent="0.25">
      <c r="A3314" s="1">
        <f t="shared" si="51"/>
        <v>3314</v>
      </c>
      <c r="B3314" s="1" t="s">
        <v>3492</v>
      </c>
      <c r="C3314" s="1" t="s">
        <v>3491</v>
      </c>
    </row>
    <row r="3315" spans="1:3" x14ac:dyDescent="0.25">
      <c r="A3315" s="1">
        <f t="shared" si="51"/>
        <v>3315</v>
      </c>
      <c r="B3315" s="1" t="s">
        <v>3493</v>
      </c>
      <c r="C3315" s="1" t="s">
        <v>1079</v>
      </c>
    </row>
    <row r="3316" spans="1:3" x14ac:dyDescent="0.25">
      <c r="A3316" s="1">
        <f t="shared" si="51"/>
        <v>3316</v>
      </c>
      <c r="B3316" s="1" t="s">
        <v>3494</v>
      </c>
      <c r="C3316" s="1" t="s">
        <v>921</v>
      </c>
    </row>
    <row r="3317" spans="1:3" x14ac:dyDescent="0.25">
      <c r="A3317" s="1">
        <f t="shared" si="51"/>
        <v>3317</v>
      </c>
      <c r="B3317" s="1" t="s">
        <v>3494</v>
      </c>
      <c r="C3317" s="1" t="s">
        <v>928</v>
      </c>
    </row>
    <row r="3318" spans="1:3" x14ac:dyDescent="0.25">
      <c r="A3318" s="1">
        <f t="shared" si="51"/>
        <v>3318</v>
      </c>
      <c r="B3318" s="1" t="s">
        <v>3494</v>
      </c>
      <c r="C3318" s="1" t="s">
        <v>3495</v>
      </c>
    </row>
    <row r="3319" spans="1:3" x14ac:dyDescent="0.25">
      <c r="A3319" s="1">
        <f t="shared" si="51"/>
        <v>3319</v>
      </c>
      <c r="B3319" s="1" t="s">
        <v>3496</v>
      </c>
      <c r="C3319" s="1" t="s">
        <v>1859</v>
      </c>
    </row>
    <row r="3320" spans="1:3" x14ac:dyDescent="0.25">
      <c r="A3320" s="1">
        <f t="shared" si="51"/>
        <v>3320</v>
      </c>
      <c r="B3320" s="1" t="s">
        <v>3497</v>
      </c>
      <c r="C3320" s="1" t="s">
        <v>1020</v>
      </c>
    </row>
    <row r="3321" spans="1:3" x14ac:dyDescent="0.25">
      <c r="A3321" s="1">
        <f t="shared" si="51"/>
        <v>3321</v>
      </c>
      <c r="B3321" s="1" t="s">
        <v>3498</v>
      </c>
      <c r="C3321" s="1" t="s">
        <v>1209</v>
      </c>
    </row>
    <row r="3322" spans="1:3" x14ac:dyDescent="0.25">
      <c r="A3322" s="1">
        <f t="shared" si="51"/>
        <v>3322</v>
      </c>
      <c r="B3322" s="1" t="s">
        <v>3500</v>
      </c>
      <c r="C3322" s="1" t="s">
        <v>3499</v>
      </c>
    </row>
    <row r="3323" spans="1:3" x14ac:dyDescent="0.25">
      <c r="A3323" s="1">
        <f t="shared" si="51"/>
        <v>3323</v>
      </c>
      <c r="B3323" s="1" t="s">
        <v>3501</v>
      </c>
      <c r="C3323" s="1" t="s">
        <v>952</v>
      </c>
    </row>
    <row r="3324" spans="1:3" x14ac:dyDescent="0.25">
      <c r="A3324" s="1">
        <f t="shared" si="51"/>
        <v>3324</v>
      </c>
      <c r="B3324" s="1" t="s">
        <v>3498</v>
      </c>
      <c r="C3324" s="1" t="s">
        <v>1016</v>
      </c>
    </row>
    <row r="3325" spans="1:3" x14ac:dyDescent="0.25">
      <c r="A3325" s="1">
        <f t="shared" si="51"/>
        <v>3325</v>
      </c>
      <c r="B3325" s="1" t="s">
        <v>3500</v>
      </c>
      <c r="C3325" s="1" t="s">
        <v>1704</v>
      </c>
    </row>
    <row r="3326" spans="1:3" x14ac:dyDescent="0.25">
      <c r="A3326" s="1">
        <f t="shared" si="51"/>
        <v>3326</v>
      </c>
      <c r="B3326" s="1" t="s">
        <v>3498</v>
      </c>
      <c r="C3326" s="1" t="s">
        <v>1016</v>
      </c>
    </row>
    <row r="3327" spans="1:3" x14ac:dyDescent="0.25">
      <c r="A3327" s="1">
        <f t="shared" si="51"/>
        <v>3327</v>
      </c>
      <c r="B3327" s="1" t="s">
        <v>3498</v>
      </c>
      <c r="C3327" s="1" t="s">
        <v>972</v>
      </c>
    </row>
    <row r="3328" spans="1:3" x14ac:dyDescent="0.25">
      <c r="A3328" s="1">
        <f t="shared" si="51"/>
        <v>3328</v>
      </c>
      <c r="B3328" s="1" t="s">
        <v>3498</v>
      </c>
      <c r="C3328" s="1" t="s">
        <v>973</v>
      </c>
    </row>
    <row r="3329" spans="1:3" x14ac:dyDescent="0.25">
      <c r="A3329" s="1">
        <f t="shared" si="51"/>
        <v>3329</v>
      </c>
      <c r="B3329" s="1" t="s">
        <v>3498</v>
      </c>
      <c r="C3329" s="1" t="s">
        <v>1317</v>
      </c>
    </row>
    <row r="3330" spans="1:3" x14ac:dyDescent="0.25">
      <c r="A3330" s="1">
        <f t="shared" si="51"/>
        <v>3330</v>
      </c>
      <c r="B3330" s="1" t="s">
        <v>3501</v>
      </c>
      <c r="C3330" s="1" t="s">
        <v>1426</v>
      </c>
    </row>
    <row r="3331" spans="1:3" x14ac:dyDescent="0.25">
      <c r="A3331" s="1">
        <f t="shared" ref="A3331:A3394" si="52">A3330+1</f>
        <v>3331</v>
      </c>
      <c r="B3331" s="1" t="s">
        <v>3498</v>
      </c>
      <c r="C3331" s="1" t="s">
        <v>1372</v>
      </c>
    </row>
    <row r="3332" spans="1:3" x14ac:dyDescent="0.25">
      <c r="A3332" s="1">
        <f t="shared" si="52"/>
        <v>3332</v>
      </c>
      <c r="B3332" s="1" t="s">
        <v>3498</v>
      </c>
      <c r="C3332" s="1" t="s">
        <v>1184</v>
      </c>
    </row>
    <row r="3333" spans="1:3" x14ac:dyDescent="0.25">
      <c r="A3333" s="1">
        <f t="shared" si="52"/>
        <v>3333</v>
      </c>
      <c r="B3333" s="1" t="s">
        <v>3500</v>
      </c>
      <c r="C3333" s="1" t="s">
        <v>3502</v>
      </c>
    </row>
    <row r="3334" spans="1:3" x14ac:dyDescent="0.25">
      <c r="A3334" s="1">
        <f t="shared" si="52"/>
        <v>3334</v>
      </c>
      <c r="B3334" s="1" t="s">
        <v>3501</v>
      </c>
      <c r="C3334" s="1" t="s">
        <v>3502</v>
      </c>
    </row>
    <row r="3335" spans="1:3" x14ac:dyDescent="0.25">
      <c r="A3335" s="1">
        <f t="shared" si="52"/>
        <v>3335</v>
      </c>
      <c r="B3335" s="1" t="s">
        <v>3498</v>
      </c>
      <c r="C3335" s="1" t="s">
        <v>3502</v>
      </c>
    </row>
    <row r="3336" spans="1:3" x14ac:dyDescent="0.25">
      <c r="A3336" s="1">
        <f t="shared" si="52"/>
        <v>3336</v>
      </c>
      <c r="B3336" s="1" t="s">
        <v>3498</v>
      </c>
      <c r="C3336" s="1" t="s">
        <v>1091</v>
      </c>
    </row>
    <row r="3337" spans="1:3" x14ac:dyDescent="0.25">
      <c r="A3337" s="1">
        <f t="shared" si="52"/>
        <v>3337</v>
      </c>
      <c r="B3337" s="1" t="s">
        <v>3498</v>
      </c>
      <c r="C3337" s="1" t="s">
        <v>1058</v>
      </c>
    </row>
    <row r="3338" spans="1:3" x14ac:dyDescent="0.25">
      <c r="A3338" s="1">
        <f t="shared" si="52"/>
        <v>3338</v>
      </c>
      <c r="B3338" s="1" t="s">
        <v>3500</v>
      </c>
      <c r="C3338" s="1" t="s">
        <v>2566</v>
      </c>
    </row>
    <row r="3339" spans="1:3" x14ac:dyDescent="0.25">
      <c r="A3339" s="1">
        <f t="shared" si="52"/>
        <v>3339</v>
      </c>
      <c r="B3339" s="1" t="s">
        <v>3498</v>
      </c>
      <c r="C3339" s="1" t="s">
        <v>1020</v>
      </c>
    </row>
    <row r="3340" spans="1:3" x14ac:dyDescent="0.25">
      <c r="A3340" s="1">
        <f t="shared" si="52"/>
        <v>3340</v>
      </c>
      <c r="B3340" s="1" t="s">
        <v>3498</v>
      </c>
      <c r="C3340" s="1" t="s">
        <v>1181</v>
      </c>
    </row>
    <row r="3341" spans="1:3" x14ac:dyDescent="0.25">
      <c r="A3341" s="1">
        <f t="shared" si="52"/>
        <v>3341</v>
      </c>
      <c r="B3341" s="1" t="s">
        <v>3498</v>
      </c>
      <c r="C3341" s="1" t="s">
        <v>930</v>
      </c>
    </row>
    <row r="3342" spans="1:3" x14ac:dyDescent="0.25">
      <c r="A3342" s="1">
        <f t="shared" si="52"/>
        <v>3342</v>
      </c>
      <c r="B3342" s="1" t="s">
        <v>3500</v>
      </c>
      <c r="C3342" s="1" t="s">
        <v>939</v>
      </c>
    </row>
    <row r="3343" spans="1:3" x14ac:dyDescent="0.25">
      <c r="A3343" s="1">
        <f t="shared" si="52"/>
        <v>3343</v>
      </c>
      <c r="B3343" s="1" t="s">
        <v>3498</v>
      </c>
      <c r="C3343" s="1" t="s">
        <v>967</v>
      </c>
    </row>
    <row r="3344" spans="1:3" x14ac:dyDescent="0.25">
      <c r="A3344" s="1">
        <f t="shared" si="52"/>
        <v>3344</v>
      </c>
      <c r="B3344" s="1" t="s">
        <v>3498</v>
      </c>
      <c r="C3344" s="1" t="s">
        <v>1904</v>
      </c>
    </row>
    <row r="3345" spans="1:3" x14ac:dyDescent="0.25">
      <c r="A3345" s="1">
        <f t="shared" si="52"/>
        <v>3345</v>
      </c>
      <c r="B3345" s="1" t="s">
        <v>3498</v>
      </c>
      <c r="C3345" s="1" t="s">
        <v>1725</v>
      </c>
    </row>
    <row r="3346" spans="1:3" x14ac:dyDescent="0.25">
      <c r="A3346" s="1">
        <f t="shared" si="52"/>
        <v>3346</v>
      </c>
      <c r="B3346" s="1" t="s">
        <v>3500</v>
      </c>
      <c r="C3346" s="1" t="s">
        <v>3503</v>
      </c>
    </row>
    <row r="3347" spans="1:3" x14ac:dyDescent="0.25">
      <c r="A3347" s="1">
        <f t="shared" si="52"/>
        <v>3347</v>
      </c>
      <c r="B3347" s="1" t="s">
        <v>3500</v>
      </c>
      <c r="C3347" s="1" t="s">
        <v>960</v>
      </c>
    </row>
    <row r="3348" spans="1:3" x14ac:dyDescent="0.25">
      <c r="A3348" s="1">
        <f t="shared" si="52"/>
        <v>3348</v>
      </c>
      <c r="B3348" s="1" t="s">
        <v>3500</v>
      </c>
      <c r="C3348" s="1" t="s">
        <v>1539</v>
      </c>
    </row>
    <row r="3349" spans="1:3" x14ac:dyDescent="0.25">
      <c r="A3349" s="1">
        <f t="shared" si="52"/>
        <v>3349</v>
      </c>
      <c r="B3349" s="1" t="s">
        <v>3500</v>
      </c>
      <c r="C3349" s="1" t="s">
        <v>1191</v>
      </c>
    </row>
    <row r="3350" spans="1:3" x14ac:dyDescent="0.25">
      <c r="A3350" s="1">
        <f t="shared" si="52"/>
        <v>3350</v>
      </c>
      <c r="B3350" s="1" t="s">
        <v>3498</v>
      </c>
      <c r="C3350" s="1" t="s">
        <v>1936</v>
      </c>
    </row>
    <row r="3351" spans="1:3" x14ac:dyDescent="0.25">
      <c r="A3351" s="1">
        <f t="shared" si="52"/>
        <v>3351</v>
      </c>
      <c r="B3351" s="1" t="s">
        <v>3498</v>
      </c>
      <c r="C3351" s="1" t="s">
        <v>1102</v>
      </c>
    </row>
    <row r="3352" spans="1:3" x14ac:dyDescent="0.25">
      <c r="A3352" s="1">
        <f t="shared" si="52"/>
        <v>3352</v>
      </c>
      <c r="B3352" s="1" t="s">
        <v>3498</v>
      </c>
      <c r="C3352" s="1" t="s">
        <v>3504</v>
      </c>
    </row>
    <row r="3353" spans="1:3" x14ac:dyDescent="0.25">
      <c r="A3353" s="1">
        <f t="shared" si="52"/>
        <v>3353</v>
      </c>
      <c r="B3353" s="1" t="s">
        <v>3498</v>
      </c>
      <c r="C3353" s="1" t="s">
        <v>1193</v>
      </c>
    </row>
    <row r="3354" spans="1:3" x14ac:dyDescent="0.25">
      <c r="A3354" s="1">
        <f t="shared" si="52"/>
        <v>3354</v>
      </c>
      <c r="B3354" s="1" t="s">
        <v>3498</v>
      </c>
      <c r="C3354" s="1" t="s">
        <v>942</v>
      </c>
    </row>
    <row r="3355" spans="1:3" x14ac:dyDescent="0.25">
      <c r="A3355" s="1">
        <f t="shared" si="52"/>
        <v>3355</v>
      </c>
      <c r="B3355" s="1" t="s">
        <v>3498</v>
      </c>
      <c r="C3355" s="1" t="s">
        <v>942</v>
      </c>
    </row>
    <row r="3356" spans="1:3" x14ac:dyDescent="0.25">
      <c r="A3356" s="1">
        <f t="shared" si="52"/>
        <v>3356</v>
      </c>
      <c r="B3356" s="1" t="s">
        <v>3498</v>
      </c>
      <c r="C3356" s="1" t="s">
        <v>942</v>
      </c>
    </row>
    <row r="3357" spans="1:3" x14ac:dyDescent="0.25">
      <c r="A3357" s="1">
        <f t="shared" si="52"/>
        <v>3357</v>
      </c>
      <c r="B3357" s="1" t="s">
        <v>3501</v>
      </c>
      <c r="C3357" s="1" t="s">
        <v>928</v>
      </c>
    </row>
    <row r="3358" spans="1:3" x14ac:dyDescent="0.25">
      <c r="A3358" s="1">
        <f t="shared" si="52"/>
        <v>3358</v>
      </c>
      <c r="B3358" s="1" t="s">
        <v>3500</v>
      </c>
      <c r="C3358" s="1" t="s">
        <v>1330</v>
      </c>
    </row>
    <row r="3359" spans="1:3" x14ac:dyDescent="0.25">
      <c r="A3359" s="1">
        <f t="shared" si="52"/>
        <v>3359</v>
      </c>
      <c r="B3359" s="1" t="s">
        <v>3500</v>
      </c>
      <c r="C3359" s="1" t="s">
        <v>1510</v>
      </c>
    </row>
    <row r="3360" spans="1:3" x14ac:dyDescent="0.25">
      <c r="A3360" s="1">
        <f t="shared" si="52"/>
        <v>3360</v>
      </c>
      <c r="B3360" s="1" t="s">
        <v>3498</v>
      </c>
      <c r="C3360" s="1" t="s">
        <v>997</v>
      </c>
    </row>
    <row r="3361" spans="1:3" x14ac:dyDescent="0.25">
      <c r="A3361" s="1">
        <f t="shared" si="52"/>
        <v>3361</v>
      </c>
      <c r="B3361" s="1" t="s">
        <v>3498</v>
      </c>
      <c r="C3361" s="1" t="s">
        <v>1026</v>
      </c>
    </row>
    <row r="3362" spans="1:3" x14ac:dyDescent="0.25">
      <c r="A3362" s="1">
        <f t="shared" si="52"/>
        <v>3362</v>
      </c>
      <c r="B3362" s="1" t="s">
        <v>3498</v>
      </c>
      <c r="C3362" s="1" t="s">
        <v>1217</v>
      </c>
    </row>
    <row r="3363" spans="1:3" x14ac:dyDescent="0.25">
      <c r="A3363" s="1">
        <f t="shared" si="52"/>
        <v>3363</v>
      </c>
      <c r="B3363" s="1" t="s">
        <v>3498</v>
      </c>
      <c r="C3363" s="1" t="s">
        <v>1027</v>
      </c>
    </row>
    <row r="3364" spans="1:3" x14ac:dyDescent="0.25">
      <c r="A3364" s="1">
        <f t="shared" si="52"/>
        <v>3364</v>
      </c>
      <c r="B3364" s="1" t="s">
        <v>3500</v>
      </c>
      <c r="C3364" s="1" t="s">
        <v>1150</v>
      </c>
    </row>
    <row r="3365" spans="1:3" x14ac:dyDescent="0.25">
      <c r="A3365" s="1">
        <f t="shared" si="52"/>
        <v>3365</v>
      </c>
      <c r="B3365" s="1" t="s">
        <v>3498</v>
      </c>
      <c r="C3365" s="1" t="s">
        <v>3505</v>
      </c>
    </row>
    <row r="3366" spans="1:3" x14ac:dyDescent="0.25">
      <c r="A3366" s="1">
        <f t="shared" si="52"/>
        <v>3366</v>
      </c>
      <c r="B3366" s="1" t="s">
        <v>3498</v>
      </c>
      <c r="C3366" s="1" t="s">
        <v>960</v>
      </c>
    </row>
    <row r="3367" spans="1:3" x14ac:dyDescent="0.25">
      <c r="A3367" s="1">
        <f t="shared" si="52"/>
        <v>3367</v>
      </c>
      <c r="B3367" s="1" t="s">
        <v>3498</v>
      </c>
      <c r="C3367" s="1" t="s">
        <v>1634</v>
      </c>
    </row>
    <row r="3368" spans="1:3" x14ac:dyDescent="0.25">
      <c r="A3368" s="1">
        <f t="shared" si="52"/>
        <v>3368</v>
      </c>
      <c r="B3368" s="1" t="s">
        <v>3498</v>
      </c>
      <c r="C3368" s="1" t="s">
        <v>1634</v>
      </c>
    </row>
    <row r="3369" spans="1:3" x14ac:dyDescent="0.25">
      <c r="A3369" s="1">
        <f t="shared" si="52"/>
        <v>3369</v>
      </c>
      <c r="B3369" s="1" t="s">
        <v>3498</v>
      </c>
      <c r="C3369" s="1" t="s">
        <v>3506</v>
      </c>
    </row>
    <row r="3370" spans="1:3" x14ac:dyDescent="0.25">
      <c r="A3370" s="1">
        <f t="shared" si="52"/>
        <v>3370</v>
      </c>
      <c r="B3370" s="1" t="s">
        <v>3498</v>
      </c>
      <c r="C3370" s="1" t="s">
        <v>1947</v>
      </c>
    </row>
    <row r="3371" spans="1:3" x14ac:dyDescent="0.25">
      <c r="A3371" s="1">
        <f t="shared" si="52"/>
        <v>3371</v>
      </c>
      <c r="B3371" s="1" t="s">
        <v>3498</v>
      </c>
      <c r="C3371" s="1" t="s">
        <v>1201</v>
      </c>
    </row>
    <row r="3372" spans="1:3" x14ac:dyDescent="0.25">
      <c r="A3372" s="1">
        <f t="shared" si="52"/>
        <v>3372</v>
      </c>
      <c r="B3372" s="1" t="s">
        <v>3500</v>
      </c>
      <c r="C3372" s="1" t="s">
        <v>3507</v>
      </c>
    </row>
    <row r="3373" spans="1:3" x14ac:dyDescent="0.25">
      <c r="A3373" s="1">
        <f t="shared" si="52"/>
        <v>3373</v>
      </c>
      <c r="B3373" s="1" t="s">
        <v>3498</v>
      </c>
      <c r="C3373" s="1" t="s">
        <v>3508</v>
      </c>
    </row>
    <row r="3374" spans="1:3" x14ac:dyDescent="0.25">
      <c r="A3374" s="1">
        <f t="shared" si="52"/>
        <v>3374</v>
      </c>
      <c r="B3374" s="1" t="s">
        <v>3500</v>
      </c>
      <c r="C3374" s="1" t="s">
        <v>3509</v>
      </c>
    </row>
    <row r="3375" spans="1:3" x14ac:dyDescent="0.25">
      <c r="A3375" s="1">
        <f t="shared" si="52"/>
        <v>3375</v>
      </c>
      <c r="B3375" s="1" t="s">
        <v>3500</v>
      </c>
      <c r="C3375" s="1" t="s">
        <v>1355</v>
      </c>
    </row>
    <row r="3376" spans="1:3" x14ac:dyDescent="0.25">
      <c r="A3376" s="1">
        <f t="shared" si="52"/>
        <v>3376</v>
      </c>
      <c r="B3376" s="1" t="s">
        <v>3500</v>
      </c>
      <c r="C3376" s="1" t="s">
        <v>3510</v>
      </c>
    </row>
    <row r="3377" spans="1:3" x14ac:dyDescent="0.25">
      <c r="A3377" s="1">
        <f t="shared" si="52"/>
        <v>3377</v>
      </c>
      <c r="B3377" s="1" t="s">
        <v>3500</v>
      </c>
      <c r="C3377" s="1" t="s">
        <v>2832</v>
      </c>
    </row>
    <row r="3378" spans="1:3" x14ac:dyDescent="0.25">
      <c r="A3378" s="1">
        <f t="shared" si="52"/>
        <v>3378</v>
      </c>
      <c r="B3378" s="1" t="s">
        <v>3498</v>
      </c>
      <c r="C3378" s="1" t="s">
        <v>1036</v>
      </c>
    </row>
    <row r="3379" spans="1:3" x14ac:dyDescent="0.25">
      <c r="A3379" s="1">
        <f t="shared" si="52"/>
        <v>3379</v>
      </c>
      <c r="B3379" s="1" t="s">
        <v>3500</v>
      </c>
      <c r="C3379" s="1" t="s">
        <v>1512</v>
      </c>
    </row>
    <row r="3380" spans="1:3" x14ac:dyDescent="0.25">
      <c r="A3380" s="1">
        <f t="shared" si="52"/>
        <v>3380</v>
      </c>
      <c r="B3380" s="1" t="s">
        <v>3498</v>
      </c>
      <c r="C3380" s="1" t="s">
        <v>977</v>
      </c>
    </row>
    <row r="3381" spans="1:3" x14ac:dyDescent="0.25">
      <c r="A3381" s="1">
        <f t="shared" si="52"/>
        <v>3381</v>
      </c>
      <c r="B3381" s="1" t="s">
        <v>3501</v>
      </c>
      <c r="C3381" s="1" t="s">
        <v>1248</v>
      </c>
    </row>
    <row r="3382" spans="1:3" x14ac:dyDescent="0.25">
      <c r="A3382" s="1">
        <f t="shared" si="52"/>
        <v>3382</v>
      </c>
      <c r="B3382" s="1" t="s">
        <v>3498</v>
      </c>
      <c r="C3382" s="1" t="s">
        <v>3511</v>
      </c>
    </row>
    <row r="3383" spans="1:3" x14ac:dyDescent="0.25">
      <c r="A3383" s="1">
        <f t="shared" si="52"/>
        <v>3383</v>
      </c>
      <c r="B3383" s="1" t="s">
        <v>3500</v>
      </c>
      <c r="C3383" s="1" t="s">
        <v>3512</v>
      </c>
    </row>
    <row r="3384" spans="1:3" x14ac:dyDescent="0.25">
      <c r="A3384" s="1">
        <f t="shared" si="52"/>
        <v>3384</v>
      </c>
      <c r="B3384" s="1" t="s">
        <v>3498</v>
      </c>
      <c r="C3384" s="1" t="s">
        <v>1037</v>
      </c>
    </row>
    <row r="3385" spans="1:3" x14ac:dyDescent="0.25">
      <c r="A3385" s="1">
        <f t="shared" si="52"/>
        <v>3385</v>
      </c>
      <c r="B3385" s="1" t="s">
        <v>3498</v>
      </c>
      <c r="C3385" s="1" t="s">
        <v>2048</v>
      </c>
    </row>
    <row r="3386" spans="1:3" x14ac:dyDescent="0.25">
      <c r="A3386" s="1">
        <f t="shared" si="52"/>
        <v>3386</v>
      </c>
      <c r="B3386" s="1" t="s">
        <v>3498</v>
      </c>
      <c r="C3386" s="1" t="s">
        <v>1664</v>
      </c>
    </row>
    <row r="3387" spans="1:3" x14ac:dyDescent="0.25">
      <c r="A3387" s="1">
        <f t="shared" si="52"/>
        <v>3387</v>
      </c>
      <c r="B3387" s="1" t="s">
        <v>3498</v>
      </c>
      <c r="C3387" s="1" t="s">
        <v>2552</v>
      </c>
    </row>
    <row r="3388" spans="1:3" x14ac:dyDescent="0.25">
      <c r="A3388" s="1">
        <f t="shared" si="52"/>
        <v>3388</v>
      </c>
      <c r="B3388" s="1" t="s">
        <v>3513</v>
      </c>
      <c r="C3388" s="1" t="s">
        <v>2920</v>
      </c>
    </row>
    <row r="3389" spans="1:3" x14ac:dyDescent="0.25">
      <c r="A3389" s="1">
        <f t="shared" si="52"/>
        <v>3389</v>
      </c>
      <c r="B3389" s="1" t="s">
        <v>3513</v>
      </c>
      <c r="C3389" s="1" t="s">
        <v>1768</v>
      </c>
    </row>
    <row r="3390" spans="1:3" x14ac:dyDescent="0.25">
      <c r="A3390" s="1">
        <f t="shared" si="52"/>
        <v>3390</v>
      </c>
      <c r="B3390" s="1" t="s">
        <v>3514</v>
      </c>
      <c r="C3390" s="1" t="s">
        <v>2945</v>
      </c>
    </row>
    <row r="3391" spans="1:3" x14ac:dyDescent="0.25">
      <c r="A3391" s="1">
        <f t="shared" si="52"/>
        <v>3391</v>
      </c>
      <c r="B3391" s="1" t="s">
        <v>3516</v>
      </c>
      <c r="C3391" s="1" t="s">
        <v>3515</v>
      </c>
    </row>
    <row r="3392" spans="1:3" x14ac:dyDescent="0.25">
      <c r="A3392" s="1">
        <f t="shared" si="52"/>
        <v>3392</v>
      </c>
      <c r="B3392" s="1" t="s">
        <v>3517</v>
      </c>
      <c r="C3392" s="1" t="s">
        <v>1420</v>
      </c>
    </row>
    <row r="3393" spans="1:3" x14ac:dyDescent="0.25">
      <c r="A3393" s="1">
        <f t="shared" si="52"/>
        <v>3393</v>
      </c>
      <c r="B3393" s="1" t="s">
        <v>3518</v>
      </c>
      <c r="C3393" s="1" t="s">
        <v>947</v>
      </c>
    </row>
    <row r="3394" spans="1:3" x14ac:dyDescent="0.25">
      <c r="A3394" s="1">
        <f t="shared" si="52"/>
        <v>3394</v>
      </c>
      <c r="B3394" s="1" t="s">
        <v>3519</v>
      </c>
      <c r="C3394" s="1" t="s">
        <v>1182</v>
      </c>
    </row>
    <row r="3395" spans="1:3" x14ac:dyDescent="0.25">
      <c r="A3395" s="1">
        <f t="shared" ref="A3395:A3458" si="53">A3394+1</f>
        <v>3395</v>
      </c>
      <c r="B3395" s="1" t="s">
        <v>3520</v>
      </c>
      <c r="C3395" s="1" t="s">
        <v>992</v>
      </c>
    </row>
    <row r="3396" spans="1:3" x14ac:dyDescent="0.25">
      <c r="A3396" s="1">
        <f t="shared" si="53"/>
        <v>3396</v>
      </c>
      <c r="B3396" s="1" t="s">
        <v>1997</v>
      </c>
      <c r="C3396" s="1" t="s">
        <v>952</v>
      </c>
    </row>
    <row r="3397" spans="1:3" x14ac:dyDescent="0.25">
      <c r="A3397" s="1">
        <f t="shared" si="53"/>
        <v>3397</v>
      </c>
      <c r="B3397" s="1" t="s">
        <v>1997</v>
      </c>
      <c r="C3397" s="1" t="s">
        <v>3521</v>
      </c>
    </row>
    <row r="3398" spans="1:3" x14ac:dyDescent="0.25">
      <c r="A3398" s="1">
        <f t="shared" si="53"/>
        <v>3398</v>
      </c>
      <c r="B3398" s="1" t="s">
        <v>1997</v>
      </c>
      <c r="C3398" s="1" t="s">
        <v>1091</v>
      </c>
    </row>
    <row r="3399" spans="1:3" x14ac:dyDescent="0.25">
      <c r="A3399" s="1">
        <f t="shared" si="53"/>
        <v>3399</v>
      </c>
      <c r="B3399" s="1" t="s">
        <v>1997</v>
      </c>
      <c r="C3399" s="1" t="s">
        <v>1485</v>
      </c>
    </row>
    <row r="3400" spans="1:3" x14ac:dyDescent="0.25">
      <c r="A3400" s="1">
        <f t="shared" si="53"/>
        <v>3400</v>
      </c>
      <c r="B3400" s="1" t="s">
        <v>1997</v>
      </c>
      <c r="C3400" s="1" t="s">
        <v>1072</v>
      </c>
    </row>
    <row r="3401" spans="1:3" x14ac:dyDescent="0.25">
      <c r="A3401" s="1">
        <f t="shared" si="53"/>
        <v>3401</v>
      </c>
      <c r="B3401" s="1" t="s">
        <v>1344</v>
      </c>
      <c r="C3401" s="1" t="s">
        <v>3522</v>
      </c>
    </row>
    <row r="3402" spans="1:3" x14ac:dyDescent="0.25">
      <c r="A3402" s="1">
        <f t="shared" si="53"/>
        <v>3402</v>
      </c>
      <c r="B3402" s="1" t="s">
        <v>3523</v>
      </c>
      <c r="C3402" s="1" t="s">
        <v>974</v>
      </c>
    </row>
    <row r="3403" spans="1:3" x14ac:dyDescent="0.25">
      <c r="A3403" s="1">
        <f t="shared" si="53"/>
        <v>3403</v>
      </c>
      <c r="B3403" s="1" t="s">
        <v>3524</v>
      </c>
      <c r="C3403" s="1" t="s">
        <v>997</v>
      </c>
    </row>
    <row r="3404" spans="1:3" x14ac:dyDescent="0.25">
      <c r="A3404" s="1">
        <f t="shared" si="53"/>
        <v>3404</v>
      </c>
      <c r="B3404" s="1" t="s">
        <v>3525</v>
      </c>
      <c r="C3404" s="1" t="s">
        <v>1000</v>
      </c>
    </row>
    <row r="3405" spans="1:3" x14ac:dyDescent="0.25">
      <c r="A3405" s="1">
        <f t="shared" si="53"/>
        <v>3405</v>
      </c>
      <c r="B3405" s="1" t="s">
        <v>3526</v>
      </c>
      <c r="C3405" s="1" t="s">
        <v>952</v>
      </c>
    </row>
    <row r="3406" spans="1:3" x14ac:dyDescent="0.25">
      <c r="A3406" s="1">
        <f t="shared" si="53"/>
        <v>3406</v>
      </c>
      <c r="B3406" s="1" t="s">
        <v>3527</v>
      </c>
      <c r="C3406" s="1" t="s">
        <v>1016</v>
      </c>
    </row>
    <row r="3407" spans="1:3" x14ac:dyDescent="0.25">
      <c r="A3407" s="1">
        <f t="shared" si="53"/>
        <v>3407</v>
      </c>
      <c r="B3407" s="1" t="s">
        <v>3527</v>
      </c>
      <c r="C3407" s="1" t="s">
        <v>2334</v>
      </c>
    </row>
    <row r="3408" spans="1:3" x14ac:dyDescent="0.25">
      <c r="A3408" s="1">
        <f t="shared" si="53"/>
        <v>3408</v>
      </c>
      <c r="B3408" s="1" t="s">
        <v>3527</v>
      </c>
      <c r="C3408" s="1" t="s">
        <v>3528</v>
      </c>
    </row>
    <row r="3409" spans="1:3" x14ac:dyDescent="0.25">
      <c r="A3409" s="1">
        <f t="shared" si="53"/>
        <v>3409</v>
      </c>
      <c r="B3409" s="1" t="s">
        <v>3527</v>
      </c>
      <c r="C3409" s="1" t="s">
        <v>1020</v>
      </c>
    </row>
    <row r="3410" spans="1:3" x14ac:dyDescent="0.25">
      <c r="A3410" s="1">
        <f t="shared" si="53"/>
        <v>3410</v>
      </c>
      <c r="B3410" s="1" t="s">
        <v>3529</v>
      </c>
      <c r="C3410" s="1" t="s">
        <v>939</v>
      </c>
    </row>
    <row r="3411" spans="1:3" x14ac:dyDescent="0.25">
      <c r="A3411" s="1">
        <f t="shared" si="53"/>
        <v>3411</v>
      </c>
      <c r="B3411" s="1" t="s">
        <v>1267</v>
      </c>
      <c r="C3411" s="1" t="s">
        <v>3530</v>
      </c>
    </row>
    <row r="3412" spans="1:3" x14ac:dyDescent="0.25">
      <c r="A3412" s="1">
        <f t="shared" si="53"/>
        <v>3412</v>
      </c>
      <c r="B3412" s="1" t="s">
        <v>3529</v>
      </c>
      <c r="C3412" s="1" t="s">
        <v>1252</v>
      </c>
    </row>
    <row r="3413" spans="1:3" x14ac:dyDescent="0.25">
      <c r="A3413" s="1">
        <f t="shared" si="53"/>
        <v>3413</v>
      </c>
      <c r="B3413" s="1" t="s">
        <v>3531</v>
      </c>
      <c r="C3413" s="1" t="s">
        <v>1102</v>
      </c>
    </row>
    <row r="3414" spans="1:3" x14ac:dyDescent="0.25">
      <c r="A3414" s="1">
        <f t="shared" si="53"/>
        <v>3414</v>
      </c>
      <c r="B3414" s="1" t="s">
        <v>3529</v>
      </c>
      <c r="C3414" s="1" t="s">
        <v>941</v>
      </c>
    </row>
    <row r="3415" spans="1:3" x14ac:dyDescent="0.25">
      <c r="A3415" s="1">
        <f t="shared" si="53"/>
        <v>3415</v>
      </c>
      <c r="B3415" s="1" t="s">
        <v>3527</v>
      </c>
      <c r="C3415" s="1" t="s">
        <v>3532</v>
      </c>
    </row>
    <row r="3416" spans="1:3" x14ac:dyDescent="0.25">
      <c r="A3416" s="1">
        <f t="shared" si="53"/>
        <v>3416</v>
      </c>
      <c r="B3416" s="1" t="s">
        <v>3529</v>
      </c>
      <c r="C3416" s="1" t="s">
        <v>1026</v>
      </c>
    </row>
    <row r="3417" spans="1:3" x14ac:dyDescent="0.25">
      <c r="A3417" s="1">
        <f t="shared" si="53"/>
        <v>3417</v>
      </c>
      <c r="B3417" s="1" t="s">
        <v>3531</v>
      </c>
      <c r="C3417" s="1" t="s">
        <v>1087</v>
      </c>
    </row>
    <row r="3418" spans="1:3" x14ac:dyDescent="0.25">
      <c r="A3418" s="1">
        <f t="shared" si="53"/>
        <v>3418</v>
      </c>
      <c r="B3418" s="1" t="s">
        <v>3527</v>
      </c>
      <c r="C3418" s="1" t="s">
        <v>946</v>
      </c>
    </row>
    <row r="3419" spans="1:3" x14ac:dyDescent="0.25">
      <c r="A3419" s="1">
        <f t="shared" si="53"/>
        <v>3419</v>
      </c>
      <c r="B3419" s="1" t="s">
        <v>1267</v>
      </c>
      <c r="C3419" s="1" t="s">
        <v>1235</v>
      </c>
    </row>
    <row r="3420" spans="1:3" x14ac:dyDescent="0.25">
      <c r="A3420" s="1">
        <f t="shared" si="53"/>
        <v>3420</v>
      </c>
      <c r="B3420" s="1" t="s">
        <v>3527</v>
      </c>
      <c r="C3420" s="1" t="s">
        <v>1613</v>
      </c>
    </row>
    <row r="3421" spans="1:3" x14ac:dyDescent="0.25">
      <c r="A3421" s="1">
        <f t="shared" si="53"/>
        <v>3421</v>
      </c>
      <c r="B3421" s="1" t="s">
        <v>3529</v>
      </c>
      <c r="C3421" s="1" t="s">
        <v>1356</v>
      </c>
    </row>
    <row r="3422" spans="1:3" x14ac:dyDescent="0.25">
      <c r="A3422" s="1">
        <f t="shared" si="53"/>
        <v>3422</v>
      </c>
      <c r="B3422" s="1" t="s">
        <v>3533</v>
      </c>
      <c r="C3422" s="1" t="s">
        <v>1079</v>
      </c>
    </row>
    <row r="3423" spans="1:3" x14ac:dyDescent="0.25">
      <c r="A3423" s="1">
        <f t="shared" si="53"/>
        <v>3423</v>
      </c>
      <c r="B3423" s="1" t="s">
        <v>3533</v>
      </c>
      <c r="C3423" s="1" t="s">
        <v>2084</v>
      </c>
    </row>
    <row r="3424" spans="1:3" x14ac:dyDescent="0.25">
      <c r="A3424" s="1">
        <f t="shared" si="53"/>
        <v>3424</v>
      </c>
      <c r="B3424" s="1" t="s">
        <v>3533</v>
      </c>
      <c r="C3424" s="1" t="s">
        <v>3534</v>
      </c>
    </row>
    <row r="3425" spans="1:3" x14ac:dyDescent="0.25">
      <c r="A3425" s="1">
        <f t="shared" si="53"/>
        <v>3425</v>
      </c>
      <c r="B3425" s="1" t="s">
        <v>3536</v>
      </c>
      <c r="C3425" s="1" t="s">
        <v>3535</v>
      </c>
    </row>
    <row r="3426" spans="1:3" x14ac:dyDescent="0.25">
      <c r="A3426" s="1">
        <f t="shared" si="53"/>
        <v>3426</v>
      </c>
      <c r="B3426" s="1" t="s">
        <v>3538</v>
      </c>
      <c r="C3426" s="1" t="s">
        <v>3537</v>
      </c>
    </row>
    <row r="3427" spans="1:3" x14ac:dyDescent="0.25">
      <c r="A3427" s="1">
        <f t="shared" si="53"/>
        <v>3427</v>
      </c>
      <c r="B3427" s="1" t="s">
        <v>3539</v>
      </c>
      <c r="C3427" s="1" t="s">
        <v>2307</v>
      </c>
    </row>
    <row r="3428" spans="1:3" x14ac:dyDescent="0.25">
      <c r="A3428" s="1">
        <f t="shared" si="53"/>
        <v>3428</v>
      </c>
      <c r="B3428" s="1" t="s">
        <v>3539</v>
      </c>
      <c r="C3428" s="1" t="s">
        <v>951</v>
      </c>
    </row>
    <row r="3429" spans="1:3" x14ac:dyDescent="0.25">
      <c r="A3429" s="1">
        <f t="shared" si="53"/>
        <v>3429</v>
      </c>
      <c r="B3429" s="1" t="s">
        <v>3540</v>
      </c>
      <c r="C3429" s="1" t="s">
        <v>1055</v>
      </c>
    </row>
    <row r="3430" spans="1:3" x14ac:dyDescent="0.25">
      <c r="A3430" s="1">
        <f t="shared" si="53"/>
        <v>3430</v>
      </c>
      <c r="B3430" s="1" t="s">
        <v>3540</v>
      </c>
      <c r="C3430" s="1" t="s">
        <v>1529</v>
      </c>
    </row>
    <row r="3431" spans="1:3" x14ac:dyDescent="0.25">
      <c r="A3431" s="1">
        <f t="shared" si="53"/>
        <v>3431</v>
      </c>
      <c r="B3431" s="1" t="s">
        <v>3541</v>
      </c>
      <c r="C3431" s="1" t="s">
        <v>1027</v>
      </c>
    </row>
    <row r="3432" spans="1:3" x14ac:dyDescent="0.25">
      <c r="A3432" s="1">
        <f t="shared" si="53"/>
        <v>3432</v>
      </c>
      <c r="B3432" s="1" t="s">
        <v>3542</v>
      </c>
      <c r="C3432" s="1" t="s">
        <v>954</v>
      </c>
    </row>
    <row r="3433" spans="1:3" x14ac:dyDescent="0.25">
      <c r="A3433" s="1">
        <f t="shared" si="53"/>
        <v>3433</v>
      </c>
      <c r="B3433" s="1" t="s">
        <v>3543</v>
      </c>
      <c r="C3433" s="1" t="s">
        <v>1355</v>
      </c>
    </row>
    <row r="3434" spans="1:3" x14ac:dyDescent="0.25">
      <c r="A3434" s="1">
        <f t="shared" si="53"/>
        <v>3434</v>
      </c>
      <c r="B3434" s="1" t="s">
        <v>3543</v>
      </c>
      <c r="C3434" s="1" t="s">
        <v>2385</v>
      </c>
    </row>
    <row r="3435" spans="1:3" x14ac:dyDescent="0.25">
      <c r="A3435" s="1">
        <f t="shared" si="53"/>
        <v>3435</v>
      </c>
      <c r="B3435" s="1" t="s">
        <v>3545</v>
      </c>
      <c r="C3435" s="1" t="s">
        <v>3544</v>
      </c>
    </row>
    <row r="3436" spans="1:3" x14ac:dyDescent="0.25">
      <c r="A3436" s="1">
        <f t="shared" si="53"/>
        <v>3436</v>
      </c>
      <c r="B3436" s="1" t="s">
        <v>3547</v>
      </c>
      <c r="C3436" s="1" t="s">
        <v>3546</v>
      </c>
    </row>
    <row r="3437" spans="1:3" x14ac:dyDescent="0.25">
      <c r="A3437" s="1">
        <f t="shared" si="53"/>
        <v>3437</v>
      </c>
      <c r="B3437" s="1" t="s">
        <v>3548</v>
      </c>
      <c r="C3437" s="1" t="s">
        <v>1204</v>
      </c>
    </row>
    <row r="3438" spans="1:3" x14ac:dyDescent="0.25">
      <c r="A3438" s="1">
        <f t="shared" si="53"/>
        <v>3438</v>
      </c>
      <c r="B3438" s="1" t="s">
        <v>3550</v>
      </c>
      <c r="C3438" s="1" t="s">
        <v>3549</v>
      </c>
    </row>
    <row r="3439" spans="1:3" x14ac:dyDescent="0.25">
      <c r="A3439" s="1">
        <f t="shared" si="53"/>
        <v>3439</v>
      </c>
      <c r="B3439" s="1" t="s">
        <v>3550</v>
      </c>
      <c r="C3439" s="1" t="s">
        <v>2237</v>
      </c>
    </row>
    <row r="3440" spans="1:3" x14ac:dyDescent="0.25">
      <c r="A3440" s="1">
        <f t="shared" si="53"/>
        <v>3440</v>
      </c>
      <c r="B3440" s="1" t="s">
        <v>3551</v>
      </c>
      <c r="C3440" s="1" t="s">
        <v>1283</v>
      </c>
    </row>
    <row r="3441" spans="1:3" x14ac:dyDescent="0.25">
      <c r="A3441" s="1">
        <f t="shared" si="53"/>
        <v>3441</v>
      </c>
      <c r="B3441" s="1" t="s">
        <v>3552</v>
      </c>
      <c r="C3441" s="1" t="s">
        <v>942</v>
      </c>
    </row>
    <row r="3442" spans="1:3" x14ac:dyDescent="0.25">
      <c r="A3442" s="1">
        <f t="shared" si="53"/>
        <v>3442</v>
      </c>
      <c r="B3442" s="1" t="s">
        <v>3552</v>
      </c>
      <c r="C3442" s="1" t="s">
        <v>1845</v>
      </c>
    </row>
    <row r="3443" spans="1:3" x14ac:dyDescent="0.25">
      <c r="A3443" s="1">
        <f t="shared" si="53"/>
        <v>3443</v>
      </c>
      <c r="B3443" s="1" t="s">
        <v>3553</v>
      </c>
      <c r="C3443" s="1" t="s">
        <v>1161</v>
      </c>
    </row>
    <row r="3444" spans="1:3" x14ac:dyDescent="0.25">
      <c r="A3444" s="1">
        <f t="shared" si="53"/>
        <v>3444</v>
      </c>
      <c r="B3444" s="1" t="s">
        <v>3554</v>
      </c>
      <c r="C3444" s="1" t="s">
        <v>977</v>
      </c>
    </row>
    <row r="3445" spans="1:3" x14ac:dyDescent="0.25">
      <c r="A3445" s="1">
        <f t="shared" si="53"/>
        <v>3445</v>
      </c>
      <c r="B3445" s="1" t="s">
        <v>3555</v>
      </c>
      <c r="C3445" s="1" t="s">
        <v>1443</v>
      </c>
    </row>
    <row r="3446" spans="1:3" x14ac:dyDescent="0.25">
      <c r="A3446" s="1">
        <f t="shared" si="53"/>
        <v>3446</v>
      </c>
      <c r="B3446" s="1" t="s">
        <v>3557</v>
      </c>
      <c r="C3446" s="1" t="s">
        <v>3556</v>
      </c>
    </row>
    <row r="3447" spans="1:3" x14ac:dyDescent="0.25">
      <c r="A3447" s="1">
        <f t="shared" si="53"/>
        <v>3447</v>
      </c>
      <c r="B3447" s="1" t="s">
        <v>3558</v>
      </c>
      <c r="C3447" s="1" t="s">
        <v>947</v>
      </c>
    </row>
    <row r="3448" spans="1:3" x14ac:dyDescent="0.25">
      <c r="A3448" s="1">
        <f t="shared" si="53"/>
        <v>3448</v>
      </c>
      <c r="B3448" s="1" t="s">
        <v>3559</v>
      </c>
      <c r="C3448" s="1" t="s">
        <v>1485</v>
      </c>
    </row>
    <row r="3449" spans="1:3" x14ac:dyDescent="0.25">
      <c r="A3449" s="1">
        <f t="shared" si="53"/>
        <v>3449</v>
      </c>
      <c r="B3449" s="1" t="s">
        <v>3560</v>
      </c>
      <c r="C3449" s="1" t="s">
        <v>930</v>
      </c>
    </row>
    <row r="3450" spans="1:3" x14ac:dyDescent="0.25">
      <c r="A3450" s="1">
        <f t="shared" si="53"/>
        <v>3450</v>
      </c>
      <c r="B3450" s="1" t="s">
        <v>3561</v>
      </c>
      <c r="C3450" s="1" t="s">
        <v>952</v>
      </c>
    </row>
    <row r="3451" spans="1:3" x14ac:dyDescent="0.25">
      <c r="A3451" s="1">
        <f t="shared" si="53"/>
        <v>3451</v>
      </c>
      <c r="B3451" s="1" t="s">
        <v>2536</v>
      </c>
      <c r="C3451" s="1" t="s">
        <v>1161</v>
      </c>
    </row>
    <row r="3452" spans="1:3" x14ac:dyDescent="0.25">
      <c r="A3452" s="1">
        <f t="shared" si="53"/>
        <v>3452</v>
      </c>
      <c r="B3452" s="1" t="s">
        <v>3562</v>
      </c>
      <c r="C3452" s="1" t="s">
        <v>973</v>
      </c>
    </row>
    <row r="3453" spans="1:3" x14ac:dyDescent="0.25">
      <c r="A3453" s="1">
        <f t="shared" si="53"/>
        <v>3453</v>
      </c>
      <c r="B3453" s="1" t="s">
        <v>3563</v>
      </c>
      <c r="C3453" s="1" t="s">
        <v>1091</v>
      </c>
    </row>
    <row r="3454" spans="1:3" x14ac:dyDescent="0.25">
      <c r="A3454" s="1">
        <f t="shared" si="53"/>
        <v>3454</v>
      </c>
      <c r="B3454" s="1" t="s">
        <v>1718</v>
      </c>
      <c r="C3454" s="1" t="s">
        <v>918</v>
      </c>
    </row>
    <row r="3455" spans="1:3" x14ac:dyDescent="0.25">
      <c r="A3455" s="1">
        <f t="shared" si="53"/>
        <v>3455</v>
      </c>
      <c r="B3455" s="1" t="s">
        <v>1718</v>
      </c>
      <c r="C3455" s="1" t="s">
        <v>989</v>
      </c>
    </row>
    <row r="3456" spans="1:3" x14ac:dyDescent="0.25">
      <c r="A3456" s="1">
        <f t="shared" si="53"/>
        <v>3456</v>
      </c>
      <c r="B3456" s="1" t="s">
        <v>3564</v>
      </c>
      <c r="C3456" s="1" t="s">
        <v>952</v>
      </c>
    </row>
    <row r="3457" spans="1:3" x14ac:dyDescent="0.25">
      <c r="A3457" s="1">
        <f t="shared" si="53"/>
        <v>3457</v>
      </c>
      <c r="B3457" s="1" t="s">
        <v>3564</v>
      </c>
      <c r="C3457" s="1" t="s">
        <v>2586</v>
      </c>
    </row>
    <row r="3458" spans="1:3" x14ac:dyDescent="0.25">
      <c r="A3458" s="1">
        <f t="shared" si="53"/>
        <v>3458</v>
      </c>
      <c r="B3458" s="1" t="s">
        <v>3565</v>
      </c>
      <c r="C3458" s="1" t="s">
        <v>1160</v>
      </c>
    </row>
    <row r="3459" spans="1:3" x14ac:dyDescent="0.25">
      <c r="A3459" s="1">
        <f t="shared" ref="A3459:A3522" si="54">A3458+1</f>
        <v>3459</v>
      </c>
      <c r="B3459" s="1" t="s">
        <v>3566</v>
      </c>
      <c r="C3459" s="1" t="s">
        <v>925</v>
      </c>
    </row>
    <row r="3460" spans="1:3" x14ac:dyDescent="0.25">
      <c r="A3460" s="1">
        <f t="shared" si="54"/>
        <v>3460</v>
      </c>
      <c r="B3460" s="1" t="s">
        <v>3567</v>
      </c>
      <c r="C3460" s="1" t="s">
        <v>2266</v>
      </c>
    </row>
    <row r="3461" spans="1:3" x14ac:dyDescent="0.25">
      <c r="A3461" s="1">
        <f t="shared" si="54"/>
        <v>3461</v>
      </c>
      <c r="B3461" s="1" t="s">
        <v>3568</v>
      </c>
      <c r="C3461" s="1" t="s">
        <v>942</v>
      </c>
    </row>
    <row r="3462" spans="1:3" x14ac:dyDescent="0.25">
      <c r="A3462" s="1">
        <f t="shared" si="54"/>
        <v>3462</v>
      </c>
      <c r="B3462" s="1" t="s">
        <v>3569</v>
      </c>
      <c r="C3462" s="1" t="s">
        <v>1911</v>
      </c>
    </row>
    <row r="3463" spans="1:3" x14ac:dyDescent="0.25">
      <c r="A3463" s="1">
        <f t="shared" si="54"/>
        <v>3463</v>
      </c>
      <c r="B3463" s="1" t="s">
        <v>3569</v>
      </c>
      <c r="C3463" s="1" t="s">
        <v>1010</v>
      </c>
    </row>
    <row r="3464" spans="1:3" x14ac:dyDescent="0.25">
      <c r="A3464" s="1">
        <f t="shared" si="54"/>
        <v>3464</v>
      </c>
      <c r="B3464" s="1" t="s">
        <v>3570</v>
      </c>
      <c r="C3464" s="1" t="s">
        <v>1420</v>
      </c>
    </row>
    <row r="3465" spans="1:3" x14ac:dyDescent="0.25">
      <c r="A3465" s="1">
        <f t="shared" si="54"/>
        <v>3465</v>
      </c>
      <c r="B3465" s="1" t="s">
        <v>3570</v>
      </c>
      <c r="C3465" s="1" t="s">
        <v>967</v>
      </c>
    </row>
    <row r="3466" spans="1:3" x14ac:dyDescent="0.25">
      <c r="A3466" s="1">
        <f t="shared" si="54"/>
        <v>3466</v>
      </c>
      <c r="B3466" s="1" t="s">
        <v>3570</v>
      </c>
      <c r="C3466" s="1" t="s">
        <v>1021</v>
      </c>
    </row>
    <row r="3467" spans="1:3" x14ac:dyDescent="0.25">
      <c r="A3467" s="1">
        <f t="shared" si="54"/>
        <v>3467</v>
      </c>
      <c r="B3467" s="1" t="s">
        <v>3570</v>
      </c>
      <c r="C3467" s="1" t="s">
        <v>974</v>
      </c>
    </row>
    <row r="3468" spans="1:3" x14ac:dyDescent="0.25">
      <c r="A3468" s="1">
        <f t="shared" si="54"/>
        <v>3468</v>
      </c>
      <c r="B3468" s="1" t="s">
        <v>3570</v>
      </c>
      <c r="C3468" s="1" t="s">
        <v>2237</v>
      </c>
    </row>
    <row r="3469" spans="1:3" x14ac:dyDescent="0.25">
      <c r="A3469" s="1">
        <f t="shared" si="54"/>
        <v>3469</v>
      </c>
      <c r="B3469" s="1" t="s">
        <v>3571</v>
      </c>
      <c r="C3469" s="1" t="s">
        <v>1058</v>
      </c>
    </row>
    <row r="3470" spans="1:3" x14ac:dyDescent="0.25">
      <c r="A3470" s="1">
        <f t="shared" si="54"/>
        <v>3470</v>
      </c>
      <c r="B3470" s="1" t="s">
        <v>3572</v>
      </c>
      <c r="C3470" s="1" t="s">
        <v>1772</v>
      </c>
    </row>
    <row r="3471" spans="1:3" x14ac:dyDescent="0.25">
      <c r="A3471" s="1">
        <f t="shared" si="54"/>
        <v>3471</v>
      </c>
      <c r="B3471" s="1" t="s">
        <v>3573</v>
      </c>
      <c r="C3471" s="1" t="s">
        <v>1058</v>
      </c>
    </row>
    <row r="3472" spans="1:3" x14ac:dyDescent="0.25">
      <c r="A3472" s="1">
        <f t="shared" si="54"/>
        <v>3472</v>
      </c>
      <c r="B3472" s="1" t="s">
        <v>3574</v>
      </c>
      <c r="C3472" s="1" t="s">
        <v>967</v>
      </c>
    </row>
    <row r="3473" spans="1:3" x14ac:dyDescent="0.25">
      <c r="A3473" s="1">
        <f t="shared" si="54"/>
        <v>3473</v>
      </c>
      <c r="B3473" s="1" t="s">
        <v>3574</v>
      </c>
      <c r="C3473" s="1" t="s">
        <v>1326</v>
      </c>
    </row>
    <row r="3474" spans="1:3" x14ac:dyDescent="0.25">
      <c r="A3474" s="1">
        <f t="shared" si="54"/>
        <v>3474</v>
      </c>
      <c r="B3474" s="1" t="s">
        <v>3573</v>
      </c>
      <c r="C3474" s="1" t="s">
        <v>2594</v>
      </c>
    </row>
    <row r="3475" spans="1:3" x14ac:dyDescent="0.25">
      <c r="A3475" s="1">
        <f t="shared" si="54"/>
        <v>3475</v>
      </c>
      <c r="B3475" s="1" t="s">
        <v>3575</v>
      </c>
      <c r="C3475" s="1" t="s">
        <v>942</v>
      </c>
    </row>
    <row r="3476" spans="1:3" x14ac:dyDescent="0.25">
      <c r="A3476" s="1">
        <f t="shared" si="54"/>
        <v>3476</v>
      </c>
      <c r="B3476" s="1" t="s">
        <v>3576</v>
      </c>
      <c r="C3476" s="1" t="s">
        <v>1478</v>
      </c>
    </row>
    <row r="3477" spans="1:3" x14ac:dyDescent="0.25">
      <c r="A3477" s="1">
        <f t="shared" si="54"/>
        <v>3477</v>
      </c>
      <c r="B3477" s="1" t="s">
        <v>3578</v>
      </c>
      <c r="C3477" s="1" t="s">
        <v>3577</v>
      </c>
    </row>
    <row r="3478" spans="1:3" x14ac:dyDescent="0.25">
      <c r="A3478" s="1">
        <f t="shared" si="54"/>
        <v>3478</v>
      </c>
      <c r="B3478" s="1" t="s">
        <v>3579</v>
      </c>
      <c r="C3478" s="1" t="s">
        <v>1204</v>
      </c>
    </row>
    <row r="3479" spans="1:3" x14ac:dyDescent="0.25">
      <c r="A3479" s="1">
        <f t="shared" si="54"/>
        <v>3479</v>
      </c>
      <c r="B3479" s="1" t="s">
        <v>3580</v>
      </c>
      <c r="C3479" s="1" t="s">
        <v>1079</v>
      </c>
    </row>
    <row r="3480" spans="1:3" x14ac:dyDescent="0.25">
      <c r="A3480" s="1">
        <f t="shared" si="54"/>
        <v>3480</v>
      </c>
      <c r="B3480" s="1" t="s">
        <v>1184</v>
      </c>
      <c r="C3480" s="1" t="s">
        <v>944</v>
      </c>
    </row>
    <row r="3481" spans="1:3" x14ac:dyDescent="0.25">
      <c r="A3481" s="1">
        <f t="shared" si="54"/>
        <v>3481</v>
      </c>
      <c r="B3481" s="1" t="s">
        <v>3581</v>
      </c>
      <c r="C3481" s="1" t="s">
        <v>1341</v>
      </c>
    </row>
    <row r="3482" spans="1:3" x14ac:dyDescent="0.25">
      <c r="A3482" s="1">
        <f t="shared" si="54"/>
        <v>3482</v>
      </c>
      <c r="B3482" s="1" t="s">
        <v>3582</v>
      </c>
      <c r="C3482" s="1" t="s">
        <v>1102</v>
      </c>
    </row>
    <row r="3483" spans="1:3" x14ac:dyDescent="0.25">
      <c r="A3483" s="1">
        <f t="shared" si="54"/>
        <v>3483</v>
      </c>
      <c r="B3483" s="1" t="s">
        <v>3582</v>
      </c>
      <c r="C3483" s="1" t="s">
        <v>1982</v>
      </c>
    </row>
    <row r="3484" spans="1:3" x14ac:dyDescent="0.25">
      <c r="A3484" s="1">
        <f t="shared" si="54"/>
        <v>3484</v>
      </c>
      <c r="B3484" s="1" t="s">
        <v>3584</v>
      </c>
      <c r="C3484" s="1" t="s">
        <v>3583</v>
      </c>
    </row>
    <row r="3485" spans="1:3" x14ac:dyDescent="0.25">
      <c r="A3485" s="1">
        <f t="shared" si="54"/>
        <v>3485</v>
      </c>
      <c r="B3485" s="1" t="s">
        <v>3585</v>
      </c>
      <c r="C3485" s="1" t="s">
        <v>1019</v>
      </c>
    </row>
    <row r="3486" spans="1:3" x14ac:dyDescent="0.25">
      <c r="A3486" s="1">
        <f t="shared" si="54"/>
        <v>3486</v>
      </c>
      <c r="B3486" s="1" t="s">
        <v>3585</v>
      </c>
      <c r="C3486" s="1" t="s">
        <v>1389</v>
      </c>
    </row>
    <row r="3487" spans="1:3" x14ac:dyDescent="0.25">
      <c r="A3487" s="1">
        <f t="shared" si="54"/>
        <v>3487</v>
      </c>
      <c r="B3487" s="1" t="s">
        <v>3585</v>
      </c>
      <c r="C3487" s="1" t="s">
        <v>967</v>
      </c>
    </row>
    <row r="3488" spans="1:3" x14ac:dyDescent="0.25">
      <c r="A3488" s="1">
        <f t="shared" si="54"/>
        <v>3488</v>
      </c>
      <c r="B3488" s="1" t="s">
        <v>3586</v>
      </c>
      <c r="C3488" s="1" t="s">
        <v>1019</v>
      </c>
    </row>
    <row r="3489" spans="1:3" x14ac:dyDescent="0.25">
      <c r="A3489" s="1">
        <f t="shared" si="54"/>
        <v>3489</v>
      </c>
      <c r="B3489" s="1" t="s">
        <v>3586</v>
      </c>
      <c r="C3489" s="1" t="s">
        <v>977</v>
      </c>
    </row>
    <row r="3490" spans="1:3" x14ac:dyDescent="0.25">
      <c r="A3490" s="1">
        <f t="shared" si="54"/>
        <v>3490</v>
      </c>
      <c r="B3490" s="1" t="s">
        <v>3587</v>
      </c>
      <c r="C3490" s="1" t="s">
        <v>1058</v>
      </c>
    </row>
    <row r="3491" spans="1:3" x14ac:dyDescent="0.25">
      <c r="A3491" s="1">
        <f t="shared" si="54"/>
        <v>3491</v>
      </c>
      <c r="B3491" s="1" t="s">
        <v>3588</v>
      </c>
      <c r="C3491" s="1" t="s">
        <v>949</v>
      </c>
    </row>
    <row r="3492" spans="1:3" x14ac:dyDescent="0.25">
      <c r="A3492" s="1">
        <f t="shared" si="54"/>
        <v>3492</v>
      </c>
      <c r="B3492" s="1" t="s">
        <v>3588</v>
      </c>
      <c r="C3492" s="1" t="s">
        <v>1291</v>
      </c>
    </row>
    <row r="3493" spans="1:3" x14ac:dyDescent="0.25">
      <c r="A3493" s="1">
        <f t="shared" si="54"/>
        <v>3493</v>
      </c>
      <c r="B3493" s="1" t="s">
        <v>3589</v>
      </c>
      <c r="C3493" s="1" t="s">
        <v>1079</v>
      </c>
    </row>
    <row r="3494" spans="1:3" x14ac:dyDescent="0.25">
      <c r="A3494" s="1">
        <f t="shared" si="54"/>
        <v>3494</v>
      </c>
      <c r="B3494" s="1" t="s">
        <v>3590</v>
      </c>
      <c r="C3494" s="1" t="s">
        <v>930</v>
      </c>
    </row>
    <row r="3495" spans="1:3" x14ac:dyDescent="0.25">
      <c r="A3495" s="1">
        <f t="shared" si="54"/>
        <v>3495</v>
      </c>
      <c r="B3495" s="1" t="s">
        <v>3592</v>
      </c>
      <c r="C3495" s="1" t="s">
        <v>3591</v>
      </c>
    </row>
    <row r="3496" spans="1:3" x14ac:dyDescent="0.25">
      <c r="A3496" s="1">
        <f t="shared" si="54"/>
        <v>3496</v>
      </c>
      <c r="B3496" s="1" t="s">
        <v>3592</v>
      </c>
      <c r="C3496" s="1" t="s">
        <v>925</v>
      </c>
    </row>
    <row r="3497" spans="1:3" x14ac:dyDescent="0.25">
      <c r="A3497" s="1">
        <f t="shared" si="54"/>
        <v>3497</v>
      </c>
      <c r="B3497" s="1" t="s">
        <v>3592</v>
      </c>
      <c r="C3497" s="1" t="s">
        <v>3593</v>
      </c>
    </row>
    <row r="3498" spans="1:3" x14ac:dyDescent="0.25">
      <c r="A3498" s="1">
        <f t="shared" si="54"/>
        <v>3498</v>
      </c>
      <c r="B3498" s="1" t="s">
        <v>3592</v>
      </c>
      <c r="C3498" s="1" t="s">
        <v>3594</v>
      </c>
    </row>
    <row r="3499" spans="1:3" x14ac:dyDescent="0.25">
      <c r="A3499" s="1">
        <f t="shared" si="54"/>
        <v>3499</v>
      </c>
      <c r="B3499" s="1" t="s">
        <v>3595</v>
      </c>
      <c r="C3499" s="1" t="s">
        <v>1634</v>
      </c>
    </row>
    <row r="3500" spans="1:3" x14ac:dyDescent="0.25">
      <c r="A3500" s="1">
        <f t="shared" si="54"/>
        <v>3500</v>
      </c>
      <c r="B3500" s="1" t="s">
        <v>3597</v>
      </c>
      <c r="C3500" s="1" t="s">
        <v>3596</v>
      </c>
    </row>
    <row r="3501" spans="1:3" x14ac:dyDescent="0.25">
      <c r="A3501" s="1">
        <f t="shared" si="54"/>
        <v>3501</v>
      </c>
      <c r="B3501" s="1" t="s">
        <v>3598</v>
      </c>
      <c r="C3501" s="1" t="s">
        <v>1079</v>
      </c>
    </row>
    <row r="3502" spans="1:3" x14ac:dyDescent="0.25">
      <c r="A3502" s="1">
        <f t="shared" si="54"/>
        <v>3502</v>
      </c>
      <c r="B3502" s="1" t="s">
        <v>3599</v>
      </c>
      <c r="C3502" s="1" t="s">
        <v>1027</v>
      </c>
    </row>
    <row r="3503" spans="1:3" x14ac:dyDescent="0.25">
      <c r="A3503" s="1">
        <f t="shared" si="54"/>
        <v>3503</v>
      </c>
      <c r="B3503" s="1" t="s">
        <v>3600</v>
      </c>
      <c r="C3503" s="1" t="s">
        <v>1566</v>
      </c>
    </row>
    <row r="3504" spans="1:3" x14ac:dyDescent="0.25">
      <c r="A3504" s="1">
        <f t="shared" si="54"/>
        <v>3504</v>
      </c>
      <c r="B3504" s="1" t="s">
        <v>3601</v>
      </c>
      <c r="C3504" s="1" t="s">
        <v>2175</v>
      </c>
    </row>
    <row r="3505" spans="1:3" x14ac:dyDescent="0.25">
      <c r="A3505" s="1">
        <f t="shared" si="54"/>
        <v>3505</v>
      </c>
      <c r="B3505" s="1" t="s">
        <v>3602</v>
      </c>
      <c r="C3505" s="1" t="s">
        <v>1321</v>
      </c>
    </row>
    <row r="3506" spans="1:3" x14ac:dyDescent="0.25">
      <c r="A3506" s="1">
        <f t="shared" si="54"/>
        <v>3506</v>
      </c>
      <c r="B3506" s="1" t="s">
        <v>3603</v>
      </c>
      <c r="C3506" s="1" t="s">
        <v>1027</v>
      </c>
    </row>
    <row r="3507" spans="1:3" x14ac:dyDescent="0.25">
      <c r="A3507" s="1">
        <f t="shared" si="54"/>
        <v>3507</v>
      </c>
      <c r="B3507" s="1" t="s">
        <v>3602</v>
      </c>
      <c r="C3507" s="1" t="s">
        <v>1352</v>
      </c>
    </row>
    <row r="3508" spans="1:3" x14ac:dyDescent="0.25">
      <c r="A3508" s="1">
        <f t="shared" si="54"/>
        <v>3508</v>
      </c>
      <c r="B3508" s="1" t="s">
        <v>3602</v>
      </c>
      <c r="C3508" s="1" t="s">
        <v>1800</v>
      </c>
    </row>
    <row r="3509" spans="1:3" x14ac:dyDescent="0.25">
      <c r="A3509" s="1">
        <f t="shared" si="54"/>
        <v>3509</v>
      </c>
      <c r="B3509" s="1" t="s">
        <v>3604</v>
      </c>
      <c r="C3509" s="1" t="s">
        <v>942</v>
      </c>
    </row>
    <row r="3510" spans="1:3" x14ac:dyDescent="0.25">
      <c r="A3510" s="1">
        <f t="shared" si="54"/>
        <v>3510</v>
      </c>
      <c r="B3510" s="1" t="s">
        <v>3605</v>
      </c>
      <c r="C3510" s="1" t="s">
        <v>1188</v>
      </c>
    </row>
    <row r="3511" spans="1:3" x14ac:dyDescent="0.25">
      <c r="A3511" s="1">
        <f t="shared" si="54"/>
        <v>3511</v>
      </c>
      <c r="B3511" s="1" t="s">
        <v>3606</v>
      </c>
      <c r="C3511" s="1" t="s">
        <v>989</v>
      </c>
    </row>
    <row r="3512" spans="1:3" x14ac:dyDescent="0.25">
      <c r="A3512" s="1">
        <f t="shared" si="54"/>
        <v>3512</v>
      </c>
      <c r="B3512" s="1" t="s">
        <v>3607</v>
      </c>
      <c r="C3512" s="1" t="s">
        <v>986</v>
      </c>
    </row>
    <row r="3513" spans="1:3" x14ac:dyDescent="0.25">
      <c r="A3513" s="1">
        <f t="shared" si="54"/>
        <v>3513</v>
      </c>
      <c r="B3513" s="1" t="s">
        <v>3607</v>
      </c>
      <c r="C3513" s="1" t="s">
        <v>1420</v>
      </c>
    </row>
    <row r="3514" spans="1:3" x14ac:dyDescent="0.25">
      <c r="A3514" s="1">
        <f t="shared" si="54"/>
        <v>3514</v>
      </c>
      <c r="B3514" s="1" t="s">
        <v>3607</v>
      </c>
      <c r="C3514" s="1" t="s">
        <v>932</v>
      </c>
    </row>
    <row r="3515" spans="1:3" x14ac:dyDescent="0.25">
      <c r="A3515" s="1">
        <f t="shared" si="54"/>
        <v>3515</v>
      </c>
      <c r="B3515" s="1" t="s">
        <v>3607</v>
      </c>
      <c r="C3515" s="1" t="s">
        <v>1058</v>
      </c>
    </row>
    <row r="3516" spans="1:3" x14ac:dyDescent="0.25">
      <c r="A3516" s="1">
        <f t="shared" si="54"/>
        <v>3516</v>
      </c>
      <c r="B3516" s="1" t="s">
        <v>3607</v>
      </c>
      <c r="C3516" s="1" t="s">
        <v>1019</v>
      </c>
    </row>
    <row r="3517" spans="1:3" x14ac:dyDescent="0.25">
      <c r="A3517" s="1">
        <f t="shared" si="54"/>
        <v>3517</v>
      </c>
      <c r="B3517" s="1" t="s">
        <v>3607</v>
      </c>
      <c r="C3517" s="1" t="s">
        <v>930</v>
      </c>
    </row>
    <row r="3518" spans="1:3" x14ac:dyDescent="0.25">
      <c r="A3518" s="1">
        <f t="shared" si="54"/>
        <v>3518</v>
      </c>
      <c r="B3518" s="1" t="s">
        <v>3607</v>
      </c>
      <c r="C3518" s="1" t="s">
        <v>3608</v>
      </c>
    </row>
    <row r="3519" spans="1:3" x14ac:dyDescent="0.25">
      <c r="A3519" s="1">
        <f t="shared" si="54"/>
        <v>3519</v>
      </c>
      <c r="B3519" s="1" t="s">
        <v>3607</v>
      </c>
      <c r="C3519" s="1" t="s">
        <v>1611</v>
      </c>
    </row>
    <row r="3520" spans="1:3" x14ac:dyDescent="0.25">
      <c r="A3520" s="1">
        <f t="shared" si="54"/>
        <v>3520</v>
      </c>
      <c r="B3520" s="1" t="s">
        <v>3609</v>
      </c>
      <c r="C3520" s="1" t="s">
        <v>1016</v>
      </c>
    </row>
    <row r="3521" spans="1:3" x14ac:dyDescent="0.25">
      <c r="A3521" s="1">
        <f t="shared" si="54"/>
        <v>3521</v>
      </c>
      <c r="B3521" s="1" t="s">
        <v>3609</v>
      </c>
      <c r="C3521" s="1" t="s">
        <v>2256</v>
      </c>
    </row>
    <row r="3522" spans="1:3" x14ac:dyDescent="0.25">
      <c r="A3522" s="1">
        <f t="shared" si="54"/>
        <v>3522</v>
      </c>
      <c r="B3522" s="1" t="s">
        <v>3609</v>
      </c>
      <c r="C3522" s="1" t="s">
        <v>3610</v>
      </c>
    </row>
    <row r="3523" spans="1:3" x14ac:dyDescent="0.25">
      <c r="A3523" s="1">
        <f t="shared" ref="A3523:A3586" si="55">A3522+1</f>
        <v>3523</v>
      </c>
      <c r="B3523" s="1" t="s">
        <v>3609</v>
      </c>
      <c r="C3523" s="1" t="s">
        <v>1710</v>
      </c>
    </row>
    <row r="3524" spans="1:3" x14ac:dyDescent="0.25">
      <c r="A3524" s="1">
        <f t="shared" si="55"/>
        <v>3524</v>
      </c>
      <c r="B3524" s="1" t="s">
        <v>3609</v>
      </c>
      <c r="C3524" s="1" t="s">
        <v>1058</v>
      </c>
    </row>
    <row r="3525" spans="1:3" x14ac:dyDescent="0.25">
      <c r="A3525" s="1">
        <f t="shared" si="55"/>
        <v>3525</v>
      </c>
      <c r="B3525" s="1" t="s">
        <v>3609</v>
      </c>
      <c r="C3525" s="1" t="s">
        <v>1185</v>
      </c>
    </row>
    <row r="3526" spans="1:3" x14ac:dyDescent="0.25">
      <c r="A3526" s="1">
        <f t="shared" si="55"/>
        <v>3526</v>
      </c>
      <c r="B3526" s="1" t="s">
        <v>3609</v>
      </c>
      <c r="C3526" s="1" t="s">
        <v>1555</v>
      </c>
    </row>
    <row r="3527" spans="1:3" x14ac:dyDescent="0.25">
      <c r="A3527" s="1">
        <f t="shared" si="55"/>
        <v>3527</v>
      </c>
      <c r="B3527" s="1" t="s">
        <v>3609</v>
      </c>
      <c r="C3527" s="1" t="s">
        <v>930</v>
      </c>
    </row>
    <row r="3528" spans="1:3" x14ac:dyDescent="0.25">
      <c r="A3528" s="1">
        <f t="shared" si="55"/>
        <v>3528</v>
      </c>
      <c r="B3528" s="1" t="s">
        <v>3609</v>
      </c>
      <c r="C3528" s="1" t="s">
        <v>3611</v>
      </c>
    </row>
    <row r="3529" spans="1:3" x14ac:dyDescent="0.25">
      <c r="A3529" s="1">
        <f t="shared" si="55"/>
        <v>3529</v>
      </c>
      <c r="B3529" s="1" t="s">
        <v>3609</v>
      </c>
      <c r="C3529" s="1" t="s">
        <v>1005</v>
      </c>
    </row>
    <row r="3530" spans="1:3" x14ac:dyDescent="0.25">
      <c r="A3530" s="1">
        <f t="shared" si="55"/>
        <v>3530</v>
      </c>
      <c r="B3530" s="1" t="s">
        <v>3609</v>
      </c>
      <c r="C3530" s="1" t="s">
        <v>928</v>
      </c>
    </row>
    <row r="3531" spans="1:3" x14ac:dyDescent="0.25">
      <c r="A3531" s="1">
        <f t="shared" si="55"/>
        <v>3531</v>
      </c>
      <c r="B3531" s="1" t="s">
        <v>3609</v>
      </c>
      <c r="C3531" s="1" t="s">
        <v>928</v>
      </c>
    </row>
    <row r="3532" spans="1:3" x14ac:dyDescent="0.25">
      <c r="A3532" s="1">
        <f t="shared" si="55"/>
        <v>3532</v>
      </c>
      <c r="B3532" s="1" t="s">
        <v>3609</v>
      </c>
      <c r="C3532" s="1" t="s">
        <v>1248</v>
      </c>
    </row>
    <row r="3533" spans="1:3" x14ac:dyDescent="0.25">
      <c r="A3533" s="1">
        <f t="shared" si="55"/>
        <v>3533</v>
      </c>
      <c r="B3533" s="1" t="s">
        <v>3609</v>
      </c>
      <c r="C3533" s="1" t="s">
        <v>974</v>
      </c>
    </row>
    <row r="3534" spans="1:3" x14ac:dyDescent="0.25">
      <c r="A3534" s="1">
        <f t="shared" si="55"/>
        <v>3534</v>
      </c>
      <c r="B3534" s="1" t="s">
        <v>3609</v>
      </c>
      <c r="C3534" s="1" t="s">
        <v>974</v>
      </c>
    </row>
    <row r="3535" spans="1:3" x14ac:dyDescent="0.25">
      <c r="A3535" s="1">
        <f t="shared" si="55"/>
        <v>3535</v>
      </c>
      <c r="B3535" s="1" t="s">
        <v>3609</v>
      </c>
      <c r="C3535" s="1" t="s">
        <v>2746</v>
      </c>
    </row>
    <row r="3536" spans="1:3" x14ac:dyDescent="0.25">
      <c r="A3536" s="1">
        <f t="shared" si="55"/>
        <v>3536</v>
      </c>
      <c r="B3536" s="1" t="s">
        <v>3609</v>
      </c>
      <c r="C3536" s="1" t="s">
        <v>1519</v>
      </c>
    </row>
    <row r="3537" spans="1:3" x14ac:dyDescent="0.25">
      <c r="A3537" s="1">
        <f t="shared" si="55"/>
        <v>3537</v>
      </c>
      <c r="B3537" s="1" t="s">
        <v>3609</v>
      </c>
      <c r="C3537" s="1" t="s">
        <v>3612</v>
      </c>
    </row>
    <row r="3538" spans="1:3" x14ac:dyDescent="0.25">
      <c r="A3538" s="1">
        <f t="shared" si="55"/>
        <v>3538</v>
      </c>
      <c r="B3538" s="1" t="s">
        <v>3609</v>
      </c>
      <c r="C3538" s="1" t="s">
        <v>1715</v>
      </c>
    </row>
    <row r="3539" spans="1:3" x14ac:dyDescent="0.25">
      <c r="A3539" s="1">
        <f t="shared" si="55"/>
        <v>3539</v>
      </c>
      <c r="B3539" s="1" t="s">
        <v>3609</v>
      </c>
      <c r="C3539" s="1" t="s">
        <v>3613</v>
      </c>
    </row>
    <row r="3540" spans="1:3" x14ac:dyDescent="0.25">
      <c r="A3540" s="1">
        <f t="shared" si="55"/>
        <v>3540</v>
      </c>
      <c r="B3540" s="1" t="s">
        <v>3609</v>
      </c>
      <c r="C3540" s="1" t="s">
        <v>1800</v>
      </c>
    </row>
    <row r="3541" spans="1:3" x14ac:dyDescent="0.25">
      <c r="A3541" s="1">
        <f t="shared" si="55"/>
        <v>3541</v>
      </c>
      <c r="B3541" s="1" t="s">
        <v>3615</v>
      </c>
      <c r="C3541" s="1" t="s">
        <v>3614</v>
      </c>
    </row>
    <row r="3542" spans="1:3" x14ac:dyDescent="0.25">
      <c r="A3542" s="1">
        <f t="shared" si="55"/>
        <v>3542</v>
      </c>
      <c r="B3542" s="1" t="s">
        <v>3615</v>
      </c>
      <c r="C3542" s="1" t="s">
        <v>1152</v>
      </c>
    </row>
    <row r="3543" spans="1:3" x14ac:dyDescent="0.25">
      <c r="A3543" s="1">
        <f t="shared" si="55"/>
        <v>3543</v>
      </c>
      <c r="B3543" s="1" t="s">
        <v>3615</v>
      </c>
      <c r="C3543" s="1" t="s">
        <v>3616</v>
      </c>
    </row>
    <row r="3544" spans="1:3" x14ac:dyDescent="0.25">
      <c r="A3544" s="1">
        <f t="shared" si="55"/>
        <v>3544</v>
      </c>
      <c r="B3544" s="1" t="s">
        <v>3607</v>
      </c>
      <c r="C3544" s="1" t="s">
        <v>3509</v>
      </c>
    </row>
    <row r="3545" spans="1:3" x14ac:dyDescent="0.25">
      <c r="A3545" s="1">
        <f t="shared" si="55"/>
        <v>3545</v>
      </c>
      <c r="B3545" s="1" t="s">
        <v>3607</v>
      </c>
      <c r="C3545" s="1" t="s">
        <v>2832</v>
      </c>
    </row>
    <row r="3546" spans="1:3" x14ac:dyDescent="0.25">
      <c r="A3546" s="1">
        <f t="shared" si="55"/>
        <v>3546</v>
      </c>
      <c r="B3546" s="1" t="s">
        <v>3617</v>
      </c>
      <c r="C3546" s="1" t="s">
        <v>1079</v>
      </c>
    </row>
    <row r="3547" spans="1:3" x14ac:dyDescent="0.25">
      <c r="A3547" s="1">
        <f t="shared" si="55"/>
        <v>3547</v>
      </c>
      <c r="B3547" s="1" t="s">
        <v>3607</v>
      </c>
      <c r="C3547" s="1" t="s">
        <v>1140</v>
      </c>
    </row>
    <row r="3548" spans="1:3" x14ac:dyDescent="0.25">
      <c r="A3548" s="1">
        <f t="shared" si="55"/>
        <v>3548</v>
      </c>
      <c r="B3548" s="1" t="s">
        <v>3607</v>
      </c>
      <c r="C3548" s="1" t="s">
        <v>3618</v>
      </c>
    </row>
    <row r="3549" spans="1:3" x14ac:dyDescent="0.25">
      <c r="A3549" s="1">
        <f t="shared" si="55"/>
        <v>3549</v>
      </c>
      <c r="B3549" s="1" t="s">
        <v>3619</v>
      </c>
      <c r="C3549" s="1" t="s">
        <v>1283</v>
      </c>
    </row>
    <row r="3550" spans="1:3" x14ac:dyDescent="0.25">
      <c r="A3550" s="1">
        <f t="shared" si="55"/>
        <v>3550</v>
      </c>
      <c r="B3550" s="1" t="s">
        <v>3621</v>
      </c>
      <c r="C3550" s="1" t="s">
        <v>3620</v>
      </c>
    </row>
    <row r="3551" spans="1:3" x14ac:dyDescent="0.25">
      <c r="A3551" s="1">
        <f t="shared" si="55"/>
        <v>3551</v>
      </c>
      <c r="B3551" s="1" t="s">
        <v>3621</v>
      </c>
      <c r="C3551" s="1" t="s">
        <v>3007</v>
      </c>
    </row>
    <row r="3552" spans="1:3" x14ac:dyDescent="0.25">
      <c r="A3552" s="1">
        <f t="shared" si="55"/>
        <v>3552</v>
      </c>
      <c r="B3552" s="1" t="s">
        <v>3622</v>
      </c>
      <c r="C3552" s="1" t="s">
        <v>1316</v>
      </c>
    </row>
    <row r="3553" spans="1:3" x14ac:dyDescent="0.25">
      <c r="A3553" s="1">
        <f t="shared" si="55"/>
        <v>3553</v>
      </c>
      <c r="B3553" s="1" t="s">
        <v>3624</v>
      </c>
      <c r="C3553" s="1" t="s">
        <v>3623</v>
      </c>
    </row>
    <row r="3554" spans="1:3" x14ac:dyDescent="0.25">
      <c r="A3554" s="1">
        <f t="shared" si="55"/>
        <v>3554</v>
      </c>
      <c r="B3554" s="1" t="s">
        <v>3625</v>
      </c>
      <c r="C3554" s="1" t="s">
        <v>1037</v>
      </c>
    </row>
    <row r="3555" spans="1:3" x14ac:dyDescent="0.25">
      <c r="A3555" s="1">
        <f t="shared" si="55"/>
        <v>3555</v>
      </c>
      <c r="B3555" s="1" t="s">
        <v>3626</v>
      </c>
      <c r="C3555" s="1" t="s">
        <v>952</v>
      </c>
    </row>
    <row r="3556" spans="1:3" x14ac:dyDescent="0.25">
      <c r="A3556" s="1">
        <f t="shared" si="55"/>
        <v>3556</v>
      </c>
      <c r="B3556" s="1" t="s">
        <v>3626</v>
      </c>
      <c r="C3556" s="1" t="s">
        <v>952</v>
      </c>
    </row>
    <row r="3557" spans="1:3" x14ac:dyDescent="0.25">
      <c r="A3557" s="1">
        <f t="shared" si="55"/>
        <v>3557</v>
      </c>
      <c r="B3557" s="1" t="s">
        <v>3626</v>
      </c>
      <c r="C3557" s="1" t="s">
        <v>3627</v>
      </c>
    </row>
    <row r="3558" spans="1:3" x14ac:dyDescent="0.25">
      <c r="A3558" s="1">
        <f t="shared" si="55"/>
        <v>3558</v>
      </c>
      <c r="B3558" s="1" t="s">
        <v>3626</v>
      </c>
      <c r="C3558" s="1" t="s">
        <v>938</v>
      </c>
    </row>
    <row r="3559" spans="1:3" x14ac:dyDescent="0.25">
      <c r="A3559" s="1">
        <f t="shared" si="55"/>
        <v>3559</v>
      </c>
      <c r="B3559" s="1" t="s">
        <v>3626</v>
      </c>
      <c r="C3559" s="1" t="s">
        <v>1058</v>
      </c>
    </row>
    <row r="3560" spans="1:3" x14ac:dyDescent="0.25">
      <c r="A3560" s="1">
        <f t="shared" si="55"/>
        <v>3560</v>
      </c>
      <c r="B3560" s="1" t="s">
        <v>3626</v>
      </c>
      <c r="C3560" s="1" t="s">
        <v>923</v>
      </c>
    </row>
    <row r="3561" spans="1:3" x14ac:dyDescent="0.25">
      <c r="A3561" s="1">
        <f t="shared" si="55"/>
        <v>3561</v>
      </c>
      <c r="B3561" s="1" t="s">
        <v>3626</v>
      </c>
      <c r="C3561" s="1" t="s">
        <v>1093</v>
      </c>
    </row>
    <row r="3562" spans="1:3" x14ac:dyDescent="0.25">
      <c r="A3562" s="1">
        <f t="shared" si="55"/>
        <v>3562</v>
      </c>
      <c r="B3562" s="1" t="s">
        <v>3626</v>
      </c>
      <c r="C3562" s="1" t="s">
        <v>1093</v>
      </c>
    </row>
    <row r="3563" spans="1:3" x14ac:dyDescent="0.25">
      <c r="A3563" s="1">
        <f t="shared" si="55"/>
        <v>3563</v>
      </c>
      <c r="B3563" s="1" t="s">
        <v>3628</v>
      </c>
      <c r="C3563" s="1" t="s">
        <v>960</v>
      </c>
    </row>
    <row r="3564" spans="1:3" x14ac:dyDescent="0.25">
      <c r="A3564" s="1">
        <f t="shared" si="55"/>
        <v>3564</v>
      </c>
      <c r="B3564" s="1" t="s">
        <v>3626</v>
      </c>
      <c r="C3564" s="1" t="s">
        <v>1348</v>
      </c>
    </row>
    <row r="3565" spans="1:3" x14ac:dyDescent="0.25">
      <c r="A3565" s="1">
        <f t="shared" si="55"/>
        <v>3565</v>
      </c>
      <c r="B3565" s="1" t="s">
        <v>3626</v>
      </c>
      <c r="C3565" s="1" t="s">
        <v>1006</v>
      </c>
    </row>
    <row r="3566" spans="1:3" x14ac:dyDescent="0.25">
      <c r="A3566" s="1">
        <f t="shared" si="55"/>
        <v>3566</v>
      </c>
      <c r="B3566" s="1" t="s">
        <v>3626</v>
      </c>
      <c r="C3566" s="1" t="s">
        <v>974</v>
      </c>
    </row>
    <row r="3567" spans="1:3" x14ac:dyDescent="0.25">
      <c r="A3567" s="1">
        <f t="shared" si="55"/>
        <v>3567</v>
      </c>
      <c r="B3567" s="1" t="s">
        <v>3626</v>
      </c>
      <c r="C3567" s="1" t="s">
        <v>1389</v>
      </c>
    </row>
    <row r="3568" spans="1:3" x14ac:dyDescent="0.25">
      <c r="A3568" s="1">
        <f t="shared" si="55"/>
        <v>3568</v>
      </c>
      <c r="B3568" s="1" t="s">
        <v>3629</v>
      </c>
      <c r="C3568" s="1" t="s">
        <v>1845</v>
      </c>
    </row>
    <row r="3569" spans="1:3" x14ac:dyDescent="0.25">
      <c r="A3569" s="1">
        <f t="shared" si="55"/>
        <v>3569</v>
      </c>
      <c r="B3569" s="1" t="s">
        <v>3626</v>
      </c>
      <c r="C3569" s="1" t="s">
        <v>3630</v>
      </c>
    </row>
    <row r="3570" spans="1:3" x14ac:dyDescent="0.25">
      <c r="A3570" s="1">
        <f t="shared" si="55"/>
        <v>3570</v>
      </c>
      <c r="B3570" s="1" t="s">
        <v>3629</v>
      </c>
      <c r="C3570" s="1" t="s">
        <v>3631</v>
      </c>
    </row>
    <row r="3571" spans="1:3" x14ac:dyDescent="0.25">
      <c r="A3571" s="1">
        <f t="shared" si="55"/>
        <v>3571</v>
      </c>
      <c r="B3571" s="1" t="s">
        <v>3626</v>
      </c>
      <c r="C3571" s="1" t="s">
        <v>1087</v>
      </c>
    </row>
    <row r="3572" spans="1:3" x14ac:dyDescent="0.25">
      <c r="A3572" s="1">
        <f t="shared" si="55"/>
        <v>3572</v>
      </c>
      <c r="B3572" s="1" t="s">
        <v>3626</v>
      </c>
      <c r="C3572" s="1" t="s">
        <v>1634</v>
      </c>
    </row>
    <row r="3573" spans="1:3" x14ac:dyDescent="0.25">
      <c r="A3573" s="1">
        <f t="shared" si="55"/>
        <v>3573</v>
      </c>
      <c r="B3573" s="1" t="s">
        <v>3626</v>
      </c>
      <c r="C3573" s="1" t="s">
        <v>1715</v>
      </c>
    </row>
    <row r="3574" spans="1:3" x14ac:dyDescent="0.25">
      <c r="A3574" s="1">
        <f t="shared" si="55"/>
        <v>3574</v>
      </c>
      <c r="B3574" s="1" t="s">
        <v>3626</v>
      </c>
      <c r="C3574" s="1" t="s">
        <v>3613</v>
      </c>
    </row>
    <row r="3575" spans="1:3" x14ac:dyDescent="0.25">
      <c r="A3575" s="1">
        <f t="shared" si="55"/>
        <v>3575</v>
      </c>
      <c r="B3575" s="1" t="s">
        <v>3626</v>
      </c>
      <c r="C3575" s="1" t="s">
        <v>3632</v>
      </c>
    </row>
    <row r="3576" spans="1:3" x14ac:dyDescent="0.25">
      <c r="A3576" s="1">
        <f t="shared" si="55"/>
        <v>3576</v>
      </c>
      <c r="B3576" s="1" t="s">
        <v>3626</v>
      </c>
      <c r="C3576" s="1" t="s">
        <v>1016</v>
      </c>
    </row>
    <row r="3577" spans="1:3" x14ac:dyDescent="0.25">
      <c r="A3577" s="1">
        <f t="shared" si="55"/>
        <v>3577</v>
      </c>
      <c r="B3577" s="1" t="s">
        <v>3626</v>
      </c>
      <c r="C3577" s="1" t="s">
        <v>3633</v>
      </c>
    </row>
    <row r="3578" spans="1:3" x14ac:dyDescent="0.25">
      <c r="A3578" s="1">
        <f t="shared" si="55"/>
        <v>3578</v>
      </c>
      <c r="B3578" s="1" t="s">
        <v>3626</v>
      </c>
      <c r="C3578" s="1" t="s">
        <v>1036</v>
      </c>
    </row>
    <row r="3579" spans="1:3" x14ac:dyDescent="0.25">
      <c r="A3579" s="1">
        <f t="shared" si="55"/>
        <v>3579</v>
      </c>
      <c r="B3579" s="1" t="s">
        <v>3626</v>
      </c>
      <c r="C3579" s="1" t="s">
        <v>1056</v>
      </c>
    </row>
    <row r="3580" spans="1:3" x14ac:dyDescent="0.25">
      <c r="A3580" s="1">
        <f t="shared" si="55"/>
        <v>3580</v>
      </c>
      <c r="B3580" s="1" t="s">
        <v>3626</v>
      </c>
      <c r="C3580" s="1" t="s">
        <v>1161</v>
      </c>
    </row>
    <row r="3581" spans="1:3" x14ac:dyDescent="0.25">
      <c r="A3581" s="1">
        <f t="shared" si="55"/>
        <v>3581</v>
      </c>
      <c r="B3581" s="1" t="s">
        <v>3626</v>
      </c>
      <c r="C3581" s="1" t="s">
        <v>1279</v>
      </c>
    </row>
    <row r="3582" spans="1:3" x14ac:dyDescent="0.25">
      <c r="A3582" s="1">
        <f t="shared" si="55"/>
        <v>3582</v>
      </c>
      <c r="B3582" s="1" t="s">
        <v>3626</v>
      </c>
      <c r="C3582" s="1" t="s">
        <v>2704</v>
      </c>
    </row>
    <row r="3583" spans="1:3" x14ac:dyDescent="0.25">
      <c r="A3583" s="1">
        <f t="shared" si="55"/>
        <v>3583</v>
      </c>
      <c r="B3583" s="1" t="s">
        <v>3626</v>
      </c>
      <c r="C3583" s="1" t="s">
        <v>3634</v>
      </c>
    </row>
    <row r="3584" spans="1:3" x14ac:dyDescent="0.25">
      <c r="A3584" s="1">
        <f t="shared" si="55"/>
        <v>3584</v>
      </c>
      <c r="B3584" s="1" t="s">
        <v>3635</v>
      </c>
      <c r="C3584" s="1" t="s">
        <v>1330</v>
      </c>
    </row>
    <row r="3585" spans="1:3" x14ac:dyDescent="0.25">
      <c r="A3585" s="1">
        <f t="shared" si="55"/>
        <v>3585</v>
      </c>
      <c r="B3585" s="1" t="s">
        <v>3636</v>
      </c>
      <c r="C3585" s="1" t="s">
        <v>2559</v>
      </c>
    </row>
    <row r="3586" spans="1:3" x14ac:dyDescent="0.25">
      <c r="A3586" s="1">
        <f t="shared" si="55"/>
        <v>3586</v>
      </c>
      <c r="B3586" s="1" t="s">
        <v>3637</v>
      </c>
      <c r="C3586" s="1" t="s">
        <v>952</v>
      </c>
    </row>
    <row r="3587" spans="1:3" x14ac:dyDescent="0.25">
      <c r="A3587" s="1">
        <f t="shared" ref="A3587:A3650" si="56">A3586+1</f>
        <v>3587</v>
      </c>
      <c r="B3587" s="1" t="s">
        <v>3638</v>
      </c>
      <c r="C3587" s="1" t="s">
        <v>949</v>
      </c>
    </row>
    <row r="3588" spans="1:3" x14ac:dyDescent="0.25">
      <c r="A3588" s="1">
        <f t="shared" si="56"/>
        <v>3588</v>
      </c>
      <c r="B3588" s="1" t="s">
        <v>3639</v>
      </c>
      <c r="C3588" s="1" t="s">
        <v>1420</v>
      </c>
    </row>
    <row r="3589" spans="1:3" x14ac:dyDescent="0.25">
      <c r="A3589" s="1">
        <f t="shared" si="56"/>
        <v>3589</v>
      </c>
      <c r="B3589" s="1" t="s">
        <v>3639</v>
      </c>
      <c r="C3589" s="1" t="s">
        <v>1081</v>
      </c>
    </row>
    <row r="3590" spans="1:3" x14ac:dyDescent="0.25">
      <c r="A3590" s="1">
        <f t="shared" si="56"/>
        <v>3590</v>
      </c>
      <c r="B3590" s="1" t="s">
        <v>3641</v>
      </c>
      <c r="C3590" s="1" t="s">
        <v>3640</v>
      </c>
    </row>
    <row r="3591" spans="1:3" x14ac:dyDescent="0.25">
      <c r="A3591" s="1">
        <f t="shared" si="56"/>
        <v>3591</v>
      </c>
      <c r="B3591" s="1" t="s">
        <v>3641</v>
      </c>
      <c r="C3591" s="1" t="s">
        <v>1461</v>
      </c>
    </row>
    <row r="3592" spans="1:3" x14ac:dyDescent="0.25">
      <c r="A3592" s="1">
        <f t="shared" si="56"/>
        <v>3592</v>
      </c>
      <c r="B3592" s="1" t="s">
        <v>3641</v>
      </c>
      <c r="C3592" s="1" t="s">
        <v>3183</v>
      </c>
    </row>
    <row r="3593" spans="1:3" x14ac:dyDescent="0.25">
      <c r="A3593" s="1">
        <f t="shared" si="56"/>
        <v>3593</v>
      </c>
      <c r="B3593" s="1" t="s">
        <v>3641</v>
      </c>
      <c r="C3593" s="1" t="s">
        <v>974</v>
      </c>
    </row>
    <row r="3594" spans="1:3" x14ac:dyDescent="0.25">
      <c r="A3594" s="1">
        <f t="shared" si="56"/>
        <v>3594</v>
      </c>
      <c r="B3594" s="1" t="s">
        <v>3641</v>
      </c>
      <c r="C3594" s="1" t="s">
        <v>2121</v>
      </c>
    </row>
    <row r="3595" spans="1:3" x14ac:dyDescent="0.25">
      <c r="A3595" s="1">
        <f t="shared" si="56"/>
        <v>3595</v>
      </c>
      <c r="B3595" s="1" t="s">
        <v>3642</v>
      </c>
      <c r="C3595" s="1" t="s">
        <v>1019</v>
      </c>
    </row>
    <row r="3596" spans="1:3" x14ac:dyDescent="0.25">
      <c r="A3596" s="1">
        <f t="shared" si="56"/>
        <v>3596</v>
      </c>
      <c r="B3596" s="1" t="s">
        <v>3643</v>
      </c>
      <c r="C3596" s="1" t="s">
        <v>3441</v>
      </c>
    </row>
    <row r="3597" spans="1:3" x14ac:dyDescent="0.25">
      <c r="A3597" s="1">
        <f t="shared" si="56"/>
        <v>3597</v>
      </c>
      <c r="B3597" s="1" t="s">
        <v>3644</v>
      </c>
      <c r="C3597" s="1" t="s">
        <v>1333</v>
      </c>
    </row>
    <row r="3598" spans="1:3" x14ac:dyDescent="0.25">
      <c r="A3598" s="1">
        <f t="shared" si="56"/>
        <v>3598</v>
      </c>
      <c r="B3598" s="1" t="s">
        <v>3645</v>
      </c>
      <c r="C3598" s="1" t="s">
        <v>1016</v>
      </c>
    </row>
    <row r="3599" spans="1:3" x14ac:dyDescent="0.25">
      <c r="A3599" s="1">
        <f t="shared" si="56"/>
        <v>3599</v>
      </c>
      <c r="B3599" s="1" t="s">
        <v>3646</v>
      </c>
      <c r="C3599" s="1" t="s">
        <v>1161</v>
      </c>
    </row>
    <row r="3600" spans="1:3" x14ac:dyDescent="0.25">
      <c r="A3600" s="1">
        <f t="shared" si="56"/>
        <v>3600</v>
      </c>
      <c r="B3600" s="1" t="s">
        <v>3647</v>
      </c>
      <c r="C3600" s="1" t="s">
        <v>1055</v>
      </c>
    </row>
    <row r="3601" spans="1:3" x14ac:dyDescent="0.25">
      <c r="A3601" s="1">
        <f t="shared" si="56"/>
        <v>3601</v>
      </c>
      <c r="B3601" s="1" t="s">
        <v>3648</v>
      </c>
      <c r="C3601" s="1" t="s">
        <v>2330</v>
      </c>
    </row>
    <row r="3602" spans="1:3" x14ac:dyDescent="0.25">
      <c r="A3602" s="1">
        <f t="shared" si="56"/>
        <v>3602</v>
      </c>
      <c r="B3602" s="1" t="s">
        <v>3649</v>
      </c>
      <c r="C3602" s="1" t="s">
        <v>2785</v>
      </c>
    </row>
    <row r="3603" spans="1:3" x14ac:dyDescent="0.25">
      <c r="A3603" s="1">
        <f t="shared" si="56"/>
        <v>3603</v>
      </c>
      <c r="B3603" s="1" t="s">
        <v>3649</v>
      </c>
      <c r="C3603" s="1" t="s">
        <v>3650</v>
      </c>
    </row>
    <row r="3604" spans="1:3" x14ac:dyDescent="0.25">
      <c r="A3604" s="1">
        <f t="shared" si="56"/>
        <v>3604</v>
      </c>
      <c r="B3604" s="1" t="s">
        <v>3649</v>
      </c>
      <c r="C3604" s="1" t="s">
        <v>1087</v>
      </c>
    </row>
    <row r="3605" spans="1:3" x14ac:dyDescent="0.25">
      <c r="A3605" s="1">
        <f t="shared" si="56"/>
        <v>3605</v>
      </c>
      <c r="B3605" s="1" t="s">
        <v>3651</v>
      </c>
      <c r="C3605" s="1" t="s">
        <v>1131</v>
      </c>
    </row>
    <row r="3606" spans="1:3" x14ac:dyDescent="0.25">
      <c r="A3606" s="1">
        <f t="shared" si="56"/>
        <v>3606</v>
      </c>
      <c r="B3606" s="1" t="s">
        <v>3652</v>
      </c>
      <c r="C3606" s="1" t="s">
        <v>1055</v>
      </c>
    </row>
    <row r="3607" spans="1:3" x14ac:dyDescent="0.25">
      <c r="A3607" s="1">
        <f t="shared" si="56"/>
        <v>3607</v>
      </c>
      <c r="B3607" s="1" t="s">
        <v>3652</v>
      </c>
      <c r="C3607" s="1" t="s">
        <v>1298</v>
      </c>
    </row>
    <row r="3608" spans="1:3" x14ac:dyDescent="0.25">
      <c r="A3608" s="1">
        <f t="shared" si="56"/>
        <v>3608</v>
      </c>
      <c r="B3608" s="1" t="s">
        <v>3653</v>
      </c>
      <c r="C3608" s="1" t="s">
        <v>934</v>
      </c>
    </row>
    <row r="3609" spans="1:3" x14ac:dyDescent="0.25">
      <c r="A3609" s="1">
        <f t="shared" si="56"/>
        <v>3609</v>
      </c>
      <c r="B3609" s="1" t="s">
        <v>3654</v>
      </c>
      <c r="C3609" s="1" t="s">
        <v>942</v>
      </c>
    </row>
    <row r="3610" spans="1:3" x14ac:dyDescent="0.25">
      <c r="A3610" s="1">
        <f t="shared" si="56"/>
        <v>3610</v>
      </c>
      <c r="B3610" s="1" t="s">
        <v>3655</v>
      </c>
      <c r="C3610" s="1" t="s">
        <v>1011</v>
      </c>
    </row>
    <row r="3611" spans="1:3" x14ac:dyDescent="0.25">
      <c r="A3611" s="1">
        <f t="shared" si="56"/>
        <v>3611</v>
      </c>
      <c r="B3611" s="1" t="s">
        <v>3656</v>
      </c>
      <c r="C3611" s="1" t="s">
        <v>1732</v>
      </c>
    </row>
    <row r="3612" spans="1:3" x14ac:dyDescent="0.25">
      <c r="A3612" s="1">
        <f t="shared" si="56"/>
        <v>3612</v>
      </c>
      <c r="B3612" s="1" t="s">
        <v>3656</v>
      </c>
      <c r="C3612" s="1" t="s">
        <v>1102</v>
      </c>
    </row>
    <row r="3613" spans="1:3" x14ac:dyDescent="0.25">
      <c r="A3613" s="1">
        <f t="shared" si="56"/>
        <v>3613</v>
      </c>
      <c r="B3613" s="1" t="s">
        <v>3656</v>
      </c>
      <c r="C3613" s="1" t="s">
        <v>1027</v>
      </c>
    </row>
    <row r="3614" spans="1:3" x14ac:dyDescent="0.25">
      <c r="A3614" s="1">
        <f t="shared" si="56"/>
        <v>3614</v>
      </c>
      <c r="B3614" s="1" t="s">
        <v>3656</v>
      </c>
      <c r="C3614" s="1" t="s">
        <v>1160</v>
      </c>
    </row>
    <row r="3615" spans="1:3" x14ac:dyDescent="0.25">
      <c r="A3615" s="1">
        <f t="shared" si="56"/>
        <v>3615</v>
      </c>
      <c r="B3615" s="1" t="s">
        <v>3657</v>
      </c>
      <c r="C3615" s="1" t="s">
        <v>1506</v>
      </c>
    </row>
    <row r="3616" spans="1:3" x14ac:dyDescent="0.25">
      <c r="A3616" s="1">
        <f t="shared" si="56"/>
        <v>3616</v>
      </c>
      <c r="B3616" s="1" t="s">
        <v>3657</v>
      </c>
      <c r="C3616" s="1" t="s">
        <v>1889</v>
      </c>
    </row>
    <row r="3617" spans="1:3" x14ac:dyDescent="0.25">
      <c r="A3617" s="1">
        <f t="shared" si="56"/>
        <v>3617</v>
      </c>
      <c r="B3617" s="1" t="s">
        <v>3658</v>
      </c>
      <c r="C3617" s="1" t="s">
        <v>1732</v>
      </c>
    </row>
    <row r="3618" spans="1:3" x14ac:dyDescent="0.25">
      <c r="A3618" s="1">
        <f t="shared" si="56"/>
        <v>3618</v>
      </c>
      <c r="B3618" s="1" t="s">
        <v>3659</v>
      </c>
      <c r="C3618" s="1" t="s">
        <v>1058</v>
      </c>
    </row>
    <row r="3619" spans="1:3" x14ac:dyDescent="0.25">
      <c r="A3619" s="1">
        <f t="shared" si="56"/>
        <v>3619</v>
      </c>
      <c r="B3619" s="1" t="s">
        <v>3659</v>
      </c>
      <c r="C3619" s="1" t="s">
        <v>3660</v>
      </c>
    </row>
    <row r="3620" spans="1:3" x14ac:dyDescent="0.25">
      <c r="A3620" s="1">
        <f t="shared" si="56"/>
        <v>3620</v>
      </c>
      <c r="B3620" s="1" t="s">
        <v>3659</v>
      </c>
      <c r="C3620" s="1" t="s">
        <v>3661</v>
      </c>
    </row>
    <row r="3621" spans="1:3" x14ac:dyDescent="0.25">
      <c r="A3621" s="1">
        <f t="shared" si="56"/>
        <v>3621</v>
      </c>
      <c r="B3621" s="1" t="s">
        <v>3662</v>
      </c>
      <c r="C3621" s="1" t="s">
        <v>1553</v>
      </c>
    </row>
    <row r="3622" spans="1:3" x14ac:dyDescent="0.25">
      <c r="A3622" s="1">
        <f t="shared" si="56"/>
        <v>3622</v>
      </c>
      <c r="B3622" s="1" t="s">
        <v>3663</v>
      </c>
      <c r="C3622" s="1" t="s">
        <v>1997</v>
      </c>
    </row>
    <row r="3623" spans="1:3" x14ac:dyDescent="0.25">
      <c r="A3623" s="1">
        <f t="shared" si="56"/>
        <v>3623</v>
      </c>
      <c r="B3623" s="1" t="s">
        <v>3664</v>
      </c>
      <c r="C3623" s="1" t="s">
        <v>1016</v>
      </c>
    </row>
    <row r="3624" spans="1:3" x14ac:dyDescent="0.25">
      <c r="A3624" s="1">
        <f t="shared" si="56"/>
        <v>3624</v>
      </c>
      <c r="B3624" s="1" t="s">
        <v>3664</v>
      </c>
      <c r="C3624" s="1" t="s">
        <v>918</v>
      </c>
    </row>
    <row r="3625" spans="1:3" x14ac:dyDescent="0.25">
      <c r="A3625" s="1">
        <f t="shared" si="56"/>
        <v>3625</v>
      </c>
      <c r="B3625" s="1" t="s">
        <v>3664</v>
      </c>
      <c r="C3625" s="1" t="s">
        <v>939</v>
      </c>
    </row>
    <row r="3626" spans="1:3" x14ac:dyDescent="0.25">
      <c r="A3626" s="1">
        <f t="shared" si="56"/>
        <v>3626</v>
      </c>
      <c r="B3626" s="1" t="s">
        <v>3665</v>
      </c>
      <c r="C3626" s="1" t="s">
        <v>1519</v>
      </c>
    </row>
    <row r="3627" spans="1:3" x14ac:dyDescent="0.25">
      <c r="A3627" s="1">
        <f t="shared" si="56"/>
        <v>3627</v>
      </c>
      <c r="B3627" s="1" t="s">
        <v>3667</v>
      </c>
      <c r="C3627" s="1" t="s">
        <v>3666</v>
      </c>
    </row>
    <row r="3628" spans="1:3" x14ac:dyDescent="0.25">
      <c r="A3628" s="1">
        <f t="shared" si="56"/>
        <v>3628</v>
      </c>
      <c r="B3628" s="1" t="s">
        <v>3668</v>
      </c>
      <c r="C3628" s="1" t="s">
        <v>1019</v>
      </c>
    </row>
    <row r="3629" spans="1:3" x14ac:dyDescent="0.25">
      <c r="A3629" s="1">
        <f t="shared" si="56"/>
        <v>3629</v>
      </c>
      <c r="B3629" s="1" t="s">
        <v>3668</v>
      </c>
      <c r="C3629" s="1" t="s">
        <v>920</v>
      </c>
    </row>
    <row r="3630" spans="1:3" x14ac:dyDescent="0.25">
      <c r="A3630" s="1">
        <f t="shared" si="56"/>
        <v>3630</v>
      </c>
      <c r="B3630" s="1" t="s">
        <v>3669</v>
      </c>
      <c r="C3630" s="1" t="s">
        <v>1283</v>
      </c>
    </row>
    <row r="3631" spans="1:3" x14ac:dyDescent="0.25">
      <c r="A3631" s="1">
        <f t="shared" si="56"/>
        <v>3631</v>
      </c>
      <c r="B3631" s="1" t="s">
        <v>3669</v>
      </c>
      <c r="C3631" s="1" t="s">
        <v>977</v>
      </c>
    </row>
    <row r="3632" spans="1:3" x14ac:dyDescent="0.25">
      <c r="A3632" s="1">
        <f t="shared" si="56"/>
        <v>3632</v>
      </c>
      <c r="B3632" s="1" t="s">
        <v>3670</v>
      </c>
      <c r="C3632" s="1" t="s">
        <v>941</v>
      </c>
    </row>
    <row r="3633" spans="1:3" x14ac:dyDescent="0.25">
      <c r="A3633" s="1">
        <f t="shared" si="56"/>
        <v>3633</v>
      </c>
      <c r="B3633" s="1" t="s">
        <v>3671</v>
      </c>
      <c r="C3633" s="1" t="s">
        <v>1179</v>
      </c>
    </row>
    <row r="3634" spans="1:3" x14ac:dyDescent="0.25">
      <c r="A3634" s="1">
        <f t="shared" si="56"/>
        <v>3634</v>
      </c>
      <c r="B3634" s="1" t="s">
        <v>3673</v>
      </c>
      <c r="C3634" s="1" t="s">
        <v>3672</v>
      </c>
    </row>
    <row r="3635" spans="1:3" x14ac:dyDescent="0.25">
      <c r="A3635" s="1">
        <f t="shared" si="56"/>
        <v>3635</v>
      </c>
      <c r="B3635" s="1" t="s">
        <v>3674</v>
      </c>
      <c r="C3635" s="1" t="s">
        <v>1011</v>
      </c>
    </row>
    <row r="3636" spans="1:3" x14ac:dyDescent="0.25">
      <c r="A3636" s="1">
        <f t="shared" si="56"/>
        <v>3636</v>
      </c>
      <c r="B3636" s="1" t="s">
        <v>3674</v>
      </c>
      <c r="C3636" s="1" t="s">
        <v>1016</v>
      </c>
    </row>
    <row r="3637" spans="1:3" x14ac:dyDescent="0.25">
      <c r="A3637" s="1">
        <f t="shared" si="56"/>
        <v>3637</v>
      </c>
      <c r="B3637" s="1" t="s">
        <v>3674</v>
      </c>
      <c r="C3637" s="1" t="s">
        <v>930</v>
      </c>
    </row>
    <row r="3638" spans="1:3" x14ac:dyDescent="0.25">
      <c r="A3638" s="1">
        <f t="shared" si="56"/>
        <v>3638</v>
      </c>
      <c r="B3638" s="1" t="s">
        <v>3674</v>
      </c>
      <c r="C3638" s="1" t="s">
        <v>1204</v>
      </c>
    </row>
    <row r="3639" spans="1:3" x14ac:dyDescent="0.25">
      <c r="A3639" s="1">
        <f t="shared" si="56"/>
        <v>3639</v>
      </c>
      <c r="B3639" s="1" t="s">
        <v>3674</v>
      </c>
      <c r="C3639" s="1" t="s">
        <v>3675</v>
      </c>
    </row>
    <row r="3640" spans="1:3" x14ac:dyDescent="0.25">
      <c r="A3640" s="1">
        <f t="shared" si="56"/>
        <v>3640</v>
      </c>
      <c r="B3640" s="1" t="s">
        <v>3676</v>
      </c>
      <c r="C3640" s="1" t="s">
        <v>3672</v>
      </c>
    </row>
    <row r="3641" spans="1:3" x14ac:dyDescent="0.25">
      <c r="A3641" s="1">
        <f t="shared" si="56"/>
        <v>3641</v>
      </c>
      <c r="B3641" s="1" t="s">
        <v>3676</v>
      </c>
      <c r="C3641" s="1" t="s">
        <v>3677</v>
      </c>
    </row>
    <row r="3642" spans="1:3" x14ac:dyDescent="0.25">
      <c r="A3642" s="1">
        <f t="shared" si="56"/>
        <v>3642</v>
      </c>
      <c r="B3642" s="1" t="s">
        <v>3678</v>
      </c>
      <c r="C3642" s="1" t="s">
        <v>1545</v>
      </c>
    </row>
    <row r="3643" spans="1:3" x14ac:dyDescent="0.25">
      <c r="A3643" s="1">
        <f t="shared" si="56"/>
        <v>3643</v>
      </c>
      <c r="B3643" s="1" t="s">
        <v>3679</v>
      </c>
      <c r="C3643" s="1" t="s">
        <v>949</v>
      </c>
    </row>
    <row r="3644" spans="1:3" x14ac:dyDescent="0.25">
      <c r="A3644" s="1">
        <f t="shared" si="56"/>
        <v>3644</v>
      </c>
      <c r="B3644" s="1" t="s">
        <v>3681</v>
      </c>
      <c r="C3644" s="1" t="s">
        <v>3680</v>
      </c>
    </row>
    <row r="3645" spans="1:3" x14ac:dyDescent="0.25">
      <c r="A3645" s="1">
        <f t="shared" si="56"/>
        <v>3645</v>
      </c>
      <c r="B3645" s="1" t="s">
        <v>3681</v>
      </c>
      <c r="C3645" s="1" t="s">
        <v>3682</v>
      </c>
    </row>
    <row r="3646" spans="1:3" x14ac:dyDescent="0.25">
      <c r="A3646" s="1">
        <f t="shared" si="56"/>
        <v>3646</v>
      </c>
      <c r="B3646" s="1" t="s">
        <v>3683</v>
      </c>
      <c r="C3646" s="1" t="s">
        <v>932</v>
      </c>
    </row>
    <row r="3647" spans="1:3" x14ac:dyDescent="0.25">
      <c r="A3647" s="1">
        <f t="shared" si="56"/>
        <v>3647</v>
      </c>
      <c r="B3647" s="1" t="s">
        <v>3684</v>
      </c>
      <c r="C3647" s="1" t="s">
        <v>952</v>
      </c>
    </row>
    <row r="3648" spans="1:3" x14ac:dyDescent="0.25">
      <c r="A3648" s="1">
        <f t="shared" si="56"/>
        <v>3648</v>
      </c>
      <c r="B3648" s="1" t="s">
        <v>3685</v>
      </c>
      <c r="C3648" s="1" t="s">
        <v>1204</v>
      </c>
    </row>
    <row r="3649" spans="1:3" x14ac:dyDescent="0.25">
      <c r="A3649" s="1">
        <f t="shared" si="56"/>
        <v>3649</v>
      </c>
      <c r="B3649" s="1" t="s">
        <v>3685</v>
      </c>
      <c r="C3649" s="1" t="s">
        <v>974</v>
      </c>
    </row>
    <row r="3650" spans="1:3" x14ac:dyDescent="0.25">
      <c r="A3650" s="1">
        <f t="shared" si="56"/>
        <v>3650</v>
      </c>
      <c r="B3650" s="1" t="s">
        <v>3685</v>
      </c>
      <c r="C3650" s="1" t="s">
        <v>2072</v>
      </c>
    </row>
    <row r="3651" spans="1:3" x14ac:dyDescent="0.25">
      <c r="A3651" s="1">
        <f t="shared" ref="A3651:A3714" si="57">A3650+1</f>
        <v>3651</v>
      </c>
      <c r="B3651" s="1" t="s">
        <v>3684</v>
      </c>
      <c r="C3651" s="1" t="s">
        <v>1055</v>
      </c>
    </row>
    <row r="3652" spans="1:3" x14ac:dyDescent="0.25">
      <c r="A3652" s="1">
        <f t="shared" si="57"/>
        <v>3652</v>
      </c>
      <c r="B3652" s="1" t="s">
        <v>3685</v>
      </c>
      <c r="C3652" s="1" t="s">
        <v>1036</v>
      </c>
    </row>
    <row r="3653" spans="1:3" x14ac:dyDescent="0.25">
      <c r="A3653" s="1">
        <f t="shared" si="57"/>
        <v>3653</v>
      </c>
      <c r="B3653" s="1" t="s">
        <v>3684</v>
      </c>
      <c r="C3653" s="1" t="s">
        <v>989</v>
      </c>
    </row>
    <row r="3654" spans="1:3" x14ac:dyDescent="0.25">
      <c r="A3654" s="1">
        <f t="shared" si="57"/>
        <v>3654</v>
      </c>
      <c r="B3654" s="1" t="s">
        <v>3686</v>
      </c>
      <c r="C3654" s="1" t="s">
        <v>952</v>
      </c>
    </row>
    <row r="3655" spans="1:3" x14ac:dyDescent="0.25">
      <c r="A3655" s="1">
        <f t="shared" si="57"/>
        <v>3655</v>
      </c>
      <c r="B3655" s="1" t="s">
        <v>3687</v>
      </c>
      <c r="C3655" s="1" t="s">
        <v>1319</v>
      </c>
    </row>
    <row r="3656" spans="1:3" x14ac:dyDescent="0.25">
      <c r="A3656" s="1">
        <f t="shared" si="57"/>
        <v>3656</v>
      </c>
      <c r="B3656" s="1" t="s">
        <v>3686</v>
      </c>
      <c r="C3656" s="1" t="s">
        <v>1152</v>
      </c>
    </row>
    <row r="3657" spans="1:3" x14ac:dyDescent="0.25">
      <c r="A3657" s="1">
        <f t="shared" si="57"/>
        <v>3657</v>
      </c>
      <c r="B3657" s="1" t="s">
        <v>3687</v>
      </c>
      <c r="C3657" s="1" t="s">
        <v>930</v>
      </c>
    </row>
    <row r="3658" spans="1:3" x14ac:dyDescent="0.25">
      <c r="A3658" s="1">
        <f t="shared" si="57"/>
        <v>3658</v>
      </c>
      <c r="B3658" s="1" t="s">
        <v>3687</v>
      </c>
      <c r="C3658" s="1" t="s">
        <v>930</v>
      </c>
    </row>
    <row r="3659" spans="1:3" x14ac:dyDescent="0.25">
      <c r="A3659" s="1">
        <f t="shared" si="57"/>
        <v>3659</v>
      </c>
      <c r="B3659" s="1" t="s">
        <v>3686</v>
      </c>
      <c r="C3659" s="1" t="s">
        <v>1005</v>
      </c>
    </row>
    <row r="3660" spans="1:3" x14ac:dyDescent="0.25">
      <c r="A3660" s="1">
        <f t="shared" si="57"/>
        <v>3660</v>
      </c>
      <c r="B3660" s="1" t="s">
        <v>2716</v>
      </c>
      <c r="C3660" s="1" t="s">
        <v>942</v>
      </c>
    </row>
    <row r="3661" spans="1:3" x14ac:dyDescent="0.25">
      <c r="A3661" s="1">
        <f t="shared" si="57"/>
        <v>3661</v>
      </c>
      <c r="B3661" s="1" t="s">
        <v>3686</v>
      </c>
      <c r="C3661" s="1" t="s">
        <v>974</v>
      </c>
    </row>
    <row r="3662" spans="1:3" x14ac:dyDescent="0.25">
      <c r="A3662" s="1">
        <f t="shared" si="57"/>
        <v>3662</v>
      </c>
      <c r="B3662" s="1" t="s">
        <v>2716</v>
      </c>
      <c r="C3662" s="1" t="s">
        <v>928</v>
      </c>
    </row>
    <row r="3663" spans="1:3" x14ac:dyDescent="0.25">
      <c r="A3663" s="1">
        <f t="shared" si="57"/>
        <v>3663</v>
      </c>
      <c r="B3663" s="1" t="s">
        <v>2716</v>
      </c>
      <c r="C3663" s="1" t="s">
        <v>974</v>
      </c>
    </row>
    <row r="3664" spans="1:3" x14ac:dyDescent="0.25">
      <c r="A3664" s="1">
        <f t="shared" si="57"/>
        <v>3664</v>
      </c>
      <c r="B3664" s="1" t="s">
        <v>3687</v>
      </c>
      <c r="C3664" s="1" t="s">
        <v>974</v>
      </c>
    </row>
    <row r="3665" spans="1:3" x14ac:dyDescent="0.25">
      <c r="A3665" s="1">
        <f t="shared" si="57"/>
        <v>3665</v>
      </c>
      <c r="B3665" s="1" t="s">
        <v>3687</v>
      </c>
      <c r="C3665" s="1" t="s">
        <v>974</v>
      </c>
    </row>
    <row r="3666" spans="1:3" x14ac:dyDescent="0.25">
      <c r="A3666" s="1">
        <f t="shared" si="57"/>
        <v>3666</v>
      </c>
      <c r="B3666" s="1" t="s">
        <v>3686</v>
      </c>
      <c r="C3666" s="1" t="s">
        <v>3688</v>
      </c>
    </row>
    <row r="3667" spans="1:3" x14ac:dyDescent="0.25">
      <c r="A3667" s="1">
        <f t="shared" si="57"/>
        <v>3667</v>
      </c>
      <c r="B3667" s="1" t="s">
        <v>2716</v>
      </c>
      <c r="C3667" s="1" t="s">
        <v>2305</v>
      </c>
    </row>
    <row r="3668" spans="1:3" x14ac:dyDescent="0.25">
      <c r="A3668" s="1">
        <f t="shared" si="57"/>
        <v>3668</v>
      </c>
      <c r="B3668" s="1" t="s">
        <v>3681</v>
      </c>
      <c r="C3668" s="1" t="s">
        <v>1028</v>
      </c>
    </row>
    <row r="3669" spans="1:3" x14ac:dyDescent="0.25">
      <c r="A3669" s="1">
        <f t="shared" si="57"/>
        <v>3669</v>
      </c>
      <c r="B3669" s="1" t="s">
        <v>2716</v>
      </c>
      <c r="C3669" s="1" t="s">
        <v>1613</v>
      </c>
    </row>
    <row r="3670" spans="1:3" x14ac:dyDescent="0.25">
      <c r="A3670" s="1">
        <f t="shared" si="57"/>
        <v>3670</v>
      </c>
      <c r="B3670" s="1" t="s">
        <v>3687</v>
      </c>
      <c r="C3670" s="1" t="s">
        <v>989</v>
      </c>
    </row>
    <row r="3671" spans="1:3" x14ac:dyDescent="0.25">
      <c r="A3671" s="1">
        <f t="shared" si="57"/>
        <v>3671</v>
      </c>
      <c r="B3671" s="1" t="s">
        <v>3687</v>
      </c>
      <c r="C3671" s="1" t="s">
        <v>1512</v>
      </c>
    </row>
    <row r="3672" spans="1:3" x14ac:dyDescent="0.25">
      <c r="A3672" s="1">
        <f t="shared" si="57"/>
        <v>3672</v>
      </c>
      <c r="B3672" s="1" t="s">
        <v>3689</v>
      </c>
      <c r="C3672" s="1" t="s">
        <v>2632</v>
      </c>
    </row>
    <row r="3673" spans="1:3" x14ac:dyDescent="0.25">
      <c r="A3673" s="1">
        <f t="shared" si="57"/>
        <v>3673</v>
      </c>
      <c r="B3673" s="1" t="s">
        <v>3146</v>
      </c>
      <c r="C3673" s="1" t="s">
        <v>2727</v>
      </c>
    </row>
    <row r="3674" spans="1:3" x14ac:dyDescent="0.25">
      <c r="A3674" s="1">
        <f t="shared" si="57"/>
        <v>3674</v>
      </c>
      <c r="B3674" s="1" t="s">
        <v>3690</v>
      </c>
      <c r="C3674" s="1" t="s">
        <v>2153</v>
      </c>
    </row>
    <row r="3675" spans="1:3" x14ac:dyDescent="0.25">
      <c r="A3675" s="1">
        <f t="shared" si="57"/>
        <v>3675</v>
      </c>
      <c r="B3675" s="1" t="s">
        <v>3690</v>
      </c>
      <c r="C3675" s="1" t="s">
        <v>952</v>
      </c>
    </row>
    <row r="3676" spans="1:3" x14ac:dyDescent="0.25">
      <c r="A3676" s="1">
        <f t="shared" si="57"/>
        <v>3676</v>
      </c>
      <c r="B3676" s="1" t="s">
        <v>3690</v>
      </c>
      <c r="C3676" s="1" t="s">
        <v>952</v>
      </c>
    </row>
    <row r="3677" spans="1:3" x14ac:dyDescent="0.25">
      <c r="A3677" s="1">
        <f t="shared" si="57"/>
        <v>3677</v>
      </c>
      <c r="B3677" s="1" t="s">
        <v>3690</v>
      </c>
      <c r="C3677" s="1" t="s">
        <v>1056</v>
      </c>
    </row>
    <row r="3678" spans="1:3" x14ac:dyDescent="0.25">
      <c r="A3678" s="1">
        <f t="shared" si="57"/>
        <v>3678</v>
      </c>
      <c r="B3678" s="1" t="s">
        <v>3690</v>
      </c>
      <c r="C3678" s="1" t="s">
        <v>3691</v>
      </c>
    </row>
    <row r="3679" spans="1:3" x14ac:dyDescent="0.25">
      <c r="A3679" s="1">
        <f t="shared" si="57"/>
        <v>3679</v>
      </c>
      <c r="B3679" s="1" t="s">
        <v>3692</v>
      </c>
      <c r="C3679" s="1" t="s">
        <v>1283</v>
      </c>
    </row>
    <row r="3680" spans="1:3" x14ac:dyDescent="0.25">
      <c r="A3680" s="1">
        <f t="shared" si="57"/>
        <v>3680</v>
      </c>
      <c r="B3680" s="1" t="s">
        <v>3693</v>
      </c>
      <c r="C3680" s="1" t="s">
        <v>942</v>
      </c>
    </row>
    <row r="3681" spans="1:3" x14ac:dyDescent="0.25">
      <c r="A3681" s="1">
        <f t="shared" si="57"/>
        <v>3681</v>
      </c>
      <c r="B3681" s="1" t="s">
        <v>3694</v>
      </c>
      <c r="C3681" s="1" t="s">
        <v>975</v>
      </c>
    </row>
    <row r="3682" spans="1:3" x14ac:dyDescent="0.25">
      <c r="A3682" s="1">
        <f t="shared" si="57"/>
        <v>3682</v>
      </c>
      <c r="B3682" s="1" t="s">
        <v>3695</v>
      </c>
      <c r="C3682" s="1" t="s">
        <v>1138</v>
      </c>
    </row>
    <row r="3683" spans="1:3" x14ac:dyDescent="0.25">
      <c r="A3683" s="1">
        <f t="shared" si="57"/>
        <v>3683</v>
      </c>
      <c r="B3683" s="1" t="s">
        <v>3696</v>
      </c>
      <c r="C3683" s="1" t="s">
        <v>1010</v>
      </c>
    </row>
    <row r="3684" spans="1:3" x14ac:dyDescent="0.25">
      <c r="A3684" s="1">
        <f t="shared" si="57"/>
        <v>3684</v>
      </c>
      <c r="B3684" s="1" t="s">
        <v>3697</v>
      </c>
      <c r="C3684" s="1" t="s">
        <v>1221</v>
      </c>
    </row>
    <row r="3685" spans="1:3" x14ac:dyDescent="0.25">
      <c r="A3685" s="1">
        <f t="shared" si="57"/>
        <v>3685</v>
      </c>
      <c r="B3685" s="1" t="s">
        <v>3697</v>
      </c>
      <c r="C3685" s="1" t="s">
        <v>975</v>
      </c>
    </row>
    <row r="3686" spans="1:3" x14ac:dyDescent="0.25">
      <c r="A3686" s="1">
        <f t="shared" si="57"/>
        <v>3686</v>
      </c>
      <c r="B3686" s="1" t="s">
        <v>3697</v>
      </c>
      <c r="C3686" s="1" t="s">
        <v>997</v>
      </c>
    </row>
    <row r="3687" spans="1:3" x14ac:dyDescent="0.25">
      <c r="A3687" s="1">
        <f t="shared" si="57"/>
        <v>3687</v>
      </c>
      <c r="B3687" s="1" t="s">
        <v>3697</v>
      </c>
      <c r="C3687" s="1" t="s">
        <v>3698</v>
      </c>
    </row>
    <row r="3688" spans="1:3" x14ac:dyDescent="0.25">
      <c r="A3688" s="1">
        <f t="shared" si="57"/>
        <v>3688</v>
      </c>
      <c r="B3688" s="1" t="s">
        <v>3697</v>
      </c>
      <c r="C3688" s="1" t="s">
        <v>3699</v>
      </c>
    </row>
    <row r="3689" spans="1:3" x14ac:dyDescent="0.25">
      <c r="A3689" s="1">
        <f t="shared" si="57"/>
        <v>3689</v>
      </c>
      <c r="B3689" s="1" t="s">
        <v>3697</v>
      </c>
      <c r="C3689" s="1" t="s">
        <v>3700</v>
      </c>
    </row>
    <row r="3690" spans="1:3" x14ac:dyDescent="0.25">
      <c r="A3690" s="1">
        <f t="shared" si="57"/>
        <v>3690</v>
      </c>
      <c r="B3690" s="1" t="s">
        <v>3697</v>
      </c>
      <c r="C3690" s="1" t="s">
        <v>1704</v>
      </c>
    </row>
    <row r="3691" spans="1:3" x14ac:dyDescent="0.25">
      <c r="A3691" s="1">
        <f t="shared" si="57"/>
        <v>3691</v>
      </c>
      <c r="B3691" s="1" t="s">
        <v>3701</v>
      </c>
      <c r="C3691" s="1" t="s">
        <v>942</v>
      </c>
    </row>
    <row r="3692" spans="1:3" x14ac:dyDescent="0.25">
      <c r="A3692" s="1">
        <f t="shared" si="57"/>
        <v>3692</v>
      </c>
      <c r="B3692" s="1" t="s">
        <v>3702</v>
      </c>
      <c r="C3692" s="1" t="s">
        <v>952</v>
      </c>
    </row>
    <row r="3693" spans="1:3" x14ac:dyDescent="0.25">
      <c r="A3693" s="1">
        <f t="shared" si="57"/>
        <v>3693</v>
      </c>
      <c r="B3693" s="1" t="s">
        <v>3702</v>
      </c>
      <c r="C3693" s="1" t="s">
        <v>2027</v>
      </c>
    </row>
    <row r="3694" spans="1:3" x14ac:dyDescent="0.25">
      <c r="A3694" s="1">
        <f t="shared" si="57"/>
        <v>3694</v>
      </c>
      <c r="B3694" s="1" t="s">
        <v>3702</v>
      </c>
      <c r="C3694" s="1" t="s">
        <v>1019</v>
      </c>
    </row>
    <row r="3695" spans="1:3" x14ac:dyDescent="0.25">
      <c r="A3695" s="1">
        <f t="shared" si="57"/>
        <v>3695</v>
      </c>
      <c r="B3695" s="1" t="s">
        <v>3702</v>
      </c>
      <c r="C3695" s="1" t="s">
        <v>1102</v>
      </c>
    </row>
    <row r="3696" spans="1:3" x14ac:dyDescent="0.25">
      <c r="A3696" s="1">
        <f t="shared" si="57"/>
        <v>3696</v>
      </c>
      <c r="B3696" s="1" t="s">
        <v>3702</v>
      </c>
      <c r="C3696" s="1" t="s">
        <v>1005</v>
      </c>
    </row>
    <row r="3697" spans="1:3" x14ac:dyDescent="0.25">
      <c r="A3697" s="1">
        <f t="shared" si="57"/>
        <v>3697</v>
      </c>
      <c r="B3697" s="1" t="s">
        <v>3702</v>
      </c>
      <c r="C3697" s="1" t="s">
        <v>942</v>
      </c>
    </row>
    <row r="3698" spans="1:3" x14ac:dyDescent="0.25">
      <c r="A3698" s="1">
        <f t="shared" si="57"/>
        <v>3698</v>
      </c>
      <c r="B3698" s="1" t="s">
        <v>3702</v>
      </c>
      <c r="C3698" s="1" t="s">
        <v>3703</v>
      </c>
    </row>
    <row r="3699" spans="1:3" x14ac:dyDescent="0.25">
      <c r="A3699" s="1">
        <f t="shared" si="57"/>
        <v>3699</v>
      </c>
      <c r="B3699" s="1" t="s">
        <v>3702</v>
      </c>
      <c r="C3699" s="1" t="s">
        <v>1160</v>
      </c>
    </row>
    <row r="3700" spans="1:3" x14ac:dyDescent="0.25">
      <c r="A3700" s="1">
        <f t="shared" si="57"/>
        <v>3700</v>
      </c>
      <c r="B3700" s="1" t="s">
        <v>3702</v>
      </c>
      <c r="C3700" s="1" t="s">
        <v>3613</v>
      </c>
    </row>
    <row r="3701" spans="1:3" x14ac:dyDescent="0.25">
      <c r="A3701" s="1">
        <f t="shared" si="57"/>
        <v>3701</v>
      </c>
      <c r="B3701" s="1" t="s">
        <v>3704</v>
      </c>
      <c r="C3701" s="1" t="s">
        <v>930</v>
      </c>
    </row>
    <row r="3702" spans="1:3" x14ac:dyDescent="0.25">
      <c r="A3702" s="1">
        <f t="shared" si="57"/>
        <v>3702</v>
      </c>
      <c r="B3702" s="1" t="s">
        <v>3705</v>
      </c>
      <c r="C3702" s="1" t="s">
        <v>1021</v>
      </c>
    </row>
    <row r="3703" spans="1:3" x14ac:dyDescent="0.25">
      <c r="A3703" s="1">
        <f t="shared" si="57"/>
        <v>3703</v>
      </c>
      <c r="B3703" s="1" t="s">
        <v>3706</v>
      </c>
      <c r="C3703" s="1" t="s">
        <v>974</v>
      </c>
    </row>
    <row r="3704" spans="1:3" x14ac:dyDescent="0.25">
      <c r="A3704" s="1">
        <f t="shared" si="57"/>
        <v>3704</v>
      </c>
      <c r="B3704" s="1" t="s">
        <v>3707</v>
      </c>
      <c r="C3704" s="1" t="s">
        <v>938</v>
      </c>
    </row>
    <row r="3705" spans="1:3" x14ac:dyDescent="0.25">
      <c r="A3705" s="1">
        <f t="shared" si="57"/>
        <v>3705</v>
      </c>
      <c r="B3705" s="1" t="s">
        <v>3707</v>
      </c>
      <c r="C3705" s="1" t="s">
        <v>1144</v>
      </c>
    </row>
    <row r="3706" spans="1:3" x14ac:dyDescent="0.25">
      <c r="A3706" s="1">
        <f t="shared" si="57"/>
        <v>3706</v>
      </c>
      <c r="B3706" s="1" t="s">
        <v>3708</v>
      </c>
      <c r="C3706" s="1" t="s">
        <v>921</v>
      </c>
    </row>
    <row r="3707" spans="1:3" x14ac:dyDescent="0.25">
      <c r="A3707" s="1">
        <f t="shared" si="57"/>
        <v>3707</v>
      </c>
      <c r="B3707" s="1" t="s">
        <v>3708</v>
      </c>
      <c r="C3707" s="1" t="s">
        <v>925</v>
      </c>
    </row>
    <row r="3708" spans="1:3" x14ac:dyDescent="0.25">
      <c r="A3708" s="1">
        <f t="shared" si="57"/>
        <v>3708</v>
      </c>
      <c r="B3708" s="1" t="s">
        <v>3708</v>
      </c>
      <c r="C3708" s="1" t="s">
        <v>958</v>
      </c>
    </row>
    <row r="3709" spans="1:3" x14ac:dyDescent="0.25">
      <c r="A3709" s="1">
        <f t="shared" si="57"/>
        <v>3709</v>
      </c>
      <c r="B3709" s="1" t="s">
        <v>3708</v>
      </c>
      <c r="C3709" s="1" t="s">
        <v>1537</v>
      </c>
    </row>
    <row r="3710" spans="1:3" x14ac:dyDescent="0.25">
      <c r="A3710" s="1">
        <f t="shared" si="57"/>
        <v>3710</v>
      </c>
      <c r="B3710" s="1" t="s">
        <v>3708</v>
      </c>
      <c r="C3710" s="1" t="s">
        <v>1308</v>
      </c>
    </row>
    <row r="3711" spans="1:3" x14ac:dyDescent="0.25">
      <c r="A3711" s="1">
        <f t="shared" si="57"/>
        <v>3711</v>
      </c>
      <c r="B3711" s="1" t="s">
        <v>3708</v>
      </c>
      <c r="C3711" s="1" t="s">
        <v>1181</v>
      </c>
    </row>
    <row r="3712" spans="1:3" x14ac:dyDescent="0.25">
      <c r="A3712" s="1">
        <f t="shared" si="57"/>
        <v>3712</v>
      </c>
      <c r="B3712" s="1" t="s">
        <v>3709</v>
      </c>
      <c r="C3712" s="1" t="s">
        <v>1185</v>
      </c>
    </row>
    <row r="3713" spans="1:3" x14ac:dyDescent="0.25">
      <c r="A3713" s="1">
        <f t="shared" si="57"/>
        <v>3713</v>
      </c>
      <c r="B3713" s="1" t="s">
        <v>3709</v>
      </c>
      <c r="C3713" s="1" t="s">
        <v>939</v>
      </c>
    </row>
    <row r="3714" spans="1:3" x14ac:dyDescent="0.25">
      <c r="A3714" s="1">
        <f t="shared" si="57"/>
        <v>3714</v>
      </c>
      <c r="B3714" s="1" t="s">
        <v>3709</v>
      </c>
      <c r="C3714" s="1" t="s">
        <v>1055</v>
      </c>
    </row>
    <row r="3715" spans="1:3" x14ac:dyDescent="0.25">
      <c r="A3715" s="1">
        <f t="shared" ref="A3715:A3778" si="58">A3714+1</f>
        <v>3715</v>
      </c>
      <c r="B3715" s="1" t="s">
        <v>3708</v>
      </c>
      <c r="C3715" s="1" t="s">
        <v>1725</v>
      </c>
    </row>
    <row r="3716" spans="1:3" x14ac:dyDescent="0.25">
      <c r="A3716" s="1">
        <f t="shared" si="58"/>
        <v>3716</v>
      </c>
      <c r="B3716" s="1" t="s">
        <v>3708</v>
      </c>
      <c r="C3716" s="1" t="s">
        <v>942</v>
      </c>
    </row>
    <row r="3717" spans="1:3" x14ac:dyDescent="0.25">
      <c r="A3717" s="1">
        <f t="shared" si="58"/>
        <v>3717</v>
      </c>
      <c r="B3717" s="1" t="s">
        <v>3708</v>
      </c>
      <c r="C3717" s="1" t="s">
        <v>1027</v>
      </c>
    </row>
    <row r="3718" spans="1:3" x14ac:dyDescent="0.25">
      <c r="A3718" s="1">
        <f t="shared" si="58"/>
        <v>3718</v>
      </c>
      <c r="B3718" s="1" t="s">
        <v>3708</v>
      </c>
      <c r="C3718" s="1" t="s">
        <v>946</v>
      </c>
    </row>
    <row r="3719" spans="1:3" x14ac:dyDescent="0.25">
      <c r="A3719" s="1">
        <f t="shared" si="58"/>
        <v>3719</v>
      </c>
      <c r="B3719" s="1" t="s">
        <v>3708</v>
      </c>
      <c r="C3719" s="1" t="s">
        <v>3710</v>
      </c>
    </row>
    <row r="3720" spans="1:3" x14ac:dyDescent="0.25">
      <c r="A3720" s="1">
        <f t="shared" si="58"/>
        <v>3720</v>
      </c>
      <c r="B3720" s="1" t="s">
        <v>3708</v>
      </c>
      <c r="C3720" s="1" t="s">
        <v>1201</v>
      </c>
    </row>
    <row r="3721" spans="1:3" x14ac:dyDescent="0.25">
      <c r="A3721" s="1">
        <f t="shared" si="58"/>
        <v>3721</v>
      </c>
      <c r="B3721" s="1" t="s">
        <v>3708</v>
      </c>
      <c r="C3721" s="1" t="s">
        <v>1033</v>
      </c>
    </row>
    <row r="3722" spans="1:3" x14ac:dyDescent="0.25">
      <c r="A3722" s="1">
        <f t="shared" si="58"/>
        <v>3722</v>
      </c>
      <c r="B3722" s="1" t="s">
        <v>3711</v>
      </c>
      <c r="C3722" s="1" t="s">
        <v>954</v>
      </c>
    </row>
    <row r="3723" spans="1:3" x14ac:dyDescent="0.25">
      <c r="A3723" s="1">
        <f t="shared" si="58"/>
        <v>3723</v>
      </c>
      <c r="B3723" s="1" t="s">
        <v>3712</v>
      </c>
      <c r="C3723" s="1" t="s">
        <v>1027</v>
      </c>
    </row>
    <row r="3724" spans="1:3" x14ac:dyDescent="0.25">
      <c r="A3724" s="1">
        <f t="shared" si="58"/>
        <v>3724</v>
      </c>
      <c r="B3724" s="1" t="s">
        <v>3712</v>
      </c>
      <c r="C3724" s="1" t="s">
        <v>1147</v>
      </c>
    </row>
    <row r="3725" spans="1:3" x14ac:dyDescent="0.25">
      <c r="A3725" s="1">
        <f t="shared" si="58"/>
        <v>3725</v>
      </c>
      <c r="B3725" s="1" t="s">
        <v>3713</v>
      </c>
      <c r="C3725" s="1" t="s">
        <v>2799</v>
      </c>
    </row>
    <row r="3726" spans="1:3" x14ac:dyDescent="0.25">
      <c r="A3726" s="1">
        <f t="shared" si="58"/>
        <v>3726</v>
      </c>
      <c r="B3726" s="1" t="s">
        <v>3714</v>
      </c>
      <c r="C3726" s="1" t="s">
        <v>972</v>
      </c>
    </row>
    <row r="3727" spans="1:3" x14ac:dyDescent="0.25">
      <c r="A3727" s="1">
        <f t="shared" si="58"/>
        <v>3727</v>
      </c>
      <c r="B3727" s="1" t="s">
        <v>3714</v>
      </c>
      <c r="C3727" s="1" t="s">
        <v>2397</v>
      </c>
    </row>
    <row r="3728" spans="1:3" x14ac:dyDescent="0.25">
      <c r="A3728" s="1">
        <f t="shared" si="58"/>
        <v>3728</v>
      </c>
      <c r="B3728" s="1" t="s">
        <v>3714</v>
      </c>
      <c r="C3728" s="1" t="s">
        <v>1091</v>
      </c>
    </row>
    <row r="3729" spans="1:3" x14ac:dyDescent="0.25">
      <c r="A3729" s="1">
        <f t="shared" si="58"/>
        <v>3729</v>
      </c>
      <c r="B3729" s="1" t="s">
        <v>3714</v>
      </c>
      <c r="C3729" s="1" t="s">
        <v>1102</v>
      </c>
    </row>
    <row r="3730" spans="1:3" x14ac:dyDescent="0.25">
      <c r="A3730" s="1">
        <f t="shared" si="58"/>
        <v>3730</v>
      </c>
      <c r="B3730" s="1" t="s">
        <v>3715</v>
      </c>
      <c r="C3730" s="1" t="s">
        <v>1201</v>
      </c>
    </row>
    <row r="3731" spans="1:3" x14ac:dyDescent="0.25">
      <c r="A3731" s="1">
        <f t="shared" si="58"/>
        <v>3731</v>
      </c>
      <c r="B3731" s="1" t="s">
        <v>3716</v>
      </c>
      <c r="C3731" s="1" t="s">
        <v>952</v>
      </c>
    </row>
    <row r="3732" spans="1:3" x14ac:dyDescent="0.25">
      <c r="A3732" s="1">
        <f t="shared" si="58"/>
        <v>3732</v>
      </c>
      <c r="B3732" s="1" t="s">
        <v>3716</v>
      </c>
      <c r="C3732" s="1" t="s">
        <v>1016</v>
      </c>
    </row>
    <row r="3733" spans="1:3" x14ac:dyDescent="0.25">
      <c r="A3733" s="1">
        <f t="shared" si="58"/>
        <v>3733</v>
      </c>
      <c r="B3733" s="1" t="s">
        <v>3716</v>
      </c>
      <c r="C3733" s="1" t="s">
        <v>1006</v>
      </c>
    </row>
    <row r="3734" spans="1:3" x14ac:dyDescent="0.25">
      <c r="A3734" s="1">
        <f t="shared" si="58"/>
        <v>3734</v>
      </c>
      <c r="B3734" s="1" t="s">
        <v>3716</v>
      </c>
      <c r="C3734" s="1" t="s">
        <v>1006</v>
      </c>
    </row>
    <row r="3735" spans="1:3" x14ac:dyDescent="0.25">
      <c r="A3735" s="1">
        <f t="shared" si="58"/>
        <v>3735</v>
      </c>
      <c r="B3735" s="1" t="s">
        <v>3716</v>
      </c>
      <c r="C3735" s="1" t="s">
        <v>968</v>
      </c>
    </row>
    <row r="3736" spans="1:3" x14ac:dyDescent="0.25">
      <c r="A3736" s="1">
        <f t="shared" si="58"/>
        <v>3736</v>
      </c>
      <c r="B3736" s="1" t="s">
        <v>3716</v>
      </c>
      <c r="C3736" s="1" t="s">
        <v>1634</v>
      </c>
    </row>
    <row r="3737" spans="1:3" x14ac:dyDescent="0.25">
      <c r="A3737" s="1">
        <f t="shared" si="58"/>
        <v>3737</v>
      </c>
      <c r="B3737" s="1" t="s">
        <v>3716</v>
      </c>
      <c r="C3737" s="1" t="s">
        <v>1056</v>
      </c>
    </row>
    <row r="3738" spans="1:3" x14ac:dyDescent="0.25">
      <c r="A3738" s="1">
        <f t="shared" si="58"/>
        <v>3738</v>
      </c>
      <c r="B3738" s="1" t="s">
        <v>3717</v>
      </c>
      <c r="C3738" s="1" t="s">
        <v>1072</v>
      </c>
    </row>
    <row r="3739" spans="1:3" x14ac:dyDescent="0.25">
      <c r="A3739" s="1">
        <f t="shared" si="58"/>
        <v>3739</v>
      </c>
      <c r="B3739" s="1" t="s">
        <v>3718</v>
      </c>
      <c r="C3739" s="1" t="s">
        <v>1704</v>
      </c>
    </row>
    <row r="3740" spans="1:3" x14ac:dyDescent="0.25">
      <c r="A3740" s="1">
        <f t="shared" si="58"/>
        <v>3740</v>
      </c>
      <c r="B3740" s="1" t="s">
        <v>3719</v>
      </c>
      <c r="C3740" s="1" t="s">
        <v>925</v>
      </c>
    </row>
    <row r="3741" spans="1:3" x14ac:dyDescent="0.25">
      <c r="A3741" s="1">
        <f t="shared" si="58"/>
        <v>3741</v>
      </c>
      <c r="B3741" s="1" t="s">
        <v>3719</v>
      </c>
      <c r="C3741" s="1" t="s">
        <v>1174</v>
      </c>
    </row>
    <row r="3742" spans="1:3" x14ac:dyDescent="0.25">
      <c r="A3742" s="1">
        <f t="shared" si="58"/>
        <v>3742</v>
      </c>
      <c r="B3742" s="1" t="s">
        <v>3719</v>
      </c>
      <c r="C3742" s="1" t="s">
        <v>964</v>
      </c>
    </row>
    <row r="3743" spans="1:3" x14ac:dyDescent="0.25">
      <c r="A3743" s="1">
        <f t="shared" si="58"/>
        <v>3743</v>
      </c>
      <c r="B3743" s="1" t="s">
        <v>3719</v>
      </c>
      <c r="C3743" s="1" t="s">
        <v>2397</v>
      </c>
    </row>
    <row r="3744" spans="1:3" x14ac:dyDescent="0.25">
      <c r="A3744" s="1">
        <f t="shared" si="58"/>
        <v>3744</v>
      </c>
      <c r="B3744" s="1" t="s">
        <v>3719</v>
      </c>
      <c r="C3744" s="1" t="s">
        <v>2109</v>
      </c>
    </row>
    <row r="3745" spans="1:3" x14ac:dyDescent="0.25">
      <c r="A3745" s="1">
        <f t="shared" si="58"/>
        <v>3745</v>
      </c>
      <c r="B3745" s="1" t="s">
        <v>3719</v>
      </c>
      <c r="C3745" s="1" t="s">
        <v>918</v>
      </c>
    </row>
    <row r="3746" spans="1:3" x14ac:dyDescent="0.25">
      <c r="A3746" s="1">
        <f t="shared" si="58"/>
        <v>3746</v>
      </c>
      <c r="B3746" s="1" t="s">
        <v>3719</v>
      </c>
      <c r="C3746" s="1" t="s">
        <v>923</v>
      </c>
    </row>
    <row r="3747" spans="1:3" x14ac:dyDescent="0.25">
      <c r="A3747" s="1">
        <f t="shared" si="58"/>
        <v>3747</v>
      </c>
      <c r="B3747" s="1" t="s">
        <v>3719</v>
      </c>
      <c r="C3747" s="1" t="s">
        <v>1156</v>
      </c>
    </row>
    <row r="3748" spans="1:3" x14ac:dyDescent="0.25">
      <c r="A3748" s="1">
        <f t="shared" si="58"/>
        <v>3748</v>
      </c>
      <c r="B3748" s="1" t="s">
        <v>3719</v>
      </c>
      <c r="C3748" s="1" t="s">
        <v>1156</v>
      </c>
    </row>
    <row r="3749" spans="1:3" x14ac:dyDescent="0.25">
      <c r="A3749" s="1">
        <f t="shared" si="58"/>
        <v>3749</v>
      </c>
      <c r="B3749" s="1" t="s">
        <v>3719</v>
      </c>
      <c r="C3749" s="1" t="s">
        <v>1000</v>
      </c>
    </row>
    <row r="3750" spans="1:3" x14ac:dyDescent="0.25">
      <c r="A3750" s="1">
        <f t="shared" si="58"/>
        <v>3750</v>
      </c>
      <c r="B3750" s="1" t="s">
        <v>3719</v>
      </c>
      <c r="C3750" s="1" t="s">
        <v>2967</v>
      </c>
    </row>
    <row r="3751" spans="1:3" x14ac:dyDescent="0.25">
      <c r="A3751" s="1">
        <f t="shared" si="58"/>
        <v>3751</v>
      </c>
      <c r="B3751" s="1" t="s">
        <v>3719</v>
      </c>
      <c r="C3751" s="1" t="s">
        <v>3720</v>
      </c>
    </row>
    <row r="3752" spans="1:3" x14ac:dyDescent="0.25">
      <c r="A3752" s="1">
        <f t="shared" si="58"/>
        <v>3752</v>
      </c>
      <c r="B3752" s="1" t="s">
        <v>3719</v>
      </c>
      <c r="C3752" s="1" t="s">
        <v>1087</v>
      </c>
    </row>
    <row r="3753" spans="1:3" x14ac:dyDescent="0.25">
      <c r="A3753" s="1">
        <f t="shared" si="58"/>
        <v>3753</v>
      </c>
      <c r="B3753" s="1" t="s">
        <v>3719</v>
      </c>
      <c r="C3753" s="1" t="s">
        <v>1147</v>
      </c>
    </row>
    <row r="3754" spans="1:3" x14ac:dyDescent="0.25">
      <c r="A3754" s="1">
        <f t="shared" si="58"/>
        <v>3754</v>
      </c>
      <c r="B3754" s="1" t="s">
        <v>3719</v>
      </c>
      <c r="C3754" s="1" t="s">
        <v>2850</v>
      </c>
    </row>
    <row r="3755" spans="1:3" x14ac:dyDescent="0.25">
      <c r="A3755" s="1">
        <f t="shared" si="58"/>
        <v>3755</v>
      </c>
      <c r="B3755" s="1" t="s">
        <v>3719</v>
      </c>
      <c r="C3755" s="1" t="s">
        <v>3721</v>
      </c>
    </row>
    <row r="3756" spans="1:3" x14ac:dyDescent="0.25">
      <c r="A3756" s="1">
        <f t="shared" si="58"/>
        <v>3756</v>
      </c>
      <c r="B3756" s="1" t="s">
        <v>3723</v>
      </c>
      <c r="C3756" s="1" t="s">
        <v>3722</v>
      </c>
    </row>
    <row r="3757" spans="1:3" x14ac:dyDescent="0.25">
      <c r="A3757" s="1">
        <f t="shared" si="58"/>
        <v>3757</v>
      </c>
      <c r="B3757" s="1" t="s">
        <v>3723</v>
      </c>
      <c r="C3757" s="1" t="s">
        <v>1147</v>
      </c>
    </row>
    <row r="3758" spans="1:3" x14ac:dyDescent="0.25">
      <c r="A3758" s="1">
        <f t="shared" si="58"/>
        <v>3758</v>
      </c>
      <c r="B3758" s="1" t="s">
        <v>3724</v>
      </c>
      <c r="C3758" s="1" t="s">
        <v>2175</v>
      </c>
    </row>
    <row r="3759" spans="1:3" x14ac:dyDescent="0.25">
      <c r="A3759" s="1">
        <f t="shared" si="58"/>
        <v>3759</v>
      </c>
      <c r="B3759" s="1" t="s">
        <v>3725</v>
      </c>
      <c r="C3759" s="1" t="s">
        <v>1539</v>
      </c>
    </row>
    <row r="3760" spans="1:3" x14ac:dyDescent="0.25">
      <c r="A3760" s="1">
        <f t="shared" si="58"/>
        <v>3760</v>
      </c>
      <c r="B3760" s="1" t="s">
        <v>3727</v>
      </c>
      <c r="C3760" s="1" t="s">
        <v>3726</v>
      </c>
    </row>
    <row r="3761" spans="1:3" x14ac:dyDescent="0.25">
      <c r="A3761" s="1">
        <f t="shared" si="58"/>
        <v>3761</v>
      </c>
      <c r="B3761" s="1" t="s">
        <v>3728</v>
      </c>
      <c r="C3761" s="1" t="s">
        <v>1420</v>
      </c>
    </row>
    <row r="3762" spans="1:3" x14ac:dyDescent="0.25">
      <c r="A3762" s="1">
        <f t="shared" si="58"/>
        <v>3762</v>
      </c>
      <c r="B3762" s="1" t="s">
        <v>3728</v>
      </c>
      <c r="C3762" s="1" t="s">
        <v>1289</v>
      </c>
    </row>
    <row r="3763" spans="1:3" x14ac:dyDescent="0.25">
      <c r="A3763" s="1">
        <f t="shared" si="58"/>
        <v>3763</v>
      </c>
      <c r="B3763" s="1" t="s">
        <v>3729</v>
      </c>
      <c r="C3763" s="1" t="s">
        <v>1020</v>
      </c>
    </row>
    <row r="3764" spans="1:3" x14ac:dyDescent="0.25">
      <c r="A3764" s="1">
        <f t="shared" si="58"/>
        <v>3764</v>
      </c>
      <c r="B3764" s="1" t="s">
        <v>3729</v>
      </c>
      <c r="C3764" s="1" t="s">
        <v>1204</v>
      </c>
    </row>
    <row r="3765" spans="1:3" x14ac:dyDescent="0.25">
      <c r="A3765" s="1">
        <f t="shared" si="58"/>
        <v>3765</v>
      </c>
      <c r="B3765" s="1" t="s">
        <v>3729</v>
      </c>
      <c r="C3765" s="1" t="s">
        <v>974</v>
      </c>
    </row>
    <row r="3766" spans="1:3" x14ac:dyDescent="0.25">
      <c r="A3766" s="1">
        <f t="shared" si="58"/>
        <v>3766</v>
      </c>
      <c r="B3766" s="1" t="s">
        <v>3729</v>
      </c>
      <c r="C3766" s="1" t="s">
        <v>3730</v>
      </c>
    </row>
    <row r="3767" spans="1:3" x14ac:dyDescent="0.25">
      <c r="A3767" s="1">
        <f t="shared" si="58"/>
        <v>3767</v>
      </c>
      <c r="B3767" s="1" t="s">
        <v>2924</v>
      </c>
      <c r="C3767" s="1" t="s">
        <v>1406</v>
      </c>
    </row>
    <row r="3768" spans="1:3" x14ac:dyDescent="0.25">
      <c r="A3768" s="1">
        <f t="shared" si="58"/>
        <v>3768</v>
      </c>
      <c r="B3768" s="1" t="s">
        <v>3731</v>
      </c>
      <c r="C3768" s="1" t="s">
        <v>2109</v>
      </c>
    </row>
    <row r="3769" spans="1:3" x14ac:dyDescent="0.25">
      <c r="A3769" s="1">
        <f t="shared" si="58"/>
        <v>3769</v>
      </c>
      <c r="B3769" s="1" t="s">
        <v>2924</v>
      </c>
      <c r="C3769" s="1" t="s">
        <v>1612</v>
      </c>
    </row>
    <row r="3770" spans="1:3" x14ac:dyDescent="0.25">
      <c r="A3770" s="1">
        <f t="shared" si="58"/>
        <v>3770</v>
      </c>
      <c r="B3770" s="1" t="s">
        <v>2924</v>
      </c>
      <c r="C3770" s="1" t="s">
        <v>1715</v>
      </c>
    </row>
    <row r="3771" spans="1:3" x14ac:dyDescent="0.25">
      <c r="A3771" s="1">
        <f t="shared" si="58"/>
        <v>3771</v>
      </c>
      <c r="B3771" s="1" t="s">
        <v>3732</v>
      </c>
      <c r="C3771" s="1" t="s">
        <v>1712</v>
      </c>
    </row>
    <row r="3772" spans="1:3" x14ac:dyDescent="0.25">
      <c r="A3772" s="1">
        <f t="shared" si="58"/>
        <v>3772</v>
      </c>
      <c r="B3772" s="1" t="s">
        <v>3733</v>
      </c>
      <c r="C3772" s="1" t="s">
        <v>1211</v>
      </c>
    </row>
    <row r="3773" spans="1:3" x14ac:dyDescent="0.25">
      <c r="A3773" s="1">
        <f t="shared" si="58"/>
        <v>3773</v>
      </c>
      <c r="B3773" s="1" t="s">
        <v>3733</v>
      </c>
      <c r="C3773" s="1" t="s">
        <v>1102</v>
      </c>
    </row>
    <row r="3774" spans="1:3" x14ac:dyDescent="0.25">
      <c r="A3774" s="1">
        <f t="shared" si="58"/>
        <v>3774</v>
      </c>
      <c r="B3774" s="1" t="s">
        <v>3733</v>
      </c>
      <c r="C3774" s="1" t="s">
        <v>928</v>
      </c>
    </row>
    <row r="3775" spans="1:3" x14ac:dyDescent="0.25">
      <c r="A3775" s="1">
        <f t="shared" si="58"/>
        <v>3775</v>
      </c>
      <c r="B3775" s="1" t="s">
        <v>3733</v>
      </c>
      <c r="C3775" s="1" t="s">
        <v>1333</v>
      </c>
    </row>
    <row r="3776" spans="1:3" x14ac:dyDescent="0.25">
      <c r="A3776" s="1">
        <f t="shared" si="58"/>
        <v>3776</v>
      </c>
      <c r="B3776" s="1" t="s">
        <v>3733</v>
      </c>
      <c r="C3776" s="1" t="s">
        <v>1027</v>
      </c>
    </row>
    <row r="3777" spans="1:3" x14ac:dyDescent="0.25">
      <c r="A3777" s="1">
        <f t="shared" si="58"/>
        <v>3777</v>
      </c>
      <c r="B3777" s="1" t="s">
        <v>3733</v>
      </c>
      <c r="C3777" s="1" t="s">
        <v>2594</v>
      </c>
    </row>
    <row r="3778" spans="1:3" x14ac:dyDescent="0.25">
      <c r="A3778" s="1">
        <f t="shared" si="58"/>
        <v>3778</v>
      </c>
      <c r="B3778" s="1" t="s">
        <v>3733</v>
      </c>
      <c r="C3778" s="1" t="s">
        <v>1947</v>
      </c>
    </row>
    <row r="3779" spans="1:3" x14ac:dyDescent="0.25">
      <c r="A3779" s="1">
        <f t="shared" ref="A3779:A3842" si="59">A3778+1</f>
        <v>3779</v>
      </c>
      <c r="B3779" s="1" t="s">
        <v>3733</v>
      </c>
      <c r="C3779" s="1" t="s">
        <v>1056</v>
      </c>
    </row>
    <row r="3780" spans="1:3" x14ac:dyDescent="0.25">
      <c r="A3780" s="1">
        <f t="shared" si="59"/>
        <v>3780</v>
      </c>
      <c r="B3780" s="1" t="s">
        <v>3733</v>
      </c>
      <c r="C3780" s="1" t="s">
        <v>1056</v>
      </c>
    </row>
    <row r="3781" spans="1:3" x14ac:dyDescent="0.25">
      <c r="A3781" s="1">
        <f t="shared" si="59"/>
        <v>3781</v>
      </c>
      <c r="B3781" s="1" t="s">
        <v>3733</v>
      </c>
      <c r="C3781" s="1" t="s">
        <v>1512</v>
      </c>
    </row>
    <row r="3782" spans="1:3" x14ac:dyDescent="0.25">
      <c r="A3782" s="1">
        <f t="shared" si="59"/>
        <v>3782</v>
      </c>
      <c r="B3782" s="1" t="s">
        <v>3734</v>
      </c>
      <c r="C3782" s="1" t="s">
        <v>1183</v>
      </c>
    </row>
    <row r="3783" spans="1:3" x14ac:dyDescent="0.25">
      <c r="A3783" s="1">
        <f t="shared" si="59"/>
        <v>3783</v>
      </c>
      <c r="B3783" s="1" t="s">
        <v>3734</v>
      </c>
      <c r="C3783" s="1" t="s">
        <v>1270</v>
      </c>
    </row>
    <row r="3784" spans="1:3" x14ac:dyDescent="0.25">
      <c r="A3784" s="1">
        <f t="shared" si="59"/>
        <v>3784</v>
      </c>
      <c r="B3784" s="1" t="s">
        <v>3734</v>
      </c>
      <c r="C3784" s="1" t="s">
        <v>3735</v>
      </c>
    </row>
    <row r="3785" spans="1:3" x14ac:dyDescent="0.25">
      <c r="A3785" s="1">
        <f t="shared" si="59"/>
        <v>3785</v>
      </c>
      <c r="B3785" s="1" t="s">
        <v>3734</v>
      </c>
      <c r="C3785" s="1" t="s">
        <v>1006</v>
      </c>
    </row>
    <row r="3786" spans="1:3" x14ac:dyDescent="0.25">
      <c r="A3786" s="1">
        <f t="shared" si="59"/>
        <v>3786</v>
      </c>
      <c r="B3786" s="1" t="s">
        <v>3736</v>
      </c>
      <c r="C3786" s="1" t="s">
        <v>1033</v>
      </c>
    </row>
    <row r="3787" spans="1:3" x14ac:dyDescent="0.25">
      <c r="A3787" s="1">
        <f t="shared" si="59"/>
        <v>3787</v>
      </c>
      <c r="B3787" s="1" t="s">
        <v>3734</v>
      </c>
      <c r="C3787" s="1" t="s">
        <v>3737</v>
      </c>
    </row>
    <row r="3788" spans="1:3" x14ac:dyDescent="0.25">
      <c r="A3788" s="1">
        <f t="shared" si="59"/>
        <v>3788</v>
      </c>
      <c r="B3788" s="1" t="s">
        <v>3738</v>
      </c>
      <c r="C3788" s="1" t="s">
        <v>1934</v>
      </c>
    </row>
    <row r="3789" spans="1:3" x14ac:dyDescent="0.25">
      <c r="A3789" s="1">
        <f t="shared" si="59"/>
        <v>3789</v>
      </c>
      <c r="B3789" s="1" t="s">
        <v>3739</v>
      </c>
      <c r="C3789" s="1" t="s">
        <v>1179</v>
      </c>
    </row>
    <row r="3790" spans="1:3" x14ac:dyDescent="0.25">
      <c r="A3790" s="1">
        <f t="shared" si="59"/>
        <v>3790</v>
      </c>
      <c r="B3790" s="1" t="s">
        <v>3740</v>
      </c>
      <c r="C3790" s="1" t="s">
        <v>1270</v>
      </c>
    </row>
    <row r="3791" spans="1:3" x14ac:dyDescent="0.25">
      <c r="A3791" s="1">
        <f t="shared" si="59"/>
        <v>3791</v>
      </c>
      <c r="B3791" s="1" t="s">
        <v>3740</v>
      </c>
      <c r="C3791" s="1" t="s">
        <v>1768</v>
      </c>
    </row>
    <row r="3792" spans="1:3" x14ac:dyDescent="0.25">
      <c r="A3792" s="1">
        <f t="shared" si="59"/>
        <v>3792</v>
      </c>
      <c r="B3792" s="1" t="s">
        <v>2754</v>
      </c>
      <c r="C3792" s="1" t="s">
        <v>973</v>
      </c>
    </row>
    <row r="3793" spans="1:3" x14ac:dyDescent="0.25">
      <c r="A3793" s="1">
        <f t="shared" si="59"/>
        <v>3793</v>
      </c>
      <c r="B3793" s="1" t="s">
        <v>2754</v>
      </c>
      <c r="C3793" s="1" t="s">
        <v>930</v>
      </c>
    </row>
    <row r="3794" spans="1:3" x14ac:dyDescent="0.25">
      <c r="A3794" s="1">
        <f t="shared" si="59"/>
        <v>3794</v>
      </c>
      <c r="B3794" s="1" t="s">
        <v>2754</v>
      </c>
      <c r="C3794" s="1" t="s">
        <v>939</v>
      </c>
    </row>
    <row r="3795" spans="1:3" x14ac:dyDescent="0.25">
      <c r="A3795" s="1">
        <f t="shared" si="59"/>
        <v>3795</v>
      </c>
      <c r="B3795" s="1" t="s">
        <v>2754</v>
      </c>
      <c r="C3795" s="1" t="s">
        <v>997</v>
      </c>
    </row>
    <row r="3796" spans="1:3" x14ac:dyDescent="0.25">
      <c r="A3796" s="1">
        <f t="shared" si="59"/>
        <v>3796</v>
      </c>
      <c r="B3796" s="1" t="s">
        <v>2754</v>
      </c>
      <c r="C3796" s="1" t="s">
        <v>997</v>
      </c>
    </row>
    <row r="3797" spans="1:3" x14ac:dyDescent="0.25">
      <c r="A3797" s="1">
        <f t="shared" si="59"/>
        <v>3797</v>
      </c>
      <c r="B3797" s="1" t="s">
        <v>3741</v>
      </c>
      <c r="C3797" s="1" t="s">
        <v>1152</v>
      </c>
    </row>
    <row r="3798" spans="1:3" x14ac:dyDescent="0.25">
      <c r="A3798" s="1">
        <f t="shared" si="59"/>
        <v>3798</v>
      </c>
      <c r="B3798" s="1" t="s">
        <v>3742</v>
      </c>
      <c r="C3798" s="1" t="s">
        <v>1947</v>
      </c>
    </row>
    <row r="3799" spans="1:3" x14ac:dyDescent="0.25">
      <c r="A3799" s="1">
        <f t="shared" si="59"/>
        <v>3799</v>
      </c>
      <c r="B3799" s="1" t="s">
        <v>3743</v>
      </c>
      <c r="C3799" s="1" t="s">
        <v>928</v>
      </c>
    </row>
    <row r="3800" spans="1:3" x14ac:dyDescent="0.25">
      <c r="A3800" s="1">
        <f t="shared" si="59"/>
        <v>3800</v>
      </c>
      <c r="B3800" s="1" t="s">
        <v>3744</v>
      </c>
      <c r="C3800" s="1" t="s">
        <v>1027</v>
      </c>
    </row>
    <row r="3801" spans="1:3" x14ac:dyDescent="0.25">
      <c r="A3801" s="1">
        <f t="shared" si="59"/>
        <v>3801</v>
      </c>
      <c r="B3801" s="1" t="s">
        <v>3745</v>
      </c>
      <c r="C3801" s="1" t="s">
        <v>2084</v>
      </c>
    </row>
    <row r="3802" spans="1:3" x14ac:dyDescent="0.25">
      <c r="A3802" s="1">
        <f t="shared" si="59"/>
        <v>3802</v>
      </c>
      <c r="B3802" s="1" t="s">
        <v>3745</v>
      </c>
      <c r="C3802" s="1" t="s">
        <v>3746</v>
      </c>
    </row>
    <row r="3803" spans="1:3" x14ac:dyDescent="0.25">
      <c r="A3803" s="1">
        <f t="shared" si="59"/>
        <v>3803</v>
      </c>
      <c r="B3803" s="1" t="s">
        <v>3747</v>
      </c>
      <c r="C3803" s="1" t="s">
        <v>1443</v>
      </c>
    </row>
    <row r="3804" spans="1:3" x14ac:dyDescent="0.25">
      <c r="A3804" s="1">
        <f t="shared" si="59"/>
        <v>3804</v>
      </c>
      <c r="B3804" s="1" t="s">
        <v>3748</v>
      </c>
      <c r="C3804" s="1" t="s">
        <v>941</v>
      </c>
    </row>
    <row r="3805" spans="1:3" x14ac:dyDescent="0.25">
      <c r="A3805" s="1">
        <f t="shared" si="59"/>
        <v>3805</v>
      </c>
      <c r="B3805" s="1" t="s">
        <v>3749</v>
      </c>
      <c r="C3805" s="1" t="s">
        <v>928</v>
      </c>
    </row>
    <row r="3806" spans="1:3" x14ac:dyDescent="0.25">
      <c r="A3806" s="1">
        <f t="shared" si="59"/>
        <v>3806</v>
      </c>
      <c r="B3806" s="1" t="s">
        <v>3751</v>
      </c>
      <c r="C3806" s="1" t="s">
        <v>3750</v>
      </c>
    </row>
    <row r="3807" spans="1:3" x14ac:dyDescent="0.25">
      <c r="A3807" s="1">
        <f t="shared" si="59"/>
        <v>3807</v>
      </c>
      <c r="B3807" s="1" t="s">
        <v>3751</v>
      </c>
      <c r="C3807" s="1" t="s">
        <v>1352</v>
      </c>
    </row>
    <row r="3808" spans="1:3" x14ac:dyDescent="0.25">
      <c r="A3808" s="1">
        <f t="shared" si="59"/>
        <v>3808</v>
      </c>
      <c r="B3808" s="1" t="s">
        <v>3752</v>
      </c>
      <c r="C3808" s="1" t="s">
        <v>2672</v>
      </c>
    </row>
    <row r="3809" spans="1:3" x14ac:dyDescent="0.25">
      <c r="A3809" s="1">
        <f t="shared" si="59"/>
        <v>3809</v>
      </c>
      <c r="B3809" s="1" t="s">
        <v>3753</v>
      </c>
      <c r="C3809" s="1" t="s">
        <v>1036</v>
      </c>
    </row>
    <row r="3810" spans="1:3" x14ac:dyDescent="0.25">
      <c r="A3810" s="1">
        <f t="shared" si="59"/>
        <v>3810</v>
      </c>
      <c r="B3810" s="1" t="s">
        <v>3754</v>
      </c>
      <c r="C3810" s="1" t="s">
        <v>995</v>
      </c>
    </row>
    <row r="3811" spans="1:3" x14ac:dyDescent="0.25">
      <c r="A3811" s="1">
        <f t="shared" si="59"/>
        <v>3811</v>
      </c>
      <c r="B3811" s="1" t="s">
        <v>3755</v>
      </c>
      <c r="C3811" s="1" t="s">
        <v>1221</v>
      </c>
    </row>
    <row r="3812" spans="1:3" x14ac:dyDescent="0.25">
      <c r="A3812" s="1">
        <f t="shared" si="59"/>
        <v>3812</v>
      </c>
      <c r="B3812" s="1" t="s">
        <v>3756</v>
      </c>
      <c r="C3812" s="1" t="s">
        <v>1087</v>
      </c>
    </row>
    <row r="3813" spans="1:3" x14ac:dyDescent="0.25">
      <c r="A3813" s="1">
        <f t="shared" si="59"/>
        <v>3813</v>
      </c>
      <c r="B3813" s="1" t="s">
        <v>3757</v>
      </c>
      <c r="C3813" s="1" t="s">
        <v>1221</v>
      </c>
    </row>
    <row r="3814" spans="1:3" x14ac:dyDescent="0.25">
      <c r="A3814" s="1">
        <f t="shared" si="59"/>
        <v>3814</v>
      </c>
      <c r="B3814" s="1" t="s">
        <v>3757</v>
      </c>
      <c r="C3814" s="1" t="s">
        <v>930</v>
      </c>
    </row>
    <row r="3815" spans="1:3" x14ac:dyDescent="0.25">
      <c r="A3815" s="1">
        <f t="shared" si="59"/>
        <v>3815</v>
      </c>
      <c r="B3815" s="1" t="s">
        <v>3758</v>
      </c>
      <c r="C3815" s="1" t="s">
        <v>1389</v>
      </c>
    </row>
    <row r="3816" spans="1:3" x14ac:dyDescent="0.25">
      <c r="A3816" s="1">
        <f t="shared" si="59"/>
        <v>3816</v>
      </c>
      <c r="B3816" s="1" t="s">
        <v>3758</v>
      </c>
      <c r="C3816" s="1" t="s">
        <v>1202</v>
      </c>
    </row>
    <row r="3817" spans="1:3" x14ac:dyDescent="0.25">
      <c r="A3817" s="1">
        <f t="shared" si="59"/>
        <v>3817</v>
      </c>
      <c r="B3817" s="1" t="s">
        <v>3759</v>
      </c>
      <c r="C3817" s="1" t="s">
        <v>1129</v>
      </c>
    </row>
    <row r="3818" spans="1:3" x14ac:dyDescent="0.25">
      <c r="A3818" s="1">
        <f t="shared" si="59"/>
        <v>3818</v>
      </c>
      <c r="B3818" s="1" t="s">
        <v>3760</v>
      </c>
      <c r="C3818" s="1" t="s">
        <v>949</v>
      </c>
    </row>
    <row r="3819" spans="1:3" x14ac:dyDescent="0.25">
      <c r="A3819" s="1">
        <f t="shared" si="59"/>
        <v>3819</v>
      </c>
      <c r="B3819" s="1" t="s">
        <v>3761</v>
      </c>
      <c r="C3819" s="1" t="s">
        <v>928</v>
      </c>
    </row>
    <row r="3820" spans="1:3" x14ac:dyDescent="0.25">
      <c r="A3820" s="1">
        <f t="shared" si="59"/>
        <v>3820</v>
      </c>
      <c r="B3820" s="1" t="s">
        <v>3762</v>
      </c>
      <c r="C3820" s="1" t="s">
        <v>1634</v>
      </c>
    </row>
    <row r="3821" spans="1:3" x14ac:dyDescent="0.25">
      <c r="A3821" s="1">
        <f t="shared" si="59"/>
        <v>3821</v>
      </c>
      <c r="B3821" s="1" t="s">
        <v>3761</v>
      </c>
      <c r="C3821" s="1" t="s">
        <v>1028</v>
      </c>
    </row>
    <row r="3822" spans="1:3" x14ac:dyDescent="0.25">
      <c r="A3822" s="1">
        <f t="shared" si="59"/>
        <v>3822</v>
      </c>
      <c r="B3822" s="1" t="s">
        <v>3763</v>
      </c>
      <c r="C3822" s="1" t="s">
        <v>942</v>
      </c>
    </row>
    <row r="3823" spans="1:3" x14ac:dyDescent="0.25">
      <c r="A3823" s="1">
        <f t="shared" si="59"/>
        <v>3823</v>
      </c>
      <c r="B3823" s="1" t="s">
        <v>3764</v>
      </c>
      <c r="C3823" s="1" t="s">
        <v>2839</v>
      </c>
    </row>
    <row r="3824" spans="1:3" x14ac:dyDescent="0.25">
      <c r="A3824" s="1">
        <f t="shared" si="59"/>
        <v>3824</v>
      </c>
      <c r="B3824" s="1" t="s">
        <v>3765</v>
      </c>
      <c r="C3824" s="1" t="s">
        <v>1780</v>
      </c>
    </row>
    <row r="3825" spans="1:3" x14ac:dyDescent="0.25">
      <c r="A3825" s="1">
        <f t="shared" si="59"/>
        <v>3825</v>
      </c>
      <c r="B3825" s="1" t="s">
        <v>3766</v>
      </c>
      <c r="C3825" s="1" t="s">
        <v>918</v>
      </c>
    </row>
    <row r="3826" spans="1:3" x14ac:dyDescent="0.25">
      <c r="A3826" s="1">
        <f t="shared" si="59"/>
        <v>3826</v>
      </c>
      <c r="B3826" s="1" t="s">
        <v>3766</v>
      </c>
      <c r="C3826" s="1" t="s">
        <v>938</v>
      </c>
    </row>
    <row r="3827" spans="1:3" x14ac:dyDescent="0.25">
      <c r="A3827" s="1">
        <f t="shared" si="59"/>
        <v>3827</v>
      </c>
      <c r="B3827" s="1" t="s">
        <v>3767</v>
      </c>
      <c r="C3827" s="1" t="s">
        <v>927</v>
      </c>
    </row>
    <row r="3828" spans="1:3" x14ac:dyDescent="0.25">
      <c r="A3828" s="1">
        <f t="shared" si="59"/>
        <v>3828</v>
      </c>
      <c r="B3828" s="1" t="s">
        <v>3766</v>
      </c>
      <c r="C3828" s="1" t="s">
        <v>3381</v>
      </c>
    </row>
    <row r="3829" spans="1:3" x14ac:dyDescent="0.25">
      <c r="A3829" s="1">
        <f t="shared" si="59"/>
        <v>3829</v>
      </c>
      <c r="B3829" s="1" t="s">
        <v>3768</v>
      </c>
      <c r="C3829" s="1" t="s">
        <v>947</v>
      </c>
    </row>
    <row r="3830" spans="1:3" x14ac:dyDescent="0.25">
      <c r="A3830" s="1">
        <f t="shared" si="59"/>
        <v>3830</v>
      </c>
      <c r="B3830" s="1" t="s">
        <v>3770</v>
      </c>
      <c r="C3830" s="1" t="s">
        <v>3769</v>
      </c>
    </row>
    <row r="3831" spans="1:3" x14ac:dyDescent="0.25">
      <c r="A3831" s="1">
        <f t="shared" si="59"/>
        <v>3831</v>
      </c>
      <c r="B3831" s="1" t="s">
        <v>3771</v>
      </c>
      <c r="C3831" s="1" t="s">
        <v>974</v>
      </c>
    </row>
    <row r="3832" spans="1:3" x14ac:dyDescent="0.25">
      <c r="A3832" s="1">
        <f t="shared" si="59"/>
        <v>3832</v>
      </c>
      <c r="B3832" s="1" t="s">
        <v>3771</v>
      </c>
      <c r="C3832" s="1" t="s">
        <v>1160</v>
      </c>
    </row>
    <row r="3833" spans="1:3" x14ac:dyDescent="0.25">
      <c r="A3833" s="1">
        <f t="shared" si="59"/>
        <v>3833</v>
      </c>
      <c r="B3833" s="1" t="s">
        <v>3772</v>
      </c>
      <c r="C3833" s="1" t="s">
        <v>1715</v>
      </c>
    </row>
    <row r="3834" spans="1:3" x14ac:dyDescent="0.25">
      <c r="A3834" s="1">
        <f t="shared" si="59"/>
        <v>3834</v>
      </c>
      <c r="B3834" s="1" t="s">
        <v>3773</v>
      </c>
      <c r="C3834" s="1" t="s">
        <v>1027</v>
      </c>
    </row>
    <row r="3835" spans="1:3" x14ac:dyDescent="0.25">
      <c r="A3835" s="1">
        <f t="shared" si="59"/>
        <v>3835</v>
      </c>
      <c r="B3835" s="1" t="s">
        <v>3773</v>
      </c>
      <c r="C3835" s="1" t="s">
        <v>989</v>
      </c>
    </row>
    <row r="3836" spans="1:3" x14ac:dyDescent="0.25">
      <c r="A3836" s="1">
        <f t="shared" si="59"/>
        <v>3836</v>
      </c>
      <c r="B3836" s="1" t="s">
        <v>3774</v>
      </c>
      <c r="C3836" s="1" t="s">
        <v>942</v>
      </c>
    </row>
    <row r="3837" spans="1:3" x14ac:dyDescent="0.25">
      <c r="A3837" s="1">
        <f t="shared" si="59"/>
        <v>3837</v>
      </c>
      <c r="B3837" s="1" t="s">
        <v>3775</v>
      </c>
      <c r="C3837" s="1" t="s">
        <v>1027</v>
      </c>
    </row>
    <row r="3838" spans="1:3" x14ac:dyDescent="0.25">
      <c r="A3838" s="1">
        <f t="shared" si="59"/>
        <v>3838</v>
      </c>
      <c r="B3838" s="1" t="s">
        <v>3776</v>
      </c>
      <c r="C3838" s="1" t="s">
        <v>1354</v>
      </c>
    </row>
    <row r="3839" spans="1:3" x14ac:dyDescent="0.25">
      <c r="A3839" s="1">
        <f t="shared" si="59"/>
        <v>3839</v>
      </c>
      <c r="B3839" s="1" t="s">
        <v>3777</v>
      </c>
      <c r="C3839" s="1" t="s">
        <v>1079</v>
      </c>
    </row>
    <row r="3840" spans="1:3" x14ac:dyDescent="0.25">
      <c r="A3840" s="1">
        <f t="shared" si="59"/>
        <v>3840</v>
      </c>
      <c r="B3840" s="1" t="s">
        <v>3778</v>
      </c>
      <c r="C3840" s="1" t="s">
        <v>938</v>
      </c>
    </row>
    <row r="3841" spans="1:3" x14ac:dyDescent="0.25">
      <c r="A3841" s="1">
        <f t="shared" si="59"/>
        <v>3841</v>
      </c>
      <c r="B3841" s="1" t="s">
        <v>3778</v>
      </c>
      <c r="C3841" s="1" t="s">
        <v>928</v>
      </c>
    </row>
    <row r="3842" spans="1:3" x14ac:dyDescent="0.25">
      <c r="A3842" s="1">
        <f t="shared" si="59"/>
        <v>3842</v>
      </c>
      <c r="B3842" s="1" t="s">
        <v>3779</v>
      </c>
      <c r="C3842" s="1" t="s">
        <v>1056</v>
      </c>
    </row>
    <row r="3843" spans="1:3" x14ac:dyDescent="0.25">
      <c r="A3843" s="1">
        <f t="shared" ref="A3843:A3906" si="60">A3842+1</f>
        <v>3843</v>
      </c>
      <c r="B3843" s="1" t="s">
        <v>3780</v>
      </c>
      <c r="C3843" s="1" t="s">
        <v>1464</v>
      </c>
    </row>
    <row r="3844" spans="1:3" x14ac:dyDescent="0.25">
      <c r="A3844" s="1">
        <f t="shared" si="60"/>
        <v>3844</v>
      </c>
      <c r="B3844" s="1" t="s">
        <v>3781</v>
      </c>
      <c r="C3844" s="1" t="s">
        <v>1539</v>
      </c>
    </row>
    <row r="3845" spans="1:3" x14ac:dyDescent="0.25">
      <c r="A3845" s="1">
        <f t="shared" si="60"/>
        <v>3845</v>
      </c>
      <c r="B3845" s="1" t="s">
        <v>3781</v>
      </c>
      <c r="C3845" s="1" t="s">
        <v>1160</v>
      </c>
    </row>
    <row r="3846" spans="1:3" x14ac:dyDescent="0.25">
      <c r="A3846" s="1">
        <f t="shared" si="60"/>
        <v>3846</v>
      </c>
      <c r="B3846" s="1" t="s">
        <v>3782</v>
      </c>
      <c r="C3846" s="1" t="s">
        <v>1693</v>
      </c>
    </row>
    <row r="3847" spans="1:3" x14ac:dyDescent="0.25">
      <c r="A3847" s="1">
        <f t="shared" si="60"/>
        <v>3847</v>
      </c>
      <c r="B3847" s="1" t="s">
        <v>3783</v>
      </c>
      <c r="C3847" s="1" t="s">
        <v>938</v>
      </c>
    </row>
    <row r="3848" spans="1:3" x14ac:dyDescent="0.25">
      <c r="A3848" s="1">
        <f t="shared" si="60"/>
        <v>3848</v>
      </c>
      <c r="B3848" s="1" t="s">
        <v>3783</v>
      </c>
      <c r="C3848" s="1" t="s">
        <v>1019</v>
      </c>
    </row>
    <row r="3849" spans="1:3" x14ac:dyDescent="0.25">
      <c r="A3849" s="1">
        <f t="shared" si="60"/>
        <v>3849</v>
      </c>
      <c r="B3849" s="1" t="s">
        <v>3783</v>
      </c>
      <c r="C3849" s="1" t="s">
        <v>930</v>
      </c>
    </row>
    <row r="3850" spans="1:3" x14ac:dyDescent="0.25">
      <c r="A3850" s="1">
        <f t="shared" si="60"/>
        <v>3850</v>
      </c>
      <c r="B3850" s="1" t="s">
        <v>3783</v>
      </c>
      <c r="C3850" s="1" t="s">
        <v>3784</v>
      </c>
    </row>
    <row r="3851" spans="1:3" x14ac:dyDescent="0.25">
      <c r="A3851" s="1">
        <f t="shared" si="60"/>
        <v>3851</v>
      </c>
      <c r="B3851" s="1" t="s">
        <v>3783</v>
      </c>
      <c r="C3851" s="1" t="s">
        <v>989</v>
      </c>
    </row>
    <row r="3852" spans="1:3" x14ac:dyDescent="0.25">
      <c r="A3852" s="1">
        <f t="shared" si="60"/>
        <v>3852</v>
      </c>
      <c r="B3852" s="1" t="s">
        <v>3785</v>
      </c>
      <c r="C3852" s="1" t="s">
        <v>1152</v>
      </c>
    </row>
    <row r="3853" spans="1:3" x14ac:dyDescent="0.25">
      <c r="A3853" s="1">
        <f t="shared" si="60"/>
        <v>3853</v>
      </c>
      <c r="B3853" s="1" t="s">
        <v>3786</v>
      </c>
      <c r="C3853" s="1" t="s">
        <v>1539</v>
      </c>
    </row>
    <row r="3854" spans="1:3" x14ac:dyDescent="0.25">
      <c r="A3854" s="1">
        <f t="shared" si="60"/>
        <v>3854</v>
      </c>
      <c r="B3854" s="1" t="s">
        <v>3788</v>
      </c>
      <c r="C3854" s="1" t="s">
        <v>3787</v>
      </c>
    </row>
    <row r="3855" spans="1:3" x14ac:dyDescent="0.25">
      <c r="A3855" s="1">
        <f t="shared" si="60"/>
        <v>3855</v>
      </c>
      <c r="B3855" s="1" t="s">
        <v>3790</v>
      </c>
      <c r="C3855" s="1" t="s">
        <v>3789</v>
      </c>
    </row>
    <row r="3856" spans="1:3" x14ac:dyDescent="0.25">
      <c r="A3856" s="1">
        <f t="shared" si="60"/>
        <v>3856</v>
      </c>
      <c r="B3856" s="1" t="s">
        <v>3791</v>
      </c>
      <c r="C3856" s="1" t="s">
        <v>1633</v>
      </c>
    </row>
    <row r="3857" spans="1:3" x14ac:dyDescent="0.25">
      <c r="A3857" s="1">
        <f t="shared" si="60"/>
        <v>3857</v>
      </c>
      <c r="B3857" s="1" t="s">
        <v>3792</v>
      </c>
      <c r="C3857" s="1" t="s">
        <v>968</v>
      </c>
    </row>
    <row r="3858" spans="1:3" x14ac:dyDescent="0.25">
      <c r="A3858" s="1">
        <f t="shared" si="60"/>
        <v>3858</v>
      </c>
      <c r="B3858" s="1" t="s">
        <v>3793</v>
      </c>
      <c r="C3858" s="1" t="s">
        <v>1027</v>
      </c>
    </row>
    <row r="3859" spans="1:3" x14ac:dyDescent="0.25">
      <c r="A3859" s="1">
        <f t="shared" si="60"/>
        <v>3859</v>
      </c>
      <c r="B3859" s="1" t="s">
        <v>3794</v>
      </c>
      <c r="C3859" s="1" t="s">
        <v>952</v>
      </c>
    </row>
    <row r="3860" spans="1:3" x14ac:dyDescent="0.25">
      <c r="A3860" s="1">
        <f t="shared" si="60"/>
        <v>3860</v>
      </c>
      <c r="B3860" s="1" t="s">
        <v>3794</v>
      </c>
      <c r="C3860" s="1" t="s">
        <v>1537</v>
      </c>
    </row>
    <row r="3861" spans="1:3" x14ac:dyDescent="0.25">
      <c r="A3861" s="1">
        <f t="shared" si="60"/>
        <v>3861</v>
      </c>
      <c r="B3861" s="1" t="s">
        <v>3794</v>
      </c>
      <c r="C3861" s="1" t="s">
        <v>930</v>
      </c>
    </row>
    <row r="3862" spans="1:3" x14ac:dyDescent="0.25">
      <c r="A3862" s="1">
        <f t="shared" si="60"/>
        <v>3862</v>
      </c>
      <c r="B3862" s="1" t="s">
        <v>3796</v>
      </c>
      <c r="C3862" s="1" t="s">
        <v>3795</v>
      </c>
    </row>
    <row r="3863" spans="1:3" x14ac:dyDescent="0.25">
      <c r="A3863" s="1">
        <f t="shared" si="60"/>
        <v>3863</v>
      </c>
      <c r="B3863" s="1" t="s">
        <v>3794</v>
      </c>
      <c r="C3863" s="1" t="s">
        <v>3797</v>
      </c>
    </row>
    <row r="3864" spans="1:3" x14ac:dyDescent="0.25">
      <c r="A3864" s="1">
        <f t="shared" si="60"/>
        <v>3864</v>
      </c>
      <c r="B3864" s="1" t="s">
        <v>3798</v>
      </c>
      <c r="C3864" s="1" t="s">
        <v>1091</v>
      </c>
    </row>
    <row r="3865" spans="1:3" x14ac:dyDescent="0.25">
      <c r="A3865" s="1">
        <f t="shared" si="60"/>
        <v>3865</v>
      </c>
      <c r="B3865" s="1" t="s">
        <v>3799</v>
      </c>
      <c r="C3865" s="1" t="s">
        <v>1016</v>
      </c>
    </row>
    <row r="3866" spans="1:3" x14ac:dyDescent="0.25">
      <c r="A3866" s="1">
        <f t="shared" si="60"/>
        <v>3866</v>
      </c>
      <c r="B3866" s="1" t="s">
        <v>3800</v>
      </c>
      <c r="C3866" s="1" t="s">
        <v>1300</v>
      </c>
    </row>
    <row r="3867" spans="1:3" x14ac:dyDescent="0.25">
      <c r="A3867" s="1">
        <f t="shared" si="60"/>
        <v>3867</v>
      </c>
      <c r="B3867" s="1" t="s">
        <v>3801</v>
      </c>
      <c r="C3867" s="1" t="s">
        <v>992</v>
      </c>
    </row>
    <row r="3868" spans="1:3" x14ac:dyDescent="0.25">
      <c r="A3868" s="1">
        <f t="shared" si="60"/>
        <v>3868</v>
      </c>
      <c r="B3868" s="1" t="s">
        <v>3802</v>
      </c>
      <c r="C3868" s="1" t="s">
        <v>1321</v>
      </c>
    </row>
    <row r="3869" spans="1:3" x14ac:dyDescent="0.25">
      <c r="A3869" s="1">
        <f t="shared" si="60"/>
        <v>3869</v>
      </c>
      <c r="B3869" s="1" t="s">
        <v>3803</v>
      </c>
      <c r="C3869" s="1" t="s">
        <v>1732</v>
      </c>
    </row>
    <row r="3870" spans="1:3" x14ac:dyDescent="0.25">
      <c r="A3870" s="1">
        <f t="shared" si="60"/>
        <v>3870</v>
      </c>
      <c r="B3870" s="1" t="s">
        <v>3803</v>
      </c>
      <c r="C3870" s="1" t="s">
        <v>1252</v>
      </c>
    </row>
    <row r="3871" spans="1:3" x14ac:dyDescent="0.25">
      <c r="A3871" s="1">
        <f t="shared" si="60"/>
        <v>3871</v>
      </c>
      <c r="B3871" s="1" t="s">
        <v>3803</v>
      </c>
      <c r="C3871" s="1" t="s">
        <v>960</v>
      </c>
    </row>
    <row r="3872" spans="1:3" x14ac:dyDescent="0.25">
      <c r="A3872" s="1">
        <f t="shared" si="60"/>
        <v>3872</v>
      </c>
      <c r="B3872" s="1" t="s">
        <v>3804</v>
      </c>
      <c r="C3872" s="1" t="s">
        <v>928</v>
      </c>
    </row>
    <row r="3873" spans="1:3" x14ac:dyDescent="0.25">
      <c r="A3873" s="1">
        <f t="shared" si="60"/>
        <v>3873</v>
      </c>
      <c r="B3873" s="1" t="s">
        <v>3805</v>
      </c>
      <c r="C3873" s="1" t="s">
        <v>1033</v>
      </c>
    </row>
    <row r="3874" spans="1:3" x14ac:dyDescent="0.25">
      <c r="A3874" s="1">
        <f t="shared" si="60"/>
        <v>3874</v>
      </c>
      <c r="B3874" s="1" t="s">
        <v>3806</v>
      </c>
      <c r="C3874" s="1" t="s">
        <v>2759</v>
      </c>
    </row>
    <row r="3875" spans="1:3" x14ac:dyDescent="0.25">
      <c r="A3875" s="1">
        <f t="shared" si="60"/>
        <v>3875</v>
      </c>
      <c r="B3875" s="1" t="s">
        <v>3807</v>
      </c>
      <c r="C3875" s="1" t="s">
        <v>1262</v>
      </c>
    </row>
    <row r="3876" spans="1:3" x14ac:dyDescent="0.25">
      <c r="A3876" s="1">
        <f t="shared" si="60"/>
        <v>3876</v>
      </c>
      <c r="B3876" s="1" t="s">
        <v>3807</v>
      </c>
      <c r="C3876" s="1" t="s">
        <v>1147</v>
      </c>
    </row>
    <row r="3877" spans="1:3" x14ac:dyDescent="0.25">
      <c r="A3877" s="1">
        <f t="shared" si="60"/>
        <v>3877</v>
      </c>
      <c r="B3877" s="1" t="s">
        <v>3808</v>
      </c>
      <c r="C3877" s="1" t="s">
        <v>1054</v>
      </c>
    </row>
    <row r="3878" spans="1:3" x14ac:dyDescent="0.25">
      <c r="A3878" s="1">
        <f t="shared" si="60"/>
        <v>3878</v>
      </c>
      <c r="B3878" s="1" t="s">
        <v>3809</v>
      </c>
      <c r="C3878" s="1" t="s">
        <v>960</v>
      </c>
    </row>
    <row r="3879" spans="1:3" x14ac:dyDescent="0.25">
      <c r="A3879" s="1">
        <f t="shared" si="60"/>
        <v>3879</v>
      </c>
      <c r="B3879" s="1" t="s">
        <v>3809</v>
      </c>
      <c r="C3879" s="1" t="s">
        <v>1355</v>
      </c>
    </row>
    <row r="3880" spans="1:3" x14ac:dyDescent="0.25">
      <c r="A3880" s="1">
        <f t="shared" si="60"/>
        <v>3880</v>
      </c>
      <c r="B3880" s="1" t="s">
        <v>3810</v>
      </c>
      <c r="C3880" s="1" t="s">
        <v>1102</v>
      </c>
    </row>
    <row r="3881" spans="1:3" x14ac:dyDescent="0.25">
      <c r="A3881" s="1">
        <f t="shared" si="60"/>
        <v>3881</v>
      </c>
      <c r="B3881" s="1" t="s">
        <v>3811</v>
      </c>
      <c r="C3881" s="1" t="s">
        <v>1555</v>
      </c>
    </row>
    <row r="3882" spans="1:3" x14ac:dyDescent="0.25">
      <c r="A3882" s="1">
        <f t="shared" si="60"/>
        <v>3882</v>
      </c>
      <c r="B3882" s="1" t="s">
        <v>3812</v>
      </c>
      <c r="C3882" s="1" t="s">
        <v>2334</v>
      </c>
    </row>
    <row r="3883" spans="1:3" x14ac:dyDescent="0.25">
      <c r="A3883" s="1">
        <f t="shared" si="60"/>
        <v>3883</v>
      </c>
      <c r="B3883" s="1" t="s">
        <v>3812</v>
      </c>
      <c r="C3883" s="1" t="s">
        <v>1072</v>
      </c>
    </row>
    <row r="3884" spans="1:3" x14ac:dyDescent="0.25">
      <c r="A3884" s="1">
        <f t="shared" si="60"/>
        <v>3884</v>
      </c>
      <c r="B3884" s="1" t="s">
        <v>3812</v>
      </c>
      <c r="C3884" s="1" t="s">
        <v>1529</v>
      </c>
    </row>
    <row r="3885" spans="1:3" x14ac:dyDescent="0.25">
      <c r="A3885" s="1">
        <f t="shared" si="60"/>
        <v>3885</v>
      </c>
      <c r="B3885" s="1" t="s">
        <v>3812</v>
      </c>
      <c r="C3885" s="1" t="s">
        <v>1683</v>
      </c>
    </row>
    <row r="3886" spans="1:3" x14ac:dyDescent="0.25">
      <c r="A3886" s="1">
        <f t="shared" si="60"/>
        <v>3886</v>
      </c>
      <c r="B3886" s="1" t="s">
        <v>3813</v>
      </c>
      <c r="C3886" s="1" t="s">
        <v>1283</v>
      </c>
    </row>
    <row r="3887" spans="1:3" x14ac:dyDescent="0.25">
      <c r="A3887" s="1">
        <f t="shared" si="60"/>
        <v>3887</v>
      </c>
      <c r="B3887" s="1" t="s">
        <v>3815</v>
      </c>
      <c r="C3887" s="1" t="s">
        <v>3814</v>
      </c>
    </row>
    <row r="3888" spans="1:3" x14ac:dyDescent="0.25">
      <c r="A3888" s="1">
        <f t="shared" si="60"/>
        <v>3888</v>
      </c>
      <c r="B3888" s="1" t="s">
        <v>3816</v>
      </c>
      <c r="C3888" s="1" t="s">
        <v>947</v>
      </c>
    </row>
    <row r="3889" spans="1:3" x14ac:dyDescent="0.25">
      <c r="A3889" s="1">
        <f t="shared" si="60"/>
        <v>3889</v>
      </c>
      <c r="B3889" s="1" t="s">
        <v>3817</v>
      </c>
      <c r="C3889" s="1" t="s">
        <v>1653</v>
      </c>
    </row>
    <row r="3890" spans="1:3" x14ac:dyDescent="0.25">
      <c r="A3890" s="1">
        <f t="shared" si="60"/>
        <v>3890</v>
      </c>
      <c r="B3890" s="1" t="s">
        <v>3818</v>
      </c>
      <c r="C3890" s="1" t="s">
        <v>974</v>
      </c>
    </row>
    <row r="3891" spans="1:3" x14ac:dyDescent="0.25">
      <c r="A3891" s="1">
        <f t="shared" si="60"/>
        <v>3891</v>
      </c>
      <c r="B3891" s="1" t="s">
        <v>3819</v>
      </c>
      <c r="C3891" s="1" t="s">
        <v>1014</v>
      </c>
    </row>
    <row r="3892" spans="1:3" x14ac:dyDescent="0.25">
      <c r="A3892" s="1">
        <f t="shared" si="60"/>
        <v>3892</v>
      </c>
      <c r="B3892" s="1" t="s">
        <v>3819</v>
      </c>
      <c r="C3892" s="1" t="s">
        <v>952</v>
      </c>
    </row>
    <row r="3893" spans="1:3" x14ac:dyDescent="0.25">
      <c r="A3893" s="1">
        <f t="shared" si="60"/>
        <v>3893</v>
      </c>
      <c r="B3893" s="1" t="s">
        <v>3819</v>
      </c>
      <c r="C3893" s="1" t="s">
        <v>1283</v>
      </c>
    </row>
    <row r="3894" spans="1:3" x14ac:dyDescent="0.25">
      <c r="A3894" s="1">
        <f t="shared" si="60"/>
        <v>3894</v>
      </c>
      <c r="B3894" s="1" t="s">
        <v>3819</v>
      </c>
      <c r="C3894" s="1" t="s">
        <v>972</v>
      </c>
    </row>
    <row r="3895" spans="1:3" x14ac:dyDescent="0.25">
      <c r="A3895" s="1">
        <f t="shared" si="60"/>
        <v>3895</v>
      </c>
      <c r="B3895" s="1" t="s">
        <v>3819</v>
      </c>
      <c r="C3895" s="1" t="s">
        <v>2256</v>
      </c>
    </row>
    <row r="3896" spans="1:3" x14ac:dyDescent="0.25">
      <c r="A3896" s="1">
        <f t="shared" si="60"/>
        <v>3896</v>
      </c>
      <c r="B3896" s="1" t="s">
        <v>3819</v>
      </c>
      <c r="C3896" s="1" t="s">
        <v>1091</v>
      </c>
    </row>
    <row r="3897" spans="1:3" x14ac:dyDescent="0.25">
      <c r="A3897" s="1">
        <f t="shared" si="60"/>
        <v>3897</v>
      </c>
      <c r="B3897" s="1" t="s">
        <v>3819</v>
      </c>
      <c r="C3897" s="1" t="s">
        <v>3820</v>
      </c>
    </row>
    <row r="3898" spans="1:3" x14ac:dyDescent="0.25">
      <c r="A3898" s="1">
        <f t="shared" si="60"/>
        <v>3898</v>
      </c>
      <c r="B3898" s="1" t="s">
        <v>3819</v>
      </c>
      <c r="C3898" s="1" t="s">
        <v>1019</v>
      </c>
    </row>
    <row r="3899" spans="1:3" x14ac:dyDescent="0.25">
      <c r="A3899" s="1">
        <f t="shared" si="60"/>
        <v>3899</v>
      </c>
      <c r="B3899" s="1" t="s">
        <v>3819</v>
      </c>
      <c r="C3899" s="1" t="s">
        <v>1252</v>
      </c>
    </row>
    <row r="3900" spans="1:3" x14ac:dyDescent="0.25">
      <c r="A3900" s="1">
        <f t="shared" si="60"/>
        <v>3900</v>
      </c>
      <c r="B3900" s="1" t="s">
        <v>3819</v>
      </c>
      <c r="C3900" s="1" t="s">
        <v>949</v>
      </c>
    </row>
    <row r="3901" spans="1:3" x14ac:dyDescent="0.25">
      <c r="A3901" s="1">
        <f t="shared" si="60"/>
        <v>3901</v>
      </c>
      <c r="B3901" s="1" t="s">
        <v>3819</v>
      </c>
      <c r="C3901" s="1" t="s">
        <v>967</v>
      </c>
    </row>
    <row r="3902" spans="1:3" x14ac:dyDescent="0.25">
      <c r="A3902" s="1">
        <f t="shared" si="60"/>
        <v>3902</v>
      </c>
      <c r="B3902" s="1" t="s">
        <v>3819</v>
      </c>
      <c r="C3902" s="1" t="s">
        <v>940</v>
      </c>
    </row>
    <row r="3903" spans="1:3" x14ac:dyDescent="0.25">
      <c r="A3903" s="1">
        <f t="shared" si="60"/>
        <v>3903</v>
      </c>
      <c r="B3903" s="1" t="s">
        <v>3819</v>
      </c>
      <c r="C3903" s="1" t="s">
        <v>941</v>
      </c>
    </row>
    <row r="3904" spans="1:3" x14ac:dyDescent="0.25">
      <c r="A3904" s="1">
        <f t="shared" si="60"/>
        <v>3904</v>
      </c>
      <c r="B3904" s="1" t="s">
        <v>3819</v>
      </c>
      <c r="C3904" s="1" t="s">
        <v>942</v>
      </c>
    </row>
    <row r="3905" spans="1:3" x14ac:dyDescent="0.25">
      <c r="A3905" s="1">
        <f t="shared" si="60"/>
        <v>3905</v>
      </c>
      <c r="B3905" s="1" t="s">
        <v>3819</v>
      </c>
      <c r="C3905" s="1" t="s">
        <v>1333</v>
      </c>
    </row>
    <row r="3906" spans="1:3" x14ac:dyDescent="0.25">
      <c r="A3906" s="1">
        <f t="shared" si="60"/>
        <v>3906</v>
      </c>
      <c r="B3906" s="1" t="s">
        <v>3819</v>
      </c>
      <c r="C3906" s="1" t="s">
        <v>1576</v>
      </c>
    </row>
    <row r="3907" spans="1:3" x14ac:dyDescent="0.25">
      <c r="A3907" s="1">
        <f t="shared" ref="A3907:A3970" si="61">A3906+1</f>
        <v>3907</v>
      </c>
      <c r="B3907" s="1" t="s">
        <v>3819</v>
      </c>
      <c r="C3907" s="1" t="s">
        <v>1028</v>
      </c>
    </row>
    <row r="3908" spans="1:3" x14ac:dyDescent="0.25">
      <c r="A3908" s="1">
        <f t="shared" si="61"/>
        <v>3908</v>
      </c>
      <c r="B3908" s="1" t="s">
        <v>3819</v>
      </c>
      <c r="C3908" s="1" t="s">
        <v>1055</v>
      </c>
    </row>
    <row r="3909" spans="1:3" x14ac:dyDescent="0.25">
      <c r="A3909" s="1">
        <f t="shared" si="61"/>
        <v>3909</v>
      </c>
      <c r="B3909" s="1" t="s">
        <v>3819</v>
      </c>
      <c r="C3909" s="1" t="s">
        <v>1036</v>
      </c>
    </row>
    <row r="3910" spans="1:3" x14ac:dyDescent="0.25">
      <c r="A3910" s="1">
        <f t="shared" si="61"/>
        <v>3910</v>
      </c>
      <c r="B3910" s="1" t="s">
        <v>3819</v>
      </c>
      <c r="C3910" s="1" t="s">
        <v>956</v>
      </c>
    </row>
    <row r="3911" spans="1:3" x14ac:dyDescent="0.25">
      <c r="A3911" s="1">
        <f t="shared" si="61"/>
        <v>3911</v>
      </c>
      <c r="B3911" s="1" t="s">
        <v>3821</v>
      </c>
      <c r="C3911" s="1" t="s">
        <v>952</v>
      </c>
    </row>
    <row r="3912" spans="1:3" x14ac:dyDescent="0.25">
      <c r="A3912" s="1">
        <f t="shared" si="61"/>
        <v>3912</v>
      </c>
      <c r="B3912" s="1" t="s">
        <v>3823</v>
      </c>
      <c r="C3912" s="1" t="s">
        <v>3822</v>
      </c>
    </row>
    <row r="3913" spans="1:3" x14ac:dyDescent="0.25">
      <c r="A3913" s="1">
        <f t="shared" si="61"/>
        <v>3913</v>
      </c>
      <c r="B3913" s="1" t="s">
        <v>3824</v>
      </c>
      <c r="C3913" s="1" t="s">
        <v>934</v>
      </c>
    </row>
    <row r="3914" spans="1:3" x14ac:dyDescent="0.25">
      <c r="A3914" s="1">
        <f t="shared" si="61"/>
        <v>3914</v>
      </c>
      <c r="B3914" s="1" t="s">
        <v>3824</v>
      </c>
      <c r="C3914" s="1" t="s">
        <v>2704</v>
      </c>
    </row>
    <row r="3915" spans="1:3" x14ac:dyDescent="0.25">
      <c r="A3915" s="1">
        <f t="shared" si="61"/>
        <v>3915</v>
      </c>
      <c r="B3915" s="1" t="s">
        <v>3825</v>
      </c>
      <c r="C3915" s="1" t="s">
        <v>1555</v>
      </c>
    </row>
    <row r="3916" spans="1:3" x14ac:dyDescent="0.25">
      <c r="A3916" s="1">
        <f t="shared" si="61"/>
        <v>3916</v>
      </c>
      <c r="B3916" s="1" t="s">
        <v>3827</v>
      </c>
      <c r="C3916" s="1" t="s">
        <v>3826</v>
      </c>
    </row>
    <row r="3917" spans="1:3" x14ac:dyDescent="0.25">
      <c r="A3917" s="1">
        <f t="shared" si="61"/>
        <v>3917</v>
      </c>
      <c r="B3917" s="1" t="s">
        <v>3828</v>
      </c>
      <c r="C3917" s="1" t="s">
        <v>1947</v>
      </c>
    </row>
    <row r="3918" spans="1:3" x14ac:dyDescent="0.25">
      <c r="A3918" s="1">
        <f t="shared" si="61"/>
        <v>3918</v>
      </c>
      <c r="B3918" s="1" t="s">
        <v>3829</v>
      </c>
      <c r="C3918" s="1" t="s">
        <v>967</v>
      </c>
    </row>
    <row r="3919" spans="1:3" x14ac:dyDescent="0.25">
      <c r="A3919" s="1">
        <f t="shared" si="61"/>
        <v>3919</v>
      </c>
      <c r="B3919" s="1" t="s">
        <v>3831</v>
      </c>
      <c r="C3919" s="1" t="s">
        <v>3830</v>
      </c>
    </row>
    <row r="3920" spans="1:3" x14ac:dyDescent="0.25">
      <c r="A3920" s="1">
        <f t="shared" si="61"/>
        <v>3920</v>
      </c>
      <c r="B3920" s="1" t="s">
        <v>3831</v>
      </c>
      <c r="C3920" s="1" t="s">
        <v>1056</v>
      </c>
    </row>
    <row r="3921" spans="1:3" x14ac:dyDescent="0.25">
      <c r="A3921" s="1">
        <f t="shared" si="61"/>
        <v>3921</v>
      </c>
      <c r="B3921" s="1" t="s">
        <v>3832</v>
      </c>
      <c r="C3921" s="1" t="s">
        <v>1162</v>
      </c>
    </row>
    <row r="3922" spans="1:3" x14ac:dyDescent="0.25">
      <c r="A3922" s="1">
        <f t="shared" si="61"/>
        <v>3922</v>
      </c>
      <c r="B3922" s="1" t="s">
        <v>3833</v>
      </c>
      <c r="C3922" s="1" t="s">
        <v>3506</v>
      </c>
    </row>
    <row r="3923" spans="1:3" x14ac:dyDescent="0.25">
      <c r="A3923" s="1">
        <f t="shared" si="61"/>
        <v>3923</v>
      </c>
      <c r="B3923" s="1" t="s">
        <v>3834</v>
      </c>
      <c r="C3923" s="1" t="s">
        <v>960</v>
      </c>
    </row>
    <row r="3924" spans="1:3" x14ac:dyDescent="0.25">
      <c r="A3924" s="1">
        <f t="shared" si="61"/>
        <v>3924</v>
      </c>
      <c r="B3924" s="1" t="s">
        <v>3834</v>
      </c>
      <c r="C3924" s="1" t="s">
        <v>3835</v>
      </c>
    </row>
    <row r="3925" spans="1:3" x14ac:dyDescent="0.25">
      <c r="A3925" s="1">
        <f t="shared" si="61"/>
        <v>3925</v>
      </c>
      <c r="B3925" s="1" t="s">
        <v>3836</v>
      </c>
      <c r="C3925" s="1" t="s">
        <v>1439</v>
      </c>
    </row>
    <row r="3926" spans="1:3" x14ac:dyDescent="0.25">
      <c r="A3926" s="1">
        <f t="shared" si="61"/>
        <v>3926</v>
      </c>
      <c r="B3926" s="1" t="s">
        <v>1321</v>
      </c>
      <c r="C3926" s="1" t="s">
        <v>1179</v>
      </c>
    </row>
    <row r="3927" spans="1:3" x14ac:dyDescent="0.25">
      <c r="A3927" s="1">
        <f t="shared" si="61"/>
        <v>3927</v>
      </c>
      <c r="B3927" s="1" t="s">
        <v>1321</v>
      </c>
      <c r="C3927" s="1" t="s">
        <v>967</v>
      </c>
    </row>
    <row r="3928" spans="1:3" x14ac:dyDescent="0.25">
      <c r="A3928" s="1">
        <f t="shared" si="61"/>
        <v>3928</v>
      </c>
      <c r="B3928" s="1" t="s">
        <v>1321</v>
      </c>
      <c r="C3928" s="1" t="s">
        <v>1160</v>
      </c>
    </row>
    <row r="3929" spans="1:3" x14ac:dyDescent="0.25">
      <c r="A3929" s="1">
        <f t="shared" si="61"/>
        <v>3929</v>
      </c>
      <c r="B3929" s="1" t="s">
        <v>1321</v>
      </c>
      <c r="C3929" s="1" t="s">
        <v>1613</v>
      </c>
    </row>
    <row r="3930" spans="1:3" x14ac:dyDescent="0.25">
      <c r="A3930" s="1">
        <f t="shared" si="61"/>
        <v>3930</v>
      </c>
      <c r="B3930" s="1" t="s">
        <v>1321</v>
      </c>
      <c r="C3930" s="1" t="s">
        <v>1202</v>
      </c>
    </row>
    <row r="3931" spans="1:3" x14ac:dyDescent="0.25">
      <c r="A3931" s="1">
        <f t="shared" si="61"/>
        <v>3931</v>
      </c>
      <c r="B3931" s="1" t="s">
        <v>1321</v>
      </c>
      <c r="C3931" s="1" t="s">
        <v>2048</v>
      </c>
    </row>
    <row r="3932" spans="1:3" x14ac:dyDescent="0.25">
      <c r="A3932" s="1">
        <f t="shared" si="61"/>
        <v>3932</v>
      </c>
      <c r="B3932" s="1" t="s">
        <v>3837</v>
      </c>
      <c r="C3932" s="1" t="s">
        <v>1254</v>
      </c>
    </row>
    <row r="3933" spans="1:3" x14ac:dyDescent="0.25">
      <c r="A3933" s="1">
        <f t="shared" si="61"/>
        <v>3933</v>
      </c>
      <c r="B3933" s="1" t="s">
        <v>3838</v>
      </c>
      <c r="C3933" s="1" t="s">
        <v>952</v>
      </c>
    </row>
    <row r="3934" spans="1:3" x14ac:dyDescent="0.25">
      <c r="A3934" s="1">
        <f t="shared" si="61"/>
        <v>3934</v>
      </c>
      <c r="B3934" s="1" t="s">
        <v>3838</v>
      </c>
      <c r="C3934" s="1" t="s">
        <v>972</v>
      </c>
    </row>
    <row r="3935" spans="1:3" x14ac:dyDescent="0.25">
      <c r="A3935" s="1">
        <f t="shared" si="61"/>
        <v>3935</v>
      </c>
      <c r="B3935" s="1" t="s">
        <v>3838</v>
      </c>
      <c r="C3935" s="1" t="s">
        <v>1908</v>
      </c>
    </row>
    <row r="3936" spans="1:3" x14ac:dyDescent="0.25">
      <c r="A3936" s="1">
        <f t="shared" si="61"/>
        <v>3936</v>
      </c>
      <c r="B3936" s="1" t="s">
        <v>3838</v>
      </c>
      <c r="C3936" s="1" t="s">
        <v>1308</v>
      </c>
    </row>
    <row r="3937" spans="1:3" x14ac:dyDescent="0.25">
      <c r="A3937" s="1">
        <f t="shared" si="61"/>
        <v>3937</v>
      </c>
      <c r="B3937" s="1" t="s">
        <v>3839</v>
      </c>
      <c r="C3937" s="1" t="s">
        <v>1005</v>
      </c>
    </row>
    <row r="3938" spans="1:3" x14ac:dyDescent="0.25">
      <c r="A3938" s="1">
        <f t="shared" si="61"/>
        <v>3938</v>
      </c>
      <c r="B3938" s="1" t="s">
        <v>3840</v>
      </c>
      <c r="C3938" s="1" t="s">
        <v>1628</v>
      </c>
    </row>
    <row r="3939" spans="1:3" x14ac:dyDescent="0.25">
      <c r="A3939" s="1">
        <f t="shared" si="61"/>
        <v>3939</v>
      </c>
      <c r="B3939" s="1" t="s">
        <v>3840</v>
      </c>
      <c r="C3939" s="1" t="s">
        <v>1308</v>
      </c>
    </row>
    <row r="3940" spans="1:3" x14ac:dyDescent="0.25">
      <c r="A3940" s="1">
        <f t="shared" si="61"/>
        <v>3940</v>
      </c>
      <c r="B3940" s="1" t="s">
        <v>3841</v>
      </c>
      <c r="C3940" s="1" t="s">
        <v>930</v>
      </c>
    </row>
    <row r="3941" spans="1:3" x14ac:dyDescent="0.25">
      <c r="A3941" s="1">
        <f t="shared" si="61"/>
        <v>3941</v>
      </c>
      <c r="B3941" s="1" t="s">
        <v>3841</v>
      </c>
      <c r="C3941" s="1" t="s">
        <v>939</v>
      </c>
    </row>
    <row r="3942" spans="1:3" x14ac:dyDescent="0.25">
      <c r="A3942" s="1">
        <f t="shared" si="61"/>
        <v>3942</v>
      </c>
      <c r="B3942" s="1" t="s">
        <v>3841</v>
      </c>
      <c r="C3942" s="1" t="s">
        <v>1072</v>
      </c>
    </row>
    <row r="3943" spans="1:3" x14ac:dyDescent="0.25">
      <c r="A3943" s="1">
        <f t="shared" si="61"/>
        <v>3943</v>
      </c>
      <c r="B3943" s="1" t="s">
        <v>3841</v>
      </c>
      <c r="C3943" s="1" t="s">
        <v>1072</v>
      </c>
    </row>
    <row r="3944" spans="1:3" x14ac:dyDescent="0.25">
      <c r="A3944" s="1">
        <f t="shared" si="61"/>
        <v>3944</v>
      </c>
      <c r="B3944" s="1" t="s">
        <v>3843</v>
      </c>
      <c r="C3944" s="1" t="s">
        <v>3842</v>
      </c>
    </row>
    <row r="3945" spans="1:3" x14ac:dyDescent="0.25">
      <c r="A3945" s="1">
        <f t="shared" si="61"/>
        <v>3945</v>
      </c>
      <c r="B3945" s="1" t="s">
        <v>3844</v>
      </c>
      <c r="C3945" s="1" t="s">
        <v>952</v>
      </c>
    </row>
    <row r="3946" spans="1:3" x14ac:dyDescent="0.25">
      <c r="A3946" s="1">
        <f t="shared" si="61"/>
        <v>3946</v>
      </c>
      <c r="B3946" s="1" t="s">
        <v>3845</v>
      </c>
      <c r="C3946" s="1" t="s">
        <v>1161</v>
      </c>
    </row>
    <row r="3947" spans="1:3" x14ac:dyDescent="0.25">
      <c r="A3947" s="1">
        <f t="shared" si="61"/>
        <v>3947</v>
      </c>
      <c r="B3947" s="1" t="s">
        <v>3846</v>
      </c>
      <c r="C3947" s="1" t="s">
        <v>1182</v>
      </c>
    </row>
    <row r="3948" spans="1:3" x14ac:dyDescent="0.25">
      <c r="A3948" s="1">
        <f t="shared" si="61"/>
        <v>3948</v>
      </c>
      <c r="B3948" s="1" t="s">
        <v>3846</v>
      </c>
      <c r="C3948" s="1" t="s">
        <v>1221</v>
      </c>
    </row>
    <row r="3949" spans="1:3" x14ac:dyDescent="0.25">
      <c r="A3949" s="1">
        <f t="shared" si="61"/>
        <v>3949</v>
      </c>
      <c r="B3949" s="1" t="s">
        <v>3846</v>
      </c>
      <c r="C3949" s="1" t="s">
        <v>2387</v>
      </c>
    </row>
    <row r="3950" spans="1:3" x14ac:dyDescent="0.25">
      <c r="A3950" s="1">
        <f t="shared" si="61"/>
        <v>3950</v>
      </c>
      <c r="B3950" s="1" t="s">
        <v>3846</v>
      </c>
      <c r="C3950" s="1" t="s">
        <v>3847</v>
      </c>
    </row>
    <row r="3951" spans="1:3" x14ac:dyDescent="0.25">
      <c r="A3951" s="1">
        <f t="shared" si="61"/>
        <v>3951</v>
      </c>
      <c r="B3951" s="1" t="s">
        <v>3846</v>
      </c>
      <c r="C3951" s="1" t="s">
        <v>3020</v>
      </c>
    </row>
    <row r="3952" spans="1:3" x14ac:dyDescent="0.25">
      <c r="A3952" s="1">
        <f t="shared" si="61"/>
        <v>3952</v>
      </c>
      <c r="B3952" s="1" t="s">
        <v>3846</v>
      </c>
      <c r="C3952" s="1" t="s">
        <v>967</v>
      </c>
    </row>
    <row r="3953" spans="1:3" x14ac:dyDescent="0.25">
      <c r="A3953" s="1">
        <f t="shared" si="61"/>
        <v>3953</v>
      </c>
      <c r="B3953" s="1" t="s">
        <v>3846</v>
      </c>
      <c r="C3953" s="1" t="s">
        <v>940</v>
      </c>
    </row>
    <row r="3954" spans="1:3" x14ac:dyDescent="0.25">
      <c r="A3954" s="1">
        <f t="shared" si="61"/>
        <v>3954</v>
      </c>
      <c r="B3954" s="1" t="s">
        <v>3846</v>
      </c>
      <c r="C3954" s="1" t="s">
        <v>1262</v>
      </c>
    </row>
    <row r="3955" spans="1:3" x14ac:dyDescent="0.25">
      <c r="A3955" s="1">
        <f t="shared" si="61"/>
        <v>3955</v>
      </c>
      <c r="B3955" s="1" t="s">
        <v>3846</v>
      </c>
      <c r="C3955" s="1" t="s">
        <v>942</v>
      </c>
    </row>
    <row r="3956" spans="1:3" x14ac:dyDescent="0.25">
      <c r="A3956" s="1">
        <f t="shared" si="61"/>
        <v>3956</v>
      </c>
      <c r="B3956" s="1" t="s">
        <v>3846</v>
      </c>
      <c r="C3956" s="1" t="s">
        <v>974</v>
      </c>
    </row>
    <row r="3957" spans="1:3" x14ac:dyDescent="0.25">
      <c r="A3957" s="1">
        <f t="shared" si="61"/>
        <v>3957</v>
      </c>
      <c r="B3957" s="1" t="s">
        <v>3846</v>
      </c>
      <c r="C3957" s="1" t="s">
        <v>1417</v>
      </c>
    </row>
    <row r="3958" spans="1:3" x14ac:dyDescent="0.25">
      <c r="A3958" s="1">
        <f t="shared" si="61"/>
        <v>3958</v>
      </c>
      <c r="B3958" s="1" t="s">
        <v>3846</v>
      </c>
      <c r="C3958" s="1" t="s">
        <v>1485</v>
      </c>
    </row>
    <row r="3959" spans="1:3" x14ac:dyDescent="0.25">
      <c r="A3959" s="1">
        <f t="shared" si="61"/>
        <v>3959</v>
      </c>
      <c r="B3959" s="1" t="s">
        <v>3846</v>
      </c>
      <c r="C3959" s="1" t="s">
        <v>3848</v>
      </c>
    </row>
    <row r="3960" spans="1:3" x14ac:dyDescent="0.25">
      <c r="A3960" s="1">
        <f t="shared" si="61"/>
        <v>3960</v>
      </c>
      <c r="B3960" s="1" t="s">
        <v>3846</v>
      </c>
      <c r="C3960" s="1" t="s">
        <v>1333</v>
      </c>
    </row>
    <row r="3961" spans="1:3" x14ac:dyDescent="0.25">
      <c r="A3961" s="1">
        <f t="shared" si="61"/>
        <v>3961</v>
      </c>
      <c r="B3961" s="1" t="s">
        <v>3846</v>
      </c>
      <c r="C3961" s="1" t="s">
        <v>1087</v>
      </c>
    </row>
    <row r="3962" spans="1:3" x14ac:dyDescent="0.25">
      <c r="A3962" s="1">
        <f t="shared" si="61"/>
        <v>3962</v>
      </c>
      <c r="B3962" s="1" t="s">
        <v>3846</v>
      </c>
      <c r="C3962" s="1" t="s">
        <v>3849</v>
      </c>
    </row>
    <row r="3963" spans="1:3" x14ac:dyDescent="0.25">
      <c r="A3963" s="1">
        <f t="shared" si="61"/>
        <v>3963</v>
      </c>
      <c r="B3963" s="1" t="s">
        <v>3846</v>
      </c>
      <c r="C3963" s="1" t="s">
        <v>1072</v>
      </c>
    </row>
    <row r="3964" spans="1:3" x14ac:dyDescent="0.25">
      <c r="A3964" s="1">
        <f t="shared" si="61"/>
        <v>3964</v>
      </c>
      <c r="B3964" s="1" t="s">
        <v>3846</v>
      </c>
      <c r="C3964" s="1" t="s">
        <v>1055</v>
      </c>
    </row>
    <row r="3965" spans="1:3" x14ac:dyDescent="0.25">
      <c r="A3965" s="1">
        <f t="shared" si="61"/>
        <v>3965</v>
      </c>
      <c r="B3965" s="1" t="s">
        <v>3846</v>
      </c>
      <c r="C3965" s="1" t="s">
        <v>1037</v>
      </c>
    </row>
    <row r="3966" spans="1:3" x14ac:dyDescent="0.25">
      <c r="A3966" s="1">
        <f t="shared" si="61"/>
        <v>3966</v>
      </c>
      <c r="B3966" s="1" t="s">
        <v>3850</v>
      </c>
      <c r="C3966" s="1" t="s">
        <v>967</v>
      </c>
    </row>
    <row r="3967" spans="1:3" x14ac:dyDescent="0.25">
      <c r="A3967" s="1">
        <f t="shared" si="61"/>
        <v>3967</v>
      </c>
      <c r="B3967" s="1" t="s">
        <v>3851</v>
      </c>
      <c r="C3967" s="1" t="s">
        <v>974</v>
      </c>
    </row>
    <row r="3968" spans="1:3" x14ac:dyDescent="0.25">
      <c r="A3968" s="1">
        <f t="shared" si="61"/>
        <v>3968</v>
      </c>
      <c r="B3968" s="1" t="s">
        <v>3853</v>
      </c>
      <c r="C3968" s="1" t="s">
        <v>3852</v>
      </c>
    </row>
    <row r="3969" spans="1:3" x14ac:dyDescent="0.25">
      <c r="A3969" s="1">
        <f t="shared" si="61"/>
        <v>3969</v>
      </c>
      <c r="B3969" s="1" t="s">
        <v>3855</v>
      </c>
      <c r="C3969" s="1" t="s">
        <v>3854</v>
      </c>
    </row>
    <row r="3970" spans="1:3" x14ac:dyDescent="0.25">
      <c r="A3970" s="1">
        <f t="shared" si="61"/>
        <v>3970</v>
      </c>
      <c r="B3970" s="1" t="s">
        <v>3855</v>
      </c>
      <c r="C3970" s="1" t="s">
        <v>1087</v>
      </c>
    </row>
    <row r="3971" spans="1:3" x14ac:dyDescent="0.25">
      <c r="A3971" s="1">
        <f t="shared" ref="A3971:A4034" si="62">A3970+1</f>
        <v>3971</v>
      </c>
      <c r="B3971" s="1" t="s">
        <v>3856</v>
      </c>
      <c r="C3971" s="1" t="s">
        <v>997</v>
      </c>
    </row>
    <row r="3972" spans="1:3" x14ac:dyDescent="0.25">
      <c r="A3972" s="1">
        <f t="shared" si="62"/>
        <v>3972</v>
      </c>
      <c r="B3972" s="1" t="s">
        <v>3857</v>
      </c>
      <c r="C3972" s="1" t="s">
        <v>1020</v>
      </c>
    </row>
    <row r="3973" spans="1:3" x14ac:dyDescent="0.25">
      <c r="A3973" s="1">
        <f t="shared" si="62"/>
        <v>3973</v>
      </c>
      <c r="B3973" s="1" t="s">
        <v>3858</v>
      </c>
      <c r="C3973" s="1" t="s">
        <v>1119</v>
      </c>
    </row>
    <row r="3974" spans="1:3" x14ac:dyDescent="0.25">
      <c r="A3974" s="1">
        <f t="shared" si="62"/>
        <v>3974</v>
      </c>
      <c r="B3974" s="1" t="s">
        <v>3859</v>
      </c>
      <c r="C3974" s="1" t="s">
        <v>1102</v>
      </c>
    </row>
    <row r="3975" spans="1:3" x14ac:dyDescent="0.25">
      <c r="A3975" s="1">
        <f t="shared" si="62"/>
        <v>3975</v>
      </c>
      <c r="B3975" s="1" t="s">
        <v>3859</v>
      </c>
      <c r="C3975" s="1" t="s">
        <v>1506</v>
      </c>
    </row>
    <row r="3976" spans="1:3" x14ac:dyDescent="0.25">
      <c r="A3976" s="1">
        <f t="shared" si="62"/>
        <v>3976</v>
      </c>
      <c r="B3976" s="1" t="s">
        <v>3860</v>
      </c>
      <c r="C3976" s="1" t="s">
        <v>1160</v>
      </c>
    </row>
    <row r="3977" spans="1:3" x14ac:dyDescent="0.25">
      <c r="A3977" s="1">
        <f t="shared" si="62"/>
        <v>3977</v>
      </c>
      <c r="B3977" s="1" t="s">
        <v>3861</v>
      </c>
      <c r="C3977" s="1" t="s">
        <v>1180</v>
      </c>
    </row>
    <row r="3978" spans="1:3" x14ac:dyDescent="0.25">
      <c r="A3978" s="1">
        <f t="shared" si="62"/>
        <v>3978</v>
      </c>
      <c r="B3978" s="1" t="s">
        <v>3862</v>
      </c>
      <c r="C3978" s="1" t="s">
        <v>1016</v>
      </c>
    </row>
    <row r="3979" spans="1:3" x14ac:dyDescent="0.25">
      <c r="A3979" s="1">
        <f t="shared" si="62"/>
        <v>3979</v>
      </c>
      <c r="B3979" s="1" t="s">
        <v>3863</v>
      </c>
      <c r="C3979" s="1" t="s">
        <v>3003</v>
      </c>
    </row>
    <row r="3980" spans="1:3" x14ac:dyDescent="0.25">
      <c r="A3980" s="1">
        <f t="shared" si="62"/>
        <v>3980</v>
      </c>
      <c r="B3980" s="1" t="s">
        <v>3864</v>
      </c>
      <c r="C3980" s="1" t="s">
        <v>949</v>
      </c>
    </row>
    <row r="3981" spans="1:3" x14ac:dyDescent="0.25">
      <c r="A3981" s="1">
        <f t="shared" si="62"/>
        <v>3981</v>
      </c>
      <c r="B3981" s="1" t="s">
        <v>3863</v>
      </c>
      <c r="C3981" s="1" t="s">
        <v>1239</v>
      </c>
    </row>
    <row r="3982" spans="1:3" x14ac:dyDescent="0.25">
      <c r="A3982" s="1">
        <f t="shared" si="62"/>
        <v>3982</v>
      </c>
      <c r="B3982" s="1" t="s">
        <v>3865</v>
      </c>
      <c r="C3982" s="1" t="s">
        <v>1102</v>
      </c>
    </row>
    <row r="3983" spans="1:3" x14ac:dyDescent="0.25">
      <c r="A3983" s="1">
        <f t="shared" si="62"/>
        <v>3983</v>
      </c>
      <c r="B3983" s="1" t="s">
        <v>3866</v>
      </c>
      <c r="C3983" s="1" t="s">
        <v>2850</v>
      </c>
    </row>
    <row r="3984" spans="1:3" x14ac:dyDescent="0.25">
      <c r="A3984" s="1">
        <f t="shared" si="62"/>
        <v>3984</v>
      </c>
      <c r="B3984" s="1" t="s">
        <v>3867</v>
      </c>
      <c r="C3984" s="1" t="s">
        <v>1056</v>
      </c>
    </row>
    <row r="3985" spans="1:3" x14ac:dyDescent="0.25">
      <c r="A3985" s="1">
        <f t="shared" si="62"/>
        <v>3985</v>
      </c>
      <c r="B3985" s="1" t="s">
        <v>3869</v>
      </c>
      <c r="C3985" s="1" t="s">
        <v>3868</v>
      </c>
    </row>
    <row r="3986" spans="1:3" x14ac:dyDescent="0.25">
      <c r="A3986" s="1">
        <f t="shared" si="62"/>
        <v>3986</v>
      </c>
      <c r="B3986" s="1" t="s">
        <v>3870</v>
      </c>
      <c r="C3986" s="1" t="s">
        <v>944</v>
      </c>
    </row>
    <row r="3987" spans="1:3" x14ac:dyDescent="0.25">
      <c r="A3987" s="1">
        <f t="shared" si="62"/>
        <v>3987</v>
      </c>
      <c r="B3987" s="1" t="s">
        <v>3871</v>
      </c>
      <c r="C3987" s="1" t="s">
        <v>1005</v>
      </c>
    </row>
    <row r="3988" spans="1:3" x14ac:dyDescent="0.25">
      <c r="A3988" s="1">
        <f t="shared" si="62"/>
        <v>3988</v>
      </c>
      <c r="B3988" s="1" t="s">
        <v>3872</v>
      </c>
      <c r="C3988" s="1" t="s">
        <v>1845</v>
      </c>
    </row>
    <row r="3989" spans="1:3" x14ac:dyDescent="0.25">
      <c r="A3989" s="1">
        <f t="shared" si="62"/>
        <v>3989</v>
      </c>
      <c r="B3989" s="1" t="s">
        <v>3873</v>
      </c>
      <c r="C3989" s="1" t="s">
        <v>1152</v>
      </c>
    </row>
    <row r="3990" spans="1:3" x14ac:dyDescent="0.25">
      <c r="A3990" s="1">
        <f t="shared" si="62"/>
        <v>3990</v>
      </c>
      <c r="B3990" s="1" t="s">
        <v>3874</v>
      </c>
      <c r="C3990" s="1" t="s">
        <v>1102</v>
      </c>
    </row>
    <row r="3991" spans="1:3" x14ac:dyDescent="0.25">
      <c r="A3991" s="1">
        <f t="shared" si="62"/>
        <v>3991</v>
      </c>
      <c r="B3991" s="1" t="s">
        <v>3875</v>
      </c>
      <c r="C3991" s="1" t="s">
        <v>1058</v>
      </c>
    </row>
    <row r="3992" spans="1:3" x14ac:dyDescent="0.25">
      <c r="A3992" s="1">
        <f t="shared" si="62"/>
        <v>3992</v>
      </c>
      <c r="B3992" s="1" t="s">
        <v>3876</v>
      </c>
      <c r="C3992" s="1" t="s">
        <v>1058</v>
      </c>
    </row>
    <row r="3993" spans="1:3" x14ac:dyDescent="0.25">
      <c r="A3993" s="1">
        <f t="shared" si="62"/>
        <v>3993</v>
      </c>
      <c r="B3993" s="1" t="s">
        <v>3877</v>
      </c>
      <c r="C3993" s="1" t="s">
        <v>977</v>
      </c>
    </row>
    <row r="3994" spans="1:3" x14ac:dyDescent="0.25">
      <c r="A3994" s="1">
        <f t="shared" si="62"/>
        <v>3994</v>
      </c>
      <c r="B3994" s="1" t="s">
        <v>3878</v>
      </c>
      <c r="C3994" s="1" t="s">
        <v>1087</v>
      </c>
    </row>
    <row r="3995" spans="1:3" x14ac:dyDescent="0.25">
      <c r="A3995" s="1">
        <f t="shared" si="62"/>
        <v>3995</v>
      </c>
      <c r="B3995" s="1" t="s">
        <v>3880</v>
      </c>
      <c r="C3995" s="1" t="s">
        <v>3879</v>
      </c>
    </row>
    <row r="3996" spans="1:3" x14ac:dyDescent="0.25">
      <c r="A3996" s="1">
        <f t="shared" si="62"/>
        <v>3996</v>
      </c>
      <c r="B3996" s="1" t="s">
        <v>3881</v>
      </c>
      <c r="C3996" s="1" t="s">
        <v>3578</v>
      </c>
    </row>
    <row r="3997" spans="1:3" x14ac:dyDescent="0.25">
      <c r="A3997" s="1">
        <f t="shared" si="62"/>
        <v>3997</v>
      </c>
      <c r="B3997" s="1" t="s">
        <v>3881</v>
      </c>
      <c r="C3997" s="1" t="s">
        <v>974</v>
      </c>
    </row>
    <row r="3998" spans="1:3" x14ac:dyDescent="0.25">
      <c r="A3998" s="1">
        <f t="shared" si="62"/>
        <v>3998</v>
      </c>
      <c r="B3998" s="1" t="s">
        <v>3883</v>
      </c>
      <c r="C3998" s="1" t="s">
        <v>3882</v>
      </c>
    </row>
    <row r="3999" spans="1:3" x14ac:dyDescent="0.25">
      <c r="A3999" s="1">
        <f t="shared" si="62"/>
        <v>3999</v>
      </c>
      <c r="B3999" s="1" t="s">
        <v>3884</v>
      </c>
      <c r="C3999" s="1" t="s">
        <v>952</v>
      </c>
    </row>
    <row r="4000" spans="1:3" x14ac:dyDescent="0.25">
      <c r="A4000" s="1">
        <f t="shared" si="62"/>
        <v>4000</v>
      </c>
      <c r="B4000" s="1" t="s">
        <v>3886</v>
      </c>
      <c r="C4000" s="1" t="s">
        <v>3885</v>
      </c>
    </row>
    <row r="4001" spans="1:3" x14ac:dyDescent="0.25">
      <c r="A4001" s="1">
        <f t="shared" si="62"/>
        <v>4001</v>
      </c>
      <c r="B4001" s="1" t="s">
        <v>3887</v>
      </c>
      <c r="C4001" s="1" t="s">
        <v>2917</v>
      </c>
    </row>
    <row r="4002" spans="1:3" x14ac:dyDescent="0.25">
      <c r="A4002" s="1">
        <f t="shared" si="62"/>
        <v>4002</v>
      </c>
      <c r="B4002" s="1" t="s">
        <v>3888</v>
      </c>
      <c r="C4002" s="1" t="s">
        <v>3719</v>
      </c>
    </row>
    <row r="4003" spans="1:3" x14ac:dyDescent="0.25">
      <c r="A4003" s="1">
        <f t="shared" si="62"/>
        <v>4003</v>
      </c>
      <c r="B4003" s="1" t="s">
        <v>3889</v>
      </c>
      <c r="C4003" s="1" t="s">
        <v>1047</v>
      </c>
    </row>
    <row r="4004" spans="1:3" x14ac:dyDescent="0.25">
      <c r="A4004" s="1">
        <f t="shared" si="62"/>
        <v>4004</v>
      </c>
      <c r="B4004" s="1" t="s">
        <v>3891</v>
      </c>
      <c r="C4004" s="1" t="s">
        <v>3890</v>
      </c>
    </row>
    <row r="4005" spans="1:3" x14ac:dyDescent="0.25">
      <c r="A4005" s="1">
        <f t="shared" si="62"/>
        <v>4005</v>
      </c>
      <c r="B4005" s="1" t="s">
        <v>3892</v>
      </c>
      <c r="C4005" s="1" t="s">
        <v>1000</v>
      </c>
    </row>
    <row r="4006" spans="1:3" x14ac:dyDescent="0.25">
      <c r="A4006" s="1">
        <f t="shared" si="62"/>
        <v>4006</v>
      </c>
      <c r="B4006" s="1" t="s">
        <v>3893</v>
      </c>
      <c r="C4006" s="1" t="s">
        <v>2109</v>
      </c>
    </row>
    <row r="4007" spans="1:3" x14ac:dyDescent="0.25">
      <c r="A4007" s="1">
        <f t="shared" si="62"/>
        <v>4007</v>
      </c>
      <c r="B4007" s="1" t="s">
        <v>3894</v>
      </c>
      <c r="C4007" s="1" t="s">
        <v>3488</v>
      </c>
    </row>
    <row r="4008" spans="1:3" x14ac:dyDescent="0.25">
      <c r="A4008" s="1">
        <f t="shared" si="62"/>
        <v>4008</v>
      </c>
      <c r="B4008" s="1" t="s">
        <v>3894</v>
      </c>
      <c r="C4008" s="1" t="s">
        <v>944</v>
      </c>
    </row>
    <row r="4009" spans="1:3" x14ac:dyDescent="0.25">
      <c r="A4009" s="1">
        <f t="shared" si="62"/>
        <v>4009</v>
      </c>
      <c r="B4009" s="1" t="s">
        <v>3895</v>
      </c>
      <c r="C4009" s="1" t="s">
        <v>1211</v>
      </c>
    </row>
    <row r="4010" spans="1:3" x14ac:dyDescent="0.25">
      <c r="A4010" s="1">
        <f t="shared" si="62"/>
        <v>4010</v>
      </c>
      <c r="B4010" s="1" t="s">
        <v>3895</v>
      </c>
      <c r="C4010" s="1" t="s">
        <v>960</v>
      </c>
    </row>
    <row r="4011" spans="1:3" x14ac:dyDescent="0.25">
      <c r="A4011" s="1">
        <f t="shared" si="62"/>
        <v>4011</v>
      </c>
      <c r="B4011" s="1" t="s">
        <v>3896</v>
      </c>
      <c r="C4011" s="1" t="s">
        <v>939</v>
      </c>
    </row>
    <row r="4012" spans="1:3" x14ac:dyDescent="0.25">
      <c r="A4012" s="1">
        <f t="shared" si="62"/>
        <v>4012</v>
      </c>
      <c r="B4012" s="1" t="s">
        <v>3897</v>
      </c>
      <c r="C4012" s="1" t="s">
        <v>2367</v>
      </c>
    </row>
    <row r="4013" spans="1:3" x14ac:dyDescent="0.25">
      <c r="A4013" s="1">
        <f t="shared" si="62"/>
        <v>4013</v>
      </c>
      <c r="B4013" s="1" t="s">
        <v>3899</v>
      </c>
      <c r="C4013" s="1" t="s">
        <v>3898</v>
      </c>
    </row>
    <row r="4014" spans="1:3" x14ac:dyDescent="0.25">
      <c r="A4014" s="1">
        <f t="shared" si="62"/>
        <v>4014</v>
      </c>
      <c r="B4014" s="1" t="s">
        <v>3899</v>
      </c>
      <c r="C4014" s="1" t="s">
        <v>3900</v>
      </c>
    </row>
    <row r="4015" spans="1:3" x14ac:dyDescent="0.25">
      <c r="A4015" s="1">
        <f t="shared" si="62"/>
        <v>4015</v>
      </c>
      <c r="B4015" s="1" t="s">
        <v>3901</v>
      </c>
      <c r="C4015" s="1" t="s">
        <v>1021</v>
      </c>
    </row>
    <row r="4016" spans="1:3" x14ac:dyDescent="0.25">
      <c r="A4016" s="1">
        <f t="shared" si="62"/>
        <v>4016</v>
      </c>
      <c r="B4016" s="1" t="s">
        <v>3901</v>
      </c>
      <c r="C4016" s="1" t="s">
        <v>2305</v>
      </c>
    </row>
    <row r="4017" spans="1:3" x14ac:dyDescent="0.25">
      <c r="A4017" s="1">
        <f t="shared" si="62"/>
        <v>4017</v>
      </c>
      <c r="B4017" s="1" t="s">
        <v>3902</v>
      </c>
      <c r="C4017" s="1" t="s">
        <v>1079</v>
      </c>
    </row>
    <row r="4018" spans="1:3" x14ac:dyDescent="0.25">
      <c r="A4018" s="1">
        <f t="shared" si="62"/>
        <v>4018</v>
      </c>
      <c r="B4018" s="1" t="s">
        <v>3902</v>
      </c>
      <c r="C4018" s="1" t="s">
        <v>3903</v>
      </c>
    </row>
    <row r="4019" spans="1:3" x14ac:dyDescent="0.25">
      <c r="A4019" s="1">
        <f t="shared" si="62"/>
        <v>4019</v>
      </c>
      <c r="B4019" s="1" t="s">
        <v>3904</v>
      </c>
      <c r="C4019" s="1" t="s">
        <v>1262</v>
      </c>
    </row>
    <row r="4020" spans="1:3" x14ac:dyDescent="0.25">
      <c r="A4020" s="1">
        <f t="shared" si="62"/>
        <v>4020</v>
      </c>
      <c r="B4020" s="1" t="s">
        <v>3905</v>
      </c>
      <c r="C4020" s="1" t="s">
        <v>1715</v>
      </c>
    </row>
    <row r="4021" spans="1:3" x14ac:dyDescent="0.25">
      <c r="A4021" s="1">
        <f t="shared" si="62"/>
        <v>4021</v>
      </c>
      <c r="B4021" s="1" t="s">
        <v>3906</v>
      </c>
      <c r="C4021" s="1" t="s">
        <v>952</v>
      </c>
    </row>
    <row r="4022" spans="1:3" x14ac:dyDescent="0.25">
      <c r="A4022" s="1">
        <f t="shared" si="62"/>
        <v>4022</v>
      </c>
      <c r="B4022" s="1" t="s">
        <v>3906</v>
      </c>
      <c r="C4022" s="1" t="s">
        <v>938</v>
      </c>
    </row>
    <row r="4023" spans="1:3" x14ac:dyDescent="0.25">
      <c r="A4023" s="1">
        <f t="shared" si="62"/>
        <v>4023</v>
      </c>
      <c r="B4023" s="1" t="s">
        <v>3906</v>
      </c>
      <c r="C4023" s="1" t="s">
        <v>1102</v>
      </c>
    </row>
    <row r="4024" spans="1:3" x14ac:dyDescent="0.25">
      <c r="A4024" s="1">
        <f t="shared" si="62"/>
        <v>4024</v>
      </c>
      <c r="B4024" s="1" t="s">
        <v>3906</v>
      </c>
      <c r="C4024" s="1" t="s">
        <v>942</v>
      </c>
    </row>
    <row r="4025" spans="1:3" x14ac:dyDescent="0.25">
      <c r="A4025" s="1">
        <f t="shared" si="62"/>
        <v>4025</v>
      </c>
      <c r="B4025" s="1" t="s">
        <v>3906</v>
      </c>
      <c r="C4025" s="1" t="s">
        <v>974</v>
      </c>
    </row>
    <row r="4026" spans="1:3" x14ac:dyDescent="0.25">
      <c r="A4026" s="1">
        <f t="shared" si="62"/>
        <v>4026</v>
      </c>
      <c r="B4026" s="1" t="s">
        <v>3902</v>
      </c>
      <c r="C4026" s="1" t="s">
        <v>1389</v>
      </c>
    </row>
    <row r="4027" spans="1:3" x14ac:dyDescent="0.25">
      <c r="A4027" s="1">
        <f t="shared" si="62"/>
        <v>4027</v>
      </c>
      <c r="B4027" s="1" t="s">
        <v>3907</v>
      </c>
      <c r="C4027" s="1" t="s">
        <v>1102</v>
      </c>
    </row>
    <row r="4028" spans="1:3" x14ac:dyDescent="0.25">
      <c r="A4028" s="1">
        <f t="shared" si="62"/>
        <v>4028</v>
      </c>
      <c r="B4028" s="1" t="s">
        <v>3909</v>
      </c>
      <c r="C4028" s="1" t="s">
        <v>3908</v>
      </c>
    </row>
    <row r="4029" spans="1:3" x14ac:dyDescent="0.25">
      <c r="A4029" s="1">
        <f t="shared" si="62"/>
        <v>4029</v>
      </c>
      <c r="B4029" s="1" t="s">
        <v>3910</v>
      </c>
      <c r="C4029" s="1" t="s">
        <v>989</v>
      </c>
    </row>
    <row r="4030" spans="1:3" x14ac:dyDescent="0.25">
      <c r="A4030" s="1">
        <f t="shared" si="62"/>
        <v>4030</v>
      </c>
      <c r="B4030" s="1" t="s">
        <v>3911</v>
      </c>
      <c r="C4030" s="1" t="s">
        <v>972</v>
      </c>
    </row>
    <row r="4031" spans="1:3" x14ac:dyDescent="0.25">
      <c r="A4031" s="1">
        <f t="shared" si="62"/>
        <v>4031</v>
      </c>
      <c r="B4031" s="1" t="s">
        <v>3911</v>
      </c>
      <c r="C4031" s="1" t="s">
        <v>3182</v>
      </c>
    </row>
    <row r="4032" spans="1:3" x14ac:dyDescent="0.25">
      <c r="A4032" s="1">
        <f t="shared" si="62"/>
        <v>4032</v>
      </c>
      <c r="B4032" s="1" t="s">
        <v>3911</v>
      </c>
      <c r="C4032" s="1" t="s">
        <v>2256</v>
      </c>
    </row>
    <row r="4033" spans="1:3" x14ac:dyDescent="0.25">
      <c r="A4033" s="1">
        <f t="shared" si="62"/>
        <v>4033</v>
      </c>
      <c r="B4033" s="1" t="s">
        <v>3911</v>
      </c>
      <c r="C4033" s="1" t="s">
        <v>930</v>
      </c>
    </row>
    <row r="4034" spans="1:3" x14ac:dyDescent="0.25">
      <c r="A4034" s="1">
        <f t="shared" si="62"/>
        <v>4034</v>
      </c>
      <c r="B4034" s="1" t="s">
        <v>3911</v>
      </c>
      <c r="C4034" s="1" t="s">
        <v>967</v>
      </c>
    </row>
    <row r="4035" spans="1:3" x14ac:dyDescent="0.25">
      <c r="A4035" s="1">
        <f t="shared" ref="A4035:A4098" si="63">A4034+1</f>
        <v>4035</v>
      </c>
      <c r="B4035" s="1" t="s">
        <v>3911</v>
      </c>
      <c r="C4035" s="1" t="s">
        <v>1485</v>
      </c>
    </row>
    <row r="4036" spans="1:3" x14ac:dyDescent="0.25">
      <c r="A4036" s="1">
        <f t="shared" si="63"/>
        <v>4036</v>
      </c>
      <c r="B4036" s="1" t="s">
        <v>3913</v>
      </c>
      <c r="C4036" s="1" t="s">
        <v>3912</v>
      </c>
    </row>
    <row r="4037" spans="1:3" x14ac:dyDescent="0.25">
      <c r="A4037" s="1">
        <f t="shared" si="63"/>
        <v>4037</v>
      </c>
      <c r="B4037" s="1" t="s">
        <v>3914</v>
      </c>
      <c r="C4037" s="1" t="s">
        <v>2438</v>
      </c>
    </row>
    <row r="4038" spans="1:3" x14ac:dyDescent="0.25">
      <c r="A4038" s="1">
        <f t="shared" si="63"/>
        <v>4038</v>
      </c>
      <c r="B4038" s="1" t="s">
        <v>3914</v>
      </c>
      <c r="C4038" s="1" t="s">
        <v>1955</v>
      </c>
    </row>
    <row r="4039" spans="1:3" x14ac:dyDescent="0.25">
      <c r="A4039" s="1">
        <f t="shared" si="63"/>
        <v>4039</v>
      </c>
      <c r="B4039" s="1" t="s">
        <v>3914</v>
      </c>
      <c r="C4039" s="1" t="s">
        <v>949</v>
      </c>
    </row>
    <row r="4040" spans="1:3" x14ac:dyDescent="0.25">
      <c r="A4040" s="1">
        <f t="shared" si="63"/>
        <v>4040</v>
      </c>
      <c r="B4040" s="1" t="s">
        <v>3915</v>
      </c>
      <c r="C4040" s="1" t="s">
        <v>949</v>
      </c>
    </row>
    <row r="4041" spans="1:3" x14ac:dyDescent="0.25">
      <c r="A4041" s="1">
        <f t="shared" si="63"/>
        <v>4041</v>
      </c>
      <c r="B4041" s="1" t="s">
        <v>3914</v>
      </c>
      <c r="C4041" s="1" t="s">
        <v>941</v>
      </c>
    </row>
    <row r="4042" spans="1:3" x14ac:dyDescent="0.25">
      <c r="A4042" s="1">
        <f t="shared" si="63"/>
        <v>4042</v>
      </c>
      <c r="B4042" s="1" t="s">
        <v>3914</v>
      </c>
      <c r="C4042" s="1" t="s">
        <v>974</v>
      </c>
    </row>
    <row r="4043" spans="1:3" x14ac:dyDescent="0.25">
      <c r="A4043" s="1">
        <f t="shared" si="63"/>
        <v>4043</v>
      </c>
      <c r="B4043" s="1" t="s">
        <v>3914</v>
      </c>
      <c r="C4043" s="1" t="s">
        <v>3916</v>
      </c>
    </row>
    <row r="4044" spans="1:3" x14ac:dyDescent="0.25">
      <c r="A4044" s="1">
        <f t="shared" si="63"/>
        <v>4044</v>
      </c>
      <c r="B4044" s="1" t="s">
        <v>3914</v>
      </c>
      <c r="C4044" s="1" t="s">
        <v>3917</v>
      </c>
    </row>
    <row r="4045" spans="1:3" x14ac:dyDescent="0.25">
      <c r="A4045" s="1">
        <f t="shared" si="63"/>
        <v>4045</v>
      </c>
      <c r="B4045" s="1" t="s">
        <v>3914</v>
      </c>
      <c r="C4045" s="1" t="s">
        <v>2156</v>
      </c>
    </row>
    <row r="4046" spans="1:3" x14ac:dyDescent="0.25">
      <c r="A4046" s="1">
        <f t="shared" si="63"/>
        <v>4046</v>
      </c>
      <c r="B4046" s="1" t="s">
        <v>3918</v>
      </c>
      <c r="C4046" s="1" t="s">
        <v>1020</v>
      </c>
    </row>
    <row r="4047" spans="1:3" x14ac:dyDescent="0.25">
      <c r="A4047" s="1">
        <f t="shared" si="63"/>
        <v>4047</v>
      </c>
      <c r="B4047" s="1" t="s">
        <v>3919</v>
      </c>
      <c r="C4047" s="1" t="s">
        <v>974</v>
      </c>
    </row>
    <row r="4048" spans="1:3" x14ac:dyDescent="0.25">
      <c r="A4048" s="1">
        <f t="shared" si="63"/>
        <v>4048</v>
      </c>
      <c r="B4048" s="1" t="s">
        <v>3920</v>
      </c>
      <c r="C4048" s="1" t="s">
        <v>1519</v>
      </c>
    </row>
    <row r="4049" spans="1:3" x14ac:dyDescent="0.25">
      <c r="A4049" s="1">
        <f t="shared" si="63"/>
        <v>4049</v>
      </c>
      <c r="B4049" s="1" t="s">
        <v>3921</v>
      </c>
      <c r="C4049" s="1" t="s">
        <v>952</v>
      </c>
    </row>
    <row r="4050" spans="1:3" x14ac:dyDescent="0.25">
      <c r="A4050" s="1">
        <f t="shared" si="63"/>
        <v>4050</v>
      </c>
      <c r="B4050" s="1" t="s">
        <v>3921</v>
      </c>
      <c r="C4050" s="1" t="s">
        <v>952</v>
      </c>
    </row>
    <row r="4051" spans="1:3" x14ac:dyDescent="0.25">
      <c r="A4051" s="1">
        <f t="shared" si="63"/>
        <v>4051</v>
      </c>
      <c r="B4051" s="1" t="s">
        <v>3922</v>
      </c>
      <c r="C4051" s="1" t="s">
        <v>949</v>
      </c>
    </row>
    <row r="4052" spans="1:3" x14ac:dyDescent="0.25">
      <c r="A4052" s="1">
        <f t="shared" si="63"/>
        <v>4052</v>
      </c>
      <c r="B4052" s="1" t="s">
        <v>3921</v>
      </c>
      <c r="C4052" s="1" t="s">
        <v>1102</v>
      </c>
    </row>
    <row r="4053" spans="1:3" x14ac:dyDescent="0.25">
      <c r="A4053" s="1">
        <f t="shared" si="63"/>
        <v>4053</v>
      </c>
      <c r="B4053" s="1" t="s">
        <v>3921</v>
      </c>
      <c r="C4053" s="1" t="s">
        <v>2552</v>
      </c>
    </row>
    <row r="4054" spans="1:3" x14ac:dyDescent="0.25">
      <c r="A4054" s="1">
        <f t="shared" si="63"/>
        <v>4054</v>
      </c>
      <c r="B4054" s="1" t="s">
        <v>3923</v>
      </c>
      <c r="C4054" s="1" t="s">
        <v>1911</v>
      </c>
    </row>
    <row r="4055" spans="1:3" x14ac:dyDescent="0.25">
      <c r="A4055" s="1">
        <f t="shared" si="63"/>
        <v>4055</v>
      </c>
      <c r="B4055" s="1" t="s">
        <v>3923</v>
      </c>
      <c r="C4055" s="1" t="s">
        <v>3924</v>
      </c>
    </row>
    <row r="4056" spans="1:3" x14ac:dyDescent="0.25">
      <c r="A4056" s="1">
        <f t="shared" si="63"/>
        <v>4056</v>
      </c>
      <c r="B4056" s="1" t="s">
        <v>3925</v>
      </c>
      <c r="C4056" s="1" t="s">
        <v>1291</v>
      </c>
    </row>
    <row r="4057" spans="1:3" x14ac:dyDescent="0.25">
      <c r="A4057" s="1">
        <f t="shared" si="63"/>
        <v>4057</v>
      </c>
      <c r="B4057" s="1" t="s">
        <v>3926</v>
      </c>
      <c r="C4057" s="1" t="s">
        <v>921</v>
      </c>
    </row>
    <row r="4058" spans="1:3" x14ac:dyDescent="0.25">
      <c r="A4058" s="1">
        <f t="shared" si="63"/>
        <v>4058</v>
      </c>
      <c r="B4058" s="1" t="s">
        <v>3928</v>
      </c>
      <c r="C4058" s="1" t="s">
        <v>3927</v>
      </c>
    </row>
    <row r="4059" spans="1:3" x14ac:dyDescent="0.25">
      <c r="A4059" s="1">
        <f t="shared" si="63"/>
        <v>4059</v>
      </c>
      <c r="B4059" s="1" t="s">
        <v>3926</v>
      </c>
      <c r="C4059" s="1" t="s">
        <v>1369</v>
      </c>
    </row>
    <row r="4060" spans="1:3" x14ac:dyDescent="0.25">
      <c r="A4060" s="1">
        <f t="shared" si="63"/>
        <v>4060</v>
      </c>
      <c r="B4060" s="1" t="s">
        <v>3926</v>
      </c>
      <c r="C4060" s="1" t="s">
        <v>923</v>
      </c>
    </row>
    <row r="4061" spans="1:3" x14ac:dyDescent="0.25">
      <c r="A4061" s="1">
        <f t="shared" si="63"/>
        <v>4061</v>
      </c>
      <c r="B4061" s="1" t="s">
        <v>3929</v>
      </c>
      <c r="C4061" s="1" t="s">
        <v>1283</v>
      </c>
    </row>
    <row r="4062" spans="1:3" x14ac:dyDescent="0.25">
      <c r="A4062" s="1">
        <f t="shared" si="63"/>
        <v>4062</v>
      </c>
      <c r="B4062" s="1" t="s">
        <v>3929</v>
      </c>
      <c r="C4062" s="1" t="s">
        <v>1372</v>
      </c>
    </row>
    <row r="4063" spans="1:3" x14ac:dyDescent="0.25">
      <c r="A4063" s="1">
        <f t="shared" si="63"/>
        <v>4063</v>
      </c>
      <c r="B4063" s="1" t="s">
        <v>3930</v>
      </c>
      <c r="C4063" s="1" t="s">
        <v>967</v>
      </c>
    </row>
    <row r="4064" spans="1:3" x14ac:dyDescent="0.25">
      <c r="A4064" s="1">
        <f t="shared" si="63"/>
        <v>4064</v>
      </c>
      <c r="B4064" s="1" t="s">
        <v>3929</v>
      </c>
      <c r="C4064" s="1" t="s">
        <v>942</v>
      </c>
    </row>
    <row r="4065" spans="1:3" x14ac:dyDescent="0.25">
      <c r="A4065" s="1">
        <f t="shared" si="63"/>
        <v>4065</v>
      </c>
      <c r="B4065" s="1" t="s">
        <v>3930</v>
      </c>
      <c r="C4065" s="1" t="s">
        <v>1846</v>
      </c>
    </row>
    <row r="4066" spans="1:3" x14ac:dyDescent="0.25">
      <c r="A4066" s="1">
        <f t="shared" si="63"/>
        <v>4066</v>
      </c>
      <c r="B4066" s="1" t="s">
        <v>3930</v>
      </c>
      <c r="C4066" s="1" t="s">
        <v>3737</v>
      </c>
    </row>
    <row r="4067" spans="1:3" x14ac:dyDescent="0.25">
      <c r="A4067" s="1">
        <f t="shared" si="63"/>
        <v>4067</v>
      </c>
      <c r="B4067" s="1" t="s">
        <v>3931</v>
      </c>
      <c r="C4067" s="1" t="s">
        <v>952</v>
      </c>
    </row>
    <row r="4068" spans="1:3" x14ac:dyDescent="0.25">
      <c r="A4068" s="1">
        <f t="shared" si="63"/>
        <v>4068</v>
      </c>
      <c r="B4068" s="1" t="s">
        <v>3931</v>
      </c>
      <c r="C4068" s="1" t="s">
        <v>930</v>
      </c>
    </row>
    <row r="4069" spans="1:3" x14ac:dyDescent="0.25">
      <c r="A4069" s="1">
        <f t="shared" si="63"/>
        <v>4069</v>
      </c>
      <c r="B4069" s="1" t="s">
        <v>3931</v>
      </c>
      <c r="C4069" s="1" t="s">
        <v>928</v>
      </c>
    </row>
    <row r="4070" spans="1:3" x14ac:dyDescent="0.25">
      <c r="A4070" s="1">
        <f t="shared" si="63"/>
        <v>4070</v>
      </c>
      <c r="B4070" s="1" t="s">
        <v>3931</v>
      </c>
      <c r="C4070" s="1" t="s">
        <v>1036</v>
      </c>
    </row>
    <row r="4071" spans="1:3" x14ac:dyDescent="0.25">
      <c r="A4071" s="1">
        <f t="shared" si="63"/>
        <v>4071</v>
      </c>
      <c r="B4071" s="1" t="s">
        <v>3932</v>
      </c>
      <c r="C4071" s="1" t="s">
        <v>957</v>
      </c>
    </row>
    <row r="4072" spans="1:3" x14ac:dyDescent="0.25">
      <c r="A4072" s="1">
        <f t="shared" si="63"/>
        <v>4072</v>
      </c>
      <c r="B4072" s="1" t="s">
        <v>3933</v>
      </c>
      <c r="C4072" s="1" t="s">
        <v>1374</v>
      </c>
    </row>
    <row r="4073" spans="1:3" x14ac:dyDescent="0.25">
      <c r="A4073" s="1">
        <f t="shared" si="63"/>
        <v>4073</v>
      </c>
      <c r="B4073" s="1" t="s">
        <v>3934</v>
      </c>
      <c r="C4073" s="1" t="s">
        <v>1270</v>
      </c>
    </row>
    <row r="4074" spans="1:3" x14ac:dyDescent="0.25">
      <c r="A4074" s="1">
        <f t="shared" si="63"/>
        <v>4074</v>
      </c>
      <c r="B4074" s="1" t="s">
        <v>3935</v>
      </c>
      <c r="C4074" s="1" t="s">
        <v>1027</v>
      </c>
    </row>
    <row r="4075" spans="1:3" x14ac:dyDescent="0.25">
      <c r="A4075" s="1">
        <f t="shared" si="63"/>
        <v>4075</v>
      </c>
      <c r="B4075" s="1" t="s">
        <v>3937</v>
      </c>
      <c r="C4075" s="1" t="s">
        <v>3936</v>
      </c>
    </row>
    <row r="4076" spans="1:3" x14ac:dyDescent="0.25">
      <c r="A4076" s="1">
        <f t="shared" si="63"/>
        <v>4076</v>
      </c>
      <c r="B4076" s="1" t="s">
        <v>3938</v>
      </c>
      <c r="C4076" s="1" t="s">
        <v>964</v>
      </c>
    </row>
    <row r="4077" spans="1:3" x14ac:dyDescent="0.25">
      <c r="A4077" s="1">
        <f t="shared" si="63"/>
        <v>4077</v>
      </c>
      <c r="B4077" s="1" t="s">
        <v>3939</v>
      </c>
      <c r="C4077" s="1" t="s">
        <v>1204</v>
      </c>
    </row>
    <row r="4078" spans="1:3" x14ac:dyDescent="0.25">
      <c r="A4078" s="1">
        <f t="shared" si="63"/>
        <v>4078</v>
      </c>
      <c r="B4078" s="1" t="s">
        <v>3940</v>
      </c>
      <c r="C4078" s="1" t="s">
        <v>1848</v>
      </c>
    </row>
    <row r="4079" spans="1:3" x14ac:dyDescent="0.25">
      <c r="A4079" s="1">
        <f t="shared" si="63"/>
        <v>4079</v>
      </c>
      <c r="B4079" s="1" t="s">
        <v>3941</v>
      </c>
      <c r="C4079" s="1" t="s">
        <v>1947</v>
      </c>
    </row>
    <row r="4080" spans="1:3" x14ac:dyDescent="0.25">
      <c r="A4080" s="1">
        <f t="shared" si="63"/>
        <v>4080</v>
      </c>
      <c r="B4080" s="1" t="s">
        <v>3942</v>
      </c>
      <c r="C4080" s="1" t="s">
        <v>1019</v>
      </c>
    </row>
    <row r="4081" spans="1:3" x14ac:dyDescent="0.25">
      <c r="A4081" s="1">
        <f t="shared" si="63"/>
        <v>4081</v>
      </c>
      <c r="B4081" s="1" t="s">
        <v>3944</v>
      </c>
      <c r="C4081" s="1" t="s">
        <v>3943</v>
      </c>
    </row>
    <row r="4082" spans="1:3" x14ac:dyDescent="0.25">
      <c r="A4082" s="1">
        <f t="shared" si="63"/>
        <v>4082</v>
      </c>
      <c r="B4082" s="1" t="s">
        <v>3946</v>
      </c>
      <c r="C4082" s="1" t="s">
        <v>3945</v>
      </c>
    </row>
    <row r="4083" spans="1:3" x14ac:dyDescent="0.25">
      <c r="A4083" s="1">
        <f t="shared" si="63"/>
        <v>4083</v>
      </c>
      <c r="B4083" s="1" t="s">
        <v>3946</v>
      </c>
      <c r="C4083" s="1" t="s">
        <v>2911</v>
      </c>
    </row>
    <row r="4084" spans="1:3" x14ac:dyDescent="0.25">
      <c r="A4084" s="1">
        <f t="shared" si="63"/>
        <v>4084</v>
      </c>
      <c r="B4084" s="1" t="s">
        <v>3946</v>
      </c>
      <c r="C4084" s="1" t="s">
        <v>3947</v>
      </c>
    </row>
    <row r="4085" spans="1:3" x14ac:dyDescent="0.25">
      <c r="A4085" s="1">
        <f t="shared" si="63"/>
        <v>4085</v>
      </c>
      <c r="B4085" s="1" t="s">
        <v>3946</v>
      </c>
      <c r="C4085" s="1" t="s">
        <v>927</v>
      </c>
    </row>
    <row r="4086" spans="1:3" x14ac:dyDescent="0.25">
      <c r="A4086" s="1">
        <f t="shared" si="63"/>
        <v>4086</v>
      </c>
      <c r="B4086" s="1" t="s">
        <v>3946</v>
      </c>
      <c r="C4086" s="1" t="s">
        <v>1230</v>
      </c>
    </row>
    <row r="4087" spans="1:3" x14ac:dyDescent="0.25">
      <c r="A4087" s="1">
        <f t="shared" si="63"/>
        <v>4087</v>
      </c>
      <c r="B4087" s="1" t="s">
        <v>3946</v>
      </c>
      <c r="C4087" s="1" t="s">
        <v>1539</v>
      </c>
    </row>
    <row r="4088" spans="1:3" x14ac:dyDescent="0.25">
      <c r="A4088" s="1">
        <f t="shared" si="63"/>
        <v>4088</v>
      </c>
      <c r="B4088" s="1" t="s">
        <v>3946</v>
      </c>
      <c r="C4088" s="1" t="s">
        <v>2196</v>
      </c>
    </row>
    <row r="4089" spans="1:3" x14ac:dyDescent="0.25">
      <c r="A4089" s="1">
        <f t="shared" si="63"/>
        <v>4089</v>
      </c>
      <c r="B4089" s="1" t="s">
        <v>3946</v>
      </c>
      <c r="C4089" s="1" t="s">
        <v>1740</v>
      </c>
    </row>
    <row r="4090" spans="1:3" x14ac:dyDescent="0.25">
      <c r="A4090" s="1">
        <f t="shared" si="63"/>
        <v>4090</v>
      </c>
      <c r="B4090" s="1" t="s">
        <v>3946</v>
      </c>
      <c r="C4090" s="1" t="s">
        <v>1081</v>
      </c>
    </row>
    <row r="4091" spans="1:3" x14ac:dyDescent="0.25">
      <c r="A4091" s="1">
        <f t="shared" si="63"/>
        <v>4091</v>
      </c>
      <c r="B4091" s="1" t="s">
        <v>3946</v>
      </c>
      <c r="C4091" s="1" t="s">
        <v>975</v>
      </c>
    </row>
    <row r="4092" spans="1:3" x14ac:dyDescent="0.25">
      <c r="A4092" s="1">
        <f t="shared" si="63"/>
        <v>4092</v>
      </c>
      <c r="B4092" s="1" t="s">
        <v>3946</v>
      </c>
      <c r="C4092" s="1" t="s">
        <v>975</v>
      </c>
    </row>
    <row r="4093" spans="1:3" x14ac:dyDescent="0.25">
      <c r="A4093" s="1">
        <f t="shared" si="63"/>
        <v>4093</v>
      </c>
      <c r="B4093" s="1" t="s">
        <v>3946</v>
      </c>
      <c r="C4093" s="1" t="s">
        <v>1932</v>
      </c>
    </row>
    <row r="4094" spans="1:3" x14ac:dyDescent="0.25">
      <c r="A4094" s="1">
        <f t="shared" si="63"/>
        <v>4094</v>
      </c>
      <c r="B4094" s="1" t="s">
        <v>3946</v>
      </c>
      <c r="C4094" s="1" t="s">
        <v>976</v>
      </c>
    </row>
    <row r="4095" spans="1:3" x14ac:dyDescent="0.25">
      <c r="A4095" s="1">
        <f t="shared" si="63"/>
        <v>4095</v>
      </c>
      <c r="B4095" s="1" t="s">
        <v>3946</v>
      </c>
      <c r="C4095" s="1" t="s">
        <v>1077</v>
      </c>
    </row>
    <row r="4096" spans="1:3" x14ac:dyDescent="0.25">
      <c r="A4096" s="1">
        <f t="shared" si="63"/>
        <v>4096</v>
      </c>
      <c r="B4096" s="1" t="s">
        <v>3946</v>
      </c>
      <c r="C4096" s="1" t="s">
        <v>2675</v>
      </c>
    </row>
    <row r="4097" spans="1:3" x14ac:dyDescent="0.25">
      <c r="A4097" s="1">
        <f t="shared" si="63"/>
        <v>4097</v>
      </c>
      <c r="B4097" s="1" t="s">
        <v>3946</v>
      </c>
      <c r="C4097" s="1" t="s">
        <v>2675</v>
      </c>
    </row>
    <row r="4098" spans="1:3" x14ac:dyDescent="0.25">
      <c r="A4098" s="1">
        <f t="shared" si="63"/>
        <v>4098</v>
      </c>
      <c r="B4098" s="1" t="s">
        <v>3946</v>
      </c>
      <c r="C4098" s="1" t="s">
        <v>3948</v>
      </c>
    </row>
    <row r="4099" spans="1:3" x14ac:dyDescent="0.25">
      <c r="A4099" s="1">
        <f t="shared" ref="A4099:A4162" si="64">A4098+1</f>
        <v>4099</v>
      </c>
      <c r="B4099" s="1" t="s">
        <v>3946</v>
      </c>
      <c r="C4099" s="1" t="s">
        <v>3949</v>
      </c>
    </row>
    <row r="4100" spans="1:3" x14ac:dyDescent="0.25">
      <c r="A4100" s="1">
        <f t="shared" si="64"/>
        <v>4100</v>
      </c>
      <c r="B4100" s="1" t="s">
        <v>3946</v>
      </c>
      <c r="C4100" s="1" t="s">
        <v>1512</v>
      </c>
    </row>
    <row r="4101" spans="1:3" x14ac:dyDescent="0.25">
      <c r="A4101" s="1">
        <f t="shared" si="64"/>
        <v>4101</v>
      </c>
      <c r="B4101" s="1" t="s">
        <v>3946</v>
      </c>
      <c r="C4101" s="1" t="s">
        <v>1982</v>
      </c>
    </row>
    <row r="4102" spans="1:3" x14ac:dyDescent="0.25">
      <c r="A4102" s="1">
        <f t="shared" si="64"/>
        <v>4102</v>
      </c>
      <c r="B4102" s="1" t="s">
        <v>3946</v>
      </c>
      <c r="C4102" s="1" t="s">
        <v>977</v>
      </c>
    </row>
    <row r="4103" spans="1:3" x14ac:dyDescent="0.25">
      <c r="A4103" s="1">
        <f t="shared" si="64"/>
        <v>4103</v>
      </c>
      <c r="B4103" s="1" t="s">
        <v>3946</v>
      </c>
      <c r="C4103" s="1" t="s">
        <v>1140</v>
      </c>
    </row>
    <row r="4104" spans="1:3" x14ac:dyDescent="0.25">
      <c r="A4104" s="1">
        <f t="shared" si="64"/>
        <v>4104</v>
      </c>
      <c r="B4104" s="1" t="s">
        <v>3950</v>
      </c>
      <c r="C4104" s="1" t="s">
        <v>975</v>
      </c>
    </row>
    <row r="4105" spans="1:3" x14ac:dyDescent="0.25">
      <c r="A4105" s="1">
        <f t="shared" si="64"/>
        <v>4105</v>
      </c>
      <c r="B4105" s="1" t="s">
        <v>3951</v>
      </c>
      <c r="C4105" s="1" t="s">
        <v>1027</v>
      </c>
    </row>
    <row r="4106" spans="1:3" x14ac:dyDescent="0.25">
      <c r="A4106" s="1">
        <f t="shared" si="64"/>
        <v>4106</v>
      </c>
      <c r="B4106" s="1" t="s">
        <v>3952</v>
      </c>
      <c r="C4106" s="1" t="s">
        <v>1736</v>
      </c>
    </row>
    <row r="4107" spans="1:3" x14ac:dyDescent="0.25">
      <c r="A4107" s="1">
        <f t="shared" si="64"/>
        <v>4107</v>
      </c>
      <c r="B4107" s="1" t="s">
        <v>3953</v>
      </c>
      <c r="C4107" s="1" t="s">
        <v>947</v>
      </c>
    </row>
    <row r="4108" spans="1:3" x14ac:dyDescent="0.25">
      <c r="A4108" s="1">
        <f t="shared" si="64"/>
        <v>4108</v>
      </c>
      <c r="B4108" s="1" t="s">
        <v>3953</v>
      </c>
      <c r="C4108" s="1" t="s">
        <v>977</v>
      </c>
    </row>
    <row r="4109" spans="1:3" x14ac:dyDescent="0.25">
      <c r="A4109" s="1">
        <f t="shared" si="64"/>
        <v>4109</v>
      </c>
      <c r="B4109" s="1" t="s">
        <v>3955</v>
      </c>
      <c r="C4109" s="1" t="s">
        <v>3954</v>
      </c>
    </row>
    <row r="4110" spans="1:3" x14ac:dyDescent="0.25">
      <c r="A4110" s="1">
        <f t="shared" si="64"/>
        <v>4110</v>
      </c>
      <c r="B4110" s="1" t="s">
        <v>3956</v>
      </c>
      <c r="C4110" s="1" t="s">
        <v>1519</v>
      </c>
    </row>
    <row r="4111" spans="1:3" x14ac:dyDescent="0.25">
      <c r="A4111" s="1">
        <f t="shared" si="64"/>
        <v>4111</v>
      </c>
      <c r="B4111" s="1" t="s">
        <v>3957</v>
      </c>
      <c r="C4111" s="1" t="s">
        <v>942</v>
      </c>
    </row>
    <row r="4112" spans="1:3" x14ac:dyDescent="0.25">
      <c r="A4112" s="1">
        <f t="shared" si="64"/>
        <v>4112</v>
      </c>
      <c r="B4112" s="1" t="s">
        <v>3958</v>
      </c>
      <c r="C4112" s="1" t="s">
        <v>972</v>
      </c>
    </row>
    <row r="4113" spans="1:3" x14ac:dyDescent="0.25">
      <c r="A4113" s="1">
        <f t="shared" si="64"/>
        <v>4113</v>
      </c>
      <c r="B4113" s="1" t="s">
        <v>3958</v>
      </c>
      <c r="C4113" s="1" t="s">
        <v>934</v>
      </c>
    </row>
    <row r="4114" spans="1:3" x14ac:dyDescent="0.25">
      <c r="A4114" s="1">
        <f t="shared" si="64"/>
        <v>4114</v>
      </c>
      <c r="B4114" s="1" t="s">
        <v>3958</v>
      </c>
      <c r="C4114" s="1" t="s">
        <v>1027</v>
      </c>
    </row>
    <row r="4115" spans="1:3" x14ac:dyDescent="0.25">
      <c r="A4115" s="1">
        <f t="shared" si="64"/>
        <v>4115</v>
      </c>
      <c r="B4115" s="1" t="s">
        <v>3959</v>
      </c>
      <c r="C4115" s="1" t="s">
        <v>932</v>
      </c>
    </row>
    <row r="4116" spans="1:3" x14ac:dyDescent="0.25">
      <c r="A4116" s="1">
        <f t="shared" si="64"/>
        <v>4116</v>
      </c>
      <c r="B4116" s="1" t="s">
        <v>3959</v>
      </c>
      <c r="C4116" s="1" t="s">
        <v>968</v>
      </c>
    </row>
    <row r="4117" spans="1:3" x14ac:dyDescent="0.25">
      <c r="A4117" s="1">
        <f t="shared" si="64"/>
        <v>4117</v>
      </c>
      <c r="B4117" s="1" t="s">
        <v>3959</v>
      </c>
      <c r="C4117" s="1" t="s">
        <v>1774</v>
      </c>
    </row>
    <row r="4118" spans="1:3" x14ac:dyDescent="0.25">
      <c r="A4118" s="1">
        <f t="shared" si="64"/>
        <v>4118</v>
      </c>
      <c r="B4118" s="1" t="s">
        <v>3961</v>
      </c>
      <c r="C4118" s="1" t="s">
        <v>3960</v>
      </c>
    </row>
    <row r="4119" spans="1:3" x14ac:dyDescent="0.25">
      <c r="A4119" s="1">
        <f t="shared" si="64"/>
        <v>4119</v>
      </c>
      <c r="B4119" s="1" t="s">
        <v>3961</v>
      </c>
      <c r="C4119" s="1" t="s">
        <v>1704</v>
      </c>
    </row>
    <row r="4120" spans="1:3" x14ac:dyDescent="0.25">
      <c r="A4120" s="1">
        <f t="shared" si="64"/>
        <v>4120</v>
      </c>
      <c r="B4120" s="1" t="s">
        <v>3962</v>
      </c>
      <c r="C4120" s="1" t="s">
        <v>928</v>
      </c>
    </row>
    <row r="4121" spans="1:3" x14ac:dyDescent="0.25">
      <c r="A4121" s="1">
        <f t="shared" si="64"/>
        <v>4121</v>
      </c>
      <c r="B4121" s="1" t="s">
        <v>3963</v>
      </c>
      <c r="C4121" s="1" t="s">
        <v>934</v>
      </c>
    </row>
    <row r="4122" spans="1:3" x14ac:dyDescent="0.25">
      <c r="A4122" s="1">
        <f t="shared" si="64"/>
        <v>4122</v>
      </c>
      <c r="B4122" s="1" t="s">
        <v>3963</v>
      </c>
      <c r="C4122" s="1" t="s">
        <v>2682</v>
      </c>
    </row>
    <row r="4123" spans="1:3" x14ac:dyDescent="0.25">
      <c r="A4123" s="1">
        <f t="shared" si="64"/>
        <v>4123</v>
      </c>
      <c r="B4123" s="1" t="s">
        <v>3964</v>
      </c>
      <c r="C4123" s="1" t="s">
        <v>1019</v>
      </c>
    </row>
    <row r="4124" spans="1:3" x14ac:dyDescent="0.25">
      <c r="A4124" s="1">
        <f t="shared" si="64"/>
        <v>4124</v>
      </c>
      <c r="B4124" s="1" t="s">
        <v>3965</v>
      </c>
      <c r="C4124" s="1" t="s">
        <v>1102</v>
      </c>
    </row>
    <row r="4125" spans="1:3" x14ac:dyDescent="0.25">
      <c r="A4125" s="1">
        <f t="shared" si="64"/>
        <v>4125</v>
      </c>
      <c r="B4125" s="1" t="s">
        <v>3965</v>
      </c>
      <c r="C4125" s="1" t="s">
        <v>928</v>
      </c>
    </row>
    <row r="4126" spans="1:3" x14ac:dyDescent="0.25">
      <c r="A4126" s="1">
        <f t="shared" si="64"/>
        <v>4126</v>
      </c>
      <c r="B4126" s="1" t="s">
        <v>3966</v>
      </c>
      <c r="C4126" s="1" t="s">
        <v>1947</v>
      </c>
    </row>
    <row r="4127" spans="1:3" x14ac:dyDescent="0.25">
      <c r="A4127" s="1">
        <f t="shared" si="64"/>
        <v>4127</v>
      </c>
      <c r="B4127" s="1" t="s">
        <v>3965</v>
      </c>
      <c r="C4127" s="1" t="s">
        <v>1056</v>
      </c>
    </row>
    <row r="4128" spans="1:3" x14ac:dyDescent="0.25">
      <c r="A4128" s="1">
        <f t="shared" si="64"/>
        <v>4128</v>
      </c>
      <c r="B4128" s="1" t="s">
        <v>3967</v>
      </c>
      <c r="C4128" s="1" t="s">
        <v>2090</v>
      </c>
    </row>
    <row r="4129" spans="1:3" x14ac:dyDescent="0.25">
      <c r="A4129" s="1">
        <f t="shared" si="64"/>
        <v>4129</v>
      </c>
      <c r="B4129" s="1" t="s">
        <v>3968</v>
      </c>
      <c r="C4129" s="1" t="s">
        <v>1045</v>
      </c>
    </row>
    <row r="4130" spans="1:3" x14ac:dyDescent="0.25">
      <c r="A4130" s="1">
        <f t="shared" si="64"/>
        <v>4130</v>
      </c>
      <c r="B4130" s="1" t="s">
        <v>3968</v>
      </c>
      <c r="C4130" s="1" t="s">
        <v>1045</v>
      </c>
    </row>
    <row r="4131" spans="1:3" x14ac:dyDescent="0.25">
      <c r="A4131" s="1">
        <f t="shared" si="64"/>
        <v>4131</v>
      </c>
      <c r="B4131" s="1" t="s">
        <v>3969</v>
      </c>
      <c r="C4131" s="1" t="s">
        <v>3737</v>
      </c>
    </row>
    <row r="4132" spans="1:3" x14ac:dyDescent="0.25">
      <c r="A4132" s="1">
        <f t="shared" si="64"/>
        <v>4132</v>
      </c>
      <c r="B4132" s="1" t="s">
        <v>3970</v>
      </c>
      <c r="C4132" s="1" t="s">
        <v>1067</v>
      </c>
    </row>
    <row r="4133" spans="1:3" x14ac:dyDescent="0.25">
      <c r="A4133" s="1">
        <f t="shared" si="64"/>
        <v>4133</v>
      </c>
      <c r="B4133" s="1" t="s">
        <v>3970</v>
      </c>
      <c r="C4133" s="1" t="s">
        <v>952</v>
      </c>
    </row>
    <row r="4134" spans="1:3" x14ac:dyDescent="0.25">
      <c r="A4134" s="1">
        <f t="shared" si="64"/>
        <v>4134</v>
      </c>
      <c r="B4134" s="1" t="s">
        <v>3970</v>
      </c>
      <c r="C4134" s="1" t="s">
        <v>1715</v>
      </c>
    </row>
    <row r="4135" spans="1:3" x14ac:dyDescent="0.25">
      <c r="A4135" s="1">
        <f t="shared" si="64"/>
        <v>4135</v>
      </c>
      <c r="B4135" s="1" t="s">
        <v>3971</v>
      </c>
      <c r="C4135" s="1" t="s">
        <v>967</v>
      </c>
    </row>
    <row r="4136" spans="1:3" x14ac:dyDescent="0.25">
      <c r="A4136" s="1">
        <f t="shared" si="64"/>
        <v>4136</v>
      </c>
      <c r="B4136" s="1" t="s">
        <v>3972</v>
      </c>
      <c r="C4136" s="1" t="s">
        <v>928</v>
      </c>
    </row>
    <row r="4137" spans="1:3" x14ac:dyDescent="0.25">
      <c r="A4137" s="1">
        <f t="shared" si="64"/>
        <v>4137</v>
      </c>
      <c r="B4137" s="1" t="s">
        <v>3974</v>
      </c>
      <c r="C4137" s="1" t="s">
        <v>3973</v>
      </c>
    </row>
    <row r="4138" spans="1:3" x14ac:dyDescent="0.25">
      <c r="A4138" s="1">
        <f t="shared" si="64"/>
        <v>4138</v>
      </c>
      <c r="B4138" s="1" t="s">
        <v>3974</v>
      </c>
      <c r="C4138" s="1" t="s">
        <v>1102</v>
      </c>
    </row>
    <row r="4139" spans="1:3" x14ac:dyDescent="0.25">
      <c r="A4139" s="1">
        <f t="shared" si="64"/>
        <v>4139</v>
      </c>
      <c r="B4139" s="1" t="s">
        <v>3974</v>
      </c>
      <c r="C4139" s="1" t="s">
        <v>928</v>
      </c>
    </row>
    <row r="4140" spans="1:3" x14ac:dyDescent="0.25">
      <c r="A4140" s="1">
        <f t="shared" si="64"/>
        <v>4140</v>
      </c>
      <c r="B4140" s="1" t="s">
        <v>3974</v>
      </c>
      <c r="C4140" s="1" t="s">
        <v>3975</v>
      </c>
    </row>
    <row r="4141" spans="1:3" x14ac:dyDescent="0.25">
      <c r="A4141" s="1">
        <f t="shared" si="64"/>
        <v>4141</v>
      </c>
      <c r="B4141" s="1" t="s">
        <v>3974</v>
      </c>
      <c r="C4141" s="1" t="s">
        <v>1055</v>
      </c>
    </row>
    <row r="4142" spans="1:3" x14ac:dyDescent="0.25">
      <c r="A4142" s="1">
        <f t="shared" si="64"/>
        <v>4142</v>
      </c>
      <c r="B4142" s="1" t="s">
        <v>3976</v>
      </c>
      <c r="C4142" s="1" t="s">
        <v>1182</v>
      </c>
    </row>
    <row r="4143" spans="1:3" x14ac:dyDescent="0.25">
      <c r="A4143" s="1">
        <f t="shared" si="64"/>
        <v>4143</v>
      </c>
      <c r="B4143" s="1" t="s">
        <v>3977</v>
      </c>
      <c r="C4143" s="1" t="s">
        <v>2048</v>
      </c>
    </row>
    <row r="4144" spans="1:3" x14ac:dyDescent="0.25">
      <c r="A4144" s="1">
        <f t="shared" si="64"/>
        <v>4144</v>
      </c>
      <c r="B4144" s="1" t="s">
        <v>3978</v>
      </c>
      <c r="C4144" s="1" t="s">
        <v>921</v>
      </c>
    </row>
    <row r="4145" spans="1:3" x14ac:dyDescent="0.25">
      <c r="A4145" s="1">
        <f t="shared" si="64"/>
        <v>4145</v>
      </c>
      <c r="B4145" s="1" t="s">
        <v>3978</v>
      </c>
      <c r="C4145" s="1" t="s">
        <v>932</v>
      </c>
    </row>
    <row r="4146" spans="1:3" x14ac:dyDescent="0.25">
      <c r="A4146" s="1">
        <f t="shared" si="64"/>
        <v>4146</v>
      </c>
      <c r="B4146" s="1" t="s">
        <v>3978</v>
      </c>
      <c r="C4146" s="1" t="s">
        <v>952</v>
      </c>
    </row>
    <row r="4147" spans="1:3" x14ac:dyDescent="0.25">
      <c r="A4147" s="1">
        <f t="shared" si="64"/>
        <v>4147</v>
      </c>
      <c r="B4147" s="1" t="s">
        <v>3978</v>
      </c>
      <c r="C4147" s="1" t="s">
        <v>952</v>
      </c>
    </row>
    <row r="4148" spans="1:3" x14ac:dyDescent="0.25">
      <c r="A4148" s="1">
        <f t="shared" si="64"/>
        <v>4148</v>
      </c>
      <c r="B4148" s="1" t="s">
        <v>3978</v>
      </c>
      <c r="C4148" s="1" t="s">
        <v>1545</v>
      </c>
    </row>
    <row r="4149" spans="1:3" x14ac:dyDescent="0.25">
      <c r="A4149" s="1">
        <f t="shared" si="64"/>
        <v>4149</v>
      </c>
      <c r="B4149" s="1" t="s">
        <v>3979</v>
      </c>
      <c r="C4149" s="1" t="s">
        <v>1182</v>
      </c>
    </row>
    <row r="4150" spans="1:3" x14ac:dyDescent="0.25">
      <c r="A4150" s="1">
        <f t="shared" si="64"/>
        <v>4150</v>
      </c>
      <c r="B4150" s="1" t="s">
        <v>3978</v>
      </c>
      <c r="C4150" s="1" t="s">
        <v>967</v>
      </c>
    </row>
    <row r="4151" spans="1:3" x14ac:dyDescent="0.25">
      <c r="A4151" s="1">
        <f t="shared" si="64"/>
        <v>4151</v>
      </c>
      <c r="B4151" s="1" t="s">
        <v>3978</v>
      </c>
      <c r="C4151" s="1" t="s">
        <v>974</v>
      </c>
    </row>
    <row r="4152" spans="1:3" x14ac:dyDescent="0.25">
      <c r="A4152" s="1">
        <f t="shared" si="64"/>
        <v>4152</v>
      </c>
      <c r="B4152" s="1" t="s">
        <v>3978</v>
      </c>
      <c r="C4152" s="1" t="s">
        <v>1027</v>
      </c>
    </row>
    <row r="4153" spans="1:3" x14ac:dyDescent="0.25">
      <c r="A4153" s="1">
        <f t="shared" si="64"/>
        <v>4153</v>
      </c>
      <c r="B4153" s="1" t="s">
        <v>3978</v>
      </c>
      <c r="C4153" s="1" t="s">
        <v>1715</v>
      </c>
    </row>
    <row r="4154" spans="1:3" x14ac:dyDescent="0.25">
      <c r="A4154" s="1">
        <f t="shared" si="64"/>
        <v>4154</v>
      </c>
      <c r="B4154" s="1" t="s">
        <v>3978</v>
      </c>
      <c r="C4154" s="1" t="s">
        <v>1982</v>
      </c>
    </row>
    <row r="4155" spans="1:3" x14ac:dyDescent="0.25">
      <c r="A4155" s="1">
        <f t="shared" si="64"/>
        <v>4155</v>
      </c>
      <c r="B4155" s="1" t="s">
        <v>3980</v>
      </c>
      <c r="C4155" s="1" t="s">
        <v>967</v>
      </c>
    </row>
    <row r="4156" spans="1:3" x14ac:dyDescent="0.25">
      <c r="A4156" s="1">
        <f t="shared" si="64"/>
        <v>4156</v>
      </c>
      <c r="B4156" s="1" t="s">
        <v>3981</v>
      </c>
      <c r="C4156" s="1" t="s">
        <v>1248</v>
      </c>
    </row>
    <row r="4157" spans="1:3" x14ac:dyDescent="0.25">
      <c r="A4157" s="1">
        <f t="shared" si="64"/>
        <v>4157</v>
      </c>
      <c r="B4157" s="1" t="s">
        <v>3983</v>
      </c>
      <c r="C4157" s="1" t="s">
        <v>3982</v>
      </c>
    </row>
    <row r="4158" spans="1:3" x14ac:dyDescent="0.25">
      <c r="A4158" s="1">
        <f t="shared" si="64"/>
        <v>4158</v>
      </c>
      <c r="B4158" s="1" t="s">
        <v>3985</v>
      </c>
      <c r="C4158" s="1" t="s">
        <v>3984</v>
      </c>
    </row>
    <row r="4159" spans="1:3" x14ac:dyDescent="0.25">
      <c r="A4159" s="1">
        <f t="shared" si="64"/>
        <v>4159</v>
      </c>
      <c r="B4159" s="1" t="s">
        <v>3983</v>
      </c>
      <c r="C4159" s="1" t="s">
        <v>928</v>
      </c>
    </row>
    <row r="4160" spans="1:3" x14ac:dyDescent="0.25">
      <c r="A4160" s="1">
        <f t="shared" si="64"/>
        <v>4160</v>
      </c>
      <c r="B4160" s="1" t="s">
        <v>3986</v>
      </c>
      <c r="C4160" s="1" t="s">
        <v>952</v>
      </c>
    </row>
    <row r="4161" spans="1:3" x14ac:dyDescent="0.25">
      <c r="A4161" s="1">
        <f t="shared" si="64"/>
        <v>4161</v>
      </c>
      <c r="B4161" s="1" t="s">
        <v>3986</v>
      </c>
      <c r="C4161" s="1" t="s">
        <v>1955</v>
      </c>
    </row>
    <row r="4162" spans="1:3" x14ac:dyDescent="0.25">
      <c r="A4162" s="1">
        <f t="shared" si="64"/>
        <v>4162</v>
      </c>
      <c r="B4162" s="1" t="s">
        <v>3986</v>
      </c>
      <c r="C4162" s="1" t="s">
        <v>3987</v>
      </c>
    </row>
    <row r="4163" spans="1:3" x14ac:dyDescent="0.25">
      <c r="A4163" s="1">
        <f t="shared" ref="A4163:A4226" si="65">A4162+1</f>
        <v>4163</v>
      </c>
      <c r="B4163" s="1" t="s">
        <v>3989</v>
      </c>
      <c r="C4163" s="1" t="s">
        <v>3988</v>
      </c>
    </row>
    <row r="4164" spans="1:3" x14ac:dyDescent="0.25">
      <c r="A4164" s="1">
        <f t="shared" si="65"/>
        <v>4164</v>
      </c>
      <c r="B4164" s="1" t="s">
        <v>3990</v>
      </c>
      <c r="C4164" s="1" t="s">
        <v>967</v>
      </c>
    </row>
    <row r="4165" spans="1:3" x14ac:dyDescent="0.25">
      <c r="A4165" s="1">
        <f t="shared" si="65"/>
        <v>4165</v>
      </c>
      <c r="B4165" s="1" t="s">
        <v>3990</v>
      </c>
      <c r="C4165" s="1" t="s">
        <v>942</v>
      </c>
    </row>
    <row r="4166" spans="1:3" x14ac:dyDescent="0.25">
      <c r="A4166" s="1">
        <f t="shared" si="65"/>
        <v>4166</v>
      </c>
      <c r="B4166" s="1" t="s">
        <v>3990</v>
      </c>
      <c r="C4166" s="1" t="s">
        <v>1055</v>
      </c>
    </row>
    <row r="4167" spans="1:3" x14ac:dyDescent="0.25">
      <c r="A4167" s="1">
        <f t="shared" si="65"/>
        <v>4167</v>
      </c>
      <c r="B4167" s="1" t="s">
        <v>3990</v>
      </c>
      <c r="C4167" s="1" t="s">
        <v>977</v>
      </c>
    </row>
    <row r="4168" spans="1:3" x14ac:dyDescent="0.25">
      <c r="A4168" s="1">
        <f t="shared" si="65"/>
        <v>4168</v>
      </c>
      <c r="B4168" s="1" t="s">
        <v>3990</v>
      </c>
      <c r="C4168" s="1" t="s">
        <v>1683</v>
      </c>
    </row>
    <row r="4169" spans="1:3" x14ac:dyDescent="0.25">
      <c r="A4169" s="1">
        <f t="shared" si="65"/>
        <v>4169</v>
      </c>
      <c r="B4169" s="1" t="s">
        <v>3990</v>
      </c>
      <c r="C4169" s="1" t="s">
        <v>3991</v>
      </c>
    </row>
    <row r="4170" spans="1:3" x14ac:dyDescent="0.25">
      <c r="A4170" s="1">
        <f t="shared" si="65"/>
        <v>4170</v>
      </c>
      <c r="B4170" s="1" t="s">
        <v>2756</v>
      </c>
      <c r="C4170" s="1" t="s">
        <v>1183</v>
      </c>
    </row>
    <row r="4171" spans="1:3" x14ac:dyDescent="0.25">
      <c r="A4171" s="1">
        <f t="shared" si="65"/>
        <v>4171</v>
      </c>
      <c r="B4171" s="1" t="s">
        <v>2756</v>
      </c>
      <c r="C4171" s="1" t="s">
        <v>958</v>
      </c>
    </row>
    <row r="4172" spans="1:3" x14ac:dyDescent="0.25">
      <c r="A4172" s="1">
        <f t="shared" si="65"/>
        <v>4172</v>
      </c>
      <c r="B4172" s="1" t="s">
        <v>2756</v>
      </c>
      <c r="C4172" s="1" t="s">
        <v>3992</v>
      </c>
    </row>
    <row r="4173" spans="1:3" x14ac:dyDescent="0.25">
      <c r="A4173" s="1">
        <f t="shared" si="65"/>
        <v>4173</v>
      </c>
      <c r="B4173" s="1" t="s">
        <v>2756</v>
      </c>
      <c r="C4173" s="1" t="s">
        <v>930</v>
      </c>
    </row>
    <row r="4174" spans="1:3" x14ac:dyDescent="0.25">
      <c r="A4174" s="1">
        <f t="shared" si="65"/>
        <v>4174</v>
      </c>
      <c r="B4174" s="1" t="s">
        <v>3993</v>
      </c>
      <c r="C4174" s="1" t="s">
        <v>942</v>
      </c>
    </row>
    <row r="4175" spans="1:3" x14ac:dyDescent="0.25">
      <c r="A4175" s="1">
        <f t="shared" si="65"/>
        <v>4175</v>
      </c>
      <c r="B4175" s="1" t="s">
        <v>2756</v>
      </c>
      <c r="C4175" s="1" t="s">
        <v>939</v>
      </c>
    </row>
    <row r="4176" spans="1:3" x14ac:dyDescent="0.25">
      <c r="A4176" s="1">
        <f t="shared" si="65"/>
        <v>4176</v>
      </c>
      <c r="B4176" s="1" t="s">
        <v>2756</v>
      </c>
      <c r="C4176" s="1" t="s">
        <v>1204</v>
      </c>
    </row>
    <row r="4177" spans="1:3" x14ac:dyDescent="0.25">
      <c r="A4177" s="1">
        <f t="shared" si="65"/>
        <v>4177</v>
      </c>
      <c r="B4177" s="1" t="s">
        <v>2756</v>
      </c>
      <c r="C4177" s="1" t="s">
        <v>960</v>
      </c>
    </row>
    <row r="4178" spans="1:3" x14ac:dyDescent="0.25">
      <c r="A4178" s="1">
        <f t="shared" si="65"/>
        <v>4178</v>
      </c>
      <c r="B4178" s="1" t="s">
        <v>2756</v>
      </c>
      <c r="C4178" s="1" t="s">
        <v>1102</v>
      </c>
    </row>
    <row r="4179" spans="1:3" x14ac:dyDescent="0.25">
      <c r="A4179" s="1">
        <f t="shared" si="65"/>
        <v>4179</v>
      </c>
      <c r="B4179" s="1" t="s">
        <v>2756</v>
      </c>
      <c r="C4179" s="1" t="s">
        <v>1193</v>
      </c>
    </row>
    <row r="4180" spans="1:3" x14ac:dyDescent="0.25">
      <c r="A4180" s="1">
        <f t="shared" si="65"/>
        <v>4180</v>
      </c>
      <c r="B4180" s="1" t="s">
        <v>2756</v>
      </c>
      <c r="C4180" s="1" t="s">
        <v>928</v>
      </c>
    </row>
    <row r="4181" spans="1:3" x14ac:dyDescent="0.25">
      <c r="A4181" s="1">
        <f t="shared" si="65"/>
        <v>4181</v>
      </c>
      <c r="B4181" s="1" t="s">
        <v>3993</v>
      </c>
      <c r="C4181" s="1" t="s">
        <v>928</v>
      </c>
    </row>
    <row r="4182" spans="1:3" x14ac:dyDescent="0.25">
      <c r="A4182" s="1">
        <f t="shared" si="65"/>
        <v>4182</v>
      </c>
      <c r="B4182" s="1" t="s">
        <v>2756</v>
      </c>
      <c r="C4182" s="1" t="s">
        <v>2047</v>
      </c>
    </row>
    <row r="4183" spans="1:3" x14ac:dyDescent="0.25">
      <c r="A4183" s="1">
        <f t="shared" si="65"/>
        <v>4183</v>
      </c>
      <c r="B4183" s="1" t="s">
        <v>2756</v>
      </c>
      <c r="C4183" s="1" t="s">
        <v>3994</v>
      </c>
    </row>
    <row r="4184" spans="1:3" x14ac:dyDescent="0.25">
      <c r="A4184" s="1">
        <f t="shared" si="65"/>
        <v>4184</v>
      </c>
      <c r="B4184" s="1" t="s">
        <v>3995</v>
      </c>
      <c r="C4184" s="1" t="s">
        <v>2967</v>
      </c>
    </row>
    <row r="4185" spans="1:3" x14ac:dyDescent="0.25">
      <c r="A4185" s="1">
        <f t="shared" si="65"/>
        <v>4185</v>
      </c>
      <c r="B4185" s="1" t="s">
        <v>3996</v>
      </c>
      <c r="C4185" s="1" t="s">
        <v>934</v>
      </c>
    </row>
    <row r="4186" spans="1:3" x14ac:dyDescent="0.25">
      <c r="A4186" s="1">
        <f t="shared" si="65"/>
        <v>4186</v>
      </c>
      <c r="B4186" s="1" t="s">
        <v>3996</v>
      </c>
      <c r="C4186" s="1" t="s">
        <v>930</v>
      </c>
    </row>
    <row r="4187" spans="1:3" x14ac:dyDescent="0.25">
      <c r="A4187" s="1">
        <f t="shared" si="65"/>
        <v>4187</v>
      </c>
      <c r="B4187" s="1" t="s">
        <v>3996</v>
      </c>
      <c r="C4187" s="1" t="s">
        <v>1609</v>
      </c>
    </row>
    <row r="4188" spans="1:3" x14ac:dyDescent="0.25">
      <c r="A4188" s="1">
        <f t="shared" si="65"/>
        <v>4188</v>
      </c>
      <c r="B4188" s="1" t="s">
        <v>3997</v>
      </c>
      <c r="C4188" s="1" t="s">
        <v>1102</v>
      </c>
    </row>
    <row r="4189" spans="1:3" x14ac:dyDescent="0.25">
      <c r="A4189" s="1">
        <f t="shared" si="65"/>
        <v>4189</v>
      </c>
      <c r="B4189" s="1" t="s">
        <v>3997</v>
      </c>
      <c r="C4189" s="1" t="s">
        <v>925</v>
      </c>
    </row>
    <row r="4190" spans="1:3" x14ac:dyDescent="0.25">
      <c r="A4190" s="1">
        <f t="shared" si="65"/>
        <v>4190</v>
      </c>
      <c r="B4190" s="1" t="s">
        <v>3998</v>
      </c>
      <c r="C4190" s="1" t="s">
        <v>1102</v>
      </c>
    </row>
    <row r="4191" spans="1:3" x14ac:dyDescent="0.25">
      <c r="A4191" s="1">
        <f t="shared" si="65"/>
        <v>4191</v>
      </c>
      <c r="B4191" s="1" t="s">
        <v>4000</v>
      </c>
      <c r="C4191" s="1" t="s">
        <v>3999</v>
      </c>
    </row>
    <row r="4192" spans="1:3" x14ac:dyDescent="0.25">
      <c r="A4192" s="1">
        <f t="shared" si="65"/>
        <v>4192</v>
      </c>
      <c r="B4192" s="1" t="s">
        <v>4000</v>
      </c>
      <c r="C4192" s="1" t="s">
        <v>2305</v>
      </c>
    </row>
    <row r="4193" spans="1:3" x14ac:dyDescent="0.25">
      <c r="A4193" s="1">
        <f t="shared" si="65"/>
        <v>4193</v>
      </c>
      <c r="B4193" s="1" t="s">
        <v>4001</v>
      </c>
      <c r="C4193" s="1" t="s">
        <v>967</v>
      </c>
    </row>
    <row r="4194" spans="1:3" x14ac:dyDescent="0.25">
      <c r="A4194" s="1">
        <f t="shared" si="65"/>
        <v>4194</v>
      </c>
      <c r="B4194" s="1" t="s">
        <v>4003</v>
      </c>
      <c r="C4194" s="1" t="s">
        <v>4002</v>
      </c>
    </row>
    <row r="4195" spans="1:3" x14ac:dyDescent="0.25">
      <c r="A4195" s="1">
        <f t="shared" si="65"/>
        <v>4195</v>
      </c>
      <c r="B4195" s="1" t="s">
        <v>4003</v>
      </c>
      <c r="C4195" s="1" t="s">
        <v>2341</v>
      </c>
    </row>
    <row r="4196" spans="1:3" x14ac:dyDescent="0.25">
      <c r="A4196" s="1">
        <f t="shared" si="65"/>
        <v>4196</v>
      </c>
      <c r="B4196" s="1" t="s">
        <v>4004</v>
      </c>
      <c r="C4196" s="1" t="s">
        <v>1027</v>
      </c>
    </row>
    <row r="4197" spans="1:3" x14ac:dyDescent="0.25">
      <c r="A4197" s="1">
        <f t="shared" si="65"/>
        <v>4197</v>
      </c>
      <c r="B4197" s="1" t="s">
        <v>4005</v>
      </c>
      <c r="C4197" s="1" t="s">
        <v>947</v>
      </c>
    </row>
    <row r="4198" spans="1:3" x14ac:dyDescent="0.25">
      <c r="A4198" s="1">
        <f t="shared" si="65"/>
        <v>4198</v>
      </c>
      <c r="B4198" s="1" t="s">
        <v>4006</v>
      </c>
      <c r="C4198" s="1" t="s">
        <v>1374</v>
      </c>
    </row>
    <row r="4199" spans="1:3" x14ac:dyDescent="0.25">
      <c r="A4199" s="1">
        <f t="shared" si="65"/>
        <v>4199</v>
      </c>
      <c r="B4199" s="1" t="s">
        <v>4006</v>
      </c>
      <c r="C4199" s="1" t="s">
        <v>1161</v>
      </c>
    </row>
    <row r="4200" spans="1:3" x14ac:dyDescent="0.25">
      <c r="A4200" s="1">
        <f t="shared" si="65"/>
        <v>4200</v>
      </c>
      <c r="B4200" s="1" t="s">
        <v>4007</v>
      </c>
      <c r="C4200" s="1" t="s">
        <v>942</v>
      </c>
    </row>
    <row r="4201" spans="1:3" x14ac:dyDescent="0.25">
      <c r="A4201" s="1">
        <f t="shared" si="65"/>
        <v>4201</v>
      </c>
      <c r="B4201" s="1" t="s">
        <v>4008</v>
      </c>
      <c r="C4201" s="1" t="s">
        <v>2017</v>
      </c>
    </row>
    <row r="4202" spans="1:3" x14ac:dyDescent="0.25">
      <c r="A4202" s="1">
        <f t="shared" si="65"/>
        <v>4202</v>
      </c>
      <c r="B4202" s="1" t="s">
        <v>4009</v>
      </c>
      <c r="C4202" s="1" t="s">
        <v>928</v>
      </c>
    </row>
    <row r="4203" spans="1:3" x14ac:dyDescent="0.25">
      <c r="A4203" s="1">
        <f t="shared" si="65"/>
        <v>4203</v>
      </c>
      <c r="B4203" s="1" t="s">
        <v>4010</v>
      </c>
      <c r="C4203" s="1" t="s">
        <v>946</v>
      </c>
    </row>
    <row r="4204" spans="1:3" x14ac:dyDescent="0.25">
      <c r="A4204" s="1">
        <f t="shared" si="65"/>
        <v>4204</v>
      </c>
      <c r="B4204" s="1" t="s">
        <v>4011</v>
      </c>
      <c r="C4204" s="1" t="s">
        <v>928</v>
      </c>
    </row>
    <row r="4205" spans="1:3" x14ac:dyDescent="0.25">
      <c r="A4205" s="1">
        <f t="shared" si="65"/>
        <v>4205</v>
      </c>
      <c r="B4205" s="1" t="s">
        <v>4012</v>
      </c>
      <c r="C4205" s="1" t="s">
        <v>1160</v>
      </c>
    </row>
    <row r="4206" spans="1:3" x14ac:dyDescent="0.25">
      <c r="A4206" s="1">
        <f t="shared" si="65"/>
        <v>4206</v>
      </c>
      <c r="B4206" s="1" t="s">
        <v>4014</v>
      </c>
      <c r="C4206" s="1" t="s">
        <v>4013</v>
      </c>
    </row>
    <row r="4207" spans="1:3" x14ac:dyDescent="0.25">
      <c r="A4207" s="1">
        <f t="shared" si="65"/>
        <v>4207</v>
      </c>
      <c r="B4207" s="1" t="s">
        <v>4015</v>
      </c>
      <c r="C4207" s="1" t="s">
        <v>918</v>
      </c>
    </row>
    <row r="4208" spans="1:3" x14ac:dyDescent="0.25">
      <c r="A4208" s="1">
        <f t="shared" si="65"/>
        <v>4208</v>
      </c>
      <c r="B4208" s="1" t="s">
        <v>4016</v>
      </c>
      <c r="C4208" s="1" t="s">
        <v>952</v>
      </c>
    </row>
    <row r="4209" spans="1:3" x14ac:dyDescent="0.25">
      <c r="A4209" s="1">
        <f t="shared" si="65"/>
        <v>4209</v>
      </c>
      <c r="B4209" s="1" t="s">
        <v>4017</v>
      </c>
      <c r="C4209" s="1" t="s">
        <v>1015</v>
      </c>
    </row>
    <row r="4210" spans="1:3" x14ac:dyDescent="0.25">
      <c r="A4210" s="1">
        <f t="shared" si="65"/>
        <v>4210</v>
      </c>
      <c r="B4210" s="1" t="s">
        <v>4015</v>
      </c>
      <c r="C4210" s="1" t="s">
        <v>1150</v>
      </c>
    </row>
    <row r="4211" spans="1:3" x14ac:dyDescent="0.25">
      <c r="A4211" s="1">
        <f t="shared" si="65"/>
        <v>4211</v>
      </c>
      <c r="B4211" s="1" t="s">
        <v>4018</v>
      </c>
      <c r="C4211" s="1" t="s">
        <v>1005</v>
      </c>
    </row>
    <row r="4212" spans="1:3" x14ac:dyDescent="0.25">
      <c r="A4212" s="1">
        <f t="shared" si="65"/>
        <v>4212</v>
      </c>
      <c r="B4212" s="1" t="s">
        <v>4019</v>
      </c>
      <c r="C4212" s="1" t="s">
        <v>2256</v>
      </c>
    </row>
    <row r="4213" spans="1:3" x14ac:dyDescent="0.25">
      <c r="A4213" s="1">
        <f t="shared" si="65"/>
        <v>4213</v>
      </c>
      <c r="B4213" s="1" t="s">
        <v>4020</v>
      </c>
      <c r="C4213" s="1" t="s">
        <v>952</v>
      </c>
    </row>
    <row r="4214" spans="1:3" x14ac:dyDescent="0.25">
      <c r="A4214" s="1">
        <f t="shared" si="65"/>
        <v>4214</v>
      </c>
      <c r="B4214" s="1" t="s">
        <v>4020</v>
      </c>
      <c r="C4214" s="1" t="s">
        <v>928</v>
      </c>
    </row>
    <row r="4215" spans="1:3" x14ac:dyDescent="0.25">
      <c r="A4215" s="1">
        <f t="shared" si="65"/>
        <v>4215</v>
      </c>
      <c r="B4215" s="1" t="s">
        <v>4020</v>
      </c>
      <c r="C4215" s="1" t="s">
        <v>1072</v>
      </c>
    </row>
    <row r="4216" spans="1:3" x14ac:dyDescent="0.25">
      <c r="A4216" s="1">
        <f t="shared" si="65"/>
        <v>4216</v>
      </c>
      <c r="B4216" s="1" t="s">
        <v>4020</v>
      </c>
      <c r="C4216" s="1" t="s">
        <v>1800</v>
      </c>
    </row>
    <row r="4217" spans="1:3" x14ac:dyDescent="0.25">
      <c r="A4217" s="1">
        <f t="shared" si="65"/>
        <v>4217</v>
      </c>
      <c r="B4217" s="1" t="s">
        <v>4022</v>
      </c>
      <c r="C4217" s="1" t="s">
        <v>4021</v>
      </c>
    </row>
    <row r="4218" spans="1:3" x14ac:dyDescent="0.25">
      <c r="A4218" s="1">
        <f t="shared" si="65"/>
        <v>4218</v>
      </c>
      <c r="B4218" s="1" t="s">
        <v>4022</v>
      </c>
      <c r="C4218" s="1" t="s">
        <v>930</v>
      </c>
    </row>
    <row r="4219" spans="1:3" x14ac:dyDescent="0.25">
      <c r="A4219" s="1">
        <f t="shared" si="65"/>
        <v>4219</v>
      </c>
      <c r="B4219" s="1" t="s">
        <v>4022</v>
      </c>
      <c r="C4219" s="1" t="s">
        <v>1158</v>
      </c>
    </row>
    <row r="4220" spans="1:3" x14ac:dyDescent="0.25">
      <c r="A4220" s="1">
        <f t="shared" si="65"/>
        <v>4220</v>
      </c>
      <c r="B4220" s="1" t="s">
        <v>4023</v>
      </c>
      <c r="C4220" s="1" t="s">
        <v>967</v>
      </c>
    </row>
    <row r="4221" spans="1:3" x14ac:dyDescent="0.25">
      <c r="A4221" s="1">
        <f t="shared" si="65"/>
        <v>4221</v>
      </c>
      <c r="B4221" s="1" t="s">
        <v>4024</v>
      </c>
      <c r="C4221" s="1" t="s">
        <v>972</v>
      </c>
    </row>
    <row r="4222" spans="1:3" x14ac:dyDescent="0.25">
      <c r="A4222" s="1">
        <f t="shared" si="65"/>
        <v>4222</v>
      </c>
      <c r="B4222" s="1" t="s">
        <v>4025</v>
      </c>
      <c r="C4222" s="1" t="s">
        <v>1545</v>
      </c>
    </row>
    <row r="4223" spans="1:3" x14ac:dyDescent="0.25">
      <c r="A4223" s="1">
        <f t="shared" si="65"/>
        <v>4223</v>
      </c>
      <c r="B4223" s="1" t="s">
        <v>1144</v>
      </c>
      <c r="C4223" s="1" t="s">
        <v>2387</v>
      </c>
    </row>
    <row r="4224" spans="1:3" x14ac:dyDescent="0.25">
      <c r="A4224" s="1">
        <f t="shared" si="65"/>
        <v>4224</v>
      </c>
      <c r="B4224" s="1" t="s">
        <v>1144</v>
      </c>
      <c r="C4224" s="1" t="s">
        <v>1204</v>
      </c>
    </row>
    <row r="4225" spans="1:3" x14ac:dyDescent="0.25">
      <c r="A4225" s="1">
        <f t="shared" si="65"/>
        <v>4225</v>
      </c>
      <c r="B4225" s="1" t="s">
        <v>4026</v>
      </c>
      <c r="C4225" s="1" t="s">
        <v>1160</v>
      </c>
    </row>
    <row r="4226" spans="1:3" x14ac:dyDescent="0.25">
      <c r="A4226" s="1">
        <f t="shared" si="65"/>
        <v>4226</v>
      </c>
      <c r="B4226" s="1" t="s">
        <v>4027</v>
      </c>
      <c r="C4226" s="1" t="s">
        <v>997</v>
      </c>
    </row>
    <row r="4227" spans="1:3" x14ac:dyDescent="0.25">
      <c r="A4227" s="1">
        <f t="shared" ref="A4227:A4290" si="66">A4226+1</f>
        <v>4227</v>
      </c>
      <c r="B4227" s="1" t="s">
        <v>4028</v>
      </c>
      <c r="C4227" s="1" t="s">
        <v>952</v>
      </c>
    </row>
    <row r="4228" spans="1:3" x14ac:dyDescent="0.25">
      <c r="A4228" s="1">
        <f t="shared" si="66"/>
        <v>4228</v>
      </c>
      <c r="B4228" s="1" t="s">
        <v>4028</v>
      </c>
      <c r="C4228" s="1" t="s">
        <v>1319</v>
      </c>
    </row>
    <row r="4229" spans="1:3" x14ac:dyDescent="0.25">
      <c r="A4229" s="1">
        <f t="shared" si="66"/>
        <v>4229</v>
      </c>
      <c r="B4229" s="1" t="s">
        <v>4028</v>
      </c>
      <c r="C4229" s="1" t="s">
        <v>928</v>
      </c>
    </row>
    <row r="4230" spans="1:3" x14ac:dyDescent="0.25">
      <c r="A4230" s="1">
        <f t="shared" si="66"/>
        <v>4230</v>
      </c>
      <c r="B4230" s="1" t="s">
        <v>4028</v>
      </c>
      <c r="C4230" s="1" t="s">
        <v>2211</v>
      </c>
    </row>
    <row r="4231" spans="1:3" x14ac:dyDescent="0.25">
      <c r="A4231" s="1">
        <f t="shared" si="66"/>
        <v>4231</v>
      </c>
      <c r="B4231" s="1" t="s">
        <v>4028</v>
      </c>
      <c r="C4231" s="1" t="s">
        <v>1026</v>
      </c>
    </row>
    <row r="4232" spans="1:3" x14ac:dyDescent="0.25">
      <c r="A4232" s="1">
        <f t="shared" si="66"/>
        <v>4232</v>
      </c>
      <c r="B4232" s="1" t="s">
        <v>4028</v>
      </c>
      <c r="C4232" s="1" t="s">
        <v>1160</v>
      </c>
    </row>
    <row r="4233" spans="1:3" x14ac:dyDescent="0.25">
      <c r="A4233" s="1">
        <f t="shared" si="66"/>
        <v>4233</v>
      </c>
      <c r="B4233" s="1" t="s">
        <v>4028</v>
      </c>
      <c r="C4233" s="1" t="s">
        <v>989</v>
      </c>
    </row>
    <row r="4234" spans="1:3" x14ac:dyDescent="0.25">
      <c r="A4234" s="1">
        <f t="shared" si="66"/>
        <v>4234</v>
      </c>
      <c r="B4234" s="1" t="s">
        <v>4030</v>
      </c>
      <c r="C4234" s="1" t="s">
        <v>4029</v>
      </c>
    </row>
    <row r="4235" spans="1:3" x14ac:dyDescent="0.25">
      <c r="A4235" s="1">
        <f t="shared" si="66"/>
        <v>4235</v>
      </c>
      <c r="B4235" s="1" t="s">
        <v>4031</v>
      </c>
      <c r="C4235" s="1" t="s">
        <v>1174</v>
      </c>
    </row>
    <row r="4236" spans="1:3" x14ac:dyDescent="0.25">
      <c r="A4236" s="1">
        <f t="shared" si="66"/>
        <v>4236</v>
      </c>
      <c r="B4236" s="1" t="s">
        <v>4032</v>
      </c>
      <c r="C4236" s="1" t="s">
        <v>963</v>
      </c>
    </row>
    <row r="4237" spans="1:3" x14ac:dyDescent="0.25">
      <c r="A4237" s="1">
        <f t="shared" si="66"/>
        <v>4237</v>
      </c>
      <c r="B4237" s="1" t="s">
        <v>4032</v>
      </c>
      <c r="C4237" s="1" t="s">
        <v>952</v>
      </c>
    </row>
    <row r="4238" spans="1:3" x14ac:dyDescent="0.25">
      <c r="A4238" s="1">
        <f t="shared" si="66"/>
        <v>4238</v>
      </c>
      <c r="B4238" s="1" t="s">
        <v>4032</v>
      </c>
      <c r="C4238" s="1" t="s">
        <v>1997</v>
      </c>
    </row>
    <row r="4239" spans="1:3" x14ac:dyDescent="0.25">
      <c r="A4239" s="1">
        <f t="shared" si="66"/>
        <v>4239</v>
      </c>
      <c r="B4239" s="1" t="s">
        <v>4033</v>
      </c>
      <c r="C4239" s="1" t="s">
        <v>1102</v>
      </c>
    </row>
    <row r="4240" spans="1:3" x14ac:dyDescent="0.25">
      <c r="A4240" s="1">
        <f t="shared" si="66"/>
        <v>4240</v>
      </c>
      <c r="B4240" s="1" t="s">
        <v>4033</v>
      </c>
      <c r="C4240" s="1" t="s">
        <v>1027</v>
      </c>
    </row>
    <row r="4241" spans="1:3" x14ac:dyDescent="0.25">
      <c r="A4241" s="1">
        <f t="shared" si="66"/>
        <v>4241</v>
      </c>
      <c r="B4241" s="1" t="s">
        <v>4034</v>
      </c>
      <c r="C4241" s="1" t="s">
        <v>932</v>
      </c>
    </row>
    <row r="4242" spans="1:3" x14ac:dyDescent="0.25">
      <c r="A4242" s="1">
        <f t="shared" si="66"/>
        <v>4242</v>
      </c>
      <c r="B4242" s="1" t="s">
        <v>4034</v>
      </c>
      <c r="C4242" s="1" t="s">
        <v>967</v>
      </c>
    </row>
    <row r="4243" spans="1:3" x14ac:dyDescent="0.25">
      <c r="A4243" s="1">
        <f t="shared" si="66"/>
        <v>4243</v>
      </c>
      <c r="B4243" s="1" t="s">
        <v>4034</v>
      </c>
      <c r="C4243" s="1" t="s">
        <v>974</v>
      </c>
    </row>
    <row r="4244" spans="1:3" x14ac:dyDescent="0.25">
      <c r="A4244" s="1">
        <f t="shared" si="66"/>
        <v>4244</v>
      </c>
      <c r="B4244" s="1" t="s">
        <v>4034</v>
      </c>
      <c r="C4244" s="1" t="s">
        <v>4035</v>
      </c>
    </row>
    <row r="4245" spans="1:3" x14ac:dyDescent="0.25">
      <c r="A4245" s="1">
        <f t="shared" si="66"/>
        <v>4245</v>
      </c>
      <c r="B4245" s="1" t="s">
        <v>4034</v>
      </c>
      <c r="C4245" s="1" t="s">
        <v>989</v>
      </c>
    </row>
    <row r="4246" spans="1:3" x14ac:dyDescent="0.25">
      <c r="A4246" s="1">
        <f t="shared" si="66"/>
        <v>4246</v>
      </c>
      <c r="B4246" s="1" t="s">
        <v>4034</v>
      </c>
      <c r="C4246" s="1" t="s">
        <v>989</v>
      </c>
    </row>
    <row r="4247" spans="1:3" x14ac:dyDescent="0.25">
      <c r="A4247" s="1">
        <f t="shared" si="66"/>
        <v>4247</v>
      </c>
      <c r="B4247" s="1" t="s">
        <v>4036</v>
      </c>
      <c r="C4247" s="1" t="s">
        <v>1102</v>
      </c>
    </row>
    <row r="4248" spans="1:3" x14ac:dyDescent="0.25">
      <c r="A4248" s="1">
        <f t="shared" si="66"/>
        <v>4248</v>
      </c>
      <c r="B4248" s="1" t="s">
        <v>4037</v>
      </c>
      <c r="C4248" s="1" t="s">
        <v>952</v>
      </c>
    </row>
    <row r="4249" spans="1:3" x14ac:dyDescent="0.25">
      <c r="A4249" s="1">
        <f t="shared" si="66"/>
        <v>4249</v>
      </c>
      <c r="B4249" s="1" t="s">
        <v>4038</v>
      </c>
      <c r="C4249" s="1" t="s">
        <v>941</v>
      </c>
    </row>
    <row r="4250" spans="1:3" x14ac:dyDescent="0.25">
      <c r="A4250" s="1">
        <f t="shared" si="66"/>
        <v>4250</v>
      </c>
      <c r="B4250" s="1" t="s">
        <v>4038</v>
      </c>
      <c r="C4250" s="1" t="s">
        <v>941</v>
      </c>
    </row>
    <row r="4251" spans="1:3" x14ac:dyDescent="0.25">
      <c r="A4251" s="1">
        <f t="shared" si="66"/>
        <v>4251</v>
      </c>
      <c r="B4251" s="1" t="s">
        <v>4039</v>
      </c>
      <c r="C4251" s="1" t="s">
        <v>952</v>
      </c>
    </row>
    <row r="4252" spans="1:3" x14ac:dyDescent="0.25">
      <c r="A4252" s="1">
        <f t="shared" si="66"/>
        <v>4252</v>
      </c>
      <c r="B4252" s="1" t="s">
        <v>2110</v>
      </c>
      <c r="C4252" s="1" t="s">
        <v>968</v>
      </c>
    </row>
    <row r="4253" spans="1:3" x14ac:dyDescent="0.25">
      <c r="A4253" s="1">
        <f t="shared" si="66"/>
        <v>4253</v>
      </c>
      <c r="B4253" s="1" t="s">
        <v>4040</v>
      </c>
      <c r="C4253" s="1" t="s">
        <v>960</v>
      </c>
    </row>
    <row r="4254" spans="1:3" x14ac:dyDescent="0.25">
      <c r="A4254" s="1">
        <f t="shared" si="66"/>
        <v>4254</v>
      </c>
      <c r="B4254" s="1" t="s">
        <v>4041</v>
      </c>
      <c r="C4254" s="1" t="s">
        <v>1715</v>
      </c>
    </row>
    <row r="4255" spans="1:3" x14ac:dyDescent="0.25">
      <c r="A4255" s="1">
        <f t="shared" si="66"/>
        <v>4255</v>
      </c>
      <c r="B4255" s="1" t="s">
        <v>4042</v>
      </c>
      <c r="C4255" s="1" t="s">
        <v>1087</v>
      </c>
    </row>
    <row r="4256" spans="1:3" x14ac:dyDescent="0.25">
      <c r="A4256" s="1">
        <f t="shared" si="66"/>
        <v>4256</v>
      </c>
      <c r="B4256" s="1" t="s">
        <v>4043</v>
      </c>
      <c r="C4256" s="1" t="s">
        <v>1211</v>
      </c>
    </row>
    <row r="4257" spans="1:3" x14ac:dyDescent="0.25">
      <c r="A4257" s="1">
        <f t="shared" si="66"/>
        <v>4257</v>
      </c>
      <c r="B4257" s="1" t="s">
        <v>4044</v>
      </c>
      <c r="C4257" s="1" t="s">
        <v>1058</v>
      </c>
    </row>
    <row r="4258" spans="1:3" x14ac:dyDescent="0.25">
      <c r="A4258" s="1">
        <f t="shared" si="66"/>
        <v>4258</v>
      </c>
      <c r="B4258" s="1" t="s">
        <v>4045</v>
      </c>
      <c r="C4258" s="1" t="s">
        <v>932</v>
      </c>
    </row>
    <row r="4259" spans="1:3" x14ac:dyDescent="0.25">
      <c r="A4259" s="1">
        <f t="shared" si="66"/>
        <v>4259</v>
      </c>
      <c r="B4259" s="1" t="s">
        <v>4045</v>
      </c>
      <c r="C4259" s="1" t="s">
        <v>4046</v>
      </c>
    </row>
    <row r="4260" spans="1:3" x14ac:dyDescent="0.25">
      <c r="A4260" s="1">
        <f t="shared" si="66"/>
        <v>4260</v>
      </c>
      <c r="B4260" s="1" t="s">
        <v>4045</v>
      </c>
      <c r="C4260" s="1" t="s">
        <v>934</v>
      </c>
    </row>
    <row r="4261" spans="1:3" x14ac:dyDescent="0.25">
      <c r="A4261" s="1">
        <f t="shared" si="66"/>
        <v>4261</v>
      </c>
      <c r="B4261" s="1" t="s">
        <v>1712</v>
      </c>
      <c r="C4261" s="1" t="s">
        <v>1152</v>
      </c>
    </row>
    <row r="4262" spans="1:3" x14ac:dyDescent="0.25">
      <c r="A4262" s="1">
        <f t="shared" si="66"/>
        <v>4262</v>
      </c>
      <c r="B4262" s="1" t="s">
        <v>1712</v>
      </c>
      <c r="C4262" s="1" t="s">
        <v>1262</v>
      </c>
    </row>
    <row r="4263" spans="1:3" x14ac:dyDescent="0.25">
      <c r="A4263" s="1">
        <f t="shared" si="66"/>
        <v>4263</v>
      </c>
      <c r="B4263" s="1" t="s">
        <v>4045</v>
      </c>
      <c r="C4263" s="1" t="s">
        <v>1102</v>
      </c>
    </row>
    <row r="4264" spans="1:3" x14ac:dyDescent="0.25">
      <c r="A4264" s="1">
        <f t="shared" si="66"/>
        <v>4264</v>
      </c>
      <c r="B4264" s="1" t="s">
        <v>4045</v>
      </c>
      <c r="C4264" s="1" t="s">
        <v>4047</v>
      </c>
    </row>
    <row r="4265" spans="1:3" x14ac:dyDescent="0.25">
      <c r="A4265" s="1">
        <f t="shared" si="66"/>
        <v>4265</v>
      </c>
      <c r="B4265" s="1" t="s">
        <v>4045</v>
      </c>
      <c r="C4265" s="1" t="s">
        <v>4048</v>
      </c>
    </row>
    <row r="4266" spans="1:3" x14ac:dyDescent="0.25">
      <c r="A4266" s="1">
        <f t="shared" si="66"/>
        <v>4266</v>
      </c>
      <c r="B4266" s="1" t="s">
        <v>4045</v>
      </c>
      <c r="C4266" s="1" t="s">
        <v>1160</v>
      </c>
    </row>
    <row r="4267" spans="1:3" x14ac:dyDescent="0.25">
      <c r="A4267" s="1">
        <f t="shared" si="66"/>
        <v>4267</v>
      </c>
      <c r="B4267" s="1" t="s">
        <v>4045</v>
      </c>
      <c r="C4267" s="1" t="s">
        <v>977</v>
      </c>
    </row>
    <row r="4268" spans="1:3" x14ac:dyDescent="0.25">
      <c r="A4268" s="1">
        <f t="shared" si="66"/>
        <v>4268</v>
      </c>
      <c r="B4268" s="1" t="s">
        <v>4049</v>
      </c>
      <c r="C4268" s="1" t="s">
        <v>1161</v>
      </c>
    </row>
    <row r="4269" spans="1:3" x14ac:dyDescent="0.25">
      <c r="A4269" s="1">
        <f t="shared" si="66"/>
        <v>4269</v>
      </c>
      <c r="B4269" s="1" t="s">
        <v>4050</v>
      </c>
      <c r="C4269" s="1" t="s">
        <v>928</v>
      </c>
    </row>
    <row r="4270" spans="1:3" x14ac:dyDescent="0.25">
      <c r="A4270" s="1">
        <f t="shared" si="66"/>
        <v>4270</v>
      </c>
      <c r="B4270" s="1" t="s">
        <v>4050</v>
      </c>
      <c r="C4270" s="1" t="s">
        <v>2767</v>
      </c>
    </row>
    <row r="4271" spans="1:3" x14ac:dyDescent="0.25">
      <c r="A4271" s="1">
        <f t="shared" si="66"/>
        <v>4271</v>
      </c>
      <c r="B4271" s="1" t="s">
        <v>4051</v>
      </c>
      <c r="C4271" s="1" t="s">
        <v>1911</v>
      </c>
    </row>
    <row r="4272" spans="1:3" x14ac:dyDescent="0.25">
      <c r="A4272" s="1">
        <f t="shared" si="66"/>
        <v>4272</v>
      </c>
      <c r="B4272" s="1" t="s">
        <v>4052</v>
      </c>
      <c r="C4272" s="1" t="s">
        <v>960</v>
      </c>
    </row>
    <row r="4273" spans="1:3" x14ac:dyDescent="0.25">
      <c r="A4273" s="1">
        <f t="shared" si="66"/>
        <v>4273</v>
      </c>
      <c r="B4273" s="1" t="s">
        <v>4052</v>
      </c>
      <c r="C4273" s="1" t="s">
        <v>2039</v>
      </c>
    </row>
    <row r="4274" spans="1:3" x14ac:dyDescent="0.25">
      <c r="A4274" s="1">
        <f t="shared" si="66"/>
        <v>4274</v>
      </c>
      <c r="B4274" s="1" t="s">
        <v>4053</v>
      </c>
      <c r="C4274" s="1" t="s">
        <v>928</v>
      </c>
    </row>
    <row r="4275" spans="1:3" x14ac:dyDescent="0.25">
      <c r="A4275" s="1">
        <f t="shared" si="66"/>
        <v>4275</v>
      </c>
      <c r="B4275" s="1" t="s">
        <v>4054</v>
      </c>
      <c r="C4275" s="1" t="s">
        <v>1192</v>
      </c>
    </row>
    <row r="4276" spans="1:3" x14ac:dyDescent="0.25">
      <c r="A4276" s="1">
        <f t="shared" si="66"/>
        <v>4276</v>
      </c>
      <c r="B4276" s="1" t="s">
        <v>4055</v>
      </c>
      <c r="C4276" s="1" t="s">
        <v>1015</v>
      </c>
    </row>
    <row r="4277" spans="1:3" x14ac:dyDescent="0.25">
      <c r="A4277" s="1">
        <f t="shared" si="66"/>
        <v>4277</v>
      </c>
      <c r="B4277" s="1" t="s">
        <v>4056</v>
      </c>
      <c r="C4277" s="1" t="s">
        <v>958</v>
      </c>
    </row>
    <row r="4278" spans="1:3" x14ac:dyDescent="0.25">
      <c r="A4278" s="1">
        <f t="shared" si="66"/>
        <v>4278</v>
      </c>
      <c r="B4278" s="1" t="s">
        <v>4057</v>
      </c>
      <c r="C4278" s="1" t="s">
        <v>967</v>
      </c>
    </row>
    <row r="4279" spans="1:3" x14ac:dyDescent="0.25">
      <c r="A4279" s="1">
        <f t="shared" si="66"/>
        <v>4279</v>
      </c>
      <c r="B4279" s="1" t="s">
        <v>4058</v>
      </c>
      <c r="C4279" s="1" t="s">
        <v>1087</v>
      </c>
    </row>
    <row r="4280" spans="1:3" x14ac:dyDescent="0.25">
      <c r="A4280" s="1">
        <f t="shared" si="66"/>
        <v>4280</v>
      </c>
      <c r="B4280" s="1" t="s">
        <v>4059</v>
      </c>
      <c r="C4280" s="1" t="s">
        <v>1129</v>
      </c>
    </row>
    <row r="4281" spans="1:3" x14ac:dyDescent="0.25">
      <c r="A4281" s="1">
        <f t="shared" si="66"/>
        <v>4281</v>
      </c>
      <c r="B4281" s="1" t="s">
        <v>4060</v>
      </c>
      <c r="C4281" s="1" t="s">
        <v>958</v>
      </c>
    </row>
    <row r="4282" spans="1:3" x14ac:dyDescent="0.25">
      <c r="A4282" s="1">
        <f t="shared" si="66"/>
        <v>4282</v>
      </c>
      <c r="B4282" s="1" t="s">
        <v>4060</v>
      </c>
      <c r="C4282" s="1" t="s">
        <v>4061</v>
      </c>
    </row>
    <row r="4283" spans="1:3" x14ac:dyDescent="0.25">
      <c r="A4283" s="1">
        <f t="shared" si="66"/>
        <v>4283</v>
      </c>
      <c r="B4283" s="1" t="s">
        <v>4062</v>
      </c>
      <c r="C4283" s="1" t="s">
        <v>947</v>
      </c>
    </row>
    <row r="4284" spans="1:3" x14ac:dyDescent="0.25">
      <c r="A4284" s="1">
        <f t="shared" si="66"/>
        <v>4284</v>
      </c>
      <c r="B4284" s="1" t="s">
        <v>4063</v>
      </c>
      <c r="C4284" s="1" t="s">
        <v>1245</v>
      </c>
    </row>
    <row r="4285" spans="1:3" x14ac:dyDescent="0.25">
      <c r="A4285" s="1">
        <f t="shared" si="66"/>
        <v>4285</v>
      </c>
      <c r="B4285" s="1" t="s">
        <v>4063</v>
      </c>
      <c r="C4285" s="1" t="s">
        <v>1201</v>
      </c>
    </row>
    <row r="4286" spans="1:3" x14ac:dyDescent="0.25">
      <c r="A4286" s="1">
        <f t="shared" si="66"/>
        <v>4286</v>
      </c>
      <c r="B4286" s="1" t="s">
        <v>4064</v>
      </c>
      <c r="C4286" s="1" t="s">
        <v>1320</v>
      </c>
    </row>
    <row r="4287" spans="1:3" x14ac:dyDescent="0.25">
      <c r="A4287" s="1">
        <f t="shared" si="66"/>
        <v>4287</v>
      </c>
      <c r="B4287" s="1" t="s">
        <v>4064</v>
      </c>
      <c r="C4287" s="1" t="s">
        <v>1691</v>
      </c>
    </row>
    <row r="4288" spans="1:3" x14ac:dyDescent="0.25">
      <c r="A4288" s="1">
        <f t="shared" si="66"/>
        <v>4288</v>
      </c>
      <c r="B4288" s="1" t="s">
        <v>3616</v>
      </c>
      <c r="C4288" s="1" t="s">
        <v>1016</v>
      </c>
    </row>
    <row r="4289" spans="1:3" x14ac:dyDescent="0.25">
      <c r="A4289" s="1">
        <f t="shared" si="66"/>
        <v>4289</v>
      </c>
      <c r="B4289" s="1" t="s">
        <v>3616</v>
      </c>
      <c r="C4289" s="1" t="s">
        <v>1509</v>
      </c>
    </row>
    <row r="4290" spans="1:3" x14ac:dyDescent="0.25">
      <c r="A4290" s="1">
        <f t="shared" si="66"/>
        <v>4290</v>
      </c>
      <c r="B4290" s="1" t="s">
        <v>3616</v>
      </c>
      <c r="C4290" s="1" t="s">
        <v>1197</v>
      </c>
    </row>
    <row r="4291" spans="1:3" x14ac:dyDescent="0.25">
      <c r="A4291" s="1">
        <f t="shared" ref="A4291:A4354" si="67">A4290+1</f>
        <v>4291</v>
      </c>
      <c r="B4291" s="1" t="s">
        <v>4065</v>
      </c>
      <c r="C4291" s="1" t="s">
        <v>1102</v>
      </c>
    </row>
    <row r="4292" spans="1:3" x14ac:dyDescent="0.25">
      <c r="A4292" s="1">
        <f t="shared" si="67"/>
        <v>4292</v>
      </c>
      <c r="B4292" s="1" t="s">
        <v>4066</v>
      </c>
      <c r="C4292" s="1" t="s">
        <v>1027</v>
      </c>
    </row>
    <row r="4293" spans="1:3" x14ac:dyDescent="0.25">
      <c r="A4293" s="1">
        <f t="shared" si="67"/>
        <v>4293</v>
      </c>
      <c r="B4293" s="1" t="s">
        <v>4066</v>
      </c>
      <c r="C4293" s="1" t="s">
        <v>1027</v>
      </c>
    </row>
    <row r="4294" spans="1:3" x14ac:dyDescent="0.25">
      <c r="A4294" s="1">
        <f t="shared" si="67"/>
        <v>4294</v>
      </c>
      <c r="B4294" s="1" t="s">
        <v>4067</v>
      </c>
      <c r="C4294" s="1" t="s">
        <v>967</v>
      </c>
    </row>
    <row r="4295" spans="1:3" x14ac:dyDescent="0.25">
      <c r="A4295" s="1">
        <f t="shared" si="67"/>
        <v>4295</v>
      </c>
      <c r="B4295" s="1" t="s">
        <v>4068</v>
      </c>
      <c r="C4295" s="1" t="s">
        <v>3353</v>
      </c>
    </row>
    <row r="4296" spans="1:3" x14ac:dyDescent="0.25">
      <c r="A4296" s="1">
        <f t="shared" si="67"/>
        <v>4296</v>
      </c>
      <c r="B4296" s="1" t="s">
        <v>1736</v>
      </c>
      <c r="C4296" s="1" t="s">
        <v>972</v>
      </c>
    </row>
    <row r="4297" spans="1:3" x14ac:dyDescent="0.25">
      <c r="A4297" s="1">
        <f t="shared" si="67"/>
        <v>4297</v>
      </c>
      <c r="B4297" s="1" t="s">
        <v>1736</v>
      </c>
      <c r="C4297" s="1" t="s">
        <v>1091</v>
      </c>
    </row>
    <row r="4298" spans="1:3" x14ac:dyDescent="0.25">
      <c r="A4298" s="1">
        <f t="shared" si="67"/>
        <v>4298</v>
      </c>
      <c r="B4298" s="1" t="s">
        <v>1736</v>
      </c>
      <c r="C4298" s="1" t="s">
        <v>941</v>
      </c>
    </row>
    <row r="4299" spans="1:3" x14ac:dyDescent="0.25">
      <c r="A4299" s="1">
        <f t="shared" si="67"/>
        <v>4299</v>
      </c>
      <c r="B4299" s="1" t="s">
        <v>4069</v>
      </c>
      <c r="C4299" s="1" t="s">
        <v>1020</v>
      </c>
    </row>
    <row r="4300" spans="1:3" x14ac:dyDescent="0.25">
      <c r="A4300" s="1">
        <f t="shared" si="67"/>
        <v>4300</v>
      </c>
      <c r="B4300" s="1" t="s">
        <v>4070</v>
      </c>
      <c r="C4300" s="1" t="s">
        <v>1356</v>
      </c>
    </row>
    <row r="4301" spans="1:3" x14ac:dyDescent="0.25">
      <c r="A4301" s="1">
        <f t="shared" si="67"/>
        <v>4301</v>
      </c>
      <c r="B4301" s="1" t="s">
        <v>4071</v>
      </c>
      <c r="C4301" s="1" t="s">
        <v>1655</v>
      </c>
    </row>
    <row r="4302" spans="1:3" x14ac:dyDescent="0.25">
      <c r="A4302" s="1">
        <f t="shared" si="67"/>
        <v>4302</v>
      </c>
      <c r="B4302" s="1" t="s">
        <v>4072</v>
      </c>
      <c r="C4302" s="1" t="s">
        <v>949</v>
      </c>
    </row>
    <row r="4303" spans="1:3" x14ac:dyDescent="0.25">
      <c r="A4303" s="1">
        <f t="shared" si="67"/>
        <v>4303</v>
      </c>
      <c r="B4303" s="1" t="s">
        <v>4073</v>
      </c>
      <c r="C4303" s="1" t="s">
        <v>941</v>
      </c>
    </row>
    <row r="4304" spans="1:3" x14ac:dyDescent="0.25">
      <c r="A4304" s="1">
        <f t="shared" si="67"/>
        <v>4304</v>
      </c>
      <c r="B4304" s="1" t="s">
        <v>4074</v>
      </c>
      <c r="C4304" s="1" t="s">
        <v>1174</v>
      </c>
    </row>
    <row r="4305" spans="1:3" x14ac:dyDescent="0.25">
      <c r="A4305" s="1">
        <f t="shared" si="67"/>
        <v>4305</v>
      </c>
      <c r="B4305" s="1" t="s">
        <v>4075</v>
      </c>
      <c r="C4305" s="1" t="s">
        <v>938</v>
      </c>
    </row>
    <row r="4306" spans="1:3" x14ac:dyDescent="0.25">
      <c r="A4306" s="1">
        <f t="shared" si="67"/>
        <v>4306</v>
      </c>
      <c r="B4306" s="1" t="s">
        <v>4076</v>
      </c>
      <c r="C4306" s="1" t="s">
        <v>960</v>
      </c>
    </row>
    <row r="4307" spans="1:3" x14ac:dyDescent="0.25">
      <c r="A4307" s="1">
        <f t="shared" si="67"/>
        <v>4307</v>
      </c>
      <c r="B4307" s="1" t="s">
        <v>4076</v>
      </c>
      <c r="C4307" s="1" t="s">
        <v>1262</v>
      </c>
    </row>
    <row r="4308" spans="1:3" x14ac:dyDescent="0.25">
      <c r="A4308" s="1">
        <f t="shared" si="67"/>
        <v>4308</v>
      </c>
      <c r="B4308" s="1" t="s">
        <v>4077</v>
      </c>
      <c r="C4308" s="1" t="s">
        <v>1291</v>
      </c>
    </row>
    <row r="4309" spans="1:3" x14ac:dyDescent="0.25">
      <c r="A4309" s="1">
        <f t="shared" si="67"/>
        <v>4309</v>
      </c>
      <c r="B4309" s="1" t="s">
        <v>4078</v>
      </c>
      <c r="C4309" s="1" t="s">
        <v>1016</v>
      </c>
    </row>
    <row r="4310" spans="1:3" x14ac:dyDescent="0.25">
      <c r="A4310" s="1">
        <f t="shared" si="67"/>
        <v>4310</v>
      </c>
      <c r="B4310" s="1" t="s">
        <v>4079</v>
      </c>
      <c r="C4310" s="1" t="s">
        <v>1616</v>
      </c>
    </row>
    <row r="4311" spans="1:3" x14ac:dyDescent="0.25">
      <c r="A4311" s="1">
        <f t="shared" si="67"/>
        <v>4311</v>
      </c>
      <c r="B4311" s="1" t="s">
        <v>4079</v>
      </c>
      <c r="C4311" s="1" t="s">
        <v>1102</v>
      </c>
    </row>
    <row r="4312" spans="1:3" x14ac:dyDescent="0.25">
      <c r="A4312" s="1">
        <f t="shared" si="67"/>
        <v>4312</v>
      </c>
      <c r="B4312" s="1" t="s">
        <v>4080</v>
      </c>
      <c r="C4312" s="1" t="s">
        <v>2566</v>
      </c>
    </row>
    <row r="4313" spans="1:3" x14ac:dyDescent="0.25">
      <c r="A4313" s="1">
        <f t="shared" si="67"/>
        <v>4313</v>
      </c>
      <c r="B4313" s="1" t="s">
        <v>4081</v>
      </c>
      <c r="C4313" s="1" t="s">
        <v>3784</v>
      </c>
    </row>
    <row r="4314" spans="1:3" x14ac:dyDescent="0.25">
      <c r="A4314" s="1">
        <f t="shared" si="67"/>
        <v>4314</v>
      </c>
      <c r="B4314" s="1" t="s">
        <v>4082</v>
      </c>
      <c r="C4314" s="1" t="s">
        <v>1129</v>
      </c>
    </row>
    <row r="4315" spans="1:3" x14ac:dyDescent="0.25">
      <c r="A4315" s="1">
        <f t="shared" si="67"/>
        <v>4315</v>
      </c>
      <c r="B4315" s="1" t="s">
        <v>4082</v>
      </c>
      <c r="C4315" s="1" t="s">
        <v>4083</v>
      </c>
    </row>
    <row r="4316" spans="1:3" x14ac:dyDescent="0.25">
      <c r="A4316" s="1">
        <f t="shared" si="67"/>
        <v>4316</v>
      </c>
      <c r="B4316" s="1" t="s">
        <v>4084</v>
      </c>
      <c r="C4316" s="1" t="s">
        <v>1005</v>
      </c>
    </row>
    <row r="4317" spans="1:3" x14ac:dyDescent="0.25">
      <c r="A4317" s="1">
        <f t="shared" si="67"/>
        <v>4317</v>
      </c>
      <c r="B4317" s="1" t="s">
        <v>4084</v>
      </c>
      <c r="C4317" s="1" t="s">
        <v>941</v>
      </c>
    </row>
    <row r="4318" spans="1:3" x14ac:dyDescent="0.25">
      <c r="A4318" s="1">
        <f t="shared" si="67"/>
        <v>4318</v>
      </c>
      <c r="B4318" s="1" t="s">
        <v>4085</v>
      </c>
      <c r="C4318" s="1" t="s">
        <v>2109</v>
      </c>
    </row>
    <row r="4319" spans="1:3" x14ac:dyDescent="0.25">
      <c r="A4319" s="1">
        <f t="shared" si="67"/>
        <v>4319</v>
      </c>
      <c r="B4319" s="1" t="s">
        <v>4085</v>
      </c>
      <c r="C4319" s="1" t="s">
        <v>1058</v>
      </c>
    </row>
    <row r="4320" spans="1:3" x14ac:dyDescent="0.25">
      <c r="A4320" s="1">
        <f t="shared" si="67"/>
        <v>4320</v>
      </c>
      <c r="B4320" s="1" t="s">
        <v>4085</v>
      </c>
      <c r="C4320" s="1" t="s">
        <v>942</v>
      </c>
    </row>
    <row r="4321" spans="1:3" x14ac:dyDescent="0.25">
      <c r="A4321" s="1">
        <f t="shared" si="67"/>
        <v>4321</v>
      </c>
      <c r="B4321" s="1" t="s">
        <v>4085</v>
      </c>
      <c r="C4321" s="1" t="s">
        <v>974</v>
      </c>
    </row>
    <row r="4322" spans="1:3" x14ac:dyDescent="0.25">
      <c r="A4322" s="1">
        <f t="shared" si="67"/>
        <v>4322</v>
      </c>
      <c r="B4322" s="1" t="s">
        <v>4085</v>
      </c>
      <c r="C4322" s="1" t="s">
        <v>4086</v>
      </c>
    </row>
    <row r="4323" spans="1:3" x14ac:dyDescent="0.25">
      <c r="A4323" s="1">
        <f t="shared" si="67"/>
        <v>4323</v>
      </c>
      <c r="B4323" s="1" t="s">
        <v>3488</v>
      </c>
      <c r="C4323" s="1" t="s">
        <v>1027</v>
      </c>
    </row>
    <row r="4324" spans="1:3" x14ac:dyDescent="0.25">
      <c r="A4324" s="1">
        <f t="shared" si="67"/>
        <v>4324</v>
      </c>
      <c r="B4324" s="1" t="s">
        <v>3488</v>
      </c>
      <c r="C4324" s="1" t="s">
        <v>989</v>
      </c>
    </row>
    <row r="4325" spans="1:3" x14ac:dyDescent="0.25">
      <c r="A4325" s="1">
        <f t="shared" si="67"/>
        <v>4325</v>
      </c>
      <c r="B4325" s="1" t="s">
        <v>4087</v>
      </c>
      <c r="C4325" s="1" t="s">
        <v>1715</v>
      </c>
    </row>
    <row r="4326" spans="1:3" x14ac:dyDescent="0.25">
      <c r="A4326" s="1">
        <f t="shared" si="67"/>
        <v>4326</v>
      </c>
      <c r="B4326" s="1" t="s">
        <v>918</v>
      </c>
      <c r="C4326" s="1" t="s">
        <v>1350</v>
      </c>
    </row>
    <row r="4327" spans="1:3" x14ac:dyDescent="0.25">
      <c r="A4327" s="1">
        <f t="shared" si="67"/>
        <v>4327</v>
      </c>
      <c r="B4327" s="1" t="s">
        <v>4088</v>
      </c>
      <c r="C4327" s="1" t="s">
        <v>952</v>
      </c>
    </row>
    <row r="4328" spans="1:3" x14ac:dyDescent="0.25">
      <c r="A4328" s="1">
        <f t="shared" si="67"/>
        <v>4328</v>
      </c>
      <c r="B4328" s="1" t="s">
        <v>4088</v>
      </c>
      <c r="C4328" s="1" t="s">
        <v>1016</v>
      </c>
    </row>
    <row r="4329" spans="1:3" x14ac:dyDescent="0.25">
      <c r="A4329" s="1">
        <f t="shared" si="67"/>
        <v>4329</v>
      </c>
      <c r="B4329" s="1" t="s">
        <v>4088</v>
      </c>
      <c r="C4329" s="1" t="s">
        <v>2109</v>
      </c>
    </row>
    <row r="4330" spans="1:3" x14ac:dyDescent="0.25">
      <c r="A4330" s="1">
        <f t="shared" si="67"/>
        <v>4330</v>
      </c>
      <c r="B4330" s="1" t="s">
        <v>4088</v>
      </c>
      <c r="C4330" s="1" t="s">
        <v>4089</v>
      </c>
    </row>
    <row r="4331" spans="1:3" x14ac:dyDescent="0.25">
      <c r="A4331" s="1">
        <f t="shared" si="67"/>
        <v>4331</v>
      </c>
      <c r="B4331" s="1" t="s">
        <v>4088</v>
      </c>
      <c r="C4331" s="1" t="s">
        <v>1058</v>
      </c>
    </row>
    <row r="4332" spans="1:3" x14ac:dyDescent="0.25">
      <c r="A4332" s="1">
        <f t="shared" si="67"/>
        <v>4332</v>
      </c>
      <c r="B4332" s="1" t="s">
        <v>4088</v>
      </c>
      <c r="C4332" s="1" t="s">
        <v>1712</v>
      </c>
    </row>
    <row r="4333" spans="1:3" x14ac:dyDescent="0.25">
      <c r="A4333" s="1">
        <f t="shared" si="67"/>
        <v>4333</v>
      </c>
      <c r="B4333" s="1" t="s">
        <v>4088</v>
      </c>
      <c r="C4333" s="1" t="s">
        <v>1610</v>
      </c>
    </row>
    <row r="4334" spans="1:3" x14ac:dyDescent="0.25">
      <c r="A4334" s="1">
        <f t="shared" si="67"/>
        <v>4334</v>
      </c>
      <c r="B4334" s="1" t="s">
        <v>4088</v>
      </c>
      <c r="C4334" s="1" t="s">
        <v>997</v>
      </c>
    </row>
    <row r="4335" spans="1:3" x14ac:dyDescent="0.25">
      <c r="A4335" s="1">
        <f t="shared" si="67"/>
        <v>4335</v>
      </c>
      <c r="B4335" s="1" t="s">
        <v>4088</v>
      </c>
      <c r="C4335" s="1" t="s">
        <v>1026</v>
      </c>
    </row>
    <row r="4336" spans="1:3" x14ac:dyDescent="0.25">
      <c r="A4336" s="1">
        <f t="shared" si="67"/>
        <v>4336</v>
      </c>
      <c r="B4336" s="1" t="s">
        <v>4088</v>
      </c>
      <c r="C4336" s="1" t="s">
        <v>2772</v>
      </c>
    </row>
    <row r="4337" spans="1:3" x14ac:dyDescent="0.25">
      <c r="A4337" s="1">
        <f t="shared" si="67"/>
        <v>4337</v>
      </c>
      <c r="B4337" s="1" t="s">
        <v>4088</v>
      </c>
      <c r="C4337" s="1" t="s">
        <v>956</v>
      </c>
    </row>
    <row r="4338" spans="1:3" x14ac:dyDescent="0.25">
      <c r="A4338" s="1">
        <f t="shared" si="67"/>
        <v>4338</v>
      </c>
      <c r="B4338" s="1" t="s">
        <v>4088</v>
      </c>
      <c r="C4338" s="1" t="s">
        <v>1483</v>
      </c>
    </row>
    <row r="4339" spans="1:3" x14ac:dyDescent="0.25">
      <c r="A4339" s="1">
        <f t="shared" si="67"/>
        <v>4339</v>
      </c>
      <c r="B4339" s="1" t="s">
        <v>4090</v>
      </c>
      <c r="C4339" s="1" t="s">
        <v>1541</v>
      </c>
    </row>
    <row r="4340" spans="1:3" x14ac:dyDescent="0.25">
      <c r="A4340" s="1">
        <f t="shared" si="67"/>
        <v>4340</v>
      </c>
      <c r="B4340" s="1" t="s">
        <v>4090</v>
      </c>
      <c r="C4340" s="1" t="s">
        <v>967</v>
      </c>
    </row>
    <row r="4341" spans="1:3" x14ac:dyDescent="0.25">
      <c r="A4341" s="1">
        <f t="shared" si="67"/>
        <v>4341</v>
      </c>
      <c r="B4341" s="1" t="s">
        <v>4091</v>
      </c>
      <c r="C4341" s="1" t="s">
        <v>1005</v>
      </c>
    </row>
    <row r="4342" spans="1:3" x14ac:dyDescent="0.25">
      <c r="A4342" s="1">
        <f t="shared" si="67"/>
        <v>4342</v>
      </c>
      <c r="B4342" s="1" t="s">
        <v>4090</v>
      </c>
      <c r="C4342" s="1" t="s">
        <v>944</v>
      </c>
    </row>
    <row r="4343" spans="1:3" x14ac:dyDescent="0.25">
      <c r="A4343" s="1">
        <f t="shared" si="67"/>
        <v>4343</v>
      </c>
      <c r="B4343" s="1" t="s">
        <v>4090</v>
      </c>
      <c r="C4343" s="1" t="s">
        <v>2552</v>
      </c>
    </row>
    <row r="4344" spans="1:3" x14ac:dyDescent="0.25">
      <c r="A4344" s="1">
        <f t="shared" si="67"/>
        <v>4344</v>
      </c>
      <c r="B4344" s="1" t="s">
        <v>4092</v>
      </c>
      <c r="C4344" s="1" t="s">
        <v>3620</v>
      </c>
    </row>
    <row r="4345" spans="1:3" x14ac:dyDescent="0.25">
      <c r="A4345" s="1">
        <f t="shared" si="67"/>
        <v>4345</v>
      </c>
      <c r="B4345" s="1" t="s">
        <v>4092</v>
      </c>
      <c r="C4345" s="1" t="s">
        <v>1014</v>
      </c>
    </row>
    <row r="4346" spans="1:3" x14ac:dyDescent="0.25">
      <c r="A4346" s="1">
        <f t="shared" si="67"/>
        <v>4346</v>
      </c>
      <c r="B4346" s="1" t="s">
        <v>4092</v>
      </c>
      <c r="C4346" s="1" t="s">
        <v>2153</v>
      </c>
    </row>
    <row r="4347" spans="1:3" x14ac:dyDescent="0.25">
      <c r="A4347" s="1">
        <f t="shared" si="67"/>
        <v>4347</v>
      </c>
      <c r="B4347" s="1" t="s">
        <v>4092</v>
      </c>
      <c r="C4347" s="1" t="s">
        <v>952</v>
      </c>
    </row>
    <row r="4348" spans="1:3" x14ac:dyDescent="0.25">
      <c r="A4348" s="1">
        <f t="shared" si="67"/>
        <v>4348</v>
      </c>
      <c r="B4348" s="1" t="s">
        <v>4092</v>
      </c>
      <c r="C4348" s="1" t="s">
        <v>1906</v>
      </c>
    </row>
    <row r="4349" spans="1:3" x14ac:dyDescent="0.25">
      <c r="A4349" s="1">
        <f t="shared" si="67"/>
        <v>4349</v>
      </c>
      <c r="B4349" s="1" t="s">
        <v>4092</v>
      </c>
      <c r="C4349" s="1" t="s">
        <v>1016</v>
      </c>
    </row>
    <row r="4350" spans="1:3" x14ac:dyDescent="0.25">
      <c r="A4350" s="1">
        <f t="shared" si="67"/>
        <v>4350</v>
      </c>
      <c r="B4350" s="1" t="s">
        <v>4092</v>
      </c>
      <c r="C4350" s="1" t="s">
        <v>1016</v>
      </c>
    </row>
    <row r="4351" spans="1:3" x14ac:dyDescent="0.25">
      <c r="A4351" s="1">
        <f t="shared" si="67"/>
        <v>4351</v>
      </c>
      <c r="B4351" s="1" t="s">
        <v>4092</v>
      </c>
      <c r="C4351" s="1" t="s">
        <v>4093</v>
      </c>
    </row>
    <row r="4352" spans="1:3" x14ac:dyDescent="0.25">
      <c r="A4352" s="1">
        <f t="shared" si="67"/>
        <v>4352</v>
      </c>
      <c r="B4352" s="1" t="s">
        <v>4092</v>
      </c>
      <c r="C4352" s="1" t="s">
        <v>2710</v>
      </c>
    </row>
    <row r="4353" spans="1:3" x14ac:dyDescent="0.25">
      <c r="A4353" s="1">
        <f t="shared" si="67"/>
        <v>4353</v>
      </c>
      <c r="B4353" s="1" t="s">
        <v>4092</v>
      </c>
      <c r="C4353" s="1" t="s">
        <v>1443</v>
      </c>
    </row>
    <row r="4354" spans="1:3" x14ac:dyDescent="0.25">
      <c r="A4354" s="1">
        <f t="shared" si="67"/>
        <v>4354</v>
      </c>
      <c r="B4354" s="1" t="s">
        <v>4092</v>
      </c>
      <c r="C4354" s="1" t="s">
        <v>4094</v>
      </c>
    </row>
    <row r="4355" spans="1:3" x14ac:dyDescent="0.25">
      <c r="A4355" s="1">
        <f t="shared" ref="A4355:A4418" si="68">A4354+1</f>
        <v>4355</v>
      </c>
      <c r="B4355" s="1" t="s">
        <v>4092</v>
      </c>
      <c r="C4355" s="1" t="s">
        <v>1319</v>
      </c>
    </row>
    <row r="4356" spans="1:3" x14ac:dyDescent="0.25">
      <c r="A4356" s="1">
        <f t="shared" si="68"/>
        <v>4356</v>
      </c>
      <c r="B4356" s="1" t="s">
        <v>4092</v>
      </c>
      <c r="C4356" s="1" t="s">
        <v>1117</v>
      </c>
    </row>
    <row r="4357" spans="1:3" x14ac:dyDescent="0.25">
      <c r="A4357" s="1">
        <f t="shared" si="68"/>
        <v>4357</v>
      </c>
      <c r="B4357" s="1" t="s">
        <v>4092</v>
      </c>
      <c r="C4357" s="1" t="s">
        <v>4095</v>
      </c>
    </row>
    <row r="4358" spans="1:3" x14ac:dyDescent="0.25">
      <c r="A4358" s="1">
        <f t="shared" si="68"/>
        <v>4358</v>
      </c>
      <c r="B4358" s="1" t="s">
        <v>4092</v>
      </c>
      <c r="C4358" s="1" t="s">
        <v>1079</v>
      </c>
    </row>
    <row r="4359" spans="1:3" x14ac:dyDescent="0.25">
      <c r="A4359" s="1">
        <f t="shared" si="68"/>
        <v>4359</v>
      </c>
      <c r="B4359" s="1" t="s">
        <v>4092</v>
      </c>
      <c r="C4359" s="1" t="s">
        <v>4096</v>
      </c>
    </row>
    <row r="4360" spans="1:3" x14ac:dyDescent="0.25">
      <c r="A4360" s="1">
        <f t="shared" si="68"/>
        <v>4360</v>
      </c>
      <c r="B4360" s="1" t="s">
        <v>4092</v>
      </c>
      <c r="C4360" s="1" t="s">
        <v>1710</v>
      </c>
    </row>
    <row r="4361" spans="1:3" x14ac:dyDescent="0.25">
      <c r="A4361" s="1">
        <f t="shared" si="68"/>
        <v>4361</v>
      </c>
      <c r="B4361" s="1" t="s">
        <v>4092</v>
      </c>
      <c r="C4361" s="1" t="s">
        <v>4023</v>
      </c>
    </row>
    <row r="4362" spans="1:3" x14ac:dyDescent="0.25">
      <c r="A4362" s="1">
        <f t="shared" si="68"/>
        <v>4362</v>
      </c>
      <c r="B4362" s="1" t="s">
        <v>4092</v>
      </c>
      <c r="C4362" s="1" t="s">
        <v>3204</v>
      </c>
    </row>
    <row r="4363" spans="1:3" x14ac:dyDescent="0.25">
      <c r="A4363" s="1">
        <f t="shared" si="68"/>
        <v>4363</v>
      </c>
      <c r="B4363" s="1" t="s">
        <v>4092</v>
      </c>
      <c r="C4363" s="1" t="s">
        <v>1019</v>
      </c>
    </row>
    <row r="4364" spans="1:3" x14ac:dyDescent="0.25">
      <c r="A4364" s="1">
        <f t="shared" si="68"/>
        <v>4364</v>
      </c>
      <c r="B4364" s="1" t="s">
        <v>4092</v>
      </c>
      <c r="C4364" s="1" t="s">
        <v>1020</v>
      </c>
    </row>
    <row r="4365" spans="1:3" x14ac:dyDescent="0.25">
      <c r="A4365" s="1">
        <f t="shared" si="68"/>
        <v>4365</v>
      </c>
      <c r="B4365" s="1" t="s">
        <v>4092</v>
      </c>
      <c r="C4365" s="1" t="s">
        <v>1020</v>
      </c>
    </row>
    <row r="4366" spans="1:3" x14ac:dyDescent="0.25">
      <c r="A4366" s="1">
        <f t="shared" si="68"/>
        <v>4366</v>
      </c>
      <c r="B4366" s="1" t="s">
        <v>4092</v>
      </c>
      <c r="C4366" s="1" t="s">
        <v>1374</v>
      </c>
    </row>
    <row r="4367" spans="1:3" x14ac:dyDescent="0.25">
      <c r="A4367" s="1">
        <f t="shared" si="68"/>
        <v>4367</v>
      </c>
      <c r="B4367" s="1" t="s">
        <v>4092</v>
      </c>
      <c r="C4367" s="1" t="s">
        <v>1934</v>
      </c>
    </row>
    <row r="4368" spans="1:3" x14ac:dyDescent="0.25">
      <c r="A4368" s="1">
        <f t="shared" si="68"/>
        <v>4368</v>
      </c>
      <c r="B4368" s="1" t="s">
        <v>4092</v>
      </c>
      <c r="C4368" s="1" t="s">
        <v>967</v>
      </c>
    </row>
    <row r="4369" spans="1:3" x14ac:dyDescent="0.25">
      <c r="A4369" s="1">
        <f t="shared" si="68"/>
        <v>4369</v>
      </c>
      <c r="B4369" s="1" t="s">
        <v>4092</v>
      </c>
      <c r="C4369" s="1" t="s">
        <v>967</v>
      </c>
    </row>
    <row r="4370" spans="1:3" x14ac:dyDescent="0.25">
      <c r="A4370" s="1">
        <f t="shared" si="68"/>
        <v>4370</v>
      </c>
      <c r="B4370" s="1" t="s">
        <v>4092</v>
      </c>
      <c r="C4370" s="1" t="s">
        <v>1455</v>
      </c>
    </row>
    <row r="4371" spans="1:3" x14ac:dyDescent="0.25">
      <c r="A4371" s="1">
        <f t="shared" si="68"/>
        <v>4371</v>
      </c>
      <c r="B4371" s="1" t="s">
        <v>4092</v>
      </c>
      <c r="C4371" s="1" t="s">
        <v>940</v>
      </c>
    </row>
    <row r="4372" spans="1:3" x14ac:dyDescent="0.25">
      <c r="A4372" s="1">
        <f t="shared" si="68"/>
        <v>4372</v>
      </c>
      <c r="B4372" s="1" t="s">
        <v>4092</v>
      </c>
      <c r="C4372" s="1" t="s">
        <v>960</v>
      </c>
    </row>
    <row r="4373" spans="1:3" x14ac:dyDescent="0.25">
      <c r="A4373" s="1">
        <f t="shared" si="68"/>
        <v>4373</v>
      </c>
      <c r="B4373" s="1" t="s">
        <v>4092</v>
      </c>
      <c r="C4373" s="1" t="s">
        <v>960</v>
      </c>
    </row>
    <row r="4374" spans="1:3" x14ac:dyDescent="0.25">
      <c r="A4374" s="1">
        <f t="shared" si="68"/>
        <v>4374</v>
      </c>
      <c r="B4374" s="1" t="s">
        <v>4092</v>
      </c>
      <c r="C4374" s="1" t="s">
        <v>2039</v>
      </c>
    </row>
    <row r="4375" spans="1:3" x14ac:dyDescent="0.25">
      <c r="A4375" s="1">
        <f t="shared" si="68"/>
        <v>4375</v>
      </c>
      <c r="B4375" s="1" t="s">
        <v>4092</v>
      </c>
      <c r="C4375" s="1" t="s">
        <v>2039</v>
      </c>
    </row>
    <row r="4376" spans="1:3" x14ac:dyDescent="0.25">
      <c r="A4376" s="1">
        <f t="shared" si="68"/>
        <v>4376</v>
      </c>
      <c r="B4376" s="1" t="s">
        <v>4092</v>
      </c>
      <c r="C4376" s="1" t="s">
        <v>1974</v>
      </c>
    </row>
    <row r="4377" spans="1:3" x14ac:dyDescent="0.25">
      <c r="A4377" s="1">
        <f t="shared" si="68"/>
        <v>4377</v>
      </c>
      <c r="B4377" s="1" t="s">
        <v>4092</v>
      </c>
      <c r="C4377" s="1" t="s">
        <v>4097</v>
      </c>
    </row>
    <row r="4378" spans="1:3" x14ac:dyDescent="0.25">
      <c r="A4378" s="1">
        <f t="shared" si="68"/>
        <v>4378</v>
      </c>
      <c r="B4378" s="1" t="s">
        <v>4092</v>
      </c>
      <c r="C4378" s="1" t="s">
        <v>1010</v>
      </c>
    </row>
    <row r="4379" spans="1:3" x14ac:dyDescent="0.25">
      <c r="A4379" s="1">
        <f t="shared" si="68"/>
        <v>4379</v>
      </c>
      <c r="B4379" s="1" t="s">
        <v>4092</v>
      </c>
      <c r="C4379" s="1" t="s">
        <v>4098</v>
      </c>
    </row>
    <row r="4380" spans="1:3" x14ac:dyDescent="0.25">
      <c r="A4380" s="1">
        <f t="shared" si="68"/>
        <v>4380</v>
      </c>
      <c r="B4380" s="1" t="s">
        <v>4092</v>
      </c>
      <c r="C4380" s="1" t="s">
        <v>4099</v>
      </c>
    </row>
    <row r="4381" spans="1:3" x14ac:dyDescent="0.25">
      <c r="A4381" s="1">
        <f t="shared" si="68"/>
        <v>4381</v>
      </c>
      <c r="B4381" s="1" t="s">
        <v>4092</v>
      </c>
      <c r="C4381" s="1" t="s">
        <v>942</v>
      </c>
    </row>
    <row r="4382" spans="1:3" x14ac:dyDescent="0.25">
      <c r="A4382" s="1">
        <f t="shared" si="68"/>
        <v>4382</v>
      </c>
      <c r="B4382" s="1" t="s">
        <v>4092</v>
      </c>
      <c r="C4382" s="1" t="s">
        <v>4100</v>
      </c>
    </row>
    <row r="4383" spans="1:3" x14ac:dyDescent="0.25">
      <c r="A4383" s="1">
        <f t="shared" si="68"/>
        <v>4383</v>
      </c>
      <c r="B4383" s="1" t="s">
        <v>4092</v>
      </c>
      <c r="C4383" s="1" t="s">
        <v>928</v>
      </c>
    </row>
    <row r="4384" spans="1:3" x14ac:dyDescent="0.25">
      <c r="A4384" s="1">
        <f t="shared" si="68"/>
        <v>4384</v>
      </c>
      <c r="B4384" s="1" t="s">
        <v>4092</v>
      </c>
      <c r="C4384" s="1" t="s">
        <v>4101</v>
      </c>
    </row>
    <row r="4385" spans="1:3" x14ac:dyDescent="0.25">
      <c r="A4385" s="1">
        <f t="shared" si="68"/>
        <v>4385</v>
      </c>
      <c r="B4385" s="1" t="s">
        <v>4092</v>
      </c>
      <c r="C4385" s="1" t="s">
        <v>1022</v>
      </c>
    </row>
    <row r="4386" spans="1:3" x14ac:dyDescent="0.25">
      <c r="A4386" s="1">
        <f t="shared" si="68"/>
        <v>4386</v>
      </c>
      <c r="B4386" s="1" t="s">
        <v>4092</v>
      </c>
      <c r="C4386" s="1" t="s">
        <v>928</v>
      </c>
    </row>
    <row r="4387" spans="1:3" x14ac:dyDescent="0.25">
      <c r="A4387" s="1">
        <f t="shared" si="68"/>
        <v>4387</v>
      </c>
      <c r="B4387" s="1" t="s">
        <v>4092</v>
      </c>
      <c r="C4387" s="1" t="s">
        <v>1113</v>
      </c>
    </row>
    <row r="4388" spans="1:3" x14ac:dyDescent="0.25">
      <c r="A4388" s="1">
        <f t="shared" si="68"/>
        <v>4388</v>
      </c>
      <c r="B4388" s="1" t="s">
        <v>4092</v>
      </c>
      <c r="C4388" s="1" t="s">
        <v>968</v>
      </c>
    </row>
    <row r="4389" spans="1:3" x14ac:dyDescent="0.25">
      <c r="A4389" s="1">
        <f t="shared" si="68"/>
        <v>4389</v>
      </c>
      <c r="B4389" s="1" t="s">
        <v>4092</v>
      </c>
      <c r="C4389" s="1" t="s">
        <v>2768</v>
      </c>
    </row>
    <row r="4390" spans="1:3" x14ac:dyDescent="0.25">
      <c r="A4390" s="1">
        <f t="shared" si="68"/>
        <v>4390</v>
      </c>
      <c r="B4390" s="1" t="s">
        <v>4092</v>
      </c>
      <c r="C4390" s="1" t="s">
        <v>4102</v>
      </c>
    </row>
    <row r="4391" spans="1:3" x14ac:dyDescent="0.25">
      <c r="A4391" s="1">
        <f t="shared" si="68"/>
        <v>4391</v>
      </c>
      <c r="B4391" s="1" t="s">
        <v>4092</v>
      </c>
      <c r="C4391" s="1" t="s">
        <v>4103</v>
      </c>
    </row>
    <row r="4392" spans="1:3" x14ac:dyDescent="0.25">
      <c r="A4392" s="1">
        <f t="shared" si="68"/>
        <v>4392</v>
      </c>
      <c r="B4392" s="1" t="s">
        <v>4092</v>
      </c>
      <c r="C4392" s="1" t="s">
        <v>4104</v>
      </c>
    </row>
    <row r="4393" spans="1:3" x14ac:dyDescent="0.25">
      <c r="A4393" s="1">
        <f t="shared" si="68"/>
        <v>4393</v>
      </c>
      <c r="B4393" s="1" t="s">
        <v>4092</v>
      </c>
      <c r="C4393" s="1" t="s">
        <v>2084</v>
      </c>
    </row>
    <row r="4394" spans="1:3" x14ac:dyDescent="0.25">
      <c r="A4394" s="1">
        <f t="shared" si="68"/>
        <v>4394</v>
      </c>
      <c r="B4394" s="1" t="s">
        <v>4092</v>
      </c>
      <c r="C4394" s="1" t="s">
        <v>1510</v>
      </c>
    </row>
    <row r="4395" spans="1:3" x14ac:dyDescent="0.25">
      <c r="A4395" s="1">
        <f t="shared" si="68"/>
        <v>4395</v>
      </c>
      <c r="B4395" s="1" t="s">
        <v>4092</v>
      </c>
      <c r="C4395" s="1" t="s">
        <v>997</v>
      </c>
    </row>
    <row r="4396" spans="1:3" x14ac:dyDescent="0.25">
      <c r="A4396" s="1">
        <f t="shared" si="68"/>
        <v>4396</v>
      </c>
      <c r="B4396" s="1" t="s">
        <v>4092</v>
      </c>
      <c r="C4396" s="1" t="s">
        <v>997</v>
      </c>
    </row>
    <row r="4397" spans="1:3" x14ac:dyDescent="0.25">
      <c r="A4397" s="1">
        <f t="shared" si="68"/>
        <v>4397</v>
      </c>
      <c r="B4397" s="1" t="s">
        <v>4105</v>
      </c>
      <c r="C4397" s="1" t="s">
        <v>1027</v>
      </c>
    </row>
    <row r="4398" spans="1:3" x14ac:dyDescent="0.25">
      <c r="A4398" s="1">
        <f t="shared" si="68"/>
        <v>4398</v>
      </c>
      <c r="B4398" s="1" t="s">
        <v>4092</v>
      </c>
      <c r="C4398" s="1" t="s">
        <v>1027</v>
      </c>
    </row>
    <row r="4399" spans="1:3" x14ac:dyDescent="0.25">
      <c r="A4399" s="1">
        <f t="shared" si="68"/>
        <v>4399</v>
      </c>
      <c r="B4399" s="1" t="s">
        <v>4092</v>
      </c>
      <c r="C4399" s="1" t="s">
        <v>4106</v>
      </c>
    </row>
    <row r="4400" spans="1:3" x14ac:dyDescent="0.25">
      <c r="A4400" s="1">
        <f t="shared" si="68"/>
        <v>4400</v>
      </c>
      <c r="B4400" s="1" t="s">
        <v>4092</v>
      </c>
      <c r="C4400" s="1" t="s">
        <v>4107</v>
      </c>
    </row>
    <row r="4401" spans="1:3" x14ac:dyDescent="0.25">
      <c r="A4401" s="1">
        <f t="shared" si="68"/>
        <v>4401</v>
      </c>
      <c r="B4401" s="1" t="s">
        <v>4092</v>
      </c>
      <c r="C4401" s="1" t="s">
        <v>2586</v>
      </c>
    </row>
    <row r="4402" spans="1:3" x14ac:dyDescent="0.25">
      <c r="A4402" s="1">
        <f t="shared" si="68"/>
        <v>4402</v>
      </c>
      <c r="B4402" s="1" t="s">
        <v>4092</v>
      </c>
      <c r="C4402" s="1" t="s">
        <v>4108</v>
      </c>
    </row>
    <row r="4403" spans="1:3" x14ac:dyDescent="0.25">
      <c r="A4403" s="1">
        <f t="shared" si="68"/>
        <v>4403</v>
      </c>
      <c r="B4403" s="1" t="s">
        <v>4092</v>
      </c>
      <c r="C4403" s="1" t="s">
        <v>4109</v>
      </c>
    </row>
    <row r="4404" spans="1:3" x14ac:dyDescent="0.25">
      <c r="A4404" s="1">
        <f t="shared" si="68"/>
        <v>4404</v>
      </c>
      <c r="B4404" s="1" t="s">
        <v>4092</v>
      </c>
      <c r="C4404" s="1" t="s">
        <v>1201</v>
      </c>
    </row>
    <row r="4405" spans="1:3" x14ac:dyDescent="0.25">
      <c r="A4405" s="1">
        <f t="shared" si="68"/>
        <v>4405</v>
      </c>
      <c r="B4405" s="1" t="s">
        <v>4092</v>
      </c>
      <c r="C4405" s="1" t="s">
        <v>1201</v>
      </c>
    </row>
    <row r="4406" spans="1:3" x14ac:dyDescent="0.25">
      <c r="A4406" s="1">
        <f t="shared" si="68"/>
        <v>4406</v>
      </c>
      <c r="B4406" s="1" t="s">
        <v>4092</v>
      </c>
      <c r="C4406" s="1" t="s">
        <v>4110</v>
      </c>
    </row>
    <row r="4407" spans="1:3" x14ac:dyDescent="0.25">
      <c r="A4407" s="1">
        <f t="shared" si="68"/>
        <v>4407</v>
      </c>
      <c r="B4407" s="1" t="s">
        <v>4092</v>
      </c>
      <c r="C4407" s="1" t="s">
        <v>1032</v>
      </c>
    </row>
    <row r="4408" spans="1:3" x14ac:dyDescent="0.25">
      <c r="A4408" s="1">
        <f t="shared" si="68"/>
        <v>4408</v>
      </c>
      <c r="B4408" s="1" t="s">
        <v>4105</v>
      </c>
      <c r="C4408" s="1" t="s">
        <v>1147</v>
      </c>
    </row>
    <row r="4409" spans="1:3" x14ac:dyDescent="0.25">
      <c r="A4409" s="1">
        <f t="shared" si="68"/>
        <v>4409</v>
      </c>
      <c r="B4409" s="1" t="s">
        <v>4092</v>
      </c>
      <c r="C4409" s="1" t="s">
        <v>1747</v>
      </c>
    </row>
    <row r="4410" spans="1:3" x14ac:dyDescent="0.25">
      <c r="A4410" s="1">
        <f t="shared" si="68"/>
        <v>4410</v>
      </c>
      <c r="B4410" s="1" t="s">
        <v>4092</v>
      </c>
      <c r="C4410" s="1" t="s">
        <v>1055</v>
      </c>
    </row>
    <row r="4411" spans="1:3" x14ac:dyDescent="0.25">
      <c r="A4411" s="1">
        <f t="shared" si="68"/>
        <v>4411</v>
      </c>
      <c r="B4411" s="1" t="s">
        <v>4092</v>
      </c>
      <c r="C4411" s="1" t="s">
        <v>4111</v>
      </c>
    </row>
    <row r="4412" spans="1:3" x14ac:dyDescent="0.25">
      <c r="A4412" s="1">
        <f t="shared" si="68"/>
        <v>4412</v>
      </c>
      <c r="B4412" s="1" t="s">
        <v>4092</v>
      </c>
      <c r="C4412" s="1" t="s">
        <v>1055</v>
      </c>
    </row>
    <row r="4413" spans="1:3" x14ac:dyDescent="0.25">
      <c r="A4413" s="1">
        <f t="shared" si="68"/>
        <v>4413</v>
      </c>
      <c r="B4413" s="1" t="s">
        <v>4092</v>
      </c>
      <c r="C4413" s="1" t="s">
        <v>2832</v>
      </c>
    </row>
    <row r="4414" spans="1:3" x14ac:dyDescent="0.25">
      <c r="A4414" s="1">
        <f t="shared" si="68"/>
        <v>4414</v>
      </c>
      <c r="B4414" s="1" t="s">
        <v>4092</v>
      </c>
      <c r="C4414" s="1" t="s">
        <v>1056</v>
      </c>
    </row>
    <row r="4415" spans="1:3" x14ac:dyDescent="0.25">
      <c r="A4415" s="1">
        <f t="shared" si="68"/>
        <v>4415</v>
      </c>
      <c r="B4415" s="1" t="s">
        <v>4092</v>
      </c>
      <c r="C4415" s="1" t="s">
        <v>2822</v>
      </c>
    </row>
    <row r="4416" spans="1:3" x14ac:dyDescent="0.25">
      <c r="A4416" s="1">
        <f t="shared" si="68"/>
        <v>4416</v>
      </c>
      <c r="B4416" s="1" t="s">
        <v>4092</v>
      </c>
      <c r="C4416" s="1" t="s">
        <v>1512</v>
      </c>
    </row>
    <row r="4417" spans="1:3" x14ac:dyDescent="0.25">
      <c r="A4417" s="1">
        <f t="shared" si="68"/>
        <v>4417</v>
      </c>
      <c r="B4417" s="1" t="s">
        <v>4092</v>
      </c>
      <c r="C4417" s="1" t="s">
        <v>1512</v>
      </c>
    </row>
    <row r="4418" spans="1:3" x14ac:dyDescent="0.25">
      <c r="A4418" s="1">
        <f t="shared" si="68"/>
        <v>4418</v>
      </c>
      <c r="B4418" s="1" t="s">
        <v>4092</v>
      </c>
      <c r="C4418" s="1" t="s">
        <v>4112</v>
      </c>
    </row>
    <row r="4419" spans="1:3" x14ac:dyDescent="0.25">
      <c r="A4419" s="1">
        <f t="shared" ref="A4419:A4482" si="69">A4418+1</f>
        <v>4419</v>
      </c>
      <c r="B4419" s="1" t="s">
        <v>4092</v>
      </c>
      <c r="C4419" s="1" t="s">
        <v>2283</v>
      </c>
    </row>
    <row r="4420" spans="1:3" x14ac:dyDescent="0.25">
      <c r="A4420" s="1">
        <f t="shared" si="69"/>
        <v>4420</v>
      </c>
      <c r="B4420" s="1" t="s">
        <v>4092</v>
      </c>
      <c r="C4420" s="1" t="s">
        <v>4113</v>
      </c>
    </row>
    <row r="4421" spans="1:3" x14ac:dyDescent="0.25">
      <c r="A4421" s="1">
        <f t="shared" si="69"/>
        <v>4421</v>
      </c>
      <c r="B4421" s="1" t="s">
        <v>4092</v>
      </c>
      <c r="C4421" s="1" t="s">
        <v>1037</v>
      </c>
    </row>
    <row r="4422" spans="1:3" x14ac:dyDescent="0.25">
      <c r="A4422" s="1">
        <f t="shared" si="69"/>
        <v>4422</v>
      </c>
      <c r="B4422" s="1" t="s">
        <v>4092</v>
      </c>
      <c r="C4422" s="1" t="s">
        <v>957</v>
      </c>
    </row>
    <row r="4423" spans="1:3" x14ac:dyDescent="0.25">
      <c r="A4423" s="1">
        <f t="shared" si="69"/>
        <v>4423</v>
      </c>
      <c r="B4423" s="1" t="s">
        <v>4114</v>
      </c>
      <c r="C4423" s="1" t="s">
        <v>1691</v>
      </c>
    </row>
    <row r="4424" spans="1:3" x14ac:dyDescent="0.25">
      <c r="A4424" s="1">
        <f t="shared" si="69"/>
        <v>4424</v>
      </c>
      <c r="B4424" s="1" t="s">
        <v>4115</v>
      </c>
      <c r="C4424" s="1" t="s">
        <v>952</v>
      </c>
    </row>
    <row r="4425" spans="1:3" x14ac:dyDescent="0.25">
      <c r="A4425" s="1">
        <f t="shared" si="69"/>
        <v>4425</v>
      </c>
      <c r="B4425" s="1" t="s">
        <v>4115</v>
      </c>
      <c r="C4425" s="1" t="s">
        <v>1289</v>
      </c>
    </row>
    <row r="4426" spans="1:3" x14ac:dyDescent="0.25">
      <c r="A4426" s="1">
        <f t="shared" si="69"/>
        <v>4426</v>
      </c>
      <c r="B4426" s="1" t="s">
        <v>4116</v>
      </c>
      <c r="C4426" s="1" t="s">
        <v>1350</v>
      </c>
    </row>
    <row r="4427" spans="1:3" x14ac:dyDescent="0.25">
      <c r="A4427" s="1">
        <f t="shared" si="69"/>
        <v>4427</v>
      </c>
      <c r="B4427" s="1" t="s">
        <v>4116</v>
      </c>
      <c r="C4427" s="1" t="s">
        <v>974</v>
      </c>
    </row>
    <row r="4428" spans="1:3" x14ac:dyDescent="0.25">
      <c r="A4428" s="1">
        <f t="shared" si="69"/>
        <v>4428</v>
      </c>
      <c r="B4428" s="1" t="s">
        <v>4116</v>
      </c>
      <c r="C4428" s="1" t="s">
        <v>1743</v>
      </c>
    </row>
    <row r="4429" spans="1:3" x14ac:dyDescent="0.25">
      <c r="A4429" s="1">
        <f t="shared" si="69"/>
        <v>4429</v>
      </c>
      <c r="B4429" s="1" t="s">
        <v>4116</v>
      </c>
      <c r="C4429" s="1" t="s">
        <v>2000</v>
      </c>
    </row>
    <row r="4430" spans="1:3" x14ac:dyDescent="0.25">
      <c r="A4430" s="1">
        <f t="shared" si="69"/>
        <v>4430</v>
      </c>
      <c r="B4430" s="1" t="s">
        <v>4117</v>
      </c>
      <c r="C4430" s="1" t="s">
        <v>952</v>
      </c>
    </row>
    <row r="4431" spans="1:3" x14ac:dyDescent="0.25">
      <c r="A4431" s="1">
        <f t="shared" si="69"/>
        <v>4431</v>
      </c>
      <c r="B4431" s="1" t="s">
        <v>4117</v>
      </c>
      <c r="C4431" s="1" t="s">
        <v>4118</v>
      </c>
    </row>
    <row r="4432" spans="1:3" x14ac:dyDescent="0.25">
      <c r="A4432" s="1">
        <f t="shared" si="69"/>
        <v>4432</v>
      </c>
      <c r="B4432" s="1" t="s">
        <v>4117</v>
      </c>
      <c r="C4432" s="1" t="s">
        <v>2611</v>
      </c>
    </row>
    <row r="4433" spans="1:3" x14ac:dyDescent="0.25">
      <c r="A4433" s="1">
        <f t="shared" si="69"/>
        <v>4433</v>
      </c>
      <c r="B4433" s="1" t="s">
        <v>4119</v>
      </c>
      <c r="C4433" s="1" t="s">
        <v>1174</v>
      </c>
    </row>
    <row r="4434" spans="1:3" x14ac:dyDescent="0.25">
      <c r="A4434" s="1">
        <f t="shared" si="69"/>
        <v>4434</v>
      </c>
      <c r="B4434" s="1" t="s">
        <v>4117</v>
      </c>
      <c r="C4434" s="1" t="s">
        <v>928</v>
      </c>
    </row>
    <row r="4435" spans="1:3" x14ac:dyDescent="0.25">
      <c r="A4435" s="1">
        <f t="shared" si="69"/>
        <v>4435</v>
      </c>
      <c r="B4435" s="1" t="s">
        <v>4117</v>
      </c>
      <c r="C4435" s="1" t="s">
        <v>2682</v>
      </c>
    </row>
    <row r="4436" spans="1:3" x14ac:dyDescent="0.25">
      <c r="A4436" s="1">
        <f t="shared" si="69"/>
        <v>4436</v>
      </c>
      <c r="B4436" s="1" t="s">
        <v>4120</v>
      </c>
      <c r="C4436" s="1" t="s">
        <v>1485</v>
      </c>
    </row>
    <row r="4437" spans="1:3" x14ac:dyDescent="0.25">
      <c r="A4437" s="1">
        <f t="shared" si="69"/>
        <v>4437</v>
      </c>
      <c r="B4437" s="1" t="s">
        <v>4117</v>
      </c>
      <c r="C4437" s="1" t="s">
        <v>4121</v>
      </c>
    </row>
    <row r="4438" spans="1:3" x14ac:dyDescent="0.25">
      <c r="A4438" s="1">
        <f t="shared" si="69"/>
        <v>4438</v>
      </c>
      <c r="B4438" s="1" t="s">
        <v>4122</v>
      </c>
      <c r="C4438" s="1" t="s">
        <v>1327</v>
      </c>
    </row>
    <row r="4439" spans="1:3" x14ac:dyDescent="0.25">
      <c r="A4439" s="1">
        <f t="shared" si="69"/>
        <v>4439</v>
      </c>
      <c r="B4439" s="1" t="s">
        <v>4117</v>
      </c>
      <c r="C4439" s="1" t="s">
        <v>2552</v>
      </c>
    </row>
    <row r="4440" spans="1:3" x14ac:dyDescent="0.25">
      <c r="A4440" s="1">
        <f t="shared" si="69"/>
        <v>4440</v>
      </c>
      <c r="B4440" s="1" t="s">
        <v>4124</v>
      </c>
      <c r="C4440" s="1" t="s">
        <v>4123</v>
      </c>
    </row>
    <row r="4441" spans="1:3" x14ac:dyDescent="0.25">
      <c r="A4441" s="1">
        <f t="shared" si="69"/>
        <v>4441</v>
      </c>
      <c r="B4441" s="1" t="s">
        <v>4126</v>
      </c>
      <c r="C4441" s="1" t="s">
        <v>4125</v>
      </c>
    </row>
    <row r="4442" spans="1:3" x14ac:dyDescent="0.25">
      <c r="A4442" s="1">
        <f t="shared" si="69"/>
        <v>4442</v>
      </c>
      <c r="B4442" s="1" t="s">
        <v>4127</v>
      </c>
      <c r="C4442" s="1" t="s">
        <v>1613</v>
      </c>
    </row>
    <row r="4443" spans="1:3" x14ac:dyDescent="0.25">
      <c r="A4443" s="1">
        <f t="shared" si="69"/>
        <v>4443</v>
      </c>
      <c r="B4443" s="1" t="s">
        <v>4128</v>
      </c>
      <c r="C4443" s="1" t="s">
        <v>934</v>
      </c>
    </row>
    <row r="4444" spans="1:3" x14ac:dyDescent="0.25">
      <c r="A4444" s="1">
        <f t="shared" si="69"/>
        <v>4444</v>
      </c>
      <c r="B4444" s="1" t="s">
        <v>4128</v>
      </c>
      <c r="C4444" s="1" t="s">
        <v>4129</v>
      </c>
    </row>
    <row r="4445" spans="1:3" x14ac:dyDescent="0.25">
      <c r="A4445" s="1">
        <f t="shared" si="69"/>
        <v>4445</v>
      </c>
      <c r="B4445" s="1" t="s">
        <v>4128</v>
      </c>
      <c r="C4445" s="1" t="s">
        <v>2769</v>
      </c>
    </row>
    <row r="4446" spans="1:3" x14ac:dyDescent="0.25">
      <c r="A4446" s="1">
        <f t="shared" si="69"/>
        <v>4446</v>
      </c>
      <c r="B4446" s="1" t="s">
        <v>4128</v>
      </c>
      <c r="C4446" s="1" t="s">
        <v>4130</v>
      </c>
    </row>
    <row r="4447" spans="1:3" x14ac:dyDescent="0.25">
      <c r="A4447" s="1">
        <f t="shared" si="69"/>
        <v>4447</v>
      </c>
      <c r="B4447" s="1" t="s">
        <v>4131</v>
      </c>
      <c r="C4447" s="1" t="s">
        <v>1087</v>
      </c>
    </row>
    <row r="4448" spans="1:3" x14ac:dyDescent="0.25">
      <c r="A4448" s="1">
        <f t="shared" si="69"/>
        <v>4448</v>
      </c>
      <c r="B4448" s="1" t="s">
        <v>1369</v>
      </c>
      <c r="C4448" s="1" t="s">
        <v>1014</v>
      </c>
    </row>
    <row r="4449" spans="1:3" x14ac:dyDescent="0.25">
      <c r="A4449" s="1">
        <f t="shared" si="69"/>
        <v>4449</v>
      </c>
      <c r="B4449" s="1" t="s">
        <v>1369</v>
      </c>
      <c r="C4449" s="1" t="s">
        <v>4132</v>
      </c>
    </row>
    <row r="4450" spans="1:3" x14ac:dyDescent="0.25">
      <c r="A4450" s="1">
        <f t="shared" si="69"/>
        <v>4450</v>
      </c>
      <c r="B4450" s="1" t="s">
        <v>1369</v>
      </c>
      <c r="C4450" s="1" t="s">
        <v>4133</v>
      </c>
    </row>
    <row r="4451" spans="1:3" x14ac:dyDescent="0.25">
      <c r="A4451" s="1">
        <f t="shared" si="69"/>
        <v>4451</v>
      </c>
      <c r="B4451" s="1" t="s">
        <v>1369</v>
      </c>
      <c r="C4451" s="1" t="s">
        <v>4134</v>
      </c>
    </row>
    <row r="4452" spans="1:3" x14ac:dyDescent="0.25">
      <c r="A4452" s="1">
        <f t="shared" si="69"/>
        <v>4452</v>
      </c>
      <c r="B4452" s="1" t="s">
        <v>4135</v>
      </c>
      <c r="C4452" s="1" t="s">
        <v>960</v>
      </c>
    </row>
    <row r="4453" spans="1:3" x14ac:dyDescent="0.25">
      <c r="A4453" s="1">
        <f t="shared" si="69"/>
        <v>4453</v>
      </c>
      <c r="B4453" s="1" t="s">
        <v>1369</v>
      </c>
      <c r="C4453" s="1" t="s">
        <v>960</v>
      </c>
    </row>
    <row r="4454" spans="1:3" x14ac:dyDescent="0.25">
      <c r="A4454" s="1">
        <f t="shared" si="69"/>
        <v>4454</v>
      </c>
      <c r="B4454" s="1" t="s">
        <v>1369</v>
      </c>
      <c r="C4454" s="1" t="s">
        <v>946</v>
      </c>
    </row>
    <row r="4455" spans="1:3" x14ac:dyDescent="0.25">
      <c r="A4455" s="1">
        <f t="shared" si="69"/>
        <v>4455</v>
      </c>
      <c r="B4455" s="1" t="s">
        <v>1369</v>
      </c>
      <c r="C4455" s="1" t="s">
        <v>1087</v>
      </c>
    </row>
    <row r="4456" spans="1:3" x14ac:dyDescent="0.25">
      <c r="A4456" s="1">
        <f t="shared" si="69"/>
        <v>4456</v>
      </c>
      <c r="B4456" s="1" t="s">
        <v>1369</v>
      </c>
      <c r="C4456" s="1" t="s">
        <v>1512</v>
      </c>
    </row>
    <row r="4457" spans="1:3" x14ac:dyDescent="0.25">
      <c r="A4457" s="1">
        <f t="shared" si="69"/>
        <v>4457</v>
      </c>
      <c r="B4457" s="1" t="s">
        <v>1369</v>
      </c>
      <c r="C4457" s="1" t="s">
        <v>4136</v>
      </c>
    </row>
    <row r="4458" spans="1:3" x14ac:dyDescent="0.25">
      <c r="A4458" s="1">
        <f t="shared" si="69"/>
        <v>4458</v>
      </c>
      <c r="B4458" s="1" t="s">
        <v>4137</v>
      </c>
      <c r="C4458" s="1" t="s">
        <v>1848</v>
      </c>
    </row>
    <row r="4459" spans="1:3" x14ac:dyDescent="0.25">
      <c r="A4459" s="1">
        <f t="shared" si="69"/>
        <v>4459</v>
      </c>
      <c r="B4459" s="1" t="s">
        <v>4138</v>
      </c>
      <c r="C4459" s="1" t="s">
        <v>934</v>
      </c>
    </row>
    <row r="4460" spans="1:3" x14ac:dyDescent="0.25">
      <c r="A4460" s="1">
        <f t="shared" si="69"/>
        <v>4460</v>
      </c>
      <c r="B4460" s="1" t="s">
        <v>4139</v>
      </c>
      <c r="C4460" s="1" t="s">
        <v>928</v>
      </c>
    </row>
    <row r="4461" spans="1:3" x14ac:dyDescent="0.25">
      <c r="A4461" s="1">
        <f t="shared" si="69"/>
        <v>4461</v>
      </c>
      <c r="B4461" s="1" t="s">
        <v>4139</v>
      </c>
      <c r="C4461" s="1" t="s">
        <v>1087</v>
      </c>
    </row>
    <row r="4462" spans="1:3" x14ac:dyDescent="0.25">
      <c r="A4462" s="1">
        <f t="shared" si="69"/>
        <v>4462</v>
      </c>
      <c r="B4462" s="1" t="s">
        <v>4140</v>
      </c>
      <c r="C4462" s="1" t="s">
        <v>3325</v>
      </c>
    </row>
    <row r="4463" spans="1:3" x14ac:dyDescent="0.25">
      <c r="A4463" s="1">
        <f t="shared" si="69"/>
        <v>4463</v>
      </c>
      <c r="B4463" s="1" t="s">
        <v>4141</v>
      </c>
      <c r="C4463" s="1" t="s">
        <v>1537</v>
      </c>
    </row>
    <row r="4464" spans="1:3" x14ac:dyDescent="0.25">
      <c r="A4464" s="1">
        <f t="shared" si="69"/>
        <v>4464</v>
      </c>
      <c r="B4464" s="1" t="s">
        <v>4142</v>
      </c>
      <c r="C4464" s="1" t="s">
        <v>920</v>
      </c>
    </row>
    <row r="4465" spans="1:3" x14ac:dyDescent="0.25">
      <c r="A4465" s="1">
        <f t="shared" si="69"/>
        <v>4465</v>
      </c>
      <c r="B4465" s="1" t="s">
        <v>4142</v>
      </c>
      <c r="C4465" s="1" t="s">
        <v>974</v>
      </c>
    </row>
    <row r="4466" spans="1:3" x14ac:dyDescent="0.25">
      <c r="A4466" s="1">
        <f t="shared" si="69"/>
        <v>4466</v>
      </c>
      <c r="B4466" s="1" t="s">
        <v>4143</v>
      </c>
      <c r="C4466" s="1" t="s">
        <v>1011</v>
      </c>
    </row>
    <row r="4467" spans="1:3" x14ac:dyDescent="0.25">
      <c r="A4467" s="1">
        <f t="shared" si="69"/>
        <v>4467</v>
      </c>
      <c r="B4467" s="1" t="s">
        <v>4144</v>
      </c>
      <c r="C4467" s="1" t="s">
        <v>1058</v>
      </c>
    </row>
    <row r="4468" spans="1:3" x14ac:dyDescent="0.25">
      <c r="A4468" s="1">
        <f t="shared" si="69"/>
        <v>4468</v>
      </c>
      <c r="B4468" s="1" t="s">
        <v>4146</v>
      </c>
      <c r="C4468" s="1" t="s">
        <v>4145</v>
      </c>
    </row>
    <row r="4469" spans="1:3" x14ac:dyDescent="0.25">
      <c r="A4469" s="1">
        <f t="shared" si="69"/>
        <v>4469</v>
      </c>
      <c r="B4469" s="1" t="s">
        <v>4147</v>
      </c>
      <c r="C4469" s="1" t="s">
        <v>1211</v>
      </c>
    </row>
    <row r="4470" spans="1:3" x14ac:dyDescent="0.25">
      <c r="A4470" s="1">
        <f t="shared" si="69"/>
        <v>4470</v>
      </c>
      <c r="B4470" s="1" t="s">
        <v>4148</v>
      </c>
      <c r="C4470" s="1" t="s">
        <v>1020</v>
      </c>
    </row>
    <row r="4471" spans="1:3" x14ac:dyDescent="0.25">
      <c r="A4471" s="1">
        <f t="shared" si="69"/>
        <v>4471</v>
      </c>
      <c r="B4471" s="1" t="s">
        <v>4149</v>
      </c>
      <c r="C4471" s="1" t="s">
        <v>1184</v>
      </c>
    </row>
    <row r="4472" spans="1:3" x14ac:dyDescent="0.25">
      <c r="A4472" s="1">
        <f t="shared" si="69"/>
        <v>4472</v>
      </c>
      <c r="B4472" s="1" t="s">
        <v>4149</v>
      </c>
      <c r="C4472" s="1" t="s">
        <v>949</v>
      </c>
    </row>
    <row r="4473" spans="1:3" x14ac:dyDescent="0.25">
      <c r="A4473" s="1">
        <f t="shared" si="69"/>
        <v>4473</v>
      </c>
      <c r="B4473" s="1" t="s">
        <v>4149</v>
      </c>
      <c r="C4473" s="1" t="s">
        <v>967</v>
      </c>
    </row>
    <row r="4474" spans="1:3" x14ac:dyDescent="0.25">
      <c r="A4474" s="1">
        <f t="shared" si="69"/>
        <v>4474</v>
      </c>
      <c r="B4474" s="1" t="s">
        <v>4149</v>
      </c>
      <c r="C4474" s="1" t="s">
        <v>960</v>
      </c>
    </row>
    <row r="4475" spans="1:3" x14ac:dyDescent="0.25">
      <c r="A4475" s="1">
        <f t="shared" si="69"/>
        <v>4475</v>
      </c>
      <c r="B4475" s="1" t="s">
        <v>4149</v>
      </c>
      <c r="C4475" s="1" t="s">
        <v>4150</v>
      </c>
    </row>
    <row r="4476" spans="1:3" x14ac:dyDescent="0.25">
      <c r="A4476" s="1">
        <f t="shared" si="69"/>
        <v>4476</v>
      </c>
      <c r="B4476" s="1" t="s">
        <v>4149</v>
      </c>
      <c r="C4476" s="1" t="s">
        <v>974</v>
      </c>
    </row>
    <row r="4477" spans="1:3" x14ac:dyDescent="0.25">
      <c r="A4477" s="1">
        <f t="shared" si="69"/>
        <v>4477</v>
      </c>
      <c r="B4477" s="1" t="s">
        <v>4149</v>
      </c>
      <c r="C4477" s="1" t="s">
        <v>1768</v>
      </c>
    </row>
    <row r="4478" spans="1:3" x14ac:dyDescent="0.25">
      <c r="A4478" s="1">
        <f t="shared" si="69"/>
        <v>4478</v>
      </c>
      <c r="B4478" s="1" t="s">
        <v>4149</v>
      </c>
      <c r="C4478" s="1" t="s">
        <v>1055</v>
      </c>
    </row>
    <row r="4479" spans="1:3" x14ac:dyDescent="0.25">
      <c r="A4479" s="1">
        <f t="shared" si="69"/>
        <v>4479</v>
      </c>
      <c r="B4479" s="1" t="s">
        <v>4151</v>
      </c>
      <c r="C4479" s="1" t="s">
        <v>3499</v>
      </c>
    </row>
    <row r="4480" spans="1:3" x14ac:dyDescent="0.25">
      <c r="A4480" s="1">
        <f t="shared" si="69"/>
        <v>4480</v>
      </c>
      <c r="B4480" s="1" t="s">
        <v>4152</v>
      </c>
      <c r="C4480" s="1" t="s">
        <v>1202</v>
      </c>
    </row>
    <row r="4481" spans="1:3" x14ac:dyDescent="0.25">
      <c r="A4481" s="1">
        <f t="shared" si="69"/>
        <v>4481</v>
      </c>
      <c r="B4481" s="1" t="s">
        <v>4153</v>
      </c>
      <c r="C4481" s="1" t="s">
        <v>941</v>
      </c>
    </row>
    <row r="4482" spans="1:3" x14ac:dyDescent="0.25">
      <c r="A4482" s="1">
        <f t="shared" si="69"/>
        <v>4482</v>
      </c>
      <c r="B4482" s="1" t="s">
        <v>4154</v>
      </c>
      <c r="C4482" s="1" t="s">
        <v>942</v>
      </c>
    </row>
    <row r="4483" spans="1:3" x14ac:dyDescent="0.25">
      <c r="A4483" s="1">
        <f t="shared" ref="A4483:A4546" si="70">A4482+1</f>
        <v>4483</v>
      </c>
      <c r="B4483" s="1" t="s">
        <v>4155</v>
      </c>
      <c r="C4483" s="1" t="s">
        <v>1072</v>
      </c>
    </row>
    <row r="4484" spans="1:3" x14ac:dyDescent="0.25">
      <c r="A4484" s="1">
        <f t="shared" si="70"/>
        <v>4484</v>
      </c>
      <c r="B4484" s="1" t="s">
        <v>4156</v>
      </c>
      <c r="C4484" s="1" t="s">
        <v>952</v>
      </c>
    </row>
    <row r="4485" spans="1:3" x14ac:dyDescent="0.25">
      <c r="A4485" s="1">
        <f t="shared" si="70"/>
        <v>4485</v>
      </c>
      <c r="B4485" s="1" t="s">
        <v>2759</v>
      </c>
      <c r="C4485" s="1" t="s">
        <v>942</v>
      </c>
    </row>
    <row r="4486" spans="1:3" x14ac:dyDescent="0.25">
      <c r="A4486" s="1">
        <f t="shared" si="70"/>
        <v>4486</v>
      </c>
      <c r="B4486" s="1" t="s">
        <v>4157</v>
      </c>
      <c r="C4486" s="1" t="s">
        <v>928</v>
      </c>
    </row>
    <row r="4487" spans="1:3" x14ac:dyDescent="0.25">
      <c r="A4487" s="1">
        <f t="shared" si="70"/>
        <v>4487</v>
      </c>
      <c r="B4487" s="1" t="s">
        <v>4158</v>
      </c>
      <c r="C4487" s="1" t="s">
        <v>1353</v>
      </c>
    </row>
    <row r="4488" spans="1:3" x14ac:dyDescent="0.25">
      <c r="A4488" s="1">
        <f t="shared" si="70"/>
        <v>4488</v>
      </c>
      <c r="B4488" s="1" t="s">
        <v>4159</v>
      </c>
      <c r="C4488" s="1" t="s">
        <v>934</v>
      </c>
    </row>
    <row r="4489" spans="1:3" x14ac:dyDescent="0.25">
      <c r="A4489" s="1">
        <f t="shared" si="70"/>
        <v>4489</v>
      </c>
      <c r="B4489" s="1" t="s">
        <v>2759</v>
      </c>
      <c r="C4489" s="1" t="s">
        <v>4160</v>
      </c>
    </row>
    <row r="4490" spans="1:3" x14ac:dyDescent="0.25">
      <c r="A4490" s="1">
        <f t="shared" si="70"/>
        <v>4490</v>
      </c>
      <c r="B4490" s="1" t="s">
        <v>4161</v>
      </c>
      <c r="C4490" s="1" t="s">
        <v>1369</v>
      </c>
    </row>
    <row r="4491" spans="1:3" x14ac:dyDescent="0.25">
      <c r="A4491" s="1">
        <f t="shared" si="70"/>
        <v>4491</v>
      </c>
      <c r="B4491" s="1" t="s">
        <v>4162</v>
      </c>
      <c r="C4491" s="1" t="s">
        <v>977</v>
      </c>
    </row>
    <row r="4492" spans="1:3" x14ac:dyDescent="0.25">
      <c r="A4492" s="1">
        <f t="shared" si="70"/>
        <v>4492</v>
      </c>
      <c r="B4492" s="1" t="s">
        <v>4163</v>
      </c>
      <c r="C4492" s="1" t="s">
        <v>1331</v>
      </c>
    </row>
    <row r="4493" spans="1:3" x14ac:dyDescent="0.25">
      <c r="A4493" s="1">
        <f t="shared" si="70"/>
        <v>4493</v>
      </c>
      <c r="B4493" s="1" t="s">
        <v>4164</v>
      </c>
      <c r="C4493" s="1" t="s">
        <v>977</v>
      </c>
    </row>
    <row r="4494" spans="1:3" x14ac:dyDescent="0.25">
      <c r="A4494" s="1">
        <f t="shared" si="70"/>
        <v>4494</v>
      </c>
      <c r="B4494" s="1" t="s">
        <v>4166</v>
      </c>
      <c r="C4494" s="1" t="s">
        <v>4165</v>
      </c>
    </row>
    <row r="4495" spans="1:3" x14ac:dyDescent="0.25">
      <c r="A4495" s="1">
        <f t="shared" si="70"/>
        <v>4495</v>
      </c>
      <c r="B4495" s="1" t="s">
        <v>4167</v>
      </c>
      <c r="C4495" s="1" t="s">
        <v>1027</v>
      </c>
    </row>
    <row r="4496" spans="1:3" x14ac:dyDescent="0.25">
      <c r="A4496" s="1">
        <f t="shared" si="70"/>
        <v>4496</v>
      </c>
      <c r="B4496" s="1" t="s">
        <v>4168</v>
      </c>
      <c r="C4496" s="1" t="s">
        <v>1318</v>
      </c>
    </row>
    <row r="4497" spans="1:3" x14ac:dyDescent="0.25">
      <c r="A4497" s="1">
        <f t="shared" si="70"/>
        <v>4497</v>
      </c>
      <c r="B4497" s="1" t="s">
        <v>4169</v>
      </c>
      <c r="C4497" s="1" t="s">
        <v>1420</v>
      </c>
    </row>
    <row r="4498" spans="1:3" x14ac:dyDescent="0.25">
      <c r="A4498" s="1">
        <f t="shared" si="70"/>
        <v>4498</v>
      </c>
      <c r="B4498" s="1" t="s">
        <v>4170</v>
      </c>
      <c r="C4498" s="1" t="s">
        <v>1740</v>
      </c>
    </row>
    <row r="4499" spans="1:3" x14ac:dyDescent="0.25">
      <c r="A4499" s="1">
        <f t="shared" si="70"/>
        <v>4499</v>
      </c>
      <c r="B4499" s="1" t="s">
        <v>4171</v>
      </c>
      <c r="C4499" s="1" t="s">
        <v>2052</v>
      </c>
    </row>
    <row r="4500" spans="1:3" x14ac:dyDescent="0.25">
      <c r="A4500" s="1">
        <f t="shared" si="70"/>
        <v>4500</v>
      </c>
      <c r="B4500" s="1" t="s">
        <v>4172</v>
      </c>
      <c r="C4500" s="1" t="s">
        <v>3262</v>
      </c>
    </row>
    <row r="4501" spans="1:3" x14ac:dyDescent="0.25">
      <c r="A4501" s="1">
        <f t="shared" si="70"/>
        <v>4501</v>
      </c>
      <c r="B4501" s="1" t="s">
        <v>4173</v>
      </c>
      <c r="C4501" s="1" t="s">
        <v>1029</v>
      </c>
    </row>
    <row r="4502" spans="1:3" x14ac:dyDescent="0.25">
      <c r="A4502" s="1">
        <f t="shared" si="70"/>
        <v>4502</v>
      </c>
      <c r="B4502" s="1" t="s">
        <v>4174</v>
      </c>
      <c r="C4502" s="1" t="s">
        <v>1995</v>
      </c>
    </row>
    <row r="4503" spans="1:3" x14ac:dyDescent="0.25">
      <c r="A4503" s="1">
        <f t="shared" si="70"/>
        <v>4503</v>
      </c>
      <c r="B4503" s="1" t="s">
        <v>4175</v>
      </c>
      <c r="C4503" s="1" t="s">
        <v>1188</v>
      </c>
    </row>
    <row r="4504" spans="1:3" x14ac:dyDescent="0.25">
      <c r="A4504" s="1">
        <f t="shared" si="70"/>
        <v>4504</v>
      </c>
      <c r="B4504" s="1" t="s">
        <v>4176</v>
      </c>
      <c r="C4504" s="1" t="s">
        <v>942</v>
      </c>
    </row>
    <row r="4505" spans="1:3" x14ac:dyDescent="0.25">
      <c r="A4505" s="1">
        <f t="shared" si="70"/>
        <v>4505</v>
      </c>
      <c r="B4505" s="1" t="s">
        <v>4177</v>
      </c>
      <c r="C4505" s="1" t="s">
        <v>2323</v>
      </c>
    </row>
    <row r="4506" spans="1:3" x14ac:dyDescent="0.25">
      <c r="A4506" s="1">
        <f t="shared" si="70"/>
        <v>4506</v>
      </c>
      <c r="B4506" s="1" t="s">
        <v>4178</v>
      </c>
      <c r="C4506" s="1" t="s">
        <v>1087</v>
      </c>
    </row>
    <row r="4507" spans="1:3" x14ac:dyDescent="0.25">
      <c r="A4507" s="1">
        <f t="shared" si="70"/>
        <v>4507</v>
      </c>
      <c r="B4507" s="1" t="s">
        <v>4179</v>
      </c>
      <c r="C4507" s="1" t="s">
        <v>952</v>
      </c>
    </row>
    <row r="4508" spans="1:3" x14ac:dyDescent="0.25">
      <c r="A4508" s="1">
        <f t="shared" si="70"/>
        <v>4508</v>
      </c>
      <c r="B4508" s="1" t="s">
        <v>4180</v>
      </c>
      <c r="C4508" s="1" t="s">
        <v>1027</v>
      </c>
    </row>
    <row r="4509" spans="1:3" x14ac:dyDescent="0.25">
      <c r="A4509" s="1">
        <f t="shared" si="70"/>
        <v>4509</v>
      </c>
      <c r="B4509" s="1" t="s">
        <v>4181</v>
      </c>
      <c r="C4509" s="1" t="s">
        <v>1027</v>
      </c>
    </row>
    <row r="4510" spans="1:3" x14ac:dyDescent="0.25">
      <c r="A4510" s="1">
        <f t="shared" si="70"/>
        <v>4510</v>
      </c>
      <c r="B4510" s="1" t="s">
        <v>4182</v>
      </c>
      <c r="C4510" s="1" t="s">
        <v>1397</v>
      </c>
    </row>
    <row r="4511" spans="1:3" x14ac:dyDescent="0.25">
      <c r="A4511" s="1">
        <f t="shared" si="70"/>
        <v>4511</v>
      </c>
      <c r="B4511" s="1" t="s">
        <v>4183</v>
      </c>
      <c r="C4511" s="1" t="s">
        <v>918</v>
      </c>
    </row>
    <row r="4512" spans="1:3" x14ac:dyDescent="0.25">
      <c r="A4512" s="1">
        <f t="shared" si="70"/>
        <v>4512</v>
      </c>
      <c r="B4512" s="1" t="s">
        <v>4184</v>
      </c>
      <c r="C4512" s="1" t="s">
        <v>2196</v>
      </c>
    </row>
    <row r="4513" spans="1:3" x14ac:dyDescent="0.25">
      <c r="A4513" s="1">
        <f t="shared" si="70"/>
        <v>4513</v>
      </c>
      <c r="B4513" s="1" t="s">
        <v>4182</v>
      </c>
      <c r="C4513" s="1" t="s">
        <v>2196</v>
      </c>
    </row>
    <row r="4514" spans="1:3" x14ac:dyDescent="0.25">
      <c r="A4514" s="1">
        <f t="shared" si="70"/>
        <v>4514</v>
      </c>
      <c r="B4514" s="1" t="s">
        <v>4184</v>
      </c>
      <c r="C4514" s="1" t="s">
        <v>975</v>
      </c>
    </row>
    <row r="4515" spans="1:3" x14ac:dyDescent="0.25">
      <c r="A4515" s="1">
        <f t="shared" si="70"/>
        <v>4515</v>
      </c>
      <c r="B4515" s="1" t="s">
        <v>4185</v>
      </c>
      <c r="C4515" s="1" t="s">
        <v>997</v>
      </c>
    </row>
    <row r="4516" spans="1:3" x14ac:dyDescent="0.25">
      <c r="A4516" s="1">
        <f t="shared" si="70"/>
        <v>4516</v>
      </c>
      <c r="B4516" s="1" t="s">
        <v>4186</v>
      </c>
      <c r="C4516" s="1" t="s">
        <v>1320</v>
      </c>
    </row>
    <row r="4517" spans="1:3" x14ac:dyDescent="0.25">
      <c r="A4517" s="1">
        <f t="shared" si="70"/>
        <v>4517</v>
      </c>
      <c r="B4517" s="1" t="s">
        <v>4186</v>
      </c>
      <c r="C4517" s="1" t="s">
        <v>2767</v>
      </c>
    </row>
    <row r="4518" spans="1:3" x14ac:dyDescent="0.25">
      <c r="A4518" s="1">
        <f t="shared" si="70"/>
        <v>4518</v>
      </c>
      <c r="B4518" s="1" t="s">
        <v>4187</v>
      </c>
      <c r="C4518" s="1" t="s">
        <v>946</v>
      </c>
    </row>
    <row r="4519" spans="1:3" x14ac:dyDescent="0.25">
      <c r="A4519" s="1">
        <f t="shared" si="70"/>
        <v>4519</v>
      </c>
      <c r="B4519" s="1" t="s">
        <v>4188</v>
      </c>
      <c r="C4519" s="1" t="s">
        <v>952</v>
      </c>
    </row>
    <row r="4520" spans="1:3" x14ac:dyDescent="0.25">
      <c r="A4520" s="1">
        <f t="shared" si="70"/>
        <v>4520</v>
      </c>
      <c r="B4520" s="1" t="s">
        <v>4189</v>
      </c>
      <c r="C4520" s="1" t="s">
        <v>1055</v>
      </c>
    </row>
    <row r="4521" spans="1:3" x14ac:dyDescent="0.25">
      <c r="A4521" s="1">
        <f t="shared" si="70"/>
        <v>4521</v>
      </c>
      <c r="B4521" s="1" t="s">
        <v>4190</v>
      </c>
      <c r="C4521" s="1" t="s">
        <v>973</v>
      </c>
    </row>
    <row r="4522" spans="1:3" x14ac:dyDescent="0.25">
      <c r="A4522" s="1">
        <f t="shared" si="70"/>
        <v>4522</v>
      </c>
      <c r="B4522" s="1" t="s">
        <v>4190</v>
      </c>
      <c r="C4522" s="1" t="s">
        <v>4191</v>
      </c>
    </row>
    <row r="4523" spans="1:3" x14ac:dyDescent="0.25">
      <c r="A4523" s="1">
        <f t="shared" si="70"/>
        <v>4523</v>
      </c>
      <c r="B4523" s="1" t="s">
        <v>4190</v>
      </c>
      <c r="C4523" s="1" t="s">
        <v>3912</v>
      </c>
    </row>
    <row r="4524" spans="1:3" x14ac:dyDescent="0.25">
      <c r="A4524" s="1">
        <f t="shared" si="70"/>
        <v>4524</v>
      </c>
      <c r="B4524" s="1" t="s">
        <v>4190</v>
      </c>
      <c r="C4524" s="1" t="s">
        <v>1022</v>
      </c>
    </row>
    <row r="4525" spans="1:3" x14ac:dyDescent="0.25">
      <c r="A4525" s="1">
        <f t="shared" si="70"/>
        <v>4525</v>
      </c>
      <c r="B4525" s="1" t="s">
        <v>4192</v>
      </c>
      <c r="C4525" s="1" t="s">
        <v>1512</v>
      </c>
    </row>
    <row r="4526" spans="1:3" x14ac:dyDescent="0.25">
      <c r="A4526" s="1">
        <f t="shared" si="70"/>
        <v>4526</v>
      </c>
      <c r="B4526" s="1" t="s">
        <v>4193</v>
      </c>
      <c r="C4526" s="1" t="s">
        <v>930</v>
      </c>
    </row>
    <row r="4527" spans="1:3" x14ac:dyDescent="0.25">
      <c r="A4527" s="1">
        <f t="shared" si="70"/>
        <v>4527</v>
      </c>
      <c r="B4527" s="1" t="s">
        <v>4193</v>
      </c>
      <c r="C4527" s="1" t="s">
        <v>949</v>
      </c>
    </row>
    <row r="4528" spans="1:3" x14ac:dyDescent="0.25">
      <c r="A4528" s="1">
        <f t="shared" si="70"/>
        <v>4528</v>
      </c>
      <c r="B4528" s="1" t="s">
        <v>4193</v>
      </c>
      <c r="C4528" s="1" t="s">
        <v>942</v>
      </c>
    </row>
    <row r="4529" spans="1:3" x14ac:dyDescent="0.25">
      <c r="A4529" s="1">
        <f t="shared" si="70"/>
        <v>4529</v>
      </c>
      <c r="B4529" s="1" t="s">
        <v>4193</v>
      </c>
      <c r="C4529" s="1" t="s">
        <v>974</v>
      </c>
    </row>
    <row r="4530" spans="1:3" x14ac:dyDescent="0.25">
      <c r="A4530" s="1">
        <f t="shared" si="70"/>
        <v>4530</v>
      </c>
      <c r="B4530" s="1" t="s">
        <v>4194</v>
      </c>
      <c r="C4530" s="1" t="s">
        <v>1083</v>
      </c>
    </row>
    <row r="4531" spans="1:3" x14ac:dyDescent="0.25">
      <c r="A4531" s="1">
        <f t="shared" si="70"/>
        <v>4531</v>
      </c>
      <c r="B4531" s="1" t="s">
        <v>4193</v>
      </c>
      <c r="C4531" s="1" t="s">
        <v>989</v>
      </c>
    </row>
    <row r="4532" spans="1:3" x14ac:dyDescent="0.25">
      <c r="A4532" s="1">
        <f t="shared" si="70"/>
        <v>4532</v>
      </c>
      <c r="B4532" s="1" t="s">
        <v>4196</v>
      </c>
      <c r="C4532" s="1" t="s">
        <v>4195</v>
      </c>
    </row>
    <row r="4533" spans="1:3" x14ac:dyDescent="0.25">
      <c r="A4533" s="1">
        <f t="shared" si="70"/>
        <v>4533</v>
      </c>
      <c r="B4533" s="1" t="s">
        <v>4197</v>
      </c>
      <c r="C4533" s="1" t="s">
        <v>1211</v>
      </c>
    </row>
    <row r="4534" spans="1:3" x14ac:dyDescent="0.25">
      <c r="A4534" s="1">
        <f t="shared" si="70"/>
        <v>4534</v>
      </c>
      <c r="B4534" s="1" t="s">
        <v>4197</v>
      </c>
      <c r="C4534" s="1" t="s">
        <v>952</v>
      </c>
    </row>
    <row r="4535" spans="1:3" x14ac:dyDescent="0.25">
      <c r="A4535" s="1">
        <f t="shared" si="70"/>
        <v>4535</v>
      </c>
      <c r="B4535" s="1" t="s">
        <v>4198</v>
      </c>
      <c r="C4535" s="1" t="s">
        <v>952</v>
      </c>
    </row>
    <row r="4536" spans="1:3" x14ac:dyDescent="0.25">
      <c r="A4536" s="1">
        <f t="shared" si="70"/>
        <v>4536</v>
      </c>
      <c r="B4536" s="1" t="s">
        <v>4197</v>
      </c>
      <c r="C4536" s="1" t="s">
        <v>1353</v>
      </c>
    </row>
    <row r="4537" spans="1:3" x14ac:dyDescent="0.25">
      <c r="A4537" s="1">
        <f t="shared" si="70"/>
        <v>4537</v>
      </c>
      <c r="B4537" s="1" t="s">
        <v>4200</v>
      </c>
      <c r="C4537" s="1" t="s">
        <v>4199</v>
      </c>
    </row>
    <row r="4538" spans="1:3" x14ac:dyDescent="0.25">
      <c r="A4538" s="1">
        <f t="shared" si="70"/>
        <v>4538</v>
      </c>
      <c r="B4538" s="1" t="s">
        <v>4200</v>
      </c>
      <c r="C4538" s="1" t="s">
        <v>4201</v>
      </c>
    </row>
    <row r="4539" spans="1:3" x14ac:dyDescent="0.25">
      <c r="A4539" s="1">
        <f t="shared" si="70"/>
        <v>4539</v>
      </c>
      <c r="B4539" s="1" t="s">
        <v>4202</v>
      </c>
      <c r="C4539" s="1" t="s">
        <v>1270</v>
      </c>
    </row>
    <row r="4540" spans="1:3" x14ac:dyDescent="0.25">
      <c r="A4540" s="1">
        <f t="shared" si="70"/>
        <v>4540</v>
      </c>
      <c r="B4540" s="1" t="s">
        <v>4202</v>
      </c>
      <c r="C4540" s="1" t="s">
        <v>1081</v>
      </c>
    </row>
    <row r="4541" spans="1:3" x14ac:dyDescent="0.25">
      <c r="A4541" s="1">
        <f t="shared" si="70"/>
        <v>4541</v>
      </c>
      <c r="B4541" s="1" t="s">
        <v>4200</v>
      </c>
      <c r="C4541" s="1" t="s">
        <v>1131</v>
      </c>
    </row>
    <row r="4542" spans="1:3" x14ac:dyDescent="0.25">
      <c r="A4542" s="1">
        <f t="shared" si="70"/>
        <v>4542</v>
      </c>
      <c r="B4542" s="1" t="s">
        <v>4200</v>
      </c>
      <c r="C4542" s="1" t="s">
        <v>4203</v>
      </c>
    </row>
    <row r="4543" spans="1:3" x14ac:dyDescent="0.25">
      <c r="A4543" s="1">
        <f t="shared" si="70"/>
        <v>4543</v>
      </c>
      <c r="B4543" s="1" t="s">
        <v>4202</v>
      </c>
      <c r="C4543" s="1" t="s">
        <v>4204</v>
      </c>
    </row>
    <row r="4544" spans="1:3" x14ac:dyDescent="0.25">
      <c r="A4544" s="1">
        <f t="shared" si="70"/>
        <v>4544</v>
      </c>
      <c r="B4544" s="1" t="s">
        <v>4205</v>
      </c>
      <c r="C4544" s="1" t="s">
        <v>975</v>
      </c>
    </row>
    <row r="4545" spans="1:3" x14ac:dyDescent="0.25">
      <c r="A4545" s="1">
        <f t="shared" si="70"/>
        <v>4545</v>
      </c>
      <c r="B4545" s="1" t="s">
        <v>4206</v>
      </c>
      <c r="C4545" s="1" t="s">
        <v>1010</v>
      </c>
    </row>
    <row r="4546" spans="1:3" x14ac:dyDescent="0.25">
      <c r="A4546" s="1">
        <f t="shared" si="70"/>
        <v>4546</v>
      </c>
      <c r="B4546" s="1" t="s">
        <v>4207</v>
      </c>
      <c r="C4546" s="1" t="s">
        <v>995</v>
      </c>
    </row>
    <row r="4547" spans="1:3" x14ac:dyDescent="0.25">
      <c r="A4547" s="1">
        <f t="shared" ref="A4547:A4610" si="71">A4546+1</f>
        <v>4547</v>
      </c>
      <c r="B4547" s="1" t="s">
        <v>4208</v>
      </c>
      <c r="C4547" s="1" t="s">
        <v>975</v>
      </c>
    </row>
    <row r="4548" spans="1:3" x14ac:dyDescent="0.25">
      <c r="A4548" s="1">
        <f t="shared" si="71"/>
        <v>4548</v>
      </c>
      <c r="B4548" s="1" t="s">
        <v>4209</v>
      </c>
      <c r="C4548" s="1" t="s">
        <v>1131</v>
      </c>
    </row>
    <row r="4549" spans="1:3" x14ac:dyDescent="0.25">
      <c r="A4549" s="1">
        <f t="shared" si="71"/>
        <v>4549</v>
      </c>
      <c r="B4549" s="1" t="s">
        <v>4209</v>
      </c>
      <c r="C4549" s="1" t="s">
        <v>975</v>
      </c>
    </row>
    <row r="4550" spans="1:3" x14ac:dyDescent="0.25">
      <c r="A4550" s="1">
        <f t="shared" si="71"/>
        <v>4550</v>
      </c>
      <c r="B4550" s="1" t="s">
        <v>4208</v>
      </c>
      <c r="C4550" s="1" t="s">
        <v>1077</v>
      </c>
    </row>
    <row r="4551" spans="1:3" x14ac:dyDescent="0.25">
      <c r="A4551" s="1">
        <f t="shared" si="71"/>
        <v>4551</v>
      </c>
      <c r="B4551" s="1" t="s">
        <v>4210</v>
      </c>
      <c r="C4551" s="1" t="s">
        <v>1420</v>
      </c>
    </row>
    <row r="4552" spans="1:3" x14ac:dyDescent="0.25">
      <c r="A4552" s="1">
        <f t="shared" si="71"/>
        <v>4552</v>
      </c>
      <c r="B4552" s="1" t="s">
        <v>4210</v>
      </c>
      <c r="C4552" s="1" t="s">
        <v>1221</v>
      </c>
    </row>
    <row r="4553" spans="1:3" x14ac:dyDescent="0.25">
      <c r="A4553" s="1">
        <f t="shared" si="71"/>
        <v>4553</v>
      </c>
      <c r="B4553" s="1" t="s">
        <v>4210</v>
      </c>
      <c r="C4553" s="1" t="s">
        <v>1081</v>
      </c>
    </row>
    <row r="4554" spans="1:3" x14ac:dyDescent="0.25">
      <c r="A4554" s="1">
        <f t="shared" si="71"/>
        <v>4554</v>
      </c>
      <c r="B4554" s="1" t="s">
        <v>4210</v>
      </c>
      <c r="C4554" s="1" t="s">
        <v>1077</v>
      </c>
    </row>
    <row r="4555" spans="1:3" x14ac:dyDescent="0.25">
      <c r="A4555" s="1">
        <f t="shared" si="71"/>
        <v>4555</v>
      </c>
      <c r="B4555" s="1" t="s">
        <v>4210</v>
      </c>
      <c r="C4555" s="1" t="s">
        <v>4211</v>
      </c>
    </row>
    <row r="4556" spans="1:3" x14ac:dyDescent="0.25">
      <c r="A4556" s="1">
        <f t="shared" si="71"/>
        <v>4556</v>
      </c>
      <c r="B4556" s="1" t="s">
        <v>4210</v>
      </c>
      <c r="C4556" s="1" t="s">
        <v>1279</v>
      </c>
    </row>
    <row r="4557" spans="1:3" x14ac:dyDescent="0.25">
      <c r="A4557" s="1">
        <f t="shared" si="71"/>
        <v>4557</v>
      </c>
      <c r="B4557" s="1" t="s">
        <v>4212</v>
      </c>
      <c r="C4557" s="1" t="s">
        <v>972</v>
      </c>
    </row>
    <row r="4558" spans="1:3" x14ac:dyDescent="0.25">
      <c r="A4558" s="1">
        <f t="shared" si="71"/>
        <v>4558</v>
      </c>
      <c r="B4558" s="1" t="s">
        <v>4214</v>
      </c>
      <c r="C4558" s="1" t="s">
        <v>4213</v>
      </c>
    </row>
    <row r="4559" spans="1:3" x14ac:dyDescent="0.25">
      <c r="A4559" s="1">
        <f t="shared" si="71"/>
        <v>4559</v>
      </c>
      <c r="B4559" s="1" t="s">
        <v>4215</v>
      </c>
      <c r="C4559" s="1" t="s">
        <v>976</v>
      </c>
    </row>
    <row r="4560" spans="1:3" x14ac:dyDescent="0.25">
      <c r="A4560" s="1">
        <f t="shared" si="71"/>
        <v>4560</v>
      </c>
      <c r="B4560" s="1" t="s">
        <v>4216</v>
      </c>
      <c r="C4560" s="1" t="s">
        <v>1093</v>
      </c>
    </row>
    <row r="4561" spans="1:3" x14ac:dyDescent="0.25">
      <c r="A4561" s="1">
        <f t="shared" si="71"/>
        <v>4561</v>
      </c>
      <c r="B4561" s="1" t="s">
        <v>4217</v>
      </c>
      <c r="C4561" s="1" t="s">
        <v>1010</v>
      </c>
    </row>
    <row r="4562" spans="1:3" x14ac:dyDescent="0.25">
      <c r="A4562" s="1">
        <f t="shared" si="71"/>
        <v>4562</v>
      </c>
      <c r="B4562" s="1" t="s">
        <v>4218</v>
      </c>
      <c r="C4562" s="1" t="s">
        <v>918</v>
      </c>
    </row>
    <row r="4563" spans="1:3" x14ac:dyDescent="0.25">
      <c r="A4563" s="1">
        <f t="shared" si="71"/>
        <v>4563</v>
      </c>
      <c r="B4563" s="1" t="s">
        <v>1245</v>
      </c>
      <c r="C4563" s="1" t="s">
        <v>4219</v>
      </c>
    </row>
    <row r="4564" spans="1:3" x14ac:dyDescent="0.25">
      <c r="A4564" s="1">
        <f t="shared" si="71"/>
        <v>4564</v>
      </c>
      <c r="B4564" s="1" t="s">
        <v>4220</v>
      </c>
      <c r="C4564" s="1" t="s">
        <v>932</v>
      </c>
    </row>
    <row r="4565" spans="1:3" x14ac:dyDescent="0.25">
      <c r="A4565" s="1">
        <f t="shared" si="71"/>
        <v>4565</v>
      </c>
      <c r="B4565" s="1" t="s">
        <v>4221</v>
      </c>
      <c r="C4565" s="1" t="s">
        <v>1045</v>
      </c>
    </row>
    <row r="4566" spans="1:3" x14ac:dyDescent="0.25">
      <c r="A4566" s="1">
        <f t="shared" si="71"/>
        <v>4566</v>
      </c>
      <c r="B4566" s="1" t="s">
        <v>4222</v>
      </c>
      <c r="C4566" s="1" t="s">
        <v>2039</v>
      </c>
    </row>
    <row r="4567" spans="1:3" x14ac:dyDescent="0.25">
      <c r="A4567" s="1">
        <f t="shared" si="71"/>
        <v>4567</v>
      </c>
      <c r="B4567" s="1" t="s">
        <v>4224</v>
      </c>
      <c r="C4567" s="1" t="s">
        <v>4223</v>
      </c>
    </row>
    <row r="4568" spans="1:3" x14ac:dyDescent="0.25">
      <c r="A4568" s="1">
        <f t="shared" si="71"/>
        <v>4568</v>
      </c>
      <c r="B4568" s="1" t="s">
        <v>4224</v>
      </c>
      <c r="C4568" s="1" t="s">
        <v>4225</v>
      </c>
    </row>
    <row r="4569" spans="1:3" x14ac:dyDescent="0.25">
      <c r="A4569" s="1">
        <f t="shared" si="71"/>
        <v>4569</v>
      </c>
      <c r="B4569" s="1" t="s">
        <v>4224</v>
      </c>
      <c r="C4569" s="1" t="s">
        <v>4226</v>
      </c>
    </row>
    <row r="4570" spans="1:3" x14ac:dyDescent="0.25">
      <c r="A4570" s="1">
        <f t="shared" si="71"/>
        <v>4570</v>
      </c>
      <c r="B4570" s="1" t="s">
        <v>4227</v>
      </c>
      <c r="C4570" s="1" t="s">
        <v>1077</v>
      </c>
    </row>
    <row r="4571" spans="1:3" x14ac:dyDescent="0.25">
      <c r="A4571" s="1">
        <f t="shared" si="71"/>
        <v>4571</v>
      </c>
      <c r="B4571" s="1" t="s">
        <v>4227</v>
      </c>
      <c r="C4571" s="1" t="s">
        <v>1077</v>
      </c>
    </row>
    <row r="4572" spans="1:3" x14ac:dyDescent="0.25">
      <c r="A4572" s="1">
        <f t="shared" si="71"/>
        <v>4572</v>
      </c>
      <c r="B4572" s="1" t="s">
        <v>4227</v>
      </c>
      <c r="C4572" s="1" t="s">
        <v>1553</v>
      </c>
    </row>
    <row r="4573" spans="1:3" x14ac:dyDescent="0.25">
      <c r="A4573" s="1">
        <f t="shared" si="71"/>
        <v>4573</v>
      </c>
      <c r="B4573" s="1" t="s">
        <v>4224</v>
      </c>
      <c r="C4573" s="1" t="s">
        <v>4228</v>
      </c>
    </row>
    <row r="4574" spans="1:3" x14ac:dyDescent="0.25">
      <c r="A4574" s="1">
        <f t="shared" si="71"/>
        <v>4574</v>
      </c>
      <c r="B4574" s="1" t="s">
        <v>4224</v>
      </c>
      <c r="C4574" s="1" t="s">
        <v>4229</v>
      </c>
    </row>
    <row r="4575" spans="1:3" x14ac:dyDescent="0.25">
      <c r="A4575" s="1">
        <f t="shared" si="71"/>
        <v>4575</v>
      </c>
      <c r="B4575" s="1" t="s">
        <v>4230</v>
      </c>
      <c r="C4575" s="1" t="s">
        <v>1083</v>
      </c>
    </row>
    <row r="4576" spans="1:3" x14ac:dyDescent="0.25">
      <c r="A4576" s="1">
        <f t="shared" si="71"/>
        <v>4576</v>
      </c>
      <c r="B4576" s="1" t="s">
        <v>4232</v>
      </c>
      <c r="C4576" s="1" t="s">
        <v>4231</v>
      </c>
    </row>
    <row r="4577" spans="1:3" x14ac:dyDescent="0.25">
      <c r="A4577" s="1">
        <f t="shared" si="71"/>
        <v>4577</v>
      </c>
      <c r="B4577" s="1" t="s">
        <v>4234</v>
      </c>
      <c r="C4577" s="1" t="s">
        <v>4233</v>
      </c>
    </row>
    <row r="4578" spans="1:3" x14ac:dyDescent="0.25">
      <c r="A4578" s="1">
        <f t="shared" si="71"/>
        <v>4578</v>
      </c>
      <c r="B4578" s="1" t="s">
        <v>4235</v>
      </c>
      <c r="C4578" s="1" t="s">
        <v>942</v>
      </c>
    </row>
    <row r="4579" spans="1:3" x14ac:dyDescent="0.25">
      <c r="A4579" s="1">
        <f t="shared" si="71"/>
        <v>4579</v>
      </c>
      <c r="B4579" s="1" t="s">
        <v>4236</v>
      </c>
      <c r="C4579" s="1" t="s">
        <v>1083</v>
      </c>
    </row>
    <row r="4580" spans="1:3" x14ac:dyDescent="0.25">
      <c r="A4580" s="1">
        <f t="shared" si="71"/>
        <v>4580</v>
      </c>
      <c r="B4580" s="1" t="s">
        <v>4238</v>
      </c>
      <c r="C4580" s="1" t="s">
        <v>4237</v>
      </c>
    </row>
    <row r="4581" spans="1:3" x14ac:dyDescent="0.25">
      <c r="A4581" s="1">
        <f t="shared" si="71"/>
        <v>4581</v>
      </c>
      <c r="B4581" s="1" t="s">
        <v>4239</v>
      </c>
      <c r="C4581" s="1" t="s">
        <v>1291</v>
      </c>
    </row>
    <row r="4582" spans="1:3" x14ac:dyDescent="0.25">
      <c r="A4582" s="1">
        <f t="shared" si="71"/>
        <v>4582</v>
      </c>
      <c r="B4582" s="1" t="s">
        <v>4240</v>
      </c>
      <c r="C4582" s="1" t="s">
        <v>2153</v>
      </c>
    </row>
    <row r="4583" spans="1:3" x14ac:dyDescent="0.25">
      <c r="A4583" s="1">
        <f t="shared" si="71"/>
        <v>4583</v>
      </c>
      <c r="B4583" s="1" t="s">
        <v>4241</v>
      </c>
      <c r="C4583" s="1" t="s">
        <v>974</v>
      </c>
    </row>
    <row r="4584" spans="1:3" x14ac:dyDescent="0.25">
      <c r="A4584" s="1">
        <f t="shared" si="71"/>
        <v>4584</v>
      </c>
      <c r="B4584" s="1" t="s">
        <v>4242</v>
      </c>
      <c r="C4584" s="1" t="s">
        <v>947</v>
      </c>
    </row>
    <row r="4585" spans="1:3" x14ac:dyDescent="0.25">
      <c r="A4585" s="1">
        <f t="shared" si="71"/>
        <v>4585</v>
      </c>
      <c r="B4585" s="1" t="s">
        <v>4243</v>
      </c>
      <c r="C4585" s="1" t="s">
        <v>1283</v>
      </c>
    </row>
    <row r="4586" spans="1:3" x14ac:dyDescent="0.25">
      <c r="A4586" s="1">
        <f t="shared" si="71"/>
        <v>4586</v>
      </c>
      <c r="B4586" s="1" t="s">
        <v>4244</v>
      </c>
      <c r="C4586" s="1" t="s">
        <v>1079</v>
      </c>
    </row>
    <row r="4587" spans="1:3" x14ac:dyDescent="0.25">
      <c r="A4587" s="1">
        <f t="shared" si="71"/>
        <v>4587</v>
      </c>
      <c r="B4587" s="1" t="s">
        <v>4245</v>
      </c>
      <c r="C4587" s="1" t="s">
        <v>939</v>
      </c>
    </row>
    <row r="4588" spans="1:3" x14ac:dyDescent="0.25">
      <c r="A4588" s="1">
        <f t="shared" si="71"/>
        <v>4588</v>
      </c>
      <c r="B4588" s="1" t="s">
        <v>4242</v>
      </c>
      <c r="C4588" s="1" t="s">
        <v>949</v>
      </c>
    </row>
    <row r="4589" spans="1:3" x14ac:dyDescent="0.25">
      <c r="A4589" s="1">
        <f t="shared" si="71"/>
        <v>4589</v>
      </c>
      <c r="B4589" s="1" t="s">
        <v>4246</v>
      </c>
      <c r="C4589" s="1" t="s">
        <v>1072</v>
      </c>
    </row>
    <row r="4590" spans="1:3" x14ac:dyDescent="0.25">
      <c r="A4590" s="1">
        <f t="shared" si="71"/>
        <v>4590</v>
      </c>
      <c r="B4590" s="1" t="s">
        <v>4247</v>
      </c>
      <c r="C4590" s="1" t="s">
        <v>928</v>
      </c>
    </row>
    <row r="4591" spans="1:3" x14ac:dyDescent="0.25">
      <c r="A4591" s="1">
        <f t="shared" si="71"/>
        <v>4591</v>
      </c>
      <c r="B4591" s="1" t="s">
        <v>4248</v>
      </c>
      <c r="C4591" s="1" t="s">
        <v>1333</v>
      </c>
    </row>
    <row r="4592" spans="1:3" x14ac:dyDescent="0.25">
      <c r="A4592" s="1">
        <f t="shared" si="71"/>
        <v>4592</v>
      </c>
      <c r="B4592" s="1" t="s">
        <v>4249</v>
      </c>
      <c r="C4592" s="1" t="s">
        <v>1691</v>
      </c>
    </row>
    <row r="4593" spans="1:3" x14ac:dyDescent="0.25">
      <c r="A4593" s="1">
        <f t="shared" si="71"/>
        <v>4593</v>
      </c>
      <c r="B4593" s="1" t="s">
        <v>4250</v>
      </c>
      <c r="C4593" s="1" t="s">
        <v>923</v>
      </c>
    </row>
    <row r="4594" spans="1:3" x14ac:dyDescent="0.25">
      <c r="A4594" s="1">
        <f t="shared" si="71"/>
        <v>4594</v>
      </c>
      <c r="B4594" s="1" t="s">
        <v>4250</v>
      </c>
      <c r="C4594" s="1" t="s">
        <v>1055</v>
      </c>
    </row>
    <row r="4595" spans="1:3" x14ac:dyDescent="0.25">
      <c r="A4595" s="1">
        <f t="shared" si="71"/>
        <v>4595</v>
      </c>
      <c r="B4595" s="1" t="s">
        <v>4251</v>
      </c>
      <c r="C4595" s="1" t="s">
        <v>960</v>
      </c>
    </row>
    <row r="4596" spans="1:3" x14ac:dyDescent="0.25">
      <c r="A4596" s="1">
        <f t="shared" si="71"/>
        <v>4596</v>
      </c>
      <c r="B4596" s="1" t="s">
        <v>4252</v>
      </c>
      <c r="C4596" s="1" t="s">
        <v>1715</v>
      </c>
    </row>
    <row r="4597" spans="1:3" x14ac:dyDescent="0.25">
      <c r="A4597" s="1">
        <f t="shared" si="71"/>
        <v>4597</v>
      </c>
      <c r="B4597" s="1" t="s">
        <v>4253</v>
      </c>
      <c r="C4597" s="1" t="s">
        <v>923</v>
      </c>
    </row>
    <row r="4598" spans="1:3" x14ac:dyDescent="0.25">
      <c r="A4598" s="1">
        <f t="shared" si="71"/>
        <v>4598</v>
      </c>
      <c r="B4598" s="1" t="s">
        <v>4254</v>
      </c>
      <c r="C4598" s="1" t="s">
        <v>1204</v>
      </c>
    </row>
    <row r="4599" spans="1:3" x14ac:dyDescent="0.25">
      <c r="A4599" s="1">
        <f t="shared" si="71"/>
        <v>4599</v>
      </c>
      <c r="B4599" s="1" t="s">
        <v>4254</v>
      </c>
      <c r="C4599" s="1" t="s">
        <v>1655</v>
      </c>
    </row>
    <row r="4600" spans="1:3" x14ac:dyDescent="0.25">
      <c r="A4600" s="1">
        <f t="shared" si="71"/>
        <v>4600</v>
      </c>
      <c r="B4600" s="1" t="s">
        <v>4255</v>
      </c>
      <c r="C4600" s="1" t="s">
        <v>2153</v>
      </c>
    </row>
    <row r="4601" spans="1:3" x14ac:dyDescent="0.25">
      <c r="A4601" s="1">
        <f t="shared" si="71"/>
        <v>4601</v>
      </c>
      <c r="B4601" s="1" t="s">
        <v>4256</v>
      </c>
      <c r="C4601" s="1" t="s">
        <v>4021</v>
      </c>
    </row>
    <row r="4602" spans="1:3" x14ac:dyDescent="0.25">
      <c r="A4602" s="1">
        <f t="shared" si="71"/>
        <v>4602</v>
      </c>
      <c r="B4602" s="1" t="s">
        <v>4256</v>
      </c>
      <c r="C4602" s="1" t="s">
        <v>997</v>
      </c>
    </row>
    <row r="4603" spans="1:3" x14ac:dyDescent="0.25">
      <c r="A4603" s="1">
        <f t="shared" si="71"/>
        <v>4603</v>
      </c>
      <c r="B4603" s="1" t="s">
        <v>4256</v>
      </c>
      <c r="C4603" s="1" t="s">
        <v>1029</v>
      </c>
    </row>
    <row r="4604" spans="1:3" x14ac:dyDescent="0.25">
      <c r="A4604" s="1">
        <f t="shared" si="71"/>
        <v>4604</v>
      </c>
      <c r="B4604" s="1" t="s">
        <v>4257</v>
      </c>
      <c r="C4604" s="1" t="s">
        <v>1033</v>
      </c>
    </row>
    <row r="4605" spans="1:3" x14ac:dyDescent="0.25">
      <c r="A4605" s="1">
        <f t="shared" si="71"/>
        <v>4605</v>
      </c>
      <c r="B4605" s="1" t="s">
        <v>4258</v>
      </c>
      <c r="C4605" s="1" t="s">
        <v>1026</v>
      </c>
    </row>
    <row r="4606" spans="1:3" x14ac:dyDescent="0.25">
      <c r="A4606" s="1">
        <f t="shared" si="71"/>
        <v>4606</v>
      </c>
      <c r="B4606" s="1" t="s">
        <v>4259</v>
      </c>
      <c r="C4606" s="1" t="s">
        <v>952</v>
      </c>
    </row>
    <row r="4607" spans="1:3" x14ac:dyDescent="0.25">
      <c r="A4607" s="1">
        <f t="shared" si="71"/>
        <v>4607</v>
      </c>
      <c r="B4607" s="1" t="s">
        <v>4260</v>
      </c>
      <c r="C4607" s="1" t="s">
        <v>1691</v>
      </c>
    </row>
    <row r="4608" spans="1:3" x14ac:dyDescent="0.25">
      <c r="A4608" s="1">
        <f t="shared" si="71"/>
        <v>4608</v>
      </c>
      <c r="B4608" s="1" t="s">
        <v>4261</v>
      </c>
      <c r="C4608" s="1" t="s">
        <v>1174</v>
      </c>
    </row>
    <row r="4609" spans="1:3" x14ac:dyDescent="0.25">
      <c r="A4609" s="1">
        <f t="shared" si="71"/>
        <v>4609</v>
      </c>
      <c r="B4609" s="1" t="s">
        <v>4262</v>
      </c>
      <c r="C4609" s="1" t="s">
        <v>944</v>
      </c>
    </row>
    <row r="4610" spans="1:3" x14ac:dyDescent="0.25">
      <c r="A4610" s="1">
        <f t="shared" si="71"/>
        <v>4610</v>
      </c>
      <c r="B4610" s="1" t="s">
        <v>4263</v>
      </c>
      <c r="C4610" s="1" t="s">
        <v>2822</v>
      </c>
    </row>
    <row r="4611" spans="1:3" x14ac:dyDescent="0.25">
      <c r="A4611" s="1">
        <f t="shared" ref="A4611:A4674" si="72">A4610+1</f>
        <v>4611</v>
      </c>
      <c r="B4611" s="1" t="s">
        <v>1537</v>
      </c>
      <c r="C4611" s="1" t="s">
        <v>923</v>
      </c>
    </row>
    <row r="4612" spans="1:3" x14ac:dyDescent="0.25">
      <c r="A4612" s="1">
        <f t="shared" si="72"/>
        <v>4612</v>
      </c>
      <c r="B4612" s="1" t="s">
        <v>4264</v>
      </c>
      <c r="C4612" s="1" t="s">
        <v>2323</v>
      </c>
    </row>
    <row r="4613" spans="1:3" x14ac:dyDescent="0.25">
      <c r="A4613" s="1">
        <f t="shared" si="72"/>
        <v>4613</v>
      </c>
      <c r="B4613" s="1" t="s">
        <v>4265</v>
      </c>
      <c r="C4613" s="1" t="s">
        <v>1033</v>
      </c>
    </row>
    <row r="4614" spans="1:3" x14ac:dyDescent="0.25">
      <c r="A4614" s="1">
        <f t="shared" si="72"/>
        <v>4614</v>
      </c>
      <c r="B4614" s="1" t="s">
        <v>1859</v>
      </c>
      <c r="C4614" s="1" t="s">
        <v>1005</v>
      </c>
    </row>
    <row r="4615" spans="1:3" x14ac:dyDescent="0.25">
      <c r="A4615" s="1">
        <f t="shared" si="72"/>
        <v>4615</v>
      </c>
      <c r="B4615" s="1" t="s">
        <v>1859</v>
      </c>
      <c r="C4615" s="1" t="s">
        <v>928</v>
      </c>
    </row>
    <row r="4616" spans="1:3" x14ac:dyDescent="0.25">
      <c r="A4616" s="1">
        <f t="shared" si="72"/>
        <v>4616</v>
      </c>
      <c r="B4616" s="1" t="s">
        <v>4266</v>
      </c>
      <c r="C4616" s="1" t="s">
        <v>1079</v>
      </c>
    </row>
    <row r="4617" spans="1:3" x14ac:dyDescent="0.25">
      <c r="A4617" s="1">
        <f t="shared" si="72"/>
        <v>4617</v>
      </c>
      <c r="B4617" s="1" t="s">
        <v>4267</v>
      </c>
      <c r="C4617" s="1" t="s">
        <v>1322</v>
      </c>
    </row>
    <row r="4618" spans="1:3" x14ac:dyDescent="0.25">
      <c r="A4618" s="1">
        <f t="shared" si="72"/>
        <v>4618</v>
      </c>
      <c r="B4618" s="1" t="s">
        <v>4269</v>
      </c>
      <c r="C4618" s="1" t="s">
        <v>4268</v>
      </c>
    </row>
    <row r="4619" spans="1:3" x14ac:dyDescent="0.25">
      <c r="A4619" s="1">
        <f t="shared" si="72"/>
        <v>4619</v>
      </c>
      <c r="B4619" s="1" t="s">
        <v>4269</v>
      </c>
      <c r="C4619" s="1" t="s">
        <v>1093</v>
      </c>
    </row>
    <row r="4620" spans="1:3" x14ac:dyDescent="0.25">
      <c r="A4620" s="1">
        <f t="shared" si="72"/>
        <v>4620</v>
      </c>
      <c r="B4620" s="1" t="s">
        <v>4270</v>
      </c>
      <c r="C4620" s="1" t="s">
        <v>1072</v>
      </c>
    </row>
    <row r="4621" spans="1:3" x14ac:dyDescent="0.25">
      <c r="A4621" s="1">
        <f t="shared" si="72"/>
        <v>4621</v>
      </c>
      <c r="B4621" s="1" t="s">
        <v>4271</v>
      </c>
      <c r="C4621" s="1" t="s">
        <v>1613</v>
      </c>
    </row>
    <row r="4622" spans="1:3" x14ac:dyDescent="0.25">
      <c r="A4622" s="1">
        <f t="shared" si="72"/>
        <v>4622</v>
      </c>
      <c r="B4622" s="1" t="s">
        <v>4272</v>
      </c>
      <c r="C4622" s="1" t="s">
        <v>1027</v>
      </c>
    </row>
    <row r="4623" spans="1:3" x14ac:dyDescent="0.25">
      <c r="A4623" s="1">
        <f t="shared" si="72"/>
        <v>4623</v>
      </c>
      <c r="B4623" s="1" t="s">
        <v>4273</v>
      </c>
      <c r="C4623" s="1" t="s">
        <v>974</v>
      </c>
    </row>
    <row r="4624" spans="1:3" x14ac:dyDescent="0.25">
      <c r="A4624" s="1">
        <f t="shared" si="72"/>
        <v>4624</v>
      </c>
      <c r="B4624" s="1" t="s">
        <v>4274</v>
      </c>
      <c r="C4624" s="1" t="s">
        <v>1131</v>
      </c>
    </row>
    <row r="4625" spans="1:3" x14ac:dyDescent="0.25">
      <c r="A4625" s="1">
        <f t="shared" si="72"/>
        <v>4625</v>
      </c>
      <c r="B4625" s="1" t="s">
        <v>4274</v>
      </c>
      <c r="C4625" s="1" t="s">
        <v>975</v>
      </c>
    </row>
    <row r="4626" spans="1:3" x14ac:dyDescent="0.25">
      <c r="A4626" s="1">
        <f t="shared" si="72"/>
        <v>4626</v>
      </c>
      <c r="B4626" s="1" t="s">
        <v>4274</v>
      </c>
      <c r="C4626" s="1" t="s">
        <v>1932</v>
      </c>
    </row>
    <row r="4627" spans="1:3" x14ac:dyDescent="0.25">
      <c r="A4627" s="1">
        <f t="shared" si="72"/>
        <v>4627</v>
      </c>
      <c r="B4627" s="1" t="s">
        <v>4275</v>
      </c>
      <c r="C4627" s="1" t="s">
        <v>1727</v>
      </c>
    </row>
    <row r="4628" spans="1:3" x14ac:dyDescent="0.25">
      <c r="A4628" s="1">
        <f t="shared" si="72"/>
        <v>4628</v>
      </c>
      <c r="B4628" s="1" t="s">
        <v>4276</v>
      </c>
      <c r="C4628" s="1" t="s">
        <v>977</v>
      </c>
    </row>
    <row r="4629" spans="1:3" x14ac:dyDescent="0.25">
      <c r="A4629" s="1">
        <f t="shared" si="72"/>
        <v>4629</v>
      </c>
      <c r="B4629" s="1" t="s">
        <v>4277</v>
      </c>
      <c r="C4629" s="1" t="s">
        <v>967</v>
      </c>
    </row>
    <row r="4630" spans="1:3" x14ac:dyDescent="0.25">
      <c r="A4630" s="1">
        <f t="shared" si="72"/>
        <v>4630</v>
      </c>
      <c r="B4630" s="1" t="s">
        <v>4277</v>
      </c>
      <c r="C4630" s="1" t="s">
        <v>1204</v>
      </c>
    </row>
    <row r="4631" spans="1:3" x14ac:dyDescent="0.25">
      <c r="A4631" s="1">
        <f t="shared" si="72"/>
        <v>4631</v>
      </c>
      <c r="B4631" s="1" t="s">
        <v>4278</v>
      </c>
      <c r="C4631" s="1" t="s">
        <v>1026</v>
      </c>
    </row>
    <row r="4632" spans="1:3" x14ac:dyDescent="0.25">
      <c r="A4632" s="1">
        <f t="shared" si="72"/>
        <v>4632</v>
      </c>
      <c r="B4632" s="1" t="s">
        <v>4279</v>
      </c>
      <c r="C4632" s="1" t="s">
        <v>1016</v>
      </c>
    </row>
    <row r="4633" spans="1:3" x14ac:dyDescent="0.25">
      <c r="A4633" s="1">
        <f t="shared" si="72"/>
        <v>4633</v>
      </c>
      <c r="B4633" s="1" t="s">
        <v>4280</v>
      </c>
      <c r="C4633" s="1" t="s">
        <v>997</v>
      </c>
    </row>
    <row r="4634" spans="1:3" x14ac:dyDescent="0.25">
      <c r="A4634" s="1">
        <f t="shared" si="72"/>
        <v>4634</v>
      </c>
      <c r="B4634" s="1" t="s">
        <v>4282</v>
      </c>
      <c r="C4634" s="1" t="s">
        <v>4281</v>
      </c>
    </row>
    <row r="4635" spans="1:3" x14ac:dyDescent="0.25">
      <c r="A4635" s="1">
        <f t="shared" si="72"/>
        <v>4635</v>
      </c>
      <c r="B4635" s="1" t="s">
        <v>4283</v>
      </c>
      <c r="C4635" s="1" t="s">
        <v>942</v>
      </c>
    </row>
    <row r="4636" spans="1:3" x14ac:dyDescent="0.25">
      <c r="A4636" s="1">
        <f t="shared" si="72"/>
        <v>4636</v>
      </c>
      <c r="B4636" s="1" t="s">
        <v>4282</v>
      </c>
      <c r="C4636" s="1" t="s">
        <v>1027</v>
      </c>
    </row>
    <row r="4637" spans="1:3" x14ac:dyDescent="0.25">
      <c r="A4637" s="1">
        <f t="shared" si="72"/>
        <v>4637</v>
      </c>
      <c r="B4637" s="1" t="s">
        <v>4284</v>
      </c>
      <c r="C4637" s="1" t="s">
        <v>946</v>
      </c>
    </row>
    <row r="4638" spans="1:3" x14ac:dyDescent="0.25">
      <c r="A4638" s="1">
        <f t="shared" si="72"/>
        <v>4638</v>
      </c>
      <c r="B4638" s="1" t="s">
        <v>4285</v>
      </c>
      <c r="C4638" s="1" t="s">
        <v>1032</v>
      </c>
    </row>
    <row r="4639" spans="1:3" x14ac:dyDescent="0.25">
      <c r="A4639" s="1">
        <f t="shared" si="72"/>
        <v>4639</v>
      </c>
      <c r="B4639" s="1" t="s">
        <v>4286</v>
      </c>
      <c r="C4639" s="1" t="s">
        <v>974</v>
      </c>
    </row>
    <row r="4640" spans="1:3" x14ac:dyDescent="0.25">
      <c r="A4640" s="1">
        <f t="shared" si="72"/>
        <v>4640</v>
      </c>
      <c r="B4640" s="1" t="s">
        <v>4287</v>
      </c>
      <c r="C4640" s="1" t="s">
        <v>1026</v>
      </c>
    </row>
    <row r="4641" spans="1:3" x14ac:dyDescent="0.25">
      <c r="A4641" s="1">
        <f t="shared" si="72"/>
        <v>4641</v>
      </c>
      <c r="B4641" s="1" t="s">
        <v>4288</v>
      </c>
      <c r="C4641" s="1" t="s">
        <v>1204</v>
      </c>
    </row>
    <row r="4642" spans="1:3" x14ac:dyDescent="0.25">
      <c r="A4642" s="1">
        <f t="shared" si="72"/>
        <v>4642</v>
      </c>
      <c r="B4642" s="1" t="s">
        <v>4289</v>
      </c>
      <c r="C4642" s="1" t="s">
        <v>1712</v>
      </c>
    </row>
    <row r="4643" spans="1:3" x14ac:dyDescent="0.25">
      <c r="A4643" s="1">
        <f t="shared" si="72"/>
        <v>4643</v>
      </c>
      <c r="B4643" s="1" t="s">
        <v>4290</v>
      </c>
      <c r="C4643" s="1" t="s">
        <v>1170</v>
      </c>
    </row>
    <row r="4644" spans="1:3" x14ac:dyDescent="0.25">
      <c r="A4644" s="1">
        <f t="shared" si="72"/>
        <v>4644</v>
      </c>
      <c r="B4644" s="1" t="s">
        <v>4291</v>
      </c>
      <c r="C4644" s="1" t="s">
        <v>942</v>
      </c>
    </row>
    <row r="4645" spans="1:3" x14ac:dyDescent="0.25">
      <c r="A4645" s="1">
        <f t="shared" si="72"/>
        <v>4645</v>
      </c>
      <c r="B4645" s="1" t="s">
        <v>4293</v>
      </c>
      <c r="C4645" s="1" t="s">
        <v>4292</v>
      </c>
    </row>
    <row r="4646" spans="1:3" x14ac:dyDescent="0.25">
      <c r="A4646" s="1">
        <f t="shared" si="72"/>
        <v>4646</v>
      </c>
      <c r="B4646" s="1" t="s">
        <v>4293</v>
      </c>
      <c r="C4646" s="1" t="s">
        <v>4292</v>
      </c>
    </row>
    <row r="4647" spans="1:3" x14ac:dyDescent="0.25">
      <c r="A4647" s="1">
        <f t="shared" si="72"/>
        <v>4647</v>
      </c>
      <c r="B4647" s="1" t="s">
        <v>4294</v>
      </c>
      <c r="C4647" s="1" t="s">
        <v>3596</v>
      </c>
    </row>
    <row r="4648" spans="1:3" x14ac:dyDescent="0.25">
      <c r="A4648" s="1">
        <f t="shared" si="72"/>
        <v>4648</v>
      </c>
      <c r="B4648" s="1" t="s">
        <v>4295</v>
      </c>
      <c r="C4648" s="1" t="s">
        <v>928</v>
      </c>
    </row>
    <row r="4649" spans="1:3" x14ac:dyDescent="0.25">
      <c r="A4649" s="1">
        <f t="shared" si="72"/>
        <v>4649</v>
      </c>
      <c r="B4649" s="1" t="s">
        <v>4296</v>
      </c>
      <c r="C4649" s="1" t="s">
        <v>4160</v>
      </c>
    </row>
    <row r="4650" spans="1:3" x14ac:dyDescent="0.25">
      <c r="A4650" s="1">
        <f t="shared" si="72"/>
        <v>4650</v>
      </c>
      <c r="B4650" s="1" t="s">
        <v>1900</v>
      </c>
      <c r="C4650" s="1" t="s">
        <v>1329</v>
      </c>
    </row>
    <row r="4651" spans="1:3" x14ac:dyDescent="0.25">
      <c r="A4651" s="1">
        <f t="shared" si="72"/>
        <v>4651</v>
      </c>
      <c r="B4651" s="1" t="s">
        <v>4298</v>
      </c>
      <c r="C4651" s="1" t="s">
        <v>4297</v>
      </c>
    </row>
    <row r="4652" spans="1:3" x14ac:dyDescent="0.25">
      <c r="A4652" s="1">
        <f t="shared" si="72"/>
        <v>4652</v>
      </c>
      <c r="B4652" s="1" t="s">
        <v>4299</v>
      </c>
      <c r="C4652" s="1" t="s">
        <v>2052</v>
      </c>
    </row>
    <row r="4653" spans="1:3" x14ac:dyDescent="0.25">
      <c r="A4653" s="1">
        <f t="shared" si="72"/>
        <v>4653</v>
      </c>
      <c r="B4653" s="1" t="s">
        <v>4300</v>
      </c>
      <c r="C4653" s="1" t="s">
        <v>2307</v>
      </c>
    </row>
    <row r="4654" spans="1:3" x14ac:dyDescent="0.25">
      <c r="A4654" s="1">
        <f t="shared" si="72"/>
        <v>4654</v>
      </c>
      <c r="B4654" s="1" t="s">
        <v>4302</v>
      </c>
      <c r="C4654" s="1" t="s">
        <v>4301</v>
      </c>
    </row>
    <row r="4655" spans="1:3" x14ac:dyDescent="0.25">
      <c r="A4655" s="1">
        <f t="shared" si="72"/>
        <v>4655</v>
      </c>
      <c r="B4655" s="1" t="s">
        <v>4303</v>
      </c>
      <c r="C4655" s="1" t="s">
        <v>1016</v>
      </c>
    </row>
    <row r="4656" spans="1:3" x14ac:dyDescent="0.25">
      <c r="A4656" s="1">
        <f t="shared" si="72"/>
        <v>4656</v>
      </c>
      <c r="B4656" s="1" t="s">
        <v>4304</v>
      </c>
      <c r="C4656" s="1" t="s">
        <v>2672</v>
      </c>
    </row>
    <row r="4657" spans="1:3" x14ac:dyDescent="0.25">
      <c r="A4657" s="1">
        <f t="shared" si="72"/>
        <v>4657</v>
      </c>
      <c r="B4657" s="1" t="s">
        <v>4305</v>
      </c>
      <c r="C4657" s="1" t="s">
        <v>967</v>
      </c>
    </row>
    <row r="4658" spans="1:3" x14ac:dyDescent="0.25">
      <c r="A4658" s="1">
        <f t="shared" si="72"/>
        <v>4658</v>
      </c>
      <c r="B4658" s="1" t="s">
        <v>4306</v>
      </c>
      <c r="C4658" s="1" t="s">
        <v>928</v>
      </c>
    </row>
    <row r="4659" spans="1:3" x14ac:dyDescent="0.25">
      <c r="A4659" s="1">
        <f t="shared" si="72"/>
        <v>4659</v>
      </c>
      <c r="B4659" s="1" t="s">
        <v>4307</v>
      </c>
      <c r="C4659" s="1" t="s">
        <v>989</v>
      </c>
    </row>
    <row r="4660" spans="1:3" x14ac:dyDescent="0.25">
      <c r="A4660" s="1">
        <f t="shared" si="72"/>
        <v>4660</v>
      </c>
      <c r="B4660" s="1" t="s">
        <v>4309</v>
      </c>
      <c r="C4660" s="1" t="s">
        <v>4308</v>
      </c>
    </row>
    <row r="4661" spans="1:3" x14ac:dyDescent="0.25">
      <c r="A4661" s="1">
        <f t="shared" si="72"/>
        <v>4661</v>
      </c>
      <c r="B4661" s="1" t="s">
        <v>4310</v>
      </c>
      <c r="C4661" s="1" t="s">
        <v>1744</v>
      </c>
    </row>
    <row r="4662" spans="1:3" x14ac:dyDescent="0.25">
      <c r="A4662" s="1">
        <f t="shared" si="72"/>
        <v>4662</v>
      </c>
      <c r="B4662" s="1" t="s">
        <v>4311</v>
      </c>
      <c r="C4662" s="1" t="s">
        <v>1217</v>
      </c>
    </row>
    <row r="4663" spans="1:3" x14ac:dyDescent="0.25">
      <c r="A4663" s="1">
        <f t="shared" si="72"/>
        <v>4663</v>
      </c>
      <c r="B4663" s="1" t="s">
        <v>4312</v>
      </c>
      <c r="C4663" s="1" t="s">
        <v>3003</v>
      </c>
    </row>
    <row r="4664" spans="1:3" x14ac:dyDescent="0.25">
      <c r="A4664" s="1">
        <f t="shared" si="72"/>
        <v>4664</v>
      </c>
      <c r="B4664" s="1" t="s">
        <v>4313</v>
      </c>
      <c r="C4664" s="1" t="s">
        <v>934</v>
      </c>
    </row>
    <row r="4665" spans="1:3" x14ac:dyDescent="0.25">
      <c r="A4665" s="1">
        <f t="shared" si="72"/>
        <v>4665</v>
      </c>
      <c r="B4665" s="1" t="s">
        <v>4314</v>
      </c>
      <c r="C4665" s="1" t="s">
        <v>1079</v>
      </c>
    </row>
    <row r="4666" spans="1:3" x14ac:dyDescent="0.25">
      <c r="A4666" s="1">
        <f t="shared" si="72"/>
        <v>4666</v>
      </c>
      <c r="B4666" s="1" t="s">
        <v>4315</v>
      </c>
      <c r="C4666" s="1" t="s">
        <v>975</v>
      </c>
    </row>
    <row r="4667" spans="1:3" x14ac:dyDescent="0.25">
      <c r="A4667" s="1">
        <f t="shared" si="72"/>
        <v>4667</v>
      </c>
      <c r="B4667" s="1" t="s">
        <v>4316</v>
      </c>
      <c r="C4667" s="1" t="s">
        <v>1027</v>
      </c>
    </row>
    <row r="4668" spans="1:3" x14ac:dyDescent="0.25">
      <c r="A4668" s="1">
        <f t="shared" si="72"/>
        <v>4668</v>
      </c>
      <c r="B4668" s="1" t="s">
        <v>4315</v>
      </c>
      <c r="C4668" s="1" t="s">
        <v>1223</v>
      </c>
    </row>
    <row r="4669" spans="1:3" x14ac:dyDescent="0.25">
      <c r="A4669" s="1">
        <f t="shared" si="72"/>
        <v>4669</v>
      </c>
      <c r="B4669" s="1" t="s">
        <v>4317</v>
      </c>
      <c r="C4669" s="1" t="s">
        <v>2011</v>
      </c>
    </row>
    <row r="4670" spans="1:3" x14ac:dyDescent="0.25">
      <c r="A4670" s="1">
        <f t="shared" si="72"/>
        <v>4670</v>
      </c>
      <c r="B4670" s="1" t="s">
        <v>4318</v>
      </c>
      <c r="C4670" s="1" t="s">
        <v>1328</v>
      </c>
    </row>
    <row r="4671" spans="1:3" x14ac:dyDescent="0.25">
      <c r="A4671" s="1">
        <f t="shared" si="72"/>
        <v>4671</v>
      </c>
      <c r="B4671" s="1" t="s">
        <v>4319</v>
      </c>
      <c r="C4671" s="1" t="s">
        <v>949</v>
      </c>
    </row>
    <row r="4672" spans="1:3" x14ac:dyDescent="0.25">
      <c r="A4672" s="1">
        <f t="shared" si="72"/>
        <v>4672</v>
      </c>
      <c r="B4672" s="1" t="s">
        <v>4317</v>
      </c>
      <c r="C4672" s="1" t="s">
        <v>1289</v>
      </c>
    </row>
    <row r="4673" spans="1:3" x14ac:dyDescent="0.25">
      <c r="A4673" s="1">
        <f t="shared" si="72"/>
        <v>4673</v>
      </c>
      <c r="B4673" s="1" t="s">
        <v>4317</v>
      </c>
      <c r="C4673" s="1" t="s">
        <v>2594</v>
      </c>
    </row>
    <row r="4674" spans="1:3" x14ac:dyDescent="0.25">
      <c r="A4674" s="1">
        <f t="shared" si="72"/>
        <v>4674</v>
      </c>
      <c r="B4674" s="1" t="s">
        <v>4320</v>
      </c>
      <c r="C4674" s="1" t="s">
        <v>1180</v>
      </c>
    </row>
    <row r="4675" spans="1:3" x14ac:dyDescent="0.25">
      <c r="A4675" s="1">
        <f t="shared" ref="A4675:A4738" si="73">A4674+1</f>
        <v>4675</v>
      </c>
      <c r="B4675" s="1" t="s">
        <v>4321</v>
      </c>
      <c r="C4675" s="1" t="s">
        <v>1211</v>
      </c>
    </row>
    <row r="4676" spans="1:3" x14ac:dyDescent="0.25">
      <c r="A4676" s="1">
        <f t="shared" si="73"/>
        <v>4676</v>
      </c>
      <c r="B4676" s="1" t="s">
        <v>4321</v>
      </c>
      <c r="C4676" s="1" t="s">
        <v>942</v>
      </c>
    </row>
    <row r="4677" spans="1:3" x14ac:dyDescent="0.25">
      <c r="A4677" s="1">
        <f t="shared" si="73"/>
        <v>4677</v>
      </c>
      <c r="B4677" s="1" t="s">
        <v>4321</v>
      </c>
      <c r="C4677" s="1" t="s">
        <v>942</v>
      </c>
    </row>
    <row r="4678" spans="1:3" x14ac:dyDescent="0.25">
      <c r="A4678" s="1">
        <f t="shared" si="73"/>
        <v>4678</v>
      </c>
      <c r="B4678" s="1" t="s">
        <v>4321</v>
      </c>
      <c r="C4678" s="1" t="s">
        <v>942</v>
      </c>
    </row>
    <row r="4679" spans="1:3" x14ac:dyDescent="0.25">
      <c r="A4679" s="1">
        <f t="shared" si="73"/>
        <v>4679</v>
      </c>
      <c r="B4679" s="1" t="s">
        <v>4322</v>
      </c>
      <c r="C4679" s="1" t="s">
        <v>1743</v>
      </c>
    </row>
    <row r="4680" spans="1:3" x14ac:dyDescent="0.25">
      <c r="A4680" s="1">
        <f t="shared" si="73"/>
        <v>4680</v>
      </c>
      <c r="B4680" s="1" t="s">
        <v>4323</v>
      </c>
      <c r="C4680" s="1" t="s">
        <v>947</v>
      </c>
    </row>
    <row r="4681" spans="1:3" x14ac:dyDescent="0.25">
      <c r="A4681" s="1">
        <f t="shared" si="73"/>
        <v>4681</v>
      </c>
      <c r="B4681" s="1" t="s">
        <v>4324</v>
      </c>
      <c r="C4681" s="1" t="s">
        <v>1020</v>
      </c>
    </row>
    <row r="4682" spans="1:3" x14ac:dyDescent="0.25">
      <c r="A4682" s="1">
        <f t="shared" si="73"/>
        <v>4682</v>
      </c>
      <c r="B4682" s="1" t="s">
        <v>4325</v>
      </c>
      <c r="C4682" s="1" t="s">
        <v>1330</v>
      </c>
    </row>
    <row r="4683" spans="1:3" x14ac:dyDescent="0.25">
      <c r="A4683" s="1">
        <f t="shared" si="73"/>
        <v>4683</v>
      </c>
      <c r="B4683" s="1" t="s">
        <v>4326</v>
      </c>
      <c r="C4683" s="1" t="s">
        <v>1162</v>
      </c>
    </row>
    <row r="4684" spans="1:3" x14ac:dyDescent="0.25">
      <c r="A4684" s="1">
        <f t="shared" si="73"/>
        <v>4684</v>
      </c>
      <c r="B4684" s="1" t="s">
        <v>4327</v>
      </c>
      <c r="C4684" s="1" t="s">
        <v>3607</v>
      </c>
    </row>
    <row r="4685" spans="1:3" x14ac:dyDescent="0.25">
      <c r="A4685" s="1">
        <f t="shared" si="73"/>
        <v>4685</v>
      </c>
      <c r="B4685" s="1" t="s">
        <v>4328</v>
      </c>
      <c r="C4685" s="1" t="s">
        <v>934</v>
      </c>
    </row>
    <row r="4686" spans="1:3" x14ac:dyDescent="0.25">
      <c r="A4686" s="1">
        <f t="shared" si="73"/>
        <v>4686</v>
      </c>
      <c r="B4686" s="1" t="s">
        <v>1049</v>
      </c>
      <c r="C4686" s="1" t="s">
        <v>997</v>
      </c>
    </row>
    <row r="4687" spans="1:3" x14ac:dyDescent="0.25">
      <c r="A4687" s="1">
        <f t="shared" si="73"/>
        <v>4687</v>
      </c>
      <c r="B4687" s="1" t="s">
        <v>4329</v>
      </c>
      <c r="C4687" s="1" t="s">
        <v>941</v>
      </c>
    </row>
    <row r="4688" spans="1:3" x14ac:dyDescent="0.25">
      <c r="A4688" s="1">
        <f t="shared" si="73"/>
        <v>4688</v>
      </c>
      <c r="B4688" s="1" t="s">
        <v>4330</v>
      </c>
      <c r="C4688" s="1" t="s">
        <v>1906</v>
      </c>
    </row>
    <row r="4689" spans="1:3" x14ac:dyDescent="0.25">
      <c r="A4689" s="1">
        <f t="shared" si="73"/>
        <v>4689</v>
      </c>
      <c r="B4689" s="1" t="s">
        <v>4330</v>
      </c>
      <c r="C4689" s="1" t="s">
        <v>1026</v>
      </c>
    </row>
    <row r="4690" spans="1:3" x14ac:dyDescent="0.25">
      <c r="A4690" s="1">
        <f t="shared" si="73"/>
        <v>4690</v>
      </c>
      <c r="B4690" s="1" t="s">
        <v>4331</v>
      </c>
      <c r="C4690" s="1" t="s">
        <v>934</v>
      </c>
    </row>
    <row r="4691" spans="1:3" x14ac:dyDescent="0.25">
      <c r="A4691" s="1">
        <f t="shared" si="73"/>
        <v>4691</v>
      </c>
      <c r="B4691" s="1" t="s">
        <v>4332</v>
      </c>
      <c r="C4691" s="1" t="s">
        <v>1147</v>
      </c>
    </row>
    <row r="4692" spans="1:3" x14ac:dyDescent="0.25">
      <c r="A4692" s="1">
        <f t="shared" si="73"/>
        <v>4692</v>
      </c>
      <c r="B4692" s="1" t="s">
        <v>4332</v>
      </c>
      <c r="C4692" s="1" t="s">
        <v>2937</v>
      </c>
    </row>
    <row r="4693" spans="1:3" x14ac:dyDescent="0.25">
      <c r="A4693" s="1">
        <f t="shared" si="73"/>
        <v>4693</v>
      </c>
      <c r="B4693" s="1" t="s">
        <v>4333</v>
      </c>
      <c r="C4693" s="1" t="s">
        <v>1420</v>
      </c>
    </row>
    <row r="4694" spans="1:3" x14ac:dyDescent="0.25">
      <c r="A4694" s="1">
        <f t="shared" si="73"/>
        <v>4694</v>
      </c>
      <c r="B4694" s="1" t="s">
        <v>4333</v>
      </c>
      <c r="C4694" s="1" t="s">
        <v>4334</v>
      </c>
    </row>
    <row r="4695" spans="1:3" x14ac:dyDescent="0.25">
      <c r="A4695" s="1">
        <f t="shared" si="73"/>
        <v>4695</v>
      </c>
      <c r="B4695" s="1" t="s">
        <v>4333</v>
      </c>
      <c r="C4695" s="1" t="s">
        <v>4335</v>
      </c>
    </row>
    <row r="4696" spans="1:3" x14ac:dyDescent="0.25">
      <c r="A4696" s="1">
        <f t="shared" si="73"/>
        <v>4696</v>
      </c>
      <c r="B4696" s="1" t="s">
        <v>4333</v>
      </c>
      <c r="C4696" s="1" t="s">
        <v>4336</v>
      </c>
    </row>
    <row r="4697" spans="1:3" x14ac:dyDescent="0.25">
      <c r="A4697" s="1">
        <f t="shared" si="73"/>
        <v>4697</v>
      </c>
      <c r="B4697" s="1" t="s">
        <v>4333</v>
      </c>
      <c r="C4697" s="1" t="s">
        <v>1977</v>
      </c>
    </row>
    <row r="4698" spans="1:3" x14ac:dyDescent="0.25">
      <c r="A4698" s="1">
        <f t="shared" si="73"/>
        <v>4698</v>
      </c>
      <c r="B4698" s="1" t="s">
        <v>4333</v>
      </c>
      <c r="C4698" s="1" t="s">
        <v>1221</v>
      </c>
    </row>
    <row r="4699" spans="1:3" x14ac:dyDescent="0.25">
      <c r="A4699" s="1">
        <f t="shared" si="73"/>
        <v>4699</v>
      </c>
      <c r="B4699" s="1" t="s">
        <v>4333</v>
      </c>
      <c r="C4699" s="1" t="s">
        <v>1221</v>
      </c>
    </row>
    <row r="4700" spans="1:3" x14ac:dyDescent="0.25">
      <c r="A4700" s="1">
        <f t="shared" si="73"/>
        <v>4700</v>
      </c>
      <c r="B4700" s="1" t="s">
        <v>4333</v>
      </c>
      <c r="C4700" s="1" t="s">
        <v>4337</v>
      </c>
    </row>
    <row r="4701" spans="1:3" x14ac:dyDescent="0.25">
      <c r="A4701" s="1">
        <f t="shared" si="73"/>
        <v>4701</v>
      </c>
      <c r="B4701" s="1" t="s">
        <v>4333</v>
      </c>
      <c r="C4701" s="1" t="s">
        <v>1749</v>
      </c>
    </row>
    <row r="4702" spans="1:3" x14ac:dyDescent="0.25">
      <c r="A4702" s="1">
        <f t="shared" si="73"/>
        <v>4702</v>
      </c>
      <c r="B4702" s="1" t="s">
        <v>4333</v>
      </c>
      <c r="C4702" s="1" t="s">
        <v>1269</v>
      </c>
    </row>
    <row r="4703" spans="1:3" x14ac:dyDescent="0.25">
      <c r="A4703" s="1">
        <f t="shared" si="73"/>
        <v>4703</v>
      </c>
      <c r="B4703" s="1" t="s">
        <v>4333</v>
      </c>
      <c r="C4703" s="1" t="s">
        <v>1228</v>
      </c>
    </row>
    <row r="4704" spans="1:3" x14ac:dyDescent="0.25">
      <c r="A4704" s="1">
        <f t="shared" si="73"/>
        <v>4704</v>
      </c>
      <c r="B4704" s="1" t="s">
        <v>4333</v>
      </c>
      <c r="C4704" s="1" t="s">
        <v>1228</v>
      </c>
    </row>
    <row r="4705" spans="1:3" x14ac:dyDescent="0.25">
      <c r="A4705" s="1">
        <f t="shared" si="73"/>
        <v>4705</v>
      </c>
      <c r="B4705" s="1" t="s">
        <v>4333</v>
      </c>
      <c r="C4705" s="1" t="s">
        <v>4338</v>
      </c>
    </row>
    <row r="4706" spans="1:3" x14ac:dyDescent="0.25">
      <c r="A4706" s="1">
        <f t="shared" si="73"/>
        <v>4706</v>
      </c>
      <c r="B4706" s="1" t="s">
        <v>4333</v>
      </c>
      <c r="C4706" s="1" t="s">
        <v>4339</v>
      </c>
    </row>
    <row r="4707" spans="1:3" x14ac:dyDescent="0.25">
      <c r="A4707" s="1">
        <f t="shared" si="73"/>
        <v>4707</v>
      </c>
      <c r="B4707" s="1" t="s">
        <v>4333</v>
      </c>
      <c r="C4707" s="1" t="s">
        <v>1860</v>
      </c>
    </row>
    <row r="4708" spans="1:3" x14ac:dyDescent="0.25">
      <c r="A4708" s="1">
        <f t="shared" si="73"/>
        <v>4708</v>
      </c>
      <c r="B4708" s="1" t="s">
        <v>4333</v>
      </c>
      <c r="C4708" s="1" t="s">
        <v>4340</v>
      </c>
    </row>
    <row r="4709" spans="1:3" x14ac:dyDescent="0.25">
      <c r="A4709" s="1">
        <f t="shared" si="73"/>
        <v>4709</v>
      </c>
      <c r="B4709" s="1" t="s">
        <v>4333</v>
      </c>
      <c r="C4709" s="1" t="s">
        <v>4341</v>
      </c>
    </row>
    <row r="4710" spans="1:3" x14ac:dyDescent="0.25">
      <c r="A4710" s="1">
        <f t="shared" si="73"/>
        <v>4710</v>
      </c>
      <c r="B4710" s="1" t="s">
        <v>4333</v>
      </c>
      <c r="C4710" s="1" t="s">
        <v>4342</v>
      </c>
    </row>
    <row r="4711" spans="1:3" x14ac:dyDescent="0.25">
      <c r="A4711" s="1">
        <f t="shared" si="73"/>
        <v>4711</v>
      </c>
      <c r="B4711" s="1" t="s">
        <v>4333</v>
      </c>
      <c r="C4711" s="1" t="s">
        <v>975</v>
      </c>
    </row>
    <row r="4712" spans="1:3" x14ac:dyDescent="0.25">
      <c r="A4712" s="1">
        <f t="shared" si="73"/>
        <v>4712</v>
      </c>
      <c r="B4712" s="1" t="s">
        <v>4333</v>
      </c>
      <c r="C4712" s="1" t="s">
        <v>1113</v>
      </c>
    </row>
    <row r="4713" spans="1:3" x14ac:dyDescent="0.25">
      <c r="A4713" s="1">
        <f t="shared" si="73"/>
        <v>4713</v>
      </c>
      <c r="B4713" s="1" t="s">
        <v>4333</v>
      </c>
      <c r="C4713" s="1" t="s">
        <v>2767</v>
      </c>
    </row>
    <row r="4714" spans="1:3" x14ac:dyDescent="0.25">
      <c r="A4714" s="1">
        <f t="shared" si="73"/>
        <v>4714</v>
      </c>
      <c r="B4714" s="1" t="s">
        <v>4333</v>
      </c>
      <c r="C4714" s="1" t="s">
        <v>976</v>
      </c>
    </row>
    <row r="4715" spans="1:3" x14ac:dyDescent="0.25">
      <c r="A4715" s="1">
        <f t="shared" si="73"/>
        <v>4715</v>
      </c>
      <c r="B4715" s="1" t="s">
        <v>4333</v>
      </c>
      <c r="C4715" s="1" t="s">
        <v>976</v>
      </c>
    </row>
    <row r="4716" spans="1:3" x14ac:dyDescent="0.25">
      <c r="A4716" s="1">
        <f t="shared" si="73"/>
        <v>4716</v>
      </c>
      <c r="B4716" s="1" t="s">
        <v>4333</v>
      </c>
      <c r="C4716" s="1" t="s">
        <v>2768</v>
      </c>
    </row>
    <row r="4717" spans="1:3" x14ac:dyDescent="0.25">
      <c r="A4717" s="1">
        <f t="shared" si="73"/>
        <v>4717</v>
      </c>
      <c r="B4717" s="1" t="s">
        <v>4333</v>
      </c>
      <c r="C4717" s="1" t="s">
        <v>4343</v>
      </c>
    </row>
    <row r="4718" spans="1:3" x14ac:dyDescent="0.25">
      <c r="A4718" s="1">
        <f t="shared" si="73"/>
        <v>4718</v>
      </c>
      <c r="B4718" s="1" t="s">
        <v>4333</v>
      </c>
      <c r="C4718" s="1" t="s">
        <v>4344</v>
      </c>
    </row>
    <row r="4719" spans="1:3" x14ac:dyDescent="0.25">
      <c r="A4719" s="1">
        <f t="shared" si="73"/>
        <v>4719</v>
      </c>
      <c r="B4719" s="1" t="s">
        <v>4333</v>
      </c>
      <c r="C4719" s="1" t="s">
        <v>1026</v>
      </c>
    </row>
    <row r="4720" spans="1:3" x14ac:dyDescent="0.25">
      <c r="A4720" s="1">
        <f t="shared" si="73"/>
        <v>4720</v>
      </c>
      <c r="B4720" s="1" t="s">
        <v>4333</v>
      </c>
      <c r="C4720" s="1" t="s">
        <v>1027</v>
      </c>
    </row>
    <row r="4721" spans="1:3" x14ac:dyDescent="0.25">
      <c r="A4721" s="1">
        <f t="shared" si="73"/>
        <v>4721</v>
      </c>
      <c r="B4721" s="1" t="s">
        <v>4333</v>
      </c>
      <c r="C4721" s="1" t="s">
        <v>1083</v>
      </c>
    </row>
    <row r="4722" spans="1:3" x14ac:dyDescent="0.25">
      <c r="A4722" s="1">
        <f t="shared" si="73"/>
        <v>4722</v>
      </c>
      <c r="B4722" s="1" t="s">
        <v>4333</v>
      </c>
      <c r="C4722" s="1" t="s">
        <v>4345</v>
      </c>
    </row>
    <row r="4723" spans="1:3" x14ac:dyDescent="0.25">
      <c r="A4723" s="1">
        <f t="shared" si="73"/>
        <v>4723</v>
      </c>
      <c r="B4723" s="1" t="s">
        <v>4333</v>
      </c>
      <c r="C4723" s="1" t="s">
        <v>1140</v>
      </c>
    </row>
    <row r="4724" spans="1:3" x14ac:dyDescent="0.25">
      <c r="A4724" s="1">
        <f t="shared" si="73"/>
        <v>4724</v>
      </c>
      <c r="B4724" s="1" t="s">
        <v>4333</v>
      </c>
      <c r="C4724" s="1" t="s">
        <v>4346</v>
      </c>
    </row>
    <row r="4725" spans="1:3" x14ac:dyDescent="0.25">
      <c r="A4725" s="1">
        <f t="shared" si="73"/>
        <v>4725</v>
      </c>
      <c r="B4725" s="1" t="s">
        <v>4333</v>
      </c>
      <c r="C4725" s="1" t="s">
        <v>4347</v>
      </c>
    </row>
    <row r="4726" spans="1:3" x14ac:dyDescent="0.25">
      <c r="A4726" s="1">
        <f t="shared" si="73"/>
        <v>4726</v>
      </c>
      <c r="B4726" s="1" t="s">
        <v>4333</v>
      </c>
      <c r="C4726" s="1" t="s">
        <v>4348</v>
      </c>
    </row>
    <row r="4727" spans="1:3" x14ac:dyDescent="0.25">
      <c r="A4727" s="1">
        <f t="shared" si="73"/>
        <v>4727</v>
      </c>
      <c r="B4727" s="1" t="s">
        <v>4333</v>
      </c>
      <c r="C4727" s="1" t="s">
        <v>4349</v>
      </c>
    </row>
    <row r="4728" spans="1:3" x14ac:dyDescent="0.25">
      <c r="A4728" s="1">
        <f t="shared" si="73"/>
        <v>4728</v>
      </c>
      <c r="B4728" s="1" t="s">
        <v>4350</v>
      </c>
      <c r="C4728" s="1" t="s">
        <v>1353</v>
      </c>
    </row>
    <row r="4729" spans="1:3" x14ac:dyDescent="0.25">
      <c r="A4729" s="1">
        <f t="shared" si="73"/>
        <v>4729</v>
      </c>
      <c r="B4729" s="1" t="s">
        <v>4351</v>
      </c>
      <c r="C4729" s="1" t="s">
        <v>1276</v>
      </c>
    </row>
    <row r="4730" spans="1:3" x14ac:dyDescent="0.25">
      <c r="A4730" s="1">
        <f t="shared" si="73"/>
        <v>4730</v>
      </c>
      <c r="B4730" s="1" t="s">
        <v>4352</v>
      </c>
      <c r="C4730" s="1" t="s">
        <v>1420</v>
      </c>
    </row>
    <row r="4731" spans="1:3" x14ac:dyDescent="0.25">
      <c r="A4731" s="1">
        <f t="shared" si="73"/>
        <v>4731</v>
      </c>
      <c r="B4731" s="1" t="s">
        <v>4353</v>
      </c>
      <c r="C4731" s="1" t="s">
        <v>952</v>
      </c>
    </row>
    <row r="4732" spans="1:3" x14ac:dyDescent="0.25">
      <c r="A4732" s="1">
        <f t="shared" si="73"/>
        <v>4732</v>
      </c>
      <c r="B4732" s="1" t="s">
        <v>4352</v>
      </c>
      <c r="C4732" s="1" t="s">
        <v>4354</v>
      </c>
    </row>
    <row r="4733" spans="1:3" x14ac:dyDescent="0.25">
      <c r="A4733" s="1">
        <f t="shared" si="73"/>
        <v>4733</v>
      </c>
      <c r="B4733" s="1" t="s">
        <v>4352</v>
      </c>
      <c r="C4733" s="1" t="s">
        <v>1079</v>
      </c>
    </row>
    <row r="4734" spans="1:3" x14ac:dyDescent="0.25">
      <c r="A4734" s="1">
        <f t="shared" si="73"/>
        <v>4734</v>
      </c>
      <c r="B4734" s="1" t="s">
        <v>4352</v>
      </c>
      <c r="C4734" s="1" t="s">
        <v>2754</v>
      </c>
    </row>
    <row r="4735" spans="1:3" x14ac:dyDescent="0.25">
      <c r="A4735" s="1">
        <f t="shared" si="73"/>
        <v>4735</v>
      </c>
      <c r="B4735" s="1" t="s">
        <v>4352</v>
      </c>
      <c r="C4735" s="1" t="s">
        <v>967</v>
      </c>
    </row>
    <row r="4736" spans="1:3" x14ac:dyDescent="0.25">
      <c r="A4736" s="1">
        <f t="shared" si="73"/>
        <v>4736</v>
      </c>
      <c r="B4736" s="1" t="s">
        <v>4353</v>
      </c>
      <c r="C4736" s="1" t="s">
        <v>967</v>
      </c>
    </row>
    <row r="4737" spans="1:3" x14ac:dyDescent="0.25">
      <c r="A4737" s="1">
        <f t="shared" si="73"/>
        <v>4737</v>
      </c>
      <c r="B4737" s="1" t="s">
        <v>4355</v>
      </c>
      <c r="C4737" s="1" t="s">
        <v>2917</v>
      </c>
    </row>
    <row r="4738" spans="1:3" x14ac:dyDescent="0.25">
      <c r="A4738" s="1">
        <f t="shared" si="73"/>
        <v>4738</v>
      </c>
      <c r="B4738" s="1" t="s">
        <v>4356</v>
      </c>
      <c r="C4738" s="1" t="s">
        <v>946</v>
      </c>
    </row>
    <row r="4739" spans="1:3" x14ac:dyDescent="0.25">
      <c r="A4739" s="1">
        <f t="shared" ref="A4739:A4802" si="74">A4738+1</f>
        <v>4739</v>
      </c>
      <c r="B4739" s="1" t="s">
        <v>4353</v>
      </c>
      <c r="C4739" s="1" t="s">
        <v>4357</v>
      </c>
    </row>
    <row r="4740" spans="1:3" x14ac:dyDescent="0.25">
      <c r="A4740" s="1">
        <f t="shared" si="74"/>
        <v>4740</v>
      </c>
      <c r="B4740" s="1" t="s">
        <v>4359</v>
      </c>
      <c r="C4740" s="1" t="s">
        <v>4358</v>
      </c>
    </row>
    <row r="4741" spans="1:3" x14ac:dyDescent="0.25">
      <c r="A4741" s="1">
        <f t="shared" si="74"/>
        <v>4741</v>
      </c>
      <c r="B4741" s="1" t="s">
        <v>4360</v>
      </c>
      <c r="C4741" s="1" t="s">
        <v>1182</v>
      </c>
    </row>
    <row r="4742" spans="1:3" x14ac:dyDescent="0.25">
      <c r="A4742" s="1">
        <f t="shared" si="74"/>
        <v>4742</v>
      </c>
      <c r="B4742" s="1" t="s">
        <v>4360</v>
      </c>
      <c r="C4742" s="1" t="s">
        <v>1010</v>
      </c>
    </row>
    <row r="4743" spans="1:3" x14ac:dyDescent="0.25">
      <c r="A4743" s="1">
        <f t="shared" si="74"/>
        <v>4743</v>
      </c>
      <c r="B4743" s="1" t="s">
        <v>4360</v>
      </c>
      <c r="C4743" s="1" t="s">
        <v>942</v>
      </c>
    </row>
    <row r="4744" spans="1:3" x14ac:dyDescent="0.25">
      <c r="A4744" s="1">
        <f t="shared" si="74"/>
        <v>4744</v>
      </c>
      <c r="B4744" s="1" t="s">
        <v>4361</v>
      </c>
      <c r="C4744" s="1" t="s">
        <v>968</v>
      </c>
    </row>
    <row r="4745" spans="1:3" x14ac:dyDescent="0.25">
      <c r="A4745" s="1">
        <f t="shared" si="74"/>
        <v>4745</v>
      </c>
      <c r="B4745" s="1" t="s">
        <v>4360</v>
      </c>
      <c r="C4745" s="1" t="s">
        <v>2084</v>
      </c>
    </row>
    <row r="4746" spans="1:3" x14ac:dyDescent="0.25">
      <c r="A4746" s="1">
        <f t="shared" si="74"/>
        <v>4746</v>
      </c>
      <c r="B4746" s="1" t="s">
        <v>4360</v>
      </c>
      <c r="C4746" s="1" t="s">
        <v>4362</v>
      </c>
    </row>
    <row r="4747" spans="1:3" x14ac:dyDescent="0.25">
      <c r="A4747" s="1">
        <f t="shared" si="74"/>
        <v>4747</v>
      </c>
      <c r="B4747" s="1" t="s">
        <v>4360</v>
      </c>
      <c r="C4747" s="1" t="s">
        <v>4363</v>
      </c>
    </row>
    <row r="4748" spans="1:3" x14ac:dyDescent="0.25">
      <c r="A4748" s="1">
        <f t="shared" si="74"/>
        <v>4748</v>
      </c>
      <c r="B4748" s="1" t="s">
        <v>4360</v>
      </c>
      <c r="C4748" s="1" t="s">
        <v>1162</v>
      </c>
    </row>
    <row r="4749" spans="1:3" x14ac:dyDescent="0.25">
      <c r="A4749" s="1">
        <f t="shared" si="74"/>
        <v>4749</v>
      </c>
      <c r="B4749" s="1" t="s">
        <v>4364</v>
      </c>
      <c r="C4749" s="1" t="s">
        <v>960</v>
      </c>
    </row>
    <row r="4750" spans="1:3" x14ac:dyDescent="0.25">
      <c r="A4750" s="1">
        <f t="shared" si="74"/>
        <v>4750</v>
      </c>
      <c r="B4750" s="1" t="s">
        <v>4365</v>
      </c>
      <c r="C4750" s="1" t="s">
        <v>1016</v>
      </c>
    </row>
    <row r="4751" spans="1:3" x14ac:dyDescent="0.25">
      <c r="A4751" s="1">
        <f t="shared" si="74"/>
        <v>4751</v>
      </c>
      <c r="B4751" s="1" t="s">
        <v>4366</v>
      </c>
      <c r="C4751" s="1" t="s">
        <v>1252</v>
      </c>
    </row>
    <row r="4752" spans="1:3" x14ac:dyDescent="0.25">
      <c r="A4752" s="1">
        <f t="shared" si="74"/>
        <v>4752</v>
      </c>
      <c r="B4752" s="1" t="s">
        <v>4366</v>
      </c>
      <c r="C4752" s="1" t="s">
        <v>967</v>
      </c>
    </row>
    <row r="4753" spans="1:3" x14ac:dyDescent="0.25">
      <c r="A4753" s="1">
        <f t="shared" si="74"/>
        <v>4753</v>
      </c>
      <c r="B4753" s="1" t="s">
        <v>4366</v>
      </c>
      <c r="C4753" s="1" t="s">
        <v>4367</v>
      </c>
    </row>
    <row r="4754" spans="1:3" x14ac:dyDescent="0.25">
      <c r="A4754" s="1">
        <f t="shared" si="74"/>
        <v>4754</v>
      </c>
      <c r="B4754" s="1" t="s">
        <v>4368</v>
      </c>
      <c r="C4754" s="1" t="s">
        <v>1262</v>
      </c>
    </row>
    <row r="4755" spans="1:3" x14ac:dyDescent="0.25">
      <c r="A4755" s="1">
        <f t="shared" si="74"/>
        <v>4755</v>
      </c>
      <c r="B4755" s="1" t="s">
        <v>4369</v>
      </c>
      <c r="C4755" s="1" t="s">
        <v>1152</v>
      </c>
    </row>
    <row r="4756" spans="1:3" x14ac:dyDescent="0.25">
      <c r="A4756" s="1">
        <f t="shared" si="74"/>
        <v>4756</v>
      </c>
      <c r="B4756" s="1" t="s">
        <v>4370</v>
      </c>
      <c r="C4756" s="1" t="s">
        <v>1333</v>
      </c>
    </row>
    <row r="4757" spans="1:3" x14ac:dyDescent="0.25">
      <c r="A4757" s="1">
        <f t="shared" si="74"/>
        <v>4757</v>
      </c>
      <c r="B4757" s="1" t="s">
        <v>4371</v>
      </c>
      <c r="C4757" s="1" t="s">
        <v>952</v>
      </c>
    </row>
    <row r="4758" spans="1:3" x14ac:dyDescent="0.25">
      <c r="A4758" s="1">
        <f t="shared" si="74"/>
        <v>4758</v>
      </c>
      <c r="B4758" s="1" t="s">
        <v>4371</v>
      </c>
      <c r="C4758" s="1" t="s">
        <v>1520</v>
      </c>
    </row>
    <row r="4759" spans="1:3" x14ac:dyDescent="0.25">
      <c r="A4759" s="1">
        <f t="shared" si="74"/>
        <v>4759</v>
      </c>
      <c r="B4759" s="1" t="s">
        <v>4372</v>
      </c>
      <c r="C4759" s="1" t="s">
        <v>1019</v>
      </c>
    </row>
    <row r="4760" spans="1:3" x14ac:dyDescent="0.25">
      <c r="A4760" s="1">
        <f t="shared" si="74"/>
        <v>4760</v>
      </c>
      <c r="B4760" s="1" t="s">
        <v>4372</v>
      </c>
      <c r="C4760" s="1" t="s">
        <v>1196</v>
      </c>
    </row>
    <row r="4761" spans="1:3" x14ac:dyDescent="0.25">
      <c r="A4761" s="1">
        <f t="shared" si="74"/>
        <v>4761</v>
      </c>
      <c r="B4761" s="1" t="s">
        <v>4373</v>
      </c>
      <c r="C4761" s="1" t="s">
        <v>1947</v>
      </c>
    </row>
    <row r="4762" spans="1:3" x14ac:dyDescent="0.25">
      <c r="A4762" s="1">
        <f t="shared" si="74"/>
        <v>4762</v>
      </c>
      <c r="B4762" s="1" t="s">
        <v>4374</v>
      </c>
      <c r="C4762" s="1" t="s">
        <v>1150</v>
      </c>
    </row>
    <row r="4763" spans="1:3" x14ac:dyDescent="0.25">
      <c r="A4763" s="1">
        <f t="shared" si="74"/>
        <v>4763</v>
      </c>
      <c r="B4763" s="1" t="s">
        <v>4375</v>
      </c>
      <c r="C4763" s="1" t="s">
        <v>997</v>
      </c>
    </row>
    <row r="4764" spans="1:3" x14ac:dyDescent="0.25">
      <c r="A4764" s="1">
        <f t="shared" si="74"/>
        <v>4764</v>
      </c>
      <c r="B4764" s="1" t="s">
        <v>4376</v>
      </c>
      <c r="C4764" s="1" t="s">
        <v>1027</v>
      </c>
    </row>
    <row r="4765" spans="1:3" x14ac:dyDescent="0.25">
      <c r="A4765" s="1">
        <f t="shared" si="74"/>
        <v>4765</v>
      </c>
      <c r="B4765" s="1" t="s">
        <v>4378</v>
      </c>
      <c r="C4765" s="1" t="s">
        <v>4377</v>
      </c>
    </row>
    <row r="4766" spans="1:3" x14ac:dyDescent="0.25">
      <c r="A4766" s="1">
        <f t="shared" si="74"/>
        <v>4766</v>
      </c>
      <c r="B4766" s="1" t="s">
        <v>4379</v>
      </c>
      <c r="C4766" s="1" t="s">
        <v>2153</v>
      </c>
    </row>
    <row r="4767" spans="1:3" x14ac:dyDescent="0.25">
      <c r="A4767" s="1">
        <f t="shared" si="74"/>
        <v>4767</v>
      </c>
      <c r="B4767" s="1" t="s">
        <v>4381</v>
      </c>
      <c r="C4767" s="1" t="s">
        <v>4380</v>
      </c>
    </row>
    <row r="4768" spans="1:3" x14ac:dyDescent="0.25">
      <c r="A4768" s="1">
        <f t="shared" si="74"/>
        <v>4768</v>
      </c>
      <c r="B4768" s="1" t="s">
        <v>4382</v>
      </c>
      <c r="C4768" s="1" t="s">
        <v>1055</v>
      </c>
    </row>
    <row r="4769" spans="1:3" x14ac:dyDescent="0.25">
      <c r="A4769" s="1">
        <f t="shared" si="74"/>
        <v>4769</v>
      </c>
      <c r="B4769" s="1" t="s">
        <v>4383</v>
      </c>
      <c r="C4769" s="1" t="s">
        <v>1542</v>
      </c>
    </row>
    <row r="4770" spans="1:3" x14ac:dyDescent="0.25">
      <c r="A4770" s="1">
        <f t="shared" si="74"/>
        <v>4770</v>
      </c>
      <c r="B4770" s="1" t="s">
        <v>4384</v>
      </c>
      <c r="C4770" s="1" t="s">
        <v>1102</v>
      </c>
    </row>
    <row r="4771" spans="1:3" x14ac:dyDescent="0.25">
      <c r="A4771" s="1">
        <f t="shared" si="74"/>
        <v>4771</v>
      </c>
      <c r="B4771" s="1" t="s">
        <v>4385</v>
      </c>
      <c r="C4771" s="1" t="s">
        <v>923</v>
      </c>
    </row>
    <row r="4772" spans="1:3" x14ac:dyDescent="0.25">
      <c r="A4772" s="1">
        <f t="shared" si="74"/>
        <v>4772</v>
      </c>
      <c r="B4772" s="1" t="s">
        <v>4385</v>
      </c>
      <c r="C4772" s="1" t="s">
        <v>1924</v>
      </c>
    </row>
    <row r="4773" spans="1:3" x14ac:dyDescent="0.25">
      <c r="A4773" s="1">
        <f t="shared" si="74"/>
        <v>4773</v>
      </c>
      <c r="B4773" s="1" t="s">
        <v>4385</v>
      </c>
      <c r="C4773" s="1" t="s">
        <v>1087</v>
      </c>
    </row>
    <row r="4774" spans="1:3" x14ac:dyDescent="0.25">
      <c r="A4774" s="1">
        <f t="shared" si="74"/>
        <v>4774</v>
      </c>
      <c r="B4774" s="1" t="s">
        <v>4385</v>
      </c>
      <c r="C4774" s="1" t="s">
        <v>1055</v>
      </c>
    </row>
    <row r="4775" spans="1:3" x14ac:dyDescent="0.25">
      <c r="A4775" s="1">
        <f t="shared" si="74"/>
        <v>4775</v>
      </c>
      <c r="B4775" s="1" t="s">
        <v>4385</v>
      </c>
      <c r="C4775" s="1" t="s">
        <v>1056</v>
      </c>
    </row>
    <row r="4776" spans="1:3" x14ac:dyDescent="0.25">
      <c r="A4776" s="1">
        <f t="shared" si="74"/>
        <v>4776</v>
      </c>
      <c r="B4776" s="1" t="s">
        <v>4387</v>
      </c>
      <c r="C4776" s="1" t="s">
        <v>4386</v>
      </c>
    </row>
    <row r="4777" spans="1:3" x14ac:dyDescent="0.25">
      <c r="A4777" s="1">
        <f t="shared" si="74"/>
        <v>4777</v>
      </c>
      <c r="B4777" s="1" t="s">
        <v>4388</v>
      </c>
      <c r="C4777" s="1" t="s">
        <v>1016</v>
      </c>
    </row>
    <row r="4778" spans="1:3" x14ac:dyDescent="0.25">
      <c r="A4778" s="1">
        <f t="shared" si="74"/>
        <v>4778</v>
      </c>
      <c r="B4778" s="1" t="s">
        <v>4388</v>
      </c>
      <c r="C4778" s="1" t="s">
        <v>2475</v>
      </c>
    </row>
    <row r="4779" spans="1:3" x14ac:dyDescent="0.25">
      <c r="A4779" s="1">
        <f t="shared" si="74"/>
        <v>4779</v>
      </c>
      <c r="B4779" s="1" t="s">
        <v>4389</v>
      </c>
      <c r="C4779" s="1" t="s">
        <v>952</v>
      </c>
    </row>
    <row r="4780" spans="1:3" x14ac:dyDescent="0.25">
      <c r="A4780" s="1">
        <f t="shared" si="74"/>
        <v>4780</v>
      </c>
      <c r="B4780" s="1" t="s">
        <v>4390</v>
      </c>
      <c r="C4780" s="1" t="s">
        <v>928</v>
      </c>
    </row>
    <row r="4781" spans="1:3" x14ac:dyDescent="0.25">
      <c r="A4781" s="1">
        <f t="shared" si="74"/>
        <v>4781</v>
      </c>
      <c r="B4781" s="1" t="s">
        <v>4390</v>
      </c>
      <c r="C4781" s="1" t="s">
        <v>974</v>
      </c>
    </row>
    <row r="4782" spans="1:3" x14ac:dyDescent="0.25">
      <c r="A4782" s="1">
        <f t="shared" si="74"/>
        <v>4782</v>
      </c>
      <c r="B4782" s="1" t="s">
        <v>4390</v>
      </c>
      <c r="C4782" s="1" t="s">
        <v>4391</v>
      </c>
    </row>
    <row r="4783" spans="1:3" x14ac:dyDescent="0.25">
      <c r="A4783" s="1">
        <f t="shared" si="74"/>
        <v>4783</v>
      </c>
      <c r="B4783" s="1" t="s">
        <v>4390</v>
      </c>
      <c r="C4783" s="1" t="s">
        <v>949</v>
      </c>
    </row>
    <row r="4784" spans="1:3" x14ac:dyDescent="0.25">
      <c r="A4784" s="1">
        <f t="shared" si="74"/>
        <v>4784</v>
      </c>
      <c r="B4784" s="1" t="s">
        <v>4390</v>
      </c>
      <c r="C4784" s="1" t="s">
        <v>1055</v>
      </c>
    </row>
    <row r="4785" spans="1:3" x14ac:dyDescent="0.25">
      <c r="A4785" s="1">
        <f t="shared" si="74"/>
        <v>4785</v>
      </c>
      <c r="B4785" s="1" t="s">
        <v>4392</v>
      </c>
      <c r="C4785" s="1" t="s">
        <v>1083</v>
      </c>
    </row>
    <row r="4786" spans="1:3" x14ac:dyDescent="0.25">
      <c r="A4786" s="1">
        <f t="shared" si="74"/>
        <v>4786</v>
      </c>
      <c r="B4786" s="1" t="s">
        <v>4393</v>
      </c>
      <c r="C4786" s="1" t="s">
        <v>4029</v>
      </c>
    </row>
    <row r="4787" spans="1:3" x14ac:dyDescent="0.25">
      <c r="A4787" s="1">
        <f t="shared" si="74"/>
        <v>4787</v>
      </c>
      <c r="B4787" s="1" t="s">
        <v>4393</v>
      </c>
      <c r="C4787" s="1" t="s">
        <v>974</v>
      </c>
    </row>
    <row r="4788" spans="1:3" x14ac:dyDescent="0.25">
      <c r="A4788" s="1">
        <f t="shared" si="74"/>
        <v>4788</v>
      </c>
      <c r="B4788" s="1" t="s">
        <v>4393</v>
      </c>
      <c r="C4788" s="1" t="s">
        <v>1800</v>
      </c>
    </row>
    <row r="4789" spans="1:3" x14ac:dyDescent="0.25">
      <c r="A4789" s="1">
        <f t="shared" si="74"/>
        <v>4789</v>
      </c>
      <c r="B4789" s="1" t="s">
        <v>4394</v>
      </c>
      <c r="C4789" s="1" t="s">
        <v>949</v>
      </c>
    </row>
    <row r="4790" spans="1:3" x14ac:dyDescent="0.25">
      <c r="A4790" s="1">
        <f t="shared" si="74"/>
        <v>4790</v>
      </c>
      <c r="B4790" s="1" t="s">
        <v>4395</v>
      </c>
      <c r="C4790" s="1" t="s">
        <v>1027</v>
      </c>
    </row>
    <row r="4791" spans="1:3" x14ac:dyDescent="0.25">
      <c r="A4791" s="1">
        <f t="shared" si="74"/>
        <v>4791</v>
      </c>
      <c r="B4791" s="1" t="s">
        <v>4397</v>
      </c>
      <c r="C4791" s="1" t="s">
        <v>4396</v>
      </c>
    </row>
    <row r="4792" spans="1:3" x14ac:dyDescent="0.25">
      <c r="A4792" s="1">
        <f t="shared" si="74"/>
        <v>4792</v>
      </c>
      <c r="B4792" s="1" t="s">
        <v>4398</v>
      </c>
      <c r="C4792" s="1" t="s">
        <v>3185</v>
      </c>
    </row>
    <row r="4793" spans="1:3" x14ac:dyDescent="0.25">
      <c r="A4793" s="1">
        <f t="shared" si="74"/>
        <v>4793</v>
      </c>
      <c r="B4793" s="1" t="s">
        <v>4400</v>
      </c>
      <c r="C4793" s="1" t="s">
        <v>4399</v>
      </c>
    </row>
    <row r="4794" spans="1:3" x14ac:dyDescent="0.25">
      <c r="A4794" s="1">
        <f t="shared" si="74"/>
        <v>4794</v>
      </c>
      <c r="B4794" s="1" t="s">
        <v>4401</v>
      </c>
      <c r="C4794" s="1" t="s">
        <v>1321</v>
      </c>
    </row>
    <row r="4795" spans="1:3" x14ac:dyDescent="0.25">
      <c r="A4795" s="1">
        <f t="shared" si="74"/>
        <v>4795</v>
      </c>
      <c r="B4795" s="1" t="s">
        <v>4402</v>
      </c>
      <c r="C4795" s="1" t="s">
        <v>1045</v>
      </c>
    </row>
    <row r="4796" spans="1:3" x14ac:dyDescent="0.25">
      <c r="A4796" s="1">
        <f t="shared" si="74"/>
        <v>4796</v>
      </c>
      <c r="B4796" s="1" t="s">
        <v>4403</v>
      </c>
      <c r="C4796" s="1" t="s">
        <v>1174</v>
      </c>
    </row>
    <row r="4797" spans="1:3" x14ac:dyDescent="0.25">
      <c r="A4797" s="1">
        <f t="shared" si="74"/>
        <v>4797</v>
      </c>
      <c r="B4797" s="1" t="s">
        <v>4404</v>
      </c>
      <c r="C4797" s="1" t="s">
        <v>952</v>
      </c>
    </row>
    <row r="4798" spans="1:3" x14ac:dyDescent="0.25">
      <c r="A4798" s="1">
        <f t="shared" si="74"/>
        <v>4798</v>
      </c>
      <c r="B4798" s="1" t="s">
        <v>4405</v>
      </c>
      <c r="C4798" s="1" t="s">
        <v>1201</v>
      </c>
    </row>
    <row r="4799" spans="1:3" x14ac:dyDescent="0.25">
      <c r="A4799" s="1">
        <f t="shared" si="74"/>
        <v>4799</v>
      </c>
      <c r="B4799" s="1" t="s">
        <v>4406</v>
      </c>
      <c r="C4799" s="1" t="s">
        <v>1016</v>
      </c>
    </row>
    <row r="4800" spans="1:3" x14ac:dyDescent="0.25">
      <c r="A4800" s="1">
        <f t="shared" si="74"/>
        <v>4800</v>
      </c>
      <c r="B4800" s="1" t="s">
        <v>4407</v>
      </c>
      <c r="C4800" s="1" t="s">
        <v>949</v>
      </c>
    </row>
    <row r="4801" spans="1:3" x14ac:dyDescent="0.25">
      <c r="A4801" s="1">
        <f t="shared" si="74"/>
        <v>4801</v>
      </c>
      <c r="B4801" s="1" t="s">
        <v>4408</v>
      </c>
      <c r="C4801" s="1" t="s">
        <v>1430</v>
      </c>
    </row>
    <row r="4802" spans="1:3" x14ac:dyDescent="0.25">
      <c r="A4802" s="1">
        <f t="shared" si="74"/>
        <v>4802</v>
      </c>
      <c r="B4802" s="1" t="s">
        <v>4409</v>
      </c>
      <c r="C4802" s="1" t="s">
        <v>1005</v>
      </c>
    </row>
    <row r="4803" spans="1:3" x14ac:dyDescent="0.25">
      <c r="A4803" s="1">
        <f t="shared" ref="A4803:A4866" si="75">A4802+1</f>
        <v>4803</v>
      </c>
      <c r="B4803" s="1" t="s">
        <v>4410</v>
      </c>
      <c r="C4803" s="1" t="s">
        <v>925</v>
      </c>
    </row>
    <row r="4804" spans="1:3" x14ac:dyDescent="0.25">
      <c r="A4804" s="1">
        <f t="shared" si="75"/>
        <v>4804</v>
      </c>
      <c r="B4804" s="1" t="s">
        <v>4411</v>
      </c>
      <c r="C4804" s="1" t="s">
        <v>1156</v>
      </c>
    </row>
    <row r="4805" spans="1:3" x14ac:dyDescent="0.25">
      <c r="A4805" s="1">
        <f t="shared" si="75"/>
        <v>4805</v>
      </c>
      <c r="B4805" s="1" t="s">
        <v>4412</v>
      </c>
      <c r="C4805" s="1" t="s">
        <v>967</v>
      </c>
    </row>
    <row r="4806" spans="1:3" x14ac:dyDescent="0.25">
      <c r="A4806" s="1">
        <f t="shared" si="75"/>
        <v>4806</v>
      </c>
      <c r="B4806" s="1" t="s">
        <v>4413</v>
      </c>
      <c r="C4806" s="1" t="s">
        <v>940</v>
      </c>
    </row>
    <row r="4807" spans="1:3" x14ac:dyDescent="0.25">
      <c r="A4807" s="1">
        <f t="shared" si="75"/>
        <v>4807</v>
      </c>
      <c r="B4807" s="1" t="s">
        <v>4414</v>
      </c>
      <c r="C4807" s="1" t="s">
        <v>1481</v>
      </c>
    </row>
    <row r="4808" spans="1:3" x14ac:dyDescent="0.25">
      <c r="A4808" s="1">
        <f t="shared" si="75"/>
        <v>4808</v>
      </c>
      <c r="B4808" s="1" t="s">
        <v>4415</v>
      </c>
      <c r="C4808" s="1" t="s">
        <v>1067</v>
      </c>
    </row>
    <row r="4809" spans="1:3" x14ac:dyDescent="0.25">
      <c r="A4809" s="1">
        <f t="shared" si="75"/>
        <v>4809</v>
      </c>
      <c r="B4809" s="1" t="s">
        <v>4416</v>
      </c>
      <c r="C4809" s="1" t="s">
        <v>967</v>
      </c>
    </row>
    <row r="4810" spans="1:3" x14ac:dyDescent="0.25">
      <c r="A4810" s="1">
        <f t="shared" si="75"/>
        <v>4810</v>
      </c>
      <c r="B4810" s="1" t="s">
        <v>4417</v>
      </c>
      <c r="C4810" s="1" t="s">
        <v>1211</v>
      </c>
    </row>
    <row r="4811" spans="1:3" x14ac:dyDescent="0.25">
      <c r="A4811" s="1">
        <f t="shared" si="75"/>
        <v>4811</v>
      </c>
      <c r="B4811" s="1" t="s">
        <v>4418</v>
      </c>
      <c r="C4811" s="1" t="s">
        <v>1102</v>
      </c>
    </row>
    <row r="4812" spans="1:3" x14ac:dyDescent="0.25">
      <c r="A4812" s="1">
        <f t="shared" si="75"/>
        <v>4812</v>
      </c>
      <c r="B4812" s="1" t="s">
        <v>4420</v>
      </c>
      <c r="C4812" s="1" t="s">
        <v>4419</v>
      </c>
    </row>
    <row r="4813" spans="1:3" x14ac:dyDescent="0.25">
      <c r="A4813" s="1">
        <f t="shared" si="75"/>
        <v>4813</v>
      </c>
      <c r="B4813" s="1" t="s">
        <v>4421</v>
      </c>
      <c r="C4813" s="1" t="s">
        <v>1182</v>
      </c>
    </row>
    <row r="4814" spans="1:3" x14ac:dyDescent="0.25">
      <c r="A4814" s="1">
        <f t="shared" si="75"/>
        <v>4814</v>
      </c>
      <c r="B4814" s="1" t="s">
        <v>4421</v>
      </c>
      <c r="C4814" s="1" t="s">
        <v>1485</v>
      </c>
    </row>
    <row r="4815" spans="1:3" x14ac:dyDescent="0.25">
      <c r="A4815" s="1">
        <f t="shared" si="75"/>
        <v>4815</v>
      </c>
      <c r="B4815" s="1" t="s">
        <v>4421</v>
      </c>
      <c r="C4815" s="1" t="s">
        <v>2917</v>
      </c>
    </row>
    <row r="4816" spans="1:3" x14ac:dyDescent="0.25">
      <c r="A4816" s="1">
        <f t="shared" si="75"/>
        <v>4816</v>
      </c>
      <c r="B4816" s="1" t="s">
        <v>4421</v>
      </c>
      <c r="C4816" s="1" t="s">
        <v>4422</v>
      </c>
    </row>
    <row r="4817" spans="1:3" x14ac:dyDescent="0.25">
      <c r="A4817" s="1">
        <f t="shared" si="75"/>
        <v>4817</v>
      </c>
      <c r="B4817" s="1" t="s">
        <v>4421</v>
      </c>
      <c r="C4817" s="1" t="s">
        <v>1055</v>
      </c>
    </row>
    <row r="4818" spans="1:3" x14ac:dyDescent="0.25">
      <c r="A4818" s="1">
        <f t="shared" si="75"/>
        <v>4818</v>
      </c>
      <c r="B4818" s="1" t="s">
        <v>4421</v>
      </c>
      <c r="C4818" s="1" t="s">
        <v>989</v>
      </c>
    </row>
    <row r="4819" spans="1:3" x14ac:dyDescent="0.25">
      <c r="A4819" s="1">
        <f t="shared" si="75"/>
        <v>4819</v>
      </c>
      <c r="B4819" s="1" t="s">
        <v>4423</v>
      </c>
      <c r="C4819" s="1" t="s">
        <v>954</v>
      </c>
    </row>
    <row r="4820" spans="1:3" x14ac:dyDescent="0.25">
      <c r="A4820" s="1">
        <f t="shared" si="75"/>
        <v>4820</v>
      </c>
      <c r="B4820" s="1" t="s">
        <v>4424</v>
      </c>
      <c r="C4820" s="1" t="s">
        <v>952</v>
      </c>
    </row>
    <row r="4821" spans="1:3" x14ac:dyDescent="0.25">
      <c r="A4821" s="1">
        <f t="shared" si="75"/>
        <v>4821</v>
      </c>
      <c r="B4821" s="1" t="s">
        <v>4425</v>
      </c>
      <c r="C4821" s="1" t="s">
        <v>1162</v>
      </c>
    </row>
    <row r="4822" spans="1:3" x14ac:dyDescent="0.25">
      <c r="A4822" s="1">
        <f t="shared" si="75"/>
        <v>4822</v>
      </c>
      <c r="B4822" s="1" t="s">
        <v>4426</v>
      </c>
      <c r="C4822" s="1" t="s">
        <v>938</v>
      </c>
    </row>
    <row r="4823" spans="1:3" x14ac:dyDescent="0.25">
      <c r="A4823" s="1">
        <f t="shared" si="75"/>
        <v>4823</v>
      </c>
      <c r="B4823" s="1" t="s">
        <v>4427</v>
      </c>
      <c r="C4823" s="1" t="s">
        <v>928</v>
      </c>
    </row>
    <row r="4824" spans="1:3" x14ac:dyDescent="0.25">
      <c r="A4824" s="1">
        <f t="shared" si="75"/>
        <v>4824</v>
      </c>
      <c r="B4824" s="1" t="s">
        <v>4428</v>
      </c>
      <c r="C4824" s="1" t="s">
        <v>1188</v>
      </c>
    </row>
    <row r="4825" spans="1:3" x14ac:dyDescent="0.25">
      <c r="A4825" s="1">
        <f t="shared" si="75"/>
        <v>4825</v>
      </c>
      <c r="B4825" s="1" t="s">
        <v>4428</v>
      </c>
      <c r="C4825" s="1" t="s">
        <v>928</v>
      </c>
    </row>
    <row r="4826" spans="1:3" x14ac:dyDescent="0.25">
      <c r="A4826" s="1">
        <f t="shared" si="75"/>
        <v>4826</v>
      </c>
      <c r="B4826" s="1" t="s">
        <v>4429</v>
      </c>
      <c r="C4826" s="1" t="s">
        <v>1715</v>
      </c>
    </row>
    <row r="4827" spans="1:3" x14ac:dyDescent="0.25">
      <c r="A4827" s="1">
        <f t="shared" si="75"/>
        <v>4827</v>
      </c>
      <c r="B4827" s="1" t="s">
        <v>4430</v>
      </c>
      <c r="C4827" s="1" t="s">
        <v>2839</v>
      </c>
    </row>
    <row r="4828" spans="1:3" x14ac:dyDescent="0.25">
      <c r="A4828" s="1">
        <f t="shared" si="75"/>
        <v>4828</v>
      </c>
      <c r="B4828" s="1" t="s">
        <v>4431</v>
      </c>
      <c r="C4828" s="1" t="s">
        <v>1450</v>
      </c>
    </row>
    <row r="4829" spans="1:3" x14ac:dyDescent="0.25">
      <c r="A4829" s="1">
        <f t="shared" si="75"/>
        <v>4829</v>
      </c>
      <c r="B4829" s="1" t="s">
        <v>4432</v>
      </c>
      <c r="C4829" s="1" t="s">
        <v>1152</v>
      </c>
    </row>
    <row r="4830" spans="1:3" x14ac:dyDescent="0.25">
      <c r="A4830" s="1">
        <f t="shared" si="75"/>
        <v>4830</v>
      </c>
      <c r="B4830" s="1" t="s">
        <v>4432</v>
      </c>
      <c r="C4830" s="1" t="s">
        <v>974</v>
      </c>
    </row>
    <row r="4831" spans="1:3" x14ac:dyDescent="0.25">
      <c r="A4831" s="1">
        <f t="shared" si="75"/>
        <v>4831</v>
      </c>
      <c r="B4831" s="1" t="s">
        <v>4432</v>
      </c>
      <c r="C4831" s="1" t="s">
        <v>1087</v>
      </c>
    </row>
    <row r="4832" spans="1:3" x14ac:dyDescent="0.25">
      <c r="A4832" s="1">
        <f t="shared" si="75"/>
        <v>4832</v>
      </c>
      <c r="B4832" s="1" t="s">
        <v>4433</v>
      </c>
      <c r="C4832" s="1" t="s">
        <v>1333</v>
      </c>
    </row>
    <row r="4833" spans="1:3" x14ac:dyDescent="0.25">
      <c r="A4833" s="1">
        <f t="shared" si="75"/>
        <v>4833</v>
      </c>
      <c r="B4833" s="1" t="s">
        <v>4434</v>
      </c>
      <c r="C4833" s="1" t="s">
        <v>967</v>
      </c>
    </row>
    <row r="4834" spans="1:3" x14ac:dyDescent="0.25">
      <c r="A4834" s="1">
        <f t="shared" si="75"/>
        <v>4834</v>
      </c>
      <c r="B4834" s="1" t="s">
        <v>4435</v>
      </c>
      <c r="C4834" s="1" t="s">
        <v>1555</v>
      </c>
    </row>
    <row r="4835" spans="1:3" x14ac:dyDescent="0.25">
      <c r="A4835" s="1">
        <f t="shared" si="75"/>
        <v>4835</v>
      </c>
      <c r="B4835" s="1" t="s">
        <v>4435</v>
      </c>
      <c r="C4835" s="1" t="s">
        <v>4436</v>
      </c>
    </row>
    <row r="4836" spans="1:3" x14ac:dyDescent="0.25">
      <c r="A4836" s="1">
        <f t="shared" si="75"/>
        <v>4836</v>
      </c>
      <c r="B4836" s="1" t="s">
        <v>4435</v>
      </c>
      <c r="C4836" s="1" t="s">
        <v>1341</v>
      </c>
    </row>
    <row r="4837" spans="1:3" x14ac:dyDescent="0.25">
      <c r="A4837" s="1">
        <f t="shared" si="75"/>
        <v>4837</v>
      </c>
      <c r="B4837" s="1" t="s">
        <v>4435</v>
      </c>
      <c r="C4837" s="1" t="s">
        <v>989</v>
      </c>
    </row>
    <row r="4838" spans="1:3" x14ac:dyDescent="0.25">
      <c r="A4838" s="1">
        <f t="shared" si="75"/>
        <v>4838</v>
      </c>
      <c r="B4838" s="1" t="s">
        <v>4437</v>
      </c>
      <c r="C4838" s="1" t="s">
        <v>928</v>
      </c>
    </row>
    <row r="4839" spans="1:3" x14ac:dyDescent="0.25">
      <c r="A4839" s="1">
        <f t="shared" si="75"/>
        <v>4839</v>
      </c>
      <c r="B4839" s="1" t="s">
        <v>4437</v>
      </c>
      <c r="C4839" s="1" t="s">
        <v>1072</v>
      </c>
    </row>
    <row r="4840" spans="1:3" x14ac:dyDescent="0.25">
      <c r="A4840" s="1">
        <f t="shared" si="75"/>
        <v>4840</v>
      </c>
      <c r="B4840" s="1" t="s">
        <v>4438</v>
      </c>
      <c r="C4840" s="1" t="s">
        <v>1087</v>
      </c>
    </row>
    <row r="4841" spans="1:3" x14ac:dyDescent="0.25">
      <c r="A4841" s="1">
        <f t="shared" si="75"/>
        <v>4841</v>
      </c>
      <c r="B4841" s="1" t="s">
        <v>2538</v>
      </c>
      <c r="C4841" s="1" t="s">
        <v>939</v>
      </c>
    </row>
    <row r="4842" spans="1:3" x14ac:dyDescent="0.25">
      <c r="A4842" s="1">
        <f t="shared" si="75"/>
        <v>4842</v>
      </c>
      <c r="B4842" s="1" t="s">
        <v>4439</v>
      </c>
      <c r="C4842" s="1" t="s">
        <v>972</v>
      </c>
    </row>
    <row r="4843" spans="1:3" x14ac:dyDescent="0.25">
      <c r="A4843" s="1">
        <f t="shared" si="75"/>
        <v>4843</v>
      </c>
      <c r="B4843" s="1" t="s">
        <v>4440</v>
      </c>
      <c r="C4843" s="1" t="s">
        <v>930</v>
      </c>
    </row>
    <row r="4844" spans="1:3" x14ac:dyDescent="0.25">
      <c r="A4844" s="1">
        <f t="shared" si="75"/>
        <v>4844</v>
      </c>
      <c r="B4844" s="1" t="s">
        <v>4441</v>
      </c>
      <c r="C4844" s="1" t="s">
        <v>928</v>
      </c>
    </row>
    <row r="4845" spans="1:3" x14ac:dyDescent="0.25">
      <c r="A4845" s="1">
        <f t="shared" si="75"/>
        <v>4845</v>
      </c>
      <c r="B4845" s="1" t="s">
        <v>4441</v>
      </c>
      <c r="C4845" s="1" t="s">
        <v>928</v>
      </c>
    </row>
    <row r="4846" spans="1:3" x14ac:dyDescent="0.25">
      <c r="A4846" s="1">
        <f t="shared" si="75"/>
        <v>4846</v>
      </c>
      <c r="B4846" s="1" t="s">
        <v>4442</v>
      </c>
      <c r="C4846" s="1" t="s">
        <v>1147</v>
      </c>
    </row>
    <row r="4847" spans="1:3" x14ac:dyDescent="0.25">
      <c r="A4847" s="1">
        <f t="shared" si="75"/>
        <v>4847</v>
      </c>
      <c r="B4847" s="1" t="s">
        <v>4443</v>
      </c>
      <c r="C4847" s="1" t="s">
        <v>944</v>
      </c>
    </row>
    <row r="4848" spans="1:3" x14ac:dyDescent="0.25">
      <c r="A4848" s="1">
        <f t="shared" si="75"/>
        <v>4848</v>
      </c>
      <c r="B4848" s="1" t="s">
        <v>4445</v>
      </c>
      <c r="C4848" s="1" t="s">
        <v>4444</v>
      </c>
    </row>
    <row r="4849" spans="1:3" x14ac:dyDescent="0.25">
      <c r="A4849" s="1">
        <f t="shared" si="75"/>
        <v>4849</v>
      </c>
      <c r="B4849" s="1" t="s">
        <v>4445</v>
      </c>
      <c r="C4849" s="1" t="s">
        <v>4446</v>
      </c>
    </row>
    <row r="4850" spans="1:3" x14ac:dyDescent="0.25">
      <c r="A4850" s="1">
        <f t="shared" si="75"/>
        <v>4850</v>
      </c>
      <c r="B4850" s="1" t="s">
        <v>4445</v>
      </c>
      <c r="C4850" s="1" t="s">
        <v>4446</v>
      </c>
    </row>
    <row r="4851" spans="1:3" x14ac:dyDescent="0.25">
      <c r="A4851" s="1">
        <f t="shared" si="75"/>
        <v>4851</v>
      </c>
      <c r="B4851" s="1" t="s">
        <v>4445</v>
      </c>
      <c r="C4851" s="1" t="s">
        <v>928</v>
      </c>
    </row>
    <row r="4852" spans="1:3" x14ac:dyDescent="0.25">
      <c r="A4852" s="1">
        <f t="shared" si="75"/>
        <v>4852</v>
      </c>
      <c r="B4852" s="1" t="s">
        <v>4445</v>
      </c>
      <c r="C4852" s="1" t="s">
        <v>974</v>
      </c>
    </row>
    <row r="4853" spans="1:3" x14ac:dyDescent="0.25">
      <c r="A4853" s="1">
        <f t="shared" si="75"/>
        <v>4853</v>
      </c>
      <c r="B4853" s="1" t="s">
        <v>4445</v>
      </c>
      <c r="C4853" s="1" t="s">
        <v>989</v>
      </c>
    </row>
    <row r="4854" spans="1:3" x14ac:dyDescent="0.25">
      <c r="A4854" s="1">
        <f t="shared" si="75"/>
        <v>4854</v>
      </c>
      <c r="B4854" s="1" t="s">
        <v>4448</v>
      </c>
      <c r="C4854" s="1" t="s">
        <v>4447</v>
      </c>
    </row>
    <row r="4855" spans="1:3" x14ac:dyDescent="0.25">
      <c r="A4855" s="1">
        <f t="shared" si="75"/>
        <v>4855</v>
      </c>
      <c r="B4855" s="1" t="s">
        <v>4449</v>
      </c>
      <c r="C4855" s="1" t="s">
        <v>1223</v>
      </c>
    </row>
    <row r="4856" spans="1:3" x14ac:dyDescent="0.25">
      <c r="A4856" s="1">
        <f t="shared" si="75"/>
        <v>4856</v>
      </c>
      <c r="B4856" s="1" t="s">
        <v>4450</v>
      </c>
      <c r="C4856" s="1" t="s">
        <v>949</v>
      </c>
    </row>
    <row r="4857" spans="1:3" x14ac:dyDescent="0.25">
      <c r="A4857" s="1">
        <f t="shared" si="75"/>
        <v>4857</v>
      </c>
      <c r="B4857" s="1" t="s">
        <v>4451</v>
      </c>
      <c r="C4857" s="1" t="s">
        <v>1211</v>
      </c>
    </row>
    <row r="4858" spans="1:3" x14ac:dyDescent="0.25">
      <c r="A4858" s="1">
        <f t="shared" si="75"/>
        <v>4858</v>
      </c>
      <c r="B4858" s="1" t="s">
        <v>4453</v>
      </c>
      <c r="C4858" s="1" t="s">
        <v>4452</v>
      </c>
    </row>
    <row r="4859" spans="1:3" x14ac:dyDescent="0.25">
      <c r="A4859" s="1">
        <f t="shared" si="75"/>
        <v>4859</v>
      </c>
      <c r="B4859" s="1" t="s">
        <v>4454</v>
      </c>
      <c r="C4859" s="1" t="s">
        <v>925</v>
      </c>
    </row>
    <row r="4860" spans="1:3" x14ac:dyDescent="0.25">
      <c r="A4860" s="1">
        <f t="shared" si="75"/>
        <v>4860</v>
      </c>
      <c r="B4860" s="1" t="s">
        <v>4455</v>
      </c>
      <c r="C4860" s="1" t="s">
        <v>1079</v>
      </c>
    </row>
    <row r="4861" spans="1:3" x14ac:dyDescent="0.25">
      <c r="A4861" s="1">
        <f t="shared" si="75"/>
        <v>4861</v>
      </c>
      <c r="B4861" s="1" t="s">
        <v>4455</v>
      </c>
      <c r="C4861" s="1" t="s">
        <v>975</v>
      </c>
    </row>
    <row r="4862" spans="1:3" x14ac:dyDescent="0.25">
      <c r="A4862" s="1">
        <f t="shared" si="75"/>
        <v>4862</v>
      </c>
      <c r="B4862" s="1" t="s">
        <v>4455</v>
      </c>
      <c r="C4862" s="1" t="s">
        <v>976</v>
      </c>
    </row>
    <row r="4863" spans="1:3" x14ac:dyDescent="0.25">
      <c r="A4863" s="1">
        <f t="shared" si="75"/>
        <v>4863</v>
      </c>
      <c r="B4863" s="1" t="s">
        <v>4455</v>
      </c>
      <c r="C4863" s="1" t="s">
        <v>1026</v>
      </c>
    </row>
    <row r="4864" spans="1:3" x14ac:dyDescent="0.25">
      <c r="A4864" s="1">
        <f t="shared" si="75"/>
        <v>4864</v>
      </c>
      <c r="B4864" s="1" t="s">
        <v>4455</v>
      </c>
      <c r="C4864" s="1" t="s">
        <v>4456</v>
      </c>
    </row>
    <row r="4865" spans="1:3" x14ac:dyDescent="0.25">
      <c r="A4865" s="1">
        <f t="shared" si="75"/>
        <v>4865</v>
      </c>
      <c r="B4865" s="1" t="s">
        <v>4458</v>
      </c>
      <c r="C4865" s="1" t="s">
        <v>4457</v>
      </c>
    </row>
    <row r="4866" spans="1:3" x14ac:dyDescent="0.25">
      <c r="A4866" s="1">
        <f t="shared" si="75"/>
        <v>4866</v>
      </c>
      <c r="B4866" s="1" t="s">
        <v>4458</v>
      </c>
      <c r="C4866" s="1" t="s">
        <v>942</v>
      </c>
    </row>
    <row r="4867" spans="1:3" x14ac:dyDescent="0.25">
      <c r="A4867" s="1">
        <f t="shared" ref="A4867:A4930" si="76">A4866+1</f>
        <v>4867</v>
      </c>
      <c r="B4867" s="1" t="s">
        <v>4458</v>
      </c>
      <c r="C4867" s="1" t="s">
        <v>4459</v>
      </c>
    </row>
    <row r="4868" spans="1:3" x14ac:dyDescent="0.25">
      <c r="A4868" s="1">
        <f t="shared" si="76"/>
        <v>4868</v>
      </c>
      <c r="B4868" s="1" t="s">
        <v>4458</v>
      </c>
      <c r="C4868" s="1" t="s">
        <v>928</v>
      </c>
    </row>
    <row r="4869" spans="1:3" x14ac:dyDescent="0.25">
      <c r="A4869" s="1">
        <f t="shared" si="76"/>
        <v>4869</v>
      </c>
      <c r="B4869" s="1" t="s">
        <v>4458</v>
      </c>
      <c r="C4869" s="1" t="s">
        <v>1087</v>
      </c>
    </row>
    <row r="4870" spans="1:3" x14ac:dyDescent="0.25">
      <c r="A4870" s="1">
        <f t="shared" si="76"/>
        <v>4870</v>
      </c>
      <c r="B4870" s="1" t="s">
        <v>4458</v>
      </c>
      <c r="C4870" s="1" t="s">
        <v>1028</v>
      </c>
    </row>
    <row r="4871" spans="1:3" x14ac:dyDescent="0.25">
      <c r="A4871" s="1">
        <f t="shared" si="76"/>
        <v>4871</v>
      </c>
      <c r="B4871" s="1" t="s">
        <v>4458</v>
      </c>
      <c r="C4871" s="1" t="s">
        <v>4460</v>
      </c>
    </row>
    <row r="4872" spans="1:3" x14ac:dyDescent="0.25">
      <c r="A4872" s="1">
        <f t="shared" si="76"/>
        <v>4872</v>
      </c>
      <c r="B4872" s="1" t="s">
        <v>4458</v>
      </c>
      <c r="C4872" s="1" t="s">
        <v>1056</v>
      </c>
    </row>
    <row r="4873" spans="1:3" x14ac:dyDescent="0.25">
      <c r="A4873" s="1">
        <f t="shared" si="76"/>
        <v>4873</v>
      </c>
      <c r="B4873" s="1" t="s">
        <v>4462</v>
      </c>
      <c r="C4873" s="1" t="s">
        <v>4461</v>
      </c>
    </row>
    <row r="4874" spans="1:3" x14ac:dyDescent="0.25">
      <c r="A4874" s="1">
        <f t="shared" si="76"/>
        <v>4874</v>
      </c>
      <c r="B4874" s="1" t="s">
        <v>4463</v>
      </c>
      <c r="C4874" s="1" t="s">
        <v>930</v>
      </c>
    </row>
    <row r="4875" spans="1:3" x14ac:dyDescent="0.25">
      <c r="A4875" s="1">
        <f t="shared" si="76"/>
        <v>4875</v>
      </c>
      <c r="B4875" s="1" t="s">
        <v>4462</v>
      </c>
      <c r="C4875" s="1" t="s">
        <v>1010</v>
      </c>
    </row>
    <row r="4876" spans="1:3" x14ac:dyDescent="0.25">
      <c r="A4876" s="1">
        <f t="shared" si="76"/>
        <v>4876</v>
      </c>
      <c r="B4876" s="1" t="s">
        <v>4464</v>
      </c>
      <c r="C4876" s="1" t="s">
        <v>928</v>
      </c>
    </row>
    <row r="4877" spans="1:3" x14ac:dyDescent="0.25">
      <c r="A4877" s="1">
        <f t="shared" si="76"/>
        <v>4877</v>
      </c>
      <c r="B4877" s="1" t="s">
        <v>4464</v>
      </c>
      <c r="C4877" s="1" t="s">
        <v>1330</v>
      </c>
    </row>
    <row r="4878" spans="1:3" x14ac:dyDescent="0.25">
      <c r="A4878" s="1">
        <f t="shared" si="76"/>
        <v>4878</v>
      </c>
      <c r="B4878" s="1" t="s">
        <v>4465</v>
      </c>
      <c r="C4878" s="1" t="s">
        <v>1726</v>
      </c>
    </row>
    <row r="4879" spans="1:3" x14ac:dyDescent="0.25">
      <c r="A4879" s="1">
        <f t="shared" si="76"/>
        <v>4879</v>
      </c>
      <c r="B4879" s="1" t="s">
        <v>4466</v>
      </c>
      <c r="C4879" s="1" t="s">
        <v>1027</v>
      </c>
    </row>
    <row r="4880" spans="1:3" x14ac:dyDescent="0.25">
      <c r="A4880" s="1">
        <f t="shared" si="76"/>
        <v>4880</v>
      </c>
      <c r="B4880" s="1" t="s">
        <v>4468</v>
      </c>
      <c r="C4880" s="1" t="s">
        <v>4467</v>
      </c>
    </row>
    <row r="4881" spans="1:3" x14ac:dyDescent="0.25">
      <c r="A4881" s="1">
        <f t="shared" si="76"/>
        <v>4881</v>
      </c>
      <c r="B4881" s="1" t="s">
        <v>4468</v>
      </c>
      <c r="C4881" s="1" t="s">
        <v>4469</v>
      </c>
    </row>
    <row r="4882" spans="1:3" x14ac:dyDescent="0.25">
      <c r="A4882" s="1">
        <f t="shared" si="76"/>
        <v>4882</v>
      </c>
      <c r="B4882" s="1" t="s">
        <v>4470</v>
      </c>
      <c r="C4882" s="1" t="s">
        <v>1079</v>
      </c>
    </row>
    <row r="4883" spans="1:3" x14ac:dyDescent="0.25">
      <c r="A4883" s="1">
        <f t="shared" si="76"/>
        <v>4883</v>
      </c>
      <c r="B4883" s="1" t="s">
        <v>4468</v>
      </c>
      <c r="C4883" s="1" t="s">
        <v>930</v>
      </c>
    </row>
    <row r="4884" spans="1:3" x14ac:dyDescent="0.25">
      <c r="A4884" s="1">
        <f t="shared" si="76"/>
        <v>4884</v>
      </c>
      <c r="B4884" s="1" t="s">
        <v>4468</v>
      </c>
      <c r="C4884" s="1" t="s">
        <v>930</v>
      </c>
    </row>
    <row r="4885" spans="1:3" x14ac:dyDescent="0.25">
      <c r="A4885" s="1">
        <f t="shared" si="76"/>
        <v>4885</v>
      </c>
      <c r="B4885" s="1" t="s">
        <v>4468</v>
      </c>
      <c r="C4885" s="1" t="s">
        <v>949</v>
      </c>
    </row>
    <row r="4886" spans="1:3" x14ac:dyDescent="0.25">
      <c r="A4886" s="1">
        <f t="shared" si="76"/>
        <v>4886</v>
      </c>
      <c r="B4886" s="1" t="s">
        <v>4468</v>
      </c>
      <c r="C4886" s="1" t="s">
        <v>942</v>
      </c>
    </row>
    <row r="4887" spans="1:3" x14ac:dyDescent="0.25">
      <c r="A4887" s="1">
        <f t="shared" si="76"/>
        <v>4887</v>
      </c>
      <c r="B4887" s="1" t="s">
        <v>4468</v>
      </c>
      <c r="C4887" s="1" t="s">
        <v>942</v>
      </c>
    </row>
    <row r="4888" spans="1:3" x14ac:dyDescent="0.25">
      <c r="A4888" s="1">
        <f t="shared" si="76"/>
        <v>4888</v>
      </c>
      <c r="B4888" s="1" t="s">
        <v>4468</v>
      </c>
      <c r="C4888" s="1" t="s">
        <v>928</v>
      </c>
    </row>
    <row r="4889" spans="1:3" x14ac:dyDescent="0.25">
      <c r="A4889" s="1">
        <f t="shared" si="76"/>
        <v>4889</v>
      </c>
      <c r="B4889" s="1" t="s">
        <v>4468</v>
      </c>
      <c r="C4889" s="1" t="s">
        <v>1160</v>
      </c>
    </row>
    <row r="4890" spans="1:3" x14ac:dyDescent="0.25">
      <c r="A4890" s="1">
        <f t="shared" si="76"/>
        <v>4890</v>
      </c>
      <c r="B4890" s="1" t="s">
        <v>4471</v>
      </c>
      <c r="C4890" s="1" t="s">
        <v>942</v>
      </c>
    </row>
    <row r="4891" spans="1:3" x14ac:dyDescent="0.25">
      <c r="A4891" s="1">
        <f t="shared" si="76"/>
        <v>4891</v>
      </c>
      <c r="B4891" s="1" t="s">
        <v>4472</v>
      </c>
      <c r="C4891" s="1" t="s">
        <v>1154</v>
      </c>
    </row>
    <row r="4892" spans="1:3" x14ac:dyDescent="0.25">
      <c r="A4892" s="1">
        <f t="shared" si="76"/>
        <v>4892</v>
      </c>
      <c r="B4892" s="1" t="s">
        <v>4471</v>
      </c>
      <c r="C4892" s="1" t="s">
        <v>1160</v>
      </c>
    </row>
    <row r="4893" spans="1:3" x14ac:dyDescent="0.25">
      <c r="A4893" s="1">
        <f t="shared" si="76"/>
        <v>4893</v>
      </c>
      <c r="B4893" s="1" t="s">
        <v>4471</v>
      </c>
      <c r="C4893" s="1" t="s">
        <v>989</v>
      </c>
    </row>
    <row r="4894" spans="1:3" x14ac:dyDescent="0.25">
      <c r="A4894" s="1">
        <f t="shared" si="76"/>
        <v>4894</v>
      </c>
      <c r="B4894" s="1" t="s">
        <v>4474</v>
      </c>
      <c r="C4894" s="1" t="s">
        <v>4473</v>
      </c>
    </row>
    <row r="4895" spans="1:3" x14ac:dyDescent="0.25">
      <c r="A4895" s="1">
        <f t="shared" si="76"/>
        <v>4895</v>
      </c>
      <c r="B4895" s="1" t="s">
        <v>4475</v>
      </c>
      <c r="C4895" s="1" t="s">
        <v>952</v>
      </c>
    </row>
    <row r="4896" spans="1:3" x14ac:dyDescent="0.25">
      <c r="A4896" s="1">
        <f t="shared" si="76"/>
        <v>4896</v>
      </c>
      <c r="B4896" s="1" t="s">
        <v>4475</v>
      </c>
      <c r="C4896" s="1" t="s">
        <v>952</v>
      </c>
    </row>
    <row r="4897" spans="1:3" x14ac:dyDescent="0.25">
      <c r="A4897" s="1">
        <f t="shared" si="76"/>
        <v>4897</v>
      </c>
      <c r="B4897" s="1" t="s">
        <v>4475</v>
      </c>
      <c r="C4897" s="1" t="s">
        <v>4469</v>
      </c>
    </row>
    <row r="4898" spans="1:3" x14ac:dyDescent="0.25">
      <c r="A4898" s="1">
        <f t="shared" si="76"/>
        <v>4898</v>
      </c>
      <c r="B4898" s="1" t="s">
        <v>4475</v>
      </c>
      <c r="C4898" s="1" t="s">
        <v>1019</v>
      </c>
    </row>
    <row r="4899" spans="1:3" x14ac:dyDescent="0.25">
      <c r="A4899" s="1">
        <f t="shared" si="76"/>
        <v>4899</v>
      </c>
      <c r="B4899" s="1" t="s">
        <v>4475</v>
      </c>
      <c r="C4899" s="1" t="s">
        <v>939</v>
      </c>
    </row>
    <row r="4900" spans="1:3" x14ac:dyDescent="0.25">
      <c r="A4900" s="1">
        <f t="shared" si="76"/>
        <v>4900</v>
      </c>
      <c r="B4900" s="1" t="s">
        <v>4475</v>
      </c>
      <c r="C4900" s="1" t="s">
        <v>1005</v>
      </c>
    </row>
    <row r="4901" spans="1:3" x14ac:dyDescent="0.25">
      <c r="A4901" s="1">
        <f t="shared" si="76"/>
        <v>4901</v>
      </c>
      <c r="B4901" s="1" t="s">
        <v>4475</v>
      </c>
      <c r="C4901" s="1" t="s">
        <v>1027</v>
      </c>
    </row>
    <row r="4902" spans="1:3" x14ac:dyDescent="0.25">
      <c r="A4902" s="1">
        <f t="shared" si="76"/>
        <v>4902</v>
      </c>
      <c r="B4902" s="1" t="s">
        <v>4475</v>
      </c>
      <c r="C4902" s="1" t="s">
        <v>4476</v>
      </c>
    </row>
    <row r="4903" spans="1:3" x14ac:dyDescent="0.25">
      <c r="A4903" s="1">
        <f t="shared" si="76"/>
        <v>4903</v>
      </c>
      <c r="B4903" s="1" t="s">
        <v>4475</v>
      </c>
      <c r="C4903" s="1" t="s">
        <v>989</v>
      </c>
    </row>
    <row r="4904" spans="1:3" x14ac:dyDescent="0.25">
      <c r="A4904" s="1">
        <f t="shared" si="76"/>
        <v>4904</v>
      </c>
      <c r="B4904" s="1" t="s">
        <v>4477</v>
      </c>
      <c r="C4904" s="1" t="s">
        <v>1028</v>
      </c>
    </row>
    <row r="4905" spans="1:3" x14ac:dyDescent="0.25">
      <c r="A4905" s="1">
        <f t="shared" si="76"/>
        <v>4905</v>
      </c>
      <c r="B4905" s="1" t="s">
        <v>4478</v>
      </c>
      <c r="C4905" s="1" t="s">
        <v>2594</v>
      </c>
    </row>
    <row r="4906" spans="1:3" x14ac:dyDescent="0.25">
      <c r="A4906" s="1">
        <f t="shared" si="76"/>
        <v>4906</v>
      </c>
      <c r="B4906" s="1" t="s">
        <v>4479</v>
      </c>
      <c r="C4906" s="1" t="s">
        <v>1727</v>
      </c>
    </row>
    <row r="4907" spans="1:3" x14ac:dyDescent="0.25">
      <c r="A4907" s="1">
        <f t="shared" si="76"/>
        <v>4907</v>
      </c>
      <c r="B4907" s="1" t="s">
        <v>4480</v>
      </c>
      <c r="C4907" s="1" t="s">
        <v>960</v>
      </c>
    </row>
    <row r="4908" spans="1:3" x14ac:dyDescent="0.25">
      <c r="A4908" s="1">
        <f t="shared" si="76"/>
        <v>4908</v>
      </c>
      <c r="B4908" s="1" t="s">
        <v>4481</v>
      </c>
      <c r="C4908" s="1" t="s">
        <v>928</v>
      </c>
    </row>
    <row r="4909" spans="1:3" x14ac:dyDescent="0.25">
      <c r="A4909" s="1">
        <f t="shared" si="76"/>
        <v>4909</v>
      </c>
      <c r="B4909" s="1" t="s">
        <v>4482</v>
      </c>
      <c r="C4909" s="1" t="s">
        <v>952</v>
      </c>
    </row>
    <row r="4910" spans="1:3" x14ac:dyDescent="0.25">
      <c r="A4910" s="1">
        <f t="shared" si="76"/>
        <v>4910</v>
      </c>
      <c r="B4910" s="1" t="s">
        <v>4482</v>
      </c>
      <c r="C4910" s="1" t="s">
        <v>952</v>
      </c>
    </row>
    <row r="4911" spans="1:3" x14ac:dyDescent="0.25">
      <c r="A4911" s="1">
        <f t="shared" si="76"/>
        <v>4911</v>
      </c>
      <c r="B4911" s="1" t="s">
        <v>4482</v>
      </c>
      <c r="C4911" s="1" t="s">
        <v>928</v>
      </c>
    </row>
    <row r="4912" spans="1:3" x14ac:dyDescent="0.25">
      <c r="A4912" s="1">
        <f t="shared" si="76"/>
        <v>4912</v>
      </c>
      <c r="B4912" s="1" t="s">
        <v>4482</v>
      </c>
      <c r="C4912" s="1" t="s">
        <v>989</v>
      </c>
    </row>
    <row r="4913" spans="1:3" x14ac:dyDescent="0.25">
      <c r="A4913" s="1">
        <f t="shared" si="76"/>
        <v>4913</v>
      </c>
      <c r="B4913" s="1" t="s">
        <v>4483</v>
      </c>
      <c r="C4913" s="1" t="s">
        <v>1005</v>
      </c>
    </row>
    <row r="4914" spans="1:3" x14ac:dyDescent="0.25">
      <c r="A4914" s="1">
        <f t="shared" si="76"/>
        <v>4914</v>
      </c>
      <c r="B4914" s="1" t="s">
        <v>4483</v>
      </c>
      <c r="C4914" s="1" t="s">
        <v>1027</v>
      </c>
    </row>
    <row r="4915" spans="1:3" x14ac:dyDescent="0.25">
      <c r="A4915" s="1">
        <f t="shared" si="76"/>
        <v>4915</v>
      </c>
      <c r="B4915" s="1" t="s">
        <v>4484</v>
      </c>
      <c r="C4915" s="1" t="s">
        <v>992</v>
      </c>
    </row>
    <row r="4916" spans="1:3" x14ac:dyDescent="0.25">
      <c r="A4916" s="1">
        <f t="shared" si="76"/>
        <v>4916</v>
      </c>
      <c r="B4916" s="1" t="s">
        <v>4485</v>
      </c>
      <c r="C4916" s="1" t="s">
        <v>934</v>
      </c>
    </row>
    <row r="4917" spans="1:3" x14ac:dyDescent="0.25">
      <c r="A4917" s="1">
        <f t="shared" si="76"/>
        <v>4917</v>
      </c>
      <c r="B4917" s="1" t="s">
        <v>4485</v>
      </c>
      <c r="C4917" s="1" t="s">
        <v>1028</v>
      </c>
    </row>
    <row r="4918" spans="1:3" x14ac:dyDescent="0.25">
      <c r="A4918" s="1">
        <f t="shared" si="76"/>
        <v>4918</v>
      </c>
      <c r="B4918" s="1" t="s">
        <v>4486</v>
      </c>
      <c r="C4918" s="1" t="s">
        <v>1091</v>
      </c>
    </row>
    <row r="4919" spans="1:3" x14ac:dyDescent="0.25">
      <c r="A4919" s="1">
        <f t="shared" si="76"/>
        <v>4919</v>
      </c>
      <c r="B4919" s="1" t="s">
        <v>4487</v>
      </c>
      <c r="C4919" s="1" t="s">
        <v>1119</v>
      </c>
    </row>
    <row r="4920" spans="1:3" x14ac:dyDescent="0.25">
      <c r="A4920" s="1">
        <f t="shared" si="76"/>
        <v>4920</v>
      </c>
      <c r="B4920" s="1" t="s">
        <v>4488</v>
      </c>
      <c r="C4920" s="1" t="s">
        <v>1033</v>
      </c>
    </row>
    <row r="4921" spans="1:3" x14ac:dyDescent="0.25">
      <c r="A4921" s="1">
        <f t="shared" si="76"/>
        <v>4921</v>
      </c>
      <c r="B4921" s="1" t="s">
        <v>4489</v>
      </c>
      <c r="C4921" s="1" t="s">
        <v>932</v>
      </c>
    </row>
    <row r="4922" spans="1:3" x14ac:dyDescent="0.25">
      <c r="A4922" s="1">
        <f t="shared" si="76"/>
        <v>4922</v>
      </c>
      <c r="B4922" s="1" t="s">
        <v>4490</v>
      </c>
      <c r="C4922" s="1" t="s">
        <v>1174</v>
      </c>
    </row>
    <row r="4923" spans="1:3" x14ac:dyDescent="0.25">
      <c r="A4923" s="1">
        <f t="shared" si="76"/>
        <v>4923</v>
      </c>
      <c r="B4923" s="1" t="s">
        <v>4490</v>
      </c>
      <c r="C4923" s="1" t="s">
        <v>964</v>
      </c>
    </row>
    <row r="4924" spans="1:3" x14ac:dyDescent="0.25">
      <c r="A4924" s="1">
        <f t="shared" si="76"/>
        <v>4924</v>
      </c>
      <c r="B4924" s="1" t="s">
        <v>4491</v>
      </c>
      <c r="C4924" s="1" t="s">
        <v>2936</v>
      </c>
    </row>
    <row r="4925" spans="1:3" x14ac:dyDescent="0.25">
      <c r="A4925" s="1">
        <f t="shared" si="76"/>
        <v>4925</v>
      </c>
      <c r="B4925" s="1" t="s">
        <v>4492</v>
      </c>
      <c r="C4925" s="1" t="s">
        <v>1005</v>
      </c>
    </row>
    <row r="4926" spans="1:3" x14ac:dyDescent="0.25">
      <c r="A4926" s="1">
        <f t="shared" si="76"/>
        <v>4926</v>
      </c>
      <c r="B4926" s="1" t="s">
        <v>4491</v>
      </c>
      <c r="C4926" s="1" t="s">
        <v>942</v>
      </c>
    </row>
    <row r="4927" spans="1:3" x14ac:dyDescent="0.25">
      <c r="A4927" s="1">
        <f t="shared" si="76"/>
        <v>4927</v>
      </c>
      <c r="B4927" s="1" t="s">
        <v>4493</v>
      </c>
      <c r="C4927" s="1" t="s">
        <v>2886</v>
      </c>
    </row>
    <row r="4928" spans="1:3" x14ac:dyDescent="0.25">
      <c r="A4928" s="1">
        <f t="shared" si="76"/>
        <v>4928</v>
      </c>
      <c r="B4928" s="1" t="s">
        <v>4495</v>
      </c>
      <c r="C4928" s="1" t="s">
        <v>4494</v>
      </c>
    </row>
    <row r="4929" spans="1:3" x14ac:dyDescent="0.25">
      <c r="A4929" s="1">
        <f t="shared" si="76"/>
        <v>4929</v>
      </c>
      <c r="B4929" s="1" t="s">
        <v>4495</v>
      </c>
      <c r="C4929" s="1" t="s">
        <v>1102</v>
      </c>
    </row>
    <row r="4930" spans="1:3" x14ac:dyDescent="0.25">
      <c r="A4930" s="1">
        <f t="shared" si="76"/>
        <v>4930</v>
      </c>
      <c r="B4930" s="1" t="s">
        <v>4496</v>
      </c>
      <c r="C4930" s="1" t="s">
        <v>918</v>
      </c>
    </row>
    <row r="4931" spans="1:3" x14ac:dyDescent="0.25">
      <c r="A4931" s="1">
        <f t="shared" ref="A4931:A4994" si="77">A4930+1</f>
        <v>4931</v>
      </c>
      <c r="B4931" s="1" t="s">
        <v>4498</v>
      </c>
      <c r="C4931" s="1" t="s">
        <v>4497</v>
      </c>
    </row>
    <row r="4932" spans="1:3" x14ac:dyDescent="0.25">
      <c r="A4932" s="1">
        <f t="shared" si="77"/>
        <v>4932</v>
      </c>
      <c r="B4932" s="1" t="s">
        <v>4499</v>
      </c>
      <c r="C4932" s="1" t="s">
        <v>2298</v>
      </c>
    </row>
    <row r="4933" spans="1:3" x14ac:dyDescent="0.25">
      <c r="A4933" s="1">
        <f t="shared" si="77"/>
        <v>4933</v>
      </c>
      <c r="B4933" s="1" t="s">
        <v>4501</v>
      </c>
      <c r="C4933" s="1" t="s">
        <v>4500</v>
      </c>
    </row>
    <row r="4934" spans="1:3" x14ac:dyDescent="0.25">
      <c r="A4934" s="1">
        <f t="shared" si="77"/>
        <v>4934</v>
      </c>
      <c r="B4934" s="1" t="s">
        <v>4502</v>
      </c>
      <c r="C4934" s="1" t="s">
        <v>1156</v>
      </c>
    </row>
    <row r="4935" spans="1:3" x14ac:dyDescent="0.25">
      <c r="A4935" s="1">
        <f t="shared" si="77"/>
        <v>4935</v>
      </c>
      <c r="B4935" s="1" t="s">
        <v>4503</v>
      </c>
      <c r="C4935" s="1" t="s">
        <v>1015</v>
      </c>
    </row>
    <row r="4936" spans="1:3" x14ac:dyDescent="0.25">
      <c r="A4936" s="1">
        <f t="shared" si="77"/>
        <v>4936</v>
      </c>
      <c r="B4936" s="1" t="s">
        <v>4504</v>
      </c>
      <c r="C4936" s="1" t="s">
        <v>1860</v>
      </c>
    </row>
    <row r="4937" spans="1:3" x14ac:dyDescent="0.25">
      <c r="A4937" s="1">
        <f t="shared" si="77"/>
        <v>4937</v>
      </c>
      <c r="B4937" s="1" t="s">
        <v>4505</v>
      </c>
      <c r="C4937" s="1" t="s">
        <v>934</v>
      </c>
    </row>
    <row r="4938" spans="1:3" x14ac:dyDescent="0.25">
      <c r="A4938" s="1">
        <f t="shared" si="77"/>
        <v>4938</v>
      </c>
      <c r="B4938" s="1" t="s">
        <v>4505</v>
      </c>
      <c r="C4938" s="1" t="s">
        <v>942</v>
      </c>
    </row>
    <row r="4939" spans="1:3" x14ac:dyDescent="0.25">
      <c r="A4939" s="1">
        <f t="shared" si="77"/>
        <v>4939</v>
      </c>
      <c r="B4939" s="1" t="s">
        <v>4505</v>
      </c>
      <c r="C4939" s="1" t="s">
        <v>4476</v>
      </c>
    </row>
    <row r="4940" spans="1:3" x14ac:dyDescent="0.25">
      <c r="A4940" s="1">
        <f t="shared" si="77"/>
        <v>4940</v>
      </c>
      <c r="B4940" s="1" t="s">
        <v>4505</v>
      </c>
      <c r="C4940" s="1" t="s">
        <v>989</v>
      </c>
    </row>
    <row r="4941" spans="1:3" x14ac:dyDescent="0.25">
      <c r="A4941" s="1">
        <f t="shared" si="77"/>
        <v>4941</v>
      </c>
      <c r="B4941" s="1" t="s">
        <v>4507</v>
      </c>
      <c r="C4941" s="1" t="s">
        <v>4506</v>
      </c>
    </row>
    <row r="4942" spans="1:3" x14ac:dyDescent="0.25">
      <c r="A4942" s="1">
        <f t="shared" si="77"/>
        <v>4942</v>
      </c>
      <c r="B4942" s="1" t="s">
        <v>4508</v>
      </c>
      <c r="C4942" s="1" t="s">
        <v>928</v>
      </c>
    </row>
    <row r="4943" spans="1:3" x14ac:dyDescent="0.25">
      <c r="A4943" s="1">
        <f t="shared" si="77"/>
        <v>4943</v>
      </c>
      <c r="B4943" s="1" t="s">
        <v>4507</v>
      </c>
      <c r="C4943" s="1" t="s">
        <v>4509</v>
      </c>
    </row>
    <row r="4944" spans="1:3" x14ac:dyDescent="0.25">
      <c r="A4944" s="1">
        <f t="shared" si="77"/>
        <v>4944</v>
      </c>
      <c r="B4944" s="1" t="s">
        <v>4508</v>
      </c>
      <c r="C4944" s="1" t="s">
        <v>1333</v>
      </c>
    </row>
    <row r="4945" spans="1:3" x14ac:dyDescent="0.25">
      <c r="A4945" s="1">
        <f t="shared" si="77"/>
        <v>4945</v>
      </c>
      <c r="B4945" s="1" t="s">
        <v>4508</v>
      </c>
      <c r="C4945" s="1" t="s">
        <v>1634</v>
      </c>
    </row>
    <row r="4946" spans="1:3" x14ac:dyDescent="0.25">
      <c r="A4946" s="1">
        <f t="shared" si="77"/>
        <v>4946</v>
      </c>
      <c r="B4946" s="1" t="s">
        <v>4507</v>
      </c>
      <c r="C4946" s="1" t="s">
        <v>1727</v>
      </c>
    </row>
    <row r="4947" spans="1:3" x14ac:dyDescent="0.25">
      <c r="A4947" s="1">
        <f t="shared" si="77"/>
        <v>4947</v>
      </c>
      <c r="B4947" s="1" t="s">
        <v>4508</v>
      </c>
      <c r="C4947" s="1" t="s">
        <v>4510</v>
      </c>
    </row>
    <row r="4948" spans="1:3" x14ac:dyDescent="0.25">
      <c r="A4948" s="1">
        <f t="shared" si="77"/>
        <v>4948</v>
      </c>
      <c r="B4948" s="1" t="s">
        <v>4511</v>
      </c>
      <c r="C4948" s="1" t="s">
        <v>1033</v>
      </c>
    </row>
    <row r="4949" spans="1:3" x14ac:dyDescent="0.25">
      <c r="A4949" s="1">
        <f t="shared" si="77"/>
        <v>4949</v>
      </c>
      <c r="B4949" s="1" t="s">
        <v>4512</v>
      </c>
      <c r="C4949" s="1" t="s">
        <v>2832</v>
      </c>
    </row>
    <row r="4950" spans="1:3" x14ac:dyDescent="0.25">
      <c r="A4950" s="1">
        <f t="shared" si="77"/>
        <v>4950</v>
      </c>
      <c r="B4950" s="1" t="s">
        <v>4514</v>
      </c>
      <c r="C4950" s="1" t="s">
        <v>4513</v>
      </c>
    </row>
    <row r="4951" spans="1:3" x14ac:dyDescent="0.25">
      <c r="A4951" s="1">
        <f t="shared" si="77"/>
        <v>4951</v>
      </c>
      <c r="B4951" s="1" t="s">
        <v>4515</v>
      </c>
      <c r="C4951" s="1" t="s">
        <v>1537</v>
      </c>
    </row>
    <row r="4952" spans="1:3" x14ac:dyDescent="0.25">
      <c r="A4952" s="1">
        <f t="shared" si="77"/>
        <v>4952</v>
      </c>
      <c r="B4952" s="1" t="s">
        <v>4516</v>
      </c>
      <c r="C4952" s="1" t="s">
        <v>1955</v>
      </c>
    </row>
    <row r="4953" spans="1:3" x14ac:dyDescent="0.25">
      <c r="A4953" s="1">
        <f t="shared" si="77"/>
        <v>4953</v>
      </c>
      <c r="B4953" s="1" t="s">
        <v>4517</v>
      </c>
      <c r="C4953" s="1" t="s">
        <v>928</v>
      </c>
    </row>
    <row r="4954" spans="1:3" x14ac:dyDescent="0.25">
      <c r="A4954" s="1">
        <f t="shared" si="77"/>
        <v>4954</v>
      </c>
      <c r="B4954" s="1" t="s">
        <v>4517</v>
      </c>
      <c r="C4954" s="1" t="s">
        <v>4518</v>
      </c>
    </row>
    <row r="4955" spans="1:3" x14ac:dyDescent="0.25">
      <c r="A4955" s="1">
        <f t="shared" si="77"/>
        <v>4955</v>
      </c>
      <c r="B4955" s="1" t="s">
        <v>4517</v>
      </c>
      <c r="C4955" s="1" t="s">
        <v>4519</v>
      </c>
    </row>
    <row r="4956" spans="1:3" x14ac:dyDescent="0.25">
      <c r="A4956" s="1">
        <f t="shared" si="77"/>
        <v>4956</v>
      </c>
      <c r="B4956" s="1" t="s">
        <v>4517</v>
      </c>
      <c r="C4956" s="1" t="s">
        <v>1512</v>
      </c>
    </row>
    <row r="4957" spans="1:3" x14ac:dyDescent="0.25">
      <c r="A4957" s="1">
        <f t="shared" si="77"/>
        <v>4957</v>
      </c>
      <c r="B4957" s="1" t="s">
        <v>4520</v>
      </c>
      <c r="C4957" s="1" t="s">
        <v>944</v>
      </c>
    </row>
    <row r="4958" spans="1:3" x14ac:dyDescent="0.25">
      <c r="A4958" s="1">
        <f t="shared" si="77"/>
        <v>4958</v>
      </c>
      <c r="B4958" s="1" t="s">
        <v>4521</v>
      </c>
      <c r="C4958" s="1" t="s">
        <v>1485</v>
      </c>
    </row>
    <row r="4959" spans="1:3" x14ac:dyDescent="0.25">
      <c r="A4959" s="1">
        <f t="shared" si="77"/>
        <v>4959</v>
      </c>
      <c r="B4959" s="1" t="s">
        <v>4522</v>
      </c>
      <c r="C4959" s="1" t="s">
        <v>974</v>
      </c>
    </row>
    <row r="4960" spans="1:3" x14ac:dyDescent="0.25">
      <c r="A4960" s="1">
        <f t="shared" si="77"/>
        <v>4960</v>
      </c>
      <c r="B4960" s="1" t="s">
        <v>4523</v>
      </c>
      <c r="C4960" s="1" t="s">
        <v>1058</v>
      </c>
    </row>
    <row r="4961" spans="1:3" x14ac:dyDescent="0.25">
      <c r="A4961" s="1">
        <f t="shared" si="77"/>
        <v>4961</v>
      </c>
      <c r="B4961" s="1" t="s">
        <v>4523</v>
      </c>
      <c r="C4961" s="1" t="s">
        <v>1160</v>
      </c>
    </row>
    <row r="4962" spans="1:3" x14ac:dyDescent="0.25">
      <c r="A4962" s="1">
        <f t="shared" si="77"/>
        <v>4962</v>
      </c>
      <c r="B4962" s="1" t="s">
        <v>4524</v>
      </c>
      <c r="C4962" s="1" t="s">
        <v>1028</v>
      </c>
    </row>
    <row r="4963" spans="1:3" x14ac:dyDescent="0.25">
      <c r="A4963" s="1">
        <f t="shared" si="77"/>
        <v>4963</v>
      </c>
      <c r="B4963" s="1" t="s">
        <v>4524</v>
      </c>
      <c r="C4963" s="1" t="s">
        <v>989</v>
      </c>
    </row>
    <row r="4964" spans="1:3" x14ac:dyDescent="0.25">
      <c r="A4964" s="1">
        <f t="shared" si="77"/>
        <v>4964</v>
      </c>
      <c r="B4964" s="1" t="s">
        <v>4525</v>
      </c>
      <c r="C4964" s="1" t="s">
        <v>947</v>
      </c>
    </row>
    <row r="4965" spans="1:3" x14ac:dyDescent="0.25">
      <c r="A4965" s="1">
        <f t="shared" si="77"/>
        <v>4965</v>
      </c>
      <c r="B4965" s="1" t="s">
        <v>4525</v>
      </c>
      <c r="C4965" s="1" t="s">
        <v>1174</v>
      </c>
    </row>
    <row r="4966" spans="1:3" x14ac:dyDescent="0.25">
      <c r="A4966" s="1">
        <f t="shared" si="77"/>
        <v>4966</v>
      </c>
      <c r="B4966" s="1" t="s">
        <v>4526</v>
      </c>
      <c r="C4966" s="1" t="s">
        <v>1058</v>
      </c>
    </row>
    <row r="4967" spans="1:3" x14ac:dyDescent="0.25">
      <c r="A4967" s="1">
        <f t="shared" si="77"/>
        <v>4967</v>
      </c>
      <c r="B4967" s="1" t="s">
        <v>4526</v>
      </c>
      <c r="C4967" s="1" t="s">
        <v>4527</v>
      </c>
    </row>
    <row r="4968" spans="1:3" x14ac:dyDescent="0.25">
      <c r="A4968" s="1">
        <f t="shared" si="77"/>
        <v>4968</v>
      </c>
      <c r="B4968" s="1" t="s">
        <v>4526</v>
      </c>
      <c r="C4968" s="1" t="s">
        <v>4528</v>
      </c>
    </row>
    <row r="4969" spans="1:3" x14ac:dyDescent="0.25">
      <c r="A4969" s="1">
        <f t="shared" si="77"/>
        <v>4969</v>
      </c>
      <c r="B4969" s="1" t="s">
        <v>4526</v>
      </c>
      <c r="C4969" s="1" t="s">
        <v>4529</v>
      </c>
    </row>
    <row r="4970" spans="1:3" x14ac:dyDescent="0.25">
      <c r="A4970" s="1">
        <f t="shared" si="77"/>
        <v>4970</v>
      </c>
      <c r="B4970" s="1" t="s">
        <v>4526</v>
      </c>
      <c r="C4970" s="1" t="s">
        <v>1026</v>
      </c>
    </row>
    <row r="4971" spans="1:3" x14ac:dyDescent="0.25">
      <c r="A4971" s="1">
        <f t="shared" si="77"/>
        <v>4971</v>
      </c>
      <c r="B4971" s="1" t="s">
        <v>4526</v>
      </c>
      <c r="C4971" s="1" t="s">
        <v>1028</v>
      </c>
    </row>
    <row r="4972" spans="1:3" x14ac:dyDescent="0.25">
      <c r="A4972" s="1">
        <f t="shared" si="77"/>
        <v>4972</v>
      </c>
      <c r="B4972" s="1" t="s">
        <v>4526</v>
      </c>
      <c r="C4972" s="1" t="s">
        <v>1147</v>
      </c>
    </row>
    <row r="4973" spans="1:3" x14ac:dyDescent="0.25">
      <c r="A4973" s="1">
        <f t="shared" si="77"/>
        <v>4973</v>
      </c>
      <c r="B4973" s="1" t="s">
        <v>4530</v>
      </c>
      <c r="C4973" s="1" t="s">
        <v>989</v>
      </c>
    </row>
    <row r="4974" spans="1:3" x14ac:dyDescent="0.25">
      <c r="A4974" s="1">
        <f t="shared" si="77"/>
        <v>4974</v>
      </c>
      <c r="B4974" s="1" t="s">
        <v>1155</v>
      </c>
      <c r="C4974" s="1" t="s">
        <v>1174</v>
      </c>
    </row>
    <row r="4975" spans="1:3" x14ac:dyDescent="0.25">
      <c r="A4975" s="1">
        <f t="shared" si="77"/>
        <v>4975</v>
      </c>
      <c r="B4975" s="1" t="s">
        <v>1155</v>
      </c>
      <c r="C4975" s="1" t="s">
        <v>2642</v>
      </c>
    </row>
    <row r="4976" spans="1:3" x14ac:dyDescent="0.25">
      <c r="A4976" s="1">
        <f t="shared" si="77"/>
        <v>4976</v>
      </c>
      <c r="B4976" s="1" t="s">
        <v>1155</v>
      </c>
      <c r="C4976" s="1" t="s">
        <v>2387</v>
      </c>
    </row>
    <row r="4977" spans="1:3" x14ac:dyDescent="0.25">
      <c r="A4977" s="1">
        <f t="shared" si="77"/>
        <v>4977</v>
      </c>
      <c r="B4977" s="1" t="s">
        <v>1155</v>
      </c>
      <c r="C4977" s="1" t="s">
        <v>4531</v>
      </c>
    </row>
    <row r="4978" spans="1:3" x14ac:dyDescent="0.25">
      <c r="A4978" s="1">
        <f t="shared" si="77"/>
        <v>4978</v>
      </c>
      <c r="B4978" s="1" t="s">
        <v>1155</v>
      </c>
      <c r="C4978" s="1" t="s">
        <v>1091</v>
      </c>
    </row>
    <row r="4979" spans="1:3" x14ac:dyDescent="0.25">
      <c r="A4979" s="1">
        <f t="shared" si="77"/>
        <v>4979</v>
      </c>
      <c r="B4979" s="1" t="s">
        <v>1155</v>
      </c>
      <c r="C4979" s="1" t="s">
        <v>1859</v>
      </c>
    </row>
    <row r="4980" spans="1:3" x14ac:dyDescent="0.25">
      <c r="A4980" s="1">
        <f t="shared" si="77"/>
        <v>4980</v>
      </c>
      <c r="B4980" s="1" t="s">
        <v>1155</v>
      </c>
      <c r="C4980" s="1" t="s">
        <v>1102</v>
      </c>
    </row>
    <row r="4981" spans="1:3" x14ac:dyDescent="0.25">
      <c r="A4981" s="1">
        <f t="shared" si="77"/>
        <v>4981</v>
      </c>
      <c r="B4981" s="1" t="s">
        <v>1155</v>
      </c>
      <c r="C4981" s="1" t="s">
        <v>2839</v>
      </c>
    </row>
    <row r="4982" spans="1:3" x14ac:dyDescent="0.25">
      <c r="A4982" s="1">
        <f t="shared" si="77"/>
        <v>4982</v>
      </c>
      <c r="B4982" s="1" t="s">
        <v>1155</v>
      </c>
      <c r="C4982" s="1" t="s">
        <v>941</v>
      </c>
    </row>
    <row r="4983" spans="1:3" x14ac:dyDescent="0.25">
      <c r="A4983" s="1">
        <f t="shared" si="77"/>
        <v>4983</v>
      </c>
      <c r="B4983" s="1" t="s">
        <v>1155</v>
      </c>
      <c r="C4983" s="1" t="s">
        <v>942</v>
      </c>
    </row>
    <row r="4984" spans="1:3" x14ac:dyDescent="0.25">
      <c r="A4984" s="1">
        <f t="shared" si="77"/>
        <v>4984</v>
      </c>
      <c r="B4984" s="1" t="s">
        <v>1155</v>
      </c>
      <c r="C4984" s="1" t="s">
        <v>1740</v>
      </c>
    </row>
    <row r="4985" spans="1:3" x14ac:dyDescent="0.25">
      <c r="A4985" s="1">
        <f t="shared" si="77"/>
        <v>4985</v>
      </c>
      <c r="B4985" s="1" t="s">
        <v>1155</v>
      </c>
      <c r="C4985" s="1" t="s">
        <v>928</v>
      </c>
    </row>
    <row r="4986" spans="1:3" x14ac:dyDescent="0.25">
      <c r="A4986" s="1">
        <f t="shared" si="77"/>
        <v>4986</v>
      </c>
      <c r="B4986" s="1" t="s">
        <v>1155</v>
      </c>
      <c r="C4986" s="1" t="s">
        <v>1333</v>
      </c>
    </row>
    <row r="4987" spans="1:3" x14ac:dyDescent="0.25">
      <c r="A4987" s="1">
        <f t="shared" si="77"/>
        <v>4987</v>
      </c>
      <c r="B4987" s="1" t="s">
        <v>1155</v>
      </c>
      <c r="C4987" s="1" t="s">
        <v>946</v>
      </c>
    </row>
    <row r="4988" spans="1:3" x14ac:dyDescent="0.25">
      <c r="A4988" s="1">
        <f t="shared" si="77"/>
        <v>4988</v>
      </c>
      <c r="B4988" s="1" t="s">
        <v>1155</v>
      </c>
      <c r="C4988" s="1" t="s">
        <v>4532</v>
      </c>
    </row>
    <row r="4989" spans="1:3" x14ac:dyDescent="0.25">
      <c r="A4989" s="1">
        <f t="shared" si="77"/>
        <v>4989</v>
      </c>
      <c r="B4989" s="1" t="s">
        <v>1155</v>
      </c>
      <c r="C4989" s="1" t="s">
        <v>1512</v>
      </c>
    </row>
    <row r="4990" spans="1:3" x14ac:dyDescent="0.25">
      <c r="A4990" s="1">
        <f t="shared" si="77"/>
        <v>4990</v>
      </c>
      <c r="B4990" s="1" t="s">
        <v>4533</v>
      </c>
      <c r="C4990" s="1" t="s">
        <v>937</v>
      </c>
    </row>
    <row r="4991" spans="1:3" x14ac:dyDescent="0.25">
      <c r="A4991" s="1">
        <f t="shared" si="77"/>
        <v>4991</v>
      </c>
      <c r="B4991" s="1" t="s">
        <v>4534</v>
      </c>
      <c r="C4991" s="1" t="s">
        <v>1174</v>
      </c>
    </row>
    <row r="4992" spans="1:3" x14ac:dyDescent="0.25">
      <c r="A4992" s="1">
        <f t="shared" si="77"/>
        <v>4992</v>
      </c>
      <c r="B4992" s="1" t="s">
        <v>4534</v>
      </c>
      <c r="C4992" s="1" t="s">
        <v>1426</v>
      </c>
    </row>
    <row r="4993" spans="1:3" x14ac:dyDescent="0.25">
      <c r="A4993" s="1">
        <f t="shared" si="77"/>
        <v>4993</v>
      </c>
      <c r="B4993" s="1" t="s">
        <v>4534</v>
      </c>
      <c r="C4993" s="1" t="s">
        <v>3191</v>
      </c>
    </row>
    <row r="4994" spans="1:3" x14ac:dyDescent="0.25">
      <c r="A4994" s="1">
        <f t="shared" si="77"/>
        <v>4994</v>
      </c>
      <c r="B4994" s="1" t="s">
        <v>4534</v>
      </c>
      <c r="C4994" s="1" t="s">
        <v>2764</v>
      </c>
    </row>
    <row r="4995" spans="1:3" x14ac:dyDescent="0.25">
      <c r="A4995" s="1">
        <f t="shared" ref="A4995:A5058" si="78">A4994+1</f>
        <v>4995</v>
      </c>
      <c r="B4995" s="1" t="s">
        <v>4534</v>
      </c>
      <c r="C4995" s="1" t="s">
        <v>989</v>
      </c>
    </row>
    <row r="4996" spans="1:3" x14ac:dyDescent="0.25">
      <c r="A4996" s="1">
        <f t="shared" si="78"/>
        <v>4996</v>
      </c>
      <c r="B4996" s="1" t="s">
        <v>4535</v>
      </c>
      <c r="C4996" s="1" t="s">
        <v>1020</v>
      </c>
    </row>
    <row r="4997" spans="1:3" x14ac:dyDescent="0.25">
      <c r="A4997" s="1">
        <f t="shared" si="78"/>
        <v>4997</v>
      </c>
      <c r="B4997" s="1" t="s">
        <v>4535</v>
      </c>
      <c r="C4997" s="1" t="s">
        <v>944</v>
      </c>
    </row>
    <row r="4998" spans="1:3" x14ac:dyDescent="0.25">
      <c r="A4998" s="1">
        <f t="shared" si="78"/>
        <v>4998</v>
      </c>
      <c r="B4998" s="1" t="s">
        <v>4536</v>
      </c>
      <c r="C4998" s="1" t="s">
        <v>2079</v>
      </c>
    </row>
    <row r="4999" spans="1:3" x14ac:dyDescent="0.25">
      <c r="A4999" s="1">
        <f t="shared" si="78"/>
        <v>4999</v>
      </c>
      <c r="B4999" s="1" t="s">
        <v>4537</v>
      </c>
      <c r="C4999" s="1" t="s">
        <v>1019</v>
      </c>
    </row>
    <row r="5000" spans="1:3" x14ac:dyDescent="0.25">
      <c r="A5000" s="1">
        <f t="shared" si="78"/>
        <v>5000</v>
      </c>
      <c r="B5000" s="1" t="s">
        <v>4538</v>
      </c>
      <c r="C5000" s="1" t="s">
        <v>1174</v>
      </c>
    </row>
    <row r="5001" spans="1:3" x14ac:dyDescent="0.25">
      <c r="A5001" s="1">
        <f t="shared" si="78"/>
        <v>5001</v>
      </c>
      <c r="B5001" s="1" t="s">
        <v>2700</v>
      </c>
      <c r="C5001" s="1" t="s">
        <v>2758</v>
      </c>
    </row>
    <row r="5002" spans="1:3" x14ac:dyDescent="0.25">
      <c r="A5002" s="1">
        <f t="shared" si="78"/>
        <v>5002</v>
      </c>
      <c r="B5002" s="1" t="s">
        <v>2700</v>
      </c>
      <c r="C5002" s="1" t="s">
        <v>1333</v>
      </c>
    </row>
    <row r="5003" spans="1:3" x14ac:dyDescent="0.25">
      <c r="A5003" s="1">
        <f t="shared" si="78"/>
        <v>5003</v>
      </c>
      <c r="B5003" s="1" t="s">
        <v>2700</v>
      </c>
      <c r="C5003" s="1" t="s">
        <v>1197</v>
      </c>
    </row>
    <row r="5004" spans="1:3" x14ac:dyDescent="0.25">
      <c r="A5004" s="1">
        <f t="shared" si="78"/>
        <v>5004</v>
      </c>
      <c r="B5004" s="1" t="s">
        <v>2700</v>
      </c>
      <c r="C5004" s="1" t="s">
        <v>2482</v>
      </c>
    </row>
    <row r="5005" spans="1:3" x14ac:dyDescent="0.25">
      <c r="A5005" s="1">
        <f t="shared" si="78"/>
        <v>5005</v>
      </c>
      <c r="B5005" s="1" t="s">
        <v>2700</v>
      </c>
      <c r="C5005" s="1" t="s">
        <v>2774</v>
      </c>
    </row>
    <row r="5006" spans="1:3" x14ac:dyDescent="0.25">
      <c r="A5006" s="1">
        <f t="shared" si="78"/>
        <v>5006</v>
      </c>
      <c r="B5006" s="1" t="s">
        <v>2700</v>
      </c>
      <c r="C5006" s="1" t="s">
        <v>3982</v>
      </c>
    </row>
    <row r="5007" spans="1:3" x14ac:dyDescent="0.25">
      <c r="A5007" s="1">
        <f t="shared" si="78"/>
        <v>5007</v>
      </c>
      <c r="B5007" s="1" t="s">
        <v>2700</v>
      </c>
      <c r="C5007" s="1" t="s">
        <v>4539</v>
      </c>
    </row>
    <row r="5008" spans="1:3" x14ac:dyDescent="0.25">
      <c r="A5008" s="1">
        <f t="shared" si="78"/>
        <v>5008</v>
      </c>
      <c r="B5008" s="1" t="s">
        <v>2700</v>
      </c>
      <c r="C5008" s="1" t="s">
        <v>989</v>
      </c>
    </row>
    <row r="5009" spans="1:3" x14ac:dyDescent="0.25">
      <c r="A5009" s="1">
        <f t="shared" si="78"/>
        <v>5009</v>
      </c>
      <c r="B5009" s="1" t="s">
        <v>4540</v>
      </c>
      <c r="C5009" s="1" t="s">
        <v>4529</v>
      </c>
    </row>
    <row r="5010" spans="1:3" x14ac:dyDescent="0.25">
      <c r="A5010" s="1">
        <f t="shared" si="78"/>
        <v>5010</v>
      </c>
      <c r="B5010" s="1" t="s">
        <v>4541</v>
      </c>
      <c r="C5010" s="1" t="s">
        <v>1027</v>
      </c>
    </row>
    <row r="5011" spans="1:3" x14ac:dyDescent="0.25">
      <c r="A5011" s="1">
        <f t="shared" si="78"/>
        <v>5011</v>
      </c>
      <c r="B5011" s="1" t="s">
        <v>4542</v>
      </c>
      <c r="C5011" s="1" t="s">
        <v>1262</v>
      </c>
    </row>
    <row r="5012" spans="1:3" x14ac:dyDescent="0.25">
      <c r="A5012" s="1">
        <f t="shared" si="78"/>
        <v>5012</v>
      </c>
      <c r="B5012" s="1" t="s">
        <v>4543</v>
      </c>
      <c r="C5012" s="1" t="s">
        <v>1058</v>
      </c>
    </row>
    <row r="5013" spans="1:3" x14ac:dyDescent="0.25">
      <c r="A5013" s="1">
        <f t="shared" si="78"/>
        <v>5013</v>
      </c>
      <c r="B5013" s="1" t="s">
        <v>4544</v>
      </c>
      <c r="C5013" s="1" t="s">
        <v>952</v>
      </c>
    </row>
    <row r="5014" spans="1:3" x14ac:dyDescent="0.25">
      <c r="A5014" s="1">
        <f t="shared" si="78"/>
        <v>5014</v>
      </c>
      <c r="B5014" s="1" t="s">
        <v>4545</v>
      </c>
      <c r="C5014" s="1" t="s">
        <v>989</v>
      </c>
    </row>
    <row r="5015" spans="1:3" x14ac:dyDescent="0.25">
      <c r="A5015" s="1">
        <f t="shared" si="78"/>
        <v>5015</v>
      </c>
      <c r="B5015" s="1" t="s">
        <v>4546</v>
      </c>
      <c r="C5015" s="1" t="s">
        <v>2566</v>
      </c>
    </row>
    <row r="5016" spans="1:3" x14ac:dyDescent="0.25">
      <c r="A5016" s="1">
        <f t="shared" si="78"/>
        <v>5016</v>
      </c>
      <c r="B5016" s="1" t="s">
        <v>4547</v>
      </c>
      <c r="C5016" s="1" t="s">
        <v>3528</v>
      </c>
    </row>
    <row r="5017" spans="1:3" x14ac:dyDescent="0.25">
      <c r="A5017" s="1">
        <f t="shared" si="78"/>
        <v>5017</v>
      </c>
      <c r="B5017" s="1" t="s">
        <v>4548</v>
      </c>
      <c r="C5017" s="1" t="s">
        <v>952</v>
      </c>
    </row>
    <row r="5018" spans="1:3" x14ac:dyDescent="0.25">
      <c r="A5018" s="1">
        <f t="shared" si="78"/>
        <v>5018</v>
      </c>
      <c r="B5018" s="1" t="s">
        <v>4549</v>
      </c>
      <c r="C5018" s="1" t="s">
        <v>1033</v>
      </c>
    </row>
    <row r="5019" spans="1:3" x14ac:dyDescent="0.25">
      <c r="A5019" s="1">
        <f t="shared" si="78"/>
        <v>5019</v>
      </c>
      <c r="B5019" s="1" t="s">
        <v>4550</v>
      </c>
      <c r="C5019" s="1" t="s">
        <v>1016</v>
      </c>
    </row>
    <row r="5020" spans="1:3" x14ac:dyDescent="0.25">
      <c r="A5020" s="1">
        <f t="shared" si="78"/>
        <v>5020</v>
      </c>
      <c r="B5020" s="1" t="s">
        <v>4551</v>
      </c>
      <c r="C5020" s="1" t="s">
        <v>1152</v>
      </c>
    </row>
    <row r="5021" spans="1:3" x14ac:dyDescent="0.25">
      <c r="A5021" s="1">
        <f t="shared" si="78"/>
        <v>5021</v>
      </c>
      <c r="B5021" s="1" t="s">
        <v>4552</v>
      </c>
      <c r="C5021" s="1" t="s">
        <v>2878</v>
      </c>
    </row>
    <row r="5022" spans="1:3" x14ac:dyDescent="0.25">
      <c r="A5022" s="1">
        <f t="shared" si="78"/>
        <v>5022</v>
      </c>
      <c r="B5022" s="1" t="s">
        <v>4551</v>
      </c>
      <c r="C5022" s="1" t="s">
        <v>1655</v>
      </c>
    </row>
    <row r="5023" spans="1:3" x14ac:dyDescent="0.25">
      <c r="A5023" s="1">
        <f t="shared" si="78"/>
        <v>5023</v>
      </c>
      <c r="B5023" s="1" t="s">
        <v>4553</v>
      </c>
      <c r="C5023" s="1" t="s">
        <v>1353</v>
      </c>
    </row>
    <row r="5024" spans="1:3" x14ac:dyDescent="0.25">
      <c r="A5024" s="1">
        <f t="shared" si="78"/>
        <v>5024</v>
      </c>
      <c r="B5024" s="1" t="s">
        <v>1322</v>
      </c>
      <c r="C5024" s="1" t="s">
        <v>3028</v>
      </c>
    </row>
    <row r="5025" spans="1:3" x14ac:dyDescent="0.25">
      <c r="A5025" s="1">
        <f t="shared" si="78"/>
        <v>5025</v>
      </c>
      <c r="B5025" s="1" t="s">
        <v>1322</v>
      </c>
      <c r="C5025" s="1" t="s">
        <v>1058</v>
      </c>
    </row>
    <row r="5026" spans="1:3" x14ac:dyDescent="0.25">
      <c r="A5026" s="1">
        <f t="shared" si="78"/>
        <v>5026</v>
      </c>
      <c r="B5026" s="1" t="s">
        <v>1322</v>
      </c>
      <c r="C5026" s="1" t="s">
        <v>4099</v>
      </c>
    </row>
    <row r="5027" spans="1:3" x14ac:dyDescent="0.25">
      <c r="A5027" s="1">
        <f t="shared" si="78"/>
        <v>5027</v>
      </c>
      <c r="B5027" s="1" t="s">
        <v>4554</v>
      </c>
      <c r="C5027" s="1" t="s">
        <v>949</v>
      </c>
    </row>
    <row r="5028" spans="1:3" x14ac:dyDescent="0.25">
      <c r="A5028" s="1">
        <f t="shared" si="78"/>
        <v>5028</v>
      </c>
      <c r="B5028" s="1" t="s">
        <v>4554</v>
      </c>
      <c r="C5028" s="1" t="s">
        <v>1024</v>
      </c>
    </row>
    <row r="5029" spans="1:3" x14ac:dyDescent="0.25">
      <c r="A5029" s="1">
        <f t="shared" si="78"/>
        <v>5029</v>
      </c>
      <c r="B5029" s="1" t="s">
        <v>1322</v>
      </c>
      <c r="C5029" s="1" t="s">
        <v>3150</v>
      </c>
    </row>
    <row r="5030" spans="1:3" x14ac:dyDescent="0.25">
      <c r="A5030" s="1">
        <f t="shared" si="78"/>
        <v>5030</v>
      </c>
      <c r="B5030" s="1" t="s">
        <v>1322</v>
      </c>
      <c r="C5030" s="1" t="s">
        <v>1056</v>
      </c>
    </row>
    <row r="5031" spans="1:3" x14ac:dyDescent="0.25">
      <c r="A5031" s="1">
        <f t="shared" si="78"/>
        <v>5031</v>
      </c>
      <c r="B5031" s="1" t="s">
        <v>4555</v>
      </c>
      <c r="C5031" s="1" t="s">
        <v>1055</v>
      </c>
    </row>
    <row r="5032" spans="1:3" x14ac:dyDescent="0.25">
      <c r="A5032" s="1">
        <f t="shared" si="78"/>
        <v>5032</v>
      </c>
      <c r="B5032" s="1" t="s">
        <v>4556</v>
      </c>
      <c r="C5032" s="1" t="s">
        <v>1737</v>
      </c>
    </row>
    <row r="5033" spans="1:3" x14ac:dyDescent="0.25">
      <c r="A5033" s="1">
        <f t="shared" si="78"/>
        <v>5033</v>
      </c>
      <c r="B5033" s="1" t="s">
        <v>4557</v>
      </c>
      <c r="C5033" s="1" t="s">
        <v>938</v>
      </c>
    </row>
    <row r="5034" spans="1:3" x14ac:dyDescent="0.25">
      <c r="A5034" s="1">
        <f t="shared" si="78"/>
        <v>5034</v>
      </c>
      <c r="B5034" s="1" t="s">
        <v>4558</v>
      </c>
      <c r="C5034" s="1" t="s">
        <v>1894</v>
      </c>
    </row>
    <row r="5035" spans="1:3" x14ac:dyDescent="0.25">
      <c r="A5035" s="1">
        <f t="shared" si="78"/>
        <v>5035</v>
      </c>
      <c r="B5035" s="1" t="s">
        <v>4559</v>
      </c>
      <c r="C5035" s="1" t="s">
        <v>1859</v>
      </c>
    </row>
    <row r="5036" spans="1:3" x14ac:dyDescent="0.25">
      <c r="A5036" s="1">
        <f t="shared" si="78"/>
        <v>5036</v>
      </c>
      <c r="B5036" s="1" t="s">
        <v>4559</v>
      </c>
      <c r="C5036" s="1" t="s">
        <v>1537</v>
      </c>
    </row>
    <row r="5037" spans="1:3" x14ac:dyDescent="0.25">
      <c r="A5037" s="1">
        <f t="shared" si="78"/>
        <v>5037</v>
      </c>
      <c r="B5037" s="1" t="s">
        <v>4559</v>
      </c>
      <c r="C5037" s="1" t="s">
        <v>942</v>
      </c>
    </row>
    <row r="5038" spans="1:3" x14ac:dyDescent="0.25">
      <c r="A5038" s="1">
        <f t="shared" si="78"/>
        <v>5038</v>
      </c>
      <c r="B5038" s="1" t="s">
        <v>4559</v>
      </c>
      <c r="C5038" s="1" t="s">
        <v>1519</v>
      </c>
    </row>
    <row r="5039" spans="1:3" x14ac:dyDescent="0.25">
      <c r="A5039" s="1">
        <f t="shared" si="78"/>
        <v>5039</v>
      </c>
      <c r="B5039" s="1" t="s">
        <v>4559</v>
      </c>
      <c r="C5039" s="1" t="s">
        <v>1850</v>
      </c>
    </row>
    <row r="5040" spans="1:3" x14ac:dyDescent="0.25">
      <c r="A5040" s="1">
        <f t="shared" si="78"/>
        <v>5040</v>
      </c>
      <c r="B5040" s="1" t="s">
        <v>4560</v>
      </c>
      <c r="C5040" s="1" t="s">
        <v>1691</v>
      </c>
    </row>
    <row r="5041" spans="1:3" x14ac:dyDescent="0.25">
      <c r="A5041" s="1">
        <f t="shared" si="78"/>
        <v>5041</v>
      </c>
      <c r="B5041" s="1" t="s">
        <v>4561</v>
      </c>
      <c r="C5041" s="1" t="s">
        <v>1027</v>
      </c>
    </row>
    <row r="5042" spans="1:3" x14ac:dyDescent="0.25">
      <c r="A5042" s="1">
        <f t="shared" si="78"/>
        <v>5042</v>
      </c>
      <c r="B5042" s="1" t="s">
        <v>4562</v>
      </c>
      <c r="C5042" s="1" t="s">
        <v>989</v>
      </c>
    </row>
    <row r="5043" spans="1:3" x14ac:dyDescent="0.25">
      <c r="A5043" s="1">
        <f t="shared" si="78"/>
        <v>5043</v>
      </c>
      <c r="B5043" s="1" t="s">
        <v>4563</v>
      </c>
      <c r="C5043" s="1" t="s">
        <v>1162</v>
      </c>
    </row>
    <row r="5044" spans="1:3" x14ac:dyDescent="0.25">
      <c r="A5044" s="1">
        <f t="shared" si="78"/>
        <v>5044</v>
      </c>
      <c r="B5044" s="1" t="s">
        <v>4564</v>
      </c>
      <c r="C5044" s="1" t="s">
        <v>1019</v>
      </c>
    </row>
    <row r="5045" spans="1:3" x14ac:dyDescent="0.25">
      <c r="A5045" s="1">
        <f t="shared" si="78"/>
        <v>5045</v>
      </c>
      <c r="B5045" s="1" t="s">
        <v>4565</v>
      </c>
      <c r="C5045" s="1" t="s">
        <v>2746</v>
      </c>
    </row>
    <row r="5046" spans="1:3" x14ac:dyDescent="0.25">
      <c r="A5046" s="1">
        <f t="shared" si="78"/>
        <v>5046</v>
      </c>
      <c r="B5046" s="1" t="s">
        <v>4566</v>
      </c>
      <c r="C5046" s="1" t="s">
        <v>2387</v>
      </c>
    </row>
    <row r="5047" spans="1:3" x14ac:dyDescent="0.25">
      <c r="A5047" s="1">
        <f t="shared" si="78"/>
        <v>5047</v>
      </c>
      <c r="B5047" s="1" t="s">
        <v>2761</v>
      </c>
      <c r="C5047" s="1" t="s">
        <v>1056</v>
      </c>
    </row>
    <row r="5048" spans="1:3" x14ac:dyDescent="0.25">
      <c r="A5048" s="1">
        <f t="shared" si="78"/>
        <v>5048</v>
      </c>
      <c r="B5048" s="1" t="s">
        <v>4567</v>
      </c>
      <c r="C5048" s="1" t="s">
        <v>1506</v>
      </c>
    </row>
    <row r="5049" spans="1:3" x14ac:dyDescent="0.25">
      <c r="A5049" s="1">
        <f t="shared" si="78"/>
        <v>5049</v>
      </c>
      <c r="B5049" s="1" t="s">
        <v>4568</v>
      </c>
      <c r="C5049" s="1" t="s">
        <v>1182</v>
      </c>
    </row>
    <row r="5050" spans="1:3" x14ac:dyDescent="0.25">
      <c r="A5050" s="1">
        <f t="shared" si="78"/>
        <v>5050</v>
      </c>
      <c r="B5050" s="1" t="s">
        <v>4569</v>
      </c>
      <c r="C5050" s="1" t="s">
        <v>923</v>
      </c>
    </row>
    <row r="5051" spans="1:3" x14ac:dyDescent="0.25">
      <c r="A5051" s="1">
        <f t="shared" si="78"/>
        <v>5051</v>
      </c>
      <c r="B5051" s="1" t="s">
        <v>4570</v>
      </c>
      <c r="C5051" s="1" t="s">
        <v>1712</v>
      </c>
    </row>
    <row r="5052" spans="1:3" x14ac:dyDescent="0.25">
      <c r="A5052" s="1">
        <f t="shared" si="78"/>
        <v>5052</v>
      </c>
      <c r="B5052" s="1" t="s">
        <v>4571</v>
      </c>
      <c r="C5052" s="1" t="s">
        <v>3549</v>
      </c>
    </row>
    <row r="5053" spans="1:3" x14ac:dyDescent="0.25">
      <c r="A5053" s="1">
        <f t="shared" si="78"/>
        <v>5053</v>
      </c>
      <c r="B5053" s="1" t="s">
        <v>4572</v>
      </c>
      <c r="C5053" s="1" t="s">
        <v>1174</v>
      </c>
    </row>
    <row r="5054" spans="1:3" x14ac:dyDescent="0.25">
      <c r="A5054" s="1">
        <f t="shared" si="78"/>
        <v>5054</v>
      </c>
      <c r="B5054" s="1" t="s">
        <v>4572</v>
      </c>
      <c r="C5054" s="1" t="s">
        <v>1010</v>
      </c>
    </row>
    <row r="5055" spans="1:3" x14ac:dyDescent="0.25">
      <c r="A5055" s="1">
        <f t="shared" si="78"/>
        <v>5055</v>
      </c>
      <c r="B5055" s="1" t="s">
        <v>4573</v>
      </c>
      <c r="C5055" s="1" t="s">
        <v>3011</v>
      </c>
    </row>
    <row r="5056" spans="1:3" x14ac:dyDescent="0.25">
      <c r="A5056" s="1">
        <f t="shared" si="78"/>
        <v>5056</v>
      </c>
      <c r="B5056" s="1" t="s">
        <v>4574</v>
      </c>
      <c r="C5056" s="1" t="s">
        <v>1374</v>
      </c>
    </row>
    <row r="5057" spans="1:3" x14ac:dyDescent="0.25">
      <c r="A5057" s="1">
        <f t="shared" si="78"/>
        <v>5057</v>
      </c>
      <c r="B5057" s="1" t="s">
        <v>4576</v>
      </c>
      <c r="C5057" s="1" t="s">
        <v>4575</v>
      </c>
    </row>
    <row r="5058" spans="1:3" x14ac:dyDescent="0.25">
      <c r="A5058" s="1">
        <f t="shared" si="78"/>
        <v>5058</v>
      </c>
      <c r="B5058" s="1" t="s">
        <v>4577</v>
      </c>
      <c r="C5058" s="1" t="s">
        <v>1353</v>
      </c>
    </row>
    <row r="5059" spans="1:3" x14ac:dyDescent="0.25">
      <c r="A5059" s="1">
        <f t="shared" ref="A5059:A5122" si="79">A5058+1</f>
        <v>5059</v>
      </c>
      <c r="B5059" s="1" t="s">
        <v>4578</v>
      </c>
      <c r="C5059" s="1" t="s">
        <v>1331</v>
      </c>
    </row>
    <row r="5060" spans="1:3" x14ac:dyDescent="0.25">
      <c r="A5060" s="1">
        <f t="shared" si="79"/>
        <v>5060</v>
      </c>
      <c r="B5060" s="1" t="s">
        <v>4579</v>
      </c>
      <c r="C5060" s="1" t="s">
        <v>1182</v>
      </c>
    </row>
    <row r="5061" spans="1:3" x14ac:dyDescent="0.25">
      <c r="A5061" s="1">
        <f t="shared" si="79"/>
        <v>5061</v>
      </c>
      <c r="B5061" s="1" t="s">
        <v>4579</v>
      </c>
      <c r="C5061" s="1" t="s">
        <v>942</v>
      </c>
    </row>
    <row r="5062" spans="1:3" x14ac:dyDescent="0.25">
      <c r="A5062" s="1">
        <f t="shared" si="79"/>
        <v>5062</v>
      </c>
      <c r="B5062" s="1" t="s">
        <v>4581</v>
      </c>
      <c r="C5062" s="1" t="s">
        <v>4580</v>
      </c>
    </row>
    <row r="5063" spans="1:3" x14ac:dyDescent="0.25">
      <c r="A5063" s="1">
        <f t="shared" si="79"/>
        <v>5063</v>
      </c>
      <c r="B5063" s="1" t="s">
        <v>4583</v>
      </c>
      <c r="C5063" s="1" t="s">
        <v>4582</v>
      </c>
    </row>
    <row r="5064" spans="1:3" x14ac:dyDescent="0.25">
      <c r="A5064" s="1">
        <f t="shared" si="79"/>
        <v>5064</v>
      </c>
      <c r="B5064" s="1" t="s">
        <v>4584</v>
      </c>
      <c r="C5064" s="1" t="s">
        <v>928</v>
      </c>
    </row>
    <row r="5065" spans="1:3" x14ac:dyDescent="0.25">
      <c r="A5065" s="1">
        <f t="shared" si="79"/>
        <v>5065</v>
      </c>
      <c r="B5065" s="1" t="s">
        <v>4585</v>
      </c>
      <c r="C5065" s="1" t="s">
        <v>1174</v>
      </c>
    </row>
    <row r="5066" spans="1:3" x14ac:dyDescent="0.25">
      <c r="A5066" s="1">
        <f t="shared" si="79"/>
        <v>5066</v>
      </c>
      <c r="B5066" s="1" t="s">
        <v>4586</v>
      </c>
      <c r="C5066" s="1" t="s">
        <v>1328</v>
      </c>
    </row>
    <row r="5067" spans="1:3" x14ac:dyDescent="0.25">
      <c r="A5067" s="1">
        <f t="shared" si="79"/>
        <v>5067</v>
      </c>
      <c r="B5067" s="1" t="s">
        <v>4587</v>
      </c>
      <c r="C5067" s="1" t="s">
        <v>942</v>
      </c>
    </row>
    <row r="5068" spans="1:3" x14ac:dyDescent="0.25">
      <c r="A5068" s="1">
        <f t="shared" si="79"/>
        <v>5068</v>
      </c>
      <c r="B5068" s="1" t="s">
        <v>4588</v>
      </c>
      <c r="C5068" s="1" t="s">
        <v>934</v>
      </c>
    </row>
    <row r="5069" spans="1:3" x14ac:dyDescent="0.25">
      <c r="A5069" s="1">
        <f t="shared" si="79"/>
        <v>5069</v>
      </c>
      <c r="B5069" s="1" t="s">
        <v>4589</v>
      </c>
      <c r="C5069" s="1" t="s">
        <v>1161</v>
      </c>
    </row>
    <row r="5070" spans="1:3" x14ac:dyDescent="0.25">
      <c r="A5070" s="1">
        <f t="shared" si="79"/>
        <v>5070</v>
      </c>
      <c r="B5070" s="1" t="s">
        <v>4590</v>
      </c>
      <c r="C5070" s="1" t="s">
        <v>928</v>
      </c>
    </row>
    <row r="5071" spans="1:3" x14ac:dyDescent="0.25">
      <c r="A5071" s="1">
        <f t="shared" si="79"/>
        <v>5071</v>
      </c>
      <c r="B5071" s="1" t="s">
        <v>2799</v>
      </c>
      <c r="C5071" s="1" t="s">
        <v>2397</v>
      </c>
    </row>
    <row r="5072" spans="1:3" x14ac:dyDescent="0.25">
      <c r="A5072" s="1">
        <f t="shared" si="79"/>
        <v>5072</v>
      </c>
      <c r="B5072" s="1" t="s">
        <v>2799</v>
      </c>
      <c r="C5072" s="1" t="s">
        <v>1026</v>
      </c>
    </row>
    <row r="5073" spans="1:3" x14ac:dyDescent="0.25">
      <c r="A5073" s="1">
        <f t="shared" si="79"/>
        <v>5073</v>
      </c>
      <c r="B5073" s="1" t="s">
        <v>2799</v>
      </c>
      <c r="C5073" s="1" t="s">
        <v>1087</v>
      </c>
    </row>
    <row r="5074" spans="1:3" x14ac:dyDescent="0.25">
      <c r="A5074" s="1">
        <f t="shared" si="79"/>
        <v>5074</v>
      </c>
      <c r="B5074" s="1" t="s">
        <v>4591</v>
      </c>
      <c r="C5074" s="1" t="s">
        <v>1180</v>
      </c>
    </row>
    <row r="5075" spans="1:3" x14ac:dyDescent="0.25">
      <c r="A5075" s="1">
        <f t="shared" si="79"/>
        <v>5075</v>
      </c>
      <c r="B5075" s="1" t="s">
        <v>4591</v>
      </c>
      <c r="C5075" s="1" t="s">
        <v>1079</v>
      </c>
    </row>
    <row r="5076" spans="1:3" x14ac:dyDescent="0.25">
      <c r="A5076" s="1">
        <f t="shared" si="79"/>
        <v>5076</v>
      </c>
      <c r="B5076" s="1" t="s">
        <v>4591</v>
      </c>
      <c r="C5076" s="1" t="s">
        <v>1091</v>
      </c>
    </row>
    <row r="5077" spans="1:3" x14ac:dyDescent="0.25">
      <c r="A5077" s="1">
        <f t="shared" si="79"/>
        <v>5077</v>
      </c>
      <c r="B5077" s="1" t="s">
        <v>4591</v>
      </c>
      <c r="C5077" s="1" t="s">
        <v>930</v>
      </c>
    </row>
    <row r="5078" spans="1:3" x14ac:dyDescent="0.25">
      <c r="A5078" s="1">
        <f t="shared" si="79"/>
        <v>5078</v>
      </c>
      <c r="B5078" s="1" t="s">
        <v>4591</v>
      </c>
      <c r="C5078" s="1" t="s">
        <v>949</v>
      </c>
    </row>
    <row r="5079" spans="1:3" x14ac:dyDescent="0.25">
      <c r="A5079" s="1">
        <f t="shared" si="79"/>
        <v>5079</v>
      </c>
      <c r="B5079" s="1" t="s">
        <v>4591</v>
      </c>
      <c r="C5079" s="1" t="s">
        <v>1158</v>
      </c>
    </row>
    <row r="5080" spans="1:3" x14ac:dyDescent="0.25">
      <c r="A5080" s="1">
        <f t="shared" si="79"/>
        <v>5080</v>
      </c>
      <c r="B5080" s="1" t="s">
        <v>4591</v>
      </c>
      <c r="C5080" s="1" t="s">
        <v>1026</v>
      </c>
    </row>
    <row r="5081" spans="1:3" x14ac:dyDescent="0.25">
      <c r="A5081" s="1">
        <f t="shared" si="79"/>
        <v>5081</v>
      </c>
      <c r="B5081" s="1" t="s">
        <v>4591</v>
      </c>
      <c r="C5081" s="1" t="s">
        <v>1026</v>
      </c>
    </row>
    <row r="5082" spans="1:3" x14ac:dyDescent="0.25">
      <c r="A5082" s="1">
        <f t="shared" si="79"/>
        <v>5082</v>
      </c>
      <c r="B5082" s="1" t="s">
        <v>4592</v>
      </c>
      <c r="C5082" s="1" t="s">
        <v>952</v>
      </c>
    </row>
    <row r="5083" spans="1:3" x14ac:dyDescent="0.25">
      <c r="A5083" s="1">
        <f t="shared" si="79"/>
        <v>5083</v>
      </c>
      <c r="B5083" s="1" t="s">
        <v>4592</v>
      </c>
      <c r="C5083" s="1" t="s">
        <v>938</v>
      </c>
    </row>
    <row r="5084" spans="1:3" x14ac:dyDescent="0.25">
      <c r="A5084" s="1">
        <f t="shared" si="79"/>
        <v>5084</v>
      </c>
      <c r="B5084" s="1" t="s">
        <v>4592</v>
      </c>
      <c r="C5084" s="1" t="s">
        <v>930</v>
      </c>
    </row>
    <row r="5085" spans="1:3" x14ac:dyDescent="0.25">
      <c r="A5085" s="1">
        <f t="shared" si="79"/>
        <v>5085</v>
      </c>
      <c r="B5085" s="1" t="s">
        <v>4592</v>
      </c>
      <c r="C5085" s="1" t="s">
        <v>974</v>
      </c>
    </row>
    <row r="5086" spans="1:3" x14ac:dyDescent="0.25">
      <c r="A5086" s="1">
        <f t="shared" si="79"/>
        <v>5086</v>
      </c>
      <c r="B5086" s="1" t="s">
        <v>4593</v>
      </c>
      <c r="C5086" s="1" t="s">
        <v>1119</v>
      </c>
    </row>
    <row r="5087" spans="1:3" x14ac:dyDescent="0.25">
      <c r="A5087" s="1">
        <f t="shared" si="79"/>
        <v>5087</v>
      </c>
      <c r="B5087" s="1" t="s">
        <v>4594</v>
      </c>
      <c r="C5087" s="1" t="s">
        <v>938</v>
      </c>
    </row>
    <row r="5088" spans="1:3" x14ac:dyDescent="0.25">
      <c r="A5088" s="1">
        <f t="shared" si="79"/>
        <v>5088</v>
      </c>
      <c r="B5088" s="1" t="s">
        <v>4595</v>
      </c>
      <c r="C5088" s="1" t="s">
        <v>1566</v>
      </c>
    </row>
    <row r="5089" spans="1:3" x14ac:dyDescent="0.25">
      <c r="A5089" s="1">
        <f t="shared" si="79"/>
        <v>5089</v>
      </c>
      <c r="B5089" s="1" t="s">
        <v>4596</v>
      </c>
      <c r="C5089" s="1" t="s">
        <v>942</v>
      </c>
    </row>
    <row r="5090" spans="1:3" x14ac:dyDescent="0.25">
      <c r="A5090" s="1">
        <f t="shared" si="79"/>
        <v>5090</v>
      </c>
      <c r="B5090" s="1" t="s">
        <v>4597</v>
      </c>
      <c r="C5090" s="1" t="s">
        <v>1757</v>
      </c>
    </row>
    <row r="5091" spans="1:3" x14ac:dyDescent="0.25">
      <c r="A5091" s="1">
        <f t="shared" si="79"/>
        <v>5091</v>
      </c>
      <c r="B5091" s="1" t="s">
        <v>4598</v>
      </c>
      <c r="C5091" s="1" t="s">
        <v>1341</v>
      </c>
    </row>
    <row r="5092" spans="1:3" x14ac:dyDescent="0.25">
      <c r="A5092" s="1">
        <f t="shared" si="79"/>
        <v>5092</v>
      </c>
      <c r="B5092" s="1" t="s">
        <v>4599</v>
      </c>
      <c r="C5092" s="1" t="s">
        <v>952</v>
      </c>
    </row>
    <row r="5093" spans="1:3" x14ac:dyDescent="0.25">
      <c r="A5093" s="1">
        <f t="shared" si="79"/>
        <v>5093</v>
      </c>
      <c r="B5093" s="1" t="s">
        <v>3174</v>
      </c>
      <c r="C5093" s="1" t="s">
        <v>1542</v>
      </c>
    </row>
    <row r="5094" spans="1:3" x14ac:dyDescent="0.25">
      <c r="A5094" s="1">
        <f t="shared" si="79"/>
        <v>5094</v>
      </c>
      <c r="B5094" s="1" t="s">
        <v>4601</v>
      </c>
      <c r="C5094" s="1" t="s">
        <v>4600</v>
      </c>
    </row>
    <row r="5095" spans="1:3" x14ac:dyDescent="0.25">
      <c r="A5095" s="1">
        <f t="shared" si="79"/>
        <v>5095</v>
      </c>
      <c r="B5095" s="1" t="s">
        <v>4601</v>
      </c>
      <c r="C5095" s="1" t="s">
        <v>4602</v>
      </c>
    </row>
    <row r="5096" spans="1:3" x14ac:dyDescent="0.25">
      <c r="A5096" s="1">
        <f t="shared" si="79"/>
        <v>5096</v>
      </c>
      <c r="B5096" s="1" t="s">
        <v>4601</v>
      </c>
      <c r="C5096" s="1" t="s">
        <v>989</v>
      </c>
    </row>
    <row r="5097" spans="1:3" x14ac:dyDescent="0.25">
      <c r="A5097" s="1">
        <f t="shared" si="79"/>
        <v>5097</v>
      </c>
      <c r="B5097" s="1" t="s">
        <v>3174</v>
      </c>
      <c r="C5097" s="1" t="s">
        <v>2552</v>
      </c>
    </row>
    <row r="5098" spans="1:3" x14ac:dyDescent="0.25">
      <c r="A5098" s="1">
        <f t="shared" si="79"/>
        <v>5098</v>
      </c>
      <c r="B5098" s="1" t="s">
        <v>4603</v>
      </c>
      <c r="C5098" s="1" t="s">
        <v>1016</v>
      </c>
    </row>
    <row r="5099" spans="1:3" x14ac:dyDescent="0.25">
      <c r="A5099" s="1">
        <f t="shared" si="79"/>
        <v>5099</v>
      </c>
      <c r="B5099" s="1" t="s">
        <v>4604</v>
      </c>
      <c r="C5099" s="1" t="s">
        <v>1033</v>
      </c>
    </row>
    <row r="5100" spans="1:3" x14ac:dyDescent="0.25">
      <c r="A5100" s="1">
        <f t="shared" si="79"/>
        <v>5100</v>
      </c>
      <c r="B5100" s="1" t="s">
        <v>4605</v>
      </c>
      <c r="C5100" s="1" t="s">
        <v>1634</v>
      </c>
    </row>
    <row r="5101" spans="1:3" x14ac:dyDescent="0.25">
      <c r="A5101" s="1">
        <f t="shared" si="79"/>
        <v>5101</v>
      </c>
      <c r="B5101" s="1" t="s">
        <v>4606</v>
      </c>
      <c r="C5101" s="1" t="s">
        <v>967</v>
      </c>
    </row>
    <row r="5102" spans="1:3" x14ac:dyDescent="0.25">
      <c r="A5102" s="1">
        <f t="shared" si="79"/>
        <v>5102</v>
      </c>
      <c r="B5102" s="1" t="s">
        <v>4607</v>
      </c>
      <c r="C5102" s="1" t="s">
        <v>938</v>
      </c>
    </row>
    <row r="5103" spans="1:3" x14ac:dyDescent="0.25">
      <c r="A5103" s="1">
        <f t="shared" si="79"/>
        <v>5103</v>
      </c>
      <c r="B5103" s="1" t="s">
        <v>4608</v>
      </c>
      <c r="C5103" s="1" t="s">
        <v>1045</v>
      </c>
    </row>
    <row r="5104" spans="1:3" x14ac:dyDescent="0.25">
      <c r="A5104" s="1">
        <f t="shared" si="79"/>
        <v>5104</v>
      </c>
      <c r="B5104" s="1" t="s">
        <v>4609</v>
      </c>
      <c r="C5104" s="1" t="s">
        <v>974</v>
      </c>
    </row>
    <row r="5105" spans="1:3" x14ac:dyDescent="0.25">
      <c r="A5105" s="1">
        <f t="shared" si="79"/>
        <v>5105</v>
      </c>
      <c r="B5105" s="1" t="s">
        <v>4610</v>
      </c>
      <c r="C5105" s="1" t="s">
        <v>1026</v>
      </c>
    </row>
    <row r="5106" spans="1:3" x14ac:dyDescent="0.25">
      <c r="A5106" s="1">
        <f t="shared" si="79"/>
        <v>5106</v>
      </c>
      <c r="B5106" s="1" t="s">
        <v>4610</v>
      </c>
      <c r="C5106" s="1" t="s">
        <v>989</v>
      </c>
    </row>
    <row r="5107" spans="1:3" x14ac:dyDescent="0.25">
      <c r="A5107" s="1">
        <f t="shared" si="79"/>
        <v>5107</v>
      </c>
      <c r="B5107" s="1" t="s">
        <v>4611</v>
      </c>
      <c r="C5107" s="1" t="s">
        <v>1079</v>
      </c>
    </row>
    <row r="5108" spans="1:3" x14ac:dyDescent="0.25">
      <c r="A5108" s="1">
        <f t="shared" si="79"/>
        <v>5108</v>
      </c>
      <c r="B5108" s="1" t="s">
        <v>4611</v>
      </c>
      <c r="C5108" s="1" t="s">
        <v>3803</v>
      </c>
    </row>
    <row r="5109" spans="1:3" x14ac:dyDescent="0.25">
      <c r="A5109" s="1">
        <f t="shared" si="79"/>
        <v>5109</v>
      </c>
      <c r="B5109" s="1" t="s">
        <v>4611</v>
      </c>
      <c r="C5109" s="1" t="s">
        <v>1058</v>
      </c>
    </row>
    <row r="5110" spans="1:3" x14ac:dyDescent="0.25">
      <c r="A5110" s="1">
        <f t="shared" si="79"/>
        <v>5110</v>
      </c>
      <c r="B5110" s="1" t="s">
        <v>4611</v>
      </c>
      <c r="C5110" s="1" t="s">
        <v>941</v>
      </c>
    </row>
    <row r="5111" spans="1:3" x14ac:dyDescent="0.25">
      <c r="A5111" s="1">
        <f t="shared" si="79"/>
        <v>5111</v>
      </c>
      <c r="B5111" s="1" t="s">
        <v>4611</v>
      </c>
      <c r="C5111" s="1" t="s">
        <v>942</v>
      </c>
    </row>
    <row r="5112" spans="1:3" x14ac:dyDescent="0.25">
      <c r="A5112" s="1">
        <f t="shared" si="79"/>
        <v>5112</v>
      </c>
      <c r="B5112" s="1" t="s">
        <v>4611</v>
      </c>
      <c r="C5112" s="1" t="s">
        <v>4612</v>
      </c>
    </row>
    <row r="5113" spans="1:3" x14ac:dyDescent="0.25">
      <c r="A5113" s="1">
        <f t="shared" si="79"/>
        <v>5113</v>
      </c>
      <c r="B5113" s="1" t="s">
        <v>4611</v>
      </c>
      <c r="C5113" s="1" t="s">
        <v>1087</v>
      </c>
    </row>
    <row r="5114" spans="1:3" x14ac:dyDescent="0.25">
      <c r="A5114" s="1">
        <f t="shared" si="79"/>
        <v>5114</v>
      </c>
      <c r="B5114" s="1" t="s">
        <v>4611</v>
      </c>
      <c r="C5114" s="1" t="s">
        <v>4613</v>
      </c>
    </row>
    <row r="5115" spans="1:3" x14ac:dyDescent="0.25">
      <c r="A5115" s="1">
        <f t="shared" si="79"/>
        <v>5115</v>
      </c>
      <c r="B5115" s="1" t="s">
        <v>4611</v>
      </c>
      <c r="C5115" s="1" t="s">
        <v>2832</v>
      </c>
    </row>
    <row r="5116" spans="1:3" x14ac:dyDescent="0.25">
      <c r="A5116" s="1">
        <f t="shared" si="79"/>
        <v>5116</v>
      </c>
      <c r="B5116" s="1" t="s">
        <v>4611</v>
      </c>
      <c r="C5116" s="1" t="s">
        <v>2047</v>
      </c>
    </row>
    <row r="5117" spans="1:3" x14ac:dyDescent="0.25">
      <c r="A5117" s="1">
        <f t="shared" si="79"/>
        <v>5117</v>
      </c>
      <c r="B5117" s="1" t="s">
        <v>4614</v>
      </c>
      <c r="C5117" s="1" t="s">
        <v>930</v>
      </c>
    </row>
    <row r="5118" spans="1:3" x14ac:dyDescent="0.25">
      <c r="A5118" s="1">
        <f t="shared" si="79"/>
        <v>5118</v>
      </c>
      <c r="B5118" s="1" t="s">
        <v>4614</v>
      </c>
      <c r="C5118" s="1" t="s">
        <v>1119</v>
      </c>
    </row>
    <row r="5119" spans="1:3" x14ac:dyDescent="0.25">
      <c r="A5119" s="1">
        <f t="shared" si="79"/>
        <v>5119</v>
      </c>
      <c r="B5119" s="1" t="s">
        <v>4615</v>
      </c>
      <c r="C5119" s="1" t="s">
        <v>942</v>
      </c>
    </row>
    <row r="5120" spans="1:3" x14ac:dyDescent="0.25">
      <c r="A5120" s="1">
        <f t="shared" si="79"/>
        <v>5120</v>
      </c>
      <c r="B5120" s="1" t="s">
        <v>4616</v>
      </c>
      <c r="C5120" s="1" t="s">
        <v>1072</v>
      </c>
    </row>
    <row r="5121" spans="1:3" x14ac:dyDescent="0.25">
      <c r="A5121" s="1">
        <f t="shared" si="79"/>
        <v>5121</v>
      </c>
      <c r="B5121" s="1" t="s">
        <v>4617</v>
      </c>
      <c r="C5121" s="1" t="s">
        <v>1655</v>
      </c>
    </row>
    <row r="5122" spans="1:3" x14ac:dyDescent="0.25">
      <c r="A5122" s="1">
        <f t="shared" si="79"/>
        <v>5122</v>
      </c>
      <c r="B5122" s="1" t="s">
        <v>4617</v>
      </c>
      <c r="C5122" s="1" t="s">
        <v>4113</v>
      </c>
    </row>
    <row r="5123" spans="1:3" x14ac:dyDescent="0.25">
      <c r="A5123" s="1">
        <f t="shared" ref="A5123:A5186" si="80">A5122+1</f>
        <v>5123</v>
      </c>
      <c r="B5123" s="1" t="s">
        <v>4619</v>
      </c>
      <c r="C5123" s="1" t="s">
        <v>4618</v>
      </c>
    </row>
    <row r="5124" spans="1:3" x14ac:dyDescent="0.25">
      <c r="A5124" s="1">
        <f t="shared" si="80"/>
        <v>5124</v>
      </c>
      <c r="B5124" s="1" t="s">
        <v>4620</v>
      </c>
      <c r="C5124" s="1" t="s">
        <v>952</v>
      </c>
    </row>
    <row r="5125" spans="1:3" x14ac:dyDescent="0.25">
      <c r="A5125" s="1">
        <f t="shared" si="80"/>
        <v>5125</v>
      </c>
      <c r="B5125" s="1" t="s">
        <v>4620</v>
      </c>
      <c r="C5125" s="1" t="s">
        <v>939</v>
      </c>
    </row>
    <row r="5126" spans="1:3" x14ac:dyDescent="0.25">
      <c r="A5126" s="1">
        <f t="shared" si="80"/>
        <v>5126</v>
      </c>
      <c r="B5126" s="1" t="s">
        <v>4620</v>
      </c>
      <c r="C5126" s="1" t="s">
        <v>1327</v>
      </c>
    </row>
    <row r="5127" spans="1:3" x14ac:dyDescent="0.25">
      <c r="A5127" s="1">
        <f t="shared" si="80"/>
        <v>5127</v>
      </c>
      <c r="B5127" s="1" t="s">
        <v>4621</v>
      </c>
      <c r="C5127" s="1" t="s">
        <v>1102</v>
      </c>
    </row>
    <row r="5128" spans="1:3" x14ac:dyDescent="0.25">
      <c r="A5128" s="1">
        <f t="shared" si="80"/>
        <v>5128</v>
      </c>
      <c r="B5128" s="1" t="s">
        <v>4622</v>
      </c>
      <c r="C5128" s="1" t="s">
        <v>967</v>
      </c>
    </row>
    <row r="5129" spans="1:3" x14ac:dyDescent="0.25">
      <c r="A5129" s="1">
        <f t="shared" si="80"/>
        <v>5129</v>
      </c>
      <c r="B5129" s="1" t="s">
        <v>4623</v>
      </c>
      <c r="C5129" s="1" t="s">
        <v>1011</v>
      </c>
    </row>
    <row r="5130" spans="1:3" x14ac:dyDescent="0.25">
      <c r="A5130" s="1">
        <f t="shared" si="80"/>
        <v>5130</v>
      </c>
      <c r="B5130" s="1" t="s">
        <v>4624</v>
      </c>
      <c r="C5130" s="1" t="s">
        <v>1027</v>
      </c>
    </row>
    <row r="5131" spans="1:3" x14ac:dyDescent="0.25">
      <c r="A5131" s="1">
        <f t="shared" si="80"/>
        <v>5131</v>
      </c>
      <c r="B5131" s="1" t="s">
        <v>4625</v>
      </c>
      <c r="C5131" s="1" t="s">
        <v>925</v>
      </c>
    </row>
    <row r="5132" spans="1:3" x14ac:dyDescent="0.25">
      <c r="A5132" s="1">
        <f t="shared" si="80"/>
        <v>5132</v>
      </c>
      <c r="B5132" s="1" t="s">
        <v>4625</v>
      </c>
      <c r="C5132" s="1" t="s">
        <v>4199</v>
      </c>
    </row>
    <row r="5133" spans="1:3" x14ac:dyDescent="0.25">
      <c r="A5133" s="1">
        <f t="shared" si="80"/>
        <v>5133</v>
      </c>
      <c r="B5133" s="1" t="s">
        <v>4625</v>
      </c>
      <c r="C5133" s="1" t="s">
        <v>1262</v>
      </c>
    </row>
    <row r="5134" spans="1:3" x14ac:dyDescent="0.25">
      <c r="A5134" s="1">
        <f t="shared" si="80"/>
        <v>5134</v>
      </c>
      <c r="B5134" s="1" t="s">
        <v>4625</v>
      </c>
      <c r="C5134" s="1" t="s">
        <v>1055</v>
      </c>
    </row>
    <row r="5135" spans="1:3" x14ac:dyDescent="0.25">
      <c r="A5135" s="1">
        <f t="shared" si="80"/>
        <v>5135</v>
      </c>
      <c r="B5135" s="1" t="s">
        <v>4623</v>
      </c>
      <c r="C5135" s="1" t="s">
        <v>1102</v>
      </c>
    </row>
    <row r="5136" spans="1:3" x14ac:dyDescent="0.25">
      <c r="A5136" s="1">
        <f t="shared" si="80"/>
        <v>5136</v>
      </c>
      <c r="B5136" s="1" t="s">
        <v>4623</v>
      </c>
      <c r="C5136" s="1" t="s">
        <v>942</v>
      </c>
    </row>
    <row r="5137" spans="1:3" x14ac:dyDescent="0.25">
      <c r="A5137" s="1">
        <f t="shared" si="80"/>
        <v>5137</v>
      </c>
      <c r="B5137" s="1" t="s">
        <v>4623</v>
      </c>
      <c r="C5137" s="1" t="s">
        <v>974</v>
      </c>
    </row>
    <row r="5138" spans="1:3" x14ac:dyDescent="0.25">
      <c r="A5138" s="1">
        <f t="shared" si="80"/>
        <v>5138</v>
      </c>
      <c r="B5138" s="1" t="s">
        <v>4623</v>
      </c>
      <c r="C5138" s="1" t="s">
        <v>1331</v>
      </c>
    </row>
    <row r="5139" spans="1:3" x14ac:dyDescent="0.25">
      <c r="A5139" s="1">
        <f t="shared" si="80"/>
        <v>5139</v>
      </c>
      <c r="B5139" s="1" t="s">
        <v>4623</v>
      </c>
      <c r="C5139" s="1" t="s">
        <v>1027</v>
      </c>
    </row>
    <row r="5140" spans="1:3" x14ac:dyDescent="0.25">
      <c r="A5140" s="1">
        <f t="shared" si="80"/>
        <v>5140</v>
      </c>
      <c r="B5140" s="1" t="s">
        <v>4623</v>
      </c>
      <c r="C5140" s="1" t="s">
        <v>1201</v>
      </c>
    </row>
    <row r="5141" spans="1:3" x14ac:dyDescent="0.25">
      <c r="A5141" s="1">
        <f t="shared" si="80"/>
        <v>5141</v>
      </c>
      <c r="B5141" s="1" t="s">
        <v>4623</v>
      </c>
      <c r="C5141" s="1" t="s">
        <v>1147</v>
      </c>
    </row>
    <row r="5142" spans="1:3" x14ac:dyDescent="0.25">
      <c r="A5142" s="1">
        <f t="shared" si="80"/>
        <v>5142</v>
      </c>
      <c r="B5142" s="1" t="s">
        <v>4623</v>
      </c>
      <c r="C5142" s="1" t="s">
        <v>1055</v>
      </c>
    </row>
    <row r="5143" spans="1:3" x14ac:dyDescent="0.25">
      <c r="A5143" s="1">
        <f t="shared" si="80"/>
        <v>5143</v>
      </c>
      <c r="B5143" s="1" t="s">
        <v>4623</v>
      </c>
      <c r="C5143" s="1" t="s">
        <v>1055</v>
      </c>
    </row>
    <row r="5144" spans="1:3" x14ac:dyDescent="0.25">
      <c r="A5144" s="1">
        <f t="shared" si="80"/>
        <v>5144</v>
      </c>
      <c r="B5144" s="1" t="s">
        <v>4623</v>
      </c>
      <c r="C5144" s="1" t="s">
        <v>1982</v>
      </c>
    </row>
    <row r="5145" spans="1:3" x14ac:dyDescent="0.25">
      <c r="A5145" s="1">
        <f t="shared" si="80"/>
        <v>5145</v>
      </c>
      <c r="B5145" s="1" t="s">
        <v>4627</v>
      </c>
      <c r="C5145" s="1" t="s">
        <v>4626</v>
      </c>
    </row>
    <row r="5146" spans="1:3" x14ac:dyDescent="0.25">
      <c r="A5146" s="1">
        <f t="shared" si="80"/>
        <v>5146</v>
      </c>
      <c r="B5146" s="1" t="s">
        <v>4628</v>
      </c>
      <c r="C5146" s="1" t="s">
        <v>1982</v>
      </c>
    </row>
    <row r="5147" spans="1:3" x14ac:dyDescent="0.25">
      <c r="A5147" s="1">
        <f t="shared" si="80"/>
        <v>5147</v>
      </c>
      <c r="B5147" s="1" t="s">
        <v>4629</v>
      </c>
      <c r="C5147" s="1" t="s">
        <v>949</v>
      </c>
    </row>
    <row r="5148" spans="1:3" x14ac:dyDescent="0.25">
      <c r="A5148" s="1">
        <f t="shared" si="80"/>
        <v>5148</v>
      </c>
      <c r="B5148" s="1" t="s">
        <v>4630</v>
      </c>
      <c r="C5148" s="1" t="s">
        <v>1054</v>
      </c>
    </row>
    <row r="5149" spans="1:3" x14ac:dyDescent="0.25">
      <c r="A5149" s="1">
        <f t="shared" si="80"/>
        <v>5149</v>
      </c>
      <c r="B5149" s="1" t="s">
        <v>4631</v>
      </c>
      <c r="C5149" s="1" t="s">
        <v>1027</v>
      </c>
    </row>
    <row r="5150" spans="1:3" x14ac:dyDescent="0.25">
      <c r="A5150" s="1">
        <f t="shared" si="80"/>
        <v>5150</v>
      </c>
      <c r="B5150" s="1" t="s">
        <v>4632</v>
      </c>
      <c r="C5150" s="1" t="s">
        <v>938</v>
      </c>
    </row>
    <row r="5151" spans="1:3" x14ac:dyDescent="0.25">
      <c r="A5151" s="1">
        <f t="shared" si="80"/>
        <v>5151</v>
      </c>
      <c r="B5151" s="1" t="s">
        <v>4632</v>
      </c>
      <c r="C5151" s="1" t="s">
        <v>1495</v>
      </c>
    </row>
    <row r="5152" spans="1:3" x14ac:dyDescent="0.25">
      <c r="A5152" s="1">
        <f t="shared" si="80"/>
        <v>5152</v>
      </c>
      <c r="B5152" s="1" t="s">
        <v>4632</v>
      </c>
      <c r="C5152" s="1" t="s">
        <v>1761</v>
      </c>
    </row>
    <row r="5153" spans="1:3" x14ac:dyDescent="0.25">
      <c r="A5153" s="1">
        <f t="shared" si="80"/>
        <v>5153</v>
      </c>
      <c r="B5153" s="1" t="s">
        <v>4632</v>
      </c>
      <c r="C5153" s="1" t="s">
        <v>4633</v>
      </c>
    </row>
    <row r="5154" spans="1:3" x14ac:dyDescent="0.25">
      <c r="A5154" s="1">
        <f t="shared" si="80"/>
        <v>5154</v>
      </c>
      <c r="B5154" s="1" t="s">
        <v>4632</v>
      </c>
      <c r="C5154" s="1" t="s">
        <v>4634</v>
      </c>
    </row>
    <row r="5155" spans="1:3" x14ac:dyDescent="0.25">
      <c r="A5155" s="1">
        <f t="shared" si="80"/>
        <v>5155</v>
      </c>
      <c r="B5155" s="1" t="s">
        <v>4635</v>
      </c>
      <c r="C5155" s="1" t="s">
        <v>1077</v>
      </c>
    </row>
    <row r="5156" spans="1:3" x14ac:dyDescent="0.25">
      <c r="A5156" s="1">
        <f t="shared" si="80"/>
        <v>5156</v>
      </c>
      <c r="B5156" s="1" t="s">
        <v>4636</v>
      </c>
      <c r="C5156" s="1" t="s">
        <v>1027</v>
      </c>
    </row>
    <row r="5157" spans="1:3" x14ac:dyDescent="0.25">
      <c r="A5157" s="1">
        <f t="shared" si="80"/>
        <v>5157</v>
      </c>
      <c r="B5157" s="1" t="s">
        <v>4632</v>
      </c>
      <c r="C5157" s="1" t="s">
        <v>1235</v>
      </c>
    </row>
    <row r="5158" spans="1:3" x14ac:dyDescent="0.25">
      <c r="A5158" s="1">
        <f t="shared" si="80"/>
        <v>5158</v>
      </c>
      <c r="B5158" s="1" t="s">
        <v>4638</v>
      </c>
      <c r="C5158" s="1" t="s">
        <v>4637</v>
      </c>
    </row>
    <row r="5159" spans="1:3" x14ac:dyDescent="0.25">
      <c r="A5159" s="1">
        <f t="shared" si="80"/>
        <v>5159</v>
      </c>
      <c r="B5159" s="1" t="s">
        <v>4640</v>
      </c>
      <c r="C5159" s="1" t="s">
        <v>4639</v>
      </c>
    </row>
    <row r="5160" spans="1:3" x14ac:dyDescent="0.25">
      <c r="A5160" s="1">
        <f t="shared" si="80"/>
        <v>5160</v>
      </c>
      <c r="B5160" s="1" t="s">
        <v>4641</v>
      </c>
      <c r="C5160" s="1" t="s">
        <v>1183</v>
      </c>
    </row>
    <row r="5161" spans="1:3" x14ac:dyDescent="0.25">
      <c r="A5161" s="1">
        <f t="shared" si="80"/>
        <v>5161</v>
      </c>
      <c r="B5161" s="1" t="s">
        <v>4641</v>
      </c>
      <c r="C5161" s="1" t="s">
        <v>4099</v>
      </c>
    </row>
    <row r="5162" spans="1:3" x14ac:dyDescent="0.25">
      <c r="A5162" s="1">
        <f t="shared" si="80"/>
        <v>5162</v>
      </c>
      <c r="B5162" s="1" t="s">
        <v>4641</v>
      </c>
      <c r="C5162" s="1" t="s">
        <v>1898</v>
      </c>
    </row>
    <row r="5163" spans="1:3" x14ac:dyDescent="0.25">
      <c r="A5163" s="1">
        <f t="shared" si="80"/>
        <v>5163</v>
      </c>
      <c r="B5163" s="1" t="s">
        <v>4643</v>
      </c>
      <c r="C5163" s="1" t="s">
        <v>4642</v>
      </c>
    </row>
    <row r="5164" spans="1:3" x14ac:dyDescent="0.25">
      <c r="A5164" s="1">
        <f t="shared" si="80"/>
        <v>5164</v>
      </c>
      <c r="B5164" s="1" t="s">
        <v>4645</v>
      </c>
      <c r="C5164" s="1" t="s">
        <v>4644</v>
      </c>
    </row>
    <row r="5165" spans="1:3" x14ac:dyDescent="0.25">
      <c r="A5165" s="1">
        <f t="shared" si="80"/>
        <v>5165</v>
      </c>
      <c r="B5165" s="1" t="s">
        <v>4645</v>
      </c>
      <c r="C5165" s="1" t="s">
        <v>923</v>
      </c>
    </row>
    <row r="5166" spans="1:3" x14ac:dyDescent="0.25">
      <c r="A5166" s="1">
        <f t="shared" si="80"/>
        <v>5166</v>
      </c>
      <c r="B5166" s="1" t="s">
        <v>4645</v>
      </c>
      <c r="C5166" s="1" t="s">
        <v>930</v>
      </c>
    </row>
    <row r="5167" spans="1:3" x14ac:dyDescent="0.25">
      <c r="A5167" s="1">
        <f t="shared" si="80"/>
        <v>5167</v>
      </c>
      <c r="B5167" s="1" t="s">
        <v>4645</v>
      </c>
      <c r="C5167" s="1" t="s">
        <v>1509</v>
      </c>
    </row>
    <row r="5168" spans="1:3" x14ac:dyDescent="0.25">
      <c r="A5168" s="1">
        <f t="shared" si="80"/>
        <v>5168</v>
      </c>
      <c r="B5168" s="1" t="s">
        <v>4645</v>
      </c>
      <c r="C5168" s="1" t="s">
        <v>974</v>
      </c>
    </row>
    <row r="5169" spans="1:3" x14ac:dyDescent="0.25">
      <c r="A5169" s="1">
        <f t="shared" si="80"/>
        <v>5169</v>
      </c>
      <c r="B5169" s="1" t="s">
        <v>4645</v>
      </c>
      <c r="C5169" s="1" t="s">
        <v>2682</v>
      </c>
    </row>
    <row r="5170" spans="1:3" x14ac:dyDescent="0.25">
      <c r="A5170" s="1">
        <f t="shared" si="80"/>
        <v>5170</v>
      </c>
      <c r="B5170" s="1" t="s">
        <v>4645</v>
      </c>
      <c r="C5170" s="1" t="s">
        <v>1715</v>
      </c>
    </row>
    <row r="5171" spans="1:3" x14ac:dyDescent="0.25">
      <c r="A5171" s="1">
        <f t="shared" si="80"/>
        <v>5171</v>
      </c>
      <c r="B5171" s="1" t="s">
        <v>4646</v>
      </c>
      <c r="C5171" s="1" t="s">
        <v>972</v>
      </c>
    </row>
    <row r="5172" spans="1:3" x14ac:dyDescent="0.25">
      <c r="A5172" s="1">
        <f t="shared" si="80"/>
        <v>5172</v>
      </c>
      <c r="B5172" s="1" t="s">
        <v>4647</v>
      </c>
      <c r="C5172" s="1" t="s">
        <v>967</v>
      </c>
    </row>
    <row r="5173" spans="1:3" x14ac:dyDescent="0.25">
      <c r="A5173" s="1">
        <f t="shared" si="80"/>
        <v>5173</v>
      </c>
      <c r="B5173" s="1" t="s">
        <v>4647</v>
      </c>
      <c r="C5173" s="1" t="s">
        <v>1291</v>
      </c>
    </row>
    <row r="5174" spans="1:3" x14ac:dyDescent="0.25">
      <c r="A5174" s="1">
        <f t="shared" si="80"/>
        <v>5174</v>
      </c>
      <c r="B5174" s="1" t="s">
        <v>4648</v>
      </c>
      <c r="C5174" s="1" t="s">
        <v>1396</v>
      </c>
    </row>
    <row r="5175" spans="1:3" x14ac:dyDescent="0.25">
      <c r="A5175" s="1">
        <f t="shared" si="80"/>
        <v>5175</v>
      </c>
      <c r="B5175" s="1" t="s">
        <v>4648</v>
      </c>
      <c r="C5175" s="1" t="s">
        <v>2917</v>
      </c>
    </row>
    <row r="5176" spans="1:3" x14ac:dyDescent="0.25">
      <c r="A5176" s="1">
        <f t="shared" si="80"/>
        <v>5176</v>
      </c>
      <c r="B5176" s="1" t="s">
        <v>4649</v>
      </c>
      <c r="C5176" s="1" t="s">
        <v>1045</v>
      </c>
    </row>
    <row r="5177" spans="1:3" x14ac:dyDescent="0.25">
      <c r="A5177" s="1">
        <f t="shared" si="80"/>
        <v>5177</v>
      </c>
      <c r="B5177" s="1" t="s">
        <v>4650</v>
      </c>
      <c r="C5177" s="1" t="s">
        <v>1028</v>
      </c>
    </row>
    <row r="5178" spans="1:3" x14ac:dyDescent="0.25">
      <c r="A5178" s="1">
        <f t="shared" si="80"/>
        <v>5178</v>
      </c>
      <c r="B5178" s="1" t="s">
        <v>4652</v>
      </c>
      <c r="C5178" s="1" t="s">
        <v>4651</v>
      </c>
    </row>
    <row r="5179" spans="1:3" x14ac:dyDescent="0.25">
      <c r="A5179" s="1">
        <f t="shared" si="80"/>
        <v>5179</v>
      </c>
      <c r="B5179" s="1" t="s">
        <v>4654</v>
      </c>
      <c r="C5179" s="1" t="s">
        <v>4653</v>
      </c>
    </row>
    <row r="5180" spans="1:3" x14ac:dyDescent="0.25">
      <c r="A5180" s="1">
        <f t="shared" si="80"/>
        <v>5180</v>
      </c>
      <c r="B5180" s="1" t="s">
        <v>4655</v>
      </c>
      <c r="C5180" s="1" t="s">
        <v>1254</v>
      </c>
    </row>
    <row r="5181" spans="1:3" x14ac:dyDescent="0.25">
      <c r="A5181" s="1">
        <f t="shared" si="80"/>
        <v>5181</v>
      </c>
      <c r="B5181" s="1" t="s">
        <v>4656</v>
      </c>
      <c r="C5181" s="1" t="s">
        <v>2574</v>
      </c>
    </row>
    <row r="5182" spans="1:3" x14ac:dyDescent="0.25">
      <c r="A5182" s="1">
        <f t="shared" si="80"/>
        <v>5182</v>
      </c>
      <c r="B5182" s="1" t="s">
        <v>4657</v>
      </c>
      <c r="C5182" s="1" t="s">
        <v>2387</v>
      </c>
    </row>
    <row r="5183" spans="1:3" x14ac:dyDescent="0.25">
      <c r="A5183" s="1">
        <f t="shared" si="80"/>
        <v>5183</v>
      </c>
      <c r="B5183" s="1" t="s">
        <v>4658</v>
      </c>
      <c r="C5183" s="1" t="s">
        <v>1016</v>
      </c>
    </row>
    <row r="5184" spans="1:3" x14ac:dyDescent="0.25">
      <c r="A5184" s="1">
        <f t="shared" si="80"/>
        <v>5184</v>
      </c>
      <c r="B5184" s="1" t="s">
        <v>4659</v>
      </c>
      <c r="C5184" s="1" t="s">
        <v>1011</v>
      </c>
    </row>
    <row r="5185" spans="1:3" x14ac:dyDescent="0.25">
      <c r="A5185" s="1">
        <f t="shared" si="80"/>
        <v>5185</v>
      </c>
      <c r="B5185" s="1" t="s">
        <v>4659</v>
      </c>
      <c r="C5185" s="1" t="s">
        <v>1027</v>
      </c>
    </row>
    <row r="5186" spans="1:3" x14ac:dyDescent="0.25">
      <c r="A5186" s="1">
        <f t="shared" si="80"/>
        <v>5186</v>
      </c>
      <c r="B5186" s="1" t="s">
        <v>4660</v>
      </c>
      <c r="C5186" s="1" t="s">
        <v>952</v>
      </c>
    </row>
    <row r="5187" spans="1:3" x14ac:dyDescent="0.25">
      <c r="A5187" s="1">
        <f t="shared" ref="A5187:A5250" si="81">A5186+1</f>
        <v>5187</v>
      </c>
      <c r="B5187" s="1" t="s">
        <v>2091</v>
      </c>
      <c r="C5187" s="1" t="s">
        <v>947</v>
      </c>
    </row>
    <row r="5188" spans="1:3" x14ac:dyDescent="0.25">
      <c r="A5188" s="1">
        <f t="shared" si="81"/>
        <v>5188</v>
      </c>
      <c r="B5188" s="1" t="s">
        <v>4661</v>
      </c>
      <c r="C5188" s="1" t="s">
        <v>1079</v>
      </c>
    </row>
    <row r="5189" spans="1:3" x14ac:dyDescent="0.25">
      <c r="A5189" s="1">
        <f t="shared" si="81"/>
        <v>5189</v>
      </c>
      <c r="B5189" s="1" t="s">
        <v>4661</v>
      </c>
      <c r="C5189" s="1" t="s">
        <v>974</v>
      </c>
    </row>
    <row r="5190" spans="1:3" x14ac:dyDescent="0.25">
      <c r="A5190" s="1">
        <f t="shared" si="81"/>
        <v>5190</v>
      </c>
      <c r="B5190" s="1" t="s">
        <v>4661</v>
      </c>
      <c r="C5190" s="1" t="s">
        <v>949</v>
      </c>
    </row>
    <row r="5191" spans="1:3" x14ac:dyDescent="0.25">
      <c r="A5191" s="1">
        <f t="shared" si="81"/>
        <v>5191</v>
      </c>
      <c r="B5191" s="1" t="s">
        <v>4661</v>
      </c>
      <c r="C5191" s="1" t="s">
        <v>942</v>
      </c>
    </row>
    <row r="5192" spans="1:3" x14ac:dyDescent="0.25">
      <c r="A5192" s="1">
        <f t="shared" si="81"/>
        <v>5192</v>
      </c>
      <c r="B5192" s="1" t="s">
        <v>4661</v>
      </c>
      <c r="C5192" s="1" t="s">
        <v>928</v>
      </c>
    </row>
    <row r="5193" spans="1:3" x14ac:dyDescent="0.25">
      <c r="A5193" s="1">
        <f t="shared" si="81"/>
        <v>5193</v>
      </c>
      <c r="B5193" s="1" t="s">
        <v>4662</v>
      </c>
      <c r="C5193" s="1" t="s">
        <v>1005</v>
      </c>
    </row>
    <row r="5194" spans="1:3" x14ac:dyDescent="0.25">
      <c r="A5194" s="1">
        <f t="shared" si="81"/>
        <v>5194</v>
      </c>
      <c r="B5194" s="1" t="s">
        <v>4663</v>
      </c>
      <c r="C5194" s="1" t="s">
        <v>942</v>
      </c>
    </row>
    <row r="5195" spans="1:3" x14ac:dyDescent="0.25">
      <c r="A5195" s="1">
        <f t="shared" si="81"/>
        <v>5195</v>
      </c>
      <c r="B5195" s="1" t="s">
        <v>4664</v>
      </c>
      <c r="C5195" s="1" t="s">
        <v>1193</v>
      </c>
    </row>
    <row r="5196" spans="1:3" x14ac:dyDescent="0.25">
      <c r="A5196" s="1">
        <f t="shared" si="81"/>
        <v>5196</v>
      </c>
      <c r="B5196" s="1" t="s">
        <v>4665</v>
      </c>
      <c r="C5196" s="1" t="s">
        <v>2153</v>
      </c>
    </row>
    <row r="5197" spans="1:3" x14ac:dyDescent="0.25">
      <c r="A5197" s="1">
        <f t="shared" si="81"/>
        <v>5197</v>
      </c>
      <c r="B5197" s="1" t="s">
        <v>4665</v>
      </c>
      <c r="C5197" s="1" t="s">
        <v>4591</v>
      </c>
    </row>
    <row r="5198" spans="1:3" x14ac:dyDescent="0.25">
      <c r="A5198" s="1">
        <f t="shared" si="81"/>
        <v>5198</v>
      </c>
      <c r="B5198" s="1" t="s">
        <v>4665</v>
      </c>
      <c r="C5198" s="1" t="s">
        <v>1093</v>
      </c>
    </row>
    <row r="5199" spans="1:3" x14ac:dyDescent="0.25">
      <c r="A5199" s="1">
        <f t="shared" si="81"/>
        <v>5199</v>
      </c>
      <c r="B5199" s="1" t="s">
        <v>4665</v>
      </c>
      <c r="C5199" s="1" t="s">
        <v>1027</v>
      </c>
    </row>
    <row r="5200" spans="1:3" x14ac:dyDescent="0.25">
      <c r="A5200" s="1">
        <f t="shared" si="81"/>
        <v>5200</v>
      </c>
      <c r="B5200" s="1" t="s">
        <v>4666</v>
      </c>
      <c r="C5200" s="1" t="s">
        <v>1006</v>
      </c>
    </row>
    <row r="5201" spans="1:3" x14ac:dyDescent="0.25">
      <c r="A5201" s="1">
        <f t="shared" si="81"/>
        <v>5201</v>
      </c>
      <c r="B5201" s="1" t="s">
        <v>4667</v>
      </c>
      <c r="C5201" s="1" t="s">
        <v>1006</v>
      </c>
    </row>
    <row r="5202" spans="1:3" x14ac:dyDescent="0.25">
      <c r="A5202" s="1">
        <f t="shared" si="81"/>
        <v>5202</v>
      </c>
      <c r="B5202" s="1" t="s">
        <v>4669</v>
      </c>
      <c r="C5202" s="1" t="s">
        <v>4668</v>
      </c>
    </row>
    <row r="5203" spans="1:3" x14ac:dyDescent="0.25">
      <c r="A5203" s="1">
        <f t="shared" si="81"/>
        <v>5203</v>
      </c>
      <c r="B5203" s="1" t="s">
        <v>4670</v>
      </c>
      <c r="C5203" s="1" t="s">
        <v>1316</v>
      </c>
    </row>
    <row r="5204" spans="1:3" x14ac:dyDescent="0.25">
      <c r="A5204" s="1">
        <f t="shared" si="81"/>
        <v>5204</v>
      </c>
      <c r="B5204" s="1" t="s">
        <v>4670</v>
      </c>
      <c r="C5204" s="1" t="s">
        <v>4396</v>
      </c>
    </row>
    <row r="5205" spans="1:3" x14ac:dyDescent="0.25">
      <c r="A5205" s="1">
        <f t="shared" si="81"/>
        <v>5205</v>
      </c>
      <c r="B5205" s="1" t="s">
        <v>4671</v>
      </c>
      <c r="C5205" s="1" t="s">
        <v>928</v>
      </c>
    </row>
    <row r="5206" spans="1:3" x14ac:dyDescent="0.25">
      <c r="A5206" s="1">
        <f t="shared" si="81"/>
        <v>5206</v>
      </c>
      <c r="B5206" s="1" t="s">
        <v>4673</v>
      </c>
      <c r="C5206" s="1" t="s">
        <v>4672</v>
      </c>
    </row>
    <row r="5207" spans="1:3" x14ac:dyDescent="0.25">
      <c r="A5207" s="1">
        <f t="shared" si="81"/>
        <v>5207</v>
      </c>
      <c r="B5207" s="1" t="s">
        <v>4673</v>
      </c>
      <c r="C5207" s="1" t="s">
        <v>1072</v>
      </c>
    </row>
    <row r="5208" spans="1:3" x14ac:dyDescent="0.25">
      <c r="A5208" s="1">
        <f t="shared" si="81"/>
        <v>5208</v>
      </c>
      <c r="B5208" s="1" t="s">
        <v>4674</v>
      </c>
      <c r="C5208" s="1" t="s">
        <v>923</v>
      </c>
    </row>
    <row r="5209" spans="1:3" x14ac:dyDescent="0.25">
      <c r="A5209" s="1">
        <f t="shared" si="81"/>
        <v>5209</v>
      </c>
      <c r="B5209" s="1" t="s">
        <v>4675</v>
      </c>
      <c r="C5209" s="1" t="s">
        <v>1033</v>
      </c>
    </row>
    <row r="5210" spans="1:3" x14ac:dyDescent="0.25">
      <c r="A5210" s="1">
        <f t="shared" si="81"/>
        <v>5210</v>
      </c>
      <c r="B5210" s="1" t="s">
        <v>4676</v>
      </c>
      <c r="C5210" s="1" t="s">
        <v>952</v>
      </c>
    </row>
    <row r="5211" spans="1:3" x14ac:dyDescent="0.25">
      <c r="A5211" s="1">
        <f t="shared" si="81"/>
        <v>5211</v>
      </c>
      <c r="B5211" s="1" t="s">
        <v>4676</v>
      </c>
      <c r="C5211" s="1" t="s">
        <v>4677</v>
      </c>
    </row>
    <row r="5212" spans="1:3" x14ac:dyDescent="0.25">
      <c r="A5212" s="1">
        <f t="shared" si="81"/>
        <v>5212</v>
      </c>
      <c r="B5212" s="1" t="s">
        <v>4678</v>
      </c>
      <c r="C5212" s="1" t="s">
        <v>952</v>
      </c>
    </row>
    <row r="5213" spans="1:3" x14ac:dyDescent="0.25">
      <c r="A5213" s="1">
        <f t="shared" si="81"/>
        <v>5213</v>
      </c>
      <c r="B5213" s="1" t="s">
        <v>4679</v>
      </c>
      <c r="C5213" s="1" t="s">
        <v>934</v>
      </c>
    </row>
    <row r="5214" spans="1:3" x14ac:dyDescent="0.25">
      <c r="A5214" s="1">
        <f t="shared" si="81"/>
        <v>5214</v>
      </c>
      <c r="B5214" s="1" t="s">
        <v>4680</v>
      </c>
      <c r="C5214" s="1" t="s">
        <v>1441</v>
      </c>
    </row>
    <row r="5215" spans="1:3" x14ac:dyDescent="0.25">
      <c r="A5215" s="1">
        <f t="shared" si="81"/>
        <v>5215</v>
      </c>
      <c r="B5215" s="1" t="s">
        <v>2785</v>
      </c>
      <c r="C5215" s="1" t="s">
        <v>1283</v>
      </c>
    </row>
    <row r="5216" spans="1:3" x14ac:dyDescent="0.25">
      <c r="A5216" s="1">
        <f t="shared" si="81"/>
        <v>5216</v>
      </c>
      <c r="B5216" s="1" t="s">
        <v>4680</v>
      </c>
      <c r="C5216" s="1" t="s">
        <v>952</v>
      </c>
    </row>
    <row r="5217" spans="1:3" x14ac:dyDescent="0.25">
      <c r="A5217" s="1">
        <f t="shared" si="81"/>
        <v>5217</v>
      </c>
      <c r="B5217" s="1" t="s">
        <v>4680</v>
      </c>
      <c r="C5217" s="1" t="s">
        <v>989</v>
      </c>
    </row>
    <row r="5218" spans="1:3" x14ac:dyDescent="0.25">
      <c r="A5218" s="1">
        <f t="shared" si="81"/>
        <v>5218</v>
      </c>
      <c r="B5218" s="1" t="s">
        <v>1181</v>
      </c>
      <c r="C5218" s="1" t="s">
        <v>1439</v>
      </c>
    </row>
    <row r="5219" spans="1:3" x14ac:dyDescent="0.25">
      <c r="A5219" s="1">
        <f t="shared" si="81"/>
        <v>5219</v>
      </c>
      <c r="B5219" s="1" t="s">
        <v>1181</v>
      </c>
      <c r="C5219" s="1" t="s">
        <v>1147</v>
      </c>
    </row>
    <row r="5220" spans="1:3" x14ac:dyDescent="0.25">
      <c r="A5220" s="1">
        <f t="shared" si="81"/>
        <v>5220</v>
      </c>
      <c r="B5220" s="1" t="s">
        <v>4681</v>
      </c>
      <c r="C5220" s="1" t="s">
        <v>1262</v>
      </c>
    </row>
    <row r="5221" spans="1:3" x14ac:dyDescent="0.25">
      <c r="A5221" s="1">
        <f t="shared" si="81"/>
        <v>5221</v>
      </c>
      <c r="B5221" s="1" t="s">
        <v>4682</v>
      </c>
      <c r="C5221" s="1" t="s">
        <v>967</v>
      </c>
    </row>
    <row r="5222" spans="1:3" x14ac:dyDescent="0.25">
      <c r="A5222" s="1">
        <f t="shared" si="81"/>
        <v>5222</v>
      </c>
      <c r="B5222" s="1" t="s">
        <v>4684</v>
      </c>
      <c r="C5222" s="1" t="s">
        <v>4683</v>
      </c>
    </row>
    <row r="5223" spans="1:3" x14ac:dyDescent="0.25">
      <c r="A5223" s="1">
        <f t="shared" si="81"/>
        <v>5223</v>
      </c>
      <c r="B5223" s="1" t="s">
        <v>4684</v>
      </c>
      <c r="C5223" s="1" t="s">
        <v>930</v>
      </c>
    </row>
    <row r="5224" spans="1:3" x14ac:dyDescent="0.25">
      <c r="A5224" s="1">
        <f t="shared" si="81"/>
        <v>5224</v>
      </c>
      <c r="B5224" s="1" t="s">
        <v>4684</v>
      </c>
      <c r="C5224" s="1" t="s">
        <v>1197</v>
      </c>
    </row>
    <row r="5225" spans="1:3" x14ac:dyDescent="0.25">
      <c r="A5225" s="1">
        <f t="shared" si="81"/>
        <v>5225</v>
      </c>
      <c r="B5225" s="1" t="s">
        <v>4685</v>
      </c>
      <c r="C5225" s="1" t="s">
        <v>1027</v>
      </c>
    </row>
    <row r="5226" spans="1:3" x14ac:dyDescent="0.25">
      <c r="A5226" s="1">
        <f t="shared" si="81"/>
        <v>5226</v>
      </c>
      <c r="B5226" s="1" t="s">
        <v>4687</v>
      </c>
      <c r="C5226" s="1" t="s">
        <v>4686</v>
      </c>
    </row>
    <row r="5227" spans="1:3" x14ac:dyDescent="0.25">
      <c r="A5227" s="1">
        <f t="shared" si="81"/>
        <v>5227</v>
      </c>
      <c r="B5227" s="1" t="s">
        <v>4688</v>
      </c>
      <c r="C5227" s="1" t="s">
        <v>2387</v>
      </c>
    </row>
    <row r="5228" spans="1:3" x14ac:dyDescent="0.25">
      <c r="A5228" s="1">
        <f t="shared" si="81"/>
        <v>5228</v>
      </c>
      <c r="B5228" s="1" t="s">
        <v>4689</v>
      </c>
      <c r="C5228" s="1" t="s">
        <v>1539</v>
      </c>
    </row>
    <row r="5229" spans="1:3" x14ac:dyDescent="0.25">
      <c r="A5229" s="1">
        <f t="shared" si="81"/>
        <v>5229</v>
      </c>
      <c r="B5229" s="1" t="s">
        <v>4690</v>
      </c>
      <c r="C5229" s="1" t="s">
        <v>1192</v>
      </c>
    </row>
    <row r="5230" spans="1:3" x14ac:dyDescent="0.25">
      <c r="A5230" s="1">
        <f t="shared" si="81"/>
        <v>5230</v>
      </c>
      <c r="B5230" s="1" t="s">
        <v>4691</v>
      </c>
      <c r="C5230" s="1" t="s">
        <v>1198</v>
      </c>
    </row>
    <row r="5231" spans="1:3" x14ac:dyDescent="0.25">
      <c r="A5231" s="1">
        <f t="shared" si="81"/>
        <v>5231</v>
      </c>
      <c r="B5231" s="1" t="s">
        <v>4692</v>
      </c>
      <c r="C5231" s="1" t="s">
        <v>946</v>
      </c>
    </row>
    <row r="5232" spans="1:3" x14ac:dyDescent="0.25">
      <c r="A5232" s="1">
        <f t="shared" si="81"/>
        <v>5232</v>
      </c>
      <c r="B5232" s="1" t="s">
        <v>4693</v>
      </c>
      <c r="C5232" s="1" t="s">
        <v>1947</v>
      </c>
    </row>
    <row r="5233" spans="1:3" x14ac:dyDescent="0.25">
      <c r="A5233" s="1">
        <f t="shared" si="81"/>
        <v>5233</v>
      </c>
      <c r="B5233" s="1" t="s">
        <v>4690</v>
      </c>
      <c r="C5233" s="1" t="s">
        <v>956</v>
      </c>
    </row>
    <row r="5234" spans="1:3" x14ac:dyDescent="0.25">
      <c r="A5234" s="1">
        <f t="shared" si="81"/>
        <v>5234</v>
      </c>
      <c r="B5234" s="1" t="s">
        <v>4688</v>
      </c>
      <c r="C5234" s="1" t="s">
        <v>960</v>
      </c>
    </row>
    <row r="5235" spans="1:3" x14ac:dyDescent="0.25">
      <c r="A5235" s="1">
        <f t="shared" si="81"/>
        <v>5235</v>
      </c>
      <c r="B5235" s="1" t="s">
        <v>4688</v>
      </c>
      <c r="C5235" s="1" t="s">
        <v>1158</v>
      </c>
    </row>
    <row r="5236" spans="1:3" x14ac:dyDescent="0.25">
      <c r="A5236" s="1">
        <f t="shared" si="81"/>
        <v>5236</v>
      </c>
      <c r="B5236" s="1" t="s">
        <v>4694</v>
      </c>
      <c r="C5236" s="1" t="s">
        <v>1102</v>
      </c>
    </row>
    <row r="5237" spans="1:3" x14ac:dyDescent="0.25">
      <c r="A5237" s="1">
        <f t="shared" si="81"/>
        <v>5237</v>
      </c>
      <c r="B5237" s="1" t="s">
        <v>4694</v>
      </c>
      <c r="C5237" s="1" t="s">
        <v>928</v>
      </c>
    </row>
    <row r="5238" spans="1:3" x14ac:dyDescent="0.25">
      <c r="A5238" s="1">
        <f t="shared" si="81"/>
        <v>5238</v>
      </c>
      <c r="B5238" s="1" t="s">
        <v>4696</v>
      </c>
      <c r="C5238" s="1" t="s">
        <v>4695</v>
      </c>
    </row>
    <row r="5239" spans="1:3" x14ac:dyDescent="0.25">
      <c r="A5239" s="1">
        <f t="shared" si="81"/>
        <v>5239</v>
      </c>
      <c r="B5239" s="1" t="s">
        <v>4697</v>
      </c>
      <c r="C5239" s="1" t="s">
        <v>1011</v>
      </c>
    </row>
    <row r="5240" spans="1:3" x14ac:dyDescent="0.25">
      <c r="A5240" s="1">
        <f t="shared" si="81"/>
        <v>5240</v>
      </c>
      <c r="B5240" s="1" t="s">
        <v>4697</v>
      </c>
      <c r="C5240" s="1" t="s">
        <v>1011</v>
      </c>
    </row>
    <row r="5241" spans="1:3" x14ac:dyDescent="0.25">
      <c r="A5241" s="1">
        <f t="shared" si="81"/>
        <v>5241</v>
      </c>
      <c r="B5241" s="1" t="s">
        <v>4697</v>
      </c>
      <c r="C5241" s="1" t="s">
        <v>1321</v>
      </c>
    </row>
    <row r="5242" spans="1:3" x14ac:dyDescent="0.25">
      <c r="A5242" s="1">
        <f t="shared" si="81"/>
        <v>5242</v>
      </c>
      <c r="B5242" s="1" t="s">
        <v>4697</v>
      </c>
      <c r="C5242" s="1" t="s">
        <v>1352</v>
      </c>
    </row>
    <row r="5243" spans="1:3" x14ac:dyDescent="0.25">
      <c r="A5243" s="1">
        <f t="shared" si="81"/>
        <v>5243</v>
      </c>
      <c r="B5243" s="1" t="s">
        <v>4697</v>
      </c>
      <c r="C5243" s="1" t="s">
        <v>4698</v>
      </c>
    </row>
    <row r="5244" spans="1:3" x14ac:dyDescent="0.25">
      <c r="A5244" s="1">
        <f t="shared" si="81"/>
        <v>5244</v>
      </c>
      <c r="B5244" s="1" t="s">
        <v>4699</v>
      </c>
      <c r="C5244" s="1" t="s">
        <v>1156</v>
      </c>
    </row>
    <row r="5245" spans="1:3" x14ac:dyDescent="0.25">
      <c r="A5245" s="1">
        <f t="shared" si="81"/>
        <v>5245</v>
      </c>
      <c r="B5245" s="1" t="s">
        <v>4701</v>
      </c>
      <c r="C5245" s="1" t="s">
        <v>4700</v>
      </c>
    </row>
    <row r="5246" spans="1:3" x14ac:dyDescent="0.25">
      <c r="A5246" s="1">
        <f t="shared" si="81"/>
        <v>5246</v>
      </c>
      <c r="B5246" s="1" t="s">
        <v>4702</v>
      </c>
      <c r="C5246" s="1" t="s">
        <v>1093</v>
      </c>
    </row>
    <row r="5247" spans="1:3" x14ac:dyDescent="0.25">
      <c r="A5247" s="1">
        <f t="shared" si="81"/>
        <v>5247</v>
      </c>
      <c r="B5247" s="1" t="s">
        <v>4703</v>
      </c>
      <c r="C5247" s="1" t="s">
        <v>934</v>
      </c>
    </row>
    <row r="5248" spans="1:3" x14ac:dyDescent="0.25">
      <c r="A5248" s="1">
        <f t="shared" si="81"/>
        <v>5248</v>
      </c>
      <c r="B5248" s="1" t="s">
        <v>4704</v>
      </c>
      <c r="C5248" s="1" t="s">
        <v>3410</v>
      </c>
    </row>
    <row r="5249" spans="1:3" x14ac:dyDescent="0.25">
      <c r="A5249" s="1">
        <f t="shared" si="81"/>
        <v>5249</v>
      </c>
      <c r="B5249" s="1" t="s">
        <v>4706</v>
      </c>
      <c r="C5249" s="1" t="s">
        <v>4705</v>
      </c>
    </row>
    <row r="5250" spans="1:3" x14ac:dyDescent="0.25">
      <c r="A5250" s="1">
        <f t="shared" si="81"/>
        <v>5250</v>
      </c>
      <c r="B5250" s="1" t="s">
        <v>4707</v>
      </c>
      <c r="C5250" s="1" t="s">
        <v>3450</v>
      </c>
    </row>
    <row r="5251" spans="1:3" x14ac:dyDescent="0.25">
      <c r="A5251" s="1">
        <f t="shared" ref="A5251:A5314" si="82">A5250+1</f>
        <v>5251</v>
      </c>
      <c r="B5251" s="1" t="s">
        <v>4708</v>
      </c>
      <c r="C5251" s="1" t="s">
        <v>960</v>
      </c>
    </row>
    <row r="5252" spans="1:3" x14ac:dyDescent="0.25">
      <c r="A5252" s="1">
        <f t="shared" si="82"/>
        <v>5252</v>
      </c>
      <c r="B5252" s="1" t="s">
        <v>4709</v>
      </c>
      <c r="C5252" s="1" t="s">
        <v>1397</v>
      </c>
    </row>
    <row r="5253" spans="1:3" x14ac:dyDescent="0.25">
      <c r="A5253" s="1">
        <f t="shared" si="82"/>
        <v>5253</v>
      </c>
      <c r="B5253" s="1" t="s">
        <v>4710</v>
      </c>
      <c r="C5253" s="1" t="s">
        <v>968</v>
      </c>
    </row>
    <row r="5254" spans="1:3" x14ac:dyDescent="0.25">
      <c r="A5254" s="1">
        <f t="shared" si="82"/>
        <v>5254</v>
      </c>
      <c r="B5254" s="1" t="s">
        <v>4711</v>
      </c>
      <c r="C5254" s="1" t="s">
        <v>1374</v>
      </c>
    </row>
    <row r="5255" spans="1:3" x14ac:dyDescent="0.25">
      <c r="A5255" s="1">
        <f t="shared" si="82"/>
        <v>5255</v>
      </c>
      <c r="B5255" s="1" t="s">
        <v>4712</v>
      </c>
      <c r="C5255" s="1" t="s">
        <v>947</v>
      </c>
    </row>
    <row r="5256" spans="1:3" x14ac:dyDescent="0.25">
      <c r="A5256" s="1">
        <f t="shared" si="82"/>
        <v>5256</v>
      </c>
      <c r="B5256" s="1" t="s">
        <v>4712</v>
      </c>
      <c r="C5256" s="1" t="s">
        <v>934</v>
      </c>
    </row>
    <row r="5257" spans="1:3" x14ac:dyDescent="0.25">
      <c r="A5257" s="1">
        <f t="shared" si="82"/>
        <v>5257</v>
      </c>
      <c r="B5257" s="1" t="s">
        <v>4713</v>
      </c>
      <c r="C5257" s="1" t="s">
        <v>1537</v>
      </c>
    </row>
    <row r="5258" spans="1:3" x14ac:dyDescent="0.25">
      <c r="A5258" s="1">
        <f t="shared" si="82"/>
        <v>5258</v>
      </c>
      <c r="B5258" s="1" t="s">
        <v>4715</v>
      </c>
      <c r="C5258" s="1" t="s">
        <v>4714</v>
      </c>
    </row>
    <row r="5259" spans="1:3" x14ac:dyDescent="0.25">
      <c r="A5259" s="1">
        <f t="shared" si="82"/>
        <v>5259</v>
      </c>
      <c r="B5259" s="1" t="s">
        <v>4716</v>
      </c>
      <c r="C5259" s="1" t="s">
        <v>918</v>
      </c>
    </row>
    <row r="5260" spans="1:3" x14ac:dyDescent="0.25">
      <c r="A5260" s="1">
        <f t="shared" si="82"/>
        <v>5260</v>
      </c>
      <c r="B5260" s="1" t="s">
        <v>1269</v>
      </c>
      <c r="C5260" s="1" t="s">
        <v>1079</v>
      </c>
    </row>
    <row r="5261" spans="1:3" x14ac:dyDescent="0.25">
      <c r="A5261" s="1">
        <f t="shared" si="82"/>
        <v>5261</v>
      </c>
      <c r="B5261" s="1" t="s">
        <v>1269</v>
      </c>
      <c r="C5261" s="1" t="s">
        <v>923</v>
      </c>
    </row>
    <row r="5262" spans="1:3" x14ac:dyDescent="0.25">
      <c r="A5262" s="1">
        <f t="shared" si="82"/>
        <v>5262</v>
      </c>
      <c r="B5262" s="1" t="s">
        <v>1269</v>
      </c>
      <c r="C5262" s="1" t="s">
        <v>1055</v>
      </c>
    </row>
    <row r="5263" spans="1:3" x14ac:dyDescent="0.25">
      <c r="A5263" s="1">
        <f t="shared" si="82"/>
        <v>5263</v>
      </c>
      <c r="B5263" s="1" t="s">
        <v>4717</v>
      </c>
      <c r="C5263" s="1" t="s">
        <v>930</v>
      </c>
    </row>
    <row r="5264" spans="1:3" x14ac:dyDescent="0.25">
      <c r="A5264" s="1">
        <f t="shared" si="82"/>
        <v>5264</v>
      </c>
      <c r="B5264" s="1" t="s">
        <v>4717</v>
      </c>
      <c r="C5264" s="1" t="s">
        <v>974</v>
      </c>
    </row>
    <row r="5265" spans="1:3" x14ac:dyDescent="0.25">
      <c r="A5265" s="1">
        <f t="shared" si="82"/>
        <v>5265</v>
      </c>
      <c r="B5265" s="1" t="s">
        <v>4718</v>
      </c>
      <c r="C5265" s="1" t="s">
        <v>928</v>
      </c>
    </row>
    <row r="5266" spans="1:3" x14ac:dyDescent="0.25">
      <c r="A5266" s="1">
        <f t="shared" si="82"/>
        <v>5266</v>
      </c>
      <c r="B5266" s="1" t="s">
        <v>4719</v>
      </c>
      <c r="C5266" s="1" t="s">
        <v>934</v>
      </c>
    </row>
    <row r="5267" spans="1:3" x14ac:dyDescent="0.25">
      <c r="A5267" s="1">
        <f t="shared" si="82"/>
        <v>5267</v>
      </c>
      <c r="B5267" s="1" t="s">
        <v>4720</v>
      </c>
      <c r="C5267" s="1" t="s">
        <v>1485</v>
      </c>
    </row>
    <row r="5268" spans="1:3" x14ac:dyDescent="0.25">
      <c r="A5268" s="1">
        <f t="shared" si="82"/>
        <v>5268</v>
      </c>
      <c r="B5268" s="1" t="s">
        <v>4719</v>
      </c>
      <c r="C5268" s="1" t="s">
        <v>1027</v>
      </c>
    </row>
    <row r="5269" spans="1:3" x14ac:dyDescent="0.25">
      <c r="A5269" s="1">
        <f t="shared" si="82"/>
        <v>5269</v>
      </c>
      <c r="B5269" s="1" t="s">
        <v>4721</v>
      </c>
      <c r="C5269" s="1" t="s">
        <v>989</v>
      </c>
    </row>
    <row r="5270" spans="1:3" x14ac:dyDescent="0.25">
      <c r="A5270" s="1">
        <f t="shared" si="82"/>
        <v>5270</v>
      </c>
      <c r="B5270" s="1" t="s">
        <v>4722</v>
      </c>
      <c r="C5270" s="1" t="s">
        <v>1117</v>
      </c>
    </row>
    <row r="5271" spans="1:3" x14ac:dyDescent="0.25">
      <c r="A5271" s="1">
        <f t="shared" si="82"/>
        <v>5271</v>
      </c>
      <c r="B5271" s="1" t="s">
        <v>4723</v>
      </c>
      <c r="C5271" s="1" t="s">
        <v>952</v>
      </c>
    </row>
    <row r="5272" spans="1:3" x14ac:dyDescent="0.25">
      <c r="A5272" s="1">
        <f t="shared" si="82"/>
        <v>5272</v>
      </c>
      <c r="B5272" s="1" t="s">
        <v>4724</v>
      </c>
      <c r="C5272" s="1" t="s">
        <v>1330</v>
      </c>
    </row>
    <row r="5273" spans="1:3" x14ac:dyDescent="0.25">
      <c r="A5273" s="1">
        <f t="shared" si="82"/>
        <v>5273</v>
      </c>
      <c r="B5273" s="1" t="s">
        <v>4725</v>
      </c>
      <c r="C5273" s="1" t="s">
        <v>949</v>
      </c>
    </row>
    <row r="5274" spans="1:3" x14ac:dyDescent="0.25">
      <c r="A5274" s="1">
        <f t="shared" si="82"/>
        <v>5274</v>
      </c>
      <c r="B5274" s="1" t="s">
        <v>4726</v>
      </c>
      <c r="C5274" s="1" t="s">
        <v>1055</v>
      </c>
    </row>
    <row r="5275" spans="1:3" x14ac:dyDescent="0.25">
      <c r="A5275" s="1">
        <f t="shared" si="82"/>
        <v>5275</v>
      </c>
      <c r="B5275" s="1" t="s">
        <v>4727</v>
      </c>
      <c r="C5275" s="1" t="s">
        <v>1058</v>
      </c>
    </row>
    <row r="5276" spans="1:3" x14ac:dyDescent="0.25">
      <c r="A5276" s="1">
        <f t="shared" si="82"/>
        <v>5276</v>
      </c>
      <c r="B5276" s="1" t="s">
        <v>4728</v>
      </c>
      <c r="C5276" s="1" t="s">
        <v>1512</v>
      </c>
    </row>
    <row r="5277" spans="1:3" x14ac:dyDescent="0.25">
      <c r="A5277" s="1">
        <f t="shared" si="82"/>
        <v>5277</v>
      </c>
      <c r="B5277" s="1" t="s">
        <v>4729</v>
      </c>
      <c r="C5277" s="1" t="s">
        <v>1016</v>
      </c>
    </row>
    <row r="5278" spans="1:3" x14ac:dyDescent="0.25">
      <c r="A5278" s="1">
        <f t="shared" si="82"/>
        <v>5278</v>
      </c>
      <c r="B5278" s="1" t="s">
        <v>4729</v>
      </c>
      <c r="C5278" s="1" t="s">
        <v>1174</v>
      </c>
    </row>
    <row r="5279" spans="1:3" x14ac:dyDescent="0.25">
      <c r="A5279" s="1">
        <f t="shared" si="82"/>
        <v>5279</v>
      </c>
      <c r="B5279" s="1" t="s">
        <v>4730</v>
      </c>
      <c r="C5279" s="1" t="s">
        <v>1093</v>
      </c>
    </row>
    <row r="5280" spans="1:3" x14ac:dyDescent="0.25">
      <c r="A5280" s="1">
        <f t="shared" si="82"/>
        <v>5280</v>
      </c>
      <c r="B5280" s="1" t="s">
        <v>4729</v>
      </c>
      <c r="C5280" s="1" t="s">
        <v>967</v>
      </c>
    </row>
    <row r="5281" spans="1:3" x14ac:dyDescent="0.25">
      <c r="A5281" s="1">
        <f t="shared" si="82"/>
        <v>5281</v>
      </c>
      <c r="B5281" s="1" t="s">
        <v>4731</v>
      </c>
      <c r="C5281" s="1" t="s">
        <v>942</v>
      </c>
    </row>
    <row r="5282" spans="1:3" x14ac:dyDescent="0.25">
      <c r="A5282" s="1">
        <f t="shared" si="82"/>
        <v>5282</v>
      </c>
      <c r="B5282" s="1" t="s">
        <v>4729</v>
      </c>
      <c r="C5282" s="1" t="s">
        <v>946</v>
      </c>
    </row>
    <row r="5283" spans="1:3" x14ac:dyDescent="0.25">
      <c r="A5283" s="1">
        <f t="shared" si="82"/>
        <v>5283</v>
      </c>
      <c r="B5283" s="1" t="s">
        <v>4732</v>
      </c>
      <c r="C5283" s="1" t="s">
        <v>1072</v>
      </c>
    </row>
    <row r="5284" spans="1:3" x14ac:dyDescent="0.25">
      <c r="A5284" s="1">
        <f t="shared" si="82"/>
        <v>5284</v>
      </c>
      <c r="B5284" s="1" t="s">
        <v>4733</v>
      </c>
      <c r="C5284" s="1"/>
    </row>
    <row r="5285" spans="1:3" x14ac:dyDescent="0.25">
      <c r="A5285" s="1">
        <f t="shared" si="82"/>
        <v>5285</v>
      </c>
      <c r="B5285" s="1" t="s">
        <v>4733</v>
      </c>
      <c r="C5285" s="1" t="s">
        <v>1545</v>
      </c>
    </row>
    <row r="5286" spans="1:3" x14ac:dyDescent="0.25">
      <c r="A5286" s="1">
        <f t="shared" si="82"/>
        <v>5286</v>
      </c>
      <c r="B5286" s="1" t="s">
        <v>4733</v>
      </c>
      <c r="C5286" s="1" t="s">
        <v>2387</v>
      </c>
    </row>
    <row r="5287" spans="1:3" x14ac:dyDescent="0.25">
      <c r="A5287" s="1">
        <f t="shared" si="82"/>
        <v>5287</v>
      </c>
      <c r="B5287" s="1" t="s">
        <v>4733</v>
      </c>
      <c r="C5287" s="1" t="s">
        <v>1058</v>
      </c>
    </row>
    <row r="5288" spans="1:3" x14ac:dyDescent="0.25">
      <c r="A5288" s="1">
        <f t="shared" si="82"/>
        <v>5288</v>
      </c>
      <c r="B5288" s="1" t="s">
        <v>4733</v>
      </c>
      <c r="C5288" s="1" t="s">
        <v>1308</v>
      </c>
    </row>
    <row r="5289" spans="1:3" x14ac:dyDescent="0.25">
      <c r="A5289" s="1">
        <f t="shared" si="82"/>
        <v>5289</v>
      </c>
      <c r="B5289" s="1" t="s">
        <v>4733</v>
      </c>
      <c r="C5289" s="1" t="s">
        <v>3257</v>
      </c>
    </row>
    <row r="5290" spans="1:3" x14ac:dyDescent="0.25">
      <c r="A5290" s="1">
        <f t="shared" si="82"/>
        <v>5290</v>
      </c>
      <c r="B5290" s="1" t="s">
        <v>4733</v>
      </c>
      <c r="C5290" s="1" t="s">
        <v>920</v>
      </c>
    </row>
    <row r="5291" spans="1:3" x14ac:dyDescent="0.25">
      <c r="A5291" s="1">
        <f t="shared" si="82"/>
        <v>5291</v>
      </c>
      <c r="B5291" s="1" t="s">
        <v>4733</v>
      </c>
      <c r="C5291" s="1" t="s">
        <v>1509</v>
      </c>
    </row>
    <row r="5292" spans="1:3" x14ac:dyDescent="0.25">
      <c r="A5292" s="1">
        <f t="shared" si="82"/>
        <v>5292</v>
      </c>
      <c r="B5292" s="1" t="s">
        <v>4733</v>
      </c>
      <c r="C5292" s="1" t="s">
        <v>968</v>
      </c>
    </row>
    <row r="5293" spans="1:3" x14ac:dyDescent="0.25">
      <c r="A5293" s="1">
        <f t="shared" si="82"/>
        <v>5293</v>
      </c>
      <c r="B5293" s="1" t="s">
        <v>4733</v>
      </c>
      <c r="C5293" s="1" t="s">
        <v>1054</v>
      </c>
    </row>
    <row r="5294" spans="1:3" x14ac:dyDescent="0.25">
      <c r="A5294" s="1">
        <f t="shared" si="82"/>
        <v>5294</v>
      </c>
      <c r="B5294" s="1" t="s">
        <v>4733</v>
      </c>
      <c r="C5294" s="1" t="s">
        <v>2542</v>
      </c>
    </row>
    <row r="5295" spans="1:3" x14ac:dyDescent="0.25">
      <c r="A5295" s="1">
        <f t="shared" si="82"/>
        <v>5295</v>
      </c>
      <c r="B5295" s="1" t="s">
        <v>4733</v>
      </c>
      <c r="C5295" s="1" t="s">
        <v>1027</v>
      </c>
    </row>
    <row r="5296" spans="1:3" x14ac:dyDescent="0.25">
      <c r="A5296" s="1">
        <f t="shared" si="82"/>
        <v>5296</v>
      </c>
      <c r="B5296" s="1" t="s">
        <v>4733</v>
      </c>
      <c r="C5296" s="1" t="s">
        <v>1027</v>
      </c>
    </row>
    <row r="5297" spans="1:3" x14ac:dyDescent="0.25">
      <c r="A5297" s="1">
        <f t="shared" si="82"/>
        <v>5297</v>
      </c>
      <c r="B5297" s="1" t="s">
        <v>4733</v>
      </c>
      <c r="C5297" s="1" t="s">
        <v>1889</v>
      </c>
    </row>
    <row r="5298" spans="1:3" x14ac:dyDescent="0.25">
      <c r="A5298" s="1">
        <f t="shared" si="82"/>
        <v>5298</v>
      </c>
      <c r="B5298" s="1" t="s">
        <v>4733</v>
      </c>
      <c r="C5298" s="1" t="s">
        <v>3730</v>
      </c>
    </row>
    <row r="5299" spans="1:3" x14ac:dyDescent="0.25">
      <c r="A5299" s="1">
        <f t="shared" si="82"/>
        <v>5299</v>
      </c>
      <c r="B5299" s="1" t="s">
        <v>4733</v>
      </c>
      <c r="C5299" s="1" t="s">
        <v>1298</v>
      </c>
    </row>
    <row r="5300" spans="1:3" x14ac:dyDescent="0.25">
      <c r="A5300" s="1">
        <f t="shared" si="82"/>
        <v>5300</v>
      </c>
      <c r="B5300" s="1" t="s">
        <v>4733</v>
      </c>
      <c r="C5300" s="1" t="s">
        <v>1549</v>
      </c>
    </row>
    <row r="5301" spans="1:3" x14ac:dyDescent="0.25">
      <c r="A5301" s="1">
        <f t="shared" si="82"/>
        <v>5301</v>
      </c>
      <c r="B5301" s="1" t="s">
        <v>4734</v>
      </c>
      <c r="C5301" s="1" t="s">
        <v>960</v>
      </c>
    </row>
    <row r="5302" spans="1:3" x14ac:dyDescent="0.25">
      <c r="A5302" s="1">
        <f t="shared" si="82"/>
        <v>5302</v>
      </c>
      <c r="B5302" s="1" t="s">
        <v>4735</v>
      </c>
      <c r="C5302" s="1" t="s">
        <v>1341</v>
      </c>
    </row>
    <row r="5303" spans="1:3" x14ac:dyDescent="0.25">
      <c r="A5303" s="1">
        <f t="shared" si="82"/>
        <v>5303</v>
      </c>
      <c r="B5303" s="1" t="s">
        <v>4736</v>
      </c>
      <c r="C5303" s="1" t="s">
        <v>1147</v>
      </c>
    </row>
    <row r="5304" spans="1:3" x14ac:dyDescent="0.25">
      <c r="A5304" s="1">
        <f t="shared" si="82"/>
        <v>5304</v>
      </c>
      <c r="B5304" s="1" t="s">
        <v>4737</v>
      </c>
      <c r="C5304" s="1" t="s">
        <v>2552</v>
      </c>
    </row>
    <row r="5305" spans="1:3" x14ac:dyDescent="0.25">
      <c r="A5305" s="1">
        <f t="shared" si="82"/>
        <v>5305</v>
      </c>
      <c r="B5305" s="1" t="s">
        <v>4738</v>
      </c>
      <c r="C5305" s="1" t="s">
        <v>2153</v>
      </c>
    </row>
    <row r="5306" spans="1:3" x14ac:dyDescent="0.25">
      <c r="A5306" s="1">
        <f t="shared" si="82"/>
        <v>5306</v>
      </c>
      <c r="B5306" s="1" t="s">
        <v>4738</v>
      </c>
      <c r="C5306" s="1" t="s">
        <v>1019</v>
      </c>
    </row>
    <row r="5307" spans="1:3" x14ac:dyDescent="0.25">
      <c r="A5307" s="1">
        <f t="shared" si="82"/>
        <v>5307</v>
      </c>
      <c r="B5307" s="1" t="s">
        <v>4738</v>
      </c>
      <c r="C5307" s="1" t="s">
        <v>1019</v>
      </c>
    </row>
    <row r="5308" spans="1:3" x14ac:dyDescent="0.25">
      <c r="A5308" s="1">
        <f t="shared" si="82"/>
        <v>5308</v>
      </c>
      <c r="B5308" s="1" t="s">
        <v>4738</v>
      </c>
      <c r="C5308" s="1" t="s">
        <v>942</v>
      </c>
    </row>
    <row r="5309" spans="1:3" x14ac:dyDescent="0.25">
      <c r="A5309" s="1">
        <f t="shared" si="82"/>
        <v>5309</v>
      </c>
      <c r="B5309" s="1" t="s">
        <v>4738</v>
      </c>
      <c r="C5309" s="1" t="s">
        <v>1102</v>
      </c>
    </row>
    <row r="5310" spans="1:3" x14ac:dyDescent="0.25">
      <c r="A5310" s="1">
        <f t="shared" si="82"/>
        <v>5310</v>
      </c>
      <c r="B5310" s="1" t="s">
        <v>4738</v>
      </c>
      <c r="C5310" s="1" t="s">
        <v>989</v>
      </c>
    </row>
    <row r="5311" spans="1:3" x14ac:dyDescent="0.25">
      <c r="A5311" s="1">
        <f t="shared" si="82"/>
        <v>5311</v>
      </c>
      <c r="B5311" s="1" t="s">
        <v>4738</v>
      </c>
      <c r="C5311" s="1" t="s">
        <v>4739</v>
      </c>
    </row>
    <row r="5312" spans="1:3" x14ac:dyDescent="0.25">
      <c r="A5312" s="1">
        <f t="shared" si="82"/>
        <v>5312</v>
      </c>
      <c r="B5312" s="1" t="s">
        <v>4740</v>
      </c>
      <c r="C5312" s="1" t="s">
        <v>1102</v>
      </c>
    </row>
    <row r="5313" spans="1:3" x14ac:dyDescent="0.25">
      <c r="A5313" s="1">
        <f t="shared" si="82"/>
        <v>5313</v>
      </c>
      <c r="B5313" s="1" t="s">
        <v>4741</v>
      </c>
      <c r="C5313" s="1" t="s">
        <v>1184</v>
      </c>
    </row>
    <row r="5314" spans="1:3" x14ac:dyDescent="0.25">
      <c r="A5314" s="1">
        <f t="shared" si="82"/>
        <v>5314</v>
      </c>
      <c r="B5314" s="1" t="s">
        <v>4743</v>
      </c>
      <c r="C5314" s="1" t="s">
        <v>4742</v>
      </c>
    </row>
    <row r="5315" spans="1:3" x14ac:dyDescent="0.25">
      <c r="A5315" s="1">
        <f t="shared" ref="A5315:A5378" si="83">A5314+1</f>
        <v>5315</v>
      </c>
      <c r="B5315" s="1" t="s">
        <v>4744</v>
      </c>
      <c r="C5315" s="1" t="s">
        <v>1058</v>
      </c>
    </row>
    <row r="5316" spans="1:3" x14ac:dyDescent="0.25">
      <c r="A5316" s="1">
        <f t="shared" si="83"/>
        <v>5316</v>
      </c>
      <c r="B5316" s="1" t="s">
        <v>4745</v>
      </c>
      <c r="C5316" s="1" t="s">
        <v>1545</v>
      </c>
    </row>
    <row r="5317" spans="1:3" x14ac:dyDescent="0.25">
      <c r="A5317" s="1">
        <f t="shared" si="83"/>
        <v>5317</v>
      </c>
      <c r="B5317" s="1" t="s">
        <v>4746</v>
      </c>
      <c r="C5317" s="1" t="s">
        <v>1439</v>
      </c>
    </row>
    <row r="5318" spans="1:3" x14ac:dyDescent="0.25">
      <c r="A5318" s="1">
        <f t="shared" si="83"/>
        <v>5318</v>
      </c>
      <c r="B5318" s="1" t="s">
        <v>4747</v>
      </c>
      <c r="C5318" s="1" t="s">
        <v>1028</v>
      </c>
    </row>
    <row r="5319" spans="1:3" x14ac:dyDescent="0.25">
      <c r="A5319" s="1">
        <f t="shared" si="83"/>
        <v>5319</v>
      </c>
      <c r="B5319" s="1" t="s">
        <v>4748</v>
      </c>
      <c r="C5319" s="1" t="s">
        <v>2052</v>
      </c>
    </row>
    <row r="5320" spans="1:3" x14ac:dyDescent="0.25">
      <c r="A5320" s="1">
        <f t="shared" si="83"/>
        <v>5320</v>
      </c>
      <c r="B5320" s="1" t="s">
        <v>4750</v>
      </c>
      <c r="C5320" s="1" t="s">
        <v>4749</v>
      </c>
    </row>
    <row r="5321" spans="1:3" x14ac:dyDescent="0.25">
      <c r="A5321" s="1">
        <f t="shared" si="83"/>
        <v>5321</v>
      </c>
      <c r="B5321" s="1" t="s">
        <v>4751</v>
      </c>
      <c r="C5321" s="1" t="s">
        <v>1318</v>
      </c>
    </row>
    <row r="5322" spans="1:3" x14ac:dyDescent="0.25">
      <c r="A5322" s="1">
        <f t="shared" si="83"/>
        <v>5322</v>
      </c>
      <c r="B5322" s="1" t="s">
        <v>4752</v>
      </c>
      <c r="C5322" s="1" t="s">
        <v>976</v>
      </c>
    </row>
    <row r="5323" spans="1:3" x14ac:dyDescent="0.25">
      <c r="A5323" s="1">
        <f t="shared" si="83"/>
        <v>5323</v>
      </c>
      <c r="B5323" s="1" t="s">
        <v>4753</v>
      </c>
      <c r="C5323" s="1" t="s">
        <v>997</v>
      </c>
    </row>
    <row r="5324" spans="1:3" x14ac:dyDescent="0.25">
      <c r="A5324" s="1">
        <f t="shared" si="83"/>
        <v>5324</v>
      </c>
      <c r="B5324" s="1" t="s">
        <v>4754</v>
      </c>
      <c r="C5324" s="1" t="s">
        <v>2039</v>
      </c>
    </row>
    <row r="5325" spans="1:3" x14ac:dyDescent="0.25">
      <c r="A5325" s="1">
        <f t="shared" si="83"/>
        <v>5325</v>
      </c>
      <c r="B5325" s="1" t="s">
        <v>4756</v>
      </c>
      <c r="C5325" s="1" t="s">
        <v>4755</v>
      </c>
    </row>
    <row r="5326" spans="1:3" x14ac:dyDescent="0.25">
      <c r="A5326" s="1">
        <f t="shared" si="83"/>
        <v>5326</v>
      </c>
      <c r="B5326" s="1" t="s">
        <v>4757</v>
      </c>
      <c r="C5326" s="1" t="s">
        <v>1058</v>
      </c>
    </row>
    <row r="5327" spans="1:3" x14ac:dyDescent="0.25">
      <c r="A5327" s="1">
        <f t="shared" si="83"/>
        <v>5327</v>
      </c>
      <c r="B5327" s="1" t="s">
        <v>4758</v>
      </c>
      <c r="C5327" s="1" t="s">
        <v>1058</v>
      </c>
    </row>
    <row r="5328" spans="1:3" x14ac:dyDescent="0.25">
      <c r="A5328" s="1">
        <f t="shared" si="83"/>
        <v>5328</v>
      </c>
      <c r="B5328" s="1" t="s">
        <v>4759</v>
      </c>
      <c r="C5328" s="1" t="s">
        <v>2581</v>
      </c>
    </row>
    <row r="5329" spans="1:3" x14ac:dyDescent="0.25">
      <c r="A5329" s="1">
        <f t="shared" si="83"/>
        <v>5329</v>
      </c>
      <c r="B5329" s="1" t="s">
        <v>4760</v>
      </c>
      <c r="C5329" s="1" t="s">
        <v>1289</v>
      </c>
    </row>
    <row r="5330" spans="1:3" x14ac:dyDescent="0.25">
      <c r="A5330" s="1">
        <f t="shared" si="83"/>
        <v>5330</v>
      </c>
      <c r="B5330" s="1" t="s">
        <v>4761</v>
      </c>
      <c r="C5330" s="1" t="s">
        <v>960</v>
      </c>
    </row>
    <row r="5331" spans="1:3" x14ac:dyDescent="0.25">
      <c r="A5331" s="1">
        <f t="shared" si="83"/>
        <v>5331</v>
      </c>
      <c r="B5331" s="1" t="s">
        <v>4762</v>
      </c>
      <c r="C5331" s="1" t="s">
        <v>1262</v>
      </c>
    </row>
    <row r="5332" spans="1:3" x14ac:dyDescent="0.25">
      <c r="A5332" s="1">
        <f t="shared" si="83"/>
        <v>5332</v>
      </c>
      <c r="B5332" s="1" t="s">
        <v>4763</v>
      </c>
      <c r="C5332" s="1" t="s">
        <v>942</v>
      </c>
    </row>
    <row r="5333" spans="1:3" x14ac:dyDescent="0.25">
      <c r="A5333" s="1">
        <f t="shared" si="83"/>
        <v>5333</v>
      </c>
      <c r="B5333" s="1" t="s">
        <v>4764</v>
      </c>
      <c r="C5333" s="1" t="s">
        <v>930</v>
      </c>
    </row>
    <row r="5334" spans="1:3" x14ac:dyDescent="0.25">
      <c r="A5334" s="1">
        <f t="shared" si="83"/>
        <v>5334</v>
      </c>
      <c r="B5334" s="1" t="s">
        <v>4765</v>
      </c>
      <c r="C5334" s="1" t="s">
        <v>1027</v>
      </c>
    </row>
    <row r="5335" spans="1:3" x14ac:dyDescent="0.25">
      <c r="A5335" s="1">
        <f t="shared" si="83"/>
        <v>5335</v>
      </c>
      <c r="B5335" s="1" t="s">
        <v>4766</v>
      </c>
      <c r="C5335" s="1" t="s">
        <v>2337</v>
      </c>
    </row>
    <row r="5336" spans="1:3" x14ac:dyDescent="0.25">
      <c r="A5336" s="1">
        <f t="shared" si="83"/>
        <v>5336</v>
      </c>
      <c r="B5336" s="1" t="s">
        <v>4767</v>
      </c>
      <c r="C5336" s="1" t="s">
        <v>1147</v>
      </c>
    </row>
    <row r="5337" spans="1:3" x14ac:dyDescent="0.25">
      <c r="A5337" s="1">
        <f t="shared" si="83"/>
        <v>5337</v>
      </c>
      <c r="B5337" s="1" t="s">
        <v>4768</v>
      </c>
      <c r="C5337" s="1" t="s">
        <v>1646</v>
      </c>
    </row>
    <row r="5338" spans="1:3" x14ac:dyDescent="0.25">
      <c r="A5338" s="1">
        <f t="shared" si="83"/>
        <v>5338</v>
      </c>
      <c r="B5338" s="1" t="s">
        <v>1346</v>
      </c>
      <c r="C5338" s="1" t="s">
        <v>1147</v>
      </c>
    </row>
    <row r="5339" spans="1:3" x14ac:dyDescent="0.25">
      <c r="A5339" s="1">
        <f t="shared" si="83"/>
        <v>5339</v>
      </c>
      <c r="B5339" s="1" t="s">
        <v>4769</v>
      </c>
      <c r="C5339" s="1" t="s">
        <v>2639</v>
      </c>
    </row>
    <row r="5340" spans="1:3" x14ac:dyDescent="0.25">
      <c r="A5340" s="1">
        <f t="shared" si="83"/>
        <v>5340</v>
      </c>
      <c r="B5340" s="1" t="s">
        <v>4769</v>
      </c>
      <c r="C5340" s="1" t="s">
        <v>1058</v>
      </c>
    </row>
    <row r="5341" spans="1:3" x14ac:dyDescent="0.25">
      <c r="A5341" s="1">
        <f t="shared" si="83"/>
        <v>5341</v>
      </c>
      <c r="B5341" s="1" t="s">
        <v>4769</v>
      </c>
      <c r="C5341" s="1" t="s">
        <v>967</v>
      </c>
    </row>
    <row r="5342" spans="1:3" x14ac:dyDescent="0.25">
      <c r="A5342" s="1">
        <f t="shared" si="83"/>
        <v>5342</v>
      </c>
      <c r="B5342" s="1" t="s">
        <v>4769</v>
      </c>
      <c r="C5342" s="1" t="s">
        <v>1539</v>
      </c>
    </row>
    <row r="5343" spans="1:3" x14ac:dyDescent="0.25">
      <c r="A5343" s="1">
        <f t="shared" si="83"/>
        <v>5343</v>
      </c>
      <c r="B5343" s="1" t="s">
        <v>4770</v>
      </c>
      <c r="C5343" s="1" t="s">
        <v>1443</v>
      </c>
    </row>
    <row r="5344" spans="1:3" x14ac:dyDescent="0.25">
      <c r="A5344" s="1">
        <f t="shared" si="83"/>
        <v>5344</v>
      </c>
      <c r="B5344" s="1" t="s">
        <v>4770</v>
      </c>
      <c r="C5344" s="1" t="s">
        <v>964</v>
      </c>
    </row>
    <row r="5345" spans="1:3" x14ac:dyDescent="0.25">
      <c r="A5345" s="1">
        <f t="shared" si="83"/>
        <v>5345</v>
      </c>
      <c r="B5345" s="1" t="s">
        <v>4771</v>
      </c>
      <c r="C5345" s="1" t="s">
        <v>1655</v>
      </c>
    </row>
    <row r="5346" spans="1:3" x14ac:dyDescent="0.25">
      <c r="A5346" s="1">
        <f t="shared" si="83"/>
        <v>5346</v>
      </c>
      <c r="B5346" s="1" t="s">
        <v>4339</v>
      </c>
      <c r="C5346" s="1" t="s">
        <v>4772</v>
      </c>
    </row>
    <row r="5347" spans="1:3" x14ac:dyDescent="0.25">
      <c r="A5347" s="1">
        <f t="shared" si="83"/>
        <v>5347</v>
      </c>
      <c r="B5347" s="1" t="s">
        <v>4773</v>
      </c>
      <c r="C5347" s="1" t="s">
        <v>1160</v>
      </c>
    </row>
    <row r="5348" spans="1:3" x14ac:dyDescent="0.25">
      <c r="A5348" s="1">
        <f t="shared" si="83"/>
        <v>5348</v>
      </c>
      <c r="B5348" s="1" t="s">
        <v>4774</v>
      </c>
      <c r="C5348" s="1" t="s">
        <v>1947</v>
      </c>
    </row>
    <row r="5349" spans="1:3" x14ac:dyDescent="0.25">
      <c r="A5349" s="1">
        <f t="shared" si="83"/>
        <v>5349</v>
      </c>
      <c r="B5349" s="1" t="s">
        <v>4775</v>
      </c>
      <c r="C5349" s="1" t="s">
        <v>1957</v>
      </c>
    </row>
    <row r="5350" spans="1:3" x14ac:dyDescent="0.25">
      <c r="A5350" s="1">
        <f t="shared" si="83"/>
        <v>5350</v>
      </c>
      <c r="B5350" s="1" t="s">
        <v>4776</v>
      </c>
      <c r="C5350" s="1" t="s">
        <v>949</v>
      </c>
    </row>
    <row r="5351" spans="1:3" x14ac:dyDescent="0.25">
      <c r="A5351" s="1">
        <f t="shared" si="83"/>
        <v>5351</v>
      </c>
      <c r="B5351" s="1" t="s">
        <v>4778</v>
      </c>
      <c r="C5351" s="1" t="s">
        <v>4777</v>
      </c>
    </row>
    <row r="5352" spans="1:3" x14ac:dyDescent="0.25">
      <c r="A5352" s="1">
        <f t="shared" si="83"/>
        <v>5352</v>
      </c>
      <c r="B5352" s="1" t="s">
        <v>4779</v>
      </c>
      <c r="C5352" s="1" t="s">
        <v>974</v>
      </c>
    </row>
    <row r="5353" spans="1:3" x14ac:dyDescent="0.25">
      <c r="A5353" s="1">
        <f t="shared" si="83"/>
        <v>5353</v>
      </c>
      <c r="B5353" s="1" t="s">
        <v>4780</v>
      </c>
      <c r="C5353" s="1" t="s">
        <v>1545</v>
      </c>
    </row>
    <row r="5354" spans="1:3" x14ac:dyDescent="0.25">
      <c r="A5354" s="1">
        <f t="shared" si="83"/>
        <v>5354</v>
      </c>
      <c r="B5354" s="1" t="s">
        <v>4781</v>
      </c>
      <c r="C5354" s="1" t="s">
        <v>1174</v>
      </c>
    </row>
    <row r="5355" spans="1:3" x14ac:dyDescent="0.25">
      <c r="A5355" s="1">
        <f t="shared" si="83"/>
        <v>5355</v>
      </c>
      <c r="B5355" s="1" t="s">
        <v>4782</v>
      </c>
      <c r="C5355" s="1" t="s">
        <v>1179</v>
      </c>
    </row>
    <row r="5356" spans="1:3" x14ac:dyDescent="0.25">
      <c r="A5356" s="1">
        <f t="shared" si="83"/>
        <v>5356</v>
      </c>
      <c r="B5356" s="1" t="s">
        <v>4782</v>
      </c>
      <c r="C5356" s="1" t="s">
        <v>1016</v>
      </c>
    </row>
    <row r="5357" spans="1:3" x14ac:dyDescent="0.25">
      <c r="A5357" s="1">
        <f t="shared" si="83"/>
        <v>5357</v>
      </c>
      <c r="B5357" s="1" t="s">
        <v>4782</v>
      </c>
      <c r="C5357" s="1" t="s">
        <v>3129</v>
      </c>
    </row>
    <row r="5358" spans="1:3" x14ac:dyDescent="0.25">
      <c r="A5358" s="1">
        <f t="shared" si="83"/>
        <v>5358</v>
      </c>
      <c r="B5358" s="1" t="s">
        <v>4782</v>
      </c>
      <c r="C5358" s="1" t="s">
        <v>2109</v>
      </c>
    </row>
    <row r="5359" spans="1:3" x14ac:dyDescent="0.25">
      <c r="A5359" s="1">
        <f t="shared" si="83"/>
        <v>5359</v>
      </c>
      <c r="B5359" s="1" t="s">
        <v>4782</v>
      </c>
      <c r="C5359" s="1" t="s">
        <v>4783</v>
      </c>
    </row>
    <row r="5360" spans="1:3" x14ac:dyDescent="0.25">
      <c r="A5360" s="1">
        <f t="shared" si="83"/>
        <v>5360</v>
      </c>
      <c r="B5360" s="1" t="s">
        <v>4782</v>
      </c>
      <c r="C5360" s="1" t="s">
        <v>1204</v>
      </c>
    </row>
    <row r="5361" spans="1:3" x14ac:dyDescent="0.25">
      <c r="A5361" s="1">
        <f t="shared" si="83"/>
        <v>5361</v>
      </c>
      <c r="B5361" s="1" t="s">
        <v>4782</v>
      </c>
      <c r="C5361" s="1" t="s">
        <v>940</v>
      </c>
    </row>
    <row r="5362" spans="1:3" x14ac:dyDescent="0.25">
      <c r="A5362" s="1">
        <f t="shared" si="83"/>
        <v>5362</v>
      </c>
      <c r="B5362" s="1" t="s">
        <v>4782</v>
      </c>
      <c r="C5362" s="1" t="s">
        <v>1328</v>
      </c>
    </row>
    <row r="5363" spans="1:3" x14ac:dyDescent="0.25">
      <c r="A5363" s="1">
        <f t="shared" si="83"/>
        <v>5363</v>
      </c>
      <c r="B5363" s="1" t="s">
        <v>4782</v>
      </c>
      <c r="C5363" s="1" t="s">
        <v>960</v>
      </c>
    </row>
    <row r="5364" spans="1:3" x14ac:dyDescent="0.25">
      <c r="A5364" s="1">
        <f t="shared" si="83"/>
        <v>5364</v>
      </c>
      <c r="B5364" s="1" t="s">
        <v>4782</v>
      </c>
      <c r="C5364" s="1" t="s">
        <v>2768</v>
      </c>
    </row>
    <row r="5365" spans="1:3" x14ac:dyDescent="0.25">
      <c r="A5365" s="1">
        <f t="shared" si="83"/>
        <v>5365</v>
      </c>
      <c r="B5365" s="1" t="s">
        <v>2191</v>
      </c>
      <c r="C5365" s="1" t="s">
        <v>1333</v>
      </c>
    </row>
    <row r="5366" spans="1:3" x14ac:dyDescent="0.25">
      <c r="A5366" s="1">
        <f t="shared" si="83"/>
        <v>5366</v>
      </c>
      <c r="B5366" s="1" t="s">
        <v>4782</v>
      </c>
      <c r="C5366" s="1" t="s">
        <v>1450</v>
      </c>
    </row>
    <row r="5367" spans="1:3" x14ac:dyDescent="0.25">
      <c r="A5367" s="1">
        <f t="shared" si="83"/>
        <v>5367</v>
      </c>
      <c r="B5367" s="1" t="s">
        <v>4782</v>
      </c>
      <c r="C5367" s="1" t="s">
        <v>4784</v>
      </c>
    </row>
    <row r="5368" spans="1:3" x14ac:dyDescent="0.25">
      <c r="A5368" s="1">
        <f t="shared" si="83"/>
        <v>5368</v>
      </c>
      <c r="B5368" s="1" t="s">
        <v>2920</v>
      </c>
      <c r="C5368" s="1" t="s">
        <v>986</v>
      </c>
    </row>
    <row r="5369" spans="1:3" x14ac:dyDescent="0.25">
      <c r="A5369" s="1">
        <f t="shared" si="83"/>
        <v>5369</v>
      </c>
      <c r="B5369" s="1" t="s">
        <v>4785</v>
      </c>
      <c r="C5369" s="1" t="s">
        <v>1015</v>
      </c>
    </row>
    <row r="5370" spans="1:3" x14ac:dyDescent="0.25">
      <c r="A5370" s="1">
        <f t="shared" si="83"/>
        <v>5370</v>
      </c>
      <c r="B5370" s="1" t="s">
        <v>2920</v>
      </c>
      <c r="C5370" s="1" t="s">
        <v>2153</v>
      </c>
    </row>
    <row r="5371" spans="1:3" x14ac:dyDescent="0.25">
      <c r="A5371" s="1">
        <f t="shared" si="83"/>
        <v>5371</v>
      </c>
      <c r="B5371" s="1" t="s">
        <v>2920</v>
      </c>
      <c r="C5371" s="1" t="s">
        <v>1079</v>
      </c>
    </row>
    <row r="5372" spans="1:3" x14ac:dyDescent="0.25">
      <c r="A5372" s="1">
        <f t="shared" si="83"/>
        <v>5372</v>
      </c>
      <c r="B5372" s="1" t="s">
        <v>2920</v>
      </c>
      <c r="C5372" s="1" t="s">
        <v>4786</v>
      </c>
    </row>
    <row r="5373" spans="1:3" x14ac:dyDescent="0.25">
      <c r="A5373" s="1">
        <f t="shared" si="83"/>
        <v>5373</v>
      </c>
      <c r="B5373" s="1" t="s">
        <v>2920</v>
      </c>
      <c r="C5373" s="1" t="s">
        <v>1322</v>
      </c>
    </row>
    <row r="5374" spans="1:3" x14ac:dyDescent="0.25">
      <c r="A5374" s="1">
        <f t="shared" si="83"/>
        <v>5374</v>
      </c>
      <c r="B5374" s="1" t="s">
        <v>4785</v>
      </c>
      <c r="C5374" s="1" t="s">
        <v>967</v>
      </c>
    </row>
    <row r="5375" spans="1:3" x14ac:dyDescent="0.25">
      <c r="A5375" s="1">
        <f t="shared" si="83"/>
        <v>5375</v>
      </c>
      <c r="B5375" s="1" t="s">
        <v>4785</v>
      </c>
      <c r="C5375" s="1" t="s">
        <v>1010</v>
      </c>
    </row>
    <row r="5376" spans="1:3" x14ac:dyDescent="0.25">
      <c r="A5376" s="1">
        <f t="shared" si="83"/>
        <v>5376</v>
      </c>
      <c r="B5376" s="1" t="s">
        <v>2920</v>
      </c>
      <c r="C5376" s="1" t="s">
        <v>942</v>
      </c>
    </row>
    <row r="5377" spans="1:3" x14ac:dyDescent="0.25">
      <c r="A5377" s="1">
        <f t="shared" si="83"/>
        <v>5377</v>
      </c>
      <c r="B5377" s="1" t="s">
        <v>2920</v>
      </c>
      <c r="C5377" s="1" t="s">
        <v>928</v>
      </c>
    </row>
    <row r="5378" spans="1:3" x14ac:dyDescent="0.25">
      <c r="A5378" s="1">
        <f t="shared" si="83"/>
        <v>5378</v>
      </c>
      <c r="B5378" s="1" t="s">
        <v>2920</v>
      </c>
      <c r="C5378" s="1" t="s">
        <v>997</v>
      </c>
    </row>
    <row r="5379" spans="1:3" x14ac:dyDescent="0.25">
      <c r="A5379" s="1">
        <f t="shared" ref="A5379:A5442" si="84">A5378+1</f>
        <v>5379</v>
      </c>
      <c r="B5379" s="1" t="s">
        <v>2920</v>
      </c>
      <c r="C5379" s="1" t="s">
        <v>1353</v>
      </c>
    </row>
    <row r="5380" spans="1:3" x14ac:dyDescent="0.25">
      <c r="A5380" s="1">
        <f t="shared" si="84"/>
        <v>5380</v>
      </c>
      <c r="B5380" s="1" t="s">
        <v>2920</v>
      </c>
      <c r="C5380" s="1" t="s">
        <v>1341</v>
      </c>
    </row>
    <row r="5381" spans="1:3" x14ac:dyDescent="0.25">
      <c r="A5381" s="1">
        <f t="shared" si="84"/>
        <v>5381</v>
      </c>
      <c r="B5381" s="1" t="s">
        <v>2920</v>
      </c>
      <c r="C5381" s="1" t="s">
        <v>2052</v>
      </c>
    </row>
    <row r="5382" spans="1:3" x14ac:dyDescent="0.25">
      <c r="A5382" s="1">
        <f t="shared" si="84"/>
        <v>5382</v>
      </c>
      <c r="B5382" s="1" t="s">
        <v>2920</v>
      </c>
      <c r="C5382" s="1" t="s">
        <v>3982</v>
      </c>
    </row>
    <row r="5383" spans="1:3" x14ac:dyDescent="0.25">
      <c r="A5383" s="1">
        <f t="shared" si="84"/>
        <v>5383</v>
      </c>
      <c r="B5383" s="1" t="s">
        <v>4788</v>
      </c>
      <c r="C5383" s="1" t="s">
        <v>4787</v>
      </c>
    </row>
    <row r="5384" spans="1:3" x14ac:dyDescent="0.25">
      <c r="A5384" s="1">
        <f t="shared" si="84"/>
        <v>5384</v>
      </c>
      <c r="B5384" s="1" t="s">
        <v>4789</v>
      </c>
      <c r="C5384" s="1" t="s">
        <v>1019</v>
      </c>
    </row>
    <row r="5385" spans="1:3" x14ac:dyDescent="0.25">
      <c r="A5385" s="1">
        <f t="shared" si="84"/>
        <v>5385</v>
      </c>
      <c r="B5385" s="1" t="s">
        <v>4789</v>
      </c>
      <c r="C5385" s="1" t="s">
        <v>1055</v>
      </c>
    </row>
    <row r="5386" spans="1:3" x14ac:dyDescent="0.25">
      <c r="A5386" s="1">
        <f t="shared" si="84"/>
        <v>5386</v>
      </c>
      <c r="B5386" s="1" t="s">
        <v>4790</v>
      </c>
      <c r="C5386" s="1" t="s">
        <v>1262</v>
      </c>
    </row>
    <row r="5387" spans="1:3" x14ac:dyDescent="0.25">
      <c r="A5387" s="1">
        <f t="shared" si="84"/>
        <v>5387</v>
      </c>
      <c r="B5387" s="1" t="s">
        <v>4790</v>
      </c>
      <c r="C5387" s="1" t="s">
        <v>4791</v>
      </c>
    </row>
    <row r="5388" spans="1:3" x14ac:dyDescent="0.25">
      <c r="A5388" s="1">
        <f t="shared" si="84"/>
        <v>5388</v>
      </c>
      <c r="B5388" s="1" t="s">
        <v>4792</v>
      </c>
      <c r="C5388" s="1" t="s">
        <v>1947</v>
      </c>
    </row>
    <row r="5389" spans="1:3" x14ac:dyDescent="0.25">
      <c r="A5389" s="1">
        <f t="shared" si="84"/>
        <v>5389</v>
      </c>
      <c r="B5389" s="1" t="s">
        <v>4793</v>
      </c>
      <c r="C5389" s="1" t="s">
        <v>1389</v>
      </c>
    </row>
    <row r="5390" spans="1:3" x14ac:dyDescent="0.25">
      <c r="A5390" s="1">
        <f t="shared" si="84"/>
        <v>5390</v>
      </c>
      <c r="B5390" s="1" t="s">
        <v>4794</v>
      </c>
      <c r="C5390" s="1" t="s">
        <v>923</v>
      </c>
    </row>
    <row r="5391" spans="1:3" x14ac:dyDescent="0.25">
      <c r="A5391" s="1">
        <f t="shared" si="84"/>
        <v>5391</v>
      </c>
      <c r="B5391" s="1" t="s">
        <v>4795</v>
      </c>
      <c r="C5391" s="1" t="s">
        <v>3908</v>
      </c>
    </row>
    <row r="5392" spans="1:3" x14ac:dyDescent="0.25">
      <c r="A5392" s="1">
        <f t="shared" si="84"/>
        <v>5392</v>
      </c>
      <c r="B5392" s="1" t="s">
        <v>4796</v>
      </c>
      <c r="C5392" s="1" t="s">
        <v>2406</v>
      </c>
    </row>
    <row r="5393" spans="1:3" x14ac:dyDescent="0.25">
      <c r="A5393" s="1">
        <f t="shared" si="84"/>
        <v>5393</v>
      </c>
      <c r="B5393" s="1" t="s">
        <v>4796</v>
      </c>
      <c r="C5393" s="1" t="s">
        <v>960</v>
      </c>
    </row>
    <row r="5394" spans="1:3" x14ac:dyDescent="0.25">
      <c r="A5394" s="1">
        <f t="shared" si="84"/>
        <v>5394</v>
      </c>
      <c r="B5394" s="1" t="s">
        <v>4796</v>
      </c>
      <c r="C5394" s="1" t="s">
        <v>928</v>
      </c>
    </row>
    <row r="5395" spans="1:3" x14ac:dyDescent="0.25">
      <c r="A5395" s="1">
        <f t="shared" si="84"/>
        <v>5395</v>
      </c>
      <c r="B5395" s="1" t="s">
        <v>4797</v>
      </c>
      <c r="C5395" s="1" t="s">
        <v>1332</v>
      </c>
    </row>
    <row r="5396" spans="1:3" x14ac:dyDescent="0.25">
      <c r="A5396" s="1">
        <f t="shared" si="84"/>
        <v>5396</v>
      </c>
      <c r="B5396" s="1" t="s">
        <v>4798</v>
      </c>
      <c r="C5396" s="1" t="s">
        <v>1443</v>
      </c>
    </row>
    <row r="5397" spans="1:3" x14ac:dyDescent="0.25">
      <c r="A5397" s="1">
        <f t="shared" si="84"/>
        <v>5397</v>
      </c>
      <c r="B5397" s="1" t="s">
        <v>4799</v>
      </c>
      <c r="C5397" s="1" t="s">
        <v>1478</v>
      </c>
    </row>
    <row r="5398" spans="1:3" x14ac:dyDescent="0.25">
      <c r="A5398" s="1">
        <f t="shared" si="84"/>
        <v>5398</v>
      </c>
      <c r="B5398" s="1" t="s">
        <v>4799</v>
      </c>
      <c r="C5398" s="1" t="s">
        <v>1028</v>
      </c>
    </row>
    <row r="5399" spans="1:3" x14ac:dyDescent="0.25">
      <c r="A5399" s="1">
        <f t="shared" si="84"/>
        <v>5399</v>
      </c>
      <c r="B5399" s="1" t="s">
        <v>4801</v>
      </c>
      <c r="C5399" s="1" t="s">
        <v>4800</v>
      </c>
    </row>
    <row r="5400" spans="1:3" x14ac:dyDescent="0.25">
      <c r="A5400" s="1">
        <f t="shared" si="84"/>
        <v>5400</v>
      </c>
      <c r="B5400" s="1" t="s">
        <v>4358</v>
      </c>
      <c r="C5400" s="1" t="s">
        <v>4802</v>
      </c>
    </row>
    <row r="5401" spans="1:3" x14ac:dyDescent="0.25">
      <c r="A5401" s="1">
        <f t="shared" si="84"/>
        <v>5401</v>
      </c>
      <c r="B5401" s="1" t="s">
        <v>4803</v>
      </c>
      <c r="C5401" s="1" t="s">
        <v>964</v>
      </c>
    </row>
    <row r="5402" spans="1:3" x14ac:dyDescent="0.25">
      <c r="A5402" s="1">
        <f t="shared" si="84"/>
        <v>5402</v>
      </c>
      <c r="B5402" s="1" t="s">
        <v>4803</v>
      </c>
      <c r="C5402" s="1" t="s">
        <v>4804</v>
      </c>
    </row>
    <row r="5403" spans="1:3" x14ac:dyDescent="0.25">
      <c r="A5403" s="1">
        <f t="shared" si="84"/>
        <v>5403</v>
      </c>
      <c r="B5403" s="1" t="s">
        <v>4805</v>
      </c>
      <c r="C5403" s="1" t="s">
        <v>934</v>
      </c>
    </row>
    <row r="5404" spans="1:3" x14ac:dyDescent="0.25">
      <c r="A5404" s="1">
        <f t="shared" si="84"/>
        <v>5404</v>
      </c>
      <c r="B5404" s="1" t="s">
        <v>4806</v>
      </c>
      <c r="C5404" s="1" t="s">
        <v>1016</v>
      </c>
    </row>
    <row r="5405" spans="1:3" x14ac:dyDescent="0.25">
      <c r="A5405" s="1">
        <f t="shared" si="84"/>
        <v>5405</v>
      </c>
      <c r="B5405" s="1" t="s">
        <v>4807</v>
      </c>
      <c r="C5405" s="1" t="s">
        <v>949</v>
      </c>
    </row>
    <row r="5406" spans="1:3" x14ac:dyDescent="0.25">
      <c r="A5406" s="1">
        <f t="shared" si="84"/>
        <v>5406</v>
      </c>
      <c r="B5406" s="1" t="s">
        <v>4806</v>
      </c>
      <c r="C5406" s="1" t="s">
        <v>1704</v>
      </c>
    </row>
    <row r="5407" spans="1:3" x14ac:dyDescent="0.25">
      <c r="A5407" s="1">
        <f t="shared" si="84"/>
        <v>5407</v>
      </c>
      <c r="B5407" s="1" t="s">
        <v>4808</v>
      </c>
      <c r="C5407" s="1" t="s">
        <v>1016</v>
      </c>
    </row>
    <row r="5408" spans="1:3" x14ac:dyDescent="0.25">
      <c r="A5408" s="1">
        <f t="shared" si="84"/>
        <v>5408</v>
      </c>
      <c r="B5408" s="1" t="s">
        <v>4809</v>
      </c>
      <c r="C5408" s="1" t="s">
        <v>4013</v>
      </c>
    </row>
    <row r="5409" spans="1:3" x14ac:dyDescent="0.25">
      <c r="A5409" s="1">
        <f t="shared" si="84"/>
        <v>5409</v>
      </c>
      <c r="B5409" s="1" t="s">
        <v>4809</v>
      </c>
      <c r="C5409" s="1" t="s">
        <v>1228</v>
      </c>
    </row>
    <row r="5410" spans="1:3" x14ac:dyDescent="0.25">
      <c r="A5410" s="1">
        <f t="shared" si="84"/>
        <v>5410</v>
      </c>
      <c r="B5410" s="1" t="s">
        <v>4809</v>
      </c>
      <c r="C5410" s="1" t="s">
        <v>4810</v>
      </c>
    </row>
    <row r="5411" spans="1:3" x14ac:dyDescent="0.25">
      <c r="A5411" s="1">
        <f t="shared" si="84"/>
        <v>5411</v>
      </c>
      <c r="B5411" s="1" t="s">
        <v>4809</v>
      </c>
      <c r="C5411" s="1" t="s">
        <v>976</v>
      </c>
    </row>
    <row r="5412" spans="1:3" x14ac:dyDescent="0.25">
      <c r="A5412" s="1">
        <f t="shared" si="84"/>
        <v>5412</v>
      </c>
      <c r="B5412" s="1" t="s">
        <v>4809</v>
      </c>
      <c r="C5412" s="1" t="s">
        <v>1077</v>
      </c>
    </row>
    <row r="5413" spans="1:3" x14ac:dyDescent="0.25">
      <c r="A5413" s="1">
        <f t="shared" si="84"/>
        <v>5413</v>
      </c>
      <c r="B5413" s="1" t="s">
        <v>4809</v>
      </c>
      <c r="C5413" s="1" t="s">
        <v>4344</v>
      </c>
    </row>
    <row r="5414" spans="1:3" x14ac:dyDescent="0.25">
      <c r="A5414" s="1">
        <f t="shared" si="84"/>
        <v>5414</v>
      </c>
      <c r="B5414" s="1" t="s">
        <v>4811</v>
      </c>
      <c r="C5414" s="1" t="s">
        <v>1846</v>
      </c>
    </row>
    <row r="5415" spans="1:3" x14ac:dyDescent="0.25">
      <c r="A5415" s="1">
        <f t="shared" si="84"/>
        <v>5415</v>
      </c>
      <c r="B5415" s="1" t="s">
        <v>4812</v>
      </c>
      <c r="C5415" s="1" t="s">
        <v>952</v>
      </c>
    </row>
    <row r="5416" spans="1:3" x14ac:dyDescent="0.25">
      <c r="A5416" s="1">
        <f t="shared" si="84"/>
        <v>5416</v>
      </c>
      <c r="B5416" s="1" t="s">
        <v>2014</v>
      </c>
      <c r="C5416" s="1" t="s">
        <v>1011</v>
      </c>
    </row>
    <row r="5417" spans="1:3" x14ac:dyDescent="0.25">
      <c r="A5417" s="1">
        <f t="shared" si="84"/>
        <v>5417</v>
      </c>
      <c r="B5417" s="1" t="s">
        <v>2014</v>
      </c>
      <c r="C5417" s="1" t="s">
        <v>974</v>
      </c>
    </row>
    <row r="5418" spans="1:3" x14ac:dyDescent="0.25">
      <c r="A5418" s="1">
        <f t="shared" si="84"/>
        <v>5418</v>
      </c>
      <c r="B5418" s="1" t="s">
        <v>2014</v>
      </c>
      <c r="C5418" s="1" t="s">
        <v>1055</v>
      </c>
    </row>
    <row r="5419" spans="1:3" x14ac:dyDescent="0.25">
      <c r="A5419" s="1">
        <f t="shared" si="84"/>
        <v>5419</v>
      </c>
      <c r="B5419" s="1" t="s">
        <v>4813</v>
      </c>
      <c r="C5419" s="1" t="s">
        <v>934</v>
      </c>
    </row>
    <row r="5420" spans="1:3" x14ac:dyDescent="0.25">
      <c r="A5420" s="1">
        <f t="shared" si="84"/>
        <v>5420</v>
      </c>
      <c r="B5420" s="1" t="s">
        <v>4813</v>
      </c>
      <c r="C5420" s="1" t="s">
        <v>1718</v>
      </c>
    </row>
    <row r="5421" spans="1:3" x14ac:dyDescent="0.25">
      <c r="A5421" s="1">
        <f t="shared" si="84"/>
        <v>5421</v>
      </c>
      <c r="B5421" s="1" t="s">
        <v>4813</v>
      </c>
      <c r="C5421" s="1" t="s">
        <v>1058</v>
      </c>
    </row>
    <row r="5422" spans="1:3" x14ac:dyDescent="0.25">
      <c r="A5422" s="1">
        <f t="shared" si="84"/>
        <v>5422</v>
      </c>
      <c r="B5422" s="1" t="s">
        <v>4815</v>
      </c>
      <c r="C5422" s="1" t="s">
        <v>4814</v>
      </c>
    </row>
    <row r="5423" spans="1:3" x14ac:dyDescent="0.25">
      <c r="A5423" s="1">
        <f t="shared" si="84"/>
        <v>5423</v>
      </c>
      <c r="B5423" s="1" t="s">
        <v>4813</v>
      </c>
      <c r="C5423" s="1" t="s">
        <v>1029</v>
      </c>
    </row>
    <row r="5424" spans="1:3" x14ac:dyDescent="0.25">
      <c r="A5424" s="1">
        <f t="shared" si="84"/>
        <v>5424</v>
      </c>
      <c r="B5424" s="1" t="s">
        <v>4816</v>
      </c>
      <c r="C5424" s="1" t="s">
        <v>934</v>
      </c>
    </row>
    <row r="5425" spans="1:3" x14ac:dyDescent="0.25">
      <c r="A5425" s="1">
        <f t="shared" si="84"/>
        <v>5425</v>
      </c>
      <c r="B5425" s="1" t="s">
        <v>4816</v>
      </c>
      <c r="C5425" s="1" t="s">
        <v>2266</v>
      </c>
    </row>
    <row r="5426" spans="1:3" x14ac:dyDescent="0.25">
      <c r="A5426" s="1">
        <f t="shared" si="84"/>
        <v>5426</v>
      </c>
      <c r="B5426" s="1" t="s">
        <v>4816</v>
      </c>
      <c r="C5426" s="1" t="s">
        <v>1254</v>
      </c>
    </row>
    <row r="5427" spans="1:3" x14ac:dyDescent="0.25">
      <c r="A5427" s="1">
        <f t="shared" si="84"/>
        <v>5427</v>
      </c>
      <c r="B5427" s="1" t="s">
        <v>4816</v>
      </c>
      <c r="C5427" s="1" t="s">
        <v>957</v>
      </c>
    </row>
    <row r="5428" spans="1:3" x14ac:dyDescent="0.25">
      <c r="A5428" s="1">
        <f t="shared" si="84"/>
        <v>5428</v>
      </c>
      <c r="B5428" s="1" t="s">
        <v>4817</v>
      </c>
      <c r="C5428" s="1" t="s">
        <v>1628</v>
      </c>
    </row>
    <row r="5429" spans="1:3" x14ac:dyDescent="0.25">
      <c r="A5429" s="1">
        <f t="shared" si="84"/>
        <v>5429</v>
      </c>
      <c r="B5429" s="1" t="s">
        <v>4817</v>
      </c>
      <c r="C5429" s="1" t="s">
        <v>928</v>
      </c>
    </row>
    <row r="5430" spans="1:3" x14ac:dyDescent="0.25">
      <c r="A5430" s="1">
        <f t="shared" si="84"/>
        <v>5430</v>
      </c>
      <c r="B5430" s="1" t="s">
        <v>4817</v>
      </c>
      <c r="C5430" s="1" t="s">
        <v>1032</v>
      </c>
    </row>
    <row r="5431" spans="1:3" x14ac:dyDescent="0.25">
      <c r="A5431" s="1">
        <f t="shared" si="84"/>
        <v>5431</v>
      </c>
      <c r="B5431" s="1" t="s">
        <v>4818</v>
      </c>
      <c r="C5431" s="1" t="s">
        <v>4371</v>
      </c>
    </row>
    <row r="5432" spans="1:3" x14ac:dyDescent="0.25">
      <c r="A5432" s="1">
        <f t="shared" si="84"/>
        <v>5432</v>
      </c>
      <c r="B5432" s="1" t="s">
        <v>4819</v>
      </c>
      <c r="C5432" s="1" t="s">
        <v>1780</v>
      </c>
    </row>
    <row r="5433" spans="1:3" x14ac:dyDescent="0.25">
      <c r="A5433" s="1">
        <f t="shared" si="84"/>
        <v>5433</v>
      </c>
      <c r="B5433" s="1" t="s">
        <v>4819</v>
      </c>
      <c r="C5433" s="1" t="s">
        <v>967</v>
      </c>
    </row>
    <row r="5434" spans="1:3" x14ac:dyDescent="0.25">
      <c r="A5434" s="1">
        <f t="shared" si="84"/>
        <v>5434</v>
      </c>
      <c r="B5434" s="1" t="s">
        <v>4819</v>
      </c>
      <c r="C5434" s="1" t="s">
        <v>1102</v>
      </c>
    </row>
    <row r="5435" spans="1:3" x14ac:dyDescent="0.25">
      <c r="A5435" s="1">
        <f t="shared" si="84"/>
        <v>5435</v>
      </c>
      <c r="B5435" s="1" t="s">
        <v>4820</v>
      </c>
      <c r="C5435" s="1" t="s">
        <v>2869</v>
      </c>
    </row>
    <row r="5436" spans="1:3" x14ac:dyDescent="0.25">
      <c r="A5436" s="1">
        <f t="shared" si="84"/>
        <v>5436</v>
      </c>
      <c r="B5436" s="1" t="s">
        <v>4822</v>
      </c>
      <c r="C5436" s="1" t="s">
        <v>4821</v>
      </c>
    </row>
    <row r="5437" spans="1:3" x14ac:dyDescent="0.25">
      <c r="A5437" s="1">
        <f t="shared" si="84"/>
        <v>5437</v>
      </c>
      <c r="B5437" s="1" t="s">
        <v>4822</v>
      </c>
      <c r="C5437" s="1" t="s">
        <v>4823</v>
      </c>
    </row>
    <row r="5438" spans="1:3" x14ac:dyDescent="0.25">
      <c r="A5438" s="1">
        <f t="shared" si="84"/>
        <v>5438</v>
      </c>
      <c r="B5438" s="1" t="s">
        <v>4824</v>
      </c>
      <c r="C5438" s="1" t="s">
        <v>934</v>
      </c>
    </row>
    <row r="5439" spans="1:3" x14ac:dyDescent="0.25">
      <c r="A5439" s="1">
        <f t="shared" si="84"/>
        <v>5439</v>
      </c>
      <c r="B5439" s="1" t="s">
        <v>4825</v>
      </c>
      <c r="C5439" s="1" t="s">
        <v>1036</v>
      </c>
    </row>
    <row r="5440" spans="1:3" x14ac:dyDescent="0.25">
      <c r="A5440" s="1">
        <f t="shared" si="84"/>
        <v>5440</v>
      </c>
      <c r="B5440" s="1" t="s">
        <v>4826</v>
      </c>
      <c r="C5440" s="1" t="s">
        <v>1102</v>
      </c>
    </row>
    <row r="5441" spans="1:3" x14ac:dyDescent="0.25">
      <c r="A5441" s="1">
        <f t="shared" si="84"/>
        <v>5441</v>
      </c>
      <c r="B5441" s="1" t="s">
        <v>4827</v>
      </c>
      <c r="C5441" s="1" t="s">
        <v>968</v>
      </c>
    </row>
    <row r="5442" spans="1:3" x14ac:dyDescent="0.25">
      <c r="A5442" s="1">
        <f t="shared" si="84"/>
        <v>5442</v>
      </c>
      <c r="B5442" s="1" t="s">
        <v>4828</v>
      </c>
      <c r="C5442" s="1" t="s">
        <v>1039</v>
      </c>
    </row>
    <row r="5443" spans="1:3" x14ac:dyDescent="0.25">
      <c r="A5443" s="1">
        <f t="shared" ref="A5443:A5506" si="85">A5442+1</f>
        <v>5443</v>
      </c>
      <c r="B5443" s="1" t="s">
        <v>4829</v>
      </c>
      <c r="C5443" s="1" t="s">
        <v>942</v>
      </c>
    </row>
    <row r="5444" spans="1:3" x14ac:dyDescent="0.25">
      <c r="A5444" s="1">
        <f t="shared" si="85"/>
        <v>5444</v>
      </c>
      <c r="B5444" s="1" t="s">
        <v>4830</v>
      </c>
      <c r="C5444" s="1" t="s">
        <v>947</v>
      </c>
    </row>
    <row r="5445" spans="1:3" x14ac:dyDescent="0.25">
      <c r="A5445" s="1">
        <f t="shared" si="85"/>
        <v>5445</v>
      </c>
      <c r="B5445" s="1" t="s">
        <v>4831</v>
      </c>
      <c r="C5445" s="1" t="s">
        <v>1184</v>
      </c>
    </row>
    <row r="5446" spans="1:3" x14ac:dyDescent="0.25">
      <c r="A5446" s="1">
        <f t="shared" si="85"/>
        <v>5446</v>
      </c>
      <c r="B5446" s="1" t="s">
        <v>4832</v>
      </c>
      <c r="C5446" s="1" t="s">
        <v>1518</v>
      </c>
    </row>
    <row r="5447" spans="1:3" x14ac:dyDescent="0.25">
      <c r="A5447" s="1">
        <f t="shared" si="85"/>
        <v>5447</v>
      </c>
      <c r="B5447" s="1" t="s">
        <v>4832</v>
      </c>
      <c r="C5447" s="1" t="s">
        <v>1328</v>
      </c>
    </row>
    <row r="5448" spans="1:3" x14ac:dyDescent="0.25">
      <c r="A5448" s="1">
        <f t="shared" si="85"/>
        <v>5448</v>
      </c>
      <c r="B5448" s="1" t="s">
        <v>4833</v>
      </c>
      <c r="C5448" s="1" t="s">
        <v>1027</v>
      </c>
    </row>
    <row r="5449" spans="1:3" x14ac:dyDescent="0.25">
      <c r="A5449" s="1">
        <f t="shared" si="85"/>
        <v>5449</v>
      </c>
      <c r="B5449" s="1" t="s">
        <v>4834</v>
      </c>
      <c r="C5449" s="1" t="s">
        <v>1188</v>
      </c>
    </row>
    <row r="5450" spans="1:3" x14ac:dyDescent="0.25">
      <c r="A5450" s="1">
        <f t="shared" si="85"/>
        <v>5450</v>
      </c>
      <c r="B5450" s="1" t="s">
        <v>4835</v>
      </c>
      <c r="C5450" s="1" t="s">
        <v>1093</v>
      </c>
    </row>
    <row r="5451" spans="1:3" x14ac:dyDescent="0.25">
      <c r="A5451" s="1">
        <f t="shared" si="85"/>
        <v>5451</v>
      </c>
      <c r="B5451" s="1" t="s">
        <v>4835</v>
      </c>
      <c r="C5451" s="1" t="s">
        <v>974</v>
      </c>
    </row>
    <row r="5452" spans="1:3" x14ac:dyDescent="0.25">
      <c r="A5452" s="1">
        <f t="shared" si="85"/>
        <v>5452</v>
      </c>
      <c r="B5452" s="1" t="s">
        <v>4836</v>
      </c>
      <c r="C5452" s="1" t="s">
        <v>4580</v>
      </c>
    </row>
    <row r="5453" spans="1:3" x14ac:dyDescent="0.25">
      <c r="A5453" s="1">
        <f t="shared" si="85"/>
        <v>5453</v>
      </c>
      <c r="B5453" s="1" t="s">
        <v>4837</v>
      </c>
      <c r="C5453" s="1" t="s">
        <v>1982</v>
      </c>
    </row>
    <row r="5454" spans="1:3" x14ac:dyDescent="0.25">
      <c r="A5454" s="1">
        <f t="shared" si="85"/>
        <v>5454</v>
      </c>
      <c r="B5454" s="1" t="s">
        <v>4838</v>
      </c>
      <c r="C5454" s="1" t="s">
        <v>923</v>
      </c>
    </row>
    <row r="5455" spans="1:3" x14ac:dyDescent="0.25">
      <c r="A5455" s="1">
        <f t="shared" si="85"/>
        <v>5455</v>
      </c>
      <c r="B5455" s="1" t="s">
        <v>4838</v>
      </c>
      <c r="C5455" s="1" t="s">
        <v>1374</v>
      </c>
    </row>
    <row r="5456" spans="1:3" x14ac:dyDescent="0.25">
      <c r="A5456" s="1">
        <f t="shared" si="85"/>
        <v>5456</v>
      </c>
      <c r="B5456" s="1" t="s">
        <v>4838</v>
      </c>
      <c r="C5456" s="1" t="s">
        <v>920</v>
      </c>
    </row>
    <row r="5457" spans="1:3" x14ac:dyDescent="0.25">
      <c r="A5457" s="1">
        <f t="shared" si="85"/>
        <v>5457</v>
      </c>
      <c r="B5457" s="1" t="s">
        <v>4838</v>
      </c>
      <c r="C5457" s="1" t="s">
        <v>1328</v>
      </c>
    </row>
    <row r="5458" spans="1:3" x14ac:dyDescent="0.25">
      <c r="A5458" s="1">
        <f t="shared" si="85"/>
        <v>5458</v>
      </c>
      <c r="B5458" s="1" t="s">
        <v>4839</v>
      </c>
      <c r="C5458" s="1" t="s">
        <v>928</v>
      </c>
    </row>
    <row r="5459" spans="1:3" x14ac:dyDescent="0.25">
      <c r="A5459" s="1">
        <f t="shared" si="85"/>
        <v>5459</v>
      </c>
      <c r="B5459" s="1" t="s">
        <v>4838</v>
      </c>
      <c r="C5459" s="1" t="s">
        <v>1026</v>
      </c>
    </row>
    <row r="5460" spans="1:3" x14ac:dyDescent="0.25">
      <c r="A5460" s="1">
        <f t="shared" si="85"/>
        <v>5460</v>
      </c>
      <c r="B5460" s="1" t="s">
        <v>4838</v>
      </c>
      <c r="C5460" s="1" t="s">
        <v>946</v>
      </c>
    </row>
    <row r="5461" spans="1:3" x14ac:dyDescent="0.25">
      <c r="A5461" s="1">
        <f t="shared" si="85"/>
        <v>5461</v>
      </c>
      <c r="B5461" s="1" t="s">
        <v>4838</v>
      </c>
      <c r="C5461" s="1" t="s">
        <v>1889</v>
      </c>
    </row>
    <row r="5462" spans="1:3" x14ac:dyDescent="0.25">
      <c r="A5462" s="1">
        <f t="shared" si="85"/>
        <v>5462</v>
      </c>
      <c r="B5462" s="1" t="s">
        <v>4838</v>
      </c>
      <c r="C5462" s="1" t="s">
        <v>1613</v>
      </c>
    </row>
    <row r="5463" spans="1:3" x14ac:dyDescent="0.25">
      <c r="A5463" s="1">
        <f t="shared" si="85"/>
        <v>5463</v>
      </c>
      <c r="B5463" s="1" t="s">
        <v>4838</v>
      </c>
      <c r="C5463" s="1" t="s">
        <v>1147</v>
      </c>
    </row>
    <row r="5464" spans="1:3" x14ac:dyDescent="0.25">
      <c r="A5464" s="1">
        <f t="shared" si="85"/>
        <v>5464</v>
      </c>
      <c r="B5464" s="1" t="s">
        <v>4840</v>
      </c>
      <c r="C5464" s="1" t="s">
        <v>1923</v>
      </c>
    </row>
    <row r="5465" spans="1:3" x14ac:dyDescent="0.25">
      <c r="A5465" s="1">
        <f t="shared" si="85"/>
        <v>5465</v>
      </c>
      <c r="B5465" s="1" t="s">
        <v>4841</v>
      </c>
      <c r="C5465" s="1" t="s">
        <v>964</v>
      </c>
    </row>
    <row r="5466" spans="1:3" x14ac:dyDescent="0.25">
      <c r="A5466" s="1">
        <f t="shared" si="85"/>
        <v>5466</v>
      </c>
      <c r="B5466" s="1" t="s">
        <v>4842</v>
      </c>
      <c r="C5466" s="1" t="s">
        <v>949</v>
      </c>
    </row>
    <row r="5467" spans="1:3" x14ac:dyDescent="0.25">
      <c r="A5467" s="1">
        <f t="shared" si="85"/>
        <v>5467</v>
      </c>
      <c r="B5467" s="1" t="s">
        <v>4843</v>
      </c>
      <c r="C5467" s="1" t="s">
        <v>1019</v>
      </c>
    </row>
    <row r="5468" spans="1:3" x14ac:dyDescent="0.25">
      <c r="A5468" s="1">
        <f t="shared" si="85"/>
        <v>5468</v>
      </c>
      <c r="B5468" s="1" t="s">
        <v>4844</v>
      </c>
      <c r="C5468" s="1" t="s">
        <v>2387</v>
      </c>
    </row>
    <row r="5469" spans="1:3" x14ac:dyDescent="0.25">
      <c r="A5469" s="1">
        <f t="shared" si="85"/>
        <v>5469</v>
      </c>
      <c r="B5469" s="1" t="s">
        <v>4845</v>
      </c>
      <c r="C5469" s="1" t="s">
        <v>4527</v>
      </c>
    </row>
    <row r="5470" spans="1:3" x14ac:dyDescent="0.25">
      <c r="A5470" s="1">
        <f t="shared" si="85"/>
        <v>5470</v>
      </c>
      <c r="B5470" s="1" t="s">
        <v>4846</v>
      </c>
      <c r="C5470" s="1" t="s">
        <v>1634</v>
      </c>
    </row>
    <row r="5471" spans="1:3" x14ac:dyDescent="0.25">
      <c r="A5471" s="1">
        <f t="shared" si="85"/>
        <v>5471</v>
      </c>
      <c r="B5471" s="1" t="s">
        <v>4847</v>
      </c>
      <c r="C5471" s="1" t="s">
        <v>1529</v>
      </c>
    </row>
    <row r="5472" spans="1:3" x14ac:dyDescent="0.25">
      <c r="A5472" s="1">
        <f t="shared" si="85"/>
        <v>5472</v>
      </c>
      <c r="B5472" s="1" t="s">
        <v>4848</v>
      </c>
      <c r="C5472" s="1" t="s">
        <v>1045</v>
      </c>
    </row>
    <row r="5473" spans="1:3" x14ac:dyDescent="0.25">
      <c r="A5473" s="1">
        <f t="shared" si="85"/>
        <v>5473</v>
      </c>
      <c r="B5473" s="1" t="s">
        <v>4850</v>
      </c>
      <c r="C5473" s="1" t="s">
        <v>4849</v>
      </c>
    </row>
    <row r="5474" spans="1:3" x14ac:dyDescent="0.25">
      <c r="A5474" s="1">
        <f t="shared" si="85"/>
        <v>5474</v>
      </c>
      <c r="B5474" s="1" t="s">
        <v>4850</v>
      </c>
      <c r="C5474" s="1" t="s">
        <v>1860</v>
      </c>
    </row>
    <row r="5475" spans="1:3" x14ac:dyDescent="0.25">
      <c r="A5475" s="1">
        <f t="shared" si="85"/>
        <v>5475</v>
      </c>
      <c r="B5475" s="1" t="s">
        <v>4851</v>
      </c>
      <c r="C5475" s="1" t="s">
        <v>2409</v>
      </c>
    </row>
    <row r="5476" spans="1:3" x14ac:dyDescent="0.25">
      <c r="A5476" s="1">
        <f t="shared" si="85"/>
        <v>5476</v>
      </c>
      <c r="B5476" s="1" t="s">
        <v>4850</v>
      </c>
      <c r="C5476" s="1" t="s">
        <v>1139</v>
      </c>
    </row>
    <row r="5477" spans="1:3" x14ac:dyDescent="0.25">
      <c r="A5477" s="1">
        <f t="shared" si="85"/>
        <v>5477</v>
      </c>
      <c r="B5477" s="1" t="s">
        <v>4852</v>
      </c>
      <c r="C5477" s="1" t="s">
        <v>3190</v>
      </c>
    </row>
    <row r="5478" spans="1:3" x14ac:dyDescent="0.25">
      <c r="A5478" s="1">
        <f t="shared" si="85"/>
        <v>5478</v>
      </c>
      <c r="B5478" s="1" t="s">
        <v>4853</v>
      </c>
      <c r="C5478" s="1" t="s">
        <v>942</v>
      </c>
    </row>
    <row r="5479" spans="1:3" x14ac:dyDescent="0.25">
      <c r="A5479" s="1">
        <f t="shared" si="85"/>
        <v>5479</v>
      </c>
      <c r="B5479" s="1" t="s">
        <v>4853</v>
      </c>
      <c r="C5479" s="1" t="s">
        <v>1333</v>
      </c>
    </row>
    <row r="5480" spans="1:3" x14ac:dyDescent="0.25">
      <c r="A5480" s="1">
        <f t="shared" si="85"/>
        <v>5480</v>
      </c>
      <c r="B5480" s="1" t="s">
        <v>4854</v>
      </c>
      <c r="C5480" s="1" t="s">
        <v>1262</v>
      </c>
    </row>
    <row r="5481" spans="1:3" x14ac:dyDescent="0.25">
      <c r="A5481" s="1">
        <f t="shared" si="85"/>
        <v>5481</v>
      </c>
      <c r="B5481" s="1" t="s">
        <v>4855</v>
      </c>
      <c r="C5481" s="1" t="s">
        <v>1420</v>
      </c>
    </row>
    <row r="5482" spans="1:3" x14ac:dyDescent="0.25">
      <c r="A5482" s="1">
        <f t="shared" si="85"/>
        <v>5482</v>
      </c>
      <c r="B5482" s="1" t="s">
        <v>4855</v>
      </c>
      <c r="C5482" s="1" t="s">
        <v>4856</v>
      </c>
    </row>
    <row r="5483" spans="1:3" x14ac:dyDescent="0.25">
      <c r="A5483" s="1">
        <f t="shared" si="85"/>
        <v>5483</v>
      </c>
      <c r="B5483" s="1" t="s">
        <v>4855</v>
      </c>
      <c r="C5483" s="1" t="s">
        <v>1397</v>
      </c>
    </row>
    <row r="5484" spans="1:3" x14ac:dyDescent="0.25">
      <c r="A5484" s="1">
        <f t="shared" si="85"/>
        <v>5484</v>
      </c>
      <c r="B5484" s="1" t="s">
        <v>4855</v>
      </c>
      <c r="C5484" s="1" t="s">
        <v>4857</v>
      </c>
    </row>
    <row r="5485" spans="1:3" x14ac:dyDescent="0.25">
      <c r="A5485" s="1">
        <f t="shared" si="85"/>
        <v>5485</v>
      </c>
      <c r="B5485" s="1" t="s">
        <v>4855</v>
      </c>
      <c r="C5485" s="1" t="s">
        <v>1228</v>
      </c>
    </row>
    <row r="5486" spans="1:3" x14ac:dyDescent="0.25">
      <c r="A5486" s="1">
        <f t="shared" si="85"/>
        <v>5486</v>
      </c>
      <c r="B5486" s="1" t="s">
        <v>4855</v>
      </c>
      <c r="C5486" s="1" t="s">
        <v>975</v>
      </c>
    </row>
    <row r="5487" spans="1:3" x14ac:dyDescent="0.25">
      <c r="A5487" s="1">
        <f t="shared" si="85"/>
        <v>5487</v>
      </c>
      <c r="B5487" s="1" t="s">
        <v>4855</v>
      </c>
      <c r="C5487" s="1" t="s">
        <v>4858</v>
      </c>
    </row>
    <row r="5488" spans="1:3" x14ac:dyDescent="0.25">
      <c r="A5488" s="1">
        <f t="shared" si="85"/>
        <v>5488</v>
      </c>
      <c r="B5488" s="1" t="s">
        <v>4855</v>
      </c>
      <c r="C5488" s="1" t="s">
        <v>1077</v>
      </c>
    </row>
    <row r="5489" spans="1:3" x14ac:dyDescent="0.25">
      <c r="A5489" s="1">
        <f t="shared" si="85"/>
        <v>5489</v>
      </c>
      <c r="B5489" s="1" t="s">
        <v>4855</v>
      </c>
      <c r="C5489" s="1" t="s">
        <v>4859</v>
      </c>
    </row>
    <row r="5490" spans="1:3" x14ac:dyDescent="0.25">
      <c r="A5490" s="1">
        <f t="shared" si="85"/>
        <v>5490</v>
      </c>
      <c r="B5490" s="1" t="s">
        <v>4860</v>
      </c>
      <c r="C5490" s="1" t="s">
        <v>2937</v>
      </c>
    </row>
    <row r="5491" spans="1:3" x14ac:dyDescent="0.25">
      <c r="A5491" s="1">
        <f t="shared" si="85"/>
        <v>5491</v>
      </c>
      <c r="B5491" s="1" t="s">
        <v>4860</v>
      </c>
      <c r="C5491" s="1" t="s">
        <v>4861</v>
      </c>
    </row>
    <row r="5492" spans="1:3" x14ac:dyDescent="0.25">
      <c r="A5492" s="1">
        <f t="shared" si="85"/>
        <v>5492</v>
      </c>
      <c r="B5492" s="1" t="s">
        <v>4862</v>
      </c>
      <c r="C5492" s="1" t="s">
        <v>1006</v>
      </c>
    </row>
    <row r="5493" spans="1:3" x14ac:dyDescent="0.25">
      <c r="A5493" s="1">
        <f t="shared" si="85"/>
        <v>5493</v>
      </c>
      <c r="B5493" s="1" t="s">
        <v>4863</v>
      </c>
      <c r="C5493" s="1" t="s">
        <v>3174</v>
      </c>
    </row>
    <row r="5494" spans="1:3" x14ac:dyDescent="0.25">
      <c r="A5494" s="1">
        <f t="shared" si="85"/>
        <v>5494</v>
      </c>
      <c r="B5494" s="1" t="s">
        <v>4865</v>
      </c>
      <c r="C5494" s="1" t="s">
        <v>4864</v>
      </c>
    </row>
    <row r="5495" spans="1:3" x14ac:dyDescent="0.25">
      <c r="A5495" s="1">
        <f t="shared" si="85"/>
        <v>5495</v>
      </c>
      <c r="B5495" s="1" t="s">
        <v>4865</v>
      </c>
      <c r="C5495" s="1" t="s">
        <v>1315</v>
      </c>
    </row>
    <row r="5496" spans="1:3" x14ac:dyDescent="0.25">
      <c r="A5496" s="1">
        <f t="shared" si="85"/>
        <v>5496</v>
      </c>
      <c r="B5496" s="1" t="s">
        <v>4866</v>
      </c>
      <c r="C5496" s="1" t="s">
        <v>1091</v>
      </c>
    </row>
    <row r="5497" spans="1:3" x14ac:dyDescent="0.25">
      <c r="A5497" s="1">
        <f t="shared" si="85"/>
        <v>5497</v>
      </c>
      <c r="B5497" s="1" t="s">
        <v>4868</v>
      </c>
      <c r="C5497" s="1" t="s">
        <v>4867</v>
      </c>
    </row>
    <row r="5498" spans="1:3" x14ac:dyDescent="0.25">
      <c r="A5498" s="1">
        <f t="shared" si="85"/>
        <v>5498</v>
      </c>
      <c r="B5498" s="1" t="s">
        <v>4869</v>
      </c>
      <c r="C5498" s="1" t="s">
        <v>976</v>
      </c>
    </row>
    <row r="5499" spans="1:3" x14ac:dyDescent="0.25">
      <c r="A5499" s="1">
        <f t="shared" si="85"/>
        <v>5499</v>
      </c>
      <c r="B5499" s="1" t="s">
        <v>4866</v>
      </c>
      <c r="C5499" s="1" t="s">
        <v>2409</v>
      </c>
    </row>
    <row r="5500" spans="1:3" x14ac:dyDescent="0.25">
      <c r="A5500" s="1">
        <f t="shared" si="85"/>
        <v>5500</v>
      </c>
      <c r="B5500" s="1" t="s">
        <v>4869</v>
      </c>
      <c r="C5500" s="1" t="s">
        <v>4870</v>
      </c>
    </row>
    <row r="5501" spans="1:3" x14ac:dyDescent="0.25">
      <c r="A5501" s="1">
        <f t="shared" si="85"/>
        <v>5501</v>
      </c>
      <c r="B5501" s="1" t="s">
        <v>4872</v>
      </c>
      <c r="C5501" s="1" t="s">
        <v>4871</v>
      </c>
    </row>
    <row r="5502" spans="1:3" x14ac:dyDescent="0.25">
      <c r="A5502" s="1">
        <f t="shared" si="85"/>
        <v>5502</v>
      </c>
      <c r="B5502" s="1" t="s">
        <v>4872</v>
      </c>
      <c r="C5502" s="1" t="s">
        <v>4873</v>
      </c>
    </row>
    <row r="5503" spans="1:3" x14ac:dyDescent="0.25">
      <c r="A5503" s="1">
        <f t="shared" si="85"/>
        <v>5503</v>
      </c>
      <c r="B5503" s="1" t="s">
        <v>4874</v>
      </c>
      <c r="C5503" s="1" t="s">
        <v>1174</v>
      </c>
    </row>
    <row r="5504" spans="1:3" x14ac:dyDescent="0.25">
      <c r="A5504" s="1">
        <f t="shared" si="85"/>
        <v>5504</v>
      </c>
      <c r="B5504" s="1" t="s">
        <v>4874</v>
      </c>
      <c r="C5504" s="1" t="s">
        <v>1027</v>
      </c>
    </row>
    <row r="5505" spans="1:3" x14ac:dyDescent="0.25">
      <c r="A5505" s="1">
        <f t="shared" si="85"/>
        <v>5505</v>
      </c>
      <c r="B5505" s="1" t="s">
        <v>4874</v>
      </c>
      <c r="C5505" s="1" t="s">
        <v>3982</v>
      </c>
    </row>
    <row r="5506" spans="1:3" x14ac:dyDescent="0.25">
      <c r="A5506" s="1">
        <f t="shared" si="85"/>
        <v>5506</v>
      </c>
      <c r="B5506" s="1" t="s">
        <v>4875</v>
      </c>
      <c r="C5506" s="1" t="s">
        <v>2397</v>
      </c>
    </row>
    <row r="5507" spans="1:3" x14ac:dyDescent="0.25">
      <c r="A5507" s="1">
        <f t="shared" ref="A5507:A5570" si="86">A5506+1</f>
        <v>5507</v>
      </c>
      <c r="B5507" s="1" t="s">
        <v>4876</v>
      </c>
      <c r="C5507" s="1" t="s">
        <v>1152</v>
      </c>
    </row>
    <row r="5508" spans="1:3" x14ac:dyDescent="0.25">
      <c r="A5508" s="1">
        <f t="shared" si="86"/>
        <v>5508</v>
      </c>
      <c r="B5508" s="1" t="s">
        <v>4877</v>
      </c>
      <c r="C5508" s="1" t="s">
        <v>997</v>
      </c>
    </row>
    <row r="5509" spans="1:3" x14ac:dyDescent="0.25">
      <c r="A5509" s="1">
        <f t="shared" si="86"/>
        <v>5509</v>
      </c>
      <c r="B5509" s="1" t="s">
        <v>4878</v>
      </c>
      <c r="C5509" s="1" t="s">
        <v>942</v>
      </c>
    </row>
    <row r="5510" spans="1:3" x14ac:dyDescent="0.25">
      <c r="A5510" s="1">
        <f t="shared" si="86"/>
        <v>5510</v>
      </c>
      <c r="B5510" s="1" t="s">
        <v>4879</v>
      </c>
      <c r="C5510" s="1" t="s">
        <v>952</v>
      </c>
    </row>
    <row r="5511" spans="1:3" x14ac:dyDescent="0.25">
      <c r="A5511" s="1">
        <f t="shared" si="86"/>
        <v>5511</v>
      </c>
      <c r="B5511" s="1" t="s">
        <v>4880</v>
      </c>
      <c r="C5511" s="1" t="s">
        <v>972</v>
      </c>
    </row>
    <row r="5512" spans="1:3" x14ac:dyDescent="0.25">
      <c r="A5512" s="1">
        <f t="shared" si="86"/>
        <v>5512</v>
      </c>
      <c r="B5512" s="1" t="s">
        <v>4880</v>
      </c>
      <c r="C5512" s="1" t="s">
        <v>972</v>
      </c>
    </row>
    <row r="5513" spans="1:3" x14ac:dyDescent="0.25">
      <c r="A5513" s="1">
        <f t="shared" si="86"/>
        <v>5513</v>
      </c>
      <c r="B5513" s="1" t="s">
        <v>4881</v>
      </c>
      <c r="C5513" s="1" t="s">
        <v>1019</v>
      </c>
    </row>
    <row r="5514" spans="1:3" x14ac:dyDescent="0.25">
      <c r="A5514" s="1">
        <f t="shared" si="86"/>
        <v>5514</v>
      </c>
      <c r="B5514" s="1" t="s">
        <v>4883</v>
      </c>
      <c r="C5514" s="1" t="s">
        <v>4882</v>
      </c>
    </row>
    <row r="5515" spans="1:3" x14ac:dyDescent="0.25">
      <c r="A5515" s="1">
        <f t="shared" si="86"/>
        <v>5515</v>
      </c>
      <c r="B5515" s="1" t="s">
        <v>4884</v>
      </c>
      <c r="C5515" s="1" t="s">
        <v>962</v>
      </c>
    </row>
    <row r="5516" spans="1:3" x14ac:dyDescent="0.25">
      <c r="A5516" s="1">
        <f t="shared" si="86"/>
        <v>5516</v>
      </c>
      <c r="B5516" s="1" t="s">
        <v>4885</v>
      </c>
      <c r="C5516" s="1" t="s">
        <v>1221</v>
      </c>
    </row>
    <row r="5517" spans="1:3" x14ac:dyDescent="0.25">
      <c r="A5517" s="1">
        <f t="shared" si="86"/>
        <v>5517</v>
      </c>
      <c r="B5517" s="1" t="s">
        <v>4886</v>
      </c>
      <c r="C5517" s="1" t="s">
        <v>967</v>
      </c>
    </row>
    <row r="5518" spans="1:3" x14ac:dyDescent="0.25">
      <c r="A5518" s="1">
        <f t="shared" si="86"/>
        <v>5518</v>
      </c>
      <c r="B5518" s="1" t="s">
        <v>4887</v>
      </c>
      <c r="C5518" s="1" t="s">
        <v>1152</v>
      </c>
    </row>
    <row r="5519" spans="1:3" x14ac:dyDescent="0.25">
      <c r="A5519" s="1">
        <f t="shared" si="86"/>
        <v>5519</v>
      </c>
      <c r="B5519" s="1" t="s">
        <v>4887</v>
      </c>
      <c r="C5519" s="1" t="s">
        <v>949</v>
      </c>
    </row>
    <row r="5520" spans="1:3" x14ac:dyDescent="0.25">
      <c r="A5520" s="1">
        <f t="shared" si="86"/>
        <v>5520</v>
      </c>
      <c r="B5520" s="1" t="s">
        <v>4887</v>
      </c>
      <c r="C5520" s="1" t="s">
        <v>4888</v>
      </c>
    </row>
    <row r="5521" spans="1:3" x14ac:dyDescent="0.25">
      <c r="A5521" s="1">
        <f t="shared" si="86"/>
        <v>5521</v>
      </c>
      <c r="B5521" s="1" t="s">
        <v>4887</v>
      </c>
      <c r="C5521" s="1" t="s">
        <v>4889</v>
      </c>
    </row>
    <row r="5522" spans="1:3" x14ac:dyDescent="0.25">
      <c r="A5522" s="1">
        <f t="shared" si="86"/>
        <v>5522</v>
      </c>
      <c r="B5522" s="1" t="s">
        <v>4887</v>
      </c>
      <c r="C5522" s="1" t="s">
        <v>968</v>
      </c>
    </row>
    <row r="5523" spans="1:3" x14ac:dyDescent="0.25">
      <c r="A5523" s="1">
        <f t="shared" si="86"/>
        <v>5523</v>
      </c>
      <c r="B5523" s="1" t="s">
        <v>4887</v>
      </c>
      <c r="C5523" s="1" t="s">
        <v>4890</v>
      </c>
    </row>
    <row r="5524" spans="1:3" x14ac:dyDescent="0.25">
      <c r="A5524" s="1">
        <f t="shared" si="86"/>
        <v>5524</v>
      </c>
      <c r="B5524" s="1" t="s">
        <v>4887</v>
      </c>
      <c r="C5524" s="1" t="s">
        <v>1566</v>
      </c>
    </row>
    <row r="5525" spans="1:3" x14ac:dyDescent="0.25">
      <c r="A5525" s="1">
        <f t="shared" si="86"/>
        <v>5525</v>
      </c>
      <c r="B5525" s="1" t="s">
        <v>4887</v>
      </c>
      <c r="C5525" s="1" t="s">
        <v>4891</v>
      </c>
    </row>
    <row r="5526" spans="1:3" x14ac:dyDescent="0.25">
      <c r="A5526" s="1">
        <f t="shared" si="86"/>
        <v>5526</v>
      </c>
      <c r="B5526" s="1" t="s">
        <v>4892</v>
      </c>
      <c r="C5526" s="1" t="s">
        <v>2917</v>
      </c>
    </row>
    <row r="5527" spans="1:3" x14ac:dyDescent="0.25">
      <c r="A5527" s="1">
        <f t="shared" si="86"/>
        <v>5527</v>
      </c>
      <c r="B5527" s="1" t="s">
        <v>4893</v>
      </c>
      <c r="C5527" s="1" t="s">
        <v>925</v>
      </c>
    </row>
    <row r="5528" spans="1:3" x14ac:dyDescent="0.25">
      <c r="A5528" s="1">
        <f t="shared" si="86"/>
        <v>5528</v>
      </c>
      <c r="B5528" s="1" t="s">
        <v>4894</v>
      </c>
      <c r="C5528" s="1" t="s">
        <v>1911</v>
      </c>
    </row>
    <row r="5529" spans="1:3" x14ac:dyDescent="0.25">
      <c r="A5529" s="1">
        <f t="shared" si="86"/>
        <v>5529</v>
      </c>
      <c r="B5529" s="1" t="s">
        <v>4895</v>
      </c>
      <c r="C5529" s="1" t="s">
        <v>972</v>
      </c>
    </row>
    <row r="5530" spans="1:3" x14ac:dyDescent="0.25">
      <c r="A5530" s="1">
        <f t="shared" si="86"/>
        <v>5530</v>
      </c>
      <c r="B5530" s="1" t="s">
        <v>4896</v>
      </c>
      <c r="C5530" s="1" t="s">
        <v>1957</v>
      </c>
    </row>
    <row r="5531" spans="1:3" x14ac:dyDescent="0.25">
      <c r="A5531" s="1">
        <f t="shared" si="86"/>
        <v>5531</v>
      </c>
      <c r="B5531" s="1" t="s">
        <v>4897</v>
      </c>
      <c r="C5531" s="1" t="s">
        <v>1350</v>
      </c>
    </row>
    <row r="5532" spans="1:3" x14ac:dyDescent="0.25">
      <c r="A5532" s="1">
        <f t="shared" si="86"/>
        <v>5532</v>
      </c>
      <c r="B5532" s="1" t="s">
        <v>4898</v>
      </c>
      <c r="C5532" s="1" t="s">
        <v>1045</v>
      </c>
    </row>
    <row r="5533" spans="1:3" x14ac:dyDescent="0.25">
      <c r="A5533" s="1">
        <f t="shared" si="86"/>
        <v>5533</v>
      </c>
      <c r="B5533" s="1" t="s">
        <v>4899</v>
      </c>
      <c r="C5533" s="1" t="s">
        <v>997</v>
      </c>
    </row>
    <row r="5534" spans="1:3" x14ac:dyDescent="0.25">
      <c r="A5534" s="1">
        <f t="shared" si="86"/>
        <v>5534</v>
      </c>
      <c r="B5534" s="1" t="s">
        <v>4900</v>
      </c>
      <c r="C5534" s="1" t="s">
        <v>928</v>
      </c>
    </row>
    <row r="5535" spans="1:3" x14ac:dyDescent="0.25">
      <c r="A5535" s="1">
        <f t="shared" si="86"/>
        <v>5535</v>
      </c>
      <c r="B5535" s="1" t="s">
        <v>4902</v>
      </c>
      <c r="C5535" s="1" t="s">
        <v>4901</v>
      </c>
    </row>
    <row r="5536" spans="1:3" x14ac:dyDescent="0.25">
      <c r="A5536" s="1">
        <f t="shared" si="86"/>
        <v>5536</v>
      </c>
      <c r="B5536" s="1" t="s">
        <v>4903</v>
      </c>
      <c r="C5536" s="1" t="s">
        <v>949</v>
      </c>
    </row>
    <row r="5537" spans="1:3" x14ac:dyDescent="0.25">
      <c r="A5537" s="1">
        <f t="shared" si="86"/>
        <v>5537</v>
      </c>
      <c r="B5537" s="1" t="s">
        <v>4905</v>
      </c>
      <c r="C5537" s="1" t="s">
        <v>4904</v>
      </c>
    </row>
    <row r="5538" spans="1:3" x14ac:dyDescent="0.25">
      <c r="A5538" s="1">
        <f t="shared" si="86"/>
        <v>5538</v>
      </c>
      <c r="B5538" s="1" t="s">
        <v>4906</v>
      </c>
      <c r="C5538" s="1" t="s">
        <v>977</v>
      </c>
    </row>
    <row r="5539" spans="1:3" x14ac:dyDescent="0.25">
      <c r="A5539" s="1">
        <f t="shared" si="86"/>
        <v>5539</v>
      </c>
      <c r="B5539" s="1" t="s">
        <v>4907</v>
      </c>
      <c r="C5539" s="1" t="s">
        <v>949</v>
      </c>
    </row>
    <row r="5540" spans="1:3" x14ac:dyDescent="0.25">
      <c r="A5540" s="1">
        <f t="shared" si="86"/>
        <v>5540</v>
      </c>
      <c r="B5540" s="1" t="s">
        <v>4908</v>
      </c>
      <c r="C5540" s="1"/>
    </row>
    <row r="5541" spans="1:3" x14ac:dyDescent="0.25">
      <c r="A5541" s="1">
        <f t="shared" si="86"/>
        <v>5541</v>
      </c>
      <c r="B5541" s="1" t="s">
        <v>4908</v>
      </c>
      <c r="C5541" s="1" t="s">
        <v>947</v>
      </c>
    </row>
    <row r="5542" spans="1:3" x14ac:dyDescent="0.25">
      <c r="A5542" s="1">
        <f t="shared" si="86"/>
        <v>5542</v>
      </c>
      <c r="B5542" s="1" t="s">
        <v>4908</v>
      </c>
      <c r="C5542" s="1" t="s">
        <v>1211</v>
      </c>
    </row>
    <row r="5543" spans="1:3" x14ac:dyDescent="0.25">
      <c r="A5543" s="1">
        <f t="shared" si="86"/>
        <v>5543</v>
      </c>
      <c r="B5543" s="1" t="s">
        <v>4908</v>
      </c>
      <c r="C5543" s="1" t="s">
        <v>1780</v>
      </c>
    </row>
    <row r="5544" spans="1:3" x14ac:dyDescent="0.25">
      <c r="A5544" s="1">
        <f t="shared" si="86"/>
        <v>5544</v>
      </c>
      <c r="B5544" s="1" t="s">
        <v>4908</v>
      </c>
      <c r="C5544" s="1" t="s">
        <v>1790</v>
      </c>
    </row>
    <row r="5545" spans="1:3" x14ac:dyDescent="0.25">
      <c r="A5545" s="1">
        <f t="shared" si="86"/>
        <v>5545</v>
      </c>
      <c r="B5545" s="1" t="s">
        <v>4908</v>
      </c>
      <c r="C5545" s="1" t="s">
        <v>952</v>
      </c>
    </row>
    <row r="5546" spans="1:3" x14ac:dyDescent="0.25">
      <c r="A5546" s="1">
        <f t="shared" si="86"/>
        <v>5546</v>
      </c>
      <c r="B5546" s="1" t="s">
        <v>4908</v>
      </c>
      <c r="C5546" s="1" t="s">
        <v>952</v>
      </c>
    </row>
    <row r="5547" spans="1:3" x14ac:dyDescent="0.25">
      <c r="A5547" s="1">
        <f t="shared" si="86"/>
        <v>5547</v>
      </c>
      <c r="B5547" s="1" t="s">
        <v>4908</v>
      </c>
      <c r="C5547" s="1" t="s">
        <v>1283</v>
      </c>
    </row>
    <row r="5548" spans="1:3" x14ac:dyDescent="0.25">
      <c r="A5548" s="1">
        <f t="shared" si="86"/>
        <v>5548</v>
      </c>
      <c r="B5548" s="1" t="s">
        <v>4908</v>
      </c>
      <c r="C5548" s="1" t="s">
        <v>1541</v>
      </c>
    </row>
    <row r="5549" spans="1:3" x14ac:dyDescent="0.25">
      <c r="A5549" s="1">
        <f t="shared" si="86"/>
        <v>5549</v>
      </c>
      <c r="B5549" s="1" t="s">
        <v>4908</v>
      </c>
      <c r="C5549" s="1" t="s">
        <v>2581</v>
      </c>
    </row>
    <row r="5550" spans="1:3" x14ac:dyDescent="0.25">
      <c r="A5550" s="1">
        <f t="shared" si="86"/>
        <v>5550</v>
      </c>
      <c r="B5550" s="1" t="s">
        <v>4908</v>
      </c>
      <c r="C5550" s="1" t="s">
        <v>4909</v>
      </c>
    </row>
    <row r="5551" spans="1:3" x14ac:dyDescent="0.25">
      <c r="A5551" s="1">
        <f t="shared" si="86"/>
        <v>5551</v>
      </c>
      <c r="B5551" s="1" t="s">
        <v>4908</v>
      </c>
      <c r="C5551" s="1" t="s">
        <v>2091</v>
      </c>
    </row>
    <row r="5552" spans="1:3" x14ac:dyDescent="0.25">
      <c r="A5552" s="1">
        <f t="shared" si="86"/>
        <v>5552</v>
      </c>
      <c r="B5552" s="1" t="s">
        <v>4908</v>
      </c>
      <c r="C5552" s="1" t="s">
        <v>1262</v>
      </c>
    </row>
    <row r="5553" spans="1:3" x14ac:dyDescent="0.25">
      <c r="A5553" s="1">
        <f t="shared" si="86"/>
        <v>5553</v>
      </c>
      <c r="B5553" s="1" t="s">
        <v>4908</v>
      </c>
      <c r="C5553" s="1" t="s">
        <v>974</v>
      </c>
    </row>
    <row r="5554" spans="1:3" x14ac:dyDescent="0.25">
      <c r="A5554" s="1">
        <f t="shared" si="86"/>
        <v>5554</v>
      </c>
      <c r="B5554" s="1" t="s">
        <v>4908</v>
      </c>
      <c r="C5554" s="1" t="s">
        <v>1045</v>
      </c>
    </row>
    <row r="5555" spans="1:3" x14ac:dyDescent="0.25">
      <c r="A5555" s="1">
        <f t="shared" si="86"/>
        <v>5555</v>
      </c>
      <c r="B5555" s="1" t="s">
        <v>4908</v>
      </c>
      <c r="C5555" s="1" t="s">
        <v>4367</v>
      </c>
    </row>
    <row r="5556" spans="1:3" x14ac:dyDescent="0.25">
      <c r="A5556" s="1">
        <f t="shared" si="86"/>
        <v>5556</v>
      </c>
      <c r="B5556" s="1" t="s">
        <v>4908</v>
      </c>
      <c r="C5556" s="1" t="s">
        <v>1028</v>
      </c>
    </row>
    <row r="5557" spans="1:3" x14ac:dyDescent="0.25">
      <c r="A5557" s="1">
        <f t="shared" si="86"/>
        <v>5557</v>
      </c>
      <c r="B5557" s="1" t="s">
        <v>4908</v>
      </c>
      <c r="C5557" s="1" t="s">
        <v>1947</v>
      </c>
    </row>
    <row r="5558" spans="1:3" x14ac:dyDescent="0.25">
      <c r="A5558" s="1">
        <f t="shared" si="86"/>
        <v>5558</v>
      </c>
      <c r="B5558" s="1" t="s">
        <v>4908</v>
      </c>
      <c r="C5558" s="1" t="s">
        <v>1055</v>
      </c>
    </row>
    <row r="5559" spans="1:3" x14ac:dyDescent="0.25">
      <c r="A5559" s="1">
        <f t="shared" si="86"/>
        <v>5559</v>
      </c>
      <c r="B5559" s="1" t="s">
        <v>4908</v>
      </c>
      <c r="C5559" s="1" t="s">
        <v>1036</v>
      </c>
    </row>
    <row r="5560" spans="1:3" x14ac:dyDescent="0.25">
      <c r="A5560" s="1">
        <f t="shared" si="86"/>
        <v>5560</v>
      </c>
      <c r="B5560" s="1" t="s">
        <v>4908</v>
      </c>
      <c r="C5560" s="1" t="s">
        <v>989</v>
      </c>
    </row>
    <row r="5561" spans="1:3" x14ac:dyDescent="0.25">
      <c r="A5561" s="1">
        <f t="shared" si="86"/>
        <v>5561</v>
      </c>
      <c r="B5561" s="1" t="s">
        <v>4910</v>
      </c>
      <c r="C5561" s="1" t="s">
        <v>1212</v>
      </c>
    </row>
    <row r="5562" spans="1:3" x14ac:dyDescent="0.25">
      <c r="A5562" s="1">
        <f t="shared" si="86"/>
        <v>5562</v>
      </c>
      <c r="B5562" s="1" t="s">
        <v>2430</v>
      </c>
      <c r="C5562" s="1" t="s">
        <v>1011</v>
      </c>
    </row>
    <row r="5563" spans="1:3" x14ac:dyDescent="0.25">
      <c r="A5563" s="1">
        <f t="shared" si="86"/>
        <v>5563</v>
      </c>
      <c r="B5563" s="1" t="s">
        <v>2430</v>
      </c>
      <c r="C5563" s="1" t="s">
        <v>2387</v>
      </c>
    </row>
    <row r="5564" spans="1:3" x14ac:dyDescent="0.25">
      <c r="A5564" s="1">
        <f t="shared" si="86"/>
        <v>5564</v>
      </c>
      <c r="B5564" s="1" t="s">
        <v>4911</v>
      </c>
      <c r="C5564" s="1" t="s">
        <v>952</v>
      </c>
    </row>
    <row r="5565" spans="1:3" x14ac:dyDescent="0.25">
      <c r="A5565" s="1">
        <f t="shared" si="86"/>
        <v>5565</v>
      </c>
      <c r="B5565" s="1" t="s">
        <v>4911</v>
      </c>
      <c r="C5565" s="1" t="s">
        <v>2682</v>
      </c>
    </row>
    <row r="5566" spans="1:3" x14ac:dyDescent="0.25">
      <c r="A5566" s="1">
        <f t="shared" si="86"/>
        <v>5566</v>
      </c>
      <c r="B5566" s="1" t="s">
        <v>4912</v>
      </c>
      <c r="C5566" s="1" t="s">
        <v>1512</v>
      </c>
    </row>
    <row r="5567" spans="1:3" x14ac:dyDescent="0.25">
      <c r="A5567" s="1">
        <f t="shared" si="86"/>
        <v>5567</v>
      </c>
      <c r="B5567" s="1" t="s">
        <v>4913</v>
      </c>
      <c r="C5567" s="1" t="s">
        <v>952</v>
      </c>
    </row>
    <row r="5568" spans="1:3" x14ac:dyDescent="0.25">
      <c r="A5568" s="1">
        <f t="shared" si="86"/>
        <v>5568</v>
      </c>
      <c r="B5568" s="1" t="s">
        <v>4914</v>
      </c>
      <c r="C5568" s="1" t="s">
        <v>973</v>
      </c>
    </row>
    <row r="5569" spans="1:3" x14ac:dyDescent="0.25">
      <c r="A5569" s="1">
        <f t="shared" si="86"/>
        <v>5569</v>
      </c>
      <c r="B5569" s="1" t="s">
        <v>4913</v>
      </c>
      <c r="C5569" s="1" t="s">
        <v>4915</v>
      </c>
    </row>
    <row r="5570" spans="1:3" x14ac:dyDescent="0.25">
      <c r="A5570" s="1">
        <f t="shared" si="86"/>
        <v>5570</v>
      </c>
      <c r="B5570" s="1" t="s">
        <v>4913</v>
      </c>
      <c r="C5570" s="1" t="s">
        <v>968</v>
      </c>
    </row>
    <row r="5571" spans="1:3" x14ac:dyDescent="0.25">
      <c r="A5571" s="1">
        <f t="shared" ref="A5571:A5634" si="87">A5570+1</f>
        <v>5571</v>
      </c>
      <c r="B5571" s="1" t="s">
        <v>4913</v>
      </c>
      <c r="C5571" s="1" t="s">
        <v>974</v>
      </c>
    </row>
    <row r="5572" spans="1:3" x14ac:dyDescent="0.25">
      <c r="A5572" s="1">
        <f t="shared" si="87"/>
        <v>5572</v>
      </c>
      <c r="B5572" s="1" t="s">
        <v>4913</v>
      </c>
      <c r="C5572" s="1" t="s">
        <v>989</v>
      </c>
    </row>
    <row r="5573" spans="1:3" x14ac:dyDescent="0.25">
      <c r="A5573" s="1">
        <f t="shared" si="87"/>
        <v>5573</v>
      </c>
      <c r="B5573" s="1" t="s">
        <v>2243</v>
      </c>
      <c r="C5573" s="1" t="s">
        <v>967</v>
      </c>
    </row>
    <row r="5574" spans="1:3" x14ac:dyDescent="0.25">
      <c r="A5574" s="1">
        <f t="shared" si="87"/>
        <v>5574</v>
      </c>
      <c r="B5574" s="1" t="s">
        <v>4916</v>
      </c>
      <c r="C5574" s="1" t="s">
        <v>1016</v>
      </c>
    </row>
    <row r="5575" spans="1:3" x14ac:dyDescent="0.25">
      <c r="A5575" s="1">
        <f t="shared" si="87"/>
        <v>5575</v>
      </c>
      <c r="B5575" s="1" t="s">
        <v>4916</v>
      </c>
      <c r="C5575" s="1" t="s">
        <v>1911</v>
      </c>
    </row>
    <row r="5576" spans="1:3" x14ac:dyDescent="0.25">
      <c r="A5576" s="1">
        <f t="shared" si="87"/>
        <v>5576</v>
      </c>
      <c r="B5576" s="1" t="s">
        <v>4916</v>
      </c>
      <c r="C5576" s="1" t="s">
        <v>928</v>
      </c>
    </row>
    <row r="5577" spans="1:3" x14ac:dyDescent="0.25">
      <c r="A5577" s="1">
        <f t="shared" si="87"/>
        <v>5577</v>
      </c>
      <c r="B5577" s="1" t="s">
        <v>4916</v>
      </c>
      <c r="C5577" s="1" t="s">
        <v>4917</v>
      </c>
    </row>
    <row r="5578" spans="1:3" x14ac:dyDescent="0.25">
      <c r="A5578" s="1">
        <f t="shared" si="87"/>
        <v>5578</v>
      </c>
      <c r="B5578" s="1" t="s">
        <v>4916</v>
      </c>
      <c r="C5578" s="1" t="s">
        <v>1072</v>
      </c>
    </row>
    <row r="5579" spans="1:3" x14ac:dyDescent="0.25">
      <c r="A5579" s="1">
        <f t="shared" si="87"/>
        <v>5579</v>
      </c>
      <c r="B5579" s="1" t="s">
        <v>4918</v>
      </c>
      <c r="C5579" s="1" t="s">
        <v>1211</v>
      </c>
    </row>
    <row r="5580" spans="1:3" x14ac:dyDescent="0.25">
      <c r="A5580" s="1">
        <f t="shared" si="87"/>
        <v>5580</v>
      </c>
      <c r="B5580" s="1" t="s">
        <v>4919</v>
      </c>
      <c r="C5580" s="1" t="s">
        <v>1077</v>
      </c>
    </row>
    <row r="5581" spans="1:3" x14ac:dyDescent="0.25">
      <c r="A5581" s="1">
        <f t="shared" si="87"/>
        <v>5581</v>
      </c>
      <c r="B5581" s="1" t="s">
        <v>4920</v>
      </c>
      <c r="C5581" s="1" t="s">
        <v>1147</v>
      </c>
    </row>
    <row r="5582" spans="1:3" x14ac:dyDescent="0.25">
      <c r="A5582" s="1">
        <f t="shared" si="87"/>
        <v>5582</v>
      </c>
      <c r="B5582" s="1" t="s">
        <v>4920</v>
      </c>
      <c r="C5582" s="1" t="s">
        <v>1037</v>
      </c>
    </row>
    <row r="5583" spans="1:3" x14ac:dyDescent="0.25">
      <c r="A5583" s="1">
        <f t="shared" si="87"/>
        <v>5583</v>
      </c>
      <c r="B5583" s="1" t="s">
        <v>4921</v>
      </c>
      <c r="C5583" s="1" t="s">
        <v>967</v>
      </c>
    </row>
    <row r="5584" spans="1:3" x14ac:dyDescent="0.25">
      <c r="A5584" s="1">
        <f t="shared" si="87"/>
        <v>5584</v>
      </c>
      <c r="B5584" s="1" t="s">
        <v>4922</v>
      </c>
      <c r="C5584" s="1" t="s">
        <v>1610</v>
      </c>
    </row>
    <row r="5585" spans="1:3" x14ac:dyDescent="0.25">
      <c r="A5585" s="1">
        <f t="shared" si="87"/>
        <v>5585</v>
      </c>
      <c r="B5585" s="1" t="s">
        <v>4923</v>
      </c>
      <c r="C5585" s="1" t="s">
        <v>1150</v>
      </c>
    </row>
    <row r="5586" spans="1:3" x14ac:dyDescent="0.25">
      <c r="A5586" s="1">
        <f t="shared" si="87"/>
        <v>5586</v>
      </c>
      <c r="B5586" s="1" t="s">
        <v>4924</v>
      </c>
      <c r="C5586" s="1" t="s">
        <v>1028</v>
      </c>
    </row>
    <row r="5587" spans="1:3" x14ac:dyDescent="0.25">
      <c r="A5587" s="1">
        <f t="shared" si="87"/>
        <v>5587</v>
      </c>
      <c r="B5587" s="1" t="s">
        <v>4925</v>
      </c>
      <c r="C5587" s="1" t="s">
        <v>1131</v>
      </c>
    </row>
    <row r="5588" spans="1:3" x14ac:dyDescent="0.25">
      <c r="A5588" s="1">
        <f t="shared" si="87"/>
        <v>5588</v>
      </c>
      <c r="B5588" s="1" t="s">
        <v>4926</v>
      </c>
      <c r="C5588" s="1" t="s">
        <v>2665</v>
      </c>
    </row>
    <row r="5589" spans="1:3" x14ac:dyDescent="0.25">
      <c r="A5589" s="1">
        <f t="shared" si="87"/>
        <v>5589</v>
      </c>
      <c r="B5589" s="1" t="s">
        <v>4927</v>
      </c>
      <c r="C5589" s="1" t="s">
        <v>1947</v>
      </c>
    </row>
    <row r="5590" spans="1:3" x14ac:dyDescent="0.25">
      <c r="A5590" s="1">
        <f t="shared" si="87"/>
        <v>5590</v>
      </c>
      <c r="B5590" s="1" t="s">
        <v>4928</v>
      </c>
      <c r="C5590" s="1" t="s">
        <v>1420</v>
      </c>
    </row>
    <row r="5591" spans="1:3" x14ac:dyDescent="0.25">
      <c r="A5591" s="1">
        <f t="shared" si="87"/>
        <v>5591</v>
      </c>
      <c r="B5591" s="1" t="s">
        <v>4928</v>
      </c>
      <c r="C5591" s="1" t="s">
        <v>4396</v>
      </c>
    </row>
    <row r="5592" spans="1:3" x14ac:dyDescent="0.25">
      <c r="A5592" s="1">
        <f t="shared" si="87"/>
        <v>5592</v>
      </c>
      <c r="B5592" s="1" t="s">
        <v>4929</v>
      </c>
      <c r="C5592" s="1" t="s">
        <v>977</v>
      </c>
    </row>
    <row r="5593" spans="1:3" x14ac:dyDescent="0.25">
      <c r="A5593" s="1">
        <f t="shared" si="87"/>
        <v>5593</v>
      </c>
      <c r="B5593" s="1" t="s">
        <v>4930</v>
      </c>
      <c r="C5593" s="1" t="s">
        <v>952</v>
      </c>
    </row>
    <row r="5594" spans="1:3" x14ac:dyDescent="0.25">
      <c r="A5594" s="1">
        <f t="shared" si="87"/>
        <v>5594</v>
      </c>
      <c r="B5594" s="1" t="s">
        <v>4930</v>
      </c>
      <c r="C5594" s="1" t="s">
        <v>2430</v>
      </c>
    </row>
    <row r="5595" spans="1:3" x14ac:dyDescent="0.25">
      <c r="A5595" s="1">
        <f t="shared" si="87"/>
        <v>5595</v>
      </c>
      <c r="B5595" s="1" t="s">
        <v>4931</v>
      </c>
      <c r="C5595" s="1" t="s">
        <v>974</v>
      </c>
    </row>
    <row r="5596" spans="1:3" x14ac:dyDescent="0.25">
      <c r="A5596" s="1">
        <f t="shared" si="87"/>
        <v>5596</v>
      </c>
      <c r="B5596" s="1" t="s">
        <v>4932</v>
      </c>
      <c r="C5596" s="1" t="s">
        <v>952</v>
      </c>
    </row>
    <row r="5597" spans="1:3" x14ac:dyDescent="0.25">
      <c r="A5597" s="1">
        <f t="shared" si="87"/>
        <v>5597</v>
      </c>
      <c r="B5597" s="1" t="s">
        <v>4932</v>
      </c>
      <c r="C5597" s="1" t="s">
        <v>1182</v>
      </c>
    </row>
    <row r="5598" spans="1:3" x14ac:dyDescent="0.25">
      <c r="A5598" s="1">
        <f t="shared" si="87"/>
        <v>5598</v>
      </c>
      <c r="B5598" s="1" t="s">
        <v>4932</v>
      </c>
      <c r="C5598" s="1" t="s">
        <v>949</v>
      </c>
    </row>
    <row r="5599" spans="1:3" x14ac:dyDescent="0.25">
      <c r="A5599" s="1">
        <f t="shared" si="87"/>
        <v>5599</v>
      </c>
      <c r="B5599" s="1" t="s">
        <v>4932</v>
      </c>
      <c r="C5599" s="1" t="s">
        <v>1439</v>
      </c>
    </row>
    <row r="5600" spans="1:3" x14ac:dyDescent="0.25">
      <c r="A5600" s="1">
        <f t="shared" si="87"/>
        <v>5600</v>
      </c>
      <c r="B5600" s="1" t="s">
        <v>4933</v>
      </c>
      <c r="C5600" s="1" t="s">
        <v>1160</v>
      </c>
    </row>
    <row r="5601" spans="1:3" x14ac:dyDescent="0.25">
      <c r="A5601" s="1">
        <f t="shared" si="87"/>
        <v>5601</v>
      </c>
      <c r="B5601" s="1" t="s">
        <v>4934</v>
      </c>
      <c r="C5601" s="1" t="s">
        <v>1005</v>
      </c>
    </row>
    <row r="5602" spans="1:3" x14ac:dyDescent="0.25">
      <c r="A5602" s="1">
        <f t="shared" si="87"/>
        <v>5602</v>
      </c>
      <c r="B5602" s="1" t="s">
        <v>4936</v>
      </c>
      <c r="C5602" s="1" t="s">
        <v>4935</v>
      </c>
    </row>
    <row r="5603" spans="1:3" x14ac:dyDescent="0.25">
      <c r="A5603" s="1">
        <f t="shared" si="87"/>
        <v>5603</v>
      </c>
      <c r="B5603" s="1" t="s">
        <v>4937</v>
      </c>
      <c r="C5603" s="1" t="s">
        <v>942</v>
      </c>
    </row>
    <row r="5604" spans="1:3" x14ac:dyDescent="0.25">
      <c r="A5604" s="1">
        <f t="shared" si="87"/>
        <v>5604</v>
      </c>
      <c r="B5604" s="1" t="s">
        <v>4938</v>
      </c>
      <c r="C5604" s="1" t="s">
        <v>1160</v>
      </c>
    </row>
    <row r="5605" spans="1:3" x14ac:dyDescent="0.25">
      <c r="A5605" s="1">
        <f t="shared" si="87"/>
        <v>5605</v>
      </c>
      <c r="B5605" s="1" t="s">
        <v>4940</v>
      </c>
      <c r="C5605" s="1" t="s">
        <v>4939</v>
      </c>
    </row>
    <row r="5606" spans="1:3" x14ac:dyDescent="0.25">
      <c r="A5606" s="1">
        <f t="shared" si="87"/>
        <v>5606</v>
      </c>
      <c r="B5606" s="1" t="s">
        <v>4942</v>
      </c>
      <c r="C5606" s="1" t="s">
        <v>4941</v>
      </c>
    </row>
    <row r="5607" spans="1:3" x14ac:dyDescent="0.25">
      <c r="A5607" s="1">
        <f t="shared" si="87"/>
        <v>5607</v>
      </c>
      <c r="B5607" s="1" t="s">
        <v>4943</v>
      </c>
      <c r="C5607" s="1" t="s">
        <v>942</v>
      </c>
    </row>
    <row r="5608" spans="1:3" x14ac:dyDescent="0.25">
      <c r="A5608" s="1">
        <f t="shared" si="87"/>
        <v>5608</v>
      </c>
      <c r="B5608" s="1" t="s">
        <v>4944</v>
      </c>
      <c r="C5608" s="1" t="s">
        <v>967</v>
      </c>
    </row>
    <row r="5609" spans="1:3" x14ac:dyDescent="0.25">
      <c r="A5609" s="1">
        <f t="shared" si="87"/>
        <v>5609</v>
      </c>
      <c r="B5609" s="1" t="s">
        <v>4945</v>
      </c>
      <c r="C5609" s="1" t="s">
        <v>1201</v>
      </c>
    </row>
    <row r="5610" spans="1:3" x14ac:dyDescent="0.25">
      <c r="A5610" s="1">
        <f t="shared" si="87"/>
        <v>5610</v>
      </c>
      <c r="B5610" s="1" t="s">
        <v>4946</v>
      </c>
      <c r="C5610" s="1" t="s">
        <v>1230</v>
      </c>
    </row>
    <row r="5611" spans="1:3" x14ac:dyDescent="0.25">
      <c r="A5611" s="1">
        <f t="shared" si="87"/>
        <v>5611</v>
      </c>
      <c r="B5611" s="1" t="s">
        <v>4948</v>
      </c>
      <c r="C5611" s="1" t="s">
        <v>4947</v>
      </c>
    </row>
    <row r="5612" spans="1:3" x14ac:dyDescent="0.25">
      <c r="A5612" s="1">
        <f t="shared" si="87"/>
        <v>5612</v>
      </c>
      <c r="B5612" s="1" t="s">
        <v>4949</v>
      </c>
      <c r="C5612" s="1" t="s">
        <v>1160</v>
      </c>
    </row>
    <row r="5613" spans="1:3" x14ac:dyDescent="0.25">
      <c r="A5613" s="1">
        <f t="shared" si="87"/>
        <v>5613</v>
      </c>
      <c r="B5613" s="1" t="s">
        <v>4951</v>
      </c>
      <c r="C5613" s="1" t="s">
        <v>4950</v>
      </c>
    </row>
    <row r="5614" spans="1:3" x14ac:dyDescent="0.25">
      <c r="A5614" s="1">
        <f t="shared" si="87"/>
        <v>5614</v>
      </c>
      <c r="B5614" s="1" t="s">
        <v>4951</v>
      </c>
      <c r="C5614" s="1" t="s">
        <v>2334</v>
      </c>
    </row>
    <row r="5615" spans="1:3" x14ac:dyDescent="0.25">
      <c r="A5615" s="1">
        <f t="shared" si="87"/>
        <v>5615</v>
      </c>
      <c r="B5615" s="1" t="s">
        <v>4952</v>
      </c>
      <c r="C5615" s="1" t="s">
        <v>1174</v>
      </c>
    </row>
    <row r="5616" spans="1:3" x14ac:dyDescent="0.25">
      <c r="A5616" s="1">
        <f t="shared" si="87"/>
        <v>5616</v>
      </c>
      <c r="B5616" s="1" t="s">
        <v>4953</v>
      </c>
      <c r="C5616" s="1" t="s">
        <v>993</v>
      </c>
    </row>
    <row r="5617" spans="1:3" x14ac:dyDescent="0.25">
      <c r="A5617" s="1">
        <f t="shared" si="87"/>
        <v>5617</v>
      </c>
      <c r="B5617" s="1" t="s">
        <v>4954</v>
      </c>
      <c r="C5617" s="1" t="s">
        <v>930</v>
      </c>
    </row>
    <row r="5618" spans="1:3" x14ac:dyDescent="0.25">
      <c r="A5618" s="1">
        <f t="shared" si="87"/>
        <v>5618</v>
      </c>
      <c r="B5618" s="1" t="s">
        <v>4955</v>
      </c>
      <c r="C5618" s="1" t="s">
        <v>1016</v>
      </c>
    </row>
    <row r="5619" spans="1:3" x14ac:dyDescent="0.25">
      <c r="A5619" s="1">
        <f t="shared" si="87"/>
        <v>5619</v>
      </c>
      <c r="B5619" s="1" t="s">
        <v>4955</v>
      </c>
      <c r="C5619" s="1" t="s">
        <v>934</v>
      </c>
    </row>
    <row r="5620" spans="1:3" x14ac:dyDescent="0.25">
      <c r="A5620" s="1">
        <f t="shared" si="87"/>
        <v>5620</v>
      </c>
      <c r="B5620" s="1" t="s">
        <v>4955</v>
      </c>
      <c r="C5620" s="1" t="s">
        <v>967</v>
      </c>
    </row>
    <row r="5621" spans="1:3" x14ac:dyDescent="0.25">
      <c r="A5621" s="1">
        <f t="shared" si="87"/>
        <v>5621</v>
      </c>
      <c r="B5621" s="1" t="s">
        <v>4956</v>
      </c>
      <c r="C5621" s="1" t="s">
        <v>1160</v>
      </c>
    </row>
    <row r="5622" spans="1:3" x14ac:dyDescent="0.25">
      <c r="A5622" s="1">
        <f t="shared" si="87"/>
        <v>5622</v>
      </c>
      <c r="B5622" s="1" t="s">
        <v>4957</v>
      </c>
      <c r="C5622" s="1" t="s">
        <v>1608</v>
      </c>
    </row>
    <row r="5623" spans="1:3" x14ac:dyDescent="0.25">
      <c r="A5623" s="1">
        <f t="shared" si="87"/>
        <v>5623</v>
      </c>
      <c r="B5623" s="1" t="s">
        <v>4958</v>
      </c>
      <c r="C5623" s="1" t="s">
        <v>1055</v>
      </c>
    </row>
    <row r="5624" spans="1:3" x14ac:dyDescent="0.25">
      <c r="A5624" s="1">
        <f t="shared" si="87"/>
        <v>5624</v>
      </c>
      <c r="B5624" s="1" t="s">
        <v>4960</v>
      </c>
      <c r="C5624" s="1" t="s">
        <v>4959</v>
      </c>
    </row>
    <row r="5625" spans="1:3" x14ac:dyDescent="0.25">
      <c r="A5625" s="1">
        <f t="shared" si="87"/>
        <v>5625</v>
      </c>
      <c r="B5625" s="1" t="s">
        <v>4962</v>
      </c>
      <c r="C5625" s="1" t="s">
        <v>4961</v>
      </c>
    </row>
    <row r="5626" spans="1:3" x14ac:dyDescent="0.25">
      <c r="A5626" s="1">
        <f t="shared" si="87"/>
        <v>5626</v>
      </c>
      <c r="B5626" s="1" t="s">
        <v>4964</v>
      </c>
      <c r="C5626" s="1" t="s">
        <v>4963</v>
      </c>
    </row>
    <row r="5627" spans="1:3" x14ac:dyDescent="0.25">
      <c r="A5627" s="1">
        <f t="shared" si="87"/>
        <v>5627</v>
      </c>
      <c r="B5627" s="1" t="s">
        <v>4965</v>
      </c>
      <c r="C5627" s="1" t="s">
        <v>958</v>
      </c>
    </row>
    <row r="5628" spans="1:3" x14ac:dyDescent="0.25">
      <c r="A5628" s="1">
        <f t="shared" si="87"/>
        <v>5628</v>
      </c>
      <c r="B5628" s="1" t="s">
        <v>4966</v>
      </c>
      <c r="C5628" s="1" t="s">
        <v>1102</v>
      </c>
    </row>
    <row r="5629" spans="1:3" x14ac:dyDescent="0.25">
      <c r="A5629" s="1">
        <f t="shared" si="87"/>
        <v>5629</v>
      </c>
      <c r="B5629" s="1" t="s">
        <v>4966</v>
      </c>
      <c r="C5629" s="1" t="s">
        <v>942</v>
      </c>
    </row>
    <row r="5630" spans="1:3" x14ac:dyDescent="0.25">
      <c r="A5630" s="1">
        <f t="shared" si="87"/>
        <v>5630</v>
      </c>
      <c r="B5630" s="1" t="s">
        <v>4967</v>
      </c>
      <c r="C5630" s="1" t="s">
        <v>960</v>
      </c>
    </row>
    <row r="5631" spans="1:3" x14ac:dyDescent="0.25">
      <c r="A5631" s="1">
        <f t="shared" si="87"/>
        <v>5631</v>
      </c>
      <c r="B5631" s="1" t="s">
        <v>4968</v>
      </c>
      <c r="C5631" s="1" t="s">
        <v>949</v>
      </c>
    </row>
    <row r="5632" spans="1:3" x14ac:dyDescent="0.25">
      <c r="A5632" s="1">
        <f t="shared" si="87"/>
        <v>5632</v>
      </c>
      <c r="B5632" s="1" t="s">
        <v>4969</v>
      </c>
      <c r="C5632" s="1" t="s">
        <v>1355</v>
      </c>
    </row>
    <row r="5633" spans="1:3" x14ac:dyDescent="0.25">
      <c r="A5633" s="1">
        <f t="shared" si="87"/>
        <v>5633</v>
      </c>
      <c r="B5633" s="1" t="s">
        <v>4970</v>
      </c>
      <c r="C5633" s="1" t="s">
        <v>960</v>
      </c>
    </row>
    <row r="5634" spans="1:3" x14ac:dyDescent="0.25">
      <c r="A5634" s="1">
        <f t="shared" si="87"/>
        <v>5634</v>
      </c>
      <c r="B5634" s="1" t="s">
        <v>4971</v>
      </c>
      <c r="C5634" s="1" t="s">
        <v>3039</v>
      </c>
    </row>
    <row r="5635" spans="1:3" x14ac:dyDescent="0.25">
      <c r="A5635" s="1">
        <f t="shared" ref="A5635:A5698" si="88">A5634+1</f>
        <v>5635</v>
      </c>
      <c r="B5635" s="1" t="s">
        <v>4973</v>
      </c>
      <c r="C5635" s="1" t="s">
        <v>4972</v>
      </c>
    </row>
    <row r="5636" spans="1:3" x14ac:dyDescent="0.25">
      <c r="A5636" s="1">
        <f t="shared" si="88"/>
        <v>5636</v>
      </c>
      <c r="B5636" s="1" t="s">
        <v>4974</v>
      </c>
      <c r="C5636" s="1" t="s">
        <v>1262</v>
      </c>
    </row>
    <row r="5637" spans="1:3" x14ac:dyDescent="0.25">
      <c r="A5637" s="1">
        <f t="shared" si="88"/>
        <v>5637</v>
      </c>
      <c r="B5637" s="1" t="s">
        <v>4975</v>
      </c>
      <c r="C5637" s="1" t="s">
        <v>946</v>
      </c>
    </row>
    <row r="5638" spans="1:3" x14ac:dyDescent="0.25">
      <c r="A5638" s="1">
        <f t="shared" si="88"/>
        <v>5638</v>
      </c>
      <c r="B5638" s="1" t="s">
        <v>4976</v>
      </c>
      <c r="C5638" s="1" t="s">
        <v>1807</v>
      </c>
    </row>
    <row r="5639" spans="1:3" x14ac:dyDescent="0.25">
      <c r="A5639" s="1">
        <f t="shared" si="88"/>
        <v>5639</v>
      </c>
      <c r="B5639" s="1" t="s">
        <v>4977</v>
      </c>
      <c r="C5639" s="1" t="s">
        <v>1016</v>
      </c>
    </row>
    <row r="5640" spans="1:3" x14ac:dyDescent="0.25">
      <c r="A5640" s="1">
        <f t="shared" si="88"/>
        <v>5640</v>
      </c>
      <c r="B5640" s="1" t="s">
        <v>4977</v>
      </c>
      <c r="C5640" s="1" t="s">
        <v>4978</v>
      </c>
    </row>
    <row r="5641" spans="1:3" x14ac:dyDescent="0.25">
      <c r="A5641" s="1">
        <f t="shared" si="88"/>
        <v>5641</v>
      </c>
      <c r="B5641" s="1" t="s">
        <v>2935</v>
      </c>
      <c r="C5641" s="1" t="s">
        <v>1420</v>
      </c>
    </row>
    <row r="5642" spans="1:3" x14ac:dyDescent="0.25">
      <c r="A5642" s="1">
        <f t="shared" si="88"/>
        <v>5642</v>
      </c>
      <c r="B5642" s="1" t="s">
        <v>2935</v>
      </c>
      <c r="C5642" s="1" t="s">
        <v>952</v>
      </c>
    </row>
    <row r="5643" spans="1:3" x14ac:dyDescent="0.25">
      <c r="A5643" s="1">
        <f t="shared" si="88"/>
        <v>5643</v>
      </c>
      <c r="B5643" s="1" t="s">
        <v>2935</v>
      </c>
      <c r="C5643" s="1" t="s">
        <v>1911</v>
      </c>
    </row>
    <row r="5644" spans="1:3" x14ac:dyDescent="0.25">
      <c r="A5644" s="1">
        <f t="shared" si="88"/>
        <v>5644</v>
      </c>
      <c r="B5644" s="1" t="s">
        <v>2935</v>
      </c>
      <c r="C5644" s="1" t="s">
        <v>930</v>
      </c>
    </row>
    <row r="5645" spans="1:3" x14ac:dyDescent="0.25">
      <c r="A5645" s="1">
        <f t="shared" si="88"/>
        <v>5645</v>
      </c>
      <c r="B5645" s="1" t="s">
        <v>2935</v>
      </c>
      <c r="C5645" s="1" t="s">
        <v>1439</v>
      </c>
    </row>
    <row r="5646" spans="1:3" x14ac:dyDescent="0.25">
      <c r="A5646" s="1">
        <f t="shared" si="88"/>
        <v>5646</v>
      </c>
      <c r="B5646" s="1" t="s">
        <v>2935</v>
      </c>
      <c r="C5646" s="1" t="s">
        <v>1102</v>
      </c>
    </row>
    <row r="5647" spans="1:3" x14ac:dyDescent="0.25">
      <c r="A5647" s="1">
        <f t="shared" si="88"/>
        <v>5647</v>
      </c>
      <c r="B5647" s="1" t="s">
        <v>2935</v>
      </c>
      <c r="C5647" s="1" t="s">
        <v>944</v>
      </c>
    </row>
    <row r="5648" spans="1:3" x14ac:dyDescent="0.25">
      <c r="A5648" s="1">
        <f t="shared" si="88"/>
        <v>5648</v>
      </c>
      <c r="B5648" s="1" t="s">
        <v>2935</v>
      </c>
      <c r="C5648" s="1" t="s">
        <v>1027</v>
      </c>
    </row>
    <row r="5649" spans="1:3" x14ac:dyDescent="0.25">
      <c r="A5649" s="1">
        <f t="shared" si="88"/>
        <v>5649</v>
      </c>
      <c r="B5649" s="1" t="s">
        <v>4979</v>
      </c>
      <c r="C5649" s="1" t="s">
        <v>941</v>
      </c>
    </row>
    <row r="5650" spans="1:3" x14ac:dyDescent="0.25">
      <c r="A5650" s="1">
        <f t="shared" si="88"/>
        <v>5650</v>
      </c>
      <c r="B5650" s="1" t="s">
        <v>4979</v>
      </c>
      <c r="C5650" s="1" t="s">
        <v>944</v>
      </c>
    </row>
    <row r="5651" spans="1:3" x14ac:dyDescent="0.25">
      <c r="A5651" s="1">
        <f t="shared" si="88"/>
        <v>5651</v>
      </c>
      <c r="B5651" s="1" t="s">
        <v>4980</v>
      </c>
      <c r="C5651" s="1" t="s">
        <v>1091</v>
      </c>
    </row>
    <row r="5652" spans="1:3" x14ac:dyDescent="0.25">
      <c r="A5652" s="1">
        <f t="shared" si="88"/>
        <v>5652</v>
      </c>
      <c r="B5652" s="1" t="s">
        <v>4981</v>
      </c>
      <c r="C5652" s="1" t="s">
        <v>2053</v>
      </c>
    </row>
    <row r="5653" spans="1:3" x14ac:dyDescent="0.25">
      <c r="A5653" s="1">
        <f t="shared" si="88"/>
        <v>5653</v>
      </c>
      <c r="B5653" s="1" t="s">
        <v>4982</v>
      </c>
      <c r="C5653" s="1"/>
    </row>
    <row r="5654" spans="1:3" x14ac:dyDescent="0.25">
      <c r="A5654" s="1">
        <f t="shared" si="88"/>
        <v>5654</v>
      </c>
      <c r="B5654" s="1" t="s">
        <v>4982</v>
      </c>
      <c r="C5654" s="1" t="s">
        <v>1308</v>
      </c>
    </row>
    <row r="5655" spans="1:3" x14ac:dyDescent="0.25">
      <c r="A5655" s="1">
        <f t="shared" si="88"/>
        <v>5655</v>
      </c>
      <c r="B5655" s="1" t="s">
        <v>4982</v>
      </c>
      <c r="C5655" s="1" t="s">
        <v>3174</v>
      </c>
    </row>
    <row r="5656" spans="1:3" x14ac:dyDescent="0.25">
      <c r="A5656" s="1">
        <f t="shared" si="88"/>
        <v>5656</v>
      </c>
      <c r="B5656" s="1" t="s">
        <v>4982</v>
      </c>
      <c r="C5656" s="1" t="s">
        <v>1102</v>
      </c>
    </row>
    <row r="5657" spans="1:3" x14ac:dyDescent="0.25">
      <c r="A5657" s="1">
        <f t="shared" si="88"/>
        <v>5657</v>
      </c>
      <c r="B5657" s="1" t="s">
        <v>4982</v>
      </c>
      <c r="C5657" s="1" t="s">
        <v>1102</v>
      </c>
    </row>
    <row r="5658" spans="1:3" x14ac:dyDescent="0.25">
      <c r="A5658" s="1">
        <f t="shared" si="88"/>
        <v>5658</v>
      </c>
      <c r="B5658" s="1" t="s">
        <v>4982</v>
      </c>
      <c r="C5658" s="1" t="s">
        <v>1102</v>
      </c>
    </row>
    <row r="5659" spans="1:3" x14ac:dyDescent="0.25">
      <c r="A5659" s="1">
        <f t="shared" si="88"/>
        <v>5659</v>
      </c>
      <c r="B5659" s="1" t="s">
        <v>4982</v>
      </c>
      <c r="C5659" s="1" t="s">
        <v>974</v>
      </c>
    </row>
    <row r="5660" spans="1:3" x14ac:dyDescent="0.25">
      <c r="A5660" s="1">
        <f t="shared" si="88"/>
        <v>5660</v>
      </c>
      <c r="B5660" s="1" t="s">
        <v>4982</v>
      </c>
      <c r="C5660" s="1" t="s">
        <v>928</v>
      </c>
    </row>
    <row r="5661" spans="1:3" x14ac:dyDescent="0.25">
      <c r="A5661" s="1">
        <f t="shared" si="88"/>
        <v>5661</v>
      </c>
      <c r="B5661" s="1" t="s">
        <v>4982</v>
      </c>
      <c r="C5661" s="1" t="s">
        <v>928</v>
      </c>
    </row>
    <row r="5662" spans="1:3" x14ac:dyDescent="0.25">
      <c r="A5662" s="1">
        <f t="shared" si="88"/>
        <v>5662</v>
      </c>
      <c r="B5662" s="1" t="s">
        <v>4982</v>
      </c>
      <c r="C5662" s="1" t="s">
        <v>4983</v>
      </c>
    </row>
    <row r="5663" spans="1:3" x14ac:dyDescent="0.25">
      <c r="A5663" s="1">
        <f t="shared" si="88"/>
        <v>5663</v>
      </c>
      <c r="B5663" s="1" t="s">
        <v>4982</v>
      </c>
      <c r="C5663" s="1" t="s">
        <v>1198</v>
      </c>
    </row>
    <row r="5664" spans="1:3" x14ac:dyDescent="0.25">
      <c r="A5664" s="1">
        <f t="shared" si="88"/>
        <v>5664</v>
      </c>
      <c r="B5664" s="1" t="s">
        <v>4982</v>
      </c>
      <c r="C5664" s="1" t="s">
        <v>4984</v>
      </c>
    </row>
    <row r="5665" spans="1:3" x14ac:dyDescent="0.25">
      <c r="A5665" s="1">
        <f t="shared" si="88"/>
        <v>5665</v>
      </c>
      <c r="B5665" s="1" t="s">
        <v>4985</v>
      </c>
      <c r="C5665" s="1" t="s">
        <v>1374</v>
      </c>
    </row>
    <row r="5666" spans="1:3" x14ac:dyDescent="0.25">
      <c r="A5666" s="1">
        <f t="shared" si="88"/>
        <v>5666</v>
      </c>
      <c r="B5666" s="1" t="s">
        <v>4986</v>
      </c>
      <c r="C5666" s="1" t="s">
        <v>942</v>
      </c>
    </row>
    <row r="5667" spans="1:3" x14ac:dyDescent="0.25">
      <c r="A5667" s="1">
        <f t="shared" si="88"/>
        <v>5667</v>
      </c>
      <c r="B5667" s="1" t="s">
        <v>4987</v>
      </c>
      <c r="C5667" s="1" t="s">
        <v>928</v>
      </c>
    </row>
    <row r="5668" spans="1:3" x14ac:dyDescent="0.25">
      <c r="A5668" s="1">
        <f t="shared" si="88"/>
        <v>5668</v>
      </c>
      <c r="B5668" s="1" t="s">
        <v>4986</v>
      </c>
      <c r="C5668" s="1" t="s">
        <v>1055</v>
      </c>
    </row>
    <row r="5669" spans="1:3" x14ac:dyDescent="0.25">
      <c r="A5669" s="1">
        <f t="shared" si="88"/>
        <v>5669</v>
      </c>
      <c r="B5669" s="1" t="s">
        <v>4988</v>
      </c>
      <c r="C5669" s="1" t="s">
        <v>1673</v>
      </c>
    </row>
    <row r="5670" spans="1:3" x14ac:dyDescent="0.25">
      <c r="A5670" s="1">
        <f t="shared" si="88"/>
        <v>5670</v>
      </c>
      <c r="B5670" s="1" t="s">
        <v>4989</v>
      </c>
      <c r="C5670" s="1" t="s">
        <v>941</v>
      </c>
    </row>
    <row r="5671" spans="1:3" x14ac:dyDescent="0.25">
      <c r="A5671" s="1">
        <f t="shared" si="88"/>
        <v>5671</v>
      </c>
      <c r="B5671" s="1" t="s">
        <v>4990</v>
      </c>
      <c r="C5671" s="1" t="s">
        <v>2337</v>
      </c>
    </row>
    <row r="5672" spans="1:3" x14ac:dyDescent="0.25">
      <c r="A5672" s="1">
        <f t="shared" si="88"/>
        <v>5672</v>
      </c>
      <c r="B5672" s="1" t="s">
        <v>4991</v>
      </c>
      <c r="C5672" s="1" t="s">
        <v>4058</v>
      </c>
    </row>
    <row r="5673" spans="1:3" x14ac:dyDescent="0.25">
      <c r="A5673" s="1">
        <f t="shared" si="88"/>
        <v>5673</v>
      </c>
      <c r="B5673" s="1" t="s">
        <v>4992</v>
      </c>
      <c r="C5673" s="1" t="s">
        <v>1102</v>
      </c>
    </row>
    <row r="5674" spans="1:3" x14ac:dyDescent="0.25">
      <c r="A5674" s="1">
        <f t="shared" si="88"/>
        <v>5674</v>
      </c>
      <c r="B5674" s="1" t="s">
        <v>4993</v>
      </c>
      <c r="C5674" s="1" t="s">
        <v>3362</v>
      </c>
    </row>
    <row r="5675" spans="1:3" x14ac:dyDescent="0.25">
      <c r="A5675" s="1">
        <f t="shared" si="88"/>
        <v>5675</v>
      </c>
      <c r="B5675" s="1" t="s">
        <v>4994</v>
      </c>
      <c r="C5675" s="1" t="s">
        <v>952</v>
      </c>
    </row>
    <row r="5676" spans="1:3" x14ac:dyDescent="0.25">
      <c r="A5676" s="1">
        <f t="shared" si="88"/>
        <v>5676</v>
      </c>
      <c r="B5676" s="1" t="s">
        <v>4995</v>
      </c>
      <c r="C5676" s="1" t="s">
        <v>935</v>
      </c>
    </row>
    <row r="5677" spans="1:3" x14ac:dyDescent="0.25">
      <c r="A5677" s="1">
        <f t="shared" si="88"/>
        <v>5677</v>
      </c>
      <c r="B5677" s="1" t="s">
        <v>4995</v>
      </c>
      <c r="C5677" s="1" t="s">
        <v>942</v>
      </c>
    </row>
    <row r="5678" spans="1:3" x14ac:dyDescent="0.25">
      <c r="A5678" s="1">
        <f t="shared" si="88"/>
        <v>5678</v>
      </c>
      <c r="B5678" s="1" t="s">
        <v>4996</v>
      </c>
      <c r="C5678" s="1" t="s">
        <v>1911</v>
      </c>
    </row>
    <row r="5679" spans="1:3" x14ac:dyDescent="0.25">
      <c r="A5679" s="1">
        <f t="shared" si="88"/>
        <v>5679</v>
      </c>
      <c r="B5679" s="1" t="s">
        <v>4997</v>
      </c>
      <c r="C5679" s="1" t="s">
        <v>934</v>
      </c>
    </row>
    <row r="5680" spans="1:3" x14ac:dyDescent="0.25">
      <c r="A5680" s="1">
        <f t="shared" si="88"/>
        <v>5680</v>
      </c>
      <c r="B5680" s="1" t="s">
        <v>4998</v>
      </c>
      <c r="C5680" s="1" t="s">
        <v>974</v>
      </c>
    </row>
    <row r="5681" spans="1:3" x14ac:dyDescent="0.25">
      <c r="A5681" s="1">
        <f t="shared" si="88"/>
        <v>5681</v>
      </c>
      <c r="B5681" s="1" t="s">
        <v>4999</v>
      </c>
      <c r="C5681" s="1" t="s">
        <v>1997</v>
      </c>
    </row>
    <row r="5682" spans="1:3" x14ac:dyDescent="0.25">
      <c r="A5682" s="1">
        <f t="shared" si="88"/>
        <v>5682</v>
      </c>
      <c r="B5682" s="1" t="s">
        <v>5000</v>
      </c>
      <c r="C5682" s="1" t="s">
        <v>1252</v>
      </c>
    </row>
    <row r="5683" spans="1:3" x14ac:dyDescent="0.25">
      <c r="A5683" s="1">
        <f t="shared" si="88"/>
        <v>5683</v>
      </c>
      <c r="B5683" s="1" t="s">
        <v>5001</v>
      </c>
      <c r="C5683" s="1" t="s">
        <v>2047</v>
      </c>
    </row>
    <row r="5684" spans="1:3" x14ac:dyDescent="0.25">
      <c r="A5684" s="1">
        <f t="shared" si="88"/>
        <v>5684</v>
      </c>
      <c r="B5684" s="1" t="s">
        <v>5002</v>
      </c>
      <c r="C5684" s="1" t="s">
        <v>2832</v>
      </c>
    </row>
    <row r="5685" spans="1:3" x14ac:dyDescent="0.25">
      <c r="A5685" s="1">
        <f t="shared" si="88"/>
        <v>5685</v>
      </c>
      <c r="B5685" s="1" t="s">
        <v>5003</v>
      </c>
      <c r="C5685" s="1" t="s">
        <v>1221</v>
      </c>
    </row>
    <row r="5686" spans="1:3" x14ac:dyDescent="0.25">
      <c r="A5686" s="1">
        <f t="shared" si="88"/>
        <v>5686</v>
      </c>
      <c r="B5686" s="1" t="s">
        <v>5004</v>
      </c>
      <c r="C5686" s="1" t="s">
        <v>1229</v>
      </c>
    </row>
    <row r="5687" spans="1:3" x14ac:dyDescent="0.25">
      <c r="A5687" s="1">
        <f t="shared" si="88"/>
        <v>5687</v>
      </c>
      <c r="B5687" s="1" t="s">
        <v>5005</v>
      </c>
      <c r="C5687" s="1" t="s">
        <v>947</v>
      </c>
    </row>
    <row r="5688" spans="1:3" x14ac:dyDescent="0.25">
      <c r="A5688" s="1">
        <f t="shared" si="88"/>
        <v>5688</v>
      </c>
      <c r="B5688" s="1" t="s">
        <v>5006</v>
      </c>
      <c r="C5688" s="1" t="s">
        <v>1056</v>
      </c>
    </row>
    <row r="5689" spans="1:3" x14ac:dyDescent="0.25">
      <c r="A5689" s="1">
        <f t="shared" si="88"/>
        <v>5689</v>
      </c>
      <c r="B5689" s="1" t="s">
        <v>5007</v>
      </c>
      <c r="C5689" s="1" t="s">
        <v>1102</v>
      </c>
    </row>
    <row r="5690" spans="1:3" x14ac:dyDescent="0.25">
      <c r="A5690" s="1">
        <f t="shared" si="88"/>
        <v>5690</v>
      </c>
      <c r="B5690" s="1" t="s">
        <v>5008</v>
      </c>
      <c r="C5690" s="1" t="s">
        <v>4500</v>
      </c>
    </row>
    <row r="5691" spans="1:3" x14ac:dyDescent="0.25">
      <c r="A5691" s="1">
        <f t="shared" si="88"/>
        <v>5691</v>
      </c>
      <c r="B5691" s="1" t="s">
        <v>5009</v>
      </c>
      <c r="C5691" s="1" t="s">
        <v>1033</v>
      </c>
    </row>
    <row r="5692" spans="1:3" x14ac:dyDescent="0.25">
      <c r="A5692" s="1">
        <f t="shared" si="88"/>
        <v>5692</v>
      </c>
      <c r="B5692" s="1" t="s">
        <v>5010</v>
      </c>
      <c r="C5692" s="1" t="s">
        <v>1093</v>
      </c>
    </row>
    <row r="5693" spans="1:3" x14ac:dyDescent="0.25">
      <c r="A5693" s="1">
        <f t="shared" si="88"/>
        <v>5693</v>
      </c>
      <c r="B5693" s="1" t="s">
        <v>5011</v>
      </c>
      <c r="C5693" s="1" t="s">
        <v>2291</v>
      </c>
    </row>
    <row r="5694" spans="1:3" x14ac:dyDescent="0.25">
      <c r="A5694" s="1">
        <f t="shared" si="88"/>
        <v>5694</v>
      </c>
      <c r="B5694" s="1" t="s">
        <v>5012</v>
      </c>
      <c r="C5694" s="1" t="s">
        <v>1027</v>
      </c>
    </row>
    <row r="5695" spans="1:3" x14ac:dyDescent="0.25">
      <c r="A5695" s="1">
        <f t="shared" si="88"/>
        <v>5695</v>
      </c>
      <c r="B5695" s="1" t="s">
        <v>5013</v>
      </c>
      <c r="C5695" s="1" t="s">
        <v>960</v>
      </c>
    </row>
    <row r="5696" spans="1:3" x14ac:dyDescent="0.25">
      <c r="A5696" s="1">
        <f t="shared" si="88"/>
        <v>5696</v>
      </c>
      <c r="B5696" s="1" t="s">
        <v>5013</v>
      </c>
      <c r="C5696" s="1" t="s">
        <v>1147</v>
      </c>
    </row>
    <row r="5697" spans="1:3" x14ac:dyDescent="0.25">
      <c r="A5697" s="1">
        <f t="shared" si="88"/>
        <v>5697</v>
      </c>
      <c r="B5697" s="1" t="s">
        <v>5014</v>
      </c>
      <c r="C5697" s="1" t="s">
        <v>1081</v>
      </c>
    </row>
    <row r="5698" spans="1:3" x14ac:dyDescent="0.25">
      <c r="A5698" s="1">
        <f t="shared" si="88"/>
        <v>5698</v>
      </c>
      <c r="B5698" s="1" t="s">
        <v>5014</v>
      </c>
      <c r="C5698" s="1" t="s">
        <v>4344</v>
      </c>
    </row>
    <row r="5699" spans="1:3" x14ac:dyDescent="0.25">
      <c r="A5699" s="1">
        <f t="shared" ref="A5699:A5762" si="89">A5698+1</f>
        <v>5699</v>
      </c>
      <c r="B5699" s="1" t="s">
        <v>5014</v>
      </c>
      <c r="C5699" s="1" t="s">
        <v>1276</v>
      </c>
    </row>
    <row r="5700" spans="1:3" x14ac:dyDescent="0.25">
      <c r="A5700" s="1">
        <f t="shared" si="89"/>
        <v>5700</v>
      </c>
      <c r="B5700" s="1" t="s">
        <v>1860</v>
      </c>
      <c r="C5700" s="1" t="s">
        <v>1119</v>
      </c>
    </row>
    <row r="5701" spans="1:3" x14ac:dyDescent="0.25">
      <c r="A5701" s="1">
        <f t="shared" si="89"/>
        <v>5701</v>
      </c>
      <c r="B5701" s="1" t="s">
        <v>1860</v>
      </c>
      <c r="C5701" s="1" t="s">
        <v>960</v>
      </c>
    </row>
    <row r="5702" spans="1:3" x14ac:dyDescent="0.25">
      <c r="A5702" s="1">
        <f t="shared" si="89"/>
        <v>5702</v>
      </c>
      <c r="B5702" s="1" t="s">
        <v>1860</v>
      </c>
      <c r="C5702" s="1" t="s">
        <v>5015</v>
      </c>
    </row>
    <row r="5703" spans="1:3" x14ac:dyDescent="0.25">
      <c r="A5703" s="1">
        <f t="shared" si="89"/>
        <v>5703</v>
      </c>
      <c r="B5703" s="1" t="s">
        <v>5016</v>
      </c>
      <c r="C5703" s="1" t="s">
        <v>1519</v>
      </c>
    </row>
    <row r="5704" spans="1:3" x14ac:dyDescent="0.25">
      <c r="A5704" s="1">
        <f t="shared" si="89"/>
        <v>5704</v>
      </c>
      <c r="B5704" s="1" t="s">
        <v>5016</v>
      </c>
      <c r="C5704" s="1" t="s">
        <v>5017</v>
      </c>
    </row>
    <row r="5705" spans="1:3" x14ac:dyDescent="0.25">
      <c r="A5705" s="1">
        <f t="shared" si="89"/>
        <v>5705</v>
      </c>
      <c r="B5705" s="1" t="s">
        <v>5016</v>
      </c>
      <c r="C5705" s="1" t="s">
        <v>1276</v>
      </c>
    </row>
    <row r="5706" spans="1:3" x14ac:dyDescent="0.25">
      <c r="A5706" s="1">
        <f t="shared" si="89"/>
        <v>5706</v>
      </c>
      <c r="B5706" s="1" t="s">
        <v>5018</v>
      </c>
      <c r="C5706" s="1" t="s">
        <v>1016</v>
      </c>
    </row>
    <row r="5707" spans="1:3" x14ac:dyDescent="0.25">
      <c r="A5707" s="1">
        <f t="shared" si="89"/>
        <v>5707</v>
      </c>
      <c r="B5707" s="1" t="s">
        <v>5018</v>
      </c>
      <c r="C5707" s="1" t="s">
        <v>1102</v>
      </c>
    </row>
    <row r="5708" spans="1:3" x14ac:dyDescent="0.25">
      <c r="A5708" s="1">
        <f t="shared" si="89"/>
        <v>5708</v>
      </c>
      <c r="B5708" s="1" t="s">
        <v>5019</v>
      </c>
      <c r="C5708" s="1" t="s">
        <v>3349</v>
      </c>
    </row>
    <row r="5709" spans="1:3" x14ac:dyDescent="0.25">
      <c r="A5709" s="1">
        <f t="shared" si="89"/>
        <v>5709</v>
      </c>
      <c r="B5709" s="1" t="s">
        <v>5020</v>
      </c>
      <c r="C5709" s="1" t="s">
        <v>928</v>
      </c>
    </row>
    <row r="5710" spans="1:3" x14ac:dyDescent="0.25">
      <c r="A5710" s="1">
        <f t="shared" si="89"/>
        <v>5710</v>
      </c>
      <c r="B5710" s="1" t="s">
        <v>5021</v>
      </c>
      <c r="C5710" s="1" t="s">
        <v>1033</v>
      </c>
    </row>
    <row r="5711" spans="1:3" x14ac:dyDescent="0.25">
      <c r="A5711" s="1">
        <f t="shared" si="89"/>
        <v>5711</v>
      </c>
      <c r="B5711" s="1" t="s">
        <v>5022</v>
      </c>
      <c r="C5711" s="1" t="s">
        <v>1036</v>
      </c>
    </row>
    <row r="5712" spans="1:3" x14ac:dyDescent="0.25">
      <c r="A5712" s="1">
        <f t="shared" si="89"/>
        <v>5712</v>
      </c>
      <c r="B5712" s="1" t="s">
        <v>5023</v>
      </c>
      <c r="C5712" s="1" t="s">
        <v>949</v>
      </c>
    </row>
    <row r="5713" spans="1:3" x14ac:dyDescent="0.25">
      <c r="A5713" s="1">
        <f t="shared" si="89"/>
        <v>5713</v>
      </c>
      <c r="B5713" s="1" t="s">
        <v>5024</v>
      </c>
      <c r="C5713" s="1" t="s">
        <v>1191</v>
      </c>
    </row>
    <row r="5714" spans="1:3" x14ac:dyDescent="0.25">
      <c r="A5714" s="1">
        <f t="shared" si="89"/>
        <v>5714</v>
      </c>
      <c r="B5714" s="1" t="s">
        <v>5025</v>
      </c>
      <c r="C5714" s="1" t="s">
        <v>972</v>
      </c>
    </row>
    <row r="5715" spans="1:3" x14ac:dyDescent="0.25">
      <c r="A5715" s="1">
        <f t="shared" si="89"/>
        <v>5715</v>
      </c>
      <c r="B5715" s="1" t="s">
        <v>5026</v>
      </c>
      <c r="C5715" s="1" t="s">
        <v>1355</v>
      </c>
    </row>
    <row r="5716" spans="1:3" x14ac:dyDescent="0.25">
      <c r="A5716" s="1">
        <f t="shared" si="89"/>
        <v>5716</v>
      </c>
      <c r="B5716" s="1" t="s">
        <v>5027</v>
      </c>
      <c r="C5716" s="1" t="s">
        <v>1420</v>
      </c>
    </row>
    <row r="5717" spans="1:3" x14ac:dyDescent="0.25">
      <c r="A5717" s="1">
        <f t="shared" si="89"/>
        <v>5717</v>
      </c>
      <c r="B5717" s="1" t="s">
        <v>5027</v>
      </c>
      <c r="C5717" s="1" t="s">
        <v>1016</v>
      </c>
    </row>
    <row r="5718" spans="1:3" x14ac:dyDescent="0.25">
      <c r="A5718" s="1">
        <f t="shared" si="89"/>
        <v>5718</v>
      </c>
      <c r="B5718" s="1" t="s">
        <v>5027</v>
      </c>
      <c r="C5718" s="1" t="s">
        <v>1016</v>
      </c>
    </row>
    <row r="5719" spans="1:3" x14ac:dyDescent="0.25">
      <c r="A5719" s="1">
        <f t="shared" si="89"/>
        <v>5719</v>
      </c>
      <c r="B5719" s="1" t="s">
        <v>5027</v>
      </c>
      <c r="C5719" s="1" t="s">
        <v>1693</v>
      </c>
    </row>
    <row r="5720" spans="1:3" x14ac:dyDescent="0.25">
      <c r="A5720" s="1">
        <f t="shared" si="89"/>
        <v>5720</v>
      </c>
      <c r="B5720" s="1" t="s">
        <v>5027</v>
      </c>
      <c r="C5720" s="1" t="s">
        <v>934</v>
      </c>
    </row>
    <row r="5721" spans="1:3" x14ac:dyDescent="0.25">
      <c r="A5721" s="1">
        <f t="shared" si="89"/>
        <v>5721</v>
      </c>
      <c r="B5721" s="1" t="s">
        <v>5027</v>
      </c>
      <c r="C5721" s="1" t="s">
        <v>934</v>
      </c>
    </row>
    <row r="5722" spans="1:3" x14ac:dyDescent="0.25">
      <c r="A5722" s="1">
        <f t="shared" si="89"/>
        <v>5722</v>
      </c>
      <c r="B5722" s="1" t="s">
        <v>5027</v>
      </c>
      <c r="C5722" s="1" t="s">
        <v>2397</v>
      </c>
    </row>
    <row r="5723" spans="1:3" x14ac:dyDescent="0.25">
      <c r="A5723" s="1">
        <f t="shared" si="89"/>
        <v>5723</v>
      </c>
      <c r="B5723" s="1" t="s">
        <v>5027</v>
      </c>
      <c r="C5723" s="1" t="s">
        <v>974</v>
      </c>
    </row>
    <row r="5724" spans="1:3" x14ac:dyDescent="0.25">
      <c r="A5724" s="1">
        <f t="shared" si="89"/>
        <v>5724</v>
      </c>
      <c r="B5724" s="1" t="s">
        <v>5028</v>
      </c>
      <c r="C5724" s="1" t="s">
        <v>1860</v>
      </c>
    </row>
    <row r="5725" spans="1:3" x14ac:dyDescent="0.25">
      <c r="A5725" s="1">
        <f t="shared" si="89"/>
        <v>5725</v>
      </c>
      <c r="B5725" s="1" t="s">
        <v>5028</v>
      </c>
      <c r="C5725" s="1" t="s">
        <v>4452</v>
      </c>
    </row>
    <row r="5726" spans="1:3" x14ac:dyDescent="0.25">
      <c r="A5726" s="1">
        <f t="shared" si="89"/>
        <v>5726</v>
      </c>
      <c r="B5726" s="1" t="s">
        <v>5028</v>
      </c>
      <c r="C5726" s="1" t="s">
        <v>1553</v>
      </c>
    </row>
    <row r="5727" spans="1:3" x14ac:dyDescent="0.25">
      <c r="A5727" s="1">
        <f t="shared" si="89"/>
        <v>5727</v>
      </c>
      <c r="B5727" s="1" t="s">
        <v>5029</v>
      </c>
      <c r="C5727" s="1" t="s">
        <v>1420</v>
      </c>
    </row>
    <row r="5728" spans="1:3" x14ac:dyDescent="0.25">
      <c r="A5728" s="1">
        <f t="shared" si="89"/>
        <v>5728</v>
      </c>
      <c r="B5728" s="1" t="s">
        <v>5029</v>
      </c>
      <c r="C5728" s="1" t="s">
        <v>3190</v>
      </c>
    </row>
    <row r="5729" spans="1:3" x14ac:dyDescent="0.25">
      <c r="A5729" s="1">
        <f t="shared" si="89"/>
        <v>5729</v>
      </c>
      <c r="B5729" s="1" t="s">
        <v>5029</v>
      </c>
      <c r="C5729" s="1" t="s">
        <v>5030</v>
      </c>
    </row>
    <row r="5730" spans="1:3" x14ac:dyDescent="0.25">
      <c r="A5730" s="1">
        <f t="shared" si="89"/>
        <v>5730</v>
      </c>
      <c r="B5730" s="1" t="s">
        <v>5031</v>
      </c>
      <c r="C5730" s="1" t="s">
        <v>930</v>
      </c>
    </row>
    <row r="5731" spans="1:3" x14ac:dyDescent="0.25">
      <c r="A5731" s="1">
        <f t="shared" si="89"/>
        <v>5731</v>
      </c>
      <c r="B5731" s="1" t="s">
        <v>5029</v>
      </c>
      <c r="C5731" s="1" t="s">
        <v>949</v>
      </c>
    </row>
    <row r="5732" spans="1:3" x14ac:dyDescent="0.25">
      <c r="A5732" s="1">
        <f t="shared" si="89"/>
        <v>5732</v>
      </c>
      <c r="B5732" s="1" t="s">
        <v>5029</v>
      </c>
      <c r="C5732" s="1" t="s">
        <v>2953</v>
      </c>
    </row>
    <row r="5733" spans="1:3" x14ac:dyDescent="0.25">
      <c r="A5733" s="1">
        <f t="shared" si="89"/>
        <v>5733</v>
      </c>
      <c r="B5733" s="1" t="s">
        <v>5029</v>
      </c>
      <c r="C5733" s="1" t="s">
        <v>975</v>
      </c>
    </row>
    <row r="5734" spans="1:3" x14ac:dyDescent="0.25">
      <c r="A5734" s="1">
        <f t="shared" si="89"/>
        <v>5734</v>
      </c>
      <c r="B5734" s="1" t="s">
        <v>5029</v>
      </c>
      <c r="C5734" s="1" t="s">
        <v>975</v>
      </c>
    </row>
    <row r="5735" spans="1:3" x14ac:dyDescent="0.25">
      <c r="A5735" s="1">
        <f t="shared" si="89"/>
        <v>5735</v>
      </c>
      <c r="B5735" s="1" t="s">
        <v>5029</v>
      </c>
      <c r="C5735" s="1" t="s">
        <v>975</v>
      </c>
    </row>
    <row r="5736" spans="1:3" x14ac:dyDescent="0.25">
      <c r="A5736" s="1">
        <f t="shared" si="89"/>
        <v>5736</v>
      </c>
      <c r="B5736" s="1" t="s">
        <v>5029</v>
      </c>
      <c r="C5736" s="1" t="s">
        <v>975</v>
      </c>
    </row>
    <row r="5737" spans="1:3" x14ac:dyDescent="0.25">
      <c r="A5737" s="1">
        <f t="shared" si="89"/>
        <v>5737</v>
      </c>
      <c r="B5737" s="1" t="s">
        <v>5029</v>
      </c>
      <c r="C5737" s="1" t="s">
        <v>5015</v>
      </c>
    </row>
    <row r="5738" spans="1:3" x14ac:dyDescent="0.25">
      <c r="A5738" s="1">
        <f t="shared" si="89"/>
        <v>5738</v>
      </c>
      <c r="B5738" s="1" t="s">
        <v>5029</v>
      </c>
      <c r="C5738" s="1" t="s">
        <v>5032</v>
      </c>
    </row>
    <row r="5739" spans="1:3" x14ac:dyDescent="0.25">
      <c r="A5739" s="1">
        <f t="shared" si="89"/>
        <v>5739</v>
      </c>
      <c r="B5739" s="1" t="s">
        <v>5029</v>
      </c>
      <c r="C5739" s="1" t="s">
        <v>5033</v>
      </c>
    </row>
    <row r="5740" spans="1:3" x14ac:dyDescent="0.25">
      <c r="A5740" s="1">
        <f t="shared" si="89"/>
        <v>5740</v>
      </c>
      <c r="B5740" s="1" t="s">
        <v>5029</v>
      </c>
      <c r="C5740" s="1" t="s">
        <v>5034</v>
      </c>
    </row>
    <row r="5741" spans="1:3" x14ac:dyDescent="0.25">
      <c r="A5741" s="1">
        <f t="shared" si="89"/>
        <v>5741</v>
      </c>
      <c r="B5741" s="1" t="s">
        <v>5029</v>
      </c>
      <c r="C5741" s="1" t="s">
        <v>2053</v>
      </c>
    </row>
    <row r="5742" spans="1:3" x14ac:dyDescent="0.25">
      <c r="A5742" s="1">
        <f t="shared" si="89"/>
        <v>5742</v>
      </c>
      <c r="B5742" s="1" t="s">
        <v>5029</v>
      </c>
      <c r="C5742" s="1" t="s">
        <v>977</v>
      </c>
    </row>
    <row r="5743" spans="1:3" x14ac:dyDescent="0.25">
      <c r="A5743" s="1">
        <f t="shared" si="89"/>
        <v>5743</v>
      </c>
      <c r="B5743" s="1" t="s">
        <v>5035</v>
      </c>
      <c r="C5743" s="1" t="s">
        <v>947</v>
      </c>
    </row>
    <row r="5744" spans="1:3" x14ac:dyDescent="0.25">
      <c r="A5744" s="1">
        <f t="shared" si="89"/>
        <v>5744</v>
      </c>
      <c r="B5744" s="1" t="s">
        <v>5036</v>
      </c>
      <c r="C5744" s="1" t="s">
        <v>1170</v>
      </c>
    </row>
    <row r="5745" spans="1:3" x14ac:dyDescent="0.25">
      <c r="A5745" s="1">
        <f t="shared" si="89"/>
        <v>5745</v>
      </c>
      <c r="B5745" s="1" t="s">
        <v>5037</v>
      </c>
      <c r="C5745" s="1" t="s">
        <v>952</v>
      </c>
    </row>
    <row r="5746" spans="1:3" x14ac:dyDescent="0.25">
      <c r="A5746" s="1">
        <f t="shared" si="89"/>
        <v>5746</v>
      </c>
      <c r="B5746" s="1" t="s">
        <v>5038</v>
      </c>
      <c r="C5746" s="1" t="s">
        <v>923</v>
      </c>
    </row>
    <row r="5747" spans="1:3" x14ac:dyDescent="0.25">
      <c r="A5747" s="1">
        <f t="shared" si="89"/>
        <v>5747</v>
      </c>
      <c r="B5747" s="1" t="s">
        <v>5039</v>
      </c>
      <c r="C5747" s="1" t="s">
        <v>1027</v>
      </c>
    </row>
    <row r="5748" spans="1:3" x14ac:dyDescent="0.25">
      <c r="A5748" s="1">
        <f t="shared" si="89"/>
        <v>5748</v>
      </c>
      <c r="B5748" s="1" t="s">
        <v>1324</v>
      </c>
      <c r="C5748" s="1" t="s">
        <v>941</v>
      </c>
    </row>
    <row r="5749" spans="1:3" x14ac:dyDescent="0.25">
      <c r="A5749" s="1">
        <f t="shared" si="89"/>
        <v>5749</v>
      </c>
      <c r="B5749" s="1" t="s">
        <v>1324</v>
      </c>
      <c r="C5749" s="1" t="s">
        <v>1029</v>
      </c>
    </row>
    <row r="5750" spans="1:3" x14ac:dyDescent="0.25">
      <c r="A5750" s="1">
        <f t="shared" si="89"/>
        <v>5750</v>
      </c>
      <c r="B5750" s="1" t="s">
        <v>5040</v>
      </c>
      <c r="C5750" s="1" t="s">
        <v>1139</v>
      </c>
    </row>
    <row r="5751" spans="1:3" x14ac:dyDescent="0.25">
      <c r="A5751" s="1">
        <f t="shared" si="89"/>
        <v>5751</v>
      </c>
      <c r="B5751" s="1" t="s">
        <v>5041</v>
      </c>
      <c r="C5751" s="1" t="s">
        <v>977</v>
      </c>
    </row>
    <row r="5752" spans="1:3" x14ac:dyDescent="0.25">
      <c r="A5752" s="1">
        <f t="shared" si="89"/>
        <v>5752</v>
      </c>
      <c r="B5752" s="1" t="s">
        <v>1324</v>
      </c>
      <c r="C5752" s="1" t="s">
        <v>1683</v>
      </c>
    </row>
    <row r="5753" spans="1:3" x14ac:dyDescent="0.25">
      <c r="A5753" s="1">
        <f t="shared" si="89"/>
        <v>5753</v>
      </c>
      <c r="B5753" s="1" t="s">
        <v>4935</v>
      </c>
      <c r="C5753" s="1" t="s">
        <v>1016</v>
      </c>
    </row>
    <row r="5754" spans="1:3" x14ac:dyDescent="0.25">
      <c r="A5754" s="1">
        <f t="shared" si="89"/>
        <v>5754</v>
      </c>
      <c r="B5754" s="1" t="s">
        <v>5042</v>
      </c>
      <c r="C5754" s="1" t="s">
        <v>1058</v>
      </c>
    </row>
    <row r="5755" spans="1:3" x14ac:dyDescent="0.25">
      <c r="A5755" s="1">
        <f t="shared" si="89"/>
        <v>5755</v>
      </c>
      <c r="B5755" s="1" t="s">
        <v>4935</v>
      </c>
      <c r="C5755" s="1" t="s">
        <v>5043</v>
      </c>
    </row>
    <row r="5756" spans="1:3" x14ac:dyDescent="0.25">
      <c r="A5756" s="1">
        <f t="shared" si="89"/>
        <v>5756</v>
      </c>
      <c r="B5756" s="1" t="s">
        <v>5044</v>
      </c>
      <c r="C5756" s="1" t="s">
        <v>989</v>
      </c>
    </row>
    <row r="5757" spans="1:3" x14ac:dyDescent="0.25">
      <c r="A5757" s="1">
        <f t="shared" si="89"/>
        <v>5757</v>
      </c>
      <c r="B5757" s="1" t="s">
        <v>5045</v>
      </c>
      <c r="C5757" s="1" t="s">
        <v>993</v>
      </c>
    </row>
    <row r="5758" spans="1:3" x14ac:dyDescent="0.25">
      <c r="A5758" s="1">
        <f t="shared" si="89"/>
        <v>5758</v>
      </c>
      <c r="B5758" s="1" t="s">
        <v>5045</v>
      </c>
      <c r="C5758" s="1" t="s">
        <v>1102</v>
      </c>
    </row>
    <row r="5759" spans="1:3" x14ac:dyDescent="0.25">
      <c r="A5759" s="1">
        <f t="shared" si="89"/>
        <v>5759</v>
      </c>
      <c r="B5759" s="1" t="s">
        <v>5046</v>
      </c>
      <c r="C5759" s="1" t="s">
        <v>1420</v>
      </c>
    </row>
    <row r="5760" spans="1:3" x14ac:dyDescent="0.25">
      <c r="A5760" s="1">
        <f t="shared" si="89"/>
        <v>5760</v>
      </c>
      <c r="B5760" s="1" t="s">
        <v>5047</v>
      </c>
      <c r="C5760" s="1" t="s">
        <v>1356</v>
      </c>
    </row>
    <row r="5761" spans="1:3" x14ac:dyDescent="0.25">
      <c r="A5761" s="1">
        <f t="shared" si="89"/>
        <v>5761</v>
      </c>
      <c r="B5761" s="1" t="s">
        <v>5048</v>
      </c>
      <c r="C5761" s="1" t="s">
        <v>1026</v>
      </c>
    </row>
    <row r="5762" spans="1:3" x14ac:dyDescent="0.25">
      <c r="A5762" s="1">
        <f t="shared" si="89"/>
        <v>5762</v>
      </c>
      <c r="B5762" s="1" t="s">
        <v>5049</v>
      </c>
      <c r="C5762" s="1" t="s">
        <v>1845</v>
      </c>
    </row>
    <row r="5763" spans="1:3" x14ac:dyDescent="0.25">
      <c r="A5763" s="1">
        <f t="shared" ref="A5763:A5826" si="90">A5762+1</f>
        <v>5763</v>
      </c>
      <c r="B5763" s="1" t="s">
        <v>5050</v>
      </c>
      <c r="C5763" s="1" t="s">
        <v>1027</v>
      </c>
    </row>
    <row r="5764" spans="1:3" x14ac:dyDescent="0.25">
      <c r="A5764" s="1">
        <f t="shared" si="90"/>
        <v>5764</v>
      </c>
      <c r="B5764" s="1" t="s">
        <v>5051</v>
      </c>
      <c r="C5764" s="1" t="s">
        <v>1009</v>
      </c>
    </row>
    <row r="5765" spans="1:3" x14ac:dyDescent="0.25">
      <c r="A5765" s="1">
        <f t="shared" si="90"/>
        <v>5765</v>
      </c>
      <c r="B5765" s="1" t="s">
        <v>5052</v>
      </c>
      <c r="C5765" s="1" t="s">
        <v>1541</v>
      </c>
    </row>
    <row r="5766" spans="1:3" x14ac:dyDescent="0.25">
      <c r="A5766" s="1">
        <f t="shared" si="90"/>
        <v>5766</v>
      </c>
      <c r="B5766" s="1" t="s">
        <v>5053</v>
      </c>
      <c r="C5766" s="1" t="s">
        <v>1417</v>
      </c>
    </row>
    <row r="5767" spans="1:3" x14ac:dyDescent="0.25">
      <c r="A5767" s="1">
        <f t="shared" si="90"/>
        <v>5767</v>
      </c>
      <c r="B5767" s="1" t="s">
        <v>5054</v>
      </c>
      <c r="C5767" s="1" t="s">
        <v>1200</v>
      </c>
    </row>
    <row r="5768" spans="1:3" x14ac:dyDescent="0.25">
      <c r="A5768" s="1">
        <f t="shared" si="90"/>
        <v>5768</v>
      </c>
      <c r="B5768" s="1" t="s">
        <v>5055</v>
      </c>
      <c r="C5768" s="1" t="s">
        <v>3903</v>
      </c>
    </row>
    <row r="5769" spans="1:3" x14ac:dyDescent="0.25">
      <c r="A5769" s="1">
        <f t="shared" si="90"/>
        <v>5769</v>
      </c>
      <c r="B5769" s="1" t="s">
        <v>5055</v>
      </c>
      <c r="C5769" s="1" t="s">
        <v>928</v>
      </c>
    </row>
    <row r="5770" spans="1:3" x14ac:dyDescent="0.25">
      <c r="A5770" s="1">
        <f t="shared" si="90"/>
        <v>5770</v>
      </c>
      <c r="B5770" s="1" t="s">
        <v>5055</v>
      </c>
      <c r="C5770" s="1" t="s">
        <v>1341</v>
      </c>
    </row>
    <row r="5771" spans="1:3" x14ac:dyDescent="0.25">
      <c r="A5771" s="1">
        <f t="shared" si="90"/>
        <v>5771</v>
      </c>
      <c r="B5771" s="1" t="s">
        <v>5056</v>
      </c>
      <c r="C5771" s="1" t="s">
        <v>997</v>
      </c>
    </row>
    <row r="5772" spans="1:3" x14ac:dyDescent="0.25">
      <c r="A5772" s="1">
        <f t="shared" si="90"/>
        <v>5772</v>
      </c>
      <c r="B5772" s="1" t="s">
        <v>5057</v>
      </c>
      <c r="C5772" s="1" t="s">
        <v>1955</v>
      </c>
    </row>
    <row r="5773" spans="1:3" x14ac:dyDescent="0.25">
      <c r="A5773" s="1">
        <f t="shared" si="90"/>
        <v>5773</v>
      </c>
      <c r="B5773" s="1" t="s">
        <v>5058</v>
      </c>
      <c r="C5773" s="1" t="s">
        <v>1545</v>
      </c>
    </row>
    <row r="5774" spans="1:3" x14ac:dyDescent="0.25">
      <c r="A5774" s="1">
        <f t="shared" si="90"/>
        <v>5774</v>
      </c>
      <c r="B5774" s="1" t="s">
        <v>5059</v>
      </c>
      <c r="C5774" s="1" t="s">
        <v>2397</v>
      </c>
    </row>
    <row r="5775" spans="1:3" x14ac:dyDescent="0.25">
      <c r="A5775" s="1">
        <f t="shared" si="90"/>
        <v>5775</v>
      </c>
      <c r="B5775" s="1" t="s">
        <v>5058</v>
      </c>
      <c r="C5775" s="1" t="s">
        <v>1712</v>
      </c>
    </row>
    <row r="5776" spans="1:3" x14ac:dyDescent="0.25">
      <c r="A5776" s="1">
        <f t="shared" si="90"/>
        <v>5776</v>
      </c>
      <c r="B5776" s="1" t="s">
        <v>5058</v>
      </c>
      <c r="C5776" s="1" t="s">
        <v>967</v>
      </c>
    </row>
    <row r="5777" spans="1:3" x14ac:dyDescent="0.25">
      <c r="A5777" s="1">
        <f t="shared" si="90"/>
        <v>5777</v>
      </c>
      <c r="B5777" s="1" t="s">
        <v>5060</v>
      </c>
      <c r="C5777" s="1" t="s">
        <v>942</v>
      </c>
    </row>
    <row r="5778" spans="1:3" x14ac:dyDescent="0.25">
      <c r="A5778" s="1">
        <f t="shared" si="90"/>
        <v>5778</v>
      </c>
      <c r="B5778" s="1" t="s">
        <v>5058</v>
      </c>
      <c r="C5778" s="1" t="s">
        <v>3672</v>
      </c>
    </row>
    <row r="5779" spans="1:3" x14ac:dyDescent="0.25">
      <c r="A5779" s="1">
        <f t="shared" si="90"/>
        <v>5779</v>
      </c>
      <c r="B5779" s="1" t="s">
        <v>5058</v>
      </c>
      <c r="C5779" s="1" t="s">
        <v>1330</v>
      </c>
    </row>
    <row r="5780" spans="1:3" x14ac:dyDescent="0.25">
      <c r="A5780" s="1">
        <f t="shared" si="90"/>
        <v>5780</v>
      </c>
      <c r="B5780" s="1" t="s">
        <v>5058</v>
      </c>
      <c r="C5780" s="1" t="s">
        <v>1330</v>
      </c>
    </row>
    <row r="5781" spans="1:3" x14ac:dyDescent="0.25">
      <c r="A5781" s="1">
        <f t="shared" si="90"/>
        <v>5781</v>
      </c>
      <c r="B5781" s="1" t="s">
        <v>5060</v>
      </c>
      <c r="C5781" s="1" t="s">
        <v>968</v>
      </c>
    </row>
    <row r="5782" spans="1:3" x14ac:dyDescent="0.25">
      <c r="A5782" s="1">
        <f t="shared" si="90"/>
        <v>5782</v>
      </c>
      <c r="B5782" s="1" t="s">
        <v>5060</v>
      </c>
      <c r="C5782" s="1" t="s">
        <v>1352</v>
      </c>
    </row>
    <row r="5783" spans="1:3" x14ac:dyDescent="0.25">
      <c r="A5783" s="1">
        <f t="shared" si="90"/>
        <v>5783</v>
      </c>
      <c r="B5783" s="1" t="s">
        <v>5059</v>
      </c>
      <c r="C5783" s="1" t="s">
        <v>5061</v>
      </c>
    </row>
    <row r="5784" spans="1:3" x14ac:dyDescent="0.25">
      <c r="A5784" s="1">
        <f t="shared" si="90"/>
        <v>5784</v>
      </c>
      <c r="B5784" s="1" t="s">
        <v>5060</v>
      </c>
      <c r="C5784" s="1" t="s">
        <v>1072</v>
      </c>
    </row>
    <row r="5785" spans="1:3" x14ac:dyDescent="0.25">
      <c r="A5785" s="1">
        <f t="shared" si="90"/>
        <v>5785</v>
      </c>
      <c r="B5785" s="1" t="s">
        <v>5060</v>
      </c>
      <c r="C5785" s="1" t="s">
        <v>2937</v>
      </c>
    </row>
    <row r="5786" spans="1:3" x14ac:dyDescent="0.25">
      <c r="A5786" s="1">
        <f t="shared" si="90"/>
        <v>5786</v>
      </c>
      <c r="B5786" s="1" t="s">
        <v>5062</v>
      </c>
      <c r="C5786" s="1" t="s">
        <v>2256</v>
      </c>
    </row>
    <row r="5787" spans="1:3" x14ac:dyDescent="0.25">
      <c r="A5787" s="1">
        <f t="shared" si="90"/>
        <v>5787</v>
      </c>
      <c r="B5787" s="1" t="s">
        <v>5063</v>
      </c>
      <c r="C5787" s="1" t="s">
        <v>1845</v>
      </c>
    </row>
    <row r="5788" spans="1:3" x14ac:dyDescent="0.25">
      <c r="A5788" s="1">
        <f t="shared" si="90"/>
        <v>5788</v>
      </c>
      <c r="B5788" s="1" t="s">
        <v>5064</v>
      </c>
      <c r="C5788" s="1" t="s">
        <v>1027</v>
      </c>
    </row>
    <row r="5789" spans="1:3" x14ac:dyDescent="0.25">
      <c r="A5789" s="1">
        <f t="shared" si="90"/>
        <v>5789</v>
      </c>
      <c r="B5789" s="1" t="s">
        <v>5065</v>
      </c>
      <c r="C5789" s="1" t="s">
        <v>1091</v>
      </c>
    </row>
    <row r="5790" spans="1:3" x14ac:dyDescent="0.25">
      <c r="A5790" s="1">
        <f t="shared" si="90"/>
        <v>5790</v>
      </c>
      <c r="B5790" s="1" t="s">
        <v>5065</v>
      </c>
      <c r="C5790" s="1" t="s">
        <v>3150</v>
      </c>
    </row>
    <row r="5791" spans="1:3" x14ac:dyDescent="0.25">
      <c r="A5791" s="1">
        <f t="shared" si="90"/>
        <v>5791</v>
      </c>
      <c r="B5791" s="1" t="s">
        <v>5066</v>
      </c>
      <c r="C5791" s="1" t="s">
        <v>1102</v>
      </c>
    </row>
    <row r="5792" spans="1:3" x14ac:dyDescent="0.25">
      <c r="A5792" s="1">
        <f t="shared" si="90"/>
        <v>5792</v>
      </c>
      <c r="B5792" s="1" t="s">
        <v>5067</v>
      </c>
      <c r="C5792" s="1" t="s">
        <v>982</v>
      </c>
    </row>
    <row r="5793" spans="1:3" x14ac:dyDescent="0.25">
      <c r="A5793" s="1">
        <f t="shared" si="90"/>
        <v>5793</v>
      </c>
      <c r="B5793" s="1" t="s">
        <v>5068</v>
      </c>
      <c r="C5793" s="1" t="s">
        <v>1027</v>
      </c>
    </row>
    <row r="5794" spans="1:3" x14ac:dyDescent="0.25">
      <c r="A5794" s="1">
        <f t="shared" si="90"/>
        <v>5794</v>
      </c>
      <c r="B5794" s="1" t="s">
        <v>5069</v>
      </c>
      <c r="C5794" s="1" t="s">
        <v>949</v>
      </c>
    </row>
    <row r="5795" spans="1:3" x14ac:dyDescent="0.25">
      <c r="A5795" s="1">
        <f t="shared" si="90"/>
        <v>5795</v>
      </c>
      <c r="B5795" s="1" t="s">
        <v>5071</v>
      </c>
      <c r="C5795" s="1" t="s">
        <v>5070</v>
      </c>
    </row>
    <row r="5796" spans="1:3" x14ac:dyDescent="0.25">
      <c r="A5796" s="1">
        <f t="shared" si="90"/>
        <v>5796</v>
      </c>
      <c r="B5796" s="1" t="s">
        <v>5073</v>
      </c>
      <c r="C5796" s="1" t="s">
        <v>5072</v>
      </c>
    </row>
    <row r="5797" spans="1:3" x14ac:dyDescent="0.25">
      <c r="A5797" s="1">
        <f t="shared" si="90"/>
        <v>5797</v>
      </c>
      <c r="B5797" s="1" t="s">
        <v>5073</v>
      </c>
      <c r="C5797" s="1" t="s">
        <v>3607</v>
      </c>
    </row>
    <row r="5798" spans="1:3" x14ac:dyDescent="0.25">
      <c r="A5798" s="1">
        <f t="shared" si="90"/>
        <v>5798</v>
      </c>
      <c r="B5798" s="1" t="s">
        <v>5073</v>
      </c>
      <c r="C5798" s="1" t="s">
        <v>930</v>
      </c>
    </row>
    <row r="5799" spans="1:3" x14ac:dyDescent="0.25">
      <c r="A5799" s="1">
        <f t="shared" si="90"/>
        <v>5799</v>
      </c>
      <c r="B5799" s="1" t="s">
        <v>5073</v>
      </c>
      <c r="C5799" s="1" t="s">
        <v>1081</v>
      </c>
    </row>
    <row r="5800" spans="1:3" x14ac:dyDescent="0.25">
      <c r="A5800" s="1">
        <f t="shared" si="90"/>
        <v>5800</v>
      </c>
      <c r="B5800" s="1" t="s">
        <v>5073</v>
      </c>
      <c r="C5800" s="1" t="s">
        <v>1077</v>
      </c>
    </row>
    <row r="5801" spans="1:3" x14ac:dyDescent="0.25">
      <c r="A5801" s="1">
        <f t="shared" si="90"/>
        <v>5801</v>
      </c>
      <c r="B5801" s="1" t="s">
        <v>5073</v>
      </c>
      <c r="C5801" s="1" t="s">
        <v>2675</v>
      </c>
    </row>
    <row r="5802" spans="1:3" x14ac:dyDescent="0.25">
      <c r="A5802" s="1">
        <f t="shared" si="90"/>
        <v>5802</v>
      </c>
      <c r="B5802" s="1" t="s">
        <v>5073</v>
      </c>
      <c r="C5802" s="1" t="s">
        <v>1276</v>
      </c>
    </row>
    <row r="5803" spans="1:3" x14ac:dyDescent="0.25">
      <c r="A5803" s="1">
        <f t="shared" si="90"/>
        <v>5803</v>
      </c>
      <c r="B5803" s="1" t="s">
        <v>5074</v>
      </c>
      <c r="C5803" s="1" t="s">
        <v>980</v>
      </c>
    </row>
    <row r="5804" spans="1:3" x14ac:dyDescent="0.25">
      <c r="A5804" s="1">
        <f t="shared" si="90"/>
        <v>5804</v>
      </c>
      <c r="B5804" s="1" t="s">
        <v>5075</v>
      </c>
      <c r="C5804" s="1" t="s">
        <v>1016</v>
      </c>
    </row>
    <row r="5805" spans="1:3" x14ac:dyDescent="0.25">
      <c r="A5805" s="1">
        <f t="shared" si="90"/>
        <v>5805</v>
      </c>
      <c r="B5805" s="1" t="s">
        <v>5076</v>
      </c>
      <c r="C5805" s="1" t="s">
        <v>989</v>
      </c>
    </row>
    <row r="5806" spans="1:3" x14ac:dyDescent="0.25">
      <c r="A5806" s="1">
        <f t="shared" si="90"/>
        <v>5806</v>
      </c>
      <c r="B5806" s="1" t="s">
        <v>5075</v>
      </c>
      <c r="C5806" s="1" t="s">
        <v>1333</v>
      </c>
    </row>
    <row r="5807" spans="1:3" x14ac:dyDescent="0.25">
      <c r="A5807" s="1">
        <f t="shared" si="90"/>
        <v>5807</v>
      </c>
      <c r="B5807" s="1" t="s">
        <v>5077</v>
      </c>
      <c r="C5807" s="1" t="s">
        <v>1093</v>
      </c>
    </row>
    <row r="5808" spans="1:3" x14ac:dyDescent="0.25">
      <c r="A5808" s="1">
        <f t="shared" si="90"/>
        <v>5808</v>
      </c>
      <c r="B5808" s="1" t="s">
        <v>5078</v>
      </c>
      <c r="C5808" s="1" t="s">
        <v>1055</v>
      </c>
    </row>
    <row r="5809" spans="1:3" x14ac:dyDescent="0.25">
      <c r="A5809" s="1">
        <f t="shared" si="90"/>
        <v>5809</v>
      </c>
      <c r="B5809" s="1" t="s">
        <v>5079</v>
      </c>
      <c r="C5809" s="1" t="s">
        <v>997</v>
      </c>
    </row>
    <row r="5810" spans="1:3" x14ac:dyDescent="0.25">
      <c r="A5810" s="1">
        <f t="shared" si="90"/>
        <v>5810</v>
      </c>
      <c r="B5810" s="1" t="s">
        <v>5080</v>
      </c>
      <c r="C5810" s="1" t="s">
        <v>1212</v>
      </c>
    </row>
    <row r="5811" spans="1:3" x14ac:dyDescent="0.25">
      <c r="A5811" s="1">
        <f t="shared" si="90"/>
        <v>5811</v>
      </c>
      <c r="B5811" s="1" t="s">
        <v>5081</v>
      </c>
      <c r="C5811" s="1" t="s">
        <v>1994</v>
      </c>
    </row>
    <row r="5812" spans="1:3" x14ac:dyDescent="0.25">
      <c r="A5812" s="1">
        <f t="shared" si="90"/>
        <v>5812</v>
      </c>
      <c r="B5812" s="1" t="s">
        <v>5082</v>
      </c>
      <c r="C5812" s="1" t="s">
        <v>1160</v>
      </c>
    </row>
    <row r="5813" spans="1:3" x14ac:dyDescent="0.25">
      <c r="A5813" s="1">
        <f t="shared" si="90"/>
        <v>5813</v>
      </c>
      <c r="B5813" s="1" t="s">
        <v>5083</v>
      </c>
      <c r="C5813" s="1" t="s">
        <v>1102</v>
      </c>
    </row>
    <row r="5814" spans="1:3" x14ac:dyDescent="0.25">
      <c r="A5814" s="1">
        <f t="shared" si="90"/>
        <v>5814</v>
      </c>
      <c r="B5814" s="1" t="s">
        <v>5084</v>
      </c>
      <c r="C5814" s="1" t="s">
        <v>952</v>
      </c>
    </row>
    <row r="5815" spans="1:3" x14ac:dyDescent="0.25">
      <c r="A5815" s="1">
        <f t="shared" si="90"/>
        <v>5815</v>
      </c>
      <c r="B5815" s="1" t="s">
        <v>5085</v>
      </c>
      <c r="C5815" s="1" t="s">
        <v>1022</v>
      </c>
    </row>
    <row r="5816" spans="1:3" x14ac:dyDescent="0.25">
      <c r="A5816" s="1">
        <f t="shared" si="90"/>
        <v>5816</v>
      </c>
      <c r="B5816" s="1" t="s">
        <v>5086</v>
      </c>
      <c r="C5816" s="1" t="s">
        <v>1512</v>
      </c>
    </row>
    <row r="5817" spans="1:3" x14ac:dyDescent="0.25">
      <c r="A5817" s="1">
        <f t="shared" si="90"/>
        <v>5817</v>
      </c>
      <c r="B5817" s="1" t="s">
        <v>5088</v>
      </c>
      <c r="C5817" s="1" t="s">
        <v>5087</v>
      </c>
    </row>
    <row r="5818" spans="1:3" x14ac:dyDescent="0.25">
      <c r="A5818" s="1">
        <f t="shared" si="90"/>
        <v>5818</v>
      </c>
      <c r="B5818" s="1" t="s">
        <v>5089</v>
      </c>
      <c r="C5818" s="1" t="s">
        <v>942</v>
      </c>
    </row>
    <row r="5819" spans="1:3" x14ac:dyDescent="0.25">
      <c r="A5819" s="1">
        <f t="shared" si="90"/>
        <v>5819</v>
      </c>
      <c r="B5819" s="1" t="s">
        <v>5090</v>
      </c>
      <c r="C5819" s="1" t="s">
        <v>1995</v>
      </c>
    </row>
    <row r="5820" spans="1:3" x14ac:dyDescent="0.25">
      <c r="A5820" s="1">
        <f t="shared" si="90"/>
        <v>5820</v>
      </c>
      <c r="B5820" s="1" t="s">
        <v>5092</v>
      </c>
      <c r="C5820" s="1" t="s">
        <v>5091</v>
      </c>
    </row>
    <row r="5821" spans="1:3" x14ac:dyDescent="0.25">
      <c r="A5821" s="1">
        <f t="shared" si="90"/>
        <v>5821</v>
      </c>
      <c r="B5821" s="1" t="s">
        <v>5093</v>
      </c>
      <c r="C5821" s="1" t="s">
        <v>952</v>
      </c>
    </row>
    <row r="5822" spans="1:3" x14ac:dyDescent="0.25">
      <c r="A5822" s="1">
        <f t="shared" si="90"/>
        <v>5822</v>
      </c>
      <c r="B5822" s="1" t="s">
        <v>5093</v>
      </c>
      <c r="C5822" s="1" t="s">
        <v>1016</v>
      </c>
    </row>
    <row r="5823" spans="1:3" x14ac:dyDescent="0.25">
      <c r="A5823" s="1">
        <f t="shared" si="90"/>
        <v>5823</v>
      </c>
      <c r="B5823" s="1" t="s">
        <v>5093</v>
      </c>
      <c r="C5823" s="1" t="s">
        <v>1152</v>
      </c>
    </row>
    <row r="5824" spans="1:3" x14ac:dyDescent="0.25">
      <c r="A5824" s="1">
        <f t="shared" si="90"/>
        <v>5824</v>
      </c>
      <c r="B5824" s="1" t="s">
        <v>5093</v>
      </c>
      <c r="C5824" s="1" t="s">
        <v>1055</v>
      </c>
    </row>
    <row r="5825" spans="1:3" x14ac:dyDescent="0.25">
      <c r="A5825" s="1">
        <f t="shared" si="90"/>
        <v>5825</v>
      </c>
      <c r="B5825" s="1" t="s">
        <v>5094</v>
      </c>
      <c r="C5825" s="1" t="s">
        <v>1182</v>
      </c>
    </row>
    <row r="5826" spans="1:3" x14ac:dyDescent="0.25">
      <c r="A5826" s="1">
        <f t="shared" si="90"/>
        <v>5826</v>
      </c>
      <c r="B5826" s="1" t="s">
        <v>5095</v>
      </c>
      <c r="C5826" s="1" t="s">
        <v>2936</v>
      </c>
    </row>
    <row r="5827" spans="1:3" x14ac:dyDescent="0.25">
      <c r="A5827" s="1">
        <f t="shared" ref="A5827:A5890" si="91">A5826+1</f>
        <v>5827</v>
      </c>
      <c r="B5827" s="1" t="s">
        <v>5096</v>
      </c>
      <c r="C5827" s="1" t="s">
        <v>1328</v>
      </c>
    </row>
    <row r="5828" spans="1:3" x14ac:dyDescent="0.25">
      <c r="A5828" s="1">
        <f t="shared" si="91"/>
        <v>5828</v>
      </c>
      <c r="B5828" s="1" t="s">
        <v>5094</v>
      </c>
      <c r="C5828" s="1" t="s">
        <v>944</v>
      </c>
    </row>
    <row r="5829" spans="1:3" x14ac:dyDescent="0.25">
      <c r="A5829" s="1">
        <f t="shared" si="91"/>
        <v>5829</v>
      </c>
      <c r="B5829" s="1" t="s">
        <v>5096</v>
      </c>
      <c r="C5829" s="1" t="s">
        <v>1845</v>
      </c>
    </row>
    <row r="5830" spans="1:3" x14ac:dyDescent="0.25">
      <c r="A5830" s="1">
        <f t="shared" si="91"/>
        <v>5830</v>
      </c>
      <c r="B5830" s="1" t="s">
        <v>5097</v>
      </c>
      <c r="C5830" s="1" t="s">
        <v>1633</v>
      </c>
    </row>
    <row r="5831" spans="1:3" x14ac:dyDescent="0.25">
      <c r="A5831" s="1">
        <f t="shared" si="91"/>
        <v>5831</v>
      </c>
      <c r="B5831" s="1" t="s">
        <v>5099</v>
      </c>
      <c r="C5831" s="1" t="s">
        <v>5098</v>
      </c>
    </row>
    <row r="5832" spans="1:3" x14ac:dyDescent="0.25">
      <c r="A5832" s="1">
        <f t="shared" si="91"/>
        <v>5832</v>
      </c>
      <c r="B5832" s="1" t="s">
        <v>5100</v>
      </c>
      <c r="C5832" s="1" t="s">
        <v>941</v>
      </c>
    </row>
    <row r="5833" spans="1:3" x14ac:dyDescent="0.25">
      <c r="A5833" s="1">
        <f t="shared" si="91"/>
        <v>5833</v>
      </c>
      <c r="B5833" s="1" t="s">
        <v>5101</v>
      </c>
      <c r="C5833" s="1" t="s">
        <v>1027</v>
      </c>
    </row>
    <row r="5834" spans="1:3" x14ac:dyDescent="0.25">
      <c r="A5834" s="1">
        <f t="shared" si="91"/>
        <v>5834</v>
      </c>
      <c r="B5834" s="1" t="s">
        <v>5101</v>
      </c>
      <c r="C5834" s="1" t="s">
        <v>977</v>
      </c>
    </row>
    <row r="5835" spans="1:3" x14ac:dyDescent="0.25">
      <c r="A5835" s="1">
        <f t="shared" si="91"/>
        <v>5835</v>
      </c>
      <c r="B5835" s="1" t="s">
        <v>5102</v>
      </c>
      <c r="C5835" s="1" t="s">
        <v>1055</v>
      </c>
    </row>
    <row r="5836" spans="1:3" x14ac:dyDescent="0.25">
      <c r="A5836" s="1">
        <f t="shared" si="91"/>
        <v>5836</v>
      </c>
      <c r="B5836" s="1" t="s">
        <v>5103</v>
      </c>
      <c r="C5836" s="1" t="s">
        <v>938</v>
      </c>
    </row>
    <row r="5837" spans="1:3" x14ac:dyDescent="0.25">
      <c r="A5837" s="1">
        <f t="shared" si="91"/>
        <v>5837</v>
      </c>
      <c r="B5837" s="1" t="s">
        <v>5104</v>
      </c>
      <c r="C5837" s="1" t="s">
        <v>928</v>
      </c>
    </row>
    <row r="5838" spans="1:3" x14ac:dyDescent="0.25">
      <c r="A5838" s="1">
        <f t="shared" si="91"/>
        <v>5838</v>
      </c>
      <c r="B5838" s="1" t="s">
        <v>5105</v>
      </c>
      <c r="C5838" s="1" t="s">
        <v>952</v>
      </c>
    </row>
    <row r="5839" spans="1:3" x14ac:dyDescent="0.25">
      <c r="A5839" s="1">
        <f t="shared" si="91"/>
        <v>5839</v>
      </c>
      <c r="B5839" s="1" t="s">
        <v>5105</v>
      </c>
      <c r="C5839" s="1" t="s">
        <v>2387</v>
      </c>
    </row>
    <row r="5840" spans="1:3" x14ac:dyDescent="0.25">
      <c r="A5840" s="1">
        <f t="shared" si="91"/>
        <v>5840</v>
      </c>
      <c r="B5840" s="1" t="s">
        <v>5105</v>
      </c>
      <c r="C5840" s="1" t="s">
        <v>920</v>
      </c>
    </row>
    <row r="5841" spans="1:3" x14ac:dyDescent="0.25">
      <c r="A5841" s="1">
        <f t="shared" si="91"/>
        <v>5841</v>
      </c>
      <c r="B5841" s="1" t="s">
        <v>5105</v>
      </c>
      <c r="C5841" s="1" t="s">
        <v>941</v>
      </c>
    </row>
    <row r="5842" spans="1:3" x14ac:dyDescent="0.25">
      <c r="A5842" s="1">
        <f t="shared" si="91"/>
        <v>5842</v>
      </c>
      <c r="B5842" s="1" t="s">
        <v>5106</v>
      </c>
      <c r="C5842" s="1" t="s">
        <v>1027</v>
      </c>
    </row>
    <row r="5843" spans="1:3" x14ac:dyDescent="0.25">
      <c r="A5843" s="1">
        <f t="shared" si="91"/>
        <v>5843</v>
      </c>
      <c r="B5843" s="1" t="s">
        <v>5105</v>
      </c>
      <c r="C5843" s="1" t="s">
        <v>2052</v>
      </c>
    </row>
    <row r="5844" spans="1:3" x14ac:dyDescent="0.25">
      <c r="A5844" s="1">
        <f t="shared" si="91"/>
        <v>5844</v>
      </c>
      <c r="B5844" s="1" t="s">
        <v>5105</v>
      </c>
      <c r="C5844" s="1" t="s">
        <v>1982</v>
      </c>
    </row>
    <row r="5845" spans="1:3" x14ac:dyDescent="0.25">
      <c r="A5845" s="1">
        <f t="shared" si="91"/>
        <v>5845</v>
      </c>
      <c r="B5845" s="1" t="s">
        <v>5105</v>
      </c>
      <c r="C5845" s="1" t="s">
        <v>1704</v>
      </c>
    </row>
    <row r="5846" spans="1:3" x14ac:dyDescent="0.25">
      <c r="A5846" s="1">
        <f t="shared" si="91"/>
        <v>5846</v>
      </c>
      <c r="B5846" s="1" t="s">
        <v>5107</v>
      </c>
      <c r="C5846" s="1" t="s">
        <v>1072</v>
      </c>
    </row>
    <row r="5847" spans="1:3" x14ac:dyDescent="0.25">
      <c r="A5847" s="1">
        <f t="shared" si="91"/>
        <v>5847</v>
      </c>
      <c r="B5847" s="1" t="s">
        <v>5105</v>
      </c>
      <c r="C5847" s="1" t="s">
        <v>928</v>
      </c>
    </row>
    <row r="5848" spans="1:3" x14ac:dyDescent="0.25">
      <c r="A5848" s="1">
        <f t="shared" si="91"/>
        <v>5848</v>
      </c>
      <c r="B5848" s="1" t="s">
        <v>5108</v>
      </c>
      <c r="C5848" s="1" t="s">
        <v>1016</v>
      </c>
    </row>
    <row r="5849" spans="1:3" x14ac:dyDescent="0.25">
      <c r="A5849" s="1">
        <f t="shared" si="91"/>
        <v>5849</v>
      </c>
      <c r="B5849" s="1" t="s">
        <v>5108</v>
      </c>
      <c r="C5849" s="1" t="s">
        <v>1174</v>
      </c>
    </row>
    <row r="5850" spans="1:3" x14ac:dyDescent="0.25">
      <c r="A5850" s="1">
        <f t="shared" si="91"/>
        <v>5850</v>
      </c>
      <c r="B5850" s="1" t="s">
        <v>5108</v>
      </c>
      <c r="C5850" s="1" t="s">
        <v>1221</v>
      </c>
    </row>
    <row r="5851" spans="1:3" x14ac:dyDescent="0.25">
      <c r="A5851" s="1">
        <f t="shared" si="91"/>
        <v>5851</v>
      </c>
      <c r="B5851" s="1" t="s">
        <v>5108</v>
      </c>
      <c r="C5851" s="1" t="s">
        <v>5109</v>
      </c>
    </row>
    <row r="5852" spans="1:3" x14ac:dyDescent="0.25">
      <c r="A5852" s="1">
        <f t="shared" si="91"/>
        <v>5852</v>
      </c>
      <c r="B5852" s="1" t="s">
        <v>5108</v>
      </c>
      <c r="C5852" s="1" t="s">
        <v>934</v>
      </c>
    </row>
    <row r="5853" spans="1:3" x14ac:dyDescent="0.25">
      <c r="A5853" s="1">
        <f t="shared" si="91"/>
        <v>5853</v>
      </c>
      <c r="B5853" s="1" t="s">
        <v>5108</v>
      </c>
      <c r="C5853" s="1" t="s">
        <v>2027</v>
      </c>
    </row>
    <row r="5854" spans="1:3" x14ac:dyDescent="0.25">
      <c r="A5854" s="1">
        <f t="shared" si="91"/>
        <v>5854</v>
      </c>
      <c r="B5854" s="1" t="s">
        <v>5108</v>
      </c>
      <c r="C5854" s="1" t="s">
        <v>2913</v>
      </c>
    </row>
    <row r="5855" spans="1:3" x14ac:dyDescent="0.25">
      <c r="A5855" s="1">
        <f t="shared" si="91"/>
        <v>5855</v>
      </c>
      <c r="B5855" s="1" t="s">
        <v>5108</v>
      </c>
      <c r="C5855" s="1" t="s">
        <v>1955</v>
      </c>
    </row>
    <row r="5856" spans="1:3" x14ac:dyDescent="0.25">
      <c r="A5856" s="1">
        <f t="shared" si="91"/>
        <v>5856</v>
      </c>
      <c r="B5856" s="1" t="s">
        <v>5108</v>
      </c>
      <c r="C5856" s="1" t="s">
        <v>1520</v>
      </c>
    </row>
    <row r="5857" spans="1:3" x14ac:dyDescent="0.25">
      <c r="A5857" s="1">
        <f t="shared" si="91"/>
        <v>5857</v>
      </c>
      <c r="B5857" s="1" t="s">
        <v>5108</v>
      </c>
      <c r="C5857" s="1" t="s">
        <v>923</v>
      </c>
    </row>
    <row r="5858" spans="1:3" x14ac:dyDescent="0.25">
      <c r="A5858" s="1">
        <f t="shared" si="91"/>
        <v>5858</v>
      </c>
      <c r="B5858" s="1" t="s">
        <v>5108</v>
      </c>
      <c r="C5858" s="1" t="s">
        <v>930</v>
      </c>
    </row>
    <row r="5859" spans="1:3" x14ac:dyDescent="0.25">
      <c r="A5859" s="1">
        <f t="shared" si="91"/>
        <v>5859</v>
      </c>
      <c r="B5859" s="1" t="s">
        <v>5108</v>
      </c>
      <c r="C5859" s="1" t="s">
        <v>1093</v>
      </c>
    </row>
    <row r="5860" spans="1:3" x14ac:dyDescent="0.25">
      <c r="A5860" s="1">
        <f t="shared" si="91"/>
        <v>5860</v>
      </c>
      <c r="B5860" s="1" t="s">
        <v>5108</v>
      </c>
      <c r="C5860" s="1" t="s">
        <v>992</v>
      </c>
    </row>
    <row r="5861" spans="1:3" x14ac:dyDescent="0.25">
      <c r="A5861" s="1">
        <f t="shared" si="91"/>
        <v>5861</v>
      </c>
      <c r="B5861" s="1" t="s">
        <v>5108</v>
      </c>
      <c r="C5861" s="1" t="s">
        <v>967</v>
      </c>
    </row>
    <row r="5862" spans="1:3" x14ac:dyDescent="0.25">
      <c r="A5862" s="1">
        <f t="shared" si="91"/>
        <v>5862</v>
      </c>
      <c r="B5862" s="1" t="s">
        <v>5108</v>
      </c>
      <c r="C5862" s="1" t="s">
        <v>1119</v>
      </c>
    </row>
    <row r="5863" spans="1:3" x14ac:dyDescent="0.25">
      <c r="A5863" s="1">
        <f t="shared" si="91"/>
        <v>5863</v>
      </c>
      <c r="B5863" s="1" t="s">
        <v>5108</v>
      </c>
      <c r="C5863" s="1" t="s">
        <v>960</v>
      </c>
    </row>
    <row r="5864" spans="1:3" x14ac:dyDescent="0.25">
      <c r="A5864" s="1">
        <f t="shared" si="91"/>
        <v>5864</v>
      </c>
      <c r="B5864" s="1" t="s">
        <v>5108</v>
      </c>
      <c r="C5864" s="1" t="s">
        <v>1102</v>
      </c>
    </row>
    <row r="5865" spans="1:3" x14ac:dyDescent="0.25">
      <c r="A5865" s="1">
        <f t="shared" si="91"/>
        <v>5865</v>
      </c>
      <c r="B5865" s="1" t="s">
        <v>5110</v>
      </c>
      <c r="C5865" s="1" t="s">
        <v>928</v>
      </c>
    </row>
    <row r="5866" spans="1:3" x14ac:dyDescent="0.25">
      <c r="A5866" s="1">
        <f t="shared" si="91"/>
        <v>5866</v>
      </c>
      <c r="B5866" s="1" t="s">
        <v>5110</v>
      </c>
      <c r="C5866" s="1" t="s">
        <v>2917</v>
      </c>
    </row>
    <row r="5867" spans="1:3" x14ac:dyDescent="0.25">
      <c r="A5867" s="1">
        <f t="shared" si="91"/>
        <v>5867</v>
      </c>
      <c r="B5867" s="1" t="s">
        <v>5108</v>
      </c>
      <c r="C5867" s="1" t="s">
        <v>1403</v>
      </c>
    </row>
    <row r="5868" spans="1:3" x14ac:dyDescent="0.25">
      <c r="A5868" s="1">
        <f t="shared" si="91"/>
        <v>5868</v>
      </c>
      <c r="B5868" s="1" t="s">
        <v>5108</v>
      </c>
      <c r="C5868" s="1" t="s">
        <v>1352</v>
      </c>
    </row>
    <row r="5869" spans="1:3" x14ac:dyDescent="0.25">
      <c r="A5869" s="1">
        <f t="shared" si="91"/>
        <v>5869</v>
      </c>
      <c r="B5869" s="1" t="s">
        <v>5108</v>
      </c>
      <c r="C5869" s="1" t="s">
        <v>2039</v>
      </c>
    </row>
    <row r="5870" spans="1:3" x14ac:dyDescent="0.25">
      <c r="A5870" s="1">
        <f t="shared" si="91"/>
        <v>5870</v>
      </c>
      <c r="B5870" s="1" t="s">
        <v>5108</v>
      </c>
      <c r="C5870" s="1" t="s">
        <v>1715</v>
      </c>
    </row>
    <row r="5871" spans="1:3" x14ac:dyDescent="0.25">
      <c r="A5871" s="1">
        <f t="shared" si="91"/>
        <v>5871</v>
      </c>
      <c r="B5871" s="1" t="s">
        <v>5108</v>
      </c>
      <c r="C5871" s="1" t="s">
        <v>1028</v>
      </c>
    </row>
    <row r="5872" spans="1:3" x14ac:dyDescent="0.25">
      <c r="A5872" s="1">
        <f t="shared" si="91"/>
        <v>5872</v>
      </c>
      <c r="B5872" s="1" t="s">
        <v>5108</v>
      </c>
      <c r="C5872" s="1" t="s">
        <v>967</v>
      </c>
    </row>
    <row r="5873" spans="1:3" x14ac:dyDescent="0.25">
      <c r="A5873" s="1">
        <f t="shared" si="91"/>
        <v>5873</v>
      </c>
      <c r="B5873" s="1" t="s">
        <v>5108</v>
      </c>
      <c r="C5873" s="1" t="s">
        <v>989</v>
      </c>
    </row>
    <row r="5874" spans="1:3" x14ac:dyDescent="0.25">
      <c r="A5874" s="1">
        <f t="shared" si="91"/>
        <v>5874</v>
      </c>
      <c r="B5874" s="1" t="s">
        <v>5108</v>
      </c>
      <c r="C5874" s="1" t="s">
        <v>989</v>
      </c>
    </row>
    <row r="5875" spans="1:3" x14ac:dyDescent="0.25">
      <c r="A5875" s="1">
        <f t="shared" si="91"/>
        <v>5875</v>
      </c>
      <c r="B5875" s="1" t="s">
        <v>5108</v>
      </c>
      <c r="C5875" s="1" t="s">
        <v>3721</v>
      </c>
    </row>
    <row r="5876" spans="1:3" x14ac:dyDescent="0.25">
      <c r="A5876" s="1">
        <f t="shared" si="91"/>
        <v>5876</v>
      </c>
      <c r="B5876" s="1" t="s">
        <v>5111</v>
      </c>
      <c r="C5876" s="1" t="s">
        <v>1262</v>
      </c>
    </row>
    <row r="5877" spans="1:3" x14ac:dyDescent="0.25">
      <c r="A5877" s="1">
        <f t="shared" si="91"/>
        <v>5877</v>
      </c>
      <c r="B5877" s="1" t="s">
        <v>5112</v>
      </c>
      <c r="C5877" s="1" t="s">
        <v>3170</v>
      </c>
    </row>
    <row r="5878" spans="1:3" x14ac:dyDescent="0.25">
      <c r="A5878" s="1">
        <f t="shared" si="91"/>
        <v>5878</v>
      </c>
      <c r="B5878" s="1" t="s">
        <v>5113</v>
      </c>
      <c r="C5878" s="1" t="s">
        <v>1281</v>
      </c>
    </row>
    <row r="5879" spans="1:3" x14ac:dyDescent="0.25">
      <c r="A5879" s="1">
        <f t="shared" si="91"/>
        <v>5879</v>
      </c>
      <c r="B5879" s="1" t="s">
        <v>5114</v>
      </c>
      <c r="C5879" s="1" t="s">
        <v>1683</v>
      </c>
    </row>
    <row r="5880" spans="1:3" x14ac:dyDescent="0.25">
      <c r="A5880" s="1">
        <f t="shared" si="91"/>
        <v>5880</v>
      </c>
      <c r="B5880" s="1" t="s">
        <v>5115</v>
      </c>
      <c r="C5880" s="1" t="s">
        <v>1020</v>
      </c>
    </row>
    <row r="5881" spans="1:3" x14ac:dyDescent="0.25">
      <c r="A5881" s="1">
        <f t="shared" si="91"/>
        <v>5881</v>
      </c>
      <c r="B5881" s="1" t="s">
        <v>5116</v>
      </c>
      <c r="C5881" s="1" t="s">
        <v>946</v>
      </c>
    </row>
    <row r="5882" spans="1:3" x14ac:dyDescent="0.25">
      <c r="A5882" s="1">
        <f t="shared" si="91"/>
        <v>5882</v>
      </c>
      <c r="B5882" s="1" t="s">
        <v>5117</v>
      </c>
      <c r="C5882" s="1" t="s">
        <v>934</v>
      </c>
    </row>
    <row r="5883" spans="1:3" x14ac:dyDescent="0.25">
      <c r="A5883" s="1">
        <f t="shared" si="91"/>
        <v>5883</v>
      </c>
      <c r="B5883" s="1" t="s">
        <v>5118</v>
      </c>
      <c r="C5883" s="1" t="s">
        <v>1174</v>
      </c>
    </row>
    <row r="5884" spans="1:3" x14ac:dyDescent="0.25">
      <c r="A5884" s="1">
        <f t="shared" si="91"/>
        <v>5884</v>
      </c>
      <c r="B5884" s="1" t="s">
        <v>5118</v>
      </c>
      <c r="C5884" s="1" t="s">
        <v>1537</v>
      </c>
    </row>
    <row r="5885" spans="1:3" x14ac:dyDescent="0.25">
      <c r="A5885" s="1">
        <f t="shared" si="91"/>
        <v>5885</v>
      </c>
      <c r="B5885" s="1" t="s">
        <v>5119</v>
      </c>
      <c r="C5885" s="1" t="s">
        <v>930</v>
      </c>
    </row>
    <row r="5886" spans="1:3" x14ac:dyDescent="0.25">
      <c r="A5886" s="1">
        <f t="shared" si="91"/>
        <v>5886</v>
      </c>
      <c r="B5886" s="1" t="s">
        <v>5118</v>
      </c>
      <c r="C5886" s="1" t="s">
        <v>1439</v>
      </c>
    </row>
    <row r="5887" spans="1:3" x14ac:dyDescent="0.25">
      <c r="A5887" s="1">
        <f t="shared" si="91"/>
        <v>5887</v>
      </c>
      <c r="B5887" s="1" t="s">
        <v>5118</v>
      </c>
      <c r="C5887" s="1" t="s">
        <v>928</v>
      </c>
    </row>
    <row r="5888" spans="1:3" x14ac:dyDescent="0.25">
      <c r="A5888" s="1">
        <f t="shared" si="91"/>
        <v>5888</v>
      </c>
      <c r="B5888" s="1" t="s">
        <v>5118</v>
      </c>
      <c r="C5888" s="1" t="s">
        <v>928</v>
      </c>
    </row>
    <row r="5889" spans="1:3" x14ac:dyDescent="0.25">
      <c r="A5889" s="1">
        <f t="shared" si="91"/>
        <v>5889</v>
      </c>
      <c r="B5889" s="1" t="s">
        <v>5118</v>
      </c>
      <c r="C5889" s="1" t="s">
        <v>928</v>
      </c>
    </row>
    <row r="5890" spans="1:3" x14ac:dyDescent="0.25">
      <c r="A5890" s="1">
        <f t="shared" si="91"/>
        <v>5890</v>
      </c>
      <c r="B5890" s="1" t="s">
        <v>5118</v>
      </c>
      <c r="C5890" s="1" t="s">
        <v>1241</v>
      </c>
    </row>
    <row r="5891" spans="1:3" x14ac:dyDescent="0.25">
      <c r="A5891" s="1">
        <f t="shared" ref="A5891:A5954" si="92">A5890+1</f>
        <v>5891</v>
      </c>
      <c r="B5891" s="1" t="s">
        <v>5118</v>
      </c>
      <c r="C5891" s="1" t="s">
        <v>1331</v>
      </c>
    </row>
    <row r="5892" spans="1:3" x14ac:dyDescent="0.25">
      <c r="A5892" s="1">
        <f t="shared" si="92"/>
        <v>5892</v>
      </c>
      <c r="B5892" s="1" t="s">
        <v>5118</v>
      </c>
      <c r="C5892" s="1" t="s">
        <v>1027</v>
      </c>
    </row>
    <row r="5893" spans="1:3" x14ac:dyDescent="0.25">
      <c r="A5893" s="1">
        <f t="shared" si="92"/>
        <v>5893</v>
      </c>
      <c r="B5893" s="1" t="s">
        <v>5118</v>
      </c>
      <c r="C5893" s="1" t="s">
        <v>1027</v>
      </c>
    </row>
    <row r="5894" spans="1:3" x14ac:dyDescent="0.25">
      <c r="A5894" s="1">
        <f t="shared" si="92"/>
        <v>5894</v>
      </c>
      <c r="B5894" s="1" t="s">
        <v>5118</v>
      </c>
      <c r="C5894" s="1" t="s">
        <v>1715</v>
      </c>
    </row>
    <row r="5895" spans="1:3" x14ac:dyDescent="0.25">
      <c r="A5895" s="1">
        <f t="shared" si="92"/>
        <v>5895</v>
      </c>
      <c r="B5895" s="1" t="s">
        <v>5118</v>
      </c>
      <c r="C5895" s="1" t="s">
        <v>2367</v>
      </c>
    </row>
    <row r="5896" spans="1:3" x14ac:dyDescent="0.25">
      <c r="A5896" s="1">
        <f t="shared" si="92"/>
        <v>5896</v>
      </c>
      <c r="B5896" s="1" t="s">
        <v>5120</v>
      </c>
      <c r="C5896" s="1" t="s">
        <v>946</v>
      </c>
    </row>
    <row r="5897" spans="1:3" x14ac:dyDescent="0.25">
      <c r="A5897" s="1">
        <f t="shared" si="92"/>
        <v>5897</v>
      </c>
      <c r="B5897" s="1" t="s">
        <v>5121</v>
      </c>
      <c r="C5897" s="1" t="s">
        <v>947</v>
      </c>
    </row>
    <row r="5898" spans="1:3" x14ac:dyDescent="0.25">
      <c r="A5898" s="1">
        <f t="shared" si="92"/>
        <v>5898</v>
      </c>
      <c r="B5898" s="1" t="s">
        <v>5122</v>
      </c>
      <c r="C5898" s="1" t="s">
        <v>1337</v>
      </c>
    </row>
    <row r="5899" spans="1:3" x14ac:dyDescent="0.25">
      <c r="A5899" s="1">
        <f t="shared" si="92"/>
        <v>5899</v>
      </c>
      <c r="B5899" s="1" t="s">
        <v>5123</v>
      </c>
      <c r="C5899" s="1" t="s">
        <v>930</v>
      </c>
    </row>
    <row r="5900" spans="1:3" x14ac:dyDescent="0.25">
      <c r="A5900" s="1">
        <f t="shared" si="92"/>
        <v>5900</v>
      </c>
      <c r="B5900" s="1" t="s">
        <v>5124</v>
      </c>
      <c r="C5900" s="1" t="s">
        <v>2023</v>
      </c>
    </row>
    <row r="5901" spans="1:3" x14ac:dyDescent="0.25">
      <c r="A5901" s="1">
        <f t="shared" si="92"/>
        <v>5901</v>
      </c>
      <c r="B5901" s="1" t="s">
        <v>5124</v>
      </c>
      <c r="C5901" s="1" t="s">
        <v>989</v>
      </c>
    </row>
    <row r="5902" spans="1:3" x14ac:dyDescent="0.25">
      <c r="A5902" s="1">
        <f t="shared" si="92"/>
        <v>5902</v>
      </c>
      <c r="B5902" s="1" t="s">
        <v>5125</v>
      </c>
      <c r="C5902" s="1" t="s">
        <v>1150</v>
      </c>
    </row>
    <row r="5903" spans="1:3" x14ac:dyDescent="0.25">
      <c r="A5903" s="1">
        <f t="shared" si="92"/>
        <v>5903</v>
      </c>
      <c r="B5903" s="1" t="s">
        <v>5126</v>
      </c>
      <c r="C5903" s="1" t="s">
        <v>1281</v>
      </c>
    </row>
    <row r="5904" spans="1:3" x14ac:dyDescent="0.25">
      <c r="A5904" s="1">
        <f t="shared" si="92"/>
        <v>5904</v>
      </c>
      <c r="B5904" s="1" t="s">
        <v>5127</v>
      </c>
      <c r="C5904" s="1" t="s">
        <v>1356</v>
      </c>
    </row>
    <row r="5905" spans="1:3" x14ac:dyDescent="0.25">
      <c r="A5905" s="1">
        <f t="shared" si="92"/>
        <v>5905</v>
      </c>
      <c r="B5905" s="1" t="s">
        <v>5128</v>
      </c>
      <c r="C5905" s="1" t="s">
        <v>1974</v>
      </c>
    </row>
    <row r="5906" spans="1:3" x14ac:dyDescent="0.25">
      <c r="A5906" s="1">
        <f t="shared" si="92"/>
        <v>5906</v>
      </c>
      <c r="B5906" s="1" t="s">
        <v>5129</v>
      </c>
      <c r="C5906" s="1" t="s">
        <v>1102</v>
      </c>
    </row>
    <row r="5907" spans="1:3" x14ac:dyDescent="0.25">
      <c r="A5907" s="1">
        <f t="shared" si="92"/>
        <v>5907</v>
      </c>
      <c r="B5907" s="1" t="s">
        <v>5129</v>
      </c>
      <c r="C5907" s="1" t="s">
        <v>928</v>
      </c>
    </row>
    <row r="5908" spans="1:3" x14ac:dyDescent="0.25">
      <c r="A5908" s="1">
        <f t="shared" si="92"/>
        <v>5908</v>
      </c>
      <c r="B5908" s="1" t="s">
        <v>5129</v>
      </c>
      <c r="C5908" s="1" t="s">
        <v>1542</v>
      </c>
    </row>
    <row r="5909" spans="1:3" x14ac:dyDescent="0.25">
      <c r="A5909" s="1">
        <f t="shared" si="92"/>
        <v>5909</v>
      </c>
      <c r="B5909" s="1" t="s">
        <v>5129</v>
      </c>
      <c r="C5909" s="1" t="s">
        <v>1087</v>
      </c>
    </row>
    <row r="5910" spans="1:3" x14ac:dyDescent="0.25">
      <c r="A5910" s="1">
        <f t="shared" si="92"/>
        <v>5910</v>
      </c>
      <c r="B5910" s="1" t="s">
        <v>5129</v>
      </c>
      <c r="C5910" s="1" t="s">
        <v>4476</v>
      </c>
    </row>
    <row r="5911" spans="1:3" x14ac:dyDescent="0.25">
      <c r="A5911" s="1">
        <f t="shared" si="92"/>
        <v>5911</v>
      </c>
      <c r="B5911" s="1" t="s">
        <v>5129</v>
      </c>
      <c r="C5911" s="1" t="s">
        <v>1033</v>
      </c>
    </row>
    <row r="5912" spans="1:3" x14ac:dyDescent="0.25">
      <c r="A5912" s="1">
        <f t="shared" si="92"/>
        <v>5912</v>
      </c>
      <c r="B5912" s="1" t="s">
        <v>5130</v>
      </c>
      <c r="C5912" s="1" t="s">
        <v>947</v>
      </c>
    </row>
    <row r="5913" spans="1:3" x14ac:dyDescent="0.25">
      <c r="A5913" s="1">
        <f t="shared" si="92"/>
        <v>5913</v>
      </c>
      <c r="B5913" s="1" t="s">
        <v>5131</v>
      </c>
      <c r="C5913" s="1" t="s">
        <v>934</v>
      </c>
    </row>
    <row r="5914" spans="1:3" x14ac:dyDescent="0.25">
      <c r="A5914" s="1">
        <f t="shared" si="92"/>
        <v>5914</v>
      </c>
      <c r="B5914" s="1" t="s">
        <v>5131</v>
      </c>
      <c r="C5914" s="1" t="s">
        <v>930</v>
      </c>
    </row>
    <row r="5915" spans="1:3" x14ac:dyDescent="0.25">
      <c r="A5915" s="1">
        <f t="shared" si="92"/>
        <v>5915</v>
      </c>
      <c r="B5915" s="1" t="s">
        <v>5131</v>
      </c>
      <c r="C5915" s="1" t="s">
        <v>1027</v>
      </c>
    </row>
    <row r="5916" spans="1:3" x14ac:dyDescent="0.25">
      <c r="A5916" s="1">
        <f t="shared" si="92"/>
        <v>5916</v>
      </c>
      <c r="B5916" s="1" t="s">
        <v>5131</v>
      </c>
      <c r="C5916" s="1" t="s">
        <v>5132</v>
      </c>
    </row>
    <row r="5917" spans="1:3" x14ac:dyDescent="0.25">
      <c r="A5917" s="1">
        <f t="shared" si="92"/>
        <v>5917</v>
      </c>
      <c r="B5917" s="1" t="s">
        <v>5134</v>
      </c>
      <c r="C5917" s="1" t="s">
        <v>5133</v>
      </c>
    </row>
    <row r="5918" spans="1:3" x14ac:dyDescent="0.25">
      <c r="A5918" s="1">
        <f t="shared" si="92"/>
        <v>5918</v>
      </c>
      <c r="B5918" s="1" t="s">
        <v>5135</v>
      </c>
      <c r="C5918" s="1" t="s">
        <v>1715</v>
      </c>
    </row>
    <row r="5919" spans="1:3" x14ac:dyDescent="0.25">
      <c r="A5919" s="1">
        <f t="shared" si="92"/>
        <v>5919</v>
      </c>
      <c r="B5919" s="1" t="s">
        <v>5135</v>
      </c>
      <c r="C5919" s="1" t="s">
        <v>989</v>
      </c>
    </row>
    <row r="5920" spans="1:3" x14ac:dyDescent="0.25">
      <c r="A5920" s="1">
        <f t="shared" si="92"/>
        <v>5920</v>
      </c>
      <c r="B5920" s="1" t="s">
        <v>5136</v>
      </c>
      <c r="C5920" s="1" t="s">
        <v>928</v>
      </c>
    </row>
    <row r="5921" spans="1:3" x14ac:dyDescent="0.25">
      <c r="A5921" s="1">
        <f t="shared" si="92"/>
        <v>5921</v>
      </c>
      <c r="B5921" s="1" t="s">
        <v>5136</v>
      </c>
      <c r="C5921" s="1" t="s">
        <v>1056</v>
      </c>
    </row>
    <row r="5922" spans="1:3" x14ac:dyDescent="0.25">
      <c r="A5922" s="1">
        <f t="shared" si="92"/>
        <v>5922</v>
      </c>
      <c r="B5922" s="1" t="s">
        <v>5137</v>
      </c>
      <c r="C5922" s="1" t="s">
        <v>1715</v>
      </c>
    </row>
    <row r="5923" spans="1:3" x14ac:dyDescent="0.25">
      <c r="A5923" s="1">
        <f t="shared" si="92"/>
        <v>5923</v>
      </c>
      <c r="B5923" s="1" t="s">
        <v>5138</v>
      </c>
      <c r="C5923" s="1" t="s">
        <v>1102</v>
      </c>
    </row>
    <row r="5924" spans="1:3" x14ac:dyDescent="0.25">
      <c r="A5924" s="1">
        <f t="shared" si="92"/>
        <v>5924</v>
      </c>
      <c r="B5924" s="1" t="s">
        <v>5139</v>
      </c>
      <c r="C5924" s="1" t="s">
        <v>928</v>
      </c>
    </row>
    <row r="5925" spans="1:3" x14ac:dyDescent="0.25">
      <c r="A5925" s="1">
        <f t="shared" si="92"/>
        <v>5925</v>
      </c>
      <c r="B5925" s="1" t="s">
        <v>5140</v>
      </c>
      <c r="C5925" s="1" t="s">
        <v>949</v>
      </c>
    </row>
    <row r="5926" spans="1:3" x14ac:dyDescent="0.25">
      <c r="A5926" s="1">
        <f t="shared" si="92"/>
        <v>5926</v>
      </c>
      <c r="B5926" s="1" t="s">
        <v>5141</v>
      </c>
      <c r="C5926" s="1" t="s">
        <v>1397</v>
      </c>
    </row>
    <row r="5927" spans="1:3" x14ac:dyDescent="0.25">
      <c r="A5927" s="1">
        <f t="shared" si="92"/>
        <v>5927</v>
      </c>
      <c r="B5927" s="1" t="s">
        <v>5142</v>
      </c>
      <c r="C5927" s="1" t="s">
        <v>952</v>
      </c>
    </row>
    <row r="5928" spans="1:3" x14ac:dyDescent="0.25">
      <c r="A5928" s="1">
        <f t="shared" si="92"/>
        <v>5928</v>
      </c>
      <c r="B5928" s="1" t="s">
        <v>5142</v>
      </c>
      <c r="C5928" s="1" t="s">
        <v>1058</v>
      </c>
    </row>
    <row r="5929" spans="1:3" x14ac:dyDescent="0.25">
      <c r="A5929" s="1">
        <f t="shared" si="92"/>
        <v>5929</v>
      </c>
      <c r="B5929" s="1" t="s">
        <v>5142</v>
      </c>
      <c r="C5929" s="1" t="s">
        <v>1330</v>
      </c>
    </row>
    <row r="5930" spans="1:3" x14ac:dyDescent="0.25">
      <c r="A5930" s="1">
        <f t="shared" si="92"/>
        <v>5930</v>
      </c>
      <c r="B5930" s="1" t="s">
        <v>5142</v>
      </c>
      <c r="C5930" s="1" t="s">
        <v>1576</v>
      </c>
    </row>
    <row r="5931" spans="1:3" x14ac:dyDescent="0.25">
      <c r="A5931" s="1">
        <f t="shared" si="92"/>
        <v>5931</v>
      </c>
      <c r="B5931" s="1" t="s">
        <v>5142</v>
      </c>
      <c r="C5931" s="1" t="s">
        <v>989</v>
      </c>
    </row>
    <row r="5932" spans="1:3" x14ac:dyDescent="0.25">
      <c r="A5932" s="1">
        <f t="shared" si="92"/>
        <v>5932</v>
      </c>
      <c r="B5932" s="1" t="s">
        <v>5143</v>
      </c>
      <c r="C5932" s="1" t="s">
        <v>2145</v>
      </c>
    </row>
    <row r="5933" spans="1:3" x14ac:dyDescent="0.25">
      <c r="A5933" s="1">
        <f t="shared" si="92"/>
        <v>5933</v>
      </c>
      <c r="B5933" s="1" t="s">
        <v>5144</v>
      </c>
      <c r="C5933" s="1" t="s">
        <v>921</v>
      </c>
    </row>
    <row r="5934" spans="1:3" x14ac:dyDescent="0.25">
      <c r="A5934" s="1">
        <f t="shared" si="92"/>
        <v>5934</v>
      </c>
      <c r="B5934" s="1" t="s">
        <v>5144</v>
      </c>
      <c r="C5934" s="1" t="s">
        <v>1211</v>
      </c>
    </row>
    <row r="5935" spans="1:3" x14ac:dyDescent="0.25">
      <c r="A5935" s="1">
        <f t="shared" si="92"/>
        <v>5935</v>
      </c>
      <c r="B5935" s="1" t="s">
        <v>5144</v>
      </c>
      <c r="C5935" s="1" t="s">
        <v>3357</v>
      </c>
    </row>
    <row r="5936" spans="1:3" x14ac:dyDescent="0.25">
      <c r="A5936" s="1">
        <f t="shared" si="92"/>
        <v>5936</v>
      </c>
      <c r="B5936" s="1" t="s">
        <v>5144</v>
      </c>
      <c r="C5936" s="1" t="s">
        <v>918</v>
      </c>
    </row>
    <row r="5937" spans="1:3" x14ac:dyDescent="0.25">
      <c r="A5937" s="1">
        <f t="shared" si="92"/>
        <v>5937</v>
      </c>
      <c r="B5937" s="1" t="s">
        <v>5144</v>
      </c>
      <c r="C5937" s="1" t="s">
        <v>5145</v>
      </c>
    </row>
    <row r="5938" spans="1:3" x14ac:dyDescent="0.25">
      <c r="A5938" s="1">
        <f t="shared" si="92"/>
        <v>5938</v>
      </c>
      <c r="B5938" s="1" t="s">
        <v>5144</v>
      </c>
      <c r="C5938" s="1" t="s">
        <v>5146</v>
      </c>
    </row>
    <row r="5939" spans="1:3" x14ac:dyDescent="0.25">
      <c r="A5939" s="1">
        <f t="shared" si="92"/>
        <v>5939</v>
      </c>
      <c r="B5939" s="1" t="s">
        <v>5144</v>
      </c>
      <c r="C5939" s="1" t="s">
        <v>949</v>
      </c>
    </row>
    <row r="5940" spans="1:3" x14ac:dyDescent="0.25">
      <c r="A5940" s="1">
        <f t="shared" si="92"/>
        <v>5940</v>
      </c>
      <c r="B5940" s="1" t="s">
        <v>5144</v>
      </c>
      <c r="C5940" s="1" t="s">
        <v>967</v>
      </c>
    </row>
    <row r="5941" spans="1:3" x14ac:dyDescent="0.25">
      <c r="A5941" s="1">
        <f t="shared" si="92"/>
        <v>5941</v>
      </c>
      <c r="B5941" s="1" t="s">
        <v>5144</v>
      </c>
      <c r="C5941" s="1" t="s">
        <v>946</v>
      </c>
    </row>
    <row r="5942" spans="1:3" x14ac:dyDescent="0.25">
      <c r="A5942" s="1">
        <f t="shared" si="92"/>
        <v>5942</v>
      </c>
      <c r="B5942" s="1" t="s">
        <v>5144</v>
      </c>
      <c r="C5942" s="1" t="s">
        <v>1072</v>
      </c>
    </row>
    <row r="5943" spans="1:3" x14ac:dyDescent="0.25">
      <c r="A5943" s="1">
        <f t="shared" si="92"/>
        <v>5943</v>
      </c>
      <c r="B5943" s="1" t="s">
        <v>5144</v>
      </c>
      <c r="C5943" s="1" t="s">
        <v>1147</v>
      </c>
    </row>
    <row r="5944" spans="1:3" x14ac:dyDescent="0.25">
      <c r="A5944" s="1">
        <f t="shared" si="92"/>
        <v>5944</v>
      </c>
      <c r="B5944" s="1" t="s">
        <v>5144</v>
      </c>
      <c r="C5944" s="1" t="s">
        <v>989</v>
      </c>
    </row>
    <row r="5945" spans="1:3" x14ac:dyDescent="0.25">
      <c r="A5945" s="1">
        <f t="shared" si="92"/>
        <v>5945</v>
      </c>
      <c r="B5945" s="1" t="s">
        <v>5144</v>
      </c>
      <c r="C5945" s="1" t="s">
        <v>5147</v>
      </c>
    </row>
    <row r="5946" spans="1:3" x14ac:dyDescent="0.25">
      <c r="A5946" s="1">
        <f t="shared" si="92"/>
        <v>5946</v>
      </c>
      <c r="B5946" s="1" t="s">
        <v>5148</v>
      </c>
      <c r="C5946" s="1" t="s">
        <v>1079</v>
      </c>
    </row>
    <row r="5947" spans="1:3" x14ac:dyDescent="0.25">
      <c r="A5947" s="1">
        <f t="shared" si="92"/>
        <v>5947</v>
      </c>
      <c r="B5947" s="1" t="s">
        <v>5149</v>
      </c>
      <c r="C5947" s="1" t="s">
        <v>2307</v>
      </c>
    </row>
    <row r="5948" spans="1:3" x14ac:dyDescent="0.25">
      <c r="A5948" s="1">
        <f t="shared" si="92"/>
        <v>5948</v>
      </c>
      <c r="B5948" s="1" t="s">
        <v>5149</v>
      </c>
      <c r="C5948" s="1" t="s">
        <v>1894</v>
      </c>
    </row>
    <row r="5949" spans="1:3" x14ac:dyDescent="0.25">
      <c r="A5949" s="1">
        <f t="shared" si="92"/>
        <v>5949</v>
      </c>
      <c r="B5949" s="1" t="s">
        <v>5150</v>
      </c>
      <c r="C5949" s="1" t="s">
        <v>923</v>
      </c>
    </row>
    <row r="5950" spans="1:3" x14ac:dyDescent="0.25">
      <c r="A5950" s="1">
        <f t="shared" si="92"/>
        <v>5950</v>
      </c>
      <c r="B5950" s="1" t="s">
        <v>5150</v>
      </c>
      <c r="C5950" s="1" t="s">
        <v>928</v>
      </c>
    </row>
    <row r="5951" spans="1:3" x14ac:dyDescent="0.25">
      <c r="A5951" s="1">
        <f t="shared" si="92"/>
        <v>5951</v>
      </c>
      <c r="B5951" s="1" t="s">
        <v>5152</v>
      </c>
      <c r="C5951" s="1" t="s">
        <v>5151</v>
      </c>
    </row>
    <row r="5952" spans="1:3" x14ac:dyDescent="0.25">
      <c r="A5952" s="1">
        <f t="shared" si="92"/>
        <v>5952</v>
      </c>
      <c r="B5952" s="1" t="s">
        <v>5154</v>
      </c>
      <c r="C5952" s="1" t="s">
        <v>5153</v>
      </c>
    </row>
    <row r="5953" spans="1:3" x14ac:dyDescent="0.25">
      <c r="A5953" s="1">
        <f t="shared" si="92"/>
        <v>5953</v>
      </c>
      <c r="B5953" s="1" t="s">
        <v>5155</v>
      </c>
      <c r="C5953" s="1" t="s">
        <v>3720</v>
      </c>
    </row>
    <row r="5954" spans="1:3" x14ac:dyDescent="0.25">
      <c r="A5954" s="1">
        <f t="shared" si="92"/>
        <v>5954</v>
      </c>
      <c r="B5954" s="1" t="s">
        <v>5156</v>
      </c>
      <c r="C5954" s="1" t="s">
        <v>1710</v>
      </c>
    </row>
    <row r="5955" spans="1:3" x14ac:dyDescent="0.25">
      <c r="A5955" s="1">
        <f t="shared" ref="A5955:A6018" si="93">A5954+1</f>
        <v>5955</v>
      </c>
      <c r="B5955" s="1" t="s">
        <v>5156</v>
      </c>
      <c r="C5955" s="1" t="s">
        <v>1056</v>
      </c>
    </row>
    <row r="5956" spans="1:3" x14ac:dyDescent="0.25">
      <c r="A5956" s="1">
        <f t="shared" si="93"/>
        <v>5956</v>
      </c>
      <c r="B5956" s="1" t="s">
        <v>5157</v>
      </c>
      <c r="C5956" s="1" t="s">
        <v>1389</v>
      </c>
    </row>
    <row r="5957" spans="1:3" x14ac:dyDescent="0.25">
      <c r="A5957" s="1">
        <f t="shared" si="93"/>
        <v>5957</v>
      </c>
      <c r="B5957" s="1" t="s">
        <v>5158</v>
      </c>
      <c r="C5957" s="1" t="s">
        <v>2693</v>
      </c>
    </row>
    <row r="5958" spans="1:3" x14ac:dyDescent="0.25">
      <c r="A5958" s="1">
        <f t="shared" si="93"/>
        <v>5958</v>
      </c>
      <c r="B5958" s="1" t="s">
        <v>5159</v>
      </c>
      <c r="C5958" s="1" t="s">
        <v>923</v>
      </c>
    </row>
    <row r="5959" spans="1:3" x14ac:dyDescent="0.25">
      <c r="A5959" s="1">
        <f t="shared" si="93"/>
        <v>5959</v>
      </c>
      <c r="B5959" s="1" t="s">
        <v>5158</v>
      </c>
      <c r="C5959" s="1" t="s">
        <v>2266</v>
      </c>
    </row>
    <row r="5960" spans="1:3" x14ac:dyDescent="0.25">
      <c r="A5960" s="1">
        <f t="shared" si="93"/>
        <v>5960</v>
      </c>
      <c r="B5960" s="1" t="s">
        <v>5158</v>
      </c>
      <c r="C5960" s="1" t="s">
        <v>1254</v>
      </c>
    </row>
    <row r="5961" spans="1:3" x14ac:dyDescent="0.25">
      <c r="A5961" s="1">
        <f t="shared" si="93"/>
        <v>5961</v>
      </c>
      <c r="B5961" s="1" t="s">
        <v>5158</v>
      </c>
      <c r="C5961" s="1" t="s">
        <v>1081</v>
      </c>
    </row>
    <row r="5962" spans="1:3" x14ac:dyDescent="0.25">
      <c r="A5962" s="1">
        <f t="shared" si="93"/>
        <v>5962</v>
      </c>
      <c r="B5962" s="1" t="s">
        <v>5158</v>
      </c>
      <c r="C5962" s="1" t="s">
        <v>975</v>
      </c>
    </row>
    <row r="5963" spans="1:3" x14ac:dyDescent="0.25">
      <c r="A5963" s="1">
        <f t="shared" si="93"/>
        <v>5963</v>
      </c>
      <c r="B5963" s="1" t="s">
        <v>5158</v>
      </c>
      <c r="C5963" s="1" t="s">
        <v>5160</v>
      </c>
    </row>
    <row r="5964" spans="1:3" x14ac:dyDescent="0.25">
      <c r="A5964" s="1">
        <f t="shared" si="93"/>
        <v>5964</v>
      </c>
      <c r="B5964" s="1" t="s">
        <v>5159</v>
      </c>
      <c r="C5964" s="1" t="s">
        <v>946</v>
      </c>
    </row>
    <row r="5965" spans="1:3" x14ac:dyDescent="0.25">
      <c r="A5965" s="1">
        <f t="shared" si="93"/>
        <v>5965</v>
      </c>
      <c r="B5965" s="1" t="s">
        <v>5158</v>
      </c>
      <c r="C5965" s="1" t="s">
        <v>1450</v>
      </c>
    </row>
    <row r="5966" spans="1:3" x14ac:dyDescent="0.25">
      <c r="A5966" s="1">
        <f t="shared" si="93"/>
        <v>5966</v>
      </c>
      <c r="B5966" s="1" t="s">
        <v>5158</v>
      </c>
      <c r="C5966" s="1" t="s">
        <v>1553</v>
      </c>
    </row>
    <row r="5967" spans="1:3" x14ac:dyDescent="0.25">
      <c r="A5967" s="1">
        <f t="shared" si="93"/>
        <v>5967</v>
      </c>
      <c r="B5967" s="1" t="s">
        <v>5158</v>
      </c>
      <c r="C5967" s="1" t="s">
        <v>1201</v>
      </c>
    </row>
    <row r="5968" spans="1:3" x14ac:dyDescent="0.25">
      <c r="A5968" s="1">
        <f t="shared" si="93"/>
        <v>5968</v>
      </c>
      <c r="B5968" s="1" t="s">
        <v>5158</v>
      </c>
      <c r="C5968" s="1" t="s">
        <v>4377</v>
      </c>
    </row>
    <row r="5969" spans="1:3" x14ac:dyDescent="0.25">
      <c r="A5969" s="1">
        <f t="shared" si="93"/>
        <v>5969</v>
      </c>
      <c r="B5969" s="1" t="s">
        <v>5161</v>
      </c>
      <c r="C5969" s="1" t="s">
        <v>2639</v>
      </c>
    </row>
    <row r="5970" spans="1:3" x14ac:dyDescent="0.25">
      <c r="A5970" s="1">
        <f t="shared" si="93"/>
        <v>5970</v>
      </c>
      <c r="B5970" s="1" t="s">
        <v>5163</v>
      </c>
      <c r="C5970" s="1" t="s">
        <v>5162</v>
      </c>
    </row>
    <row r="5971" spans="1:3" x14ac:dyDescent="0.25">
      <c r="A5971" s="1">
        <f t="shared" si="93"/>
        <v>5971</v>
      </c>
      <c r="B5971" s="1" t="s">
        <v>5164</v>
      </c>
      <c r="C5971" s="1" t="s">
        <v>1276</v>
      </c>
    </row>
    <row r="5972" spans="1:3" x14ac:dyDescent="0.25">
      <c r="A5972" s="1">
        <f t="shared" si="93"/>
        <v>5972</v>
      </c>
      <c r="B5972" s="1" t="s">
        <v>5165</v>
      </c>
      <c r="C5972" s="1" t="s">
        <v>1555</v>
      </c>
    </row>
    <row r="5973" spans="1:3" x14ac:dyDescent="0.25">
      <c r="A5973" s="1">
        <f t="shared" si="93"/>
        <v>5973</v>
      </c>
      <c r="B5973" s="1" t="s">
        <v>5166</v>
      </c>
      <c r="C5973" s="1" t="s">
        <v>2153</v>
      </c>
    </row>
    <row r="5974" spans="1:3" x14ac:dyDescent="0.25">
      <c r="A5974" s="1">
        <f t="shared" si="93"/>
        <v>5974</v>
      </c>
      <c r="B5974" s="1" t="s">
        <v>5166</v>
      </c>
      <c r="C5974" s="1" t="s">
        <v>5167</v>
      </c>
    </row>
    <row r="5975" spans="1:3" x14ac:dyDescent="0.25">
      <c r="A5975" s="1">
        <f t="shared" si="93"/>
        <v>5975</v>
      </c>
      <c r="B5975" s="1" t="s">
        <v>5166</v>
      </c>
      <c r="C5975" s="1" t="s">
        <v>1262</v>
      </c>
    </row>
    <row r="5976" spans="1:3" x14ac:dyDescent="0.25">
      <c r="A5976" s="1">
        <f t="shared" si="93"/>
        <v>5976</v>
      </c>
      <c r="B5976" s="1" t="s">
        <v>5166</v>
      </c>
      <c r="C5976" s="1" t="s">
        <v>1161</v>
      </c>
    </row>
    <row r="5977" spans="1:3" x14ac:dyDescent="0.25">
      <c r="A5977" s="1">
        <f t="shared" si="93"/>
        <v>5977</v>
      </c>
      <c r="B5977" s="1" t="s">
        <v>5166</v>
      </c>
      <c r="C5977" s="1" t="s">
        <v>1683</v>
      </c>
    </row>
    <row r="5978" spans="1:3" x14ac:dyDescent="0.25">
      <c r="A5978" s="1">
        <f t="shared" si="93"/>
        <v>5978</v>
      </c>
      <c r="B5978" s="1" t="s">
        <v>1629</v>
      </c>
      <c r="C5978" s="1" t="s">
        <v>972</v>
      </c>
    </row>
    <row r="5979" spans="1:3" x14ac:dyDescent="0.25">
      <c r="A5979" s="1">
        <f t="shared" si="93"/>
        <v>5979</v>
      </c>
      <c r="B5979" s="1" t="s">
        <v>1629</v>
      </c>
      <c r="C5979" s="1" t="s">
        <v>3182</v>
      </c>
    </row>
    <row r="5980" spans="1:3" x14ac:dyDescent="0.25">
      <c r="A5980" s="1">
        <f t="shared" si="93"/>
        <v>5980</v>
      </c>
      <c r="B5980" s="1" t="s">
        <v>1629</v>
      </c>
      <c r="C5980" s="1" t="s">
        <v>958</v>
      </c>
    </row>
    <row r="5981" spans="1:3" x14ac:dyDescent="0.25">
      <c r="A5981" s="1">
        <f t="shared" si="93"/>
        <v>5981</v>
      </c>
      <c r="B5981" s="1" t="s">
        <v>1629</v>
      </c>
      <c r="C5981" s="1" t="s">
        <v>3299</v>
      </c>
    </row>
    <row r="5982" spans="1:3" x14ac:dyDescent="0.25">
      <c r="A5982" s="1">
        <f t="shared" si="93"/>
        <v>5982</v>
      </c>
      <c r="B5982" s="1" t="s">
        <v>5168</v>
      </c>
      <c r="C5982" s="1" t="s">
        <v>928</v>
      </c>
    </row>
    <row r="5983" spans="1:3" x14ac:dyDescent="0.25">
      <c r="A5983" s="1">
        <f t="shared" si="93"/>
        <v>5983</v>
      </c>
      <c r="B5983" s="1" t="s">
        <v>5169</v>
      </c>
      <c r="C5983" s="1" t="s">
        <v>1174</v>
      </c>
    </row>
    <row r="5984" spans="1:3" x14ac:dyDescent="0.25">
      <c r="A5984" s="1">
        <f t="shared" si="93"/>
        <v>5984</v>
      </c>
      <c r="B5984" s="1" t="s">
        <v>5169</v>
      </c>
      <c r="C5984" s="1" t="s">
        <v>3179</v>
      </c>
    </row>
    <row r="5985" spans="1:3" x14ac:dyDescent="0.25">
      <c r="A5985" s="1">
        <f t="shared" si="93"/>
        <v>5985</v>
      </c>
      <c r="B5985" s="1" t="s">
        <v>5169</v>
      </c>
      <c r="C5985" s="1" t="s">
        <v>5170</v>
      </c>
    </row>
    <row r="5986" spans="1:3" x14ac:dyDescent="0.25">
      <c r="A5986" s="1">
        <f t="shared" si="93"/>
        <v>5986</v>
      </c>
      <c r="B5986" s="1" t="s">
        <v>5169</v>
      </c>
      <c r="C5986" s="1" t="s">
        <v>1020</v>
      </c>
    </row>
    <row r="5987" spans="1:3" x14ac:dyDescent="0.25">
      <c r="A5987" s="1">
        <f t="shared" si="93"/>
        <v>5987</v>
      </c>
      <c r="B5987" s="1" t="s">
        <v>5169</v>
      </c>
      <c r="C5987" s="1" t="s">
        <v>930</v>
      </c>
    </row>
    <row r="5988" spans="1:3" x14ac:dyDescent="0.25">
      <c r="A5988" s="1">
        <f t="shared" si="93"/>
        <v>5988</v>
      </c>
      <c r="B5988" s="1" t="s">
        <v>5169</v>
      </c>
      <c r="C5988" s="1" t="s">
        <v>967</v>
      </c>
    </row>
    <row r="5989" spans="1:3" x14ac:dyDescent="0.25">
      <c r="A5989" s="1">
        <f t="shared" si="93"/>
        <v>5989</v>
      </c>
      <c r="B5989" s="1" t="s">
        <v>5169</v>
      </c>
      <c r="C5989" s="1" t="s">
        <v>974</v>
      </c>
    </row>
    <row r="5990" spans="1:3" x14ac:dyDescent="0.25">
      <c r="A5990" s="1">
        <f t="shared" si="93"/>
        <v>5990</v>
      </c>
      <c r="B5990" s="1" t="s">
        <v>5169</v>
      </c>
      <c r="C5990" s="1" t="s">
        <v>3672</v>
      </c>
    </row>
    <row r="5991" spans="1:3" x14ac:dyDescent="0.25">
      <c r="A5991" s="1">
        <f t="shared" si="93"/>
        <v>5991</v>
      </c>
      <c r="B5991" s="1" t="s">
        <v>5169</v>
      </c>
      <c r="C5991" s="1" t="s">
        <v>928</v>
      </c>
    </row>
    <row r="5992" spans="1:3" x14ac:dyDescent="0.25">
      <c r="A5992" s="1">
        <f t="shared" si="93"/>
        <v>5992</v>
      </c>
      <c r="B5992" s="1" t="s">
        <v>5169</v>
      </c>
      <c r="C5992" s="1" t="s">
        <v>1027</v>
      </c>
    </row>
    <row r="5993" spans="1:3" x14ac:dyDescent="0.25">
      <c r="A5993" s="1">
        <f t="shared" si="93"/>
        <v>5993</v>
      </c>
      <c r="B5993" s="1" t="s">
        <v>5171</v>
      </c>
      <c r="C5993" s="1" t="s">
        <v>3509</v>
      </c>
    </row>
    <row r="5994" spans="1:3" x14ac:dyDescent="0.25">
      <c r="A5994" s="1">
        <f t="shared" si="93"/>
        <v>5994</v>
      </c>
      <c r="B5994" s="1" t="s">
        <v>5172</v>
      </c>
      <c r="C5994" s="1" t="s">
        <v>1204</v>
      </c>
    </row>
    <row r="5995" spans="1:3" x14ac:dyDescent="0.25">
      <c r="A5995" s="1">
        <f t="shared" si="93"/>
        <v>5995</v>
      </c>
      <c r="B5995" s="1" t="s">
        <v>5173</v>
      </c>
      <c r="C5995" s="1" t="s">
        <v>942</v>
      </c>
    </row>
    <row r="5996" spans="1:3" x14ac:dyDescent="0.25">
      <c r="A5996" s="1">
        <f t="shared" si="93"/>
        <v>5996</v>
      </c>
      <c r="B5996" s="1" t="s">
        <v>5173</v>
      </c>
      <c r="C5996" s="1" t="s">
        <v>928</v>
      </c>
    </row>
    <row r="5997" spans="1:3" x14ac:dyDescent="0.25">
      <c r="A5997" s="1">
        <f t="shared" si="93"/>
        <v>5997</v>
      </c>
      <c r="B5997" s="1" t="s">
        <v>5174</v>
      </c>
      <c r="C5997" s="1" t="s">
        <v>1191</v>
      </c>
    </row>
    <row r="5998" spans="1:3" x14ac:dyDescent="0.25">
      <c r="A5998" s="1">
        <f t="shared" si="93"/>
        <v>5998</v>
      </c>
      <c r="B5998" s="1" t="s">
        <v>5175</v>
      </c>
      <c r="C5998" s="1" t="s">
        <v>1330</v>
      </c>
    </row>
    <row r="5999" spans="1:3" x14ac:dyDescent="0.25">
      <c r="A5999" s="1">
        <f t="shared" si="93"/>
        <v>5999</v>
      </c>
      <c r="B5999" s="1" t="s">
        <v>5176</v>
      </c>
      <c r="C5999" s="1" t="s">
        <v>1655</v>
      </c>
    </row>
    <row r="6000" spans="1:3" x14ac:dyDescent="0.25">
      <c r="A6000" s="1">
        <f t="shared" si="93"/>
        <v>6000</v>
      </c>
      <c r="B6000" s="1" t="s">
        <v>5177</v>
      </c>
      <c r="C6000" s="1" t="s">
        <v>920</v>
      </c>
    </row>
    <row r="6001" spans="1:3" x14ac:dyDescent="0.25">
      <c r="A6001" s="1">
        <f t="shared" si="93"/>
        <v>6001</v>
      </c>
      <c r="B6001" s="1" t="s">
        <v>5178</v>
      </c>
      <c r="C6001" s="1" t="s">
        <v>3990</v>
      </c>
    </row>
    <row r="6002" spans="1:3" x14ac:dyDescent="0.25">
      <c r="A6002" s="1">
        <f t="shared" si="93"/>
        <v>6002</v>
      </c>
      <c r="B6002" s="1" t="s">
        <v>5178</v>
      </c>
      <c r="C6002" s="1" t="s">
        <v>1010</v>
      </c>
    </row>
    <row r="6003" spans="1:3" x14ac:dyDescent="0.25">
      <c r="A6003" s="1">
        <f t="shared" si="93"/>
        <v>6003</v>
      </c>
      <c r="B6003" s="1" t="s">
        <v>5178</v>
      </c>
      <c r="C6003" s="1" t="s">
        <v>928</v>
      </c>
    </row>
    <row r="6004" spans="1:3" x14ac:dyDescent="0.25">
      <c r="A6004" s="1">
        <f t="shared" si="93"/>
        <v>6004</v>
      </c>
      <c r="B6004" s="1" t="s">
        <v>5178</v>
      </c>
      <c r="C6004" s="1" t="s">
        <v>2291</v>
      </c>
    </row>
    <row r="6005" spans="1:3" x14ac:dyDescent="0.25">
      <c r="A6005" s="1">
        <f t="shared" si="93"/>
        <v>6005</v>
      </c>
      <c r="B6005" s="1" t="s">
        <v>5178</v>
      </c>
      <c r="C6005" s="1" t="s">
        <v>1715</v>
      </c>
    </row>
    <row r="6006" spans="1:3" x14ac:dyDescent="0.25">
      <c r="A6006" s="1">
        <f t="shared" si="93"/>
        <v>6006</v>
      </c>
      <c r="B6006" s="1" t="s">
        <v>5178</v>
      </c>
      <c r="C6006" s="1" t="s">
        <v>989</v>
      </c>
    </row>
    <row r="6007" spans="1:3" x14ac:dyDescent="0.25">
      <c r="A6007" s="1">
        <f t="shared" si="93"/>
        <v>6007</v>
      </c>
      <c r="B6007" s="1" t="s">
        <v>5178</v>
      </c>
      <c r="C6007" s="1" t="s">
        <v>989</v>
      </c>
    </row>
    <row r="6008" spans="1:3" x14ac:dyDescent="0.25">
      <c r="A6008" s="1">
        <f t="shared" si="93"/>
        <v>6008</v>
      </c>
      <c r="B6008" s="1" t="s">
        <v>5178</v>
      </c>
      <c r="C6008" s="1" t="s">
        <v>2048</v>
      </c>
    </row>
    <row r="6009" spans="1:3" x14ac:dyDescent="0.25">
      <c r="A6009" s="1">
        <f t="shared" si="93"/>
        <v>6009</v>
      </c>
      <c r="B6009" s="1" t="s">
        <v>5179</v>
      </c>
      <c r="C6009" s="1" t="s">
        <v>1056</v>
      </c>
    </row>
    <row r="6010" spans="1:3" x14ac:dyDescent="0.25">
      <c r="A6010" s="1">
        <f t="shared" si="93"/>
        <v>6010</v>
      </c>
      <c r="B6010" s="1" t="s">
        <v>5180</v>
      </c>
      <c r="C6010" s="1" t="s">
        <v>1291</v>
      </c>
    </row>
    <row r="6011" spans="1:3" x14ac:dyDescent="0.25">
      <c r="A6011" s="1">
        <f t="shared" si="93"/>
        <v>6011</v>
      </c>
      <c r="B6011" s="1" t="s">
        <v>5181</v>
      </c>
      <c r="C6011" s="1" t="s">
        <v>1027</v>
      </c>
    </row>
    <row r="6012" spans="1:3" x14ac:dyDescent="0.25">
      <c r="A6012" s="1">
        <f t="shared" si="93"/>
        <v>6012</v>
      </c>
      <c r="B6012" s="1" t="s">
        <v>5182</v>
      </c>
      <c r="C6012" s="1" t="s">
        <v>2759</v>
      </c>
    </row>
    <row r="6013" spans="1:3" x14ac:dyDescent="0.25">
      <c r="A6013" s="1">
        <f t="shared" si="93"/>
        <v>6013</v>
      </c>
      <c r="B6013" s="1" t="s">
        <v>5183</v>
      </c>
      <c r="C6013" s="1" t="s">
        <v>1894</v>
      </c>
    </row>
    <row r="6014" spans="1:3" x14ac:dyDescent="0.25">
      <c r="A6014" s="1">
        <f t="shared" si="93"/>
        <v>6014</v>
      </c>
      <c r="B6014" s="1" t="s">
        <v>5184</v>
      </c>
      <c r="C6014" s="1" t="s">
        <v>1415</v>
      </c>
    </row>
    <row r="6015" spans="1:3" x14ac:dyDescent="0.25">
      <c r="A6015" s="1">
        <f t="shared" si="93"/>
        <v>6015</v>
      </c>
      <c r="B6015" s="1" t="s">
        <v>5185</v>
      </c>
      <c r="C6015" s="1" t="s">
        <v>974</v>
      </c>
    </row>
    <row r="6016" spans="1:3" x14ac:dyDescent="0.25">
      <c r="A6016" s="1">
        <f t="shared" si="93"/>
        <v>6016</v>
      </c>
      <c r="B6016" s="1" t="s">
        <v>5185</v>
      </c>
      <c r="C6016" s="1" t="s">
        <v>1027</v>
      </c>
    </row>
    <row r="6017" spans="1:3" x14ac:dyDescent="0.25">
      <c r="A6017" s="1">
        <f t="shared" si="93"/>
        <v>6017</v>
      </c>
      <c r="B6017" s="1" t="s">
        <v>5185</v>
      </c>
      <c r="C6017" s="1" t="s">
        <v>1715</v>
      </c>
    </row>
    <row r="6018" spans="1:3" x14ac:dyDescent="0.25">
      <c r="A6018" s="1">
        <f t="shared" si="93"/>
        <v>6018</v>
      </c>
      <c r="B6018" s="1" t="s">
        <v>5186</v>
      </c>
      <c r="C6018" s="1" t="s">
        <v>4377</v>
      </c>
    </row>
    <row r="6019" spans="1:3" x14ac:dyDescent="0.25">
      <c r="A6019" s="1">
        <f t="shared" ref="A6019:A6082" si="94">A6018+1</f>
        <v>6019</v>
      </c>
      <c r="B6019" s="1" t="s">
        <v>5187</v>
      </c>
      <c r="C6019" s="1" t="s">
        <v>1183</v>
      </c>
    </row>
    <row r="6020" spans="1:3" x14ac:dyDescent="0.25">
      <c r="A6020" s="1">
        <f t="shared" si="94"/>
        <v>6020</v>
      </c>
      <c r="B6020" s="1" t="s">
        <v>5188</v>
      </c>
      <c r="C6020" s="1" t="s">
        <v>942</v>
      </c>
    </row>
    <row r="6021" spans="1:3" x14ac:dyDescent="0.25">
      <c r="A6021" s="1">
        <f t="shared" si="94"/>
        <v>6021</v>
      </c>
      <c r="B6021" s="1" t="s">
        <v>5189</v>
      </c>
      <c r="C6021" s="1" t="s">
        <v>1780</v>
      </c>
    </row>
    <row r="6022" spans="1:3" x14ac:dyDescent="0.25">
      <c r="A6022" s="1">
        <f t="shared" si="94"/>
        <v>6022</v>
      </c>
      <c r="B6022" s="1" t="s">
        <v>5190</v>
      </c>
      <c r="C6022" s="1" t="s">
        <v>1254</v>
      </c>
    </row>
    <row r="6023" spans="1:3" x14ac:dyDescent="0.25">
      <c r="A6023" s="1">
        <f t="shared" si="94"/>
        <v>6023</v>
      </c>
      <c r="B6023" s="1" t="s">
        <v>5191</v>
      </c>
      <c r="C6023" s="1" t="s">
        <v>942</v>
      </c>
    </row>
    <row r="6024" spans="1:3" x14ac:dyDescent="0.25">
      <c r="A6024" s="1">
        <f t="shared" si="94"/>
        <v>6024</v>
      </c>
      <c r="B6024" s="1" t="s">
        <v>5192</v>
      </c>
      <c r="C6024" s="1" t="s">
        <v>3677</v>
      </c>
    </row>
    <row r="6025" spans="1:3" x14ac:dyDescent="0.25">
      <c r="A6025" s="1">
        <f t="shared" si="94"/>
        <v>6025</v>
      </c>
      <c r="B6025" s="1" t="s">
        <v>5193</v>
      </c>
      <c r="C6025" s="1" t="s">
        <v>4618</v>
      </c>
    </row>
    <row r="6026" spans="1:3" x14ac:dyDescent="0.25">
      <c r="A6026" s="1">
        <f t="shared" si="94"/>
        <v>6026</v>
      </c>
      <c r="B6026" s="1" t="s">
        <v>5194</v>
      </c>
      <c r="C6026" s="1" t="s">
        <v>2153</v>
      </c>
    </row>
    <row r="6027" spans="1:3" x14ac:dyDescent="0.25">
      <c r="A6027" s="1">
        <f t="shared" si="94"/>
        <v>6027</v>
      </c>
      <c r="B6027" s="1" t="s">
        <v>5194</v>
      </c>
      <c r="C6027" s="1" t="s">
        <v>1704</v>
      </c>
    </row>
    <row r="6028" spans="1:3" x14ac:dyDescent="0.25">
      <c r="A6028" s="1">
        <f t="shared" si="94"/>
        <v>6028</v>
      </c>
      <c r="B6028" s="1" t="s">
        <v>5194</v>
      </c>
      <c r="C6028" s="1" t="s">
        <v>1710</v>
      </c>
    </row>
    <row r="6029" spans="1:3" x14ac:dyDescent="0.25">
      <c r="A6029" s="1">
        <f t="shared" si="94"/>
        <v>6029</v>
      </c>
      <c r="B6029" s="1" t="s">
        <v>5194</v>
      </c>
      <c r="C6029" s="1" t="s">
        <v>938</v>
      </c>
    </row>
    <row r="6030" spans="1:3" x14ac:dyDescent="0.25">
      <c r="A6030" s="1">
        <f t="shared" si="94"/>
        <v>6030</v>
      </c>
      <c r="B6030" s="1" t="s">
        <v>5194</v>
      </c>
      <c r="C6030" s="1" t="s">
        <v>1058</v>
      </c>
    </row>
    <row r="6031" spans="1:3" x14ac:dyDescent="0.25">
      <c r="A6031" s="1">
        <f t="shared" si="94"/>
        <v>6031</v>
      </c>
      <c r="B6031" s="1" t="s">
        <v>5194</v>
      </c>
      <c r="C6031" s="1" t="s">
        <v>2566</v>
      </c>
    </row>
    <row r="6032" spans="1:3" x14ac:dyDescent="0.25">
      <c r="A6032" s="1">
        <f t="shared" si="94"/>
        <v>6032</v>
      </c>
      <c r="B6032" s="1" t="s">
        <v>5194</v>
      </c>
      <c r="C6032" s="1" t="s">
        <v>930</v>
      </c>
    </row>
    <row r="6033" spans="1:3" x14ac:dyDescent="0.25">
      <c r="A6033" s="1">
        <f t="shared" si="94"/>
        <v>6033</v>
      </c>
      <c r="B6033" s="1" t="s">
        <v>5194</v>
      </c>
      <c r="C6033" s="1" t="s">
        <v>1204</v>
      </c>
    </row>
    <row r="6034" spans="1:3" x14ac:dyDescent="0.25">
      <c r="A6034" s="1">
        <f t="shared" si="94"/>
        <v>6034</v>
      </c>
      <c r="B6034" s="1" t="s">
        <v>5194</v>
      </c>
      <c r="C6034" s="1" t="s">
        <v>1204</v>
      </c>
    </row>
    <row r="6035" spans="1:3" x14ac:dyDescent="0.25">
      <c r="A6035" s="1">
        <f t="shared" si="94"/>
        <v>6035</v>
      </c>
      <c r="B6035" s="1" t="s">
        <v>5194</v>
      </c>
      <c r="C6035" s="1" t="s">
        <v>1191</v>
      </c>
    </row>
    <row r="6036" spans="1:3" x14ac:dyDescent="0.25">
      <c r="A6036" s="1">
        <f t="shared" si="94"/>
        <v>6036</v>
      </c>
      <c r="B6036" s="1" t="s">
        <v>5195</v>
      </c>
      <c r="C6036" s="1" t="s">
        <v>989</v>
      </c>
    </row>
    <row r="6037" spans="1:3" x14ac:dyDescent="0.25">
      <c r="A6037" s="1">
        <f t="shared" si="94"/>
        <v>6037</v>
      </c>
      <c r="B6037" s="1" t="s">
        <v>5194</v>
      </c>
      <c r="C6037" s="1" t="s">
        <v>1894</v>
      </c>
    </row>
    <row r="6038" spans="1:3" x14ac:dyDescent="0.25">
      <c r="A6038" s="1">
        <f t="shared" si="94"/>
        <v>6038</v>
      </c>
      <c r="B6038" s="1" t="s">
        <v>5194</v>
      </c>
      <c r="C6038" s="1" t="s">
        <v>1026</v>
      </c>
    </row>
    <row r="6039" spans="1:3" x14ac:dyDescent="0.25">
      <c r="A6039" s="1">
        <f t="shared" si="94"/>
        <v>6039</v>
      </c>
      <c r="B6039" s="1" t="s">
        <v>5194</v>
      </c>
      <c r="C6039" s="1" t="s">
        <v>1027</v>
      </c>
    </row>
    <row r="6040" spans="1:3" x14ac:dyDescent="0.25">
      <c r="A6040" s="1">
        <f t="shared" si="94"/>
        <v>6040</v>
      </c>
      <c r="B6040" s="1" t="s">
        <v>5194</v>
      </c>
      <c r="C6040" s="1" t="s">
        <v>1032</v>
      </c>
    </row>
    <row r="6041" spans="1:3" x14ac:dyDescent="0.25">
      <c r="A6041" s="1">
        <f t="shared" si="94"/>
        <v>6041</v>
      </c>
      <c r="B6041" s="1" t="s">
        <v>5194</v>
      </c>
      <c r="C6041" s="1" t="s">
        <v>956</v>
      </c>
    </row>
    <row r="6042" spans="1:3" x14ac:dyDescent="0.25">
      <c r="A6042" s="1">
        <f t="shared" si="94"/>
        <v>6042</v>
      </c>
      <c r="B6042" s="1" t="s">
        <v>5194</v>
      </c>
      <c r="C6042" s="1" t="s">
        <v>989</v>
      </c>
    </row>
    <row r="6043" spans="1:3" x14ac:dyDescent="0.25">
      <c r="A6043" s="1">
        <f t="shared" si="94"/>
        <v>6043</v>
      </c>
      <c r="B6043" s="1" t="s">
        <v>5194</v>
      </c>
      <c r="C6043" s="1" t="s">
        <v>5196</v>
      </c>
    </row>
    <row r="6044" spans="1:3" x14ac:dyDescent="0.25">
      <c r="A6044" s="1">
        <f t="shared" si="94"/>
        <v>6044</v>
      </c>
      <c r="B6044" s="1" t="s">
        <v>5194</v>
      </c>
      <c r="C6044" s="1" t="s">
        <v>1243</v>
      </c>
    </row>
    <row r="6045" spans="1:3" x14ac:dyDescent="0.25">
      <c r="A6045" s="1">
        <f t="shared" si="94"/>
        <v>6045</v>
      </c>
      <c r="B6045" s="1" t="s">
        <v>5198</v>
      </c>
      <c r="C6045" s="1" t="s">
        <v>5197</v>
      </c>
    </row>
    <row r="6046" spans="1:3" x14ac:dyDescent="0.25">
      <c r="A6046" s="1">
        <f t="shared" si="94"/>
        <v>6046</v>
      </c>
      <c r="B6046" s="1" t="s">
        <v>5199</v>
      </c>
      <c r="C6046" s="1" t="s">
        <v>928</v>
      </c>
    </row>
    <row r="6047" spans="1:3" x14ac:dyDescent="0.25">
      <c r="A6047" s="1">
        <f t="shared" si="94"/>
        <v>6047</v>
      </c>
      <c r="B6047" s="1" t="s">
        <v>5199</v>
      </c>
      <c r="C6047" s="1" t="s">
        <v>949</v>
      </c>
    </row>
    <row r="6048" spans="1:3" x14ac:dyDescent="0.25">
      <c r="A6048" s="1">
        <f t="shared" si="94"/>
        <v>6048</v>
      </c>
      <c r="B6048" s="1" t="s">
        <v>5199</v>
      </c>
      <c r="C6048" s="1" t="s">
        <v>3349</v>
      </c>
    </row>
    <row r="6049" spans="1:3" x14ac:dyDescent="0.25">
      <c r="A6049" s="1">
        <f t="shared" si="94"/>
        <v>6049</v>
      </c>
      <c r="B6049" s="1" t="s">
        <v>5200</v>
      </c>
      <c r="C6049" s="1" t="s">
        <v>952</v>
      </c>
    </row>
    <row r="6050" spans="1:3" x14ac:dyDescent="0.25">
      <c r="A6050" s="1">
        <f t="shared" si="94"/>
        <v>6050</v>
      </c>
      <c r="B6050" s="1" t="s">
        <v>5201</v>
      </c>
      <c r="C6050" s="1" t="s">
        <v>1374</v>
      </c>
    </row>
    <row r="6051" spans="1:3" x14ac:dyDescent="0.25">
      <c r="A6051" s="1">
        <f t="shared" si="94"/>
        <v>6051</v>
      </c>
      <c r="B6051" s="1" t="s">
        <v>5202</v>
      </c>
      <c r="C6051" s="1" t="s">
        <v>1027</v>
      </c>
    </row>
    <row r="6052" spans="1:3" x14ac:dyDescent="0.25">
      <c r="A6052" s="1">
        <f t="shared" si="94"/>
        <v>6052</v>
      </c>
      <c r="B6052" s="1" t="s">
        <v>5203</v>
      </c>
      <c r="C6052" s="1" t="s">
        <v>1016</v>
      </c>
    </row>
    <row r="6053" spans="1:3" x14ac:dyDescent="0.25">
      <c r="A6053" s="1">
        <f t="shared" si="94"/>
        <v>6053</v>
      </c>
      <c r="B6053" s="1" t="s">
        <v>5203</v>
      </c>
      <c r="C6053" s="1" t="s">
        <v>1485</v>
      </c>
    </row>
    <row r="6054" spans="1:3" x14ac:dyDescent="0.25">
      <c r="A6054" s="1">
        <f t="shared" si="94"/>
        <v>6054</v>
      </c>
      <c r="B6054" s="1" t="s">
        <v>5204</v>
      </c>
      <c r="C6054" s="1" t="s">
        <v>1147</v>
      </c>
    </row>
    <row r="6055" spans="1:3" x14ac:dyDescent="0.25">
      <c r="A6055" s="1">
        <f t="shared" si="94"/>
        <v>6055</v>
      </c>
      <c r="B6055" s="1" t="s">
        <v>5204</v>
      </c>
      <c r="C6055" s="1" t="s">
        <v>1036</v>
      </c>
    </row>
    <row r="6056" spans="1:3" x14ac:dyDescent="0.25">
      <c r="A6056" s="1">
        <f t="shared" si="94"/>
        <v>6056</v>
      </c>
      <c r="B6056" s="1" t="s">
        <v>5204</v>
      </c>
      <c r="C6056" s="1" t="s">
        <v>989</v>
      </c>
    </row>
    <row r="6057" spans="1:3" x14ac:dyDescent="0.25">
      <c r="A6057" s="1">
        <f t="shared" si="94"/>
        <v>6057</v>
      </c>
      <c r="B6057" s="1" t="s">
        <v>5205</v>
      </c>
      <c r="C6057" s="1" t="s">
        <v>930</v>
      </c>
    </row>
    <row r="6058" spans="1:3" x14ac:dyDescent="0.25">
      <c r="A6058" s="1">
        <f t="shared" si="94"/>
        <v>6058</v>
      </c>
      <c r="B6058" s="1" t="s">
        <v>5206</v>
      </c>
      <c r="C6058" s="1" t="s">
        <v>1197</v>
      </c>
    </row>
    <row r="6059" spans="1:3" x14ac:dyDescent="0.25">
      <c r="A6059" s="1">
        <f t="shared" si="94"/>
        <v>6059</v>
      </c>
      <c r="B6059" s="1" t="s">
        <v>5207</v>
      </c>
      <c r="C6059" s="1" t="s">
        <v>1045</v>
      </c>
    </row>
    <row r="6060" spans="1:3" x14ac:dyDescent="0.25">
      <c r="A6060" s="1">
        <f t="shared" si="94"/>
        <v>6060</v>
      </c>
      <c r="B6060" s="1" t="s">
        <v>5209</v>
      </c>
      <c r="C6060" s="1" t="s">
        <v>5208</v>
      </c>
    </row>
    <row r="6061" spans="1:3" x14ac:dyDescent="0.25">
      <c r="A6061" s="1">
        <f t="shared" si="94"/>
        <v>6061</v>
      </c>
      <c r="B6061" s="1" t="s">
        <v>5210</v>
      </c>
      <c r="C6061" s="1" t="s">
        <v>1156</v>
      </c>
    </row>
    <row r="6062" spans="1:3" x14ac:dyDescent="0.25">
      <c r="A6062" s="1">
        <f t="shared" si="94"/>
        <v>6062</v>
      </c>
      <c r="B6062" s="1" t="s">
        <v>5211</v>
      </c>
      <c r="C6062" s="1" t="s">
        <v>1056</v>
      </c>
    </row>
    <row r="6063" spans="1:3" x14ac:dyDescent="0.25">
      <c r="A6063" s="1">
        <f t="shared" si="94"/>
        <v>6063</v>
      </c>
      <c r="B6063" s="1" t="s">
        <v>5212</v>
      </c>
      <c r="C6063" s="1" t="s">
        <v>1005</v>
      </c>
    </row>
    <row r="6064" spans="1:3" x14ac:dyDescent="0.25">
      <c r="A6064" s="1">
        <f t="shared" si="94"/>
        <v>6064</v>
      </c>
      <c r="B6064" s="1" t="s">
        <v>5213</v>
      </c>
      <c r="C6064" s="1" t="s">
        <v>977</v>
      </c>
    </row>
    <row r="6065" spans="1:3" x14ac:dyDescent="0.25">
      <c r="A6065" s="1">
        <f t="shared" si="94"/>
        <v>6065</v>
      </c>
      <c r="B6065" s="1" t="s">
        <v>5214</v>
      </c>
      <c r="C6065" s="1" t="s">
        <v>1715</v>
      </c>
    </row>
    <row r="6066" spans="1:3" x14ac:dyDescent="0.25">
      <c r="A6066" s="1">
        <f t="shared" si="94"/>
        <v>6066</v>
      </c>
      <c r="B6066" s="1" t="s">
        <v>5215</v>
      </c>
      <c r="C6066" s="1" t="s">
        <v>967</v>
      </c>
    </row>
    <row r="6067" spans="1:3" x14ac:dyDescent="0.25">
      <c r="A6067" s="1">
        <f t="shared" si="94"/>
        <v>6067</v>
      </c>
      <c r="B6067" s="1" t="s">
        <v>5215</v>
      </c>
      <c r="C6067" s="1" t="s">
        <v>1333</v>
      </c>
    </row>
    <row r="6068" spans="1:3" x14ac:dyDescent="0.25">
      <c r="A6068" s="1">
        <f t="shared" si="94"/>
        <v>6068</v>
      </c>
      <c r="B6068" s="1" t="s">
        <v>5216</v>
      </c>
      <c r="C6068" s="1" t="s">
        <v>2256</v>
      </c>
    </row>
    <row r="6069" spans="1:3" x14ac:dyDescent="0.25">
      <c r="A6069" s="1">
        <f t="shared" si="94"/>
        <v>6069</v>
      </c>
      <c r="B6069" s="1" t="s">
        <v>3257</v>
      </c>
      <c r="C6069" s="1" t="s">
        <v>1478</v>
      </c>
    </row>
    <row r="6070" spans="1:3" x14ac:dyDescent="0.25">
      <c r="A6070" s="1">
        <f t="shared" si="94"/>
        <v>6070</v>
      </c>
      <c r="B6070" s="1" t="s">
        <v>3257</v>
      </c>
      <c r="C6070" s="1" t="s">
        <v>952</v>
      </c>
    </row>
    <row r="6071" spans="1:3" x14ac:dyDescent="0.25">
      <c r="A6071" s="1">
        <f t="shared" si="94"/>
        <v>6071</v>
      </c>
      <c r="B6071" s="1" t="s">
        <v>3257</v>
      </c>
      <c r="C6071" s="1" t="s">
        <v>930</v>
      </c>
    </row>
    <row r="6072" spans="1:3" x14ac:dyDescent="0.25">
      <c r="A6072" s="1">
        <f t="shared" si="94"/>
        <v>6072</v>
      </c>
      <c r="B6072" s="1" t="s">
        <v>3257</v>
      </c>
      <c r="C6072" s="1" t="s">
        <v>1093</v>
      </c>
    </row>
    <row r="6073" spans="1:3" x14ac:dyDescent="0.25">
      <c r="A6073" s="1">
        <f t="shared" si="94"/>
        <v>6073</v>
      </c>
      <c r="B6073" s="1" t="s">
        <v>3257</v>
      </c>
      <c r="C6073" s="1" t="s">
        <v>2307</v>
      </c>
    </row>
    <row r="6074" spans="1:3" x14ac:dyDescent="0.25">
      <c r="A6074" s="1">
        <f t="shared" si="94"/>
        <v>6074</v>
      </c>
      <c r="B6074" s="1" t="s">
        <v>3257</v>
      </c>
      <c r="C6074" s="1" t="s">
        <v>967</v>
      </c>
    </row>
    <row r="6075" spans="1:3" x14ac:dyDescent="0.25">
      <c r="A6075" s="1">
        <f t="shared" si="94"/>
        <v>6075</v>
      </c>
      <c r="B6075" s="1" t="s">
        <v>3257</v>
      </c>
      <c r="C6075" s="1" t="s">
        <v>928</v>
      </c>
    </row>
    <row r="6076" spans="1:3" x14ac:dyDescent="0.25">
      <c r="A6076" s="1">
        <f t="shared" si="94"/>
        <v>6076</v>
      </c>
      <c r="B6076" s="1" t="s">
        <v>3257</v>
      </c>
      <c r="C6076" s="1" t="s">
        <v>1389</v>
      </c>
    </row>
    <row r="6077" spans="1:3" x14ac:dyDescent="0.25">
      <c r="A6077" s="1">
        <f t="shared" si="94"/>
        <v>6077</v>
      </c>
      <c r="B6077" s="1" t="s">
        <v>3257</v>
      </c>
      <c r="C6077" s="1" t="s">
        <v>2046</v>
      </c>
    </row>
    <row r="6078" spans="1:3" x14ac:dyDescent="0.25">
      <c r="A6078" s="1">
        <f t="shared" si="94"/>
        <v>6078</v>
      </c>
      <c r="B6078" s="1" t="s">
        <v>3257</v>
      </c>
      <c r="C6078" s="1" t="s">
        <v>1333</v>
      </c>
    </row>
    <row r="6079" spans="1:3" x14ac:dyDescent="0.25">
      <c r="A6079" s="1">
        <f t="shared" si="94"/>
        <v>6079</v>
      </c>
      <c r="B6079" s="1" t="s">
        <v>3257</v>
      </c>
      <c r="C6079" s="1" t="s">
        <v>2917</v>
      </c>
    </row>
    <row r="6080" spans="1:3" x14ac:dyDescent="0.25">
      <c r="A6080" s="1">
        <f t="shared" si="94"/>
        <v>6080</v>
      </c>
      <c r="B6080" s="1" t="s">
        <v>3257</v>
      </c>
      <c r="C6080" s="1" t="s">
        <v>1026</v>
      </c>
    </row>
    <row r="6081" spans="1:3" x14ac:dyDescent="0.25">
      <c r="A6081" s="1">
        <f t="shared" si="94"/>
        <v>6081</v>
      </c>
      <c r="B6081" s="1" t="s">
        <v>3257</v>
      </c>
      <c r="C6081" s="1" t="s">
        <v>1955</v>
      </c>
    </row>
    <row r="6082" spans="1:3" x14ac:dyDescent="0.25">
      <c r="A6082" s="1">
        <f t="shared" si="94"/>
        <v>6082</v>
      </c>
      <c r="B6082" s="1" t="s">
        <v>3257</v>
      </c>
      <c r="C6082" s="1" t="s">
        <v>5217</v>
      </c>
    </row>
    <row r="6083" spans="1:3" x14ac:dyDescent="0.25">
      <c r="A6083" s="1">
        <f t="shared" ref="A6083:A6146" si="95">A6082+1</f>
        <v>6083</v>
      </c>
      <c r="B6083" s="1" t="s">
        <v>3257</v>
      </c>
      <c r="C6083" s="1" t="s">
        <v>1947</v>
      </c>
    </row>
    <row r="6084" spans="1:3" x14ac:dyDescent="0.25">
      <c r="A6084" s="1">
        <f t="shared" si="95"/>
        <v>6084</v>
      </c>
      <c r="B6084" s="1" t="s">
        <v>3257</v>
      </c>
      <c r="C6084" s="1" t="s">
        <v>1341</v>
      </c>
    </row>
    <row r="6085" spans="1:3" x14ac:dyDescent="0.25">
      <c r="A6085" s="1">
        <f t="shared" si="95"/>
        <v>6085</v>
      </c>
      <c r="B6085" s="1" t="s">
        <v>3257</v>
      </c>
      <c r="C6085" s="1" t="s">
        <v>2052</v>
      </c>
    </row>
    <row r="6086" spans="1:3" x14ac:dyDescent="0.25">
      <c r="A6086" s="1">
        <f t="shared" si="95"/>
        <v>6086</v>
      </c>
      <c r="B6086" s="1" t="s">
        <v>3257</v>
      </c>
      <c r="C6086" s="1" t="s">
        <v>2052</v>
      </c>
    </row>
    <row r="6087" spans="1:3" x14ac:dyDescent="0.25">
      <c r="A6087" s="1">
        <f t="shared" si="95"/>
        <v>6087</v>
      </c>
      <c r="B6087" s="1" t="s">
        <v>3257</v>
      </c>
      <c r="C6087" s="1" t="s">
        <v>1055</v>
      </c>
    </row>
    <row r="6088" spans="1:3" x14ac:dyDescent="0.25">
      <c r="A6088" s="1">
        <f t="shared" si="95"/>
        <v>6088</v>
      </c>
      <c r="B6088" s="1" t="s">
        <v>5218</v>
      </c>
      <c r="C6088" s="1" t="s">
        <v>1016</v>
      </c>
    </row>
    <row r="6089" spans="1:3" x14ac:dyDescent="0.25">
      <c r="A6089" s="1">
        <f t="shared" si="95"/>
        <v>6089</v>
      </c>
      <c r="B6089" s="1" t="s">
        <v>5219</v>
      </c>
      <c r="C6089" s="1" t="s">
        <v>1055</v>
      </c>
    </row>
    <row r="6090" spans="1:3" x14ac:dyDescent="0.25">
      <c r="A6090" s="1">
        <f t="shared" si="95"/>
        <v>6090</v>
      </c>
      <c r="B6090" s="1" t="s">
        <v>5220</v>
      </c>
      <c r="C6090" s="1" t="s">
        <v>1506</v>
      </c>
    </row>
    <row r="6091" spans="1:3" x14ac:dyDescent="0.25">
      <c r="A6091" s="1">
        <f t="shared" si="95"/>
        <v>6091</v>
      </c>
      <c r="B6091" s="1" t="s">
        <v>5221</v>
      </c>
      <c r="C6091" s="1" t="s">
        <v>1539</v>
      </c>
    </row>
    <row r="6092" spans="1:3" x14ac:dyDescent="0.25">
      <c r="A6092" s="1">
        <f t="shared" si="95"/>
        <v>6092</v>
      </c>
      <c r="B6092" s="1" t="s">
        <v>5221</v>
      </c>
      <c r="C6092" s="1" t="s">
        <v>1102</v>
      </c>
    </row>
    <row r="6093" spans="1:3" x14ac:dyDescent="0.25">
      <c r="A6093" s="1">
        <f t="shared" si="95"/>
        <v>6093</v>
      </c>
      <c r="B6093" s="1" t="s">
        <v>5222</v>
      </c>
      <c r="C6093" s="1" t="s">
        <v>952</v>
      </c>
    </row>
    <row r="6094" spans="1:3" x14ac:dyDescent="0.25">
      <c r="A6094" s="1">
        <f t="shared" si="95"/>
        <v>6094</v>
      </c>
      <c r="B6094" s="1" t="s">
        <v>5223</v>
      </c>
      <c r="C6094" s="1" t="s">
        <v>1058</v>
      </c>
    </row>
    <row r="6095" spans="1:3" x14ac:dyDescent="0.25">
      <c r="A6095" s="1">
        <f t="shared" si="95"/>
        <v>6095</v>
      </c>
      <c r="B6095" s="1" t="s">
        <v>5223</v>
      </c>
      <c r="C6095" s="1" t="s">
        <v>949</v>
      </c>
    </row>
    <row r="6096" spans="1:3" x14ac:dyDescent="0.25">
      <c r="A6096" s="1">
        <f t="shared" si="95"/>
        <v>6096</v>
      </c>
      <c r="B6096" s="1" t="s">
        <v>5224</v>
      </c>
      <c r="C6096" s="1" t="s">
        <v>1211</v>
      </c>
    </row>
    <row r="6097" spans="1:3" x14ac:dyDescent="0.25">
      <c r="A6097" s="1">
        <f t="shared" si="95"/>
        <v>6097</v>
      </c>
      <c r="B6097" s="1" t="s">
        <v>5224</v>
      </c>
      <c r="C6097" s="1" t="s">
        <v>5225</v>
      </c>
    </row>
    <row r="6098" spans="1:3" x14ac:dyDescent="0.25">
      <c r="A6098" s="1">
        <f t="shared" si="95"/>
        <v>6098</v>
      </c>
      <c r="B6098" s="1" t="s">
        <v>5224</v>
      </c>
      <c r="C6098" s="1" t="s">
        <v>4331</v>
      </c>
    </row>
    <row r="6099" spans="1:3" x14ac:dyDescent="0.25">
      <c r="A6099" s="1">
        <f t="shared" si="95"/>
        <v>6099</v>
      </c>
      <c r="B6099" s="1" t="s">
        <v>5224</v>
      </c>
      <c r="C6099" s="1" t="s">
        <v>1019</v>
      </c>
    </row>
    <row r="6100" spans="1:3" x14ac:dyDescent="0.25">
      <c r="A6100" s="1">
        <f t="shared" si="95"/>
        <v>6100</v>
      </c>
      <c r="B6100" s="1" t="s">
        <v>5224</v>
      </c>
      <c r="C6100" s="1" t="s">
        <v>990</v>
      </c>
    </row>
    <row r="6101" spans="1:3" x14ac:dyDescent="0.25">
      <c r="A6101" s="1">
        <f t="shared" si="95"/>
        <v>6101</v>
      </c>
      <c r="B6101" s="1" t="s">
        <v>5224</v>
      </c>
      <c r="C6101" s="1" t="s">
        <v>1254</v>
      </c>
    </row>
    <row r="6102" spans="1:3" x14ac:dyDescent="0.25">
      <c r="A6102" s="1">
        <f t="shared" si="95"/>
        <v>6102</v>
      </c>
      <c r="B6102" s="1" t="s">
        <v>5226</v>
      </c>
      <c r="C6102" s="1" t="s">
        <v>1478</v>
      </c>
    </row>
    <row r="6103" spans="1:3" x14ac:dyDescent="0.25">
      <c r="A6103" s="1">
        <f t="shared" si="95"/>
        <v>6103</v>
      </c>
      <c r="B6103" s="1" t="s">
        <v>5227</v>
      </c>
      <c r="C6103" s="1" t="s">
        <v>925</v>
      </c>
    </row>
    <row r="6104" spans="1:3" x14ac:dyDescent="0.25">
      <c r="A6104" s="1">
        <f t="shared" si="95"/>
        <v>6104</v>
      </c>
      <c r="B6104" s="1" t="s">
        <v>5227</v>
      </c>
      <c r="C6104" s="1" t="s">
        <v>952</v>
      </c>
    </row>
    <row r="6105" spans="1:3" x14ac:dyDescent="0.25">
      <c r="A6105" s="1">
        <f t="shared" si="95"/>
        <v>6105</v>
      </c>
      <c r="B6105" s="1" t="s">
        <v>5227</v>
      </c>
      <c r="C6105" s="1" t="s">
        <v>934</v>
      </c>
    </row>
    <row r="6106" spans="1:3" x14ac:dyDescent="0.25">
      <c r="A6106" s="1">
        <f t="shared" si="95"/>
        <v>6106</v>
      </c>
      <c r="B6106" s="1" t="s">
        <v>5227</v>
      </c>
      <c r="C6106" s="1" t="s">
        <v>1183</v>
      </c>
    </row>
    <row r="6107" spans="1:3" x14ac:dyDescent="0.25">
      <c r="A6107" s="1">
        <f t="shared" si="95"/>
        <v>6107</v>
      </c>
      <c r="B6107" s="1" t="s">
        <v>5228</v>
      </c>
      <c r="C6107" s="1" t="s">
        <v>952</v>
      </c>
    </row>
    <row r="6108" spans="1:3" x14ac:dyDescent="0.25">
      <c r="A6108" s="1">
        <f t="shared" si="95"/>
        <v>6108</v>
      </c>
      <c r="B6108" s="1" t="s">
        <v>5227</v>
      </c>
      <c r="C6108" s="1" t="s">
        <v>1374</v>
      </c>
    </row>
    <row r="6109" spans="1:3" x14ac:dyDescent="0.25">
      <c r="A6109" s="1">
        <f t="shared" si="95"/>
        <v>6109</v>
      </c>
      <c r="B6109" s="1" t="s">
        <v>5227</v>
      </c>
      <c r="C6109" s="1" t="s">
        <v>1740</v>
      </c>
    </row>
    <row r="6110" spans="1:3" x14ac:dyDescent="0.25">
      <c r="A6110" s="1">
        <f t="shared" si="95"/>
        <v>6110</v>
      </c>
      <c r="B6110" s="1" t="s">
        <v>5227</v>
      </c>
      <c r="C6110" s="1" t="s">
        <v>1936</v>
      </c>
    </row>
    <row r="6111" spans="1:3" x14ac:dyDescent="0.25">
      <c r="A6111" s="1">
        <f t="shared" si="95"/>
        <v>6111</v>
      </c>
      <c r="B6111" s="1" t="s">
        <v>5227</v>
      </c>
      <c r="C6111" s="1" t="s">
        <v>1102</v>
      </c>
    </row>
    <row r="6112" spans="1:3" x14ac:dyDescent="0.25">
      <c r="A6112" s="1">
        <f t="shared" si="95"/>
        <v>6112</v>
      </c>
      <c r="B6112" s="1" t="s">
        <v>5227</v>
      </c>
      <c r="C6112" s="1" t="s">
        <v>1262</v>
      </c>
    </row>
    <row r="6113" spans="1:3" x14ac:dyDescent="0.25">
      <c r="A6113" s="1">
        <f t="shared" si="95"/>
        <v>6113</v>
      </c>
      <c r="B6113" s="1" t="s">
        <v>5227</v>
      </c>
      <c r="C6113" s="1" t="s">
        <v>928</v>
      </c>
    </row>
    <row r="6114" spans="1:3" x14ac:dyDescent="0.25">
      <c r="A6114" s="1">
        <f t="shared" si="95"/>
        <v>6114</v>
      </c>
      <c r="B6114" s="1" t="s">
        <v>5227</v>
      </c>
      <c r="C6114" s="1" t="s">
        <v>5229</v>
      </c>
    </row>
    <row r="6115" spans="1:3" x14ac:dyDescent="0.25">
      <c r="A6115" s="1">
        <f t="shared" si="95"/>
        <v>6115</v>
      </c>
      <c r="B6115" s="1" t="s">
        <v>5227</v>
      </c>
      <c r="C6115" s="1" t="s">
        <v>1026</v>
      </c>
    </row>
    <row r="6116" spans="1:3" x14ac:dyDescent="0.25">
      <c r="A6116" s="1">
        <f t="shared" si="95"/>
        <v>6116</v>
      </c>
      <c r="B6116" s="1" t="s">
        <v>5227</v>
      </c>
      <c r="C6116" s="1" t="s">
        <v>5230</v>
      </c>
    </row>
    <row r="6117" spans="1:3" x14ac:dyDescent="0.25">
      <c r="A6117" s="1">
        <f t="shared" si="95"/>
        <v>6117</v>
      </c>
      <c r="B6117" s="1" t="s">
        <v>5227</v>
      </c>
      <c r="C6117" s="1" t="s">
        <v>967</v>
      </c>
    </row>
    <row r="6118" spans="1:3" x14ac:dyDescent="0.25">
      <c r="A6118" s="1">
        <f t="shared" si="95"/>
        <v>6118</v>
      </c>
      <c r="B6118" s="1" t="s">
        <v>5227</v>
      </c>
      <c r="C6118" s="1" t="s">
        <v>1160</v>
      </c>
    </row>
    <row r="6119" spans="1:3" x14ac:dyDescent="0.25">
      <c r="A6119" s="1">
        <f t="shared" si="95"/>
        <v>6119</v>
      </c>
      <c r="B6119" s="1" t="s">
        <v>5227</v>
      </c>
      <c r="C6119" s="1" t="s">
        <v>1036</v>
      </c>
    </row>
    <row r="6120" spans="1:3" x14ac:dyDescent="0.25">
      <c r="A6120" s="1">
        <f t="shared" si="95"/>
        <v>6120</v>
      </c>
      <c r="B6120" s="1" t="s">
        <v>5231</v>
      </c>
      <c r="C6120" s="1" t="s">
        <v>3596</v>
      </c>
    </row>
    <row r="6121" spans="1:3" x14ac:dyDescent="0.25">
      <c r="A6121" s="1">
        <f t="shared" si="95"/>
        <v>6121</v>
      </c>
      <c r="B6121" s="1" t="s">
        <v>5232</v>
      </c>
      <c r="C6121" s="1" t="s">
        <v>974</v>
      </c>
    </row>
    <row r="6122" spans="1:3" x14ac:dyDescent="0.25">
      <c r="A6122" s="1">
        <f t="shared" si="95"/>
        <v>6122</v>
      </c>
      <c r="B6122" s="1" t="s">
        <v>5233</v>
      </c>
      <c r="C6122" s="1" t="s">
        <v>946</v>
      </c>
    </row>
    <row r="6123" spans="1:3" x14ac:dyDescent="0.25">
      <c r="A6123" s="1">
        <f t="shared" si="95"/>
        <v>6123</v>
      </c>
      <c r="B6123" s="1" t="s">
        <v>5234</v>
      </c>
      <c r="C6123" s="1" t="s">
        <v>1485</v>
      </c>
    </row>
    <row r="6124" spans="1:3" x14ac:dyDescent="0.25">
      <c r="A6124" s="1">
        <f t="shared" si="95"/>
        <v>6124</v>
      </c>
      <c r="B6124" s="1" t="s">
        <v>5235</v>
      </c>
      <c r="C6124" s="1" t="s">
        <v>1262</v>
      </c>
    </row>
    <row r="6125" spans="1:3" x14ac:dyDescent="0.25">
      <c r="A6125" s="1">
        <f t="shared" si="95"/>
        <v>6125</v>
      </c>
      <c r="B6125" s="1" t="s">
        <v>1270</v>
      </c>
      <c r="C6125" s="1" t="s">
        <v>2153</v>
      </c>
    </row>
    <row r="6126" spans="1:3" x14ac:dyDescent="0.25">
      <c r="A6126" s="1">
        <f t="shared" si="95"/>
        <v>6126</v>
      </c>
      <c r="B6126" s="1" t="s">
        <v>2016</v>
      </c>
      <c r="C6126" s="1" t="s">
        <v>2512</v>
      </c>
    </row>
    <row r="6127" spans="1:3" x14ac:dyDescent="0.25">
      <c r="A6127" s="1">
        <f t="shared" si="95"/>
        <v>6127</v>
      </c>
      <c r="B6127" s="1" t="s">
        <v>2016</v>
      </c>
      <c r="C6127" s="1" t="s">
        <v>1181</v>
      </c>
    </row>
    <row r="6128" spans="1:3" x14ac:dyDescent="0.25">
      <c r="A6128" s="1">
        <f t="shared" si="95"/>
        <v>6128</v>
      </c>
      <c r="B6128" s="1" t="s">
        <v>5237</v>
      </c>
      <c r="C6128" s="1" t="s">
        <v>5236</v>
      </c>
    </row>
    <row r="6129" spans="1:3" x14ac:dyDescent="0.25">
      <c r="A6129" s="1">
        <f t="shared" si="95"/>
        <v>6129</v>
      </c>
      <c r="B6129" s="1" t="s">
        <v>1270</v>
      </c>
      <c r="C6129" s="1" t="s">
        <v>949</v>
      </c>
    </row>
    <row r="6130" spans="1:3" x14ac:dyDescent="0.25">
      <c r="A6130" s="1">
        <f t="shared" si="95"/>
        <v>6130</v>
      </c>
      <c r="B6130" s="1" t="s">
        <v>2016</v>
      </c>
      <c r="C6130" s="1" t="s">
        <v>941</v>
      </c>
    </row>
    <row r="6131" spans="1:3" x14ac:dyDescent="0.25">
      <c r="A6131" s="1">
        <f t="shared" si="95"/>
        <v>6131</v>
      </c>
      <c r="B6131" s="1" t="s">
        <v>5238</v>
      </c>
      <c r="C6131" s="1" t="s">
        <v>941</v>
      </c>
    </row>
    <row r="6132" spans="1:3" x14ac:dyDescent="0.25">
      <c r="A6132" s="1">
        <f t="shared" si="95"/>
        <v>6132</v>
      </c>
      <c r="B6132" s="1" t="s">
        <v>5237</v>
      </c>
      <c r="C6132" s="1" t="s">
        <v>928</v>
      </c>
    </row>
    <row r="6133" spans="1:3" x14ac:dyDescent="0.25">
      <c r="A6133" s="1">
        <f t="shared" si="95"/>
        <v>6133</v>
      </c>
      <c r="B6133" s="1" t="s">
        <v>5239</v>
      </c>
      <c r="C6133" s="1" t="s">
        <v>1417</v>
      </c>
    </row>
    <row r="6134" spans="1:3" x14ac:dyDescent="0.25">
      <c r="A6134" s="1">
        <f t="shared" si="95"/>
        <v>6134</v>
      </c>
      <c r="B6134" s="1" t="s">
        <v>5237</v>
      </c>
      <c r="C6134" s="1" t="s">
        <v>1932</v>
      </c>
    </row>
    <row r="6135" spans="1:3" x14ac:dyDescent="0.25">
      <c r="A6135" s="1">
        <f t="shared" si="95"/>
        <v>6135</v>
      </c>
      <c r="B6135" s="1" t="s">
        <v>1270</v>
      </c>
      <c r="C6135" s="1" t="s">
        <v>976</v>
      </c>
    </row>
    <row r="6136" spans="1:3" x14ac:dyDescent="0.25">
      <c r="A6136" s="1">
        <f t="shared" si="95"/>
        <v>6136</v>
      </c>
      <c r="B6136" s="1" t="s">
        <v>5237</v>
      </c>
      <c r="C6136" s="1" t="s">
        <v>1026</v>
      </c>
    </row>
    <row r="6137" spans="1:3" x14ac:dyDescent="0.25">
      <c r="A6137" s="1">
        <f t="shared" si="95"/>
        <v>6137</v>
      </c>
      <c r="B6137" s="1" t="s">
        <v>5237</v>
      </c>
      <c r="C6137" s="1" t="s">
        <v>3537</v>
      </c>
    </row>
    <row r="6138" spans="1:3" x14ac:dyDescent="0.25">
      <c r="A6138" s="1">
        <f t="shared" si="95"/>
        <v>6138</v>
      </c>
      <c r="B6138" s="1" t="s">
        <v>5239</v>
      </c>
      <c r="C6138" s="1" t="s">
        <v>1275</v>
      </c>
    </row>
    <row r="6139" spans="1:3" x14ac:dyDescent="0.25">
      <c r="A6139" s="1">
        <f t="shared" si="95"/>
        <v>6139</v>
      </c>
      <c r="B6139" s="1" t="s">
        <v>2016</v>
      </c>
      <c r="C6139" s="1" t="s">
        <v>1715</v>
      </c>
    </row>
    <row r="6140" spans="1:3" x14ac:dyDescent="0.25">
      <c r="A6140" s="1">
        <f t="shared" si="95"/>
        <v>6140</v>
      </c>
      <c r="B6140" s="1" t="s">
        <v>5240</v>
      </c>
      <c r="C6140" s="1" t="s">
        <v>1036</v>
      </c>
    </row>
    <row r="6141" spans="1:3" x14ac:dyDescent="0.25">
      <c r="A6141" s="1">
        <f t="shared" si="95"/>
        <v>6141</v>
      </c>
      <c r="B6141" s="1" t="s">
        <v>5240</v>
      </c>
      <c r="C6141" s="1" t="s">
        <v>5241</v>
      </c>
    </row>
    <row r="6142" spans="1:3" x14ac:dyDescent="0.25">
      <c r="A6142" s="1">
        <f t="shared" si="95"/>
        <v>6142</v>
      </c>
      <c r="B6142" s="1" t="s">
        <v>5239</v>
      </c>
      <c r="C6142" s="1" t="s">
        <v>2237</v>
      </c>
    </row>
    <row r="6143" spans="1:3" x14ac:dyDescent="0.25">
      <c r="A6143" s="1">
        <f t="shared" si="95"/>
        <v>6143</v>
      </c>
      <c r="B6143" s="1" t="s">
        <v>5237</v>
      </c>
      <c r="C6143" s="1" t="s">
        <v>5242</v>
      </c>
    </row>
    <row r="6144" spans="1:3" x14ac:dyDescent="0.25">
      <c r="A6144" s="1">
        <f t="shared" si="95"/>
        <v>6144</v>
      </c>
      <c r="B6144" s="1" t="s">
        <v>5243</v>
      </c>
      <c r="C6144" s="1" t="s">
        <v>1389</v>
      </c>
    </row>
    <row r="6145" spans="1:3" x14ac:dyDescent="0.25">
      <c r="A6145" s="1">
        <f t="shared" si="95"/>
        <v>6145</v>
      </c>
      <c r="B6145" s="1" t="s">
        <v>1765</v>
      </c>
      <c r="C6145" s="1"/>
    </row>
    <row r="6146" spans="1:3" x14ac:dyDescent="0.25">
      <c r="A6146" s="1">
        <f t="shared" si="95"/>
        <v>6146</v>
      </c>
      <c r="B6146" s="1" t="s">
        <v>949</v>
      </c>
      <c r="C6146" s="1" t="s">
        <v>934</v>
      </c>
    </row>
    <row r="6147" spans="1:3" x14ac:dyDescent="0.25">
      <c r="A6147" s="1">
        <f t="shared" ref="A6147:A6210" si="96">A6146+1</f>
        <v>6147</v>
      </c>
      <c r="B6147" s="1" t="s">
        <v>949</v>
      </c>
      <c r="C6147" s="1" t="s">
        <v>939</v>
      </c>
    </row>
    <row r="6148" spans="1:3" x14ac:dyDescent="0.25">
      <c r="A6148" s="1">
        <f t="shared" si="96"/>
        <v>6148</v>
      </c>
      <c r="B6148" s="1" t="s">
        <v>5244</v>
      </c>
      <c r="C6148" s="1" t="s">
        <v>939</v>
      </c>
    </row>
    <row r="6149" spans="1:3" x14ac:dyDescent="0.25">
      <c r="A6149" s="1">
        <f t="shared" si="96"/>
        <v>6149</v>
      </c>
      <c r="B6149" s="1" t="s">
        <v>5245</v>
      </c>
      <c r="C6149" s="1" t="s">
        <v>1995</v>
      </c>
    </row>
    <row r="6150" spans="1:3" x14ac:dyDescent="0.25">
      <c r="A6150" s="1">
        <f t="shared" si="96"/>
        <v>6150</v>
      </c>
      <c r="B6150" s="1" t="s">
        <v>1765</v>
      </c>
      <c r="C6150" s="1" t="s">
        <v>1102</v>
      </c>
    </row>
    <row r="6151" spans="1:3" x14ac:dyDescent="0.25">
      <c r="A6151" s="1">
        <f t="shared" si="96"/>
        <v>6151</v>
      </c>
      <c r="B6151" s="1" t="s">
        <v>1765</v>
      </c>
      <c r="C6151" s="1" t="s">
        <v>1150</v>
      </c>
    </row>
    <row r="6152" spans="1:3" x14ac:dyDescent="0.25">
      <c r="A6152" s="1">
        <f t="shared" si="96"/>
        <v>6152</v>
      </c>
      <c r="B6152" s="1" t="s">
        <v>1765</v>
      </c>
      <c r="C6152" s="1" t="s">
        <v>2520</v>
      </c>
    </row>
    <row r="6153" spans="1:3" x14ac:dyDescent="0.25">
      <c r="A6153" s="1">
        <f t="shared" si="96"/>
        <v>6153</v>
      </c>
      <c r="B6153" s="1" t="s">
        <v>949</v>
      </c>
      <c r="C6153" s="1" t="s">
        <v>1027</v>
      </c>
    </row>
    <row r="6154" spans="1:3" x14ac:dyDescent="0.25">
      <c r="A6154" s="1">
        <f t="shared" si="96"/>
        <v>6154</v>
      </c>
      <c r="B6154" s="1" t="s">
        <v>1765</v>
      </c>
      <c r="C6154" s="1" t="s">
        <v>2079</v>
      </c>
    </row>
    <row r="6155" spans="1:3" x14ac:dyDescent="0.25">
      <c r="A6155" s="1">
        <f t="shared" si="96"/>
        <v>6155</v>
      </c>
      <c r="B6155" s="1" t="s">
        <v>1765</v>
      </c>
      <c r="C6155" s="1" t="s">
        <v>1045</v>
      </c>
    </row>
    <row r="6156" spans="1:3" x14ac:dyDescent="0.25">
      <c r="A6156" s="1">
        <f t="shared" si="96"/>
        <v>6156</v>
      </c>
      <c r="B6156" s="1" t="s">
        <v>1765</v>
      </c>
      <c r="C6156" s="1" t="s">
        <v>1033</v>
      </c>
    </row>
    <row r="6157" spans="1:3" x14ac:dyDescent="0.25">
      <c r="A6157" s="1">
        <f t="shared" si="96"/>
        <v>6157</v>
      </c>
      <c r="B6157" s="1" t="s">
        <v>5246</v>
      </c>
      <c r="C6157" s="1" t="s">
        <v>1957</v>
      </c>
    </row>
    <row r="6158" spans="1:3" x14ac:dyDescent="0.25">
      <c r="A6158" s="1">
        <f t="shared" si="96"/>
        <v>6158</v>
      </c>
      <c r="B6158" s="1" t="s">
        <v>1765</v>
      </c>
      <c r="C6158" s="1" t="s">
        <v>1298</v>
      </c>
    </row>
    <row r="6159" spans="1:3" x14ac:dyDescent="0.25">
      <c r="A6159" s="1">
        <f t="shared" si="96"/>
        <v>6159</v>
      </c>
      <c r="B6159" s="1" t="s">
        <v>5247</v>
      </c>
      <c r="C6159" s="1" t="s">
        <v>1693</v>
      </c>
    </row>
    <row r="6160" spans="1:3" x14ac:dyDescent="0.25">
      <c r="A6160" s="1">
        <f t="shared" si="96"/>
        <v>6160</v>
      </c>
      <c r="B6160" s="1" t="s">
        <v>5248</v>
      </c>
      <c r="C6160" s="1" t="s">
        <v>928</v>
      </c>
    </row>
    <row r="6161" spans="1:3" x14ac:dyDescent="0.25">
      <c r="A6161" s="1">
        <f t="shared" si="96"/>
        <v>6161</v>
      </c>
      <c r="B6161" s="1" t="s">
        <v>5249</v>
      </c>
      <c r="C6161" s="1" t="s">
        <v>1541</v>
      </c>
    </row>
    <row r="6162" spans="1:3" x14ac:dyDescent="0.25">
      <c r="A6162" s="1">
        <f t="shared" si="96"/>
        <v>6162</v>
      </c>
      <c r="B6162" s="1" t="s">
        <v>5249</v>
      </c>
      <c r="C6162" s="1" t="s">
        <v>1037</v>
      </c>
    </row>
    <row r="6163" spans="1:3" x14ac:dyDescent="0.25">
      <c r="A6163" s="1">
        <f t="shared" si="96"/>
        <v>6163</v>
      </c>
      <c r="B6163" s="1" t="s">
        <v>5250</v>
      </c>
      <c r="C6163" s="1" t="s">
        <v>1129</v>
      </c>
    </row>
    <row r="6164" spans="1:3" x14ac:dyDescent="0.25">
      <c r="A6164" s="1">
        <f t="shared" si="96"/>
        <v>6164</v>
      </c>
      <c r="B6164" s="1" t="s">
        <v>5251</v>
      </c>
      <c r="C6164" s="1" t="s">
        <v>1010</v>
      </c>
    </row>
    <row r="6165" spans="1:3" x14ac:dyDescent="0.25">
      <c r="A6165" s="1">
        <f t="shared" si="96"/>
        <v>6165</v>
      </c>
      <c r="B6165" s="1" t="s">
        <v>5252</v>
      </c>
      <c r="C6165" s="1" t="s">
        <v>967</v>
      </c>
    </row>
    <row r="6166" spans="1:3" x14ac:dyDescent="0.25">
      <c r="A6166" s="1">
        <f t="shared" si="96"/>
        <v>6166</v>
      </c>
      <c r="B6166" s="1" t="s">
        <v>5250</v>
      </c>
      <c r="C6166" s="1" t="s">
        <v>967</v>
      </c>
    </row>
    <row r="6167" spans="1:3" x14ac:dyDescent="0.25">
      <c r="A6167" s="1">
        <f t="shared" si="96"/>
        <v>6167</v>
      </c>
      <c r="B6167" s="1" t="s">
        <v>5250</v>
      </c>
      <c r="C6167" s="1" t="s">
        <v>1011</v>
      </c>
    </row>
    <row r="6168" spans="1:3" x14ac:dyDescent="0.25">
      <c r="A6168" s="1">
        <f t="shared" si="96"/>
        <v>6168</v>
      </c>
      <c r="B6168" s="1" t="s">
        <v>5250</v>
      </c>
      <c r="C6168" s="1" t="s">
        <v>1732</v>
      </c>
    </row>
    <row r="6169" spans="1:3" x14ac:dyDescent="0.25">
      <c r="A6169" s="1">
        <f t="shared" si="96"/>
        <v>6169</v>
      </c>
      <c r="B6169" s="1" t="s">
        <v>5250</v>
      </c>
      <c r="C6169" s="1" t="s">
        <v>967</v>
      </c>
    </row>
    <row r="6170" spans="1:3" x14ac:dyDescent="0.25">
      <c r="A6170" s="1">
        <f t="shared" si="96"/>
        <v>6170</v>
      </c>
      <c r="B6170" s="1" t="s">
        <v>5250</v>
      </c>
      <c r="C6170" s="1" t="s">
        <v>941</v>
      </c>
    </row>
    <row r="6171" spans="1:3" x14ac:dyDescent="0.25">
      <c r="A6171" s="1">
        <f t="shared" si="96"/>
        <v>6171</v>
      </c>
      <c r="B6171" s="1" t="s">
        <v>5250</v>
      </c>
      <c r="C6171" s="1" t="s">
        <v>974</v>
      </c>
    </row>
    <row r="6172" spans="1:3" x14ac:dyDescent="0.25">
      <c r="A6172" s="1">
        <f t="shared" si="96"/>
        <v>6172</v>
      </c>
      <c r="B6172" s="1" t="s">
        <v>5250</v>
      </c>
      <c r="C6172" s="1" t="s">
        <v>1845</v>
      </c>
    </row>
    <row r="6173" spans="1:3" x14ac:dyDescent="0.25">
      <c r="A6173" s="1">
        <f t="shared" si="96"/>
        <v>6173</v>
      </c>
      <c r="B6173" s="1" t="s">
        <v>5250</v>
      </c>
      <c r="C6173" s="1" t="s">
        <v>1982</v>
      </c>
    </row>
    <row r="6174" spans="1:3" x14ac:dyDescent="0.25">
      <c r="A6174" s="1">
        <f t="shared" si="96"/>
        <v>6174</v>
      </c>
      <c r="B6174" s="1" t="s">
        <v>2337</v>
      </c>
      <c r="C6174" s="1" t="s">
        <v>968</v>
      </c>
    </row>
    <row r="6175" spans="1:3" x14ac:dyDescent="0.25">
      <c r="A6175" s="1">
        <f t="shared" si="96"/>
        <v>6175</v>
      </c>
      <c r="B6175" s="1" t="s">
        <v>2337</v>
      </c>
      <c r="C6175" s="1" t="s">
        <v>1389</v>
      </c>
    </row>
    <row r="6176" spans="1:3" x14ac:dyDescent="0.25">
      <c r="A6176" s="1">
        <f t="shared" si="96"/>
        <v>6176</v>
      </c>
      <c r="B6176" s="1" t="s">
        <v>5253</v>
      </c>
      <c r="C6176" s="1" t="s">
        <v>1147</v>
      </c>
    </row>
    <row r="6177" spans="1:3" x14ac:dyDescent="0.25">
      <c r="A6177" s="1">
        <f t="shared" si="96"/>
        <v>6177</v>
      </c>
      <c r="B6177" s="1" t="s">
        <v>5254</v>
      </c>
      <c r="C6177" s="1" t="s">
        <v>930</v>
      </c>
    </row>
    <row r="6178" spans="1:3" x14ac:dyDescent="0.25">
      <c r="A6178" s="1">
        <f t="shared" si="96"/>
        <v>6178</v>
      </c>
      <c r="B6178" s="1" t="s">
        <v>5254</v>
      </c>
      <c r="C6178" s="1" t="s">
        <v>1613</v>
      </c>
    </row>
    <row r="6179" spans="1:3" x14ac:dyDescent="0.25">
      <c r="A6179" s="1">
        <f t="shared" si="96"/>
        <v>6179</v>
      </c>
      <c r="B6179" s="1" t="s">
        <v>5255</v>
      </c>
      <c r="C6179" s="1" t="s">
        <v>952</v>
      </c>
    </row>
    <row r="6180" spans="1:3" x14ac:dyDescent="0.25">
      <c r="A6180" s="1">
        <f t="shared" si="96"/>
        <v>6180</v>
      </c>
      <c r="B6180" s="1" t="s">
        <v>5256</v>
      </c>
      <c r="C6180" s="1" t="s">
        <v>944</v>
      </c>
    </row>
    <row r="6181" spans="1:3" x14ac:dyDescent="0.25">
      <c r="A6181" s="1">
        <f t="shared" si="96"/>
        <v>6181</v>
      </c>
      <c r="B6181" s="1" t="s">
        <v>5257</v>
      </c>
      <c r="C6181" s="1" t="s">
        <v>1033</v>
      </c>
    </row>
    <row r="6182" spans="1:3" x14ac:dyDescent="0.25">
      <c r="A6182" s="1">
        <f t="shared" si="96"/>
        <v>6182</v>
      </c>
      <c r="B6182" s="1" t="s">
        <v>2762</v>
      </c>
      <c r="C6182" s="1" t="s">
        <v>1911</v>
      </c>
    </row>
    <row r="6183" spans="1:3" x14ac:dyDescent="0.25">
      <c r="A6183" s="1">
        <f t="shared" si="96"/>
        <v>6183</v>
      </c>
      <c r="B6183" s="1" t="s">
        <v>2762</v>
      </c>
      <c r="C6183" s="1" t="s">
        <v>1911</v>
      </c>
    </row>
    <row r="6184" spans="1:3" x14ac:dyDescent="0.25">
      <c r="A6184" s="1">
        <f t="shared" si="96"/>
        <v>6184</v>
      </c>
      <c r="B6184" s="1" t="s">
        <v>2762</v>
      </c>
      <c r="C6184" s="1" t="s">
        <v>3433</v>
      </c>
    </row>
    <row r="6185" spans="1:3" x14ac:dyDescent="0.25">
      <c r="A6185" s="1">
        <f t="shared" si="96"/>
        <v>6185</v>
      </c>
      <c r="B6185" s="1" t="s">
        <v>2762</v>
      </c>
      <c r="C6185" s="1" t="s">
        <v>2023</v>
      </c>
    </row>
    <row r="6186" spans="1:3" x14ac:dyDescent="0.25">
      <c r="A6186" s="1">
        <f t="shared" si="96"/>
        <v>6186</v>
      </c>
      <c r="B6186" s="1" t="s">
        <v>2762</v>
      </c>
      <c r="C6186" s="1" t="s">
        <v>1609</v>
      </c>
    </row>
    <row r="6187" spans="1:3" x14ac:dyDescent="0.25">
      <c r="A6187" s="1">
        <f t="shared" si="96"/>
        <v>6187</v>
      </c>
      <c r="B6187" s="1" t="s">
        <v>2762</v>
      </c>
      <c r="C6187" s="1" t="s">
        <v>5258</v>
      </c>
    </row>
    <row r="6188" spans="1:3" x14ac:dyDescent="0.25">
      <c r="A6188" s="1">
        <f t="shared" si="96"/>
        <v>6188</v>
      </c>
      <c r="B6188" s="1" t="s">
        <v>2762</v>
      </c>
      <c r="C6188" s="1" t="s">
        <v>1005</v>
      </c>
    </row>
    <row r="6189" spans="1:3" x14ac:dyDescent="0.25">
      <c r="A6189" s="1">
        <f t="shared" si="96"/>
        <v>6189</v>
      </c>
      <c r="B6189" s="1" t="s">
        <v>2762</v>
      </c>
      <c r="C6189" s="1" t="s">
        <v>1006</v>
      </c>
    </row>
    <row r="6190" spans="1:3" x14ac:dyDescent="0.25">
      <c r="A6190" s="1">
        <f t="shared" si="96"/>
        <v>6190</v>
      </c>
      <c r="B6190" s="1" t="s">
        <v>2762</v>
      </c>
      <c r="C6190" s="1" t="s">
        <v>928</v>
      </c>
    </row>
    <row r="6191" spans="1:3" x14ac:dyDescent="0.25">
      <c r="A6191" s="1">
        <f t="shared" si="96"/>
        <v>6191</v>
      </c>
      <c r="B6191" s="1" t="s">
        <v>2762</v>
      </c>
      <c r="C6191" s="1" t="s">
        <v>5259</v>
      </c>
    </row>
    <row r="6192" spans="1:3" x14ac:dyDescent="0.25">
      <c r="A6192" s="1">
        <f t="shared" si="96"/>
        <v>6192</v>
      </c>
      <c r="B6192" s="1" t="s">
        <v>2762</v>
      </c>
      <c r="C6192" s="1" t="s">
        <v>1331</v>
      </c>
    </row>
    <row r="6193" spans="1:3" x14ac:dyDescent="0.25">
      <c r="A6193" s="1">
        <f t="shared" si="96"/>
        <v>6193</v>
      </c>
      <c r="B6193" s="1" t="s">
        <v>2762</v>
      </c>
      <c r="C6193" s="1" t="s">
        <v>5260</v>
      </c>
    </row>
    <row r="6194" spans="1:3" x14ac:dyDescent="0.25">
      <c r="A6194" s="1">
        <f t="shared" si="96"/>
        <v>6194</v>
      </c>
      <c r="B6194" s="1" t="s">
        <v>2762</v>
      </c>
      <c r="C6194" s="1" t="s">
        <v>997</v>
      </c>
    </row>
    <row r="6195" spans="1:3" x14ac:dyDescent="0.25">
      <c r="A6195" s="1">
        <f t="shared" si="96"/>
        <v>6195</v>
      </c>
      <c r="B6195" s="1" t="s">
        <v>2762</v>
      </c>
      <c r="C6195" s="1" t="s">
        <v>2021</v>
      </c>
    </row>
    <row r="6196" spans="1:3" x14ac:dyDescent="0.25">
      <c r="A6196" s="1">
        <f t="shared" si="96"/>
        <v>6196</v>
      </c>
      <c r="B6196" s="1" t="s">
        <v>2762</v>
      </c>
      <c r="C6196" s="1" t="s">
        <v>1027</v>
      </c>
    </row>
    <row r="6197" spans="1:3" x14ac:dyDescent="0.25">
      <c r="A6197" s="1">
        <f t="shared" si="96"/>
        <v>6197</v>
      </c>
      <c r="B6197" s="1" t="s">
        <v>2762</v>
      </c>
      <c r="C6197" s="1" t="s">
        <v>1072</v>
      </c>
    </row>
    <row r="6198" spans="1:3" x14ac:dyDescent="0.25">
      <c r="A6198" s="1">
        <f t="shared" si="96"/>
        <v>6198</v>
      </c>
      <c r="B6198" s="1" t="s">
        <v>2762</v>
      </c>
      <c r="C6198" s="1" t="s">
        <v>1161</v>
      </c>
    </row>
    <row r="6199" spans="1:3" x14ac:dyDescent="0.25">
      <c r="A6199" s="1">
        <f t="shared" si="96"/>
        <v>6199</v>
      </c>
      <c r="B6199" s="1" t="s">
        <v>5261</v>
      </c>
      <c r="C6199" s="1" t="s">
        <v>918</v>
      </c>
    </row>
    <row r="6200" spans="1:3" x14ac:dyDescent="0.25">
      <c r="A6200" s="1">
        <f t="shared" si="96"/>
        <v>6200</v>
      </c>
      <c r="B6200" s="1" t="s">
        <v>5261</v>
      </c>
      <c r="C6200" s="1" t="s">
        <v>967</v>
      </c>
    </row>
    <row r="6201" spans="1:3" x14ac:dyDescent="0.25">
      <c r="A6201" s="1">
        <f t="shared" si="96"/>
        <v>6201</v>
      </c>
      <c r="B6201" s="1" t="s">
        <v>5261</v>
      </c>
      <c r="C6201" s="1" t="s">
        <v>1204</v>
      </c>
    </row>
    <row r="6202" spans="1:3" x14ac:dyDescent="0.25">
      <c r="A6202" s="1">
        <f t="shared" si="96"/>
        <v>6202</v>
      </c>
      <c r="B6202" s="1" t="s">
        <v>5262</v>
      </c>
      <c r="C6202" s="1" t="s">
        <v>1262</v>
      </c>
    </row>
    <row r="6203" spans="1:3" x14ac:dyDescent="0.25">
      <c r="A6203" s="1">
        <f t="shared" si="96"/>
        <v>6203</v>
      </c>
      <c r="B6203" s="1" t="s">
        <v>5263</v>
      </c>
      <c r="C6203" s="1" t="s">
        <v>942</v>
      </c>
    </row>
    <row r="6204" spans="1:3" x14ac:dyDescent="0.25">
      <c r="A6204" s="1">
        <f t="shared" si="96"/>
        <v>6204</v>
      </c>
      <c r="B6204" s="1" t="s">
        <v>5264</v>
      </c>
      <c r="C6204" s="1" t="s">
        <v>2047</v>
      </c>
    </row>
    <row r="6205" spans="1:3" x14ac:dyDescent="0.25">
      <c r="A6205" s="1">
        <f t="shared" si="96"/>
        <v>6205</v>
      </c>
      <c r="B6205" s="1" t="s">
        <v>5265</v>
      </c>
      <c r="C6205" s="1" t="s">
        <v>1439</v>
      </c>
    </row>
    <row r="6206" spans="1:3" x14ac:dyDescent="0.25">
      <c r="A6206" s="1">
        <f t="shared" si="96"/>
        <v>6206</v>
      </c>
      <c r="B6206" s="1" t="s">
        <v>5266</v>
      </c>
      <c r="C6206" s="1" t="s">
        <v>1352</v>
      </c>
    </row>
    <row r="6207" spans="1:3" x14ac:dyDescent="0.25">
      <c r="A6207" s="1">
        <f t="shared" si="96"/>
        <v>6207</v>
      </c>
      <c r="B6207" s="1" t="s">
        <v>5267</v>
      </c>
      <c r="C6207" s="1" t="s">
        <v>3325</v>
      </c>
    </row>
    <row r="6208" spans="1:3" x14ac:dyDescent="0.25">
      <c r="A6208" s="1">
        <f t="shared" si="96"/>
        <v>6208</v>
      </c>
      <c r="B6208" s="1" t="s">
        <v>5268</v>
      </c>
      <c r="C6208" s="1" t="s">
        <v>1058</v>
      </c>
    </row>
    <row r="6209" spans="1:3" x14ac:dyDescent="0.25">
      <c r="A6209" s="1">
        <f t="shared" si="96"/>
        <v>6209</v>
      </c>
      <c r="B6209" s="1" t="s">
        <v>5269</v>
      </c>
      <c r="C6209" s="1" t="s">
        <v>918</v>
      </c>
    </row>
    <row r="6210" spans="1:3" x14ac:dyDescent="0.25">
      <c r="A6210" s="1">
        <f t="shared" si="96"/>
        <v>6210</v>
      </c>
      <c r="B6210" s="1" t="s">
        <v>5269</v>
      </c>
      <c r="C6210" s="1" t="s">
        <v>977</v>
      </c>
    </row>
    <row r="6211" spans="1:3" x14ac:dyDescent="0.25">
      <c r="A6211" s="1">
        <f t="shared" ref="A6211:A6274" si="97">A6210+1</f>
        <v>6211</v>
      </c>
      <c r="B6211" s="1" t="s">
        <v>5270</v>
      </c>
      <c r="C6211" s="1" t="s">
        <v>952</v>
      </c>
    </row>
    <row r="6212" spans="1:3" x14ac:dyDescent="0.25">
      <c r="A6212" s="1">
        <f t="shared" si="97"/>
        <v>6212</v>
      </c>
      <c r="B6212" s="1" t="s">
        <v>5270</v>
      </c>
      <c r="C6212" s="1" t="s">
        <v>934</v>
      </c>
    </row>
    <row r="6213" spans="1:3" x14ac:dyDescent="0.25">
      <c r="A6213" s="1">
        <f t="shared" si="97"/>
        <v>6213</v>
      </c>
      <c r="B6213" s="1" t="s">
        <v>5270</v>
      </c>
      <c r="C6213" s="1" t="s">
        <v>942</v>
      </c>
    </row>
    <row r="6214" spans="1:3" x14ac:dyDescent="0.25">
      <c r="A6214" s="1">
        <f t="shared" si="97"/>
        <v>6214</v>
      </c>
      <c r="B6214" s="1" t="s">
        <v>5270</v>
      </c>
      <c r="C6214" s="1" t="s">
        <v>1333</v>
      </c>
    </row>
    <row r="6215" spans="1:3" x14ac:dyDescent="0.25">
      <c r="A6215" s="1">
        <f t="shared" si="97"/>
        <v>6215</v>
      </c>
      <c r="B6215" s="1" t="s">
        <v>5270</v>
      </c>
      <c r="C6215" s="1" t="s">
        <v>1198</v>
      </c>
    </row>
    <row r="6216" spans="1:3" x14ac:dyDescent="0.25">
      <c r="A6216" s="1">
        <f t="shared" si="97"/>
        <v>6216</v>
      </c>
      <c r="B6216" s="1" t="s">
        <v>5270</v>
      </c>
      <c r="C6216" s="1" t="s">
        <v>1087</v>
      </c>
    </row>
    <row r="6217" spans="1:3" x14ac:dyDescent="0.25">
      <c r="A6217" s="1">
        <f t="shared" si="97"/>
        <v>6217</v>
      </c>
      <c r="B6217" s="1" t="s">
        <v>5270</v>
      </c>
      <c r="C6217" s="1" t="s">
        <v>1715</v>
      </c>
    </row>
    <row r="6218" spans="1:3" x14ac:dyDescent="0.25">
      <c r="A6218" s="1">
        <f t="shared" si="97"/>
        <v>6218</v>
      </c>
      <c r="B6218" s="1" t="s">
        <v>5270</v>
      </c>
      <c r="C6218" s="1" t="s">
        <v>1162</v>
      </c>
    </row>
    <row r="6219" spans="1:3" x14ac:dyDescent="0.25">
      <c r="A6219" s="1">
        <f t="shared" si="97"/>
        <v>6219</v>
      </c>
      <c r="B6219" s="1" t="s">
        <v>5271</v>
      </c>
      <c r="C6219" s="1" t="s">
        <v>1067</v>
      </c>
    </row>
    <row r="6220" spans="1:3" x14ac:dyDescent="0.25">
      <c r="A6220" s="1">
        <f t="shared" si="97"/>
        <v>6220</v>
      </c>
      <c r="B6220" s="1" t="s">
        <v>5271</v>
      </c>
      <c r="C6220" s="1" t="s">
        <v>942</v>
      </c>
    </row>
    <row r="6221" spans="1:3" x14ac:dyDescent="0.25">
      <c r="A6221" s="1">
        <f t="shared" si="97"/>
        <v>6221</v>
      </c>
      <c r="B6221" s="1" t="s">
        <v>5271</v>
      </c>
      <c r="C6221" s="1" t="s">
        <v>5272</v>
      </c>
    </row>
    <row r="6222" spans="1:3" x14ac:dyDescent="0.25">
      <c r="A6222" s="1">
        <f t="shared" si="97"/>
        <v>6222</v>
      </c>
      <c r="B6222" s="1" t="s">
        <v>5271</v>
      </c>
      <c r="C6222" s="1" t="s">
        <v>1055</v>
      </c>
    </row>
    <row r="6223" spans="1:3" x14ac:dyDescent="0.25">
      <c r="A6223" s="1">
        <f t="shared" si="97"/>
        <v>6223</v>
      </c>
      <c r="B6223" s="1" t="s">
        <v>5273</v>
      </c>
      <c r="C6223" s="1" t="s">
        <v>1221</v>
      </c>
    </row>
    <row r="6224" spans="1:3" x14ac:dyDescent="0.25">
      <c r="A6224" s="1">
        <f t="shared" si="97"/>
        <v>6224</v>
      </c>
      <c r="B6224" s="1" t="s">
        <v>5273</v>
      </c>
      <c r="C6224" s="1" t="s">
        <v>5274</v>
      </c>
    </row>
    <row r="6225" spans="1:3" x14ac:dyDescent="0.25">
      <c r="A6225" s="1">
        <f t="shared" si="97"/>
        <v>6225</v>
      </c>
      <c r="B6225" s="1" t="s">
        <v>5273</v>
      </c>
      <c r="C6225" s="1" t="s">
        <v>1077</v>
      </c>
    </row>
    <row r="6226" spans="1:3" x14ac:dyDescent="0.25">
      <c r="A6226" s="1">
        <f t="shared" si="97"/>
        <v>6226</v>
      </c>
      <c r="B6226" s="1" t="s">
        <v>5273</v>
      </c>
      <c r="C6226" s="1" t="s">
        <v>5275</v>
      </c>
    </row>
    <row r="6227" spans="1:3" x14ac:dyDescent="0.25">
      <c r="A6227" s="1">
        <f t="shared" si="97"/>
        <v>6227</v>
      </c>
      <c r="B6227" s="1" t="s">
        <v>5276</v>
      </c>
      <c r="C6227" s="1" t="s">
        <v>1180</v>
      </c>
    </row>
    <row r="6228" spans="1:3" x14ac:dyDescent="0.25">
      <c r="A6228" s="1">
        <f t="shared" si="97"/>
        <v>6228</v>
      </c>
      <c r="B6228" s="1" t="s">
        <v>5278</v>
      </c>
      <c r="C6228" s="1" t="s">
        <v>5277</v>
      </c>
    </row>
    <row r="6229" spans="1:3" x14ac:dyDescent="0.25">
      <c r="A6229" s="1">
        <f t="shared" si="97"/>
        <v>6229</v>
      </c>
      <c r="B6229" s="1" t="s">
        <v>5279</v>
      </c>
      <c r="C6229" s="1" t="s">
        <v>5194</v>
      </c>
    </row>
    <row r="6230" spans="1:3" x14ac:dyDescent="0.25">
      <c r="A6230" s="1">
        <f t="shared" si="97"/>
        <v>6230</v>
      </c>
      <c r="B6230" s="1" t="s">
        <v>5281</v>
      </c>
      <c r="C6230" s="1" t="s">
        <v>5280</v>
      </c>
    </row>
    <row r="6231" spans="1:3" x14ac:dyDescent="0.25">
      <c r="A6231" s="1">
        <f t="shared" si="97"/>
        <v>6231</v>
      </c>
      <c r="B6231" s="1" t="s">
        <v>5282</v>
      </c>
      <c r="C6231" s="1" t="s">
        <v>942</v>
      </c>
    </row>
    <row r="6232" spans="1:3" x14ac:dyDescent="0.25">
      <c r="A6232" s="1">
        <f t="shared" si="97"/>
        <v>6232</v>
      </c>
      <c r="B6232" s="1" t="s">
        <v>5283</v>
      </c>
      <c r="C6232" s="1" t="s">
        <v>1016</v>
      </c>
    </row>
    <row r="6233" spans="1:3" x14ac:dyDescent="0.25">
      <c r="A6233" s="1">
        <f t="shared" si="97"/>
        <v>6233</v>
      </c>
      <c r="B6233" s="1" t="s">
        <v>5284</v>
      </c>
      <c r="C6233" s="1" t="s">
        <v>1461</v>
      </c>
    </row>
    <row r="6234" spans="1:3" x14ac:dyDescent="0.25">
      <c r="A6234" s="1">
        <f t="shared" si="97"/>
        <v>6234</v>
      </c>
      <c r="B6234" s="1" t="s">
        <v>5285</v>
      </c>
      <c r="C6234" s="1" t="s">
        <v>993</v>
      </c>
    </row>
    <row r="6235" spans="1:3" x14ac:dyDescent="0.25">
      <c r="A6235" s="1">
        <f t="shared" si="97"/>
        <v>6235</v>
      </c>
      <c r="B6235" s="1" t="s">
        <v>5285</v>
      </c>
      <c r="C6235" s="1" t="s">
        <v>1281</v>
      </c>
    </row>
    <row r="6236" spans="1:3" x14ac:dyDescent="0.25">
      <c r="A6236" s="1">
        <f t="shared" si="97"/>
        <v>6236</v>
      </c>
      <c r="B6236" s="1" t="s">
        <v>5287</v>
      </c>
      <c r="C6236" s="1" t="s">
        <v>5286</v>
      </c>
    </row>
    <row r="6237" spans="1:3" x14ac:dyDescent="0.25">
      <c r="A6237" s="1">
        <f t="shared" si="97"/>
        <v>6237</v>
      </c>
      <c r="B6237" s="1" t="s">
        <v>5288</v>
      </c>
      <c r="C6237" s="1" t="s">
        <v>952</v>
      </c>
    </row>
    <row r="6238" spans="1:3" x14ac:dyDescent="0.25">
      <c r="A6238" s="1">
        <f t="shared" si="97"/>
        <v>6238</v>
      </c>
      <c r="B6238" s="1" t="s">
        <v>5288</v>
      </c>
      <c r="C6238" s="1" t="s">
        <v>1087</v>
      </c>
    </row>
    <row r="6239" spans="1:3" x14ac:dyDescent="0.25">
      <c r="A6239" s="1">
        <f t="shared" si="97"/>
        <v>6239</v>
      </c>
      <c r="B6239" s="1" t="s">
        <v>5289</v>
      </c>
      <c r="C6239" s="1" t="s">
        <v>1016</v>
      </c>
    </row>
    <row r="6240" spans="1:3" x14ac:dyDescent="0.25">
      <c r="A6240" s="1">
        <f t="shared" si="97"/>
        <v>6240</v>
      </c>
      <c r="B6240" s="1" t="s">
        <v>5289</v>
      </c>
      <c r="C6240" s="1" t="s">
        <v>1091</v>
      </c>
    </row>
    <row r="6241" spans="1:3" x14ac:dyDescent="0.25">
      <c r="A6241" s="1">
        <f t="shared" si="97"/>
        <v>6241</v>
      </c>
      <c r="B6241" s="1" t="s">
        <v>5290</v>
      </c>
      <c r="C6241" s="1" t="s">
        <v>949</v>
      </c>
    </row>
    <row r="6242" spans="1:3" x14ac:dyDescent="0.25">
      <c r="A6242" s="1">
        <f t="shared" si="97"/>
        <v>6242</v>
      </c>
      <c r="B6242" s="1" t="s">
        <v>5289</v>
      </c>
      <c r="C6242" s="1" t="s">
        <v>3703</v>
      </c>
    </row>
    <row r="6243" spans="1:3" x14ac:dyDescent="0.25">
      <c r="A6243" s="1">
        <f t="shared" si="97"/>
        <v>6243</v>
      </c>
      <c r="B6243" s="1" t="s">
        <v>5291</v>
      </c>
      <c r="C6243" s="1" t="s">
        <v>1911</v>
      </c>
    </row>
    <row r="6244" spans="1:3" x14ac:dyDescent="0.25">
      <c r="A6244" s="1">
        <f t="shared" si="97"/>
        <v>6244</v>
      </c>
      <c r="B6244" s="1" t="s">
        <v>5293</v>
      </c>
      <c r="C6244" s="1" t="s">
        <v>5292</v>
      </c>
    </row>
    <row r="6245" spans="1:3" x14ac:dyDescent="0.25">
      <c r="A6245" s="1">
        <f t="shared" si="97"/>
        <v>6245</v>
      </c>
      <c r="B6245" s="1" t="s">
        <v>5294</v>
      </c>
      <c r="C6245" s="1" t="s">
        <v>1160</v>
      </c>
    </row>
    <row r="6246" spans="1:3" x14ac:dyDescent="0.25">
      <c r="A6246" s="1">
        <f t="shared" si="97"/>
        <v>6246</v>
      </c>
      <c r="B6246" s="1" t="s">
        <v>5295</v>
      </c>
      <c r="C6246" s="1" t="s">
        <v>928</v>
      </c>
    </row>
    <row r="6247" spans="1:3" x14ac:dyDescent="0.25">
      <c r="A6247" s="1">
        <f t="shared" si="97"/>
        <v>6247</v>
      </c>
      <c r="B6247" s="1" t="s">
        <v>5296</v>
      </c>
      <c r="C6247" s="1" t="s">
        <v>939</v>
      </c>
    </row>
    <row r="6248" spans="1:3" x14ac:dyDescent="0.25">
      <c r="A6248" s="1">
        <f t="shared" si="97"/>
        <v>6248</v>
      </c>
      <c r="B6248" s="1" t="s">
        <v>5297</v>
      </c>
      <c r="C6248" s="1" t="s">
        <v>934</v>
      </c>
    </row>
    <row r="6249" spans="1:3" x14ac:dyDescent="0.25">
      <c r="A6249" s="1">
        <f t="shared" si="97"/>
        <v>6249</v>
      </c>
      <c r="B6249" s="1" t="s">
        <v>5298</v>
      </c>
      <c r="C6249" s="1" t="s">
        <v>3912</v>
      </c>
    </row>
    <row r="6250" spans="1:3" x14ac:dyDescent="0.25">
      <c r="A6250" s="1">
        <f t="shared" si="97"/>
        <v>6250</v>
      </c>
      <c r="B6250" s="1" t="s">
        <v>5299</v>
      </c>
      <c r="C6250" s="1" t="s">
        <v>1091</v>
      </c>
    </row>
    <row r="6251" spans="1:3" x14ac:dyDescent="0.25">
      <c r="A6251" s="1">
        <f t="shared" si="97"/>
        <v>6251</v>
      </c>
      <c r="B6251" s="1" t="s">
        <v>5300</v>
      </c>
      <c r="C6251" s="1" t="s">
        <v>1821</v>
      </c>
    </row>
    <row r="6252" spans="1:3" x14ac:dyDescent="0.25">
      <c r="A6252" s="1">
        <f t="shared" si="97"/>
        <v>6252</v>
      </c>
      <c r="B6252" s="1" t="s">
        <v>992</v>
      </c>
      <c r="C6252" s="1" t="s">
        <v>934</v>
      </c>
    </row>
    <row r="6253" spans="1:3" x14ac:dyDescent="0.25">
      <c r="A6253" s="1">
        <f t="shared" si="97"/>
        <v>6253</v>
      </c>
      <c r="B6253" s="1" t="s">
        <v>992</v>
      </c>
      <c r="C6253" s="1" t="s">
        <v>960</v>
      </c>
    </row>
    <row r="6254" spans="1:3" x14ac:dyDescent="0.25">
      <c r="A6254" s="1">
        <f t="shared" si="97"/>
        <v>6254</v>
      </c>
      <c r="B6254" s="1" t="s">
        <v>992</v>
      </c>
      <c r="C6254" s="1" t="s">
        <v>1333</v>
      </c>
    </row>
    <row r="6255" spans="1:3" x14ac:dyDescent="0.25">
      <c r="A6255" s="1">
        <f t="shared" si="97"/>
        <v>6255</v>
      </c>
      <c r="B6255" s="1" t="s">
        <v>5301</v>
      </c>
      <c r="C6255" s="1" t="s">
        <v>952</v>
      </c>
    </row>
    <row r="6256" spans="1:3" x14ac:dyDescent="0.25">
      <c r="A6256" s="1">
        <f t="shared" si="97"/>
        <v>6256</v>
      </c>
      <c r="B6256" s="1" t="s">
        <v>5302</v>
      </c>
      <c r="C6256" s="1" t="s">
        <v>1020</v>
      </c>
    </row>
    <row r="6257" spans="1:3" x14ac:dyDescent="0.25">
      <c r="A6257" s="1">
        <f t="shared" si="97"/>
        <v>6257</v>
      </c>
      <c r="B6257" s="1" t="s">
        <v>5303</v>
      </c>
      <c r="C6257" s="1" t="s">
        <v>1072</v>
      </c>
    </row>
    <row r="6258" spans="1:3" x14ac:dyDescent="0.25">
      <c r="A6258" s="1">
        <f t="shared" si="97"/>
        <v>6258</v>
      </c>
      <c r="B6258" s="1" t="s">
        <v>5304</v>
      </c>
      <c r="C6258" s="1" t="s">
        <v>947</v>
      </c>
    </row>
    <row r="6259" spans="1:3" x14ac:dyDescent="0.25">
      <c r="A6259" s="1">
        <f t="shared" si="97"/>
        <v>6259</v>
      </c>
      <c r="B6259" s="1" t="s">
        <v>5305</v>
      </c>
      <c r="C6259" s="1" t="s">
        <v>1982</v>
      </c>
    </row>
    <row r="6260" spans="1:3" x14ac:dyDescent="0.25">
      <c r="A6260" s="1">
        <f t="shared" si="97"/>
        <v>6260</v>
      </c>
      <c r="B6260" s="1" t="s">
        <v>5306</v>
      </c>
      <c r="C6260" s="1" t="s">
        <v>1211</v>
      </c>
    </row>
    <row r="6261" spans="1:3" x14ac:dyDescent="0.25">
      <c r="A6261" s="1">
        <f t="shared" si="97"/>
        <v>6261</v>
      </c>
      <c r="B6261" s="1" t="s">
        <v>5307</v>
      </c>
      <c r="C6261" s="1" t="s">
        <v>1058</v>
      </c>
    </row>
    <row r="6262" spans="1:3" x14ac:dyDescent="0.25">
      <c r="A6262" s="1">
        <f t="shared" si="97"/>
        <v>6262</v>
      </c>
      <c r="B6262" s="1" t="s">
        <v>5309</v>
      </c>
      <c r="C6262" s="1" t="s">
        <v>5308</v>
      </c>
    </row>
    <row r="6263" spans="1:3" x14ac:dyDescent="0.25">
      <c r="A6263" s="1">
        <f t="shared" si="97"/>
        <v>6263</v>
      </c>
      <c r="B6263" s="1" t="s">
        <v>5310</v>
      </c>
      <c r="C6263" s="1" t="s">
        <v>918</v>
      </c>
    </row>
    <row r="6264" spans="1:3" x14ac:dyDescent="0.25">
      <c r="A6264" s="1">
        <f t="shared" si="97"/>
        <v>6264</v>
      </c>
      <c r="B6264" s="1" t="s">
        <v>5311</v>
      </c>
      <c r="C6264" s="1" t="s">
        <v>934</v>
      </c>
    </row>
    <row r="6265" spans="1:3" x14ac:dyDescent="0.25">
      <c r="A6265" s="1">
        <f t="shared" si="97"/>
        <v>6265</v>
      </c>
      <c r="B6265" s="1" t="s">
        <v>5311</v>
      </c>
      <c r="C6265" s="1" t="s">
        <v>941</v>
      </c>
    </row>
    <row r="6266" spans="1:3" x14ac:dyDescent="0.25">
      <c r="A6266" s="1">
        <f t="shared" si="97"/>
        <v>6266</v>
      </c>
      <c r="B6266" s="1" t="s">
        <v>5312</v>
      </c>
      <c r="C6266" s="1" t="s">
        <v>1374</v>
      </c>
    </row>
    <row r="6267" spans="1:3" x14ac:dyDescent="0.25">
      <c r="A6267" s="1">
        <f t="shared" si="97"/>
        <v>6267</v>
      </c>
      <c r="B6267" s="1" t="s">
        <v>5310</v>
      </c>
      <c r="C6267" s="1" t="s">
        <v>5313</v>
      </c>
    </row>
    <row r="6268" spans="1:3" x14ac:dyDescent="0.25">
      <c r="A6268" s="1">
        <f t="shared" si="97"/>
        <v>6268</v>
      </c>
      <c r="B6268" s="1" t="s">
        <v>5310</v>
      </c>
      <c r="C6268" s="1" t="s">
        <v>1005</v>
      </c>
    </row>
    <row r="6269" spans="1:3" x14ac:dyDescent="0.25">
      <c r="A6269" s="1">
        <f t="shared" si="97"/>
        <v>6269</v>
      </c>
      <c r="B6269" s="1" t="s">
        <v>5310</v>
      </c>
      <c r="C6269" s="1" t="s">
        <v>5314</v>
      </c>
    </row>
    <row r="6270" spans="1:3" x14ac:dyDescent="0.25">
      <c r="A6270" s="1">
        <f t="shared" si="97"/>
        <v>6270</v>
      </c>
      <c r="B6270" s="1" t="s">
        <v>5315</v>
      </c>
      <c r="C6270" s="1" t="s">
        <v>1691</v>
      </c>
    </row>
    <row r="6271" spans="1:3" x14ac:dyDescent="0.25">
      <c r="A6271" s="1">
        <f t="shared" si="97"/>
        <v>6271</v>
      </c>
      <c r="B6271" s="1" t="s">
        <v>5315</v>
      </c>
      <c r="C6271" s="1" t="s">
        <v>5316</v>
      </c>
    </row>
    <row r="6272" spans="1:3" x14ac:dyDescent="0.25">
      <c r="A6272" s="1">
        <f t="shared" si="97"/>
        <v>6272</v>
      </c>
      <c r="B6272" s="1" t="s">
        <v>5310</v>
      </c>
      <c r="C6272" s="1" t="s">
        <v>946</v>
      </c>
    </row>
    <row r="6273" spans="1:3" x14ac:dyDescent="0.25">
      <c r="A6273" s="1">
        <f t="shared" si="97"/>
        <v>6273</v>
      </c>
      <c r="B6273" s="1" t="s">
        <v>5317</v>
      </c>
      <c r="C6273" s="1" t="s">
        <v>934</v>
      </c>
    </row>
    <row r="6274" spans="1:3" x14ac:dyDescent="0.25">
      <c r="A6274" s="1">
        <f t="shared" si="97"/>
        <v>6274</v>
      </c>
      <c r="B6274" s="1" t="s">
        <v>5317</v>
      </c>
      <c r="C6274" s="1" t="s">
        <v>5318</v>
      </c>
    </row>
    <row r="6275" spans="1:3" x14ac:dyDescent="0.25">
      <c r="A6275" s="1">
        <f t="shared" ref="A6275:A6338" si="98">A6274+1</f>
        <v>6275</v>
      </c>
      <c r="B6275" s="1" t="s">
        <v>5319</v>
      </c>
      <c r="C6275" s="1" t="s">
        <v>1174</v>
      </c>
    </row>
    <row r="6276" spans="1:3" x14ac:dyDescent="0.25">
      <c r="A6276" s="1">
        <f t="shared" si="98"/>
        <v>6276</v>
      </c>
      <c r="B6276" s="1" t="s">
        <v>5319</v>
      </c>
      <c r="C6276" s="1" t="s">
        <v>5320</v>
      </c>
    </row>
    <row r="6277" spans="1:3" x14ac:dyDescent="0.25">
      <c r="A6277" s="1">
        <f t="shared" si="98"/>
        <v>6277</v>
      </c>
      <c r="B6277" s="1" t="s">
        <v>5319</v>
      </c>
      <c r="C6277" s="1" t="s">
        <v>1083</v>
      </c>
    </row>
    <row r="6278" spans="1:3" x14ac:dyDescent="0.25">
      <c r="A6278" s="1">
        <f t="shared" si="98"/>
        <v>6278</v>
      </c>
      <c r="B6278" s="1" t="s">
        <v>5319</v>
      </c>
      <c r="C6278" s="1" t="s">
        <v>1027</v>
      </c>
    </row>
    <row r="6279" spans="1:3" x14ac:dyDescent="0.25">
      <c r="A6279" s="1">
        <f t="shared" si="98"/>
        <v>6279</v>
      </c>
      <c r="B6279" s="1" t="s">
        <v>5319</v>
      </c>
      <c r="C6279" s="1" t="s">
        <v>5321</v>
      </c>
    </row>
    <row r="6280" spans="1:3" x14ac:dyDescent="0.25">
      <c r="A6280" s="1">
        <f t="shared" si="98"/>
        <v>6280</v>
      </c>
      <c r="B6280" s="1" t="s">
        <v>5319</v>
      </c>
      <c r="C6280" s="1" t="s">
        <v>5241</v>
      </c>
    </row>
    <row r="6281" spans="1:3" x14ac:dyDescent="0.25">
      <c r="A6281" s="1">
        <f t="shared" si="98"/>
        <v>6281</v>
      </c>
      <c r="B6281" s="1" t="s">
        <v>5322</v>
      </c>
      <c r="C6281" s="1" t="s">
        <v>1888</v>
      </c>
    </row>
    <row r="6282" spans="1:3" x14ac:dyDescent="0.25">
      <c r="A6282" s="1">
        <f t="shared" si="98"/>
        <v>6282</v>
      </c>
      <c r="B6282" s="1" t="s">
        <v>5323</v>
      </c>
      <c r="C6282" s="1" t="s">
        <v>1566</v>
      </c>
    </row>
    <row r="6283" spans="1:3" x14ac:dyDescent="0.25">
      <c r="A6283" s="1">
        <f t="shared" si="98"/>
        <v>6283</v>
      </c>
      <c r="B6283" s="1" t="s">
        <v>5325</v>
      </c>
      <c r="C6283" s="1" t="s">
        <v>5324</v>
      </c>
    </row>
    <row r="6284" spans="1:3" x14ac:dyDescent="0.25">
      <c r="A6284" s="1">
        <f t="shared" si="98"/>
        <v>6284</v>
      </c>
      <c r="B6284" s="1" t="s">
        <v>5327</v>
      </c>
      <c r="C6284" s="1" t="s">
        <v>5326</v>
      </c>
    </row>
    <row r="6285" spans="1:3" x14ac:dyDescent="0.25">
      <c r="A6285" s="1">
        <f t="shared" si="98"/>
        <v>6285</v>
      </c>
      <c r="B6285" s="1" t="s">
        <v>5329</v>
      </c>
      <c r="C6285" s="1" t="s">
        <v>5328</v>
      </c>
    </row>
    <row r="6286" spans="1:3" x14ac:dyDescent="0.25">
      <c r="A6286" s="1">
        <f t="shared" si="98"/>
        <v>6286</v>
      </c>
      <c r="B6286" s="1" t="s">
        <v>5331</v>
      </c>
      <c r="C6286" s="1" t="s">
        <v>5330</v>
      </c>
    </row>
    <row r="6287" spans="1:3" x14ac:dyDescent="0.25">
      <c r="A6287" s="1">
        <f t="shared" si="98"/>
        <v>6287</v>
      </c>
      <c r="B6287" s="1" t="s">
        <v>5332</v>
      </c>
      <c r="C6287" s="1" t="s">
        <v>941</v>
      </c>
    </row>
    <row r="6288" spans="1:3" x14ac:dyDescent="0.25">
      <c r="A6288" s="1">
        <f t="shared" si="98"/>
        <v>6288</v>
      </c>
      <c r="B6288" s="1" t="s">
        <v>5333</v>
      </c>
      <c r="C6288" s="1" t="s">
        <v>1072</v>
      </c>
    </row>
    <row r="6289" spans="1:3" x14ac:dyDescent="0.25">
      <c r="A6289" s="1">
        <f t="shared" si="98"/>
        <v>6289</v>
      </c>
      <c r="B6289" s="1" t="s">
        <v>5335</v>
      </c>
      <c r="C6289" s="1" t="s">
        <v>5334</v>
      </c>
    </row>
    <row r="6290" spans="1:3" x14ac:dyDescent="0.25">
      <c r="A6290" s="1">
        <f t="shared" si="98"/>
        <v>6290</v>
      </c>
      <c r="B6290" s="1" t="s">
        <v>5336</v>
      </c>
      <c r="C6290" s="1" t="s">
        <v>928</v>
      </c>
    </row>
    <row r="6291" spans="1:3" x14ac:dyDescent="0.25">
      <c r="A6291" s="1">
        <f t="shared" si="98"/>
        <v>6291</v>
      </c>
      <c r="B6291" s="1" t="s">
        <v>5337</v>
      </c>
      <c r="C6291" s="1" t="s">
        <v>1710</v>
      </c>
    </row>
    <row r="6292" spans="1:3" x14ac:dyDescent="0.25">
      <c r="A6292" s="1">
        <f t="shared" si="98"/>
        <v>6292</v>
      </c>
      <c r="B6292" s="1" t="s">
        <v>5338</v>
      </c>
      <c r="C6292" s="1" t="s">
        <v>930</v>
      </c>
    </row>
    <row r="6293" spans="1:3" x14ac:dyDescent="0.25">
      <c r="A6293" s="1">
        <f t="shared" si="98"/>
        <v>6293</v>
      </c>
      <c r="B6293" s="1" t="s">
        <v>5338</v>
      </c>
      <c r="C6293" s="1" t="s">
        <v>949</v>
      </c>
    </row>
    <row r="6294" spans="1:3" x14ac:dyDescent="0.25">
      <c r="A6294" s="1">
        <f t="shared" si="98"/>
        <v>6294</v>
      </c>
      <c r="B6294" s="1" t="s">
        <v>5338</v>
      </c>
      <c r="C6294" s="1" t="s">
        <v>960</v>
      </c>
    </row>
    <row r="6295" spans="1:3" x14ac:dyDescent="0.25">
      <c r="A6295" s="1">
        <f t="shared" si="98"/>
        <v>6295</v>
      </c>
      <c r="B6295" s="1" t="s">
        <v>5338</v>
      </c>
      <c r="C6295" s="1" t="s">
        <v>942</v>
      </c>
    </row>
    <row r="6296" spans="1:3" x14ac:dyDescent="0.25">
      <c r="A6296" s="1">
        <f t="shared" si="98"/>
        <v>6296</v>
      </c>
      <c r="B6296" s="1" t="s">
        <v>5338</v>
      </c>
      <c r="C6296" s="1" t="s">
        <v>928</v>
      </c>
    </row>
    <row r="6297" spans="1:3" x14ac:dyDescent="0.25">
      <c r="A6297" s="1">
        <f t="shared" si="98"/>
        <v>6297</v>
      </c>
      <c r="B6297" s="1" t="s">
        <v>5338</v>
      </c>
      <c r="C6297" s="1" t="s">
        <v>2027</v>
      </c>
    </row>
    <row r="6298" spans="1:3" x14ac:dyDescent="0.25">
      <c r="A6298" s="1">
        <f t="shared" si="98"/>
        <v>6298</v>
      </c>
      <c r="B6298" s="1" t="s">
        <v>5338</v>
      </c>
      <c r="C6298" s="1" t="s">
        <v>4160</v>
      </c>
    </row>
    <row r="6299" spans="1:3" x14ac:dyDescent="0.25">
      <c r="A6299" s="1">
        <f t="shared" si="98"/>
        <v>6299</v>
      </c>
      <c r="B6299" s="1" t="s">
        <v>5338</v>
      </c>
      <c r="C6299" s="1" t="s">
        <v>2047</v>
      </c>
    </row>
    <row r="6300" spans="1:3" x14ac:dyDescent="0.25">
      <c r="A6300" s="1">
        <f t="shared" si="98"/>
        <v>6300</v>
      </c>
      <c r="B6300" s="1" t="s">
        <v>5339</v>
      </c>
      <c r="C6300" s="1" t="s">
        <v>1541</v>
      </c>
    </row>
    <row r="6301" spans="1:3" x14ac:dyDescent="0.25">
      <c r="A6301" s="1">
        <f t="shared" si="98"/>
        <v>6301</v>
      </c>
      <c r="B6301" s="1" t="s">
        <v>5340</v>
      </c>
      <c r="C6301" s="1" t="s">
        <v>1443</v>
      </c>
    </row>
    <row r="6302" spans="1:3" x14ac:dyDescent="0.25">
      <c r="A6302" s="1">
        <f t="shared" si="98"/>
        <v>6302</v>
      </c>
      <c r="B6302" s="1" t="s">
        <v>5341</v>
      </c>
      <c r="C6302" s="1" t="s">
        <v>2187</v>
      </c>
    </row>
    <row r="6303" spans="1:3" x14ac:dyDescent="0.25">
      <c r="A6303" s="1">
        <f t="shared" si="98"/>
        <v>6303</v>
      </c>
      <c r="B6303" s="1" t="s">
        <v>5341</v>
      </c>
      <c r="C6303" s="1" t="s">
        <v>2027</v>
      </c>
    </row>
    <row r="6304" spans="1:3" x14ac:dyDescent="0.25">
      <c r="A6304" s="1">
        <f t="shared" si="98"/>
        <v>6304</v>
      </c>
      <c r="B6304" s="1" t="s">
        <v>5341</v>
      </c>
      <c r="C6304" s="1" t="s">
        <v>1079</v>
      </c>
    </row>
    <row r="6305" spans="1:3" x14ac:dyDescent="0.25">
      <c r="A6305" s="1">
        <f t="shared" si="98"/>
        <v>6305</v>
      </c>
      <c r="B6305" s="1" t="s">
        <v>5341</v>
      </c>
      <c r="C6305" s="1" t="s">
        <v>1519</v>
      </c>
    </row>
    <row r="6306" spans="1:3" x14ac:dyDescent="0.25">
      <c r="A6306" s="1">
        <f t="shared" si="98"/>
        <v>6306</v>
      </c>
      <c r="B6306" s="1" t="s">
        <v>5341</v>
      </c>
      <c r="C6306" s="1" t="s">
        <v>5342</v>
      </c>
    </row>
    <row r="6307" spans="1:3" x14ac:dyDescent="0.25">
      <c r="A6307" s="1">
        <f t="shared" si="98"/>
        <v>6307</v>
      </c>
      <c r="B6307" s="1" t="s">
        <v>5343</v>
      </c>
      <c r="C6307" s="1" t="s">
        <v>952</v>
      </c>
    </row>
    <row r="6308" spans="1:3" x14ac:dyDescent="0.25">
      <c r="A6308" s="1">
        <f t="shared" si="98"/>
        <v>6308</v>
      </c>
      <c r="B6308" s="1" t="s">
        <v>5344</v>
      </c>
      <c r="C6308" s="1" t="s">
        <v>921</v>
      </c>
    </row>
    <row r="6309" spans="1:3" x14ac:dyDescent="0.25">
      <c r="A6309" s="1">
        <f t="shared" si="98"/>
        <v>6309</v>
      </c>
      <c r="B6309" s="1" t="s">
        <v>5344</v>
      </c>
      <c r="C6309" s="1" t="s">
        <v>1058</v>
      </c>
    </row>
    <row r="6310" spans="1:3" x14ac:dyDescent="0.25">
      <c r="A6310" s="1">
        <f t="shared" si="98"/>
        <v>6310</v>
      </c>
      <c r="B6310" s="1" t="s">
        <v>5345</v>
      </c>
      <c r="C6310" s="1" t="s">
        <v>997</v>
      </c>
    </row>
    <row r="6311" spans="1:3" x14ac:dyDescent="0.25">
      <c r="A6311" s="1">
        <f t="shared" si="98"/>
        <v>6311</v>
      </c>
      <c r="B6311" s="1" t="s">
        <v>5346</v>
      </c>
      <c r="C6311" s="1" t="s">
        <v>949</v>
      </c>
    </row>
    <row r="6312" spans="1:3" x14ac:dyDescent="0.25">
      <c r="A6312" s="1">
        <f t="shared" si="98"/>
        <v>6312</v>
      </c>
      <c r="B6312" s="1" t="s">
        <v>5347</v>
      </c>
      <c r="C6312" s="1" t="s">
        <v>944</v>
      </c>
    </row>
    <row r="6313" spans="1:3" x14ac:dyDescent="0.25">
      <c r="A6313" s="1">
        <f t="shared" si="98"/>
        <v>6313</v>
      </c>
      <c r="B6313" s="1" t="s">
        <v>5346</v>
      </c>
      <c r="C6313" s="1" t="s">
        <v>5348</v>
      </c>
    </row>
    <row r="6314" spans="1:3" x14ac:dyDescent="0.25">
      <c r="A6314" s="1">
        <f t="shared" si="98"/>
        <v>6314</v>
      </c>
      <c r="B6314" s="1" t="s">
        <v>5346</v>
      </c>
      <c r="C6314" s="1" t="s">
        <v>989</v>
      </c>
    </row>
    <row r="6315" spans="1:3" x14ac:dyDescent="0.25">
      <c r="A6315" s="1">
        <f t="shared" si="98"/>
        <v>6315</v>
      </c>
      <c r="B6315" s="1" t="s">
        <v>5349</v>
      </c>
      <c r="C6315" s="1" t="s">
        <v>934</v>
      </c>
    </row>
    <row r="6316" spans="1:3" x14ac:dyDescent="0.25">
      <c r="A6316" s="1">
        <f t="shared" si="98"/>
        <v>6316</v>
      </c>
      <c r="B6316" s="1" t="s">
        <v>5350</v>
      </c>
      <c r="C6316" s="1" t="s">
        <v>1223</v>
      </c>
    </row>
    <row r="6317" spans="1:3" x14ac:dyDescent="0.25">
      <c r="A6317" s="1">
        <f t="shared" si="98"/>
        <v>6317</v>
      </c>
      <c r="B6317" s="1" t="s">
        <v>5351</v>
      </c>
      <c r="C6317" s="1" t="s">
        <v>2387</v>
      </c>
    </row>
    <row r="6318" spans="1:3" x14ac:dyDescent="0.25">
      <c r="A6318" s="1">
        <f t="shared" si="98"/>
        <v>6318</v>
      </c>
      <c r="B6318" s="1" t="s">
        <v>5352</v>
      </c>
      <c r="C6318" s="1" t="s">
        <v>4100</v>
      </c>
    </row>
    <row r="6319" spans="1:3" x14ac:dyDescent="0.25">
      <c r="A6319" s="1">
        <f t="shared" si="98"/>
        <v>6319</v>
      </c>
      <c r="B6319" s="1" t="s">
        <v>5353</v>
      </c>
      <c r="C6319" s="1" t="s">
        <v>1079</v>
      </c>
    </row>
    <row r="6320" spans="1:3" x14ac:dyDescent="0.25">
      <c r="A6320" s="1">
        <f t="shared" si="98"/>
        <v>6320</v>
      </c>
      <c r="B6320" s="1" t="s">
        <v>5354</v>
      </c>
      <c r="C6320" s="1" t="s">
        <v>1093</v>
      </c>
    </row>
    <row r="6321" spans="1:3" x14ac:dyDescent="0.25">
      <c r="A6321" s="1">
        <f t="shared" si="98"/>
        <v>6321</v>
      </c>
      <c r="B6321" s="1" t="s">
        <v>5353</v>
      </c>
      <c r="C6321" s="1" t="s">
        <v>939</v>
      </c>
    </row>
    <row r="6322" spans="1:3" x14ac:dyDescent="0.25">
      <c r="A6322" s="1">
        <f t="shared" si="98"/>
        <v>6322</v>
      </c>
      <c r="B6322" s="1" t="s">
        <v>5355</v>
      </c>
      <c r="C6322" s="1" t="s">
        <v>1576</v>
      </c>
    </row>
    <row r="6323" spans="1:3" x14ac:dyDescent="0.25">
      <c r="A6323" s="1">
        <f t="shared" si="98"/>
        <v>6323</v>
      </c>
      <c r="B6323" s="1" t="s">
        <v>5356</v>
      </c>
      <c r="C6323" s="1" t="s">
        <v>1027</v>
      </c>
    </row>
    <row r="6324" spans="1:3" x14ac:dyDescent="0.25">
      <c r="A6324" s="1">
        <f t="shared" si="98"/>
        <v>6324</v>
      </c>
      <c r="B6324" s="1" t="s">
        <v>5358</v>
      </c>
      <c r="C6324" s="1" t="s">
        <v>5357</v>
      </c>
    </row>
    <row r="6325" spans="1:3" x14ac:dyDescent="0.25">
      <c r="A6325" s="1">
        <f t="shared" si="98"/>
        <v>6325</v>
      </c>
      <c r="B6325" s="1" t="s">
        <v>5359</v>
      </c>
      <c r="C6325" s="1" t="s">
        <v>1219</v>
      </c>
    </row>
    <row r="6326" spans="1:3" x14ac:dyDescent="0.25">
      <c r="A6326" s="1">
        <f t="shared" si="98"/>
        <v>6326</v>
      </c>
      <c r="B6326" s="1" t="s">
        <v>5360</v>
      </c>
      <c r="C6326" s="1" t="s">
        <v>949</v>
      </c>
    </row>
    <row r="6327" spans="1:3" x14ac:dyDescent="0.25">
      <c r="A6327" s="1">
        <f t="shared" si="98"/>
        <v>6327</v>
      </c>
      <c r="B6327" s="1" t="s">
        <v>5360</v>
      </c>
      <c r="C6327" s="1" t="s">
        <v>1271</v>
      </c>
    </row>
    <row r="6328" spans="1:3" x14ac:dyDescent="0.25">
      <c r="A6328" s="1">
        <f t="shared" si="98"/>
        <v>6328</v>
      </c>
      <c r="B6328" s="1" t="s">
        <v>5360</v>
      </c>
      <c r="C6328" s="1" t="s">
        <v>928</v>
      </c>
    </row>
    <row r="6329" spans="1:3" x14ac:dyDescent="0.25">
      <c r="A6329" s="1">
        <f t="shared" si="98"/>
        <v>6329</v>
      </c>
      <c r="B6329" s="1" t="s">
        <v>5361</v>
      </c>
      <c r="C6329" s="1" t="s">
        <v>1485</v>
      </c>
    </row>
    <row r="6330" spans="1:3" x14ac:dyDescent="0.25">
      <c r="A6330" s="1">
        <f t="shared" si="98"/>
        <v>6330</v>
      </c>
      <c r="B6330" s="1" t="s">
        <v>5362</v>
      </c>
      <c r="C6330" s="1" t="s">
        <v>1726</v>
      </c>
    </row>
    <row r="6331" spans="1:3" x14ac:dyDescent="0.25">
      <c r="A6331" s="1">
        <f t="shared" si="98"/>
        <v>6331</v>
      </c>
      <c r="B6331" s="1" t="s">
        <v>5362</v>
      </c>
      <c r="C6331" s="1" t="s">
        <v>1726</v>
      </c>
    </row>
    <row r="6332" spans="1:3" x14ac:dyDescent="0.25">
      <c r="A6332" s="1">
        <f t="shared" si="98"/>
        <v>6332</v>
      </c>
      <c r="B6332" s="1" t="s">
        <v>5363</v>
      </c>
      <c r="C6332" s="1" t="s">
        <v>2764</v>
      </c>
    </row>
    <row r="6333" spans="1:3" x14ac:dyDescent="0.25">
      <c r="A6333" s="1">
        <f t="shared" si="98"/>
        <v>6333</v>
      </c>
      <c r="B6333" s="1" t="s">
        <v>5364</v>
      </c>
      <c r="C6333" s="1" t="s">
        <v>928</v>
      </c>
    </row>
    <row r="6334" spans="1:3" x14ac:dyDescent="0.25">
      <c r="A6334" s="1">
        <f t="shared" si="98"/>
        <v>6334</v>
      </c>
      <c r="B6334" s="1" t="s">
        <v>5365</v>
      </c>
      <c r="C6334" s="1" t="s">
        <v>1093</v>
      </c>
    </row>
    <row r="6335" spans="1:3" x14ac:dyDescent="0.25">
      <c r="A6335" s="1">
        <f t="shared" si="98"/>
        <v>6335</v>
      </c>
      <c r="B6335" s="1" t="s">
        <v>5366</v>
      </c>
      <c r="C6335" s="1" t="s">
        <v>1156</v>
      </c>
    </row>
    <row r="6336" spans="1:3" x14ac:dyDescent="0.25">
      <c r="A6336" s="1">
        <f t="shared" si="98"/>
        <v>6336</v>
      </c>
      <c r="B6336" s="1" t="s">
        <v>5367</v>
      </c>
      <c r="C6336" s="1" t="s">
        <v>954</v>
      </c>
    </row>
    <row r="6337" spans="1:3" x14ac:dyDescent="0.25">
      <c r="A6337" s="1">
        <f t="shared" si="98"/>
        <v>6337</v>
      </c>
      <c r="B6337" s="1" t="s">
        <v>5369</v>
      </c>
      <c r="C6337" s="1" t="s">
        <v>5368</v>
      </c>
    </row>
    <row r="6338" spans="1:3" x14ac:dyDescent="0.25">
      <c r="A6338" s="1">
        <f t="shared" si="98"/>
        <v>6338</v>
      </c>
      <c r="B6338" s="1" t="s">
        <v>5370</v>
      </c>
      <c r="C6338" s="1" t="s">
        <v>928</v>
      </c>
    </row>
    <row r="6339" spans="1:3" x14ac:dyDescent="0.25">
      <c r="A6339" s="1">
        <f t="shared" ref="A6339:A6402" si="99">A6338+1</f>
        <v>6339</v>
      </c>
      <c r="B6339" s="1" t="s">
        <v>5371</v>
      </c>
      <c r="C6339" s="1" t="s">
        <v>1026</v>
      </c>
    </row>
    <row r="6340" spans="1:3" x14ac:dyDescent="0.25">
      <c r="A6340" s="1">
        <f t="shared" si="99"/>
        <v>6340</v>
      </c>
      <c r="B6340" s="1" t="s">
        <v>5372</v>
      </c>
      <c r="C6340" s="1" t="s">
        <v>1634</v>
      </c>
    </row>
    <row r="6341" spans="1:3" x14ac:dyDescent="0.25">
      <c r="A6341" s="1">
        <f t="shared" si="99"/>
        <v>6341</v>
      </c>
      <c r="B6341" s="1" t="s">
        <v>5372</v>
      </c>
      <c r="C6341" s="1" t="s">
        <v>1889</v>
      </c>
    </row>
    <row r="6342" spans="1:3" x14ac:dyDescent="0.25">
      <c r="A6342" s="1">
        <f t="shared" si="99"/>
        <v>6342</v>
      </c>
      <c r="B6342" s="1" t="s">
        <v>5373</v>
      </c>
      <c r="C6342" s="1" t="s">
        <v>1374</v>
      </c>
    </row>
    <row r="6343" spans="1:3" x14ac:dyDescent="0.25">
      <c r="A6343" s="1">
        <f t="shared" si="99"/>
        <v>6343</v>
      </c>
      <c r="B6343" s="1" t="s">
        <v>5373</v>
      </c>
      <c r="C6343" s="1" t="s">
        <v>1188</v>
      </c>
    </row>
    <row r="6344" spans="1:3" x14ac:dyDescent="0.25">
      <c r="A6344" s="1">
        <f t="shared" si="99"/>
        <v>6344</v>
      </c>
      <c r="B6344" s="1" t="s">
        <v>5374</v>
      </c>
      <c r="C6344" s="1" t="s">
        <v>930</v>
      </c>
    </row>
    <row r="6345" spans="1:3" x14ac:dyDescent="0.25">
      <c r="A6345" s="1">
        <f t="shared" si="99"/>
        <v>6345</v>
      </c>
      <c r="B6345" s="1" t="s">
        <v>5375</v>
      </c>
      <c r="C6345" s="1" t="s">
        <v>1541</v>
      </c>
    </row>
    <row r="6346" spans="1:3" x14ac:dyDescent="0.25">
      <c r="A6346" s="1">
        <f t="shared" si="99"/>
        <v>6346</v>
      </c>
      <c r="B6346" s="1" t="s">
        <v>5375</v>
      </c>
      <c r="C6346" s="1" t="s">
        <v>1322</v>
      </c>
    </row>
    <row r="6347" spans="1:3" x14ac:dyDescent="0.25">
      <c r="A6347" s="1">
        <f t="shared" si="99"/>
        <v>6347</v>
      </c>
      <c r="B6347" s="1" t="s">
        <v>5376</v>
      </c>
      <c r="C6347" s="1" t="s">
        <v>934</v>
      </c>
    </row>
    <row r="6348" spans="1:3" x14ac:dyDescent="0.25">
      <c r="A6348" s="1">
        <f t="shared" si="99"/>
        <v>6348</v>
      </c>
      <c r="B6348" s="1" t="s">
        <v>5377</v>
      </c>
      <c r="C6348" s="1" t="s">
        <v>1093</v>
      </c>
    </row>
    <row r="6349" spans="1:3" x14ac:dyDescent="0.25">
      <c r="A6349" s="1">
        <f t="shared" si="99"/>
        <v>6349</v>
      </c>
      <c r="B6349" s="1" t="s">
        <v>5378</v>
      </c>
      <c r="C6349" s="1" t="s">
        <v>1628</v>
      </c>
    </row>
    <row r="6350" spans="1:3" x14ac:dyDescent="0.25">
      <c r="A6350" s="1">
        <f t="shared" si="99"/>
        <v>6350</v>
      </c>
      <c r="B6350" s="1" t="s">
        <v>5378</v>
      </c>
      <c r="C6350" s="1" t="s">
        <v>1150</v>
      </c>
    </row>
    <row r="6351" spans="1:3" x14ac:dyDescent="0.25">
      <c r="A6351" s="1">
        <f t="shared" si="99"/>
        <v>6351</v>
      </c>
      <c r="B6351" s="1" t="s">
        <v>5379</v>
      </c>
      <c r="C6351" s="1" t="s">
        <v>974</v>
      </c>
    </row>
    <row r="6352" spans="1:3" x14ac:dyDescent="0.25">
      <c r="A6352" s="1">
        <f t="shared" si="99"/>
        <v>6352</v>
      </c>
      <c r="B6352" s="1" t="s">
        <v>5379</v>
      </c>
      <c r="C6352" s="1" t="s">
        <v>5380</v>
      </c>
    </row>
    <row r="6353" spans="1:3" x14ac:dyDescent="0.25">
      <c r="A6353" s="1">
        <f t="shared" si="99"/>
        <v>6353</v>
      </c>
      <c r="B6353" s="1" t="s">
        <v>5381</v>
      </c>
      <c r="C6353" s="1" t="s">
        <v>2237</v>
      </c>
    </row>
    <row r="6354" spans="1:3" x14ac:dyDescent="0.25">
      <c r="A6354" s="1">
        <f t="shared" si="99"/>
        <v>6354</v>
      </c>
      <c r="B6354" s="1" t="s">
        <v>5382</v>
      </c>
      <c r="C6354" s="1" t="s">
        <v>939</v>
      </c>
    </row>
    <row r="6355" spans="1:3" x14ac:dyDescent="0.25">
      <c r="A6355" s="1">
        <f t="shared" si="99"/>
        <v>6355</v>
      </c>
      <c r="B6355" s="1" t="s">
        <v>5383</v>
      </c>
      <c r="C6355" s="1" t="s">
        <v>1055</v>
      </c>
    </row>
    <row r="6356" spans="1:3" x14ac:dyDescent="0.25">
      <c r="A6356" s="1">
        <f t="shared" si="99"/>
        <v>6356</v>
      </c>
      <c r="B6356" s="1" t="s">
        <v>5384</v>
      </c>
      <c r="C6356" s="1" t="s">
        <v>938</v>
      </c>
    </row>
    <row r="6357" spans="1:3" x14ac:dyDescent="0.25">
      <c r="A6357" s="1">
        <f t="shared" si="99"/>
        <v>6357</v>
      </c>
      <c r="B6357" s="1" t="s">
        <v>5385</v>
      </c>
      <c r="C6357" s="1" t="s">
        <v>2064</v>
      </c>
    </row>
    <row r="6358" spans="1:3" x14ac:dyDescent="0.25">
      <c r="A6358" s="1">
        <f t="shared" si="99"/>
        <v>6358</v>
      </c>
      <c r="B6358" s="1" t="s">
        <v>5386</v>
      </c>
      <c r="C6358" s="1" t="s">
        <v>1026</v>
      </c>
    </row>
    <row r="6359" spans="1:3" x14ac:dyDescent="0.25">
      <c r="A6359" s="1">
        <f t="shared" si="99"/>
        <v>6359</v>
      </c>
      <c r="B6359" s="1" t="s">
        <v>5387</v>
      </c>
      <c r="C6359" s="1" t="s">
        <v>1347</v>
      </c>
    </row>
    <row r="6360" spans="1:3" x14ac:dyDescent="0.25">
      <c r="A6360" s="1">
        <f t="shared" si="99"/>
        <v>6360</v>
      </c>
      <c r="B6360" s="1" t="s">
        <v>5387</v>
      </c>
      <c r="C6360" s="1" t="s">
        <v>1219</v>
      </c>
    </row>
    <row r="6361" spans="1:3" x14ac:dyDescent="0.25">
      <c r="A6361" s="1">
        <f t="shared" si="99"/>
        <v>6361</v>
      </c>
      <c r="B6361" s="1" t="s">
        <v>5388</v>
      </c>
      <c r="C6361" s="1" t="s">
        <v>1016</v>
      </c>
    </row>
    <row r="6362" spans="1:3" x14ac:dyDescent="0.25">
      <c r="A6362" s="1">
        <f t="shared" si="99"/>
        <v>6362</v>
      </c>
      <c r="B6362" s="1" t="s">
        <v>5389</v>
      </c>
      <c r="C6362" s="1" t="s">
        <v>2341</v>
      </c>
    </row>
    <row r="6363" spans="1:3" x14ac:dyDescent="0.25">
      <c r="A6363" s="1">
        <f t="shared" si="99"/>
        <v>6363</v>
      </c>
      <c r="B6363" s="1" t="s">
        <v>5390</v>
      </c>
      <c r="C6363" s="1" t="s">
        <v>1859</v>
      </c>
    </row>
    <row r="6364" spans="1:3" x14ac:dyDescent="0.25">
      <c r="A6364" s="1">
        <f t="shared" si="99"/>
        <v>6364</v>
      </c>
      <c r="B6364" s="1" t="s">
        <v>5391</v>
      </c>
      <c r="C6364" s="1" t="s">
        <v>1291</v>
      </c>
    </row>
    <row r="6365" spans="1:3" x14ac:dyDescent="0.25">
      <c r="A6365" s="1">
        <f t="shared" si="99"/>
        <v>6365</v>
      </c>
      <c r="B6365" s="1" t="s">
        <v>5391</v>
      </c>
      <c r="C6365" s="1" t="s">
        <v>2175</v>
      </c>
    </row>
    <row r="6366" spans="1:3" x14ac:dyDescent="0.25">
      <c r="A6366" s="1">
        <f t="shared" si="99"/>
        <v>6366</v>
      </c>
      <c r="B6366" s="1" t="s">
        <v>5392</v>
      </c>
      <c r="C6366" s="1" t="s">
        <v>947</v>
      </c>
    </row>
    <row r="6367" spans="1:3" x14ac:dyDescent="0.25">
      <c r="A6367" s="1">
        <f t="shared" si="99"/>
        <v>6367</v>
      </c>
      <c r="B6367" s="1" t="s">
        <v>5392</v>
      </c>
      <c r="C6367" s="1" t="s">
        <v>952</v>
      </c>
    </row>
    <row r="6368" spans="1:3" x14ac:dyDescent="0.25">
      <c r="A6368" s="1">
        <f t="shared" si="99"/>
        <v>6368</v>
      </c>
      <c r="B6368" s="1" t="s">
        <v>5392</v>
      </c>
      <c r="C6368" s="1" t="s">
        <v>1016</v>
      </c>
    </row>
    <row r="6369" spans="1:3" x14ac:dyDescent="0.25">
      <c r="A6369" s="1">
        <f t="shared" si="99"/>
        <v>6369</v>
      </c>
      <c r="B6369" s="1" t="s">
        <v>5392</v>
      </c>
      <c r="C6369" s="1" t="s">
        <v>1177</v>
      </c>
    </row>
    <row r="6370" spans="1:3" x14ac:dyDescent="0.25">
      <c r="A6370" s="1">
        <f t="shared" si="99"/>
        <v>6370</v>
      </c>
      <c r="B6370" s="1" t="s">
        <v>5392</v>
      </c>
      <c r="C6370" s="1" t="s">
        <v>1058</v>
      </c>
    </row>
    <row r="6371" spans="1:3" x14ac:dyDescent="0.25">
      <c r="A6371" s="1">
        <f t="shared" si="99"/>
        <v>6371</v>
      </c>
      <c r="B6371" s="1" t="s">
        <v>5392</v>
      </c>
      <c r="C6371" s="1" t="s">
        <v>1020</v>
      </c>
    </row>
    <row r="6372" spans="1:3" x14ac:dyDescent="0.25">
      <c r="A6372" s="1">
        <f t="shared" si="99"/>
        <v>6372</v>
      </c>
      <c r="B6372" s="1" t="s">
        <v>5392</v>
      </c>
      <c r="C6372" s="1" t="s">
        <v>930</v>
      </c>
    </row>
    <row r="6373" spans="1:3" x14ac:dyDescent="0.25">
      <c r="A6373" s="1">
        <f t="shared" si="99"/>
        <v>6373</v>
      </c>
      <c r="B6373" s="1" t="s">
        <v>5392</v>
      </c>
      <c r="C6373" s="1" t="s">
        <v>2266</v>
      </c>
    </row>
    <row r="6374" spans="1:3" x14ac:dyDescent="0.25">
      <c r="A6374" s="1">
        <f t="shared" si="99"/>
        <v>6374</v>
      </c>
      <c r="B6374" s="1" t="s">
        <v>5392</v>
      </c>
      <c r="C6374" s="1" t="s">
        <v>2559</v>
      </c>
    </row>
    <row r="6375" spans="1:3" x14ac:dyDescent="0.25">
      <c r="A6375" s="1">
        <f t="shared" si="99"/>
        <v>6375</v>
      </c>
      <c r="B6375" s="1" t="s">
        <v>5393</v>
      </c>
      <c r="C6375" s="1" t="s">
        <v>1160</v>
      </c>
    </row>
    <row r="6376" spans="1:3" x14ac:dyDescent="0.25">
      <c r="A6376" s="1">
        <f t="shared" si="99"/>
        <v>6376</v>
      </c>
      <c r="B6376" s="1" t="s">
        <v>5392</v>
      </c>
      <c r="C6376" s="1" t="s">
        <v>928</v>
      </c>
    </row>
    <row r="6377" spans="1:3" x14ac:dyDescent="0.25">
      <c r="A6377" s="1">
        <f t="shared" si="99"/>
        <v>6377</v>
      </c>
      <c r="B6377" s="1" t="s">
        <v>5392</v>
      </c>
      <c r="C6377" s="1" t="s">
        <v>974</v>
      </c>
    </row>
    <row r="6378" spans="1:3" x14ac:dyDescent="0.25">
      <c r="A6378" s="1">
        <f t="shared" si="99"/>
        <v>6378</v>
      </c>
      <c r="B6378" s="1" t="s">
        <v>5392</v>
      </c>
      <c r="C6378" s="1" t="s">
        <v>1727</v>
      </c>
    </row>
    <row r="6379" spans="1:3" x14ac:dyDescent="0.25">
      <c r="A6379" s="1">
        <f t="shared" si="99"/>
        <v>6379</v>
      </c>
      <c r="B6379" s="1" t="s">
        <v>5392</v>
      </c>
      <c r="C6379" s="1" t="s">
        <v>4160</v>
      </c>
    </row>
    <row r="6380" spans="1:3" x14ac:dyDescent="0.25">
      <c r="A6380" s="1">
        <f t="shared" si="99"/>
        <v>6380</v>
      </c>
      <c r="B6380" s="1" t="s">
        <v>5392</v>
      </c>
      <c r="C6380" s="1" t="s">
        <v>1704</v>
      </c>
    </row>
    <row r="6381" spans="1:3" x14ac:dyDescent="0.25">
      <c r="A6381" s="1">
        <f t="shared" si="99"/>
        <v>6381</v>
      </c>
      <c r="B6381" s="1" t="s">
        <v>5395</v>
      </c>
      <c r="C6381" s="1" t="s">
        <v>5394</v>
      </c>
    </row>
    <row r="6382" spans="1:3" x14ac:dyDescent="0.25">
      <c r="A6382" s="1">
        <f t="shared" si="99"/>
        <v>6382</v>
      </c>
      <c r="B6382" s="1" t="s">
        <v>5397</v>
      </c>
      <c r="C6382" s="1" t="s">
        <v>5396</v>
      </c>
    </row>
    <row r="6383" spans="1:3" x14ac:dyDescent="0.25">
      <c r="A6383" s="1">
        <f t="shared" si="99"/>
        <v>6383</v>
      </c>
      <c r="B6383" s="1" t="s">
        <v>5398</v>
      </c>
      <c r="C6383" s="1" t="s">
        <v>1027</v>
      </c>
    </row>
    <row r="6384" spans="1:3" x14ac:dyDescent="0.25">
      <c r="A6384" s="1">
        <f t="shared" si="99"/>
        <v>6384</v>
      </c>
      <c r="B6384" s="1" t="s">
        <v>5399</v>
      </c>
      <c r="C6384" s="1" t="s">
        <v>1355</v>
      </c>
    </row>
    <row r="6385" spans="1:3" x14ac:dyDescent="0.25">
      <c r="A6385" s="1">
        <f t="shared" si="99"/>
        <v>6385</v>
      </c>
      <c r="B6385" s="1" t="s">
        <v>5400</v>
      </c>
      <c r="C6385" s="1" t="s">
        <v>3994</v>
      </c>
    </row>
    <row r="6386" spans="1:3" x14ac:dyDescent="0.25">
      <c r="A6386" s="1">
        <f t="shared" si="99"/>
        <v>6386</v>
      </c>
      <c r="B6386" s="1" t="s">
        <v>5401</v>
      </c>
      <c r="C6386" s="1" t="s">
        <v>932</v>
      </c>
    </row>
    <row r="6387" spans="1:3" x14ac:dyDescent="0.25">
      <c r="A6387" s="1">
        <f t="shared" si="99"/>
        <v>6387</v>
      </c>
      <c r="B6387" s="1" t="s">
        <v>5393</v>
      </c>
      <c r="C6387" s="1" t="s">
        <v>928</v>
      </c>
    </row>
    <row r="6388" spans="1:3" x14ac:dyDescent="0.25">
      <c r="A6388" s="1">
        <f t="shared" si="99"/>
        <v>6388</v>
      </c>
      <c r="B6388" s="1" t="s">
        <v>5402</v>
      </c>
      <c r="C6388" s="1" t="s">
        <v>1634</v>
      </c>
    </row>
    <row r="6389" spans="1:3" x14ac:dyDescent="0.25">
      <c r="A6389" s="1">
        <f t="shared" si="99"/>
        <v>6389</v>
      </c>
      <c r="B6389" s="1" t="s">
        <v>5403</v>
      </c>
      <c r="C6389" s="1" t="s">
        <v>928</v>
      </c>
    </row>
    <row r="6390" spans="1:3" x14ac:dyDescent="0.25">
      <c r="A6390" s="1">
        <f t="shared" si="99"/>
        <v>6390</v>
      </c>
      <c r="B6390" s="1" t="s">
        <v>5404</v>
      </c>
      <c r="C6390" s="1" t="s">
        <v>1541</v>
      </c>
    </row>
    <row r="6391" spans="1:3" x14ac:dyDescent="0.25">
      <c r="A6391" s="1">
        <f t="shared" si="99"/>
        <v>6391</v>
      </c>
      <c r="B6391" s="1" t="s">
        <v>5404</v>
      </c>
      <c r="C6391" s="1" t="s">
        <v>5405</v>
      </c>
    </row>
    <row r="6392" spans="1:3" x14ac:dyDescent="0.25">
      <c r="A6392" s="1">
        <f t="shared" si="99"/>
        <v>6392</v>
      </c>
      <c r="B6392" s="1" t="s">
        <v>5404</v>
      </c>
      <c r="C6392" s="1" t="s">
        <v>942</v>
      </c>
    </row>
    <row r="6393" spans="1:3" x14ac:dyDescent="0.25">
      <c r="A6393" s="1">
        <f t="shared" si="99"/>
        <v>6393</v>
      </c>
      <c r="B6393" s="1" t="s">
        <v>5406</v>
      </c>
      <c r="C6393" s="1" t="s">
        <v>1289</v>
      </c>
    </row>
    <row r="6394" spans="1:3" x14ac:dyDescent="0.25">
      <c r="A6394" s="1">
        <f t="shared" si="99"/>
        <v>6394</v>
      </c>
      <c r="B6394" s="1" t="s">
        <v>5406</v>
      </c>
      <c r="C6394" s="1" t="s">
        <v>1027</v>
      </c>
    </row>
    <row r="6395" spans="1:3" x14ac:dyDescent="0.25">
      <c r="A6395" s="1">
        <f t="shared" si="99"/>
        <v>6395</v>
      </c>
      <c r="B6395" s="1" t="s">
        <v>5408</v>
      </c>
      <c r="C6395" s="1" t="s">
        <v>5407</v>
      </c>
    </row>
    <row r="6396" spans="1:3" x14ac:dyDescent="0.25">
      <c r="A6396" s="1">
        <f t="shared" si="99"/>
        <v>6396</v>
      </c>
      <c r="B6396" s="1" t="s">
        <v>5409</v>
      </c>
      <c r="C6396" s="1" t="s">
        <v>4452</v>
      </c>
    </row>
    <row r="6397" spans="1:3" x14ac:dyDescent="0.25">
      <c r="A6397" s="1">
        <f t="shared" si="99"/>
        <v>6397</v>
      </c>
      <c r="B6397" s="1" t="s">
        <v>5410</v>
      </c>
      <c r="C6397" s="1" t="s">
        <v>942</v>
      </c>
    </row>
    <row r="6398" spans="1:3" x14ac:dyDescent="0.25">
      <c r="A6398" s="1">
        <f t="shared" si="99"/>
        <v>6398</v>
      </c>
      <c r="B6398" s="1" t="s">
        <v>5410</v>
      </c>
      <c r="C6398" s="1" t="s">
        <v>928</v>
      </c>
    </row>
    <row r="6399" spans="1:3" x14ac:dyDescent="0.25">
      <c r="A6399" s="1">
        <f t="shared" si="99"/>
        <v>6399</v>
      </c>
      <c r="B6399" s="1" t="s">
        <v>5410</v>
      </c>
      <c r="C6399" s="1" t="s">
        <v>1845</v>
      </c>
    </row>
    <row r="6400" spans="1:3" x14ac:dyDescent="0.25">
      <c r="A6400" s="1">
        <f t="shared" si="99"/>
        <v>6400</v>
      </c>
      <c r="B6400" s="1" t="s">
        <v>5410</v>
      </c>
      <c r="C6400" s="1" t="s">
        <v>5411</v>
      </c>
    </row>
    <row r="6401" spans="1:3" x14ac:dyDescent="0.25">
      <c r="A6401" s="1">
        <f t="shared" si="99"/>
        <v>6401</v>
      </c>
      <c r="B6401" s="1" t="s">
        <v>5412</v>
      </c>
      <c r="C6401" s="1" t="s">
        <v>1016</v>
      </c>
    </row>
    <row r="6402" spans="1:3" x14ac:dyDescent="0.25">
      <c r="A6402" s="1">
        <f t="shared" si="99"/>
        <v>6402</v>
      </c>
      <c r="B6402" s="1" t="s">
        <v>5412</v>
      </c>
      <c r="C6402" s="1" t="s">
        <v>928</v>
      </c>
    </row>
    <row r="6403" spans="1:3" x14ac:dyDescent="0.25">
      <c r="A6403" s="1">
        <f t="shared" ref="A6403:A6466" si="100">A6402+1</f>
        <v>6403</v>
      </c>
      <c r="B6403" s="1" t="s">
        <v>5412</v>
      </c>
      <c r="C6403" s="1" t="s">
        <v>1655</v>
      </c>
    </row>
    <row r="6404" spans="1:3" x14ac:dyDescent="0.25">
      <c r="A6404" s="1">
        <f t="shared" si="100"/>
        <v>6404</v>
      </c>
      <c r="B6404" s="1" t="s">
        <v>5412</v>
      </c>
      <c r="C6404" s="1" t="s">
        <v>1566</v>
      </c>
    </row>
    <row r="6405" spans="1:3" x14ac:dyDescent="0.25">
      <c r="A6405" s="1">
        <f t="shared" si="100"/>
        <v>6405</v>
      </c>
      <c r="B6405" s="1" t="s">
        <v>5413</v>
      </c>
      <c r="C6405" s="1" t="s">
        <v>1093</v>
      </c>
    </row>
    <row r="6406" spans="1:3" x14ac:dyDescent="0.25">
      <c r="A6406" s="1">
        <f t="shared" si="100"/>
        <v>6406</v>
      </c>
      <c r="B6406" s="1" t="s">
        <v>5414</v>
      </c>
      <c r="C6406" s="1" t="s">
        <v>2153</v>
      </c>
    </row>
    <row r="6407" spans="1:3" x14ac:dyDescent="0.25">
      <c r="A6407" s="1">
        <f t="shared" si="100"/>
        <v>6407</v>
      </c>
      <c r="B6407" s="1" t="s">
        <v>5414</v>
      </c>
      <c r="C6407" s="1" t="s">
        <v>5415</v>
      </c>
    </row>
    <row r="6408" spans="1:3" x14ac:dyDescent="0.25">
      <c r="A6408" s="1">
        <f t="shared" si="100"/>
        <v>6408</v>
      </c>
      <c r="B6408" s="1" t="s">
        <v>5417</v>
      </c>
      <c r="C6408" s="1" t="s">
        <v>5416</v>
      </c>
    </row>
    <row r="6409" spans="1:3" x14ac:dyDescent="0.25">
      <c r="A6409" s="1">
        <f t="shared" si="100"/>
        <v>6409</v>
      </c>
      <c r="B6409" s="1" t="s">
        <v>5418</v>
      </c>
      <c r="C6409" s="1" t="s">
        <v>1119</v>
      </c>
    </row>
    <row r="6410" spans="1:3" x14ac:dyDescent="0.25">
      <c r="A6410" s="1">
        <f t="shared" si="100"/>
        <v>6410</v>
      </c>
      <c r="B6410" s="1" t="s">
        <v>5419</v>
      </c>
      <c r="C6410" s="1" t="s">
        <v>1541</v>
      </c>
    </row>
    <row r="6411" spans="1:3" x14ac:dyDescent="0.25">
      <c r="A6411" s="1">
        <f t="shared" si="100"/>
        <v>6411</v>
      </c>
      <c r="B6411" s="1" t="s">
        <v>5420</v>
      </c>
      <c r="C6411" s="1" t="s">
        <v>1016</v>
      </c>
    </row>
    <row r="6412" spans="1:3" x14ac:dyDescent="0.25">
      <c r="A6412" s="1">
        <f t="shared" si="100"/>
        <v>6412</v>
      </c>
      <c r="B6412" s="1" t="s">
        <v>5421</v>
      </c>
      <c r="C6412" s="1" t="s">
        <v>1016</v>
      </c>
    </row>
    <row r="6413" spans="1:3" x14ac:dyDescent="0.25">
      <c r="A6413" s="1">
        <f t="shared" si="100"/>
        <v>6413</v>
      </c>
      <c r="B6413" s="1" t="s">
        <v>5422</v>
      </c>
      <c r="C6413" s="1" t="s">
        <v>952</v>
      </c>
    </row>
    <row r="6414" spans="1:3" x14ac:dyDescent="0.25">
      <c r="A6414" s="1">
        <f t="shared" si="100"/>
        <v>6414</v>
      </c>
      <c r="B6414" s="1" t="s">
        <v>5422</v>
      </c>
      <c r="C6414" s="1" t="s">
        <v>5423</v>
      </c>
    </row>
    <row r="6415" spans="1:3" x14ac:dyDescent="0.25">
      <c r="A6415" s="1">
        <f t="shared" si="100"/>
        <v>6415</v>
      </c>
      <c r="B6415" s="1" t="s">
        <v>5422</v>
      </c>
      <c r="C6415" s="1" t="s">
        <v>974</v>
      </c>
    </row>
    <row r="6416" spans="1:3" x14ac:dyDescent="0.25">
      <c r="A6416" s="1">
        <f t="shared" si="100"/>
        <v>6416</v>
      </c>
      <c r="B6416" s="1" t="s">
        <v>5424</v>
      </c>
      <c r="C6416" s="1" t="s">
        <v>974</v>
      </c>
    </row>
    <row r="6417" spans="1:3" x14ac:dyDescent="0.25">
      <c r="A6417" s="1">
        <f t="shared" si="100"/>
        <v>6417</v>
      </c>
      <c r="B6417" s="1" t="s">
        <v>5425</v>
      </c>
      <c r="C6417" s="1" t="s">
        <v>928</v>
      </c>
    </row>
    <row r="6418" spans="1:3" x14ac:dyDescent="0.25">
      <c r="A6418" s="1">
        <f t="shared" si="100"/>
        <v>6418</v>
      </c>
      <c r="B6418" s="1" t="s">
        <v>5426</v>
      </c>
      <c r="C6418" s="1" t="s">
        <v>942</v>
      </c>
    </row>
    <row r="6419" spans="1:3" x14ac:dyDescent="0.25">
      <c r="A6419" s="1">
        <f t="shared" si="100"/>
        <v>6419</v>
      </c>
      <c r="B6419" s="1" t="s">
        <v>5425</v>
      </c>
      <c r="C6419" s="1" t="s">
        <v>1201</v>
      </c>
    </row>
    <row r="6420" spans="1:3" x14ac:dyDescent="0.25">
      <c r="A6420" s="1">
        <f t="shared" si="100"/>
        <v>6420</v>
      </c>
      <c r="B6420" s="1" t="s">
        <v>5427</v>
      </c>
      <c r="C6420" s="1" t="s">
        <v>1015</v>
      </c>
    </row>
    <row r="6421" spans="1:3" x14ac:dyDescent="0.25">
      <c r="A6421" s="1">
        <f t="shared" si="100"/>
        <v>6421</v>
      </c>
      <c r="B6421" s="1" t="s">
        <v>5427</v>
      </c>
      <c r="C6421" s="1" t="s">
        <v>934</v>
      </c>
    </row>
    <row r="6422" spans="1:3" x14ac:dyDescent="0.25">
      <c r="A6422" s="1">
        <f t="shared" si="100"/>
        <v>6422</v>
      </c>
      <c r="B6422" s="1" t="s">
        <v>5427</v>
      </c>
      <c r="C6422" s="1" t="s">
        <v>928</v>
      </c>
    </row>
    <row r="6423" spans="1:3" x14ac:dyDescent="0.25">
      <c r="A6423" s="1">
        <f t="shared" si="100"/>
        <v>6423</v>
      </c>
      <c r="B6423" s="1" t="s">
        <v>5428</v>
      </c>
      <c r="C6423" s="1" t="s">
        <v>1269</v>
      </c>
    </row>
    <row r="6424" spans="1:3" x14ac:dyDescent="0.25">
      <c r="A6424" s="1">
        <f t="shared" si="100"/>
        <v>6424</v>
      </c>
      <c r="B6424" s="1" t="s">
        <v>5429</v>
      </c>
      <c r="C6424" s="1" t="s">
        <v>974</v>
      </c>
    </row>
    <row r="6425" spans="1:3" x14ac:dyDescent="0.25">
      <c r="A6425" s="1">
        <f t="shared" si="100"/>
        <v>6425</v>
      </c>
      <c r="B6425" s="1" t="s">
        <v>5430</v>
      </c>
      <c r="C6425" s="1" t="s">
        <v>1506</v>
      </c>
    </row>
    <row r="6426" spans="1:3" x14ac:dyDescent="0.25">
      <c r="A6426" s="1">
        <f t="shared" si="100"/>
        <v>6426</v>
      </c>
      <c r="B6426" s="1" t="s">
        <v>5431</v>
      </c>
      <c r="C6426" s="1" t="s">
        <v>1140</v>
      </c>
    </row>
    <row r="6427" spans="1:3" x14ac:dyDescent="0.25">
      <c r="A6427" s="1">
        <f t="shared" si="100"/>
        <v>6427</v>
      </c>
      <c r="B6427" s="1" t="s">
        <v>5432</v>
      </c>
      <c r="C6427" s="1" t="s">
        <v>1016</v>
      </c>
    </row>
    <row r="6428" spans="1:3" x14ac:dyDescent="0.25">
      <c r="A6428" s="1">
        <f t="shared" si="100"/>
        <v>6428</v>
      </c>
      <c r="B6428" s="1" t="s">
        <v>5432</v>
      </c>
      <c r="C6428" s="1" t="s">
        <v>1027</v>
      </c>
    </row>
    <row r="6429" spans="1:3" x14ac:dyDescent="0.25">
      <c r="A6429" s="1">
        <f t="shared" si="100"/>
        <v>6429</v>
      </c>
      <c r="B6429" s="1" t="s">
        <v>5433</v>
      </c>
      <c r="C6429" s="1" t="s">
        <v>3106</v>
      </c>
    </row>
    <row r="6430" spans="1:3" x14ac:dyDescent="0.25">
      <c r="A6430" s="1">
        <f t="shared" si="100"/>
        <v>6430</v>
      </c>
      <c r="B6430" s="1" t="s">
        <v>5434</v>
      </c>
      <c r="C6430" s="1" t="s">
        <v>1016</v>
      </c>
    </row>
    <row r="6431" spans="1:3" x14ac:dyDescent="0.25">
      <c r="A6431" s="1">
        <f t="shared" si="100"/>
        <v>6431</v>
      </c>
      <c r="B6431" s="1" t="s">
        <v>5434</v>
      </c>
      <c r="C6431" s="1" t="s">
        <v>1204</v>
      </c>
    </row>
    <row r="6432" spans="1:3" x14ac:dyDescent="0.25">
      <c r="A6432" s="1">
        <f t="shared" si="100"/>
        <v>6432</v>
      </c>
      <c r="B6432" s="1" t="s">
        <v>5435</v>
      </c>
      <c r="C6432" s="1" t="s">
        <v>1420</v>
      </c>
    </row>
    <row r="6433" spans="1:3" x14ac:dyDescent="0.25">
      <c r="A6433" s="1">
        <f t="shared" si="100"/>
        <v>6433</v>
      </c>
      <c r="B6433" s="1" t="s">
        <v>5436</v>
      </c>
      <c r="C6433" s="1" t="s">
        <v>949</v>
      </c>
    </row>
    <row r="6434" spans="1:3" x14ac:dyDescent="0.25">
      <c r="A6434" s="1">
        <f t="shared" si="100"/>
        <v>6434</v>
      </c>
      <c r="B6434" s="1" t="s">
        <v>5436</v>
      </c>
      <c r="C6434" s="1" t="s">
        <v>1291</v>
      </c>
    </row>
    <row r="6435" spans="1:3" x14ac:dyDescent="0.25">
      <c r="A6435" s="1">
        <f t="shared" si="100"/>
        <v>6435</v>
      </c>
      <c r="B6435" s="1" t="s">
        <v>5438</v>
      </c>
      <c r="C6435" s="1" t="s">
        <v>5437</v>
      </c>
    </row>
    <row r="6436" spans="1:3" x14ac:dyDescent="0.25">
      <c r="A6436" s="1">
        <f t="shared" si="100"/>
        <v>6436</v>
      </c>
      <c r="B6436" s="1" t="s">
        <v>5438</v>
      </c>
      <c r="C6436" s="1" t="s">
        <v>5439</v>
      </c>
    </row>
    <row r="6437" spans="1:3" x14ac:dyDescent="0.25">
      <c r="A6437" s="1">
        <f t="shared" si="100"/>
        <v>6437</v>
      </c>
      <c r="B6437" s="1" t="s">
        <v>5438</v>
      </c>
      <c r="C6437" s="1" t="s">
        <v>5440</v>
      </c>
    </row>
    <row r="6438" spans="1:3" x14ac:dyDescent="0.25">
      <c r="A6438" s="1">
        <f t="shared" si="100"/>
        <v>6438</v>
      </c>
      <c r="B6438" s="1" t="s">
        <v>5438</v>
      </c>
      <c r="C6438" s="1" t="s">
        <v>1315</v>
      </c>
    </row>
    <row r="6439" spans="1:3" x14ac:dyDescent="0.25">
      <c r="A6439" s="1">
        <f t="shared" si="100"/>
        <v>6439</v>
      </c>
      <c r="B6439" s="1" t="s">
        <v>5438</v>
      </c>
      <c r="C6439" s="1" t="s">
        <v>5441</v>
      </c>
    </row>
    <row r="6440" spans="1:3" x14ac:dyDescent="0.25">
      <c r="A6440" s="1">
        <f t="shared" si="100"/>
        <v>6440</v>
      </c>
      <c r="B6440" s="1" t="s">
        <v>5438</v>
      </c>
      <c r="C6440" s="1" t="s">
        <v>5442</v>
      </c>
    </row>
    <row r="6441" spans="1:3" x14ac:dyDescent="0.25">
      <c r="A6441" s="1">
        <f t="shared" si="100"/>
        <v>6441</v>
      </c>
      <c r="B6441" s="1" t="s">
        <v>5438</v>
      </c>
      <c r="C6441" s="1" t="s">
        <v>973</v>
      </c>
    </row>
    <row r="6442" spans="1:3" x14ac:dyDescent="0.25">
      <c r="A6442" s="1">
        <f t="shared" si="100"/>
        <v>6442</v>
      </c>
      <c r="B6442" s="1" t="s">
        <v>5438</v>
      </c>
      <c r="C6442" s="1" t="s">
        <v>1221</v>
      </c>
    </row>
    <row r="6443" spans="1:3" x14ac:dyDescent="0.25">
      <c r="A6443" s="1">
        <f t="shared" si="100"/>
        <v>6443</v>
      </c>
      <c r="B6443" s="1" t="s">
        <v>5438</v>
      </c>
      <c r="C6443" s="1" t="s">
        <v>3190</v>
      </c>
    </row>
    <row r="6444" spans="1:3" x14ac:dyDescent="0.25">
      <c r="A6444" s="1">
        <f t="shared" si="100"/>
        <v>6444</v>
      </c>
      <c r="B6444" s="1" t="s">
        <v>5438</v>
      </c>
      <c r="C6444" s="1" t="s">
        <v>1461</v>
      </c>
    </row>
    <row r="6445" spans="1:3" x14ac:dyDescent="0.25">
      <c r="A6445" s="1">
        <f t="shared" si="100"/>
        <v>6445</v>
      </c>
      <c r="B6445" s="1" t="s">
        <v>5438</v>
      </c>
      <c r="C6445" s="1" t="s">
        <v>2264</v>
      </c>
    </row>
    <row r="6446" spans="1:3" x14ac:dyDescent="0.25">
      <c r="A6446" s="1">
        <f t="shared" si="100"/>
        <v>6446</v>
      </c>
      <c r="B6446" s="1" t="s">
        <v>5438</v>
      </c>
      <c r="C6446" s="1" t="s">
        <v>1091</v>
      </c>
    </row>
    <row r="6447" spans="1:3" x14ac:dyDescent="0.25">
      <c r="A6447" s="1">
        <f t="shared" si="100"/>
        <v>6447</v>
      </c>
      <c r="B6447" s="1" t="s">
        <v>5438</v>
      </c>
      <c r="C6447" s="1" t="s">
        <v>1712</v>
      </c>
    </row>
    <row r="6448" spans="1:3" x14ac:dyDescent="0.25">
      <c r="A6448" s="1">
        <f t="shared" si="100"/>
        <v>6448</v>
      </c>
      <c r="B6448" s="1" t="s">
        <v>5438</v>
      </c>
      <c r="C6448" s="1" t="s">
        <v>1058</v>
      </c>
    </row>
    <row r="6449" spans="1:3" x14ac:dyDescent="0.25">
      <c r="A6449" s="1">
        <f t="shared" si="100"/>
        <v>6449</v>
      </c>
      <c r="B6449" s="1" t="s">
        <v>5438</v>
      </c>
      <c r="C6449" s="1" t="s">
        <v>3945</v>
      </c>
    </row>
    <row r="6450" spans="1:3" x14ac:dyDescent="0.25">
      <c r="A6450" s="1">
        <f t="shared" si="100"/>
        <v>6450</v>
      </c>
      <c r="B6450" s="1" t="s">
        <v>5438</v>
      </c>
      <c r="C6450" s="1" t="s">
        <v>5443</v>
      </c>
    </row>
    <row r="6451" spans="1:3" x14ac:dyDescent="0.25">
      <c r="A6451" s="1">
        <f t="shared" si="100"/>
        <v>6451</v>
      </c>
      <c r="B6451" s="1" t="s">
        <v>5438</v>
      </c>
      <c r="C6451" s="1" t="s">
        <v>1749</v>
      </c>
    </row>
    <row r="6452" spans="1:3" x14ac:dyDescent="0.25">
      <c r="A6452" s="1">
        <f t="shared" si="100"/>
        <v>6452</v>
      </c>
      <c r="B6452" s="1" t="s">
        <v>5438</v>
      </c>
      <c r="C6452" s="1" t="s">
        <v>4452</v>
      </c>
    </row>
    <row r="6453" spans="1:3" x14ac:dyDescent="0.25">
      <c r="A6453" s="1">
        <f t="shared" si="100"/>
        <v>6453</v>
      </c>
      <c r="B6453" s="1" t="s">
        <v>5438</v>
      </c>
      <c r="C6453" s="1" t="s">
        <v>4452</v>
      </c>
    </row>
    <row r="6454" spans="1:3" x14ac:dyDescent="0.25">
      <c r="A6454" s="1">
        <f t="shared" si="100"/>
        <v>6454</v>
      </c>
      <c r="B6454" s="1" t="s">
        <v>5438</v>
      </c>
      <c r="C6454" s="1" t="s">
        <v>1188</v>
      </c>
    </row>
    <row r="6455" spans="1:3" x14ac:dyDescent="0.25">
      <c r="A6455" s="1">
        <f t="shared" si="100"/>
        <v>6455</v>
      </c>
      <c r="B6455" s="1" t="s">
        <v>5438</v>
      </c>
      <c r="C6455" s="1" t="s">
        <v>5444</v>
      </c>
    </row>
    <row r="6456" spans="1:3" x14ac:dyDescent="0.25">
      <c r="A6456" s="1">
        <f t="shared" si="100"/>
        <v>6456</v>
      </c>
      <c r="B6456" s="1" t="s">
        <v>5438</v>
      </c>
      <c r="C6456" s="1" t="s">
        <v>1609</v>
      </c>
    </row>
    <row r="6457" spans="1:3" x14ac:dyDescent="0.25">
      <c r="A6457" s="1">
        <f t="shared" si="100"/>
        <v>6457</v>
      </c>
      <c r="B6457" s="1" t="s">
        <v>3228</v>
      </c>
      <c r="C6457" s="1" t="s">
        <v>4873</v>
      </c>
    </row>
    <row r="6458" spans="1:3" x14ac:dyDescent="0.25">
      <c r="A6458" s="1">
        <f t="shared" si="100"/>
        <v>6458</v>
      </c>
      <c r="B6458" s="1" t="s">
        <v>5438</v>
      </c>
      <c r="C6458" s="1" t="s">
        <v>1772</v>
      </c>
    </row>
    <row r="6459" spans="1:3" x14ac:dyDescent="0.25">
      <c r="A6459" s="1">
        <f t="shared" si="100"/>
        <v>6459</v>
      </c>
      <c r="B6459" s="1" t="s">
        <v>5438</v>
      </c>
      <c r="C6459" s="1" t="s">
        <v>1010</v>
      </c>
    </row>
    <row r="6460" spans="1:3" x14ac:dyDescent="0.25">
      <c r="A6460" s="1">
        <f t="shared" si="100"/>
        <v>6460</v>
      </c>
      <c r="B6460" s="1" t="s">
        <v>5438</v>
      </c>
      <c r="C6460" s="1" t="s">
        <v>5445</v>
      </c>
    </row>
    <row r="6461" spans="1:3" x14ac:dyDescent="0.25">
      <c r="A6461" s="1">
        <f t="shared" si="100"/>
        <v>6461</v>
      </c>
      <c r="B6461" s="1" t="s">
        <v>5438</v>
      </c>
      <c r="C6461" s="1" t="s">
        <v>1254</v>
      </c>
    </row>
    <row r="6462" spans="1:3" x14ac:dyDescent="0.25">
      <c r="A6462" s="1">
        <f t="shared" si="100"/>
        <v>6462</v>
      </c>
      <c r="B6462" s="1" t="s">
        <v>5438</v>
      </c>
      <c r="C6462" s="1" t="s">
        <v>975</v>
      </c>
    </row>
    <row r="6463" spans="1:3" x14ac:dyDescent="0.25">
      <c r="A6463" s="1">
        <f t="shared" si="100"/>
        <v>6463</v>
      </c>
      <c r="B6463" s="1" t="s">
        <v>5446</v>
      </c>
      <c r="C6463" s="1" t="s">
        <v>975</v>
      </c>
    </row>
    <row r="6464" spans="1:3" x14ac:dyDescent="0.25">
      <c r="A6464" s="1">
        <f t="shared" si="100"/>
        <v>6464</v>
      </c>
      <c r="B6464" s="1" t="s">
        <v>5438</v>
      </c>
      <c r="C6464" s="1" t="s">
        <v>5447</v>
      </c>
    </row>
    <row r="6465" spans="1:3" x14ac:dyDescent="0.25">
      <c r="A6465" s="1">
        <f t="shared" si="100"/>
        <v>6465</v>
      </c>
      <c r="B6465" s="1" t="s">
        <v>5438</v>
      </c>
      <c r="C6465" s="1" t="s">
        <v>3035</v>
      </c>
    </row>
    <row r="6466" spans="1:3" x14ac:dyDescent="0.25">
      <c r="A6466" s="1">
        <f t="shared" si="100"/>
        <v>6466</v>
      </c>
      <c r="B6466" s="1" t="s">
        <v>5438</v>
      </c>
      <c r="C6466" s="1" t="s">
        <v>2917</v>
      </c>
    </row>
    <row r="6467" spans="1:3" x14ac:dyDescent="0.25">
      <c r="A6467" s="1">
        <f t="shared" ref="A6467:A6530" si="101">A6466+1</f>
        <v>6467</v>
      </c>
      <c r="B6467" s="1" t="s">
        <v>5438</v>
      </c>
      <c r="C6467" s="1" t="s">
        <v>5448</v>
      </c>
    </row>
    <row r="6468" spans="1:3" x14ac:dyDescent="0.25">
      <c r="A6468" s="1">
        <f t="shared" si="101"/>
        <v>6468</v>
      </c>
      <c r="B6468" s="1" t="s">
        <v>5438</v>
      </c>
      <c r="C6468" s="1" t="s">
        <v>1077</v>
      </c>
    </row>
    <row r="6469" spans="1:3" x14ac:dyDescent="0.25">
      <c r="A6469" s="1">
        <f t="shared" si="101"/>
        <v>6469</v>
      </c>
      <c r="B6469" s="1" t="s">
        <v>5438</v>
      </c>
      <c r="C6469" s="1" t="s">
        <v>1077</v>
      </c>
    </row>
    <row r="6470" spans="1:3" x14ac:dyDescent="0.25">
      <c r="A6470" s="1">
        <f t="shared" si="101"/>
        <v>6470</v>
      </c>
      <c r="B6470" s="1" t="s">
        <v>5438</v>
      </c>
      <c r="C6470" s="1" t="s">
        <v>1077</v>
      </c>
    </row>
    <row r="6471" spans="1:3" x14ac:dyDescent="0.25">
      <c r="A6471" s="1">
        <f t="shared" si="101"/>
        <v>6471</v>
      </c>
      <c r="B6471" s="1" t="s">
        <v>5438</v>
      </c>
      <c r="C6471" s="1" t="s">
        <v>1077</v>
      </c>
    </row>
    <row r="6472" spans="1:3" x14ac:dyDescent="0.25">
      <c r="A6472" s="1">
        <f t="shared" si="101"/>
        <v>6472</v>
      </c>
      <c r="B6472" s="1" t="s">
        <v>5438</v>
      </c>
      <c r="C6472" s="1" t="s">
        <v>1077</v>
      </c>
    </row>
    <row r="6473" spans="1:3" x14ac:dyDescent="0.25">
      <c r="A6473" s="1">
        <f t="shared" si="101"/>
        <v>6473</v>
      </c>
      <c r="B6473" s="1" t="s">
        <v>5438</v>
      </c>
      <c r="C6473" s="1" t="s">
        <v>3537</v>
      </c>
    </row>
    <row r="6474" spans="1:3" x14ac:dyDescent="0.25">
      <c r="A6474" s="1">
        <f t="shared" si="101"/>
        <v>6474</v>
      </c>
      <c r="B6474" s="1" t="s">
        <v>5438</v>
      </c>
      <c r="C6474" s="1" t="s">
        <v>1027</v>
      </c>
    </row>
    <row r="6475" spans="1:3" x14ac:dyDescent="0.25">
      <c r="A6475" s="1">
        <f t="shared" si="101"/>
        <v>6475</v>
      </c>
      <c r="B6475" s="1" t="s">
        <v>5438</v>
      </c>
      <c r="C6475" s="1" t="s">
        <v>1083</v>
      </c>
    </row>
    <row r="6476" spans="1:3" x14ac:dyDescent="0.25">
      <c r="A6476" s="1">
        <f t="shared" si="101"/>
        <v>6476</v>
      </c>
      <c r="B6476" s="1" t="s">
        <v>5438</v>
      </c>
      <c r="C6476" s="1" t="s">
        <v>1027</v>
      </c>
    </row>
    <row r="6477" spans="1:3" x14ac:dyDescent="0.25">
      <c r="A6477" s="1">
        <f t="shared" si="101"/>
        <v>6477</v>
      </c>
      <c r="B6477" s="1" t="s">
        <v>5450</v>
      </c>
      <c r="C6477" s="1" t="s">
        <v>5449</v>
      </c>
    </row>
    <row r="6478" spans="1:3" x14ac:dyDescent="0.25">
      <c r="A6478" s="1">
        <f t="shared" si="101"/>
        <v>6478</v>
      </c>
      <c r="B6478" s="1" t="s">
        <v>5438</v>
      </c>
      <c r="C6478" s="1" t="s">
        <v>5451</v>
      </c>
    </row>
    <row r="6479" spans="1:3" x14ac:dyDescent="0.25">
      <c r="A6479" s="1">
        <f t="shared" si="101"/>
        <v>6479</v>
      </c>
      <c r="B6479" s="1" t="s">
        <v>5438</v>
      </c>
      <c r="C6479" s="1" t="s">
        <v>1276</v>
      </c>
    </row>
    <row r="6480" spans="1:3" x14ac:dyDescent="0.25">
      <c r="A6480" s="1">
        <f t="shared" si="101"/>
        <v>6480</v>
      </c>
      <c r="B6480" s="1" t="s">
        <v>5438</v>
      </c>
      <c r="C6480" s="1" t="s">
        <v>1553</v>
      </c>
    </row>
    <row r="6481" spans="1:3" x14ac:dyDescent="0.25">
      <c r="A6481" s="1">
        <f t="shared" si="101"/>
        <v>6481</v>
      </c>
      <c r="B6481" s="1" t="s">
        <v>5438</v>
      </c>
      <c r="C6481" s="1" t="s">
        <v>1889</v>
      </c>
    </row>
    <row r="6482" spans="1:3" x14ac:dyDescent="0.25">
      <c r="A6482" s="1">
        <f t="shared" si="101"/>
        <v>6482</v>
      </c>
      <c r="B6482" s="1" t="s">
        <v>5438</v>
      </c>
      <c r="C6482" s="1" t="s">
        <v>1553</v>
      </c>
    </row>
    <row r="6483" spans="1:3" x14ac:dyDescent="0.25">
      <c r="A6483" s="1">
        <f t="shared" si="101"/>
        <v>6483</v>
      </c>
      <c r="B6483" s="1" t="s">
        <v>5438</v>
      </c>
      <c r="C6483" s="1" t="s">
        <v>5452</v>
      </c>
    </row>
    <row r="6484" spans="1:3" x14ac:dyDescent="0.25">
      <c r="A6484" s="1">
        <f t="shared" si="101"/>
        <v>6484</v>
      </c>
      <c r="B6484" s="1" t="s">
        <v>5438</v>
      </c>
      <c r="C6484" s="1" t="s">
        <v>2719</v>
      </c>
    </row>
    <row r="6485" spans="1:3" x14ac:dyDescent="0.25">
      <c r="A6485" s="1">
        <f t="shared" si="101"/>
        <v>6485</v>
      </c>
      <c r="B6485" s="1" t="s">
        <v>5438</v>
      </c>
      <c r="C6485" s="1" t="s">
        <v>5453</v>
      </c>
    </row>
    <row r="6486" spans="1:3" x14ac:dyDescent="0.25">
      <c r="A6486" s="1">
        <f t="shared" si="101"/>
        <v>6486</v>
      </c>
      <c r="B6486" s="1" t="s">
        <v>5438</v>
      </c>
      <c r="C6486" s="1" t="s">
        <v>5454</v>
      </c>
    </row>
    <row r="6487" spans="1:3" x14ac:dyDescent="0.25">
      <c r="A6487" s="1">
        <f t="shared" si="101"/>
        <v>6487</v>
      </c>
      <c r="B6487" s="1" t="s">
        <v>5438</v>
      </c>
      <c r="C6487" s="1" t="s">
        <v>5455</v>
      </c>
    </row>
    <row r="6488" spans="1:3" x14ac:dyDescent="0.25">
      <c r="A6488" s="1">
        <f t="shared" si="101"/>
        <v>6488</v>
      </c>
      <c r="B6488" s="1" t="s">
        <v>5438</v>
      </c>
      <c r="C6488" s="1" t="s">
        <v>1009</v>
      </c>
    </row>
    <row r="6489" spans="1:3" x14ac:dyDescent="0.25">
      <c r="A6489" s="1">
        <f t="shared" si="101"/>
        <v>6489</v>
      </c>
      <c r="B6489" s="1" t="s">
        <v>5438</v>
      </c>
      <c r="C6489" s="1" t="s">
        <v>5456</v>
      </c>
    </row>
    <row r="6490" spans="1:3" x14ac:dyDescent="0.25">
      <c r="A6490" s="1">
        <f t="shared" si="101"/>
        <v>6490</v>
      </c>
      <c r="B6490" s="1" t="s">
        <v>5457</v>
      </c>
      <c r="C6490" s="1" t="s">
        <v>947</v>
      </c>
    </row>
    <row r="6491" spans="1:3" x14ac:dyDescent="0.25">
      <c r="A6491" s="1">
        <f t="shared" si="101"/>
        <v>6491</v>
      </c>
      <c r="B6491" s="1" t="s">
        <v>5457</v>
      </c>
      <c r="C6491" s="1" t="s">
        <v>1091</v>
      </c>
    </row>
    <row r="6492" spans="1:3" x14ac:dyDescent="0.25">
      <c r="A6492" s="1">
        <f t="shared" si="101"/>
        <v>6492</v>
      </c>
      <c r="B6492" s="1" t="s">
        <v>5458</v>
      </c>
      <c r="C6492" s="1" t="s">
        <v>1045</v>
      </c>
    </row>
    <row r="6493" spans="1:3" x14ac:dyDescent="0.25">
      <c r="A6493" s="1">
        <f t="shared" si="101"/>
        <v>6493</v>
      </c>
      <c r="B6493" s="1" t="s">
        <v>5459</v>
      </c>
      <c r="C6493" s="1" t="s">
        <v>1201</v>
      </c>
    </row>
    <row r="6494" spans="1:3" x14ac:dyDescent="0.25">
      <c r="A6494" s="1">
        <f t="shared" si="101"/>
        <v>6494</v>
      </c>
      <c r="B6494" s="1" t="s">
        <v>5460</v>
      </c>
      <c r="C6494" s="1" t="s">
        <v>1211</v>
      </c>
    </row>
    <row r="6495" spans="1:3" x14ac:dyDescent="0.25">
      <c r="A6495" s="1">
        <f t="shared" si="101"/>
        <v>6495</v>
      </c>
      <c r="B6495" s="1" t="s">
        <v>5460</v>
      </c>
      <c r="C6495" s="1" t="s">
        <v>1027</v>
      </c>
    </row>
    <row r="6496" spans="1:3" x14ac:dyDescent="0.25">
      <c r="A6496" s="1">
        <f t="shared" si="101"/>
        <v>6496</v>
      </c>
      <c r="B6496" s="1" t="s">
        <v>5461</v>
      </c>
      <c r="C6496" s="1" t="s">
        <v>1420</v>
      </c>
    </row>
    <row r="6497" spans="1:3" x14ac:dyDescent="0.25">
      <c r="A6497" s="1">
        <f t="shared" si="101"/>
        <v>6497</v>
      </c>
      <c r="B6497" s="1" t="s">
        <v>5461</v>
      </c>
      <c r="C6497" s="1" t="s">
        <v>1211</v>
      </c>
    </row>
    <row r="6498" spans="1:3" x14ac:dyDescent="0.25">
      <c r="A6498" s="1">
        <f t="shared" si="101"/>
        <v>6498</v>
      </c>
      <c r="B6498" s="1" t="s">
        <v>5461</v>
      </c>
      <c r="C6498" s="1" t="s">
        <v>952</v>
      </c>
    </row>
    <row r="6499" spans="1:3" x14ac:dyDescent="0.25">
      <c r="A6499" s="1">
        <f t="shared" si="101"/>
        <v>6499</v>
      </c>
      <c r="B6499" s="1" t="s">
        <v>5461</v>
      </c>
      <c r="C6499" s="1" t="s">
        <v>1283</v>
      </c>
    </row>
    <row r="6500" spans="1:3" x14ac:dyDescent="0.25">
      <c r="A6500" s="1">
        <f t="shared" si="101"/>
        <v>6500</v>
      </c>
      <c r="B6500" s="1" t="s">
        <v>5461</v>
      </c>
      <c r="C6500" s="1" t="s">
        <v>1318</v>
      </c>
    </row>
    <row r="6501" spans="1:3" x14ac:dyDescent="0.25">
      <c r="A6501" s="1">
        <f t="shared" si="101"/>
        <v>6501</v>
      </c>
      <c r="B6501" s="1" t="s">
        <v>5461</v>
      </c>
      <c r="C6501" s="1" t="s">
        <v>1079</v>
      </c>
    </row>
    <row r="6502" spans="1:3" x14ac:dyDescent="0.25">
      <c r="A6502" s="1">
        <f t="shared" si="101"/>
        <v>6502</v>
      </c>
      <c r="B6502" s="1" t="s">
        <v>5461</v>
      </c>
      <c r="C6502" s="1" t="s">
        <v>2785</v>
      </c>
    </row>
    <row r="6503" spans="1:3" x14ac:dyDescent="0.25">
      <c r="A6503" s="1">
        <f t="shared" si="101"/>
        <v>6503</v>
      </c>
      <c r="B6503" s="1" t="s">
        <v>5461</v>
      </c>
      <c r="C6503" s="1" t="s">
        <v>5462</v>
      </c>
    </row>
    <row r="6504" spans="1:3" x14ac:dyDescent="0.25">
      <c r="A6504" s="1">
        <f t="shared" si="101"/>
        <v>6504</v>
      </c>
      <c r="B6504" s="1" t="s">
        <v>5461</v>
      </c>
      <c r="C6504" s="1" t="s">
        <v>940</v>
      </c>
    </row>
    <row r="6505" spans="1:3" x14ac:dyDescent="0.25">
      <c r="A6505" s="1">
        <f t="shared" si="101"/>
        <v>6505</v>
      </c>
      <c r="B6505" s="1" t="s">
        <v>5461</v>
      </c>
      <c r="C6505" s="1" t="s">
        <v>960</v>
      </c>
    </row>
    <row r="6506" spans="1:3" x14ac:dyDescent="0.25">
      <c r="A6506" s="1">
        <f t="shared" si="101"/>
        <v>6506</v>
      </c>
      <c r="B6506" s="1" t="s">
        <v>5461</v>
      </c>
      <c r="C6506" s="1" t="s">
        <v>941</v>
      </c>
    </row>
    <row r="6507" spans="1:3" x14ac:dyDescent="0.25">
      <c r="A6507" s="1">
        <f t="shared" si="101"/>
        <v>6507</v>
      </c>
      <c r="B6507" s="1" t="s">
        <v>5461</v>
      </c>
      <c r="C6507" s="1" t="s">
        <v>942</v>
      </c>
    </row>
    <row r="6508" spans="1:3" x14ac:dyDescent="0.25">
      <c r="A6508" s="1">
        <f t="shared" si="101"/>
        <v>6508</v>
      </c>
      <c r="B6508" s="1" t="s">
        <v>5461</v>
      </c>
      <c r="C6508" s="1" t="s">
        <v>1333</v>
      </c>
    </row>
    <row r="6509" spans="1:3" x14ac:dyDescent="0.25">
      <c r="A6509" s="1">
        <f t="shared" si="101"/>
        <v>6509</v>
      </c>
      <c r="B6509" s="1" t="s">
        <v>5461</v>
      </c>
      <c r="C6509" s="1" t="s">
        <v>1655</v>
      </c>
    </row>
    <row r="6510" spans="1:3" x14ac:dyDescent="0.25">
      <c r="A6510" s="1">
        <f t="shared" si="101"/>
        <v>6510</v>
      </c>
      <c r="B6510" s="1" t="s">
        <v>5461</v>
      </c>
      <c r="C6510" s="1" t="s">
        <v>997</v>
      </c>
    </row>
    <row r="6511" spans="1:3" x14ac:dyDescent="0.25">
      <c r="A6511" s="1">
        <f t="shared" si="101"/>
        <v>6511</v>
      </c>
      <c r="B6511" s="1" t="s">
        <v>5461</v>
      </c>
      <c r="C6511" s="1" t="s">
        <v>1715</v>
      </c>
    </row>
    <row r="6512" spans="1:3" x14ac:dyDescent="0.25">
      <c r="A6512" s="1">
        <f t="shared" si="101"/>
        <v>6512</v>
      </c>
      <c r="B6512" s="1" t="s">
        <v>5461</v>
      </c>
      <c r="C6512" s="1" t="s">
        <v>1353</v>
      </c>
    </row>
    <row r="6513" spans="1:3" x14ac:dyDescent="0.25">
      <c r="A6513" s="1">
        <f t="shared" si="101"/>
        <v>6513</v>
      </c>
      <c r="B6513" s="1" t="s">
        <v>5461</v>
      </c>
      <c r="C6513" s="1" t="s">
        <v>1683</v>
      </c>
    </row>
    <row r="6514" spans="1:3" x14ac:dyDescent="0.25">
      <c r="A6514" s="1">
        <f t="shared" si="101"/>
        <v>6514</v>
      </c>
      <c r="B6514" s="1" t="s">
        <v>5463</v>
      </c>
      <c r="C6514" s="1" t="s">
        <v>952</v>
      </c>
    </row>
    <row r="6515" spans="1:3" x14ac:dyDescent="0.25">
      <c r="A6515" s="1">
        <f t="shared" si="101"/>
        <v>6515</v>
      </c>
      <c r="B6515" s="1" t="s">
        <v>5464</v>
      </c>
      <c r="C6515" s="1" t="s">
        <v>1211</v>
      </c>
    </row>
    <row r="6516" spans="1:3" x14ac:dyDescent="0.25">
      <c r="A6516" s="1">
        <f t="shared" si="101"/>
        <v>6516</v>
      </c>
      <c r="B6516" s="1" t="s">
        <v>5464</v>
      </c>
      <c r="C6516" s="1" t="s">
        <v>1016</v>
      </c>
    </row>
    <row r="6517" spans="1:3" x14ac:dyDescent="0.25">
      <c r="A6517" s="1">
        <f t="shared" si="101"/>
        <v>6517</v>
      </c>
      <c r="B6517" s="1" t="s">
        <v>5465</v>
      </c>
      <c r="C6517" s="1" t="s">
        <v>1712</v>
      </c>
    </row>
    <row r="6518" spans="1:3" x14ac:dyDescent="0.25">
      <c r="A6518" s="1">
        <f t="shared" si="101"/>
        <v>6518</v>
      </c>
      <c r="B6518" s="1" t="s">
        <v>5466</v>
      </c>
      <c r="C6518" s="1" t="s">
        <v>1033</v>
      </c>
    </row>
    <row r="6519" spans="1:3" x14ac:dyDescent="0.25">
      <c r="A6519" s="1">
        <f t="shared" si="101"/>
        <v>6519</v>
      </c>
      <c r="B6519" s="1" t="s">
        <v>2606</v>
      </c>
      <c r="C6519" s="1" t="s">
        <v>1054</v>
      </c>
    </row>
    <row r="6520" spans="1:3" x14ac:dyDescent="0.25">
      <c r="A6520" s="1">
        <f t="shared" si="101"/>
        <v>6520</v>
      </c>
      <c r="B6520" s="1" t="s">
        <v>2606</v>
      </c>
      <c r="C6520" s="1" t="s">
        <v>1845</v>
      </c>
    </row>
    <row r="6521" spans="1:3" x14ac:dyDescent="0.25">
      <c r="A6521" s="1">
        <f t="shared" si="101"/>
        <v>6521</v>
      </c>
      <c r="B6521" s="1" t="s">
        <v>2606</v>
      </c>
      <c r="C6521" s="1" t="s">
        <v>1298</v>
      </c>
    </row>
    <row r="6522" spans="1:3" x14ac:dyDescent="0.25">
      <c r="A6522" s="1">
        <f t="shared" si="101"/>
        <v>6522</v>
      </c>
      <c r="B6522" s="1" t="s">
        <v>5467</v>
      </c>
      <c r="C6522" s="1" t="s">
        <v>944</v>
      </c>
    </row>
    <row r="6523" spans="1:3" x14ac:dyDescent="0.25">
      <c r="A6523" s="1">
        <f t="shared" si="101"/>
        <v>6523</v>
      </c>
      <c r="B6523" s="1" t="s">
        <v>5468</v>
      </c>
      <c r="C6523" s="1" t="s">
        <v>1027</v>
      </c>
    </row>
    <row r="6524" spans="1:3" x14ac:dyDescent="0.25">
      <c r="A6524" s="1">
        <f t="shared" si="101"/>
        <v>6524</v>
      </c>
      <c r="B6524" s="1" t="s">
        <v>5470</v>
      </c>
      <c r="C6524" s="1" t="s">
        <v>5469</v>
      </c>
    </row>
    <row r="6525" spans="1:3" x14ac:dyDescent="0.25">
      <c r="A6525" s="1">
        <f t="shared" si="101"/>
        <v>6525</v>
      </c>
      <c r="B6525" s="1" t="s">
        <v>5471</v>
      </c>
      <c r="C6525" s="1" t="s">
        <v>3607</v>
      </c>
    </row>
    <row r="6526" spans="1:3" x14ac:dyDescent="0.25">
      <c r="A6526" s="1">
        <f t="shared" si="101"/>
        <v>6526</v>
      </c>
      <c r="B6526" s="1" t="s">
        <v>5472</v>
      </c>
      <c r="C6526" s="1" t="s">
        <v>990</v>
      </c>
    </row>
    <row r="6527" spans="1:3" x14ac:dyDescent="0.25">
      <c r="A6527" s="1">
        <f t="shared" si="101"/>
        <v>6527</v>
      </c>
      <c r="B6527" s="1" t="s">
        <v>5471</v>
      </c>
      <c r="C6527" s="1" t="s">
        <v>5473</v>
      </c>
    </row>
    <row r="6528" spans="1:3" x14ac:dyDescent="0.25">
      <c r="A6528" s="1">
        <f t="shared" si="101"/>
        <v>6528</v>
      </c>
      <c r="B6528" s="1" t="s">
        <v>5471</v>
      </c>
      <c r="C6528" s="1" t="s">
        <v>1634</v>
      </c>
    </row>
    <row r="6529" spans="1:3" x14ac:dyDescent="0.25">
      <c r="A6529" s="1">
        <f t="shared" si="101"/>
        <v>6529</v>
      </c>
      <c r="B6529" s="1" t="s">
        <v>5474</v>
      </c>
      <c r="C6529" s="1" t="s">
        <v>1037</v>
      </c>
    </row>
    <row r="6530" spans="1:3" x14ac:dyDescent="0.25">
      <c r="A6530" s="1">
        <f t="shared" si="101"/>
        <v>6530</v>
      </c>
      <c r="B6530" s="1" t="s">
        <v>1000</v>
      </c>
      <c r="C6530" s="1" t="s">
        <v>2011</v>
      </c>
    </row>
    <row r="6531" spans="1:3" x14ac:dyDescent="0.25">
      <c r="A6531" s="1">
        <f t="shared" ref="A6531:A6594" si="102">A6530+1</f>
        <v>6531</v>
      </c>
      <c r="B6531" s="1" t="s">
        <v>1000</v>
      </c>
      <c r="C6531" s="1" t="s">
        <v>5475</v>
      </c>
    </row>
    <row r="6532" spans="1:3" x14ac:dyDescent="0.25">
      <c r="A6532" s="1">
        <f t="shared" si="102"/>
        <v>6532</v>
      </c>
      <c r="B6532" s="1" t="s">
        <v>1000</v>
      </c>
      <c r="C6532" s="1" t="s">
        <v>2607</v>
      </c>
    </row>
    <row r="6533" spans="1:3" x14ac:dyDescent="0.25">
      <c r="A6533" s="1">
        <f t="shared" si="102"/>
        <v>6533</v>
      </c>
      <c r="B6533" s="1" t="s">
        <v>1000</v>
      </c>
      <c r="C6533" s="1" t="s">
        <v>1955</v>
      </c>
    </row>
    <row r="6534" spans="1:3" x14ac:dyDescent="0.25">
      <c r="A6534" s="1">
        <f t="shared" si="102"/>
        <v>6534</v>
      </c>
      <c r="B6534" s="1" t="s">
        <v>1000</v>
      </c>
      <c r="C6534" s="1" t="s">
        <v>1188</v>
      </c>
    </row>
    <row r="6535" spans="1:3" x14ac:dyDescent="0.25">
      <c r="A6535" s="1">
        <f t="shared" si="102"/>
        <v>6535</v>
      </c>
      <c r="B6535" s="1" t="s">
        <v>1000</v>
      </c>
      <c r="C6535" s="1" t="s">
        <v>5476</v>
      </c>
    </row>
    <row r="6536" spans="1:3" x14ac:dyDescent="0.25">
      <c r="A6536" s="1">
        <f t="shared" si="102"/>
        <v>6536</v>
      </c>
      <c r="B6536" s="1" t="s">
        <v>5477</v>
      </c>
      <c r="C6536" s="1" t="s">
        <v>1147</v>
      </c>
    </row>
    <row r="6537" spans="1:3" x14ac:dyDescent="0.25">
      <c r="A6537" s="1">
        <f t="shared" si="102"/>
        <v>6537</v>
      </c>
      <c r="B6537" s="1" t="s">
        <v>1000</v>
      </c>
      <c r="C6537" s="1" t="s">
        <v>5478</v>
      </c>
    </row>
    <row r="6538" spans="1:3" x14ac:dyDescent="0.25">
      <c r="A6538" s="1">
        <f t="shared" si="102"/>
        <v>6538</v>
      </c>
      <c r="B6538" s="1" t="s">
        <v>1000</v>
      </c>
      <c r="C6538" s="1" t="s">
        <v>1298</v>
      </c>
    </row>
    <row r="6539" spans="1:3" x14ac:dyDescent="0.25">
      <c r="A6539" s="1">
        <f t="shared" si="102"/>
        <v>6539</v>
      </c>
      <c r="B6539" s="1" t="s">
        <v>5479</v>
      </c>
      <c r="C6539" s="1" t="s">
        <v>2397</v>
      </c>
    </row>
    <row r="6540" spans="1:3" x14ac:dyDescent="0.25">
      <c r="A6540" s="1">
        <f t="shared" si="102"/>
        <v>6540</v>
      </c>
      <c r="B6540" s="1" t="s">
        <v>5480</v>
      </c>
      <c r="C6540" s="1" t="s">
        <v>958</v>
      </c>
    </row>
    <row r="6541" spans="1:3" x14ac:dyDescent="0.25">
      <c r="A6541" s="1">
        <f t="shared" si="102"/>
        <v>6541</v>
      </c>
      <c r="B6541" s="1" t="s">
        <v>5480</v>
      </c>
      <c r="C6541" s="1" t="s">
        <v>5194</v>
      </c>
    </row>
    <row r="6542" spans="1:3" x14ac:dyDescent="0.25">
      <c r="A6542" s="1">
        <f t="shared" si="102"/>
        <v>6542</v>
      </c>
      <c r="B6542" s="1" t="s">
        <v>5481</v>
      </c>
      <c r="C6542" s="1" t="s">
        <v>2266</v>
      </c>
    </row>
    <row r="6543" spans="1:3" x14ac:dyDescent="0.25">
      <c r="A6543" s="1">
        <f t="shared" si="102"/>
        <v>6543</v>
      </c>
      <c r="B6543" s="1" t="s">
        <v>5482</v>
      </c>
      <c r="C6543" s="1" t="s">
        <v>920</v>
      </c>
    </row>
    <row r="6544" spans="1:3" x14ac:dyDescent="0.25">
      <c r="A6544" s="1">
        <f t="shared" si="102"/>
        <v>6544</v>
      </c>
      <c r="B6544" s="1" t="s">
        <v>5480</v>
      </c>
      <c r="C6544" s="1" t="s">
        <v>1055</v>
      </c>
    </row>
    <row r="6545" spans="1:3" x14ac:dyDescent="0.25">
      <c r="A6545" s="1">
        <f t="shared" si="102"/>
        <v>6545</v>
      </c>
      <c r="B6545" s="1" t="s">
        <v>5480</v>
      </c>
      <c r="C6545" s="1" t="s">
        <v>5483</v>
      </c>
    </row>
    <row r="6546" spans="1:3" x14ac:dyDescent="0.25">
      <c r="A6546" s="1">
        <f t="shared" si="102"/>
        <v>6546</v>
      </c>
      <c r="B6546" s="1" t="s">
        <v>5484</v>
      </c>
      <c r="C6546" s="1" t="s">
        <v>1889</v>
      </c>
    </row>
    <row r="6547" spans="1:3" x14ac:dyDescent="0.25">
      <c r="A6547" s="1">
        <f t="shared" si="102"/>
        <v>6547</v>
      </c>
      <c r="B6547" s="1" t="s">
        <v>5485</v>
      </c>
      <c r="C6547" s="1" t="s">
        <v>942</v>
      </c>
    </row>
    <row r="6548" spans="1:3" x14ac:dyDescent="0.25">
      <c r="A6548" s="1">
        <f t="shared" si="102"/>
        <v>6548</v>
      </c>
      <c r="B6548" s="1" t="s">
        <v>4233</v>
      </c>
      <c r="C6548" s="1" t="s">
        <v>1033</v>
      </c>
    </row>
    <row r="6549" spans="1:3" x14ac:dyDescent="0.25">
      <c r="A6549" s="1">
        <f t="shared" si="102"/>
        <v>6549</v>
      </c>
      <c r="B6549" s="1" t="s">
        <v>5486</v>
      </c>
      <c r="C6549" s="1" t="s">
        <v>1511</v>
      </c>
    </row>
    <row r="6550" spans="1:3" x14ac:dyDescent="0.25">
      <c r="A6550" s="1">
        <f t="shared" si="102"/>
        <v>6550</v>
      </c>
      <c r="B6550" s="1" t="s">
        <v>5486</v>
      </c>
      <c r="C6550" s="1" t="s">
        <v>2305</v>
      </c>
    </row>
    <row r="6551" spans="1:3" x14ac:dyDescent="0.25">
      <c r="A6551" s="1">
        <f t="shared" si="102"/>
        <v>6551</v>
      </c>
      <c r="B6551" s="1" t="s">
        <v>5487</v>
      </c>
      <c r="C6551" s="1" t="s">
        <v>1055</v>
      </c>
    </row>
    <row r="6552" spans="1:3" x14ac:dyDescent="0.25">
      <c r="A6552" s="1">
        <f t="shared" si="102"/>
        <v>6552</v>
      </c>
      <c r="B6552" s="1" t="s">
        <v>1247</v>
      </c>
      <c r="C6552" s="1" t="s">
        <v>1005</v>
      </c>
    </row>
    <row r="6553" spans="1:3" x14ac:dyDescent="0.25">
      <c r="A6553" s="1">
        <f t="shared" si="102"/>
        <v>6553</v>
      </c>
      <c r="B6553" s="1" t="s">
        <v>1247</v>
      </c>
      <c r="C6553" s="1" t="s">
        <v>2305</v>
      </c>
    </row>
    <row r="6554" spans="1:3" x14ac:dyDescent="0.25">
      <c r="A6554" s="1">
        <f t="shared" si="102"/>
        <v>6554</v>
      </c>
      <c r="B6554" s="1" t="s">
        <v>5488</v>
      </c>
      <c r="C6554" s="1" t="s">
        <v>1331</v>
      </c>
    </row>
    <row r="6555" spans="1:3" x14ac:dyDescent="0.25">
      <c r="A6555" s="1">
        <f t="shared" si="102"/>
        <v>6555</v>
      </c>
      <c r="B6555" s="1" t="s">
        <v>5488</v>
      </c>
      <c r="C6555" s="1" t="s">
        <v>1026</v>
      </c>
    </row>
    <row r="6556" spans="1:3" x14ac:dyDescent="0.25">
      <c r="A6556" s="1">
        <f t="shared" si="102"/>
        <v>6556</v>
      </c>
      <c r="B6556" s="1" t="s">
        <v>5488</v>
      </c>
      <c r="C6556" s="1" t="s">
        <v>1889</v>
      </c>
    </row>
    <row r="6557" spans="1:3" x14ac:dyDescent="0.25">
      <c r="A6557" s="1">
        <f t="shared" si="102"/>
        <v>6557</v>
      </c>
      <c r="B6557" s="1" t="s">
        <v>5489</v>
      </c>
      <c r="C6557" s="1" t="s">
        <v>960</v>
      </c>
    </row>
    <row r="6558" spans="1:3" x14ac:dyDescent="0.25">
      <c r="A6558" s="1">
        <f t="shared" si="102"/>
        <v>6558</v>
      </c>
      <c r="B6558" s="1" t="s">
        <v>5489</v>
      </c>
      <c r="C6558" s="1" t="s">
        <v>1202</v>
      </c>
    </row>
    <row r="6559" spans="1:3" x14ac:dyDescent="0.25">
      <c r="A6559" s="1">
        <f t="shared" si="102"/>
        <v>6559</v>
      </c>
      <c r="B6559" s="1" t="s">
        <v>5490</v>
      </c>
      <c r="C6559" s="1" t="s">
        <v>934</v>
      </c>
    </row>
    <row r="6560" spans="1:3" x14ac:dyDescent="0.25">
      <c r="A6560" s="1">
        <f t="shared" si="102"/>
        <v>6560</v>
      </c>
      <c r="B6560" s="1" t="s">
        <v>5491</v>
      </c>
      <c r="C6560" s="1" t="s">
        <v>1058</v>
      </c>
    </row>
    <row r="6561" spans="1:3" x14ac:dyDescent="0.25">
      <c r="A6561" s="1">
        <f t="shared" si="102"/>
        <v>6561</v>
      </c>
      <c r="B6561" s="1" t="s">
        <v>5492</v>
      </c>
      <c r="C6561" s="1" t="s">
        <v>989</v>
      </c>
    </row>
    <row r="6562" spans="1:3" x14ac:dyDescent="0.25">
      <c r="A6562" s="1">
        <f t="shared" si="102"/>
        <v>6562</v>
      </c>
      <c r="B6562" s="1" t="s">
        <v>5493</v>
      </c>
      <c r="C6562" s="1" t="s">
        <v>930</v>
      </c>
    </row>
    <row r="6563" spans="1:3" x14ac:dyDescent="0.25">
      <c r="A6563" s="1">
        <f t="shared" si="102"/>
        <v>6563</v>
      </c>
      <c r="B6563" s="1" t="s">
        <v>5494</v>
      </c>
      <c r="C6563" s="1" t="s">
        <v>928</v>
      </c>
    </row>
    <row r="6564" spans="1:3" x14ac:dyDescent="0.25">
      <c r="A6564" s="1">
        <f t="shared" si="102"/>
        <v>6564</v>
      </c>
      <c r="B6564" s="1" t="s">
        <v>5495</v>
      </c>
      <c r="C6564" s="1" t="s">
        <v>1420</v>
      </c>
    </row>
    <row r="6565" spans="1:3" x14ac:dyDescent="0.25">
      <c r="A6565" s="1">
        <f t="shared" si="102"/>
        <v>6565</v>
      </c>
      <c r="B6565" s="1" t="s">
        <v>5495</v>
      </c>
      <c r="C6565" s="1" t="s">
        <v>5496</v>
      </c>
    </row>
    <row r="6566" spans="1:3" x14ac:dyDescent="0.25">
      <c r="A6566" s="1">
        <f t="shared" si="102"/>
        <v>6566</v>
      </c>
      <c r="B6566" s="1" t="s">
        <v>5495</v>
      </c>
      <c r="C6566" s="1" t="s">
        <v>2341</v>
      </c>
    </row>
    <row r="6567" spans="1:3" x14ac:dyDescent="0.25">
      <c r="A6567" s="1">
        <f t="shared" si="102"/>
        <v>6567</v>
      </c>
      <c r="B6567" s="1" t="s">
        <v>5495</v>
      </c>
      <c r="C6567" s="1" t="s">
        <v>5497</v>
      </c>
    </row>
    <row r="6568" spans="1:3" x14ac:dyDescent="0.25">
      <c r="A6568" s="1">
        <f t="shared" si="102"/>
        <v>6568</v>
      </c>
      <c r="B6568" s="1" t="s">
        <v>5498</v>
      </c>
      <c r="C6568" s="1" t="s">
        <v>920</v>
      </c>
    </row>
    <row r="6569" spans="1:3" x14ac:dyDescent="0.25">
      <c r="A6569" s="1">
        <f t="shared" si="102"/>
        <v>6569</v>
      </c>
      <c r="B6569" s="1" t="s">
        <v>2763</v>
      </c>
      <c r="C6569" s="1" t="s">
        <v>954</v>
      </c>
    </row>
    <row r="6570" spans="1:3" x14ac:dyDescent="0.25">
      <c r="A6570" s="1">
        <f t="shared" si="102"/>
        <v>6570</v>
      </c>
      <c r="B6570" s="1" t="s">
        <v>2763</v>
      </c>
      <c r="C6570" s="1" t="s">
        <v>974</v>
      </c>
    </row>
    <row r="6571" spans="1:3" x14ac:dyDescent="0.25">
      <c r="A6571" s="1">
        <f t="shared" si="102"/>
        <v>6571</v>
      </c>
      <c r="B6571" s="1" t="s">
        <v>2763</v>
      </c>
      <c r="C6571" s="1" t="s">
        <v>1027</v>
      </c>
    </row>
    <row r="6572" spans="1:3" x14ac:dyDescent="0.25">
      <c r="A6572" s="1">
        <f t="shared" si="102"/>
        <v>6572</v>
      </c>
      <c r="B6572" s="1" t="s">
        <v>5499</v>
      </c>
      <c r="C6572" s="1" t="s">
        <v>1518</v>
      </c>
    </row>
    <row r="6573" spans="1:3" x14ac:dyDescent="0.25">
      <c r="A6573" s="1">
        <f t="shared" si="102"/>
        <v>6573</v>
      </c>
      <c r="B6573" s="1" t="s">
        <v>5500</v>
      </c>
      <c r="C6573" s="1" t="s">
        <v>1289</v>
      </c>
    </row>
    <row r="6574" spans="1:3" x14ac:dyDescent="0.25">
      <c r="A6574" s="1">
        <f t="shared" si="102"/>
        <v>6574</v>
      </c>
      <c r="B6574" s="1" t="s">
        <v>5501</v>
      </c>
      <c r="C6574" s="1" t="s">
        <v>949</v>
      </c>
    </row>
    <row r="6575" spans="1:3" x14ac:dyDescent="0.25">
      <c r="A6575" s="1">
        <f t="shared" si="102"/>
        <v>6575</v>
      </c>
      <c r="B6575" s="1" t="s">
        <v>5502</v>
      </c>
      <c r="C6575" s="1" t="s">
        <v>3847</v>
      </c>
    </row>
    <row r="6576" spans="1:3" x14ac:dyDescent="0.25">
      <c r="A6576" s="1">
        <f t="shared" si="102"/>
        <v>6576</v>
      </c>
      <c r="B6576" s="1" t="s">
        <v>5503</v>
      </c>
      <c r="C6576" s="1" t="s">
        <v>928</v>
      </c>
    </row>
    <row r="6577" spans="1:3" x14ac:dyDescent="0.25">
      <c r="A6577" s="1">
        <f t="shared" si="102"/>
        <v>6577</v>
      </c>
      <c r="B6577" s="1" t="s">
        <v>5504</v>
      </c>
      <c r="C6577" s="1" t="s">
        <v>942</v>
      </c>
    </row>
    <row r="6578" spans="1:3" x14ac:dyDescent="0.25">
      <c r="A6578" s="1">
        <f t="shared" si="102"/>
        <v>6578</v>
      </c>
      <c r="B6578" s="1" t="s">
        <v>5505</v>
      </c>
      <c r="C6578" s="1" t="s">
        <v>1183</v>
      </c>
    </row>
    <row r="6579" spans="1:3" x14ac:dyDescent="0.25">
      <c r="A6579" s="1">
        <f t="shared" si="102"/>
        <v>6579</v>
      </c>
      <c r="B6579" s="1" t="s">
        <v>5506</v>
      </c>
      <c r="C6579" s="1" t="s">
        <v>1027</v>
      </c>
    </row>
    <row r="6580" spans="1:3" x14ac:dyDescent="0.25">
      <c r="A6580" s="1">
        <f t="shared" si="102"/>
        <v>6580</v>
      </c>
      <c r="B6580" s="1" t="s">
        <v>5507</v>
      </c>
      <c r="C6580" s="1" t="s">
        <v>1389</v>
      </c>
    </row>
    <row r="6581" spans="1:3" x14ac:dyDescent="0.25">
      <c r="A6581" s="1">
        <f t="shared" si="102"/>
        <v>6581</v>
      </c>
      <c r="B6581" s="1" t="s">
        <v>5508</v>
      </c>
      <c r="C6581" s="1" t="s">
        <v>1308</v>
      </c>
    </row>
    <row r="6582" spans="1:3" x14ac:dyDescent="0.25">
      <c r="A6582" s="1">
        <f t="shared" si="102"/>
        <v>6582</v>
      </c>
      <c r="B6582" s="1" t="s">
        <v>5509</v>
      </c>
      <c r="C6582" s="1" t="s">
        <v>2053</v>
      </c>
    </row>
    <row r="6583" spans="1:3" x14ac:dyDescent="0.25">
      <c r="A6583" s="1">
        <f t="shared" si="102"/>
        <v>6583</v>
      </c>
      <c r="B6583" s="1" t="s">
        <v>5510</v>
      </c>
      <c r="C6583" s="1"/>
    </row>
    <row r="6584" spans="1:3" x14ac:dyDescent="0.25">
      <c r="A6584" s="1">
        <f t="shared" si="102"/>
        <v>6584</v>
      </c>
      <c r="B6584" s="1" t="s">
        <v>5511</v>
      </c>
      <c r="C6584" s="1" t="s">
        <v>1072</v>
      </c>
    </row>
    <row r="6585" spans="1:3" x14ac:dyDescent="0.25">
      <c r="A6585" s="1">
        <f t="shared" si="102"/>
        <v>6585</v>
      </c>
      <c r="B6585" s="1" t="s">
        <v>5512</v>
      </c>
      <c r="C6585" s="1" t="s">
        <v>967</v>
      </c>
    </row>
    <row r="6586" spans="1:3" x14ac:dyDescent="0.25">
      <c r="A6586" s="1">
        <f t="shared" si="102"/>
        <v>6586</v>
      </c>
      <c r="B6586" s="1" t="s">
        <v>5513</v>
      </c>
      <c r="C6586" s="1" t="s">
        <v>1027</v>
      </c>
    </row>
    <row r="6587" spans="1:3" x14ac:dyDescent="0.25">
      <c r="A6587" s="1">
        <f t="shared" si="102"/>
        <v>6587</v>
      </c>
      <c r="B6587" s="1" t="s">
        <v>5514</v>
      </c>
      <c r="C6587" s="1" t="s">
        <v>1144</v>
      </c>
    </row>
    <row r="6588" spans="1:3" x14ac:dyDescent="0.25">
      <c r="A6588" s="1">
        <f t="shared" si="102"/>
        <v>6588</v>
      </c>
      <c r="B6588" s="1" t="s">
        <v>5515</v>
      </c>
      <c r="C6588" s="1" t="s">
        <v>1196</v>
      </c>
    </row>
    <row r="6589" spans="1:3" x14ac:dyDescent="0.25">
      <c r="A6589" s="1">
        <f t="shared" si="102"/>
        <v>6589</v>
      </c>
      <c r="B6589" s="1" t="s">
        <v>5517</v>
      </c>
      <c r="C6589" s="1" t="s">
        <v>5516</v>
      </c>
    </row>
    <row r="6590" spans="1:3" x14ac:dyDescent="0.25">
      <c r="A6590" s="1">
        <f t="shared" si="102"/>
        <v>6590</v>
      </c>
      <c r="B6590" s="1" t="s">
        <v>5518</v>
      </c>
      <c r="C6590" s="1" t="s">
        <v>937</v>
      </c>
    </row>
    <row r="6591" spans="1:3" x14ac:dyDescent="0.25">
      <c r="A6591" s="1">
        <f t="shared" si="102"/>
        <v>6591</v>
      </c>
      <c r="B6591" s="1" t="s">
        <v>5519</v>
      </c>
      <c r="C6591" s="1" t="s">
        <v>1016</v>
      </c>
    </row>
    <row r="6592" spans="1:3" x14ac:dyDescent="0.25">
      <c r="A6592" s="1">
        <f t="shared" si="102"/>
        <v>6592</v>
      </c>
      <c r="B6592" s="1" t="s">
        <v>5519</v>
      </c>
      <c r="C6592" s="1" t="s">
        <v>2330</v>
      </c>
    </row>
    <row r="6593" spans="1:3" x14ac:dyDescent="0.25">
      <c r="A6593" s="1">
        <f t="shared" si="102"/>
        <v>6593</v>
      </c>
      <c r="B6593" s="1" t="s">
        <v>5519</v>
      </c>
      <c r="C6593" s="1" t="s">
        <v>2145</v>
      </c>
    </row>
    <row r="6594" spans="1:3" x14ac:dyDescent="0.25">
      <c r="A6594" s="1">
        <f t="shared" si="102"/>
        <v>6594</v>
      </c>
      <c r="B6594" s="1" t="s">
        <v>5520</v>
      </c>
      <c r="C6594" s="1" t="s">
        <v>1016</v>
      </c>
    </row>
    <row r="6595" spans="1:3" x14ac:dyDescent="0.25">
      <c r="A6595" s="1">
        <f t="shared" ref="A6595:A6658" si="103">A6594+1</f>
        <v>6595</v>
      </c>
      <c r="B6595" s="1" t="s">
        <v>5521</v>
      </c>
      <c r="C6595" s="1" t="s">
        <v>1160</v>
      </c>
    </row>
    <row r="6596" spans="1:3" x14ac:dyDescent="0.25">
      <c r="A6596" s="1">
        <f t="shared" si="103"/>
        <v>6596</v>
      </c>
      <c r="B6596" s="1" t="s">
        <v>5522</v>
      </c>
      <c r="C6596" s="1" t="s">
        <v>942</v>
      </c>
    </row>
    <row r="6597" spans="1:3" x14ac:dyDescent="0.25">
      <c r="A6597" s="1">
        <f t="shared" si="103"/>
        <v>6597</v>
      </c>
      <c r="B6597" s="1" t="s">
        <v>5523</v>
      </c>
      <c r="C6597" s="1" t="s">
        <v>2307</v>
      </c>
    </row>
    <row r="6598" spans="1:3" x14ac:dyDescent="0.25">
      <c r="A6598" s="1">
        <f t="shared" si="103"/>
        <v>6598</v>
      </c>
      <c r="B6598" s="1" t="s">
        <v>5523</v>
      </c>
      <c r="C6598" s="1" t="s">
        <v>974</v>
      </c>
    </row>
    <row r="6599" spans="1:3" x14ac:dyDescent="0.25">
      <c r="A6599" s="1">
        <f t="shared" si="103"/>
        <v>6599</v>
      </c>
      <c r="B6599" s="1" t="s">
        <v>5524</v>
      </c>
      <c r="C6599" s="1" t="s">
        <v>1291</v>
      </c>
    </row>
    <row r="6600" spans="1:3" x14ac:dyDescent="0.25">
      <c r="A6600" s="1">
        <f t="shared" si="103"/>
        <v>6600</v>
      </c>
      <c r="B6600" s="1" t="s">
        <v>5525</v>
      </c>
      <c r="C6600" s="1" t="s">
        <v>3073</v>
      </c>
    </row>
    <row r="6601" spans="1:3" x14ac:dyDescent="0.25">
      <c r="A6601" s="1">
        <f t="shared" si="103"/>
        <v>6601</v>
      </c>
      <c r="B6601" s="1" t="s">
        <v>5526</v>
      </c>
      <c r="C6601" s="1" t="s">
        <v>4390</v>
      </c>
    </row>
    <row r="6602" spans="1:3" x14ac:dyDescent="0.25">
      <c r="A6602" s="1">
        <f t="shared" si="103"/>
        <v>6602</v>
      </c>
      <c r="B6602" s="1" t="s">
        <v>5526</v>
      </c>
      <c r="C6602" s="1" t="s">
        <v>968</v>
      </c>
    </row>
    <row r="6603" spans="1:3" x14ac:dyDescent="0.25">
      <c r="A6603" s="1">
        <f t="shared" si="103"/>
        <v>6603</v>
      </c>
      <c r="B6603" s="1" t="s">
        <v>5527</v>
      </c>
      <c r="C6603" s="1" t="s">
        <v>1283</v>
      </c>
    </row>
    <row r="6604" spans="1:3" x14ac:dyDescent="0.25">
      <c r="A6604" s="1">
        <f t="shared" si="103"/>
        <v>6604</v>
      </c>
      <c r="B6604" s="1" t="s">
        <v>5527</v>
      </c>
      <c r="C6604" s="1" t="s">
        <v>1330</v>
      </c>
    </row>
    <row r="6605" spans="1:3" x14ac:dyDescent="0.25">
      <c r="A6605" s="1">
        <f t="shared" si="103"/>
        <v>6605</v>
      </c>
      <c r="B6605" s="1" t="s">
        <v>5528</v>
      </c>
      <c r="C6605" s="1" t="s">
        <v>934</v>
      </c>
    </row>
    <row r="6606" spans="1:3" x14ac:dyDescent="0.25">
      <c r="A6606" s="1">
        <f t="shared" si="103"/>
        <v>6606</v>
      </c>
      <c r="B6606" s="1" t="s">
        <v>5529</v>
      </c>
      <c r="C6606" s="1" t="s">
        <v>920</v>
      </c>
    </row>
    <row r="6607" spans="1:3" x14ac:dyDescent="0.25">
      <c r="A6607" s="1">
        <f t="shared" si="103"/>
        <v>6607</v>
      </c>
      <c r="B6607" s="1" t="s">
        <v>5530</v>
      </c>
      <c r="C6607" s="1" t="s">
        <v>1845</v>
      </c>
    </row>
    <row r="6608" spans="1:3" x14ac:dyDescent="0.25">
      <c r="A6608" s="1">
        <f t="shared" si="103"/>
        <v>6608</v>
      </c>
      <c r="B6608" s="1" t="s">
        <v>5531</v>
      </c>
      <c r="C6608" s="1" t="s">
        <v>946</v>
      </c>
    </row>
    <row r="6609" spans="1:3" x14ac:dyDescent="0.25">
      <c r="A6609" s="1">
        <f t="shared" si="103"/>
        <v>6609</v>
      </c>
      <c r="B6609" s="1" t="s">
        <v>5532</v>
      </c>
      <c r="C6609" s="1" t="s">
        <v>1634</v>
      </c>
    </row>
    <row r="6610" spans="1:3" x14ac:dyDescent="0.25">
      <c r="A6610" s="1">
        <f t="shared" si="103"/>
        <v>6610</v>
      </c>
      <c r="B6610" s="1" t="s">
        <v>5533</v>
      </c>
      <c r="C6610" s="1" t="s">
        <v>1156</v>
      </c>
    </row>
    <row r="6611" spans="1:3" x14ac:dyDescent="0.25">
      <c r="A6611" s="1">
        <f t="shared" si="103"/>
        <v>6611</v>
      </c>
      <c r="B6611" s="1" t="s">
        <v>5534</v>
      </c>
      <c r="C6611" s="1" t="s">
        <v>952</v>
      </c>
    </row>
    <row r="6612" spans="1:3" x14ac:dyDescent="0.25">
      <c r="A6612" s="1">
        <f t="shared" si="103"/>
        <v>6612</v>
      </c>
      <c r="B6612" s="1" t="s">
        <v>5535</v>
      </c>
      <c r="C6612" s="1" t="s">
        <v>1058</v>
      </c>
    </row>
    <row r="6613" spans="1:3" x14ac:dyDescent="0.25">
      <c r="A6613" s="1">
        <f t="shared" si="103"/>
        <v>6613</v>
      </c>
      <c r="B6613" s="1" t="s">
        <v>5536</v>
      </c>
      <c r="C6613" s="1" t="s">
        <v>2047</v>
      </c>
    </row>
    <row r="6614" spans="1:3" x14ac:dyDescent="0.25">
      <c r="A6614" s="1">
        <f t="shared" si="103"/>
        <v>6614</v>
      </c>
      <c r="B6614" s="1" t="s">
        <v>5534</v>
      </c>
      <c r="C6614" s="1" t="s">
        <v>1821</v>
      </c>
    </row>
    <row r="6615" spans="1:3" x14ac:dyDescent="0.25">
      <c r="A6615" s="1">
        <f t="shared" si="103"/>
        <v>6615</v>
      </c>
      <c r="B6615" s="1" t="s">
        <v>5537</v>
      </c>
      <c r="C6615" s="1" t="s">
        <v>934</v>
      </c>
    </row>
    <row r="6616" spans="1:3" x14ac:dyDescent="0.25">
      <c r="A6616" s="1">
        <f t="shared" si="103"/>
        <v>6616</v>
      </c>
      <c r="B6616" s="1" t="s">
        <v>5538</v>
      </c>
      <c r="C6616" s="1" t="s">
        <v>928</v>
      </c>
    </row>
    <row r="6617" spans="1:3" x14ac:dyDescent="0.25">
      <c r="A6617" s="1">
        <f t="shared" si="103"/>
        <v>6617</v>
      </c>
      <c r="B6617" s="1" t="s">
        <v>5539</v>
      </c>
      <c r="C6617" s="1" t="s">
        <v>1055</v>
      </c>
    </row>
    <row r="6618" spans="1:3" x14ac:dyDescent="0.25">
      <c r="A6618" s="1">
        <f t="shared" si="103"/>
        <v>6618</v>
      </c>
      <c r="B6618" s="1" t="s">
        <v>5540</v>
      </c>
      <c r="C6618" s="1" t="s">
        <v>974</v>
      </c>
    </row>
    <row r="6619" spans="1:3" x14ac:dyDescent="0.25">
      <c r="A6619" s="1">
        <f t="shared" si="103"/>
        <v>6619</v>
      </c>
      <c r="B6619" s="1" t="s">
        <v>5541</v>
      </c>
      <c r="C6619" s="1" t="s">
        <v>949</v>
      </c>
    </row>
    <row r="6620" spans="1:3" x14ac:dyDescent="0.25">
      <c r="A6620" s="1">
        <f t="shared" si="103"/>
        <v>6620</v>
      </c>
      <c r="B6620" s="1" t="s">
        <v>5543</v>
      </c>
      <c r="C6620" s="1" t="s">
        <v>5542</v>
      </c>
    </row>
    <row r="6621" spans="1:3" x14ac:dyDescent="0.25">
      <c r="A6621" s="1">
        <f t="shared" si="103"/>
        <v>6621</v>
      </c>
      <c r="B6621" s="1" t="s">
        <v>5544</v>
      </c>
      <c r="C6621" s="1" t="s">
        <v>967</v>
      </c>
    </row>
    <row r="6622" spans="1:3" x14ac:dyDescent="0.25">
      <c r="A6622" s="1">
        <f t="shared" si="103"/>
        <v>6622</v>
      </c>
      <c r="B6622" s="1" t="s">
        <v>5545</v>
      </c>
      <c r="C6622" s="1" t="s">
        <v>942</v>
      </c>
    </row>
    <row r="6623" spans="1:3" x14ac:dyDescent="0.25">
      <c r="A6623" s="1">
        <f t="shared" si="103"/>
        <v>6623</v>
      </c>
      <c r="B6623" s="1" t="s">
        <v>5545</v>
      </c>
      <c r="C6623" s="1" t="s">
        <v>1072</v>
      </c>
    </row>
    <row r="6624" spans="1:3" x14ac:dyDescent="0.25">
      <c r="A6624" s="1">
        <f t="shared" si="103"/>
        <v>6624</v>
      </c>
      <c r="B6624" s="1" t="s">
        <v>5546</v>
      </c>
      <c r="C6624" s="1" t="s">
        <v>1321</v>
      </c>
    </row>
    <row r="6625" spans="1:3" x14ac:dyDescent="0.25">
      <c r="A6625" s="1">
        <f t="shared" si="103"/>
        <v>6625</v>
      </c>
      <c r="B6625" s="1" t="s">
        <v>5546</v>
      </c>
      <c r="C6625" s="1" t="s">
        <v>1156</v>
      </c>
    </row>
    <row r="6626" spans="1:3" x14ac:dyDescent="0.25">
      <c r="A6626" s="1">
        <f t="shared" si="103"/>
        <v>6626</v>
      </c>
      <c r="B6626" s="1" t="s">
        <v>5546</v>
      </c>
      <c r="C6626" s="1" t="s">
        <v>1609</v>
      </c>
    </row>
    <row r="6627" spans="1:3" x14ac:dyDescent="0.25">
      <c r="A6627" s="1">
        <f t="shared" si="103"/>
        <v>6627</v>
      </c>
      <c r="B6627" s="1" t="s">
        <v>5546</v>
      </c>
      <c r="C6627" s="1" t="s">
        <v>3507</v>
      </c>
    </row>
    <row r="6628" spans="1:3" x14ac:dyDescent="0.25">
      <c r="A6628" s="1">
        <f t="shared" si="103"/>
        <v>6628</v>
      </c>
      <c r="B6628" s="1" t="s">
        <v>967</v>
      </c>
      <c r="C6628" s="1" t="s">
        <v>1420</v>
      </c>
    </row>
    <row r="6629" spans="1:3" x14ac:dyDescent="0.25">
      <c r="A6629" s="1">
        <f t="shared" si="103"/>
        <v>6629</v>
      </c>
      <c r="B6629" s="1" t="s">
        <v>967</v>
      </c>
      <c r="C6629" s="1" t="s">
        <v>952</v>
      </c>
    </row>
    <row r="6630" spans="1:3" x14ac:dyDescent="0.25">
      <c r="A6630" s="1">
        <f t="shared" si="103"/>
        <v>6630</v>
      </c>
      <c r="B6630" s="1" t="s">
        <v>967</v>
      </c>
      <c r="C6630" s="1" t="s">
        <v>1079</v>
      </c>
    </row>
    <row r="6631" spans="1:3" x14ac:dyDescent="0.25">
      <c r="A6631" s="1">
        <f t="shared" si="103"/>
        <v>6631</v>
      </c>
      <c r="B6631" s="1" t="s">
        <v>967</v>
      </c>
      <c r="C6631" s="1" t="s">
        <v>1079</v>
      </c>
    </row>
    <row r="6632" spans="1:3" x14ac:dyDescent="0.25">
      <c r="A6632" s="1">
        <f t="shared" si="103"/>
        <v>6632</v>
      </c>
      <c r="B6632" s="1" t="s">
        <v>967</v>
      </c>
      <c r="C6632" s="1" t="s">
        <v>2027</v>
      </c>
    </row>
    <row r="6633" spans="1:3" x14ac:dyDescent="0.25">
      <c r="A6633" s="1">
        <f t="shared" si="103"/>
        <v>6633</v>
      </c>
      <c r="B6633" s="1" t="s">
        <v>967</v>
      </c>
      <c r="C6633" s="1" t="s">
        <v>1510</v>
      </c>
    </row>
    <row r="6634" spans="1:3" x14ac:dyDescent="0.25">
      <c r="A6634" s="1">
        <f t="shared" si="103"/>
        <v>6634</v>
      </c>
      <c r="B6634" s="1" t="s">
        <v>5547</v>
      </c>
      <c r="C6634" s="1" t="s">
        <v>1566</v>
      </c>
    </row>
    <row r="6635" spans="1:3" x14ac:dyDescent="0.25">
      <c r="A6635" s="1">
        <f t="shared" si="103"/>
        <v>6635</v>
      </c>
      <c r="B6635" s="1" t="s">
        <v>5548</v>
      </c>
      <c r="C6635" s="1" t="s">
        <v>2153</v>
      </c>
    </row>
    <row r="6636" spans="1:3" x14ac:dyDescent="0.25">
      <c r="A6636" s="1">
        <f t="shared" si="103"/>
        <v>6636</v>
      </c>
      <c r="B6636" s="1" t="s">
        <v>5549</v>
      </c>
      <c r="C6636" s="1" t="s">
        <v>1058</v>
      </c>
    </row>
    <row r="6637" spans="1:3" x14ac:dyDescent="0.25">
      <c r="A6637" s="1">
        <f t="shared" si="103"/>
        <v>6637</v>
      </c>
      <c r="B6637" s="1" t="s">
        <v>5550</v>
      </c>
      <c r="C6637" s="1" t="s">
        <v>1321</v>
      </c>
    </row>
    <row r="6638" spans="1:3" x14ac:dyDescent="0.25">
      <c r="A6638" s="1">
        <f t="shared" si="103"/>
        <v>6638</v>
      </c>
      <c r="B6638" s="1" t="s">
        <v>5551</v>
      </c>
      <c r="C6638" s="1" t="s">
        <v>967</v>
      </c>
    </row>
    <row r="6639" spans="1:3" x14ac:dyDescent="0.25">
      <c r="A6639" s="1">
        <f t="shared" si="103"/>
        <v>6639</v>
      </c>
      <c r="B6639" s="1" t="s">
        <v>5550</v>
      </c>
      <c r="C6639" s="1" t="s">
        <v>1289</v>
      </c>
    </row>
    <row r="6640" spans="1:3" x14ac:dyDescent="0.25">
      <c r="A6640" s="1">
        <f t="shared" si="103"/>
        <v>6640</v>
      </c>
      <c r="B6640" s="1" t="s">
        <v>5550</v>
      </c>
      <c r="C6640" s="1" t="s">
        <v>1027</v>
      </c>
    </row>
    <row r="6641" spans="1:3" x14ac:dyDescent="0.25">
      <c r="A6641" s="1">
        <f t="shared" si="103"/>
        <v>6641</v>
      </c>
      <c r="B6641" s="1" t="s">
        <v>5550</v>
      </c>
      <c r="C6641" s="1" t="s">
        <v>1356</v>
      </c>
    </row>
    <row r="6642" spans="1:3" x14ac:dyDescent="0.25">
      <c r="A6642" s="1">
        <f t="shared" si="103"/>
        <v>6642</v>
      </c>
      <c r="B6642" s="1" t="s">
        <v>5552</v>
      </c>
      <c r="C6642" s="1" t="s">
        <v>1016</v>
      </c>
    </row>
    <row r="6643" spans="1:3" x14ac:dyDescent="0.25">
      <c r="A6643" s="1">
        <f t="shared" si="103"/>
        <v>6643</v>
      </c>
      <c r="B6643" s="1" t="s">
        <v>5553</v>
      </c>
      <c r="C6643" s="1" t="s">
        <v>974</v>
      </c>
    </row>
    <row r="6644" spans="1:3" x14ac:dyDescent="0.25">
      <c r="A6644" s="1">
        <f t="shared" si="103"/>
        <v>6644</v>
      </c>
      <c r="B6644" s="1" t="s">
        <v>5554</v>
      </c>
      <c r="C6644" s="1" t="s">
        <v>1485</v>
      </c>
    </row>
    <row r="6645" spans="1:3" x14ac:dyDescent="0.25">
      <c r="A6645" s="1">
        <f t="shared" si="103"/>
        <v>6645</v>
      </c>
      <c r="B6645" s="1" t="s">
        <v>5553</v>
      </c>
      <c r="C6645" s="1" t="s">
        <v>5555</v>
      </c>
    </row>
    <row r="6646" spans="1:3" x14ac:dyDescent="0.25">
      <c r="A6646" s="1">
        <f t="shared" si="103"/>
        <v>6646</v>
      </c>
      <c r="B6646" s="1" t="s">
        <v>5556</v>
      </c>
      <c r="C6646" s="1" t="s">
        <v>947</v>
      </c>
    </row>
    <row r="6647" spans="1:3" x14ac:dyDescent="0.25">
      <c r="A6647" s="1">
        <f t="shared" si="103"/>
        <v>6647</v>
      </c>
      <c r="B6647" s="1" t="s">
        <v>5557</v>
      </c>
      <c r="C6647" s="1" t="s">
        <v>967</v>
      </c>
    </row>
    <row r="6648" spans="1:3" x14ac:dyDescent="0.25">
      <c r="A6648" s="1">
        <f t="shared" si="103"/>
        <v>6648</v>
      </c>
      <c r="B6648" s="1" t="s">
        <v>5558</v>
      </c>
      <c r="C6648" s="1" t="s">
        <v>1055</v>
      </c>
    </row>
    <row r="6649" spans="1:3" x14ac:dyDescent="0.25">
      <c r="A6649" s="1">
        <f t="shared" si="103"/>
        <v>6649</v>
      </c>
      <c r="B6649" s="1" t="s">
        <v>5559</v>
      </c>
      <c r="C6649" s="1" t="s">
        <v>968</v>
      </c>
    </row>
    <row r="6650" spans="1:3" x14ac:dyDescent="0.25">
      <c r="A6650" s="1">
        <f t="shared" si="103"/>
        <v>6650</v>
      </c>
      <c r="B6650" s="1" t="s">
        <v>1761</v>
      </c>
      <c r="C6650" s="1" t="s">
        <v>984</v>
      </c>
    </row>
    <row r="6651" spans="1:3" x14ac:dyDescent="0.25">
      <c r="A6651" s="1">
        <f t="shared" si="103"/>
        <v>6651</v>
      </c>
      <c r="B6651" s="1" t="s">
        <v>1761</v>
      </c>
      <c r="C6651" s="1" t="s">
        <v>2015</v>
      </c>
    </row>
    <row r="6652" spans="1:3" x14ac:dyDescent="0.25">
      <c r="A6652" s="1">
        <f t="shared" si="103"/>
        <v>6652</v>
      </c>
      <c r="B6652" s="1" t="s">
        <v>1761</v>
      </c>
      <c r="C6652" s="1" t="s">
        <v>5560</v>
      </c>
    </row>
    <row r="6653" spans="1:3" x14ac:dyDescent="0.25">
      <c r="A6653" s="1">
        <f t="shared" si="103"/>
        <v>6653</v>
      </c>
      <c r="B6653" s="1" t="s">
        <v>1761</v>
      </c>
      <c r="C6653" s="1" t="s">
        <v>949</v>
      </c>
    </row>
    <row r="6654" spans="1:3" x14ac:dyDescent="0.25">
      <c r="A6654" s="1">
        <f t="shared" si="103"/>
        <v>6654</v>
      </c>
      <c r="B6654" s="1" t="s">
        <v>5561</v>
      </c>
      <c r="C6654" s="1" t="s">
        <v>1331</v>
      </c>
    </row>
    <row r="6655" spans="1:3" x14ac:dyDescent="0.25">
      <c r="A6655" s="1">
        <f t="shared" si="103"/>
        <v>6655</v>
      </c>
      <c r="B6655" s="1" t="s">
        <v>1761</v>
      </c>
      <c r="C6655" s="1" t="s">
        <v>1576</v>
      </c>
    </row>
    <row r="6656" spans="1:3" x14ac:dyDescent="0.25">
      <c r="A6656" s="1">
        <f t="shared" si="103"/>
        <v>6656</v>
      </c>
      <c r="B6656" s="1" t="s">
        <v>5563</v>
      </c>
      <c r="C6656" s="1" t="s">
        <v>5562</v>
      </c>
    </row>
    <row r="6657" spans="1:3" x14ac:dyDescent="0.25">
      <c r="A6657" s="1">
        <f t="shared" si="103"/>
        <v>6657</v>
      </c>
      <c r="B6657" s="1" t="s">
        <v>5564</v>
      </c>
      <c r="C6657" s="1" t="s">
        <v>1019</v>
      </c>
    </row>
    <row r="6658" spans="1:3" x14ac:dyDescent="0.25">
      <c r="A6658" s="1">
        <f t="shared" si="103"/>
        <v>6658</v>
      </c>
      <c r="B6658" s="1" t="s">
        <v>5565</v>
      </c>
      <c r="C6658" s="1" t="s">
        <v>930</v>
      </c>
    </row>
    <row r="6659" spans="1:3" x14ac:dyDescent="0.25">
      <c r="A6659" s="1">
        <f t="shared" ref="A6659:A6722" si="104">A6658+1</f>
        <v>6659</v>
      </c>
      <c r="B6659" s="1" t="s">
        <v>2107</v>
      </c>
      <c r="C6659" s="1" t="s">
        <v>3003</v>
      </c>
    </row>
    <row r="6660" spans="1:3" x14ac:dyDescent="0.25">
      <c r="A6660" s="1">
        <f t="shared" si="104"/>
        <v>6660</v>
      </c>
      <c r="B6660" s="1" t="s">
        <v>5566</v>
      </c>
      <c r="C6660" s="1" t="s">
        <v>1845</v>
      </c>
    </row>
    <row r="6661" spans="1:3" x14ac:dyDescent="0.25">
      <c r="A6661" s="1">
        <f t="shared" si="104"/>
        <v>6661</v>
      </c>
      <c r="B6661" s="1" t="s">
        <v>5567</v>
      </c>
      <c r="C6661" s="1" t="s">
        <v>4101</v>
      </c>
    </row>
    <row r="6662" spans="1:3" x14ac:dyDescent="0.25">
      <c r="A6662" s="1">
        <f t="shared" si="104"/>
        <v>6662</v>
      </c>
      <c r="B6662" s="1" t="s">
        <v>5568</v>
      </c>
      <c r="C6662" s="1" t="s">
        <v>1510</v>
      </c>
    </row>
    <row r="6663" spans="1:3" x14ac:dyDescent="0.25">
      <c r="A6663" s="1">
        <f t="shared" si="104"/>
        <v>6663</v>
      </c>
      <c r="B6663" s="1" t="s">
        <v>5569</v>
      </c>
      <c r="C6663" s="1" t="s">
        <v>3982</v>
      </c>
    </row>
    <row r="6664" spans="1:3" x14ac:dyDescent="0.25">
      <c r="A6664" s="1">
        <f t="shared" si="104"/>
        <v>6664</v>
      </c>
      <c r="B6664" s="1" t="s">
        <v>5570</v>
      </c>
      <c r="C6664" s="1" t="s">
        <v>1308</v>
      </c>
    </row>
    <row r="6665" spans="1:3" x14ac:dyDescent="0.25">
      <c r="A6665" s="1">
        <f t="shared" si="104"/>
        <v>6665</v>
      </c>
      <c r="B6665" s="1" t="s">
        <v>5571</v>
      </c>
      <c r="C6665" s="1" t="s">
        <v>934</v>
      </c>
    </row>
    <row r="6666" spans="1:3" x14ac:dyDescent="0.25">
      <c r="A6666" s="1">
        <f t="shared" si="104"/>
        <v>6666</v>
      </c>
      <c r="B6666" s="1" t="s">
        <v>5572</v>
      </c>
      <c r="C6666" s="1" t="s">
        <v>947</v>
      </c>
    </row>
    <row r="6667" spans="1:3" x14ac:dyDescent="0.25">
      <c r="A6667" s="1">
        <f t="shared" si="104"/>
        <v>6667</v>
      </c>
      <c r="B6667" s="1" t="s">
        <v>5573</v>
      </c>
      <c r="C6667" s="1" t="s">
        <v>2752</v>
      </c>
    </row>
    <row r="6668" spans="1:3" x14ac:dyDescent="0.25">
      <c r="A6668" s="1">
        <f t="shared" si="104"/>
        <v>6668</v>
      </c>
      <c r="B6668" s="1" t="s">
        <v>5574</v>
      </c>
      <c r="C6668" s="1" t="s">
        <v>934</v>
      </c>
    </row>
    <row r="6669" spans="1:3" x14ac:dyDescent="0.25">
      <c r="A6669" s="1">
        <f t="shared" si="104"/>
        <v>6669</v>
      </c>
      <c r="B6669" s="1" t="s">
        <v>5575</v>
      </c>
      <c r="C6669" s="1" t="s">
        <v>989</v>
      </c>
    </row>
    <row r="6670" spans="1:3" x14ac:dyDescent="0.25">
      <c r="A6670" s="1">
        <f t="shared" si="104"/>
        <v>6670</v>
      </c>
      <c r="B6670" s="1" t="s">
        <v>5576</v>
      </c>
      <c r="C6670" s="1" t="s">
        <v>1262</v>
      </c>
    </row>
    <row r="6671" spans="1:3" x14ac:dyDescent="0.25">
      <c r="A6671" s="1">
        <f t="shared" si="104"/>
        <v>6671</v>
      </c>
      <c r="B6671" s="1" t="s">
        <v>5577</v>
      </c>
      <c r="C6671" s="1" t="s">
        <v>1079</v>
      </c>
    </row>
    <row r="6672" spans="1:3" x14ac:dyDescent="0.25">
      <c r="A6672" s="1">
        <f t="shared" si="104"/>
        <v>6672</v>
      </c>
      <c r="B6672" s="1" t="s">
        <v>5577</v>
      </c>
      <c r="C6672" s="1" t="s">
        <v>1119</v>
      </c>
    </row>
    <row r="6673" spans="1:3" x14ac:dyDescent="0.25">
      <c r="A6673" s="1">
        <f t="shared" si="104"/>
        <v>6673</v>
      </c>
      <c r="B6673" s="1" t="s">
        <v>5579</v>
      </c>
      <c r="C6673" s="1" t="s">
        <v>5578</v>
      </c>
    </row>
    <row r="6674" spans="1:3" x14ac:dyDescent="0.25">
      <c r="A6674" s="1">
        <f t="shared" si="104"/>
        <v>6674</v>
      </c>
      <c r="B6674" s="1" t="s">
        <v>5580</v>
      </c>
      <c r="C6674" s="1" t="s">
        <v>2052</v>
      </c>
    </row>
    <row r="6675" spans="1:3" x14ac:dyDescent="0.25">
      <c r="A6675" s="1">
        <f t="shared" si="104"/>
        <v>6675</v>
      </c>
      <c r="B6675" s="1" t="s">
        <v>5582</v>
      </c>
      <c r="C6675" s="1" t="s">
        <v>5581</v>
      </c>
    </row>
    <row r="6676" spans="1:3" x14ac:dyDescent="0.25">
      <c r="A6676" s="1">
        <f t="shared" si="104"/>
        <v>6676</v>
      </c>
      <c r="B6676" s="1" t="s">
        <v>5583</v>
      </c>
      <c r="C6676" s="1" t="s">
        <v>4476</v>
      </c>
    </row>
    <row r="6677" spans="1:3" x14ac:dyDescent="0.25">
      <c r="A6677" s="1">
        <f t="shared" si="104"/>
        <v>6677</v>
      </c>
      <c r="B6677" s="1" t="s">
        <v>5584</v>
      </c>
      <c r="C6677" s="1" t="s">
        <v>977</v>
      </c>
    </row>
    <row r="6678" spans="1:3" x14ac:dyDescent="0.25">
      <c r="A6678" s="1">
        <f t="shared" si="104"/>
        <v>6678</v>
      </c>
      <c r="B6678" s="1" t="s">
        <v>5585</v>
      </c>
      <c r="C6678" s="1" t="s">
        <v>1016</v>
      </c>
    </row>
    <row r="6679" spans="1:3" x14ac:dyDescent="0.25">
      <c r="A6679" s="1">
        <f t="shared" si="104"/>
        <v>6679</v>
      </c>
      <c r="B6679" s="1" t="s">
        <v>5586</v>
      </c>
      <c r="C6679" s="1" t="s">
        <v>1010</v>
      </c>
    </row>
    <row r="6680" spans="1:3" x14ac:dyDescent="0.25">
      <c r="A6680" s="1">
        <f t="shared" si="104"/>
        <v>6680</v>
      </c>
      <c r="B6680" s="1" t="s">
        <v>5586</v>
      </c>
      <c r="C6680" s="1" t="s">
        <v>980</v>
      </c>
    </row>
    <row r="6681" spans="1:3" x14ac:dyDescent="0.25">
      <c r="A6681" s="1">
        <f t="shared" si="104"/>
        <v>6681</v>
      </c>
      <c r="B6681" s="1" t="s">
        <v>5587</v>
      </c>
      <c r="C6681" s="1" t="s">
        <v>4651</v>
      </c>
    </row>
    <row r="6682" spans="1:3" x14ac:dyDescent="0.25">
      <c r="A6682" s="1">
        <f t="shared" si="104"/>
        <v>6682</v>
      </c>
      <c r="B6682" s="1" t="s">
        <v>5588</v>
      </c>
      <c r="C6682" s="1" t="s">
        <v>974</v>
      </c>
    </row>
    <row r="6683" spans="1:3" x14ac:dyDescent="0.25">
      <c r="A6683" s="1">
        <f t="shared" si="104"/>
        <v>6683</v>
      </c>
      <c r="B6683" s="1" t="s">
        <v>5589</v>
      </c>
      <c r="C6683" s="1" t="s">
        <v>1715</v>
      </c>
    </row>
    <row r="6684" spans="1:3" x14ac:dyDescent="0.25">
      <c r="A6684" s="1">
        <f t="shared" si="104"/>
        <v>6684</v>
      </c>
      <c r="B6684" s="1" t="s">
        <v>5590</v>
      </c>
      <c r="C6684" s="1" t="s">
        <v>974</v>
      </c>
    </row>
    <row r="6685" spans="1:3" x14ac:dyDescent="0.25">
      <c r="A6685" s="1">
        <f t="shared" si="104"/>
        <v>6685</v>
      </c>
      <c r="B6685" s="1" t="s">
        <v>5591</v>
      </c>
      <c r="C6685" s="1" t="s">
        <v>977</v>
      </c>
    </row>
    <row r="6686" spans="1:3" x14ac:dyDescent="0.25">
      <c r="A6686" s="1">
        <f t="shared" si="104"/>
        <v>6686</v>
      </c>
      <c r="B6686" s="1" t="s">
        <v>5592</v>
      </c>
      <c r="C6686" s="1" t="s">
        <v>968</v>
      </c>
    </row>
    <row r="6687" spans="1:3" x14ac:dyDescent="0.25">
      <c r="A6687" s="1">
        <f t="shared" si="104"/>
        <v>6687</v>
      </c>
      <c r="B6687" s="1" t="s">
        <v>5593</v>
      </c>
      <c r="C6687" s="1" t="s">
        <v>1329</v>
      </c>
    </row>
    <row r="6688" spans="1:3" x14ac:dyDescent="0.25">
      <c r="A6688" s="1">
        <f t="shared" si="104"/>
        <v>6688</v>
      </c>
      <c r="B6688" s="1" t="s">
        <v>5594</v>
      </c>
      <c r="C6688" s="1" t="s">
        <v>1150</v>
      </c>
    </row>
    <row r="6689" spans="1:3" x14ac:dyDescent="0.25">
      <c r="A6689" s="1">
        <f t="shared" si="104"/>
        <v>6689</v>
      </c>
      <c r="B6689" s="1" t="s">
        <v>5595</v>
      </c>
      <c r="C6689" s="1" t="s">
        <v>974</v>
      </c>
    </row>
    <row r="6690" spans="1:3" x14ac:dyDescent="0.25">
      <c r="A6690" s="1">
        <f t="shared" si="104"/>
        <v>6690</v>
      </c>
      <c r="B6690" s="1" t="s">
        <v>5594</v>
      </c>
      <c r="C6690" s="1" t="s">
        <v>928</v>
      </c>
    </row>
    <row r="6691" spans="1:3" x14ac:dyDescent="0.25">
      <c r="A6691" s="1">
        <f t="shared" si="104"/>
        <v>6691</v>
      </c>
      <c r="B6691" s="1" t="s">
        <v>5596</v>
      </c>
      <c r="C6691" s="1" t="s">
        <v>1262</v>
      </c>
    </row>
    <row r="6692" spans="1:3" x14ac:dyDescent="0.25">
      <c r="A6692" s="1">
        <f t="shared" si="104"/>
        <v>6692</v>
      </c>
      <c r="B6692" s="1" t="s">
        <v>5597</v>
      </c>
      <c r="C6692" s="1" t="s">
        <v>1055</v>
      </c>
    </row>
    <row r="6693" spans="1:3" x14ac:dyDescent="0.25">
      <c r="A6693" s="1">
        <f t="shared" si="104"/>
        <v>6693</v>
      </c>
      <c r="B6693" s="1" t="s">
        <v>1111</v>
      </c>
      <c r="C6693" s="1" t="s">
        <v>1016</v>
      </c>
    </row>
    <row r="6694" spans="1:3" x14ac:dyDescent="0.25">
      <c r="A6694" s="1">
        <f t="shared" si="104"/>
        <v>6694</v>
      </c>
      <c r="B6694" s="1" t="s">
        <v>1111</v>
      </c>
      <c r="C6694" s="1" t="s">
        <v>1016</v>
      </c>
    </row>
    <row r="6695" spans="1:3" x14ac:dyDescent="0.25">
      <c r="A6695" s="1">
        <f t="shared" si="104"/>
        <v>6695</v>
      </c>
      <c r="B6695" s="1" t="s">
        <v>1111</v>
      </c>
      <c r="C6695" s="1" t="s">
        <v>934</v>
      </c>
    </row>
    <row r="6696" spans="1:3" x14ac:dyDescent="0.25">
      <c r="A6696" s="1">
        <f t="shared" si="104"/>
        <v>6696</v>
      </c>
      <c r="B6696" s="1" t="s">
        <v>1111</v>
      </c>
      <c r="C6696" s="1" t="s">
        <v>934</v>
      </c>
    </row>
    <row r="6697" spans="1:3" x14ac:dyDescent="0.25">
      <c r="A6697" s="1">
        <f t="shared" si="104"/>
        <v>6697</v>
      </c>
      <c r="B6697" s="1" t="s">
        <v>1111</v>
      </c>
      <c r="C6697" s="1" t="s">
        <v>4282</v>
      </c>
    </row>
    <row r="6698" spans="1:3" x14ac:dyDescent="0.25">
      <c r="A6698" s="1">
        <f t="shared" si="104"/>
        <v>6698</v>
      </c>
      <c r="B6698" s="1" t="s">
        <v>1111</v>
      </c>
      <c r="C6698" s="1" t="s">
        <v>949</v>
      </c>
    </row>
    <row r="6699" spans="1:3" x14ac:dyDescent="0.25">
      <c r="A6699" s="1">
        <f t="shared" si="104"/>
        <v>6699</v>
      </c>
      <c r="B6699" s="1" t="s">
        <v>1111</v>
      </c>
      <c r="C6699" s="1" t="s">
        <v>967</v>
      </c>
    </row>
    <row r="6700" spans="1:3" x14ac:dyDescent="0.25">
      <c r="A6700" s="1">
        <f t="shared" si="104"/>
        <v>6700</v>
      </c>
      <c r="B6700" s="1" t="s">
        <v>1111</v>
      </c>
      <c r="C6700" s="1" t="s">
        <v>1330</v>
      </c>
    </row>
    <row r="6701" spans="1:3" x14ac:dyDescent="0.25">
      <c r="A6701" s="1">
        <f t="shared" si="104"/>
        <v>6701</v>
      </c>
      <c r="B6701" s="1" t="s">
        <v>1111</v>
      </c>
      <c r="C6701" s="1" t="s">
        <v>2878</v>
      </c>
    </row>
    <row r="6702" spans="1:3" x14ac:dyDescent="0.25">
      <c r="A6702" s="1">
        <f t="shared" si="104"/>
        <v>6702</v>
      </c>
      <c r="B6702" s="1" t="s">
        <v>1111</v>
      </c>
      <c r="C6702" s="1" t="s">
        <v>944</v>
      </c>
    </row>
    <row r="6703" spans="1:3" x14ac:dyDescent="0.25">
      <c r="A6703" s="1">
        <f t="shared" si="104"/>
        <v>6703</v>
      </c>
      <c r="B6703" s="1" t="s">
        <v>1111</v>
      </c>
      <c r="C6703" s="1" t="s">
        <v>5598</v>
      </c>
    </row>
    <row r="6704" spans="1:3" x14ac:dyDescent="0.25">
      <c r="A6704" s="1">
        <f t="shared" si="104"/>
        <v>6704</v>
      </c>
      <c r="B6704" s="1" t="s">
        <v>1111</v>
      </c>
      <c r="C6704" s="1" t="s">
        <v>946</v>
      </c>
    </row>
    <row r="6705" spans="1:3" x14ac:dyDescent="0.25">
      <c r="A6705" s="1">
        <f t="shared" si="104"/>
        <v>6705</v>
      </c>
      <c r="B6705" s="1" t="s">
        <v>1111</v>
      </c>
      <c r="C6705" s="1" t="s">
        <v>1341</v>
      </c>
    </row>
    <row r="6706" spans="1:3" x14ac:dyDescent="0.25">
      <c r="A6706" s="1">
        <f t="shared" si="104"/>
        <v>6706</v>
      </c>
      <c r="B6706" s="1" t="s">
        <v>1111</v>
      </c>
      <c r="C6706" s="1" t="s">
        <v>1032</v>
      </c>
    </row>
    <row r="6707" spans="1:3" x14ac:dyDescent="0.25">
      <c r="A6707" s="1">
        <f t="shared" si="104"/>
        <v>6707</v>
      </c>
      <c r="B6707" s="1" t="s">
        <v>1111</v>
      </c>
      <c r="C6707" s="1" t="s">
        <v>1072</v>
      </c>
    </row>
    <row r="6708" spans="1:3" x14ac:dyDescent="0.25">
      <c r="A6708" s="1">
        <f t="shared" si="104"/>
        <v>6708</v>
      </c>
      <c r="B6708" s="1" t="s">
        <v>1111</v>
      </c>
      <c r="C6708" s="1" t="s">
        <v>1243</v>
      </c>
    </row>
    <row r="6709" spans="1:3" x14ac:dyDescent="0.25">
      <c r="A6709" s="1">
        <f t="shared" si="104"/>
        <v>6709</v>
      </c>
      <c r="B6709" s="1" t="s">
        <v>5599</v>
      </c>
      <c r="C6709" s="1" t="s">
        <v>967</v>
      </c>
    </row>
    <row r="6710" spans="1:3" x14ac:dyDescent="0.25">
      <c r="A6710" s="1">
        <f t="shared" si="104"/>
        <v>6710</v>
      </c>
      <c r="B6710" s="1" t="s">
        <v>5600</v>
      </c>
      <c r="C6710" s="1" t="s">
        <v>1318</v>
      </c>
    </row>
    <row r="6711" spans="1:3" x14ac:dyDescent="0.25">
      <c r="A6711" s="1">
        <f t="shared" si="104"/>
        <v>6711</v>
      </c>
      <c r="B6711" s="1" t="s">
        <v>5600</v>
      </c>
      <c r="C6711" s="1" t="s">
        <v>942</v>
      </c>
    </row>
    <row r="6712" spans="1:3" x14ac:dyDescent="0.25">
      <c r="A6712" s="1">
        <f t="shared" si="104"/>
        <v>6712</v>
      </c>
      <c r="B6712" s="1" t="s">
        <v>5601</v>
      </c>
      <c r="C6712" s="1" t="s">
        <v>1629</v>
      </c>
    </row>
    <row r="6713" spans="1:3" x14ac:dyDescent="0.25">
      <c r="A6713" s="1">
        <f t="shared" si="104"/>
        <v>6713</v>
      </c>
      <c r="B6713" s="1" t="s">
        <v>5602</v>
      </c>
      <c r="C6713" s="1" t="s">
        <v>974</v>
      </c>
    </row>
    <row r="6714" spans="1:3" x14ac:dyDescent="0.25">
      <c r="A6714" s="1">
        <f t="shared" si="104"/>
        <v>6714</v>
      </c>
      <c r="B6714" s="1" t="s">
        <v>5603</v>
      </c>
      <c r="C6714" s="1" t="s">
        <v>946</v>
      </c>
    </row>
    <row r="6715" spans="1:3" x14ac:dyDescent="0.25">
      <c r="A6715" s="1">
        <f t="shared" si="104"/>
        <v>6715</v>
      </c>
      <c r="B6715" s="1" t="s">
        <v>5604</v>
      </c>
      <c r="C6715" s="1" t="s">
        <v>938</v>
      </c>
    </row>
    <row r="6716" spans="1:3" x14ac:dyDescent="0.25">
      <c r="A6716" s="1">
        <f t="shared" si="104"/>
        <v>6716</v>
      </c>
      <c r="B6716" s="1" t="s">
        <v>5605</v>
      </c>
      <c r="C6716" s="1" t="s">
        <v>942</v>
      </c>
    </row>
    <row r="6717" spans="1:3" x14ac:dyDescent="0.25">
      <c r="A6717" s="1">
        <f t="shared" si="104"/>
        <v>6717</v>
      </c>
      <c r="B6717" s="1" t="s">
        <v>5606</v>
      </c>
      <c r="C6717" s="1" t="s">
        <v>1016</v>
      </c>
    </row>
    <row r="6718" spans="1:3" x14ac:dyDescent="0.25">
      <c r="A6718" s="1">
        <f t="shared" si="104"/>
        <v>6718</v>
      </c>
      <c r="B6718" s="1" t="s">
        <v>5607</v>
      </c>
      <c r="C6718" s="1" t="s">
        <v>1363</v>
      </c>
    </row>
    <row r="6719" spans="1:3" x14ac:dyDescent="0.25">
      <c r="A6719" s="1">
        <f t="shared" si="104"/>
        <v>6719</v>
      </c>
      <c r="B6719" s="1" t="s">
        <v>2266</v>
      </c>
      <c r="C6719" s="1" t="s">
        <v>5608</v>
      </c>
    </row>
    <row r="6720" spans="1:3" x14ac:dyDescent="0.25">
      <c r="A6720" s="1">
        <f t="shared" si="104"/>
        <v>6720</v>
      </c>
      <c r="B6720" s="1" t="s">
        <v>5609</v>
      </c>
      <c r="C6720" s="1" t="s">
        <v>925</v>
      </c>
    </row>
    <row r="6721" spans="1:3" x14ac:dyDescent="0.25">
      <c r="A6721" s="1">
        <f t="shared" si="104"/>
        <v>6721</v>
      </c>
      <c r="B6721" s="1" t="s">
        <v>5609</v>
      </c>
      <c r="C6721" s="1" t="s">
        <v>952</v>
      </c>
    </row>
    <row r="6722" spans="1:3" x14ac:dyDescent="0.25">
      <c r="A6722" s="1">
        <f t="shared" si="104"/>
        <v>6722</v>
      </c>
      <c r="B6722" s="1" t="s">
        <v>5609</v>
      </c>
      <c r="C6722" s="1" t="s">
        <v>1283</v>
      </c>
    </row>
    <row r="6723" spans="1:3" x14ac:dyDescent="0.25">
      <c r="A6723" s="1">
        <f t="shared" ref="A6723:A6786" si="105">A6722+1</f>
        <v>6723</v>
      </c>
      <c r="B6723" s="1" t="s">
        <v>5609</v>
      </c>
      <c r="C6723" s="1" t="s">
        <v>1848</v>
      </c>
    </row>
    <row r="6724" spans="1:3" x14ac:dyDescent="0.25">
      <c r="A6724" s="1">
        <f t="shared" si="105"/>
        <v>6724</v>
      </c>
      <c r="B6724" s="1" t="s">
        <v>5609</v>
      </c>
      <c r="C6724" s="1" t="s">
        <v>934</v>
      </c>
    </row>
    <row r="6725" spans="1:3" x14ac:dyDescent="0.25">
      <c r="A6725" s="1">
        <f t="shared" si="105"/>
        <v>6725</v>
      </c>
      <c r="B6725" s="1" t="s">
        <v>5609</v>
      </c>
      <c r="C6725" s="1" t="s">
        <v>960</v>
      </c>
    </row>
    <row r="6726" spans="1:3" x14ac:dyDescent="0.25">
      <c r="A6726" s="1">
        <f t="shared" si="105"/>
        <v>6726</v>
      </c>
      <c r="B6726" s="1" t="s">
        <v>5609</v>
      </c>
      <c r="C6726" s="1" t="s">
        <v>1102</v>
      </c>
    </row>
    <row r="6727" spans="1:3" x14ac:dyDescent="0.25">
      <c r="A6727" s="1">
        <f t="shared" si="105"/>
        <v>6727</v>
      </c>
      <c r="B6727" s="1" t="s">
        <v>5609</v>
      </c>
      <c r="C6727" s="1" t="s">
        <v>928</v>
      </c>
    </row>
    <row r="6728" spans="1:3" x14ac:dyDescent="0.25">
      <c r="A6728" s="1">
        <f t="shared" si="105"/>
        <v>6728</v>
      </c>
      <c r="B6728" s="1" t="s">
        <v>5609</v>
      </c>
      <c r="C6728" s="1" t="s">
        <v>974</v>
      </c>
    </row>
    <row r="6729" spans="1:3" x14ac:dyDescent="0.25">
      <c r="A6729" s="1">
        <f t="shared" si="105"/>
        <v>6729</v>
      </c>
      <c r="B6729" s="1" t="s">
        <v>5609</v>
      </c>
      <c r="C6729" s="1" t="s">
        <v>1333</v>
      </c>
    </row>
    <row r="6730" spans="1:3" x14ac:dyDescent="0.25">
      <c r="A6730" s="1">
        <f t="shared" si="105"/>
        <v>6730</v>
      </c>
      <c r="B6730" s="1" t="s">
        <v>5609</v>
      </c>
      <c r="C6730" s="1" t="s">
        <v>1197</v>
      </c>
    </row>
    <row r="6731" spans="1:3" x14ac:dyDescent="0.25">
      <c r="A6731" s="1">
        <f t="shared" si="105"/>
        <v>6731</v>
      </c>
      <c r="B6731" s="1" t="s">
        <v>5609</v>
      </c>
      <c r="C6731" s="1" t="s">
        <v>997</v>
      </c>
    </row>
    <row r="6732" spans="1:3" x14ac:dyDescent="0.25">
      <c r="A6732" s="1">
        <f t="shared" si="105"/>
        <v>6732</v>
      </c>
      <c r="B6732" s="1" t="s">
        <v>5609</v>
      </c>
      <c r="C6732" s="1" t="s">
        <v>1160</v>
      </c>
    </row>
    <row r="6733" spans="1:3" x14ac:dyDescent="0.25">
      <c r="A6733" s="1">
        <f t="shared" si="105"/>
        <v>6733</v>
      </c>
      <c r="B6733" s="1" t="s">
        <v>5609</v>
      </c>
      <c r="C6733" s="1" t="s">
        <v>962</v>
      </c>
    </row>
    <row r="6734" spans="1:3" x14ac:dyDescent="0.25">
      <c r="A6734" s="1">
        <f t="shared" si="105"/>
        <v>6734</v>
      </c>
      <c r="B6734" s="1" t="s">
        <v>5609</v>
      </c>
      <c r="C6734" s="1" t="s">
        <v>5610</v>
      </c>
    </row>
    <row r="6735" spans="1:3" x14ac:dyDescent="0.25">
      <c r="A6735" s="1">
        <f t="shared" si="105"/>
        <v>6735</v>
      </c>
      <c r="B6735" s="1" t="s">
        <v>5609</v>
      </c>
      <c r="C6735" s="1" t="s">
        <v>1161</v>
      </c>
    </row>
    <row r="6736" spans="1:3" x14ac:dyDescent="0.25">
      <c r="A6736" s="1">
        <f t="shared" si="105"/>
        <v>6736</v>
      </c>
      <c r="B6736" s="1" t="s">
        <v>5609</v>
      </c>
      <c r="C6736" s="1" t="s">
        <v>1356</v>
      </c>
    </row>
    <row r="6737" spans="1:3" x14ac:dyDescent="0.25">
      <c r="A6737" s="1">
        <f t="shared" si="105"/>
        <v>6737</v>
      </c>
      <c r="B6737" s="1" t="s">
        <v>5611</v>
      </c>
      <c r="C6737" s="1" t="s">
        <v>952</v>
      </c>
    </row>
    <row r="6738" spans="1:3" x14ac:dyDescent="0.25">
      <c r="A6738" s="1">
        <f t="shared" si="105"/>
        <v>6738</v>
      </c>
      <c r="B6738" s="1" t="s">
        <v>5612</v>
      </c>
      <c r="C6738" s="1" t="s">
        <v>4580</v>
      </c>
    </row>
    <row r="6739" spans="1:3" x14ac:dyDescent="0.25">
      <c r="A6739" s="1">
        <f t="shared" si="105"/>
        <v>6739</v>
      </c>
      <c r="B6739" s="1" t="s">
        <v>5612</v>
      </c>
      <c r="C6739" s="1" t="s">
        <v>1202</v>
      </c>
    </row>
    <row r="6740" spans="1:3" x14ac:dyDescent="0.25">
      <c r="A6740" s="1">
        <f t="shared" si="105"/>
        <v>6740</v>
      </c>
      <c r="B6740" s="1" t="s">
        <v>5613</v>
      </c>
      <c r="C6740" s="1" t="s">
        <v>923</v>
      </c>
    </row>
    <row r="6741" spans="1:3" x14ac:dyDescent="0.25">
      <c r="A6741" s="1">
        <f t="shared" si="105"/>
        <v>6741</v>
      </c>
      <c r="B6741" s="1" t="s">
        <v>5614</v>
      </c>
      <c r="C6741" s="1" t="s">
        <v>1174</v>
      </c>
    </row>
    <row r="6742" spans="1:3" x14ac:dyDescent="0.25">
      <c r="A6742" s="1">
        <f t="shared" si="105"/>
        <v>6742</v>
      </c>
      <c r="B6742" s="1" t="s">
        <v>5614</v>
      </c>
      <c r="C6742" s="1" t="s">
        <v>1174</v>
      </c>
    </row>
    <row r="6743" spans="1:3" x14ac:dyDescent="0.25">
      <c r="A6743" s="1">
        <f t="shared" si="105"/>
        <v>6743</v>
      </c>
      <c r="B6743" s="1" t="s">
        <v>5614</v>
      </c>
      <c r="C6743" s="1" t="s">
        <v>1485</v>
      </c>
    </row>
    <row r="6744" spans="1:3" x14ac:dyDescent="0.25">
      <c r="A6744" s="1">
        <f t="shared" si="105"/>
        <v>6744</v>
      </c>
      <c r="B6744" s="1" t="s">
        <v>5614</v>
      </c>
      <c r="C6744" s="1" t="s">
        <v>5615</v>
      </c>
    </row>
    <row r="6745" spans="1:3" x14ac:dyDescent="0.25">
      <c r="A6745" s="1">
        <f t="shared" si="105"/>
        <v>6745</v>
      </c>
      <c r="B6745" s="1" t="s">
        <v>5614</v>
      </c>
      <c r="C6745" s="1" t="s">
        <v>2367</v>
      </c>
    </row>
    <row r="6746" spans="1:3" x14ac:dyDescent="0.25">
      <c r="A6746" s="1">
        <f t="shared" si="105"/>
        <v>6746</v>
      </c>
      <c r="B6746" s="1" t="s">
        <v>5616</v>
      </c>
      <c r="C6746" s="1" t="s">
        <v>1010</v>
      </c>
    </row>
    <row r="6747" spans="1:3" x14ac:dyDescent="0.25">
      <c r="A6747" s="1">
        <f t="shared" si="105"/>
        <v>6747</v>
      </c>
      <c r="B6747" s="1" t="s">
        <v>5617</v>
      </c>
      <c r="C6747" s="1" t="s">
        <v>1158</v>
      </c>
    </row>
    <row r="6748" spans="1:3" x14ac:dyDescent="0.25">
      <c r="A6748" s="1">
        <f t="shared" si="105"/>
        <v>6748</v>
      </c>
      <c r="B6748" s="1" t="s">
        <v>2266</v>
      </c>
      <c r="C6748" s="1" t="s">
        <v>2107</v>
      </c>
    </row>
    <row r="6749" spans="1:3" x14ac:dyDescent="0.25">
      <c r="A6749" s="1">
        <f t="shared" si="105"/>
        <v>6749</v>
      </c>
      <c r="B6749" s="1" t="s">
        <v>2266</v>
      </c>
      <c r="C6749" s="1" t="s">
        <v>1119</v>
      </c>
    </row>
    <row r="6750" spans="1:3" x14ac:dyDescent="0.25">
      <c r="A6750" s="1">
        <f t="shared" si="105"/>
        <v>6750</v>
      </c>
      <c r="B6750" s="1" t="s">
        <v>5618</v>
      </c>
      <c r="C6750" s="1" t="s">
        <v>967</v>
      </c>
    </row>
    <row r="6751" spans="1:3" x14ac:dyDescent="0.25">
      <c r="A6751" s="1">
        <f t="shared" si="105"/>
        <v>6751</v>
      </c>
      <c r="B6751" s="1" t="s">
        <v>5619</v>
      </c>
      <c r="C6751" s="1" t="s">
        <v>949</v>
      </c>
    </row>
    <row r="6752" spans="1:3" x14ac:dyDescent="0.25">
      <c r="A6752" s="1">
        <f t="shared" si="105"/>
        <v>6752</v>
      </c>
      <c r="B6752" s="1" t="s">
        <v>2266</v>
      </c>
      <c r="C6752" s="1" t="s">
        <v>1005</v>
      </c>
    </row>
    <row r="6753" spans="1:3" x14ac:dyDescent="0.25">
      <c r="A6753" s="1">
        <f t="shared" si="105"/>
        <v>6753</v>
      </c>
      <c r="B6753" s="1" t="s">
        <v>5620</v>
      </c>
      <c r="C6753" s="1" t="s">
        <v>2090</v>
      </c>
    </row>
    <row r="6754" spans="1:3" x14ac:dyDescent="0.25">
      <c r="A6754" s="1">
        <f t="shared" si="105"/>
        <v>6754</v>
      </c>
      <c r="B6754" s="1" t="s">
        <v>5621</v>
      </c>
      <c r="C6754" s="1" t="s">
        <v>1016</v>
      </c>
    </row>
    <row r="6755" spans="1:3" x14ac:dyDescent="0.25">
      <c r="A6755" s="1">
        <f t="shared" si="105"/>
        <v>6755</v>
      </c>
      <c r="B6755" s="1" t="s">
        <v>5623</v>
      </c>
      <c r="C6755" s="1" t="s">
        <v>5622</v>
      </c>
    </row>
    <row r="6756" spans="1:3" x14ac:dyDescent="0.25">
      <c r="A6756" s="1">
        <f t="shared" si="105"/>
        <v>6756</v>
      </c>
      <c r="B6756" s="1" t="s">
        <v>5623</v>
      </c>
      <c r="C6756" s="1" t="s">
        <v>1197</v>
      </c>
    </row>
    <row r="6757" spans="1:3" x14ac:dyDescent="0.25">
      <c r="A6757" s="1">
        <f t="shared" si="105"/>
        <v>6757</v>
      </c>
      <c r="B6757" s="1" t="s">
        <v>5624</v>
      </c>
      <c r="C6757" s="1" t="s">
        <v>1016</v>
      </c>
    </row>
    <row r="6758" spans="1:3" x14ac:dyDescent="0.25">
      <c r="A6758" s="1">
        <f t="shared" si="105"/>
        <v>6758</v>
      </c>
      <c r="B6758" s="1" t="s">
        <v>5625</v>
      </c>
      <c r="C6758" s="1" t="s">
        <v>3144</v>
      </c>
    </row>
    <row r="6759" spans="1:3" x14ac:dyDescent="0.25">
      <c r="A6759" s="1">
        <f t="shared" si="105"/>
        <v>6759</v>
      </c>
      <c r="B6759" s="1" t="s">
        <v>5625</v>
      </c>
      <c r="C6759" s="1" t="s">
        <v>5626</v>
      </c>
    </row>
    <row r="6760" spans="1:3" x14ac:dyDescent="0.25">
      <c r="A6760" s="1">
        <f t="shared" si="105"/>
        <v>6760</v>
      </c>
      <c r="B6760" s="1" t="s">
        <v>5624</v>
      </c>
      <c r="C6760" s="1" t="s">
        <v>3607</v>
      </c>
    </row>
    <row r="6761" spans="1:3" x14ac:dyDescent="0.25">
      <c r="A6761" s="1">
        <f t="shared" si="105"/>
        <v>6761</v>
      </c>
      <c r="B6761" s="1" t="s">
        <v>5627</v>
      </c>
      <c r="C6761" s="1" t="s">
        <v>930</v>
      </c>
    </row>
    <row r="6762" spans="1:3" x14ac:dyDescent="0.25">
      <c r="A6762" s="1">
        <f t="shared" si="105"/>
        <v>6762</v>
      </c>
      <c r="B6762" s="1" t="s">
        <v>5624</v>
      </c>
      <c r="C6762" s="1" t="s">
        <v>928</v>
      </c>
    </row>
    <row r="6763" spans="1:3" x14ac:dyDescent="0.25">
      <c r="A6763" s="1">
        <f t="shared" si="105"/>
        <v>6763</v>
      </c>
      <c r="B6763" s="1" t="s">
        <v>5624</v>
      </c>
      <c r="C6763" s="1" t="s">
        <v>928</v>
      </c>
    </row>
    <row r="6764" spans="1:3" x14ac:dyDescent="0.25">
      <c r="A6764" s="1">
        <f t="shared" si="105"/>
        <v>6764</v>
      </c>
      <c r="B6764" s="1" t="s">
        <v>5624</v>
      </c>
      <c r="C6764" s="1" t="s">
        <v>946</v>
      </c>
    </row>
    <row r="6765" spans="1:3" x14ac:dyDescent="0.25">
      <c r="A6765" s="1">
        <f t="shared" si="105"/>
        <v>6765</v>
      </c>
      <c r="B6765" s="1" t="s">
        <v>5624</v>
      </c>
      <c r="C6765" s="1" t="s">
        <v>1612</v>
      </c>
    </row>
    <row r="6766" spans="1:3" x14ac:dyDescent="0.25">
      <c r="A6766" s="1">
        <f t="shared" si="105"/>
        <v>6766</v>
      </c>
      <c r="B6766" s="1" t="s">
        <v>5628</v>
      </c>
      <c r="C6766" s="1" t="s">
        <v>1072</v>
      </c>
    </row>
    <row r="6767" spans="1:3" x14ac:dyDescent="0.25">
      <c r="A6767" s="1">
        <f t="shared" si="105"/>
        <v>6767</v>
      </c>
      <c r="B6767" s="1" t="s">
        <v>5628</v>
      </c>
      <c r="C6767" s="1" t="s">
        <v>989</v>
      </c>
    </row>
    <row r="6768" spans="1:3" x14ac:dyDescent="0.25">
      <c r="A6768" s="1">
        <f t="shared" si="105"/>
        <v>6768</v>
      </c>
      <c r="B6768" s="1" t="s">
        <v>5629</v>
      </c>
      <c r="C6768" s="1" t="s">
        <v>989</v>
      </c>
    </row>
    <row r="6769" spans="1:3" x14ac:dyDescent="0.25">
      <c r="A6769" s="1">
        <f t="shared" si="105"/>
        <v>6769</v>
      </c>
      <c r="B6769" s="1" t="s">
        <v>5627</v>
      </c>
      <c r="C6769" s="1" t="s">
        <v>967</v>
      </c>
    </row>
    <row r="6770" spans="1:3" x14ac:dyDescent="0.25">
      <c r="A6770" s="1">
        <f t="shared" si="105"/>
        <v>6770</v>
      </c>
      <c r="B6770" s="1" t="s">
        <v>5627</v>
      </c>
      <c r="C6770" s="1" t="s">
        <v>5630</v>
      </c>
    </row>
    <row r="6771" spans="1:3" x14ac:dyDescent="0.25">
      <c r="A6771" s="1">
        <f t="shared" si="105"/>
        <v>6771</v>
      </c>
      <c r="B6771" s="1" t="s">
        <v>5631</v>
      </c>
      <c r="C6771" s="1" t="s">
        <v>1737</v>
      </c>
    </row>
    <row r="6772" spans="1:3" x14ac:dyDescent="0.25">
      <c r="A6772" s="1">
        <f t="shared" si="105"/>
        <v>6772</v>
      </c>
      <c r="B6772" s="1" t="s">
        <v>5632</v>
      </c>
      <c r="C6772" s="1" t="s">
        <v>1327</v>
      </c>
    </row>
    <row r="6773" spans="1:3" x14ac:dyDescent="0.25">
      <c r="A6773" s="1">
        <f t="shared" si="105"/>
        <v>6773</v>
      </c>
      <c r="B6773" s="1" t="s">
        <v>5631</v>
      </c>
      <c r="C6773" s="1" t="s">
        <v>1102</v>
      </c>
    </row>
    <row r="6774" spans="1:3" x14ac:dyDescent="0.25">
      <c r="A6774" s="1">
        <f t="shared" si="105"/>
        <v>6774</v>
      </c>
      <c r="B6774" s="1" t="s">
        <v>5633</v>
      </c>
      <c r="C6774" s="1" t="s">
        <v>942</v>
      </c>
    </row>
    <row r="6775" spans="1:3" x14ac:dyDescent="0.25">
      <c r="A6775" s="1">
        <f t="shared" si="105"/>
        <v>6775</v>
      </c>
      <c r="B6775" s="1" t="s">
        <v>5634</v>
      </c>
      <c r="C6775" s="1" t="s">
        <v>946</v>
      </c>
    </row>
    <row r="6776" spans="1:3" x14ac:dyDescent="0.25">
      <c r="A6776" s="1">
        <f t="shared" si="105"/>
        <v>6776</v>
      </c>
      <c r="B6776" s="1" t="s">
        <v>5635</v>
      </c>
      <c r="C6776" s="1" t="s">
        <v>1087</v>
      </c>
    </row>
    <row r="6777" spans="1:3" x14ac:dyDescent="0.25">
      <c r="A6777" s="1">
        <f t="shared" si="105"/>
        <v>6777</v>
      </c>
      <c r="B6777" s="1" t="s">
        <v>5627</v>
      </c>
      <c r="C6777" s="1" t="s">
        <v>942</v>
      </c>
    </row>
    <row r="6778" spans="1:3" x14ac:dyDescent="0.25">
      <c r="A6778" s="1">
        <f t="shared" si="105"/>
        <v>6778</v>
      </c>
      <c r="B6778" s="1" t="s">
        <v>5627</v>
      </c>
      <c r="C6778" s="1" t="s">
        <v>968</v>
      </c>
    </row>
    <row r="6779" spans="1:3" x14ac:dyDescent="0.25">
      <c r="A6779" s="1">
        <f t="shared" si="105"/>
        <v>6779</v>
      </c>
      <c r="B6779" s="1" t="s">
        <v>5636</v>
      </c>
      <c r="C6779" s="1" t="s">
        <v>967</v>
      </c>
    </row>
    <row r="6780" spans="1:3" x14ac:dyDescent="0.25">
      <c r="A6780" s="1">
        <f t="shared" si="105"/>
        <v>6780</v>
      </c>
      <c r="B6780" s="1" t="s">
        <v>2266</v>
      </c>
      <c r="C6780" s="1" t="s">
        <v>1077</v>
      </c>
    </row>
    <row r="6781" spans="1:3" x14ac:dyDescent="0.25">
      <c r="A6781" s="1">
        <f t="shared" si="105"/>
        <v>6781</v>
      </c>
      <c r="B6781" s="1" t="s">
        <v>5627</v>
      </c>
      <c r="C6781" s="1" t="s">
        <v>2367</v>
      </c>
    </row>
    <row r="6782" spans="1:3" x14ac:dyDescent="0.25">
      <c r="A6782" s="1">
        <f t="shared" si="105"/>
        <v>6782</v>
      </c>
      <c r="B6782" s="1" t="s">
        <v>5637</v>
      </c>
      <c r="C6782" s="1" t="s">
        <v>942</v>
      </c>
    </row>
    <row r="6783" spans="1:3" x14ac:dyDescent="0.25">
      <c r="A6783" s="1">
        <f t="shared" si="105"/>
        <v>6783</v>
      </c>
      <c r="B6783" s="1" t="s">
        <v>5637</v>
      </c>
      <c r="C6783" s="1" t="s">
        <v>5638</v>
      </c>
    </row>
    <row r="6784" spans="1:3" x14ac:dyDescent="0.25">
      <c r="A6784" s="1">
        <f t="shared" si="105"/>
        <v>6784</v>
      </c>
      <c r="B6784" s="1" t="s">
        <v>5639</v>
      </c>
      <c r="C6784" s="1" t="s">
        <v>1727</v>
      </c>
    </row>
    <row r="6785" spans="1:3" x14ac:dyDescent="0.25">
      <c r="A6785" s="1">
        <f t="shared" si="105"/>
        <v>6785</v>
      </c>
      <c r="B6785" s="1" t="s">
        <v>5640</v>
      </c>
      <c r="C6785" s="1" t="s">
        <v>949</v>
      </c>
    </row>
    <row r="6786" spans="1:3" x14ac:dyDescent="0.25">
      <c r="A6786" s="1">
        <f t="shared" si="105"/>
        <v>6786</v>
      </c>
      <c r="B6786" s="1" t="s">
        <v>5640</v>
      </c>
      <c r="C6786" s="1" t="s">
        <v>1606</v>
      </c>
    </row>
    <row r="6787" spans="1:3" x14ac:dyDescent="0.25">
      <c r="A6787" s="1">
        <f t="shared" ref="A6787:A6850" si="106">A6786+1</f>
        <v>6787</v>
      </c>
      <c r="B6787" s="1" t="s">
        <v>5640</v>
      </c>
      <c r="C6787" s="1" t="s">
        <v>2937</v>
      </c>
    </row>
    <row r="6788" spans="1:3" x14ac:dyDescent="0.25">
      <c r="A6788" s="1">
        <f t="shared" si="106"/>
        <v>6788</v>
      </c>
      <c r="B6788" s="1" t="s">
        <v>5640</v>
      </c>
      <c r="C6788" s="1" t="s">
        <v>1726</v>
      </c>
    </row>
    <row r="6789" spans="1:3" x14ac:dyDescent="0.25">
      <c r="A6789" s="1">
        <f t="shared" si="106"/>
        <v>6789</v>
      </c>
      <c r="B6789" s="1" t="s">
        <v>5641</v>
      </c>
      <c r="C6789" s="1" t="s">
        <v>1539</v>
      </c>
    </row>
    <row r="6790" spans="1:3" x14ac:dyDescent="0.25">
      <c r="A6790" s="1">
        <f t="shared" si="106"/>
        <v>6790</v>
      </c>
      <c r="B6790" s="1" t="s">
        <v>5641</v>
      </c>
      <c r="C6790" s="1" t="s">
        <v>928</v>
      </c>
    </row>
    <row r="6791" spans="1:3" x14ac:dyDescent="0.25">
      <c r="A6791" s="1">
        <f t="shared" si="106"/>
        <v>6791</v>
      </c>
      <c r="B6791" s="1" t="s">
        <v>5642</v>
      </c>
      <c r="C6791" s="1" t="s">
        <v>1328</v>
      </c>
    </row>
    <row r="6792" spans="1:3" x14ac:dyDescent="0.25">
      <c r="A6792" s="1">
        <f t="shared" si="106"/>
        <v>6792</v>
      </c>
      <c r="B6792" s="1" t="s">
        <v>5643</v>
      </c>
      <c r="C6792" s="1" t="s">
        <v>1347</v>
      </c>
    </row>
    <row r="6793" spans="1:3" x14ac:dyDescent="0.25">
      <c r="A6793" s="1">
        <f t="shared" si="106"/>
        <v>6793</v>
      </c>
      <c r="B6793" s="1" t="s">
        <v>5643</v>
      </c>
      <c r="C6793" s="1" t="s">
        <v>1079</v>
      </c>
    </row>
    <row r="6794" spans="1:3" x14ac:dyDescent="0.25">
      <c r="A6794" s="1">
        <f t="shared" si="106"/>
        <v>6794</v>
      </c>
      <c r="B6794" s="1" t="s">
        <v>5643</v>
      </c>
      <c r="C6794" s="1" t="s">
        <v>1230</v>
      </c>
    </row>
    <row r="6795" spans="1:3" x14ac:dyDescent="0.25">
      <c r="A6795" s="1">
        <f t="shared" si="106"/>
        <v>6795</v>
      </c>
      <c r="B6795" s="1" t="s">
        <v>5644</v>
      </c>
      <c r="C6795" s="1" t="s">
        <v>1693</v>
      </c>
    </row>
    <row r="6796" spans="1:3" x14ac:dyDescent="0.25">
      <c r="A6796" s="1">
        <f t="shared" si="106"/>
        <v>6796</v>
      </c>
      <c r="B6796" s="1" t="s">
        <v>5645</v>
      </c>
      <c r="C6796" s="1" t="s">
        <v>1283</v>
      </c>
    </row>
    <row r="6797" spans="1:3" x14ac:dyDescent="0.25">
      <c r="A6797" s="1">
        <f t="shared" si="106"/>
        <v>6797</v>
      </c>
      <c r="B6797" s="1" t="s">
        <v>5646</v>
      </c>
      <c r="C6797" s="1" t="s">
        <v>974</v>
      </c>
    </row>
    <row r="6798" spans="1:3" x14ac:dyDescent="0.25">
      <c r="A6798" s="1">
        <f t="shared" si="106"/>
        <v>6798</v>
      </c>
      <c r="B6798" s="1" t="s">
        <v>5647</v>
      </c>
      <c r="C6798" s="1" t="s">
        <v>1389</v>
      </c>
    </row>
    <row r="6799" spans="1:3" x14ac:dyDescent="0.25">
      <c r="A6799" s="1">
        <f t="shared" si="106"/>
        <v>6799</v>
      </c>
      <c r="B6799" s="1" t="s">
        <v>5649</v>
      </c>
      <c r="C6799" s="1" t="s">
        <v>5648</v>
      </c>
    </row>
    <row r="6800" spans="1:3" x14ac:dyDescent="0.25">
      <c r="A6800" s="1">
        <f t="shared" si="106"/>
        <v>6800</v>
      </c>
      <c r="B6800" s="1" t="s">
        <v>5650</v>
      </c>
      <c r="C6800" s="1" t="s">
        <v>974</v>
      </c>
    </row>
    <row r="6801" spans="1:3" x14ac:dyDescent="0.25">
      <c r="A6801" s="1">
        <f t="shared" si="106"/>
        <v>6801</v>
      </c>
      <c r="B6801" s="1" t="s">
        <v>5651</v>
      </c>
      <c r="C6801" s="1" t="s">
        <v>1506</v>
      </c>
    </row>
    <row r="6802" spans="1:3" x14ac:dyDescent="0.25">
      <c r="A6802" s="1">
        <f t="shared" si="106"/>
        <v>6802</v>
      </c>
      <c r="B6802" s="1" t="s">
        <v>5651</v>
      </c>
      <c r="C6802" s="1" t="s">
        <v>1026</v>
      </c>
    </row>
    <row r="6803" spans="1:3" x14ac:dyDescent="0.25">
      <c r="A6803" s="1">
        <f t="shared" si="106"/>
        <v>6803</v>
      </c>
      <c r="B6803" s="1" t="s">
        <v>5652</v>
      </c>
      <c r="C6803" s="1" t="s">
        <v>4580</v>
      </c>
    </row>
    <row r="6804" spans="1:3" x14ac:dyDescent="0.25">
      <c r="A6804" s="1">
        <f t="shared" si="106"/>
        <v>6804</v>
      </c>
      <c r="B6804" s="1" t="s">
        <v>5653</v>
      </c>
      <c r="C6804" s="1" t="s">
        <v>947</v>
      </c>
    </row>
    <row r="6805" spans="1:3" x14ac:dyDescent="0.25">
      <c r="A6805" s="1">
        <f t="shared" si="106"/>
        <v>6805</v>
      </c>
      <c r="B6805" s="1" t="s">
        <v>5654</v>
      </c>
      <c r="C6805" s="1" t="s">
        <v>1512</v>
      </c>
    </row>
    <row r="6806" spans="1:3" x14ac:dyDescent="0.25">
      <c r="A6806" s="1">
        <f t="shared" si="106"/>
        <v>6806</v>
      </c>
      <c r="B6806" s="1" t="s">
        <v>5655</v>
      </c>
      <c r="C6806" s="1" t="s">
        <v>930</v>
      </c>
    </row>
    <row r="6807" spans="1:3" x14ac:dyDescent="0.25">
      <c r="A6807" s="1">
        <f t="shared" si="106"/>
        <v>6807</v>
      </c>
      <c r="B6807" s="1" t="s">
        <v>5656</v>
      </c>
      <c r="C6807" s="1" t="s">
        <v>2027</v>
      </c>
    </row>
    <row r="6808" spans="1:3" x14ac:dyDescent="0.25">
      <c r="A6808" s="1">
        <f t="shared" si="106"/>
        <v>6808</v>
      </c>
      <c r="B6808" s="1" t="s">
        <v>5657</v>
      </c>
      <c r="C6808" s="1" t="s">
        <v>934</v>
      </c>
    </row>
    <row r="6809" spans="1:3" x14ac:dyDescent="0.25">
      <c r="A6809" s="1">
        <f t="shared" si="106"/>
        <v>6809</v>
      </c>
      <c r="B6809" s="1" t="s">
        <v>5658</v>
      </c>
      <c r="C6809" s="1" t="s">
        <v>974</v>
      </c>
    </row>
    <row r="6810" spans="1:3" x14ac:dyDescent="0.25">
      <c r="A6810" s="1">
        <f t="shared" si="106"/>
        <v>6810</v>
      </c>
      <c r="B6810" s="1" t="s">
        <v>5659</v>
      </c>
      <c r="C6810" s="1" t="s">
        <v>1183</v>
      </c>
    </row>
    <row r="6811" spans="1:3" x14ac:dyDescent="0.25">
      <c r="A6811" s="1">
        <f t="shared" si="106"/>
        <v>6811</v>
      </c>
      <c r="B6811" s="1" t="s">
        <v>5660</v>
      </c>
      <c r="C6811" s="1" t="s">
        <v>1079</v>
      </c>
    </row>
    <row r="6812" spans="1:3" x14ac:dyDescent="0.25">
      <c r="A6812" s="1">
        <f t="shared" si="106"/>
        <v>6812</v>
      </c>
      <c r="B6812" s="1" t="s">
        <v>5661</v>
      </c>
      <c r="C6812" s="1" t="s">
        <v>1079</v>
      </c>
    </row>
    <row r="6813" spans="1:3" x14ac:dyDescent="0.25">
      <c r="A6813" s="1">
        <f t="shared" si="106"/>
        <v>6813</v>
      </c>
      <c r="B6813" s="1" t="s">
        <v>5662</v>
      </c>
      <c r="C6813" s="1" t="s">
        <v>977</v>
      </c>
    </row>
    <row r="6814" spans="1:3" x14ac:dyDescent="0.25">
      <c r="A6814" s="1">
        <f t="shared" si="106"/>
        <v>6814</v>
      </c>
      <c r="B6814" s="1" t="s">
        <v>5663</v>
      </c>
      <c r="C6814" s="1" t="s">
        <v>1058</v>
      </c>
    </row>
    <row r="6815" spans="1:3" x14ac:dyDescent="0.25">
      <c r="A6815" s="1">
        <f t="shared" si="106"/>
        <v>6815</v>
      </c>
      <c r="B6815" s="1" t="s">
        <v>5664</v>
      </c>
      <c r="C6815" s="1" t="s">
        <v>1174</v>
      </c>
    </row>
    <row r="6816" spans="1:3" x14ac:dyDescent="0.25">
      <c r="A6816" s="1">
        <f t="shared" si="106"/>
        <v>6816</v>
      </c>
      <c r="B6816" s="1" t="s">
        <v>5664</v>
      </c>
      <c r="C6816" s="1" t="s">
        <v>5665</v>
      </c>
    </row>
    <row r="6817" spans="1:3" x14ac:dyDescent="0.25">
      <c r="A6817" s="1">
        <f t="shared" si="106"/>
        <v>6817</v>
      </c>
      <c r="B6817" s="1" t="s">
        <v>5666</v>
      </c>
      <c r="C6817" s="1" t="s">
        <v>938</v>
      </c>
    </row>
    <row r="6818" spans="1:3" x14ac:dyDescent="0.25">
      <c r="A6818" s="1">
        <f t="shared" si="106"/>
        <v>6818</v>
      </c>
      <c r="B6818" s="1" t="s">
        <v>5667</v>
      </c>
      <c r="C6818" s="1" t="s">
        <v>939</v>
      </c>
    </row>
    <row r="6819" spans="1:3" x14ac:dyDescent="0.25">
      <c r="A6819" s="1">
        <f t="shared" si="106"/>
        <v>6819</v>
      </c>
      <c r="B6819" s="1" t="s">
        <v>5668</v>
      </c>
      <c r="C6819" s="1" t="s">
        <v>942</v>
      </c>
    </row>
    <row r="6820" spans="1:3" x14ac:dyDescent="0.25">
      <c r="A6820" s="1">
        <f t="shared" si="106"/>
        <v>6820</v>
      </c>
      <c r="B6820" s="1" t="s">
        <v>5669</v>
      </c>
      <c r="C6820" s="1" t="s">
        <v>939</v>
      </c>
    </row>
    <row r="6821" spans="1:3" x14ac:dyDescent="0.25">
      <c r="A6821" s="1">
        <f t="shared" si="106"/>
        <v>6821</v>
      </c>
      <c r="B6821" s="1" t="s">
        <v>5670</v>
      </c>
      <c r="C6821" s="1" t="s">
        <v>1911</v>
      </c>
    </row>
    <row r="6822" spans="1:3" x14ac:dyDescent="0.25">
      <c r="A6822" s="1">
        <f t="shared" si="106"/>
        <v>6822</v>
      </c>
      <c r="B6822" s="1" t="s">
        <v>5671</v>
      </c>
      <c r="C6822" s="1" t="s">
        <v>4195</v>
      </c>
    </row>
    <row r="6823" spans="1:3" x14ac:dyDescent="0.25">
      <c r="A6823" s="1">
        <f t="shared" si="106"/>
        <v>6823</v>
      </c>
      <c r="B6823" s="1" t="s">
        <v>5672</v>
      </c>
      <c r="C6823" s="1" t="s">
        <v>928</v>
      </c>
    </row>
    <row r="6824" spans="1:3" x14ac:dyDescent="0.25">
      <c r="A6824" s="1">
        <f t="shared" si="106"/>
        <v>6824</v>
      </c>
      <c r="B6824" s="1" t="s">
        <v>5673</v>
      </c>
      <c r="C6824" s="1" t="s">
        <v>1020</v>
      </c>
    </row>
    <row r="6825" spans="1:3" x14ac:dyDescent="0.25">
      <c r="A6825" s="1">
        <f t="shared" si="106"/>
        <v>6825</v>
      </c>
      <c r="B6825" s="1" t="s">
        <v>5675</v>
      </c>
      <c r="C6825" s="1" t="s">
        <v>5674</v>
      </c>
    </row>
    <row r="6826" spans="1:3" x14ac:dyDescent="0.25">
      <c r="A6826" s="1">
        <f t="shared" si="106"/>
        <v>6826</v>
      </c>
      <c r="B6826" s="1" t="s">
        <v>5676</v>
      </c>
      <c r="C6826" s="1" t="s">
        <v>1161</v>
      </c>
    </row>
    <row r="6827" spans="1:3" x14ac:dyDescent="0.25">
      <c r="A6827" s="1">
        <f t="shared" si="106"/>
        <v>6827</v>
      </c>
      <c r="B6827" s="1" t="s">
        <v>5677</v>
      </c>
      <c r="C6827" s="1" t="s">
        <v>1102</v>
      </c>
    </row>
    <row r="6828" spans="1:3" x14ac:dyDescent="0.25">
      <c r="A6828" s="1">
        <f t="shared" si="106"/>
        <v>6828</v>
      </c>
      <c r="B6828" s="1" t="s">
        <v>5678</v>
      </c>
      <c r="C6828" s="1" t="s">
        <v>989</v>
      </c>
    </row>
    <row r="6829" spans="1:3" x14ac:dyDescent="0.25">
      <c r="A6829" s="1">
        <f t="shared" si="106"/>
        <v>6829</v>
      </c>
      <c r="B6829" s="1" t="s">
        <v>5679</v>
      </c>
      <c r="C6829" s="1" t="s">
        <v>1506</v>
      </c>
    </row>
    <row r="6830" spans="1:3" x14ac:dyDescent="0.25">
      <c r="A6830" s="1">
        <f t="shared" si="106"/>
        <v>6830</v>
      </c>
      <c r="B6830" s="1" t="s">
        <v>5680</v>
      </c>
      <c r="C6830" s="1" t="s">
        <v>1064</v>
      </c>
    </row>
    <row r="6831" spans="1:3" x14ac:dyDescent="0.25">
      <c r="A6831" s="1">
        <f t="shared" si="106"/>
        <v>6831</v>
      </c>
      <c r="B6831" s="1" t="s">
        <v>5681</v>
      </c>
      <c r="C6831" s="1" t="s">
        <v>1198</v>
      </c>
    </row>
    <row r="6832" spans="1:3" x14ac:dyDescent="0.25">
      <c r="A6832" s="1">
        <f t="shared" si="106"/>
        <v>6832</v>
      </c>
      <c r="B6832" s="1" t="s">
        <v>5682</v>
      </c>
      <c r="C6832" s="1" t="s">
        <v>1027</v>
      </c>
    </row>
    <row r="6833" spans="1:3" x14ac:dyDescent="0.25">
      <c r="A6833" s="1">
        <f t="shared" si="106"/>
        <v>6833</v>
      </c>
      <c r="B6833" s="1" t="s">
        <v>5683</v>
      </c>
      <c r="C6833" s="1" t="s">
        <v>1512</v>
      </c>
    </row>
    <row r="6834" spans="1:3" x14ac:dyDescent="0.25">
      <c r="A6834" s="1">
        <f t="shared" si="106"/>
        <v>6834</v>
      </c>
      <c r="B6834" s="1" t="s">
        <v>5682</v>
      </c>
      <c r="C6834" s="1" t="s">
        <v>989</v>
      </c>
    </row>
    <row r="6835" spans="1:3" x14ac:dyDescent="0.25">
      <c r="A6835" s="1">
        <f t="shared" si="106"/>
        <v>6835</v>
      </c>
      <c r="B6835" s="1" t="s">
        <v>5684</v>
      </c>
      <c r="C6835" s="1" t="s">
        <v>1889</v>
      </c>
    </row>
    <row r="6836" spans="1:3" x14ac:dyDescent="0.25">
      <c r="A6836" s="1">
        <f t="shared" si="106"/>
        <v>6836</v>
      </c>
      <c r="B6836" s="1" t="s">
        <v>5685</v>
      </c>
      <c r="C6836" s="1" t="s">
        <v>1243</v>
      </c>
    </row>
    <row r="6837" spans="1:3" x14ac:dyDescent="0.25">
      <c r="A6837" s="1">
        <f t="shared" si="106"/>
        <v>6837</v>
      </c>
      <c r="B6837" s="1" t="s">
        <v>5686</v>
      </c>
      <c r="C6837" s="1" t="s">
        <v>952</v>
      </c>
    </row>
    <row r="6838" spans="1:3" x14ac:dyDescent="0.25">
      <c r="A6838" s="1">
        <f t="shared" si="106"/>
        <v>6838</v>
      </c>
      <c r="B6838" s="1" t="s">
        <v>5686</v>
      </c>
      <c r="C6838" s="1" t="s">
        <v>952</v>
      </c>
    </row>
    <row r="6839" spans="1:3" x14ac:dyDescent="0.25">
      <c r="A6839" s="1">
        <f t="shared" si="106"/>
        <v>6839</v>
      </c>
      <c r="B6839" s="1" t="s">
        <v>5686</v>
      </c>
      <c r="C6839" s="1" t="s">
        <v>1283</v>
      </c>
    </row>
    <row r="6840" spans="1:3" x14ac:dyDescent="0.25">
      <c r="A6840" s="1">
        <f t="shared" si="106"/>
        <v>6840</v>
      </c>
      <c r="B6840" s="1" t="s">
        <v>5686</v>
      </c>
      <c r="C6840" s="1" t="s">
        <v>960</v>
      </c>
    </row>
    <row r="6841" spans="1:3" x14ac:dyDescent="0.25">
      <c r="A6841" s="1">
        <f t="shared" si="106"/>
        <v>6841</v>
      </c>
      <c r="B6841" s="1" t="s">
        <v>5686</v>
      </c>
      <c r="C6841" s="1" t="s">
        <v>1102</v>
      </c>
    </row>
    <row r="6842" spans="1:3" x14ac:dyDescent="0.25">
      <c r="A6842" s="1">
        <f t="shared" si="106"/>
        <v>6842</v>
      </c>
      <c r="B6842" s="1" t="s">
        <v>5686</v>
      </c>
      <c r="C6842" s="1" t="s">
        <v>974</v>
      </c>
    </row>
    <row r="6843" spans="1:3" x14ac:dyDescent="0.25">
      <c r="A6843" s="1">
        <f t="shared" si="106"/>
        <v>6843</v>
      </c>
      <c r="B6843" s="1" t="s">
        <v>5686</v>
      </c>
      <c r="C6843" s="1" t="s">
        <v>1646</v>
      </c>
    </row>
    <row r="6844" spans="1:3" x14ac:dyDescent="0.25">
      <c r="A6844" s="1">
        <f t="shared" si="106"/>
        <v>6844</v>
      </c>
      <c r="B6844" s="1" t="s">
        <v>5686</v>
      </c>
      <c r="C6844" s="1" t="s">
        <v>1947</v>
      </c>
    </row>
    <row r="6845" spans="1:3" x14ac:dyDescent="0.25">
      <c r="A6845" s="1">
        <f t="shared" si="106"/>
        <v>6845</v>
      </c>
      <c r="B6845" s="1" t="s">
        <v>5688</v>
      </c>
      <c r="C6845" s="1" t="s">
        <v>5687</v>
      </c>
    </row>
    <row r="6846" spans="1:3" x14ac:dyDescent="0.25">
      <c r="A6846" s="1">
        <f t="shared" si="106"/>
        <v>6846</v>
      </c>
      <c r="B6846" s="1" t="s">
        <v>5689</v>
      </c>
      <c r="C6846" s="1" t="s">
        <v>942</v>
      </c>
    </row>
    <row r="6847" spans="1:3" x14ac:dyDescent="0.25">
      <c r="A6847" s="1">
        <f t="shared" si="106"/>
        <v>6847</v>
      </c>
      <c r="B6847" s="1" t="s">
        <v>5690</v>
      </c>
      <c r="C6847" s="1" t="s">
        <v>949</v>
      </c>
    </row>
    <row r="6848" spans="1:3" x14ac:dyDescent="0.25">
      <c r="A6848" s="1">
        <f t="shared" si="106"/>
        <v>6848</v>
      </c>
      <c r="B6848" s="1" t="s">
        <v>5691</v>
      </c>
      <c r="C6848" s="1" t="s">
        <v>1016</v>
      </c>
    </row>
    <row r="6849" spans="1:3" x14ac:dyDescent="0.25">
      <c r="A6849" s="1">
        <f t="shared" si="106"/>
        <v>6849</v>
      </c>
      <c r="B6849" s="1" t="s">
        <v>5692</v>
      </c>
      <c r="C6849" s="1" t="s">
        <v>1542</v>
      </c>
    </row>
    <row r="6850" spans="1:3" x14ac:dyDescent="0.25">
      <c r="A6850" s="1">
        <f t="shared" si="106"/>
        <v>6850</v>
      </c>
      <c r="B6850" s="1" t="s">
        <v>940</v>
      </c>
      <c r="C6850" s="1" t="s">
        <v>1016</v>
      </c>
    </row>
    <row r="6851" spans="1:3" x14ac:dyDescent="0.25">
      <c r="A6851" s="1">
        <f t="shared" ref="A6851:A6914" si="107">A6850+1</f>
        <v>6851</v>
      </c>
      <c r="B6851" s="1" t="s">
        <v>940</v>
      </c>
      <c r="C6851" s="1" t="s">
        <v>1443</v>
      </c>
    </row>
    <row r="6852" spans="1:3" x14ac:dyDescent="0.25">
      <c r="A6852" s="1">
        <f t="shared" si="107"/>
        <v>6852</v>
      </c>
      <c r="B6852" s="1" t="s">
        <v>940</v>
      </c>
      <c r="C6852" s="1" t="s">
        <v>930</v>
      </c>
    </row>
    <row r="6853" spans="1:3" x14ac:dyDescent="0.25">
      <c r="A6853" s="1">
        <f t="shared" si="107"/>
        <v>6853</v>
      </c>
      <c r="B6853" s="1" t="s">
        <v>940</v>
      </c>
      <c r="C6853" s="1" t="s">
        <v>930</v>
      </c>
    </row>
    <row r="6854" spans="1:3" x14ac:dyDescent="0.25">
      <c r="A6854" s="1">
        <f t="shared" si="107"/>
        <v>6854</v>
      </c>
      <c r="B6854" s="1" t="s">
        <v>940</v>
      </c>
      <c r="C6854" s="1" t="s">
        <v>960</v>
      </c>
    </row>
    <row r="6855" spans="1:3" x14ac:dyDescent="0.25">
      <c r="A6855" s="1">
        <f t="shared" si="107"/>
        <v>6855</v>
      </c>
      <c r="B6855" s="1" t="s">
        <v>940</v>
      </c>
      <c r="C6855" s="1" t="s">
        <v>928</v>
      </c>
    </row>
    <row r="6856" spans="1:3" x14ac:dyDescent="0.25">
      <c r="A6856" s="1">
        <f t="shared" si="107"/>
        <v>6856</v>
      </c>
      <c r="B6856" s="1" t="s">
        <v>940</v>
      </c>
      <c r="C6856" s="1" t="s">
        <v>974</v>
      </c>
    </row>
    <row r="6857" spans="1:3" x14ac:dyDescent="0.25">
      <c r="A6857" s="1">
        <f t="shared" si="107"/>
        <v>6857</v>
      </c>
      <c r="B6857" s="1" t="s">
        <v>940</v>
      </c>
      <c r="C6857" s="1" t="s">
        <v>928</v>
      </c>
    </row>
    <row r="6858" spans="1:3" x14ac:dyDescent="0.25">
      <c r="A6858" s="1">
        <f t="shared" si="107"/>
        <v>6858</v>
      </c>
      <c r="B6858" s="1" t="s">
        <v>5693</v>
      </c>
      <c r="C6858" s="1" t="s">
        <v>1673</v>
      </c>
    </row>
    <row r="6859" spans="1:3" x14ac:dyDescent="0.25">
      <c r="A6859" s="1">
        <f t="shared" si="107"/>
        <v>6859</v>
      </c>
      <c r="B6859" s="1" t="s">
        <v>5694</v>
      </c>
      <c r="C6859" s="1" t="s">
        <v>967</v>
      </c>
    </row>
    <row r="6860" spans="1:3" x14ac:dyDescent="0.25">
      <c r="A6860" s="1">
        <f t="shared" si="107"/>
        <v>6860</v>
      </c>
      <c r="B6860" s="1" t="s">
        <v>5695</v>
      </c>
      <c r="C6860" s="1" t="s">
        <v>1744</v>
      </c>
    </row>
    <row r="6861" spans="1:3" x14ac:dyDescent="0.25">
      <c r="A6861" s="1">
        <f t="shared" si="107"/>
        <v>6861</v>
      </c>
      <c r="B6861" s="1" t="s">
        <v>5696</v>
      </c>
      <c r="C6861" s="1" t="s">
        <v>1363</v>
      </c>
    </row>
    <row r="6862" spans="1:3" x14ac:dyDescent="0.25">
      <c r="A6862" s="1">
        <f t="shared" si="107"/>
        <v>6862</v>
      </c>
      <c r="B6862" s="1" t="s">
        <v>5697</v>
      </c>
      <c r="C6862" s="1" t="s">
        <v>947</v>
      </c>
    </row>
    <row r="6863" spans="1:3" x14ac:dyDescent="0.25">
      <c r="A6863" s="1">
        <f t="shared" si="107"/>
        <v>6863</v>
      </c>
      <c r="B6863" s="1" t="s">
        <v>5698</v>
      </c>
      <c r="C6863" s="1" t="s">
        <v>1156</v>
      </c>
    </row>
    <row r="6864" spans="1:3" x14ac:dyDescent="0.25">
      <c r="A6864" s="1">
        <f t="shared" si="107"/>
        <v>6864</v>
      </c>
      <c r="B6864" s="1" t="s">
        <v>5698</v>
      </c>
      <c r="C6864" s="1" t="s">
        <v>5699</v>
      </c>
    </row>
    <row r="6865" spans="1:3" x14ac:dyDescent="0.25">
      <c r="A6865" s="1">
        <f t="shared" si="107"/>
        <v>6865</v>
      </c>
      <c r="B6865" s="1" t="s">
        <v>5700</v>
      </c>
      <c r="C6865" s="1" t="s">
        <v>952</v>
      </c>
    </row>
    <row r="6866" spans="1:3" x14ac:dyDescent="0.25">
      <c r="A6866" s="1">
        <f t="shared" si="107"/>
        <v>6866</v>
      </c>
      <c r="B6866" s="1" t="s">
        <v>5700</v>
      </c>
      <c r="C6866" s="1" t="s">
        <v>930</v>
      </c>
    </row>
    <row r="6867" spans="1:3" x14ac:dyDescent="0.25">
      <c r="A6867" s="1">
        <f t="shared" si="107"/>
        <v>6867</v>
      </c>
      <c r="B6867" s="1" t="s">
        <v>5700</v>
      </c>
      <c r="C6867" s="1" t="s">
        <v>1033</v>
      </c>
    </row>
    <row r="6868" spans="1:3" x14ac:dyDescent="0.25">
      <c r="A6868" s="1">
        <f t="shared" si="107"/>
        <v>6868</v>
      </c>
      <c r="B6868" s="1" t="s">
        <v>5702</v>
      </c>
      <c r="C6868" s="1" t="s">
        <v>5701</v>
      </c>
    </row>
    <row r="6869" spans="1:3" x14ac:dyDescent="0.25">
      <c r="A6869" s="1">
        <f t="shared" si="107"/>
        <v>6869</v>
      </c>
      <c r="B6869" s="1" t="s">
        <v>5703</v>
      </c>
      <c r="C6869" s="1" t="s">
        <v>1006</v>
      </c>
    </row>
    <row r="6870" spans="1:3" x14ac:dyDescent="0.25">
      <c r="A6870" s="1">
        <f t="shared" si="107"/>
        <v>6870</v>
      </c>
      <c r="B6870" s="1" t="s">
        <v>5704</v>
      </c>
      <c r="C6870" s="1" t="s">
        <v>928</v>
      </c>
    </row>
    <row r="6871" spans="1:3" x14ac:dyDescent="0.25">
      <c r="A6871" s="1">
        <f t="shared" si="107"/>
        <v>6871</v>
      </c>
      <c r="B6871" s="1" t="s">
        <v>5705</v>
      </c>
      <c r="C6871" s="1" t="s">
        <v>928</v>
      </c>
    </row>
    <row r="6872" spans="1:3" x14ac:dyDescent="0.25">
      <c r="A6872" s="1">
        <f t="shared" si="107"/>
        <v>6872</v>
      </c>
      <c r="B6872" s="1" t="s">
        <v>5706</v>
      </c>
      <c r="C6872" s="1" t="s">
        <v>1091</v>
      </c>
    </row>
    <row r="6873" spans="1:3" x14ac:dyDescent="0.25">
      <c r="A6873" s="1">
        <f t="shared" si="107"/>
        <v>6873</v>
      </c>
      <c r="B6873" s="1" t="s">
        <v>5707</v>
      </c>
      <c r="C6873" s="1" t="s">
        <v>974</v>
      </c>
    </row>
    <row r="6874" spans="1:3" x14ac:dyDescent="0.25">
      <c r="A6874" s="1">
        <f t="shared" si="107"/>
        <v>6874</v>
      </c>
      <c r="B6874" s="1" t="s">
        <v>5708</v>
      </c>
      <c r="C6874" s="1" t="s">
        <v>1479</v>
      </c>
    </row>
    <row r="6875" spans="1:3" x14ac:dyDescent="0.25">
      <c r="A6875" s="1">
        <f t="shared" si="107"/>
        <v>6875</v>
      </c>
      <c r="B6875" s="1" t="s">
        <v>5709</v>
      </c>
      <c r="C6875" s="1" t="s">
        <v>2704</v>
      </c>
    </row>
    <row r="6876" spans="1:3" x14ac:dyDescent="0.25">
      <c r="A6876" s="1">
        <f t="shared" si="107"/>
        <v>6876</v>
      </c>
      <c r="B6876" s="1" t="s">
        <v>5710</v>
      </c>
      <c r="C6876" s="1" t="s">
        <v>975</v>
      </c>
    </row>
    <row r="6877" spans="1:3" x14ac:dyDescent="0.25">
      <c r="A6877" s="1">
        <f t="shared" si="107"/>
        <v>6877</v>
      </c>
      <c r="B6877" s="1" t="s">
        <v>5711</v>
      </c>
      <c r="C6877" s="1" t="s">
        <v>928</v>
      </c>
    </row>
    <row r="6878" spans="1:3" x14ac:dyDescent="0.25">
      <c r="A6878" s="1">
        <f t="shared" si="107"/>
        <v>6878</v>
      </c>
      <c r="B6878" s="1" t="s">
        <v>5711</v>
      </c>
      <c r="C6878" s="1" t="s">
        <v>5712</v>
      </c>
    </row>
    <row r="6879" spans="1:3" x14ac:dyDescent="0.25">
      <c r="A6879" s="1">
        <f t="shared" si="107"/>
        <v>6879</v>
      </c>
      <c r="B6879" s="1" t="s">
        <v>5713</v>
      </c>
      <c r="C6879" s="1" t="s">
        <v>1262</v>
      </c>
    </row>
    <row r="6880" spans="1:3" x14ac:dyDescent="0.25">
      <c r="A6880" s="1">
        <f t="shared" si="107"/>
        <v>6880</v>
      </c>
      <c r="B6880" s="1" t="s">
        <v>5714</v>
      </c>
      <c r="C6880" s="1" t="s">
        <v>930</v>
      </c>
    </row>
    <row r="6881" spans="1:3" x14ac:dyDescent="0.25">
      <c r="A6881" s="1">
        <f t="shared" si="107"/>
        <v>6881</v>
      </c>
      <c r="B6881" s="1" t="s">
        <v>5715</v>
      </c>
      <c r="C6881" s="1" t="s">
        <v>1283</v>
      </c>
    </row>
    <row r="6882" spans="1:3" x14ac:dyDescent="0.25">
      <c r="A6882" s="1">
        <f t="shared" si="107"/>
        <v>6882</v>
      </c>
      <c r="B6882" s="1" t="s">
        <v>5716</v>
      </c>
      <c r="C6882" s="1" t="s">
        <v>1934</v>
      </c>
    </row>
    <row r="6883" spans="1:3" x14ac:dyDescent="0.25">
      <c r="A6883" s="1">
        <f t="shared" si="107"/>
        <v>6883</v>
      </c>
      <c r="B6883" s="1" t="s">
        <v>5716</v>
      </c>
      <c r="C6883" s="1" t="s">
        <v>1161</v>
      </c>
    </row>
    <row r="6884" spans="1:3" x14ac:dyDescent="0.25">
      <c r="A6884" s="1">
        <f t="shared" si="107"/>
        <v>6884</v>
      </c>
      <c r="B6884" s="1" t="s">
        <v>5717</v>
      </c>
      <c r="C6884" s="1" t="s">
        <v>967</v>
      </c>
    </row>
    <row r="6885" spans="1:3" x14ac:dyDescent="0.25">
      <c r="A6885" s="1">
        <f t="shared" si="107"/>
        <v>6885</v>
      </c>
      <c r="B6885" s="1" t="s">
        <v>5717</v>
      </c>
      <c r="C6885" s="1" t="s">
        <v>928</v>
      </c>
    </row>
    <row r="6886" spans="1:3" x14ac:dyDescent="0.25">
      <c r="A6886" s="1">
        <f t="shared" si="107"/>
        <v>6886</v>
      </c>
      <c r="B6886" s="1" t="s">
        <v>5718</v>
      </c>
      <c r="C6886" s="1" t="s">
        <v>1005</v>
      </c>
    </row>
    <row r="6887" spans="1:3" x14ac:dyDescent="0.25">
      <c r="A6887" s="1">
        <f t="shared" si="107"/>
        <v>6887</v>
      </c>
      <c r="B6887" s="1" t="s">
        <v>5719</v>
      </c>
      <c r="C6887" s="1" t="s">
        <v>918</v>
      </c>
    </row>
    <row r="6888" spans="1:3" x14ac:dyDescent="0.25">
      <c r="A6888" s="1">
        <f t="shared" si="107"/>
        <v>6888</v>
      </c>
      <c r="B6888" s="1" t="s">
        <v>5720</v>
      </c>
      <c r="C6888" s="1" t="s">
        <v>1152</v>
      </c>
    </row>
    <row r="6889" spans="1:3" x14ac:dyDescent="0.25">
      <c r="A6889" s="1">
        <f t="shared" si="107"/>
        <v>6889</v>
      </c>
      <c r="B6889" s="1" t="s">
        <v>5721</v>
      </c>
      <c r="C6889" s="1" t="s">
        <v>952</v>
      </c>
    </row>
    <row r="6890" spans="1:3" x14ac:dyDescent="0.25">
      <c r="A6890" s="1">
        <f t="shared" si="107"/>
        <v>6890</v>
      </c>
      <c r="B6890" s="1" t="s">
        <v>5723</v>
      </c>
      <c r="C6890" s="1" t="s">
        <v>5722</v>
      </c>
    </row>
    <row r="6891" spans="1:3" x14ac:dyDescent="0.25">
      <c r="A6891" s="1">
        <f t="shared" si="107"/>
        <v>6891</v>
      </c>
      <c r="B6891" s="1" t="s">
        <v>5724</v>
      </c>
      <c r="C6891" s="1" t="s">
        <v>1188</v>
      </c>
    </row>
    <row r="6892" spans="1:3" x14ac:dyDescent="0.25">
      <c r="A6892" s="1">
        <f t="shared" si="107"/>
        <v>6892</v>
      </c>
      <c r="B6892" s="1" t="s">
        <v>5725</v>
      </c>
      <c r="C6892" s="1" t="s">
        <v>1033</v>
      </c>
    </row>
    <row r="6893" spans="1:3" x14ac:dyDescent="0.25">
      <c r="A6893" s="1">
        <f t="shared" si="107"/>
        <v>6893</v>
      </c>
      <c r="B6893" s="1" t="s">
        <v>5726</v>
      </c>
      <c r="C6893" s="1" t="s">
        <v>1443</v>
      </c>
    </row>
    <row r="6894" spans="1:3" x14ac:dyDescent="0.25">
      <c r="A6894" s="1">
        <f t="shared" si="107"/>
        <v>6894</v>
      </c>
      <c r="B6894" s="1" t="s">
        <v>5727</v>
      </c>
      <c r="C6894" s="1" t="s">
        <v>942</v>
      </c>
    </row>
    <row r="6895" spans="1:3" x14ac:dyDescent="0.25">
      <c r="A6895" s="1">
        <f t="shared" si="107"/>
        <v>6895</v>
      </c>
      <c r="B6895" s="1" t="s">
        <v>5727</v>
      </c>
      <c r="C6895" s="1" t="s">
        <v>1027</v>
      </c>
    </row>
    <row r="6896" spans="1:3" x14ac:dyDescent="0.25">
      <c r="A6896" s="1">
        <f t="shared" si="107"/>
        <v>6896</v>
      </c>
      <c r="B6896" s="1" t="s">
        <v>5727</v>
      </c>
      <c r="C6896" s="1" t="s">
        <v>1947</v>
      </c>
    </row>
    <row r="6897" spans="1:3" x14ac:dyDescent="0.25">
      <c r="A6897" s="1">
        <f t="shared" si="107"/>
        <v>6897</v>
      </c>
      <c r="B6897" s="1" t="s">
        <v>5728</v>
      </c>
      <c r="C6897" s="1" t="s">
        <v>1867</v>
      </c>
    </row>
    <row r="6898" spans="1:3" x14ac:dyDescent="0.25">
      <c r="A6898" s="1">
        <f t="shared" si="107"/>
        <v>6898</v>
      </c>
      <c r="B6898" s="1" t="s">
        <v>5729</v>
      </c>
      <c r="C6898" s="1" t="s">
        <v>939</v>
      </c>
    </row>
    <row r="6899" spans="1:3" x14ac:dyDescent="0.25">
      <c r="A6899" s="1">
        <f t="shared" si="107"/>
        <v>6899</v>
      </c>
      <c r="B6899" s="1" t="s">
        <v>5730</v>
      </c>
      <c r="C6899" s="1" t="s">
        <v>1924</v>
      </c>
    </row>
    <row r="6900" spans="1:3" x14ac:dyDescent="0.25">
      <c r="A6900" s="1">
        <f t="shared" si="107"/>
        <v>6900</v>
      </c>
      <c r="B6900" s="1" t="s">
        <v>5729</v>
      </c>
      <c r="C6900" s="1" t="s">
        <v>1328</v>
      </c>
    </row>
    <row r="6901" spans="1:3" x14ac:dyDescent="0.25">
      <c r="A6901" s="1">
        <f t="shared" si="107"/>
        <v>6901</v>
      </c>
      <c r="B6901" s="1" t="s">
        <v>5732</v>
      </c>
      <c r="C6901" s="1" t="s">
        <v>5731</v>
      </c>
    </row>
    <row r="6902" spans="1:3" x14ac:dyDescent="0.25">
      <c r="A6902" s="1">
        <f t="shared" si="107"/>
        <v>6902</v>
      </c>
      <c r="B6902" s="1" t="s">
        <v>5732</v>
      </c>
      <c r="C6902" s="1" t="s">
        <v>5733</v>
      </c>
    </row>
    <row r="6903" spans="1:3" x14ac:dyDescent="0.25">
      <c r="A6903" s="1">
        <f t="shared" si="107"/>
        <v>6903</v>
      </c>
      <c r="B6903" s="1" t="s">
        <v>5734</v>
      </c>
      <c r="C6903" s="1" t="s">
        <v>946</v>
      </c>
    </row>
    <row r="6904" spans="1:3" x14ac:dyDescent="0.25">
      <c r="A6904" s="1">
        <f t="shared" si="107"/>
        <v>6904</v>
      </c>
      <c r="B6904" s="1" t="s">
        <v>5729</v>
      </c>
      <c r="C6904" s="1" t="s">
        <v>1356</v>
      </c>
    </row>
    <row r="6905" spans="1:3" x14ac:dyDescent="0.25">
      <c r="A6905" s="1">
        <f t="shared" si="107"/>
        <v>6905</v>
      </c>
      <c r="B6905" s="1" t="s">
        <v>5735</v>
      </c>
      <c r="C6905" s="1" t="s">
        <v>1162</v>
      </c>
    </row>
    <row r="6906" spans="1:3" x14ac:dyDescent="0.25">
      <c r="A6906" s="1">
        <f t="shared" si="107"/>
        <v>6906</v>
      </c>
      <c r="B6906" s="1" t="s">
        <v>5737</v>
      </c>
      <c r="C6906" s="1" t="s">
        <v>5736</v>
      </c>
    </row>
    <row r="6907" spans="1:3" x14ac:dyDescent="0.25">
      <c r="A6907" s="1">
        <f t="shared" si="107"/>
        <v>6907</v>
      </c>
      <c r="B6907" s="1" t="s">
        <v>5738</v>
      </c>
      <c r="C6907" s="1" t="s">
        <v>1355</v>
      </c>
    </row>
    <row r="6908" spans="1:3" x14ac:dyDescent="0.25">
      <c r="A6908" s="1">
        <f t="shared" si="107"/>
        <v>6908</v>
      </c>
      <c r="B6908" s="1" t="s">
        <v>5739</v>
      </c>
      <c r="C6908" s="1" t="s">
        <v>1027</v>
      </c>
    </row>
    <row r="6909" spans="1:3" x14ac:dyDescent="0.25">
      <c r="A6909" s="1">
        <f t="shared" si="107"/>
        <v>6909</v>
      </c>
      <c r="B6909" s="1" t="s">
        <v>5740</v>
      </c>
      <c r="C6909" s="1" t="s">
        <v>1188</v>
      </c>
    </row>
    <row r="6910" spans="1:3" x14ac:dyDescent="0.25">
      <c r="A6910" s="1">
        <f t="shared" si="107"/>
        <v>6910</v>
      </c>
      <c r="B6910" s="1" t="s">
        <v>5741</v>
      </c>
      <c r="C6910" s="1" t="s">
        <v>1058</v>
      </c>
    </row>
    <row r="6911" spans="1:3" x14ac:dyDescent="0.25">
      <c r="A6911" s="1">
        <f t="shared" si="107"/>
        <v>6911</v>
      </c>
      <c r="B6911" s="1" t="s">
        <v>5742</v>
      </c>
      <c r="C6911" s="1" t="s">
        <v>1162</v>
      </c>
    </row>
    <row r="6912" spans="1:3" x14ac:dyDescent="0.25">
      <c r="A6912" s="1">
        <f t="shared" si="107"/>
        <v>6912</v>
      </c>
      <c r="B6912" s="1" t="s">
        <v>5743</v>
      </c>
      <c r="C6912" s="1" t="s">
        <v>1014</v>
      </c>
    </row>
    <row r="6913" spans="1:3" x14ac:dyDescent="0.25">
      <c r="A6913" s="1">
        <f t="shared" si="107"/>
        <v>6913</v>
      </c>
      <c r="B6913" s="1" t="s">
        <v>5744</v>
      </c>
      <c r="C6913" s="1" t="s">
        <v>1182</v>
      </c>
    </row>
    <row r="6914" spans="1:3" x14ac:dyDescent="0.25">
      <c r="A6914" s="1">
        <f t="shared" si="107"/>
        <v>6914</v>
      </c>
      <c r="B6914" s="1" t="s">
        <v>5744</v>
      </c>
      <c r="C6914" s="1" t="s">
        <v>4237</v>
      </c>
    </row>
    <row r="6915" spans="1:3" x14ac:dyDescent="0.25">
      <c r="A6915" s="1">
        <f t="shared" ref="A6915:A6978" si="108">A6914+1</f>
        <v>6915</v>
      </c>
      <c r="B6915" s="1" t="s">
        <v>5744</v>
      </c>
      <c r="C6915" s="1" t="s">
        <v>1298</v>
      </c>
    </row>
    <row r="6916" spans="1:3" x14ac:dyDescent="0.25">
      <c r="A6916" s="1">
        <f t="shared" si="108"/>
        <v>6916</v>
      </c>
      <c r="B6916" s="1" t="s">
        <v>5744</v>
      </c>
      <c r="C6916" s="1" t="s">
        <v>5745</v>
      </c>
    </row>
    <row r="6917" spans="1:3" x14ac:dyDescent="0.25">
      <c r="A6917" s="1">
        <f t="shared" si="108"/>
        <v>6917</v>
      </c>
      <c r="B6917" s="1" t="s">
        <v>5746</v>
      </c>
      <c r="C6917" s="1" t="s">
        <v>4335</v>
      </c>
    </row>
    <row r="6918" spans="1:3" x14ac:dyDescent="0.25">
      <c r="A6918" s="1">
        <f t="shared" si="108"/>
        <v>6918</v>
      </c>
      <c r="B6918" s="1" t="s">
        <v>5746</v>
      </c>
      <c r="C6918" s="1" t="s">
        <v>1221</v>
      </c>
    </row>
    <row r="6919" spans="1:3" x14ac:dyDescent="0.25">
      <c r="A6919" s="1">
        <f t="shared" si="108"/>
        <v>6919</v>
      </c>
      <c r="B6919" s="1" t="s">
        <v>5746</v>
      </c>
      <c r="C6919" s="1" t="s">
        <v>5747</v>
      </c>
    </row>
    <row r="6920" spans="1:3" x14ac:dyDescent="0.25">
      <c r="A6920" s="1">
        <f t="shared" si="108"/>
        <v>6920</v>
      </c>
      <c r="B6920" s="1" t="s">
        <v>5746</v>
      </c>
      <c r="C6920" s="1" t="s">
        <v>1079</v>
      </c>
    </row>
    <row r="6921" spans="1:3" x14ac:dyDescent="0.25">
      <c r="A6921" s="1">
        <f t="shared" si="108"/>
        <v>6921</v>
      </c>
      <c r="B6921" s="1" t="s">
        <v>5746</v>
      </c>
      <c r="C6921" s="1" t="s">
        <v>1230</v>
      </c>
    </row>
    <row r="6922" spans="1:3" x14ac:dyDescent="0.25">
      <c r="A6922" s="1">
        <f t="shared" si="108"/>
        <v>6922</v>
      </c>
      <c r="B6922" s="1" t="s">
        <v>5746</v>
      </c>
      <c r="C6922" s="1" t="s">
        <v>5748</v>
      </c>
    </row>
    <row r="6923" spans="1:3" x14ac:dyDescent="0.25">
      <c r="A6923" s="1">
        <f t="shared" si="108"/>
        <v>6923</v>
      </c>
      <c r="B6923" s="1" t="s">
        <v>5746</v>
      </c>
      <c r="C6923" s="1" t="s">
        <v>1510</v>
      </c>
    </row>
    <row r="6924" spans="1:3" x14ac:dyDescent="0.25">
      <c r="A6924" s="1">
        <f t="shared" si="108"/>
        <v>6924</v>
      </c>
      <c r="B6924" s="1" t="s">
        <v>5746</v>
      </c>
      <c r="C6924" s="1" t="s">
        <v>2917</v>
      </c>
    </row>
    <row r="6925" spans="1:3" x14ac:dyDescent="0.25">
      <c r="A6925" s="1">
        <f t="shared" si="108"/>
        <v>6925</v>
      </c>
      <c r="B6925" s="1" t="s">
        <v>5746</v>
      </c>
      <c r="C6925" s="1" t="s">
        <v>1077</v>
      </c>
    </row>
    <row r="6926" spans="1:3" x14ac:dyDescent="0.25">
      <c r="A6926" s="1">
        <f t="shared" si="108"/>
        <v>6926</v>
      </c>
      <c r="B6926" s="1" t="s">
        <v>5746</v>
      </c>
      <c r="C6926" s="1" t="s">
        <v>5749</v>
      </c>
    </row>
    <row r="6927" spans="1:3" x14ac:dyDescent="0.25">
      <c r="A6927" s="1">
        <f t="shared" si="108"/>
        <v>6927</v>
      </c>
      <c r="B6927" s="1" t="s">
        <v>5746</v>
      </c>
      <c r="C6927" s="1" t="s">
        <v>1083</v>
      </c>
    </row>
    <row r="6928" spans="1:3" x14ac:dyDescent="0.25">
      <c r="A6928" s="1">
        <f t="shared" si="108"/>
        <v>6928</v>
      </c>
      <c r="B6928" s="1" t="s">
        <v>5746</v>
      </c>
      <c r="C6928" s="1" t="s">
        <v>1087</v>
      </c>
    </row>
    <row r="6929" spans="1:3" x14ac:dyDescent="0.25">
      <c r="A6929" s="1">
        <f t="shared" si="108"/>
        <v>6929</v>
      </c>
      <c r="B6929" s="1" t="s">
        <v>5746</v>
      </c>
      <c r="C6929" s="1" t="s">
        <v>3486</v>
      </c>
    </row>
    <row r="6930" spans="1:3" x14ac:dyDescent="0.25">
      <c r="A6930" s="1">
        <f t="shared" si="108"/>
        <v>6930</v>
      </c>
      <c r="B6930" s="1" t="s">
        <v>5746</v>
      </c>
      <c r="C6930" s="1" t="s">
        <v>1450</v>
      </c>
    </row>
    <row r="6931" spans="1:3" x14ac:dyDescent="0.25">
      <c r="A6931" s="1">
        <f t="shared" si="108"/>
        <v>6931</v>
      </c>
      <c r="B6931" s="1" t="s">
        <v>5746</v>
      </c>
      <c r="C6931" s="1" t="s">
        <v>1235</v>
      </c>
    </row>
    <row r="6932" spans="1:3" x14ac:dyDescent="0.25">
      <c r="A6932" s="1">
        <f t="shared" si="108"/>
        <v>6932</v>
      </c>
      <c r="B6932" s="1" t="s">
        <v>5746</v>
      </c>
      <c r="C6932" s="1" t="s">
        <v>1295</v>
      </c>
    </row>
    <row r="6933" spans="1:3" x14ac:dyDescent="0.25">
      <c r="A6933" s="1">
        <f t="shared" si="108"/>
        <v>6933</v>
      </c>
      <c r="B6933" s="1" t="s">
        <v>5750</v>
      </c>
      <c r="C6933" s="1" t="s">
        <v>1254</v>
      </c>
    </row>
    <row r="6934" spans="1:3" x14ac:dyDescent="0.25">
      <c r="A6934" s="1">
        <f t="shared" si="108"/>
        <v>6934</v>
      </c>
      <c r="B6934" s="1" t="s">
        <v>5751</v>
      </c>
      <c r="C6934" s="1" t="s">
        <v>3150</v>
      </c>
    </row>
    <row r="6935" spans="1:3" x14ac:dyDescent="0.25">
      <c r="A6935" s="1">
        <f t="shared" si="108"/>
        <v>6935</v>
      </c>
      <c r="B6935" s="1" t="s">
        <v>5752</v>
      </c>
      <c r="C6935" s="1" t="s">
        <v>977</v>
      </c>
    </row>
    <row r="6936" spans="1:3" x14ac:dyDescent="0.25">
      <c r="A6936" s="1">
        <f t="shared" si="108"/>
        <v>6936</v>
      </c>
      <c r="B6936" s="1" t="s">
        <v>5562</v>
      </c>
      <c r="C6936" s="1" t="s">
        <v>2011</v>
      </c>
    </row>
    <row r="6937" spans="1:3" x14ac:dyDescent="0.25">
      <c r="A6937" s="1">
        <f t="shared" si="108"/>
        <v>6937</v>
      </c>
      <c r="B6937" s="1" t="s">
        <v>5562</v>
      </c>
      <c r="C6937" s="1" t="s">
        <v>1420</v>
      </c>
    </row>
    <row r="6938" spans="1:3" x14ac:dyDescent="0.25">
      <c r="A6938" s="1">
        <f t="shared" si="108"/>
        <v>6938</v>
      </c>
      <c r="B6938" s="1" t="s">
        <v>5562</v>
      </c>
      <c r="C6938" s="1" t="s">
        <v>1420</v>
      </c>
    </row>
    <row r="6939" spans="1:3" x14ac:dyDescent="0.25">
      <c r="A6939" s="1">
        <f t="shared" si="108"/>
        <v>6939</v>
      </c>
      <c r="B6939" s="1" t="s">
        <v>5562</v>
      </c>
      <c r="C6939" s="1" t="s">
        <v>1121</v>
      </c>
    </row>
    <row r="6940" spans="1:3" x14ac:dyDescent="0.25">
      <c r="A6940" s="1">
        <f t="shared" si="108"/>
        <v>6940</v>
      </c>
      <c r="B6940" s="1" t="s">
        <v>5562</v>
      </c>
      <c r="C6940" s="1" t="s">
        <v>982</v>
      </c>
    </row>
    <row r="6941" spans="1:3" x14ac:dyDescent="0.25">
      <c r="A6941" s="1">
        <f t="shared" si="108"/>
        <v>6941</v>
      </c>
      <c r="B6941" s="1" t="s">
        <v>5562</v>
      </c>
      <c r="C6941" s="1" t="s">
        <v>925</v>
      </c>
    </row>
    <row r="6942" spans="1:3" x14ac:dyDescent="0.25">
      <c r="A6942" s="1">
        <f t="shared" si="108"/>
        <v>6942</v>
      </c>
      <c r="B6942" s="1" t="s">
        <v>5562</v>
      </c>
      <c r="C6942" s="1" t="s">
        <v>1221</v>
      </c>
    </row>
    <row r="6943" spans="1:3" x14ac:dyDescent="0.25">
      <c r="A6943" s="1">
        <f t="shared" si="108"/>
        <v>6943</v>
      </c>
      <c r="B6943" s="1" t="s">
        <v>5562</v>
      </c>
      <c r="C6943" s="1" t="s">
        <v>5753</v>
      </c>
    </row>
    <row r="6944" spans="1:3" x14ac:dyDescent="0.25">
      <c r="A6944" s="1">
        <f t="shared" si="108"/>
        <v>6944</v>
      </c>
      <c r="B6944" s="1" t="s">
        <v>5754</v>
      </c>
      <c r="C6944" s="1" t="s">
        <v>938</v>
      </c>
    </row>
    <row r="6945" spans="1:3" x14ac:dyDescent="0.25">
      <c r="A6945" s="1">
        <f t="shared" si="108"/>
        <v>6945</v>
      </c>
      <c r="B6945" s="1" t="s">
        <v>5562</v>
      </c>
      <c r="C6945" s="1" t="s">
        <v>1859</v>
      </c>
    </row>
    <row r="6946" spans="1:3" x14ac:dyDescent="0.25">
      <c r="A6946" s="1">
        <f t="shared" si="108"/>
        <v>6946</v>
      </c>
      <c r="B6946" s="1" t="s">
        <v>5562</v>
      </c>
      <c r="C6946" s="1" t="s">
        <v>5755</v>
      </c>
    </row>
    <row r="6947" spans="1:3" x14ac:dyDescent="0.25">
      <c r="A6947" s="1">
        <f t="shared" si="108"/>
        <v>6947</v>
      </c>
      <c r="B6947" s="1" t="s">
        <v>5562</v>
      </c>
      <c r="C6947" s="1" t="s">
        <v>1749</v>
      </c>
    </row>
    <row r="6948" spans="1:3" x14ac:dyDescent="0.25">
      <c r="A6948" s="1">
        <f t="shared" si="108"/>
        <v>6948</v>
      </c>
      <c r="B6948" s="1" t="s">
        <v>5562</v>
      </c>
      <c r="C6948" s="1" t="s">
        <v>1749</v>
      </c>
    </row>
    <row r="6949" spans="1:3" x14ac:dyDescent="0.25">
      <c r="A6949" s="1">
        <f t="shared" si="108"/>
        <v>6949</v>
      </c>
      <c r="B6949" s="1" t="s">
        <v>5562</v>
      </c>
      <c r="C6949" s="1" t="s">
        <v>2911</v>
      </c>
    </row>
    <row r="6950" spans="1:3" x14ac:dyDescent="0.25">
      <c r="A6950" s="1">
        <f t="shared" si="108"/>
        <v>6950</v>
      </c>
      <c r="B6950" s="1" t="s">
        <v>5562</v>
      </c>
      <c r="C6950" s="1" t="s">
        <v>1934</v>
      </c>
    </row>
    <row r="6951" spans="1:3" x14ac:dyDescent="0.25">
      <c r="A6951" s="1">
        <f t="shared" si="108"/>
        <v>6951</v>
      </c>
      <c r="B6951" s="1" t="s">
        <v>5562</v>
      </c>
      <c r="C6951" s="1" t="s">
        <v>4906</v>
      </c>
    </row>
    <row r="6952" spans="1:3" x14ac:dyDescent="0.25">
      <c r="A6952" s="1">
        <f t="shared" si="108"/>
        <v>6952</v>
      </c>
      <c r="B6952" s="1" t="s">
        <v>5562</v>
      </c>
      <c r="C6952" s="1" t="s">
        <v>927</v>
      </c>
    </row>
    <row r="6953" spans="1:3" x14ac:dyDescent="0.25">
      <c r="A6953" s="1">
        <f t="shared" si="108"/>
        <v>6953</v>
      </c>
      <c r="B6953" s="1" t="s">
        <v>5562</v>
      </c>
      <c r="C6953" s="1" t="s">
        <v>5756</v>
      </c>
    </row>
    <row r="6954" spans="1:3" x14ac:dyDescent="0.25">
      <c r="A6954" s="1">
        <f t="shared" si="108"/>
        <v>6954</v>
      </c>
      <c r="B6954" s="1" t="s">
        <v>5562</v>
      </c>
      <c r="C6954" s="1" t="s">
        <v>1271</v>
      </c>
    </row>
    <row r="6955" spans="1:3" x14ac:dyDescent="0.25">
      <c r="A6955" s="1">
        <f t="shared" si="108"/>
        <v>6955</v>
      </c>
      <c r="B6955" s="1" t="s">
        <v>5562</v>
      </c>
      <c r="C6955" s="1" t="s">
        <v>1761</v>
      </c>
    </row>
    <row r="6956" spans="1:3" x14ac:dyDescent="0.25">
      <c r="A6956" s="1">
        <f t="shared" si="108"/>
        <v>6956</v>
      </c>
      <c r="B6956" s="1" t="s">
        <v>5562</v>
      </c>
      <c r="C6956" s="1" t="s">
        <v>5757</v>
      </c>
    </row>
    <row r="6957" spans="1:3" x14ac:dyDescent="0.25">
      <c r="A6957" s="1">
        <f t="shared" si="108"/>
        <v>6957</v>
      </c>
      <c r="B6957" s="1" t="s">
        <v>5562</v>
      </c>
      <c r="C6957" s="1" t="s">
        <v>5758</v>
      </c>
    </row>
    <row r="6958" spans="1:3" x14ac:dyDescent="0.25">
      <c r="A6958" s="1">
        <f t="shared" si="108"/>
        <v>6958</v>
      </c>
      <c r="B6958" s="1" t="s">
        <v>5754</v>
      </c>
      <c r="C6958" s="1" t="s">
        <v>974</v>
      </c>
    </row>
    <row r="6959" spans="1:3" x14ac:dyDescent="0.25">
      <c r="A6959" s="1">
        <f t="shared" si="108"/>
        <v>6959</v>
      </c>
      <c r="B6959" s="1" t="s">
        <v>5562</v>
      </c>
      <c r="C6959" s="1" t="s">
        <v>975</v>
      </c>
    </row>
    <row r="6960" spans="1:3" x14ac:dyDescent="0.25">
      <c r="A6960" s="1">
        <f t="shared" si="108"/>
        <v>6960</v>
      </c>
      <c r="B6960" s="1" t="s">
        <v>5562</v>
      </c>
      <c r="C6960" s="1" t="s">
        <v>1932</v>
      </c>
    </row>
    <row r="6961" spans="1:3" x14ac:dyDescent="0.25">
      <c r="A6961" s="1">
        <f t="shared" si="108"/>
        <v>6961</v>
      </c>
      <c r="B6961" s="1" t="s">
        <v>5562</v>
      </c>
      <c r="C6961" s="1" t="s">
        <v>1932</v>
      </c>
    </row>
    <row r="6962" spans="1:3" x14ac:dyDescent="0.25">
      <c r="A6962" s="1">
        <f t="shared" si="108"/>
        <v>6962</v>
      </c>
      <c r="B6962" s="1" t="s">
        <v>5562</v>
      </c>
      <c r="C6962" s="1" t="s">
        <v>976</v>
      </c>
    </row>
    <row r="6963" spans="1:3" x14ac:dyDescent="0.25">
      <c r="A6963" s="1">
        <f t="shared" si="108"/>
        <v>6963</v>
      </c>
      <c r="B6963" s="1" t="s">
        <v>5754</v>
      </c>
      <c r="C6963" s="1" t="s">
        <v>1333</v>
      </c>
    </row>
    <row r="6964" spans="1:3" x14ac:dyDescent="0.25">
      <c r="A6964" s="1">
        <f t="shared" si="108"/>
        <v>6964</v>
      </c>
      <c r="B6964" s="1" t="s">
        <v>5562</v>
      </c>
      <c r="C6964" s="1" t="s">
        <v>5759</v>
      </c>
    </row>
    <row r="6965" spans="1:3" x14ac:dyDescent="0.25">
      <c r="A6965" s="1">
        <f t="shared" si="108"/>
        <v>6965</v>
      </c>
      <c r="B6965" s="1" t="s">
        <v>5562</v>
      </c>
      <c r="C6965" s="1" t="s">
        <v>1077</v>
      </c>
    </row>
    <row r="6966" spans="1:3" x14ac:dyDescent="0.25">
      <c r="A6966" s="1">
        <f t="shared" si="108"/>
        <v>6966</v>
      </c>
      <c r="B6966" s="1" t="s">
        <v>5562</v>
      </c>
      <c r="C6966" s="1" t="s">
        <v>1077</v>
      </c>
    </row>
    <row r="6967" spans="1:3" x14ac:dyDescent="0.25">
      <c r="A6967" s="1">
        <f t="shared" si="108"/>
        <v>6967</v>
      </c>
      <c r="B6967" s="1" t="s">
        <v>5562</v>
      </c>
      <c r="C6967" s="1" t="s">
        <v>1077</v>
      </c>
    </row>
    <row r="6968" spans="1:3" x14ac:dyDescent="0.25">
      <c r="A6968" s="1">
        <f t="shared" si="108"/>
        <v>6968</v>
      </c>
      <c r="B6968" s="1" t="s">
        <v>5562</v>
      </c>
      <c r="C6968" s="1" t="s">
        <v>5760</v>
      </c>
    </row>
    <row r="6969" spans="1:3" x14ac:dyDescent="0.25">
      <c r="A6969" s="1">
        <f t="shared" si="108"/>
        <v>6969</v>
      </c>
      <c r="B6969" s="1" t="s">
        <v>5754</v>
      </c>
      <c r="C6969" s="1" t="s">
        <v>4890</v>
      </c>
    </row>
    <row r="6970" spans="1:3" x14ac:dyDescent="0.25">
      <c r="A6970" s="1">
        <f t="shared" si="108"/>
        <v>6970</v>
      </c>
      <c r="B6970" s="1" t="s">
        <v>5562</v>
      </c>
      <c r="C6970" s="1" t="s">
        <v>5761</v>
      </c>
    </row>
    <row r="6971" spans="1:3" x14ac:dyDescent="0.25">
      <c r="A6971" s="1">
        <f t="shared" si="108"/>
        <v>6971</v>
      </c>
      <c r="B6971" s="1" t="s">
        <v>5562</v>
      </c>
      <c r="C6971" s="1" t="s">
        <v>1027</v>
      </c>
    </row>
    <row r="6972" spans="1:3" x14ac:dyDescent="0.25">
      <c r="A6972" s="1">
        <f t="shared" si="108"/>
        <v>6972</v>
      </c>
      <c r="B6972" s="1" t="s">
        <v>5562</v>
      </c>
      <c r="C6972" s="1" t="s">
        <v>1027</v>
      </c>
    </row>
    <row r="6973" spans="1:3" x14ac:dyDescent="0.25">
      <c r="A6973" s="1">
        <f t="shared" si="108"/>
        <v>6973</v>
      </c>
      <c r="B6973" s="1" t="s">
        <v>5562</v>
      </c>
      <c r="C6973" s="1" t="s">
        <v>1083</v>
      </c>
    </row>
    <row r="6974" spans="1:3" x14ac:dyDescent="0.25">
      <c r="A6974" s="1">
        <f t="shared" si="108"/>
        <v>6974</v>
      </c>
      <c r="B6974" s="1" t="s">
        <v>5562</v>
      </c>
      <c r="C6974" s="1" t="s">
        <v>1083</v>
      </c>
    </row>
    <row r="6975" spans="1:3" x14ac:dyDescent="0.25">
      <c r="A6975" s="1">
        <f t="shared" si="108"/>
        <v>6975</v>
      </c>
      <c r="B6975" s="1" t="s">
        <v>5562</v>
      </c>
      <c r="C6975" s="1" t="s">
        <v>1083</v>
      </c>
    </row>
    <row r="6976" spans="1:3" x14ac:dyDescent="0.25">
      <c r="A6976" s="1">
        <f t="shared" si="108"/>
        <v>6976</v>
      </c>
      <c r="B6976" s="1" t="s">
        <v>5562</v>
      </c>
      <c r="C6976" s="1" t="s">
        <v>1274</v>
      </c>
    </row>
    <row r="6977" spans="1:3" x14ac:dyDescent="0.25">
      <c r="A6977" s="1">
        <f t="shared" si="108"/>
        <v>6977</v>
      </c>
      <c r="B6977" s="1" t="s">
        <v>5562</v>
      </c>
      <c r="C6977" s="1" t="s">
        <v>1566</v>
      </c>
    </row>
    <row r="6978" spans="1:3" x14ac:dyDescent="0.25">
      <c r="A6978" s="1">
        <f t="shared" si="108"/>
        <v>6978</v>
      </c>
      <c r="B6978" s="1" t="s">
        <v>5562</v>
      </c>
      <c r="C6978" s="1" t="s">
        <v>1276</v>
      </c>
    </row>
    <row r="6979" spans="1:3" x14ac:dyDescent="0.25">
      <c r="A6979" s="1">
        <f t="shared" ref="A6979:A7042" si="109">A6978+1</f>
        <v>6979</v>
      </c>
      <c r="B6979" s="1" t="s">
        <v>5562</v>
      </c>
      <c r="C6979" s="1" t="s">
        <v>1137</v>
      </c>
    </row>
    <row r="6980" spans="1:3" x14ac:dyDescent="0.25">
      <c r="A6980" s="1">
        <f t="shared" si="109"/>
        <v>6980</v>
      </c>
      <c r="B6980" s="1" t="s">
        <v>5754</v>
      </c>
      <c r="C6980" s="1" t="s">
        <v>1447</v>
      </c>
    </row>
    <row r="6981" spans="1:3" x14ac:dyDescent="0.25">
      <c r="A6981" s="1">
        <f t="shared" si="109"/>
        <v>6981</v>
      </c>
      <c r="B6981" s="1" t="s">
        <v>5562</v>
      </c>
      <c r="C6981" s="1" t="s">
        <v>5762</v>
      </c>
    </row>
    <row r="6982" spans="1:3" x14ac:dyDescent="0.25">
      <c r="A6982" s="1">
        <f t="shared" si="109"/>
        <v>6982</v>
      </c>
      <c r="B6982" s="1" t="s">
        <v>5562</v>
      </c>
      <c r="C6982" s="1" t="s">
        <v>5763</v>
      </c>
    </row>
    <row r="6983" spans="1:3" x14ac:dyDescent="0.25">
      <c r="A6983" s="1">
        <f t="shared" si="109"/>
        <v>6983</v>
      </c>
      <c r="B6983" s="1" t="s">
        <v>5562</v>
      </c>
      <c r="C6983" s="1" t="s">
        <v>977</v>
      </c>
    </row>
    <row r="6984" spans="1:3" x14ac:dyDescent="0.25">
      <c r="A6984" s="1">
        <f t="shared" si="109"/>
        <v>6984</v>
      </c>
      <c r="B6984" s="1" t="s">
        <v>5754</v>
      </c>
      <c r="C6984" s="1" t="s">
        <v>1800</v>
      </c>
    </row>
    <row r="6985" spans="1:3" x14ac:dyDescent="0.25">
      <c r="A6985" s="1">
        <f t="shared" si="109"/>
        <v>6985</v>
      </c>
      <c r="B6985" s="1" t="s">
        <v>5562</v>
      </c>
      <c r="C6985" s="1" t="s">
        <v>1140</v>
      </c>
    </row>
    <row r="6986" spans="1:3" x14ac:dyDescent="0.25">
      <c r="A6986" s="1">
        <f t="shared" si="109"/>
        <v>6986</v>
      </c>
      <c r="B6986" s="1" t="s">
        <v>5562</v>
      </c>
      <c r="C6986" s="1" t="s">
        <v>5764</v>
      </c>
    </row>
    <row r="6987" spans="1:3" x14ac:dyDescent="0.25">
      <c r="A6987" s="1">
        <f t="shared" si="109"/>
        <v>6987</v>
      </c>
      <c r="B6987" s="1" t="s">
        <v>5765</v>
      </c>
      <c r="C6987" s="1" t="s">
        <v>934</v>
      </c>
    </row>
    <row r="6988" spans="1:3" x14ac:dyDescent="0.25">
      <c r="A6988" s="1">
        <f t="shared" si="109"/>
        <v>6988</v>
      </c>
      <c r="B6988" s="1" t="s">
        <v>5765</v>
      </c>
      <c r="C6988" s="1" t="s">
        <v>968</v>
      </c>
    </row>
    <row r="6989" spans="1:3" x14ac:dyDescent="0.25">
      <c r="A6989" s="1">
        <f t="shared" si="109"/>
        <v>6989</v>
      </c>
      <c r="B6989" s="1" t="s">
        <v>5765</v>
      </c>
      <c r="C6989" s="1" t="s">
        <v>1655</v>
      </c>
    </row>
    <row r="6990" spans="1:3" x14ac:dyDescent="0.25">
      <c r="A6990" s="1">
        <f t="shared" si="109"/>
        <v>6990</v>
      </c>
      <c r="B6990" s="1" t="s">
        <v>5766</v>
      </c>
      <c r="C6990" s="1" t="s">
        <v>1021</v>
      </c>
    </row>
    <row r="6991" spans="1:3" x14ac:dyDescent="0.25">
      <c r="A6991" s="1">
        <f t="shared" si="109"/>
        <v>6991</v>
      </c>
      <c r="B6991" s="1" t="s">
        <v>5767</v>
      </c>
      <c r="C6991" s="1" t="s">
        <v>935</v>
      </c>
    </row>
    <row r="6992" spans="1:3" x14ac:dyDescent="0.25">
      <c r="A6992" s="1">
        <f t="shared" si="109"/>
        <v>6992</v>
      </c>
      <c r="B6992" s="1" t="s">
        <v>5768</v>
      </c>
      <c r="C6992" s="1" t="s">
        <v>952</v>
      </c>
    </row>
    <row r="6993" spans="1:3" x14ac:dyDescent="0.25">
      <c r="A6993" s="1">
        <f t="shared" si="109"/>
        <v>6993</v>
      </c>
      <c r="B6993" s="1" t="s">
        <v>5769</v>
      </c>
      <c r="C6993" s="1" t="s">
        <v>2091</v>
      </c>
    </row>
    <row r="6994" spans="1:3" x14ac:dyDescent="0.25">
      <c r="A6994" s="1">
        <f t="shared" si="109"/>
        <v>6994</v>
      </c>
      <c r="B6994" s="1" t="s">
        <v>5770</v>
      </c>
      <c r="C6994" s="1" t="s">
        <v>928</v>
      </c>
    </row>
    <row r="6995" spans="1:3" x14ac:dyDescent="0.25">
      <c r="A6995" s="1">
        <f t="shared" si="109"/>
        <v>6995</v>
      </c>
      <c r="B6995" s="1" t="s">
        <v>5771</v>
      </c>
      <c r="C6995" s="1" t="s">
        <v>1027</v>
      </c>
    </row>
    <row r="6996" spans="1:3" x14ac:dyDescent="0.25">
      <c r="A6996" s="1">
        <f t="shared" si="109"/>
        <v>6996</v>
      </c>
      <c r="B6996" s="1" t="s">
        <v>5767</v>
      </c>
      <c r="C6996" s="1" t="s">
        <v>1204</v>
      </c>
    </row>
    <row r="6997" spans="1:3" x14ac:dyDescent="0.25">
      <c r="A6997" s="1">
        <f t="shared" si="109"/>
        <v>6997</v>
      </c>
      <c r="B6997" s="1" t="s">
        <v>5772</v>
      </c>
      <c r="C6997" s="1" t="s">
        <v>1283</v>
      </c>
    </row>
    <row r="6998" spans="1:3" x14ac:dyDescent="0.25">
      <c r="A6998" s="1">
        <f t="shared" si="109"/>
        <v>6998</v>
      </c>
      <c r="B6998" s="1" t="s">
        <v>5772</v>
      </c>
      <c r="C6998" s="1" t="s">
        <v>5773</v>
      </c>
    </row>
    <row r="6999" spans="1:3" x14ac:dyDescent="0.25">
      <c r="A6999" s="1">
        <f t="shared" si="109"/>
        <v>6999</v>
      </c>
      <c r="B6999" s="1" t="s">
        <v>5772</v>
      </c>
      <c r="C6999" s="1" t="s">
        <v>1262</v>
      </c>
    </row>
    <row r="7000" spans="1:3" x14ac:dyDescent="0.25">
      <c r="A7000" s="1">
        <f t="shared" si="109"/>
        <v>7000</v>
      </c>
      <c r="B7000" s="1" t="s">
        <v>5767</v>
      </c>
      <c r="C7000" s="1" t="s">
        <v>1889</v>
      </c>
    </row>
    <row r="7001" spans="1:3" x14ac:dyDescent="0.25">
      <c r="A7001" s="1">
        <f t="shared" si="109"/>
        <v>7001</v>
      </c>
      <c r="B7001" s="1" t="s">
        <v>5775</v>
      </c>
      <c r="C7001" s="1" t="s">
        <v>5774</v>
      </c>
    </row>
    <row r="7002" spans="1:3" x14ac:dyDescent="0.25">
      <c r="A7002" s="1">
        <f t="shared" si="109"/>
        <v>7002</v>
      </c>
      <c r="B7002" s="1" t="s">
        <v>5776</v>
      </c>
      <c r="C7002" s="1" t="s">
        <v>930</v>
      </c>
    </row>
    <row r="7003" spans="1:3" x14ac:dyDescent="0.25">
      <c r="A7003" s="1">
        <f t="shared" si="109"/>
        <v>7003</v>
      </c>
      <c r="B7003" s="1" t="s">
        <v>5777</v>
      </c>
      <c r="C7003" s="1" t="s">
        <v>1211</v>
      </c>
    </row>
    <row r="7004" spans="1:3" x14ac:dyDescent="0.25">
      <c r="A7004" s="1">
        <f t="shared" si="109"/>
        <v>7004</v>
      </c>
      <c r="B7004" s="1" t="s">
        <v>5777</v>
      </c>
      <c r="C7004" s="1" t="s">
        <v>1174</v>
      </c>
    </row>
    <row r="7005" spans="1:3" x14ac:dyDescent="0.25">
      <c r="A7005" s="1">
        <f t="shared" si="109"/>
        <v>7005</v>
      </c>
      <c r="B7005" s="1" t="s">
        <v>5777</v>
      </c>
      <c r="C7005" s="1" t="s">
        <v>1718</v>
      </c>
    </row>
    <row r="7006" spans="1:3" x14ac:dyDescent="0.25">
      <c r="A7006" s="1">
        <f t="shared" si="109"/>
        <v>7006</v>
      </c>
      <c r="B7006" s="1" t="s">
        <v>5777</v>
      </c>
      <c r="C7006" s="1" t="s">
        <v>2756</v>
      </c>
    </row>
    <row r="7007" spans="1:3" x14ac:dyDescent="0.25">
      <c r="A7007" s="1">
        <f t="shared" si="109"/>
        <v>7007</v>
      </c>
      <c r="B7007" s="1" t="s">
        <v>5777</v>
      </c>
      <c r="C7007" s="1" t="s">
        <v>1091</v>
      </c>
    </row>
    <row r="7008" spans="1:3" x14ac:dyDescent="0.25">
      <c r="A7008" s="1">
        <f t="shared" si="109"/>
        <v>7008</v>
      </c>
      <c r="B7008" s="1" t="s">
        <v>5767</v>
      </c>
      <c r="C7008" s="1" t="s">
        <v>3721</v>
      </c>
    </row>
    <row r="7009" spans="1:3" x14ac:dyDescent="0.25">
      <c r="A7009" s="1">
        <f t="shared" si="109"/>
        <v>7009</v>
      </c>
      <c r="B7009" s="1" t="s">
        <v>5777</v>
      </c>
      <c r="C7009" s="1" t="s">
        <v>942</v>
      </c>
    </row>
    <row r="7010" spans="1:3" x14ac:dyDescent="0.25">
      <c r="A7010" s="1">
        <f t="shared" si="109"/>
        <v>7010</v>
      </c>
      <c r="B7010" s="1" t="s">
        <v>5777</v>
      </c>
      <c r="C7010" s="1" t="s">
        <v>2291</v>
      </c>
    </row>
    <row r="7011" spans="1:3" x14ac:dyDescent="0.25">
      <c r="A7011" s="1">
        <f t="shared" si="109"/>
        <v>7011</v>
      </c>
      <c r="B7011" s="1" t="s">
        <v>5777</v>
      </c>
      <c r="C7011" s="1" t="s">
        <v>5778</v>
      </c>
    </row>
    <row r="7012" spans="1:3" x14ac:dyDescent="0.25">
      <c r="A7012" s="1">
        <f t="shared" si="109"/>
        <v>7012</v>
      </c>
      <c r="B7012" s="1" t="s">
        <v>5777</v>
      </c>
      <c r="C7012" s="1" t="s">
        <v>989</v>
      </c>
    </row>
    <row r="7013" spans="1:3" x14ac:dyDescent="0.25">
      <c r="A7013" s="1">
        <f t="shared" si="109"/>
        <v>7013</v>
      </c>
      <c r="B7013" s="1" t="s">
        <v>5779</v>
      </c>
      <c r="C7013" s="1" t="s">
        <v>1045</v>
      </c>
    </row>
    <row r="7014" spans="1:3" x14ac:dyDescent="0.25">
      <c r="A7014" s="1">
        <f t="shared" si="109"/>
        <v>7014</v>
      </c>
      <c r="B7014" s="1" t="s">
        <v>5780</v>
      </c>
      <c r="C7014" s="1" t="s">
        <v>1715</v>
      </c>
    </row>
    <row r="7015" spans="1:3" x14ac:dyDescent="0.25">
      <c r="A7015" s="1">
        <f t="shared" si="109"/>
        <v>7015</v>
      </c>
      <c r="B7015" s="1" t="s">
        <v>5781</v>
      </c>
      <c r="C7015" s="1" t="s">
        <v>1188</v>
      </c>
    </row>
    <row r="7016" spans="1:3" x14ac:dyDescent="0.25">
      <c r="A7016" s="1">
        <f t="shared" si="109"/>
        <v>7016</v>
      </c>
      <c r="B7016" s="1" t="s">
        <v>5782</v>
      </c>
      <c r="C7016" s="1" t="s">
        <v>1725</v>
      </c>
    </row>
    <row r="7017" spans="1:3" x14ac:dyDescent="0.25">
      <c r="A7017" s="1">
        <f t="shared" si="109"/>
        <v>7017</v>
      </c>
      <c r="B7017" s="1" t="s">
        <v>5783</v>
      </c>
      <c r="C7017" s="1" t="s">
        <v>1715</v>
      </c>
    </row>
    <row r="7018" spans="1:3" x14ac:dyDescent="0.25">
      <c r="A7018" s="1">
        <f t="shared" si="109"/>
        <v>7018</v>
      </c>
      <c r="B7018" s="1" t="s">
        <v>1924</v>
      </c>
      <c r="C7018" s="1" t="s">
        <v>1420</v>
      </c>
    </row>
    <row r="7019" spans="1:3" x14ac:dyDescent="0.25">
      <c r="A7019" s="1">
        <f t="shared" si="109"/>
        <v>7019</v>
      </c>
      <c r="B7019" s="1" t="s">
        <v>1924</v>
      </c>
      <c r="C7019" s="1" t="s">
        <v>1174</v>
      </c>
    </row>
    <row r="7020" spans="1:3" x14ac:dyDescent="0.25">
      <c r="A7020" s="1">
        <f t="shared" si="109"/>
        <v>7020</v>
      </c>
      <c r="B7020" s="1" t="s">
        <v>5784</v>
      </c>
      <c r="C7020" s="1" t="s">
        <v>2759</v>
      </c>
    </row>
    <row r="7021" spans="1:3" x14ac:dyDescent="0.25">
      <c r="A7021" s="1">
        <f t="shared" si="109"/>
        <v>7021</v>
      </c>
      <c r="B7021" s="1" t="s">
        <v>1924</v>
      </c>
      <c r="C7021" s="1" t="s">
        <v>923</v>
      </c>
    </row>
    <row r="7022" spans="1:3" x14ac:dyDescent="0.25">
      <c r="A7022" s="1">
        <f t="shared" si="109"/>
        <v>7022</v>
      </c>
      <c r="B7022" s="1" t="s">
        <v>1924</v>
      </c>
      <c r="C7022" s="1" t="s">
        <v>974</v>
      </c>
    </row>
    <row r="7023" spans="1:3" x14ac:dyDescent="0.25">
      <c r="A7023" s="1">
        <f t="shared" si="109"/>
        <v>7023</v>
      </c>
      <c r="B7023" s="1" t="s">
        <v>1924</v>
      </c>
      <c r="C7023" s="1" t="s">
        <v>1506</v>
      </c>
    </row>
    <row r="7024" spans="1:3" x14ac:dyDescent="0.25">
      <c r="A7024" s="1">
        <f t="shared" si="109"/>
        <v>7024</v>
      </c>
      <c r="B7024" s="1" t="s">
        <v>1924</v>
      </c>
      <c r="C7024" s="1" t="s">
        <v>1027</v>
      </c>
    </row>
    <row r="7025" spans="1:3" x14ac:dyDescent="0.25">
      <c r="A7025" s="1">
        <f t="shared" si="109"/>
        <v>7025</v>
      </c>
      <c r="B7025" s="1" t="s">
        <v>1924</v>
      </c>
      <c r="C7025" s="1" t="s">
        <v>1045</v>
      </c>
    </row>
    <row r="7026" spans="1:3" x14ac:dyDescent="0.25">
      <c r="A7026" s="1">
        <f t="shared" si="109"/>
        <v>7026</v>
      </c>
      <c r="B7026" s="1" t="s">
        <v>1924</v>
      </c>
      <c r="C7026" s="1" t="s">
        <v>2053</v>
      </c>
    </row>
    <row r="7027" spans="1:3" x14ac:dyDescent="0.25">
      <c r="A7027" s="1">
        <f t="shared" si="109"/>
        <v>7027</v>
      </c>
      <c r="B7027" s="1" t="s">
        <v>1924</v>
      </c>
      <c r="C7027" s="1" t="s">
        <v>989</v>
      </c>
    </row>
    <row r="7028" spans="1:3" x14ac:dyDescent="0.25">
      <c r="A7028" s="1">
        <f t="shared" si="109"/>
        <v>7028</v>
      </c>
      <c r="B7028" s="1" t="s">
        <v>5785</v>
      </c>
      <c r="C7028" s="1" t="s">
        <v>2672</v>
      </c>
    </row>
    <row r="7029" spans="1:3" x14ac:dyDescent="0.25">
      <c r="A7029" s="1">
        <f t="shared" si="109"/>
        <v>7029</v>
      </c>
      <c r="B7029" s="1" t="s">
        <v>5785</v>
      </c>
      <c r="C7029" s="1" t="s">
        <v>1029</v>
      </c>
    </row>
    <row r="7030" spans="1:3" x14ac:dyDescent="0.25">
      <c r="A7030" s="1">
        <f t="shared" si="109"/>
        <v>7030</v>
      </c>
      <c r="B7030" s="1" t="s">
        <v>5786</v>
      </c>
      <c r="C7030" s="1" t="s">
        <v>967</v>
      </c>
    </row>
    <row r="7031" spans="1:3" x14ac:dyDescent="0.25">
      <c r="A7031" s="1">
        <f t="shared" si="109"/>
        <v>7031</v>
      </c>
      <c r="B7031" s="1" t="s">
        <v>5786</v>
      </c>
      <c r="C7031" s="1" t="s">
        <v>5787</v>
      </c>
    </row>
    <row r="7032" spans="1:3" x14ac:dyDescent="0.25">
      <c r="A7032" s="1">
        <f t="shared" si="109"/>
        <v>7032</v>
      </c>
      <c r="B7032" s="1" t="s">
        <v>5786</v>
      </c>
      <c r="C7032" s="1" t="s">
        <v>5788</v>
      </c>
    </row>
    <row r="7033" spans="1:3" x14ac:dyDescent="0.25">
      <c r="A7033" s="1">
        <f t="shared" si="109"/>
        <v>7033</v>
      </c>
      <c r="B7033" s="1" t="s">
        <v>5789</v>
      </c>
      <c r="C7033" s="1" t="s">
        <v>1016</v>
      </c>
    </row>
    <row r="7034" spans="1:3" x14ac:dyDescent="0.25">
      <c r="A7034" s="1">
        <f t="shared" si="109"/>
        <v>7034</v>
      </c>
      <c r="B7034" s="1" t="s">
        <v>5790</v>
      </c>
      <c r="C7034" s="1" t="s">
        <v>934</v>
      </c>
    </row>
    <row r="7035" spans="1:3" x14ac:dyDescent="0.25">
      <c r="A7035" s="1">
        <f t="shared" si="109"/>
        <v>7035</v>
      </c>
      <c r="B7035" s="1" t="s">
        <v>5791</v>
      </c>
      <c r="C7035" s="1" t="s">
        <v>1021</v>
      </c>
    </row>
    <row r="7036" spans="1:3" x14ac:dyDescent="0.25">
      <c r="A7036" s="1">
        <f t="shared" si="109"/>
        <v>7036</v>
      </c>
      <c r="B7036" s="1" t="s">
        <v>5791</v>
      </c>
      <c r="C7036" s="1" t="s">
        <v>1936</v>
      </c>
    </row>
    <row r="7037" spans="1:3" x14ac:dyDescent="0.25">
      <c r="A7037" s="1">
        <f t="shared" si="109"/>
        <v>7037</v>
      </c>
      <c r="B7037" s="1" t="s">
        <v>5791</v>
      </c>
      <c r="C7037" s="1" t="s">
        <v>1102</v>
      </c>
    </row>
    <row r="7038" spans="1:3" x14ac:dyDescent="0.25">
      <c r="A7038" s="1">
        <f t="shared" si="109"/>
        <v>7038</v>
      </c>
      <c r="B7038" s="1" t="s">
        <v>5791</v>
      </c>
      <c r="C7038" s="1" t="s">
        <v>1415</v>
      </c>
    </row>
    <row r="7039" spans="1:3" x14ac:dyDescent="0.25">
      <c r="A7039" s="1">
        <f t="shared" si="109"/>
        <v>7039</v>
      </c>
      <c r="B7039" s="1" t="s">
        <v>5791</v>
      </c>
      <c r="C7039" s="1" t="s">
        <v>989</v>
      </c>
    </row>
    <row r="7040" spans="1:3" x14ac:dyDescent="0.25">
      <c r="A7040" s="1">
        <f t="shared" si="109"/>
        <v>7040</v>
      </c>
      <c r="B7040" s="1" t="s">
        <v>5791</v>
      </c>
      <c r="C7040" s="1" t="s">
        <v>989</v>
      </c>
    </row>
    <row r="7041" spans="1:3" x14ac:dyDescent="0.25">
      <c r="A7041" s="1">
        <f t="shared" si="109"/>
        <v>7041</v>
      </c>
      <c r="B7041" s="1" t="s">
        <v>5791</v>
      </c>
      <c r="C7041" s="1" t="s">
        <v>989</v>
      </c>
    </row>
    <row r="7042" spans="1:3" x14ac:dyDescent="0.25">
      <c r="A7042" s="1">
        <f t="shared" si="109"/>
        <v>7042</v>
      </c>
      <c r="B7042" s="1" t="s">
        <v>5791</v>
      </c>
      <c r="C7042" s="1" t="s">
        <v>2937</v>
      </c>
    </row>
    <row r="7043" spans="1:3" x14ac:dyDescent="0.25">
      <c r="A7043" s="1">
        <f t="shared" ref="A7043:A7106" si="110">A7042+1</f>
        <v>7043</v>
      </c>
      <c r="B7043" s="1" t="s">
        <v>5792</v>
      </c>
      <c r="C7043" s="1" t="s">
        <v>974</v>
      </c>
    </row>
    <row r="7044" spans="1:3" x14ac:dyDescent="0.25">
      <c r="A7044" s="1">
        <f t="shared" si="110"/>
        <v>7044</v>
      </c>
      <c r="B7044" s="1" t="s">
        <v>5793</v>
      </c>
      <c r="C7044" s="1" t="s">
        <v>1045</v>
      </c>
    </row>
    <row r="7045" spans="1:3" x14ac:dyDescent="0.25">
      <c r="A7045" s="1">
        <f t="shared" si="110"/>
        <v>7045</v>
      </c>
      <c r="B7045" s="1" t="s">
        <v>5794</v>
      </c>
      <c r="C7045" s="1" t="s">
        <v>920</v>
      </c>
    </row>
    <row r="7046" spans="1:3" x14ac:dyDescent="0.25">
      <c r="A7046" s="1">
        <f t="shared" si="110"/>
        <v>7046</v>
      </c>
      <c r="B7046" s="1" t="s">
        <v>5795</v>
      </c>
      <c r="C7046" s="1" t="s">
        <v>968</v>
      </c>
    </row>
    <row r="7047" spans="1:3" x14ac:dyDescent="0.25">
      <c r="A7047" s="1">
        <f t="shared" si="110"/>
        <v>7047</v>
      </c>
      <c r="B7047" s="1" t="s">
        <v>5796</v>
      </c>
      <c r="C7047" s="1" t="s">
        <v>968</v>
      </c>
    </row>
    <row r="7048" spans="1:3" x14ac:dyDescent="0.25">
      <c r="A7048" s="1">
        <f t="shared" si="110"/>
        <v>7048</v>
      </c>
      <c r="B7048" s="1" t="s">
        <v>5797</v>
      </c>
      <c r="C7048" s="1" t="s">
        <v>989</v>
      </c>
    </row>
    <row r="7049" spans="1:3" x14ac:dyDescent="0.25">
      <c r="A7049" s="1">
        <f t="shared" si="110"/>
        <v>7049</v>
      </c>
      <c r="B7049" s="1" t="s">
        <v>5798</v>
      </c>
      <c r="C7049" s="1" t="s">
        <v>1170</v>
      </c>
    </row>
    <row r="7050" spans="1:3" x14ac:dyDescent="0.25">
      <c r="A7050" s="1">
        <f t="shared" si="110"/>
        <v>7050</v>
      </c>
      <c r="B7050" s="1" t="s">
        <v>5800</v>
      </c>
      <c r="C7050" s="1" t="s">
        <v>5799</v>
      </c>
    </row>
    <row r="7051" spans="1:3" x14ac:dyDescent="0.25">
      <c r="A7051" s="1">
        <f t="shared" si="110"/>
        <v>7051</v>
      </c>
      <c r="B7051" s="1" t="s">
        <v>5801</v>
      </c>
      <c r="C7051" s="1" t="s">
        <v>942</v>
      </c>
    </row>
    <row r="7052" spans="1:3" x14ac:dyDescent="0.25">
      <c r="A7052" s="1">
        <f t="shared" si="110"/>
        <v>7052</v>
      </c>
      <c r="B7052" s="1" t="s">
        <v>5803</v>
      </c>
      <c r="C7052" s="1" t="s">
        <v>5802</v>
      </c>
    </row>
    <row r="7053" spans="1:3" x14ac:dyDescent="0.25">
      <c r="A7053" s="1">
        <f t="shared" si="110"/>
        <v>7053</v>
      </c>
      <c r="B7053" s="1" t="s">
        <v>5804</v>
      </c>
      <c r="C7053" s="1" t="s">
        <v>1027</v>
      </c>
    </row>
    <row r="7054" spans="1:3" x14ac:dyDescent="0.25">
      <c r="A7054" s="1">
        <f t="shared" si="110"/>
        <v>7054</v>
      </c>
      <c r="B7054" s="1" t="s">
        <v>5805</v>
      </c>
      <c r="C7054" s="1" t="s">
        <v>1291</v>
      </c>
    </row>
    <row r="7055" spans="1:3" x14ac:dyDescent="0.25">
      <c r="A7055" s="1">
        <f t="shared" si="110"/>
        <v>7055</v>
      </c>
      <c r="B7055" s="1" t="s">
        <v>5806</v>
      </c>
      <c r="C7055" s="1" t="s">
        <v>1712</v>
      </c>
    </row>
    <row r="7056" spans="1:3" x14ac:dyDescent="0.25">
      <c r="A7056" s="1">
        <f t="shared" si="110"/>
        <v>7056</v>
      </c>
      <c r="B7056" s="1" t="s">
        <v>5806</v>
      </c>
      <c r="C7056" s="1" t="s">
        <v>1019</v>
      </c>
    </row>
    <row r="7057" spans="1:3" x14ac:dyDescent="0.25">
      <c r="A7057" s="1">
        <f t="shared" si="110"/>
        <v>7057</v>
      </c>
      <c r="B7057" s="1" t="s">
        <v>5807</v>
      </c>
      <c r="C7057" s="1" t="s">
        <v>1802</v>
      </c>
    </row>
    <row r="7058" spans="1:3" x14ac:dyDescent="0.25">
      <c r="A7058" s="1">
        <f t="shared" si="110"/>
        <v>7058</v>
      </c>
      <c r="B7058" s="1" t="s">
        <v>5808</v>
      </c>
      <c r="C7058" s="1" t="s">
        <v>1936</v>
      </c>
    </row>
    <row r="7059" spans="1:3" x14ac:dyDescent="0.25">
      <c r="A7059" s="1">
        <f t="shared" si="110"/>
        <v>7059</v>
      </c>
      <c r="B7059" s="1" t="s">
        <v>5809</v>
      </c>
      <c r="C7059" s="1" t="s">
        <v>1932</v>
      </c>
    </row>
    <row r="7060" spans="1:3" x14ac:dyDescent="0.25">
      <c r="A7060" s="1">
        <f t="shared" si="110"/>
        <v>7060</v>
      </c>
      <c r="B7060" s="1" t="s">
        <v>5809</v>
      </c>
      <c r="C7060" s="1" t="s">
        <v>1295</v>
      </c>
    </row>
    <row r="7061" spans="1:3" x14ac:dyDescent="0.25">
      <c r="A7061" s="1">
        <f t="shared" si="110"/>
        <v>7061</v>
      </c>
      <c r="B7061" s="1" t="s">
        <v>5810</v>
      </c>
      <c r="C7061" s="1" t="s">
        <v>942</v>
      </c>
    </row>
    <row r="7062" spans="1:3" x14ac:dyDescent="0.25">
      <c r="A7062" s="1">
        <f t="shared" si="110"/>
        <v>7062</v>
      </c>
      <c r="B7062" s="1" t="s">
        <v>5810</v>
      </c>
      <c r="C7062" s="1" t="s">
        <v>1846</v>
      </c>
    </row>
    <row r="7063" spans="1:3" x14ac:dyDescent="0.25">
      <c r="A7063" s="1">
        <f t="shared" si="110"/>
        <v>7063</v>
      </c>
      <c r="B7063" s="1" t="s">
        <v>5812</v>
      </c>
      <c r="C7063" s="1" t="s">
        <v>5811</v>
      </c>
    </row>
    <row r="7064" spans="1:3" x14ac:dyDescent="0.25">
      <c r="A7064" s="1">
        <f t="shared" si="110"/>
        <v>7064</v>
      </c>
      <c r="B7064" s="1" t="s">
        <v>5813</v>
      </c>
      <c r="C7064" s="1" t="s">
        <v>956</v>
      </c>
    </row>
    <row r="7065" spans="1:3" x14ac:dyDescent="0.25">
      <c r="A7065" s="1">
        <f t="shared" si="110"/>
        <v>7065</v>
      </c>
      <c r="B7065" s="1" t="s">
        <v>5814</v>
      </c>
      <c r="C7065" s="1" t="s">
        <v>947</v>
      </c>
    </row>
    <row r="7066" spans="1:3" x14ac:dyDescent="0.25">
      <c r="A7066" s="1">
        <f t="shared" si="110"/>
        <v>7066</v>
      </c>
      <c r="B7066" s="1" t="s">
        <v>5814</v>
      </c>
      <c r="C7066" s="1" t="s">
        <v>934</v>
      </c>
    </row>
    <row r="7067" spans="1:3" x14ac:dyDescent="0.25">
      <c r="A7067" s="1">
        <f t="shared" si="110"/>
        <v>7067</v>
      </c>
      <c r="B7067" s="1" t="s">
        <v>5815</v>
      </c>
      <c r="C7067" s="1" t="s">
        <v>1045</v>
      </c>
    </row>
    <row r="7068" spans="1:3" x14ac:dyDescent="0.25">
      <c r="A7068" s="1">
        <f t="shared" si="110"/>
        <v>7068</v>
      </c>
      <c r="B7068" s="1" t="s">
        <v>5817</v>
      </c>
      <c r="C7068" s="1" t="s">
        <v>5816</v>
      </c>
    </row>
    <row r="7069" spans="1:3" x14ac:dyDescent="0.25">
      <c r="A7069" s="1">
        <f t="shared" si="110"/>
        <v>7069</v>
      </c>
      <c r="B7069" s="1" t="s">
        <v>5818</v>
      </c>
      <c r="C7069" s="1" t="s">
        <v>2109</v>
      </c>
    </row>
    <row r="7070" spans="1:3" x14ac:dyDescent="0.25">
      <c r="A7070" s="1">
        <f t="shared" si="110"/>
        <v>7070</v>
      </c>
      <c r="B7070" s="1" t="s">
        <v>5819</v>
      </c>
      <c r="C7070" s="1" t="s">
        <v>920</v>
      </c>
    </row>
    <row r="7071" spans="1:3" x14ac:dyDescent="0.25">
      <c r="A7071" s="1">
        <f t="shared" si="110"/>
        <v>7071</v>
      </c>
      <c r="B7071" s="1" t="s">
        <v>3515</v>
      </c>
      <c r="C7071" s="1" t="s">
        <v>1333</v>
      </c>
    </row>
    <row r="7072" spans="1:3" x14ac:dyDescent="0.25">
      <c r="A7072" s="1">
        <f t="shared" si="110"/>
        <v>7072</v>
      </c>
      <c r="B7072" s="1" t="s">
        <v>5820</v>
      </c>
      <c r="C7072" s="1" t="s">
        <v>5749</v>
      </c>
    </row>
    <row r="7073" spans="1:3" x14ac:dyDescent="0.25">
      <c r="A7073" s="1">
        <f t="shared" si="110"/>
        <v>7073</v>
      </c>
      <c r="B7073" s="1" t="s">
        <v>5821</v>
      </c>
      <c r="C7073" s="1" t="s">
        <v>1283</v>
      </c>
    </row>
    <row r="7074" spans="1:3" x14ac:dyDescent="0.25">
      <c r="A7074" s="1">
        <f t="shared" si="110"/>
        <v>7074</v>
      </c>
      <c r="B7074" s="1" t="s">
        <v>5822</v>
      </c>
      <c r="C7074" s="1" t="s">
        <v>1202</v>
      </c>
    </row>
    <row r="7075" spans="1:3" x14ac:dyDescent="0.25">
      <c r="A7075" s="1">
        <f t="shared" si="110"/>
        <v>7075</v>
      </c>
      <c r="B7075" s="1" t="s">
        <v>5823</v>
      </c>
      <c r="C7075" s="1" t="s">
        <v>947</v>
      </c>
    </row>
    <row r="7076" spans="1:3" x14ac:dyDescent="0.25">
      <c r="A7076" s="1">
        <f t="shared" si="110"/>
        <v>7076</v>
      </c>
      <c r="B7076" s="1" t="s">
        <v>5823</v>
      </c>
      <c r="C7076" s="1" t="s">
        <v>1010</v>
      </c>
    </row>
    <row r="7077" spans="1:3" x14ac:dyDescent="0.25">
      <c r="A7077" s="1">
        <f t="shared" si="110"/>
        <v>7077</v>
      </c>
      <c r="B7077" s="1" t="s">
        <v>5823</v>
      </c>
      <c r="C7077" s="1" t="s">
        <v>968</v>
      </c>
    </row>
    <row r="7078" spans="1:3" x14ac:dyDescent="0.25">
      <c r="A7078" s="1">
        <f t="shared" si="110"/>
        <v>7078</v>
      </c>
      <c r="B7078" s="1" t="s">
        <v>5824</v>
      </c>
      <c r="C7078" s="1" t="s">
        <v>928</v>
      </c>
    </row>
    <row r="7079" spans="1:3" x14ac:dyDescent="0.25">
      <c r="A7079" s="1">
        <f t="shared" si="110"/>
        <v>7079</v>
      </c>
      <c r="B7079" s="1" t="s">
        <v>5823</v>
      </c>
      <c r="C7079" s="1" t="s">
        <v>951</v>
      </c>
    </row>
    <row r="7080" spans="1:3" x14ac:dyDescent="0.25">
      <c r="A7080" s="1">
        <f t="shared" si="110"/>
        <v>7080</v>
      </c>
      <c r="B7080" s="1" t="s">
        <v>5825</v>
      </c>
      <c r="C7080" s="1" t="s">
        <v>1181</v>
      </c>
    </row>
    <row r="7081" spans="1:3" x14ac:dyDescent="0.25">
      <c r="A7081" s="1">
        <f t="shared" si="110"/>
        <v>7081</v>
      </c>
      <c r="B7081" s="1" t="s">
        <v>5826</v>
      </c>
      <c r="C7081" s="1" t="s">
        <v>949</v>
      </c>
    </row>
    <row r="7082" spans="1:3" x14ac:dyDescent="0.25">
      <c r="A7082" s="1">
        <f t="shared" si="110"/>
        <v>7082</v>
      </c>
      <c r="B7082" s="1" t="s">
        <v>5825</v>
      </c>
      <c r="C7082" s="1" t="s">
        <v>974</v>
      </c>
    </row>
    <row r="7083" spans="1:3" x14ac:dyDescent="0.25">
      <c r="A7083" s="1">
        <f t="shared" si="110"/>
        <v>7083</v>
      </c>
      <c r="B7083" s="1" t="s">
        <v>5825</v>
      </c>
      <c r="C7083" s="1" t="s">
        <v>997</v>
      </c>
    </row>
    <row r="7084" spans="1:3" x14ac:dyDescent="0.25">
      <c r="A7084" s="1">
        <f t="shared" si="110"/>
        <v>7084</v>
      </c>
      <c r="B7084" s="1" t="s">
        <v>5825</v>
      </c>
      <c r="C7084" s="1" t="s">
        <v>1026</v>
      </c>
    </row>
    <row r="7085" spans="1:3" x14ac:dyDescent="0.25">
      <c r="A7085" s="1">
        <f t="shared" si="110"/>
        <v>7085</v>
      </c>
      <c r="B7085" s="1" t="s">
        <v>5825</v>
      </c>
      <c r="C7085" s="1" t="s">
        <v>1027</v>
      </c>
    </row>
    <row r="7086" spans="1:3" x14ac:dyDescent="0.25">
      <c r="A7086" s="1">
        <f t="shared" si="110"/>
        <v>7086</v>
      </c>
      <c r="B7086" s="1" t="s">
        <v>5825</v>
      </c>
      <c r="C7086" s="1" t="s">
        <v>1027</v>
      </c>
    </row>
    <row r="7087" spans="1:3" x14ac:dyDescent="0.25">
      <c r="A7087" s="1">
        <f t="shared" si="110"/>
        <v>7087</v>
      </c>
      <c r="B7087" s="1" t="s">
        <v>1052</v>
      </c>
      <c r="C7087" s="1" t="s">
        <v>928</v>
      </c>
    </row>
    <row r="7088" spans="1:3" x14ac:dyDescent="0.25">
      <c r="A7088" s="1">
        <f t="shared" si="110"/>
        <v>7088</v>
      </c>
      <c r="B7088" s="1" t="s">
        <v>1052</v>
      </c>
      <c r="C7088" s="1" t="s">
        <v>1027</v>
      </c>
    </row>
    <row r="7089" spans="1:3" x14ac:dyDescent="0.25">
      <c r="A7089" s="1">
        <f t="shared" si="110"/>
        <v>7089</v>
      </c>
      <c r="B7089" s="1" t="s">
        <v>5827</v>
      </c>
      <c r="C7089" s="1" t="s">
        <v>939</v>
      </c>
    </row>
    <row r="7090" spans="1:3" x14ac:dyDescent="0.25">
      <c r="A7090" s="1">
        <f t="shared" si="110"/>
        <v>7090</v>
      </c>
      <c r="B7090" s="1" t="s">
        <v>5828</v>
      </c>
      <c r="C7090" s="1" t="s">
        <v>928</v>
      </c>
    </row>
    <row r="7091" spans="1:3" x14ac:dyDescent="0.25">
      <c r="A7091" s="1">
        <f t="shared" si="110"/>
        <v>7091</v>
      </c>
      <c r="B7091" s="1" t="s">
        <v>5828</v>
      </c>
      <c r="C7091" s="1" t="s">
        <v>2746</v>
      </c>
    </row>
    <row r="7092" spans="1:3" x14ac:dyDescent="0.25">
      <c r="A7092" s="1">
        <f t="shared" si="110"/>
        <v>7092</v>
      </c>
      <c r="B7092" s="1" t="s">
        <v>5830</v>
      </c>
      <c r="C7092" s="1" t="s">
        <v>5829</v>
      </c>
    </row>
    <row r="7093" spans="1:3" x14ac:dyDescent="0.25">
      <c r="A7093" s="1">
        <f t="shared" si="110"/>
        <v>7093</v>
      </c>
      <c r="B7093" s="1" t="s">
        <v>5828</v>
      </c>
      <c r="C7093" s="1" t="s">
        <v>2341</v>
      </c>
    </row>
    <row r="7094" spans="1:3" x14ac:dyDescent="0.25">
      <c r="A7094" s="1">
        <f t="shared" si="110"/>
        <v>7094</v>
      </c>
      <c r="B7094" s="1" t="s">
        <v>5831</v>
      </c>
      <c r="C7094" s="1" t="s">
        <v>977</v>
      </c>
    </row>
    <row r="7095" spans="1:3" x14ac:dyDescent="0.25">
      <c r="A7095" s="1">
        <f t="shared" si="110"/>
        <v>7095</v>
      </c>
      <c r="B7095" s="1" t="s">
        <v>1479</v>
      </c>
      <c r="C7095" s="1" t="s">
        <v>1509</v>
      </c>
    </row>
    <row r="7096" spans="1:3" x14ac:dyDescent="0.25">
      <c r="A7096" s="1">
        <f t="shared" si="110"/>
        <v>7096</v>
      </c>
      <c r="B7096" s="1" t="s">
        <v>1479</v>
      </c>
      <c r="C7096" s="1" t="s">
        <v>1180</v>
      </c>
    </row>
    <row r="7097" spans="1:3" x14ac:dyDescent="0.25">
      <c r="A7097" s="1">
        <f t="shared" si="110"/>
        <v>7097</v>
      </c>
      <c r="B7097" s="1" t="s">
        <v>1479</v>
      </c>
      <c r="C7097" s="1" t="s">
        <v>932</v>
      </c>
    </row>
    <row r="7098" spans="1:3" x14ac:dyDescent="0.25">
      <c r="A7098" s="1">
        <f t="shared" si="110"/>
        <v>7098</v>
      </c>
      <c r="B7098" s="1" t="s">
        <v>5832</v>
      </c>
      <c r="C7098" s="1" t="s">
        <v>952</v>
      </c>
    </row>
    <row r="7099" spans="1:3" x14ac:dyDescent="0.25">
      <c r="A7099" s="1">
        <f t="shared" si="110"/>
        <v>7099</v>
      </c>
      <c r="B7099" s="1" t="s">
        <v>1479</v>
      </c>
      <c r="C7099" s="1" t="s">
        <v>952</v>
      </c>
    </row>
    <row r="7100" spans="1:3" x14ac:dyDescent="0.25">
      <c r="A7100" s="1">
        <f t="shared" si="110"/>
        <v>7100</v>
      </c>
      <c r="B7100" s="1" t="s">
        <v>1479</v>
      </c>
      <c r="C7100" s="1" t="s">
        <v>934</v>
      </c>
    </row>
    <row r="7101" spans="1:3" x14ac:dyDescent="0.25">
      <c r="A7101" s="1">
        <f t="shared" si="110"/>
        <v>7101</v>
      </c>
      <c r="B7101" s="1" t="s">
        <v>1479</v>
      </c>
      <c r="C7101" s="1" t="s">
        <v>938</v>
      </c>
    </row>
    <row r="7102" spans="1:3" x14ac:dyDescent="0.25">
      <c r="A7102" s="1">
        <f t="shared" si="110"/>
        <v>7102</v>
      </c>
      <c r="B7102" s="1" t="s">
        <v>1479</v>
      </c>
      <c r="C7102" s="1" t="s">
        <v>1102</v>
      </c>
    </row>
    <row r="7103" spans="1:3" x14ac:dyDescent="0.25">
      <c r="A7103" s="1">
        <f t="shared" si="110"/>
        <v>7103</v>
      </c>
      <c r="B7103" s="1" t="s">
        <v>1479</v>
      </c>
      <c r="C7103" s="1" t="s">
        <v>5833</v>
      </c>
    </row>
    <row r="7104" spans="1:3" x14ac:dyDescent="0.25">
      <c r="A7104" s="1">
        <f t="shared" si="110"/>
        <v>7104</v>
      </c>
      <c r="B7104" s="1" t="s">
        <v>1479</v>
      </c>
      <c r="C7104" s="1" t="s">
        <v>1655</v>
      </c>
    </row>
    <row r="7105" spans="1:3" x14ac:dyDescent="0.25">
      <c r="A7105" s="1">
        <f t="shared" si="110"/>
        <v>7105</v>
      </c>
      <c r="B7105" s="1" t="s">
        <v>1479</v>
      </c>
      <c r="C7105" s="1" t="s">
        <v>5834</v>
      </c>
    </row>
    <row r="7106" spans="1:3" x14ac:dyDescent="0.25">
      <c r="A7106" s="1">
        <f t="shared" si="110"/>
        <v>7106</v>
      </c>
      <c r="B7106" s="1" t="s">
        <v>1479</v>
      </c>
      <c r="C7106" s="1" t="s">
        <v>1566</v>
      </c>
    </row>
    <row r="7107" spans="1:3" x14ac:dyDescent="0.25">
      <c r="A7107" s="1">
        <f t="shared" ref="A7107:A7170" si="111">A7106+1</f>
        <v>7107</v>
      </c>
      <c r="B7107" s="1" t="s">
        <v>1479</v>
      </c>
      <c r="C7107" s="1" t="s">
        <v>4108</v>
      </c>
    </row>
    <row r="7108" spans="1:3" x14ac:dyDescent="0.25">
      <c r="A7108" s="1">
        <f t="shared" si="111"/>
        <v>7108</v>
      </c>
      <c r="B7108" s="1" t="s">
        <v>1479</v>
      </c>
      <c r="C7108" s="1" t="s">
        <v>1947</v>
      </c>
    </row>
    <row r="7109" spans="1:3" x14ac:dyDescent="0.25">
      <c r="A7109" s="1">
        <f t="shared" si="111"/>
        <v>7109</v>
      </c>
      <c r="B7109" s="1" t="s">
        <v>1479</v>
      </c>
      <c r="C7109" s="1" t="s">
        <v>944</v>
      </c>
    </row>
    <row r="7110" spans="1:3" x14ac:dyDescent="0.25">
      <c r="A7110" s="1">
        <f t="shared" si="111"/>
        <v>7110</v>
      </c>
      <c r="B7110" s="1" t="s">
        <v>1479</v>
      </c>
      <c r="C7110" s="1" t="s">
        <v>5835</v>
      </c>
    </row>
    <row r="7111" spans="1:3" x14ac:dyDescent="0.25">
      <c r="A7111" s="1">
        <f t="shared" si="111"/>
        <v>7111</v>
      </c>
      <c r="B7111" s="1" t="s">
        <v>1479</v>
      </c>
      <c r="C7111" s="1" t="s">
        <v>2414</v>
      </c>
    </row>
    <row r="7112" spans="1:3" x14ac:dyDescent="0.25">
      <c r="A7112" s="1">
        <f t="shared" si="111"/>
        <v>7112</v>
      </c>
      <c r="B7112" s="1" t="s">
        <v>1479</v>
      </c>
      <c r="C7112" s="1" t="s">
        <v>1161</v>
      </c>
    </row>
    <row r="7113" spans="1:3" x14ac:dyDescent="0.25">
      <c r="A7113" s="1">
        <f t="shared" si="111"/>
        <v>7113</v>
      </c>
      <c r="B7113" s="1" t="s">
        <v>1479</v>
      </c>
      <c r="C7113" s="1" t="s">
        <v>1298</v>
      </c>
    </row>
    <row r="7114" spans="1:3" x14ac:dyDescent="0.25">
      <c r="A7114" s="1">
        <f t="shared" si="111"/>
        <v>7114</v>
      </c>
      <c r="B7114" s="1" t="s">
        <v>5836</v>
      </c>
      <c r="C7114" s="1" t="s">
        <v>974</v>
      </c>
    </row>
    <row r="7115" spans="1:3" x14ac:dyDescent="0.25">
      <c r="A7115" s="1">
        <f t="shared" si="111"/>
        <v>7115</v>
      </c>
      <c r="B7115" s="1" t="s">
        <v>5837</v>
      </c>
      <c r="C7115" s="1" t="s">
        <v>1420</v>
      </c>
    </row>
    <row r="7116" spans="1:3" x14ac:dyDescent="0.25">
      <c r="A7116" s="1">
        <f t="shared" si="111"/>
        <v>7116</v>
      </c>
      <c r="B7116" s="1" t="s">
        <v>5838</v>
      </c>
      <c r="C7116" s="1" t="s">
        <v>1512</v>
      </c>
    </row>
    <row r="7117" spans="1:3" x14ac:dyDescent="0.25">
      <c r="A7117" s="1">
        <f t="shared" si="111"/>
        <v>7117</v>
      </c>
      <c r="B7117" s="1" t="s">
        <v>5839</v>
      </c>
      <c r="C7117" s="1" t="s">
        <v>1420</v>
      </c>
    </row>
    <row r="7118" spans="1:3" x14ac:dyDescent="0.25">
      <c r="A7118" s="1">
        <f t="shared" si="111"/>
        <v>7118</v>
      </c>
      <c r="B7118" s="1" t="s">
        <v>5840</v>
      </c>
      <c r="C7118" s="1" t="s">
        <v>920</v>
      </c>
    </row>
    <row r="7119" spans="1:3" x14ac:dyDescent="0.25">
      <c r="A7119" s="1">
        <f t="shared" si="111"/>
        <v>7119</v>
      </c>
      <c r="B7119" s="1" t="s">
        <v>5841</v>
      </c>
      <c r="C7119" s="1" t="s">
        <v>2756</v>
      </c>
    </row>
    <row r="7120" spans="1:3" x14ac:dyDescent="0.25">
      <c r="A7120" s="1">
        <f t="shared" si="111"/>
        <v>7120</v>
      </c>
      <c r="B7120" s="1" t="s">
        <v>5843</v>
      </c>
      <c r="C7120" s="1" t="s">
        <v>5842</v>
      </c>
    </row>
    <row r="7121" spans="1:3" x14ac:dyDescent="0.25">
      <c r="A7121" s="1">
        <f t="shared" si="111"/>
        <v>7121</v>
      </c>
      <c r="B7121" s="1" t="s">
        <v>5844</v>
      </c>
      <c r="C7121" s="1" t="s">
        <v>1102</v>
      </c>
    </row>
    <row r="7122" spans="1:3" x14ac:dyDescent="0.25">
      <c r="A7122" s="1">
        <f t="shared" si="111"/>
        <v>7122</v>
      </c>
      <c r="B7122" s="1" t="s">
        <v>5845</v>
      </c>
      <c r="C7122" s="1" t="s">
        <v>941</v>
      </c>
    </row>
    <row r="7123" spans="1:3" x14ac:dyDescent="0.25">
      <c r="A7123" s="1">
        <f t="shared" si="111"/>
        <v>7123</v>
      </c>
      <c r="B7123" s="1" t="s">
        <v>5845</v>
      </c>
      <c r="C7123" s="1" t="s">
        <v>1298</v>
      </c>
    </row>
    <row r="7124" spans="1:3" x14ac:dyDescent="0.25">
      <c r="A7124" s="1">
        <f t="shared" si="111"/>
        <v>7124</v>
      </c>
      <c r="B7124" s="1" t="s">
        <v>5846</v>
      </c>
      <c r="C7124" s="1" t="s">
        <v>2552</v>
      </c>
    </row>
    <row r="7125" spans="1:3" x14ac:dyDescent="0.25">
      <c r="A7125" s="1">
        <f t="shared" si="111"/>
        <v>7125</v>
      </c>
      <c r="B7125" s="1" t="s">
        <v>1327</v>
      </c>
      <c r="C7125" s="1" t="s">
        <v>1093</v>
      </c>
    </row>
    <row r="7126" spans="1:3" x14ac:dyDescent="0.25">
      <c r="A7126" s="1">
        <f t="shared" si="111"/>
        <v>7126</v>
      </c>
      <c r="B7126" s="1" t="s">
        <v>1327</v>
      </c>
      <c r="C7126" s="1" t="s">
        <v>949</v>
      </c>
    </row>
    <row r="7127" spans="1:3" x14ac:dyDescent="0.25">
      <c r="A7127" s="1">
        <f t="shared" si="111"/>
        <v>7127</v>
      </c>
      <c r="B7127" s="1" t="s">
        <v>5847</v>
      </c>
      <c r="C7127" s="1" t="s">
        <v>967</v>
      </c>
    </row>
    <row r="7128" spans="1:3" x14ac:dyDescent="0.25">
      <c r="A7128" s="1">
        <f t="shared" si="111"/>
        <v>7128</v>
      </c>
      <c r="B7128" s="1" t="s">
        <v>1327</v>
      </c>
      <c r="C7128" s="1" t="s">
        <v>967</v>
      </c>
    </row>
    <row r="7129" spans="1:3" x14ac:dyDescent="0.25">
      <c r="A7129" s="1">
        <f t="shared" si="111"/>
        <v>7129</v>
      </c>
      <c r="B7129" s="1" t="s">
        <v>1327</v>
      </c>
      <c r="C7129" s="1" t="s">
        <v>942</v>
      </c>
    </row>
    <row r="7130" spans="1:3" x14ac:dyDescent="0.25">
      <c r="A7130" s="1">
        <f t="shared" si="111"/>
        <v>7130</v>
      </c>
      <c r="B7130" s="1" t="s">
        <v>1327</v>
      </c>
      <c r="C7130" s="1" t="s">
        <v>1006</v>
      </c>
    </row>
    <row r="7131" spans="1:3" x14ac:dyDescent="0.25">
      <c r="A7131" s="1">
        <f t="shared" si="111"/>
        <v>7131</v>
      </c>
      <c r="B7131" s="1" t="s">
        <v>1327</v>
      </c>
      <c r="C7131" s="1" t="s">
        <v>997</v>
      </c>
    </row>
    <row r="7132" spans="1:3" x14ac:dyDescent="0.25">
      <c r="A7132" s="1">
        <f t="shared" si="111"/>
        <v>7132</v>
      </c>
      <c r="B7132" s="1" t="s">
        <v>1327</v>
      </c>
      <c r="C7132" s="1" t="s">
        <v>5848</v>
      </c>
    </row>
    <row r="7133" spans="1:3" x14ac:dyDescent="0.25">
      <c r="A7133" s="1">
        <f t="shared" si="111"/>
        <v>7133</v>
      </c>
      <c r="B7133" s="1" t="s">
        <v>1327</v>
      </c>
      <c r="C7133" s="1" t="s">
        <v>989</v>
      </c>
    </row>
    <row r="7134" spans="1:3" x14ac:dyDescent="0.25">
      <c r="A7134" s="1">
        <f t="shared" si="111"/>
        <v>7134</v>
      </c>
      <c r="B7134" s="1" t="s">
        <v>5849</v>
      </c>
      <c r="C7134" s="1" t="s">
        <v>1029</v>
      </c>
    </row>
    <row r="7135" spans="1:3" x14ac:dyDescent="0.25">
      <c r="A7135" s="1">
        <f t="shared" si="111"/>
        <v>7135</v>
      </c>
      <c r="B7135" s="1" t="s">
        <v>5850</v>
      </c>
      <c r="C7135" s="1" t="s">
        <v>1845</v>
      </c>
    </row>
    <row r="7136" spans="1:3" x14ac:dyDescent="0.25">
      <c r="A7136" s="1">
        <f t="shared" si="111"/>
        <v>7136</v>
      </c>
      <c r="B7136" s="1" t="s">
        <v>5851</v>
      </c>
      <c r="C7136" s="1" t="s">
        <v>2594</v>
      </c>
    </row>
    <row r="7137" spans="1:3" x14ac:dyDescent="0.25">
      <c r="A7137" s="1">
        <f t="shared" si="111"/>
        <v>7137</v>
      </c>
      <c r="B7137" s="1" t="s">
        <v>5853</v>
      </c>
      <c r="C7137" s="1" t="s">
        <v>5852</v>
      </c>
    </row>
    <row r="7138" spans="1:3" x14ac:dyDescent="0.25">
      <c r="A7138" s="1">
        <f t="shared" si="111"/>
        <v>7138</v>
      </c>
      <c r="B7138" s="1" t="s">
        <v>5853</v>
      </c>
      <c r="C7138" s="1" t="s">
        <v>5854</v>
      </c>
    </row>
    <row r="7139" spans="1:3" x14ac:dyDescent="0.25">
      <c r="A7139" s="1">
        <f t="shared" si="111"/>
        <v>7139</v>
      </c>
      <c r="B7139" s="1" t="s">
        <v>5855</v>
      </c>
      <c r="C7139" s="1" t="s">
        <v>923</v>
      </c>
    </row>
    <row r="7140" spans="1:3" x14ac:dyDescent="0.25">
      <c r="A7140" s="1">
        <f t="shared" si="111"/>
        <v>7140</v>
      </c>
      <c r="B7140" s="1" t="s">
        <v>5853</v>
      </c>
      <c r="C7140" s="1" t="s">
        <v>976</v>
      </c>
    </row>
    <row r="7141" spans="1:3" x14ac:dyDescent="0.25">
      <c r="A7141" s="1">
        <f t="shared" si="111"/>
        <v>7141</v>
      </c>
      <c r="B7141" s="1" t="s">
        <v>5856</v>
      </c>
      <c r="C7141" s="1" t="s">
        <v>997</v>
      </c>
    </row>
    <row r="7142" spans="1:3" x14ac:dyDescent="0.25">
      <c r="A7142" s="1">
        <f t="shared" si="111"/>
        <v>7142</v>
      </c>
      <c r="B7142" s="1" t="s">
        <v>5857</v>
      </c>
      <c r="C7142" s="1" t="s">
        <v>1283</v>
      </c>
    </row>
    <row r="7143" spans="1:3" x14ac:dyDescent="0.25">
      <c r="A7143" s="1">
        <f t="shared" si="111"/>
        <v>7143</v>
      </c>
      <c r="B7143" s="1" t="s">
        <v>5858</v>
      </c>
      <c r="C7143" s="1" t="s">
        <v>1318</v>
      </c>
    </row>
    <row r="7144" spans="1:3" x14ac:dyDescent="0.25">
      <c r="A7144" s="1">
        <f t="shared" si="111"/>
        <v>7144</v>
      </c>
      <c r="B7144" s="1" t="s">
        <v>5858</v>
      </c>
      <c r="C7144" s="1" t="s">
        <v>1091</v>
      </c>
    </row>
    <row r="7145" spans="1:3" x14ac:dyDescent="0.25">
      <c r="A7145" s="1">
        <f t="shared" si="111"/>
        <v>7145</v>
      </c>
      <c r="B7145" s="1" t="s">
        <v>5858</v>
      </c>
      <c r="C7145" s="1" t="s">
        <v>949</v>
      </c>
    </row>
    <row r="7146" spans="1:3" x14ac:dyDescent="0.25">
      <c r="A7146" s="1">
        <f t="shared" si="111"/>
        <v>7146</v>
      </c>
      <c r="B7146" s="1" t="s">
        <v>5858</v>
      </c>
      <c r="C7146" s="1" t="s">
        <v>974</v>
      </c>
    </row>
    <row r="7147" spans="1:3" x14ac:dyDescent="0.25">
      <c r="A7147" s="1">
        <f t="shared" si="111"/>
        <v>7147</v>
      </c>
      <c r="B7147" s="1" t="s">
        <v>5860</v>
      </c>
      <c r="C7147" s="1" t="s">
        <v>5859</v>
      </c>
    </row>
    <row r="7148" spans="1:3" x14ac:dyDescent="0.25">
      <c r="A7148" s="1">
        <f t="shared" si="111"/>
        <v>7148</v>
      </c>
      <c r="B7148" s="1" t="s">
        <v>5858</v>
      </c>
      <c r="C7148" s="1" t="s">
        <v>2053</v>
      </c>
    </row>
    <row r="7149" spans="1:3" x14ac:dyDescent="0.25">
      <c r="A7149" s="1">
        <f t="shared" si="111"/>
        <v>7149</v>
      </c>
      <c r="B7149" s="1" t="s">
        <v>5861</v>
      </c>
      <c r="C7149" s="1" t="s">
        <v>934</v>
      </c>
    </row>
    <row r="7150" spans="1:3" x14ac:dyDescent="0.25">
      <c r="A7150" s="1">
        <f t="shared" si="111"/>
        <v>7150</v>
      </c>
      <c r="B7150" s="1" t="s">
        <v>5861</v>
      </c>
      <c r="C7150" s="1" t="s">
        <v>5862</v>
      </c>
    </row>
    <row r="7151" spans="1:3" x14ac:dyDescent="0.25">
      <c r="A7151" s="1">
        <f t="shared" si="111"/>
        <v>7151</v>
      </c>
      <c r="B7151" s="1" t="s">
        <v>5861</v>
      </c>
      <c r="C7151" s="1" t="s">
        <v>1058</v>
      </c>
    </row>
    <row r="7152" spans="1:3" x14ac:dyDescent="0.25">
      <c r="A7152" s="1">
        <f t="shared" si="111"/>
        <v>7152</v>
      </c>
      <c r="B7152" s="1" t="s">
        <v>5861</v>
      </c>
      <c r="C7152" s="1" t="s">
        <v>1019</v>
      </c>
    </row>
    <row r="7153" spans="1:3" x14ac:dyDescent="0.25">
      <c r="A7153" s="1">
        <f t="shared" si="111"/>
        <v>7153</v>
      </c>
      <c r="B7153" s="1" t="s">
        <v>5861</v>
      </c>
      <c r="C7153" s="1" t="s">
        <v>5863</v>
      </c>
    </row>
    <row r="7154" spans="1:3" x14ac:dyDescent="0.25">
      <c r="A7154" s="1">
        <f t="shared" si="111"/>
        <v>7154</v>
      </c>
      <c r="B7154" s="1" t="s">
        <v>5861</v>
      </c>
      <c r="C7154" s="1" t="s">
        <v>1072</v>
      </c>
    </row>
    <row r="7155" spans="1:3" x14ac:dyDescent="0.25">
      <c r="A7155" s="1">
        <f t="shared" si="111"/>
        <v>7155</v>
      </c>
      <c r="B7155" s="1" t="s">
        <v>5861</v>
      </c>
      <c r="C7155" s="1" t="s">
        <v>1156</v>
      </c>
    </row>
    <row r="7156" spans="1:3" x14ac:dyDescent="0.25">
      <c r="A7156" s="1">
        <f t="shared" si="111"/>
        <v>7156</v>
      </c>
      <c r="B7156" s="1" t="s">
        <v>5861</v>
      </c>
      <c r="C7156" s="1" t="s">
        <v>941</v>
      </c>
    </row>
    <row r="7157" spans="1:3" x14ac:dyDescent="0.25">
      <c r="A7157" s="1">
        <f t="shared" si="111"/>
        <v>7157</v>
      </c>
      <c r="B7157" s="1" t="s">
        <v>5861</v>
      </c>
      <c r="C7157" s="1" t="s">
        <v>941</v>
      </c>
    </row>
    <row r="7158" spans="1:3" x14ac:dyDescent="0.25">
      <c r="A7158" s="1">
        <f t="shared" si="111"/>
        <v>7158</v>
      </c>
      <c r="B7158" s="1" t="s">
        <v>5861</v>
      </c>
      <c r="C7158" s="1" t="s">
        <v>942</v>
      </c>
    </row>
    <row r="7159" spans="1:3" x14ac:dyDescent="0.25">
      <c r="A7159" s="1">
        <f t="shared" si="111"/>
        <v>7159</v>
      </c>
      <c r="B7159" s="1" t="s">
        <v>5861</v>
      </c>
      <c r="C7159" s="1" t="s">
        <v>968</v>
      </c>
    </row>
    <row r="7160" spans="1:3" x14ac:dyDescent="0.25">
      <c r="A7160" s="1">
        <f t="shared" si="111"/>
        <v>7160</v>
      </c>
      <c r="B7160" s="1" t="s">
        <v>5861</v>
      </c>
      <c r="C7160" s="1" t="s">
        <v>1054</v>
      </c>
    </row>
    <row r="7161" spans="1:3" x14ac:dyDescent="0.25">
      <c r="A7161" s="1">
        <f t="shared" si="111"/>
        <v>7161</v>
      </c>
      <c r="B7161" s="1" t="s">
        <v>5861</v>
      </c>
      <c r="C7161" s="1" t="s">
        <v>5864</v>
      </c>
    </row>
    <row r="7162" spans="1:3" x14ac:dyDescent="0.25">
      <c r="A7162" s="1">
        <f t="shared" si="111"/>
        <v>7162</v>
      </c>
      <c r="B7162" s="1" t="s">
        <v>5861</v>
      </c>
      <c r="C7162" s="1" t="s">
        <v>1708</v>
      </c>
    </row>
    <row r="7163" spans="1:3" x14ac:dyDescent="0.25">
      <c r="A7163" s="1">
        <f t="shared" si="111"/>
        <v>7163</v>
      </c>
      <c r="B7163" s="1" t="s">
        <v>5861</v>
      </c>
      <c r="C7163" s="1" t="s">
        <v>2341</v>
      </c>
    </row>
    <row r="7164" spans="1:3" x14ac:dyDescent="0.25">
      <c r="A7164" s="1">
        <f t="shared" si="111"/>
        <v>7164</v>
      </c>
      <c r="B7164" s="1" t="s">
        <v>5861</v>
      </c>
      <c r="C7164" s="1" t="s">
        <v>1160</v>
      </c>
    </row>
    <row r="7165" spans="1:3" x14ac:dyDescent="0.25">
      <c r="A7165" s="1">
        <f t="shared" si="111"/>
        <v>7165</v>
      </c>
      <c r="B7165" s="1" t="s">
        <v>5861</v>
      </c>
      <c r="C7165" s="1" t="s">
        <v>4422</v>
      </c>
    </row>
    <row r="7166" spans="1:3" x14ac:dyDescent="0.25">
      <c r="A7166" s="1">
        <f t="shared" si="111"/>
        <v>7166</v>
      </c>
      <c r="B7166" s="1" t="s">
        <v>5861</v>
      </c>
      <c r="C7166" s="1" t="s">
        <v>1355</v>
      </c>
    </row>
    <row r="7167" spans="1:3" x14ac:dyDescent="0.25">
      <c r="A7167" s="1">
        <f t="shared" si="111"/>
        <v>7167</v>
      </c>
      <c r="B7167" s="1" t="s">
        <v>5861</v>
      </c>
      <c r="C7167" s="1" t="s">
        <v>956</v>
      </c>
    </row>
    <row r="7168" spans="1:3" x14ac:dyDescent="0.25">
      <c r="A7168" s="1">
        <f t="shared" si="111"/>
        <v>7168</v>
      </c>
      <c r="B7168" s="1" t="s">
        <v>5865</v>
      </c>
      <c r="C7168" s="1" t="s">
        <v>3272</v>
      </c>
    </row>
    <row r="7169" spans="1:3" x14ac:dyDescent="0.25">
      <c r="A7169" s="1">
        <f t="shared" si="111"/>
        <v>7169</v>
      </c>
      <c r="B7169" s="1" t="s">
        <v>5866</v>
      </c>
      <c r="C7169" s="1" t="s">
        <v>952</v>
      </c>
    </row>
    <row r="7170" spans="1:3" x14ac:dyDescent="0.25">
      <c r="A7170" s="1">
        <f t="shared" si="111"/>
        <v>7170</v>
      </c>
      <c r="B7170" s="1" t="s">
        <v>5866</v>
      </c>
      <c r="C7170" s="1" t="s">
        <v>928</v>
      </c>
    </row>
    <row r="7171" spans="1:3" x14ac:dyDescent="0.25">
      <c r="A7171" s="1">
        <f t="shared" ref="A7171:A7234" si="112">A7170+1</f>
        <v>7171</v>
      </c>
      <c r="B7171" s="1" t="s">
        <v>5867</v>
      </c>
      <c r="C7171" s="1" t="s">
        <v>1321</v>
      </c>
    </row>
    <row r="7172" spans="1:3" x14ac:dyDescent="0.25">
      <c r="A7172" s="1">
        <f t="shared" si="112"/>
        <v>7172</v>
      </c>
      <c r="B7172" s="1" t="s">
        <v>5868</v>
      </c>
      <c r="C7172" s="1" t="s">
        <v>1011</v>
      </c>
    </row>
    <row r="7173" spans="1:3" x14ac:dyDescent="0.25">
      <c r="A7173" s="1">
        <f t="shared" si="112"/>
        <v>7173</v>
      </c>
      <c r="B7173" s="1" t="s">
        <v>5869</v>
      </c>
      <c r="C7173" s="1" t="s">
        <v>947</v>
      </c>
    </row>
    <row r="7174" spans="1:3" x14ac:dyDescent="0.25">
      <c r="A7174" s="1">
        <f t="shared" si="112"/>
        <v>7174</v>
      </c>
      <c r="B7174" s="1" t="s">
        <v>5870</v>
      </c>
      <c r="C7174" s="1" t="s">
        <v>925</v>
      </c>
    </row>
    <row r="7175" spans="1:3" x14ac:dyDescent="0.25">
      <c r="A7175" s="1">
        <f t="shared" si="112"/>
        <v>7175</v>
      </c>
      <c r="B7175" s="1" t="s">
        <v>5871</v>
      </c>
      <c r="C7175" s="1" t="s">
        <v>952</v>
      </c>
    </row>
    <row r="7176" spans="1:3" x14ac:dyDescent="0.25">
      <c r="A7176" s="1">
        <f t="shared" si="112"/>
        <v>7176</v>
      </c>
      <c r="B7176" s="1" t="s">
        <v>5871</v>
      </c>
      <c r="C7176" s="1" t="s">
        <v>1016</v>
      </c>
    </row>
    <row r="7177" spans="1:3" x14ac:dyDescent="0.25">
      <c r="A7177" s="1">
        <f t="shared" si="112"/>
        <v>7177</v>
      </c>
      <c r="B7177" s="1" t="s">
        <v>5870</v>
      </c>
      <c r="C7177" s="1" t="s">
        <v>1079</v>
      </c>
    </row>
    <row r="7178" spans="1:3" x14ac:dyDescent="0.25">
      <c r="A7178" s="1">
        <f t="shared" si="112"/>
        <v>7178</v>
      </c>
      <c r="B7178" s="1" t="s">
        <v>5869</v>
      </c>
      <c r="C7178" s="1" t="s">
        <v>934</v>
      </c>
    </row>
    <row r="7179" spans="1:3" x14ac:dyDescent="0.25">
      <c r="A7179" s="1">
        <f t="shared" si="112"/>
        <v>7179</v>
      </c>
      <c r="B7179" s="1" t="s">
        <v>5870</v>
      </c>
      <c r="C7179" s="1" t="s">
        <v>1183</v>
      </c>
    </row>
    <row r="7180" spans="1:3" x14ac:dyDescent="0.25">
      <c r="A7180" s="1">
        <f t="shared" si="112"/>
        <v>7180</v>
      </c>
      <c r="B7180" s="1" t="s">
        <v>5869</v>
      </c>
      <c r="C7180" s="1" t="s">
        <v>3125</v>
      </c>
    </row>
    <row r="7181" spans="1:3" x14ac:dyDescent="0.25">
      <c r="A7181" s="1">
        <f t="shared" si="112"/>
        <v>7181</v>
      </c>
      <c r="B7181" s="1" t="s">
        <v>5870</v>
      </c>
      <c r="C7181" s="1" t="s">
        <v>1091</v>
      </c>
    </row>
    <row r="7182" spans="1:3" x14ac:dyDescent="0.25">
      <c r="A7182" s="1">
        <f t="shared" si="112"/>
        <v>7182</v>
      </c>
      <c r="B7182" s="1" t="s">
        <v>5870</v>
      </c>
      <c r="C7182" s="1" t="s">
        <v>1951</v>
      </c>
    </row>
    <row r="7183" spans="1:3" x14ac:dyDescent="0.25">
      <c r="A7183" s="1">
        <f t="shared" si="112"/>
        <v>7183</v>
      </c>
      <c r="B7183" s="1" t="s">
        <v>5870</v>
      </c>
      <c r="C7183" s="1" t="s">
        <v>918</v>
      </c>
    </row>
    <row r="7184" spans="1:3" x14ac:dyDescent="0.25">
      <c r="A7184" s="1">
        <f t="shared" si="112"/>
        <v>7184</v>
      </c>
      <c r="B7184" s="1" t="s">
        <v>5870</v>
      </c>
      <c r="C7184" s="1" t="s">
        <v>1019</v>
      </c>
    </row>
    <row r="7185" spans="1:3" x14ac:dyDescent="0.25">
      <c r="A7185" s="1">
        <f t="shared" si="112"/>
        <v>7185</v>
      </c>
      <c r="B7185" s="1" t="s">
        <v>5870</v>
      </c>
      <c r="C7185" s="1" t="s">
        <v>930</v>
      </c>
    </row>
    <row r="7186" spans="1:3" x14ac:dyDescent="0.25">
      <c r="A7186" s="1">
        <f t="shared" si="112"/>
        <v>7186</v>
      </c>
      <c r="B7186" s="1" t="s">
        <v>5870</v>
      </c>
      <c r="C7186" s="1" t="s">
        <v>939</v>
      </c>
    </row>
    <row r="7187" spans="1:3" x14ac:dyDescent="0.25">
      <c r="A7187" s="1">
        <f t="shared" si="112"/>
        <v>7187</v>
      </c>
      <c r="B7187" s="1" t="s">
        <v>5870</v>
      </c>
      <c r="C7187" s="1" t="s">
        <v>1156</v>
      </c>
    </row>
    <row r="7188" spans="1:3" x14ac:dyDescent="0.25">
      <c r="A7188" s="1">
        <f t="shared" si="112"/>
        <v>7188</v>
      </c>
      <c r="B7188" s="1" t="s">
        <v>5870</v>
      </c>
      <c r="C7188" s="1" t="s">
        <v>1204</v>
      </c>
    </row>
    <row r="7189" spans="1:3" x14ac:dyDescent="0.25">
      <c r="A7189" s="1">
        <f t="shared" si="112"/>
        <v>7189</v>
      </c>
      <c r="B7189" s="1" t="s">
        <v>5870</v>
      </c>
      <c r="C7189" s="1" t="s">
        <v>1327</v>
      </c>
    </row>
    <row r="7190" spans="1:3" x14ac:dyDescent="0.25">
      <c r="A7190" s="1">
        <f t="shared" si="112"/>
        <v>7190</v>
      </c>
      <c r="B7190" s="1" t="s">
        <v>5868</v>
      </c>
      <c r="C7190" s="1" t="s">
        <v>920</v>
      </c>
    </row>
    <row r="7191" spans="1:3" x14ac:dyDescent="0.25">
      <c r="A7191" s="1">
        <f t="shared" si="112"/>
        <v>7191</v>
      </c>
      <c r="B7191" s="1" t="s">
        <v>5870</v>
      </c>
      <c r="C7191" s="1" t="s">
        <v>1609</v>
      </c>
    </row>
    <row r="7192" spans="1:3" x14ac:dyDescent="0.25">
      <c r="A7192" s="1">
        <f t="shared" si="112"/>
        <v>7192</v>
      </c>
      <c r="B7192" s="1" t="s">
        <v>5869</v>
      </c>
      <c r="C7192" s="1" t="s">
        <v>2764</v>
      </c>
    </row>
    <row r="7193" spans="1:3" x14ac:dyDescent="0.25">
      <c r="A7193" s="1">
        <f t="shared" si="112"/>
        <v>7193</v>
      </c>
      <c r="B7193" s="1" t="s">
        <v>5870</v>
      </c>
      <c r="C7193" s="1" t="s">
        <v>1010</v>
      </c>
    </row>
    <row r="7194" spans="1:3" x14ac:dyDescent="0.25">
      <c r="A7194" s="1">
        <f t="shared" si="112"/>
        <v>7194</v>
      </c>
      <c r="B7194" s="1" t="s">
        <v>5870</v>
      </c>
      <c r="C7194" s="1" t="s">
        <v>942</v>
      </c>
    </row>
    <row r="7195" spans="1:3" x14ac:dyDescent="0.25">
      <c r="A7195" s="1">
        <f t="shared" si="112"/>
        <v>7195</v>
      </c>
      <c r="B7195" s="1" t="s">
        <v>5872</v>
      </c>
      <c r="C7195" s="1" t="s">
        <v>942</v>
      </c>
    </row>
    <row r="7196" spans="1:3" x14ac:dyDescent="0.25">
      <c r="A7196" s="1">
        <f t="shared" si="112"/>
        <v>7196</v>
      </c>
      <c r="B7196" s="1" t="s">
        <v>5873</v>
      </c>
      <c r="C7196" s="1" t="s">
        <v>928</v>
      </c>
    </row>
    <row r="7197" spans="1:3" x14ac:dyDescent="0.25">
      <c r="A7197" s="1">
        <f t="shared" si="112"/>
        <v>7197</v>
      </c>
      <c r="B7197" s="1" t="s">
        <v>5870</v>
      </c>
      <c r="C7197" s="1" t="s">
        <v>974</v>
      </c>
    </row>
    <row r="7198" spans="1:3" x14ac:dyDescent="0.25">
      <c r="A7198" s="1">
        <f t="shared" si="112"/>
        <v>7198</v>
      </c>
      <c r="B7198" s="1" t="s">
        <v>5869</v>
      </c>
      <c r="C7198" s="1" t="s">
        <v>5874</v>
      </c>
    </row>
    <row r="7199" spans="1:3" x14ac:dyDescent="0.25">
      <c r="A7199" s="1">
        <f t="shared" si="112"/>
        <v>7199</v>
      </c>
      <c r="B7199" s="1" t="s">
        <v>5875</v>
      </c>
      <c r="C7199" s="1" t="s">
        <v>1332</v>
      </c>
    </row>
    <row r="7200" spans="1:3" x14ac:dyDescent="0.25">
      <c r="A7200" s="1">
        <f t="shared" si="112"/>
        <v>7200</v>
      </c>
      <c r="B7200" s="1" t="s">
        <v>5869</v>
      </c>
      <c r="C7200" s="1" t="s">
        <v>5876</v>
      </c>
    </row>
    <row r="7201" spans="1:3" x14ac:dyDescent="0.25">
      <c r="A7201" s="1">
        <f t="shared" si="112"/>
        <v>7201</v>
      </c>
      <c r="B7201" s="1" t="s">
        <v>5870</v>
      </c>
      <c r="C7201" s="1" t="s">
        <v>4396</v>
      </c>
    </row>
    <row r="7202" spans="1:3" x14ac:dyDescent="0.25">
      <c r="A7202" s="1">
        <f t="shared" si="112"/>
        <v>7202</v>
      </c>
      <c r="B7202" s="1" t="s">
        <v>5877</v>
      </c>
      <c r="C7202" s="1" t="s">
        <v>1027</v>
      </c>
    </row>
    <row r="7203" spans="1:3" x14ac:dyDescent="0.25">
      <c r="A7203" s="1">
        <f t="shared" si="112"/>
        <v>7203</v>
      </c>
      <c r="B7203" s="1" t="s">
        <v>5869</v>
      </c>
      <c r="C7203" s="1" t="s">
        <v>2675</v>
      </c>
    </row>
    <row r="7204" spans="1:3" x14ac:dyDescent="0.25">
      <c r="A7204" s="1">
        <f t="shared" si="112"/>
        <v>7204</v>
      </c>
      <c r="B7204" s="1" t="s">
        <v>5870</v>
      </c>
      <c r="C7204" s="1" t="s">
        <v>1045</v>
      </c>
    </row>
    <row r="7205" spans="1:3" x14ac:dyDescent="0.25">
      <c r="A7205" s="1">
        <f t="shared" si="112"/>
        <v>7205</v>
      </c>
      <c r="B7205" s="1" t="s">
        <v>5871</v>
      </c>
      <c r="C7205" s="1" t="s">
        <v>1045</v>
      </c>
    </row>
    <row r="7206" spans="1:3" x14ac:dyDescent="0.25">
      <c r="A7206" s="1">
        <f t="shared" si="112"/>
        <v>7206</v>
      </c>
      <c r="B7206" s="1" t="s">
        <v>5869</v>
      </c>
      <c r="C7206" s="1" t="s">
        <v>1850</v>
      </c>
    </row>
    <row r="7207" spans="1:3" x14ac:dyDescent="0.25">
      <c r="A7207" s="1">
        <f t="shared" si="112"/>
        <v>7207</v>
      </c>
      <c r="B7207" s="1" t="s">
        <v>5870</v>
      </c>
      <c r="C7207" s="1" t="s">
        <v>5878</v>
      </c>
    </row>
    <row r="7208" spans="1:3" x14ac:dyDescent="0.25">
      <c r="A7208" s="1">
        <f t="shared" si="112"/>
        <v>7208</v>
      </c>
      <c r="B7208" s="1" t="s">
        <v>5869</v>
      </c>
      <c r="C7208" s="1" t="s">
        <v>1029</v>
      </c>
    </row>
    <row r="7209" spans="1:3" x14ac:dyDescent="0.25">
      <c r="A7209" s="1">
        <f t="shared" si="112"/>
        <v>7209</v>
      </c>
      <c r="B7209" s="1" t="s">
        <v>5869</v>
      </c>
      <c r="C7209" s="1" t="s">
        <v>1031</v>
      </c>
    </row>
    <row r="7210" spans="1:3" x14ac:dyDescent="0.25">
      <c r="A7210" s="1">
        <f t="shared" si="112"/>
        <v>7210</v>
      </c>
      <c r="B7210" s="1" t="s">
        <v>5870</v>
      </c>
      <c r="C7210" s="1" t="s">
        <v>5879</v>
      </c>
    </row>
    <row r="7211" spans="1:3" x14ac:dyDescent="0.25">
      <c r="A7211" s="1">
        <f t="shared" si="112"/>
        <v>7211</v>
      </c>
      <c r="B7211" s="1" t="s">
        <v>5870</v>
      </c>
      <c r="C7211" s="1" t="s">
        <v>1727</v>
      </c>
    </row>
    <row r="7212" spans="1:3" x14ac:dyDescent="0.25">
      <c r="A7212" s="1">
        <f t="shared" si="112"/>
        <v>7212</v>
      </c>
      <c r="B7212" s="1" t="s">
        <v>5870</v>
      </c>
      <c r="C7212" s="1" t="s">
        <v>962</v>
      </c>
    </row>
    <row r="7213" spans="1:3" x14ac:dyDescent="0.25">
      <c r="A7213" s="1">
        <f t="shared" si="112"/>
        <v>7213</v>
      </c>
      <c r="B7213" s="1" t="s">
        <v>5869</v>
      </c>
      <c r="C7213" s="1" t="s">
        <v>1354</v>
      </c>
    </row>
    <row r="7214" spans="1:3" x14ac:dyDescent="0.25">
      <c r="A7214" s="1">
        <f t="shared" si="112"/>
        <v>7214</v>
      </c>
      <c r="B7214" s="1" t="s">
        <v>5870</v>
      </c>
      <c r="C7214" s="1" t="s">
        <v>1055</v>
      </c>
    </row>
    <row r="7215" spans="1:3" x14ac:dyDescent="0.25">
      <c r="A7215" s="1">
        <f t="shared" si="112"/>
        <v>7215</v>
      </c>
      <c r="B7215" s="1" t="s">
        <v>5870</v>
      </c>
      <c r="C7215" s="1" t="s">
        <v>2832</v>
      </c>
    </row>
    <row r="7216" spans="1:3" x14ac:dyDescent="0.25">
      <c r="A7216" s="1">
        <f t="shared" si="112"/>
        <v>7216</v>
      </c>
      <c r="B7216" s="1" t="s">
        <v>5869</v>
      </c>
      <c r="C7216" s="1" t="s">
        <v>1512</v>
      </c>
    </row>
    <row r="7217" spans="1:3" x14ac:dyDescent="0.25">
      <c r="A7217" s="1">
        <f t="shared" si="112"/>
        <v>7217</v>
      </c>
      <c r="B7217" s="1" t="s">
        <v>5869</v>
      </c>
      <c r="C7217" s="1" t="s">
        <v>1982</v>
      </c>
    </row>
    <row r="7218" spans="1:3" x14ac:dyDescent="0.25">
      <c r="A7218" s="1">
        <f t="shared" si="112"/>
        <v>7218</v>
      </c>
      <c r="B7218" s="1" t="s">
        <v>5870</v>
      </c>
      <c r="C7218" s="1" t="s">
        <v>1161</v>
      </c>
    </row>
    <row r="7219" spans="1:3" x14ac:dyDescent="0.25">
      <c r="A7219" s="1">
        <f t="shared" si="112"/>
        <v>7219</v>
      </c>
      <c r="B7219" s="1" t="s">
        <v>5869</v>
      </c>
      <c r="C7219" s="1" t="s">
        <v>1161</v>
      </c>
    </row>
    <row r="7220" spans="1:3" x14ac:dyDescent="0.25">
      <c r="A7220" s="1">
        <f t="shared" si="112"/>
        <v>7220</v>
      </c>
      <c r="B7220" s="1" t="s">
        <v>5869</v>
      </c>
      <c r="C7220" s="1" t="s">
        <v>1037</v>
      </c>
    </row>
    <row r="7221" spans="1:3" x14ac:dyDescent="0.25">
      <c r="A7221" s="1">
        <f t="shared" si="112"/>
        <v>7221</v>
      </c>
      <c r="B7221" s="1" t="s">
        <v>5870</v>
      </c>
      <c r="C7221" s="1" t="s">
        <v>2552</v>
      </c>
    </row>
    <row r="7222" spans="1:3" x14ac:dyDescent="0.25">
      <c r="A7222" s="1">
        <f t="shared" si="112"/>
        <v>7222</v>
      </c>
      <c r="B7222" s="1" t="s">
        <v>5880</v>
      </c>
      <c r="C7222" s="1" t="s">
        <v>1174</v>
      </c>
    </row>
    <row r="7223" spans="1:3" x14ac:dyDescent="0.25">
      <c r="A7223" s="1">
        <f t="shared" si="112"/>
        <v>7223</v>
      </c>
      <c r="B7223" s="1" t="s">
        <v>5880</v>
      </c>
      <c r="C7223" s="1" t="s">
        <v>930</v>
      </c>
    </row>
    <row r="7224" spans="1:3" x14ac:dyDescent="0.25">
      <c r="A7224" s="1">
        <f t="shared" si="112"/>
        <v>7224</v>
      </c>
      <c r="B7224" s="1" t="s">
        <v>5880</v>
      </c>
      <c r="C7224" s="1" t="s">
        <v>5881</v>
      </c>
    </row>
    <row r="7225" spans="1:3" x14ac:dyDescent="0.25">
      <c r="A7225" s="1">
        <f t="shared" si="112"/>
        <v>7225</v>
      </c>
      <c r="B7225" s="1" t="s">
        <v>5880</v>
      </c>
      <c r="C7225" s="1" t="s">
        <v>5555</v>
      </c>
    </row>
    <row r="7226" spans="1:3" x14ac:dyDescent="0.25">
      <c r="A7226" s="1">
        <f t="shared" si="112"/>
        <v>7226</v>
      </c>
      <c r="B7226" s="1" t="s">
        <v>5882</v>
      </c>
      <c r="C7226" s="1" t="s">
        <v>1198</v>
      </c>
    </row>
    <row r="7227" spans="1:3" x14ac:dyDescent="0.25">
      <c r="A7227" s="1">
        <f t="shared" si="112"/>
        <v>7227</v>
      </c>
      <c r="B7227" s="1" t="s">
        <v>5883</v>
      </c>
      <c r="C7227" s="1" t="s">
        <v>1058</v>
      </c>
    </row>
    <row r="7228" spans="1:3" x14ac:dyDescent="0.25">
      <c r="A7228" s="1">
        <f t="shared" si="112"/>
        <v>7228</v>
      </c>
      <c r="B7228" s="1" t="s">
        <v>5883</v>
      </c>
      <c r="C7228" s="1" t="s">
        <v>1328</v>
      </c>
    </row>
    <row r="7229" spans="1:3" x14ac:dyDescent="0.25">
      <c r="A7229" s="1">
        <f t="shared" si="112"/>
        <v>7229</v>
      </c>
      <c r="B7229" s="1" t="s">
        <v>5883</v>
      </c>
      <c r="C7229" s="1" t="s">
        <v>1389</v>
      </c>
    </row>
    <row r="7230" spans="1:3" x14ac:dyDescent="0.25">
      <c r="A7230" s="1">
        <f t="shared" si="112"/>
        <v>7230</v>
      </c>
      <c r="B7230" s="1" t="s">
        <v>5883</v>
      </c>
      <c r="C7230" s="1" t="s">
        <v>1512</v>
      </c>
    </row>
    <row r="7231" spans="1:3" x14ac:dyDescent="0.25">
      <c r="A7231" s="1">
        <f t="shared" si="112"/>
        <v>7231</v>
      </c>
      <c r="B7231" s="1" t="s">
        <v>5883</v>
      </c>
      <c r="C7231" s="1" t="s">
        <v>5884</v>
      </c>
    </row>
    <row r="7232" spans="1:3" x14ac:dyDescent="0.25">
      <c r="A7232" s="1">
        <f t="shared" si="112"/>
        <v>7232</v>
      </c>
      <c r="B7232" s="1" t="s">
        <v>5886</v>
      </c>
      <c r="C7232" s="1" t="s">
        <v>5885</v>
      </c>
    </row>
    <row r="7233" spans="1:3" x14ac:dyDescent="0.25">
      <c r="A7233" s="1">
        <f t="shared" si="112"/>
        <v>7233</v>
      </c>
      <c r="B7233" s="1" t="s">
        <v>5887</v>
      </c>
      <c r="C7233" s="1" t="s">
        <v>949</v>
      </c>
    </row>
    <row r="7234" spans="1:3" x14ac:dyDescent="0.25">
      <c r="A7234" s="1">
        <f t="shared" si="112"/>
        <v>7234</v>
      </c>
      <c r="B7234" s="1" t="s">
        <v>5887</v>
      </c>
      <c r="C7234" s="1" t="s">
        <v>1936</v>
      </c>
    </row>
    <row r="7235" spans="1:3" x14ac:dyDescent="0.25">
      <c r="A7235" s="1">
        <f t="shared" ref="A7235:A7298" si="113">A7234+1</f>
        <v>7235</v>
      </c>
      <c r="B7235" s="1" t="s">
        <v>5887</v>
      </c>
      <c r="C7235" s="1" t="s">
        <v>1655</v>
      </c>
    </row>
    <row r="7236" spans="1:3" x14ac:dyDescent="0.25">
      <c r="A7236" s="1">
        <f t="shared" si="113"/>
        <v>7236</v>
      </c>
      <c r="B7236" s="1" t="s">
        <v>5887</v>
      </c>
      <c r="C7236" s="1" t="s">
        <v>946</v>
      </c>
    </row>
    <row r="7237" spans="1:3" x14ac:dyDescent="0.25">
      <c r="A7237" s="1">
        <f t="shared" si="113"/>
        <v>7237</v>
      </c>
      <c r="B7237" s="1" t="s">
        <v>5888</v>
      </c>
      <c r="C7237" s="1" t="s">
        <v>989</v>
      </c>
    </row>
    <row r="7238" spans="1:3" x14ac:dyDescent="0.25">
      <c r="A7238" s="1">
        <f t="shared" si="113"/>
        <v>7238</v>
      </c>
      <c r="B7238" s="1" t="s">
        <v>5889</v>
      </c>
      <c r="C7238" s="1" t="s">
        <v>952</v>
      </c>
    </row>
    <row r="7239" spans="1:3" x14ac:dyDescent="0.25">
      <c r="A7239" s="1">
        <f t="shared" si="113"/>
        <v>7239</v>
      </c>
      <c r="B7239" s="1" t="s">
        <v>5891</v>
      </c>
      <c r="C7239" s="1" t="s">
        <v>5890</v>
      </c>
    </row>
    <row r="7240" spans="1:3" x14ac:dyDescent="0.25">
      <c r="A7240" s="1">
        <f t="shared" si="113"/>
        <v>7240</v>
      </c>
      <c r="B7240" s="1" t="s">
        <v>5892</v>
      </c>
      <c r="C7240" s="1" t="s">
        <v>2704</v>
      </c>
    </row>
    <row r="7241" spans="1:3" x14ac:dyDescent="0.25">
      <c r="A7241" s="1">
        <f t="shared" si="113"/>
        <v>7241</v>
      </c>
      <c r="B7241" s="1" t="s">
        <v>5893</v>
      </c>
      <c r="C7241" s="1" t="s">
        <v>1957</v>
      </c>
    </row>
    <row r="7242" spans="1:3" x14ac:dyDescent="0.25">
      <c r="A7242" s="1">
        <f t="shared" si="113"/>
        <v>7242</v>
      </c>
      <c r="B7242" s="1" t="s">
        <v>5894</v>
      </c>
      <c r="C7242" s="1" t="s">
        <v>930</v>
      </c>
    </row>
    <row r="7243" spans="1:3" x14ac:dyDescent="0.25">
      <c r="A7243" s="1">
        <f t="shared" si="113"/>
        <v>7243</v>
      </c>
      <c r="B7243" s="1" t="s">
        <v>5895</v>
      </c>
      <c r="C7243" s="1" t="s">
        <v>1848</v>
      </c>
    </row>
    <row r="7244" spans="1:3" x14ac:dyDescent="0.25">
      <c r="A7244" s="1">
        <f t="shared" si="113"/>
        <v>7244</v>
      </c>
      <c r="B7244" s="1" t="s">
        <v>5896</v>
      </c>
      <c r="C7244" s="1" t="s">
        <v>952</v>
      </c>
    </row>
    <row r="7245" spans="1:3" x14ac:dyDescent="0.25">
      <c r="A7245" s="1">
        <f t="shared" si="113"/>
        <v>7245</v>
      </c>
      <c r="B7245" s="1" t="s">
        <v>5861</v>
      </c>
      <c r="C7245" s="1" t="s">
        <v>952</v>
      </c>
    </row>
    <row r="7246" spans="1:3" x14ac:dyDescent="0.25">
      <c r="A7246" s="1">
        <f t="shared" si="113"/>
        <v>7246</v>
      </c>
      <c r="B7246" s="1" t="s">
        <v>3503</v>
      </c>
      <c r="C7246" s="1" t="s">
        <v>5217</v>
      </c>
    </row>
    <row r="7247" spans="1:3" x14ac:dyDescent="0.25">
      <c r="A7247" s="1">
        <f t="shared" si="113"/>
        <v>7247</v>
      </c>
      <c r="B7247" s="1" t="s">
        <v>5897</v>
      </c>
      <c r="C7247" s="1" t="s">
        <v>972</v>
      </c>
    </row>
    <row r="7248" spans="1:3" x14ac:dyDescent="0.25">
      <c r="A7248" s="1">
        <f t="shared" si="113"/>
        <v>7248</v>
      </c>
      <c r="B7248" s="1" t="s">
        <v>5899</v>
      </c>
      <c r="C7248" s="1" t="s">
        <v>5898</v>
      </c>
    </row>
    <row r="7249" spans="1:3" x14ac:dyDescent="0.25">
      <c r="A7249" s="1">
        <f t="shared" si="113"/>
        <v>7249</v>
      </c>
      <c r="B7249" s="1" t="s">
        <v>5900</v>
      </c>
      <c r="C7249" s="1" t="s">
        <v>1056</v>
      </c>
    </row>
    <row r="7250" spans="1:3" x14ac:dyDescent="0.25">
      <c r="A7250" s="1">
        <f t="shared" si="113"/>
        <v>7250</v>
      </c>
      <c r="B7250" s="1" t="s">
        <v>5901</v>
      </c>
      <c r="C7250" s="1" t="s">
        <v>2153</v>
      </c>
    </row>
    <row r="7251" spans="1:3" x14ac:dyDescent="0.25">
      <c r="A7251" s="1">
        <f t="shared" si="113"/>
        <v>7251</v>
      </c>
      <c r="B7251" s="1" t="s">
        <v>5901</v>
      </c>
      <c r="C7251" s="1" t="s">
        <v>989</v>
      </c>
    </row>
    <row r="7252" spans="1:3" x14ac:dyDescent="0.25">
      <c r="A7252" s="1">
        <f t="shared" si="113"/>
        <v>7252</v>
      </c>
      <c r="B7252" s="1" t="s">
        <v>3113</v>
      </c>
      <c r="C7252" s="1" t="s">
        <v>986</v>
      </c>
    </row>
    <row r="7253" spans="1:3" x14ac:dyDescent="0.25">
      <c r="A7253" s="1">
        <f t="shared" si="113"/>
        <v>7253</v>
      </c>
      <c r="B7253" s="1" t="s">
        <v>3113</v>
      </c>
      <c r="C7253" s="1" t="s">
        <v>982</v>
      </c>
    </row>
    <row r="7254" spans="1:3" x14ac:dyDescent="0.25">
      <c r="A7254" s="1">
        <f t="shared" si="113"/>
        <v>7254</v>
      </c>
      <c r="B7254" s="1" t="s">
        <v>5902</v>
      </c>
      <c r="C7254" s="1" t="s">
        <v>932</v>
      </c>
    </row>
    <row r="7255" spans="1:3" x14ac:dyDescent="0.25">
      <c r="A7255" s="1">
        <f t="shared" si="113"/>
        <v>7255</v>
      </c>
      <c r="B7255" s="1" t="s">
        <v>5902</v>
      </c>
      <c r="C7255" s="1" t="s">
        <v>3498</v>
      </c>
    </row>
    <row r="7256" spans="1:3" x14ac:dyDescent="0.25">
      <c r="A7256" s="1">
        <f t="shared" si="113"/>
        <v>7256</v>
      </c>
      <c r="B7256" s="1" t="s">
        <v>5902</v>
      </c>
      <c r="C7256" s="1" t="s">
        <v>5903</v>
      </c>
    </row>
    <row r="7257" spans="1:3" x14ac:dyDescent="0.25">
      <c r="A7257" s="1">
        <f t="shared" si="113"/>
        <v>7257</v>
      </c>
      <c r="B7257" s="1" t="s">
        <v>3113</v>
      </c>
      <c r="C7257" s="1" t="s">
        <v>1020</v>
      </c>
    </row>
    <row r="7258" spans="1:3" x14ac:dyDescent="0.25">
      <c r="A7258" s="1">
        <f t="shared" si="113"/>
        <v>7258</v>
      </c>
      <c r="B7258" s="1" t="s">
        <v>3113</v>
      </c>
      <c r="C7258" s="1" t="s">
        <v>3257</v>
      </c>
    </row>
    <row r="7259" spans="1:3" x14ac:dyDescent="0.25">
      <c r="A7259" s="1">
        <f t="shared" si="113"/>
        <v>7259</v>
      </c>
      <c r="B7259" s="1" t="s">
        <v>5902</v>
      </c>
      <c r="C7259" s="1" t="s">
        <v>949</v>
      </c>
    </row>
    <row r="7260" spans="1:3" x14ac:dyDescent="0.25">
      <c r="A7260" s="1">
        <f t="shared" si="113"/>
        <v>7260</v>
      </c>
      <c r="B7260" s="1" t="s">
        <v>3113</v>
      </c>
      <c r="C7260" s="1" t="s">
        <v>920</v>
      </c>
    </row>
    <row r="7261" spans="1:3" x14ac:dyDescent="0.25">
      <c r="A7261" s="1">
        <f t="shared" si="113"/>
        <v>7261</v>
      </c>
      <c r="B7261" s="1" t="s">
        <v>3113</v>
      </c>
      <c r="C7261" s="1" t="s">
        <v>1349</v>
      </c>
    </row>
    <row r="7262" spans="1:3" x14ac:dyDescent="0.25">
      <c r="A7262" s="1">
        <f t="shared" si="113"/>
        <v>7262</v>
      </c>
      <c r="B7262" s="1" t="s">
        <v>5904</v>
      </c>
      <c r="C7262" s="1" t="s">
        <v>980</v>
      </c>
    </row>
    <row r="7263" spans="1:3" x14ac:dyDescent="0.25">
      <c r="A7263" s="1">
        <f t="shared" si="113"/>
        <v>7263</v>
      </c>
      <c r="B7263" s="1" t="s">
        <v>3113</v>
      </c>
      <c r="C7263" s="1" t="s">
        <v>5905</v>
      </c>
    </row>
    <row r="7264" spans="1:3" x14ac:dyDescent="0.25">
      <c r="A7264" s="1">
        <f t="shared" si="113"/>
        <v>7264</v>
      </c>
      <c r="B7264" s="1" t="s">
        <v>5906</v>
      </c>
      <c r="C7264" s="1" t="s">
        <v>1485</v>
      </c>
    </row>
    <row r="7265" spans="1:3" x14ac:dyDescent="0.25">
      <c r="A7265" s="1">
        <f t="shared" si="113"/>
        <v>7265</v>
      </c>
      <c r="B7265" s="1" t="s">
        <v>5906</v>
      </c>
      <c r="C7265" s="1" t="s">
        <v>1485</v>
      </c>
    </row>
    <row r="7266" spans="1:3" x14ac:dyDescent="0.25">
      <c r="A7266" s="1">
        <f t="shared" si="113"/>
        <v>7266</v>
      </c>
      <c r="B7266" s="1" t="s">
        <v>5907</v>
      </c>
      <c r="C7266" s="1" t="s">
        <v>1655</v>
      </c>
    </row>
    <row r="7267" spans="1:3" x14ac:dyDescent="0.25">
      <c r="A7267" s="1">
        <f t="shared" si="113"/>
        <v>7267</v>
      </c>
      <c r="B7267" s="1" t="s">
        <v>3113</v>
      </c>
      <c r="C7267" s="1" t="s">
        <v>1768</v>
      </c>
    </row>
    <row r="7268" spans="1:3" x14ac:dyDescent="0.25">
      <c r="A7268" s="1">
        <f t="shared" si="113"/>
        <v>7268</v>
      </c>
      <c r="B7268" s="1" t="s">
        <v>3113</v>
      </c>
      <c r="C7268" s="1" t="s">
        <v>1027</v>
      </c>
    </row>
    <row r="7269" spans="1:3" x14ac:dyDescent="0.25">
      <c r="A7269" s="1">
        <f t="shared" si="113"/>
        <v>7269</v>
      </c>
      <c r="B7269" s="1" t="s">
        <v>3113</v>
      </c>
      <c r="C7269" s="1" t="s">
        <v>1027</v>
      </c>
    </row>
    <row r="7270" spans="1:3" x14ac:dyDescent="0.25">
      <c r="A7270" s="1">
        <f t="shared" si="113"/>
        <v>7270</v>
      </c>
      <c r="B7270" s="1" t="s">
        <v>3113</v>
      </c>
      <c r="C7270" s="1" t="s">
        <v>1087</v>
      </c>
    </row>
    <row r="7271" spans="1:3" x14ac:dyDescent="0.25">
      <c r="A7271" s="1">
        <f t="shared" si="113"/>
        <v>7271</v>
      </c>
      <c r="B7271" s="1" t="s">
        <v>3113</v>
      </c>
      <c r="C7271" s="1" t="s">
        <v>2041</v>
      </c>
    </row>
    <row r="7272" spans="1:3" x14ac:dyDescent="0.25">
      <c r="A7272" s="1">
        <f t="shared" si="113"/>
        <v>7272</v>
      </c>
      <c r="B7272" s="1" t="s">
        <v>3113</v>
      </c>
      <c r="C7272" s="1" t="s">
        <v>1138</v>
      </c>
    </row>
    <row r="7273" spans="1:3" x14ac:dyDescent="0.25">
      <c r="A7273" s="1">
        <f t="shared" si="113"/>
        <v>7273</v>
      </c>
      <c r="B7273" s="1" t="s">
        <v>3113</v>
      </c>
      <c r="C7273" s="1" t="s">
        <v>2937</v>
      </c>
    </row>
    <row r="7274" spans="1:3" x14ac:dyDescent="0.25">
      <c r="A7274" s="1">
        <f t="shared" si="113"/>
        <v>7274</v>
      </c>
      <c r="B7274" s="1" t="s">
        <v>5902</v>
      </c>
      <c r="C7274" s="1" t="s">
        <v>1512</v>
      </c>
    </row>
    <row r="7275" spans="1:3" x14ac:dyDescent="0.25">
      <c r="A7275" s="1">
        <f t="shared" si="113"/>
        <v>7275</v>
      </c>
      <c r="B7275" s="1" t="s">
        <v>3113</v>
      </c>
      <c r="C7275" s="1" t="s">
        <v>989</v>
      </c>
    </row>
    <row r="7276" spans="1:3" x14ac:dyDescent="0.25">
      <c r="A7276" s="1">
        <f t="shared" si="113"/>
        <v>7276</v>
      </c>
      <c r="B7276" s="1" t="s">
        <v>5908</v>
      </c>
      <c r="C7276" s="1" t="s">
        <v>1211</v>
      </c>
    </row>
    <row r="7277" spans="1:3" x14ac:dyDescent="0.25">
      <c r="A7277" s="1">
        <f t="shared" si="113"/>
        <v>7277</v>
      </c>
      <c r="B7277" s="1" t="s">
        <v>5908</v>
      </c>
      <c r="C7277" s="1" t="s">
        <v>1328</v>
      </c>
    </row>
    <row r="7278" spans="1:3" x14ac:dyDescent="0.25">
      <c r="A7278" s="1">
        <f t="shared" si="113"/>
        <v>7278</v>
      </c>
      <c r="B7278" s="1" t="s">
        <v>5910</v>
      </c>
      <c r="C7278" s="1" t="s">
        <v>5909</v>
      </c>
    </row>
    <row r="7279" spans="1:3" x14ac:dyDescent="0.25">
      <c r="A7279" s="1">
        <f t="shared" si="113"/>
        <v>7279</v>
      </c>
      <c r="B7279" s="1" t="s">
        <v>5912</v>
      </c>
      <c r="C7279" s="1" t="s">
        <v>5911</v>
      </c>
    </row>
    <row r="7280" spans="1:3" x14ac:dyDescent="0.25">
      <c r="A7280" s="1">
        <f t="shared" si="113"/>
        <v>7280</v>
      </c>
      <c r="B7280" s="1" t="s">
        <v>5912</v>
      </c>
      <c r="C7280" s="1" t="s">
        <v>1010</v>
      </c>
    </row>
    <row r="7281" spans="1:3" x14ac:dyDescent="0.25">
      <c r="A7281" s="1">
        <f t="shared" si="113"/>
        <v>7281</v>
      </c>
      <c r="B7281" s="1" t="s">
        <v>5912</v>
      </c>
      <c r="C7281" s="1" t="s">
        <v>1055</v>
      </c>
    </row>
    <row r="7282" spans="1:3" x14ac:dyDescent="0.25">
      <c r="A7282" s="1">
        <f t="shared" si="113"/>
        <v>7282</v>
      </c>
      <c r="B7282" s="1" t="s">
        <v>5913</v>
      </c>
      <c r="C7282" s="1" t="s">
        <v>1016</v>
      </c>
    </row>
    <row r="7283" spans="1:3" x14ac:dyDescent="0.25">
      <c r="A7283" s="1">
        <f t="shared" si="113"/>
        <v>7283</v>
      </c>
      <c r="B7283" s="1" t="s">
        <v>5915</v>
      </c>
      <c r="C7283" s="1" t="s">
        <v>5914</v>
      </c>
    </row>
    <row r="7284" spans="1:3" x14ac:dyDescent="0.25">
      <c r="A7284" s="1">
        <f t="shared" si="113"/>
        <v>7284</v>
      </c>
      <c r="B7284" s="1" t="s">
        <v>5915</v>
      </c>
      <c r="C7284" s="1" t="s">
        <v>930</v>
      </c>
    </row>
    <row r="7285" spans="1:3" x14ac:dyDescent="0.25">
      <c r="A7285" s="1">
        <f t="shared" si="113"/>
        <v>7285</v>
      </c>
      <c r="B7285" s="1" t="s">
        <v>5915</v>
      </c>
      <c r="C7285" s="1" t="s">
        <v>928</v>
      </c>
    </row>
    <row r="7286" spans="1:3" x14ac:dyDescent="0.25">
      <c r="A7286" s="1">
        <f t="shared" si="113"/>
        <v>7286</v>
      </c>
      <c r="B7286" s="1" t="s">
        <v>5915</v>
      </c>
      <c r="C7286" s="1" t="s">
        <v>1566</v>
      </c>
    </row>
    <row r="7287" spans="1:3" x14ac:dyDescent="0.25">
      <c r="A7287" s="1">
        <f t="shared" si="113"/>
        <v>7287</v>
      </c>
      <c r="B7287" s="1" t="s">
        <v>5915</v>
      </c>
      <c r="C7287" s="1" t="s">
        <v>1715</v>
      </c>
    </row>
    <row r="7288" spans="1:3" x14ac:dyDescent="0.25">
      <c r="A7288" s="1">
        <f t="shared" si="113"/>
        <v>7288</v>
      </c>
      <c r="B7288" s="1" t="s">
        <v>5915</v>
      </c>
      <c r="C7288" s="1" t="s">
        <v>1947</v>
      </c>
    </row>
    <row r="7289" spans="1:3" x14ac:dyDescent="0.25">
      <c r="A7289" s="1">
        <f t="shared" si="113"/>
        <v>7289</v>
      </c>
      <c r="B7289" s="1" t="s">
        <v>5913</v>
      </c>
      <c r="C7289" s="1" t="s">
        <v>928</v>
      </c>
    </row>
    <row r="7290" spans="1:3" x14ac:dyDescent="0.25">
      <c r="A7290" s="1">
        <f t="shared" si="113"/>
        <v>7290</v>
      </c>
      <c r="B7290" s="1" t="s">
        <v>5916</v>
      </c>
      <c r="C7290" s="1" t="s">
        <v>934</v>
      </c>
    </row>
    <row r="7291" spans="1:3" x14ac:dyDescent="0.25">
      <c r="A7291" s="1">
        <f t="shared" si="113"/>
        <v>7291</v>
      </c>
      <c r="B7291" s="1" t="s">
        <v>5916</v>
      </c>
      <c r="C7291" s="1" t="s">
        <v>1331</v>
      </c>
    </row>
    <row r="7292" spans="1:3" x14ac:dyDescent="0.25">
      <c r="A7292" s="1">
        <f t="shared" si="113"/>
        <v>7292</v>
      </c>
      <c r="B7292" s="1" t="s">
        <v>5917</v>
      </c>
      <c r="C7292" s="1" t="s">
        <v>1010</v>
      </c>
    </row>
    <row r="7293" spans="1:3" x14ac:dyDescent="0.25">
      <c r="A7293" s="1">
        <f t="shared" si="113"/>
        <v>7293</v>
      </c>
      <c r="B7293" s="1" t="s">
        <v>5918</v>
      </c>
      <c r="C7293" s="1" t="s">
        <v>1199</v>
      </c>
    </row>
    <row r="7294" spans="1:3" x14ac:dyDescent="0.25">
      <c r="A7294" s="1">
        <f t="shared" si="113"/>
        <v>7294</v>
      </c>
      <c r="B7294" s="1" t="s">
        <v>5917</v>
      </c>
      <c r="C7294" s="1" t="s">
        <v>1744</v>
      </c>
    </row>
    <row r="7295" spans="1:3" x14ac:dyDescent="0.25">
      <c r="A7295" s="1">
        <f t="shared" si="113"/>
        <v>7295</v>
      </c>
      <c r="B7295" s="1" t="s">
        <v>5917</v>
      </c>
      <c r="C7295" s="1" t="s">
        <v>1744</v>
      </c>
    </row>
    <row r="7296" spans="1:3" x14ac:dyDescent="0.25">
      <c r="A7296" s="1">
        <f t="shared" si="113"/>
        <v>7296</v>
      </c>
      <c r="B7296" s="1" t="s">
        <v>5919</v>
      </c>
      <c r="C7296" s="1" t="s">
        <v>938</v>
      </c>
    </row>
    <row r="7297" spans="1:3" x14ac:dyDescent="0.25">
      <c r="A7297" s="1">
        <f t="shared" si="113"/>
        <v>7297</v>
      </c>
      <c r="B7297" s="1" t="s">
        <v>5920</v>
      </c>
      <c r="C7297" s="1" t="s">
        <v>4651</v>
      </c>
    </row>
    <row r="7298" spans="1:3" x14ac:dyDescent="0.25">
      <c r="A7298" s="1">
        <f t="shared" si="113"/>
        <v>7298</v>
      </c>
      <c r="B7298" s="1" t="s">
        <v>5921</v>
      </c>
      <c r="C7298" s="1" t="s">
        <v>1655</v>
      </c>
    </row>
    <row r="7299" spans="1:3" x14ac:dyDescent="0.25">
      <c r="A7299" s="1">
        <f t="shared" ref="A7299:A7362" si="114">A7298+1</f>
        <v>7299</v>
      </c>
      <c r="B7299" s="1" t="s">
        <v>5921</v>
      </c>
      <c r="C7299" s="1" t="s">
        <v>2291</v>
      </c>
    </row>
    <row r="7300" spans="1:3" x14ac:dyDescent="0.25">
      <c r="A7300" s="1">
        <f t="shared" si="114"/>
        <v>7300</v>
      </c>
      <c r="B7300" s="1" t="s">
        <v>5921</v>
      </c>
      <c r="C7300" s="1" t="s">
        <v>5922</v>
      </c>
    </row>
    <row r="7301" spans="1:3" x14ac:dyDescent="0.25">
      <c r="A7301" s="1">
        <f t="shared" si="114"/>
        <v>7301</v>
      </c>
      <c r="B7301" s="1" t="s">
        <v>5921</v>
      </c>
      <c r="C7301" s="1" t="s">
        <v>4861</v>
      </c>
    </row>
    <row r="7302" spans="1:3" x14ac:dyDescent="0.25">
      <c r="A7302" s="1">
        <f t="shared" si="114"/>
        <v>7302</v>
      </c>
      <c r="B7302" s="1" t="s">
        <v>5923</v>
      </c>
      <c r="C7302" s="1" t="s">
        <v>1019</v>
      </c>
    </row>
    <row r="7303" spans="1:3" x14ac:dyDescent="0.25">
      <c r="A7303" s="1">
        <f t="shared" si="114"/>
        <v>7303</v>
      </c>
      <c r="B7303" s="1" t="s">
        <v>5924</v>
      </c>
      <c r="C7303" s="1" t="s">
        <v>3854</v>
      </c>
    </row>
    <row r="7304" spans="1:3" x14ac:dyDescent="0.25">
      <c r="A7304" s="1">
        <f t="shared" si="114"/>
        <v>7304</v>
      </c>
      <c r="B7304" s="1" t="s">
        <v>5925</v>
      </c>
      <c r="C7304" s="1" t="s">
        <v>968</v>
      </c>
    </row>
    <row r="7305" spans="1:3" x14ac:dyDescent="0.25">
      <c r="A7305" s="1">
        <f t="shared" si="114"/>
        <v>7305</v>
      </c>
      <c r="B7305" s="1" t="s">
        <v>5926</v>
      </c>
      <c r="C7305" s="1" t="s">
        <v>2071</v>
      </c>
    </row>
    <row r="7306" spans="1:3" x14ac:dyDescent="0.25">
      <c r="A7306" s="1">
        <f t="shared" si="114"/>
        <v>7306</v>
      </c>
      <c r="B7306" s="1" t="s">
        <v>5926</v>
      </c>
      <c r="C7306" s="1" t="s">
        <v>1894</v>
      </c>
    </row>
    <row r="7307" spans="1:3" x14ac:dyDescent="0.25">
      <c r="A7307" s="1">
        <f t="shared" si="114"/>
        <v>7307</v>
      </c>
      <c r="B7307" s="1" t="s">
        <v>5927</v>
      </c>
      <c r="C7307" s="1" t="s">
        <v>1055</v>
      </c>
    </row>
    <row r="7308" spans="1:3" x14ac:dyDescent="0.25">
      <c r="A7308" s="1">
        <f t="shared" si="114"/>
        <v>7308</v>
      </c>
      <c r="B7308" s="1" t="s">
        <v>5928</v>
      </c>
      <c r="C7308" s="1" t="s">
        <v>1655</v>
      </c>
    </row>
    <row r="7309" spans="1:3" x14ac:dyDescent="0.25">
      <c r="A7309" s="1">
        <f t="shared" si="114"/>
        <v>7309</v>
      </c>
      <c r="B7309" s="1" t="s">
        <v>5929</v>
      </c>
      <c r="C7309" s="1" t="s">
        <v>1016</v>
      </c>
    </row>
    <row r="7310" spans="1:3" x14ac:dyDescent="0.25">
      <c r="A7310" s="1">
        <f t="shared" si="114"/>
        <v>7310</v>
      </c>
      <c r="B7310" s="1" t="s">
        <v>5929</v>
      </c>
      <c r="C7310" s="1" t="s">
        <v>1848</v>
      </c>
    </row>
    <row r="7311" spans="1:3" x14ac:dyDescent="0.25">
      <c r="A7311" s="1">
        <f t="shared" si="114"/>
        <v>7311</v>
      </c>
      <c r="B7311" s="1" t="s">
        <v>5930</v>
      </c>
      <c r="C7311" s="1" t="s">
        <v>2767</v>
      </c>
    </row>
    <row r="7312" spans="1:3" x14ac:dyDescent="0.25">
      <c r="A7312" s="1">
        <f t="shared" si="114"/>
        <v>7312</v>
      </c>
      <c r="B7312" s="1" t="s">
        <v>5931</v>
      </c>
      <c r="C7312" s="1" t="s">
        <v>1439</v>
      </c>
    </row>
    <row r="7313" spans="1:3" x14ac:dyDescent="0.25">
      <c r="A7313" s="1">
        <f t="shared" si="114"/>
        <v>7313</v>
      </c>
      <c r="B7313" s="1" t="s">
        <v>5932</v>
      </c>
      <c r="C7313" s="1" t="s">
        <v>923</v>
      </c>
    </row>
    <row r="7314" spans="1:3" x14ac:dyDescent="0.25">
      <c r="A7314" s="1">
        <f t="shared" si="114"/>
        <v>7314</v>
      </c>
      <c r="B7314" s="1" t="s">
        <v>5932</v>
      </c>
      <c r="C7314" s="1" t="s">
        <v>1821</v>
      </c>
    </row>
    <row r="7315" spans="1:3" x14ac:dyDescent="0.25">
      <c r="A7315" s="1">
        <f t="shared" si="114"/>
        <v>7315</v>
      </c>
      <c r="B7315" s="1" t="s">
        <v>5932</v>
      </c>
      <c r="C7315" s="1" t="s">
        <v>1271</v>
      </c>
    </row>
    <row r="7316" spans="1:3" x14ac:dyDescent="0.25">
      <c r="A7316" s="1">
        <f t="shared" si="114"/>
        <v>7316</v>
      </c>
      <c r="B7316" s="1" t="s">
        <v>5933</v>
      </c>
      <c r="C7316" s="1" t="s">
        <v>967</v>
      </c>
    </row>
    <row r="7317" spans="1:3" x14ac:dyDescent="0.25">
      <c r="A7317" s="1">
        <f t="shared" si="114"/>
        <v>7317</v>
      </c>
      <c r="B7317" s="1" t="s">
        <v>5932</v>
      </c>
      <c r="C7317" s="1" t="s">
        <v>1188</v>
      </c>
    </row>
    <row r="7318" spans="1:3" x14ac:dyDescent="0.25">
      <c r="A7318" s="1">
        <f t="shared" si="114"/>
        <v>7318</v>
      </c>
      <c r="B7318" s="1" t="s">
        <v>5934</v>
      </c>
      <c r="C7318" s="1" t="s">
        <v>2475</v>
      </c>
    </row>
    <row r="7319" spans="1:3" x14ac:dyDescent="0.25">
      <c r="A7319" s="1">
        <f t="shared" si="114"/>
        <v>7319</v>
      </c>
      <c r="B7319" s="1" t="s">
        <v>5932</v>
      </c>
      <c r="C7319" s="1" t="s">
        <v>1389</v>
      </c>
    </row>
    <row r="7320" spans="1:3" x14ac:dyDescent="0.25">
      <c r="A7320" s="1">
        <f t="shared" si="114"/>
        <v>7320</v>
      </c>
      <c r="B7320" s="1" t="s">
        <v>5932</v>
      </c>
      <c r="C7320" s="1" t="s">
        <v>5935</v>
      </c>
    </row>
    <row r="7321" spans="1:3" x14ac:dyDescent="0.25">
      <c r="A7321" s="1">
        <f t="shared" si="114"/>
        <v>7321</v>
      </c>
      <c r="B7321" s="1" t="s">
        <v>5934</v>
      </c>
      <c r="C7321" s="1" t="s">
        <v>1923</v>
      </c>
    </row>
    <row r="7322" spans="1:3" x14ac:dyDescent="0.25">
      <c r="A7322" s="1">
        <f t="shared" si="114"/>
        <v>7322</v>
      </c>
      <c r="B7322" s="1" t="s">
        <v>5932</v>
      </c>
      <c r="C7322" s="1" t="s">
        <v>5936</v>
      </c>
    </row>
    <row r="7323" spans="1:3" x14ac:dyDescent="0.25">
      <c r="A7323" s="1">
        <f t="shared" si="114"/>
        <v>7323</v>
      </c>
      <c r="B7323" s="1" t="s">
        <v>5932</v>
      </c>
      <c r="C7323" s="1" t="s">
        <v>1298</v>
      </c>
    </row>
    <row r="7324" spans="1:3" x14ac:dyDescent="0.25">
      <c r="A7324" s="1">
        <f t="shared" si="114"/>
        <v>7324</v>
      </c>
      <c r="B7324" s="1" t="s">
        <v>5937</v>
      </c>
      <c r="C7324" s="1" t="s">
        <v>1005</v>
      </c>
    </row>
    <row r="7325" spans="1:3" x14ac:dyDescent="0.25">
      <c r="A7325" s="1">
        <f t="shared" si="114"/>
        <v>7325</v>
      </c>
      <c r="B7325" s="1" t="s">
        <v>5938</v>
      </c>
      <c r="C7325" s="1" t="s">
        <v>941</v>
      </c>
    </row>
    <row r="7326" spans="1:3" x14ac:dyDescent="0.25">
      <c r="A7326" s="1">
        <f t="shared" si="114"/>
        <v>7326</v>
      </c>
      <c r="B7326" s="1" t="s">
        <v>5939</v>
      </c>
      <c r="C7326" s="1" t="s">
        <v>1252</v>
      </c>
    </row>
    <row r="7327" spans="1:3" x14ac:dyDescent="0.25">
      <c r="A7327" s="1">
        <f t="shared" si="114"/>
        <v>7327</v>
      </c>
      <c r="B7327" s="1" t="s">
        <v>5939</v>
      </c>
      <c r="C7327" s="1" t="s">
        <v>5940</v>
      </c>
    </row>
    <row r="7328" spans="1:3" x14ac:dyDescent="0.25">
      <c r="A7328" s="1">
        <f t="shared" si="114"/>
        <v>7328</v>
      </c>
      <c r="B7328" s="1" t="s">
        <v>5939</v>
      </c>
      <c r="C7328" s="1" t="s">
        <v>968</v>
      </c>
    </row>
    <row r="7329" spans="1:3" x14ac:dyDescent="0.25">
      <c r="A7329" s="1">
        <f t="shared" si="114"/>
        <v>7329</v>
      </c>
      <c r="B7329" s="1" t="s">
        <v>5941</v>
      </c>
      <c r="C7329" s="1" t="s">
        <v>1026</v>
      </c>
    </row>
    <row r="7330" spans="1:3" x14ac:dyDescent="0.25">
      <c r="A7330" s="1">
        <f t="shared" si="114"/>
        <v>7330</v>
      </c>
      <c r="B7330" s="1" t="s">
        <v>5942</v>
      </c>
      <c r="C7330" s="1" t="s">
        <v>3994</v>
      </c>
    </row>
    <row r="7331" spans="1:3" x14ac:dyDescent="0.25">
      <c r="A7331" s="1">
        <f t="shared" si="114"/>
        <v>7331</v>
      </c>
      <c r="B7331" s="1" t="s">
        <v>1606</v>
      </c>
      <c r="C7331" s="1" t="s">
        <v>934</v>
      </c>
    </row>
    <row r="7332" spans="1:3" x14ac:dyDescent="0.25">
      <c r="A7332" s="1">
        <f t="shared" si="114"/>
        <v>7332</v>
      </c>
      <c r="B7332" s="1" t="s">
        <v>5943</v>
      </c>
      <c r="C7332" s="1" t="s">
        <v>1510</v>
      </c>
    </row>
    <row r="7333" spans="1:3" x14ac:dyDescent="0.25">
      <c r="A7333" s="1">
        <f t="shared" si="114"/>
        <v>7333</v>
      </c>
      <c r="B7333" s="1" t="s">
        <v>5943</v>
      </c>
      <c r="C7333" s="1" t="s">
        <v>1519</v>
      </c>
    </row>
    <row r="7334" spans="1:3" x14ac:dyDescent="0.25">
      <c r="A7334" s="1">
        <f t="shared" si="114"/>
        <v>7334</v>
      </c>
      <c r="B7334" s="1" t="s">
        <v>5943</v>
      </c>
      <c r="C7334" s="1" t="s">
        <v>5944</v>
      </c>
    </row>
    <row r="7335" spans="1:3" x14ac:dyDescent="0.25">
      <c r="A7335" s="1">
        <f t="shared" si="114"/>
        <v>7335</v>
      </c>
      <c r="B7335" s="1" t="s">
        <v>1606</v>
      </c>
      <c r="C7335" s="1" t="s">
        <v>1947</v>
      </c>
    </row>
    <row r="7336" spans="1:3" x14ac:dyDescent="0.25">
      <c r="A7336" s="1">
        <f t="shared" si="114"/>
        <v>7336</v>
      </c>
      <c r="B7336" s="1" t="s">
        <v>5945</v>
      </c>
      <c r="C7336" s="1" t="s">
        <v>1609</v>
      </c>
    </row>
    <row r="7337" spans="1:3" x14ac:dyDescent="0.25">
      <c r="A7337" s="1">
        <f t="shared" si="114"/>
        <v>7337</v>
      </c>
      <c r="B7337" s="1" t="s">
        <v>5945</v>
      </c>
      <c r="C7337" s="1" t="s">
        <v>968</v>
      </c>
    </row>
    <row r="7338" spans="1:3" x14ac:dyDescent="0.25">
      <c r="A7338" s="1">
        <f t="shared" si="114"/>
        <v>7338</v>
      </c>
      <c r="B7338" s="1" t="s">
        <v>5946</v>
      </c>
      <c r="C7338" s="1" t="s">
        <v>989</v>
      </c>
    </row>
    <row r="7339" spans="1:3" x14ac:dyDescent="0.25">
      <c r="A7339" s="1">
        <f t="shared" si="114"/>
        <v>7339</v>
      </c>
      <c r="B7339" s="1" t="s">
        <v>5947</v>
      </c>
      <c r="C7339" s="1" t="s">
        <v>949</v>
      </c>
    </row>
    <row r="7340" spans="1:3" x14ac:dyDescent="0.25">
      <c r="A7340" s="1">
        <f t="shared" si="114"/>
        <v>7340</v>
      </c>
      <c r="B7340" s="1" t="s">
        <v>5948</v>
      </c>
      <c r="C7340" s="1" t="s">
        <v>1539</v>
      </c>
    </row>
    <row r="7341" spans="1:3" x14ac:dyDescent="0.25">
      <c r="A7341" s="1">
        <f t="shared" si="114"/>
        <v>7341</v>
      </c>
      <c r="B7341" s="1" t="s">
        <v>5947</v>
      </c>
      <c r="C7341" s="1" t="s">
        <v>5949</v>
      </c>
    </row>
    <row r="7342" spans="1:3" x14ac:dyDescent="0.25">
      <c r="A7342" s="1">
        <f t="shared" si="114"/>
        <v>7342</v>
      </c>
      <c r="B7342" s="1" t="s">
        <v>5948</v>
      </c>
      <c r="C7342" s="1" t="s">
        <v>4529</v>
      </c>
    </row>
    <row r="7343" spans="1:3" x14ac:dyDescent="0.25">
      <c r="A7343" s="1">
        <f t="shared" si="114"/>
        <v>7343</v>
      </c>
      <c r="B7343" s="1" t="s">
        <v>5950</v>
      </c>
      <c r="C7343" s="1" t="s">
        <v>997</v>
      </c>
    </row>
    <row r="7344" spans="1:3" x14ac:dyDescent="0.25">
      <c r="A7344" s="1">
        <f t="shared" si="114"/>
        <v>7344</v>
      </c>
      <c r="B7344" s="1" t="s">
        <v>5952</v>
      </c>
      <c r="C7344" s="1" t="s">
        <v>5951</v>
      </c>
    </row>
    <row r="7345" spans="1:3" x14ac:dyDescent="0.25">
      <c r="A7345" s="1">
        <f t="shared" si="114"/>
        <v>7345</v>
      </c>
      <c r="B7345" s="1" t="s">
        <v>5953</v>
      </c>
      <c r="C7345" s="1" t="s">
        <v>1485</v>
      </c>
    </row>
    <row r="7346" spans="1:3" x14ac:dyDescent="0.25">
      <c r="A7346" s="1">
        <f t="shared" si="114"/>
        <v>7346</v>
      </c>
      <c r="B7346" s="1" t="s">
        <v>5954</v>
      </c>
      <c r="C7346" s="1" t="s">
        <v>947</v>
      </c>
    </row>
    <row r="7347" spans="1:3" x14ac:dyDescent="0.25">
      <c r="A7347" s="1">
        <f t="shared" si="114"/>
        <v>7347</v>
      </c>
      <c r="B7347" s="1" t="s">
        <v>5955</v>
      </c>
      <c r="C7347" s="1" t="s">
        <v>1389</v>
      </c>
    </row>
    <row r="7348" spans="1:3" x14ac:dyDescent="0.25">
      <c r="A7348" s="1">
        <f t="shared" si="114"/>
        <v>7348</v>
      </c>
      <c r="B7348" s="1" t="s">
        <v>5956</v>
      </c>
      <c r="C7348" s="1" t="s">
        <v>2733</v>
      </c>
    </row>
    <row r="7349" spans="1:3" x14ac:dyDescent="0.25">
      <c r="A7349" s="1">
        <f t="shared" si="114"/>
        <v>7349</v>
      </c>
      <c r="B7349" s="1" t="s">
        <v>5957</v>
      </c>
      <c r="C7349" s="1" t="s">
        <v>1027</v>
      </c>
    </row>
    <row r="7350" spans="1:3" x14ac:dyDescent="0.25">
      <c r="A7350" s="1">
        <f t="shared" si="114"/>
        <v>7350</v>
      </c>
      <c r="B7350" s="1" t="s">
        <v>5958</v>
      </c>
      <c r="C7350" s="1" t="s">
        <v>974</v>
      </c>
    </row>
    <row r="7351" spans="1:3" x14ac:dyDescent="0.25">
      <c r="A7351" s="1">
        <f t="shared" si="114"/>
        <v>7351</v>
      </c>
      <c r="B7351" s="1" t="s">
        <v>5959</v>
      </c>
      <c r="C7351" s="1" t="s">
        <v>1341</v>
      </c>
    </row>
    <row r="7352" spans="1:3" x14ac:dyDescent="0.25">
      <c r="A7352" s="1">
        <f t="shared" si="114"/>
        <v>7352</v>
      </c>
      <c r="B7352" s="1" t="s">
        <v>5961</v>
      </c>
      <c r="C7352" s="1" t="s">
        <v>5960</v>
      </c>
    </row>
    <row r="7353" spans="1:3" x14ac:dyDescent="0.25">
      <c r="A7353" s="1">
        <f t="shared" si="114"/>
        <v>7353</v>
      </c>
      <c r="B7353" s="1" t="s">
        <v>5963</v>
      </c>
      <c r="C7353" s="1" t="s">
        <v>5962</v>
      </c>
    </row>
    <row r="7354" spans="1:3" x14ac:dyDescent="0.25">
      <c r="A7354" s="1">
        <f t="shared" si="114"/>
        <v>7354</v>
      </c>
      <c r="B7354" s="1" t="s">
        <v>5964</v>
      </c>
      <c r="C7354" s="1" t="s">
        <v>1093</v>
      </c>
    </row>
    <row r="7355" spans="1:3" x14ac:dyDescent="0.25">
      <c r="A7355" s="1">
        <f t="shared" si="114"/>
        <v>7355</v>
      </c>
      <c r="B7355" s="1" t="s">
        <v>5966</v>
      </c>
      <c r="C7355" s="1" t="s">
        <v>5965</v>
      </c>
    </row>
    <row r="7356" spans="1:3" x14ac:dyDescent="0.25">
      <c r="A7356" s="1">
        <f t="shared" si="114"/>
        <v>7356</v>
      </c>
      <c r="B7356" s="1" t="s">
        <v>5967</v>
      </c>
      <c r="C7356" s="1" t="s">
        <v>997</v>
      </c>
    </row>
    <row r="7357" spans="1:3" x14ac:dyDescent="0.25">
      <c r="A7357" s="1">
        <f t="shared" si="114"/>
        <v>7357</v>
      </c>
      <c r="B7357" s="1" t="s">
        <v>5968</v>
      </c>
      <c r="C7357" s="1" t="s">
        <v>2291</v>
      </c>
    </row>
    <row r="7358" spans="1:3" x14ac:dyDescent="0.25">
      <c r="A7358" s="1">
        <f t="shared" si="114"/>
        <v>7358</v>
      </c>
      <c r="B7358" s="1" t="s">
        <v>5970</v>
      </c>
      <c r="C7358" s="1" t="s">
        <v>5969</v>
      </c>
    </row>
    <row r="7359" spans="1:3" x14ac:dyDescent="0.25">
      <c r="A7359" s="1">
        <f t="shared" si="114"/>
        <v>7359</v>
      </c>
      <c r="B7359" s="1" t="s">
        <v>5971</v>
      </c>
      <c r="C7359" s="1" t="s">
        <v>1727</v>
      </c>
    </row>
    <row r="7360" spans="1:3" x14ac:dyDescent="0.25">
      <c r="A7360" s="1">
        <f t="shared" si="114"/>
        <v>7360</v>
      </c>
      <c r="B7360" s="1" t="s">
        <v>5972</v>
      </c>
      <c r="C7360" s="1" t="s">
        <v>1420</v>
      </c>
    </row>
    <row r="7361" spans="1:3" x14ac:dyDescent="0.25">
      <c r="A7361" s="1">
        <f t="shared" si="114"/>
        <v>7361</v>
      </c>
      <c r="B7361" s="1" t="s">
        <v>5974</v>
      </c>
      <c r="C7361" s="1" t="s">
        <v>5973</v>
      </c>
    </row>
    <row r="7362" spans="1:3" x14ac:dyDescent="0.25">
      <c r="A7362" s="1">
        <f t="shared" si="114"/>
        <v>7362</v>
      </c>
      <c r="B7362" s="1" t="s">
        <v>5972</v>
      </c>
      <c r="C7362" s="1" t="s">
        <v>1422</v>
      </c>
    </row>
    <row r="7363" spans="1:3" x14ac:dyDescent="0.25">
      <c r="A7363" s="1">
        <f t="shared" ref="A7363:A7426" si="115">A7362+1</f>
        <v>7363</v>
      </c>
      <c r="B7363" s="1" t="s">
        <v>5974</v>
      </c>
      <c r="C7363" s="1" t="s">
        <v>5975</v>
      </c>
    </row>
    <row r="7364" spans="1:3" x14ac:dyDescent="0.25">
      <c r="A7364" s="1">
        <f t="shared" si="115"/>
        <v>7364</v>
      </c>
      <c r="B7364" s="1" t="s">
        <v>5974</v>
      </c>
      <c r="C7364" s="1" t="s">
        <v>5975</v>
      </c>
    </row>
    <row r="7365" spans="1:3" x14ac:dyDescent="0.25">
      <c r="A7365" s="1">
        <f t="shared" si="115"/>
        <v>7365</v>
      </c>
      <c r="B7365" s="1" t="s">
        <v>5972</v>
      </c>
      <c r="C7365" s="1" t="s">
        <v>976</v>
      </c>
    </row>
    <row r="7366" spans="1:3" x14ac:dyDescent="0.25">
      <c r="A7366" s="1">
        <f t="shared" si="115"/>
        <v>7366</v>
      </c>
      <c r="B7366" s="1" t="s">
        <v>5974</v>
      </c>
      <c r="C7366" s="1" t="s">
        <v>5015</v>
      </c>
    </row>
    <row r="7367" spans="1:3" x14ac:dyDescent="0.25">
      <c r="A7367" s="1">
        <f t="shared" si="115"/>
        <v>7367</v>
      </c>
      <c r="B7367" s="1" t="s">
        <v>5972</v>
      </c>
      <c r="C7367" s="1" t="s">
        <v>4344</v>
      </c>
    </row>
    <row r="7368" spans="1:3" x14ac:dyDescent="0.25">
      <c r="A7368" s="1">
        <f t="shared" si="115"/>
        <v>7368</v>
      </c>
      <c r="B7368" s="1" t="s">
        <v>5976</v>
      </c>
      <c r="C7368" s="1" t="s">
        <v>1026</v>
      </c>
    </row>
    <row r="7369" spans="1:3" x14ac:dyDescent="0.25">
      <c r="A7369" s="1">
        <f t="shared" si="115"/>
        <v>7369</v>
      </c>
      <c r="B7369" s="1" t="s">
        <v>5974</v>
      </c>
      <c r="C7369" s="1" t="s">
        <v>1027</v>
      </c>
    </row>
    <row r="7370" spans="1:3" x14ac:dyDescent="0.25">
      <c r="A7370" s="1">
        <f t="shared" si="115"/>
        <v>7370</v>
      </c>
      <c r="B7370" s="1" t="s">
        <v>5972</v>
      </c>
      <c r="C7370" s="1" t="s">
        <v>1276</v>
      </c>
    </row>
    <row r="7371" spans="1:3" x14ac:dyDescent="0.25">
      <c r="A7371" s="1">
        <f t="shared" si="115"/>
        <v>7371</v>
      </c>
      <c r="B7371" s="1" t="s">
        <v>5972</v>
      </c>
      <c r="C7371" s="1" t="s">
        <v>5977</v>
      </c>
    </row>
    <row r="7372" spans="1:3" x14ac:dyDescent="0.25">
      <c r="A7372" s="1">
        <f t="shared" si="115"/>
        <v>7372</v>
      </c>
      <c r="B7372" s="1" t="s">
        <v>5978</v>
      </c>
      <c r="C7372" s="1" t="s">
        <v>2832</v>
      </c>
    </row>
    <row r="7373" spans="1:3" x14ac:dyDescent="0.25">
      <c r="A7373" s="1">
        <f t="shared" si="115"/>
        <v>7373</v>
      </c>
      <c r="B7373" s="1" t="s">
        <v>5972</v>
      </c>
      <c r="C7373" s="1" t="s">
        <v>5979</v>
      </c>
    </row>
    <row r="7374" spans="1:3" x14ac:dyDescent="0.25">
      <c r="A7374" s="1">
        <f t="shared" si="115"/>
        <v>7374</v>
      </c>
      <c r="B7374" s="1" t="s">
        <v>5972</v>
      </c>
      <c r="C7374" s="1" t="s">
        <v>5979</v>
      </c>
    </row>
    <row r="7375" spans="1:3" x14ac:dyDescent="0.25">
      <c r="A7375" s="1">
        <f t="shared" si="115"/>
        <v>7375</v>
      </c>
      <c r="B7375" s="1" t="s">
        <v>5972</v>
      </c>
      <c r="C7375" s="1" t="s">
        <v>5980</v>
      </c>
    </row>
    <row r="7376" spans="1:3" x14ac:dyDescent="0.25">
      <c r="A7376" s="1">
        <f t="shared" si="115"/>
        <v>7376</v>
      </c>
      <c r="B7376" s="1" t="s">
        <v>5981</v>
      </c>
      <c r="C7376" s="1" t="s">
        <v>1243</v>
      </c>
    </row>
    <row r="7377" spans="1:3" x14ac:dyDescent="0.25">
      <c r="A7377" s="1">
        <f t="shared" si="115"/>
        <v>7377</v>
      </c>
      <c r="B7377" s="1" t="s">
        <v>5982</v>
      </c>
      <c r="C7377" s="1" t="s">
        <v>1655</v>
      </c>
    </row>
    <row r="7378" spans="1:3" x14ac:dyDescent="0.25">
      <c r="A7378" s="1">
        <f t="shared" si="115"/>
        <v>7378</v>
      </c>
      <c r="B7378" s="1" t="s">
        <v>5983</v>
      </c>
      <c r="C7378" s="1" t="s">
        <v>1221</v>
      </c>
    </row>
    <row r="7379" spans="1:3" x14ac:dyDescent="0.25">
      <c r="A7379" s="1">
        <f t="shared" si="115"/>
        <v>7379</v>
      </c>
      <c r="B7379" s="1" t="s">
        <v>5983</v>
      </c>
      <c r="C7379" s="1" t="s">
        <v>5984</v>
      </c>
    </row>
    <row r="7380" spans="1:3" x14ac:dyDescent="0.25">
      <c r="A7380" s="1">
        <f t="shared" si="115"/>
        <v>7380</v>
      </c>
      <c r="B7380" s="1" t="s">
        <v>5985</v>
      </c>
      <c r="C7380" s="1" t="s">
        <v>1201</v>
      </c>
    </row>
    <row r="7381" spans="1:3" x14ac:dyDescent="0.25">
      <c r="A7381" s="1">
        <f t="shared" si="115"/>
        <v>7381</v>
      </c>
      <c r="B7381" s="1" t="s">
        <v>5986</v>
      </c>
      <c r="C7381" s="1" t="s">
        <v>921</v>
      </c>
    </row>
    <row r="7382" spans="1:3" x14ac:dyDescent="0.25">
      <c r="A7382" s="1">
        <f t="shared" si="115"/>
        <v>7382</v>
      </c>
      <c r="B7382" s="1" t="s">
        <v>5987</v>
      </c>
      <c r="C7382" s="1" t="s">
        <v>2832</v>
      </c>
    </row>
    <row r="7383" spans="1:3" x14ac:dyDescent="0.25">
      <c r="A7383" s="1">
        <f t="shared" si="115"/>
        <v>7383</v>
      </c>
      <c r="B7383" s="1" t="s">
        <v>5988</v>
      </c>
      <c r="C7383" s="1" t="s">
        <v>1221</v>
      </c>
    </row>
    <row r="7384" spans="1:3" x14ac:dyDescent="0.25">
      <c r="A7384" s="1">
        <f t="shared" si="115"/>
        <v>7384</v>
      </c>
      <c r="B7384" s="1" t="s">
        <v>5988</v>
      </c>
      <c r="C7384" s="1" t="s">
        <v>975</v>
      </c>
    </row>
    <row r="7385" spans="1:3" x14ac:dyDescent="0.25">
      <c r="A7385" s="1">
        <f t="shared" si="115"/>
        <v>7385</v>
      </c>
      <c r="B7385" s="1" t="s">
        <v>5989</v>
      </c>
      <c r="C7385" s="1" t="s">
        <v>1077</v>
      </c>
    </row>
    <row r="7386" spans="1:3" x14ac:dyDescent="0.25">
      <c r="A7386" s="1">
        <f t="shared" si="115"/>
        <v>7386</v>
      </c>
      <c r="B7386" s="1" t="s">
        <v>5988</v>
      </c>
      <c r="C7386" s="1" t="s">
        <v>1123</v>
      </c>
    </row>
    <row r="7387" spans="1:3" x14ac:dyDescent="0.25">
      <c r="A7387" s="1">
        <f t="shared" si="115"/>
        <v>7387</v>
      </c>
      <c r="B7387" s="1" t="s">
        <v>5990</v>
      </c>
      <c r="C7387" s="1" t="s">
        <v>3486</v>
      </c>
    </row>
    <row r="7388" spans="1:3" x14ac:dyDescent="0.25">
      <c r="A7388" s="1">
        <f t="shared" si="115"/>
        <v>7388</v>
      </c>
      <c r="B7388" s="1" t="s">
        <v>5991</v>
      </c>
      <c r="C7388" s="1" t="s">
        <v>972</v>
      </c>
    </row>
    <row r="7389" spans="1:3" x14ac:dyDescent="0.25">
      <c r="A7389" s="1">
        <f t="shared" si="115"/>
        <v>7389</v>
      </c>
      <c r="B7389" s="1" t="s">
        <v>5992</v>
      </c>
      <c r="C7389" s="1" t="s">
        <v>2153</v>
      </c>
    </row>
    <row r="7390" spans="1:3" x14ac:dyDescent="0.25">
      <c r="A7390" s="1">
        <f t="shared" si="115"/>
        <v>7390</v>
      </c>
      <c r="B7390" s="1" t="s">
        <v>5993</v>
      </c>
      <c r="C7390" s="1" t="s">
        <v>4518</v>
      </c>
    </row>
    <row r="7391" spans="1:3" x14ac:dyDescent="0.25">
      <c r="A7391" s="1">
        <f t="shared" si="115"/>
        <v>7391</v>
      </c>
      <c r="B7391" s="1" t="s">
        <v>5994</v>
      </c>
      <c r="C7391" s="1" t="s">
        <v>2153</v>
      </c>
    </row>
    <row r="7392" spans="1:3" x14ac:dyDescent="0.25">
      <c r="A7392" s="1">
        <f t="shared" si="115"/>
        <v>7392</v>
      </c>
      <c r="B7392" s="1" t="s">
        <v>5995</v>
      </c>
      <c r="C7392" s="1" t="s">
        <v>1510</v>
      </c>
    </row>
    <row r="7393" spans="1:3" x14ac:dyDescent="0.25">
      <c r="A7393" s="1">
        <f t="shared" si="115"/>
        <v>7393</v>
      </c>
      <c r="B7393" s="1" t="s">
        <v>5996</v>
      </c>
      <c r="C7393" s="1" t="s">
        <v>1845</v>
      </c>
    </row>
    <row r="7394" spans="1:3" x14ac:dyDescent="0.25">
      <c r="A7394" s="1">
        <f t="shared" si="115"/>
        <v>7394</v>
      </c>
      <c r="B7394" s="1" t="s">
        <v>5997</v>
      </c>
      <c r="C7394" s="1" t="s">
        <v>1027</v>
      </c>
    </row>
    <row r="7395" spans="1:3" x14ac:dyDescent="0.25">
      <c r="A7395" s="1">
        <f t="shared" si="115"/>
        <v>7395</v>
      </c>
      <c r="B7395" s="1" t="s">
        <v>5998</v>
      </c>
      <c r="C7395" s="1" t="s">
        <v>1443</v>
      </c>
    </row>
    <row r="7396" spans="1:3" x14ac:dyDescent="0.25">
      <c r="A7396" s="1">
        <f t="shared" si="115"/>
        <v>7396</v>
      </c>
      <c r="B7396" s="1" t="s">
        <v>5999</v>
      </c>
      <c r="C7396" s="1" t="s">
        <v>923</v>
      </c>
    </row>
    <row r="7397" spans="1:3" x14ac:dyDescent="0.25">
      <c r="A7397" s="1">
        <f t="shared" si="115"/>
        <v>7397</v>
      </c>
      <c r="B7397" s="1" t="s">
        <v>6000</v>
      </c>
      <c r="C7397" s="1" t="s">
        <v>989</v>
      </c>
    </row>
    <row r="7398" spans="1:3" x14ac:dyDescent="0.25">
      <c r="A7398" s="1">
        <f t="shared" si="115"/>
        <v>7398</v>
      </c>
      <c r="B7398" s="1" t="s">
        <v>6001</v>
      </c>
      <c r="C7398" s="1" t="s">
        <v>952</v>
      </c>
    </row>
    <row r="7399" spans="1:3" x14ac:dyDescent="0.25">
      <c r="A7399" s="1">
        <f t="shared" si="115"/>
        <v>7399</v>
      </c>
      <c r="B7399" s="1" t="s">
        <v>6002</v>
      </c>
      <c r="C7399" s="1" t="s">
        <v>940</v>
      </c>
    </row>
    <row r="7400" spans="1:3" x14ac:dyDescent="0.25">
      <c r="A7400" s="1">
        <f t="shared" si="115"/>
        <v>7400</v>
      </c>
      <c r="B7400" s="1" t="s">
        <v>6003</v>
      </c>
      <c r="C7400" s="1" t="s">
        <v>956</v>
      </c>
    </row>
    <row r="7401" spans="1:3" x14ac:dyDescent="0.25">
      <c r="A7401" s="1">
        <f t="shared" si="115"/>
        <v>7401</v>
      </c>
      <c r="B7401" s="1" t="s">
        <v>6004</v>
      </c>
      <c r="C7401" s="1" t="s">
        <v>2636</v>
      </c>
    </row>
    <row r="7402" spans="1:3" x14ac:dyDescent="0.25">
      <c r="A7402" s="1">
        <f t="shared" si="115"/>
        <v>7402</v>
      </c>
      <c r="B7402" s="1" t="s">
        <v>6004</v>
      </c>
      <c r="C7402" s="1" t="s">
        <v>1283</v>
      </c>
    </row>
    <row r="7403" spans="1:3" x14ac:dyDescent="0.25">
      <c r="A7403" s="1">
        <f t="shared" si="115"/>
        <v>7403</v>
      </c>
      <c r="B7403" s="1" t="s">
        <v>6004</v>
      </c>
      <c r="C7403" s="1" t="s">
        <v>960</v>
      </c>
    </row>
    <row r="7404" spans="1:3" x14ac:dyDescent="0.25">
      <c r="A7404" s="1">
        <f t="shared" si="115"/>
        <v>7404</v>
      </c>
      <c r="B7404" s="1" t="s">
        <v>6005</v>
      </c>
      <c r="C7404" s="1" t="s">
        <v>1058</v>
      </c>
    </row>
    <row r="7405" spans="1:3" x14ac:dyDescent="0.25">
      <c r="A7405" s="1">
        <f t="shared" si="115"/>
        <v>7405</v>
      </c>
      <c r="B7405" s="1" t="s">
        <v>6005</v>
      </c>
      <c r="C7405" s="1" t="s">
        <v>1450</v>
      </c>
    </row>
    <row r="7406" spans="1:3" x14ac:dyDescent="0.25">
      <c r="A7406" s="1">
        <f t="shared" si="115"/>
        <v>7406</v>
      </c>
      <c r="B7406" s="1" t="s">
        <v>6006</v>
      </c>
      <c r="C7406" s="1" t="s">
        <v>1374</v>
      </c>
    </row>
    <row r="7407" spans="1:3" x14ac:dyDescent="0.25">
      <c r="A7407" s="1">
        <f t="shared" si="115"/>
        <v>7407</v>
      </c>
      <c r="B7407" s="1" t="s">
        <v>6007</v>
      </c>
      <c r="C7407" s="1" t="s">
        <v>1028</v>
      </c>
    </row>
    <row r="7408" spans="1:3" x14ac:dyDescent="0.25">
      <c r="A7408" s="1">
        <f t="shared" si="115"/>
        <v>7408</v>
      </c>
      <c r="B7408" s="1" t="s">
        <v>6008</v>
      </c>
      <c r="C7408" s="1" t="s">
        <v>939</v>
      </c>
    </row>
    <row r="7409" spans="1:3" x14ac:dyDescent="0.25">
      <c r="A7409" s="1">
        <f t="shared" si="115"/>
        <v>7409</v>
      </c>
      <c r="B7409" s="1" t="s">
        <v>6009</v>
      </c>
      <c r="C7409" s="1" t="s">
        <v>3593</v>
      </c>
    </row>
    <row r="7410" spans="1:3" x14ac:dyDescent="0.25">
      <c r="A7410" s="1">
        <f t="shared" si="115"/>
        <v>7410</v>
      </c>
      <c r="B7410" s="1" t="s">
        <v>6009</v>
      </c>
      <c r="C7410" s="1" t="s">
        <v>989</v>
      </c>
    </row>
    <row r="7411" spans="1:3" x14ac:dyDescent="0.25">
      <c r="A7411" s="1">
        <f t="shared" si="115"/>
        <v>7411</v>
      </c>
      <c r="B7411" s="1" t="s">
        <v>6010</v>
      </c>
      <c r="C7411" s="1" t="s">
        <v>974</v>
      </c>
    </row>
    <row r="7412" spans="1:3" x14ac:dyDescent="0.25">
      <c r="A7412" s="1">
        <f t="shared" si="115"/>
        <v>7412</v>
      </c>
      <c r="B7412" s="1" t="s">
        <v>6011</v>
      </c>
      <c r="C7412" s="1" t="s">
        <v>1333</v>
      </c>
    </row>
    <row r="7413" spans="1:3" x14ac:dyDescent="0.25">
      <c r="A7413" s="1">
        <f t="shared" si="115"/>
        <v>7413</v>
      </c>
      <c r="B7413" s="1" t="s">
        <v>6012</v>
      </c>
      <c r="C7413" s="1" t="s">
        <v>1010</v>
      </c>
    </row>
    <row r="7414" spans="1:3" x14ac:dyDescent="0.25">
      <c r="A7414" s="1">
        <f t="shared" si="115"/>
        <v>7414</v>
      </c>
      <c r="B7414" s="1" t="s">
        <v>5817</v>
      </c>
      <c r="C7414" s="1" t="s">
        <v>6013</v>
      </c>
    </row>
    <row r="7415" spans="1:3" x14ac:dyDescent="0.25">
      <c r="A7415" s="1">
        <f t="shared" si="115"/>
        <v>7415</v>
      </c>
      <c r="B7415" s="1" t="s">
        <v>6014</v>
      </c>
      <c r="C7415" s="1" t="s">
        <v>2832</v>
      </c>
    </row>
    <row r="7416" spans="1:3" x14ac:dyDescent="0.25">
      <c r="A7416" s="1">
        <f t="shared" si="115"/>
        <v>7416</v>
      </c>
      <c r="B7416" s="1" t="s">
        <v>6016</v>
      </c>
      <c r="C7416" s="1" t="s">
        <v>6015</v>
      </c>
    </row>
    <row r="7417" spans="1:3" x14ac:dyDescent="0.25">
      <c r="A7417" s="1">
        <f t="shared" si="115"/>
        <v>7417</v>
      </c>
      <c r="B7417" s="1" t="s">
        <v>6017</v>
      </c>
      <c r="C7417" s="1" t="s">
        <v>1252</v>
      </c>
    </row>
    <row r="7418" spans="1:3" x14ac:dyDescent="0.25">
      <c r="A7418" s="1">
        <f t="shared" si="115"/>
        <v>7418</v>
      </c>
      <c r="B7418" s="1" t="s">
        <v>6018</v>
      </c>
      <c r="C7418" s="1" t="s">
        <v>3912</v>
      </c>
    </row>
    <row r="7419" spans="1:3" x14ac:dyDescent="0.25">
      <c r="A7419" s="1">
        <f t="shared" si="115"/>
        <v>7419</v>
      </c>
      <c r="B7419" s="1" t="s">
        <v>6019</v>
      </c>
      <c r="C7419" s="1" t="s">
        <v>4268</v>
      </c>
    </row>
    <row r="7420" spans="1:3" x14ac:dyDescent="0.25">
      <c r="A7420" s="1">
        <f t="shared" si="115"/>
        <v>7420</v>
      </c>
      <c r="B7420" s="1" t="s">
        <v>6019</v>
      </c>
      <c r="C7420" s="1" t="s">
        <v>934</v>
      </c>
    </row>
    <row r="7421" spans="1:3" x14ac:dyDescent="0.25">
      <c r="A7421" s="1">
        <f t="shared" si="115"/>
        <v>7421</v>
      </c>
      <c r="B7421" s="1" t="s">
        <v>6020</v>
      </c>
      <c r="C7421" s="1" t="s">
        <v>4033</v>
      </c>
    </row>
    <row r="7422" spans="1:3" x14ac:dyDescent="0.25">
      <c r="A7422" s="1">
        <f t="shared" si="115"/>
        <v>7422</v>
      </c>
      <c r="B7422" s="1" t="s">
        <v>6020</v>
      </c>
      <c r="C7422" s="1" t="s">
        <v>980</v>
      </c>
    </row>
    <row r="7423" spans="1:3" x14ac:dyDescent="0.25">
      <c r="A7423" s="1">
        <f t="shared" si="115"/>
        <v>7423</v>
      </c>
      <c r="B7423" s="1" t="s">
        <v>6020</v>
      </c>
      <c r="C7423" s="1" t="s">
        <v>997</v>
      </c>
    </row>
    <row r="7424" spans="1:3" x14ac:dyDescent="0.25">
      <c r="A7424" s="1">
        <f t="shared" si="115"/>
        <v>7424</v>
      </c>
      <c r="B7424" s="1" t="s">
        <v>6021</v>
      </c>
      <c r="C7424" s="1" t="s">
        <v>3003</v>
      </c>
    </row>
    <row r="7425" spans="1:3" x14ac:dyDescent="0.25">
      <c r="A7425" s="1">
        <f t="shared" si="115"/>
        <v>7425</v>
      </c>
      <c r="B7425" s="1" t="s">
        <v>6021</v>
      </c>
      <c r="C7425" s="1" t="s">
        <v>1765</v>
      </c>
    </row>
    <row r="7426" spans="1:3" x14ac:dyDescent="0.25">
      <c r="A7426" s="1">
        <f t="shared" si="115"/>
        <v>7426</v>
      </c>
      <c r="B7426" s="1" t="s">
        <v>6021</v>
      </c>
      <c r="C7426" s="1" t="s">
        <v>2559</v>
      </c>
    </row>
    <row r="7427" spans="1:3" x14ac:dyDescent="0.25">
      <c r="A7427" s="1">
        <f t="shared" ref="A7427:A7490" si="116">A7426+1</f>
        <v>7427</v>
      </c>
      <c r="B7427" s="1" t="s">
        <v>6021</v>
      </c>
      <c r="C7427" s="1" t="s">
        <v>2463</v>
      </c>
    </row>
    <row r="7428" spans="1:3" x14ac:dyDescent="0.25">
      <c r="A7428" s="1">
        <f t="shared" si="116"/>
        <v>7428</v>
      </c>
      <c r="B7428" s="1" t="s">
        <v>6021</v>
      </c>
      <c r="C7428" s="1" t="s">
        <v>3364</v>
      </c>
    </row>
    <row r="7429" spans="1:3" x14ac:dyDescent="0.25">
      <c r="A7429" s="1">
        <f t="shared" si="116"/>
        <v>7429</v>
      </c>
      <c r="B7429" s="1" t="s">
        <v>6021</v>
      </c>
      <c r="C7429" s="1" t="s">
        <v>1030</v>
      </c>
    </row>
    <row r="7430" spans="1:3" x14ac:dyDescent="0.25">
      <c r="A7430" s="1">
        <f t="shared" si="116"/>
        <v>7430</v>
      </c>
      <c r="B7430" s="1" t="s">
        <v>6021</v>
      </c>
      <c r="C7430" s="1" t="s">
        <v>5979</v>
      </c>
    </row>
    <row r="7431" spans="1:3" x14ac:dyDescent="0.25">
      <c r="A7431" s="1">
        <f t="shared" si="116"/>
        <v>7431</v>
      </c>
      <c r="B7431" s="1" t="s">
        <v>6022</v>
      </c>
      <c r="C7431" s="1" t="s">
        <v>923</v>
      </c>
    </row>
    <row r="7432" spans="1:3" x14ac:dyDescent="0.25">
      <c r="A7432" s="1">
        <f t="shared" si="116"/>
        <v>7432</v>
      </c>
      <c r="B7432" s="1" t="s">
        <v>6023</v>
      </c>
      <c r="C7432" s="1" t="s">
        <v>1182</v>
      </c>
    </row>
    <row r="7433" spans="1:3" x14ac:dyDescent="0.25">
      <c r="A7433" s="1">
        <f t="shared" si="116"/>
        <v>7433</v>
      </c>
      <c r="B7433" s="1" t="s">
        <v>6024</v>
      </c>
      <c r="C7433" s="1" t="s">
        <v>1397</v>
      </c>
    </row>
    <row r="7434" spans="1:3" x14ac:dyDescent="0.25">
      <c r="A7434" s="1">
        <f t="shared" si="116"/>
        <v>7434</v>
      </c>
      <c r="B7434" s="1" t="s">
        <v>6024</v>
      </c>
      <c r="C7434" s="1" t="s">
        <v>6025</v>
      </c>
    </row>
    <row r="7435" spans="1:3" x14ac:dyDescent="0.25">
      <c r="A7435" s="1">
        <f t="shared" si="116"/>
        <v>7435</v>
      </c>
      <c r="B7435" s="1" t="s">
        <v>6024</v>
      </c>
      <c r="C7435" s="1" t="s">
        <v>984</v>
      </c>
    </row>
    <row r="7436" spans="1:3" x14ac:dyDescent="0.25">
      <c r="A7436" s="1">
        <f t="shared" si="116"/>
        <v>7436</v>
      </c>
      <c r="B7436" s="1" t="s">
        <v>6024</v>
      </c>
      <c r="C7436" s="1" t="s">
        <v>4733</v>
      </c>
    </row>
    <row r="7437" spans="1:3" x14ac:dyDescent="0.25">
      <c r="A7437" s="1">
        <f t="shared" si="116"/>
        <v>7437</v>
      </c>
      <c r="B7437" s="1" t="s">
        <v>6024</v>
      </c>
      <c r="C7437" s="1" t="s">
        <v>4452</v>
      </c>
    </row>
    <row r="7438" spans="1:3" x14ac:dyDescent="0.25">
      <c r="A7438" s="1">
        <f t="shared" si="116"/>
        <v>7438</v>
      </c>
      <c r="B7438" s="1" t="s">
        <v>6024</v>
      </c>
      <c r="C7438" s="1" t="s">
        <v>6026</v>
      </c>
    </row>
    <row r="7439" spans="1:3" x14ac:dyDescent="0.25">
      <c r="A7439" s="1">
        <f t="shared" si="116"/>
        <v>7439</v>
      </c>
      <c r="B7439" s="1" t="s">
        <v>6024</v>
      </c>
      <c r="C7439" s="1" t="s">
        <v>1081</v>
      </c>
    </row>
    <row r="7440" spans="1:3" x14ac:dyDescent="0.25">
      <c r="A7440" s="1">
        <f t="shared" si="116"/>
        <v>7440</v>
      </c>
      <c r="B7440" s="1" t="s">
        <v>6024</v>
      </c>
      <c r="C7440" s="1" t="s">
        <v>975</v>
      </c>
    </row>
    <row r="7441" spans="1:3" x14ac:dyDescent="0.25">
      <c r="A7441" s="1">
        <f t="shared" si="116"/>
        <v>7441</v>
      </c>
      <c r="B7441" s="1" t="s">
        <v>6024</v>
      </c>
      <c r="C7441" s="1" t="s">
        <v>968</v>
      </c>
    </row>
    <row r="7442" spans="1:3" x14ac:dyDescent="0.25">
      <c r="A7442" s="1">
        <f t="shared" si="116"/>
        <v>7442</v>
      </c>
      <c r="B7442" s="1" t="s">
        <v>6024</v>
      </c>
      <c r="C7442" s="1" t="s">
        <v>1022</v>
      </c>
    </row>
    <row r="7443" spans="1:3" x14ac:dyDescent="0.25">
      <c r="A7443" s="1">
        <f t="shared" si="116"/>
        <v>7443</v>
      </c>
      <c r="B7443" s="1" t="s">
        <v>6024</v>
      </c>
      <c r="C7443" s="1" t="s">
        <v>1131</v>
      </c>
    </row>
    <row r="7444" spans="1:3" x14ac:dyDescent="0.25">
      <c r="A7444" s="1">
        <f t="shared" si="116"/>
        <v>7444</v>
      </c>
      <c r="B7444" s="1" t="s">
        <v>6024</v>
      </c>
      <c r="C7444" s="1" t="s">
        <v>976</v>
      </c>
    </row>
    <row r="7445" spans="1:3" x14ac:dyDescent="0.25">
      <c r="A7445" s="1">
        <f t="shared" si="116"/>
        <v>7445</v>
      </c>
      <c r="B7445" s="1" t="s">
        <v>6024</v>
      </c>
      <c r="C7445" s="1" t="s">
        <v>1002</v>
      </c>
    </row>
    <row r="7446" spans="1:3" x14ac:dyDescent="0.25">
      <c r="A7446" s="1">
        <f t="shared" si="116"/>
        <v>7446</v>
      </c>
      <c r="B7446" s="1" t="s">
        <v>6024</v>
      </c>
      <c r="C7446" s="1" t="s">
        <v>4873</v>
      </c>
    </row>
    <row r="7447" spans="1:3" x14ac:dyDescent="0.25">
      <c r="A7447" s="1">
        <f t="shared" si="116"/>
        <v>7447</v>
      </c>
      <c r="B7447" s="1" t="s">
        <v>6027</v>
      </c>
      <c r="C7447" s="1" t="s">
        <v>1020</v>
      </c>
    </row>
    <row r="7448" spans="1:3" x14ac:dyDescent="0.25">
      <c r="A7448" s="1">
        <f t="shared" si="116"/>
        <v>7448</v>
      </c>
      <c r="B7448" s="1" t="s">
        <v>6028</v>
      </c>
      <c r="C7448" s="1" t="s">
        <v>5615</v>
      </c>
    </row>
    <row r="7449" spans="1:3" x14ac:dyDescent="0.25">
      <c r="A7449" s="1">
        <f t="shared" si="116"/>
        <v>7449</v>
      </c>
      <c r="B7449" s="1" t="s">
        <v>6029</v>
      </c>
      <c r="C7449" s="1" t="s">
        <v>1079</v>
      </c>
    </row>
    <row r="7450" spans="1:3" x14ac:dyDescent="0.25">
      <c r="A7450" s="1">
        <f t="shared" si="116"/>
        <v>7450</v>
      </c>
      <c r="B7450" s="1" t="s">
        <v>6029</v>
      </c>
      <c r="C7450" s="1" t="s">
        <v>977</v>
      </c>
    </row>
    <row r="7451" spans="1:3" x14ac:dyDescent="0.25">
      <c r="A7451" s="1">
        <f t="shared" si="116"/>
        <v>7451</v>
      </c>
      <c r="B7451" s="1" t="s">
        <v>6029</v>
      </c>
      <c r="C7451" s="1" t="s">
        <v>977</v>
      </c>
    </row>
    <row r="7452" spans="1:3" x14ac:dyDescent="0.25">
      <c r="A7452" s="1">
        <f t="shared" si="116"/>
        <v>7452</v>
      </c>
      <c r="B7452" s="1" t="s">
        <v>6031</v>
      </c>
      <c r="C7452" s="1" t="s">
        <v>6030</v>
      </c>
    </row>
    <row r="7453" spans="1:3" x14ac:dyDescent="0.25">
      <c r="A7453" s="1">
        <f t="shared" si="116"/>
        <v>7453</v>
      </c>
      <c r="B7453" s="1" t="s">
        <v>6032</v>
      </c>
      <c r="C7453" s="1" t="s">
        <v>1019</v>
      </c>
    </row>
    <row r="7454" spans="1:3" x14ac:dyDescent="0.25">
      <c r="A7454" s="1">
        <f t="shared" si="116"/>
        <v>7454</v>
      </c>
      <c r="B7454" s="1" t="s">
        <v>6034</v>
      </c>
      <c r="C7454" s="1" t="s">
        <v>6033</v>
      </c>
    </row>
    <row r="7455" spans="1:3" x14ac:dyDescent="0.25">
      <c r="A7455" s="1">
        <f t="shared" si="116"/>
        <v>7455</v>
      </c>
      <c r="B7455" s="1" t="s">
        <v>6035</v>
      </c>
      <c r="C7455" s="1" t="s">
        <v>932</v>
      </c>
    </row>
    <row r="7456" spans="1:3" x14ac:dyDescent="0.25">
      <c r="A7456" s="1">
        <f t="shared" si="116"/>
        <v>7456</v>
      </c>
      <c r="B7456" s="1" t="s">
        <v>6035</v>
      </c>
      <c r="C7456" s="1" t="s">
        <v>2147</v>
      </c>
    </row>
    <row r="7457" spans="1:3" x14ac:dyDescent="0.25">
      <c r="A7457" s="1">
        <f t="shared" si="116"/>
        <v>7457</v>
      </c>
      <c r="B7457" s="1" t="s">
        <v>6035</v>
      </c>
      <c r="C7457" s="1" t="s">
        <v>1058</v>
      </c>
    </row>
    <row r="7458" spans="1:3" x14ac:dyDescent="0.25">
      <c r="A7458" s="1">
        <f t="shared" si="116"/>
        <v>7458</v>
      </c>
      <c r="B7458" s="1" t="s">
        <v>6035</v>
      </c>
      <c r="C7458" s="1" t="s">
        <v>1093</v>
      </c>
    </row>
    <row r="7459" spans="1:3" x14ac:dyDescent="0.25">
      <c r="A7459" s="1">
        <f t="shared" si="116"/>
        <v>7459</v>
      </c>
      <c r="B7459" s="1" t="s">
        <v>6036</v>
      </c>
      <c r="C7459" s="1" t="s">
        <v>1374</v>
      </c>
    </row>
    <row r="7460" spans="1:3" x14ac:dyDescent="0.25">
      <c r="A7460" s="1">
        <f t="shared" si="116"/>
        <v>7460</v>
      </c>
      <c r="B7460" s="1" t="s">
        <v>6035</v>
      </c>
      <c r="C7460" s="1" t="s">
        <v>1864</v>
      </c>
    </row>
    <row r="7461" spans="1:3" x14ac:dyDescent="0.25">
      <c r="A7461" s="1">
        <f t="shared" si="116"/>
        <v>7461</v>
      </c>
      <c r="B7461" s="1" t="s">
        <v>6035</v>
      </c>
      <c r="C7461" s="1" t="s">
        <v>6037</v>
      </c>
    </row>
    <row r="7462" spans="1:3" x14ac:dyDescent="0.25">
      <c r="A7462" s="1">
        <f t="shared" si="116"/>
        <v>7462</v>
      </c>
      <c r="B7462" s="1" t="s">
        <v>6038</v>
      </c>
      <c r="C7462" s="1" t="s">
        <v>1016</v>
      </c>
    </row>
    <row r="7463" spans="1:3" x14ac:dyDescent="0.25">
      <c r="A7463" s="1">
        <f t="shared" si="116"/>
        <v>7463</v>
      </c>
      <c r="B7463" s="1" t="s">
        <v>6039</v>
      </c>
      <c r="C7463" s="1" t="s">
        <v>1821</v>
      </c>
    </row>
    <row r="7464" spans="1:3" x14ac:dyDescent="0.25">
      <c r="A7464" s="1">
        <f t="shared" si="116"/>
        <v>7464</v>
      </c>
      <c r="B7464" s="1" t="s">
        <v>6040</v>
      </c>
      <c r="C7464" s="1" t="s">
        <v>928</v>
      </c>
    </row>
    <row r="7465" spans="1:3" x14ac:dyDescent="0.25">
      <c r="A7465" s="1">
        <f t="shared" si="116"/>
        <v>7465</v>
      </c>
      <c r="B7465" s="1" t="s">
        <v>6041</v>
      </c>
      <c r="C7465" s="1" t="s">
        <v>1793</v>
      </c>
    </row>
    <row r="7466" spans="1:3" x14ac:dyDescent="0.25">
      <c r="A7466" s="1">
        <f t="shared" si="116"/>
        <v>7466</v>
      </c>
      <c r="B7466" s="1" t="s">
        <v>6042</v>
      </c>
      <c r="C7466" s="1" t="s">
        <v>934</v>
      </c>
    </row>
    <row r="7467" spans="1:3" x14ac:dyDescent="0.25">
      <c r="A7467" s="1">
        <f t="shared" si="116"/>
        <v>7467</v>
      </c>
      <c r="B7467" s="1" t="s">
        <v>6043</v>
      </c>
      <c r="C7467" s="1" t="s">
        <v>1374</v>
      </c>
    </row>
    <row r="7468" spans="1:3" x14ac:dyDescent="0.25">
      <c r="A7468" s="1">
        <f t="shared" si="116"/>
        <v>7468</v>
      </c>
      <c r="B7468" s="1" t="s">
        <v>6042</v>
      </c>
      <c r="C7468" s="1" t="s">
        <v>942</v>
      </c>
    </row>
    <row r="7469" spans="1:3" x14ac:dyDescent="0.25">
      <c r="A7469" s="1">
        <f t="shared" si="116"/>
        <v>7469</v>
      </c>
      <c r="B7469" s="1" t="s">
        <v>6042</v>
      </c>
      <c r="C7469" s="1" t="s">
        <v>6044</v>
      </c>
    </row>
    <row r="7470" spans="1:3" x14ac:dyDescent="0.25">
      <c r="A7470" s="1">
        <f t="shared" si="116"/>
        <v>7470</v>
      </c>
      <c r="B7470" s="1" t="s">
        <v>6043</v>
      </c>
      <c r="C7470" s="1" t="s">
        <v>1291</v>
      </c>
    </row>
    <row r="7471" spans="1:3" x14ac:dyDescent="0.25">
      <c r="A7471" s="1">
        <f t="shared" si="116"/>
        <v>7471</v>
      </c>
      <c r="B7471" s="1" t="s">
        <v>6042</v>
      </c>
      <c r="C7471" s="1" t="s">
        <v>1248</v>
      </c>
    </row>
    <row r="7472" spans="1:3" x14ac:dyDescent="0.25">
      <c r="A7472" s="1">
        <f t="shared" si="116"/>
        <v>7472</v>
      </c>
      <c r="B7472" s="1" t="s">
        <v>6043</v>
      </c>
      <c r="C7472" s="1" t="s">
        <v>2367</v>
      </c>
    </row>
    <row r="7473" spans="1:3" x14ac:dyDescent="0.25">
      <c r="A7473" s="1">
        <f t="shared" si="116"/>
        <v>7473</v>
      </c>
      <c r="B7473" s="1" t="s">
        <v>6045</v>
      </c>
      <c r="C7473" s="1" t="s">
        <v>2421</v>
      </c>
    </row>
    <row r="7474" spans="1:3" x14ac:dyDescent="0.25">
      <c r="A7474" s="1">
        <f t="shared" si="116"/>
        <v>7474</v>
      </c>
      <c r="B7474" s="1" t="s">
        <v>4749</v>
      </c>
      <c r="C7474" s="1" t="s">
        <v>1355</v>
      </c>
    </row>
    <row r="7475" spans="1:3" x14ac:dyDescent="0.25">
      <c r="A7475" s="1">
        <f t="shared" si="116"/>
        <v>7475</v>
      </c>
      <c r="B7475" s="1" t="s">
        <v>6046</v>
      </c>
      <c r="C7475" s="1" t="s">
        <v>1609</v>
      </c>
    </row>
    <row r="7476" spans="1:3" x14ac:dyDescent="0.25">
      <c r="A7476" s="1">
        <f t="shared" si="116"/>
        <v>7476</v>
      </c>
      <c r="B7476" s="1" t="s">
        <v>6047</v>
      </c>
      <c r="C7476" s="1" t="s">
        <v>967</v>
      </c>
    </row>
    <row r="7477" spans="1:3" x14ac:dyDescent="0.25">
      <c r="A7477" s="1">
        <f t="shared" si="116"/>
        <v>7477</v>
      </c>
      <c r="B7477" s="1" t="s">
        <v>6048</v>
      </c>
      <c r="C7477" s="1" t="s">
        <v>1330</v>
      </c>
    </row>
    <row r="7478" spans="1:3" x14ac:dyDescent="0.25">
      <c r="A7478" s="1">
        <f t="shared" si="116"/>
        <v>7478</v>
      </c>
      <c r="B7478" s="1" t="s">
        <v>6049</v>
      </c>
      <c r="C7478" s="1" t="s">
        <v>2884</v>
      </c>
    </row>
    <row r="7479" spans="1:3" x14ac:dyDescent="0.25">
      <c r="A7479" s="1">
        <f t="shared" si="116"/>
        <v>7479</v>
      </c>
      <c r="B7479" s="1" t="s">
        <v>6049</v>
      </c>
      <c r="C7479" s="1" t="s">
        <v>1332</v>
      </c>
    </row>
    <row r="7480" spans="1:3" x14ac:dyDescent="0.25">
      <c r="A7480" s="1">
        <f t="shared" si="116"/>
        <v>7480</v>
      </c>
      <c r="B7480" s="1" t="s">
        <v>6050</v>
      </c>
      <c r="C7480" s="1" t="s">
        <v>952</v>
      </c>
    </row>
    <row r="7481" spans="1:3" x14ac:dyDescent="0.25">
      <c r="A7481" s="1">
        <f t="shared" si="116"/>
        <v>7481</v>
      </c>
      <c r="B7481" s="1" t="s">
        <v>6051</v>
      </c>
      <c r="C7481" s="1" t="s">
        <v>2594</v>
      </c>
    </row>
    <row r="7482" spans="1:3" x14ac:dyDescent="0.25">
      <c r="A7482" s="1">
        <f t="shared" si="116"/>
        <v>7482</v>
      </c>
      <c r="B7482" s="1" t="s">
        <v>6052</v>
      </c>
      <c r="C7482" s="1" t="s">
        <v>934</v>
      </c>
    </row>
    <row r="7483" spans="1:3" x14ac:dyDescent="0.25">
      <c r="A7483" s="1">
        <f t="shared" si="116"/>
        <v>7483</v>
      </c>
      <c r="B7483" s="1" t="s">
        <v>6053</v>
      </c>
      <c r="C7483" s="1" t="s">
        <v>1319</v>
      </c>
    </row>
    <row r="7484" spans="1:3" x14ac:dyDescent="0.25">
      <c r="A7484" s="1">
        <f t="shared" si="116"/>
        <v>7484</v>
      </c>
      <c r="B7484" s="1" t="s">
        <v>6053</v>
      </c>
      <c r="C7484" s="1" t="s">
        <v>1541</v>
      </c>
    </row>
    <row r="7485" spans="1:3" x14ac:dyDescent="0.25">
      <c r="A7485" s="1">
        <f t="shared" si="116"/>
        <v>7485</v>
      </c>
      <c r="B7485" s="1" t="s">
        <v>6053</v>
      </c>
      <c r="C7485" s="1" t="s">
        <v>989</v>
      </c>
    </row>
    <row r="7486" spans="1:3" x14ac:dyDescent="0.25">
      <c r="A7486" s="1">
        <f t="shared" si="116"/>
        <v>7486</v>
      </c>
      <c r="B7486" s="1" t="s">
        <v>6054</v>
      </c>
      <c r="C7486" s="1" t="s">
        <v>2917</v>
      </c>
    </row>
    <row r="7487" spans="1:3" x14ac:dyDescent="0.25">
      <c r="A7487" s="1">
        <f t="shared" si="116"/>
        <v>7487</v>
      </c>
      <c r="B7487" s="1" t="s">
        <v>6055</v>
      </c>
      <c r="C7487" s="1" t="s">
        <v>949</v>
      </c>
    </row>
    <row r="7488" spans="1:3" x14ac:dyDescent="0.25">
      <c r="A7488" s="1">
        <f t="shared" si="116"/>
        <v>7488</v>
      </c>
      <c r="B7488" s="1" t="s">
        <v>6055</v>
      </c>
      <c r="C7488" s="1" t="s">
        <v>1691</v>
      </c>
    </row>
    <row r="7489" spans="1:3" x14ac:dyDescent="0.25">
      <c r="A7489" s="1">
        <f t="shared" si="116"/>
        <v>7489</v>
      </c>
      <c r="B7489" s="1" t="s">
        <v>6056</v>
      </c>
      <c r="C7489" s="1" t="s">
        <v>1045</v>
      </c>
    </row>
    <row r="7490" spans="1:3" x14ac:dyDescent="0.25">
      <c r="A7490" s="1">
        <f t="shared" si="116"/>
        <v>7490</v>
      </c>
      <c r="B7490" s="1" t="s">
        <v>6057</v>
      </c>
      <c r="C7490" s="1" t="s">
        <v>1211</v>
      </c>
    </row>
    <row r="7491" spans="1:3" x14ac:dyDescent="0.25">
      <c r="A7491" s="1">
        <f t="shared" ref="A7491:A7554" si="117">A7490+1</f>
        <v>7491</v>
      </c>
      <c r="B7491" s="1" t="s">
        <v>6058</v>
      </c>
      <c r="C7491" s="1" t="s">
        <v>2256</v>
      </c>
    </row>
    <row r="7492" spans="1:3" x14ac:dyDescent="0.25">
      <c r="A7492" s="1">
        <f t="shared" si="117"/>
        <v>7492</v>
      </c>
      <c r="B7492" s="1" t="s">
        <v>6060</v>
      </c>
      <c r="C7492" s="1" t="s">
        <v>6059</v>
      </c>
    </row>
    <row r="7493" spans="1:3" x14ac:dyDescent="0.25">
      <c r="A7493" s="1">
        <f t="shared" si="117"/>
        <v>7493</v>
      </c>
      <c r="B7493" s="1" t="s">
        <v>6061</v>
      </c>
      <c r="C7493" s="1" t="s">
        <v>1389</v>
      </c>
    </row>
    <row r="7494" spans="1:3" x14ac:dyDescent="0.25">
      <c r="A7494" s="1">
        <f t="shared" si="117"/>
        <v>7494</v>
      </c>
      <c r="B7494" s="1" t="s">
        <v>6062</v>
      </c>
      <c r="C7494" s="1" t="s">
        <v>1262</v>
      </c>
    </row>
    <row r="7495" spans="1:3" x14ac:dyDescent="0.25">
      <c r="A7495" s="1">
        <f t="shared" si="117"/>
        <v>7495</v>
      </c>
      <c r="B7495" s="1" t="s">
        <v>6063</v>
      </c>
      <c r="C7495" s="1" t="s">
        <v>3613</v>
      </c>
    </row>
    <row r="7496" spans="1:3" x14ac:dyDescent="0.25">
      <c r="A7496" s="1">
        <f t="shared" si="117"/>
        <v>7496</v>
      </c>
      <c r="B7496" s="1" t="s">
        <v>6064</v>
      </c>
      <c r="C7496" s="1" t="s">
        <v>1072</v>
      </c>
    </row>
    <row r="7497" spans="1:3" x14ac:dyDescent="0.25">
      <c r="A7497" s="1">
        <f t="shared" si="117"/>
        <v>7497</v>
      </c>
      <c r="B7497" s="1" t="s">
        <v>6065</v>
      </c>
      <c r="C7497" s="1" t="s">
        <v>952</v>
      </c>
    </row>
    <row r="7498" spans="1:3" x14ac:dyDescent="0.25">
      <c r="A7498" s="1">
        <f t="shared" si="117"/>
        <v>7498</v>
      </c>
      <c r="B7498" s="1" t="s">
        <v>6065</v>
      </c>
      <c r="C7498" s="1" t="s">
        <v>974</v>
      </c>
    </row>
    <row r="7499" spans="1:3" x14ac:dyDescent="0.25">
      <c r="A7499" s="1">
        <f t="shared" si="117"/>
        <v>7499</v>
      </c>
      <c r="B7499" s="1" t="s">
        <v>6065</v>
      </c>
      <c r="C7499" s="1" t="s">
        <v>1026</v>
      </c>
    </row>
    <row r="7500" spans="1:3" x14ac:dyDescent="0.25">
      <c r="A7500" s="1">
        <f t="shared" si="117"/>
        <v>7500</v>
      </c>
      <c r="B7500" s="1" t="s">
        <v>6066</v>
      </c>
      <c r="C7500" s="1" t="s">
        <v>1019</v>
      </c>
    </row>
    <row r="7501" spans="1:3" x14ac:dyDescent="0.25">
      <c r="A7501" s="1">
        <f t="shared" si="117"/>
        <v>7501</v>
      </c>
      <c r="B7501" s="1" t="s">
        <v>6066</v>
      </c>
      <c r="C7501" s="1" t="s">
        <v>923</v>
      </c>
    </row>
    <row r="7502" spans="1:3" x14ac:dyDescent="0.25">
      <c r="A7502" s="1">
        <f t="shared" si="117"/>
        <v>7502</v>
      </c>
      <c r="B7502" s="1" t="s">
        <v>6066</v>
      </c>
      <c r="C7502" s="1" t="s">
        <v>930</v>
      </c>
    </row>
    <row r="7503" spans="1:3" x14ac:dyDescent="0.25">
      <c r="A7503" s="1">
        <f t="shared" si="117"/>
        <v>7503</v>
      </c>
      <c r="B7503" s="1" t="s">
        <v>6066</v>
      </c>
      <c r="C7503" s="1" t="s">
        <v>939</v>
      </c>
    </row>
    <row r="7504" spans="1:3" x14ac:dyDescent="0.25">
      <c r="A7504" s="1">
        <f t="shared" si="117"/>
        <v>7504</v>
      </c>
      <c r="B7504" s="1" t="s">
        <v>6066</v>
      </c>
      <c r="C7504" s="1" t="s">
        <v>1254</v>
      </c>
    </row>
    <row r="7505" spans="1:3" x14ac:dyDescent="0.25">
      <c r="A7505" s="1">
        <f t="shared" si="117"/>
        <v>7505</v>
      </c>
      <c r="B7505" s="1" t="s">
        <v>6066</v>
      </c>
      <c r="C7505" s="1" t="s">
        <v>6067</v>
      </c>
    </row>
    <row r="7506" spans="1:3" x14ac:dyDescent="0.25">
      <c r="A7506" s="1">
        <f t="shared" si="117"/>
        <v>7506</v>
      </c>
      <c r="B7506" s="1" t="s">
        <v>6068</v>
      </c>
      <c r="C7506" s="1" t="s">
        <v>1328</v>
      </c>
    </row>
    <row r="7507" spans="1:3" x14ac:dyDescent="0.25">
      <c r="A7507" s="1">
        <f t="shared" si="117"/>
        <v>7507</v>
      </c>
      <c r="B7507" s="1" t="s">
        <v>6069</v>
      </c>
      <c r="C7507" s="1" t="s">
        <v>930</v>
      </c>
    </row>
    <row r="7508" spans="1:3" x14ac:dyDescent="0.25">
      <c r="A7508" s="1">
        <f t="shared" si="117"/>
        <v>7508</v>
      </c>
      <c r="B7508" s="1" t="s">
        <v>6071</v>
      </c>
      <c r="C7508" s="1" t="s">
        <v>6070</v>
      </c>
    </row>
    <row r="7509" spans="1:3" x14ac:dyDescent="0.25">
      <c r="A7509" s="1">
        <f t="shared" si="117"/>
        <v>7509</v>
      </c>
      <c r="B7509" s="1" t="s">
        <v>6071</v>
      </c>
      <c r="C7509" s="1" t="s">
        <v>1254</v>
      </c>
    </row>
    <row r="7510" spans="1:3" x14ac:dyDescent="0.25">
      <c r="A7510" s="1">
        <f t="shared" si="117"/>
        <v>7510</v>
      </c>
      <c r="B7510" s="1" t="s">
        <v>6072</v>
      </c>
      <c r="C7510" s="1" t="s">
        <v>1005</v>
      </c>
    </row>
    <row r="7511" spans="1:3" x14ac:dyDescent="0.25">
      <c r="A7511" s="1">
        <f t="shared" si="117"/>
        <v>7511</v>
      </c>
      <c r="B7511" s="1" t="s">
        <v>6072</v>
      </c>
      <c r="C7511" s="1" t="s">
        <v>1005</v>
      </c>
    </row>
    <row r="7512" spans="1:3" x14ac:dyDescent="0.25">
      <c r="A7512" s="1">
        <f t="shared" si="117"/>
        <v>7512</v>
      </c>
      <c r="B7512" s="1" t="s">
        <v>6072</v>
      </c>
      <c r="C7512" s="1" t="s">
        <v>928</v>
      </c>
    </row>
    <row r="7513" spans="1:3" x14ac:dyDescent="0.25">
      <c r="A7513" s="1">
        <f t="shared" si="117"/>
        <v>7513</v>
      </c>
      <c r="B7513" s="1" t="s">
        <v>6072</v>
      </c>
      <c r="C7513" s="1" t="s">
        <v>1072</v>
      </c>
    </row>
    <row r="7514" spans="1:3" x14ac:dyDescent="0.25">
      <c r="A7514" s="1">
        <f t="shared" si="117"/>
        <v>7514</v>
      </c>
      <c r="B7514" s="1" t="s">
        <v>6072</v>
      </c>
      <c r="C7514" s="1" t="s">
        <v>1147</v>
      </c>
    </row>
    <row r="7515" spans="1:3" x14ac:dyDescent="0.25">
      <c r="A7515" s="1">
        <f t="shared" si="117"/>
        <v>7515</v>
      </c>
      <c r="B7515" s="1" t="s">
        <v>6073</v>
      </c>
      <c r="C7515" s="1" t="s">
        <v>942</v>
      </c>
    </row>
    <row r="7516" spans="1:3" x14ac:dyDescent="0.25">
      <c r="A7516" s="1">
        <f t="shared" si="117"/>
        <v>7516</v>
      </c>
      <c r="B7516" s="1" t="s">
        <v>6074</v>
      </c>
      <c r="C7516" s="1" t="s">
        <v>2334</v>
      </c>
    </row>
    <row r="7517" spans="1:3" x14ac:dyDescent="0.25">
      <c r="A7517" s="1">
        <f t="shared" si="117"/>
        <v>7517</v>
      </c>
      <c r="B7517" s="1" t="s">
        <v>6075</v>
      </c>
      <c r="C7517" s="1" t="s">
        <v>1058</v>
      </c>
    </row>
    <row r="7518" spans="1:3" x14ac:dyDescent="0.25">
      <c r="A7518" s="1">
        <f t="shared" si="117"/>
        <v>7518</v>
      </c>
      <c r="B7518" s="1" t="s">
        <v>6076</v>
      </c>
      <c r="C7518" s="1" t="s">
        <v>928</v>
      </c>
    </row>
    <row r="7519" spans="1:3" x14ac:dyDescent="0.25">
      <c r="A7519" s="1">
        <f t="shared" si="117"/>
        <v>7519</v>
      </c>
      <c r="B7519" s="1" t="s">
        <v>6077</v>
      </c>
      <c r="C7519" s="1" t="s">
        <v>967</v>
      </c>
    </row>
    <row r="7520" spans="1:3" x14ac:dyDescent="0.25">
      <c r="A7520" s="1">
        <f t="shared" si="117"/>
        <v>7520</v>
      </c>
      <c r="B7520" s="1" t="s">
        <v>6078</v>
      </c>
      <c r="C7520" s="1" t="s">
        <v>930</v>
      </c>
    </row>
    <row r="7521" spans="1:3" x14ac:dyDescent="0.25">
      <c r="A7521" s="1">
        <f t="shared" si="117"/>
        <v>7521</v>
      </c>
      <c r="B7521" s="1" t="s">
        <v>6079</v>
      </c>
      <c r="C7521" s="1" t="s">
        <v>928</v>
      </c>
    </row>
    <row r="7522" spans="1:3" x14ac:dyDescent="0.25">
      <c r="A7522" s="1">
        <f t="shared" si="117"/>
        <v>7522</v>
      </c>
      <c r="B7522" s="1" t="s">
        <v>6080</v>
      </c>
      <c r="C7522" s="1" t="s">
        <v>1016</v>
      </c>
    </row>
    <row r="7523" spans="1:3" x14ac:dyDescent="0.25">
      <c r="A7523" s="1">
        <f t="shared" si="117"/>
        <v>7523</v>
      </c>
      <c r="B7523" s="1" t="s">
        <v>6080</v>
      </c>
      <c r="C7523" s="1" t="s">
        <v>1300</v>
      </c>
    </row>
    <row r="7524" spans="1:3" x14ac:dyDescent="0.25">
      <c r="A7524" s="1">
        <f t="shared" si="117"/>
        <v>7524</v>
      </c>
      <c r="B7524" s="1" t="s">
        <v>6080</v>
      </c>
      <c r="C7524" s="1" t="s">
        <v>1715</v>
      </c>
    </row>
    <row r="7525" spans="1:3" x14ac:dyDescent="0.25">
      <c r="A7525" s="1">
        <f t="shared" si="117"/>
        <v>7525</v>
      </c>
      <c r="B7525" s="1" t="s">
        <v>6080</v>
      </c>
      <c r="C7525" s="1" t="s">
        <v>918</v>
      </c>
    </row>
    <row r="7526" spans="1:3" x14ac:dyDescent="0.25">
      <c r="A7526" s="1">
        <f t="shared" si="117"/>
        <v>7526</v>
      </c>
      <c r="B7526" s="1" t="s">
        <v>6080</v>
      </c>
      <c r="C7526" s="1" t="s">
        <v>6081</v>
      </c>
    </row>
    <row r="7527" spans="1:3" x14ac:dyDescent="0.25">
      <c r="A7527" s="1">
        <f t="shared" si="117"/>
        <v>7527</v>
      </c>
      <c r="B7527" s="1" t="s">
        <v>6080</v>
      </c>
      <c r="C7527" s="1" t="s">
        <v>967</v>
      </c>
    </row>
    <row r="7528" spans="1:3" x14ac:dyDescent="0.25">
      <c r="A7528" s="1">
        <f t="shared" si="117"/>
        <v>7528</v>
      </c>
      <c r="B7528" s="1" t="s">
        <v>6080</v>
      </c>
      <c r="C7528" s="1" t="s">
        <v>928</v>
      </c>
    </row>
    <row r="7529" spans="1:3" x14ac:dyDescent="0.25">
      <c r="A7529" s="1">
        <f t="shared" si="117"/>
        <v>7529</v>
      </c>
      <c r="B7529" s="1" t="s">
        <v>6080</v>
      </c>
      <c r="C7529" s="1" t="s">
        <v>6082</v>
      </c>
    </row>
    <row r="7530" spans="1:3" x14ac:dyDescent="0.25">
      <c r="A7530" s="1">
        <f t="shared" si="117"/>
        <v>7530</v>
      </c>
      <c r="B7530" s="1" t="s">
        <v>6080</v>
      </c>
      <c r="C7530" s="1" t="s">
        <v>3982</v>
      </c>
    </row>
    <row r="7531" spans="1:3" x14ac:dyDescent="0.25">
      <c r="A7531" s="1">
        <f t="shared" si="117"/>
        <v>7531</v>
      </c>
      <c r="B7531" s="1" t="s">
        <v>6083</v>
      </c>
      <c r="C7531" s="1" t="s">
        <v>1509</v>
      </c>
    </row>
    <row r="7532" spans="1:3" x14ac:dyDescent="0.25">
      <c r="A7532" s="1">
        <f t="shared" si="117"/>
        <v>7532</v>
      </c>
      <c r="B7532" s="1" t="s">
        <v>6083</v>
      </c>
      <c r="C7532" s="1" t="s">
        <v>1331</v>
      </c>
    </row>
    <row r="7533" spans="1:3" x14ac:dyDescent="0.25">
      <c r="A7533" s="1">
        <f t="shared" si="117"/>
        <v>7533</v>
      </c>
      <c r="B7533" s="1" t="s">
        <v>6083</v>
      </c>
      <c r="C7533" s="1" t="s">
        <v>3370</v>
      </c>
    </row>
    <row r="7534" spans="1:3" x14ac:dyDescent="0.25">
      <c r="A7534" s="1">
        <f t="shared" si="117"/>
        <v>7534</v>
      </c>
      <c r="B7534" s="1" t="s">
        <v>6084</v>
      </c>
      <c r="C7534" s="1" t="s">
        <v>930</v>
      </c>
    </row>
    <row r="7535" spans="1:3" x14ac:dyDescent="0.25">
      <c r="A7535" s="1">
        <f t="shared" si="117"/>
        <v>7535</v>
      </c>
      <c r="B7535" s="1" t="s">
        <v>6085</v>
      </c>
      <c r="C7535" s="1" t="s">
        <v>952</v>
      </c>
    </row>
    <row r="7536" spans="1:3" x14ac:dyDescent="0.25">
      <c r="A7536" s="1">
        <f t="shared" si="117"/>
        <v>7536</v>
      </c>
      <c r="B7536" s="1" t="s">
        <v>6086</v>
      </c>
      <c r="C7536" s="1" t="s">
        <v>928</v>
      </c>
    </row>
    <row r="7537" spans="1:3" x14ac:dyDescent="0.25">
      <c r="A7537" s="1">
        <f t="shared" si="117"/>
        <v>7537</v>
      </c>
      <c r="B7537" s="1" t="s">
        <v>6087</v>
      </c>
      <c r="C7537" s="1" t="s">
        <v>947</v>
      </c>
    </row>
    <row r="7538" spans="1:3" x14ac:dyDescent="0.25">
      <c r="A7538" s="1">
        <f t="shared" si="117"/>
        <v>7538</v>
      </c>
      <c r="B7538" s="1" t="s">
        <v>6087</v>
      </c>
      <c r="C7538" s="1" t="s">
        <v>970</v>
      </c>
    </row>
    <row r="7539" spans="1:3" x14ac:dyDescent="0.25">
      <c r="A7539" s="1">
        <f t="shared" si="117"/>
        <v>7539</v>
      </c>
      <c r="B7539" s="1" t="s">
        <v>6088</v>
      </c>
      <c r="C7539" s="1" t="s">
        <v>1947</v>
      </c>
    </row>
    <row r="7540" spans="1:3" x14ac:dyDescent="0.25">
      <c r="A7540" s="1">
        <f t="shared" si="117"/>
        <v>7540</v>
      </c>
      <c r="B7540" s="1" t="s">
        <v>6087</v>
      </c>
      <c r="C7540" s="1" t="s">
        <v>932</v>
      </c>
    </row>
    <row r="7541" spans="1:3" x14ac:dyDescent="0.25">
      <c r="A7541" s="1">
        <f t="shared" si="117"/>
        <v>7541</v>
      </c>
      <c r="B7541" s="1" t="s">
        <v>6087</v>
      </c>
      <c r="C7541" s="1" t="s">
        <v>952</v>
      </c>
    </row>
    <row r="7542" spans="1:3" x14ac:dyDescent="0.25">
      <c r="A7542" s="1">
        <f t="shared" si="117"/>
        <v>7542</v>
      </c>
      <c r="B7542" s="1" t="s">
        <v>6087</v>
      </c>
      <c r="C7542" s="1" t="s">
        <v>952</v>
      </c>
    </row>
    <row r="7543" spans="1:3" x14ac:dyDescent="0.25">
      <c r="A7543" s="1">
        <f t="shared" si="117"/>
        <v>7543</v>
      </c>
      <c r="B7543" s="1" t="s">
        <v>6087</v>
      </c>
      <c r="C7543" s="1" t="s">
        <v>952</v>
      </c>
    </row>
    <row r="7544" spans="1:3" x14ac:dyDescent="0.25">
      <c r="A7544" s="1">
        <f t="shared" si="117"/>
        <v>7544</v>
      </c>
      <c r="B7544" s="1" t="s">
        <v>6087</v>
      </c>
      <c r="C7544" s="1" t="s">
        <v>1016</v>
      </c>
    </row>
    <row r="7545" spans="1:3" x14ac:dyDescent="0.25">
      <c r="A7545" s="1">
        <f t="shared" si="117"/>
        <v>7545</v>
      </c>
      <c r="B7545" s="1" t="s">
        <v>6087</v>
      </c>
      <c r="C7545" s="1" t="s">
        <v>1016</v>
      </c>
    </row>
    <row r="7546" spans="1:3" x14ac:dyDescent="0.25">
      <c r="A7546" s="1">
        <f t="shared" si="117"/>
        <v>7546</v>
      </c>
      <c r="B7546" s="1" t="s">
        <v>6087</v>
      </c>
      <c r="C7546" s="1" t="s">
        <v>934</v>
      </c>
    </row>
    <row r="7547" spans="1:3" x14ac:dyDescent="0.25">
      <c r="A7547" s="1">
        <f t="shared" si="117"/>
        <v>7547</v>
      </c>
      <c r="B7547" s="1" t="s">
        <v>6087</v>
      </c>
      <c r="C7547" s="1" t="s">
        <v>1815</v>
      </c>
    </row>
    <row r="7548" spans="1:3" x14ac:dyDescent="0.25">
      <c r="A7548" s="1">
        <f t="shared" si="117"/>
        <v>7548</v>
      </c>
      <c r="B7548" s="1" t="s">
        <v>6087</v>
      </c>
      <c r="C7548" s="1" t="s">
        <v>1184</v>
      </c>
    </row>
    <row r="7549" spans="1:3" x14ac:dyDescent="0.25">
      <c r="A7549" s="1">
        <f t="shared" si="117"/>
        <v>7549</v>
      </c>
      <c r="B7549" s="1" t="s">
        <v>6087</v>
      </c>
      <c r="C7549" s="1" t="s">
        <v>2566</v>
      </c>
    </row>
    <row r="7550" spans="1:3" x14ac:dyDescent="0.25">
      <c r="A7550" s="1">
        <f t="shared" si="117"/>
        <v>7550</v>
      </c>
      <c r="B7550" s="1" t="s">
        <v>6087</v>
      </c>
      <c r="C7550" s="1" t="s">
        <v>6089</v>
      </c>
    </row>
    <row r="7551" spans="1:3" x14ac:dyDescent="0.25">
      <c r="A7551" s="1">
        <f t="shared" si="117"/>
        <v>7551</v>
      </c>
      <c r="B7551" s="1" t="s">
        <v>6087</v>
      </c>
      <c r="C7551" s="1" t="s">
        <v>1019</v>
      </c>
    </row>
    <row r="7552" spans="1:3" x14ac:dyDescent="0.25">
      <c r="A7552" s="1">
        <f t="shared" si="117"/>
        <v>7552</v>
      </c>
      <c r="B7552" s="1" t="s">
        <v>6087</v>
      </c>
      <c r="C7552" s="1" t="s">
        <v>6090</v>
      </c>
    </row>
    <row r="7553" spans="1:3" x14ac:dyDescent="0.25">
      <c r="A7553" s="1">
        <f t="shared" si="117"/>
        <v>7553</v>
      </c>
      <c r="B7553" s="1" t="s">
        <v>6087</v>
      </c>
      <c r="C7553" s="1" t="s">
        <v>1322</v>
      </c>
    </row>
    <row r="7554" spans="1:3" x14ac:dyDescent="0.25">
      <c r="A7554" s="1">
        <f t="shared" si="117"/>
        <v>7554</v>
      </c>
      <c r="B7554" s="1" t="s">
        <v>6091</v>
      </c>
      <c r="C7554" s="1" t="s">
        <v>1102</v>
      </c>
    </row>
    <row r="7555" spans="1:3" x14ac:dyDescent="0.25">
      <c r="A7555" s="1">
        <f t="shared" ref="A7555:A7618" si="118">A7554+1</f>
        <v>7555</v>
      </c>
      <c r="B7555" s="1" t="s">
        <v>6092</v>
      </c>
      <c r="C7555" s="1" t="s">
        <v>989</v>
      </c>
    </row>
    <row r="7556" spans="1:3" x14ac:dyDescent="0.25">
      <c r="A7556" s="1">
        <f t="shared" si="118"/>
        <v>7556</v>
      </c>
      <c r="B7556" s="1" t="s">
        <v>6087</v>
      </c>
      <c r="C7556" s="1" t="s">
        <v>967</v>
      </c>
    </row>
    <row r="7557" spans="1:3" x14ac:dyDescent="0.25">
      <c r="A7557" s="1">
        <f t="shared" si="118"/>
        <v>7557</v>
      </c>
      <c r="B7557" s="1" t="s">
        <v>6087</v>
      </c>
      <c r="C7557" s="1" t="s">
        <v>1021</v>
      </c>
    </row>
    <row r="7558" spans="1:3" x14ac:dyDescent="0.25">
      <c r="A7558" s="1">
        <f t="shared" si="118"/>
        <v>7558</v>
      </c>
      <c r="B7558" s="1" t="s">
        <v>6093</v>
      </c>
      <c r="C7558" s="1" t="s">
        <v>930</v>
      </c>
    </row>
    <row r="7559" spans="1:3" x14ac:dyDescent="0.25">
      <c r="A7559" s="1">
        <f t="shared" si="118"/>
        <v>7559</v>
      </c>
      <c r="B7559" s="1" t="s">
        <v>6093</v>
      </c>
      <c r="C7559" s="1" t="s">
        <v>1006</v>
      </c>
    </row>
    <row r="7560" spans="1:3" x14ac:dyDescent="0.25">
      <c r="A7560" s="1">
        <f t="shared" si="118"/>
        <v>7560</v>
      </c>
      <c r="B7560" s="1" t="s">
        <v>6094</v>
      </c>
      <c r="C7560" s="1" t="s">
        <v>3672</v>
      </c>
    </row>
    <row r="7561" spans="1:3" x14ac:dyDescent="0.25">
      <c r="A7561" s="1">
        <f t="shared" si="118"/>
        <v>7561</v>
      </c>
      <c r="B7561" s="1" t="s">
        <v>6096</v>
      </c>
      <c r="C7561" s="1" t="s">
        <v>6095</v>
      </c>
    </row>
    <row r="7562" spans="1:3" x14ac:dyDescent="0.25">
      <c r="A7562" s="1">
        <f t="shared" si="118"/>
        <v>7562</v>
      </c>
      <c r="B7562" s="1" t="s">
        <v>6087</v>
      </c>
      <c r="C7562" s="1" t="s">
        <v>1793</v>
      </c>
    </row>
    <row r="7563" spans="1:3" x14ac:dyDescent="0.25">
      <c r="A7563" s="1">
        <f t="shared" si="118"/>
        <v>7563</v>
      </c>
      <c r="B7563" s="1" t="s">
        <v>6087</v>
      </c>
      <c r="C7563" s="1" t="s">
        <v>942</v>
      </c>
    </row>
    <row r="7564" spans="1:3" x14ac:dyDescent="0.25">
      <c r="A7564" s="1">
        <f t="shared" si="118"/>
        <v>7564</v>
      </c>
      <c r="B7564" s="1" t="s">
        <v>6087</v>
      </c>
      <c r="C7564" s="1" t="s">
        <v>3596</v>
      </c>
    </row>
    <row r="7565" spans="1:3" x14ac:dyDescent="0.25">
      <c r="A7565" s="1">
        <f t="shared" si="118"/>
        <v>7565</v>
      </c>
      <c r="B7565" s="1" t="s">
        <v>6087</v>
      </c>
      <c r="C7565" s="1" t="s">
        <v>928</v>
      </c>
    </row>
    <row r="7566" spans="1:3" x14ac:dyDescent="0.25">
      <c r="A7566" s="1">
        <f t="shared" si="118"/>
        <v>7566</v>
      </c>
      <c r="B7566" s="1" t="s">
        <v>6087</v>
      </c>
      <c r="C7566" s="1" t="s">
        <v>974</v>
      </c>
    </row>
    <row r="7567" spans="1:3" x14ac:dyDescent="0.25">
      <c r="A7567" s="1">
        <f t="shared" si="118"/>
        <v>7567</v>
      </c>
      <c r="B7567" s="1" t="s">
        <v>6087</v>
      </c>
      <c r="C7567" s="1" t="s">
        <v>1330</v>
      </c>
    </row>
    <row r="7568" spans="1:3" x14ac:dyDescent="0.25">
      <c r="A7568" s="1">
        <f t="shared" si="118"/>
        <v>7568</v>
      </c>
      <c r="B7568" s="1" t="s">
        <v>6087</v>
      </c>
      <c r="C7568" s="1" t="s">
        <v>3079</v>
      </c>
    </row>
    <row r="7569" spans="1:3" x14ac:dyDescent="0.25">
      <c r="A7569" s="1">
        <f t="shared" si="118"/>
        <v>7569</v>
      </c>
      <c r="B7569" s="1" t="s">
        <v>6087</v>
      </c>
      <c r="C7569" s="1" t="s">
        <v>1026</v>
      </c>
    </row>
    <row r="7570" spans="1:3" x14ac:dyDescent="0.25">
      <c r="A7570" s="1">
        <f t="shared" si="118"/>
        <v>7570</v>
      </c>
      <c r="B7570" s="1" t="s">
        <v>6097</v>
      </c>
      <c r="C7570" s="1" t="s">
        <v>952</v>
      </c>
    </row>
    <row r="7571" spans="1:3" x14ac:dyDescent="0.25">
      <c r="A7571" s="1">
        <f t="shared" si="118"/>
        <v>7571</v>
      </c>
      <c r="B7571" s="1" t="s">
        <v>6097</v>
      </c>
      <c r="C7571" s="1" t="s">
        <v>952</v>
      </c>
    </row>
    <row r="7572" spans="1:3" x14ac:dyDescent="0.25">
      <c r="A7572" s="1">
        <f t="shared" si="118"/>
        <v>7572</v>
      </c>
      <c r="B7572" s="1" t="s">
        <v>6087</v>
      </c>
      <c r="C7572" s="1" t="s">
        <v>1217</v>
      </c>
    </row>
    <row r="7573" spans="1:3" x14ac:dyDescent="0.25">
      <c r="A7573" s="1">
        <f t="shared" si="118"/>
        <v>7573</v>
      </c>
      <c r="B7573" s="1" t="s">
        <v>6087</v>
      </c>
      <c r="C7573" s="1" t="s">
        <v>1032</v>
      </c>
    </row>
    <row r="7574" spans="1:3" x14ac:dyDescent="0.25">
      <c r="A7574" s="1">
        <f t="shared" si="118"/>
        <v>7574</v>
      </c>
      <c r="B7574" s="1" t="s">
        <v>6098</v>
      </c>
      <c r="C7574" s="1" t="s">
        <v>934</v>
      </c>
    </row>
    <row r="7575" spans="1:3" x14ac:dyDescent="0.25">
      <c r="A7575" s="1">
        <f t="shared" si="118"/>
        <v>7575</v>
      </c>
      <c r="B7575" s="1" t="s">
        <v>6087</v>
      </c>
      <c r="C7575" s="1" t="s">
        <v>989</v>
      </c>
    </row>
    <row r="7576" spans="1:3" x14ac:dyDescent="0.25">
      <c r="A7576" s="1">
        <f t="shared" si="118"/>
        <v>7576</v>
      </c>
      <c r="B7576" s="1" t="s">
        <v>6087</v>
      </c>
      <c r="C7576" s="1" t="s">
        <v>1514</v>
      </c>
    </row>
    <row r="7577" spans="1:3" x14ac:dyDescent="0.25">
      <c r="A7577" s="1">
        <f t="shared" si="118"/>
        <v>7577</v>
      </c>
      <c r="B7577" s="1" t="s">
        <v>6099</v>
      </c>
      <c r="C7577" s="1" t="s">
        <v>1188</v>
      </c>
    </row>
    <row r="7578" spans="1:3" x14ac:dyDescent="0.25">
      <c r="A7578" s="1">
        <f t="shared" si="118"/>
        <v>7578</v>
      </c>
      <c r="B7578" s="1" t="s">
        <v>6100</v>
      </c>
      <c r="C7578" s="1" t="s">
        <v>942</v>
      </c>
    </row>
    <row r="7579" spans="1:3" x14ac:dyDescent="0.25">
      <c r="A7579" s="1">
        <f t="shared" si="118"/>
        <v>7579</v>
      </c>
      <c r="B7579" s="1" t="s">
        <v>6101</v>
      </c>
      <c r="C7579" s="1" t="s">
        <v>1443</v>
      </c>
    </row>
    <row r="7580" spans="1:3" x14ac:dyDescent="0.25">
      <c r="A7580" s="1">
        <f t="shared" si="118"/>
        <v>7580</v>
      </c>
      <c r="B7580" s="1" t="s">
        <v>6102</v>
      </c>
      <c r="C7580" s="1" t="s">
        <v>947</v>
      </c>
    </row>
    <row r="7581" spans="1:3" x14ac:dyDescent="0.25">
      <c r="A7581" s="1">
        <f t="shared" si="118"/>
        <v>7581</v>
      </c>
      <c r="B7581" s="1" t="s">
        <v>6103</v>
      </c>
      <c r="C7581" s="1" t="s">
        <v>1354</v>
      </c>
    </row>
    <row r="7582" spans="1:3" x14ac:dyDescent="0.25">
      <c r="A7582" s="1">
        <f t="shared" si="118"/>
        <v>7582</v>
      </c>
      <c r="B7582" s="1" t="s">
        <v>6104</v>
      </c>
      <c r="C7582" s="1" t="s">
        <v>1727</v>
      </c>
    </row>
    <row r="7583" spans="1:3" x14ac:dyDescent="0.25">
      <c r="A7583" s="1">
        <f t="shared" si="118"/>
        <v>7583</v>
      </c>
      <c r="B7583" s="1" t="s">
        <v>6105</v>
      </c>
      <c r="C7583" s="1" t="s">
        <v>1308</v>
      </c>
    </row>
    <row r="7584" spans="1:3" x14ac:dyDescent="0.25">
      <c r="A7584" s="1">
        <f t="shared" si="118"/>
        <v>7584</v>
      </c>
      <c r="B7584" s="1" t="s">
        <v>6106</v>
      </c>
      <c r="C7584" s="1" t="s">
        <v>1613</v>
      </c>
    </row>
    <row r="7585" spans="1:3" x14ac:dyDescent="0.25">
      <c r="A7585" s="1">
        <f t="shared" si="118"/>
        <v>7585</v>
      </c>
      <c r="B7585" s="1" t="s">
        <v>6107</v>
      </c>
      <c r="C7585" s="1" t="s">
        <v>934</v>
      </c>
    </row>
    <row r="7586" spans="1:3" x14ac:dyDescent="0.25">
      <c r="A7586" s="1">
        <f t="shared" si="118"/>
        <v>7586</v>
      </c>
      <c r="B7586" s="1" t="s">
        <v>6108</v>
      </c>
      <c r="C7586" s="1" t="s">
        <v>997</v>
      </c>
    </row>
    <row r="7587" spans="1:3" x14ac:dyDescent="0.25">
      <c r="A7587" s="1">
        <f t="shared" si="118"/>
        <v>7587</v>
      </c>
      <c r="B7587" s="1" t="s">
        <v>6109</v>
      </c>
      <c r="C7587" s="1" t="s">
        <v>942</v>
      </c>
    </row>
    <row r="7588" spans="1:3" x14ac:dyDescent="0.25">
      <c r="A7588" s="1">
        <f t="shared" si="118"/>
        <v>7588</v>
      </c>
      <c r="B7588" s="1" t="s">
        <v>6110</v>
      </c>
      <c r="C7588" s="1" t="s">
        <v>1016</v>
      </c>
    </row>
    <row r="7589" spans="1:3" x14ac:dyDescent="0.25">
      <c r="A7589" s="1">
        <f t="shared" si="118"/>
        <v>7589</v>
      </c>
      <c r="B7589" s="1" t="s">
        <v>6111</v>
      </c>
      <c r="C7589" s="1" t="s">
        <v>3607</v>
      </c>
    </row>
    <row r="7590" spans="1:3" x14ac:dyDescent="0.25">
      <c r="A7590" s="1">
        <f t="shared" si="118"/>
        <v>7590</v>
      </c>
      <c r="B7590" s="1" t="s">
        <v>6112</v>
      </c>
      <c r="C7590" s="1" t="s">
        <v>1283</v>
      </c>
    </row>
    <row r="7591" spans="1:3" x14ac:dyDescent="0.25">
      <c r="A7591" s="1">
        <f t="shared" si="118"/>
        <v>7591</v>
      </c>
      <c r="B7591" s="1" t="s">
        <v>6112</v>
      </c>
      <c r="C7591" s="1" t="s">
        <v>1283</v>
      </c>
    </row>
    <row r="7592" spans="1:3" x14ac:dyDescent="0.25">
      <c r="A7592" s="1">
        <f t="shared" si="118"/>
        <v>7592</v>
      </c>
      <c r="B7592" s="1" t="s">
        <v>6112</v>
      </c>
      <c r="C7592" s="1" t="s">
        <v>1693</v>
      </c>
    </row>
    <row r="7593" spans="1:3" x14ac:dyDescent="0.25">
      <c r="A7593" s="1">
        <f t="shared" si="118"/>
        <v>7593</v>
      </c>
      <c r="B7593" s="1" t="s">
        <v>6112</v>
      </c>
      <c r="C7593" s="1" t="s">
        <v>1058</v>
      </c>
    </row>
    <row r="7594" spans="1:3" x14ac:dyDescent="0.25">
      <c r="A7594" s="1">
        <f t="shared" si="118"/>
        <v>7594</v>
      </c>
      <c r="B7594" s="1" t="s">
        <v>6112</v>
      </c>
      <c r="C7594" s="1" t="s">
        <v>3458</v>
      </c>
    </row>
    <row r="7595" spans="1:3" x14ac:dyDescent="0.25">
      <c r="A7595" s="1">
        <f t="shared" si="118"/>
        <v>7595</v>
      </c>
      <c r="B7595" s="1" t="s">
        <v>6112</v>
      </c>
      <c r="C7595" s="1" t="s">
        <v>1181</v>
      </c>
    </row>
    <row r="7596" spans="1:3" x14ac:dyDescent="0.25">
      <c r="A7596" s="1">
        <f t="shared" si="118"/>
        <v>7596</v>
      </c>
      <c r="B7596" s="1" t="s">
        <v>6112</v>
      </c>
      <c r="C7596" s="1" t="s">
        <v>1329</v>
      </c>
    </row>
    <row r="7597" spans="1:3" x14ac:dyDescent="0.25">
      <c r="A7597" s="1">
        <f t="shared" si="118"/>
        <v>7597</v>
      </c>
      <c r="B7597" s="1" t="s">
        <v>6112</v>
      </c>
      <c r="C7597" s="1" t="s">
        <v>1102</v>
      </c>
    </row>
    <row r="7598" spans="1:3" x14ac:dyDescent="0.25">
      <c r="A7598" s="1">
        <f t="shared" si="118"/>
        <v>7598</v>
      </c>
      <c r="B7598" s="1" t="s">
        <v>6112</v>
      </c>
      <c r="C7598" s="1" t="s">
        <v>941</v>
      </c>
    </row>
    <row r="7599" spans="1:3" x14ac:dyDescent="0.25">
      <c r="A7599" s="1">
        <f t="shared" si="118"/>
        <v>7599</v>
      </c>
      <c r="B7599" s="1" t="s">
        <v>6113</v>
      </c>
      <c r="C7599" s="1" t="s">
        <v>928</v>
      </c>
    </row>
    <row r="7600" spans="1:3" x14ac:dyDescent="0.25">
      <c r="A7600" s="1">
        <f t="shared" si="118"/>
        <v>7600</v>
      </c>
      <c r="B7600" s="1" t="s">
        <v>6112</v>
      </c>
      <c r="C7600" s="1" t="s">
        <v>1289</v>
      </c>
    </row>
    <row r="7601" spans="1:3" x14ac:dyDescent="0.25">
      <c r="A7601" s="1">
        <f t="shared" si="118"/>
        <v>7601</v>
      </c>
      <c r="B7601" s="1" t="s">
        <v>6112</v>
      </c>
      <c r="C7601" s="1" t="s">
        <v>1330</v>
      </c>
    </row>
    <row r="7602" spans="1:3" x14ac:dyDescent="0.25">
      <c r="A7602" s="1">
        <f t="shared" si="118"/>
        <v>7602</v>
      </c>
      <c r="B7602" s="1" t="s">
        <v>6112</v>
      </c>
      <c r="C7602" s="1" t="s">
        <v>997</v>
      </c>
    </row>
    <row r="7603" spans="1:3" x14ac:dyDescent="0.25">
      <c r="A7603" s="1">
        <f t="shared" si="118"/>
        <v>7603</v>
      </c>
      <c r="B7603" s="1" t="s">
        <v>6112</v>
      </c>
      <c r="C7603" s="1" t="s">
        <v>1055</v>
      </c>
    </row>
    <row r="7604" spans="1:3" x14ac:dyDescent="0.25">
      <c r="A7604" s="1">
        <f t="shared" si="118"/>
        <v>7604</v>
      </c>
      <c r="B7604" s="1" t="s">
        <v>6112</v>
      </c>
      <c r="C7604" s="1" t="s">
        <v>989</v>
      </c>
    </row>
    <row r="7605" spans="1:3" x14ac:dyDescent="0.25">
      <c r="A7605" s="1">
        <f t="shared" si="118"/>
        <v>7605</v>
      </c>
      <c r="B7605" s="1" t="s">
        <v>6114</v>
      </c>
      <c r="C7605" s="1" t="s">
        <v>1485</v>
      </c>
    </row>
    <row r="7606" spans="1:3" x14ac:dyDescent="0.25">
      <c r="A7606" s="1">
        <f t="shared" si="118"/>
        <v>7606</v>
      </c>
      <c r="B7606" s="1" t="s">
        <v>6114</v>
      </c>
      <c r="C7606" s="1" t="s">
        <v>1198</v>
      </c>
    </row>
    <row r="7607" spans="1:3" x14ac:dyDescent="0.25">
      <c r="A7607" s="1">
        <f t="shared" si="118"/>
        <v>7607</v>
      </c>
      <c r="B7607" s="1" t="s">
        <v>6116</v>
      </c>
      <c r="C7607" s="1" t="s">
        <v>6115</v>
      </c>
    </row>
    <row r="7608" spans="1:3" x14ac:dyDescent="0.25">
      <c r="A7608" s="1">
        <f t="shared" si="118"/>
        <v>7608</v>
      </c>
      <c r="B7608" s="1" t="s">
        <v>6117</v>
      </c>
      <c r="C7608" s="1" t="s">
        <v>1010</v>
      </c>
    </row>
    <row r="7609" spans="1:3" x14ac:dyDescent="0.25">
      <c r="A7609" s="1">
        <f t="shared" si="118"/>
        <v>7609</v>
      </c>
      <c r="B7609" s="1" t="s">
        <v>6118</v>
      </c>
      <c r="C7609" s="1" t="s">
        <v>4099</v>
      </c>
    </row>
    <row r="7610" spans="1:3" x14ac:dyDescent="0.25">
      <c r="A7610" s="1">
        <f t="shared" si="118"/>
        <v>7610</v>
      </c>
      <c r="B7610" s="1" t="s">
        <v>6119</v>
      </c>
      <c r="C7610" s="1" t="s">
        <v>1079</v>
      </c>
    </row>
    <row r="7611" spans="1:3" x14ac:dyDescent="0.25">
      <c r="A7611" s="1">
        <f t="shared" si="118"/>
        <v>7611</v>
      </c>
      <c r="B7611" s="1" t="s">
        <v>6119</v>
      </c>
      <c r="C7611" s="1" t="s">
        <v>1102</v>
      </c>
    </row>
    <row r="7612" spans="1:3" x14ac:dyDescent="0.25">
      <c r="A7612" s="1">
        <f t="shared" si="118"/>
        <v>7612</v>
      </c>
      <c r="B7612" s="1" t="s">
        <v>6121</v>
      </c>
      <c r="C7612" s="1" t="s">
        <v>6120</v>
      </c>
    </row>
    <row r="7613" spans="1:3" x14ac:dyDescent="0.25">
      <c r="A7613" s="1">
        <f t="shared" si="118"/>
        <v>7613</v>
      </c>
      <c r="B7613" s="1" t="s">
        <v>6123</v>
      </c>
      <c r="C7613" s="1" t="s">
        <v>6122</v>
      </c>
    </row>
    <row r="7614" spans="1:3" x14ac:dyDescent="0.25">
      <c r="A7614" s="1">
        <f t="shared" si="118"/>
        <v>7614</v>
      </c>
      <c r="B7614" s="1" t="s">
        <v>6119</v>
      </c>
      <c r="C7614" s="1" t="s">
        <v>1055</v>
      </c>
    </row>
    <row r="7615" spans="1:3" x14ac:dyDescent="0.25">
      <c r="A7615" s="1">
        <f t="shared" si="118"/>
        <v>7615</v>
      </c>
      <c r="B7615" s="1" t="s">
        <v>6124</v>
      </c>
      <c r="C7615" s="1" t="s">
        <v>1160</v>
      </c>
    </row>
    <row r="7616" spans="1:3" x14ac:dyDescent="0.25">
      <c r="A7616" s="1">
        <f t="shared" si="118"/>
        <v>7616</v>
      </c>
      <c r="B7616" s="1" t="s">
        <v>6125</v>
      </c>
      <c r="C7616" s="1" t="s">
        <v>1247</v>
      </c>
    </row>
    <row r="7617" spans="1:3" x14ac:dyDescent="0.25">
      <c r="A7617" s="1">
        <f t="shared" si="118"/>
        <v>7617</v>
      </c>
      <c r="B7617" s="1" t="s">
        <v>6125</v>
      </c>
      <c r="C7617" s="1" t="s">
        <v>6126</v>
      </c>
    </row>
    <row r="7618" spans="1:3" x14ac:dyDescent="0.25">
      <c r="A7618" s="1">
        <f t="shared" si="118"/>
        <v>7618</v>
      </c>
      <c r="B7618" s="1" t="s">
        <v>6125</v>
      </c>
      <c r="C7618" s="1" t="s">
        <v>1889</v>
      </c>
    </row>
    <row r="7619" spans="1:3" x14ac:dyDescent="0.25">
      <c r="A7619" s="1">
        <f t="shared" ref="A7619:A7682" si="119">A7618+1</f>
        <v>7619</v>
      </c>
      <c r="B7619" s="1" t="s">
        <v>6127</v>
      </c>
      <c r="C7619" s="1" t="s">
        <v>1000</v>
      </c>
    </row>
    <row r="7620" spans="1:3" x14ac:dyDescent="0.25">
      <c r="A7620" s="1">
        <f t="shared" si="119"/>
        <v>7620</v>
      </c>
      <c r="B7620" s="1" t="s">
        <v>6127</v>
      </c>
      <c r="C7620" s="1" t="s">
        <v>1331</v>
      </c>
    </row>
    <row r="7621" spans="1:3" x14ac:dyDescent="0.25">
      <c r="A7621" s="1">
        <f t="shared" si="119"/>
        <v>7621</v>
      </c>
      <c r="B7621" s="1" t="s">
        <v>6128</v>
      </c>
      <c r="C7621" s="1" t="s">
        <v>2039</v>
      </c>
    </row>
    <row r="7622" spans="1:3" x14ac:dyDescent="0.25">
      <c r="A7622" s="1">
        <f t="shared" si="119"/>
        <v>7622</v>
      </c>
      <c r="B7622" s="1" t="s">
        <v>6128</v>
      </c>
      <c r="C7622" s="1" t="s">
        <v>1027</v>
      </c>
    </row>
    <row r="7623" spans="1:3" x14ac:dyDescent="0.25">
      <c r="A7623" s="1">
        <f t="shared" si="119"/>
        <v>7623</v>
      </c>
      <c r="B7623" s="1" t="s">
        <v>1189</v>
      </c>
      <c r="C7623" s="1" t="s">
        <v>1889</v>
      </c>
    </row>
    <row r="7624" spans="1:3" x14ac:dyDescent="0.25">
      <c r="A7624" s="1">
        <f t="shared" si="119"/>
        <v>7624</v>
      </c>
      <c r="B7624" s="1" t="s">
        <v>6129</v>
      </c>
      <c r="C7624" s="1" t="s">
        <v>1934</v>
      </c>
    </row>
    <row r="7625" spans="1:3" x14ac:dyDescent="0.25">
      <c r="A7625" s="1">
        <f t="shared" si="119"/>
        <v>7625</v>
      </c>
      <c r="B7625" s="1" t="s">
        <v>6130</v>
      </c>
      <c r="C7625" s="1" t="s">
        <v>932</v>
      </c>
    </row>
    <row r="7626" spans="1:3" x14ac:dyDescent="0.25">
      <c r="A7626" s="1">
        <f t="shared" si="119"/>
        <v>7626</v>
      </c>
      <c r="B7626" s="1" t="s">
        <v>6131</v>
      </c>
      <c r="C7626" s="1" t="s">
        <v>1715</v>
      </c>
    </row>
    <row r="7627" spans="1:3" x14ac:dyDescent="0.25">
      <c r="A7627" s="1">
        <f t="shared" si="119"/>
        <v>7627</v>
      </c>
      <c r="B7627" s="1" t="s">
        <v>6132</v>
      </c>
      <c r="C7627" s="1" t="s">
        <v>1056</v>
      </c>
    </row>
    <row r="7628" spans="1:3" x14ac:dyDescent="0.25">
      <c r="A7628" s="1">
        <f t="shared" si="119"/>
        <v>7628</v>
      </c>
      <c r="B7628" s="1" t="s">
        <v>6133</v>
      </c>
      <c r="C7628" s="1" t="s">
        <v>1848</v>
      </c>
    </row>
    <row r="7629" spans="1:3" x14ac:dyDescent="0.25">
      <c r="A7629" s="1">
        <f t="shared" si="119"/>
        <v>7629</v>
      </c>
      <c r="B7629" s="1" t="s">
        <v>6134</v>
      </c>
      <c r="C7629" s="1" t="s">
        <v>939</v>
      </c>
    </row>
    <row r="7630" spans="1:3" x14ac:dyDescent="0.25">
      <c r="A7630" s="1">
        <f t="shared" si="119"/>
        <v>7630</v>
      </c>
      <c r="B7630" s="1" t="s">
        <v>6134</v>
      </c>
      <c r="C7630" s="1" t="s">
        <v>5485</v>
      </c>
    </row>
    <row r="7631" spans="1:3" x14ac:dyDescent="0.25">
      <c r="A7631" s="1">
        <f t="shared" si="119"/>
        <v>7631</v>
      </c>
      <c r="B7631" s="1" t="s">
        <v>6134</v>
      </c>
      <c r="C7631" s="1" t="s">
        <v>1330</v>
      </c>
    </row>
    <row r="7632" spans="1:3" x14ac:dyDescent="0.25">
      <c r="A7632" s="1">
        <f t="shared" si="119"/>
        <v>7632</v>
      </c>
      <c r="B7632" s="1" t="s">
        <v>6134</v>
      </c>
      <c r="C7632" s="1" t="s">
        <v>1331</v>
      </c>
    </row>
    <row r="7633" spans="1:3" x14ac:dyDescent="0.25">
      <c r="A7633" s="1">
        <f t="shared" si="119"/>
        <v>7633</v>
      </c>
      <c r="B7633" s="1" t="s">
        <v>6134</v>
      </c>
      <c r="C7633" s="1" t="s">
        <v>1655</v>
      </c>
    </row>
    <row r="7634" spans="1:3" x14ac:dyDescent="0.25">
      <c r="A7634" s="1">
        <f t="shared" si="119"/>
        <v>7634</v>
      </c>
      <c r="B7634" s="1" t="s">
        <v>6134</v>
      </c>
      <c r="C7634" s="1" t="s">
        <v>1033</v>
      </c>
    </row>
    <row r="7635" spans="1:3" x14ac:dyDescent="0.25">
      <c r="A7635" s="1">
        <f t="shared" si="119"/>
        <v>7635</v>
      </c>
      <c r="B7635" s="1" t="s">
        <v>6135</v>
      </c>
      <c r="C7635" s="1" t="s">
        <v>1443</v>
      </c>
    </row>
    <row r="7636" spans="1:3" x14ac:dyDescent="0.25">
      <c r="A7636" s="1">
        <f t="shared" si="119"/>
        <v>7636</v>
      </c>
      <c r="B7636" s="1" t="s">
        <v>6135</v>
      </c>
      <c r="C7636" s="1" t="s">
        <v>4475</v>
      </c>
    </row>
    <row r="7637" spans="1:3" x14ac:dyDescent="0.25">
      <c r="A7637" s="1">
        <f t="shared" si="119"/>
        <v>7637</v>
      </c>
      <c r="B7637" s="1" t="s">
        <v>6136</v>
      </c>
      <c r="C7637" s="1" t="s">
        <v>942</v>
      </c>
    </row>
    <row r="7638" spans="1:3" x14ac:dyDescent="0.25">
      <c r="A7638" s="1">
        <f t="shared" si="119"/>
        <v>7638</v>
      </c>
      <c r="B7638" s="1" t="s">
        <v>6136</v>
      </c>
      <c r="C7638" s="1" t="s">
        <v>1027</v>
      </c>
    </row>
    <row r="7639" spans="1:3" x14ac:dyDescent="0.25">
      <c r="A7639" s="1">
        <f t="shared" si="119"/>
        <v>7639</v>
      </c>
      <c r="B7639" s="1" t="s">
        <v>6137</v>
      </c>
      <c r="C7639" s="1" t="s">
        <v>1204</v>
      </c>
    </row>
    <row r="7640" spans="1:3" x14ac:dyDescent="0.25">
      <c r="A7640" s="1">
        <f t="shared" si="119"/>
        <v>7640</v>
      </c>
      <c r="B7640" s="1" t="s">
        <v>6137</v>
      </c>
      <c r="C7640" s="1" t="s">
        <v>1655</v>
      </c>
    </row>
    <row r="7641" spans="1:3" x14ac:dyDescent="0.25">
      <c r="A7641" s="1">
        <f t="shared" si="119"/>
        <v>7641</v>
      </c>
      <c r="B7641" s="1" t="s">
        <v>6135</v>
      </c>
      <c r="C7641" s="1" t="s">
        <v>1291</v>
      </c>
    </row>
    <row r="7642" spans="1:3" x14ac:dyDescent="0.25">
      <c r="A7642" s="1">
        <f t="shared" si="119"/>
        <v>7642</v>
      </c>
      <c r="B7642" s="1" t="s">
        <v>6138</v>
      </c>
      <c r="C7642" s="1" t="s">
        <v>2047</v>
      </c>
    </row>
    <row r="7643" spans="1:3" x14ac:dyDescent="0.25">
      <c r="A7643" s="1">
        <f t="shared" si="119"/>
        <v>7643</v>
      </c>
      <c r="B7643" s="1" t="s">
        <v>6139</v>
      </c>
      <c r="C7643" s="1" t="s">
        <v>952</v>
      </c>
    </row>
    <row r="7644" spans="1:3" x14ac:dyDescent="0.25">
      <c r="A7644" s="1">
        <f t="shared" si="119"/>
        <v>7644</v>
      </c>
      <c r="B7644" s="1" t="s">
        <v>6140</v>
      </c>
      <c r="C7644" s="1" t="s">
        <v>960</v>
      </c>
    </row>
    <row r="7645" spans="1:3" x14ac:dyDescent="0.25">
      <c r="A7645" s="1">
        <f t="shared" si="119"/>
        <v>7645</v>
      </c>
      <c r="B7645" s="1" t="s">
        <v>6141</v>
      </c>
      <c r="C7645" s="1" t="s">
        <v>1079</v>
      </c>
    </row>
    <row r="7646" spans="1:3" x14ac:dyDescent="0.25">
      <c r="A7646" s="1">
        <f t="shared" si="119"/>
        <v>7646</v>
      </c>
      <c r="B7646" s="1" t="s">
        <v>6141</v>
      </c>
      <c r="C7646" s="1" t="s">
        <v>939</v>
      </c>
    </row>
    <row r="7647" spans="1:3" x14ac:dyDescent="0.25">
      <c r="A7647" s="1">
        <f t="shared" si="119"/>
        <v>7647</v>
      </c>
      <c r="B7647" s="1" t="s">
        <v>6141</v>
      </c>
      <c r="C7647" s="1" t="s">
        <v>1333</v>
      </c>
    </row>
    <row r="7648" spans="1:3" x14ac:dyDescent="0.25">
      <c r="A7648" s="1">
        <f t="shared" si="119"/>
        <v>7648</v>
      </c>
      <c r="B7648" s="1" t="s">
        <v>6141</v>
      </c>
      <c r="C7648" s="1" t="s">
        <v>1982</v>
      </c>
    </row>
    <row r="7649" spans="1:3" x14ac:dyDescent="0.25">
      <c r="A7649" s="1">
        <f t="shared" si="119"/>
        <v>7649</v>
      </c>
      <c r="B7649" s="1" t="s">
        <v>6142</v>
      </c>
      <c r="C7649" s="1" t="s">
        <v>934</v>
      </c>
    </row>
    <row r="7650" spans="1:3" x14ac:dyDescent="0.25">
      <c r="A7650" s="1">
        <f t="shared" si="119"/>
        <v>7650</v>
      </c>
      <c r="B7650" s="1" t="s">
        <v>6143</v>
      </c>
      <c r="C7650" s="1" t="s">
        <v>1374</v>
      </c>
    </row>
    <row r="7651" spans="1:3" x14ac:dyDescent="0.25">
      <c r="A7651" s="1">
        <f t="shared" si="119"/>
        <v>7651</v>
      </c>
      <c r="B7651" s="1" t="s">
        <v>6144</v>
      </c>
      <c r="C7651" s="1" t="s">
        <v>1511</v>
      </c>
    </row>
    <row r="7652" spans="1:3" x14ac:dyDescent="0.25">
      <c r="A7652" s="1">
        <f t="shared" si="119"/>
        <v>7652</v>
      </c>
      <c r="B7652" s="1" t="s">
        <v>6145</v>
      </c>
      <c r="C7652" s="1" t="s">
        <v>1033</v>
      </c>
    </row>
    <row r="7653" spans="1:3" x14ac:dyDescent="0.25">
      <c r="A7653" s="1">
        <f t="shared" si="119"/>
        <v>7653</v>
      </c>
      <c r="B7653" s="1" t="s">
        <v>6146</v>
      </c>
      <c r="C7653" s="1" t="s">
        <v>923</v>
      </c>
    </row>
    <row r="7654" spans="1:3" x14ac:dyDescent="0.25">
      <c r="A7654" s="1">
        <f t="shared" si="119"/>
        <v>7654</v>
      </c>
      <c r="B7654" s="1" t="s">
        <v>6147</v>
      </c>
      <c r="C7654" s="1" t="s">
        <v>949</v>
      </c>
    </row>
    <row r="7655" spans="1:3" x14ac:dyDescent="0.25">
      <c r="A7655" s="1">
        <f t="shared" si="119"/>
        <v>7655</v>
      </c>
      <c r="B7655" s="1" t="s">
        <v>6146</v>
      </c>
      <c r="C7655" s="1" t="s">
        <v>1150</v>
      </c>
    </row>
    <row r="7656" spans="1:3" x14ac:dyDescent="0.25">
      <c r="A7656" s="1">
        <f t="shared" si="119"/>
        <v>7656</v>
      </c>
      <c r="B7656" s="1" t="s">
        <v>5274</v>
      </c>
      <c r="C7656" s="1" t="s">
        <v>942</v>
      </c>
    </row>
    <row r="7657" spans="1:3" x14ac:dyDescent="0.25">
      <c r="A7657" s="1">
        <f t="shared" si="119"/>
        <v>7657</v>
      </c>
      <c r="B7657" s="1" t="s">
        <v>6148</v>
      </c>
      <c r="C7657" s="1" t="s">
        <v>952</v>
      </c>
    </row>
    <row r="7658" spans="1:3" x14ac:dyDescent="0.25">
      <c r="A7658" s="1">
        <f t="shared" si="119"/>
        <v>7658</v>
      </c>
      <c r="B7658" s="1" t="s">
        <v>6148</v>
      </c>
      <c r="C7658" s="1" t="s">
        <v>2305</v>
      </c>
    </row>
    <row r="7659" spans="1:3" x14ac:dyDescent="0.25">
      <c r="A7659" s="1">
        <f t="shared" si="119"/>
        <v>7659</v>
      </c>
      <c r="B7659" s="1" t="s">
        <v>6149</v>
      </c>
      <c r="C7659" s="1" t="s">
        <v>1455</v>
      </c>
    </row>
    <row r="7660" spans="1:3" x14ac:dyDescent="0.25">
      <c r="A7660" s="1">
        <f t="shared" si="119"/>
        <v>7660</v>
      </c>
      <c r="B7660" s="1" t="s">
        <v>6150</v>
      </c>
      <c r="C7660" s="1" t="s">
        <v>1102</v>
      </c>
    </row>
    <row r="7661" spans="1:3" x14ac:dyDescent="0.25">
      <c r="A7661" s="1">
        <f t="shared" si="119"/>
        <v>7661</v>
      </c>
      <c r="B7661" s="1" t="s">
        <v>6151</v>
      </c>
      <c r="C7661" s="1" t="s">
        <v>942</v>
      </c>
    </row>
    <row r="7662" spans="1:3" x14ac:dyDescent="0.25">
      <c r="A7662" s="1">
        <f t="shared" si="119"/>
        <v>7662</v>
      </c>
      <c r="B7662" s="1" t="s">
        <v>6152</v>
      </c>
      <c r="C7662" s="1" t="s">
        <v>928</v>
      </c>
    </row>
    <row r="7663" spans="1:3" x14ac:dyDescent="0.25">
      <c r="A7663" s="1">
        <f t="shared" si="119"/>
        <v>7663</v>
      </c>
      <c r="B7663" s="1" t="s">
        <v>6152</v>
      </c>
      <c r="C7663" s="1" t="s">
        <v>3486</v>
      </c>
    </row>
    <row r="7664" spans="1:3" x14ac:dyDescent="0.25">
      <c r="A7664" s="1">
        <f t="shared" si="119"/>
        <v>7664</v>
      </c>
      <c r="B7664" s="1" t="s">
        <v>6153</v>
      </c>
      <c r="C7664" s="1" t="s">
        <v>4677</v>
      </c>
    </row>
    <row r="7665" spans="1:3" x14ac:dyDescent="0.25">
      <c r="A7665" s="1">
        <f t="shared" si="119"/>
        <v>7665</v>
      </c>
      <c r="B7665" s="1" t="s">
        <v>6154</v>
      </c>
      <c r="C7665" s="1" t="s">
        <v>1740</v>
      </c>
    </row>
    <row r="7666" spans="1:3" x14ac:dyDescent="0.25">
      <c r="A7666" s="1">
        <f t="shared" si="119"/>
        <v>7666</v>
      </c>
      <c r="B7666" s="1" t="s">
        <v>6155</v>
      </c>
      <c r="C7666" s="1" t="s">
        <v>1102</v>
      </c>
    </row>
    <row r="7667" spans="1:3" x14ac:dyDescent="0.25">
      <c r="A7667" s="1">
        <f t="shared" si="119"/>
        <v>7667</v>
      </c>
      <c r="B7667" s="1" t="s">
        <v>6157</v>
      </c>
      <c r="C7667" s="1" t="s">
        <v>6156</v>
      </c>
    </row>
    <row r="7668" spans="1:3" x14ac:dyDescent="0.25">
      <c r="A7668" s="1">
        <f t="shared" si="119"/>
        <v>7668</v>
      </c>
      <c r="B7668" s="1" t="s">
        <v>6158</v>
      </c>
      <c r="C7668" s="1" t="s">
        <v>1087</v>
      </c>
    </row>
    <row r="7669" spans="1:3" x14ac:dyDescent="0.25">
      <c r="A7669" s="1">
        <f t="shared" si="119"/>
        <v>7669</v>
      </c>
      <c r="B7669" s="1" t="s">
        <v>6159</v>
      </c>
      <c r="C7669" s="1" t="s">
        <v>1022</v>
      </c>
    </row>
    <row r="7670" spans="1:3" x14ac:dyDescent="0.25">
      <c r="A7670" s="1">
        <f t="shared" si="119"/>
        <v>7670</v>
      </c>
      <c r="B7670" s="1" t="s">
        <v>6161</v>
      </c>
      <c r="C7670" s="1" t="s">
        <v>6160</v>
      </c>
    </row>
    <row r="7671" spans="1:3" x14ac:dyDescent="0.25">
      <c r="A7671" s="1">
        <f t="shared" si="119"/>
        <v>7671</v>
      </c>
      <c r="B7671" s="1" t="s">
        <v>6162</v>
      </c>
      <c r="C7671" s="1" t="s">
        <v>925</v>
      </c>
    </row>
    <row r="7672" spans="1:3" x14ac:dyDescent="0.25">
      <c r="A7672" s="1">
        <f t="shared" si="119"/>
        <v>7672</v>
      </c>
      <c r="B7672" s="1" t="s">
        <v>6162</v>
      </c>
      <c r="C7672" s="1" t="s">
        <v>1016</v>
      </c>
    </row>
    <row r="7673" spans="1:3" x14ac:dyDescent="0.25">
      <c r="A7673" s="1">
        <f t="shared" si="119"/>
        <v>7673</v>
      </c>
      <c r="B7673" s="1" t="s">
        <v>6162</v>
      </c>
      <c r="C7673" s="1" t="s">
        <v>1321</v>
      </c>
    </row>
    <row r="7674" spans="1:3" x14ac:dyDescent="0.25">
      <c r="A7674" s="1">
        <f t="shared" si="119"/>
        <v>7674</v>
      </c>
      <c r="B7674" s="1" t="s">
        <v>6162</v>
      </c>
      <c r="C7674" s="1" t="s">
        <v>1058</v>
      </c>
    </row>
    <row r="7675" spans="1:3" x14ac:dyDescent="0.25">
      <c r="A7675" s="1">
        <f t="shared" si="119"/>
        <v>7675</v>
      </c>
      <c r="B7675" s="1" t="s">
        <v>6162</v>
      </c>
      <c r="C7675" s="1" t="s">
        <v>1020</v>
      </c>
    </row>
    <row r="7676" spans="1:3" x14ac:dyDescent="0.25">
      <c r="A7676" s="1">
        <f t="shared" si="119"/>
        <v>7676</v>
      </c>
      <c r="B7676" s="1" t="s">
        <v>6163</v>
      </c>
      <c r="C7676" s="1" t="s">
        <v>1188</v>
      </c>
    </row>
    <row r="7677" spans="1:3" x14ac:dyDescent="0.25">
      <c r="A7677" s="1">
        <f t="shared" si="119"/>
        <v>7677</v>
      </c>
      <c r="B7677" s="1" t="s">
        <v>6162</v>
      </c>
      <c r="C7677" s="1" t="s">
        <v>2560</v>
      </c>
    </row>
    <row r="7678" spans="1:3" x14ac:dyDescent="0.25">
      <c r="A7678" s="1">
        <f t="shared" si="119"/>
        <v>7678</v>
      </c>
      <c r="B7678" s="1" t="s">
        <v>6162</v>
      </c>
      <c r="C7678" s="1" t="s">
        <v>1947</v>
      </c>
    </row>
    <row r="7679" spans="1:3" x14ac:dyDescent="0.25">
      <c r="A7679" s="1">
        <f t="shared" si="119"/>
        <v>7679</v>
      </c>
      <c r="B7679" s="1" t="s">
        <v>6162</v>
      </c>
      <c r="C7679" s="1" t="s">
        <v>1201</v>
      </c>
    </row>
    <row r="7680" spans="1:3" x14ac:dyDescent="0.25">
      <c r="A7680" s="1">
        <f t="shared" si="119"/>
        <v>7680</v>
      </c>
      <c r="B7680" s="1" t="s">
        <v>6162</v>
      </c>
      <c r="C7680" s="1" t="s">
        <v>3675</v>
      </c>
    </row>
    <row r="7681" spans="1:3" x14ac:dyDescent="0.25">
      <c r="A7681" s="1">
        <f t="shared" si="119"/>
        <v>7681</v>
      </c>
      <c r="B7681" s="1" t="s">
        <v>6164</v>
      </c>
      <c r="C7681" s="1" t="s">
        <v>949</v>
      </c>
    </row>
    <row r="7682" spans="1:3" x14ac:dyDescent="0.25">
      <c r="A7682" s="1">
        <f t="shared" si="119"/>
        <v>7682</v>
      </c>
      <c r="B7682" s="1" t="s">
        <v>6165</v>
      </c>
      <c r="C7682" s="1" t="s">
        <v>923</v>
      </c>
    </row>
    <row r="7683" spans="1:3" x14ac:dyDescent="0.25">
      <c r="A7683" s="1">
        <f t="shared" ref="A7683:A7746" si="120">A7682+1</f>
        <v>7683</v>
      </c>
      <c r="B7683" s="1" t="s">
        <v>6167</v>
      </c>
      <c r="C7683" s="1" t="s">
        <v>6166</v>
      </c>
    </row>
    <row r="7684" spans="1:3" x14ac:dyDescent="0.25">
      <c r="A7684" s="1">
        <f t="shared" si="120"/>
        <v>7684</v>
      </c>
      <c r="B7684" s="1" t="s">
        <v>6167</v>
      </c>
      <c r="C7684" s="1" t="s">
        <v>1934</v>
      </c>
    </row>
    <row r="7685" spans="1:3" x14ac:dyDescent="0.25">
      <c r="A7685" s="1">
        <f t="shared" si="120"/>
        <v>7685</v>
      </c>
      <c r="B7685" s="1" t="s">
        <v>6167</v>
      </c>
      <c r="C7685" s="1" t="s">
        <v>960</v>
      </c>
    </row>
    <row r="7686" spans="1:3" x14ac:dyDescent="0.25">
      <c r="A7686" s="1">
        <f t="shared" si="120"/>
        <v>7686</v>
      </c>
      <c r="B7686" s="1" t="s">
        <v>6167</v>
      </c>
      <c r="C7686" s="1" t="s">
        <v>1888</v>
      </c>
    </row>
    <row r="7687" spans="1:3" x14ac:dyDescent="0.25">
      <c r="A7687" s="1">
        <f t="shared" si="120"/>
        <v>7687</v>
      </c>
      <c r="B7687" s="1" t="s">
        <v>6167</v>
      </c>
      <c r="C7687" s="1" t="s">
        <v>1512</v>
      </c>
    </row>
    <row r="7688" spans="1:3" x14ac:dyDescent="0.25">
      <c r="A7688" s="1">
        <f t="shared" si="120"/>
        <v>7688</v>
      </c>
      <c r="B7688" s="1" t="s">
        <v>6168</v>
      </c>
      <c r="C7688" s="1" t="s">
        <v>930</v>
      </c>
    </row>
    <row r="7689" spans="1:3" x14ac:dyDescent="0.25">
      <c r="A7689" s="1">
        <f t="shared" si="120"/>
        <v>7689</v>
      </c>
      <c r="B7689" s="1" t="s">
        <v>6169</v>
      </c>
      <c r="C7689" s="1" t="s">
        <v>928</v>
      </c>
    </row>
    <row r="7690" spans="1:3" x14ac:dyDescent="0.25">
      <c r="A7690" s="1">
        <f t="shared" si="120"/>
        <v>7690</v>
      </c>
      <c r="B7690" s="1" t="s">
        <v>6170</v>
      </c>
      <c r="C7690" s="1" t="s">
        <v>1329</v>
      </c>
    </row>
    <row r="7691" spans="1:3" x14ac:dyDescent="0.25">
      <c r="A7691" s="1">
        <f t="shared" si="120"/>
        <v>7691</v>
      </c>
      <c r="B7691" s="1" t="s">
        <v>6170</v>
      </c>
      <c r="C7691" s="1" t="s">
        <v>6171</v>
      </c>
    </row>
    <row r="7692" spans="1:3" x14ac:dyDescent="0.25">
      <c r="A7692" s="1">
        <f t="shared" si="120"/>
        <v>7692</v>
      </c>
      <c r="B7692" s="1" t="s">
        <v>6172</v>
      </c>
      <c r="C7692" s="1" t="s">
        <v>921</v>
      </c>
    </row>
    <row r="7693" spans="1:3" x14ac:dyDescent="0.25">
      <c r="A7693" s="1">
        <f t="shared" si="120"/>
        <v>7693</v>
      </c>
      <c r="B7693" s="1" t="s">
        <v>6173</v>
      </c>
      <c r="C7693" s="1" t="s">
        <v>952</v>
      </c>
    </row>
    <row r="7694" spans="1:3" x14ac:dyDescent="0.25">
      <c r="A7694" s="1">
        <f t="shared" si="120"/>
        <v>7694</v>
      </c>
      <c r="B7694" s="1" t="s">
        <v>6174</v>
      </c>
      <c r="C7694" s="1" t="s">
        <v>1217</v>
      </c>
    </row>
    <row r="7695" spans="1:3" x14ac:dyDescent="0.25">
      <c r="A7695" s="1">
        <f t="shared" si="120"/>
        <v>7695</v>
      </c>
      <c r="B7695" s="1" t="s">
        <v>6175</v>
      </c>
      <c r="C7695" s="1" t="s">
        <v>1291</v>
      </c>
    </row>
    <row r="7696" spans="1:3" x14ac:dyDescent="0.25">
      <c r="A7696" s="1">
        <f t="shared" si="120"/>
        <v>7696</v>
      </c>
      <c r="B7696" s="1" t="s">
        <v>6176</v>
      </c>
      <c r="C7696" s="1" t="s">
        <v>1147</v>
      </c>
    </row>
    <row r="7697" spans="1:3" x14ac:dyDescent="0.25">
      <c r="A7697" s="1">
        <f t="shared" si="120"/>
        <v>7697</v>
      </c>
      <c r="B7697" s="1" t="s">
        <v>6177</v>
      </c>
      <c r="C7697" s="1" t="s">
        <v>1087</v>
      </c>
    </row>
    <row r="7698" spans="1:3" x14ac:dyDescent="0.25">
      <c r="A7698" s="1">
        <f t="shared" si="120"/>
        <v>7698</v>
      </c>
      <c r="B7698" s="1" t="s">
        <v>1781</v>
      </c>
      <c r="C7698" s="1" t="s">
        <v>1319</v>
      </c>
    </row>
    <row r="7699" spans="1:3" x14ac:dyDescent="0.25">
      <c r="A7699" s="1">
        <f t="shared" si="120"/>
        <v>7699</v>
      </c>
      <c r="B7699" s="1" t="s">
        <v>6178</v>
      </c>
      <c r="C7699" s="1" t="s">
        <v>934</v>
      </c>
    </row>
    <row r="7700" spans="1:3" x14ac:dyDescent="0.25">
      <c r="A7700" s="1">
        <f t="shared" si="120"/>
        <v>7700</v>
      </c>
      <c r="B7700" s="1" t="s">
        <v>1781</v>
      </c>
      <c r="C7700" s="1" t="s">
        <v>942</v>
      </c>
    </row>
    <row r="7701" spans="1:3" x14ac:dyDescent="0.25">
      <c r="A7701" s="1">
        <f t="shared" si="120"/>
        <v>7701</v>
      </c>
      <c r="B7701" s="1" t="s">
        <v>6179</v>
      </c>
      <c r="C7701" s="1" t="s">
        <v>1845</v>
      </c>
    </row>
    <row r="7702" spans="1:3" x14ac:dyDescent="0.25">
      <c r="A7702" s="1">
        <f t="shared" si="120"/>
        <v>7702</v>
      </c>
      <c r="B7702" s="1" t="s">
        <v>6180</v>
      </c>
      <c r="C7702" s="1" t="s">
        <v>2768</v>
      </c>
    </row>
    <row r="7703" spans="1:3" x14ac:dyDescent="0.25">
      <c r="A7703" s="1">
        <f t="shared" si="120"/>
        <v>7703</v>
      </c>
      <c r="B7703" s="1" t="s">
        <v>6181</v>
      </c>
      <c r="C7703" s="1" t="s">
        <v>1010</v>
      </c>
    </row>
    <row r="7704" spans="1:3" x14ac:dyDescent="0.25">
      <c r="A7704" s="1">
        <f t="shared" si="120"/>
        <v>7704</v>
      </c>
      <c r="B7704" s="1" t="s">
        <v>6182</v>
      </c>
      <c r="C7704" s="1" t="s">
        <v>1420</v>
      </c>
    </row>
    <row r="7705" spans="1:3" x14ac:dyDescent="0.25">
      <c r="A7705" s="1">
        <f t="shared" si="120"/>
        <v>7705</v>
      </c>
      <c r="B7705" s="1" t="s">
        <v>6182</v>
      </c>
      <c r="C7705" s="1" t="s">
        <v>1898</v>
      </c>
    </row>
    <row r="7706" spans="1:3" x14ac:dyDescent="0.25">
      <c r="A7706" s="1">
        <f t="shared" si="120"/>
        <v>7706</v>
      </c>
      <c r="B7706" s="1" t="s">
        <v>6182</v>
      </c>
      <c r="C7706" s="1" t="s">
        <v>2751</v>
      </c>
    </row>
    <row r="7707" spans="1:3" x14ac:dyDescent="0.25">
      <c r="A7707" s="1">
        <f t="shared" si="120"/>
        <v>7707</v>
      </c>
      <c r="B7707" s="1" t="s">
        <v>6182</v>
      </c>
      <c r="C7707" s="1" t="s">
        <v>960</v>
      </c>
    </row>
    <row r="7708" spans="1:3" x14ac:dyDescent="0.25">
      <c r="A7708" s="1">
        <f t="shared" si="120"/>
        <v>7708</v>
      </c>
      <c r="B7708" s="1" t="s">
        <v>6182</v>
      </c>
      <c r="C7708" s="1" t="s">
        <v>1102</v>
      </c>
    </row>
    <row r="7709" spans="1:3" x14ac:dyDescent="0.25">
      <c r="A7709" s="1">
        <f t="shared" si="120"/>
        <v>7709</v>
      </c>
      <c r="B7709" s="1" t="s">
        <v>6182</v>
      </c>
      <c r="C7709" s="1" t="s">
        <v>1102</v>
      </c>
    </row>
    <row r="7710" spans="1:3" x14ac:dyDescent="0.25">
      <c r="A7710" s="1">
        <f t="shared" si="120"/>
        <v>7710</v>
      </c>
      <c r="B7710" s="1" t="s">
        <v>6182</v>
      </c>
      <c r="C7710" s="1" t="s">
        <v>4100</v>
      </c>
    </row>
    <row r="7711" spans="1:3" x14ac:dyDescent="0.25">
      <c r="A7711" s="1">
        <f t="shared" si="120"/>
        <v>7711</v>
      </c>
      <c r="B7711" s="1" t="s">
        <v>6182</v>
      </c>
      <c r="C7711" s="1" t="s">
        <v>1333</v>
      </c>
    </row>
    <row r="7712" spans="1:3" x14ac:dyDescent="0.25">
      <c r="A7712" s="1">
        <f t="shared" si="120"/>
        <v>7712</v>
      </c>
      <c r="B7712" s="1" t="s">
        <v>6182</v>
      </c>
      <c r="C7712" s="1" t="s">
        <v>1028</v>
      </c>
    </row>
    <row r="7713" spans="1:3" x14ac:dyDescent="0.25">
      <c r="A7713" s="1">
        <f t="shared" si="120"/>
        <v>7713</v>
      </c>
      <c r="B7713" s="1" t="s">
        <v>6183</v>
      </c>
      <c r="C7713" s="1" t="s">
        <v>938</v>
      </c>
    </row>
    <row r="7714" spans="1:3" x14ac:dyDescent="0.25">
      <c r="A7714" s="1">
        <f t="shared" si="120"/>
        <v>7714</v>
      </c>
      <c r="B7714" s="1" t="s">
        <v>6184</v>
      </c>
      <c r="C7714" s="1" t="s">
        <v>962</v>
      </c>
    </row>
    <row r="7715" spans="1:3" x14ac:dyDescent="0.25">
      <c r="A7715" s="1">
        <f t="shared" si="120"/>
        <v>7715</v>
      </c>
      <c r="B7715" s="1" t="s">
        <v>6185</v>
      </c>
      <c r="C7715" s="1" t="s">
        <v>1055</v>
      </c>
    </row>
    <row r="7716" spans="1:3" x14ac:dyDescent="0.25">
      <c r="A7716" s="1">
        <f t="shared" si="120"/>
        <v>7716</v>
      </c>
      <c r="B7716" s="1" t="s">
        <v>6186</v>
      </c>
      <c r="C7716" s="1" t="s">
        <v>1478</v>
      </c>
    </row>
    <row r="7717" spans="1:3" x14ac:dyDescent="0.25">
      <c r="A7717" s="1">
        <f t="shared" si="120"/>
        <v>7717</v>
      </c>
      <c r="B7717" s="1" t="s">
        <v>6187</v>
      </c>
      <c r="C7717" s="1" t="s">
        <v>1156</v>
      </c>
    </row>
    <row r="7718" spans="1:3" x14ac:dyDescent="0.25">
      <c r="A7718" s="1">
        <f t="shared" si="120"/>
        <v>7718</v>
      </c>
      <c r="B7718" s="1" t="s">
        <v>6189</v>
      </c>
      <c r="C7718" s="1" t="s">
        <v>6188</v>
      </c>
    </row>
    <row r="7719" spans="1:3" x14ac:dyDescent="0.25">
      <c r="A7719" s="1">
        <f t="shared" si="120"/>
        <v>7719</v>
      </c>
      <c r="B7719" s="1" t="s">
        <v>6190</v>
      </c>
      <c r="C7719" s="1" t="s">
        <v>934</v>
      </c>
    </row>
    <row r="7720" spans="1:3" x14ac:dyDescent="0.25">
      <c r="A7720" s="1">
        <f t="shared" si="120"/>
        <v>7720</v>
      </c>
      <c r="B7720" s="1" t="s">
        <v>6191</v>
      </c>
      <c r="C7720" s="1" t="s">
        <v>1027</v>
      </c>
    </row>
    <row r="7721" spans="1:3" x14ac:dyDescent="0.25">
      <c r="A7721" s="1">
        <f t="shared" si="120"/>
        <v>7721</v>
      </c>
      <c r="B7721" s="1" t="s">
        <v>6189</v>
      </c>
      <c r="C7721" s="1" t="s">
        <v>6192</v>
      </c>
    </row>
    <row r="7722" spans="1:3" x14ac:dyDescent="0.25">
      <c r="A7722" s="1">
        <f t="shared" si="120"/>
        <v>7722</v>
      </c>
      <c r="B7722" s="1" t="s">
        <v>6193</v>
      </c>
      <c r="C7722" s="1" t="s">
        <v>1056</v>
      </c>
    </row>
    <row r="7723" spans="1:3" x14ac:dyDescent="0.25">
      <c r="A7723" s="1">
        <f t="shared" si="120"/>
        <v>7723</v>
      </c>
      <c r="B7723" s="1" t="s">
        <v>6194</v>
      </c>
      <c r="C7723" s="1" t="s">
        <v>1027</v>
      </c>
    </row>
    <row r="7724" spans="1:3" x14ac:dyDescent="0.25">
      <c r="A7724" s="1">
        <f t="shared" si="120"/>
        <v>7724</v>
      </c>
      <c r="B7724" s="1" t="s">
        <v>6195</v>
      </c>
      <c r="C7724" s="1" t="s">
        <v>928</v>
      </c>
    </row>
    <row r="7725" spans="1:3" x14ac:dyDescent="0.25">
      <c r="A7725" s="1">
        <f t="shared" si="120"/>
        <v>7725</v>
      </c>
      <c r="B7725" s="1" t="s">
        <v>6197</v>
      </c>
      <c r="C7725" s="1" t="s">
        <v>6196</v>
      </c>
    </row>
    <row r="7726" spans="1:3" x14ac:dyDescent="0.25">
      <c r="A7726" s="1">
        <f t="shared" si="120"/>
        <v>7726</v>
      </c>
      <c r="B7726" s="1" t="s">
        <v>6197</v>
      </c>
      <c r="C7726" s="1" t="s">
        <v>1056</v>
      </c>
    </row>
    <row r="7727" spans="1:3" x14ac:dyDescent="0.25">
      <c r="A7727" s="1">
        <f t="shared" si="120"/>
        <v>7727</v>
      </c>
      <c r="B7727" s="1" t="s">
        <v>2475</v>
      </c>
      <c r="C7727" s="1" t="s">
        <v>1019</v>
      </c>
    </row>
    <row r="7728" spans="1:3" x14ac:dyDescent="0.25">
      <c r="A7728" s="1">
        <f t="shared" si="120"/>
        <v>7728</v>
      </c>
      <c r="B7728" s="1" t="s">
        <v>2475</v>
      </c>
      <c r="C7728" s="1" t="s">
        <v>1019</v>
      </c>
    </row>
    <row r="7729" spans="1:3" x14ac:dyDescent="0.25">
      <c r="A7729" s="1">
        <f t="shared" si="120"/>
        <v>7729</v>
      </c>
      <c r="B7729" s="1" t="s">
        <v>6198</v>
      </c>
      <c r="C7729" s="1" t="s">
        <v>1333</v>
      </c>
    </row>
    <row r="7730" spans="1:3" x14ac:dyDescent="0.25">
      <c r="A7730" s="1">
        <f t="shared" si="120"/>
        <v>7730</v>
      </c>
      <c r="B7730" s="1" t="s">
        <v>6199</v>
      </c>
      <c r="C7730" s="1" t="s">
        <v>952</v>
      </c>
    </row>
    <row r="7731" spans="1:3" x14ac:dyDescent="0.25">
      <c r="A7731" s="1">
        <f t="shared" si="120"/>
        <v>7731</v>
      </c>
      <c r="B7731" s="1" t="s">
        <v>6199</v>
      </c>
      <c r="C7731" s="1" t="s">
        <v>1443</v>
      </c>
    </row>
    <row r="7732" spans="1:3" x14ac:dyDescent="0.25">
      <c r="A7732" s="1">
        <f t="shared" si="120"/>
        <v>7732</v>
      </c>
      <c r="B7732" s="1" t="s">
        <v>6200</v>
      </c>
      <c r="C7732" s="1" t="s">
        <v>1016</v>
      </c>
    </row>
    <row r="7733" spans="1:3" x14ac:dyDescent="0.25">
      <c r="A7733" s="1">
        <f t="shared" si="120"/>
        <v>7733</v>
      </c>
      <c r="B7733" s="1" t="s">
        <v>6200</v>
      </c>
      <c r="C7733" s="1" t="s">
        <v>1152</v>
      </c>
    </row>
    <row r="7734" spans="1:3" x14ac:dyDescent="0.25">
      <c r="A7734" s="1">
        <f t="shared" si="120"/>
        <v>7734</v>
      </c>
      <c r="B7734" s="1" t="s">
        <v>6200</v>
      </c>
      <c r="C7734" s="1" t="s">
        <v>1036</v>
      </c>
    </row>
    <row r="7735" spans="1:3" x14ac:dyDescent="0.25">
      <c r="A7735" s="1">
        <f t="shared" si="120"/>
        <v>7735</v>
      </c>
      <c r="B7735" s="1" t="s">
        <v>6201</v>
      </c>
      <c r="C7735" s="1" t="s">
        <v>1160</v>
      </c>
    </row>
    <row r="7736" spans="1:3" x14ac:dyDescent="0.25">
      <c r="A7736" s="1">
        <f t="shared" si="120"/>
        <v>7736</v>
      </c>
      <c r="B7736" s="1" t="s">
        <v>6202</v>
      </c>
      <c r="C7736" s="1" t="s">
        <v>952</v>
      </c>
    </row>
    <row r="7737" spans="1:3" x14ac:dyDescent="0.25">
      <c r="A7737" s="1">
        <f t="shared" si="120"/>
        <v>7737</v>
      </c>
      <c r="B7737" s="1" t="s">
        <v>6202</v>
      </c>
      <c r="C7737" s="1" t="s">
        <v>1174</v>
      </c>
    </row>
    <row r="7738" spans="1:3" x14ac:dyDescent="0.25">
      <c r="A7738" s="1">
        <f t="shared" si="120"/>
        <v>7738</v>
      </c>
      <c r="B7738" s="1" t="s">
        <v>6202</v>
      </c>
      <c r="C7738" s="1" t="s">
        <v>1182</v>
      </c>
    </row>
    <row r="7739" spans="1:3" x14ac:dyDescent="0.25">
      <c r="A7739" s="1">
        <f t="shared" si="120"/>
        <v>7739</v>
      </c>
      <c r="B7739" s="1" t="s">
        <v>6202</v>
      </c>
      <c r="C7739" s="1" t="s">
        <v>2639</v>
      </c>
    </row>
    <row r="7740" spans="1:3" x14ac:dyDescent="0.25">
      <c r="A7740" s="1">
        <f t="shared" si="120"/>
        <v>7740</v>
      </c>
      <c r="B7740" s="1" t="s">
        <v>6202</v>
      </c>
      <c r="C7740" s="1" t="s">
        <v>967</v>
      </c>
    </row>
    <row r="7741" spans="1:3" x14ac:dyDescent="0.25">
      <c r="A7741" s="1">
        <f t="shared" si="120"/>
        <v>7741</v>
      </c>
      <c r="B7741" s="1" t="s">
        <v>6202</v>
      </c>
      <c r="C7741" s="1" t="s">
        <v>967</v>
      </c>
    </row>
    <row r="7742" spans="1:3" x14ac:dyDescent="0.25">
      <c r="A7742" s="1">
        <f t="shared" si="120"/>
        <v>7742</v>
      </c>
      <c r="B7742" s="1" t="s">
        <v>6202</v>
      </c>
      <c r="C7742" s="1" t="s">
        <v>960</v>
      </c>
    </row>
    <row r="7743" spans="1:3" x14ac:dyDescent="0.25">
      <c r="A7743" s="1">
        <f t="shared" si="120"/>
        <v>7743</v>
      </c>
      <c r="B7743" s="1" t="s">
        <v>6202</v>
      </c>
      <c r="C7743" s="1" t="s">
        <v>1102</v>
      </c>
    </row>
    <row r="7744" spans="1:3" x14ac:dyDescent="0.25">
      <c r="A7744" s="1">
        <f t="shared" si="120"/>
        <v>7744</v>
      </c>
      <c r="B7744" s="1" t="s">
        <v>6202</v>
      </c>
      <c r="C7744" s="1" t="s">
        <v>1102</v>
      </c>
    </row>
    <row r="7745" spans="1:3" x14ac:dyDescent="0.25">
      <c r="A7745" s="1">
        <f t="shared" si="120"/>
        <v>7745</v>
      </c>
      <c r="B7745" s="1" t="s">
        <v>6202</v>
      </c>
      <c r="C7745" s="1" t="s">
        <v>4642</v>
      </c>
    </row>
    <row r="7746" spans="1:3" x14ac:dyDescent="0.25">
      <c r="A7746" s="1">
        <f t="shared" si="120"/>
        <v>7746</v>
      </c>
      <c r="B7746" s="1" t="s">
        <v>6202</v>
      </c>
      <c r="C7746" s="1" t="s">
        <v>1036</v>
      </c>
    </row>
    <row r="7747" spans="1:3" x14ac:dyDescent="0.25">
      <c r="A7747" s="1">
        <f t="shared" ref="A7747:A7810" si="121">A7746+1</f>
        <v>7747</v>
      </c>
      <c r="B7747" s="1" t="s">
        <v>6202</v>
      </c>
      <c r="C7747" s="1" t="s">
        <v>1512</v>
      </c>
    </row>
    <row r="7748" spans="1:3" x14ac:dyDescent="0.25">
      <c r="A7748" s="1">
        <f t="shared" si="121"/>
        <v>7748</v>
      </c>
      <c r="B7748" s="1" t="s">
        <v>6202</v>
      </c>
      <c r="C7748" s="1" t="s">
        <v>1691</v>
      </c>
    </row>
    <row r="7749" spans="1:3" x14ac:dyDescent="0.25">
      <c r="A7749" s="1">
        <f t="shared" si="121"/>
        <v>7749</v>
      </c>
      <c r="B7749" s="1" t="s">
        <v>6203</v>
      </c>
      <c r="C7749" s="1" t="s">
        <v>1514</v>
      </c>
    </row>
    <row r="7750" spans="1:3" x14ac:dyDescent="0.25">
      <c r="A7750" s="1">
        <f t="shared" si="121"/>
        <v>7750</v>
      </c>
      <c r="B7750" s="1" t="s">
        <v>6204</v>
      </c>
      <c r="C7750" s="1" t="s">
        <v>1283</v>
      </c>
    </row>
    <row r="7751" spans="1:3" x14ac:dyDescent="0.25">
      <c r="A7751" s="1">
        <f t="shared" si="121"/>
        <v>7751</v>
      </c>
      <c r="B7751" s="1" t="s">
        <v>6205</v>
      </c>
      <c r="C7751" s="1" t="s">
        <v>952</v>
      </c>
    </row>
    <row r="7752" spans="1:3" x14ac:dyDescent="0.25">
      <c r="A7752" s="1">
        <f t="shared" si="121"/>
        <v>7752</v>
      </c>
      <c r="B7752" s="1" t="s">
        <v>6205</v>
      </c>
      <c r="C7752" s="1" t="s">
        <v>1319</v>
      </c>
    </row>
    <row r="7753" spans="1:3" x14ac:dyDescent="0.25">
      <c r="A7753" s="1">
        <f t="shared" si="121"/>
        <v>7753</v>
      </c>
      <c r="B7753" s="1" t="s">
        <v>6204</v>
      </c>
      <c r="C7753" s="1" t="s">
        <v>928</v>
      </c>
    </row>
    <row r="7754" spans="1:3" x14ac:dyDescent="0.25">
      <c r="A7754" s="1">
        <f t="shared" si="121"/>
        <v>7754</v>
      </c>
      <c r="B7754" s="1" t="s">
        <v>6205</v>
      </c>
      <c r="C7754" s="1" t="s">
        <v>1485</v>
      </c>
    </row>
    <row r="7755" spans="1:3" x14ac:dyDescent="0.25">
      <c r="A7755" s="1">
        <f t="shared" si="121"/>
        <v>7755</v>
      </c>
      <c r="B7755" s="1" t="s">
        <v>6204</v>
      </c>
      <c r="C7755" s="1" t="s">
        <v>4580</v>
      </c>
    </row>
    <row r="7756" spans="1:3" x14ac:dyDescent="0.25">
      <c r="A7756" s="1">
        <f t="shared" si="121"/>
        <v>7756</v>
      </c>
      <c r="B7756" s="1" t="s">
        <v>6204</v>
      </c>
      <c r="C7756" s="1" t="s">
        <v>1715</v>
      </c>
    </row>
    <row r="7757" spans="1:3" x14ac:dyDescent="0.25">
      <c r="A7757" s="1">
        <f t="shared" si="121"/>
        <v>7757</v>
      </c>
      <c r="B7757" s="1" t="s">
        <v>6204</v>
      </c>
      <c r="C7757" s="1" t="s">
        <v>4800</v>
      </c>
    </row>
    <row r="7758" spans="1:3" x14ac:dyDescent="0.25">
      <c r="A7758" s="1">
        <f t="shared" si="121"/>
        <v>7758</v>
      </c>
      <c r="B7758" s="1" t="s">
        <v>6206</v>
      </c>
      <c r="C7758" s="1" t="s">
        <v>925</v>
      </c>
    </row>
    <row r="7759" spans="1:3" x14ac:dyDescent="0.25">
      <c r="A7759" s="1">
        <f t="shared" si="121"/>
        <v>7759</v>
      </c>
      <c r="B7759" s="1" t="s">
        <v>6206</v>
      </c>
      <c r="C7759" s="1" t="s">
        <v>925</v>
      </c>
    </row>
    <row r="7760" spans="1:3" x14ac:dyDescent="0.25">
      <c r="A7760" s="1">
        <f t="shared" si="121"/>
        <v>7760</v>
      </c>
      <c r="B7760" s="1" t="s">
        <v>1588</v>
      </c>
      <c r="C7760" s="1"/>
    </row>
    <row r="7761" spans="1:3" x14ac:dyDescent="0.25">
      <c r="A7761" s="1">
        <f t="shared" si="121"/>
        <v>7761</v>
      </c>
      <c r="B7761" s="1" t="s">
        <v>6207</v>
      </c>
      <c r="C7761" s="1" t="s">
        <v>2153</v>
      </c>
    </row>
    <row r="7762" spans="1:3" x14ac:dyDescent="0.25">
      <c r="A7762" s="1">
        <f t="shared" si="121"/>
        <v>7762</v>
      </c>
      <c r="B7762" s="1" t="s">
        <v>6207</v>
      </c>
      <c r="C7762" s="1" t="s">
        <v>952</v>
      </c>
    </row>
    <row r="7763" spans="1:3" x14ac:dyDescent="0.25">
      <c r="A7763" s="1">
        <f t="shared" si="121"/>
        <v>7763</v>
      </c>
      <c r="B7763" s="1" t="s">
        <v>6206</v>
      </c>
      <c r="C7763" s="1" t="s">
        <v>952</v>
      </c>
    </row>
    <row r="7764" spans="1:3" x14ac:dyDescent="0.25">
      <c r="A7764" s="1">
        <f t="shared" si="121"/>
        <v>7764</v>
      </c>
      <c r="B7764" s="1" t="s">
        <v>6207</v>
      </c>
      <c r="C7764" s="1" t="s">
        <v>952</v>
      </c>
    </row>
    <row r="7765" spans="1:3" x14ac:dyDescent="0.25">
      <c r="A7765" s="1">
        <f t="shared" si="121"/>
        <v>7765</v>
      </c>
      <c r="B7765" s="1" t="s">
        <v>6207</v>
      </c>
      <c r="C7765" s="1" t="s">
        <v>1283</v>
      </c>
    </row>
    <row r="7766" spans="1:3" x14ac:dyDescent="0.25">
      <c r="A7766" s="1">
        <f t="shared" si="121"/>
        <v>7766</v>
      </c>
      <c r="B7766" s="1" t="s">
        <v>6207</v>
      </c>
      <c r="C7766" s="1" t="s">
        <v>1016</v>
      </c>
    </row>
    <row r="7767" spans="1:3" x14ac:dyDescent="0.25">
      <c r="A7767" s="1">
        <f t="shared" si="121"/>
        <v>7767</v>
      </c>
      <c r="B7767" s="1" t="s">
        <v>1588</v>
      </c>
      <c r="C7767" s="1" t="s">
        <v>1016</v>
      </c>
    </row>
    <row r="7768" spans="1:3" x14ac:dyDescent="0.25">
      <c r="A7768" s="1">
        <f t="shared" si="121"/>
        <v>7768</v>
      </c>
      <c r="B7768" s="1" t="s">
        <v>6207</v>
      </c>
      <c r="C7768" s="1" t="s">
        <v>4469</v>
      </c>
    </row>
    <row r="7769" spans="1:3" x14ac:dyDescent="0.25">
      <c r="A7769" s="1">
        <f t="shared" si="121"/>
        <v>7769</v>
      </c>
      <c r="B7769" s="1" t="s">
        <v>6207</v>
      </c>
      <c r="C7769" s="1" t="s">
        <v>4268</v>
      </c>
    </row>
    <row r="7770" spans="1:3" x14ac:dyDescent="0.25">
      <c r="A7770" s="1">
        <f t="shared" si="121"/>
        <v>7770</v>
      </c>
      <c r="B7770" s="1" t="s">
        <v>6207</v>
      </c>
      <c r="C7770" s="1" t="s">
        <v>3182</v>
      </c>
    </row>
    <row r="7771" spans="1:3" x14ac:dyDescent="0.25">
      <c r="A7771" s="1">
        <f t="shared" si="121"/>
        <v>7771</v>
      </c>
      <c r="B7771" s="1" t="s">
        <v>6207</v>
      </c>
      <c r="C7771" s="1" t="s">
        <v>1848</v>
      </c>
    </row>
    <row r="7772" spans="1:3" x14ac:dyDescent="0.25">
      <c r="A7772" s="1">
        <f t="shared" si="121"/>
        <v>7772</v>
      </c>
      <c r="B7772" s="1" t="s">
        <v>6207</v>
      </c>
      <c r="C7772" s="1" t="s">
        <v>2630</v>
      </c>
    </row>
    <row r="7773" spans="1:3" x14ac:dyDescent="0.25">
      <c r="A7773" s="1">
        <f t="shared" si="121"/>
        <v>7773</v>
      </c>
      <c r="B7773" s="1" t="s">
        <v>6207</v>
      </c>
      <c r="C7773" s="1" t="s">
        <v>934</v>
      </c>
    </row>
    <row r="7774" spans="1:3" x14ac:dyDescent="0.25">
      <c r="A7774" s="1">
        <f t="shared" si="121"/>
        <v>7774</v>
      </c>
      <c r="B7774" s="1" t="s">
        <v>1588</v>
      </c>
      <c r="C7774" s="1" t="s">
        <v>1152</v>
      </c>
    </row>
    <row r="7775" spans="1:3" x14ac:dyDescent="0.25">
      <c r="A7775" s="1">
        <f t="shared" si="121"/>
        <v>7775</v>
      </c>
      <c r="B7775" s="1" t="s">
        <v>6207</v>
      </c>
      <c r="C7775" s="1" t="s">
        <v>1058</v>
      </c>
    </row>
    <row r="7776" spans="1:3" x14ac:dyDescent="0.25">
      <c r="A7776" s="1">
        <f t="shared" si="121"/>
        <v>7776</v>
      </c>
      <c r="B7776" s="1" t="s">
        <v>6208</v>
      </c>
      <c r="C7776" s="1" t="s">
        <v>1859</v>
      </c>
    </row>
    <row r="7777" spans="1:3" x14ac:dyDescent="0.25">
      <c r="A7777" s="1">
        <f t="shared" si="121"/>
        <v>7777</v>
      </c>
      <c r="B7777" s="1" t="s">
        <v>6207</v>
      </c>
      <c r="C7777" s="1" t="s">
        <v>4462</v>
      </c>
    </row>
    <row r="7778" spans="1:3" x14ac:dyDescent="0.25">
      <c r="A7778" s="1">
        <f t="shared" si="121"/>
        <v>7778</v>
      </c>
      <c r="B7778" s="1" t="s">
        <v>6209</v>
      </c>
      <c r="C7778" s="1" t="s">
        <v>1181</v>
      </c>
    </row>
    <row r="7779" spans="1:3" x14ac:dyDescent="0.25">
      <c r="A7779" s="1">
        <f t="shared" si="121"/>
        <v>7779</v>
      </c>
      <c r="B7779" s="1" t="s">
        <v>6207</v>
      </c>
      <c r="C7779" s="1" t="s">
        <v>1509</v>
      </c>
    </row>
    <row r="7780" spans="1:3" x14ac:dyDescent="0.25">
      <c r="A7780" s="1">
        <f t="shared" si="121"/>
        <v>7780</v>
      </c>
      <c r="B7780" s="1" t="s">
        <v>6207</v>
      </c>
      <c r="C7780" s="1" t="s">
        <v>6210</v>
      </c>
    </row>
    <row r="7781" spans="1:3" x14ac:dyDescent="0.25">
      <c r="A7781" s="1">
        <f t="shared" si="121"/>
        <v>7781</v>
      </c>
      <c r="B7781" s="1" t="s">
        <v>6207</v>
      </c>
      <c r="C7781" s="1" t="s">
        <v>1204</v>
      </c>
    </row>
    <row r="7782" spans="1:3" x14ac:dyDescent="0.25">
      <c r="A7782" s="1">
        <f t="shared" si="121"/>
        <v>7782</v>
      </c>
      <c r="B7782" s="1" t="s">
        <v>6207</v>
      </c>
      <c r="C7782" s="1" t="s">
        <v>1188</v>
      </c>
    </row>
    <row r="7783" spans="1:3" x14ac:dyDescent="0.25">
      <c r="A7783" s="1">
        <f t="shared" si="121"/>
        <v>7783</v>
      </c>
      <c r="B7783" s="1" t="s">
        <v>6207</v>
      </c>
      <c r="C7783" s="1" t="s">
        <v>1188</v>
      </c>
    </row>
    <row r="7784" spans="1:3" x14ac:dyDescent="0.25">
      <c r="A7784" s="1">
        <f t="shared" si="121"/>
        <v>7784</v>
      </c>
      <c r="B7784" s="1" t="s">
        <v>6207</v>
      </c>
      <c r="C7784" s="1" t="s">
        <v>1021</v>
      </c>
    </row>
    <row r="7785" spans="1:3" x14ac:dyDescent="0.25">
      <c r="A7785" s="1">
        <f t="shared" si="121"/>
        <v>7785</v>
      </c>
      <c r="B7785" s="1" t="s">
        <v>6207</v>
      </c>
      <c r="C7785" s="1" t="s">
        <v>6211</v>
      </c>
    </row>
    <row r="7786" spans="1:3" x14ac:dyDescent="0.25">
      <c r="A7786" s="1">
        <f t="shared" si="121"/>
        <v>7786</v>
      </c>
      <c r="B7786" s="1" t="s">
        <v>6207</v>
      </c>
      <c r="C7786" s="1" t="s">
        <v>6212</v>
      </c>
    </row>
    <row r="7787" spans="1:3" x14ac:dyDescent="0.25">
      <c r="A7787" s="1">
        <f t="shared" si="121"/>
        <v>7787</v>
      </c>
      <c r="B7787" s="1" t="s">
        <v>6206</v>
      </c>
      <c r="C7787" s="1" t="s">
        <v>1005</v>
      </c>
    </row>
    <row r="7788" spans="1:3" x14ac:dyDescent="0.25">
      <c r="A7788" s="1">
        <f t="shared" si="121"/>
        <v>7788</v>
      </c>
      <c r="B7788" s="1" t="s">
        <v>6207</v>
      </c>
      <c r="C7788" s="1" t="s">
        <v>941</v>
      </c>
    </row>
    <row r="7789" spans="1:3" x14ac:dyDescent="0.25">
      <c r="A7789" s="1">
        <f t="shared" si="121"/>
        <v>7789</v>
      </c>
      <c r="B7789" s="1" t="s">
        <v>6206</v>
      </c>
      <c r="C7789" s="1" t="s">
        <v>974</v>
      </c>
    </row>
    <row r="7790" spans="1:3" x14ac:dyDescent="0.25">
      <c r="A7790" s="1">
        <f t="shared" si="121"/>
        <v>7790</v>
      </c>
      <c r="B7790" s="1" t="s">
        <v>6207</v>
      </c>
      <c r="C7790" s="1" t="s">
        <v>974</v>
      </c>
    </row>
    <row r="7791" spans="1:3" x14ac:dyDescent="0.25">
      <c r="A7791" s="1">
        <f t="shared" si="121"/>
        <v>7791</v>
      </c>
      <c r="B7791" s="1" t="s">
        <v>6207</v>
      </c>
      <c r="C7791" s="1" t="s">
        <v>974</v>
      </c>
    </row>
    <row r="7792" spans="1:3" x14ac:dyDescent="0.25">
      <c r="A7792" s="1">
        <f t="shared" si="121"/>
        <v>7792</v>
      </c>
      <c r="B7792" s="1" t="s">
        <v>6207</v>
      </c>
      <c r="C7792" s="1" t="s">
        <v>928</v>
      </c>
    </row>
    <row r="7793" spans="1:3" x14ac:dyDescent="0.25">
      <c r="A7793" s="1">
        <f t="shared" si="121"/>
        <v>7793</v>
      </c>
      <c r="B7793" s="1" t="s">
        <v>1588</v>
      </c>
      <c r="C7793" s="1" t="s">
        <v>1330</v>
      </c>
    </row>
    <row r="7794" spans="1:3" x14ac:dyDescent="0.25">
      <c r="A7794" s="1">
        <f t="shared" si="121"/>
        <v>7794</v>
      </c>
      <c r="B7794" s="1" t="s">
        <v>6207</v>
      </c>
      <c r="C7794" s="1" t="s">
        <v>4396</v>
      </c>
    </row>
    <row r="7795" spans="1:3" x14ac:dyDescent="0.25">
      <c r="A7795" s="1">
        <f t="shared" si="121"/>
        <v>7795</v>
      </c>
      <c r="B7795" s="1" t="s">
        <v>6207</v>
      </c>
      <c r="C7795" s="1" t="s">
        <v>4086</v>
      </c>
    </row>
    <row r="7796" spans="1:3" x14ac:dyDescent="0.25">
      <c r="A7796" s="1">
        <f t="shared" si="121"/>
        <v>7796</v>
      </c>
      <c r="B7796" s="1" t="s">
        <v>1588</v>
      </c>
      <c r="C7796" s="1" t="s">
        <v>1026</v>
      </c>
    </row>
    <row r="7797" spans="1:3" x14ac:dyDescent="0.25">
      <c r="A7797" s="1">
        <f t="shared" si="121"/>
        <v>7797</v>
      </c>
      <c r="B7797" s="1" t="s">
        <v>6207</v>
      </c>
      <c r="C7797" s="1" t="s">
        <v>2594</v>
      </c>
    </row>
    <row r="7798" spans="1:3" x14ac:dyDescent="0.25">
      <c r="A7798" s="1">
        <f t="shared" si="121"/>
        <v>7798</v>
      </c>
      <c r="B7798" s="1" t="s">
        <v>6206</v>
      </c>
      <c r="C7798" s="1" t="s">
        <v>2594</v>
      </c>
    </row>
    <row r="7799" spans="1:3" x14ac:dyDescent="0.25">
      <c r="A7799" s="1">
        <f t="shared" si="121"/>
        <v>7799</v>
      </c>
      <c r="B7799" s="1" t="s">
        <v>6207</v>
      </c>
      <c r="C7799" s="1" t="s">
        <v>1511</v>
      </c>
    </row>
    <row r="7800" spans="1:3" x14ac:dyDescent="0.25">
      <c r="A7800" s="1">
        <f t="shared" si="121"/>
        <v>7800</v>
      </c>
      <c r="B7800" s="1" t="s">
        <v>6207</v>
      </c>
      <c r="C7800" s="1" t="s">
        <v>1519</v>
      </c>
    </row>
    <row r="7801" spans="1:3" x14ac:dyDescent="0.25">
      <c r="A7801" s="1">
        <f t="shared" si="121"/>
        <v>7801</v>
      </c>
      <c r="B7801" s="1" t="s">
        <v>1588</v>
      </c>
      <c r="C7801" s="1" t="s">
        <v>2156</v>
      </c>
    </row>
    <row r="7802" spans="1:3" x14ac:dyDescent="0.25">
      <c r="A7802" s="1">
        <f t="shared" si="121"/>
        <v>7802</v>
      </c>
      <c r="B7802" s="1" t="s">
        <v>6207</v>
      </c>
      <c r="C7802" s="1" t="s">
        <v>2305</v>
      </c>
    </row>
    <row r="7803" spans="1:3" x14ac:dyDescent="0.25">
      <c r="A7803" s="1">
        <f t="shared" si="121"/>
        <v>7803</v>
      </c>
      <c r="B7803" s="1" t="s">
        <v>6207</v>
      </c>
      <c r="C7803" s="1" t="s">
        <v>5778</v>
      </c>
    </row>
    <row r="7804" spans="1:3" x14ac:dyDescent="0.25">
      <c r="A7804" s="1">
        <f t="shared" si="121"/>
        <v>7804</v>
      </c>
      <c r="B7804" s="1" t="s">
        <v>6207</v>
      </c>
      <c r="C7804" s="1" t="s">
        <v>951</v>
      </c>
    </row>
    <row r="7805" spans="1:3" x14ac:dyDescent="0.25">
      <c r="A7805" s="1">
        <f t="shared" si="121"/>
        <v>7805</v>
      </c>
      <c r="B7805" s="1" t="s">
        <v>1588</v>
      </c>
      <c r="C7805" s="1" t="s">
        <v>6213</v>
      </c>
    </row>
    <row r="7806" spans="1:3" x14ac:dyDescent="0.25">
      <c r="A7806" s="1">
        <f t="shared" si="121"/>
        <v>7806</v>
      </c>
      <c r="B7806" s="1" t="s">
        <v>1588</v>
      </c>
      <c r="C7806" s="1" t="s">
        <v>6214</v>
      </c>
    </row>
    <row r="7807" spans="1:3" x14ac:dyDescent="0.25">
      <c r="A7807" s="1">
        <f t="shared" si="121"/>
        <v>7807</v>
      </c>
      <c r="B7807" s="1" t="s">
        <v>6215</v>
      </c>
      <c r="C7807" s="1" t="s">
        <v>4800</v>
      </c>
    </row>
    <row r="7808" spans="1:3" x14ac:dyDescent="0.25">
      <c r="A7808" s="1">
        <f t="shared" si="121"/>
        <v>7808</v>
      </c>
      <c r="B7808" s="1" t="s">
        <v>6207</v>
      </c>
      <c r="C7808" s="1" t="s">
        <v>6216</v>
      </c>
    </row>
    <row r="7809" spans="1:3" x14ac:dyDescent="0.25">
      <c r="A7809" s="1">
        <f t="shared" si="121"/>
        <v>7809</v>
      </c>
      <c r="B7809" s="1" t="s">
        <v>1588</v>
      </c>
      <c r="C7809" s="1" t="s">
        <v>989</v>
      </c>
    </row>
    <row r="7810" spans="1:3" x14ac:dyDescent="0.25">
      <c r="A7810" s="1">
        <f t="shared" si="121"/>
        <v>7810</v>
      </c>
      <c r="B7810" s="1" t="s">
        <v>6207</v>
      </c>
      <c r="C7810" s="1" t="s">
        <v>1129</v>
      </c>
    </row>
    <row r="7811" spans="1:3" x14ac:dyDescent="0.25">
      <c r="A7811" s="1">
        <f t="shared" ref="A7811:A7874" si="122">A7810+1</f>
        <v>7811</v>
      </c>
      <c r="B7811" s="1" t="s">
        <v>6207</v>
      </c>
      <c r="C7811" s="1" t="s">
        <v>1037</v>
      </c>
    </row>
    <row r="7812" spans="1:3" x14ac:dyDescent="0.25">
      <c r="A7812" s="1">
        <f t="shared" si="122"/>
        <v>7812</v>
      </c>
      <c r="B7812" s="1" t="s">
        <v>6207</v>
      </c>
      <c r="C7812" s="1" t="s">
        <v>2048</v>
      </c>
    </row>
    <row r="7813" spans="1:3" x14ac:dyDescent="0.25">
      <c r="A7813" s="1">
        <f t="shared" si="122"/>
        <v>7813</v>
      </c>
      <c r="B7813" s="1" t="s">
        <v>6217</v>
      </c>
      <c r="C7813" s="1" t="s">
        <v>2048</v>
      </c>
    </row>
    <row r="7814" spans="1:3" x14ac:dyDescent="0.25">
      <c r="A7814" s="1">
        <f t="shared" si="122"/>
        <v>7814</v>
      </c>
      <c r="B7814" s="1" t="s">
        <v>6218</v>
      </c>
      <c r="C7814" s="1" t="s">
        <v>1102</v>
      </c>
    </row>
    <row r="7815" spans="1:3" x14ac:dyDescent="0.25">
      <c r="A7815" s="1">
        <f t="shared" si="122"/>
        <v>7815</v>
      </c>
      <c r="B7815" s="1" t="s">
        <v>6219</v>
      </c>
      <c r="C7815" s="1" t="s">
        <v>1072</v>
      </c>
    </row>
    <row r="7816" spans="1:3" x14ac:dyDescent="0.25">
      <c r="A7816" s="1">
        <f t="shared" si="122"/>
        <v>7816</v>
      </c>
      <c r="B7816" s="1" t="s">
        <v>6220</v>
      </c>
      <c r="C7816" s="1" t="s">
        <v>1566</v>
      </c>
    </row>
    <row r="7817" spans="1:3" x14ac:dyDescent="0.25">
      <c r="A7817" s="1">
        <f t="shared" si="122"/>
        <v>7817</v>
      </c>
      <c r="B7817" s="1" t="s">
        <v>6221</v>
      </c>
      <c r="C7817" s="1" t="s">
        <v>952</v>
      </c>
    </row>
    <row r="7818" spans="1:3" x14ac:dyDescent="0.25">
      <c r="A7818" s="1">
        <f t="shared" si="122"/>
        <v>7818</v>
      </c>
      <c r="B7818" s="1" t="s">
        <v>6221</v>
      </c>
      <c r="C7818" s="1" t="s">
        <v>1283</v>
      </c>
    </row>
    <row r="7819" spans="1:3" x14ac:dyDescent="0.25">
      <c r="A7819" s="1">
        <f t="shared" si="122"/>
        <v>7819</v>
      </c>
      <c r="B7819" s="1" t="s">
        <v>6221</v>
      </c>
      <c r="C7819" s="1" t="s">
        <v>952</v>
      </c>
    </row>
    <row r="7820" spans="1:3" x14ac:dyDescent="0.25">
      <c r="A7820" s="1">
        <f t="shared" si="122"/>
        <v>7820</v>
      </c>
      <c r="B7820" s="1" t="s">
        <v>6221</v>
      </c>
      <c r="C7820" s="1" t="s">
        <v>1977</v>
      </c>
    </row>
    <row r="7821" spans="1:3" x14ac:dyDescent="0.25">
      <c r="A7821" s="1">
        <f t="shared" si="122"/>
        <v>7821</v>
      </c>
      <c r="B7821" s="1" t="s">
        <v>6221</v>
      </c>
      <c r="C7821" s="1" t="s">
        <v>1006</v>
      </c>
    </row>
    <row r="7822" spans="1:3" x14ac:dyDescent="0.25">
      <c r="A7822" s="1">
        <f t="shared" si="122"/>
        <v>7822</v>
      </c>
      <c r="B7822" s="1" t="s">
        <v>6221</v>
      </c>
      <c r="C7822" s="1" t="s">
        <v>2754</v>
      </c>
    </row>
    <row r="7823" spans="1:3" x14ac:dyDescent="0.25">
      <c r="A7823" s="1">
        <f t="shared" si="122"/>
        <v>7823</v>
      </c>
      <c r="B7823" s="1" t="s">
        <v>6221</v>
      </c>
      <c r="C7823" s="1" t="s">
        <v>4783</v>
      </c>
    </row>
    <row r="7824" spans="1:3" x14ac:dyDescent="0.25">
      <c r="A7824" s="1">
        <f t="shared" si="122"/>
        <v>7824</v>
      </c>
      <c r="B7824" s="1" t="s">
        <v>6222</v>
      </c>
      <c r="C7824" s="1" t="s">
        <v>1152</v>
      </c>
    </row>
    <row r="7825" spans="1:3" x14ac:dyDescent="0.25">
      <c r="A7825" s="1">
        <f t="shared" si="122"/>
        <v>7825</v>
      </c>
      <c r="B7825" s="1" t="s">
        <v>6223</v>
      </c>
      <c r="C7825" s="1" t="s">
        <v>949</v>
      </c>
    </row>
    <row r="7826" spans="1:3" x14ac:dyDescent="0.25">
      <c r="A7826" s="1">
        <f t="shared" si="122"/>
        <v>7826</v>
      </c>
      <c r="B7826" s="1" t="s">
        <v>6224</v>
      </c>
      <c r="C7826" s="1" t="s">
        <v>1545</v>
      </c>
    </row>
    <row r="7827" spans="1:3" x14ac:dyDescent="0.25">
      <c r="A7827" s="1">
        <f t="shared" si="122"/>
        <v>7827</v>
      </c>
      <c r="B7827" s="1" t="s">
        <v>6225</v>
      </c>
      <c r="C7827" s="1" t="s">
        <v>1369</v>
      </c>
    </row>
    <row r="7828" spans="1:3" x14ac:dyDescent="0.25">
      <c r="A7828" s="1">
        <f t="shared" si="122"/>
        <v>7828</v>
      </c>
      <c r="B7828" s="1" t="s">
        <v>6221</v>
      </c>
      <c r="C7828" s="1" t="s">
        <v>1348</v>
      </c>
    </row>
    <row r="7829" spans="1:3" x14ac:dyDescent="0.25">
      <c r="A7829" s="1">
        <f t="shared" si="122"/>
        <v>7829</v>
      </c>
      <c r="B7829" s="1" t="s">
        <v>6221</v>
      </c>
      <c r="C7829" s="1" t="s">
        <v>1010</v>
      </c>
    </row>
    <row r="7830" spans="1:3" x14ac:dyDescent="0.25">
      <c r="A7830" s="1">
        <f t="shared" si="122"/>
        <v>7830</v>
      </c>
      <c r="B7830" s="1" t="s">
        <v>6226</v>
      </c>
      <c r="C7830" s="1" t="s">
        <v>1079</v>
      </c>
    </row>
    <row r="7831" spans="1:3" x14ac:dyDescent="0.25">
      <c r="A7831" s="1">
        <f t="shared" si="122"/>
        <v>7831</v>
      </c>
      <c r="B7831" s="1" t="s">
        <v>6221</v>
      </c>
      <c r="C7831" s="1" t="s">
        <v>6227</v>
      </c>
    </row>
    <row r="7832" spans="1:3" x14ac:dyDescent="0.25">
      <c r="A7832" s="1">
        <f t="shared" si="122"/>
        <v>7832</v>
      </c>
      <c r="B7832" s="1" t="s">
        <v>6221</v>
      </c>
      <c r="C7832" s="1" t="s">
        <v>942</v>
      </c>
    </row>
    <row r="7833" spans="1:3" x14ac:dyDescent="0.25">
      <c r="A7833" s="1">
        <f t="shared" si="122"/>
        <v>7833</v>
      </c>
      <c r="B7833" s="1" t="s">
        <v>6221</v>
      </c>
      <c r="C7833" s="1" t="s">
        <v>928</v>
      </c>
    </row>
    <row r="7834" spans="1:3" x14ac:dyDescent="0.25">
      <c r="A7834" s="1">
        <f t="shared" si="122"/>
        <v>7834</v>
      </c>
      <c r="B7834" s="1" t="s">
        <v>6221</v>
      </c>
      <c r="C7834" s="1" t="s">
        <v>1389</v>
      </c>
    </row>
    <row r="7835" spans="1:3" x14ac:dyDescent="0.25">
      <c r="A7835" s="1">
        <f t="shared" si="122"/>
        <v>7835</v>
      </c>
      <c r="B7835" s="1" t="s">
        <v>6221</v>
      </c>
      <c r="C7835" s="1" t="s">
        <v>944</v>
      </c>
    </row>
    <row r="7836" spans="1:3" x14ac:dyDescent="0.25">
      <c r="A7836" s="1">
        <f t="shared" si="122"/>
        <v>7836</v>
      </c>
      <c r="B7836" s="1" t="s">
        <v>6228</v>
      </c>
      <c r="C7836" s="1" t="s">
        <v>1541</v>
      </c>
    </row>
    <row r="7837" spans="1:3" x14ac:dyDescent="0.25">
      <c r="A7837" s="1">
        <f t="shared" si="122"/>
        <v>7837</v>
      </c>
      <c r="B7837" s="1" t="s">
        <v>6229</v>
      </c>
      <c r="C7837" s="1" t="s">
        <v>2330</v>
      </c>
    </row>
    <row r="7838" spans="1:3" x14ac:dyDescent="0.25">
      <c r="A7838" s="1">
        <f t="shared" si="122"/>
        <v>7838</v>
      </c>
      <c r="B7838" s="1" t="s">
        <v>6228</v>
      </c>
      <c r="C7838" s="1" t="s">
        <v>1606</v>
      </c>
    </row>
    <row r="7839" spans="1:3" x14ac:dyDescent="0.25">
      <c r="A7839" s="1">
        <f t="shared" si="122"/>
        <v>7839</v>
      </c>
      <c r="B7839" s="1" t="s">
        <v>6228</v>
      </c>
      <c r="C7839" s="1" t="s">
        <v>1027</v>
      </c>
    </row>
    <row r="7840" spans="1:3" x14ac:dyDescent="0.25">
      <c r="A7840" s="1">
        <f t="shared" si="122"/>
        <v>7840</v>
      </c>
      <c r="B7840" s="1" t="s">
        <v>6230</v>
      </c>
      <c r="C7840" s="1" t="s">
        <v>1016</v>
      </c>
    </row>
    <row r="7841" spans="1:3" x14ac:dyDescent="0.25">
      <c r="A7841" s="1">
        <f t="shared" si="122"/>
        <v>7841</v>
      </c>
      <c r="B7841" s="1" t="s">
        <v>6230</v>
      </c>
      <c r="C7841" s="1" t="s">
        <v>934</v>
      </c>
    </row>
    <row r="7842" spans="1:3" x14ac:dyDescent="0.25">
      <c r="A7842" s="1">
        <f t="shared" si="122"/>
        <v>7842</v>
      </c>
      <c r="B7842" s="1" t="s">
        <v>6230</v>
      </c>
      <c r="C7842" s="1" t="s">
        <v>939</v>
      </c>
    </row>
    <row r="7843" spans="1:3" x14ac:dyDescent="0.25">
      <c r="A7843" s="1">
        <f t="shared" si="122"/>
        <v>7843</v>
      </c>
      <c r="B7843" s="1" t="s">
        <v>6221</v>
      </c>
      <c r="C7843" s="1" t="s">
        <v>1027</v>
      </c>
    </row>
    <row r="7844" spans="1:3" x14ac:dyDescent="0.25">
      <c r="A7844" s="1">
        <f t="shared" si="122"/>
        <v>7844</v>
      </c>
      <c r="B7844" s="1" t="s">
        <v>6221</v>
      </c>
      <c r="C7844" s="1" t="s">
        <v>1027</v>
      </c>
    </row>
    <row r="7845" spans="1:3" x14ac:dyDescent="0.25">
      <c r="A7845" s="1">
        <f t="shared" si="122"/>
        <v>7845</v>
      </c>
      <c r="B7845" s="1" t="s">
        <v>6230</v>
      </c>
      <c r="C7845" s="1" t="s">
        <v>6231</v>
      </c>
    </row>
    <row r="7846" spans="1:3" x14ac:dyDescent="0.25">
      <c r="A7846" s="1">
        <f t="shared" si="122"/>
        <v>7846</v>
      </c>
      <c r="B7846" s="1" t="s">
        <v>6230</v>
      </c>
      <c r="C7846" s="1" t="s">
        <v>1033</v>
      </c>
    </row>
    <row r="7847" spans="1:3" x14ac:dyDescent="0.25">
      <c r="A7847" s="1">
        <f t="shared" si="122"/>
        <v>7847</v>
      </c>
      <c r="B7847" s="1" t="s">
        <v>6233</v>
      </c>
      <c r="C7847" s="1" t="s">
        <v>6232</v>
      </c>
    </row>
    <row r="7848" spans="1:3" x14ac:dyDescent="0.25">
      <c r="A7848" s="1">
        <f t="shared" si="122"/>
        <v>7848</v>
      </c>
      <c r="B7848" s="1" t="s">
        <v>6233</v>
      </c>
      <c r="C7848" s="1" t="s">
        <v>1087</v>
      </c>
    </row>
    <row r="7849" spans="1:3" x14ac:dyDescent="0.25">
      <c r="A7849" s="1">
        <f t="shared" si="122"/>
        <v>7849</v>
      </c>
      <c r="B7849" s="1" t="s">
        <v>6234</v>
      </c>
      <c r="C7849" s="1" t="s">
        <v>1715</v>
      </c>
    </row>
    <row r="7850" spans="1:3" x14ac:dyDescent="0.25">
      <c r="A7850" s="1">
        <f t="shared" si="122"/>
        <v>7850</v>
      </c>
      <c r="B7850" s="1" t="s">
        <v>6235</v>
      </c>
      <c r="C7850" s="1" t="s">
        <v>1188</v>
      </c>
    </row>
    <row r="7851" spans="1:3" x14ac:dyDescent="0.25">
      <c r="A7851" s="1">
        <f t="shared" si="122"/>
        <v>7851</v>
      </c>
      <c r="B7851" s="1" t="s">
        <v>6236</v>
      </c>
      <c r="C7851" s="1" t="s">
        <v>941</v>
      </c>
    </row>
    <row r="7852" spans="1:3" x14ac:dyDescent="0.25">
      <c r="A7852" s="1">
        <f t="shared" si="122"/>
        <v>7852</v>
      </c>
      <c r="B7852" s="1" t="s">
        <v>6237</v>
      </c>
      <c r="C7852" s="1" t="s">
        <v>1947</v>
      </c>
    </row>
    <row r="7853" spans="1:3" x14ac:dyDescent="0.25">
      <c r="A7853" s="1">
        <f t="shared" si="122"/>
        <v>7853</v>
      </c>
      <c r="B7853" s="1" t="s">
        <v>6239</v>
      </c>
      <c r="C7853" s="1" t="s">
        <v>6238</v>
      </c>
    </row>
    <row r="7854" spans="1:3" x14ac:dyDescent="0.25">
      <c r="A7854" s="1">
        <f t="shared" si="122"/>
        <v>7854</v>
      </c>
      <c r="B7854" s="1" t="s">
        <v>6221</v>
      </c>
      <c r="C7854" s="1" t="s">
        <v>989</v>
      </c>
    </row>
    <row r="7855" spans="1:3" x14ac:dyDescent="0.25">
      <c r="A7855" s="1">
        <f t="shared" si="122"/>
        <v>7855</v>
      </c>
      <c r="B7855" s="1" t="s">
        <v>6240</v>
      </c>
      <c r="C7855" s="1" t="s">
        <v>1732</v>
      </c>
    </row>
    <row r="7856" spans="1:3" x14ac:dyDescent="0.25">
      <c r="A7856" s="1">
        <f t="shared" si="122"/>
        <v>7856</v>
      </c>
      <c r="B7856" s="1" t="s">
        <v>6241</v>
      </c>
      <c r="C7856" s="1" t="s">
        <v>946</v>
      </c>
    </row>
    <row r="7857" spans="1:3" x14ac:dyDescent="0.25">
      <c r="A7857" s="1">
        <f t="shared" si="122"/>
        <v>7857</v>
      </c>
      <c r="B7857" s="1" t="s">
        <v>6241</v>
      </c>
      <c r="C7857" s="1" t="s">
        <v>1947</v>
      </c>
    </row>
    <row r="7858" spans="1:3" x14ac:dyDescent="0.25">
      <c r="A7858" s="1">
        <f t="shared" si="122"/>
        <v>7858</v>
      </c>
      <c r="B7858" s="1" t="s">
        <v>1609</v>
      </c>
      <c r="C7858" s="1" t="s">
        <v>973</v>
      </c>
    </row>
    <row r="7859" spans="1:3" x14ac:dyDescent="0.25">
      <c r="A7859" s="1">
        <f t="shared" si="122"/>
        <v>7859</v>
      </c>
      <c r="B7859" s="1" t="s">
        <v>1609</v>
      </c>
      <c r="C7859" s="1" t="s">
        <v>1020</v>
      </c>
    </row>
    <row r="7860" spans="1:3" x14ac:dyDescent="0.25">
      <c r="A7860" s="1">
        <f t="shared" si="122"/>
        <v>7860</v>
      </c>
      <c r="B7860" s="1" t="s">
        <v>1609</v>
      </c>
      <c r="C7860" s="1" t="s">
        <v>2764</v>
      </c>
    </row>
    <row r="7861" spans="1:3" x14ac:dyDescent="0.25">
      <c r="A7861" s="1">
        <f t="shared" si="122"/>
        <v>7861</v>
      </c>
      <c r="B7861" s="1" t="s">
        <v>1609</v>
      </c>
      <c r="C7861" s="1" t="s">
        <v>974</v>
      </c>
    </row>
    <row r="7862" spans="1:3" x14ac:dyDescent="0.25">
      <c r="A7862" s="1">
        <f t="shared" si="122"/>
        <v>7862</v>
      </c>
      <c r="B7862" s="1" t="s">
        <v>1609</v>
      </c>
      <c r="C7862" s="1" t="s">
        <v>1485</v>
      </c>
    </row>
    <row r="7863" spans="1:3" x14ac:dyDescent="0.25">
      <c r="A7863" s="1">
        <f t="shared" si="122"/>
        <v>7863</v>
      </c>
      <c r="B7863" s="1" t="s">
        <v>6242</v>
      </c>
      <c r="C7863" s="1" t="s">
        <v>2421</v>
      </c>
    </row>
    <row r="7864" spans="1:3" x14ac:dyDescent="0.25">
      <c r="A7864" s="1">
        <f t="shared" si="122"/>
        <v>7864</v>
      </c>
      <c r="B7864" s="1" t="s">
        <v>1609</v>
      </c>
      <c r="C7864" s="1" t="s">
        <v>1026</v>
      </c>
    </row>
    <row r="7865" spans="1:3" x14ac:dyDescent="0.25">
      <c r="A7865" s="1">
        <f t="shared" si="122"/>
        <v>7865</v>
      </c>
      <c r="B7865" s="1" t="s">
        <v>1609</v>
      </c>
      <c r="C7865" s="1" t="s">
        <v>6243</v>
      </c>
    </row>
    <row r="7866" spans="1:3" x14ac:dyDescent="0.25">
      <c r="A7866" s="1">
        <f t="shared" si="122"/>
        <v>7866</v>
      </c>
      <c r="B7866" s="1" t="s">
        <v>6244</v>
      </c>
      <c r="C7866" s="1" t="s">
        <v>1183</v>
      </c>
    </row>
    <row r="7867" spans="1:3" x14ac:dyDescent="0.25">
      <c r="A7867" s="1">
        <f t="shared" si="122"/>
        <v>7867</v>
      </c>
      <c r="B7867" s="1" t="s">
        <v>6246</v>
      </c>
      <c r="C7867" s="1" t="s">
        <v>6245</v>
      </c>
    </row>
    <row r="7868" spans="1:3" x14ac:dyDescent="0.25">
      <c r="A7868" s="1">
        <f t="shared" si="122"/>
        <v>7868</v>
      </c>
      <c r="B7868" s="1" t="s">
        <v>6248</v>
      </c>
      <c r="C7868" s="1" t="s">
        <v>6247</v>
      </c>
    </row>
    <row r="7869" spans="1:3" x14ac:dyDescent="0.25">
      <c r="A7869" s="1">
        <f t="shared" si="122"/>
        <v>7869</v>
      </c>
      <c r="B7869" s="1" t="s">
        <v>6249</v>
      </c>
      <c r="C7869" s="1" t="s">
        <v>1011</v>
      </c>
    </row>
    <row r="7870" spans="1:3" x14ac:dyDescent="0.25">
      <c r="A7870" s="1">
        <f t="shared" si="122"/>
        <v>7870</v>
      </c>
      <c r="B7870" s="1" t="s">
        <v>6250</v>
      </c>
      <c r="C7870" s="1" t="s">
        <v>952</v>
      </c>
    </row>
    <row r="7871" spans="1:3" x14ac:dyDescent="0.25">
      <c r="A7871" s="1">
        <f t="shared" si="122"/>
        <v>7871</v>
      </c>
      <c r="B7871" s="1" t="s">
        <v>6251</v>
      </c>
      <c r="C7871" s="1" t="s">
        <v>923</v>
      </c>
    </row>
    <row r="7872" spans="1:3" x14ac:dyDescent="0.25">
      <c r="A7872" s="1">
        <f t="shared" si="122"/>
        <v>7872</v>
      </c>
      <c r="B7872" s="1" t="s">
        <v>6252</v>
      </c>
      <c r="C7872" s="1" t="s">
        <v>1021</v>
      </c>
    </row>
    <row r="7873" spans="1:3" x14ac:dyDescent="0.25">
      <c r="A7873" s="1">
        <f t="shared" si="122"/>
        <v>7873</v>
      </c>
      <c r="B7873" s="1" t="s">
        <v>6253</v>
      </c>
      <c r="C7873" s="1" t="s">
        <v>2594</v>
      </c>
    </row>
    <row r="7874" spans="1:3" x14ac:dyDescent="0.25">
      <c r="A7874" s="1">
        <f t="shared" si="122"/>
        <v>7874</v>
      </c>
      <c r="B7874" s="1" t="s">
        <v>6254</v>
      </c>
      <c r="C7874" s="1" t="s">
        <v>1160</v>
      </c>
    </row>
    <row r="7875" spans="1:3" x14ac:dyDescent="0.25">
      <c r="A7875" s="1">
        <f t="shared" ref="A7875:A7938" si="123">A7874+1</f>
        <v>7875</v>
      </c>
      <c r="B7875" s="1" t="s">
        <v>6255</v>
      </c>
      <c r="C7875" s="1" t="s">
        <v>1420</v>
      </c>
    </row>
    <row r="7876" spans="1:3" x14ac:dyDescent="0.25">
      <c r="A7876" s="1">
        <f t="shared" si="123"/>
        <v>7876</v>
      </c>
      <c r="B7876" s="1" t="s">
        <v>6256</v>
      </c>
      <c r="C7876" s="1" t="s">
        <v>952</v>
      </c>
    </row>
    <row r="7877" spans="1:3" x14ac:dyDescent="0.25">
      <c r="A7877" s="1">
        <f t="shared" si="123"/>
        <v>7877</v>
      </c>
      <c r="B7877" s="1" t="s">
        <v>6257</v>
      </c>
      <c r="C7877" s="1" t="s">
        <v>1848</v>
      </c>
    </row>
    <row r="7878" spans="1:3" x14ac:dyDescent="0.25">
      <c r="A7878" s="1">
        <f t="shared" si="123"/>
        <v>7878</v>
      </c>
      <c r="B7878" s="1" t="s">
        <v>6258</v>
      </c>
      <c r="C7878" s="1" t="s">
        <v>1201</v>
      </c>
    </row>
    <row r="7879" spans="1:3" x14ac:dyDescent="0.25">
      <c r="A7879" s="1">
        <f t="shared" si="123"/>
        <v>7879</v>
      </c>
      <c r="B7879" s="1" t="s">
        <v>6259</v>
      </c>
      <c r="C7879" s="1" t="s">
        <v>925</v>
      </c>
    </row>
    <row r="7880" spans="1:3" x14ac:dyDescent="0.25">
      <c r="A7880" s="1">
        <f t="shared" si="123"/>
        <v>7880</v>
      </c>
      <c r="B7880" s="1" t="s">
        <v>6259</v>
      </c>
      <c r="C7880" s="1" t="s">
        <v>974</v>
      </c>
    </row>
    <row r="7881" spans="1:3" x14ac:dyDescent="0.25">
      <c r="A7881" s="1">
        <f t="shared" si="123"/>
        <v>7881</v>
      </c>
      <c r="B7881" s="1" t="s">
        <v>6260</v>
      </c>
      <c r="C7881" s="1" t="s">
        <v>1204</v>
      </c>
    </row>
    <row r="7882" spans="1:3" x14ac:dyDescent="0.25">
      <c r="A7882" s="1">
        <f t="shared" si="123"/>
        <v>7882</v>
      </c>
      <c r="B7882" s="1" t="s">
        <v>6261</v>
      </c>
      <c r="C7882" s="1" t="s">
        <v>934</v>
      </c>
    </row>
    <row r="7883" spans="1:3" x14ac:dyDescent="0.25">
      <c r="A7883" s="1">
        <f t="shared" si="123"/>
        <v>7883</v>
      </c>
      <c r="B7883" s="1" t="s">
        <v>6261</v>
      </c>
      <c r="C7883" s="1" t="s">
        <v>1147</v>
      </c>
    </row>
    <row r="7884" spans="1:3" x14ac:dyDescent="0.25">
      <c r="A7884" s="1">
        <f t="shared" si="123"/>
        <v>7884</v>
      </c>
      <c r="B7884" s="1" t="s">
        <v>6262</v>
      </c>
      <c r="C7884" s="1" t="s">
        <v>1016</v>
      </c>
    </row>
    <row r="7885" spans="1:3" x14ac:dyDescent="0.25">
      <c r="A7885" s="1">
        <f t="shared" si="123"/>
        <v>7885</v>
      </c>
      <c r="B7885" s="1" t="s">
        <v>6263</v>
      </c>
      <c r="C7885" s="1" t="s">
        <v>1283</v>
      </c>
    </row>
    <row r="7886" spans="1:3" x14ac:dyDescent="0.25">
      <c r="A7886" s="1">
        <f t="shared" si="123"/>
        <v>7886</v>
      </c>
      <c r="B7886" s="1" t="s">
        <v>6263</v>
      </c>
      <c r="C7886" s="1" t="s">
        <v>1079</v>
      </c>
    </row>
    <row r="7887" spans="1:3" x14ac:dyDescent="0.25">
      <c r="A7887" s="1">
        <f t="shared" si="123"/>
        <v>7887</v>
      </c>
      <c r="B7887" s="1" t="s">
        <v>6263</v>
      </c>
      <c r="C7887" s="1" t="s">
        <v>1079</v>
      </c>
    </row>
    <row r="7888" spans="1:3" x14ac:dyDescent="0.25">
      <c r="A7888" s="1">
        <f t="shared" si="123"/>
        <v>7888</v>
      </c>
      <c r="B7888" s="1" t="s">
        <v>6263</v>
      </c>
      <c r="C7888" s="1" t="s">
        <v>2594</v>
      </c>
    </row>
    <row r="7889" spans="1:3" x14ac:dyDescent="0.25">
      <c r="A7889" s="1">
        <f t="shared" si="123"/>
        <v>7889</v>
      </c>
      <c r="B7889" s="1" t="s">
        <v>6264</v>
      </c>
      <c r="C7889" s="1" t="s">
        <v>2937</v>
      </c>
    </row>
    <row r="7890" spans="1:3" x14ac:dyDescent="0.25">
      <c r="A7890" s="1">
        <f t="shared" si="123"/>
        <v>7890</v>
      </c>
      <c r="B7890" s="1" t="s">
        <v>6265</v>
      </c>
      <c r="C7890" s="1" t="s">
        <v>939</v>
      </c>
    </row>
    <row r="7891" spans="1:3" x14ac:dyDescent="0.25">
      <c r="A7891" s="1">
        <f t="shared" si="123"/>
        <v>7891</v>
      </c>
      <c r="B7891" s="1" t="s">
        <v>6265</v>
      </c>
      <c r="C7891" s="1" t="s">
        <v>2266</v>
      </c>
    </row>
    <row r="7892" spans="1:3" x14ac:dyDescent="0.25">
      <c r="A7892" s="1">
        <f t="shared" si="123"/>
        <v>7892</v>
      </c>
      <c r="B7892" s="1" t="s">
        <v>6265</v>
      </c>
      <c r="C7892" s="1" t="s">
        <v>928</v>
      </c>
    </row>
    <row r="7893" spans="1:3" x14ac:dyDescent="0.25">
      <c r="A7893" s="1">
        <f t="shared" si="123"/>
        <v>7893</v>
      </c>
      <c r="B7893" s="1" t="s">
        <v>6266</v>
      </c>
      <c r="C7893" s="1" t="s">
        <v>5153</v>
      </c>
    </row>
    <row r="7894" spans="1:3" x14ac:dyDescent="0.25">
      <c r="A7894" s="1">
        <f t="shared" si="123"/>
        <v>7894</v>
      </c>
      <c r="B7894" s="1" t="s">
        <v>6266</v>
      </c>
      <c r="C7894" s="1" t="s">
        <v>1715</v>
      </c>
    </row>
    <row r="7895" spans="1:3" x14ac:dyDescent="0.25">
      <c r="A7895" s="1">
        <f t="shared" si="123"/>
        <v>7895</v>
      </c>
      <c r="B7895" s="1" t="s">
        <v>6266</v>
      </c>
      <c r="C7895" s="1" t="s">
        <v>1055</v>
      </c>
    </row>
    <row r="7896" spans="1:3" x14ac:dyDescent="0.25">
      <c r="A7896" s="1">
        <f t="shared" si="123"/>
        <v>7896</v>
      </c>
      <c r="B7896" s="1" t="s">
        <v>6267</v>
      </c>
      <c r="C7896" s="1" t="s">
        <v>5615</v>
      </c>
    </row>
    <row r="7897" spans="1:3" x14ac:dyDescent="0.25">
      <c r="A7897" s="1">
        <f t="shared" si="123"/>
        <v>7897</v>
      </c>
      <c r="B7897" s="1" t="s">
        <v>6268</v>
      </c>
      <c r="C7897" s="1" t="s">
        <v>1718</v>
      </c>
    </row>
    <row r="7898" spans="1:3" x14ac:dyDescent="0.25">
      <c r="A7898" s="1">
        <f t="shared" si="123"/>
        <v>7898</v>
      </c>
      <c r="B7898" s="1" t="s">
        <v>6269</v>
      </c>
      <c r="C7898" s="1" t="s">
        <v>974</v>
      </c>
    </row>
    <row r="7899" spans="1:3" x14ac:dyDescent="0.25">
      <c r="A7899" s="1">
        <f t="shared" si="123"/>
        <v>7899</v>
      </c>
      <c r="B7899" s="1" t="s">
        <v>6270</v>
      </c>
      <c r="C7899" s="1" t="s">
        <v>1147</v>
      </c>
    </row>
    <row r="7900" spans="1:3" x14ac:dyDescent="0.25">
      <c r="A7900" s="1">
        <f t="shared" si="123"/>
        <v>7900</v>
      </c>
      <c r="B7900" s="1" t="s">
        <v>6271</v>
      </c>
      <c r="C7900" s="1" t="s">
        <v>928</v>
      </c>
    </row>
    <row r="7901" spans="1:3" x14ac:dyDescent="0.25">
      <c r="A7901" s="1">
        <f t="shared" si="123"/>
        <v>7901</v>
      </c>
      <c r="B7901" s="1" t="s">
        <v>6272</v>
      </c>
      <c r="C7901" s="1" t="s">
        <v>1052</v>
      </c>
    </row>
    <row r="7902" spans="1:3" x14ac:dyDescent="0.25">
      <c r="A7902" s="1">
        <f t="shared" si="123"/>
        <v>7902</v>
      </c>
      <c r="B7902" s="1" t="s">
        <v>6273</v>
      </c>
      <c r="C7902" s="1" t="s">
        <v>3954</v>
      </c>
    </row>
    <row r="7903" spans="1:3" x14ac:dyDescent="0.25">
      <c r="A7903" s="1">
        <f t="shared" si="123"/>
        <v>7903</v>
      </c>
      <c r="B7903" s="1" t="s">
        <v>6274</v>
      </c>
      <c r="C7903" s="1" t="s">
        <v>1079</v>
      </c>
    </row>
    <row r="7904" spans="1:3" x14ac:dyDescent="0.25">
      <c r="A7904" s="1">
        <f t="shared" si="123"/>
        <v>7904</v>
      </c>
      <c r="B7904" s="1" t="s">
        <v>6275</v>
      </c>
      <c r="C7904" s="1" t="s">
        <v>1156</v>
      </c>
    </row>
    <row r="7905" spans="1:3" x14ac:dyDescent="0.25">
      <c r="A7905" s="1">
        <f t="shared" si="123"/>
        <v>7905</v>
      </c>
      <c r="B7905" s="1" t="s">
        <v>6276</v>
      </c>
      <c r="C7905" s="1" t="s">
        <v>1634</v>
      </c>
    </row>
    <row r="7906" spans="1:3" x14ac:dyDescent="0.25">
      <c r="A7906" s="1">
        <f t="shared" si="123"/>
        <v>7906</v>
      </c>
      <c r="B7906" s="1" t="s">
        <v>6277</v>
      </c>
      <c r="C7906" s="1" t="s">
        <v>1027</v>
      </c>
    </row>
    <row r="7907" spans="1:3" x14ac:dyDescent="0.25">
      <c r="A7907" s="1">
        <f t="shared" si="123"/>
        <v>7907</v>
      </c>
      <c r="B7907" s="1" t="s">
        <v>6278</v>
      </c>
      <c r="C7907" s="1" t="s">
        <v>1441</v>
      </c>
    </row>
    <row r="7908" spans="1:3" x14ac:dyDescent="0.25">
      <c r="A7908" s="1">
        <f t="shared" si="123"/>
        <v>7908</v>
      </c>
      <c r="B7908" s="1" t="s">
        <v>6278</v>
      </c>
      <c r="C7908" s="1" t="s">
        <v>974</v>
      </c>
    </row>
    <row r="7909" spans="1:3" x14ac:dyDescent="0.25">
      <c r="A7909" s="1">
        <f t="shared" si="123"/>
        <v>7909</v>
      </c>
      <c r="B7909" s="1" t="s">
        <v>6279</v>
      </c>
      <c r="C7909" s="1" t="s">
        <v>3528</v>
      </c>
    </row>
    <row r="7910" spans="1:3" x14ac:dyDescent="0.25">
      <c r="A7910" s="1">
        <f t="shared" si="123"/>
        <v>7910</v>
      </c>
      <c r="B7910" s="1" t="s">
        <v>6279</v>
      </c>
      <c r="C7910" s="1" t="s">
        <v>967</v>
      </c>
    </row>
    <row r="7911" spans="1:3" x14ac:dyDescent="0.25">
      <c r="A7911" s="1">
        <f t="shared" si="123"/>
        <v>7911</v>
      </c>
      <c r="B7911" s="1" t="s">
        <v>6280</v>
      </c>
      <c r="C7911" s="1" t="s">
        <v>989</v>
      </c>
    </row>
    <row r="7912" spans="1:3" x14ac:dyDescent="0.25">
      <c r="A7912" s="1">
        <f t="shared" si="123"/>
        <v>7912</v>
      </c>
      <c r="B7912" s="1" t="s">
        <v>6281</v>
      </c>
      <c r="C7912" s="1" t="s">
        <v>934</v>
      </c>
    </row>
    <row r="7913" spans="1:3" x14ac:dyDescent="0.25">
      <c r="A7913" s="1">
        <f t="shared" si="123"/>
        <v>7913</v>
      </c>
      <c r="B7913" s="1" t="s">
        <v>6282</v>
      </c>
      <c r="C7913" s="1" t="s">
        <v>1443</v>
      </c>
    </row>
    <row r="7914" spans="1:3" x14ac:dyDescent="0.25">
      <c r="A7914" s="1">
        <f t="shared" si="123"/>
        <v>7914</v>
      </c>
      <c r="B7914" s="1" t="s">
        <v>6283</v>
      </c>
      <c r="C7914" s="1" t="s">
        <v>1033</v>
      </c>
    </row>
    <row r="7915" spans="1:3" x14ac:dyDescent="0.25">
      <c r="A7915" s="1">
        <f t="shared" si="123"/>
        <v>7915</v>
      </c>
      <c r="B7915" s="1" t="s">
        <v>6284</v>
      </c>
      <c r="C7915" s="1" t="s">
        <v>952</v>
      </c>
    </row>
    <row r="7916" spans="1:3" x14ac:dyDescent="0.25">
      <c r="A7916" s="1">
        <f t="shared" si="123"/>
        <v>7916</v>
      </c>
      <c r="B7916" s="1" t="s">
        <v>6284</v>
      </c>
      <c r="C7916" s="1" t="s">
        <v>1947</v>
      </c>
    </row>
    <row r="7917" spans="1:3" x14ac:dyDescent="0.25">
      <c r="A7917" s="1">
        <f t="shared" si="123"/>
        <v>7917</v>
      </c>
      <c r="B7917" s="1" t="s">
        <v>6285</v>
      </c>
      <c r="C7917" s="1" t="s">
        <v>952</v>
      </c>
    </row>
    <row r="7918" spans="1:3" x14ac:dyDescent="0.25">
      <c r="A7918" s="1">
        <f t="shared" si="123"/>
        <v>7918</v>
      </c>
      <c r="B7918" s="1" t="s">
        <v>6286</v>
      </c>
      <c r="C7918" s="1" t="s">
        <v>930</v>
      </c>
    </row>
    <row r="7919" spans="1:3" x14ac:dyDescent="0.25">
      <c r="A7919" s="1">
        <f t="shared" si="123"/>
        <v>7919</v>
      </c>
      <c r="B7919" s="1" t="s">
        <v>6288</v>
      </c>
      <c r="C7919" s="1" t="s">
        <v>6287</v>
      </c>
    </row>
    <row r="7920" spans="1:3" x14ac:dyDescent="0.25">
      <c r="A7920" s="1">
        <f t="shared" si="123"/>
        <v>7920</v>
      </c>
      <c r="B7920" s="1" t="s">
        <v>6289</v>
      </c>
      <c r="C7920" s="1" t="s">
        <v>925</v>
      </c>
    </row>
    <row r="7921" spans="1:3" x14ac:dyDescent="0.25">
      <c r="A7921" s="1">
        <f t="shared" si="123"/>
        <v>7921</v>
      </c>
      <c r="B7921" s="1" t="s">
        <v>6289</v>
      </c>
      <c r="C7921" s="1" t="s">
        <v>6290</v>
      </c>
    </row>
    <row r="7922" spans="1:3" x14ac:dyDescent="0.25">
      <c r="A7922" s="1">
        <f t="shared" si="123"/>
        <v>7922</v>
      </c>
      <c r="B7922" s="1" t="s">
        <v>6289</v>
      </c>
      <c r="C7922" s="1" t="s">
        <v>6291</v>
      </c>
    </row>
    <row r="7923" spans="1:3" x14ac:dyDescent="0.25">
      <c r="A7923" s="1">
        <f t="shared" si="123"/>
        <v>7923</v>
      </c>
      <c r="B7923" s="1" t="s">
        <v>6292</v>
      </c>
      <c r="C7923" s="1" t="s">
        <v>1906</v>
      </c>
    </row>
    <row r="7924" spans="1:3" x14ac:dyDescent="0.25">
      <c r="A7924" s="1">
        <f t="shared" si="123"/>
        <v>7924</v>
      </c>
      <c r="B7924" s="1" t="s">
        <v>6294</v>
      </c>
      <c r="C7924" s="1" t="s">
        <v>6293</v>
      </c>
    </row>
    <row r="7925" spans="1:3" x14ac:dyDescent="0.25">
      <c r="A7925" s="1">
        <f t="shared" si="123"/>
        <v>7925</v>
      </c>
      <c r="B7925" s="1" t="s">
        <v>6296</v>
      </c>
      <c r="C7925" s="1" t="s">
        <v>6295</v>
      </c>
    </row>
    <row r="7926" spans="1:3" x14ac:dyDescent="0.25">
      <c r="A7926" s="1">
        <f t="shared" si="123"/>
        <v>7926</v>
      </c>
      <c r="B7926" s="1" t="s">
        <v>6296</v>
      </c>
      <c r="C7926" s="1" t="s">
        <v>2021</v>
      </c>
    </row>
    <row r="7927" spans="1:3" x14ac:dyDescent="0.25">
      <c r="A7927" s="1">
        <f t="shared" si="123"/>
        <v>7927</v>
      </c>
      <c r="B7927" s="1" t="s">
        <v>6297</v>
      </c>
      <c r="C7927" s="1" t="s">
        <v>1936</v>
      </c>
    </row>
    <row r="7928" spans="1:3" x14ac:dyDescent="0.25">
      <c r="A7928" s="1">
        <f t="shared" si="123"/>
        <v>7928</v>
      </c>
      <c r="B7928" s="1" t="s">
        <v>6298</v>
      </c>
      <c r="C7928" s="1" t="s">
        <v>1443</v>
      </c>
    </row>
    <row r="7929" spans="1:3" x14ac:dyDescent="0.25">
      <c r="A7929" s="1">
        <f t="shared" si="123"/>
        <v>7929</v>
      </c>
      <c r="B7929" s="1" t="s">
        <v>6299</v>
      </c>
      <c r="C7929" s="1" t="s">
        <v>1328</v>
      </c>
    </row>
    <row r="7930" spans="1:3" x14ac:dyDescent="0.25">
      <c r="A7930" s="1">
        <f t="shared" si="123"/>
        <v>7930</v>
      </c>
      <c r="B7930" s="1" t="s">
        <v>6300</v>
      </c>
      <c r="C7930" s="1" t="s">
        <v>1102</v>
      </c>
    </row>
    <row r="7931" spans="1:3" x14ac:dyDescent="0.25">
      <c r="A7931" s="1">
        <f t="shared" si="123"/>
        <v>7931</v>
      </c>
      <c r="B7931" s="1" t="s">
        <v>6300</v>
      </c>
      <c r="C7931" s="1" t="s">
        <v>1204</v>
      </c>
    </row>
    <row r="7932" spans="1:3" x14ac:dyDescent="0.25">
      <c r="A7932" s="1">
        <f t="shared" si="123"/>
        <v>7932</v>
      </c>
      <c r="B7932" s="1" t="s">
        <v>6301</v>
      </c>
      <c r="C7932" s="1" t="s">
        <v>2153</v>
      </c>
    </row>
    <row r="7933" spans="1:3" x14ac:dyDescent="0.25">
      <c r="A7933" s="1">
        <f t="shared" si="123"/>
        <v>7933</v>
      </c>
      <c r="B7933" s="1" t="s">
        <v>6301</v>
      </c>
      <c r="C7933" s="1" t="s">
        <v>952</v>
      </c>
    </row>
    <row r="7934" spans="1:3" x14ac:dyDescent="0.25">
      <c r="A7934" s="1">
        <f t="shared" si="123"/>
        <v>7934</v>
      </c>
      <c r="B7934" s="1" t="s">
        <v>6301</v>
      </c>
      <c r="C7934" s="1" t="s">
        <v>1318</v>
      </c>
    </row>
    <row r="7935" spans="1:3" x14ac:dyDescent="0.25">
      <c r="A7935" s="1">
        <f t="shared" si="123"/>
        <v>7935</v>
      </c>
      <c r="B7935" s="1" t="s">
        <v>6301</v>
      </c>
      <c r="C7935" s="1" t="s">
        <v>934</v>
      </c>
    </row>
    <row r="7936" spans="1:3" x14ac:dyDescent="0.25">
      <c r="A7936" s="1">
        <f t="shared" si="123"/>
        <v>7936</v>
      </c>
      <c r="B7936" s="1" t="s">
        <v>6301</v>
      </c>
      <c r="C7936" s="1" t="s">
        <v>1322</v>
      </c>
    </row>
    <row r="7937" spans="1:3" x14ac:dyDescent="0.25">
      <c r="A7937" s="1">
        <f t="shared" si="123"/>
        <v>7937</v>
      </c>
      <c r="B7937" s="1" t="s">
        <v>6301</v>
      </c>
      <c r="C7937" s="1" t="s">
        <v>3912</v>
      </c>
    </row>
    <row r="7938" spans="1:3" x14ac:dyDescent="0.25">
      <c r="A7938" s="1">
        <f t="shared" si="123"/>
        <v>7938</v>
      </c>
      <c r="B7938" s="1" t="s">
        <v>6301</v>
      </c>
      <c r="C7938" s="1" t="s">
        <v>2559</v>
      </c>
    </row>
    <row r="7939" spans="1:3" x14ac:dyDescent="0.25">
      <c r="A7939" s="1">
        <f t="shared" ref="A7939:A8002" si="124">A7938+1</f>
        <v>7939</v>
      </c>
      <c r="B7939" s="1" t="s">
        <v>6301</v>
      </c>
      <c r="C7939" s="1" t="s">
        <v>2559</v>
      </c>
    </row>
    <row r="7940" spans="1:3" x14ac:dyDescent="0.25">
      <c r="A7940" s="1">
        <f t="shared" si="124"/>
        <v>7940</v>
      </c>
      <c r="B7940" s="1" t="s">
        <v>6301</v>
      </c>
      <c r="C7940" s="1" t="s">
        <v>942</v>
      </c>
    </row>
    <row r="7941" spans="1:3" x14ac:dyDescent="0.25">
      <c r="A7941" s="1">
        <f t="shared" si="124"/>
        <v>7941</v>
      </c>
      <c r="B7941" s="1" t="s">
        <v>6301</v>
      </c>
      <c r="C7941" s="1" t="s">
        <v>6302</v>
      </c>
    </row>
    <row r="7942" spans="1:3" x14ac:dyDescent="0.25">
      <c r="A7942" s="1">
        <f t="shared" si="124"/>
        <v>7942</v>
      </c>
      <c r="B7942" s="1" t="s">
        <v>6301</v>
      </c>
      <c r="C7942" s="1" t="s">
        <v>928</v>
      </c>
    </row>
    <row r="7943" spans="1:3" x14ac:dyDescent="0.25">
      <c r="A7943" s="1">
        <f t="shared" si="124"/>
        <v>7943</v>
      </c>
      <c r="B7943" s="1" t="s">
        <v>6301</v>
      </c>
      <c r="C7943" s="1" t="s">
        <v>6303</v>
      </c>
    </row>
    <row r="7944" spans="1:3" x14ac:dyDescent="0.25">
      <c r="A7944" s="1">
        <f t="shared" si="124"/>
        <v>7944</v>
      </c>
      <c r="B7944" s="1" t="s">
        <v>6305</v>
      </c>
      <c r="C7944" s="1" t="s">
        <v>6304</v>
      </c>
    </row>
    <row r="7945" spans="1:3" x14ac:dyDescent="0.25">
      <c r="A7945" s="1">
        <f t="shared" si="124"/>
        <v>7945</v>
      </c>
      <c r="B7945" s="1" t="s">
        <v>6306</v>
      </c>
      <c r="C7945" s="1" t="s">
        <v>939</v>
      </c>
    </row>
    <row r="7946" spans="1:3" x14ac:dyDescent="0.25">
      <c r="A7946" s="1">
        <f t="shared" si="124"/>
        <v>7946</v>
      </c>
      <c r="B7946" s="1" t="s">
        <v>6307</v>
      </c>
      <c r="C7946" s="1" t="s">
        <v>1994</v>
      </c>
    </row>
    <row r="7947" spans="1:3" x14ac:dyDescent="0.25">
      <c r="A7947" s="1">
        <f t="shared" si="124"/>
        <v>7947</v>
      </c>
      <c r="B7947" s="1" t="s">
        <v>6307</v>
      </c>
      <c r="C7947" s="1" t="s">
        <v>1006</v>
      </c>
    </row>
    <row r="7948" spans="1:3" x14ac:dyDescent="0.25">
      <c r="A7948" s="1">
        <f t="shared" si="124"/>
        <v>7948</v>
      </c>
      <c r="B7948" s="1" t="s">
        <v>6307</v>
      </c>
      <c r="C7948" s="1" t="s">
        <v>974</v>
      </c>
    </row>
    <row r="7949" spans="1:3" x14ac:dyDescent="0.25">
      <c r="A7949" s="1">
        <f t="shared" si="124"/>
        <v>7949</v>
      </c>
      <c r="B7949" s="1" t="s">
        <v>6307</v>
      </c>
      <c r="C7949" s="1" t="s">
        <v>1039</v>
      </c>
    </row>
    <row r="7950" spans="1:3" x14ac:dyDescent="0.25">
      <c r="A7950" s="1">
        <f t="shared" si="124"/>
        <v>7950</v>
      </c>
      <c r="B7950" s="1" t="s">
        <v>6308</v>
      </c>
      <c r="C7950" s="1" t="s">
        <v>1014</v>
      </c>
    </row>
    <row r="7951" spans="1:3" x14ac:dyDescent="0.25">
      <c r="A7951" s="1">
        <f t="shared" si="124"/>
        <v>7951</v>
      </c>
      <c r="B7951" s="1" t="s">
        <v>6309</v>
      </c>
      <c r="C7951" s="1" t="s">
        <v>1715</v>
      </c>
    </row>
    <row r="7952" spans="1:3" x14ac:dyDescent="0.25">
      <c r="A7952" s="1">
        <f t="shared" si="124"/>
        <v>7952</v>
      </c>
      <c r="B7952" s="1" t="s">
        <v>6310</v>
      </c>
      <c r="C7952" s="1" t="s">
        <v>952</v>
      </c>
    </row>
    <row r="7953" spans="1:3" x14ac:dyDescent="0.25">
      <c r="A7953" s="1">
        <f t="shared" si="124"/>
        <v>7953</v>
      </c>
      <c r="B7953" s="1" t="s">
        <v>6311</v>
      </c>
      <c r="C7953" s="1" t="s">
        <v>1715</v>
      </c>
    </row>
    <row r="7954" spans="1:3" x14ac:dyDescent="0.25">
      <c r="A7954" s="1">
        <f t="shared" si="124"/>
        <v>7954</v>
      </c>
      <c r="B7954" s="1" t="s">
        <v>6311</v>
      </c>
      <c r="C7954" s="1" t="s">
        <v>1028</v>
      </c>
    </row>
    <row r="7955" spans="1:3" x14ac:dyDescent="0.25">
      <c r="A7955" s="1">
        <f t="shared" si="124"/>
        <v>7955</v>
      </c>
      <c r="B7955" s="1" t="s">
        <v>6312</v>
      </c>
      <c r="C7955" s="1" t="s">
        <v>980</v>
      </c>
    </row>
    <row r="7956" spans="1:3" x14ac:dyDescent="0.25">
      <c r="A7956" s="1">
        <f t="shared" si="124"/>
        <v>7956</v>
      </c>
      <c r="B7956" s="1" t="s">
        <v>6314</v>
      </c>
      <c r="C7956" s="1" t="s">
        <v>6313</v>
      </c>
    </row>
    <row r="7957" spans="1:3" x14ac:dyDescent="0.25">
      <c r="A7957" s="1">
        <f t="shared" si="124"/>
        <v>7957</v>
      </c>
      <c r="B7957" s="1" t="s">
        <v>6315</v>
      </c>
      <c r="C7957" s="1" t="s">
        <v>1016</v>
      </c>
    </row>
    <row r="7958" spans="1:3" x14ac:dyDescent="0.25">
      <c r="A7958" s="1">
        <f t="shared" si="124"/>
        <v>7958</v>
      </c>
      <c r="B7958" s="1" t="s">
        <v>6316</v>
      </c>
      <c r="C7958" s="1" t="s">
        <v>1308</v>
      </c>
    </row>
    <row r="7959" spans="1:3" x14ac:dyDescent="0.25">
      <c r="A7959" s="1">
        <f t="shared" si="124"/>
        <v>7959</v>
      </c>
      <c r="B7959" s="1" t="s">
        <v>6317</v>
      </c>
      <c r="C7959" s="1" t="s">
        <v>930</v>
      </c>
    </row>
    <row r="7960" spans="1:3" x14ac:dyDescent="0.25">
      <c r="A7960" s="1">
        <f t="shared" si="124"/>
        <v>7960</v>
      </c>
      <c r="B7960" s="1" t="s">
        <v>6317</v>
      </c>
      <c r="C7960" s="1" t="s">
        <v>4755</v>
      </c>
    </row>
    <row r="7961" spans="1:3" x14ac:dyDescent="0.25">
      <c r="A7961" s="1">
        <f t="shared" si="124"/>
        <v>7961</v>
      </c>
      <c r="B7961" s="1" t="s">
        <v>6318</v>
      </c>
      <c r="C7961" s="1" t="s">
        <v>1320</v>
      </c>
    </row>
    <row r="7962" spans="1:3" x14ac:dyDescent="0.25">
      <c r="A7962" s="1">
        <f t="shared" si="124"/>
        <v>7962</v>
      </c>
      <c r="B7962" s="1" t="s">
        <v>6317</v>
      </c>
      <c r="C7962" s="1" t="s">
        <v>2746</v>
      </c>
    </row>
    <row r="7963" spans="1:3" x14ac:dyDescent="0.25">
      <c r="A7963" s="1">
        <f t="shared" si="124"/>
        <v>7963</v>
      </c>
      <c r="B7963" s="1" t="s">
        <v>6317</v>
      </c>
      <c r="C7963" s="1" t="s">
        <v>1889</v>
      </c>
    </row>
    <row r="7964" spans="1:3" x14ac:dyDescent="0.25">
      <c r="A7964" s="1">
        <f t="shared" si="124"/>
        <v>7964</v>
      </c>
      <c r="B7964" s="1" t="s">
        <v>6319</v>
      </c>
      <c r="C7964" s="1" t="s">
        <v>954</v>
      </c>
    </row>
    <row r="7965" spans="1:3" x14ac:dyDescent="0.25">
      <c r="A7965" s="1">
        <f t="shared" si="124"/>
        <v>7965</v>
      </c>
      <c r="B7965" s="1" t="s">
        <v>6320</v>
      </c>
      <c r="C7965" s="1" t="s">
        <v>989</v>
      </c>
    </row>
    <row r="7966" spans="1:3" x14ac:dyDescent="0.25">
      <c r="A7966" s="1">
        <f t="shared" si="124"/>
        <v>7966</v>
      </c>
      <c r="B7966" s="1" t="s">
        <v>6321</v>
      </c>
      <c r="C7966" s="1" t="s">
        <v>2016</v>
      </c>
    </row>
    <row r="7967" spans="1:3" x14ac:dyDescent="0.25">
      <c r="A7967" s="1">
        <f t="shared" si="124"/>
        <v>7967</v>
      </c>
      <c r="B7967" s="1" t="s">
        <v>6321</v>
      </c>
      <c r="C7967" s="1" t="s">
        <v>6322</v>
      </c>
    </row>
    <row r="7968" spans="1:3" x14ac:dyDescent="0.25">
      <c r="A7968" s="1">
        <f t="shared" si="124"/>
        <v>7968</v>
      </c>
      <c r="B7968" s="1" t="s">
        <v>6321</v>
      </c>
      <c r="C7968" s="1" t="s">
        <v>6323</v>
      </c>
    </row>
    <row r="7969" spans="1:3" x14ac:dyDescent="0.25">
      <c r="A7969" s="1">
        <f t="shared" si="124"/>
        <v>7969</v>
      </c>
      <c r="B7969" s="1" t="s">
        <v>6321</v>
      </c>
      <c r="C7969" s="1" t="s">
        <v>6324</v>
      </c>
    </row>
    <row r="7970" spans="1:3" x14ac:dyDescent="0.25">
      <c r="A7970" s="1">
        <f t="shared" si="124"/>
        <v>7970</v>
      </c>
      <c r="B7970" s="1" t="s">
        <v>6321</v>
      </c>
      <c r="C7970" s="1" t="s">
        <v>2937</v>
      </c>
    </row>
    <row r="7971" spans="1:3" x14ac:dyDescent="0.25">
      <c r="A7971" s="1">
        <f t="shared" si="124"/>
        <v>7971</v>
      </c>
      <c r="B7971" s="1" t="s">
        <v>6325</v>
      </c>
      <c r="C7971" s="1" t="s">
        <v>935</v>
      </c>
    </row>
    <row r="7972" spans="1:3" x14ac:dyDescent="0.25">
      <c r="A7972" s="1">
        <f t="shared" si="124"/>
        <v>7972</v>
      </c>
      <c r="B7972" s="1" t="s">
        <v>6326</v>
      </c>
      <c r="C7972" s="1" t="s">
        <v>934</v>
      </c>
    </row>
    <row r="7973" spans="1:3" x14ac:dyDescent="0.25">
      <c r="A7973" s="1">
        <f t="shared" si="124"/>
        <v>7973</v>
      </c>
      <c r="B7973" s="1" t="s">
        <v>6326</v>
      </c>
      <c r="C7973" s="1" t="s">
        <v>1150</v>
      </c>
    </row>
    <row r="7974" spans="1:3" x14ac:dyDescent="0.25">
      <c r="A7974" s="1">
        <f t="shared" si="124"/>
        <v>7974</v>
      </c>
      <c r="B7974" s="1" t="s">
        <v>6327</v>
      </c>
      <c r="C7974" s="1" t="s">
        <v>2665</v>
      </c>
    </row>
    <row r="7975" spans="1:3" x14ac:dyDescent="0.25">
      <c r="A7975" s="1">
        <f t="shared" si="124"/>
        <v>7975</v>
      </c>
      <c r="B7975" s="1" t="s">
        <v>6327</v>
      </c>
      <c r="C7975" s="1" t="s">
        <v>2665</v>
      </c>
    </row>
    <row r="7976" spans="1:3" x14ac:dyDescent="0.25">
      <c r="A7976" s="1">
        <f t="shared" si="124"/>
        <v>7976</v>
      </c>
      <c r="B7976" s="1" t="s">
        <v>6328</v>
      </c>
      <c r="C7976" s="1" t="s">
        <v>930</v>
      </c>
    </row>
    <row r="7977" spans="1:3" x14ac:dyDescent="0.25">
      <c r="A7977" s="1">
        <f t="shared" si="124"/>
        <v>7977</v>
      </c>
      <c r="B7977" s="1" t="s">
        <v>6327</v>
      </c>
      <c r="C7977" s="1" t="s">
        <v>930</v>
      </c>
    </row>
    <row r="7978" spans="1:3" x14ac:dyDescent="0.25">
      <c r="A7978" s="1">
        <f t="shared" si="124"/>
        <v>7978</v>
      </c>
      <c r="B7978" s="1" t="s">
        <v>6328</v>
      </c>
      <c r="C7978" s="1" t="s">
        <v>3890</v>
      </c>
    </row>
    <row r="7979" spans="1:3" x14ac:dyDescent="0.25">
      <c r="A7979" s="1">
        <f t="shared" si="124"/>
        <v>7979</v>
      </c>
      <c r="B7979" s="1" t="s">
        <v>6327</v>
      </c>
      <c r="C7979" s="1" t="s">
        <v>942</v>
      </c>
    </row>
    <row r="7980" spans="1:3" x14ac:dyDescent="0.25">
      <c r="A7980" s="1">
        <f t="shared" si="124"/>
        <v>7980</v>
      </c>
      <c r="B7980" s="1" t="s">
        <v>6327</v>
      </c>
      <c r="C7980" s="1" t="s">
        <v>2832</v>
      </c>
    </row>
    <row r="7981" spans="1:3" x14ac:dyDescent="0.25">
      <c r="A7981" s="1">
        <f t="shared" si="124"/>
        <v>7981</v>
      </c>
      <c r="B7981" s="1" t="s">
        <v>6329</v>
      </c>
      <c r="C7981" s="1" t="s">
        <v>941</v>
      </c>
    </row>
    <row r="7982" spans="1:3" x14ac:dyDescent="0.25">
      <c r="A7982" s="1">
        <f t="shared" si="124"/>
        <v>7982</v>
      </c>
      <c r="B7982" s="1" t="s">
        <v>6330</v>
      </c>
      <c r="C7982" s="1" t="s">
        <v>1113</v>
      </c>
    </row>
    <row r="7983" spans="1:3" x14ac:dyDescent="0.25">
      <c r="A7983" s="1">
        <f t="shared" si="124"/>
        <v>7983</v>
      </c>
      <c r="B7983" s="1" t="s">
        <v>1994</v>
      </c>
      <c r="C7983" s="1" t="s">
        <v>952</v>
      </c>
    </row>
    <row r="7984" spans="1:3" x14ac:dyDescent="0.25">
      <c r="A7984" s="1">
        <f t="shared" si="124"/>
        <v>7984</v>
      </c>
      <c r="B7984" s="1" t="s">
        <v>6331</v>
      </c>
      <c r="C7984" s="1" t="s">
        <v>958</v>
      </c>
    </row>
    <row r="7985" spans="1:3" x14ac:dyDescent="0.25">
      <c r="A7985" s="1">
        <f t="shared" si="124"/>
        <v>7985</v>
      </c>
      <c r="B7985" s="1" t="s">
        <v>1994</v>
      </c>
      <c r="C7985" s="1" t="s">
        <v>6332</v>
      </c>
    </row>
    <row r="7986" spans="1:3" x14ac:dyDescent="0.25">
      <c r="A7986" s="1">
        <f t="shared" si="124"/>
        <v>7986</v>
      </c>
      <c r="B7986" s="1" t="s">
        <v>1994</v>
      </c>
      <c r="C7986" s="1" t="s">
        <v>941</v>
      </c>
    </row>
    <row r="7987" spans="1:3" x14ac:dyDescent="0.25">
      <c r="A7987" s="1">
        <f t="shared" si="124"/>
        <v>7987</v>
      </c>
      <c r="B7987" s="1" t="s">
        <v>6333</v>
      </c>
      <c r="C7987" s="1" t="s">
        <v>941</v>
      </c>
    </row>
    <row r="7988" spans="1:3" x14ac:dyDescent="0.25">
      <c r="A7988" s="1">
        <f t="shared" si="124"/>
        <v>7988</v>
      </c>
      <c r="B7988" s="1" t="s">
        <v>1994</v>
      </c>
      <c r="C7988" s="1" t="s">
        <v>4529</v>
      </c>
    </row>
    <row r="7989" spans="1:3" x14ac:dyDescent="0.25">
      <c r="A7989" s="1">
        <f t="shared" si="124"/>
        <v>7989</v>
      </c>
      <c r="B7989" s="1" t="s">
        <v>1994</v>
      </c>
      <c r="C7989" s="1" t="s">
        <v>2594</v>
      </c>
    </row>
    <row r="7990" spans="1:3" x14ac:dyDescent="0.25">
      <c r="A7990" s="1">
        <f t="shared" si="124"/>
        <v>7990</v>
      </c>
      <c r="B7990" s="1" t="s">
        <v>1994</v>
      </c>
      <c r="C7990" s="1" t="s">
        <v>1027</v>
      </c>
    </row>
    <row r="7991" spans="1:3" x14ac:dyDescent="0.25">
      <c r="A7991" s="1">
        <f t="shared" si="124"/>
        <v>7991</v>
      </c>
      <c r="B7991" s="1" t="s">
        <v>6334</v>
      </c>
      <c r="C7991" s="1" t="s">
        <v>1027</v>
      </c>
    </row>
    <row r="7992" spans="1:3" x14ac:dyDescent="0.25">
      <c r="A7992" s="1">
        <f t="shared" si="124"/>
        <v>7992</v>
      </c>
      <c r="B7992" s="1" t="s">
        <v>1994</v>
      </c>
      <c r="C7992" s="1" t="s">
        <v>1045</v>
      </c>
    </row>
    <row r="7993" spans="1:3" x14ac:dyDescent="0.25">
      <c r="A7993" s="1">
        <f t="shared" si="124"/>
        <v>7993</v>
      </c>
      <c r="B7993" s="1" t="s">
        <v>6334</v>
      </c>
      <c r="C7993" s="1" t="s">
        <v>6335</v>
      </c>
    </row>
    <row r="7994" spans="1:3" x14ac:dyDescent="0.25">
      <c r="A7994" s="1">
        <f t="shared" si="124"/>
        <v>7994</v>
      </c>
      <c r="B7994" s="1" t="s">
        <v>1994</v>
      </c>
      <c r="C7994" s="1" t="s">
        <v>1035</v>
      </c>
    </row>
    <row r="7995" spans="1:3" x14ac:dyDescent="0.25">
      <c r="A7995" s="1">
        <f t="shared" si="124"/>
        <v>7995</v>
      </c>
      <c r="B7995" s="1" t="s">
        <v>1994</v>
      </c>
      <c r="C7995" s="1" t="s">
        <v>1512</v>
      </c>
    </row>
    <row r="7996" spans="1:3" x14ac:dyDescent="0.25">
      <c r="A7996" s="1">
        <f t="shared" si="124"/>
        <v>7996</v>
      </c>
      <c r="B7996" s="1" t="s">
        <v>6336</v>
      </c>
      <c r="C7996" s="1" t="s">
        <v>1633</v>
      </c>
    </row>
    <row r="7997" spans="1:3" x14ac:dyDescent="0.25">
      <c r="A7997" s="1">
        <f t="shared" si="124"/>
        <v>7997</v>
      </c>
      <c r="B7997" s="1" t="s">
        <v>6337</v>
      </c>
      <c r="C7997" s="1" t="s">
        <v>1058</v>
      </c>
    </row>
    <row r="7998" spans="1:3" x14ac:dyDescent="0.25">
      <c r="A7998" s="1">
        <f t="shared" si="124"/>
        <v>7998</v>
      </c>
      <c r="B7998" s="1" t="s">
        <v>6338</v>
      </c>
      <c r="C7998" s="1" t="s">
        <v>1356</v>
      </c>
    </row>
    <row r="7999" spans="1:3" x14ac:dyDescent="0.25">
      <c r="A7999" s="1">
        <f t="shared" si="124"/>
        <v>7999</v>
      </c>
      <c r="B7999" s="1" t="s">
        <v>6339</v>
      </c>
      <c r="C7999" s="1" t="s">
        <v>1475</v>
      </c>
    </row>
    <row r="8000" spans="1:3" x14ac:dyDescent="0.25">
      <c r="A8000" s="1">
        <f t="shared" si="124"/>
        <v>8000</v>
      </c>
      <c r="B8000" s="1" t="s">
        <v>6340</v>
      </c>
      <c r="C8000" s="1" t="s">
        <v>973</v>
      </c>
    </row>
    <row r="8001" spans="1:3" x14ac:dyDescent="0.25">
      <c r="A8001" s="1">
        <f t="shared" si="124"/>
        <v>8001</v>
      </c>
      <c r="B8001" s="1" t="s">
        <v>6342</v>
      </c>
      <c r="C8001" s="1" t="s">
        <v>6341</v>
      </c>
    </row>
    <row r="8002" spans="1:3" x14ac:dyDescent="0.25">
      <c r="A8002" s="1">
        <f t="shared" si="124"/>
        <v>8002</v>
      </c>
      <c r="B8002" s="1" t="s">
        <v>6343</v>
      </c>
      <c r="C8002" s="1" t="s">
        <v>1027</v>
      </c>
    </row>
    <row r="8003" spans="1:3" x14ac:dyDescent="0.25">
      <c r="A8003" s="1">
        <f t="shared" ref="A8003:A8066" si="125">A8002+1</f>
        <v>8003</v>
      </c>
      <c r="B8003" s="1" t="s">
        <v>6344</v>
      </c>
      <c r="C8003" s="1" t="s">
        <v>2967</v>
      </c>
    </row>
    <row r="8004" spans="1:3" x14ac:dyDescent="0.25">
      <c r="A8004" s="1">
        <f t="shared" si="125"/>
        <v>8004</v>
      </c>
      <c r="B8004" s="1" t="s">
        <v>6345</v>
      </c>
      <c r="C8004" s="1" t="s">
        <v>1014</v>
      </c>
    </row>
    <row r="8005" spans="1:3" x14ac:dyDescent="0.25">
      <c r="A8005" s="1">
        <f t="shared" si="125"/>
        <v>8005</v>
      </c>
      <c r="B8005" s="1" t="s">
        <v>6346</v>
      </c>
      <c r="C8005" s="1" t="s">
        <v>960</v>
      </c>
    </row>
    <row r="8006" spans="1:3" x14ac:dyDescent="0.25">
      <c r="A8006" s="1">
        <f t="shared" si="125"/>
        <v>8006</v>
      </c>
      <c r="B8006" s="1" t="s">
        <v>6347</v>
      </c>
      <c r="C8006" s="1" t="s">
        <v>1027</v>
      </c>
    </row>
    <row r="8007" spans="1:3" x14ac:dyDescent="0.25">
      <c r="A8007" s="1">
        <f t="shared" si="125"/>
        <v>8007</v>
      </c>
      <c r="B8007" s="1" t="s">
        <v>6348</v>
      </c>
      <c r="C8007" s="1" t="s">
        <v>1091</v>
      </c>
    </row>
    <row r="8008" spans="1:3" x14ac:dyDescent="0.25">
      <c r="A8008" s="1">
        <f t="shared" si="125"/>
        <v>8008</v>
      </c>
      <c r="B8008" s="1" t="s">
        <v>6349</v>
      </c>
      <c r="C8008" s="1" t="s">
        <v>932</v>
      </c>
    </row>
    <row r="8009" spans="1:3" x14ac:dyDescent="0.25">
      <c r="A8009" s="1">
        <f t="shared" si="125"/>
        <v>8009</v>
      </c>
      <c r="B8009" s="1" t="s">
        <v>6350</v>
      </c>
      <c r="C8009" s="1" t="s">
        <v>1016</v>
      </c>
    </row>
    <row r="8010" spans="1:3" x14ac:dyDescent="0.25">
      <c r="A8010" s="1">
        <f t="shared" si="125"/>
        <v>8010</v>
      </c>
      <c r="B8010" s="1" t="s">
        <v>6350</v>
      </c>
      <c r="C8010" s="1" t="s">
        <v>923</v>
      </c>
    </row>
    <row r="8011" spans="1:3" x14ac:dyDescent="0.25">
      <c r="A8011" s="1">
        <f t="shared" si="125"/>
        <v>8011</v>
      </c>
      <c r="B8011" s="1" t="s">
        <v>6351</v>
      </c>
      <c r="C8011" s="1" t="s">
        <v>1459</v>
      </c>
    </row>
    <row r="8012" spans="1:3" x14ac:dyDescent="0.25">
      <c r="A8012" s="1">
        <f t="shared" si="125"/>
        <v>8012</v>
      </c>
      <c r="B8012" s="1" t="s">
        <v>6351</v>
      </c>
      <c r="C8012" s="1" t="s">
        <v>1450</v>
      </c>
    </row>
    <row r="8013" spans="1:3" x14ac:dyDescent="0.25">
      <c r="A8013" s="1">
        <f t="shared" si="125"/>
        <v>8013</v>
      </c>
      <c r="B8013" s="1" t="s">
        <v>6352</v>
      </c>
      <c r="C8013" s="1" t="s">
        <v>980</v>
      </c>
    </row>
    <row r="8014" spans="1:3" x14ac:dyDescent="0.25">
      <c r="A8014" s="1">
        <f t="shared" si="125"/>
        <v>8014</v>
      </c>
      <c r="B8014" s="1" t="s">
        <v>6353</v>
      </c>
      <c r="C8014" s="1" t="s">
        <v>942</v>
      </c>
    </row>
    <row r="8015" spans="1:3" x14ac:dyDescent="0.25">
      <c r="A8015" s="1">
        <f t="shared" si="125"/>
        <v>8015</v>
      </c>
      <c r="B8015" s="1" t="s">
        <v>6353</v>
      </c>
      <c r="C8015" s="1" t="s">
        <v>1027</v>
      </c>
    </row>
    <row r="8016" spans="1:3" x14ac:dyDescent="0.25">
      <c r="A8016" s="1">
        <f t="shared" si="125"/>
        <v>8016</v>
      </c>
      <c r="B8016" s="1" t="s">
        <v>6354</v>
      </c>
      <c r="C8016" s="1" t="s">
        <v>1016</v>
      </c>
    </row>
    <row r="8017" spans="1:3" x14ac:dyDescent="0.25">
      <c r="A8017" s="1">
        <f t="shared" si="125"/>
        <v>8017</v>
      </c>
      <c r="B8017" s="1" t="s">
        <v>6355</v>
      </c>
      <c r="C8017" s="1" t="s">
        <v>1262</v>
      </c>
    </row>
    <row r="8018" spans="1:3" x14ac:dyDescent="0.25">
      <c r="A8018" s="1">
        <f t="shared" si="125"/>
        <v>8018</v>
      </c>
      <c r="B8018" s="1" t="s">
        <v>6356</v>
      </c>
      <c r="C8018" s="1" t="s">
        <v>1102</v>
      </c>
    </row>
    <row r="8019" spans="1:3" x14ac:dyDescent="0.25">
      <c r="A8019" s="1">
        <f t="shared" si="125"/>
        <v>8019</v>
      </c>
      <c r="B8019" s="1" t="s">
        <v>6358</v>
      </c>
      <c r="C8019" s="1" t="s">
        <v>6357</v>
      </c>
    </row>
    <row r="8020" spans="1:3" x14ac:dyDescent="0.25">
      <c r="A8020" s="1">
        <f t="shared" si="125"/>
        <v>8020</v>
      </c>
      <c r="B8020" s="1" t="s">
        <v>6359</v>
      </c>
      <c r="C8020" s="1" t="s">
        <v>949</v>
      </c>
    </row>
    <row r="8021" spans="1:3" x14ac:dyDescent="0.25">
      <c r="A8021" s="1">
        <f t="shared" si="125"/>
        <v>8021</v>
      </c>
      <c r="B8021" s="1" t="s">
        <v>6361</v>
      </c>
      <c r="C8021" s="1" t="s">
        <v>6360</v>
      </c>
    </row>
    <row r="8022" spans="1:3" x14ac:dyDescent="0.25">
      <c r="A8022" s="1">
        <f t="shared" si="125"/>
        <v>8022</v>
      </c>
      <c r="B8022" s="1" t="s">
        <v>6362</v>
      </c>
      <c r="C8022" s="1" t="s">
        <v>928</v>
      </c>
    </row>
    <row r="8023" spans="1:3" x14ac:dyDescent="0.25">
      <c r="A8023" s="1">
        <f t="shared" si="125"/>
        <v>8023</v>
      </c>
      <c r="B8023" s="1" t="s">
        <v>6363</v>
      </c>
      <c r="C8023" s="1" t="s">
        <v>921</v>
      </c>
    </row>
    <row r="8024" spans="1:3" x14ac:dyDescent="0.25">
      <c r="A8024" s="1">
        <f t="shared" si="125"/>
        <v>8024</v>
      </c>
      <c r="B8024" s="1" t="s">
        <v>6364</v>
      </c>
      <c r="C8024" s="1" t="s">
        <v>960</v>
      </c>
    </row>
    <row r="8025" spans="1:3" x14ac:dyDescent="0.25">
      <c r="A8025" s="1">
        <f t="shared" si="125"/>
        <v>8025</v>
      </c>
      <c r="B8025" s="1" t="s">
        <v>6365</v>
      </c>
      <c r="C8025" s="1" t="s">
        <v>939</v>
      </c>
    </row>
    <row r="8026" spans="1:3" x14ac:dyDescent="0.25">
      <c r="A8026" s="1">
        <f t="shared" si="125"/>
        <v>8026</v>
      </c>
      <c r="B8026" s="1" t="s">
        <v>6366</v>
      </c>
      <c r="C8026" s="1" t="s">
        <v>1867</v>
      </c>
    </row>
    <row r="8027" spans="1:3" x14ac:dyDescent="0.25">
      <c r="A8027" s="1">
        <f t="shared" si="125"/>
        <v>8027</v>
      </c>
      <c r="B8027" s="1" t="s">
        <v>6367</v>
      </c>
      <c r="C8027" s="1" t="s">
        <v>5791</v>
      </c>
    </row>
    <row r="8028" spans="1:3" x14ac:dyDescent="0.25">
      <c r="A8028" s="1">
        <f t="shared" si="125"/>
        <v>8028</v>
      </c>
      <c r="B8028" s="1" t="s">
        <v>6366</v>
      </c>
      <c r="C8028" s="1" t="s">
        <v>6368</v>
      </c>
    </row>
    <row r="8029" spans="1:3" x14ac:dyDescent="0.25">
      <c r="A8029" s="1">
        <f t="shared" si="125"/>
        <v>8029</v>
      </c>
      <c r="B8029" s="1" t="s">
        <v>6369</v>
      </c>
      <c r="C8029" s="1" t="s">
        <v>1319</v>
      </c>
    </row>
    <row r="8030" spans="1:3" x14ac:dyDescent="0.25">
      <c r="A8030" s="1">
        <f t="shared" si="125"/>
        <v>8030</v>
      </c>
      <c r="B8030" s="1" t="s">
        <v>6370</v>
      </c>
      <c r="C8030" s="1" t="s">
        <v>1147</v>
      </c>
    </row>
    <row r="8031" spans="1:3" x14ac:dyDescent="0.25">
      <c r="A8031" s="1">
        <f t="shared" si="125"/>
        <v>8031</v>
      </c>
      <c r="B8031" s="1" t="s">
        <v>6370</v>
      </c>
      <c r="C8031" s="1" t="s">
        <v>1161</v>
      </c>
    </row>
    <row r="8032" spans="1:3" x14ac:dyDescent="0.25">
      <c r="A8032" s="1">
        <f t="shared" si="125"/>
        <v>8032</v>
      </c>
      <c r="B8032" s="1" t="s">
        <v>6371</v>
      </c>
      <c r="C8032" s="1" t="s">
        <v>923</v>
      </c>
    </row>
    <row r="8033" spans="1:3" x14ac:dyDescent="0.25">
      <c r="A8033" s="1">
        <f t="shared" si="125"/>
        <v>8033</v>
      </c>
      <c r="B8033" s="1" t="s">
        <v>6372</v>
      </c>
      <c r="C8033" s="1" t="s">
        <v>1079</v>
      </c>
    </row>
    <row r="8034" spans="1:3" x14ac:dyDescent="0.25">
      <c r="A8034" s="1">
        <f t="shared" si="125"/>
        <v>8034</v>
      </c>
      <c r="B8034" s="1" t="s">
        <v>6373</v>
      </c>
      <c r="C8034" s="1" t="s">
        <v>1485</v>
      </c>
    </row>
    <row r="8035" spans="1:3" x14ac:dyDescent="0.25">
      <c r="A8035" s="1">
        <f t="shared" si="125"/>
        <v>8035</v>
      </c>
      <c r="B8035" s="1" t="s">
        <v>6373</v>
      </c>
      <c r="C8035" s="1" t="s">
        <v>989</v>
      </c>
    </row>
    <row r="8036" spans="1:3" x14ac:dyDescent="0.25">
      <c r="A8036" s="1">
        <f t="shared" si="125"/>
        <v>8036</v>
      </c>
      <c r="B8036" s="1" t="s">
        <v>6374</v>
      </c>
      <c r="C8036" s="1" t="s">
        <v>1102</v>
      </c>
    </row>
    <row r="8037" spans="1:3" x14ac:dyDescent="0.25">
      <c r="A8037" s="1">
        <f t="shared" si="125"/>
        <v>8037</v>
      </c>
      <c r="B8037" s="1" t="s">
        <v>6375</v>
      </c>
      <c r="C8037" s="1" t="s">
        <v>1016</v>
      </c>
    </row>
    <row r="8038" spans="1:3" x14ac:dyDescent="0.25">
      <c r="A8038" s="1">
        <f t="shared" si="125"/>
        <v>8038</v>
      </c>
      <c r="B8038" s="1" t="s">
        <v>6376</v>
      </c>
      <c r="C8038" s="1" t="s">
        <v>1079</v>
      </c>
    </row>
    <row r="8039" spans="1:3" x14ac:dyDescent="0.25">
      <c r="A8039" s="1">
        <f t="shared" si="125"/>
        <v>8039</v>
      </c>
      <c r="B8039" s="1" t="s">
        <v>6375</v>
      </c>
      <c r="C8039" s="1" t="s">
        <v>1955</v>
      </c>
    </row>
    <row r="8040" spans="1:3" x14ac:dyDescent="0.25">
      <c r="A8040" s="1">
        <f t="shared" si="125"/>
        <v>8040</v>
      </c>
      <c r="B8040" s="1" t="s">
        <v>6375</v>
      </c>
      <c r="C8040" s="1" t="s">
        <v>942</v>
      </c>
    </row>
    <row r="8041" spans="1:3" x14ac:dyDescent="0.25">
      <c r="A8041" s="1">
        <f t="shared" si="125"/>
        <v>8041</v>
      </c>
      <c r="B8041" s="1" t="s">
        <v>6377</v>
      </c>
      <c r="C8041" s="1" t="s">
        <v>1029</v>
      </c>
    </row>
    <row r="8042" spans="1:3" x14ac:dyDescent="0.25">
      <c r="A8042" s="1">
        <f t="shared" si="125"/>
        <v>8042</v>
      </c>
      <c r="B8042" s="1" t="s">
        <v>6378</v>
      </c>
      <c r="C8042" s="1" t="s">
        <v>1947</v>
      </c>
    </row>
    <row r="8043" spans="1:3" x14ac:dyDescent="0.25">
      <c r="A8043" s="1">
        <f t="shared" si="125"/>
        <v>8043</v>
      </c>
      <c r="B8043" s="1" t="s">
        <v>6380</v>
      </c>
      <c r="C8043" s="1" t="s">
        <v>6379</v>
      </c>
    </row>
    <row r="8044" spans="1:3" x14ac:dyDescent="0.25">
      <c r="A8044" s="1">
        <f t="shared" si="125"/>
        <v>8044</v>
      </c>
      <c r="B8044" s="1" t="s">
        <v>6381</v>
      </c>
      <c r="C8044" s="1" t="s">
        <v>947</v>
      </c>
    </row>
    <row r="8045" spans="1:3" x14ac:dyDescent="0.25">
      <c r="A8045" s="1">
        <f t="shared" si="125"/>
        <v>8045</v>
      </c>
      <c r="B8045" s="1" t="s">
        <v>6382</v>
      </c>
      <c r="C8045" s="1" t="s">
        <v>960</v>
      </c>
    </row>
    <row r="8046" spans="1:3" x14ac:dyDescent="0.25">
      <c r="A8046" s="1">
        <f t="shared" si="125"/>
        <v>8046</v>
      </c>
      <c r="B8046" s="1" t="s">
        <v>6383</v>
      </c>
      <c r="C8046" s="1" t="s">
        <v>2071</v>
      </c>
    </row>
    <row r="8047" spans="1:3" x14ac:dyDescent="0.25">
      <c r="A8047" s="1">
        <f t="shared" si="125"/>
        <v>8047</v>
      </c>
      <c r="B8047" s="1" t="s">
        <v>6384</v>
      </c>
      <c r="C8047" s="1" t="s">
        <v>1217</v>
      </c>
    </row>
    <row r="8048" spans="1:3" x14ac:dyDescent="0.25">
      <c r="A8048" s="1">
        <f t="shared" si="125"/>
        <v>8048</v>
      </c>
      <c r="B8048" s="1" t="s">
        <v>6384</v>
      </c>
      <c r="C8048" s="1" t="s">
        <v>5316</v>
      </c>
    </row>
    <row r="8049" spans="1:3" x14ac:dyDescent="0.25">
      <c r="A8049" s="1">
        <f t="shared" si="125"/>
        <v>8049</v>
      </c>
      <c r="B8049" s="1" t="s">
        <v>6385</v>
      </c>
      <c r="C8049" s="1" t="s">
        <v>1374</v>
      </c>
    </row>
    <row r="8050" spans="1:3" x14ac:dyDescent="0.25">
      <c r="A8050" s="1">
        <f t="shared" si="125"/>
        <v>8050</v>
      </c>
      <c r="B8050" s="1" t="s">
        <v>6386</v>
      </c>
      <c r="C8050" s="1" t="s">
        <v>920</v>
      </c>
    </row>
    <row r="8051" spans="1:3" x14ac:dyDescent="0.25">
      <c r="A8051" s="1">
        <f t="shared" si="125"/>
        <v>8051</v>
      </c>
      <c r="B8051" s="1" t="s">
        <v>6387</v>
      </c>
      <c r="C8051" s="1" t="s">
        <v>2237</v>
      </c>
    </row>
    <row r="8052" spans="1:3" x14ac:dyDescent="0.25">
      <c r="A8052" s="1">
        <f t="shared" si="125"/>
        <v>8052</v>
      </c>
      <c r="B8052" s="1" t="s">
        <v>6388</v>
      </c>
      <c r="C8052" s="1" t="s">
        <v>2153</v>
      </c>
    </row>
    <row r="8053" spans="1:3" x14ac:dyDescent="0.25">
      <c r="A8053" s="1">
        <f t="shared" si="125"/>
        <v>8053</v>
      </c>
      <c r="B8053" s="1" t="s">
        <v>6389</v>
      </c>
      <c r="C8053" s="1"/>
    </row>
    <row r="8054" spans="1:3" x14ac:dyDescent="0.25">
      <c r="A8054" s="1">
        <f t="shared" si="125"/>
        <v>8054</v>
      </c>
      <c r="B8054" s="1" t="s">
        <v>6390</v>
      </c>
      <c r="C8054" s="1" t="s">
        <v>980</v>
      </c>
    </row>
    <row r="8055" spans="1:3" x14ac:dyDescent="0.25">
      <c r="A8055" s="1">
        <f t="shared" si="125"/>
        <v>8055</v>
      </c>
      <c r="B8055" s="1" t="s">
        <v>6391</v>
      </c>
      <c r="C8055" s="1" t="s">
        <v>1029</v>
      </c>
    </row>
    <row r="8056" spans="1:3" x14ac:dyDescent="0.25">
      <c r="A8056" s="1">
        <f t="shared" si="125"/>
        <v>8056</v>
      </c>
      <c r="B8056" s="1" t="s">
        <v>6392</v>
      </c>
      <c r="C8056" s="1" t="s">
        <v>977</v>
      </c>
    </row>
    <row r="8057" spans="1:3" x14ac:dyDescent="0.25">
      <c r="A8057" s="1">
        <f t="shared" si="125"/>
        <v>8057</v>
      </c>
      <c r="B8057" s="1" t="s">
        <v>6393</v>
      </c>
      <c r="C8057" s="1" t="s">
        <v>968</v>
      </c>
    </row>
    <row r="8058" spans="1:3" x14ac:dyDescent="0.25">
      <c r="A8058" s="1">
        <f t="shared" si="125"/>
        <v>8058</v>
      </c>
      <c r="B8058" s="1" t="s">
        <v>6394</v>
      </c>
      <c r="C8058" s="1" t="s">
        <v>1191</v>
      </c>
    </row>
    <row r="8059" spans="1:3" x14ac:dyDescent="0.25">
      <c r="A8059" s="1">
        <f t="shared" si="125"/>
        <v>8059</v>
      </c>
      <c r="B8059" s="1" t="s">
        <v>6395</v>
      </c>
      <c r="C8059" s="1" t="s">
        <v>1512</v>
      </c>
    </row>
    <row r="8060" spans="1:3" x14ac:dyDescent="0.25">
      <c r="A8060" s="1">
        <f t="shared" si="125"/>
        <v>8060</v>
      </c>
      <c r="B8060" s="1" t="s">
        <v>6395</v>
      </c>
      <c r="C8060" s="1" t="s">
        <v>1683</v>
      </c>
    </row>
    <row r="8061" spans="1:3" x14ac:dyDescent="0.25">
      <c r="A8061" s="1">
        <f t="shared" si="125"/>
        <v>8061</v>
      </c>
      <c r="B8061" s="1" t="s">
        <v>6396</v>
      </c>
      <c r="C8061" s="1" t="s">
        <v>1033</v>
      </c>
    </row>
    <row r="8062" spans="1:3" x14ac:dyDescent="0.25">
      <c r="A8062" s="1">
        <f t="shared" si="125"/>
        <v>8062</v>
      </c>
      <c r="B8062" s="1" t="s">
        <v>6397</v>
      </c>
      <c r="C8062" s="1" t="s">
        <v>1982</v>
      </c>
    </row>
    <row r="8063" spans="1:3" x14ac:dyDescent="0.25">
      <c r="A8063" s="1">
        <f t="shared" si="125"/>
        <v>8063</v>
      </c>
      <c r="B8063" s="1" t="s">
        <v>6398</v>
      </c>
      <c r="C8063" s="1" t="s">
        <v>2071</v>
      </c>
    </row>
    <row r="8064" spans="1:3" x14ac:dyDescent="0.25">
      <c r="A8064" s="1">
        <f t="shared" si="125"/>
        <v>8064</v>
      </c>
      <c r="B8064" s="1" t="s">
        <v>6399</v>
      </c>
      <c r="C8064" s="1" t="s">
        <v>1032</v>
      </c>
    </row>
    <row r="8065" spans="1:3" x14ac:dyDescent="0.25">
      <c r="A8065" s="1">
        <f t="shared" si="125"/>
        <v>8065</v>
      </c>
      <c r="B8065" s="1" t="s">
        <v>6400</v>
      </c>
      <c r="C8065" s="1" t="s">
        <v>1994</v>
      </c>
    </row>
    <row r="8066" spans="1:3" x14ac:dyDescent="0.25">
      <c r="A8066" s="1">
        <f t="shared" si="125"/>
        <v>8066</v>
      </c>
      <c r="B8066" s="1" t="s">
        <v>6401</v>
      </c>
      <c r="C8066" s="1" t="s">
        <v>930</v>
      </c>
    </row>
    <row r="8067" spans="1:3" x14ac:dyDescent="0.25">
      <c r="A8067" s="1">
        <f t="shared" ref="A8067:A8130" si="126">A8066+1</f>
        <v>8067</v>
      </c>
      <c r="B8067" s="1" t="s">
        <v>6402</v>
      </c>
      <c r="C8067" s="1" t="s">
        <v>967</v>
      </c>
    </row>
    <row r="8068" spans="1:3" x14ac:dyDescent="0.25">
      <c r="A8068" s="1">
        <f t="shared" si="126"/>
        <v>8068</v>
      </c>
      <c r="B8068" s="1" t="s">
        <v>6403</v>
      </c>
      <c r="C8068" s="1" t="s">
        <v>4195</v>
      </c>
    </row>
    <row r="8069" spans="1:3" x14ac:dyDescent="0.25">
      <c r="A8069" s="1">
        <f t="shared" si="126"/>
        <v>8069</v>
      </c>
      <c r="B8069" s="1" t="s">
        <v>6403</v>
      </c>
      <c r="C8069" s="1" t="s">
        <v>1147</v>
      </c>
    </row>
    <row r="8070" spans="1:3" x14ac:dyDescent="0.25">
      <c r="A8070" s="1">
        <f t="shared" si="126"/>
        <v>8070</v>
      </c>
      <c r="B8070" s="1" t="s">
        <v>6404</v>
      </c>
      <c r="C8070" s="1" t="s">
        <v>4308</v>
      </c>
    </row>
    <row r="8071" spans="1:3" x14ac:dyDescent="0.25">
      <c r="A8071" s="1">
        <f t="shared" si="126"/>
        <v>8071</v>
      </c>
      <c r="B8071" s="1" t="s">
        <v>6405</v>
      </c>
      <c r="C8071" s="1" t="s">
        <v>1699</v>
      </c>
    </row>
    <row r="8072" spans="1:3" x14ac:dyDescent="0.25">
      <c r="A8072" s="1">
        <f t="shared" si="126"/>
        <v>8072</v>
      </c>
      <c r="B8072" s="1" t="s">
        <v>6405</v>
      </c>
      <c r="C8072" s="1" t="s">
        <v>934</v>
      </c>
    </row>
    <row r="8073" spans="1:3" x14ac:dyDescent="0.25">
      <c r="A8073" s="1">
        <f t="shared" si="126"/>
        <v>8073</v>
      </c>
      <c r="B8073" s="1" t="s">
        <v>6405</v>
      </c>
      <c r="C8073" s="1" t="s">
        <v>949</v>
      </c>
    </row>
    <row r="8074" spans="1:3" x14ac:dyDescent="0.25">
      <c r="A8074" s="1">
        <f t="shared" si="126"/>
        <v>8074</v>
      </c>
      <c r="B8074" s="1" t="s">
        <v>6406</v>
      </c>
      <c r="C8074" s="1" t="s">
        <v>5087</v>
      </c>
    </row>
    <row r="8075" spans="1:3" x14ac:dyDescent="0.25">
      <c r="A8075" s="1">
        <f t="shared" si="126"/>
        <v>8075</v>
      </c>
      <c r="B8075" s="1" t="s">
        <v>6407</v>
      </c>
      <c r="C8075" s="1" t="s">
        <v>4539</v>
      </c>
    </row>
    <row r="8076" spans="1:3" x14ac:dyDescent="0.25">
      <c r="A8076" s="1">
        <f t="shared" si="126"/>
        <v>8076</v>
      </c>
      <c r="B8076" s="1" t="s">
        <v>1272</v>
      </c>
      <c r="C8076" s="1" t="s">
        <v>1180</v>
      </c>
    </row>
    <row r="8077" spans="1:3" x14ac:dyDescent="0.25">
      <c r="A8077" s="1">
        <f t="shared" si="126"/>
        <v>8077</v>
      </c>
      <c r="B8077" s="1" t="s">
        <v>1272</v>
      </c>
      <c r="C8077" s="1" t="s">
        <v>952</v>
      </c>
    </row>
    <row r="8078" spans="1:3" x14ac:dyDescent="0.25">
      <c r="A8078" s="1">
        <f t="shared" si="126"/>
        <v>8078</v>
      </c>
      <c r="B8078" s="1" t="s">
        <v>1272</v>
      </c>
      <c r="C8078" s="1" t="s">
        <v>952</v>
      </c>
    </row>
    <row r="8079" spans="1:3" x14ac:dyDescent="0.25">
      <c r="A8079" s="1">
        <f t="shared" si="126"/>
        <v>8079</v>
      </c>
      <c r="B8079" s="1" t="s">
        <v>1272</v>
      </c>
      <c r="C8079" s="1" t="s">
        <v>1058</v>
      </c>
    </row>
    <row r="8080" spans="1:3" x14ac:dyDescent="0.25">
      <c r="A8080" s="1">
        <f t="shared" si="126"/>
        <v>8080</v>
      </c>
      <c r="B8080" s="1" t="s">
        <v>1272</v>
      </c>
      <c r="C8080" s="1" t="s">
        <v>930</v>
      </c>
    </row>
    <row r="8081" spans="1:3" x14ac:dyDescent="0.25">
      <c r="A8081" s="1">
        <f t="shared" si="126"/>
        <v>8081</v>
      </c>
      <c r="B8081" s="1" t="s">
        <v>1272</v>
      </c>
      <c r="C8081" s="1" t="s">
        <v>6408</v>
      </c>
    </row>
    <row r="8082" spans="1:3" x14ac:dyDescent="0.25">
      <c r="A8082" s="1">
        <f t="shared" si="126"/>
        <v>8082</v>
      </c>
      <c r="B8082" s="1" t="s">
        <v>1272</v>
      </c>
      <c r="C8082" s="1" t="s">
        <v>6179</v>
      </c>
    </row>
    <row r="8083" spans="1:3" x14ac:dyDescent="0.25">
      <c r="A8083" s="1">
        <f t="shared" si="126"/>
        <v>8083</v>
      </c>
      <c r="B8083" s="1" t="s">
        <v>1272</v>
      </c>
      <c r="C8083" s="1" t="s">
        <v>942</v>
      </c>
    </row>
    <row r="8084" spans="1:3" x14ac:dyDescent="0.25">
      <c r="A8084" s="1">
        <f t="shared" si="126"/>
        <v>8084</v>
      </c>
      <c r="B8084" s="1" t="s">
        <v>1272</v>
      </c>
      <c r="C8084" s="1" t="s">
        <v>974</v>
      </c>
    </row>
    <row r="8085" spans="1:3" x14ac:dyDescent="0.25">
      <c r="A8085" s="1">
        <f t="shared" si="126"/>
        <v>8085</v>
      </c>
      <c r="B8085" s="1" t="s">
        <v>1272</v>
      </c>
      <c r="C8085" s="1" t="s">
        <v>1485</v>
      </c>
    </row>
    <row r="8086" spans="1:3" x14ac:dyDescent="0.25">
      <c r="A8086" s="1">
        <f t="shared" si="126"/>
        <v>8086</v>
      </c>
      <c r="B8086" s="1" t="s">
        <v>1272</v>
      </c>
      <c r="C8086" s="1" t="s">
        <v>3506</v>
      </c>
    </row>
    <row r="8087" spans="1:3" x14ac:dyDescent="0.25">
      <c r="A8087" s="1">
        <f t="shared" si="126"/>
        <v>8087</v>
      </c>
      <c r="B8087" s="1" t="s">
        <v>1272</v>
      </c>
      <c r="C8087" s="1" t="s">
        <v>1202</v>
      </c>
    </row>
    <row r="8088" spans="1:3" x14ac:dyDescent="0.25">
      <c r="A8088" s="1">
        <f t="shared" si="126"/>
        <v>8088</v>
      </c>
      <c r="B8088" s="1" t="s">
        <v>1272</v>
      </c>
      <c r="C8088" s="1" t="s">
        <v>1055</v>
      </c>
    </row>
    <row r="8089" spans="1:3" x14ac:dyDescent="0.25">
      <c r="A8089" s="1">
        <f t="shared" si="126"/>
        <v>8089</v>
      </c>
      <c r="B8089" s="1" t="s">
        <v>6409</v>
      </c>
      <c r="C8089" s="1" t="s">
        <v>1016</v>
      </c>
    </row>
    <row r="8090" spans="1:3" x14ac:dyDescent="0.25">
      <c r="A8090" s="1">
        <f t="shared" si="126"/>
        <v>8090</v>
      </c>
      <c r="B8090" s="1" t="s">
        <v>6410</v>
      </c>
      <c r="C8090" s="1" t="s">
        <v>2153</v>
      </c>
    </row>
    <row r="8091" spans="1:3" x14ac:dyDescent="0.25">
      <c r="A8091" s="1">
        <f t="shared" si="126"/>
        <v>8091</v>
      </c>
      <c r="B8091" s="1" t="s">
        <v>6411</v>
      </c>
      <c r="C8091" s="1" t="s">
        <v>2109</v>
      </c>
    </row>
    <row r="8092" spans="1:3" x14ac:dyDescent="0.25">
      <c r="A8092" s="1">
        <f t="shared" si="126"/>
        <v>8092</v>
      </c>
      <c r="B8092" s="1" t="s">
        <v>6410</v>
      </c>
      <c r="C8092" s="1" t="s">
        <v>923</v>
      </c>
    </row>
    <row r="8093" spans="1:3" x14ac:dyDescent="0.25">
      <c r="A8093" s="1">
        <f t="shared" si="126"/>
        <v>8093</v>
      </c>
      <c r="B8093" s="1" t="s">
        <v>6412</v>
      </c>
      <c r="C8093" s="1" t="s">
        <v>930</v>
      </c>
    </row>
    <row r="8094" spans="1:3" x14ac:dyDescent="0.25">
      <c r="A8094" s="1">
        <f t="shared" si="126"/>
        <v>8094</v>
      </c>
      <c r="B8094" s="1" t="s">
        <v>6412</v>
      </c>
      <c r="C8094" s="1" t="s">
        <v>6413</v>
      </c>
    </row>
    <row r="8095" spans="1:3" x14ac:dyDescent="0.25">
      <c r="A8095" s="1">
        <f t="shared" si="126"/>
        <v>8095</v>
      </c>
      <c r="B8095" s="1" t="s">
        <v>6414</v>
      </c>
      <c r="C8095" s="1" t="s">
        <v>967</v>
      </c>
    </row>
    <row r="8096" spans="1:3" x14ac:dyDescent="0.25">
      <c r="A8096" s="1">
        <f t="shared" si="126"/>
        <v>8096</v>
      </c>
      <c r="B8096" s="1" t="s">
        <v>6414</v>
      </c>
      <c r="C8096" s="1" t="s">
        <v>1609</v>
      </c>
    </row>
    <row r="8097" spans="1:3" x14ac:dyDescent="0.25">
      <c r="A8097" s="1">
        <f t="shared" si="126"/>
        <v>8097</v>
      </c>
      <c r="B8097" s="1" t="s">
        <v>6412</v>
      </c>
      <c r="C8097" s="1" t="s">
        <v>1102</v>
      </c>
    </row>
    <row r="8098" spans="1:3" x14ac:dyDescent="0.25">
      <c r="A8098" s="1">
        <f t="shared" si="126"/>
        <v>8098</v>
      </c>
      <c r="B8098" s="1" t="s">
        <v>6412</v>
      </c>
      <c r="C8098" s="1" t="s">
        <v>944</v>
      </c>
    </row>
    <row r="8099" spans="1:3" x14ac:dyDescent="0.25">
      <c r="A8099" s="1">
        <f t="shared" si="126"/>
        <v>8099</v>
      </c>
      <c r="B8099" s="1" t="s">
        <v>6416</v>
      </c>
      <c r="C8099" s="1" t="s">
        <v>6415</v>
      </c>
    </row>
    <row r="8100" spans="1:3" x14ac:dyDescent="0.25">
      <c r="A8100" s="1">
        <f t="shared" si="126"/>
        <v>8100</v>
      </c>
      <c r="B8100" s="1" t="s">
        <v>6410</v>
      </c>
      <c r="C8100" s="1" t="s">
        <v>997</v>
      </c>
    </row>
    <row r="8101" spans="1:3" x14ac:dyDescent="0.25">
      <c r="A8101" s="1">
        <f t="shared" si="126"/>
        <v>8101</v>
      </c>
      <c r="B8101" s="1" t="s">
        <v>6411</v>
      </c>
      <c r="C8101" s="1" t="s">
        <v>1033</v>
      </c>
    </row>
    <row r="8102" spans="1:3" x14ac:dyDescent="0.25">
      <c r="A8102" s="1">
        <f t="shared" si="126"/>
        <v>8102</v>
      </c>
      <c r="B8102" s="1" t="s">
        <v>6417</v>
      </c>
      <c r="C8102" s="1" t="s">
        <v>1056</v>
      </c>
    </row>
    <row r="8103" spans="1:3" x14ac:dyDescent="0.25">
      <c r="A8103" s="1">
        <f t="shared" si="126"/>
        <v>8103</v>
      </c>
      <c r="B8103" s="1" t="s">
        <v>6418</v>
      </c>
      <c r="C8103" s="1" t="s">
        <v>1058</v>
      </c>
    </row>
    <row r="8104" spans="1:3" x14ac:dyDescent="0.25">
      <c r="A8104" s="1">
        <f t="shared" si="126"/>
        <v>8104</v>
      </c>
      <c r="B8104" s="1" t="s">
        <v>6418</v>
      </c>
      <c r="C8104" s="1" t="s">
        <v>930</v>
      </c>
    </row>
    <row r="8105" spans="1:3" x14ac:dyDescent="0.25">
      <c r="A8105" s="1">
        <f t="shared" si="126"/>
        <v>8105</v>
      </c>
      <c r="B8105" s="1" t="s">
        <v>6418</v>
      </c>
      <c r="C8105" s="1" t="s">
        <v>4419</v>
      </c>
    </row>
    <row r="8106" spans="1:3" x14ac:dyDescent="0.25">
      <c r="A8106" s="1">
        <f t="shared" si="126"/>
        <v>8106</v>
      </c>
      <c r="B8106" s="1" t="s">
        <v>6419</v>
      </c>
      <c r="C8106" s="1" t="s">
        <v>3984</v>
      </c>
    </row>
    <row r="8107" spans="1:3" x14ac:dyDescent="0.25">
      <c r="A8107" s="1">
        <f t="shared" si="126"/>
        <v>8107</v>
      </c>
      <c r="B8107" s="1" t="s">
        <v>6420</v>
      </c>
      <c r="C8107" s="1" t="s">
        <v>989</v>
      </c>
    </row>
    <row r="8108" spans="1:3" x14ac:dyDescent="0.25">
      <c r="A8108" s="1">
        <f t="shared" si="126"/>
        <v>8108</v>
      </c>
      <c r="B8108" s="1" t="s">
        <v>6421</v>
      </c>
      <c r="C8108" s="1" t="s">
        <v>1016</v>
      </c>
    </row>
    <row r="8109" spans="1:3" x14ac:dyDescent="0.25">
      <c r="A8109" s="1">
        <f t="shared" si="126"/>
        <v>8109</v>
      </c>
      <c r="B8109" s="1" t="s">
        <v>6421</v>
      </c>
      <c r="C8109" s="1" t="s">
        <v>6210</v>
      </c>
    </row>
    <row r="8110" spans="1:3" x14ac:dyDescent="0.25">
      <c r="A8110" s="1">
        <f t="shared" si="126"/>
        <v>8110</v>
      </c>
      <c r="B8110" s="1" t="s">
        <v>6421</v>
      </c>
      <c r="C8110" s="1" t="s">
        <v>2526</v>
      </c>
    </row>
    <row r="8111" spans="1:3" x14ac:dyDescent="0.25">
      <c r="A8111" s="1">
        <f t="shared" si="126"/>
        <v>8111</v>
      </c>
      <c r="B8111" s="1" t="s">
        <v>6422</v>
      </c>
      <c r="C8111" s="1" t="s">
        <v>1117</v>
      </c>
    </row>
    <row r="8112" spans="1:3" x14ac:dyDescent="0.25">
      <c r="A8112" s="1">
        <f t="shared" si="126"/>
        <v>8112</v>
      </c>
      <c r="B8112" s="1" t="s">
        <v>6423</v>
      </c>
      <c r="C8112" s="1" t="s">
        <v>1443</v>
      </c>
    </row>
    <row r="8113" spans="1:3" x14ac:dyDescent="0.25">
      <c r="A8113" s="1">
        <f t="shared" si="126"/>
        <v>8113</v>
      </c>
      <c r="B8113" s="1" t="s">
        <v>6423</v>
      </c>
      <c r="C8113" s="1" t="s">
        <v>967</v>
      </c>
    </row>
    <row r="8114" spans="1:3" x14ac:dyDescent="0.25">
      <c r="A8114" s="1">
        <f t="shared" si="126"/>
        <v>8114</v>
      </c>
      <c r="B8114" s="1" t="s">
        <v>6424</v>
      </c>
      <c r="C8114" s="1" t="s">
        <v>1576</v>
      </c>
    </row>
    <row r="8115" spans="1:3" x14ac:dyDescent="0.25">
      <c r="A8115" s="1">
        <f t="shared" si="126"/>
        <v>8115</v>
      </c>
      <c r="B8115" s="1" t="s">
        <v>6425</v>
      </c>
      <c r="C8115" s="1" t="s">
        <v>1027</v>
      </c>
    </row>
    <row r="8116" spans="1:3" x14ac:dyDescent="0.25">
      <c r="A8116" s="1">
        <f t="shared" si="126"/>
        <v>8116</v>
      </c>
      <c r="B8116" s="1" t="s">
        <v>6426</v>
      </c>
      <c r="C8116" s="1" t="s">
        <v>1160</v>
      </c>
    </row>
    <row r="8117" spans="1:3" x14ac:dyDescent="0.25">
      <c r="A8117" s="1">
        <f t="shared" si="126"/>
        <v>8117</v>
      </c>
      <c r="B8117" s="1" t="s">
        <v>6427</v>
      </c>
      <c r="C8117" s="1" t="s">
        <v>1634</v>
      </c>
    </row>
    <row r="8118" spans="1:3" x14ac:dyDescent="0.25">
      <c r="A8118" s="1">
        <f t="shared" si="126"/>
        <v>8118</v>
      </c>
      <c r="B8118" s="1" t="s">
        <v>6428</v>
      </c>
      <c r="C8118" s="1" t="s">
        <v>1450</v>
      </c>
    </row>
    <row r="8119" spans="1:3" x14ac:dyDescent="0.25">
      <c r="A8119" s="1">
        <f t="shared" si="126"/>
        <v>8119</v>
      </c>
      <c r="B8119" s="1" t="s">
        <v>6429</v>
      </c>
      <c r="C8119" s="1" t="s">
        <v>1029</v>
      </c>
    </row>
    <row r="8120" spans="1:3" x14ac:dyDescent="0.25">
      <c r="A8120" s="1">
        <f t="shared" si="126"/>
        <v>8120</v>
      </c>
      <c r="B8120" s="1" t="s">
        <v>6430</v>
      </c>
      <c r="C8120" s="1" t="s">
        <v>1727</v>
      </c>
    </row>
    <row r="8121" spans="1:3" x14ac:dyDescent="0.25">
      <c r="A8121" s="1">
        <f t="shared" si="126"/>
        <v>8121</v>
      </c>
      <c r="B8121" s="1" t="s">
        <v>6431</v>
      </c>
      <c r="C8121" s="1" t="s">
        <v>972</v>
      </c>
    </row>
    <row r="8122" spans="1:3" x14ac:dyDescent="0.25">
      <c r="A8122" s="1">
        <f t="shared" si="126"/>
        <v>8122</v>
      </c>
      <c r="B8122" s="1" t="s">
        <v>6431</v>
      </c>
      <c r="C8122" s="1" t="s">
        <v>992</v>
      </c>
    </row>
    <row r="8123" spans="1:3" x14ac:dyDescent="0.25">
      <c r="A8123" s="1">
        <f t="shared" si="126"/>
        <v>8123</v>
      </c>
      <c r="B8123" s="1" t="s">
        <v>6433</v>
      </c>
      <c r="C8123" s="1" t="s">
        <v>6432</v>
      </c>
    </row>
    <row r="8124" spans="1:3" x14ac:dyDescent="0.25">
      <c r="A8124" s="1">
        <f t="shared" si="126"/>
        <v>8124</v>
      </c>
      <c r="B8124" s="1" t="s">
        <v>6434</v>
      </c>
      <c r="C8124" s="1" t="s">
        <v>1566</v>
      </c>
    </row>
    <row r="8125" spans="1:3" x14ac:dyDescent="0.25">
      <c r="A8125" s="1">
        <f t="shared" si="126"/>
        <v>8125</v>
      </c>
      <c r="B8125" s="1" t="s">
        <v>6434</v>
      </c>
      <c r="C8125" s="1" t="s">
        <v>3304</v>
      </c>
    </row>
    <row r="8126" spans="1:3" x14ac:dyDescent="0.25">
      <c r="A8126" s="1">
        <f t="shared" si="126"/>
        <v>8126</v>
      </c>
      <c r="B8126" s="1" t="s">
        <v>6431</v>
      </c>
      <c r="C8126" s="1" t="s">
        <v>1512</v>
      </c>
    </row>
    <row r="8127" spans="1:3" x14ac:dyDescent="0.25">
      <c r="A8127" s="1">
        <f t="shared" si="126"/>
        <v>8127</v>
      </c>
      <c r="B8127" s="1" t="s">
        <v>1539</v>
      </c>
      <c r="C8127" s="1" t="s">
        <v>952</v>
      </c>
    </row>
    <row r="8128" spans="1:3" x14ac:dyDescent="0.25">
      <c r="A8128" s="1">
        <f t="shared" si="126"/>
        <v>8128</v>
      </c>
      <c r="B8128" s="1" t="s">
        <v>1539</v>
      </c>
      <c r="C8128" s="1" t="s">
        <v>952</v>
      </c>
    </row>
    <row r="8129" spans="1:3" x14ac:dyDescent="0.25">
      <c r="A8129" s="1">
        <f t="shared" si="126"/>
        <v>8129</v>
      </c>
      <c r="B8129" s="1" t="s">
        <v>1539</v>
      </c>
      <c r="C8129" s="1" t="s">
        <v>1117</v>
      </c>
    </row>
    <row r="8130" spans="1:3" x14ac:dyDescent="0.25">
      <c r="A8130" s="1">
        <f t="shared" si="126"/>
        <v>8130</v>
      </c>
      <c r="B8130" s="1" t="s">
        <v>1539</v>
      </c>
      <c r="C8130" s="1" t="s">
        <v>1020</v>
      </c>
    </row>
    <row r="8131" spans="1:3" x14ac:dyDescent="0.25">
      <c r="A8131" s="1">
        <f t="shared" ref="A8131:A8194" si="127">A8130+1</f>
        <v>8131</v>
      </c>
      <c r="B8131" s="1" t="s">
        <v>1539</v>
      </c>
      <c r="C8131" s="1" t="s">
        <v>4500</v>
      </c>
    </row>
    <row r="8132" spans="1:3" x14ac:dyDescent="0.25">
      <c r="A8132" s="1">
        <f t="shared" si="127"/>
        <v>8132</v>
      </c>
      <c r="B8132" s="1" t="s">
        <v>1539</v>
      </c>
      <c r="C8132" s="1" t="s">
        <v>6435</v>
      </c>
    </row>
    <row r="8133" spans="1:3" x14ac:dyDescent="0.25">
      <c r="A8133" s="1">
        <f t="shared" si="127"/>
        <v>8133</v>
      </c>
      <c r="B8133" s="1" t="s">
        <v>1539</v>
      </c>
      <c r="C8133" s="1" t="s">
        <v>1181</v>
      </c>
    </row>
    <row r="8134" spans="1:3" x14ac:dyDescent="0.25">
      <c r="A8134" s="1">
        <f t="shared" si="127"/>
        <v>8134</v>
      </c>
      <c r="B8134" s="1" t="s">
        <v>1539</v>
      </c>
      <c r="C8134" s="1" t="s">
        <v>967</v>
      </c>
    </row>
    <row r="8135" spans="1:3" x14ac:dyDescent="0.25">
      <c r="A8135" s="1">
        <f t="shared" si="127"/>
        <v>8135</v>
      </c>
      <c r="B8135" s="1" t="s">
        <v>1539</v>
      </c>
      <c r="C8135" s="1" t="s">
        <v>942</v>
      </c>
    </row>
    <row r="8136" spans="1:3" x14ac:dyDescent="0.25">
      <c r="A8136" s="1">
        <f t="shared" si="127"/>
        <v>8136</v>
      </c>
      <c r="B8136" s="1" t="s">
        <v>1539</v>
      </c>
      <c r="C8136" s="1" t="s">
        <v>928</v>
      </c>
    </row>
    <row r="8137" spans="1:3" x14ac:dyDescent="0.25">
      <c r="A8137" s="1">
        <f t="shared" si="127"/>
        <v>8137</v>
      </c>
      <c r="B8137" s="1" t="s">
        <v>1539</v>
      </c>
      <c r="C8137" s="1" t="s">
        <v>928</v>
      </c>
    </row>
    <row r="8138" spans="1:3" x14ac:dyDescent="0.25">
      <c r="A8138" s="1">
        <f t="shared" si="127"/>
        <v>8138</v>
      </c>
      <c r="B8138" s="1" t="s">
        <v>1539</v>
      </c>
      <c r="C8138" s="1" t="s">
        <v>6436</v>
      </c>
    </row>
    <row r="8139" spans="1:3" x14ac:dyDescent="0.25">
      <c r="A8139" s="1">
        <f t="shared" si="127"/>
        <v>8139</v>
      </c>
      <c r="B8139" s="1" t="s">
        <v>1539</v>
      </c>
      <c r="C8139" s="1" t="s">
        <v>1201</v>
      </c>
    </row>
    <row r="8140" spans="1:3" x14ac:dyDescent="0.25">
      <c r="A8140" s="1">
        <f t="shared" si="127"/>
        <v>8140</v>
      </c>
      <c r="B8140" s="1" t="s">
        <v>1539</v>
      </c>
      <c r="C8140" s="1" t="s">
        <v>4130</v>
      </c>
    </row>
    <row r="8141" spans="1:3" x14ac:dyDescent="0.25">
      <c r="A8141" s="1">
        <f t="shared" si="127"/>
        <v>8141</v>
      </c>
      <c r="B8141" s="1" t="s">
        <v>1539</v>
      </c>
      <c r="C8141" s="1" t="s">
        <v>1512</v>
      </c>
    </row>
    <row r="8142" spans="1:3" x14ac:dyDescent="0.25">
      <c r="A8142" s="1">
        <f t="shared" si="127"/>
        <v>8142</v>
      </c>
      <c r="B8142" s="1" t="s">
        <v>6437</v>
      </c>
      <c r="C8142" s="1" t="s">
        <v>1947</v>
      </c>
    </row>
    <row r="8143" spans="1:3" x14ac:dyDescent="0.25">
      <c r="A8143" s="1">
        <f t="shared" si="127"/>
        <v>8143</v>
      </c>
      <c r="B8143" s="1" t="s">
        <v>6438</v>
      </c>
      <c r="C8143" s="1" t="s">
        <v>1634</v>
      </c>
    </row>
    <row r="8144" spans="1:3" x14ac:dyDescent="0.25">
      <c r="A8144" s="1">
        <f t="shared" si="127"/>
        <v>8144</v>
      </c>
      <c r="B8144" s="1" t="s">
        <v>6439</v>
      </c>
      <c r="C8144" s="1" t="s">
        <v>1152</v>
      </c>
    </row>
    <row r="8145" spans="1:3" x14ac:dyDescent="0.25">
      <c r="A8145" s="1">
        <f t="shared" si="127"/>
        <v>8145</v>
      </c>
      <c r="B8145" s="1" t="s">
        <v>6439</v>
      </c>
      <c r="C8145" s="1" t="s">
        <v>1997</v>
      </c>
    </row>
    <row r="8146" spans="1:3" x14ac:dyDescent="0.25">
      <c r="A8146" s="1">
        <f t="shared" si="127"/>
        <v>8146</v>
      </c>
      <c r="B8146" s="1" t="s">
        <v>6439</v>
      </c>
      <c r="C8146" s="1" t="s">
        <v>918</v>
      </c>
    </row>
    <row r="8147" spans="1:3" x14ac:dyDescent="0.25">
      <c r="A8147" s="1">
        <f t="shared" si="127"/>
        <v>8147</v>
      </c>
      <c r="B8147" s="1" t="s">
        <v>6439</v>
      </c>
      <c r="C8147" s="1" t="s">
        <v>1026</v>
      </c>
    </row>
    <row r="8148" spans="1:3" x14ac:dyDescent="0.25">
      <c r="A8148" s="1">
        <f t="shared" si="127"/>
        <v>8148</v>
      </c>
      <c r="B8148" s="1" t="s">
        <v>6440</v>
      </c>
      <c r="C8148" s="1" t="s">
        <v>1322</v>
      </c>
    </row>
    <row r="8149" spans="1:3" x14ac:dyDescent="0.25">
      <c r="A8149" s="1">
        <f t="shared" si="127"/>
        <v>8149</v>
      </c>
      <c r="B8149" s="1" t="s">
        <v>6441</v>
      </c>
      <c r="C8149" s="1" t="s">
        <v>1087</v>
      </c>
    </row>
    <row r="8150" spans="1:3" x14ac:dyDescent="0.25">
      <c r="A8150" s="1">
        <f t="shared" si="127"/>
        <v>8150</v>
      </c>
      <c r="B8150" s="1" t="s">
        <v>6442</v>
      </c>
      <c r="C8150" s="1" t="s">
        <v>1072</v>
      </c>
    </row>
    <row r="8151" spans="1:3" x14ac:dyDescent="0.25">
      <c r="A8151" s="1">
        <f t="shared" si="127"/>
        <v>8151</v>
      </c>
      <c r="B8151" s="1" t="s">
        <v>6443</v>
      </c>
      <c r="C8151" s="1" t="s">
        <v>952</v>
      </c>
    </row>
    <row r="8152" spans="1:3" x14ac:dyDescent="0.25">
      <c r="A8152" s="1">
        <f t="shared" si="127"/>
        <v>8152</v>
      </c>
      <c r="B8152" s="1" t="s">
        <v>2649</v>
      </c>
      <c r="C8152" s="1" t="s">
        <v>1252</v>
      </c>
    </row>
    <row r="8153" spans="1:3" x14ac:dyDescent="0.25">
      <c r="A8153" s="1">
        <f t="shared" si="127"/>
        <v>8153</v>
      </c>
      <c r="B8153" s="1" t="s">
        <v>2649</v>
      </c>
      <c r="C8153" s="1" t="s">
        <v>939</v>
      </c>
    </row>
    <row r="8154" spans="1:3" x14ac:dyDescent="0.25">
      <c r="A8154" s="1">
        <f t="shared" si="127"/>
        <v>8154</v>
      </c>
      <c r="B8154" s="1" t="s">
        <v>2649</v>
      </c>
      <c r="C8154" s="1" t="s">
        <v>1715</v>
      </c>
    </row>
    <row r="8155" spans="1:3" x14ac:dyDescent="0.25">
      <c r="A8155" s="1">
        <f t="shared" si="127"/>
        <v>8155</v>
      </c>
      <c r="B8155" s="1" t="s">
        <v>6444</v>
      </c>
      <c r="C8155" s="1" t="s">
        <v>1201</v>
      </c>
    </row>
    <row r="8156" spans="1:3" x14ac:dyDescent="0.25">
      <c r="A8156" s="1">
        <f t="shared" si="127"/>
        <v>8156</v>
      </c>
      <c r="B8156" s="1" t="s">
        <v>6445</v>
      </c>
      <c r="C8156" s="1" t="s">
        <v>1860</v>
      </c>
    </row>
    <row r="8157" spans="1:3" x14ac:dyDescent="0.25">
      <c r="A8157" s="1">
        <f t="shared" si="127"/>
        <v>8157</v>
      </c>
      <c r="B8157" s="1" t="s">
        <v>6445</v>
      </c>
      <c r="C8157" s="1" t="s">
        <v>2266</v>
      </c>
    </row>
    <row r="8158" spans="1:3" x14ac:dyDescent="0.25">
      <c r="A8158" s="1">
        <f t="shared" si="127"/>
        <v>8158</v>
      </c>
      <c r="B8158" s="1" t="s">
        <v>6445</v>
      </c>
      <c r="C8158" s="1" t="s">
        <v>5444</v>
      </c>
    </row>
    <row r="8159" spans="1:3" x14ac:dyDescent="0.25">
      <c r="A8159" s="1">
        <f t="shared" si="127"/>
        <v>8159</v>
      </c>
      <c r="B8159" s="1" t="s">
        <v>6445</v>
      </c>
      <c r="C8159" s="1" t="s">
        <v>6446</v>
      </c>
    </row>
    <row r="8160" spans="1:3" x14ac:dyDescent="0.25">
      <c r="A8160" s="1">
        <f t="shared" si="127"/>
        <v>8160</v>
      </c>
      <c r="B8160" s="1" t="s">
        <v>6445</v>
      </c>
      <c r="C8160" s="1" t="s">
        <v>1279</v>
      </c>
    </row>
    <row r="8161" spans="1:3" x14ac:dyDescent="0.25">
      <c r="A8161" s="1">
        <f t="shared" si="127"/>
        <v>8161</v>
      </c>
      <c r="B8161" s="1" t="s">
        <v>6447</v>
      </c>
      <c r="C8161" s="1" t="s">
        <v>1006</v>
      </c>
    </row>
    <row r="8162" spans="1:3" x14ac:dyDescent="0.25">
      <c r="A8162" s="1">
        <f t="shared" si="127"/>
        <v>8162</v>
      </c>
      <c r="B8162" s="1" t="s">
        <v>6447</v>
      </c>
      <c r="C8162" s="1" t="s">
        <v>1389</v>
      </c>
    </row>
    <row r="8163" spans="1:3" x14ac:dyDescent="0.25">
      <c r="A8163" s="1">
        <f t="shared" si="127"/>
        <v>8163</v>
      </c>
      <c r="B8163" s="1" t="s">
        <v>6448</v>
      </c>
      <c r="C8163" s="1" t="s">
        <v>1026</v>
      </c>
    </row>
    <row r="8164" spans="1:3" x14ac:dyDescent="0.25">
      <c r="A8164" s="1">
        <f t="shared" si="127"/>
        <v>8164</v>
      </c>
      <c r="B8164" s="1" t="s">
        <v>6449</v>
      </c>
      <c r="C8164" s="1" t="s">
        <v>947</v>
      </c>
    </row>
    <row r="8165" spans="1:3" x14ac:dyDescent="0.25">
      <c r="A8165" s="1">
        <f t="shared" si="127"/>
        <v>8165</v>
      </c>
      <c r="B8165" s="1" t="s">
        <v>1995</v>
      </c>
      <c r="C8165" s="1" t="s">
        <v>1211</v>
      </c>
    </row>
    <row r="8166" spans="1:3" x14ac:dyDescent="0.25">
      <c r="A8166" s="1">
        <f t="shared" si="127"/>
        <v>8166</v>
      </c>
      <c r="B8166" s="1" t="s">
        <v>1995</v>
      </c>
      <c r="C8166" s="1" t="s">
        <v>1015</v>
      </c>
    </row>
    <row r="8167" spans="1:3" x14ac:dyDescent="0.25">
      <c r="A8167" s="1">
        <f t="shared" si="127"/>
        <v>8167</v>
      </c>
      <c r="B8167" s="1" t="s">
        <v>1995</v>
      </c>
      <c r="C8167" s="1" t="s">
        <v>1283</v>
      </c>
    </row>
    <row r="8168" spans="1:3" x14ac:dyDescent="0.25">
      <c r="A8168" s="1">
        <f t="shared" si="127"/>
        <v>8168</v>
      </c>
      <c r="B8168" s="1" t="s">
        <v>6450</v>
      </c>
      <c r="C8168" s="1" t="s">
        <v>1183</v>
      </c>
    </row>
    <row r="8169" spans="1:3" x14ac:dyDescent="0.25">
      <c r="A8169" s="1">
        <f t="shared" si="127"/>
        <v>8169</v>
      </c>
      <c r="B8169" s="1" t="s">
        <v>6451</v>
      </c>
      <c r="C8169" s="1" t="s">
        <v>990</v>
      </c>
    </row>
    <row r="8170" spans="1:3" x14ac:dyDescent="0.25">
      <c r="A8170" s="1">
        <f t="shared" si="127"/>
        <v>8170</v>
      </c>
      <c r="B8170" s="1" t="s">
        <v>6452</v>
      </c>
      <c r="C8170" s="1" t="s">
        <v>1204</v>
      </c>
    </row>
    <row r="8171" spans="1:3" x14ac:dyDescent="0.25">
      <c r="A8171" s="1">
        <f t="shared" si="127"/>
        <v>8171</v>
      </c>
      <c r="B8171" s="1" t="s">
        <v>6453</v>
      </c>
      <c r="C8171" s="1" t="s">
        <v>980</v>
      </c>
    </row>
    <row r="8172" spans="1:3" x14ac:dyDescent="0.25">
      <c r="A8172" s="1">
        <f t="shared" si="127"/>
        <v>8172</v>
      </c>
      <c r="B8172" s="1" t="s">
        <v>6454</v>
      </c>
      <c r="C8172" s="1" t="s">
        <v>1519</v>
      </c>
    </row>
    <row r="8173" spans="1:3" x14ac:dyDescent="0.25">
      <c r="A8173" s="1">
        <f t="shared" si="127"/>
        <v>8173</v>
      </c>
      <c r="B8173" s="1" t="s">
        <v>6456</v>
      </c>
      <c r="C8173" s="1" t="s">
        <v>6455</v>
      </c>
    </row>
    <row r="8174" spans="1:3" x14ac:dyDescent="0.25">
      <c r="A8174" s="1">
        <f t="shared" si="127"/>
        <v>8174</v>
      </c>
      <c r="B8174" s="1" t="s">
        <v>3177</v>
      </c>
      <c r="C8174" s="1" t="s">
        <v>2011</v>
      </c>
    </row>
    <row r="8175" spans="1:3" x14ac:dyDescent="0.25">
      <c r="A8175" s="1">
        <f t="shared" si="127"/>
        <v>8175</v>
      </c>
      <c r="B8175" s="1" t="s">
        <v>3177</v>
      </c>
      <c r="C8175" s="1" t="s">
        <v>1420</v>
      </c>
    </row>
    <row r="8176" spans="1:3" x14ac:dyDescent="0.25">
      <c r="A8176" s="1">
        <f t="shared" si="127"/>
        <v>8176</v>
      </c>
      <c r="B8176" s="1" t="s">
        <v>3177</v>
      </c>
      <c r="C8176" s="1" t="s">
        <v>1315</v>
      </c>
    </row>
    <row r="8177" spans="1:3" x14ac:dyDescent="0.25">
      <c r="A8177" s="1">
        <f t="shared" si="127"/>
        <v>8177</v>
      </c>
      <c r="B8177" s="1" t="s">
        <v>3177</v>
      </c>
      <c r="C8177" s="1" t="s">
        <v>6457</v>
      </c>
    </row>
    <row r="8178" spans="1:3" x14ac:dyDescent="0.25">
      <c r="A8178" s="1">
        <f t="shared" si="127"/>
        <v>8178</v>
      </c>
      <c r="B8178" s="1" t="s">
        <v>3177</v>
      </c>
      <c r="C8178" s="1" t="s">
        <v>1221</v>
      </c>
    </row>
    <row r="8179" spans="1:3" x14ac:dyDescent="0.25">
      <c r="A8179" s="1">
        <f t="shared" si="127"/>
        <v>8179</v>
      </c>
      <c r="B8179" s="1" t="s">
        <v>3177</v>
      </c>
      <c r="C8179" s="1" t="s">
        <v>1221</v>
      </c>
    </row>
    <row r="8180" spans="1:3" x14ac:dyDescent="0.25">
      <c r="A8180" s="1">
        <f t="shared" si="127"/>
        <v>8180</v>
      </c>
      <c r="B8180" s="1" t="s">
        <v>3177</v>
      </c>
      <c r="C8180" s="1" t="s">
        <v>1221</v>
      </c>
    </row>
    <row r="8181" spans="1:3" x14ac:dyDescent="0.25">
      <c r="A8181" s="1">
        <f t="shared" si="127"/>
        <v>8181</v>
      </c>
      <c r="B8181" s="1" t="s">
        <v>3177</v>
      </c>
      <c r="C8181" s="1" t="s">
        <v>1221</v>
      </c>
    </row>
    <row r="8182" spans="1:3" x14ac:dyDescent="0.25">
      <c r="A8182" s="1">
        <f t="shared" si="127"/>
        <v>8182</v>
      </c>
      <c r="B8182" s="1" t="s">
        <v>3177</v>
      </c>
      <c r="C8182" s="1" t="s">
        <v>3003</v>
      </c>
    </row>
    <row r="8183" spans="1:3" x14ac:dyDescent="0.25">
      <c r="A8183" s="1">
        <f t="shared" si="127"/>
        <v>8183</v>
      </c>
      <c r="B8183" s="1" t="s">
        <v>3177</v>
      </c>
      <c r="C8183" s="1" t="s">
        <v>3003</v>
      </c>
    </row>
    <row r="8184" spans="1:3" x14ac:dyDescent="0.25">
      <c r="A8184" s="1">
        <f t="shared" si="127"/>
        <v>8184</v>
      </c>
      <c r="B8184" s="1" t="s">
        <v>3177</v>
      </c>
      <c r="C8184" s="1" t="s">
        <v>3190</v>
      </c>
    </row>
    <row r="8185" spans="1:3" x14ac:dyDescent="0.25">
      <c r="A8185" s="1">
        <f t="shared" si="127"/>
        <v>8185</v>
      </c>
      <c r="B8185" s="1" t="s">
        <v>3177</v>
      </c>
      <c r="C8185" s="1" t="s">
        <v>918</v>
      </c>
    </row>
    <row r="8186" spans="1:3" x14ac:dyDescent="0.25">
      <c r="A8186" s="1">
        <f t="shared" si="127"/>
        <v>8186</v>
      </c>
      <c r="B8186" s="1" t="s">
        <v>3177</v>
      </c>
      <c r="C8186" s="1" t="s">
        <v>6458</v>
      </c>
    </row>
    <row r="8187" spans="1:3" x14ac:dyDescent="0.25">
      <c r="A8187" s="1">
        <f t="shared" si="127"/>
        <v>8187</v>
      </c>
      <c r="B8187" s="1" t="s">
        <v>3177</v>
      </c>
      <c r="C8187" s="1" t="s">
        <v>6459</v>
      </c>
    </row>
    <row r="8188" spans="1:3" x14ac:dyDescent="0.25">
      <c r="A8188" s="1">
        <f t="shared" si="127"/>
        <v>8188</v>
      </c>
      <c r="B8188" s="1" t="s">
        <v>3177</v>
      </c>
      <c r="C8188" s="1" t="s">
        <v>6460</v>
      </c>
    </row>
    <row r="8189" spans="1:3" x14ac:dyDescent="0.25">
      <c r="A8189" s="1">
        <f t="shared" si="127"/>
        <v>8189</v>
      </c>
      <c r="B8189" s="1" t="s">
        <v>3177</v>
      </c>
      <c r="C8189" s="1" t="s">
        <v>6461</v>
      </c>
    </row>
    <row r="8190" spans="1:3" x14ac:dyDescent="0.25">
      <c r="A8190" s="1">
        <f t="shared" si="127"/>
        <v>8190</v>
      </c>
      <c r="B8190" s="1" t="s">
        <v>3177</v>
      </c>
      <c r="C8190" s="1" t="s">
        <v>6462</v>
      </c>
    </row>
    <row r="8191" spans="1:3" x14ac:dyDescent="0.25">
      <c r="A8191" s="1">
        <f t="shared" si="127"/>
        <v>8191</v>
      </c>
      <c r="B8191" s="1" t="s">
        <v>3177</v>
      </c>
      <c r="C8191" s="1" t="s">
        <v>2911</v>
      </c>
    </row>
    <row r="8192" spans="1:3" x14ac:dyDescent="0.25">
      <c r="A8192" s="1">
        <f t="shared" si="127"/>
        <v>8192</v>
      </c>
      <c r="B8192" s="1" t="s">
        <v>3177</v>
      </c>
      <c r="C8192" s="1" t="s">
        <v>6463</v>
      </c>
    </row>
    <row r="8193" spans="1:3" x14ac:dyDescent="0.25">
      <c r="A8193" s="1">
        <f t="shared" si="127"/>
        <v>8193</v>
      </c>
      <c r="B8193" s="1" t="s">
        <v>3177</v>
      </c>
      <c r="C8193" s="1" t="s">
        <v>927</v>
      </c>
    </row>
    <row r="8194" spans="1:3" x14ac:dyDescent="0.25">
      <c r="A8194" s="1">
        <f t="shared" si="127"/>
        <v>8194</v>
      </c>
      <c r="B8194" s="1" t="s">
        <v>3177</v>
      </c>
      <c r="C8194" s="1" t="s">
        <v>1860</v>
      </c>
    </row>
    <row r="8195" spans="1:3" x14ac:dyDescent="0.25">
      <c r="A8195" s="1">
        <f t="shared" ref="A8195:A8258" si="128">A8194+1</f>
        <v>8195</v>
      </c>
      <c r="B8195" s="1" t="s">
        <v>3177</v>
      </c>
      <c r="C8195" s="1" t="s">
        <v>927</v>
      </c>
    </row>
    <row r="8196" spans="1:3" x14ac:dyDescent="0.25">
      <c r="A8196" s="1">
        <f t="shared" si="128"/>
        <v>8196</v>
      </c>
      <c r="B8196" s="1" t="s">
        <v>3177</v>
      </c>
      <c r="C8196" s="1" t="s">
        <v>6464</v>
      </c>
    </row>
    <row r="8197" spans="1:3" x14ac:dyDescent="0.25">
      <c r="A8197" s="1">
        <f t="shared" si="128"/>
        <v>8197</v>
      </c>
      <c r="B8197" s="1" t="s">
        <v>3177</v>
      </c>
      <c r="C8197" s="1" t="s">
        <v>2559</v>
      </c>
    </row>
    <row r="8198" spans="1:3" x14ac:dyDescent="0.25">
      <c r="A8198" s="1">
        <f t="shared" si="128"/>
        <v>8198</v>
      </c>
      <c r="B8198" s="1" t="s">
        <v>6465</v>
      </c>
      <c r="C8198" s="1" t="s">
        <v>1081</v>
      </c>
    </row>
    <row r="8199" spans="1:3" x14ac:dyDescent="0.25">
      <c r="A8199" s="1">
        <f t="shared" si="128"/>
        <v>8199</v>
      </c>
      <c r="B8199" s="1" t="s">
        <v>3177</v>
      </c>
      <c r="C8199" s="1" t="s">
        <v>980</v>
      </c>
    </row>
    <row r="8200" spans="1:3" x14ac:dyDescent="0.25">
      <c r="A8200" s="1">
        <f t="shared" si="128"/>
        <v>8200</v>
      </c>
      <c r="B8200" s="1" t="s">
        <v>3177</v>
      </c>
      <c r="C8200" s="1" t="s">
        <v>975</v>
      </c>
    </row>
    <row r="8201" spans="1:3" x14ac:dyDescent="0.25">
      <c r="A8201" s="1">
        <f t="shared" si="128"/>
        <v>8201</v>
      </c>
      <c r="B8201" s="1" t="s">
        <v>3177</v>
      </c>
      <c r="C8201" s="1" t="s">
        <v>1113</v>
      </c>
    </row>
    <row r="8202" spans="1:3" x14ac:dyDescent="0.25">
      <c r="A8202" s="1">
        <f t="shared" si="128"/>
        <v>8202</v>
      </c>
      <c r="B8202" s="1" t="s">
        <v>3177</v>
      </c>
      <c r="C8202" s="1" t="s">
        <v>975</v>
      </c>
    </row>
    <row r="8203" spans="1:3" x14ac:dyDescent="0.25">
      <c r="A8203" s="1">
        <f t="shared" si="128"/>
        <v>8203</v>
      </c>
      <c r="B8203" s="1" t="s">
        <v>3177</v>
      </c>
      <c r="C8203" s="1" t="s">
        <v>1506</v>
      </c>
    </row>
    <row r="8204" spans="1:3" x14ac:dyDescent="0.25">
      <c r="A8204" s="1">
        <f t="shared" si="128"/>
        <v>8204</v>
      </c>
      <c r="B8204" s="1" t="s">
        <v>3177</v>
      </c>
      <c r="C8204" s="1" t="s">
        <v>2917</v>
      </c>
    </row>
    <row r="8205" spans="1:3" x14ac:dyDescent="0.25">
      <c r="A8205" s="1">
        <f t="shared" si="128"/>
        <v>8205</v>
      </c>
      <c r="B8205" s="1" t="s">
        <v>3177</v>
      </c>
      <c r="C8205" s="1" t="s">
        <v>6466</v>
      </c>
    </row>
    <row r="8206" spans="1:3" x14ac:dyDescent="0.25">
      <c r="A8206" s="1">
        <f t="shared" si="128"/>
        <v>8206</v>
      </c>
      <c r="B8206" s="1" t="s">
        <v>3177</v>
      </c>
      <c r="C8206" s="1" t="s">
        <v>1077</v>
      </c>
    </row>
    <row r="8207" spans="1:3" x14ac:dyDescent="0.25">
      <c r="A8207" s="1">
        <f t="shared" si="128"/>
        <v>8207</v>
      </c>
      <c r="B8207" s="1" t="s">
        <v>3177</v>
      </c>
      <c r="C8207" s="1" t="s">
        <v>995</v>
      </c>
    </row>
    <row r="8208" spans="1:3" x14ac:dyDescent="0.25">
      <c r="A8208" s="1">
        <f t="shared" si="128"/>
        <v>8208</v>
      </c>
      <c r="B8208" s="1" t="s">
        <v>3177</v>
      </c>
      <c r="C8208" s="1" t="s">
        <v>4890</v>
      </c>
    </row>
    <row r="8209" spans="1:3" x14ac:dyDescent="0.25">
      <c r="A8209" s="1">
        <f t="shared" si="128"/>
        <v>8209</v>
      </c>
      <c r="B8209" s="1" t="s">
        <v>3177</v>
      </c>
      <c r="C8209" s="1" t="s">
        <v>1600</v>
      </c>
    </row>
    <row r="8210" spans="1:3" x14ac:dyDescent="0.25">
      <c r="A8210" s="1">
        <f t="shared" si="128"/>
        <v>8210</v>
      </c>
      <c r="B8210" s="1" t="s">
        <v>3177</v>
      </c>
      <c r="C8210" s="1" t="s">
        <v>1274</v>
      </c>
    </row>
    <row r="8211" spans="1:3" x14ac:dyDescent="0.25">
      <c r="A8211" s="1">
        <f t="shared" si="128"/>
        <v>8211</v>
      </c>
      <c r="B8211" s="1" t="s">
        <v>3177</v>
      </c>
      <c r="C8211" s="1" t="s">
        <v>1566</v>
      </c>
    </row>
    <row r="8212" spans="1:3" x14ac:dyDescent="0.25">
      <c r="A8212" s="1">
        <f t="shared" si="128"/>
        <v>8212</v>
      </c>
      <c r="B8212" s="1" t="s">
        <v>3177</v>
      </c>
      <c r="C8212" s="1" t="s">
        <v>1160</v>
      </c>
    </row>
    <row r="8213" spans="1:3" x14ac:dyDescent="0.25">
      <c r="A8213" s="1">
        <f t="shared" si="128"/>
        <v>8213</v>
      </c>
      <c r="B8213" s="1" t="s">
        <v>3177</v>
      </c>
      <c r="C8213" s="1" t="s">
        <v>1276</v>
      </c>
    </row>
    <row r="8214" spans="1:3" x14ac:dyDescent="0.25">
      <c r="A8214" s="1">
        <f t="shared" si="128"/>
        <v>8214</v>
      </c>
      <c r="B8214" s="1" t="s">
        <v>3177</v>
      </c>
      <c r="C8214" s="1" t="s">
        <v>1553</v>
      </c>
    </row>
    <row r="8215" spans="1:3" x14ac:dyDescent="0.25">
      <c r="A8215" s="1">
        <f t="shared" si="128"/>
        <v>8215</v>
      </c>
      <c r="B8215" s="1" t="s">
        <v>3177</v>
      </c>
      <c r="C8215" s="1" t="s">
        <v>1553</v>
      </c>
    </row>
    <row r="8216" spans="1:3" x14ac:dyDescent="0.25">
      <c r="A8216" s="1">
        <f t="shared" si="128"/>
        <v>8216</v>
      </c>
      <c r="B8216" s="1" t="s">
        <v>3177</v>
      </c>
      <c r="C8216" s="1" t="s">
        <v>1235</v>
      </c>
    </row>
    <row r="8217" spans="1:3" x14ac:dyDescent="0.25">
      <c r="A8217" s="1">
        <f t="shared" si="128"/>
        <v>8217</v>
      </c>
      <c r="B8217" s="1" t="s">
        <v>3177</v>
      </c>
      <c r="C8217" s="1" t="s">
        <v>1423</v>
      </c>
    </row>
    <row r="8218" spans="1:3" x14ac:dyDescent="0.25">
      <c r="A8218" s="1">
        <f t="shared" si="128"/>
        <v>8218</v>
      </c>
      <c r="B8218" s="1" t="s">
        <v>3177</v>
      </c>
      <c r="C8218" s="1" t="s">
        <v>1423</v>
      </c>
    </row>
    <row r="8219" spans="1:3" x14ac:dyDescent="0.25">
      <c r="A8219" s="1">
        <f t="shared" si="128"/>
        <v>8219</v>
      </c>
      <c r="B8219" s="1" t="s">
        <v>3177</v>
      </c>
      <c r="C8219" s="1" t="s">
        <v>6467</v>
      </c>
    </row>
    <row r="8220" spans="1:3" x14ac:dyDescent="0.25">
      <c r="A8220" s="1">
        <f t="shared" si="128"/>
        <v>8220</v>
      </c>
      <c r="B8220" s="1" t="s">
        <v>3177</v>
      </c>
      <c r="C8220" s="1" t="s">
        <v>6468</v>
      </c>
    </row>
    <row r="8221" spans="1:3" x14ac:dyDescent="0.25">
      <c r="A8221" s="1">
        <f t="shared" si="128"/>
        <v>8221</v>
      </c>
      <c r="B8221" s="1" t="s">
        <v>3177</v>
      </c>
      <c r="C8221" s="1" t="s">
        <v>1514</v>
      </c>
    </row>
    <row r="8222" spans="1:3" x14ac:dyDescent="0.25">
      <c r="A8222" s="1">
        <f t="shared" si="128"/>
        <v>8222</v>
      </c>
      <c r="B8222" s="1" t="s">
        <v>3177</v>
      </c>
      <c r="C8222" s="1" t="s">
        <v>1037</v>
      </c>
    </row>
    <row r="8223" spans="1:3" x14ac:dyDescent="0.25">
      <c r="A8223" s="1">
        <f t="shared" si="128"/>
        <v>8223</v>
      </c>
      <c r="B8223" s="1" t="s">
        <v>3177</v>
      </c>
      <c r="C8223" s="1" t="s">
        <v>1549</v>
      </c>
    </row>
    <row r="8224" spans="1:3" x14ac:dyDescent="0.25">
      <c r="A8224" s="1">
        <f t="shared" si="128"/>
        <v>8224</v>
      </c>
      <c r="B8224" s="1" t="s">
        <v>3177</v>
      </c>
      <c r="C8224" s="1" t="s">
        <v>6469</v>
      </c>
    </row>
    <row r="8225" spans="1:3" x14ac:dyDescent="0.25">
      <c r="A8225" s="1">
        <f t="shared" si="128"/>
        <v>8225</v>
      </c>
      <c r="B8225" s="1" t="s">
        <v>3177</v>
      </c>
      <c r="C8225" s="1" t="s">
        <v>6470</v>
      </c>
    </row>
    <row r="8226" spans="1:3" x14ac:dyDescent="0.25">
      <c r="A8226" s="1">
        <f t="shared" si="128"/>
        <v>8226</v>
      </c>
      <c r="B8226" s="1" t="s">
        <v>3177</v>
      </c>
      <c r="C8226" s="1" t="s">
        <v>3415</v>
      </c>
    </row>
    <row r="8227" spans="1:3" x14ac:dyDescent="0.25">
      <c r="A8227" s="1">
        <f t="shared" si="128"/>
        <v>8227</v>
      </c>
      <c r="B8227" s="1" t="s">
        <v>6471</v>
      </c>
      <c r="C8227" s="1" t="s">
        <v>918</v>
      </c>
    </row>
    <row r="8228" spans="1:3" x14ac:dyDescent="0.25">
      <c r="A8228" s="1">
        <f t="shared" si="128"/>
        <v>8228</v>
      </c>
      <c r="B8228" s="1" t="s">
        <v>6471</v>
      </c>
      <c r="C8228" s="1" t="s">
        <v>5015</v>
      </c>
    </row>
    <row r="8229" spans="1:3" x14ac:dyDescent="0.25">
      <c r="A8229" s="1">
        <f t="shared" si="128"/>
        <v>8229</v>
      </c>
      <c r="B8229" s="1" t="s">
        <v>6471</v>
      </c>
      <c r="C8229" s="1" t="s">
        <v>1333</v>
      </c>
    </row>
    <row r="8230" spans="1:3" x14ac:dyDescent="0.25">
      <c r="A8230" s="1">
        <f t="shared" si="128"/>
        <v>8230</v>
      </c>
      <c r="B8230" s="1" t="s">
        <v>6472</v>
      </c>
      <c r="C8230" s="1" t="s">
        <v>989</v>
      </c>
    </row>
    <row r="8231" spans="1:3" x14ac:dyDescent="0.25">
      <c r="A8231" s="1">
        <f t="shared" si="128"/>
        <v>8231</v>
      </c>
      <c r="B8231" s="1" t="s">
        <v>6473</v>
      </c>
      <c r="C8231" s="1" t="s">
        <v>1420</v>
      </c>
    </row>
    <row r="8232" spans="1:3" x14ac:dyDescent="0.25">
      <c r="A8232" s="1">
        <f t="shared" si="128"/>
        <v>8232</v>
      </c>
      <c r="B8232" s="1" t="s">
        <v>6473</v>
      </c>
      <c r="C8232" s="1" t="s">
        <v>972</v>
      </c>
    </row>
    <row r="8233" spans="1:3" x14ac:dyDescent="0.25">
      <c r="A8233" s="1">
        <f t="shared" si="128"/>
        <v>8233</v>
      </c>
      <c r="B8233" s="1" t="s">
        <v>6474</v>
      </c>
      <c r="C8233" s="1" t="s">
        <v>2936</v>
      </c>
    </row>
    <row r="8234" spans="1:3" x14ac:dyDescent="0.25">
      <c r="A8234" s="1">
        <f t="shared" si="128"/>
        <v>8234</v>
      </c>
      <c r="B8234" s="1" t="s">
        <v>6473</v>
      </c>
      <c r="C8234" s="1" t="s">
        <v>1091</v>
      </c>
    </row>
    <row r="8235" spans="1:3" x14ac:dyDescent="0.25">
      <c r="A8235" s="1">
        <f t="shared" si="128"/>
        <v>8235</v>
      </c>
      <c r="B8235" s="1" t="s">
        <v>6473</v>
      </c>
      <c r="C8235" s="1" t="s">
        <v>6475</v>
      </c>
    </row>
    <row r="8236" spans="1:3" x14ac:dyDescent="0.25">
      <c r="A8236" s="1">
        <f t="shared" si="128"/>
        <v>8236</v>
      </c>
      <c r="B8236" s="1" t="s">
        <v>6473</v>
      </c>
      <c r="C8236" s="1" t="s">
        <v>6476</v>
      </c>
    </row>
    <row r="8237" spans="1:3" x14ac:dyDescent="0.25">
      <c r="A8237" s="1">
        <f t="shared" si="128"/>
        <v>8237</v>
      </c>
      <c r="B8237" s="1" t="s">
        <v>6473</v>
      </c>
      <c r="C8237" s="1" t="s">
        <v>2196</v>
      </c>
    </row>
    <row r="8238" spans="1:3" x14ac:dyDescent="0.25">
      <c r="A8238" s="1">
        <f t="shared" si="128"/>
        <v>8238</v>
      </c>
      <c r="B8238" s="1" t="s">
        <v>6473</v>
      </c>
      <c r="C8238" s="1" t="s">
        <v>975</v>
      </c>
    </row>
    <row r="8239" spans="1:3" x14ac:dyDescent="0.25">
      <c r="A8239" s="1">
        <f t="shared" si="128"/>
        <v>8239</v>
      </c>
      <c r="B8239" s="1" t="s">
        <v>6473</v>
      </c>
      <c r="C8239" s="1" t="s">
        <v>975</v>
      </c>
    </row>
    <row r="8240" spans="1:3" x14ac:dyDescent="0.25">
      <c r="A8240" s="1">
        <f t="shared" si="128"/>
        <v>8240</v>
      </c>
      <c r="B8240" s="1" t="s">
        <v>6473</v>
      </c>
      <c r="C8240" s="1" t="s">
        <v>1113</v>
      </c>
    </row>
    <row r="8241" spans="1:3" x14ac:dyDescent="0.25">
      <c r="A8241" s="1">
        <f t="shared" si="128"/>
        <v>8241</v>
      </c>
      <c r="B8241" s="1" t="s">
        <v>6473</v>
      </c>
      <c r="C8241" s="1" t="s">
        <v>975</v>
      </c>
    </row>
    <row r="8242" spans="1:3" x14ac:dyDescent="0.25">
      <c r="A8242" s="1">
        <f t="shared" si="128"/>
        <v>8242</v>
      </c>
      <c r="B8242" s="1" t="s">
        <v>6473</v>
      </c>
      <c r="C8242" s="1" t="s">
        <v>3364</v>
      </c>
    </row>
    <row r="8243" spans="1:3" x14ac:dyDescent="0.25">
      <c r="A8243" s="1">
        <f t="shared" si="128"/>
        <v>8243</v>
      </c>
      <c r="B8243" s="1" t="s">
        <v>6473</v>
      </c>
      <c r="C8243" s="1" t="s">
        <v>1027</v>
      </c>
    </row>
    <row r="8244" spans="1:3" x14ac:dyDescent="0.25">
      <c r="A8244" s="1">
        <f t="shared" si="128"/>
        <v>8244</v>
      </c>
      <c r="B8244" s="1" t="s">
        <v>6473</v>
      </c>
      <c r="C8244" s="1" t="s">
        <v>6477</v>
      </c>
    </row>
    <row r="8245" spans="1:3" x14ac:dyDescent="0.25">
      <c r="A8245" s="1">
        <f t="shared" si="128"/>
        <v>8245</v>
      </c>
      <c r="B8245" s="1" t="s">
        <v>6473</v>
      </c>
      <c r="C8245" s="1" t="s">
        <v>6478</v>
      </c>
    </row>
    <row r="8246" spans="1:3" x14ac:dyDescent="0.25">
      <c r="A8246" s="1">
        <f t="shared" si="128"/>
        <v>8246</v>
      </c>
      <c r="B8246" s="1" t="s">
        <v>6473</v>
      </c>
      <c r="C8246" s="1" t="s">
        <v>1002</v>
      </c>
    </row>
    <row r="8247" spans="1:3" x14ac:dyDescent="0.25">
      <c r="A8247" s="1">
        <f t="shared" si="128"/>
        <v>8247</v>
      </c>
      <c r="B8247" s="1" t="s">
        <v>6473</v>
      </c>
      <c r="C8247" s="1" t="s">
        <v>6479</v>
      </c>
    </row>
    <row r="8248" spans="1:3" x14ac:dyDescent="0.25">
      <c r="A8248" s="1">
        <f t="shared" si="128"/>
        <v>8248</v>
      </c>
      <c r="B8248" s="1" t="s">
        <v>6480</v>
      </c>
      <c r="C8248" s="1" t="s">
        <v>1162</v>
      </c>
    </row>
    <row r="8249" spans="1:3" x14ac:dyDescent="0.25">
      <c r="A8249" s="1">
        <f t="shared" si="128"/>
        <v>8249</v>
      </c>
      <c r="B8249" s="1" t="s">
        <v>6473</v>
      </c>
      <c r="C8249" s="1" t="s">
        <v>6481</v>
      </c>
    </row>
    <row r="8250" spans="1:3" x14ac:dyDescent="0.25">
      <c r="A8250" s="1">
        <f t="shared" si="128"/>
        <v>8250</v>
      </c>
      <c r="B8250" s="1" t="s">
        <v>6482</v>
      </c>
      <c r="C8250" s="1" t="s">
        <v>1211</v>
      </c>
    </row>
    <row r="8251" spans="1:3" x14ac:dyDescent="0.25">
      <c r="A8251" s="1">
        <f t="shared" si="128"/>
        <v>8251</v>
      </c>
      <c r="B8251" s="1" t="s">
        <v>6482</v>
      </c>
      <c r="C8251" s="1" t="s">
        <v>952</v>
      </c>
    </row>
    <row r="8252" spans="1:3" x14ac:dyDescent="0.25">
      <c r="A8252" s="1">
        <f t="shared" si="128"/>
        <v>8252</v>
      </c>
      <c r="B8252" s="1" t="s">
        <v>6482</v>
      </c>
      <c r="C8252" s="1" t="s">
        <v>1021</v>
      </c>
    </row>
    <row r="8253" spans="1:3" x14ac:dyDescent="0.25">
      <c r="A8253" s="1">
        <f t="shared" si="128"/>
        <v>8253</v>
      </c>
      <c r="B8253" s="1" t="s">
        <v>6482</v>
      </c>
      <c r="C8253" s="1" t="s">
        <v>1510</v>
      </c>
    </row>
    <row r="8254" spans="1:3" x14ac:dyDescent="0.25">
      <c r="A8254" s="1">
        <f t="shared" si="128"/>
        <v>8254</v>
      </c>
      <c r="B8254" s="1" t="s">
        <v>6483</v>
      </c>
      <c r="C8254" s="1" t="s">
        <v>1056</v>
      </c>
    </row>
    <row r="8255" spans="1:3" x14ac:dyDescent="0.25">
      <c r="A8255" s="1">
        <f t="shared" si="128"/>
        <v>8255</v>
      </c>
      <c r="B8255" s="1" t="s">
        <v>6483</v>
      </c>
      <c r="C8255" s="1" t="s">
        <v>989</v>
      </c>
    </row>
    <row r="8256" spans="1:3" x14ac:dyDescent="0.25">
      <c r="A8256" s="1">
        <f t="shared" si="128"/>
        <v>8256</v>
      </c>
      <c r="B8256" s="1" t="s">
        <v>6484</v>
      </c>
      <c r="C8256" s="1" t="s">
        <v>1064</v>
      </c>
    </row>
    <row r="8257" spans="1:3" x14ac:dyDescent="0.25">
      <c r="A8257" s="1">
        <f t="shared" si="128"/>
        <v>8257</v>
      </c>
      <c r="B8257" s="1" t="s">
        <v>6485</v>
      </c>
      <c r="C8257" s="1" t="s">
        <v>1079</v>
      </c>
    </row>
    <row r="8258" spans="1:3" x14ac:dyDescent="0.25">
      <c r="A8258" s="1">
        <f t="shared" si="128"/>
        <v>8258</v>
      </c>
      <c r="B8258" s="1" t="s">
        <v>6485</v>
      </c>
      <c r="C8258" s="1" t="s">
        <v>930</v>
      </c>
    </row>
    <row r="8259" spans="1:3" x14ac:dyDescent="0.25">
      <c r="A8259" s="1">
        <f t="shared" ref="A8259:A8322" si="129">A8258+1</f>
        <v>8259</v>
      </c>
      <c r="B8259" s="1" t="s">
        <v>6485</v>
      </c>
      <c r="C8259" s="1" t="s">
        <v>949</v>
      </c>
    </row>
    <row r="8260" spans="1:3" x14ac:dyDescent="0.25">
      <c r="A8260" s="1">
        <f t="shared" si="129"/>
        <v>8260</v>
      </c>
      <c r="B8260" s="1" t="s">
        <v>6485</v>
      </c>
      <c r="C8260" s="1" t="s">
        <v>6486</v>
      </c>
    </row>
    <row r="8261" spans="1:3" x14ac:dyDescent="0.25">
      <c r="A8261" s="1">
        <f t="shared" si="129"/>
        <v>8261</v>
      </c>
      <c r="B8261" s="1" t="s">
        <v>6485</v>
      </c>
      <c r="C8261" s="1" t="s">
        <v>1768</v>
      </c>
    </row>
    <row r="8262" spans="1:3" x14ac:dyDescent="0.25">
      <c r="A8262" s="1">
        <f t="shared" si="129"/>
        <v>8262</v>
      </c>
      <c r="B8262" s="1" t="s">
        <v>6487</v>
      </c>
      <c r="C8262" s="1" t="s">
        <v>928</v>
      </c>
    </row>
    <row r="8263" spans="1:3" x14ac:dyDescent="0.25">
      <c r="A8263" s="1">
        <f t="shared" si="129"/>
        <v>8263</v>
      </c>
      <c r="B8263" s="1" t="s">
        <v>6488</v>
      </c>
      <c r="C8263" s="1" t="s">
        <v>1029</v>
      </c>
    </row>
    <row r="8264" spans="1:3" x14ac:dyDescent="0.25">
      <c r="A8264" s="1">
        <f t="shared" si="129"/>
        <v>8264</v>
      </c>
      <c r="B8264" s="1" t="s">
        <v>6474</v>
      </c>
      <c r="C8264" s="1" t="s">
        <v>989</v>
      </c>
    </row>
    <row r="8265" spans="1:3" x14ac:dyDescent="0.25">
      <c r="A8265" s="1">
        <f t="shared" si="129"/>
        <v>8265</v>
      </c>
      <c r="B8265" s="1" t="s">
        <v>5258</v>
      </c>
      <c r="C8265" s="1" t="s">
        <v>1181</v>
      </c>
    </row>
    <row r="8266" spans="1:3" x14ac:dyDescent="0.25">
      <c r="A8266" s="1">
        <f t="shared" si="129"/>
        <v>8266</v>
      </c>
      <c r="B8266" s="1" t="s">
        <v>6489</v>
      </c>
      <c r="C8266" s="1" t="s">
        <v>949</v>
      </c>
    </row>
    <row r="8267" spans="1:3" x14ac:dyDescent="0.25">
      <c r="A8267" s="1">
        <f t="shared" si="129"/>
        <v>8267</v>
      </c>
      <c r="B8267" s="1" t="s">
        <v>6490</v>
      </c>
      <c r="C8267" s="1" t="s">
        <v>1027</v>
      </c>
    </row>
    <row r="8268" spans="1:3" x14ac:dyDescent="0.25">
      <c r="A8268" s="1">
        <f t="shared" si="129"/>
        <v>8268</v>
      </c>
      <c r="B8268" s="1" t="s">
        <v>6492</v>
      </c>
      <c r="C8268" s="1" t="s">
        <v>6491</v>
      </c>
    </row>
    <row r="8269" spans="1:3" x14ac:dyDescent="0.25">
      <c r="A8269" s="1">
        <f t="shared" si="129"/>
        <v>8269</v>
      </c>
      <c r="B8269" s="1" t="s">
        <v>6490</v>
      </c>
      <c r="C8269" s="1" t="s">
        <v>2778</v>
      </c>
    </row>
    <row r="8270" spans="1:3" x14ac:dyDescent="0.25">
      <c r="A8270" s="1">
        <f t="shared" si="129"/>
        <v>8270</v>
      </c>
      <c r="B8270" s="1" t="s">
        <v>6493</v>
      </c>
      <c r="C8270" s="1" t="s">
        <v>1633</v>
      </c>
    </row>
    <row r="8271" spans="1:3" x14ac:dyDescent="0.25">
      <c r="A8271" s="1">
        <f t="shared" si="129"/>
        <v>8271</v>
      </c>
      <c r="B8271" s="1" t="s">
        <v>6494</v>
      </c>
      <c r="C8271" s="1" t="s">
        <v>1055</v>
      </c>
    </row>
    <row r="8272" spans="1:3" x14ac:dyDescent="0.25">
      <c r="A8272" s="1">
        <f t="shared" si="129"/>
        <v>8272</v>
      </c>
      <c r="B8272" s="1" t="s">
        <v>6495</v>
      </c>
      <c r="C8272" s="1" t="s">
        <v>1911</v>
      </c>
    </row>
    <row r="8273" spans="1:3" x14ac:dyDescent="0.25">
      <c r="A8273" s="1">
        <f t="shared" si="129"/>
        <v>8273</v>
      </c>
      <c r="B8273" s="1" t="s">
        <v>6495</v>
      </c>
      <c r="C8273" s="1" t="s">
        <v>1243</v>
      </c>
    </row>
    <row r="8274" spans="1:3" x14ac:dyDescent="0.25">
      <c r="A8274" s="1">
        <f t="shared" si="129"/>
        <v>8274</v>
      </c>
      <c r="B8274" s="1" t="s">
        <v>6496</v>
      </c>
      <c r="C8274" s="1" t="s">
        <v>974</v>
      </c>
    </row>
    <row r="8275" spans="1:3" x14ac:dyDescent="0.25">
      <c r="A8275" s="1">
        <f t="shared" si="129"/>
        <v>8275</v>
      </c>
      <c r="B8275" s="1" t="s">
        <v>6497</v>
      </c>
      <c r="C8275" s="1" t="s">
        <v>918</v>
      </c>
    </row>
    <row r="8276" spans="1:3" x14ac:dyDescent="0.25">
      <c r="A8276" s="1">
        <f t="shared" si="129"/>
        <v>8276</v>
      </c>
      <c r="B8276" s="1" t="s">
        <v>6498</v>
      </c>
      <c r="C8276" s="1" t="s">
        <v>967</v>
      </c>
    </row>
    <row r="8277" spans="1:3" x14ac:dyDescent="0.25">
      <c r="A8277" s="1">
        <f t="shared" si="129"/>
        <v>8277</v>
      </c>
      <c r="B8277" s="1" t="s">
        <v>6499</v>
      </c>
      <c r="C8277" s="1" t="s">
        <v>1506</v>
      </c>
    </row>
    <row r="8278" spans="1:3" x14ac:dyDescent="0.25">
      <c r="A8278" s="1">
        <f t="shared" si="129"/>
        <v>8278</v>
      </c>
      <c r="B8278" s="1" t="s">
        <v>6500</v>
      </c>
      <c r="C8278" s="1" t="s">
        <v>1027</v>
      </c>
    </row>
    <row r="8279" spans="1:3" x14ac:dyDescent="0.25">
      <c r="A8279" s="1">
        <f t="shared" si="129"/>
        <v>8279</v>
      </c>
      <c r="B8279" s="1" t="s">
        <v>6497</v>
      </c>
      <c r="C8279" s="1" t="s">
        <v>2323</v>
      </c>
    </row>
    <row r="8280" spans="1:3" x14ac:dyDescent="0.25">
      <c r="A8280" s="1">
        <f t="shared" si="129"/>
        <v>8280</v>
      </c>
      <c r="B8280" s="1" t="s">
        <v>6497</v>
      </c>
      <c r="C8280" s="1" t="s">
        <v>989</v>
      </c>
    </row>
    <row r="8281" spans="1:3" x14ac:dyDescent="0.25">
      <c r="A8281" s="1">
        <f t="shared" si="129"/>
        <v>8281</v>
      </c>
      <c r="B8281" s="1" t="s">
        <v>6501</v>
      </c>
      <c r="C8281" s="1" t="s">
        <v>928</v>
      </c>
    </row>
    <row r="8282" spans="1:3" x14ac:dyDescent="0.25">
      <c r="A8282" s="1">
        <f t="shared" si="129"/>
        <v>8282</v>
      </c>
      <c r="B8282" s="1" t="s">
        <v>6502</v>
      </c>
      <c r="C8282" s="1" t="s">
        <v>1333</v>
      </c>
    </row>
    <row r="8283" spans="1:3" x14ac:dyDescent="0.25">
      <c r="A8283" s="1">
        <f t="shared" si="129"/>
        <v>8283</v>
      </c>
      <c r="B8283" s="1" t="s">
        <v>6503</v>
      </c>
      <c r="C8283" s="1" t="s">
        <v>1079</v>
      </c>
    </row>
    <row r="8284" spans="1:3" x14ac:dyDescent="0.25">
      <c r="A8284" s="1">
        <f t="shared" si="129"/>
        <v>8284</v>
      </c>
      <c r="B8284" s="1" t="s">
        <v>6504</v>
      </c>
      <c r="C8284" s="1" t="s">
        <v>968</v>
      </c>
    </row>
    <row r="8285" spans="1:3" x14ac:dyDescent="0.25">
      <c r="A8285" s="1">
        <f t="shared" si="129"/>
        <v>8285</v>
      </c>
      <c r="B8285" s="1" t="s">
        <v>6505</v>
      </c>
      <c r="C8285" s="1" t="s">
        <v>1119</v>
      </c>
    </row>
    <row r="8286" spans="1:3" x14ac:dyDescent="0.25">
      <c r="A8286" s="1">
        <f t="shared" si="129"/>
        <v>8286</v>
      </c>
      <c r="B8286" s="1" t="s">
        <v>6506</v>
      </c>
      <c r="C8286" s="1" t="s">
        <v>1374</v>
      </c>
    </row>
    <row r="8287" spans="1:3" x14ac:dyDescent="0.25">
      <c r="A8287" s="1">
        <f t="shared" si="129"/>
        <v>8287</v>
      </c>
      <c r="B8287" s="1" t="s">
        <v>6507</v>
      </c>
      <c r="C8287" s="1" t="s">
        <v>967</v>
      </c>
    </row>
    <row r="8288" spans="1:3" x14ac:dyDescent="0.25">
      <c r="A8288" s="1">
        <f t="shared" si="129"/>
        <v>8288</v>
      </c>
      <c r="B8288" s="1" t="s">
        <v>6509</v>
      </c>
      <c r="C8288" s="1" t="s">
        <v>6508</v>
      </c>
    </row>
    <row r="8289" spans="1:3" x14ac:dyDescent="0.25">
      <c r="A8289" s="1">
        <f t="shared" si="129"/>
        <v>8289</v>
      </c>
      <c r="B8289" s="1" t="s">
        <v>6510</v>
      </c>
      <c r="C8289" s="1" t="s">
        <v>930</v>
      </c>
    </row>
    <row r="8290" spans="1:3" x14ac:dyDescent="0.25">
      <c r="A8290" s="1">
        <f t="shared" si="129"/>
        <v>8290</v>
      </c>
      <c r="B8290" s="1" t="s">
        <v>6511</v>
      </c>
      <c r="C8290" s="1" t="s">
        <v>3344</v>
      </c>
    </row>
    <row r="8291" spans="1:3" x14ac:dyDescent="0.25">
      <c r="A8291" s="1">
        <f t="shared" si="129"/>
        <v>8291</v>
      </c>
      <c r="B8291" s="1" t="s">
        <v>6511</v>
      </c>
      <c r="C8291" s="1" t="s">
        <v>974</v>
      </c>
    </row>
    <row r="8292" spans="1:3" x14ac:dyDescent="0.25">
      <c r="A8292" s="1">
        <f t="shared" si="129"/>
        <v>8292</v>
      </c>
      <c r="B8292" s="1" t="s">
        <v>6512</v>
      </c>
      <c r="C8292" s="1" t="s">
        <v>1248</v>
      </c>
    </row>
    <row r="8293" spans="1:3" x14ac:dyDescent="0.25">
      <c r="A8293" s="1">
        <f t="shared" si="129"/>
        <v>8293</v>
      </c>
      <c r="B8293" s="1" t="s">
        <v>6513</v>
      </c>
      <c r="C8293" s="1" t="s">
        <v>1262</v>
      </c>
    </row>
    <row r="8294" spans="1:3" x14ac:dyDescent="0.25">
      <c r="A8294" s="1">
        <f t="shared" si="129"/>
        <v>8294</v>
      </c>
      <c r="B8294" s="1" t="s">
        <v>6514</v>
      </c>
      <c r="C8294" s="1" t="s">
        <v>1188</v>
      </c>
    </row>
    <row r="8295" spans="1:3" x14ac:dyDescent="0.25">
      <c r="A8295" s="1">
        <f t="shared" si="129"/>
        <v>8295</v>
      </c>
      <c r="B8295" s="1" t="s">
        <v>6515</v>
      </c>
      <c r="C8295" s="1" t="s">
        <v>1027</v>
      </c>
    </row>
    <row r="8296" spans="1:3" x14ac:dyDescent="0.25">
      <c r="A8296" s="1">
        <f t="shared" si="129"/>
        <v>8296</v>
      </c>
      <c r="B8296" s="1" t="s">
        <v>6516</v>
      </c>
      <c r="C8296" s="1" t="s">
        <v>1010</v>
      </c>
    </row>
    <row r="8297" spans="1:3" x14ac:dyDescent="0.25">
      <c r="A8297" s="1">
        <f t="shared" si="129"/>
        <v>8297</v>
      </c>
      <c r="B8297" s="1" t="s">
        <v>6517</v>
      </c>
      <c r="C8297" s="1" t="s">
        <v>1102</v>
      </c>
    </row>
    <row r="8298" spans="1:3" x14ac:dyDescent="0.25">
      <c r="A8298" s="1">
        <f t="shared" si="129"/>
        <v>8298</v>
      </c>
      <c r="B8298" s="1" t="s">
        <v>6517</v>
      </c>
      <c r="C8298" s="1" t="s">
        <v>1634</v>
      </c>
    </row>
    <row r="8299" spans="1:3" x14ac:dyDescent="0.25">
      <c r="A8299" s="1">
        <f t="shared" si="129"/>
        <v>8299</v>
      </c>
      <c r="B8299" s="1" t="s">
        <v>6518</v>
      </c>
      <c r="C8299" s="1" t="s">
        <v>1188</v>
      </c>
    </row>
    <row r="8300" spans="1:3" x14ac:dyDescent="0.25">
      <c r="A8300" s="1">
        <f t="shared" si="129"/>
        <v>8300</v>
      </c>
      <c r="B8300" s="1" t="s">
        <v>6518</v>
      </c>
      <c r="C8300" s="1" t="s">
        <v>928</v>
      </c>
    </row>
    <row r="8301" spans="1:3" x14ac:dyDescent="0.25">
      <c r="A8301" s="1">
        <f t="shared" si="129"/>
        <v>8301</v>
      </c>
      <c r="B8301" s="1" t="s">
        <v>6519</v>
      </c>
      <c r="C8301" s="1" t="s">
        <v>942</v>
      </c>
    </row>
    <row r="8302" spans="1:3" x14ac:dyDescent="0.25">
      <c r="A8302" s="1">
        <f t="shared" si="129"/>
        <v>8302</v>
      </c>
      <c r="B8302" s="1" t="s">
        <v>6520</v>
      </c>
      <c r="C8302" s="1" t="s">
        <v>973</v>
      </c>
    </row>
    <row r="8303" spans="1:3" x14ac:dyDescent="0.25">
      <c r="A8303" s="1">
        <f t="shared" si="129"/>
        <v>8303</v>
      </c>
      <c r="B8303" s="1" t="s">
        <v>6521</v>
      </c>
      <c r="C8303" s="1" t="s">
        <v>1093</v>
      </c>
    </row>
    <row r="8304" spans="1:3" x14ac:dyDescent="0.25">
      <c r="A8304" s="1">
        <f t="shared" si="129"/>
        <v>8304</v>
      </c>
      <c r="B8304" s="1" t="s">
        <v>6521</v>
      </c>
      <c r="C8304" s="1" t="s">
        <v>1102</v>
      </c>
    </row>
    <row r="8305" spans="1:3" x14ac:dyDescent="0.25">
      <c r="A8305" s="1">
        <f t="shared" si="129"/>
        <v>8305</v>
      </c>
      <c r="B8305" s="1" t="s">
        <v>6521</v>
      </c>
      <c r="C8305" s="1" t="s">
        <v>942</v>
      </c>
    </row>
    <row r="8306" spans="1:3" x14ac:dyDescent="0.25">
      <c r="A8306" s="1">
        <f t="shared" si="129"/>
        <v>8306</v>
      </c>
      <c r="B8306" s="1" t="s">
        <v>6521</v>
      </c>
      <c r="C8306" s="1" t="s">
        <v>1389</v>
      </c>
    </row>
    <row r="8307" spans="1:3" x14ac:dyDescent="0.25">
      <c r="A8307" s="1">
        <f t="shared" si="129"/>
        <v>8307</v>
      </c>
      <c r="B8307" s="1" t="s">
        <v>6521</v>
      </c>
      <c r="C8307" s="1" t="s">
        <v>1027</v>
      </c>
    </row>
    <row r="8308" spans="1:3" x14ac:dyDescent="0.25">
      <c r="A8308" s="1">
        <f t="shared" si="129"/>
        <v>8308</v>
      </c>
      <c r="B8308" s="1" t="s">
        <v>6522</v>
      </c>
      <c r="C8308" s="1" t="s">
        <v>2651</v>
      </c>
    </row>
    <row r="8309" spans="1:3" x14ac:dyDescent="0.25">
      <c r="A8309" s="1">
        <f t="shared" si="129"/>
        <v>8309</v>
      </c>
      <c r="B8309" s="1" t="s">
        <v>6523</v>
      </c>
      <c r="C8309" s="1" t="s">
        <v>934</v>
      </c>
    </row>
    <row r="8310" spans="1:3" x14ac:dyDescent="0.25">
      <c r="A8310" s="1">
        <f t="shared" si="129"/>
        <v>8310</v>
      </c>
      <c r="B8310" s="1" t="s">
        <v>6523</v>
      </c>
      <c r="C8310" s="1" t="s">
        <v>1252</v>
      </c>
    </row>
    <row r="8311" spans="1:3" x14ac:dyDescent="0.25">
      <c r="A8311" s="1">
        <f t="shared" si="129"/>
        <v>8311</v>
      </c>
      <c r="B8311" s="1" t="s">
        <v>6523</v>
      </c>
      <c r="C8311" s="1" t="s">
        <v>1254</v>
      </c>
    </row>
    <row r="8312" spans="1:3" x14ac:dyDescent="0.25">
      <c r="A8312" s="1">
        <f t="shared" si="129"/>
        <v>8312</v>
      </c>
      <c r="B8312" s="1" t="s">
        <v>6523</v>
      </c>
      <c r="C8312" s="1" t="s">
        <v>942</v>
      </c>
    </row>
    <row r="8313" spans="1:3" x14ac:dyDescent="0.25">
      <c r="A8313" s="1">
        <f t="shared" si="129"/>
        <v>8313</v>
      </c>
      <c r="B8313" s="1" t="s">
        <v>6523</v>
      </c>
      <c r="C8313" s="1" t="s">
        <v>942</v>
      </c>
    </row>
    <row r="8314" spans="1:3" x14ac:dyDescent="0.25">
      <c r="A8314" s="1">
        <f t="shared" si="129"/>
        <v>8314</v>
      </c>
      <c r="B8314" s="1" t="s">
        <v>6524</v>
      </c>
      <c r="C8314" s="1" t="s">
        <v>921</v>
      </c>
    </row>
    <row r="8315" spans="1:3" x14ac:dyDescent="0.25">
      <c r="A8315" s="1">
        <f t="shared" si="129"/>
        <v>8315</v>
      </c>
      <c r="B8315" s="1" t="s">
        <v>6524</v>
      </c>
      <c r="C8315" s="1" t="s">
        <v>1182</v>
      </c>
    </row>
    <row r="8316" spans="1:3" x14ac:dyDescent="0.25">
      <c r="A8316" s="1">
        <f t="shared" si="129"/>
        <v>8316</v>
      </c>
      <c r="B8316" s="1" t="s">
        <v>6524</v>
      </c>
      <c r="C8316" s="1" t="s">
        <v>1848</v>
      </c>
    </row>
    <row r="8317" spans="1:3" x14ac:dyDescent="0.25">
      <c r="A8317" s="1">
        <f t="shared" si="129"/>
        <v>8317</v>
      </c>
      <c r="B8317" s="1" t="s">
        <v>6524</v>
      </c>
      <c r="C8317" s="1" t="s">
        <v>942</v>
      </c>
    </row>
    <row r="8318" spans="1:3" x14ac:dyDescent="0.25">
      <c r="A8318" s="1">
        <f t="shared" si="129"/>
        <v>8318</v>
      </c>
      <c r="B8318" s="1" t="s">
        <v>6524</v>
      </c>
      <c r="C8318" s="1" t="s">
        <v>974</v>
      </c>
    </row>
    <row r="8319" spans="1:3" x14ac:dyDescent="0.25">
      <c r="A8319" s="1">
        <f t="shared" si="129"/>
        <v>8319</v>
      </c>
      <c r="B8319" s="1" t="s">
        <v>6524</v>
      </c>
      <c r="C8319" s="1" t="s">
        <v>928</v>
      </c>
    </row>
    <row r="8320" spans="1:3" x14ac:dyDescent="0.25">
      <c r="A8320" s="1">
        <f t="shared" si="129"/>
        <v>8320</v>
      </c>
      <c r="B8320" s="1" t="s">
        <v>6524</v>
      </c>
      <c r="C8320" s="1" t="s">
        <v>2767</v>
      </c>
    </row>
    <row r="8321" spans="1:3" x14ac:dyDescent="0.25">
      <c r="A8321" s="1">
        <f t="shared" si="129"/>
        <v>8321</v>
      </c>
      <c r="B8321" s="1" t="s">
        <v>6524</v>
      </c>
      <c r="C8321" s="1" t="s">
        <v>6525</v>
      </c>
    </row>
    <row r="8322" spans="1:3" x14ac:dyDescent="0.25">
      <c r="A8322" s="1">
        <f t="shared" si="129"/>
        <v>8322</v>
      </c>
      <c r="B8322" s="1" t="s">
        <v>6526</v>
      </c>
      <c r="C8322" s="1" t="s">
        <v>2298</v>
      </c>
    </row>
    <row r="8323" spans="1:3" x14ac:dyDescent="0.25">
      <c r="A8323" s="1">
        <f t="shared" ref="A8323:A8386" si="130">A8322+1</f>
        <v>8323</v>
      </c>
      <c r="B8323" s="1" t="s">
        <v>6527</v>
      </c>
      <c r="C8323" s="1" t="s">
        <v>974</v>
      </c>
    </row>
    <row r="8324" spans="1:3" x14ac:dyDescent="0.25">
      <c r="A8324" s="1">
        <f t="shared" si="130"/>
        <v>8324</v>
      </c>
      <c r="B8324" s="1" t="s">
        <v>6528</v>
      </c>
      <c r="C8324" s="1" t="s">
        <v>944</v>
      </c>
    </row>
    <row r="8325" spans="1:3" x14ac:dyDescent="0.25">
      <c r="A8325" s="1">
        <f t="shared" si="130"/>
        <v>8325</v>
      </c>
      <c r="B8325" s="1" t="s">
        <v>6530</v>
      </c>
      <c r="C8325" s="1" t="s">
        <v>6529</v>
      </c>
    </row>
    <row r="8326" spans="1:3" x14ac:dyDescent="0.25">
      <c r="A8326" s="1">
        <f t="shared" si="130"/>
        <v>8326</v>
      </c>
      <c r="B8326" s="1" t="s">
        <v>6532</v>
      </c>
      <c r="C8326" s="1" t="s">
        <v>6531</v>
      </c>
    </row>
    <row r="8327" spans="1:3" x14ac:dyDescent="0.25">
      <c r="A8327" s="1">
        <f t="shared" si="130"/>
        <v>8327</v>
      </c>
      <c r="B8327" s="1" t="s">
        <v>6533</v>
      </c>
      <c r="C8327" s="1"/>
    </row>
    <row r="8328" spans="1:3" x14ac:dyDescent="0.25">
      <c r="A8328" s="1">
        <f t="shared" si="130"/>
        <v>8328</v>
      </c>
      <c r="B8328" s="1" t="s">
        <v>6534</v>
      </c>
      <c r="C8328" s="1" t="s">
        <v>952</v>
      </c>
    </row>
    <row r="8329" spans="1:3" x14ac:dyDescent="0.25">
      <c r="A8329" s="1">
        <f t="shared" si="130"/>
        <v>8329</v>
      </c>
      <c r="B8329" s="1" t="s">
        <v>6535</v>
      </c>
      <c r="C8329" s="1" t="s">
        <v>952</v>
      </c>
    </row>
    <row r="8330" spans="1:3" x14ac:dyDescent="0.25">
      <c r="A8330" s="1">
        <f t="shared" si="130"/>
        <v>8330</v>
      </c>
      <c r="B8330" s="1" t="s">
        <v>6535</v>
      </c>
      <c r="C8330" s="1" t="s">
        <v>1016</v>
      </c>
    </row>
    <row r="8331" spans="1:3" x14ac:dyDescent="0.25">
      <c r="A8331" s="1">
        <f t="shared" si="130"/>
        <v>8331</v>
      </c>
      <c r="B8331" s="1" t="s">
        <v>6536</v>
      </c>
      <c r="C8331" s="1" t="s">
        <v>972</v>
      </c>
    </row>
    <row r="8332" spans="1:3" x14ac:dyDescent="0.25">
      <c r="A8332" s="1">
        <f t="shared" si="130"/>
        <v>8332</v>
      </c>
      <c r="B8332" s="1" t="s">
        <v>6535</v>
      </c>
      <c r="C8332" s="1" t="s">
        <v>1537</v>
      </c>
    </row>
    <row r="8333" spans="1:3" x14ac:dyDescent="0.25">
      <c r="A8333" s="1">
        <f t="shared" si="130"/>
        <v>8333</v>
      </c>
      <c r="B8333" s="1" t="s">
        <v>6535</v>
      </c>
      <c r="C8333" s="1" t="s">
        <v>1093</v>
      </c>
    </row>
    <row r="8334" spans="1:3" x14ac:dyDescent="0.25">
      <c r="A8334" s="1">
        <f t="shared" si="130"/>
        <v>8334</v>
      </c>
      <c r="B8334" s="1" t="s">
        <v>6537</v>
      </c>
      <c r="C8334" s="1" t="s">
        <v>1793</v>
      </c>
    </row>
    <row r="8335" spans="1:3" x14ac:dyDescent="0.25">
      <c r="A8335" s="1">
        <f t="shared" si="130"/>
        <v>8335</v>
      </c>
      <c r="B8335" s="1" t="s">
        <v>6535</v>
      </c>
      <c r="C8335" s="1" t="s">
        <v>1389</v>
      </c>
    </row>
    <row r="8336" spans="1:3" x14ac:dyDescent="0.25">
      <c r="A8336" s="1">
        <f t="shared" si="130"/>
        <v>8336</v>
      </c>
      <c r="B8336" s="1" t="s">
        <v>6535</v>
      </c>
      <c r="C8336" s="1" t="s">
        <v>997</v>
      </c>
    </row>
    <row r="8337" spans="1:3" x14ac:dyDescent="0.25">
      <c r="A8337" s="1">
        <f t="shared" si="130"/>
        <v>8337</v>
      </c>
      <c r="B8337" s="1" t="s">
        <v>6535</v>
      </c>
      <c r="C8337" s="1" t="s">
        <v>6192</v>
      </c>
    </row>
    <row r="8338" spans="1:3" x14ac:dyDescent="0.25">
      <c r="A8338" s="1">
        <f t="shared" si="130"/>
        <v>8338</v>
      </c>
      <c r="B8338" s="1" t="s">
        <v>6535</v>
      </c>
      <c r="C8338" s="1" t="s">
        <v>3677</v>
      </c>
    </row>
    <row r="8339" spans="1:3" x14ac:dyDescent="0.25">
      <c r="A8339" s="1">
        <f t="shared" si="130"/>
        <v>8339</v>
      </c>
      <c r="B8339" s="1" t="s">
        <v>6538</v>
      </c>
      <c r="C8339" s="1" t="s">
        <v>1019</v>
      </c>
    </row>
    <row r="8340" spans="1:3" x14ac:dyDescent="0.25">
      <c r="A8340" s="1">
        <f t="shared" si="130"/>
        <v>8340</v>
      </c>
      <c r="B8340" s="1" t="s">
        <v>6539</v>
      </c>
      <c r="C8340" s="1" t="s">
        <v>925</v>
      </c>
    </row>
    <row r="8341" spans="1:3" x14ac:dyDescent="0.25">
      <c r="A8341" s="1">
        <f t="shared" si="130"/>
        <v>8341</v>
      </c>
      <c r="B8341" s="1" t="s">
        <v>6539</v>
      </c>
      <c r="C8341" s="1" t="s">
        <v>934</v>
      </c>
    </row>
    <row r="8342" spans="1:3" x14ac:dyDescent="0.25">
      <c r="A8342" s="1">
        <f t="shared" si="130"/>
        <v>8342</v>
      </c>
      <c r="B8342" s="1" t="s">
        <v>6539</v>
      </c>
      <c r="C8342" s="1" t="s">
        <v>930</v>
      </c>
    </row>
    <row r="8343" spans="1:3" x14ac:dyDescent="0.25">
      <c r="A8343" s="1">
        <f t="shared" si="130"/>
        <v>8343</v>
      </c>
      <c r="B8343" s="1" t="s">
        <v>6539</v>
      </c>
      <c r="C8343" s="1" t="s">
        <v>1158</v>
      </c>
    </row>
    <row r="8344" spans="1:3" x14ac:dyDescent="0.25">
      <c r="A8344" s="1">
        <f t="shared" si="130"/>
        <v>8344</v>
      </c>
      <c r="B8344" s="1" t="s">
        <v>6541</v>
      </c>
      <c r="C8344" s="1" t="s">
        <v>6540</v>
      </c>
    </row>
    <row r="8345" spans="1:3" x14ac:dyDescent="0.25">
      <c r="A8345" s="1">
        <f t="shared" si="130"/>
        <v>8345</v>
      </c>
      <c r="B8345" s="1" t="s">
        <v>6542</v>
      </c>
      <c r="C8345" s="1" t="s">
        <v>928</v>
      </c>
    </row>
    <row r="8346" spans="1:3" x14ac:dyDescent="0.25">
      <c r="A8346" s="1">
        <f t="shared" si="130"/>
        <v>8346</v>
      </c>
      <c r="B8346" s="1" t="s">
        <v>6543</v>
      </c>
      <c r="C8346" s="1" t="s">
        <v>1248</v>
      </c>
    </row>
    <row r="8347" spans="1:3" x14ac:dyDescent="0.25">
      <c r="A8347" s="1">
        <f t="shared" si="130"/>
        <v>8347</v>
      </c>
      <c r="B8347" s="1" t="s">
        <v>6544</v>
      </c>
      <c r="C8347" s="1"/>
    </row>
    <row r="8348" spans="1:3" x14ac:dyDescent="0.25">
      <c r="A8348" s="1">
        <f t="shared" si="130"/>
        <v>8348</v>
      </c>
      <c r="B8348" s="1" t="s">
        <v>6545</v>
      </c>
      <c r="C8348" s="1" t="s">
        <v>967</v>
      </c>
    </row>
    <row r="8349" spans="1:3" x14ac:dyDescent="0.25">
      <c r="A8349" s="1">
        <f t="shared" si="130"/>
        <v>8349</v>
      </c>
      <c r="B8349" s="1" t="s">
        <v>6545</v>
      </c>
      <c r="C8349" s="1" t="s">
        <v>6546</v>
      </c>
    </row>
    <row r="8350" spans="1:3" x14ac:dyDescent="0.25">
      <c r="A8350" s="1">
        <f t="shared" si="130"/>
        <v>8350</v>
      </c>
      <c r="B8350" s="1" t="s">
        <v>6545</v>
      </c>
      <c r="C8350" s="1" t="s">
        <v>6547</v>
      </c>
    </row>
    <row r="8351" spans="1:3" x14ac:dyDescent="0.25">
      <c r="A8351" s="1">
        <f t="shared" si="130"/>
        <v>8351</v>
      </c>
      <c r="B8351" s="1" t="s">
        <v>6548</v>
      </c>
      <c r="C8351" s="1" t="s">
        <v>1846</v>
      </c>
    </row>
    <row r="8352" spans="1:3" x14ac:dyDescent="0.25">
      <c r="A8352" s="1">
        <f t="shared" si="130"/>
        <v>8352</v>
      </c>
      <c r="B8352" s="1" t="s">
        <v>6549</v>
      </c>
      <c r="C8352" s="1" t="s">
        <v>989</v>
      </c>
    </row>
    <row r="8353" spans="1:3" x14ac:dyDescent="0.25">
      <c r="A8353" s="1">
        <f t="shared" si="130"/>
        <v>8353</v>
      </c>
      <c r="B8353" s="1" t="s">
        <v>6550</v>
      </c>
      <c r="C8353" s="1" t="s">
        <v>1934</v>
      </c>
    </row>
    <row r="8354" spans="1:3" x14ac:dyDescent="0.25">
      <c r="A8354" s="1">
        <f t="shared" si="130"/>
        <v>8354</v>
      </c>
      <c r="B8354" s="1" t="s">
        <v>6551</v>
      </c>
      <c r="C8354" s="1" t="s">
        <v>921</v>
      </c>
    </row>
    <row r="8355" spans="1:3" x14ac:dyDescent="0.25">
      <c r="A8355" s="1">
        <f t="shared" si="130"/>
        <v>8355</v>
      </c>
      <c r="B8355" s="1" t="s">
        <v>6551</v>
      </c>
      <c r="C8355" s="1" t="s">
        <v>1975</v>
      </c>
    </row>
    <row r="8356" spans="1:3" x14ac:dyDescent="0.25">
      <c r="A8356" s="1">
        <f t="shared" si="130"/>
        <v>8356</v>
      </c>
      <c r="B8356" s="1" t="s">
        <v>6551</v>
      </c>
      <c r="C8356" s="1" t="s">
        <v>952</v>
      </c>
    </row>
    <row r="8357" spans="1:3" x14ac:dyDescent="0.25">
      <c r="A8357" s="1">
        <f t="shared" si="130"/>
        <v>8357</v>
      </c>
      <c r="B8357" s="1" t="s">
        <v>6551</v>
      </c>
      <c r="C8357" s="1" t="s">
        <v>972</v>
      </c>
    </row>
    <row r="8358" spans="1:3" x14ac:dyDescent="0.25">
      <c r="A8358" s="1">
        <f t="shared" si="130"/>
        <v>8358</v>
      </c>
      <c r="B8358" s="1" t="s">
        <v>6551</v>
      </c>
      <c r="C8358" s="1" t="s">
        <v>3039</v>
      </c>
    </row>
    <row r="8359" spans="1:3" x14ac:dyDescent="0.25">
      <c r="A8359" s="1">
        <f t="shared" si="130"/>
        <v>8359</v>
      </c>
      <c r="B8359" s="1" t="s">
        <v>6551</v>
      </c>
      <c r="C8359" s="1" t="s">
        <v>1177</v>
      </c>
    </row>
    <row r="8360" spans="1:3" x14ac:dyDescent="0.25">
      <c r="A8360" s="1">
        <f t="shared" si="130"/>
        <v>8360</v>
      </c>
      <c r="B8360" s="1" t="s">
        <v>6551</v>
      </c>
      <c r="C8360" s="1" t="s">
        <v>1058</v>
      </c>
    </row>
    <row r="8361" spans="1:3" x14ac:dyDescent="0.25">
      <c r="A8361" s="1">
        <f t="shared" si="130"/>
        <v>8361</v>
      </c>
      <c r="B8361" s="1" t="s">
        <v>6551</v>
      </c>
      <c r="C8361" s="1" t="s">
        <v>1520</v>
      </c>
    </row>
    <row r="8362" spans="1:3" x14ac:dyDescent="0.25">
      <c r="A8362" s="1">
        <f t="shared" si="130"/>
        <v>8362</v>
      </c>
      <c r="B8362" s="1" t="s">
        <v>6551</v>
      </c>
      <c r="C8362" s="1" t="s">
        <v>4783</v>
      </c>
    </row>
    <row r="8363" spans="1:3" x14ac:dyDescent="0.25">
      <c r="A8363" s="1">
        <f t="shared" si="130"/>
        <v>8363</v>
      </c>
      <c r="B8363" s="1" t="s">
        <v>6552</v>
      </c>
      <c r="C8363" s="1" t="s">
        <v>1152</v>
      </c>
    </row>
    <row r="8364" spans="1:3" x14ac:dyDescent="0.25">
      <c r="A8364" s="1">
        <f t="shared" si="130"/>
        <v>8364</v>
      </c>
      <c r="B8364" s="1" t="s">
        <v>6553</v>
      </c>
      <c r="C8364" s="1" t="s">
        <v>930</v>
      </c>
    </row>
    <row r="8365" spans="1:3" x14ac:dyDescent="0.25">
      <c r="A8365" s="1">
        <f t="shared" si="130"/>
        <v>8365</v>
      </c>
      <c r="B8365" s="1" t="s">
        <v>6552</v>
      </c>
      <c r="C8365" s="1" t="s">
        <v>949</v>
      </c>
    </row>
    <row r="8366" spans="1:3" x14ac:dyDescent="0.25">
      <c r="A8366" s="1">
        <f t="shared" si="130"/>
        <v>8366</v>
      </c>
      <c r="B8366" s="1" t="s">
        <v>6544</v>
      </c>
      <c r="C8366" s="1" t="s">
        <v>1610</v>
      </c>
    </row>
    <row r="8367" spans="1:3" x14ac:dyDescent="0.25">
      <c r="A8367" s="1">
        <f t="shared" si="130"/>
        <v>8367</v>
      </c>
      <c r="B8367" s="1" t="s">
        <v>6552</v>
      </c>
      <c r="C8367" s="1" t="s">
        <v>6554</v>
      </c>
    </row>
    <row r="8368" spans="1:3" x14ac:dyDescent="0.25">
      <c r="A8368" s="1">
        <f t="shared" si="130"/>
        <v>8368</v>
      </c>
      <c r="B8368" s="1" t="s">
        <v>6552</v>
      </c>
      <c r="C8368" s="1" t="s">
        <v>928</v>
      </c>
    </row>
    <row r="8369" spans="1:3" x14ac:dyDescent="0.25">
      <c r="A8369" s="1">
        <f t="shared" si="130"/>
        <v>8369</v>
      </c>
      <c r="B8369" s="1" t="s">
        <v>6555</v>
      </c>
      <c r="C8369" s="1" t="s">
        <v>962</v>
      </c>
    </row>
    <row r="8370" spans="1:3" x14ac:dyDescent="0.25">
      <c r="A8370" s="1">
        <f t="shared" si="130"/>
        <v>8370</v>
      </c>
      <c r="B8370" s="1" t="s">
        <v>6557</v>
      </c>
      <c r="C8370" s="1" t="s">
        <v>6556</v>
      </c>
    </row>
    <row r="8371" spans="1:3" x14ac:dyDescent="0.25">
      <c r="A8371" s="1">
        <f t="shared" si="130"/>
        <v>8371</v>
      </c>
      <c r="B8371" s="1" t="s">
        <v>6551</v>
      </c>
      <c r="C8371" s="1" t="s">
        <v>5485</v>
      </c>
    </row>
    <row r="8372" spans="1:3" x14ac:dyDescent="0.25">
      <c r="A8372" s="1">
        <f t="shared" si="130"/>
        <v>8372</v>
      </c>
      <c r="B8372" s="1" t="s">
        <v>6551</v>
      </c>
      <c r="C8372" s="1" t="s">
        <v>1000</v>
      </c>
    </row>
    <row r="8373" spans="1:3" x14ac:dyDescent="0.25">
      <c r="A8373" s="1">
        <f t="shared" si="130"/>
        <v>8373</v>
      </c>
      <c r="B8373" s="1" t="s">
        <v>6551</v>
      </c>
      <c r="C8373" s="1" t="s">
        <v>6558</v>
      </c>
    </row>
    <row r="8374" spans="1:3" x14ac:dyDescent="0.25">
      <c r="A8374" s="1">
        <f t="shared" si="130"/>
        <v>8374</v>
      </c>
      <c r="B8374" s="1" t="s">
        <v>6551</v>
      </c>
      <c r="C8374" s="1" t="s">
        <v>2649</v>
      </c>
    </row>
    <row r="8375" spans="1:3" x14ac:dyDescent="0.25">
      <c r="A8375" s="1">
        <f t="shared" si="130"/>
        <v>8375</v>
      </c>
      <c r="B8375" s="1" t="s">
        <v>6551</v>
      </c>
      <c r="C8375" s="1" t="s">
        <v>1995</v>
      </c>
    </row>
    <row r="8376" spans="1:3" x14ac:dyDescent="0.25">
      <c r="A8376" s="1">
        <f t="shared" si="130"/>
        <v>8376</v>
      </c>
      <c r="B8376" s="1" t="s">
        <v>6551</v>
      </c>
      <c r="C8376" s="1" t="s">
        <v>2764</v>
      </c>
    </row>
    <row r="8377" spans="1:3" x14ac:dyDescent="0.25">
      <c r="A8377" s="1">
        <f t="shared" si="130"/>
        <v>8377</v>
      </c>
      <c r="B8377" s="1" t="s">
        <v>6551</v>
      </c>
      <c r="C8377" s="1" t="s">
        <v>1158</v>
      </c>
    </row>
    <row r="8378" spans="1:3" x14ac:dyDescent="0.25">
      <c r="A8378" s="1">
        <f t="shared" si="130"/>
        <v>8378</v>
      </c>
      <c r="B8378" s="1" t="s">
        <v>6559</v>
      </c>
      <c r="C8378" s="1" t="s">
        <v>1213</v>
      </c>
    </row>
    <row r="8379" spans="1:3" x14ac:dyDescent="0.25">
      <c r="A8379" s="1">
        <f t="shared" si="130"/>
        <v>8379</v>
      </c>
      <c r="B8379" s="1" t="s">
        <v>6560</v>
      </c>
      <c r="C8379" s="1" t="s">
        <v>1072</v>
      </c>
    </row>
    <row r="8380" spans="1:3" x14ac:dyDescent="0.25">
      <c r="A8380" s="1">
        <f t="shared" si="130"/>
        <v>8380</v>
      </c>
      <c r="B8380" s="1" t="s">
        <v>6551</v>
      </c>
      <c r="C8380" s="1" t="s">
        <v>1254</v>
      </c>
    </row>
    <row r="8381" spans="1:3" x14ac:dyDescent="0.25">
      <c r="A8381" s="1">
        <f t="shared" si="130"/>
        <v>8381</v>
      </c>
      <c r="B8381" s="1" t="s">
        <v>6551</v>
      </c>
      <c r="C8381" s="1" t="s">
        <v>980</v>
      </c>
    </row>
    <row r="8382" spans="1:3" x14ac:dyDescent="0.25">
      <c r="A8382" s="1">
        <f t="shared" si="130"/>
        <v>8382</v>
      </c>
      <c r="B8382" s="1" t="s">
        <v>6551</v>
      </c>
      <c r="C8382" s="1" t="s">
        <v>1485</v>
      </c>
    </row>
    <row r="8383" spans="1:3" x14ac:dyDescent="0.25">
      <c r="A8383" s="1">
        <f t="shared" si="130"/>
        <v>8383</v>
      </c>
      <c r="B8383" s="1" t="s">
        <v>6551</v>
      </c>
      <c r="C8383" s="1" t="s">
        <v>6561</v>
      </c>
    </row>
    <row r="8384" spans="1:3" x14ac:dyDescent="0.25">
      <c r="A8384" s="1">
        <f t="shared" si="130"/>
        <v>8384</v>
      </c>
      <c r="B8384" s="1" t="s">
        <v>6551</v>
      </c>
      <c r="C8384" s="1" t="s">
        <v>3079</v>
      </c>
    </row>
    <row r="8385" spans="1:3" x14ac:dyDescent="0.25">
      <c r="A8385" s="1">
        <f t="shared" si="130"/>
        <v>8385</v>
      </c>
      <c r="B8385" s="1" t="s">
        <v>6562</v>
      </c>
      <c r="C8385" s="1" t="s">
        <v>1058</v>
      </c>
    </row>
    <row r="8386" spans="1:3" x14ac:dyDescent="0.25">
      <c r="A8386" s="1">
        <f t="shared" si="130"/>
        <v>8386</v>
      </c>
      <c r="B8386" s="1" t="s">
        <v>6562</v>
      </c>
      <c r="C8386" s="1" t="s">
        <v>1374</v>
      </c>
    </row>
    <row r="8387" spans="1:3" x14ac:dyDescent="0.25">
      <c r="A8387" s="1">
        <f t="shared" ref="A8387:A8450" si="131">A8386+1</f>
        <v>8387</v>
      </c>
      <c r="B8387" s="1" t="s">
        <v>6551</v>
      </c>
      <c r="C8387" s="1" t="s">
        <v>2341</v>
      </c>
    </row>
    <row r="8388" spans="1:3" x14ac:dyDescent="0.25">
      <c r="A8388" s="1">
        <f t="shared" si="131"/>
        <v>8388</v>
      </c>
      <c r="B8388" s="1" t="s">
        <v>6562</v>
      </c>
      <c r="C8388" s="1" t="s">
        <v>1303</v>
      </c>
    </row>
    <row r="8389" spans="1:3" x14ac:dyDescent="0.25">
      <c r="A8389" s="1">
        <f t="shared" si="131"/>
        <v>8389</v>
      </c>
      <c r="B8389" s="1" t="s">
        <v>6551</v>
      </c>
      <c r="C8389" s="1" t="s">
        <v>2774</v>
      </c>
    </row>
    <row r="8390" spans="1:3" x14ac:dyDescent="0.25">
      <c r="A8390" s="1">
        <f t="shared" si="131"/>
        <v>8390</v>
      </c>
      <c r="B8390" s="1" t="s">
        <v>6551</v>
      </c>
      <c r="C8390" s="1" t="s">
        <v>1160</v>
      </c>
    </row>
    <row r="8391" spans="1:3" x14ac:dyDescent="0.25">
      <c r="A8391" s="1">
        <f t="shared" si="131"/>
        <v>8391</v>
      </c>
      <c r="B8391" s="1" t="s">
        <v>6551</v>
      </c>
      <c r="C8391" s="1" t="s">
        <v>958</v>
      </c>
    </row>
    <row r="8392" spans="1:3" x14ac:dyDescent="0.25">
      <c r="A8392" s="1">
        <f t="shared" si="131"/>
        <v>8392</v>
      </c>
      <c r="B8392" s="1" t="s">
        <v>6551</v>
      </c>
      <c r="C8392" s="1" t="s">
        <v>1291</v>
      </c>
    </row>
    <row r="8393" spans="1:3" x14ac:dyDescent="0.25">
      <c r="A8393" s="1">
        <f t="shared" si="131"/>
        <v>8393</v>
      </c>
      <c r="B8393" s="1" t="s">
        <v>6551</v>
      </c>
      <c r="C8393" s="1" t="s">
        <v>962</v>
      </c>
    </row>
    <row r="8394" spans="1:3" x14ac:dyDescent="0.25">
      <c r="A8394" s="1">
        <f t="shared" si="131"/>
        <v>8394</v>
      </c>
      <c r="B8394" s="1" t="s">
        <v>6551</v>
      </c>
      <c r="C8394" s="1" t="s">
        <v>1757</v>
      </c>
    </row>
    <row r="8395" spans="1:3" x14ac:dyDescent="0.25">
      <c r="A8395" s="1">
        <f t="shared" si="131"/>
        <v>8395</v>
      </c>
      <c r="B8395" s="1" t="s">
        <v>6551</v>
      </c>
      <c r="C8395" s="1" t="s">
        <v>2832</v>
      </c>
    </row>
    <row r="8396" spans="1:3" x14ac:dyDescent="0.25">
      <c r="A8396" s="1">
        <f t="shared" si="131"/>
        <v>8396</v>
      </c>
      <c r="B8396" s="1" t="s">
        <v>6551</v>
      </c>
      <c r="C8396" s="1" t="s">
        <v>1056</v>
      </c>
    </row>
    <row r="8397" spans="1:3" x14ac:dyDescent="0.25">
      <c r="A8397" s="1">
        <f t="shared" si="131"/>
        <v>8397</v>
      </c>
      <c r="B8397" s="1" t="s">
        <v>5153</v>
      </c>
      <c r="C8397" s="1" t="s">
        <v>1087</v>
      </c>
    </row>
    <row r="8398" spans="1:3" x14ac:dyDescent="0.25">
      <c r="A8398" s="1">
        <f t="shared" si="131"/>
        <v>8398</v>
      </c>
      <c r="B8398" s="1" t="s">
        <v>6563</v>
      </c>
      <c r="C8398" s="1" t="s">
        <v>934</v>
      </c>
    </row>
    <row r="8399" spans="1:3" x14ac:dyDescent="0.25">
      <c r="A8399" s="1">
        <f t="shared" si="131"/>
        <v>8399</v>
      </c>
      <c r="B8399" s="1" t="s">
        <v>6564</v>
      </c>
      <c r="C8399" s="1" t="s">
        <v>1058</v>
      </c>
    </row>
    <row r="8400" spans="1:3" x14ac:dyDescent="0.25">
      <c r="A8400" s="1">
        <f t="shared" si="131"/>
        <v>8400</v>
      </c>
      <c r="B8400" s="1" t="s">
        <v>6564</v>
      </c>
      <c r="C8400" s="1" t="s">
        <v>1439</v>
      </c>
    </row>
    <row r="8401" spans="1:3" x14ac:dyDescent="0.25">
      <c r="A8401" s="1">
        <f t="shared" si="131"/>
        <v>8401</v>
      </c>
      <c r="B8401" s="1" t="s">
        <v>6565</v>
      </c>
      <c r="C8401" s="1" t="s">
        <v>1102</v>
      </c>
    </row>
    <row r="8402" spans="1:3" x14ac:dyDescent="0.25">
      <c r="A8402" s="1">
        <f t="shared" si="131"/>
        <v>8402</v>
      </c>
      <c r="B8402" s="1" t="s">
        <v>6567</v>
      </c>
      <c r="C8402" s="1" t="s">
        <v>6566</v>
      </c>
    </row>
    <row r="8403" spans="1:3" x14ac:dyDescent="0.25">
      <c r="A8403" s="1">
        <f t="shared" si="131"/>
        <v>8403</v>
      </c>
      <c r="B8403" s="1" t="s">
        <v>6568</v>
      </c>
      <c r="C8403" s="1" t="s">
        <v>986</v>
      </c>
    </row>
    <row r="8404" spans="1:3" x14ac:dyDescent="0.25">
      <c r="A8404" s="1">
        <f t="shared" si="131"/>
        <v>8404</v>
      </c>
      <c r="B8404" s="1" t="s">
        <v>6569</v>
      </c>
      <c r="C8404" s="1" t="s">
        <v>952</v>
      </c>
    </row>
    <row r="8405" spans="1:3" x14ac:dyDescent="0.25">
      <c r="A8405" s="1">
        <f t="shared" si="131"/>
        <v>8405</v>
      </c>
      <c r="B8405" s="1" t="s">
        <v>6570</v>
      </c>
      <c r="C8405" s="1" t="s">
        <v>1318</v>
      </c>
    </row>
    <row r="8406" spans="1:3" x14ac:dyDescent="0.25">
      <c r="A8406" s="1">
        <f t="shared" si="131"/>
        <v>8406</v>
      </c>
      <c r="B8406" s="1" t="s">
        <v>6569</v>
      </c>
      <c r="C8406" s="1" t="s">
        <v>960</v>
      </c>
    </row>
    <row r="8407" spans="1:3" x14ac:dyDescent="0.25">
      <c r="A8407" s="1">
        <f t="shared" si="131"/>
        <v>8407</v>
      </c>
      <c r="B8407" s="1" t="s">
        <v>6571</v>
      </c>
      <c r="C8407" s="1" t="s">
        <v>1027</v>
      </c>
    </row>
    <row r="8408" spans="1:3" x14ac:dyDescent="0.25">
      <c r="A8408" s="1">
        <f t="shared" si="131"/>
        <v>8408</v>
      </c>
      <c r="B8408" s="1" t="s">
        <v>6572</v>
      </c>
      <c r="C8408" s="1" t="s">
        <v>1072</v>
      </c>
    </row>
    <row r="8409" spans="1:3" x14ac:dyDescent="0.25">
      <c r="A8409" s="1">
        <f t="shared" si="131"/>
        <v>8409</v>
      </c>
      <c r="B8409" s="1" t="s">
        <v>6574</v>
      </c>
      <c r="C8409" s="1" t="s">
        <v>6573</v>
      </c>
    </row>
    <row r="8410" spans="1:3" x14ac:dyDescent="0.25">
      <c r="A8410" s="1">
        <f t="shared" si="131"/>
        <v>8410</v>
      </c>
      <c r="B8410" s="1" t="s">
        <v>6574</v>
      </c>
      <c r="C8410" s="1" t="s">
        <v>1027</v>
      </c>
    </row>
    <row r="8411" spans="1:3" x14ac:dyDescent="0.25">
      <c r="A8411" s="1">
        <f t="shared" si="131"/>
        <v>8411</v>
      </c>
      <c r="B8411" s="1" t="s">
        <v>6574</v>
      </c>
      <c r="C8411" s="1" t="s">
        <v>946</v>
      </c>
    </row>
    <row r="8412" spans="1:3" x14ac:dyDescent="0.25">
      <c r="A8412" s="1">
        <f t="shared" si="131"/>
        <v>8412</v>
      </c>
      <c r="B8412" s="1" t="s">
        <v>6576</v>
      </c>
      <c r="C8412" s="1" t="s">
        <v>6575</v>
      </c>
    </row>
    <row r="8413" spans="1:3" x14ac:dyDescent="0.25">
      <c r="A8413" s="1">
        <f t="shared" si="131"/>
        <v>8413</v>
      </c>
      <c r="B8413" s="1" t="s">
        <v>6578</v>
      </c>
      <c r="C8413" s="1" t="s">
        <v>6577</v>
      </c>
    </row>
    <row r="8414" spans="1:3" x14ac:dyDescent="0.25">
      <c r="A8414" s="1">
        <f t="shared" si="131"/>
        <v>8414</v>
      </c>
      <c r="B8414" s="1" t="s">
        <v>6579</v>
      </c>
      <c r="C8414" s="1" t="s">
        <v>4500</v>
      </c>
    </row>
    <row r="8415" spans="1:3" x14ac:dyDescent="0.25">
      <c r="A8415" s="1">
        <f t="shared" si="131"/>
        <v>8415</v>
      </c>
      <c r="B8415" s="1" t="s">
        <v>6579</v>
      </c>
      <c r="C8415" s="1" t="s">
        <v>946</v>
      </c>
    </row>
    <row r="8416" spans="1:3" x14ac:dyDescent="0.25">
      <c r="A8416" s="1">
        <f t="shared" si="131"/>
        <v>8416</v>
      </c>
      <c r="B8416" s="1" t="s">
        <v>6580</v>
      </c>
      <c r="C8416" s="1" t="s">
        <v>1420</v>
      </c>
    </row>
    <row r="8417" spans="1:3" x14ac:dyDescent="0.25">
      <c r="A8417" s="1">
        <f t="shared" si="131"/>
        <v>8417</v>
      </c>
      <c r="B8417" s="1" t="s">
        <v>6580</v>
      </c>
      <c r="C8417" s="1" t="s">
        <v>967</v>
      </c>
    </row>
    <row r="8418" spans="1:3" x14ac:dyDescent="0.25">
      <c r="A8418" s="1">
        <f t="shared" si="131"/>
        <v>8418</v>
      </c>
      <c r="B8418" s="1" t="s">
        <v>6581</v>
      </c>
      <c r="C8418" s="1" t="s">
        <v>1374</v>
      </c>
    </row>
    <row r="8419" spans="1:3" x14ac:dyDescent="0.25">
      <c r="A8419" s="1">
        <f t="shared" si="131"/>
        <v>8419</v>
      </c>
      <c r="B8419" s="1" t="s">
        <v>6582</v>
      </c>
      <c r="C8419" s="1" t="s">
        <v>1005</v>
      </c>
    </row>
    <row r="8420" spans="1:3" x14ac:dyDescent="0.25">
      <c r="A8420" s="1">
        <f t="shared" si="131"/>
        <v>8420</v>
      </c>
      <c r="B8420" s="1" t="s">
        <v>6583</v>
      </c>
      <c r="C8420" s="1" t="s">
        <v>946</v>
      </c>
    </row>
    <row r="8421" spans="1:3" x14ac:dyDescent="0.25">
      <c r="A8421" s="1">
        <f t="shared" si="131"/>
        <v>8421</v>
      </c>
      <c r="B8421" s="1" t="s">
        <v>6584</v>
      </c>
      <c r="C8421" s="1" t="s">
        <v>1152</v>
      </c>
    </row>
    <row r="8422" spans="1:3" x14ac:dyDescent="0.25">
      <c r="A8422" s="1">
        <f t="shared" si="131"/>
        <v>8422</v>
      </c>
      <c r="B8422" s="1" t="s">
        <v>6584</v>
      </c>
      <c r="C8422" s="1" t="s">
        <v>928</v>
      </c>
    </row>
    <row r="8423" spans="1:3" x14ac:dyDescent="0.25">
      <c r="A8423" s="1">
        <f t="shared" si="131"/>
        <v>8423</v>
      </c>
      <c r="B8423" s="1" t="s">
        <v>6584</v>
      </c>
      <c r="C8423" s="1" t="s">
        <v>1291</v>
      </c>
    </row>
    <row r="8424" spans="1:3" x14ac:dyDescent="0.25">
      <c r="A8424" s="1">
        <f t="shared" si="131"/>
        <v>8424</v>
      </c>
      <c r="B8424" s="1" t="s">
        <v>6585</v>
      </c>
      <c r="C8424" s="1" t="s">
        <v>1512</v>
      </c>
    </row>
    <row r="8425" spans="1:3" x14ac:dyDescent="0.25">
      <c r="A8425" s="1">
        <f t="shared" si="131"/>
        <v>8425</v>
      </c>
      <c r="B8425" s="1" t="s">
        <v>6586</v>
      </c>
      <c r="C8425" s="1" t="s">
        <v>1021</v>
      </c>
    </row>
    <row r="8426" spans="1:3" x14ac:dyDescent="0.25">
      <c r="A8426" s="1">
        <f t="shared" si="131"/>
        <v>8426</v>
      </c>
      <c r="B8426" s="1" t="s">
        <v>6588</v>
      </c>
      <c r="C8426" s="1" t="s">
        <v>6587</v>
      </c>
    </row>
    <row r="8427" spans="1:3" x14ac:dyDescent="0.25">
      <c r="A8427" s="1">
        <f t="shared" si="131"/>
        <v>8427</v>
      </c>
      <c r="B8427" s="1" t="s">
        <v>6589</v>
      </c>
      <c r="C8427" s="1" t="s">
        <v>1010</v>
      </c>
    </row>
    <row r="8428" spans="1:3" x14ac:dyDescent="0.25">
      <c r="A8428" s="1">
        <f t="shared" si="131"/>
        <v>8428</v>
      </c>
      <c r="B8428" s="1" t="s">
        <v>6590</v>
      </c>
      <c r="C8428" s="1" t="s">
        <v>1204</v>
      </c>
    </row>
    <row r="8429" spans="1:3" x14ac:dyDescent="0.25">
      <c r="A8429" s="1">
        <f t="shared" si="131"/>
        <v>8429</v>
      </c>
      <c r="B8429" s="1" t="s">
        <v>6591</v>
      </c>
      <c r="C8429" s="1" t="s">
        <v>1333</v>
      </c>
    </row>
    <row r="8430" spans="1:3" x14ac:dyDescent="0.25">
      <c r="A8430" s="1">
        <f t="shared" si="131"/>
        <v>8430</v>
      </c>
      <c r="B8430" s="1" t="s">
        <v>6592</v>
      </c>
      <c r="C8430" s="1" t="s">
        <v>2475</v>
      </c>
    </row>
    <row r="8431" spans="1:3" x14ac:dyDescent="0.25">
      <c r="A8431" s="1">
        <f t="shared" si="131"/>
        <v>8431</v>
      </c>
      <c r="B8431" s="1" t="s">
        <v>6593</v>
      </c>
      <c r="C8431" s="1" t="s">
        <v>1283</v>
      </c>
    </row>
    <row r="8432" spans="1:3" x14ac:dyDescent="0.25">
      <c r="A8432" s="1">
        <f t="shared" si="131"/>
        <v>8432</v>
      </c>
      <c r="B8432" s="1" t="s">
        <v>6593</v>
      </c>
      <c r="C8432" s="1" t="s">
        <v>942</v>
      </c>
    </row>
    <row r="8433" spans="1:3" x14ac:dyDescent="0.25">
      <c r="A8433" s="1">
        <f t="shared" si="131"/>
        <v>8433</v>
      </c>
      <c r="B8433" s="1" t="s">
        <v>6593</v>
      </c>
      <c r="C8433" s="1" t="s">
        <v>6594</v>
      </c>
    </row>
    <row r="8434" spans="1:3" x14ac:dyDescent="0.25">
      <c r="A8434" s="1">
        <f t="shared" si="131"/>
        <v>8434</v>
      </c>
      <c r="B8434" s="1" t="s">
        <v>6595</v>
      </c>
      <c r="C8434" s="1" t="s">
        <v>1545</v>
      </c>
    </row>
    <row r="8435" spans="1:3" x14ac:dyDescent="0.25">
      <c r="A8435" s="1">
        <f t="shared" si="131"/>
        <v>8435</v>
      </c>
      <c r="B8435" s="1" t="s">
        <v>6596</v>
      </c>
      <c r="C8435" s="1" t="s">
        <v>1196</v>
      </c>
    </row>
    <row r="8436" spans="1:3" x14ac:dyDescent="0.25">
      <c r="A8436" s="1">
        <f t="shared" si="131"/>
        <v>8436</v>
      </c>
      <c r="B8436" s="1" t="s">
        <v>6595</v>
      </c>
      <c r="C8436" s="1" t="s">
        <v>1947</v>
      </c>
    </row>
    <row r="8437" spans="1:3" x14ac:dyDescent="0.25">
      <c r="A8437" s="1">
        <f t="shared" si="131"/>
        <v>8437</v>
      </c>
      <c r="B8437" s="1" t="s">
        <v>6598</v>
      </c>
      <c r="C8437" s="1" t="s">
        <v>6597</v>
      </c>
    </row>
    <row r="8438" spans="1:3" x14ac:dyDescent="0.25">
      <c r="A8438" s="1">
        <f t="shared" si="131"/>
        <v>8438</v>
      </c>
      <c r="B8438" s="1" t="s">
        <v>6599</v>
      </c>
      <c r="C8438" s="1" t="s">
        <v>1727</v>
      </c>
    </row>
    <row r="8439" spans="1:3" x14ac:dyDescent="0.25">
      <c r="A8439" s="1">
        <f t="shared" si="131"/>
        <v>8439</v>
      </c>
      <c r="B8439" s="1" t="s">
        <v>6601</v>
      </c>
      <c r="C8439" s="1" t="s">
        <v>6600</v>
      </c>
    </row>
    <row r="8440" spans="1:3" x14ac:dyDescent="0.25">
      <c r="A8440" s="1">
        <f t="shared" si="131"/>
        <v>8440</v>
      </c>
      <c r="B8440" s="1" t="s">
        <v>6602</v>
      </c>
      <c r="C8440" s="1" t="s">
        <v>923</v>
      </c>
    </row>
    <row r="8441" spans="1:3" x14ac:dyDescent="0.25">
      <c r="A8441" s="1">
        <f t="shared" si="131"/>
        <v>8441</v>
      </c>
      <c r="B8441" s="1" t="s">
        <v>6603</v>
      </c>
      <c r="C8441" s="1" t="s">
        <v>930</v>
      </c>
    </row>
    <row r="8442" spans="1:3" x14ac:dyDescent="0.25">
      <c r="A8442" s="1">
        <f t="shared" si="131"/>
        <v>8442</v>
      </c>
      <c r="B8442" s="1" t="s">
        <v>6604</v>
      </c>
      <c r="C8442" s="1" t="s">
        <v>1725</v>
      </c>
    </row>
    <row r="8443" spans="1:3" x14ac:dyDescent="0.25">
      <c r="A8443" s="1">
        <f t="shared" si="131"/>
        <v>8443</v>
      </c>
      <c r="B8443" s="1" t="s">
        <v>6605</v>
      </c>
      <c r="C8443" s="1" t="s">
        <v>952</v>
      </c>
    </row>
    <row r="8444" spans="1:3" x14ac:dyDescent="0.25">
      <c r="A8444" s="1">
        <f t="shared" si="131"/>
        <v>8444</v>
      </c>
      <c r="B8444" s="1" t="s">
        <v>6605</v>
      </c>
      <c r="C8444" s="1" t="s">
        <v>928</v>
      </c>
    </row>
    <row r="8445" spans="1:3" x14ac:dyDescent="0.25">
      <c r="A8445" s="1">
        <f t="shared" si="131"/>
        <v>8445</v>
      </c>
      <c r="B8445" s="1" t="s">
        <v>6606</v>
      </c>
      <c r="C8445" s="1" t="s">
        <v>1019</v>
      </c>
    </row>
    <row r="8446" spans="1:3" x14ac:dyDescent="0.25">
      <c r="A8446" s="1">
        <f t="shared" si="131"/>
        <v>8446</v>
      </c>
      <c r="B8446" s="1" t="s">
        <v>6607</v>
      </c>
      <c r="C8446" s="1" t="s">
        <v>1117</v>
      </c>
    </row>
    <row r="8447" spans="1:3" x14ac:dyDescent="0.25">
      <c r="A8447" s="1">
        <f t="shared" si="131"/>
        <v>8447</v>
      </c>
      <c r="B8447" s="1" t="s">
        <v>6608</v>
      </c>
      <c r="C8447" s="1" t="s">
        <v>1198</v>
      </c>
    </row>
    <row r="8448" spans="1:3" x14ac:dyDescent="0.25">
      <c r="A8448" s="1">
        <f t="shared" si="131"/>
        <v>8448</v>
      </c>
      <c r="B8448" s="1" t="s">
        <v>6609</v>
      </c>
      <c r="C8448" s="1" t="s">
        <v>960</v>
      </c>
    </row>
    <row r="8449" spans="1:3" x14ac:dyDescent="0.25">
      <c r="A8449" s="1">
        <f t="shared" si="131"/>
        <v>8449</v>
      </c>
      <c r="B8449" s="1" t="s">
        <v>6610</v>
      </c>
      <c r="C8449" s="1" t="s">
        <v>1152</v>
      </c>
    </row>
    <row r="8450" spans="1:3" x14ac:dyDescent="0.25">
      <c r="A8450" s="1">
        <f t="shared" si="131"/>
        <v>8450</v>
      </c>
      <c r="B8450" s="1" t="s">
        <v>6611</v>
      </c>
      <c r="C8450" s="1" t="s">
        <v>930</v>
      </c>
    </row>
    <row r="8451" spans="1:3" x14ac:dyDescent="0.25">
      <c r="A8451" s="1">
        <f t="shared" ref="A8451:A8514" si="132">A8450+1</f>
        <v>8451</v>
      </c>
      <c r="B8451" s="1" t="s">
        <v>6612</v>
      </c>
      <c r="C8451" s="1" t="s">
        <v>967</v>
      </c>
    </row>
    <row r="8452" spans="1:3" x14ac:dyDescent="0.25">
      <c r="A8452" s="1">
        <f t="shared" si="132"/>
        <v>8452</v>
      </c>
      <c r="B8452" s="1" t="s">
        <v>6614</v>
      </c>
      <c r="C8452" s="1" t="s">
        <v>6613</v>
      </c>
    </row>
    <row r="8453" spans="1:3" x14ac:dyDescent="0.25">
      <c r="A8453" s="1">
        <f t="shared" si="132"/>
        <v>8453</v>
      </c>
      <c r="B8453" s="1" t="s">
        <v>6615</v>
      </c>
      <c r="C8453" s="1" t="s">
        <v>1859</v>
      </c>
    </row>
    <row r="8454" spans="1:3" x14ac:dyDescent="0.25">
      <c r="A8454" s="1">
        <f t="shared" si="132"/>
        <v>8454</v>
      </c>
      <c r="B8454" s="1" t="s">
        <v>6616</v>
      </c>
      <c r="C8454" s="1" t="s">
        <v>968</v>
      </c>
    </row>
    <row r="8455" spans="1:3" x14ac:dyDescent="0.25">
      <c r="A8455" s="1">
        <f t="shared" si="132"/>
        <v>8455</v>
      </c>
      <c r="B8455" s="1" t="s">
        <v>6617</v>
      </c>
      <c r="C8455" s="1" t="s">
        <v>1217</v>
      </c>
    </row>
    <row r="8456" spans="1:3" x14ac:dyDescent="0.25">
      <c r="A8456" s="1">
        <f t="shared" si="132"/>
        <v>8456</v>
      </c>
      <c r="B8456" s="1" t="s">
        <v>6618</v>
      </c>
      <c r="C8456" s="1" t="s">
        <v>934</v>
      </c>
    </row>
    <row r="8457" spans="1:3" x14ac:dyDescent="0.25">
      <c r="A8457" s="1">
        <f t="shared" si="132"/>
        <v>8457</v>
      </c>
      <c r="B8457" s="1" t="s">
        <v>6619</v>
      </c>
      <c r="C8457" s="1" t="s">
        <v>932</v>
      </c>
    </row>
    <row r="8458" spans="1:3" x14ac:dyDescent="0.25">
      <c r="A8458" s="1">
        <f t="shared" si="132"/>
        <v>8458</v>
      </c>
      <c r="B8458" s="1" t="s">
        <v>6620</v>
      </c>
      <c r="C8458" s="1" t="s">
        <v>930</v>
      </c>
    </row>
    <row r="8459" spans="1:3" x14ac:dyDescent="0.25">
      <c r="A8459" s="1">
        <f t="shared" si="132"/>
        <v>8459</v>
      </c>
      <c r="B8459" s="1" t="s">
        <v>6619</v>
      </c>
      <c r="C8459" s="1" t="s">
        <v>2266</v>
      </c>
    </row>
    <row r="8460" spans="1:3" x14ac:dyDescent="0.25">
      <c r="A8460" s="1">
        <f t="shared" si="132"/>
        <v>8460</v>
      </c>
      <c r="B8460" s="1" t="s">
        <v>6620</v>
      </c>
      <c r="C8460" s="1" t="s">
        <v>6621</v>
      </c>
    </row>
    <row r="8461" spans="1:3" x14ac:dyDescent="0.25">
      <c r="A8461" s="1">
        <f t="shared" si="132"/>
        <v>8461</v>
      </c>
      <c r="B8461" s="1" t="s">
        <v>6619</v>
      </c>
      <c r="C8461" s="1" t="s">
        <v>1389</v>
      </c>
    </row>
    <row r="8462" spans="1:3" x14ac:dyDescent="0.25">
      <c r="A8462" s="1">
        <f t="shared" si="132"/>
        <v>8462</v>
      </c>
      <c r="B8462" s="1" t="s">
        <v>6619</v>
      </c>
      <c r="C8462" s="1" t="s">
        <v>1201</v>
      </c>
    </row>
    <row r="8463" spans="1:3" x14ac:dyDescent="0.25">
      <c r="A8463" s="1">
        <f t="shared" si="132"/>
        <v>8463</v>
      </c>
      <c r="B8463" s="1" t="s">
        <v>6620</v>
      </c>
      <c r="C8463" s="1" t="s">
        <v>6622</v>
      </c>
    </row>
    <row r="8464" spans="1:3" x14ac:dyDescent="0.25">
      <c r="A8464" s="1">
        <f t="shared" si="132"/>
        <v>8464</v>
      </c>
      <c r="B8464" s="1" t="s">
        <v>6619</v>
      </c>
      <c r="C8464" s="1" t="s">
        <v>1303</v>
      </c>
    </row>
    <row r="8465" spans="1:3" x14ac:dyDescent="0.25">
      <c r="A8465" s="1">
        <f t="shared" si="132"/>
        <v>8465</v>
      </c>
      <c r="B8465" s="1" t="s">
        <v>6623</v>
      </c>
      <c r="C8465" s="1" t="s">
        <v>1889</v>
      </c>
    </row>
    <row r="8466" spans="1:3" x14ac:dyDescent="0.25">
      <c r="A8466" s="1">
        <f t="shared" si="132"/>
        <v>8466</v>
      </c>
      <c r="B8466" s="1" t="s">
        <v>6624</v>
      </c>
      <c r="C8466" s="1" t="s">
        <v>946</v>
      </c>
    </row>
    <row r="8467" spans="1:3" x14ac:dyDescent="0.25">
      <c r="A8467" s="1">
        <f t="shared" si="132"/>
        <v>8467</v>
      </c>
      <c r="B8467" s="1" t="s">
        <v>6625</v>
      </c>
      <c r="C8467" s="1" t="s">
        <v>3272</v>
      </c>
    </row>
    <row r="8468" spans="1:3" x14ac:dyDescent="0.25">
      <c r="A8468" s="1">
        <f t="shared" si="132"/>
        <v>8468</v>
      </c>
      <c r="B8468" s="1" t="s">
        <v>6626</v>
      </c>
      <c r="C8468" s="1" t="s">
        <v>934</v>
      </c>
    </row>
    <row r="8469" spans="1:3" x14ac:dyDescent="0.25">
      <c r="A8469" s="1">
        <f t="shared" si="132"/>
        <v>8469</v>
      </c>
      <c r="B8469" s="1" t="s">
        <v>6627</v>
      </c>
      <c r="C8469" s="1" t="s">
        <v>967</v>
      </c>
    </row>
    <row r="8470" spans="1:3" x14ac:dyDescent="0.25">
      <c r="A8470" s="1">
        <f t="shared" si="132"/>
        <v>8470</v>
      </c>
      <c r="B8470" s="1" t="s">
        <v>6628</v>
      </c>
      <c r="C8470" s="1" t="s">
        <v>1283</v>
      </c>
    </row>
    <row r="8471" spans="1:3" x14ac:dyDescent="0.25">
      <c r="A8471" s="1">
        <f t="shared" si="132"/>
        <v>8471</v>
      </c>
      <c r="B8471" s="1" t="s">
        <v>6629</v>
      </c>
      <c r="C8471" s="1" t="s">
        <v>973</v>
      </c>
    </row>
    <row r="8472" spans="1:3" x14ac:dyDescent="0.25">
      <c r="A8472" s="1">
        <f t="shared" si="132"/>
        <v>8472</v>
      </c>
      <c r="B8472" s="1" t="s">
        <v>6630</v>
      </c>
      <c r="C8472" s="1" t="s">
        <v>1211</v>
      </c>
    </row>
    <row r="8473" spans="1:3" x14ac:dyDescent="0.25">
      <c r="A8473" s="1">
        <f t="shared" si="132"/>
        <v>8473</v>
      </c>
      <c r="B8473" s="1" t="s">
        <v>6631</v>
      </c>
      <c r="C8473" s="1" t="s">
        <v>974</v>
      </c>
    </row>
    <row r="8474" spans="1:3" x14ac:dyDescent="0.25">
      <c r="A8474" s="1">
        <f t="shared" si="132"/>
        <v>8474</v>
      </c>
      <c r="B8474" s="1" t="s">
        <v>6631</v>
      </c>
      <c r="C8474" s="1" t="s">
        <v>6632</v>
      </c>
    </row>
    <row r="8475" spans="1:3" x14ac:dyDescent="0.25">
      <c r="A8475" s="1">
        <f t="shared" si="132"/>
        <v>8475</v>
      </c>
      <c r="B8475" s="1" t="s">
        <v>6633</v>
      </c>
      <c r="C8475" s="1" t="s">
        <v>1510</v>
      </c>
    </row>
    <row r="8476" spans="1:3" x14ac:dyDescent="0.25">
      <c r="A8476" s="1">
        <f t="shared" si="132"/>
        <v>8476</v>
      </c>
      <c r="B8476" s="1" t="s">
        <v>6635</v>
      </c>
      <c r="C8476" s="1" t="s">
        <v>6634</v>
      </c>
    </row>
    <row r="8477" spans="1:3" x14ac:dyDescent="0.25">
      <c r="A8477" s="1">
        <f t="shared" si="132"/>
        <v>8477</v>
      </c>
      <c r="B8477" s="1" t="s">
        <v>6636</v>
      </c>
      <c r="C8477" s="1" t="s">
        <v>939</v>
      </c>
    </row>
    <row r="8478" spans="1:3" x14ac:dyDescent="0.25">
      <c r="A8478" s="1">
        <f t="shared" si="132"/>
        <v>8478</v>
      </c>
      <c r="B8478" s="1" t="s">
        <v>6636</v>
      </c>
      <c r="C8478" s="1" t="s">
        <v>1102</v>
      </c>
    </row>
    <row r="8479" spans="1:3" x14ac:dyDescent="0.25">
      <c r="A8479" s="1">
        <f t="shared" si="132"/>
        <v>8479</v>
      </c>
      <c r="B8479" s="1" t="s">
        <v>6636</v>
      </c>
      <c r="C8479" s="1" t="s">
        <v>942</v>
      </c>
    </row>
    <row r="8480" spans="1:3" x14ac:dyDescent="0.25">
      <c r="A8480" s="1">
        <f t="shared" si="132"/>
        <v>8480</v>
      </c>
      <c r="B8480" s="1" t="s">
        <v>6637</v>
      </c>
      <c r="C8480" s="1" t="s">
        <v>1028</v>
      </c>
    </row>
    <row r="8481" spans="1:3" x14ac:dyDescent="0.25">
      <c r="A8481" s="1">
        <f t="shared" si="132"/>
        <v>8481</v>
      </c>
      <c r="B8481" s="1" t="s">
        <v>6638</v>
      </c>
      <c r="C8481" s="1" t="s">
        <v>952</v>
      </c>
    </row>
    <row r="8482" spans="1:3" x14ac:dyDescent="0.25">
      <c r="A8482" s="1">
        <f t="shared" si="132"/>
        <v>8482</v>
      </c>
      <c r="B8482" s="1" t="s">
        <v>6639</v>
      </c>
      <c r="C8482" s="1" t="s">
        <v>2385</v>
      </c>
    </row>
    <row r="8483" spans="1:3" x14ac:dyDescent="0.25">
      <c r="A8483" s="1">
        <f t="shared" si="132"/>
        <v>8483</v>
      </c>
      <c r="B8483" s="1" t="s">
        <v>6640</v>
      </c>
      <c r="C8483" s="1" t="s">
        <v>952</v>
      </c>
    </row>
    <row r="8484" spans="1:3" x14ac:dyDescent="0.25">
      <c r="A8484" s="1">
        <f t="shared" si="132"/>
        <v>8484</v>
      </c>
      <c r="B8484" s="1" t="s">
        <v>6640</v>
      </c>
      <c r="C8484" s="1" t="s">
        <v>1091</v>
      </c>
    </row>
    <row r="8485" spans="1:3" x14ac:dyDescent="0.25">
      <c r="A8485" s="1">
        <f t="shared" si="132"/>
        <v>8485</v>
      </c>
      <c r="B8485" s="1" t="s">
        <v>6640</v>
      </c>
      <c r="C8485" s="1" t="s">
        <v>1955</v>
      </c>
    </row>
    <row r="8486" spans="1:3" x14ac:dyDescent="0.25">
      <c r="A8486" s="1">
        <f t="shared" si="132"/>
        <v>8486</v>
      </c>
      <c r="B8486" s="1" t="s">
        <v>6640</v>
      </c>
      <c r="C8486" s="1" t="s">
        <v>949</v>
      </c>
    </row>
    <row r="8487" spans="1:3" x14ac:dyDescent="0.25">
      <c r="A8487" s="1">
        <f t="shared" si="132"/>
        <v>8487</v>
      </c>
      <c r="B8487" s="1" t="s">
        <v>6640</v>
      </c>
      <c r="C8487" s="1" t="s">
        <v>940</v>
      </c>
    </row>
    <row r="8488" spans="1:3" x14ac:dyDescent="0.25">
      <c r="A8488" s="1">
        <f t="shared" si="132"/>
        <v>8488</v>
      </c>
      <c r="B8488" s="1" t="s">
        <v>6640</v>
      </c>
      <c r="C8488" s="1" t="s">
        <v>2967</v>
      </c>
    </row>
    <row r="8489" spans="1:3" x14ac:dyDescent="0.25">
      <c r="A8489" s="1">
        <f t="shared" si="132"/>
        <v>8489</v>
      </c>
      <c r="B8489" s="1" t="s">
        <v>6640</v>
      </c>
      <c r="C8489" s="1" t="s">
        <v>4422</v>
      </c>
    </row>
    <row r="8490" spans="1:3" x14ac:dyDescent="0.25">
      <c r="A8490" s="1">
        <f t="shared" si="132"/>
        <v>8490</v>
      </c>
      <c r="B8490" s="1" t="s">
        <v>6640</v>
      </c>
      <c r="C8490" s="1" t="s">
        <v>5731</v>
      </c>
    </row>
    <row r="8491" spans="1:3" x14ac:dyDescent="0.25">
      <c r="A8491" s="1">
        <f t="shared" si="132"/>
        <v>8491</v>
      </c>
      <c r="B8491" s="1" t="s">
        <v>6641</v>
      </c>
      <c r="C8491" s="1" t="s">
        <v>1192</v>
      </c>
    </row>
    <row r="8492" spans="1:3" x14ac:dyDescent="0.25">
      <c r="A8492" s="1">
        <f t="shared" si="132"/>
        <v>8492</v>
      </c>
      <c r="B8492" s="1" t="s">
        <v>6642</v>
      </c>
      <c r="C8492" s="1" t="s">
        <v>1254</v>
      </c>
    </row>
    <row r="8493" spans="1:3" x14ac:dyDescent="0.25">
      <c r="A8493" s="1">
        <f t="shared" si="132"/>
        <v>8493</v>
      </c>
      <c r="B8493" s="1" t="s">
        <v>6640</v>
      </c>
      <c r="C8493" s="1" t="s">
        <v>941</v>
      </c>
    </row>
    <row r="8494" spans="1:3" x14ac:dyDescent="0.25">
      <c r="A8494" s="1">
        <f t="shared" si="132"/>
        <v>8494</v>
      </c>
      <c r="B8494" s="1" t="s">
        <v>6640</v>
      </c>
      <c r="C8494" s="1" t="s">
        <v>928</v>
      </c>
    </row>
    <row r="8495" spans="1:3" x14ac:dyDescent="0.25">
      <c r="A8495" s="1">
        <f t="shared" si="132"/>
        <v>8495</v>
      </c>
      <c r="B8495" s="1" t="s">
        <v>6640</v>
      </c>
      <c r="C8495" s="1" t="s">
        <v>1333</v>
      </c>
    </row>
    <row r="8496" spans="1:3" x14ac:dyDescent="0.25">
      <c r="A8496" s="1">
        <f t="shared" si="132"/>
        <v>8496</v>
      </c>
      <c r="B8496" s="1" t="s">
        <v>6640</v>
      </c>
      <c r="C8496" s="1" t="s">
        <v>1715</v>
      </c>
    </row>
    <row r="8497" spans="1:3" x14ac:dyDescent="0.25">
      <c r="A8497" s="1">
        <f t="shared" si="132"/>
        <v>8497</v>
      </c>
      <c r="B8497" s="1" t="s">
        <v>6640</v>
      </c>
      <c r="C8497" s="1" t="s">
        <v>1529</v>
      </c>
    </row>
    <row r="8498" spans="1:3" x14ac:dyDescent="0.25">
      <c r="A8498" s="1">
        <f t="shared" si="132"/>
        <v>8498</v>
      </c>
      <c r="B8498" s="1" t="s">
        <v>6640</v>
      </c>
      <c r="C8498" s="1" t="s">
        <v>1846</v>
      </c>
    </row>
    <row r="8499" spans="1:3" x14ac:dyDescent="0.25">
      <c r="A8499" s="1">
        <f t="shared" si="132"/>
        <v>8499</v>
      </c>
      <c r="B8499" s="1" t="s">
        <v>6643</v>
      </c>
      <c r="C8499" s="1" t="s">
        <v>928</v>
      </c>
    </row>
    <row r="8500" spans="1:3" x14ac:dyDescent="0.25">
      <c r="A8500" s="1">
        <f t="shared" si="132"/>
        <v>8500</v>
      </c>
      <c r="B8500" s="1" t="s">
        <v>6644</v>
      </c>
      <c r="C8500" s="1" t="s">
        <v>5949</v>
      </c>
    </row>
    <row r="8501" spans="1:3" x14ac:dyDescent="0.25">
      <c r="A8501" s="1">
        <f t="shared" si="132"/>
        <v>8501</v>
      </c>
      <c r="B8501" s="1" t="s">
        <v>6644</v>
      </c>
      <c r="C8501" s="1" t="s">
        <v>2520</v>
      </c>
    </row>
    <row r="8502" spans="1:3" x14ac:dyDescent="0.25">
      <c r="A8502" s="1">
        <f t="shared" si="132"/>
        <v>8502</v>
      </c>
      <c r="B8502" s="1" t="s">
        <v>6645</v>
      </c>
      <c r="C8502" s="1" t="s">
        <v>972</v>
      </c>
    </row>
    <row r="8503" spans="1:3" x14ac:dyDescent="0.25">
      <c r="A8503" s="1">
        <f t="shared" si="132"/>
        <v>8503</v>
      </c>
      <c r="B8503" s="1" t="s">
        <v>6646</v>
      </c>
      <c r="C8503" s="1" t="s">
        <v>939</v>
      </c>
    </row>
    <row r="8504" spans="1:3" x14ac:dyDescent="0.25">
      <c r="A8504" s="1">
        <f t="shared" si="132"/>
        <v>8504</v>
      </c>
      <c r="B8504" s="1" t="s">
        <v>6645</v>
      </c>
      <c r="C8504" s="1" t="s">
        <v>4539</v>
      </c>
    </row>
    <row r="8505" spans="1:3" x14ac:dyDescent="0.25">
      <c r="A8505" s="1">
        <f t="shared" si="132"/>
        <v>8505</v>
      </c>
      <c r="B8505" s="1" t="s">
        <v>6212</v>
      </c>
      <c r="C8505" s="1" t="s">
        <v>1016</v>
      </c>
    </row>
    <row r="8506" spans="1:3" x14ac:dyDescent="0.25">
      <c r="A8506" s="1">
        <f t="shared" si="132"/>
        <v>8506</v>
      </c>
      <c r="B8506" s="1" t="s">
        <v>6212</v>
      </c>
      <c r="C8506" s="1" t="s">
        <v>6647</v>
      </c>
    </row>
    <row r="8507" spans="1:3" x14ac:dyDescent="0.25">
      <c r="A8507" s="1">
        <f t="shared" si="132"/>
        <v>8507</v>
      </c>
      <c r="B8507" s="1" t="s">
        <v>6212</v>
      </c>
      <c r="C8507" s="1" t="s">
        <v>967</v>
      </c>
    </row>
    <row r="8508" spans="1:3" x14ac:dyDescent="0.25">
      <c r="A8508" s="1">
        <f t="shared" si="132"/>
        <v>8508</v>
      </c>
      <c r="B8508" s="1" t="s">
        <v>6212</v>
      </c>
      <c r="C8508" s="1" t="s">
        <v>6648</v>
      </c>
    </row>
    <row r="8509" spans="1:3" x14ac:dyDescent="0.25">
      <c r="A8509" s="1">
        <f t="shared" si="132"/>
        <v>8509</v>
      </c>
      <c r="B8509" s="1" t="s">
        <v>6212</v>
      </c>
      <c r="C8509" s="1" t="s">
        <v>5881</v>
      </c>
    </row>
    <row r="8510" spans="1:3" x14ac:dyDescent="0.25">
      <c r="A8510" s="1">
        <f t="shared" si="132"/>
        <v>8510</v>
      </c>
      <c r="B8510" s="1" t="s">
        <v>6212</v>
      </c>
      <c r="C8510" s="1" t="s">
        <v>1768</v>
      </c>
    </row>
    <row r="8511" spans="1:3" x14ac:dyDescent="0.25">
      <c r="A8511" s="1">
        <f t="shared" si="132"/>
        <v>8511</v>
      </c>
      <c r="B8511" s="1" t="s">
        <v>6212</v>
      </c>
      <c r="C8511" s="1" t="s">
        <v>6649</v>
      </c>
    </row>
    <row r="8512" spans="1:3" x14ac:dyDescent="0.25">
      <c r="A8512" s="1">
        <f t="shared" si="132"/>
        <v>8512</v>
      </c>
      <c r="B8512" s="1" t="s">
        <v>6212</v>
      </c>
      <c r="C8512" s="1" t="s">
        <v>1037</v>
      </c>
    </row>
    <row r="8513" spans="1:3" x14ac:dyDescent="0.25">
      <c r="A8513" s="1">
        <f t="shared" si="132"/>
        <v>8513</v>
      </c>
      <c r="B8513" s="1" t="s">
        <v>6650</v>
      </c>
      <c r="C8513" s="1" t="s">
        <v>932</v>
      </c>
    </row>
    <row r="8514" spans="1:3" x14ac:dyDescent="0.25">
      <c r="A8514" s="1">
        <f t="shared" si="132"/>
        <v>8514</v>
      </c>
      <c r="B8514" s="1" t="s">
        <v>6650</v>
      </c>
      <c r="C8514" s="1" t="s">
        <v>952</v>
      </c>
    </row>
    <row r="8515" spans="1:3" x14ac:dyDescent="0.25">
      <c r="A8515" s="1">
        <f t="shared" ref="A8515:A8578" si="133">A8514+1</f>
        <v>8515</v>
      </c>
      <c r="B8515" s="1" t="s">
        <v>6650</v>
      </c>
      <c r="C8515" s="1" t="s">
        <v>1443</v>
      </c>
    </row>
    <row r="8516" spans="1:3" x14ac:dyDescent="0.25">
      <c r="A8516" s="1">
        <f t="shared" si="133"/>
        <v>8516</v>
      </c>
      <c r="B8516" s="1" t="s">
        <v>6651</v>
      </c>
      <c r="C8516" s="1" t="s">
        <v>967</v>
      </c>
    </row>
    <row r="8517" spans="1:3" x14ac:dyDescent="0.25">
      <c r="A8517" s="1">
        <f t="shared" si="133"/>
        <v>8517</v>
      </c>
      <c r="B8517" s="1" t="s">
        <v>6653</v>
      </c>
      <c r="C8517" s="1" t="s">
        <v>6652</v>
      </c>
    </row>
    <row r="8518" spans="1:3" x14ac:dyDescent="0.25">
      <c r="A8518" s="1">
        <f t="shared" si="133"/>
        <v>8518</v>
      </c>
      <c r="B8518" s="1" t="s">
        <v>6654</v>
      </c>
      <c r="C8518" s="1" t="s">
        <v>972</v>
      </c>
    </row>
    <row r="8519" spans="1:3" x14ac:dyDescent="0.25">
      <c r="A8519" s="1">
        <f t="shared" si="133"/>
        <v>8519</v>
      </c>
      <c r="B8519" s="1" t="s">
        <v>6654</v>
      </c>
      <c r="C8519" s="1" t="s">
        <v>964</v>
      </c>
    </row>
    <row r="8520" spans="1:3" x14ac:dyDescent="0.25">
      <c r="A8520" s="1">
        <f t="shared" si="133"/>
        <v>8520</v>
      </c>
      <c r="B8520" s="1" t="s">
        <v>6655</v>
      </c>
      <c r="C8520" s="1" t="s">
        <v>952</v>
      </c>
    </row>
    <row r="8521" spans="1:3" x14ac:dyDescent="0.25">
      <c r="A8521" s="1">
        <f t="shared" si="133"/>
        <v>8521</v>
      </c>
      <c r="B8521" s="1" t="s">
        <v>6656</v>
      </c>
      <c r="C8521" s="1" t="s">
        <v>1093</v>
      </c>
    </row>
    <row r="8522" spans="1:3" x14ac:dyDescent="0.25">
      <c r="A8522" s="1">
        <f t="shared" si="133"/>
        <v>8522</v>
      </c>
      <c r="B8522" s="1" t="s">
        <v>6657</v>
      </c>
      <c r="C8522" s="1" t="s">
        <v>1079</v>
      </c>
    </row>
    <row r="8523" spans="1:3" x14ac:dyDescent="0.25">
      <c r="A8523" s="1">
        <f t="shared" si="133"/>
        <v>8523</v>
      </c>
      <c r="B8523" s="1" t="s">
        <v>6658</v>
      </c>
      <c r="C8523" s="1" t="s">
        <v>973</v>
      </c>
    </row>
    <row r="8524" spans="1:3" x14ac:dyDescent="0.25">
      <c r="A8524" s="1">
        <f t="shared" si="133"/>
        <v>8524</v>
      </c>
      <c r="B8524" s="1" t="s">
        <v>6659</v>
      </c>
      <c r="C8524" s="1" t="s">
        <v>921</v>
      </c>
    </row>
    <row r="8525" spans="1:3" x14ac:dyDescent="0.25">
      <c r="A8525" s="1">
        <f t="shared" si="133"/>
        <v>8525</v>
      </c>
      <c r="B8525" s="1" t="s">
        <v>6659</v>
      </c>
      <c r="C8525" s="1" t="s">
        <v>952</v>
      </c>
    </row>
    <row r="8526" spans="1:3" x14ac:dyDescent="0.25">
      <c r="A8526" s="1">
        <f t="shared" si="133"/>
        <v>8526</v>
      </c>
      <c r="B8526" s="1" t="s">
        <v>6659</v>
      </c>
      <c r="C8526" s="1" t="s">
        <v>1715</v>
      </c>
    </row>
    <row r="8527" spans="1:3" x14ac:dyDescent="0.25">
      <c r="A8527" s="1">
        <f t="shared" si="133"/>
        <v>8527</v>
      </c>
      <c r="B8527" s="1" t="s">
        <v>6660</v>
      </c>
      <c r="C8527" s="1" t="s">
        <v>1356</v>
      </c>
    </row>
    <row r="8528" spans="1:3" x14ac:dyDescent="0.25">
      <c r="A8528" s="1">
        <f t="shared" si="133"/>
        <v>8528</v>
      </c>
      <c r="B8528" s="1" t="s">
        <v>6661</v>
      </c>
      <c r="C8528" s="1" t="s">
        <v>3982</v>
      </c>
    </row>
    <row r="8529" spans="1:3" x14ac:dyDescent="0.25">
      <c r="A8529" s="1">
        <f t="shared" si="133"/>
        <v>8529</v>
      </c>
      <c r="B8529" s="1" t="s">
        <v>6662</v>
      </c>
      <c r="C8529" s="1" t="s">
        <v>1485</v>
      </c>
    </row>
    <row r="8530" spans="1:3" x14ac:dyDescent="0.25">
      <c r="A8530" s="1">
        <f t="shared" si="133"/>
        <v>8530</v>
      </c>
      <c r="B8530" s="1" t="s">
        <v>6663</v>
      </c>
      <c r="C8530" s="1" t="s">
        <v>952</v>
      </c>
    </row>
    <row r="8531" spans="1:3" x14ac:dyDescent="0.25">
      <c r="A8531" s="1">
        <f t="shared" si="133"/>
        <v>8531</v>
      </c>
      <c r="B8531" s="1" t="s">
        <v>6664</v>
      </c>
      <c r="C8531" s="1" t="s">
        <v>3992</v>
      </c>
    </row>
    <row r="8532" spans="1:3" x14ac:dyDescent="0.25">
      <c r="A8532" s="1">
        <f t="shared" si="133"/>
        <v>8532</v>
      </c>
      <c r="B8532" s="1" t="s">
        <v>6663</v>
      </c>
      <c r="C8532" s="1" t="s">
        <v>974</v>
      </c>
    </row>
    <row r="8533" spans="1:3" x14ac:dyDescent="0.25">
      <c r="A8533" s="1">
        <f t="shared" si="133"/>
        <v>8533</v>
      </c>
      <c r="B8533" s="1" t="s">
        <v>6665</v>
      </c>
      <c r="C8533" s="1" t="s">
        <v>1113</v>
      </c>
    </row>
    <row r="8534" spans="1:3" x14ac:dyDescent="0.25">
      <c r="A8534" s="1">
        <f t="shared" si="133"/>
        <v>8534</v>
      </c>
      <c r="B8534" s="1" t="s">
        <v>6666</v>
      </c>
      <c r="C8534" s="1" t="s">
        <v>918</v>
      </c>
    </row>
    <row r="8535" spans="1:3" x14ac:dyDescent="0.25">
      <c r="A8535" s="1">
        <f t="shared" si="133"/>
        <v>8535</v>
      </c>
      <c r="B8535" s="1" t="s">
        <v>6667</v>
      </c>
      <c r="C8535" s="1" t="s">
        <v>939</v>
      </c>
    </row>
    <row r="8536" spans="1:3" x14ac:dyDescent="0.25">
      <c r="A8536" s="1">
        <f t="shared" si="133"/>
        <v>8536</v>
      </c>
      <c r="B8536" s="1" t="s">
        <v>6667</v>
      </c>
      <c r="C8536" s="1" t="s">
        <v>942</v>
      </c>
    </row>
    <row r="8537" spans="1:3" x14ac:dyDescent="0.25">
      <c r="A8537" s="1">
        <f t="shared" si="133"/>
        <v>8537</v>
      </c>
      <c r="B8537" s="1" t="s">
        <v>6668</v>
      </c>
      <c r="C8537" s="1" t="s">
        <v>928</v>
      </c>
    </row>
    <row r="8538" spans="1:3" x14ac:dyDescent="0.25">
      <c r="A8538" s="1">
        <f t="shared" si="133"/>
        <v>8538</v>
      </c>
      <c r="B8538" s="1" t="s">
        <v>6669</v>
      </c>
      <c r="C8538" s="1" t="s">
        <v>1248</v>
      </c>
    </row>
    <row r="8539" spans="1:3" x14ac:dyDescent="0.25">
      <c r="A8539" s="1">
        <f t="shared" si="133"/>
        <v>8539</v>
      </c>
      <c r="B8539" s="1" t="s">
        <v>6670</v>
      </c>
      <c r="C8539" s="1" t="s">
        <v>947</v>
      </c>
    </row>
    <row r="8540" spans="1:3" x14ac:dyDescent="0.25">
      <c r="A8540" s="1">
        <f t="shared" si="133"/>
        <v>8540</v>
      </c>
      <c r="B8540" s="1" t="s">
        <v>6671</v>
      </c>
      <c r="C8540" s="1" t="s">
        <v>952</v>
      </c>
    </row>
    <row r="8541" spans="1:3" x14ac:dyDescent="0.25">
      <c r="A8541" s="1">
        <f t="shared" si="133"/>
        <v>8541</v>
      </c>
      <c r="B8541" s="1" t="s">
        <v>6670</v>
      </c>
      <c r="C8541" s="1" t="s">
        <v>952</v>
      </c>
    </row>
    <row r="8542" spans="1:3" x14ac:dyDescent="0.25">
      <c r="A8542" s="1">
        <f t="shared" si="133"/>
        <v>8542</v>
      </c>
      <c r="B8542" s="1" t="s">
        <v>6670</v>
      </c>
      <c r="C8542" s="1" t="s">
        <v>1520</v>
      </c>
    </row>
    <row r="8543" spans="1:3" x14ac:dyDescent="0.25">
      <c r="A8543" s="1">
        <f t="shared" si="133"/>
        <v>8543</v>
      </c>
      <c r="B8543" s="1" t="s">
        <v>6670</v>
      </c>
      <c r="C8543" s="1" t="s">
        <v>4500</v>
      </c>
    </row>
    <row r="8544" spans="1:3" x14ac:dyDescent="0.25">
      <c r="A8544" s="1">
        <f t="shared" si="133"/>
        <v>8544</v>
      </c>
      <c r="B8544" s="1" t="s">
        <v>6670</v>
      </c>
      <c r="C8544" s="1" t="s">
        <v>1188</v>
      </c>
    </row>
    <row r="8545" spans="1:3" x14ac:dyDescent="0.25">
      <c r="A8545" s="1">
        <f t="shared" si="133"/>
        <v>8545</v>
      </c>
      <c r="B8545" s="1" t="s">
        <v>6672</v>
      </c>
      <c r="C8545" s="1" t="s">
        <v>4344</v>
      </c>
    </row>
    <row r="8546" spans="1:3" x14ac:dyDescent="0.25">
      <c r="A8546" s="1">
        <f t="shared" si="133"/>
        <v>8546</v>
      </c>
      <c r="B8546" s="1" t="s">
        <v>6670</v>
      </c>
      <c r="C8546" s="1" t="s">
        <v>6673</v>
      </c>
    </row>
    <row r="8547" spans="1:3" x14ac:dyDescent="0.25">
      <c r="A8547" s="1">
        <f t="shared" si="133"/>
        <v>8547</v>
      </c>
      <c r="B8547" s="1" t="s">
        <v>6674</v>
      </c>
      <c r="C8547" s="1" t="s">
        <v>1982</v>
      </c>
    </row>
    <row r="8548" spans="1:3" x14ac:dyDescent="0.25">
      <c r="A8548" s="1">
        <f t="shared" si="133"/>
        <v>8548</v>
      </c>
      <c r="B8548" s="1" t="s">
        <v>6670</v>
      </c>
      <c r="C8548" s="1" t="s">
        <v>2048</v>
      </c>
    </row>
    <row r="8549" spans="1:3" x14ac:dyDescent="0.25">
      <c r="A8549" s="1">
        <f t="shared" si="133"/>
        <v>8549</v>
      </c>
      <c r="B8549" s="1" t="s">
        <v>6675</v>
      </c>
      <c r="C8549" s="1" t="s">
        <v>930</v>
      </c>
    </row>
    <row r="8550" spans="1:3" x14ac:dyDescent="0.25">
      <c r="A8550" s="1">
        <f t="shared" si="133"/>
        <v>8550</v>
      </c>
      <c r="B8550" s="1" t="s">
        <v>6676</v>
      </c>
      <c r="C8550" s="1" t="s">
        <v>1156</v>
      </c>
    </row>
    <row r="8551" spans="1:3" x14ac:dyDescent="0.25">
      <c r="A8551" s="1">
        <f t="shared" si="133"/>
        <v>8551</v>
      </c>
      <c r="B8551" s="1" t="s">
        <v>6677</v>
      </c>
      <c r="C8551" s="1" t="s">
        <v>947</v>
      </c>
    </row>
    <row r="8552" spans="1:3" x14ac:dyDescent="0.25">
      <c r="A8552" s="1">
        <f t="shared" si="133"/>
        <v>8552</v>
      </c>
      <c r="B8552" s="1" t="s">
        <v>6677</v>
      </c>
      <c r="C8552" s="1" t="s">
        <v>6678</v>
      </c>
    </row>
    <row r="8553" spans="1:3" x14ac:dyDescent="0.25">
      <c r="A8553" s="1">
        <f t="shared" si="133"/>
        <v>8553</v>
      </c>
      <c r="B8553" s="1" t="s">
        <v>6680</v>
      </c>
      <c r="C8553" s="1" t="s">
        <v>6679</v>
      </c>
    </row>
    <row r="8554" spans="1:3" x14ac:dyDescent="0.25">
      <c r="A8554" s="1">
        <f t="shared" si="133"/>
        <v>8554</v>
      </c>
      <c r="B8554" s="1" t="s">
        <v>6681</v>
      </c>
      <c r="C8554" s="1" t="s">
        <v>2387</v>
      </c>
    </row>
    <row r="8555" spans="1:3" x14ac:dyDescent="0.25">
      <c r="A8555" s="1">
        <f t="shared" si="133"/>
        <v>8555</v>
      </c>
      <c r="B8555" s="1" t="s">
        <v>6682</v>
      </c>
      <c r="C8555" s="1" t="s">
        <v>1058</v>
      </c>
    </row>
    <row r="8556" spans="1:3" x14ac:dyDescent="0.25">
      <c r="A8556" s="1">
        <f t="shared" si="133"/>
        <v>8556</v>
      </c>
      <c r="B8556" s="1" t="s">
        <v>6682</v>
      </c>
      <c r="C8556" s="1" t="s">
        <v>2110</v>
      </c>
    </row>
    <row r="8557" spans="1:3" x14ac:dyDescent="0.25">
      <c r="A8557" s="1">
        <f t="shared" si="133"/>
        <v>8557</v>
      </c>
      <c r="B8557" s="1" t="s">
        <v>6684</v>
      </c>
      <c r="C8557" s="1" t="s">
        <v>6683</v>
      </c>
    </row>
    <row r="8558" spans="1:3" x14ac:dyDescent="0.25">
      <c r="A8558" s="1">
        <f t="shared" si="133"/>
        <v>8558</v>
      </c>
      <c r="B8558" s="1" t="s">
        <v>6682</v>
      </c>
      <c r="C8558" s="1" t="s">
        <v>6685</v>
      </c>
    </row>
    <row r="8559" spans="1:3" x14ac:dyDescent="0.25">
      <c r="A8559" s="1">
        <f t="shared" si="133"/>
        <v>8559</v>
      </c>
      <c r="B8559" s="1" t="s">
        <v>6686</v>
      </c>
      <c r="C8559" s="1" t="s">
        <v>928</v>
      </c>
    </row>
    <row r="8560" spans="1:3" x14ac:dyDescent="0.25">
      <c r="A8560" s="1">
        <f t="shared" si="133"/>
        <v>8560</v>
      </c>
      <c r="B8560" s="1" t="s">
        <v>6680</v>
      </c>
      <c r="C8560" s="1" t="s">
        <v>1026</v>
      </c>
    </row>
    <row r="8561" spans="1:3" x14ac:dyDescent="0.25">
      <c r="A8561" s="1">
        <f t="shared" si="133"/>
        <v>8561</v>
      </c>
      <c r="B8561" s="1" t="s">
        <v>6687</v>
      </c>
      <c r="C8561" s="1" t="s">
        <v>1519</v>
      </c>
    </row>
    <row r="8562" spans="1:3" x14ac:dyDescent="0.25">
      <c r="A8562" s="1">
        <f t="shared" si="133"/>
        <v>8562</v>
      </c>
      <c r="B8562" s="1" t="s">
        <v>6688</v>
      </c>
      <c r="C8562" s="1" t="s">
        <v>1355</v>
      </c>
    </row>
    <row r="8563" spans="1:3" x14ac:dyDescent="0.25">
      <c r="A8563" s="1">
        <f t="shared" si="133"/>
        <v>8563</v>
      </c>
      <c r="B8563" s="1" t="s">
        <v>6690</v>
      </c>
      <c r="C8563" s="1" t="s">
        <v>6689</v>
      </c>
    </row>
    <row r="8564" spans="1:3" x14ac:dyDescent="0.25">
      <c r="A8564" s="1">
        <f t="shared" si="133"/>
        <v>8564</v>
      </c>
      <c r="B8564" s="1" t="s">
        <v>6691</v>
      </c>
      <c r="C8564" s="1" t="s">
        <v>934</v>
      </c>
    </row>
    <row r="8565" spans="1:3" x14ac:dyDescent="0.25">
      <c r="A8565" s="1">
        <f t="shared" si="133"/>
        <v>8565</v>
      </c>
      <c r="B8565" s="1" t="s">
        <v>6692</v>
      </c>
      <c r="C8565" s="1" t="s">
        <v>3299</v>
      </c>
    </row>
    <row r="8566" spans="1:3" x14ac:dyDescent="0.25">
      <c r="A8566" s="1">
        <f t="shared" si="133"/>
        <v>8566</v>
      </c>
      <c r="B8566" s="1" t="s">
        <v>6693</v>
      </c>
      <c r="C8566" s="1" t="s">
        <v>942</v>
      </c>
    </row>
    <row r="8567" spans="1:3" x14ac:dyDescent="0.25">
      <c r="A8567" s="1">
        <f t="shared" si="133"/>
        <v>8567</v>
      </c>
      <c r="B8567" s="1" t="s">
        <v>6693</v>
      </c>
      <c r="C8567" s="1" t="s">
        <v>2767</v>
      </c>
    </row>
    <row r="8568" spans="1:3" x14ac:dyDescent="0.25">
      <c r="A8568" s="1">
        <f t="shared" si="133"/>
        <v>8568</v>
      </c>
      <c r="B8568" s="1" t="s">
        <v>6693</v>
      </c>
      <c r="C8568" s="1" t="s">
        <v>1485</v>
      </c>
    </row>
    <row r="8569" spans="1:3" x14ac:dyDescent="0.25">
      <c r="A8569" s="1">
        <f t="shared" si="133"/>
        <v>8569</v>
      </c>
      <c r="B8569" s="1" t="s">
        <v>6683</v>
      </c>
      <c r="C8569" s="1" t="s">
        <v>930</v>
      </c>
    </row>
    <row r="8570" spans="1:3" x14ac:dyDescent="0.25">
      <c r="A8570" s="1">
        <f t="shared" si="133"/>
        <v>8570</v>
      </c>
      <c r="B8570" s="1" t="s">
        <v>6683</v>
      </c>
      <c r="C8570" s="1" t="s">
        <v>941</v>
      </c>
    </row>
    <row r="8571" spans="1:3" x14ac:dyDescent="0.25">
      <c r="A8571" s="1">
        <f t="shared" si="133"/>
        <v>8571</v>
      </c>
      <c r="B8571" s="1" t="s">
        <v>6694</v>
      </c>
      <c r="C8571" s="1" t="s">
        <v>1174</v>
      </c>
    </row>
    <row r="8572" spans="1:3" x14ac:dyDescent="0.25">
      <c r="A8572" s="1">
        <f t="shared" si="133"/>
        <v>8572</v>
      </c>
      <c r="B8572" s="1" t="s">
        <v>6694</v>
      </c>
      <c r="C8572" s="1" t="s">
        <v>1443</v>
      </c>
    </row>
    <row r="8573" spans="1:3" x14ac:dyDescent="0.25">
      <c r="A8573" s="1">
        <f t="shared" si="133"/>
        <v>8573</v>
      </c>
      <c r="B8573" s="1" t="s">
        <v>6694</v>
      </c>
      <c r="C8573" s="1" t="s">
        <v>1156</v>
      </c>
    </row>
    <row r="8574" spans="1:3" x14ac:dyDescent="0.25">
      <c r="A8574" s="1">
        <f t="shared" si="133"/>
        <v>8574</v>
      </c>
      <c r="B8574" s="1" t="s">
        <v>6694</v>
      </c>
      <c r="C8574" s="1" t="s">
        <v>1147</v>
      </c>
    </row>
    <row r="8575" spans="1:3" x14ac:dyDescent="0.25">
      <c r="A8575" s="1">
        <f t="shared" si="133"/>
        <v>8575</v>
      </c>
      <c r="B8575" s="1" t="s">
        <v>6694</v>
      </c>
      <c r="C8575" s="1" t="s">
        <v>962</v>
      </c>
    </row>
    <row r="8576" spans="1:3" x14ac:dyDescent="0.25">
      <c r="A8576" s="1">
        <f t="shared" si="133"/>
        <v>8576</v>
      </c>
      <c r="B8576" s="1" t="s">
        <v>6695</v>
      </c>
      <c r="C8576" s="1" t="s">
        <v>918</v>
      </c>
    </row>
    <row r="8577" spans="1:3" x14ac:dyDescent="0.25">
      <c r="A8577" s="1">
        <f t="shared" si="133"/>
        <v>8577</v>
      </c>
      <c r="B8577" s="1" t="s">
        <v>6696</v>
      </c>
      <c r="C8577" s="1" t="s">
        <v>1283</v>
      </c>
    </row>
    <row r="8578" spans="1:3" x14ac:dyDescent="0.25">
      <c r="A8578" s="1">
        <f t="shared" si="133"/>
        <v>8578</v>
      </c>
      <c r="B8578" s="1" t="s">
        <v>6697</v>
      </c>
      <c r="C8578" s="1" t="s">
        <v>1541</v>
      </c>
    </row>
    <row r="8579" spans="1:3" x14ac:dyDescent="0.25">
      <c r="A8579" s="1">
        <f t="shared" ref="A8579:A8642" si="134">A8578+1</f>
        <v>8579</v>
      </c>
      <c r="B8579" s="1" t="s">
        <v>6697</v>
      </c>
      <c r="C8579" s="1" t="s">
        <v>1997</v>
      </c>
    </row>
    <row r="8580" spans="1:3" x14ac:dyDescent="0.25">
      <c r="A8580" s="1">
        <f t="shared" si="134"/>
        <v>8580</v>
      </c>
      <c r="B8580" s="1" t="s">
        <v>6697</v>
      </c>
      <c r="C8580" s="1" t="s">
        <v>2566</v>
      </c>
    </row>
    <row r="8581" spans="1:3" x14ac:dyDescent="0.25">
      <c r="A8581" s="1">
        <f t="shared" si="134"/>
        <v>8581</v>
      </c>
      <c r="B8581" s="1" t="s">
        <v>6697</v>
      </c>
      <c r="C8581" s="1" t="s">
        <v>4308</v>
      </c>
    </row>
    <row r="8582" spans="1:3" x14ac:dyDescent="0.25">
      <c r="A8582" s="1">
        <f t="shared" si="134"/>
        <v>8582</v>
      </c>
      <c r="B8582" s="1" t="s">
        <v>6697</v>
      </c>
      <c r="C8582" s="1" t="s">
        <v>4308</v>
      </c>
    </row>
    <row r="8583" spans="1:3" x14ac:dyDescent="0.25">
      <c r="A8583" s="1">
        <f t="shared" si="134"/>
        <v>8583</v>
      </c>
      <c r="B8583" s="1" t="s">
        <v>6697</v>
      </c>
      <c r="C8583" s="1" t="s">
        <v>939</v>
      </c>
    </row>
    <row r="8584" spans="1:3" x14ac:dyDescent="0.25">
      <c r="A8584" s="1">
        <f t="shared" si="134"/>
        <v>8584</v>
      </c>
      <c r="B8584" s="1" t="s">
        <v>6697</v>
      </c>
      <c r="C8584" s="1" t="s">
        <v>942</v>
      </c>
    </row>
    <row r="8585" spans="1:3" x14ac:dyDescent="0.25">
      <c r="A8585" s="1">
        <f t="shared" si="134"/>
        <v>8585</v>
      </c>
      <c r="B8585" s="1" t="s">
        <v>6697</v>
      </c>
      <c r="C8585" s="1" t="s">
        <v>1512</v>
      </c>
    </row>
    <row r="8586" spans="1:3" x14ac:dyDescent="0.25">
      <c r="A8586" s="1">
        <f t="shared" si="134"/>
        <v>8586</v>
      </c>
      <c r="B8586" s="1" t="s">
        <v>6696</v>
      </c>
      <c r="C8586" s="1" t="s">
        <v>1055</v>
      </c>
    </row>
    <row r="8587" spans="1:3" x14ac:dyDescent="0.25">
      <c r="A8587" s="1">
        <f t="shared" si="134"/>
        <v>8587</v>
      </c>
      <c r="B8587" s="1" t="s">
        <v>6696</v>
      </c>
      <c r="C8587" s="1" t="s">
        <v>6698</v>
      </c>
    </row>
    <row r="8588" spans="1:3" x14ac:dyDescent="0.25">
      <c r="A8588" s="1">
        <f t="shared" si="134"/>
        <v>8588</v>
      </c>
      <c r="B8588" s="1" t="s">
        <v>6699</v>
      </c>
      <c r="C8588" s="1" t="s">
        <v>4494</v>
      </c>
    </row>
    <row r="8589" spans="1:3" x14ac:dyDescent="0.25">
      <c r="A8589" s="1">
        <f t="shared" si="134"/>
        <v>8589</v>
      </c>
      <c r="B8589" s="1" t="s">
        <v>6700</v>
      </c>
      <c r="C8589" s="1" t="s">
        <v>2710</v>
      </c>
    </row>
    <row r="8590" spans="1:3" x14ac:dyDescent="0.25">
      <c r="A8590" s="1">
        <f t="shared" si="134"/>
        <v>8590</v>
      </c>
      <c r="B8590" s="1" t="s">
        <v>6700</v>
      </c>
      <c r="C8590" s="1" t="s">
        <v>1079</v>
      </c>
    </row>
    <row r="8591" spans="1:3" x14ac:dyDescent="0.25">
      <c r="A8591" s="1">
        <f t="shared" si="134"/>
        <v>8591</v>
      </c>
      <c r="B8591" s="1" t="s">
        <v>6701</v>
      </c>
      <c r="C8591" s="1" t="s">
        <v>2047</v>
      </c>
    </row>
    <row r="8592" spans="1:3" x14ac:dyDescent="0.25">
      <c r="A8592" s="1">
        <f t="shared" si="134"/>
        <v>8592</v>
      </c>
      <c r="B8592" s="1" t="s">
        <v>6700</v>
      </c>
      <c r="C8592" s="1" t="s">
        <v>942</v>
      </c>
    </row>
    <row r="8593" spans="1:3" x14ac:dyDescent="0.25">
      <c r="A8593" s="1">
        <f t="shared" si="134"/>
        <v>8593</v>
      </c>
      <c r="B8593" s="1" t="s">
        <v>6702</v>
      </c>
      <c r="C8593" s="1" t="s">
        <v>1174</v>
      </c>
    </row>
    <row r="8594" spans="1:3" x14ac:dyDescent="0.25">
      <c r="A8594" s="1">
        <f t="shared" si="134"/>
        <v>8594</v>
      </c>
      <c r="B8594" s="1" t="s">
        <v>6702</v>
      </c>
      <c r="C8594" s="1" t="s">
        <v>1161</v>
      </c>
    </row>
    <row r="8595" spans="1:3" x14ac:dyDescent="0.25">
      <c r="A8595" s="1">
        <f t="shared" si="134"/>
        <v>8595</v>
      </c>
      <c r="B8595" s="1" t="s">
        <v>6700</v>
      </c>
      <c r="C8595" s="1" t="s">
        <v>1028</v>
      </c>
    </row>
    <row r="8596" spans="1:3" x14ac:dyDescent="0.25">
      <c r="A8596" s="1">
        <f t="shared" si="134"/>
        <v>8596</v>
      </c>
      <c r="B8596" s="1" t="s">
        <v>6700</v>
      </c>
      <c r="C8596" s="1" t="s">
        <v>1613</v>
      </c>
    </row>
    <row r="8597" spans="1:3" x14ac:dyDescent="0.25">
      <c r="A8597" s="1">
        <f t="shared" si="134"/>
        <v>8597</v>
      </c>
      <c r="B8597" s="1" t="s">
        <v>6700</v>
      </c>
      <c r="C8597" s="1" t="s">
        <v>1161</v>
      </c>
    </row>
    <row r="8598" spans="1:3" x14ac:dyDescent="0.25">
      <c r="A8598" s="1">
        <f t="shared" si="134"/>
        <v>8598</v>
      </c>
      <c r="B8598" s="1" t="s">
        <v>6703</v>
      </c>
      <c r="C8598" s="1" t="s">
        <v>1485</v>
      </c>
    </row>
    <row r="8599" spans="1:3" x14ac:dyDescent="0.25">
      <c r="A8599" s="1">
        <f t="shared" si="134"/>
        <v>8599</v>
      </c>
      <c r="B8599" s="1" t="s">
        <v>6704</v>
      </c>
      <c r="C8599" s="1" t="s">
        <v>1027</v>
      </c>
    </row>
    <row r="8600" spans="1:3" x14ac:dyDescent="0.25">
      <c r="A8600" s="1">
        <f t="shared" si="134"/>
        <v>8600</v>
      </c>
      <c r="B8600" s="1" t="s">
        <v>6705</v>
      </c>
      <c r="C8600" s="1" t="s">
        <v>997</v>
      </c>
    </row>
    <row r="8601" spans="1:3" x14ac:dyDescent="0.25">
      <c r="A8601" s="1">
        <f t="shared" si="134"/>
        <v>8601</v>
      </c>
      <c r="B8601" s="1" t="s">
        <v>6706</v>
      </c>
      <c r="C8601" s="1" t="s">
        <v>1768</v>
      </c>
    </row>
    <row r="8602" spans="1:3" x14ac:dyDescent="0.25">
      <c r="A8602" s="1">
        <f t="shared" si="134"/>
        <v>8602</v>
      </c>
      <c r="B8602" s="1" t="s">
        <v>6707</v>
      </c>
      <c r="C8602" s="1" t="s">
        <v>954</v>
      </c>
    </row>
    <row r="8603" spans="1:3" x14ac:dyDescent="0.25">
      <c r="A8603" s="1">
        <f t="shared" si="134"/>
        <v>8603</v>
      </c>
      <c r="B8603" s="1" t="s">
        <v>6708</v>
      </c>
      <c r="C8603" s="1" t="s">
        <v>1029</v>
      </c>
    </row>
    <row r="8604" spans="1:3" x14ac:dyDescent="0.25">
      <c r="A8604" s="1">
        <f t="shared" si="134"/>
        <v>8604</v>
      </c>
      <c r="B8604" s="1" t="s">
        <v>6710</v>
      </c>
      <c r="C8604" s="1" t="s">
        <v>6709</v>
      </c>
    </row>
    <row r="8605" spans="1:3" x14ac:dyDescent="0.25">
      <c r="A8605" s="1">
        <f t="shared" si="134"/>
        <v>8605</v>
      </c>
      <c r="B8605" s="1" t="s">
        <v>6710</v>
      </c>
      <c r="C8605" s="1" t="s">
        <v>6711</v>
      </c>
    </row>
    <row r="8606" spans="1:3" x14ac:dyDescent="0.25">
      <c r="A8606" s="1">
        <f t="shared" si="134"/>
        <v>8606</v>
      </c>
      <c r="B8606" s="1" t="s">
        <v>6710</v>
      </c>
      <c r="C8606" s="1" t="s">
        <v>923</v>
      </c>
    </row>
    <row r="8607" spans="1:3" x14ac:dyDescent="0.25">
      <c r="A8607" s="1">
        <f t="shared" si="134"/>
        <v>8607</v>
      </c>
      <c r="B8607" s="1" t="s">
        <v>6710</v>
      </c>
      <c r="C8607" s="1" t="s">
        <v>1356</v>
      </c>
    </row>
    <row r="8608" spans="1:3" x14ac:dyDescent="0.25">
      <c r="A8608" s="1">
        <f t="shared" si="134"/>
        <v>8608</v>
      </c>
      <c r="B8608" s="1" t="s">
        <v>6710</v>
      </c>
      <c r="C8608" s="1" t="s">
        <v>1356</v>
      </c>
    </row>
    <row r="8609" spans="1:3" x14ac:dyDescent="0.25">
      <c r="A8609" s="1">
        <f t="shared" si="134"/>
        <v>8609</v>
      </c>
      <c r="B8609" s="1" t="s">
        <v>6712</v>
      </c>
      <c r="C8609" s="1" t="s">
        <v>1079</v>
      </c>
    </row>
    <row r="8610" spans="1:3" x14ac:dyDescent="0.25">
      <c r="A8610" s="1">
        <f t="shared" si="134"/>
        <v>8610</v>
      </c>
      <c r="B8610" s="1" t="s">
        <v>6713</v>
      </c>
      <c r="C8610" s="1" t="s">
        <v>1911</v>
      </c>
    </row>
    <row r="8611" spans="1:3" x14ac:dyDescent="0.25">
      <c r="A8611" s="1">
        <f t="shared" si="134"/>
        <v>8611</v>
      </c>
      <c r="B8611" s="1" t="s">
        <v>6712</v>
      </c>
      <c r="C8611" s="1" t="s">
        <v>1150</v>
      </c>
    </row>
    <row r="8612" spans="1:3" x14ac:dyDescent="0.25">
      <c r="A8612" s="1">
        <f t="shared" si="134"/>
        <v>8612</v>
      </c>
      <c r="B8612" s="1" t="s">
        <v>3784</v>
      </c>
      <c r="C8612" s="1" t="s">
        <v>1420</v>
      </c>
    </row>
    <row r="8613" spans="1:3" x14ac:dyDescent="0.25">
      <c r="A8613" s="1">
        <f t="shared" si="134"/>
        <v>8613</v>
      </c>
      <c r="B8613" s="1" t="s">
        <v>6714</v>
      </c>
      <c r="C8613" s="1" t="s">
        <v>1016</v>
      </c>
    </row>
    <row r="8614" spans="1:3" x14ac:dyDescent="0.25">
      <c r="A8614" s="1">
        <f t="shared" si="134"/>
        <v>8614</v>
      </c>
      <c r="B8614" s="1" t="s">
        <v>6714</v>
      </c>
      <c r="C8614" s="1" t="s">
        <v>960</v>
      </c>
    </row>
    <row r="8615" spans="1:3" x14ac:dyDescent="0.25">
      <c r="A8615" s="1">
        <f t="shared" si="134"/>
        <v>8615</v>
      </c>
      <c r="B8615" s="1" t="s">
        <v>6714</v>
      </c>
      <c r="C8615" s="1" t="s">
        <v>1389</v>
      </c>
    </row>
    <row r="8616" spans="1:3" x14ac:dyDescent="0.25">
      <c r="A8616" s="1">
        <f t="shared" si="134"/>
        <v>8616</v>
      </c>
      <c r="B8616" s="1" t="s">
        <v>6714</v>
      </c>
      <c r="C8616" s="1" t="s">
        <v>1027</v>
      </c>
    </row>
    <row r="8617" spans="1:3" x14ac:dyDescent="0.25">
      <c r="A8617" s="1">
        <f t="shared" si="134"/>
        <v>8617</v>
      </c>
      <c r="B8617" s="1" t="s">
        <v>6715</v>
      </c>
      <c r="C8617" s="1" t="s">
        <v>2682</v>
      </c>
    </row>
    <row r="8618" spans="1:3" x14ac:dyDescent="0.25">
      <c r="A8618" s="1">
        <f t="shared" si="134"/>
        <v>8618</v>
      </c>
      <c r="B8618" s="1" t="s">
        <v>6716</v>
      </c>
      <c r="C8618" s="1" t="s">
        <v>2951</v>
      </c>
    </row>
    <row r="8619" spans="1:3" x14ac:dyDescent="0.25">
      <c r="A8619" s="1">
        <f t="shared" si="134"/>
        <v>8619</v>
      </c>
      <c r="B8619" s="1" t="s">
        <v>6717</v>
      </c>
      <c r="C8619" s="1" t="s">
        <v>1704</v>
      </c>
    </row>
    <row r="8620" spans="1:3" x14ac:dyDescent="0.25">
      <c r="A8620" s="1">
        <f t="shared" si="134"/>
        <v>8620</v>
      </c>
      <c r="B8620" s="1" t="s">
        <v>6717</v>
      </c>
      <c r="C8620" s="1" t="s">
        <v>934</v>
      </c>
    </row>
    <row r="8621" spans="1:3" x14ac:dyDescent="0.25">
      <c r="A8621" s="1">
        <f t="shared" si="134"/>
        <v>8621</v>
      </c>
      <c r="B8621" s="1" t="s">
        <v>6717</v>
      </c>
      <c r="C8621" s="1" t="s">
        <v>1019</v>
      </c>
    </row>
    <row r="8622" spans="1:3" x14ac:dyDescent="0.25">
      <c r="A8622" s="1">
        <f t="shared" si="134"/>
        <v>8622</v>
      </c>
      <c r="B8622" s="1" t="s">
        <v>6717</v>
      </c>
      <c r="C8622" s="1" t="s">
        <v>4100</v>
      </c>
    </row>
    <row r="8623" spans="1:3" x14ac:dyDescent="0.25">
      <c r="A8623" s="1">
        <f t="shared" si="134"/>
        <v>8623</v>
      </c>
      <c r="B8623" s="1" t="s">
        <v>6717</v>
      </c>
      <c r="C8623" s="1" t="s">
        <v>974</v>
      </c>
    </row>
    <row r="8624" spans="1:3" x14ac:dyDescent="0.25">
      <c r="A8624" s="1">
        <f t="shared" si="134"/>
        <v>8624</v>
      </c>
      <c r="B8624" s="1" t="s">
        <v>6717</v>
      </c>
      <c r="C8624" s="1" t="s">
        <v>928</v>
      </c>
    </row>
    <row r="8625" spans="1:3" x14ac:dyDescent="0.25">
      <c r="A8625" s="1">
        <f t="shared" si="134"/>
        <v>8625</v>
      </c>
      <c r="B8625" s="1" t="s">
        <v>6717</v>
      </c>
      <c r="C8625" s="1" t="s">
        <v>946</v>
      </c>
    </row>
    <row r="8626" spans="1:3" x14ac:dyDescent="0.25">
      <c r="A8626" s="1">
        <f t="shared" si="134"/>
        <v>8626</v>
      </c>
      <c r="B8626" s="1" t="s">
        <v>6718</v>
      </c>
      <c r="C8626" s="1" t="s">
        <v>928</v>
      </c>
    </row>
    <row r="8627" spans="1:3" x14ac:dyDescent="0.25">
      <c r="A8627" s="1">
        <f t="shared" si="134"/>
        <v>8627</v>
      </c>
      <c r="B8627" s="1" t="s">
        <v>6718</v>
      </c>
      <c r="C8627" s="1" t="s">
        <v>1072</v>
      </c>
    </row>
    <row r="8628" spans="1:3" x14ac:dyDescent="0.25">
      <c r="A8628" s="1">
        <f t="shared" si="134"/>
        <v>8628</v>
      </c>
      <c r="B8628" s="1" t="s">
        <v>6719</v>
      </c>
      <c r="C8628" s="1" t="s">
        <v>1911</v>
      </c>
    </row>
    <row r="8629" spans="1:3" x14ac:dyDescent="0.25">
      <c r="A8629" s="1">
        <f t="shared" si="134"/>
        <v>8629</v>
      </c>
      <c r="B8629" s="1" t="s">
        <v>6719</v>
      </c>
      <c r="C8629" s="1" t="s">
        <v>923</v>
      </c>
    </row>
    <row r="8630" spans="1:3" x14ac:dyDescent="0.25">
      <c r="A8630" s="1">
        <f t="shared" si="134"/>
        <v>8630</v>
      </c>
      <c r="B8630" s="1" t="s">
        <v>6719</v>
      </c>
      <c r="C8630" s="1" t="s">
        <v>6210</v>
      </c>
    </row>
    <row r="8631" spans="1:3" x14ac:dyDescent="0.25">
      <c r="A8631" s="1">
        <f t="shared" si="134"/>
        <v>8631</v>
      </c>
      <c r="B8631" s="1" t="s">
        <v>6719</v>
      </c>
      <c r="C8631" s="1" t="s">
        <v>1768</v>
      </c>
    </row>
    <row r="8632" spans="1:3" x14ac:dyDescent="0.25">
      <c r="A8632" s="1">
        <f t="shared" si="134"/>
        <v>8632</v>
      </c>
      <c r="B8632" s="1" t="s">
        <v>6719</v>
      </c>
      <c r="C8632" s="1" t="s">
        <v>1027</v>
      </c>
    </row>
    <row r="8633" spans="1:3" x14ac:dyDescent="0.25">
      <c r="A8633" s="1">
        <f t="shared" si="134"/>
        <v>8633</v>
      </c>
      <c r="B8633" s="1" t="s">
        <v>6719</v>
      </c>
      <c r="C8633" s="1" t="s">
        <v>946</v>
      </c>
    </row>
    <row r="8634" spans="1:3" x14ac:dyDescent="0.25">
      <c r="A8634" s="1">
        <f t="shared" si="134"/>
        <v>8634</v>
      </c>
      <c r="B8634" s="1" t="s">
        <v>6719</v>
      </c>
      <c r="C8634" s="1" t="s">
        <v>1881</v>
      </c>
    </row>
    <row r="8635" spans="1:3" x14ac:dyDescent="0.25">
      <c r="A8635" s="1">
        <f t="shared" si="134"/>
        <v>8635</v>
      </c>
      <c r="B8635" s="1" t="s">
        <v>6720</v>
      </c>
      <c r="C8635" s="1" t="s">
        <v>952</v>
      </c>
    </row>
    <row r="8636" spans="1:3" x14ac:dyDescent="0.25">
      <c r="A8636" s="1">
        <f t="shared" si="134"/>
        <v>8636</v>
      </c>
      <c r="B8636" s="1" t="s">
        <v>6720</v>
      </c>
      <c r="C8636" s="1" t="s">
        <v>942</v>
      </c>
    </row>
    <row r="8637" spans="1:3" x14ac:dyDescent="0.25">
      <c r="A8637" s="1">
        <f t="shared" si="134"/>
        <v>8637</v>
      </c>
      <c r="B8637" s="1" t="s">
        <v>6720</v>
      </c>
      <c r="C8637" s="1" t="s">
        <v>1510</v>
      </c>
    </row>
    <row r="8638" spans="1:3" x14ac:dyDescent="0.25">
      <c r="A8638" s="1">
        <f t="shared" si="134"/>
        <v>8638</v>
      </c>
      <c r="B8638" s="1" t="s">
        <v>6720</v>
      </c>
      <c r="C8638" s="1" t="s">
        <v>6721</v>
      </c>
    </row>
    <row r="8639" spans="1:3" x14ac:dyDescent="0.25">
      <c r="A8639" s="1">
        <f t="shared" si="134"/>
        <v>8639</v>
      </c>
      <c r="B8639" s="1" t="s">
        <v>6722</v>
      </c>
      <c r="C8639" s="1" t="s">
        <v>968</v>
      </c>
    </row>
    <row r="8640" spans="1:3" x14ac:dyDescent="0.25">
      <c r="A8640" s="1">
        <f t="shared" si="134"/>
        <v>8640</v>
      </c>
      <c r="B8640" s="1" t="s">
        <v>6723</v>
      </c>
      <c r="C8640" s="1" t="s">
        <v>1612</v>
      </c>
    </row>
    <row r="8641" spans="1:3" x14ac:dyDescent="0.25">
      <c r="A8641" s="1">
        <f t="shared" si="134"/>
        <v>8641</v>
      </c>
      <c r="B8641" s="1" t="s">
        <v>6723</v>
      </c>
      <c r="C8641" s="1" t="s">
        <v>6724</v>
      </c>
    </row>
    <row r="8642" spans="1:3" x14ac:dyDescent="0.25">
      <c r="A8642" s="1">
        <f t="shared" si="134"/>
        <v>8642</v>
      </c>
      <c r="B8642" s="1" t="s">
        <v>6725</v>
      </c>
      <c r="C8642" s="1" t="s">
        <v>974</v>
      </c>
    </row>
    <row r="8643" spans="1:3" x14ac:dyDescent="0.25">
      <c r="A8643" s="1">
        <f t="shared" ref="A8643:A8706" si="135">A8642+1</f>
        <v>8643</v>
      </c>
      <c r="B8643" s="1" t="s">
        <v>6726</v>
      </c>
      <c r="C8643" s="1" t="s">
        <v>974</v>
      </c>
    </row>
    <row r="8644" spans="1:3" x14ac:dyDescent="0.25">
      <c r="A8644" s="1">
        <f t="shared" si="135"/>
        <v>8644</v>
      </c>
      <c r="B8644" s="1" t="s">
        <v>6727</v>
      </c>
      <c r="C8644" s="1" t="s">
        <v>1016</v>
      </c>
    </row>
    <row r="8645" spans="1:3" x14ac:dyDescent="0.25">
      <c r="A8645" s="1">
        <f t="shared" si="135"/>
        <v>8645</v>
      </c>
      <c r="B8645" s="1" t="s">
        <v>6727</v>
      </c>
      <c r="C8645" s="1" t="s">
        <v>1102</v>
      </c>
    </row>
    <row r="8646" spans="1:3" x14ac:dyDescent="0.25">
      <c r="A8646" s="1">
        <f t="shared" si="135"/>
        <v>8646</v>
      </c>
      <c r="B8646" s="1" t="s">
        <v>6729</v>
      </c>
      <c r="C8646" s="1" t="s">
        <v>6728</v>
      </c>
    </row>
    <row r="8647" spans="1:3" x14ac:dyDescent="0.25">
      <c r="A8647" s="1">
        <f t="shared" si="135"/>
        <v>8647</v>
      </c>
      <c r="B8647" s="1" t="s">
        <v>6730</v>
      </c>
      <c r="C8647" s="1" t="s">
        <v>1072</v>
      </c>
    </row>
    <row r="8648" spans="1:3" x14ac:dyDescent="0.25">
      <c r="A8648" s="1">
        <f t="shared" si="135"/>
        <v>8648</v>
      </c>
      <c r="B8648" s="1" t="s">
        <v>6732</v>
      </c>
      <c r="C8648" s="1" t="s">
        <v>6731</v>
      </c>
    </row>
    <row r="8649" spans="1:3" x14ac:dyDescent="0.25">
      <c r="A8649" s="1">
        <f t="shared" si="135"/>
        <v>8649</v>
      </c>
      <c r="B8649" s="1" t="s">
        <v>6733</v>
      </c>
      <c r="C8649" s="1" t="s">
        <v>974</v>
      </c>
    </row>
    <row r="8650" spans="1:3" x14ac:dyDescent="0.25">
      <c r="A8650" s="1">
        <f t="shared" si="135"/>
        <v>8650</v>
      </c>
      <c r="B8650" s="1" t="s">
        <v>6734</v>
      </c>
      <c r="C8650" s="1" t="s">
        <v>6167</v>
      </c>
    </row>
    <row r="8651" spans="1:3" x14ac:dyDescent="0.25">
      <c r="A8651" s="1">
        <f t="shared" si="135"/>
        <v>8651</v>
      </c>
      <c r="B8651" s="1" t="s">
        <v>6735</v>
      </c>
      <c r="C8651" s="1" t="s">
        <v>1800</v>
      </c>
    </row>
    <row r="8652" spans="1:3" x14ac:dyDescent="0.25">
      <c r="A8652" s="1">
        <f t="shared" si="135"/>
        <v>8652</v>
      </c>
      <c r="B8652" s="1" t="s">
        <v>6736</v>
      </c>
      <c r="C8652" s="1" t="s">
        <v>980</v>
      </c>
    </row>
    <row r="8653" spans="1:3" x14ac:dyDescent="0.25">
      <c r="A8653" s="1">
        <f t="shared" si="135"/>
        <v>8653</v>
      </c>
      <c r="B8653" s="1" t="s">
        <v>6737</v>
      </c>
      <c r="C8653" s="1" t="s">
        <v>1566</v>
      </c>
    </row>
    <row r="8654" spans="1:3" x14ac:dyDescent="0.25">
      <c r="A8654" s="1">
        <f t="shared" si="135"/>
        <v>8654</v>
      </c>
      <c r="B8654" s="1" t="s">
        <v>6738</v>
      </c>
      <c r="C8654" s="1" t="s">
        <v>2307</v>
      </c>
    </row>
    <row r="8655" spans="1:3" x14ac:dyDescent="0.25">
      <c r="A8655" s="1">
        <f t="shared" si="135"/>
        <v>8655</v>
      </c>
      <c r="B8655" s="1" t="s">
        <v>6738</v>
      </c>
      <c r="C8655" s="1" t="s">
        <v>1030</v>
      </c>
    </row>
    <row r="8656" spans="1:3" x14ac:dyDescent="0.25">
      <c r="A8656" s="1">
        <f t="shared" si="135"/>
        <v>8656</v>
      </c>
      <c r="B8656" s="1" t="s">
        <v>6738</v>
      </c>
      <c r="C8656" s="1" t="s">
        <v>977</v>
      </c>
    </row>
    <row r="8657" spans="1:3" x14ac:dyDescent="0.25">
      <c r="A8657" s="1">
        <f t="shared" si="135"/>
        <v>8657</v>
      </c>
      <c r="B8657" s="1" t="s">
        <v>6738</v>
      </c>
      <c r="C8657" s="1" t="s">
        <v>1037</v>
      </c>
    </row>
    <row r="8658" spans="1:3" x14ac:dyDescent="0.25">
      <c r="A8658" s="1">
        <f t="shared" si="135"/>
        <v>8658</v>
      </c>
      <c r="B8658" s="1" t="s">
        <v>6739</v>
      </c>
      <c r="C8658" s="1" t="s">
        <v>1174</v>
      </c>
    </row>
    <row r="8659" spans="1:3" x14ac:dyDescent="0.25">
      <c r="A8659" s="1">
        <f t="shared" si="135"/>
        <v>8659</v>
      </c>
      <c r="B8659" s="1" t="s">
        <v>6740</v>
      </c>
      <c r="C8659" s="1" t="s">
        <v>6435</v>
      </c>
    </row>
    <row r="8660" spans="1:3" x14ac:dyDescent="0.25">
      <c r="A8660" s="1">
        <f t="shared" si="135"/>
        <v>8660</v>
      </c>
      <c r="B8660" s="1" t="s">
        <v>6740</v>
      </c>
      <c r="C8660" s="1" t="s">
        <v>1055</v>
      </c>
    </row>
    <row r="8661" spans="1:3" x14ac:dyDescent="0.25">
      <c r="A8661" s="1">
        <f t="shared" si="135"/>
        <v>8661</v>
      </c>
      <c r="B8661" s="1" t="s">
        <v>6741</v>
      </c>
      <c r="C8661" s="1" t="s">
        <v>1058</v>
      </c>
    </row>
    <row r="8662" spans="1:3" x14ac:dyDescent="0.25">
      <c r="A8662" s="1">
        <f t="shared" si="135"/>
        <v>8662</v>
      </c>
      <c r="B8662" s="1" t="s">
        <v>6741</v>
      </c>
      <c r="C8662" s="1" t="s">
        <v>6742</v>
      </c>
    </row>
    <row r="8663" spans="1:3" x14ac:dyDescent="0.25">
      <c r="A8663" s="1">
        <f t="shared" si="135"/>
        <v>8663</v>
      </c>
      <c r="B8663" s="1" t="s">
        <v>6743</v>
      </c>
      <c r="C8663" s="1" t="s">
        <v>1056</v>
      </c>
    </row>
    <row r="8664" spans="1:3" x14ac:dyDescent="0.25">
      <c r="A8664" s="1">
        <f t="shared" si="135"/>
        <v>8664</v>
      </c>
      <c r="B8664" s="1" t="s">
        <v>6744</v>
      </c>
      <c r="C8664" s="1" t="s">
        <v>1374</v>
      </c>
    </row>
    <row r="8665" spans="1:3" x14ac:dyDescent="0.25">
      <c r="A8665" s="1">
        <f t="shared" si="135"/>
        <v>8665</v>
      </c>
      <c r="B8665" s="1" t="s">
        <v>6745</v>
      </c>
      <c r="C8665" s="1" t="s">
        <v>1152</v>
      </c>
    </row>
    <row r="8666" spans="1:3" x14ac:dyDescent="0.25">
      <c r="A8666" s="1">
        <f t="shared" si="135"/>
        <v>8666</v>
      </c>
      <c r="B8666" s="1" t="s">
        <v>6745</v>
      </c>
      <c r="C8666" s="1" t="s">
        <v>1058</v>
      </c>
    </row>
    <row r="8667" spans="1:3" x14ac:dyDescent="0.25">
      <c r="A8667" s="1">
        <f t="shared" si="135"/>
        <v>8667</v>
      </c>
      <c r="B8667" s="1" t="s">
        <v>6746</v>
      </c>
      <c r="C8667" s="1" t="s">
        <v>1204</v>
      </c>
    </row>
    <row r="8668" spans="1:3" x14ac:dyDescent="0.25">
      <c r="A8668" s="1">
        <f t="shared" si="135"/>
        <v>8668</v>
      </c>
      <c r="B8668" s="1" t="s">
        <v>6747</v>
      </c>
      <c r="C8668" s="1" t="s">
        <v>1160</v>
      </c>
    </row>
    <row r="8669" spans="1:3" x14ac:dyDescent="0.25">
      <c r="A8669" s="1">
        <f t="shared" si="135"/>
        <v>8669</v>
      </c>
      <c r="B8669" s="1" t="s">
        <v>6748</v>
      </c>
      <c r="C8669" s="1" t="s">
        <v>1485</v>
      </c>
    </row>
    <row r="8670" spans="1:3" x14ac:dyDescent="0.25">
      <c r="A8670" s="1">
        <f t="shared" si="135"/>
        <v>8670</v>
      </c>
      <c r="B8670" s="1" t="s">
        <v>6749</v>
      </c>
      <c r="C8670" s="1" t="s">
        <v>1512</v>
      </c>
    </row>
    <row r="8671" spans="1:3" x14ac:dyDescent="0.25">
      <c r="A8671" s="1">
        <f t="shared" si="135"/>
        <v>8671</v>
      </c>
      <c r="B8671" s="1" t="s">
        <v>6750</v>
      </c>
      <c r="C8671" s="1" t="s">
        <v>2752</v>
      </c>
    </row>
    <row r="8672" spans="1:3" x14ac:dyDescent="0.25">
      <c r="A8672" s="1">
        <f t="shared" si="135"/>
        <v>8672</v>
      </c>
      <c r="B8672" s="1" t="s">
        <v>6750</v>
      </c>
      <c r="C8672" s="1" t="s">
        <v>6751</v>
      </c>
    </row>
    <row r="8673" spans="1:3" x14ac:dyDescent="0.25">
      <c r="A8673" s="1">
        <f t="shared" si="135"/>
        <v>8673</v>
      </c>
      <c r="B8673" s="1" t="s">
        <v>6750</v>
      </c>
      <c r="C8673" s="1" t="s">
        <v>1338</v>
      </c>
    </row>
    <row r="8674" spans="1:3" x14ac:dyDescent="0.25">
      <c r="A8674" s="1">
        <f t="shared" si="135"/>
        <v>8674</v>
      </c>
      <c r="B8674" s="1" t="s">
        <v>6752</v>
      </c>
      <c r="C8674" s="1" t="s">
        <v>934</v>
      </c>
    </row>
    <row r="8675" spans="1:3" x14ac:dyDescent="0.25">
      <c r="A8675" s="1">
        <f t="shared" si="135"/>
        <v>8675</v>
      </c>
      <c r="B8675" s="1" t="s">
        <v>6753</v>
      </c>
      <c r="C8675" s="1" t="s">
        <v>1889</v>
      </c>
    </row>
    <row r="8676" spans="1:3" x14ac:dyDescent="0.25">
      <c r="A8676" s="1">
        <f t="shared" si="135"/>
        <v>8676</v>
      </c>
      <c r="B8676" s="1" t="s">
        <v>6754</v>
      </c>
      <c r="C8676" s="1" t="s">
        <v>3191</v>
      </c>
    </row>
    <row r="8677" spans="1:3" x14ac:dyDescent="0.25">
      <c r="A8677" s="1">
        <f t="shared" si="135"/>
        <v>8677</v>
      </c>
      <c r="B8677" s="1" t="s">
        <v>6755</v>
      </c>
      <c r="C8677" s="1" t="s">
        <v>2011</v>
      </c>
    </row>
    <row r="8678" spans="1:3" x14ac:dyDescent="0.25">
      <c r="A8678" s="1">
        <f t="shared" si="135"/>
        <v>8678</v>
      </c>
      <c r="B8678" s="1" t="s">
        <v>6755</v>
      </c>
      <c r="C8678" s="1" t="s">
        <v>2153</v>
      </c>
    </row>
    <row r="8679" spans="1:3" x14ac:dyDescent="0.25">
      <c r="A8679" s="1">
        <f t="shared" si="135"/>
        <v>8679</v>
      </c>
      <c r="B8679" s="1" t="s">
        <v>6756</v>
      </c>
      <c r="C8679" s="1" t="s">
        <v>934</v>
      </c>
    </row>
    <row r="8680" spans="1:3" x14ac:dyDescent="0.25">
      <c r="A8680" s="1">
        <f t="shared" si="135"/>
        <v>8680</v>
      </c>
      <c r="B8680" s="1" t="s">
        <v>6756</v>
      </c>
      <c r="C8680" s="1" t="s">
        <v>934</v>
      </c>
    </row>
    <row r="8681" spans="1:3" x14ac:dyDescent="0.25">
      <c r="A8681" s="1">
        <f t="shared" si="135"/>
        <v>8681</v>
      </c>
      <c r="B8681" s="1" t="s">
        <v>6757</v>
      </c>
      <c r="C8681" s="1" t="s">
        <v>1321</v>
      </c>
    </row>
    <row r="8682" spans="1:3" x14ac:dyDescent="0.25">
      <c r="A8682" s="1">
        <f t="shared" si="135"/>
        <v>8682</v>
      </c>
      <c r="B8682" s="1" t="s">
        <v>6756</v>
      </c>
      <c r="C8682" s="1" t="s">
        <v>930</v>
      </c>
    </row>
    <row r="8683" spans="1:3" x14ac:dyDescent="0.25">
      <c r="A8683" s="1">
        <f t="shared" si="135"/>
        <v>8683</v>
      </c>
      <c r="B8683" s="1" t="s">
        <v>6758</v>
      </c>
      <c r="C8683" s="1" t="s">
        <v>1704</v>
      </c>
    </row>
    <row r="8684" spans="1:3" x14ac:dyDescent="0.25">
      <c r="A8684" s="1">
        <f t="shared" si="135"/>
        <v>8684</v>
      </c>
      <c r="B8684" s="1" t="s">
        <v>6757</v>
      </c>
      <c r="C8684" s="1" t="s">
        <v>939</v>
      </c>
    </row>
    <row r="8685" spans="1:3" x14ac:dyDescent="0.25">
      <c r="A8685" s="1">
        <f t="shared" si="135"/>
        <v>8685</v>
      </c>
      <c r="B8685" s="1" t="s">
        <v>6757</v>
      </c>
      <c r="C8685" s="1" t="s">
        <v>949</v>
      </c>
    </row>
    <row r="8686" spans="1:3" x14ac:dyDescent="0.25">
      <c r="A8686" s="1">
        <f t="shared" si="135"/>
        <v>8686</v>
      </c>
      <c r="B8686" s="1" t="s">
        <v>6755</v>
      </c>
      <c r="C8686" s="1" t="s">
        <v>1509</v>
      </c>
    </row>
    <row r="8687" spans="1:3" x14ac:dyDescent="0.25">
      <c r="A8687" s="1">
        <f t="shared" si="135"/>
        <v>8687</v>
      </c>
      <c r="B8687" s="1" t="s">
        <v>6758</v>
      </c>
      <c r="C8687" s="1" t="s">
        <v>928</v>
      </c>
    </row>
    <row r="8688" spans="1:3" x14ac:dyDescent="0.25">
      <c r="A8688" s="1">
        <f t="shared" si="135"/>
        <v>8688</v>
      </c>
      <c r="B8688" s="1" t="s">
        <v>6755</v>
      </c>
      <c r="C8688" s="1" t="s">
        <v>974</v>
      </c>
    </row>
    <row r="8689" spans="1:3" x14ac:dyDescent="0.25">
      <c r="A8689" s="1">
        <f t="shared" si="135"/>
        <v>8689</v>
      </c>
      <c r="B8689" s="1" t="s">
        <v>6757</v>
      </c>
      <c r="C8689" s="1" t="s">
        <v>5833</v>
      </c>
    </row>
    <row r="8690" spans="1:3" x14ac:dyDescent="0.25">
      <c r="A8690" s="1">
        <f t="shared" si="135"/>
        <v>8690</v>
      </c>
      <c r="B8690" s="1" t="s">
        <v>6757</v>
      </c>
      <c r="C8690" s="1" t="s">
        <v>1087</v>
      </c>
    </row>
    <row r="8691" spans="1:3" x14ac:dyDescent="0.25">
      <c r="A8691" s="1">
        <f t="shared" si="135"/>
        <v>8691</v>
      </c>
      <c r="B8691" s="1" t="s">
        <v>6756</v>
      </c>
      <c r="C8691" s="1" t="s">
        <v>946</v>
      </c>
    </row>
    <row r="8692" spans="1:3" x14ac:dyDescent="0.25">
      <c r="A8692" s="1">
        <f t="shared" si="135"/>
        <v>8692</v>
      </c>
      <c r="B8692" s="1" t="s">
        <v>6757</v>
      </c>
      <c r="C8692" s="1" t="s">
        <v>1881</v>
      </c>
    </row>
    <row r="8693" spans="1:3" x14ac:dyDescent="0.25">
      <c r="A8693" s="1">
        <f t="shared" si="135"/>
        <v>8693</v>
      </c>
      <c r="B8693" s="1" t="s">
        <v>6757</v>
      </c>
      <c r="C8693" s="1" t="s">
        <v>989</v>
      </c>
    </row>
    <row r="8694" spans="1:3" x14ac:dyDescent="0.25">
      <c r="A8694" s="1">
        <f t="shared" si="135"/>
        <v>8694</v>
      </c>
      <c r="B8694" s="1" t="s">
        <v>6759</v>
      </c>
      <c r="C8694" s="1" t="s">
        <v>1298</v>
      </c>
    </row>
    <row r="8695" spans="1:3" x14ac:dyDescent="0.25">
      <c r="A8695" s="1">
        <f t="shared" si="135"/>
        <v>8695</v>
      </c>
      <c r="B8695" s="1" t="s">
        <v>6760</v>
      </c>
      <c r="C8695" s="1" t="s">
        <v>1161</v>
      </c>
    </row>
    <row r="8696" spans="1:3" x14ac:dyDescent="0.25">
      <c r="A8696" s="1">
        <f t="shared" si="135"/>
        <v>8696</v>
      </c>
      <c r="B8696" s="1" t="s">
        <v>6761</v>
      </c>
      <c r="C8696" s="1" t="s">
        <v>1211</v>
      </c>
    </row>
    <row r="8697" spans="1:3" x14ac:dyDescent="0.25">
      <c r="A8697" s="1">
        <f t="shared" si="135"/>
        <v>8697</v>
      </c>
      <c r="B8697" s="1" t="s">
        <v>6762</v>
      </c>
      <c r="C8697" s="1" t="s">
        <v>1510</v>
      </c>
    </row>
    <row r="8698" spans="1:3" x14ac:dyDescent="0.25">
      <c r="A8698" s="1">
        <f t="shared" si="135"/>
        <v>8698</v>
      </c>
      <c r="B8698" s="1" t="s">
        <v>6763</v>
      </c>
      <c r="C8698" s="1" t="s">
        <v>1055</v>
      </c>
    </row>
    <row r="8699" spans="1:3" x14ac:dyDescent="0.25">
      <c r="A8699" s="1">
        <f t="shared" si="135"/>
        <v>8699</v>
      </c>
      <c r="B8699" s="1" t="s">
        <v>6764</v>
      </c>
      <c r="C8699" s="1" t="s">
        <v>930</v>
      </c>
    </row>
    <row r="8700" spans="1:3" x14ac:dyDescent="0.25">
      <c r="A8700" s="1">
        <f t="shared" si="135"/>
        <v>8700</v>
      </c>
      <c r="B8700" s="1" t="s">
        <v>6764</v>
      </c>
      <c r="C8700" s="1" t="s">
        <v>974</v>
      </c>
    </row>
    <row r="8701" spans="1:3" x14ac:dyDescent="0.25">
      <c r="A8701" s="1">
        <f t="shared" si="135"/>
        <v>8701</v>
      </c>
      <c r="B8701" s="1" t="s">
        <v>1439</v>
      </c>
      <c r="C8701" s="1" t="s">
        <v>2153</v>
      </c>
    </row>
    <row r="8702" spans="1:3" x14ac:dyDescent="0.25">
      <c r="A8702" s="1">
        <f t="shared" si="135"/>
        <v>8702</v>
      </c>
      <c r="B8702" s="1" t="s">
        <v>1439</v>
      </c>
      <c r="C8702" s="1" t="s">
        <v>1545</v>
      </c>
    </row>
    <row r="8703" spans="1:3" x14ac:dyDescent="0.25">
      <c r="A8703" s="1">
        <f t="shared" si="135"/>
        <v>8703</v>
      </c>
      <c r="B8703" s="1" t="s">
        <v>1439</v>
      </c>
      <c r="C8703" s="1" t="s">
        <v>1079</v>
      </c>
    </row>
    <row r="8704" spans="1:3" x14ac:dyDescent="0.25">
      <c r="A8704" s="1">
        <f t="shared" si="135"/>
        <v>8704</v>
      </c>
      <c r="B8704" s="1" t="s">
        <v>1439</v>
      </c>
      <c r="C8704" s="1" t="s">
        <v>1079</v>
      </c>
    </row>
    <row r="8705" spans="1:3" x14ac:dyDescent="0.25">
      <c r="A8705" s="1">
        <f t="shared" si="135"/>
        <v>8705</v>
      </c>
      <c r="B8705" s="1" t="s">
        <v>1439</v>
      </c>
      <c r="C8705" s="1" t="s">
        <v>1058</v>
      </c>
    </row>
    <row r="8706" spans="1:3" x14ac:dyDescent="0.25">
      <c r="A8706" s="1">
        <f t="shared" si="135"/>
        <v>8706</v>
      </c>
      <c r="B8706" s="1" t="s">
        <v>1439</v>
      </c>
      <c r="C8706" s="1" t="s">
        <v>918</v>
      </c>
    </row>
    <row r="8707" spans="1:3" x14ac:dyDescent="0.25">
      <c r="A8707" s="1">
        <f t="shared" ref="A8707:A8770" si="136">A8706+1</f>
        <v>8707</v>
      </c>
      <c r="B8707" s="1" t="s">
        <v>1439</v>
      </c>
      <c r="C8707" s="1" t="s">
        <v>1628</v>
      </c>
    </row>
    <row r="8708" spans="1:3" x14ac:dyDescent="0.25">
      <c r="A8708" s="1">
        <f t="shared" si="136"/>
        <v>8708</v>
      </c>
      <c r="B8708" s="1" t="s">
        <v>1439</v>
      </c>
      <c r="C8708" s="1" t="s">
        <v>1020</v>
      </c>
    </row>
    <row r="8709" spans="1:3" x14ac:dyDescent="0.25">
      <c r="A8709" s="1">
        <f t="shared" si="136"/>
        <v>8709</v>
      </c>
      <c r="B8709" s="1" t="s">
        <v>1439</v>
      </c>
      <c r="C8709" s="1" t="s">
        <v>1181</v>
      </c>
    </row>
    <row r="8710" spans="1:3" x14ac:dyDescent="0.25">
      <c r="A8710" s="1">
        <f t="shared" si="136"/>
        <v>8710</v>
      </c>
      <c r="B8710" s="1" t="s">
        <v>1439</v>
      </c>
      <c r="C8710" s="1" t="s">
        <v>4794</v>
      </c>
    </row>
    <row r="8711" spans="1:3" x14ac:dyDescent="0.25">
      <c r="A8711" s="1">
        <f t="shared" si="136"/>
        <v>8711</v>
      </c>
      <c r="B8711" s="1" t="s">
        <v>1439</v>
      </c>
      <c r="C8711" s="1" t="s">
        <v>949</v>
      </c>
    </row>
    <row r="8712" spans="1:3" x14ac:dyDescent="0.25">
      <c r="A8712" s="1">
        <f t="shared" si="136"/>
        <v>8712</v>
      </c>
      <c r="B8712" s="1" t="s">
        <v>1439</v>
      </c>
      <c r="C8712" s="1" t="s">
        <v>939</v>
      </c>
    </row>
    <row r="8713" spans="1:3" x14ac:dyDescent="0.25">
      <c r="A8713" s="1">
        <f t="shared" si="136"/>
        <v>8713</v>
      </c>
      <c r="B8713" s="1" t="s">
        <v>1439</v>
      </c>
      <c r="C8713" s="1" t="s">
        <v>2196</v>
      </c>
    </row>
    <row r="8714" spans="1:3" x14ac:dyDescent="0.25">
      <c r="A8714" s="1">
        <f t="shared" si="136"/>
        <v>8714</v>
      </c>
      <c r="B8714" s="1" t="s">
        <v>6765</v>
      </c>
      <c r="C8714" s="1" t="s">
        <v>942</v>
      </c>
    </row>
    <row r="8715" spans="1:3" x14ac:dyDescent="0.25">
      <c r="A8715" s="1">
        <f t="shared" si="136"/>
        <v>8715</v>
      </c>
      <c r="B8715" s="1" t="s">
        <v>1439</v>
      </c>
      <c r="C8715" s="1" t="s">
        <v>1333</v>
      </c>
    </row>
    <row r="8716" spans="1:3" x14ac:dyDescent="0.25">
      <c r="A8716" s="1">
        <f t="shared" si="136"/>
        <v>8716</v>
      </c>
      <c r="B8716" s="1" t="s">
        <v>1439</v>
      </c>
      <c r="C8716" s="1" t="s">
        <v>1655</v>
      </c>
    </row>
    <row r="8717" spans="1:3" x14ac:dyDescent="0.25">
      <c r="A8717" s="1">
        <f t="shared" si="136"/>
        <v>8717</v>
      </c>
      <c r="B8717" s="1" t="s">
        <v>1439</v>
      </c>
      <c r="C8717" s="1" t="s">
        <v>1026</v>
      </c>
    </row>
    <row r="8718" spans="1:3" x14ac:dyDescent="0.25">
      <c r="A8718" s="1">
        <f t="shared" si="136"/>
        <v>8718</v>
      </c>
      <c r="B8718" s="1" t="s">
        <v>1439</v>
      </c>
      <c r="C8718" s="1" t="s">
        <v>1027</v>
      </c>
    </row>
    <row r="8719" spans="1:3" x14ac:dyDescent="0.25">
      <c r="A8719" s="1">
        <f t="shared" si="136"/>
        <v>8719</v>
      </c>
      <c r="B8719" s="1" t="s">
        <v>1439</v>
      </c>
      <c r="C8719" s="1" t="s">
        <v>946</v>
      </c>
    </row>
    <row r="8720" spans="1:3" x14ac:dyDescent="0.25">
      <c r="A8720" s="1">
        <f t="shared" si="136"/>
        <v>8720</v>
      </c>
      <c r="B8720" s="1" t="s">
        <v>1439</v>
      </c>
      <c r="C8720" s="1" t="s">
        <v>1033</v>
      </c>
    </row>
    <row r="8721" spans="1:3" x14ac:dyDescent="0.25">
      <c r="A8721" s="1">
        <f t="shared" si="136"/>
        <v>8721</v>
      </c>
      <c r="B8721" s="1" t="s">
        <v>1439</v>
      </c>
      <c r="C8721" s="1" t="s">
        <v>1072</v>
      </c>
    </row>
    <row r="8722" spans="1:3" x14ac:dyDescent="0.25">
      <c r="A8722" s="1">
        <f t="shared" si="136"/>
        <v>8722</v>
      </c>
      <c r="B8722" s="1" t="s">
        <v>1439</v>
      </c>
      <c r="C8722" s="1" t="s">
        <v>1035</v>
      </c>
    </row>
    <row r="8723" spans="1:3" x14ac:dyDescent="0.25">
      <c r="A8723" s="1">
        <f t="shared" si="136"/>
        <v>8723</v>
      </c>
      <c r="B8723" s="1" t="s">
        <v>1439</v>
      </c>
      <c r="C8723" s="1" t="s">
        <v>1055</v>
      </c>
    </row>
    <row r="8724" spans="1:3" x14ac:dyDescent="0.25">
      <c r="A8724" s="1">
        <f t="shared" si="136"/>
        <v>8724</v>
      </c>
      <c r="B8724" s="1" t="s">
        <v>1439</v>
      </c>
      <c r="C8724" s="1" t="s">
        <v>2937</v>
      </c>
    </row>
    <row r="8725" spans="1:3" x14ac:dyDescent="0.25">
      <c r="A8725" s="1">
        <f t="shared" si="136"/>
        <v>8725</v>
      </c>
      <c r="B8725" s="1" t="s">
        <v>1439</v>
      </c>
      <c r="C8725" s="1" t="s">
        <v>3721</v>
      </c>
    </row>
    <row r="8726" spans="1:3" x14ac:dyDescent="0.25">
      <c r="A8726" s="1">
        <f t="shared" si="136"/>
        <v>8726</v>
      </c>
      <c r="B8726" s="1" t="s">
        <v>6766</v>
      </c>
      <c r="C8726" s="1" t="s">
        <v>1211</v>
      </c>
    </row>
    <row r="8727" spans="1:3" x14ac:dyDescent="0.25">
      <c r="A8727" s="1">
        <f t="shared" si="136"/>
        <v>8727</v>
      </c>
      <c r="B8727" s="1" t="s">
        <v>6766</v>
      </c>
      <c r="C8727" s="1" t="s">
        <v>964</v>
      </c>
    </row>
    <row r="8728" spans="1:3" x14ac:dyDescent="0.25">
      <c r="A8728" s="1">
        <f t="shared" si="136"/>
        <v>8728</v>
      </c>
      <c r="B8728" s="1" t="s">
        <v>6767</v>
      </c>
      <c r="C8728" s="1" t="s">
        <v>3204</v>
      </c>
    </row>
    <row r="8729" spans="1:3" x14ac:dyDescent="0.25">
      <c r="A8729" s="1">
        <f t="shared" si="136"/>
        <v>8729</v>
      </c>
      <c r="B8729" s="1" t="s">
        <v>6767</v>
      </c>
      <c r="C8729" s="1" t="s">
        <v>3204</v>
      </c>
    </row>
    <row r="8730" spans="1:3" x14ac:dyDescent="0.25">
      <c r="A8730" s="1">
        <f t="shared" si="136"/>
        <v>8730</v>
      </c>
      <c r="B8730" s="1" t="s">
        <v>6766</v>
      </c>
      <c r="C8730" s="1" t="s">
        <v>1576</v>
      </c>
    </row>
    <row r="8731" spans="1:3" x14ac:dyDescent="0.25">
      <c r="A8731" s="1">
        <f t="shared" si="136"/>
        <v>8731</v>
      </c>
      <c r="B8731" s="1" t="s">
        <v>6767</v>
      </c>
      <c r="C8731" s="1" t="s">
        <v>960</v>
      </c>
    </row>
    <row r="8732" spans="1:3" x14ac:dyDescent="0.25">
      <c r="A8732" s="1">
        <f t="shared" si="136"/>
        <v>8732</v>
      </c>
      <c r="B8732" s="1" t="s">
        <v>6767</v>
      </c>
      <c r="C8732" s="1" t="s">
        <v>1150</v>
      </c>
    </row>
    <row r="8733" spans="1:3" x14ac:dyDescent="0.25">
      <c r="A8733" s="1">
        <f t="shared" si="136"/>
        <v>8733</v>
      </c>
      <c r="B8733" s="1" t="s">
        <v>6767</v>
      </c>
      <c r="C8733" s="1" t="s">
        <v>1102</v>
      </c>
    </row>
    <row r="8734" spans="1:3" x14ac:dyDescent="0.25">
      <c r="A8734" s="1">
        <f t="shared" si="136"/>
        <v>8734</v>
      </c>
      <c r="B8734" s="1" t="s">
        <v>6767</v>
      </c>
      <c r="C8734" s="1" t="s">
        <v>1417</v>
      </c>
    </row>
    <row r="8735" spans="1:3" x14ac:dyDescent="0.25">
      <c r="A8735" s="1">
        <f t="shared" si="136"/>
        <v>8735</v>
      </c>
      <c r="B8735" s="1" t="s">
        <v>6767</v>
      </c>
      <c r="C8735" s="1" t="s">
        <v>1485</v>
      </c>
    </row>
    <row r="8736" spans="1:3" x14ac:dyDescent="0.25">
      <c r="A8736" s="1">
        <f t="shared" si="136"/>
        <v>8736</v>
      </c>
      <c r="B8736" s="1" t="s">
        <v>6767</v>
      </c>
      <c r="C8736" s="1" t="s">
        <v>1087</v>
      </c>
    </row>
    <row r="8737" spans="1:3" x14ac:dyDescent="0.25">
      <c r="A8737" s="1">
        <f t="shared" si="136"/>
        <v>8737</v>
      </c>
      <c r="B8737" s="1" t="s">
        <v>6767</v>
      </c>
      <c r="C8737" s="1" t="s">
        <v>1028</v>
      </c>
    </row>
    <row r="8738" spans="1:3" x14ac:dyDescent="0.25">
      <c r="A8738" s="1">
        <f t="shared" si="136"/>
        <v>8738</v>
      </c>
      <c r="B8738" s="1" t="s">
        <v>6767</v>
      </c>
      <c r="C8738" s="1" t="s">
        <v>4195</v>
      </c>
    </row>
    <row r="8739" spans="1:3" x14ac:dyDescent="0.25">
      <c r="A8739" s="1">
        <f t="shared" si="136"/>
        <v>8739</v>
      </c>
      <c r="B8739" s="1" t="s">
        <v>6767</v>
      </c>
      <c r="C8739" s="1" t="s">
        <v>1947</v>
      </c>
    </row>
    <row r="8740" spans="1:3" x14ac:dyDescent="0.25">
      <c r="A8740" s="1">
        <f t="shared" si="136"/>
        <v>8740</v>
      </c>
      <c r="B8740" s="1" t="s">
        <v>6768</v>
      </c>
      <c r="C8740" s="1" t="s">
        <v>952</v>
      </c>
    </row>
    <row r="8741" spans="1:3" x14ac:dyDescent="0.25">
      <c r="A8741" s="1">
        <f t="shared" si="136"/>
        <v>8741</v>
      </c>
      <c r="B8741" s="1" t="s">
        <v>6766</v>
      </c>
      <c r="C8741" s="1" t="s">
        <v>4160</v>
      </c>
    </row>
    <row r="8742" spans="1:3" x14ac:dyDescent="0.25">
      <c r="A8742" s="1">
        <f t="shared" si="136"/>
        <v>8742</v>
      </c>
      <c r="B8742" s="1" t="s">
        <v>6766</v>
      </c>
      <c r="C8742" s="1" t="s">
        <v>1055</v>
      </c>
    </row>
    <row r="8743" spans="1:3" x14ac:dyDescent="0.25">
      <c r="A8743" s="1">
        <f t="shared" si="136"/>
        <v>8743</v>
      </c>
      <c r="B8743" s="1" t="s">
        <v>6769</v>
      </c>
      <c r="C8743" s="1" t="s">
        <v>2200</v>
      </c>
    </row>
    <row r="8744" spans="1:3" x14ac:dyDescent="0.25">
      <c r="A8744" s="1">
        <f t="shared" si="136"/>
        <v>8744</v>
      </c>
      <c r="B8744" s="1" t="s">
        <v>6770</v>
      </c>
      <c r="C8744" s="1" t="s">
        <v>938</v>
      </c>
    </row>
    <row r="8745" spans="1:3" x14ac:dyDescent="0.25">
      <c r="A8745" s="1">
        <f t="shared" si="136"/>
        <v>8745</v>
      </c>
      <c r="B8745" s="1" t="s">
        <v>6771</v>
      </c>
      <c r="C8745" s="1" t="s">
        <v>1016</v>
      </c>
    </row>
    <row r="8746" spans="1:3" x14ac:dyDescent="0.25">
      <c r="A8746" s="1">
        <f t="shared" si="136"/>
        <v>8746</v>
      </c>
      <c r="B8746" s="1" t="s">
        <v>6772</v>
      </c>
      <c r="C8746" s="1" t="s">
        <v>1019</v>
      </c>
    </row>
    <row r="8747" spans="1:3" x14ac:dyDescent="0.25">
      <c r="A8747" s="1">
        <f t="shared" si="136"/>
        <v>8747</v>
      </c>
      <c r="B8747" s="1" t="s">
        <v>6773</v>
      </c>
      <c r="C8747" s="1" t="s">
        <v>1283</v>
      </c>
    </row>
    <row r="8748" spans="1:3" x14ac:dyDescent="0.25">
      <c r="A8748" s="1">
        <f t="shared" si="136"/>
        <v>8748</v>
      </c>
      <c r="B8748" s="1" t="s">
        <v>6774</v>
      </c>
      <c r="C8748" s="1" t="s">
        <v>2953</v>
      </c>
    </row>
    <row r="8749" spans="1:3" x14ac:dyDescent="0.25">
      <c r="A8749" s="1">
        <f t="shared" si="136"/>
        <v>8749</v>
      </c>
      <c r="B8749" s="1" t="s">
        <v>6775</v>
      </c>
      <c r="C8749" s="1" t="s">
        <v>1529</v>
      </c>
    </row>
    <row r="8750" spans="1:3" x14ac:dyDescent="0.25">
      <c r="A8750" s="1">
        <f t="shared" si="136"/>
        <v>8750</v>
      </c>
      <c r="B8750" s="1" t="s">
        <v>6773</v>
      </c>
      <c r="C8750" s="1" t="s">
        <v>2072</v>
      </c>
    </row>
    <row r="8751" spans="1:3" x14ac:dyDescent="0.25">
      <c r="A8751" s="1">
        <f t="shared" si="136"/>
        <v>8751</v>
      </c>
      <c r="B8751" s="1" t="s">
        <v>6776</v>
      </c>
      <c r="C8751" s="1" t="s">
        <v>1509</v>
      </c>
    </row>
    <row r="8752" spans="1:3" x14ac:dyDescent="0.25">
      <c r="A8752" s="1">
        <f t="shared" si="136"/>
        <v>8752</v>
      </c>
      <c r="B8752" s="1" t="s">
        <v>6776</v>
      </c>
      <c r="C8752" s="1" t="s">
        <v>6777</v>
      </c>
    </row>
    <row r="8753" spans="1:3" x14ac:dyDescent="0.25">
      <c r="A8753" s="1">
        <f t="shared" si="136"/>
        <v>8753</v>
      </c>
      <c r="B8753" s="1" t="s">
        <v>6776</v>
      </c>
      <c r="C8753" s="1" t="s">
        <v>6778</v>
      </c>
    </row>
    <row r="8754" spans="1:3" x14ac:dyDescent="0.25">
      <c r="A8754" s="1">
        <f t="shared" si="136"/>
        <v>8754</v>
      </c>
      <c r="B8754" s="1" t="s">
        <v>6779</v>
      </c>
      <c r="C8754" s="1" t="s">
        <v>947</v>
      </c>
    </row>
    <row r="8755" spans="1:3" x14ac:dyDescent="0.25">
      <c r="A8755" s="1">
        <f t="shared" si="136"/>
        <v>8755</v>
      </c>
      <c r="B8755" s="1" t="s">
        <v>6780</v>
      </c>
      <c r="C8755" s="1" t="s">
        <v>1332</v>
      </c>
    </row>
    <row r="8756" spans="1:3" x14ac:dyDescent="0.25">
      <c r="A8756" s="1">
        <f t="shared" si="136"/>
        <v>8756</v>
      </c>
      <c r="B8756" s="1" t="s">
        <v>6781</v>
      </c>
      <c r="C8756" s="1" t="s">
        <v>1162</v>
      </c>
    </row>
    <row r="8757" spans="1:3" x14ac:dyDescent="0.25">
      <c r="A8757" s="1">
        <f t="shared" si="136"/>
        <v>8757</v>
      </c>
      <c r="B8757" s="1" t="s">
        <v>6783</v>
      </c>
      <c r="C8757" s="1" t="s">
        <v>6782</v>
      </c>
    </row>
    <row r="8758" spans="1:3" x14ac:dyDescent="0.25">
      <c r="A8758" s="1">
        <f t="shared" si="136"/>
        <v>8758</v>
      </c>
      <c r="B8758" s="1" t="s">
        <v>6784</v>
      </c>
      <c r="C8758" s="1" t="s">
        <v>947</v>
      </c>
    </row>
    <row r="8759" spans="1:3" x14ac:dyDescent="0.25">
      <c r="A8759" s="1">
        <f t="shared" si="136"/>
        <v>8759</v>
      </c>
      <c r="B8759" s="1" t="s">
        <v>6784</v>
      </c>
      <c r="C8759" s="1" t="s">
        <v>964</v>
      </c>
    </row>
    <row r="8760" spans="1:3" x14ac:dyDescent="0.25">
      <c r="A8760" s="1">
        <f t="shared" si="136"/>
        <v>8760</v>
      </c>
      <c r="B8760" s="1" t="s">
        <v>6784</v>
      </c>
      <c r="C8760" s="1" t="s">
        <v>940</v>
      </c>
    </row>
    <row r="8761" spans="1:3" x14ac:dyDescent="0.25">
      <c r="A8761" s="1">
        <f t="shared" si="136"/>
        <v>8761</v>
      </c>
      <c r="B8761" s="1" t="s">
        <v>6784</v>
      </c>
      <c r="C8761" s="1" t="s">
        <v>1027</v>
      </c>
    </row>
    <row r="8762" spans="1:3" x14ac:dyDescent="0.25">
      <c r="A8762" s="1">
        <f t="shared" si="136"/>
        <v>8762</v>
      </c>
      <c r="B8762" s="1" t="s">
        <v>6784</v>
      </c>
      <c r="C8762" s="1" t="s">
        <v>4651</v>
      </c>
    </row>
    <row r="8763" spans="1:3" x14ac:dyDescent="0.25">
      <c r="A8763" s="1">
        <f t="shared" si="136"/>
        <v>8763</v>
      </c>
      <c r="B8763" s="1" t="s">
        <v>6785</v>
      </c>
      <c r="C8763" s="1" t="s">
        <v>952</v>
      </c>
    </row>
    <row r="8764" spans="1:3" x14ac:dyDescent="0.25">
      <c r="A8764" s="1">
        <f t="shared" si="136"/>
        <v>8764</v>
      </c>
      <c r="B8764" s="1" t="s">
        <v>6785</v>
      </c>
      <c r="C8764" s="1" t="s">
        <v>2387</v>
      </c>
    </row>
    <row r="8765" spans="1:3" x14ac:dyDescent="0.25">
      <c r="A8765" s="1">
        <f t="shared" si="136"/>
        <v>8765</v>
      </c>
      <c r="B8765" s="1" t="s">
        <v>6786</v>
      </c>
      <c r="C8765" s="1" t="s">
        <v>1485</v>
      </c>
    </row>
    <row r="8766" spans="1:3" x14ac:dyDescent="0.25">
      <c r="A8766" s="1">
        <f t="shared" si="136"/>
        <v>8766</v>
      </c>
      <c r="B8766" s="1" t="s">
        <v>6787</v>
      </c>
      <c r="C8766" s="1" t="s">
        <v>1955</v>
      </c>
    </row>
    <row r="8767" spans="1:3" x14ac:dyDescent="0.25">
      <c r="A8767" s="1">
        <f t="shared" si="136"/>
        <v>8767</v>
      </c>
      <c r="B8767" s="1" t="s">
        <v>6787</v>
      </c>
      <c r="C8767" s="1" t="s">
        <v>1054</v>
      </c>
    </row>
    <row r="8768" spans="1:3" x14ac:dyDescent="0.25">
      <c r="A8768" s="1">
        <f t="shared" si="136"/>
        <v>8768</v>
      </c>
      <c r="B8768" s="1" t="s">
        <v>6787</v>
      </c>
      <c r="C8768" s="1" t="s">
        <v>1331</v>
      </c>
    </row>
    <row r="8769" spans="1:3" x14ac:dyDescent="0.25">
      <c r="A8769" s="1">
        <f t="shared" si="136"/>
        <v>8769</v>
      </c>
      <c r="B8769" s="1" t="s">
        <v>6787</v>
      </c>
      <c r="C8769" s="1" t="s">
        <v>2323</v>
      </c>
    </row>
    <row r="8770" spans="1:3" x14ac:dyDescent="0.25">
      <c r="A8770" s="1">
        <f t="shared" si="136"/>
        <v>8770</v>
      </c>
      <c r="B8770" s="1" t="s">
        <v>6789</v>
      </c>
      <c r="C8770" s="1" t="s">
        <v>6788</v>
      </c>
    </row>
    <row r="8771" spans="1:3" x14ac:dyDescent="0.25">
      <c r="A8771" s="1">
        <f t="shared" ref="A8771:A8834" si="137">A8770+1</f>
        <v>8771</v>
      </c>
      <c r="B8771" s="1" t="s">
        <v>6789</v>
      </c>
      <c r="C8771" s="1" t="s">
        <v>6790</v>
      </c>
    </row>
    <row r="8772" spans="1:3" x14ac:dyDescent="0.25">
      <c r="A8772" s="1">
        <f t="shared" si="137"/>
        <v>8772</v>
      </c>
      <c r="B8772" s="1" t="s">
        <v>6791</v>
      </c>
      <c r="C8772" s="1" t="s">
        <v>1485</v>
      </c>
    </row>
    <row r="8773" spans="1:3" x14ac:dyDescent="0.25">
      <c r="A8773" s="1">
        <f t="shared" si="137"/>
        <v>8773</v>
      </c>
      <c r="B8773" s="1" t="s">
        <v>6792</v>
      </c>
      <c r="C8773" s="1" t="s">
        <v>1181</v>
      </c>
    </row>
    <row r="8774" spans="1:3" x14ac:dyDescent="0.25">
      <c r="A8774" s="1">
        <f t="shared" si="137"/>
        <v>8774</v>
      </c>
      <c r="B8774" s="1" t="s">
        <v>6793</v>
      </c>
      <c r="C8774" s="1" t="s">
        <v>928</v>
      </c>
    </row>
    <row r="8775" spans="1:3" x14ac:dyDescent="0.25">
      <c r="A8775" s="1">
        <f t="shared" si="137"/>
        <v>8775</v>
      </c>
      <c r="B8775" s="1" t="s">
        <v>6794</v>
      </c>
      <c r="C8775" s="1" t="s">
        <v>1058</v>
      </c>
    </row>
    <row r="8776" spans="1:3" x14ac:dyDescent="0.25">
      <c r="A8776" s="1">
        <f t="shared" si="137"/>
        <v>8776</v>
      </c>
      <c r="B8776" s="1" t="s">
        <v>6794</v>
      </c>
      <c r="C8776" s="1" t="s">
        <v>1006</v>
      </c>
    </row>
    <row r="8777" spans="1:3" x14ac:dyDescent="0.25">
      <c r="A8777" s="1">
        <f t="shared" si="137"/>
        <v>8777</v>
      </c>
      <c r="B8777" s="1" t="s">
        <v>6795</v>
      </c>
      <c r="C8777" s="1" t="s">
        <v>1743</v>
      </c>
    </row>
    <row r="8778" spans="1:3" x14ac:dyDescent="0.25">
      <c r="A8778" s="1">
        <f t="shared" si="137"/>
        <v>8778</v>
      </c>
      <c r="B8778" s="1" t="s">
        <v>6796</v>
      </c>
      <c r="C8778" s="1" t="s">
        <v>3618</v>
      </c>
    </row>
    <row r="8779" spans="1:3" x14ac:dyDescent="0.25">
      <c r="A8779" s="1">
        <f t="shared" si="137"/>
        <v>8779</v>
      </c>
      <c r="B8779" s="1" t="s">
        <v>6797</v>
      </c>
      <c r="C8779" s="1" t="s">
        <v>934</v>
      </c>
    </row>
    <row r="8780" spans="1:3" x14ac:dyDescent="0.25">
      <c r="A8780" s="1">
        <f t="shared" si="137"/>
        <v>8780</v>
      </c>
      <c r="B8780" s="1" t="s">
        <v>6797</v>
      </c>
      <c r="C8780" s="1" t="s">
        <v>2027</v>
      </c>
    </row>
    <row r="8781" spans="1:3" x14ac:dyDescent="0.25">
      <c r="A8781" s="1">
        <f t="shared" si="137"/>
        <v>8781</v>
      </c>
      <c r="B8781" s="1" t="s">
        <v>6797</v>
      </c>
      <c r="C8781" s="1" t="s">
        <v>1712</v>
      </c>
    </row>
    <row r="8782" spans="1:3" x14ac:dyDescent="0.25">
      <c r="A8782" s="1">
        <f t="shared" si="137"/>
        <v>8782</v>
      </c>
      <c r="B8782" s="1" t="s">
        <v>6797</v>
      </c>
      <c r="C8782" s="1" t="s">
        <v>1580</v>
      </c>
    </row>
    <row r="8783" spans="1:3" x14ac:dyDescent="0.25">
      <c r="A8783" s="1">
        <f t="shared" si="137"/>
        <v>8783</v>
      </c>
      <c r="B8783" s="1" t="s">
        <v>6797</v>
      </c>
      <c r="C8783" s="1" t="s">
        <v>1328</v>
      </c>
    </row>
    <row r="8784" spans="1:3" x14ac:dyDescent="0.25">
      <c r="A8784" s="1">
        <f t="shared" si="137"/>
        <v>8784</v>
      </c>
      <c r="B8784" s="1" t="s">
        <v>6797</v>
      </c>
      <c r="C8784" s="1" t="s">
        <v>1254</v>
      </c>
    </row>
    <row r="8785" spans="1:3" x14ac:dyDescent="0.25">
      <c r="A8785" s="1">
        <f t="shared" si="137"/>
        <v>8785</v>
      </c>
      <c r="B8785" s="1" t="s">
        <v>6797</v>
      </c>
      <c r="C8785" s="1" t="s">
        <v>968</v>
      </c>
    </row>
    <row r="8786" spans="1:3" x14ac:dyDescent="0.25">
      <c r="A8786" s="1">
        <f t="shared" si="137"/>
        <v>8786</v>
      </c>
      <c r="B8786" s="1" t="s">
        <v>6797</v>
      </c>
      <c r="C8786" s="1" t="s">
        <v>974</v>
      </c>
    </row>
    <row r="8787" spans="1:3" x14ac:dyDescent="0.25">
      <c r="A8787" s="1">
        <f t="shared" si="137"/>
        <v>8787</v>
      </c>
      <c r="B8787" s="1" t="s">
        <v>6797</v>
      </c>
      <c r="C8787" s="1" t="s">
        <v>974</v>
      </c>
    </row>
    <row r="8788" spans="1:3" x14ac:dyDescent="0.25">
      <c r="A8788" s="1">
        <f t="shared" si="137"/>
        <v>8788</v>
      </c>
      <c r="B8788" s="1" t="s">
        <v>6797</v>
      </c>
      <c r="C8788" s="1" t="s">
        <v>944</v>
      </c>
    </row>
    <row r="8789" spans="1:3" x14ac:dyDescent="0.25">
      <c r="A8789" s="1">
        <f t="shared" si="137"/>
        <v>8789</v>
      </c>
      <c r="B8789" s="1" t="s">
        <v>6797</v>
      </c>
      <c r="C8789" s="1" t="s">
        <v>1198</v>
      </c>
    </row>
    <row r="8790" spans="1:3" x14ac:dyDescent="0.25">
      <c r="A8790" s="1">
        <f t="shared" si="137"/>
        <v>8790</v>
      </c>
      <c r="B8790" s="1" t="s">
        <v>6797</v>
      </c>
      <c r="C8790" s="1" t="s">
        <v>6525</v>
      </c>
    </row>
    <row r="8791" spans="1:3" x14ac:dyDescent="0.25">
      <c r="A8791" s="1">
        <f t="shared" si="137"/>
        <v>8791</v>
      </c>
      <c r="B8791" s="1" t="s">
        <v>6797</v>
      </c>
      <c r="C8791" s="1" t="s">
        <v>1274</v>
      </c>
    </row>
    <row r="8792" spans="1:3" x14ac:dyDescent="0.25">
      <c r="A8792" s="1">
        <f t="shared" si="137"/>
        <v>8792</v>
      </c>
      <c r="B8792" s="1" t="s">
        <v>6797</v>
      </c>
      <c r="C8792" s="1" t="s">
        <v>1743</v>
      </c>
    </row>
    <row r="8793" spans="1:3" x14ac:dyDescent="0.25">
      <c r="A8793" s="1">
        <f t="shared" si="137"/>
        <v>8793</v>
      </c>
      <c r="B8793" s="1" t="s">
        <v>6797</v>
      </c>
      <c r="C8793" s="1" t="s">
        <v>2053</v>
      </c>
    </row>
    <row r="8794" spans="1:3" x14ac:dyDescent="0.25">
      <c r="A8794" s="1">
        <f t="shared" si="137"/>
        <v>8794</v>
      </c>
      <c r="B8794" s="1" t="s">
        <v>6797</v>
      </c>
      <c r="C8794" s="1" t="s">
        <v>1056</v>
      </c>
    </row>
    <row r="8795" spans="1:3" x14ac:dyDescent="0.25">
      <c r="A8795" s="1">
        <f t="shared" si="137"/>
        <v>8795</v>
      </c>
      <c r="B8795" s="1" t="s">
        <v>6798</v>
      </c>
      <c r="C8795" s="1" t="s">
        <v>949</v>
      </c>
    </row>
    <row r="8796" spans="1:3" x14ac:dyDescent="0.25">
      <c r="A8796" s="1">
        <f t="shared" si="137"/>
        <v>8796</v>
      </c>
      <c r="B8796" s="1" t="s">
        <v>6799</v>
      </c>
      <c r="C8796" s="1" t="s">
        <v>947</v>
      </c>
    </row>
    <row r="8797" spans="1:3" x14ac:dyDescent="0.25">
      <c r="A8797" s="1">
        <f t="shared" si="137"/>
        <v>8797</v>
      </c>
      <c r="B8797" s="1" t="s">
        <v>6800</v>
      </c>
      <c r="C8797" s="1" t="s">
        <v>1518</v>
      </c>
    </row>
    <row r="8798" spans="1:3" x14ac:dyDescent="0.25">
      <c r="A8798" s="1">
        <f t="shared" si="137"/>
        <v>8798</v>
      </c>
      <c r="B8798" s="1" t="s">
        <v>6800</v>
      </c>
      <c r="C8798" s="1" t="s">
        <v>918</v>
      </c>
    </row>
    <row r="8799" spans="1:3" x14ac:dyDescent="0.25">
      <c r="A8799" s="1">
        <f t="shared" si="137"/>
        <v>8799</v>
      </c>
      <c r="B8799" s="1" t="s">
        <v>6800</v>
      </c>
      <c r="C8799" s="1" t="s">
        <v>967</v>
      </c>
    </row>
    <row r="8800" spans="1:3" x14ac:dyDescent="0.25">
      <c r="A8800" s="1">
        <f t="shared" si="137"/>
        <v>8800</v>
      </c>
      <c r="B8800" s="1" t="s">
        <v>6801</v>
      </c>
      <c r="C8800" s="1" t="s">
        <v>2153</v>
      </c>
    </row>
    <row r="8801" spans="1:3" x14ac:dyDescent="0.25">
      <c r="A8801" s="1">
        <f t="shared" si="137"/>
        <v>8801</v>
      </c>
      <c r="B8801" s="1" t="s">
        <v>6801</v>
      </c>
      <c r="C8801" s="1" t="s">
        <v>1183</v>
      </c>
    </row>
    <row r="8802" spans="1:3" x14ac:dyDescent="0.25">
      <c r="A8802" s="1">
        <f t="shared" si="137"/>
        <v>8802</v>
      </c>
      <c r="B8802" s="1" t="s">
        <v>6800</v>
      </c>
      <c r="C8802" s="1" t="s">
        <v>1027</v>
      </c>
    </row>
    <row r="8803" spans="1:3" x14ac:dyDescent="0.25">
      <c r="A8803" s="1">
        <f t="shared" si="137"/>
        <v>8803</v>
      </c>
      <c r="B8803" s="1" t="s">
        <v>6801</v>
      </c>
      <c r="C8803" s="1" t="s">
        <v>1634</v>
      </c>
    </row>
    <row r="8804" spans="1:3" x14ac:dyDescent="0.25">
      <c r="A8804" s="1">
        <f t="shared" si="137"/>
        <v>8804</v>
      </c>
      <c r="B8804" s="1" t="s">
        <v>6800</v>
      </c>
      <c r="C8804" s="1" t="s">
        <v>1072</v>
      </c>
    </row>
    <row r="8805" spans="1:3" x14ac:dyDescent="0.25">
      <c r="A8805" s="1">
        <f t="shared" si="137"/>
        <v>8805</v>
      </c>
      <c r="B8805" s="1" t="s">
        <v>6802</v>
      </c>
      <c r="C8805" s="1" t="s">
        <v>930</v>
      </c>
    </row>
    <row r="8806" spans="1:3" x14ac:dyDescent="0.25">
      <c r="A8806" s="1">
        <f t="shared" si="137"/>
        <v>8806</v>
      </c>
      <c r="B8806" s="1" t="s">
        <v>6804</v>
      </c>
      <c r="C8806" s="1" t="s">
        <v>6803</v>
      </c>
    </row>
    <row r="8807" spans="1:3" x14ac:dyDescent="0.25">
      <c r="A8807" s="1">
        <f t="shared" si="137"/>
        <v>8807</v>
      </c>
      <c r="B8807" s="1" t="s">
        <v>6805</v>
      </c>
      <c r="C8807" s="1" t="s">
        <v>952</v>
      </c>
    </row>
    <row r="8808" spans="1:3" x14ac:dyDescent="0.25">
      <c r="A8808" s="1">
        <f t="shared" si="137"/>
        <v>8808</v>
      </c>
      <c r="B8808" s="1" t="s">
        <v>6805</v>
      </c>
      <c r="C8808" s="1" t="s">
        <v>952</v>
      </c>
    </row>
    <row r="8809" spans="1:3" x14ac:dyDescent="0.25">
      <c r="A8809" s="1">
        <f t="shared" si="137"/>
        <v>8809</v>
      </c>
      <c r="B8809" s="1" t="s">
        <v>6805</v>
      </c>
      <c r="C8809" s="1" t="s">
        <v>972</v>
      </c>
    </row>
    <row r="8810" spans="1:3" x14ac:dyDescent="0.25">
      <c r="A8810" s="1">
        <f t="shared" si="137"/>
        <v>8810</v>
      </c>
      <c r="B8810" s="1" t="s">
        <v>6805</v>
      </c>
      <c r="C8810" s="1" t="s">
        <v>1182</v>
      </c>
    </row>
    <row r="8811" spans="1:3" x14ac:dyDescent="0.25">
      <c r="A8811" s="1">
        <f t="shared" si="137"/>
        <v>8811</v>
      </c>
      <c r="B8811" s="1" t="s">
        <v>6805</v>
      </c>
      <c r="C8811" s="1" t="s">
        <v>1019</v>
      </c>
    </row>
    <row r="8812" spans="1:3" x14ac:dyDescent="0.25">
      <c r="A8812" s="1">
        <f t="shared" si="137"/>
        <v>8812</v>
      </c>
      <c r="B8812" s="1" t="s">
        <v>6805</v>
      </c>
      <c r="C8812" s="1" t="s">
        <v>1185</v>
      </c>
    </row>
    <row r="8813" spans="1:3" x14ac:dyDescent="0.25">
      <c r="A8813" s="1">
        <f t="shared" si="137"/>
        <v>8813</v>
      </c>
      <c r="B8813" s="1" t="s">
        <v>6805</v>
      </c>
      <c r="C8813" s="1" t="s">
        <v>930</v>
      </c>
    </row>
    <row r="8814" spans="1:3" x14ac:dyDescent="0.25">
      <c r="A8814" s="1">
        <f t="shared" si="137"/>
        <v>8814</v>
      </c>
      <c r="B8814" s="1" t="s">
        <v>6805</v>
      </c>
      <c r="C8814" s="1" t="s">
        <v>1150</v>
      </c>
    </row>
    <row r="8815" spans="1:3" x14ac:dyDescent="0.25">
      <c r="A8815" s="1">
        <f t="shared" si="137"/>
        <v>8815</v>
      </c>
      <c r="B8815" s="1" t="s">
        <v>6805</v>
      </c>
      <c r="C8815" s="1" t="s">
        <v>2953</v>
      </c>
    </row>
    <row r="8816" spans="1:3" x14ac:dyDescent="0.25">
      <c r="A8816" s="1">
        <f t="shared" si="137"/>
        <v>8816</v>
      </c>
      <c r="B8816" s="1" t="s">
        <v>6806</v>
      </c>
      <c r="C8816" s="1" t="s">
        <v>942</v>
      </c>
    </row>
    <row r="8817" spans="1:3" x14ac:dyDescent="0.25">
      <c r="A8817" s="1">
        <f t="shared" si="137"/>
        <v>8817</v>
      </c>
      <c r="B8817" s="1" t="s">
        <v>6805</v>
      </c>
      <c r="C8817" s="1" t="s">
        <v>942</v>
      </c>
    </row>
    <row r="8818" spans="1:3" x14ac:dyDescent="0.25">
      <c r="A8818" s="1">
        <f t="shared" si="137"/>
        <v>8818</v>
      </c>
      <c r="B8818" s="1" t="s">
        <v>6805</v>
      </c>
      <c r="C8818" s="1" t="s">
        <v>942</v>
      </c>
    </row>
    <row r="8819" spans="1:3" x14ac:dyDescent="0.25">
      <c r="A8819" s="1">
        <f t="shared" si="137"/>
        <v>8819</v>
      </c>
      <c r="B8819" s="1" t="s">
        <v>6805</v>
      </c>
      <c r="C8819" s="1" t="s">
        <v>974</v>
      </c>
    </row>
    <row r="8820" spans="1:3" x14ac:dyDescent="0.25">
      <c r="A8820" s="1">
        <f t="shared" si="137"/>
        <v>8820</v>
      </c>
      <c r="B8820" s="1" t="s">
        <v>6805</v>
      </c>
      <c r="C8820" s="1" t="s">
        <v>1506</v>
      </c>
    </row>
    <row r="8821" spans="1:3" x14ac:dyDescent="0.25">
      <c r="A8821" s="1">
        <f t="shared" si="137"/>
        <v>8821</v>
      </c>
      <c r="B8821" s="1" t="s">
        <v>6805</v>
      </c>
      <c r="C8821" s="1" t="s">
        <v>1198</v>
      </c>
    </row>
    <row r="8822" spans="1:3" x14ac:dyDescent="0.25">
      <c r="A8822" s="1">
        <f t="shared" si="137"/>
        <v>8822</v>
      </c>
      <c r="B8822" s="1" t="s">
        <v>6805</v>
      </c>
      <c r="C8822" s="1" t="s">
        <v>2594</v>
      </c>
    </row>
    <row r="8823" spans="1:3" x14ac:dyDescent="0.25">
      <c r="A8823" s="1">
        <f t="shared" si="137"/>
        <v>8823</v>
      </c>
      <c r="B8823" s="1" t="s">
        <v>6805</v>
      </c>
      <c r="C8823" s="1" t="s">
        <v>1634</v>
      </c>
    </row>
    <row r="8824" spans="1:3" x14ac:dyDescent="0.25">
      <c r="A8824" s="1">
        <f t="shared" si="137"/>
        <v>8824</v>
      </c>
      <c r="B8824" s="1" t="s">
        <v>6805</v>
      </c>
      <c r="C8824" s="1" t="s">
        <v>6807</v>
      </c>
    </row>
    <row r="8825" spans="1:3" x14ac:dyDescent="0.25">
      <c r="A8825" s="1">
        <f t="shared" si="137"/>
        <v>8825</v>
      </c>
      <c r="B8825" s="1" t="s">
        <v>6805</v>
      </c>
      <c r="C8825" s="1" t="s">
        <v>1947</v>
      </c>
    </row>
    <row r="8826" spans="1:3" x14ac:dyDescent="0.25">
      <c r="A8826" s="1">
        <f t="shared" si="137"/>
        <v>8826</v>
      </c>
      <c r="B8826" s="1" t="s">
        <v>6805</v>
      </c>
      <c r="C8826" s="1" t="s">
        <v>1036</v>
      </c>
    </row>
    <row r="8827" spans="1:3" x14ac:dyDescent="0.25">
      <c r="A8827" s="1">
        <f t="shared" si="137"/>
        <v>8827</v>
      </c>
      <c r="B8827" s="1" t="s">
        <v>6805</v>
      </c>
      <c r="C8827" s="1" t="s">
        <v>989</v>
      </c>
    </row>
    <row r="8828" spans="1:3" x14ac:dyDescent="0.25">
      <c r="A8828" s="1">
        <f t="shared" si="137"/>
        <v>8828</v>
      </c>
      <c r="B8828" s="1" t="s">
        <v>6805</v>
      </c>
      <c r="C8828" s="1" t="s">
        <v>989</v>
      </c>
    </row>
    <row r="8829" spans="1:3" x14ac:dyDescent="0.25">
      <c r="A8829" s="1">
        <f t="shared" si="137"/>
        <v>8829</v>
      </c>
      <c r="B8829" s="1" t="s">
        <v>6805</v>
      </c>
      <c r="C8829" s="1" t="s">
        <v>989</v>
      </c>
    </row>
    <row r="8830" spans="1:3" x14ac:dyDescent="0.25">
      <c r="A8830" s="1">
        <f t="shared" si="137"/>
        <v>8830</v>
      </c>
      <c r="B8830" s="1" t="s">
        <v>6805</v>
      </c>
      <c r="C8830" s="1" t="s">
        <v>1512</v>
      </c>
    </row>
    <row r="8831" spans="1:3" x14ac:dyDescent="0.25">
      <c r="A8831" s="1">
        <f t="shared" si="137"/>
        <v>8831</v>
      </c>
      <c r="B8831" s="1" t="s">
        <v>6805</v>
      </c>
      <c r="C8831" s="1" t="s">
        <v>989</v>
      </c>
    </row>
    <row r="8832" spans="1:3" x14ac:dyDescent="0.25">
      <c r="A8832" s="1">
        <f t="shared" si="137"/>
        <v>8832</v>
      </c>
      <c r="B8832" s="1" t="s">
        <v>6805</v>
      </c>
      <c r="C8832" s="1" t="s">
        <v>1691</v>
      </c>
    </row>
    <row r="8833" spans="1:3" x14ac:dyDescent="0.25">
      <c r="A8833" s="1">
        <f t="shared" si="137"/>
        <v>8833</v>
      </c>
      <c r="B8833" s="1" t="s">
        <v>6805</v>
      </c>
      <c r="C8833" s="1" t="s">
        <v>2047</v>
      </c>
    </row>
    <row r="8834" spans="1:3" x14ac:dyDescent="0.25">
      <c r="A8834" s="1">
        <f t="shared" si="137"/>
        <v>8834</v>
      </c>
      <c r="B8834" s="1" t="s">
        <v>6808</v>
      </c>
      <c r="C8834" s="1" t="s">
        <v>1529</v>
      </c>
    </row>
    <row r="8835" spans="1:3" x14ac:dyDescent="0.25">
      <c r="A8835" s="1">
        <f t="shared" ref="A8835:A8898" si="138">A8834+1</f>
        <v>8835</v>
      </c>
      <c r="B8835" s="1" t="s">
        <v>6809</v>
      </c>
      <c r="C8835" s="1" t="s">
        <v>1821</v>
      </c>
    </row>
    <row r="8836" spans="1:3" x14ac:dyDescent="0.25">
      <c r="A8836" s="1">
        <f t="shared" si="138"/>
        <v>8836</v>
      </c>
      <c r="B8836" s="1" t="s">
        <v>6810</v>
      </c>
      <c r="C8836" s="1" t="s">
        <v>1331</v>
      </c>
    </row>
    <row r="8837" spans="1:3" x14ac:dyDescent="0.25">
      <c r="A8837" s="1">
        <f t="shared" si="138"/>
        <v>8837</v>
      </c>
      <c r="B8837" s="1" t="s">
        <v>6811</v>
      </c>
      <c r="C8837" s="1" t="s">
        <v>997</v>
      </c>
    </row>
    <row r="8838" spans="1:3" x14ac:dyDescent="0.25">
      <c r="A8838" s="1">
        <f t="shared" si="138"/>
        <v>8838</v>
      </c>
      <c r="B8838" s="1" t="s">
        <v>6810</v>
      </c>
      <c r="C8838" s="1" t="s">
        <v>1029</v>
      </c>
    </row>
    <row r="8839" spans="1:3" x14ac:dyDescent="0.25">
      <c r="A8839" s="1">
        <f t="shared" si="138"/>
        <v>8839</v>
      </c>
      <c r="B8839" s="1" t="s">
        <v>6812</v>
      </c>
      <c r="C8839" s="1" t="s">
        <v>1704</v>
      </c>
    </row>
    <row r="8840" spans="1:3" x14ac:dyDescent="0.25">
      <c r="A8840" s="1">
        <f t="shared" si="138"/>
        <v>8840</v>
      </c>
      <c r="B8840" s="1" t="s">
        <v>6813</v>
      </c>
      <c r="C8840" s="1" t="s">
        <v>1283</v>
      </c>
    </row>
    <row r="8841" spans="1:3" x14ac:dyDescent="0.25">
      <c r="A8841" s="1">
        <f t="shared" si="138"/>
        <v>8841</v>
      </c>
      <c r="B8841" s="1" t="s">
        <v>6814</v>
      </c>
      <c r="C8841" s="1" t="s">
        <v>1056</v>
      </c>
    </row>
    <row r="8842" spans="1:3" x14ac:dyDescent="0.25">
      <c r="A8842" s="1">
        <f t="shared" si="138"/>
        <v>8842</v>
      </c>
      <c r="B8842" s="1" t="s">
        <v>6814</v>
      </c>
      <c r="C8842" s="1" t="s">
        <v>1467</v>
      </c>
    </row>
    <row r="8843" spans="1:3" x14ac:dyDescent="0.25">
      <c r="A8843" s="1">
        <f t="shared" si="138"/>
        <v>8843</v>
      </c>
      <c r="B8843" s="1" t="s">
        <v>6815</v>
      </c>
      <c r="C8843" s="1" t="s">
        <v>960</v>
      </c>
    </row>
    <row r="8844" spans="1:3" x14ac:dyDescent="0.25">
      <c r="A8844" s="1">
        <f t="shared" si="138"/>
        <v>8844</v>
      </c>
      <c r="B8844" s="1" t="s">
        <v>6816</v>
      </c>
      <c r="C8844" s="1" t="s">
        <v>1374</v>
      </c>
    </row>
    <row r="8845" spans="1:3" x14ac:dyDescent="0.25">
      <c r="A8845" s="1">
        <f t="shared" si="138"/>
        <v>8845</v>
      </c>
      <c r="B8845" s="1" t="s">
        <v>6817</v>
      </c>
      <c r="C8845" s="1" t="s">
        <v>918</v>
      </c>
    </row>
    <row r="8846" spans="1:3" x14ac:dyDescent="0.25">
      <c r="A8846" s="1">
        <f t="shared" si="138"/>
        <v>8846</v>
      </c>
      <c r="B8846" s="1" t="s">
        <v>6818</v>
      </c>
      <c r="C8846" s="1" t="s">
        <v>1423</v>
      </c>
    </row>
    <row r="8847" spans="1:3" x14ac:dyDescent="0.25">
      <c r="A8847" s="1">
        <f t="shared" si="138"/>
        <v>8847</v>
      </c>
      <c r="B8847" s="1" t="s">
        <v>6819</v>
      </c>
      <c r="C8847" s="1" t="s">
        <v>1091</v>
      </c>
    </row>
    <row r="8848" spans="1:3" x14ac:dyDescent="0.25">
      <c r="A8848" s="1">
        <f t="shared" si="138"/>
        <v>8848</v>
      </c>
      <c r="B8848" s="1" t="s">
        <v>6820</v>
      </c>
      <c r="C8848" s="1" t="s">
        <v>920</v>
      </c>
    </row>
    <row r="8849" spans="1:3" x14ac:dyDescent="0.25">
      <c r="A8849" s="1">
        <f t="shared" si="138"/>
        <v>8849</v>
      </c>
      <c r="B8849" s="1" t="s">
        <v>6821</v>
      </c>
      <c r="C8849" s="1" t="s">
        <v>1802</v>
      </c>
    </row>
    <row r="8850" spans="1:3" x14ac:dyDescent="0.25">
      <c r="A8850" s="1">
        <f t="shared" si="138"/>
        <v>8850</v>
      </c>
      <c r="B8850" s="1" t="s">
        <v>6822</v>
      </c>
      <c r="C8850" s="1" t="s">
        <v>989</v>
      </c>
    </row>
    <row r="8851" spans="1:3" x14ac:dyDescent="0.25">
      <c r="A8851" s="1">
        <f t="shared" si="138"/>
        <v>8851</v>
      </c>
      <c r="B8851" s="1" t="s">
        <v>6823</v>
      </c>
      <c r="C8851" s="1" t="s">
        <v>3719</v>
      </c>
    </row>
    <row r="8852" spans="1:3" x14ac:dyDescent="0.25">
      <c r="A8852" s="1">
        <f t="shared" si="138"/>
        <v>8852</v>
      </c>
      <c r="B8852" s="1" t="s">
        <v>6823</v>
      </c>
      <c r="C8852" s="1" t="s">
        <v>928</v>
      </c>
    </row>
    <row r="8853" spans="1:3" x14ac:dyDescent="0.25">
      <c r="A8853" s="1">
        <f t="shared" si="138"/>
        <v>8853</v>
      </c>
      <c r="B8853" s="1" t="s">
        <v>6823</v>
      </c>
      <c r="C8853" s="1" t="s">
        <v>1056</v>
      </c>
    </row>
    <row r="8854" spans="1:3" x14ac:dyDescent="0.25">
      <c r="A8854" s="1">
        <f t="shared" si="138"/>
        <v>8854</v>
      </c>
      <c r="B8854" s="1" t="s">
        <v>6824</v>
      </c>
      <c r="C8854" s="1" t="s">
        <v>947</v>
      </c>
    </row>
    <row r="8855" spans="1:3" x14ac:dyDescent="0.25">
      <c r="A8855" s="1">
        <f t="shared" si="138"/>
        <v>8855</v>
      </c>
      <c r="B8855" s="1" t="s">
        <v>6825</v>
      </c>
      <c r="C8855" s="1" t="s">
        <v>932</v>
      </c>
    </row>
    <row r="8856" spans="1:3" x14ac:dyDescent="0.25">
      <c r="A8856" s="1">
        <f t="shared" si="138"/>
        <v>8856</v>
      </c>
      <c r="B8856" s="1" t="s">
        <v>6824</v>
      </c>
      <c r="C8856" s="1" t="s">
        <v>2752</v>
      </c>
    </row>
    <row r="8857" spans="1:3" x14ac:dyDescent="0.25">
      <c r="A8857" s="1">
        <f t="shared" si="138"/>
        <v>8857</v>
      </c>
      <c r="B8857" s="1" t="s">
        <v>6826</v>
      </c>
      <c r="C8857" s="1" t="s">
        <v>1016</v>
      </c>
    </row>
    <row r="8858" spans="1:3" x14ac:dyDescent="0.25">
      <c r="A8858" s="1">
        <f t="shared" si="138"/>
        <v>8858</v>
      </c>
      <c r="B8858" s="1" t="s">
        <v>6825</v>
      </c>
      <c r="C8858" s="1" t="s">
        <v>928</v>
      </c>
    </row>
    <row r="8859" spans="1:3" x14ac:dyDescent="0.25">
      <c r="A8859" s="1">
        <f t="shared" si="138"/>
        <v>8859</v>
      </c>
      <c r="B8859" s="1" t="s">
        <v>6825</v>
      </c>
      <c r="C8859" s="1" t="s">
        <v>968</v>
      </c>
    </row>
    <row r="8860" spans="1:3" x14ac:dyDescent="0.25">
      <c r="A8860" s="1">
        <f t="shared" si="138"/>
        <v>8860</v>
      </c>
      <c r="B8860" s="1" t="s">
        <v>6826</v>
      </c>
      <c r="C8860" s="1" t="s">
        <v>1027</v>
      </c>
    </row>
    <row r="8861" spans="1:3" x14ac:dyDescent="0.25">
      <c r="A8861" s="1">
        <f t="shared" si="138"/>
        <v>8861</v>
      </c>
      <c r="B8861" s="1" t="s">
        <v>6824</v>
      </c>
      <c r="C8861" s="1" t="s">
        <v>1036</v>
      </c>
    </row>
    <row r="8862" spans="1:3" x14ac:dyDescent="0.25">
      <c r="A8862" s="1">
        <f t="shared" si="138"/>
        <v>8862</v>
      </c>
      <c r="B8862" s="1" t="s">
        <v>6827</v>
      </c>
      <c r="C8862" s="1" t="s">
        <v>1045</v>
      </c>
    </row>
    <row r="8863" spans="1:3" x14ac:dyDescent="0.25">
      <c r="A8863" s="1">
        <f t="shared" si="138"/>
        <v>8863</v>
      </c>
      <c r="B8863" s="1" t="s">
        <v>6827</v>
      </c>
      <c r="C8863" s="1" t="s">
        <v>1450</v>
      </c>
    </row>
    <row r="8864" spans="1:3" x14ac:dyDescent="0.25">
      <c r="A8864" s="1">
        <f t="shared" si="138"/>
        <v>8864</v>
      </c>
      <c r="B8864" s="1" t="s">
        <v>6827</v>
      </c>
      <c r="C8864" s="1" t="s">
        <v>1982</v>
      </c>
    </row>
    <row r="8865" spans="1:3" x14ac:dyDescent="0.25">
      <c r="A8865" s="1">
        <f t="shared" si="138"/>
        <v>8865</v>
      </c>
      <c r="B8865" s="1" t="s">
        <v>6828</v>
      </c>
      <c r="C8865" s="1" t="s">
        <v>1180</v>
      </c>
    </row>
    <row r="8866" spans="1:3" x14ac:dyDescent="0.25">
      <c r="A8866" s="1">
        <f t="shared" si="138"/>
        <v>8866</v>
      </c>
      <c r="B8866" s="1" t="s">
        <v>6829</v>
      </c>
      <c r="C8866" s="1" t="s">
        <v>952</v>
      </c>
    </row>
    <row r="8867" spans="1:3" x14ac:dyDescent="0.25">
      <c r="A8867" s="1">
        <f t="shared" si="138"/>
        <v>8867</v>
      </c>
      <c r="B8867" s="1" t="s">
        <v>6830</v>
      </c>
      <c r="C8867" s="1" t="s">
        <v>2153</v>
      </c>
    </row>
    <row r="8868" spans="1:3" x14ac:dyDescent="0.25">
      <c r="A8868" s="1">
        <f t="shared" si="138"/>
        <v>8868</v>
      </c>
      <c r="B8868" s="1" t="s">
        <v>6830</v>
      </c>
      <c r="C8868" s="1" t="s">
        <v>1019</v>
      </c>
    </row>
    <row r="8869" spans="1:3" x14ac:dyDescent="0.25">
      <c r="A8869" s="1">
        <f t="shared" si="138"/>
        <v>8869</v>
      </c>
      <c r="B8869" s="1" t="s">
        <v>2764</v>
      </c>
      <c r="C8869" s="1" t="s">
        <v>952</v>
      </c>
    </row>
    <row r="8870" spans="1:3" x14ac:dyDescent="0.25">
      <c r="A8870" s="1">
        <f t="shared" si="138"/>
        <v>8870</v>
      </c>
      <c r="B8870" s="1" t="s">
        <v>2764</v>
      </c>
      <c r="C8870" s="1" t="s">
        <v>952</v>
      </c>
    </row>
    <row r="8871" spans="1:3" x14ac:dyDescent="0.25">
      <c r="A8871" s="1">
        <f t="shared" si="138"/>
        <v>8871</v>
      </c>
      <c r="B8871" s="1" t="s">
        <v>2764</v>
      </c>
      <c r="C8871" s="1" t="s">
        <v>1283</v>
      </c>
    </row>
    <row r="8872" spans="1:3" x14ac:dyDescent="0.25">
      <c r="A8872" s="1">
        <f t="shared" si="138"/>
        <v>8872</v>
      </c>
      <c r="B8872" s="1" t="s">
        <v>2764</v>
      </c>
      <c r="C8872" s="1" t="s">
        <v>1174</v>
      </c>
    </row>
    <row r="8873" spans="1:3" x14ac:dyDescent="0.25">
      <c r="A8873" s="1">
        <f t="shared" si="138"/>
        <v>8873</v>
      </c>
      <c r="B8873" s="1" t="s">
        <v>2764</v>
      </c>
      <c r="C8873" s="1" t="s">
        <v>1174</v>
      </c>
    </row>
    <row r="8874" spans="1:3" x14ac:dyDescent="0.25">
      <c r="A8874" s="1">
        <f t="shared" si="138"/>
        <v>8874</v>
      </c>
      <c r="B8874" s="1" t="s">
        <v>2764</v>
      </c>
      <c r="C8874" s="1" t="s">
        <v>1848</v>
      </c>
    </row>
    <row r="8875" spans="1:3" x14ac:dyDescent="0.25">
      <c r="A8875" s="1">
        <f t="shared" si="138"/>
        <v>8875</v>
      </c>
      <c r="B8875" s="1" t="s">
        <v>2764</v>
      </c>
      <c r="C8875" s="1" t="s">
        <v>6831</v>
      </c>
    </row>
    <row r="8876" spans="1:3" x14ac:dyDescent="0.25">
      <c r="A8876" s="1">
        <f t="shared" si="138"/>
        <v>8876</v>
      </c>
      <c r="B8876" s="1" t="s">
        <v>2764</v>
      </c>
      <c r="C8876" s="1" t="s">
        <v>4653</v>
      </c>
    </row>
    <row r="8877" spans="1:3" x14ac:dyDescent="0.25">
      <c r="A8877" s="1">
        <f t="shared" si="138"/>
        <v>8877</v>
      </c>
      <c r="B8877" s="1" t="s">
        <v>2764</v>
      </c>
      <c r="C8877" s="1" t="s">
        <v>1093</v>
      </c>
    </row>
    <row r="8878" spans="1:3" x14ac:dyDescent="0.25">
      <c r="A8878" s="1">
        <f t="shared" si="138"/>
        <v>8878</v>
      </c>
      <c r="B8878" s="1" t="s">
        <v>2764</v>
      </c>
      <c r="C8878" s="1" t="s">
        <v>967</v>
      </c>
    </row>
    <row r="8879" spans="1:3" x14ac:dyDescent="0.25">
      <c r="A8879" s="1">
        <f t="shared" si="138"/>
        <v>8879</v>
      </c>
      <c r="B8879" s="1" t="s">
        <v>2764</v>
      </c>
      <c r="C8879" s="1" t="s">
        <v>1021</v>
      </c>
    </row>
    <row r="8880" spans="1:3" x14ac:dyDescent="0.25">
      <c r="A8880" s="1">
        <f t="shared" si="138"/>
        <v>8880</v>
      </c>
      <c r="B8880" s="1" t="s">
        <v>2764</v>
      </c>
      <c r="C8880" s="1" t="s">
        <v>942</v>
      </c>
    </row>
    <row r="8881" spans="1:3" x14ac:dyDescent="0.25">
      <c r="A8881" s="1">
        <f t="shared" si="138"/>
        <v>8881</v>
      </c>
      <c r="B8881" s="1" t="s">
        <v>2764</v>
      </c>
      <c r="C8881" s="1" t="s">
        <v>3917</v>
      </c>
    </row>
    <row r="8882" spans="1:3" x14ac:dyDescent="0.25">
      <c r="A8882" s="1">
        <f t="shared" si="138"/>
        <v>8882</v>
      </c>
      <c r="B8882" s="1" t="s">
        <v>2764</v>
      </c>
      <c r="C8882" s="1" t="s">
        <v>6095</v>
      </c>
    </row>
    <row r="8883" spans="1:3" x14ac:dyDescent="0.25">
      <c r="A8883" s="1">
        <f t="shared" si="138"/>
        <v>8883</v>
      </c>
      <c r="B8883" s="1" t="s">
        <v>2764</v>
      </c>
      <c r="C8883" s="1" t="s">
        <v>1291</v>
      </c>
    </row>
    <row r="8884" spans="1:3" x14ac:dyDescent="0.25">
      <c r="A8884" s="1">
        <f t="shared" si="138"/>
        <v>8884</v>
      </c>
      <c r="B8884" s="1" t="s">
        <v>2764</v>
      </c>
      <c r="C8884" s="1" t="s">
        <v>6832</v>
      </c>
    </row>
    <row r="8885" spans="1:3" x14ac:dyDescent="0.25">
      <c r="A8885" s="1">
        <f t="shared" si="138"/>
        <v>8885</v>
      </c>
      <c r="B8885" s="1" t="s">
        <v>2764</v>
      </c>
      <c r="C8885" s="1" t="s">
        <v>1512</v>
      </c>
    </row>
    <row r="8886" spans="1:3" x14ac:dyDescent="0.25">
      <c r="A8886" s="1">
        <f t="shared" si="138"/>
        <v>8886</v>
      </c>
      <c r="B8886" s="1" t="s">
        <v>2764</v>
      </c>
      <c r="C8886" s="1" t="s">
        <v>2778</v>
      </c>
    </row>
    <row r="8887" spans="1:3" x14ac:dyDescent="0.25">
      <c r="A8887" s="1">
        <f t="shared" si="138"/>
        <v>8887</v>
      </c>
      <c r="B8887" s="1" t="s">
        <v>6830</v>
      </c>
      <c r="C8887" s="1" t="s">
        <v>1022</v>
      </c>
    </row>
    <row r="8888" spans="1:3" x14ac:dyDescent="0.25">
      <c r="A8888" s="1">
        <f t="shared" si="138"/>
        <v>8888</v>
      </c>
      <c r="B8888" s="1" t="s">
        <v>6830</v>
      </c>
      <c r="C8888" s="1" t="s">
        <v>1485</v>
      </c>
    </row>
    <row r="8889" spans="1:3" x14ac:dyDescent="0.25">
      <c r="A8889" s="1">
        <f t="shared" si="138"/>
        <v>8889</v>
      </c>
      <c r="B8889" s="1" t="s">
        <v>6830</v>
      </c>
      <c r="C8889" s="1" t="s">
        <v>1485</v>
      </c>
    </row>
    <row r="8890" spans="1:3" x14ac:dyDescent="0.25">
      <c r="A8890" s="1">
        <f t="shared" si="138"/>
        <v>8890</v>
      </c>
      <c r="B8890" s="1" t="s">
        <v>6830</v>
      </c>
      <c r="C8890" s="1" t="s">
        <v>1450</v>
      </c>
    </row>
    <row r="8891" spans="1:3" x14ac:dyDescent="0.25">
      <c r="A8891" s="1">
        <f t="shared" si="138"/>
        <v>8891</v>
      </c>
      <c r="B8891" s="1" t="s">
        <v>6830</v>
      </c>
      <c r="C8891" s="1" t="s">
        <v>1201</v>
      </c>
    </row>
    <row r="8892" spans="1:3" x14ac:dyDescent="0.25">
      <c r="A8892" s="1">
        <f t="shared" si="138"/>
        <v>8892</v>
      </c>
      <c r="B8892" s="1" t="s">
        <v>6833</v>
      </c>
      <c r="C8892" s="1" t="s">
        <v>1055</v>
      </c>
    </row>
    <row r="8893" spans="1:3" x14ac:dyDescent="0.25">
      <c r="A8893" s="1">
        <f t="shared" si="138"/>
        <v>8893</v>
      </c>
      <c r="B8893" s="1" t="s">
        <v>6834</v>
      </c>
      <c r="C8893" s="1" t="s">
        <v>1162</v>
      </c>
    </row>
    <row r="8894" spans="1:3" x14ac:dyDescent="0.25">
      <c r="A8894" s="1">
        <f t="shared" si="138"/>
        <v>8894</v>
      </c>
      <c r="B8894" s="1" t="s">
        <v>6835</v>
      </c>
      <c r="C8894" s="1" t="s">
        <v>1058</v>
      </c>
    </row>
    <row r="8895" spans="1:3" x14ac:dyDescent="0.25">
      <c r="A8895" s="1">
        <f t="shared" si="138"/>
        <v>8895</v>
      </c>
      <c r="B8895" s="1" t="s">
        <v>6836</v>
      </c>
      <c r="C8895" s="1" t="s">
        <v>1732</v>
      </c>
    </row>
    <row r="8896" spans="1:3" x14ac:dyDescent="0.25">
      <c r="A8896" s="1">
        <f t="shared" si="138"/>
        <v>8896</v>
      </c>
      <c r="B8896" s="1" t="s">
        <v>6837</v>
      </c>
      <c r="C8896" s="1" t="s">
        <v>989</v>
      </c>
    </row>
    <row r="8897" spans="1:3" x14ac:dyDescent="0.25">
      <c r="A8897" s="1">
        <f t="shared" si="138"/>
        <v>8897</v>
      </c>
      <c r="B8897" s="1" t="s">
        <v>6838</v>
      </c>
      <c r="C8897" s="1" t="s">
        <v>1019</v>
      </c>
    </row>
    <row r="8898" spans="1:3" x14ac:dyDescent="0.25">
      <c r="A8898" s="1">
        <f t="shared" si="138"/>
        <v>8898</v>
      </c>
      <c r="B8898" s="1" t="s">
        <v>6838</v>
      </c>
      <c r="C8898" s="1" t="s">
        <v>1374</v>
      </c>
    </row>
    <row r="8899" spans="1:3" x14ac:dyDescent="0.25">
      <c r="A8899" s="1">
        <f t="shared" ref="A8899:A8962" si="139">A8898+1</f>
        <v>8899</v>
      </c>
      <c r="B8899" s="1" t="s">
        <v>6838</v>
      </c>
      <c r="C8899" s="1" t="s">
        <v>1005</v>
      </c>
    </row>
    <row r="8900" spans="1:3" x14ac:dyDescent="0.25">
      <c r="A8900" s="1">
        <f t="shared" si="139"/>
        <v>8900</v>
      </c>
      <c r="B8900" s="1" t="s">
        <v>6838</v>
      </c>
      <c r="C8900" s="1" t="s">
        <v>1005</v>
      </c>
    </row>
    <row r="8901" spans="1:3" x14ac:dyDescent="0.25">
      <c r="A8901" s="1">
        <f t="shared" si="139"/>
        <v>8901</v>
      </c>
      <c r="B8901" s="1" t="s">
        <v>6839</v>
      </c>
      <c r="C8901" s="1" t="s">
        <v>1010</v>
      </c>
    </row>
    <row r="8902" spans="1:3" x14ac:dyDescent="0.25">
      <c r="A8902" s="1">
        <f t="shared" si="139"/>
        <v>8902</v>
      </c>
      <c r="B8902" s="1" t="s">
        <v>6840</v>
      </c>
      <c r="C8902" s="1" t="s">
        <v>952</v>
      </c>
    </row>
    <row r="8903" spans="1:3" x14ac:dyDescent="0.25">
      <c r="A8903" s="1">
        <f t="shared" si="139"/>
        <v>8903</v>
      </c>
      <c r="B8903" s="1" t="s">
        <v>6840</v>
      </c>
      <c r="C8903" s="1" t="s">
        <v>1545</v>
      </c>
    </row>
    <row r="8904" spans="1:3" x14ac:dyDescent="0.25">
      <c r="A8904" s="1">
        <f t="shared" si="139"/>
        <v>8904</v>
      </c>
      <c r="B8904" s="1" t="s">
        <v>6840</v>
      </c>
      <c r="C8904" s="1" t="s">
        <v>923</v>
      </c>
    </row>
    <row r="8905" spans="1:3" x14ac:dyDescent="0.25">
      <c r="A8905" s="1">
        <f t="shared" si="139"/>
        <v>8905</v>
      </c>
      <c r="B8905" s="1" t="s">
        <v>6840</v>
      </c>
      <c r="C8905" s="1" t="s">
        <v>1509</v>
      </c>
    </row>
    <row r="8906" spans="1:3" x14ac:dyDescent="0.25">
      <c r="A8906" s="1">
        <f t="shared" si="139"/>
        <v>8906</v>
      </c>
      <c r="B8906" s="1" t="s">
        <v>6840</v>
      </c>
      <c r="C8906" s="1" t="s">
        <v>1006</v>
      </c>
    </row>
    <row r="8907" spans="1:3" x14ac:dyDescent="0.25">
      <c r="A8907" s="1">
        <f t="shared" si="139"/>
        <v>8907</v>
      </c>
      <c r="B8907" s="1" t="s">
        <v>6840</v>
      </c>
      <c r="C8907" s="1" t="s">
        <v>1113</v>
      </c>
    </row>
    <row r="8908" spans="1:3" x14ac:dyDescent="0.25">
      <c r="A8908" s="1">
        <f t="shared" si="139"/>
        <v>8908</v>
      </c>
      <c r="B8908" s="1" t="s">
        <v>6840</v>
      </c>
      <c r="C8908" s="1" t="s">
        <v>1147</v>
      </c>
    </row>
    <row r="8909" spans="1:3" x14ac:dyDescent="0.25">
      <c r="A8909" s="1">
        <f t="shared" si="139"/>
        <v>8909</v>
      </c>
      <c r="B8909" s="1" t="s">
        <v>6840</v>
      </c>
      <c r="C8909" s="1" t="s">
        <v>1056</v>
      </c>
    </row>
    <row r="8910" spans="1:3" x14ac:dyDescent="0.25">
      <c r="A8910" s="1">
        <f t="shared" si="139"/>
        <v>8910</v>
      </c>
      <c r="B8910" s="1" t="s">
        <v>6841</v>
      </c>
      <c r="C8910" s="1" t="s">
        <v>1228</v>
      </c>
    </row>
    <row r="8911" spans="1:3" x14ac:dyDescent="0.25">
      <c r="A8911" s="1">
        <f t="shared" si="139"/>
        <v>8911</v>
      </c>
      <c r="B8911" s="1" t="s">
        <v>6842</v>
      </c>
      <c r="C8911" s="1" t="s">
        <v>1117</v>
      </c>
    </row>
    <row r="8912" spans="1:3" x14ac:dyDescent="0.25">
      <c r="A8912" s="1">
        <f t="shared" si="139"/>
        <v>8912</v>
      </c>
      <c r="B8912" s="1" t="s">
        <v>6843</v>
      </c>
      <c r="C8912" s="1" t="s">
        <v>941</v>
      </c>
    </row>
    <row r="8913" spans="1:3" x14ac:dyDescent="0.25">
      <c r="A8913" s="1">
        <f t="shared" si="139"/>
        <v>8913</v>
      </c>
      <c r="B8913" s="1" t="s">
        <v>6844</v>
      </c>
      <c r="C8913" s="1" t="s">
        <v>2387</v>
      </c>
    </row>
    <row r="8914" spans="1:3" x14ac:dyDescent="0.25">
      <c r="A8914" s="1">
        <f t="shared" si="139"/>
        <v>8914</v>
      </c>
      <c r="B8914" s="1" t="s">
        <v>6845</v>
      </c>
      <c r="C8914" s="1" t="s">
        <v>952</v>
      </c>
    </row>
    <row r="8915" spans="1:3" x14ac:dyDescent="0.25">
      <c r="A8915" s="1">
        <f t="shared" si="139"/>
        <v>8915</v>
      </c>
      <c r="B8915" s="1" t="s">
        <v>6846</v>
      </c>
      <c r="C8915" s="1" t="s">
        <v>932</v>
      </c>
    </row>
    <row r="8916" spans="1:3" x14ac:dyDescent="0.25">
      <c r="A8916" s="1">
        <f t="shared" si="139"/>
        <v>8916</v>
      </c>
      <c r="B8916" s="1" t="s">
        <v>6847</v>
      </c>
      <c r="C8916" s="1" t="s">
        <v>960</v>
      </c>
    </row>
    <row r="8917" spans="1:3" x14ac:dyDescent="0.25">
      <c r="A8917" s="1">
        <f t="shared" si="139"/>
        <v>8917</v>
      </c>
      <c r="B8917" s="1" t="s">
        <v>6847</v>
      </c>
      <c r="C8917" s="1" t="s">
        <v>2367</v>
      </c>
    </row>
    <row r="8918" spans="1:3" x14ac:dyDescent="0.25">
      <c r="A8918" s="1">
        <f t="shared" si="139"/>
        <v>8918</v>
      </c>
      <c r="B8918" s="1" t="s">
        <v>6848</v>
      </c>
      <c r="C8918" s="1" t="s">
        <v>952</v>
      </c>
    </row>
    <row r="8919" spans="1:3" x14ac:dyDescent="0.25">
      <c r="A8919" s="1">
        <f t="shared" si="139"/>
        <v>8919</v>
      </c>
      <c r="B8919" s="1" t="s">
        <v>6849</v>
      </c>
      <c r="C8919" s="1" t="s">
        <v>1183</v>
      </c>
    </row>
    <row r="8920" spans="1:3" x14ac:dyDescent="0.25">
      <c r="A8920" s="1">
        <f t="shared" si="139"/>
        <v>8920</v>
      </c>
      <c r="B8920" s="1" t="s">
        <v>6848</v>
      </c>
      <c r="C8920" s="1" t="s">
        <v>1322</v>
      </c>
    </row>
    <row r="8921" spans="1:3" x14ac:dyDescent="0.25">
      <c r="A8921" s="1">
        <f t="shared" si="139"/>
        <v>8921</v>
      </c>
      <c r="B8921" s="1" t="s">
        <v>6849</v>
      </c>
      <c r="C8921" s="1" t="s">
        <v>930</v>
      </c>
    </row>
    <row r="8922" spans="1:3" x14ac:dyDescent="0.25">
      <c r="A8922" s="1">
        <f t="shared" si="139"/>
        <v>8922</v>
      </c>
      <c r="B8922" s="1" t="s">
        <v>6849</v>
      </c>
      <c r="C8922" s="1" t="s">
        <v>939</v>
      </c>
    </row>
    <row r="8923" spans="1:3" x14ac:dyDescent="0.25">
      <c r="A8923" s="1">
        <f t="shared" si="139"/>
        <v>8923</v>
      </c>
      <c r="B8923" s="1" t="s">
        <v>6849</v>
      </c>
      <c r="C8923" s="1" t="s">
        <v>1974</v>
      </c>
    </row>
    <row r="8924" spans="1:3" x14ac:dyDescent="0.25">
      <c r="A8924" s="1">
        <f t="shared" si="139"/>
        <v>8924</v>
      </c>
      <c r="B8924" s="1" t="s">
        <v>6850</v>
      </c>
      <c r="C8924" s="1" t="s">
        <v>974</v>
      </c>
    </row>
    <row r="8925" spans="1:3" x14ac:dyDescent="0.25">
      <c r="A8925" s="1">
        <f t="shared" si="139"/>
        <v>8925</v>
      </c>
      <c r="B8925" s="1" t="s">
        <v>6851</v>
      </c>
      <c r="C8925" s="1" t="s">
        <v>968</v>
      </c>
    </row>
    <row r="8926" spans="1:3" x14ac:dyDescent="0.25">
      <c r="A8926" s="1">
        <f t="shared" si="139"/>
        <v>8926</v>
      </c>
      <c r="B8926" s="1" t="s">
        <v>6852</v>
      </c>
      <c r="C8926" s="1" t="s">
        <v>1021</v>
      </c>
    </row>
    <row r="8927" spans="1:3" x14ac:dyDescent="0.25">
      <c r="A8927" s="1">
        <f t="shared" si="139"/>
        <v>8927</v>
      </c>
      <c r="B8927" s="1" t="s">
        <v>6852</v>
      </c>
      <c r="C8927" s="1" t="s">
        <v>1947</v>
      </c>
    </row>
    <row r="8928" spans="1:3" x14ac:dyDescent="0.25">
      <c r="A8928" s="1">
        <f t="shared" si="139"/>
        <v>8928</v>
      </c>
      <c r="B8928" s="1" t="s">
        <v>6853</v>
      </c>
      <c r="C8928" s="1" t="s">
        <v>942</v>
      </c>
    </row>
    <row r="8929" spans="1:3" x14ac:dyDescent="0.25">
      <c r="A8929" s="1">
        <f t="shared" si="139"/>
        <v>8929</v>
      </c>
      <c r="B8929" s="1" t="s">
        <v>6854</v>
      </c>
      <c r="C8929" s="1" t="s">
        <v>997</v>
      </c>
    </row>
    <row r="8930" spans="1:3" x14ac:dyDescent="0.25">
      <c r="A8930" s="1">
        <f t="shared" si="139"/>
        <v>8930</v>
      </c>
      <c r="B8930" s="1" t="s">
        <v>6854</v>
      </c>
      <c r="C8930" s="1" t="s">
        <v>989</v>
      </c>
    </row>
    <row r="8931" spans="1:3" x14ac:dyDescent="0.25">
      <c r="A8931" s="1">
        <f t="shared" si="139"/>
        <v>8931</v>
      </c>
      <c r="B8931" s="1" t="s">
        <v>6856</v>
      </c>
      <c r="C8931" s="1" t="s">
        <v>6855</v>
      </c>
    </row>
    <row r="8932" spans="1:3" x14ac:dyDescent="0.25">
      <c r="A8932" s="1">
        <f t="shared" si="139"/>
        <v>8932</v>
      </c>
      <c r="B8932" s="1" t="s">
        <v>6857</v>
      </c>
      <c r="C8932" s="1" t="s">
        <v>1189</v>
      </c>
    </row>
    <row r="8933" spans="1:3" x14ac:dyDescent="0.25">
      <c r="A8933" s="1">
        <f t="shared" si="139"/>
        <v>8933</v>
      </c>
      <c r="B8933" s="1" t="s">
        <v>6858</v>
      </c>
      <c r="C8933" s="1" t="s">
        <v>1182</v>
      </c>
    </row>
    <row r="8934" spans="1:3" x14ac:dyDescent="0.25">
      <c r="A8934" s="1">
        <f t="shared" si="139"/>
        <v>8934</v>
      </c>
      <c r="B8934" s="1" t="s">
        <v>6858</v>
      </c>
      <c r="C8934" s="1" t="s">
        <v>1019</v>
      </c>
    </row>
    <row r="8935" spans="1:3" x14ac:dyDescent="0.25">
      <c r="A8935" s="1">
        <f t="shared" si="139"/>
        <v>8935</v>
      </c>
      <c r="B8935" s="1" t="s">
        <v>6859</v>
      </c>
      <c r="C8935" s="1" t="s">
        <v>1056</v>
      </c>
    </row>
    <row r="8936" spans="1:3" x14ac:dyDescent="0.25">
      <c r="A8936" s="1">
        <f t="shared" si="139"/>
        <v>8936</v>
      </c>
      <c r="B8936" s="1" t="s">
        <v>6860</v>
      </c>
      <c r="C8936" s="1" t="s">
        <v>1704</v>
      </c>
    </row>
    <row r="8937" spans="1:3" x14ac:dyDescent="0.25">
      <c r="A8937" s="1">
        <f t="shared" si="139"/>
        <v>8937</v>
      </c>
      <c r="B8937" s="1" t="s">
        <v>6862</v>
      </c>
      <c r="C8937" s="1" t="s">
        <v>6861</v>
      </c>
    </row>
    <row r="8938" spans="1:3" x14ac:dyDescent="0.25">
      <c r="A8938" s="1">
        <f t="shared" si="139"/>
        <v>8938</v>
      </c>
      <c r="B8938" s="1" t="s">
        <v>6862</v>
      </c>
      <c r="C8938" s="1" t="s">
        <v>1087</v>
      </c>
    </row>
    <row r="8939" spans="1:3" x14ac:dyDescent="0.25">
      <c r="A8939" s="1">
        <f t="shared" si="139"/>
        <v>8939</v>
      </c>
      <c r="B8939" s="1" t="s">
        <v>6863</v>
      </c>
      <c r="C8939" s="1" t="s">
        <v>1011</v>
      </c>
    </row>
    <row r="8940" spans="1:3" x14ac:dyDescent="0.25">
      <c r="A8940" s="1">
        <f t="shared" si="139"/>
        <v>8940</v>
      </c>
      <c r="B8940" s="1" t="s">
        <v>6864</v>
      </c>
      <c r="C8940" s="1" t="s">
        <v>1079</v>
      </c>
    </row>
    <row r="8941" spans="1:3" x14ac:dyDescent="0.25">
      <c r="A8941" s="1">
        <f t="shared" si="139"/>
        <v>8941</v>
      </c>
      <c r="B8941" s="1" t="s">
        <v>6865</v>
      </c>
      <c r="C8941" s="1" t="s">
        <v>925</v>
      </c>
    </row>
    <row r="8942" spans="1:3" x14ac:dyDescent="0.25">
      <c r="A8942" s="1">
        <f t="shared" si="139"/>
        <v>8942</v>
      </c>
      <c r="B8942" s="1" t="s">
        <v>6865</v>
      </c>
      <c r="C8942" s="1" t="s">
        <v>1137</v>
      </c>
    </row>
    <row r="8943" spans="1:3" x14ac:dyDescent="0.25">
      <c r="A8943" s="1">
        <f t="shared" si="139"/>
        <v>8943</v>
      </c>
      <c r="B8943" s="1" t="s">
        <v>6866</v>
      </c>
      <c r="C8943" s="1" t="s">
        <v>1749</v>
      </c>
    </row>
    <row r="8944" spans="1:3" x14ac:dyDescent="0.25">
      <c r="A8944" s="1">
        <f t="shared" si="139"/>
        <v>8944</v>
      </c>
      <c r="B8944" s="1" t="s">
        <v>6867</v>
      </c>
      <c r="C8944" s="1" t="s">
        <v>1189</v>
      </c>
    </row>
    <row r="8945" spans="1:3" x14ac:dyDescent="0.25">
      <c r="A8945" s="1">
        <f t="shared" si="139"/>
        <v>8945</v>
      </c>
      <c r="B8945" s="1" t="s">
        <v>6869</v>
      </c>
      <c r="C8945" s="1" t="s">
        <v>6868</v>
      </c>
    </row>
    <row r="8946" spans="1:3" x14ac:dyDescent="0.25">
      <c r="A8946" s="1">
        <f t="shared" si="139"/>
        <v>8946</v>
      </c>
      <c r="B8946" s="1" t="s">
        <v>6871</v>
      </c>
      <c r="C8946" s="1" t="s">
        <v>6870</v>
      </c>
    </row>
    <row r="8947" spans="1:3" x14ac:dyDescent="0.25">
      <c r="A8947" s="1">
        <f t="shared" si="139"/>
        <v>8947</v>
      </c>
      <c r="B8947" s="1" t="s">
        <v>6872</v>
      </c>
      <c r="C8947" s="1" t="s">
        <v>975</v>
      </c>
    </row>
    <row r="8948" spans="1:3" x14ac:dyDescent="0.25">
      <c r="A8948" s="1">
        <f t="shared" si="139"/>
        <v>8948</v>
      </c>
      <c r="B8948" s="1" t="s">
        <v>6872</v>
      </c>
      <c r="C8948" s="1" t="s">
        <v>6873</v>
      </c>
    </row>
    <row r="8949" spans="1:3" x14ac:dyDescent="0.25">
      <c r="A8949" s="1">
        <f t="shared" si="139"/>
        <v>8949</v>
      </c>
      <c r="B8949" s="1" t="s">
        <v>6874</v>
      </c>
      <c r="C8949" s="1" t="s">
        <v>1156</v>
      </c>
    </row>
    <row r="8950" spans="1:3" x14ac:dyDescent="0.25">
      <c r="A8950" s="1">
        <f t="shared" si="139"/>
        <v>8950</v>
      </c>
      <c r="B8950" s="1" t="s">
        <v>6874</v>
      </c>
      <c r="C8950" s="1" t="s">
        <v>1027</v>
      </c>
    </row>
    <row r="8951" spans="1:3" x14ac:dyDescent="0.25">
      <c r="A8951" s="1">
        <f t="shared" si="139"/>
        <v>8951</v>
      </c>
      <c r="B8951" s="1" t="s">
        <v>6876</v>
      </c>
      <c r="C8951" s="1" t="s">
        <v>6875</v>
      </c>
    </row>
    <row r="8952" spans="1:3" x14ac:dyDescent="0.25">
      <c r="A8952" s="1">
        <f t="shared" si="139"/>
        <v>8952</v>
      </c>
      <c r="B8952" s="1" t="s">
        <v>6878</v>
      </c>
      <c r="C8952" s="1" t="s">
        <v>6877</v>
      </c>
    </row>
    <row r="8953" spans="1:3" x14ac:dyDescent="0.25">
      <c r="A8953" s="1">
        <f t="shared" si="139"/>
        <v>8953</v>
      </c>
      <c r="B8953" s="1" t="s">
        <v>6879</v>
      </c>
      <c r="C8953" s="1" t="s">
        <v>960</v>
      </c>
    </row>
    <row r="8954" spans="1:3" x14ac:dyDescent="0.25">
      <c r="A8954" s="1">
        <f t="shared" si="139"/>
        <v>8954</v>
      </c>
      <c r="B8954" s="1" t="s">
        <v>6880</v>
      </c>
      <c r="C8954" s="1" t="s">
        <v>1160</v>
      </c>
    </row>
    <row r="8955" spans="1:3" x14ac:dyDescent="0.25">
      <c r="A8955" s="1">
        <f t="shared" si="139"/>
        <v>8955</v>
      </c>
      <c r="B8955" s="1" t="s">
        <v>6882</v>
      </c>
      <c r="C8955" s="1" t="s">
        <v>6881</v>
      </c>
    </row>
    <row r="8956" spans="1:3" x14ac:dyDescent="0.25">
      <c r="A8956" s="1">
        <f t="shared" si="139"/>
        <v>8956</v>
      </c>
      <c r="B8956" s="1" t="s">
        <v>6883</v>
      </c>
      <c r="C8956" s="1" t="s">
        <v>1113</v>
      </c>
    </row>
    <row r="8957" spans="1:3" x14ac:dyDescent="0.25">
      <c r="A8957" s="1">
        <f t="shared" si="139"/>
        <v>8957</v>
      </c>
      <c r="B8957" s="1" t="s">
        <v>6884</v>
      </c>
      <c r="C8957" s="1" t="s">
        <v>4335</v>
      </c>
    </row>
    <row r="8958" spans="1:3" x14ac:dyDescent="0.25">
      <c r="A8958" s="1">
        <f t="shared" si="139"/>
        <v>8958</v>
      </c>
      <c r="B8958" s="1" t="s">
        <v>6884</v>
      </c>
      <c r="C8958" s="1" t="s">
        <v>1188</v>
      </c>
    </row>
    <row r="8959" spans="1:3" x14ac:dyDescent="0.25">
      <c r="A8959" s="1">
        <f t="shared" si="139"/>
        <v>8959</v>
      </c>
      <c r="B8959" s="1" t="s">
        <v>6884</v>
      </c>
      <c r="C8959" s="1" t="s">
        <v>2017</v>
      </c>
    </row>
    <row r="8960" spans="1:3" x14ac:dyDescent="0.25">
      <c r="A8960" s="1">
        <f t="shared" si="139"/>
        <v>8960</v>
      </c>
      <c r="B8960" s="1" t="s">
        <v>6885</v>
      </c>
      <c r="C8960" s="1" t="s">
        <v>1182</v>
      </c>
    </row>
    <row r="8961" spans="1:3" x14ac:dyDescent="0.25">
      <c r="A8961" s="1">
        <f t="shared" si="139"/>
        <v>8961</v>
      </c>
      <c r="B8961" s="1" t="s">
        <v>6886</v>
      </c>
      <c r="C8961" s="1" t="s">
        <v>1016</v>
      </c>
    </row>
    <row r="8962" spans="1:3" x14ac:dyDescent="0.25">
      <c r="A8962" s="1">
        <f t="shared" si="139"/>
        <v>8962</v>
      </c>
      <c r="B8962" s="1" t="s">
        <v>6887</v>
      </c>
      <c r="C8962" s="1" t="s">
        <v>1142</v>
      </c>
    </row>
    <row r="8963" spans="1:3" x14ac:dyDescent="0.25">
      <c r="A8963" s="1">
        <f t="shared" ref="A8963:A9026" si="140">A8962+1</f>
        <v>8963</v>
      </c>
      <c r="B8963" s="1" t="s">
        <v>6888</v>
      </c>
      <c r="C8963" s="1" t="s">
        <v>974</v>
      </c>
    </row>
    <row r="8964" spans="1:3" x14ac:dyDescent="0.25">
      <c r="A8964" s="1">
        <f t="shared" si="140"/>
        <v>8964</v>
      </c>
      <c r="B8964" s="1" t="s">
        <v>6889</v>
      </c>
      <c r="C8964" s="1" t="s">
        <v>934</v>
      </c>
    </row>
    <row r="8965" spans="1:3" x14ac:dyDescent="0.25">
      <c r="A8965" s="1">
        <f t="shared" si="140"/>
        <v>8965</v>
      </c>
      <c r="B8965" s="1" t="s">
        <v>6891</v>
      </c>
      <c r="C8965" s="1" t="s">
        <v>6890</v>
      </c>
    </row>
    <row r="8966" spans="1:3" x14ac:dyDescent="0.25">
      <c r="A8966" s="1">
        <f t="shared" si="140"/>
        <v>8966</v>
      </c>
      <c r="B8966" s="1" t="s">
        <v>6891</v>
      </c>
      <c r="C8966" s="1" t="s">
        <v>1217</v>
      </c>
    </row>
    <row r="8967" spans="1:3" x14ac:dyDescent="0.25">
      <c r="A8967" s="1">
        <f t="shared" si="140"/>
        <v>8967</v>
      </c>
      <c r="B8967" s="1" t="s">
        <v>6891</v>
      </c>
      <c r="C8967" s="1" t="s">
        <v>6892</v>
      </c>
    </row>
    <row r="8968" spans="1:3" x14ac:dyDescent="0.25">
      <c r="A8968" s="1">
        <f t="shared" si="140"/>
        <v>8968</v>
      </c>
      <c r="B8968" s="1" t="s">
        <v>6893</v>
      </c>
      <c r="C8968" s="1" t="s">
        <v>932</v>
      </c>
    </row>
    <row r="8969" spans="1:3" x14ac:dyDescent="0.25">
      <c r="A8969" s="1">
        <f t="shared" si="140"/>
        <v>8969</v>
      </c>
      <c r="B8969" s="1" t="s">
        <v>6894</v>
      </c>
      <c r="C8969" s="1" t="s">
        <v>941</v>
      </c>
    </row>
    <row r="8970" spans="1:3" x14ac:dyDescent="0.25">
      <c r="A8970" s="1">
        <f t="shared" si="140"/>
        <v>8970</v>
      </c>
      <c r="B8970" s="1" t="s">
        <v>6895</v>
      </c>
      <c r="C8970" s="1" t="s">
        <v>4199</v>
      </c>
    </row>
    <row r="8971" spans="1:3" x14ac:dyDescent="0.25">
      <c r="A8971" s="1">
        <f t="shared" si="140"/>
        <v>8971</v>
      </c>
      <c r="B8971" s="1" t="s">
        <v>6895</v>
      </c>
      <c r="C8971" s="1" t="s">
        <v>6896</v>
      </c>
    </row>
    <row r="8972" spans="1:3" x14ac:dyDescent="0.25">
      <c r="A8972" s="1">
        <f t="shared" si="140"/>
        <v>8972</v>
      </c>
      <c r="B8972" s="1" t="s">
        <v>6897</v>
      </c>
      <c r="C8972" s="1" t="s">
        <v>3349</v>
      </c>
    </row>
    <row r="8973" spans="1:3" x14ac:dyDescent="0.25">
      <c r="A8973" s="1">
        <f t="shared" si="140"/>
        <v>8973</v>
      </c>
      <c r="B8973" s="1" t="s">
        <v>6897</v>
      </c>
      <c r="C8973" s="1" t="s">
        <v>3784</v>
      </c>
    </row>
    <row r="8974" spans="1:3" x14ac:dyDescent="0.25">
      <c r="A8974" s="1">
        <f t="shared" si="140"/>
        <v>8974</v>
      </c>
      <c r="B8974" s="1" t="s">
        <v>6899</v>
      </c>
      <c r="C8974" s="1" t="s">
        <v>6898</v>
      </c>
    </row>
    <row r="8975" spans="1:3" x14ac:dyDescent="0.25">
      <c r="A8975" s="1">
        <f t="shared" si="140"/>
        <v>8975</v>
      </c>
      <c r="B8975" s="1" t="s">
        <v>6900</v>
      </c>
      <c r="C8975" s="1" t="s">
        <v>1328</v>
      </c>
    </row>
    <row r="8976" spans="1:3" x14ac:dyDescent="0.25">
      <c r="A8976" s="1">
        <f t="shared" si="140"/>
        <v>8976</v>
      </c>
      <c r="B8976" s="1" t="s">
        <v>6901</v>
      </c>
      <c r="C8976" s="1" t="s">
        <v>1056</v>
      </c>
    </row>
    <row r="8977" spans="1:3" x14ac:dyDescent="0.25">
      <c r="A8977" s="1">
        <f t="shared" si="140"/>
        <v>8977</v>
      </c>
      <c r="B8977" s="1" t="s">
        <v>6903</v>
      </c>
      <c r="C8977" s="1" t="s">
        <v>6902</v>
      </c>
    </row>
    <row r="8978" spans="1:3" x14ac:dyDescent="0.25">
      <c r="A8978" s="1">
        <f t="shared" si="140"/>
        <v>8978</v>
      </c>
      <c r="B8978" s="1" t="s">
        <v>6904</v>
      </c>
      <c r="C8978" s="1" t="s">
        <v>3607</v>
      </c>
    </row>
    <row r="8979" spans="1:3" x14ac:dyDescent="0.25">
      <c r="A8979" s="1">
        <f t="shared" si="140"/>
        <v>8979</v>
      </c>
      <c r="B8979" s="1" t="s">
        <v>6905</v>
      </c>
      <c r="C8979" s="1" t="s">
        <v>2480</v>
      </c>
    </row>
    <row r="8980" spans="1:3" x14ac:dyDescent="0.25">
      <c r="A8980" s="1">
        <f t="shared" si="140"/>
        <v>8980</v>
      </c>
      <c r="B8980" s="1" t="s">
        <v>6906</v>
      </c>
      <c r="C8980" s="1" t="s">
        <v>930</v>
      </c>
    </row>
    <row r="8981" spans="1:3" x14ac:dyDescent="0.25">
      <c r="A8981" s="1">
        <f t="shared" si="140"/>
        <v>8981</v>
      </c>
      <c r="B8981" s="1" t="s">
        <v>6904</v>
      </c>
      <c r="C8981" s="1" t="s">
        <v>1262</v>
      </c>
    </row>
    <row r="8982" spans="1:3" x14ac:dyDescent="0.25">
      <c r="A8982" s="1">
        <f t="shared" si="140"/>
        <v>8982</v>
      </c>
      <c r="B8982" s="1" t="s">
        <v>6904</v>
      </c>
      <c r="C8982" s="1" t="s">
        <v>2156</v>
      </c>
    </row>
    <row r="8983" spans="1:3" x14ac:dyDescent="0.25">
      <c r="A8983" s="1">
        <f t="shared" si="140"/>
        <v>8983</v>
      </c>
      <c r="B8983" s="1" t="s">
        <v>6906</v>
      </c>
      <c r="C8983" s="1" t="s">
        <v>3954</v>
      </c>
    </row>
    <row r="8984" spans="1:3" x14ac:dyDescent="0.25">
      <c r="A8984" s="1">
        <f t="shared" si="140"/>
        <v>8984</v>
      </c>
      <c r="B8984" s="1" t="s">
        <v>6906</v>
      </c>
      <c r="C8984" s="1" t="s">
        <v>952</v>
      </c>
    </row>
    <row r="8985" spans="1:3" x14ac:dyDescent="0.25">
      <c r="A8985" s="1">
        <f t="shared" si="140"/>
        <v>8985</v>
      </c>
      <c r="B8985" s="1" t="s">
        <v>6906</v>
      </c>
      <c r="C8985" s="1" t="s">
        <v>934</v>
      </c>
    </row>
    <row r="8986" spans="1:3" x14ac:dyDescent="0.25">
      <c r="A8986" s="1">
        <f t="shared" si="140"/>
        <v>8986</v>
      </c>
      <c r="B8986" s="1" t="s">
        <v>6906</v>
      </c>
      <c r="C8986" s="1" t="s">
        <v>928</v>
      </c>
    </row>
    <row r="8987" spans="1:3" x14ac:dyDescent="0.25">
      <c r="A8987" s="1">
        <f t="shared" si="140"/>
        <v>8987</v>
      </c>
      <c r="B8987" s="1" t="s">
        <v>6906</v>
      </c>
      <c r="C8987" s="1" t="s">
        <v>1634</v>
      </c>
    </row>
    <row r="8988" spans="1:3" x14ac:dyDescent="0.25">
      <c r="A8988" s="1">
        <f t="shared" si="140"/>
        <v>8988</v>
      </c>
      <c r="B8988" s="1" t="s">
        <v>6906</v>
      </c>
      <c r="C8988" s="1" t="s">
        <v>1512</v>
      </c>
    </row>
    <row r="8989" spans="1:3" x14ac:dyDescent="0.25">
      <c r="A8989" s="1">
        <f t="shared" si="140"/>
        <v>8989</v>
      </c>
      <c r="B8989" s="1" t="s">
        <v>6906</v>
      </c>
      <c r="C8989" s="1" t="s">
        <v>1162</v>
      </c>
    </row>
    <row r="8990" spans="1:3" x14ac:dyDescent="0.25">
      <c r="A8990" s="1">
        <f t="shared" si="140"/>
        <v>8990</v>
      </c>
      <c r="B8990" s="1" t="s">
        <v>6907</v>
      </c>
      <c r="C8990" s="1" t="s">
        <v>1274</v>
      </c>
    </row>
    <row r="8991" spans="1:3" x14ac:dyDescent="0.25">
      <c r="A8991" s="1">
        <f t="shared" si="140"/>
        <v>8991</v>
      </c>
      <c r="B8991" s="1" t="s">
        <v>6908</v>
      </c>
      <c r="C8991" s="1" t="s">
        <v>949</v>
      </c>
    </row>
    <row r="8992" spans="1:3" x14ac:dyDescent="0.25">
      <c r="A8992" s="1">
        <f t="shared" si="140"/>
        <v>8992</v>
      </c>
      <c r="B8992" s="1" t="s">
        <v>6909</v>
      </c>
      <c r="C8992" s="1" t="s">
        <v>944</v>
      </c>
    </row>
    <row r="8993" spans="1:3" x14ac:dyDescent="0.25">
      <c r="A8993" s="1">
        <f t="shared" si="140"/>
        <v>8993</v>
      </c>
      <c r="B8993" s="1" t="s">
        <v>6911</v>
      </c>
      <c r="C8993" s="1" t="s">
        <v>6910</v>
      </c>
    </row>
    <row r="8994" spans="1:3" x14ac:dyDescent="0.25">
      <c r="A8994" s="1">
        <f t="shared" si="140"/>
        <v>8994</v>
      </c>
      <c r="B8994" s="1" t="s">
        <v>6912</v>
      </c>
      <c r="C8994" s="1" t="s">
        <v>1691</v>
      </c>
    </row>
    <row r="8995" spans="1:3" x14ac:dyDescent="0.25">
      <c r="A8995" s="1">
        <f t="shared" si="140"/>
        <v>8995</v>
      </c>
      <c r="B8995" s="1" t="s">
        <v>6913</v>
      </c>
      <c r="C8995" s="1" t="s">
        <v>1010</v>
      </c>
    </row>
    <row r="8996" spans="1:3" x14ac:dyDescent="0.25">
      <c r="A8996" s="1">
        <f t="shared" si="140"/>
        <v>8996</v>
      </c>
      <c r="B8996" s="1" t="s">
        <v>6914</v>
      </c>
      <c r="C8996" s="1" t="s">
        <v>1161</v>
      </c>
    </row>
    <row r="8997" spans="1:3" x14ac:dyDescent="0.25">
      <c r="A8997" s="1">
        <f t="shared" si="140"/>
        <v>8997</v>
      </c>
      <c r="B8997" s="1" t="s">
        <v>6915</v>
      </c>
      <c r="C8997" s="1" t="s">
        <v>1027</v>
      </c>
    </row>
    <row r="8998" spans="1:3" x14ac:dyDescent="0.25">
      <c r="A8998" s="1">
        <f t="shared" si="140"/>
        <v>8998</v>
      </c>
      <c r="B8998" s="1" t="s">
        <v>6917</v>
      </c>
      <c r="C8998" s="1" t="s">
        <v>6916</v>
      </c>
    </row>
    <row r="8999" spans="1:3" x14ac:dyDescent="0.25">
      <c r="A8999" s="1">
        <f t="shared" si="140"/>
        <v>8999</v>
      </c>
      <c r="B8999" s="1" t="s">
        <v>6919</v>
      </c>
      <c r="C8999" s="1" t="s">
        <v>6918</v>
      </c>
    </row>
    <row r="9000" spans="1:3" x14ac:dyDescent="0.25">
      <c r="A9000" s="1">
        <f t="shared" si="140"/>
        <v>9000</v>
      </c>
      <c r="B9000" s="1" t="s">
        <v>6920</v>
      </c>
      <c r="C9000" s="1" t="s">
        <v>920</v>
      </c>
    </row>
    <row r="9001" spans="1:3" x14ac:dyDescent="0.25">
      <c r="A9001" s="1">
        <f t="shared" si="140"/>
        <v>9001</v>
      </c>
      <c r="B9001" s="1" t="s">
        <v>6920</v>
      </c>
      <c r="C9001" s="1" t="s">
        <v>6921</v>
      </c>
    </row>
    <row r="9002" spans="1:3" x14ac:dyDescent="0.25">
      <c r="A9002" s="1">
        <f t="shared" si="140"/>
        <v>9002</v>
      </c>
      <c r="B9002" s="1" t="s">
        <v>6922</v>
      </c>
      <c r="C9002" s="1" t="s">
        <v>3003</v>
      </c>
    </row>
    <row r="9003" spans="1:3" x14ac:dyDescent="0.25">
      <c r="A9003" s="1">
        <f t="shared" si="140"/>
        <v>9003</v>
      </c>
      <c r="B9003" s="1" t="s">
        <v>6922</v>
      </c>
      <c r="C9003" s="1" t="s">
        <v>6923</v>
      </c>
    </row>
    <row r="9004" spans="1:3" x14ac:dyDescent="0.25">
      <c r="A9004" s="1">
        <f t="shared" si="140"/>
        <v>9004</v>
      </c>
      <c r="B9004" s="1" t="s">
        <v>6924</v>
      </c>
      <c r="C9004" s="1" t="s">
        <v>1715</v>
      </c>
    </row>
    <row r="9005" spans="1:3" x14ac:dyDescent="0.25">
      <c r="A9005" s="1">
        <f t="shared" si="140"/>
        <v>9005</v>
      </c>
      <c r="B9005" s="1" t="s">
        <v>6925</v>
      </c>
      <c r="C9005" s="1" t="s">
        <v>939</v>
      </c>
    </row>
    <row r="9006" spans="1:3" x14ac:dyDescent="0.25">
      <c r="A9006" s="1">
        <f t="shared" si="140"/>
        <v>9006</v>
      </c>
      <c r="B9006" s="1" t="s">
        <v>6926</v>
      </c>
      <c r="C9006" s="1" t="s">
        <v>947</v>
      </c>
    </row>
    <row r="9007" spans="1:3" x14ac:dyDescent="0.25">
      <c r="A9007" s="1">
        <f t="shared" si="140"/>
        <v>9007</v>
      </c>
      <c r="B9007" s="1" t="s">
        <v>6926</v>
      </c>
      <c r="C9007" s="1" t="s">
        <v>1420</v>
      </c>
    </row>
    <row r="9008" spans="1:3" x14ac:dyDescent="0.25">
      <c r="A9008" s="1">
        <f t="shared" si="140"/>
        <v>9008</v>
      </c>
      <c r="B9008" s="1" t="s">
        <v>6926</v>
      </c>
      <c r="C9008" s="1" t="s">
        <v>1350</v>
      </c>
    </row>
    <row r="9009" spans="1:3" x14ac:dyDescent="0.25">
      <c r="A9009" s="1">
        <f t="shared" si="140"/>
        <v>9009</v>
      </c>
      <c r="B9009" s="1" t="s">
        <v>6926</v>
      </c>
      <c r="C9009" s="1" t="s">
        <v>1014</v>
      </c>
    </row>
    <row r="9010" spans="1:3" x14ac:dyDescent="0.25">
      <c r="A9010" s="1">
        <f t="shared" si="140"/>
        <v>9010</v>
      </c>
      <c r="B9010" s="1" t="s">
        <v>6926</v>
      </c>
      <c r="C9010" s="1" t="s">
        <v>952</v>
      </c>
    </row>
    <row r="9011" spans="1:3" x14ac:dyDescent="0.25">
      <c r="A9011" s="1">
        <f t="shared" si="140"/>
        <v>9011</v>
      </c>
      <c r="B9011" s="1" t="s">
        <v>6926</v>
      </c>
      <c r="C9011" s="1" t="s">
        <v>1977</v>
      </c>
    </row>
    <row r="9012" spans="1:3" x14ac:dyDescent="0.25">
      <c r="A9012" s="1">
        <f t="shared" si="140"/>
        <v>9012</v>
      </c>
      <c r="B9012" s="1" t="s">
        <v>6926</v>
      </c>
      <c r="C9012" s="1" t="s">
        <v>1318</v>
      </c>
    </row>
    <row r="9013" spans="1:3" x14ac:dyDescent="0.25">
      <c r="A9013" s="1">
        <f t="shared" si="140"/>
        <v>9013</v>
      </c>
      <c r="B9013" s="1" t="s">
        <v>6926</v>
      </c>
      <c r="C9013" s="1" t="s">
        <v>2649</v>
      </c>
    </row>
    <row r="9014" spans="1:3" x14ac:dyDescent="0.25">
      <c r="A9014" s="1">
        <f t="shared" si="140"/>
        <v>9014</v>
      </c>
      <c r="B9014" s="1" t="s">
        <v>6926</v>
      </c>
      <c r="C9014" s="1" t="s">
        <v>934</v>
      </c>
    </row>
    <row r="9015" spans="1:3" x14ac:dyDescent="0.25">
      <c r="A9015" s="1">
        <f t="shared" si="140"/>
        <v>9015</v>
      </c>
      <c r="B9015" s="1" t="s">
        <v>6926</v>
      </c>
      <c r="C9015" s="1" t="s">
        <v>1152</v>
      </c>
    </row>
    <row r="9016" spans="1:3" x14ac:dyDescent="0.25">
      <c r="A9016" s="1">
        <f t="shared" si="140"/>
        <v>9016</v>
      </c>
      <c r="B9016" s="1" t="s">
        <v>6926</v>
      </c>
      <c r="C9016" s="1" t="s">
        <v>5622</v>
      </c>
    </row>
    <row r="9017" spans="1:3" x14ac:dyDescent="0.25">
      <c r="A9017" s="1">
        <f t="shared" si="140"/>
        <v>9017</v>
      </c>
      <c r="B9017" s="1" t="s">
        <v>6926</v>
      </c>
      <c r="C9017" s="1" t="s">
        <v>2581</v>
      </c>
    </row>
    <row r="9018" spans="1:3" x14ac:dyDescent="0.25">
      <c r="A9018" s="1">
        <f t="shared" si="140"/>
        <v>9018</v>
      </c>
      <c r="B9018" s="1" t="s">
        <v>6926</v>
      </c>
      <c r="C9018" s="1" t="s">
        <v>1091</v>
      </c>
    </row>
    <row r="9019" spans="1:3" x14ac:dyDescent="0.25">
      <c r="A9019" s="1">
        <f t="shared" si="140"/>
        <v>9019</v>
      </c>
      <c r="B9019" s="1" t="s">
        <v>6926</v>
      </c>
      <c r="C9019" s="1" t="s">
        <v>3357</v>
      </c>
    </row>
    <row r="9020" spans="1:3" x14ac:dyDescent="0.25">
      <c r="A9020" s="1">
        <f t="shared" si="140"/>
        <v>9020</v>
      </c>
      <c r="B9020" s="1" t="s">
        <v>6926</v>
      </c>
      <c r="C9020" s="1" t="s">
        <v>6927</v>
      </c>
    </row>
    <row r="9021" spans="1:3" x14ac:dyDescent="0.25">
      <c r="A9021" s="1">
        <f t="shared" si="140"/>
        <v>9021</v>
      </c>
      <c r="B9021" s="1" t="s">
        <v>6926</v>
      </c>
      <c r="C9021" s="1" t="s">
        <v>1322</v>
      </c>
    </row>
    <row r="9022" spans="1:3" x14ac:dyDescent="0.25">
      <c r="A9022" s="1">
        <f t="shared" si="140"/>
        <v>9022</v>
      </c>
      <c r="B9022" s="1" t="s">
        <v>6926</v>
      </c>
      <c r="C9022" s="1" t="s">
        <v>1228</v>
      </c>
    </row>
    <row r="9023" spans="1:3" x14ac:dyDescent="0.25">
      <c r="A9023" s="1">
        <f t="shared" si="140"/>
        <v>9023</v>
      </c>
      <c r="B9023" s="1" t="s">
        <v>6926</v>
      </c>
      <c r="C9023" s="1" t="s">
        <v>967</v>
      </c>
    </row>
    <row r="9024" spans="1:3" x14ac:dyDescent="0.25">
      <c r="A9024" s="1">
        <f t="shared" si="140"/>
        <v>9024</v>
      </c>
      <c r="B9024" s="1" t="s">
        <v>6926</v>
      </c>
      <c r="C9024" s="1" t="s">
        <v>1327</v>
      </c>
    </row>
    <row r="9025" spans="1:3" x14ac:dyDescent="0.25">
      <c r="A9025" s="1">
        <f t="shared" si="140"/>
        <v>9025</v>
      </c>
      <c r="B9025" s="1" t="s">
        <v>6926</v>
      </c>
      <c r="C9025" s="1" t="s">
        <v>1539</v>
      </c>
    </row>
    <row r="9026" spans="1:3" x14ac:dyDescent="0.25">
      <c r="A9026" s="1">
        <f t="shared" si="140"/>
        <v>9026</v>
      </c>
      <c r="B9026" s="1" t="s">
        <v>6926</v>
      </c>
      <c r="C9026" s="1" t="s">
        <v>1150</v>
      </c>
    </row>
    <row r="9027" spans="1:3" x14ac:dyDescent="0.25">
      <c r="A9027" s="1">
        <f t="shared" ref="A9027:A9090" si="141">A9026+1</f>
        <v>9027</v>
      </c>
      <c r="B9027" s="1" t="s">
        <v>6926</v>
      </c>
      <c r="C9027" s="1" t="s">
        <v>942</v>
      </c>
    </row>
    <row r="9028" spans="1:3" x14ac:dyDescent="0.25">
      <c r="A9028" s="1">
        <f t="shared" si="141"/>
        <v>9028</v>
      </c>
      <c r="B9028" s="1" t="s">
        <v>6926</v>
      </c>
      <c r="C9028" s="1" t="s">
        <v>6928</v>
      </c>
    </row>
    <row r="9029" spans="1:3" x14ac:dyDescent="0.25">
      <c r="A9029" s="1">
        <f t="shared" si="141"/>
        <v>9029</v>
      </c>
      <c r="B9029" s="1" t="s">
        <v>6926</v>
      </c>
      <c r="C9029" s="1" t="s">
        <v>928</v>
      </c>
    </row>
    <row r="9030" spans="1:3" x14ac:dyDescent="0.25">
      <c r="A9030" s="1">
        <f t="shared" si="141"/>
        <v>9030</v>
      </c>
      <c r="B9030" s="1" t="s">
        <v>6926</v>
      </c>
      <c r="C9030" s="1" t="s">
        <v>1485</v>
      </c>
    </row>
    <row r="9031" spans="1:3" x14ac:dyDescent="0.25">
      <c r="A9031" s="1">
        <f t="shared" si="141"/>
        <v>9031</v>
      </c>
      <c r="B9031" s="1" t="s">
        <v>6926</v>
      </c>
      <c r="C9031" s="1" t="s">
        <v>1333</v>
      </c>
    </row>
    <row r="9032" spans="1:3" x14ac:dyDescent="0.25">
      <c r="A9032" s="1">
        <f t="shared" si="141"/>
        <v>9032</v>
      </c>
      <c r="B9032" s="1" t="s">
        <v>6926</v>
      </c>
      <c r="C9032" s="1" t="s">
        <v>1845</v>
      </c>
    </row>
    <row r="9033" spans="1:3" x14ac:dyDescent="0.25">
      <c r="A9033" s="1">
        <f t="shared" si="141"/>
        <v>9033</v>
      </c>
      <c r="B9033" s="1" t="s">
        <v>6926</v>
      </c>
      <c r="C9033" s="1" t="s">
        <v>1198</v>
      </c>
    </row>
    <row r="9034" spans="1:3" x14ac:dyDescent="0.25">
      <c r="A9034" s="1">
        <f t="shared" si="141"/>
        <v>9034</v>
      </c>
      <c r="B9034" s="1" t="s">
        <v>6926</v>
      </c>
      <c r="C9034" s="1" t="s">
        <v>1027</v>
      </c>
    </row>
    <row r="9035" spans="1:3" x14ac:dyDescent="0.25">
      <c r="A9035" s="1">
        <f t="shared" si="141"/>
        <v>9035</v>
      </c>
      <c r="B9035" s="1" t="s">
        <v>6926</v>
      </c>
      <c r="C9035" s="1" t="s">
        <v>1519</v>
      </c>
    </row>
    <row r="9036" spans="1:3" x14ac:dyDescent="0.25">
      <c r="A9036" s="1">
        <f t="shared" si="141"/>
        <v>9036</v>
      </c>
      <c r="B9036" s="1" t="s">
        <v>6926</v>
      </c>
      <c r="C9036" s="1" t="s">
        <v>1450</v>
      </c>
    </row>
    <row r="9037" spans="1:3" x14ac:dyDescent="0.25">
      <c r="A9037" s="1">
        <f t="shared" si="141"/>
        <v>9037</v>
      </c>
      <c r="B9037" s="1" t="s">
        <v>6926</v>
      </c>
      <c r="C9037" s="1" t="s">
        <v>951</v>
      </c>
    </row>
    <row r="9038" spans="1:3" x14ac:dyDescent="0.25">
      <c r="A9038" s="1">
        <f t="shared" si="141"/>
        <v>9038</v>
      </c>
      <c r="B9038" s="1" t="s">
        <v>6926</v>
      </c>
      <c r="C9038" s="1" t="s">
        <v>1201</v>
      </c>
    </row>
    <row r="9039" spans="1:3" x14ac:dyDescent="0.25">
      <c r="A9039" s="1">
        <f t="shared" si="141"/>
        <v>9039</v>
      </c>
      <c r="B9039" s="1" t="s">
        <v>6926</v>
      </c>
      <c r="C9039" s="1" t="s">
        <v>1201</v>
      </c>
    </row>
    <row r="9040" spans="1:3" x14ac:dyDescent="0.25">
      <c r="A9040" s="1">
        <f t="shared" si="141"/>
        <v>9040</v>
      </c>
      <c r="B9040" s="1" t="s">
        <v>6926</v>
      </c>
      <c r="C9040" s="1" t="s">
        <v>6929</v>
      </c>
    </row>
    <row r="9041" spans="1:3" x14ac:dyDescent="0.25">
      <c r="A9041" s="1">
        <f t="shared" si="141"/>
        <v>9041</v>
      </c>
      <c r="B9041" s="1" t="s">
        <v>6926</v>
      </c>
      <c r="C9041" s="1" t="s">
        <v>1033</v>
      </c>
    </row>
    <row r="9042" spans="1:3" x14ac:dyDescent="0.25">
      <c r="A9042" s="1">
        <f t="shared" si="141"/>
        <v>9042</v>
      </c>
      <c r="B9042" s="1" t="s">
        <v>6926</v>
      </c>
      <c r="C9042" s="1" t="s">
        <v>1033</v>
      </c>
    </row>
    <row r="9043" spans="1:3" x14ac:dyDescent="0.25">
      <c r="A9043" s="1">
        <f t="shared" si="141"/>
        <v>9043</v>
      </c>
      <c r="B9043" s="1" t="s">
        <v>6926</v>
      </c>
      <c r="C9043" s="1" t="s">
        <v>1072</v>
      </c>
    </row>
    <row r="9044" spans="1:3" x14ac:dyDescent="0.25">
      <c r="A9044" s="1">
        <f t="shared" si="141"/>
        <v>9044</v>
      </c>
      <c r="B9044" s="1" t="s">
        <v>6926</v>
      </c>
      <c r="C9044" s="1" t="s">
        <v>4422</v>
      </c>
    </row>
    <row r="9045" spans="1:3" x14ac:dyDescent="0.25">
      <c r="A9045" s="1">
        <f t="shared" si="141"/>
        <v>9045</v>
      </c>
      <c r="B9045" s="1" t="s">
        <v>6926</v>
      </c>
      <c r="C9045" s="1" t="s">
        <v>1757</v>
      </c>
    </row>
    <row r="9046" spans="1:3" x14ac:dyDescent="0.25">
      <c r="A9046" s="1">
        <f t="shared" si="141"/>
        <v>9046</v>
      </c>
      <c r="B9046" s="1" t="s">
        <v>6926</v>
      </c>
      <c r="C9046" s="1" t="s">
        <v>1691</v>
      </c>
    </row>
    <row r="9047" spans="1:3" x14ac:dyDescent="0.25">
      <c r="A9047" s="1">
        <f t="shared" si="141"/>
        <v>9047</v>
      </c>
      <c r="B9047" s="1" t="s">
        <v>6926</v>
      </c>
      <c r="C9047" s="1" t="s">
        <v>2552</v>
      </c>
    </row>
    <row r="9048" spans="1:3" x14ac:dyDescent="0.25">
      <c r="A9048" s="1">
        <f t="shared" si="141"/>
        <v>9048</v>
      </c>
      <c r="B9048" s="1" t="s">
        <v>6926</v>
      </c>
      <c r="C9048" s="1" t="s">
        <v>2552</v>
      </c>
    </row>
    <row r="9049" spans="1:3" x14ac:dyDescent="0.25">
      <c r="A9049" s="1">
        <f t="shared" si="141"/>
        <v>9049</v>
      </c>
      <c r="B9049" s="1" t="s">
        <v>6930</v>
      </c>
      <c r="C9049" s="1" t="s">
        <v>1211</v>
      </c>
    </row>
    <row r="9050" spans="1:3" x14ac:dyDescent="0.25">
      <c r="A9050" s="1">
        <f t="shared" si="141"/>
        <v>9050</v>
      </c>
      <c r="B9050" s="1" t="s">
        <v>6932</v>
      </c>
      <c r="C9050" s="1" t="s">
        <v>6931</v>
      </c>
    </row>
    <row r="9051" spans="1:3" x14ac:dyDescent="0.25">
      <c r="A9051" s="1">
        <f t="shared" si="141"/>
        <v>9051</v>
      </c>
      <c r="B9051" s="1" t="s">
        <v>6932</v>
      </c>
      <c r="C9051" s="1" t="s">
        <v>6933</v>
      </c>
    </row>
    <row r="9052" spans="1:3" x14ac:dyDescent="0.25">
      <c r="A9052" s="1">
        <f t="shared" si="141"/>
        <v>9052</v>
      </c>
      <c r="B9052" s="1" t="s">
        <v>4787</v>
      </c>
      <c r="C9052" s="1" t="s">
        <v>5197</v>
      </c>
    </row>
    <row r="9053" spans="1:3" x14ac:dyDescent="0.25">
      <c r="A9053" s="1">
        <f t="shared" si="141"/>
        <v>9053</v>
      </c>
      <c r="B9053" s="1" t="s">
        <v>6930</v>
      </c>
      <c r="C9053" s="1" t="s">
        <v>4268</v>
      </c>
    </row>
    <row r="9054" spans="1:3" x14ac:dyDescent="0.25">
      <c r="A9054" s="1">
        <f t="shared" si="141"/>
        <v>9054</v>
      </c>
      <c r="B9054" s="1" t="s">
        <v>6934</v>
      </c>
      <c r="C9054" s="1" t="s">
        <v>4268</v>
      </c>
    </row>
    <row r="9055" spans="1:3" x14ac:dyDescent="0.25">
      <c r="A9055" s="1">
        <f t="shared" si="141"/>
        <v>9055</v>
      </c>
      <c r="B9055" s="1" t="s">
        <v>6930</v>
      </c>
      <c r="C9055" s="1" t="s">
        <v>2307</v>
      </c>
    </row>
    <row r="9056" spans="1:3" x14ac:dyDescent="0.25">
      <c r="A9056" s="1">
        <f t="shared" si="141"/>
        <v>9056</v>
      </c>
      <c r="B9056" s="1" t="s">
        <v>4787</v>
      </c>
      <c r="C9056" s="1" t="s">
        <v>960</v>
      </c>
    </row>
    <row r="9057" spans="1:3" x14ac:dyDescent="0.25">
      <c r="A9057" s="1">
        <f t="shared" si="141"/>
        <v>9057</v>
      </c>
      <c r="B9057" s="1" t="s">
        <v>6930</v>
      </c>
      <c r="C9057" s="1" t="s">
        <v>1262</v>
      </c>
    </row>
    <row r="9058" spans="1:3" x14ac:dyDescent="0.25">
      <c r="A9058" s="1">
        <f t="shared" si="141"/>
        <v>9058</v>
      </c>
      <c r="B9058" s="1" t="s">
        <v>6935</v>
      </c>
      <c r="C9058" s="1" t="s">
        <v>1333</v>
      </c>
    </row>
    <row r="9059" spans="1:3" x14ac:dyDescent="0.25">
      <c r="A9059" s="1">
        <f t="shared" si="141"/>
        <v>9059</v>
      </c>
      <c r="B9059" s="1" t="s">
        <v>6932</v>
      </c>
      <c r="C9059" s="1" t="s">
        <v>6936</v>
      </c>
    </row>
    <row r="9060" spans="1:3" x14ac:dyDescent="0.25">
      <c r="A9060" s="1">
        <f t="shared" si="141"/>
        <v>9060</v>
      </c>
      <c r="B9060" s="1" t="s">
        <v>6930</v>
      </c>
      <c r="C9060" s="1" t="s">
        <v>1027</v>
      </c>
    </row>
    <row r="9061" spans="1:3" x14ac:dyDescent="0.25">
      <c r="A9061" s="1">
        <f t="shared" si="141"/>
        <v>9061</v>
      </c>
      <c r="B9061" s="1" t="s">
        <v>6930</v>
      </c>
      <c r="C9061" s="1" t="s">
        <v>1027</v>
      </c>
    </row>
    <row r="9062" spans="1:3" x14ac:dyDescent="0.25">
      <c r="A9062" s="1">
        <f t="shared" si="141"/>
        <v>9062</v>
      </c>
      <c r="B9062" s="1" t="s">
        <v>6930</v>
      </c>
      <c r="C9062" s="1" t="s">
        <v>2323</v>
      </c>
    </row>
    <row r="9063" spans="1:3" x14ac:dyDescent="0.25">
      <c r="A9063" s="1">
        <f t="shared" si="141"/>
        <v>9063</v>
      </c>
      <c r="B9063" s="1" t="s">
        <v>6930</v>
      </c>
      <c r="C9063" s="1" t="s">
        <v>1715</v>
      </c>
    </row>
    <row r="9064" spans="1:3" x14ac:dyDescent="0.25">
      <c r="A9064" s="1">
        <f t="shared" si="141"/>
        <v>9064</v>
      </c>
      <c r="B9064" s="1" t="s">
        <v>6930</v>
      </c>
      <c r="C9064" s="1" t="s">
        <v>6937</v>
      </c>
    </row>
    <row r="9065" spans="1:3" x14ac:dyDescent="0.25">
      <c r="A9065" s="1">
        <f t="shared" si="141"/>
        <v>9065</v>
      </c>
      <c r="B9065" s="1" t="s">
        <v>6930</v>
      </c>
      <c r="C9065" s="1" t="s">
        <v>977</v>
      </c>
    </row>
    <row r="9066" spans="1:3" x14ac:dyDescent="0.25">
      <c r="A9066" s="1">
        <f t="shared" si="141"/>
        <v>9066</v>
      </c>
      <c r="B9066" s="1" t="s">
        <v>6938</v>
      </c>
      <c r="C9066" s="1" t="s">
        <v>1010</v>
      </c>
    </row>
    <row r="9067" spans="1:3" x14ac:dyDescent="0.25">
      <c r="A9067" s="1">
        <f t="shared" si="141"/>
        <v>9067</v>
      </c>
      <c r="B9067" s="1" t="s">
        <v>6939</v>
      </c>
      <c r="C9067" s="1" t="s">
        <v>1087</v>
      </c>
    </row>
    <row r="9068" spans="1:3" x14ac:dyDescent="0.25">
      <c r="A9068" s="1">
        <f t="shared" si="141"/>
        <v>9068</v>
      </c>
      <c r="B9068" s="1" t="s">
        <v>6939</v>
      </c>
      <c r="C9068" s="1" t="s">
        <v>2937</v>
      </c>
    </row>
    <row r="9069" spans="1:3" x14ac:dyDescent="0.25">
      <c r="A9069" s="1">
        <f t="shared" si="141"/>
        <v>9069</v>
      </c>
      <c r="B9069" s="1" t="s">
        <v>6940</v>
      </c>
      <c r="C9069" s="1" t="s">
        <v>1262</v>
      </c>
    </row>
    <row r="9070" spans="1:3" x14ac:dyDescent="0.25">
      <c r="A9070" s="1">
        <f t="shared" si="141"/>
        <v>9070</v>
      </c>
      <c r="B9070" s="1" t="s">
        <v>6941</v>
      </c>
      <c r="C9070" s="1" t="s">
        <v>934</v>
      </c>
    </row>
    <row r="9071" spans="1:3" x14ac:dyDescent="0.25">
      <c r="A9071" s="1">
        <f t="shared" si="141"/>
        <v>9071</v>
      </c>
      <c r="B9071" s="1" t="s">
        <v>6941</v>
      </c>
      <c r="C9071" s="1" t="s">
        <v>974</v>
      </c>
    </row>
    <row r="9072" spans="1:3" x14ac:dyDescent="0.25">
      <c r="A9072" s="1">
        <f t="shared" si="141"/>
        <v>9072</v>
      </c>
      <c r="B9072" s="1" t="s">
        <v>6942</v>
      </c>
      <c r="C9072" s="1" t="s">
        <v>928</v>
      </c>
    </row>
    <row r="9073" spans="1:3" x14ac:dyDescent="0.25">
      <c r="A9073" s="1">
        <f t="shared" si="141"/>
        <v>9073</v>
      </c>
      <c r="B9073" s="1" t="s">
        <v>6943</v>
      </c>
      <c r="C9073" s="1" t="s">
        <v>1211</v>
      </c>
    </row>
    <row r="9074" spans="1:3" x14ac:dyDescent="0.25">
      <c r="A9074" s="1">
        <f t="shared" si="141"/>
        <v>9074</v>
      </c>
      <c r="B9074" s="1" t="s">
        <v>1772</v>
      </c>
      <c r="C9074" s="1" t="s">
        <v>976</v>
      </c>
    </row>
    <row r="9075" spans="1:3" x14ac:dyDescent="0.25">
      <c r="A9075" s="1">
        <f t="shared" si="141"/>
        <v>9075</v>
      </c>
      <c r="B9075" s="1" t="s">
        <v>6944</v>
      </c>
      <c r="C9075" s="1" t="s">
        <v>1079</v>
      </c>
    </row>
    <row r="9076" spans="1:3" x14ac:dyDescent="0.25">
      <c r="A9076" s="1">
        <f t="shared" si="141"/>
        <v>9076</v>
      </c>
      <c r="B9076" s="1" t="s">
        <v>6945</v>
      </c>
      <c r="C9076" s="1" t="s">
        <v>2733</v>
      </c>
    </row>
    <row r="9077" spans="1:3" x14ac:dyDescent="0.25">
      <c r="A9077" s="1">
        <f t="shared" si="141"/>
        <v>9077</v>
      </c>
      <c r="B9077" s="1" t="s">
        <v>6946</v>
      </c>
      <c r="C9077" s="1" t="s">
        <v>2027</v>
      </c>
    </row>
    <row r="9078" spans="1:3" x14ac:dyDescent="0.25">
      <c r="A9078" s="1">
        <f t="shared" si="141"/>
        <v>9078</v>
      </c>
      <c r="B9078" s="1" t="s">
        <v>1509</v>
      </c>
      <c r="C9078" s="1" t="s">
        <v>1211</v>
      </c>
    </row>
    <row r="9079" spans="1:3" x14ac:dyDescent="0.25">
      <c r="A9079" s="1">
        <f t="shared" si="141"/>
        <v>9079</v>
      </c>
      <c r="B9079" s="1" t="s">
        <v>1509</v>
      </c>
      <c r="C9079" s="1" t="s">
        <v>932</v>
      </c>
    </row>
    <row r="9080" spans="1:3" x14ac:dyDescent="0.25">
      <c r="A9080" s="1">
        <f t="shared" si="141"/>
        <v>9080</v>
      </c>
      <c r="B9080" s="1" t="s">
        <v>1509</v>
      </c>
      <c r="C9080" s="1" t="s">
        <v>1180</v>
      </c>
    </row>
    <row r="9081" spans="1:3" x14ac:dyDescent="0.25">
      <c r="A9081" s="1">
        <f t="shared" si="141"/>
        <v>9081</v>
      </c>
      <c r="B9081" s="1" t="s">
        <v>1509</v>
      </c>
      <c r="C9081" s="1" t="s">
        <v>952</v>
      </c>
    </row>
    <row r="9082" spans="1:3" x14ac:dyDescent="0.25">
      <c r="A9082" s="1">
        <f t="shared" si="141"/>
        <v>9082</v>
      </c>
      <c r="B9082" s="1" t="s">
        <v>1509</v>
      </c>
      <c r="C9082" s="1" t="s">
        <v>952</v>
      </c>
    </row>
    <row r="9083" spans="1:3" x14ac:dyDescent="0.25">
      <c r="A9083" s="1">
        <f t="shared" si="141"/>
        <v>9083</v>
      </c>
      <c r="B9083" s="1" t="s">
        <v>1509</v>
      </c>
      <c r="C9083" s="1" t="s">
        <v>1016</v>
      </c>
    </row>
    <row r="9084" spans="1:3" x14ac:dyDescent="0.25">
      <c r="A9084" s="1">
        <f t="shared" si="141"/>
        <v>9084</v>
      </c>
      <c r="B9084" s="1" t="s">
        <v>1509</v>
      </c>
      <c r="C9084" s="1" t="s">
        <v>934</v>
      </c>
    </row>
    <row r="9085" spans="1:3" x14ac:dyDescent="0.25">
      <c r="A9085" s="1">
        <f t="shared" si="141"/>
        <v>9085</v>
      </c>
      <c r="B9085" s="1" t="s">
        <v>1509</v>
      </c>
      <c r="C9085" s="1" t="s">
        <v>1079</v>
      </c>
    </row>
    <row r="9086" spans="1:3" x14ac:dyDescent="0.25">
      <c r="A9086" s="1">
        <f t="shared" si="141"/>
        <v>9086</v>
      </c>
      <c r="B9086" s="1" t="s">
        <v>1509</v>
      </c>
      <c r="C9086" s="1" t="s">
        <v>1152</v>
      </c>
    </row>
    <row r="9087" spans="1:3" x14ac:dyDescent="0.25">
      <c r="A9087" s="1">
        <f t="shared" si="141"/>
        <v>9087</v>
      </c>
      <c r="B9087" s="1" t="s">
        <v>1509</v>
      </c>
      <c r="C9087" s="1" t="s">
        <v>3172</v>
      </c>
    </row>
    <row r="9088" spans="1:3" x14ac:dyDescent="0.25">
      <c r="A9088" s="1">
        <f t="shared" si="141"/>
        <v>9088</v>
      </c>
      <c r="B9088" s="1" t="s">
        <v>1509</v>
      </c>
      <c r="C9088" s="1" t="s">
        <v>6947</v>
      </c>
    </row>
    <row r="9089" spans="1:3" x14ac:dyDescent="0.25">
      <c r="A9089" s="1">
        <f t="shared" si="141"/>
        <v>9089</v>
      </c>
      <c r="B9089" s="1" t="s">
        <v>1509</v>
      </c>
      <c r="C9089" s="1" t="s">
        <v>6948</v>
      </c>
    </row>
    <row r="9090" spans="1:3" x14ac:dyDescent="0.25">
      <c r="A9090" s="1">
        <f t="shared" si="141"/>
        <v>9090</v>
      </c>
      <c r="B9090" s="1" t="s">
        <v>6950</v>
      </c>
      <c r="C9090" s="1" t="s">
        <v>6949</v>
      </c>
    </row>
    <row r="9091" spans="1:3" x14ac:dyDescent="0.25">
      <c r="A9091" s="1">
        <f t="shared" ref="A9091:A9154" si="142">A9090+1</f>
        <v>9091</v>
      </c>
      <c r="B9091" s="1" t="s">
        <v>1509</v>
      </c>
      <c r="C9091" s="1" t="s">
        <v>941</v>
      </c>
    </row>
    <row r="9092" spans="1:3" x14ac:dyDescent="0.25">
      <c r="A9092" s="1">
        <f t="shared" si="142"/>
        <v>9092</v>
      </c>
      <c r="B9092" s="1" t="s">
        <v>1509</v>
      </c>
      <c r="C9092" s="1" t="s">
        <v>968</v>
      </c>
    </row>
    <row r="9093" spans="1:3" x14ac:dyDescent="0.25">
      <c r="A9093" s="1">
        <f t="shared" si="142"/>
        <v>9093</v>
      </c>
      <c r="B9093" s="1" t="s">
        <v>1509</v>
      </c>
      <c r="C9093" s="1" t="s">
        <v>1330</v>
      </c>
    </row>
    <row r="9094" spans="1:3" x14ac:dyDescent="0.25">
      <c r="A9094" s="1">
        <f t="shared" si="142"/>
        <v>9094</v>
      </c>
      <c r="B9094" s="1" t="s">
        <v>1509</v>
      </c>
      <c r="C9094" s="1" t="s">
        <v>1331</v>
      </c>
    </row>
    <row r="9095" spans="1:3" x14ac:dyDescent="0.25">
      <c r="A9095" s="1">
        <f t="shared" si="142"/>
        <v>9095</v>
      </c>
      <c r="B9095" s="1" t="s">
        <v>1509</v>
      </c>
      <c r="C9095" s="1" t="s">
        <v>1510</v>
      </c>
    </row>
    <row r="9096" spans="1:3" x14ac:dyDescent="0.25">
      <c r="A9096" s="1">
        <f t="shared" si="142"/>
        <v>9096</v>
      </c>
      <c r="B9096" s="1" t="s">
        <v>1509</v>
      </c>
      <c r="C9096" s="1" t="s">
        <v>1027</v>
      </c>
    </row>
    <row r="9097" spans="1:3" x14ac:dyDescent="0.25">
      <c r="A9097" s="1">
        <f t="shared" si="142"/>
        <v>9097</v>
      </c>
      <c r="B9097" s="1" t="s">
        <v>1509</v>
      </c>
      <c r="C9097" s="1" t="s">
        <v>1029</v>
      </c>
    </row>
    <row r="9098" spans="1:3" x14ac:dyDescent="0.25">
      <c r="A9098" s="1">
        <f t="shared" si="142"/>
        <v>9098</v>
      </c>
      <c r="B9098" s="1" t="s">
        <v>1509</v>
      </c>
      <c r="C9098" s="1" t="s">
        <v>4518</v>
      </c>
    </row>
    <row r="9099" spans="1:3" x14ac:dyDescent="0.25">
      <c r="A9099" s="1">
        <f t="shared" si="142"/>
        <v>9099</v>
      </c>
      <c r="B9099" s="1" t="s">
        <v>6951</v>
      </c>
      <c r="C9099" s="1" t="s">
        <v>934</v>
      </c>
    </row>
    <row r="9100" spans="1:3" x14ac:dyDescent="0.25">
      <c r="A9100" s="1">
        <f t="shared" si="142"/>
        <v>9100</v>
      </c>
      <c r="B9100" s="1" t="s">
        <v>6952</v>
      </c>
      <c r="C9100" s="1" t="s">
        <v>1455</v>
      </c>
    </row>
    <row r="9101" spans="1:3" x14ac:dyDescent="0.25">
      <c r="A9101" s="1">
        <f t="shared" si="142"/>
        <v>9101</v>
      </c>
      <c r="B9101" s="1" t="s">
        <v>6953</v>
      </c>
      <c r="C9101" s="1" t="s">
        <v>946</v>
      </c>
    </row>
    <row r="9102" spans="1:3" x14ac:dyDescent="0.25">
      <c r="A9102" s="1">
        <f t="shared" si="142"/>
        <v>9102</v>
      </c>
      <c r="B9102" s="1" t="s">
        <v>6954</v>
      </c>
      <c r="C9102" s="1" t="s">
        <v>2767</v>
      </c>
    </row>
    <row r="9103" spans="1:3" x14ac:dyDescent="0.25">
      <c r="A9103" s="1">
        <f t="shared" si="142"/>
        <v>9103</v>
      </c>
      <c r="B9103" s="1" t="s">
        <v>6954</v>
      </c>
      <c r="C9103" s="1" t="s">
        <v>1691</v>
      </c>
    </row>
    <row r="9104" spans="1:3" x14ac:dyDescent="0.25">
      <c r="A9104" s="1">
        <f t="shared" si="142"/>
        <v>9104</v>
      </c>
      <c r="B9104" s="1" t="s">
        <v>6955</v>
      </c>
      <c r="C9104" s="1" t="s">
        <v>2594</v>
      </c>
    </row>
    <row r="9105" spans="1:3" x14ac:dyDescent="0.25">
      <c r="A9105" s="1">
        <f t="shared" si="142"/>
        <v>9105</v>
      </c>
      <c r="B9105" s="1" t="s">
        <v>6956</v>
      </c>
      <c r="C9105" s="1" t="s">
        <v>1129</v>
      </c>
    </row>
    <row r="9106" spans="1:3" x14ac:dyDescent="0.25">
      <c r="A9106" s="1">
        <f t="shared" si="142"/>
        <v>9106</v>
      </c>
      <c r="B9106" s="1" t="s">
        <v>6957</v>
      </c>
      <c r="C9106" s="1" t="s">
        <v>1091</v>
      </c>
    </row>
    <row r="9107" spans="1:3" x14ac:dyDescent="0.25">
      <c r="A9107" s="1">
        <f t="shared" si="142"/>
        <v>9107</v>
      </c>
      <c r="B9107" s="1" t="s">
        <v>6957</v>
      </c>
      <c r="C9107" s="1" t="s">
        <v>6958</v>
      </c>
    </row>
    <row r="9108" spans="1:3" x14ac:dyDescent="0.25">
      <c r="A9108" s="1">
        <f t="shared" si="142"/>
        <v>9108</v>
      </c>
      <c r="B9108" s="1" t="s">
        <v>6957</v>
      </c>
      <c r="C9108" s="1" t="s">
        <v>1333</v>
      </c>
    </row>
    <row r="9109" spans="1:3" x14ac:dyDescent="0.25">
      <c r="A9109" s="1">
        <f t="shared" si="142"/>
        <v>9109</v>
      </c>
      <c r="B9109" s="1" t="s">
        <v>6957</v>
      </c>
      <c r="C9109" s="1" t="s">
        <v>1715</v>
      </c>
    </row>
    <row r="9110" spans="1:3" x14ac:dyDescent="0.25">
      <c r="A9110" s="1">
        <f t="shared" si="142"/>
        <v>9110</v>
      </c>
      <c r="B9110" s="1" t="s">
        <v>6959</v>
      </c>
      <c r="C9110" s="1" t="s">
        <v>2256</v>
      </c>
    </row>
    <row r="9111" spans="1:3" x14ac:dyDescent="0.25">
      <c r="A9111" s="1">
        <f t="shared" si="142"/>
        <v>9111</v>
      </c>
      <c r="B9111" s="1" t="s">
        <v>6960</v>
      </c>
      <c r="C9111" s="1" t="s">
        <v>1248</v>
      </c>
    </row>
    <row r="9112" spans="1:3" x14ac:dyDescent="0.25">
      <c r="A9112" s="1">
        <f t="shared" si="142"/>
        <v>9112</v>
      </c>
      <c r="B9112" s="1" t="s">
        <v>6961</v>
      </c>
      <c r="C9112" s="1" t="s">
        <v>1328</v>
      </c>
    </row>
    <row r="9113" spans="1:3" x14ac:dyDescent="0.25">
      <c r="A9113" s="1">
        <f t="shared" si="142"/>
        <v>9113</v>
      </c>
      <c r="B9113" s="1" t="s">
        <v>6962</v>
      </c>
      <c r="C9113" s="1" t="s">
        <v>1768</v>
      </c>
    </row>
    <row r="9114" spans="1:3" x14ac:dyDescent="0.25">
      <c r="A9114" s="1">
        <f t="shared" si="142"/>
        <v>9114</v>
      </c>
      <c r="B9114" s="1" t="s">
        <v>6963</v>
      </c>
      <c r="C9114" s="1" t="s">
        <v>1010</v>
      </c>
    </row>
    <row r="9115" spans="1:3" x14ac:dyDescent="0.25">
      <c r="A9115" s="1">
        <f t="shared" si="142"/>
        <v>9115</v>
      </c>
      <c r="B9115" s="1" t="s">
        <v>2765</v>
      </c>
      <c r="C9115" s="1" t="s">
        <v>1389</v>
      </c>
    </row>
    <row r="9116" spans="1:3" x14ac:dyDescent="0.25">
      <c r="A9116" s="1">
        <f t="shared" si="142"/>
        <v>9116</v>
      </c>
      <c r="B9116" s="1" t="s">
        <v>2765</v>
      </c>
      <c r="C9116" s="1" t="s">
        <v>1087</v>
      </c>
    </row>
    <row r="9117" spans="1:3" x14ac:dyDescent="0.25">
      <c r="A9117" s="1">
        <f t="shared" si="142"/>
        <v>9117</v>
      </c>
      <c r="B9117" s="1" t="s">
        <v>2765</v>
      </c>
      <c r="C9117" s="1" t="s">
        <v>1715</v>
      </c>
    </row>
    <row r="9118" spans="1:3" x14ac:dyDescent="0.25">
      <c r="A9118" s="1">
        <f t="shared" si="142"/>
        <v>9118</v>
      </c>
      <c r="B9118" s="1" t="s">
        <v>2765</v>
      </c>
      <c r="C9118" s="1" t="s">
        <v>1947</v>
      </c>
    </row>
    <row r="9119" spans="1:3" x14ac:dyDescent="0.25">
      <c r="A9119" s="1">
        <f t="shared" si="142"/>
        <v>9119</v>
      </c>
      <c r="B9119" s="1" t="s">
        <v>6964</v>
      </c>
      <c r="C9119" s="1" t="s">
        <v>928</v>
      </c>
    </row>
    <row r="9120" spans="1:3" x14ac:dyDescent="0.25">
      <c r="A9120" s="1">
        <f t="shared" si="142"/>
        <v>9120</v>
      </c>
      <c r="B9120" s="1" t="s">
        <v>6965</v>
      </c>
      <c r="C9120" s="1" t="s">
        <v>3450</v>
      </c>
    </row>
    <row r="9121" spans="1:3" x14ac:dyDescent="0.25">
      <c r="A9121" s="1">
        <f t="shared" si="142"/>
        <v>9121</v>
      </c>
      <c r="B9121" s="1" t="s">
        <v>6966</v>
      </c>
      <c r="C9121" s="1" t="s">
        <v>1333</v>
      </c>
    </row>
    <row r="9122" spans="1:3" x14ac:dyDescent="0.25">
      <c r="A9122" s="1">
        <f t="shared" si="142"/>
        <v>9122</v>
      </c>
      <c r="B9122" s="1" t="s">
        <v>6967</v>
      </c>
      <c r="C9122" s="1" t="s">
        <v>946</v>
      </c>
    </row>
    <row r="9123" spans="1:3" x14ac:dyDescent="0.25">
      <c r="A9123" s="1">
        <f t="shared" si="142"/>
        <v>9123</v>
      </c>
      <c r="B9123" s="1" t="s">
        <v>6968</v>
      </c>
      <c r="C9123" s="1" t="s">
        <v>1058</v>
      </c>
    </row>
    <row r="9124" spans="1:3" x14ac:dyDescent="0.25">
      <c r="A9124" s="1">
        <f t="shared" si="142"/>
        <v>9124</v>
      </c>
      <c r="B9124" s="1" t="s">
        <v>6969</v>
      </c>
      <c r="C9124" s="1" t="s">
        <v>947</v>
      </c>
    </row>
    <row r="9125" spans="1:3" x14ac:dyDescent="0.25">
      <c r="A9125" s="1">
        <f t="shared" si="142"/>
        <v>9125</v>
      </c>
      <c r="B9125" s="1" t="s">
        <v>1491</v>
      </c>
      <c r="C9125" s="1" t="s">
        <v>947</v>
      </c>
    </row>
    <row r="9126" spans="1:3" x14ac:dyDescent="0.25">
      <c r="A9126" s="1">
        <f t="shared" si="142"/>
        <v>9126</v>
      </c>
      <c r="B9126" s="1" t="s">
        <v>1491</v>
      </c>
      <c r="C9126" s="1" t="s">
        <v>6025</v>
      </c>
    </row>
    <row r="9127" spans="1:3" x14ac:dyDescent="0.25">
      <c r="A9127" s="1">
        <f t="shared" si="142"/>
        <v>9127</v>
      </c>
      <c r="B9127" s="1" t="s">
        <v>1491</v>
      </c>
      <c r="C9127" s="1" t="s">
        <v>5032</v>
      </c>
    </row>
    <row r="9128" spans="1:3" x14ac:dyDescent="0.25">
      <c r="A9128" s="1">
        <f t="shared" si="142"/>
        <v>9128</v>
      </c>
      <c r="B9128" s="1" t="s">
        <v>1491</v>
      </c>
      <c r="C9128" s="1" t="s">
        <v>1355</v>
      </c>
    </row>
    <row r="9129" spans="1:3" x14ac:dyDescent="0.25">
      <c r="A9129" s="1">
        <f t="shared" si="142"/>
        <v>9129</v>
      </c>
      <c r="B9129" s="1" t="s">
        <v>6970</v>
      </c>
      <c r="C9129" s="1" t="s">
        <v>3113</v>
      </c>
    </row>
    <row r="9130" spans="1:3" x14ac:dyDescent="0.25">
      <c r="A9130" s="1">
        <f t="shared" si="142"/>
        <v>9130</v>
      </c>
      <c r="B9130" s="1" t="s">
        <v>3363</v>
      </c>
      <c r="C9130" s="1" t="s">
        <v>6971</v>
      </c>
    </row>
    <row r="9131" spans="1:3" x14ac:dyDescent="0.25">
      <c r="A9131" s="1">
        <f t="shared" si="142"/>
        <v>9131</v>
      </c>
      <c r="B9131" s="1" t="s">
        <v>1150</v>
      </c>
      <c r="C9131" s="1" t="s">
        <v>1289</v>
      </c>
    </row>
    <row r="9132" spans="1:3" x14ac:dyDescent="0.25">
      <c r="A9132" s="1">
        <f t="shared" si="142"/>
        <v>9132</v>
      </c>
      <c r="B9132" s="1" t="s">
        <v>1150</v>
      </c>
      <c r="C9132" s="1" t="s">
        <v>1054</v>
      </c>
    </row>
    <row r="9133" spans="1:3" x14ac:dyDescent="0.25">
      <c r="A9133" s="1">
        <f t="shared" si="142"/>
        <v>9133</v>
      </c>
      <c r="B9133" s="1" t="s">
        <v>4575</v>
      </c>
      <c r="C9133" s="1" t="s">
        <v>984</v>
      </c>
    </row>
    <row r="9134" spans="1:3" x14ac:dyDescent="0.25">
      <c r="A9134" s="1">
        <f t="shared" si="142"/>
        <v>9134</v>
      </c>
      <c r="B9134" s="1" t="s">
        <v>6972</v>
      </c>
      <c r="C9134" s="1" t="s">
        <v>1529</v>
      </c>
    </row>
    <row r="9135" spans="1:3" x14ac:dyDescent="0.25">
      <c r="A9135" s="1">
        <f t="shared" si="142"/>
        <v>9135</v>
      </c>
      <c r="B9135" s="1" t="s">
        <v>6973</v>
      </c>
      <c r="C9135" s="1" t="s">
        <v>967</v>
      </c>
    </row>
    <row r="9136" spans="1:3" x14ac:dyDescent="0.25">
      <c r="A9136" s="1">
        <f t="shared" si="142"/>
        <v>9136</v>
      </c>
      <c r="B9136" s="1" t="s">
        <v>6973</v>
      </c>
      <c r="C9136" s="1" t="s">
        <v>1328</v>
      </c>
    </row>
    <row r="9137" spans="1:3" x14ac:dyDescent="0.25">
      <c r="A9137" s="1">
        <f t="shared" si="142"/>
        <v>9137</v>
      </c>
      <c r="B9137" s="1" t="s">
        <v>6973</v>
      </c>
      <c r="C9137" s="1" t="s">
        <v>1027</v>
      </c>
    </row>
    <row r="9138" spans="1:3" x14ac:dyDescent="0.25">
      <c r="A9138" s="1">
        <f t="shared" si="142"/>
        <v>9138</v>
      </c>
      <c r="B9138" s="1" t="s">
        <v>6974</v>
      </c>
      <c r="C9138" s="1" t="s">
        <v>4080</v>
      </c>
    </row>
    <row r="9139" spans="1:3" x14ac:dyDescent="0.25">
      <c r="A9139" s="1">
        <f t="shared" si="142"/>
        <v>9139</v>
      </c>
      <c r="B9139" s="1" t="s">
        <v>6974</v>
      </c>
      <c r="C9139" s="1" t="s">
        <v>5883</v>
      </c>
    </row>
    <row r="9140" spans="1:3" x14ac:dyDescent="0.25">
      <c r="A9140" s="1">
        <f t="shared" si="142"/>
        <v>9140</v>
      </c>
      <c r="B9140" s="1" t="s">
        <v>6975</v>
      </c>
      <c r="C9140" s="1" t="s">
        <v>1254</v>
      </c>
    </row>
    <row r="9141" spans="1:3" x14ac:dyDescent="0.25">
      <c r="A9141" s="1">
        <f t="shared" si="142"/>
        <v>9141</v>
      </c>
      <c r="B9141" s="1" t="s">
        <v>6975</v>
      </c>
      <c r="C9141" s="1" t="s">
        <v>951</v>
      </c>
    </row>
    <row r="9142" spans="1:3" x14ac:dyDescent="0.25">
      <c r="A9142" s="1">
        <f t="shared" si="142"/>
        <v>9142</v>
      </c>
      <c r="B9142" s="1" t="s">
        <v>6976</v>
      </c>
      <c r="C9142" s="1" t="s">
        <v>1033</v>
      </c>
    </row>
    <row r="9143" spans="1:3" x14ac:dyDescent="0.25">
      <c r="A9143" s="1">
        <f t="shared" si="142"/>
        <v>9143</v>
      </c>
      <c r="B9143" s="1" t="s">
        <v>6975</v>
      </c>
      <c r="C9143" s="1" t="s">
        <v>1355</v>
      </c>
    </row>
    <row r="9144" spans="1:3" x14ac:dyDescent="0.25">
      <c r="A9144" s="1">
        <f t="shared" si="142"/>
        <v>9144</v>
      </c>
      <c r="B9144" s="1" t="s">
        <v>6977</v>
      </c>
      <c r="C9144" s="1" t="s">
        <v>1793</v>
      </c>
    </row>
    <row r="9145" spans="1:3" x14ac:dyDescent="0.25">
      <c r="A9145" s="1">
        <f t="shared" si="142"/>
        <v>9145</v>
      </c>
      <c r="B9145" s="1" t="s">
        <v>6978</v>
      </c>
      <c r="C9145" s="1" t="s">
        <v>980</v>
      </c>
    </row>
    <row r="9146" spans="1:3" x14ac:dyDescent="0.25">
      <c r="A9146" s="1">
        <f t="shared" si="142"/>
        <v>9146</v>
      </c>
      <c r="B9146" s="1" t="s">
        <v>6979</v>
      </c>
      <c r="C9146" s="1" t="s">
        <v>1079</v>
      </c>
    </row>
    <row r="9147" spans="1:3" x14ac:dyDescent="0.25">
      <c r="A9147" s="1">
        <f t="shared" si="142"/>
        <v>9147</v>
      </c>
      <c r="B9147" s="1" t="s">
        <v>6980</v>
      </c>
      <c r="C9147" s="1" t="s">
        <v>949</v>
      </c>
    </row>
    <row r="9148" spans="1:3" x14ac:dyDescent="0.25">
      <c r="A9148" s="1">
        <f t="shared" si="142"/>
        <v>9148</v>
      </c>
      <c r="B9148" s="1" t="s">
        <v>6981</v>
      </c>
      <c r="C9148" s="1" t="s">
        <v>1188</v>
      </c>
    </row>
    <row r="9149" spans="1:3" x14ac:dyDescent="0.25">
      <c r="A9149" s="1">
        <f t="shared" si="142"/>
        <v>9149</v>
      </c>
      <c r="B9149" s="1" t="s">
        <v>6982</v>
      </c>
      <c r="C9149" s="1" t="s">
        <v>1055</v>
      </c>
    </row>
    <row r="9150" spans="1:3" x14ac:dyDescent="0.25">
      <c r="A9150" s="1">
        <f t="shared" si="142"/>
        <v>9150</v>
      </c>
      <c r="B9150" s="1" t="s">
        <v>6983</v>
      </c>
      <c r="C9150" s="1" t="s">
        <v>1183</v>
      </c>
    </row>
    <row r="9151" spans="1:3" x14ac:dyDescent="0.25">
      <c r="A9151" s="1">
        <f t="shared" si="142"/>
        <v>9151</v>
      </c>
      <c r="B9151" s="1" t="s">
        <v>6983</v>
      </c>
      <c r="C9151" s="1" t="s">
        <v>6984</v>
      </c>
    </row>
    <row r="9152" spans="1:3" x14ac:dyDescent="0.25">
      <c r="A9152" s="1">
        <f t="shared" si="142"/>
        <v>9152</v>
      </c>
      <c r="B9152" s="1" t="s">
        <v>6983</v>
      </c>
      <c r="C9152" s="1" t="s">
        <v>2330</v>
      </c>
    </row>
    <row r="9153" spans="1:3" x14ac:dyDescent="0.25">
      <c r="A9153" s="1">
        <f t="shared" si="142"/>
        <v>9153</v>
      </c>
      <c r="B9153" s="1" t="s">
        <v>6983</v>
      </c>
      <c r="C9153" s="1" t="s">
        <v>1102</v>
      </c>
    </row>
    <row r="9154" spans="1:3" x14ac:dyDescent="0.25">
      <c r="A9154" s="1">
        <f t="shared" si="142"/>
        <v>9154</v>
      </c>
      <c r="B9154" s="1" t="s">
        <v>6983</v>
      </c>
      <c r="C9154" s="1" t="s">
        <v>974</v>
      </c>
    </row>
    <row r="9155" spans="1:3" x14ac:dyDescent="0.25">
      <c r="A9155" s="1">
        <f t="shared" ref="A9155:A9218" si="143">A9154+1</f>
        <v>9155</v>
      </c>
      <c r="B9155" s="1" t="s">
        <v>6983</v>
      </c>
      <c r="C9155" s="1" t="s">
        <v>928</v>
      </c>
    </row>
    <row r="9156" spans="1:3" x14ac:dyDescent="0.25">
      <c r="A9156" s="1">
        <f t="shared" si="143"/>
        <v>9156</v>
      </c>
      <c r="B9156" s="1" t="s">
        <v>6983</v>
      </c>
      <c r="C9156" s="1" t="s">
        <v>989</v>
      </c>
    </row>
    <row r="9157" spans="1:3" x14ac:dyDescent="0.25">
      <c r="A9157" s="1">
        <f t="shared" si="143"/>
        <v>9157</v>
      </c>
      <c r="B9157" s="1" t="s">
        <v>6983</v>
      </c>
      <c r="C9157" s="1" t="s">
        <v>5712</v>
      </c>
    </row>
    <row r="9158" spans="1:3" x14ac:dyDescent="0.25">
      <c r="A9158" s="1">
        <f t="shared" si="143"/>
        <v>9158</v>
      </c>
      <c r="B9158" s="1" t="s">
        <v>6985</v>
      </c>
      <c r="C9158" s="1" t="s">
        <v>972</v>
      </c>
    </row>
    <row r="9159" spans="1:3" x14ac:dyDescent="0.25">
      <c r="A9159" s="1">
        <f t="shared" si="143"/>
        <v>9159</v>
      </c>
      <c r="B9159" s="1" t="s">
        <v>6987</v>
      </c>
      <c r="C9159" s="1" t="s">
        <v>6986</v>
      </c>
    </row>
    <row r="9160" spans="1:3" x14ac:dyDescent="0.25">
      <c r="A9160" s="1">
        <f t="shared" si="143"/>
        <v>9160</v>
      </c>
      <c r="B9160" s="1" t="s">
        <v>6987</v>
      </c>
      <c r="C9160" s="1" t="s">
        <v>952</v>
      </c>
    </row>
    <row r="9161" spans="1:3" x14ac:dyDescent="0.25">
      <c r="A9161" s="1">
        <f t="shared" si="143"/>
        <v>9161</v>
      </c>
      <c r="B9161" s="1" t="s">
        <v>6987</v>
      </c>
      <c r="C9161" s="1" t="s">
        <v>938</v>
      </c>
    </row>
    <row r="9162" spans="1:3" x14ac:dyDescent="0.25">
      <c r="A9162" s="1">
        <f t="shared" si="143"/>
        <v>9162</v>
      </c>
      <c r="B9162" s="1" t="s">
        <v>6987</v>
      </c>
      <c r="C9162" s="1" t="s">
        <v>938</v>
      </c>
    </row>
    <row r="9163" spans="1:3" x14ac:dyDescent="0.25">
      <c r="A9163" s="1">
        <f t="shared" si="143"/>
        <v>9163</v>
      </c>
      <c r="B9163" s="1" t="s">
        <v>6987</v>
      </c>
      <c r="C9163" s="1" t="s">
        <v>1900</v>
      </c>
    </row>
    <row r="9164" spans="1:3" x14ac:dyDescent="0.25">
      <c r="A9164" s="1">
        <f t="shared" si="143"/>
        <v>9164</v>
      </c>
      <c r="B9164" s="1" t="s">
        <v>6987</v>
      </c>
      <c r="C9164" s="1" t="s">
        <v>1020</v>
      </c>
    </row>
    <row r="9165" spans="1:3" x14ac:dyDescent="0.25">
      <c r="A9165" s="1">
        <f t="shared" si="143"/>
        <v>9165</v>
      </c>
      <c r="B9165" s="1" t="s">
        <v>6987</v>
      </c>
      <c r="C9165" s="1" t="s">
        <v>3890</v>
      </c>
    </row>
    <row r="9166" spans="1:3" x14ac:dyDescent="0.25">
      <c r="A9166" s="1">
        <f t="shared" si="143"/>
        <v>9166</v>
      </c>
      <c r="B9166" s="1" t="s">
        <v>6987</v>
      </c>
      <c r="C9166" s="1" t="s">
        <v>1010</v>
      </c>
    </row>
    <row r="9167" spans="1:3" x14ac:dyDescent="0.25">
      <c r="A9167" s="1">
        <f t="shared" si="143"/>
        <v>9167</v>
      </c>
      <c r="B9167" s="1" t="s">
        <v>6987</v>
      </c>
      <c r="C9167" s="1" t="s">
        <v>6988</v>
      </c>
    </row>
    <row r="9168" spans="1:3" x14ac:dyDescent="0.25">
      <c r="A9168" s="1">
        <f t="shared" si="143"/>
        <v>9168</v>
      </c>
      <c r="B9168" s="1" t="s">
        <v>6989</v>
      </c>
      <c r="C9168" s="1" t="s">
        <v>2559</v>
      </c>
    </row>
    <row r="9169" spans="1:3" x14ac:dyDescent="0.25">
      <c r="A9169" s="1">
        <f t="shared" si="143"/>
        <v>9169</v>
      </c>
      <c r="B9169" s="1" t="s">
        <v>6989</v>
      </c>
      <c r="C9169" s="1" t="s">
        <v>944</v>
      </c>
    </row>
    <row r="9170" spans="1:3" x14ac:dyDescent="0.25">
      <c r="A9170" s="1">
        <f t="shared" si="143"/>
        <v>9170</v>
      </c>
      <c r="B9170" s="1" t="s">
        <v>6989</v>
      </c>
      <c r="C9170" s="1" t="s">
        <v>5615</v>
      </c>
    </row>
    <row r="9171" spans="1:3" x14ac:dyDescent="0.25">
      <c r="A9171" s="1">
        <f t="shared" si="143"/>
        <v>9171</v>
      </c>
      <c r="B9171" s="1" t="s">
        <v>6989</v>
      </c>
      <c r="C9171" s="1" t="s">
        <v>1033</v>
      </c>
    </row>
    <row r="9172" spans="1:3" x14ac:dyDescent="0.25">
      <c r="A9172" s="1">
        <f t="shared" si="143"/>
        <v>9172</v>
      </c>
      <c r="B9172" s="1" t="s">
        <v>6989</v>
      </c>
      <c r="C9172" s="1" t="s">
        <v>1037</v>
      </c>
    </row>
    <row r="9173" spans="1:3" x14ac:dyDescent="0.25">
      <c r="A9173" s="1">
        <f t="shared" si="143"/>
        <v>9173</v>
      </c>
      <c r="B9173" s="1" t="s">
        <v>6989</v>
      </c>
      <c r="C9173" s="1" t="s">
        <v>957</v>
      </c>
    </row>
    <row r="9174" spans="1:3" x14ac:dyDescent="0.25">
      <c r="A9174" s="1">
        <f t="shared" si="143"/>
        <v>9174</v>
      </c>
      <c r="B9174" s="1" t="s">
        <v>6990</v>
      </c>
      <c r="C9174" s="1" t="s">
        <v>1389</v>
      </c>
    </row>
    <row r="9175" spans="1:3" x14ac:dyDescent="0.25">
      <c r="A9175" s="1">
        <f t="shared" si="143"/>
        <v>9175</v>
      </c>
      <c r="B9175" s="1" t="s">
        <v>6992</v>
      </c>
      <c r="C9175" s="1" t="s">
        <v>6991</v>
      </c>
    </row>
    <row r="9176" spans="1:3" x14ac:dyDescent="0.25">
      <c r="A9176" s="1">
        <f t="shared" si="143"/>
        <v>9176</v>
      </c>
      <c r="B9176" s="1" t="s">
        <v>6993</v>
      </c>
      <c r="C9176" s="1" t="s">
        <v>1027</v>
      </c>
    </row>
    <row r="9177" spans="1:3" x14ac:dyDescent="0.25">
      <c r="A9177" s="1">
        <f t="shared" si="143"/>
        <v>9177</v>
      </c>
      <c r="B9177" s="1" t="s">
        <v>6994</v>
      </c>
      <c r="C9177" s="1" t="s">
        <v>938</v>
      </c>
    </row>
    <row r="9178" spans="1:3" x14ac:dyDescent="0.25">
      <c r="A9178" s="1">
        <f t="shared" si="143"/>
        <v>9178</v>
      </c>
      <c r="B9178" s="1" t="s">
        <v>6995</v>
      </c>
      <c r="C9178" s="1" t="s">
        <v>5485</v>
      </c>
    </row>
    <row r="9179" spans="1:3" x14ac:dyDescent="0.25">
      <c r="A9179" s="1">
        <f t="shared" si="143"/>
        <v>9179</v>
      </c>
      <c r="B9179" s="1" t="s">
        <v>6996</v>
      </c>
      <c r="C9179" s="1" t="s">
        <v>1747</v>
      </c>
    </row>
    <row r="9180" spans="1:3" x14ac:dyDescent="0.25">
      <c r="A9180" s="1">
        <f t="shared" si="143"/>
        <v>9180</v>
      </c>
      <c r="B9180" s="1" t="s">
        <v>4528</v>
      </c>
      <c r="C9180" s="1" t="s">
        <v>1520</v>
      </c>
    </row>
    <row r="9181" spans="1:3" x14ac:dyDescent="0.25">
      <c r="A9181" s="1">
        <f t="shared" si="143"/>
        <v>9181</v>
      </c>
      <c r="B9181" s="1" t="s">
        <v>4528</v>
      </c>
      <c r="C9181" s="1" t="s">
        <v>968</v>
      </c>
    </row>
    <row r="9182" spans="1:3" x14ac:dyDescent="0.25">
      <c r="A9182" s="1">
        <f t="shared" si="143"/>
        <v>9182</v>
      </c>
      <c r="B9182" s="1" t="s">
        <v>4528</v>
      </c>
      <c r="C9182" s="1" t="s">
        <v>962</v>
      </c>
    </row>
    <row r="9183" spans="1:3" x14ac:dyDescent="0.25">
      <c r="A9183" s="1">
        <f t="shared" si="143"/>
        <v>9183</v>
      </c>
      <c r="B9183" s="1" t="s">
        <v>6997</v>
      </c>
      <c r="C9183" s="1" t="s">
        <v>1072</v>
      </c>
    </row>
    <row r="9184" spans="1:3" x14ac:dyDescent="0.25">
      <c r="A9184" s="1">
        <f t="shared" si="143"/>
        <v>9184</v>
      </c>
      <c r="B9184" s="1" t="s">
        <v>6998</v>
      </c>
      <c r="C9184" s="1" t="s">
        <v>1262</v>
      </c>
    </row>
    <row r="9185" spans="1:3" x14ac:dyDescent="0.25">
      <c r="A9185" s="1">
        <f t="shared" si="143"/>
        <v>9185</v>
      </c>
      <c r="B9185" s="1" t="s">
        <v>6999</v>
      </c>
      <c r="C9185" s="1" t="s">
        <v>6525</v>
      </c>
    </row>
    <row r="9186" spans="1:3" x14ac:dyDescent="0.25">
      <c r="A9186" s="1">
        <f t="shared" si="143"/>
        <v>9186</v>
      </c>
      <c r="B9186" s="1" t="s">
        <v>6999</v>
      </c>
      <c r="C9186" s="1" t="s">
        <v>4651</v>
      </c>
    </row>
    <row r="9187" spans="1:3" x14ac:dyDescent="0.25">
      <c r="A9187" s="1">
        <f t="shared" si="143"/>
        <v>9187</v>
      </c>
      <c r="B9187" s="1" t="s">
        <v>7000</v>
      </c>
      <c r="C9187" s="1" t="s">
        <v>986</v>
      </c>
    </row>
    <row r="9188" spans="1:3" x14ac:dyDescent="0.25">
      <c r="A9188" s="1">
        <f t="shared" si="143"/>
        <v>9188</v>
      </c>
      <c r="B9188" s="1" t="s">
        <v>7000</v>
      </c>
      <c r="C9188" s="1" t="s">
        <v>3003</v>
      </c>
    </row>
    <row r="9189" spans="1:3" x14ac:dyDescent="0.25">
      <c r="A9189" s="1">
        <f t="shared" si="143"/>
        <v>9189</v>
      </c>
      <c r="B9189" s="1" t="s">
        <v>7000</v>
      </c>
      <c r="C9189" s="1" t="s">
        <v>7001</v>
      </c>
    </row>
    <row r="9190" spans="1:3" x14ac:dyDescent="0.25">
      <c r="A9190" s="1">
        <f t="shared" si="143"/>
        <v>9190</v>
      </c>
      <c r="B9190" s="1" t="s">
        <v>7000</v>
      </c>
      <c r="C9190" s="1" t="s">
        <v>7002</v>
      </c>
    </row>
    <row r="9191" spans="1:3" x14ac:dyDescent="0.25">
      <c r="A9191" s="1">
        <f t="shared" si="143"/>
        <v>9191</v>
      </c>
      <c r="B9191" s="1" t="s">
        <v>7000</v>
      </c>
      <c r="C9191" s="1" t="s">
        <v>4857</v>
      </c>
    </row>
    <row r="9192" spans="1:3" x14ac:dyDescent="0.25">
      <c r="A9192" s="1">
        <f t="shared" si="143"/>
        <v>9192</v>
      </c>
      <c r="B9192" s="1" t="s">
        <v>7000</v>
      </c>
      <c r="C9192" s="1" t="s">
        <v>7003</v>
      </c>
    </row>
    <row r="9193" spans="1:3" x14ac:dyDescent="0.25">
      <c r="A9193" s="1">
        <f t="shared" si="143"/>
        <v>9193</v>
      </c>
      <c r="B9193" s="1" t="s">
        <v>7000</v>
      </c>
      <c r="C9193" s="1" t="s">
        <v>7004</v>
      </c>
    </row>
    <row r="9194" spans="1:3" x14ac:dyDescent="0.25">
      <c r="A9194" s="1">
        <f t="shared" si="143"/>
        <v>9194</v>
      </c>
      <c r="B9194" s="1" t="s">
        <v>7000</v>
      </c>
      <c r="C9194" s="1" t="s">
        <v>1761</v>
      </c>
    </row>
    <row r="9195" spans="1:3" x14ac:dyDescent="0.25">
      <c r="A9195" s="1">
        <f t="shared" si="143"/>
        <v>9195</v>
      </c>
      <c r="B9195" s="1" t="s">
        <v>7000</v>
      </c>
      <c r="C9195" s="1" t="s">
        <v>6760</v>
      </c>
    </row>
    <row r="9196" spans="1:3" x14ac:dyDescent="0.25">
      <c r="A9196" s="1">
        <f t="shared" si="143"/>
        <v>9196</v>
      </c>
      <c r="B9196" s="1" t="s">
        <v>7000</v>
      </c>
      <c r="C9196" s="1" t="s">
        <v>1010</v>
      </c>
    </row>
    <row r="9197" spans="1:3" x14ac:dyDescent="0.25">
      <c r="A9197" s="1">
        <f t="shared" si="143"/>
        <v>9197</v>
      </c>
      <c r="B9197" s="1" t="s">
        <v>7000</v>
      </c>
      <c r="C9197" s="1" t="s">
        <v>975</v>
      </c>
    </row>
    <row r="9198" spans="1:3" x14ac:dyDescent="0.25">
      <c r="A9198" s="1">
        <f t="shared" si="143"/>
        <v>9198</v>
      </c>
      <c r="B9198" s="1" t="s">
        <v>7000</v>
      </c>
      <c r="C9198" s="1" t="s">
        <v>974</v>
      </c>
    </row>
    <row r="9199" spans="1:3" x14ac:dyDescent="0.25">
      <c r="A9199" s="1">
        <f t="shared" si="143"/>
        <v>9199</v>
      </c>
      <c r="B9199" s="1" t="s">
        <v>7000</v>
      </c>
      <c r="C9199" s="1" t="s">
        <v>976</v>
      </c>
    </row>
    <row r="9200" spans="1:3" x14ac:dyDescent="0.25">
      <c r="A9200" s="1">
        <f t="shared" si="143"/>
        <v>9200</v>
      </c>
      <c r="B9200" s="1" t="s">
        <v>7000</v>
      </c>
      <c r="C9200" s="1" t="s">
        <v>3364</v>
      </c>
    </row>
    <row r="9201" spans="1:3" x14ac:dyDescent="0.25">
      <c r="A9201" s="1">
        <f t="shared" si="143"/>
        <v>9201</v>
      </c>
      <c r="B9201" s="1" t="s">
        <v>7000</v>
      </c>
      <c r="C9201" s="1" t="s">
        <v>1077</v>
      </c>
    </row>
    <row r="9202" spans="1:3" x14ac:dyDescent="0.25">
      <c r="A9202" s="1">
        <f t="shared" si="143"/>
        <v>9202</v>
      </c>
      <c r="B9202" s="1" t="s">
        <v>7000</v>
      </c>
      <c r="C9202" s="1" t="s">
        <v>1077</v>
      </c>
    </row>
    <row r="9203" spans="1:3" x14ac:dyDescent="0.25">
      <c r="A9203" s="1">
        <f t="shared" si="143"/>
        <v>9203</v>
      </c>
      <c r="B9203" s="1" t="s">
        <v>7000</v>
      </c>
      <c r="C9203" s="1" t="s">
        <v>995</v>
      </c>
    </row>
    <row r="9204" spans="1:3" x14ac:dyDescent="0.25">
      <c r="A9204" s="1">
        <f t="shared" si="143"/>
        <v>9204</v>
      </c>
      <c r="B9204" s="1" t="s">
        <v>7000</v>
      </c>
      <c r="C9204" s="1" t="s">
        <v>1083</v>
      </c>
    </row>
    <row r="9205" spans="1:3" x14ac:dyDescent="0.25">
      <c r="A9205" s="1">
        <f t="shared" si="143"/>
        <v>9205</v>
      </c>
      <c r="B9205" s="1" t="s">
        <v>7000</v>
      </c>
      <c r="C9205" s="1" t="s">
        <v>6446</v>
      </c>
    </row>
    <row r="9206" spans="1:3" x14ac:dyDescent="0.25">
      <c r="A9206" s="1">
        <f t="shared" si="143"/>
        <v>9206</v>
      </c>
      <c r="B9206" s="1" t="s">
        <v>7005</v>
      </c>
      <c r="C9206" s="1" t="s">
        <v>3371</v>
      </c>
    </row>
    <row r="9207" spans="1:3" x14ac:dyDescent="0.25">
      <c r="A9207" s="1">
        <f t="shared" si="143"/>
        <v>9207</v>
      </c>
      <c r="B9207" s="1" t="s">
        <v>1361</v>
      </c>
      <c r="C9207" s="1" t="s">
        <v>7006</v>
      </c>
    </row>
    <row r="9208" spans="1:3" x14ac:dyDescent="0.25">
      <c r="A9208" s="1">
        <f t="shared" si="143"/>
        <v>9208</v>
      </c>
      <c r="B9208" s="1" t="s">
        <v>1953</v>
      </c>
      <c r="C9208" s="1" t="s">
        <v>1318</v>
      </c>
    </row>
    <row r="9209" spans="1:3" x14ac:dyDescent="0.25">
      <c r="A9209" s="1">
        <f t="shared" si="143"/>
        <v>9209</v>
      </c>
      <c r="B9209" s="1" t="s">
        <v>974</v>
      </c>
      <c r="C9209" s="1" t="s">
        <v>2716</v>
      </c>
    </row>
    <row r="9210" spans="1:3" x14ac:dyDescent="0.25">
      <c r="A9210" s="1">
        <f t="shared" si="143"/>
        <v>9210</v>
      </c>
      <c r="B9210" s="1" t="s">
        <v>7008</v>
      </c>
      <c r="C9210" s="1" t="s">
        <v>7007</v>
      </c>
    </row>
    <row r="9211" spans="1:3" x14ac:dyDescent="0.25">
      <c r="A9211" s="1">
        <f t="shared" si="143"/>
        <v>9211</v>
      </c>
      <c r="B9211" s="1" t="s">
        <v>5314</v>
      </c>
      <c r="C9211" s="1" t="s">
        <v>1265</v>
      </c>
    </row>
    <row r="9212" spans="1:3" x14ac:dyDescent="0.25">
      <c r="A9212" s="1">
        <f t="shared" si="143"/>
        <v>9212</v>
      </c>
      <c r="B9212" s="1" t="s">
        <v>5314</v>
      </c>
      <c r="C9212" s="1" t="s">
        <v>7009</v>
      </c>
    </row>
    <row r="9213" spans="1:3" x14ac:dyDescent="0.25">
      <c r="A9213" s="1">
        <f t="shared" si="143"/>
        <v>9213</v>
      </c>
      <c r="B9213" s="1" t="s">
        <v>5314</v>
      </c>
      <c r="C9213" s="1" t="s">
        <v>1011</v>
      </c>
    </row>
    <row r="9214" spans="1:3" x14ac:dyDescent="0.25">
      <c r="A9214" s="1">
        <f t="shared" si="143"/>
        <v>9214</v>
      </c>
      <c r="B9214" s="1" t="s">
        <v>5314</v>
      </c>
      <c r="C9214" s="1" t="s">
        <v>1420</v>
      </c>
    </row>
    <row r="9215" spans="1:3" x14ac:dyDescent="0.25">
      <c r="A9215" s="1">
        <f t="shared" si="143"/>
        <v>9215</v>
      </c>
      <c r="B9215" s="1" t="s">
        <v>5314</v>
      </c>
      <c r="C9215" s="1" t="s">
        <v>1478</v>
      </c>
    </row>
    <row r="9216" spans="1:3" x14ac:dyDescent="0.25">
      <c r="A9216" s="1">
        <f t="shared" si="143"/>
        <v>9216</v>
      </c>
      <c r="B9216" s="1" t="s">
        <v>5314</v>
      </c>
      <c r="C9216" s="1" t="s">
        <v>1211</v>
      </c>
    </row>
    <row r="9217" spans="1:3" x14ac:dyDescent="0.25">
      <c r="A9217" s="1">
        <f t="shared" si="143"/>
        <v>9217</v>
      </c>
      <c r="B9217" s="1" t="s">
        <v>5314</v>
      </c>
      <c r="C9217" s="1" t="s">
        <v>1211</v>
      </c>
    </row>
    <row r="9218" spans="1:3" x14ac:dyDescent="0.25">
      <c r="A9218" s="1">
        <f t="shared" si="143"/>
        <v>9218</v>
      </c>
      <c r="B9218" s="1" t="s">
        <v>7010</v>
      </c>
      <c r="C9218" s="1" t="s">
        <v>2064</v>
      </c>
    </row>
    <row r="9219" spans="1:3" x14ac:dyDescent="0.25">
      <c r="A9219" s="1">
        <f t="shared" ref="A9219:A9282" si="144">A9218+1</f>
        <v>9219</v>
      </c>
      <c r="B9219" s="1" t="s">
        <v>5314</v>
      </c>
      <c r="C9219" s="1" t="s">
        <v>1790</v>
      </c>
    </row>
    <row r="9220" spans="1:3" x14ac:dyDescent="0.25">
      <c r="A9220" s="1">
        <f t="shared" si="144"/>
        <v>9220</v>
      </c>
      <c r="B9220" s="1" t="s">
        <v>5314</v>
      </c>
      <c r="C9220" s="1" t="s">
        <v>7011</v>
      </c>
    </row>
    <row r="9221" spans="1:3" x14ac:dyDescent="0.25">
      <c r="A9221" s="1">
        <f t="shared" si="144"/>
        <v>9221</v>
      </c>
      <c r="B9221" s="1" t="s">
        <v>5314</v>
      </c>
      <c r="C9221" s="1" t="s">
        <v>2153</v>
      </c>
    </row>
    <row r="9222" spans="1:3" x14ac:dyDescent="0.25">
      <c r="A9222" s="1">
        <f t="shared" si="144"/>
        <v>9222</v>
      </c>
      <c r="B9222" s="1" t="s">
        <v>5314</v>
      </c>
      <c r="C9222" s="1" t="s">
        <v>2153</v>
      </c>
    </row>
    <row r="9223" spans="1:3" x14ac:dyDescent="0.25">
      <c r="A9223" s="1">
        <f t="shared" si="144"/>
        <v>9223</v>
      </c>
      <c r="B9223" s="1" t="s">
        <v>5314</v>
      </c>
      <c r="C9223" s="1" t="s">
        <v>1510</v>
      </c>
    </row>
    <row r="9224" spans="1:3" x14ac:dyDescent="0.25">
      <c r="A9224" s="1">
        <f t="shared" si="144"/>
        <v>9224</v>
      </c>
      <c r="B9224" s="1" t="s">
        <v>5314</v>
      </c>
      <c r="C9224" s="1" t="s">
        <v>952</v>
      </c>
    </row>
    <row r="9225" spans="1:3" x14ac:dyDescent="0.25">
      <c r="A9225" s="1">
        <f t="shared" si="144"/>
        <v>9225</v>
      </c>
      <c r="B9225" s="1" t="s">
        <v>5314</v>
      </c>
      <c r="C9225" s="1" t="s">
        <v>1283</v>
      </c>
    </row>
    <row r="9226" spans="1:3" x14ac:dyDescent="0.25">
      <c r="A9226" s="1">
        <f t="shared" si="144"/>
        <v>9226</v>
      </c>
      <c r="B9226" s="1" t="s">
        <v>5314</v>
      </c>
      <c r="C9226" s="1" t="s">
        <v>952</v>
      </c>
    </row>
    <row r="9227" spans="1:3" x14ac:dyDescent="0.25">
      <c r="A9227" s="1">
        <f t="shared" si="144"/>
        <v>9227</v>
      </c>
      <c r="B9227" s="1" t="s">
        <v>5314</v>
      </c>
      <c r="C9227" s="1" t="s">
        <v>1016</v>
      </c>
    </row>
    <row r="9228" spans="1:3" x14ac:dyDescent="0.25">
      <c r="A9228" s="1">
        <f t="shared" si="144"/>
        <v>9228</v>
      </c>
      <c r="B9228" s="1" t="s">
        <v>5314</v>
      </c>
      <c r="C9228" s="1" t="s">
        <v>1016</v>
      </c>
    </row>
    <row r="9229" spans="1:3" x14ac:dyDescent="0.25">
      <c r="A9229" s="1">
        <f t="shared" si="144"/>
        <v>9229</v>
      </c>
      <c r="B9229" s="1" t="s">
        <v>5314</v>
      </c>
      <c r="C9229" s="1" t="s">
        <v>1016</v>
      </c>
    </row>
    <row r="9230" spans="1:3" x14ac:dyDescent="0.25">
      <c r="A9230" s="1">
        <f t="shared" si="144"/>
        <v>9230</v>
      </c>
      <c r="B9230" s="1" t="s">
        <v>5314</v>
      </c>
      <c r="C9230" s="1" t="s">
        <v>1016</v>
      </c>
    </row>
    <row r="9231" spans="1:3" x14ac:dyDescent="0.25">
      <c r="A9231" s="1">
        <f t="shared" si="144"/>
        <v>9231</v>
      </c>
      <c r="B9231" s="1" t="s">
        <v>5314</v>
      </c>
      <c r="C9231" s="1" t="s">
        <v>1174</v>
      </c>
    </row>
    <row r="9232" spans="1:3" x14ac:dyDescent="0.25">
      <c r="A9232" s="1">
        <f t="shared" si="144"/>
        <v>9232</v>
      </c>
      <c r="B9232" s="1" t="s">
        <v>5314</v>
      </c>
      <c r="C9232" s="1" t="s">
        <v>1174</v>
      </c>
    </row>
    <row r="9233" spans="1:3" x14ac:dyDescent="0.25">
      <c r="A9233" s="1">
        <f t="shared" si="144"/>
        <v>9233</v>
      </c>
      <c r="B9233" s="1" t="s">
        <v>5314</v>
      </c>
      <c r="C9233" s="1" t="s">
        <v>2639</v>
      </c>
    </row>
    <row r="9234" spans="1:3" x14ac:dyDescent="0.25">
      <c r="A9234" s="1">
        <f t="shared" si="144"/>
        <v>9234</v>
      </c>
      <c r="B9234" s="1" t="s">
        <v>5314</v>
      </c>
      <c r="C9234" s="1" t="s">
        <v>1704</v>
      </c>
    </row>
    <row r="9235" spans="1:3" x14ac:dyDescent="0.25">
      <c r="A9235" s="1">
        <f t="shared" si="144"/>
        <v>9235</v>
      </c>
      <c r="B9235" s="1" t="s">
        <v>5314</v>
      </c>
      <c r="C9235" s="1" t="s">
        <v>934</v>
      </c>
    </row>
    <row r="9236" spans="1:3" x14ac:dyDescent="0.25">
      <c r="A9236" s="1">
        <f t="shared" si="144"/>
        <v>9236</v>
      </c>
      <c r="B9236" s="1" t="s">
        <v>5314</v>
      </c>
      <c r="C9236" s="1" t="s">
        <v>967</v>
      </c>
    </row>
    <row r="9237" spans="1:3" x14ac:dyDescent="0.25">
      <c r="A9237" s="1">
        <f t="shared" si="144"/>
        <v>9237</v>
      </c>
      <c r="B9237" s="1" t="s">
        <v>5314</v>
      </c>
      <c r="C9237" s="1" t="s">
        <v>2334</v>
      </c>
    </row>
    <row r="9238" spans="1:3" x14ac:dyDescent="0.25">
      <c r="A9238" s="1">
        <f t="shared" si="144"/>
        <v>9238</v>
      </c>
      <c r="B9238" s="1" t="s">
        <v>5314</v>
      </c>
      <c r="C9238" s="1" t="s">
        <v>2027</v>
      </c>
    </row>
    <row r="9239" spans="1:3" x14ac:dyDescent="0.25">
      <c r="A9239" s="1">
        <f t="shared" si="144"/>
        <v>9239</v>
      </c>
      <c r="B9239" s="1" t="s">
        <v>5314</v>
      </c>
      <c r="C9239" s="1" t="s">
        <v>1079</v>
      </c>
    </row>
    <row r="9240" spans="1:3" x14ac:dyDescent="0.25">
      <c r="A9240" s="1">
        <f t="shared" si="144"/>
        <v>9240</v>
      </c>
      <c r="B9240" s="1" t="s">
        <v>5314</v>
      </c>
      <c r="C9240" s="1" t="s">
        <v>958</v>
      </c>
    </row>
    <row r="9241" spans="1:3" x14ac:dyDescent="0.25">
      <c r="A9241" s="1">
        <f t="shared" si="144"/>
        <v>9241</v>
      </c>
      <c r="B9241" s="1" t="s">
        <v>5314</v>
      </c>
      <c r="C9241" s="1" t="s">
        <v>3854</v>
      </c>
    </row>
    <row r="9242" spans="1:3" x14ac:dyDescent="0.25">
      <c r="A9242" s="1">
        <f t="shared" si="144"/>
        <v>9242</v>
      </c>
      <c r="B9242" s="1" t="s">
        <v>5314</v>
      </c>
      <c r="C9242" s="1" t="s">
        <v>2581</v>
      </c>
    </row>
    <row r="9243" spans="1:3" x14ac:dyDescent="0.25">
      <c r="A9243" s="1">
        <f t="shared" si="144"/>
        <v>9243</v>
      </c>
      <c r="B9243" s="1" t="s">
        <v>5314</v>
      </c>
      <c r="C9243" s="1" t="s">
        <v>3488</v>
      </c>
    </row>
    <row r="9244" spans="1:3" x14ac:dyDescent="0.25">
      <c r="A9244" s="1">
        <f t="shared" si="144"/>
        <v>9244</v>
      </c>
      <c r="B9244" s="1" t="s">
        <v>5314</v>
      </c>
      <c r="C9244" s="1" t="s">
        <v>1058</v>
      </c>
    </row>
    <row r="9245" spans="1:3" x14ac:dyDescent="0.25">
      <c r="A9245" s="1">
        <f t="shared" si="144"/>
        <v>9245</v>
      </c>
      <c r="B9245" s="1" t="s">
        <v>5314</v>
      </c>
      <c r="C9245" s="1" t="s">
        <v>1058</v>
      </c>
    </row>
    <row r="9246" spans="1:3" x14ac:dyDescent="0.25">
      <c r="A9246" s="1">
        <f t="shared" si="144"/>
        <v>9246</v>
      </c>
      <c r="B9246" s="1" t="s">
        <v>5314</v>
      </c>
      <c r="C9246" s="1" t="s">
        <v>4199</v>
      </c>
    </row>
    <row r="9247" spans="1:3" x14ac:dyDescent="0.25">
      <c r="A9247" s="1">
        <f t="shared" si="144"/>
        <v>9247</v>
      </c>
      <c r="B9247" s="1" t="s">
        <v>5314</v>
      </c>
      <c r="C9247" s="1" t="s">
        <v>938</v>
      </c>
    </row>
    <row r="9248" spans="1:3" x14ac:dyDescent="0.25">
      <c r="A9248" s="1">
        <f t="shared" si="144"/>
        <v>9248</v>
      </c>
      <c r="B9248" s="1" t="s">
        <v>5314</v>
      </c>
      <c r="C9248" s="1" t="s">
        <v>1712</v>
      </c>
    </row>
    <row r="9249" spans="1:3" x14ac:dyDescent="0.25">
      <c r="A9249" s="1">
        <f t="shared" si="144"/>
        <v>9249</v>
      </c>
      <c r="B9249" s="1" t="s">
        <v>5314</v>
      </c>
      <c r="C9249" s="1" t="s">
        <v>7012</v>
      </c>
    </row>
    <row r="9250" spans="1:3" x14ac:dyDescent="0.25">
      <c r="A9250" s="1">
        <f t="shared" si="144"/>
        <v>9250</v>
      </c>
      <c r="B9250" s="1" t="s">
        <v>7013</v>
      </c>
      <c r="C9250" s="1" t="s">
        <v>1019</v>
      </c>
    </row>
    <row r="9251" spans="1:3" x14ac:dyDescent="0.25">
      <c r="A9251" s="1">
        <f t="shared" si="144"/>
        <v>9251</v>
      </c>
      <c r="B9251" s="1" t="s">
        <v>5314</v>
      </c>
      <c r="C9251" s="1" t="s">
        <v>7014</v>
      </c>
    </row>
    <row r="9252" spans="1:3" x14ac:dyDescent="0.25">
      <c r="A9252" s="1">
        <f t="shared" si="144"/>
        <v>9252</v>
      </c>
      <c r="B9252" s="1" t="s">
        <v>7013</v>
      </c>
      <c r="C9252" s="1" t="s">
        <v>1308</v>
      </c>
    </row>
    <row r="9253" spans="1:3" x14ac:dyDescent="0.25">
      <c r="A9253" s="1">
        <f t="shared" si="144"/>
        <v>9253</v>
      </c>
      <c r="B9253" s="1" t="s">
        <v>5314</v>
      </c>
      <c r="C9253" s="1" t="s">
        <v>923</v>
      </c>
    </row>
    <row r="9254" spans="1:3" x14ac:dyDescent="0.25">
      <c r="A9254" s="1">
        <f t="shared" si="144"/>
        <v>9254</v>
      </c>
      <c r="B9254" s="1" t="s">
        <v>5314</v>
      </c>
      <c r="C9254" s="1" t="s">
        <v>923</v>
      </c>
    </row>
    <row r="9255" spans="1:3" x14ac:dyDescent="0.25">
      <c r="A9255" s="1">
        <f t="shared" si="144"/>
        <v>9255</v>
      </c>
      <c r="B9255" s="1" t="s">
        <v>7010</v>
      </c>
      <c r="C9255" s="1" t="s">
        <v>1020</v>
      </c>
    </row>
    <row r="9256" spans="1:3" x14ac:dyDescent="0.25">
      <c r="A9256" s="1">
        <f t="shared" si="144"/>
        <v>9256</v>
      </c>
      <c r="B9256" s="1" t="s">
        <v>5314</v>
      </c>
      <c r="C9256" s="1" t="s">
        <v>1181</v>
      </c>
    </row>
    <row r="9257" spans="1:3" x14ac:dyDescent="0.25">
      <c r="A9257" s="1">
        <f t="shared" si="144"/>
        <v>9257</v>
      </c>
      <c r="B9257" s="1" t="s">
        <v>5314</v>
      </c>
      <c r="C9257" s="1" t="s">
        <v>930</v>
      </c>
    </row>
    <row r="9258" spans="1:3" x14ac:dyDescent="0.25">
      <c r="A9258" s="1">
        <f t="shared" si="144"/>
        <v>9258</v>
      </c>
      <c r="B9258" s="1" t="s">
        <v>5314</v>
      </c>
      <c r="C9258" s="1" t="s">
        <v>2307</v>
      </c>
    </row>
    <row r="9259" spans="1:3" x14ac:dyDescent="0.25">
      <c r="A9259" s="1">
        <f t="shared" si="144"/>
        <v>9259</v>
      </c>
      <c r="B9259" s="1" t="s">
        <v>5314</v>
      </c>
      <c r="C9259" s="1" t="s">
        <v>2191</v>
      </c>
    </row>
    <row r="9260" spans="1:3" x14ac:dyDescent="0.25">
      <c r="A9260" s="1">
        <f t="shared" si="144"/>
        <v>9260</v>
      </c>
      <c r="B9260" s="1" t="s">
        <v>5314</v>
      </c>
      <c r="C9260" s="1" t="s">
        <v>1252</v>
      </c>
    </row>
    <row r="9261" spans="1:3" x14ac:dyDescent="0.25">
      <c r="A9261" s="1">
        <f t="shared" si="144"/>
        <v>9261</v>
      </c>
      <c r="B9261" s="1" t="s">
        <v>5314</v>
      </c>
      <c r="C9261" s="1" t="s">
        <v>1252</v>
      </c>
    </row>
    <row r="9262" spans="1:3" x14ac:dyDescent="0.25">
      <c r="A9262" s="1">
        <f t="shared" si="144"/>
        <v>9262</v>
      </c>
      <c r="B9262" s="1" t="s">
        <v>5314</v>
      </c>
      <c r="C9262" s="1" t="s">
        <v>1934</v>
      </c>
    </row>
    <row r="9263" spans="1:3" x14ac:dyDescent="0.25">
      <c r="A9263" s="1">
        <f t="shared" si="144"/>
        <v>9263</v>
      </c>
      <c r="B9263" s="1" t="s">
        <v>5314</v>
      </c>
      <c r="C9263" s="1" t="s">
        <v>1934</v>
      </c>
    </row>
    <row r="9264" spans="1:3" x14ac:dyDescent="0.25">
      <c r="A9264" s="1">
        <f t="shared" si="144"/>
        <v>9264</v>
      </c>
      <c r="B9264" s="1" t="s">
        <v>5314</v>
      </c>
      <c r="C9264" s="1" t="s">
        <v>7015</v>
      </c>
    </row>
    <row r="9265" spans="1:3" x14ac:dyDescent="0.25">
      <c r="A9265" s="1">
        <f t="shared" si="144"/>
        <v>9265</v>
      </c>
      <c r="B9265" s="1" t="s">
        <v>5314</v>
      </c>
      <c r="C9265" s="1" t="s">
        <v>939</v>
      </c>
    </row>
    <row r="9266" spans="1:3" x14ac:dyDescent="0.25">
      <c r="A9266" s="1">
        <f t="shared" si="144"/>
        <v>9266</v>
      </c>
      <c r="B9266" s="1" t="s">
        <v>7013</v>
      </c>
      <c r="C9266" s="1" t="s">
        <v>939</v>
      </c>
    </row>
    <row r="9267" spans="1:3" x14ac:dyDescent="0.25">
      <c r="A9267" s="1">
        <f t="shared" si="144"/>
        <v>9267</v>
      </c>
      <c r="B9267" s="1" t="s">
        <v>5314</v>
      </c>
      <c r="C9267" s="1" t="s">
        <v>949</v>
      </c>
    </row>
    <row r="9268" spans="1:3" x14ac:dyDescent="0.25">
      <c r="A9268" s="1">
        <f t="shared" si="144"/>
        <v>9268</v>
      </c>
      <c r="B9268" s="1" t="s">
        <v>5314</v>
      </c>
      <c r="C9268" s="1" t="s">
        <v>1156</v>
      </c>
    </row>
    <row r="9269" spans="1:3" x14ac:dyDescent="0.25">
      <c r="A9269" s="1">
        <f t="shared" si="144"/>
        <v>9269</v>
      </c>
      <c r="B9269" s="1" t="s">
        <v>7013</v>
      </c>
      <c r="C9269" s="1" t="s">
        <v>1188</v>
      </c>
    </row>
    <row r="9270" spans="1:3" x14ac:dyDescent="0.25">
      <c r="A9270" s="1">
        <f t="shared" si="144"/>
        <v>9270</v>
      </c>
      <c r="B9270" s="1" t="s">
        <v>5314</v>
      </c>
      <c r="C9270" s="1" t="s">
        <v>920</v>
      </c>
    </row>
    <row r="9271" spans="1:3" x14ac:dyDescent="0.25">
      <c r="A9271" s="1">
        <f t="shared" si="144"/>
        <v>9271</v>
      </c>
      <c r="B9271" s="1" t="s">
        <v>5314</v>
      </c>
      <c r="C9271" s="1" t="s">
        <v>1439</v>
      </c>
    </row>
    <row r="9272" spans="1:3" x14ac:dyDescent="0.25">
      <c r="A9272" s="1">
        <f t="shared" si="144"/>
        <v>9272</v>
      </c>
      <c r="B9272" s="1" t="s">
        <v>7016</v>
      </c>
      <c r="C9272" s="1" t="s">
        <v>1150</v>
      </c>
    </row>
    <row r="9273" spans="1:3" x14ac:dyDescent="0.25">
      <c r="A9273" s="1">
        <f t="shared" si="144"/>
        <v>9273</v>
      </c>
      <c r="B9273" s="1" t="s">
        <v>5314</v>
      </c>
      <c r="C9273" s="1" t="s">
        <v>1010</v>
      </c>
    </row>
    <row r="9274" spans="1:3" x14ac:dyDescent="0.25">
      <c r="A9274" s="1">
        <f t="shared" si="144"/>
        <v>9274</v>
      </c>
      <c r="B9274" s="1" t="s">
        <v>5314</v>
      </c>
      <c r="C9274" s="1" t="s">
        <v>1005</v>
      </c>
    </row>
    <row r="9275" spans="1:3" x14ac:dyDescent="0.25">
      <c r="A9275" s="1">
        <f t="shared" si="144"/>
        <v>9275</v>
      </c>
      <c r="B9275" s="1" t="s">
        <v>5314</v>
      </c>
      <c r="C9275" s="1" t="s">
        <v>941</v>
      </c>
    </row>
    <row r="9276" spans="1:3" x14ac:dyDescent="0.25">
      <c r="A9276" s="1">
        <f t="shared" si="144"/>
        <v>9276</v>
      </c>
      <c r="B9276" s="1" t="s">
        <v>7013</v>
      </c>
      <c r="C9276" s="1" t="s">
        <v>1006</v>
      </c>
    </row>
    <row r="9277" spans="1:3" x14ac:dyDescent="0.25">
      <c r="A9277" s="1">
        <f t="shared" si="144"/>
        <v>9277</v>
      </c>
      <c r="B9277" s="1" t="s">
        <v>5314</v>
      </c>
      <c r="C9277" s="1" t="s">
        <v>7017</v>
      </c>
    </row>
    <row r="9278" spans="1:3" x14ac:dyDescent="0.25">
      <c r="A9278" s="1">
        <f t="shared" si="144"/>
        <v>9278</v>
      </c>
      <c r="B9278" s="1" t="s">
        <v>5314</v>
      </c>
      <c r="C9278" s="1" t="s">
        <v>942</v>
      </c>
    </row>
    <row r="9279" spans="1:3" x14ac:dyDescent="0.25">
      <c r="A9279" s="1">
        <f t="shared" si="144"/>
        <v>9279</v>
      </c>
      <c r="B9279" s="1" t="s">
        <v>5314</v>
      </c>
      <c r="C9279" s="1" t="s">
        <v>942</v>
      </c>
    </row>
    <row r="9280" spans="1:3" x14ac:dyDescent="0.25">
      <c r="A9280" s="1">
        <f t="shared" si="144"/>
        <v>9280</v>
      </c>
      <c r="B9280" s="1" t="s">
        <v>5314</v>
      </c>
      <c r="C9280" s="1" t="s">
        <v>1845</v>
      </c>
    </row>
    <row r="9281" spans="1:3" x14ac:dyDescent="0.25">
      <c r="A9281" s="1">
        <f t="shared" si="144"/>
        <v>9281</v>
      </c>
      <c r="B9281" s="1" t="s">
        <v>7013</v>
      </c>
      <c r="C9281" s="1" t="s">
        <v>968</v>
      </c>
    </row>
    <row r="9282" spans="1:3" x14ac:dyDescent="0.25">
      <c r="A9282" s="1">
        <f t="shared" si="144"/>
        <v>9282</v>
      </c>
      <c r="B9282" s="1" t="s">
        <v>5314</v>
      </c>
      <c r="C9282" s="1" t="s">
        <v>968</v>
      </c>
    </row>
    <row r="9283" spans="1:3" x14ac:dyDescent="0.25">
      <c r="A9283" s="1">
        <f t="shared" ref="A9283:A9346" si="145">A9282+1</f>
        <v>9283</v>
      </c>
      <c r="B9283" s="1" t="s">
        <v>5314</v>
      </c>
      <c r="C9283" s="1" t="s">
        <v>7018</v>
      </c>
    </row>
    <row r="9284" spans="1:3" x14ac:dyDescent="0.25">
      <c r="A9284" s="1">
        <f t="shared" si="145"/>
        <v>9284</v>
      </c>
      <c r="B9284" s="1" t="s">
        <v>5314</v>
      </c>
      <c r="C9284" s="1" t="s">
        <v>974</v>
      </c>
    </row>
    <row r="9285" spans="1:3" x14ac:dyDescent="0.25">
      <c r="A9285" s="1">
        <f t="shared" si="145"/>
        <v>9285</v>
      </c>
      <c r="B9285" s="1" t="s">
        <v>7013</v>
      </c>
      <c r="C9285" s="1" t="s">
        <v>1022</v>
      </c>
    </row>
    <row r="9286" spans="1:3" x14ac:dyDescent="0.25">
      <c r="A9286" s="1">
        <f t="shared" si="145"/>
        <v>9286</v>
      </c>
      <c r="B9286" s="1" t="s">
        <v>7016</v>
      </c>
      <c r="C9286" s="1" t="s">
        <v>928</v>
      </c>
    </row>
    <row r="9287" spans="1:3" x14ac:dyDescent="0.25">
      <c r="A9287" s="1">
        <f t="shared" si="145"/>
        <v>9287</v>
      </c>
      <c r="B9287" s="1" t="s">
        <v>5314</v>
      </c>
      <c r="C9287" s="1" t="s">
        <v>1113</v>
      </c>
    </row>
    <row r="9288" spans="1:3" x14ac:dyDescent="0.25">
      <c r="A9288" s="1">
        <f t="shared" si="145"/>
        <v>9288</v>
      </c>
      <c r="B9288" s="1" t="s">
        <v>5314</v>
      </c>
      <c r="C9288" s="1" t="s">
        <v>1330</v>
      </c>
    </row>
    <row r="9289" spans="1:3" x14ac:dyDescent="0.25">
      <c r="A9289" s="1">
        <f t="shared" si="145"/>
        <v>9289</v>
      </c>
      <c r="B9289" s="1" t="s">
        <v>5314</v>
      </c>
      <c r="C9289" s="1" t="s">
        <v>7019</v>
      </c>
    </row>
    <row r="9290" spans="1:3" x14ac:dyDescent="0.25">
      <c r="A9290" s="1">
        <f t="shared" si="145"/>
        <v>9290</v>
      </c>
      <c r="B9290" s="1" t="s">
        <v>5314</v>
      </c>
      <c r="C9290" s="1" t="s">
        <v>1485</v>
      </c>
    </row>
    <row r="9291" spans="1:3" x14ac:dyDescent="0.25">
      <c r="A9291" s="1">
        <f t="shared" si="145"/>
        <v>9291</v>
      </c>
      <c r="B9291" s="1" t="s">
        <v>5314</v>
      </c>
      <c r="C9291" s="1" t="s">
        <v>1485</v>
      </c>
    </row>
    <row r="9292" spans="1:3" x14ac:dyDescent="0.25">
      <c r="A9292" s="1">
        <f t="shared" si="145"/>
        <v>9292</v>
      </c>
      <c r="B9292" s="1" t="s">
        <v>7010</v>
      </c>
      <c r="C9292" s="1" t="s">
        <v>1506</v>
      </c>
    </row>
    <row r="9293" spans="1:3" x14ac:dyDescent="0.25">
      <c r="A9293" s="1">
        <f t="shared" si="145"/>
        <v>9293</v>
      </c>
      <c r="B9293" s="1" t="s">
        <v>5314</v>
      </c>
      <c r="C9293" s="1" t="s">
        <v>1506</v>
      </c>
    </row>
    <row r="9294" spans="1:3" x14ac:dyDescent="0.25">
      <c r="A9294" s="1">
        <f t="shared" si="145"/>
        <v>9294</v>
      </c>
      <c r="B9294" s="1" t="s">
        <v>5314</v>
      </c>
      <c r="C9294" s="1" t="s">
        <v>4529</v>
      </c>
    </row>
    <row r="9295" spans="1:3" x14ac:dyDescent="0.25">
      <c r="A9295" s="1">
        <f t="shared" si="145"/>
        <v>9295</v>
      </c>
      <c r="B9295" s="1" t="s">
        <v>5314</v>
      </c>
      <c r="C9295" s="1" t="s">
        <v>2046</v>
      </c>
    </row>
    <row r="9296" spans="1:3" x14ac:dyDescent="0.25">
      <c r="A9296" s="1">
        <f t="shared" si="145"/>
        <v>9296</v>
      </c>
      <c r="B9296" s="1" t="s">
        <v>5314</v>
      </c>
      <c r="C9296" s="1" t="s">
        <v>1333</v>
      </c>
    </row>
    <row r="9297" spans="1:3" x14ac:dyDescent="0.25">
      <c r="A9297" s="1">
        <f t="shared" si="145"/>
        <v>9297</v>
      </c>
      <c r="B9297" s="1" t="s">
        <v>5314</v>
      </c>
      <c r="C9297" s="1" t="s">
        <v>7020</v>
      </c>
    </row>
    <row r="9298" spans="1:3" x14ac:dyDescent="0.25">
      <c r="A9298" s="1">
        <f t="shared" si="145"/>
        <v>9298</v>
      </c>
      <c r="B9298" s="1" t="s">
        <v>5314</v>
      </c>
      <c r="C9298" s="1" t="s">
        <v>2084</v>
      </c>
    </row>
    <row r="9299" spans="1:3" x14ac:dyDescent="0.25">
      <c r="A9299" s="1">
        <f t="shared" si="145"/>
        <v>9299</v>
      </c>
      <c r="B9299" s="1" t="s">
        <v>5314</v>
      </c>
      <c r="C9299" s="1" t="s">
        <v>1196</v>
      </c>
    </row>
    <row r="9300" spans="1:3" x14ac:dyDescent="0.25">
      <c r="A9300" s="1">
        <f t="shared" si="145"/>
        <v>9300</v>
      </c>
      <c r="B9300" s="1" t="s">
        <v>5314</v>
      </c>
      <c r="C9300" s="1" t="s">
        <v>1845</v>
      </c>
    </row>
    <row r="9301" spans="1:3" x14ac:dyDescent="0.25">
      <c r="A9301" s="1">
        <f t="shared" si="145"/>
        <v>9301</v>
      </c>
      <c r="B9301" s="1" t="s">
        <v>5314</v>
      </c>
      <c r="C9301" s="1" t="s">
        <v>997</v>
      </c>
    </row>
    <row r="9302" spans="1:3" x14ac:dyDescent="0.25">
      <c r="A9302" s="1">
        <f t="shared" si="145"/>
        <v>9302</v>
      </c>
      <c r="B9302" s="1" t="s">
        <v>5314</v>
      </c>
      <c r="C9302" s="1" t="s">
        <v>997</v>
      </c>
    </row>
    <row r="9303" spans="1:3" x14ac:dyDescent="0.25">
      <c r="A9303" s="1">
        <f t="shared" si="145"/>
        <v>9303</v>
      </c>
      <c r="B9303" s="1" t="s">
        <v>5314</v>
      </c>
      <c r="C9303" s="1" t="s">
        <v>997</v>
      </c>
    </row>
    <row r="9304" spans="1:3" x14ac:dyDescent="0.25">
      <c r="A9304" s="1">
        <f t="shared" si="145"/>
        <v>9304</v>
      </c>
      <c r="B9304" s="1" t="s">
        <v>5314</v>
      </c>
      <c r="C9304" s="1" t="s">
        <v>1027</v>
      </c>
    </row>
    <row r="9305" spans="1:3" x14ac:dyDescent="0.25">
      <c r="A9305" s="1">
        <f t="shared" si="145"/>
        <v>9305</v>
      </c>
      <c r="B9305" s="1" t="s">
        <v>5314</v>
      </c>
      <c r="C9305" s="1" t="s">
        <v>1027</v>
      </c>
    </row>
    <row r="9306" spans="1:3" x14ac:dyDescent="0.25">
      <c r="A9306" s="1">
        <f t="shared" si="145"/>
        <v>9306</v>
      </c>
      <c r="B9306" s="1" t="s">
        <v>7013</v>
      </c>
      <c r="C9306" s="1" t="s">
        <v>1027</v>
      </c>
    </row>
    <row r="9307" spans="1:3" x14ac:dyDescent="0.25">
      <c r="A9307" s="1">
        <f t="shared" si="145"/>
        <v>9307</v>
      </c>
      <c r="B9307" s="1" t="s">
        <v>5314</v>
      </c>
      <c r="C9307" s="1" t="s">
        <v>2520</v>
      </c>
    </row>
    <row r="9308" spans="1:3" x14ac:dyDescent="0.25">
      <c r="A9308" s="1">
        <f t="shared" si="145"/>
        <v>9308</v>
      </c>
      <c r="B9308" s="1" t="s">
        <v>5314</v>
      </c>
      <c r="C9308" s="1" t="s">
        <v>1045</v>
      </c>
    </row>
    <row r="9309" spans="1:3" x14ac:dyDescent="0.25">
      <c r="A9309" s="1">
        <f t="shared" si="145"/>
        <v>9309</v>
      </c>
      <c r="B9309" s="1" t="s">
        <v>7010</v>
      </c>
      <c r="C9309" s="1" t="s">
        <v>1888</v>
      </c>
    </row>
    <row r="9310" spans="1:3" x14ac:dyDescent="0.25">
      <c r="A9310" s="1">
        <f t="shared" si="145"/>
        <v>9310</v>
      </c>
      <c r="B9310" s="1" t="s">
        <v>5314</v>
      </c>
      <c r="C9310" s="1" t="s">
        <v>2586</v>
      </c>
    </row>
    <row r="9311" spans="1:3" x14ac:dyDescent="0.25">
      <c r="A9311" s="1">
        <f t="shared" si="145"/>
        <v>9311</v>
      </c>
      <c r="B9311" s="1" t="s">
        <v>5314</v>
      </c>
      <c r="C9311" s="1" t="s">
        <v>946</v>
      </c>
    </row>
    <row r="9312" spans="1:3" x14ac:dyDescent="0.25">
      <c r="A9312" s="1">
        <f t="shared" si="145"/>
        <v>9312</v>
      </c>
      <c r="B9312" s="1" t="s">
        <v>7010</v>
      </c>
      <c r="C9312" s="1" t="s">
        <v>1160</v>
      </c>
    </row>
    <row r="9313" spans="1:3" x14ac:dyDescent="0.25">
      <c r="A9313" s="1">
        <f t="shared" si="145"/>
        <v>9313</v>
      </c>
      <c r="B9313" s="1" t="s">
        <v>5314</v>
      </c>
      <c r="C9313" s="1" t="s">
        <v>7021</v>
      </c>
    </row>
    <row r="9314" spans="1:3" x14ac:dyDescent="0.25">
      <c r="A9314" s="1">
        <f t="shared" si="145"/>
        <v>9314</v>
      </c>
      <c r="B9314" s="1" t="s">
        <v>5314</v>
      </c>
      <c r="C9314" s="1" t="s">
        <v>7022</v>
      </c>
    </row>
    <row r="9315" spans="1:3" x14ac:dyDescent="0.25">
      <c r="A9315" s="1">
        <f t="shared" si="145"/>
        <v>9315</v>
      </c>
      <c r="B9315" s="1" t="s">
        <v>5314</v>
      </c>
      <c r="C9315" s="1" t="s">
        <v>7022</v>
      </c>
    </row>
    <row r="9316" spans="1:3" x14ac:dyDescent="0.25">
      <c r="A9316" s="1">
        <f t="shared" si="145"/>
        <v>9316</v>
      </c>
      <c r="B9316" s="1" t="s">
        <v>5314</v>
      </c>
      <c r="C9316" s="1" t="s">
        <v>1450</v>
      </c>
    </row>
    <row r="9317" spans="1:3" x14ac:dyDescent="0.25">
      <c r="A9317" s="1">
        <f t="shared" si="145"/>
        <v>9317</v>
      </c>
      <c r="B9317" s="1" t="s">
        <v>5314</v>
      </c>
      <c r="C9317" s="1" t="s">
        <v>1450</v>
      </c>
    </row>
    <row r="9318" spans="1:3" x14ac:dyDescent="0.25">
      <c r="A9318" s="1">
        <f t="shared" si="145"/>
        <v>9318</v>
      </c>
      <c r="B9318" s="1" t="s">
        <v>5314</v>
      </c>
      <c r="C9318" s="1" t="s">
        <v>1450</v>
      </c>
    </row>
    <row r="9319" spans="1:3" x14ac:dyDescent="0.25">
      <c r="A9319" s="1">
        <f t="shared" si="145"/>
        <v>9319</v>
      </c>
      <c r="B9319" s="1" t="s">
        <v>7013</v>
      </c>
      <c r="C9319" s="1" t="s">
        <v>1743</v>
      </c>
    </row>
    <row r="9320" spans="1:3" x14ac:dyDescent="0.25">
      <c r="A9320" s="1">
        <f t="shared" si="145"/>
        <v>9320</v>
      </c>
      <c r="B9320" s="1" t="s">
        <v>5314</v>
      </c>
      <c r="C9320" s="1" t="s">
        <v>5476</v>
      </c>
    </row>
    <row r="9321" spans="1:3" x14ac:dyDescent="0.25">
      <c r="A9321" s="1">
        <f t="shared" si="145"/>
        <v>9321</v>
      </c>
      <c r="B9321" s="1" t="s">
        <v>5314</v>
      </c>
      <c r="C9321" s="1" t="s">
        <v>1947</v>
      </c>
    </row>
    <row r="9322" spans="1:3" x14ac:dyDescent="0.25">
      <c r="A9322" s="1">
        <f t="shared" si="145"/>
        <v>9322</v>
      </c>
      <c r="B9322" s="1" t="s">
        <v>5314</v>
      </c>
      <c r="C9322" s="1" t="s">
        <v>1947</v>
      </c>
    </row>
    <row r="9323" spans="1:3" x14ac:dyDescent="0.25">
      <c r="A9323" s="1">
        <f t="shared" si="145"/>
        <v>9323</v>
      </c>
      <c r="B9323" s="1" t="s">
        <v>5314</v>
      </c>
      <c r="C9323" s="1" t="s">
        <v>1201</v>
      </c>
    </row>
    <row r="9324" spans="1:3" x14ac:dyDescent="0.25">
      <c r="A9324" s="1">
        <f t="shared" si="145"/>
        <v>9324</v>
      </c>
      <c r="B9324" s="1" t="s">
        <v>5314</v>
      </c>
      <c r="C9324" s="1" t="s">
        <v>1947</v>
      </c>
    </row>
    <row r="9325" spans="1:3" x14ac:dyDescent="0.25">
      <c r="A9325" s="1">
        <f t="shared" si="145"/>
        <v>9325</v>
      </c>
      <c r="B9325" s="1" t="s">
        <v>5314</v>
      </c>
      <c r="C9325" s="1" t="s">
        <v>7023</v>
      </c>
    </row>
    <row r="9326" spans="1:3" x14ac:dyDescent="0.25">
      <c r="A9326" s="1">
        <f t="shared" si="145"/>
        <v>9326</v>
      </c>
      <c r="B9326" s="1" t="s">
        <v>5314</v>
      </c>
      <c r="C9326" s="1" t="s">
        <v>7024</v>
      </c>
    </row>
    <row r="9327" spans="1:3" x14ac:dyDescent="0.25">
      <c r="A9327" s="1">
        <f t="shared" si="145"/>
        <v>9327</v>
      </c>
      <c r="B9327" s="1" t="s">
        <v>5314</v>
      </c>
      <c r="C9327" s="1" t="s">
        <v>1353</v>
      </c>
    </row>
    <row r="9328" spans="1:3" x14ac:dyDescent="0.25">
      <c r="A9328" s="1">
        <f t="shared" si="145"/>
        <v>9328</v>
      </c>
      <c r="B9328" s="1" t="s">
        <v>5314</v>
      </c>
      <c r="C9328" s="1" t="s">
        <v>1032</v>
      </c>
    </row>
    <row r="9329" spans="1:3" x14ac:dyDescent="0.25">
      <c r="A9329" s="1">
        <f t="shared" si="145"/>
        <v>9329</v>
      </c>
      <c r="B9329" s="1" t="s">
        <v>5314</v>
      </c>
      <c r="C9329" s="1" t="s">
        <v>3730</v>
      </c>
    </row>
    <row r="9330" spans="1:3" x14ac:dyDescent="0.25">
      <c r="A9330" s="1">
        <f t="shared" si="145"/>
        <v>9330</v>
      </c>
      <c r="B9330" s="1" t="s">
        <v>5314</v>
      </c>
      <c r="C9330" s="1" t="s">
        <v>7025</v>
      </c>
    </row>
    <row r="9331" spans="1:3" x14ac:dyDescent="0.25">
      <c r="A9331" s="1">
        <f t="shared" si="145"/>
        <v>9331</v>
      </c>
      <c r="B9331" s="1" t="s">
        <v>5314</v>
      </c>
      <c r="C9331" s="1" t="s">
        <v>3350</v>
      </c>
    </row>
    <row r="9332" spans="1:3" x14ac:dyDescent="0.25">
      <c r="A9332" s="1">
        <f t="shared" si="145"/>
        <v>9332</v>
      </c>
      <c r="B9332" s="1" t="s">
        <v>5314</v>
      </c>
      <c r="C9332" s="1" t="s">
        <v>1355</v>
      </c>
    </row>
    <row r="9333" spans="1:3" x14ac:dyDescent="0.25">
      <c r="A9333" s="1">
        <f t="shared" si="145"/>
        <v>9333</v>
      </c>
      <c r="B9333" s="1" t="s">
        <v>5314</v>
      </c>
      <c r="C9333" s="1" t="s">
        <v>1055</v>
      </c>
    </row>
    <row r="9334" spans="1:3" x14ac:dyDescent="0.25">
      <c r="A9334" s="1">
        <f t="shared" si="145"/>
        <v>9334</v>
      </c>
      <c r="B9334" s="1" t="s">
        <v>5314</v>
      </c>
      <c r="C9334" s="1" t="s">
        <v>7026</v>
      </c>
    </row>
    <row r="9335" spans="1:3" x14ac:dyDescent="0.25">
      <c r="A9335" s="1">
        <f t="shared" si="145"/>
        <v>9335</v>
      </c>
      <c r="B9335" s="1" t="s">
        <v>5314</v>
      </c>
      <c r="C9335" s="1" t="s">
        <v>1056</v>
      </c>
    </row>
    <row r="9336" spans="1:3" x14ac:dyDescent="0.25">
      <c r="A9336" s="1">
        <f t="shared" si="145"/>
        <v>9336</v>
      </c>
      <c r="B9336" s="1" t="s">
        <v>7010</v>
      </c>
      <c r="C9336" s="1" t="s">
        <v>1512</v>
      </c>
    </row>
    <row r="9337" spans="1:3" x14ac:dyDescent="0.25">
      <c r="A9337" s="1">
        <f t="shared" si="145"/>
        <v>9337</v>
      </c>
      <c r="B9337" s="1" t="s">
        <v>5314</v>
      </c>
      <c r="C9337" s="1" t="s">
        <v>989</v>
      </c>
    </row>
    <row r="9338" spans="1:3" x14ac:dyDescent="0.25">
      <c r="A9338" s="1">
        <f t="shared" si="145"/>
        <v>9338</v>
      </c>
      <c r="B9338" s="1" t="s">
        <v>5314</v>
      </c>
      <c r="C9338" s="1" t="s">
        <v>977</v>
      </c>
    </row>
    <row r="9339" spans="1:3" x14ac:dyDescent="0.25">
      <c r="A9339" s="1">
        <f t="shared" si="145"/>
        <v>9339</v>
      </c>
      <c r="B9339" s="1" t="s">
        <v>5314</v>
      </c>
      <c r="C9339" s="1" t="s">
        <v>1161</v>
      </c>
    </row>
    <row r="9340" spans="1:3" x14ac:dyDescent="0.25">
      <c r="A9340" s="1">
        <f t="shared" si="145"/>
        <v>9340</v>
      </c>
      <c r="B9340" s="1" t="s">
        <v>5314</v>
      </c>
      <c r="C9340" s="1" t="s">
        <v>1129</v>
      </c>
    </row>
    <row r="9341" spans="1:3" x14ac:dyDescent="0.25">
      <c r="A9341" s="1">
        <f t="shared" si="145"/>
        <v>9341</v>
      </c>
      <c r="B9341" s="1" t="s">
        <v>5314</v>
      </c>
      <c r="C9341" s="1" t="s">
        <v>1248</v>
      </c>
    </row>
    <row r="9342" spans="1:3" x14ac:dyDescent="0.25">
      <c r="A9342" s="1">
        <f t="shared" si="145"/>
        <v>9342</v>
      </c>
      <c r="B9342" s="1" t="s">
        <v>5314</v>
      </c>
      <c r="C9342" s="1" t="s">
        <v>2920</v>
      </c>
    </row>
    <row r="9343" spans="1:3" x14ac:dyDescent="0.25">
      <c r="A9343" s="1">
        <f t="shared" si="145"/>
        <v>9343</v>
      </c>
      <c r="B9343" s="1" t="s">
        <v>5314</v>
      </c>
      <c r="C9343" s="1" t="s">
        <v>7027</v>
      </c>
    </row>
    <row r="9344" spans="1:3" x14ac:dyDescent="0.25">
      <c r="A9344" s="1">
        <f t="shared" si="145"/>
        <v>9344</v>
      </c>
      <c r="B9344" s="1" t="s">
        <v>5314</v>
      </c>
      <c r="C9344" s="1" t="s">
        <v>7028</v>
      </c>
    </row>
    <row r="9345" spans="1:3" x14ac:dyDescent="0.25">
      <c r="A9345" s="1">
        <f t="shared" si="145"/>
        <v>9345</v>
      </c>
      <c r="B9345" s="1" t="s">
        <v>928</v>
      </c>
      <c r="C9345" s="1" t="s">
        <v>1512</v>
      </c>
    </row>
    <row r="9346" spans="1:3" x14ac:dyDescent="0.25">
      <c r="A9346" s="1">
        <f t="shared" si="145"/>
        <v>9346</v>
      </c>
      <c r="B9346" s="1" t="s">
        <v>7029</v>
      </c>
      <c r="C9346" s="1" t="s">
        <v>1947</v>
      </c>
    </row>
    <row r="9347" spans="1:3" x14ac:dyDescent="0.25">
      <c r="A9347" s="1">
        <f t="shared" ref="A9347:A9410" si="146">A9346+1</f>
        <v>9347</v>
      </c>
      <c r="B9347" s="1" t="s">
        <v>7030</v>
      </c>
      <c r="C9347" s="1" t="s">
        <v>1374</v>
      </c>
    </row>
    <row r="9348" spans="1:3" x14ac:dyDescent="0.25">
      <c r="A9348" s="1">
        <f t="shared" si="146"/>
        <v>9348</v>
      </c>
      <c r="B9348" s="1" t="s">
        <v>7031</v>
      </c>
      <c r="C9348" s="1" t="s">
        <v>1355</v>
      </c>
    </row>
    <row r="9349" spans="1:3" x14ac:dyDescent="0.25">
      <c r="A9349" s="1">
        <f t="shared" si="146"/>
        <v>9349</v>
      </c>
      <c r="B9349" s="1" t="s">
        <v>7033</v>
      </c>
      <c r="C9349" s="1" t="s">
        <v>7032</v>
      </c>
    </row>
    <row r="9350" spans="1:3" x14ac:dyDescent="0.25">
      <c r="A9350" s="1">
        <f t="shared" si="146"/>
        <v>9350</v>
      </c>
      <c r="B9350" s="1" t="s">
        <v>7034</v>
      </c>
      <c r="C9350" s="1" t="s">
        <v>1058</v>
      </c>
    </row>
    <row r="9351" spans="1:3" x14ac:dyDescent="0.25">
      <c r="A9351" s="1">
        <f t="shared" si="146"/>
        <v>9351</v>
      </c>
      <c r="B9351" s="1" t="s">
        <v>7036</v>
      </c>
      <c r="C9351" s="1" t="s">
        <v>7035</v>
      </c>
    </row>
    <row r="9352" spans="1:3" x14ac:dyDescent="0.25">
      <c r="A9352" s="1">
        <f t="shared" si="146"/>
        <v>9352</v>
      </c>
      <c r="B9352" s="1" t="s">
        <v>7036</v>
      </c>
      <c r="C9352" s="1"/>
    </row>
    <row r="9353" spans="1:3" x14ac:dyDescent="0.25">
      <c r="A9353" s="1">
        <f t="shared" si="146"/>
        <v>9353</v>
      </c>
      <c r="B9353" s="1" t="s">
        <v>7036</v>
      </c>
      <c r="C9353" s="1"/>
    </row>
    <row r="9354" spans="1:3" x14ac:dyDescent="0.25">
      <c r="A9354" s="1">
        <f t="shared" si="146"/>
        <v>9354</v>
      </c>
      <c r="B9354" s="1" t="s">
        <v>7036</v>
      </c>
      <c r="C9354" s="1" t="s">
        <v>1011</v>
      </c>
    </row>
    <row r="9355" spans="1:3" x14ac:dyDescent="0.25">
      <c r="A9355" s="1">
        <f t="shared" si="146"/>
        <v>9355</v>
      </c>
      <c r="B9355" s="1" t="s">
        <v>7036</v>
      </c>
      <c r="C9355" s="1" t="s">
        <v>1420</v>
      </c>
    </row>
    <row r="9356" spans="1:3" x14ac:dyDescent="0.25">
      <c r="A9356" s="1">
        <f t="shared" si="146"/>
        <v>9356</v>
      </c>
      <c r="B9356" s="1" t="s">
        <v>7036</v>
      </c>
      <c r="C9356" s="1" t="s">
        <v>947</v>
      </c>
    </row>
    <row r="9357" spans="1:3" x14ac:dyDescent="0.25">
      <c r="A9357" s="1">
        <f t="shared" si="146"/>
        <v>9357</v>
      </c>
      <c r="B9357" s="1" t="s">
        <v>7036</v>
      </c>
      <c r="C9357" s="1" t="s">
        <v>7037</v>
      </c>
    </row>
    <row r="9358" spans="1:3" x14ac:dyDescent="0.25">
      <c r="A9358" s="1">
        <f t="shared" si="146"/>
        <v>9358</v>
      </c>
      <c r="B9358" s="1" t="s">
        <v>7036</v>
      </c>
      <c r="C9358" s="1" t="s">
        <v>1211</v>
      </c>
    </row>
    <row r="9359" spans="1:3" x14ac:dyDescent="0.25">
      <c r="A9359" s="1">
        <f t="shared" si="146"/>
        <v>9359</v>
      </c>
      <c r="B9359" s="1" t="s">
        <v>7036</v>
      </c>
      <c r="C9359" s="1" t="s">
        <v>1780</v>
      </c>
    </row>
    <row r="9360" spans="1:3" x14ac:dyDescent="0.25">
      <c r="A9360" s="1">
        <f t="shared" si="146"/>
        <v>9360</v>
      </c>
      <c r="B9360" s="1" t="s">
        <v>7036</v>
      </c>
      <c r="C9360" s="1" t="s">
        <v>952</v>
      </c>
    </row>
    <row r="9361" spans="1:3" x14ac:dyDescent="0.25">
      <c r="A9361" s="1">
        <f t="shared" si="146"/>
        <v>9361</v>
      </c>
      <c r="B9361" s="1" t="s">
        <v>7036</v>
      </c>
      <c r="C9361" s="1" t="s">
        <v>952</v>
      </c>
    </row>
    <row r="9362" spans="1:3" x14ac:dyDescent="0.25">
      <c r="A9362" s="1">
        <f t="shared" si="146"/>
        <v>9362</v>
      </c>
      <c r="B9362" s="1" t="s">
        <v>7036</v>
      </c>
      <c r="C9362" s="1" t="s">
        <v>7038</v>
      </c>
    </row>
    <row r="9363" spans="1:3" x14ac:dyDescent="0.25">
      <c r="A9363" s="1">
        <f t="shared" si="146"/>
        <v>9363</v>
      </c>
      <c r="B9363" s="1" t="s">
        <v>7036</v>
      </c>
      <c r="C9363" s="1" t="s">
        <v>1016</v>
      </c>
    </row>
    <row r="9364" spans="1:3" x14ac:dyDescent="0.25">
      <c r="A9364" s="1">
        <f t="shared" si="146"/>
        <v>9364</v>
      </c>
      <c r="B9364" s="1" t="s">
        <v>7036</v>
      </c>
      <c r="C9364" s="1" t="s">
        <v>1016</v>
      </c>
    </row>
    <row r="9365" spans="1:3" x14ac:dyDescent="0.25">
      <c r="A9365" s="1">
        <f t="shared" si="146"/>
        <v>9365</v>
      </c>
      <c r="B9365" s="1" t="s">
        <v>7036</v>
      </c>
      <c r="C9365" s="1" t="s">
        <v>972</v>
      </c>
    </row>
    <row r="9366" spans="1:3" x14ac:dyDescent="0.25">
      <c r="A9366" s="1">
        <f t="shared" si="146"/>
        <v>9366</v>
      </c>
      <c r="B9366" s="1" t="s">
        <v>7036</v>
      </c>
      <c r="C9366" s="1" t="s">
        <v>972</v>
      </c>
    </row>
    <row r="9367" spans="1:3" x14ac:dyDescent="0.25">
      <c r="A9367" s="1">
        <f t="shared" si="146"/>
        <v>9367</v>
      </c>
      <c r="B9367" s="1" t="s">
        <v>7036</v>
      </c>
      <c r="C9367" s="1" t="s">
        <v>2707</v>
      </c>
    </row>
    <row r="9368" spans="1:3" x14ac:dyDescent="0.25">
      <c r="A9368" s="1">
        <f t="shared" si="146"/>
        <v>9368</v>
      </c>
      <c r="B9368" s="1" t="s">
        <v>7036</v>
      </c>
      <c r="C9368" s="1" t="s">
        <v>1182</v>
      </c>
    </row>
    <row r="9369" spans="1:3" x14ac:dyDescent="0.25">
      <c r="A9369" s="1">
        <f t="shared" si="146"/>
        <v>9369</v>
      </c>
      <c r="B9369" s="1" t="s">
        <v>7036</v>
      </c>
      <c r="C9369" s="1" t="s">
        <v>7039</v>
      </c>
    </row>
    <row r="9370" spans="1:3" x14ac:dyDescent="0.25">
      <c r="A9370" s="1">
        <f t="shared" si="146"/>
        <v>9370</v>
      </c>
      <c r="B9370" s="1" t="s">
        <v>7036</v>
      </c>
      <c r="C9370" s="1" t="s">
        <v>3362</v>
      </c>
    </row>
    <row r="9371" spans="1:3" x14ac:dyDescent="0.25">
      <c r="A9371" s="1">
        <f t="shared" si="146"/>
        <v>9371</v>
      </c>
      <c r="B9371" s="1" t="s">
        <v>7036</v>
      </c>
      <c r="C9371" s="1" t="s">
        <v>1815</v>
      </c>
    </row>
    <row r="9372" spans="1:3" x14ac:dyDescent="0.25">
      <c r="A9372" s="1">
        <f t="shared" si="146"/>
        <v>9372</v>
      </c>
      <c r="B9372" s="1" t="s">
        <v>7036</v>
      </c>
      <c r="C9372" s="1" t="s">
        <v>934</v>
      </c>
    </row>
    <row r="9373" spans="1:3" x14ac:dyDescent="0.25">
      <c r="A9373" s="1">
        <f t="shared" si="146"/>
        <v>9373</v>
      </c>
      <c r="B9373" s="1" t="s">
        <v>7036</v>
      </c>
      <c r="C9373" s="1" t="s">
        <v>934</v>
      </c>
    </row>
    <row r="9374" spans="1:3" x14ac:dyDescent="0.25">
      <c r="A9374" s="1">
        <f t="shared" si="146"/>
        <v>9374</v>
      </c>
      <c r="B9374" s="1" t="s">
        <v>7036</v>
      </c>
      <c r="C9374" s="1" t="s">
        <v>1079</v>
      </c>
    </row>
    <row r="9375" spans="1:3" x14ac:dyDescent="0.25">
      <c r="A9375" s="1">
        <f t="shared" si="146"/>
        <v>9375</v>
      </c>
      <c r="B9375" s="1" t="s">
        <v>7036</v>
      </c>
      <c r="C9375" s="1" t="s">
        <v>1079</v>
      </c>
    </row>
    <row r="9376" spans="1:3" x14ac:dyDescent="0.25">
      <c r="A9376" s="1">
        <f t="shared" si="146"/>
        <v>9376</v>
      </c>
      <c r="B9376" s="1" t="s">
        <v>7036</v>
      </c>
      <c r="C9376" s="1" t="s">
        <v>7040</v>
      </c>
    </row>
    <row r="9377" spans="1:3" x14ac:dyDescent="0.25">
      <c r="A9377" s="1">
        <f t="shared" si="146"/>
        <v>9377</v>
      </c>
      <c r="B9377" s="1" t="s">
        <v>7036</v>
      </c>
      <c r="C9377" s="1" t="s">
        <v>7041</v>
      </c>
    </row>
    <row r="9378" spans="1:3" x14ac:dyDescent="0.25">
      <c r="A9378" s="1">
        <f t="shared" si="146"/>
        <v>9378</v>
      </c>
      <c r="B9378" s="1" t="s">
        <v>7036</v>
      </c>
      <c r="C9378" s="1" t="s">
        <v>1955</v>
      </c>
    </row>
    <row r="9379" spans="1:3" x14ac:dyDescent="0.25">
      <c r="A9379" s="1">
        <f t="shared" si="146"/>
        <v>9379</v>
      </c>
      <c r="B9379" s="1" t="s">
        <v>7036</v>
      </c>
      <c r="C9379" s="1" t="s">
        <v>7042</v>
      </c>
    </row>
    <row r="9380" spans="1:3" x14ac:dyDescent="0.25">
      <c r="A9380" s="1">
        <f t="shared" si="146"/>
        <v>9380</v>
      </c>
      <c r="B9380" s="1" t="s">
        <v>7036</v>
      </c>
      <c r="C9380" s="1" t="s">
        <v>7043</v>
      </c>
    </row>
    <row r="9381" spans="1:3" x14ac:dyDescent="0.25">
      <c r="A9381" s="1">
        <f t="shared" si="146"/>
        <v>9381</v>
      </c>
      <c r="B9381" s="1" t="s">
        <v>7036</v>
      </c>
      <c r="C9381" s="1" t="s">
        <v>4618</v>
      </c>
    </row>
    <row r="9382" spans="1:3" x14ac:dyDescent="0.25">
      <c r="A9382" s="1">
        <f t="shared" si="146"/>
        <v>9382</v>
      </c>
      <c r="B9382" s="1" t="s">
        <v>7036</v>
      </c>
      <c r="C9382" s="1" t="s">
        <v>1144</v>
      </c>
    </row>
    <row r="9383" spans="1:3" x14ac:dyDescent="0.25">
      <c r="A9383" s="1">
        <f t="shared" si="146"/>
        <v>9383</v>
      </c>
      <c r="B9383" s="1" t="s">
        <v>7036</v>
      </c>
      <c r="C9383" s="1" t="s">
        <v>4033</v>
      </c>
    </row>
    <row r="9384" spans="1:3" x14ac:dyDescent="0.25">
      <c r="A9384" s="1">
        <f t="shared" si="146"/>
        <v>9384</v>
      </c>
      <c r="B9384" s="1" t="s">
        <v>7036</v>
      </c>
      <c r="C9384" s="1" t="s">
        <v>3458</v>
      </c>
    </row>
    <row r="9385" spans="1:3" x14ac:dyDescent="0.25">
      <c r="A9385" s="1">
        <f t="shared" si="146"/>
        <v>9385</v>
      </c>
      <c r="B9385" s="1" t="s">
        <v>7036</v>
      </c>
      <c r="C9385" s="1" t="s">
        <v>7044</v>
      </c>
    </row>
    <row r="9386" spans="1:3" x14ac:dyDescent="0.25">
      <c r="A9386" s="1">
        <f t="shared" si="146"/>
        <v>9386</v>
      </c>
      <c r="B9386" s="1" t="s">
        <v>7036</v>
      </c>
      <c r="C9386" s="1" t="s">
        <v>918</v>
      </c>
    </row>
    <row r="9387" spans="1:3" x14ac:dyDescent="0.25">
      <c r="A9387" s="1">
        <f t="shared" si="146"/>
        <v>9387</v>
      </c>
      <c r="B9387" s="1" t="s">
        <v>7036</v>
      </c>
      <c r="C9387" s="1" t="s">
        <v>2110</v>
      </c>
    </row>
    <row r="9388" spans="1:3" x14ac:dyDescent="0.25">
      <c r="A9388" s="1">
        <f t="shared" si="146"/>
        <v>9388</v>
      </c>
      <c r="B9388" s="1" t="s">
        <v>7036</v>
      </c>
      <c r="C9388" s="1" t="s">
        <v>2751</v>
      </c>
    </row>
    <row r="9389" spans="1:3" x14ac:dyDescent="0.25">
      <c r="A9389" s="1">
        <f t="shared" si="146"/>
        <v>9389</v>
      </c>
      <c r="B9389" s="1" t="s">
        <v>7036</v>
      </c>
      <c r="C9389" s="1" t="s">
        <v>4457</v>
      </c>
    </row>
    <row r="9390" spans="1:3" x14ac:dyDescent="0.25">
      <c r="A9390" s="1">
        <f t="shared" si="146"/>
        <v>9390</v>
      </c>
      <c r="B9390" s="1" t="s">
        <v>7036</v>
      </c>
      <c r="C9390" s="1" t="s">
        <v>1019</v>
      </c>
    </row>
    <row r="9391" spans="1:3" x14ac:dyDescent="0.25">
      <c r="A9391" s="1">
        <f t="shared" si="146"/>
        <v>9391</v>
      </c>
      <c r="B9391" s="1" t="s">
        <v>7036</v>
      </c>
      <c r="C9391" s="1" t="s">
        <v>1020</v>
      </c>
    </row>
    <row r="9392" spans="1:3" x14ac:dyDescent="0.25">
      <c r="A9392" s="1">
        <f t="shared" si="146"/>
        <v>9392</v>
      </c>
      <c r="B9392" s="1" t="s">
        <v>7036</v>
      </c>
      <c r="C9392" s="1" t="s">
        <v>1181</v>
      </c>
    </row>
    <row r="9393" spans="1:3" x14ac:dyDescent="0.25">
      <c r="A9393" s="1">
        <f t="shared" si="146"/>
        <v>9393</v>
      </c>
      <c r="B9393" s="1" t="s">
        <v>7036</v>
      </c>
      <c r="C9393" s="1" t="s">
        <v>4600</v>
      </c>
    </row>
    <row r="9394" spans="1:3" x14ac:dyDescent="0.25">
      <c r="A9394" s="1">
        <f t="shared" si="146"/>
        <v>9394</v>
      </c>
      <c r="B9394" s="1" t="s">
        <v>7036</v>
      </c>
      <c r="C9394" s="1" t="s">
        <v>5059</v>
      </c>
    </row>
    <row r="9395" spans="1:3" x14ac:dyDescent="0.25">
      <c r="A9395" s="1">
        <f t="shared" si="146"/>
        <v>9395</v>
      </c>
      <c r="B9395" s="1" t="s">
        <v>7036</v>
      </c>
      <c r="C9395" s="1" t="s">
        <v>949</v>
      </c>
    </row>
    <row r="9396" spans="1:3" x14ac:dyDescent="0.25">
      <c r="A9396" s="1">
        <f t="shared" si="146"/>
        <v>9396</v>
      </c>
      <c r="B9396" s="1" t="s">
        <v>7036</v>
      </c>
      <c r="C9396" s="1" t="s">
        <v>1156</v>
      </c>
    </row>
    <row r="9397" spans="1:3" x14ac:dyDescent="0.25">
      <c r="A9397" s="1">
        <f t="shared" si="146"/>
        <v>9397</v>
      </c>
      <c r="B9397" s="1" t="s">
        <v>7036</v>
      </c>
      <c r="C9397" s="1" t="s">
        <v>1000</v>
      </c>
    </row>
    <row r="9398" spans="1:3" x14ac:dyDescent="0.25">
      <c r="A9398" s="1">
        <f t="shared" si="146"/>
        <v>9398</v>
      </c>
      <c r="B9398" s="1" t="s">
        <v>7036</v>
      </c>
      <c r="C9398" s="1" t="s">
        <v>1924</v>
      </c>
    </row>
    <row r="9399" spans="1:3" x14ac:dyDescent="0.25">
      <c r="A9399" s="1">
        <f t="shared" si="146"/>
        <v>9399</v>
      </c>
      <c r="B9399" s="1" t="s">
        <v>7036</v>
      </c>
      <c r="C9399" s="1" t="s">
        <v>1188</v>
      </c>
    </row>
    <row r="9400" spans="1:3" x14ac:dyDescent="0.25">
      <c r="A9400" s="1">
        <f t="shared" si="146"/>
        <v>9400</v>
      </c>
      <c r="B9400" s="1" t="s">
        <v>7036</v>
      </c>
      <c r="C9400" s="1" t="s">
        <v>1328</v>
      </c>
    </row>
    <row r="9401" spans="1:3" x14ac:dyDescent="0.25">
      <c r="A9401" s="1">
        <f t="shared" si="146"/>
        <v>9401</v>
      </c>
      <c r="B9401" s="1" t="s">
        <v>7036</v>
      </c>
      <c r="C9401" s="1" t="s">
        <v>1539</v>
      </c>
    </row>
    <row r="9402" spans="1:3" x14ac:dyDescent="0.25">
      <c r="A9402" s="1">
        <f t="shared" si="146"/>
        <v>9402</v>
      </c>
      <c r="B9402" s="1" t="s">
        <v>7036</v>
      </c>
      <c r="C9402" s="1" t="s">
        <v>1539</v>
      </c>
    </row>
    <row r="9403" spans="1:3" x14ac:dyDescent="0.25">
      <c r="A9403" s="1">
        <f t="shared" si="146"/>
        <v>9403</v>
      </c>
      <c r="B9403" s="1" t="s">
        <v>7036</v>
      </c>
      <c r="C9403" s="1" t="s">
        <v>1936</v>
      </c>
    </row>
    <row r="9404" spans="1:3" x14ac:dyDescent="0.25">
      <c r="A9404" s="1">
        <f t="shared" si="146"/>
        <v>9404</v>
      </c>
      <c r="B9404" s="1" t="s">
        <v>7036</v>
      </c>
      <c r="C9404" s="1" t="s">
        <v>2764</v>
      </c>
    </row>
    <row r="9405" spans="1:3" x14ac:dyDescent="0.25">
      <c r="A9405" s="1">
        <f t="shared" si="146"/>
        <v>9405</v>
      </c>
      <c r="B9405" s="1" t="s">
        <v>7036</v>
      </c>
      <c r="C9405" s="1" t="s">
        <v>7045</v>
      </c>
    </row>
    <row r="9406" spans="1:3" x14ac:dyDescent="0.25">
      <c r="A9406" s="1">
        <f t="shared" si="146"/>
        <v>9406</v>
      </c>
      <c r="B9406" s="1" t="s">
        <v>7036</v>
      </c>
      <c r="C9406" s="1" t="s">
        <v>1102</v>
      </c>
    </row>
    <row r="9407" spans="1:3" x14ac:dyDescent="0.25">
      <c r="A9407" s="1">
        <f t="shared" si="146"/>
        <v>9407</v>
      </c>
      <c r="B9407" s="1" t="s">
        <v>7036</v>
      </c>
      <c r="C9407" s="1" t="s">
        <v>1262</v>
      </c>
    </row>
    <row r="9408" spans="1:3" x14ac:dyDescent="0.25">
      <c r="A9408" s="1">
        <f t="shared" si="146"/>
        <v>9408</v>
      </c>
      <c r="B9408" s="1" t="s">
        <v>7036</v>
      </c>
      <c r="C9408" s="1" t="s">
        <v>7046</v>
      </c>
    </row>
    <row r="9409" spans="1:3" x14ac:dyDescent="0.25">
      <c r="A9409" s="1">
        <f t="shared" si="146"/>
        <v>9409</v>
      </c>
      <c r="B9409" s="1" t="s">
        <v>7036</v>
      </c>
      <c r="C9409" s="1" t="s">
        <v>1010</v>
      </c>
    </row>
    <row r="9410" spans="1:3" x14ac:dyDescent="0.25">
      <c r="A9410" s="1">
        <f t="shared" si="146"/>
        <v>9410</v>
      </c>
      <c r="B9410" s="1" t="s">
        <v>7036</v>
      </c>
      <c r="C9410" s="1" t="s">
        <v>1509</v>
      </c>
    </row>
    <row r="9411" spans="1:3" x14ac:dyDescent="0.25">
      <c r="A9411" s="1">
        <f t="shared" ref="A9411:A9474" si="147">A9410+1</f>
        <v>9411</v>
      </c>
      <c r="B9411" s="1" t="s">
        <v>7036</v>
      </c>
      <c r="C9411" s="1" t="s">
        <v>7047</v>
      </c>
    </row>
    <row r="9412" spans="1:3" x14ac:dyDescent="0.25">
      <c r="A9412" s="1">
        <f t="shared" si="147"/>
        <v>9412</v>
      </c>
      <c r="B9412" s="1" t="s">
        <v>7036</v>
      </c>
      <c r="C9412" s="1" t="s">
        <v>7048</v>
      </c>
    </row>
    <row r="9413" spans="1:3" x14ac:dyDescent="0.25">
      <c r="A9413" s="1">
        <f t="shared" si="147"/>
        <v>9413</v>
      </c>
      <c r="B9413" s="1" t="s">
        <v>7036</v>
      </c>
      <c r="C9413" s="1" t="s">
        <v>941</v>
      </c>
    </row>
    <row r="9414" spans="1:3" x14ac:dyDescent="0.25">
      <c r="A9414" s="1">
        <f t="shared" si="147"/>
        <v>9414</v>
      </c>
      <c r="B9414" s="1" t="s">
        <v>7036</v>
      </c>
      <c r="C9414" s="1" t="s">
        <v>941</v>
      </c>
    </row>
    <row r="9415" spans="1:3" x14ac:dyDescent="0.25">
      <c r="A9415" s="1">
        <f t="shared" si="147"/>
        <v>9415</v>
      </c>
      <c r="B9415" s="1" t="s">
        <v>7036</v>
      </c>
      <c r="C9415" s="1" t="s">
        <v>942</v>
      </c>
    </row>
    <row r="9416" spans="1:3" x14ac:dyDescent="0.25">
      <c r="A9416" s="1">
        <f t="shared" si="147"/>
        <v>9416</v>
      </c>
      <c r="B9416" s="1" t="s">
        <v>7036</v>
      </c>
      <c r="C9416" s="1" t="s">
        <v>1006</v>
      </c>
    </row>
    <row r="9417" spans="1:3" x14ac:dyDescent="0.25">
      <c r="A9417" s="1">
        <f t="shared" si="147"/>
        <v>9417</v>
      </c>
      <c r="B9417" s="1" t="s">
        <v>7036</v>
      </c>
      <c r="C9417" s="1" t="s">
        <v>968</v>
      </c>
    </row>
    <row r="9418" spans="1:3" x14ac:dyDescent="0.25">
      <c r="A9418" s="1">
        <f t="shared" si="147"/>
        <v>9418</v>
      </c>
      <c r="B9418" s="1" t="s">
        <v>7036</v>
      </c>
      <c r="C9418" s="1" t="s">
        <v>928</v>
      </c>
    </row>
    <row r="9419" spans="1:3" x14ac:dyDescent="0.25">
      <c r="A9419" s="1">
        <f t="shared" si="147"/>
        <v>9419</v>
      </c>
      <c r="B9419" s="1" t="s">
        <v>7036</v>
      </c>
      <c r="C9419" s="1" t="s">
        <v>1485</v>
      </c>
    </row>
    <row r="9420" spans="1:3" x14ac:dyDescent="0.25">
      <c r="A9420" s="1">
        <f t="shared" si="147"/>
        <v>9420</v>
      </c>
      <c r="B9420" s="1" t="s">
        <v>7036</v>
      </c>
      <c r="C9420" s="1" t="s">
        <v>2641</v>
      </c>
    </row>
    <row r="9421" spans="1:3" x14ac:dyDescent="0.25">
      <c r="A9421" s="1">
        <f t="shared" si="147"/>
        <v>9421</v>
      </c>
      <c r="B9421" s="1" t="s">
        <v>7036</v>
      </c>
      <c r="C9421" s="1" t="s">
        <v>1213</v>
      </c>
    </row>
    <row r="9422" spans="1:3" x14ac:dyDescent="0.25">
      <c r="A9422" s="1">
        <f t="shared" si="147"/>
        <v>9422</v>
      </c>
      <c r="B9422" s="1" t="s">
        <v>7036</v>
      </c>
      <c r="C9422" s="1" t="s">
        <v>5615</v>
      </c>
    </row>
    <row r="9423" spans="1:3" x14ac:dyDescent="0.25">
      <c r="A9423" s="1">
        <f t="shared" si="147"/>
        <v>9423</v>
      </c>
      <c r="B9423" s="1" t="s">
        <v>7036</v>
      </c>
      <c r="C9423" s="1" t="s">
        <v>1027</v>
      </c>
    </row>
    <row r="9424" spans="1:3" x14ac:dyDescent="0.25">
      <c r="A9424" s="1">
        <f t="shared" si="147"/>
        <v>9424</v>
      </c>
      <c r="B9424" s="1" t="s">
        <v>7036</v>
      </c>
      <c r="C9424" s="1" t="s">
        <v>1027</v>
      </c>
    </row>
    <row r="9425" spans="1:3" x14ac:dyDescent="0.25">
      <c r="A9425" s="1">
        <f t="shared" si="147"/>
        <v>9425</v>
      </c>
      <c r="B9425" s="1" t="s">
        <v>7036</v>
      </c>
      <c r="C9425" s="1" t="s">
        <v>1511</v>
      </c>
    </row>
    <row r="9426" spans="1:3" x14ac:dyDescent="0.25">
      <c r="A9426" s="1">
        <f t="shared" si="147"/>
        <v>9426</v>
      </c>
      <c r="B9426" s="1" t="s">
        <v>7036</v>
      </c>
      <c r="C9426" s="1" t="s">
        <v>1352</v>
      </c>
    </row>
    <row r="9427" spans="1:3" x14ac:dyDescent="0.25">
      <c r="A9427" s="1">
        <f t="shared" si="147"/>
        <v>9427</v>
      </c>
      <c r="B9427" s="1" t="s">
        <v>7036</v>
      </c>
      <c r="C9427" s="1" t="s">
        <v>7049</v>
      </c>
    </row>
    <row r="9428" spans="1:3" x14ac:dyDescent="0.25">
      <c r="A9428" s="1">
        <f t="shared" si="147"/>
        <v>9428</v>
      </c>
      <c r="B9428" s="1" t="s">
        <v>7036</v>
      </c>
      <c r="C9428" s="1" t="s">
        <v>1415</v>
      </c>
    </row>
    <row r="9429" spans="1:3" x14ac:dyDescent="0.25">
      <c r="A9429" s="1">
        <f t="shared" si="147"/>
        <v>9429</v>
      </c>
      <c r="B9429" s="1" t="s">
        <v>7036</v>
      </c>
      <c r="C9429" s="1" t="s">
        <v>6082</v>
      </c>
    </row>
    <row r="9430" spans="1:3" x14ac:dyDescent="0.25">
      <c r="A9430" s="1">
        <f t="shared" si="147"/>
        <v>9430</v>
      </c>
      <c r="B9430" s="1" t="s">
        <v>7036</v>
      </c>
      <c r="C9430" s="1" t="s">
        <v>1566</v>
      </c>
    </row>
    <row r="9431" spans="1:3" x14ac:dyDescent="0.25">
      <c r="A9431" s="1">
        <f t="shared" si="147"/>
        <v>9431</v>
      </c>
      <c r="B9431" s="1" t="s">
        <v>7036</v>
      </c>
      <c r="C9431" s="1" t="s">
        <v>3612</v>
      </c>
    </row>
    <row r="9432" spans="1:3" x14ac:dyDescent="0.25">
      <c r="A9432" s="1">
        <f t="shared" si="147"/>
        <v>9432</v>
      </c>
      <c r="B9432" s="1" t="s">
        <v>7036</v>
      </c>
      <c r="C9432" s="1" t="s">
        <v>1450</v>
      </c>
    </row>
    <row r="9433" spans="1:3" x14ac:dyDescent="0.25">
      <c r="A9433" s="1">
        <f t="shared" si="147"/>
        <v>9433</v>
      </c>
      <c r="B9433" s="1" t="s">
        <v>7036</v>
      </c>
      <c r="C9433" s="1" t="s">
        <v>1028</v>
      </c>
    </row>
    <row r="9434" spans="1:3" x14ac:dyDescent="0.25">
      <c r="A9434" s="1">
        <f t="shared" si="147"/>
        <v>9434</v>
      </c>
      <c r="B9434" s="1" t="s">
        <v>7036</v>
      </c>
      <c r="C9434" s="1" t="s">
        <v>1029</v>
      </c>
    </row>
    <row r="9435" spans="1:3" x14ac:dyDescent="0.25">
      <c r="A9435" s="1">
        <f t="shared" si="147"/>
        <v>9435</v>
      </c>
      <c r="B9435" s="1" t="s">
        <v>7036</v>
      </c>
      <c r="C9435" s="1" t="s">
        <v>1030</v>
      </c>
    </row>
    <row r="9436" spans="1:3" x14ac:dyDescent="0.25">
      <c r="A9436" s="1">
        <f t="shared" si="147"/>
        <v>9436</v>
      </c>
      <c r="B9436" s="1" t="s">
        <v>7036</v>
      </c>
      <c r="C9436" s="1" t="s">
        <v>1744</v>
      </c>
    </row>
    <row r="9437" spans="1:3" x14ac:dyDescent="0.25">
      <c r="A9437" s="1">
        <f t="shared" si="147"/>
        <v>9437</v>
      </c>
      <c r="B9437" s="1" t="s">
        <v>7036</v>
      </c>
      <c r="C9437" s="1" t="s">
        <v>1201</v>
      </c>
    </row>
    <row r="9438" spans="1:3" x14ac:dyDescent="0.25">
      <c r="A9438" s="1">
        <f t="shared" si="147"/>
        <v>9438</v>
      </c>
      <c r="B9438" s="1" t="s">
        <v>7036</v>
      </c>
      <c r="C9438" s="1" t="s">
        <v>7050</v>
      </c>
    </row>
    <row r="9439" spans="1:3" x14ac:dyDescent="0.25">
      <c r="A9439" s="1">
        <f t="shared" si="147"/>
        <v>9439</v>
      </c>
      <c r="B9439" s="1" t="s">
        <v>7036</v>
      </c>
      <c r="C9439" s="1" t="s">
        <v>7051</v>
      </c>
    </row>
    <row r="9440" spans="1:3" x14ac:dyDescent="0.25">
      <c r="A9440" s="1">
        <f t="shared" si="147"/>
        <v>9440</v>
      </c>
      <c r="B9440" s="1" t="s">
        <v>7036</v>
      </c>
      <c r="C9440" s="1" t="s">
        <v>7052</v>
      </c>
    </row>
    <row r="9441" spans="1:3" x14ac:dyDescent="0.25">
      <c r="A9441" s="1">
        <f t="shared" si="147"/>
        <v>9441</v>
      </c>
      <c r="B9441" s="1" t="s">
        <v>7036</v>
      </c>
      <c r="C9441" s="1" t="s">
        <v>1072</v>
      </c>
    </row>
    <row r="9442" spans="1:3" x14ac:dyDescent="0.25">
      <c r="A9442" s="1">
        <f t="shared" si="147"/>
        <v>9442</v>
      </c>
      <c r="B9442" s="1" t="s">
        <v>7036</v>
      </c>
      <c r="C9442" s="1" t="s">
        <v>2939</v>
      </c>
    </row>
    <row r="9443" spans="1:3" x14ac:dyDescent="0.25">
      <c r="A9443" s="1">
        <f t="shared" si="147"/>
        <v>9443</v>
      </c>
      <c r="B9443" s="1" t="s">
        <v>7036</v>
      </c>
      <c r="C9443" s="1" t="s">
        <v>3730</v>
      </c>
    </row>
    <row r="9444" spans="1:3" x14ac:dyDescent="0.25">
      <c r="A9444" s="1">
        <f t="shared" si="147"/>
        <v>9444</v>
      </c>
      <c r="B9444" s="1" t="s">
        <v>7036</v>
      </c>
      <c r="C9444" s="1" t="s">
        <v>1055</v>
      </c>
    </row>
    <row r="9445" spans="1:3" x14ac:dyDescent="0.25">
      <c r="A9445" s="1">
        <f t="shared" si="147"/>
        <v>9445</v>
      </c>
      <c r="B9445" s="1" t="s">
        <v>7036</v>
      </c>
      <c r="C9445" s="1" t="s">
        <v>7053</v>
      </c>
    </row>
    <row r="9446" spans="1:3" x14ac:dyDescent="0.25">
      <c r="A9446" s="1">
        <f t="shared" si="147"/>
        <v>9446</v>
      </c>
      <c r="B9446" s="1" t="s">
        <v>7036</v>
      </c>
      <c r="C9446" s="1" t="s">
        <v>2832</v>
      </c>
    </row>
    <row r="9447" spans="1:3" x14ac:dyDescent="0.25">
      <c r="A9447" s="1">
        <f t="shared" si="147"/>
        <v>9447</v>
      </c>
      <c r="B9447" s="1" t="s">
        <v>7036</v>
      </c>
      <c r="C9447" s="1" t="s">
        <v>1529</v>
      </c>
    </row>
    <row r="9448" spans="1:3" x14ac:dyDescent="0.25">
      <c r="A9448" s="1">
        <f t="shared" si="147"/>
        <v>9448</v>
      </c>
      <c r="B9448" s="1" t="s">
        <v>7036</v>
      </c>
      <c r="C9448" s="1" t="s">
        <v>1036</v>
      </c>
    </row>
    <row r="9449" spans="1:3" x14ac:dyDescent="0.25">
      <c r="A9449" s="1">
        <f t="shared" si="147"/>
        <v>9449</v>
      </c>
      <c r="B9449" s="1" t="s">
        <v>7036</v>
      </c>
      <c r="C9449" s="1" t="s">
        <v>7054</v>
      </c>
    </row>
    <row r="9450" spans="1:3" x14ac:dyDescent="0.25">
      <c r="A9450" s="1">
        <f t="shared" si="147"/>
        <v>9450</v>
      </c>
      <c r="B9450" s="1" t="s">
        <v>7036</v>
      </c>
      <c r="C9450" s="1" t="s">
        <v>1056</v>
      </c>
    </row>
    <row r="9451" spans="1:3" x14ac:dyDescent="0.25">
      <c r="A9451" s="1">
        <f t="shared" si="147"/>
        <v>9451</v>
      </c>
      <c r="B9451" s="1" t="s">
        <v>7036</v>
      </c>
      <c r="C9451" s="1" t="s">
        <v>989</v>
      </c>
    </row>
    <row r="9452" spans="1:3" x14ac:dyDescent="0.25">
      <c r="A9452" s="1">
        <f t="shared" si="147"/>
        <v>9452</v>
      </c>
      <c r="B9452" s="1" t="s">
        <v>7036</v>
      </c>
      <c r="C9452" s="1" t="s">
        <v>1982</v>
      </c>
    </row>
    <row r="9453" spans="1:3" x14ac:dyDescent="0.25">
      <c r="A9453" s="1">
        <f t="shared" si="147"/>
        <v>9453</v>
      </c>
      <c r="B9453" s="1" t="s">
        <v>7036</v>
      </c>
      <c r="C9453" s="1" t="s">
        <v>1635</v>
      </c>
    </row>
    <row r="9454" spans="1:3" x14ac:dyDescent="0.25">
      <c r="A9454" s="1">
        <f t="shared" si="147"/>
        <v>9454</v>
      </c>
      <c r="B9454" s="1" t="s">
        <v>7036</v>
      </c>
      <c r="C9454" s="1" t="s">
        <v>1037</v>
      </c>
    </row>
    <row r="9455" spans="1:3" x14ac:dyDescent="0.25">
      <c r="A9455" s="1">
        <f t="shared" si="147"/>
        <v>9455</v>
      </c>
      <c r="B9455" s="1" t="s">
        <v>7056</v>
      </c>
      <c r="C9455" s="1" t="s">
        <v>7055</v>
      </c>
    </row>
    <row r="9456" spans="1:3" x14ac:dyDescent="0.25">
      <c r="A9456" s="1">
        <f t="shared" si="147"/>
        <v>9456</v>
      </c>
      <c r="B9456" s="1" t="s">
        <v>7056</v>
      </c>
      <c r="C9456" s="1" t="s">
        <v>2109</v>
      </c>
    </row>
    <row r="9457" spans="1:3" x14ac:dyDescent="0.25">
      <c r="A9457" s="1">
        <f t="shared" si="147"/>
        <v>9457</v>
      </c>
      <c r="B9457" s="1" t="s">
        <v>7057</v>
      </c>
      <c r="C9457" s="1" t="s">
        <v>1093</v>
      </c>
    </row>
    <row r="9458" spans="1:3" x14ac:dyDescent="0.25">
      <c r="A9458" s="1">
        <f t="shared" si="147"/>
        <v>9458</v>
      </c>
      <c r="B9458" s="1" t="s">
        <v>2767</v>
      </c>
      <c r="C9458" s="1" t="s">
        <v>1174</v>
      </c>
    </row>
    <row r="9459" spans="1:3" x14ac:dyDescent="0.25">
      <c r="A9459" s="1">
        <f t="shared" si="147"/>
        <v>9459</v>
      </c>
      <c r="B9459" s="1" t="s">
        <v>2767</v>
      </c>
      <c r="C9459" s="1" t="s">
        <v>1911</v>
      </c>
    </row>
    <row r="9460" spans="1:3" x14ac:dyDescent="0.25">
      <c r="A9460" s="1">
        <f t="shared" si="147"/>
        <v>9460</v>
      </c>
      <c r="B9460" s="1" t="s">
        <v>2767</v>
      </c>
      <c r="C9460" s="1" t="s">
        <v>934</v>
      </c>
    </row>
    <row r="9461" spans="1:3" x14ac:dyDescent="0.25">
      <c r="A9461" s="1">
        <f t="shared" si="147"/>
        <v>9461</v>
      </c>
      <c r="B9461" s="1" t="s">
        <v>2767</v>
      </c>
      <c r="C9461" s="1" t="s">
        <v>4500</v>
      </c>
    </row>
    <row r="9462" spans="1:3" x14ac:dyDescent="0.25">
      <c r="A9462" s="1">
        <f t="shared" si="147"/>
        <v>9462</v>
      </c>
      <c r="B9462" s="1" t="s">
        <v>2767</v>
      </c>
      <c r="C9462" s="1" t="s">
        <v>960</v>
      </c>
    </row>
    <row r="9463" spans="1:3" x14ac:dyDescent="0.25">
      <c r="A9463" s="1">
        <f t="shared" si="147"/>
        <v>9463</v>
      </c>
      <c r="B9463" s="1" t="s">
        <v>2767</v>
      </c>
      <c r="C9463" s="1" t="s">
        <v>1006</v>
      </c>
    </row>
    <row r="9464" spans="1:3" x14ac:dyDescent="0.25">
      <c r="A9464" s="1">
        <f t="shared" si="147"/>
        <v>9464</v>
      </c>
      <c r="B9464" s="1" t="s">
        <v>2767</v>
      </c>
      <c r="C9464" s="1" t="s">
        <v>1389</v>
      </c>
    </row>
    <row r="9465" spans="1:3" x14ac:dyDescent="0.25">
      <c r="A9465" s="1">
        <f t="shared" si="147"/>
        <v>9465</v>
      </c>
      <c r="B9465" s="1" t="s">
        <v>2767</v>
      </c>
      <c r="C9465" s="1" t="s">
        <v>1027</v>
      </c>
    </row>
    <row r="9466" spans="1:3" x14ac:dyDescent="0.25">
      <c r="A9466" s="1">
        <f t="shared" si="147"/>
        <v>9466</v>
      </c>
      <c r="B9466" s="1" t="s">
        <v>2767</v>
      </c>
      <c r="C9466" s="1" t="s">
        <v>2341</v>
      </c>
    </row>
    <row r="9467" spans="1:3" x14ac:dyDescent="0.25">
      <c r="A9467" s="1">
        <f t="shared" si="147"/>
        <v>9467</v>
      </c>
      <c r="B9467" s="1" t="s">
        <v>2767</v>
      </c>
      <c r="C9467" s="1" t="s">
        <v>7058</v>
      </c>
    </row>
    <row r="9468" spans="1:3" x14ac:dyDescent="0.25">
      <c r="A9468" s="1">
        <f t="shared" si="147"/>
        <v>9468</v>
      </c>
      <c r="B9468" s="1" t="s">
        <v>2767</v>
      </c>
      <c r="C9468" s="1" t="s">
        <v>3613</v>
      </c>
    </row>
    <row r="9469" spans="1:3" x14ac:dyDescent="0.25">
      <c r="A9469" s="1">
        <f t="shared" si="147"/>
        <v>9469</v>
      </c>
      <c r="B9469" s="1" t="s">
        <v>2767</v>
      </c>
      <c r="C9469" s="1" t="s">
        <v>1030</v>
      </c>
    </row>
    <row r="9470" spans="1:3" x14ac:dyDescent="0.25">
      <c r="A9470" s="1">
        <f t="shared" si="147"/>
        <v>9470</v>
      </c>
      <c r="B9470" s="1" t="s">
        <v>2767</v>
      </c>
      <c r="C9470" s="1" t="s">
        <v>7059</v>
      </c>
    </row>
    <row r="9471" spans="1:3" x14ac:dyDescent="0.25">
      <c r="A9471" s="1">
        <f t="shared" si="147"/>
        <v>9471</v>
      </c>
      <c r="B9471" s="1" t="s">
        <v>2767</v>
      </c>
      <c r="C9471" s="1" t="s">
        <v>1147</v>
      </c>
    </row>
    <row r="9472" spans="1:3" x14ac:dyDescent="0.25">
      <c r="A9472" s="1">
        <f t="shared" si="147"/>
        <v>9472</v>
      </c>
      <c r="B9472" s="1" t="s">
        <v>2767</v>
      </c>
      <c r="C9472" s="1" t="s">
        <v>7060</v>
      </c>
    </row>
    <row r="9473" spans="1:3" x14ac:dyDescent="0.25">
      <c r="A9473" s="1">
        <f t="shared" si="147"/>
        <v>9473</v>
      </c>
      <c r="B9473" s="1" t="s">
        <v>2767</v>
      </c>
      <c r="C9473" s="1" t="s">
        <v>2832</v>
      </c>
    </row>
    <row r="9474" spans="1:3" x14ac:dyDescent="0.25">
      <c r="A9474" s="1">
        <f t="shared" si="147"/>
        <v>9474</v>
      </c>
      <c r="B9474" s="1" t="s">
        <v>2767</v>
      </c>
      <c r="C9474" s="1" t="s">
        <v>1056</v>
      </c>
    </row>
    <row r="9475" spans="1:3" x14ac:dyDescent="0.25">
      <c r="A9475" s="1">
        <f t="shared" ref="A9475:A9538" si="148">A9474+1</f>
        <v>9475</v>
      </c>
      <c r="B9475" s="1" t="s">
        <v>2767</v>
      </c>
      <c r="C9475" s="1" t="s">
        <v>989</v>
      </c>
    </row>
    <row r="9476" spans="1:3" x14ac:dyDescent="0.25">
      <c r="A9476" s="1">
        <f t="shared" si="148"/>
        <v>9476</v>
      </c>
      <c r="B9476" s="1" t="s">
        <v>7061</v>
      </c>
      <c r="C9476" s="1" t="s">
        <v>1440</v>
      </c>
    </row>
    <row r="9477" spans="1:3" x14ac:dyDescent="0.25">
      <c r="A9477" s="1">
        <f t="shared" si="148"/>
        <v>9477</v>
      </c>
      <c r="B9477" s="1" t="s">
        <v>1131</v>
      </c>
      <c r="C9477" s="1" t="s">
        <v>1860</v>
      </c>
    </row>
    <row r="9478" spans="1:3" x14ac:dyDescent="0.25">
      <c r="A9478" s="1">
        <f t="shared" si="148"/>
        <v>9478</v>
      </c>
      <c r="B9478" s="1" t="s">
        <v>7062</v>
      </c>
      <c r="C9478" s="1" t="s">
        <v>1027</v>
      </c>
    </row>
    <row r="9479" spans="1:3" x14ac:dyDescent="0.25">
      <c r="A9479" s="1">
        <f t="shared" si="148"/>
        <v>9479</v>
      </c>
      <c r="B9479" s="1" t="s">
        <v>7061</v>
      </c>
      <c r="C9479" s="1" t="s">
        <v>1434</v>
      </c>
    </row>
    <row r="9480" spans="1:3" x14ac:dyDescent="0.25">
      <c r="A9480" s="1">
        <f t="shared" si="148"/>
        <v>9480</v>
      </c>
      <c r="B9480" s="1" t="s">
        <v>7062</v>
      </c>
      <c r="C9480" s="1" t="s">
        <v>6192</v>
      </c>
    </row>
    <row r="9481" spans="1:3" x14ac:dyDescent="0.25">
      <c r="A9481" s="1">
        <f t="shared" si="148"/>
        <v>9481</v>
      </c>
      <c r="B9481" s="1" t="s">
        <v>7062</v>
      </c>
      <c r="C9481" s="1" t="s">
        <v>1033</v>
      </c>
    </row>
    <row r="9482" spans="1:3" x14ac:dyDescent="0.25">
      <c r="A9482" s="1">
        <f t="shared" si="148"/>
        <v>9482</v>
      </c>
      <c r="B9482" s="1" t="s">
        <v>7062</v>
      </c>
      <c r="C9482" s="1" t="s">
        <v>3508</v>
      </c>
    </row>
    <row r="9483" spans="1:3" x14ac:dyDescent="0.25">
      <c r="A9483" s="1">
        <f t="shared" si="148"/>
        <v>9483</v>
      </c>
      <c r="B9483" s="1" t="s">
        <v>7062</v>
      </c>
      <c r="C9483" s="1" t="s">
        <v>1036</v>
      </c>
    </row>
    <row r="9484" spans="1:3" x14ac:dyDescent="0.25">
      <c r="A9484" s="1">
        <f t="shared" si="148"/>
        <v>9484</v>
      </c>
      <c r="B9484" s="1" t="s">
        <v>975</v>
      </c>
      <c r="C9484" s="1" t="s">
        <v>1860</v>
      </c>
    </row>
    <row r="9485" spans="1:3" x14ac:dyDescent="0.25">
      <c r="A9485" s="1">
        <f t="shared" si="148"/>
        <v>9485</v>
      </c>
      <c r="B9485" s="1" t="s">
        <v>2936</v>
      </c>
      <c r="C9485" s="1" t="s">
        <v>1693</v>
      </c>
    </row>
    <row r="9486" spans="1:3" x14ac:dyDescent="0.25">
      <c r="A9486" s="1">
        <f t="shared" si="148"/>
        <v>9486</v>
      </c>
      <c r="B9486" s="1" t="s">
        <v>2936</v>
      </c>
      <c r="C9486" s="1" t="s">
        <v>7063</v>
      </c>
    </row>
    <row r="9487" spans="1:3" x14ac:dyDescent="0.25">
      <c r="A9487" s="1">
        <f t="shared" si="148"/>
        <v>9487</v>
      </c>
      <c r="B9487" s="1" t="s">
        <v>2936</v>
      </c>
      <c r="C9487" s="1" t="s">
        <v>4783</v>
      </c>
    </row>
    <row r="9488" spans="1:3" x14ac:dyDescent="0.25">
      <c r="A9488" s="1">
        <f t="shared" si="148"/>
        <v>9488</v>
      </c>
      <c r="B9488" s="1" t="s">
        <v>7064</v>
      </c>
      <c r="C9488" s="1" t="s">
        <v>2008</v>
      </c>
    </row>
    <row r="9489" spans="1:3" x14ac:dyDescent="0.25">
      <c r="A9489" s="1">
        <f t="shared" si="148"/>
        <v>9489</v>
      </c>
      <c r="B9489" s="1" t="s">
        <v>2936</v>
      </c>
      <c r="C9489" s="1" t="s">
        <v>1389</v>
      </c>
    </row>
    <row r="9490" spans="1:3" x14ac:dyDescent="0.25">
      <c r="A9490" s="1">
        <f t="shared" si="148"/>
        <v>9490</v>
      </c>
      <c r="B9490" s="1" t="s">
        <v>2936</v>
      </c>
      <c r="C9490" s="1" t="s">
        <v>1029</v>
      </c>
    </row>
    <row r="9491" spans="1:3" x14ac:dyDescent="0.25">
      <c r="A9491" s="1">
        <f t="shared" si="148"/>
        <v>9491</v>
      </c>
      <c r="B9491" s="1" t="s">
        <v>2936</v>
      </c>
      <c r="C9491" s="1" t="s">
        <v>1512</v>
      </c>
    </row>
    <row r="9492" spans="1:3" x14ac:dyDescent="0.25">
      <c r="A9492" s="1">
        <f t="shared" si="148"/>
        <v>9492</v>
      </c>
      <c r="B9492" s="1" t="s">
        <v>5320</v>
      </c>
      <c r="C9492" s="1" t="s">
        <v>6303</v>
      </c>
    </row>
    <row r="9493" spans="1:3" x14ac:dyDescent="0.25">
      <c r="A9493" s="1">
        <f t="shared" si="148"/>
        <v>9493</v>
      </c>
      <c r="B9493" s="1" t="s">
        <v>7066</v>
      </c>
      <c r="C9493" s="1" t="s">
        <v>7065</v>
      </c>
    </row>
    <row r="9494" spans="1:3" x14ac:dyDescent="0.25">
      <c r="A9494" s="1">
        <f t="shared" si="148"/>
        <v>9494</v>
      </c>
      <c r="B9494" s="1" t="s">
        <v>7067</v>
      </c>
      <c r="C9494" s="1" t="s">
        <v>956</v>
      </c>
    </row>
    <row r="9495" spans="1:3" x14ac:dyDescent="0.25">
      <c r="A9495" s="1">
        <f t="shared" si="148"/>
        <v>9495</v>
      </c>
      <c r="B9495" s="1" t="s">
        <v>7068</v>
      </c>
      <c r="C9495" s="1" t="s">
        <v>1006</v>
      </c>
    </row>
    <row r="9496" spans="1:3" x14ac:dyDescent="0.25">
      <c r="A9496" s="1">
        <f t="shared" si="148"/>
        <v>9496</v>
      </c>
      <c r="B9496" s="1" t="s">
        <v>7069</v>
      </c>
      <c r="C9496" s="1" t="s">
        <v>967</v>
      </c>
    </row>
    <row r="9497" spans="1:3" x14ac:dyDescent="0.25">
      <c r="A9497" s="1">
        <f t="shared" si="148"/>
        <v>9497</v>
      </c>
      <c r="B9497" s="1" t="s">
        <v>7069</v>
      </c>
      <c r="C9497" s="1" t="s">
        <v>2153</v>
      </c>
    </row>
    <row r="9498" spans="1:3" x14ac:dyDescent="0.25">
      <c r="A9498" s="1">
        <f t="shared" si="148"/>
        <v>9498</v>
      </c>
      <c r="B9498" s="1" t="s">
        <v>7069</v>
      </c>
      <c r="C9498" s="1" t="s">
        <v>952</v>
      </c>
    </row>
    <row r="9499" spans="1:3" x14ac:dyDescent="0.25">
      <c r="A9499" s="1">
        <f t="shared" si="148"/>
        <v>9499</v>
      </c>
      <c r="B9499" s="1" t="s">
        <v>7069</v>
      </c>
      <c r="C9499" s="1" t="s">
        <v>1016</v>
      </c>
    </row>
    <row r="9500" spans="1:3" x14ac:dyDescent="0.25">
      <c r="A9500" s="1">
        <f t="shared" si="148"/>
        <v>9500</v>
      </c>
      <c r="B9500" s="1" t="s">
        <v>7069</v>
      </c>
      <c r="C9500" s="1" t="s">
        <v>1019</v>
      </c>
    </row>
    <row r="9501" spans="1:3" x14ac:dyDescent="0.25">
      <c r="A9501" s="1">
        <f t="shared" si="148"/>
        <v>9501</v>
      </c>
      <c r="B9501" s="1" t="s">
        <v>7069</v>
      </c>
      <c r="C9501" s="1" t="s">
        <v>1026</v>
      </c>
    </row>
    <row r="9502" spans="1:3" x14ac:dyDescent="0.25">
      <c r="A9502" s="1">
        <f t="shared" si="148"/>
        <v>9502</v>
      </c>
      <c r="B9502" s="1" t="s">
        <v>7069</v>
      </c>
      <c r="C9502" s="1" t="s">
        <v>1027</v>
      </c>
    </row>
    <row r="9503" spans="1:3" x14ac:dyDescent="0.25">
      <c r="A9503" s="1">
        <f t="shared" si="148"/>
        <v>9503</v>
      </c>
      <c r="B9503" s="1" t="s">
        <v>7070</v>
      </c>
      <c r="C9503" s="1" t="s">
        <v>1356</v>
      </c>
    </row>
    <row r="9504" spans="1:3" x14ac:dyDescent="0.25">
      <c r="A9504" s="1">
        <f t="shared" si="148"/>
        <v>9504</v>
      </c>
      <c r="B9504" s="1" t="s">
        <v>7072</v>
      </c>
      <c r="C9504" s="1" t="s">
        <v>7071</v>
      </c>
    </row>
    <row r="9505" spans="1:3" x14ac:dyDescent="0.25">
      <c r="A9505" s="1">
        <f t="shared" si="148"/>
        <v>9505</v>
      </c>
      <c r="B9505" s="1" t="s">
        <v>7073</v>
      </c>
      <c r="C9505" s="1" t="s">
        <v>1027</v>
      </c>
    </row>
    <row r="9506" spans="1:3" x14ac:dyDescent="0.25">
      <c r="A9506" s="1">
        <f t="shared" si="148"/>
        <v>9506</v>
      </c>
      <c r="B9506" s="1" t="s">
        <v>7073</v>
      </c>
      <c r="C9506" s="1" t="s">
        <v>1566</v>
      </c>
    </row>
    <row r="9507" spans="1:3" x14ac:dyDescent="0.25">
      <c r="A9507" s="1">
        <f t="shared" si="148"/>
        <v>9507</v>
      </c>
      <c r="B9507" s="1" t="s">
        <v>7073</v>
      </c>
      <c r="C9507" s="1" t="s">
        <v>1889</v>
      </c>
    </row>
    <row r="9508" spans="1:3" x14ac:dyDescent="0.25">
      <c r="A9508" s="1">
        <f t="shared" si="148"/>
        <v>9508</v>
      </c>
      <c r="B9508" s="1" t="s">
        <v>7074</v>
      </c>
      <c r="C9508" s="1" t="s">
        <v>949</v>
      </c>
    </row>
    <row r="9509" spans="1:3" x14ac:dyDescent="0.25">
      <c r="A9509" s="1">
        <f t="shared" si="148"/>
        <v>9509</v>
      </c>
      <c r="B9509" s="1" t="s">
        <v>7075</v>
      </c>
      <c r="C9509" s="1" t="s">
        <v>941</v>
      </c>
    </row>
    <row r="9510" spans="1:3" x14ac:dyDescent="0.25">
      <c r="A9510" s="1">
        <f t="shared" si="148"/>
        <v>9510</v>
      </c>
      <c r="B9510" s="1" t="s">
        <v>5318</v>
      </c>
      <c r="C9510" s="1" t="s">
        <v>921</v>
      </c>
    </row>
    <row r="9511" spans="1:3" x14ac:dyDescent="0.25">
      <c r="A9511" s="1">
        <f t="shared" si="148"/>
        <v>9511</v>
      </c>
      <c r="B9511" s="1" t="s">
        <v>5318</v>
      </c>
      <c r="C9511" s="1" t="s">
        <v>974</v>
      </c>
    </row>
    <row r="9512" spans="1:3" x14ac:dyDescent="0.25">
      <c r="A9512" s="1">
        <f t="shared" si="148"/>
        <v>9512</v>
      </c>
      <c r="B9512" s="1" t="s">
        <v>7076</v>
      </c>
      <c r="C9512" s="1" t="s">
        <v>1356</v>
      </c>
    </row>
    <row r="9513" spans="1:3" x14ac:dyDescent="0.25">
      <c r="A9513" s="1">
        <f t="shared" si="148"/>
        <v>9513</v>
      </c>
      <c r="B9513" s="1" t="s">
        <v>7077</v>
      </c>
      <c r="C9513" s="1" t="s">
        <v>1936</v>
      </c>
    </row>
    <row r="9514" spans="1:3" x14ac:dyDescent="0.25">
      <c r="A9514" s="1">
        <f t="shared" si="148"/>
        <v>9514</v>
      </c>
      <c r="B9514" s="1" t="s">
        <v>7019</v>
      </c>
      <c r="C9514" s="1" t="s">
        <v>1330</v>
      </c>
    </row>
    <row r="9515" spans="1:3" x14ac:dyDescent="0.25">
      <c r="A9515" s="1">
        <f t="shared" si="148"/>
        <v>9515</v>
      </c>
      <c r="B9515" s="1" t="s">
        <v>7019</v>
      </c>
      <c r="C9515" s="1" t="s">
        <v>2189</v>
      </c>
    </row>
    <row r="9516" spans="1:3" x14ac:dyDescent="0.25">
      <c r="A9516" s="1">
        <f t="shared" si="148"/>
        <v>9516</v>
      </c>
      <c r="B9516" s="1" t="s">
        <v>7078</v>
      </c>
      <c r="C9516" s="1" t="s">
        <v>1028</v>
      </c>
    </row>
    <row r="9517" spans="1:3" x14ac:dyDescent="0.25">
      <c r="A9517" s="1">
        <f t="shared" si="148"/>
        <v>9517</v>
      </c>
      <c r="B9517" s="1" t="s">
        <v>7080</v>
      </c>
      <c r="C9517" s="1" t="s">
        <v>7079</v>
      </c>
    </row>
    <row r="9518" spans="1:3" x14ac:dyDescent="0.25">
      <c r="A9518" s="1">
        <f t="shared" si="148"/>
        <v>9518</v>
      </c>
      <c r="B9518" s="1" t="s">
        <v>1932</v>
      </c>
      <c r="C9518" s="1" t="s">
        <v>1131</v>
      </c>
    </row>
    <row r="9519" spans="1:3" x14ac:dyDescent="0.25">
      <c r="A9519" s="1">
        <f t="shared" si="148"/>
        <v>9519</v>
      </c>
      <c r="B9519" s="1" t="s">
        <v>7081</v>
      </c>
      <c r="C9519" s="1" t="s">
        <v>2754</v>
      </c>
    </row>
    <row r="9520" spans="1:3" x14ac:dyDescent="0.25">
      <c r="A9520" s="1">
        <f t="shared" si="148"/>
        <v>9520</v>
      </c>
      <c r="B9520" s="1" t="s">
        <v>7082</v>
      </c>
      <c r="C9520" s="1" t="s">
        <v>967</v>
      </c>
    </row>
    <row r="9521" spans="1:3" x14ac:dyDescent="0.25">
      <c r="A9521" s="1">
        <f t="shared" si="148"/>
        <v>9521</v>
      </c>
      <c r="B9521" s="1" t="s">
        <v>7083</v>
      </c>
      <c r="C9521" s="1" t="s">
        <v>1374</v>
      </c>
    </row>
    <row r="9522" spans="1:3" x14ac:dyDescent="0.25">
      <c r="A9522" s="1">
        <f t="shared" si="148"/>
        <v>9522</v>
      </c>
      <c r="B9522" s="1" t="s">
        <v>7084</v>
      </c>
      <c r="C9522" s="1" t="s">
        <v>1485</v>
      </c>
    </row>
    <row r="9523" spans="1:3" x14ac:dyDescent="0.25">
      <c r="A9523" s="1">
        <f t="shared" si="148"/>
        <v>9523</v>
      </c>
      <c r="B9523" s="1" t="s">
        <v>2411</v>
      </c>
      <c r="C9523" s="1" t="s">
        <v>1330</v>
      </c>
    </row>
    <row r="9524" spans="1:3" x14ac:dyDescent="0.25">
      <c r="A9524" s="1">
        <f t="shared" si="148"/>
        <v>9524</v>
      </c>
      <c r="B9524" s="1" t="s">
        <v>7085</v>
      </c>
      <c r="C9524" s="1" t="s">
        <v>2832</v>
      </c>
    </row>
    <row r="9525" spans="1:3" x14ac:dyDescent="0.25">
      <c r="A9525" s="1">
        <f t="shared" si="148"/>
        <v>9525</v>
      </c>
      <c r="B9525" s="1" t="s">
        <v>7087</v>
      </c>
      <c r="C9525" s="1" t="s">
        <v>7086</v>
      </c>
    </row>
    <row r="9526" spans="1:3" x14ac:dyDescent="0.25">
      <c r="A9526" s="1">
        <f t="shared" si="148"/>
        <v>9526</v>
      </c>
      <c r="B9526" s="1" t="s">
        <v>7089</v>
      </c>
      <c r="C9526" s="1" t="s">
        <v>7088</v>
      </c>
    </row>
    <row r="9527" spans="1:3" x14ac:dyDescent="0.25">
      <c r="A9527" s="1">
        <f t="shared" si="148"/>
        <v>9527</v>
      </c>
      <c r="B9527" s="1" t="s">
        <v>7090</v>
      </c>
      <c r="C9527" s="1" t="s">
        <v>6457</v>
      </c>
    </row>
    <row r="9528" spans="1:3" x14ac:dyDescent="0.25">
      <c r="A9528" s="1">
        <f t="shared" si="148"/>
        <v>9528</v>
      </c>
      <c r="B9528" s="1" t="s">
        <v>7091</v>
      </c>
      <c r="C9528" s="1" t="s">
        <v>930</v>
      </c>
    </row>
    <row r="9529" spans="1:3" x14ac:dyDescent="0.25">
      <c r="A9529" s="1">
        <f t="shared" si="148"/>
        <v>9529</v>
      </c>
      <c r="B9529" s="1" t="s">
        <v>7092</v>
      </c>
      <c r="C9529" s="1" t="s">
        <v>1027</v>
      </c>
    </row>
    <row r="9530" spans="1:3" x14ac:dyDescent="0.25">
      <c r="A9530" s="1">
        <f t="shared" si="148"/>
        <v>9530</v>
      </c>
      <c r="B9530" s="1" t="s">
        <v>7093</v>
      </c>
      <c r="C9530" s="1" t="s">
        <v>1283</v>
      </c>
    </row>
    <row r="9531" spans="1:3" x14ac:dyDescent="0.25">
      <c r="A9531" s="1">
        <f t="shared" si="148"/>
        <v>9531</v>
      </c>
      <c r="B9531" s="1" t="s">
        <v>7094</v>
      </c>
      <c r="C9531" s="1" t="s">
        <v>947</v>
      </c>
    </row>
    <row r="9532" spans="1:3" x14ac:dyDescent="0.25">
      <c r="A9532" s="1">
        <f t="shared" si="148"/>
        <v>9532</v>
      </c>
      <c r="B9532" s="1" t="s">
        <v>7096</v>
      </c>
      <c r="C9532" s="1" t="s">
        <v>7095</v>
      </c>
    </row>
    <row r="9533" spans="1:3" x14ac:dyDescent="0.25">
      <c r="A9533" s="1">
        <f t="shared" si="148"/>
        <v>9533</v>
      </c>
      <c r="B9533" s="1" t="s">
        <v>7097</v>
      </c>
      <c r="C9533" s="1" t="s">
        <v>918</v>
      </c>
    </row>
    <row r="9534" spans="1:3" x14ac:dyDescent="0.25">
      <c r="A9534" s="1">
        <f t="shared" si="148"/>
        <v>9534</v>
      </c>
      <c r="B9534" s="1" t="s">
        <v>7098</v>
      </c>
      <c r="C9534" s="1" t="s">
        <v>1162</v>
      </c>
    </row>
    <row r="9535" spans="1:3" x14ac:dyDescent="0.25">
      <c r="A9535" s="1">
        <f t="shared" si="148"/>
        <v>9535</v>
      </c>
      <c r="B9535" s="1" t="s">
        <v>7099</v>
      </c>
      <c r="C9535" s="1" t="s">
        <v>974</v>
      </c>
    </row>
    <row r="9536" spans="1:3" x14ac:dyDescent="0.25">
      <c r="A9536" s="1">
        <f t="shared" si="148"/>
        <v>9536</v>
      </c>
      <c r="B9536" s="1" t="s">
        <v>7100</v>
      </c>
      <c r="C9536" s="1" t="s">
        <v>4518</v>
      </c>
    </row>
    <row r="9537" spans="1:3" x14ac:dyDescent="0.25">
      <c r="A9537" s="1">
        <f t="shared" si="148"/>
        <v>9537</v>
      </c>
      <c r="B9537" s="1" t="s">
        <v>7101</v>
      </c>
      <c r="C9537" s="1" t="s">
        <v>1021</v>
      </c>
    </row>
    <row r="9538" spans="1:3" x14ac:dyDescent="0.25">
      <c r="A9538" s="1">
        <f t="shared" si="148"/>
        <v>9538</v>
      </c>
      <c r="B9538" s="1" t="s">
        <v>7101</v>
      </c>
      <c r="C9538" s="1" t="s">
        <v>960</v>
      </c>
    </row>
    <row r="9539" spans="1:3" x14ac:dyDescent="0.25">
      <c r="A9539" s="1">
        <f t="shared" ref="A9539:A9602" si="149">A9538+1</f>
        <v>9539</v>
      </c>
      <c r="B9539" s="1" t="s">
        <v>7103</v>
      </c>
      <c r="C9539" s="1" t="s">
        <v>7102</v>
      </c>
    </row>
    <row r="9540" spans="1:3" x14ac:dyDescent="0.25">
      <c r="A9540" s="1">
        <f t="shared" si="149"/>
        <v>9540</v>
      </c>
      <c r="B9540" s="1" t="s">
        <v>7104</v>
      </c>
      <c r="C9540" s="1" t="s">
        <v>942</v>
      </c>
    </row>
    <row r="9541" spans="1:3" x14ac:dyDescent="0.25">
      <c r="A9541" s="1">
        <f t="shared" si="149"/>
        <v>9541</v>
      </c>
      <c r="B9541" s="1" t="s">
        <v>7105</v>
      </c>
      <c r="C9541" s="1" t="s">
        <v>1389</v>
      </c>
    </row>
    <row r="9542" spans="1:3" x14ac:dyDescent="0.25">
      <c r="A9542" s="1">
        <f t="shared" si="149"/>
        <v>9542</v>
      </c>
      <c r="B9542" s="1" t="s">
        <v>7106</v>
      </c>
      <c r="C9542" s="1" t="s">
        <v>1102</v>
      </c>
    </row>
    <row r="9543" spans="1:3" x14ac:dyDescent="0.25">
      <c r="A9543" s="1">
        <f t="shared" si="149"/>
        <v>9543</v>
      </c>
      <c r="B9543" s="1" t="s">
        <v>7107</v>
      </c>
      <c r="C9543" s="1" t="s">
        <v>1262</v>
      </c>
    </row>
    <row r="9544" spans="1:3" x14ac:dyDescent="0.25">
      <c r="A9544" s="1">
        <f t="shared" si="149"/>
        <v>9544</v>
      </c>
      <c r="B9544" s="1" t="s">
        <v>7108</v>
      </c>
      <c r="C9544" s="1" t="s">
        <v>2039</v>
      </c>
    </row>
    <row r="9545" spans="1:3" x14ac:dyDescent="0.25">
      <c r="A9545" s="1">
        <f t="shared" si="149"/>
        <v>9545</v>
      </c>
      <c r="B9545" s="1" t="s">
        <v>7109</v>
      </c>
      <c r="C9545" s="1" t="s">
        <v>1016</v>
      </c>
    </row>
    <row r="9546" spans="1:3" x14ac:dyDescent="0.25">
      <c r="A9546" s="1">
        <f t="shared" si="149"/>
        <v>9546</v>
      </c>
      <c r="B9546" s="1" t="s">
        <v>7110</v>
      </c>
      <c r="C9546" s="1" t="s">
        <v>967</v>
      </c>
    </row>
    <row r="9547" spans="1:3" x14ac:dyDescent="0.25">
      <c r="A9547" s="1">
        <f t="shared" si="149"/>
        <v>9547</v>
      </c>
      <c r="B9547" s="1" t="s">
        <v>7111</v>
      </c>
      <c r="C9547" s="1" t="s">
        <v>1045</v>
      </c>
    </row>
    <row r="9548" spans="1:3" x14ac:dyDescent="0.25">
      <c r="A9548" s="1">
        <f t="shared" si="149"/>
        <v>9548</v>
      </c>
      <c r="B9548" s="1" t="s">
        <v>7112</v>
      </c>
      <c r="C9548" s="1" t="s">
        <v>1512</v>
      </c>
    </row>
    <row r="9549" spans="1:3" x14ac:dyDescent="0.25">
      <c r="A9549" s="1">
        <f t="shared" si="149"/>
        <v>9549</v>
      </c>
      <c r="B9549" s="1" t="s">
        <v>7113</v>
      </c>
      <c r="C9549" s="1" t="s">
        <v>3703</v>
      </c>
    </row>
    <row r="9550" spans="1:3" x14ac:dyDescent="0.25">
      <c r="A9550" s="1">
        <f t="shared" si="149"/>
        <v>9550</v>
      </c>
      <c r="B9550" s="1" t="s">
        <v>7114</v>
      </c>
      <c r="C9550" s="1" t="s">
        <v>1027</v>
      </c>
    </row>
    <row r="9551" spans="1:3" x14ac:dyDescent="0.25">
      <c r="A9551" s="1">
        <f t="shared" si="149"/>
        <v>9551</v>
      </c>
      <c r="B9551" s="1" t="s">
        <v>7115</v>
      </c>
      <c r="C9551" s="1" t="s">
        <v>923</v>
      </c>
    </row>
    <row r="9552" spans="1:3" x14ac:dyDescent="0.25">
      <c r="A9552" s="1">
        <f t="shared" si="149"/>
        <v>9552</v>
      </c>
      <c r="B9552" s="1" t="s">
        <v>7116</v>
      </c>
      <c r="C9552" s="1" t="s">
        <v>947</v>
      </c>
    </row>
    <row r="9553" spans="1:3" x14ac:dyDescent="0.25">
      <c r="A9553" s="1">
        <f t="shared" si="149"/>
        <v>9553</v>
      </c>
      <c r="B9553" s="1" t="s">
        <v>7116</v>
      </c>
      <c r="C9553" s="1" t="s">
        <v>1016</v>
      </c>
    </row>
    <row r="9554" spans="1:3" x14ac:dyDescent="0.25">
      <c r="A9554" s="1">
        <f t="shared" si="149"/>
        <v>9554</v>
      </c>
      <c r="B9554" s="1" t="s">
        <v>7116</v>
      </c>
      <c r="C9554" s="1" t="s">
        <v>923</v>
      </c>
    </row>
    <row r="9555" spans="1:3" x14ac:dyDescent="0.25">
      <c r="A9555" s="1">
        <f t="shared" si="149"/>
        <v>9555</v>
      </c>
      <c r="B9555" s="1" t="s">
        <v>7117</v>
      </c>
      <c r="C9555" s="1" t="s">
        <v>967</v>
      </c>
    </row>
    <row r="9556" spans="1:3" x14ac:dyDescent="0.25">
      <c r="A9556" s="1">
        <f t="shared" si="149"/>
        <v>9556</v>
      </c>
      <c r="B9556" s="1" t="s">
        <v>7116</v>
      </c>
      <c r="C9556" s="1" t="s">
        <v>941</v>
      </c>
    </row>
    <row r="9557" spans="1:3" x14ac:dyDescent="0.25">
      <c r="A9557" s="1">
        <f t="shared" si="149"/>
        <v>9557</v>
      </c>
      <c r="B9557" s="1" t="s">
        <v>7118</v>
      </c>
      <c r="C9557" s="1" t="s">
        <v>928</v>
      </c>
    </row>
    <row r="9558" spans="1:3" x14ac:dyDescent="0.25">
      <c r="A9558" s="1">
        <f t="shared" si="149"/>
        <v>9558</v>
      </c>
      <c r="B9558" s="1" t="s">
        <v>7119</v>
      </c>
      <c r="C9558" s="1" t="s">
        <v>934</v>
      </c>
    </row>
    <row r="9559" spans="1:3" x14ac:dyDescent="0.25">
      <c r="A9559" s="1">
        <f t="shared" si="149"/>
        <v>9559</v>
      </c>
      <c r="B9559" s="1" t="s">
        <v>7120</v>
      </c>
      <c r="C9559" s="1" t="s">
        <v>952</v>
      </c>
    </row>
    <row r="9560" spans="1:3" x14ac:dyDescent="0.25">
      <c r="A9560" s="1">
        <f t="shared" si="149"/>
        <v>9560</v>
      </c>
      <c r="B9560" s="1" t="s">
        <v>7121</v>
      </c>
      <c r="C9560" s="1" t="s">
        <v>947</v>
      </c>
    </row>
    <row r="9561" spans="1:3" x14ac:dyDescent="0.25">
      <c r="A9561" s="1">
        <f t="shared" si="149"/>
        <v>9561</v>
      </c>
      <c r="B9561" s="1" t="s">
        <v>7122</v>
      </c>
      <c r="C9561" s="1" t="s">
        <v>949</v>
      </c>
    </row>
    <row r="9562" spans="1:3" x14ac:dyDescent="0.25">
      <c r="A9562" s="1">
        <f t="shared" si="149"/>
        <v>9562</v>
      </c>
      <c r="B9562" s="1" t="s">
        <v>7123</v>
      </c>
      <c r="C9562" s="1" t="s">
        <v>1033</v>
      </c>
    </row>
    <row r="9563" spans="1:3" x14ac:dyDescent="0.25">
      <c r="A9563" s="1">
        <f t="shared" si="149"/>
        <v>9563</v>
      </c>
      <c r="B9563" s="1" t="s">
        <v>7124</v>
      </c>
      <c r="C9563" s="1" t="s">
        <v>1423</v>
      </c>
    </row>
    <row r="9564" spans="1:3" x14ac:dyDescent="0.25">
      <c r="A9564" s="1">
        <f t="shared" si="149"/>
        <v>9564</v>
      </c>
      <c r="B9564" s="1" t="s">
        <v>7125</v>
      </c>
      <c r="C9564" s="1" t="s">
        <v>1147</v>
      </c>
    </row>
    <row r="9565" spans="1:3" x14ac:dyDescent="0.25">
      <c r="A9565" s="1">
        <f t="shared" si="149"/>
        <v>9565</v>
      </c>
      <c r="B9565" s="1" t="s">
        <v>7126</v>
      </c>
      <c r="C9565" s="1" t="s">
        <v>1353</v>
      </c>
    </row>
    <row r="9566" spans="1:3" x14ac:dyDescent="0.25">
      <c r="A9566" s="1">
        <f t="shared" si="149"/>
        <v>9566</v>
      </c>
      <c r="B9566" s="1" t="s">
        <v>7127</v>
      </c>
      <c r="C9566" s="1" t="s">
        <v>1016</v>
      </c>
    </row>
    <row r="9567" spans="1:3" x14ac:dyDescent="0.25">
      <c r="A9567" s="1">
        <f t="shared" si="149"/>
        <v>9567</v>
      </c>
      <c r="B9567" s="1" t="s">
        <v>7128</v>
      </c>
      <c r="C9567" s="1" t="s">
        <v>1037</v>
      </c>
    </row>
    <row r="9568" spans="1:3" x14ac:dyDescent="0.25">
      <c r="A9568" s="1">
        <f t="shared" si="149"/>
        <v>9568</v>
      </c>
      <c r="B9568" s="1" t="s">
        <v>7129</v>
      </c>
      <c r="C9568" s="1" t="s">
        <v>2039</v>
      </c>
    </row>
    <row r="9569" spans="1:3" x14ac:dyDescent="0.25">
      <c r="A9569" s="1">
        <f t="shared" si="149"/>
        <v>9569</v>
      </c>
      <c r="B9569" s="1" t="s">
        <v>7130</v>
      </c>
      <c r="C9569" s="1" t="s">
        <v>1420</v>
      </c>
    </row>
    <row r="9570" spans="1:3" x14ac:dyDescent="0.25">
      <c r="A9570" s="1">
        <f t="shared" si="149"/>
        <v>9570</v>
      </c>
      <c r="B9570" s="1" t="s">
        <v>4102</v>
      </c>
      <c r="C9570" s="1" t="s">
        <v>949</v>
      </c>
    </row>
    <row r="9571" spans="1:3" x14ac:dyDescent="0.25">
      <c r="A9571" s="1">
        <f t="shared" si="149"/>
        <v>9571</v>
      </c>
      <c r="B9571" s="1" t="s">
        <v>4102</v>
      </c>
      <c r="C9571" s="1" t="s">
        <v>960</v>
      </c>
    </row>
    <row r="9572" spans="1:3" x14ac:dyDescent="0.25">
      <c r="A9572" s="1">
        <f t="shared" si="149"/>
        <v>9572</v>
      </c>
      <c r="B9572" s="1" t="s">
        <v>7131</v>
      </c>
      <c r="C9572" s="1" t="s">
        <v>1202</v>
      </c>
    </row>
    <row r="9573" spans="1:3" x14ac:dyDescent="0.25">
      <c r="A9573" s="1">
        <f t="shared" si="149"/>
        <v>9573</v>
      </c>
      <c r="B9573" s="1" t="s">
        <v>4102</v>
      </c>
      <c r="C9573" s="1" t="s">
        <v>1005</v>
      </c>
    </row>
    <row r="9574" spans="1:3" x14ac:dyDescent="0.25">
      <c r="A9574" s="1">
        <f t="shared" si="149"/>
        <v>9574</v>
      </c>
      <c r="B9574" s="1" t="s">
        <v>4102</v>
      </c>
      <c r="C9574" s="1" t="s">
        <v>942</v>
      </c>
    </row>
    <row r="9575" spans="1:3" x14ac:dyDescent="0.25">
      <c r="A9575" s="1">
        <f t="shared" si="149"/>
        <v>9575</v>
      </c>
      <c r="B9575" s="1" t="s">
        <v>4102</v>
      </c>
      <c r="C9575" s="1" t="s">
        <v>928</v>
      </c>
    </row>
    <row r="9576" spans="1:3" x14ac:dyDescent="0.25">
      <c r="A9576" s="1">
        <f t="shared" si="149"/>
        <v>9576</v>
      </c>
      <c r="B9576" s="1" t="s">
        <v>4102</v>
      </c>
      <c r="C9576" s="1" t="s">
        <v>928</v>
      </c>
    </row>
    <row r="9577" spans="1:3" x14ac:dyDescent="0.25">
      <c r="A9577" s="1">
        <f t="shared" si="149"/>
        <v>9577</v>
      </c>
      <c r="B9577" s="1" t="s">
        <v>4102</v>
      </c>
      <c r="C9577" s="1" t="s">
        <v>989</v>
      </c>
    </row>
    <row r="9578" spans="1:3" x14ac:dyDescent="0.25">
      <c r="A9578" s="1">
        <f t="shared" si="149"/>
        <v>9578</v>
      </c>
      <c r="B9578" s="1" t="s">
        <v>7133</v>
      </c>
      <c r="C9578" s="1" t="s">
        <v>7132</v>
      </c>
    </row>
    <row r="9579" spans="1:3" x14ac:dyDescent="0.25">
      <c r="A9579" s="1">
        <f t="shared" si="149"/>
        <v>9579</v>
      </c>
      <c r="B9579" s="1" t="s">
        <v>7134</v>
      </c>
      <c r="C9579" s="1" t="s">
        <v>2574</v>
      </c>
    </row>
    <row r="9580" spans="1:3" x14ac:dyDescent="0.25">
      <c r="A9580" s="1">
        <f t="shared" si="149"/>
        <v>9580</v>
      </c>
      <c r="B9580" s="1" t="s">
        <v>7135</v>
      </c>
      <c r="C9580" s="1" t="s">
        <v>1271</v>
      </c>
    </row>
    <row r="9581" spans="1:3" x14ac:dyDescent="0.25">
      <c r="A9581" s="1">
        <f t="shared" si="149"/>
        <v>9581</v>
      </c>
      <c r="B9581" s="1" t="s">
        <v>7136</v>
      </c>
      <c r="C9581" s="1" t="s">
        <v>1539</v>
      </c>
    </row>
    <row r="9582" spans="1:3" x14ac:dyDescent="0.25">
      <c r="A9582" s="1">
        <f t="shared" si="149"/>
        <v>9582</v>
      </c>
      <c r="B9582" s="1" t="s">
        <v>7136</v>
      </c>
      <c r="C9582" s="1" t="s">
        <v>974</v>
      </c>
    </row>
    <row r="9583" spans="1:3" x14ac:dyDescent="0.25">
      <c r="A9583" s="1">
        <f t="shared" si="149"/>
        <v>9583</v>
      </c>
      <c r="B9583" s="1" t="s">
        <v>7137</v>
      </c>
      <c r="C9583" s="1" t="s">
        <v>1509</v>
      </c>
    </row>
    <row r="9584" spans="1:3" x14ac:dyDescent="0.25">
      <c r="A9584" s="1">
        <f t="shared" si="149"/>
        <v>9584</v>
      </c>
      <c r="B9584" s="1" t="s">
        <v>7138</v>
      </c>
      <c r="C9584" s="1" t="s">
        <v>1026</v>
      </c>
    </row>
    <row r="9585" spans="1:3" x14ac:dyDescent="0.25">
      <c r="A9585" s="1">
        <f t="shared" si="149"/>
        <v>9585</v>
      </c>
      <c r="B9585" s="1" t="s">
        <v>7139</v>
      </c>
      <c r="C9585" s="1" t="s">
        <v>946</v>
      </c>
    </row>
    <row r="9586" spans="1:3" x14ac:dyDescent="0.25">
      <c r="A9586" s="1">
        <f t="shared" si="149"/>
        <v>9586</v>
      </c>
      <c r="B9586" s="1" t="s">
        <v>7140</v>
      </c>
      <c r="C9586" s="1" t="s">
        <v>930</v>
      </c>
    </row>
    <row r="9587" spans="1:3" x14ac:dyDescent="0.25">
      <c r="A9587" s="1">
        <f t="shared" si="149"/>
        <v>9587</v>
      </c>
      <c r="B9587" s="1" t="s">
        <v>7141</v>
      </c>
      <c r="C9587" s="1" t="s">
        <v>1509</v>
      </c>
    </row>
    <row r="9588" spans="1:3" x14ac:dyDescent="0.25">
      <c r="A9588" s="1">
        <f t="shared" si="149"/>
        <v>9588</v>
      </c>
      <c r="B9588" s="1" t="s">
        <v>7142</v>
      </c>
      <c r="C9588" s="1" t="s">
        <v>1201</v>
      </c>
    </row>
    <row r="9589" spans="1:3" x14ac:dyDescent="0.25">
      <c r="A9589" s="1">
        <f t="shared" si="149"/>
        <v>9589</v>
      </c>
      <c r="B9589" s="1" t="s">
        <v>1024</v>
      </c>
      <c r="C9589" s="1" t="s">
        <v>925</v>
      </c>
    </row>
    <row r="9590" spans="1:3" x14ac:dyDescent="0.25">
      <c r="A9590" s="1">
        <f t="shared" si="149"/>
        <v>9590</v>
      </c>
      <c r="B9590" s="1" t="s">
        <v>7143</v>
      </c>
      <c r="C9590" s="1" t="s">
        <v>952</v>
      </c>
    </row>
    <row r="9591" spans="1:3" x14ac:dyDescent="0.25">
      <c r="A9591" s="1">
        <f t="shared" si="149"/>
        <v>9591</v>
      </c>
      <c r="B9591" s="1" t="s">
        <v>1024</v>
      </c>
      <c r="C9591" s="1" t="s">
        <v>1147</v>
      </c>
    </row>
    <row r="9592" spans="1:3" x14ac:dyDescent="0.25">
      <c r="A9592" s="1">
        <f t="shared" si="149"/>
        <v>9592</v>
      </c>
      <c r="B9592" s="1" t="s">
        <v>7144</v>
      </c>
      <c r="C9592" s="1" t="s">
        <v>952</v>
      </c>
    </row>
    <row r="9593" spans="1:3" x14ac:dyDescent="0.25">
      <c r="A9593" s="1">
        <f t="shared" si="149"/>
        <v>9593</v>
      </c>
      <c r="B9593" s="1" t="s">
        <v>7144</v>
      </c>
      <c r="C9593" s="1" t="s">
        <v>1352</v>
      </c>
    </row>
    <row r="9594" spans="1:3" x14ac:dyDescent="0.25">
      <c r="A9594" s="1">
        <f t="shared" si="149"/>
        <v>9594</v>
      </c>
      <c r="B9594" s="1" t="s">
        <v>7145</v>
      </c>
      <c r="C9594" s="1" t="s">
        <v>1010</v>
      </c>
    </row>
    <row r="9595" spans="1:3" x14ac:dyDescent="0.25">
      <c r="A9595" s="1">
        <f t="shared" si="149"/>
        <v>9595</v>
      </c>
      <c r="B9595" s="1" t="s">
        <v>7146</v>
      </c>
      <c r="C9595" s="1" t="s">
        <v>1768</v>
      </c>
    </row>
    <row r="9596" spans="1:3" x14ac:dyDescent="0.25">
      <c r="A9596" s="1">
        <f t="shared" si="149"/>
        <v>9596</v>
      </c>
      <c r="B9596" s="1" t="s">
        <v>7147</v>
      </c>
      <c r="C9596" s="1" t="s">
        <v>1021</v>
      </c>
    </row>
    <row r="9597" spans="1:3" x14ac:dyDescent="0.25">
      <c r="A9597" s="1">
        <f t="shared" si="149"/>
        <v>9597</v>
      </c>
      <c r="B9597" s="1" t="s">
        <v>7148</v>
      </c>
      <c r="C9597" s="1" t="s">
        <v>1033</v>
      </c>
    </row>
    <row r="9598" spans="1:3" x14ac:dyDescent="0.25">
      <c r="A9598" s="1">
        <f t="shared" si="149"/>
        <v>9598</v>
      </c>
      <c r="B9598" s="1" t="s">
        <v>7149</v>
      </c>
      <c r="C9598" s="1" t="s">
        <v>2043</v>
      </c>
    </row>
    <row r="9599" spans="1:3" x14ac:dyDescent="0.25">
      <c r="A9599" s="1">
        <f t="shared" si="149"/>
        <v>9599</v>
      </c>
      <c r="B9599" s="1" t="s">
        <v>7150</v>
      </c>
      <c r="C9599" s="1" t="s">
        <v>1374</v>
      </c>
    </row>
    <row r="9600" spans="1:3" x14ac:dyDescent="0.25">
      <c r="A9600" s="1">
        <f t="shared" si="149"/>
        <v>9600</v>
      </c>
      <c r="B9600" s="1" t="s">
        <v>7151</v>
      </c>
      <c r="C9600" s="1" t="s">
        <v>1055</v>
      </c>
    </row>
    <row r="9601" spans="1:3" x14ac:dyDescent="0.25">
      <c r="A9601" s="1">
        <f t="shared" si="149"/>
        <v>9601</v>
      </c>
      <c r="B9601" s="1" t="s">
        <v>7152</v>
      </c>
      <c r="C9601" s="1" t="s">
        <v>941</v>
      </c>
    </row>
    <row r="9602" spans="1:3" x14ac:dyDescent="0.25">
      <c r="A9602" s="1">
        <f t="shared" si="149"/>
        <v>9602</v>
      </c>
      <c r="B9602" s="1" t="s">
        <v>7153</v>
      </c>
      <c r="C9602" s="1" t="s">
        <v>928</v>
      </c>
    </row>
    <row r="9603" spans="1:3" x14ac:dyDescent="0.25">
      <c r="A9603" s="1">
        <f t="shared" ref="A9603:A9666" si="150">A9602+1</f>
        <v>9603</v>
      </c>
      <c r="B9603" s="1" t="s">
        <v>7155</v>
      </c>
      <c r="C9603" s="1" t="s">
        <v>7154</v>
      </c>
    </row>
    <row r="9604" spans="1:3" x14ac:dyDescent="0.25">
      <c r="A9604" s="1">
        <f t="shared" si="150"/>
        <v>9604</v>
      </c>
      <c r="B9604" s="1" t="s">
        <v>7156</v>
      </c>
      <c r="C9604" s="1" t="s">
        <v>1093</v>
      </c>
    </row>
    <row r="9605" spans="1:3" x14ac:dyDescent="0.25">
      <c r="A9605" s="1">
        <f t="shared" si="150"/>
        <v>9605</v>
      </c>
      <c r="B9605" s="1" t="s">
        <v>7157</v>
      </c>
      <c r="C9605" s="1" t="s">
        <v>1026</v>
      </c>
    </row>
    <row r="9606" spans="1:3" x14ac:dyDescent="0.25">
      <c r="A9606" s="1">
        <f t="shared" si="150"/>
        <v>9606</v>
      </c>
      <c r="B9606" s="1" t="s">
        <v>7159</v>
      </c>
      <c r="C9606" s="1" t="s">
        <v>7158</v>
      </c>
    </row>
    <row r="9607" spans="1:3" x14ac:dyDescent="0.25">
      <c r="A9607" s="1">
        <f t="shared" si="150"/>
        <v>9607</v>
      </c>
      <c r="B9607" s="1" t="s">
        <v>7160</v>
      </c>
      <c r="C9607" s="1" t="s">
        <v>1102</v>
      </c>
    </row>
    <row r="9608" spans="1:3" x14ac:dyDescent="0.25">
      <c r="A9608" s="1">
        <f t="shared" si="150"/>
        <v>9608</v>
      </c>
      <c r="B9608" s="1" t="s">
        <v>7161</v>
      </c>
      <c r="C9608" s="1" t="s">
        <v>1715</v>
      </c>
    </row>
    <row r="9609" spans="1:3" x14ac:dyDescent="0.25">
      <c r="A9609" s="1">
        <f t="shared" si="150"/>
        <v>9609</v>
      </c>
      <c r="B9609" s="1" t="s">
        <v>7162</v>
      </c>
      <c r="C9609" s="1" t="s">
        <v>1016</v>
      </c>
    </row>
    <row r="9610" spans="1:3" x14ac:dyDescent="0.25">
      <c r="A9610" s="1">
        <f t="shared" si="150"/>
        <v>9610</v>
      </c>
      <c r="B9610" s="1" t="s">
        <v>7163</v>
      </c>
      <c r="C9610" s="1" t="s">
        <v>1067</v>
      </c>
    </row>
    <row r="9611" spans="1:3" x14ac:dyDescent="0.25">
      <c r="A9611" s="1">
        <f t="shared" si="150"/>
        <v>9611</v>
      </c>
      <c r="B9611" s="1" t="s">
        <v>7164</v>
      </c>
      <c r="C9611" s="1" t="s">
        <v>1019</v>
      </c>
    </row>
    <row r="9612" spans="1:3" x14ac:dyDescent="0.25">
      <c r="A9612" s="1">
        <f t="shared" si="150"/>
        <v>9612</v>
      </c>
      <c r="B9612" s="1" t="s">
        <v>7165</v>
      </c>
      <c r="C9612" s="1" t="s">
        <v>1024</v>
      </c>
    </row>
    <row r="9613" spans="1:3" x14ac:dyDescent="0.25">
      <c r="A9613" s="1">
        <f t="shared" si="150"/>
        <v>9613</v>
      </c>
      <c r="B9613" s="1" t="s">
        <v>7166</v>
      </c>
      <c r="C9613" s="1" t="s">
        <v>1710</v>
      </c>
    </row>
    <row r="9614" spans="1:3" x14ac:dyDescent="0.25">
      <c r="A9614" s="1">
        <f t="shared" si="150"/>
        <v>9614</v>
      </c>
      <c r="B9614" s="1" t="s">
        <v>7167</v>
      </c>
      <c r="C9614" s="1" t="s">
        <v>977</v>
      </c>
    </row>
    <row r="9615" spans="1:3" x14ac:dyDescent="0.25">
      <c r="A9615" s="1">
        <f t="shared" si="150"/>
        <v>9615</v>
      </c>
      <c r="B9615" s="1" t="s">
        <v>7168</v>
      </c>
      <c r="C9615" s="1" t="s">
        <v>1509</v>
      </c>
    </row>
    <row r="9616" spans="1:3" x14ac:dyDescent="0.25">
      <c r="A9616" s="1">
        <f t="shared" si="150"/>
        <v>9616</v>
      </c>
      <c r="B9616" s="1" t="s">
        <v>7169</v>
      </c>
      <c r="C9616" s="1" t="s">
        <v>934</v>
      </c>
    </row>
    <row r="9617" spans="1:3" x14ac:dyDescent="0.25">
      <c r="A9617" s="1">
        <f t="shared" si="150"/>
        <v>9617</v>
      </c>
      <c r="B9617" s="1" t="s">
        <v>7169</v>
      </c>
      <c r="C9617" s="1" t="s">
        <v>2917</v>
      </c>
    </row>
    <row r="9618" spans="1:3" x14ac:dyDescent="0.25">
      <c r="A9618" s="1">
        <f t="shared" si="150"/>
        <v>9618</v>
      </c>
      <c r="B9618" s="1" t="s">
        <v>7169</v>
      </c>
      <c r="C9618" s="1" t="s">
        <v>1768</v>
      </c>
    </row>
    <row r="9619" spans="1:3" x14ac:dyDescent="0.25">
      <c r="A9619" s="1">
        <f t="shared" si="150"/>
        <v>9619</v>
      </c>
      <c r="B9619" s="1" t="s">
        <v>7171</v>
      </c>
      <c r="C9619" s="1" t="s">
        <v>7170</v>
      </c>
    </row>
    <row r="9620" spans="1:3" x14ac:dyDescent="0.25">
      <c r="A9620" s="1">
        <f t="shared" si="150"/>
        <v>9620</v>
      </c>
      <c r="B9620" s="1" t="s">
        <v>7173</v>
      </c>
      <c r="C9620" s="1" t="s">
        <v>7172</v>
      </c>
    </row>
    <row r="9621" spans="1:3" x14ac:dyDescent="0.25">
      <c r="A9621" s="1">
        <f t="shared" si="150"/>
        <v>9621</v>
      </c>
      <c r="B9621" s="1" t="s">
        <v>7174</v>
      </c>
      <c r="C9621" s="1" t="s">
        <v>1170</v>
      </c>
    </row>
    <row r="9622" spans="1:3" x14ac:dyDescent="0.25">
      <c r="A9622" s="1">
        <f t="shared" si="150"/>
        <v>9622</v>
      </c>
      <c r="B9622" s="1" t="s">
        <v>7174</v>
      </c>
      <c r="C9622" s="1" t="s">
        <v>952</v>
      </c>
    </row>
    <row r="9623" spans="1:3" x14ac:dyDescent="0.25">
      <c r="A9623" s="1">
        <f t="shared" si="150"/>
        <v>9623</v>
      </c>
      <c r="B9623" s="1" t="s">
        <v>7175</v>
      </c>
      <c r="C9623" s="1" t="s">
        <v>1331</v>
      </c>
    </row>
    <row r="9624" spans="1:3" x14ac:dyDescent="0.25">
      <c r="A9624" s="1">
        <f t="shared" si="150"/>
        <v>9624</v>
      </c>
      <c r="B9624" s="1" t="s">
        <v>7176</v>
      </c>
      <c r="C9624" s="1" t="s">
        <v>1093</v>
      </c>
    </row>
    <row r="9625" spans="1:3" x14ac:dyDescent="0.25">
      <c r="A9625" s="1">
        <f t="shared" si="150"/>
        <v>9625</v>
      </c>
      <c r="B9625" s="1" t="s">
        <v>7177</v>
      </c>
      <c r="C9625" s="1" t="s">
        <v>956</v>
      </c>
    </row>
    <row r="9626" spans="1:3" x14ac:dyDescent="0.25">
      <c r="A9626" s="1">
        <f t="shared" si="150"/>
        <v>9626</v>
      </c>
      <c r="B9626" s="1" t="s">
        <v>7178</v>
      </c>
      <c r="C9626" s="1" t="s">
        <v>1727</v>
      </c>
    </row>
    <row r="9627" spans="1:3" x14ac:dyDescent="0.25">
      <c r="A9627" s="1">
        <f t="shared" si="150"/>
        <v>9627</v>
      </c>
      <c r="B9627" s="1" t="s">
        <v>7179</v>
      </c>
      <c r="C9627" s="1" t="s">
        <v>1147</v>
      </c>
    </row>
    <row r="9628" spans="1:3" x14ac:dyDescent="0.25">
      <c r="A9628" s="1">
        <f t="shared" si="150"/>
        <v>9628</v>
      </c>
      <c r="B9628" s="1" t="s">
        <v>7180</v>
      </c>
      <c r="C9628" s="1" t="s">
        <v>1188</v>
      </c>
    </row>
    <row r="9629" spans="1:3" x14ac:dyDescent="0.25">
      <c r="A9629" s="1">
        <f t="shared" si="150"/>
        <v>9629</v>
      </c>
      <c r="B9629" s="1" t="s">
        <v>7181</v>
      </c>
      <c r="C9629" s="1" t="s">
        <v>1055</v>
      </c>
    </row>
    <row r="9630" spans="1:3" x14ac:dyDescent="0.25">
      <c r="A9630" s="1">
        <f t="shared" si="150"/>
        <v>9630</v>
      </c>
      <c r="B9630" s="1" t="s">
        <v>7182</v>
      </c>
      <c r="C9630" s="1" t="s">
        <v>968</v>
      </c>
    </row>
    <row r="9631" spans="1:3" x14ac:dyDescent="0.25">
      <c r="A9631" s="1">
        <f t="shared" si="150"/>
        <v>9631</v>
      </c>
      <c r="B9631" s="1" t="s">
        <v>7183</v>
      </c>
      <c r="C9631" s="1" t="s">
        <v>1014</v>
      </c>
    </row>
    <row r="9632" spans="1:3" x14ac:dyDescent="0.25">
      <c r="A9632" s="1">
        <f t="shared" si="150"/>
        <v>9632</v>
      </c>
      <c r="B9632" s="1" t="s">
        <v>7184</v>
      </c>
      <c r="C9632" s="1" t="s">
        <v>1016</v>
      </c>
    </row>
    <row r="9633" spans="1:3" x14ac:dyDescent="0.25">
      <c r="A9633" s="1">
        <f t="shared" si="150"/>
        <v>9633</v>
      </c>
      <c r="B9633" s="1" t="s">
        <v>7183</v>
      </c>
      <c r="C9633" s="1" t="s">
        <v>6540</v>
      </c>
    </row>
    <row r="9634" spans="1:3" x14ac:dyDescent="0.25">
      <c r="A9634" s="1">
        <f t="shared" si="150"/>
        <v>9634</v>
      </c>
      <c r="B9634" s="1" t="s">
        <v>7183</v>
      </c>
      <c r="C9634" s="1" t="s">
        <v>989</v>
      </c>
    </row>
    <row r="9635" spans="1:3" x14ac:dyDescent="0.25">
      <c r="A9635" s="1">
        <f t="shared" si="150"/>
        <v>9635</v>
      </c>
      <c r="B9635" s="1" t="s">
        <v>7185</v>
      </c>
      <c r="C9635" s="1" t="s">
        <v>1093</v>
      </c>
    </row>
    <row r="9636" spans="1:3" x14ac:dyDescent="0.25">
      <c r="A9636" s="1">
        <f t="shared" si="150"/>
        <v>9636</v>
      </c>
      <c r="B9636" s="1" t="s">
        <v>7186</v>
      </c>
      <c r="C9636" s="1" t="s">
        <v>930</v>
      </c>
    </row>
    <row r="9637" spans="1:3" x14ac:dyDescent="0.25">
      <c r="A9637" s="1">
        <f t="shared" si="150"/>
        <v>9637</v>
      </c>
      <c r="B9637" s="1" t="s">
        <v>7187</v>
      </c>
      <c r="C9637" s="1" t="s">
        <v>1016</v>
      </c>
    </row>
    <row r="9638" spans="1:3" x14ac:dyDescent="0.25">
      <c r="A9638" s="1">
        <f t="shared" si="150"/>
        <v>9638</v>
      </c>
      <c r="B9638" s="1" t="s">
        <v>7187</v>
      </c>
      <c r="C9638" s="1" t="s">
        <v>1248</v>
      </c>
    </row>
    <row r="9639" spans="1:3" x14ac:dyDescent="0.25">
      <c r="A9639" s="1">
        <f t="shared" si="150"/>
        <v>9639</v>
      </c>
      <c r="B9639" s="1" t="s">
        <v>7187</v>
      </c>
      <c r="C9639" s="1" t="s">
        <v>1715</v>
      </c>
    </row>
    <row r="9640" spans="1:3" x14ac:dyDescent="0.25">
      <c r="A9640" s="1">
        <f t="shared" si="150"/>
        <v>9640</v>
      </c>
      <c r="B9640" s="1" t="s">
        <v>7188</v>
      </c>
      <c r="C9640" s="1" t="s">
        <v>1188</v>
      </c>
    </row>
    <row r="9641" spans="1:3" x14ac:dyDescent="0.25">
      <c r="A9641" s="1">
        <f t="shared" si="150"/>
        <v>9641</v>
      </c>
      <c r="B9641" s="1" t="s">
        <v>7190</v>
      </c>
      <c r="C9641" s="1" t="s">
        <v>7189</v>
      </c>
    </row>
    <row r="9642" spans="1:3" x14ac:dyDescent="0.25">
      <c r="A9642" s="1">
        <f t="shared" si="150"/>
        <v>9642</v>
      </c>
      <c r="B9642" s="1" t="s">
        <v>7191</v>
      </c>
      <c r="C9642" s="1" t="s">
        <v>1087</v>
      </c>
    </row>
    <row r="9643" spans="1:3" x14ac:dyDescent="0.25">
      <c r="A9643" s="1">
        <f t="shared" si="150"/>
        <v>9643</v>
      </c>
      <c r="B9643" s="1" t="s">
        <v>3277</v>
      </c>
      <c r="C9643" s="1" t="s">
        <v>972</v>
      </c>
    </row>
    <row r="9644" spans="1:3" x14ac:dyDescent="0.25">
      <c r="A9644" s="1">
        <f t="shared" si="150"/>
        <v>9644</v>
      </c>
      <c r="B9644" s="1" t="s">
        <v>3277</v>
      </c>
      <c r="C9644" s="1" t="s">
        <v>1058</v>
      </c>
    </row>
    <row r="9645" spans="1:3" x14ac:dyDescent="0.25">
      <c r="A9645" s="1">
        <f t="shared" si="150"/>
        <v>9645</v>
      </c>
      <c r="B9645" s="1" t="s">
        <v>3277</v>
      </c>
      <c r="C9645" s="1" t="s">
        <v>967</v>
      </c>
    </row>
    <row r="9646" spans="1:3" x14ac:dyDescent="0.25">
      <c r="A9646" s="1">
        <f t="shared" si="150"/>
        <v>9646</v>
      </c>
      <c r="B9646" s="1" t="s">
        <v>3277</v>
      </c>
      <c r="C9646" s="1" t="s">
        <v>928</v>
      </c>
    </row>
    <row r="9647" spans="1:3" x14ac:dyDescent="0.25">
      <c r="A9647" s="1">
        <f t="shared" si="150"/>
        <v>9647</v>
      </c>
      <c r="B9647" s="1" t="s">
        <v>3277</v>
      </c>
      <c r="C9647" s="1" t="s">
        <v>1056</v>
      </c>
    </row>
    <row r="9648" spans="1:3" x14ac:dyDescent="0.25">
      <c r="A9648" s="1">
        <f t="shared" si="150"/>
        <v>9648</v>
      </c>
      <c r="B9648" s="1" t="s">
        <v>1105</v>
      </c>
      <c r="C9648" s="1" t="s">
        <v>1016</v>
      </c>
    </row>
    <row r="9649" spans="1:3" x14ac:dyDescent="0.25">
      <c r="A9649" s="1">
        <f t="shared" si="150"/>
        <v>9649</v>
      </c>
      <c r="B9649" s="1" t="s">
        <v>1105</v>
      </c>
      <c r="C9649" s="1" t="s">
        <v>930</v>
      </c>
    </row>
    <row r="9650" spans="1:3" x14ac:dyDescent="0.25">
      <c r="A9650" s="1">
        <f t="shared" si="150"/>
        <v>9650</v>
      </c>
      <c r="B9650" s="1" t="s">
        <v>7192</v>
      </c>
      <c r="C9650" s="1" t="s">
        <v>2951</v>
      </c>
    </row>
    <row r="9651" spans="1:3" x14ac:dyDescent="0.25">
      <c r="A9651" s="1">
        <f t="shared" si="150"/>
        <v>9651</v>
      </c>
      <c r="B9651" s="1" t="s">
        <v>7193</v>
      </c>
      <c r="C9651" s="1" t="s">
        <v>1037</v>
      </c>
    </row>
    <row r="9652" spans="1:3" x14ac:dyDescent="0.25">
      <c r="A9652" s="1">
        <f t="shared" si="150"/>
        <v>9652</v>
      </c>
      <c r="B9652" s="1" t="s">
        <v>7194</v>
      </c>
      <c r="C9652" s="1" t="s">
        <v>1016</v>
      </c>
    </row>
    <row r="9653" spans="1:3" x14ac:dyDescent="0.25">
      <c r="A9653" s="1">
        <f t="shared" si="150"/>
        <v>9653</v>
      </c>
      <c r="B9653" s="1" t="s">
        <v>7195</v>
      </c>
      <c r="C9653" s="1" t="s">
        <v>942</v>
      </c>
    </row>
    <row r="9654" spans="1:3" x14ac:dyDescent="0.25">
      <c r="A9654" s="1">
        <f t="shared" si="150"/>
        <v>9654</v>
      </c>
      <c r="B9654" s="1" t="s">
        <v>7195</v>
      </c>
      <c r="C9654" s="1" t="s">
        <v>3596</v>
      </c>
    </row>
    <row r="9655" spans="1:3" x14ac:dyDescent="0.25">
      <c r="A9655" s="1">
        <f t="shared" si="150"/>
        <v>9655</v>
      </c>
      <c r="B9655" s="1" t="s">
        <v>7195</v>
      </c>
      <c r="C9655" s="1" t="s">
        <v>1102</v>
      </c>
    </row>
    <row r="9656" spans="1:3" x14ac:dyDescent="0.25">
      <c r="A9656" s="1">
        <f t="shared" si="150"/>
        <v>9656</v>
      </c>
      <c r="B9656" s="1" t="s">
        <v>7196</v>
      </c>
      <c r="C9656" s="1" t="s">
        <v>952</v>
      </c>
    </row>
    <row r="9657" spans="1:3" x14ac:dyDescent="0.25">
      <c r="A9657" s="1">
        <f t="shared" si="150"/>
        <v>9657</v>
      </c>
      <c r="B9657" s="1" t="s">
        <v>7197</v>
      </c>
      <c r="C9657" s="1" t="s">
        <v>960</v>
      </c>
    </row>
    <row r="9658" spans="1:3" x14ac:dyDescent="0.25">
      <c r="A9658" s="1">
        <f t="shared" si="150"/>
        <v>9658</v>
      </c>
      <c r="B9658" s="1" t="s">
        <v>7197</v>
      </c>
      <c r="C9658" s="1" t="s">
        <v>941</v>
      </c>
    </row>
    <row r="9659" spans="1:3" x14ac:dyDescent="0.25">
      <c r="A9659" s="1">
        <f t="shared" si="150"/>
        <v>9659</v>
      </c>
      <c r="B9659" s="1" t="s">
        <v>7197</v>
      </c>
      <c r="C9659" s="1" t="s">
        <v>974</v>
      </c>
    </row>
    <row r="9660" spans="1:3" x14ac:dyDescent="0.25">
      <c r="A9660" s="1">
        <f t="shared" si="150"/>
        <v>9660</v>
      </c>
      <c r="B9660" s="1" t="s">
        <v>7196</v>
      </c>
      <c r="C9660" s="1" t="s">
        <v>1129</v>
      </c>
    </row>
    <row r="9661" spans="1:3" x14ac:dyDescent="0.25">
      <c r="A9661" s="1">
        <f t="shared" si="150"/>
        <v>9661</v>
      </c>
      <c r="B9661" s="1" t="s">
        <v>7198</v>
      </c>
      <c r="C9661" s="1" t="s">
        <v>967</v>
      </c>
    </row>
    <row r="9662" spans="1:3" x14ac:dyDescent="0.25">
      <c r="A9662" s="1">
        <f t="shared" si="150"/>
        <v>9662</v>
      </c>
      <c r="B9662" s="1" t="s">
        <v>7199</v>
      </c>
      <c r="C9662" s="1" t="s">
        <v>942</v>
      </c>
    </row>
    <row r="9663" spans="1:3" x14ac:dyDescent="0.25">
      <c r="A9663" s="1">
        <f t="shared" si="150"/>
        <v>9663</v>
      </c>
      <c r="B9663" s="1" t="s">
        <v>7200</v>
      </c>
      <c r="C9663" s="1" t="s">
        <v>3506</v>
      </c>
    </row>
    <row r="9664" spans="1:3" x14ac:dyDescent="0.25">
      <c r="A9664" s="1">
        <f t="shared" si="150"/>
        <v>9664</v>
      </c>
      <c r="B9664" s="1" t="s">
        <v>7201</v>
      </c>
      <c r="C9664" s="1" t="s">
        <v>949</v>
      </c>
    </row>
    <row r="9665" spans="1:3" x14ac:dyDescent="0.25">
      <c r="A9665" s="1">
        <f t="shared" si="150"/>
        <v>9665</v>
      </c>
      <c r="B9665" s="1" t="s">
        <v>7202</v>
      </c>
      <c r="C9665" s="1" t="s">
        <v>2334</v>
      </c>
    </row>
    <row r="9666" spans="1:3" x14ac:dyDescent="0.25">
      <c r="A9666" s="1">
        <f t="shared" si="150"/>
        <v>9666</v>
      </c>
      <c r="B9666" s="1" t="s">
        <v>7204</v>
      </c>
      <c r="C9666" s="1" t="s">
        <v>7203</v>
      </c>
    </row>
    <row r="9667" spans="1:3" x14ac:dyDescent="0.25">
      <c r="A9667" s="1">
        <f t="shared" ref="A9667:A9730" si="151">A9666+1</f>
        <v>9667</v>
      </c>
      <c r="B9667" s="1" t="s">
        <v>7205</v>
      </c>
      <c r="C9667" s="1" t="s">
        <v>1450</v>
      </c>
    </row>
    <row r="9668" spans="1:3" x14ac:dyDescent="0.25">
      <c r="A9668" s="1">
        <f t="shared" si="151"/>
        <v>9668</v>
      </c>
      <c r="B9668" s="1" t="s">
        <v>7206</v>
      </c>
      <c r="C9668" s="1" t="s">
        <v>952</v>
      </c>
    </row>
    <row r="9669" spans="1:3" x14ac:dyDescent="0.25">
      <c r="A9669" s="1">
        <f t="shared" si="151"/>
        <v>9669</v>
      </c>
      <c r="B9669" s="1" t="s">
        <v>7207</v>
      </c>
      <c r="C9669" s="1" t="s">
        <v>1027</v>
      </c>
    </row>
    <row r="9670" spans="1:3" x14ac:dyDescent="0.25">
      <c r="A9670" s="1">
        <f t="shared" si="151"/>
        <v>9670</v>
      </c>
      <c r="B9670" s="1" t="s">
        <v>7209</v>
      </c>
      <c r="C9670" s="1" t="s">
        <v>7208</v>
      </c>
    </row>
    <row r="9671" spans="1:3" x14ac:dyDescent="0.25">
      <c r="A9671" s="1">
        <f t="shared" si="151"/>
        <v>9671</v>
      </c>
      <c r="B9671" s="1" t="s">
        <v>7210</v>
      </c>
      <c r="C9671" s="1" t="s">
        <v>967</v>
      </c>
    </row>
    <row r="9672" spans="1:3" x14ac:dyDescent="0.25">
      <c r="A9672" s="1">
        <f t="shared" si="151"/>
        <v>9672</v>
      </c>
      <c r="B9672" s="1" t="s">
        <v>7211</v>
      </c>
      <c r="C9672" s="1" t="s">
        <v>3769</v>
      </c>
    </row>
    <row r="9673" spans="1:3" x14ac:dyDescent="0.25">
      <c r="A9673" s="1">
        <f t="shared" si="151"/>
        <v>9673</v>
      </c>
      <c r="B9673" s="1" t="s">
        <v>7212</v>
      </c>
      <c r="C9673" s="1" t="s">
        <v>2594</v>
      </c>
    </row>
    <row r="9674" spans="1:3" x14ac:dyDescent="0.25">
      <c r="A9674" s="1">
        <f t="shared" si="151"/>
        <v>9674</v>
      </c>
      <c r="B9674" s="1" t="s">
        <v>7213</v>
      </c>
      <c r="C9674" s="1" t="s">
        <v>947</v>
      </c>
    </row>
    <row r="9675" spans="1:3" x14ac:dyDescent="0.25">
      <c r="A9675" s="1">
        <f t="shared" si="151"/>
        <v>9675</v>
      </c>
      <c r="B9675" s="1" t="s">
        <v>7214</v>
      </c>
      <c r="C9675" s="1" t="s">
        <v>1443</v>
      </c>
    </row>
    <row r="9676" spans="1:3" x14ac:dyDescent="0.25">
      <c r="A9676" s="1">
        <f t="shared" si="151"/>
        <v>9676</v>
      </c>
      <c r="B9676" s="1" t="s">
        <v>7214</v>
      </c>
      <c r="C9676" s="1" t="s">
        <v>934</v>
      </c>
    </row>
    <row r="9677" spans="1:3" x14ac:dyDescent="0.25">
      <c r="A9677" s="1">
        <f t="shared" si="151"/>
        <v>9677</v>
      </c>
      <c r="B9677" s="1" t="s">
        <v>7215</v>
      </c>
      <c r="C9677" s="1" t="s">
        <v>1019</v>
      </c>
    </row>
    <row r="9678" spans="1:3" x14ac:dyDescent="0.25">
      <c r="A9678" s="1">
        <f t="shared" si="151"/>
        <v>9678</v>
      </c>
      <c r="B9678" s="1" t="s">
        <v>7216</v>
      </c>
      <c r="C9678" s="1" t="s">
        <v>3174</v>
      </c>
    </row>
    <row r="9679" spans="1:3" x14ac:dyDescent="0.25">
      <c r="A9679" s="1">
        <f t="shared" si="151"/>
        <v>9679</v>
      </c>
      <c r="B9679" s="1" t="s">
        <v>7216</v>
      </c>
      <c r="C9679" s="1" t="s">
        <v>3912</v>
      </c>
    </row>
    <row r="9680" spans="1:3" x14ac:dyDescent="0.25">
      <c r="A9680" s="1">
        <f t="shared" si="151"/>
        <v>9680</v>
      </c>
      <c r="B9680" s="1" t="s">
        <v>7217</v>
      </c>
      <c r="C9680" s="1" t="s">
        <v>949</v>
      </c>
    </row>
    <row r="9681" spans="1:3" x14ac:dyDescent="0.25">
      <c r="A9681" s="1">
        <f t="shared" si="151"/>
        <v>9681</v>
      </c>
      <c r="B9681" s="1" t="s">
        <v>7215</v>
      </c>
      <c r="C9681" s="1" t="s">
        <v>960</v>
      </c>
    </row>
    <row r="9682" spans="1:3" x14ac:dyDescent="0.25">
      <c r="A9682" s="1">
        <f t="shared" si="151"/>
        <v>9682</v>
      </c>
      <c r="B9682" s="1" t="s">
        <v>7216</v>
      </c>
      <c r="C9682" s="1" t="s">
        <v>1328</v>
      </c>
    </row>
    <row r="9683" spans="1:3" x14ac:dyDescent="0.25">
      <c r="A9683" s="1">
        <f t="shared" si="151"/>
        <v>9683</v>
      </c>
      <c r="B9683" s="1" t="s">
        <v>7214</v>
      </c>
      <c r="C9683" s="1" t="s">
        <v>1328</v>
      </c>
    </row>
    <row r="9684" spans="1:3" x14ac:dyDescent="0.25">
      <c r="A9684" s="1">
        <f t="shared" si="151"/>
        <v>9684</v>
      </c>
      <c r="B9684" s="1" t="s">
        <v>7215</v>
      </c>
      <c r="C9684" s="1" t="s">
        <v>974</v>
      </c>
    </row>
    <row r="9685" spans="1:3" x14ac:dyDescent="0.25">
      <c r="A9685" s="1">
        <f t="shared" si="151"/>
        <v>9685</v>
      </c>
      <c r="B9685" s="1" t="s">
        <v>7216</v>
      </c>
      <c r="C9685" s="1" t="s">
        <v>928</v>
      </c>
    </row>
    <row r="9686" spans="1:3" x14ac:dyDescent="0.25">
      <c r="A9686" s="1">
        <f t="shared" si="151"/>
        <v>9686</v>
      </c>
      <c r="B9686" s="1" t="s">
        <v>7214</v>
      </c>
      <c r="C9686" s="1" t="s">
        <v>2046</v>
      </c>
    </row>
    <row r="9687" spans="1:3" x14ac:dyDescent="0.25">
      <c r="A9687" s="1">
        <f t="shared" si="151"/>
        <v>9687</v>
      </c>
      <c r="B9687" s="1" t="s">
        <v>7214</v>
      </c>
      <c r="C9687" s="1" t="s">
        <v>944</v>
      </c>
    </row>
    <row r="9688" spans="1:3" x14ac:dyDescent="0.25">
      <c r="A9688" s="1">
        <f t="shared" si="151"/>
        <v>9688</v>
      </c>
      <c r="B9688" s="1" t="s">
        <v>7215</v>
      </c>
      <c r="C9688" s="1" t="s">
        <v>1027</v>
      </c>
    </row>
    <row r="9689" spans="1:3" x14ac:dyDescent="0.25">
      <c r="A9689" s="1">
        <f t="shared" si="151"/>
        <v>9689</v>
      </c>
      <c r="B9689" s="1" t="s">
        <v>7216</v>
      </c>
      <c r="C9689" s="1" t="s">
        <v>7218</v>
      </c>
    </row>
    <row r="9690" spans="1:3" x14ac:dyDescent="0.25">
      <c r="A9690" s="1">
        <f t="shared" si="151"/>
        <v>9690</v>
      </c>
      <c r="B9690" s="1" t="s">
        <v>7214</v>
      </c>
      <c r="C9690" s="1" t="s">
        <v>1511</v>
      </c>
    </row>
    <row r="9691" spans="1:3" x14ac:dyDescent="0.25">
      <c r="A9691" s="1">
        <f t="shared" si="151"/>
        <v>9691</v>
      </c>
      <c r="B9691" s="1" t="s">
        <v>7213</v>
      </c>
      <c r="C9691" s="1" t="s">
        <v>1028</v>
      </c>
    </row>
    <row r="9692" spans="1:3" x14ac:dyDescent="0.25">
      <c r="A9692" s="1">
        <f t="shared" si="151"/>
        <v>9692</v>
      </c>
      <c r="B9692" s="1" t="s">
        <v>7214</v>
      </c>
      <c r="C9692" s="1" t="s">
        <v>1201</v>
      </c>
    </row>
    <row r="9693" spans="1:3" x14ac:dyDescent="0.25">
      <c r="A9693" s="1">
        <f t="shared" si="151"/>
        <v>9693</v>
      </c>
      <c r="B9693" s="1" t="s">
        <v>7215</v>
      </c>
      <c r="C9693" s="1" t="s">
        <v>962</v>
      </c>
    </row>
    <row r="9694" spans="1:3" x14ac:dyDescent="0.25">
      <c r="A9694" s="1">
        <f t="shared" si="151"/>
        <v>9694</v>
      </c>
      <c r="B9694" s="1" t="s">
        <v>7215</v>
      </c>
      <c r="C9694" s="1" t="s">
        <v>989</v>
      </c>
    </row>
    <row r="9695" spans="1:3" x14ac:dyDescent="0.25">
      <c r="A9695" s="1">
        <f t="shared" si="151"/>
        <v>9695</v>
      </c>
      <c r="B9695" s="1" t="s">
        <v>7215</v>
      </c>
      <c r="C9695" s="1" t="s">
        <v>1846</v>
      </c>
    </row>
    <row r="9696" spans="1:3" x14ac:dyDescent="0.25">
      <c r="A9696" s="1">
        <f t="shared" si="151"/>
        <v>9696</v>
      </c>
      <c r="B9696" s="1" t="s">
        <v>7219</v>
      </c>
      <c r="C9696" s="1" t="s">
        <v>967</v>
      </c>
    </row>
    <row r="9697" spans="1:3" x14ac:dyDescent="0.25">
      <c r="A9697" s="1">
        <f t="shared" si="151"/>
        <v>9697</v>
      </c>
      <c r="B9697" s="1" t="s">
        <v>7220</v>
      </c>
      <c r="C9697" s="1" t="s">
        <v>949</v>
      </c>
    </row>
    <row r="9698" spans="1:3" x14ac:dyDescent="0.25">
      <c r="A9698" s="1">
        <f t="shared" si="151"/>
        <v>9698</v>
      </c>
      <c r="B9698" s="1" t="s">
        <v>7221</v>
      </c>
      <c r="C9698" s="1" t="s">
        <v>1420</v>
      </c>
    </row>
    <row r="9699" spans="1:3" x14ac:dyDescent="0.25">
      <c r="A9699" s="1">
        <f t="shared" si="151"/>
        <v>9699</v>
      </c>
      <c r="B9699" s="1" t="s">
        <v>7221</v>
      </c>
      <c r="C9699" s="1" t="s">
        <v>1162</v>
      </c>
    </row>
    <row r="9700" spans="1:3" x14ac:dyDescent="0.25">
      <c r="A9700" s="1">
        <f t="shared" si="151"/>
        <v>9700</v>
      </c>
      <c r="B9700" s="1" t="s">
        <v>7222</v>
      </c>
      <c r="C9700" s="1" t="s">
        <v>947</v>
      </c>
    </row>
    <row r="9701" spans="1:3" x14ac:dyDescent="0.25">
      <c r="A9701" s="1">
        <f t="shared" si="151"/>
        <v>9701</v>
      </c>
      <c r="B9701" s="1" t="s">
        <v>7222</v>
      </c>
      <c r="C9701" s="1" t="s">
        <v>952</v>
      </c>
    </row>
    <row r="9702" spans="1:3" x14ac:dyDescent="0.25">
      <c r="A9702" s="1">
        <f t="shared" si="151"/>
        <v>9702</v>
      </c>
      <c r="B9702" s="1" t="s">
        <v>7222</v>
      </c>
      <c r="C9702" s="1" t="s">
        <v>1352</v>
      </c>
    </row>
    <row r="9703" spans="1:3" x14ac:dyDescent="0.25">
      <c r="A9703" s="1">
        <f t="shared" si="151"/>
        <v>9703</v>
      </c>
      <c r="B9703" s="1" t="s">
        <v>7219</v>
      </c>
      <c r="C9703" s="1" t="s">
        <v>1745</v>
      </c>
    </row>
    <row r="9704" spans="1:3" x14ac:dyDescent="0.25">
      <c r="A9704" s="1">
        <f t="shared" si="151"/>
        <v>9704</v>
      </c>
      <c r="B9704" s="1" t="s">
        <v>7223</v>
      </c>
      <c r="C9704" s="1" t="s">
        <v>1664</v>
      </c>
    </row>
    <row r="9705" spans="1:3" x14ac:dyDescent="0.25">
      <c r="A9705" s="1">
        <f t="shared" si="151"/>
        <v>9705</v>
      </c>
      <c r="B9705" s="1" t="s">
        <v>4529</v>
      </c>
      <c r="C9705" s="1" t="s">
        <v>952</v>
      </c>
    </row>
    <row r="9706" spans="1:3" x14ac:dyDescent="0.25">
      <c r="A9706" s="1">
        <f t="shared" si="151"/>
        <v>9706</v>
      </c>
      <c r="B9706" s="1" t="s">
        <v>4529</v>
      </c>
      <c r="C9706" s="1" t="s">
        <v>1283</v>
      </c>
    </row>
    <row r="9707" spans="1:3" x14ac:dyDescent="0.25">
      <c r="A9707" s="1">
        <f t="shared" si="151"/>
        <v>9707</v>
      </c>
      <c r="B9707" s="1" t="s">
        <v>4529</v>
      </c>
      <c r="C9707" s="1" t="s">
        <v>952</v>
      </c>
    </row>
    <row r="9708" spans="1:3" x14ac:dyDescent="0.25">
      <c r="A9708" s="1">
        <f t="shared" si="151"/>
        <v>9708</v>
      </c>
      <c r="B9708" s="1" t="s">
        <v>4529</v>
      </c>
      <c r="C9708" s="1" t="s">
        <v>1016</v>
      </c>
    </row>
    <row r="9709" spans="1:3" x14ac:dyDescent="0.25">
      <c r="A9709" s="1">
        <f t="shared" si="151"/>
        <v>9709</v>
      </c>
      <c r="B9709" s="1" t="s">
        <v>4529</v>
      </c>
      <c r="C9709" s="1" t="s">
        <v>973</v>
      </c>
    </row>
    <row r="9710" spans="1:3" x14ac:dyDescent="0.25">
      <c r="A9710" s="1">
        <f t="shared" si="151"/>
        <v>9710</v>
      </c>
      <c r="B9710" s="1" t="s">
        <v>4529</v>
      </c>
      <c r="C9710" s="1" t="s">
        <v>2256</v>
      </c>
    </row>
    <row r="9711" spans="1:3" x14ac:dyDescent="0.25">
      <c r="A9711" s="1">
        <f t="shared" si="151"/>
        <v>9711</v>
      </c>
      <c r="B9711" s="1" t="s">
        <v>4529</v>
      </c>
      <c r="C9711" s="1" t="s">
        <v>2187</v>
      </c>
    </row>
    <row r="9712" spans="1:3" x14ac:dyDescent="0.25">
      <c r="A9712" s="1">
        <f t="shared" si="151"/>
        <v>9712</v>
      </c>
      <c r="B9712" s="1" t="s">
        <v>4529</v>
      </c>
      <c r="C9712" s="1" t="s">
        <v>934</v>
      </c>
    </row>
    <row r="9713" spans="1:3" x14ac:dyDescent="0.25">
      <c r="A9713" s="1">
        <f t="shared" si="151"/>
        <v>9713</v>
      </c>
      <c r="B9713" s="1" t="s">
        <v>4529</v>
      </c>
      <c r="C9713" s="1" t="s">
        <v>923</v>
      </c>
    </row>
    <row r="9714" spans="1:3" x14ac:dyDescent="0.25">
      <c r="A9714" s="1">
        <f t="shared" si="151"/>
        <v>9714</v>
      </c>
      <c r="B9714" s="1" t="s">
        <v>4529</v>
      </c>
      <c r="C9714" s="1" t="s">
        <v>930</v>
      </c>
    </row>
    <row r="9715" spans="1:3" x14ac:dyDescent="0.25">
      <c r="A9715" s="1">
        <f t="shared" si="151"/>
        <v>9715</v>
      </c>
      <c r="B9715" s="1" t="s">
        <v>4529</v>
      </c>
      <c r="C9715" s="1" t="s">
        <v>967</v>
      </c>
    </row>
    <row r="9716" spans="1:3" x14ac:dyDescent="0.25">
      <c r="A9716" s="1">
        <f t="shared" si="151"/>
        <v>9716</v>
      </c>
      <c r="B9716" s="1" t="s">
        <v>4529</v>
      </c>
      <c r="C9716" s="1" t="s">
        <v>1021</v>
      </c>
    </row>
    <row r="9717" spans="1:3" x14ac:dyDescent="0.25">
      <c r="A9717" s="1">
        <f t="shared" si="151"/>
        <v>9717</v>
      </c>
      <c r="B9717" s="1" t="s">
        <v>4529</v>
      </c>
      <c r="C9717" s="1" t="s">
        <v>942</v>
      </c>
    </row>
    <row r="9718" spans="1:3" x14ac:dyDescent="0.25">
      <c r="A9718" s="1">
        <f t="shared" si="151"/>
        <v>9718</v>
      </c>
      <c r="B9718" s="1" t="s">
        <v>4529</v>
      </c>
      <c r="C9718" s="1" t="s">
        <v>928</v>
      </c>
    </row>
    <row r="9719" spans="1:3" x14ac:dyDescent="0.25">
      <c r="A9719" s="1">
        <f t="shared" si="151"/>
        <v>9719</v>
      </c>
      <c r="B9719" s="1" t="s">
        <v>4529</v>
      </c>
      <c r="C9719" s="1" t="s">
        <v>928</v>
      </c>
    </row>
    <row r="9720" spans="1:3" x14ac:dyDescent="0.25">
      <c r="A9720" s="1">
        <f t="shared" si="151"/>
        <v>9720</v>
      </c>
      <c r="B9720" s="1" t="s">
        <v>4529</v>
      </c>
      <c r="C9720" s="1" t="s">
        <v>974</v>
      </c>
    </row>
    <row r="9721" spans="1:3" x14ac:dyDescent="0.25">
      <c r="A9721" s="1">
        <f t="shared" si="151"/>
        <v>9721</v>
      </c>
      <c r="B9721" s="1" t="s">
        <v>4529</v>
      </c>
      <c r="C9721" s="1" t="s">
        <v>974</v>
      </c>
    </row>
    <row r="9722" spans="1:3" x14ac:dyDescent="0.25">
      <c r="A9722" s="1">
        <f t="shared" si="151"/>
        <v>9722</v>
      </c>
      <c r="B9722" s="1" t="s">
        <v>4529</v>
      </c>
      <c r="C9722" s="1" t="s">
        <v>974</v>
      </c>
    </row>
    <row r="9723" spans="1:3" x14ac:dyDescent="0.25">
      <c r="A9723" s="1">
        <f t="shared" si="151"/>
        <v>9723</v>
      </c>
      <c r="B9723" s="1" t="s">
        <v>4529</v>
      </c>
      <c r="C9723" s="1" t="s">
        <v>5881</v>
      </c>
    </row>
    <row r="9724" spans="1:3" x14ac:dyDescent="0.25">
      <c r="A9724" s="1">
        <f t="shared" si="151"/>
        <v>9724</v>
      </c>
      <c r="B9724" s="1" t="s">
        <v>4529</v>
      </c>
      <c r="C9724" s="1" t="s">
        <v>1389</v>
      </c>
    </row>
    <row r="9725" spans="1:3" x14ac:dyDescent="0.25">
      <c r="A9725" s="1">
        <f t="shared" si="151"/>
        <v>9725</v>
      </c>
      <c r="B9725" s="1" t="s">
        <v>4529</v>
      </c>
      <c r="C9725" s="1" t="s">
        <v>1611</v>
      </c>
    </row>
    <row r="9726" spans="1:3" x14ac:dyDescent="0.25">
      <c r="A9726" s="1">
        <f t="shared" si="151"/>
        <v>9726</v>
      </c>
      <c r="B9726" s="1" t="s">
        <v>4529</v>
      </c>
      <c r="C9726" s="1" t="s">
        <v>7224</v>
      </c>
    </row>
    <row r="9727" spans="1:3" x14ac:dyDescent="0.25">
      <c r="A9727" s="1">
        <f t="shared" si="151"/>
        <v>9727</v>
      </c>
      <c r="B9727" s="1" t="s">
        <v>4529</v>
      </c>
      <c r="C9727" s="1" t="s">
        <v>7225</v>
      </c>
    </row>
    <row r="9728" spans="1:3" x14ac:dyDescent="0.25">
      <c r="A9728" s="1">
        <f t="shared" si="151"/>
        <v>9728</v>
      </c>
      <c r="B9728" s="1" t="s">
        <v>4529</v>
      </c>
      <c r="C9728" s="1" t="s">
        <v>1027</v>
      </c>
    </row>
    <row r="9729" spans="1:3" x14ac:dyDescent="0.25">
      <c r="A9729" s="1">
        <f t="shared" si="151"/>
        <v>9729</v>
      </c>
      <c r="B9729" s="1" t="s">
        <v>4529</v>
      </c>
      <c r="C9729" s="1" t="s">
        <v>1027</v>
      </c>
    </row>
    <row r="9730" spans="1:3" x14ac:dyDescent="0.25">
      <c r="A9730" s="1">
        <f t="shared" si="151"/>
        <v>9730</v>
      </c>
      <c r="B9730" s="1" t="s">
        <v>4529</v>
      </c>
      <c r="C9730" s="1" t="s">
        <v>1519</v>
      </c>
    </row>
    <row r="9731" spans="1:3" x14ac:dyDescent="0.25">
      <c r="A9731" s="1">
        <f t="shared" ref="A9731:A9794" si="152">A9730+1</f>
        <v>9731</v>
      </c>
      <c r="B9731" s="1" t="s">
        <v>4529</v>
      </c>
      <c r="C9731" s="1" t="s">
        <v>1087</v>
      </c>
    </row>
    <row r="9732" spans="1:3" x14ac:dyDescent="0.25">
      <c r="A9732" s="1">
        <f t="shared" si="152"/>
        <v>9732</v>
      </c>
      <c r="B9732" s="1" t="s">
        <v>4529</v>
      </c>
      <c r="C9732" s="1" t="s">
        <v>1087</v>
      </c>
    </row>
    <row r="9733" spans="1:3" x14ac:dyDescent="0.25">
      <c r="A9733" s="1">
        <f t="shared" si="152"/>
        <v>9733</v>
      </c>
      <c r="B9733" s="1" t="s">
        <v>4529</v>
      </c>
      <c r="C9733" s="1" t="s">
        <v>1087</v>
      </c>
    </row>
    <row r="9734" spans="1:3" x14ac:dyDescent="0.25">
      <c r="A9734" s="1">
        <f t="shared" si="152"/>
        <v>9734</v>
      </c>
      <c r="B9734" s="1" t="s">
        <v>4529</v>
      </c>
      <c r="C9734" s="1" t="s">
        <v>1028</v>
      </c>
    </row>
    <row r="9735" spans="1:3" x14ac:dyDescent="0.25">
      <c r="A9735" s="1">
        <f t="shared" si="152"/>
        <v>9735</v>
      </c>
      <c r="B9735" s="1" t="s">
        <v>4529</v>
      </c>
      <c r="C9735" s="1" t="s">
        <v>4125</v>
      </c>
    </row>
    <row r="9736" spans="1:3" x14ac:dyDescent="0.25">
      <c r="A9736" s="1">
        <f t="shared" si="152"/>
        <v>9736</v>
      </c>
      <c r="B9736" s="1" t="s">
        <v>4529</v>
      </c>
      <c r="C9736" s="1" t="s">
        <v>1235</v>
      </c>
    </row>
    <row r="9737" spans="1:3" x14ac:dyDescent="0.25">
      <c r="A9737" s="1">
        <f t="shared" si="152"/>
        <v>9737</v>
      </c>
      <c r="B9737" s="1" t="s">
        <v>4529</v>
      </c>
      <c r="C9737" s="1" t="s">
        <v>1033</v>
      </c>
    </row>
    <row r="9738" spans="1:3" x14ac:dyDescent="0.25">
      <c r="A9738" s="1">
        <f t="shared" si="152"/>
        <v>9738</v>
      </c>
      <c r="B9738" s="1" t="s">
        <v>4529</v>
      </c>
      <c r="C9738" s="1" t="s">
        <v>7226</v>
      </c>
    </row>
    <row r="9739" spans="1:3" x14ac:dyDescent="0.25">
      <c r="A9739" s="1">
        <f t="shared" si="152"/>
        <v>9739</v>
      </c>
      <c r="B9739" s="1" t="s">
        <v>4529</v>
      </c>
      <c r="C9739" s="1" t="s">
        <v>989</v>
      </c>
    </row>
    <row r="9740" spans="1:3" x14ac:dyDescent="0.25">
      <c r="A9740" s="1">
        <f t="shared" si="152"/>
        <v>9740</v>
      </c>
      <c r="B9740" s="1" t="s">
        <v>4529</v>
      </c>
      <c r="C9740" s="1" t="s">
        <v>2237</v>
      </c>
    </row>
    <row r="9741" spans="1:3" x14ac:dyDescent="0.25">
      <c r="A9741" s="1">
        <f t="shared" si="152"/>
        <v>9741</v>
      </c>
      <c r="B9741" s="1" t="s">
        <v>4529</v>
      </c>
      <c r="C9741" s="1" t="s">
        <v>5147</v>
      </c>
    </row>
    <row r="9742" spans="1:3" x14ac:dyDescent="0.25">
      <c r="A9742" s="1">
        <f t="shared" si="152"/>
        <v>9742</v>
      </c>
      <c r="B9742" s="1" t="s">
        <v>4529</v>
      </c>
      <c r="C9742" s="1" t="s">
        <v>2704</v>
      </c>
    </row>
    <row r="9743" spans="1:3" x14ac:dyDescent="0.25">
      <c r="A9743" s="1">
        <f t="shared" si="152"/>
        <v>9743</v>
      </c>
      <c r="B9743" s="1" t="s">
        <v>7227</v>
      </c>
      <c r="C9743" s="1" t="s">
        <v>1283</v>
      </c>
    </row>
    <row r="9744" spans="1:3" x14ac:dyDescent="0.25">
      <c r="A9744" s="1">
        <f t="shared" si="152"/>
        <v>9744</v>
      </c>
      <c r="B9744" s="1" t="s">
        <v>7228</v>
      </c>
      <c r="C9744" s="1" t="s">
        <v>952</v>
      </c>
    </row>
    <row r="9745" spans="1:3" x14ac:dyDescent="0.25">
      <c r="A9745" s="1">
        <f t="shared" si="152"/>
        <v>9745</v>
      </c>
      <c r="B9745" s="1" t="s">
        <v>7229</v>
      </c>
      <c r="C9745" s="1" t="s">
        <v>1485</v>
      </c>
    </row>
    <row r="9746" spans="1:3" x14ac:dyDescent="0.25">
      <c r="A9746" s="1">
        <f t="shared" si="152"/>
        <v>9746</v>
      </c>
      <c r="B9746" s="1" t="s">
        <v>7230</v>
      </c>
      <c r="C9746" s="1" t="s">
        <v>918</v>
      </c>
    </row>
    <row r="9747" spans="1:3" x14ac:dyDescent="0.25">
      <c r="A9747" s="1">
        <f t="shared" si="152"/>
        <v>9747</v>
      </c>
      <c r="B9747" s="1" t="s">
        <v>7231</v>
      </c>
      <c r="C9747" s="1" t="s">
        <v>928</v>
      </c>
    </row>
    <row r="9748" spans="1:3" x14ac:dyDescent="0.25">
      <c r="A9748" s="1">
        <f t="shared" si="152"/>
        <v>9748</v>
      </c>
      <c r="B9748" s="1" t="s">
        <v>7232</v>
      </c>
      <c r="C9748" s="1" t="s">
        <v>952</v>
      </c>
    </row>
    <row r="9749" spans="1:3" x14ac:dyDescent="0.25">
      <c r="A9749" s="1">
        <f t="shared" si="152"/>
        <v>9749</v>
      </c>
      <c r="B9749" s="1" t="s">
        <v>7233</v>
      </c>
      <c r="C9749" s="1" t="s">
        <v>1032</v>
      </c>
    </row>
    <row r="9750" spans="1:3" x14ac:dyDescent="0.25">
      <c r="A9750" s="1">
        <f t="shared" si="152"/>
        <v>9750</v>
      </c>
      <c r="B9750" s="1" t="s">
        <v>7234</v>
      </c>
      <c r="C9750" s="1" t="s">
        <v>1423</v>
      </c>
    </row>
    <row r="9751" spans="1:3" x14ac:dyDescent="0.25">
      <c r="A9751" s="1">
        <f t="shared" si="152"/>
        <v>9751</v>
      </c>
      <c r="B9751" s="1" t="s">
        <v>7235</v>
      </c>
      <c r="C9751" s="1" t="s">
        <v>4500</v>
      </c>
    </row>
    <row r="9752" spans="1:3" x14ac:dyDescent="0.25">
      <c r="A9752" s="1">
        <f t="shared" si="152"/>
        <v>9752</v>
      </c>
      <c r="B9752" s="1" t="s">
        <v>7236</v>
      </c>
      <c r="C9752" s="1" t="s">
        <v>1026</v>
      </c>
    </row>
    <row r="9753" spans="1:3" x14ac:dyDescent="0.25">
      <c r="A9753" s="1">
        <f t="shared" si="152"/>
        <v>9753</v>
      </c>
      <c r="B9753" s="1" t="s">
        <v>7236</v>
      </c>
      <c r="C9753" s="1" t="s">
        <v>1055</v>
      </c>
    </row>
    <row r="9754" spans="1:3" x14ac:dyDescent="0.25">
      <c r="A9754" s="1">
        <f t="shared" si="152"/>
        <v>9754</v>
      </c>
      <c r="B9754" s="1" t="s">
        <v>7236</v>
      </c>
      <c r="C9754" s="1" t="s">
        <v>977</v>
      </c>
    </row>
    <row r="9755" spans="1:3" x14ac:dyDescent="0.25">
      <c r="A9755" s="1">
        <f t="shared" si="152"/>
        <v>9755</v>
      </c>
      <c r="B9755" s="1" t="s">
        <v>5859</v>
      </c>
      <c r="C9755" s="1" t="s">
        <v>939</v>
      </c>
    </row>
    <row r="9756" spans="1:3" x14ac:dyDescent="0.25">
      <c r="A9756" s="1">
        <f t="shared" si="152"/>
        <v>9756</v>
      </c>
      <c r="B9756" s="1" t="s">
        <v>5859</v>
      </c>
      <c r="C9756" s="1" t="s">
        <v>1010</v>
      </c>
    </row>
    <row r="9757" spans="1:3" x14ac:dyDescent="0.25">
      <c r="A9757" s="1">
        <f t="shared" si="152"/>
        <v>9757</v>
      </c>
      <c r="B9757" s="1" t="s">
        <v>7237</v>
      </c>
      <c r="C9757" s="1" t="s">
        <v>947</v>
      </c>
    </row>
    <row r="9758" spans="1:3" x14ac:dyDescent="0.25">
      <c r="A9758" s="1">
        <f t="shared" si="152"/>
        <v>9758</v>
      </c>
      <c r="B9758" s="1" t="s">
        <v>7238</v>
      </c>
      <c r="C9758" s="1" t="s">
        <v>1936</v>
      </c>
    </row>
    <row r="9759" spans="1:3" x14ac:dyDescent="0.25">
      <c r="A9759" s="1">
        <f t="shared" si="152"/>
        <v>9759</v>
      </c>
      <c r="B9759" s="1" t="s">
        <v>7238</v>
      </c>
      <c r="C9759" s="1" t="s">
        <v>944</v>
      </c>
    </row>
    <row r="9760" spans="1:3" x14ac:dyDescent="0.25">
      <c r="A9760" s="1">
        <f t="shared" si="152"/>
        <v>9760</v>
      </c>
      <c r="B9760" s="1" t="s">
        <v>7239</v>
      </c>
      <c r="C9760" s="1" t="s">
        <v>930</v>
      </c>
    </row>
    <row r="9761" spans="1:3" x14ac:dyDescent="0.25">
      <c r="A9761" s="1">
        <f t="shared" si="152"/>
        <v>9761</v>
      </c>
      <c r="B9761" s="1" t="s">
        <v>7239</v>
      </c>
      <c r="C9761" s="1" t="s">
        <v>1093</v>
      </c>
    </row>
    <row r="9762" spans="1:3" x14ac:dyDescent="0.25">
      <c r="A9762" s="1">
        <f t="shared" si="152"/>
        <v>9762</v>
      </c>
      <c r="B9762" s="1" t="s">
        <v>7240</v>
      </c>
      <c r="C9762" s="1" t="s">
        <v>1011</v>
      </c>
    </row>
    <row r="9763" spans="1:3" x14ac:dyDescent="0.25">
      <c r="A9763" s="1">
        <f t="shared" si="152"/>
        <v>9763</v>
      </c>
      <c r="B9763" s="1" t="s">
        <v>7241</v>
      </c>
      <c r="C9763" s="1" t="s">
        <v>1211</v>
      </c>
    </row>
    <row r="9764" spans="1:3" x14ac:dyDescent="0.25">
      <c r="A9764" s="1">
        <f t="shared" si="152"/>
        <v>9764</v>
      </c>
      <c r="B9764" s="1" t="s">
        <v>7240</v>
      </c>
      <c r="C9764" s="1" t="s">
        <v>952</v>
      </c>
    </row>
    <row r="9765" spans="1:3" x14ac:dyDescent="0.25">
      <c r="A9765" s="1">
        <f t="shared" si="152"/>
        <v>9765</v>
      </c>
      <c r="B9765" s="1" t="s">
        <v>7240</v>
      </c>
      <c r="C9765" s="1" t="s">
        <v>952</v>
      </c>
    </row>
    <row r="9766" spans="1:3" x14ac:dyDescent="0.25">
      <c r="A9766" s="1">
        <f t="shared" si="152"/>
        <v>9766</v>
      </c>
      <c r="B9766" s="1" t="s">
        <v>7240</v>
      </c>
      <c r="C9766" s="1" t="s">
        <v>1016</v>
      </c>
    </row>
    <row r="9767" spans="1:3" x14ac:dyDescent="0.25">
      <c r="A9767" s="1">
        <f t="shared" si="152"/>
        <v>9767</v>
      </c>
      <c r="B9767" s="1" t="s">
        <v>7240</v>
      </c>
      <c r="C9767" s="1" t="s">
        <v>7242</v>
      </c>
    </row>
    <row r="9768" spans="1:3" x14ac:dyDescent="0.25">
      <c r="A9768" s="1">
        <f t="shared" si="152"/>
        <v>9768</v>
      </c>
      <c r="B9768" s="1" t="s">
        <v>7240</v>
      </c>
      <c r="C9768" s="1" t="s">
        <v>1318</v>
      </c>
    </row>
    <row r="9769" spans="1:3" x14ac:dyDescent="0.25">
      <c r="A9769" s="1">
        <f t="shared" si="152"/>
        <v>9769</v>
      </c>
      <c r="B9769" s="1" t="s">
        <v>7240</v>
      </c>
      <c r="C9769" s="1" t="s">
        <v>1848</v>
      </c>
    </row>
    <row r="9770" spans="1:3" x14ac:dyDescent="0.25">
      <c r="A9770" s="1">
        <f t="shared" si="152"/>
        <v>9770</v>
      </c>
      <c r="B9770" s="1" t="s">
        <v>7240</v>
      </c>
      <c r="C9770" s="1" t="s">
        <v>1308</v>
      </c>
    </row>
    <row r="9771" spans="1:3" x14ac:dyDescent="0.25">
      <c r="A9771" s="1">
        <f t="shared" si="152"/>
        <v>9771</v>
      </c>
      <c r="B9771" s="1" t="s">
        <v>7240</v>
      </c>
      <c r="C9771" s="1" t="s">
        <v>930</v>
      </c>
    </row>
    <row r="9772" spans="1:3" x14ac:dyDescent="0.25">
      <c r="A9772" s="1">
        <f t="shared" si="152"/>
        <v>9772</v>
      </c>
      <c r="B9772" s="1" t="s">
        <v>7240</v>
      </c>
      <c r="C9772" s="1" t="s">
        <v>930</v>
      </c>
    </row>
    <row r="9773" spans="1:3" x14ac:dyDescent="0.25">
      <c r="A9773" s="1">
        <f t="shared" si="152"/>
        <v>9773</v>
      </c>
      <c r="B9773" s="1" t="s">
        <v>7240</v>
      </c>
      <c r="C9773" s="1" t="s">
        <v>1329</v>
      </c>
    </row>
    <row r="9774" spans="1:3" x14ac:dyDescent="0.25">
      <c r="A9774" s="1">
        <f t="shared" si="152"/>
        <v>9774</v>
      </c>
      <c r="B9774" s="1" t="s">
        <v>7241</v>
      </c>
      <c r="C9774" s="1" t="s">
        <v>1005</v>
      </c>
    </row>
    <row r="9775" spans="1:3" x14ac:dyDescent="0.25">
      <c r="A9775" s="1">
        <f t="shared" si="152"/>
        <v>9775</v>
      </c>
      <c r="B9775" s="1" t="s">
        <v>7240</v>
      </c>
      <c r="C9775" s="1" t="s">
        <v>942</v>
      </c>
    </row>
    <row r="9776" spans="1:3" x14ac:dyDescent="0.25">
      <c r="A9776" s="1">
        <f t="shared" si="152"/>
        <v>9776</v>
      </c>
      <c r="B9776" s="1" t="s">
        <v>7240</v>
      </c>
      <c r="C9776" s="1" t="s">
        <v>942</v>
      </c>
    </row>
    <row r="9777" spans="1:3" x14ac:dyDescent="0.25">
      <c r="A9777" s="1">
        <f t="shared" si="152"/>
        <v>9777</v>
      </c>
      <c r="B9777" s="1" t="s">
        <v>7241</v>
      </c>
      <c r="C9777" s="1" t="s">
        <v>928</v>
      </c>
    </row>
    <row r="9778" spans="1:3" x14ac:dyDescent="0.25">
      <c r="A9778" s="1">
        <f t="shared" si="152"/>
        <v>9778</v>
      </c>
      <c r="B9778" s="1" t="s">
        <v>7240</v>
      </c>
      <c r="C9778" s="1" t="s">
        <v>928</v>
      </c>
    </row>
    <row r="9779" spans="1:3" x14ac:dyDescent="0.25">
      <c r="A9779" s="1">
        <f t="shared" si="152"/>
        <v>9779</v>
      </c>
      <c r="B9779" s="1" t="s">
        <v>7240</v>
      </c>
      <c r="C9779" s="1" t="s">
        <v>928</v>
      </c>
    </row>
    <row r="9780" spans="1:3" x14ac:dyDescent="0.25">
      <c r="A9780" s="1">
        <f t="shared" si="152"/>
        <v>9780</v>
      </c>
      <c r="B9780" s="1" t="s">
        <v>7240</v>
      </c>
      <c r="C9780" s="1" t="s">
        <v>974</v>
      </c>
    </row>
    <row r="9781" spans="1:3" x14ac:dyDescent="0.25">
      <c r="A9781" s="1">
        <f t="shared" si="152"/>
        <v>9781</v>
      </c>
      <c r="B9781" s="1" t="s">
        <v>7240</v>
      </c>
      <c r="C9781" s="1" t="s">
        <v>5015</v>
      </c>
    </row>
    <row r="9782" spans="1:3" x14ac:dyDescent="0.25">
      <c r="A9782" s="1">
        <f t="shared" si="152"/>
        <v>9782</v>
      </c>
      <c r="B9782" s="1" t="s">
        <v>7240</v>
      </c>
      <c r="C9782" s="1" t="s">
        <v>1389</v>
      </c>
    </row>
    <row r="9783" spans="1:3" x14ac:dyDescent="0.25">
      <c r="A9783" s="1">
        <f t="shared" si="152"/>
        <v>9783</v>
      </c>
      <c r="B9783" s="1" t="s">
        <v>7240</v>
      </c>
      <c r="C9783" s="1" t="s">
        <v>1807</v>
      </c>
    </row>
    <row r="9784" spans="1:3" x14ac:dyDescent="0.25">
      <c r="A9784" s="1">
        <f t="shared" si="152"/>
        <v>9784</v>
      </c>
      <c r="B9784" s="1" t="s">
        <v>7240</v>
      </c>
      <c r="C9784" s="1" t="s">
        <v>1715</v>
      </c>
    </row>
    <row r="9785" spans="1:3" x14ac:dyDescent="0.25">
      <c r="A9785" s="1">
        <f t="shared" si="152"/>
        <v>9785</v>
      </c>
      <c r="B9785" s="1" t="s">
        <v>7240</v>
      </c>
      <c r="C9785" s="1" t="s">
        <v>3730</v>
      </c>
    </row>
    <row r="9786" spans="1:3" x14ac:dyDescent="0.25">
      <c r="A9786" s="1">
        <f t="shared" si="152"/>
        <v>9786</v>
      </c>
      <c r="B9786" s="1" t="s">
        <v>7240</v>
      </c>
      <c r="C9786" s="1" t="s">
        <v>956</v>
      </c>
    </row>
    <row r="9787" spans="1:3" x14ac:dyDescent="0.25">
      <c r="A9787" s="1">
        <f t="shared" si="152"/>
        <v>9787</v>
      </c>
      <c r="B9787" s="1" t="s">
        <v>7240</v>
      </c>
      <c r="C9787" s="1" t="s">
        <v>1036</v>
      </c>
    </row>
    <row r="9788" spans="1:3" x14ac:dyDescent="0.25">
      <c r="A9788" s="1">
        <f t="shared" si="152"/>
        <v>9788</v>
      </c>
      <c r="B9788" s="1" t="s">
        <v>7240</v>
      </c>
      <c r="C9788" s="1" t="s">
        <v>2047</v>
      </c>
    </row>
    <row r="9789" spans="1:3" x14ac:dyDescent="0.25">
      <c r="A9789" s="1">
        <f t="shared" si="152"/>
        <v>9789</v>
      </c>
      <c r="B9789" s="1" t="s">
        <v>7243</v>
      </c>
      <c r="C9789" s="1" t="s">
        <v>1197</v>
      </c>
    </row>
    <row r="9790" spans="1:3" x14ac:dyDescent="0.25">
      <c r="A9790" s="1">
        <f t="shared" si="152"/>
        <v>9790</v>
      </c>
      <c r="B9790" s="1" t="s">
        <v>1332</v>
      </c>
      <c r="C9790" s="1" t="s">
        <v>930</v>
      </c>
    </row>
    <row r="9791" spans="1:3" x14ac:dyDescent="0.25">
      <c r="A9791" s="1">
        <f t="shared" si="152"/>
        <v>9791</v>
      </c>
      <c r="B9791" s="1" t="s">
        <v>1332</v>
      </c>
      <c r="C9791" s="1" t="s">
        <v>941</v>
      </c>
    </row>
    <row r="9792" spans="1:3" x14ac:dyDescent="0.25">
      <c r="A9792" s="1">
        <f t="shared" si="152"/>
        <v>9792</v>
      </c>
      <c r="B9792" s="1" t="s">
        <v>1332</v>
      </c>
      <c r="C9792" s="1" t="s">
        <v>7244</v>
      </c>
    </row>
    <row r="9793" spans="1:3" x14ac:dyDescent="0.25">
      <c r="A9793" s="1">
        <f t="shared" si="152"/>
        <v>9793</v>
      </c>
      <c r="B9793" s="1" t="s">
        <v>1332</v>
      </c>
      <c r="C9793" s="1" t="s">
        <v>1055</v>
      </c>
    </row>
    <row r="9794" spans="1:3" x14ac:dyDescent="0.25">
      <c r="A9794" s="1">
        <f t="shared" si="152"/>
        <v>9794</v>
      </c>
      <c r="B9794" s="1" t="s">
        <v>7245</v>
      </c>
      <c r="C9794" s="1" t="s">
        <v>3174</v>
      </c>
    </row>
    <row r="9795" spans="1:3" x14ac:dyDescent="0.25">
      <c r="A9795" s="1">
        <f t="shared" ref="A9795:A9858" si="153">A9794+1</f>
        <v>9795</v>
      </c>
      <c r="B9795" s="1" t="s">
        <v>7245</v>
      </c>
      <c r="C9795" s="1" t="s">
        <v>1019</v>
      </c>
    </row>
    <row r="9796" spans="1:3" x14ac:dyDescent="0.25">
      <c r="A9796" s="1">
        <f t="shared" si="153"/>
        <v>9796</v>
      </c>
      <c r="B9796" s="1" t="s">
        <v>7246</v>
      </c>
      <c r="C9796" s="1" t="s">
        <v>974</v>
      </c>
    </row>
    <row r="9797" spans="1:3" x14ac:dyDescent="0.25">
      <c r="A9797" s="1">
        <f t="shared" si="153"/>
        <v>9797</v>
      </c>
      <c r="B9797" s="1" t="s">
        <v>7246</v>
      </c>
      <c r="C9797" s="1" t="s">
        <v>1768</v>
      </c>
    </row>
    <row r="9798" spans="1:3" x14ac:dyDescent="0.25">
      <c r="A9798" s="1">
        <f t="shared" si="153"/>
        <v>9798</v>
      </c>
      <c r="B9798" s="1" t="s">
        <v>7246</v>
      </c>
      <c r="C9798" s="1" t="s">
        <v>1026</v>
      </c>
    </row>
    <row r="9799" spans="1:3" x14ac:dyDescent="0.25">
      <c r="A9799" s="1">
        <f t="shared" si="153"/>
        <v>9799</v>
      </c>
      <c r="B9799" s="1" t="s">
        <v>7247</v>
      </c>
      <c r="C9799" s="1" t="s">
        <v>1281</v>
      </c>
    </row>
    <row r="9800" spans="1:3" x14ac:dyDescent="0.25">
      <c r="A9800" s="1">
        <f t="shared" si="153"/>
        <v>9800</v>
      </c>
      <c r="B9800" s="1" t="s">
        <v>7248</v>
      </c>
      <c r="C9800" s="1" t="s">
        <v>972</v>
      </c>
    </row>
    <row r="9801" spans="1:3" x14ac:dyDescent="0.25">
      <c r="A9801" s="1">
        <f t="shared" si="153"/>
        <v>9801</v>
      </c>
      <c r="B9801" s="1" t="s">
        <v>7249</v>
      </c>
      <c r="C9801" s="1" t="s">
        <v>941</v>
      </c>
    </row>
    <row r="9802" spans="1:3" x14ac:dyDescent="0.25">
      <c r="A9802" s="1">
        <f t="shared" si="153"/>
        <v>9802</v>
      </c>
      <c r="B9802" s="1" t="s">
        <v>7250</v>
      </c>
      <c r="C9802" s="1" t="s">
        <v>943</v>
      </c>
    </row>
    <row r="9803" spans="1:3" x14ac:dyDescent="0.25">
      <c r="A9803" s="1">
        <f t="shared" si="153"/>
        <v>9803</v>
      </c>
      <c r="B9803" s="1" t="s">
        <v>7251</v>
      </c>
      <c r="C9803" s="1" t="s">
        <v>934</v>
      </c>
    </row>
    <row r="9804" spans="1:3" x14ac:dyDescent="0.25">
      <c r="A9804" s="1">
        <f t="shared" si="153"/>
        <v>9804</v>
      </c>
      <c r="B9804" s="1" t="s">
        <v>7252</v>
      </c>
      <c r="C9804" s="1" t="s">
        <v>1119</v>
      </c>
    </row>
    <row r="9805" spans="1:3" x14ac:dyDescent="0.25">
      <c r="A9805" s="1">
        <f t="shared" si="153"/>
        <v>9805</v>
      </c>
      <c r="B9805" s="1" t="s">
        <v>7253</v>
      </c>
      <c r="C9805" s="1" t="s">
        <v>928</v>
      </c>
    </row>
    <row r="9806" spans="1:3" x14ac:dyDescent="0.25">
      <c r="A9806" s="1">
        <f t="shared" si="153"/>
        <v>9806</v>
      </c>
      <c r="B9806" s="1" t="s">
        <v>7254</v>
      </c>
      <c r="C9806" s="1" t="s">
        <v>952</v>
      </c>
    </row>
    <row r="9807" spans="1:3" x14ac:dyDescent="0.25">
      <c r="A9807" s="1">
        <f t="shared" si="153"/>
        <v>9807</v>
      </c>
      <c r="B9807" s="1" t="s">
        <v>7255</v>
      </c>
      <c r="C9807" s="1" t="s">
        <v>1445</v>
      </c>
    </row>
    <row r="9808" spans="1:3" x14ac:dyDescent="0.25">
      <c r="A9808" s="1">
        <f t="shared" si="153"/>
        <v>9808</v>
      </c>
      <c r="B9808" s="1" t="s">
        <v>7256</v>
      </c>
      <c r="C9808" s="1" t="s">
        <v>974</v>
      </c>
    </row>
    <row r="9809" spans="1:3" x14ac:dyDescent="0.25">
      <c r="A9809" s="1">
        <f t="shared" si="153"/>
        <v>9809</v>
      </c>
      <c r="B9809" s="1" t="s">
        <v>7257</v>
      </c>
      <c r="C9809" s="1" t="s">
        <v>952</v>
      </c>
    </row>
    <row r="9810" spans="1:3" x14ac:dyDescent="0.25">
      <c r="A9810" s="1">
        <f t="shared" si="153"/>
        <v>9810</v>
      </c>
      <c r="B9810" s="1" t="s">
        <v>7258</v>
      </c>
      <c r="C9810" s="1" t="s">
        <v>967</v>
      </c>
    </row>
    <row r="9811" spans="1:3" x14ac:dyDescent="0.25">
      <c r="A9811" s="1">
        <f t="shared" si="153"/>
        <v>9811</v>
      </c>
      <c r="B9811" s="1" t="s">
        <v>7257</v>
      </c>
      <c r="C9811" s="1" t="s">
        <v>942</v>
      </c>
    </row>
    <row r="9812" spans="1:3" x14ac:dyDescent="0.25">
      <c r="A9812" s="1">
        <f t="shared" si="153"/>
        <v>9812</v>
      </c>
      <c r="B9812" s="1" t="s">
        <v>7259</v>
      </c>
      <c r="C9812" s="1" t="s">
        <v>1032</v>
      </c>
    </row>
    <row r="9813" spans="1:3" x14ac:dyDescent="0.25">
      <c r="A9813" s="1">
        <f t="shared" si="153"/>
        <v>9813</v>
      </c>
      <c r="B9813" s="1" t="s">
        <v>7260</v>
      </c>
      <c r="C9813" s="1" t="s">
        <v>1848</v>
      </c>
    </row>
    <row r="9814" spans="1:3" x14ac:dyDescent="0.25">
      <c r="A9814" s="1">
        <f t="shared" si="153"/>
        <v>9814</v>
      </c>
      <c r="B9814" s="1" t="s">
        <v>7260</v>
      </c>
      <c r="C9814" s="1" t="s">
        <v>4353</v>
      </c>
    </row>
    <row r="9815" spans="1:3" x14ac:dyDescent="0.25">
      <c r="A9815" s="1">
        <f t="shared" si="153"/>
        <v>9815</v>
      </c>
      <c r="B9815" s="1" t="s">
        <v>7260</v>
      </c>
      <c r="C9815" s="1" t="s">
        <v>1308</v>
      </c>
    </row>
    <row r="9816" spans="1:3" x14ac:dyDescent="0.25">
      <c r="A9816" s="1">
        <f t="shared" si="153"/>
        <v>9816</v>
      </c>
      <c r="B9816" s="1" t="s">
        <v>7261</v>
      </c>
      <c r="C9816" s="1" t="s">
        <v>974</v>
      </c>
    </row>
    <row r="9817" spans="1:3" x14ac:dyDescent="0.25">
      <c r="A9817" s="1">
        <f t="shared" si="153"/>
        <v>9817</v>
      </c>
      <c r="B9817" s="1" t="s">
        <v>7260</v>
      </c>
      <c r="C9817" s="1" t="s">
        <v>928</v>
      </c>
    </row>
    <row r="9818" spans="1:3" x14ac:dyDescent="0.25">
      <c r="A9818" s="1">
        <f t="shared" si="153"/>
        <v>9818</v>
      </c>
      <c r="B9818" s="1" t="s">
        <v>7260</v>
      </c>
      <c r="C9818" s="1" t="s">
        <v>1217</v>
      </c>
    </row>
    <row r="9819" spans="1:3" x14ac:dyDescent="0.25">
      <c r="A9819" s="1">
        <f t="shared" si="153"/>
        <v>9819</v>
      </c>
      <c r="B9819" s="1" t="s">
        <v>7260</v>
      </c>
      <c r="C9819" s="1" t="s">
        <v>1715</v>
      </c>
    </row>
    <row r="9820" spans="1:3" x14ac:dyDescent="0.25">
      <c r="A9820" s="1">
        <f t="shared" si="153"/>
        <v>9820</v>
      </c>
      <c r="B9820" s="1" t="s">
        <v>7262</v>
      </c>
      <c r="C9820" s="1" t="s">
        <v>1344</v>
      </c>
    </row>
    <row r="9821" spans="1:3" x14ac:dyDescent="0.25">
      <c r="A9821" s="1">
        <f t="shared" si="153"/>
        <v>9821</v>
      </c>
      <c r="B9821" s="1" t="s">
        <v>7263</v>
      </c>
      <c r="C9821" s="1" t="s">
        <v>1010</v>
      </c>
    </row>
    <row r="9822" spans="1:3" x14ac:dyDescent="0.25">
      <c r="A9822" s="1">
        <f t="shared" si="153"/>
        <v>9822</v>
      </c>
      <c r="B9822" s="1" t="s">
        <v>7264</v>
      </c>
      <c r="C9822" s="1" t="s">
        <v>938</v>
      </c>
    </row>
    <row r="9823" spans="1:3" x14ac:dyDescent="0.25">
      <c r="A9823" s="1">
        <f t="shared" si="153"/>
        <v>9823</v>
      </c>
      <c r="B9823" s="1" t="s">
        <v>7265</v>
      </c>
      <c r="C9823" s="1" t="s">
        <v>923</v>
      </c>
    </row>
    <row r="9824" spans="1:3" x14ac:dyDescent="0.25">
      <c r="A9824" s="1">
        <f t="shared" si="153"/>
        <v>9824</v>
      </c>
      <c r="B9824" s="1" t="s">
        <v>7265</v>
      </c>
      <c r="C9824" s="1" t="s">
        <v>7266</v>
      </c>
    </row>
    <row r="9825" spans="1:3" x14ac:dyDescent="0.25">
      <c r="A9825" s="1">
        <f t="shared" si="153"/>
        <v>9825</v>
      </c>
      <c r="B9825" s="1" t="s">
        <v>7265</v>
      </c>
      <c r="C9825" s="1" t="s">
        <v>1506</v>
      </c>
    </row>
    <row r="9826" spans="1:3" x14ac:dyDescent="0.25">
      <c r="A9826" s="1">
        <f t="shared" si="153"/>
        <v>9826</v>
      </c>
      <c r="B9826" s="1" t="s">
        <v>7267</v>
      </c>
      <c r="C9826" s="1" t="s">
        <v>1539</v>
      </c>
    </row>
    <row r="9827" spans="1:3" x14ac:dyDescent="0.25">
      <c r="A9827" s="1">
        <f t="shared" si="153"/>
        <v>9827</v>
      </c>
      <c r="B9827" s="1" t="s">
        <v>7268</v>
      </c>
      <c r="C9827" s="1" t="s">
        <v>1029</v>
      </c>
    </row>
    <row r="9828" spans="1:3" x14ac:dyDescent="0.25">
      <c r="A9828" s="1">
        <f t="shared" si="153"/>
        <v>9828</v>
      </c>
      <c r="B9828" s="1" t="s">
        <v>7269</v>
      </c>
      <c r="C9828" s="1" t="s">
        <v>939</v>
      </c>
    </row>
    <row r="9829" spans="1:3" x14ac:dyDescent="0.25">
      <c r="A9829" s="1">
        <f t="shared" si="153"/>
        <v>9829</v>
      </c>
      <c r="B9829" s="1" t="s">
        <v>7269</v>
      </c>
      <c r="C9829" s="1" t="s">
        <v>1119</v>
      </c>
    </row>
    <row r="9830" spans="1:3" x14ac:dyDescent="0.25">
      <c r="A9830" s="1">
        <f t="shared" si="153"/>
        <v>9830</v>
      </c>
      <c r="B9830" s="1" t="s">
        <v>7270</v>
      </c>
      <c r="C9830" s="1" t="s">
        <v>1634</v>
      </c>
    </row>
    <row r="9831" spans="1:3" x14ac:dyDescent="0.25">
      <c r="A9831" s="1">
        <f t="shared" si="153"/>
        <v>9831</v>
      </c>
      <c r="B9831" s="1" t="s">
        <v>7271</v>
      </c>
      <c r="C9831" s="1" t="s">
        <v>1951</v>
      </c>
    </row>
    <row r="9832" spans="1:3" x14ac:dyDescent="0.25">
      <c r="A9832" s="1">
        <f t="shared" si="153"/>
        <v>9832</v>
      </c>
      <c r="B9832" s="1" t="s">
        <v>7272</v>
      </c>
      <c r="C9832" s="1" t="s">
        <v>1539</v>
      </c>
    </row>
    <row r="9833" spans="1:3" x14ac:dyDescent="0.25">
      <c r="A9833" s="1">
        <f t="shared" si="153"/>
        <v>9833</v>
      </c>
      <c r="B9833" s="1" t="s">
        <v>7273</v>
      </c>
      <c r="C9833" s="1" t="s">
        <v>1006</v>
      </c>
    </row>
    <row r="9834" spans="1:3" x14ac:dyDescent="0.25">
      <c r="A9834" s="1">
        <f t="shared" si="153"/>
        <v>9834</v>
      </c>
      <c r="B9834" s="1" t="s">
        <v>7274</v>
      </c>
      <c r="C9834" s="1" t="s">
        <v>1174</v>
      </c>
    </row>
    <row r="9835" spans="1:3" x14ac:dyDescent="0.25">
      <c r="A9835" s="1">
        <f t="shared" si="153"/>
        <v>9835</v>
      </c>
      <c r="B9835" s="1" t="s">
        <v>7275</v>
      </c>
      <c r="C9835" s="1" t="s">
        <v>1072</v>
      </c>
    </row>
    <row r="9836" spans="1:3" x14ac:dyDescent="0.25">
      <c r="A9836" s="1">
        <f t="shared" si="153"/>
        <v>9836</v>
      </c>
      <c r="B9836" s="1" t="s">
        <v>7276</v>
      </c>
      <c r="C9836" s="1" t="s">
        <v>1191</v>
      </c>
    </row>
    <row r="9837" spans="1:3" x14ac:dyDescent="0.25">
      <c r="A9837" s="1">
        <f t="shared" si="153"/>
        <v>9837</v>
      </c>
      <c r="B9837" s="1" t="s">
        <v>7277</v>
      </c>
      <c r="C9837" s="1" t="s">
        <v>1102</v>
      </c>
    </row>
    <row r="9838" spans="1:3" x14ac:dyDescent="0.25">
      <c r="A9838" s="1">
        <f t="shared" si="153"/>
        <v>9838</v>
      </c>
      <c r="B9838" s="1" t="s">
        <v>7278</v>
      </c>
      <c r="C9838" s="1" t="s">
        <v>1027</v>
      </c>
    </row>
    <row r="9839" spans="1:3" x14ac:dyDescent="0.25">
      <c r="A9839" s="1">
        <f t="shared" si="153"/>
        <v>9839</v>
      </c>
      <c r="B9839" s="1" t="s">
        <v>7280</v>
      </c>
      <c r="C9839" s="1" t="s">
        <v>7279</v>
      </c>
    </row>
    <row r="9840" spans="1:3" x14ac:dyDescent="0.25">
      <c r="A9840" s="1">
        <f t="shared" si="153"/>
        <v>9840</v>
      </c>
      <c r="B9840" s="1" t="s">
        <v>7281</v>
      </c>
      <c r="C9840" s="1" t="s">
        <v>3129</v>
      </c>
    </row>
    <row r="9841" spans="1:3" x14ac:dyDescent="0.25">
      <c r="A9841" s="1">
        <f t="shared" si="153"/>
        <v>9841</v>
      </c>
      <c r="B9841" s="1" t="s">
        <v>7281</v>
      </c>
      <c r="C9841" s="1" t="s">
        <v>1035</v>
      </c>
    </row>
    <row r="9842" spans="1:3" x14ac:dyDescent="0.25">
      <c r="A9842" s="1">
        <f t="shared" si="153"/>
        <v>9842</v>
      </c>
      <c r="B9842" s="1" t="s">
        <v>7282</v>
      </c>
      <c r="C9842" s="1" t="s">
        <v>1212</v>
      </c>
    </row>
    <row r="9843" spans="1:3" x14ac:dyDescent="0.25">
      <c r="A9843" s="1">
        <f t="shared" si="153"/>
        <v>9843</v>
      </c>
      <c r="B9843" s="1" t="s">
        <v>7283</v>
      </c>
      <c r="C9843" s="1" t="s">
        <v>974</v>
      </c>
    </row>
    <row r="9844" spans="1:3" x14ac:dyDescent="0.25">
      <c r="A9844" s="1">
        <f t="shared" si="153"/>
        <v>9844</v>
      </c>
      <c r="B9844" s="1" t="s">
        <v>7283</v>
      </c>
      <c r="C9844" s="1" t="s">
        <v>997</v>
      </c>
    </row>
    <row r="9845" spans="1:3" x14ac:dyDescent="0.25">
      <c r="A9845" s="1">
        <f t="shared" si="153"/>
        <v>9845</v>
      </c>
      <c r="B9845" s="1" t="s">
        <v>7283</v>
      </c>
      <c r="C9845" s="1" t="s">
        <v>1055</v>
      </c>
    </row>
    <row r="9846" spans="1:3" x14ac:dyDescent="0.25">
      <c r="A9846" s="1">
        <f t="shared" si="153"/>
        <v>9846</v>
      </c>
      <c r="B9846" s="1" t="s">
        <v>7284</v>
      </c>
      <c r="C9846" s="1" t="s">
        <v>1369</v>
      </c>
    </row>
    <row r="9847" spans="1:3" x14ac:dyDescent="0.25">
      <c r="A9847" s="1">
        <f t="shared" si="153"/>
        <v>9847</v>
      </c>
      <c r="B9847" s="1" t="s">
        <v>7285</v>
      </c>
      <c r="C9847" s="1" t="s">
        <v>972</v>
      </c>
    </row>
    <row r="9848" spans="1:3" x14ac:dyDescent="0.25">
      <c r="A9848" s="1">
        <f t="shared" si="153"/>
        <v>9848</v>
      </c>
      <c r="B9848" s="1" t="s">
        <v>7286</v>
      </c>
      <c r="C9848" s="1" t="s">
        <v>928</v>
      </c>
    </row>
    <row r="9849" spans="1:3" x14ac:dyDescent="0.25">
      <c r="A9849" s="1">
        <f t="shared" si="153"/>
        <v>9849</v>
      </c>
      <c r="B9849" s="1" t="s">
        <v>7286</v>
      </c>
      <c r="C9849" s="1" t="s">
        <v>2917</v>
      </c>
    </row>
    <row r="9850" spans="1:3" x14ac:dyDescent="0.25">
      <c r="A9850" s="1">
        <f t="shared" si="153"/>
        <v>9850</v>
      </c>
      <c r="B9850" s="1" t="s">
        <v>7287</v>
      </c>
      <c r="C9850" s="1" t="s">
        <v>952</v>
      </c>
    </row>
    <row r="9851" spans="1:3" x14ac:dyDescent="0.25">
      <c r="A9851" s="1">
        <f t="shared" si="153"/>
        <v>9851</v>
      </c>
      <c r="B9851" s="1" t="s">
        <v>7288</v>
      </c>
      <c r="C9851" s="1" t="s">
        <v>1389</v>
      </c>
    </row>
    <row r="9852" spans="1:3" x14ac:dyDescent="0.25">
      <c r="A9852" s="1">
        <f t="shared" si="153"/>
        <v>9852</v>
      </c>
      <c r="B9852" s="1" t="s">
        <v>7289</v>
      </c>
      <c r="C9852" s="1" t="s">
        <v>2727</v>
      </c>
    </row>
    <row r="9853" spans="1:3" x14ac:dyDescent="0.25">
      <c r="A9853" s="1">
        <f t="shared" si="153"/>
        <v>9853</v>
      </c>
      <c r="B9853" s="1" t="s">
        <v>7289</v>
      </c>
      <c r="C9853" s="1" t="s">
        <v>1613</v>
      </c>
    </row>
    <row r="9854" spans="1:3" x14ac:dyDescent="0.25">
      <c r="A9854" s="1">
        <f t="shared" si="153"/>
        <v>9854</v>
      </c>
      <c r="B9854" s="1" t="s">
        <v>7290</v>
      </c>
      <c r="C9854" s="1" t="s">
        <v>997</v>
      </c>
    </row>
    <row r="9855" spans="1:3" x14ac:dyDescent="0.25">
      <c r="A9855" s="1">
        <f t="shared" si="153"/>
        <v>9855</v>
      </c>
      <c r="B9855" s="1" t="s">
        <v>7292</v>
      </c>
      <c r="C9855" s="1" t="s">
        <v>7291</v>
      </c>
    </row>
    <row r="9856" spans="1:3" x14ac:dyDescent="0.25">
      <c r="A9856" s="1">
        <f t="shared" si="153"/>
        <v>9856</v>
      </c>
      <c r="B9856" s="1" t="s">
        <v>7293</v>
      </c>
      <c r="C9856" s="1" t="s">
        <v>1443</v>
      </c>
    </row>
    <row r="9857" spans="1:3" x14ac:dyDescent="0.25">
      <c r="A9857" s="1">
        <f t="shared" si="153"/>
        <v>9857</v>
      </c>
      <c r="B9857" s="1" t="s">
        <v>7294</v>
      </c>
      <c r="C9857" s="1" t="s">
        <v>1160</v>
      </c>
    </row>
    <row r="9858" spans="1:3" x14ac:dyDescent="0.25">
      <c r="A9858" s="1">
        <f t="shared" si="153"/>
        <v>9858</v>
      </c>
      <c r="B9858" s="1" t="s">
        <v>7295</v>
      </c>
      <c r="C9858" s="1" t="s">
        <v>3458</v>
      </c>
    </row>
    <row r="9859" spans="1:3" x14ac:dyDescent="0.25">
      <c r="A9859" s="1">
        <f t="shared" ref="A9859:A9922" si="154">A9858+1</f>
        <v>9859</v>
      </c>
      <c r="B9859" s="1" t="s">
        <v>7296</v>
      </c>
      <c r="C9859" s="1" t="s">
        <v>928</v>
      </c>
    </row>
    <row r="9860" spans="1:3" x14ac:dyDescent="0.25">
      <c r="A9860" s="1">
        <f t="shared" si="154"/>
        <v>9860</v>
      </c>
      <c r="B9860" s="1" t="s">
        <v>7297</v>
      </c>
      <c r="C9860" s="1" t="s">
        <v>946</v>
      </c>
    </row>
    <row r="9861" spans="1:3" x14ac:dyDescent="0.25">
      <c r="A9861" s="1">
        <f t="shared" si="154"/>
        <v>9861</v>
      </c>
      <c r="B9861" s="1" t="s">
        <v>7298</v>
      </c>
      <c r="C9861" s="1" t="s">
        <v>1087</v>
      </c>
    </row>
    <row r="9862" spans="1:3" x14ac:dyDescent="0.25">
      <c r="A9862" s="1">
        <f t="shared" si="154"/>
        <v>9862</v>
      </c>
      <c r="B9862" s="1" t="s">
        <v>7299</v>
      </c>
      <c r="C9862" s="1" t="s">
        <v>1693</v>
      </c>
    </row>
    <row r="9863" spans="1:3" x14ac:dyDescent="0.25">
      <c r="A9863" s="1">
        <f t="shared" si="154"/>
        <v>9863</v>
      </c>
      <c r="B9863" s="1" t="s">
        <v>7300</v>
      </c>
      <c r="C9863" s="1" t="s">
        <v>1027</v>
      </c>
    </row>
    <row r="9864" spans="1:3" x14ac:dyDescent="0.25">
      <c r="A9864" s="1">
        <f t="shared" si="154"/>
        <v>9864</v>
      </c>
      <c r="B9864" s="1" t="s">
        <v>7301</v>
      </c>
      <c r="C9864" s="1" t="s">
        <v>952</v>
      </c>
    </row>
    <row r="9865" spans="1:3" x14ac:dyDescent="0.25">
      <c r="A9865" s="1">
        <f t="shared" si="154"/>
        <v>9865</v>
      </c>
      <c r="B9865" s="1" t="s">
        <v>7302</v>
      </c>
      <c r="C9865" s="1" t="s">
        <v>4908</v>
      </c>
    </row>
    <row r="9866" spans="1:3" x14ac:dyDescent="0.25">
      <c r="A9866" s="1">
        <f t="shared" si="154"/>
        <v>9866</v>
      </c>
      <c r="B9866" s="1" t="s">
        <v>7303</v>
      </c>
      <c r="C9866" s="1" t="s">
        <v>949</v>
      </c>
    </row>
    <row r="9867" spans="1:3" x14ac:dyDescent="0.25">
      <c r="A9867" s="1">
        <f t="shared" si="154"/>
        <v>9867</v>
      </c>
      <c r="B9867" s="1" t="s">
        <v>7304</v>
      </c>
      <c r="C9867" s="1" t="s">
        <v>6200</v>
      </c>
    </row>
    <row r="9868" spans="1:3" x14ac:dyDescent="0.25">
      <c r="A9868" s="1">
        <f t="shared" si="154"/>
        <v>9868</v>
      </c>
      <c r="B9868" s="1" t="s">
        <v>7302</v>
      </c>
      <c r="C9868" s="1" t="s">
        <v>1539</v>
      </c>
    </row>
    <row r="9869" spans="1:3" x14ac:dyDescent="0.25">
      <c r="A9869" s="1">
        <f t="shared" si="154"/>
        <v>9869</v>
      </c>
      <c r="B9869" s="1" t="s">
        <v>7301</v>
      </c>
      <c r="C9869" s="1" t="s">
        <v>1028</v>
      </c>
    </row>
    <row r="9870" spans="1:3" x14ac:dyDescent="0.25">
      <c r="A9870" s="1">
        <f t="shared" si="154"/>
        <v>9870</v>
      </c>
      <c r="B9870" s="1" t="s">
        <v>7305</v>
      </c>
      <c r="C9870" s="1" t="s">
        <v>930</v>
      </c>
    </row>
    <row r="9871" spans="1:3" x14ac:dyDescent="0.25">
      <c r="A9871" s="1">
        <f t="shared" si="154"/>
        <v>9871</v>
      </c>
      <c r="B9871" s="1" t="s">
        <v>7306</v>
      </c>
      <c r="C9871" s="1" t="s">
        <v>1102</v>
      </c>
    </row>
    <row r="9872" spans="1:3" x14ac:dyDescent="0.25">
      <c r="A9872" s="1">
        <f t="shared" si="154"/>
        <v>9872</v>
      </c>
      <c r="B9872" s="1" t="s">
        <v>7307</v>
      </c>
      <c r="C9872" s="1" t="s">
        <v>5560</v>
      </c>
    </row>
    <row r="9873" spans="1:3" x14ac:dyDescent="0.25">
      <c r="A9873" s="1">
        <f t="shared" si="154"/>
        <v>9873</v>
      </c>
      <c r="B9873" s="1" t="s">
        <v>7308</v>
      </c>
      <c r="C9873" s="1" t="s">
        <v>1026</v>
      </c>
    </row>
    <row r="9874" spans="1:3" x14ac:dyDescent="0.25">
      <c r="A9874" s="1">
        <f t="shared" si="154"/>
        <v>9874</v>
      </c>
      <c r="B9874" s="1" t="s">
        <v>7308</v>
      </c>
      <c r="C9874" s="1" t="s">
        <v>1027</v>
      </c>
    </row>
    <row r="9875" spans="1:3" x14ac:dyDescent="0.25">
      <c r="A9875" s="1">
        <f t="shared" si="154"/>
        <v>9875</v>
      </c>
      <c r="B9875" s="1" t="s">
        <v>7309</v>
      </c>
      <c r="C9875" s="1" t="s">
        <v>3607</v>
      </c>
    </row>
    <row r="9876" spans="1:3" x14ac:dyDescent="0.25">
      <c r="A9876" s="1">
        <f t="shared" si="154"/>
        <v>9876</v>
      </c>
      <c r="B9876" s="1" t="s">
        <v>7309</v>
      </c>
      <c r="C9876" s="1" t="s">
        <v>1204</v>
      </c>
    </row>
    <row r="9877" spans="1:3" x14ac:dyDescent="0.25">
      <c r="A9877" s="1">
        <f t="shared" si="154"/>
        <v>9877</v>
      </c>
      <c r="B9877" s="1" t="s">
        <v>7309</v>
      </c>
      <c r="C9877" s="1" t="s">
        <v>6095</v>
      </c>
    </row>
    <row r="9878" spans="1:3" x14ac:dyDescent="0.25">
      <c r="A9878" s="1">
        <f t="shared" si="154"/>
        <v>9878</v>
      </c>
      <c r="B9878" s="1" t="s">
        <v>7310</v>
      </c>
      <c r="C9878" s="1" t="s">
        <v>960</v>
      </c>
    </row>
    <row r="9879" spans="1:3" x14ac:dyDescent="0.25">
      <c r="A9879" s="1">
        <f t="shared" si="154"/>
        <v>9879</v>
      </c>
      <c r="B9879" s="1" t="s">
        <v>7311</v>
      </c>
      <c r="C9879" s="1" t="s">
        <v>1072</v>
      </c>
    </row>
    <row r="9880" spans="1:3" x14ac:dyDescent="0.25">
      <c r="A9880" s="1">
        <f t="shared" si="154"/>
        <v>9880</v>
      </c>
      <c r="B9880" s="1" t="s">
        <v>7312</v>
      </c>
      <c r="C9880" s="1" t="s">
        <v>1019</v>
      </c>
    </row>
    <row r="9881" spans="1:3" x14ac:dyDescent="0.25">
      <c r="A9881" s="1">
        <f t="shared" si="154"/>
        <v>9881</v>
      </c>
      <c r="B9881" s="1" t="s">
        <v>7313</v>
      </c>
      <c r="C9881" s="1" t="s">
        <v>1321</v>
      </c>
    </row>
    <row r="9882" spans="1:3" x14ac:dyDescent="0.25">
      <c r="A9882" s="1">
        <f t="shared" si="154"/>
        <v>9882</v>
      </c>
      <c r="B9882" s="1" t="s">
        <v>1195</v>
      </c>
      <c r="C9882" s="1" t="s">
        <v>7314</v>
      </c>
    </row>
    <row r="9883" spans="1:3" x14ac:dyDescent="0.25">
      <c r="A9883" s="1">
        <f t="shared" si="154"/>
        <v>9883</v>
      </c>
      <c r="B9883" s="1" t="s">
        <v>7315</v>
      </c>
      <c r="C9883" s="1" t="s">
        <v>1328</v>
      </c>
    </row>
    <row r="9884" spans="1:3" x14ac:dyDescent="0.25">
      <c r="A9884" s="1">
        <f t="shared" si="154"/>
        <v>9884</v>
      </c>
      <c r="B9884" s="1" t="s">
        <v>1195</v>
      </c>
      <c r="C9884" s="1" t="s">
        <v>7316</v>
      </c>
    </row>
    <row r="9885" spans="1:3" x14ac:dyDescent="0.25">
      <c r="A9885" s="1">
        <f t="shared" si="154"/>
        <v>9885</v>
      </c>
      <c r="B9885" s="1" t="s">
        <v>1195</v>
      </c>
      <c r="C9885" s="1" t="s">
        <v>7317</v>
      </c>
    </row>
    <row r="9886" spans="1:3" x14ac:dyDescent="0.25">
      <c r="A9886" s="1">
        <f t="shared" si="154"/>
        <v>9886</v>
      </c>
      <c r="B9886" s="1" t="s">
        <v>1195</v>
      </c>
      <c r="C9886" s="1" t="s">
        <v>7318</v>
      </c>
    </row>
    <row r="9887" spans="1:3" x14ac:dyDescent="0.25">
      <c r="A9887" s="1">
        <f t="shared" si="154"/>
        <v>9887</v>
      </c>
      <c r="B9887" s="1" t="s">
        <v>7319</v>
      </c>
      <c r="C9887" s="1" t="s">
        <v>1545</v>
      </c>
    </row>
    <row r="9888" spans="1:3" x14ac:dyDescent="0.25">
      <c r="A9888" s="1">
        <f t="shared" si="154"/>
        <v>9888</v>
      </c>
      <c r="B9888" s="1" t="s">
        <v>7320</v>
      </c>
      <c r="C9888" s="1" t="s">
        <v>1356</v>
      </c>
    </row>
    <row r="9889" spans="1:3" x14ac:dyDescent="0.25">
      <c r="A9889" s="1">
        <f t="shared" si="154"/>
        <v>9889</v>
      </c>
      <c r="B9889" s="1" t="s">
        <v>7321</v>
      </c>
      <c r="C9889" s="1" t="s">
        <v>1183</v>
      </c>
    </row>
    <row r="9890" spans="1:3" x14ac:dyDescent="0.25">
      <c r="A9890" s="1">
        <f t="shared" si="154"/>
        <v>9890</v>
      </c>
      <c r="B9890" s="1" t="s">
        <v>1195</v>
      </c>
      <c r="C9890" s="1" t="s">
        <v>7322</v>
      </c>
    </row>
    <row r="9891" spans="1:3" x14ac:dyDescent="0.25">
      <c r="A9891" s="1">
        <f t="shared" si="154"/>
        <v>9891</v>
      </c>
      <c r="B9891" s="1" t="s">
        <v>7323</v>
      </c>
      <c r="C9891" s="1" t="s">
        <v>1005</v>
      </c>
    </row>
    <row r="9892" spans="1:3" x14ac:dyDescent="0.25">
      <c r="A9892" s="1">
        <f t="shared" si="154"/>
        <v>9892</v>
      </c>
      <c r="B9892" s="1" t="s">
        <v>7324</v>
      </c>
      <c r="C9892" s="1" t="s">
        <v>2920</v>
      </c>
    </row>
    <row r="9893" spans="1:3" x14ac:dyDescent="0.25">
      <c r="A9893" s="1">
        <f t="shared" si="154"/>
        <v>9893</v>
      </c>
      <c r="B9893" s="1" t="s">
        <v>7326</v>
      </c>
      <c r="C9893" s="1" t="s">
        <v>7325</v>
      </c>
    </row>
    <row r="9894" spans="1:3" x14ac:dyDescent="0.25">
      <c r="A9894" s="1">
        <f t="shared" si="154"/>
        <v>9894</v>
      </c>
      <c r="B9894" s="1" t="s">
        <v>7327</v>
      </c>
      <c r="C9894" s="1" t="s">
        <v>1889</v>
      </c>
    </row>
    <row r="9895" spans="1:3" x14ac:dyDescent="0.25">
      <c r="A9895" s="1">
        <f t="shared" si="154"/>
        <v>9895</v>
      </c>
      <c r="B9895" s="1" t="s">
        <v>1611</v>
      </c>
      <c r="C9895" s="1" t="s">
        <v>1541</v>
      </c>
    </row>
    <row r="9896" spans="1:3" x14ac:dyDescent="0.25">
      <c r="A9896" s="1">
        <f t="shared" si="154"/>
        <v>9896</v>
      </c>
      <c r="B9896" s="1" t="s">
        <v>1611</v>
      </c>
      <c r="C9896" s="1" t="s">
        <v>1718</v>
      </c>
    </row>
    <row r="9897" spans="1:3" x14ac:dyDescent="0.25">
      <c r="A9897" s="1">
        <f t="shared" si="154"/>
        <v>9897</v>
      </c>
      <c r="B9897" s="1" t="s">
        <v>1611</v>
      </c>
      <c r="C9897" s="1" t="s">
        <v>2756</v>
      </c>
    </row>
    <row r="9898" spans="1:3" x14ac:dyDescent="0.25">
      <c r="A9898" s="1">
        <f t="shared" si="154"/>
        <v>9898</v>
      </c>
      <c r="B9898" s="1" t="s">
        <v>7328</v>
      </c>
      <c r="C9898" s="1" t="s">
        <v>1683</v>
      </c>
    </row>
    <row r="9899" spans="1:3" x14ac:dyDescent="0.25">
      <c r="A9899" s="1">
        <f t="shared" si="154"/>
        <v>9899</v>
      </c>
      <c r="B9899" s="1" t="s">
        <v>7329</v>
      </c>
      <c r="C9899" s="1" t="s">
        <v>1027</v>
      </c>
    </row>
    <row r="9900" spans="1:3" x14ac:dyDescent="0.25">
      <c r="A9900" s="1">
        <f t="shared" si="154"/>
        <v>9900</v>
      </c>
      <c r="B9900" s="1" t="s">
        <v>1611</v>
      </c>
      <c r="C9900" s="1" t="s">
        <v>1374</v>
      </c>
    </row>
    <row r="9901" spans="1:3" x14ac:dyDescent="0.25">
      <c r="A9901" s="1">
        <f t="shared" si="154"/>
        <v>9901</v>
      </c>
      <c r="B9901" s="1" t="s">
        <v>7329</v>
      </c>
      <c r="C9901" s="1" t="s">
        <v>1147</v>
      </c>
    </row>
    <row r="9902" spans="1:3" x14ac:dyDescent="0.25">
      <c r="A9902" s="1">
        <f t="shared" si="154"/>
        <v>9902</v>
      </c>
      <c r="B9902" s="1" t="s">
        <v>1611</v>
      </c>
      <c r="C9902" s="1" t="s">
        <v>1328</v>
      </c>
    </row>
    <row r="9903" spans="1:3" x14ac:dyDescent="0.25">
      <c r="A9903" s="1">
        <f t="shared" si="154"/>
        <v>9903</v>
      </c>
      <c r="B9903" s="1" t="s">
        <v>7330</v>
      </c>
      <c r="C9903" s="1" t="s">
        <v>1045</v>
      </c>
    </row>
    <row r="9904" spans="1:3" x14ac:dyDescent="0.25">
      <c r="A9904" s="1">
        <f t="shared" si="154"/>
        <v>9904</v>
      </c>
      <c r="B9904" s="1" t="s">
        <v>1611</v>
      </c>
      <c r="C9904" s="1" t="s">
        <v>941</v>
      </c>
    </row>
    <row r="9905" spans="1:3" x14ac:dyDescent="0.25">
      <c r="A9905" s="1">
        <f t="shared" si="154"/>
        <v>9905</v>
      </c>
      <c r="B9905" s="1" t="s">
        <v>1611</v>
      </c>
      <c r="C9905" s="1" t="s">
        <v>942</v>
      </c>
    </row>
    <row r="9906" spans="1:3" x14ac:dyDescent="0.25">
      <c r="A9906" s="1">
        <f t="shared" si="154"/>
        <v>9906</v>
      </c>
      <c r="B9906" s="1" t="s">
        <v>1611</v>
      </c>
      <c r="C9906" s="1" t="s">
        <v>928</v>
      </c>
    </row>
    <row r="9907" spans="1:3" x14ac:dyDescent="0.25">
      <c r="A9907" s="1">
        <f t="shared" si="154"/>
        <v>9907</v>
      </c>
      <c r="B9907" s="1" t="s">
        <v>1611</v>
      </c>
      <c r="C9907" s="1" t="s">
        <v>1389</v>
      </c>
    </row>
    <row r="9908" spans="1:3" x14ac:dyDescent="0.25">
      <c r="A9908" s="1">
        <f t="shared" si="154"/>
        <v>9908</v>
      </c>
      <c r="B9908" s="1" t="s">
        <v>1611</v>
      </c>
      <c r="C9908" s="1" t="s">
        <v>1655</v>
      </c>
    </row>
    <row r="9909" spans="1:3" x14ac:dyDescent="0.25">
      <c r="A9909" s="1">
        <f t="shared" si="154"/>
        <v>9909</v>
      </c>
      <c r="B9909" s="1" t="s">
        <v>1611</v>
      </c>
      <c r="C9909" s="1" t="s">
        <v>1655</v>
      </c>
    </row>
    <row r="9910" spans="1:3" x14ac:dyDescent="0.25">
      <c r="A9910" s="1">
        <f t="shared" si="154"/>
        <v>9910</v>
      </c>
      <c r="B9910" s="1" t="s">
        <v>1611</v>
      </c>
      <c r="C9910" s="1" t="s">
        <v>2641</v>
      </c>
    </row>
    <row r="9911" spans="1:3" x14ac:dyDescent="0.25">
      <c r="A9911" s="1">
        <f t="shared" si="154"/>
        <v>9911</v>
      </c>
      <c r="B9911" s="1" t="s">
        <v>1611</v>
      </c>
      <c r="C9911" s="1" t="s">
        <v>2542</v>
      </c>
    </row>
    <row r="9912" spans="1:3" x14ac:dyDescent="0.25">
      <c r="A9912" s="1">
        <f t="shared" si="154"/>
        <v>9912</v>
      </c>
      <c r="B9912" s="1" t="s">
        <v>7331</v>
      </c>
      <c r="C9912" s="1" t="s">
        <v>1174</v>
      </c>
    </row>
    <row r="9913" spans="1:3" x14ac:dyDescent="0.25">
      <c r="A9913" s="1">
        <f t="shared" si="154"/>
        <v>9913</v>
      </c>
      <c r="B9913" s="1" t="s">
        <v>7331</v>
      </c>
      <c r="C9913" s="1" t="s">
        <v>1058</v>
      </c>
    </row>
    <row r="9914" spans="1:3" x14ac:dyDescent="0.25">
      <c r="A9914" s="1">
        <f t="shared" si="154"/>
        <v>9914</v>
      </c>
      <c r="B9914" s="1" t="s">
        <v>7331</v>
      </c>
      <c r="C9914" s="1" t="s">
        <v>960</v>
      </c>
    </row>
    <row r="9915" spans="1:3" x14ac:dyDescent="0.25">
      <c r="A9915" s="1">
        <f t="shared" si="154"/>
        <v>9915</v>
      </c>
      <c r="B9915" s="1" t="s">
        <v>1611</v>
      </c>
      <c r="C9915" s="1" t="s">
        <v>1027</v>
      </c>
    </row>
    <row r="9916" spans="1:3" x14ac:dyDescent="0.25">
      <c r="A9916" s="1">
        <f t="shared" si="154"/>
        <v>9916</v>
      </c>
      <c r="B9916" s="1" t="s">
        <v>1611</v>
      </c>
      <c r="C9916" s="1" t="s">
        <v>2675</v>
      </c>
    </row>
    <row r="9917" spans="1:3" x14ac:dyDescent="0.25">
      <c r="A9917" s="1">
        <f t="shared" si="154"/>
        <v>9917</v>
      </c>
      <c r="B9917" s="1" t="s">
        <v>1611</v>
      </c>
      <c r="C9917" s="1" t="s">
        <v>1715</v>
      </c>
    </row>
    <row r="9918" spans="1:3" x14ac:dyDescent="0.25">
      <c r="A9918" s="1">
        <f t="shared" si="154"/>
        <v>9918</v>
      </c>
      <c r="B9918" s="1" t="s">
        <v>1611</v>
      </c>
      <c r="C9918" s="1" t="s">
        <v>1072</v>
      </c>
    </row>
    <row r="9919" spans="1:3" x14ac:dyDescent="0.25">
      <c r="A9919" s="1">
        <f t="shared" si="154"/>
        <v>9919</v>
      </c>
      <c r="B9919" s="1" t="s">
        <v>7332</v>
      </c>
      <c r="C9919" s="1" t="s">
        <v>1204</v>
      </c>
    </row>
    <row r="9920" spans="1:3" x14ac:dyDescent="0.25">
      <c r="A9920" s="1">
        <f t="shared" si="154"/>
        <v>9920</v>
      </c>
      <c r="B9920" s="1" t="s">
        <v>1611</v>
      </c>
      <c r="C9920" s="1" t="s">
        <v>5151</v>
      </c>
    </row>
    <row r="9921" spans="1:3" x14ac:dyDescent="0.25">
      <c r="A9921" s="1">
        <f t="shared" si="154"/>
        <v>9921</v>
      </c>
      <c r="B9921" s="1" t="s">
        <v>1611</v>
      </c>
      <c r="C9921" s="1" t="s">
        <v>1055</v>
      </c>
    </row>
    <row r="9922" spans="1:3" x14ac:dyDescent="0.25">
      <c r="A9922" s="1">
        <f t="shared" si="154"/>
        <v>9922</v>
      </c>
      <c r="B9922" s="1" t="s">
        <v>7333</v>
      </c>
      <c r="C9922" s="1" t="s">
        <v>1027</v>
      </c>
    </row>
    <row r="9923" spans="1:3" x14ac:dyDescent="0.25">
      <c r="A9923" s="1">
        <f t="shared" ref="A9923:A9986" si="155">A9922+1</f>
        <v>9923</v>
      </c>
      <c r="B9923" s="1" t="s">
        <v>7334</v>
      </c>
      <c r="C9923" s="1" t="s">
        <v>1161</v>
      </c>
    </row>
    <row r="9924" spans="1:3" x14ac:dyDescent="0.25">
      <c r="A9924" s="1">
        <f t="shared" si="155"/>
        <v>9924</v>
      </c>
      <c r="B9924" s="1" t="s">
        <v>7335</v>
      </c>
      <c r="C9924" s="1" t="s">
        <v>1283</v>
      </c>
    </row>
    <row r="9925" spans="1:3" x14ac:dyDescent="0.25">
      <c r="A9925" s="1">
        <f t="shared" si="155"/>
        <v>9925</v>
      </c>
      <c r="B9925" s="1" t="s">
        <v>7336</v>
      </c>
      <c r="C9925" s="1" t="s">
        <v>1537</v>
      </c>
    </row>
    <row r="9926" spans="1:3" x14ac:dyDescent="0.25">
      <c r="A9926" s="1">
        <f t="shared" si="155"/>
        <v>9926</v>
      </c>
      <c r="B9926" s="1" t="s">
        <v>7336</v>
      </c>
      <c r="C9926" s="1" t="s">
        <v>1330</v>
      </c>
    </row>
    <row r="9927" spans="1:3" x14ac:dyDescent="0.25">
      <c r="A9927" s="1">
        <f t="shared" si="155"/>
        <v>9927</v>
      </c>
      <c r="B9927" s="1" t="s">
        <v>7336</v>
      </c>
      <c r="C9927" s="1" t="s">
        <v>1026</v>
      </c>
    </row>
    <row r="9928" spans="1:3" x14ac:dyDescent="0.25">
      <c r="A9928" s="1">
        <f t="shared" si="155"/>
        <v>9928</v>
      </c>
      <c r="B9928" s="1" t="s">
        <v>7336</v>
      </c>
      <c r="C9928" s="1" t="s">
        <v>1162</v>
      </c>
    </row>
    <row r="9929" spans="1:3" x14ac:dyDescent="0.25">
      <c r="A9929" s="1">
        <f t="shared" si="155"/>
        <v>9929</v>
      </c>
      <c r="B9929" s="1" t="s">
        <v>7337</v>
      </c>
      <c r="C9929" s="1" t="s">
        <v>1027</v>
      </c>
    </row>
    <row r="9930" spans="1:3" x14ac:dyDescent="0.25">
      <c r="A9930" s="1">
        <f t="shared" si="155"/>
        <v>9930</v>
      </c>
      <c r="B9930" s="1" t="s">
        <v>7338</v>
      </c>
      <c r="C9930" s="1" t="s">
        <v>1016</v>
      </c>
    </row>
    <row r="9931" spans="1:3" x14ac:dyDescent="0.25">
      <c r="A9931" s="1">
        <f t="shared" si="155"/>
        <v>9931</v>
      </c>
      <c r="B9931" s="1" t="s">
        <v>7338</v>
      </c>
      <c r="C9931" s="1" t="s">
        <v>930</v>
      </c>
    </row>
    <row r="9932" spans="1:3" x14ac:dyDescent="0.25">
      <c r="A9932" s="1">
        <f t="shared" si="155"/>
        <v>9932</v>
      </c>
      <c r="B9932" s="1" t="s">
        <v>7339</v>
      </c>
      <c r="C9932" s="1" t="s">
        <v>1704</v>
      </c>
    </row>
    <row r="9933" spans="1:3" x14ac:dyDescent="0.25">
      <c r="A9933" s="1">
        <f t="shared" si="155"/>
        <v>9933</v>
      </c>
      <c r="B9933" s="1" t="s">
        <v>7339</v>
      </c>
      <c r="C9933" s="1" t="s">
        <v>1329</v>
      </c>
    </row>
    <row r="9934" spans="1:3" x14ac:dyDescent="0.25">
      <c r="A9934" s="1">
        <f t="shared" si="155"/>
        <v>9934</v>
      </c>
      <c r="B9934" s="1" t="s">
        <v>7340</v>
      </c>
      <c r="C9934" s="1" t="s">
        <v>989</v>
      </c>
    </row>
    <row r="9935" spans="1:3" x14ac:dyDescent="0.25">
      <c r="A9935" s="1">
        <f t="shared" si="155"/>
        <v>9935</v>
      </c>
      <c r="B9935" s="1" t="s">
        <v>7341</v>
      </c>
      <c r="C9935" s="1" t="s">
        <v>1182</v>
      </c>
    </row>
    <row r="9936" spans="1:3" x14ac:dyDescent="0.25">
      <c r="A9936" s="1">
        <f t="shared" si="155"/>
        <v>9936</v>
      </c>
      <c r="B9936" s="1" t="s">
        <v>7342</v>
      </c>
      <c r="C9936" s="1" t="s">
        <v>1026</v>
      </c>
    </row>
    <row r="9937" spans="1:3" x14ac:dyDescent="0.25">
      <c r="A9937" s="1">
        <f t="shared" si="155"/>
        <v>9937</v>
      </c>
      <c r="B9937" s="1" t="s">
        <v>7343</v>
      </c>
      <c r="C9937" s="1" t="s">
        <v>1162</v>
      </c>
    </row>
    <row r="9938" spans="1:3" x14ac:dyDescent="0.25">
      <c r="A9938" s="1">
        <f t="shared" si="155"/>
        <v>9938</v>
      </c>
      <c r="B9938" s="1" t="s">
        <v>7344</v>
      </c>
      <c r="C9938" s="1" t="s">
        <v>960</v>
      </c>
    </row>
    <row r="9939" spans="1:3" x14ac:dyDescent="0.25">
      <c r="A9939" s="1">
        <f t="shared" si="155"/>
        <v>9939</v>
      </c>
      <c r="B9939" s="1" t="s">
        <v>7345</v>
      </c>
      <c r="C9939" s="1" t="s">
        <v>1010</v>
      </c>
    </row>
    <row r="9940" spans="1:3" x14ac:dyDescent="0.25">
      <c r="A9940" s="1">
        <f t="shared" si="155"/>
        <v>9940</v>
      </c>
      <c r="B9940" s="1" t="s">
        <v>7346</v>
      </c>
      <c r="C9940" s="1" t="s">
        <v>1016</v>
      </c>
    </row>
    <row r="9941" spans="1:3" x14ac:dyDescent="0.25">
      <c r="A9941" s="1">
        <f t="shared" si="155"/>
        <v>9941</v>
      </c>
      <c r="B9941" s="1" t="s">
        <v>7347</v>
      </c>
      <c r="C9941" s="1" t="s">
        <v>930</v>
      </c>
    </row>
    <row r="9942" spans="1:3" x14ac:dyDescent="0.25">
      <c r="A9942" s="1">
        <f t="shared" si="155"/>
        <v>9942</v>
      </c>
      <c r="B9942" s="1" t="s">
        <v>7346</v>
      </c>
      <c r="C9942" s="1" t="s">
        <v>7348</v>
      </c>
    </row>
    <row r="9943" spans="1:3" x14ac:dyDescent="0.25">
      <c r="A9943" s="1">
        <f t="shared" si="155"/>
        <v>9943</v>
      </c>
      <c r="B9943" s="1" t="s">
        <v>7349</v>
      </c>
      <c r="C9943" s="1" t="s">
        <v>939</v>
      </c>
    </row>
    <row r="9944" spans="1:3" x14ac:dyDescent="0.25">
      <c r="A9944" s="1">
        <f t="shared" si="155"/>
        <v>9944</v>
      </c>
      <c r="B9944" s="1" t="s">
        <v>6529</v>
      </c>
      <c r="C9944" s="1" t="s">
        <v>1997</v>
      </c>
    </row>
    <row r="9945" spans="1:3" x14ac:dyDescent="0.25">
      <c r="A9945" s="1">
        <f t="shared" si="155"/>
        <v>9945</v>
      </c>
      <c r="B9945" s="1" t="s">
        <v>6529</v>
      </c>
      <c r="C9945" s="1" t="s">
        <v>967</v>
      </c>
    </row>
    <row r="9946" spans="1:3" x14ac:dyDescent="0.25">
      <c r="A9946" s="1">
        <f t="shared" si="155"/>
        <v>9946</v>
      </c>
      <c r="B9946" s="1" t="s">
        <v>6529</v>
      </c>
      <c r="C9946" s="1" t="s">
        <v>942</v>
      </c>
    </row>
    <row r="9947" spans="1:3" x14ac:dyDescent="0.25">
      <c r="A9947" s="1">
        <f t="shared" si="155"/>
        <v>9947</v>
      </c>
      <c r="B9947" s="1" t="s">
        <v>6529</v>
      </c>
      <c r="C9947" s="1" t="s">
        <v>928</v>
      </c>
    </row>
    <row r="9948" spans="1:3" x14ac:dyDescent="0.25">
      <c r="A9948" s="1">
        <f t="shared" si="155"/>
        <v>9948</v>
      </c>
      <c r="B9948" s="1" t="s">
        <v>6529</v>
      </c>
      <c r="C9948" s="1" t="s">
        <v>7350</v>
      </c>
    </row>
    <row r="9949" spans="1:3" x14ac:dyDescent="0.25">
      <c r="A9949" s="1">
        <f t="shared" si="155"/>
        <v>9949</v>
      </c>
      <c r="B9949" s="1" t="s">
        <v>6529</v>
      </c>
      <c r="C9949" s="1" t="s">
        <v>1298</v>
      </c>
    </row>
    <row r="9950" spans="1:3" x14ac:dyDescent="0.25">
      <c r="A9950" s="1">
        <f t="shared" si="155"/>
        <v>9950</v>
      </c>
      <c r="B9950" s="1" t="s">
        <v>7351</v>
      </c>
      <c r="C9950" s="1" t="s">
        <v>1027</v>
      </c>
    </row>
    <row r="9951" spans="1:3" x14ac:dyDescent="0.25">
      <c r="A9951" s="1">
        <f t="shared" si="155"/>
        <v>9951</v>
      </c>
      <c r="B9951" s="1" t="s">
        <v>7352</v>
      </c>
      <c r="C9951" s="1" t="s">
        <v>1420</v>
      </c>
    </row>
    <row r="9952" spans="1:3" x14ac:dyDescent="0.25">
      <c r="A9952" s="1">
        <f t="shared" si="155"/>
        <v>9952</v>
      </c>
      <c r="B9952" s="1" t="s">
        <v>2878</v>
      </c>
      <c r="C9952" s="1" t="s">
        <v>3325</v>
      </c>
    </row>
    <row r="9953" spans="1:3" x14ac:dyDescent="0.25">
      <c r="A9953" s="1">
        <f t="shared" si="155"/>
        <v>9953</v>
      </c>
      <c r="B9953" s="1" t="s">
        <v>2878</v>
      </c>
      <c r="C9953" s="1" t="s">
        <v>952</v>
      </c>
    </row>
    <row r="9954" spans="1:3" x14ac:dyDescent="0.25">
      <c r="A9954" s="1">
        <f t="shared" si="155"/>
        <v>9954</v>
      </c>
      <c r="B9954" s="1" t="s">
        <v>7353</v>
      </c>
      <c r="C9954" s="1" t="s">
        <v>1150</v>
      </c>
    </row>
    <row r="9955" spans="1:3" x14ac:dyDescent="0.25">
      <c r="A9955" s="1">
        <f t="shared" si="155"/>
        <v>9955</v>
      </c>
      <c r="B9955" s="1" t="s">
        <v>7354</v>
      </c>
      <c r="C9955" s="1" t="s">
        <v>1037</v>
      </c>
    </row>
    <row r="9956" spans="1:3" x14ac:dyDescent="0.25">
      <c r="A9956" s="1">
        <f t="shared" si="155"/>
        <v>9956</v>
      </c>
      <c r="B9956" s="1" t="s">
        <v>7355</v>
      </c>
      <c r="C9956" s="1" t="s">
        <v>1519</v>
      </c>
    </row>
    <row r="9957" spans="1:3" x14ac:dyDescent="0.25">
      <c r="A9957" s="1">
        <f t="shared" si="155"/>
        <v>9957</v>
      </c>
      <c r="B9957" s="1" t="s">
        <v>7356</v>
      </c>
      <c r="C9957" s="1" t="s">
        <v>930</v>
      </c>
    </row>
    <row r="9958" spans="1:3" x14ac:dyDescent="0.25">
      <c r="A9958" s="1">
        <f t="shared" si="155"/>
        <v>9958</v>
      </c>
      <c r="B9958" s="1" t="s">
        <v>7356</v>
      </c>
      <c r="C9958" s="1" t="s">
        <v>3001</v>
      </c>
    </row>
    <row r="9959" spans="1:3" x14ac:dyDescent="0.25">
      <c r="A9959" s="1">
        <f t="shared" si="155"/>
        <v>9959</v>
      </c>
      <c r="B9959" s="1" t="s">
        <v>2878</v>
      </c>
      <c r="C9959" s="1" t="s">
        <v>989</v>
      </c>
    </row>
    <row r="9960" spans="1:3" x14ac:dyDescent="0.25">
      <c r="A9960" s="1">
        <f t="shared" si="155"/>
        <v>9960</v>
      </c>
      <c r="B9960" s="1" t="s">
        <v>7357</v>
      </c>
      <c r="C9960" s="1" t="s">
        <v>923</v>
      </c>
    </row>
    <row r="9961" spans="1:3" x14ac:dyDescent="0.25">
      <c r="A9961" s="1">
        <f t="shared" si="155"/>
        <v>9961</v>
      </c>
      <c r="B9961" s="1" t="s">
        <v>7358</v>
      </c>
      <c r="C9961" s="1" t="s">
        <v>974</v>
      </c>
    </row>
    <row r="9962" spans="1:3" x14ac:dyDescent="0.25">
      <c r="A9962" s="1">
        <f t="shared" si="155"/>
        <v>9962</v>
      </c>
      <c r="B9962" s="1" t="s">
        <v>7359</v>
      </c>
      <c r="C9962" s="1" t="s">
        <v>960</v>
      </c>
    </row>
    <row r="9963" spans="1:3" x14ac:dyDescent="0.25">
      <c r="A9963" s="1">
        <f t="shared" si="155"/>
        <v>9963</v>
      </c>
      <c r="B9963" s="1" t="s">
        <v>7360</v>
      </c>
      <c r="C9963" s="1" t="s">
        <v>2606</v>
      </c>
    </row>
    <row r="9964" spans="1:3" x14ac:dyDescent="0.25">
      <c r="A9964" s="1">
        <f t="shared" si="155"/>
        <v>9964</v>
      </c>
      <c r="B9964" s="1" t="s">
        <v>7361</v>
      </c>
      <c r="C9964" s="1" t="s">
        <v>1252</v>
      </c>
    </row>
    <row r="9965" spans="1:3" x14ac:dyDescent="0.25">
      <c r="A9965" s="1">
        <f t="shared" si="155"/>
        <v>9965</v>
      </c>
      <c r="B9965" s="1" t="s">
        <v>7362</v>
      </c>
      <c r="C9965" s="1" t="s">
        <v>2052</v>
      </c>
    </row>
    <row r="9966" spans="1:3" x14ac:dyDescent="0.25">
      <c r="A9966" s="1">
        <f t="shared" si="155"/>
        <v>9966</v>
      </c>
      <c r="B9966" s="1" t="s">
        <v>7363</v>
      </c>
      <c r="C9966" s="1" t="s">
        <v>1545</v>
      </c>
    </row>
    <row r="9967" spans="1:3" x14ac:dyDescent="0.25">
      <c r="A9967" s="1">
        <f t="shared" si="155"/>
        <v>9967</v>
      </c>
      <c r="B9967" s="1" t="s">
        <v>7364</v>
      </c>
      <c r="C9967" s="1" t="s">
        <v>952</v>
      </c>
    </row>
    <row r="9968" spans="1:3" x14ac:dyDescent="0.25">
      <c r="A9968" s="1">
        <f t="shared" si="155"/>
        <v>9968</v>
      </c>
      <c r="B9968" s="1" t="s">
        <v>7365</v>
      </c>
      <c r="C9968" s="1" t="s">
        <v>1079</v>
      </c>
    </row>
    <row r="9969" spans="1:3" x14ac:dyDescent="0.25">
      <c r="A9969" s="1">
        <f t="shared" si="155"/>
        <v>9969</v>
      </c>
      <c r="B9969" s="1" t="s">
        <v>7366</v>
      </c>
      <c r="C9969" s="1" t="s">
        <v>949</v>
      </c>
    </row>
    <row r="9970" spans="1:3" x14ac:dyDescent="0.25">
      <c r="A9970" s="1">
        <f t="shared" si="155"/>
        <v>9970</v>
      </c>
      <c r="B9970" s="1" t="s">
        <v>7367</v>
      </c>
      <c r="C9970" s="1" t="s">
        <v>1201</v>
      </c>
    </row>
    <row r="9971" spans="1:3" x14ac:dyDescent="0.25">
      <c r="A9971" s="1">
        <f t="shared" si="155"/>
        <v>9971</v>
      </c>
      <c r="B9971" s="1" t="s">
        <v>7368</v>
      </c>
      <c r="C9971" s="1" t="s">
        <v>935</v>
      </c>
    </row>
    <row r="9972" spans="1:3" x14ac:dyDescent="0.25">
      <c r="A9972" s="1">
        <f t="shared" si="155"/>
        <v>9972</v>
      </c>
      <c r="B9972" s="1" t="s">
        <v>7369</v>
      </c>
      <c r="C9972" s="1" t="s">
        <v>6648</v>
      </c>
    </row>
    <row r="9973" spans="1:3" x14ac:dyDescent="0.25">
      <c r="A9973" s="1">
        <f t="shared" si="155"/>
        <v>9973</v>
      </c>
      <c r="B9973" s="1" t="s">
        <v>7370</v>
      </c>
      <c r="C9973" s="1" t="s">
        <v>1612</v>
      </c>
    </row>
    <row r="9974" spans="1:3" x14ac:dyDescent="0.25">
      <c r="A9974" s="1">
        <f t="shared" si="155"/>
        <v>9974</v>
      </c>
      <c r="B9974" s="1" t="s">
        <v>7371</v>
      </c>
      <c r="C9974" s="1" t="s">
        <v>2158</v>
      </c>
    </row>
    <row r="9975" spans="1:3" x14ac:dyDescent="0.25">
      <c r="A9975" s="1">
        <f t="shared" si="155"/>
        <v>9975</v>
      </c>
      <c r="B9975" s="1" t="s">
        <v>7372</v>
      </c>
      <c r="C9975" s="1" t="s">
        <v>939</v>
      </c>
    </row>
    <row r="9976" spans="1:3" x14ac:dyDescent="0.25">
      <c r="A9976" s="1">
        <f t="shared" si="155"/>
        <v>9976</v>
      </c>
      <c r="B9976" s="1" t="s">
        <v>7373</v>
      </c>
      <c r="C9976" s="1" t="s">
        <v>1091</v>
      </c>
    </row>
    <row r="9977" spans="1:3" x14ac:dyDescent="0.25">
      <c r="A9977" s="1">
        <f t="shared" si="155"/>
        <v>9977</v>
      </c>
      <c r="B9977" s="1" t="s">
        <v>7374</v>
      </c>
      <c r="C9977" s="1" t="s">
        <v>1283</v>
      </c>
    </row>
    <row r="9978" spans="1:3" x14ac:dyDescent="0.25">
      <c r="A9978" s="1">
        <f t="shared" si="155"/>
        <v>9978</v>
      </c>
      <c r="B9978" s="1" t="s">
        <v>7374</v>
      </c>
      <c r="C9978" s="1" t="s">
        <v>972</v>
      </c>
    </row>
    <row r="9979" spans="1:3" x14ac:dyDescent="0.25">
      <c r="A9979" s="1">
        <f t="shared" si="155"/>
        <v>9979</v>
      </c>
      <c r="B9979" s="1" t="s">
        <v>7375</v>
      </c>
      <c r="C9979" s="1" t="s">
        <v>947</v>
      </c>
    </row>
    <row r="9980" spans="1:3" x14ac:dyDescent="0.25">
      <c r="A9980" s="1">
        <f t="shared" si="155"/>
        <v>9980</v>
      </c>
      <c r="B9980" s="1" t="s">
        <v>7375</v>
      </c>
      <c r="C9980" s="1" t="s">
        <v>989</v>
      </c>
    </row>
    <row r="9981" spans="1:3" x14ac:dyDescent="0.25">
      <c r="A9981" s="1">
        <f t="shared" si="155"/>
        <v>9981</v>
      </c>
      <c r="B9981" s="1" t="s">
        <v>7376</v>
      </c>
      <c r="C9981" s="1" t="s">
        <v>1888</v>
      </c>
    </row>
    <row r="9982" spans="1:3" x14ac:dyDescent="0.25">
      <c r="A9982" s="1">
        <f t="shared" si="155"/>
        <v>9982</v>
      </c>
      <c r="B9982" s="1" t="s">
        <v>7377</v>
      </c>
      <c r="C9982" s="1" t="s">
        <v>1152</v>
      </c>
    </row>
    <row r="9983" spans="1:3" x14ac:dyDescent="0.25">
      <c r="A9983" s="1">
        <f t="shared" si="155"/>
        <v>9983</v>
      </c>
      <c r="B9983" s="1" t="s">
        <v>7378</v>
      </c>
      <c r="C9983" s="1" t="s">
        <v>1328</v>
      </c>
    </row>
    <row r="9984" spans="1:3" x14ac:dyDescent="0.25">
      <c r="A9984" s="1">
        <f t="shared" si="155"/>
        <v>9984</v>
      </c>
      <c r="B9984" s="1" t="s">
        <v>7377</v>
      </c>
      <c r="C9984" s="1" t="s">
        <v>1845</v>
      </c>
    </row>
    <row r="9985" spans="1:3" x14ac:dyDescent="0.25">
      <c r="A9985" s="1">
        <f t="shared" si="155"/>
        <v>9985</v>
      </c>
      <c r="B9985" s="1" t="s">
        <v>7380</v>
      </c>
      <c r="C9985" s="1" t="s">
        <v>7379</v>
      </c>
    </row>
    <row r="9986" spans="1:3" x14ac:dyDescent="0.25">
      <c r="A9986" s="1">
        <f t="shared" si="155"/>
        <v>9986</v>
      </c>
      <c r="B9986" s="1" t="s">
        <v>7377</v>
      </c>
      <c r="C9986" s="1" t="s">
        <v>1634</v>
      </c>
    </row>
    <row r="9987" spans="1:3" x14ac:dyDescent="0.25">
      <c r="A9987" s="1">
        <f t="shared" ref="A9987:A10050" si="156">A9986+1</f>
        <v>9987</v>
      </c>
      <c r="B9987" s="1" t="s">
        <v>7381</v>
      </c>
      <c r="C9987" s="1" t="s">
        <v>1028</v>
      </c>
    </row>
    <row r="9988" spans="1:3" x14ac:dyDescent="0.25">
      <c r="A9988" s="1">
        <f t="shared" si="156"/>
        <v>9988</v>
      </c>
      <c r="B9988" s="1" t="s">
        <v>7382</v>
      </c>
      <c r="C9988" s="1" t="s">
        <v>956</v>
      </c>
    </row>
    <row r="9989" spans="1:3" x14ac:dyDescent="0.25">
      <c r="A9989" s="1">
        <f t="shared" si="156"/>
        <v>9989</v>
      </c>
      <c r="B9989" s="1" t="s">
        <v>7383</v>
      </c>
      <c r="C9989" s="1" t="s">
        <v>952</v>
      </c>
    </row>
    <row r="9990" spans="1:3" x14ac:dyDescent="0.25">
      <c r="A9990" s="1">
        <f t="shared" si="156"/>
        <v>9990</v>
      </c>
      <c r="B9990" s="1" t="s">
        <v>7384</v>
      </c>
      <c r="C9990" s="1" t="s">
        <v>930</v>
      </c>
    </row>
    <row r="9991" spans="1:3" x14ac:dyDescent="0.25">
      <c r="A9991" s="1">
        <f t="shared" si="156"/>
        <v>9991</v>
      </c>
      <c r="B9991" s="1" t="s">
        <v>7385</v>
      </c>
      <c r="C9991" s="1" t="s">
        <v>1033</v>
      </c>
    </row>
    <row r="9992" spans="1:3" x14ac:dyDescent="0.25">
      <c r="A9992" s="1">
        <f t="shared" si="156"/>
        <v>9992</v>
      </c>
      <c r="B9992" s="1" t="s">
        <v>7386</v>
      </c>
      <c r="C9992" s="1" t="s">
        <v>1150</v>
      </c>
    </row>
    <row r="9993" spans="1:3" x14ac:dyDescent="0.25">
      <c r="A9993" s="1">
        <f t="shared" si="156"/>
        <v>9993</v>
      </c>
      <c r="B9993" s="1" t="s">
        <v>7387</v>
      </c>
      <c r="C9993" s="1" t="s">
        <v>930</v>
      </c>
    </row>
    <row r="9994" spans="1:3" x14ac:dyDescent="0.25">
      <c r="A9994" s="1">
        <f t="shared" si="156"/>
        <v>9994</v>
      </c>
      <c r="B9994" s="1" t="s">
        <v>7388</v>
      </c>
      <c r="C9994" s="1" t="s">
        <v>1845</v>
      </c>
    </row>
    <row r="9995" spans="1:3" x14ac:dyDescent="0.25">
      <c r="A9995" s="1">
        <f t="shared" si="156"/>
        <v>9995</v>
      </c>
      <c r="B9995" s="1" t="s">
        <v>7389</v>
      </c>
      <c r="C9995" s="1" t="s">
        <v>1201</v>
      </c>
    </row>
    <row r="9996" spans="1:3" x14ac:dyDescent="0.25">
      <c r="A9996" s="1">
        <f t="shared" si="156"/>
        <v>9996</v>
      </c>
      <c r="B9996" s="1" t="s">
        <v>7390</v>
      </c>
      <c r="C9996" s="1" t="s">
        <v>1016</v>
      </c>
    </row>
    <row r="9997" spans="1:3" x14ac:dyDescent="0.25">
      <c r="A9997" s="1">
        <f t="shared" si="156"/>
        <v>9997</v>
      </c>
      <c r="B9997" s="1" t="s">
        <v>7390</v>
      </c>
      <c r="C9997" s="1" t="s">
        <v>972</v>
      </c>
    </row>
    <row r="9998" spans="1:3" x14ac:dyDescent="0.25">
      <c r="A9998" s="1">
        <f t="shared" si="156"/>
        <v>9998</v>
      </c>
      <c r="B9998" s="1" t="s">
        <v>7390</v>
      </c>
      <c r="C9998" s="1" t="s">
        <v>7391</v>
      </c>
    </row>
    <row r="9999" spans="1:3" x14ac:dyDescent="0.25">
      <c r="A9999" s="1">
        <f t="shared" si="156"/>
        <v>9999</v>
      </c>
      <c r="B9999" s="1" t="s">
        <v>7390</v>
      </c>
      <c r="C9999" s="1" t="s">
        <v>1201</v>
      </c>
    </row>
    <row r="10000" spans="1:3" x14ac:dyDescent="0.25">
      <c r="A10000" s="1">
        <f t="shared" si="156"/>
        <v>10000</v>
      </c>
      <c r="B10000" s="1" t="s">
        <v>7390</v>
      </c>
      <c r="C10000" s="1" t="s">
        <v>1055</v>
      </c>
    </row>
    <row r="10001" spans="1:3" x14ac:dyDescent="0.25">
      <c r="A10001" s="1">
        <f t="shared" si="156"/>
        <v>10001</v>
      </c>
      <c r="B10001" s="1" t="s">
        <v>7390</v>
      </c>
      <c r="C10001" s="1" t="s">
        <v>1055</v>
      </c>
    </row>
    <row r="10002" spans="1:3" x14ac:dyDescent="0.25">
      <c r="A10002" s="1">
        <f t="shared" si="156"/>
        <v>10002</v>
      </c>
      <c r="B10002" s="1" t="s">
        <v>7392</v>
      </c>
      <c r="C10002" s="1" t="s">
        <v>952</v>
      </c>
    </row>
    <row r="10003" spans="1:3" x14ac:dyDescent="0.25">
      <c r="A10003" s="1">
        <f t="shared" si="156"/>
        <v>10003</v>
      </c>
      <c r="B10003" s="1" t="s">
        <v>7393</v>
      </c>
      <c r="C10003" s="1" t="s">
        <v>1016</v>
      </c>
    </row>
    <row r="10004" spans="1:3" x14ac:dyDescent="0.25">
      <c r="A10004" s="1">
        <f t="shared" si="156"/>
        <v>10004</v>
      </c>
      <c r="B10004" s="1" t="s">
        <v>7392</v>
      </c>
      <c r="C10004" s="1" t="s">
        <v>968</v>
      </c>
    </row>
    <row r="10005" spans="1:3" x14ac:dyDescent="0.25">
      <c r="A10005" s="1">
        <f t="shared" si="156"/>
        <v>10005</v>
      </c>
      <c r="B10005" s="1" t="s">
        <v>7393</v>
      </c>
      <c r="C10005" s="1" t="s">
        <v>974</v>
      </c>
    </row>
    <row r="10006" spans="1:3" x14ac:dyDescent="0.25">
      <c r="A10006" s="1">
        <f t="shared" si="156"/>
        <v>10006</v>
      </c>
      <c r="B10006" s="1" t="s">
        <v>7392</v>
      </c>
      <c r="C10006" s="1" t="s">
        <v>1423</v>
      </c>
    </row>
    <row r="10007" spans="1:3" x14ac:dyDescent="0.25">
      <c r="A10007" s="1">
        <f t="shared" si="156"/>
        <v>10007</v>
      </c>
      <c r="B10007" s="1" t="s">
        <v>7394</v>
      </c>
      <c r="C10007" s="1" t="s">
        <v>1147</v>
      </c>
    </row>
    <row r="10008" spans="1:3" x14ac:dyDescent="0.25">
      <c r="A10008" s="1">
        <f t="shared" si="156"/>
        <v>10008</v>
      </c>
      <c r="B10008" s="1" t="s">
        <v>7395</v>
      </c>
      <c r="C10008" s="1" t="s">
        <v>974</v>
      </c>
    </row>
    <row r="10009" spans="1:3" x14ac:dyDescent="0.25">
      <c r="A10009" s="1">
        <f t="shared" si="156"/>
        <v>10009</v>
      </c>
      <c r="B10009" s="1" t="s">
        <v>7396</v>
      </c>
      <c r="C10009" s="1" t="s">
        <v>968</v>
      </c>
    </row>
    <row r="10010" spans="1:3" x14ac:dyDescent="0.25">
      <c r="A10010" s="1">
        <f t="shared" si="156"/>
        <v>10010</v>
      </c>
      <c r="B10010" s="1" t="s">
        <v>7397</v>
      </c>
      <c r="C10010" s="1" t="s">
        <v>939</v>
      </c>
    </row>
    <row r="10011" spans="1:3" x14ac:dyDescent="0.25">
      <c r="A10011" s="1">
        <f t="shared" si="156"/>
        <v>10011</v>
      </c>
      <c r="B10011" s="1" t="s">
        <v>7398</v>
      </c>
      <c r="C10011" s="1" t="s">
        <v>1271</v>
      </c>
    </row>
    <row r="10012" spans="1:3" x14ac:dyDescent="0.25">
      <c r="A10012" s="1">
        <f t="shared" si="156"/>
        <v>10012</v>
      </c>
      <c r="B10012" s="1" t="s">
        <v>7399</v>
      </c>
      <c r="C10012" s="1" t="s">
        <v>1355</v>
      </c>
    </row>
    <row r="10013" spans="1:3" x14ac:dyDescent="0.25">
      <c r="A10013" s="1">
        <f t="shared" si="156"/>
        <v>10013</v>
      </c>
      <c r="B10013" s="1" t="s">
        <v>7400</v>
      </c>
      <c r="C10013" s="1" t="s">
        <v>928</v>
      </c>
    </row>
    <row r="10014" spans="1:3" x14ac:dyDescent="0.25">
      <c r="A10014" s="1">
        <f t="shared" si="156"/>
        <v>10014</v>
      </c>
      <c r="B10014" s="1" t="s">
        <v>7401</v>
      </c>
      <c r="C10014" s="1" t="s">
        <v>2754</v>
      </c>
    </row>
    <row r="10015" spans="1:3" x14ac:dyDescent="0.25">
      <c r="A10015" s="1">
        <f t="shared" si="156"/>
        <v>10015</v>
      </c>
      <c r="B10015" s="1" t="s">
        <v>7402</v>
      </c>
      <c r="C10015" s="1" t="s">
        <v>974</v>
      </c>
    </row>
    <row r="10016" spans="1:3" x14ac:dyDescent="0.25">
      <c r="A10016" s="1">
        <f t="shared" si="156"/>
        <v>10016</v>
      </c>
      <c r="B10016" s="1" t="s">
        <v>7403</v>
      </c>
      <c r="C10016" s="1" t="s">
        <v>2307</v>
      </c>
    </row>
    <row r="10017" spans="1:3" x14ac:dyDescent="0.25">
      <c r="A10017" s="1">
        <f t="shared" si="156"/>
        <v>10017</v>
      </c>
      <c r="B10017" s="1" t="s">
        <v>7404</v>
      </c>
      <c r="C10017" s="1" t="s">
        <v>1283</v>
      </c>
    </row>
    <row r="10018" spans="1:3" x14ac:dyDescent="0.25">
      <c r="A10018" s="1">
        <f t="shared" si="156"/>
        <v>10018</v>
      </c>
      <c r="B10018" s="1" t="s">
        <v>7405</v>
      </c>
      <c r="C10018" s="1" t="s">
        <v>956</v>
      </c>
    </row>
    <row r="10019" spans="1:3" x14ac:dyDescent="0.25">
      <c r="A10019" s="1">
        <f t="shared" si="156"/>
        <v>10019</v>
      </c>
      <c r="B10019" s="1" t="s">
        <v>7406</v>
      </c>
      <c r="C10019" s="1" t="s">
        <v>1718</v>
      </c>
    </row>
    <row r="10020" spans="1:3" x14ac:dyDescent="0.25">
      <c r="A10020" s="1">
        <f t="shared" si="156"/>
        <v>10020</v>
      </c>
      <c r="B10020" s="1" t="s">
        <v>7407</v>
      </c>
      <c r="C10020" s="1" t="s">
        <v>2594</v>
      </c>
    </row>
    <row r="10021" spans="1:3" x14ac:dyDescent="0.25">
      <c r="A10021" s="1">
        <f t="shared" si="156"/>
        <v>10021</v>
      </c>
      <c r="B10021" s="1" t="s">
        <v>7408</v>
      </c>
      <c r="C10021" s="1" t="s">
        <v>974</v>
      </c>
    </row>
    <row r="10022" spans="1:3" x14ac:dyDescent="0.25">
      <c r="A10022" s="1">
        <f t="shared" si="156"/>
        <v>10022</v>
      </c>
      <c r="B10022" s="1" t="s">
        <v>7409</v>
      </c>
      <c r="C10022" s="1" t="s">
        <v>2323</v>
      </c>
    </row>
    <row r="10023" spans="1:3" x14ac:dyDescent="0.25">
      <c r="A10023" s="1">
        <f t="shared" si="156"/>
        <v>10023</v>
      </c>
      <c r="B10023" s="1" t="s">
        <v>7410</v>
      </c>
      <c r="C10023" s="1" t="s">
        <v>954</v>
      </c>
    </row>
    <row r="10024" spans="1:3" x14ac:dyDescent="0.25">
      <c r="A10024" s="1">
        <f t="shared" si="156"/>
        <v>10024</v>
      </c>
      <c r="B10024" s="1" t="s">
        <v>7411</v>
      </c>
      <c r="C10024" s="1" t="s">
        <v>935</v>
      </c>
    </row>
    <row r="10025" spans="1:3" x14ac:dyDescent="0.25">
      <c r="A10025" s="1">
        <f t="shared" si="156"/>
        <v>10025</v>
      </c>
      <c r="B10025" s="1" t="s">
        <v>7411</v>
      </c>
      <c r="C10025" s="1" t="s">
        <v>1079</v>
      </c>
    </row>
    <row r="10026" spans="1:3" x14ac:dyDescent="0.25">
      <c r="A10026" s="1">
        <f t="shared" si="156"/>
        <v>10026</v>
      </c>
      <c r="B10026" s="1" t="s">
        <v>7412</v>
      </c>
      <c r="C10026" s="1" t="s">
        <v>3788</v>
      </c>
    </row>
    <row r="10027" spans="1:3" x14ac:dyDescent="0.25">
      <c r="A10027" s="1">
        <f t="shared" si="156"/>
        <v>10027</v>
      </c>
      <c r="B10027" s="1" t="s">
        <v>7413</v>
      </c>
      <c r="C10027" s="1" t="s">
        <v>949</v>
      </c>
    </row>
    <row r="10028" spans="1:3" x14ac:dyDescent="0.25">
      <c r="A10028" s="1">
        <f t="shared" si="156"/>
        <v>10028</v>
      </c>
      <c r="B10028" s="1" t="s">
        <v>7414</v>
      </c>
      <c r="C10028" s="1" t="s">
        <v>2754</v>
      </c>
    </row>
    <row r="10029" spans="1:3" x14ac:dyDescent="0.25">
      <c r="A10029" s="1">
        <f t="shared" si="156"/>
        <v>10029</v>
      </c>
      <c r="B10029" s="1" t="s">
        <v>7416</v>
      </c>
      <c r="C10029" s="1" t="s">
        <v>7415</v>
      </c>
    </row>
    <row r="10030" spans="1:3" x14ac:dyDescent="0.25">
      <c r="A10030" s="1">
        <f t="shared" si="156"/>
        <v>10030</v>
      </c>
      <c r="B10030" s="1" t="s">
        <v>7417</v>
      </c>
      <c r="C10030" s="1" t="s">
        <v>1423</v>
      </c>
    </row>
    <row r="10031" spans="1:3" x14ac:dyDescent="0.25">
      <c r="A10031" s="1">
        <f t="shared" si="156"/>
        <v>10031</v>
      </c>
      <c r="B10031" s="1" t="s">
        <v>7418</v>
      </c>
      <c r="C10031" s="1" t="s">
        <v>1634</v>
      </c>
    </row>
    <row r="10032" spans="1:3" x14ac:dyDescent="0.25">
      <c r="A10032" s="1">
        <f t="shared" si="156"/>
        <v>10032</v>
      </c>
      <c r="B10032" s="1" t="s">
        <v>7419</v>
      </c>
      <c r="C10032" s="1" t="s">
        <v>1016</v>
      </c>
    </row>
    <row r="10033" spans="1:3" x14ac:dyDescent="0.25">
      <c r="A10033" s="1">
        <f t="shared" si="156"/>
        <v>10033</v>
      </c>
      <c r="B10033" s="1" t="s">
        <v>7419</v>
      </c>
      <c r="C10033" s="1" t="s">
        <v>934</v>
      </c>
    </row>
    <row r="10034" spans="1:3" x14ac:dyDescent="0.25">
      <c r="A10034" s="1">
        <f t="shared" si="156"/>
        <v>10034</v>
      </c>
      <c r="B10034" s="1" t="s">
        <v>7420</v>
      </c>
      <c r="C10034" s="1" t="s">
        <v>1845</v>
      </c>
    </row>
    <row r="10035" spans="1:3" x14ac:dyDescent="0.25">
      <c r="A10035" s="1">
        <f t="shared" si="156"/>
        <v>10035</v>
      </c>
      <c r="B10035" s="1" t="s">
        <v>7421</v>
      </c>
      <c r="C10035" s="1" t="s">
        <v>2307</v>
      </c>
    </row>
    <row r="10036" spans="1:3" x14ac:dyDescent="0.25">
      <c r="A10036" s="1">
        <f t="shared" si="156"/>
        <v>10036</v>
      </c>
      <c r="B10036" s="1" t="s">
        <v>7422</v>
      </c>
      <c r="C10036" s="1" t="s">
        <v>1478</v>
      </c>
    </row>
    <row r="10037" spans="1:3" x14ac:dyDescent="0.25">
      <c r="A10037" s="1">
        <f t="shared" si="156"/>
        <v>10037</v>
      </c>
      <c r="B10037" s="1" t="s">
        <v>7423</v>
      </c>
      <c r="C10037" s="1" t="s">
        <v>1014</v>
      </c>
    </row>
    <row r="10038" spans="1:3" x14ac:dyDescent="0.25">
      <c r="A10038" s="1">
        <f t="shared" si="156"/>
        <v>10038</v>
      </c>
      <c r="B10038" s="1" t="s">
        <v>7423</v>
      </c>
      <c r="C10038" s="1" t="s">
        <v>952</v>
      </c>
    </row>
    <row r="10039" spans="1:3" x14ac:dyDescent="0.25">
      <c r="A10039" s="1">
        <f t="shared" si="156"/>
        <v>10039</v>
      </c>
      <c r="B10039" s="1" t="s">
        <v>7424</v>
      </c>
      <c r="C10039" s="1" t="s">
        <v>1182</v>
      </c>
    </row>
    <row r="10040" spans="1:3" x14ac:dyDescent="0.25">
      <c r="A10040" s="1">
        <f t="shared" si="156"/>
        <v>10040</v>
      </c>
      <c r="B10040" s="1" t="s">
        <v>7424</v>
      </c>
      <c r="C10040" s="1" t="s">
        <v>7425</v>
      </c>
    </row>
    <row r="10041" spans="1:3" x14ac:dyDescent="0.25">
      <c r="A10041" s="1">
        <f t="shared" si="156"/>
        <v>10041</v>
      </c>
      <c r="B10041" s="1" t="s">
        <v>7424</v>
      </c>
      <c r="C10041" s="1" t="s">
        <v>967</v>
      </c>
    </row>
    <row r="10042" spans="1:3" x14ac:dyDescent="0.25">
      <c r="A10042" s="1">
        <f t="shared" si="156"/>
        <v>10042</v>
      </c>
      <c r="B10042" s="1" t="s">
        <v>7424</v>
      </c>
      <c r="C10042" s="1" t="s">
        <v>1102</v>
      </c>
    </row>
    <row r="10043" spans="1:3" x14ac:dyDescent="0.25">
      <c r="A10043" s="1">
        <f t="shared" si="156"/>
        <v>10043</v>
      </c>
      <c r="B10043" s="1" t="s">
        <v>7424</v>
      </c>
      <c r="C10043" s="1" t="s">
        <v>974</v>
      </c>
    </row>
    <row r="10044" spans="1:3" x14ac:dyDescent="0.25">
      <c r="A10044" s="1">
        <f t="shared" si="156"/>
        <v>10044</v>
      </c>
      <c r="B10044" s="1" t="s">
        <v>7424</v>
      </c>
      <c r="C10044" s="1" t="s">
        <v>928</v>
      </c>
    </row>
    <row r="10045" spans="1:3" x14ac:dyDescent="0.25">
      <c r="A10045" s="1">
        <f t="shared" si="156"/>
        <v>10045</v>
      </c>
      <c r="B10045" s="1" t="s">
        <v>7424</v>
      </c>
      <c r="C10045" s="1" t="s">
        <v>5733</v>
      </c>
    </row>
    <row r="10046" spans="1:3" x14ac:dyDescent="0.25">
      <c r="A10046" s="1">
        <f t="shared" si="156"/>
        <v>10046</v>
      </c>
      <c r="B10046" s="1" t="s">
        <v>7424</v>
      </c>
      <c r="C10046" s="1" t="s">
        <v>1715</v>
      </c>
    </row>
    <row r="10047" spans="1:3" x14ac:dyDescent="0.25">
      <c r="A10047" s="1">
        <f t="shared" si="156"/>
        <v>10047</v>
      </c>
      <c r="B10047" s="1" t="s">
        <v>7426</v>
      </c>
      <c r="C10047" s="1" t="s">
        <v>1160</v>
      </c>
    </row>
    <row r="10048" spans="1:3" x14ac:dyDescent="0.25">
      <c r="A10048" s="1">
        <f t="shared" si="156"/>
        <v>10048</v>
      </c>
      <c r="B10048" s="1" t="s">
        <v>7427</v>
      </c>
      <c r="C10048" s="1" t="s">
        <v>935</v>
      </c>
    </row>
    <row r="10049" spans="1:3" x14ac:dyDescent="0.25">
      <c r="A10049" s="1">
        <f t="shared" si="156"/>
        <v>10049</v>
      </c>
      <c r="B10049" s="1" t="s">
        <v>7428</v>
      </c>
      <c r="C10049" s="1" t="s">
        <v>1152</v>
      </c>
    </row>
    <row r="10050" spans="1:3" x14ac:dyDescent="0.25">
      <c r="A10050" s="1">
        <f t="shared" si="156"/>
        <v>10050</v>
      </c>
      <c r="B10050" s="1" t="s">
        <v>7429</v>
      </c>
      <c r="C10050" s="1" t="s">
        <v>1027</v>
      </c>
    </row>
    <row r="10051" spans="1:3" x14ac:dyDescent="0.25">
      <c r="A10051" s="1">
        <f t="shared" ref="A10051:A10114" si="157">A10050+1</f>
        <v>10051</v>
      </c>
      <c r="B10051" s="1" t="s">
        <v>7429</v>
      </c>
      <c r="C10051" s="1" t="s">
        <v>1715</v>
      </c>
    </row>
    <row r="10052" spans="1:3" x14ac:dyDescent="0.25">
      <c r="A10052" s="1">
        <f t="shared" si="157"/>
        <v>10052</v>
      </c>
      <c r="B10052" s="1" t="s">
        <v>7430</v>
      </c>
      <c r="C10052" s="1" t="s">
        <v>1331</v>
      </c>
    </row>
    <row r="10053" spans="1:3" x14ac:dyDescent="0.25">
      <c r="A10053" s="1">
        <f t="shared" si="157"/>
        <v>10053</v>
      </c>
      <c r="B10053" s="1" t="s">
        <v>7431</v>
      </c>
      <c r="C10053" s="1" t="s">
        <v>1348</v>
      </c>
    </row>
    <row r="10054" spans="1:3" x14ac:dyDescent="0.25">
      <c r="A10054" s="1">
        <f t="shared" si="157"/>
        <v>10054</v>
      </c>
      <c r="B10054" s="1" t="s">
        <v>7433</v>
      </c>
      <c r="C10054" s="1" t="s">
        <v>7432</v>
      </c>
    </row>
    <row r="10055" spans="1:3" x14ac:dyDescent="0.25">
      <c r="A10055" s="1">
        <f t="shared" si="157"/>
        <v>10055</v>
      </c>
      <c r="B10055" s="1" t="s">
        <v>7434</v>
      </c>
      <c r="C10055" s="1" t="s">
        <v>972</v>
      </c>
    </row>
    <row r="10056" spans="1:3" x14ac:dyDescent="0.25">
      <c r="A10056" s="1">
        <f t="shared" si="157"/>
        <v>10056</v>
      </c>
      <c r="B10056" s="1" t="s">
        <v>7435</v>
      </c>
      <c r="C10056" s="1" t="s">
        <v>1450</v>
      </c>
    </row>
    <row r="10057" spans="1:3" x14ac:dyDescent="0.25">
      <c r="A10057" s="1">
        <f t="shared" si="157"/>
        <v>10057</v>
      </c>
      <c r="B10057" s="1" t="s">
        <v>7436</v>
      </c>
      <c r="C10057" s="1" t="s">
        <v>992</v>
      </c>
    </row>
    <row r="10058" spans="1:3" x14ac:dyDescent="0.25">
      <c r="A10058" s="1">
        <f t="shared" si="157"/>
        <v>10058</v>
      </c>
      <c r="B10058" s="1" t="s">
        <v>7436</v>
      </c>
      <c r="C10058" s="1" t="s">
        <v>967</v>
      </c>
    </row>
    <row r="10059" spans="1:3" x14ac:dyDescent="0.25">
      <c r="A10059" s="1">
        <f t="shared" si="157"/>
        <v>10059</v>
      </c>
      <c r="B10059" s="1" t="s">
        <v>7437</v>
      </c>
      <c r="C10059" s="1" t="s">
        <v>1374</v>
      </c>
    </row>
    <row r="10060" spans="1:3" x14ac:dyDescent="0.25">
      <c r="A10060" s="1">
        <f t="shared" si="157"/>
        <v>10060</v>
      </c>
      <c r="B10060" s="1" t="s">
        <v>7438</v>
      </c>
      <c r="C10060" s="1" t="s">
        <v>1156</v>
      </c>
    </row>
    <row r="10061" spans="1:3" x14ac:dyDescent="0.25">
      <c r="A10061" s="1">
        <f t="shared" si="157"/>
        <v>10061</v>
      </c>
      <c r="B10061" s="1" t="s">
        <v>7437</v>
      </c>
      <c r="C10061" s="1" t="s">
        <v>1102</v>
      </c>
    </row>
    <row r="10062" spans="1:3" x14ac:dyDescent="0.25">
      <c r="A10062" s="1">
        <f t="shared" si="157"/>
        <v>10062</v>
      </c>
      <c r="B10062" s="1" t="s">
        <v>7438</v>
      </c>
      <c r="C10062" s="1" t="s">
        <v>974</v>
      </c>
    </row>
    <row r="10063" spans="1:3" x14ac:dyDescent="0.25">
      <c r="A10063" s="1">
        <f t="shared" si="157"/>
        <v>10063</v>
      </c>
      <c r="B10063" s="1" t="s">
        <v>7437</v>
      </c>
      <c r="C10063" s="1" t="s">
        <v>1054</v>
      </c>
    </row>
    <row r="10064" spans="1:3" x14ac:dyDescent="0.25">
      <c r="A10064" s="1">
        <f t="shared" si="157"/>
        <v>10064</v>
      </c>
      <c r="B10064" s="1" t="s">
        <v>7439</v>
      </c>
      <c r="C10064" s="1" t="s">
        <v>930</v>
      </c>
    </row>
    <row r="10065" spans="1:3" x14ac:dyDescent="0.25">
      <c r="A10065" s="1">
        <f t="shared" si="157"/>
        <v>10065</v>
      </c>
      <c r="B10065" s="1" t="s">
        <v>7440</v>
      </c>
      <c r="C10065" s="1" t="s">
        <v>1262</v>
      </c>
    </row>
    <row r="10066" spans="1:3" x14ac:dyDescent="0.25">
      <c r="A10066" s="1">
        <f t="shared" si="157"/>
        <v>10066</v>
      </c>
      <c r="B10066" s="1" t="s">
        <v>7441</v>
      </c>
      <c r="C10066" s="1" t="s">
        <v>952</v>
      </c>
    </row>
    <row r="10067" spans="1:3" x14ac:dyDescent="0.25">
      <c r="A10067" s="1">
        <f t="shared" si="157"/>
        <v>10067</v>
      </c>
      <c r="B10067" s="1" t="s">
        <v>7443</v>
      </c>
      <c r="C10067" s="1" t="s">
        <v>7442</v>
      </c>
    </row>
    <row r="10068" spans="1:3" x14ac:dyDescent="0.25">
      <c r="A10068" s="1">
        <f t="shared" si="157"/>
        <v>10068</v>
      </c>
      <c r="B10068" s="1" t="s">
        <v>7443</v>
      </c>
      <c r="C10068" s="1" t="s">
        <v>1006</v>
      </c>
    </row>
    <row r="10069" spans="1:3" x14ac:dyDescent="0.25">
      <c r="A10069" s="1">
        <f t="shared" si="157"/>
        <v>10069</v>
      </c>
      <c r="B10069" s="1" t="s">
        <v>7444</v>
      </c>
      <c r="C10069" s="1" t="s">
        <v>989</v>
      </c>
    </row>
    <row r="10070" spans="1:3" x14ac:dyDescent="0.25">
      <c r="A10070" s="1">
        <f t="shared" si="157"/>
        <v>10070</v>
      </c>
      <c r="B10070" s="1" t="s">
        <v>7445</v>
      </c>
      <c r="C10070" s="1" t="s">
        <v>925</v>
      </c>
    </row>
    <row r="10071" spans="1:3" x14ac:dyDescent="0.25">
      <c r="A10071" s="1">
        <f t="shared" si="157"/>
        <v>10071</v>
      </c>
      <c r="B10071" s="1" t="s">
        <v>7445</v>
      </c>
      <c r="C10071" s="1" t="s">
        <v>958</v>
      </c>
    </row>
    <row r="10072" spans="1:3" x14ac:dyDescent="0.25">
      <c r="A10072" s="1">
        <f t="shared" si="157"/>
        <v>10072</v>
      </c>
      <c r="B10072" s="1" t="s">
        <v>7445</v>
      </c>
      <c r="C10072" s="1" t="s">
        <v>928</v>
      </c>
    </row>
    <row r="10073" spans="1:3" x14ac:dyDescent="0.25">
      <c r="A10073" s="1">
        <f t="shared" si="157"/>
        <v>10073</v>
      </c>
      <c r="B10073" s="1" t="s">
        <v>7446</v>
      </c>
      <c r="C10073" s="1" t="s">
        <v>5911</v>
      </c>
    </row>
    <row r="10074" spans="1:3" x14ac:dyDescent="0.25">
      <c r="A10074" s="1">
        <f t="shared" si="157"/>
        <v>10074</v>
      </c>
      <c r="B10074" s="1" t="s">
        <v>7447</v>
      </c>
      <c r="C10074" s="1" t="s">
        <v>943</v>
      </c>
    </row>
    <row r="10075" spans="1:3" x14ac:dyDescent="0.25">
      <c r="A10075" s="1">
        <f t="shared" si="157"/>
        <v>10075</v>
      </c>
      <c r="B10075" s="1" t="s">
        <v>7446</v>
      </c>
      <c r="C10075" s="1" t="s">
        <v>997</v>
      </c>
    </row>
    <row r="10076" spans="1:3" x14ac:dyDescent="0.25">
      <c r="A10076" s="1">
        <f t="shared" si="157"/>
        <v>10076</v>
      </c>
      <c r="B10076" s="1" t="s">
        <v>7448</v>
      </c>
      <c r="C10076" s="1" t="s">
        <v>1045</v>
      </c>
    </row>
    <row r="10077" spans="1:3" x14ac:dyDescent="0.25">
      <c r="A10077" s="1">
        <f t="shared" si="157"/>
        <v>10077</v>
      </c>
      <c r="B10077" s="1" t="s">
        <v>7450</v>
      </c>
      <c r="C10077" s="1" t="s">
        <v>7449</v>
      </c>
    </row>
    <row r="10078" spans="1:3" x14ac:dyDescent="0.25">
      <c r="A10078" s="1">
        <f t="shared" si="157"/>
        <v>10078</v>
      </c>
      <c r="B10078" s="1" t="s">
        <v>7451</v>
      </c>
      <c r="C10078" s="1" t="s">
        <v>1389</v>
      </c>
    </row>
    <row r="10079" spans="1:3" x14ac:dyDescent="0.25">
      <c r="A10079" s="1">
        <f t="shared" si="157"/>
        <v>10079</v>
      </c>
      <c r="B10079" s="1" t="s">
        <v>7452</v>
      </c>
      <c r="C10079" s="1" t="s">
        <v>941</v>
      </c>
    </row>
    <row r="10080" spans="1:3" x14ac:dyDescent="0.25">
      <c r="A10080" s="1">
        <f t="shared" si="157"/>
        <v>10080</v>
      </c>
      <c r="B10080" s="1" t="s">
        <v>7453</v>
      </c>
      <c r="C10080" s="1" t="s">
        <v>1478</v>
      </c>
    </row>
    <row r="10081" spans="1:3" x14ac:dyDescent="0.25">
      <c r="A10081" s="1">
        <f t="shared" si="157"/>
        <v>10081</v>
      </c>
      <c r="B10081" s="1" t="s">
        <v>7453</v>
      </c>
      <c r="C10081" s="1" t="s">
        <v>1737</v>
      </c>
    </row>
    <row r="10082" spans="1:3" x14ac:dyDescent="0.25">
      <c r="A10082" s="1">
        <f t="shared" si="157"/>
        <v>10082</v>
      </c>
      <c r="B10082" s="1" t="s">
        <v>7453</v>
      </c>
      <c r="C10082" s="1" t="s">
        <v>1283</v>
      </c>
    </row>
    <row r="10083" spans="1:3" x14ac:dyDescent="0.25">
      <c r="A10083" s="1">
        <f t="shared" si="157"/>
        <v>10083</v>
      </c>
      <c r="B10083" s="1" t="s">
        <v>7454</v>
      </c>
      <c r="C10083" s="1" t="s">
        <v>1443</v>
      </c>
    </row>
    <row r="10084" spans="1:3" x14ac:dyDescent="0.25">
      <c r="A10084" s="1">
        <f t="shared" si="157"/>
        <v>10084</v>
      </c>
      <c r="B10084" s="1" t="s">
        <v>7453</v>
      </c>
      <c r="C10084" s="1" t="s">
        <v>1026</v>
      </c>
    </row>
    <row r="10085" spans="1:3" x14ac:dyDescent="0.25">
      <c r="A10085" s="1">
        <f t="shared" si="157"/>
        <v>10085</v>
      </c>
      <c r="B10085" s="1" t="s">
        <v>7455</v>
      </c>
      <c r="C10085" s="1" t="s">
        <v>1019</v>
      </c>
    </row>
    <row r="10086" spans="1:3" x14ac:dyDescent="0.25">
      <c r="A10086" s="1">
        <f t="shared" si="157"/>
        <v>10086</v>
      </c>
      <c r="B10086" s="1" t="s">
        <v>7456</v>
      </c>
      <c r="C10086" s="1" t="s">
        <v>1160</v>
      </c>
    </row>
    <row r="10087" spans="1:3" x14ac:dyDescent="0.25">
      <c r="A10087" s="1">
        <f t="shared" si="157"/>
        <v>10087</v>
      </c>
      <c r="B10087" s="1" t="s">
        <v>7457</v>
      </c>
      <c r="C10087" s="1" t="s">
        <v>2153</v>
      </c>
    </row>
    <row r="10088" spans="1:3" x14ac:dyDescent="0.25">
      <c r="A10088" s="1">
        <f t="shared" si="157"/>
        <v>10088</v>
      </c>
      <c r="B10088" s="1" t="s">
        <v>7457</v>
      </c>
      <c r="C10088" s="1" t="s">
        <v>7458</v>
      </c>
    </row>
    <row r="10089" spans="1:3" x14ac:dyDescent="0.25">
      <c r="A10089" s="1">
        <f t="shared" si="157"/>
        <v>10089</v>
      </c>
      <c r="B10089" s="1" t="s">
        <v>7457</v>
      </c>
      <c r="C10089" s="1" t="s">
        <v>989</v>
      </c>
    </row>
    <row r="10090" spans="1:3" x14ac:dyDescent="0.25">
      <c r="A10090" s="1">
        <f t="shared" si="157"/>
        <v>10090</v>
      </c>
      <c r="B10090" s="1" t="s">
        <v>7459</v>
      </c>
      <c r="C10090" s="1" t="s">
        <v>1174</v>
      </c>
    </row>
    <row r="10091" spans="1:3" x14ac:dyDescent="0.25">
      <c r="A10091" s="1">
        <f t="shared" si="157"/>
        <v>10091</v>
      </c>
      <c r="B10091" s="1" t="s">
        <v>7460</v>
      </c>
      <c r="C10091" s="1" t="s">
        <v>1726</v>
      </c>
    </row>
    <row r="10092" spans="1:3" x14ac:dyDescent="0.25">
      <c r="A10092" s="1">
        <f t="shared" si="157"/>
        <v>10092</v>
      </c>
      <c r="B10092" s="1" t="s">
        <v>7461</v>
      </c>
      <c r="C10092" s="1" t="s">
        <v>2953</v>
      </c>
    </row>
    <row r="10093" spans="1:3" x14ac:dyDescent="0.25">
      <c r="A10093" s="1">
        <f t="shared" si="157"/>
        <v>10093</v>
      </c>
      <c r="B10093" s="1" t="s">
        <v>7461</v>
      </c>
      <c r="C10093" s="1" t="s">
        <v>997</v>
      </c>
    </row>
    <row r="10094" spans="1:3" x14ac:dyDescent="0.25">
      <c r="A10094" s="1">
        <f t="shared" si="157"/>
        <v>10094</v>
      </c>
      <c r="B10094" s="1" t="s">
        <v>7462</v>
      </c>
      <c r="C10094" s="1" t="s">
        <v>2048</v>
      </c>
    </row>
    <row r="10095" spans="1:3" x14ac:dyDescent="0.25">
      <c r="A10095" s="1">
        <f t="shared" si="157"/>
        <v>10095</v>
      </c>
      <c r="B10095" s="1" t="s">
        <v>7464</v>
      </c>
      <c r="C10095" s="1" t="s">
        <v>7463</v>
      </c>
    </row>
    <row r="10096" spans="1:3" x14ac:dyDescent="0.25">
      <c r="A10096" s="1">
        <f t="shared" si="157"/>
        <v>10096</v>
      </c>
      <c r="B10096" s="1" t="s">
        <v>7465</v>
      </c>
      <c r="C10096" s="1" t="s">
        <v>2307</v>
      </c>
    </row>
    <row r="10097" spans="1:3" x14ac:dyDescent="0.25">
      <c r="A10097" s="1">
        <f t="shared" si="157"/>
        <v>10097</v>
      </c>
      <c r="B10097" s="1" t="s">
        <v>7466</v>
      </c>
      <c r="C10097" s="1" t="s">
        <v>1539</v>
      </c>
    </row>
    <row r="10098" spans="1:3" x14ac:dyDescent="0.25">
      <c r="A10098" s="1">
        <f t="shared" si="157"/>
        <v>10098</v>
      </c>
      <c r="B10098" s="1" t="s">
        <v>7467</v>
      </c>
      <c r="C10098" s="1" t="s">
        <v>974</v>
      </c>
    </row>
    <row r="10099" spans="1:3" x14ac:dyDescent="0.25">
      <c r="A10099" s="1">
        <f t="shared" si="157"/>
        <v>10099</v>
      </c>
      <c r="B10099" s="1" t="s">
        <v>7468</v>
      </c>
      <c r="C10099" s="1" t="s">
        <v>1033</v>
      </c>
    </row>
    <row r="10100" spans="1:3" x14ac:dyDescent="0.25">
      <c r="A10100" s="1">
        <f t="shared" si="157"/>
        <v>10100</v>
      </c>
      <c r="B10100" s="1" t="s">
        <v>7469</v>
      </c>
      <c r="C10100" s="1" t="s">
        <v>1519</v>
      </c>
    </row>
    <row r="10101" spans="1:3" x14ac:dyDescent="0.25">
      <c r="A10101" s="1">
        <f t="shared" si="157"/>
        <v>10101</v>
      </c>
      <c r="B10101" s="1" t="s">
        <v>7470</v>
      </c>
      <c r="C10101" s="1" t="s">
        <v>1019</v>
      </c>
    </row>
    <row r="10102" spans="1:3" x14ac:dyDescent="0.25">
      <c r="A10102" s="1">
        <f t="shared" si="157"/>
        <v>10102</v>
      </c>
      <c r="B10102" s="1" t="s">
        <v>7471</v>
      </c>
      <c r="C10102" s="1" t="s">
        <v>1011</v>
      </c>
    </row>
    <row r="10103" spans="1:3" x14ac:dyDescent="0.25">
      <c r="A10103" s="1">
        <f t="shared" si="157"/>
        <v>10103</v>
      </c>
      <c r="B10103" s="1" t="s">
        <v>7472</v>
      </c>
      <c r="C10103" s="1" t="s">
        <v>1182</v>
      </c>
    </row>
    <row r="10104" spans="1:3" x14ac:dyDescent="0.25">
      <c r="A10104" s="1">
        <f t="shared" si="157"/>
        <v>10104</v>
      </c>
      <c r="B10104" s="1" t="s">
        <v>7472</v>
      </c>
      <c r="C10104" s="1" t="s">
        <v>1091</v>
      </c>
    </row>
    <row r="10105" spans="1:3" x14ac:dyDescent="0.25">
      <c r="A10105" s="1">
        <f t="shared" si="157"/>
        <v>10105</v>
      </c>
      <c r="B10105" s="1" t="s">
        <v>7472</v>
      </c>
      <c r="C10105" s="1" t="s">
        <v>1093</v>
      </c>
    </row>
    <row r="10106" spans="1:3" x14ac:dyDescent="0.25">
      <c r="A10106" s="1">
        <f t="shared" si="157"/>
        <v>10106</v>
      </c>
      <c r="B10106" s="1" t="s">
        <v>7472</v>
      </c>
      <c r="C10106" s="1" t="s">
        <v>1156</v>
      </c>
    </row>
    <row r="10107" spans="1:3" x14ac:dyDescent="0.25">
      <c r="A10107" s="1">
        <f t="shared" si="157"/>
        <v>10107</v>
      </c>
      <c r="B10107" s="1" t="s">
        <v>7473</v>
      </c>
      <c r="C10107" s="1" t="s">
        <v>923</v>
      </c>
    </row>
    <row r="10108" spans="1:3" x14ac:dyDescent="0.25">
      <c r="A10108" s="1">
        <f t="shared" si="157"/>
        <v>10108</v>
      </c>
      <c r="B10108" s="1" t="s">
        <v>7474</v>
      </c>
      <c r="C10108" s="1" t="s">
        <v>997</v>
      </c>
    </row>
    <row r="10109" spans="1:3" x14ac:dyDescent="0.25">
      <c r="A10109" s="1">
        <f t="shared" si="157"/>
        <v>10109</v>
      </c>
      <c r="B10109" s="1" t="s">
        <v>7475</v>
      </c>
      <c r="C10109" s="1" t="s">
        <v>1715</v>
      </c>
    </row>
    <row r="10110" spans="1:3" x14ac:dyDescent="0.25">
      <c r="A10110" s="1">
        <f t="shared" si="157"/>
        <v>10110</v>
      </c>
      <c r="B10110" s="1" t="s">
        <v>7476</v>
      </c>
      <c r="C10110" s="1" t="s">
        <v>1024</v>
      </c>
    </row>
    <row r="10111" spans="1:3" x14ac:dyDescent="0.25">
      <c r="A10111" s="1">
        <f t="shared" si="157"/>
        <v>10111</v>
      </c>
      <c r="B10111" s="1" t="s">
        <v>7477</v>
      </c>
      <c r="C10111" s="1" t="s">
        <v>1328</v>
      </c>
    </row>
    <row r="10112" spans="1:3" x14ac:dyDescent="0.25">
      <c r="A10112" s="1">
        <f t="shared" si="157"/>
        <v>10112</v>
      </c>
      <c r="B10112" s="1" t="s">
        <v>7478</v>
      </c>
      <c r="C10112" s="1" t="s">
        <v>1934</v>
      </c>
    </row>
    <row r="10113" spans="1:3" x14ac:dyDescent="0.25">
      <c r="A10113" s="1">
        <f t="shared" si="157"/>
        <v>10113</v>
      </c>
      <c r="B10113" s="1" t="s">
        <v>7479</v>
      </c>
      <c r="C10113" s="1" t="s">
        <v>1354</v>
      </c>
    </row>
    <row r="10114" spans="1:3" x14ac:dyDescent="0.25">
      <c r="A10114" s="1">
        <f t="shared" si="157"/>
        <v>10114</v>
      </c>
      <c r="B10114" s="1" t="s">
        <v>7481</v>
      </c>
      <c r="C10114" s="1" t="s">
        <v>7480</v>
      </c>
    </row>
    <row r="10115" spans="1:3" x14ac:dyDescent="0.25">
      <c r="A10115" s="1">
        <f t="shared" ref="A10115:A10178" si="158">A10114+1</f>
        <v>10115</v>
      </c>
      <c r="B10115" s="1" t="s">
        <v>7482</v>
      </c>
      <c r="C10115" s="1" t="s">
        <v>939</v>
      </c>
    </row>
    <row r="10116" spans="1:3" x14ac:dyDescent="0.25">
      <c r="A10116" s="1">
        <f t="shared" si="158"/>
        <v>10116</v>
      </c>
      <c r="B10116" s="1" t="s">
        <v>7483</v>
      </c>
      <c r="C10116" s="1" t="s">
        <v>1443</v>
      </c>
    </row>
    <row r="10117" spans="1:3" x14ac:dyDescent="0.25">
      <c r="A10117" s="1">
        <f t="shared" si="158"/>
        <v>10117</v>
      </c>
      <c r="B10117" s="1" t="s">
        <v>7484</v>
      </c>
      <c r="C10117" s="1" t="s">
        <v>946</v>
      </c>
    </row>
    <row r="10118" spans="1:3" x14ac:dyDescent="0.25">
      <c r="A10118" s="1">
        <f t="shared" si="158"/>
        <v>10118</v>
      </c>
      <c r="B10118" s="1" t="s">
        <v>7485</v>
      </c>
      <c r="C10118" s="1" t="s">
        <v>930</v>
      </c>
    </row>
    <row r="10119" spans="1:3" x14ac:dyDescent="0.25">
      <c r="A10119" s="1">
        <f t="shared" si="158"/>
        <v>10119</v>
      </c>
      <c r="B10119" s="1" t="s">
        <v>7486</v>
      </c>
      <c r="C10119" s="1" t="s">
        <v>1020</v>
      </c>
    </row>
    <row r="10120" spans="1:3" x14ac:dyDescent="0.25">
      <c r="A10120" s="1">
        <f t="shared" si="158"/>
        <v>10120</v>
      </c>
      <c r="B10120" s="1" t="s">
        <v>7487</v>
      </c>
      <c r="C10120" s="1" t="s">
        <v>1420</v>
      </c>
    </row>
    <row r="10121" spans="1:3" x14ac:dyDescent="0.25">
      <c r="A10121" s="1">
        <f t="shared" si="158"/>
        <v>10121</v>
      </c>
      <c r="B10121" s="1" t="s">
        <v>7488</v>
      </c>
      <c r="C10121" s="1" t="s">
        <v>1027</v>
      </c>
    </row>
    <row r="10122" spans="1:3" x14ac:dyDescent="0.25">
      <c r="A10122" s="1">
        <f t="shared" si="158"/>
        <v>10122</v>
      </c>
      <c r="B10122" s="1" t="s">
        <v>7489</v>
      </c>
      <c r="C10122" s="1" t="s">
        <v>1545</v>
      </c>
    </row>
    <row r="10123" spans="1:3" x14ac:dyDescent="0.25">
      <c r="A10123" s="1">
        <f t="shared" si="158"/>
        <v>10123</v>
      </c>
      <c r="B10123" s="1" t="s">
        <v>7490</v>
      </c>
      <c r="C10123" s="1" t="s">
        <v>942</v>
      </c>
    </row>
    <row r="10124" spans="1:3" x14ac:dyDescent="0.25">
      <c r="A10124" s="1">
        <f t="shared" si="158"/>
        <v>10124</v>
      </c>
      <c r="B10124" s="1" t="s">
        <v>7491</v>
      </c>
      <c r="C10124" s="1" t="s">
        <v>967</v>
      </c>
    </row>
    <row r="10125" spans="1:3" x14ac:dyDescent="0.25">
      <c r="A10125" s="1">
        <f t="shared" si="158"/>
        <v>10125</v>
      </c>
      <c r="B10125" s="1" t="s">
        <v>7492</v>
      </c>
      <c r="C10125" s="1" t="s">
        <v>1537</v>
      </c>
    </row>
    <row r="10126" spans="1:3" x14ac:dyDescent="0.25">
      <c r="A10126" s="1">
        <f t="shared" si="158"/>
        <v>10126</v>
      </c>
      <c r="B10126" s="1" t="s">
        <v>7493</v>
      </c>
      <c r="C10126" s="1" t="s">
        <v>1252</v>
      </c>
    </row>
    <row r="10127" spans="1:3" x14ac:dyDescent="0.25">
      <c r="A10127" s="1">
        <f t="shared" si="158"/>
        <v>10127</v>
      </c>
      <c r="B10127" s="1" t="s">
        <v>7495</v>
      </c>
      <c r="C10127" s="1" t="s">
        <v>7494</v>
      </c>
    </row>
    <row r="10128" spans="1:3" x14ac:dyDescent="0.25">
      <c r="A10128" s="1">
        <f t="shared" si="158"/>
        <v>10128</v>
      </c>
      <c r="B10128" s="1" t="s">
        <v>7496</v>
      </c>
      <c r="C10128" s="1" t="s">
        <v>964</v>
      </c>
    </row>
    <row r="10129" spans="1:3" x14ac:dyDescent="0.25">
      <c r="A10129" s="1">
        <f t="shared" si="158"/>
        <v>10129</v>
      </c>
      <c r="B10129" s="1" t="s">
        <v>7496</v>
      </c>
      <c r="C10129" s="1" t="s">
        <v>1479</v>
      </c>
    </row>
    <row r="10130" spans="1:3" x14ac:dyDescent="0.25">
      <c r="A10130" s="1">
        <f t="shared" si="158"/>
        <v>10130</v>
      </c>
      <c r="B10130" s="1" t="s">
        <v>7497</v>
      </c>
      <c r="C10130" s="1" t="s">
        <v>960</v>
      </c>
    </row>
    <row r="10131" spans="1:3" x14ac:dyDescent="0.25">
      <c r="A10131" s="1">
        <f t="shared" si="158"/>
        <v>10131</v>
      </c>
      <c r="B10131" s="1" t="s">
        <v>7498</v>
      </c>
      <c r="C10131" s="1" t="s">
        <v>1005</v>
      </c>
    </row>
    <row r="10132" spans="1:3" x14ac:dyDescent="0.25">
      <c r="A10132" s="1">
        <f t="shared" si="158"/>
        <v>10132</v>
      </c>
      <c r="B10132" s="1" t="s">
        <v>7499</v>
      </c>
      <c r="C10132" s="1" t="s">
        <v>967</v>
      </c>
    </row>
    <row r="10133" spans="1:3" x14ac:dyDescent="0.25">
      <c r="A10133" s="1">
        <f t="shared" si="158"/>
        <v>10133</v>
      </c>
      <c r="B10133" s="1" t="s">
        <v>7500</v>
      </c>
      <c r="C10133" s="1" t="s">
        <v>1519</v>
      </c>
    </row>
    <row r="10134" spans="1:3" x14ac:dyDescent="0.25">
      <c r="A10134" s="1">
        <f t="shared" si="158"/>
        <v>10134</v>
      </c>
      <c r="B10134" s="1" t="s">
        <v>7501</v>
      </c>
      <c r="C10134" s="1" t="s">
        <v>1333</v>
      </c>
    </row>
    <row r="10135" spans="1:3" x14ac:dyDescent="0.25">
      <c r="A10135" s="1">
        <f t="shared" si="158"/>
        <v>10135</v>
      </c>
      <c r="B10135" s="1" t="s">
        <v>7501</v>
      </c>
      <c r="C10135" s="1" t="s">
        <v>1356</v>
      </c>
    </row>
    <row r="10136" spans="1:3" x14ac:dyDescent="0.25">
      <c r="A10136" s="1">
        <f t="shared" si="158"/>
        <v>10136</v>
      </c>
      <c r="B10136" s="1" t="s">
        <v>7502</v>
      </c>
      <c r="C10136" s="1" t="s">
        <v>1936</v>
      </c>
    </row>
    <row r="10137" spans="1:3" x14ac:dyDescent="0.25">
      <c r="A10137" s="1">
        <f t="shared" si="158"/>
        <v>10137</v>
      </c>
      <c r="B10137" s="1" t="s">
        <v>7503</v>
      </c>
      <c r="C10137" s="1" t="s">
        <v>1027</v>
      </c>
    </row>
    <row r="10138" spans="1:3" x14ac:dyDescent="0.25">
      <c r="A10138" s="1">
        <f t="shared" si="158"/>
        <v>10138</v>
      </c>
      <c r="B10138" s="1" t="s">
        <v>7504</v>
      </c>
      <c r="C10138" s="1" t="s">
        <v>974</v>
      </c>
    </row>
    <row r="10139" spans="1:3" x14ac:dyDescent="0.25">
      <c r="A10139" s="1">
        <f t="shared" si="158"/>
        <v>10139</v>
      </c>
      <c r="B10139" s="1" t="s">
        <v>7506</v>
      </c>
      <c r="C10139" s="1" t="s">
        <v>7505</v>
      </c>
    </row>
    <row r="10140" spans="1:3" x14ac:dyDescent="0.25">
      <c r="A10140" s="1">
        <f t="shared" si="158"/>
        <v>10140</v>
      </c>
      <c r="B10140" s="1" t="s">
        <v>7507</v>
      </c>
      <c r="C10140" s="1" t="s">
        <v>967</v>
      </c>
    </row>
    <row r="10141" spans="1:3" x14ac:dyDescent="0.25">
      <c r="A10141" s="1">
        <f t="shared" si="158"/>
        <v>10141</v>
      </c>
      <c r="B10141" s="1" t="s">
        <v>7508</v>
      </c>
      <c r="C10141" s="1" t="s">
        <v>1055</v>
      </c>
    </row>
    <row r="10142" spans="1:3" x14ac:dyDescent="0.25">
      <c r="A10142" s="1">
        <f t="shared" si="158"/>
        <v>10142</v>
      </c>
      <c r="B10142" s="1" t="s">
        <v>7509</v>
      </c>
      <c r="C10142" s="1" t="s">
        <v>972</v>
      </c>
    </row>
    <row r="10143" spans="1:3" x14ac:dyDescent="0.25">
      <c r="A10143" s="1">
        <f t="shared" si="158"/>
        <v>10143</v>
      </c>
      <c r="B10143" s="1" t="s">
        <v>7510</v>
      </c>
      <c r="C10143" s="1" t="s">
        <v>1211</v>
      </c>
    </row>
    <row r="10144" spans="1:3" x14ac:dyDescent="0.25">
      <c r="A10144" s="1">
        <f t="shared" si="158"/>
        <v>10144</v>
      </c>
      <c r="B10144" s="1" t="s">
        <v>7511</v>
      </c>
      <c r="C10144" s="1" t="s">
        <v>967</v>
      </c>
    </row>
    <row r="10145" spans="1:3" x14ac:dyDescent="0.25">
      <c r="A10145" s="1">
        <f t="shared" si="158"/>
        <v>10145</v>
      </c>
      <c r="B10145" s="1" t="s">
        <v>7512</v>
      </c>
      <c r="C10145" s="1" t="s">
        <v>928</v>
      </c>
    </row>
    <row r="10146" spans="1:3" x14ac:dyDescent="0.25">
      <c r="A10146" s="1">
        <f t="shared" si="158"/>
        <v>10146</v>
      </c>
      <c r="B10146" s="1" t="s">
        <v>7513</v>
      </c>
      <c r="C10146" s="1" t="s">
        <v>942</v>
      </c>
    </row>
    <row r="10147" spans="1:3" x14ac:dyDescent="0.25">
      <c r="A10147" s="1">
        <f t="shared" si="158"/>
        <v>10147</v>
      </c>
      <c r="B10147" s="1" t="s">
        <v>7514</v>
      </c>
      <c r="C10147" s="1" t="s">
        <v>925</v>
      </c>
    </row>
    <row r="10148" spans="1:3" x14ac:dyDescent="0.25">
      <c r="A10148" s="1">
        <f t="shared" si="158"/>
        <v>10148</v>
      </c>
      <c r="B10148" s="1" t="s">
        <v>7515</v>
      </c>
      <c r="C10148" s="1" t="s">
        <v>974</v>
      </c>
    </row>
    <row r="10149" spans="1:3" x14ac:dyDescent="0.25">
      <c r="A10149" s="1">
        <f t="shared" si="158"/>
        <v>10149</v>
      </c>
      <c r="B10149" s="1" t="s">
        <v>7516</v>
      </c>
      <c r="C10149" s="1" t="s">
        <v>3528</v>
      </c>
    </row>
    <row r="10150" spans="1:3" x14ac:dyDescent="0.25">
      <c r="A10150" s="1">
        <f t="shared" si="158"/>
        <v>10150</v>
      </c>
      <c r="B10150" s="1" t="s">
        <v>7517</v>
      </c>
      <c r="C10150" s="1" t="s">
        <v>952</v>
      </c>
    </row>
    <row r="10151" spans="1:3" x14ac:dyDescent="0.25">
      <c r="A10151" s="1">
        <f t="shared" si="158"/>
        <v>10151</v>
      </c>
      <c r="B10151" s="1" t="s">
        <v>7518</v>
      </c>
      <c r="C10151" s="1" t="s">
        <v>2754</v>
      </c>
    </row>
    <row r="10152" spans="1:3" x14ac:dyDescent="0.25">
      <c r="A10152" s="1">
        <f t="shared" si="158"/>
        <v>10152</v>
      </c>
      <c r="B10152" s="1" t="s">
        <v>7519</v>
      </c>
      <c r="C10152" s="1" t="s">
        <v>1058</v>
      </c>
    </row>
    <row r="10153" spans="1:3" x14ac:dyDescent="0.25">
      <c r="A10153" s="1">
        <f t="shared" si="158"/>
        <v>10153</v>
      </c>
      <c r="B10153" s="1" t="s">
        <v>7520</v>
      </c>
      <c r="C10153" s="1" t="s">
        <v>1389</v>
      </c>
    </row>
    <row r="10154" spans="1:3" x14ac:dyDescent="0.25">
      <c r="A10154" s="1">
        <f t="shared" si="158"/>
        <v>10154</v>
      </c>
      <c r="B10154" s="1" t="s">
        <v>7521</v>
      </c>
      <c r="C10154" s="1" t="s">
        <v>1027</v>
      </c>
    </row>
    <row r="10155" spans="1:3" x14ac:dyDescent="0.25">
      <c r="A10155" s="1">
        <f t="shared" si="158"/>
        <v>10155</v>
      </c>
      <c r="B10155" s="1" t="s">
        <v>7522</v>
      </c>
      <c r="C10155" s="1" t="s">
        <v>974</v>
      </c>
    </row>
    <row r="10156" spans="1:3" x14ac:dyDescent="0.25">
      <c r="A10156" s="1">
        <f t="shared" si="158"/>
        <v>10156</v>
      </c>
      <c r="B10156" s="1" t="s">
        <v>7523</v>
      </c>
      <c r="C10156" s="1" t="s">
        <v>939</v>
      </c>
    </row>
    <row r="10157" spans="1:3" x14ac:dyDescent="0.25">
      <c r="A10157" s="1">
        <f t="shared" si="158"/>
        <v>10157</v>
      </c>
      <c r="B10157" s="1" t="s">
        <v>7524</v>
      </c>
      <c r="C10157" s="1" t="s">
        <v>949</v>
      </c>
    </row>
    <row r="10158" spans="1:3" x14ac:dyDescent="0.25">
      <c r="A10158" s="1">
        <f t="shared" si="158"/>
        <v>10158</v>
      </c>
      <c r="B10158" s="1" t="s">
        <v>7525</v>
      </c>
      <c r="C10158" s="1" t="s">
        <v>2256</v>
      </c>
    </row>
    <row r="10159" spans="1:3" x14ac:dyDescent="0.25">
      <c r="A10159" s="1">
        <f t="shared" si="158"/>
        <v>10159</v>
      </c>
      <c r="B10159" s="1" t="s">
        <v>7526</v>
      </c>
      <c r="C10159" s="1" t="s">
        <v>997</v>
      </c>
    </row>
    <row r="10160" spans="1:3" x14ac:dyDescent="0.25">
      <c r="A10160" s="1">
        <f t="shared" si="158"/>
        <v>10160</v>
      </c>
      <c r="B10160" s="1" t="s">
        <v>7527</v>
      </c>
      <c r="C10160" s="1" t="s">
        <v>967</v>
      </c>
    </row>
    <row r="10161" spans="1:3" x14ac:dyDescent="0.25">
      <c r="A10161" s="1">
        <f t="shared" si="158"/>
        <v>10161</v>
      </c>
      <c r="B10161" s="1" t="s">
        <v>7528</v>
      </c>
      <c r="C10161" s="1" t="s">
        <v>1138</v>
      </c>
    </row>
    <row r="10162" spans="1:3" x14ac:dyDescent="0.25">
      <c r="A10162" s="1">
        <f t="shared" si="158"/>
        <v>10162</v>
      </c>
      <c r="B10162" s="1" t="s">
        <v>7530</v>
      </c>
      <c r="C10162" s="1" t="s">
        <v>7529</v>
      </c>
    </row>
    <row r="10163" spans="1:3" x14ac:dyDescent="0.25">
      <c r="A10163" s="1">
        <f t="shared" si="158"/>
        <v>10163</v>
      </c>
      <c r="B10163" s="1" t="s">
        <v>7531</v>
      </c>
      <c r="C10163" s="1" t="s">
        <v>1845</v>
      </c>
    </row>
    <row r="10164" spans="1:3" x14ac:dyDescent="0.25">
      <c r="A10164" s="1">
        <f t="shared" si="158"/>
        <v>10164</v>
      </c>
      <c r="B10164" s="1" t="s">
        <v>7532</v>
      </c>
      <c r="C10164" s="1" t="s">
        <v>1389</v>
      </c>
    </row>
    <row r="10165" spans="1:3" x14ac:dyDescent="0.25">
      <c r="A10165" s="1">
        <f t="shared" si="158"/>
        <v>10165</v>
      </c>
      <c r="B10165" s="1" t="s">
        <v>7533</v>
      </c>
      <c r="C10165" s="1" t="s">
        <v>5368</v>
      </c>
    </row>
    <row r="10166" spans="1:3" x14ac:dyDescent="0.25">
      <c r="A10166" s="1">
        <f t="shared" si="158"/>
        <v>10166</v>
      </c>
      <c r="B10166" s="1" t="s">
        <v>7534</v>
      </c>
      <c r="C10166" s="1" t="s">
        <v>6926</v>
      </c>
    </row>
    <row r="10167" spans="1:3" x14ac:dyDescent="0.25">
      <c r="A10167" s="1">
        <f t="shared" si="158"/>
        <v>10167</v>
      </c>
      <c r="B10167" s="1" t="s">
        <v>7535</v>
      </c>
      <c r="C10167" s="1" t="s">
        <v>1174</v>
      </c>
    </row>
    <row r="10168" spans="1:3" x14ac:dyDescent="0.25">
      <c r="A10168" s="1">
        <f t="shared" si="158"/>
        <v>10168</v>
      </c>
      <c r="B10168" s="1" t="s">
        <v>7536</v>
      </c>
      <c r="C10168" s="1" t="s">
        <v>1252</v>
      </c>
    </row>
    <row r="10169" spans="1:3" x14ac:dyDescent="0.25">
      <c r="A10169" s="1">
        <f t="shared" si="158"/>
        <v>10169</v>
      </c>
      <c r="B10169" s="1" t="s">
        <v>7537</v>
      </c>
      <c r="C10169" s="1" t="s">
        <v>947</v>
      </c>
    </row>
    <row r="10170" spans="1:3" x14ac:dyDescent="0.25">
      <c r="A10170" s="1">
        <f t="shared" si="158"/>
        <v>10170</v>
      </c>
      <c r="B10170" s="1" t="s">
        <v>7538</v>
      </c>
      <c r="C10170" s="1" t="s">
        <v>2153</v>
      </c>
    </row>
    <row r="10171" spans="1:3" x14ac:dyDescent="0.25">
      <c r="A10171" s="1">
        <f t="shared" si="158"/>
        <v>10171</v>
      </c>
      <c r="B10171" s="1" t="s">
        <v>7539</v>
      </c>
      <c r="C10171" s="1" t="s">
        <v>1160</v>
      </c>
    </row>
    <row r="10172" spans="1:3" x14ac:dyDescent="0.25">
      <c r="A10172" s="1">
        <f t="shared" si="158"/>
        <v>10172</v>
      </c>
      <c r="B10172" s="1" t="s">
        <v>7540</v>
      </c>
      <c r="C10172" s="1" t="s">
        <v>974</v>
      </c>
    </row>
    <row r="10173" spans="1:3" x14ac:dyDescent="0.25">
      <c r="A10173" s="1">
        <f t="shared" si="158"/>
        <v>10173</v>
      </c>
      <c r="B10173" s="1" t="s">
        <v>7541</v>
      </c>
      <c r="C10173" s="1" t="s">
        <v>974</v>
      </c>
    </row>
    <row r="10174" spans="1:3" x14ac:dyDescent="0.25">
      <c r="A10174" s="1">
        <f t="shared" si="158"/>
        <v>10174</v>
      </c>
      <c r="B10174" s="1" t="s">
        <v>7542</v>
      </c>
      <c r="C10174" s="1" t="s">
        <v>1955</v>
      </c>
    </row>
    <row r="10175" spans="1:3" x14ac:dyDescent="0.25">
      <c r="A10175" s="1">
        <f t="shared" si="158"/>
        <v>10175</v>
      </c>
      <c r="B10175" s="1" t="s">
        <v>7543</v>
      </c>
      <c r="C10175" s="1" t="s">
        <v>974</v>
      </c>
    </row>
    <row r="10176" spans="1:3" x14ac:dyDescent="0.25">
      <c r="A10176" s="1">
        <f t="shared" si="158"/>
        <v>10176</v>
      </c>
      <c r="B10176" s="1" t="s">
        <v>7544</v>
      </c>
      <c r="C10176" s="1" t="s">
        <v>1102</v>
      </c>
    </row>
    <row r="10177" spans="1:3" x14ac:dyDescent="0.25">
      <c r="A10177" s="1">
        <f t="shared" si="158"/>
        <v>10177</v>
      </c>
      <c r="B10177" s="1" t="s">
        <v>7545</v>
      </c>
      <c r="C10177" s="1" t="s">
        <v>1055</v>
      </c>
    </row>
    <row r="10178" spans="1:3" x14ac:dyDescent="0.25">
      <c r="A10178" s="1">
        <f t="shared" si="158"/>
        <v>10178</v>
      </c>
      <c r="B10178" s="1" t="s">
        <v>7546</v>
      </c>
      <c r="C10178" s="1" t="s">
        <v>1102</v>
      </c>
    </row>
    <row r="10179" spans="1:3" x14ac:dyDescent="0.25">
      <c r="A10179" s="1">
        <f t="shared" ref="A10179:A10242" si="159">A10178+1</f>
        <v>10179</v>
      </c>
      <c r="B10179" s="1" t="s">
        <v>7546</v>
      </c>
      <c r="C10179" s="1" t="s">
        <v>1389</v>
      </c>
    </row>
    <row r="10180" spans="1:3" x14ac:dyDescent="0.25">
      <c r="A10180" s="1">
        <f t="shared" si="159"/>
        <v>10180</v>
      </c>
      <c r="B10180" s="1" t="s">
        <v>7546</v>
      </c>
      <c r="C10180" s="1" t="s">
        <v>1450</v>
      </c>
    </row>
    <row r="10181" spans="1:3" x14ac:dyDescent="0.25">
      <c r="A10181" s="1">
        <f t="shared" si="159"/>
        <v>10181</v>
      </c>
      <c r="B10181" s="1" t="s">
        <v>7546</v>
      </c>
      <c r="C10181" s="1" t="s">
        <v>989</v>
      </c>
    </row>
    <row r="10182" spans="1:3" x14ac:dyDescent="0.25">
      <c r="A10182" s="1">
        <f t="shared" si="159"/>
        <v>10182</v>
      </c>
      <c r="B10182" s="1" t="s">
        <v>7547</v>
      </c>
      <c r="C10182" s="1" t="s">
        <v>930</v>
      </c>
    </row>
    <row r="10183" spans="1:3" x14ac:dyDescent="0.25">
      <c r="A10183" s="1">
        <f t="shared" si="159"/>
        <v>10183</v>
      </c>
      <c r="B10183" s="1" t="s">
        <v>7548</v>
      </c>
      <c r="C10183" s="1" t="s">
        <v>1281</v>
      </c>
    </row>
    <row r="10184" spans="1:3" x14ac:dyDescent="0.25">
      <c r="A10184" s="1">
        <f t="shared" si="159"/>
        <v>10184</v>
      </c>
      <c r="B10184" s="1" t="s">
        <v>7549</v>
      </c>
      <c r="C10184" s="1" t="s">
        <v>1204</v>
      </c>
    </row>
    <row r="10185" spans="1:3" x14ac:dyDescent="0.25">
      <c r="A10185" s="1">
        <f t="shared" si="159"/>
        <v>10185</v>
      </c>
      <c r="B10185" s="1" t="s">
        <v>7550</v>
      </c>
      <c r="C10185" s="1" t="s">
        <v>1934</v>
      </c>
    </row>
    <row r="10186" spans="1:3" x14ac:dyDescent="0.25">
      <c r="A10186" s="1">
        <f t="shared" si="159"/>
        <v>10186</v>
      </c>
      <c r="B10186" s="1" t="s">
        <v>7551</v>
      </c>
      <c r="C10186" s="1" t="s">
        <v>934</v>
      </c>
    </row>
    <row r="10187" spans="1:3" x14ac:dyDescent="0.25">
      <c r="A10187" s="1">
        <f t="shared" si="159"/>
        <v>10187</v>
      </c>
      <c r="B10187" s="1" t="s">
        <v>7551</v>
      </c>
      <c r="C10187" s="1" t="s">
        <v>960</v>
      </c>
    </row>
    <row r="10188" spans="1:3" x14ac:dyDescent="0.25">
      <c r="A10188" s="1">
        <f t="shared" si="159"/>
        <v>10188</v>
      </c>
      <c r="B10188" s="1" t="s">
        <v>7552</v>
      </c>
      <c r="C10188" s="1" t="s">
        <v>1102</v>
      </c>
    </row>
    <row r="10189" spans="1:3" x14ac:dyDescent="0.25">
      <c r="A10189" s="1">
        <f t="shared" si="159"/>
        <v>10189</v>
      </c>
      <c r="B10189" s="1" t="s">
        <v>7553</v>
      </c>
      <c r="C10189" s="1" t="s">
        <v>1894</v>
      </c>
    </row>
    <row r="10190" spans="1:3" x14ac:dyDescent="0.25">
      <c r="A10190" s="1">
        <f t="shared" si="159"/>
        <v>10190</v>
      </c>
      <c r="B10190" s="1" t="s">
        <v>7553</v>
      </c>
      <c r="C10190" s="1" t="s">
        <v>1894</v>
      </c>
    </row>
    <row r="10191" spans="1:3" x14ac:dyDescent="0.25">
      <c r="A10191" s="1">
        <f t="shared" si="159"/>
        <v>10191</v>
      </c>
      <c r="B10191" s="1" t="s">
        <v>7554</v>
      </c>
      <c r="C10191" s="1" t="s">
        <v>3079</v>
      </c>
    </row>
    <row r="10192" spans="1:3" x14ac:dyDescent="0.25">
      <c r="A10192" s="1">
        <f t="shared" si="159"/>
        <v>10192</v>
      </c>
      <c r="B10192" s="1" t="s">
        <v>7555</v>
      </c>
      <c r="C10192" s="1" t="s">
        <v>1485</v>
      </c>
    </row>
    <row r="10193" spans="1:3" x14ac:dyDescent="0.25">
      <c r="A10193" s="1">
        <f t="shared" si="159"/>
        <v>10193</v>
      </c>
      <c r="B10193" s="1" t="s">
        <v>7556</v>
      </c>
      <c r="C10193" s="1" t="s">
        <v>1091</v>
      </c>
    </row>
    <row r="10194" spans="1:3" x14ac:dyDescent="0.25">
      <c r="A10194" s="1">
        <f t="shared" si="159"/>
        <v>10194</v>
      </c>
      <c r="B10194" s="1" t="s">
        <v>7557</v>
      </c>
      <c r="C10194" s="1" t="s">
        <v>1715</v>
      </c>
    </row>
    <row r="10195" spans="1:3" x14ac:dyDescent="0.25">
      <c r="A10195" s="1">
        <f t="shared" si="159"/>
        <v>10195</v>
      </c>
      <c r="B10195" s="1" t="s">
        <v>7558</v>
      </c>
      <c r="C10195" s="1" t="s">
        <v>949</v>
      </c>
    </row>
    <row r="10196" spans="1:3" x14ac:dyDescent="0.25">
      <c r="A10196" s="1">
        <f t="shared" si="159"/>
        <v>10196</v>
      </c>
      <c r="B10196" s="1" t="s">
        <v>7559</v>
      </c>
      <c r="C10196" s="1" t="s">
        <v>1027</v>
      </c>
    </row>
    <row r="10197" spans="1:3" x14ac:dyDescent="0.25">
      <c r="A10197" s="1">
        <f t="shared" si="159"/>
        <v>10197</v>
      </c>
      <c r="B10197" s="1" t="s">
        <v>7560</v>
      </c>
      <c r="C10197" s="1" t="s">
        <v>1289</v>
      </c>
    </row>
    <row r="10198" spans="1:3" x14ac:dyDescent="0.25">
      <c r="A10198" s="1">
        <f t="shared" si="159"/>
        <v>10198</v>
      </c>
      <c r="B10198" s="1" t="s">
        <v>7561</v>
      </c>
      <c r="C10198" s="1" t="s">
        <v>934</v>
      </c>
    </row>
    <row r="10199" spans="1:3" x14ac:dyDescent="0.25">
      <c r="A10199" s="1">
        <f t="shared" si="159"/>
        <v>10199</v>
      </c>
      <c r="B10199" s="1" t="s">
        <v>7562</v>
      </c>
      <c r="C10199" s="1" t="s">
        <v>1033</v>
      </c>
    </row>
    <row r="10200" spans="1:3" x14ac:dyDescent="0.25">
      <c r="A10200" s="1">
        <f t="shared" si="159"/>
        <v>10200</v>
      </c>
      <c r="B10200" s="1" t="s">
        <v>7563</v>
      </c>
      <c r="C10200" s="1" t="s">
        <v>2594</v>
      </c>
    </row>
    <row r="10201" spans="1:3" x14ac:dyDescent="0.25">
      <c r="A10201" s="1">
        <f t="shared" si="159"/>
        <v>10201</v>
      </c>
      <c r="B10201" s="1" t="s">
        <v>7564</v>
      </c>
      <c r="C10201" s="1" t="s">
        <v>1889</v>
      </c>
    </row>
    <row r="10202" spans="1:3" x14ac:dyDescent="0.25">
      <c r="A10202" s="1">
        <f t="shared" si="159"/>
        <v>10202</v>
      </c>
      <c r="B10202" s="1" t="s">
        <v>7565</v>
      </c>
      <c r="C10202" s="1" t="s">
        <v>1369</v>
      </c>
    </row>
    <row r="10203" spans="1:3" x14ac:dyDescent="0.25">
      <c r="A10203" s="1">
        <f t="shared" si="159"/>
        <v>10203</v>
      </c>
      <c r="B10203" s="1" t="s">
        <v>7566</v>
      </c>
      <c r="C10203" s="1" t="s">
        <v>1006</v>
      </c>
    </row>
    <row r="10204" spans="1:3" x14ac:dyDescent="0.25">
      <c r="A10204" s="1">
        <f t="shared" si="159"/>
        <v>10204</v>
      </c>
      <c r="B10204" s="1" t="s">
        <v>7565</v>
      </c>
      <c r="C10204" s="1" t="s">
        <v>1715</v>
      </c>
    </row>
    <row r="10205" spans="1:3" x14ac:dyDescent="0.25">
      <c r="A10205" s="1">
        <f t="shared" si="159"/>
        <v>10205</v>
      </c>
      <c r="B10205" s="1" t="s">
        <v>7567</v>
      </c>
      <c r="C10205" s="1" t="s">
        <v>942</v>
      </c>
    </row>
    <row r="10206" spans="1:3" x14ac:dyDescent="0.25">
      <c r="A10206" s="1">
        <f t="shared" si="159"/>
        <v>10206</v>
      </c>
      <c r="B10206" s="1" t="s">
        <v>7568</v>
      </c>
      <c r="C10206" s="1" t="s">
        <v>1298</v>
      </c>
    </row>
    <row r="10207" spans="1:3" x14ac:dyDescent="0.25">
      <c r="A10207" s="1">
        <f t="shared" si="159"/>
        <v>10207</v>
      </c>
      <c r="B10207" s="1" t="s">
        <v>7569</v>
      </c>
      <c r="C10207" s="1" t="s">
        <v>1152</v>
      </c>
    </row>
    <row r="10208" spans="1:3" x14ac:dyDescent="0.25">
      <c r="A10208" s="1">
        <f t="shared" si="159"/>
        <v>10208</v>
      </c>
      <c r="B10208" s="1" t="s">
        <v>7569</v>
      </c>
      <c r="C10208" s="1" t="s">
        <v>1028</v>
      </c>
    </row>
    <row r="10209" spans="1:3" x14ac:dyDescent="0.25">
      <c r="A10209" s="1">
        <f t="shared" si="159"/>
        <v>10209</v>
      </c>
      <c r="B10209" s="1" t="s">
        <v>7570</v>
      </c>
      <c r="C10209" s="1" t="s">
        <v>1845</v>
      </c>
    </row>
    <row r="10210" spans="1:3" x14ac:dyDescent="0.25">
      <c r="A10210" s="1">
        <f t="shared" si="159"/>
        <v>10210</v>
      </c>
      <c r="B10210" s="1" t="s">
        <v>7571</v>
      </c>
      <c r="C10210" s="1" t="s">
        <v>1029</v>
      </c>
    </row>
    <row r="10211" spans="1:3" x14ac:dyDescent="0.25">
      <c r="A10211" s="1">
        <f t="shared" si="159"/>
        <v>10211</v>
      </c>
      <c r="B10211" s="1" t="s">
        <v>7572</v>
      </c>
      <c r="C10211" s="1" t="s">
        <v>1183</v>
      </c>
    </row>
    <row r="10212" spans="1:3" x14ac:dyDescent="0.25">
      <c r="A10212" s="1">
        <f t="shared" si="159"/>
        <v>10212</v>
      </c>
      <c r="B10212" s="1" t="s">
        <v>7573</v>
      </c>
      <c r="C10212" s="1" t="s">
        <v>949</v>
      </c>
    </row>
    <row r="10213" spans="1:3" x14ac:dyDescent="0.25">
      <c r="A10213" s="1">
        <f t="shared" si="159"/>
        <v>10213</v>
      </c>
      <c r="B10213" s="1" t="s">
        <v>7574</v>
      </c>
      <c r="C10213" s="1" t="s">
        <v>946</v>
      </c>
    </row>
    <row r="10214" spans="1:3" x14ac:dyDescent="0.25">
      <c r="A10214" s="1">
        <f t="shared" si="159"/>
        <v>10214</v>
      </c>
      <c r="B10214" s="1" t="s">
        <v>7575</v>
      </c>
      <c r="C10214" s="1" t="s">
        <v>952</v>
      </c>
    </row>
    <row r="10215" spans="1:3" x14ac:dyDescent="0.25">
      <c r="A10215" s="1">
        <f t="shared" si="159"/>
        <v>10215</v>
      </c>
      <c r="B10215" s="1" t="s">
        <v>7576</v>
      </c>
      <c r="C10215" s="1" t="s">
        <v>943</v>
      </c>
    </row>
    <row r="10216" spans="1:3" x14ac:dyDescent="0.25">
      <c r="A10216" s="1">
        <f t="shared" si="159"/>
        <v>10216</v>
      </c>
      <c r="B10216" s="1" t="s">
        <v>7577</v>
      </c>
      <c r="C10216" s="1" t="s">
        <v>2727</v>
      </c>
    </row>
    <row r="10217" spans="1:3" x14ac:dyDescent="0.25">
      <c r="A10217" s="1">
        <f t="shared" si="159"/>
        <v>10217</v>
      </c>
      <c r="B10217" s="1" t="s">
        <v>7578</v>
      </c>
      <c r="C10217" s="1" t="s">
        <v>1936</v>
      </c>
    </row>
    <row r="10218" spans="1:3" x14ac:dyDescent="0.25">
      <c r="A10218" s="1">
        <f t="shared" si="159"/>
        <v>10218</v>
      </c>
      <c r="B10218" s="1" t="s">
        <v>7579</v>
      </c>
      <c r="C10218" s="1" t="s">
        <v>1029</v>
      </c>
    </row>
    <row r="10219" spans="1:3" x14ac:dyDescent="0.25">
      <c r="A10219" s="1">
        <f t="shared" si="159"/>
        <v>10219</v>
      </c>
      <c r="B10219" s="1" t="s">
        <v>7580</v>
      </c>
      <c r="C10219" s="1" t="s">
        <v>1010</v>
      </c>
    </row>
    <row r="10220" spans="1:3" x14ac:dyDescent="0.25">
      <c r="A10220" s="1">
        <f t="shared" si="159"/>
        <v>10220</v>
      </c>
      <c r="B10220" s="1" t="s">
        <v>7581</v>
      </c>
      <c r="C10220" s="1" t="s">
        <v>1119</v>
      </c>
    </row>
    <row r="10221" spans="1:3" x14ac:dyDescent="0.25">
      <c r="A10221" s="1">
        <f t="shared" si="159"/>
        <v>10221</v>
      </c>
      <c r="B10221" s="1" t="s">
        <v>7582</v>
      </c>
      <c r="C10221" s="1" t="s">
        <v>1330</v>
      </c>
    </row>
    <row r="10222" spans="1:3" x14ac:dyDescent="0.25">
      <c r="A10222" s="1">
        <f t="shared" si="159"/>
        <v>10222</v>
      </c>
      <c r="B10222" s="1" t="s">
        <v>7583</v>
      </c>
      <c r="C10222" s="1" t="s">
        <v>2552</v>
      </c>
    </row>
    <row r="10223" spans="1:3" x14ac:dyDescent="0.25">
      <c r="A10223" s="1">
        <f t="shared" si="159"/>
        <v>10223</v>
      </c>
      <c r="B10223" s="1" t="s">
        <v>7584</v>
      </c>
      <c r="C10223" s="1" t="s">
        <v>2052</v>
      </c>
    </row>
    <row r="10224" spans="1:3" x14ac:dyDescent="0.25">
      <c r="A10224" s="1">
        <f t="shared" si="159"/>
        <v>10224</v>
      </c>
      <c r="B10224" s="1" t="s">
        <v>7585</v>
      </c>
      <c r="C10224" s="1" t="s">
        <v>1329</v>
      </c>
    </row>
    <row r="10225" spans="1:3" x14ac:dyDescent="0.25">
      <c r="A10225" s="1">
        <f t="shared" si="159"/>
        <v>10225</v>
      </c>
      <c r="B10225" s="1" t="s">
        <v>7585</v>
      </c>
      <c r="C10225" s="1" t="s">
        <v>1102</v>
      </c>
    </row>
    <row r="10226" spans="1:3" x14ac:dyDescent="0.25">
      <c r="A10226" s="1">
        <f t="shared" si="159"/>
        <v>10226</v>
      </c>
      <c r="B10226" s="1" t="s">
        <v>7586</v>
      </c>
      <c r="C10226" s="1" t="s">
        <v>1156</v>
      </c>
    </row>
    <row r="10227" spans="1:3" x14ac:dyDescent="0.25">
      <c r="A10227" s="1">
        <f t="shared" si="159"/>
        <v>10227</v>
      </c>
      <c r="B10227" s="1" t="s">
        <v>7587</v>
      </c>
      <c r="C10227" s="1" t="s">
        <v>928</v>
      </c>
    </row>
    <row r="10228" spans="1:3" x14ac:dyDescent="0.25">
      <c r="A10228" s="1">
        <f t="shared" si="159"/>
        <v>10228</v>
      </c>
      <c r="B10228" s="1" t="s">
        <v>7588</v>
      </c>
      <c r="C10228" s="1" t="s">
        <v>3079</v>
      </c>
    </row>
    <row r="10229" spans="1:3" x14ac:dyDescent="0.25">
      <c r="A10229" s="1">
        <f t="shared" si="159"/>
        <v>10229</v>
      </c>
      <c r="B10229" s="1" t="s">
        <v>7589</v>
      </c>
      <c r="C10229" s="1" t="s">
        <v>1027</v>
      </c>
    </row>
    <row r="10230" spans="1:3" x14ac:dyDescent="0.25">
      <c r="A10230" s="1">
        <f t="shared" si="159"/>
        <v>10230</v>
      </c>
      <c r="B10230" s="1" t="s">
        <v>7589</v>
      </c>
      <c r="C10230" s="1" t="s">
        <v>2175</v>
      </c>
    </row>
    <row r="10231" spans="1:3" x14ac:dyDescent="0.25">
      <c r="A10231" s="1">
        <f t="shared" si="159"/>
        <v>10231</v>
      </c>
      <c r="B10231" s="1" t="s">
        <v>7590</v>
      </c>
      <c r="C10231" s="1" t="s">
        <v>952</v>
      </c>
    </row>
    <row r="10232" spans="1:3" x14ac:dyDescent="0.25">
      <c r="A10232" s="1">
        <f t="shared" si="159"/>
        <v>10232</v>
      </c>
      <c r="B10232" s="1" t="s">
        <v>7590</v>
      </c>
      <c r="C10232" s="1" t="s">
        <v>1252</v>
      </c>
    </row>
    <row r="10233" spans="1:3" x14ac:dyDescent="0.25">
      <c r="A10233" s="1">
        <f t="shared" si="159"/>
        <v>10233</v>
      </c>
      <c r="B10233" s="1" t="s">
        <v>7590</v>
      </c>
      <c r="C10233" s="1" t="s">
        <v>2323</v>
      </c>
    </row>
    <row r="10234" spans="1:3" x14ac:dyDescent="0.25">
      <c r="A10234" s="1">
        <f t="shared" si="159"/>
        <v>10234</v>
      </c>
      <c r="B10234" s="1" t="s">
        <v>7591</v>
      </c>
      <c r="C10234" s="1" t="s">
        <v>1079</v>
      </c>
    </row>
    <row r="10235" spans="1:3" x14ac:dyDescent="0.25">
      <c r="A10235" s="1">
        <f t="shared" si="159"/>
        <v>10235</v>
      </c>
      <c r="B10235" s="1" t="s">
        <v>7592</v>
      </c>
      <c r="C10235" s="1" t="s">
        <v>1265</v>
      </c>
    </row>
    <row r="10236" spans="1:3" x14ac:dyDescent="0.25">
      <c r="A10236" s="1">
        <f t="shared" si="159"/>
        <v>10236</v>
      </c>
      <c r="B10236" s="1" t="s">
        <v>7592</v>
      </c>
      <c r="C10236" s="1" t="s">
        <v>1211</v>
      </c>
    </row>
    <row r="10237" spans="1:3" x14ac:dyDescent="0.25">
      <c r="A10237" s="1">
        <f t="shared" si="159"/>
        <v>10237</v>
      </c>
      <c r="B10237" s="1" t="s">
        <v>7592</v>
      </c>
      <c r="C10237" s="1" t="s">
        <v>1102</v>
      </c>
    </row>
    <row r="10238" spans="1:3" x14ac:dyDescent="0.25">
      <c r="A10238" s="1">
        <f t="shared" si="159"/>
        <v>10238</v>
      </c>
      <c r="B10238" s="1" t="s">
        <v>7591</v>
      </c>
      <c r="C10238" s="1" t="s">
        <v>1204</v>
      </c>
    </row>
    <row r="10239" spans="1:3" x14ac:dyDescent="0.25">
      <c r="A10239" s="1">
        <f t="shared" si="159"/>
        <v>10239</v>
      </c>
      <c r="B10239" s="1" t="s">
        <v>7591</v>
      </c>
      <c r="C10239" s="1" t="s">
        <v>1539</v>
      </c>
    </row>
    <row r="10240" spans="1:3" x14ac:dyDescent="0.25">
      <c r="A10240" s="1">
        <f t="shared" si="159"/>
        <v>10240</v>
      </c>
      <c r="B10240" s="1" t="s">
        <v>7591</v>
      </c>
      <c r="C10240" s="1" t="s">
        <v>1768</v>
      </c>
    </row>
    <row r="10241" spans="1:3" x14ac:dyDescent="0.25">
      <c r="A10241" s="1">
        <f t="shared" si="159"/>
        <v>10241</v>
      </c>
      <c r="B10241" s="1" t="s">
        <v>7593</v>
      </c>
      <c r="C10241" s="1" t="s">
        <v>928</v>
      </c>
    </row>
    <row r="10242" spans="1:3" x14ac:dyDescent="0.25">
      <c r="A10242" s="1">
        <f t="shared" si="159"/>
        <v>10242</v>
      </c>
      <c r="B10242" s="1" t="s">
        <v>7594</v>
      </c>
      <c r="C10242" s="1" t="s">
        <v>1027</v>
      </c>
    </row>
    <row r="10243" spans="1:3" x14ac:dyDescent="0.25">
      <c r="A10243" s="1">
        <f t="shared" ref="A10243:A10306" si="160">A10242+1</f>
        <v>10243</v>
      </c>
      <c r="B10243" s="1" t="s">
        <v>7595</v>
      </c>
      <c r="C10243" s="1" t="s">
        <v>947</v>
      </c>
    </row>
    <row r="10244" spans="1:3" x14ac:dyDescent="0.25">
      <c r="A10244" s="1">
        <f t="shared" si="160"/>
        <v>10244</v>
      </c>
      <c r="B10244" s="1" t="s">
        <v>7596</v>
      </c>
      <c r="C10244" s="1" t="s">
        <v>1019</v>
      </c>
    </row>
    <row r="10245" spans="1:3" x14ac:dyDescent="0.25">
      <c r="A10245" s="1">
        <f t="shared" si="160"/>
        <v>10245</v>
      </c>
      <c r="B10245" s="1" t="s">
        <v>7597</v>
      </c>
      <c r="C10245" s="1" t="s">
        <v>1058</v>
      </c>
    </row>
    <row r="10246" spans="1:3" x14ac:dyDescent="0.25">
      <c r="A10246" s="1">
        <f t="shared" si="160"/>
        <v>10246</v>
      </c>
      <c r="B10246" s="1" t="s">
        <v>7598</v>
      </c>
      <c r="C10246" s="1" t="s">
        <v>977</v>
      </c>
    </row>
    <row r="10247" spans="1:3" x14ac:dyDescent="0.25">
      <c r="A10247" s="1">
        <f t="shared" si="160"/>
        <v>10247</v>
      </c>
      <c r="B10247" s="1" t="s">
        <v>7599</v>
      </c>
      <c r="C10247" s="1" t="s">
        <v>1010</v>
      </c>
    </row>
    <row r="10248" spans="1:3" x14ac:dyDescent="0.25">
      <c r="A10248" s="1">
        <f t="shared" si="160"/>
        <v>10248</v>
      </c>
      <c r="B10248" s="1" t="s">
        <v>7600</v>
      </c>
      <c r="C10248" s="1" t="s">
        <v>941</v>
      </c>
    </row>
    <row r="10249" spans="1:3" x14ac:dyDescent="0.25">
      <c r="A10249" s="1">
        <f t="shared" si="160"/>
        <v>10249</v>
      </c>
      <c r="B10249" s="1" t="s">
        <v>7601</v>
      </c>
      <c r="C10249" s="1" t="s">
        <v>956</v>
      </c>
    </row>
    <row r="10250" spans="1:3" x14ac:dyDescent="0.25">
      <c r="A10250" s="1">
        <f t="shared" si="160"/>
        <v>10250</v>
      </c>
      <c r="B10250" s="1" t="s">
        <v>7602</v>
      </c>
      <c r="C10250" s="1" t="s">
        <v>1056</v>
      </c>
    </row>
    <row r="10251" spans="1:3" x14ac:dyDescent="0.25">
      <c r="A10251" s="1">
        <f t="shared" si="160"/>
        <v>10251</v>
      </c>
      <c r="B10251" s="1" t="s">
        <v>7603</v>
      </c>
      <c r="C10251" s="1" t="s">
        <v>1102</v>
      </c>
    </row>
    <row r="10252" spans="1:3" x14ac:dyDescent="0.25">
      <c r="A10252" s="1">
        <f t="shared" si="160"/>
        <v>10252</v>
      </c>
      <c r="B10252" s="1" t="s">
        <v>7604</v>
      </c>
      <c r="C10252" s="1" t="s">
        <v>944</v>
      </c>
    </row>
    <row r="10253" spans="1:3" x14ac:dyDescent="0.25">
      <c r="A10253" s="1">
        <f t="shared" si="160"/>
        <v>10253</v>
      </c>
      <c r="B10253" s="1" t="s">
        <v>7605</v>
      </c>
      <c r="C10253" s="1" t="s">
        <v>2266</v>
      </c>
    </row>
    <row r="10254" spans="1:3" x14ac:dyDescent="0.25">
      <c r="A10254" s="1">
        <f t="shared" si="160"/>
        <v>10254</v>
      </c>
      <c r="B10254" s="1" t="s">
        <v>7606</v>
      </c>
      <c r="C10254" s="1" t="s">
        <v>968</v>
      </c>
    </row>
    <row r="10255" spans="1:3" x14ac:dyDescent="0.25">
      <c r="A10255" s="1">
        <f t="shared" si="160"/>
        <v>10255</v>
      </c>
      <c r="B10255" s="1" t="s">
        <v>7607</v>
      </c>
      <c r="C10255" s="1" t="s">
        <v>1102</v>
      </c>
    </row>
    <row r="10256" spans="1:3" x14ac:dyDescent="0.25">
      <c r="A10256" s="1">
        <f t="shared" si="160"/>
        <v>10256</v>
      </c>
      <c r="B10256" s="1" t="s">
        <v>7608</v>
      </c>
      <c r="C10256" s="1" t="s">
        <v>968</v>
      </c>
    </row>
    <row r="10257" spans="1:3" x14ac:dyDescent="0.25">
      <c r="A10257" s="1">
        <f t="shared" si="160"/>
        <v>10257</v>
      </c>
      <c r="B10257" s="1" t="s">
        <v>7609</v>
      </c>
      <c r="C10257" s="1" t="s">
        <v>1055</v>
      </c>
    </row>
    <row r="10258" spans="1:3" x14ac:dyDescent="0.25">
      <c r="A10258" s="1">
        <f t="shared" si="160"/>
        <v>10258</v>
      </c>
      <c r="B10258" s="1" t="s">
        <v>7610</v>
      </c>
      <c r="C10258" s="1" t="s">
        <v>932</v>
      </c>
    </row>
    <row r="10259" spans="1:3" x14ac:dyDescent="0.25">
      <c r="A10259" s="1">
        <f t="shared" si="160"/>
        <v>10259</v>
      </c>
      <c r="B10259" s="1" t="s">
        <v>7611</v>
      </c>
      <c r="C10259" s="1" t="s">
        <v>1024</v>
      </c>
    </row>
    <row r="10260" spans="1:3" x14ac:dyDescent="0.25">
      <c r="A10260" s="1">
        <f t="shared" si="160"/>
        <v>10260</v>
      </c>
      <c r="B10260" s="1" t="s">
        <v>7612</v>
      </c>
      <c r="C10260" s="1" t="s">
        <v>952</v>
      </c>
    </row>
    <row r="10261" spans="1:3" x14ac:dyDescent="0.25">
      <c r="A10261" s="1">
        <f t="shared" si="160"/>
        <v>10261</v>
      </c>
      <c r="B10261" s="1" t="s">
        <v>7613</v>
      </c>
      <c r="C10261" s="1" t="s">
        <v>1609</v>
      </c>
    </row>
    <row r="10262" spans="1:3" x14ac:dyDescent="0.25">
      <c r="A10262" s="1">
        <f t="shared" si="160"/>
        <v>10262</v>
      </c>
      <c r="B10262" s="1" t="s">
        <v>7614</v>
      </c>
      <c r="C10262" s="1" t="s">
        <v>939</v>
      </c>
    </row>
    <row r="10263" spans="1:3" x14ac:dyDescent="0.25">
      <c r="A10263" s="1">
        <f t="shared" si="160"/>
        <v>10263</v>
      </c>
      <c r="B10263" s="1" t="s">
        <v>7615</v>
      </c>
      <c r="C10263" s="1" t="s">
        <v>974</v>
      </c>
    </row>
    <row r="10264" spans="1:3" x14ac:dyDescent="0.25">
      <c r="A10264" s="1">
        <f t="shared" si="160"/>
        <v>10264</v>
      </c>
      <c r="B10264" s="1" t="s">
        <v>7616</v>
      </c>
      <c r="C10264" s="1" t="s">
        <v>1183</v>
      </c>
    </row>
    <row r="10265" spans="1:3" x14ac:dyDescent="0.25">
      <c r="A10265" s="1">
        <f t="shared" si="160"/>
        <v>10265</v>
      </c>
      <c r="B10265" s="1" t="s">
        <v>7617</v>
      </c>
      <c r="C10265" s="1" t="s">
        <v>2519</v>
      </c>
    </row>
    <row r="10266" spans="1:3" x14ac:dyDescent="0.25">
      <c r="A10266" s="1">
        <f t="shared" si="160"/>
        <v>10266</v>
      </c>
      <c r="B10266" s="1" t="s">
        <v>7617</v>
      </c>
      <c r="C10266" s="1" t="s">
        <v>7618</v>
      </c>
    </row>
    <row r="10267" spans="1:3" x14ac:dyDescent="0.25">
      <c r="A10267" s="1">
        <f t="shared" si="160"/>
        <v>10267</v>
      </c>
      <c r="B10267" s="1" t="s">
        <v>7619</v>
      </c>
      <c r="C10267" s="1" t="s">
        <v>1022</v>
      </c>
    </row>
    <row r="10268" spans="1:3" x14ac:dyDescent="0.25">
      <c r="A10268" s="1">
        <f t="shared" si="160"/>
        <v>10268</v>
      </c>
      <c r="B10268" s="1" t="s">
        <v>7617</v>
      </c>
      <c r="C10268" s="1" t="s">
        <v>5881</v>
      </c>
    </row>
    <row r="10269" spans="1:3" x14ac:dyDescent="0.25">
      <c r="A10269" s="1">
        <f t="shared" si="160"/>
        <v>10269</v>
      </c>
      <c r="B10269" s="1" t="s">
        <v>7620</v>
      </c>
      <c r="C10269" s="1" t="s">
        <v>934</v>
      </c>
    </row>
    <row r="10270" spans="1:3" x14ac:dyDescent="0.25">
      <c r="A10270" s="1">
        <f t="shared" si="160"/>
        <v>10270</v>
      </c>
      <c r="B10270" s="1" t="s">
        <v>7617</v>
      </c>
      <c r="C10270" s="1" t="s">
        <v>1162</v>
      </c>
    </row>
    <row r="10271" spans="1:3" x14ac:dyDescent="0.25">
      <c r="A10271" s="1">
        <f t="shared" si="160"/>
        <v>10271</v>
      </c>
      <c r="B10271" s="1" t="s">
        <v>7621</v>
      </c>
      <c r="C10271" s="1" t="s">
        <v>2008</v>
      </c>
    </row>
    <row r="10272" spans="1:3" x14ac:dyDescent="0.25">
      <c r="A10272" s="1">
        <f t="shared" si="160"/>
        <v>10272</v>
      </c>
      <c r="B10272" s="1" t="s">
        <v>7622</v>
      </c>
      <c r="C10272" s="1" t="s">
        <v>1102</v>
      </c>
    </row>
    <row r="10273" spans="1:3" x14ac:dyDescent="0.25">
      <c r="A10273" s="1">
        <f t="shared" si="160"/>
        <v>10273</v>
      </c>
      <c r="B10273" s="1" t="s">
        <v>7623</v>
      </c>
      <c r="C10273" s="1" t="s">
        <v>1027</v>
      </c>
    </row>
    <row r="10274" spans="1:3" x14ac:dyDescent="0.25">
      <c r="A10274" s="1">
        <f t="shared" si="160"/>
        <v>10274</v>
      </c>
      <c r="B10274" s="1" t="s">
        <v>7624</v>
      </c>
      <c r="C10274" s="1" t="s">
        <v>952</v>
      </c>
    </row>
    <row r="10275" spans="1:3" x14ac:dyDescent="0.25">
      <c r="A10275" s="1">
        <f t="shared" si="160"/>
        <v>10275</v>
      </c>
      <c r="B10275" s="1" t="s">
        <v>7624</v>
      </c>
      <c r="C10275" s="1" t="s">
        <v>941</v>
      </c>
    </row>
    <row r="10276" spans="1:3" x14ac:dyDescent="0.25">
      <c r="A10276" s="1">
        <f t="shared" si="160"/>
        <v>10276</v>
      </c>
      <c r="B10276" s="1" t="s">
        <v>7625</v>
      </c>
      <c r="C10276" s="1" t="s">
        <v>5555</v>
      </c>
    </row>
    <row r="10277" spans="1:3" x14ac:dyDescent="0.25">
      <c r="A10277" s="1">
        <f t="shared" si="160"/>
        <v>10277</v>
      </c>
      <c r="B10277" s="1" t="s">
        <v>7626</v>
      </c>
      <c r="C10277" s="1" t="s">
        <v>1181</v>
      </c>
    </row>
    <row r="10278" spans="1:3" x14ac:dyDescent="0.25">
      <c r="A10278" s="1">
        <f t="shared" si="160"/>
        <v>10278</v>
      </c>
      <c r="B10278" s="1" t="s">
        <v>7626</v>
      </c>
      <c r="C10278" s="1" t="s">
        <v>1093</v>
      </c>
    </row>
    <row r="10279" spans="1:3" x14ac:dyDescent="0.25">
      <c r="A10279" s="1">
        <f t="shared" si="160"/>
        <v>10279</v>
      </c>
      <c r="B10279" s="1" t="s">
        <v>7628</v>
      </c>
      <c r="C10279" s="1" t="s">
        <v>7627</v>
      </c>
    </row>
    <row r="10280" spans="1:3" x14ac:dyDescent="0.25">
      <c r="A10280" s="1">
        <f t="shared" si="160"/>
        <v>10280</v>
      </c>
      <c r="B10280" s="1" t="s">
        <v>7630</v>
      </c>
      <c r="C10280" s="1" t="s">
        <v>7629</v>
      </c>
    </row>
    <row r="10281" spans="1:3" x14ac:dyDescent="0.25">
      <c r="A10281" s="1">
        <f t="shared" si="160"/>
        <v>10281</v>
      </c>
      <c r="B10281" s="1" t="s">
        <v>7631</v>
      </c>
      <c r="C10281" s="1" t="s">
        <v>1033</v>
      </c>
    </row>
    <row r="10282" spans="1:3" x14ac:dyDescent="0.25">
      <c r="A10282" s="1">
        <f t="shared" si="160"/>
        <v>10282</v>
      </c>
      <c r="B10282" s="1" t="s">
        <v>7632</v>
      </c>
      <c r="C10282" s="1" t="s">
        <v>1243</v>
      </c>
    </row>
    <row r="10283" spans="1:3" x14ac:dyDescent="0.25">
      <c r="A10283" s="1">
        <f t="shared" si="160"/>
        <v>10283</v>
      </c>
      <c r="B10283" s="1" t="s">
        <v>7633</v>
      </c>
      <c r="C10283" s="1" t="s">
        <v>1328</v>
      </c>
    </row>
    <row r="10284" spans="1:3" x14ac:dyDescent="0.25">
      <c r="A10284" s="1">
        <f t="shared" si="160"/>
        <v>10284</v>
      </c>
      <c r="B10284" s="1" t="s">
        <v>7634</v>
      </c>
      <c r="C10284" s="1" t="s">
        <v>930</v>
      </c>
    </row>
    <row r="10285" spans="1:3" x14ac:dyDescent="0.25">
      <c r="A10285" s="1">
        <f t="shared" si="160"/>
        <v>10285</v>
      </c>
      <c r="B10285" s="1" t="s">
        <v>7635</v>
      </c>
      <c r="C10285" s="1" t="s">
        <v>1821</v>
      </c>
    </row>
    <row r="10286" spans="1:3" x14ac:dyDescent="0.25">
      <c r="A10286" s="1">
        <f t="shared" si="160"/>
        <v>10286</v>
      </c>
      <c r="B10286" s="1" t="s">
        <v>7636</v>
      </c>
      <c r="C10286" s="1" t="s">
        <v>1321</v>
      </c>
    </row>
    <row r="10287" spans="1:3" x14ac:dyDescent="0.25">
      <c r="A10287" s="1">
        <f t="shared" si="160"/>
        <v>10287</v>
      </c>
      <c r="B10287" s="1" t="s">
        <v>7637</v>
      </c>
      <c r="C10287" s="1" t="s">
        <v>1211</v>
      </c>
    </row>
    <row r="10288" spans="1:3" x14ac:dyDescent="0.25">
      <c r="A10288" s="1">
        <f t="shared" si="160"/>
        <v>10288</v>
      </c>
      <c r="B10288" s="1" t="s">
        <v>7639</v>
      </c>
      <c r="C10288" s="1" t="s">
        <v>7638</v>
      </c>
    </row>
    <row r="10289" spans="1:3" x14ac:dyDescent="0.25">
      <c r="A10289" s="1">
        <f t="shared" si="160"/>
        <v>10289</v>
      </c>
      <c r="B10289" s="1" t="s">
        <v>7640</v>
      </c>
      <c r="C10289" s="1" t="s">
        <v>1450</v>
      </c>
    </row>
    <row r="10290" spans="1:3" x14ac:dyDescent="0.25">
      <c r="A10290" s="1">
        <f t="shared" si="160"/>
        <v>10290</v>
      </c>
      <c r="B10290" s="1" t="s">
        <v>7641</v>
      </c>
      <c r="C10290" s="1" t="s">
        <v>974</v>
      </c>
    </row>
    <row r="10291" spans="1:3" x14ac:dyDescent="0.25">
      <c r="A10291" s="1">
        <f t="shared" si="160"/>
        <v>10291</v>
      </c>
      <c r="B10291" s="1" t="s">
        <v>7642</v>
      </c>
      <c r="C10291" s="1" t="s">
        <v>1768</v>
      </c>
    </row>
    <row r="10292" spans="1:3" x14ac:dyDescent="0.25">
      <c r="A10292" s="1">
        <f t="shared" si="160"/>
        <v>10292</v>
      </c>
      <c r="B10292" s="1" t="s">
        <v>7643</v>
      </c>
      <c r="C10292" s="1" t="s">
        <v>1005</v>
      </c>
    </row>
    <row r="10293" spans="1:3" x14ac:dyDescent="0.25">
      <c r="A10293" s="1">
        <f t="shared" si="160"/>
        <v>10293</v>
      </c>
      <c r="B10293" s="1" t="s">
        <v>7645</v>
      </c>
      <c r="C10293" s="1" t="s">
        <v>7644</v>
      </c>
    </row>
    <row r="10294" spans="1:3" x14ac:dyDescent="0.25">
      <c r="A10294" s="1">
        <f t="shared" si="160"/>
        <v>10294</v>
      </c>
      <c r="B10294" s="1" t="s">
        <v>7646</v>
      </c>
      <c r="C10294" s="1" t="s">
        <v>1016</v>
      </c>
    </row>
    <row r="10295" spans="1:3" x14ac:dyDescent="0.25">
      <c r="A10295" s="1">
        <f t="shared" si="160"/>
        <v>10295</v>
      </c>
      <c r="B10295" s="1" t="s">
        <v>7647</v>
      </c>
      <c r="C10295" s="1" t="s">
        <v>947</v>
      </c>
    </row>
    <row r="10296" spans="1:3" x14ac:dyDescent="0.25">
      <c r="A10296" s="1">
        <f t="shared" si="160"/>
        <v>10296</v>
      </c>
      <c r="B10296" s="1" t="s">
        <v>7648</v>
      </c>
      <c r="C10296" s="1" t="s">
        <v>1757</v>
      </c>
    </row>
    <row r="10297" spans="1:3" x14ac:dyDescent="0.25">
      <c r="A10297" s="1">
        <f t="shared" si="160"/>
        <v>10297</v>
      </c>
      <c r="B10297" s="1" t="s">
        <v>944</v>
      </c>
      <c r="C10297" s="1" t="s">
        <v>925</v>
      </c>
    </row>
    <row r="10298" spans="1:3" x14ac:dyDescent="0.25">
      <c r="A10298" s="1">
        <f t="shared" si="160"/>
        <v>10298</v>
      </c>
      <c r="B10298" s="1" t="s">
        <v>7649</v>
      </c>
      <c r="C10298" s="1" t="s">
        <v>2334</v>
      </c>
    </row>
    <row r="10299" spans="1:3" x14ac:dyDescent="0.25">
      <c r="A10299" s="1">
        <f t="shared" si="160"/>
        <v>10299</v>
      </c>
      <c r="B10299" s="1" t="s">
        <v>7650</v>
      </c>
      <c r="C10299" s="1" t="s">
        <v>1330</v>
      </c>
    </row>
    <row r="10300" spans="1:3" x14ac:dyDescent="0.25">
      <c r="A10300" s="1">
        <f t="shared" si="160"/>
        <v>10300</v>
      </c>
      <c r="B10300" s="1" t="s">
        <v>7651</v>
      </c>
      <c r="C10300" s="1" t="s">
        <v>3528</v>
      </c>
    </row>
    <row r="10301" spans="1:3" x14ac:dyDescent="0.25">
      <c r="A10301" s="1">
        <f t="shared" si="160"/>
        <v>10301</v>
      </c>
      <c r="B10301" s="1" t="s">
        <v>7652</v>
      </c>
      <c r="C10301" s="1" t="s">
        <v>4341</v>
      </c>
    </row>
    <row r="10302" spans="1:3" x14ac:dyDescent="0.25">
      <c r="A10302" s="1">
        <f t="shared" si="160"/>
        <v>10302</v>
      </c>
      <c r="B10302" s="1" t="s">
        <v>7653</v>
      </c>
      <c r="C10302" s="1" t="s">
        <v>3578</v>
      </c>
    </row>
    <row r="10303" spans="1:3" x14ac:dyDescent="0.25">
      <c r="A10303" s="1">
        <f t="shared" si="160"/>
        <v>10303</v>
      </c>
      <c r="B10303" s="1" t="s">
        <v>7654</v>
      </c>
      <c r="C10303" s="1" t="s">
        <v>1016</v>
      </c>
    </row>
    <row r="10304" spans="1:3" x14ac:dyDescent="0.25">
      <c r="A10304" s="1">
        <f t="shared" si="160"/>
        <v>10304</v>
      </c>
      <c r="B10304" s="1" t="s">
        <v>7655</v>
      </c>
      <c r="C10304" s="1" t="s">
        <v>967</v>
      </c>
    </row>
    <row r="10305" spans="1:3" x14ac:dyDescent="0.25">
      <c r="A10305" s="1">
        <f t="shared" si="160"/>
        <v>10305</v>
      </c>
      <c r="B10305" s="1" t="s">
        <v>7657</v>
      </c>
      <c r="C10305" s="1" t="s">
        <v>7656</v>
      </c>
    </row>
    <row r="10306" spans="1:3" x14ac:dyDescent="0.25">
      <c r="A10306" s="1">
        <f t="shared" si="160"/>
        <v>10306</v>
      </c>
      <c r="B10306" s="1" t="s">
        <v>7657</v>
      </c>
      <c r="C10306" s="1" t="s">
        <v>1447</v>
      </c>
    </row>
    <row r="10307" spans="1:3" x14ac:dyDescent="0.25">
      <c r="A10307" s="1">
        <f t="shared" ref="A10307:A10370" si="161">A10306+1</f>
        <v>10307</v>
      </c>
      <c r="B10307" s="1" t="s">
        <v>7658</v>
      </c>
      <c r="C10307" s="1" t="s">
        <v>947</v>
      </c>
    </row>
    <row r="10308" spans="1:3" x14ac:dyDescent="0.25">
      <c r="A10308" s="1">
        <f t="shared" si="161"/>
        <v>10308</v>
      </c>
      <c r="B10308" s="1" t="s">
        <v>7659</v>
      </c>
      <c r="C10308" s="1" t="s">
        <v>1704</v>
      </c>
    </row>
    <row r="10309" spans="1:3" x14ac:dyDescent="0.25">
      <c r="A10309" s="1">
        <f t="shared" si="161"/>
        <v>10309</v>
      </c>
      <c r="B10309" s="1" t="s">
        <v>7659</v>
      </c>
      <c r="C10309" s="1" t="s">
        <v>928</v>
      </c>
    </row>
    <row r="10310" spans="1:3" x14ac:dyDescent="0.25">
      <c r="A10310" s="1">
        <f t="shared" si="161"/>
        <v>10310</v>
      </c>
      <c r="B10310" s="1" t="s">
        <v>7660</v>
      </c>
      <c r="C10310" s="1" t="s">
        <v>1160</v>
      </c>
    </row>
    <row r="10311" spans="1:3" x14ac:dyDescent="0.25">
      <c r="A10311" s="1">
        <f t="shared" si="161"/>
        <v>10311</v>
      </c>
      <c r="B10311" s="1" t="s">
        <v>7661</v>
      </c>
      <c r="C10311" s="1" t="s">
        <v>949</v>
      </c>
    </row>
    <row r="10312" spans="1:3" x14ac:dyDescent="0.25">
      <c r="A10312" s="1">
        <f t="shared" si="161"/>
        <v>10312</v>
      </c>
      <c r="B10312" s="1" t="s">
        <v>7662</v>
      </c>
      <c r="C10312" s="1" t="s">
        <v>1027</v>
      </c>
    </row>
    <row r="10313" spans="1:3" x14ac:dyDescent="0.25">
      <c r="A10313" s="1">
        <f t="shared" si="161"/>
        <v>10313</v>
      </c>
      <c r="B10313" s="1" t="s">
        <v>7663</v>
      </c>
      <c r="C10313" s="1" t="s">
        <v>2967</v>
      </c>
    </row>
    <row r="10314" spans="1:3" x14ac:dyDescent="0.25">
      <c r="A10314" s="1">
        <f t="shared" si="161"/>
        <v>10314</v>
      </c>
      <c r="B10314" s="1" t="s">
        <v>7663</v>
      </c>
      <c r="C10314" s="1" t="s">
        <v>3185</v>
      </c>
    </row>
    <row r="10315" spans="1:3" x14ac:dyDescent="0.25">
      <c r="A10315" s="1">
        <f t="shared" si="161"/>
        <v>10315</v>
      </c>
      <c r="B10315" s="1" t="s">
        <v>7663</v>
      </c>
      <c r="C10315" s="1" t="s">
        <v>1655</v>
      </c>
    </row>
    <row r="10316" spans="1:3" x14ac:dyDescent="0.25">
      <c r="A10316" s="1">
        <f t="shared" si="161"/>
        <v>10316</v>
      </c>
      <c r="B10316" s="1" t="s">
        <v>7664</v>
      </c>
      <c r="C10316" s="1" t="s">
        <v>3450</v>
      </c>
    </row>
    <row r="10317" spans="1:3" x14ac:dyDescent="0.25">
      <c r="A10317" s="1">
        <f t="shared" si="161"/>
        <v>10317</v>
      </c>
      <c r="B10317" s="1" t="s">
        <v>7664</v>
      </c>
      <c r="C10317" s="1" t="s">
        <v>1160</v>
      </c>
    </row>
    <row r="10318" spans="1:3" x14ac:dyDescent="0.25">
      <c r="A10318" s="1">
        <f t="shared" si="161"/>
        <v>10318</v>
      </c>
      <c r="B10318" s="1" t="s">
        <v>7665</v>
      </c>
      <c r="C10318" s="1" t="s">
        <v>1155</v>
      </c>
    </row>
    <row r="10319" spans="1:3" x14ac:dyDescent="0.25">
      <c r="A10319" s="1">
        <f t="shared" si="161"/>
        <v>10319</v>
      </c>
      <c r="B10319" s="1" t="s">
        <v>7666</v>
      </c>
      <c r="C10319" s="1" t="s">
        <v>1161</v>
      </c>
    </row>
    <row r="10320" spans="1:3" x14ac:dyDescent="0.25">
      <c r="A10320" s="1">
        <f t="shared" si="161"/>
        <v>10320</v>
      </c>
      <c r="B10320" s="1" t="s">
        <v>7667</v>
      </c>
      <c r="C10320" s="1" t="s">
        <v>1055</v>
      </c>
    </row>
    <row r="10321" spans="1:3" x14ac:dyDescent="0.25">
      <c r="A10321" s="1">
        <f t="shared" si="161"/>
        <v>10321</v>
      </c>
      <c r="B10321" s="1" t="s">
        <v>7668</v>
      </c>
      <c r="C10321" s="1" t="s">
        <v>986</v>
      </c>
    </row>
    <row r="10322" spans="1:3" x14ac:dyDescent="0.25">
      <c r="A10322" s="1">
        <f t="shared" si="161"/>
        <v>10322</v>
      </c>
      <c r="B10322" s="1" t="s">
        <v>7669</v>
      </c>
      <c r="C10322" s="1" t="s">
        <v>974</v>
      </c>
    </row>
    <row r="10323" spans="1:3" x14ac:dyDescent="0.25">
      <c r="A10323" s="1">
        <f t="shared" si="161"/>
        <v>10323</v>
      </c>
      <c r="B10323" s="1" t="s">
        <v>7670</v>
      </c>
      <c r="C10323" s="1" t="s">
        <v>921</v>
      </c>
    </row>
    <row r="10324" spans="1:3" x14ac:dyDescent="0.25">
      <c r="A10324" s="1">
        <f t="shared" si="161"/>
        <v>10324</v>
      </c>
      <c r="B10324" s="1" t="s">
        <v>7672</v>
      </c>
      <c r="C10324" s="1" t="s">
        <v>7671</v>
      </c>
    </row>
    <row r="10325" spans="1:3" x14ac:dyDescent="0.25">
      <c r="A10325" s="1">
        <f t="shared" si="161"/>
        <v>10325</v>
      </c>
      <c r="B10325" s="1" t="s">
        <v>7673</v>
      </c>
      <c r="C10325" s="1" t="s">
        <v>930</v>
      </c>
    </row>
    <row r="10326" spans="1:3" x14ac:dyDescent="0.25">
      <c r="A10326" s="1">
        <f t="shared" si="161"/>
        <v>10326</v>
      </c>
      <c r="B10326" s="1" t="s">
        <v>7674</v>
      </c>
      <c r="C10326" s="1" t="s">
        <v>1160</v>
      </c>
    </row>
    <row r="10327" spans="1:3" x14ac:dyDescent="0.25">
      <c r="A10327" s="1">
        <f t="shared" si="161"/>
        <v>10327</v>
      </c>
      <c r="B10327" s="1" t="s">
        <v>7674</v>
      </c>
      <c r="C10327" s="1" t="s">
        <v>2237</v>
      </c>
    </row>
    <row r="10328" spans="1:3" x14ac:dyDescent="0.25">
      <c r="A10328" s="1">
        <f t="shared" si="161"/>
        <v>10328</v>
      </c>
      <c r="B10328" s="1" t="s">
        <v>7675</v>
      </c>
      <c r="C10328" s="1" t="s">
        <v>1613</v>
      </c>
    </row>
    <row r="10329" spans="1:3" x14ac:dyDescent="0.25">
      <c r="A10329" s="1">
        <f t="shared" si="161"/>
        <v>10329</v>
      </c>
      <c r="B10329" s="1" t="s">
        <v>7676</v>
      </c>
      <c r="C10329" s="1" t="s">
        <v>972</v>
      </c>
    </row>
    <row r="10330" spans="1:3" x14ac:dyDescent="0.25">
      <c r="A10330" s="1">
        <f t="shared" si="161"/>
        <v>10330</v>
      </c>
      <c r="B10330" s="1" t="s">
        <v>7677</v>
      </c>
      <c r="C10330" s="1" t="s">
        <v>1027</v>
      </c>
    </row>
    <row r="10331" spans="1:3" x14ac:dyDescent="0.25">
      <c r="A10331" s="1">
        <f t="shared" si="161"/>
        <v>10331</v>
      </c>
      <c r="B10331" s="1" t="s">
        <v>7678</v>
      </c>
      <c r="C10331" s="1" t="s">
        <v>976</v>
      </c>
    </row>
    <row r="10332" spans="1:3" x14ac:dyDescent="0.25">
      <c r="A10332" s="1">
        <f t="shared" si="161"/>
        <v>10332</v>
      </c>
      <c r="B10332" s="1" t="s">
        <v>7679</v>
      </c>
      <c r="C10332" s="1" t="s">
        <v>930</v>
      </c>
    </row>
    <row r="10333" spans="1:3" x14ac:dyDescent="0.25">
      <c r="A10333" s="1">
        <f t="shared" si="161"/>
        <v>10333</v>
      </c>
      <c r="B10333" s="1" t="s">
        <v>7681</v>
      </c>
      <c r="C10333" s="1" t="s">
        <v>7680</v>
      </c>
    </row>
    <row r="10334" spans="1:3" x14ac:dyDescent="0.25">
      <c r="A10334" s="1">
        <f t="shared" si="161"/>
        <v>10334</v>
      </c>
      <c r="B10334" s="1" t="s">
        <v>7682</v>
      </c>
      <c r="C10334" s="1" t="s">
        <v>973</v>
      </c>
    </row>
    <row r="10335" spans="1:3" x14ac:dyDescent="0.25">
      <c r="A10335" s="1">
        <f t="shared" si="161"/>
        <v>10335</v>
      </c>
      <c r="B10335" s="1" t="s">
        <v>7683</v>
      </c>
      <c r="C10335" s="1" t="s">
        <v>974</v>
      </c>
    </row>
    <row r="10336" spans="1:3" x14ac:dyDescent="0.25">
      <c r="A10336" s="1">
        <f t="shared" si="161"/>
        <v>10336</v>
      </c>
      <c r="B10336" s="1" t="s">
        <v>7684</v>
      </c>
      <c r="C10336" s="1" t="s">
        <v>941</v>
      </c>
    </row>
    <row r="10337" spans="1:3" x14ac:dyDescent="0.25">
      <c r="A10337" s="1">
        <f t="shared" si="161"/>
        <v>10337</v>
      </c>
      <c r="B10337" s="1" t="s">
        <v>7685</v>
      </c>
      <c r="C10337" s="1" t="s">
        <v>1317</v>
      </c>
    </row>
    <row r="10338" spans="1:3" x14ac:dyDescent="0.25">
      <c r="A10338" s="1">
        <f t="shared" si="161"/>
        <v>10338</v>
      </c>
      <c r="B10338" s="1" t="s">
        <v>7686</v>
      </c>
      <c r="C10338" s="1" t="s">
        <v>1182</v>
      </c>
    </row>
    <row r="10339" spans="1:3" x14ac:dyDescent="0.25">
      <c r="A10339" s="1">
        <f t="shared" si="161"/>
        <v>10339</v>
      </c>
      <c r="B10339" s="1" t="s">
        <v>7686</v>
      </c>
      <c r="C10339" s="1" t="s">
        <v>1157</v>
      </c>
    </row>
    <row r="10340" spans="1:3" x14ac:dyDescent="0.25">
      <c r="A10340" s="1">
        <f t="shared" si="161"/>
        <v>10340</v>
      </c>
      <c r="B10340" s="1" t="s">
        <v>7687</v>
      </c>
      <c r="C10340" s="1" t="s">
        <v>1019</v>
      </c>
    </row>
    <row r="10341" spans="1:3" x14ac:dyDescent="0.25">
      <c r="A10341" s="1">
        <f t="shared" si="161"/>
        <v>10341</v>
      </c>
      <c r="B10341" s="1" t="s">
        <v>7689</v>
      </c>
      <c r="C10341" s="1" t="s">
        <v>7688</v>
      </c>
    </row>
    <row r="10342" spans="1:3" x14ac:dyDescent="0.25">
      <c r="A10342" s="1">
        <f t="shared" si="161"/>
        <v>10342</v>
      </c>
      <c r="B10342" s="1" t="s">
        <v>7690</v>
      </c>
      <c r="C10342" s="1" t="s">
        <v>1093</v>
      </c>
    </row>
    <row r="10343" spans="1:3" x14ac:dyDescent="0.25">
      <c r="A10343" s="1">
        <f t="shared" si="161"/>
        <v>10343</v>
      </c>
      <c r="B10343" s="1" t="s">
        <v>7690</v>
      </c>
      <c r="C10343" s="1" t="s">
        <v>939</v>
      </c>
    </row>
    <row r="10344" spans="1:3" x14ac:dyDescent="0.25">
      <c r="A10344" s="1">
        <f t="shared" si="161"/>
        <v>10344</v>
      </c>
      <c r="B10344" s="1" t="s">
        <v>7690</v>
      </c>
      <c r="C10344" s="1" t="s">
        <v>974</v>
      </c>
    </row>
    <row r="10345" spans="1:3" x14ac:dyDescent="0.25">
      <c r="A10345" s="1">
        <f t="shared" si="161"/>
        <v>10345</v>
      </c>
      <c r="B10345" s="1" t="s">
        <v>7690</v>
      </c>
      <c r="C10345" s="1" t="s">
        <v>5015</v>
      </c>
    </row>
    <row r="10346" spans="1:3" x14ac:dyDescent="0.25">
      <c r="A10346" s="1">
        <f t="shared" si="161"/>
        <v>10346</v>
      </c>
      <c r="B10346" s="1" t="s">
        <v>7691</v>
      </c>
      <c r="C10346" s="1" t="s">
        <v>947</v>
      </c>
    </row>
    <row r="10347" spans="1:3" x14ac:dyDescent="0.25">
      <c r="A10347" s="1">
        <f t="shared" si="161"/>
        <v>10347</v>
      </c>
      <c r="B10347" s="1" t="s">
        <v>7692</v>
      </c>
      <c r="C10347" s="1" t="s">
        <v>1056</v>
      </c>
    </row>
    <row r="10348" spans="1:3" x14ac:dyDescent="0.25">
      <c r="A10348" s="1">
        <f t="shared" si="161"/>
        <v>10348</v>
      </c>
      <c r="B10348" s="1" t="s">
        <v>7690</v>
      </c>
      <c r="C10348" s="1" t="s">
        <v>1055</v>
      </c>
    </row>
    <row r="10349" spans="1:3" x14ac:dyDescent="0.25">
      <c r="A10349" s="1">
        <f t="shared" si="161"/>
        <v>10349</v>
      </c>
      <c r="B10349" s="1" t="s">
        <v>7693</v>
      </c>
      <c r="C10349" s="1" t="s">
        <v>1691</v>
      </c>
    </row>
    <row r="10350" spans="1:3" x14ac:dyDescent="0.25">
      <c r="A10350" s="1">
        <f t="shared" si="161"/>
        <v>10350</v>
      </c>
      <c r="B10350" s="1" t="s">
        <v>7694</v>
      </c>
      <c r="C10350" s="1" t="s">
        <v>1906</v>
      </c>
    </row>
    <row r="10351" spans="1:3" x14ac:dyDescent="0.25">
      <c r="A10351" s="1">
        <f t="shared" si="161"/>
        <v>10351</v>
      </c>
      <c r="B10351" s="1" t="s">
        <v>7695</v>
      </c>
      <c r="C10351" s="1" t="s">
        <v>938</v>
      </c>
    </row>
    <row r="10352" spans="1:3" x14ac:dyDescent="0.25">
      <c r="A10352" s="1">
        <f t="shared" si="161"/>
        <v>10352</v>
      </c>
      <c r="B10352" s="1" t="s">
        <v>7696</v>
      </c>
      <c r="C10352" s="1" t="s">
        <v>1102</v>
      </c>
    </row>
    <row r="10353" spans="1:3" x14ac:dyDescent="0.25">
      <c r="A10353" s="1">
        <f t="shared" si="161"/>
        <v>10353</v>
      </c>
      <c r="B10353" s="1" t="s">
        <v>7697</v>
      </c>
      <c r="C10353" s="1" t="s">
        <v>947</v>
      </c>
    </row>
    <row r="10354" spans="1:3" x14ac:dyDescent="0.25">
      <c r="A10354" s="1">
        <f t="shared" si="161"/>
        <v>10354</v>
      </c>
      <c r="B10354" s="1" t="s">
        <v>7698</v>
      </c>
      <c r="C10354" s="1" t="s">
        <v>949</v>
      </c>
    </row>
    <row r="10355" spans="1:3" x14ac:dyDescent="0.25">
      <c r="A10355" s="1">
        <f t="shared" si="161"/>
        <v>10355</v>
      </c>
      <c r="B10355" s="1" t="s">
        <v>7699</v>
      </c>
      <c r="C10355" s="1" t="s">
        <v>920</v>
      </c>
    </row>
    <row r="10356" spans="1:3" x14ac:dyDescent="0.25">
      <c r="A10356" s="1">
        <f t="shared" si="161"/>
        <v>10356</v>
      </c>
      <c r="B10356" s="1" t="s">
        <v>7700</v>
      </c>
      <c r="C10356" s="1" t="s">
        <v>1715</v>
      </c>
    </row>
    <row r="10357" spans="1:3" x14ac:dyDescent="0.25">
      <c r="A10357" s="1">
        <f t="shared" si="161"/>
        <v>10357</v>
      </c>
      <c r="B10357" s="1" t="s">
        <v>7020</v>
      </c>
      <c r="C10357" s="1" t="s">
        <v>952</v>
      </c>
    </row>
    <row r="10358" spans="1:3" x14ac:dyDescent="0.25">
      <c r="A10358" s="1">
        <f t="shared" si="161"/>
        <v>10358</v>
      </c>
      <c r="B10358" s="1" t="s">
        <v>7701</v>
      </c>
      <c r="C10358" s="1" t="s">
        <v>1033</v>
      </c>
    </row>
    <row r="10359" spans="1:3" x14ac:dyDescent="0.25">
      <c r="A10359" s="1">
        <f t="shared" si="161"/>
        <v>10359</v>
      </c>
      <c r="B10359" s="1" t="s">
        <v>7702</v>
      </c>
      <c r="C10359" s="1" t="s">
        <v>1298</v>
      </c>
    </row>
    <row r="10360" spans="1:3" x14ac:dyDescent="0.25">
      <c r="A10360" s="1">
        <f t="shared" si="161"/>
        <v>10360</v>
      </c>
      <c r="B10360" s="1" t="s">
        <v>7703</v>
      </c>
      <c r="C10360" s="1" t="s">
        <v>918</v>
      </c>
    </row>
    <row r="10361" spans="1:3" x14ac:dyDescent="0.25">
      <c r="A10361" s="1">
        <f t="shared" si="161"/>
        <v>10361</v>
      </c>
      <c r="B10361" s="1" t="s">
        <v>7704</v>
      </c>
      <c r="C10361" s="1" t="s">
        <v>1079</v>
      </c>
    </row>
    <row r="10362" spans="1:3" x14ac:dyDescent="0.25">
      <c r="A10362" s="1">
        <f t="shared" si="161"/>
        <v>10362</v>
      </c>
      <c r="B10362" s="1" t="s">
        <v>7704</v>
      </c>
      <c r="C10362" s="1" t="s">
        <v>1344</v>
      </c>
    </row>
    <row r="10363" spans="1:3" x14ac:dyDescent="0.25">
      <c r="A10363" s="1">
        <f t="shared" si="161"/>
        <v>10363</v>
      </c>
      <c r="B10363" s="1" t="s">
        <v>7704</v>
      </c>
      <c r="C10363" s="1" t="s">
        <v>1204</v>
      </c>
    </row>
    <row r="10364" spans="1:3" x14ac:dyDescent="0.25">
      <c r="A10364" s="1">
        <f t="shared" si="161"/>
        <v>10364</v>
      </c>
      <c r="B10364" s="1" t="s">
        <v>7704</v>
      </c>
      <c r="C10364" s="1" t="s">
        <v>1006</v>
      </c>
    </row>
    <row r="10365" spans="1:3" x14ac:dyDescent="0.25">
      <c r="A10365" s="1">
        <f t="shared" si="161"/>
        <v>10365</v>
      </c>
      <c r="B10365" s="1" t="s">
        <v>7705</v>
      </c>
      <c r="C10365" s="1" t="s">
        <v>2586</v>
      </c>
    </row>
    <row r="10366" spans="1:3" x14ac:dyDescent="0.25">
      <c r="A10366" s="1">
        <f t="shared" si="161"/>
        <v>10366</v>
      </c>
      <c r="B10366" s="1" t="s">
        <v>7704</v>
      </c>
      <c r="C10366" s="1" t="s">
        <v>2072</v>
      </c>
    </row>
    <row r="10367" spans="1:3" x14ac:dyDescent="0.25">
      <c r="A10367" s="1">
        <f t="shared" si="161"/>
        <v>10367</v>
      </c>
      <c r="B10367" s="1" t="s">
        <v>7703</v>
      </c>
      <c r="C10367" s="1" t="s">
        <v>1262</v>
      </c>
    </row>
    <row r="10368" spans="1:3" x14ac:dyDescent="0.25">
      <c r="A10368" s="1">
        <f t="shared" si="161"/>
        <v>10368</v>
      </c>
      <c r="B10368" s="1" t="s">
        <v>7703</v>
      </c>
      <c r="C10368" s="1" t="s">
        <v>928</v>
      </c>
    </row>
    <row r="10369" spans="1:3" x14ac:dyDescent="0.25">
      <c r="A10369" s="1">
        <f t="shared" si="161"/>
        <v>10369</v>
      </c>
      <c r="B10369" s="1" t="s">
        <v>7703</v>
      </c>
      <c r="C10369" s="1" t="s">
        <v>928</v>
      </c>
    </row>
    <row r="10370" spans="1:3" x14ac:dyDescent="0.25">
      <c r="A10370" s="1">
        <f t="shared" si="161"/>
        <v>10370</v>
      </c>
      <c r="B10370" s="1" t="s">
        <v>7703</v>
      </c>
      <c r="C10370" s="1" t="s">
        <v>2482</v>
      </c>
    </row>
    <row r="10371" spans="1:3" x14ac:dyDescent="0.25">
      <c r="A10371" s="1">
        <f t="shared" ref="A10371:A10434" si="162">A10370+1</f>
        <v>10371</v>
      </c>
      <c r="B10371" s="1" t="s">
        <v>7703</v>
      </c>
      <c r="C10371" s="1" t="s">
        <v>1027</v>
      </c>
    </row>
    <row r="10372" spans="1:3" x14ac:dyDescent="0.25">
      <c r="A10372" s="1">
        <f t="shared" si="162"/>
        <v>10372</v>
      </c>
      <c r="B10372" s="1" t="s">
        <v>7706</v>
      </c>
      <c r="C10372" s="1" t="s">
        <v>935</v>
      </c>
    </row>
    <row r="10373" spans="1:3" x14ac:dyDescent="0.25">
      <c r="A10373" s="1">
        <f t="shared" si="162"/>
        <v>10373</v>
      </c>
      <c r="B10373" s="1" t="s">
        <v>7703</v>
      </c>
      <c r="C10373" s="1" t="s">
        <v>1715</v>
      </c>
    </row>
    <row r="10374" spans="1:3" x14ac:dyDescent="0.25">
      <c r="A10374" s="1">
        <f t="shared" si="162"/>
        <v>10374</v>
      </c>
      <c r="B10374" s="1" t="s">
        <v>7707</v>
      </c>
      <c r="C10374" s="1" t="s">
        <v>1160</v>
      </c>
    </row>
    <row r="10375" spans="1:3" x14ac:dyDescent="0.25">
      <c r="A10375" s="1">
        <f t="shared" si="162"/>
        <v>10375</v>
      </c>
      <c r="B10375" s="1" t="s">
        <v>7709</v>
      </c>
      <c r="C10375" s="1" t="s">
        <v>7708</v>
      </c>
    </row>
    <row r="10376" spans="1:3" x14ac:dyDescent="0.25">
      <c r="A10376" s="1">
        <f t="shared" si="162"/>
        <v>10376</v>
      </c>
      <c r="B10376" s="1" t="s">
        <v>7710</v>
      </c>
      <c r="C10376" s="1" t="s">
        <v>939</v>
      </c>
    </row>
    <row r="10377" spans="1:3" x14ac:dyDescent="0.25">
      <c r="A10377" s="1">
        <f t="shared" si="162"/>
        <v>10377</v>
      </c>
      <c r="B10377" s="1" t="s">
        <v>7711</v>
      </c>
      <c r="C10377" s="1" t="s">
        <v>1204</v>
      </c>
    </row>
    <row r="10378" spans="1:3" x14ac:dyDescent="0.25">
      <c r="A10378" s="1">
        <f t="shared" si="162"/>
        <v>10378</v>
      </c>
      <c r="B10378" s="1" t="s">
        <v>7712</v>
      </c>
      <c r="C10378" s="1" t="s">
        <v>972</v>
      </c>
    </row>
    <row r="10379" spans="1:3" x14ac:dyDescent="0.25">
      <c r="A10379" s="1">
        <f t="shared" si="162"/>
        <v>10379</v>
      </c>
      <c r="B10379" s="1" t="s">
        <v>7713</v>
      </c>
      <c r="C10379" s="1" t="s">
        <v>1506</v>
      </c>
    </row>
    <row r="10380" spans="1:3" x14ac:dyDescent="0.25">
      <c r="A10380" s="1">
        <f t="shared" si="162"/>
        <v>10380</v>
      </c>
      <c r="B10380" s="1" t="s">
        <v>7714</v>
      </c>
      <c r="C10380" s="1" t="s">
        <v>1537</v>
      </c>
    </row>
    <row r="10381" spans="1:3" x14ac:dyDescent="0.25">
      <c r="A10381" s="1">
        <f t="shared" si="162"/>
        <v>10381</v>
      </c>
      <c r="B10381" s="1" t="s">
        <v>7715</v>
      </c>
      <c r="C10381" s="1" t="s">
        <v>1539</v>
      </c>
    </row>
    <row r="10382" spans="1:3" x14ac:dyDescent="0.25">
      <c r="A10382" s="1">
        <f t="shared" si="162"/>
        <v>10382</v>
      </c>
      <c r="B10382" s="1" t="s">
        <v>7716</v>
      </c>
      <c r="C10382" s="1" t="s">
        <v>989</v>
      </c>
    </row>
    <row r="10383" spans="1:3" x14ac:dyDescent="0.25">
      <c r="A10383" s="1">
        <f t="shared" si="162"/>
        <v>10383</v>
      </c>
      <c r="B10383" s="1" t="s">
        <v>7717</v>
      </c>
      <c r="C10383" s="1" t="s">
        <v>1019</v>
      </c>
    </row>
    <row r="10384" spans="1:3" x14ac:dyDescent="0.25">
      <c r="A10384" s="1">
        <f t="shared" si="162"/>
        <v>10384</v>
      </c>
      <c r="B10384" s="1" t="s">
        <v>7718</v>
      </c>
      <c r="C10384" s="1" t="s">
        <v>1576</v>
      </c>
    </row>
    <row r="10385" spans="1:3" x14ac:dyDescent="0.25">
      <c r="A10385" s="1">
        <f t="shared" si="162"/>
        <v>10385</v>
      </c>
      <c r="B10385" s="1" t="s">
        <v>2084</v>
      </c>
      <c r="C10385" s="1" t="s">
        <v>1156</v>
      </c>
    </row>
    <row r="10386" spans="1:3" x14ac:dyDescent="0.25">
      <c r="A10386" s="1">
        <f t="shared" si="162"/>
        <v>10386</v>
      </c>
      <c r="B10386" s="1" t="s">
        <v>7719</v>
      </c>
      <c r="C10386" s="1" t="s">
        <v>1029</v>
      </c>
    </row>
    <row r="10387" spans="1:3" x14ac:dyDescent="0.25">
      <c r="A10387" s="1">
        <f t="shared" si="162"/>
        <v>10387</v>
      </c>
      <c r="B10387" s="1" t="s">
        <v>7720</v>
      </c>
      <c r="C10387" s="1" t="s">
        <v>1308</v>
      </c>
    </row>
    <row r="10388" spans="1:3" x14ac:dyDescent="0.25">
      <c r="A10388" s="1">
        <f t="shared" si="162"/>
        <v>10388</v>
      </c>
      <c r="B10388" s="1" t="s">
        <v>7721</v>
      </c>
      <c r="C10388" s="1" t="s">
        <v>1485</v>
      </c>
    </row>
    <row r="10389" spans="1:3" x14ac:dyDescent="0.25">
      <c r="A10389" s="1">
        <f t="shared" si="162"/>
        <v>10389</v>
      </c>
      <c r="B10389" s="1" t="s">
        <v>7722</v>
      </c>
      <c r="C10389" s="1" t="s">
        <v>1223</v>
      </c>
    </row>
    <row r="10390" spans="1:3" x14ac:dyDescent="0.25">
      <c r="A10390" s="1">
        <f t="shared" si="162"/>
        <v>10390</v>
      </c>
      <c r="B10390" s="1" t="s">
        <v>7720</v>
      </c>
      <c r="C10390" s="1" t="s">
        <v>1606</v>
      </c>
    </row>
    <row r="10391" spans="1:3" x14ac:dyDescent="0.25">
      <c r="A10391" s="1">
        <f t="shared" si="162"/>
        <v>10391</v>
      </c>
      <c r="B10391" s="1" t="s">
        <v>7723</v>
      </c>
      <c r="C10391" s="1" t="s">
        <v>952</v>
      </c>
    </row>
    <row r="10392" spans="1:3" x14ac:dyDescent="0.25">
      <c r="A10392" s="1">
        <f t="shared" si="162"/>
        <v>10392</v>
      </c>
      <c r="B10392" s="1" t="s">
        <v>7723</v>
      </c>
      <c r="C10392" s="1" t="s">
        <v>1308</v>
      </c>
    </row>
    <row r="10393" spans="1:3" x14ac:dyDescent="0.25">
      <c r="A10393" s="1">
        <f t="shared" si="162"/>
        <v>10393</v>
      </c>
      <c r="B10393" s="1" t="s">
        <v>7723</v>
      </c>
      <c r="C10393" s="1" t="s">
        <v>942</v>
      </c>
    </row>
    <row r="10394" spans="1:3" x14ac:dyDescent="0.25">
      <c r="A10394" s="1">
        <f t="shared" si="162"/>
        <v>10394</v>
      </c>
      <c r="B10394" s="1" t="s">
        <v>7723</v>
      </c>
      <c r="C10394" s="1" t="s">
        <v>7724</v>
      </c>
    </row>
    <row r="10395" spans="1:3" x14ac:dyDescent="0.25">
      <c r="A10395" s="1">
        <f t="shared" si="162"/>
        <v>10395</v>
      </c>
      <c r="B10395" s="1" t="s">
        <v>7725</v>
      </c>
      <c r="C10395" s="1" t="s">
        <v>952</v>
      </c>
    </row>
    <row r="10396" spans="1:3" x14ac:dyDescent="0.25">
      <c r="A10396" s="1">
        <f t="shared" si="162"/>
        <v>10396</v>
      </c>
      <c r="B10396" s="1" t="s">
        <v>7725</v>
      </c>
      <c r="C10396" s="1" t="s">
        <v>7726</v>
      </c>
    </row>
    <row r="10397" spans="1:3" x14ac:dyDescent="0.25">
      <c r="A10397" s="1">
        <f t="shared" si="162"/>
        <v>10397</v>
      </c>
      <c r="B10397" s="1" t="s">
        <v>7725</v>
      </c>
      <c r="C10397" s="1" t="s">
        <v>923</v>
      </c>
    </row>
    <row r="10398" spans="1:3" x14ac:dyDescent="0.25">
      <c r="A10398" s="1">
        <f t="shared" si="162"/>
        <v>10398</v>
      </c>
      <c r="B10398" s="1" t="s">
        <v>7727</v>
      </c>
      <c r="C10398" s="1" t="s">
        <v>6211</v>
      </c>
    </row>
    <row r="10399" spans="1:3" x14ac:dyDescent="0.25">
      <c r="A10399" s="1">
        <f t="shared" si="162"/>
        <v>10399</v>
      </c>
      <c r="B10399" s="1" t="s">
        <v>7725</v>
      </c>
      <c r="C10399" s="1" t="s">
        <v>1254</v>
      </c>
    </row>
    <row r="10400" spans="1:3" x14ac:dyDescent="0.25">
      <c r="A10400" s="1">
        <f t="shared" si="162"/>
        <v>10400</v>
      </c>
      <c r="B10400" s="1" t="s">
        <v>7725</v>
      </c>
      <c r="C10400" s="1" t="s">
        <v>974</v>
      </c>
    </row>
    <row r="10401" spans="1:3" x14ac:dyDescent="0.25">
      <c r="A10401" s="1">
        <f t="shared" si="162"/>
        <v>10401</v>
      </c>
      <c r="B10401" s="1" t="s">
        <v>7728</v>
      </c>
      <c r="C10401" s="1" t="s">
        <v>1485</v>
      </c>
    </row>
    <row r="10402" spans="1:3" x14ac:dyDescent="0.25">
      <c r="A10402" s="1">
        <f t="shared" si="162"/>
        <v>10402</v>
      </c>
      <c r="B10402" s="1" t="s">
        <v>7729</v>
      </c>
      <c r="C10402" s="1" t="s">
        <v>1333</v>
      </c>
    </row>
    <row r="10403" spans="1:3" x14ac:dyDescent="0.25">
      <c r="A10403" s="1">
        <f t="shared" si="162"/>
        <v>10403</v>
      </c>
      <c r="B10403" s="1" t="s">
        <v>7725</v>
      </c>
      <c r="C10403" s="1" t="s">
        <v>5241</v>
      </c>
    </row>
    <row r="10404" spans="1:3" x14ac:dyDescent="0.25">
      <c r="A10404" s="1">
        <f t="shared" si="162"/>
        <v>10404</v>
      </c>
      <c r="B10404" s="1" t="s">
        <v>1025</v>
      </c>
      <c r="C10404" s="1" t="s">
        <v>7730</v>
      </c>
    </row>
    <row r="10405" spans="1:3" x14ac:dyDescent="0.25">
      <c r="A10405" s="1">
        <f t="shared" si="162"/>
        <v>10405</v>
      </c>
      <c r="B10405" s="1" t="s">
        <v>1025</v>
      </c>
      <c r="C10405" s="1" t="s">
        <v>1019</v>
      </c>
    </row>
    <row r="10406" spans="1:3" x14ac:dyDescent="0.25">
      <c r="A10406" s="1">
        <f t="shared" si="162"/>
        <v>10406</v>
      </c>
      <c r="B10406" s="1" t="s">
        <v>1025</v>
      </c>
      <c r="C10406" s="1" t="s">
        <v>2764</v>
      </c>
    </row>
    <row r="10407" spans="1:3" x14ac:dyDescent="0.25">
      <c r="A10407" s="1">
        <f t="shared" si="162"/>
        <v>10407</v>
      </c>
      <c r="B10407" s="1" t="s">
        <v>1025</v>
      </c>
      <c r="C10407" s="1" t="s">
        <v>1010</v>
      </c>
    </row>
    <row r="10408" spans="1:3" x14ac:dyDescent="0.25">
      <c r="A10408" s="1">
        <f t="shared" si="162"/>
        <v>10408</v>
      </c>
      <c r="B10408" s="1" t="s">
        <v>1025</v>
      </c>
      <c r="C10408" s="1" t="s">
        <v>1005</v>
      </c>
    </row>
    <row r="10409" spans="1:3" x14ac:dyDescent="0.25">
      <c r="A10409" s="1">
        <f t="shared" si="162"/>
        <v>10409</v>
      </c>
      <c r="B10409" s="1" t="s">
        <v>1025</v>
      </c>
      <c r="C10409" s="1" t="s">
        <v>2291</v>
      </c>
    </row>
    <row r="10410" spans="1:3" x14ac:dyDescent="0.25">
      <c r="A10410" s="1">
        <f t="shared" si="162"/>
        <v>10410</v>
      </c>
      <c r="B10410" s="1" t="s">
        <v>7731</v>
      </c>
      <c r="C10410" s="1" t="s">
        <v>1072</v>
      </c>
    </row>
    <row r="10411" spans="1:3" x14ac:dyDescent="0.25">
      <c r="A10411" s="1">
        <f t="shared" si="162"/>
        <v>10411</v>
      </c>
      <c r="B10411" s="1" t="s">
        <v>7732</v>
      </c>
      <c r="C10411" s="1" t="s">
        <v>1162</v>
      </c>
    </row>
    <row r="10412" spans="1:3" x14ac:dyDescent="0.25">
      <c r="A10412" s="1">
        <f t="shared" si="162"/>
        <v>10412</v>
      </c>
      <c r="B10412" s="1" t="s">
        <v>7733</v>
      </c>
      <c r="C10412" s="1" t="s">
        <v>1300</v>
      </c>
    </row>
    <row r="10413" spans="1:3" x14ac:dyDescent="0.25">
      <c r="A10413" s="1">
        <f t="shared" si="162"/>
        <v>10413</v>
      </c>
      <c r="B10413" s="1" t="s">
        <v>7733</v>
      </c>
      <c r="C10413" s="1" t="s">
        <v>923</v>
      </c>
    </row>
    <row r="10414" spans="1:3" x14ac:dyDescent="0.25">
      <c r="A10414" s="1">
        <f t="shared" si="162"/>
        <v>10414</v>
      </c>
      <c r="B10414" s="1" t="s">
        <v>7734</v>
      </c>
      <c r="C10414" s="1" t="s">
        <v>1420</v>
      </c>
    </row>
    <row r="10415" spans="1:3" x14ac:dyDescent="0.25">
      <c r="A10415" s="1">
        <f t="shared" si="162"/>
        <v>10415</v>
      </c>
      <c r="B10415" s="1" t="s">
        <v>7734</v>
      </c>
      <c r="C10415" s="1" t="s">
        <v>952</v>
      </c>
    </row>
    <row r="10416" spans="1:3" x14ac:dyDescent="0.25">
      <c r="A10416" s="1">
        <f t="shared" si="162"/>
        <v>10416</v>
      </c>
      <c r="B10416" s="1" t="s">
        <v>7734</v>
      </c>
      <c r="C10416" s="1" t="s">
        <v>1019</v>
      </c>
    </row>
    <row r="10417" spans="1:3" x14ac:dyDescent="0.25">
      <c r="A10417" s="1">
        <f t="shared" si="162"/>
        <v>10417</v>
      </c>
      <c r="B10417" s="1" t="s">
        <v>7734</v>
      </c>
      <c r="C10417" s="1" t="s">
        <v>2574</v>
      </c>
    </row>
    <row r="10418" spans="1:3" x14ac:dyDescent="0.25">
      <c r="A10418" s="1">
        <f t="shared" si="162"/>
        <v>10418</v>
      </c>
      <c r="B10418" s="1" t="s">
        <v>7734</v>
      </c>
      <c r="C10418" s="1" t="s">
        <v>949</v>
      </c>
    </row>
    <row r="10419" spans="1:3" x14ac:dyDescent="0.25">
      <c r="A10419" s="1">
        <f t="shared" si="162"/>
        <v>10419</v>
      </c>
      <c r="B10419" s="1" t="s">
        <v>7735</v>
      </c>
      <c r="C10419" s="1" t="s">
        <v>1033</v>
      </c>
    </row>
    <row r="10420" spans="1:3" x14ac:dyDescent="0.25">
      <c r="A10420" s="1">
        <f t="shared" si="162"/>
        <v>10420</v>
      </c>
      <c r="B10420" s="1" t="s">
        <v>7736</v>
      </c>
      <c r="C10420" s="1" t="s">
        <v>6556</v>
      </c>
    </row>
    <row r="10421" spans="1:3" x14ac:dyDescent="0.25">
      <c r="A10421" s="1">
        <f t="shared" si="162"/>
        <v>10421</v>
      </c>
      <c r="B10421" s="1" t="s">
        <v>7737</v>
      </c>
      <c r="C10421" s="1" t="s">
        <v>1029</v>
      </c>
    </row>
    <row r="10422" spans="1:3" x14ac:dyDescent="0.25">
      <c r="A10422" s="1">
        <f t="shared" si="162"/>
        <v>10422</v>
      </c>
      <c r="B10422" s="1" t="s">
        <v>7737</v>
      </c>
      <c r="C10422" s="1" t="s">
        <v>1072</v>
      </c>
    </row>
    <row r="10423" spans="1:3" x14ac:dyDescent="0.25">
      <c r="A10423" s="1">
        <f t="shared" si="162"/>
        <v>10423</v>
      </c>
      <c r="B10423" s="1" t="s">
        <v>7733</v>
      </c>
      <c r="C10423" s="1" t="s">
        <v>1768</v>
      </c>
    </row>
    <row r="10424" spans="1:3" x14ac:dyDescent="0.25">
      <c r="A10424" s="1">
        <f t="shared" si="162"/>
        <v>10424</v>
      </c>
      <c r="B10424" s="1" t="s">
        <v>7738</v>
      </c>
      <c r="C10424" s="1" t="s">
        <v>1016</v>
      </c>
    </row>
    <row r="10425" spans="1:3" x14ac:dyDescent="0.25">
      <c r="A10425" s="1">
        <f t="shared" si="162"/>
        <v>10425</v>
      </c>
      <c r="B10425" s="1" t="s">
        <v>7739</v>
      </c>
      <c r="C10425" s="1" t="s">
        <v>997</v>
      </c>
    </row>
    <row r="10426" spans="1:3" x14ac:dyDescent="0.25">
      <c r="A10426" s="1">
        <f t="shared" si="162"/>
        <v>10426</v>
      </c>
      <c r="B10426" s="1" t="s">
        <v>7740</v>
      </c>
      <c r="C10426" s="1" t="s">
        <v>1026</v>
      </c>
    </row>
    <row r="10427" spans="1:3" x14ac:dyDescent="0.25">
      <c r="A10427" s="1">
        <f t="shared" si="162"/>
        <v>10427</v>
      </c>
      <c r="B10427" s="1" t="s">
        <v>7741</v>
      </c>
      <c r="C10427" s="1" t="s">
        <v>1328</v>
      </c>
    </row>
    <row r="10428" spans="1:3" x14ac:dyDescent="0.25">
      <c r="A10428" s="1">
        <f t="shared" si="162"/>
        <v>10428</v>
      </c>
      <c r="B10428" s="1" t="s">
        <v>7741</v>
      </c>
      <c r="C10428" s="1" t="s">
        <v>1281</v>
      </c>
    </row>
    <row r="10429" spans="1:3" x14ac:dyDescent="0.25">
      <c r="A10429" s="1">
        <f t="shared" si="162"/>
        <v>10429</v>
      </c>
      <c r="B10429" s="1" t="s">
        <v>7741</v>
      </c>
      <c r="C10429" s="1" t="s">
        <v>7742</v>
      </c>
    </row>
    <row r="10430" spans="1:3" x14ac:dyDescent="0.25">
      <c r="A10430" s="1">
        <f t="shared" si="162"/>
        <v>10430</v>
      </c>
      <c r="B10430" s="1" t="s">
        <v>7743</v>
      </c>
      <c r="C10430" s="1" t="s">
        <v>949</v>
      </c>
    </row>
    <row r="10431" spans="1:3" x14ac:dyDescent="0.25">
      <c r="A10431" s="1">
        <f t="shared" si="162"/>
        <v>10431</v>
      </c>
      <c r="B10431" s="1" t="s">
        <v>7743</v>
      </c>
      <c r="C10431" s="1" t="s">
        <v>1715</v>
      </c>
    </row>
    <row r="10432" spans="1:3" x14ac:dyDescent="0.25">
      <c r="A10432" s="1">
        <f t="shared" si="162"/>
        <v>10432</v>
      </c>
      <c r="B10432" s="1" t="s">
        <v>7744</v>
      </c>
      <c r="C10432" s="1" t="s">
        <v>928</v>
      </c>
    </row>
    <row r="10433" spans="1:3" x14ac:dyDescent="0.25">
      <c r="A10433" s="1">
        <f t="shared" si="162"/>
        <v>10433</v>
      </c>
      <c r="B10433" s="1" t="s">
        <v>7745</v>
      </c>
      <c r="C10433" s="1" t="s">
        <v>968</v>
      </c>
    </row>
    <row r="10434" spans="1:3" x14ac:dyDescent="0.25">
      <c r="A10434" s="1">
        <f t="shared" si="162"/>
        <v>10434</v>
      </c>
      <c r="B10434" s="1" t="s">
        <v>7745</v>
      </c>
      <c r="C10434" s="1" t="s">
        <v>1028</v>
      </c>
    </row>
    <row r="10435" spans="1:3" x14ac:dyDescent="0.25">
      <c r="A10435" s="1">
        <f t="shared" ref="A10435:A10498" si="163">A10434+1</f>
        <v>10435</v>
      </c>
      <c r="B10435" s="1" t="s">
        <v>7745</v>
      </c>
      <c r="C10435" s="1" t="s">
        <v>989</v>
      </c>
    </row>
    <row r="10436" spans="1:3" x14ac:dyDescent="0.25">
      <c r="A10436" s="1">
        <f t="shared" si="163"/>
        <v>10436</v>
      </c>
      <c r="B10436" s="1" t="s">
        <v>7746</v>
      </c>
      <c r="C10436" s="1" t="s">
        <v>3179</v>
      </c>
    </row>
    <row r="10437" spans="1:3" x14ac:dyDescent="0.25">
      <c r="A10437" s="1">
        <f t="shared" si="163"/>
        <v>10437</v>
      </c>
      <c r="B10437" s="1" t="s">
        <v>7746</v>
      </c>
      <c r="C10437" s="1" t="s">
        <v>974</v>
      </c>
    </row>
    <row r="10438" spans="1:3" x14ac:dyDescent="0.25">
      <c r="A10438" s="1">
        <f t="shared" si="163"/>
        <v>10438</v>
      </c>
      <c r="B10438" s="1" t="s">
        <v>7747</v>
      </c>
      <c r="C10438" s="1" t="s">
        <v>1204</v>
      </c>
    </row>
    <row r="10439" spans="1:3" x14ac:dyDescent="0.25">
      <c r="A10439" s="1">
        <f t="shared" si="163"/>
        <v>10439</v>
      </c>
      <c r="B10439" s="1" t="s">
        <v>7747</v>
      </c>
      <c r="C10439" s="1" t="s">
        <v>1027</v>
      </c>
    </row>
    <row r="10440" spans="1:3" x14ac:dyDescent="0.25">
      <c r="A10440" s="1">
        <f t="shared" si="163"/>
        <v>10440</v>
      </c>
      <c r="B10440" s="1" t="s">
        <v>7748</v>
      </c>
      <c r="C10440" s="1" t="s">
        <v>946</v>
      </c>
    </row>
    <row r="10441" spans="1:3" x14ac:dyDescent="0.25">
      <c r="A10441" s="1">
        <f t="shared" si="163"/>
        <v>10441</v>
      </c>
      <c r="B10441" s="1" t="s">
        <v>7749</v>
      </c>
      <c r="C10441" s="1" t="s">
        <v>1160</v>
      </c>
    </row>
    <row r="10442" spans="1:3" x14ac:dyDescent="0.25">
      <c r="A10442" s="1">
        <f t="shared" si="163"/>
        <v>10442</v>
      </c>
      <c r="B10442" s="1" t="s">
        <v>7750</v>
      </c>
      <c r="C10442" s="1" t="s">
        <v>925</v>
      </c>
    </row>
    <row r="10443" spans="1:3" x14ac:dyDescent="0.25">
      <c r="A10443" s="1">
        <f t="shared" si="163"/>
        <v>10443</v>
      </c>
      <c r="B10443" s="1" t="s">
        <v>7751</v>
      </c>
      <c r="C10443" s="1" t="s">
        <v>1058</v>
      </c>
    </row>
    <row r="10444" spans="1:3" x14ac:dyDescent="0.25">
      <c r="A10444" s="1">
        <f t="shared" si="163"/>
        <v>10444</v>
      </c>
      <c r="B10444" s="1" t="s">
        <v>7752</v>
      </c>
      <c r="C10444" s="1" t="s">
        <v>1889</v>
      </c>
    </row>
    <row r="10445" spans="1:3" x14ac:dyDescent="0.25">
      <c r="A10445" s="1">
        <f t="shared" si="163"/>
        <v>10445</v>
      </c>
      <c r="B10445" s="1" t="s">
        <v>7753</v>
      </c>
      <c r="C10445" s="1" t="s">
        <v>949</v>
      </c>
    </row>
    <row r="10446" spans="1:3" x14ac:dyDescent="0.25">
      <c r="A10446" s="1">
        <f t="shared" si="163"/>
        <v>10446</v>
      </c>
      <c r="B10446" s="1" t="s">
        <v>7754</v>
      </c>
      <c r="C10446" s="1" t="s">
        <v>1026</v>
      </c>
    </row>
    <row r="10447" spans="1:3" x14ac:dyDescent="0.25">
      <c r="A10447" s="1">
        <f t="shared" si="163"/>
        <v>10447</v>
      </c>
      <c r="B10447" s="1" t="s">
        <v>7755</v>
      </c>
      <c r="C10447" s="1" t="s">
        <v>1102</v>
      </c>
    </row>
    <row r="10448" spans="1:3" x14ac:dyDescent="0.25">
      <c r="A10448" s="1">
        <f t="shared" si="163"/>
        <v>10448</v>
      </c>
      <c r="B10448" s="1" t="s">
        <v>7756</v>
      </c>
      <c r="C10448" s="1" t="s">
        <v>976</v>
      </c>
    </row>
    <row r="10449" spans="1:3" x14ac:dyDescent="0.25">
      <c r="A10449" s="1">
        <f t="shared" si="163"/>
        <v>10449</v>
      </c>
      <c r="B10449" s="1" t="s">
        <v>7756</v>
      </c>
      <c r="C10449" s="1" t="s">
        <v>7757</v>
      </c>
    </row>
    <row r="10450" spans="1:3" x14ac:dyDescent="0.25">
      <c r="A10450" s="1">
        <f t="shared" si="163"/>
        <v>10450</v>
      </c>
      <c r="B10450" s="1" t="s">
        <v>7758</v>
      </c>
      <c r="C10450" s="1" t="s">
        <v>941</v>
      </c>
    </row>
    <row r="10451" spans="1:3" x14ac:dyDescent="0.25">
      <c r="A10451" s="1">
        <f t="shared" si="163"/>
        <v>10451</v>
      </c>
      <c r="B10451" s="1" t="s">
        <v>7759</v>
      </c>
      <c r="C10451" s="1" t="s">
        <v>1363</v>
      </c>
    </row>
    <row r="10452" spans="1:3" x14ac:dyDescent="0.25">
      <c r="A10452" s="1">
        <f t="shared" si="163"/>
        <v>10452</v>
      </c>
      <c r="B10452" s="1" t="s">
        <v>7760</v>
      </c>
      <c r="C10452" s="1" t="s">
        <v>1612</v>
      </c>
    </row>
    <row r="10453" spans="1:3" x14ac:dyDescent="0.25">
      <c r="A10453" s="1">
        <f t="shared" si="163"/>
        <v>10453</v>
      </c>
      <c r="B10453" s="1" t="s">
        <v>7761</v>
      </c>
      <c r="C10453" s="1" t="s">
        <v>925</v>
      </c>
    </row>
    <row r="10454" spans="1:3" x14ac:dyDescent="0.25">
      <c r="A10454" s="1">
        <f t="shared" si="163"/>
        <v>10454</v>
      </c>
      <c r="B10454" s="1" t="s">
        <v>7761</v>
      </c>
      <c r="C10454" s="1" t="s">
        <v>1780</v>
      </c>
    </row>
    <row r="10455" spans="1:3" x14ac:dyDescent="0.25">
      <c r="A10455" s="1">
        <f t="shared" si="163"/>
        <v>10455</v>
      </c>
      <c r="B10455" s="1" t="s">
        <v>7761</v>
      </c>
      <c r="C10455" s="1" t="s">
        <v>930</v>
      </c>
    </row>
    <row r="10456" spans="1:3" x14ac:dyDescent="0.25">
      <c r="A10456" s="1">
        <f t="shared" si="163"/>
        <v>10456</v>
      </c>
      <c r="B10456" s="1" t="s">
        <v>7761</v>
      </c>
      <c r="C10456" s="1" t="s">
        <v>1204</v>
      </c>
    </row>
    <row r="10457" spans="1:3" x14ac:dyDescent="0.25">
      <c r="A10457" s="1">
        <f t="shared" si="163"/>
        <v>10457</v>
      </c>
      <c r="B10457" s="1" t="s">
        <v>7761</v>
      </c>
      <c r="C10457" s="1" t="s">
        <v>1539</v>
      </c>
    </row>
    <row r="10458" spans="1:3" x14ac:dyDescent="0.25">
      <c r="A10458" s="1">
        <f t="shared" si="163"/>
        <v>10458</v>
      </c>
      <c r="B10458" s="1" t="s">
        <v>7761</v>
      </c>
      <c r="C10458" s="1" t="s">
        <v>1087</v>
      </c>
    </row>
    <row r="10459" spans="1:3" x14ac:dyDescent="0.25">
      <c r="A10459" s="1">
        <f t="shared" si="163"/>
        <v>10459</v>
      </c>
      <c r="B10459" s="1" t="s">
        <v>7761</v>
      </c>
      <c r="C10459" s="1" t="s">
        <v>1055</v>
      </c>
    </row>
    <row r="10460" spans="1:3" x14ac:dyDescent="0.25">
      <c r="A10460" s="1">
        <f t="shared" si="163"/>
        <v>10460</v>
      </c>
      <c r="B10460" s="1" t="s">
        <v>7761</v>
      </c>
      <c r="C10460" s="1" t="s">
        <v>3150</v>
      </c>
    </row>
    <row r="10461" spans="1:3" x14ac:dyDescent="0.25">
      <c r="A10461" s="1">
        <f t="shared" si="163"/>
        <v>10461</v>
      </c>
      <c r="B10461" s="1" t="s">
        <v>7761</v>
      </c>
      <c r="C10461" s="1" t="s">
        <v>1036</v>
      </c>
    </row>
    <row r="10462" spans="1:3" x14ac:dyDescent="0.25">
      <c r="A10462" s="1">
        <f t="shared" si="163"/>
        <v>10462</v>
      </c>
      <c r="B10462" s="1" t="s">
        <v>7762</v>
      </c>
      <c r="C10462" s="1" t="s">
        <v>1016</v>
      </c>
    </row>
    <row r="10463" spans="1:3" x14ac:dyDescent="0.25">
      <c r="A10463" s="1">
        <f t="shared" si="163"/>
        <v>10463</v>
      </c>
      <c r="B10463" s="1" t="s">
        <v>7763</v>
      </c>
      <c r="C10463" s="1" t="s">
        <v>1846</v>
      </c>
    </row>
    <row r="10464" spans="1:3" x14ac:dyDescent="0.25">
      <c r="A10464" s="1">
        <f t="shared" si="163"/>
        <v>10464</v>
      </c>
      <c r="B10464" s="1" t="s">
        <v>7764</v>
      </c>
      <c r="C10464" s="1" t="s">
        <v>1011</v>
      </c>
    </row>
    <row r="10465" spans="1:3" x14ac:dyDescent="0.25">
      <c r="A10465" s="1">
        <f t="shared" si="163"/>
        <v>10465</v>
      </c>
      <c r="B10465" s="1" t="s">
        <v>7764</v>
      </c>
      <c r="C10465" s="1" t="s">
        <v>925</v>
      </c>
    </row>
    <row r="10466" spans="1:3" x14ac:dyDescent="0.25">
      <c r="A10466" s="1">
        <f t="shared" si="163"/>
        <v>10466</v>
      </c>
      <c r="B10466" s="1" t="s">
        <v>7764</v>
      </c>
      <c r="C10466" s="1" t="s">
        <v>1058</v>
      </c>
    </row>
    <row r="10467" spans="1:3" x14ac:dyDescent="0.25">
      <c r="A10467" s="1">
        <f t="shared" si="163"/>
        <v>10467</v>
      </c>
      <c r="B10467" s="1" t="s">
        <v>7765</v>
      </c>
      <c r="C10467" s="1" t="s">
        <v>1188</v>
      </c>
    </row>
    <row r="10468" spans="1:3" x14ac:dyDescent="0.25">
      <c r="A10468" s="1">
        <f t="shared" si="163"/>
        <v>10468</v>
      </c>
      <c r="B10468" s="1" t="s">
        <v>7766</v>
      </c>
      <c r="C10468" s="1" t="s">
        <v>1072</v>
      </c>
    </row>
    <row r="10469" spans="1:3" x14ac:dyDescent="0.25">
      <c r="A10469" s="1">
        <f t="shared" si="163"/>
        <v>10469</v>
      </c>
      <c r="B10469" s="1" t="s">
        <v>7767</v>
      </c>
      <c r="C10469" s="1" t="s">
        <v>960</v>
      </c>
    </row>
    <row r="10470" spans="1:3" x14ac:dyDescent="0.25">
      <c r="A10470" s="1">
        <f t="shared" si="163"/>
        <v>10470</v>
      </c>
      <c r="B10470" s="1" t="s">
        <v>7768</v>
      </c>
      <c r="C10470" s="1" t="s">
        <v>928</v>
      </c>
    </row>
    <row r="10471" spans="1:3" x14ac:dyDescent="0.25">
      <c r="A10471" s="1">
        <f t="shared" si="163"/>
        <v>10471</v>
      </c>
      <c r="B10471" s="1" t="s">
        <v>7768</v>
      </c>
      <c r="C10471" s="1" t="s">
        <v>1129</v>
      </c>
    </row>
    <row r="10472" spans="1:3" x14ac:dyDescent="0.25">
      <c r="A10472" s="1">
        <f t="shared" si="163"/>
        <v>10472</v>
      </c>
      <c r="B10472" s="1" t="s">
        <v>7769</v>
      </c>
      <c r="C10472" s="1" t="s">
        <v>923</v>
      </c>
    </row>
    <row r="10473" spans="1:3" x14ac:dyDescent="0.25">
      <c r="A10473" s="1">
        <f t="shared" si="163"/>
        <v>10473</v>
      </c>
      <c r="B10473" s="1" t="s">
        <v>7769</v>
      </c>
      <c r="C10473" s="1" t="s">
        <v>1102</v>
      </c>
    </row>
    <row r="10474" spans="1:3" x14ac:dyDescent="0.25">
      <c r="A10474" s="1">
        <f t="shared" si="163"/>
        <v>10474</v>
      </c>
      <c r="B10474" s="1" t="s">
        <v>7769</v>
      </c>
      <c r="C10474" s="1" t="s">
        <v>7770</v>
      </c>
    </row>
    <row r="10475" spans="1:3" x14ac:dyDescent="0.25">
      <c r="A10475" s="1">
        <f t="shared" si="163"/>
        <v>10475</v>
      </c>
      <c r="B10475" s="1" t="s">
        <v>7771</v>
      </c>
      <c r="C10475" s="1" t="s">
        <v>1182</v>
      </c>
    </row>
    <row r="10476" spans="1:3" x14ac:dyDescent="0.25">
      <c r="A10476" s="1">
        <f t="shared" si="163"/>
        <v>10476</v>
      </c>
      <c r="B10476" s="1" t="s">
        <v>7771</v>
      </c>
      <c r="C10476" s="1" t="s">
        <v>938</v>
      </c>
    </row>
    <row r="10477" spans="1:3" x14ac:dyDescent="0.25">
      <c r="A10477" s="1">
        <f t="shared" si="163"/>
        <v>10477</v>
      </c>
      <c r="B10477" s="1" t="s">
        <v>7350</v>
      </c>
      <c r="C10477" s="1" t="s">
        <v>1010</v>
      </c>
    </row>
    <row r="10478" spans="1:3" x14ac:dyDescent="0.25">
      <c r="A10478" s="1">
        <f t="shared" si="163"/>
        <v>10478</v>
      </c>
      <c r="B10478" s="1" t="s">
        <v>7772</v>
      </c>
      <c r="C10478" s="1" t="s">
        <v>977</v>
      </c>
    </row>
    <row r="10479" spans="1:3" x14ac:dyDescent="0.25">
      <c r="A10479" s="1">
        <f t="shared" si="163"/>
        <v>10479</v>
      </c>
      <c r="B10479" s="1" t="s">
        <v>7773</v>
      </c>
      <c r="C10479" s="1" t="s">
        <v>947</v>
      </c>
    </row>
    <row r="10480" spans="1:3" x14ac:dyDescent="0.25">
      <c r="A10480" s="1">
        <f t="shared" si="163"/>
        <v>10480</v>
      </c>
      <c r="B10480" s="1" t="s">
        <v>7773</v>
      </c>
      <c r="C10480" s="1" t="s">
        <v>949</v>
      </c>
    </row>
    <row r="10481" spans="1:3" x14ac:dyDescent="0.25">
      <c r="A10481" s="1">
        <f t="shared" si="163"/>
        <v>10481</v>
      </c>
      <c r="B10481" s="1" t="s">
        <v>7773</v>
      </c>
      <c r="C10481" s="1" t="s">
        <v>7774</v>
      </c>
    </row>
    <row r="10482" spans="1:3" x14ac:dyDescent="0.25">
      <c r="A10482" s="1">
        <f t="shared" si="163"/>
        <v>10482</v>
      </c>
      <c r="B10482" s="1" t="s">
        <v>7775</v>
      </c>
      <c r="C10482" s="1" t="s">
        <v>939</v>
      </c>
    </row>
    <row r="10483" spans="1:3" x14ac:dyDescent="0.25">
      <c r="A10483" s="1">
        <f t="shared" si="163"/>
        <v>10483</v>
      </c>
      <c r="B10483" s="1" t="s">
        <v>7776</v>
      </c>
      <c r="C10483" s="1" t="s">
        <v>952</v>
      </c>
    </row>
    <row r="10484" spans="1:3" x14ac:dyDescent="0.25">
      <c r="A10484" s="1">
        <f t="shared" si="163"/>
        <v>10484</v>
      </c>
      <c r="B10484" s="1" t="s">
        <v>7777</v>
      </c>
      <c r="C10484" s="1" t="s">
        <v>952</v>
      </c>
    </row>
    <row r="10485" spans="1:3" x14ac:dyDescent="0.25">
      <c r="A10485" s="1">
        <f t="shared" si="163"/>
        <v>10485</v>
      </c>
      <c r="B10485" s="1" t="s">
        <v>7778</v>
      </c>
      <c r="C10485" s="1" t="s">
        <v>974</v>
      </c>
    </row>
    <row r="10486" spans="1:3" x14ac:dyDescent="0.25">
      <c r="A10486" s="1">
        <f t="shared" si="163"/>
        <v>10486</v>
      </c>
      <c r="B10486" s="1" t="s">
        <v>7779</v>
      </c>
      <c r="C10486" s="1" t="s">
        <v>989</v>
      </c>
    </row>
    <row r="10487" spans="1:3" x14ac:dyDescent="0.25">
      <c r="A10487" s="1">
        <f t="shared" si="163"/>
        <v>10487</v>
      </c>
      <c r="B10487" s="1" t="s">
        <v>7780</v>
      </c>
      <c r="C10487" s="1" t="s">
        <v>923</v>
      </c>
    </row>
    <row r="10488" spans="1:3" x14ac:dyDescent="0.25">
      <c r="A10488" s="1">
        <f t="shared" si="163"/>
        <v>10488</v>
      </c>
      <c r="B10488" s="1" t="s">
        <v>7781</v>
      </c>
      <c r="C10488" s="1" t="s">
        <v>1512</v>
      </c>
    </row>
    <row r="10489" spans="1:3" x14ac:dyDescent="0.25">
      <c r="A10489" s="1">
        <f t="shared" si="163"/>
        <v>10489</v>
      </c>
      <c r="B10489" s="1" t="s">
        <v>7783</v>
      </c>
      <c r="C10489" s="1" t="s">
        <v>7782</v>
      </c>
    </row>
    <row r="10490" spans="1:3" x14ac:dyDescent="0.25">
      <c r="A10490" s="1">
        <f t="shared" si="163"/>
        <v>10490</v>
      </c>
      <c r="B10490" s="1" t="s">
        <v>7783</v>
      </c>
      <c r="C10490" s="1" t="s">
        <v>952</v>
      </c>
    </row>
    <row r="10491" spans="1:3" x14ac:dyDescent="0.25">
      <c r="A10491" s="1">
        <f t="shared" si="163"/>
        <v>10491</v>
      </c>
      <c r="B10491" s="1" t="s">
        <v>7783</v>
      </c>
      <c r="C10491" s="1" t="s">
        <v>1079</v>
      </c>
    </row>
    <row r="10492" spans="1:3" x14ac:dyDescent="0.25">
      <c r="A10492" s="1">
        <f t="shared" si="163"/>
        <v>10492</v>
      </c>
      <c r="B10492" s="1" t="s">
        <v>7783</v>
      </c>
      <c r="C10492" s="1" t="s">
        <v>2768</v>
      </c>
    </row>
    <row r="10493" spans="1:3" x14ac:dyDescent="0.25">
      <c r="A10493" s="1">
        <f t="shared" si="163"/>
        <v>10493</v>
      </c>
      <c r="B10493" s="1" t="s">
        <v>7784</v>
      </c>
      <c r="C10493" s="1" t="s">
        <v>1541</v>
      </c>
    </row>
    <row r="10494" spans="1:3" x14ac:dyDescent="0.25">
      <c r="A10494" s="1">
        <f t="shared" si="163"/>
        <v>10494</v>
      </c>
      <c r="B10494" s="1" t="s">
        <v>7785</v>
      </c>
      <c r="C10494" s="1" t="s">
        <v>952</v>
      </c>
    </row>
    <row r="10495" spans="1:3" x14ac:dyDescent="0.25">
      <c r="A10495" s="1">
        <f t="shared" si="163"/>
        <v>10495</v>
      </c>
      <c r="B10495" s="1" t="s">
        <v>7787</v>
      </c>
      <c r="C10495" s="1" t="s">
        <v>7786</v>
      </c>
    </row>
    <row r="10496" spans="1:3" x14ac:dyDescent="0.25">
      <c r="A10496" s="1">
        <f t="shared" si="163"/>
        <v>10496</v>
      </c>
      <c r="B10496" s="1" t="s">
        <v>7788</v>
      </c>
      <c r="C10496" s="1" t="s">
        <v>1780</v>
      </c>
    </row>
    <row r="10497" spans="1:3" x14ac:dyDescent="0.25">
      <c r="A10497" s="1">
        <f t="shared" si="163"/>
        <v>10497</v>
      </c>
      <c r="B10497" s="1" t="s">
        <v>7789</v>
      </c>
      <c r="C10497" s="1" t="s">
        <v>5415</v>
      </c>
    </row>
    <row r="10498" spans="1:3" x14ac:dyDescent="0.25">
      <c r="A10498" s="1">
        <f t="shared" si="163"/>
        <v>10498</v>
      </c>
      <c r="B10498" s="1" t="s">
        <v>7790</v>
      </c>
      <c r="C10498" s="1" t="s">
        <v>952</v>
      </c>
    </row>
    <row r="10499" spans="1:3" x14ac:dyDescent="0.25">
      <c r="A10499" s="1">
        <f t="shared" ref="A10499:A10562" si="164">A10498+1</f>
        <v>10499</v>
      </c>
      <c r="B10499" s="1" t="s">
        <v>7791</v>
      </c>
      <c r="C10499" s="1" t="s">
        <v>1262</v>
      </c>
    </row>
    <row r="10500" spans="1:3" x14ac:dyDescent="0.25">
      <c r="A10500" s="1">
        <f t="shared" si="164"/>
        <v>10500</v>
      </c>
      <c r="B10500" s="1" t="s">
        <v>7792</v>
      </c>
      <c r="C10500" s="1" t="s">
        <v>934</v>
      </c>
    </row>
    <row r="10501" spans="1:3" x14ac:dyDescent="0.25">
      <c r="A10501" s="1">
        <f t="shared" si="164"/>
        <v>10501</v>
      </c>
      <c r="B10501" s="1" t="s">
        <v>7793</v>
      </c>
      <c r="C10501" s="1" t="s">
        <v>1283</v>
      </c>
    </row>
    <row r="10502" spans="1:3" x14ac:dyDescent="0.25">
      <c r="A10502" s="1">
        <f t="shared" si="164"/>
        <v>10502</v>
      </c>
      <c r="B10502" s="1" t="s">
        <v>7794</v>
      </c>
      <c r="C10502" s="1" t="s">
        <v>1056</v>
      </c>
    </row>
    <row r="10503" spans="1:3" x14ac:dyDescent="0.25">
      <c r="A10503" s="1">
        <f t="shared" si="164"/>
        <v>10503</v>
      </c>
      <c r="B10503" s="1" t="s">
        <v>7795</v>
      </c>
      <c r="C10503" s="1" t="s">
        <v>1152</v>
      </c>
    </row>
    <row r="10504" spans="1:3" x14ac:dyDescent="0.25">
      <c r="A10504" s="1">
        <f t="shared" si="164"/>
        <v>10504</v>
      </c>
      <c r="B10504" s="1" t="s">
        <v>7795</v>
      </c>
      <c r="C10504" s="1" t="s">
        <v>1374</v>
      </c>
    </row>
    <row r="10505" spans="1:3" x14ac:dyDescent="0.25">
      <c r="A10505" s="1">
        <f t="shared" si="164"/>
        <v>10505</v>
      </c>
      <c r="B10505" s="1" t="s">
        <v>7796</v>
      </c>
      <c r="C10505" s="1" t="s">
        <v>2153</v>
      </c>
    </row>
    <row r="10506" spans="1:3" x14ac:dyDescent="0.25">
      <c r="A10506" s="1">
        <f t="shared" si="164"/>
        <v>10506</v>
      </c>
      <c r="B10506" s="1" t="s">
        <v>7797</v>
      </c>
      <c r="C10506" s="1" t="s">
        <v>1553</v>
      </c>
    </row>
    <row r="10507" spans="1:3" x14ac:dyDescent="0.25">
      <c r="A10507" s="1">
        <f t="shared" si="164"/>
        <v>10507</v>
      </c>
      <c r="B10507" s="1" t="s">
        <v>7798</v>
      </c>
      <c r="C10507" s="1" t="s">
        <v>952</v>
      </c>
    </row>
    <row r="10508" spans="1:3" x14ac:dyDescent="0.25">
      <c r="A10508" s="1">
        <f t="shared" si="164"/>
        <v>10508</v>
      </c>
      <c r="B10508" s="1" t="s">
        <v>7799</v>
      </c>
      <c r="C10508" s="1" t="s">
        <v>967</v>
      </c>
    </row>
    <row r="10509" spans="1:3" x14ac:dyDescent="0.25">
      <c r="A10509" s="1">
        <f t="shared" si="164"/>
        <v>10509</v>
      </c>
      <c r="B10509" s="1" t="s">
        <v>7801</v>
      </c>
      <c r="C10509" s="1" t="s">
        <v>7800</v>
      </c>
    </row>
    <row r="10510" spans="1:3" x14ac:dyDescent="0.25">
      <c r="A10510" s="1">
        <f t="shared" si="164"/>
        <v>10510</v>
      </c>
      <c r="B10510" s="1" t="s">
        <v>7802</v>
      </c>
      <c r="C10510" s="1" t="s">
        <v>1027</v>
      </c>
    </row>
    <row r="10511" spans="1:3" x14ac:dyDescent="0.25">
      <c r="A10511" s="1">
        <f t="shared" si="164"/>
        <v>10511</v>
      </c>
      <c r="B10511" s="1" t="s">
        <v>7803</v>
      </c>
      <c r="C10511" s="1" t="s">
        <v>1308</v>
      </c>
    </row>
    <row r="10512" spans="1:3" x14ac:dyDescent="0.25">
      <c r="A10512" s="1">
        <f t="shared" si="164"/>
        <v>10512</v>
      </c>
      <c r="B10512" s="1" t="s">
        <v>7804</v>
      </c>
      <c r="C10512" s="1" t="s">
        <v>1033</v>
      </c>
    </row>
    <row r="10513" spans="1:3" x14ac:dyDescent="0.25">
      <c r="A10513" s="1">
        <f t="shared" si="164"/>
        <v>10513</v>
      </c>
      <c r="B10513" s="1" t="s">
        <v>7805</v>
      </c>
      <c r="C10513" s="1" t="s">
        <v>973</v>
      </c>
    </row>
    <row r="10514" spans="1:3" x14ac:dyDescent="0.25">
      <c r="A10514" s="1">
        <f t="shared" si="164"/>
        <v>10514</v>
      </c>
      <c r="B10514" s="1" t="s">
        <v>7806</v>
      </c>
      <c r="C10514" s="1" t="s">
        <v>1156</v>
      </c>
    </row>
    <row r="10515" spans="1:3" x14ac:dyDescent="0.25">
      <c r="A10515" s="1">
        <f t="shared" si="164"/>
        <v>10515</v>
      </c>
      <c r="B10515" s="1" t="s">
        <v>7807</v>
      </c>
      <c r="C10515" s="1" t="s">
        <v>1006</v>
      </c>
    </row>
    <row r="10516" spans="1:3" x14ac:dyDescent="0.25">
      <c r="A10516" s="1">
        <f t="shared" si="164"/>
        <v>10516</v>
      </c>
      <c r="B10516" s="1" t="s">
        <v>7808</v>
      </c>
      <c r="C10516" s="1" t="s">
        <v>1211</v>
      </c>
    </row>
    <row r="10517" spans="1:3" x14ac:dyDescent="0.25">
      <c r="A10517" s="1">
        <f t="shared" si="164"/>
        <v>10517</v>
      </c>
      <c r="B10517" s="1" t="s">
        <v>7809</v>
      </c>
      <c r="C10517" s="1" t="s">
        <v>968</v>
      </c>
    </row>
    <row r="10518" spans="1:3" x14ac:dyDescent="0.25">
      <c r="A10518" s="1">
        <f t="shared" si="164"/>
        <v>10518</v>
      </c>
      <c r="B10518" s="1" t="s">
        <v>4048</v>
      </c>
      <c r="C10518" s="1" t="s">
        <v>1520</v>
      </c>
    </row>
    <row r="10519" spans="1:3" x14ac:dyDescent="0.25">
      <c r="A10519" s="1">
        <f t="shared" si="164"/>
        <v>10519</v>
      </c>
      <c r="B10519" s="1" t="s">
        <v>7810</v>
      </c>
      <c r="C10519" s="1" t="s">
        <v>2606</v>
      </c>
    </row>
    <row r="10520" spans="1:3" x14ac:dyDescent="0.25">
      <c r="A10520" s="1">
        <f t="shared" si="164"/>
        <v>10520</v>
      </c>
      <c r="B10520" s="1" t="s">
        <v>7811</v>
      </c>
      <c r="C10520" s="1" t="s">
        <v>989</v>
      </c>
    </row>
    <row r="10521" spans="1:3" x14ac:dyDescent="0.25">
      <c r="A10521" s="1">
        <f t="shared" si="164"/>
        <v>10521</v>
      </c>
      <c r="B10521" s="1" t="s">
        <v>7812</v>
      </c>
      <c r="C10521" s="1" t="s">
        <v>1027</v>
      </c>
    </row>
    <row r="10522" spans="1:3" x14ac:dyDescent="0.25">
      <c r="A10522" s="1">
        <f t="shared" si="164"/>
        <v>10522</v>
      </c>
      <c r="B10522" s="1" t="s">
        <v>4978</v>
      </c>
      <c r="C10522" s="1" t="s">
        <v>952</v>
      </c>
    </row>
    <row r="10523" spans="1:3" x14ac:dyDescent="0.25">
      <c r="A10523" s="1">
        <f t="shared" si="164"/>
        <v>10523</v>
      </c>
      <c r="B10523" s="1" t="s">
        <v>4978</v>
      </c>
      <c r="C10523" s="1" t="s">
        <v>1016</v>
      </c>
    </row>
    <row r="10524" spans="1:3" x14ac:dyDescent="0.25">
      <c r="A10524" s="1">
        <f t="shared" si="164"/>
        <v>10524</v>
      </c>
      <c r="B10524" s="1" t="s">
        <v>4978</v>
      </c>
      <c r="C10524" s="1" t="s">
        <v>2727</v>
      </c>
    </row>
    <row r="10525" spans="1:3" x14ac:dyDescent="0.25">
      <c r="A10525" s="1">
        <f t="shared" si="164"/>
        <v>10525</v>
      </c>
      <c r="B10525" s="1" t="s">
        <v>4978</v>
      </c>
      <c r="C10525" s="1" t="s">
        <v>1174</v>
      </c>
    </row>
    <row r="10526" spans="1:3" x14ac:dyDescent="0.25">
      <c r="A10526" s="1">
        <f t="shared" si="164"/>
        <v>10526</v>
      </c>
      <c r="B10526" s="1" t="s">
        <v>4978</v>
      </c>
      <c r="C10526" s="1" t="s">
        <v>2256</v>
      </c>
    </row>
    <row r="10527" spans="1:3" x14ac:dyDescent="0.25">
      <c r="A10527" s="1">
        <f t="shared" si="164"/>
        <v>10527</v>
      </c>
      <c r="B10527" s="1" t="s">
        <v>4978</v>
      </c>
      <c r="C10527" s="1" t="s">
        <v>942</v>
      </c>
    </row>
    <row r="10528" spans="1:3" x14ac:dyDescent="0.25">
      <c r="A10528" s="1">
        <f t="shared" si="164"/>
        <v>10528</v>
      </c>
      <c r="B10528" s="1" t="s">
        <v>4978</v>
      </c>
      <c r="C10528" s="1" t="s">
        <v>974</v>
      </c>
    </row>
    <row r="10529" spans="1:3" x14ac:dyDescent="0.25">
      <c r="A10529" s="1">
        <f t="shared" si="164"/>
        <v>10529</v>
      </c>
      <c r="B10529" s="1" t="s">
        <v>4978</v>
      </c>
      <c r="C10529" s="1" t="s">
        <v>1331</v>
      </c>
    </row>
    <row r="10530" spans="1:3" x14ac:dyDescent="0.25">
      <c r="A10530" s="1">
        <f t="shared" si="164"/>
        <v>10530</v>
      </c>
      <c r="B10530" s="1" t="s">
        <v>4978</v>
      </c>
      <c r="C10530" s="1" t="s">
        <v>1727</v>
      </c>
    </row>
    <row r="10531" spans="1:3" x14ac:dyDescent="0.25">
      <c r="A10531" s="1">
        <f t="shared" si="164"/>
        <v>10531</v>
      </c>
      <c r="B10531" s="1" t="s">
        <v>7813</v>
      </c>
      <c r="C10531" s="1" t="s">
        <v>1318</v>
      </c>
    </row>
    <row r="10532" spans="1:3" x14ac:dyDescent="0.25">
      <c r="A10532" s="1">
        <f t="shared" si="164"/>
        <v>10532</v>
      </c>
      <c r="B10532" s="1" t="s">
        <v>4048</v>
      </c>
      <c r="C10532" s="1" t="s">
        <v>1201</v>
      </c>
    </row>
    <row r="10533" spans="1:3" x14ac:dyDescent="0.25">
      <c r="A10533" s="1">
        <f t="shared" si="164"/>
        <v>10533</v>
      </c>
      <c r="B10533" s="1" t="s">
        <v>4048</v>
      </c>
      <c r="C10533" s="1" t="s">
        <v>1423</v>
      </c>
    </row>
    <row r="10534" spans="1:3" x14ac:dyDescent="0.25">
      <c r="A10534" s="1">
        <f t="shared" si="164"/>
        <v>10534</v>
      </c>
      <c r="B10534" s="1" t="s">
        <v>7814</v>
      </c>
      <c r="C10534" s="1" t="s">
        <v>2586</v>
      </c>
    </row>
    <row r="10535" spans="1:3" x14ac:dyDescent="0.25">
      <c r="A10535" s="1">
        <f t="shared" si="164"/>
        <v>10535</v>
      </c>
      <c r="B10535" s="1" t="s">
        <v>7815</v>
      </c>
      <c r="C10535" s="1" t="s">
        <v>947</v>
      </c>
    </row>
    <row r="10536" spans="1:3" x14ac:dyDescent="0.25">
      <c r="A10536" s="1">
        <f t="shared" si="164"/>
        <v>10536</v>
      </c>
      <c r="B10536" s="1" t="s">
        <v>7815</v>
      </c>
      <c r="C10536" s="1" t="s">
        <v>1016</v>
      </c>
    </row>
    <row r="10537" spans="1:3" x14ac:dyDescent="0.25">
      <c r="A10537" s="1">
        <f t="shared" si="164"/>
        <v>10537</v>
      </c>
      <c r="B10537" s="1" t="s">
        <v>7815</v>
      </c>
      <c r="C10537" s="1" t="s">
        <v>7816</v>
      </c>
    </row>
    <row r="10538" spans="1:3" x14ac:dyDescent="0.25">
      <c r="A10538" s="1">
        <f t="shared" si="164"/>
        <v>10538</v>
      </c>
      <c r="B10538" s="1" t="s">
        <v>7815</v>
      </c>
      <c r="C10538" s="1" t="s">
        <v>1055</v>
      </c>
    </row>
    <row r="10539" spans="1:3" x14ac:dyDescent="0.25">
      <c r="A10539" s="1">
        <f t="shared" si="164"/>
        <v>10539</v>
      </c>
      <c r="B10539" s="1" t="s">
        <v>7817</v>
      </c>
      <c r="C10539" s="1" t="s">
        <v>5615</v>
      </c>
    </row>
    <row r="10540" spans="1:3" x14ac:dyDescent="0.25">
      <c r="A10540" s="1">
        <f t="shared" si="164"/>
        <v>10540</v>
      </c>
      <c r="B10540" s="1" t="s">
        <v>7817</v>
      </c>
      <c r="C10540" s="1" t="s">
        <v>1026</v>
      </c>
    </row>
    <row r="10541" spans="1:3" x14ac:dyDescent="0.25">
      <c r="A10541" s="1">
        <f t="shared" si="164"/>
        <v>10541</v>
      </c>
      <c r="B10541" s="1" t="s">
        <v>4048</v>
      </c>
      <c r="C10541" s="1" t="s">
        <v>4399</v>
      </c>
    </row>
    <row r="10542" spans="1:3" x14ac:dyDescent="0.25">
      <c r="A10542" s="1">
        <f t="shared" si="164"/>
        <v>10542</v>
      </c>
      <c r="B10542" s="1" t="s">
        <v>4048</v>
      </c>
      <c r="C10542" s="1" t="s">
        <v>2047</v>
      </c>
    </row>
    <row r="10543" spans="1:3" x14ac:dyDescent="0.25">
      <c r="A10543" s="1">
        <f t="shared" si="164"/>
        <v>10543</v>
      </c>
      <c r="B10543" s="1" t="s">
        <v>7818</v>
      </c>
      <c r="C10543" s="1" t="s">
        <v>952</v>
      </c>
    </row>
    <row r="10544" spans="1:3" x14ac:dyDescent="0.25">
      <c r="A10544" s="1">
        <f t="shared" si="164"/>
        <v>10544</v>
      </c>
      <c r="B10544" s="1" t="s">
        <v>7818</v>
      </c>
      <c r="C10544" s="1" t="s">
        <v>1318</v>
      </c>
    </row>
    <row r="10545" spans="1:3" x14ac:dyDescent="0.25">
      <c r="A10545" s="1">
        <f t="shared" si="164"/>
        <v>10545</v>
      </c>
      <c r="B10545" s="1" t="s">
        <v>7819</v>
      </c>
      <c r="C10545" s="1" t="s">
        <v>1056</v>
      </c>
    </row>
    <row r="10546" spans="1:3" x14ac:dyDescent="0.25">
      <c r="A10546" s="1">
        <f t="shared" si="164"/>
        <v>10546</v>
      </c>
      <c r="B10546" s="1" t="s">
        <v>7820</v>
      </c>
      <c r="C10546" s="1" t="s">
        <v>1204</v>
      </c>
    </row>
    <row r="10547" spans="1:3" x14ac:dyDescent="0.25">
      <c r="A10547" s="1">
        <f t="shared" si="164"/>
        <v>10547</v>
      </c>
      <c r="B10547" s="1" t="s">
        <v>7820</v>
      </c>
      <c r="C10547" s="1" t="s">
        <v>1160</v>
      </c>
    </row>
    <row r="10548" spans="1:3" x14ac:dyDescent="0.25">
      <c r="A10548" s="1">
        <f t="shared" si="164"/>
        <v>10548</v>
      </c>
      <c r="B10548" s="1" t="s">
        <v>7821</v>
      </c>
      <c r="C10548" s="1" t="s">
        <v>1995</v>
      </c>
    </row>
    <row r="10549" spans="1:3" x14ac:dyDescent="0.25">
      <c r="A10549" s="1">
        <f t="shared" si="164"/>
        <v>10549</v>
      </c>
      <c r="B10549" s="1" t="s">
        <v>7821</v>
      </c>
      <c r="C10549" s="1" t="s">
        <v>6559</v>
      </c>
    </row>
    <row r="10550" spans="1:3" x14ac:dyDescent="0.25">
      <c r="A10550" s="1">
        <f t="shared" si="164"/>
        <v>10550</v>
      </c>
      <c r="B10550" s="1" t="s">
        <v>7821</v>
      </c>
      <c r="C10550" s="1" t="s">
        <v>1512</v>
      </c>
    </row>
    <row r="10551" spans="1:3" x14ac:dyDescent="0.25">
      <c r="A10551" s="1">
        <f t="shared" si="164"/>
        <v>10551</v>
      </c>
      <c r="B10551" s="1" t="s">
        <v>7822</v>
      </c>
      <c r="C10551" s="1" t="s">
        <v>1576</v>
      </c>
    </row>
    <row r="10552" spans="1:3" x14ac:dyDescent="0.25">
      <c r="A10552" s="1">
        <f t="shared" si="164"/>
        <v>10552</v>
      </c>
      <c r="B10552" s="1" t="s">
        <v>7823</v>
      </c>
      <c r="C10552" s="1" t="s">
        <v>1091</v>
      </c>
    </row>
    <row r="10553" spans="1:3" x14ac:dyDescent="0.25">
      <c r="A10553" s="1">
        <f t="shared" si="164"/>
        <v>10553</v>
      </c>
      <c r="B10553" s="1" t="s">
        <v>7825</v>
      </c>
      <c r="C10553" s="1" t="s">
        <v>7824</v>
      </c>
    </row>
    <row r="10554" spans="1:3" x14ac:dyDescent="0.25">
      <c r="A10554" s="1">
        <f t="shared" si="164"/>
        <v>10554</v>
      </c>
      <c r="B10554" s="1" t="s">
        <v>7826</v>
      </c>
      <c r="C10554" s="1" t="s">
        <v>1102</v>
      </c>
    </row>
    <row r="10555" spans="1:3" x14ac:dyDescent="0.25">
      <c r="A10555" s="1">
        <f t="shared" si="164"/>
        <v>10555</v>
      </c>
      <c r="B10555" s="1" t="s">
        <v>7827</v>
      </c>
      <c r="C10555" s="1" t="s">
        <v>968</v>
      </c>
    </row>
    <row r="10556" spans="1:3" x14ac:dyDescent="0.25">
      <c r="A10556" s="1">
        <f t="shared" si="164"/>
        <v>10556</v>
      </c>
      <c r="B10556" s="1" t="s">
        <v>7828</v>
      </c>
      <c r="C10556" s="1" t="s">
        <v>977</v>
      </c>
    </row>
    <row r="10557" spans="1:3" x14ac:dyDescent="0.25">
      <c r="A10557" s="1">
        <f t="shared" si="164"/>
        <v>10557</v>
      </c>
      <c r="B10557" s="1" t="s">
        <v>7829</v>
      </c>
      <c r="C10557" s="1" t="s">
        <v>934</v>
      </c>
    </row>
    <row r="10558" spans="1:3" x14ac:dyDescent="0.25">
      <c r="A10558" s="1">
        <f t="shared" si="164"/>
        <v>10558</v>
      </c>
      <c r="B10558" s="1" t="s">
        <v>7830</v>
      </c>
      <c r="C10558" s="1" t="s">
        <v>954</v>
      </c>
    </row>
    <row r="10559" spans="1:3" x14ac:dyDescent="0.25">
      <c r="A10559" s="1">
        <f t="shared" si="164"/>
        <v>10559</v>
      </c>
      <c r="B10559" s="1" t="s">
        <v>7830</v>
      </c>
      <c r="C10559" s="1" t="s">
        <v>4452</v>
      </c>
    </row>
    <row r="10560" spans="1:3" x14ac:dyDescent="0.25">
      <c r="A10560" s="1">
        <f t="shared" si="164"/>
        <v>10560</v>
      </c>
      <c r="B10560" s="1" t="s">
        <v>7830</v>
      </c>
      <c r="C10560" s="1" t="s">
        <v>7831</v>
      </c>
    </row>
    <row r="10561" spans="1:3" x14ac:dyDescent="0.25">
      <c r="A10561" s="1">
        <f t="shared" si="164"/>
        <v>10561</v>
      </c>
      <c r="B10561" s="1" t="s">
        <v>7830</v>
      </c>
      <c r="C10561" s="1" t="s">
        <v>1029</v>
      </c>
    </row>
    <row r="10562" spans="1:3" x14ac:dyDescent="0.25">
      <c r="A10562" s="1">
        <f t="shared" si="164"/>
        <v>10562</v>
      </c>
      <c r="B10562" s="1" t="s">
        <v>7830</v>
      </c>
      <c r="C10562" s="1" t="s">
        <v>1036</v>
      </c>
    </row>
    <row r="10563" spans="1:3" x14ac:dyDescent="0.25">
      <c r="A10563" s="1">
        <f t="shared" ref="A10563:A10626" si="165">A10562+1</f>
        <v>10563</v>
      </c>
      <c r="B10563" s="1" t="s">
        <v>7830</v>
      </c>
      <c r="C10563" s="1" t="s">
        <v>1512</v>
      </c>
    </row>
    <row r="10564" spans="1:3" x14ac:dyDescent="0.25">
      <c r="A10564" s="1">
        <f t="shared" si="165"/>
        <v>10564</v>
      </c>
      <c r="B10564" s="1" t="s">
        <v>7832</v>
      </c>
      <c r="C10564" s="1" t="s">
        <v>1016</v>
      </c>
    </row>
    <row r="10565" spans="1:3" x14ac:dyDescent="0.25">
      <c r="A10565" s="1">
        <f t="shared" si="165"/>
        <v>10565</v>
      </c>
      <c r="B10565" s="1" t="s">
        <v>7833</v>
      </c>
      <c r="C10565" s="1" t="s">
        <v>1182</v>
      </c>
    </row>
    <row r="10566" spans="1:3" x14ac:dyDescent="0.25">
      <c r="A10566" s="1">
        <f t="shared" si="165"/>
        <v>10566</v>
      </c>
      <c r="B10566" s="1" t="s">
        <v>7834</v>
      </c>
      <c r="C10566" s="1" t="s">
        <v>938</v>
      </c>
    </row>
    <row r="10567" spans="1:3" x14ac:dyDescent="0.25">
      <c r="A10567" s="1">
        <f t="shared" si="165"/>
        <v>10567</v>
      </c>
      <c r="B10567" s="1" t="s">
        <v>7834</v>
      </c>
      <c r="C10567" s="1" t="s">
        <v>989</v>
      </c>
    </row>
    <row r="10568" spans="1:3" x14ac:dyDescent="0.25">
      <c r="A10568" s="1">
        <f t="shared" si="165"/>
        <v>10568</v>
      </c>
      <c r="B10568" s="1" t="s">
        <v>7835</v>
      </c>
      <c r="C10568" s="1" t="s">
        <v>1027</v>
      </c>
    </row>
    <row r="10569" spans="1:3" x14ac:dyDescent="0.25">
      <c r="A10569" s="1">
        <f t="shared" si="165"/>
        <v>10569</v>
      </c>
      <c r="B10569" s="1" t="s">
        <v>7836</v>
      </c>
      <c r="C10569" s="1" t="s">
        <v>1077</v>
      </c>
    </row>
    <row r="10570" spans="1:3" x14ac:dyDescent="0.25">
      <c r="A10570" s="1">
        <f t="shared" si="165"/>
        <v>10570</v>
      </c>
      <c r="B10570" s="1" t="s">
        <v>7837</v>
      </c>
      <c r="C10570" s="1" t="s">
        <v>952</v>
      </c>
    </row>
    <row r="10571" spans="1:3" x14ac:dyDescent="0.25">
      <c r="A10571" s="1">
        <f t="shared" si="165"/>
        <v>10571</v>
      </c>
      <c r="B10571" s="1" t="s">
        <v>7838</v>
      </c>
      <c r="C10571" s="1" t="s">
        <v>939</v>
      </c>
    </row>
    <row r="10572" spans="1:3" x14ac:dyDescent="0.25">
      <c r="A10572" s="1">
        <f t="shared" si="165"/>
        <v>10572</v>
      </c>
      <c r="B10572" s="1" t="s">
        <v>7838</v>
      </c>
      <c r="C10572" s="1" t="s">
        <v>1611</v>
      </c>
    </row>
    <row r="10573" spans="1:3" x14ac:dyDescent="0.25">
      <c r="A10573" s="1">
        <f t="shared" si="165"/>
        <v>10573</v>
      </c>
      <c r="B10573" s="1" t="s">
        <v>7839</v>
      </c>
      <c r="C10573" s="1" t="s">
        <v>949</v>
      </c>
    </row>
    <row r="10574" spans="1:3" x14ac:dyDescent="0.25">
      <c r="A10574" s="1">
        <f t="shared" si="165"/>
        <v>10574</v>
      </c>
      <c r="B10574" s="1" t="s">
        <v>7839</v>
      </c>
      <c r="C10574" s="1" t="s">
        <v>1102</v>
      </c>
    </row>
    <row r="10575" spans="1:3" x14ac:dyDescent="0.25">
      <c r="A10575" s="1">
        <f t="shared" si="165"/>
        <v>10575</v>
      </c>
      <c r="B10575" s="1" t="s">
        <v>7839</v>
      </c>
      <c r="C10575" s="1" t="s">
        <v>928</v>
      </c>
    </row>
    <row r="10576" spans="1:3" x14ac:dyDescent="0.25">
      <c r="A10576" s="1">
        <f t="shared" si="165"/>
        <v>10576</v>
      </c>
      <c r="B10576" s="1" t="s">
        <v>7839</v>
      </c>
      <c r="C10576" s="1" t="s">
        <v>1056</v>
      </c>
    </row>
    <row r="10577" spans="1:3" x14ac:dyDescent="0.25">
      <c r="A10577" s="1">
        <f t="shared" si="165"/>
        <v>10577</v>
      </c>
      <c r="B10577" s="1" t="s">
        <v>7840</v>
      </c>
      <c r="C10577" s="1" t="s">
        <v>1328</v>
      </c>
    </row>
    <row r="10578" spans="1:3" x14ac:dyDescent="0.25">
      <c r="A10578" s="1">
        <f t="shared" si="165"/>
        <v>10578</v>
      </c>
      <c r="B10578" s="1" t="s">
        <v>7841</v>
      </c>
      <c r="C10578" s="1" t="s">
        <v>1102</v>
      </c>
    </row>
    <row r="10579" spans="1:3" x14ac:dyDescent="0.25">
      <c r="A10579" s="1">
        <f t="shared" si="165"/>
        <v>10579</v>
      </c>
      <c r="B10579" s="1" t="s">
        <v>7842</v>
      </c>
      <c r="C10579" s="1" t="s">
        <v>1821</v>
      </c>
    </row>
    <row r="10580" spans="1:3" x14ac:dyDescent="0.25">
      <c r="A10580" s="1">
        <f t="shared" si="165"/>
        <v>10580</v>
      </c>
      <c r="B10580" s="1" t="s">
        <v>7843</v>
      </c>
      <c r="C10580" s="1" t="s">
        <v>2027</v>
      </c>
    </row>
    <row r="10581" spans="1:3" x14ac:dyDescent="0.25">
      <c r="A10581" s="1">
        <f t="shared" si="165"/>
        <v>10581</v>
      </c>
      <c r="B10581" s="1" t="s">
        <v>7844</v>
      </c>
      <c r="C10581" s="1" t="s">
        <v>2283</v>
      </c>
    </row>
    <row r="10582" spans="1:3" x14ac:dyDescent="0.25">
      <c r="A10582" s="1">
        <f t="shared" si="165"/>
        <v>10582</v>
      </c>
      <c r="B10582" s="1" t="s">
        <v>7846</v>
      </c>
      <c r="C10582" s="1" t="s">
        <v>7845</v>
      </c>
    </row>
    <row r="10583" spans="1:3" x14ac:dyDescent="0.25">
      <c r="A10583" s="1">
        <f t="shared" si="165"/>
        <v>10583</v>
      </c>
      <c r="B10583" s="1" t="s">
        <v>7847</v>
      </c>
      <c r="C10583" s="1" t="s">
        <v>967</v>
      </c>
    </row>
    <row r="10584" spans="1:3" x14ac:dyDescent="0.25">
      <c r="A10584" s="1">
        <f t="shared" si="165"/>
        <v>10584</v>
      </c>
      <c r="B10584" s="1" t="s">
        <v>7848</v>
      </c>
      <c r="C10584" s="1" t="s">
        <v>975</v>
      </c>
    </row>
    <row r="10585" spans="1:3" x14ac:dyDescent="0.25">
      <c r="A10585" s="1">
        <f t="shared" si="165"/>
        <v>10585</v>
      </c>
      <c r="B10585" s="1" t="s">
        <v>7849</v>
      </c>
      <c r="C10585" s="1" t="s">
        <v>1026</v>
      </c>
    </row>
    <row r="10586" spans="1:3" x14ac:dyDescent="0.25">
      <c r="A10586" s="1">
        <f t="shared" si="165"/>
        <v>10586</v>
      </c>
      <c r="B10586" s="1" t="s">
        <v>7850</v>
      </c>
      <c r="C10586" s="1" t="s">
        <v>1072</v>
      </c>
    </row>
    <row r="10587" spans="1:3" x14ac:dyDescent="0.25">
      <c r="A10587" s="1">
        <f t="shared" si="165"/>
        <v>10587</v>
      </c>
      <c r="B10587" s="1" t="s">
        <v>7852</v>
      </c>
      <c r="C10587" s="1" t="s">
        <v>7851</v>
      </c>
    </row>
    <row r="10588" spans="1:3" x14ac:dyDescent="0.25">
      <c r="A10588" s="1">
        <f t="shared" si="165"/>
        <v>10588</v>
      </c>
      <c r="B10588" s="1" t="s">
        <v>7853</v>
      </c>
      <c r="C10588" s="1" t="s">
        <v>1030</v>
      </c>
    </row>
    <row r="10589" spans="1:3" x14ac:dyDescent="0.25">
      <c r="A10589" s="1">
        <f t="shared" si="165"/>
        <v>10589</v>
      </c>
      <c r="B10589" s="1" t="s">
        <v>7854</v>
      </c>
      <c r="C10589" s="1" t="s">
        <v>921</v>
      </c>
    </row>
    <row r="10590" spans="1:3" x14ac:dyDescent="0.25">
      <c r="A10590" s="1">
        <f t="shared" si="165"/>
        <v>10590</v>
      </c>
      <c r="B10590" s="1" t="s">
        <v>7855</v>
      </c>
      <c r="C10590" s="1" t="s">
        <v>3737</v>
      </c>
    </row>
    <row r="10591" spans="1:3" x14ac:dyDescent="0.25">
      <c r="A10591" s="1">
        <f t="shared" si="165"/>
        <v>10591</v>
      </c>
      <c r="B10591" s="1" t="s">
        <v>7856</v>
      </c>
      <c r="C10591" s="1" t="s">
        <v>1027</v>
      </c>
    </row>
    <row r="10592" spans="1:3" x14ac:dyDescent="0.25">
      <c r="A10592" s="1">
        <f t="shared" si="165"/>
        <v>10592</v>
      </c>
      <c r="B10592" s="1" t="s">
        <v>1655</v>
      </c>
      <c r="C10592" s="1" t="s">
        <v>1283</v>
      </c>
    </row>
    <row r="10593" spans="1:3" x14ac:dyDescent="0.25">
      <c r="A10593" s="1">
        <f t="shared" si="165"/>
        <v>10593</v>
      </c>
      <c r="B10593" s="1" t="s">
        <v>1655</v>
      </c>
      <c r="C10593" s="1" t="s">
        <v>952</v>
      </c>
    </row>
    <row r="10594" spans="1:3" x14ac:dyDescent="0.25">
      <c r="A10594" s="1">
        <f t="shared" si="165"/>
        <v>10594</v>
      </c>
      <c r="B10594" s="1" t="s">
        <v>1655</v>
      </c>
      <c r="C10594" s="1" t="s">
        <v>952</v>
      </c>
    </row>
    <row r="10595" spans="1:3" x14ac:dyDescent="0.25">
      <c r="A10595" s="1">
        <f t="shared" si="165"/>
        <v>10595</v>
      </c>
      <c r="B10595" s="1" t="s">
        <v>1655</v>
      </c>
      <c r="C10595" s="1" t="s">
        <v>1016</v>
      </c>
    </row>
    <row r="10596" spans="1:3" x14ac:dyDescent="0.25">
      <c r="A10596" s="1">
        <f t="shared" si="165"/>
        <v>10596</v>
      </c>
      <c r="B10596" s="1" t="s">
        <v>1655</v>
      </c>
      <c r="C10596" s="1" t="s">
        <v>2607</v>
      </c>
    </row>
    <row r="10597" spans="1:3" x14ac:dyDescent="0.25">
      <c r="A10597" s="1">
        <f t="shared" si="165"/>
        <v>10597</v>
      </c>
      <c r="B10597" s="1" t="s">
        <v>1655</v>
      </c>
      <c r="C10597" s="1" t="s">
        <v>1221</v>
      </c>
    </row>
    <row r="10598" spans="1:3" x14ac:dyDescent="0.25">
      <c r="A10598" s="1">
        <f t="shared" si="165"/>
        <v>10598</v>
      </c>
      <c r="B10598" s="1" t="s">
        <v>1655</v>
      </c>
      <c r="C10598" s="1" t="s">
        <v>7857</v>
      </c>
    </row>
    <row r="10599" spans="1:3" x14ac:dyDescent="0.25">
      <c r="A10599" s="1">
        <f t="shared" si="165"/>
        <v>10599</v>
      </c>
      <c r="B10599" s="1" t="s">
        <v>1655</v>
      </c>
      <c r="C10599" s="1" t="s">
        <v>958</v>
      </c>
    </row>
    <row r="10600" spans="1:3" x14ac:dyDescent="0.25">
      <c r="A10600" s="1">
        <f t="shared" si="165"/>
        <v>10600</v>
      </c>
      <c r="B10600" s="1" t="s">
        <v>1655</v>
      </c>
      <c r="C10600" s="1" t="s">
        <v>958</v>
      </c>
    </row>
    <row r="10601" spans="1:3" x14ac:dyDescent="0.25">
      <c r="A10601" s="1">
        <f t="shared" si="165"/>
        <v>10601</v>
      </c>
      <c r="B10601" s="1" t="s">
        <v>1655</v>
      </c>
      <c r="C10601" s="1" t="s">
        <v>2754</v>
      </c>
    </row>
    <row r="10602" spans="1:3" x14ac:dyDescent="0.25">
      <c r="A10602" s="1">
        <f t="shared" si="165"/>
        <v>10602</v>
      </c>
      <c r="B10602" s="1" t="s">
        <v>1655</v>
      </c>
      <c r="C10602" s="1" t="s">
        <v>918</v>
      </c>
    </row>
    <row r="10603" spans="1:3" x14ac:dyDescent="0.25">
      <c r="A10603" s="1">
        <f t="shared" si="165"/>
        <v>10603</v>
      </c>
      <c r="B10603" s="1" t="s">
        <v>1655</v>
      </c>
      <c r="C10603" s="1" t="s">
        <v>7858</v>
      </c>
    </row>
    <row r="10604" spans="1:3" x14ac:dyDescent="0.25">
      <c r="A10604" s="1">
        <f t="shared" si="165"/>
        <v>10604</v>
      </c>
      <c r="B10604" s="1" t="s">
        <v>1655</v>
      </c>
      <c r="C10604" s="1" t="s">
        <v>1520</v>
      </c>
    </row>
    <row r="10605" spans="1:3" x14ac:dyDescent="0.25">
      <c r="A10605" s="1">
        <f t="shared" si="165"/>
        <v>10605</v>
      </c>
      <c r="B10605" s="1" t="s">
        <v>1655</v>
      </c>
      <c r="C10605" s="1" t="s">
        <v>7859</v>
      </c>
    </row>
    <row r="10606" spans="1:3" x14ac:dyDescent="0.25">
      <c r="A10606" s="1">
        <f t="shared" si="165"/>
        <v>10606</v>
      </c>
      <c r="B10606" s="1" t="s">
        <v>1655</v>
      </c>
      <c r="C10606" s="1" t="s">
        <v>923</v>
      </c>
    </row>
    <row r="10607" spans="1:3" x14ac:dyDescent="0.25">
      <c r="A10607" s="1">
        <f t="shared" si="165"/>
        <v>10607</v>
      </c>
      <c r="B10607" s="1" t="s">
        <v>1655</v>
      </c>
      <c r="C10607" s="1" t="s">
        <v>2588</v>
      </c>
    </row>
    <row r="10608" spans="1:3" x14ac:dyDescent="0.25">
      <c r="A10608" s="1">
        <f t="shared" si="165"/>
        <v>10608</v>
      </c>
      <c r="B10608" s="1" t="s">
        <v>1655</v>
      </c>
      <c r="C10608" s="1" t="s">
        <v>1555</v>
      </c>
    </row>
    <row r="10609" spans="1:3" x14ac:dyDescent="0.25">
      <c r="A10609" s="1">
        <f t="shared" si="165"/>
        <v>10609</v>
      </c>
      <c r="B10609" s="1" t="s">
        <v>1655</v>
      </c>
      <c r="C10609" s="1" t="s">
        <v>3847</v>
      </c>
    </row>
    <row r="10610" spans="1:3" x14ac:dyDescent="0.25">
      <c r="A10610" s="1">
        <f t="shared" si="165"/>
        <v>10610</v>
      </c>
      <c r="B10610" s="1" t="s">
        <v>1655</v>
      </c>
      <c r="C10610" s="1" t="s">
        <v>1328</v>
      </c>
    </row>
    <row r="10611" spans="1:3" x14ac:dyDescent="0.25">
      <c r="A10611" s="1">
        <f t="shared" si="165"/>
        <v>10611</v>
      </c>
      <c r="B10611" s="1" t="s">
        <v>7860</v>
      </c>
      <c r="C10611" s="1" t="s">
        <v>1204</v>
      </c>
    </row>
    <row r="10612" spans="1:3" x14ac:dyDescent="0.25">
      <c r="A10612" s="1">
        <f t="shared" si="165"/>
        <v>10612</v>
      </c>
      <c r="B10612" s="1" t="s">
        <v>1655</v>
      </c>
      <c r="C10612" s="1" t="s">
        <v>5876</v>
      </c>
    </row>
    <row r="10613" spans="1:3" x14ac:dyDescent="0.25">
      <c r="A10613" s="1">
        <f t="shared" si="165"/>
        <v>10613</v>
      </c>
      <c r="B10613" s="1" t="s">
        <v>1655</v>
      </c>
      <c r="C10613" s="1" t="s">
        <v>7861</v>
      </c>
    </row>
    <row r="10614" spans="1:3" x14ac:dyDescent="0.25">
      <c r="A10614" s="1">
        <f t="shared" si="165"/>
        <v>10614</v>
      </c>
      <c r="B10614" s="1" t="s">
        <v>1655</v>
      </c>
      <c r="C10614" s="1" t="s">
        <v>7862</v>
      </c>
    </row>
    <row r="10615" spans="1:3" x14ac:dyDescent="0.25">
      <c r="A10615" s="1">
        <f t="shared" si="165"/>
        <v>10615</v>
      </c>
      <c r="B10615" s="1" t="s">
        <v>1655</v>
      </c>
      <c r="C10615" s="1" t="s">
        <v>7863</v>
      </c>
    </row>
    <row r="10616" spans="1:3" x14ac:dyDescent="0.25">
      <c r="A10616" s="1">
        <f t="shared" si="165"/>
        <v>10616</v>
      </c>
      <c r="B10616" s="1" t="s">
        <v>1655</v>
      </c>
      <c r="C10616" s="1" t="s">
        <v>997</v>
      </c>
    </row>
    <row r="10617" spans="1:3" x14ac:dyDescent="0.25">
      <c r="A10617" s="1">
        <f t="shared" si="165"/>
        <v>10617</v>
      </c>
      <c r="B10617" s="1" t="s">
        <v>1655</v>
      </c>
      <c r="C10617" s="1" t="s">
        <v>1774</v>
      </c>
    </row>
    <row r="10618" spans="1:3" x14ac:dyDescent="0.25">
      <c r="A10618" s="1">
        <f t="shared" si="165"/>
        <v>10618</v>
      </c>
      <c r="B10618" s="1" t="s">
        <v>1655</v>
      </c>
      <c r="C10618" s="1" t="s">
        <v>997</v>
      </c>
    </row>
    <row r="10619" spans="1:3" x14ac:dyDescent="0.25">
      <c r="A10619" s="1">
        <f t="shared" si="165"/>
        <v>10619</v>
      </c>
      <c r="B10619" s="1" t="s">
        <v>1655</v>
      </c>
      <c r="C10619" s="1" t="s">
        <v>1027</v>
      </c>
    </row>
    <row r="10620" spans="1:3" x14ac:dyDescent="0.25">
      <c r="A10620" s="1">
        <f t="shared" si="165"/>
        <v>10620</v>
      </c>
      <c r="B10620" s="1" t="s">
        <v>7864</v>
      </c>
      <c r="C10620" s="1" t="s">
        <v>1058</v>
      </c>
    </row>
    <row r="10621" spans="1:3" x14ac:dyDescent="0.25">
      <c r="A10621" s="1">
        <f t="shared" si="165"/>
        <v>10621</v>
      </c>
      <c r="B10621" s="1" t="s">
        <v>1655</v>
      </c>
      <c r="C10621" s="1" t="s">
        <v>1947</v>
      </c>
    </row>
    <row r="10622" spans="1:3" x14ac:dyDescent="0.25">
      <c r="A10622" s="1">
        <f t="shared" si="165"/>
        <v>10622</v>
      </c>
      <c r="B10622" s="1" t="s">
        <v>1655</v>
      </c>
      <c r="C10622" s="1" t="s">
        <v>7865</v>
      </c>
    </row>
    <row r="10623" spans="1:3" x14ac:dyDescent="0.25">
      <c r="A10623" s="1">
        <f t="shared" si="165"/>
        <v>10623</v>
      </c>
      <c r="B10623" s="1" t="s">
        <v>7866</v>
      </c>
      <c r="C10623" s="1" t="s">
        <v>967</v>
      </c>
    </row>
    <row r="10624" spans="1:3" x14ac:dyDescent="0.25">
      <c r="A10624" s="1">
        <f t="shared" si="165"/>
        <v>10624</v>
      </c>
      <c r="B10624" s="1" t="s">
        <v>7867</v>
      </c>
      <c r="C10624" s="1" t="s">
        <v>2027</v>
      </c>
    </row>
    <row r="10625" spans="1:3" x14ac:dyDescent="0.25">
      <c r="A10625" s="1">
        <f t="shared" si="165"/>
        <v>10625</v>
      </c>
      <c r="B10625" s="1" t="s">
        <v>1655</v>
      </c>
      <c r="C10625" s="1" t="s">
        <v>1036</v>
      </c>
    </row>
    <row r="10626" spans="1:3" x14ac:dyDescent="0.25">
      <c r="A10626" s="1">
        <f t="shared" si="165"/>
        <v>10626</v>
      </c>
      <c r="B10626" s="1" t="s">
        <v>1655</v>
      </c>
      <c r="C10626" s="1" t="s">
        <v>7348</v>
      </c>
    </row>
    <row r="10627" spans="1:3" x14ac:dyDescent="0.25">
      <c r="A10627" s="1">
        <f t="shared" ref="A10627:A10690" si="166">A10626+1</f>
        <v>10627</v>
      </c>
      <c r="B10627" s="1" t="s">
        <v>1655</v>
      </c>
      <c r="C10627" s="1" t="s">
        <v>989</v>
      </c>
    </row>
    <row r="10628" spans="1:3" x14ac:dyDescent="0.25">
      <c r="A10628" s="1">
        <f t="shared" si="166"/>
        <v>10628</v>
      </c>
      <c r="B10628" s="1" t="s">
        <v>1655</v>
      </c>
      <c r="C10628" s="1" t="s">
        <v>1691</v>
      </c>
    </row>
    <row r="10629" spans="1:3" x14ac:dyDescent="0.25">
      <c r="A10629" s="1">
        <f t="shared" si="166"/>
        <v>10629</v>
      </c>
      <c r="B10629" s="1" t="s">
        <v>7868</v>
      </c>
      <c r="C10629" s="1" t="s">
        <v>1072</v>
      </c>
    </row>
    <row r="10630" spans="1:3" x14ac:dyDescent="0.25">
      <c r="A10630" s="1">
        <f t="shared" si="166"/>
        <v>10630</v>
      </c>
      <c r="B10630" s="1" t="s">
        <v>1655</v>
      </c>
      <c r="C10630" s="1" t="s">
        <v>7869</v>
      </c>
    </row>
    <row r="10631" spans="1:3" x14ac:dyDescent="0.25">
      <c r="A10631" s="1">
        <f t="shared" si="166"/>
        <v>10631</v>
      </c>
      <c r="B10631" s="1" t="s">
        <v>1655</v>
      </c>
      <c r="C10631" s="1" t="s">
        <v>2552</v>
      </c>
    </row>
    <row r="10632" spans="1:3" x14ac:dyDescent="0.25">
      <c r="A10632" s="1">
        <f t="shared" si="166"/>
        <v>10632</v>
      </c>
      <c r="B10632" s="1" t="s">
        <v>7870</v>
      </c>
      <c r="C10632" s="1" t="s">
        <v>952</v>
      </c>
    </row>
    <row r="10633" spans="1:3" x14ac:dyDescent="0.25">
      <c r="A10633" s="1">
        <f t="shared" si="166"/>
        <v>10633</v>
      </c>
      <c r="B10633" s="1" t="s">
        <v>7871</v>
      </c>
      <c r="C10633" s="1" t="s">
        <v>942</v>
      </c>
    </row>
    <row r="10634" spans="1:3" x14ac:dyDescent="0.25">
      <c r="A10634" s="1">
        <f t="shared" si="166"/>
        <v>10634</v>
      </c>
      <c r="B10634" s="1" t="s">
        <v>7871</v>
      </c>
      <c r="C10634" s="1" t="s">
        <v>974</v>
      </c>
    </row>
    <row r="10635" spans="1:3" x14ac:dyDescent="0.25">
      <c r="A10635" s="1">
        <f t="shared" si="166"/>
        <v>10635</v>
      </c>
      <c r="B10635" s="1" t="s">
        <v>7872</v>
      </c>
      <c r="C10635" s="1" t="s">
        <v>947</v>
      </c>
    </row>
    <row r="10636" spans="1:3" x14ac:dyDescent="0.25">
      <c r="A10636" s="1">
        <f t="shared" si="166"/>
        <v>10636</v>
      </c>
      <c r="B10636" s="1" t="s">
        <v>7873</v>
      </c>
      <c r="C10636" s="1" t="s">
        <v>1321</v>
      </c>
    </row>
    <row r="10637" spans="1:3" x14ac:dyDescent="0.25">
      <c r="A10637" s="1">
        <f t="shared" si="166"/>
        <v>10637</v>
      </c>
      <c r="B10637" s="1" t="s">
        <v>7874</v>
      </c>
      <c r="C10637" s="1" t="s">
        <v>2283</v>
      </c>
    </row>
    <row r="10638" spans="1:3" x14ac:dyDescent="0.25">
      <c r="A10638" s="1">
        <f t="shared" si="166"/>
        <v>10638</v>
      </c>
      <c r="B10638" s="1" t="s">
        <v>7875</v>
      </c>
      <c r="C10638" s="1" t="s">
        <v>1201</v>
      </c>
    </row>
    <row r="10639" spans="1:3" x14ac:dyDescent="0.25">
      <c r="A10639" s="1">
        <f t="shared" si="166"/>
        <v>10639</v>
      </c>
      <c r="B10639" s="1" t="s">
        <v>7876</v>
      </c>
      <c r="C10639" s="1" t="s">
        <v>1634</v>
      </c>
    </row>
    <row r="10640" spans="1:3" x14ac:dyDescent="0.25">
      <c r="A10640" s="1">
        <f t="shared" si="166"/>
        <v>10640</v>
      </c>
      <c r="B10640" s="1" t="s">
        <v>7877</v>
      </c>
      <c r="C10640" s="1" t="s">
        <v>1845</v>
      </c>
    </row>
    <row r="10641" spans="1:3" x14ac:dyDescent="0.25">
      <c r="A10641" s="1">
        <f t="shared" si="166"/>
        <v>10641</v>
      </c>
      <c r="B10641" s="1" t="s">
        <v>7878</v>
      </c>
      <c r="C10641" s="1" t="s">
        <v>1188</v>
      </c>
    </row>
    <row r="10642" spans="1:3" x14ac:dyDescent="0.25">
      <c r="A10642" s="1">
        <f t="shared" si="166"/>
        <v>10642</v>
      </c>
      <c r="B10642" s="1" t="s">
        <v>7879</v>
      </c>
      <c r="C10642" s="1" t="s">
        <v>2256</v>
      </c>
    </row>
    <row r="10643" spans="1:3" x14ac:dyDescent="0.25">
      <c r="A10643" s="1">
        <f t="shared" si="166"/>
        <v>10643</v>
      </c>
      <c r="B10643" s="1" t="s">
        <v>7880</v>
      </c>
      <c r="C10643" s="1" t="s">
        <v>1509</v>
      </c>
    </row>
    <row r="10644" spans="1:3" x14ac:dyDescent="0.25">
      <c r="A10644" s="1">
        <f t="shared" si="166"/>
        <v>10644</v>
      </c>
      <c r="B10644" s="1" t="s">
        <v>7881</v>
      </c>
      <c r="C10644" s="1" t="s">
        <v>1027</v>
      </c>
    </row>
    <row r="10645" spans="1:3" x14ac:dyDescent="0.25">
      <c r="A10645" s="1">
        <f t="shared" si="166"/>
        <v>10645</v>
      </c>
      <c r="B10645" s="1" t="s">
        <v>7883</v>
      </c>
      <c r="C10645" s="1" t="s">
        <v>7882</v>
      </c>
    </row>
    <row r="10646" spans="1:3" x14ac:dyDescent="0.25">
      <c r="A10646" s="1">
        <f t="shared" si="166"/>
        <v>10646</v>
      </c>
      <c r="B10646" s="1" t="s">
        <v>7884</v>
      </c>
      <c r="C10646" s="1" t="s">
        <v>942</v>
      </c>
    </row>
    <row r="10647" spans="1:3" x14ac:dyDescent="0.25">
      <c r="A10647" s="1">
        <f t="shared" si="166"/>
        <v>10647</v>
      </c>
      <c r="B10647" s="1" t="s">
        <v>7885</v>
      </c>
      <c r="C10647" s="1" t="s">
        <v>1485</v>
      </c>
    </row>
    <row r="10648" spans="1:3" x14ac:dyDescent="0.25">
      <c r="A10648" s="1">
        <f t="shared" si="166"/>
        <v>10648</v>
      </c>
      <c r="B10648" s="1" t="s">
        <v>7886</v>
      </c>
      <c r="C10648" s="1" t="s">
        <v>946</v>
      </c>
    </row>
    <row r="10649" spans="1:3" x14ac:dyDescent="0.25">
      <c r="A10649" s="1">
        <f t="shared" si="166"/>
        <v>10649</v>
      </c>
      <c r="B10649" s="1" t="s">
        <v>7887</v>
      </c>
      <c r="C10649" s="1" t="s">
        <v>1955</v>
      </c>
    </row>
    <row r="10650" spans="1:3" x14ac:dyDescent="0.25">
      <c r="A10650" s="1">
        <f t="shared" si="166"/>
        <v>10650</v>
      </c>
      <c r="B10650" s="1" t="s">
        <v>7887</v>
      </c>
      <c r="C10650" s="1" t="s">
        <v>1331</v>
      </c>
    </row>
    <row r="10651" spans="1:3" x14ac:dyDescent="0.25">
      <c r="A10651" s="1">
        <f t="shared" si="166"/>
        <v>10651</v>
      </c>
      <c r="B10651" s="1" t="s">
        <v>7887</v>
      </c>
      <c r="C10651" s="1" t="s">
        <v>1363</v>
      </c>
    </row>
    <row r="10652" spans="1:3" x14ac:dyDescent="0.25">
      <c r="A10652" s="1">
        <f t="shared" si="166"/>
        <v>10652</v>
      </c>
      <c r="B10652" s="1" t="s">
        <v>7888</v>
      </c>
      <c r="C10652" s="1" t="s">
        <v>920</v>
      </c>
    </row>
    <row r="10653" spans="1:3" x14ac:dyDescent="0.25">
      <c r="A10653" s="1">
        <f t="shared" si="166"/>
        <v>10653</v>
      </c>
      <c r="B10653" s="1" t="s">
        <v>7889</v>
      </c>
      <c r="C10653" s="1" t="s">
        <v>5380</v>
      </c>
    </row>
    <row r="10654" spans="1:3" x14ac:dyDescent="0.25">
      <c r="A10654" s="1">
        <f t="shared" si="166"/>
        <v>10654</v>
      </c>
      <c r="B10654" s="1" t="s">
        <v>7890</v>
      </c>
      <c r="C10654" s="1" t="s">
        <v>1182</v>
      </c>
    </row>
    <row r="10655" spans="1:3" x14ac:dyDescent="0.25">
      <c r="A10655" s="1">
        <f t="shared" si="166"/>
        <v>10655</v>
      </c>
      <c r="B10655" s="1" t="s">
        <v>7890</v>
      </c>
      <c r="C10655" s="1" t="s">
        <v>934</v>
      </c>
    </row>
    <row r="10656" spans="1:3" x14ac:dyDescent="0.25">
      <c r="A10656" s="1">
        <f t="shared" si="166"/>
        <v>10656</v>
      </c>
      <c r="B10656" s="1" t="s">
        <v>7891</v>
      </c>
      <c r="C10656" s="1" t="s">
        <v>1054</v>
      </c>
    </row>
    <row r="10657" spans="1:3" x14ac:dyDescent="0.25">
      <c r="A10657" s="1">
        <f t="shared" si="166"/>
        <v>10657</v>
      </c>
      <c r="B10657" s="1" t="s">
        <v>7892</v>
      </c>
      <c r="C10657" s="1" t="s">
        <v>2307</v>
      </c>
    </row>
    <row r="10658" spans="1:3" x14ac:dyDescent="0.25">
      <c r="A10658" s="1">
        <f t="shared" si="166"/>
        <v>10658</v>
      </c>
      <c r="B10658" s="1" t="s">
        <v>7893</v>
      </c>
      <c r="C10658" s="1" t="s">
        <v>1510</v>
      </c>
    </row>
    <row r="10659" spans="1:3" x14ac:dyDescent="0.25">
      <c r="A10659" s="1">
        <f t="shared" si="166"/>
        <v>10659</v>
      </c>
      <c r="B10659" s="1" t="s">
        <v>7894</v>
      </c>
      <c r="C10659" s="1" t="s">
        <v>928</v>
      </c>
    </row>
    <row r="10660" spans="1:3" x14ac:dyDescent="0.25">
      <c r="A10660" s="1">
        <f t="shared" si="166"/>
        <v>10660</v>
      </c>
      <c r="B10660" s="1" t="s">
        <v>7895</v>
      </c>
      <c r="C10660" s="1" t="s">
        <v>952</v>
      </c>
    </row>
    <row r="10661" spans="1:3" x14ac:dyDescent="0.25">
      <c r="A10661" s="1">
        <f t="shared" si="166"/>
        <v>10661</v>
      </c>
      <c r="B10661" s="1" t="s">
        <v>7896</v>
      </c>
      <c r="C10661" s="1" t="s">
        <v>930</v>
      </c>
    </row>
    <row r="10662" spans="1:3" x14ac:dyDescent="0.25">
      <c r="A10662" s="1">
        <f t="shared" si="166"/>
        <v>10662</v>
      </c>
      <c r="B10662" s="1" t="s">
        <v>7897</v>
      </c>
      <c r="C10662" s="1" t="s">
        <v>1058</v>
      </c>
    </row>
    <row r="10663" spans="1:3" x14ac:dyDescent="0.25">
      <c r="A10663" s="1">
        <f t="shared" si="166"/>
        <v>10663</v>
      </c>
      <c r="B10663" s="1" t="s">
        <v>7897</v>
      </c>
      <c r="C10663" s="1" t="s">
        <v>1102</v>
      </c>
    </row>
    <row r="10664" spans="1:3" x14ac:dyDescent="0.25">
      <c r="A10664" s="1">
        <f t="shared" si="166"/>
        <v>10664</v>
      </c>
      <c r="B10664" s="1" t="s">
        <v>7898</v>
      </c>
      <c r="C10664" s="1" t="s">
        <v>928</v>
      </c>
    </row>
    <row r="10665" spans="1:3" x14ac:dyDescent="0.25">
      <c r="A10665" s="1">
        <f t="shared" si="166"/>
        <v>10665</v>
      </c>
      <c r="B10665" s="1" t="s">
        <v>7899</v>
      </c>
      <c r="C10665" s="1" t="s">
        <v>947</v>
      </c>
    </row>
    <row r="10666" spans="1:3" x14ac:dyDescent="0.25">
      <c r="A10666" s="1">
        <f t="shared" si="166"/>
        <v>10666</v>
      </c>
      <c r="B10666" s="1" t="s">
        <v>7899</v>
      </c>
      <c r="C10666" s="1" t="s">
        <v>997</v>
      </c>
    </row>
    <row r="10667" spans="1:3" x14ac:dyDescent="0.25">
      <c r="A10667" s="1">
        <f t="shared" si="166"/>
        <v>10667</v>
      </c>
      <c r="B10667" s="1" t="s">
        <v>7899</v>
      </c>
      <c r="C10667" s="1" t="s">
        <v>997</v>
      </c>
    </row>
    <row r="10668" spans="1:3" x14ac:dyDescent="0.25">
      <c r="A10668" s="1">
        <f t="shared" si="166"/>
        <v>10668</v>
      </c>
      <c r="B10668" s="1" t="s">
        <v>7900</v>
      </c>
      <c r="C10668" s="1" t="s">
        <v>952</v>
      </c>
    </row>
    <row r="10669" spans="1:3" x14ac:dyDescent="0.25">
      <c r="A10669" s="1">
        <f t="shared" si="166"/>
        <v>10669</v>
      </c>
      <c r="B10669" s="1" t="s">
        <v>7901</v>
      </c>
      <c r="C10669" s="1" t="s">
        <v>1308</v>
      </c>
    </row>
    <row r="10670" spans="1:3" x14ac:dyDescent="0.25">
      <c r="A10670" s="1">
        <f t="shared" si="166"/>
        <v>10670</v>
      </c>
      <c r="B10670" s="1" t="s">
        <v>7901</v>
      </c>
      <c r="C10670" s="1" t="s">
        <v>967</v>
      </c>
    </row>
    <row r="10671" spans="1:3" x14ac:dyDescent="0.25">
      <c r="A10671" s="1">
        <f t="shared" si="166"/>
        <v>10671</v>
      </c>
      <c r="B10671" s="1" t="s">
        <v>7902</v>
      </c>
      <c r="C10671" s="1" t="s">
        <v>1147</v>
      </c>
    </row>
    <row r="10672" spans="1:3" x14ac:dyDescent="0.25">
      <c r="A10672" s="1">
        <f t="shared" si="166"/>
        <v>10672</v>
      </c>
      <c r="B10672" s="1" t="s">
        <v>7903</v>
      </c>
      <c r="C10672" s="1" t="s">
        <v>949</v>
      </c>
    </row>
    <row r="10673" spans="1:3" x14ac:dyDescent="0.25">
      <c r="A10673" s="1">
        <f t="shared" si="166"/>
        <v>10673</v>
      </c>
      <c r="B10673" s="1" t="s">
        <v>7904</v>
      </c>
      <c r="C10673" s="1" t="s">
        <v>2939</v>
      </c>
    </row>
    <row r="10674" spans="1:3" x14ac:dyDescent="0.25">
      <c r="A10674" s="1">
        <f t="shared" si="166"/>
        <v>10674</v>
      </c>
      <c r="B10674" s="1" t="s">
        <v>7905</v>
      </c>
      <c r="C10674" s="1" t="s">
        <v>923</v>
      </c>
    </row>
    <row r="10675" spans="1:3" x14ac:dyDescent="0.25">
      <c r="A10675" s="1">
        <f t="shared" si="166"/>
        <v>10675</v>
      </c>
      <c r="B10675" s="1" t="s">
        <v>7906</v>
      </c>
      <c r="C10675" s="1" t="s">
        <v>952</v>
      </c>
    </row>
    <row r="10676" spans="1:3" x14ac:dyDescent="0.25">
      <c r="A10676" s="1">
        <f t="shared" si="166"/>
        <v>10676</v>
      </c>
      <c r="B10676" s="1" t="s">
        <v>7906</v>
      </c>
      <c r="C10676" s="1" t="s">
        <v>1102</v>
      </c>
    </row>
    <row r="10677" spans="1:3" x14ac:dyDescent="0.25">
      <c r="A10677" s="1">
        <f t="shared" si="166"/>
        <v>10677</v>
      </c>
      <c r="B10677" s="1" t="s">
        <v>7907</v>
      </c>
      <c r="C10677" s="1" t="s">
        <v>7014</v>
      </c>
    </row>
    <row r="10678" spans="1:3" x14ac:dyDescent="0.25">
      <c r="A10678" s="1">
        <f t="shared" si="166"/>
        <v>10678</v>
      </c>
      <c r="B10678" s="1" t="s">
        <v>7908</v>
      </c>
      <c r="C10678" s="1" t="s">
        <v>1058</v>
      </c>
    </row>
    <row r="10679" spans="1:3" x14ac:dyDescent="0.25">
      <c r="A10679" s="1">
        <f t="shared" si="166"/>
        <v>10679</v>
      </c>
      <c r="B10679" s="1" t="s">
        <v>7909</v>
      </c>
      <c r="C10679" s="1" t="s">
        <v>1859</v>
      </c>
    </row>
    <row r="10680" spans="1:3" x14ac:dyDescent="0.25">
      <c r="A10680" s="1">
        <f t="shared" si="166"/>
        <v>10680</v>
      </c>
      <c r="B10680" s="1" t="s">
        <v>7910</v>
      </c>
      <c r="C10680" s="1" t="s">
        <v>3344</v>
      </c>
    </row>
    <row r="10681" spans="1:3" x14ac:dyDescent="0.25">
      <c r="A10681" s="1">
        <f t="shared" si="166"/>
        <v>10681</v>
      </c>
      <c r="B10681" s="1" t="s">
        <v>7911</v>
      </c>
      <c r="C10681" s="1" t="s">
        <v>1019</v>
      </c>
    </row>
    <row r="10682" spans="1:3" x14ac:dyDescent="0.25">
      <c r="A10682" s="1">
        <f t="shared" si="166"/>
        <v>10682</v>
      </c>
      <c r="B10682" s="1" t="s">
        <v>7912</v>
      </c>
      <c r="C10682" s="1" t="s">
        <v>1055</v>
      </c>
    </row>
    <row r="10683" spans="1:3" x14ac:dyDescent="0.25">
      <c r="A10683" s="1">
        <f t="shared" si="166"/>
        <v>10683</v>
      </c>
      <c r="B10683" s="1" t="s">
        <v>7913</v>
      </c>
      <c r="C10683" s="1" t="s">
        <v>997</v>
      </c>
    </row>
    <row r="10684" spans="1:3" x14ac:dyDescent="0.25">
      <c r="A10684" s="1">
        <f t="shared" si="166"/>
        <v>10684</v>
      </c>
      <c r="B10684" s="1" t="s">
        <v>7914</v>
      </c>
      <c r="C10684" s="1" t="s">
        <v>1740</v>
      </c>
    </row>
    <row r="10685" spans="1:3" x14ac:dyDescent="0.25">
      <c r="A10685" s="1">
        <f t="shared" si="166"/>
        <v>10685</v>
      </c>
      <c r="B10685" s="1" t="s">
        <v>7915</v>
      </c>
      <c r="C10685" s="1" t="s">
        <v>1016</v>
      </c>
    </row>
    <row r="10686" spans="1:3" x14ac:dyDescent="0.25">
      <c r="A10686" s="1">
        <f t="shared" si="166"/>
        <v>10686</v>
      </c>
      <c r="B10686" s="1" t="s">
        <v>7915</v>
      </c>
      <c r="C10686" s="1" t="s">
        <v>2334</v>
      </c>
    </row>
    <row r="10687" spans="1:3" x14ac:dyDescent="0.25">
      <c r="A10687" s="1">
        <f t="shared" si="166"/>
        <v>10687</v>
      </c>
      <c r="B10687" s="1" t="s">
        <v>7916</v>
      </c>
      <c r="C10687" s="1" t="s">
        <v>1058</v>
      </c>
    </row>
    <row r="10688" spans="1:3" x14ac:dyDescent="0.25">
      <c r="A10688" s="1">
        <f t="shared" si="166"/>
        <v>10688</v>
      </c>
      <c r="B10688" s="1" t="s">
        <v>7915</v>
      </c>
      <c r="C10688" s="1" t="s">
        <v>942</v>
      </c>
    </row>
    <row r="10689" spans="1:3" x14ac:dyDescent="0.25">
      <c r="A10689" s="1">
        <f t="shared" si="166"/>
        <v>10689</v>
      </c>
      <c r="B10689" s="1" t="s">
        <v>7917</v>
      </c>
      <c r="C10689" s="1" t="s">
        <v>997</v>
      </c>
    </row>
    <row r="10690" spans="1:3" x14ac:dyDescent="0.25">
      <c r="A10690" s="1">
        <f t="shared" si="166"/>
        <v>10690</v>
      </c>
      <c r="B10690" s="1" t="s">
        <v>7918</v>
      </c>
      <c r="C10690" s="1" t="s">
        <v>923</v>
      </c>
    </row>
    <row r="10691" spans="1:3" x14ac:dyDescent="0.25">
      <c r="A10691" s="1">
        <f t="shared" ref="A10691:A10754" si="167">A10690+1</f>
        <v>10691</v>
      </c>
      <c r="B10691" s="1" t="s">
        <v>7919</v>
      </c>
      <c r="C10691" s="1" t="s">
        <v>952</v>
      </c>
    </row>
    <row r="10692" spans="1:3" x14ac:dyDescent="0.25">
      <c r="A10692" s="1">
        <f t="shared" si="167"/>
        <v>10692</v>
      </c>
      <c r="B10692" s="1" t="s">
        <v>7919</v>
      </c>
      <c r="C10692" s="1" t="s">
        <v>1016</v>
      </c>
    </row>
    <row r="10693" spans="1:3" x14ac:dyDescent="0.25">
      <c r="A10693" s="1">
        <f t="shared" si="167"/>
        <v>10693</v>
      </c>
      <c r="B10693" s="1" t="s">
        <v>7920</v>
      </c>
      <c r="C10693" s="1" t="s">
        <v>930</v>
      </c>
    </row>
    <row r="10694" spans="1:3" x14ac:dyDescent="0.25">
      <c r="A10694" s="1">
        <f t="shared" si="167"/>
        <v>10694</v>
      </c>
      <c r="B10694" s="1" t="s">
        <v>7919</v>
      </c>
      <c r="C10694" s="1" t="s">
        <v>930</v>
      </c>
    </row>
    <row r="10695" spans="1:3" x14ac:dyDescent="0.25">
      <c r="A10695" s="1">
        <f t="shared" si="167"/>
        <v>10695</v>
      </c>
      <c r="B10695" s="1" t="s">
        <v>7919</v>
      </c>
      <c r="C10695" s="1" t="s">
        <v>1087</v>
      </c>
    </row>
    <row r="10696" spans="1:3" x14ac:dyDescent="0.25">
      <c r="A10696" s="1">
        <f t="shared" si="167"/>
        <v>10696</v>
      </c>
      <c r="B10696" s="1" t="s">
        <v>7921</v>
      </c>
      <c r="C10696" s="1" t="s">
        <v>942</v>
      </c>
    </row>
    <row r="10697" spans="1:3" x14ac:dyDescent="0.25">
      <c r="A10697" s="1">
        <f t="shared" si="167"/>
        <v>10697</v>
      </c>
      <c r="B10697" s="1" t="s">
        <v>7922</v>
      </c>
      <c r="C10697" s="1"/>
    </row>
    <row r="10698" spans="1:3" x14ac:dyDescent="0.25">
      <c r="A10698" s="1">
        <f t="shared" si="167"/>
        <v>10698</v>
      </c>
      <c r="B10698" s="1" t="s">
        <v>7922</v>
      </c>
      <c r="C10698" s="1" t="s">
        <v>925</v>
      </c>
    </row>
    <row r="10699" spans="1:3" x14ac:dyDescent="0.25">
      <c r="A10699" s="1">
        <f t="shared" si="167"/>
        <v>10699</v>
      </c>
      <c r="B10699" s="1" t="s">
        <v>7922</v>
      </c>
      <c r="C10699" s="1" t="s">
        <v>1911</v>
      </c>
    </row>
    <row r="10700" spans="1:3" x14ac:dyDescent="0.25">
      <c r="A10700" s="1">
        <f t="shared" si="167"/>
        <v>10700</v>
      </c>
      <c r="B10700" s="1" t="s">
        <v>7922</v>
      </c>
      <c r="C10700" s="1" t="s">
        <v>1537</v>
      </c>
    </row>
    <row r="10701" spans="1:3" x14ac:dyDescent="0.25">
      <c r="A10701" s="1">
        <f t="shared" si="167"/>
        <v>10701</v>
      </c>
      <c r="B10701" s="1" t="s">
        <v>7922</v>
      </c>
      <c r="C10701" s="1" t="s">
        <v>4500</v>
      </c>
    </row>
    <row r="10702" spans="1:3" x14ac:dyDescent="0.25">
      <c r="A10702" s="1">
        <f t="shared" si="167"/>
        <v>10702</v>
      </c>
      <c r="B10702" s="1" t="s">
        <v>7922</v>
      </c>
      <c r="C10702" s="1" t="s">
        <v>4500</v>
      </c>
    </row>
    <row r="10703" spans="1:3" x14ac:dyDescent="0.25">
      <c r="A10703" s="1">
        <f t="shared" si="167"/>
        <v>10703</v>
      </c>
      <c r="B10703" s="1" t="s">
        <v>7922</v>
      </c>
      <c r="C10703" s="1" t="s">
        <v>2307</v>
      </c>
    </row>
    <row r="10704" spans="1:3" x14ac:dyDescent="0.25">
      <c r="A10704" s="1">
        <f t="shared" si="167"/>
        <v>10704</v>
      </c>
      <c r="B10704" s="1" t="s">
        <v>7922</v>
      </c>
      <c r="C10704" s="1" t="s">
        <v>6120</v>
      </c>
    </row>
    <row r="10705" spans="1:3" x14ac:dyDescent="0.25">
      <c r="A10705" s="1">
        <f t="shared" si="167"/>
        <v>10705</v>
      </c>
      <c r="B10705" s="1" t="s">
        <v>7922</v>
      </c>
      <c r="C10705" s="1" t="s">
        <v>974</v>
      </c>
    </row>
    <row r="10706" spans="1:3" x14ac:dyDescent="0.25">
      <c r="A10706" s="1">
        <f t="shared" si="167"/>
        <v>10706</v>
      </c>
      <c r="B10706" s="1" t="s">
        <v>7922</v>
      </c>
      <c r="C10706" s="1" t="s">
        <v>997</v>
      </c>
    </row>
    <row r="10707" spans="1:3" x14ac:dyDescent="0.25">
      <c r="A10707" s="1">
        <f t="shared" si="167"/>
        <v>10707</v>
      </c>
      <c r="B10707" s="1" t="s">
        <v>2682</v>
      </c>
      <c r="C10707" s="1" t="s">
        <v>1441</v>
      </c>
    </row>
    <row r="10708" spans="1:3" x14ac:dyDescent="0.25">
      <c r="A10708" s="1">
        <f t="shared" si="167"/>
        <v>10708</v>
      </c>
      <c r="B10708" s="1" t="s">
        <v>2682</v>
      </c>
      <c r="C10708" s="1" t="s">
        <v>7923</v>
      </c>
    </row>
    <row r="10709" spans="1:3" x14ac:dyDescent="0.25">
      <c r="A10709" s="1">
        <f t="shared" si="167"/>
        <v>10709</v>
      </c>
      <c r="B10709" s="1" t="s">
        <v>2682</v>
      </c>
      <c r="C10709" s="1" t="s">
        <v>1091</v>
      </c>
    </row>
    <row r="10710" spans="1:3" x14ac:dyDescent="0.25">
      <c r="A10710" s="1">
        <f t="shared" si="167"/>
        <v>10710</v>
      </c>
      <c r="B10710" s="1" t="s">
        <v>2682</v>
      </c>
      <c r="C10710" s="1" t="s">
        <v>1093</v>
      </c>
    </row>
    <row r="10711" spans="1:3" x14ac:dyDescent="0.25">
      <c r="A10711" s="1">
        <f t="shared" si="167"/>
        <v>10711</v>
      </c>
      <c r="B10711" s="1" t="s">
        <v>7924</v>
      </c>
      <c r="C10711" s="1" t="s">
        <v>5145</v>
      </c>
    </row>
    <row r="10712" spans="1:3" x14ac:dyDescent="0.25">
      <c r="A10712" s="1">
        <f t="shared" si="167"/>
        <v>10712</v>
      </c>
      <c r="B10712" s="1" t="s">
        <v>7924</v>
      </c>
      <c r="C10712" s="1" t="s">
        <v>1331</v>
      </c>
    </row>
    <row r="10713" spans="1:3" x14ac:dyDescent="0.25">
      <c r="A10713" s="1">
        <f t="shared" si="167"/>
        <v>10713</v>
      </c>
      <c r="B10713" s="1" t="s">
        <v>7925</v>
      </c>
      <c r="C10713" s="1" t="s">
        <v>1058</v>
      </c>
    </row>
    <row r="10714" spans="1:3" x14ac:dyDescent="0.25">
      <c r="A10714" s="1">
        <f t="shared" si="167"/>
        <v>10714</v>
      </c>
      <c r="B10714" s="1" t="s">
        <v>2682</v>
      </c>
      <c r="C10714" s="1" t="s">
        <v>5731</v>
      </c>
    </row>
    <row r="10715" spans="1:3" x14ac:dyDescent="0.25">
      <c r="A10715" s="1">
        <f t="shared" si="167"/>
        <v>10715</v>
      </c>
      <c r="B10715" s="1" t="s">
        <v>2682</v>
      </c>
      <c r="C10715" s="1" t="s">
        <v>975</v>
      </c>
    </row>
    <row r="10716" spans="1:3" x14ac:dyDescent="0.25">
      <c r="A10716" s="1">
        <f t="shared" si="167"/>
        <v>10716</v>
      </c>
      <c r="B10716" s="1" t="s">
        <v>2682</v>
      </c>
      <c r="C10716" s="1" t="s">
        <v>1281</v>
      </c>
    </row>
    <row r="10717" spans="1:3" x14ac:dyDescent="0.25">
      <c r="A10717" s="1">
        <f t="shared" si="167"/>
        <v>10717</v>
      </c>
      <c r="B10717" s="1" t="s">
        <v>2682</v>
      </c>
      <c r="C10717" s="1" t="s">
        <v>1138</v>
      </c>
    </row>
    <row r="10718" spans="1:3" x14ac:dyDescent="0.25">
      <c r="A10718" s="1">
        <f t="shared" si="167"/>
        <v>10718</v>
      </c>
      <c r="B10718" s="1" t="s">
        <v>7926</v>
      </c>
      <c r="C10718" s="1" t="s">
        <v>1423</v>
      </c>
    </row>
    <row r="10719" spans="1:3" x14ac:dyDescent="0.25">
      <c r="A10719" s="1">
        <f t="shared" si="167"/>
        <v>10719</v>
      </c>
      <c r="B10719" s="1" t="s">
        <v>7927</v>
      </c>
      <c r="C10719" s="1" t="s">
        <v>928</v>
      </c>
    </row>
    <row r="10720" spans="1:3" x14ac:dyDescent="0.25">
      <c r="A10720" s="1">
        <f t="shared" si="167"/>
        <v>10720</v>
      </c>
      <c r="B10720" s="1" t="s">
        <v>7928</v>
      </c>
      <c r="C10720" s="1" t="s">
        <v>956</v>
      </c>
    </row>
    <row r="10721" spans="1:3" x14ac:dyDescent="0.25">
      <c r="A10721" s="1">
        <f t="shared" si="167"/>
        <v>10721</v>
      </c>
      <c r="B10721" s="1" t="s">
        <v>7929</v>
      </c>
      <c r="C10721" s="1" t="s">
        <v>1160</v>
      </c>
    </row>
    <row r="10722" spans="1:3" x14ac:dyDescent="0.25">
      <c r="A10722" s="1">
        <f t="shared" si="167"/>
        <v>10722</v>
      </c>
      <c r="B10722" s="1" t="s">
        <v>7930</v>
      </c>
      <c r="C10722" s="1" t="s">
        <v>923</v>
      </c>
    </row>
    <row r="10723" spans="1:3" x14ac:dyDescent="0.25">
      <c r="A10723" s="1">
        <f t="shared" si="167"/>
        <v>10723</v>
      </c>
      <c r="B10723" s="1" t="s">
        <v>7930</v>
      </c>
      <c r="C10723" s="1" t="s">
        <v>923</v>
      </c>
    </row>
    <row r="10724" spans="1:3" x14ac:dyDescent="0.25">
      <c r="A10724" s="1">
        <f t="shared" si="167"/>
        <v>10724</v>
      </c>
      <c r="B10724" s="1" t="s">
        <v>7931</v>
      </c>
      <c r="C10724" s="1" t="s">
        <v>4500</v>
      </c>
    </row>
    <row r="10725" spans="1:3" x14ac:dyDescent="0.25">
      <c r="A10725" s="1">
        <f t="shared" si="167"/>
        <v>10725</v>
      </c>
      <c r="B10725" s="1" t="s">
        <v>7931</v>
      </c>
      <c r="C10725" s="1" t="s">
        <v>967</v>
      </c>
    </row>
    <row r="10726" spans="1:3" x14ac:dyDescent="0.25">
      <c r="A10726" s="1">
        <f t="shared" si="167"/>
        <v>10726</v>
      </c>
      <c r="B10726" s="1" t="s">
        <v>7932</v>
      </c>
      <c r="C10726" s="1" t="s">
        <v>1450</v>
      </c>
    </row>
    <row r="10727" spans="1:3" x14ac:dyDescent="0.25">
      <c r="A10727" s="1">
        <f t="shared" si="167"/>
        <v>10727</v>
      </c>
      <c r="B10727" s="1" t="s">
        <v>7933</v>
      </c>
      <c r="C10727" s="1" t="s">
        <v>1170</v>
      </c>
    </row>
    <row r="10728" spans="1:3" x14ac:dyDescent="0.25">
      <c r="A10728" s="1">
        <f t="shared" si="167"/>
        <v>10728</v>
      </c>
      <c r="B10728" s="1" t="s">
        <v>7934</v>
      </c>
      <c r="C10728" s="1" t="s">
        <v>1162</v>
      </c>
    </row>
    <row r="10729" spans="1:3" x14ac:dyDescent="0.25">
      <c r="A10729" s="1">
        <f t="shared" si="167"/>
        <v>10729</v>
      </c>
      <c r="B10729" s="1" t="s">
        <v>7935</v>
      </c>
      <c r="C10729" s="1" t="s">
        <v>1079</v>
      </c>
    </row>
    <row r="10730" spans="1:3" x14ac:dyDescent="0.25">
      <c r="A10730" s="1">
        <f t="shared" si="167"/>
        <v>10730</v>
      </c>
      <c r="B10730" s="1" t="s">
        <v>7936</v>
      </c>
      <c r="C10730" s="1" t="s">
        <v>928</v>
      </c>
    </row>
    <row r="10731" spans="1:3" x14ac:dyDescent="0.25">
      <c r="A10731" s="1">
        <f t="shared" si="167"/>
        <v>10731</v>
      </c>
      <c r="B10731" s="1" t="s">
        <v>7936</v>
      </c>
      <c r="C10731" s="1" t="s">
        <v>2746</v>
      </c>
    </row>
    <row r="10732" spans="1:3" x14ac:dyDescent="0.25">
      <c r="A10732" s="1">
        <f t="shared" si="167"/>
        <v>10732</v>
      </c>
      <c r="B10732" s="1" t="s">
        <v>7937</v>
      </c>
      <c r="C10732" s="1" t="s">
        <v>1780</v>
      </c>
    </row>
    <row r="10733" spans="1:3" x14ac:dyDescent="0.25">
      <c r="A10733" s="1">
        <f t="shared" si="167"/>
        <v>10733</v>
      </c>
      <c r="B10733" s="1" t="s">
        <v>7938</v>
      </c>
      <c r="C10733" s="1" t="s">
        <v>1757</v>
      </c>
    </row>
    <row r="10734" spans="1:3" x14ac:dyDescent="0.25">
      <c r="A10734" s="1">
        <f t="shared" si="167"/>
        <v>10734</v>
      </c>
      <c r="B10734" s="1" t="s">
        <v>7939</v>
      </c>
      <c r="C10734" s="1" t="s">
        <v>1174</v>
      </c>
    </row>
    <row r="10735" spans="1:3" x14ac:dyDescent="0.25">
      <c r="A10735" s="1">
        <f t="shared" si="167"/>
        <v>10735</v>
      </c>
      <c r="B10735" s="1" t="s">
        <v>7940</v>
      </c>
      <c r="C10735" s="1" t="s">
        <v>923</v>
      </c>
    </row>
    <row r="10736" spans="1:3" x14ac:dyDescent="0.25">
      <c r="A10736" s="1">
        <f t="shared" si="167"/>
        <v>10736</v>
      </c>
      <c r="B10736" s="1" t="s">
        <v>7941</v>
      </c>
      <c r="C10736" s="1" t="s">
        <v>1710</v>
      </c>
    </row>
    <row r="10737" spans="1:3" x14ac:dyDescent="0.25">
      <c r="A10737" s="1">
        <f t="shared" si="167"/>
        <v>10737</v>
      </c>
      <c r="B10737" s="1" t="s">
        <v>7942</v>
      </c>
      <c r="C10737" s="1" t="s">
        <v>1443</v>
      </c>
    </row>
    <row r="10738" spans="1:3" x14ac:dyDescent="0.25">
      <c r="A10738" s="1">
        <f t="shared" si="167"/>
        <v>10738</v>
      </c>
      <c r="B10738" s="1" t="s">
        <v>2618</v>
      </c>
      <c r="C10738" s="1" t="s">
        <v>1947</v>
      </c>
    </row>
    <row r="10739" spans="1:3" x14ac:dyDescent="0.25">
      <c r="A10739" s="1">
        <f t="shared" si="167"/>
        <v>10739</v>
      </c>
      <c r="B10739" s="1" t="s">
        <v>2618</v>
      </c>
      <c r="C10739" s="1" t="s">
        <v>1072</v>
      </c>
    </row>
    <row r="10740" spans="1:3" x14ac:dyDescent="0.25">
      <c r="A10740" s="1">
        <f t="shared" si="167"/>
        <v>10740</v>
      </c>
      <c r="B10740" s="1" t="s">
        <v>4447</v>
      </c>
      <c r="C10740" s="1" t="s">
        <v>1054</v>
      </c>
    </row>
    <row r="10741" spans="1:3" x14ac:dyDescent="0.25">
      <c r="A10741" s="1">
        <f t="shared" si="167"/>
        <v>10741</v>
      </c>
      <c r="B10741" s="1" t="s">
        <v>4447</v>
      </c>
      <c r="C10741" s="1" t="s">
        <v>1330</v>
      </c>
    </row>
    <row r="10742" spans="1:3" x14ac:dyDescent="0.25">
      <c r="A10742" s="1">
        <f t="shared" si="167"/>
        <v>10742</v>
      </c>
      <c r="B10742" s="1" t="s">
        <v>7943</v>
      </c>
      <c r="C10742" s="1" t="s">
        <v>934</v>
      </c>
    </row>
    <row r="10743" spans="1:3" x14ac:dyDescent="0.25">
      <c r="A10743" s="1">
        <f t="shared" si="167"/>
        <v>10743</v>
      </c>
      <c r="B10743" s="1" t="s">
        <v>7944</v>
      </c>
      <c r="C10743" s="1" t="s">
        <v>989</v>
      </c>
    </row>
    <row r="10744" spans="1:3" x14ac:dyDescent="0.25">
      <c r="A10744" s="1">
        <f t="shared" si="167"/>
        <v>10744</v>
      </c>
      <c r="B10744" s="1" t="s">
        <v>7945</v>
      </c>
      <c r="C10744" s="1" t="s">
        <v>918</v>
      </c>
    </row>
    <row r="10745" spans="1:3" x14ac:dyDescent="0.25">
      <c r="A10745" s="1">
        <f t="shared" si="167"/>
        <v>10745</v>
      </c>
      <c r="B10745" s="1" t="s">
        <v>7946</v>
      </c>
      <c r="C10745" s="1" t="s">
        <v>1254</v>
      </c>
    </row>
    <row r="10746" spans="1:3" x14ac:dyDescent="0.25">
      <c r="A10746" s="1">
        <f t="shared" si="167"/>
        <v>10746</v>
      </c>
      <c r="B10746" s="1" t="s">
        <v>7948</v>
      </c>
      <c r="C10746" s="1" t="s">
        <v>7947</v>
      </c>
    </row>
    <row r="10747" spans="1:3" x14ac:dyDescent="0.25">
      <c r="A10747" s="1">
        <f t="shared" si="167"/>
        <v>10747</v>
      </c>
      <c r="B10747" s="1" t="s">
        <v>7949</v>
      </c>
      <c r="C10747" s="1" t="s">
        <v>1191</v>
      </c>
    </row>
    <row r="10748" spans="1:3" x14ac:dyDescent="0.25">
      <c r="A10748" s="1">
        <f t="shared" si="167"/>
        <v>10748</v>
      </c>
      <c r="B10748" s="1" t="s">
        <v>7950</v>
      </c>
      <c r="C10748" s="1" t="s">
        <v>1162</v>
      </c>
    </row>
    <row r="10749" spans="1:3" x14ac:dyDescent="0.25">
      <c r="A10749" s="1">
        <f t="shared" si="167"/>
        <v>10749</v>
      </c>
      <c r="B10749" s="1" t="s">
        <v>7951</v>
      </c>
      <c r="C10749" s="1" t="s">
        <v>942</v>
      </c>
    </row>
    <row r="10750" spans="1:3" x14ac:dyDescent="0.25">
      <c r="A10750" s="1">
        <f t="shared" si="167"/>
        <v>10750</v>
      </c>
      <c r="B10750" s="1" t="s">
        <v>7952</v>
      </c>
      <c r="C10750" s="1" t="s">
        <v>947</v>
      </c>
    </row>
    <row r="10751" spans="1:3" x14ac:dyDescent="0.25">
      <c r="A10751" s="1">
        <f t="shared" si="167"/>
        <v>10751</v>
      </c>
      <c r="B10751" s="1" t="s">
        <v>7953</v>
      </c>
      <c r="C10751" s="1" t="s">
        <v>934</v>
      </c>
    </row>
    <row r="10752" spans="1:3" x14ac:dyDescent="0.25">
      <c r="A10752" s="1">
        <f t="shared" si="167"/>
        <v>10752</v>
      </c>
      <c r="B10752" s="1" t="s">
        <v>7953</v>
      </c>
      <c r="C10752" s="1" t="s">
        <v>1254</v>
      </c>
    </row>
    <row r="10753" spans="1:3" x14ac:dyDescent="0.25">
      <c r="A10753" s="1">
        <f t="shared" si="167"/>
        <v>10753</v>
      </c>
      <c r="B10753" s="1" t="s">
        <v>7954</v>
      </c>
      <c r="C10753" s="1" t="s">
        <v>1179</v>
      </c>
    </row>
    <row r="10754" spans="1:3" x14ac:dyDescent="0.25">
      <c r="A10754" s="1">
        <f t="shared" si="167"/>
        <v>10754</v>
      </c>
      <c r="B10754" s="1" t="s">
        <v>7955</v>
      </c>
      <c r="C10754" s="1" t="s">
        <v>1821</v>
      </c>
    </row>
    <row r="10755" spans="1:3" x14ac:dyDescent="0.25">
      <c r="A10755" s="1">
        <f t="shared" ref="A10755:A10818" si="168">A10754+1</f>
        <v>10755</v>
      </c>
      <c r="B10755" s="1" t="s">
        <v>7956</v>
      </c>
      <c r="C10755" s="1" t="s">
        <v>930</v>
      </c>
    </row>
    <row r="10756" spans="1:3" x14ac:dyDescent="0.25">
      <c r="A10756" s="1">
        <f t="shared" si="168"/>
        <v>10756</v>
      </c>
      <c r="B10756" s="1" t="s">
        <v>7957</v>
      </c>
      <c r="C10756" s="1" t="s">
        <v>1537</v>
      </c>
    </row>
    <row r="10757" spans="1:3" x14ac:dyDescent="0.25">
      <c r="A10757" s="1">
        <f t="shared" si="168"/>
        <v>10757</v>
      </c>
      <c r="B10757" s="1" t="s">
        <v>7958</v>
      </c>
      <c r="C10757" s="1" t="s">
        <v>938</v>
      </c>
    </row>
    <row r="10758" spans="1:3" x14ac:dyDescent="0.25">
      <c r="A10758" s="1">
        <f t="shared" si="168"/>
        <v>10758</v>
      </c>
      <c r="B10758" s="1" t="s">
        <v>7959</v>
      </c>
      <c r="C10758" s="1" t="s">
        <v>3499</v>
      </c>
    </row>
    <row r="10759" spans="1:3" x14ac:dyDescent="0.25">
      <c r="A10759" s="1">
        <f t="shared" si="168"/>
        <v>10759</v>
      </c>
      <c r="B10759" s="1" t="s">
        <v>2684</v>
      </c>
      <c r="C10759" s="1"/>
    </row>
    <row r="10760" spans="1:3" x14ac:dyDescent="0.25">
      <c r="A10760" s="1">
        <f t="shared" si="168"/>
        <v>10760</v>
      </c>
      <c r="B10760" s="1" t="s">
        <v>2684</v>
      </c>
      <c r="C10760" s="1" t="s">
        <v>1316</v>
      </c>
    </row>
    <row r="10761" spans="1:3" x14ac:dyDescent="0.25">
      <c r="A10761" s="1">
        <f t="shared" si="168"/>
        <v>10761</v>
      </c>
      <c r="B10761" s="1" t="s">
        <v>2684</v>
      </c>
      <c r="C10761" s="1" t="s">
        <v>932</v>
      </c>
    </row>
    <row r="10762" spans="1:3" x14ac:dyDescent="0.25">
      <c r="A10762" s="1">
        <f t="shared" si="168"/>
        <v>10762</v>
      </c>
      <c r="B10762" s="1" t="s">
        <v>2684</v>
      </c>
      <c r="C10762" s="1" t="s">
        <v>952</v>
      </c>
    </row>
    <row r="10763" spans="1:3" x14ac:dyDescent="0.25">
      <c r="A10763" s="1">
        <f t="shared" si="168"/>
        <v>10763</v>
      </c>
      <c r="B10763" s="1" t="s">
        <v>2684</v>
      </c>
      <c r="C10763" s="1" t="s">
        <v>1848</v>
      </c>
    </row>
    <row r="10764" spans="1:3" x14ac:dyDescent="0.25">
      <c r="A10764" s="1">
        <f t="shared" si="168"/>
        <v>10764</v>
      </c>
      <c r="B10764" s="1" t="s">
        <v>2684</v>
      </c>
      <c r="C10764" s="1" t="s">
        <v>7960</v>
      </c>
    </row>
    <row r="10765" spans="1:3" x14ac:dyDescent="0.25">
      <c r="A10765" s="1">
        <f t="shared" si="168"/>
        <v>10765</v>
      </c>
      <c r="B10765" s="1" t="s">
        <v>2684</v>
      </c>
      <c r="C10765" s="1" t="s">
        <v>2566</v>
      </c>
    </row>
    <row r="10766" spans="1:3" x14ac:dyDescent="0.25">
      <c r="A10766" s="1">
        <f t="shared" si="168"/>
        <v>10766</v>
      </c>
      <c r="B10766" s="1" t="s">
        <v>2684</v>
      </c>
      <c r="C10766" s="1" t="s">
        <v>4591</v>
      </c>
    </row>
    <row r="10767" spans="1:3" x14ac:dyDescent="0.25">
      <c r="A10767" s="1">
        <f t="shared" si="168"/>
        <v>10767</v>
      </c>
      <c r="B10767" s="1" t="s">
        <v>2684</v>
      </c>
      <c r="C10767" s="1" t="s">
        <v>939</v>
      </c>
    </row>
    <row r="10768" spans="1:3" x14ac:dyDescent="0.25">
      <c r="A10768" s="1">
        <f t="shared" si="168"/>
        <v>10768</v>
      </c>
      <c r="B10768" s="1" t="s">
        <v>2684</v>
      </c>
      <c r="C10768" s="1" t="s">
        <v>939</v>
      </c>
    </row>
    <row r="10769" spans="1:3" x14ac:dyDescent="0.25">
      <c r="A10769" s="1">
        <f t="shared" si="168"/>
        <v>10769</v>
      </c>
      <c r="B10769" s="1" t="s">
        <v>2684</v>
      </c>
      <c r="C10769" s="1" t="s">
        <v>1102</v>
      </c>
    </row>
    <row r="10770" spans="1:3" x14ac:dyDescent="0.25">
      <c r="A10770" s="1">
        <f t="shared" si="168"/>
        <v>10770</v>
      </c>
      <c r="B10770" s="1" t="s">
        <v>2684</v>
      </c>
      <c r="C10770" s="1" t="s">
        <v>6989</v>
      </c>
    </row>
    <row r="10771" spans="1:3" x14ac:dyDescent="0.25">
      <c r="A10771" s="1">
        <f t="shared" si="168"/>
        <v>10771</v>
      </c>
      <c r="B10771" s="1" t="s">
        <v>2684</v>
      </c>
      <c r="C10771" s="1" t="s">
        <v>942</v>
      </c>
    </row>
    <row r="10772" spans="1:3" x14ac:dyDescent="0.25">
      <c r="A10772" s="1">
        <f t="shared" si="168"/>
        <v>10772</v>
      </c>
      <c r="B10772" s="1" t="s">
        <v>2684</v>
      </c>
      <c r="C10772" s="1" t="s">
        <v>942</v>
      </c>
    </row>
    <row r="10773" spans="1:3" x14ac:dyDescent="0.25">
      <c r="A10773" s="1">
        <f t="shared" si="168"/>
        <v>10773</v>
      </c>
      <c r="B10773" s="1" t="s">
        <v>2684</v>
      </c>
      <c r="C10773" s="1" t="s">
        <v>968</v>
      </c>
    </row>
    <row r="10774" spans="1:3" x14ac:dyDescent="0.25">
      <c r="A10774" s="1">
        <f t="shared" si="168"/>
        <v>10774</v>
      </c>
      <c r="B10774" s="1" t="s">
        <v>2684</v>
      </c>
      <c r="C10774" s="1" t="s">
        <v>944</v>
      </c>
    </row>
    <row r="10775" spans="1:3" x14ac:dyDescent="0.25">
      <c r="A10775" s="1">
        <f t="shared" si="168"/>
        <v>10775</v>
      </c>
      <c r="B10775" s="1" t="s">
        <v>2684</v>
      </c>
      <c r="C10775" s="1" t="s">
        <v>997</v>
      </c>
    </row>
    <row r="10776" spans="1:3" x14ac:dyDescent="0.25">
      <c r="A10776" s="1">
        <f t="shared" si="168"/>
        <v>10776</v>
      </c>
      <c r="B10776" s="1" t="s">
        <v>2684</v>
      </c>
      <c r="C10776" s="1" t="s">
        <v>1634</v>
      </c>
    </row>
    <row r="10777" spans="1:3" x14ac:dyDescent="0.25">
      <c r="A10777" s="1">
        <f t="shared" si="168"/>
        <v>10777</v>
      </c>
      <c r="B10777" s="1" t="s">
        <v>2684</v>
      </c>
      <c r="C10777" s="1" t="s">
        <v>1475</v>
      </c>
    </row>
    <row r="10778" spans="1:3" x14ac:dyDescent="0.25">
      <c r="A10778" s="1">
        <f t="shared" si="168"/>
        <v>10778</v>
      </c>
      <c r="B10778" s="1" t="s">
        <v>2684</v>
      </c>
      <c r="C10778" s="1" t="s">
        <v>7961</v>
      </c>
    </row>
    <row r="10779" spans="1:3" x14ac:dyDescent="0.25">
      <c r="A10779" s="1">
        <f t="shared" si="168"/>
        <v>10779</v>
      </c>
      <c r="B10779" s="1" t="s">
        <v>2684</v>
      </c>
      <c r="C10779" s="1" t="s">
        <v>3522</v>
      </c>
    </row>
    <row r="10780" spans="1:3" x14ac:dyDescent="0.25">
      <c r="A10780" s="1">
        <f t="shared" si="168"/>
        <v>10780</v>
      </c>
      <c r="B10780" s="1" t="s">
        <v>2684</v>
      </c>
      <c r="C10780" s="1" t="s">
        <v>1147</v>
      </c>
    </row>
    <row r="10781" spans="1:3" x14ac:dyDescent="0.25">
      <c r="A10781" s="1">
        <f t="shared" si="168"/>
        <v>10781</v>
      </c>
      <c r="B10781" s="1" t="s">
        <v>2684</v>
      </c>
      <c r="C10781" s="1" t="s">
        <v>1147</v>
      </c>
    </row>
    <row r="10782" spans="1:3" x14ac:dyDescent="0.25">
      <c r="A10782" s="1">
        <f t="shared" si="168"/>
        <v>10782</v>
      </c>
      <c r="B10782" s="1" t="s">
        <v>2684</v>
      </c>
      <c r="C10782" s="1" t="s">
        <v>956</v>
      </c>
    </row>
    <row r="10783" spans="1:3" x14ac:dyDescent="0.25">
      <c r="A10783" s="1">
        <f t="shared" si="168"/>
        <v>10783</v>
      </c>
      <c r="B10783" s="1" t="s">
        <v>7962</v>
      </c>
      <c r="C10783" s="1" t="s">
        <v>984</v>
      </c>
    </row>
    <row r="10784" spans="1:3" x14ac:dyDescent="0.25">
      <c r="A10784" s="1">
        <f t="shared" si="168"/>
        <v>10784</v>
      </c>
      <c r="B10784" s="1" t="s">
        <v>7963</v>
      </c>
      <c r="C10784" s="1" t="s">
        <v>3095</v>
      </c>
    </row>
    <row r="10785" spans="1:3" x14ac:dyDescent="0.25">
      <c r="A10785" s="1">
        <f t="shared" si="168"/>
        <v>10785</v>
      </c>
      <c r="B10785" s="1" t="s">
        <v>7964</v>
      </c>
      <c r="C10785" s="1" t="s">
        <v>942</v>
      </c>
    </row>
    <row r="10786" spans="1:3" x14ac:dyDescent="0.25">
      <c r="A10786" s="1">
        <f t="shared" si="168"/>
        <v>10786</v>
      </c>
      <c r="B10786" s="1" t="s">
        <v>7965</v>
      </c>
      <c r="C10786" s="1" t="s">
        <v>942</v>
      </c>
    </row>
    <row r="10787" spans="1:3" x14ac:dyDescent="0.25">
      <c r="A10787" s="1">
        <f t="shared" si="168"/>
        <v>10787</v>
      </c>
      <c r="B10787" s="1" t="s">
        <v>7966</v>
      </c>
      <c r="C10787" s="1" t="s">
        <v>1036</v>
      </c>
    </row>
    <row r="10788" spans="1:3" x14ac:dyDescent="0.25">
      <c r="A10788" s="1">
        <f t="shared" si="168"/>
        <v>10788</v>
      </c>
      <c r="B10788" s="1" t="s">
        <v>7967</v>
      </c>
      <c r="C10788" s="1" t="s">
        <v>1045</v>
      </c>
    </row>
    <row r="10789" spans="1:3" x14ac:dyDescent="0.25">
      <c r="A10789" s="1">
        <f t="shared" si="168"/>
        <v>10789</v>
      </c>
      <c r="B10789" s="1" t="s">
        <v>7968</v>
      </c>
      <c r="C10789" s="1" t="s">
        <v>1221</v>
      </c>
    </row>
    <row r="10790" spans="1:3" x14ac:dyDescent="0.25">
      <c r="A10790" s="1">
        <f t="shared" si="168"/>
        <v>10790</v>
      </c>
      <c r="B10790" s="1" t="s">
        <v>7968</v>
      </c>
      <c r="C10790" s="1" t="s">
        <v>7969</v>
      </c>
    </row>
    <row r="10791" spans="1:3" x14ac:dyDescent="0.25">
      <c r="A10791" s="1">
        <f t="shared" si="168"/>
        <v>10791</v>
      </c>
      <c r="B10791" s="1" t="s">
        <v>7970</v>
      </c>
      <c r="C10791" s="1" t="s">
        <v>1055</v>
      </c>
    </row>
    <row r="10792" spans="1:3" x14ac:dyDescent="0.25">
      <c r="A10792" s="1">
        <f t="shared" si="168"/>
        <v>10792</v>
      </c>
      <c r="B10792" s="1" t="s">
        <v>7971</v>
      </c>
      <c r="C10792" s="1" t="s">
        <v>1011</v>
      </c>
    </row>
    <row r="10793" spans="1:3" x14ac:dyDescent="0.25">
      <c r="A10793" s="1">
        <f t="shared" si="168"/>
        <v>10793</v>
      </c>
      <c r="B10793" s="1" t="s">
        <v>7972</v>
      </c>
      <c r="C10793" s="1" t="s">
        <v>1077</v>
      </c>
    </row>
    <row r="10794" spans="1:3" x14ac:dyDescent="0.25">
      <c r="A10794" s="1">
        <f t="shared" si="168"/>
        <v>10794</v>
      </c>
      <c r="B10794" s="1" t="s">
        <v>7971</v>
      </c>
      <c r="C10794" s="1" t="s">
        <v>1835</v>
      </c>
    </row>
    <row r="10795" spans="1:3" x14ac:dyDescent="0.25">
      <c r="A10795" s="1">
        <f t="shared" si="168"/>
        <v>10795</v>
      </c>
      <c r="B10795" s="1" t="s">
        <v>7973</v>
      </c>
      <c r="C10795" s="1" t="s">
        <v>947</v>
      </c>
    </row>
    <row r="10796" spans="1:3" x14ac:dyDescent="0.25">
      <c r="A10796" s="1">
        <f t="shared" si="168"/>
        <v>10796</v>
      </c>
      <c r="B10796" s="1" t="s">
        <v>7974</v>
      </c>
      <c r="C10796" s="1" t="s">
        <v>3912</v>
      </c>
    </row>
    <row r="10797" spans="1:3" x14ac:dyDescent="0.25">
      <c r="A10797" s="1">
        <f t="shared" si="168"/>
        <v>10797</v>
      </c>
      <c r="B10797" s="1" t="s">
        <v>7975</v>
      </c>
      <c r="C10797" s="1" t="s">
        <v>928</v>
      </c>
    </row>
    <row r="10798" spans="1:3" x14ac:dyDescent="0.25">
      <c r="A10798" s="1">
        <f t="shared" si="168"/>
        <v>10798</v>
      </c>
      <c r="B10798" s="1" t="s">
        <v>7976</v>
      </c>
      <c r="C10798" s="1" t="s">
        <v>1058</v>
      </c>
    </row>
    <row r="10799" spans="1:3" x14ac:dyDescent="0.25">
      <c r="A10799" s="1">
        <f t="shared" si="168"/>
        <v>10799</v>
      </c>
      <c r="B10799" s="1" t="s">
        <v>7977</v>
      </c>
      <c r="C10799" s="1" t="s">
        <v>1420</v>
      </c>
    </row>
    <row r="10800" spans="1:3" x14ac:dyDescent="0.25">
      <c r="A10800" s="1">
        <f t="shared" si="168"/>
        <v>10800</v>
      </c>
      <c r="B10800" s="1" t="s">
        <v>7978</v>
      </c>
      <c r="C10800" s="1" t="s">
        <v>923</v>
      </c>
    </row>
    <row r="10801" spans="1:3" x14ac:dyDescent="0.25">
      <c r="A10801" s="1">
        <f t="shared" si="168"/>
        <v>10801</v>
      </c>
      <c r="B10801" s="1" t="s">
        <v>7979</v>
      </c>
      <c r="C10801" s="1" t="s">
        <v>1443</v>
      </c>
    </row>
    <row r="10802" spans="1:3" x14ac:dyDescent="0.25">
      <c r="A10802" s="1">
        <f t="shared" si="168"/>
        <v>10802</v>
      </c>
      <c r="B10802" s="1" t="s">
        <v>7980</v>
      </c>
      <c r="C10802" s="1" t="s">
        <v>937</v>
      </c>
    </row>
    <row r="10803" spans="1:3" x14ac:dyDescent="0.25">
      <c r="A10803" s="1">
        <f t="shared" si="168"/>
        <v>10803</v>
      </c>
      <c r="B10803" s="1" t="s">
        <v>7981</v>
      </c>
      <c r="C10803" s="1" t="s">
        <v>4500</v>
      </c>
    </row>
    <row r="10804" spans="1:3" x14ac:dyDescent="0.25">
      <c r="A10804" s="1">
        <f t="shared" si="168"/>
        <v>10804</v>
      </c>
      <c r="B10804" s="1" t="s">
        <v>7981</v>
      </c>
      <c r="C10804" s="1" t="s">
        <v>1054</v>
      </c>
    </row>
    <row r="10805" spans="1:3" x14ac:dyDescent="0.25">
      <c r="A10805" s="1">
        <f t="shared" si="168"/>
        <v>10805</v>
      </c>
      <c r="B10805" s="1" t="s">
        <v>7982</v>
      </c>
      <c r="C10805" s="1" t="s">
        <v>1027</v>
      </c>
    </row>
    <row r="10806" spans="1:3" x14ac:dyDescent="0.25">
      <c r="A10806" s="1">
        <f t="shared" si="168"/>
        <v>10806</v>
      </c>
      <c r="B10806" s="1" t="s">
        <v>7983</v>
      </c>
      <c r="C10806" s="1" t="s">
        <v>940</v>
      </c>
    </row>
    <row r="10807" spans="1:3" x14ac:dyDescent="0.25">
      <c r="A10807" s="1">
        <f t="shared" si="168"/>
        <v>10807</v>
      </c>
      <c r="B10807" s="1" t="s">
        <v>7983</v>
      </c>
      <c r="C10807" s="1" t="s">
        <v>940</v>
      </c>
    </row>
    <row r="10808" spans="1:3" x14ac:dyDescent="0.25">
      <c r="A10808" s="1">
        <f t="shared" si="168"/>
        <v>10808</v>
      </c>
      <c r="B10808" s="1" t="s">
        <v>7984</v>
      </c>
      <c r="C10808" s="1" t="s">
        <v>941</v>
      </c>
    </row>
    <row r="10809" spans="1:3" x14ac:dyDescent="0.25">
      <c r="A10809" s="1">
        <f t="shared" si="168"/>
        <v>10809</v>
      </c>
      <c r="B10809" s="1" t="s">
        <v>7985</v>
      </c>
      <c r="C10809" s="1" t="s">
        <v>939</v>
      </c>
    </row>
    <row r="10810" spans="1:3" x14ac:dyDescent="0.25">
      <c r="A10810" s="1">
        <f t="shared" si="168"/>
        <v>10810</v>
      </c>
      <c r="B10810" s="1" t="s">
        <v>7986</v>
      </c>
      <c r="C10810" s="1" t="s">
        <v>1087</v>
      </c>
    </row>
    <row r="10811" spans="1:3" x14ac:dyDescent="0.25">
      <c r="A10811" s="1">
        <f t="shared" si="168"/>
        <v>10811</v>
      </c>
      <c r="B10811" s="1" t="s">
        <v>7987</v>
      </c>
      <c r="C10811" s="1" t="s">
        <v>3185</v>
      </c>
    </row>
    <row r="10812" spans="1:3" x14ac:dyDescent="0.25">
      <c r="A10812" s="1">
        <f t="shared" si="168"/>
        <v>10812</v>
      </c>
      <c r="B10812" s="1" t="s">
        <v>7988</v>
      </c>
      <c r="C10812" s="1" t="s">
        <v>952</v>
      </c>
    </row>
    <row r="10813" spans="1:3" x14ac:dyDescent="0.25">
      <c r="A10813" s="1">
        <f t="shared" si="168"/>
        <v>10813</v>
      </c>
      <c r="B10813" s="1" t="s">
        <v>7988</v>
      </c>
      <c r="C10813" s="1" t="s">
        <v>1204</v>
      </c>
    </row>
    <row r="10814" spans="1:3" x14ac:dyDescent="0.25">
      <c r="A10814" s="1">
        <f t="shared" si="168"/>
        <v>10814</v>
      </c>
      <c r="B10814" s="1" t="s">
        <v>7989</v>
      </c>
      <c r="C10814" s="1" t="s">
        <v>1016</v>
      </c>
    </row>
    <row r="10815" spans="1:3" x14ac:dyDescent="0.25">
      <c r="A10815" s="1">
        <f t="shared" si="168"/>
        <v>10815</v>
      </c>
      <c r="B10815" s="1" t="s">
        <v>7990</v>
      </c>
      <c r="C10815" s="1" t="s">
        <v>954</v>
      </c>
    </row>
    <row r="10816" spans="1:3" x14ac:dyDescent="0.25">
      <c r="A10816" s="1">
        <f t="shared" si="168"/>
        <v>10816</v>
      </c>
      <c r="B10816" s="1" t="s">
        <v>7991</v>
      </c>
      <c r="C10816" s="1" t="s">
        <v>1520</v>
      </c>
    </row>
    <row r="10817" spans="1:3" x14ac:dyDescent="0.25">
      <c r="A10817" s="1">
        <f t="shared" si="168"/>
        <v>10817</v>
      </c>
      <c r="B10817" s="1" t="s">
        <v>7992</v>
      </c>
      <c r="C10817" s="1" t="s">
        <v>942</v>
      </c>
    </row>
    <row r="10818" spans="1:3" x14ac:dyDescent="0.25">
      <c r="A10818" s="1">
        <f t="shared" si="168"/>
        <v>10818</v>
      </c>
      <c r="B10818" s="1" t="s">
        <v>7993</v>
      </c>
      <c r="C10818" s="1" t="s">
        <v>956</v>
      </c>
    </row>
    <row r="10819" spans="1:3" x14ac:dyDescent="0.25">
      <c r="A10819" s="1">
        <f t="shared" ref="A10819:A10882" si="169">A10818+1</f>
        <v>10819</v>
      </c>
      <c r="B10819" s="1" t="s">
        <v>7994</v>
      </c>
      <c r="C10819" s="1" t="s">
        <v>975</v>
      </c>
    </row>
    <row r="10820" spans="1:3" x14ac:dyDescent="0.25">
      <c r="A10820" s="1">
        <f t="shared" si="169"/>
        <v>10820</v>
      </c>
      <c r="B10820" s="1" t="s">
        <v>7996</v>
      </c>
      <c r="C10820" s="1" t="s">
        <v>7995</v>
      </c>
    </row>
    <row r="10821" spans="1:3" x14ac:dyDescent="0.25">
      <c r="A10821" s="1">
        <f t="shared" si="169"/>
        <v>10821</v>
      </c>
      <c r="B10821" s="1" t="s">
        <v>7997</v>
      </c>
      <c r="C10821" s="1" t="s">
        <v>1845</v>
      </c>
    </row>
    <row r="10822" spans="1:3" x14ac:dyDescent="0.25">
      <c r="A10822" s="1">
        <f t="shared" si="169"/>
        <v>10822</v>
      </c>
      <c r="B10822" s="1" t="s">
        <v>7999</v>
      </c>
      <c r="C10822" s="1" t="s">
        <v>7998</v>
      </c>
    </row>
    <row r="10823" spans="1:3" x14ac:dyDescent="0.25">
      <c r="A10823" s="1">
        <f t="shared" si="169"/>
        <v>10823</v>
      </c>
      <c r="B10823" s="1" t="s">
        <v>8000</v>
      </c>
      <c r="C10823" s="1" t="s">
        <v>1056</v>
      </c>
    </row>
    <row r="10824" spans="1:3" x14ac:dyDescent="0.25">
      <c r="A10824" s="1">
        <f t="shared" si="169"/>
        <v>10824</v>
      </c>
      <c r="B10824" s="1" t="s">
        <v>8002</v>
      </c>
      <c r="C10824" s="1" t="s">
        <v>8001</v>
      </c>
    </row>
    <row r="10825" spans="1:3" x14ac:dyDescent="0.25">
      <c r="A10825" s="1">
        <f t="shared" si="169"/>
        <v>10825</v>
      </c>
      <c r="B10825" s="1" t="s">
        <v>8003</v>
      </c>
      <c r="C10825" s="1" t="s">
        <v>1443</v>
      </c>
    </row>
    <row r="10826" spans="1:3" x14ac:dyDescent="0.25">
      <c r="A10826" s="1">
        <f t="shared" si="169"/>
        <v>10826</v>
      </c>
      <c r="B10826" s="1" t="s">
        <v>8003</v>
      </c>
      <c r="C10826" s="1" t="s">
        <v>8004</v>
      </c>
    </row>
    <row r="10827" spans="1:3" x14ac:dyDescent="0.25">
      <c r="A10827" s="1">
        <f t="shared" si="169"/>
        <v>10827</v>
      </c>
      <c r="B10827" s="1" t="s">
        <v>8003</v>
      </c>
      <c r="C10827" s="1" t="s">
        <v>1027</v>
      </c>
    </row>
    <row r="10828" spans="1:3" x14ac:dyDescent="0.25">
      <c r="A10828" s="1">
        <f t="shared" si="169"/>
        <v>10828</v>
      </c>
      <c r="B10828" s="1" t="s">
        <v>8005</v>
      </c>
      <c r="C10828" s="1" t="s">
        <v>1011</v>
      </c>
    </row>
    <row r="10829" spans="1:3" x14ac:dyDescent="0.25">
      <c r="A10829" s="1">
        <f t="shared" si="169"/>
        <v>10829</v>
      </c>
      <c r="B10829" s="1" t="s">
        <v>8007</v>
      </c>
      <c r="C10829" s="1" t="s">
        <v>8006</v>
      </c>
    </row>
    <row r="10830" spans="1:3" x14ac:dyDescent="0.25">
      <c r="A10830" s="1">
        <f t="shared" si="169"/>
        <v>10830</v>
      </c>
      <c r="B10830" s="1" t="s">
        <v>8009</v>
      </c>
      <c r="C10830" s="1" t="s">
        <v>8008</v>
      </c>
    </row>
    <row r="10831" spans="1:3" x14ac:dyDescent="0.25">
      <c r="A10831" s="1">
        <f t="shared" si="169"/>
        <v>10831</v>
      </c>
      <c r="B10831" s="1" t="s">
        <v>8010</v>
      </c>
      <c r="C10831" s="1" t="s">
        <v>1330</v>
      </c>
    </row>
    <row r="10832" spans="1:3" x14ac:dyDescent="0.25">
      <c r="A10832" s="1">
        <f t="shared" si="169"/>
        <v>10832</v>
      </c>
      <c r="B10832" s="1" t="s">
        <v>8011</v>
      </c>
      <c r="C10832" s="1" t="s">
        <v>946</v>
      </c>
    </row>
    <row r="10833" spans="1:3" x14ac:dyDescent="0.25">
      <c r="A10833" s="1">
        <f t="shared" si="169"/>
        <v>10833</v>
      </c>
      <c r="B10833" s="1" t="s">
        <v>8005</v>
      </c>
      <c r="C10833" s="1" t="s">
        <v>2387</v>
      </c>
    </row>
    <row r="10834" spans="1:3" x14ac:dyDescent="0.25">
      <c r="A10834" s="1">
        <f t="shared" si="169"/>
        <v>10834</v>
      </c>
      <c r="B10834" s="1" t="s">
        <v>8012</v>
      </c>
      <c r="C10834" s="1" t="s">
        <v>1016</v>
      </c>
    </row>
    <row r="10835" spans="1:3" x14ac:dyDescent="0.25">
      <c r="A10835" s="1">
        <f t="shared" si="169"/>
        <v>10835</v>
      </c>
      <c r="B10835" s="1" t="s">
        <v>8012</v>
      </c>
      <c r="C10835" s="1" t="s">
        <v>1252</v>
      </c>
    </row>
    <row r="10836" spans="1:3" x14ac:dyDescent="0.25">
      <c r="A10836" s="1">
        <f t="shared" si="169"/>
        <v>10836</v>
      </c>
      <c r="B10836" s="1" t="s">
        <v>8013</v>
      </c>
      <c r="C10836" s="1" t="s">
        <v>942</v>
      </c>
    </row>
    <row r="10837" spans="1:3" x14ac:dyDescent="0.25">
      <c r="A10837" s="1">
        <f t="shared" si="169"/>
        <v>10837</v>
      </c>
      <c r="B10837" s="1" t="s">
        <v>8014</v>
      </c>
      <c r="C10837" s="1" t="s">
        <v>968</v>
      </c>
    </row>
    <row r="10838" spans="1:3" x14ac:dyDescent="0.25">
      <c r="A10838" s="1">
        <f t="shared" si="169"/>
        <v>10838</v>
      </c>
      <c r="B10838" s="1" t="s">
        <v>8015</v>
      </c>
      <c r="C10838" s="1" t="s">
        <v>2482</v>
      </c>
    </row>
    <row r="10839" spans="1:3" x14ac:dyDescent="0.25">
      <c r="A10839" s="1">
        <f t="shared" si="169"/>
        <v>10839</v>
      </c>
      <c r="B10839" s="1" t="s">
        <v>8016</v>
      </c>
      <c r="C10839" s="1" t="s">
        <v>1982</v>
      </c>
    </row>
    <row r="10840" spans="1:3" x14ac:dyDescent="0.25">
      <c r="A10840" s="1">
        <f t="shared" si="169"/>
        <v>10840</v>
      </c>
      <c r="B10840" s="1" t="s">
        <v>8016</v>
      </c>
      <c r="C10840" s="1" t="s">
        <v>1162</v>
      </c>
    </row>
    <row r="10841" spans="1:3" x14ac:dyDescent="0.25">
      <c r="A10841" s="1">
        <f t="shared" si="169"/>
        <v>10841</v>
      </c>
      <c r="B10841" s="1" t="s">
        <v>8017</v>
      </c>
      <c r="C10841" s="1" t="s">
        <v>1740</v>
      </c>
    </row>
    <row r="10842" spans="1:3" x14ac:dyDescent="0.25">
      <c r="A10842" s="1">
        <f t="shared" si="169"/>
        <v>10842</v>
      </c>
      <c r="B10842" s="1" t="s">
        <v>8017</v>
      </c>
      <c r="C10842" s="1" t="s">
        <v>941</v>
      </c>
    </row>
    <row r="10843" spans="1:3" x14ac:dyDescent="0.25">
      <c r="A10843" s="1">
        <f t="shared" si="169"/>
        <v>10843</v>
      </c>
      <c r="B10843" s="1" t="s">
        <v>8005</v>
      </c>
      <c r="C10843" s="1" t="s">
        <v>1102</v>
      </c>
    </row>
    <row r="10844" spans="1:3" x14ac:dyDescent="0.25">
      <c r="A10844" s="1">
        <f t="shared" si="169"/>
        <v>10844</v>
      </c>
      <c r="B10844" s="1" t="s">
        <v>8005</v>
      </c>
      <c r="C10844" s="1" t="s">
        <v>975</v>
      </c>
    </row>
    <row r="10845" spans="1:3" x14ac:dyDescent="0.25">
      <c r="A10845" s="1">
        <f t="shared" si="169"/>
        <v>10845</v>
      </c>
      <c r="B10845" s="1" t="s">
        <v>8018</v>
      </c>
      <c r="C10845" s="1" t="s">
        <v>1270</v>
      </c>
    </row>
    <row r="10846" spans="1:3" x14ac:dyDescent="0.25">
      <c r="A10846" s="1">
        <f t="shared" si="169"/>
        <v>10846</v>
      </c>
      <c r="B10846" s="1" t="s">
        <v>8019</v>
      </c>
      <c r="C10846" s="1" t="s">
        <v>2387</v>
      </c>
    </row>
    <row r="10847" spans="1:3" x14ac:dyDescent="0.25">
      <c r="A10847" s="1">
        <f t="shared" si="169"/>
        <v>10847</v>
      </c>
      <c r="B10847" s="1" t="s">
        <v>8021</v>
      </c>
      <c r="C10847" s="1" t="s">
        <v>8020</v>
      </c>
    </row>
    <row r="10848" spans="1:3" x14ac:dyDescent="0.25">
      <c r="A10848" s="1">
        <f t="shared" si="169"/>
        <v>10848</v>
      </c>
      <c r="B10848" s="1" t="s">
        <v>2769</v>
      </c>
      <c r="C10848" s="1" t="s">
        <v>952</v>
      </c>
    </row>
    <row r="10849" spans="1:3" x14ac:dyDescent="0.25">
      <c r="A10849" s="1">
        <f t="shared" si="169"/>
        <v>10849</v>
      </c>
      <c r="B10849" s="1" t="s">
        <v>8022</v>
      </c>
      <c r="C10849" s="1" t="s">
        <v>952</v>
      </c>
    </row>
    <row r="10850" spans="1:3" x14ac:dyDescent="0.25">
      <c r="A10850" s="1">
        <f t="shared" si="169"/>
        <v>10850</v>
      </c>
      <c r="B10850" s="1" t="s">
        <v>2769</v>
      </c>
      <c r="C10850" s="1" t="s">
        <v>1079</v>
      </c>
    </row>
    <row r="10851" spans="1:3" x14ac:dyDescent="0.25">
      <c r="A10851" s="1">
        <f t="shared" si="169"/>
        <v>10851</v>
      </c>
      <c r="B10851" s="1" t="s">
        <v>8021</v>
      </c>
      <c r="C10851" s="1" t="s">
        <v>934</v>
      </c>
    </row>
    <row r="10852" spans="1:3" x14ac:dyDescent="0.25">
      <c r="A10852" s="1">
        <f t="shared" si="169"/>
        <v>10852</v>
      </c>
      <c r="B10852" s="1" t="s">
        <v>8022</v>
      </c>
      <c r="C10852" s="1" t="s">
        <v>1020</v>
      </c>
    </row>
    <row r="10853" spans="1:3" x14ac:dyDescent="0.25">
      <c r="A10853" s="1">
        <f t="shared" si="169"/>
        <v>10853</v>
      </c>
      <c r="B10853" s="1" t="s">
        <v>8021</v>
      </c>
      <c r="C10853" s="1" t="s">
        <v>2023</v>
      </c>
    </row>
    <row r="10854" spans="1:3" x14ac:dyDescent="0.25">
      <c r="A10854" s="1">
        <f t="shared" si="169"/>
        <v>10854</v>
      </c>
      <c r="B10854" s="1" t="s">
        <v>8022</v>
      </c>
      <c r="C10854" s="1" t="s">
        <v>942</v>
      </c>
    </row>
    <row r="10855" spans="1:3" x14ac:dyDescent="0.25">
      <c r="A10855" s="1">
        <f t="shared" si="169"/>
        <v>10855</v>
      </c>
      <c r="B10855" s="1" t="s">
        <v>8022</v>
      </c>
      <c r="C10855" s="1" t="s">
        <v>928</v>
      </c>
    </row>
    <row r="10856" spans="1:3" x14ac:dyDescent="0.25">
      <c r="A10856" s="1">
        <f t="shared" si="169"/>
        <v>10856</v>
      </c>
      <c r="B10856" s="1" t="s">
        <v>8021</v>
      </c>
      <c r="C10856" s="1" t="s">
        <v>1026</v>
      </c>
    </row>
    <row r="10857" spans="1:3" x14ac:dyDescent="0.25">
      <c r="A10857" s="1">
        <f t="shared" si="169"/>
        <v>10857</v>
      </c>
      <c r="B10857" s="1" t="s">
        <v>8022</v>
      </c>
      <c r="C10857" s="1" t="s">
        <v>1202</v>
      </c>
    </row>
    <row r="10858" spans="1:3" x14ac:dyDescent="0.25">
      <c r="A10858" s="1">
        <f t="shared" si="169"/>
        <v>10858</v>
      </c>
      <c r="B10858" s="1" t="s">
        <v>2769</v>
      </c>
      <c r="C10858" s="1" t="s">
        <v>1354</v>
      </c>
    </row>
    <row r="10859" spans="1:3" x14ac:dyDescent="0.25">
      <c r="A10859" s="1">
        <f t="shared" si="169"/>
        <v>10859</v>
      </c>
      <c r="B10859" s="1" t="s">
        <v>8023</v>
      </c>
      <c r="C10859" s="1" t="s">
        <v>1147</v>
      </c>
    </row>
    <row r="10860" spans="1:3" x14ac:dyDescent="0.25">
      <c r="A10860" s="1">
        <f t="shared" si="169"/>
        <v>10860</v>
      </c>
      <c r="B10860" s="1" t="s">
        <v>8024</v>
      </c>
      <c r="C10860" s="1" t="s">
        <v>1019</v>
      </c>
    </row>
    <row r="10861" spans="1:3" x14ac:dyDescent="0.25">
      <c r="A10861" s="1">
        <f t="shared" si="169"/>
        <v>10861</v>
      </c>
      <c r="B10861" s="1" t="s">
        <v>8025</v>
      </c>
      <c r="C10861" s="1" t="s">
        <v>2387</v>
      </c>
    </row>
    <row r="10862" spans="1:3" x14ac:dyDescent="0.25">
      <c r="A10862" s="1">
        <f t="shared" si="169"/>
        <v>10862</v>
      </c>
      <c r="B10862" s="1" t="s">
        <v>8026</v>
      </c>
      <c r="C10862" s="1" t="s">
        <v>3607</v>
      </c>
    </row>
    <row r="10863" spans="1:3" x14ac:dyDescent="0.25">
      <c r="A10863" s="1">
        <f t="shared" si="169"/>
        <v>10863</v>
      </c>
      <c r="B10863" s="1" t="s">
        <v>8027</v>
      </c>
      <c r="C10863" s="1" t="s">
        <v>930</v>
      </c>
    </row>
    <row r="10864" spans="1:3" x14ac:dyDescent="0.25">
      <c r="A10864" s="1">
        <f t="shared" si="169"/>
        <v>10864</v>
      </c>
      <c r="B10864" s="1" t="s">
        <v>8028</v>
      </c>
      <c r="C10864" s="1" t="s">
        <v>939</v>
      </c>
    </row>
    <row r="10865" spans="1:3" x14ac:dyDescent="0.25">
      <c r="A10865" s="1">
        <f t="shared" si="169"/>
        <v>10865</v>
      </c>
      <c r="B10865" s="1" t="s">
        <v>8028</v>
      </c>
      <c r="C10865" s="1" t="s">
        <v>1054</v>
      </c>
    </row>
    <row r="10866" spans="1:3" x14ac:dyDescent="0.25">
      <c r="A10866" s="1">
        <f t="shared" si="169"/>
        <v>10866</v>
      </c>
      <c r="B10866" s="1" t="s">
        <v>8029</v>
      </c>
      <c r="C10866" s="1" t="s">
        <v>1016</v>
      </c>
    </row>
    <row r="10867" spans="1:3" x14ac:dyDescent="0.25">
      <c r="A10867" s="1">
        <f t="shared" si="169"/>
        <v>10867</v>
      </c>
      <c r="B10867" s="1" t="s">
        <v>8029</v>
      </c>
      <c r="C10867" s="1" t="s">
        <v>1020</v>
      </c>
    </row>
    <row r="10868" spans="1:3" x14ac:dyDescent="0.25">
      <c r="A10868" s="1">
        <f t="shared" si="169"/>
        <v>10868</v>
      </c>
      <c r="B10868" s="1" t="s">
        <v>8030</v>
      </c>
      <c r="C10868" s="1" t="s">
        <v>3522</v>
      </c>
    </row>
    <row r="10869" spans="1:3" x14ac:dyDescent="0.25">
      <c r="A10869" s="1">
        <f t="shared" si="169"/>
        <v>10869</v>
      </c>
      <c r="B10869" s="1" t="s">
        <v>8002</v>
      </c>
      <c r="C10869" s="1" t="s">
        <v>8031</v>
      </c>
    </row>
    <row r="10870" spans="1:3" x14ac:dyDescent="0.25">
      <c r="A10870" s="1">
        <f t="shared" si="169"/>
        <v>10870</v>
      </c>
      <c r="B10870" s="1" t="s">
        <v>8032</v>
      </c>
      <c r="C10870" s="1" t="s">
        <v>1333</v>
      </c>
    </row>
    <row r="10871" spans="1:3" x14ac:dyDescent="0.25">
      <c r="A10871" s="1">
        <f t="shared" si="169"/>
        <v>10871</v>
      </c>
      <c r="B10871" s="1" t="s">
        <v>8033</v>
      </c>
      <c r="C10871" s="1" t="s">
        <v>1634</v>
      </c>
    </row>
    <row r="10872" spans="1:3" x14ac:dyDescent="0.25">
      <c r="A10872" s="1">
        <f t="shared" si="169"/>
        <v>10872</v>
      </c>
      <c r="B10872" s="1" t="s">
        <v>8034</v>
      </c>
      <c r="C10872" s="1" t="s">
        <v>949</v>
      </c>
    </row>
    <row r="10873" spans="1:3" x14ac:dyDescent="0.25">
      <c r="A10873" s="1">
        <f t="shared" si="169"/>
        <v>10873</v>
      </c>
      <c r="B10873" s="1" t="s">
        <v>8035</v>
      </c>
      <c r="C10873" s="1" t="s">
        <v>4013</v>
      </c>
    </row>
    <row r="10874" spans="1:3" x14ac:dyDescent="0.25">
      <c r="A10874" s="1">
        <f t="shared" si="169"/>
        <v>10874</v>
      </c>
      <c r="B10874" s="1" t="s">
        <v>8036</v>
      </c>
      <c r="C10874" s="1" t="s">
        <v>968</v>
      </c>
    </row>
    <row r="10875" spans="1:3" x14ac:dyDescent="0.25">
      <c r="A10875" s="1">
        <f t="shared" si="169"/>
        <v>10875</v>
      </c>
      <c r="B10875" s="1" t="s">
        <v>8037</v>
      </c>
      <c r="C10875" s="1" t="s">
        <v>989</v>
      </c>
    </row>
    <row r="10876" spans="1:3" x14ac:dyDescent="0.25">
      <c r="A10876" s="1">
        <f t="shared" si="169"/>
        <v>10876</v>
      </c>
      <c r="B10876" s="1" t="s">
        <v>8038</v>
      </c>
      <c r="C10876" s="1" t="s">
        <v>5549</v>
      </c>
    </row>
    <row r="10877" spans="1:3" x14ac:dyDescent="0.25">
      <c r="A10877" s="1">
        <f t="shared" si="169"/>
        <v>10877</v>
      </c>
      <c r="B10877" s="1" t="s">
        <v>8039</v>
      </c>
      <c r="C10877" s="1" t="s">
        <v>1016</v>
      </c>
    </row>
    <row r="10878" spans="1:3" x14ac:dyDescent="0.25">
      <c r="A10878" s="1">
        <f t="shared" si="169"/>
        <v>10878</v>
      </c>
      <c r="B10878" s="1" t="s">
        <v>8040</v>
      </c>
      <c r="C10878" s="1" t="s">
        <v>1239</v>
      </c>
    </row>
    <row r="10879" spans="1:3" x14ac:dyDescent="0.25">
      <c r="A10879" s="1">
        <f t="shared" si="169"/>
        <v>10879</v>
      </c>
      <c r="B10879" s="1" t="s">
        <v>8041</v>
      </c>
      <c r="C10879" s="1" t="s">
        <v>1270</v>
      </c>
    </row>
    <row r="10880" spans="1:3" x14ac:dyDescent="0.25">
      <c r="A10880" s="1">
        <f t="shared" si="169"/>
        <v>10880</v>
      </c>
      <c r="B10880" s="1" t="s">
        <v>8041</v>
      </c>
      <c r="C10880" s="1" t="s">
        <v>2675</v>
      </c>
    </row>
    <row r="10881" spans="1:3" x14ac:dyDescent="0.25">
      <c r="A10881" s="1">
        <f t="shared" si="169"/>
        <v>10881</v>
      </c>
      <c r="B10881" s="1" t="s">
        <v>8041</v>
      </c>
      <c r="C10881" s="1" t="s">
        <v>1276</v>
      </c>
    </row>
    <row r="10882" spans="1:3" x14ac:dyDescent="0.25">
      <c r="A10882" s="1">
        <f t="shared" si="169"/>
        <v>10882</v>
      </c>
      <c r="B10882" s="1" t="s">
        <v>8041</v>
      </c>
      <c r="C10882" s="1" t="s">
        <v>8042</v>
      </c>
    </row>
    <row r="10883" spans="1:3" x14ac:dyDescent="0.25">
      <c r="A10883" s="1">
        <f t="shared" ref="A10883:A10946" si="170">A10882+1</f>
        <v>10883</v>
      </c>
      <c r="B10883" s="1" t="s">
        <v>8043</v>
      </c>
      <c r="C10883" s="1" t="s">
        <v>1191</v>
      </c>
    </row>
    <row r="10884" spans="1:3" x14ac:dyDescent="0.25">
      <c r="A10884" s="1">
        <f t="shared" si="170"/>
        <v>10884</v>
      </c>
      <c r="B10884" s="1" t="s">
        <v>8044</v>
      </c>
      <c r="C10884" s="1" t="s">
        <v>1029</v>
      </c>
    </row>
    <row r="10885" spans="1:3" x14ac:dyDescent="0.25">
      <c r="A10885" s="1">
        <f t="shared" si="170"/>
        <v>10885</v>
      </c>
      <c r="B10885" s="1" t="s">
        <v>8045</v>
      </c>
      <c r="C10885" s="1" t="s">
        <v>974</v>
      </c>
    </row>
    <row r="10886" spans="1:3" x14ac:dyDescent="0.25">
      <c r="A10886" s="1">
        <f t="shared" si="170"/>
        <v>10886</v>
      </c>
      <c r="B10886" s="1" t="s">
        <v>8046</v>
      </c>
      <c r="C10886" s="1" t="s">
        <v>2636</v>
      </c>
    </row>
    <row r="10887" spans="1:3" x14ac:dyDescent="0.25">
      <c r="A10887" s="1">
        <f t="shared" si="170"/>
        <v>10887</v>
      </c>
      <c r="B10887" s="1" t="s">
        <v>8047</v>
      </c>
      <c r="C10887" s="1" t="s">
        <v>1087</v>
      </c>
    </row>
    <row r="10888" spans="1:3" x14ac:dyDescent="0.25">
      <c r="A10888" s="1">
        <f t="shared" si="170"/>
        <v>10888</v>
      </c>
      <c r="B10888" s="1" t="s">
        <v>8048</v>
      </c>
      <c r="C10888" s="1" t="s">
        <v>1160</v>
      </c>
    </row>
    <row r="10889" spans="1:3" x14ac:dyDescent="0.25">
      <c r="A10889" s="1">
        <f t="shared" si="170"/>
        <v>10889</v>
      </c>
      <c r="B10889" s="1" t="s">
        <v>8049</v>
      </c>
      <c r="C10889" s="1" t="s">
        <v>1254</v>
      </c>
    </row>
    <row r="10890" spans="1:3" x14ac:dyDescent="0.25">
      <c r="A10890" s="1">
        <f t="shared" si="170"/>
        <v>10890</v>
      </c>
      <c r="B10890" s="1" t="s">
        <v>8050</v>
      </c>
      <c r="C10890" s="1" t="s">
        <v>997</v>
      </c>
    </row>
    <row r="10891" spans="1:3" x14ac:dyDescent="0.25">
      <c r="A10891" s="1">
        <f t="shared" si="170"/>
        <v>10891</v>
      </c>
      <c r="B10891" s="1" t="s">
        <v>8050</v>
      </c>
      <c r="C10891" s="1" t="s">
        <v>2704</v>
      </c>
    </row>
    <row r="10892" spans="1:3" x14ac:dyDescent="0.25">
      <c r="A10892" s="1">
        <f t="shared" si="170"/>
        <v>10892</v>
      </c>
      <c r="B10892" s="1" t="s">
        <v>8051</v>
      </c>
      <c r="C10892" s="1" t="s">
        <v>973</v>
      </c>
    </row>
    <row r="10893" spans="1:3" x14ac:dyDescent="0.25">
      <c r="A10893" s="1">
        <f t="shared" si="170"/>
        <v>10893</v>
      </c>
      <c r="B10893" s="1" t="s">
        <v>8051</v>
      </c>
      <c r="C10893" s="1" t="s">
        <v>4094</v>
      </c>
    </row>
    <row r="10894" spans="1:3" x14ac:dyDescent="0.25">
      <c r="A10894" s="1">
        <f t="shared" si="170"/>
        <v>10894</v>
      </c>
      <c r="B10894" s="1" t="s">
        <v>8052</v>
      </c>
      <c r="C10894" s="1" t="s">
        <v>3164</v>
      </c>
    </row>
    <row r="10895" spans="1:3" x14ac:dyDescent="0.25">
      <c r="A10895" s="1">
        <f t="shared" si="170"/>
        <v>10895</v>
      </c>
      <c r="B10895" s="1" t="s">
        <v>8052</v>
      </c>
      <c r="C10895" s="1" t="s">
        <v>1537</v>
      </c>
    </row>
    <row r="10896" spans="1:3" x14ac:dyDescent="0.25">
      <c r="A10896" s="1">
        <f t="shared" si="170"/>
        <v>10896</v>
      </c>
      <c r="B10896" s="1" t="s">
        <v>8053</v>
      </c>
      <c r="C10896" s="1" t="s">
        <v>1019</v>
      </c>
    </row>
    <row r="10897" spans="1:3" x14ac:dyDescent="0.25">
      <c r="A10897" s="1">
        <f t="shared" si="170"/>
        <v>10897</v>
      </c>
      <c r="B10897" s="1" t="s">
        <v>8051</v>
      </c>
      <c r="C10897" s="1" t="s">
        <v>1052</v>
      </c>
    </row>
    <row r="10898" spans="1:3" x14ac:dyDescent="0.25">
      <c r="A10898" s="1">
        <f t="shared" si="170"/>
        <v>10898</v>
      </c>
      <c r="B10898" s="1" t="s">
        <v>8051</v>
      </c>
      <c r="C10898" s="1" t="s">
        <v>960</v>
      </c>
    </row>
    <row r="10899" spans="1:3" x14ac:dyDescent="0.25">
      <c r="A10899" s="1">
        <f t="shared" si="170"/>
        <v>10899</v>
      </c>
      <c r="B10899" s="1" t="s">
        <v>8051</v>
      </c>
      <c r="C10899" s="1" t="s">
        <v>1102</v>
      </c>
    </row>
    <row r="10900" spans="1:3" x14ac:dyDescent="0.25">
      <c r="A10900" s="1">
        <f t="shared" si="170"/>
        <v>10900</v>
      </c>
      <c r="B10900" s="1" t="s">
        <v>8051</v>
      </c>
      <c r="C10900" s="1" t="s">
        <v>941</v>
      </c>
    </row>
    <row r="10901" spans="1:3" x14ac:dyDescent="0.25">
      <c r="A10901" s="1">
        <f t="shared" si="170"/>
        <v>10901</v>
      </c>
      <c r="B10901" s="1" t="s">
        <v>8053</v>
      </c>
      <c r="C10901" s="1" t="s">
        <v>928</v>
      </c>
    </row>
    <row r="10902" spans="1:3" x14ac:dyDescent="0.25">
      <c r="A10902" s="1">
        <f t="shared" si="170"/>
        <v>10902</v>
      </c>
      <c r="B10902" s="1" t="s">
        <v>8054</v>
      </c>
      <c r="C10902" s="1" t="s">
        <v>1333</v>
      </c>
    </row>
    <row r="10903" spans="1:3" x14ac:dyDescent="0.25">
      <c r="A10903" s="1">
        <f t="shared" si="170"/>
        <v>10903</v>
      </c>
      <c r="B10903" s="1" t="s">
        <v>8051</v>
      </c>
      <c r="C10903" s="1" t="s">
        <v>997</v>
      </c>
    </row>
    <row r="10904" spans="1:3" x14ac:dyDescent="0.25">
      <c r="A10904" s="1">
        <f t="shared" si="170"/>
        <v>10904</v>
      </c>
      <c r="B10904" s="1" t="s">
        <v>8051</v>
      </c>
      <c r="C10904" s="1" t="s">
        <v>1147</v>
      </c>
    </row>
    <row r="10905" spans="1:3" x14ac:dyDescent="0.25">
      <c r="A10905" s="1">
        <f t="shared" si="170"/>
        <v>10905</v>
      </c>
      <c r="B10905" s="1" t="s">
        <v>8054</v>
      </c>
      <c r="C10905" s="1" t="s">
        <v>1683</v>
      </c>
    </row>
    <row r="10906" spans="1:3" x14ac:dyDescent="0.25">
      <c r="A10906" s="1">
        <f t="shared" si="170"/>
        <v>10906</v>
      </c>
      <c r="B10906" s="1" t="s">
        <v>8055</v>
      </c>
      <c r="C10906" s="1" t="s">
        <v>1188</v>
      </c>
    </row>
    <row r="10907" spans="1:3" x14ac:dyDescent="0.25">
      <c r="A10907" s="1">
        <f t="shared" si="170"/>
        <v>10907</v>
      </c>
      <c r="B10907" s="1" t="s">
        <v>8056</v>
      </c>
      <c r="C10907" s="1" t="s">
        <v>1102</v>
      </c>
    </row>
    <row r="10908" spans="1:3" x14ac:dyDescent="0.25">
      <c r="A10908" s="1">
        <f t="shared" si="170"/>
        <v>10908</v>
      </c>
      <c r="B10908" s="1" t="s">
        <v>8057</v>
      </c>
      <c r="C10908" s="1" t="s">
        <v>1091</v>
      </c>
    </row>
    <row r="10909" spans="1:3" x14ac:dyDescent="0.25">
      <c r="A10909" s="1">
        <f t="shared" si="170"/>
        <v>10909</v>
      </c>
      <c r="B10909" s="1" t="s">
        <v>8058</v>
      </c>
      <c r="C10909" s="1" t="s">
        <v>2153</v>
      </c>
    </row>
    <row r="10910" spans="1:3" x14ac:dyDescent="0.25">
      <c r="A10910" s="1">
        <f t="shared" si="170"/>
        <v>10910</v>
      </c>
      <c r="B10910" s="1" t="s">
        <v>8058</v>
      </c>
      <c r="C10910" s="1" t="s">
        <v>1848</v>
      </c>
    </row>
    <row r="10911" spans="1:3" x14ac:dyDescent="0.25">
      <c r="A10911" s="1">
        <f t="shared" si="170"/>
        <v>10911</v>
      </c>
      <c r="B10911" s="1" t="s">
        <v>8058</v>
      </c>
      <c r="C10911" s="1" t="s">
        <v>1102</v>
      </c>
    </row>
    <row r="10912" spans="1:3" x14ac:dyDescent="0.25">
      <c r="A10912" s="1">
        <f t="shared" si="170"/>
        <v>10912</v>
      </c>
      <c r="B10912" s="1" t="s">
        <v>8059</v>
      </c>
      <c r="C10912" s="1" t="s">
        <v>1683</v>
      </c>
    </row>
    <row r="10913" spans="1:3" x14ac:dyDescent="0.25">
      <c r="A10913" s="1">
        <f t="shared" si="170"/>
        <v>10913</v>
      </c>
      <c r="B10913" s="1" t="s">
        <v>8060</v>
      </c>
      <c r="C10913" s="1" t="s">
        <v>972</v>
      </c>
    </row>
    <row r="10914" spans="1:3" x14ac:dyDescent="0.25">
      <c r="A10914" s="1">
        <f t="shared" si="170"/>
        <v>10914</v>
      </c>
      <c r="B10914" s="1" t="s">
        <v>8061</v>
      </c>
      <c r="C10914" s="1" t="s">
        <v>1262</v>
      </c>
    </row>
    <row r="10915" spans="1:3" x14ac:dyDescent="0.25">
      <c r="A10915" s="1">
        <f t="shared" si="170"/>
        <v>10915</v>
      </c>
      <c r="B10915" s="1" t="s">
        <v>8060</v>
      </c>
      <c r="C10915" s="1" t="s">
        <v>2594</v>
      </c>
    </row>
    <row r="10916" spans="1:3" x14ac:dyDescent="0.25">
      <c r="A10916" s="1">
        <f t="shared" si="170"/>
        <v>10916</v>
      </c>
      <c r="B10916" s="1" t="s">
        <v>8060</v>
      </c>
      <c r="C10916" s="1" t="s">
        <v>1850</v>
      </c>
    </row>
    <row r="10917" spans="1:3" x14ac:dyDescent="0.25">
      <c r="A10917" s="1">
        <f t="shared" si="170"/>
        <v>10917</v>
      </c>
      <c r="B10917" s="1" t="s">
        <v>8061</v>
      </c>
      <c r="C10917" s="1" t="s">
        <v>1147</v>
      </c>
    </row>
    <row r="10918" spans="1:3" x14ac:dyDescent="0.25">
      <c r="A10918" s="1">
        <f t="shared" si="170"/>
        <v>10918</v>
      </c>
      <c r="B10918" s="1" t="s">
        <v>8062</v>
      </c>
      <c r="C10918" s="1" t="s">
        <v>4223</v>
      </c>
    </row>
    <row r="10919" spans="1:3" x14ac:dyDescent="0.25">
      <c r="A10919" s="1">
        <f t="shared" si="170"/>
        <v>10919</v>
      </c>
      <c r="B10919" s="1" t="s">
        <v>5348</v>
      </c>
      <c r="C10919" s="1" t="s">
        <v>4668</v>
      </c>
    </row>
    <row r="10920" spans="1:3" x14ac:dyDescent="0.25">
      <c r="A10920" s="1">
        <f t="shared" si="170"/>
        <v>10920</v>
      </c>
      <c r="B10920" s="1" t="s">
        <v>8063</v>
      </c>
      <c r="C10920" s="1" t="s">
        <v>978</v>
      </c>
    </row>
    <row r="10921" spans="1:3" x14ac:dyDescent="0.25">
      <c r="A10921" s="1">
        <f t="shared" si="170"/>
        <v>10921</v>
      </c>
      <c r="B10921" s="1" t="s">
        <v>8064</v>
      </c>
      <c r="C10921" s="1" t="s">
        <v>3528</v>
      </c>
    </row>
    <row r="10922" spans="1:3" x14ac:dyDescent="0.25">
      <c r="A10922" s="1">
        <f t="shared" si="170"/>
        <v>10922</v>
      </c>
      <c r="B10922" s="1" t="s">
        <v>8065</v>
      </c>
      <c r="C10922" s="1" t="s">
        <v>3011</v>
      </c>
    </row>
    <row r="10923" spans="1:3" x14ac:dyDescent="0.25">
      <c r="A10923" s="1">
        <f t="shared" si="170"/>
        <v>10923</v>
      </c>
      <c r="B10923" s="1" t="s">
        <v>1196</v>
      </c>
      <c r="C10923" s="1" t="s">
        <v>8066</v>
      </c>
    </row>
    <row r="10924" spans="1:3" x14ac:dyDescent="0.25">
      <c r="A10924" s="1">
        <f t="shared" si="170"/>
        <v>10924</v>
      </c>
      <c r="B10924" s="1" t="s">
        <v>1196</v>
      </c>
      <c r="C10924" s="1" t="s">
        <v>944</v>
      </c>
    </row>
    <row r="10925" spans="1:3" x14ac:dyDescent="0.25">
      <c r="A10925" s="1">
        <f t="shared" si="170"/>
        <v>10925</v>
      </c>
      <c r="B10925" s="1" t="s">
        <v>1196</v>
      </c>
      <c r="C10925" s="1" t="s">
        <v>7018</v>
      </c>
    </row>
    <row r="10926" spans="1:3" x14ac:dyDescent="0.25">
      <c r="A10926" s="1">
        <f t="shared" si="170"/>
        <v>10926</v>
      </c>
      <c r="B10926" s="1" t="s">
        <v>8067</v>
      </c>
      <c r="C10926" s="1" t="s">
        <v>1113</v>
      </c>
    </row>
    <row r="10927" spans="1:3" x14ac:dyDescent="0.25">
      <c r="A10927" s="1">
        <f t="shared" si="170"/>
        <v>10927</v>
      </c>
      <c r="B10927" s="1" t="s">
        <v>8068</v>
      </c>
      <c r="C10927" s="1" t="s">
        <v>2015</v>
      </c>
    </row>
    <row r="10928" spans="1:3" x14ac:dyDescent="0.25">
      <c r="A10928" s="1">
        <f t="shared" si="170"/>
        <v>10928</v>
      </c>
      <c r="B10928" s="1" t="s">
        <v>8069</v>
      </c>
      <c r="C10928" s="1" t="s">
        <v>1016</v>
      </c>
    </row>
    <row r="10929" spans="1:3" x14ac:dyDescent="0.25">
      <c r="A10929" s="1">
        <f t="shared" si="170"/>
        <v>10929</v>
      </c>
      <c r="B10929" s="1" t="s">
        <v>8070</v>
      </c>
      <c r="C10929" s="1" t="s">
        <v>1027</v>
      </c>
    </row>
    <row r="10930" spans="1:3" x14ac:dyDescent="0.25">
      <c r="A10930" s="1">
        <f t="shared" si="170"/>
        <v>10930</v>
      </c>
      <c r="B10930" s="1" t="s">
        <v>8071</v>
      </c>
      <c r="C10930" s="1" t="s">
        <v>975</v>
      </c>
    </row>
    <row r="10931" spans="1:3" x14ac:dyDescent="0.25">
      <c r="A10931" s="1">
        <f t="shared" si="170"/>
        <v>10931</v>
      </c>
      <c r="B10931" s="1" t="s">
        <v>8072</v>
      </c>
      <c r="C10931" s="1" t="s">
        <v>949</v>
      </c>
    </row>
    <row r="10932" spans="1:3" x14ac:dyDescent="0.25">
      <c r="A10932" s="1">
        <f t="shared" si="170"/>
        <v>10932</v>
      </c>
      <c r="B10932" s="1" t="s">
        <v>8072</v>
      </c>
      <c r="C10932" s="1" t="s">
        <v>3924</v>
      </c>
    </row>
    <row r="10933" spans="1:3" x14ac:dyDescent="0.25">
      <c r="A10933" s="1">
        <f t="shared" si="170"/>
        <v>10933</v>
      </c>
      <c r="B10933" s="1" t="s">
        <v>8073</v>
      </c>
      <c r="C10933" s="1" t="s">
        <v>944</v>
      </c>
    </row>
    <row r="10934" spans="1:3" x14ac:dyDescent="0.25">
      <c r="A10934" s="1">
        <f t="shared" si="170"/>
        <v>10934</v>
      </c>
      <c r="B10934" s="1" t="s">
        <v>8074</v>
      </c>
      <c r="C10934" s="1" t="s">
        <v>1056</v>
      </c>
    </row>
    <row r="10935" spans="1:3" x14ac:dyDescent="0.25">
      <c r="A10935" s="1">
        <f t="shared" si="170"/>
        <v>10935</v>
      </c>
      <c r="B10935" s="1" t="s">
        <v>8076</v>
      </c>
      <c r="C10935" s="1" t="s">
        <v>8075</v>
      </c>
    </row>
    <row r="10936" spans="1:3" x14ac:dyDescent="0.25">
      <c r="A10936" s="1">
        <f t="shared" si="170"/>
        <v>10936</v>
      </c>
      <c r="B10936" s="1" t="s">
        <v>8077</v>
      </c>
      <c r="C10936" s="1" t="s">
        <v>960</v>
      </c>
    </row>
    <row r="10937" spans="1:3" x14ac:dyDescent="0.25">
      <c r="A10937" s="1">
        <f t="shared" si="170"/>
        <v>10937</v>
      </c>
      <c r="B10937" s="1" t="s">
        <v>8078</v>
      </c>
      <c r="C10937" s="1" t="s">
        <v>923</v>
      </c>
    </row>
    <row r="10938" spans="1:3" x14ac:dyDescent="0.25">
      <c r="A10938" s="1">
        <f t="shared" si="170"/>
        <v>10938</v>
      </c>
      <c r="B10938" s="1" t="s">
        <v>8079</v>
      </c>
      <c r="C10938" s="1" t="s">
        <v>2850</v>
      </c>
    </row>
    <row r="10939" spans="1:3" x14ac:dyDescent="0.25">
      <c r="A10939" s="1">
        <f t="shared" si="170"/>
        <v>10939</v>
      </c>
      <c r="B10939" s="1" t="s">
        <v>8080</v>
      </c>
      <c r="C10939" s="1" t="s">
        <v>972</v>
      </c>
    </row>
    <row r="10940" spans="1:3" x14ac:dyDescent="0.25">
      <c r="A10940" s="1">
        <f t="shared" si="170"/>
        <v>10940</v>
      </c>
      <c r="B10940" s="1" t="s">
        <v>8081</v>
      </c>
      <c r="C10940" s="1" t="s">
        <v>1016</v>
      </c>
    </row>
    <row r="10941" spans="1:3" x14ac:dyDescent="0.25">
      <c r="A10941" s="1">
        <f t="shared" si="170"/>
        <v>10941</v>
      </c>
      <c r="B10941" s="1" t="s">
        <v>8080</v>
      </c>
      <c r="C10941" s="1" t="s">
        <v>1152</v>
      </c>
    </row>
    <row r="10942" spans="1:3" x14ac:dyDescent="0.25">
      <c r="A10942" s="1">
        <f t="shared" si="170"/>
        <v>10942</v>
      </c>
      <c r="B10942" s="1" t="s">
        <v>8080</v>
      </c>
      <c r="C10942" s="1" t="s">
        <v>941</v>
      </c>
    </row>
    <row r="10943" spans="1:3" x14ac:dyDescent="0.25">
      <c r="A10943" s="1">
        <f t="shared" si="170"/>
        <v>10943</v>
      </c>
      <c r="B10943" s="1" t="s">
        <v>8080</v>
      </c>
      <c r="C10943" s="1" t="s">
        <v>2542</v>
      </c>
    </row>
    <row r="10944" spans="1:3" x14ac:dyDescent="0.25">
      <c r="A10944" s="1">
        <f t="shared" si="170"/>
        <v>10944</v>
      </c>
      <c r="B10944" s="1" t="s">
        <v>8080</v>
      </c>
      <c r="C10944" s="1" t="s">
        <v>1201</v>
      </c>
    </row>
    <row r="10945" spans="1:3" x14ac:dyDescent="0.25">
      <c r="A10945" s="1">
        <f t="shared" si="170"/>
        <v>10945</v>
      </c>
      <c r="B10945" s="1" t="s">
        <v>8082</v>
      </c>
      <c r="C10945" s="1" t="s">
        <v>1506</v>
      </c>
    </row>
    <row r="10946" spans="1:3" x14ac:dyDescent="0.25">
      <c r="A10946" s="1">
        <f t="shared" si="170"/>
        <v>10946</v>
      </c>
      <c r="B10946" s="1" t="s">
        <v>8083</v>
      </c>
      <c r="C10946" s="1" t="s">
        <v>1204</v>
      </c>
    </row>
    <row r="10947" spans="1:3" x14ac:dyDescent="0.25">
      <c r="A10947" s="1">
        <f t="shared" ref="A10947:A11010" si="171">A10946+1</f>
        <v>10947</v>
      </c>
      <c r="B10947" s="1" t="s">
        <v>8084</v>
      </c>
      <c r="C10947" s="1" t="s">
        <v>3509</v>
      </c>
    </row>
    <row r="10948" spans="1:3" x14ac:dyDescent="0.25">
      <c r="A10948" s="1">
        <f t="shared" si="171"/>
        <v>10948</v>
      </c>
      <c r="B10948" s="1" t="s">
        <v>8085</v>
      </c>
      <c r="C10948" s="1" t="s">
        <v>1243</v>
      </c>
    </row>
    <row r="10949" spans="1:3" x14ac:dyDescent="0.25">
      <c r="A10949" s="1">
        <f t="shared" si="171"/>
        <v>10949</v>
      </c>
      <c r="B10949" s="1" t="s">
        <v>8086</v>
      </c>
      <c r="C10949" s="1" t="s">
        <v>1214</v>
      </c>
    </row>
    <row r="10950" spans="1:3" x14ac:dyDescent="0.25">
      <c r="A10950" s="1">
        <f t="shared" si="171"/>
        <v>10950</v>
      </c>
      <c r="B10950" s="1" t="s">
        <v>8086</v>
      </c>
      <c r="C10950" s="1" t="s">
        <v>4518</v>
      </c>
    </row>
    <row r="10951" spans="1:3" x14ac:dyDescent="0.25">
      <c r="A10951" s="1">
        <f t="shared" si="171"/>
        <v>10951</v>
      </c>
      <c r="B10951" s="1" t="s">
        <v>8087</v>
      </c>
      <c r="C10951" s="1" t="s">
        <v>1075</v>
      </c>
    </row>
    <row r="10952" spans="1:3" x14ac:dyDescent="0.25">
      <c r="A10952" s="1">
        <f t="shared" si="171"/>
        <v>10952</v>
      </c>
      <c r="B10952" s="1" t="s">
        <v>8088</v>
      </c>
      <c r="C10952" s="1" t="s">
        <v>1045</v>
      </c>
    </row>
    <row r="10953" spans="1:3" x14ac:dyDescent="0.25">
      <c r="A10953" s="1">
        <f t="shared" si="171"/>
        <v>10953</v>
      </c>
      <c r="B10953" s="1" t="s">
        <v>8089</v>
      </c>
      <c r="C10953" s="1" t="s">
        <v>946</v>
      </c>
    </row>
    <row r="10954" spans="1:3" x14ac:dyDescent="0.25">
      <c r="A10954" s="1">
        <f t="shared" si="171"/>
        <v>10954</v>
      </c>
      <c r="B10954" s="1" t="s">
        <v>8091</v>
      </c>
      <c r="C10954" s="1" t="s">
        <v>8090</v>
      </c>
    </row>
    <row r="10955" spans="1:3" x14ac:dyDescent="0.25">
      <c r="A10955" s="1">
        <f t="shared" si="171"/>
        <v>10955</v>
      </c>
      <c r="B10955" s="1" t="s">
        <v>8092</v>
      </c>
      <c r="C10955" s="1" t="s">
        <v>967</v>
      </c>
    </row>
    <row r="10956" spans="1:3" x14ac:dyDescent="0.25">
      <c r="A10956" s="1">
        <f t="shared" si="171"/>
        <v>10956</v>
      </c>
      <c r="B10956" s="1" t="s">
        <v>8093</v>
      </c>
      <c r="C10956" s="1" t="s">
        <v>1283</v>
      </c>
    </row>
    <row r="10957" spans="1:3" x14ac:dyDescent="0.25">
      <c r="A10957" s="1">
        <f t="shared" si="171"/>
        <v>10957</v>
      </c>
      <c r="B10957" s="1" t="s">
        <v>8094</v>
      </c>
      <c r="C10957" s="1" t="s">
        <v>1011</v>
      </c>
    </row>
    <row r="10958" spans="1:3" x14ac:dyDescent="0.25">
      <c r="A10958" s="1">
        <f t="shared" si="171"/>
        <v>10958</v>
      </c>
      <c r="B10958" s="1" t="s">
        <v>8095</v>
      </c>
      <c r="C10958" s="1" t="s">
        <v>3170</v>
      </c>
    </row>
    <row r="10959" spans="1:3" x14ac:dyDescent="0.25">
      <c r="A10959" s="1">
        <f t="shared" si="171"/>
        <v>10959</v>
      </c>
      <c r="B10959" s="1" t="s">
        <v>8096</v>
      </c>
      <c r="C10959" s="1" t="s">
        <v>1509</v>
      </c>
    </row>
    <row r="10960" spans="1:3" x14ac:dyDescent="0.25">
      <c r="A10960" s="1">
        <f t="shared" si="171"/>
        <v>10960</v>
      </c>
      <c r="B10960" s="1" t="s">
        <v>8096</v>
      </c>
      <c r="C10960" s="1" t="s">
        <v>5881</v>
      </c>
    </row>
    <row r="10961" spans="1:3" x14ac:dyDescent="0.25">
      <c r="A10961" s="1">
        <f t="shared" si="171"/>
        <v>10961</v>
      </c>
      <c r="B10961" s="1" t="s">
        <v>8097</v>
      </c>
      <c r="C10961" s="1" t="s">
        <v>1019</v>
      </c>
    </row>
    <row r="10962" spans="1:3" x14ac:dyDescent="0.25">
      <c r="A10962" s="1">
        <f t="shared" si="171"/>
        <v>10962</v>
      </c>
      <c r="B10962" s="1" t="s">
        <v>8097</v>
      </c>
      <c r="C10962" s="1" t="s">
        <v>949</v>
      </c>
    </row>
    <row r="10963" spans="1:3" x14ac:dyDescent="0.25">
      <c r="A10963" s="1">
        <f t="shared" si="171"/>
        <v>10963</v>
      </c>
      <c r="B10963" s="1" t="s">
        <v>8097</v>
      </c>
      <c r="C10963" s="1" t="s">
        <v>989</v>
      </c>
    </row>
    <row r="10964" spans="1:3" x14ac:dyDescent="0.25">
      <c r="A10964" s="1">
        <f t="shared" si="171"/>
        <v>10964</v>
      </c>
      <c r="B10964" s="1" t="s">
        <v>1197</v>
      </c>
      <c r="C10964" s="1" t="s">
        <v>1016</v>
      </c>
    </row>
    <row r="10965" spans="1:3" x14ac:dyDescent="0.25">
      <c r="A10965" s="1">
        <f t="shared" si="171"/>
        <v>10965</v>
      </c>
      <c r="B10965" s="1" t="s">
        <v>1197</v>
      </c>
      <c r="C10965" s="1" t="s">
        <v>2435</v>
      </c>
    </row>
    <row r="10966" spans="1:3" x14ac:dyDescent="0.25">
      <c r="A10966" s="1">
        <f t="shared" si="171"/>
        <v>10966</v>
      </c>
      <c r="B10966" s="1" t="s">
        <v>1197</v>
      </c>
      <c r="C10966" s="1" t="s">
        <v>968</v>
      </c>
    </row>
    <row r="10967" spans="1:3" x14ac:dyDescent="0.25">
      <c r="A10967" s="1">
        <f t="shared" si="171"/>
        <v>10967</v>
      </c>
      <c r="B10967" s="1" t="s">
        <v>1197</v>
      </c>
      <c r="C10967" s="1" t="s">
        <v>8098</v>
      </c>
    </row>
    <row r="10968" spans="1:3" x14ac:dyDescent="0.25">
      <c r="A10968" s="1">
        <f t="shared" si="171"/>
        <v>10968</v>
      </c>
      <c r="B10968" s="1" t="s">
        <v>8099</v>
      </c>
      <c r="C10968" s="1" t="s">
        <v>2552</v>
      </c>
    </row>
    <row r="10969" spans="1:3" x14ac:dyDescent="0.25">
      <c r="A10969" s="1">
        <f t="shared" si="171"/>
        <v>10969</v>
      </c>
      <c r="B10969" s="1" t="s">
        <v>8100</v>
      </c>
      <c r="C10969" s="1" t="s">
        <v>1160</v>
      </c>
    </row>
    <row r="10970" spans="1:3" x14ac:dyDescent="0.25">
      <c r="A10970" s="1">
        <f t="shared" si="171"/>
        <v>10970</v>
      </c>
      <c r="B10970" s="1" t="s">
        <v>8101</v>
      </c>
      <c r="C10970" s="1" t="s">
        <v>1439</v>
      </c>
    </row>
    <row r="10971" spans="1:3" x14ac:dyDescent="0.25">
      <c r="A10971" s="1">
        <f t="shared" si="171"/>
        <v>10971</v>
      </c>
      <c r="B10971" s="1" t="s">
        <v>8102</v>
      </c>
      <c r="C10971" s="1" t="s">
        <v>1102</v>
      </c>
    </row>
    <row r="10972" spans="1:3" x14ac:dyDescent="0.25">
      <c r="A10972" s="1">
        <f t="shared" si="171"/>
        <v>10972</v>
      </c>
      <c r="B10972" s="1" t="s">
        <v>8103</v>
      </c>
      <c r="C10972" s="1" t="s">
        <v>952</v>
      </c>
    </row>
    <row r="10973" spans="1:3" x14ac:dyDescent="0.25">
      <c r="A10973" s="1">
        <f t="shared" si="171"/>
        <v>10973</v>
      </c>
      <c r="B10973" s="1" t="s">
        <v>8104</v>
      </c>
      <c r="C10973" s="1" t="s">
        <v>944</v>
      </c>
    </row>
    <row r="10974" spans="1:3" x14ac:dyDescent="0.25">
      <c r="A10974" s="1">
        <f t="shared" si="171"/>
        <v>10974</v>
      </c>
      <c r="B10974" s="1" t="s">
        <v>8105</v>
      </c>
      <c r="C10974" s="1" t="s">
        <v>1121</v>
      </c>
    </row>
    <row r="10975" spans="1:3" x14ac:dyDescent="0.25">
      <c r="A10975" s="1">
        <f t="shared" si="171"/>
        <v>10975</v>
      </c>
      <c r="B10975" s="1" t="s">
        <v>8106</v>
      </c>
      <c r="C10975" s="1" t="s">
        <v>1291</v>
      </c>
    </row>
    <row r="10976" spans="1:3" x14ac:dyDescent="0.25">
      <c r="A10976" s="1">
        <f t="shared" si="171"/>
        <v>10976</v>
      </c>
      <c r="B10976" s="1" t="s">
        <v>8107</v>
      </c>
      <c r="C10976" s="1" t="s">
        <v>2594</v>
      </c>
    </row>
    <row r="10977" spans="1:3" x14ac:dyDescent="0.25">
      <c r="A10977" s="1">
        <f t="shared" si="171"/>
        <v>10977</v>
      </c>
      <c r="B10977" s="1" t="s">
        <v>8107</v>
      </c>
      <c r="C10977" s="1" t="s">
        <v>1201</v>
      </c>
    </row>
    <row r="10978" spans="1:3" x14ac:dyDescent="0.25">
      <c r="A10978" s="1">
        <f t="shared" si="171"/>
        <v>10978</v>
      </c>
      <c r="B10978" s="1" t="s">
        <v>8109</v>
      </c>
      <c r="C10978" s="1" t="s">
        <v>8108</v>
      </c>
    </row>
    <row r="10979" spans="1:3" x14ac:dyDescent="0.25">
      <c r="A10979" s="1">
        <f t="shared" si="171"/>
        <v>10979</v>
      </c>
      <c r="B10979" s="1" t="s">
        <v>8109</v>
      </c>
      <c r="C10979" s="1" t="s">
        <v>1056</v>
      </c>
    </row>
    <row r="10980" spans="1:3" x14ac:dyDescent="0.25">
      <c r="A10980" s="1">
        <f t="shared" si="171"/>
        <v>10980</v>
      </c>
      <c r="B10980" s="1" t="s">
        <v>8110</v>
      </c>
      <c r="C10980" s="1" t="s">
        <v>1033</v>
      </c>
    </row>
    <row r="10981" spans="1:3" x14ac:dyDescent="0.25">
      <c r="A10981" s="1">
        <f t="shared" si="171"/>
        <v>10981</v>
      </c>
      <c r="B10981" s="1" t="s">
        <v>8111</v>
      </c>
      <c r="C10981" s="1" t="s">
        <v>1020</v>
      </c>
    </row>
    <row r="10982" spans="1:3" x14ac:dyDescent="0.25">
      <c r="A10982" s="1">
        <f t="shared" si="171"/>
        <v>10982</v>
      </c>
      <c r="B10982" s="1" t="s">
        <v>8112</v>
      </c>
      <c r="C10982" s="1" t="s">
        <v>1055</v>
      </c>
    </row>
    <row r="10983" spans="1:3" x14ac:dyDescent="0.25">
      <c r="A10983" s="1">
        <f t="shared" si="171"/>
        <v>10983</v>
      </c>
      <c r="B10983" s="1" t="s">
        <v>8113</v>
      </c>
      <c r="C10983" s="1" t="s">
        <v>1252</v>
      </c>
    </row>
    <row r="10984" spans="1:3" x14ac:dyDescent="0.25">
      <c r="A10984" s="1">
        <f t="shared" si="171"/>
        <v>10984</v>
      </c>
      <c r="B10984" s="1" t="s">
        <v>8114</v>
      </c>
      <c r="C10984" s="1" t="s">
        <v>967</v>
      </c>
    </row>
    <row r="10985" spans="1:3" x14ac:dyDescent="0.25">
      <c r="A10985" s="1">
        <f t="shared" si="171"/>
        <v>10985</v>
      </c>
      <c r="B10985" s="1" t="s">
        <v>8115</v>
      </c>
      <c r="C10985" s="1" t="s">
        <v>1845</v>
      </c>
    </row>
    <row r="10986" spans="1:3" x14ac:dyDescent="0.25">
      <c r="A10986" s="1">
        <f t="shared" si="171"/>
        <v>10986</v>
      </c>
      <c r="B10986" s="1" t="s">
        <v>8113</v>
      </c>
      <c r="C10986" s="1" t="s">
        <v>1634</v>
      </c>
    </row>
    <row r="10987" spans="1:3" x14ac:dyDescent="0.25">
      <c r="A10987" s="1">
        <f t="shared" si="171"/>
        <v>10987</v>
      </c>
      <c r="B10987" s="1" t="s">
        <v>8116</v>
      </c>
      <c r="C10987" s="1" t="s">
        <v>1055</v>
      </c>
    </row>
    <row r="10988" spans="1:3" x14ac:dyDescent="0.25">
      <c r="A10988" s="1">
        <f t="shared" si="171"/>
        <v>10988</v>
      </c>
      <c r="B10988" s="1" t="s">
        <v>8116</v>
      </c>
      <c r="C10988" s="1" t="s">
        <v>1055</v>
      </c>
    </row>
    <row r="10989" spans="1:3" x14ac:dyDescent="0.25">
      <c r="A10989" s="1">
        <f t="shared" si="171"/>
        <v>10989</v>
      </c>
      <c r="B10989" s="1" t="s">
        <v>8113</v>
      </c>
      <c r="C10989" s="1" t="s">
        <v>1129</v>
      </c>
    </row>
    <row r="10990" spans="1:3" x14ac:dyDescent="0.25">
      <c r="A10990" s="1">
        <f t="shared" si="171"/>
        <v>10990</v>
      </c>
      <c r="B10990" s="1" t="s">
        <v>8117</v>
      </c>
      <c r="C10990" s="1" t="s">
        <v>1389</v>
      </c>
    </row>
    <row r="10991" spans="1:3" x14ac:dyDescent="0.25">
      <c r="A10991" s="1">
        <f t="shared" si="171"/>
        <v>10991</v>
      </c>
      <c r="B10991" s="1" t="s">
        <v>8118</v>
      </c>
      <c r="C10991" s="1" t="s">
        <v>942</v>
      </c>
    </row>
    <row r="10992" spans="1:3" x14ac:dyDescent="0.25">
      <c r="A10992" s="1">
        <f t="shared" si="171"/>
        <v>10992</v>
      </c>
      <c r="B10992" s="1" t="s">
        <v>8119</v>
      </c>
      <c r="C10992" s="1" t="s">
        <v>1248</v>
      </c>
    </row>
    <row r="10993" spans="1:3" x14ac:dyDescent="0.25">
      <c r="A10993" s="1">
        <f t="shared" si="171"/>
        <v>10993</v>
      </c>
      <c r="B10993" s="1" t="s">
        <v>8120</v>
      </c>
      <c r="C10993" s="1" t="s">
        <v>1509</v>
      </c>
    </row>
    <row r="10994" spans="1:3" x14ac:dyDescent="0.25">
      <c r="A10994" s="1">
        <f t="shared" si="171"/>
        <v>10994</v>
      </c>
      <c r="B10994" s="1" t="s">
        <v>8121</v>
      </c>
      <c r="C10994" s="1" t="s">
        <v>2937</v>
      </c>
    </row>
    <row r="10995" spans="1:3" x14ac:dyDescent="0.25">
      <c r="A10995" s="1">
        <f t="shared" si="171"/>
        <v>10995</v>
      </c>
      <c r="B10995" s="1" t="s">
        <v>8121</v>
      </c>
      <c r="C10995" s="1" t="s">
        <v>952</v>
      </c>
    </row>
    <row r="10996" spans="1:3" x14ac:dyDescent="0.25">
      <c r="A10996" s="1">
        <f t="shared" si="171"/>
        <v>10996</v>
      </c>
      <c r="B10996" s="1" t="s">
        <v>8121</v>
      </c>
      <c r="C10996" s="1" t="s">
        <v>1016</v>
      </c>
    </row>
    <row r="10997" spans="1:3" x14ac:dyDescent="0.25">
      <c r="A10997" s="1">
        <f t="shared" si="171"/>
        <v>10997</v>
      </c>
      <c r="B10997" s="1" t="s">
        <v>8121</v>
      </c>
      <c r="C10997" s="1" t="s">
        <v>938</v>
      </c>
    </row>
    <row r="10998" spans="1:3" x14ac:dyDescent="0.25">
      <c r="A10998" s="1">
        <f t="shared" si="171"/>
        <v>10998</v>
      </c>
      <c r="B10998" s="1" t="s">
        <v>8121</v>
      </c>
      <c r="C10998" s="1" t="s">
        <v>1144</v>
      </c>
    </row>
    <row r="10999" spans="1:3" x14ac:dyDescent="0.25">
      <c r="A10999" s="1">
        <f t="shared" si="171"/>
        <v>10999</v>
      </c>
      <c r="B10999" s="1" t="s">
        <v>8121</v>
      </c>
      <c r="C10999" s="1" t="s">
        <v>1995</v>
      </c>
    </row>
    <row r="11000" spans="1:3" x14ac:dyDescent="0.25">
      <c r="A11000" s="1">
        <f t="shared" si="171"/>
        <v>11000</v>
      </c>
      <c r="B11000" s="1" t="s">
        <v>8121</v>
      </c>
      <c r="C11000" s="1" t="s">
        <v>8122</v>
      </c>
    </row>
    <row r="11001" spans="1:3" x14ac:dyDescent="0.25">
      <c r="A11001" s="1">
        <f t="shared" si="171"/>
        <v>11001</v>
      </c>
      <c r="B11001" s="1" t="s">
        <v>8121</v>
      </c>
      <c r="C11001" s="1" t="s">
        <v>942</v>
      </c>
    </row>
    <row r="11002" spans="1:3" x14ac:dyDescent="0.25">
      <c r="A11002" s="1">
        <f t="shared" si="171"/>
        <v>11002</v>
      </c>
      <c r="B11002" s="1" t="s">
        <v>8121</v>
      </c>
      <c r="C11002" s="1" t="s">
        <v>3596</v>
      </c>
    </row>
    <row r="11003" spans="1:3" x14ac:dyDescent="0.25">
      <c r="A11003" s="1">
        <f t="shared" si="171"/>
        <v>11003</v>
      </c>
      <c r="B11003" s="1" t="s">
        <v>8121</v>
      </c>
      <c r="C11003" s="1" t="s">
        <v>1289</v>
      </c>
    </row>
    <row r="11004" spans="1:3" x14ac:dyDescent="0.25">
      <c r="A11004" s="1">
        <f t="shared" si="171"/>
        <v>11004</v>
      </c>
      <c r="B11004" s="1" t="s">
        <v>8121</v>
      </c>
      <c r="C11004" s="1" t="s">
        <v>8123</v>
      </c>
    </row>
    <row r="11005" spans="1:3" x14ac:dyDescent="0.25">
      <c r="A11005" s="1">
        <f t="shared" si="171"/>
        <v>11005</v>
      </c>
      <c r="B11005" s="1" t="s">
        <v>8124</v>
      </c>
      <c r="C11005" s="1" t="s">
        <v>977</v>
      </c>
    </row>
    <row r="11006" spans="1:3" x14ac:dyDescent="0.25">
      <c r="A11006" s="1">
        <f t="shared" si="171"/>
        <v>11006</v>
      </c>
      <c r="B11006" s="1" t="s">
        <v>8125</v>
      </c>
      <c r="C11006" s="1" t="s">
        <v>3847</v>
      </c>
    </row>
    <row r="11007" spans="1:3" x14ac:dyDescent="0.25">
      <c r="A11007" s="1">
        <f t="shared" si="171"/>
        <v>11007</v>
      </c>
      <c r="B11007" s="1" t="s">
        <v>8121</v>
      </c>
      <c r="C11007" s="1" t="s">
        <v>1028</v>
      </c>
    </row>
    <row r="11008" spans="1:3" x14ac:dyDescent="0.25">
      <c r="A11008" s="1">
        <f t="shared" si="171"/>
        <v>11008</v>
      </c>
      <c r="B11008" s="1" t="s">
        <v>8121</v>
      </c>
      <c r="C11008" s="1" t="s">
        <v>1033</v>
      </c>
    </row>
    <row r="11009" spans="1:3" x14ac:dyDescent="0.25">
      <c r="A11009" s="1">
        <f t="shared" si="171"/>
        <v>11009</v>
      </c>
      <c r="B11009" s="1" t="s">
        <v>8121</v>
      </c>
      <c r="C11009" s="1" t="s">
        <v>1072</v>
      </c>
    </row>
    <row r="11010" spans="1:3" x14ac:dyDescent="0.25">
      <c r="A11010" s="1">
        <f t="shared" si="171"/>
        <v>11010</v>
      </c>
      <c r="B11010" s="1" t="s">
        <v>8121</v>
      </c>
      <c r="C11010" s="1" t="s">
        <v>8126</v>
      </c>
    </row>
    <row r="11011" spans="1:3" x14ac:dyDescent="0.25">
      <c r="A11011" s="1">
        <f t="shared" ref="A11011:A11074" si="172">A11010+1</f>
        <v>11011</v>
      </c>
      <c r="B11011" s="1" t="s">
        <v>8121</v>
      </c>
      <c r="C11011" s="1" t="s">
        <v>8127</v>
      </c>
    </row>
    <row r="11012" spans="1:3" x14ac:dyDescent="0.25">
      <c r="A11012" s="1">
        <f t="shared" si="172"/>
        <v>11012</v>
      </c>
      <c r="B11012" s="1" t="s">
        <v>8121</v>
      </c>
      <c r="C11012" s="1" t="s">
        <v>989</v>
      </c>
    </row>
    <row r="11013" spans="1:3" x14ac:dyDescent="0.25">
      <c r="A11013" s="1">
        <f t="shared" si="172"/>
        <v>11013</v>
      </c>
      <c r="B11013" s="1" t="s">
        <v>8121</v>
      </c>
      <c r="C11013" s="1" t="s">
        <v>989</v>
      </c>
    </row>
    <row r="11014" spans="1:3" x14ac:dyDescent="0.25">
      <c r="A11014" s="1">
        <f t="shared" si="172"/>
        <v>11014</v>
      </c>
      <c r="B11014" s="1" t="s">
        <v>8128</v>
      </c>
      <c r="C11014" s="1" t="s">
        <v>974</v>
      </c>
    </row>
    <row r="11015" spans="1:3" x14ac:dyDescent="0.25">
      <c r="A11015" s="1">
        <f t="shared" si="172"/>
        <v>11015</v>
      </c>
      <c r="B11015" s="1" t="s">
        <v>8129</v>
      </c>
      <c r="C11015" s="1" t="s">
        <v>1545</v>
      </c>
    </row>
    <row r="11016" spans="1:3" x14ac:dyDescent="0.25">
      <c r="A11016" s="1">
        <f t="shared" si="172"/>
        <v>11016</v>
      </c>
      <c r="B11016" s="1" t="s">
        <v>8129</v>
      </c>
      <c r="C11016" s="1" t="s">
        <v>1369</v>
      </c>
    </row>
    <row r="11017" spans="1:3" x14ac:dyDescent="0.25">
      <c r="A11017" s="1">
        <f t="shared" si="172"/>
        <v>11017</v>
      </c>
      <c r="B11017" s="1" t="s">
        <v>8130</v>
      </c>
      <c r="C11017" s="1" t="s">
        <v>1174</v>
      </c>
    </row>
    <row r="11018" spans="1:3" x14ac:dyDescent="0.25">
      <c r="A11018" s="1">
        <f t="shared" si="172"/>
        <v>11018</v>
      </c>
      <c r="B11018" s="1" t="s">
        <v>8131</v>
      </c>
      <c r="C11018" s="1" t="s">
        <v>921</v>
      </c>
    </row>
    <row r="11019" spans="1:3" x14ac:dyDescent="0.25">
      <c r="A11019" s="1">
        <f t="shared" si="172"/>
        <v>11019</v>
      </c>
      <c r="B11019" s="1" t="s">
        <v>8131</v>
      </c>
      <c r="C11019" s="1" t="s">
        <v>2225</v>
      </c>
    </row>
    <row r="11020" spans="1:3" x14ac:dyDescent="0.25">
      <c r="A11020" s="1">
        <f t="shared" si="172"/>
        <v>11020</v>
      </c>
      <c r="B11020" s="1" t="s">
        <v>8132</v>
      </c>
      <c r="C11020" s="1" t="s">
        <v>1160</v>
      </c>
    </row>
    <row r="11021" spans="1:3" x14ac:dyDescent="0.25">
      <c r="A11021" s="1">
        <f t="shared" si="172"/>
        <v>11021</v>
      </c>
      <c r="B11021" s="1" t="s">
        <v>8133</v>
      </c>
      <c r="C11021" s="1" t="s">
        <v>1211</v>
      </c>
    </row>
    <row r="11022" spans="1:3" x14ac:dyDescent="0.25">
      <c r="A11022" s="1">
        <f t="shared" si="172"/>
        <v>11022</v>
      </c>
      <c r="B11022" s="1" t="s">
        <v>8134</v>
      </c>
      <c r="C11022" s="1" t="s">
        <v>1093</v>
      </c>
    </row>
    <row r="11023" spans="1:3" x14ac:dyDescent="0.25">
      <c r="A11023" s="1">
        <f t="shared" si="172"/>
        <v>11023</v>
      </c>
      <c r="B11023" s="1" t="s">
        <v>8135</v>
      </c>
      <c r="C11023" s="1" t="s">
        <v>1355</v>
      </c>
    </row>
    <row r="11024" spans="1:3" x14ac:dyDescent="0.25">
      <c r="A11024" s="1">
        <f t="shared" si="172"/>
        <v>11024</v>
      </c>
      <c r="B11024" s="1" t="s">
        <v>8136</v>
      </c>
      <c r="C11024" s="1" t="s">
        <v>1461</v>
      </c>
    </row>
    <row r="11025" spans="1:3" x14ac:dyDescent="0.25">
      <c r="A11025" s="1">
        <f t="shared" si="172"/>
        <v>11025</v>
      </c>
      <c r="B11025" s="1" t="s">
        <v>8136</v>
      </c>
      <c r="C11025" s="1" t="s">
        <v>3488</v>
      </c>
    </row>
    <row r="11026" spans="1:3" x14ac:dyDescent="0.25">
      <c r="A11026" s="1">
        <f t="shared" si="172"/>
        <v>11026</v>
      </c>
      <c r="B11026" s="1" t="s">
        <v>8136</v>
      </c>
      <c r="C11026" s="1" t="s">
        <v>1056</v>
      </c>
    </row>
    <row r="11027" spans="1:3" x14ac:dyDescent="0.25">
      <c r="A11027" s="1">
        <f t="shared" si="172"/>
        <v>11027</v>
      </c>
      <c r="B11027" s="1" t="s">
        <v>8137</v>
      </c>
      <c r="C11027" s="1" t="s">
        <v>947</v>
      </c>
    </row>
    <row r="11028" spans="1:3" x14ac:dyDescent="0.25">
      <c r="A11028" s="1">
        <f t="shared" si="172"/>
        <v>11028</v>
      </c>
      <c r="B11028" s="1" t="s">
        <v>8137</v>
      </c>
      <c r="C11028" s="1" t="s">
        <v>8138</v>
      </c>
    </row>
    <row r="11029" spans="1:3" x14ac:dyDescent="0.25">
      <c r="A11029" s="1">
        <f t="shared" si="172"/>
        <v>11029</v>
      </c>
      <c r="B11029" s="1" t="s">
        <v>8137</v>
      </c>
      <c r="C11029" s="1" t="s">
        <v>8139</v>
      </c>
    </row>
    <row r="11030" spans="1:3" x14ac:dyDescent="0.25">
      <c r="A11030" s="1">
        <f t="shared" si="172"/>
        <v>11030</v>
      </c>
      <c r="B11030" s="1" t="s">
        <v>8137</v>
      </c>
      <c r="C11030" s="1" t="s">
        <v>8140</v>
      </c>
    </row>
    <row r="11031" spans="1:3" x14ac:dyDescent="0.25">
      <c r="A11031" s="1">
        <f t="shared" si="172"/>
        <v>11031</v>
      </c>
      <c r="B11031" s="1" t="s">
        <v>8137</v>
      </c>
      <c r="C11031" s="1" t="s">
        <v>1211</v>
      </c>
    </row>
    <row r="11032" spans="1:3" x14ac:dyDescent="0.25">
      <c r="A11032" s="1">
        <f t="shared" si="172"/>
        <v>11032</v>
      </c>
      <c r="B11032" s="1" t="s">
        <v>8137</v>
      </c>
      <c r="C11032" s="1" t="s">
        <v>4165</v>
      </c>
    </row>
    <row r="11033" spans="1:3" x14ac:dyDescent="0.25">
      <c r="A11033" s="1">
        <f t="shared" si="172"/>
        <v>11033</v>
      </c>
      <c r="B11033" s="1" t="s">
        <v>8137</v>
      </c>
      <c r="C11033" s="1" t="s">
        <v>8141</v>
      </c>
    </row>
    <row r="11034" spans="1:3" x14ac:dyDescent="0.25">
      <c r="A11034" s="1">
        <f t="shared" si="172"/>
        <v>11034</v>
      </c>
      <c r="B11034" s="1" t="s">
        <v>8137</v>
      </c>
      <c r="C11034" s="1" t="s">
        <v>1221</v>
      </c>
    </row>
    <row r="11035" spans="1:3" x14ac:dyDescent="0.25">
      <c r="A11035" s="1">
        <f t="shared" si="172"/>
        <v>11035</v>
      </c>
      <c r="B11035" s="1" t="s">
        <v>8137</v>
      </c>
      <c r="C11035" s="1" t="s">
        <v>1239</v>
      </c>
    </row>
    <row r="11036" spans="1:3" x14ac:dyDescent="0.25">
      <c r="A11036" s="1">
        <f t="shared" si="172"/>
        <v>11036</v>
      </c>
      <c r="B11036" s="1" t="s">
        <v>8137</v>
      </c>
      <c r="C11036" s="1" t="s">
        <v>1230</v>
      </c>
    </row>
    <row r="11037" spans="1:3" x14ac:dyDescent="0.25">
      <c r="A11037" s="1">
        <f t="shared" si="172"/>
        <v>11037</v>
      </c>
      <c r="B11037" s="1" t="s">
        <v>8137</v>
      </c>
      <c r="C11037" s="1" t="s">
        <v>5975</v>
      </c>
    </row>
    <row r="11038" spans="1:3" x14ac:dyDescent="0.25">
      <c r="A11038" s="1">
        <f t="shared" si="172"/>
        <v>11038</v>
      </c>
      <c r="B11038" s="1" t="s">
        <v>8137</v>
      </c>
      <c r="C11038" s="1" t="s">
        <v>1491</v>
      </c>
    </row>
    <row r="11039" spans="1:3" x14ac:dyDescent="0.25">
      <c r="A11039" s="1">
        <f t="shared" si="172"/>
        <v>11039</v>
      </c>
      <c r="B11039" s="1" t="s">
        <v>8137</v>
      </c>
      <c r="C11039" s="1" t="s">
        <v>1102</v>
      </c>
    </row>
    <row r="11040" spans="1:3" x14ac:dyDescent="0.25">
      <c r="A11040" s="1">
        <f t="shared" si="172"/>
        <v>11040</v>
      </c>
      <c r="B11040" s="1" t="s">
        <v>8137</v>
      </c>
      <c r="C11040" s="1" t="s">
        <v>975</v>
      </c>
    </row>
    <row r="11041" spans="1:3" x14ac:dyDescent="0.25">
      <c r="A11041" s="1">
        <f t="shared" si="172"/>
        <v>11041</v>
      </c>
      <c r="B11041" s="1" t="s">
        <v>8137</v>
      </c>
      <c r="C11041" s="1" t="s">
        <v>1131</v>
      </c>
    </row>
    <row r="11042" spans="1:3" x14ac:dyDescent="0.25">
      <c r="A11042" s="1">
        <f t="shared" si="172"/>
        <v>11042</v>
      </c>
      <c r="B11042" s="1" t="s">
        <v>8137</v>
      </c>
      <c r="C11042" s="1" t="s">
        <v>1077</v>
      </c>
    </row>
    <row r="11043" spans="1:3" x14ac:dyDescent="0.25">
      <c r="A11043" s="1">
        <f t="shared" si="172"/>
        <v>11043</v>
      </c>
      <c r="B11043" s="1" t="s">
        <v>8137</v>
      </c>
      <c r="C11043" s="1" t="s">
        <v>1077</v>
      </c>
    </row>
    <row r="11044" spans="1:3" x14ac:dyDescent="0.25">
      <c r="A11044" s="1">
        <f t="shared" si="172"/>
        <v>11044</v>
      </c>
      <c r="B11044" s="1" t="s">
        <v>8137</v>
      </c>
      <c r="C11044" s="1" t="s">
        <v>1077</v>
      </c>
    </row>
    <row r="11045" spans="1:3" x14ac:dyDescent="0.25">
      <c r="A11045" s="1">
        <f t="shared" si="172"/>
        <v>11045</v>
      </c>
      <c r="B11045" s="1" t="s">
        <v>8137</v>
      </c>
      <c r="C11045" s="1" t="s">
        <v>8142</v>
      </c>
    </row>
    <row r="11046" spans="1:3" x14ac:dyDescent="0.25">
      <c r="A11046" s="1">
        <f t="shared" si="172"/>
        <v>11046</v>
      </c>
      <c r="B11046" s="1" t="s">
        <v>8137</v>
      </c>
      <c r="C11046" s="1" t="s">
        <v>8143</v>
      </c>
    </row>
    <row r="11047" spans="1:3" x14ac:dyDescent="0.25">
      <c r="A11047" s="1">
        <f t="shared" si="172"/>
        <v>11047</v>
      </c>
      <c r="B11047" s="1" t="s">
        <v>8137</v>
      </c>
      <c r="C11047" s="1" t="s">
        <v>2594</v>
      </c>
    </row>
    <row r="11048" spans="1:3" x14ac:dyDescent="0.25">
      <c r="A11048" s="1">
        <f t="shared" si="172"/>
        <v>11048</v>
      </c>
      <c r="B11048" s="1" t="s">
        <v>8137</v>
      </c>
      <c r="C11048" s="1" t="s">
        <v>8144</v>
      </c>
    </row>
    <row r="11049" spans="1:3" x14ac:dyDescent="0.25">
      <c r="A11049" s="1">
        <f t="shared" si="172"/>
        <v>11049</v>
      </c>
      <c r="B11049" s="1" t="s">
        <v>8137</v>
      </c>
      <c r="C11049" s="1" t="s">
        <v>2323</v>
      </c>
    </row>
    <row r="11050" spans="1:3" x14ac:dyDescent="0.25">
      <c r="A11050" s="1">
        <f t="shared" si="172"/>
        <v>11050</v>
      </c>
      <c r="B11050" s="1" t="s">
        <v>8137</v>
      </c>
      <c r="C11050" s="1" t="s">
        <v>8145</v>
      </c>
    </row>
    <row r="11051" spans="1:3" x14ac:dyDescent="0.25">
      <c r="A11051" s="1">
        <f t="shared" si="172"/>
        <v>11051</v>
      </c>
      <c r="B11051" s="1" t="s">
        <v>8137</v>
      </c>
      <c r="C11051" s="1" t="s">
        <v>1276</v>
      </c>
    </row>
    <row r="11052" spans="1:3" x14ac:dyDescent="0.25">
      <c r="A11052" s="1">
        <f t="shared" si="172"/>
        <v>11052</v>
      </c>
      <c r="B11052" s="1" t="s">
        <v>8137</v>
      </c>
      <c r="C11052" s="1" t="s">
        <v>1553</v>
      </c>
    </row>
    <row r="11053" spans="1:3" x14ac:dyDescent="0.25">
      <c r="A11053" s="1">
        <f t="shared" si="172"/>
        <v>11053</v>
      </c>
      <c r="B11053" s="1" t="s">
        <v>8137</v>
      </c>
      <c r="C11053" s="1" t="s">
        <v>1223</v>
      </c>
    </row>
    <row r="11054" spans="1:3" x14ac:dyDescent="0.25">
      <c r="A11054" s="1">
        <f t="shared" si="172"/>
        <v>11054</v>
      </c>
      <c r="B11054" s="1" t="s">
        <v>8137</v>
      </c>
      <c r="C11054" s="1" t="s">
        <v>5452</v>
      </c>
    </row>
    <row r="11055" spans="1:3" x14ac:dyDescent="0.25">
      <c r="A11055" s="1">
        <f t="shared" si="172"/>
        <v>11055</v>
      </c>
      <c r="B11055" s="1" t="s">
        <v>8137</v>
      </c>
      <c r="C11055" s="1" t="s">
        <v>8146</v>
      </c>
    </row>
    <row r="11056" spans="1:3" x14ac:dyDescent="0.25">
      <c r="A11056" s="1">
        <f t="shared" si="172"/>
        <v>11056</v>
      </c>
      <c r="B11056" s="1" t="s">
        <v>8137</v>
      </c>
      <c r="C11056" s="1" t="s">
        <v>5980</v>
      </c>
    </row>
    <row r="11057" spans="1:3" x14ac:dyDescent="0.25">
      <c r="A11057" s="1">
        <f t="shared" si="172"/>
        <v>11057</v>
      </c>
      <c r="B11057" s="1" t="s">
        <v>8137</v>
      </c>
      <c r="C11057" s="1" t="s">
        <v>8147</v>
      </c>
    </row>
    <row r="11058" spans="1:3" x14ac:dyDescent="0.25">
      <c r="A11058" s="1">
        <f t="shared" si="172"/>
        <v>11058</v>
      </c>
      <c r="B11058" s="1" t="s">
        <v>8149</v>
      </c>
      <c r="C11058" s="1" t="s">
        <v>8148</v>
      </c>
    </row>
    <row r="11059" spans="1:3" x14ac:dyDescent="0.25">
      <c r="A11059" s="1">
        <f t="shared" si="172"/>
        <v>11059</v>
      </c>
      <c r="B11059" s="1" t="s">
        <v>8149</v>
      </c>
      <c r="C11059" s="1" t="s">
        <v>3170</v>
      </c>
    </row>
    <row r="11060" spans="1:3" x14ac:dyDescent="0.25">
      <c r="A11060" s="1">
        <f t="shared" si="172"/>
        <v>11060</v>
      </c>
      <c r="B11060" s="1" t="s">
        <v>8149</v>
      </c>
      <c r="C11060" s="1" t="s">
        <v>960</v>
      </c>
    </row>
    <row r="11061" spans="1:3" x14ac:dyDescent="0.25">
      <c r="A11061" s="1">
        <f t="shared" si="172"/>
        <v>11061</v>
      </c>
      <c r="B11061" s="1" t="s">
        <v>8150</v>
      </c>
      <c r="C11061" s="1" t="s">
        <v>1510</v>
      </c>
    </row>
    <row r="11062" spans="1:3" x14ac:dyDescent="0.25">
      <c r="A11062" s="1">
        <f t="shared" si="172"/>
        <v>11062</v>
      </c>
      <c r="B11062" s="1" t="s">
        <v>8150</v>
      </c>
      <c r="C11062" s="1" t="s">
        <v>1519</v>
      </c>
    </row>
    <row r="11063" spans="1:3" x14ac:dyDescent="0.25">
      <c r="A11063" s="1">
        <f t="shared" si="172"/>
        <v>11063</v>
      </c>
      <c r="B11063" s="1" t="s">
        <v>8151</v>
      </c>
      <c r="C11063" s="1" t="s">
        <v>997</v>
      </c>
    </row>
    <row r="11064" spans="1:3" x14ac:dyDescent="0.25">
      <c r="A11064" s="1">
        <f t="shared" si="172"/>
        <v>11064</v>
      </c>
      <c r="B11064" s="1" t="s">
        <v>8152</v>
      </c>
      <c r="C11064" s="1" t="s">
        <v>935</v>
      </c>
    </row>
    <row r="11065" spans="1:3" x14ac:dyDescent="0.25">
      <c r="A11065" s="1">
        <f t="shared" si="172"/>
        <v>11065</v>
      </c>
      <c r="B11065" s="1" t="s">
        <v>8153</v>
      </c>
      <c r="C11065" s="1" t="s">
        <v>974</v>
      </c>
    </row>
    <row r="11066" spans="1:3" x14ac:dyDescent="0.25">
      <c r="A11066" s="1">
        <f t="shared" si="172"/>
        <v>11066</v>
      </c>
      <c r="B11066" s="1" t="s">
        <v>8154</v>
      </c>
      <c r="C11066" s="1" t="s">
        <v>1147</v>
      </c>
    </row>
    <row r="11067" spans="1:3" x14ac:dyDescent="0.25">
      <c r="A11067" s="1">
        <f t="shared" si="172"/>
        <v>11067</v>
      </c>
      <c r="B11067" s="1" t="s">
        <v>8155</v>
      </c>
      <c r="C11067" s="1" t="s">
        <v>1211</v>
      </c>
    </row>
    <row r="11068" spans="1:3" x14ac:dyDescent="0.25">
      <c r="A11068" s="1">
        <f t="shared" si="172"/>
        <v>11068</v>
      </c>
      <c r="B11068" s="1" t="s">
        <v>8156</v>
      </c>
      <c r="C11068" s="1" t="s">
        <v>1704</v>
      </c>
    </row>
    <row r="11069" spans="1:3" x14ac:dyDescent="0.25">
      <c r="A11069" s="1">
        <f t="shared" si="172"/>
        <v>11069</v>
      </c>
      <c r="B11069" s="1" t="s">
        <v>8157</v>
      </c>
      <c r="C11069" s="1" t="s">
        <v>934</v>
      </c>
    </row>
    <row r="11070" spans="1:3" x14ac:dyDescent="0.25">
      <c r="A11070" s="1">
        <f t="shared" si="172"/>
        <v>11070</v>
      </c>
      <c r="B11070" s="1" t="s">
        <v>8158</v>
      </c>
      <c r="C11070" s="1" t="s">
        <v>1612</v>
      </c>
    </row>
    <row r="11071" spans="1:3" x14ac:dyDescent="0.25">
      <c r="A11071" s="1">
        <f t="shared" si="172"/>
        <v>11071</v>
      </c>
      <c r="B11071" s="1" t="s">
        <v>8159</v>
      </c>
      <c r="C11071" s="1" t="s">
        <v>952</v>
      </c>
    </row>
    <row r="11072" spans="1:3" x14ac:dyDescent="0.25">
      <c r="A11072" s="1">
        <f t="shared" si="172"/>
        <v>11072</v>
      </c>
      <c r="B11072" s="1" t="s">
        <v>8160</v>
      </c>
      <c r="C11072" s="1" t="s">
        <v>918</v>
      </c>
    </row>
    <row r="11073" spans="1:3" x14ac:dyDescent="0.25">
      <c r="A11073" s="1">
        <f t="shared" si="172"/>
        <v>11073</v>
      </c>
      <c r="B11073" s="1" t="s">
        <v>8161</v>
      </c>
      <c r="C11073" s="1" t="s">
        <v>1333</v>
      </c>
    </row>
    <row r="11074" spans="1:3" x14ac:dyDescent="0.25">
      <c r="A11074" s="1">
        <f t="shared" si="172"/>
        <v>11074</v>
      </c>
      <c r="B11074" s="1" t="s">
        <v>8162</v>
      </c>
      <c r="C11074" s="1" t="s">
        <v>923</v>
      </c>
    </row>
    <row r="11075" spans="1:3" x14ac:dyDescent="0.25">
      <c r="A11075" s="1">
        <f t="shared" ref="A11075:A11138" si="173">A11074+1</f>
        <v>11075</v>
      </c>
      <c r="B11075" s="1" t="s">
        <v>8163</v>
      </c>
      <c r="C11075" s="1" t="s">
        <v>921</v>
      </c>
    </row>
    <row r="11076" spans="1:3" x14ac:dyDescent="0.25">
      <c r="A11076" s="1">
        <f t="shared" si="173"/>
        <v>11076</v>
      </c>
      <c r="B11076" s="1" t="s">
        <v>8164</v>
      </c>
      <c r="C11076" s="1" t="s">
        <v>1354</v>
      </c>
    </row>
    <row r="11077" spans="1:3" x14ac:dyDescent="0.25">
      <c r="A11077" s="1">
        <f t="shared" si="173"/>
        <v>11077</v>
      </c>
      <c r="B11077" s="1" t="s">
        <v>8165</v>
      </c>
      <c r="C11077" s="1" t="s">
        <v>2298</v>
      </c>
    </row>
    <row r="11078" spans="1:3" x14ac:dyDescent="0.25">
      <c r="A11078" s="1">
        <f t="shared" si="173"/>
        <v>11078</v>
      </c>
      <c r="B11078" s="1" t="s">
        <v>8166</v>
      </c>
      <c r="C11078" s="1" t="s">
        <v>989</v>
      </c>
    </row>
    <row r="11079" spans="1:3" x14ac:dyDescent="0.25">
      <c r="A11079" s="1">
        <f t="shared" si="173"/>
        <v>11079</v>
      </c>
      <c r="B11079" s="1" t="s">
        <v>8166</v>
      </c>
      <c r="C11079" s="1" t="s">
        <v>4399</v>
      </c>
    </row>
    <row r="11080" spans="1:3" x14ac:dyDescent="0.25">
      <c r="A11080" s="1">
        <f t="shared" si="173"/>
        <v>11080</v>
      </c>
      <c r="B11080" s="1" t="s">
        <v>8167</v>
      </c>
      <c r="C11080" s="1" t="s">
        <v>2641</v>
      </c>
    </row>
    <row r="11081" spans="1:3" x14ac:dyDescent="0.25">
      <c r="A11081" s="1">
        <f t="shared" si="173"/>
        <v>11081</v>
      </c>
      <c r="B11081" s="1" t="s">
        <v>8168</v>
      </c>
      <c r="C11081" s="1" t="s">
        <v>4800</v>
      </c>
    </row>
    <row r="11082" spans="1:3" x14ac:dyDescent="0.25">
      <c r="A11082" s="1">
        <f t="shared" si="173"/>
        <v>11082</v>
      </c>
      <c r="B11082" s="1" t="s">
        <v>8169</v>
      </c>
      <c r="C11082" s="1" t="s">
        <v>928</v>
      </c>
    </row>
    <row r="11083" spans="1:3" x14ac:dyDescent="0.25">
      <c r="A11083" s="1">
        <f t="shared" si="173"/>
        <v>11083</v>
      </c>
      <c r="B11083" s="1" t="s">
        <v>8169</v>
      </c>
      <c r="C11083" s="1" t="s">
        <v>1726</v>
      </c>
    </row>
    <row r="11084" spans="1:3" x14ac:dyDescent="0.25">
      <c r="A11084" s="1">
        <f t="shared" si="173"/>
        <v>11084</v>
      </c>
      <c r="B11084" s="1" t="s">
        <v>8169</v>
      </c>
      <c r="C11084" s="1" t="s">
        <v>8170</v>
      </c>
    </row>
    <row r="11085" spans="1:3" x14ac:dyDescent="0.25">
      <c r="A11085" s="1">
        <f t="shared" si="173"/>
        <v>11085</v>
      </c>
      <c r="B11085" s="1" t="s">
        <v>8169</v>
      </c>
      <c r="C11085" s="1" t="s">
        <v>989</v>
      </c>
    </row>
    <row r="11086" spans="1:3" x14ac:dyDescent="0.25">
      <c r="A11086" s="1">
        <f t="shared" si="173"/>
        <v>11086</v>
      </c>
      <c r="B11086" s="1" t="s">
        <v>8171</v>
      </c>
      <c r="C11086" s="1" t="s">
        <v>1150</v>
      </c>
    </row>
    <row r="11087" spans="1:3" x14ac:dyDescent="0.25">
      <c r="A11087" s="1">
        <f t="shared" si="173"/>
        <v>11087</v>
      </c>
      <c r="B11087" s="1" t="s">
        <v>8172</v>
      </c>
      <c r="C11087" s="1" t="s">
        <v>974</v>
      </c>
    </row>
    <row r="11088" spans="1:3" x14ac:dyDescent="0.25">
      <c r="A11088" s="1">
        <f t="shared" si="173"/>
        <v>11088</v>
      </c>
      <c r="B11088" s="1" t="s">
        <v>8173</v>
      </c>
      <c r="C11088" s="1" t="s">
        <v>1160</v>
      </c>
    </row>
    <row r="11089" spans="1:3" x14ac:dyDescent="0.25">
      <c r="A11089" s="1">
        <f t="shared" si="173"/>
        <v>11089</v>
      </c>
      <c r="B11089" s="1" t="s">
        <v>8175</v>
      </c>
      <c r="C11089" s="1" t="s">
        <v>8174</v>
      </c>
    </row>
    <row r="11090" spans="1:3" x14ac:dyDescent="0.25">
      <c r="A11090" s="1">
        <f t="shared" si="173"/>
        <v>11090</v>
      </c>
      <c r="B11090" s="1" t="s">
        <v>8176</v>
      </c>
      <c r="C11090" s="1" t="s">
        <v>1606</v>
      </c>
    </row>
    <row r="11091" spans="1:3" x14ac:dyDescent="0.25">
      <c r="A11091" s="1">
        <f t="shared" si="173"/>
        <v>11091</v>
      </c>
      <c r="B11091" s="1" t="s">
        <v>8176</v>
      </c>
      <c r="C11091" s="1" t="s">
        <v>1845</v>
      </c>
    </row>
    <row r="11092" spans="1:3" x14ac:dyDescent="0.25">
      <c r="A11092" s="1">
        <f t="shared" si="173"/>
        <v>11092</v>
      </c>
      <c r="B11092" s="1" t="s">
        <v>8177</v>
      </c>
      <c r="C11092" s="1" t="s">
        <v>972</v>
      </c>
    </row>
    <row r="11093" spans="1:3" x14ac:dyDescent="0.25">
      <c r="A11093" s="1">
        <f t="shared" si="173"/>
        <v>11093</v>
      </c>
      <c r="B11093" s="1" t="s">
        <v>8177</v>
      </c>
      <c r="C11093" s="1" t="s">
        <v>1182</v>
      </c>
    </row>
    <row r="11094" spans="1:3" x14ac:dyDescent="0.25">
      <c r="A11094" s="1">
        <f t="shared" si="173"/>
        <v>11094</v>
      </c>
      <c r="B11094" s="1" t="s">
        <v>8177</v>
      </c>
      <c r="C11094" s="1" t="s">
        <v>934</v>
      </c>
    </row>
    <row r="11095" spans="1:3" x14ac:dyDescent="0.25">
      <c r="A11095" s="1">
        <f t="shared" si="173"/>
        <v>11095</v>
      </c>
      <c r="B11095" s="1" t="s">
        <v>8177</v>
      </c>
      <c r="C11095" s="1" t="s">
        <v>1520</v>
      </c>
    </row>
    <row r="11096" spans="1:3" x14ac:dyDescent="0.25">
      <c r="A11096" s="1">
        <f t="shared" si="173"/>
        <v>11096</v>
      </c>
      <c r="B11096" s="1" t="s">
        <v>8177</v>
      </c>
      <c r="C11096" s="1" t="s">
        <v>1019</v>
      </c>
    </row>
    <row r="11097" spans="1:3" x14ac:dyDescent="0.25">
      <c r="A11097" s="1">
        <f t="shared" si="173"/>
        <v>11097</v>
      </c>
      <c r="B11097" s="1" t="s">
        <v>8177</v>
      </c>
      <c r="C11097" s="1" t="s">
        <v>967</v>
      </c>
    </row>
    <row r="11098" spans="1:3" x14ac:dyDescent="0.25">
      <c r="A11098" s="1">
        <f t="shared" si="173"/>
        <v>11098</v>
      </c>
      <c r="B11098" s="1" t="s">
        <v>8177</v>
      </c>
      <c r="C11098" s="1" t="s">
        <v>1330</v>
      </c>
    </row>
    <row r="11099" spans="1:3" x14ac:dyDescent="0.25">
      <c r="A11099" s="1">
        <f t="shared" si="173"/>
        <v>11099</v>
      </c>
      <c r="B11099" s="1" t="s">
        <v>8178</v>
      </c>
      <c r="C11099" s="1" t="s">
        <v>1027</v>
      </c>
    </row>
    <row r="11100" spans="1:3" x14ac:dyDescent="0.25">
      <c r="A11100" s="1">
        <f t="shared" si="173"/>
        <v>11100</v>
      </c>
      <c r="B11100" s="1" t="s">
        <v>8177</v>
      </c>
      <c r="C11100" s="1" t="s">
        <v>997</v>
      </c>
    </row>
    <row r="11101" spans="1:3" x14ac:dyDescent="0.25">
      <c r="A11101" s="1">
        <f t="shared" si="173"/>
        <v>11101</v>
      </c>
      <c r="B11101" s="1" t="s">
        <v>8177</v>
      </c>
      <c r="C11101" s="1" t="s">
        <v>8179</v>
      </c>
    </row>
    <row r="11102" spans="1:3" x14ac:dyDescent="0.25">
      <c r="A11102" s="1">
        <f t="shared" si="173"/>
        <v>11102</v>
      </c>
      <c r="B11102" s="1" t="s">
        <v>8180</v>
      </c>
      <c r="C11102" s="1" t="s">
        <v>928</v>
      </c>
    </row>
    <row r="11103" spans="1:3" x14ac:dyDescent="0.25">
      <c r="A11103" s="1">
        <f t="shared" si="173"/>
        <v>11103</v>
      </c>
      <c r="B11103" s="1" t="s">
        <v>8182</v>
      </c>
      <c r="C11103" s="1" t="s">
        <v>8181</v>
      </c>
    </row>
    <row r="11104" spans="1:3" x14ac:dyDescent="0.25">
      <c r="A11104" s="1">
        <f t="shared" si="173"/>
        <v>11104</v>
      </c>
      <c r="B11104" s="1" t="s">
        <v>8182</v>
      </c>
      <c r="C11104" s="1" t="s">
        <v>8183</v>
      </c>
    </row>
    <row r="11105" spans="1:3" x14ac:dyDescent="0.25">
      <c r="A11105" s="1">
        <f t="shared" si="173"/>
        <v>11105</v>
      </c>
      <c r="B11105" s="1" t="s">
        <v>8177</v>
      </c>
      <c r="C11105" s="1" t="s">
        <v>1727</v>
      </c>
    </row>
    <row r="11106" spans="1:3" x14ac:dyDescent="0.25">
      <c r="A11106" s="1">
        <f t="shared" si="173"/>
        <v>11106</v>
      </c>
      <c r="B11106" s="1" t="s">
        <v>8184</v>
      </c>
      <c r="C11106" s="1" t="s">
        <v>5144</v>
      </c>
    </row>
    <row r="11107" spans="1:3" x14ac:dyDescent="0.25">
      <c r="A11107" s="1">
        <f t="shared" si="173"/>
        <v>11107</v>
      </c>
      <c r="B11107" s="1" t="s">
        <v>8185</v>
      </c>
      <c r="C11107" s="1" t="s">
        <v>4984</v>
      </c>
    </row>
    <row r="11108" spans="1:3" x14ac:dyDescent="0.25">
      <c r="A11108" s="1">
        <f t="shared" si="173"/>
        <v>11108</v>
      </c>
      <c r="B11108" s="1" t="s">
        <v>8187</v>
      </c>
      <c r="C11108" s="1" t="s">
        <v>8186</v>
      </c>
    </row>
    <row r="11109" spans="1:3" x14ac:dyDescent="0.25">
      <c r="A11109" s="1">
        <f t="shared" si="173"/>
        <v>11109</v>
      </c>
      <c r="B11109" s="1" t="s">
        <v>8188</v>
      </c>
      <c r="C11109" s="1" t="s">
        <v>2560</v>
      </c>
    </row>
    <row r="11110" spans="1:3" x14ac:dyDescent="0.25">
      <c r="A11110" s="1">
        <f t="shared" si="173"/>
        <v>11110</v>
      </c>
      <c r="B11110" s="1" t="s">
        <v>8189</v>
      </c>
      <c r="C11110" s="1" t="s">
        <v>2091</v>
      </c>
    </row>
    <row r="11111" spans="1:3" x14ac:dyDescent="0.25">
      <c r="A11111" s="1">
        <f t="shared" si="173"/>
        <v>11111</v>
      </c>
      <c r="B11111" s="1" t="s">
        <v>8189</v>
      </c>
      <c r="C11111" s="1" t="s">
        <v>928</v>
      </c>
    </row>
    <row r="11112" spans="1:3" x14ac:dyDescent="0.25">
      <c r="A11112" s="1">
        <f t="shared" si="173"/>
        <v>11112</v>
      </c>
      <c r="B11112" s="1" t="s">
        <v>8189</v>
      </c>
      <c r="C11112" s="1" t="s">
        <v>4106</v>
      </c>
    </row>
    <row r="11113" spans="1:3" x14ac:dyDescent="0.25">
      <c r="A11113" s="1">
        <f t="shared" si="173"/>
        <v>11113</v>
      </c>
      <c r="B11113" s="1" t="s">
        <v>8189</v>
      </c>
      <c r="C11113" s="1" t="s">
        <v>1072</v>
      </c>
    </row>
    <row r="11114" spans="1:3" x14ac:dyDescent="0.25">
      <c r="A11114" s="1">
        <f t="shared" si="173"/>
        <v>11114</v>
      </c>
      <c r="B11114" s="1" t="s">
        <v>8190</v>
      </c>
      <c r="C11114" s="1" t="s">
        <v>3994</v>
      </c>
    </row>
    <row r="11115" spans="1:3" x14ac:dyDescent="0.25">
      <c r="A11115" s="1">
        <f t="shared" si="173"/>
        <v>11115</v>
      </c>
      <c r="B11115" s="1" t="s">
        <v>8191</v>
      </c>
      <c r="C11115" s="1" t="s">
        <v>1027</v>
      </c>
    </row>
    <row r="11116" spans="1:3" x14ac:dyDescent="0.25">
      <c r="A11116" s="1">
        <f t="shared" si="173"/>
        <v>11116</v>
      </c>
      <c r="B11116" s="1" t="s">
        <v>8192</v>
      </c>
      <c r="C11116" s="1" t="s">
        <v>1037</v>
      </c>
    </row>
    <row r="11117" spans="1:3" x14ac:dyDescent="0.25">
      <c r="A11117" s="1">
        <f t="shared" si="173"/>
        <v>11117</v>
      </c>
      <c r="B11117" s="1" t="s">
        <v>8193</v>
      </c>
      <c r="C11117" s="1" t="s">
        <v>1055</v>
      </c>
    </row>
    <row r="11118" spans="1:3" x14ac:dyDescent="0.25">
      <c r="A11118" s="1">
        <f t="shared" si="173"/>
        <v>11118</v>
      </c>
      <c r="B11118" s="1" t="s">
        <v>8194</v>
      </c>
      <c r="C11118" s="1" t="s">
        <v>1328</v>
      </c>
    </row>
    <row r="11119" spans="1:3" x14ac:dyDescent="0.25">
      <c r="A11119" s="1">
        <f t="shared" si="173"/>
        <v>11119</v>
      </c>
      <c r="B11119" s="1" t="s">
        <v>8194</v>
      </c>
      <c r="C11119" s="1" t="s">
        <v>1087</v>
      </c>
    </row>
    <row r="11120" spans="1:3" x14ac:dyDescent="0.25">
      <c r="A11120" s="1">
        <f t="shared" si="173"/>
        <v>11120</v>
      </c>
      <c r="B11120" s="1" t="s">
        <v>8195</v>
      </c>
      <c r="C11120" s="1" t="s">
        <v>968</v>
      </c>
    </row>
    <row r="11121" spans="1:3" x14ac:dyDescent="0.25">
      <c r="A11121" s="1">
        <f t="shared" si="173"/>
        <v>11121</v>
      </c>
      <c r="B11121" s="1" t="s">
        <v>4580</v>
      </c>
      <c r="C11121" s="1" t="s">
        <v>930</v>
      </c>
    </row>
    <row r="11122" spans="1:3" x14ac:dyDescent="0.25">
      <c r="A11122" s="1">
        <f t="shared" si="173"/>
        <v>11122</v>
      </c>
      <c r="B11122" s="1" t="s">
        <v>4580</v>
      </c>
      <c r="C11122" s="1" t="s">
        <v>939</v>
      </c>
    </row>
    <row r="11123" spans="1:3" x14ac:dyDescent="0.25">
      <c r="A11123" s="1">
        <f t="shared" si="173"/>
        <v>11123</v>
      </c>
      <c r="B11123" s="1" t="s">
        <v>4580</v>
      </c>
      <c r="C11123" s="1" t="s">
        <v>1156</v>
      </c>
    </row>
    <row r="11124" spans="1:3" x14ac:dyDescent="0.25">
      <c r="A11124" s="1">
        <f t="shared" si="173"/>
        <v>11124</v>
      </c>
      <c r="B11124" s="1" t="s">
        <v>4580</v>
      </c>
      <c r="C11124" s="1" t="s">
        <v>968</v>
      </c>
    </row>
    <row r="11125" spans="1:3" x14ac:dyDescent="0.25">
      <c r="A11125" s="1">
        <f t="shared" si="173"/>
        <v>11125</v>
      </c>
      <c r="B11125" s="1" t="s">
        <v>4580</v>
      </c>
      <c r="C11125" s="1" t="s">
        <v>1330</v>
      </c>
    </row>
    <row r="11126" spans="1:3" x14ac:dyDescent="0.25">
      <c r="A11126" s="1">
        <f t="shared" si="173"/>
        <v>11126</v>
      </c>
      <c r="B11126" s="1" t="s">
        <v>4580</v>
      </c>
      <c r="C11126" s="1" t="s">
        <v>1715</v>
      </c>
    </row>
    <row r="11127" spans="1:3" x14ac:dyDescent="0.25">
      <c r="A11127" s="1">
        <f t="shared" si="173"/>
        <v>11127</v>
      </c>
      <c r="B11127" s="1" t="s">
        <v>4580</v>
      </c>
      <c r="C11127" s="1" t="s">
        <v>1028</v>
      </c>
    </row>
    <row r="11128" spans="1:3" x14ac:dyDescent="0.25">
      <c r="A11128" s="1">
        <f t="shared" si="173"/>
        <v>11128</v>
      </c>
      <c r="B11128" s="1" t="s">
        <v>8196</v>
      </c>
      <c r="C11128" s="1" t="s">
        <v>949</v>
      </c>
    </row>
    <row r="11129" spans="1:3" x14ac:dyDescent="0.25">
      <c r="A11129" s="1">
        <f t="shared" si="173"/>
        <v>11129</v>
      </c>
      <c r="B11129" s="1" t="s">
        <v>8196</v>
      </c>
      <c r="C11129" s="1" t="s">
        <v>1289</v>
      </c>
    </row>
    <row r="11130" spans="1:3" x14ac:dyDescent="0.25">
      <c r="A11130" s="1">
        <f t="shared" si="173"/>
        <v>11130</v>
      </c>
      <c r="B11130" s="1" t="s">
        <v>8197</v>
      </c>
      <c r="C11130" s="1" t="s">
        <v>949</v>
      </c>
    </row>
    <row r="11131" spans="1:3" x14ac:dyDescent="0.25">
      <c r="A11131" s="1">
        <f t="shared" si="173"/>
        <v>11131</v>
      </c>
      <c r="B11131" s="1" t="s">
        <v>8198</v>
      </c>
      <c r="C11131" s="1" t="s">
        <v>974</v>
      </c>
    </row>
    <row r="11132" spans="1:3" x14ac:dyDescent="0.25">
      <c r="A11132" s="1">
        <f t="shared" si="173"/>
        <v>11132</v>
      </c>
      <c r="B11132" s="1" t="s">
        <v>8199</v>
      </c>
      <c r="C11132" s="1" t="s">
        <v>1359</v>
      </c>
    </row>
    <row r="11133" spans="1:3" x14ac:dyDescent="0.25">
      <c r="A11133" s="1">
        <f t="shared" si="173"/>
        <v>11133</v>
      </c>
      <c r="B11133" s="1" t="s">
        <v>8200</v>
      </c>
      <c r="C11133" s="1" t="s">
        <v>4021</v>
      </c>
    </row>
    <row r="11134" spans="1:3" x14ac:dyDescent="0.25">
      <c r="A11134" s="1">
        <f t="shared" si="173"/>
        <v>11134</v>
      </c>
      <c r="B11134" s="1" t="s">
        <v>8201</v>
      </c>
      <c r="C11134" s="1" t="s">
        <v>1845</v>
      </c>
    </row>
    <row r="11135" spans="1:3" x14ac:dyDescent="0.25">
      <c r="A11135" s="1">
        <f t="shared" si="173"/>
        <v>11135</v>
      </c>
      <c r="B11135" s="1" t="s">
        <v>8202</v>
      </c>
      <c r="C11135" s="1" t="s">
        <v>1113</v>
      </c>
    </row>
    <row r="11136" spans="1:3" x14ac:dyDescent="0.25">
      <c r="A11136" s="1">
        <f t="shared" si="173"/>
        <v>11136</v>
      </c>
      <c r="B11136" s="1" t="s">
        <v>8204</v>
      </c>
      <c r="C11136" s="1" t="s">
        <v>8203</v>
      </c>
    </row>
    <row r="11137" spans="1:3" x14ac:dyDescent="0.25">
      <c r="A11137" s="1">
        <f t="shared" si="173"/>
        <v>11137</v>
      </c>
      <c r="B11137" s="1" t="s">
        <v>8205</v>
      </c>
      <c r="C11137" s="1" t="s">
        <v>939</v>
      </c>
    </row>
    <row r="11138" spans="1:3" x14ac:dyDescent="0.25">
      <c r="A11138" s="1">
        <f t="shared" si="173"/>
        <v>11138</v>
      </c>
      <c r="B11138" s="1" t="s">
        <v>8206</v>
      </c>
      <c r="C11138" s="1" t="s">
        <v>1037</v>
      </c>
    </row>
    <row r="11139" spans="1:3" x14ac:dyDescent="0.25">
      <c r="A11139" s="1">
        <f t="shared" ref="A11139:A11202" si="174">A11138+1</f>
        <v>11139</v>
      </c>
      <c r="B11139" s="1" t="s">
        <v>8207</v>
      </c>
      <c r="C11139" s="1" t="s">
        <v>952</v>
      </c>
    </row>
    <row r="11140" spans="1:3" x14ac:dyDescent="0.25">
      <c r="A11140" s="1">
        <f t="shared" si="174"/>
        <v>11140</v>
      </c>
      <c r="B11140" s="1" t="s">
        <v>8208</v>
      </c>
      <c r="C11140" s="1" t="s">
        <v>1374</v>
      </c>
    </row>
    <row r="11141" spans="1:3" x14ac:dyDescent="0.25">
      <c r="A11141" s="1">
        <f t="shared" si="174"/>
        <v>11141</v>
      </c>
      <c r="B11141" s="1" t="s">
        <v>8208</v>
      </c>
      <c r="C11141" s="1" t="s">
        <v>1033</v>
      </c>
    </row>
    <row r="11142" spans="1:3" x14ac:dyDescent="0.25">
      <c r="A11142" s="1">
        <f t="shared" si="174"/>
        <v>11142</v>
      </c>
      <c r="B11142" s="1" t="s">
        <v>8209</v>
      </c>
      <c r="C11142" s="1" t="s">
        <v>1333</v>
      </c>
    </row>
    <row r="11143" spans="1:3" x14ac:dyDescent="0.25">
      <c r="A11143" s="1">
        <f t="shared" si="174"/>
        <v>11143</v>
      </c>
      <c r="B11143" s="1" t="s">
        <v>8210</v>
      </c>
      <c r="C11143" s="1" t="s">
        <v>1947</v>
      </c>
    </row>
    <row r="11144" spans="1:3" x14ac:dyDescent="0.25">
      <c r="A11144" s="1">
        <f t="shared" si="174"/>
        <v>11144</v>
      </c>
      <c r="B11144" s="1" t="s">
        <v>8211</v>
      </c>
      <c r="C11144" s="1" t="s">
        <v>1055</v>
      </c>
    </row>
    <row r="11145" spans="1:3" x14ac:dyDescent="0.25">
      <c r="A11145" s="1">
        <f t="shared" si="174"/>
        <v>11145</v>
      </c>
      <c r="B11145" s="1" t="s">
        <v>8212</v>
      </c>
      <c r="C11145" s="1" t="s">
        <v>937</v>
      </c>
    </row>
    <row r="11146" spans="1:3" x14ac:dyDescent="0.25">
      <c r="A11146" s="1">
        <f t="shared" si="174"/>
        <v>11146</v>
      </c>
      <c r="B11146" s="1" t="s">
        <v>8212</v>
      </c>
      <c r="C11146" s="1" t="s">
        <v>1019</v>
      </c>
    </row>
    <row r="11147" spans="1:3" x14ac:dyDescent="0.25">
      <c r="A11147" s="1">
        <f t="shared" si="174"/>
        <v>11147</v>
      </c>
      <c r="B11147" s="1" t="s">
        <v>8213</v>
      </c>
      <c r="C11147" s="1" t="s">
        <v>1029</v>
      </c>
    </row>
    <row r="11148" spans="1:3" x14ac:dyDescent="0.25">
      <c r="A11148" s="1">
        <f t="shared" si="174"/>
        <v>11148</v>
      </c>
      <c r="B11148" s="1" t="s">
        <v>8214</v>
      </c>
      <c r="C11148" s="1" t="s">
        <v>1330</v>
      </c>
    </row>
    <row r="11149" spans="1:3" x14ac:dyDescent="0.25">
      <c r="A11149" s="1">
        <f t="shared" si="174"/>
        <v>11149</v>
      </c>
      <c r="B11149" s="1" t="s">
        <v>8215</v>
      </c>
      <c r="C11149" s="1" t="s">
        <v>4580</v>
      </c>
    </row>
    <row r="11150" spans="1:3" x14ac:dyDescent="0.25">
      <c r="A11150" s="1">
        <f t="shared" si="174"/>
        <v>11150</v>
      </c>
      <c r="B11150" s="1" t="s">
        <v>8216</v>
      </c>
      <c r="C11150" s="1" t="s">
        <v>960</v>
      </c>
    </row>
    <row r="11151" spans="1:3" x14ac:dyDescent="0.25">
      <c r="A11151" s="1">
        <f t="shared" si="174"/>
        <v>11151</v>
      </c>
      <c r="B11151" s="1" t="s">
        <v>8218</v>
      </c>
      <c r="C11151" s="1" t="s">
        <v>8217</v>
      </c>
    </row>
    <row r="11152" spans="1:3" x14ac:dyDescent="0.25">
      <c r="A11152" s="1">
        <f t="shared" si="174"/>
        <v>11152</v>
      </c>
      <c r="B11152" s="1" t="s">
        <v>8218</v>
      </c>
      <c r="C11152" s="1" t="s">
        <v>1932</v>
      </c>
    </row>
    <row r="11153" spans="1:3" x14ac:dyDescent="0.25">
      <c r="A11153" s="1">
        <f t="shared" si="174"/>
        <v>11153</v>
      </c>
      <c r="B11153" s="1" t="s">
        <v>8218</v>
      </c>
      <c r="C11153" s="1" t="s">
        <v>8219</v>
      </c>
    </row>
    <row r="11154" spans="1:3" x14ac:dyDescent="0.25">
      <c r="A11154" s="1">
        <f t="shared" si="174"/>
        <v>11154</v>
      </c>
      <c r="B11154" s="1" t="s">
        <v>8218</v>
      </c>
      <c r="C11154" s="1" t="s">
        <v>1957</v>
      </c>
    </row>
    <row r="11155" spans="1:3" x14ac:dyDescent="0.25">
      <c r="A11155" s="1">
        <f t="shared" si="174"/>
        <v>11155</v>
      </c>
      <c r="B11155" s="1" t="s">
        <v>8218</v>
      </c>
      <c r="C11155" s="1" t="s">
        <v>8220</v>
      </c>
    </row>
    <row r="11156" spans="1:3" x14ac:dyDescent="0.25">
      <c r="A11156" s="1">
        <f t="shared" si="174"/>
        <v>11156</v>
      </c>
      <c r="B11156" s="1" t="s">
        <v>8222</v>
      </c>
      <c r="C11156" s="1" t="s">
        <v>8221</v>
      </c>
    </row>
    <row r="11157" spans="1:3" x14ac:dyDescent="0.25">
      <c r="A11157" s="1">
        <f t="shared" si="174"/>
        <v>11157</v>
      </c>
      <c r="B11157" s="1" t="s">
        <v>8223</v>
      </c>
      <c r="C11157" s="1" t="s">
        <v>1353</v>
      </c>
    </row>
    <row r="11158" spans="1:3" x14ac:dyDescent="0.25">
      <c r="A11158" s="1">
        <f t="shared" si="174"/>
        <v>11158</v>
      </c>
      <c r="B11158" s="1" t="s">
        <v>8224</v>
      </c>
      <c r="C11158" s="1" t="s">
        <v>997</v>
      </c>
    </row>
    <row r="11159" spans="1:3" x14ac:dyDescent="0.25">
      <c r="A11159" s="1">
        <f t="shared" si="174"/>
        <v>11159</v>
      </c>
      <c r="B11159" s="1" t="s">
        <v>1198</v>
      </c>
      <c r="C11159" s="1" t="s">
        <v>1026</v>
      </c>
    </row>
    <row r="11160" spans="1:3" x14ac:dyDescent="0.25">
      <c r="A11160" s="1">
        <f t="shared" si="174"/>
        <v>11160</v>
      </c>
      <c r="B11160" s="1" t="s">
        <v>8225</v>
      </c>
      <c r="C11160" s="1" t="s">
        <v>947</v>
      </c>
    </row>
    <row r="11161" spans="1:3" x14ac:dyDescent="0.25">
      <c r="A11161" s="1">
        <f t="shared" si="174"/>
        <v>11161</v>
      </c>
      <c r="B11161" s="1" t="s">
        <v>8226</v>
      </c>
      <c r="C11161" s="1" t="s">
        <v>1039</v>
      </c>
    </row>
    <row r="11162" spans="1:3" x14ac:dyDescent="0.25">
      <c r="A11162" s="1">
        <f t="shared" si="174"/>
        <v>11162</v>
      </c>
      <c r="B11162" s="1" t="s">
        <v>8227</v>
      </c>
      <c r="C11162" s="1" t="s">
        <v>1093</v>
      </c>
    </row>
    <row r="11163" spans="1:3" x14ac:dyDescent="0.25">
      <c r="A11163" s="1">
        <f t="shared" si="174"/>
        <v>11163</v>
      </c>
      <c r="B11163" s="1" t="s">
        <v>8228</v>
      </c>
      <c r="C11163" s="1" t="s">
        <v>1889</v>
      </c>
    </row>
    <row r="11164" spans="1:3" x14ac:dyDescent="0.25">
      <c r="A11164" s="1">
        <f t="shared" si="174"/>
        <v>11164</v>
      </c>
      <c r="B11164" s="1" t="s">
        <v>8229</v>
      </c>
      <c r="C11164" s="1" t="s">
        <v>960</v>
      </c>
    </row>
    <row r="11165" spans="1:3" x14ac:dyDescent="0.25">
      <c r="A11165" s="1">
        <f t="shared" si="174"/>
        <v>11165</v>
      </c>
      <c r="B11165" s="1" t="s">
        <v>4086</v>
      </c>
      <c r="C11165" s="1" t="s">
        <v>1027</v>
      </c>
    </row>
    <row r="11166" spans="1:3" x14ac:dyDescent="0.25">
      <c r="A11166" s="1">
        <f t="shared" si="174"/>
        <v>11166</v>
      </c>
      <c r="B11166" s="1" t="s">
        <v>8230</v>
      </c>
      <c r="C11166" s="1" t="s">
        <v>1005</v>
      </c>
    </row>
    <row r="11167" spans="1:3" x14ac:dyDescent="0.25">
      <c r="A11167" s="1">
        <f t="shared" si="174"/>
        <v>11167</v>
      </c>
      <c r="B11167" s="1" t="s">
        <v>8231</v>
      </c>
      <c r="C11167" s="1" t="s">
        <v>1230</v>
      </c>
    </row>
    <row r="11168" spans="1:3" x14ac:dyDescent="0.25">
      <c r="A11168" s="1">
        <f t="shared" si="174"/>
        <v>11168</v>
      </c>
      <c r="B11168" s="1" t="s">
        <v>8231</v>
      </c>
      <c r="C11168" s="1" t="s">
        <v>8232</v>
      </c>
    </row>
    <row r="11169" spans="1:3" x14ac:dyDescent="0.25">
      <c r="A11169" s="1">
        <f t="shared" si="174"/>
        <v>11169</v>
      </c>
      <c r="B11169" s="1" t="s">
        <v>8233</v>
      </c>
      <c r="C11169" s="1" t="s">
        <v>927</v>
      </c>
    </row>
    <row r="11170" spans="1:3" x14ac:dyDescent="0.25">
      <c r="A11170" s="1">
        <f t="shared" si="174"/>
        <v>11170</v>
      </c>
      <c r="B11170" s="1" t="s">
        <v>8234</v>
      </c>
      <c r="C11170" s="1" t="s">
        <v>1102</v>
      </c>
    </row>
    <row r="11171" spans="1:3" x14ac:dyDescent="0.25">
      <c r="A11171" s="1">
        <f t="shared" si="174"/>
        <v>11171</v>
      </c>
      <c r="B11171" s="1" t="s">
        <v>8235</v>
      </c>
      <c r="C11171" s="1" t="s">
        <v>923</v>
      </c>
    </row>
    <row r="11172" spans="1:3" x14ac:dyDescent="0.25">
      <c r="A11172" s="1">
        <f t="shared" si="174"/>
        <v>11172</v>
      </c>
      <c r="B11172" s="1" t="s">
        <v>8236</v>
      </c>
      <c r="C11172" s="1" t="s">
        <v>2387</v>
      </c>
    </row>
    <row r="11173" spans="1:3" x14ac:dyDescent="0.25">
      <c r="A11173" s="1">
        <f t="shared" si="174"/>
        <v>11173</v>
      </c>
      <c r="B11173" s="1" t="s">
        <v>8236</v>
      </c>
      <c r="C11173" s="1" t="s">
        <v>1628</v>
      </c>
    </row>
    <row r="11174" spans="1:3" x14ac:dyDescent="0.25">
      <c r="A11174" s="1">
        <f t="shared" si="174"/>
        <v>11174</v>
      </c>
      <c r="B11174" s="1" t="s">
        <v>8235</v>
      </c>
      <c r="C11174" s="1" t="s">
        <v>3611</v>
      </c>
    </row>
    <row r="11175" spans="1:3" x14ac:dyDescent="0.25">
      <c r="A11175" s="1">
        <f t="shared" si="174"/>
        <v>11175</v>
      </c>
      <c r="B11175" s="1" t="s">
        <v>8237</v>
      </c>
      <c r="C11175" s="1" t="s">
        <v>918</v>
      </c>
    </row>
    <row r="11176" spans="1:3" x14ac:dyDescent="0.25">
      <c r="A11176" s="1">
        <f t="shared" si="174"/>
        <v>11176</v>
      </c>
      <c r="B11176" s="1" t="s">
        <v>8238</v>
      </c>
      <c r="C11176" s="1" t="s">
        <v>989</v>
      </c>
    </row>
    <row r="11177" spans="1:3" x14ac:dyDescent="0.25">
      <c r="A11177" s="1">
        <f t="shared" si="174"/>
        <v>11177</v>
      </c>
      <c r="B11177" s="1" t="s">
        <v>8239</v>
      </c>
      <c r="C11177" s="1" t="s">
        <v>1303</v>
      </c>
    </row>
    <row r="11178" spans="1:3" x14ac:dyDescent="0.25">
      <c r="A11178" s="1">
        <f t="shared" si="174"/>
        <v>11178</v>
      </c>
      <c r="B11178" s="1" t="s">
        <v>8240</v>
      </c>
      <c r="C11178" s="1" t="s">
        <v>960</v>
      </c>
    </row>
    <row r="11179" spans="1:3" x14ac:dyDescent="0.25">
      <c r="A11179" s="1">
        <f t="shared" si="174"/>
        <v>11179</v>
      </c>
      <c r="B11179" s="1" t="s">
        <v>8241</v>
      </c>
      <c r="C11179" s="1" t="s">
        <v>977</v>
      </c>
    </row>
    <row r="11180" spans="1:3" x14ac:dyDescent="0.25">
      <c r="A11180" s="1">
        <f t="shared" si="174"/>
        <v>11180</v>
      </c>
      <c r="B11180" s="1" t="s">
        <v>8242</v>
      </c>
      <c r="C11180" s="1" t="s">
        <v>947</v>
      </c>
    </row>
    <row r="11181" spans="1:3" x14ac:dyDescent="0.25">
      <c r="A11181" s="1">
        <f t="shared" si="174"/>
        <v>11181</v>
      </c>
      <c r="B11181" s="1" t="s">
        <v>8242</v>
      </c>
      <c r="C11181" s="1" t="s">
        <v>2767</v>
      </c>
    </row>
    <row r="11182" spans="1:3" x14ac:dyDescent="0.25">
      <c r="A11182" s="1">
        <f t="shared" si="174"/>
        <v>11182</v>
      </c>
      <c r="B11182" s="1" t="s">
        <v>8244</v>
      </c>
      <c r="C11182" s="1" t="s">
        <v>8243</v>
      </c>
    </row>
    <row r="11183" spans="1:3" x14ac:dyDescent="0.25">
      <c r="A11183" s="1">
        <f t="shared" si="174"/>
        <v>11183</v>
      </c>
      <c r="B11183" s="1" t="s">
        <v>8245</v>
      </c>
      <c r="C11183" s="1" t="s">
        <v>1147</v>
      </c>
    </row>
    <row r="11184" spans="1:3" x14ac:dyDescent="0.25">
      <c r="A11184" s="1">
        <f t="shared" si="174"/>
        <v>11184</v>
      </c>
      <c r="B11184" s="1" t="s">
        <v>8246</v>
      </c>
      <c r="C11184" s="1" t="s">
        <v>1283</v>
      </c>
    </row>
    <row r="11185" spans="1:3" x14ac:dyDescent="0.25">
      <c r="A11185" s="1">
        <f t="shared" si="174"/>
        <v>11185</v>
      </c>
      <c r="B11185" s="1" t="s">
        <v>8246</v>
      </c>
      <c r="C11185" s="1" t="s">
        <v>1252</v>
      </c>
    </row>
    <row r="11186" spans="1:3" x14ac:dyDescent="0.25">
      <c r="A11186" s="1">
        <f t="shared" si="174"/>
        <v>11186</v>
      </c>
      <c r="B11186" s="1" t="s">
        <v>8246</v>
      </c>
      <c r="C11186" s="1" t="s">
        <v>968</v>
      </c>
    </row>
    <row r="11187" spans="1:3" x14ac:dyDescent="0.25">
      <c r="A11187" s="1">
        <f t="shared" si="174"/>
        <v>11187</v>
      </c>
      <c r="B11187" s="1" t="s">
        <v>8247</v>
      </c>
      <c r="C11187" s="1" t="s">
        <v>934</v>
      </c>
    </row>
    <row r="11188" spans="1:3" x14ac:dyDescent="0.25">
      <c r="A11188" s="1">
        <f t="shared" si="174"/>
        <v>11188</v>
      </c>
      <c r="B11188" s="1" t="s">
        <v>8248</v>
      </c>
      <c r="C11188" s="1" t="s">
        <v>1198</v>
      </c>
    </row>
    <row r="11189" spans="1:3" x14ac:dyDescent="0.25">
      <c r="A11189" s="1">
        <f t="shared" si="174"/>
        <v>11189</v>
      </c>
      <c r="B11189" s="1" t="s">
        <v>8249</v>
      </c>
      <c r="C11189" s="1" t="s">
        <v>2189</v>
      </c>
    </row>
    <row r="11190" spans="1:3" x14ac:dyDescent="0.25">
      <c r="A11190" s="1">
        <f t="shared" si="174"/>
        <v>11190</v>
      </c>
      <c r="B11190" s="1" t="s">
        <v>8250</v>
      </c>
      <c r="C11190" s="1" t="s">
        <v>4462</v>
      </c>
    </row>
    <row r="11191" spans="1:3" x14ac:dyDescent="0.25">
      <c r="A11191" s="1">
        <f t="shared" si="174"/>
        <v>11191</v>
      </c>
      <c r="B11191" s="1" t="s">
        <v>8250</v>
      </c>
      <c r="C11191" s="1" t="s">
        <v>974</v>
      </c>
    </row>
    <row r="11192" spans="1:3" x14ac:dyDescent="0.25">
      <c r="A11192" s="1">
        <f t="shared" si="174"/>
        <v>11192</v>
      </c>
      <c r="B11192" s="1" t="s">
        <v>8251</v>
      </c>
      <c r="C11192" s="1" t="s">
        <v>2052</v>
      </c>
    </row>
    <row r="11193" spans="1:3" x14ac:dyDescent="0.25">
      <c r="A11193" s="1">
        <f t="shared" si="174"/>
        <v>11193</v>
      </c>
      <c r="B11193" s="1" t="s">
        <v>8250</v>
      </c>
      <c r="C11193" s="1" t="s">
        <v>1028</v>
      </c>
    </row>
    <row r="11194" spans="1:3" x14ac:dyDescent="0.25">
      <c r="A11194" s="1">
        <f t="shared" si="174"/>
        <v>11194</v>
      </c>
      <c r="B11194" s="1" t="s">
        <v>8250</v>
      </c>
      <c r="C11194" s="1" t="s">
        <v>2552</v>
      </c>
    </row>
    <row r="11195" spans="1:3" x14ac:dyDescent="0.25">
      <c r="A11195" s="1">
        <f t="shared" si="174"/>
        <v>11195</v>
      </c>
      <c r="B11195" s="1" t="s">
        <v>8252</v>
      </c>
      <c r="C11195" s="1" t="s">
        <v>1506</v>
      </c>
    </row>
    <row r="11196" spans="1:3" x14ac:dyDescent="0.25">
      <c r="A11196" s="1">
        <f t="shared" si="174"/>
        <v>11196</v>
      </c>
      <c r="B11196" s="1" t="s">
        <v>8253</v>
      </c>
      <c r="C11196" s="1" t="s">
        <v>3299</v>
      </c>
    </row>
    <row r="11197" spans="1:3" x14ac:dyDescent="0.25">
      <c r="A11197" s="1">
        <f t="shared" si="174"/>
        <v>11197</v>
      </c>
      <c r="B11197" s="1" t="s">
        <v>8254</v>
      </c>
      <c r="C11197" s="1" t="s">
        <v>1081</v>
      </c>
    </row>
    <row r="11198" spans="1:3" x14ac:dyDescent="0.25">
      <c r="A11198" s="1">
        <f t="shared" si="174"/>
        <v>11198</v>
      </c>
      <c r="B11198" s="1" t="s">
        <v>8255</v>
      </c>
      <c r="C11198" s="1" t="s">
        <v>1188</v>
      </c>
    </row>
    <row r="11199" spans="1:3" x14ac:dyDescent="0.25">
      <c r="A11199" s="1">
        <f t="shared" si="174"/>
        <v>11199</v>
      </c>
      <c r="B11199" s="1" t="s">
        <v>8256</v>
      </c>
      <c r="C11199" s="1" t="s">
        <v>1511</v>
      </c>
    </row>
    <row r="11200" spans="1:3" x14ac:dyDescent="0.25">
      <c r="A11200" s="1">
        <f t="shared" si="174"/>
        <v>11200</v>
      </c>
      <c r="B11200" s="1" t="s">
        <v>8257</v>
      </c>
      <c r="C11200" s="1" t="s">
        <v>1147</v>
      </c>
    </row>
    <row r="11201" spans="1:3" x14ac:dyDescent="0.25">
      <c r="A11201" s="1">
        <f t="shared" si="174"/>
        <v>11201</v>
      </c>
      <c r="B11201" s="1" t="s">
        <v>2189</v>
      </c>
      <c r="C11201" s="1" t="s">
        <v>942</v>
      </c>
    </row>
    <row r="11202" spans="1:3" x14ac:dyDescent="0.25">
      <c r="A11202" s="1">
        <f t="shared" si="174"/>
        <v>11202</v>
      </c>
      <c r="B11202" s="1" t="s">
        <v>8258</v>
      </c>
      <c r="C11202" s="1" t="s">
        <v>2767</v>
      </c>
    </row>
    <row r="11203" spans="1:3" x14ac:dyDescent="0.25">
      <c r="A11203" s="1">
        <f t="shared" ref="A11203:A11266" si="175">A11202+1</f>
        <v>11203</v>
      </c>
      <c r="B11203" s="1" t="s">
        <v>2189</v>
      </c>
      <c r="C11203" s="1" t="s">
        <v>1034</v>
      </c>
    </row>
    <row r="11204" spans="1:3" x14ac:dyDescent="0.25">
      <c r="A11204" s="1">
        <f t="shared" si="175"/>
        <v>11204</v>
      </c>
      <c r="B11204" s="1" t="s">
        <v>8259</v>
      </c>
      <c r="C11204" s="1" t="s">
        <v>2011</v>
      </c>
    </row>
    <row r="11205" spans="1:3" x14ac:dyDescent="0.25">
      <c r="A11205" s="1">
        <f t="shared" si="175"/>
        <v>11205</v>
      </c>
      <c r="B11205" s="1" t="s">
        <v>8259</v>
      </c>
      <c r="C11205" s="1" t="s">
        <v>1091</v>
      </c>
    </row>
    <row r="11206" spans="1:3" x14ac:dyDescent="0.25">
      <c r="A11206" s="1">
        <f t="shared" si="175"/>
        <v>11206</v>
      </c>
      <c r="B11206" s="1" t="s">
        <v>8259</v>
      </c>
      <c r="C11206" s="1" t="s">
        <v>1712</v>
      </c>
    </row>
    <row r="11207" spans="1:3" x14ac:dyDescent="0.25">
      <c r="A11207" s="1">
        <f t="shared" si="175"/>
        <v>11207</v>
      </c>
      <c r="B11207" s="1" t="s">
        <v>8259</v>
      </c>
      <c r="C11207" s="1" t="s">
        <v>930</v>
      </c>
    </row>
    <row r="11208" spans="1:3" x14ac:dyDescent="0.25">
      <c r="A11208" s="1">
        <f t="shared" si="175"/>
        <v>11208</v>
      </c>
      <c r="B11208" s="1" t="s">
        <v>8259</v>
      </c>
      <c r="C11208" s="1" t="s">
        <v>1539</v>
      </c>
    </row>
    <row r="11209" spans="1:3" x14ac:dyDescent="0.25">
      <c r="A11209" s="1">
        <f t="shared" si="175"/>
        <v>11209</v>
      </c>
      <c r="B11209" s="1" t="s">
        <v>8259</v>
      </c>
      <c r="C11209" s="1" t="s">
        <v>1102</v>
      </c>
    </row>
    <row r="11210" spans="1:3" x14ac:dyDescent="0.25">
      <c r="A11210" s="1">
        <f t="shared" si="175"/>
        <v>11210</v>
      </c>
      <c r="B11210" s="1" t="s">
        <v>8259</v>
      </c>
      <c r="C11210" s="1" t="s">
        <v>1005</v>
      </c>
    </row>
    <row r="11211" spans="1:3" x14ac:dyDescent="0.25">
      <c r="A11211" s="1">
        <f t="shared" si="175"/>
        <v>11211</v>
      </c>
      <c r="B11211" s="1" t="s">
        <v>8259</v>
      </c>
      <c r="C11211" s="1" t="s">
        <v>1027</v>
      </c>
    </row>
    <row r="11212" spans="1:3" x14ac:dyDescent="0.25">
      <c r="A11212" s="1">
        <f t="shared" si="175"/>
        <v>11212</v>
      </c>
      <c r="B11212" s="1" t="s">
        <v>8259</v>
      </c>
      <c r="C11212" s="1" t="s">
        <v>1027</v>
      </c>
    </row>
    <row r="11213" spans="1:3" x14ac:dyDescent="0.25">
      <c r="A11213" s="1">
        <f t="shared" si="175"/>
        <v>11213</v>
      </c>
      <c r="B11213" s="1" t="s">
        <v>8259</v>
      </c>
      <c r="C11213" s="1" t="s">
        <v>989</v>
      </c>
    </row>
    <row r="11214" spans="1:3" x14ac:dyDescent="0.25">
      <c r="A11214" s="1">
        <f t="shared" si="175"/>
        <v>11214</v>
      </c>
      <c r="B11214" s="1" t="s">
        <v>8259</v>
      </c>
      <c r="C11214" s="1" t="s">
        <v>2937</v>
      </c>
    </row>
    <row r="11215" spans="1:3" x14ac:dyDescent="0.25">
      <c r="A11215" s="1">
        <f t="shared" si="175"/>
        <v>11215</v>
      </c>
      <c r="B11215" s="1" t="s">
        <v>8259</v>
      </c>
      <c r="C11215" s="1" t="s">
        <v>1162</v>
      </c>
    </row>
    <row r="11216" spans="1:3" x14ac:dyDescent="0.25">
      <c r="A11216" s="1">
        <f t="shared" si="175"/>
        <v>11216</v>
      </c>
      <c r="B11216" s="1" t="s">
        <v>2641</v>
      </c>
      <c r="C11216" s="1" t="s">
        <v>2994</v>
      </c>
    </row>
    <row r="11217" spans="1:3" x14ac:dyDescent="0.25">
      <c r="A11217" s="1">
        <f t="shared" si="175"/>
        <v>11217</v>
      </c>
      <c r="B11217" s="1" t="s">
        <v>2641</v>
      </c>
      <c r="C11217" s="1" t="s">
        <v>939</v>
      </c>
    </row>
    <row r="11218" spans="1:3" x14ac:dyDescent="0.25">
      <c r="A11218" s="1">
        <f t="shared" si="175"/>
        <v>11218</v>
      </c>
      <c r="B11218" s="1" t="s">
        <v>2641</v>
      </c>
      <c r="C11218" s="1" t="s">
        <v>1005</v>
      </c>
    </row>
    <row r="11219" spans="1:3" x14ac:dyDescent="0.25">
      <c r="A11219" s="1">
        <f t="shared" si="175"/>
        <v>11219</v>
      </c>
      <c r="B11219" s="1" t="s">
        <v>2641</v>
      </c>
      <c r="C11219" s="1" t="s">
        <v>2084</v>
      </c>
    </row>
    <row r="11220" spans="1:3" x14ac:dyDescent="0.25">
      <c r="A11220" s="1">
        <f t="shared" si="175"/>
        <v>11220</v>
      </c>
      <c r="B11220" s="1" t="s">
        <v>2641</v>
      </c>
      <c r="C11220" s="1" t="s">
        <v>1028</v>
      </c>
    </row>
    <row r="11221" spans="1:3" x14ac:dyDescent="0.25">
      <c r="A11221" s="1">
        <f t="shared" si="175"/>
        <v>11221</v>
      </c>
      <c r="B11221" s="1" t="s">
        <v>8260</v>
      </c>
      <c r="C11221" s="1" t="s">
        <v>1182</v>
      </c>
    </row>
    <row r="11222" spans="1:3" x14ac:dyDescent="0.25">
      <c r="A11222" s="1">
        <f t="shared" si="175"/>
        <v>11222</v>
      </c>
      <c r="B11222" s="1" t="s">
        <v>8260</v>
      </c>
      <c r="C11222" s="1" t="s">
        <v>1032</v>
      </c>
    </row>
    <row r="11223" spans="1:3" x14ac:dyDescent="0.25">
      <c r="A11223" s="1">
        <f t="shared" si="175"/>
        <v>11223</v>
      </c>
      <c r="B11223" s="1" t="s">
        <v>8261</v>
      </c>
      <c r="C11223" s="1" t="s">
        <v>947</v>
      </c>
    </row>
    <row r="11224" spans="1:3" x14ac:dyDescent="0.25">
      <c r="A11224" s="1">
        <f t="shared" si="175"/>
        <v>11224</v>
      </c>
      <c r="B11224" s="1" t="s">
        <v>8261</v>
      </c>
      <c r="C11224" s="1" t="s">
        <v>1780</v>
      </c>
    </row>
    <row r="11225" spans="1:3" x14ac:dyDescent="0.25">
      <c r="A11225" s="1">
        <f t="shared" si="175"/>
        <v>11225</v>
      </c>
      <c r="B11225" s="1" t="s">
        <v>8261</v>
      </c>
      <c r="C11225" s="1" t="s">
        <v>952</v>
      </c>
    </row>
    <row r="11226" spans="1:3" x14ac:dyDescent="0.25">
      <c r="A11226" s="1">
        <f t="shared" si="175"/>
        <v>11226</v>
      </c>
      <c r="B11226" s="1" t="s">
        <v>8261</v>
      </c>
      <c r="C11226" s="1" t="s">
        <v>1710</v>
      </c>
    </row>
    <row r="11227" spans="1:3" x14ac:dyDescent="0.25">
      <c r="A11227" s="1">
        <f t="shared" si="175"/>
        <v>11227</v>
      </c>
      <c r="B11227" s="1" t="s">
        <v>8261</v>
      </c>
      <c r="C11227" s="1" t="s">
        <v>1859</v>
      </c>
    </row>
    <row r="11228" spans="1:3" x14ac:dyDescent="0.25">
      <c r="A11228" s="1">
        <f t="shared" si="175"/>
        <v>11228</v>
      </c>
      <c r="B11228" s="1" t="s">
        <v>8261</v>
      </c>
      <c r="C11228" s="1" t="s">
        <v>930</v>
      </c>
    </row>
    <row r="11229" spans="1:3" x14ac:dyDescent="0.25">
      <c r="A11229" s="1">
        <f t="shared" si="175"/>
        <v>11229</v>
      </c>
      <c r="B11229" s="1" t="s">
        <v>8261</v>
      </c>
      <c r="C11229" s="1" t="s">
        <v>977</v>
      </c>
    </row>
    <row r="11230" spans="1:3" x14ac:dyDescent="0.25">
      <c r="A11230" s="1">
        <f t="shared" si="175"/>
        <v>11230</v>
      </c>
      <c r="B11230" s="1" t="s">
        <v>8261</v>
      </c>
      <c r="C11230" s="1" t="s">
        <v>960</v>
      </c>
    </row>
    <row r="11231" spans="1:3" x14ac:dyDescent="0.25">
      <c r="A11231" s="1">
        <f t="shared" si="175"/>
        <v>11231</v>
      </c>
      <c r="B11231" s="1" t="s">
        <v>8261</v>
      </c>
      <c r="C11231" s="1" t="s">
        <v>5258</v>
      </c>
    </row>
    <row r="11232" spans="1:3" x14ac:dyDescent="0.25">
      <c r="A11232" s="1">
        <f t="shared" si="175"/>
        <v>11232</v>
      </c>
      <c r="B11232" s="1" t="s">
        <v>8261</v>
      </c>
      <c r="C11232" s="1" t="s">
        <v>1087</v>
      </c>
    </row>
    <row r="11233" spans="1:3" x14ac:dyDescent="0.25">
      <c r="A11233" s="1">
        <f t="shared" si="175"/>
        <v>11233</v>
      </c>
      <c r="B11233" s="1" t="s">
        <v>8261</v>
      </c>
      <c r="C11233" s="1" t="s">
        <v>1055</v>
      </c>
    </row>
    <row r="11234" spans="1:3" x14ac:dyDescent="0.25">
      <c r="A11234" s="1">
        <f t="shared" si="175"/>
        <v>11234</v>
      </c>
      <c r="B11234" s="1" t="s">
        <v>8261</v>
      </c>
      <c r="C11234" s="1" t="s">
        <v>956</v>
      </c>
    </row>
    <row r="11235" spans="1:3" x14ac:dyDescent="0.25">
      <c r="A11235" s="1">
        <f t="shared" si="175"/>
        <v>11235</v>
      </c>
      <c r="B11235" s="1" t="s">
        <v>8261</v>
      </c>
      <c r="C11235" s="1" t="s">
        <v>1036</v>
      </c>
    </row>
    <row r="11236" spans="1:3" x14ac:dyDescent="0.25">
      <c r="A11236" s="1">
        <f t="shared" si="175"/>
        <v>11236</v>
      </c>
      <c r="B11236" s="1" t="s">
        <v>8261</v>
      </c>
      <c r="C11236" s="1" t="s">
        <v>1514</v>
      </c>
    </row>
    <row r="11237" spans="1:3" x14ac:dyDescent="0.25">
      <c r="A11237" s="1">
        <f t="shared" si="175"/>
        <v>11237</v>
      </c>
      <c r="B11237" s="1" t="s">
        <v>8261</v>
      </c>
      <c r="C11237" s="1" t="s">
        <v>1161</v>
      </c>
    </row>
    <row r="11238" spans="1:3" x14ac:dyDescent="0.25">
      <c r="A11238" s="1">
        <f t="shared" si="175"/>
        <v>11238</v>
      </c>
      <c r="B11238" s="1" t="s">
        <v>8262</v>
      </c>
      <c r="C11238" s="1" t="s">
        <v>1029</v>
      </c>
    </row>
    <row r="11239" spans="1:3" x14ac:dyDescent="0.25">
      <c r="A11239" s="1">
        <f t="shared" si="175"/>
        <v>11239</v>
      </c>
      <c r="B11239" s="1" t="s">
        <v>8263</v>
      </c>
      <c r="C11239" s="1" t="s">
        <v>928</v>
      </c>
    </row>
    <row r="11240" spans="1:3" x14ac:dyDescent="0.25">
      <c r="A11240" s="1">
        <f t="shared" si="175"/>
        <v>11240</v>
      </c>
      <c r="B11240" s="1" t="s">
        <v>8264</v>
      </c>
      <c r="C11240" s="1" t="s">
        <v>3502</v>
      </c>
    </row>
    <row r="11241" spans="1:3" x14ac:dyDescent="0.25">
      <c r="A11241" s="1">
        <f t="shared" si="175"/>
        <v>11241</v>
      </c>
      <c r="B11241" s="1" t="s">
        <v>8265</v>
      </c>
      <c r="C11241" s="1" t="s">
        <v>942</v>
      </c>
    </row>
    <row r="11242" spans="1:3" x14ac:dyDescent="0.25">
      <c r="A11242" s="1">
        <f t="shared" si="175"/>
        <v>11242</v>
      </c>
      <c r="B11242" s="1" t="s">
        <v>8266</v>
      </c>
      <c r="C11242" s="1" t="s">
        <v>3174</v>
      </c>
    </row>
    <row r="11243" spans="1:3" x14ac:dyDescent="0.25">
      <c r="A11243" s="1">
        <f t="shared" si="175"/>
        <v>11243</v>
      </c>
      <c r="B11243" s="1" t="s">
        <v>8266</v>
      </c>
      <c r="C11243" s="1" t="s">
        <v>1389</v>
      </c>
    </row>
    <row r="11244" spans="1:3" x14ac:dyDescent="0.25">
      <c r="A11244" s="1">
        <f t="shared" si="175"/>
        <v>11244</v>
      </c>
      <c r="B11244" s="1" t="s">
        <v>8267</v>
      </c>
      <c r="C11244" s="1" t="s">
        <v>1016</v>
      </c>
    </row>
    <row r="11245" spans="1:3" x14ac:dyDescent="0.25">
      <c r="A11245" s="1">
        <f t="shared" si="175"/>
        <v>11245</v>
      </c>
      <c r="B11245" s="1" t="s">
        <v>8268</v>
      </c>
      <c r="C11245" s="1" t="s">
        <v>1079</v>
      </c>
    </row>
    <row r="11246" spans="1:3" x14ac:dyDescent="0.25">
      <c r="A11246" s="1">
        <f t="shared" si="175"/>
        <v>11246</v>
      </c>
      <c r="B11246" s="1" t="s">
        <v>8269</v>
      </c>
      <c r="C11246" s="1" t="s">
        <v>928</v>
      </c>
    </row>
    <row r="11247" spans="1:3" x14ac:dyDescent="0.25">
      <c r="A11247" s="1">
        <f t="shared" si="175"/>
        <v>11247</v>
      </c>
      <c r="B11247" s="1" t="s">
        <v>8271</v>
      </c>
      <c r="C11247" s="1" t="s">
        <v>8270</v>
      </c>
    </row>
    <row r="11248" spans="1:3" x14ac:dyDescent="0.25">
      <c r="A11248" s="1">
        <f t="shared" si="175"/>
        <v>11248</v>
      </c>
      <c r="B11248" s="1" t="s">
        <v>8272</v>
      </c>
      <c r="C11248" s="1" t="s">
        <v>949</v>
      </c>
    </row>
    <row r="11249" spans="1:3" x14ac:dyDescent="0.25">
      <c r="A11249" s="1">
        <f t="shared" si="175"/>
        <v>11249</v>
      </c>
      <c r="B11249" s="1" t="s">
        <v>8273</v>
      </c>
      <c r="C11249" s="1" t="s">
        <v>952</v>
      </c>
    </row>
    <row r="11250" spans="1:3" x14ac:dyDescent="0.25">
      <c r="A11250" s="1">
        <f t="shared" si="175"/>
        <v>11250</v>
      </c>
      <c r="B11250" s="1" t="s">
        <v>8273</v>
      </c>
      <c r="C11250" s="1" t="s">
        <v>1016</v>
      </c>
    </row>
    <row r="11251" spans="1:3" x14ac:dyDescent="0.25">
      <c r="A11251" s="1">
        <f t="shared" si="175"/>
        <v>11251</v>
      </c>
      <c r="B11251" s="1" t="s">
        <v>8274</v>
      </c>
      <c r="C11251" s="1" t="s">
        <v>1609</v>
      </c>
    </row>
    <row r="11252" spans="1:3" x14ac:dyDescent="0.25">
      <c r="A11252" s="1">
        <f t="shared" si="175"/>
        <v>11252</v>
      </c>
      <c r="B11252" s="1" t="s">
        <v>8275</v>
      </c>
      <c r="C11252" s="1" t="s">
        <v>1027</v>
      </c>
    </row>
    <row r="11253" spans="1:3" x14ac:dyDescent="0.25">
      <c r="A11253" s="1">
        <f t="shared" si="175"/>
        <v>11253</v>
      </c>
      <c r="B11253" s="1" t="s">
        <v>2770</v>
      </c>
      <c r="C11253" s="1" t="s">
        <v>960</v>
      </c>
    </row>
    <row r="11254" spans="1:3" x14ac:dyDescent="0.25">
      <c r="A11254" s="1">
        <f t="shared" si="175"/>
        <v>11254</v>
      </c>
      <c r="B11254" s="1" t="s">
        <v>8276</v>
      </c>
      <c r="C11254" s="1"/>
    </row>
    <row r="11255" spans="1:3" x14ac:dyDescent="0.25">
      <c r="A11255" s="1">
        <f t="shared" si="175"/>
        <v>11255</v>
      </c>
      <c r="B11255" s="1" t="s">
        <v>8277</v>
      </c>
      <c r="C11255" s="1" t="s">
        <v>1091</v>
      </c>
    </row>
    <row r="11256" spans="1:3" x14ac:dyDescent="0.25">
      <c r="A11256" s="1">
        <f t="shared" si="175"/>
        <v>11256</v>
      </c>
      <c r="B11256" s="1" t="s">
        <v>8278</v>
      </c>
      <c r="C11256" s="1" t="s">
        <v>1027</v>
      </c>
    </row>
    <row r="11257" spans="1:3" x14ac:dyDescent="0.25">
      <c r="A11257" s="1">
        <f t="shared" si="175"/>
        <v>11257</v>
      </c>
      <c r="B11257" s="1" t="s">
        <v>8279</v>
      </c>
      <c r="C11257" s="1" t="s">
        <v>930</v>
      </c>
    </row>
    <row r="11258" spans="1:3" x14ac:dyDescent="0.25">
      <c r="A11258" s="1">
        <f t="shared" si="175"/>
        <v>11258</v>
      </c>
      <c r="B11258" s="1" t="s">
        <v>8280</v>
      </c>
      <c r="C11258" s="1" t="s">
        <v>3325</v>
      </c>
    </row>
    <row r="11259" spans="1:3" x14ac:dyDescent="0.25">
      <c r="A11259" s="1">
        <f t="shared" si="175"/>
        <v>11259</v>
      </c>
      <c r="B11259" s="1" t="s">
        <v>8280</v>
      </c>
      <c r="C11259" s="1" t="s">
        <v>1315</v>
      </c>
    </row>
    <row r="11260" spans="1:3" x14ac:dyDescent="0.25">
      <c r="A11260" s="1">
        <f t="shared" si="175"/>
        <v>11260</v>
      </c>
      <c r="B11260" s="1" t="s">
        <v>8280</v>
      </c>
      <c r="C11260" s="1" t="s">
        <v>1347</v>
      </c>
    </row>
    <row r="11261" spans="1:3" x14ac:dyDescent="0.25">
      <c r="A11261" s="1">
        <f t="shared" si="175"/>
        <v>11261</v>
      </c>
      <c r="B11261" s="1" t="s">
        <v>8280</v>
      </c>
      <c r="C11261" s="1" t="s">
        <v>4421</v>
      </c>
    </row>
    <row r="11262" spans="1:3" x14ac:dyDescent="0.25">
      <c r="A11262" s="1">
        <f t="shared" si="175"/>
        <v>11262</v>
      </c>
      <c r="B11262" s="1" t="s">
        <v>8280</v>
      </c>
      <c r="C11262" s="1" t="s">
        <v>1932</v>
      </c>
    </row>
    <row r="11263" spans="1:3" x14ac:dyDescent="0.25">
      <c r="A11263" s="1">
        <f t="shared" si="175"/>
        <v>11263</v>
      </c>
      <c r="B11263" s="1" t="s">
        <v>8281</v>
      </c>
      <c r="C11263" s="1" t="s">
        <v>1485</v>
      </c>
    </row>
    <row r="11264" spans="1:3" x14ac:dyDescent="0.25">
      <c r="A11264" s="1">
        <f t="shared" si="175"/>
        <v>11264</v>
      </c>
      <c r="B11264" s="1" t="s">
        <v>8280</v>
      </c>
      <c r="C11264" s="1" t="s">
        <v>995</v>
      </c>
    </row>
    <row r="11265" spans="1:3" x14ac:dyDescent="0.25">
      <c r="A11265" s="1">
        <f t="shared" si="175"/>
        <v>11265</v>
      </c>
      <c r="B11265" s="1" t="s">
        <v>8281</v>
      </c>
      <c r="C11265" s="1" t="s">
        <v>1027</v>
      </c>
    </row>
    <row r="11266" spans="1:3" x14ac:dyDescent="0.25">
      <c r="A11266" s="1">
        <f t="shared" si="175"/>
        <v>11266</v>
      </c>
      <c r="B11266" s="1" t="s">
        <v>8280</v>
      </c>
      <c r="C11266" s="1" t="s">
        <v>1341</v>
      </c>
    </row>
    <row r="11267" spans="1:3" x14ac:dyDescent="0.25">
      <c r="A11267" s="1">
        <f t="shared" ref="A11267:A11330" si="176">A11266+1</f>
        <v>11267</v>
      </c>
      <c r="B11267" s="1" t="s">
        <v>8282</v>
      </c>
      <c r="C11267" s="1" t="s">
        <v>1152</v>
      </c>
    </row>
    <row r="11268" spans="1:3" x14ac:dyDescent="0.25">
      <c r="A11268" s="1">
        <f t="shared" si="176"/>
        <v>11268</v>
      </c>
      <c r="B11268" s="1" t="s">
        <v>8283</v>
      </c>
      <c r="C11268" s="1" t="s">
        <v>1058</v>
      </c>
    </row>
    <row r="11269" spans="1:3" x14ac:dyDescent="0.25">
      <c r="A11269" s="1">
        <f t="shared" si="176"/>
        <v>11269</v>
      </c>
      <c r="B11269" s="1" t="s">
        <v>8284</v>
      </c>
      <c r="C11269" s="1" t="s">
        <v>4575</v>
      </c>
    </row>
    <row r="11270" spans="1:3" x14ac:dyDescent="0.25">
      <c r="A11270" s="1">
        <f t="shared" si="176"/>
        <v>11270</v>
      </c>
      <c r="B11270" s="1" t="s">
        <v>8286</v>
      </c>
      <c r="C11270" s="1" t="s">
        <v>8285</v>
      </c>
    </row>
    <row r="11271" spans="1:3" x14ac:dyDescent="0.25">
      <c r="A11271" s="1">
        <f t="shared" si="176"/>
        <v>11271</v>
      </c>
      <c r="B11271" s="1" t="s">
        <v>8287</v>
      </c>
      <c r="C11271" s="1" t="s">
        <v>1322</v>
      </c>
    </row>
    <row r="11272" spans="1:3" x14ac:dyDescent="0.25">
      <c r="A11272" s="1">
        <f t="shared" si="176"/>
        <v>11272</v>
      </c>
      <c r="B11272" s="1" t="s">
        <v>8287</v>
      </c>
      <c r="C11272" s="1" t="s">
        <v>975</v>
      </c>
    </row>
    <row r="11273" spans="1:3" x14ac:dyDescent="0.25">
      <c r="A11273" s="1">
        <f t="shared" si="176"/>
        <v>11273</v>
      </c>
      <c r="B11273" s="1" t="s">
        <v>8288</v>
      </c>
      <c r="C11273" s="1" t="s">
        <v>1160</v>
      </c>
    </row>
    <row r="11274" spans="1:3" x14ac:dyDescent="0.25">
      <c r="A11274" s="1">
        <f t="shared" si="176"/>
        <v>11274</v>
      </c>
      <c r="B11274" s="1" t="s">
        <v>1213</v>
      </c>
      <c r="C11274" s="1" t="s">
        <v>952</v>
      </c>
    </row>
    <row r="11275" spans="1:3" x14ac:dyDescent="0.25">
      <c r="A11275" s="1">
        <f t="shared" si="176"/>
        <v>11275</v>
      </c>
      <c r="B11275" s="1" t="s">
        <v>1213</v>
      </c>
      <c r="C11275" s="1" t="s">
        <v>3854</v>
      </c>
    </row>
    <row r="11276" spans="1:3" x14ac:dyDescent="0.25">
      <c r="A11276" s="1">
        <f t="shared" si="176"/>
        <v>11276</v>
      </c>
      <c r="B11276" s="1" t="s">
        <v>1213</v>
      </c>
      <c r="C11276" s="1" t="s">
        <v>1859</v>
      </c>
    </row>
    <row r="11277" spans="1:3" x14ac:dyDescent="0.25">
      <c r="A11277" s="1">
        <f t="shared" si="176"/>
        <v>11277</v>
      </c>
      <c r="B11277" s="1" t="s">
        <v>1213</v>
      </c>
      <c r="C11277" s="1" t="s">
        <v>2785</v>
      </c>
    </row>
    <row r="11278" spans="1:3" x14ac:dyDescent="0.25">
      <c r="A11278" s="1">
        <f t="shared" si="176"/>
        <v>11278</v>
      </c>
      <c r="B11278" s="1" t="s">
        <v>8290</v>
      </c>
      <c r="C11278" s="1" t="s">
        <v>8289</v>
      </c>
    </row>
    <row r="11279" spans="1:3" x14ac:dyDescent="0.25">
      <c r="A11279" s="1">
        <f t="shared" si="176"/>
        <v>11279</v>
      </c>
      <c r="B11279" s="1" t="s">
        <v>5787</v>
      </c>
      <c r="C11279" s="1" t="s">
        <v>1374</v>
      </c>
    </row>
    <row r="11280" spans="1:3" x14ac:dyDescent="0.25">
      <c r="A11280" s="1">
        <f t="shared" si="176"/>
        <v>11280</v>
      </c>
      <c r="B11280" s="1" t="s">
        <v>5787</v>
      </c>
      <c r="C11280" s="1" t="s">
        <v>1924</v>
      </c>
    </row>
    <row r="11281" spans="1:3" x14ac:dyDescent="0.25">
      <c r="A11281" s="1">
        <f t="shared" si="176"/>
        <v>11281</v>
      </c>
      <c r="B11281" s="1" t="s">
        <v>5787</v>
      </c>
      <c r="C11281" s="1" t="s">
        <v>1485</v>
      </c>
    </row>
    <row r="11282" spans="1:3" x14ac:dyDescent="0.25">
      <c r="A11282" s="1">
        <f t="shared" si="176"/>
        <v>11282</v>
      </c>
      <c r="B11282" s="1" t="s">
        <v>1213</v>
      </c>
      <c r="C11282" s="1" t="s">
        <v>949</v>
      </c>
    </row>
    <row r="11283" spans="1:3" x14ac:dyDescent="0.25">
      <c r="A11283" s="1">
        <f t="shared" si="176"/>
        <v>11283</v>
      </c>
      <c r="B11283" s="1" t="s">
        <v>8291</v>
      </c>
      <c r="C11283" s="1" t="s">
        <v>918</v>
      </c>
    </row>
    <row r="11284" spans="1:3" x14ac:dyDescent="0.25">
      <c r="A11284" s="1">
        <f t="shared" si="176"/>
        <v>11284</v>
      </c>
      <c r="B11284" s="1" t="s">
        <v>8292</v>
      </c>
      <c r="C11284" s="1" t="s">
        <v>1860</v>
      </c>
    </row>
    <row r="11285" spans="1:3" x14ac:dyDescent="0.25">
      <c r="A11285" s="1">
        <f t="shared" si="176"/>
        <v>11285</v>
      </c>
      <c r="B11285" s="1" t="s">
        <v>8293</v>
      </c>
      <c r="C11285" s="1" t="s">
        <v>928</v>
      </c>
    </row>
    <row r="11286" spans="1:3" x14ac:dyDescent="0.25">
      <c r="A11286" s="1">
        <f t="shared" si="176"/>
        <v>11286</v>
      </c>
      <c r="B11286" s="1" t="s">
        <v>1213</v>
      </c>
      <c r="C11286" s="1" t="s">
        <v>974</v>
      </c>
    </row>
    <row r="11287" spans="1:3" x14ac:dyDescent="0.25">
      <c r="A11287" s="1">
        <f t="shared" si="176"/>
        <v>11287</v>
      </c>
      <c r="B11287" s="1" t="s">
        <v>8294</v>
      </c>
      <c r="C11287" s="1" t="s">
        <v>1353</v>
      </c>
    </row>
    <row r="11288" spans="1:3" x14ac:dyDescent="0.25">
      <c r="A11288" s="1">
        <f t="shared" si="176"/>
        <v>11288</v>
      </c>
      <c r="B11288" s="1" t="s">
        <v>8295</v>
      </c>
      <c r="C11288" s="1" t="s">
        <v>1055</v>
      </c>
    </row>
    <row r="11289" spans="1:3" x14ac:dyDescent="0.25">
      <c r="A11289" s="1">
        <f t="shared" si="176"/>
        <v>11289</v>
      </c>
      <c r="B11289" s="1" t="s">
        <v>1213</v>
      </c>
      <c r="C11289" s="1" t="s">
        <v>8296</v>
      </c>
    </row>
    <row r="11290" spans="1:3" x14ac:dyDescent="0.25">
      <c r="A11290" s="1">
        <f t="shared" si="176"/>
        <v>11290</v>
      </c>
      <c r="B11290" s="1" t="s">
        <v>1213</v>
      </c>
      <c r="C11290" s="1" t="s">
        <v>1715</v>
      </c>
    </row>
    <row r="11291" spans="1:3" x14ac:dyDescent="0.25">
      <c r="A11291" s="1">
        <f t="shared" si="176"/>
        <v>11291</v>
      </c>
      <c r="B11291" s="1" t="s">
        <v>1213</v>
      </c>
      <c r="C11291" s="1" t="s">
        <v>5217</v>
      </c>
    </row>
    <row r="11292" spans="1:3" x14ac:dyDescent="0.25">
      <c r="A11292" s="1">
        <f t="shared" si="176"/>
        <v>11292</v>
      </c>
      <c r="B11292" s="1" t="s">
        <v>1213</v>
      </c>
      <c r="C11292" s="1" t="s">
        <v>1354</v>
      </c>
    </row>
    <row r="11293" spans="1:3" x14ac:dyDescent="0.25">
      <c r="A11293" s="1">
        <f t="shared" si="176"/>
        <v>11293</v>
      </c>
      <c r="B11293" s="1" t="s">
        <v>1213</v>
      </c>
      <c r="C11293" s="1" t="s">
        <v>977</v>
      </c>
    </row>
    <row r="11294" spans="1:3" x14ac:dyDescent="0.25">
      <c r="A11294" s="1">
        <f t="shared" si="176"/>
        <v>11294</v>
      </c>
      <c r="B11294" s="1" t="s">
        <v>8297</v>
      </c>
      <c r="C11294" s="1" t="s">
        <v>3847</v>
      </c>
    </row>
    <row r="11295" spans="1:3" x14ac:dyDescent="0.25">
      <c r="A11295" s="1">
        <f t="shared" si="176"/>
        <v>11295</v>
      </c>
      <c r="B11295" s="1" t="s">
        <v>8298</v>
      </c>
      <c r="C11295" s="1" t="s">
        <v>1283</v>
      </c>
    </row>
    <row r="11296" spans="1:3" x14ac:dyDescent="0.25">
      <c r="A11296" s="1">
        <f t="shared" si="176"/>
        <v>11296</v>
      </c>
      <c r="B11296" s="1" t="s">
        <v>8299</v>
      </c>
      <c r="C11296" s="1" t="s">
        <v>3416</v>
      </c>
    </row>
    <row r="11297" spans="1:3" x14ac:dyDescent="0.25">
      <c r="A11297" s="1">
        <f t="shared" si="176"/>
        <v>11297</v>
      </c>
      <c r="B11297" s="1" t="s">
        <v>8300</v>
      </c>
      <c r="C11297" s="1" t="s">
        <v>1281</v>
      </c>
    </row>
    <row r="11298" spans="1:3" x14ac:dyDescent="0.25">
      <c r="A11298" s="1">
        <f t="shared" si="176"/>
        <v>11298</v>
      </c>
      <c r="B11298" s="1" t="s">
        <v>8301</v>
      </c>
      <c r="C11298" s="1" t="s">
        <v>960</v>
      </c>
    </row>
    <row r="11299" spans="1:3" x14ac:dyDescent="0.25">
      <c r="A11299" s="1">
        <f t="shared" si="176"/>
        <v>11299</v>
      </c>
      <c r="B11299" s="1" t="s">
        <v>8302</v>
      </c>
      <c r="C11299" s="1" t="s">
        <v>1333</v>
      </c>
    </row>
    <row r="11300" spans="1:3" x14ac:dyDescent="0.25">
      <c r="A11300" s="1">
        <f t="shared" si="176"/>
        <v>11300</v>
      </c>
      <c r="B11300" s="1" t="s">
        <v>8302</v>
      </c>
      <c r="C11300" s="1" t="s">
        <v>1655</v>
      </c>
    </row>
    <row r="11301" spans="1:3" x14ac:dyDescent="0.25">
      <c r="A11301" s="1">
        <f t="shared" si="176"/>
        <v>11301</v>
      </c>
      <c r="B11301" s="1" t="s">
        <v>8304</v>
      </c>
      <c r="C11301" s="1" t="s">
        <v>8303</v>
      </c>
    </row>
    <row r="11302" spans="1:3" x14ac:dyDescent="0.25">
      <c r="A11302" s="1">
        <f t="shared" si="176"/>
        <v>11302</v>
      </c>
      <c r="B11302" s="1" t="s">
        <v>8305</v>
      </c>
      <c r="C11302" s="1" t="s">
        <v>1147</v>
      </c>
    </row>
    <row r="11303" spans="1:3" x14ac:dyDescent="0.25">
      <c r="A11303" s="1">
        <f t="shared" si="176"/>
        <v>11303</v>
      </c>
      <c r="B11303" s="1" t="s">
        <v>8306</v>
      </c>
      <c r="C11303" s="1" t="s">
        <v>1026</v>
      </c>
    </row>
    <row r="11304" spans="1:3" x14ac:dyDescent="0.25">
      <c r="A11304" s="1">
        <f t="shared" si="176"/>
        <v>11304</v>
      </c>
      <c r="B11304" s="1" t="s">
        <v>8307</v>
      </c>
      <c r="C11304" s="1" t="s">
        <v>1006</v>
      </c>
    </row>
    <row r="11305" spans="1:3" x14ac:dyDescent="0.25">
      <c r="A11305" s="1">
        <f t="shared" si="176"/>
        <v>11305</v>
      </c>
      <c r="B11305" s="1" t="s">
        <v>8308</v>
      </c>
      <c r="C11305" s="1" t="s">
        <v>1506</v>
      </c>
    </row>
    <row r="11306" spans="1:3" x14ac:dyDescent="0.25">
      <c r="A11306" s="1">
        <f t="shared" si="176"/>
        <v>11306</v>
      </c>
      <c r="B11306" s="1" t="s">
        <v>8309</v>
      </c>
      <c r="C11306" s="1" t="s">
        <v>2665</v>
      </c>
    </row>
    <row r="11307" spans="1:3" x14ac:dyDescent="0.25">
      <c r="A11307" s="1">
        <f t="shared" si="176"/>
        <v>11307</v>
      </c>
      <c r="B11307" s="1" t="s">
        <v>8310</v>
      </c>
      <c r="C11307" s="1" t="s">
        <v>1955</v>
      </c>
    </row>
    <row r="11308" spans="1:3" x14ac:dyDescent="0.25">
      <c r="A11308" s="1">
        <f t="shared" si="176"/>
        <v>11308</v>
      </c>
      <c r="B11308" s="1" t="s">
        <v>8309</v>
      </c>
      <c r="C11308" s="1" t="s">
        <v>949</v>
      </c>
    </row>
    <row r="11309" spans="1:3" x14ac:dyDescent="0.25">
      <c r="A11309" s="1">
        <f t="shared" si="176"/>
        <v>11309</v>
      </c>
      <c r="B11309" s="1" t="s">
        <v>8309</v>
      </c>
      <c r="C11309" s="1" t="s">
        <v>1204</v>
      </c>
    </row>
    <row r="11310" spans="1:3" x14ac:dyDescent="0.25">
      <c r="A11310" s="1">
        <f t="shared" si="176"/>
        <v>11310</v>
      </c>
      <c r="B11310" s="1" t="s">
        <v>8309</v>
      </c>
      <c r="C11310" s="1" t="s">
        <v>1646</v>
      </c>
    </row>
    <row r="11311" spans="1:3" x14ac:dyDescent="0.25">
      <c r="A11311" s="1">
        <f t="shared" si="176"/>
        <v>11311</v>
      </c>
      <c r="B11311" s="1" t="s">
        <v>8309</v>
      </c>
      <c r="C11311" s="1" t="s">
        <v>1726</v>
      </c>
    </row>
    <row r="11312" spans="1:3" x14ac:dyDescent="0.25">
      <c r="A11312" s="1">
        <f t="shared" si="176"/>
        <v>11312</v>
      </c>
      <c r="B11312" s="1" t="s">
        <v>8309</v>
      </c>
      <c r="C11312" s="1" t="s">
        <v>1027</v>
      </c>
    </row>
    <row r="11313" spans="1:3" x14ac:dyDescent="0.25">
      <c r="A11313" s="1">
        <f t="shared" si="176"/>
        <v>11313</v>
      </c>
      <c r="B11313" s="1" t="s">
        <v>8309</v>
      </c>
      <c r="C11313" s="1" t="s">
        <v>8311</v>
      </c>
    </row>
    <row r="11314" spans="1:3" x14ac:dyDescent="0.25">
      <c r="A11314" s="1">
        <f t="shared" si="176"/>
        <v>11314</v>
      </c>
      <c r="B11314" s="1" t="s">
        <v>8309</v>
      </c>
      <c r="C11314" s="1" t="s">
        <v>1512</v>
      </c>
    </row>
    <row r="11315" spans="1:3" x14ac:dyDescent="0.25">
      <c r="A11315" s="1">
        <f t="shared" si="176"/>
        <v>11315</v>
      </c>
      <c r="B11315" s="1" t="s">
        <v>8312</v>
      </c>
      <c r="C11315" s="1" t="s">
        <v>1014</v>
      </c>
    </row>
    <row r="11316" spans="1:3" x14ac:dyDescent="0.25">
      <c r="A11316" s="1">
        <f t="shared" si="176"/>
        <v>11316</v>
      </c>
      <c r="B11316" s="1" t="s">
        <v>8312</v>
      </c>
      <c r="C11316" s="1" t="s">
        <v>4782</v>
      </c>
    </row>
    <row r="11317" spans="1:3" x14ac:dyDescent="0.25">
      <c r="A11317" s="1">
        <f t="shared" si="176"/>
        <v>11317</v>
      </c>
      <c r="B11317" s="1" t="s">
        <v>8312</v>
      </c>
      <c r="C11317" s="1" t="s">
        <v>5485</v>
      </c>
    </row>
    <row r="11318" spans="1:3" x14ac:dyDescent="0.25">
      <c r="A11318" s="1">
        <f t="shared" si="176"/>
        <v>11318</v>
      </c>
      <c r="B11318" s="1" t="s">
        <v>8312</v>
      </c>
      <c r="C11318" s="1" t="s">
        <v>1005</v>
      </c>
    </row>
    <row r="11319" spans="1:3" x14ac:dyDescent="0.25">
      <c r="A11319" s="1">
        <f t="shared" si="176"/>
        <v>11319</v>
      </c>
      <c r="B11319" s="1" t="s">
        <v>8313</v>
      </c>
      <c r="C11319" s="1" t="s">
        <v>974</v>
      </c>
    </row>
    <row r="11320" spans="1:3" x14ac:dyDescent="0.25">
      <c r="A11320" s="1">
        <f t="shared" si="176"/>
        <v>11320</v>
      </c>
      <c r="B11320" s="1" t="s">
        <v>8312</v>
      </c>
      <c r="C11320" s="1" t="s">
        <v>1045</v>
      </c>
    </row>
    <row r="11321" spans="1:3" x14ac:dyDescent="0.25">
      <c r="A11321" s="1">
        <f t="shared" si="176"/>
        <v>11321</v>
      </c>
      <c r="B11321" s="1" t="s">
        <v>8314</v>
      </c>
      <c r="C11321" s="1" t="s">
        <v>1188</v>
      </c>
    </row>
    <row r="11322" spans="1:3" x14ac:dyDescent="0.25">
      <c r="A11322" s="1">
        <f t="shared" si="176"/>
        <v>11322</v>
      </c>
      <c r="B11322" s="1" t="s">
        <v>8314</v>
      </c>
      <c r="C11322" s="1" t="s">
        <v>1027</v>
      </c>
    </row>
    <row r="11323" spans="1:3" x14ac:dyDescent="0.25">
      <c r="A11323" s="1">
        <f t="shared" si="176"/>
        <v>11323</v>
      </c>
      <c r="B11323" s="1" t="s">
        <v>8315</v>
      </c>
      <c r="C11323" s="1" t="s">
        <v>1077</v>
      </c>
    </row>
    <row r="11324" spans="1:3" x14ac:dyDescent="0.25">
      <c r="A11324" s="1">
        <f t="shared" si="176"/>
        <v>11324</v>
      </c>
      <c r="B11324" s="1" t="s">
        <v>8316</v>
      </c>
      <c r="C11324" s="1" t="s">
        <v>1704</v>
      </c>
    </row>
    <row r="11325" spans="1:3" x14ac:dyDescent="0.25">
      <c r="A11325" s="1">
        <f t="shared" si="176"/>
        <v>11325</v>
      </c>
      <c r="B11325" s="1" t="s">
        <v>2881</v>
      </c>
      <c r="C11325" s="1" t="s">
        <v>1211</v>
      </c>
    </row>
    <row r="11326" spans="1:3" x14ac:dyDescent="0.25">
      <c r="A11326" s="1">
        <f t="shared" si="176"/>
        <v>11326</v>
      </c>
      <c r="B11326" s="1" t="s">
        <v>2881</v>
      </c>
      <c r="C11326" s="1" t="s">
        <v>1058</v>
      </c>
    </row>
    <row r="11327" spans="1:3" x14ac:dyDescent="0.25">
      <c r="A11327" s="1">
        <f t="shared" si="176"/>
        <v>11327</v>
      </c>
      <c r="B11327" s="1" t="s">
        <v>2881</v>
      </c>
      <c r="C11327" s="1" t="s">
        <v>8317</v>
      </c>
    </row>
    <row r="11328" spans="1:3" x14ac:dyDescent="0.25">
      <c r="A11328" s="1">
        <f t="shared" si="176"/>
        <v>11328</v>
      </c>
      <c r="B11328" s="1" t="s">
        <v>8318</v>
      </c>
      <c r="C11328" s="1" t="s">
        <v>930</v>
      </c>
    </row>
    <row r="11329" spans="1:3" x14ac:dyDescent="0.25">
      <c r="A11329" s="1">
        <f t="shared" si="176"/>
        <v>11329</v>
      </c>
      <c r="B11329" s="1" t="s">
        <v>8319</v>
      </c>
      <c r="C11329" s="1" t="s">
        <v>952</v>
      </c>
    </row>
    <row r="11330" spans="1:3" x14ac:dyDescent="0.25">
      <c r="A11330" s="1">
        <f t="shared" si="176"/>
        <v>11330</v>
      </c>
      <c r="B11330" s="1" t="s">
        <v>8320</v>
      </c>
      <c r="C11330" s="1" t="s">
        <v>1420</v>
      </c>
    </row>
    <row r="11331" spans="1:3" x14ac:dyDescent="0.25">
      <c r="A11331" s="1">
        <f t="shared" ref="A11331:A11394" si="177">A11330+1</f>
        <v>11331</v>
      </c>
      <c r="B11331" s="1" t="s">
        <v>8321</v>
      </c>
      <c r="C11331" s="1" t="s">
        <v>2306</v>
      </c>
    </row>
    <row r="11332" spans="1:3" x14ac:dyDescent="0.25">
      <c r="A11332" s="1">
        <f t="shared" si="177"/>
        <v>11332</v>
      </c>
      <c r="B11332" s="1" t="s">
        <v>8322</v>
      </c>
      <c r="C11332" s="1" t="s">
        <v>972</v>
      </c>
    </row>
    <row r="11333" spans="1:3" x14ac:dyDescent="0.25">
      <c r="A11333" s="1">
        <f t="shared" si="177"/>
        <v>11333</v>
      </c>
      <c r="B11333" s="1" t="s">
        <v>8323</v>
      </c>
      <c r="C11333" s="1" t="s">
        <v>1045</v>
      </c>
    </row>
    <row r="11334" spans="1:3" x14ac:dyDescent="0.25">
      <c r="A11334" s="1">
        <f t="shared" si="177"/>
        <v>11334</v>
      </c>
      <c r="B11334" s="1" t="s">
        <v>8320</v>
      </c>
      <c r="C11334" s="1" t="s">
        <v>1673</v>
      </c>
    </row>
    <row r="11335" spans="1:3" x14ac:dyDescent="0.25">
      <c r="A11335" s="1">
        <f t="shared" si="177"/>
        <v>11335</v>
      </c>
      <c r="B11335" s="1" t="s">
        <v>8323</v>
      </c>
      <c r="C11335" s="1" t="s">
        <v>8324</v>
      </c>
    </row>
    <row r="11336" spans="1:3" x14ac:dyDescent="0.25">
      <c r="A11336" s="1">
        <f t="shared" si="177"/>
        <v>11336</v>
      </c>
      <c r="B11336" s="1" t="s">
        <v>8325</v>
      </c>
      <c r="C11336" s="1" t="s">
        <v>1033</v>
      </c>
    </row>
    <row r="11337" spans="1:3" x14ac:dyDescent="0.25">
      <c r="A11337" s="1">
        <f t="shared" si="177"/>
        <v>11337</v>
      </c>
      <c r="B11337" s="1" t="s">
        <v>8326</v>
      </c>
      <c r="C11337" s="1" t="s">
        <v>3362</v>
      </c>
    </row>
    <row r="11338" spans="1:3" x14ac:dyDescent="0.25">
      <c r="A11338" s="1">
        <f t="shared" si="177"/>
        <v>11338</v>
      </c>
      <c r="B11338" s="1" t="s">
        <v>8328</v>
      </c>
      <c r="C11338" s="1" t="s">
        <v>8327</v>
      </c>
    </row>
    <row r="11339" spans="1:3" x14ac:dyDescent="0.25">
      <c r="A11339" s="1">
        <f t="shared" si="177"/>
        <v>11339</v>
      </c>
      <c r="B11339" s="1" t="s">
        <v>8329</v>
      </c>
      <c r="C11339" s="1" t="s">
        <v>1230</v>
      </c>
    </row>
    <row r="11340" spans="1:3" x14ac:dyDescent="0.25">
      <c r="A11340" s="1">
        <f t="shared" si="177"/>
        <v>11340</v>
      </c>
      <c r="B11340" s="1" t="s">
        <v>8330</v>
      </c>
      <c r="C11340" s="1" t="s">
        <v>1058</v>
      </c>
    </row>
    <row r="11341" spans="1:3" x14ac:dyDescent="0.25">
      <c r="A11341" s="1">
        <f t="shared" si="177"/>
        <v>11341</v>
      </c>
      <c r="B11341" s="1" t="s">
        <v>8332</v>
      </c>
      <c r="C11341" s="1" t="s">
        <v>8331</v>
      </c>
    </row>
    <row r="11342" spans="1:3" x14ac:dyDescent="0.25">
      <c r="A11342" s="1">
        <f t="shared" si="177"/>
        <v>11342</v>
      </c>
      <c r="B11342" s="1" t="s">
        <v>8333</v>
      </c>
      <c r="C11342" s="1" t="s">
        <v>952</v>
      </c>
    </row>
    <row r="11343" spans="1:3" x14ac:dyDescent="0.25">
      <c r="A11343" s="1">
        <f t="shared" si="177"/>
        <v>11343</v>
      </c>
      <c r="B11343" s="1" t="s">
        <v>8333</v>
      </c>
      <c r="C11343" s="1" t="s">
        <v>1655</v>
      </c>
    </row>
    <row r="11344" spans="1:3" x14ac:dyDescent="0.25">
      <c r="A11344" s="1">
        <f t="shared" si="177"/>
        <v>11344</v>
      </c>
      <c r="B11344" s="1" t="s">
        <v>8333</v>
      </c>
      <c r="C11344" s="1" t="s">
        <v>8334</v>
      </c>
    </row>
    <row r="11345" spans="1:3" x14ac:dyDescent="0.25">
      <c r="A11345" s="1">
        <f t="shared" si="177"/>
        <v>11345</v>
      </c>
      <c r="B11345" s="1" t="s">
        <v>8333</v>
      </c>
      <c r="C11345" s="1" t="s">
        <v>8335</v>
      </c>
    </row>
    <row r="11346" spans="1:3" x14ac:dyDescent="0.25">
      <c r="A11346" s="1">
        <f t="shared" si="177"/>
        <v>11346</v>
      </c>
      <c r="B11346" s="1" t="s">
        <v>8337</v>
      </c>
      <c r="C11346" s="1" t="s">
        <v>8336</v>
      </c>
    </row>
    <row r="11347" spans="1:3" x14ac:dyDescent="0.25">
      <c r="A11347" s="1">
        <f t="shared" si="177"/>
        <v>11347</v>
      </c>
      <c r="B11347" s="1" t="s">
        <v>8337</v>
      </c>
      <c r="C11347" s="1" t="s">
        <v>8336</v>
      </c>
    </row>
    <row r="11348" spans="1:3" x14ac:dyDescent="0.25">
      <c r="A11348" s="1">
        <f t="shared" si="177"/>
        <v>11348</v>
      </c>
      <c r="B11348" s="1" t="s">
        <v>8338</v>
      </c>
      <c r="C11348" s="1" t="s">
        <v>1322</v>
      </c>
    </row>
    <row r="11349" spans="1:3" x14ac:dyDescent="0.25">
      <c r="A11349" s="1">
        <f t="shared" si="177"/>
        <v>11349</v>
      </c>
      <c r="B11349" s="1" t="s">
        <v>8339</v>
      </c>
      <c r="C11349" s="1" t="s">
        <v>1026</v>
      </c>
    </row>
    <row r="11350" spans="1:3" x14ac:dyDescent="0.25">
      <c r="A11350" s="1">
        <f t="shared" si="177"/>
        <v>11350</v>
      </c>
      <c r="B11350" s="1" t="s">
        <v>8340</v>
      </c>
      <c r="C11350" s="1" t="s">
        <v>1673</v>
      </c>
    </row>
    <row r="11351" spans="1:3" x14ac:dyDescent="0.25">
      <c r="A11351" s="1">
        <f t="shared" si="177"/>
        <v>11351</v>
      </c>
      <c r="B11351" s="1" t="s">
        <v>8341</v>
      </c>
      <c r="C11351" s="1" t="s">
        <v>1027</v>
      </c>
    </row>
    <row r="11352" spans="1:3" x14ac:dyDescent="0.25">
      <c r="A11352" s="1">
        <f t="shared" si="177"/>
        <v>11352</v>
      </c>
      <c r="B11352" s="1" t="s">
        <v>8342</v>
      </c>
      <c r="C11352" s="1" t="s">
        <v>928</v>
      </c>
    </row>
    <row r="11353" spans="1:3" x14ac:dyDescent="0.25">
      <c r="A11353" s="1">
        <f t="shared" si="177"/>
        <v>11353</v>
      </c>
      <c r="B11353" s="1" t="s">
        <v>8342</v>
      </c>
      <c r="C11353" s="1" t="s">
        <v>3495</v>
      </c>
    </row>
    <row r="11354" spans="1:3" x14ac:dyDescent="0.25">
      <c r="A11354" s="1">
        <f t="shared" si="177"/>
        <v>11354</v>
      </c>
      <c r="B11354" s="1" t="s">
        <v>8344</v>
      </c>
      <c r="C11354" s="1" t="s">
        <v>8343</v>
      </c>
    </row>
    <row r="11355" spans="1:3" x14ac:dyDescent="0.25">
      <c r="A11355" s="1">
        <f t="shared" si="177"/>
        <v>11355</v>
      </c>
      <c r="B11355" s="1" t="s">
        <v>8345</v>
      </c>
      <c r="C11355" s="1" t="s">
        <v>942</v>
      </c>
    </row>
    <row r="11356" spans="1:3" x14ac:dyDescent="0.25">
      <c r="A11356" s="1">
        <f t="shared" si="177"/>
        <v>11356</v>
      </c>
      <c r="B11356" s="1" t="s">
        <v>8345</v>
      </c>
      <c r="C11356" s="1" t="s">
        <v>8346</v>
      </c>
    </row>
    <row r="11357" spans="1:3" x14ac:dyDescent="0.25">
      <c r="A11357" s="1">
        <f t="shared" si="177"/>
        <v>11357</v>
      </c>
      <c r="B11357" s="1" t="s">
        <v>8347</v>
      </c>
      <c r="C11357" s="1" t="s">
        <v>967</v>
      </c>
    </row>
    <row r="11358" spans="1:3" x14ac:dyDescent="0.25">
      <c r="A11358" s="1">
        <f t="shared" si="177"/>
        <v>11358</v>
      </c>
      <c r="B11358" s="1" t="s">
        <v>8348</v>
      </c>
      <c r="C11358" s="1" t="s">
        <v>974</v>
      </c>
    </row>
    <row r="11359" spans="1:3" x14ac:dyDescent="0.25">
      <c r="A11359" s="1">
        <f t="shared" si="177"/>
        <v>11359</v>
      </c>
      <c r="B11359" s="1" t="s">
        <v>8349</v>
      </c>
      <c r="C11359" s="1" t="s">
        <v>989</v>
      </c>
    </row>
    <row r="11360" spans="1:3" x14ac:dyDescent="0.25">
      <c r="A11360" s="1">
        <f t="shared" si="177"/>
        <v>11360</v>
      </c>
      <c r="B11360" s="1" t="s">
        <v>8350</v>
      </c>
      <c r="C11360" s="1" t="s">
        <v>1160</v>
      </c>
    </row>
    <row r="11361" spans="1:3" x14ac:dyDescent="0.25">
      <c r="A11361" s="1">
        <f t="shared" si="177"/>
        <v>11361</v>
      </c>
      <c r="B11361" s="1" t="s">
        <v>8351</v>
      </c>
      <c r="C11361" s="1" t="s">
        <v>1079</v>
      </c>
    </row>
    <row r="11362" spans="1:3" x14ac:dyDescent="0.25">
      <c r="A11362" s="1">
        <f t="shared" si="177"/>
        <v>11362</v>
      </c>
      <c r="B11362" s="1" t="s">
        <v>8352</v>
      </c>
      <c r="C11362" s="1" t="s">
        <v>2023</v>
      </c>
    </row>
    <row r="11363" spans="1:3" x14ac:dyDescent="0.25">
      <c r="A11363" s="1">
        <f t="shared" si="177"/>
        <v>11363</v>
      </c>
      <c r="B11363" s="1" t="s">
        <v>8352</v>
      </c>
      <c r="C11363" s="1" t="s">
        <v>1102</v>
      </c>
    </row>
    <row r="11364" spans="1:3" x14ac:dyDescent="0.25">
      <c r="A11364" s="1">
        <f t="shared" si="177"/>
        <v>11364</v>
      </c>
      <c r="B11364" s="1" t="s">
        <v>8353</v>
      </c>
      <c r="C11364" s="1" t="s">
        <v>942</v>
      </c>
    </row>
    <row r="11365" spans="1:3" x14ac:dyDescent="0.25">
      <c r="A11365" s="1">
        <f t="shared" si="177"/>
        <v>11365</v>
      </c>
      <c r="B11365" s="1" t="s">
        <v>8354</v>
      </c>
      <c r="C11365" s="1" t="s">
        <v>1211</v>
      </c>
    </row>
    <row r="11366" spans="1:3" x14ac:dyDescent="0.25">
      <c r="A11366" s="1">
        <f t="shared" si="177"/>
        <v>11366</v>
      </c>
      <c r="B11366" s="1" t="s">
        <v>8354</v>
      </c>
      <c r="C11366" s="1" t="s">
        <v>1845</v>
      </c>
    </row>
    <row r="11367" spans="1:3" x14ac:dyDescent="0.25">
      <c r="A11367" s="1">
        <f t="shared" si="177"/>
        <v>11367</v>
      </c>
      <c r="B11367" s="1" t="s">
        <v>8354</v>
      </c>
      <c r="C11367" s="1" t="s">
        <v>1947</v>
      </c>
    </row>
    <row r="11368" spans="1:3" x14ac:dyDescent="0.25">
      <c r="A11368" s="1">
        <f t="shared" si="177"/>
        <v>11368</v>
      </c>
      <c r="B11368" s="1" t="s">
        <v>8355</v>
      </c>
      <c r="C11368" s="1" t="s">
        <v>1211</v>
      </c>
    </row>
    <row r="11369" spans="1:3" x14ac:dyDescent="0.25">
      <c r="A11369" s="1">
        <f t="shared" si="177"/>
        <v>11369</v>
      </c>
      <c r="B11369" s="1" t="s">
        <v>8356</v>
      </c>
      <c r="C11369" s="1" t="s">
        <v>1283</v>
      </c>
    </row>
    <row r="11370" spans="1:3" x14ac:dyDescent="0.25">
      <c r="A11370" s="1">
        <f t="shared" si="177"/>
        <v>11370</v>
      </c>
      <c r="B11370" s="1" t="s">
        <v>8357</v>
      </c>
      <c r="C11370" s="1" t="s">
        <v>949</v>
      </c>
    </row>
    <row r="11371" spans="1:3" x14ac:dyDescent="0.25">
      <c r="A11371" s="1">
        <f t="shared" si="177"/>
        <v>11371</v>
      </c>
      <c r="B11371" s="1" t="s">
        <v>8357</v>
      </c>
      <c r="C11371" s="1" t="s">
        <v>1389</v>
      </c>
    </row>
    <row r="11372" spans="1:3" x14ac:dyDescent="0.25">
      <c r="A11372" s="1">
        <f t="shared" si="177"/>
        <v>11372</v>
      </c>
      <c r="B11372" s="1" t="s">
        <v>8358</v>
      </c>
      <c r="C11372" s="1" t="s">
        <v>1201</v>
      </c>
    </row>
    <row r="11373" spans="1:3" x14ac:dyDescent="0.25">
      <c r="A11373" s="1">
        <f t="shared" si="177"/>
        <v>11373</v>
      </c>
      <c r="B11373" s="1" t="s">
        <v>8359</v>
      </c>
      <c r="C11373" s="1" t="s">
        <v>989</v>
      </c>
    </row>
    <row r="11374" spans="1:3" x14ac:dyDescent="0.25">
      <c r="A11374" s="1">
        <f t="shared" si="177"/>
        <v>11374</v>
      </c>
      <c r="B11374" s="1" t="s">
        <v>8360</v>
      </c>
      <c r="C11374" s="1" t="s">
        <v>1188</v>
      </c>
    </row>
    <row r="11375" spans="1:3" x14ac:dyDescent="0.25">
      <c r="A11375" s="1">
        <f t="shared" si="177"/>
        <v>11375</v>
      </c>
      <c r="B11375" s="1" t="s">
        <v>8361</v>
      </c>
      <c r="C11375" s="1" t="s">
        <v>1188</v>
      </c>
    </row>
    <row r="11376" spans="1:3" x14ac:dyDescent="0.25">
      <c r="A11376" s="1">
        <f t="shared" si="177"/>
        <v>11376</v>
      </c>
      <c r="B11376" s="1" t="s">
        <v>8362</v>
      </c>
      <c r="C11376" s="1" t="s">
        <v>2594</v>
      </c>
    </row>
    <row r="11377" spans="1:3" x14ac:dyDescent="0.25">
      <c r="A11377" s="1">
        <f t="shared" si="177"/>
        <v>11377</v>
      </c>
      <c r="B11377" s="1" t="s">
        <v>8362</v>
      </c>
      <c r="C11377" s="1" t="s">
        <v>1029</v>
      </c>
    </row>
    <row r="11378" spans="1:3" x14ac:dyDescent="0.25">
      <c r="A11378" s="1">
        <f t="shared" si="177"/>
        <v>11378</v>
      </c>
      <c r="B11378" s="1" t="s">
        <v>8361</v>
      </c>
      <c r="C11378" s="1" t="s">
        <v>1161</v>
      </c>
    </row>
    <row r="11379" spans="1:3" x14ac:dyDescent="0.25">
      <c r="A11379" s="1">
        <f t="shared" si="177"/>
        <v>11379</v>
      </c>
      <c r="B11379" s="1" t="s">
        <v>8363</v>
      </c>
      <c r="C11379" s="1" t="s">
        <v>946</v>
      </c>
    </row>
    <row r="11380" spans="1:3" x14ac:dyDescent="0.25">
      <c r="A11380" s="1">
        <f t="shared" si="177"/>
        <v>11380</v>
      </c>
      <c r="B11380" s="1" t="s">
        <v>8364</v>
      </c>
      <c r="C11380" s="1" t="s">
        <v>1087</v>
      </c>
    </row>
    <row r="11381" spans="1:3" x14ac:dyDescent="0.25">
      <c r="A11381" s="1">
        <f t="shared" si="177"/>
        <v>11381</v>
      </c>
      <c r="B11381" s="1" t="s">
        <v>8365</v>
      </c>
      <c r="C11381" s="1" t="s">
        <v>947</v>
      </c>
    </row>
    <row r="11382" spans="1:3" x14ac:dyDescent="0.25">
      <c r="A11382" s="1">
        <f t="shared" si="177"/>
        <v>11382</v>
      </c>
      <c r="B11382" s="1" t="s">
        <v>8366</v>
      </c>
      <c r="C11382" s="1" t="s">
        <v>1016</v>
      </c>
    </row>
    <row r="11383" spans="1:3" x14ac:dyDescent="0.25">
      <c r="A11383" s="1">
        <f t="shared" si="177"/>
        <v>11383</v>
      </c>
      <c r="B11383" s="1" t="s">
        <v>8366</v>
      </c>
      <c r="C11383" s="1" t="s">
        <v>1079</v>
      </c>
    </row>
    <row r="11384" spans="1:3" x14ac:dyDescent="0.25">
      <c r="A11384" s="1">
        <f t="shared" si="177"/>
        <v>11384</v>
      </c>
      <c r="B11384" s="1" t="s">
        <v>8366</v>
      </c>
      <c r="C11384" s="1" t="s">
        <v>938</v>
      </c>
    </row>
    <row r="11385" spans="1:3" x14ac:dyDescent="0.25">
      <c r="A11385" s="1">
        <f t="shared" si="177"/>
        <v>11385</v>
      </c>
      <c r="B11385" s="1" t="s">
        <v>8366</v>
      </c>
      <c r="C11385" s="1" t="s">
        <v>1091</v>
      </c>
    </row>
    <row r="11386" spans="1:3" x14ac:dyDescent="0.25">
      <c r="A11386" s="1">
        <f t="shared" si="177"/>
        <v>11386</v>
      </c>
      <c r="B11386" s="1" t="s">
        <v>8366</v>
      </c>
      <c r="C11386" s="1" t="s">
        <v>942</v>
      </c>
    </row>
    <row r="11387" spans="1:3" x14ac:dyDescent="0.25">
      <c r="A11387" s="1">
        <f t="shared" si="177"/>
        <v>11387</v>
      </c>
      <c r="B11387" s="1" t="s">
        <v>8366</v>
      </c>
      <c r="C11387" s="1" t="s">
        <v>974</v>
      </c>
    </row>
    <row r="11388" spans="1:3" x14ac:dyDescent="0.25">
      <c r="A11388" s="1">
        <f t="shared" si="177"/>
        <v>11388</v>
      </c>
      <c r="B11388" s="1" t="s">
        <v>8366</v>
      </c>
      <c r="C11388" s="1" t="s">
        <v>1027</v>
      </c>
    </row>
    <row r="11389" spans="1:3" x14ac:dyDescent="0.25">
      <c r="A11389" s="1">
        <f t="shared" si="177"/>
        <v>11389</v>
      </c>
      <c r="B11389" s="1" t="s">
        <v>8366</v>
      </c>
      <c r="C11389" s="1" t="s">
        <v>1027</v>
      </c>
    </row>
    <row r="11390" spans="1:3" x14ac:dyDescent="0.25">
      <c r="A11390" s="1">
        <f t="shared" si="177"/>
        <v>11390</v>
      </c>
      <c r="B11390" s="1" t="s">
        <v>8368</v>
      </c>
      <c r="C11390" s="1" t="s">
        <v>8367</v>
      </c>
    </row>
    <row r="11391" spans="1:3" x14ac:dyDescent="0.25">
      <c r="A11391" s="1">
        <f t="shared" si="177"/>
        <v>11391</v>
      </c>
      <c r="B11391" s="1" t="s">
        <v>8369</v>
      </c>
      <c r="C11391" s="1" t="s">
        <v>1016</v>
      </c>
    </row>
    <row r="11392" spans="1:3" x14ac:dyDescent="0.25">
      <c r="A11392" s="1">
        <f t="shared" si="177"/>
        <v>11392</v>
      </c>
      <c r="B11392" s="1" t="s">
        <v>8369</v>
      </c>
      <c r="C11392" s="1" t="s">
        <v>1511</v>
      </c>
    </row>
    <row r="11393" spans="1:3" x14ac:dyDescent="0.25">
      <c r="A11393" s="1">
        <f t="shared" si="177"/>
        <v>11393</v>
      </c>
      <c r="B11393" s="1" t="s">
        <v>8370</v>
      </c>
      <c r="C11393" s="1" t="s">
        <v>1198</v>
      </c>
    </row>
    <row r="11394" spans="1:3" x14ac:dyDescent="0.25">
      <c r="A11394" s="1">
        <f t="shared" si="177"/>
        <v>11394</v>
      </c>
      <c r="B11394" s="1" t="s">
        <v>8371</v>
      </c>
      <c r="C11394" s="1" t="s">
        <v>1821</v>
      </c>
    </row>
    <row r="11395" spans="1:3" x14ac:dyDescent="0.25">
      <c r="A11395" s="1">
        <f t="shared" ref="A11395:A11458" si="178">A11394+1</f>
        <v>11395</v>
      </c>
      <c r="B11395" s="1" t="s">
        <v>8373</v>
      </c>
      <c r="C11395" s="1" t="s">
        <v>8372</v>
      </c>
    </row>
    <row r="11396" spans="1:3" x14ac:dyDescent="0.25">
      <c r="A11396" s="1">
        <f t="shared" si="178"/>
        <v>11396</v>
      </c>
      <c r="B11396" s="1" t="s">
        <v>8374</v>
      </c>
      <c r="C11396" s="1" t="s">
        <v>1420</v>
      </c>
    </row>
    <row r="11397" spans="1:3" x14ac:dyDescent="0.25">
      <c r="A11397" s="1">
        <f t="shared" si="178"/>
        <v>11397</v>
      </c>
      <c r="B11397" s="1" t="s">
        <v>8375</v>
      </c>
      <c r="C11397" s="1" t="s">
        <v>928</v>
      </c>
    </row>
    <row r="11398" spans="1:3" x14ac:dyDescent="0.25">
      <c r="A11398" s="1">
        <f t="shared" si="178"/>
        <v>11398</v>
      </c>
      <c r="B11398" s="1" t="s">
        <v>8375</v>
      </c>
      <c r="C11398" s="1" t="s">
        <v>1147</v>
      </c>
    </row>
    <row r="11399" spans="1:3" x14ac:dyDescent="0.25">
      <c r="A11399" s="1">
        <f t="shared" si="178"/>
        <v>11399</v>
      </c>
      <c r="B11399" s="1" t="s">
        <v>8376</v>
      </c>
      <c r="C11399" s="1" t="s">
        <v>942</v>
      </c>
    </row>
    <row r="11400" spans="1:3" x14ac:dyDescent="0.25">
      <c r="A11400" s="1">
        <f t="shared" si="178"/>
        <v>11400</v>
      </c>
      <c r="B11400" s="1" t="s">
        <v>8376</v>
      </c>
      <c r="C11400" s="1" t="s">
        <v>2778</v>
      </c>
    </row>
    <row r="11401" spans="1:3" x14ac:dyDescent="0.25">
      <c r="A11401" s="1">
        <f t="shared" si="178"/>
        <v>11401</v>
      </c>
      <c r="B11401" s="1" t="s">
        <v>8374</v>
      </c>
      <c r="C11401" s="1" t="s">
        <v>957</v>
      </c>
    </row>
    <row r="11402" spans="1:3" x14ac:dyDescent="0.25">
      <c r="A11402" s="1">
        <f t="shared" si="178"/>
        <v>11402</v>
      </c>
      <c r="B11402" s="1" t="s">
        <v>8377</v>
      </c>
      <c r="C11402" s="1" t="s">
        <v>1408</v>
      </c>
    </row>
    <row r="11403" spans="1:3" x14ac:dyDescent="0.25">
      <c r="A11403" s="1">
        <f t="shared" si="178"/>
        <v>11403</v>
      </c>
      <c r="B11403" s="1" t="s">
        <v>8378</v>
      </c>
      <c r="C11403" s="1" t="s">
        <v>934</v>
      </c>
    </row>
    <row r="11404" spans="1:3" x14ac:dyDescent="0.25">
      <c r="A11404" s="1">
        <f t="shared" si="178"/>
        <v>11404</v>
      </c>
      <c r="B11404" s="1" t="s">
        <v>8378</v>
      </c>
      <c r="C11404" s="1" t="s">
        <v>992</v>
      </c>
    </row>
    <row r="11405" spans="1:3" x14ac:dyDescent="0.25">
      <c r="A11405" s="1">
        <f t="shared" si="178"/>
        <v>11405</v>
      </c>
      <c r="B11405" s="1" t="s">
        <v>8378</v>
      </c>
      <c r="C11405" s="1" t="s">
        <v>967</v>
      </c>
    </row>
    <row r="11406" spans="1:3" x14ac:dyDescent="0.25">
      <c r="A11406" s="1">
        <f t="shared" si="178"/>
        <v>11406</v>
      </c>
      <c r="B11406" s="1" t="s">
        <v>8379</v>
      </c>
      <c r="C11406" s="1" t="s">
        <v>920</v>
      </c>
    </row>
    <row r="11407" spans="1:3" x14ac:dyDescent="0.25">
      <c r="A11407" s="1">
        <f t="shared" si="178"/>
        <v>11407</v>
      </c>
      <c r="B11407" s="1" t="s">
        <v>8380</v>
      </c>
      <c r="C11407" s="1" t="s">
        <v>1156</v>
      </c>
    </row>
    <row r="11408" spans="1:3" x14ac:dyDescent="0.25">
      <c r="A11408" s="1">
        <f t="shared" si="178"/>
        <v>11408</v>
      </c>
      <c r="B11408" s="1" t="s">
        <v>8380</v>
      </c>
      <c r="C11408" s="1" t="s">
        <v>6368</v>
      </c>
    </row>
    <row r="11409" spans="1:3" x14ac:dyDescent="0.25">
      <c r="A11409" s="1">
        <f t="shared" si="178"/>
        <v>11409</v>
      </c>
      <c r="B11409" s="1" t="s">
        <v>8381</v>
      </c>
      <c r="C11409" s="1" t="s">
        <v>6910</v>
      </c>
    </row>
    <row r="11410" spans="1:3" x14ac:dyDescent="0.25">
      <c r="A11410" s="1">
        <f t="shared" si="178"/>
        <v>11410</v>
      </c>
      <c r="B11410" s="1" t="s">
        <v>8382</v>
      </c>
      <c r="C11410" s="1" t="s">
        <v>949</v>
      </c>
    </row>
    <row r="11411" spans="1:3" x14ac:dyDescent="0.25">
      <c r="A11411" s="1">
        <f t="shared" si="178"/>
        <v>11411</v>
      </c>
      <c r="B11411" s="1" t="s">
        <v>8383</v>
      </c>
      <c r="C11411" s="1" t="s">
        <v>989</v>
      </c>
    </row>
    <row r="11412" spans="1:3" x14ac:dyDescent="0.25">
      <c r="A11412" s="1">
        <f t="shared" si="178"/>
        <v>11412</v>
      </c>
      <c r="B11412" s="1" t="s">
        <v>8384</v>
      </c>
      <c r="C11412" s="1" t="s">
        <v>1027</v>
      </c>
    </row>
    <row r="11413" spans="1:3" x14ac:dyDescent="0.25">
      <c r="A11413" s="1">
        <f t="shared" si="178"/>
        <v>11413</v>
      </c>
      <c r="B11413" s="1" t="s">
        <v>8385</v>
      </c>
      <c r="C11413" s="1" t="s">
        <v>952</v>
      </c>
    </row>
    <row r="11414" spans="1:3" x14ac:dyDescent="0.25">
      <c r="A11414" s="1">
        <f t="shared" si="178"/>
        <v>11414</v>
      </c>
      <c r="B11414" s="1" t="s">
        <v>8385</v>
      </c>
      <c r="C11414" s="1" t="s">
        <v>928</v>
      </c>
    </row>
    <row r="11415" spans="1:3" x14ac:dyDescent="0.25">
      <c r="A11415" s="1">
        <f t="shared" si="178"/>
        <v>11415</v>
      </c>
      <c r="B11415" s="1" t="s">
        <v>8386</v>
      </c>
      <c r="C11415" s="1" t="s">
        <v>997</v>
      </c>
    </row>
    <row r="11416" spans="1:3" x14ac:dyDescent="0.25">
      <c r="A11416" s="1">
        <f t="shared" si="178"/>
        <v>11416</v>
      </c>
      <c r="B11416" s="1" t="s">
        <v>8387</v>
      </c>
      <c r="C11416" s="1" t="s">
        <v>975</v>
      </c>
    </row>
    <row r="11417" spans="1:3" x14ac:dyDescent="0.25">
      <c r="A11417" s="1">
        <f t="shared" si="178"/>
        <v>11417</v>
      </c>
      <c r="B11417" s="1" t="s">
        <v>8388</v>
      </c>
      <c r="C11417" s="1" t="s">
        <v>934</v>
      </c>
    </row>
    <row r="11418" spans="1:3" x14ac:dyDescent="0.25">
      <c r="A11418" s="1">
        <f t="shared" si="178"/>
        <v>11418</v>
      </c>
      <c r="B11418" s="1" t="s">
        <v>8388</v>
      </c>
      <c r="C11418" s="1" t="s">
        <v>974</v>
      </c>
    </row>
    <row r="11419" spans="1:3" x14ac:dyDescent="0.25">
      <c r="A11419" s="1">
        <f t="shared" si="178"/>
        <v>11419</v>
      </c>
      <c r="B11419" s="1" t="s">
        <v>8389</v>
      </c>
      <c r="C11419" s="1" t="s">
        <v>3973</v>
      </c>
    </row>
    <row r="11420" spans="1:3" x14ac:dyDescent="0.25">
      <c r="A11420" s="1">
        <f t="shared" si="178"/>
        <v>11420</v>
      </c>
      <c r="B11420" s="1" t="s">
        <v>8389</v>
      </c>
      <c r="C11420" s="1" t="s">
        <v>1221</v>
      </c>
    </row>
    <row r="11421" spans="1:3" x14ac:dyDescent="0.25">
      <c r="A11421" s="1">
        <f t="shared" si="178"/>
        <v>11421</v>
      </c>
      <c r="B11421" s="1" t="s">
        <v>8389</v>
      </c>
      <c r="C11421" s="1" t="s">
        <v>1221</v>
      </c>
    </row>
    <row r="11422" spans="1:3" x14ac:dyDescent="0.25">
      <c r="A11422" s="1">
        <f t="shared" si="178"/>
        <v>11422</v>
      </c>
      <c r="B11422" s="1" t="s">
        <v>8389</v>
      </c>
      <c r="C11422" s="1" t="s">
        <v>1542</v>
      </c>
    </row>
    <row r="11423" spans="1:3" x14ac:dyDescent="0.25">
      <c r="A11423" s="1">
        <f t="shared" si="178"/>
        <v>11423</v>
      </c>
      <c r="B11423" s="1" t="s">
        <v>8390</v>
      </c>
      <c r="C11423" s="1" t="s">
        <v>942</v>
      </c>
    </row>
    <row r="11424" spans="1:3" x14ac:dyDescent="0.25">
      <c r="A11424" s="1">
        <f t="shared" si="178"/>
        <v>11424</v>
      </c>
      <c r="B11424" s="1" t="s">
        <v>8391</v>
      </c>
      <c r="C11424" s="1" t="s">
        <v>977</v>
      </c>
    </row>
    <row r="11425" spans="1:3" x14ac:dyDescent="0.25">
      <c r="A11425" s="1">
        <f t="shared" si="178"/>
        <v>11425</v>
      </c>
      <c r="B11425" s="1" t="s">
        <v>8392</v>
      </c>
      <c r="C11425" s="1" t="s">
        <v>993</v>
      </c>
    </row>
    <row r="11426" spans="1:3" x14ac:dyDescent="0.25">
      <c r="A11426" s="1">
        <f t="shared" si="178"/>
        <v>11426</v>
      </c>
      <c r="B11426" s="1" t="s">
        <v>8393</v>
      </c>
      <c r="C11426" s="1" t="s">
        <v>972</v>
      </c>
    </row>
    <row r="11427" spans="1:3" x14ac:dyDescent="0.25">
      <c r="A11427" s="1">
        <f t="shared" si="178"/>
        <v>11427</v>
      </c>
      <c r="B11427" s="1" t="s">
        <v>8394</v>
      </c>
      <c r="C11427" s="1" t="s">
        <v>1174</v>
      </c>
    </row>
    <row r="11428" spans="1:3" x14ac:dyDescent="0.25">
      <c r="A11428" s="1">
        <f t="shared" si="178"/>
        <v>11428</v>
      </c>
      <c r="B11428" s="1" t="s">
        <v>8395</v>
      </c>
      <c r="C11428" s="1" t="s">
        <v>1005</v>
      </c>
    </row>
    <row r="11429" spans="1:3" x14ac:dyDescent="0.25">
      <c r="A11429" s="1">
        <f t="shared" si="178"/>
        <v>11429</v>
      </c>
      <c r="B11429" s="1" t="s">
        <v>8394</v>
      </c>
      <c r="C11429" s="1" t="s">
        <v>4686</v>
      </c>
    </row>
    <row r="11430" spans="1:3" x14ac:dyDescent="0.25">
      <c r="A11430" s="1">
        <f t="shared" si="178"/>
        <v>11430</v>
      </c>
      <c r="B11430" s="1" t="s">
        <v>8396</v>
      </c>
      <c r="C11430" s="1" t="s">
        <v>1353</v>
      </c>
    </row>
    <row r="11431" spans="1:3" x14ac:dyDescent="0.25">
      <c r="A11431" s="1">
        <f t="shared" si="178"/>
        <v>11431</v>
      </c>
      <c r="B11431" s="1" t="s">
        <v>8397</v>
      </c>
      <c r="C11431" s="1" t="s">
        <v>1420</v>
      </c>
    </row>
    <row r="11432" spans="1:3" x14ac:dyDescent="0.25">
      <c r="A11432" s="1">
        <f t="shared" si="178"/>
        <v>11432</v>
      </c>
      <c r="B11432" s="1" t="s">
        <v>8398</v>
      </c>
      <c r="C11432" s="1" t="s">
        <v>2153</v>
      </c>
    </row>
    <row r="11433" spans="1:3" x14ac:dyDescent="0.25">
      <c r="A11433" s="1">
        <f t="shared" si="178"/>
        <v>11433</v>
      </c>
      <c r="B11433" s="1" t="s">
        <v>8397</v>
      </c>
      <c r="C11433" s="1" t="s">
        <v>1016</v>
      </c>
    </row>
    <row r="11434" spans="1:3" x14ac:dyDescent="0.25">
      <c r="A11434" s="1">
        <f t="shared" si="178"/>
        <v>11434</v>
      </c>
      <c r="B11434" s="1" t="s">
        <v>8397</v>
      </c>
      <c r="C11434" s="1" t="s">
        <v>1016</v>
      </c>
    </row>
    <row r="11435" spans="1:3" x14ac:dyDescent="0.25">
      <c r="A11435" s="1">
        <f t="shared" si="178"/>
        <v>11435</v>
      </c>
      <c r="B11435" s="1" t="s">
        <v>8397</v>
      </c>
      <c r="C11435" s="1" t="s">
        <v>4494</v>
      </c>
    </row>
    <row r="11436" spans="1:3" x14ac:dyDescent="0.25">
      <c r="A11436" s="1">
        <f t="shared" si="178"/>
        <v>11436</v>
      </c>
      <c r="B11436" s="1" t="s">
        <v>8399</v>
      </c>
      <c r="C11436" s="1" t="s">
        <v>942</v>
      </c>
    </row>
    <row r="11437" spans="1:3" x14ac:dyDescent="0.25">
      <c r="A11437" s="1">
        <f t="shared" si="178"/>
        <v>11437</v>
      </c>
      <c r="B11437" s="1" t="s">
        <v>8398</v>
      </c>
      <c r="C11437" s="1" t="s">
        <v>8400</v>
      </c>
    </row>
    <row r="11438" spans="1:3" x14ac:dyDescent="0.25">
      <c r="A11438" s="1">
        <f t="shared" si="178"/>
        <v>11438</v>
      </c>
      <c r="B11438" s="1" t="s">
        <v>8401</v>
      </c>
      <c r="C11438" s="1" t="s">
        <v>1576</v>
      </c>
    </row>
    <row r="11439" spans="1:3" x14ac:dyDescent="0.25">
      <c r="A11439" s="1">
        <f t="shared" si="178"/>
        <v>11439</v>
      </c>
      <c r="B11439" s="1" t="s">
        <v>8397</v>
      </c>
      <c r="C11439" s="1" t="s">
        <v>1768</v>
      </c>
    </row>
    <row r="11440" spans="1:3" x14ac:dyDescent="0.25">
      <c r="A11440" s="1">
        <f t="shared" si="178"/>
        <v>11440</v>
      </c>
      <c r="B11440" s="1" t="s">
        <v>8399</v>
      </c>
      <c r="C11440" s="1" t="s">
        <v>2939</v>
      </c>
    </row>
    <row r="11441" spans="1:3" x14ac:dyDescent="0.25">
      <c r="A11441" s="1">
        <f t="shared" si="178"/>
        <v>11441</v>
      </c>
      <c r="B11441" s="1" t="s">
        <v>8402</v>
      </c>
      <c r="C11441" s="1" t="s">
        <v>960</v>
      </c>
    </row>
    <row r="11442" spans="1:3" x14ac:dyDescent="0.25">
      <c r="A11442" s="1">
        <f t="shared" si="178"/>
        <v>11442</v>
      </c>
      <c r="B11442" s="1" t="s">
        <v>8403</v>
      </c>
      <c r="C11442" s="1" t="s">
        <v>1283</v>
      </c>
    </row>
    <row r="11443" spans="1:3" x14ac:dyDescent="0.25">
      <c r="A11443" s="1">
        <f t="shared" si="178"/>
        <v>11443</v>
      </c>
      <c r="B11443" s="1" t="s">
        <v>8403</v>
      </c>
      <c r="C11443" s="1" t="s">
        <v>934</v>
      </c>
    </row>
    <row r="11444" spans="1:3" x14ac:dyDescent="0.25">
      <c r="A11444" s="1">
        <f t="shared" si="178"/>
        <v>11444</v>
      </c>
      <c r="B11444" s="1" t="s">
        <v>8404</v>
      </c>
      <c r="C11444" s="1" t="s">
        <v>1152</v>
      </c>
    </row>
    <row r="11445" spans="1:3" x14ac:dyDescent="0.25">
      <c r="A11445" s="1">
        <f t="shared" si="178"/>
        <v>11445</v>
      </c>
      <c r="B11445" s="1" t="s">
        <v>8404</v>
      </c>
      <c r="C11445" s="1" t="s">
        <v>1093</v>
      </c>
    </row>
    <row r="11446" spans="1:3" x14ac:dyDescent="0.25">
      <c r="A11446" s="1">
        <f t="shared" si="178"/>
        <v>11446</v>
      </c>
      <c r="B11446" s="1" t="s">
        <v>8404</v>
      </c>
      <c r="C11446" s="1" t="s">
        <v>8405</v>
      </c>
    </row>
    <row r="11447" spans="1:3" x14ac:dyDescent="0.25">
      <c r="A11447" s="1">
        <f t="shared" si="178"/>
        <v>11447</v>
      </c>
      <c r="B11447" s="1" t="s">
        <v>8403</v>
      </c>
      <c r="C11447" s="1" t="s">
        <v>942</v>
      </c>
    </row>
    <row r="11448" spans="1:3" x14ac:dyDescent="0.25">
      <c r="A11448" s="1">
        <f t="shared" si="178"/>
        <v>11448</v>
      </c>
      <c r="B11448" s="1" t="s">
        <v>8403</v>
      </c>
      <c r="C11448" s="1" t="s">
        <v>1341</v>
      </c>
    </row>
    <row r="11449" spans="1:3" x14ac:dyDescent="0.25">
      <c r="A11449" s="1">
        <f t="shared" si="178"/>
        <v>11449</v>
      </c>
      <c r="B11449" s="1" t="s">
        <v>8404</v>
      </c>
      <c r="C11449" s="1" t="s">
        <v>1894</v>
      </c>
    </row>
    <row r="11450" spans="1:3" x14ac:dyDescent="0.25">
      <c r="A11450" s="1">
        <f t="shared" si="178"/>
        <v>11450</v>
      </c>
      <c r="B11450" s="1" t="s">
        <v>8404</v>
      </c>
      <c r="C11450" s="1" t="s">
        <v>1542</v>
      </c>
    </row>
    <row r="11451" spans="1:3" x14ac:dyDescent="0.25">
      <c r="A11451" s="1">
        <f t="shared" si="178"/>
        <v>11451</v>
      </c>
      <c r="B11451" s="1" t="s">
        <v>8403</v>
      </c>
      <c r="C11451" s="1" t="s">
        <v>1026</v>
      </c>
    </row>
    <row r="11452" spans="1:3" x14ac:dyDescent="0.25">
      <c r="A11452" s="1">
        <f t="shared" si="178"/>
        <v>11452</v>
      </c>
      <c r="B11452" s="1" t="s">
        <v>8403</v>
      </c>
      <c r="C11452" s="1" t="s">
        <v>1087</v>
      </c>
    </row>
    <row r="11453" spans="1:3" x14ac:dyDescent="0.25">
      <c r="A11453" s="1">
        <f t="shared" si="178"/>
        <v>11453</v>
      </c>
      <c r="B11453" s="1" t="s">
        <v>8404</v>
      </c>
      <c r="C11453" s="1" t="s">
        <v>1087</v>
      </c>
    </row>
    <row r="11454" spans="1:3" x14ac:dyDescent="0.25">
      <c r="A11454" s="1">
        <f t="shared" si="178"/>
        <v>11454</v>
      </c>
      <c r="B11454" s="1" t="s">
        <v>8403</v>
      </c>
      <c r="C11454" s="1" t="s">
        <v>1727</v>
      </c>
    </row>
    <row r="11455" spans="1:3" x14ac:dyDescent="0.25">
      <c r="A11455" s="1">
        <f t="shared" si="178"/>
        <v>11455</v>
      </c>
      <c r="B11455" s="1" t="s">
        <v>8406</v>
      </c>
      <c r="C11455" s="1" t="s">
        <v>946</v>
      </c>
    </row>
    <row r="11456" spans="1:3" x14ac:dyDescent="0.25">
      <c r="A11456" s="1">
        <f t="shared" si="178"/>
        <v>11456</v>
      </c>
      <c r="B11456" s="1" t="s">
        <v>8407</v>
      </c>
      <c r="C11456" s="1" t="s">
        <v>1924</v>
      </c>
    </row>
    <row r="11457" spans="1:3" x14ac:dyDescent="0.25">
      <c r="A11457" s="1">
        <f t="shared" si="178"/>
        <v>11457</v>
      </c>
      <c r="B11457" s="1" t="s">
        <v>8408</v>
      </c>
      <c r="C11457" s="1" t="s">
        <v>949</v>
      </c>
    </row>
    <row r="11458" spans="1:3" x14ac:dyDescent="0.25">
      <c r="A11458" s="1">
        <f t="shared" si="178"/>
        <v>11458</v>
      </c>
      <c r="B11458" s="1" t="s">
        <v>8409</v>
      </c>
      <c r="C11458" s="1" t="s">
        <v>947</v>
      </c>
    </row>
    <row r="11459" spans="1:3" x14ac:dyDescent="0.25">
      <c r="A11459" s="1">
        <f t="shared" ref="A11459:A11522" si="179">A11458+1</f>
        <v>11459</v>
      </c>
      <c r="B11459" s="1" t="s">
        <v>8410</v>
      </c>
      <c r="C11459" s="1" t="s">
        <v>1727</v>
      </c>
    </row>
    <row r="11460" spans="1:3" x14ac:dyDescent="0.25">
      <c r="A11460" s="1">
        <f t="shared" si="179"/>
        <v>11460</v>
      </c>
      <c r="B11460" s="1" t="s">
        <v>8411</v>
      </c>
      <c r="C11460" s="1" t="s">
        <v>1303</v>
      </c>
    </row>
    <row r="11461" spans="1:3" x14ac:dyDescent="0.25">
      <c r="A11461" s="1">
        <f t="shared" si="179"/>
        <v>11461</v>
      </c>
      <c r="B11461" s="1" t="s">
        <v>8412</v>
      </c>
      <c r="C11461" s="1" t="s">
        <v>949</v>
      </c>
    </row>
    <row r="11462" spans="1:3" x14ac:dyDescent="0.25">
      <c r="A11462" s="1">
        <f t="shared" si="179"/>
        <v>11462</v>
      </c>
      <c r="B11462" s="1" t="s">
        <v>8412</v>
      </c>
      <c r="C11462" s="1" t="s">
        <v>1119</v>
      </c>
    </row>
    <row r="11463" spans="1:3" x14ac:dyDescent="0.25">
      <c r="A11463" s="1">
        <f t="shared" si="179"/>
        <v>11463</v>
      </c>
      <c r="B11463" s="1" t="s">
        <v>8413</v>
      </c>
      <c r="C11463" s="1" t="s">
        <v>2387</v>
      </c>
    </row>
    <row r="11464" spans="1:3" x14ac:dyDescent="0.25">
      <c r="A11464" s="1">
        <f t="shared" si="179"/>
        <v>11464</v>
      </c>
      <c r="B11464" s="1" t="s">
        <v>8414</v>
      </c>
      <c r="C11464" s="1" t="s">
        <v>1328</v>
      </c>
    </row>
    <row r="11465" spans="1:3" x14ac:dyDescent="0.25">
      <c r="A11465" s="1">
        <f t="shared" si="179"/>
        <v>11465</v>
      </c>
      <c r="B11465" s="1" t="s">
        <v>8415</v>
      </c>
      <c r="C11465" s="1" t="s">
        <v>1957</v>
      </c>
    </row>
    <row r="11466" spans="1:3" x14ac:dyDescent="0.25">
      <c r="A11466" s="1">
        <f t="shared" si="179"/>
        <v>11466</v>
      </c>
      <c r="B11466" s="1" t="s">
        <v>8416</v>
      </c>
      <c r="C11466" s="1" t="s">
        <v>942</v>
      </c>
    </row>
    <row r="11467" spans="1:3" x14ac:dyDescent="0.25">
      <c r="A11467" s="1">
        <f t="shared" si="179"/>
        <v>11467</v>
      </c>
      <c r="B11467" s="1" t="s">
        <v>8417</v>
      </c>
      <c r="C11467" s="1" t="s">
        <v>1026</v>
      </c>
    </row>
    <row r="11468" spans="1:3" x14ac:dyDescent="0.25">
      <c r="A11468" s="1">
        <f t="shared" si="179"/>
        <v>11468</v>
      </c>
      <c r="B11468" s="1" t="s">
        <v>8418</v>
      </c>
      <c r="C11468" s="1" t="s">
        <v>1397</v>
      </c>
    </row>
    <row r="11469" spans="1:3" x14ac:dyDescent="0.25">
      <c r="A11469" s="1">
        <f t="shared" si="179"/>
        <v>11469</v>
      </c>
      <c r="B11469" s="1" t="s">
        <v>8419</v>
      </c>
      <c r="C11469" s="1" t="s">
        <v>967</v>
      </c>
    </row>
    <row r="11470" spans="1:3" x14ac:dyDescent="0.25">
      <c r="A11470" s="1">
        <f t="shared" si="179"/>
        <v>11470</v>
      </c>
      <c r="B11470" s="1" t="s">
        <v>8420</v>
      </c>
      <c r="C11470" s="1" t="s">
        <v>2917</v>
      </c>
    </row>
    <row r="11471" spans="1:3" x14ac:dyDescent="0.25">
      <c r="A11471" s="1">
        <f t="shared" si="179"/>
        <v>11471</v>
      </c>
      <c r="B11471" s="1" t="s">
        <v>8418</v>
      </c>
      <c r="C11471" s="1" t="s">
        <v>5275</v>
      </c>
    </row>
    <row r="11472" spans="1:3" x14ac:dyDescent="0.25">
      <c r="A11472" s="1">
        <f t="shared" si="179"/>
        <v>11472</v>
      </c>
      <c r="B11472" s="1" t="s">
        <v>8421</v>
      </c>
      <c r="C11472" s="1" t="s">
        <v>1718</v>
      </c>
    </row>
    <row r="11473" spans="1:3" x14ac:dyDescent="0.25">
      <c r="A11473" s="1">
        <f t="shared" si="179"/>
        <v>11473</v>
      </c>
      <c r="B11473" s="1" t="s">
        <v>8422</v>
      </c>
      <c r="C11473" s="1" t="s">
        <v>1634</v>
      </c>
    </row>
    <row r="11474" spans="1:3" x14ac:dyDescent="0.25">
      <c r="A11474" s="1">
        <f t="shared" si="179"/>
        <v>11474</v>
      </c>
      <c r="B11474" s="1" t="s">
        <v>8424</v>
      </c>
      <c r="C11474" s="1" t="s">
        <v>8423</v>
      </c>
    </row>
    <row r="11475" spans="1:3" x14ac:dyDescent="0.25">
      <c r="A11475" s="1">
        <f t="shared" si="179"/>
        <v>11475</v>
      </c>
      <c r="B11475" s="1" t="s">
        <v>8425</v>
      </c>
      <c r="C11475" s="1" t="s">
        <v>934</v>
      </c>
    </row>
    <row r="11476" spans="1:3" x14ac:dyDescent="0.25">
      <c r="A11476" s="1">
        <f t="shared" si="179"/>
        <v>11476</v>
      </c>
      <c r="B11476" s="1" t="s">
        <v>8426</v>
      </c>
      <c r="C11476" s="1" t="s">
        <v>1182</v>
      </c>
    </row>
    <row r="11477" spans="1:3" x14ac:dyDescent="0.25">
      <c r="A11477" s="1">
        <f t="shared" si="179"/>
        <v>11477</v>
      </c>
      <c r="B11477" s="1" t="s">
        <v>8426</v>
      </c>
      <c r="C11477" s="1" t="s">
        <v>939</v>
      </c>
    </row>
    <row r="11478" spans="1:3" x14ac:dyDescent="0.25">
      <c r="A11478" s="1">
        <f t="shared" si="179"/>
        <v>11478</v>
      </c>
      <c r="B11478" s="1" t="s">
        <v>8426</v>
      </c>
      <c r="C11478" s="1" t="s">
        <v>6896</v>
      </c>
    </row>
    <row r="11479" spans="1:3" x14ac:dyDescent="0.25">
      <c r="A11479" s="1">
        <f t="shared" si="179"/>
        <v>11479</v>
      </c>
      <c r="B11479" s="1" t="s">
        <v>8427</v>
      </c>
      <c r="C11479" s="1" t="s">
        <v>934</v>
      </c>
    </row>
    <row r="11480" spans="1:3" x14ac:dyDescent="0.25">
      <c r="A11480" s="1">
        <f t="shared" si="179"/>
        <v>11480</v>
      </c>
      <c r="B11480" s="1" t="s">
        <v>8427</v>
      </c>
      <c r="C11480" s="1" t="s">
        <v>918</v>
      </c>
    </row>
    <row r="11481" spans="1:3" x14ac:dyDescent="0.25">
      <c r="A11481" s="1">
        <f t="shared" si="179"/>
        <v>11481</v>
      </c>
      <c r="B11481" s="1" t="s">
        <v>8427</v>
      </c>
      <c r="C11481" s="1" t="s">
        <v>1252</v>
      </c>
    </row>
    <row r="11482" spans="1:3" x14ac:dyDescent="0.25">
      <c r="A11482" s="1">
        <f t="shared" si="179"/>
        <v>11482</v>
      </c>
      <c r="B11482" s="1" t="s">
        <v>8427</v>
      </c>
      <c r="C11482" s="1" t="s">
        <v>1102</v>
      </c>
    </row>
    <row r="11483" spans="1:3" x14ac:dyDescent="0.25">
      <c r="A11483" s="1">
        <f t="shared" si="179"/>
        <v>11483</v>
      </c>
      <c r="B11483" s="1" t="s">
        <v>8427</v>
      </c>
      <c r="C11483" s="1" t="s">
        <v>942</v>
      </c>
    </row>
    <row r="11484" spans="1:3" x14ac:dyDescent="0.25">
      <c r="A11484" s="1">
        <f t="shared" si="179"/>
        <v>11484</v>
      </c>
      <c r="B11484" s="1" t="s">
        <v>8427</v>
      </c>
      <c r="C11484" s="1" t="s">
        <v>942</v>
      </c>
    </row>
    <row r="11485" spans="1:3" x14ac:dyDescent="0.25">
      <c r="A11485" s="1">
        <f t="shared" si="179"/>
        <v>11485</v>
      </c>
      <c r="B11485" s="1" t="s">
        <v>8427</v>
      </c>
      <c r="C11485" s="1" t="s">
        <v>1026</v>
      </c>
    </row>
    <row r="11486" spans="1:3" x14ac:dyDescent="0.25">
      <c r="A11486" s="1">
        <f t="shared" si="179"/>
        <v>11486</v>
      </c>
      <c r="B11486" s="1" t="s">
        <v>8427</v>
      </c>
      <c r="C11486" s="1" t="s">
        <v>1029</v>
      </c>
    </row>
    <row r="11487" spans="1:3" x14ac:dyDescent="0.25">
      <c r="A11487" s="1">
        <f t="shared" si="179"/>
        <v>11487</v>
      </c>
      <c r="B11487" s="1" t="s">
        <v>8427</v>
      </c>
      <c r="C11487" s="1" t="s">
        <v>2052</v>
      </c>
    </row>
    <row r="11488" spans="1:3" x14ac:dyDescent="0.25">
      <c r="A11488" s="1">
        <f t="shared" si="179"/>
        <v>11488</v>
      </c>
      <c r="B11488" s="1" t="s">
        <v>8427</v>
      </c>
      <c r="C11488" s="1" t="s">
        <v>1056</v>
      </c>
    </row>
    <row r="11489" spans="1:3" x14ac:dyDescent="0.25">
      <c r="A11489" s="1">
        <f t="shared" si="179"/>
        <v>11489</v>
      </c>
      <c r="B11489" s="1" t="s">
        <v>8426</v>
      </c>
      <c r="C11489" s="1" t="s">
        <v>942</v>
      </c>
    </row>
    <row r="11490" spans="1:3" x14ac:dyDescent="0.25">
      <c r="A11490" s="1">
        <f t="shared" si="179"/>
        <v>11490</v>
      </c>
      <c r="B11490" s="1" t="s">
        <v>8426</v>
      </c>
      <c r="C11490" s="1" t="s">
        <v>968</v>
      </c>
    </row>
    <row r="11491" spans="1:3" x14ac:dyDescent="0.25">
      <c r="A11491" s="1">
        <f t="shared" si="179"/>
        <v>11491</v>
      </c>
      <c r="B11491" s="1" t="s">
        <v>8426</v>
      </c>
      <c r="C11491" s="1" t="s">
        <v>4529</v>
      </c>
    </row>
    <row r="11492" spans="1:3" x14ac:dyDescent="0.25">
      <c r="A11492" s="1">
        <f t="shared" si="179"/>
        <v>11492</v>
      </c>
      <c r="B11492" s="1" t="s">
        <v>8426</v>
      </c>
      <c r="C11492" s="1" t="s">
        <v>1576</v>
      </c>
    </row>
    <row r="11493" spans="1:3" x14ac:dyDescent="0.25">
      <c r="A11493" s="1">
        <f t="shared" si="179"/>
        <v>11493</v>
      </c>
      <c r="B11493" s="1" t="s">
        <v>8428</v>
      </c>
      <c r="C11493" s="1" t="s">
        <v>923</v>
      </c>
    </row>
    <row r="11494" spans="1:3" x14ac:dyDescent="0.25">
      <c r="A11494" s="1">
        <f t="shared" si="179"/>
        <v>11494</v>
      </c>
      <c r="B11494" s="1" t="s">
        <v>8430</v>
      </c>
      <c r="C11494" s="1" t="s">
        <v>8429</v>
      </c>
    </row>
    <row r="11495" spans="1:3" x14ac:dyDescent="0.25">
      <c r="A11495" s="1">
        <f t="shared" si="179"/>
        <v>11495</v>
      </c>
      <c r="B11495" s="1" t="s">
        <v>8431</v>
      </c>
      <c r="C11495" s="1" t="s">
        <v>1932</v>
      </c>
    </row>
    <row r="11496" spans="1:3" x14ac:dyDescent="0.25">
      <c r="A11496" s="1">
        <f t="shared" si="179"/>
        <v>11496</v>
      </c>
      <c r="B11496" s="1" t="s">
        <v>8431</v>
      </c>
      <c r="C11496" s="1" t="s">
        <v>1553</v>
      </c>
    </row>
    <row r="11497" spans="1:3" x14ac:dyDescent="0.25">
      <c r="A11497" s="1">
        <f t="shared" si="179"/>
        <v>11497</v>
      </c>
      <c r="B11497" s="1" t="s">
        <v>8432</v>
      </c>
      <c r="C11497" s="1" t="s">
        <v>939</v>
      </c>
    </row>
    <row r="11498" spans="1:3" x14ac:dyDescent="0.25">
      <c r="A11498" s="1">
        <f t="shared" si="179"/>
        <v>11498</v>
      </c>
      <c r="B11498" s="1" t="s">
        <v>8433</v>
      </c>
      <c r="C11498" s="1" t="s">
        <v>928</v>
      </c>
    </row>
    <row r="11499" spans="1:3" x14ac:dyDescent="0.25">
      <c r="A11499" s="1">
        <f t="shared" si="179"/>
        <v>11499</v>
      </c>
      <c r="B11499" s="1" t="s">
        <v>8433</v>
      </c>
      <c r="C11499" s="1" t="s">
        <v>1027</v>
      </c>
    </row>
    <row r="11500" spans="1:3" x14ac:dyDescent="0.25">
      <c r="A11500" s="1">
        <f t="shared" si="179"/>
        <v>11500</v>
      </c>
      <c r="B11500" s="1" t="s">
        <v>8433</v>
      </c>
      <c r="C11500" s="1" t="s">
        <v>989</v>
      </c>
    </row>
    <row r="11501" spans="1:3" x14ac:dyDescent="0.25">
      <c r="A11501" s="1">
        <f t="shared" si="179"/>
        <v>11501</v>
      </c>
      <c r="B11501" s="1" t="s">
        <v>8434</v>
      </c>
      <c r="C11501" s="1" t="s">
        <v>941</v>
      </c>
    </row>
    <row r="11502" spans="1:3" x14ac:dyDescent="0.25">
      <c r="A11502" s="1">
        <f t="shared" si="179"/>
        <v>11502</v>
      </c>
      <c r="B11502" s="1" t="s">
        <v>8435</v>
      </c>
      <c r="C11502" s="1" t="s">
        <v>1845</v>
      </c>
    </row>
    <row r="11503" spans="1:3" x14ac:dyDescent="0.25">
      <c r="A11503" s="1">
        <f t="shared" si="179"/>
        <v>11503</v>
      </c>
      <c r="B11503" s="1" t="s">
        <v>8436</v>
      </c>
      <c r="C11503" s="1" t="s">
        <v>1026</v>
      </c>
    </row>
    <row r="11504" spans="1:3" x14ac:dyDescent="0.25">
      <c r="A11504" s="1">
        <f t="shared" si="179"/>
        <v>11504</v>
      </c>
      <c r="B11504" s="1" t="s">
        <v>8437</v>
      </c>
      <c r="C11504" s="1" t="s">
        <v>1860</v>
      </c>
    </row>
    <row r="11505" spans="1:3" x14ac:dyDescent="0.25">
      <c r="A11505" s="1">
        <f t="shared" si="179"/>
        <v>11505</v>
      </c>
      <c r="B11505" s="1" t="s">
        <v>8438</v>
      </c>
      <c r="C11505" s="1" t="s">
        <v>974</v>
      </c>
    </row>
    <row r="11506" spans="1:3" x14ac:dyDescent="0.25">
      <c r="A11506" s="1">
        <f t="shared" si="179"/>
        <v>11506</v>
      </c>
      <c r="B11506" s="1" t="s">
        <v>8439</v>
      </c>
      <c r="C11506" s="1" t="s">
        <v>2594</v>
      </c>
    </row>
    <row r="11507" spans="1:3" x14ac:dyDescent="0.25">
      <c r="A11507" s="1">
        <f t="shared" si="179"/>
        <v>11507</v>
      </c>
      <c r="B11507" s="1" t="s">
        <v>8440</v>
      </c>
      <c r="C11507" s="1" t="s">
        <v>941</v>
      </c>
    </row>
    <row r="11508" spans="1:3" x14ac:dyDescent="0.25">
      <c r="A11508" s="1">
        <f t="shared" si="179"/>
        <v>11508</v>
      </c>
      <c r="B11508" s="1" t="s">
        <v>1774</v>
      </c>
      <c r="C11508" s="1" t="s">
        <v>1780</v>
      </c>
    </row>
    <row r="11509" spans="1:3" x14ac:dyDescent="0.25">
      <c r="A11509" s="1">
        <f t="shared" si="179"/>
        <v>11509</v>
      </c>
      <c r="B11509" s="1" t="s">
        <v>1774</v>
      </c>
      <c r="C11509" s="1" t="s">
        <v>934</v>
      </c>
    </row>
    <row r="11510" spans="1:3" x14ac:dyDescent="0.25">
      <c r="A11510" s="1">
        <f t="shared" si="179"/>
        <v>11510</v>
      </c>
      <c r="B11510" s="1" t="s">
        <v>1774</v>
      </c>
      <c r="C11510" s="1" t="s">
        <v>1005</v>
      </c>
    </row>
    <row r="11511" spans="1:3" x14ac:dyDescent="0.25">
      <c r="A11511" s="1">
        <f t="shared" si="179"/>
        <v>11511</v>
      </c>
      <c r="B11511" s="1" t="s">
        <v>1774</v>
      </c>
      <c r="C11511" s="1" t="s">
        <v>4419</v>
      </c>
    </row>
    <row r="11512" spans="1:3" x14ac:dyDescent="0.25">
      <c r="A11512" s="1">
        <f t="shared" si="179"/>
        <v>11512</v>
      </c>
      <c r="B11512" s="1" t="s">
        <v>1774</v>
      </c>
      <c r="C11512" s="1" t="s">
        <v>1341</v>
      </c>
    </row>
    <row r="11513" spans="1:3" x14ac:dyDescent="0.25">
      <c r="A11513" s="1">
        <f t="shared" si="179"/>
        <v>11513</v>
      </c>
      <c r="B11513" s="1" t="s">
        <v>8441</v>
      </c>
      <c r="C11513" s="1" t="s">
        <v>949</v>
      </c>
    </row>
    <row r="11514" spans="1:3" x14ac:dyDescent="0.25">
      <c r="A11514" s="1">
        <f t="shared" si="179"/>
        <v>11514</v>
      </c>
      <c r="B11514" s="1" t="s">
        <v>8441</v>
      </c>
      <c r="C11514" s="1" t="s">
        <v>2071</v>
      </c>
    </row>
    <row r="11515" spans="1:3" x14ac:dyDescent="0.25">
      <c r="A11515" s="1">
        <f t="shared" si="179"/>
        <v>11515</v>
      </c>
      <c r="B11515" s="1" t="s">
        <v>8442</v>
      </c>
      <c r="C11515" s="1" t="s">
        <v>1019</v>
      </c>
    </row>
    <row r="11516" spans="1:3" x14ac:dyDescent="0.25">
      <c r="A11516" s="1">
        <f t="shared" si="179"/>
        <v>11516</v>
      </c>
      <c r="B11516" s="1" t="s">
        <v>8444</v>
      </c>
      <c r="C11516" s="1" t="s">
        <v>8443</v>
      </c>
    </row>
    <row r="11517" spans="1:3" x14ac:dyDescent="0.25">
      <c r="A11517" s="1">
        <f t="shared" si="179"/>
        <v>11517</v>
      </c>
      <c r="B11517" s="1" t="s">
        <v>8446</v>
      </c>
      <c r="C11517" s="1" t="s">
        <v>8445</v>
      </c>
    </row>
    <row r="11518" spans="1:3" x14ac:dyDescent="0.25">
      <c r="A11518" s="1">
        <f t="shared" si="179"/>
        <v>11518</v>
      </c>
      <c r="B11518" s="1" t="s">
        <v>8446</v>
      </c>
      <c r="C11518" s="1" t="s">
        <v>8447</v>
      </c>
    </row>
    <row r="11519" spans="1:3" x14ac:dyDescent="0.25">
      <c r="A11519" s="1">
        <f t="shared" si="179"/>
        <v>11519</v>
      </c>
      <c r="B11519" s="1" t="s">
        <v>8448</v>
      </c>
      <c r="C11519" s="1" t="s">
        <v>1512</v>
      </c>
    </row>
    <row r="11520" spans="1:3" x14ac:dyDescent="0.25">
      <c r="A11520" s="1">
        <f t="shared" si="179"/>
        <v>11520</v>
      </c>
      <c r="B11520" s="1" t="s">
        <v>8449</v>
      </c>
      <c r="C11520" s="1" t="s">
        <v>4061</v>
      </c>
    </row>
    <row r="11521" spans="1:3" x14ac:dyDescent="0.25">
      <c r="A11521" s="1">
        <f t="shared" si="179"/>
        <v>11521</v>
      </c>
      <c r="B11521" s="1" t="s">
        <v>8450</v>
      </c>
      <c r="C11521" s="1" t="s">
        <v>958</v>
      </c>
    </row>
    <row r="11522" spans="1:3" x14ac:dyDescent="0.25">
      <c r="A11522" s="1">
        <f t="shared" si="179"/>
        <v>11522</v>
      </c>
      <c r="B11522" s="1" t="s">
        <v>8451</v>
      </c>
      <c r="C11522" s="1" t="s">
        <v>4390</v>
      </c>
    </row>
    <row r="11523" spans="1:3" x14ac:dyDescent="0.25">
      <c r="A11523" s="1">
        <f t="shared" ref="A11523:A11586" si="180">A11522+1</f>
        <v>11523</v>
      </c>
      <c r="B11523" s="1" t="s">
        <v>8452</v>
      </c>
      <c r="C11523" s="1" t="s">
        <v>1439</v>
      </c>
    </row>
    <row r="11524" spans="1:3" x14ac:dyDescent="0.25">
      <c r="A11524" s="1">
        <f t="shared" si="180"/>
        <v>11524</v>
      </c>
      <c r="B11524" s="1" t="s">
        <v>8453</v>
      </c>
      <c r="C11524" s="1" t="s">
        <v>967</v>
      </c>
    </row>
    <row r="11525" spans="1:3" x14ac:dyDescent="0.25">
      <c r="A11525" s="1">
        <f t="shared" si="180"/>
        <v>11525</v>
      </c>
      <c r="B11525" s="1" t="s">
        <v>8454</v>
      </c>
      <c r="C11525" s="1" t="s">
        <v>946</v>
      </c>
    </row>
    <row r="11526" spans="1:3" x14ac:dyDescent="0.25">
      <c r="A11526" s="1">
        <f t="shared" si="180"/>
        <v>11526</v>
      </c>
      <c r="B11526" s="1" t="s">
        <v>8456</v>
      </c>
      <c r="C11526" s="1" t="s">
        <v>8455</v>
      </c>
    </row>
    <row r="11527" spans="1:3" x14ac:dyDescent="0.25">
      <c r="A11527" s="1">
        <f t="shared" si="180"/>
        <v>11527</v>
      </c>
      <c r="B11527" s="1" t="s">
        <v>8457</v>
      </c>
      <c r="C11527" s="1" t="s">
        <v>2051</v>
      </c>
    </row>
    <row r="11528" spans="1:3" x14ac:dyDescent="0.25">
      <c r="A11528" s="1">
        <f t="shared" si="180"/>
        <v>11528</v>
      </c>
      <c r="B11528" s="1" t="s">
        <v>8459</v>
      </c>
      <c r="C11528" s="1" t="s">
        <v>8458</v>
      </c>
    </row>
    <row r="11529" spans="1:3" x14ac:dyDescent="0.25">
      <c r="A11529" s="1">
        <f t="shared" si="180"/>
        <v>11529</v>
      </c>
      <c r="B11529" s="1" t="s">
        <v>8460</v>
      </c>
      <c r="C11529" s="1" t="s">
        <v>1162</v>
      </c>
    </row>
    <row r="11530" spans="1:3" x14ac:dyDescent="0.25">
      <c r="A11530" s="1">
        <f t="shared" si="180"/>
        <v>11530</v>
      </c>
      <c r="B11530" s="1" t="s">
        <v>8462</v>
      </c>
      <c r="C11530" s="1" t="s">
        <v>8461</v>
      </c>
    </row>
    <row r="11531" spans="1:3" x14ac:dyDescent="0.25">
      <c r="A11531" s="1">
        <f t="shared" si="180"/>
        <v>11531</v>
      </c>
      <c r="B11531" s="1" t="s">
        <v>8463</v>
      </c>
      <c r="C11531" s="1" t="s">
        <v>1634</v>
      </c>
    </row>
    <row r="11532" spans="1:3" x14ac:dyDescent="0.25">
      <c r="A11532" s="1">
        <f t="shared" si="180"/>
        <v>11532</v>
      </c>
      <c r="B11532" s="1" t="s">
        <v>8464</v>
      </c>
      <c r="C11532" s="1" t="s">
        <v>1223</v>
      </c>
    </row>
    <row r="11533" spans="1:3" x14ac:dyDescent="0.25">
      <c r="A11533" s="1">
        <f t="shared" si="180"/>
        <v>11533</v>
      </c>
      <c r="B11533" s="1" t="s">
        <v>8465</v>
      </c>
      <c r="C11533" s="1" t="s">
        <v>968</v>
      </c>
    </row>
    <row r="11534" spans="1:3" x14ac:dyDescent="0.25">
      <c r="A11534" s="1">
        <f t="shared" si="180"/>
        <v>11534</v>
      </c>
      <c r="B11534" s="1" t="s">
        <v>8465</v>
      </c>
      <c r="C11534" s="1" t="s">
        <v>1337</v>
      </c>
    </row>
    <row r="11535" spans="1:3" x14ac:dyDescent="0.25">
      <c r="A11535" s="1">
        <f t="shared" si="180"/>
        <v>11535</v>
      </c>
      <c r="B11535" s="1" t="s">
        <v>8466</v>
      </c>
      <c r="C11535" s="1" t="s">
        <v>2917</v>
      </c>
    </row>
    <row r="11536" spans="1:3" x14ac:dyDescent="0.25">
      <c r="A11536" s="1">
        <f t="shared" si="180"/>
        <v>11536</v>
      </c>
      <c r="B11536" s="1" t="s">
        <v>8467</v>
      </c>
      <c r="C11536" s="1" t="s">
        <v>1045</v>
      </c>
    </row>
    <row r="11537" spans="1:3" x14ac:dyDescent="0.25">
      <c r="A11537" s="1">
        <f t="shared" si="180"/>
        <v>11537</v>
      </c>
      <c r="B11537" s="1" t="s">
        <v>8468</v>
      </c>
      <c r="C11537" s="1" t="s">
        <v>974</v>
      </c>
    </row>
    <row r="11538" spans="1:3" x14ac:dyDescent="0.25">
      <c r="A11538" s="1">
        <f t="shared" si="180"/>
        <v>11538</v>
      </c>
      <c r="B11538" s="1" t="s">
        <v>8469</v>
      </c>
      <c r="C11538" s="1" t="s">
        <v>1774</v>
      </c>
    </row>
    <row r="11539" spans="1:3" x14ac:dyDescent="0.25">
      <c r="A11539" s="1">
        <f t="shared" si="180"/>
        <v>11539</v>
      </c>
      <c r="B11539" s="1" t="s">
        <v>8470</v>
      </c>
      <c r="C11539" s="1" t="s">
        <v>976</v>
      </c>
    </row>
    <row r="11540" spans="1:3" x14ac:dyDescent="0.25">
      <c r="A11540" s="1">
        <f t="shared" si="180"/>
        <v>11540</v>
      </c>
      <c r="B11540" s="1" t="s">
        <v>8472</v>
      </c>
      <c r="C11540" s="1" t="s">
        <v>8471</v>
      </c>
    </row>
    <row r="11541" spans="1:3" x14ac:dyDescent="0.25">
      <c r="A11541" s="1">
        <f t="shared" si="180"/>
        <v>11541</v>
      </c>
      <c r="B11541" s="1" t="s">
        <v>8474</v>
      </c>
      <c r="C11541" s="1" t="s">
        <v>8473</v>
      </c>
    </row>
    <row r="11542" spans="1:3" x14ac:dyDescent="0.25">
      <c r="A11542" s="1">
        <f t="shared" si="180"/>
        <v>11542</v>
      </c>
      <c r="B11542" s="1" t="s">
        <v>8475</v>
      </c>
      <c r="C11542" s="1" t="s">
        <v>1201</v>
      </c>
    </row>
    <row r="11543" spans="1:3" x14ac:dyDescent="0.25">
      <c r="A11543" s="1">
        <f t="shared" si="180"/>
        <v>11543</v>
      </c>
      <c r="B11543" s="1" t="s">
        <v>5277</v>
      </c>
      <c r="C11543" s="1" t="s">
        <v>938</v>
      </c>
    </row>
    <row r="11544" spans="1:3" x14ac:dyDescent="0.25">
      <c r="A11544" s="1">
        <f t="shared" si="180"/>
        <v>11544</v>
      </c>
      <c r="B11544" s="1" t="s">
        <v>5277</v>
      </c>
      <c r="C11544" s="1" t="s">
        <v>1768</v>
      </c>
    </row>
    <row r="11545" spans="1:3" x14ac:dyDescent="0.25">
      <c r="A11545" s="1">
        <f t="shared" si="180"/>
        <v>11545</v>
      </c>
      <c r="B11545" s="1" t="s">
        <v>8476</v>
      </c>
      <c r="C11545" s="1" t="s">
        <v>1519</v>
      </c>
    </row>
    <row r="11546" spans="1:3" x14ac:dyDescent="0.25">
      <c r="A11546" s="1">
        <f t="shared" si="180"/>
        <v>11546</v>
      </c>
      <c r="B11546" s="1" t="s">
        <v>5277</v>
      </c>
      <c r="C11546" s="1" t="s">
        <v>1028</v>
      </c>
    </row>
    <row r="11547" spans="1:3" x14ac:dyDescent="0.25">
      <c r="A11547" s="1">
        <f t="shared" si="180"/>
        <v>11547</v>
      </c>
      <c r="B11547" s="1" t="s">
        <v>8477</v>
      </c>
      <c r="C11547" s="1" t="s">
        <v>1262</v>
      </c>
    </row>
    <row r="11548" spans="1:3" x14ac:dyDescent="0.25">
      <c r="A11548" s="1">
        <f t="shared" si="180"/>
        <v>11548</v>
      </c>
      <c r="B11548" s="1" t="s">
        <v>8478</v>
      </c>
      <c r="C11548" s="1" t="s">
        <v>1613</v>
      </c>
    </row>
    <row r="11549" spans="1:3" x14ac:dyDescent="0.25">
      <c r="A11549" s="1">
        <f t="shared" si="180"/>
        <v>11549</v>
      </c>
      <c r="B11549" s="1" t="s">
        <v>8479</v>
      </c>
      <c r="C11549" s="1" t="s">
        <v>1027</v>
      </c>
    </row>
    <row r="11550" spans="1:3" x14ac:dyDescent="0.25">
      <c r="A11550" s="1">
        <f t="shared" si="180"/>
        <v>11550</v>
      </c>
      <c r="B11550" s="1" t="s">
        <v>8480</v>
      </c>
      <c r="C11550" s="1" t="s">
        <v>1045</v>
      </c>
    </row>
    <row r="11551" spans="1:3" x14ac:dyDescent="0.25">
      <c r="A11551" s="1">
        <f t="shared" si="180"/>
        <v>11551</v>
      </c>
      <c r="B11551" s="1" t="s">
        <v>8481</v>
      </c>
      <c r="C11551" s="1" t="s">
        <v>3174</v>
      </c>
    </row>
    <row r="11552" spans="1:3" x14ac:dyDescent="0.25">
      <c r="A11552" s="1">
        <f t="shared" si="180"/>
        <v>11552</v>
      </c>
      <c r="B11552" s="1" t="s">
        <v>8482</v>
      </c>
      <c r="C11552" s="1" t="s">
        <v>2664</v>
      </c>
    </row>
    <row r="11553" spans="1:3" x14ac:dyDescent="0.25">
      <c r="A11553" s="1">
        <f t="shared" si="180"/>
        <v>11553</v>
      </c>
      <c r="B11553" s="1" t="s">
        <v>8483</v>
      </c>
      <c r="C11553" s="1" t="s">
        <v>958</v>
      </c>
    </row>
    <row r="11554" spans="1:3" x14ac:dyDescent="0.25">
      <c r="A11554" s="1">
        <f t="shared" si="180"/>
        <v>11554</v>
      </c>
      <c r="B11554" s="1" t="s">
        <v>8484</v>
      </c>
      <c r="C11554" s="1" t="s">
        <v>1204</v>
      </c>
    </row>
    <row r="11555" spans="1:3" x14ac:dyDescent="0.25">
      <c r="A11555" s="1">
        <f t="shared" si="180"/>
        <v>11555</v>
      </c>
      <c r="B11555" s="1" t="s">
        <v>8485</v>
      </c>
      <c r="C11555" s="1" t="s">
        <v>1331</v>
      </c>
    </row>
    <row r="11556" spans="1:3" x14ac:dyDescent="0.25">
      <c r="A11556" s="1">
        <f t="shared" si="180"/>
        <v>11556</v>
      </c>
      <c r="B11556" s="1" t="s">
        <v>8486</v>
      </c>
      <c r="C11556" s="1" t="s">
        <v>1026</v>
      </c>
    </row>
    <row r="11557" spans="1:3" x14ac:dyDescent="0.25">
      <c r="A11557" s="1">
        <f t="shared" si="180"/>
        <v>11557</v>
      </c>
      <c r="B11557" s="1" t="s">
        <v>8487</v>
      </c>
      <c r="C11557" s="1" t="s">
        <v>1019</v>
      </c>
    </row>
    <row r="11558" spans="1:3" x14ac:dyDescent="0.25">
      <c r="A11558" s="1">
        <f t="shared" si="180"/>
        <v>11558</v>
      </c>
      <c r="B11558" s="1" t="s">
        <v>8488</v>
      </c>
      <c r="C11558" s="1" t="s">
        <v>1221</v>
      </c>
    </row>
    <row r="11559" spans="1:3" x14ac:dyDescent="0.25">
      <c r="A11559" s="1">
        <f t="shared" si="180"/>
        <v>11559</v>
      </c>
      <c r="B11559" s="1" t="s">
        <v>8489</v>
      </c>
      <c r="C11559" s="1" t="s">
        <v>975</v>
      </c>
    </row>
    <row r="11560" spans="1:3" x14ac:dyDescent="0.25">
      <c r="A11560" s="1">
        <f t="shared" si="180"/>
        <v>11560</v>
      </c>
      <c r="B11560" s="1" t="s">
        <v>8488</v>
      </c>
      <c r="C11560" s="1" t="s">
        <v>2774</v>
      </c>
    </row>
    <row r="11561" spans="1:3" x14ac:dyDescent="0.25">
      <c r="A11561" s="1">
        <f t="shared" si="180"/>
        <v>11561</v>
      </c>
      <c r="B11561" s="1" t="s">
        <v>8490</v>
      </c>
      <c r="C11561" s="1" t="s">
        <v>1328</v>
      </c>
    </row>
    <row r="11562" spans="1:3" x14ac:dyDescent="0.25">
      <c r="A11562" s="1">
        <f t="shared" si="180"/>
        <v>11562</v>
      </c>
      <c r="B11562" s="1" t="s">
        <v>8491</v>
      </c>
      <c r="C11562" s="1" t="s">
        <v>939</v>
      </c>
    </row>
    <row r="11563" spans="1:3" x14ac:dyDescent="0.25">
      <c r="A11563" s="1">
        <f t="shared" si="180"/>
        <v>11563</v>
      </c>
      <c r="B11563" s="1" t="s">
        <v>8492</v>
      </c>
      <c r="C11563" s="1" t="s">
        <v>1845</v>
      </c>
    </row>
    <row r="11564" spans="1:3" x14ac:dyDescent="0.25">
      <c r="A11564" s="1">
        <f t="shared" si="180"/>
        <v>11564</v>
      </c>
      <c r="B11564" s="1" t="s">
        <v>8493</v>
      </c>
      <c r="C11564" s="1" t="s">
        <v>1045</v>
      </c>
    </row>
    <row r="11565" spans="1:3" x14ac:dyDescent="0.25">
      <c r="A11565" s="1">
        <f t="shared" si="180"/>
        <v>11565</v>
      </c>
      <c r="B11565" s="1" t="s">
        <v>8494</v>
      </c>
      <c r="C11565" s="1" t="s">
        <v>1027</v>
      </c>
    </row>
    <row r="11566" spans="1:3" x14ac:dyDescent="0.25">
      <c r="A11566" s="1">
        <f t="shared" si="180"/>
        <v>11566</v>
      </c>
      <c r="B11566" s="1" t="s">
        <v>5922</v>
      </c>
      <c r="C11566" s="1" t="s">
        <v>1016</v>
      </c>
    </row>
    <row r="11567" spans="1:3" x14ac:dyDescent="0.25">
      <c r="A11567" s="1">
        <f t="shared" si="180"/>
        <v>11567</v>
      </c>
      <c r="B11567" s="1" t="s">
        <v>8496</v>
      </c>
      <c r="C11567" s="1" t="s">
        <v>8495</v>
      </c>
    </row>
    <row r="11568" spans="1:3" x14ac:dyDescent="0.25">
      <c r="A11568" s="1">
        <f t="shared" si="180"/>
        <v>11568</v>
      </c>
      <c r="B11568" s="1" t="s">
        <v>8496</v>
      </c>
      <c r="C11568" s="1" t="s">
        <v>1761</v>
      </c>
    </row>
    <row r="11569" spans="1:3" x14ac:dyDescent="0.25">
      <c r="A11569" s="1">
        <f t="shared" si="180"/>
        <v>11569</v>
      </c>
      <c r="B11569" s="1" t="s">
        <v>8496</v>
      </c>
      <c r="C11569" s="1" t="s">
        <v>8497</v>
      </c>
    </row>
    <row r="11570" spans="1:3" x14ac:dyDescent="0.25">
      <c r="A11570" s="1">
        <f t="shared" si="180"/>
        <v>11570</v>
      </c>
      <c r="B11570" s="1" t="s">
        <v>8496</v>
      </c>
      <c r="C11570" s="1" t="s">
        <v>8498</v>
      </c>
    </row>
    <row r="11571" spans="1:3" x14ac:dyDescent="0.25">
      <c r="A11571" s="1">
        <f t="shared" si="180"/>
        <v>11571</v>
      </c>
      <c r="B11571" s="1" t="s">
        <v>5922</v>
      </c>
      <c r="C11571" s="1" t="s">
        <v>1010</v>
      </c>
    </row>
    <row r="11572" spans="1:3" x14ac:dyDescent="0.25">
      <c r="A11572" s="1">
        <f t="shared" si="180"/>
        <v>11572</v>
      </c>
      <c r="B11572" s="1" t="s">
        <v>8496</v>
      </c>
      <c r="C11572" s="1" t="s">
        <v>941</v>
      </c>
    </row>
    <row r="11573" spans="1:3" x14ac:dyDescent="0.25">
      <c r="A11573" s="1">
        <f t="shared" si="180"/>
        <v>11573</v>
      </c>
      <c r="B11573" s="1" t="s">
        <v>5922</v>
      </c>
      <c r="C11573" s="1" t="s">
        <v>942</v>
      </c>
    </row>
    <row r="11574" spans="1:3" x14ac:dyDescent="0.25">
      <c r="A11574" s="1">
        <f t="shared" si="180"/>
        <v>11574</v>
      </c>
      <c r="B11574" s="1" t="s">
        <v>8496</v>
      </c>
      <c r="C11574" s="1" t="s">
        <v>1077</v>
      </c>
    </row>
    <row r="11575" spans="1:3" x14ac:dyDescent="0.25">
      <c r="A11575" s="1">
        <f t="shared" si="180"/>
        <v>11575</v>
      </c>
      <c r="B11575" s="1" t="s">
        <v>8499</v>
      </c>
      <c r="C11575" s="1" t="s">
        <v>1888</v>
      </c>
    </row>
    <row r="11576" spans="1:3" x14ac:dyDescent="0.25">
      <c r="A11576" s="1">
        <f t="shared" si="180"/>
        <v>11576</v>
      </c>
      <c r="B11576" s="1" t="s">
        <v>5922</v>
      </c>
      <c r="C11576" s="1" t="s">
        <v>1613</v>
      </c>
    </row>
    <row r="11577" spans="1:3" x14ac:dyDescent="0.25">
      <c r="A11577" s="1">
        <f t="shared" si="180"/>
        <v>11577</v>
      </c>
      <c r="B11577" s="1" t="s">
        <v>8500</v>
      </c>
      <c r="C11577" s="1" t="s">
        <v>2052</v>
      </c>
    </row>
    <row r="11578" spans="1:3" x14ac:dyDescent="0.25">
      <c r="A11578" s="1">
        <f t="shared" si="180"/>
        <v>11578</v>
      </c>
      <c r="B11578" s="1" t="s">
        <v>8501</v>
      </c>
      <c r="C11578" s="1" t="s">
        <v>1079</v>
      </c>
    </row>
    <row r="11579" spans="1:3" x14ac:dyDescent="0.25">
      <c r="A11579" s="1">
        <f t="shared" si="180"/>
        <v>11579</v>
      </c>
      <c r="B11579" s="1" t="s">
        <v>8501</v>
      </c>
      <c r="C11579" s="1" t="s">
        <v>3854</v>
      </c>
    </row>
    <row r="11580" spans="1:3" x14ac:dyDescent="0.25">
      <c r="A11580" s="1">
        <f t="shared" si="180"/>
        <v>11580</v>
      </c>
      <c r="B11580" s="1" t="s">
        <v>8501</v>
      </c>
      <c r="C11580" s="1" t="s">
        <v>8502</v>
      </c>
    </row>
    <row r="11581" spans="1:3" x14ac:dyDescent="0.25">
      <c r="A11581" s="1">
        <f t="shared" si="180"/>
        <v>11581</v>
      </c>
      <c r="B11581" s="1" t="s">
        <v>8501</v>
      </c>
      <c r="C11581" s="1" t="s">
        <v>3272</v>
      </c>
    </row>
    <row r="11582" spans="1:3" x14ac:dyDescent="0.25">
      <c r="A11582" s="1">
        <f t="shared" si="180"/>
        <v>11582</v>
      </c>
      <c r="B11582" s="1" t="s">
        <v>8501</v>
      </c>
      <c r="C11582" s="1" t="s">
        <v>8503</v>
      </c>
    </row>
    <row r="11583" spans="1:3" x14ac:dyDescent="0.25">
      <c r="A11583" s="1">
        <f t="shared" si="180"/>
        <v>11583</v>
      </c>
      <c r="B11583" s="1" t="s">
        <v>8504</v>
      </c>
      <c r="C11583" s="1" t="s">
        <v>1704</v>
      </c>
    </row>
    <row r="11584" spans="1:3" x14ac:dyDescent="0.25">
      <c r="A11584" s="1">
        <f t="shared" si="180"/>
        <v>11584</v>
      </c>
      <c r="B11584" s="1" t="s">
        <v>8505</v>
      </c>
      <c r="C11584" s="1" t="s">
        <v>1510</v>
      </c>
    </row>
    <row r="11585" spans="1:3" x14ac:dyDescent="0.25">
      <c r="A11585" s="1">
        <f t="shared" si="180"/>
        <v>11585</v>
      </c>
      <c r="B11585" s="1" t="s">
        <v>8506</v>
      </c>
      <c r="C11585" s="1" t="s">
        <v>1911</v>
      </c>
    </row>
    <row r="11586" spans="1:3" x14ac:dyDescent="0.25">
      <c r="A11586" s="1">
        <f t="shared" si="180"/>
        <v>11586</v>
      </c>
      <c r="B11586" s="1" t="s">
        <v>8507</v>
      </c>
      <c r="C11586" s="1" t="s">
        <v>1219</v>
      </c>
    </row>
    <row r="11587" spans="1:3" x14ac:dyDescent="0.25">
      <c r="A11587" s="1">
        <f t="shared" ref="A11587:A11650" si="181">A11586+1</f>
        <v>11587</v>
      </c>
      <c r="B11587" s="1" t="s">
        <v>8508</v>
      </c>
      <c r="C11587" s="1" t="s">
        <v>930</v>
      </c>
    </row>
    <row r="11588" spans="1:3" x14ac:dyDescent="0.25">
      <c r="A11588" s="1">
        <f t="shared" si="181"/>
        <v>11588</v>
      </c>
      <c r="B11588" s="1" t="s">
        <v>2542</v>
      </c>
      <c r="C11588" s="1" t="s">
        <v>952</v>
      </c>
    </row>
    <row r="11589" spans="1:3" x14ac:dyDescent="0.25">
      <c r="A11589" s="1">
        <f t="shared" si="181"/>
        <v>11589</v>
      </c>
      <c r="B11589" s="1" t="s">
        <v>2542</v>
      </c>
      <c r="C11589" s="1" t="s">
        <v>1318</v>
      </c>
    </row>
    <row r="11590" spans="1:3" x14ac:dyDescent="0.25">
      <c r="A11590" s="1">
        <f t="shared" si="181"/>
        <v>11590</v>
      </c>
      <c r="B11590" s="1" t="s">
        <v>8509</v>
      </c>
      <c r="C11590" s="1" t="s">
        <v>1182</v>
      </c>
    </row>
    <row r="11591" spans="1:3" x14ac:dyDescent="0.25">
      <c r="A11591" s="1">
        <f t="shared" si="181"/>
        <v>11591</v>
      </c>
      <c r="B11591" s="1" t="s">
        <v>2542</v>
      </c>
      <c r="C11591" s="1" t="s">
        <v>1300</v>
      </c>
    </row>
    <row r="11592" spans="1:3" x14ac:dyDescent="0.25">
      <c r="A11592" s="1">
        <f t="shared" si="181"/>
        <v>11592</v>
      </c>
      <c r="B11592" s="1" t="s">
        <v>2542</v>
      </c>
      <c r="C11592" s="1" t="s">
        <v>8510</v>
      </c>
    </row>
    <row r="11593" spans="1:3" x14ac:dyDescent="0.25">
      <c r="A11593" s="1">
        <f t="shared" si="181"/>
        <v>11593</v>
      </c>
      <c r="B11593" s="1" t="s">
        <v>2542</v>
      </c>
      <c r="C11593" s="1" t="s">
        <v>1058</v>
      </c>
    </row>
    <row r="11594" spans="1:3" x14ac:dyDescent="0.25">
      <c r="A11594" s="1">
        <f t="shared" si="181"/>
        <v>11594</v>
      </c>
      <c r="B11594" s="1" t="s">
        <v>2542</v>
      </c>
      <c r="C11594" s="1" t="s">
        <v>1308</v>
      </c>
    </row>
    <row r="11595" spans="1:3" x14ac:dyDescent="0.25">
      <c r="A11595" s="1">
        <f t="shared" si="181"/>
        <v>11595</v>
      </c>
      <c r="B11595" s="1" t="s">
        <v>2542</v>
      </c>
      <c r="C11595" s="1" t="s">
        <v>1308</v>
      </c>
    </row>
    <row r="11596" spans="1:3" x14ac:dyDescent="0.25">
      <c r="A11596" s="1">
        <f t="shared" si="181"/>
        <v>11596</v>
      </c>
      <c r="B11596" s="1" t="s">
        <v>2542</v>
      </c>
      <c r="C11596" s="1" t="s">
        <v>3847</v>
      </c>
    </row>
    <row r="11597" spans="1:3" x14ac:dyDescent="0.25">
      <c r="A11597" s="1">
        <f t="shared" si="181"/>
        <v>11597</v>
      </c>
      <c r="B11597" s="1" t="s">
        <v>8509</v>
      </c>
      <c r="C11597" s="1" t="s">
        <v>939</v>
      </c>
    </row>
    <row r="11598" spans="1:3" x14ac:dyDescent="0.25">
      <c r="A11598" s="1">
        <f t="shared" si="181"/>
        <v>11598</v>
      </c>
      <c r="B11598" s="1" t="s">
        <v>2542</v>
      </c>
      <c r="C11598" s="1" t="s">
        <v>1150</v>
      </c>
    </row>
    <row r="11599" spans="1:3" x14ac:dyDescent="0.25">
      <c r="A11599" s="1">
        <f t="shared" si="181"/>
        <v>11599</v>
      </c>
      <c r="B11599" s="1" t="s">
        <v>2542</v>
      </c>
      <c r="C11599" s="1" t="s">
        <v>942</v>
      </c>
    </row>
    <row r="11600" spans="1:3" x14ac:dyDescent="0.25">
      <c r="A11600" s="1">
        <f t="shared" si="181"/>
        <v>11600</v>
      </c>
      <c r="B11600" s="1" t="s">
        <v>2542</v>
      </c>
      <c r="C11600" s="1" t="s">
        <v>974</v>
      </c>
    </row>
    <row r="11601" spans="1:3" x14ac:dyDescent="0.25">
      <c r="A11601" s="1">
        <f t="shared" si="181"/>
        <v>11601</v>
      </c>
      <c r="B11601" s="1" t="s">
        <v>2542</v>
      </c>
      <c r="C11601" s="1" t="s">
        <v>1506</v>
      </c>
    </row>
    <row r="11602" spans="1:3" x14ac:dyDescent="0.25">
      <c r="A11602" s="1">
        <f t="shared" si="181"/>
        <v>11602</v>
      </c>
      <c r="B11602" s="1" t="s">
        <v>2542</v>
      </c>
      <c r="C11602" s="1" t="s">
        <v>1281</v>
      </c>
    </row>
    <row r="11603" spans="1:3" x14ac:dyDescent="0.25">
      <c r="A11603" s="1">
        <f t="shared" si="181"/>
        <v>11603</v>
      </c>
      <c r="B11603" s="1" t="s">
        <v>2542</v>
      </c>
      <c r="C11603" s="1" t="s">
        <v>1027</v>
      </c>
    </row>
    <row r="11604" spans="1:3" x14ac:dyDescent="0.25">
      <c r="A11604" s="1">
        <f t="shared" si="181"/>
        <v>11604</v>
      </c>
      <c r="B11604" s="1" t="s">
        <v>2542</v>
      </c>
      <c r="C11604" s="1" t="s">
        <v>1027</v>
      </c>
    </row>
    <row r="11605" spans="1:3" x14ac:dyDescent="0.25">
      <c r="A11605" s="1">
        <f t="shared" si="181"/>
        <v>11605</v>
      </c>
      <c r="B11605" s="1" t="s">
        <v>2542</v>
      </c>
      <c r="C11605" s="1" t="s">
        <v>2052</v>
      </c>
    </row>
    <row r="11606" spans="1:3" x14ac:dyDescent="0.25">
      <c r="A11606" s="1">
        <f t="shared" si="181"/>
        <v>11606</v>
      </c>
      <c r="B11606" s="1" t="s">
        <v>2542</v>
      </c>
      <c r="C11606" s="1" t="s">
        <v>1727</v>
      </c>
    </row>
    <row r="11607" spans="1:3" x14ac:dyDescent="0.25">
      <c r="A11607" s="1">
        <f t="shared" si="181"/>
        <v>11607</v>
      </c>
      <c r="B11607" s="1" t="s">
        <v>8509</v>
      </c>
      <c r="C11607" s="1" t="s">
        <v>989</v>
      </c>
    </row>
    <row r="11608" spans="1:3" x14ac:dyDescent="0.25">
      <c r="A11608" s="1">
        <f t="shared" si="181"/>
        <v>11608</v>
      </c>
      <c r="B11608" s="1" t="s">
        <v>2542</v>
      </c>
      <c r="C11608" s="1" t="s">
        <v>2778</v>
      </c>
    </row>
    <row r="11609" spans="1:3" x14ac:dyDescent="0.25">
      <c r="A11609" s="1">
        <f t="shared" si="181"/>
        <v>11609</v>
      </c>
      <c r="B11609" s="1" t="s">
        <v>8511</v>
      </c>
      <c r="C11609" s="1" t="s">
        <v>1845</v>
      </c>
    </row>
    <row r="11610" spans="1:3" x14ac:dyDescent="0.25">
      <c r="A11610" s="1">
        <f t="shared" si="181"/>
        <v>11610</v>
      </c>
      <c r="B11610" s="1" t="s">
        <v>8512</v>
      </c>
      <c r="C11610" s="1" t="s">
        <v>1072</v>
      </c>
    </row>
    <row r="11611" spans="1:3" x14ac:dyDescent="0.25">
      <c r="A11611" s="1">
        <f t="shared" si="181"/>
        <v>11611</v>
      </c>
      <c r="B11611" s="1" t="s">
        <v>8513</v>
      </c>
      <c r="C11611" s="1" t="s">
        <v>982</v>
      </c>
    </row>
    <row r="11612" spans="1:3" x14ac:dyDescent="0.25">
      <c r="A11612" s="1">
        <f t="shared" si="181"/>
        <v>11612</v>
      </c>
      <c r="B11612" s="1" t="s">
        <v>8513</v>
      </c>
      <c r="C11612" s="1" t="s">
        <v>925</v>
      </c>
    </row>
    <row r="11613" spans="1:3" x14ac:dyDescent="0.25">
      <c r="A11613" s="1">
        <f t="shared" si="181"/>
        <v>11613</v>
      </c>
      <c r="B11613" s="1" t="s">
        <v>8513</v>
      </c>
      <c r="C11613" s="1" t="s">
        <v>2264</v>
      </c>
    </row>
    <row r="11614" spans="1:3" x14ac:dyDescent="0.25">
      <c r="A11614" s="1">
        <f t="shared" si="181"/>
        <v>11614</v>
      </c>
      <c r="B11614" s="1" t="s">
        <v>8514</v>
      </c>
      <c r="C11614" s="1" t="s">
        <v>1308</v>
      </c>
    </row>
    <row r="11615" spans="1:3" x14ac:dyDescent="0.25">
      <c r="A11615" s="1">
        <f t="shared" si="181"/>
        <v>11615</v>
      </c>
      <c r="B11615" s="1" t="s">
        <v>8515</v>
      </c>
      <c r="C11615" s="1" t="s">
        <v>2016</v>
      </c>
    </row>
    <row r="11616" spans="1:3" x14ac:dyDescent="0.25">
      <c r="A11616" s="1">
        <f t="shared" si="181"/>
        <v>11616</v>
      </c>
      <c r="B11616" s="1" t="s">
        <v>8513</v>
      </c>
      <c r="C11616" s="1" t="s">
        <v>8516</v>
      </c>
    </row>
    <row r="11617" spans="1:3" x14ac:dyDescent="0.25">
      <c r="A11617" s="1">
        <f t="shared" si="181"/>
        <v>11617</v>
      </c>
      <c r="B11617" s="1" t="s">
        <v>8513</v>
      </c>
      <c r="C11617" s="1" t="s">
        <v>975</v>
      </c>
    </row>
    <row r="11618" spans="1:3" x14ac:dyDescent="0.25">
      <c r="A11618" s="1">
        <f t="shared" si="181"/>
        <v>11618</v>
      </c>
      <c r="B11618" s="1" t="s">
        <v>8513</v>
      </c>
      <c r="C11618" s="1" t="s">
        <v>8517</v>
      </c>
    </row>
    <row r="11619" spans="1:3" x14ac:dyDescent="0.25">
      <c r="A11619" s="1">
        <f t="shared" si="181"/>
        <v>11619</v>
      </c>
      <c r="B11619" s="1" t="s">
        <v>8513</v>
      </c>
      <c r="C11619" s="1" t="s">
        <v>3364</v>
      </c>
    </row>
    <row r="11620" spans="1:3" x14ac:dyDescent="0.25">
      <c r="A11620" s="1">
        <f t="shared" si="181"/>
        <v>11620</v>
      </c>
      <c r="B11620" s="1" t="s">
        <v>8513</v>
      </c>
      <c r="C11620" s="1" t="s">
        <v>1077</v>
      </c>
    </row>
    <row r="11621" spans="1:3" x14ac:dyDescent="0.25">
      <c r="A11621" s="1">
        <f t="shared" si="181"/>
        <v>11621</v>
      </c>
      <c r="B11621" s="1" t="s">
        <v>8513</v>
      </c>
      <c r="C11621" s="1" t="s">
        <v>1077</v>
      </c>
    </row>
    <row r="11622" spans="1:3" x14ac:dyDescent="0.25">
      <c r="A11622" s="1">
        <f t="shared" si="181"/>
        <v>11622</v>
      </c>
      <c r="B11622" s="1" t="s">
        <v>8513</v>
      </c>
      <c r="C11622" s="1" t="s">
        <v>8518</v>
      </c>
    </row>
    <row r="11623" spans="1:3" x14ac:dyDescent="0.25">
      <c r="A11623" s="1">
        <f t="shared" si="181"/>
        <v>11623</v>
      </c>
      <c r="B11623" s="1" t="s">
        <v>8513</v>
      </c>
      <c r="C11623" s="1" t="s">
        <v>1140</v>
      </c>
    </row>
    <row r="11624" spans="1:3" x14ac:dyDescent="0.25">
      <c r="A11624" s="1">
        <f t="shared" si="181"/>
        <v>11624</v>
      </c>
      <c r="B11624" s="1" t="s">
        <v>8513</v>
      </c>
      <c r="C11624" s="1" t="s">
        <v>8519</v>
      </c>
    </row>
    <row r="11625" spans="1:3" x14ac:dyDescent="0.25">
      <c r="A11625" s="1">
        <f t="shared" si="181"/>
        <v>11625</v>
      </c>
      <c r="B11625" s="1" t="s">
        <v>8520</v>
      </c>
      <c r="C11625" s="1" t="s">
        <v>2011</v>
      </c>
    </row>
    <row r="11626" spans="1:3" x14ac:dyDescent="0.25">
      <c r="A11626" s="1">
        <f t="shared" si="181"/>
        <v>11626</v>
      </c>
      <c r="B11626" s="1" t="s">
        <v>1542</v>
      </c>
      <c r="C11626" s="1" t="s">
        <v>947</v>
      </c>
    </row>
    <row r="11627" spans="1:3" x14ac:dyDescent="0.25">
      <c r="A11627" s="1">
        <f t="shared" si="181"/>
        <v>11627</v>
      </c>
      <c r="B11627" s="1" t="s">
        <v>8520</v>
      </c>
      <c r="C11627" s="1" t="s">
        <v>2023</v>
      </c>
    </row>
    <row r="11628" spans="1:3" x14ac:dyDescent="0.25">
      <c r="A11628" s="1">
        <f t="shared" si="181"/>
        <v>11628</v>
      </c>
      <c r="B11628" s="1" t="s">
        <v>1542</v>
      </c>
      <c r="C11628" s="1" t="s">
        <v>947</v>
      </c>
    </row>
    <row r="11629" spans="1:3" x14ac:dyDescent="0.25">
      <c r="A11629" s="1">
        <f t="shared" si="181"/>
        <v>11629</v>
      </c>
      <c r="B11629" s="1" t="s">
        <v>8520</v>
      </c>
      <c r="C11629" s="1" t="s">
        <v>8521</v>
      </c>
    </row>
    <row r="11630" spans="1:3" x14ac:dyDescent="0.25">
      <c r="A11630" s="1">
        <f t="shared" si="181"/>
        <v>11630</v>
      </c>
      <c r="B11630" s="1" t="s">
        <v>1542</v>
      </c>
      <c r="C11630" s="1" t="s">
        <v>1015</v>
      </c>
    </row>
    <row r="11631" spans="1:3" x14ac:dyDescent="0.25">
      <c r="A11631" s="1">
        <f t="shared" si="181"/>
        <v>11631</v>
      </c>
      <c r="B11631" s="1" t="s">
        <v>1542</v>
      </c>
      <c r="C11631" s="1" t="s">
        <v>1737</v>
      </c>
    </row>
    <row r="11632" spans="1:3" x14ac:dyDescent="0.25">
      <c r="A11632" s="1">
        <f t="shared" si="181"/>
        <v>11632</v>
      </c>
      <c r="B11632" s="1" t="s">
        <v>1542</v>
      </c>
      <c r="C11632" s="1" t="s">
        <v>1283</v>
      </c>
    </row>
    <row r="11633" spans="1:3" x14ac:dyDescent="0.25">
      <c r="A11633" s="1">
        <f t="shared" si="181"/>
        <v>11633</v>
      </c>
      <c r="B11633" s="1" t="s">
        <v>1542</v>
      </c>
      <c r="C11633" s="1" t="s">
        <v>1283</v>
      </c>
    </row>
    <row r="11634" spans="1:3" x14ac:dyDescent="0.25">
      <c r="A11634" s="1">
        <f t="shared" si="181"/>
        <v>11634</v>
      </c>
      <c r="B11634" s="1" t="s">
        <v>1542</v>
      </c>
      <c r="C11634" s="1" t="s">
        <v>1318</v>
      </c>
    </row>
    <row r="11635" spans="1:3" x14ac:dyDescent="0.25">
      <c r="A11635" s="1">
        <f t="shared" si="181"/>
        <v>11635</v>
      </c>
      <c r="B11635" s="1" t="s">
        <v>8520</v>
      </c>
      <c r="C11635" s="1" t="s">
        <v>1911</v>
      </c>
    </row>
    <row r="11636" spans="1:3" x14ac:dyDescent="0.25">
      <c r="A11636" s="1">
        <f t="shared" si="181"/>
        <v>11636</v>
      </c>
      <c r="B11636" s="1" t="s">
        <v>8520</v>
      </c>
      <c r="C11636" s="1" t="s">
        <v>3245</v>
      </c>
    </row>
    <row r="11637" spans="1:3" x14ac:dyDescent="0.25">
      <c r="A11637" s="1">
        <f t="shared" si="181"/>
        <v>11637</v>
      </c>
      <c r="B11637" s="1" t="s">
        <v>8520</v>
      </c>
      <c r="C11637" s="1" t="s">
        <v>1221</v>
      </c>
    </row>
    <row r="11638" spans="1:3" x14ac:dyDescent="0.25">
      <c r="A11638" s="1">
        <f t="shared" si="181"/>
        <v>11638</v>
      </c>
      <c r="B11638" s="1" t="s">
        <v>8520</v>
      </c>
      <c r="C11638" s="1" t="s">
        <v>1221</v>
      </c>
    </row>
    <row r="11639" spans="1:3" x14ac:dyDescent="0.25">
      <c r="A11639" s="1">
        <f t="shared" si="181"/>
        <v>11639</v>
      </c>
      <c r="B11639" s="1" t="s">
        <v>8520</v>
      </c>
      <c r="C11639" s="1" t="s">
        <v>1221</v>
      </c>
    </row>
    <row r="11640" spans="1:3" x14ac:dyDescent="0.25">
      <c r="A11640" s="1">
        <f t="shared" si="181"/>
        <v>11640</v>
      </c>
      <c r="B11640" s="1" t="s">
        <v>8520</v>
      </c>
      <c r="C11640" s="1" t="s">
        <v>8522</v>
      </c>
    </row>
    <row r="11641" spans="1:3" x14ac:dyDescent="0.25">
      <c r="A11641" s="1">
        <f t="shared" si="181"/>
        <v>11641</v>
      </c>
      <c r="B11641" s="1" t="s">
        <v>1542</v>
      </c>
      <c r="C11641" s="1" t="s">
        <v>1079</v>
      </c>
    </row>
    <row r="11642" spans="1:3" x14ac:dyDescent="0.25">
      <c r="A11642" s="1">
        <f t="shared" si="181"/>
        <v>11642</v>
      </c>
      <c r="B11642" s="1" t="s">
        <v>1542</v>
      </c>
      <c r="C11642" s="1" t="s">
        <v>1184</v>
      </c>
    </row>
    <row r="11643" spans="1:3" x14ac:dyDescent="0.25">
      <c r="A11643" s="1">
        <f t="shared" si="181"/>
        <v>11643</v>
      </c>
      <c r="B11643" s="1" t="s">
        <v>1542</v>
      </c>
      <c r="C11643" s="1" t="s">
        <v>2924</v>
      </c>
    </row>
    <row r="11644" spans="1:3" x14ac:dyDescent="0.25">
      <c r="A11644" s="1">
        <f t="shared" si="181"/>
        <v>11644</v>
      </c>
      <c r="B11644" s="1" t="s">
        <v>8520</v>
      </c>
      <c r="C11644" s="1" t="s">
        <v>1007</v>
      </c>
    </row>
    <row r="11645" spans="1:3" x14ac:dyDescent="0.25">
      <c r="A11645" s="1">
        <f t="shared" si="181"/>
        <v>11645</v>
      </c>
      <c r="B11645" s="1" t="s">
        <v>8520</v>
      </c>
      <c r="C11645" s="1" t="s">
        <v>1058</v>
      </c>
    </row>
    <row r="11646" spans="1:3" x14ac:dyDescent="0.25">
      <c r="A11646" s="1">
        <f t="shared" si="181"/>
        <v>11646</v>
      </c>
      <c r="B11646" s="1" t="s">
        <v>8520</v>
      </c>
      <c r="C11646" s="1" t="s">
        <v>918</v>
      </c>
    </row>
    <row r="11647" spans="1:3" x14ac:dyDescent="0.25">
      <c r="A11647" s="1">
        <f t="shared" si="181"/>
        <v>11647</v>
      </c>
      <c r="B11647" s="1" t="s">
        <v>1542</v>
      </c>
      <c r="C11647" s="1" t="s">
        <v>4092</v>
      </c>
    </row>
    <row r="11648" spans="1:3" x14ac:dyDescent="0.25">
      <c r="A11648" s="1">
        <f t="shared" si="181"/>
        <v>11648</v>
      </c>
      <c r="B11648" s="1" t="s">
        <v>8520</v>
      </c>
      <c r="C11648" s="1" t="s">
        <v>1537</v>
      </c>
    </row>
    <row r="11649" spans="1:3" x14ac:dyDescent="0.25">
      <c r="A11649" s="1">
        <f t="shared" si="181"/>
        <v>11649</v>
      </c>
      <c r="B11649" s="1" t="s">
        <v>1542</v>
      </c>
      <c r="C11649" s="1" t="s">
        <v>1308</v>
      </c>
    </row>
    <row r="11650" spans="1:3" x14ac:dyDescent="0.25">
      <c r="A11650" s="1">
        <f t="shared" si="181"/>
        <v>11650</v>
      </c>
      <c r="B11650" s="1" t="s">
        <v>8520</v>
      </c>
      <c r="C11650" s="1" t="s">
        <v>984</v>
      </c>
    </row>
    <row r="11651" spans="1:3" x14ac:dyDescent="0.25">
      <c r="A11651" s="1">
        <f t="shared" ref="A11651:A11714" si="182">A11650+1</f>
        <v>11651</v>
      </c>
      <c r="B11651" s="1" t="s">
        <v>8520</v>
      </c>
      <c r="C11651" s="1" t="s">
        <v>1749</v>
      </c>
    </row>
    <row r="11652" spans="1:3" x14ac:dyDescent="0.25">
      <c r="A11652" s="1">
        <f t="shared" si="182"/>
        <v>11652</v>
      </c>
      <c r="B11652" s="1" t="s">
        <v>1542</v>
      </c>
      <c r="C11652" s="1" t="s">
        <v>1186</v>
      </c>
    </row>
    <row r="11653" spans="1:3" x14ac:dyDescent="0.25">
      <c r="A11653" s="1">
        <f t="shared" si="182"/>
        <v>11653</v>
      </c>
      <c r="B11653" s="1" t="s">
        <v>8520</v>
      </c>
      <c r="C11653" s="1" t="s">
        <v>1860</v>
      </c>
    </row>
    <row r="11654" spans="1:3" x14ac:dyDescent="0.25">
      <c r="A11654" s="1">
        <f t="shared" si="182"/>
        <v>11654</v>
      </c>
      <c r="B11654" s="1" t="s">
        <v>8520</v>
      </c>
      <c r="C11654" s="1" t="s">
        <v>927</v>
      </c>
    </row>
    <row r="11655" spans="1:3" x14ac:dyDescent="0.25">
      <c r="A11655" s="1">
        <f t="shared" si="182"/>
        <v>11655</v>
      </c>
      <c r="B11655" s="1" t="s">
        <v>1542</v>
      </c>
      <c r="C11655" s="1" t="s">
        <v>949</v>
      </c>
    </row>
    <row r="11656" spans="1:3" x14ac:dyDescent="0.25">
      <c r="A11656" s="1">
        <f t="shared" si="182"/>
        <v>11656</v>
      </c>
      <c r="B11656" s="1" t="s">
        <v>1542</v>
      </c>
      <c r="C11656" s="1" t="s">
        <v>939</v>
      </c>
    </row>
    <row r="11657" spans="1:3" x14ac:dyDescent="0.25">
      <c r="A11657" s="1">
        <f t="shared" si="182"/>
        <v>11657</v>
      </c>
      <c r="B11657" s="1" t="s">
        <v>1542</v>
      </c>
      <c r="C11657" s="1" t="s">
        <v>1204</v>
      </c>
    </row>
    <row r="11658" spans="1:3" x14ac:dyDescent="0.25">
      <c r="A11658" s="1">
        <f t="shared" si="182"/>
        <v>11658</v>
      </c>
      <c r="B11658" s="1" t="s">
        <v>8520</v>
      </c>
      <c r="C11658" s="1" t="s">
        <v>1188</v>
      </c>
    </row>
    <row r="11659" spans="1:3" x14ac:dyDescent="0.25">
      <c r="A11659" s="1">
        <f t="shared" si="182"/>
        <v>11659</v>
      </c>
      <c r="B11659" s="1" t="s">
        <v>1542</v>
      </c>
      <c r="C11659" s="1" t="s">
        <v>5258</v>
      </c>
    </row>
    <row r="11660" spans="1:3" x14ac:dyDescent="0.25">
      <c r="A11660" s="1">
        <f t="shared" si="182"/>
        <v>11660</v>
      </c>
      <c r="B11660" s="1" t="s">
        <v>8520</v>
      </c>
      <c r="C11660" s="1" t="s">
        <v>1230</v>
      </c>
    </row>
    <row r="11661" spans="1:3" x14ac:dyDescent="0.25">
      <c r="A11661" s="1">
        <f t="shared" si="182"/>
        <v>11661</v>
      </c>
      <c r="B11661" s="1" t="s">
        <v>1542</v>
      </c>
      <c r="C11661" s="1" t="s">
        <v>1102</v>
      </c>
    </row>
    <row r="11662" spans="1:3" x14ac:dyDescent="0.25">
      <c r="A11662" s="1">
        <f t="shared" si="182"/>
        <v>11662</v>
      </c>
      <c r="B11662" s="1" t="s">
        <v>8520</v>
      </c>
      <c r="C11662" s="1" t="s">
        <v>1491</v>
      </c>
    </row>
    <row r="11663" spans="1:3" x14ac:dyDescent="0.25">
      <c r="A11663" s="1">
        <f t="shared" si="182"/>
        <v>11663</v>
      </c>
      <c r="B11663" s="1" t="s">
        <v>1542</v>
      </c>
      <c r="C11663" s="1" t="s">
        <v>1010</v>
      </c>
    </row>
    <row r="11664" spans="1:3" x14ac:dyDescent="0.25">
      <c r="A11664" s="1">
        <f t="shared" si="182"/>
        <v>11664</v>
      </c>
      <c r="B11664" s="1" t="s">
        <v>1542</v>
      </c>
      <c r="C11664" s="1" t="s">
        <v>2463</v>
      </c>
    </row>
    <row r="11665" spans="1:3" x14ac:dyDescent="0.25">
      <c r="A11665" s="1">
        <f t="shared" si="182"/>
        <v>11665</v>
      </c>
      <c r="B11665" s="1" t="s">
        <v>1542</v>
      </c>
      <c r="C11665" s="1" t="s">
        <v>4099</v>
      </c>
    </row>
    <row r="11666" spans="1:3" x14ac:dyDescent="0.25">
      <c r="A11666" s="1">
        <f t="shared" si="182"/>
        <v>11666</v>
      </c>
      <c r="B11666" s="1" t="s">
        <v>8520</v>
      </c>
      <c r="C11666" s="1" t="s">
        <v>4099</v>
      </c>
    </row>
    <row r="11667" spans="1:3" x14ac:dyDescent="0.25">
      <c r="A11667" s="1">
        <f t="shared" si="182"/>
        <v>11667</v>
      </c>
      <c r="B11667" s="1" t="s">
        <v>1542</v>
      </c>
      <c r="C11667" s="1" t="s">
        <v>1005</v>
      </c>
    </row>
    <row r="11668" spans="1:3" x14ac:dyDescent="0.25">
      <c r="A11668" s="1">
        <f t="shared" si="182"/>
        <v>11668</v>
      </c>
      <c r="B11668" s="1" t="s">
        <v>1542</v>
      </c>
      <c r="C11668" s="1" t="s">
        <v>974</v>
      </c>
    </row>
    <row r="11669" spans="1:3" x14ac:dyDescent="0.25">
      <c r="A11669" s="1">
        <f t="shared" si="182"/>
        <v>11669</v>
      </c>
      <c r="B11669" s="1" t="s">
        <v>8523</v>
      </c>
      <c r="C11669" s="1" t="s">
        <v>974</v>
      </c>
    </row>
    <row r="11670" spans="1:3" x14ac:dyDescent="0.25">
      <c r="A11670" s="1">
        <f t="shared" si="182"/>
        <v>11670</v>
      </c>
      <c r="B11670" s="1" t="s">
        <v>1542</v>
      </c>
      <c r="C11670" s="1" t="s">
        <v>974</v>
      </c>
    </row>
    <row r="11671" spans="1:3" x14ac:dyDescent="0.25">
      <c r="A11671" s="1">
        <f t="shared" si="182"/>
        <v>11671</v>
      </c>
      <c r="B11671" s="1" t="s">
        <v>8520</v>
      </c>
      <c r="C11671" s="1" t="s">
        <v>975</v>
      </c>
    </row>
    <row r="11672" spans="1:3" x14ac:dyDescent="0.25">
      <c r="A11672" s="1">
        <f t="shared" si="182"/>
        <v>11672</v>
      </c>
      <c r="B11672" s="1" t="s">
        <v>1542</v>
      </c>
      <c r="C11672" s="1" t="s">
        <v>928</v>
      </c>
    </row>
    <row r="11673" spans="1:3" x14ac:dyDescent="0.25">
      <c r="A11673" s="1">
        <f t="shared" si="182"/>
        <v>11673</v>
      </c>
      <c r="B11673" s="1" t="s">
        <v>8520</v>
      </c>
      <c r="C11673" s="1" t="s">
        <v>975</v>
      </c>
    </row>
    <row r="11674" spans="1:3" x14ac:dyDescent="0.25">
      <c r="A11674" s="1">
        <f t="shared" si="182"/>
        <v>11674</v>
      </c>
      <c r="B11674" s="1" t="s">
        <v>8520</v>
      </c>
      <c r="C11674" s="1" t="s">
        <v>974</v>
      </c>
    </row>
    <row r="11675" spans="1:3" x14ac:dyDescent="0.25">
      <c r="A11675" s="1">
        <f t="shared" si="182"/>
        <v>11675</v>
      </c>
      <c r="B11675" s="1" t="s">
        <v>8520</v>
      </c>
      <c r="C11675" s="1" t="s">
        <v>975</v>
      </c>
    </row>
    <row r="11676" spans="1:3" x14ac:dyDescent="0.25">
      <c r="A11676" s="1">
        <f t="shared" si="182"/>
        <v>11676</v>
      </c>
      <c r="B11676" s="1" t="s">
        <v>1542</v>
      </c>
      <c r="C11676" s="1" t="s">
        <v>944</v>
      </c>
    </row>
    <row r="11677" spans="1:3" x14ac:dyDescent="0.25">
      <c r="A11677" s="1">
        <f t="shared" si="182"/>
        <v>11677</v>
      </c>
      <c r="B11677" s="1" t="s">
        <v>1542</v>
      </c>
      <c r="C11677" s="1" t="s">
        <v>8524</v>
      </c>
    </row>
    <row r="11678" spans="1:3" x14ac:dyDescent="0.25">
      <c r="A11678" s="1">
        <f t="shared" si="182"/>
        <v>11678</v>
      </c>
      <c r="B11678" s="1" t="s">
        <v>8520</v>
      </c>
      <c r="C11678" s="1" t="s">
        <v>1077</v>
      </c>
    </row>
    <row r="11679" spans="1:3" x14ac:dyDescent="0.25">
      <c r="A11679" s="1">
        <f t="shared" si="182"/>
        <v>11679</v>
      </c>
      <c r="B11679" s="1" t="s">
        <v>8520</v>
      </c>
      <c r="C11679" s="1" t="s">
        <v>1077</v>
      </c>
    </row>
    <row r="11680" spans="1:3" x14ac:dyDescent="0.25">
      <c r="A11680" s="1">
        <f t="shared" si="182"/>
        <v>11680</v>
      </c>
      <c r="B11680" s="1" t="s">
        <v>8520</v>
      </c>
      <c r="C11680" s="1" t="s">
        <v>1768</v>
      </c>
    </row>
    <row r="11681" spans="1:3" x14ac:dyDescent="0.25">
      <c r="A11681" s="1">
        <f t="shared" si="182"/>
        <v>11681</v>
      </c>
      <c r="B11681" s="1" t="s">
        <v>8520</v>
      </c>
      <c r="C11681" s="1" t="s">
        <v>995</v>
      </c>
    </row>
    <row r="11682" spans="1:3" x14ac:dyDescent="0.25">
      <c r="A11682" s="1">
        <f t="shared" si="182"/>
        <v>11682</v>
      </c>
      <c r="B11682" s="1" t="s">
        <v>1542</v>
      </c>
      <c r="C11682" s="1" t="s">
        <v>1027</v>
      </c>
    </row>
    <row r="11683" spans="1:3" x14ac:dyDescent="0.25">
      <c r="A11683" s="1">
        <f t="shared" si="182"/>
        <v>11683</v>
      </c>
      <c r="B11683" s="1" t="s">
        <v>8520</v>
      </c>
      <c r="C11683" s="1" t="s">
        <v>1519</v>
      </c>
    </row>
    <row r="11684" spans="1:3" x14ac:dyDescent="0.25">
      <c r="A11684" s="1">
        <f t="shared" si="182"/>
        <v>11684</v>
      </c>
      <c r="B11684" s="1" t="s">
        <v>1542</v>
      </c>
      <c r="C11684" s="1" t="s">
        <v>1047</v>
      </c>
    </row>
    <row r="11685" spans="1:3" x14ac:dyDescent="0.25">
      <c r="A11685" s="1">
        <f t="shared" si="182"/>
        <v>11685</v>
      </c>
      <c r="B11685" s="1" t="s">
        <v>8520</v>
      </c>
      <c r="C11685" s="1" t="s">
        <v>1045</v>
      </c>
    </row>
    <row r="11686" spans="1:3" x14ac:dyDescent="0.25">
      <c r="A11686" s="1">
        <f t="shared" si="182"/>
        <v>11686</v>
      </c>
      <c r="B11686" s="1" t="s">
        <v>8525</v>
      </c>
      <c r="C11686" s="1" t="s">
        <v>1045</v>
      </c>
    </row>
    <row r="11687" spans="1:3" x14ac:dyDescent="0.25">
      <c r="A11687" s="1">
        <f t="shared" si="182"/>
        <v>11687</v>
      </c>
      <c r="B11687" s="1" t="s">
        <v>1542</v>
      </c>
      <c r="C11687" s="1" t="s">
        <v>8526</v>
      </c>
    </row>
    <row r="11688" spans="1:3" x14ac:dyDescent="0.25">
      <c r="A11688" s="1">
        <f t="shared" si="182"/>
        <v>11688</v>
      </c>
      <c r="B11688" s="1" t="s">
        <v>8520</v>
      </c>
      <c r="C11688" s="1" t="s">
        <v>5034</v>
      </c>
    </row>
    <row r="11689" spans="1:3" x14ac:dyDescent="0.25">
      <c r="A11689" s="1">
        <f t="shared" si="182"/>
        <v>11689</v>
      </c>
      <c r="B11689" s="1" t="s">
        <v>1542</v>
      </c>
      <c r="C11689" s="1" t="s">
        <v>1087</v>
      </c>
    </row>
    <row r="11690" spans="1:3" x14ac:dyDescent="0.25">
      <c r="A11690" s="1">
        <f t="shared" si="182"/>
        <v>11690</v>
      </c>
      <c r="B11690" s="1" t="s">
        <v>1542</v>
      </c>
      <c r="C11690" s="1" t="s">
        <v>946</v>
      </c>
    </row>
    <row r="11691" spans="1:3" x14ac:dyDescent="0.25">
      <c r="A11691" s="1">
        <f t="shared" si="182"/>
        <v>11691</v>
      </c>
      <c r="B11691" s="1" t="s">
        <v>8520</v>
      </c>
      <c r="C11691" s="1" t="s">
        <v>8145</v>
      </c>
    </row>
    <row r="11692" spans="1:3" x14ac:dyDescent="0.25">
      <c r="A11692" s="1">
        <f t="shared" si="182"/>
        <v>11692</v>
      </c>
      <c r="B11692" s="1" t="s">
        <v>1542</v>
      </c>
      <c r="C11692" s="1" t="s">
        <v>8527</v>
      </c>
    </row>
    <row r="11693" spans="1:3" x14ac:dyDescent="0.25">
      <c r="A11693" s="1">
        <f t="shared" si="182"/>
        <v>11693</v>
      </c>
      <c r="B11693" s="1" t="s">
        <v>8520</v>
      </c>
      <c r="C11693" s="1" t="s">
        <v>1276</v>
      </c>
    </row>
    <row r="11694" spans="1:3" x14ac:dyDescent="0.25">
      <c r="A11694" s="1">
        <f t="shared" si="182"/>
        <v>11694</v>
      </c>
      <c r="B11694" s="1" t="s">
        <v>8520</v>
      </c>
      <c r="C11694" s="1" t="s">
        <v>1276</v>
      </c>
    </row>
    <row r="11695" spans="1:3" x14ac:dyDescent="0.25">
      <c r="A11695" s="1">
        <f t="shared" si="182"/>
        <v>11695</v>
      </c>
      <c r="B11695" s="1" t="s">
        <v>1542</v>
      </c>
      <c r="C11695" s="1" t="s">
        <v>8528</v>
      </c>
    </row>
    <row r="11696" spans="1:3" x14ac:dyDescent="0.25">
      <c r="A11696" s="1">
        <f t="shared" si="182"/>
        <v>11696</v>
      </c>
      <c r="B11696" s="1" t="s">
        <v>1542</v>
      </c>
      <c r="C11696" s="1" t="s">
        <v>1715</v>
      </c>
    </row>
    <row r="11697" spans="1:3" x14ac:dyDescent="0.25">
      <c r="A11697" s="1">
        <f t="shared" si="182"/>
        <v>11697</v>
      </c>
      <c r="B11697" s="1" t="s">
        <v>8520</v>
      </c>
      <c r="C11697" s="1" t="s">
        <v>1553</v>
      </c>
    </row>
    <row r="11698" spans="1:3" x14ac:dyDescent="0.25">
      <c r="A11698" s="1">
        <f t="shared" si="182"/>
        <v>11698</v>
      </c>
      <c r="B11698" s="1" t="s">
        <v>8520</v>
      </c>
      <c r="C11698" s="1" t="s">
        <v>1553</v>
      </c>
    </row>
    <row r="11699" spans="1:3" x14ac:dyDescent="0.25">
      <c r="A11699" s="1">
        <f t="shared" si="182"/>
        <v>11699</v>
      </c>
      <c r="B11699" s="1" t="s">
        <v>1542</v>
      </c>
      <c r="C11699" s="1" t="s">
        <v>1223</v>
      </c>
    </row>
    <row r="11700" spans="1:3" x14ac:dyDescent="0.25">
      <c r="A11700" s="1">
        <f t="shared" si="182"/>
        <v>11700</v>
      </c>
      <c r="B11700" s="1" t="s">
        <v>1542</v>
      </c>
      <c r="C11700" s="1" t="s">
        <v>8529</v>
      </c>
    </row>
    <row r="11701" spans="1:3" x14ac:dyDescent="0.25">
      <c r="A11701" s="1">
        <f t="shared" si="182"/>
        <v>11701</v>
      </c>
      <c r="B11701" s="1" t="s">
        <v>1542</v>
      </c>
      <c r="C11701" s="1" t="s">
        <v>1475</v>
      </c>
    </row>
    <row r="11702" spans="1:3" x14ac:dyDescent="0.25">
      <c r="A11702" s="1">
        <f t="shared" si="182"/>
        <v>11702</v>
      </c>
      <c r="B11702" s="1" t="s">
        <v>8520</v>
      </c>
      <c r="C11702" s="1" t="s">
        <v>1277</v>
      </c>
    </row>
    <row r="11703" spans="1:3" x14ac:dyDescent="0.25">
      <c r="A11703" s="1">
        <f t="shared" si="182"/>
        <v>11703</v>
      </c>
      <c r="B11703" s="1" t="s">
        <v>1542</v>
      </c>
      <c r="C11703" s="1" t="s">
        <v>2596</v>
      </c>
    </row>
    <row r="11704" spans="1:3" x14ac:dyDescent="0.25">
      <c r="A11704" s="1">
        <f t="shared" si="182"/>
        <v>11704</v>
      </c>
      <c r="B11704" s="1" t="s">
        <v>8520</v>
      </c>
      <c r="C11704" s="1" t="s">
        <v>1138</v>
      </c>
    </row>
    <row r="11705" spans="1:3" x14ac:dyDescent="0.25">
      <c r="A11705" s="1">
        <f t="shared" si="182"/>
        <v>11705</v>
      </c>
      <c r="B11705" s="1" t="s">
        <v>8520</v>
      </c>
      <c r="C11705" s="1" t="s">
        <v>1957</v>
      </c>
    </row>
    <row r="11706" spans="1:3" x14ac:dyDescent="0.25">
      <c r="A11706" s="1">
        <f t="shared" si="182"/>
        <v>11706</v>
      </c>
      <c r="B11706" s="1" t="s">
        <v>8531</v>
      </c>
      <c r="C11706" s="1" t="s">
        <v>8530</v>
      </c>
    </row>
    <row r="11707" spans="1:3" x14ac:dyDescent="0.25">
      <c r="A11707" s="1">
        <f t="shared" si="182"/>
        <v>11707</v>
      </c>
      <c r="B11707" s="1" t="s">
        <v>8520</v>
      </c>
      <c r="C11707" s="1" t="s">
        <v>8532</v>
      </c>
    </row>
    <row r="11708" spans="1:3" x14ac:dyDescent="0.25">
      <c r="A11708" s="1">
        <f t="shared" si="182"/>
        <v>11708</v>
      </c>
      <c r="B11708" s="1" t="s">
        <v>1542</v>
      </c>
      <c r="C11708" s="1" t="s">
        <v>7226</v>
      </c>
    </row>
    <row r="11709" spans="1:3" x14ac:dyDescent="0.25">
      <c r="A11709" s="1">
        <f t="shared" si="182"/>
        <v>11709</v>
      </c>
      <c r="B11709" s="1" t="s">
        <v>1542</v>
      </c>
      <c r="C11709" s="1" t="s">
        <v>3509</v>
      </c>
    </row>
    <row r="11710" spans="1:3" x14ac:dyDescent="0.25">
      <c r="A11710" s="1">
        <f t="shared" si="182"/>
        <v>11710</v>
      </c>
      <c r="B11710" s="1" t="s">
        <v>8520</v>
      </c>
      <c r="C11710" s="1" t="s">
        <v>956</v>
      </c>
    </row>
    <row r="11711" spans="1:3" x14ac:dyDescent="0.25">
      <c r="A11711" s="1">
        <f t="shared" si="182"/>
        <v>11711</v>
      </c>
      <c r="B11711" s="1" t="s">
        <v>8520</v>
      </c>
      <c r="C11711" s="1" t="s">
        <v>8533</v>
      </c>
    </row>
    <row r="11712" spans="1:3" x14ac:dyDescent="0.25">
      <c r="A11712" s="1">
        <f t="shared" si="182"/>
        <v>11712</v>
      </c>
      <c r="B11712" s="1" t="s">
        <v>8520</v>
      </c>
      <c r="C11712" s="1" t="s">
        <v>8534</v>
      </c>
    </row>
    <row r="11713" spans="1:3" x14ac:dyDescent="0.25">
      <c r="A11713" s="1">
        <f t="shared" si="182"/>
        <v>11713</v>
      </c>
      <c r="B11713" s="1" t="s">
        <v>8520</v>
      </c>
      <c r="C11713" s="1" t="s">
        <v>977</v>
      </c>
    </row>
    <row r="11714" spans="1:3" x14ac:dyDescent="0.25">
      <c r="A11714" s="1">
        <f t="shared" si="182"/>
        <v>11714</v>
      </c>
      <c r="B11714" s="1" t="s">
        <v>1542</v>
      </c>
      <c r="C11714" s="1" t="s">
        <v>989</v>
      </c>
    </row>
    <row r="11715" spans="1:3" x14ac:dyDescent="0.25">
      <c r="A11715" s="1">
        <f t="shared" ref="A11715:A11778" si="183">A11714+1</f>
        <v>11715</v>
      </c>
      <c r="B11715" s="1" t="s">
        <v>8520</v>
      </c>
      <c r="C11715" s="1" t="s">
        <v>1140</v>
      </c>
    </row>
    <row r="11716" spans="1:3" x14ac:dyDescent="0.25">
      <c r="A11716" s="1">
        <f t="shared" si="183"/>
        <v>11716</v>
      </c>
      <c r="B11716" s="1" t="s">
        <v>8525</v>
      </c>
      <c r="C11716" s="1" t="s">
        <v>8535</v>
      </c>
    </row>
    <row r="11717" spans="1:3" x14ac:dyDescent="0.25">
      <c r="A11717" s="1">
        <f t="shared" si="183"/>
        <v>11717</v>
      </c>
      <c r="B11717" s="1" t="s">
        <v>8520</v>
      </c>
      <c r="C11717" s="1" t="s">
        <v>1037</v>
      </c>
    </row>
    <row r="11718" spans="1:3" x14ac:dyDescent="0.25">
      <c r="A11718" s="1">
        <f t="shared" si="183"/>
        <v>11718</v>
      </c>
      <c r="B11718" s="1" t="s">
        <v>8536</v>
      </c>
      <c r="C11718" s="1" t="s">
        <v>1016</v>
      </c>
    </row>
    <row r="11719" spans="1:3" x14ac:dyDescent="0.25">
      <c r="A11719" s="1">
        <f t="shared" si="183"/>
        <v>11719</v>
      </c>
      <c r="B11719" s="1" t="s">
        <v>1768</v>
      </c>
      <c r="C11719" s="1" t="s">
        <v>974</v>
      </c>
    </row>
    <row r="11720" spans="1:3" x14ac:dyDescent="0.25">
      <c r="A11720" s="1">
        <f t="shared" si="183"/>
        <v>11720</v>
      </c>
      <c r="B11720" s="1" t="s">
        <v>8537</v>
      </c>
      <c r="C11720" s="1" t="s">
        <v>1156</v>
      </c>
    </row>
    <row r="11721" spans="1:3" x14ac:dyDescent="0.25">
      <c r="A11721" s="1">
        <f t="shared" si="183"/>
        <v>11721</v>
      </c>
      <c r="B11721" s="1" t="s">
        <v>8537</v>
      </c>
      <c r="C11721" s="1" t="s">
        <v>1450</v>
      </c>
    </row>
    <row r="11722" spans="1:3" x14ac:dyDescent="0.25">
      <c r="A11722" s="1">
        <f t="shared" si="183"/>
        <v>11722</v>
      </c>
      <c r="B11722" s="1" t="s">
        <v>8538</v>
      </c>
      <c r="C11722" s="1" t="s">
        <v>1509</v>
      </c>
    </row>
    <row r="11723" spans="1:3" x14ac:dyDescent="0.25">
      <c r="A11723" s="1">
        <f t="shared" si="183"/>
        <v>11723</v>
      </c>
      <c r="B11723" s="1" t="s">
        <v>8539</v>
      </c>
      <c r="C11723" s="1" t="s">
        <v>928</v>
      </c>
    </row>
    <row r="11724" spans="1:3" x14ac:dyDescent="0.25">
      <c r="A11724" s="1">
        <f t="shared" si="183"/>
        <v>11724</v>
      </c>
      <c r="B11724" s="1" t="s">
        <v>8541</v>
      </c>
      <c r="C11724" s="1" t="s">
        <v>8540</v>
      </c>
    </row>
    <row r="11725" spans="1:3" x14ac:dyDescent="0.25">
      <c r="A11725" s="1">
        <f t="shared" si="183"/>
        <v>11725</v>
      </c>
      <c r="B11725" s="1" t="s">
        <v>8542</v>
      </c>
      <c r="C11725" s="1" t="s">
        <v>1718</v>
      </c>
    </row>
    <row r="11726" spans="1:3" x14ac:dyDescent="0.25">
      <c r="A11726" s="1">
        <f t="shared" si="183"/>
        <v>11726</v>
      </c>
      <c r="B11726" s="1" t="s">
        <v>8542</v>
      </c>
      <c r="C11726" s="1" t="s">
        <v>2110</v>
      </c>
    </row>
    <row r="11727" spans="1:3" x14ac:dyDescent="0.25">
      <c r="A11727" s="1">
        <f t="shared" si="183"/>
        <v>11727</v>
      </c>
      <c r="B11727" s="1" t="s">
        <v>8543</v>
      </c>
      <c r="C11727" s="1" t="s">
        <v>1634</v>
      </c>
    </row>
    <row r="11728" spans="1:3" x14ac:dyDescent="0.25">
      <c r="A11728" s="1">
        <f t="shared" si="183"/>
        <v>11728</v>
      </c>
      <c r="B11728" s="1" t="s">
        <v>8544</v>
      </c>
      <c r="C11728" s="1" t="s">
        <v>960</v>
      </c>
    </row>
    <row r="11729" spans="1:3" x14ac:dyDescent="0.25">
      <c r="A11729" s="1">
        <f t="shared" si="183"/>
        <v>11729</v>
      </c>
      <c r="B11729" s="1" t="s">
        <v>8544</v>
      </c>
      <c r="C11729" s="1" t="s">
        <v>8545</v>
      </c>
    </row>
    <row r="11730" spans="1:3" x14ac:dyDescent="0.25">
      <c r="A11730" s="1">
        <f t="shared" si="183"/>
        <v>11730</v>
      </c>
      <c r="B11730" s="1" t="s">
        <v>4814</v>
      </c>
      <c r="C11730" s="1" t="s">
        <v>934</v>
      </c>
    </row>
    <row r="11731" spans="1:3" x14ac:dyDescent="0.25">
      <c r="A11731" s="1">
        <f t="shared" si="183"/>
        <v>11731</v>
      </c>
      <c r="B11731" s="1" t="s">
        <v>4814</v>
      </c>
      <c r="C11731" s="1" t="s">
        <v>1628</v>
      </c>
    </row>
    <row r="11732" spans="1:3" x14ac:dyDescent="0.25">
      <c r="A11732" s="1">
        <f t="shared" si="183"/>
        <v>11732</v>
      </c>
      <c r="B11732" s="1" t="s">
        <v>4814</v>
      </c>
      <c r="C11732" s="1" t="s">
        <v>923</v>
      </c>
    </row>
    <row r="11733" spans="1:3" x14ac:dyDescent="0.25">
      <c r="A11733" s="1">
        <f t="shared" si="183"/>
        <v>11733</v>
      </c>
      <c r="B11733" s="1" t="s">
        <v>4814</v>
      </c>
      <c r="C11733" s="1" t="s">
        <v>1252</v>
      </c>
    </row>
    <row r="11734" spans="1:3" x14ac:dyDescent="0.25">
      <c r="A11734" s="1">
        <f t="shared" si="183"/>
        <v>11734</v>
      </c>
      <c r="B11734" s="1" t="s">
        <v>4814</v>
      </c>
      <c r="C11734" s="1" t="s">
        <v>920</v>
      </c>
    </row>
    <row r="11735" spans="1:3" x14ac:dyDescent="0.25">
      <c r="A11735" s="1">
        <f t="shared" si="183"/>
        <v>11735</v>
      </c>
      <c r="B11735" s="1" t="s">
        <v>4814</v>
      </c>
      <c r="C11735" s="1" t="s">
        <v>942</v>
      </c>
    </row>
    <row r="11736" spans="1:3" x14ac:dyDescent="0.25">
      <c r="A11736" s="1">
        <f t="shared" si="183"/>
        <v>11736</v>
      </c>
      <c r="B11736" s="1" t="s">
        <v>4814</v>
      </c>
      <c r="C11736" s="1" t="s">
        <v>1027</v>
      </c>
    </row>
    <row r="11737" spans="1:3" x14ac:dyDescent="0.25">
      <c r="A11737" s="1">
        <f t="shared" si="183"/>
        <v>11737</v>
      </c>
      <c r="B11737" s="1" t="s">
        <v>4814</v>
      </c>
      <c r="C11737" s="1" t="s">
        <v>1613</v>
      </c>
    </row>
    <row r="11738" spans="1:3" x14ac:dyDescent="0.25">
      <c r="A11738" s="1">
        <f t="shared" si="183"/>
        <v>11738</v>
      </c>
      <c r="B11738" s="1" t="s">
        <v>8546</v>
      </c>
      <c r="C11738" s="1" t="s">
        <v>1924</v>
      </c>
    </row>
    <row r="11739" spans="1:3" x14ac:dyDescent="0.25">
      <c r="A11739" s="1">
        <f t="shared" si="183"/>
        <v>11739</v>
      </c>
      <c r="B11739" s="1" t="s">
        <v>8547</v>
      </c>
      <c r="C11739" s="1" t="s">
        <v>952</v>
      </c>
    </row>
    <row r="11740" spans="1:3" x14ac:dyDescent="0.25">
      <c r="A11740" s="1">
        <f t="shared" si="183"/>
        <v>11740</v>
      </c>
      <c r="B11740" s="1" t="s">
        <v>8547</v>
      </c>
      <c r="C11740" s="1" t="s">
        <v>1027</v>
      </c>
    </row>
    <row r="11741" spans="1:3" x14ac:dyDescent="0.25">
      <c r="A11741" s="1">
        <f t="shared" si="183"/>
        <v>11741</v>
      </c>
      <c r="B11741" s="1" t="s">
        <v>8547</v>
      </c>
      <c r="C11741" s="1" t="s">
        <v>1519</v>
      </c>
    </row>
    <row r="11742" spans="1:3" x14ac:dyDescent="0.25">
      <c r="A11742" s="1">
        <f t="shared" si="183"/>
        <v>11742</v>
      </c>
      <c r="B11742" s="1" t="s">
        <v>8548</v>
      </c>
      <c r="C11742" s="1" t="s">
        <v>1045</v>
      </c>
    </row>
    <row r="11743" spans="1:3" x14ac:dyDescent="0.25">
      <c r="A11743" s="1">
        <f t="shared" si="183"/>
        <v>11743</v>
      </c>
      <c r="B11743" s="1" t="s">
        <v>8547</v>
      </c>
      <c r="C11743" s="1" t="s">
        <v>1028</v>
      </c>
    </row>
    <row r="11744" spans="1:3" x14ac:dyDescent="0.25">
      <c r="A11744" s="1">
        <f t="shared" si="183"/>
        <v>11744</v>
      </c>
      <c r="B11744" s="1" t="s">
        <v>8549</v>
      </c>
      <c r="C11744" s="1" t="s">
        <v>938</v>
      </c>
    </row>
    <row r="11745" spans="1:3" x14ac:dyDescent="0.25">
      <c r="A11745" s="1">
        <f t="shared" si="183"/>
        <v>11745</v>
      </c>
      <c r="B11745" s="1" t="s">
        <v>8550</v>
      </c>
      <c r="C11745" s="1" t="s">
        <v>1331</v>
      </c>
    </row>
    <row r="11746" spans="1:3" x14ac:dyDescent="0.25">
      <c r="A11746" s="1">
        <f t="shared" si="183"/>
        <v>11746</v>
      </c>
      <c r="B11746" s="1" t="s">
        <v>8550</v>
      </c>
      <c r="C11746" s="1" t="s">
        <v>946</v>
      </c>
    </row>
    <row r="11747" spans="1:3" x14ac:dyDescent="0.25">
      <c r="A11747" s="1">
        <f t="shared" si="183"/>
        <v>11747</v>
      </c>
      <c r="B11747" s="1" t="s">
        <v>8551</v>
      </c>
      <c r="C11747" s="1" t="s">
        <v>1162</v>
      </c>
    </row>
    <row r="11748" spans="1:3" x14ac:dyDescent="0.25">
      <c r="A11748" s="1">
        <f t="shared" si="183"/>
        <v>11748</v>
      </c>
      <c r="B11748" s="1" t="s">
        <v>8550</v>
      </c>
      <c r="C11748" s="1" t="s">
        <v>1162</v>
      </c>
    </row>
    <row r="11749" spans="1:3" x14ac:dyDescent="0.25">
      <c r="A11749" s="1">
        <f t="shared" si="183"/>
        <v>11749</v>
      </c>
      <c r="B11749" s="1" t="s">
        <v>8552</v>
      </c>
      <c r="C11749" s="1" t="s">
        <v>989</v>
      </c>
    </row>
    <row r="11750" spans="1:3" x14ac:dyDescent="0.25">
      <c r="A11750" s="1">
        <f t="shared" si="183"/>
        <v>11750</v>
      </c>
      <c r="B11750" s="1" t="s">
        <v>8553</v>
      </c>
      <c r="C11750" s="1" t="s">
        <v>4527</v>
      </c>
    </row>
    <row r="11751" spans="1:3" x14ac:dyDescent="0.25">
      <c r="A11751" s="1">
        <f t="shared" si="183"/>
        <v>11751</v>
      </c>
      <c r="B11751" s="1" t="s">
        <v>8555</v>
      </c>
      <c r="C11751" s="1" t="s">
        <v>8554</v>
      </c>
    </row>
    <row r="11752" spans="1:3" x14ac:dyDescent="0.25">
      <c r="A11752" s="1">
        <f t="shared" si="183"/>
        <v>11752</v>
      </c>
      <c r="B11752" s="1" t="s">
        <v>8556</v>
      </c>
      <c r="C11752" s="1" t="s">
        <v>949</v>
      </c>
    </row>
    <row r="11753" spans="1:3" x14ac:dyDescent="0.25">
      <c r="A11753" s="1">
        <f t="shared" si="183"/>
        <v>11753</v>
      </c>
      <c r="B11753" s="1" t="s">
        <v>8557</v>
      </c>
      <c r="C11753" s="1" t="s">
        <v>1726</v>
      </c>
    </row>
    <row r="11754" spans="1:3" x14ac:dyDescent="0.25">
      <c r="A11754" s="1">
        <f t="shared" si="183"/>
        <v>11754</v>
      </c>
      <c r="B11754" s="1" t="s">
        <v>8556</v>
      </c>
      <c r="C11754" s="1" t="s">
        <v>1140</v>
      </c>
    </row>
    <row r="11755" spans="1:3" x14ac:dyDescent="0.25">
      <c r="A11755" s="1">
        <f t="shared" si="183"/>
        <v>11755</v>
      </c>
      <c r="B11755" s="1" t="s">
        <v>8558</v>
      </c>
      <c r="C11755" s="1" t="s">
        <v>1512</v>
      </c>
    </row>
    <row r="11756" spans="1:3" x14ac:dyDescent="0.25">
      <c r="A11756" s="1">
        <f t="shared" si="183"/>
        <v>11756</v>
      </c>
      <c r="B11756" s="1" t="s">
        <v>8559</v>
      </c>
      <c r="C11756" s="1" t="s">
        <v>1539</v>
      </c>
    </row>
    <row r="11757" spans="1:3" x14ac:dyDescent="0.25">
      <c r="A11757" s="1">
        <f t="shared" si="183"/>
        <v>11757</v>
      </c>
      <c r="B11757" s="1" t="s">
        <v>8559</v>
      </c>
      <c r="C11757" s="1" t="s">
        <v>1131</v>
      </c>
    </row>
    <row r="11758" spans="1:3" x14ac:dyDescent="0.25">
      <c r="A11758" s="1">
        <f t="shared" si="183"/>
        <v>11758</v>
      </c>
      <c r="B11758" s="1" t="s">
        <v>8559</v>
      </c>
      <c r="C11758" s="1" t="s">
        <v>1932</v>
      </c>
    </row>
    <row r="11759" spans="1:3" x14ac:dyDescent="0.25">
      <c r="A11759" s="1">
        <f t="shared" si="183"/>
        <v>11759</v>
      </c>
      <c r="B11759" s="1" t="s">
        <v>8559</v>
      </c>
      <c r="C11759" s="1" t="s">
        <v>976</v>
      </c>
    </row>
    <row r="11760" spans="1:3" x14ac:dyDescent="0.25">
      <c r="A11760" s="1">
        <f t="shared" si="183"/>
        <v>11760</v>
      </c>
      <c r="B11760" s="1" t="s">
        <v>8559</v>
      </c>
      <c r="C11760" s="1" t="s">
        <v>1430</v>
      </c>
    </row>
    <row r="11761" spans="1:3" x14ac:dyDescent="0.25">
      <c r="A11761" s="1">
        <f t="shared" si="183"/>
        <v>11761</v>
      </c>
      <c r="B11761" s="1" t="s">
        <v>8559</v>
      </c>
      <c r="C11761" s="1" t="s">
        <v>1295</v>
      </c>
    </row>
    <row r="11762" spans="1:3" x14ac:dyDescent="0.25">
      <c r="A11762" s="1">
        <f t="shared" si="183"/>
        <v>11762</v>
      </c>
      <c r="B11762" s="1" t="s">
        <v>8560</v>
      </c>
      <c r="C11762" s="1" t="s">
        <v>972</v>
      </c>
    </row>
    <row r="11763" spans="1:3" x14ac:dyDescent="0.25">
      <c r="A11763" s="1">
        <f t="shared" si="183"/>
        <v>11763</v>
      </c>
      <c r="B11763" s="1" t="s">
        <v>8562</v>
      </c>
      <c r="C11763" s="1" t="s">
        <v>8561</v>
      </c>
    </row>
    <row r="11764" spans="1:3" x14ac:dyDescent="0.25">
      <c r="A11764" s="1">
        <f t="shared" si="183"/>
        <v>11764</v>
      </c>
      <c r="B11764" s="1" t="s">
        <v>8560</v>
      </c>
      <c r="C11764" s="1" t="s">
        <v>1093</v>
      </c>
    </row>
    <row r="11765" spans="1:3" x14ac:dyDescent="0.25">
      <c r="A11765" s="1">
        <f t="shared" si="183"/>
        <v>11765</v>
      </c>
      <c r="B11765" s="1" t="s">
        <v>8560</v>
      </c>
      <c r="C11765" s="1" t="s">
        <v>1188</v>
      </c>
    </row>
    <row r="11766" spans="1:3" x14ac:dyDescent="0.25">
      <c r="A11766" s="1">
        <f t="shared" si="183"/>
        <v>11766</v>
      </c>
      <c r="B11766" s="1" t="s">
        <v>8562</v>
      </c>
      <c r="C11766" s="1" t="s">
        <v>1539</v>
      </c>
    </row>
    <row r="11767" spans="1:3" x14ac:dyDescent="0.25">
      <c r="A11767" s="1">
        <f t="shared" si="183"/>
        <v>11767</v>
      </c>
      <c r="B11767" s="1" t="s">
        <v>8563</v>
      </c>
      <c r="C11767" s="1" t="s">
        <v>974</v>
      </c>
    </row>
    <row r="11768" spans="1:3" x14ac:dyDescent="0.25">
      <c r="A11768" s="1">
        <f t="shared" si="183"/>
        <v>11768</v>
      </c>
      <c r="B11768" s="1" t="s">
        <v>8564</v>
      </c>
      <c r="C11768" s="1" t="s">
        <v>974</v>
      </c>
    </row>
    <row r="11769" spans="1:3" x14ac:dyDescent="0.25">
      <c r="A11769" s="1">
        <f t="shared" si="183"/>
        <v>11769</v>
      </c>
      <c r="B11769" s="1" t="s">
        <v>8565</v>
      </c>
      <c r="C11769" s="1" t="s">
        <v>1027</v>
      </c>
    </row>
    <row r="11770" spans="1:3" x14ac:dyDescent="0.25">
      <c r="A11770" s="1">
        <f t="shared" si="183"/>
        <v>11770</v>
      </c>
      <c r="B11770" s="1" t="s">
        <v>8560</v>
      </c>
      <c r="C11770" s="1" t="s">
        <v>2675</v>
      </c>
    </row>
    <row r="11771" spans="1:3" x14ac:dyDescent="0.25">
      <c r="A11771" s="1">
        <f t="shared" si="183"/>
        <v>11771</v>
      </c>
      <c r="B11771" s="1" t="s">
        <v>8560</v>
      </c>
      <c r="C11771" s="1" t="s">
        <v>1036</v>
      </c>
    </row>
    <row r="11772" spans="1:3" x14ac:dyDescent="0.25">
      <c r="A11772" s="1">
        <f t="shared" si="183"/>
        <v>11772</v>
      </c>
      <c r="B11772" s="1" t="s">
        <v>8560</v>
      </c>
      <c r="C11772" s="1" t="s">
        <v>1881</v>
      </c>
    </row>
    <row r="11773" spans="1:3" x14ac:dyDescent="0.25">
      <c r="A11773" s="1">
        <f t="shared" si="183"/>
        <v>11773</v>
      </c>
      <c r="B11773" s="1" t="s">
        <v>8566</v>
      </c>
      <c r="C11773" s="1" t="s">
        <v>2387</v>
      </c>
    </row>
    <row r="11774" spans="1:3" x14ac:dyDescent="0.25">
      <c r="A11774" s="1">
        <f t="shared" si="183"/>
        <v>11774</v>
      </c>
      <c r="B11774" s="1" t="s">
        <v>8567</v>
      </c>
      <c r="C11774" s="1" t="s">
        <v>1020</v>
      </c>
    </row>
    <row r="11775" spans="1:3" x14ac:dyDescent="0.25">
      <c r="A11775" s="1">
        <f t="shared" si="183"/>
        <v>11775</v>
      </c>
      <c r="B11775" s="1" t="s">
        <v>8567</v>
      </c>
      <c r="C11775" s="1" t="s">
        <v>941</v>
      </c>
    </row>
    <row r="11776" spans="1:3" x14ac:dyDescent="0.25">
      <c r="A11776" s="1">
        <f t="shared" si="183"/>
        <v>11776</v>
      </c>
      <c r="B11776" s="1" t="s">
        <v>8568</v>
      </c>
      <c r="C11776" s="1" t="s">
        <v>1006</v>
      </c>
    </row>
    <row r="11777" spans="1:3" x14ac:dyDescent="0.25">
      <c r="A11777" s="1">
        <f t="shared" si="183"/>
        <v>11777</v>
      </c>
      <c r="B11777" s="1" t="s">
        <v>8566</v>
      </c>
      <c r="C11777" s="1" t="s">
        <v>997</v>
      </c>
    </row>
    <row r="11778" spans="1:3" x14ac:dyDescent="0.25">
      <c r="A11778" s="1">
        <f t="shared" si="183"/>
        <v>11778</v>
      </c>
      <c r="B11778" s="1" t="s">
        <v>8567</v>
      </c>
      <c r="C11778" s="1" t="s">
        <v>1201</v>
      </c>
    </row>
    <row r="11779" spans="1:3" x14ac:dyDescent="0.25">
      <c r="A11779" s="1">
        <f t="shared" ref="A11779:A11842" si="184">A11778+1</f>
        <v>11779</v>
      </c>
      <c r="B11779" s="1" t="s">
        <v>8569</v>
      </c>
      <c r="C11779" s="1" t="s">
        <v>1147</v>
      </c>
    </row>
    <row r="11780" spans="1:3" x14ac:dyDescent="0.25">
      <c r="A11780" s="1">
        <f t="shared" si="184"/>
        <v>11780</v>
      </c>
      <c r="B11780" s="1" t="s">
        <v>8570</v>
      </c>
      <c r="C11780" s="1" t="s">
        <v>7869</v>
      </c>
    </row>
    <row r="11781" spans="1:3" x14ac:dyDescent="0.25">
      <c r="A11781" s="1">
        <f t="shared" si="184"/>
        <v>11781</v>
      </c>
      <c r="B11781" s="1" t="s">
        <v>3203</v>
      </c>
      <c r="C11781" s="1" t="s">
        <v>928</v>
      </c>
    </row>
    <row r="11782" spans="1:3" x14ac:dyDescent="0.25">
      <c r="A11782" s="1">
        <f t="shared" si="184"/>
        <v>11782</v>
      </c>
      <c r="B11782" s="1" t="s">
        <v>8571</v>
      </c>
      <c r="C11782" s="1" t="s">
        <v>4100</v>
      </c>
    </row>
    <row r="11783" spans="1:3" x14ac:dyDescent="0.25">
      <c r="A11783" s="1">
        <f t="shared" si="184"/>
        <v>11783</v>
      </c>
      <c r="B11783" s="1" t="s">
        <v>8572</v>
      </c>
      <c r="C11783" s="1" t="s">
        <v>1054</v>
      </c>
    </row>
    <row r="11784" spans="1:3" x14ac:dyDescent="0.25">
      <c r="A11784" s="1">
        <f t="shared" si="184"/>
        <v>11784</v>
      </c>
      <c r="B11784" s="1" t="s">
        <v>8573</v>
      </c>
      <c r="C11784" s="1" t="s">
        <v>1045</v>
      </c>
    </row>
    <row r="11785" spans="1:3" x14ac:dyDescent="0.25">
      <c r="A11785" s="1">
        <f t="shared" si="184"/>
        <v>11785</v>
      </c>
      <c r="B11785" s="1" t="s">
        <v>8573</v>
      </c>
      <c r="C11785" s="1" t="s">
        <v>1634</v>
      </c>
    </row>
    <row r="11786" spans="1:3" x14ac:dyDescent="0.25">
      <c r="A11786" s="1">
        <f t="shared" si="184"/>
        <v>11786</v>
      </c>
      <c r="B11786" s="1" t="s">
        <v>8574</v>
      </c>
      <c r="C11786" s="1" t="s">
        <v>1270</v>
      </c>
    </row>
    <row r="11787" spans="1:3" x14ac:dyDescent="0.25">
      <c r="A11787" s="1">
        <f t="shared" si="184"/>
        <v>11787</v>
      </c>
      <c r="B11787" s="1" t="s">
        <v>8574</v>
      </c>
      <c r="C11787" s="1" t="s">
        <v>8575</v>
      </c>
    </row>
    <row r="11788" spans="1:3" x14ac:dyDescent="0.25">
      <c r="A11788" s="1">
        <f t="shared" si="184"/>
        <v>11788</v>
      </c>
      <c r="B11788" s="1" t="s">
        <v>8574</v>
      </c>
      <c r="C11788" s="1" t="s">
        <v>1077</v>
      </c>
    </row>
    <row r="11789" spans="1:3" x14ac:dyDescent="0.25">
      <c r="A11789" s="1">
        <f t="shared" si="184"/>
        <v>11789</v>
      </c>
      <c r="B11789" s="1" t="s">
        <v>8574</v>
      </c>
      <c r="C11789" s="1" t="s">
        <v>8576</v>
      </c>
    </row>
    <row r="11790" spans="1:3" x14ac:dyDescent="0.25">
      <c r="A11790" s="1">
        <f t="shared" si="184"/>
        <v>11790</v>
      </c>
      <c r="B11790" s="1" t="s">
        <v>8574</v>
      </c>
      <c r="C11790" s="1" t="s">
        <v>8577</v>
      </c>
    </row>
    <row r="11791" spans="1:3" x14ac:dyDescent="0.25">
      <c r="A11791" s="1">
        <f t="shared" si="184"/>
        <v>11791</v>
      </c>
      <c r="B11791" s="1" t="s">
        <v>8578</v>
      </c>
      <c r="C11791" s="1" t="s">
        <v>1058</v>
      </c>
    </row>
    <row r="11792" spans="1:3" x14ac:dyDescent="0.25">
      <c r="A11792" s="1">
        <f t="shared" si="184"/>
        <v>11792</v>
      </c>
      <c r="B11792" s="1" t="s">
        <v>8580</v>
      </c>
      <c r="C11792" s="1" t="s">
        <v>8579</v>
      </c>
    </row>
    <row r="11793" spans="1:3" x14ac:dyDescent="0.25">
      <c r="A11793" s="1">
        <f t="shared" si="184"/>
        <v>11793</v>
      </c>
      <c r="B11793" s="1" t="s">
        <v>8581</v>
      </c>
      <c r="C11793" s="1" t="s">
        <v>6898</v>
      </c>
    </row>
    <row r="11794" spans="1:3" x14ac:dyDescent="0.25">
      <c r="A11794" s="1">
        <f t="shared" si="184"/>
        <v>11794</v>
      </c>
      <c r="B11794" s="1" t="s">
        <v>8581</v>
      </c>
      <c r="C11794" s="1" t="s">
        <v>5330</v>
      </c>
    </row>
    <row r="11795" spans="1:3" x14ac:dyDescent="0.25">
      <c r="A11795" s="1">
        <f t="shared" si="184"/>
        <v>11795</v>
      </c>
      <c r="B11795" s="1" t="s">
        <v>8582</v>
      </c>
      <c r="C11795" s="1" t="s">
        <v>947</v>
      </c>
    </row>
    <row r="11796" spans="1:3" x14ac:dyDescent="0.25">
      <c r="A11796" s="1">
        <f t="shared" si="184"/>
        <v>11796</v>
      </c>
      <c r="B11796" s="1" t="s">
        <v>8584</v>
      </c>
      <c r="C11796" s="1" t="s">
        <v>8583</v>
      </c>
    </row>
    <row r="11797" spans="1:3" x14ac:dyDescent="0.25">
      <c r="A11797" s="1">
        <f t="shared" si="184"/>
        <v>11797</v>
      </c>
      <c r="B11797" s="1" t="s">
        <v>8584</v>
      </c>
      <c r="C11797" s="1" t="s">
        <v>1093</v>
      </c>
    </row>
    <row r="11798" spans="1:3" x14ac:dyDescent="0.25">
      <c r="A11798" s="1">
        <f t="shared" si="184"/>
        <v>11798</v>
      </c>
      <c r="B11798" s="1" t="s">
        <v>8585</v>
      </c>
      <c r="C11798" s="1" t="s">
        <v>1064</v>
      </c>
    </row>
    <row r="11799" spans="1:3" x14ac:dyDescent="0.25">
      <c r="A11799" s="1">
        <f t="shared" si="184"/>
        <v>11799</v>
      </c>
      <c r="B11799" s="1" t="s">
        <v>8586</v>
      </c>
      <c r="C11799" s="1" t="s">
        <v>2027</v>
      </c>
    </row>
    <row r="11800" spans="1:3" x14ac:dyDescent="0.25">
      <c r="A11800" s="1">
        <f t="shared" si="184"/>
        <v>11800</v>
      </c>
      <c r="B11800" s="1" t="s">
        <v>8587</v>
      </c>
      <c r="C11800" s="1" t="s">
        <v>1144</v>
      </c>
    </row>
    <row r="11801" spans="1:3" x14ac:dyDescent="0.25">
      <c r="A11801" s="1">
        <f t="shared" si="184"/>
        <v>11801</v>
      </c>
      <c r="B11801" s="1" t="s">
        <v>8586</v>
      </c>
      <c r="C11801" s="1" t="s">
        <v>1156</v>
      </c>
    </row>
    <row r="11802" spans="1:3" x14ac:dyDescent="0.25">
      <c r="A11802" s="1">
        <f t="shared" si="184"/>
        <v>11802</v>
      </c>
      <c r="B11802" s="1" t="s">
        <v>8586</v>
      </c>
      <c r="C11802" s="1" t="s">
        <v>1156</v>
      </c>
    </row>
    <row r="11803" spans="1:3" x14ac:dyDescent="0.25">
      <c r="A11803" s="1">
        <f t="shared" si="184"/>
        <v>11803</v>
      </c>
      <c r="B11803" s="1" t="s">
        <v>8586</v>
      </c>
      <c r="C11803" s="1" t="s">
        <v>974</v>
      </c>
    </row>
    <row r="11804" spans="1:3" x14ac:dyDescent="0.25">
      <c r="A11804" s="1">
        <f t="shared" si="184"/>
        <v>11804</v>
      </c>
      <c r="B11804" s="1" t="s">
        <v>8586</v>
      </c>
      <c r="C11804" s="1" t="s">
        <v>1027</v>
      </c>
    </row>
    <row r="11805" spans="1:3" x14ac:dyDescent="0.25">
      <c r="A11805" s="1">
        <f t="shared" si="184"/>
        <v>11805</v>
      </c>
      <c r="B11805" s="1" t="s">
        <v>8588</v>
      </c>
      <c r="C11805" s="1" t="s">
        <v>1033</v>
      </c>
    </row>
    <row r="11806" spans="1:3" x14ac:dyDescent="0.25">
      <c r="A11806" s="1">
        <f t="shared" si="184"/>
        <v>11806</v>
      </c>
      <c r="B11806" s="1" t="s">
        <v>8589</v>
      </c>
      <c r="C11806" s="1" t="s">
        <v>1055</v>
      </c>
    </row>
    <row r="11807" spans="1:3" x14ac:dyDescent="0.25">
      <c r="A11807" s="1">
        <f t="shared" si="184"/>
        <v>11807</v>
      </c>
      <c r="B11807" s="1" t="s">
        <v>8586</v>
      </c>
      <c r="C11807" s="1" t="s">
        <v>1704</v>
      </c>
    </row>
    <row r="11808" spans="1:3" x14ac:dyDescent="0.25">
      <c r="A11808" s="1">
        <f t="shared" si="184"/>
        <v>11808</v>
      </c>
      <c r="B11808" s="1" t="s">
        <v>8586</v>
      </c>
      <c r="C11808" s="1" t="s">
        <v>3691</v>
      </c>
    </row>
    <row r="11809" spans="1:3" x14ac:dyDescent="0.25">
      <c r="A11809" s="1">
        <f t="shared" si="184"/>
        <v>11809</v>
      </c>
      <c r="B11809" s="1" t="s">
        <v>8590</v>
      </c>
      <c r="C11809" s="1" t="s">
        <v>972</v>
      </c>
    </row>
    <row r="11810" spans="1:3" x14ac:dyDescent="0.25">
      <c r="A11810" s="1">
        <f t="shared" si="184"/>
        <v>11810</v>
      </c>
      <c r="B11810" s="1" t="s">
        <v>8591</v>
      </c>
      <c r="C11810" s="1" t="s">
        <v>923</v>
      </c>
    </row>
    <row r="11811" spans="1:3" x14ac:dyDescent="0.25">
      <c r="A11811" s="1">
        <f t="shared" si="184"/>
        <v>11811</v>
      </c>
      <c r="B11811" s="1" t="s">
        <v>8591</v>
      </c>
      <c r="C11811" s="1" t="s">
        <v>1181</v>
      </c>
    </row>
    <row r="11812" spans="1:3" x14ac:dyDescent="0.25">
      <c r="A11812" s="1">
        <f t="shared" si="184"/>
        <v>11812</v>
      </c>
      <c r="B11812" s="1" t="s">
        <v>8592</v>
      </c>
      <c r="C11812" s="1" t="s">
        <v>1389</v>
      </c>
    </row>
    <row r="11813" spans="1:3" x14ac:dyDescent="0.25">
      <c r="A11813" s="1">
        <f t="shared" si="184"/>
        <v>11813</v>
      </c>
      <c r="B11813" s="1" t="s">
        <v>8593</v>
      </c>
      <c r="C11813" s="1" t="s">
        <v>1027</v>
      </c>
    </row>
    <row r="11814" spans="1:3" x14ac:dyDescent="0.25">
      <c r="A11814" s="1">
        <f t="shared" si="184"/>
        <v>11814</v>
      </c>
      <c r="B11814" s="1" t="s">
        <v>8594</v>
      </c>
      <c r="C11814" s="1" t="s">
        <v>1889</v>
      </c>
    </row>
    <row r="11815" spans="1:3" x14ac:dyDescent="0.25">
      <c r="A11815" s="1">
        <f t="shared" si="184"/>
        <v>11815</v>
      </c>
      <c r="B11815" s="1" t="s">
        <v>8590</v>
      </c>
      <c r="C11815" s="1" t="s">
        <v>1356</v>
      </c>
    </row>
    <row r="11816" spans="1:3" x14ac:dyDescent="0.25">
      <c r="A11816" s="1">
        <f t="shared" si="184"/>
        <v>11816</v>
      </c>
      <c r="B11816" s="1" t="s">
        <v>8596</v>
      </c>
      <c r="C11816" s="1" t="s">
        <v>8595</v>
      </c>
    </row>
    <row r="11817" spans="1:3" x14ac:dyDescent="0.25">
      <c r="A11817" s="1">
        <f t="shared" si="184"/>
        <v>11817</v>
      </c>
      <c r="B11817" s="1" t="s">
        <v>8596</v>
      </c>
      <c r="C11817" s="1" t="s">
        <v>942</v>
      </c>
    </row>
    <row r="11818" spans="1:3" x14ac:dyDescent="0.25">
      <c r="A11818" s="1">
        <f t="shared" si="184"/>
        <v>11818</v>
      </c>
      <c r="B11818" s="1" t="s">
        <v>8597</v>
      </c>
      <c r="C11818" s="1" t="s">
        <v>5405</v>
      </c>
    </row>
    <row r="11819" spans="1:3" x14ac:dyDescent="0.25">
      <c r="A11819" s="1">
        <f t="shared" si="184"/>
        <v>11819</v>
      </c>
      <c r="B11819" s="1" t="s">
        <v>8598</v>
      </c>
      <c r="C11819" s="1" t="s">
        <v>1029</v>
      </c>
    </row>
    <row r="11820" spans="1:3" x14ac:dyDescent="0.25">
      <c r="A11820" s="1">
        <f t="shared" si="184"/>
        <v>11820</v>
      </c>
      <c r="B11820" s="1" t="s">
        <v>8599</v>
      </c>
      <c r="C11820" s="1" t="s">
        <v>1174</v>
      </c>
    </row>
    <row r="11821" spans="1:3" x14ac:dyDescent="0.25">
      <c r="A11821" s="1">
        <f t="shared" si="184"/>
        <v>11821</v>
      </c>
      <c r="B11821" s="1" t="s">
        <v>8600</v>
      </c>
      <c r="C11821" s="1" t="s">
        <v>1726</v>
      </c>
    </row>
    <row r="11822" spans="1:3" x14ac:dyDescent="0.25">
      <c r="A11822" s="1">
        <f t="shared" si="184"/>
        <v>11822</v>
      </c>
      <c r="B11822" s="1" t="s">
        <v>8601</v>
      </c>
      <c r="C11822" s="1" t="s">
        <v>960</v>
      </c>
    </row>
    <row r="11823" spans="1:3" x14ac:dyDescent="0.25">
      <c r="A11823" s="1">
        <f t="shared" si="184"/>
        <v>11823</v>
      </c>
      <c r="B11823" s="1" t="s">
        <v>8602</v>
      </c>
      <c r="C11823" s="1" t="s">
        <v>1161</v>
      </c>
    </row>
    <row r="11824" spans="1:3" x14ac:dyDescent="0.25">
      <c r="A11824" s="1">
        <f t="shared" si="184"/>
        <v>11824</v>
      </c>
      <c r="B11824" s="1" t="s">
        <v>8603</v>
      </c>
      <c r="C11824" s="1" t="s">
        <v>1757</v>
      </c>
    </row>
    <row r="11825" spans="1:3" x14ac:dyDescent="0.25">
      <c r="A11825" s="1">
        <f t="shared" si="184"/>
        <v>11825</v>
      </c>
      <c r="B11825" s="1" t="s">
        <v>8604</v>
      </c>
      <c r="C11825" s="1" t="s">
        <v>1204</v>
      </c>
    </row>
    <row r="11826" spans="1:3" x14ac:dyDescent="0.25">
      <c r="A11826" s="1">
        <f t="shared" si="184"/>
        <v>11826</v>
      </c>
      <c r="B11826" s="1" t="s">
        <v>8605</v>
      </c>
      <c r="C11826" s="1" t="s">
        <v>1328</v>
      </c>
    </row>
    <row r="11827" spans="1:3" x14ac:dyDescent="0.25">
      <c r="A11827" s="1">
        <f t="shared" si="184"/>
        <v>11827</v>
      </c>
      <c r="B11827" s="1" t="s">
        <v>2728</v>
      </c>
      <c r="C11827" s="1" t="s">
        <v>974</v>
      </c>
    </row>
    <row r="11828" spans="1:3" x14ac:dyDescent="0.25">
      <c r="A11828" s="1">
        <f t="shared" si="184"/>
        <v>11828</v>
      </c>
      <c r="B11828" s="1" t="s">
        <v>8606</v>
      </c>
      <c r="C11828" s="1" t="s">
        <v>947</v>
      </c>
    </row>
    <row r="11829" spans="1:3" x14ac:dyDescent="0.25">
      <c r="A11829" s="1">
        <f t="shared" si="184"/>
        <v>11829</v>
      </c>
      <c r="B11829" s="1" t="s">
        <v>8607</v>
      </c>
      <c r="C11829" s="1" t="s">
        <v>997</v>
      </c>
    </row>
    <row r="11830" spans="1:3" x14ac:dyDescent="0.25">
      <c r="A11830" s="1">
        <f t="shared" si="184"/>
        <v>11830</v>
      </c>
      <c r="B11830" s="1" t="s">
        <v>8608</v>
      </c>
      <c r="C11830" s="1" t="s">
        <v>1019</v>
      </c>
    </row>
    <row r="11831" spans="1:3" x14ac:dyDescent="0.25">
      <c r="A11831" s="1">
        <f t="shared" si="184"/>
        <v>11831</v>
      </c>
      <c r="B11831" s="1" t="s">
        <v>8609</v>
      </c>
      <c r="C11831" s="1" t="s">
        <v>1252</v>
      </c>
    </row>
    <row r="11832" spans="1:3" x14ac:dyDescent="0.25">
      <c r="A11832" s="1">
        <f t="shared" si="184"/>
        <v>11832</v>
      </c>
      <c r="B11832" s="1" t="s">
        <v>8610</v>
      </c>
      <c r="C11832" s="1" t="s">
        <v>960</v>
      </c>
    </row>
    <row r="11833" spans="1:3" x14ac:dyDescent="0.25">
      <c r="A11833" s="1">
        <f t="shared" si="184"/>
        <v>11833</v>
      </c>
      <c r="B11833" s="1" t="s">
        <v>8611</v>
      </c>
      <c r="C11833" s="1" t="s">
        <v>1182</v>
      </c>
    </row>
    <row r="11834" spans="1:3" x14ac:dyDescent="0.25">
      <c r="A11834" s="1">
        <f t="shared" si="184"/>
        <v>11834</v>
      </c>
      <c r="B11834" s="1" t="s">
        <v>8611</v>
      </c>
      <c r="C11834" s="1" t="s">
        <v>1058</v>
      </c>
    </row>
    <row r="11835" spans="1:3" x14ac:dyDescent="0.25">
      <c r="A11835" s="1">
        <f t="shared" si="184"/>
        <v>11835</v>
      </c>
      <c r="B11835" s="1" t="s">
        <v>8611</v>
      </c>
      <c r="C11835" s="1" t="s">
        <v>1353</v>
      </c>
    </row>
    <row r="11836" spans="1:3" x14ac:dyDescent="0.25">
      <c r="A11836" s="1">
        <f t="shared" si="184"/>
        <v>11836</v>
      </c>
      <c r="B11836" s="1" t="s">
        <v>8612</v>
      </c>
      <c r="C11836" s="1" t="s">
        <v>1889</v>
      </c>
    </row>
    <row r="11837" spans="1:3" x14ac:dyDescent="0.25">
      <c r="A11837" s="1">
        <f t="shared" si="184"/>
        <v>11837</v>
      </c>
      <c r="B11837" s="1" t="s">
        <v>5749</v>
      </c>
      <c r="C11837" s="1" t="s">
        <v>3039</v>
      </c>
    </row>
    <row r="11838" spans="1:3" x14ac:dyDescent="0.25">
      <c r="A11838" s="1">
        <f t="shared" si="184"/>
        <v>11838</v>
      </c>
      <c r="B11838" s="1" t="s">
        <v>8613</v>
      </c>
      <c r="C11838" s="1" t="s">
        <v>1056</v>
      </c>
    </row>
    <row r="11839" spans="1:3" x14ac:dyDescent="0.25">
      <c r="A11839" s="1">
        <f t="shared" si="184"/>
        <v>11839</v>
      </c>
      <c r="B11839" s="1" t="s">
        <v>8614</v>
      </c>
      <c r="C11839" s="1" t="s">
        <v>1016</v>
      </c>
    </row>
    <row r="11840" spans="1:3" x14ac:dyDescent="0.25">
      <c r="A11840" s="1">
        <f t="shared" si="184"/>
        <v>11840</v>
      </c>
      <c r="B11840" s="1" t="s">
        <v>8615</v>
      </c>
      <c r="C11840" s="1" t="s">
        <v>1174</v>
      </c>
    </row>
    <row r="11841" spans="1:3" x14ac:dyDescent="0.25">
      <c r="A11841" s="1">
        <f t="shared" si="184"/>
        <v>11841</v>
      </c>
      <c r="B11841" s="1" t="s">
        <v>8616</v>
      </c>
      <c r="C11841" s="1" t="s">
        <v>1333</v>
      </c>
    </row>
    <row r="11842" spans="1:3" x14ac:dyDescent="0.25">
      <c r="A11842" s="1">
        <f t="shared" si="184"/>
        <v>11842</v>
      </c>
      <c r="B11842" s="1" t="s">
        <v>8618</v>
      </c>
      <c r="C11842" s="1" t="s">
        <v>8617</v>
      </c>
    </row>
    <row r="11843" spans="1:3" x14ac:dyDescent="0.25">
      <c r="A11843" s="1">
        <f t="shared" ref="A11843:A11906" si="185">A11842+1</f>
        <v>11843</v>
      </c>
      <c r="B11843" s="1" t="s">
        <v>8619</v>
      </c>
      <c r="C11843" s="1" t="s">
        <v>932</v>
      </c>
    </row>
    <row r="11844" spans="1:3" x14ac:dyDescent="0.25">
      <c r="A11844" s="1">
        <f t="shared" si="185"/>
        <v>11844</v>
      </c>
      <c r="B11844" s="1" t="s">
        <v>8619</v>
      </c>
      <c r="C11844" s="1" t="s">
        <v>1545</v>
      </c>
    </row>
    <row r="11845" spans="1:3" x14ac:dyDescent="0.25">
      <c r="A11845" s="1">
        <f t="shared" si="185"/>
        <v>11845</v>
      </c>
      <c r="B11845" s="1" t="s">
        <v>8619</v>
      </c>
      <c r="C11845" s="1" t="s">
        <v>934</v>
      </c>
    </row>
    <row r="11846" spans="1:3" x14ac:dyDescent="0.25">
      <c r="A11846" s="1">
        <f t="shared" si="185"/>
        <v>11846</v>
      </c>
      <c r="B11846" s="1" t="s">
        <v>8619</v>
      </c>
      <c r="C11846" s="1" t="s">
        <v>1010</v>
      </c>
    </row>
    <row r="11847" spans="1:3" x14ac:dyDescent="0.25">
      <c r="A11847" s="1">
        <f t="shared" si="185"/>
        <v>11847</v>
      </c>
      <c r="B11847" s="1" t="s">
        <v>8619</v>
      </c>
      <c r="C11847" s="1" t="s">
        <v>1331</v>
      </c>
    </row>
    <row r="11848" spans="1:3" x14ac:dyDescent="0.25">
      <c r="A11848" s="1">
        <f t="shared" si="185"/>
        <v>11848</v>
      </c>
      <c r="B11848" s="1" t="s">
        <v>8621</v>
      </c>
      <c r="C11848" s="1" t="s">
        <v>8620</v>
      </c>
    </row>
    <row r="11849" spans="1:3" x14ac:dyDescent="0.25">
      <c r="A11849" s="1">
        <f t="shared" si="185"/>
        <v>11849</v>
      </c>
      <c r="B11849" s="1" t="s">
        <v>8622</v>
      </c>
      <c r="C11849" s="1" t="s">
        <v>928</v>
      </c>
    </row>
    <row r="11850" spans="1:3" x14ac:dyDescent="0.25">
      <c r="A11850" s="1">
        <f t="shared" si="185"/>
        <v>11850</v>
      </c>
      <c r="B11850" s="1" t="s">
        <v>8622</v>
      </c>
      <c r="C11850" s="1" t="s">
        <v>928</v>
      </c>
    </row>
    <row r="11851" spans="1:3" x14ac:dyDescent="0.25">
      <c r="A11851" s="1">
        <f t="shared" si="185"/>
        <v>11851</v>
      </c>
      <c r="B11851" s="1" t="s">
        <v>8623</v>
      </c>
      <c r="C11851" s="1" t="s">
        <v>3028</v>
      </c>
    </row>
    <row r="11852" spans="1:3" x14ac:dyDescent="0.25">
      <c r="A11852" s="1">
        <f t="shared" si="185"/>
        <v>11852</v>
      </c>
      <c r="B11852" s="1" t="s">
        <v>8625</v>
      </c>
      <c r="C11852" s="1" t="s">
        <v>8624</v>
      </c>
    </row>
    <row r="11853" spans="1:3" x14ac:dyDescent="0.25">
      <c r="A11853" s="1">
        <f t="shared" si="185"/>
        <v>11853</v>
      </c>
      <c r="B11853" s="1" t="s">
        <v>8625</v>
      </c>
      <c r="C11853" s="1" t="s">
        <v>1221</v>
      </c>
    </row>
    <row r="11854" spans="1:3" x14ac:dyDescent="0.25">
      <c r="A11854" s="1">
        <f t="shared" si="185"/>
        <v>11854</v>
      </c>
      <c r="B11854" s="1" t="s">
        <v>8625</v>
      </c>
      <c r="C11854" s="1" t="s">
        <v>1058</v>
      </c>
    </row>
    <row r="11855" spans="1:3" x14ac:dyDescent="0.25">
      <c r="A11855" s="1">
        <f t="shared" si="185"/>
        <v>11855</v>
      </c>
      <c r="B11855" s="1" t="s">
        <v>8625</v>
      </c>
      <c r="C11855" s="1" t="s">
        <v>2581</v>
      </c>
    </row>
    <row r="11856" spans="1:3" x14ac:dyDescent="0.25">
      <c r="A11856" s="1">
        <f t="shared" si="185"/>
        <v>11856</v>
      </c>
      <c r="B11856" s="1" t="s">
        <v>8625</v>
      </c>
      <c r="C11856" s="1" t="s">
        <v>4282</v>
      </c>
    </row>
    <row r="11857" spans="1:3" x14ac:dyDescent="0.25">
      <c r="A11857" s="1">
        <f t="shared" si="185"/>
        <v>11857</v>
      </c>
      <c r="B11857" s="1" t="s">
        <v>8625</v>
      </c>
      <c r="C11857" s="1" t="s">
        <v>990</v>
      </c>
    </row>
    <row r="11858" spans="1:3" x14ac:dyDescent="0.25">
      <c r="A11858" s="1">
        <f t="shared" si="185"/>
        <v>11858</v>
      </c>
      <c r="B11858" s="1" t="s">
        <v>8626</v>
      </c>
      <c r="C11858" s="1" t="s">
        <v>1655</v>
      </c>
    </row>
    <row r="11859" spans="1:3" x14ac:dyDescent="0.25">
      <c r="A11859" s="1">
        <f t="shared" si="185"/>
        <v>11859</v>
      </c>
      <c r="B11859" s="1" t="s">
        <v>8627</v>
      </c>
      <c r="C11859" s="1" t="s">
        <v>930</v>
      </c>
    </row>
    <row r="11860" spans="1:3" x14ac:dyDescent="0.25">
      <c r="A11860" s="1">
        <f t="shared" si="185"/>
        <v>11860</v>
      </c>
      <c r="B11860" s="1" t="s">
        <v>8627</v>
      </c>
      <c r="C11860" s="1" t="s">
        <v>930</v>
      </c>
    </row>
    <row r="11861" spans="1:3" x14ac:dyDescent="0.25">
      <c r="A11861" s="1">
        <f t="shared" si="185"/>
        <v>11861</v>
      </c>
      <c r="B11861" s="1" t="s">
        <v>8627</v>
      </c>
      <c r="C11861" s="1" t="s">
        <v>4844</v>
      </c>
    </row>
    <row r="11862" spans="1:3" x14ac:dyDescent="0.25">
      <c r="A11862" s="1">
        <f t="shared" si="185"/>
        <v>11862</v>
      </c>
      <c r="B11862" s="1" t="s">
        <v>8628</v>
      </c>
      <c r="C11862" s="1" t="s">
        <v>1027</v>
      </c>
    </row>
    <row r="11863" spans="1:3" x14ac:dyDescent="0.25">
      <c r="A11863" s="1">
        <f t="shared" si="185"/>
        <v>11863</v>
      </c>
      <c r="B11863" s="1" t="s">
        <v>8627</v>
      </c>
      <c r="C11863" s="1" t="s">
        <v>1072</v>
      </c>
    </row>
    <row r="11864" spans="1:3" x14ac:dyDescent="0.25">
      <c r="A11864" s="1">
        <f t="shared" si="185"/>
        <v>11864</v>
      </c>
      <c r="B11864" s="1" t="s">
        <v>8627</v>
      </c>
      <c r="C11864" s="1" t="s">
        <v>1356</v>
      </c>
    </row>
    <row r="11865" spans="1:3" x14ac:dyDescent="0.25">
      <c r="A11865" s="1">
        <f t="shared" si="185"/>
        <v>11865</v>
      </c>
      <c r="B11865" s="1" t="s">
        <v>8629</v>
      </c>
      <c r="C11865" s="1" t="s">
        <v>1850</v>
      </c>
    </row>
    <row r="11866" spans="1:3" x14ac:dyDescent="0.25">
      <c r="A11866" s="1">
        <f t="shared" si="185"/>
        <v>11866</v>
      </c>
      <c r="B11866" s="1" t="s">
        <v>8630</v>
      </c>
      <c r="C11866" s="1" t="s">
        <v>1102</v>
      </c>
    </row>
    <row r="11867" spans="1:3" x14ac:dyDescent="0.25">
      <c r="A11867" s="1">
        <f t="shared" si="185"/>
        <v>11867</v>
      </c>
      <c r="B11867" s="1" t="s">
        <v>8625</v>
      </c>
      <c r="C11867" s="1" t="s">
        <v>8631</v>
      </c>
    </row>
    <row r="11868" spans="1:3" x14ac:dyDescent="0.25">
      <c r="A11868" s="1">
        <f t="shared" si="185"/>
        <v>11868</v>
      </c>
      <c r="B11868" s="1" t="s">
        <v>8625</v>
      </c>
      <c r="C11868" s="1" t="s">
        <v>1740</v>
      </c>
    </row>
    <row r="11869" spans="1:3" x14ac:dyDescent="0.25">
      <c r="A11869" s="1">
        <f t="shared" si="185"/>
        <v>11869</v>
      </c>
      <c r="B11869" s="1" t="s">
        <v>8625</v>
      </c>
      <c r="C11869" s="1" t="s">
        <v>1005</v>
      </c>
    </row>
    <row r="11870" spans="1:3" x14ac:dyDescent="0.25">
      <c r="A11870" s="1">
        <f t="shared" si="185"/>
        <v>11870</v>
      </c>
      <c r="B11870" s="1" t="s">
        <v>8625</v>
      </c>
      <c r="C11870" s="1" t="s">
        <v>1655</v>
      </c>
    </row>
    <row r="11871" spans="1:3" x14ac:dyDescent="0.25">
      <c r="A11871" s="1">
        <f t="shared" si="185"/>
        <v>11871</v>
      </c>
      <c r="B11871" s="1" t="s">
        <v>8625</v>
      </c>
      <c r="C11871" s="1" t="s">
        <v>4580</v>
      </c>
    </row>
    <row r="11872" spans="1:3" x14ac:dyDescent="0.25">
      <c r="A11872" s="1">
        <f t="shared" si="185"/>
        <v>11872</v>
      </c>
      <c r="B11872" s="1" t="s">
        <v>8625</v>
      </c>
      <c r="C11872" s="1" t="s">
        <v>2341</v>
      </c>
    </row>
    <row r="11873" spans="1:3" x14ac:dyDescent="0.25">
      <c r="A11873" s="1">
        <f t="shared" si="185"/>
        <v>11873</v>
      </c>
      <c r="B11873" s="1" t="s">
        <v>8632</v>
      </c>
      <c r="C11873" s="1" t="s">
        <v>1017</v>
      </c>
    </row>
    <row r="11874" spans="1:3" x14ac:dyDescent="0.25">
      <c r="A11874" s="1">
        <f t="shared" si="185"/>
        <v>11874</v>
      </c>
      <c r="B11874" s="1" t="s">
        <v>8632</v>
      </c>
      <c r="C11874" s="1" t="s">
        <v>1541</v>
      </c>
    </row>
    <row r="11875" spans="1:3" x14ac:dyDescent="0.25">
      <c r="A11875" s="1">
        <f t="shared" si="185"/>
        <v>11875</v>
      </c>
      <c r="B11875" s="1" t="s">
        <v>8633</v>
      </c>
      <c r="C11875" s="1" t="s">
        <v>954</v>
      </c>
    </row>
    <row r="11876" spans="1:3" x14ac:dyDescent="0.25">
      <c r="A11876" s="1">
        <f t="shared" si="185"/>
        <v>11876</v>
      </c>
      <c r="B11876" s="1" t="s">
        <v>8634</v>
      </c>
      <c r="C11876" s="1" t="s">
        <v>1093</v>
      </c>
    </row>
    <row r="11877" spans="1:3" x14ac:dyDescent="0.25">
      <c r="A11877" s="1">
        <f t="shared" si="185"/>
        <v>11877</v>
      </c>
      <c r="B11877" s="1" t="s">
        <v>8634</v>
      </c>
      <c r="C11877" s="1" t="s">
        <v>2559</v>
      </c>
    </row>
    <row r="11878" spans="1:3" x14ac:dyDescent="0.25">
      <c r="A11878" s="1">
        <f t="shared" si="185"/>
        <v>11878</v>
      </c>
      <c r="B11878" s="1" t="s">
        <v>8625</v>
      </c>
      <c r="C11878" s="1" t="s">
        <v>7225</v>
      </c>
    </row>
    <row r="11879" spans="1:3" x14ac:dyDescent="0.25">
      <c r="A11879" s="1">
        <f t="shared" si="185"/>
        <v>11879</v>
      </c>
      <c r="B11879" s="1" t="s">
        <v>8625</v>
      </c>
      <c r="C11879" s="1" t="s">
        <v>1423</v>
      </c>
    </row>
    <row r="11880" spans="1:3" x14ac:dyDescent="0.25">
      <c r="A11880" s="1">
        <f t="shared" si="185"/>
        <v>11880</v>
      </c>
      <c r="B11880" s="1" t="s">
        <v>3722</v>
      </c>
      <c r="C11880" s="1" t="s">
        <v>947</v>
      </c>
    </row>
    <row r="11881" spans="1:3" x14ac:dyDescent="0.25">
      <c r="A11881" s="1">
        <f t="shared" si="185"/>
        <v>11881</v>
      </c>
      <c r="B11881" s="1" t="s">
        <v>8625</v>
      </c>
      <c r="C11881" s="1" t="s">
        <v>1147</v>
      </c>
    </row>
    <row r="11882" spans="1:3" x14ac:dyDescent="0.25">
      <c r="A11882" s="1">
        <f t="shared" si="185"/>
        <v>11882</v>
      </c>
      <c r="B11882" s="1" t="s">
        <v>3722</v>
      </c>
      <c r="C11882" s="1" t="s">
        <v>2387</v>
      </c>
    </row>
    <row r="11883" spans="1:3" x14ac:dyDescent="0.25">
      <c r="A11883" s="1">
        <f t="shared" si="185"/>
        <v>11883</v>
      </c>
      <c r="B11883" s="1" t="s">
        <v>8635</v>
      </c>
      <c r="C11883" s="1" t="s">
        <v>1026</v>
      </c>
    </row>
    <row r="11884" spans="1:3" x14ac:dyDescent="0.25">
      <c r="A11884" s="1">
        <f t="shared" si="185"/>
        <v>11884</v>
      </c>
      <c r="B11884" s="1" t="s">
        <v>3722</v>
      </c>
      <c r="C11884" s="1" t="s">
        <v>974</v>
      </c>
    </row>
    <row r="11885" spans="1:3" x14ac:dyDescent="0.25">
      <c r="A11885" s="1">
        <f t="shared" si="185"/>
        <v>11885</v>
      </c>
      <c r="B11885" s="1" t="s">
        <v>8636</v>
      </c>
      <c r="C11885" s="1" t="s">
        <v>1228</v>
      </c>
    </row>
    <row r="11886" spans="1:3" x14ac:dyDescent="0.25">
      <c r="A11886" s="1">
        <f t="shared" si="185"/>
        <v>11886</v>
      </c>
      <c r="B11886" s="1" t="s">
        <v>3722</v>
      </c>
      <c r="C11886" s="1" t="s">
        <v>1037</v>
      </c>
    </row>
    <row r="11887" spans="1:3" x14ac:dyDescent="0.25">
      <c r="A11887" s="1">
        <f t="shared" si="185"/>
        <v>11887</v>
      </c>
      <c r="B11887" s="1" t="s">
        <v>8625</v>
      </c>
      <c r="C11887" s="1" t="s">
        <v>1846</v>
      </c>
    </row>
    <row r="11888" spans="1:3" x14ac:dyDescent="0.25">
      <c r="A11888" s="1">
        <f t="shared" si="185"/>
        <v>11888</v>
      </c>
      <c r="B11888" s="1" t="s">
        <v>8637</v>
      </c>
      <c r="C11888" s="1" t="s">
        <v>1056</v>
      </c>
    </row>
    <row r="11889" spans="1:3" x14ac:dyDescent="0.25">
      <c r="A11889" s="1">
        <f t="shared" si="185"/>
        <v>11889</v>
      </c>
      <c r="B11889" s="1" t="s">
        <v>8638</v>
      </c>
      <c r="C11889" s="1" t="s">
        <v>1077</v>
      </c>
    </row>
    <row r="11890" spans="1:3" x14ac:dyDescent="0.25">
      <c r="A11890" s="1">
        <f t="shared" si="185"/>
        <v>11890</v>
      </c>
      <c r="B11890" s="1" t="s">
        <v>8639</v>
      </c>
      <c r="C11890" s="1" t="s">
        <v>5449</v>
      </c>
    </row>
    <row r="11891" spans="1:3" x14ac:dyDescent="0.25">
      <c r="A11891" s="1">
        <f t="shared" si="185"/>
        <v>11891</v>
      </c>
      <c r="B11891" s="1" t="s">
        <v>8640</v>
      </c>
      <c r="C11891" s="1" t="s">
        <v>1612</v>
      </c>
    </row>
    <row r="11892" spans="1:3" x14ac:dyDescent="0.25">
      <c r="A11892" s="1">
        <f t="shared" si="185"/>
        <v>11892</v>
      </c>
      <c r="B11892" s="1" t="s">
        <v>8641</v>
      </c>
      <c r="C11892" s="1" t="s">
        <v>952</v>
      </c>
    </row>
    <row r="11893" spans="1:3" x14ac:dyDescent="0.25">
      <c r="A11893" s="1">
        <f t="shared" si="185"/>
        <v>11893</v>
      </c>
      <c r="B11893" s="1" t="s">
        <v>8642</v>
      </c>
      <c r="C11893" s="1" t="s">
        <v>1079</v>
      </c>
    </row>
    <row r="11894" spans="1:3" x14ac:dyDescent="0.25">
      <c r="A11894" s="1">
        <f t="shared" si="185"/>
        <v>11894</v>
      </c>
      <c r="B11894" s="1" t="s">
        <v>8643</v>
      </c>
      <c r="C11894" s="1" t="s">
        <v>3081</v>
      </c>
    </row>
    <row r="11895" spans="1:3" x14ac:dyDescent="0.25">
      <c r="A11895" s="1">
        <f t="shared" si="185"/>
        <v>11895</v>
      </c>
      <c r="B11895" s="1" t="s">
        <v>8644</v>
      </c>
      <c r="C11895" s="1" t="s">
        <v>1217</v>
      </c>
    </row>
    <row r="11896" spans="1:3" x14ac:dyDescent="0.25">
      <c r="A11896" s="1">
        <f t="shared" si="185"/>
        <v>11896</v>
      </c>
      <c r="B11896" s="1" t="s">
        <v>8645</v>
      </c>
      <c r="C11896" s="1" t="s">
        <v>1655</v>
      </c>
    </row>
    <row r="11897" spans="1:3" x14ac:dyDescent="0.25">
      <c r="A11897" s="1">
        <f t="shared" si="185"/>
        <v>11897</v>
      </c>
      <c r="B11897" s="1" t="s">
        <v>8646</v>
      </c>
      <c r="C11897" s="1" t="s">
        <v>937</v>
      </c>
    </row>
    <row r="11898" spans="1:3" x14ac:dyDescent="0.25">
      <c r="A11898" s="1">
        <f t="shared" si="185"/>
        <v>11898</v>
      </c>
      <c r="B11898" s="1" t="s">
        <v>8647</v>
      </c>
      <c r="C11898" s="1" t="s">
        <v>1102</v>
      </c>
    </row>
    <row r="11899" spans="1:3" x14ac:dyDescent="0.25">
      <c r="A11899" s="1">
        <f t="shared" si="185"/>
        <v>11899</v>
      </c>
      <c r="B11899" s="1" t="s">
        <v>8648</v>
      </c>
      <c r="C11899" s="1" t="s">
        <v>952</v>
      </c>
    </row>
    <row r="11900" spans="1:3" x14ac:dyDescent="0.25">
      <c r="A11900" s="1">
        <f t="shared" si="185"/>
        <v>11900</v>
      </c>
      <c r="B11900" s="1" t="s">
        <v>8649</v>
      </c>
      <c r="C11900" s="1" t="s">
        <v>1102</v>
      </c>
    </row>
    <row r="11901" spans="1:3" x14ac:dyDescent="0.25">
      <c r="A11901" s="1">
        <f t="shared" si="185"/>
        <v>11901</v>
      </c>
      <c r="B11901" s="1" t="s">
        <v>8650</v>
      </c>
      <c r="C11901" s="1" t="s">
        <v>1006</v>
      </c>
    </row>
    <row r="11902" spans="1:3" x14ac:dyDescent="0.25">
      <c r="A11902" s="1">
        <f t="shared" si="185"/>
        <v>11902</v>
      </c>
      <c r="B11902" s="1" t="s">
        <v>8651</v>
      </c>
      <c r="C11902" s="1" t="s">
        <v>952</v>
      </c>
    </row>
    <row r="11903" spans="1:3" x14ac:dyDescent="0.25">
      <c r="A11903" s="1">
        <f t="shared" si="185"/>
        <v>11903</v>
      </c>
      <c r="B11903" s="1" t="s">
        <v>8653</v>
      </c>
      <c r="C11903" s="1" t="s">
        <v>8652</v>
      </c>
    </row>
    <row r="11904" spans="1:3" x14ac:dyDescent="0.25">
      <c r="A11904" s="1">
        <f t="shared" si="185"/>
        <v>11904</v>
      </c>
      <c r="B11904" s="1" t="s">
        <v>8653</v>
      </c>
      <c r="C11904" s="1" t="s">
        <v>2552</v>
      </c>
    </row>
    <row r="11905" spans="1:3" x14ac:dyDescent="0.25">
      <c r="A11905" s="1">
        <f t="shared" si="185"/>
        <v>11905</v>
      </c>
      <c r="B11905" s="1" t="s">
        <v>8654</v>
      </c>
      <c r="C11905" s="1" t="s">
        <v>1252</v>
      </c>
    </row>
    <row r="11906" spans="1:3" x14ac:dyDescent="0.25">
      <c r="A11906" s="1">
        <f t="shared" si="185"/>
        <v>11906</v>
      </c>
      <c r="B11906" s="1" t="s">
        <v>8655</v>
      </c>
      <c r="C11906" s="1" t="s">
        <v>942</v>
      </c>
    </row>
    <row r="11907" spans="1:3" x14ac:dyDescent="0.25">
      <c r="A11907" s="1">
        <f t="shared" ref="A11907:A11970" si="186">A11906+1</f>
        <v>11907</v>
      </c>
      <c r="B11907" s="1" t="s">
        <v>8656</v>
      </c>
      <c r="C11907" s="1" t="s">
        <v>1192</v>
      </c>
    </row>
    <row r="11908" spans="1:3" x14ac:dyDescent="0.25">
      <c r="A11908" s="1">
        <f t="shared" si="186"/>
        <v>11908</v>
      </c>
      <c r="B11908" s="1" t="s">
        <v>8656</v>
      </c>
      <c r="C11908" s="1" t="s">
        <v>942</v>
      </c>
    </row>
    <row r="11909" spans="1:3" x14ac:dyDescent="0.25">
      <c r="A11909" s="1">
        <f t="shared" si="186"/>
        <v>11909</v>
      </c>
      <c r="B11909" s="1" t="s">
        <v>8657</v>
      </c>
      <c r="C11909" s="1" t="s">
        <v>946</v>
      </c>
    </row>
    <row r="11910" spans="1:3" x14ac:dyDescent="0.25">
      <c r="A11910" s="1">
        <f t="shared" si="186"/>
        <v>11910</v>
      </c>
      <c r="B11910" s="1" t="s">
        <v>8658</v>
      </c>
      <c r="C11910" s="1" t="s">
        <v>3204</v>
      </c>
    </row>
    <row r="11911" spans="1:3" x14ac:dyDescent="0.25">
      <c r="A11911" s="1">
        <f t="shared" si="186"/>
        <v>11911</v>
      </c>
      <c r="B11911" s="1" t="s">
        <v>8659</v>
      </c>
      <c r="C11911" s="1" t="s">
        <v>1519</v>
      </c>
    </row>
    <row r="11912" spans="1:3" x14ac:dyDescent="0.25">
      <c r="A11912" s="1">
        <f t="shared" si="186"/>
        <v>11912</v>
      </c>
      <c r="B11912" s="1" t="s">
        <v>8660</v>
      </c>
      <c r="C11912" s="1" t="s">
        <v>1019</v>
      </c>
    </row>
    <row r="11913" spans="1:3" x14ac:dyDescent="0.25">
      <c r="A11913" s="1">
        <f t="shared" si="186"/>
        <v>11913</v>
      </c>
      <c r="B11913" s="1" t="s">
        <v>8660</v>
      </c>
      <c r="C11913" s="1" t="s">
        <v>1204</v>
      </c>
    </row>
    <row r="11914" spans="1:3" x14ac:dyDescent="0.25">
      <c r="A11914" s="1">
        <f t="shared" si="186"/>
        <v>11914</v>
      </c>
      <c r="B11914" s="1" t="s">
        <v>8661</v>
      </c>
      <c r="C11914" s="1" t="s">
        <v>2039</v>
      </c>
    </row>
    <row r="11915" spans="1:3" x14ac:dyDescent="0.25">
      <c r="A11915" s="1">
        <f t="shared" si="186"/>
        <v>11915</v>
      </c>
      <c r="B11915" s="1" t="s">
        <v>8662</v>
      </c>
      <c r="C11915" s="1" t="s">
        <v>967</v>
      </c>
    </row>
    <row r="11916" spans="1:3" x14ac:dyDescent="0.25">
      <c r="A11916" s="1">
        <f t="shared" si="186"/>
        <v>11916</v>
      </c>
      <c r="B11916" s="1" t="s">
        <v>8662</v>
      </c>
      <c r="C11916" s="1" t="s">
        <v>989</v>
      </c>
    </row>
    <row r="11917" spans="1:3" x14ac:dyDescent="0.25">
      <c r="A11917" s="1">
        <f t="shared" si="186"/>
        <v>11917</v>
      </c>
      <c r="B11917" s="1" t="s">
        <v>8662</v>
      </c>
      <c r="C11917" s="1" t="s">
        <v>8663</v>
      </c>
    </row>
    <row r="11918" spans="1:3" x14ac:dyDescent="0.25">
      <c r="A11918" s="1">
        <f t="shared" si="186"/>
        <v>11918</v>
      </c>
      <c r="B11918" s="1" t="s">
        <v>8664</v>
      </c>
      <c r="C11918" s="1" t="s">
        <v>947</v>
      </c>
    </row>
    <row r="11919" spans="1:3" x14ac:dyDescent="0.25">
      <c r="A11919" s="1">
        <f t="shared" si="186"/>
        <v>11919</v>
      </c>
      <c r="B11919" s="1" t="s">
        <v>8666</v>
      </c>
      <c r="C11919" s="1" t="s">
        <v>8665</v>
      </c>
    </row>
    <row r="11920" spans="1:3" x14ac:dyDescent="0.25">
      <c r="A11920" s="1">
        <f t="shared" si="186"/>
        <v>11920</v>
      </c>
      <c r="B11920" s="1" t="s">
        <v>8667</v>
      </c>
      <c r="C11920" s="1" t="s">
        <v>5615</v>
      </c>
    </row>
    <row r="11921" spans="1:3" x14ac:dyDescent="0.25">
      <c r="A11921" s="1">
        <f t="shared" si="186"/>
        <v>11921</v>
      </c>
      <c r="B11921" s="1" t="s">
        <v>8669</v>
      </c>
      <c r="C11921" s="1" t="s">
        <v>8668</v>
      </c>
    </row>
    <row r="11922" spans="1:3" x14ac:dyDescent="0.25">
      <c r="A11922" s="1">
        <f t="shared" si="186"/>
        <v>11922</v>
      </c>
      <c r="B11922" s="1" t="s">
        <v>8669</v>
      </c>
      <c r="C11922" s="1" t="s">
        <v>8670</v>
      </c>
    </row>
    <row r="11923" spans="1:3" x14ac:dyDescent="0.25">
      <c r="A11923" s="1">
        <f t="shared" si="186"/>
        <v>11923</v>
      </c>
      <c r="B11923" s="1" t="s">
        <v>8669</v>
      </c>
      <c r="C11923" s="1" t="s">
        <v>1019</v>
      </c>
    </row>
    <row r="11924" spans="1:3" x14ac:dyDescent="0.25">
      <c r="A11924" s="1">
        <f t="shared" si="186"/>
        <v>11924</v>
      </c>
      <c r="B11924" s="1" t="s">
        <v>8669</v>
      </c>
      <c r="C11924" s="1" t="s">
        <v>967</v>
      </c>
    </row>
    <row r="11925" spans="1:3" x14ac:dyDescent="0.25">
      <c r="A11925" s="1">
        <f t="shared" si="186"/>
        <v>11925</v>
      </c>
      <c r="B11925" s="1" t="s">
        <v>8669</v>
      </c>
      <c r="C11925" s="1"/>
    </row>
    <row r="11926" spans="1:3" x14ac:dyDescent="0.25">
      <c r="A11926" s="1">
        <f t="shared" si="186"/>
        <v>11926</v>
      </c>
      <c r="B11926" s="1" t="s">
        <v>8669</v>
      </c>
      <c r="C11926" s="1" t="s">
        <v>1485</v>
      </c>
    </row>
    <row r="11927" spans="1:3" x14ac:dyDescent="0.25">
      <c r="A11927" s="1">
        <f t="shared" si="186"/>
        <v>11927</v>
      </c>
      <c r="B11927" s="1" t="s">
        <v>8669</v>
      </c>
      <c r="C11927" s="1" t="s">
        <v>8671</v>
      </c>
    </row>
    <row r="11928" spans="1:3" x14ac:dyDescent="0.25">
      <c r="A11928" s="1">
        <f t="shared" si="186"/>
        <v>11928</v>
      </c>
      <c r="B11928" s="1" t="s">
        <v>8669</v>
      </c>
      <c r="C11928" s="1" t="s">
        <v>1026</v>
      </c>
    </row>
    <row r="11929" spans="1:3" x14ac:dyDescent="0.25">
      <c r="A11929" s="1">
        <f t="shared" si="186"/>
        <v>11929</v>
      </c>
      <c r="B11929" s="1" t="s">
        <v>8669</v>
      </c>
      <c r="C11929" s="1" t="s">
        <v>1160</v>
      </c>
    </row>
    <row r="11930" spans="1:3" x14ac:dyDescent="0.25">
      <c r="A11930" s="1">
        <f t="shared" si="186"/>
        <v>11930</v>
      </c>
      <c r="B11930" s="1" t="s">
        <v>8669</v>
      </c>
      <c r="C11930" s="1" t="s">
        <v>989</v>
      </c>
    </row>
    <row r="11931" spans="1:3" x14ac:dyDescent="0.25">
      <c r="A11931" s="1">
        <f t="shared" si="186"/>
        <v>11931</v>
      </c>
      <c r="B11931" s="1" t="s">
        <v>8672</v>
      </c>
      <c r="C11931" s="1" t="s">
        <v>1033</v>
      </c>
    </row>
    <row r="11932" spans="1:3" x14ac:dyDescent="0.25">
      <c r="A11932" s="1">
        <f t="shared" si="186"/>
        <v>11932</v>
      </c>
      <c r="B11932" s="1" t="s">
        <v>8673</v>
      </c>
      <c r="C11932" s="1" t="s">
        <v>952</v>
      </c>
    </row>
    <row r="11933" spans="1:3" x14ac:dyDescent="0.25">
      <c r="A11933" s="1">
        <f t="shared" si="186"/>
        <v>11933</v>
      </c>
      <c r="B11933" s="1" t="s">
        <v>8673</v>
      </c>
      <c r="C11933" s="1" t="s">
        <v>1019</v>
      </c>
    </row>
    <row r="11934" spans="1:3" x14ac:dyDescent="0.25">
      <c r="A11934" s="1">
        <f t="shared" si="186"/>
        <v>11934</v>
      </c>
      <c r="B11934" s="1" t="s">
        <v>8673</v>
      </c>
      <c r="C11934" s="1" t="s">
        <v>974</v>
      </c>
    </row>
    <row r="11935" spans="1:3" x14ac:dyDescent="0.25">
      <c r="A11935" s="1">
        <f t="shared" si="186"/>
        <v>11935</v>
      </c>
      <c r="B11935" s="1" t="s">
        <v>8673</v>
      </c>
      <c r="C11935" s="1" t="s">
        <v>1889</v>
      </c>
    </row>
    <row r="11936" spans="1:3" x14ac:dyDescent="0.25">
      <c r="A11936" s="1">
        <f t="shared" si="186"/>
        <v>11936</v>
      </c>
      <c r="B11936" s="1" t="s">
        <v>8673</v>
      </c>
      <c r="C11936" s="1" t="s">
        <v>8674</v>
      </c>
    </row>
    <row r="11937" spans="1:3" x14ac:dyDescent="0.25">
      <c r="A11937" s="1">
        <f t="shared" si="186"/>
        <v>11937</v>
      </c>
      <c r="B11937" s="1" t="s">
        <v>8673</v>
      </c>
      <c r="C11937" s="1" t="s">
        <v>1056</v>
      </c>
    </row>
    <row r="11938" spans="1:3" x14ac:dyDescent="0.25">
      <c r="A11938" s="1">
        <f t="shared" si="186"/>
        <v>11938</v>
      </c>
      <c r="B11938" s="1" t="s">
        <v>8675</v>
      </c>
      <c r="C11938" s="1" t="s">
        <v>952</v>
      </c>
    </row>
    <row r="11939" spans="1:3" x14ac:dyDescent="0.25">
      <c r="A11939" s="1">
        <f t="shared" si="186"/>
        <v>11939</v>
      </c>
      <c r="B11939" s="1" t="s">
        <v>8676</v>
      </c>
      <c r="C11939" s="1" t="s">
        <v>960</v>
      </c>
    </row>
    <row r="11940" spans="1:3" x14ac:dyDescent="0.25">
      <c r="A11940" s="1">
        <f t="shared" si="186"/>
        <v>11940</v>
      </c>
      <c r="B11940" s="1" t="s">
        <v>8675</v>
      </c>
      <c r="C11940" s="1" t="s">
        <v>8677</v>
      </c>
    </row>
    <row r="11941" spans="1:3" x14ac:dyDescent="0.25">
      <c r="A11941" s="1">
        <f t="shared" si="186"/>
        <v>11941</v>
      </c>
      <c r="B11941" s="1" t="s">
        <v>8678</v>
      </c>
      <c r="C11941" s="1" t="s">
        <v>952</v>
      </c>
    </row>
    <row r="11942" spans="1:3" x14ac:dyDescent="0.25">
      <c r="A11942" s="1">
        <f t="shared" si="186"/>
        <v>11942</v>
      </c>
      <c r="B11942" s="1" t="s">
        <v>8679</v>
      </c>
      <c r="C11942" s="1" t="s">
        <v>1174</v>
      </c>
    </row>
    <row r="11943" spans="1:3" x14ac:dyDescent="0.25">
      <c r="A11943" s="1">
        <f t="shared" si="186"/>
        <v>11943</v>
      </c>
      <c r="B11943" s="1" t="s">
        <v>8679</v>
      </c>
      <c r="C11943" s="1" t="s">
        <v>4500</v>
      </c>
    </row>
    <row r="11944" spans="1:3" x14ac:dyDescent="0.25">
      <c r="A11944" s="1">
        <f t="shared" si="186"/>
        <v>11944</v>
      </c>
      <c r="B11944" s="1" t="s">
        <v>8680</v>
      </c>
      <c r="C11944" s="1" t="s">
        <v>1102</v>
      </c>
    </row>
    <row r="11945" spans="1:3" x14ac:dyDescent="0.25">
      <c r="A11945" s="1">
        <f t="shared" si="186"/>
        <v>11945</v>
      </c>
      <c r="B11945" s="1" t="s">
        <v>8679</v>
      </c>
      <c r="C11945" s="1" t="s">
        <v>1333</v>
      </c>
    </row>
    <row r="11946" spans="1:3" x14ac:dyDescent="0.25">
      <c r="A11946" s="1">
        <f t="shared" si="186"/>
        <v>11946</v>
      </c>
      <c r="B11946" s="1" t="s">
        <v>8679</v>
      </c>
      <c r="C11946" s="1" t="s">
        <v>8681</v>
      </c>
    </row>
    <row r="11947" spans="1:3" x14ac:dyDescent="0.25">
      <c r="A11947" s="1">
        <f t="shared" si="186"/>
        <v>11947</v>
      </c>
      <c r="B11947" s="1" t="s">
        <v>8682</v>
      </c>
      <c r="C11947" s="1" t="s">
        <v>1450</v>
      </c>
    </row>
    <row r="11948" spans="1:3" x14ac:dyDescent="0.25">
      <c r="A11948" s="1">
        <f t="shared" si="186"/>
        <v>11948</v>
      </c>
      <c r="B11948" s="1" t="s">
        <v>8683</v>
      </c>
      <c r="C11948" s="1" t="s">
        <v>1174</v>
      </c>
    </row>
    <row r="11949" spans="1:3" x14ac:dyDescent="0.25">
      <c r="A11949" s="1">
        <f t="shared" si="186"/>
        <v>11949</v>
      </c>
      <c r="B11949" s="1" t="s">
        <v>8683</v>
      </c>
      <c r="C11949" s="1" t="s">
        <v>6357</v>
      </c>
    </row>
    <row r="11950" spans="1:3" x14ac:dyDescent="0.25">
      <c r="A11950" s="1">
        <f t="shared" si="186"/>
        <v>11950</v>
      </c>
      <c r="B11950" s="1" t="s">
        <v>8683</v>
      </c>
      <c r="C11950" s="1" t="s">
        <v>1204</v>
      </c>
    </row>
    <row r="11951" spans="1:3" x14ac:dyDescent="0.25">
      <c r="A11951" s="1">
        <f t="shared" si="186"/>
        <v>11951</v>
      </c>
      <c r="B11951" s="1" t="s">
        <v>8684</v>
      </c>
      <c r="C11951" s="1" t="s">
        <v>1102</v>
      </c>
    </row>
    <row r="11952" spans="1:3" x14ac:dyDescent="0.25">
      <c r="A11952" s="1">
        <f t="shared" si="186"/>
        <v>11952</v>
      </c>
      <c r="B11952" s="1" t="s">
        <v>8683</v>
      </c>
      <c r="C11952" s="1" t="s">
        <v>1509</v>
      </c>
    </row>
    <row r="11953" spans="1:3" x14ac:dyDescent="0.25">
      <c r="A11953" s="1">
        <f t="shared" si="186"/>
        <v>11953</v>
      </c>
      <c r="B11953" s="1" t="s">
        <v>8685</v>
      </c>
      <c r="C11953" s="1" t="s">
        <v>1420</v>
      </c>
    </row>
    <row r="11954" spans="1:3" x14ac:dyDescent="0.25">
      <c r="A11954" s="1">
        <f t="shared" si="186"/>
        <v>11954</v>
      </c>
      <c r="B11954" s="1" t="s">
        <v>8685</v>
      </c>
      <c r="C11954" s="1" t="s">
        <v>8686</v>
      </c>
    </row>
    <row r="11955" spans="1:3" x14ac:dyDescent="0.25">
      <c r="A11955" s="1">
        <f t="shared" si="186"/>
        <v>11955</v>
      </c>
      <c r="B11955" s="1" t="s">
        <v>8685</v>
      </c>
      <c r="C11955" s="1" t="s">
        <v>952</v>
      </c>
    </row>
    <row r="11956" spans="1:3" x14ac:dyDescent="0.25">
      <c r="A11956" s="1">
        <f t="shared" si="186"/>
        <v>11956</v>
      </c>
      <c r="B11956" s="1" t="s">
        <v>8685</v>
      </c>
      <c r="C11956" s="1" t="s">
        <v>1704</v>
      </c>
    </row>
    <row r="11957" spans="1:3" x14ac:dyDescent="0.25">
      <c r="A11957" s="1">
        <f t="shared" si="186"/>
        <v>11957</v>
      </c>
      <c r="B11957" s="1" t="s">
        <v>8687</v>
      </c>
      <c r="C11957" s="1" t="s">
        <v>952</v>
      </c>
    </row>
    <row r="11958" spans="1:3" x14ac:dyDescent="0.25">
      <c r="A11958" s="1">
        <f t="shared" si="186"/>
        <v>11958</v>
      </c>
      <c r="B11958" s="1" t="s">
        <v>8685</v>
      </c>
      <c r="C11958" s="1" t="s">
        <v>1182</v>
      </c>
    </row>
    <row r="11959" spans="1:3" x14ac:dyDescent="0.25">
      <c r="A11959" s="1">
        <f t="shared" si="186"/>
        <v>11959</v>
      </c>
      <c r="B11959" s="1" t="s">
        <v>8688</v>
      </c>
      <c r="C11959" s="1" t="s">
        <v>1058</v>
      </c>
    </row>
    <row r="11960" spans="1:3" x14ac:dyDescent="0.25">
      <c r="A11960" s="1">
        <f t="shared" si="186"/>
        <v>11960</v>
      </c>
      <c r="B11960" s="1" t="s">
        <v>8689</v>
      </c>
      <c r="C11960" s="1" t="s">
        <v>949</v>
      </c>
    </row>
    <row r="11961" spans="1:3" x14ac:dyDescent="0.25">
      <c r="A11961" s="1">
        <f t="shared" si="186"/>
        <v>11961</v>
      </c>
      <c r="B11961" s="1" t="s">
        <v>8685</v>
      </c>
      <c r="C11961" s="1" t="s">
        <v>1188</v>
      </c>
    </row>
    <row r="11962" spans="1:3" x14ac:dyDescent="0.25">
      <c r="A11962" s="1">
        <f t="shared" si="186"/>
        <v>11962</v>
      </c>
      <c r="B11962" s="1" t="s">
        <v>8685</v>
      </c>
      <c r="C11962" s="1" t="s">
        <v>1102</v>
      </c>
    </row>
    <row r="11963" spans="1:3" x14ac:dyDescent="0.25">
      <c r="A11963" s="1">
        <f t="shared" si="186"/>
        <v>11963</v>
      </c>
      <c r="B11963" s="1" t="s">
        <v>8685</v>
      </c>
      <c r="C11963" s="1" t="s">
        <v>1262</v>
      </c>
    </row>
    <row r="11964" spans="1:3" x14ac:dyDescent="0.25">
      <c r="A11964" s="1">
        <f t="shared" si="186"/>
        <v>11964</v>
      </c>
      <c r="B11964" s="1" t="s">
        <v>8685</v>
      </c>
      <c r="C11964" s="1" t="s">
        <v>1005</v>
      </c>
    </row>
    <row r="11965" spans="1:3" x14ac:dyDescent="0.25">
      <c r="A11965" s="1">
        <f t="shared" si="186"/>
        <v>11965</v>
      </c>
      <c r="B11965" s="1" t="s">
        <v>8688</v>
      </c>
      <c r="C11965" s="1" t="s">
        <v>928</v>
      </c>
    </row>
    <row r="11966" spans="1:3" x14ac:dyDescent="0.25">
      <c r="A11966" s="1">
        <f t="shared" si="186"/>
        <v>11966</v>
      </c>
      <c r="B11966" s="1" t="s">
        <v>8685</v>
      </c>
      <c r="C11966" s="1" t="s">
        <v>974</v>
      </c>
    </row>
    <row r="11967" spans="1:3" x14ac:dyDescent="0.25">
      <c r="A11967" s="1">
        <f t="shared" si="186"/>
        <v>11967</v>
      </c>
      <c r="B11967" s="1" t="s">
        <v>8685</v>
      </c>
      <c r="C11967" s="1" t="s">
        <v>968</v>
      </c>
    </row>
    <row r="11968" spans="1:3" x14ac:dyDescent="0.25">
      <c r="A11968" s="1">
        <f t="shared" si="186"/>
        <v>11968</v>
      </c>
      <c r="B11968" s="1" t="s">
        <v>8685</v>
      </c>
      <c r="C11968" s="1" t="s">
        <v>974</v>
      </c>
    </row>
    <row r="11969" spans="1:3" x14ac:dyDescent="0.25">
      <c r="A11969" s="1">
        <f t="shared" si="186"/>
        <v>11969</v>
      </c>
      <c r="B11969" s="1" t="s">
        <v>8685</v>
      </c>
      <c r="C11969" s="1" t="s">
        <v>974</v>
      </c>
    </row>
    <row r="11970" spans="1:3" x14ac:dyDescent="0.25">
      <c r="A11970" s="1">
        <f t="shared" si="186"/>
        <v>11970</v>
      </c>
      <c r="B11970" s="1" t="s">
        <v>8685</v>
      </c>
      <c r="C11970" s="1" t="s">
        <v>1389</v>
      </c>
    </row>
    <row r="11971" spans="1:3" x14ac:dyDescent="0.25">
      <c r="A11971" s="1">
        <f t="shared" ref="A11971:A12034" si="187">A11970+1</f>
        <v>11971</v>
      </c>
      <c r="B11971" s="1" t="s">
        <v>8688</v>
      </c>
      <c r="C11971" s="1" t="s">
        <v>2878</v>
      </c>
    </row>
    <row r="11972" spans="1:3" x14ac:dyDescent="0.25">
      <c r="A11972" s="1">
        <f t="shared" si="187"/>
        <v>11972</v>
      </c>
      <c r="B11972" s="1" t="s">
        <v>8688</v>
      </c>
      <c r="C11972" s="1" t="s">
        <v>1894</v>
      </c>
    </row>
    <row r="11973" spans="1:3" x14ac:dyDescent="0.25">
      <c r="A11973" s="1">
        <f t="shared" si="187"/>
        <v>11973</v>
      </c>
      <c r="B11973" s="1" t="s">
        <v>8690</v>
      </c>
      <c r="C11973" s="1" t="s">
        <v>1613</v>
      </c>
    </row>
    <row r="11974" spans="1:3" x14ac:dyDescent="0.25">
      <c r="A11974" s="1">
        <f t="shared" si="187"/>
        <v>11974</v>
      </c>
      <c r="B11974" s="1" t="s">
        <v>8691</v>
      </c>
      <c r="C11974" s="1" t="s">
        <v>1056</v>
      </c>
    </row>
    <row r="11975" spans="1:3" x14ac:dyDescent="0.25">
      <c r="A11975" s="1">
        <f t="shared" si="187"/>
        <v>11975</v>
      </c>
      <c r="B11975" s="1" t="s">
        <v>8685</v>
      </c>
      <c r="C11975" s="1" t="s">
        <v>1512</v>
      </c>
    </row>
    <row r="11976" spans="1:3" x14ac:dyDescent="0.25">
      <c r="A11976" s="1">
        <f t="shared" si="187"/>
        <v>11976</v>
      </c>
      <c r="B11976" s="1" t="s">
        <v>8685</v>
      </c>
      <c r="C11976" s="1" t="s">
        <v>989</v>
      </c>
    </row>
    <row r="11977" spans="1:3" x14ac:dyDescent="0.25">
      <c r="A11977" s="1">
        <f t="shared" si="187"/>
        <v>11977</v>
      </c>
      <c r="B11977" s="1" t="s">
        <v>8685</v>
      </c>
      <c r="C11977" s="1" t="s">
        <v>989</v>
      </c>
    </row>
    <row r="11978" spans="1:3" x14ac:dyDescent="0.25">
      <c r="A11978" s="1">
        <f t="shared" si="187"/>
        <v>11978</v>
      </c>
      <c r="B11978" s="1" t="s">
        <v>8692</v>
      </c>
      <c r="C11978" s="1" t="s">
        <v>2878</v>
      </c>
    </row>
    <row r="11979" spans="1:3" x14ac:dyDescent="0.25">
      <c r="A11979" s="1">
        <f t="shared" si="187"/>
        <v>11979</v>
      </c>
      <c r="B11979" s="1" t="s">
        <v>8693</v>
      </c>
      <c r="C11979" s="1" t="s">
        <v>1055</v>
      </c>
    </row>
    <row r="11980" spans="1:3" x14ac:dyDescent="0.25">
      <c r="A11980" s="1">
        <f t="shared" si="187"/>
        <v>11980</v>
      </c>
      <c r="B11980" s="1" t="s">
        <v>8694</v>
      </c>
      <c r="C11980" s="1" t="s">
        <v>947</v>
      </c>
    </row>
    <row r="11981" spans="1:3" x14ac:dyDescent="0.25">
      <c r="A11981" s="1">
        <f t="shared" si="187"/>
        <v>11981</v>
      </c>
      <c r="B11981" s="1" t="s">
        <v>8694</v>
      </c>
      <c r="C11981" s="1" t="s">
        <v>952</v>
      </c>
    </row>
    <row r="11982" spans="1:3" x14ac:dyDescent="0.25">
      <c r="A11982" s="1">
        <f t="shared" si="187"/>
        <v>11982</v>
      </c>
      <c r="B11982" s="1" t="s">
        <v>8695</v>
      </c>
      <c r="C11982" s="1" t="s">
        <v>2566</v>
      </c>
    </row>
    <row r="11983" spans="1:3" x14ac:dyDescent="0.25">
      <c r="A11983" s="1">
        <f t="shared" si="187"/>
        <v>11983</v>
      </c>
      <c r="B11983" s="1" t="s">
        <v>8694</v>
      </c>
      <c r="C11983" s="1" t="s">
        <v>942</v>
      </c>
    </row>
    <row r="11984" spans="1:3" x14ac:dyDescent="0.25">
      <c r="A11984" s="1">
        <f t="shared" si="187"/>
        <v>11984</v>
      </c>
      <c r="B11984" s="1" t="s">
        <v>8694</v>
      </c>
      <c r="C11984" s="1" t="s">
        <v>1087</v>
      </c>
    </row>
    <row r="11985" spans="1:3" x14ac:dyDescent="0.25">
      <c r="A11985" s="1">
        <f t="shared" si="187"/>
        <v>11985</v>
      </c>
      <c r="B11985" s="1" t="s">
        <v>8696</v>
      </c>
      <c r="C11985" s="1" t="s">
        <v>960</v>
      </c>
    </row>
    <row r="11986" spans="1:3" x14ac:dyDescent="0.25">
      <c r="A11986" s="1">
        <f t="shared" si="187"/>
        <v>11986</v>
      </c>
      <c r="B11986" s="1" t="s">
        <v>8697</v>
      </c>
      <c r="C11986" s="1" t="s">
        <v>974</v>
      </c>
    </row>
    <row r="11987" spans="1:3" x14ac:dyDescent="0.25">
      <c r="A11987" s="1">
        <f t="shared" si="187"/>
        <v>11987</v>
      </c>
      <c r="B11987" s="1" t="s">
        <v>8698</v>
      </c>
      <c r="C11987" s="1" t="s">
        <v>1160</v>
      </c>
    </row>
    <row r="11988" spans="1:3" x14ac:dyDescent="0.25">
      <c r="A11988" s="1">
        <f t="shared" si="187"/>
        <v>11988</v>
      </c>
      <c r="B11988" s="1" t="s">
        <v>8697</v>
      </c>
      <c r="C11988" s="1" t="s">
        <v>951</v>
      </c>
    </row>
    <row r="11989" spans="1:3" x14ac:dyDescent="0.25">
      <c r="A11989" s="1">
        <f t="shared" si="187"/>
        <v>11989</v>
      </c>
      <c r="B11989" s="1" t="s">
        <v>8697</v>
      </c>
      <c r="C11989" s="1" t="s">
        <v>1147</v>
      </c>
    </row>
    <row r="11990" spans="1:3" x14ac:dyDescent="0.25">
      <c r="A11990" s="1">
        <f t="shared" si="187"/>
        <v>11990</v>
      </c>
      <c r="B11990" s="1" t="s">
        <v>8698</v>
      </c>
      <c r="C11990" s="1" t="s">
        <v>1354</v>
      </c>
    </row>
    <row r="11991" spans="1:3" x14ac:dyDescent="0.25">
      <c r="A11991" s="1">
        <f t="shared" si="187"/>
        <v>11991</v>
      </c>
      <c r="B11991" s="1" t="s">
        <v>8699</v>
      </c>
      <c r="C11991" s="1" t="s">
        <v>952</v>
      </c>
    </row>
    <row r="11992" spans="1:3" x14ac:dyDescent="0.25">
      <c r="A11992" s="1">
        <f t="shared" si="187"/>
        <v>11992</v>
      </c>
      <c r="B11992" s="1" t="s">
        <v>8699</v>
      </c>
      <c r="C11992" s="1" t="s">
        <v>8700</v>
      </c>
    </row>
    <row r="11993" spans="1:3" x14ac:dyDescent="0.25">
      <c r="A11993" s="1">
        <f t="shared" si="187"/>
        <v>11993</v>
      </c>
      <c r="B11993" s="1" t="s">
        <v>8701</v>
      </c>
      <c r="C11993" s="1" t="s">
        <v>941</v>
      </c>
    </row>
    <row r="11994" spans="1:3" x14ac:dyDescent="0.25">
      <c r="A11994" s="1">
        <f t="shared" si="187"/>
        <v>11994</v>
      </c>
      <c r="B11994" s="1" t="s">
        <v>8699</v>
      </c>
      <c r="C11994" s="1" t="s">
        <v>944</v>
      </c>
    </row>
    <row r="11995" spans="1:3" x14ac:dyDescent="0.25">
      <c r="A11995" s="1">
        <f t="shared" si="187"/>
        <v>11995</v>
      </c>
      <c r="B11995" s="1" t="s">
        <v>8702</v>
      </c>
      <c r="C11995" s="1" t="s">
        <v>1196</v>
      </c>
    </row>
    <row r="11996" spans="1:3" x14ac:dyDescent="0.25">
      <c r="A11996" s="1">
        <f t="shared" si="187"/>
        <v>11996</v>
      </c>
      <c r="B11996" s="1" t="s">
        <v>8702</v>
      </c>
      <c r="C11996" s="1" t="s">
        <v>1027</v>
      </c>
    </row>
    <row r="11997" spans="1:3" x14ac:dyDescent="0.25">
      <c r="A11997" s="1">
        <f t="shared" si="187"/>
        <v>11997</v>
      </c>
      <c r="B11997" s="1" t="s">
        <v>8699</v>
      </c>
      <c r="C11997" s="1" t="s">
        <v>946</v>
      </c>
    </row>
    <row r="11998" spans="1:3" x14ac:dyDescent="0.25">
      <c r="A11998" s="1">
        <f t="shared" si="187"/>
        <v>11998</v>
      </c>
      <c r="B11998" s="1" t="s">
        <v>8699</v>
      </c>
      <c r="C11998" s="1" t="s">
        <v>2552</v>
      </c>
    </row>
    <row r="11999" spans="1:3" x14ac:dyDescent="0.25">
      <c r="A11999" s="1">
        <f t="shared" si="187"/>
        <v>11999</v>
      </c>
      <c r="B11999" s="1" t="s">
        <v>8703</v>
      </c>
      <c r="C11999" s="1" t="s">
        <v>952</v>
      </c>
    </row>
    <row r="12000" spans="1:3" x14ac:dyDescent="0.25">
      <c r="A12000" s="1">
        <f t="shared" si="187"/>
        <v>12000</v>
      </c>
      <c r="B12000" s="1" t="s">
        <v>8703</v>
      </c>
      <c r="C12000" s="1" t="s">
        <v>942</v>
      </c>
    </row>
    <row r="12001" spans="1:3" x14ac:dyDescent="0.25">
      <c r="A12001" s="1">
        <f t="shared" si="187"/>
        <v>12001</v>
      </c>
      <c r="B12001" s="1" t="s">
        <v>8703</v>
      </c>
      <c r="C12001" s="1" t="s">
        <v>928</v>
      </c>
    </row>
    <row r="12002" spans="1:3" x14ac:dyDescent="0.25">
      <c r="A12002" s="1">
        <f t="shared" si="187"/>
        <v>12002</v>
      </c>
      <c r="B12002" s="1" t="s">
        <v>8703</v>
      </c>
      <c r="C12002" s="1" t="s">
        <v>928</v>
      </c>
    </row>
    <row r="12003" spans="1:3" x14ac:dyDescent="0.25">
      <c r="A12003" s="1">
        <f t="shared" si="187"/>
        <v>12003</v>
      </c>
      <c r="B12003" s="1" t="s">
        <v>8704</v>
      </c>
      <c r="C12003" s="1" t="s">
        <v>1016</v>
      </c>
    </row>
    <row r="12004" spans="1:3" x14ac:dyDescent="0.25">
      <c r="A12004" s="1">
        <f t="shared" si="187"/>
        <v>12004</v>
      </c>
      <c r="B12004" s="1" t="s">
        <v>8704</v>
      </c>
      <c r="C12004" s="1" t="s">
        <v>1328</v>
      </c>
    </row>
    <row r="12005" spans="1:3" x14ac:dyDescent="0.25">
      <c r="A12005" s="1">
        <f t="shared" si="187"/>
        <v>12005</v>
      </c>
      <c r="B12005" s="1" t="s">
        <v>8705</v>
      </c>
      <c r="C12005" s="1" t="s">
        <v>960</v>
      </c>
    </row>
    <row r="12006" spans="1:3" x14ac:dyDescent="0.25">
      <c r="A12006" s="1">
        <f t="shared" si="187"/>
        <v>12006</v>
      </c>
      <c r="B12006" s="1" t="s">
        <v>8704</v>
      </c>
      <c r="C12006" s="1" t="s">
        <v>1333</v>
      </c>
    </row>
    <row r="12007" spans="1:3" x14ac:dyDescent="0.25">
      <c r="A12007" s="1">
        <f t="shared" si="187"/>
        <v>12007</v>
      </c>
      <c r="B12007" s="1" t="s">
        <v>8706</v>
      </c>
      <c r="C12007" s="1" t="s">
        <v>1957</v>
      </c>
    </row>
    <row r="12008" spans="1:3" x14ac:dyDescent="0.25">
      <c r="A12008" s="1">
        <f t="shared" si="187"/>
        <v>12008</v>
      </c>
      <c r="B12008" s="1" t="s">
        <v>8707</v>
      </c>
      <c r="C12008" s="1" t="s">
        <v>1420</v>
      </c>
    </row>
    <row r="12009" spans="1:3" x14ac:dyDescent="0.25">
      <c r="A12009" s="1">
        <f t="shared" si="187"/>
        <v>12009</v>
      </c>
      <c r="B12009" s="1" t="s">
        <v>8709</v>
      </c>
      <c r="C12009" s="1" t="s">
        <v>8708</v>
      </c>
    </row>
    <row r="12010" spans="1:3" x14ac:dyDescent="0.25">
      <c r="A12010" s="1">
        <f t="shared" si="187"/>
        <v>12010</v>
      </c>
      <c r="B12010" s="1" t="s">
        <v>8709</v>
      </c>
      <c r="C12010" s="1" t="s">
        <v>967</v>
      </c>
    </row>
    <row r="12011" spans="1:3" x14ac:dyDescent="0.25">
      <c r="A12011" s="1">
        <f t="shared" si="187"/>
        <v>12011</v>
      </c>
      <c r="B12011" s="1" t="s">
        <v>8710</v>
      </c>
      <c r="C12011" s="1" t="s">
        <v>1889</v>
      </c>
    </row>
    <row r="12012" spans="1:3" x14ac:dyDescent="0.25">
      <c r="A12012" s="1">
        <f t="shared" si="187"/>
        <v>12012</v>
      </c>
      <c r="B12012" s="1" t="s">
        <v>8709</v>
      </c>
      <c r="C12012" s="1" t="s">
        <v>1072</v>
      </c>
    </row>
    <row r="12013" spans="1:3" x14ac:dyDescent="0.25">
      <c r="A12013" s="1">
        <f t="shared" si="187"/>
        <v>12013</v>
      </c>
      <c r="B12013" s="1" t="s">
        <v>8709</v>
      </c>
      <c r="C12013" s="1" t="s">
        <v>1072</v>
      </c>
    </row>
    <row r="12014" spans="1:3" x14ac:dyDescent="0.25">
      <c r="A12014" s="1">
        <f t="shared" si="187"/>
        <v>12014</v>
      </c>
      <c r="B12014" s="1" t="s">
        <v>8711</v>
      </c>
      <c r="C12014" s="1" t="s">
        <v>1283</v>
      </c>
    </row>
    <row r="12015" spans="1:3" x14ac:dyDescent="0.25">
      <c r="A12015" s="1">
        <f t="shared" si="187"/>
        <v>12015</v>
      </c>
      <c r="B12015" s="1" t="s">
        <v>8712</v>
      </c>
      <c r="C12015" s="1" t="s">
        <v>1780</v>
      </c>
    </row>
    <row r="12016" spans="1:3" x14ac:dyDescent="0.25">
      <c r="A12016" s="1">
        <f t="shared" si="187"/>
        <v>12016</v>
      </c>
      <c r="B12016" s="1" t="s">
        <v>8713</v>
      </c>
      <c r="C12016" s="1" t="s">
        <v>952</v>
      </c>
    </row>
    <row r="12017" spans="1:3" x14ac:dyDescent="0.25">
      <c r="A12017" s="1">
        <f t="shared" si="187"/>
        <v>12017</v>
      </c>
      <c r="B12017" s="1" t="s">
        <v>8712</v>
      </c>
      <c r="C12017" s="1" t="s">
        <v>8714</v>
      </c>
    </row>
    <row r="12018" spans="1:3" x14ac:dyDescent="0.25">
      <c r="A12018" s="1">
        <f t="shared" si="187"/>
        <v>12018</v>
      </c>
      <c r="B12018" s="1" t="s">
        <v>8715</v>
      </c>
      <c r="C12018" s="1" t="s">
        <v>923</v>
      </c>
    </row>
    <row r="12019" spans="1:3" x14ac:dyDescent="0.25">
      <c r="A12019" s="1">
        <f t="shared" si="187"/>
        <v>12019</v>
      </c>
      <c r="B12019" s="1" t="s">
        <v>8712</v>
      </c>
      <c r="C12019" s="1" t="s">
        <v>949</v>
      </c>
    </row>
    <row r="12020" spans="1:3" x14ac:dyDescent="0.25">
      <c r="A12020" s="1">
        <f t="shared" si="187"/>
        <v>12020</v>
      </c>
      <c r="B12020" s="1" t="s">
        <v>8712</v>
      </c>
      <c r="C12020" s="1" t="s">
        <v>960</v>
      </c>
    </row>
    <row r="12021" spans="1:3" x14ac:dyDescent="0.25">
      <c r="A12021" s="1">
        <f t="shared" si="187"/>
        <v>12021</v>
      </c>
      <c r="B12021" s="1" t="s">
        <v>8712</v>
      </c>
      <c r="C12021" s="1" t="s">
        <v>1005</v>
      </c>
    </row>
    <row r="12022" spans="1:3" x14ac:dyDescent="0.25">
      <c r="A12022" s="1">
        <f t="shared" si="187"/>
        <v>12022</v>
      </c>
      <c r="B12022" s="1" t="s">
        <v>8712</v>
      </c>
      <c r="C12022" s="1" t="s">
        <v>942</v>
      </c>
    </row>
    <row r="12023" spans="1:3" x14ac:dyDescent="0.25">
      <c r="A12023" s="1">
        <f t="shared" si="187"/>
        <v>12023</v>
      </c>
      <c r="B12023" s="1" t="s">
        <v>8712</v>
      </c>
      <c r="C12023" s="1" t="s">
        <v>942</v>
      </c>
    </row>
    <row r="12024" spans="1:3" x14ac:dyDescent="0.25">
      <c r="A12024" s="1">
        <f t="shared" si="187"/>
        <v>12024</v>
      </c>
      <c r="B12024" s="1" t="s">
        <v>8715</v>
      </c>
      <c r="C12024" s="1" t="s">
        <v>1027</v>
      </c>
    </row>
    <row r="12025" spans="1:3" x14ac:dyDescent="0.25">
      <c r="A12025" s="1">
        <f t="shared" si="187"/>
        <v>12025</v>
      </c>
      <c r="B12025" s="1" t="s">
        <v>8712</v>
      </c>
      <c r="C12025" s="1" t="s">
        <v>1027</v>
      </c>
    </row>
    <row r="12026" spans="1:3" x14ac:dyDescent="0.25">
      <c r="A12026" s="1">
        <f t="shared" si="187"/>
        <v>12026</v>
      </c>
      <c r="B12026" s="1" t="s">
        <v>8712</v>
      </c>
      <c r="C12026" s="1" t="s">
        <v>1027</v>
      </c>
    </row>
    <row r="12027" spans="1:3" x14ac:dyDescent="0.25">
      <c r="A12027" s="1">
        <f t="shared" si="187"/>
        <v>12027</v>
      </c>
      <c r="B12027" s="1" t="s">
        <v>8712</v>
      </c>
      <c r="C12027" s="1" t="s">
        <v>960</v>
      </c>
    </row>
    <row r="12028" spans="1:3" x14ac:dyDescent="0.25">
      <c r="A12028" s="1">
        <f t="shared" si="187"/>
        <v>12028</v>
      </c>
      <c r="B12028" s="1" t="s">
        <v>8716</v>
      </c>
      <c r="C12028" s="1" t="s">
        <v>1737</v>
      </c>
    </row>
    <row r="12029" spans="1:3" x14ac:dyDescent="0.25">
      <c r="A12029" s="1">
        <f t="shared" si="187"/>
        <v>12029</v>
      </c>
      <c r="B12029" s="1" t="s">
        <v>8717</v>
      </c>
      <c r="C12029" s="1" t="s">
        <v>1037</v>
      </c>
    </row>
    <row r="12030" spans="1:3" x14ac:dyDescent="0.25">
      <c r="A12030" s="1">
        <f t="shared" si="187"/>
        <v>12030</v>
      </c>
      <c r="B12030" s="1" t="s">
        <v>8718</v>
      </c>
      <c r="C12030" s="1" t="s">
        <v>1211</v>
      </c>
    </row>
    <row r="12031" spans="1:3" x14ac:dyDescent="0.25">
      <c r="A12031" s="1">
        <f t="shared" si="187"/>
        <v>12031</v>
      </c>
      <c r="B12031" s="1" t="s">
        <v>8718</v>
      </c>
      <c r="C12031" s="1" t="s">
        <v>1067</v>
      </c>
    </row>
    <row r="12032" spans="1:3" x14ac:dyDescent="0.25">
      <c r="A12032" s="1">
        <f t="shared" si="187"/>
        <v>12032</v>
      </c>
      <c r="B12032" s="1" t="s">
        <v>8718</v>
      </c>
      <c r="C12032" s="1" t="s">
        <v>1027</v>
      </c>
    </row>
    <row r="12033" spans="1:3" x14ac:dyDescent="0.25">
      <c r="A12033" s="1">
        <f t="shared" si="187"/>
        <v>12033</v>
      </c>
      <c r="B12033" s="1" t="s">
        <v>8718</v>
      </c>
      <c r="C12033" s="1" t="s">
        <v>1087</v>
      </c>
    </row>
    <row r="12034" spans="1:3" x14ac:dyDescent="0.25">
      <c r="A12034" s="1">
        <f t="shared" si="187"/>
        <v>12034</v>
      </c>
      <c r="B12034" s="1" t="s">
        <v>8719</v>
      </c>
      <c r="C12034" s="1" t="s">
        <v>1576</v>
      </c>
    </row>
    <row r="12035" spans="1:3" x14ac:dyDescent="0.25">
      <c r="A12035" s="1">
        <f t="shared" ref="A12035:A12098" si="188">A12034+1</f>
        <v>12035</v>
      </c>
      <c r="B12035" s="1" t="s">
        <v>8721</v>
      </c>
      <c r="C12035" s="1" t="s">
        <v>8720</v>
      </c>
    </row>
    <row r="12036" spans="1:3" x14ac:dyDescent="0.25">
      <c r="A12036" s="1">
        <f t="shared" si="188"/>
        <v>12036</v>
      </c>
      <c r="B12036" s="1" t="s">
        <v>8723</v>
      </c>
      <c r="C12036" s="1" t="s">
        <v>8722</v>
      </c>
    </row>
    <row r="12037" spans="1:3" x14ac:dyDescent="0.25">
      <c r="A12037" s="1">
        <f t="shared" si="188"/>
        <v>12037</v>
      </c>
      <c r="B12037" s="1" t="s">
        <v>8724</v>
      </c>
      <c r="C12037" s="1" t="s">
        <v>1512</v>
      </c>
    </row>
    <row r="12038" spans="1:3" x14ac:dyDescent="0.25">
      <c r="A12038" s="1">
        <f t="shared" si="188"/>
        <v>12038</v>
      </c>
      <c r="B12038" s="1" t="s">
        <v>8725</v>
      </c>
      <c r="C12038" s="1" t="s">
        <v>1011</v>
      </c>
    </row>
    <row r="12039" spans="1:3" x14ac:dyDescent="0.25">
      <c r="A12039" s="1">
        <f t="shared" si="188"/>
        <v>12039</v>
      </c>
      <c r="B12039" s="1" t="s">
        <v>8725</v>
      </c>
      <c r="C12039" s="1" t="s">
        <v>930</v>
      </c>
    </row>
    <row r="12040" spans="1:3" x14ac:dyDescent="0.25">
      <c r="A12040" s="1">
        <f t="shared" si="188"/>
        <v>12040</v>
      </c>
      <c r="B12040" s="1" t="s">
        <v>8726</v>
      </c>
      <c r="C12040" s="1" t="s">
        <v>949</v>
      </c>
    </row>
    <row r="12041" spans="1:3" x14ac:dyDescent="0.25">
      <c r="A12041" s="1">
        <f t="shared" si="188"/>
        <v>12041</v>
      </c>
      <c r="B12041" s="1" t="s">
        <v>8725</v>
      </c>
      <c r="C12041" s="1" t="s">
        <v>989</v>
      </c>
    </row>
    <row r="12042" spans="1:3" x14ac:dyDescent="0.25">
      <c r="A12042" s="1">
        <f t="shared" si="188"/>
        <v>12042</v>
      </c>
      <c r="B12042" s="1" t="s">
        <v>8727</v>
      </c>
      <c r="C12042" s="1" t="s">
        <v>5318</v>
      </c>
    </row>
    <row r="12043" spans="1:3" x14ac:dyDescent="0.25">
      <c r="A12043" s="1">
        <f t="shared" si="188"/>
        <v>12043</v>
      </c>
      <c r="B12043" s="1" t="s">
        <v>8728</v>
      </c>
      <c r="C12043" s="1" t="s">
        <v>1016</v>
      </c>
    </row>
    <row r="12044" spans="1:3" x14ac:dyDescent="0.25">
      <c r="A12044" s="1">
        <f t="shared" si="188"/>
        <v>12044</v>
      </c>
      <c r="B12044" s="1" t="s">
        <v>8729</v>
      </c>
      <c r="C12044" s="1" t="s">
        <v>949</v>
      </c>
    </row>
    <row r="12045" spans="1:3" x14ac:dyDescent="0.25">
      <c r="A12045" s="1">
        <f t="shared" si="188"/>
        <v>12045</v>
      </c>
      <c r="B12045" s="1" t="s">
        <v>8730</v>
      </c>
      <c r="C12045" s="1" t="s">
        <v>934</v>
      </c>
    </row>
    <row r="12046" spans="1:3" x14ac:dyDescent="0.25">
      <c r="A12046" s="1">
        <f t="shared" si="188"/>
        <v>12046</v>
      </c>
      <c r="B12046" s="1" t="s">
        <v>8730</v>
      </c>
      <c r="C12046" s="1" t="s">
        <v>1718</v>
      </c>
    </row>
    <row r="12047" spans="1:3" x14ac:dyDescent="0.25">
      <c r="A12047" s="1">
        <f t="shared" si="188"/>
        <v>12047</v>
      </c>
      <c r="B12047" s="1" t="s">
        <v>8731</v>
      </c>
      <c r="C12047" s="1" t="s">
        <v>2084</v>
      </c>
    </row>
    <row r="12048" spans="1:3" x14ac:dyDescent="0.25">
      <c r="A12048" s="1">
        <f t="shared" si="188"/>
        <v>12048</v>
      </c>
      <c r="B12048" s="1" t="s">
        <v>8731</v>
      </c>
      <c r="C12048" s="1" t="s">
        <v>2084</v>
      </c>
    </row>
    <row r="12049" spans="1:3" x14ac:dyDescent="0.25">
      <c r="A12049" s="1">
        <f t="shared" si="188"/>
        <v>12049</v>
      </c>
      <c r="B12049" s="1" t="s">
        <v>8730</v>
      </c>
      <c r="C12049" s="1" t="s">
        <v>946</v>
      </c>
    </row>
    <row r="12050" spans="1:3" x14ac:dyDescent="0.25">
      <c r="A12050" s="1">
        <f t="shared" si="188"/>
        <v>12050</v>
      </c>
      <c r="B12050" s="1" t="s">
        <v>8730</v>
      </c>
      <c r="C12050" s="1" t="s">
        <v>1634</v>
      </c>
    </row>
    <row r="12051" spans="1:3" x14ac:dyDescent="0.25">
      <c r="A12051" s="1">
        <f t="shared" si="188"/>
        <v>12051</v>
      </c>
      <c r="B12051" s="1" t="s">
        <v>8732</v>
      </c>
      <c r="C12051" s="1" t="s">
        <v>960</v>
      </c>
    </row>
    <row r="12052" spans="1:3" x14ac:dyDescent="0.25">
      <c r="A12052" s="1">
        <f t="shared" si="188"/>
        <v>12052</v>
      </c>
      <c r="B12052" s="1" t="s">
        <v>8733</v>
      </c>
      <c r="C12052" s="1" t="s">
        <v>941</v>
      </c>
    </row>
    <row r="12053" spans="1:3" x14ac:dyDescent="0.25">
      <c r="A12053" s="1">
        <f t="shared" si="188"/>
        <v>12053</v>
      </c>
      <c r="B12053" s="1" t="s">
        <v>8734</v>
      </c>
      <c r="C12053" s="1" t="s">
        <v>935</v>
      </c>
    </row>
    <row r="12054" spans="1:3" x14ac:dyDescent="0.25">
      <c r="A12054" s="1">
        <f t="shared" si="188"/>
        <v>12054</v>
      </c>
      <c r="B12054" s="1" t="s">
        <v>8734</v>
      </c>
      <c r="C12054" s="1" t="s">
        <v>1712</v>
      </c>
    </row>
    <row r="12055" spans="1:3" x14ac:dyDescent="0.25">
      <c r="A12055" s="1">
        <f t="shared" si="188"/>
        <v>12055</v>
      </c>
      <c r="B12055" s="1" t="s">
        <v>8736</v>
      </c>
      <c r="C12055" s="1" t="s">
        <v>8735</v>
      </c>
    </row>
    <row r="12056" spans="1:3" x14ac:dyDescent="0.25">
      <c r="A12056" s="1">
        <f t="shared" si="188"/>
        <v>12056</v>
      </c>
      <c r="B12056" s="1" t="s">
        <v>8736</v>
      </c>
      <c r="C12056" s="1" t="s">
        <v>1036</v>
      </c>
    </row>
    <row r="12057" spans="1:3" x14ac:dyDescent="0.25">
      <c r="A12057" s="1">
        <f t="shared" si="188"/>
        <v>12057</v>
      </c>
      <c r="B12057" s="1" t="s">
        <v>8736</v>
      </c>
      <c r="C12057" s="1" t="s">
        <v>6303</v>
      </c>
    </row>
    <row r="12058" spans="1:3" x14ac:dyDescent="0.25">
      <c r="A12058" s="1">
        <f t="shared" si="188"/>
        <v>12058</v>
      </c>
      <c r="B12058" s="1" t="s">
        <v>8737</v>
      </c>
      <c r="C12058" s="1" t="s">
        <v>1715</v>
      </c>
    </row>
    <row r="12059" spans="1:3" x14ac:dyDescent="0.25">
      <c r="A12059" s="1">
        <f t="shared" si="188"/>
        <v>12059</v>
      </c>
      <c r="B12059" s="1" t="s">
        <v>8738</v>
      </c>
      <c r="C12059" s="1" t="s">
        <v>1509</v>
      </c>
    </row>
    <row r="12060" spans="1:3" x14ac:dyDescent="0.25">
      <c r="A12060" s="1">
        <f t="shared" si="188"/>
        <v>12060</v>
      </c>
      <c r="B12060" s="1" t="s">
        <v>8738</v>
      </c>
      <c r="C12060" s="1" t="s">
        <v>1519</v>
      </c>
    </row>
    <row r="12061" spans="1:3" x14ac:dyDescent="0.25">
      <c r="A12061" s="1">
        <f t="shared" si="188"/>
        <v>12061</v>
      </c>
      <c r="B12061" s="1" t="s">
        <v>8738</v>
      </c>
      <c r="C12061" s="1" t="s">
        <v>1027</v>
      </c>
    </row>
    <row r="12062" spans="1:3" x14ac:dyDescent="0.25">
      <c r="A12062" s="1">
        <f t="shared" si="188"/>
        <v>12062</v>
      </c>
      <c r="B12062" s="1" t="s">
        <v>8738</v>
      </c>
      <c r="C12062" s="1" t="s">
        <v>2594</v>
      </c>
    </row>
    <row r="12063" spans="1:3" x14ac:dyDescent="0.25">
      <c r="A12063" s="1">
        <f t="shared" si="188"/>
        <v>12063</v>
      </c>
      <c r="B12063" s="1" t="s">
        <v>8738</v>
      </c>
      <c r="C12063" s="1" t="s">
        <v>1028</v>
      </c>
    </row>
    <row r="12064" spans="1:3" x14ac:dyDescent="0.25">
      <c r="A12064" s="1">
        <f t="shared" si="188"/>
        <v>12064</v>
      </c>
      <c r="B12064" s="1" t="s">
        <v>8738</v>
      </c>
      <c r="C12064" s="1" t="s">
        <v>1138</v>
      </c>
    </row>
    <row r="12065" spans="1:3" x14ac:dyDescent="0.25">
      <c r="A12065" s="1">
        <f t="shared" si="188"/>
        <v>12065</v>
      </c>
      <c r="B12065" s="1" t="s">
        <v>8738</v>
      </c>
      <c r="C12065" s="1" t="s">
        <v>1036</v>
      </c>
    </row>
    <row r="12066" spans="1:3" x14ac:dyDescent="0.25">
      <c r="A12066" s="1">
        <f t="shared" si="188"/>
        <v>12066</v>
      </c>
      <c r="B12066" s="1" t="s">
        <v>8739</v>
      </c>
      <c r="C12066" s="1" t="s">
        <v>1091</v>
      </c>
    </row>
    <row r="12067" spans="1:3" x14ac:dyDescent="0.25">
      <c r="A12067" s="1">
        <f t="shared" si="188"/>
        <v>12067</v>
      </c>
      <c r="B12067" s="1" t="s">
        <v>8740</v>
      </c>
      <c r="C12067" s="1" t="s">
        <v>1179</v>
      </c>
    </row>
    <row r="12068" spans="1:3" x14ac:dyDescent="0.25">
      <c r="A12068" s="1">
        <f t="shared" si="188"/>
        <v>12068</v>
      </c>
      <c r="B12068" s="1" t="s">
        <v>8741</v>
      </c>
      <c r="C12068" s="1" t="s">
        <v>2153</v>
      </c>
    </row>
    <row r="12069" spans="1:3" x14ac:dyDescent="0.25">
      <c r="A12069" s="1">
        <f t="shared" si="188"/>
        <v>12069</v>
      </c>
      <c r="B12069" s="1" t="s">
        <v>8741</v>
      </c>
      <c r="C12069" s="1" t="s">
        <v>1058</v>
      </c>
    </row>
    <row r="12070" spans="1:3" x14ac:dyDescent="0.25">
      <c r="A12070" s="1">
        <f t="shared" si="188"/>
        <v>12070</v>
      </c>
      <c r="B12070" s="1" t="s">
        <v>8741</v>
      </c>
      <c r="C12070" s="1" t="s">
        <v>3616</v>
      </c>
    </row>
    <row r="12071" spans="1:3" x14ac:dyDescent="0.25">
      <c r="A12071" s="1">
        <f t="shared" si="188"/>
        <v>12071</v>
      </c>
      <c r="B12071" s="1" t="s">
        <v>8741</v>
      </c>
      <c r="C12071" s="1" t="s">
        <v>8742</v>
      </c>
    </row>
    <row r="12072" spans="1:3" x14ac:dyDescent="0.25">
      <c r="A12072" s="1">
        <f t="shared" si="188"/>
        <v>12072</v>
      </c>
      <c r="B12072" s="1" t="s">
        <v>8743</v>
      </c>
      <c r="C12072" s="1" t="s">
        <v>930</v>
      </c>
    </row>
    <row r="12073" spans="1:3" x14ac:dyDescent="0.25">
      <c r="A12073" s="1">
        <f t="shared" si="188"/>
        <v>12073</v>
      </c>
      <c r="B12073" s="1" t="s">
        <v>8741</v>
      </c>
      <c r="C12073" s="1" t="s">
        <v>930</v>
      </c>
    </row>
    <row r="12074" spans="1:3" x14ac:dyDescent="0.25">
      <c r="A12074" s="1">
        <f t="shared" si="188"/>
        <v>12074</v>
      </c>
      <c r="B12074" s="1" t="s">
        <v>8741</v>
      </c>
      <c r="C12074" s="1" t="s">
        <v>920</v>
      </c>
    </row>
    <row r="12075" spans="1:3" x14ac:dyDescent="0.25">
      <c r="A12075" s="1">
        <f t="shared" si="188"/>
        <v>12075</v>
      </c>
      <c r="B12075" s="1" t="s">
        <v>8741</v>
      </c>
      <c r="C12075" s="1" t="s">
        <v>1102</v>
      </c>
    </row>
    <row r="12076" spans="1:3" x14ac:dyDescent="0.25">
      <c r="A12076" s="1">
        <f t="shared" si="188"/>
        <v>12076</v>
      </c>
      <c r="B12076" s="1" t="s">
        <v>8741</v>
      </c>
      <c r="C12076" s="1" t="s">
        <v>1010</v>
      </c>
    </row>
    <row r="12077" spans="1:3" x14ac:dyDescent="0.25">
      <c r="A12077" s="1">
        <f t="shared" si="188"/>
        <v>12077</v>
      </c>
      <c r="B12077" s="1" t="s">
        <v>8741</v>
      </c>
      <c r="C12077" s="1" t="s">
        <v>1509</v>
      </c>
    </row>
    <row r="12078" spans="1:3" x14ac:dyDescent="0.25">
      <c r="A12078" s="1">
        <f t="shared" si="188"/>
        <v>12078</v>
      </c>
      <c r="B12078" s="1" t="s">
        <v>8741</v>
      </c>
      <c r="C12078" s="1" t="s">
        <v>942</v>
      </c>
    </row>
    <row r="12079" spans="1:3" x14ac:dyDescent="0.25">
      <c r="A12079" s="1">
        <f t="shared" si="188"/>
        <v>12079</v>
      </c>
      <c r="B12079" s="1" t="s">
        <v>8274</v>
      </c>
      <c r="C12079" s="1" t="s">
        <v>8744</v>
      </c>
    </row>
    <row r="12080" spans="1:3" x14ac:dyDescent="0.25">
      <c r="A12080" s="1">
        <f t="shared" si="188"/>
        <v>12080</v>
      </c>
      <c r="B12080" s="1" t="s">
        <v>8745</v>
      </c>
      <c r="C12080" s="1" t="s">
        <v>942</v>
      </c>
    </row>
    <row r="12081" spans="1:3" x14ac:dyDescent="0.25">
      <c r="A12081" s="1">
        <f t="shared" si="188"/>
        <v>12081</v>
      </c>
      <c r="B12081" s="1" t="s">
        <v>8741</v>
      </c>
      <c r="C12081" s="1" t="s">
        <v>942</v>
      </c>
    </row>
    <row r="12082" spans="1:3" x14ac:dyDescent="0.25">
      <c r="A12082" s="1">
        <f t="shared" si="188"/>
        <v>12082</v>
      </c>
      <c r="B12082" s="1" t="s">
        <v>8741</v>
      </c>
      <c r="C12082" s="1" t="s">
        <v>928</v>
      </c>
    </row>
    <row r="12083" spans="1:3" x14ac:dyDescent="0.25">
      <c r="A12083" s="1">
        <f t="shared" si="188"/>
        <v>12083</v>
      </c>
      <c r="B12083" s="1" t="s">
        <v>8741</v>
      </c>
      <c r="C12083" s="1" t="s">
        <v>974</v>
      </c>
    </row>
    <row r="12084" spans="1:3" x14ac:dyDescent="0.25">
      <c r="A12084" s="1">
        <f t="shared" si="188"/>
        <v>12084</v>
      </c>
      <c r="B12084" s="1" t="s">
        <v>8741</v>
      </c>
      <c r="C12084" s="1" t="s">
        <v>928</v>
      </c>
    </row>
    <row r="12085" spans="1:3" x14ac:dyDescent="0.25">
      <c r="A12085" s="1">
        <f t="shared" si="188"/>
        <v>12085</v>
      </c>
      <c r="B12085" s="1" t="s">
        <v>8741</v>
      </c>
      <c r="C12085" s="1" t="s">
        <v>1506</v>
      </c>
    </row>
    <row r="12086" spans="1:3" x14ac:dyDescent="0.25">
      <c r="A12086" s="1">
        <f t="shared" si="188"/>
        <v>12086</v>
      </c>
      <c r="B12086" s="1" t="s">
        <v>8741</v>
      </c>
      <c r="C12086" s="1" t="s">
        <v>2594</v>
      </c>
    </row>
    <row r="12087" spans="1:3" x14ac:dyDescent="0.25">
      <c r="A12087" s="1">
        <f t="shared" si="188"/>
        <v>12087</v>
      </c>
      <c r="B12087" s="1" t="s">
        <v>8741</v>
      </c>
      <c r="C12087" s="1" t="s">
        <v>1529</v>
      </c>
    </row>
    <row r="12088" spans="1:3" x14ac:dyDescent="0.25">
      <c r="A12088" s="1">
        <f t="shared" si="188"/>
        <v>12088</v>
      </c>
      <c r="B12088" s="1" t="s">
        <v>8746</v>
      </c>
      <c r="C12088" s="1"/>
    </row>
    <row r="12089" spans="1:3" x14ac:dyDescent="0.25">
      <c r="A12089" s="1">
        <f t="shared" si="188"/>
        <v>12089</v>
      </c>
      <c r="B12089" s="1" t="s">
        <v>8747</v>
      </c>
      <c r="C12089" s="1" t="s">
        <v>1049</v>
      </c>
    </row>
    <row r="12090" spans="1:3" x14ac:dyDescent="0.25">
      <c r="A12090" s="1">
        <f t="shared" si="188"/>
        <v>12090</v>
      </c>
      <c r="B12090" s="1" t="s">
        <v>8748</v>
      </c>
      <c r="C12090" s="1" t="s">
        <v>2266</v>
      </c>
    </row>
    <row r="12091" spans="1:3" x14ac:dyDescent="0.25">
      <c r="A12091" s="1">
        <f t="shared" si="188"/>
        <v>12091</v>
      </c>
      <c r="B12091" s="1" t="s">
        <v>8749</v>
      </c>
      <c r="C12091" s="1" t="s">
        <v>2542</v>
      </c>
    </row>
    <row r="12092" spans="1:3" x14ac:dyDescent="0.25">
      <c r="A12092" s="1">
        <f t="shared" si="188"/>
        <v>12092</v>
      </c>
      <c r="B12092" s="1" t="s">
        <v>8747</v>
      </c>
      <c r="C12092" s="1" t="s">
        <v>1138</v>
      </c>
    </row>
    <row r="12093" spans="1:3" x14ac:dyDescent="0.25">
      <c r="A12093" s="1">
        <f t="shared" si="188"/>
        <v>12093</v>
      </c>
      <c r="B12093" s="1" t="s">
        <v>8750</v>
      </c>
      <c r="C12093" s="1" t="s">
        <v>1102</v>
      </c>
    </row>
    <row r="12094" spans="1:3" x14ac:dyDescent="0.25">
      <c r="A12094" s="1">
        <f t="shared" si="188"/>
        <v>12094</v>
      </c>
      <c r="B12094" s="1" t="s">
        <v>8750</v>
      </c>
      <c r="C12094" s="1" t="s">
        <v>8751</v>
      </c>
    </row>
    <row r="12095" spans="1:3" x14ac:dyDescent="0.25">
      <c r="A12095" s="1">
        <f t="shared" si="188"/>
        <v>12095</v>
      </c>
      <c r="B12095" s="1" t="s">
        <v>8750</v>
      </c>
      <c r="C12095" s="1" t="s">
        <v>1613</v>
      </c>
    </row>
    <row r="12096" spans="1:3" x14ac:dyDescent="0.25">
      <c r="A12096" s="1">
        <f t="shared" si="188"/>
        <v>12096</v>
      </c>
      <c r="B12096" s="1" t="s">
        <v>8750</v>
      </c>
      <c r="C12096" s="1" t="s">
        <v>1072</v>
      </c>
    </row>
    <row r="12097" spans="1:3" x14ac:dyDescent="0.25">
      <c r="A12097" s="1">
        <f t="shared" si="188"/>
        <v>12097</v>
      </c>
      <c r="B12097" s="1" t="s">
        <v>8752</v>
      </c>
      <c r="C12097" s="1" t="s">
        <v>1152</v>
      </c>
    </row>
    <row r="12098" spans="1:3" x14ac:dyDescent="0.25">
      <c r="A12098" s="1">
        <f t="shared" si="188"/>
        <v>12098</v>
      </c>
      <c r="B12098" s="1" t="s">
        <v>8752</v>
      </c>
      <c r="C12098" s="1" t="s">
        <v>942</v>
      </c>
    </row>
    <row r="12099" spans="1:3" x14ac:dyDescent="0.25">
      <c r="A12099" s="1">
        <f t="shared" ref="A12099:A12162" si="189">A12098+1</f>
        <v>12099</v>
      </c>
      <c r="B12099" s="1" t="s">
        <v>8753</v>
      </c>
      <c r="C12099" s="1" t="s">
        <v>8665</v>
      </c>
    </row>
    <row r="12100" spans="1:3" x14ac:dyDescent="0.25">
      <c r="A12100" s="1">
        <f t="shared" si="189"/>
        <v>12100</v>
      </c>
      <c r="B12100" s="1" t="s">
        <v>8754</v>
      </c>
      <c r="C12100" s="1" t="s">
        <v>1655</v>
      </c>
    </row>
    <row r="12101" spans="1:3" x14ac:dyDescent="0.25">
      <c r="A12101" s="1">
        <f t="shared" si="189"/>
        <v>12101</v>
      </c>
      <c r="B12101" s="1" t="s">
        <v>8755</v>
      </c>
      <c r="C12101" s="1" t="s">
        <v>949</v>
      </c>
    </row>
    <row r="12102" spans="1:3" x14ac:dyDescent="0.25">
      <c r="A12102" s="1">
        <f t="shared" si="189"/>
        <v>12102</v>
      </c>
      <c r="B12102" s="1" t="s">
        <v>8756</v>
      </c>
      <c r="C12102" s="1" t="s">
        <v>2048</v>
      </c>
    </row>
    <row r="12103" spans="1:3" x14ac:dyDescent="0.25">
      <c r="A12103" s="1">
        <f t="shared" si="189"/>
        <v>12103</v>
      </c>
      <c r="B12103" s="1" t="s">
        <v>8757</v>
      </c>
      <c r="C12103" s="1" t="s">
        <v>1845</v>
      </c>
    </row>
    <row r="12104" spans="1:3" x14ac:dyDescent="0.25">
      <c r="A12104" s="1">
        <f t="shared" si="189"/>
        <v>12104</v>
      </c>
      <c r="B12104" s="1" t="s">
        <v>8758</v>
      </c>
      <c r="C12104" s="1" t="s">
        <v>974</v>
      </c>
    </row>
    <row r="12105" spans="1:3" x14ac:dyDescent="0.25">
      <c r="A12105" s="1">
        <f t="shared" si="189"/>
        <v>12105</v>
      </c>
      <c r="B12105" s="1" t="s">
        <v>8759</v>
      </c>
      <c r="C12105" s="1" t="s">
        <v>1737</v>
      </c>
    </row>
    <row r="12106" spans="1:3" x14ac:dyDescent="0.25">
      <c r="A12106" s="1">
        <f t="shared" si="189"/>
        <v>12106</v>
      </c>
      <c r="B12106" s="1" t="s">
        <v>8759</v>
      </c>
      <c r="C12106" s="1" t="s">
        <v>2967</v>
      </c>
    </row>
    <row r="12107" spans="1:3" x14ac:dyDescent="0.25">
      <c r="A12107" s="1">
        <f t="shared" si="189"/>
        <v>12107</v>
      </c>
      <c r="B12107" s="1" t="s">
        <v>8759</v>
      </c>
      <c r="C12107" s="1" t="s">
        <v>2682</v>
      </c>
    </row>
    <row r="12108" spans="1:3" x14ac:dyDescent="0.25">
      <c r="A12108" s="1">
        <f t="shared" si="189"/>
        <v>12108</v>
      </c>
      <c r="B12108" s="1" t="s">
        <v>8760</v>
      </c>
      <c r="C12108" s="1" t="s">
        <v>1420</v>
      </c>
    </row>
    <row r="12109" spans="1:3" x14ac:dyDescent="0.25">
      <c r="A12109" s="1">
        <f t="shared" si="189"/>
        <v>12109</v>
      </c>
      <c r="B12109" s="1" t="s">
        <v>8761</v>
      </c>
      <c r="C12109" s="1" t="s">
        <v>1079</v>
      </c>
    </row>
    <row r="12110" spans="1:3" x14ac:dyDescent="0.25">
      <c r="A12110" s="1">
        <f t="shared" si="189"/>
        <v>12110</v>
      </c>
      <c r="B12110" s="1" t="s">
        <v>8761</v>
      </c>
      <c r="C12110" s="1" t="s">
        <v>5581</v>
      </c>
    </row>
    <row r="12111" spans="1:3" x14ac:dyDescent="0.25">
      <c r="A12111" s="1">
        <f t="shared" si="189"/>
        <v>12111</v>
      </c>
      <c r="B12111" s="1" t="s">
        <v>8760</v>
      </c>
      <c r="C12111" s="1" t="s">
        <v>938</v>
      </c>
    </row>
    <row r="12112" spans="1:3" x14ac:dyDescent="0.25">
      <c r="A12112" s="1">
        <f t="shared" si="189"/>
        <v>12112</v>
      </c>
      <c r="B12112" s="1" t="s">
        <v>8761</v>
      </c>
      <c r="C12112" s="1" t="s">
        <v>930</v>
      </c>
    </row>
    <row r="12113" spans="1:3" x14ac:dyDescent="0.25">
      <c r="A12113" s="1">
        <f t="shared" si="189"/>
        <v>12113</v>
      </c>
      <c r="B12113" s="1" t="s">
        <v>8761</v>
      </c>
      <c r="C12113" s="1" t="s">
        <v>4494</v>
      </c>
    </row>
    <row r="12114" spans="1:3" x14ac:dyDescent="0.25">
      <c r="A12114" s="1">
        <f t="shared" si="189"/>
        <v>12114</v>
      </c>
      <c r="B12114" s="1" t="s">
        <v>8761</v>
      </c>
      <c r="C12114" s="1" t="s">
        <v>1936</v>
      </c>
    </row>
    <row r="12115" spans="1:3" x14ac:dyDescent="0.25">
      <c r="A12115" s="1">
        <f t="shared" si="189"/>
        <v>12115</v>
      </c>
      <c r="B12115" s="1" t="s">
        <v>8761</v>
      </c>
      <c r="C12115" s="1" t="s">
        <v>2156</v>
      </c>
    </row>
    <row r="12116" spans="1:3" x14ac:dyDescent="0.25">
      <c r="A12116" s="1">
        <f t="shared" si="189"/>
        <v>12116</v>
      </c>
      <c r="B12116" s="1" t="s">
        <v>8762</v>
      </c>
      <c r="C12116" s="1" t="s">
        <v>1274</v>
      </c>
    </row>
    <row r="12117" spans="1:3" x14ac:dyDescent="0.25">
      <c r="A12117" s="1">
        <f t="shared" si="189"/>
        <v>12117</v>
      </c>
      <c r="B12117" s="1" t="s">
        <v>8761</v>
      </c>
      <c r="C12117" s="1" t="s">
        <v>1881</v>
      </c>
    </row>
    <row r="12118" spans="1:3" x14ac:dyDescent="0.25">
      <c r="A12118" s="1">
        <f t="shared" si="189"/>
        <v>12118</v>
      </c>
      <c r="B12118" s="1" t="s">
        <v>8763</v>
      </c>
      <c r="C12118" s="1" t="s">
        <v>1102</v>
      </c>
    </row>
    <row r="12119" spans="1:3" x14ac:dyDescent="0.25">
      <c r="A12119" s="1">
        <f t="shared" si="189"/>
        <v>12119</v>
      </c>
      <c r="B12119" s="1" t="s">
        <v>8764</v>
      </c>
      <c r="C12119" s="1" t="s">
        <v>925</v>
      </c>
    </row>
    <row r="12120" spans="1:3" x14ac:dyDescent="0.25">
      <c r="A12120" s="1">
        <f t="shared" si="189"/>
        <v>12120</v>
      </c>
      <c r="B12120" s="1" t="s">
        <v>8764</v>
      </c>
      <c r="C12120" s="1" t="s">
        <v>4476</v>
      </c>
    </row>
    <row r="12121" spans="1:3" x14ac:dyDescent="0.25">
      <c r="A12121" s="1">
        <f t="shared" si="189"/>
        <v>12121</v>
      </c>
      <c r="B12121" s="1" t="s">
        <v>8765</v>
      </c>
      <c r="C12121" s="1" t="s">
        <v>1093</v>
      </c>
    </row>
    <row r="12122" spans="1:3" x14ac:dyDescent="0.25">
      <c r="A12122" s="1">
        <f t="shared" si="189"/>
        <v>12122</v>
      </c>
      <c r="B12122" s="1" t="s">
        <v>8766</v>
      </c>
      <c r="C12122" s="1" t="s">
        <v>1217</v>
      </c>
    </row>
    <row r="12123" spans="1:3" x14ac:dyDescent="0.25">
      <c r="A12123" s="1">
        <f t="shared" si="189"/>
        <v>12123</v>
      </c>
      <c r="B12123" s="1" t="s">
        <v>8768</v>
      </c>
      <c r="C12123" s="1" t="s">
        <v>8767</v>
      </c>
    </row>
    <row r="12124" spans="1:3" x14ac:dyDescent="0.25">
      <c r="A12124" s="1">
        <f t="shared" si="189"/>
        <v>12124</v>
      </c>
      <c r="B12124" s="1" t="s">
        <v>8768</v>
      </c>
      <c r="C12124" s="1" t="s">
        <v>938</v>
      </c>
    </row>
    <row r="12125" spans="1:3" x14ac:dyDescent="0.25">
      <c r="A12125" s="1">
        <f t="shared" si="189"/>
        <v>12125</v>
      </c>
      <c r="B12125" s="1" t="s">
        <v>8770</v>
      </c>
      <c r="C12125" s="1" t="s">
        <v>8769</v>
      </c>
    </row>
    <row r="12126" spans="1:3" x14ac:dyDescent="0.25">
      <c r="A12126" s="1">
        <f t="shared" si="189"/>
        <v>12126</v>
      </c>
      <c r="B12126" s="1" t="s">
        <v>8771</v>
      </c>
      <c r="C12126" s="1" t="s">
        <v>938</v>
      </c>
    </row>
    <row r="12127" spans="1:3" x14ac:dyDescent="0.25">
      <c r="A12127" s="1">
        <f t="shared" si="189"/>
        <v>12127</v>
      </c>
      <c r="B12127" s="1" t="s">
        <v>8770</v>
      </c>
      <c r="C12127" s="1" t="s">
        <v>942</v>
      </c>
    </row>
    <row r="12128" spans="1:3" x14ac:dyDescent="0.25">
      <c r="A12128" s="1">
        <f t="shared" si="189"/>
        <v>12128</v>
      </c>
      <c r="B12128" s="1" t="s">
        <v>8772</v>
      </c>
      <c r="C12128" s="1" t="s">
        <v>1102</v>
      </c>
    </row>
    <row r="12129" spans="1:3" x14ac:dyDescent="0.25">
      <c r="A12129" s="1">
        <f t="shared" si="189"/>
        <v>12129</v>
      </c>
      <c r="B12129" s="1" t="s">
        <v>8773</v>
      </c>
      <c r="C12129" s="1" t="s">
        <v>1027</v>
      </c>
    </row>
    <row r="12130" spans="1:3" x14ac:dyDescent="0.25">
      <c r="A12130" s="1">
        <f t="shared" si="189"/>
        <v>12130</v>
      </c>
      <c r="B12130" s="1" t="s">
        <v>8774</v>
      </c>
      <c r="C12130" s="1" t="s">
        <v>952</v>
      </c>
    </row>
    <row r="12131" spans="1:3" x14ac:dyDescent="0.25">
      <c r="A12131" s="1">
        <f t="shared" si="189"/>
        <v>12131</v>
      </c>
      <c r="B12131" s="1" t="s">
        <v>8775</v>
      </c>
      <c r="C12131" s="1" t="s">
        <v>3854</v>
      </c>
    </row>
    <row r="12132" spans="1:3" x14ac:dyDescent="0.25">
      <c r="A12132" s="1">
        <f t="shared" si="189"/>
        <v>12132</v>
      </c>
      <c r="B12132" s="1" t="s">
        <v>8775</v>
      </c>
      <c r="C12132" s="1" t="s">
        <v>938</v>
      </c>
    </row>
    <row r="12133" spans="1:3" x14ac:dyDescent="0.25">
      <c r="A12133" s="1">
        <f t="shared" si="189"/>
        <v>12133</v>
      </c>
      <c r="B12133" s="1" t="s">
        <v>8774</v>
      </c>
      <c r="C12133" s="1" t="s">
        <v>938</v>
      </c>
    </row>
    <row r="12134" spans="1:3" x14ac:dyDescent="0.25">
      <c r="A12134" s="1">
        <f t="shared" si="189"/>
        <v>12134</v>
      </c>
      <c r="B12134" s="1" t="s">
        <v>8774</v>
      </c>
      <c r="C12134" s="1" t="s">
        <v>4694</v>
      </c>
    </row>
    <row r="12135" spans="1:3" x14ac:dyDescent="0.25">
      <c r="A12135" s="1">
        <f t="shared" si="189"/>
        <v>12135</v>
      </c>
      <c r="B12135" s="1" t="s">
        <v>8774</v>
      </c>
      <c r="C12135" s="1" t="s">
        <v>949</v>
      </c>
    </row>
    <row r="12136" spans="1:3" x14ac:dyDescent="0.25">
      <c r="A12136" s="1">
        <f t="shared" si="189"/>
        <v>12136</v>
      </c>
      <c r="B12136" s="1" t="s">
        <v>8774</v>
      </c>
      <c r="C12136" s="1" t="s">
        <v>1262</v>
      </c>
    </row>
    <row r="12137" spans="1:3" x14ac:dyDescent="0.25">
      <c r="A12137" s="1">
        <f t="shared" si="189"/>
        <v>12137</v>
      </c>
      <c r="B12137" s="1" t="s">
        <v>8774</v>
      </c>
      <c r="C12137" s="1" t="s">
        <v>1087</v>
      </c>
    </row>
    <row r="12138" spans="1:3" x14ac:dyDescent="0.25">
      <c r="A12138" s="1">
        <f t="shared" si="189"/>
        <v>12138</v>
      </c>
      <c r="B12138" s="1" t="s">
        <v>8774</v>
      </c>
      <c r="C12138" s="1" t="s">
        <v>1037</v>
      </c>
    </row>
    <row r="12139" spans="1:3" x14ac:dyDescent="0.25">
      <c r="A12139" s="1">
        <f t="shared" si="189"/>
        <v>12139</v>
      </c>
      <c r="B12139" s="1" t="s">
        <v>8776</v>
      </c>
      <c r="C12139" s="1" t="s">
        <v>2256</v>
      </c>
    </row>
    <row r="12140" spans="1:3" x14ac:dyDescent="0.25">
      <c r="A12140" s="1">
        <f t="shared" si="189"/>
        <v>12140</v>
      </c>
      <c r="B12140" s="1" t="s">
        <v>8776</v>
      </c>
      <c r="C12140" s="1" t="s">
        <v>1389</v>
      </c>
    </row>
    <row r="12141" spans="1:3" x14ac:dyDescent="0.25">
      <c r="A12141" s="1">
        <f t="shared" si="189"/>
        <v>12141</v>
      </c>
      <c r="B12141" s="1" t="s">
        <v>8776</v>
      </c>
      <c r="C12141" s="1" t="s">
        <v>1087</v>
      </c>
    </row>
    <row r="12142" spans="1:3" x14ac:dyDescent="0.25">
      <c r="A12142" s="1">
        <f t="shared" si="189"/>
        <v>12142</v>
      </c>
      <c r="B12142" s="1" t="s">
        <v>8777</v>
      </c>
      <c r="C12142" s="1" t="s">
        <v>952</v>
      </c>
    </row>
    <row r="12143" spans="1:3" x14ac:dyDescent="0.25">
      <c r="A12143" s="1">
        <f t="shared" si="189"/>
        <v>12143</v>
      </c>
      <c r="B12143" s="1" t="s">
        <v>8777</v>
      </c>
      <c r="C12143" s="1" t="s">
        <v>930</v>
      </c>
    </row>
    <row r="12144" spans="1:3" x14ac:dyDescent="0.25">
      <c r="A12144" s="1">
        <f t="shared" si="189"/>
        <v>12144</v>
      </c>
      <c r="B12144" s="1" t="s">
        <v>8778</v>
      </c>
      <c r="C12144" s="1" t="s">
        <v>952</v>
      </c>
    </row>
    <row r="12145" spans="1:3" x14ac:dyDescent="0.25">
      <c r="A12145" s="1">
        <f t="shared" si="189"/>
        <v>12145</v>
      </c>
      <c r="B12145" s="1" t="s">
        <v>8779</v>
      </c>
      <c r="C12145" s="1" t="s">
        <v>952</v>
      </c>
    </row>
    <row r="12146" spans="1:3" x14ac:dyDescent="0.25">
      <c r="A12146" s="1">
        <f t="shared" si="189"/>
        <v>12146</v>
      </c>
      <c r="B12146" s="1" t="s">
        <v>8780</v>
      </c>
      <c r="C12146" s="1" t="s">
        <v>928</v>
      </c>
    </row>
    <row r="12147" spans="1:3" x14ac:dyDescent="0.25">
      <c r="A12147" s="1">
        <f t="shared" si="189"/>
        <v>12147</v>
      </c>
      <c r="B12147" s="1" t="s">
        <v>8781</v>
      </c>
      <c r="C12147" s="1" t="s">
        <v>1450</v>
      </c>
    </row>
    <row r="12148" spans="1:3" x14ac:dyDescent="0.25">
      <c r="A12148" s="1">
        <f t="shared" si="189"/>
        <v>12148</v>
      </c>
      <c r="B12148" s="1" t="s">
        <v>8778</v>
      </c>
      <c r="C12148" s="1" t="s">
        <v>1037</v>
      </c>
    </row>
    <row r="12149" spans="1:3" x14ac:dyDescent="0.25">
      <c r="A12149" s="1">
        <f t="shared" si="189"/>
        <v>12149</v>
      </c>
      <c r="B12149" s="1" t="s">
        <v>8782</v>
      </c>
      <c r="C12149" s="1" t="s">
        <v>938</v>
      </c>
    </row>
    <row r="12150" spans="1:3" x14ac:dyDescent="0.25">
      <c r="A12150" s="1">
        <f t="shared" si="189"/>
        <v>12150</v>
      </c>
      <c r="B12150" s="1" t="s">
        <v>8782</v>
      </c>
      <c r="C12150" s="1" t="s">
        <v>949</v>
      </c>
    </row>
    <row r="12151" spans="1:3" x14ac:dyDescent="0.25">
      <c r="A12151" s="1">
        <f t="shared" si="189"/>
        <v>12151</v>
      </c>
      <c r="B12151" s="1" t="s">
        <v>8783</v>
      </c>
      <c r="C12151" s="1" t="s">
        <v>1119</v>
      </c>
    </row>
    <row r="12152" spans="1:3" x14ac:dyDescent="0.25">
      <c r="A12152" s="1">
        <f t="shared" si="189"/>
        <v>12152</v>
      </c>
      <c r="B12152" s="1" t="s">
        <v>8784</v>
      </c>
      <c r="C12152" s="1" t="s">
        <v>942</v>
      </c>
    </row>
    <row r="12153" spans="1:3" x14ac:dyDescent="0.25">
      <c r="A12153" s="1">
        <f t="shared" si="189"/>
        <v>12153</v>
      </c>
      <c r="B12153" s="1" t="s">
        <v>8785</v>
      </c>
      <c r="C12153" s="1" t="s">
        <v>974</v>
      </c>
    </row>
    <row r="12154" spans="1:3" x14ac:dyDescent="0.25">
      <c r="A12154" s="1">
        <f t="shared" si="189"/>
        <v>12154</v>
      </c>
      <c r="B12154" s="1" t="s">
        <v>8783</v>
      </c>
      <c r="C12154" s="1" t="s">
        <v>2768</v>
      </c>
    </row>
    <row r="12155" spans="1:3" x14ac:dyDescent="0.25">
      <c r="A12155" s="1">
        <f t="shared" si="189"/>
        <v>12155</v>
      </c>
      <c r="B12155" s="1" t="s">
        <v>8783</v>
      </c>
      <c r="C12155" s="1" t="s">
        <v>1032</v>
      </c>
    </row>
    <row r="12156" spans="1:3" x14ac:dyDescent="0.25">
      <c r="A12156" s="1">
        <f t="shared" si="189"/>
        <v>12156</v>
      </c>
      <c r="B12156" s="1" t="s">
        <v>8784</v>
      </c>
      <c r="C12156" s="1" t="s">
        <v>1056</v>
      </c>
    </row>
    <row r="12157" spans="1:3" x14ac:dyDescent="0.25">
      <c r="A12157" s="1">
        <f t="shared" si="189"/>
        <v>12157</v>
      </c>
      <c r="B12157" s="1" t="s">
        <v>8786</v>
      </c>
      <c r="C12157" s="1" t="s">
        <v>1389</v>
      </c>
    </row>
    <row r="12158" spans="1:3" x14ac:dyDescent="0.25">
      <c r="A12158" s="1">
        <f t="shared" si="189"/>
        <v>12158</v>
      </c>
      <c r="B12158" s="1" t="s">
        <v>8787</v>
      </c>
      <c r="C12158" s="1" t="s">
        <v>942</v>
      </c>
    </row>
    <row r="12159" spans="1:3" x14ac:dyDescent="0.25">
      <c r="A12159" s="1">
        <f t="shared" si="189"/>
        <v>12159</v>
      </c>
      <c r="B12159" s="1" t="s">
        <v>8788</v>
      </c>
      <c r="C12159" s="1" t="s">
        <v>928</v>
      </c>
    </row>
    <row r="12160" spans="1:3" x14ac:dyDescent="0.25">
      <c r="A12160" s="1">
        <f t="shared" si="189"/>
        <v>12160</v>
      </c>
      <c r="B12160" s="1" t="s">
        <v>8789</v>
      </c>
      <c r="C12160" s="1" t="s">
        <v>2641</v>
      </c>
    </row>
    <row r="12161" spans="1:3" x14ac:dyDescent="0.25">
      <c r="A12161" s="1">
        <f t="shared" si="189"/>
        <v>12161</v>
      </c>
      <c r="B12161" s="1" t="s">
        <v>8790</v>
      </c>
      <c r="C12161" s="1" t="s">
        <v>1087</v>
      </c>
    </row>
    <row r="12162" spans="1:3" x14ac:dyDescent="0.25">
      <c r="A12162" s="1">
        <f t="shared" si="189"/>
        <v>12162</v>
      </c>
      <c r="B12162" s="1" t="s">
        <v>8792</v>
      </c>
      <c r="C12162" s="1" t="s">
        <v>8791</v>
      </c>
    </row>
    <row r="12163" spans="1:3" x14ac:dyDescent="0.25">
      <c r="A12163" s="1">
        <f t="shared" ref="A12163:A12226" si="190">A12162+1</f>
        <v>12163</v>
      </c>
      <c r="B12163" s="1" t="s">
        <v>8793</v>
      </c>
      <c r="C12163" s="1" t="s">
        <v>1147</v>
      </c>
    </row>
    <row r="12164" spans="1:3" x14ac:dyDescent="0.25">
      <c r="A12164" s="1">
        <f t="shared" si="190"/>
        <v>12164</v>
      </c>
      <c r="B12164" s="1" t="s">
        <v>5510</v>
      </c>
      <c r="C12164" s="1" t="s">
        <v>1211</v>
      </c>
    </row>
    <row r="12165" spans="1:3" x14ac:dyDescent="0.25">
      <c r="A12165" s="1">
        <f t="shared" si="190"/>
        <v>12165</v>
      </c>
      <c r="B12165" s="1" t="s">
        <v>8794</v>
      </c>
      <c r="C12165" s="1" t="s">
        <v>949</v>
      </c>
    </row>
    <row r="12166" spans="1:3" x14ac:dyDescent="0.25">
      <c r="A12166" s="1">
        <f t="shared" si="190"/>
        <v>12166</v>
      </c>
      <c r="B12166" s="1" t="s">
        <v>8794</v>
      </c>
      <c r="C12166" s="1" t="s">
        <v>952</v>
      </c>
    </row>
    <row r="12167" spans="1:3" x14ac:dyDescent="0.25">
      <c r="A12167" s="1">
        <f t="shared" si="190"/>
        <v>12167</v>
      </c>
      <c r="B12167" s="1" t="s">
        <v>8794</v>
      </c>
      <c r="C12167" s="1" t="s">
        <v>990</v>
      </c>
    </row>
    <row r="12168" spans="1:3" x14ac:dyDescent="0.25">
      <c r="A12168" s="1">
        <f t="shared" si="190"/>
        <v>12168</v>
      </c>
      <c r="B12168" s="1" t="s">
        <v>8794</v>
      </c>
      <c r="C12168" s="1" t="s">
        <v>1389</v>
      </c>
    </row>
    <row r="12169" spans="1:3" x14ac:dyDescent="0.25">
      <c r="A12169" s="1">
        <f t="shared" si="190"/>
        <v>12169</v>
      </c>
      <c r="B12169" s="1" t="s">
        <v>8795</v>
      </c>
      <c r="C12169" s="1" t="s">
        <v>944</v>
      </c>
    </row>
    <row r="12170" spans="1:3" x14ac:dyDescent="0.25">
      <c r="A12170" s="1">
        <f t="shared" si="190"/>
        <v>12170</v>
      </c>
      <c r="B12170" s="1" t="s">
        <v>8794</v>
      </c>
      <c r="C12170" s="1" t="s">
        <v>2594</v>
      </c>
    </row>
    <row r="12171" spans="1:3" x14ac:dyDescent="0.25">
      <c r="A12171" s="1">
        <f t="shared" si="190"/>
        <v>12171</v>
      </c>
      <c r="B12171" s="1" t="s">
        <v>8796</v>
      </c>
      <c r="C12171" s="1" t="s">
        <v>1016</v>
      </c>
    </row>
    <row r="12172" spans="1:3" x14ac:dyDescent="0.25">
      <c r="A12172" s="1">
        <f t="shared" si="190"/>
        <v>12172</v>
      </c>
      <c r="B12172" s="1" t="s">
        <v>8797</v>
      </c>
      <c r="C12172" s="1" t="s">
        <v>1439</v>
      </c>
    </row>
    <row r="12173" spans="1:3" x14ac:dyDescent="0.25">
      <c r="A12173" s="1">
        <f t="shared" si="190"/>
        <v>12173</v>
      </c>
      <c r="B12173" s="1" t="s">
        <v>8796</v>
      </c>
      <c r="C12173" s="1" t="s">
        <v>928</v>
      </c>
    </row>
    <row r="12174" spans="1:3" x14ac:dyDescent="0.25">
      <c r="A12174" s="1">
        <f t="shared" si="190"/>
        <v>12174</v>
      </c>
      <c r="B12174" s="1" t="s">
        <v>8796</v>
      </c>
      <c r="C12174" s="1" t="s">
        <v>928</v>
      </c>
    </row>
    <row r="12175" spans="1:3" x14ac:dyDescent="0.25">
      <c r="A12175" s="1">
        <f t="shared" si="190"/>
        <v>12175</v>
      </c>
      <c r="B12175" s="1" t="s">
        <v>8798</v>
      </c>
      <c r="C12175" s="1" t="s">
        <v>944</v>
      </c>
    </row>
    <row r="12176" spans="1:3" x14ac:dyDescent="0.25">
      <c r="A12176" s="1">
        <f t="shared" si="190"/>
        <v>12176</v>
      </c>
      <c r="B12176" s="1" t="s">
        <v>8796</v>
      </c>
      <c r="C12176" s="1" t="s">
        <v>989</v>
      </c>
    </row>
    <row r="12177" spans="1:3" x14ac:dyDescent="0.25">
      <c r="A12177" s="1">
        <f t="shared" si="190"/>
        <v>12177</v>
      </c>
      <c r="B12177" s="1" t="s">
        <v>8796</v>
      </c>
      <c r="C12177" s="1" t="s">
        <v>1467</v>
      </c>
    </row>
    <row r="12178" spans="1:3" x14ac:dyDescent="0.25">
      <c r="A12178" s="1">
        <f t="shared" si="190"/>
        <v>12178</v>
      </c>
      <c r="B12178" s="1" t="s">
        <v>8799</v>
      </c>
      <c r="C12178" s="1" t="s">
        <v>1147</v>
      </c>
    </row>
    <row r="12179" spans="1:3" x14ac:dyDescent="0.25">
      <c r="A12179" s="1">
        <f t="shared" si="190"/>
        <v>12179</v>
      </c>
      <c r="B12179" s="1" t="s">
        <v>8800</v>
      </c>
      <c r="C12179" s="1" t="s">
        <v>4800</v>
      </c>
    </row>
    <row r="12180" spans="1:3" x14ac:dyDescent="0.25">
      <c r="A12180" s="1">
        <f t="shared" si="190"/>
        <v>12180</v>
      </c>
      <c r="B12180" s="1" t="s">
        <v>8801</v>
      </c>
      <c r="C12180" s="1" t="s">
        <v>939</v>
      </c>
    </row>
    <row r="12181" spans="1:3" x14ac:dyDescent="0.25">
      <c r="A12181" s="1">
        <f t="shared" si="190"/>
        <v>12181</v>
      </c>
      <c r="B12181" s="1" t="s">
        <v>8802</v>
      </c>
      <c r="C12181" s="1" t="s">
        <v>997</v>
      </c>
    </row>
    <row r="12182" spans="1:3" x14ac:dyDescent="0.25">
      <c r="A12182" s="1">
        <f t="shared" si="190"/>
        <v>12182</v>
      </c>
      <c r="B12182" s="1" t="s">
        <v>8801</v>
      </c>
      <c r="C12182" s="1" t="s">
        <v>1036</v>
      </c>
    </row>
    <row r="12183" spans="1:3" x14ac:dyDescent="0.25">
      <c r="A12183" s="1">
        <f t="shared" si="190"/>
        <v>12183</v>
      </c>
      <c r="B12183" s="1" t="s">
        <v>8803</v>
      </c>
      <c r="C12183" s="1" t="s">
        <v>974</v>
      </c>
    </row>
    <row r="12184" spans="1:3" x14ac:dyDescent="0.25">
      <c r="A12184" s="1">
        <f t="shared" si="190"/>
        <v>12184</v>
      </c>
      <c r="B12184" s="1" t="s">
        <v>8352</v>
      </c>
      <c r="C12184" s="1" t="s">
        <v>2937</v>
      </c>
    </row>
    <row r="12185" spans="1:3" x14ac:dyDescent="0.25">
      <c r="A12185" s="1">
        <f t="shared" si="190"/>
        <v>12185</v>
      </c>
      <c r="B12185" s="1" t="s">
        <v>8804</v>
      </c>
      <c r="C12185" s="1" t="s">
        <v>952</v>
      </c>
    </row>
    <row r="12186" spans="1:3" x14ac:dyDescent="0.25">
      <c r="A12186" s="1">
        <f t="shared" si="190"/>
        <v>12186</v>
      </c>
      <c r="B12186" s="1" t="s">
        <v>8805</v>
      </c>
      <c r="C12186" s="1" t="s">
        <v>1079</v>
      </c>
    </row>
    <row r="12187" spans="1:3" x14ac:dyDescent="0.25">
      <c r="A12187" s="1">
        <f t="shared" si="190"/>
        <v>12187</v>
      </c>
      <c r="B12187" s="1" t="s">
        <v>8804</v>
      </c>
      <c r="C12187" s="1" t="s">
        <v>4457</v>
      </c>
    </row>
    <row r="12188" spans="1:3" x14ac:dyDescent="0.25">
      <c r="A12188" s="1">
        <f t="shared" si="190"/>
        <v>12188</v>
      </c>
      <c r="B12188" s="1" t="s">
        <v>8804</v>
      </c>
      <c r="C12188" s="1" t="s">
        <v>8806</v>
      </c>
    </row>
    <row r="12189" spans="1:3" x14ac:dyDescent="0.25">
      <c r="A12189" s="1">
        <f t="shared" si="190"/>
        <v>12189</v>
      </c>
      <c r="B12189" s="1" t="s">
        <v>8804</v>
      </c>
      <c r="C12189" s="1" t="s">
        <v>942</v>
      </c>
    </row>
    <row r="12190" spans="1:3" x14ac:dyDescent="0.25">
      <c r="A12190" s="1">
        <f t="shared" si="190"/>
        <v>12190</v>
      </c>
      <c r="B12190" s="1" t="s">
        <v>8807</v>
      </c>
      <c r="C12190" s="1" t="s">
        <v>928</v>
      </c>
    </row>
    <row r="12191" spans="1:3" x14ac:dyDescent="0.25">
      <c r="A12191" s="1">
        <f t="shared" si="190"/>
        <v>12191</v>
      </c>
      <c r="B12191" s="1" t="s">
        <v>8804</v>
      </c>
      <c r="C12191" s="1" t="s">
        <v>2594</v>
      </c>
    </row>
    <row r="12192" spans="1:3" x14ac:dyDescent="0.25">
      <c r="A12192" s="1">
        <f t="shared" si="190"/>
        <v>12192</v>
      </c>
      <c r="B12192" s="1" t="s">
        <v>8804</v>
      </c>
      <c r="C12192" s="1" t="s">
        <v>4380</v>
      </c>
    </row>
    <row r="12193" spans="1:3" x14ac:dyDescent="0.25">
      <c r="A12193" s="1">
        <f t="shared" si="190"/>
        <v>12193</v>
      </c>
      <c r="B12193" s="1" t="s">
        <v>8804</v>
      </c>
      <c r="C12193" s="1" t="s">
        <v>1033</v>
      </c>
    </row>
    <row r="12194" spans="1:3" x14ac:dyDescent="0.25">
      <c r="A12194" s="1">
        <f t="shared" si="190"/>
        <v>12194</v>
      </c>
      <c r="B12194" s="1" t="s">
        <v>8804</v>
      </c>
      <c r="C12194" s="1" t="s">
        <v>989</v>
      </c>
    </row>
    <row r="12195" spans="1:3" x14ac:dyDescent="0.25">
      <c r="A12195" s="1">
        <f t="shared" si="190"/>
        <v>12195</v>
      </c>
      <c r="B12195" s="1" t="s">
        <v>8808</v>
      </c>
      <c r="C12195" s="1" t="s">
        <v>952</v>
      </c>
    </row>
    <row r="12196" spans="1:3" x14ac:dyDescent="0.25">
      <c r="A12196" s="1">
        <f t="shared" si="190"/>
        <v>12196</v>
      </c>
      <c r="B12196" s="1" t="s">
        <v>8809</v>
      </c>
      <c r="C12196" s="1" t="s">
        <v>997</v>
      </c>
    </row>
    <row r="12197" spans="1:3" x14ac:dyDescent="0.25">
      <c r="A12197" s="1">
        <f t="shared" si="190"/>
        <v>12197</v>
      </c>
      <c r="B12197" s="1" t="s">
        <v>8810</v>
      </c>
      <c r="C12197" s="1" t="s">
        <v>1016</v>
      </c>
    </row>
    <row r="12198" spans="1:3" x14ac:dyDescent="0.25">
      <c r="A12198" s="1">
        <f t="shared" si="190"/>
        <v>12198</v>
      </c>
      <c r="B12198" s="1" t="s">
        <v>8810</v>
      </c>
      <c r="C12198" s="1" t="s">
        <v>942</v>
      </c>
    </row>
    <row r="12199" spans="1:3" x14ac:dyDescent="0.25">
      <c r="A12199" s="1">
        <f t="shared" si="190"/>
        <v>12199</v>
      </c>
      <c r="B12199" s="1" t="s">
        <v>8810</v>
      </c>
      <c r="C12199" s="1" t="s">
        <v>928</v>
      </c>
    </row>
    <row r="12200" spans="1:3" x14ac:dyDescent="0.25">
      <c r="A12200" s="1">
        <f t="shared" si="190"/>
        <v>12200</v>
      </c>
      <c r="B12200" s="1" t="s">
        <v>8810</v>
      </c>
      <c r="C12200" s="1" t="s">
        <v>1768</v>
      </c>
    </row>
    <row r="12201" spans="1:3" x14ac:dyDescent="0.25">
      <c r="A12201" s="1">
        <f t="shared" si="190"/>
        <v>12201</v>
      </c>
      <c r="B12201" s="1" t="s">
        <v>8811</v>
      </c>
      <c r="C12201" s="1" t="s">
        <v>1014</v>
      </c>
    </row>
    <row r="12202" spans="1:3" x14ac:dyDescent="0.25">
      <c r="A12202" s="1">
        <f t="shared" si="190"/>
        <v>12202</v>
      </c>
      <c r="B12202" s="1" t="s">
        <v>8811</v>
      </c>
      <c r="C12202" s="1" t="s">
        <v>4399</v>
      </c>
    </row>
    <row r="12203" spans="1:3" x14ac:dyDescent="0.25">
      <c r="A12203" s="1">
        <f t="shared" si="190"/>
        <v>12203</v>
      </c>
      <c r="B12203" s="1" t="s">
        <v>8812</v>
      </c>
      <c r="C12203" s="1" t="s">
        <v>1653</v>
      </c>
    </row>
    <row r="12204" spans="1:3" x14ac:dyDescent="0.25">
      <c r="A12204" s="1">
        <f t="shared" si="190"/>
        <v>12204</v>
      </c>
      <c r="B12204" s="1" t="s">
        <v>8813</v>
      </c>
      <c r="C12204" s="1" t="s">
        <v>4399</v>
      </c>
    </row>
    <row r="12205" spans="1:3" x14ac:dyDescent="0.25">
      <c r="A12205" s="1">
        <f t="shared" si="190"/>
        <v>12205</v>
      </c>
      <c r="B12205" s="1" t="s">
        <v>8815</v>
      </c>
      <c r="C12205" s="1" t="s">
        <v>8814</v>
      </c>
    </row>
    <row r="12206" spans="1:3" x14ac:dyDescent="0.25">
      <c r="A12206" s="1">
        <f t="shared" si="190"/>
        <v>12206</v>
      </c>
      <c r="B12206" s="1" t="s">
        <v>8817</v>
      </c>
      <c r="C12206" s="1" t="s">
        <v>8816</v>
      </c>
    </row>
    <row r="12207" spans="1:3" x14ac:dyDescent="0.25">
      <c r="A12207" s="1">
        <f t="shared" si="190"/>
        <v>12207</v>
      </c>
      <c r="B12207" s="1" t="s">
        <v>8819</v>
      </c>
      <c r="C12207" s="1" t="s">
        <v>8818</v>
      </c>
    </row>
    <row r="12208" spans="1:3" x14ac:dyDescent="0.25">
      <c r="A12208" s="1">
        <f t="shared" si="190"/>
        <v>12208</v>
      </c>
      <c r="B12208" s="1" t="s">
        <v>8820</v>
      </c>
      <c r="C12208" s="1" t="s">
        <v>949</v>
      </c>
    </row>
    <row r="12209" spans="1:3" x14ac:dyDescent="0.25">
      <c r="A12209" s="1">
        <f t="shared" si="190"/>
        <v>12209</v>
      </c>
      <c r="B12209" s="1" t="s">
        <v>8821</v>
      </c>
      <c r="C12209" s="1" t="s">
        <v>960</v>
      </c>
    </row>
    <row r="12210" spans="1:3" x14ac:dyDescent="0.25">
      <c r="A12210" s="1">
        <f t="shared" si="190"/>
        <v>12210</v>
      </c>
      <c r="B12210" s="1" t="s">
        <v>8822</v>
      </c>
      <c r="C12210" s="1" t="s">
        <v>974</v>
      </c>
    </row>
    <row r="12211" spans="1:3" x14ac:dyDescent="0.25">
      <c r="A12211" s="1">
        <f t="shared" si="190"/>
        <v>12211</v>
      </c>
      <c r="B12211" s="1" t="s">
        <v>8820</v>
      </c>
      <c r="C12211" s="1" t="s">
        <v>1241</v>
      </c>
    </row>
    <row r="12212" spans="1:3" x14ac:dyDescent="0.25">
      <c r="A12212" s="1">
        <f t="shared" si="190"/>
        <v>12212</v>
      </c>
      <c r="B12212" s="1" t="s">
        <v>8822</v>
      </c>
      <c r="C12212" s="1" t="s">
        <v>1056</v>
      </c>
    </row>
    <row r="12213" spans="1:3" x14ac:dyDescent="0.25">
      <c r="A12213" s="1">
        <f t="shared" si="190"/>
        <v>12213</v>
      </c>
      <c r="B12213" s="1" t="s">
        <v>8823</v>
      </c>
      <c r="C12213" s="1" t="s">
        <v>2323</v>
      </c>
    </row>
    <row r="12214" spans="1:3" x14ac:dyDescent="0.25">
      <c r="A12214" s="1">
        <f t="shared" si="190"/>
        <v>12214</v>
      </c>
      <c r="B12214" s="1" t="s">
        <v>8824</v>
      </c>
      <c r="C12214" s="1" t="s">
        <v>1509</v>
      </c>
    </row>
    <row r="12215" spans="1:3" x14ac:dyDescent="0.25">
      <c r="A12215" s="1">
        <f t="shared" si="190"/>
        <v>12215</v>
      </c>
      <c r="B12215" s="1" t="s">
        <v>8825</v>
      </c>
      <c r="C12215" s="1" t="s">
        <v>1406</v>
      </c>
    </row>
    <row r="12216" spans="1:3" x14ac:dyDescent="0.25">
      <c r="A12216" s="1">
        <f t="shared" si="190"/>
        <v>12216</v>
      </c>
      <c r="B12216" s="1" t="s">
        <v>8825</v>
      </c>
      <c r="C12216" s="1" t="s">
        <v>1328</v>
      </c>
    </row>
    <row r="12217" spans="1:3" x14ac:dyDescent="0.25">
      <c r="A12217" s="1">
        <f t="shared" si="190"/>
        <v>12217</v>
      </c>
      <c r="B12217" s="1" t="s">
        <v>3443</v>
      </c>
      <c r="C12217" s="1" t="s">
        <v>4469</v>
      </c>
    </row>
    <row r="12218" spans="1:3" x14ac:dyDescent="0.25">
      <c r="A12218" s="1">
        <f t="shared" si="190"/>
        <v>12218</v>
      </c>
      <c r="B12218" s="1" t="s">
        <v>3443</v>
      </c>
      <c r="C12218" s="1" t="s">
        <v>1184</v>
      </c>
    </row>
    <row r="12219" spans="1:3" x14ac:dyDescent="0.25">
      <c r="A12219" s="1">
        <f t="shared" si="190"/>
        <v>12219</v>
      </c>
      <c r="B12219" s="1" t="s">
        <v>3443</v>
      </c>
      <c r="C12219" s="1" t="s">
        <v>1058</v>
      </c>
    </row>
    <row r="12220" spans="1:3" x14ac:dyDescent="0.25">
      <c r="A12220" s="1">
        <f t="shared" si="190"/>
        <v>12220</v>
      </c>
      <c r="B12220" s="1" t="s">
        <v>3443</v>
      </c>
      <c r="C12220" s="1" t="s">
        <v>918</v>
      </c>
    </row>
    <row r="12221" spans="1:3" x14ac:dyDescent="0.25">
      <c r="A12221" s="1">
        <f t="shared" si="190"/>
        <v>12221</v>
      </c>
      <c r="B12221" s="1" t="s">
        <v>3443</v>
      </c>
      <c r="C12221" s="1" t="s">
        <v>8826</v>
      </c>
    </row>
    <row r="12222" spans="1:3" x14ac:dyDescent="0.25">
      <c r="A12222" s="1">
        <f t="shared" si="190"/>
        <v>12222</v>
      </c>
      <c r="B12222" s="1" t="s">
        <v>8827</v>
      </c>
      <c r="C12222" s="1" t="s">
        <v>930</v>
      </c>
    </row>
    <row r="12223" spans="1:3" x14ac:dyDescent="0.25">
      <c r="A12223" s="1">
        <f t="shared" si="190"/>
        <v>12223</v>
      </c>
      <c r="B12223" s="1" t="s">
        <v>8828</v>
      </c>
      <c r="C12223" s="1" t="s">
        <v>952</v>
      </c>
    </row>
    <row r="12224" spans="1:3" x14ac:dyDescent="0.25">
      <c r="A12224" s="1">
        <f t="shared" si="190"/>
        <v>12224</v>
      </c>
      <c r="B12224" s="1" t="s">
        <v>8829</v>
      </c>
      <c r="C12224" s="1" t="s">
        <v>949</v>
      </c>
    </row>
    <row r="12225" spans="1:3" x14ac:dyDescent="0.25">
      <c r="A12225" s="1">
        <f t="shared" si="190"/>
        <v>12225</v>
      </c>
      <c r="B12225" s="1" t="s">
        <v>8830</v>
      </c>
      <c r="C12225" s="1" t="s">
        <v>942</v>
      </c>
    </row>
    <row r="12226" spans="1:3" x14ac:dyDescent="0.25">
      <c r="A12226" s="1">
        <f t="shared" si="190"/>
        <v>12226</v>
      </c>
      <c r="B12226" s="1" t="s">
        <v>8829</v>
      </c>
      <c r="C12226" s="1" t="s">
        <v>942</v>
      </c>
    </row>
    <row r="12227" spans="1:3" x14ac:dyDescent="0.25">
      <c r="A12227" s="1">
        <f t="shared" ref="A12227:A12290" si="191">A12226+1</f>
        <v>12227</v>
      </c>
      <c r="B12227" s="1" t="s">
        <v>8829</v>
      </c>
      <c r="C12227" s="1" t="s">
        <v>1028</v>
      </c>
    </row>
    <row r="12228" spans="1:3" x14ac:dyDescent="0.25">
      <c r="A12228" s="1">
        <f t="shared" si="191"/>
        <v>12228</v>
      </c>
      <c r="B12228" s="1" t="s">
        <v>8829</v>
      </c>
      <c r="C12228" s="1" t="s">
        <v>1613</v>
      </c>
    </row>
    <row r="12229" spans="1:3" x14ac:dyDescent="0.25">
      <c r="A12229" s="1">
        <f t="shared" si="191"/>
        <v>12229</v>
      </c>
      <c r="B12229" s="1" t="s">
        <v>8831</v>
      </c>
      <c r="C12229" s="1" t="s">
        <v>1162</v>
      </c>
    </row>
    <row r="12230" spans="1:3" x14ac:dyDescent="0.25">
      <c r="A12230" s="1">
        <f t="shared" si="191"/>
        <v>12230</v>
      </c>
      <c r="B12230" s="1" t="s">
        <v>8832</v>
      </c>
      <c r="C12230" s="1" t="s">
        <v>1056</v>
      </c>
    </row>
    <row r="12231" spans="1:3" x14ac:dyDescent="0.25">
      <c r="A12231" s="1">
        <f t="shared" si="191"/>
        <v>12231</v>
      </c>
      <c r="B12231" s="1" t="s">
        <v>8833</v>
      </c>
      <c r="C12231" s="1" t="s">
        <v>928</v>
      </c>
    </row>
    <row r="12232" spans="1:3" x14ac:dyDescent="0.25">
      <c r="A12232" s="1">
        <f t="shared" si="191"/>
        <v>12232</v>
      </c>
      <c r="B12232" s="1" t="s">
        <v>8834</v>
      </c>
      <c r="C12232" s="1" t="s">
        <v>1032</v>
      </c>
    </row>
    <row r="12233" spans="1:3" x14ac:dyDescent="0.25">
      <c r="A12233" s="1">
        <f t="shared" si="191"/>
        <v>12233</v>
      </c>
      <c r="B12233" s="1" t="s">
        <v>8835</v>
      </c>
      <c r="C12233" s="1" t="s">
        <v>930</v>
      </c>
    </row>
    <row r="12234" spans="1:3" x14ac:dyDescent="0.25">
      <c r="A12234" s="1">
        <f t="shared" si="191"/>
        <v>12234</v>
      </c>
      <c r="B12234" s="1" t="s">
        <v>8835</v>
      </c>
      <c r="C12234" s="1" t="s">
        <v>949</v>
      </c>
    </row>
    <row r="12235" spans="1:3" x14ac:dyDescent="0.25">
      <c r="A12235" s="1">
        <f t="shared" si="191"/>
        <v>12235</v>
      </c>
      <c r="B12235" s="1" t="s">
        <v>8835</v>
      </c>
      <c r="C12235" s="1" t="s">
        <v>3208</v>
      </c>
    </row>
    <row r="12236" spans="1:3" x14ac:dyDescent="0.25">
      <c r="A12236" s="1">
        <f t="shared" si="191"/>
        <v>12236</v>
      </c>
      <c r="B12236" s="1" t="s">
        <v>8836</v>
      </c>
      <c r="C12236" s="1" t="s">
        <v>949</v>
      </c>
    </row>
    <row r="12237" spans="1:3" x14ac:dyDescent="0.25">
      <c r="A12237" s="1">
        <f t="shared" si="191"/>
        <v>12237</v>
      </c>
      <c r="B12237" s="1" t="s">
        <v>8836</v>
      </c>
      <c r="C12237" s="1" t="s">
        <v>1519</v>
      </c>
    </row>
    <row r="12238" spans="1:3" x14ac:dyDescent="0.25">
      <c r="A12238" s="1">
        <f t="shared" si="191"/>
        <v>12238</v>
      </c>
      <c r="B12238" s="1" t="s">
        <v>8835</v>
      </c>
      <c r="C12238" s="1" t="s">
        <v>1612</v>
      </c>
    </row>
    <row r="12239" spans="1:3" x14ac:dyDescent="0.25">
      <c r="A12239" s="1">
        <f t="shared" si="191"/>
        <v>12239</v>
      </c>
      <c r="B12239" s="1" t="s">
        <v>8835</v>
      </c>
      <c r="C12239" s="1" t="s">
        <v>1033</v>
      </c>
    </row>
    <row r="12240" spans="1:3" x14ac:dyDescent="0.25">
      <c r="A12240" s="1">
        <f t="shared" si="191"/>
        <v>12240</v>
      </c>
      <c r="B12240" s="1" t="s">
        <v>8837</v>
      </c>
      <c r="C12240" s="1" t="s">
        <v>3220</v>
      </c>
    </row>
    <row r="12241" spans="1:3" x14ac:dyDescent="0.25">
      <c r="A12241" s="1">
        <f t="shared" si="191"/>
        <v>12241</v>
      </c>
      <c r="B12241" s="1" t="s">
        <v>8838</v>
      </c>
      <c r="C12241" s="1" t="s">
        <v>1058</v>
      </c>
    </row>
    <row r="12242" spans="1:3" x14ac:dyDescent="0.25">
      <c r="A12242" s="1">
        <f t="shared" si="191"/>
        <v>12242</v>
      </c>
      <c r="B12242" s="1" t="s">
        <v>8839</v>
      </c>
      <c r="C12242" s="1" t="s">
        <v>1102</v>
      </c>
    </row>
    <row r="12243" spans="1:3" x14ac:dyDescent="0.25">
      <c r="A12243" s="1">
        <f t="shared" si="191"/>
        <v>12243</v>
      </c>
      <c r="B12243" s="1" t="s">
        <v>8839</v>
      </c>
      <c r="C12243" s="1" t="s">
        <v>1022</v>
      </c>
    </row>
    <row r="12244" spans="1:3" x14ac:dyDescent="0.25">
      <c r="A12244" s="1">
        <f t="shared" si="191"/>
        <v>12244</v>
      </c>
      <c r="B12244" s="1" t="s">
        <v>8839</v>
      </c>
      <c r="C12244" s="1" t="s">
        <v>1333</v>
      </c>
    </row>
    <row r="12245" spans="1:3" x14ac:dyDescent="0.25">
      <c r="A12245" s="1">
        <f t="shared" si="191"/>
        <v>12245</v>
      </c>
      <c r="B12245" s="1" t="s">
        <v>8840</v>
      </c>
      <c r="C12245" s="1" t="s">
        <v>1420</v>
      </c>
    </row>
    <row r="12246" spans="1:3" x14ac:dyDescent="0.25">
      <c r="A12246" s="1">
        <f t="shared" si="191"/>
        <v>12246</v>
      </c>
      <c r="B12246" s="1" t="s">
        <v>8841</v>
      </c>
      <c r="C12246" s="1" t="s">
        <v>1283</v>
      </c>
    </row>
    <row r="12247" spans="1:3" x14ac:dyDescent="0.25">
      <c r="A12247" s="1">
        <f t="shared" si="191"/>
        <v>12247</v>
      </c>
      <c r="B12247" s="1" t="s">
        <v>8841</v>
      </c>
      <c r="C12247" s="1" t="s">
        <v>1016</v>
      </c>
    </row>
    <row r="12248" spans="1:3" x14ac:dyDescent="0.25">
      <c r="A12248" s="1">
        <f t="shared" si="191"/>
        <v>12248</v>
      </c>
      <c r="B12248" s="1" t="s">
        <v>8841</v>
      </c>
      <c r="C12248" s="1" t="s">
        <v>1291</v>
      </c>
    </row>
    <row r="12249" spans="1:3" x14ac:dyDescent="0.25">
      <c r="A12249" s="1">
        <f t="shared" si="191"/>
        <v>12249</v>
      </c>
      <c r="B12249" s="1" t="s">
        <v>8842</v>
      </c>
      <c r="C12249" s="1" t="s">
        <v>2552</v>
      </c>
    </row>
    <row r="12250" spans="1:3" x14ac:dyDescent="0.25">
      <c r="A12250" s="1">
        <f t="shared" si="191"/>
        <v>12250</v>
      </c>
      <c r="B12250" s="1" t="s">
        <v>8843</v>
      </c>
      <c r="C12250" s="1" t="s">
        <v>935</v>
      </c>
    </row>
    <row r="12251" spans="1:3" x14ac:dyDescent="0.25">
      <c r="A12251" s="1">
        <f t="shared" si="191"/>
        <v>12251</v>
      </c>
      <c r="B12251" s="1" t="s">
        <v>8844</v>
      </c>
      <c r="C12251" s="1" t="s">
        <v>1859</v>
      </c>
    </row>
    <row r="12252" spans="1:3" x14ac:dyDescent="0.25">
      <c r="A12252" s="1">
        <f t="shared" si="191"/>
        <v>12252</v>
      </c>
      <c r="B12252" s="1" t="s">
        <v>8844</v>
      </c>
      <c r="C12252" s="1" t="s">
        <v>941</v>
      </c>
    </row>
    <row r="12253" spans="1:3" x14ac:dyDescent="0.25">
      <c r="A12253" s="1">
        <f t="shared" si="191"/>
        <v>12253</v>
      </c>
      <c r="B12253" s="1" t="s">
        <v>8844</v>
      </c>
      <c r="C12253" s="1" t="s">
        <v>942</v>
      </c>
    </row>
    <row r="12254" spans="1:3" x14ac:dyDescent="0.25">
      <c r="A12254" s="1">
        <f t="shared" si="191"/>
        <v>12254</v>
      </c>
      <c r="B12254" s="1" t="s">
        <v>8844</v>
      </c>
      <c r="C12254" s="1" t="s">
        <v>977</v>
      </c>
    </row>
    <row r="12255" spans="1:3" x14ac:dyDescent="0.25">
      <c r="A12255" s="1">
        <f t="shared" si="191"/>
        <v>12255</v>
      </c>
      <c r="B12255" s="1" t="s">
        <v>8845</v>
      </c>
      <c r="C12255" s="1" t="s">
        <v>1859</v>
      </c>
    </row>
    <row r="12256" spans="1:3" x14ac:dyDescent="0.25">
      <c r="A12256" s="1">
        <f t="shared" si="191"/>
        <v>12256</v>
      </c>
      <c r="B12256" s="1" t="s">
        <v>8845</v>
      </c>
      <c r="C12256" s="1" t="s">
        <v>1026</v>
      </c>
    </row>
    <row r="12257" spans="1:3" x14ac:dyDescent="0.25">
      <c r="A12257" s="1">
        <f t="shared" si="191"/>
        <v>12257</v>
      </c>
      <c r="B12257" s="1" t="s">
        <v>8846</v>
      </c>
      <c r="C12257" s="1" t="s">
        <v>930</v>
      </c>
    </row>
    <row r="12258" spans="1:3" x14ac:dyDescent="0.25">
      <c r="A12258" s="1">
        <f t="shared" si="191"/>
        <v>12258</v>
      </c>
      <c r="B12258" s="1" t="s">
        <v>8847</v>
      </c>
      <c r="C12258" s="1" t="s">
        <v>1211</v>
      </c>
    </row>
    <row r="12259" spans="1:3" x14ac:dyDescent="0.25">
      <c r="A12259" s="1">
        <f t="shared" si="191"/>
        <v>12259</v>
      </c>
      <c r="B12259" s="1" t="s">
        <v>8848</v>
      </c>
      <c r="C12259" s="1" t="s">
        <v>928</v>
      </c>
    </row>
    <row r="12260" spans="1:3" x14ac:dyDescent="0.25">
      <c r="A12260" s="1">
        <f t="shared" si="191"/>
        <v>12260</v>
      </c>
      <c r="B12260" s="1" t="s">
        <v>8850</v>
      </c>
      <c r="C12260" s="1" t="s">
        <v>8849</v>
      </c>
    </row>
    <row r="12261" spans="1:3" x14ac:dyDescent="0.25">
      <c r="A12261" s="1">
        <f t="shared" si="191"/>
        <v>12261</v>
      </c>
      <c r="B12261" s="1" t="s">
        <v>8851</v>
      </c>
      <c r="C12261" s="1" t="s">
        <v>1737</v>
      </c>
    </row>
    <row r="12262" spans="1:3" x14ac:dyDescent="0.25">
      <c r="A12262" s="1">
        <f t="shared" si="191"/>
        <v>12262</v>
      </c>
      <c r="B12262" s="1" t="s">
        <v>8851</v>
      </c>
      <c r="C12262" s="1" t="s">
        <v>1977</v>
      </c>
    </row>
    <row r="12263" spans="1:3" x14ac:dyDescent="0.25">
      <c r="A12263" s="1">
        <f t="shared" si="191"/>
        <v>12263</v>
      </c>
      <c r="B12263" s="1" t="s">
        <v>8851</v>
      </c>
      <c r="C12263" s="1" t="s">
        <v>2752</v>
      </c>
    </row>
    <row r="12264" spans="1:3" x14ac:dyDescent="0.25">
      <c r="A12264" s="1">
        <f t="shared" si="191"/>
        <v>12264</v>
      </c>
      <c r="B12264" s="1" t="s">
        <v>8851</v>
      </c>
      <c r="C12264" s="1" t="s">
        <v>949</v>
      </c>
    </row>
    <row r="12265" spans="1:3" x14ac:dyDescent="0.25">
      <c r="A12265" s="1">
        <f t="shared" si="191"/>
        <v>12265</v>
      </c>
      <c r="B12265" s="1" t="s">
        <v>8851</v>
      </c>
      <c r="C12265" s="1" t="s">
        <v>1704</v>
      </c>
    </row>
    <row r="12266" spans="1:3" x14ac:dyDescent="0.25">
      <c r="A12266" s="1">
        <f t="shared" si="191"/>
        <v>12266</v>
      </c>
      <c r="B12266" s="1" t="s">
        <v>8851</v>
      </c>
      <c r="C12266" s="1" t="s">
        <v>942</v>
      </c>
    </row>
    <row r="12267" spans="1:3" x14ac:dyDescent="0.25">
      <c r="A12267" s="1">
        <f t="shared" si="191"/>
        <v>12267</v>
      </c>
      <c r="B12267" s="1" t="s">
        <v>8851</v>
      </c>
      <c r="C12267" s="1" t="s">
        <v>942</v>
      </c>
    </row>
    <row r="12268" spans="1:3" x14ac:dyDescent="0.25">
      <c r="A12268" s="1">
        <f t="shared" si="191"/>
        <v>12268</v>
      </c>
      <c r="B12268" s="1" t="s">
        <v>8851</v>
      </c>
      <c r="C12268" s="1" t="s">
        <v>1289</v>
      </c>
    </row>
    <row r="12269" spans="1:3" x14ac:dyDescent="0.25">
      <c r="A12269" s="1">
        <f t="shared" si="191"/>
        <v>12269</v>
      </c>
      <c r="B12269" s="1" t="s">
        <v>8851</v>
      </c>
      <c r="C12269" s="1" t="s">
        <v>2211</v>
      </c>
    </row>
    <row r="12270" spans="1:3" x14ac:dyDescent="0.25">
      <c r="A12270" s="1">
        <f t="shared" si="191"/>
        <v>12270</v>
      </c>
      <c r="B12270" s="1" t="s">
        <v>8851</v>
      </c>
      <c r="C12270" s="1" t="s">
        <v>1646</v>
      </c>
    </row>
    <row r="12271" spans="1:3" x14ac:dyDescent="0.25">
      <c r="A12271" s="1">
        <f t="shared" si="191"/>
        <v>12271</v>
      </c>
      <c r="B12271" s="1" t="s">
        <v>8851</v>
      </c>
      <c r="C12271" s="1" t="s">
        <v>1087</v>
      </c>
    </row>
    <row r="12272" spans="1:3" x14ac:dyDescent="0.25">
      <c r="A12272" s="1">
        <f t="shared" si="191"/>
        <v>12272</v>
      </c>
      <c r="B12272" s="1" t="s">
        <v>8852</v>
      </c>
      <c r="C12272" s="1" t="s">
        <v>1889</v>
      </c>
    </row>
    <row r="12273" spans="1:3" x14ac:dyDescent="0.25">
      <c r="A12273" s="1">
        <f t="shared" si="191"/>
        <v>12273</v>
      </c>
      <c r="B12273" s="1" t="s">
        <v>8851</v>
      </c>
      <c r="C12273" s="1" t="s">
        <v>989</v>
      </c>
    </row>
    <row r="12274" spans="1:3" x14ac:dyDescent="0.25">
      <c r="A12274" s="1">
        <f t="shared" si="191"/>
        <v>12274</v>
      </c>
      <c r="B12274" s="1" t="s">
        <v>8851</v>
      </c>
      <c r="C12274" s="1" t="s">
        <v>2367</v>
      </c>
    </row>
    <row r="12275" spans="1:3" x14ac:dyDescent="0.25">
      <c r="A12275" s="1">
        <f t="shared" si="191"/>
        <v>12275</v>
      </c>
      <c r="B12275" s="1" t="s">
        <v>8853</v>
      </c>
      <c r="C12275" s="1" t="s">
        <v>947</v>
      </c>
    </row>
    <row r="12276" spans="1:3" x14ac:dyDescent="0.25">
      <c r="A12276" s="1">
        <f t="shared" si="191"/>
        <v>12276</v>
      </c>
      <c r="B12276" s="1" t="s">
        <v>8853</v>
      </c>
      <c r="C12276" s="1" t="s">
        <v>1333</v>
      </c>
    </row>
    <row r="12277" spans="1:3" x14ac:dyDescent="0.25">
      <c r="A12277" s="1">
        <f t="shared" si="191"/>
        <v>12277</v>
      </c>
      <c r="B12277" s="1" t="s">
        <v>8854</v>
      </c>
      <c r="C12277" s="1" t="s">
        <v>1768</v>
      </c>
    </row>
    <row r="12278" spans="1:3" x14ac:dyDescent="0.25">
      <c r="A12278" s="1">
        <f t="shared" si="191"/>
        <v>12278</v>
      </c>
      <c r="B12278" s="1" t="s">
        <v>8855</v>
      </c>
      <c r="C12278" s="1" t="s">
        <v>1298</v>
      </c>
    </row>
    <row r="12279" spans="1:3" x14ac:dyDescent="0.25">
      <c r="A12279" s="1">
        <f t="shared" si="191"/>
        <v>12279</v>
      </c>
      <c r="B12279" s="1" t="s">
        <v>8856</v>
      </c>
      <c r="C12279" s="1" t="s">
        <v>997</v>
      </c>
    </row>
    <row r="12280" spans="1:3" x14ac:dyDescent="0.25">
      <c r="A12280" s="1">
        <f t="shared" si="191"/>
        <v>12280</v>
      </c>
      <c r="B12280" s="1" t="s">
        <v>8856</v>
      </c>
      <c r="C12280" s="1" t="s">
        <v>997</v>
      </c>
    </row>
    <row r="12281" spans="1:3" x14ac:dyDescent="0.25">
      <c r="A12281" s="1">
        <f t="shared" si="191"/>
        <v>12281</v>
      </c>
      <c r="B12281" s="1" t="s">
        <v>8857</v>
      </c>
      <c r="C12281" s="1" t="s">
        <v>942</v>
      </c>
    </row>
    <row r="12282" spans="1:3" x14ac:dyDescent="0.25">
      <c r="A12282" s="1">
        <f t="shared" si="191"/>
        <v>12282</v>
      </c>
      <c r="B12282" s="1" t="s">
        <v>8857</v>
      </c>
      <c r="C12282" s="1" t="s">
        <v>1889</v>
      </c>
    </row>
    <row r="12283" spans="1:3" x14ac:dyDescent="0.25">
      <c r="A12283" s="1">
        <f t="shared" si="191"/>
        <v>12283</v>
      </c>
      <c r="B12283" s="1" t="s">
        <v>8858</v>
      </c>
      <c r="C12283" s="1" t="s">
        <v>964</v>
      </c>
    </row>
    <row r="12284" spans="1:3" x14ac:dyDescent="0.25">
      <c r="A12284" s="1">
        <f t="shared" si="191"/>
        <v>12284</v>
      </c>
      <c r="B12284" s="1" t="s">
        <v>8859</v>
      </c>
      <c r="C12284" s="1" t="s">
        <v>1352</v>
      </c>
    </row>
    <row r="12285" spans="1:3" x14ac:dyDescent="0.25">
      <c r="A12285" s="1">
        <f t="shared" si="191"/>
        <v>12285</v>
      </c>
      <c r="B12285" s="1" t="s">
        <v>8860</v>
      </c>
      <c r="C12285" s="1" t="s">
        <v>1072</v>
      </c>
    </row>
    <row r="12286" spans="1:3" x14ac:dyDescent="0.25">
      <c r="A12286" s="1">
        <f t="shared" si="191"/>
        <v>12286</v>
      </c>
      <c r="B12286" s="1" t="s">
        <v>8861</v>
      </c>
      <c r="C12286" s="1" t="s">
        <v>1308</v>
      </c>
    </row>
    <row r="12287" spans="1:3" x14ac:dyDescent="0.25">
      <c r="A12287" s="1">
        <f t="shared" si="191"/>
        <v>12287</v>
      </c>
      <c r="B12287" s="1" t="s">
        <v>8861</v>
      </c>
      <c r="C12287" s="1" t="s">
        <v>923</v>
      </c>
    </row>
    <row r="12288" spans="1:3" x14ac:dyDescent="0.25">
      <c r="A12288" s="1">
        <f t="shared" si="191"/>
        <v>12288</v>
      </c>
      <c r="B12288" s="1" t="s">
        <v>8861</v>
      </c>
      <c r="C12288" s="1" t="s">
        <v>1102</v>
      </c>
    </row>
    <row r="12289" spans="1:3" x14ac:dyDescent="0.25">
      <c r="A12289" s="1">
        <f t="shared" si="191"/>
        <v>12289</v>
      </c>
      <c r="B12289" s="1" t="s">
        <v>8862</v>
      </c>
      <c r="C12289" s="1" t="s">
        <v>1102</v>
      </c>
    </row>
    <row r="12290" spans="1:3" x14ac:dyDescent="0.25">
      <c r="A12290" s="1">
        <f t="shared" si="191"/>
        <v>12290</v>
      </c>
      <c r="B12290" s="1" t="s">
        <v>8861</v>
      </c>
      <c r="C12290" s="1" t="s">
        <v>1033</v>
      </c>
    </row>
    <row r="12291" spans="1:3" x14ac:dyDescent="0.25">
      <c r="A12291" s="1">
        <f t="shared" ref="A12291:A12354" si="192">A12290+1</f>
        <v>12291</v>
      </c>
      <c r="B12291" s="1" t="s">
        <v>8861</v>
      </c>
      <c r="C12291" s="1" t="s">
        <v>6751</v>
      </c>
    </row>
    <row r="12292" spans="1:3" x14ac:dyDescent="0.25">
      <c r="A12292" s="1">
        <f t="shared" si="192"/>
        <v>12292</v>
      </c>
      <c r="B12292" s="1" t="s">
        <v>8863</v>
      </c>
      <c r="C12292" s="1" t="s">
        <v>928</v>
      </c>
    </row>
    <row r="12293" spans="1:3" x14ac:dyDescent="0.25">
      <c r="A12293" s="1">
        <f t="shared" si="192"/>
        <v>12293</v>
      </c>
      <c r="B12293" s="1" t="s">
        <v>8864</v>
      </c>
      <c r="C12293" s="1" t="s">
        <v>949</v>
      </c>
    </row>
    <row r="12294" spans="1:3" x14ac:dyDescent="0.25">
      <c r="A12294" s="1">
        <f t="shared" si="192"/>
        <v>12294</v>
      </c>
      <c r="B12294" s="1" t="s">
        <v>8864</v>
      </c>
      <c r="C12294" s="1" t="s">
        <v>967</v>
      </c>
    </row>
    <row r="12295" spans="1:3" x14ac:dyDescent="0.25">
      <c r="A12295" s="1">
        <f t="shared" si="192"/>
        <v>12295</v>
      </c>
      <c r="B12295" s="1" t="s">
        <v>8864</v>
      </c>
      <c r="C12295" s="1" t="s">
        <v>942</v>
      </c>
    </row>
    <row r="12296" spans="1:3" x14ac:dyDescent="0.25">
      <c r="A12296" s="1">
        <f t="shared" si="192"/>
        <v>12296</v>
      </c>
      <c r="B12296" s="1" t="s">
        <v>8864</v>
      </c>
      <c r="C12296" s="1" t="s">
        <v>974</v>
      </c>
    </row>
    <row r="12297" spans="1:3" x14ac:dyDescent="0.25">
      <c r="A12297" s="1">
        <f t="shared" si="192"/>
        <v>12297</v>
      </c>
      <c r="B12297" s="1" t="s">
        <v>8864</v>
      </c>
      <c r="C12297" s="1" t="s">
        <v>1768</v>
      </c>
    </row>
    <row r="12298" spans="1:3" x14ac:dyDescent="0.25">
      <c r="A12298" s="1">
        <f t="shared" si="192"/>
        <v>12298</v>
      </c>
      <c r="B12298" s="1" t="s">
        <v>8864</v>
      </c>
      <c r="C12298" s="1" t="s">
        <v>1087</v>
      </c>
    </row>
    <row r="12299" spans="1:3" x14ac:dyDescent="0.25">
      <c r="A12299" s="1">
        <f t="shared" si="192"/>
        <v>12299</v>
      </c>
      <c r="B12299" s="1" t="s">
        <v>8865</v>
      </c>
      <c r="C12299" s="1" t="s">
        <v>1006</v>
      </c>
    </row>
    <row r="12300" spans="1:3" x14ac:dyDescent="0.25">
      <c r="A12300" s="1">
        <f t="shared" si="192"/>
        <v>12300</v>
      </c>
      <c r="B12300" s="1" t="s">
        <v>8866</v>
      </c>
      <c r="C12300" s="1" t="s">
        <v>1188</v>
      </c>
    </row>
    <row r="12301" spans="1:3" x14ac:dyDescent="0.25">
      <c r="A12301" s="1">
        <f t="shared" si="192"/>
        <v>12301</v>
      </c>
      <c r="B12301" s="1" t="s">
        <v>8867</v>
      </c>
      <c r="C12301" s="1" t="s">
        <v>1283</v>
      </c>
    </row>
    <row r="12302" spans="1:3" x14ac:dyDescent="0.25">
      <c r="A12302" s="1">
        <f t="shared" si="192"/>
        <v>12302</v>
      </c>
      <c r="B12302" s="1" t="s">
        <v>8868</v>
      </c>
      <c r="C12302" s="1" t="s">
        <v>967</v>
      </c>
    </row>
    <row r="12303" spans="1:3" x14ac:dyDescent="0.25">
      <c r="A12303" s="1">
        <f t="shared" si="192"/>
        <v>12303</v>
      </c>
      <c r="B12303" s="1" t="s">
        <v>8868</v>
      </c>
      <c r="C12303" s="1" t="s">
        <v>1363</v>
      </c>
    </row>
    <row r="12304" spans="1:3" x14ac:dyDescent="0.25">
      <c r="A12304" s="1">
        <f t="shared" si="192"/>
        <v>12304</v>
      </c>
      <c r="B12304" s="1" t="s">
        <v>8868</v>
      </c>
      <c r="C12304" s="1" t="s">
        <v>1947</v>
      </c>
    </row>
    <row r="12305" spans="1:3" x14ac:dyDescent="0.25">
      <c r="A12305" s="1">
        <f t="shared" si="192"/>
        <v>12305</v>
      </c>
      <c r="B12305" s="1" t="s">
        <v>8868</v>
      </c>
      <c r="C12305" s="1" t="s">
        <v>1512</v>
      </c>
    </row>
    <row r="12306" spans="1:3" x14ac:dyDescent="0.25">
      <c r="A12306" s="1">
        <f t="shared" si="192"/>
        <v>12306</v>
      </c>
      <c r="B12306" s="1" t="s">
        <v>8868</v>
      </c>
      <c r="C12306" s="1" t="s">
        <v>989</v>
      </c>
    </row>
    <row r="12307" spans="1:3" x14ac:dyDescent="0.25">
      <c r="A12307" s="1">
        <f t="shared" si="192"/>
        <v>12307</v>
      </c>
      <c r="B12307" s="1" t="s">
        <v>8869</v>
      </c>
      <c r="C12307" s="1" t="s">
        <v>939</v>
      </c>
    </row>
    <row r="12308" spans="1:3" x14ac:dyDescent="0.25">
      <c r="A12308" s="1">
        <f t="shared" si="192"/>
        <v>12308</v>
      </c>
      <c r="B12308" s="1" t="s">
        <v>8869</v>
      </c>
      <c r="C12308" s="1" t="s">
        <v>1509</v>
      </c>
    </row>
    <row r="12309" spans="1:3" x14ac:dyDescent="0.25">
      <c r="A12309" s="1">
        <f t="shared" si="192"/>
        <v>12309</v>
      </c>
      <c r="B12309" s="1" t="s">
        <v>8870</v>
      </c>
      <c r="C12309" s="1" t="s">
        <v>1158</v>
      </c>
    </row>
    <row r="12310" spans="1:3" x14ac:dyDescent="0.25">
      <c r="A12310" s="1">
        <f t="shared" si="192"/>
        <v>12310</v>
      </c>
      <c r="B12310" s="1" t="s">
        <v>8869</v>
      </c>
      <c r="C12310" s="1" t="s">
        <v>928</v>
      </c>
    </row>
    <row r="12311" spans="1:3" x14ac:dyDescent="0.25">
      <c r="A12311" s="1">
        <f t="shared" si="192"/>
        <v>12311</v>
      </c>
      <c r="B12311" s="1" t="s">
        <v>8870</v>
      </c>
      <c r="C12311" s="1" t="s">
        <v>1485</v>
      </c>
    </row>
    <row r="12312" spans="1:3" x14ac:dyDescent="0.25">
      <c r="A12312" s="1">
        <f t="shared" si="192"/>
        <v>12312</v>
      </c>
      <c r="B12312" s="1" t="s">
        <v>8871</v>
      </c>
      <c r="C12312" s="1" t="s">
        <v>1321</v>
      </c>
    </row>
    <row r="12313" spans="1:3" x14ac:dyDescent="0.25">
      <c r="A12313" s="1">
        <f t="shared" si="192"/>
        <v>12313</v>
      </c>
      <c r="B12313" s="1" t="s">
        <v>8872</v>
      </c>
      <c r="C12313" s="1" t="s">
        <v>2387</v>
      </c>
    </row>
    <row r="12314" spans="1:3" x14ac:dyDescent="0.25">
      <c r="A12314" s="1">
        <f t="shared" si="192"/>
        <v>12314</v>
      </c>
      <c r="B12314" s="1" t="s">
        <v>8872</v>
      </c>
      <c r="C12314" s="1" t="s">
        <v>1749</v>
      </c>
    </row>
    <row r="12315" spans="1:3" x14ac:dyDescent="0.25">
      <c r="A12315" s="1">
        <f t="shared" si="192"/>
        <v>12315</v>
      </c>
      <c r="B12315" s="1" t="s">
        <v>8873</v>
      </c>
      <c r="C12315" s="1" t="s">
        <v>1374</v>
      </c>
    </row>
    <row r="12316" spans="1:3" x14ac:dyDescent="0.25">
      <c r="A12316" s="1">
        <f t="shared" si="192"/>
        <v>12316</v>
      </c>
      <c r="B12316" s="1" t="s">
        <v>8874</v>
      </c>
      <c r="C12316" s="1" t="s">
        <v>1058</v>
      </c>
    </row>
    <row r="12317" spans="1:3" x14ac:dyDescent="0.25">
      <c r="A12317" s="1">
        <f t="shared" si="192"/>
        <v>12317</v>
      </c>
      <c r="B12317" s="1" t="s">
        <v>8874</v>
      </c>
      <c r="C12317" s="1" t="s">
        <v>1027</v>
      </c>
    </row>
    <row r="12318" spans="1:3" x14ac:dyDescent="0.25">
      <c r="A12318" s="1">
        <f t="shared" si="192"/>
        <v>12318</v>
      </c>
      <c r="B12318" s="1" t="s">
        <v>8875</v>
      </c>
      <c r="C12318" s="1" t="s">
        <v>1016</v>
      </c>
    </row>
    <row r="12319" spans="1:3" x14ac:dyDescent="0.25">
      <c r="A12319" s="1">
        <f t="shared" si="192"/>
        <v>12319</v>
      </c>
      <c r="B12319" s="1" t="s">
        <v>8875</v>
      </c>
      <c r="C12319" s="1" t="s">
        <v>8876</v>
      </c>
    </row>
    <row r="12320" spans="1:3" x14ac:dyDescent="0.25">
      <c r="A12320" s="1">
        <f t="shared" si="192"/>
        <v>12320</v>
      </c>
      <c r="B12320" s="1" t="s">
        <v>8875</v>
      </c>
      <c r="C12320" s="1" t="s">
        <v>967</v>
      </c>
    </row>
    <row r="12321" spans="1:3" x14ac:dyDescent="0.25">
      <c r="A12321" s="1">
        <f t="shared" si="192"/>
        <v>12321</v>
      </c>
      <c r="B12321" s="1" t="s">
        <v>8875</v>
      </c>
      <c r="C12321" s="1" t="s">
        <v>942</v>
      </c>
    </row>
    <row r="12322" spans="1:3" x14ac:dyDescent="0.25">
      <c r="A12322" s="1">
        <f t="shared" si="192"/>
        <v>12322</v>
      </c>
      <c r="B12322" s="1" t="s">
        <v>8875</v>
      </c>
      <c r="C12322" s="1" t="s">
        <v>928</v>
      </c>
    </row>
    <row r="12323" spans="1:3" x14ac:dyDescent="0.25">
      <c r="A12323" s="1">
        <f t="shared" si="192"/>
        <v>12323</v>
      </c>
      <c r="B12323" s="1" t="s">
        <v>8875</v>
      </c>
      <c r="C12323" s="1" t="s">
        <v>1056</v>
      </c>
    </row>
    <row r="12324" spans="1:3" x14ac:dyDescent="0.25">
      <c r="A12324" s="1">
        <f t="shared" si="192"/>
        <v>12324</v>
      </c>
      <c r="B12324" s="1" t="s">
        <v>8875</v>
      </c>
      <c r="C12324" s="1" t="s">
        <v>989</v>
      </c>
    </row>
    <row r="12325" spans="1:3" x14ac:dyDescent="0.25">
      <c r="A12325" s="1">
        <f t="shared" si="192"/>
        <v>12325</v>
      </c>
      <c r="B12325" s="1" t="s">
        <v>8877</v>
      </c>
      <c r="C12325" s="1" t="s">
        <v>1924</v>
      </c>
    </row>
    <row r="12326" spans="1:3" x14ac:dyDescent="0.25">
      <c r="A12326" s="1">
        <f t="shared" si="192"/>
        <v>12326</v>
      </c>
      <c r="B12326" s="1" t="s">
        <v>8878</v>
      </c>
      <c r="C12326" s="1" t="s">
        <v>960</v>
      </c>
    </row>
    <row r="12327" spans="1:3" x14ac:dyDescent="0.25">
      <c r="A12327" s="1">
        <f t="shared" si="192"/>
        <v>12327</v>
      </c>
      <c r="B12327" s="1" t="s">
        <v>8879</v>
      </c>
      <c r="C12327" s="1" t="s">
        <v>5555</v>
      </c>
    </row>
    <row r="12328" spans="1:3" x14ac:dyDescent="0.25">
      <c r="A12328" s="1">
        <f t="shared" si="192"/>
        <v>12328</v>
      </c>
      <c r="B12328" s="1" t="s">
        <v>8880</v>
      </c>
      <c r="C12328" s="1" t="s">
        <v>1181</v>
      </c>
    </row>
    <row r="12329" spans="1:3" x14ac:dyDescent="0.25">
      <c r="A12329" s="1">
        <f t="shared" si="192"/>
        <v>12329</v>
      </c>
      <c r="B12329" s="1" t="s">
        <v>8880</v>
      </c>
      <c r="C12329" s="1" t="s">
        <v>941</v>
      </c>
    </row>
    <row r="12330" spans="1:3" x14ac:dyDescent="0.25">
      <c r="A12330" s="1">
        <f t="shared" si="192"/>
        <v>12330</v>
      </c>
      <c r="B12330" s="1" t="s">
        <v>8881</v>
      </c>
      <c r="C12330" s="1" t="s">
        <v>941</v>
      </c>
    </row>
    <row r="12331" spans="1:3" x14ac:dyDescent="0.25">
      <c r="A12331" s="1">
        <f t="shared" si="192"/>
        <v>12331</v>
      </c>
      <c r="B12331" s="1" t="s">
        <v>8881</v>
      </c>
      <c r="C12331" s="1" t="s">
        <v>1363</v>
      </c>
    </row>
    <row r="12332" spans="1:3" x14ac:dyDescent="0.25">
      <c r="A12332" s="1">
        <f t="shared" si="192"/>
        <v>12332</v>
      </c>
      <c r="B12332" s="1" t="s">
        <v>8882</v>
      </c>
      <c r="C12332" s="1" t="s">
        <v>1005</v>
      </c>
    </row>
    <row r="12333" spans="1:3" x14ac:dyDescent="0.25">
      <c r="A12333" s="1">
        <f t="shared" si="192"/>
        <v>12333</v>
      </c>
      <c r="B12333" s="1" t="s">
        <v>8883</v>
      </c>
      <c r="C12333" s="1" t="s">
        <v>1174</v>
      </c>
    </row>
    <row r="12334" spans="1:3" x14ac:dyDescent="0.25">
      <c r="A12334" s="1">
        <f t="shared" si="192"/>
        <v>12334</v>
      </c>
      <c r="B12334" s="1" t="s">
        <v>8883</v>
      </c>
      <c r="C12334" s="1" t="s">
        <v>930</v>
      </c>
    </row>
    <row r="12335" spans="1:3" x14ac:dyDescent="0.25">
      <c r="A12335" s="1">
        <f t="shared" si="192"/>
        <v>12335</v>
      </c>
      <c r="B12335" s="1" t="s">
        <v>8884</v>
      </c>
      <c r="C12335" s="1" t="s">
        <v>952</v>
      </c>
    </row>
    <row r="12336" spans="1:3" x14ac:dyDescent="0.25">
      <c r="A12336" s="1">
        <f t="shared" si="192"/>
        <v>12336</v>
      </c>
      <c r="B12336" s="1" t="s">
        <v>8884</v>
      </c>
      <c r="C12336" s="1" t="s">
        <v>1087</v>
      </c>
    </row>
    <row r="12337" spans="1:3" x14ac:dyDescent="0.25">
      <c r="A12337" s="1">
        <f t="shared" si="192"/>
        <v>12337</v>
      </c>
      <c r="B12337" s="1" t="s">
        <v>8885</v>
      </c>
      <c r="C12337" s="1" t="s">
        <v>949</v>
      </c>
    </row>
    <row r="12338" spans="1:3" x14ac:dyDescent="0.25">
      <c r="A12338" s="1">
        <f t="shared" si="192"/>
        <v>12338</v>
      </c>
      <c r="B12338" s="1" t="s">
        <v>8887</v>
      </c>
      <c r="C12338" s="1" t="s">
        <v>8886</v>
      </c>
    </row>
    <row r="12339" spans="1:3" x14ac:dyDescent="0.25">
      <c r="A12339" s="1">
        <f t="shared" si="192"/>
        <v>12339</v>
      </c>
      <c r="B12339" s="1" t="s">
        <v>8888</v>
      </c>
      <c r="C12339" s="1" t="s">
        <v>1951</v>
      </c>
    </row>
    <row r="12340" spans="1:3" x14ac:dyDescent="0.25">
      <c r="A12340" s="1">
        <f t="shared" si="192"/>
        <v>12340</v>
      </c>
      <c r="B12340" s="1" t="s">
        <v>8888</v>
      </c>
      <c r="C12340" s="1" t="s">
        <v>928</v>
      </c>
    </row>
    <row r="12341" spans="1:3" x14ac:dyDescent="0.25">
      <c r="A12341" s="1">
        <f t="shared" si="192"/>
        <v>12341</v>
      </c>
      <c r="B12341" s="1" t="s">
        <v>8888</v>
      </c>
      <c r="C12341" s="1" t="s">
        <v>944</v>
      </c>
    </row>
    <row r="12342" spans="1:3" x14ac:dyDescent="0.25">
      <c r="A12342" s="1">
        <f t="shared" si="192"/>
        <v>12342</v>
      </c>
      <c r="B12342" s="1" t="s">
        <v>8889</v>
      </c>
      <c r="C12342" s="1" t="s">
        <v>1021</v>
      </c>
    </row>
    <row r="12343" spans="1:3" x14ac:dyDescent="0.25">
      <c r="A12343" s="1">
        <f t="shared" si="192"/>
        <v>12343</v>
      </c>
      <c r="B12343" s="1" t="s">
        <v>8890</v>
      </c>
      <c r="C12343" s="1" t="s">
        <v>1005</v>
      </c>
    </row>
    <row r="12344" spans="1:3" x14ac:dyDescent="0.25">
      <c r="A12344" s="1">
        <f t="shared" si="192"/>
        <v>12344</v>
      </c>
      <c r="B12344" s="1" t="s">
        <v>8889</v>
      </c>
      <c r="C12344" s="1" t="s">
        <v>8891</v>
      </c>
    </row>
    <row r="12345" spans="1:3" x14ac:dyDescent="0.25">
      <c r="A12345" s="1">
        <f t="shared" si="192"/>
        <v>12345</v>
      </c>
      <c r="B12345" s="1" t="s">
        <v>8892</v>
      </c>
      <c r="C12345" s="1" t="s">
        <v>1027</v>
      </c>
    </row>
    <row r="12346" spans="1:3" x14ac:dyDescent="0.25">
      <c r="A12346" s="1">
        <f t="shared" si="192"/>
        <v>12346</v>
      </c>
      <c r="B12346" s="1" t="s">
        <v>8894</v>
      </c>
      <c r="C12346" s="1" t="s">
        <v>8893</v>
      </c>
    </row>
    <row r="12347" spans="1:3" x14ac:dyDescent="0.25">
      <c r="A12347" s="1">
        <f t="shared" si="192"/>
        <v>12347</v>
      </c>
      <c r="B12347" s="1" t="s">
        <v>8895</v>
      </c>
      <c r="C12347" s="1" t="s">
        <v>967</v>
      </c>
    </row>
    <row r="12348" spans="1:3" x14ac:dyDescent="0.25">
      <c r="A12348" s="1">
        <f t="shared" si="192"/>
        <v>12348</v>
      </c>
      <c r="B12348" s="1" t="s">
        <v>8896</v>
      </c>
      <c r="C12348" s="1" t="s">
        <v>967</v>
      </c>
    </row>
    <row r="12349" spans="1:3" x14ac:dyDescent="0.25">
      <c r="A12349" s="1">
        <f t="shared" si="192"/>
        <v>12349</v>
      </c>
      <c r="B12349" s="1" t="s">
        <v>8897</v>
      </c>
      <c r="C12349" s="1" t="s">
        <v>940</v>
      </c>
    </row>
    <row r="12350" spans="1:3" x14ac:dyDescent="0.25">
      <c r="A12350" s="1">
        <f t="shared" si="192"/>
        <v>12350</v>
      </c>
      <c r="B12350" s="1" t="s">
        <v>8895</v>
      </c>
      <c r="C12350" s="1" t="s">
        <v>1158</v>
      </c>
    </row>
    <row r="12351" spans="1:3" x14ac:dyDescent="0.25">
      <c r="A12351" s="1">
        <f t="shared" si="192"/>
        <v>12351</v>
      </c>
      <c r="B12351" s="1" t="s">
        <v>8898</v>
      </c>
      <c r="C12351" s="1" t="s">
        <v>1420</v>
      </c>
    </row>
    <row r="12352" spans="1:3" x14ac:dyDescent="0.25">
      <c r="A12352" s="1">
        <f t="shared" si="192"/>
        <v>12352</v>
      </c>
      <c r="B12352" s="1" t="s">
        <v>8898</v>
      </c>
      <c r="C12352" s="1" t="s">
        <v>1174</v>
      </c>
    </row>
    <row r="12353" spans="1:3" x14ac:dyDescent="0.25">
      <c r="A12353" s="1">
        <f t="shared" si="192"/>
        <v>12353</v>
      </c>
      <c r="B12353" s="1" t="s">
        <v>8898</v>
      </c>
      <c r="C12353" s="1" t="s">
        <v>1328</v>
      </c>
    </row>
    <row r="12354" spans="1:3" x14ac:dyDescent="0.25">
      <c r="A12354" s="1">
        <f t="shared" si="192"/>
        <v>12354</v>
      </c>
      <c r="B12354" s="1" t="s">
        <v>8898</v>
      </c>
      <c r="C12354" s="1" t="s">
        <v>1363</v>
      </c>
    </row>
    <row r="12355" spans="1:3" x14ac:dyDescent="0.25">
      <c r="A12355" s="1">
        <f t="shared" ref="A12355:A12418" si="193">A12354+1</f>
        <v>12355</v>
      </c>
      <c r="B12355" s="1" t="s">
        <v>8899</v>
      </c>
      <c r="C12355" s="1"/>
    </row>
    <row r="12356" spans="1:3" x14ac:dyDescent="0.25">
      <c r="A12356" s="1">
        <f t="shared" si="193"/>
        <v>12356</v>
      </c>
      <c r="B12356" s="1" t="s">
        <v>8900</v>
      </c>
      <c r="C12356" s="1" t="s">
        <v>1389</v>
      </c>
    </row>
    <row r="12357" spans="1:3" x14ac:dyDescent="0.25">
      <c r="A12357" s="1">
        <f t="shared" si="193"/>
        <v>12357</v>
      </c>
      <c r="B12357" s="1" t="s">
        <v>8901</v>
      </c>
      <c r="C12357" s="1" t="s">
        <v>1160</v>
      </c>
    </row>
    <row r="12358" spans="1:3" x14ac:dyDescent="0.25">
      <c r="A12358" s="1">
        <f t="shared" si="193"/>
        <v>12358</v>
      </c>
      <c r="B12358" s="1" t="s">
        <v>8903</v>
      </c>
      <c r="C12358" s="1" t="s">
        <v>8902</v>
      </c>
    </row>
    <row r="12359" spans="1:3" x14ac:dyDescent="0.25">
      <c r="A12359" s="1">
        <f t="shared" si="193"/>
        <v>12359</v>
      </c>
      <c r="B12359" s="1" t="s">
        <v>8904</v>
      </c>
      <c r="C12359" s="1" t="s">
        <v>946</v>
      </c>
    </row>
    <row r="12360" spans="1:3" x14ac:dyDescent="0.25">
      <c r="A12360" s="1">
        <f t="shared" si="193"/>
        <v>12360</v>
      </c>
      <c r="B12360" s="1" t="s">
        <v>8905</v>
      </c>
      <c r="C12360" s="1" t="s">
        <v>942</v>
      </c>
    </row>
    <row r="12361" spans="1:3" x14ac:dyDescent="0.25">
      <c r="A12361" s="1">
        <f t="shared" si="193"/>
        <v>12361</v>
      </c>
      <c r="B12361" s="1" t="s">
        <v>8906</v>
      </c>
      <c r="C12361" s="1" t="s">
        <v>952</v>
      </c>
    </row>
    <row r="12362" spans="1:3" x14ac:dyDescent="0.25">
      <c r="A12362" s="1">
        <f t="shared" si="193"/>
        <v>12362</v>
      </c>
      <c r="B12362" s="1" t="s">
        <v>8907</v>
      </c>
      <c r="C12362" s="1" t="s">
        <v>964</v>
      </c>
    </row>
    <row r="12363" spans="1:3" x14ac:dyDescent="0.25">
      <c r="A12363" s="1">
        <f t="shared" si="193"/>
        <v>12363</v>
      </c>
      <c r="B12363" s="1" t="s">
        <v>8907</v>
      </c>
      <c r="C12363" s="1" t="s">
        <v>967</v>
      </c>
    </row>
    <row r="12364" spans="1:3" x14ac:dyDescent="0.25">
      <c r="A12364" s="1">
        <f t="shared" si="193"/>
        <v>12364</v>
      </c>
      <c r="B12364" s="1" t="s">
        <v>8908</v>
      </c>
      <c r="C12364" s="1" t="s">
        <v>1020</v>
      </c>
    </row>
    <row r="12365" spans="1:3" x14ac:dyDescent="0.25">
      <c r="A12365" s="1">
        <f t="shared" si="193"/>
        <v>12365</v>
      </c>
      <c r="B12365" s="1" t="s">
        <v>8909</v>
      </c>
      <c r="C12365" s="1" t="s">
        <v>952</v>
      </c>
    </row>
    <row r="12366" spans="1:3" x14ac:dyDescent="0.25">
      <c r="A12366" s="1">
        <f t="shared" si="193"/>
        <v>12366</v>
      </c>
      <c r="B12366" s="1" t="s">
        <v>8909</v>
      </c>
      <c r="C12366" s="1" t="s">
        <v>1333</v>
      </c>
    </row>
    <row r="12367" spans="1:3" x14ac:dyDescent="0.25">
      <c r="A12367" s="1">
        <f t="shared" si="193"/>
        <v>12367</v>
      </c>
      <c r="B12367" s="1" t="s">
        <v>8910</v>
      </c>
      <c r="C12367" s="1" t="s">
        <v>1016</v>
      </c>
    </row>
    <row r="12368" spans="1:3" x14ac:dyDescent="0.25">
      <c r="A12368" s="1">
        <f t="shared" si="193"/>
        <v>12368</v>
      </c>
      <c r="B12368" s="1" t="s">
        <v>8910</v>
      </c>
      <c r="C12368" s="1" t="s">
        <v>5555</v>
      </c>
    </row>
    <row r="12369" spans="1:3" x14ac:dyDescent="0.25">
      <c r="A12369" s="1">
        <f t="shared" si="193"/>
        <v>12369</v>
      </c>
      <c r="B12369" s="1" t="s">
        <v>8911</v>
      </c>
      <c r="C12369" s="1" t="s">
        <v>934</v>
      </c>
    </row>
    <row r="12370" spans="1:3" x14ac:dyDescent="0.25">
      <c r="A12370" s="1">
        <f t="shared" si="193"/>
        <v>12370</v>
      </c>
      <c r="B12370" s="1" t="s">
        <v>8912</v>
      </c>
      <c r="C12370" s="1" t="s">
        <v>1014</v>
      </c>
    </row>
    <row r="12371" spans="1:3" x14ac:dyDescent="0.25">
      <c r="A12371" s="1">
        <f t="shared" si="193"/>
        <v>12371</v>
      </c>
      <c r="B12371" s="1" t="s">
        <v>8912</v>
      </c>
      <c r="C12371" s="1" t="s">
        <v>1174</v>
      </c>
    </row>
    <row r="12372" spans="1:3" x14ac:dyDescent="0.25">
      <c r="A12372" s="1">
        <f t="shared" si="193"/>
        <v>12372</v>
      </c>
      <c r="B12372" s="1" t="s">
        <v>8913</v>
      </c>
      <c r="C12372" s="1" t="s">
        <v>968</v>
      </c>
    </row>
    <row r="12373" spans="1:3" x14ac:dyDescent="0.25">
      <c r="A12373" s="1">
        <f t="shared" si="193"/>
        <v>12373</v>
      </c>
      <c r="B12373" s="1" t="s">
        <v>8912</v>
      </c>
      <c r="C12373" s="1" t="s">
        <v>1655</v>
      </c>
    </row>
    <row r="12374" spans="1:3" x14ac:dyDescent="0.25">
      <c r="A12374" s="1">
        <f t="shared" si="193"/>
        <v>12374</v>
      </c>
      <c r="B12374" s="1" t="s">
        <v>8912</v>
      </c>
      <c r="C12374" s="1" t="s">
        <v>6360</v>
      </c>
    </row>
    <row r="12375" spans="1:3" x14ac:dyDescent="0.25">
      <c r="A12375" s="1">
        <f t="shared" si="193"/>
        <v>12375</v>
      </c>
      <c r="B12375" s="1" t="s">
        <v>8912</v>
      </c>
      <c r="C12375" s="1" t="s">
        <v>8914</v>
      </c>
    </row>
    <row r="12376" spans="1:3" x14ac:dyDescent="0.25">
      <c r="A12376" s="1">
        <f t="shared" si="193"/>
        <v>12376</v>
      </c>
      <c r="B12376" s="1" t="s">
        <v>8915</v>
      </c>
      <c r="C12376" s="1" t="s">
        <v>1058</v>
      </c>
    </row>
    <row r="12377" spans="1:3" x14ac:dyDescent="0.25">
      <c r="A12377" s="1">
        <f t="shared" si="193"/>
        <v>12377</v>
      </c>
      <c r="B12377" s="1" t="s">
        <v>8916</v>
      </c>
      <c r="C12377" s="1" t="s">
        <v>967</v>
      </c>
    </row>
    <row r="12378" spans="1:3" x14ac:dyDescent="0.25">
      <c r="A12378" s="1">
        <f t="shared" si="193"/>
        <v>12378</v>
      </c>
      <c r="B12378" s="1" t="s">
        <v>8918</v>
      </c>
      <c r="C12378" s="1" t="s">
        <v>8917</v>
      </c>
    </row>
    <row r="12379" spans="1:3" x14ac:dyDescent="0.25">
      <c r="A12379" s="1">
        <f t="shared" si="193"/>
        <v>12379</v>
      </c>
      <c r="B12379" s="1" t="s">
        <v>8919</v>
      </c>
      <c r="C12379" s="1" t="s">
        <v>928</v>
      </c>
    </row>
    <row r="12380" spans="1:3" x14ac:dyDescent="0.25">
      <c r="A12380" s="1">
        <f t="shared" si="193"/>
        <v>12380</v>
      </c>
      <c r="B12380" s="1" t="s">
        <v>8920</v>
      </c>
      <c r="C12380" s="1" t="s">
        <v>934</v>
      </c>
    </row>
    <row r="12381" spans="1:3" x14ac:dyDescent="0.25">
      <c r="A12381" s="1">
        <f t="shared" si="193"/>
        <v>12381</v>
      </c>
      <c r="B12381" s="1" t="s">
        <v>8921</v>
      </c>
      <c r="C12381" s="1" t="s">
        <v>1087</v>
      </c>
    </row>
    <row r="12382" spans="1:3" x14ac:dyDescent="0.25">
      <c r="A12382" s="1">
        <f t="shared" si="193"/>
        <v>12382</v>
      </c>
      <c r="B12382" s="1" t="s">
        <v>8922</v>
      </c>
      <c r="C12382" s="1" t="s">
        <v>1079</v>
      </c>
    </row>
    <row r="12383" spans="1:3" x14ac:dyDescent="0.25">
      <c r="A12383" s="1">
        <f t="shared" si="193"/>
        <v>12383</v>
      </c>
      <c r="B12383" s="1" t="s">
        <v>8922</v>
      </c>
      <c r="C12383" s="1" t="s">
        <v>1045</v>
      </c>
    </row>
    <row r="12384" spans="1:3" x14ac:dyDescent="0.25">
      <c r="A12384" s="1">
        <f t="shared" si="193"/>
        <v>12384</v>
      </c>
      <c r="B12384" s="1" t="s">
        <v>8923</v>
      </c>
      <c r="C12384" s="1" t="s">
        <v>2266</v>
      </c>
    </row>
    <row r="12385" spans="1:3" x14ac:dyDescent="0.25">
      <c r="A12385" s="1">
        <f t="shared" si="193"/>
        <v>12385</v>
      </c>
      <c r="B12385" s="1" t="s">
        <v>8924</v>
      </c>
      <c r="C12385" s="1" t="s">
        <v>942</v>
      </c>
    </row>
    <row r="12386" spans="1:3" x14ac:dyDescent="0.25">
      <c r="A12386" s="1">
        <f t="shared" si="193"/>
        <v>12386</v>
      </c>
      <c r="B12386" s="1" t="s">
        <v>8925</v>
      </c>
      <c r="C12386" s="1" t="s">
        <v>1182</v>
      </c>
    </row>
    <row r="12387" spans="1:3" x14ac:dyDescent="0.25">
      <c r="A12387" s="1">
        <f t="shared" si="193"/>
        <v>12387</v>
      </c>
      <c r="B12387" s="1" t="s">
        <v>8926</v>
      </c>
      <c r="C12387" s="1" t="s">
        <v>1715</v>
      </c>
    </row>
    <row r="12388" spans="1:3" x14ac:dyDescent="0.25">
      <c r="A12388" s="1">
        <f t="shared" si="193"/>
        <v>12388</v>
      </c>
      <c r="B12388" s="1" t="s">
        <v>8927</v>
      </c>
      <c r="C12388" s="1" t="s">
        <v>1308</v>
      </c>
    </row>
    <row r="12389" spans="1:3" x14ac:dyDescent="0.25">
      <c r="A12389" s="1">
        <f t="shared" si="193"/>
        <v>12389</v>
      </c>
      <c r="B12389" s="1" t="s">
        <v>8928</v>
      </c>
      <c r="C12389" s="1" t="s">
        <v>1512</v>
      </c>
    </row>
    <row r="12390" spans="1:3" x14ac:dyDescent="0.25">
      <c r="A12390" s="1">
        <f t="shared" si="193"/>
        <v>12390</v>
      </c>
      <c r="B12390" s="1" t="s">
        <v>8929</v>
      </c>
      <c r="C12390" s="1" t="s">
        <v>5437</v>
      </c>
    </row>
    <row r="12391" spans="1:3" x14ac:dyDescent="0.25">
      <c r="A12391" s="1">
        <f t="shared" si="193"/>
        <v>12391</v>
      </c>
      <c r="B12391" s="1" t="s">
        <v>8929</v>
      </c>
      <c r="C12391" s="1" t="s">
        <v>1077</v>
      </c>
    </row>
    <row r="12392" spans="1:3" x14ac:dyDescent="0.25">
      <c r="A12392" s="1">
        <f t="shared" si="193"/>
        <v>12392</v>
      </c>
      <c r="B12392" s="1" t="s">
        <v>8929</v>
      </c>
      <c r="C12392" s="1" t="s">
        <v>1077</v>
      </c>
    </row>
    <row r="12393" spans="1:3" x14ac:dyDescent="0.25">
      <c r="A12393" s="1">
        <f t="shared" si="193"/>
        <v>12393</v>
      </c>
      <c r="B12393" s="1" t="s">
        <v>8929</v>
      </c>
      <c r="C12393" s="1" t="s">
        <v>1223</v>
      </c>
    </row>
    <row r="12394" spans="1:3" x14ac:dyDescent="0.25">
      <c r="A12394" s="1">
        <f t="shared" si="193"/>
        <v>12394</v>
      </c>
      <c r="B12394" s="1" t="s">
        <v>8929</v>
      </c>
      <c r="C12394" s="1" t="s">
        <v>8930</v>
      </c>
    </row>
    <row r="12395" spans="1:3" x14ac:dyDescent="0.25">
      <c r="A12395" s="1">
        <f t="shared" si="193"/>
        <v>12395</v>
      </c>
      <c r="B12395" s="1" t="s">
        <v>8931</v>
      </c>
      <c r="C12395" s="1" t="s">
        <v>2046</v>
      </c>
    </row>
    <row r="12396" spans="1:3" x14ac:dyDescent="0.25">
      <c r="A12396" s="1">
        <f t="shared" si="193"/>
        <v>12396</v>
      </c>
      <c r="B12396" s="1" t="s">
        <v>8932</v>
      </c>
      <c r="C12396" s="1" t="s">
        <v>1793</v>
      </c>
    </row>
    <row r="12397" spans="1:3" x14ac:dyDescent="0.25">
      <c r="A12397" s="1">
        <f t="shared" si="193"/>
        <v>12397</v>
      </c>
      <c r="B12397" s="1" t="s">
        <v>8933</v>
      </c>
      <c r="C12397" s="1" t="s">
        <v>1147</v>
      </c>
    </row>
    <row r="12398" spans="1:3" x14ac:dyDescent="0.25">
      <c r="A12398" s="1">
        <f t="shared" si="193"/>
        <v>12398</v>
      </c>
      <c r="B12398" s="1" t="s">
        <v>8934</v>
      </c>
      <c r="C12398" s="1" t="s">
        <v>974</v>
      </c>
    </row>
    <row r="12399" spans="1:3" x14ac:dyDescent="0.25">
      <c r="A12399" s="1">
        <f t="shared" si="193"/>
        <v>12399</v>
      </c>
      <c r="B12399" s="1" t="s">
        <v>8935</v>
      </c>
      <c r="C12399" s="1" t="s">
        <v>1160</v>
      </c>
    </row>
    <row r="12400" spans="1:3" x14ac:dyDescent="0.25">
      <c r="A12400" s="1">
        <f t="shared" si="193"/>
        <v>12400</v>
      </c>
      <c r="B12400" s="1" t="s">
        <v>8936</v>
      </c>
      <c r="C12400" s="1" t="s">
        <v>952</v>
      </c>
    </row>
    <row r="12401" spans="1:3" x14ac:dyDescent="0.25">
      <c r="A12401" s="1">
        <f t="shared" si="193"/>
        <v>12401</v>
      </c>
      <c r="B12401" s="1" t="s">
        <v>8937</v>
      </c>
      <c r="C12401" s="1" t="s">
        <v>949</v>
      </c>
    </row>
    <row r="12402" spans="1:3" x14ac:dyDescent="0.25">
      <c r="A12402" s="1">
        <f t="shared" si="193"/>
        <v>12402</v>
      </c>
      <c r="B12402" s="1" t="s">
        <v>8938</v>
      </c>
      <c r="C12402" s="1" t="s">
        <v>1947</v>
      </c>
    </row>
    <row r="12403" spans="1:3" x14ac:dyDescent="0.25">
      <c r="A12403" s="1">
        <f t="shared" si="193"/>
        <v>12403</v>
      </c>
      <c r="B12403" s="1" t="s">
        <v>8937</v>
      </c>
      <c r="C12403" s="1" t="s">
        <v>3847</v>
      </c>
    </row>
    <row r="12404" spans="1:3" x14ac:dyDescent="0.25">
      <c r="A12404" s="1">
        <f t="shared" si="193"/>
        <v>12404</v>
      </c>
      <c r="B12404" s="1" t="s">
        <v>8940</v>
      </c>
      <c r="C12404" s="1" t="s">
        <v>8939</v>
      </c>
    </row>
    <row r="12405" spans="1:3" x14ac:dyDescent="0.25">
      <c r="A12405" s="1">
        <f t="shared" si="193"/>
        <v>12405</v>
      </c>
      <c r="B12405" s="1" t="s">
        <v>8941</v>
      </c>
      <c r="C12405" s="1" t="s">
        <v>3982</v>
      </c>
    </row>
    <row r="12406" spans="1:3" x14ac:dyDescent="0.25">
      <c r="A12406" s="1">
        <f t="shared" si="193"/>
        <v>12406</v>
      </c>
      <c r="B12406" s="1" t="s">
        <v>8942</v>
      </c>
      <c r="C12406" s="1" t="s">
        <v>1634</v>
      </c>
    </row>
    <row r="12407" spans="1:3" x14ac:dyDescent="0.25">
      <c r="A12407" s="1">
        <f t="shared" si="193"/>
        <v>12407</v>
      </c>
      <c r="B12407" s="1" t="s">
        <v>8943</v>
      </c>
      <c r="C12407" s="1" t="s">
        <v>1032</v>
      </c>
    </row>
    <row r="12408" spans="1:3" x14ac:dyDescent="0.25">
      <c r="A12408" s="1">
        <f t="shared" si="193"/>
        <v>12408</v>
      </c>
      <c r="B12408" s="1" t="s">
        <v>8944</v>
      </c>
      <c r="C12408" s="1" t="s">
        <v>1512</v>
      </c>
    </row>
    <row r="12409" spans="1:3" x14ac:dyDescent="0.25">
      <c r="A12409" s="1">
        <f t="shared" si="193"/>
        <v>12409</v>
      </c>
      <c r="B12409" s="1" t="s">
        <v>8945</v>
      </c>
      <c r="C12409" s="1" t="s">
        <v>1846</v>
      </c>
    </row>
    <row r="12410" spans="1:3" x14ac:dyDescent="0.25">
      <c r="A12410" s="1">
        <f t="shared" si="193"/>
        <v>12410</v>
      </c>
      <c r="B12410" s="1" t="s">
        <v>8945</v>
      </c>
      <c r="C12410" s="1" t="s">
        <v>8946</v>
      </c>
    </row>
    <row r="12411" spans="1:3" x14ac:dyDescent="0.25">
      <c r="A12411" s="1">
        <f t="shared" si="193"/>
        <v>12411</v>
      </c>
      <c r="B12411" s="1" t="s">
        <v>8947</v>
      </c>
      <c r="C12411" s="1" t="s">
        <v>1058</v>
      </c>
    </row>
    <row r="12412" spans="1:3" x14ac:dyDescent="0.25">
      <c r="A12412" s="1">
        <f t="shared" si="193"/>
        <v>12412</v>
      </c>
      <c r="B12412" s="1" t="s">
        <v>8947</v>
      </c>
      <c r="C12412" s="1" t="s">
        <v>4500</v>
      </c>
    </row>
    <row r="12413" spans="1:3" x14ac:dyDescent="0.25">
      <c r="A12413" s="1">
        <f t="shared" si="193"/>
        <v>12413</v>
      </c>
      <c r="B12413" s="1" t="s">
        <v>8948</v>
      </c>
      <c r="C12413" s="1" t="s">
        <v>2071</v>
      </c>
    </row>
    <row r="12414" spans="1:3" x14ac:dyDescent="0.25">
      <c r="A12414" s="1">
        <f t="shared" si="193"/>
        <v>12414</v>
      </c>
      <c r="B12414" s="1" t="s">
        <v>8949</v>
      </c>
      <c r="C12414" s="1" t="s">
        <v>1162</v>
      </c>
    </row>
    <row r="12415" spans="1:3" x14ac:dyDescent="0.25">
      <c r="A12415" s="1">
        <f t="shared" si="193"/>
        <v>12415</v>
      </c>
      <c r="B12415" s="1" t="s">
        <v>8950</v>
      </c>
      <c r="C12415" s="1" t="s">
        <v>1016</v>
      </c>
    </row>
    <row r="12416" spans="1:3" x14ac:dyDescent="0.25">
      <c r="A12416" s="1">
        <f t="shared" si="193"/>
        <v>12416</v>
      </c>
      <c r="B12416" s="1" t="s">
        <v>8950</v>
      </c>
      <c r="C12416" s="1" t="s">
        <v>949</v>
      </c>
    </row>
    <row r="12417" spans="1:3" x14ac:dyDescent="0.25">
      <c r="A12417" s="1">
        <f t="shared" si="193"/>
        <v>12417</v>
      </c>
      <c r="B12417" s="1" t="s">
        <v>8951</v>
      </c>
      <c r="C12417" s="1" t="s">
        <v>1033</v>
      </c>
    </row>
    <row r="12418" spans="1:3" x14ac:dyDescent="0.25">
      <c r="A12418" s="1">
        <f t="shared" si="193"/>
        <v>12418</v>
      </c>
      <c r="B12418" s="1" t="s">
        <v>8952</v>
      </c>
      <c r="C12418" s="1" t="s">
        <v>967</v>
      </c>
    </row>
    <row r="12419" spans="1:3" x14ac:dyDescent="0.25">
      <c r="A12419" s="1">
        <f t="shared" ref="A12419:A12482" si="194">A12418+1</f>
        <v>12419</v>
      </c>
      <c r="B12419" s="1" t="s">
        <v>8952</v>
      </c>
      <c r="C12419" s="1" t="s">
        <v>928</v>
      </c>
    </row>
    <row r="12420" spans="1:3" x14ac:dyDescent="0.25">
      <c r="A12420" s="1">
        <f t="shared" si="194"/>
        <v>12420</v>
      </c>
      <c r="B12420" s="1" t="s">
        <v>8952</v>
      </c>
      <c r="C12420" s="1" t="s">
        <v>1024</v>
      </c>
    </row>
    <row r="12421" spans="1:3" x14ac:dyDescent="0.25">
      <c r="A12421" s="1">
        <f t="shared" si="194"/>
        <v>12421</v>
      </c>
      <c r="B12421" s="1" t="s">
        <v>8953</v>
      </c>
      <c r="C12421" s="1" t="s">
        <v>4419</v>
      </c>
    </row>
    <row r="12422" spans="1:3" x14ac:dyDescent="0.25">
      <c r="A12422" s="1">
        <f t="shared" si="194"/>
        <v>12422</v>
      </c>
      <c r="B12422" s="1" t="s">
        <v>8955</v>
      </c>
      <c r="C12422" s="1" t="s">
        <v>8954</v>
      </c>
    </row>
    <row r="12423" spans="1:3" x14ac:dyDescent="0.25">
      <c r="A12423" s="1">
        <f t="shared" si="194"/>
        <v>12423</v>
      </c>
      <c r="B12423" s="1" t="s">
        <v>8955</v>
      </c>
      <c r="C12423" s="1" t="s">
        <v>1420</v>
      </c>
    </row>
    <row r="12424" spans="1:3" x14ac:dyDescent="0.25">
      <c r="A12424" s="1">
        <f t="shared" si="194"/>
        <v>12424</v>
      </c>
      <c r="B12424" s="1" t="s">
        <v>8955</v>
      </c>
      <c r="C12424" s="1" t="s">
        <v>1229</v>
      </c>
    </row>
    <row r="12425" spans="1:3" x14ac:dyDescent="0.25">
      <c r="A12425" s="1">
        <f t="shared" si="194"/>
        <v>12425</v>
      </c>
      <c r="B12425" s="1" t="s">
        <v>8955</v>
      </c>
      <c r="C12425" s="1" t="s">
        <v>1270</v>
      </c>
    </row>
    <row r="12426" spans="1:3" x14ac:dyDescent="0.25">
      <c r="A12426" s="1">
        <f t="shared" si="194"/>
        <v>12426</v>
      </c>
      <c r="B12426" s="1" t="s">
        <v>8955</v>
      </c>
      <c r="C12426" s="1" t="s">
        <v>1464</v>
      </c>
    </row>
    <row r="12427" spans="1:3" x14ac:dyDescent="0.25">
      <c r="A12427" s="1">
        <f t="shared" si="194"/>
        <v>12427</v>
      </c>
      <c r="B12427" s="1" t="s">
        <v>8955</v>
      </c>
      <c r="C12427" s="1" t="s">
        <v>8956</v>
      </c>
    </row>
    <row r="12428" spans="1:3" x14ac:dyDescent="0.25">
      <c r="A12428" s="1">
        <f t="shared" si="194"/>
        <v>12428</v>
      </c>
      <c r="B12428" s="1" t="s">
        <v>8955</v>
      </c>
      <c r="C12428" s="1" t="s">
        <v>2463</v>
      </c>
    </row>
    <row r="12429" spans="1:3" x14ac:dyDescent="0.25">
      <c r="A12429" s="1">
        <f t="shared" si="194"/>
        <v>12429</v>
      </c>
      <c r="B12429" s="1" t="s">
        <v>8955</v>
      </c>
      <c r="C12429" s="1" t="s">
        <v>1083</v>
      </c>
    </row>
    <row r="12430" spans="1:3" x14ac:dyDescent="0.25">
      <c r="A12430" s="1">
        <f t="shared" si="194"/>
        <v>12430</v>
      </c>
      <c r="B12430" s="1" t="s">
        <v>8957</v>
      </c>
      <c r="C12430" s="1" t="s">
        <v>2121</v>
      </c>
    </row>
    <row r="12431" spans="1:3" x14ac:dyDescent="0.25">
      <c r="A12431" s="1">
        <f t="shared" si="194"/>
        <v>12431</v>
      </c>
      <c r="B12431" s="1" t="s">
        <v>8955</v>
      </c>
      <c r="C12431" s="1" t="s">
        <v>1235</v>
      </c>
    </row>
    <row r="12432" spans="1:3" x14ac:dyDescent="0.25">
      <c r="A12432" s="1">
        <f t="shared" si="194"/>
        <v>12432</v>
      </c>
      <c r="B12432" s="1" t="s">
        <v>8957</v>
      </c>
      <c r="C12432" s="1" t="s">
        <v>1072</v>
      </c>
    </row>
    <row r="12433" spans="1:3" x14ac:dyDescent="0.25">
      <c r="A12433" s="1">
        <f t="shared" si="194"/>
        <v>12433</v>
      </c>
      <c r="B12433" s="1" t="s">
        <v>8958</v>
      </c>
      <c r="C12433" s="1" t="s">
        <v>1957</v>
      </c>
    </row>
    <row r="12434" spans="1:3" x14ac:dyDescent="0.25">
      <c r="A12434" s="1">
        <f t="shared" si="194"/>
        <v>12434</v>
      </c>
      <c r="B12434" s="1" t="s">
        <v>8959</v>
      </c>
      <c r="C12434" s="1" t="s">
        <v>997</v>
      </c>
    </row>
    <row r="12435" spans="1:3" x14ac:dyDescent="0.25">
      <c r="A12435" s="1">
        <f t="shared" si="194"/>
        <v>12435</v>
      </c>
      <c r="B12435" s="1" t="s">
        <v>8960</v>
      </c>
      <c r="C12435" s="1" t="s">
        <v>4500</v>
      </c>
    </row>
    <row r="12436" spans="1:3" x14ac:dyDescent="0.25">
      <c r="A12436" s="1">
        <f t="shared" si="194"/>
        <v>12436</v>
      </c>
      <c r="B12436" s="1" t="s">
        <v>8961</v>
      </c>
      <c r="C12436" s="1" t="s">
        <v>1270</v>
      </c>
    </row>
    <row r="12437" spans="1:3" x14ac:dyDescent="0.25">
      <c r="A12437" s="1">
        <f t="shared" si="194"/>
        <v>12437</v>
      </c>
      <c r="B12437" s="1" t="s">
        <v>8961</v>
      </c>
      <c r="C12437" s="1" t="s">
        <v>975</v>
      </c>
    </row>
    <row r="12438" spans="1:3" x14ac:dyDescent="0.25">
      <c r="A12438" s="1">
        <f t="shared" si="194"/>
        <v>12438</v>
      </c>
      <c r="B12438" s="1" t="s">
        <v>8961</v>
      </c>
      <c r="C12438" s="1" t="s">
        <v>1077</v>
      </c>
    </row>
    <row r="12439" spans="1:3" x14ac:dyDescent="0.25">
      <c r="A12439" s="1">
        <f t="shared" si="194"/>
        <v>12439</v>
      </c>
      <c r="B12439" s="1" t="s">
        <v>8961</v>
      </c>
      <c r="C12439" s="1" t="s">
        <v>8962</v>
      </c>
    </row>
    <row r="12440" spans="1:3" x14ac:dyDescent="0.25">
      <c r="A12440" s="1">
        <f t="shared" si="194"/>
        <v>12440</v>
      </c>
      <c r="B12440" s="1" t="s">
        <v>8960</v>
      </c>
      <c r="C12440" s="1" t="s">
        <v>1072</v>
      </c>
    </row>
    <row r="12441" spans="1:3" x14ac:dyDescent="0.25">
      <c r="A12441" s="1">
        <f t="shared" si="194"/>
        <v>12441</v>
      </c>
      <c r="B12441" s="1" t="s">
        <v>8963</v>
      </c>
      <c r="C12441" s="1" t="s">
        <v>1011</v>
      </c>
    </row>
    <row r="12442" spans="1:3" x14ac:dyDescent="0.25">
      <c r="A12442" s="1">
        <f t="shared" si="194"/>
        <v>12442</v>
      </c>
      <c r="B12442" s="1" t="s">
        <v>8964</v>
      </c>
      <c r="C12442" s="1" t="s">
        <v>1389</v>
      </c>
    </row>
    <row r="12443" spans="1:3" x14ac:dyDescent="0.25">
      <c r="A12443" s="1">
        <f t="shared" si="194"/>
        <v>12443</v>
      </c>
      <c r="B12443" s="1" t="s">
        <v>8964</v>
      </c>
      <c r="C12443" s="1" t="s">
        <v>1566</v>
      </c>
    </row>
    <row r="12444" spans="1:3" x14ac:dyDescent="0.25">
      <c r="A12444" s="1">
        <f t="shared" si="194"/>
        <v>12444</v>
      </c>
      <c r="B12444" s="1" t="s">
        <v>8965</v>
      </c>
      <c r="C12444" s="1" t="s">
        <v>974</v>
      </c>
    </row>
    <row r="12445" spans="1:3" x14ac:dyDescent="0.25">
      <c r="A12445" s="1">
        <f t="shared" si="194"/>
        <v>12445</v>
      </c>
      <c r="B12445" s="1" t="s">
        <v>8967</v>
      </c>
      <c r="C12445" s="1" t="s">
        <v>8966</v>
      </c>
    </row>
    <row r="12446" spans="1:3" x14ac:dyDescent="0.25">
      <c r="A12446" s="1">
        <f t="shared" si="194"/>
        <v>12446</v>
      </c>
      <c r="B12446" s="1" t="s">
        <v>8968</v>
      </c>
      <c r="C12446" s="1" t="s">
        <v>952</v>
      </c>
    </row>
    <row r="12447" spans="1:3" x14ac:dyDescent="0.25">
      <c r="A12447" s="1">
        <f t="shared" si="194"/>
        <v>12447</v>
      </c>
      <c r="B12447" s="1" t="s">
        <v>8969</v>
      </c>
      <c r="C12447" s="1" t="s">
        <v>1054</v>
      </c>
    </row>
    <row r="12448" spans="1:3" x14ac:dyDescent="0.25">
      <c r="A12448" s="1">
        <f t="shared" si="194"/>
        <v>12448</v>
      </c>
      <c r="B12448" s="1" t="s">
        <v>8969</v>
      </c>
      <c r="C12448" s="1" t="s">
        <v>946</v>
      </c>
    </row>
    <row r="12449" spans="1:3" x14ac:dyDescent="0.25">
      <c r="A12449" s="1">
        <f t="shared" si="194"/>
        <v>12449</v>
      </c>
      <c r="B12449" s="1" t="s">
        <v>8970</v>
      </c>
      <c r="C12449" s="1" t="s">
        <v>976</v>
      </c>
    </row>
    <row r="12450" spans="1:3" x14ac:dyDescent="0.25">
      <c r="A12450" s="1">
        <f t="shared" si="194"/>
        <v>12450</v>
      </c>
      <c r="B12450" s="1" t="s">
        <v>8971</v>
      </c>
      <c r="C12450" s="1" t="s">
        <v>1055</v>
      </c>
    </row>
    <row r="12451" spans="1:3" x14ac:dyDescent="0.25">
      <c r="A12451" s="1">
        <f t="shared" si="194"/>
        <v>12451</v>
      </c>
      <c r="B12451" s="1" t="s">
        <v>8972</v>
      </c>
      <c r="C12451" s="1" t="s">
        <v>952</v>
      </c>
    </row>
    <row r="12452" spans="1:3" x14ac:dyDescent="0.25">
      <c r="A12452" s="1">
        <f t="shared" si="194"/>
        <v>12452</v>
      </c>
      <c r="B12452" s="1" t="s">
        <v>8972</v>
      </c>
      <c r="C12452" s="1" t="s">
        <v>958</v>
      </c>
    </row>
    <row r="12453" spans="1:3" x14ac:dyDescent="0.25">
      <c r="A12453" s="1">
        <f t="shared" si="194"/>
        <v>12453</v>
      </c>
      <c r="B12453" s="1" t="s">
        <v>8972</v>
      </c>
      <c r="C12453" s="1" t="s">
        <v>1058</v>
      </c>
    </row>
    <row r="12454" spans="1:3" x14ac:dyDescent="0.25">
      <c r="A12454" s="1">
        <f t="shared" si="194"/>
        <v>12454</v>
      </c>
      <c r="B12454" s="1" t="s">
        <v>8972</v>
      </c>
      <c r="C12454" s="1" t="s">
        <v>2052</v>
      </c>
    </row>
    <row r="12455" spans="1:3" x14ac:dyDescent="0.25">
      <c r="A12455" s="1">
        <f t="shared" si="194"/>
        <v>12455</v>
      </c>
      <c r="B12455" s="1" t="s">
        <v>8973</v>
      </c>
      <c r="C12455" s="1" t="s">
        <v>1511</v>
      </c>
    </row>
    <row r="12456" spans="1:3" x14ac:dyDescent="0.25">
      <c r="A12456" s="1">
        <f t="shared" si="194"/>
        <v>12456</v>
      </c>
      <c r="B12456" s="1" t="s">
        <v>2886</v>
      </c>
      <c r="C12456" s="1" t="s">
        <v>1016</v>
      </c>
    </row>
    <row r="12457" spans="1:3" x14ac:dyDescent="0.25">
      <c r="A12457" s="1">
        <f t="shared" si="194"/>
        <v>12457</v>
      </c>
      <c r="B12457" s="1" t="s">
        <v>8974</v>
      </c>
      <c r="C12457" s="1" t="s">
        <v>1056</v>
      </c>
    </row>
    <row r="12458" spans="1:3" x14ac:dyDescent="0.25">
      <c r="A12458" s="1">
        <f t="shared" si="194"/>
        <v>12458</v>
      </c>
      <c r="B12458" s="1" t="s">
        <v>8975</v>
      </c>
      <c r="C12458" s="1" t="s">
        <v>1389</v>
      </c>
    </row>
    <row r="12459" spans="1:3" x14ac:dyDescent="0.25">
      <c r="A12459" s="1">
        <f t="shared" si="194"/>
        <v>12459</v>
      </c>
      <c r="B12459" s="1" t="s">
        <v>8976</v>
      </c>
      <c r="C12459" s="1" t="s">
        <v>8954</v>
      </c>
    </row>
    <row r="12460" spans="1:3" x14ac:dyDescent="0.25">
      <c r="A12460" s="1">
        <f t="shared" si="194"/>
        <v>12460</v>
      </c>
      <c r="B12460" s="1" t="s">
        <v>8976</v>
      </c>
      <c r="C12460" s="1" t="s">
        <v>1221</v>
      </c>
    </row>
    <row r="12461" spans="1:3" x14ac:dyDescent="0.25">
      <c r="A12461" s="1">
        <f t="shared" si="194"/>
        <v>12461</v>
      </c>
      <c r="B12461" s="1" t="s">
        <v>8976</v>
      </c>
      <c r="C12461" s="1" t="s">
        <v>8977</v>
      </c>
    </row>
    <row r="12462" spans="1:3" x14ac:dyDescent="0.25">
      <c r="A12462" s="1">
        <f t="shared" si="194"/>
        <v>12462</v>
      </c>
      <c r="B12462" s="1" t="s">
        <v>8976</v>
      </c>
      <c r="C12462" s="1" t="s">
        <v>975</v>
      </c>
    </row>
    <row r="12463" spans="1:3" x14ac:dyDescent="0.25">
      <c r="A12463" s="1">
        <f t="shared" si="194"/>
        <v>12463</v>
      </c>
      <c r="B12463" s="1" t="s">
        <v>8976</v>
      </c>
      <c r="C12463" s="1" t="s">
        <v>2121</v>
      </c>
    </row>
    <row r="12464" spans="1:3" x14ac:dyDescent="0.25">
      <c r="A12464" s="1">
        <f t="shared" si="194"/>
        <v>12464</v>
      </c>
      <c r="B12464" s="1" t="s">
        <v>8976</v>
      </c>
      <c r="C12464" s="1" t="s">
        <v>8978</v>
      </c>
    </row>
    <row r="12465" spans="1:3" x14ac:dyDescent="0.25">
      <c r="A12465" s="1">
        <f t="shared" si="194"/>
        <v>12465</v>
      </c>
      <c r="B12465" s="1" t="s">
        <v>8979</v>
      </c>
      <c r="C12465" s="1" t="s">
        <v>1091</v>
      </c>
    </row>
    <row r="12466" spans="1:3" x14ac:dyDescent="0.25">
      <c r="A12466" s="1">
        <f t="shared" si="194"/>
        <v>12466</v>
      </c>
      <c r="B12466" s="1" t="s">
        <v>8980</v>
      </c>
      <c r="C12466" s="1" t="s">
        <v>1221</v>
      </c>
    </row>
    <row r="12467" spans="1:3" x14ac:dyDescent="0.25">
      <c r="A12467" s="1">
        <f t="shared" si="194"/>
        <v>12467</v>
      </c>
      <c r="B12467" s="1" t="s">
        <v>8980</v>
      </c>
      <c r="C12467" s="1" t="s">
        <v>1077</v>
      </c>
    </row>
    <row r="12468" spans="1:3" x14ac:dyDescent="0.25">
      <c r="A12468" s="1">
        <f t="shared" si="194"/>
        <v>12468</v>
      </c>
      <c r="B12468" s="1" t="s">
        <v>8980</v>
      </c>
      <c r="C12468" s="1" t="s">
        <v>4344</v>
      </c>
    </row>
    <row r="12469" spans="1:3" x14ac:dyDescent="0.25">
      <c r="A12469" s="1">
        <f t="shared" si="194"/>
        <v>12469</v>
      </c>
      <c r="B12469" s="1" t="s">
        <v>8980</v>
      </c>
      <c r="C12469" s="1" t="s">
        <v>8981</v>
      </c>
    </row>
    <row r="12470" spans="1:3" x14ac:dyDescent="0.25">
      <c r="A12470" s="1">
        <f t="shared" si="194"/>
        <v>12470</v>
      </c>
      <c r="B12470" s="1" t="s">
        <v>8980</v>
      </c>
      <c r="C12470" s="1" t="s">
        <v>1027</v>
      </c>
    </row>
    <row r="12471" spans="1:3" x14ac:dyDescent="0.25">
      <c r="A12471" s="1">
        <f t="shared" si="194"/>
        <v>12471</v>
      </c>
      <c r="B12471" s="1" t="s">
        <v>8980</v>
      </c>
      <c r="C12471" s="1" t="s">
        <v>8982</v>
      </c>
    </row>
    <row r="12472" spans="1:3" x14ac:dyDescent="0.25">
      <c r="A12472" s="1">
        <f t="shared" si="194"/>
        <v>12472</v>
      </c>
      <c r="B12472" s="1" t="s">
        <v>8983</v>
      </c>
      <c r="C12472" s="1" t="s">
        <v>949</v>
      </c>
    </row>
    <row r="12473" spans="1:3" x14ac:dyDescent="0.25">
      <c r="A12473" s="1">
        <f t="shared" si="194"/>
        <v>12473</v>
      </c>
      <c r="B12473" s="1" t="s">
        <v>8984</v>
      </c>
      <c r="C12473" s="1" t="s">
        <v>928</v>
      </c>
    </row>
    <row r="12474" spans="1:3" x14ac:dyDescent="0.25">
      <c r="A12474" s="1">
        <f t="shared" si="194"/>
        <v>12474</v>
      </c>
      <c r="B12474" s="1" t="s">
        <v>8985</v>
      </c>
      <c r="C12474" s="1" t="s">
        <v>977</v>
      </c>
    </row>
    <row r="12475" spans="1:3" x14ac:dyDescent="0.25">
      <c r="A12475" s="1">
        <f t="shared" si="194"/>
        <v>12475</v>
      </c>
      <c r="B12475" s="1" t="s">
        <v>8986</v>
      </c>
      <c r="C12475" s="1" t="s">
        <v>1289</v>
      </c>
    </row>
    <row r="12476" spans="1:3" x14ac:dyDescent="0.25">
      <c r="A12476" s="1">
        <f t="shared" si="194"/>
        <v>12476</v>
      </c>
      <c r="B12476" s="1" t="s">
        <v>8987</v>
      </c>
      <c r="C12476" s="1" t="s">
        <v>3125</v>
      </c>
    </row>
    <row r="12477" spans="1:3" x14ac:dyDescent="0.25">
      <c r="A12477" s="1">
        <f t="shared" si="194"/>
        <v>12477</v>
      </c>
      <c r="B12477" s="1" t="s">
        <v>8988</v>
      </c>
      <c r="C12477" s="1" t="s">
        <v>1712</v>
      </c>
    </row>
    <row r="12478" spans="1:3" x14ac:dyDescent="0.25">
      <c r="A12478" s="1">
        <f t="shared" si="194"/>
        <v>12478</v>
      </c>
      <c r="B12478" s="1" t="s">
        <v>8989</v>
      </c>
      <c r="C12478" s="1" t="s">
        <v>946</v>
      </c>
    </row>
    <row r="12479" spans="1:3" x14ac:dyDescent="0.25">
      <c r="A12479" s="1">
        <f t="shared" si="194"/>
        <v>12479</v>
      </c>
      <c r="B12479" s="1" t="s">
        <v>8990</v>
      </c>
      <c r="C12479" s="1" t="s">
        <v>2495</v>
      </c>
    </row>
    <row r="12480" spans="1:3" x14ac:dyDescent="0.25">
      <c r="A12480" s="1">
        <f t="shared" si="194"/>
        <v>12480</v>
      </c>
      <c r="B12480" s="1" t="s">
        <v>8991</v>
      </c>
      <c r="C12480" s="1" t="s">
        <v>1027</v>
      </c>
    </row>
    <row r="12481" spans="1:3" x14ac:dyDescent="0.25">
      <c r="A12481" s="1">
        <f t="shared" si="194"/>
        <v>12481</v>
      </c>
      <c r="B12481" s="1" t="s">
        <v>8992</v>
      </c>
      <c r="C12481" s="1" t="s">
        <v>930</v>
      </c>
    </row>
    <row r="12482" spans="1:3" x14ac:dyDescent="0.25">
      <c r="A12482" s="1">
        <f t="shared" si="194"/>
        <v>12482</v>
      </c>
      <c r="B12482" s="1" t="s">
        <v>8993</v>
      </c>
      <c r="C12482" s="1" t="s">
        <v>956</v>
      </c>
    </row>
    <row r="12483" spans="1:3" x14ac:dyDescent="0.25">
      <c r="A12483" s="1">
        <f t="shared" ref="A12483:A12546" si="195">A12482+1</f>
        <v>12483</v>
      </c>
      <c r="B12483" s="1" t="s">
        <v>8994</v>
      </c>
      <c r="C12483" s="1" t="s">
        <v>1027</v>
      </c>
    </row>
    <row r="12484" spans="1:3" x14ac:dyDescent="0.25">
      <c r="A12484" s="1">
        <f t="shared" si="195"/>
        <v>12484</v>
      </c>
      <c r="B12484" s="1" t="s">
        <v>8995</v>
      </c>
      <c r="C12484" s="1" t="s">
        <v>1423</v>
      </c>
    </row>
    <row r="12485" spans="1:3" x14ac:dyDescent="0.25">
      <c r="A12485" s="1">
        <f t="shared" si="195"/>
        <v>12485</v>
      </c>
      <c r="B12485" s="1" t="s">
        <v>8996</v>
      </c>
      <c r="C12485" s="1" t="s">
        <v>1230</v>
      </c>
    </row>
    <row r="12486" spans="1:3" x14ac:dyDescent="0.25">
      <c r="A12486" s="1">
        <f t="shared" si="195"/>
        <v>12486</v>
      </c>
      <c r="B12486" s="1" t="s">
        <v>8996</v>
      </c>
      <c r="C12486" s="1" t="s">
        <v>1274</v>
      </c>
    </row>
    <row r="12487" spans="1:3" x14ac:dyDescent="0.25">
      <c r="A12487" s="1">
        <f t="shared" si="195"/>
        <v>12487</v>
      </c>
      <c r="B12487" s="1" t="s">
        <v>8996</v>
      </c>
      <c r="C12487" s="1" t="s">
        <v>1566</v>
      </c>
    </row>
    <row r="12488" spans="1:3" x14ac:dyDescent="0.25">
      <c r="A12488" s="1">
        <f t="shared" si="195"/>
        <v>12488</v>
      </c>
      <c r="B12488" s="1" t="s">
        <v>8997</v>
      </c>
      <c r="C12488" s="1" t="s">
        <v>1539</v>
      </c>
    </row>
    <row r="12489" spans="1:3" x14ac:dyDescent="0.25">
      <c r="A12489" s="1">
        <f t="shared" si="195"/>
        <v>12489</v>
      </c>
      <c r="B12489" s="1" t="s">
        <v>8998</v>
      </c>
      <c r="C12489" s="1" t="s">
        <v>1102</v>
      </c>
    </row>
    <row r="12490" spans="1:3" x14ac:dyDescent="0.25">
      <c r="A12490" s="1">
        <f t="shared" si="195"/>
        <v>12490</v>
      </c>
      <c r="B12490" s="1" t="s">
        <v>8998</v>
      </c>
      <c r="C12490" s="1" t="s">
        <v>928</v>
      </c>
    </row>
    <row r="12491" spans="1:3" x14ac:dyDescent="0.25">
      <c r="A12491" s="1">
        <f t="shared" si="195"/>
        <v>12491</v>
      </c>
      <c r="B12491" s="1" t="s">
        <v>8997</v>
      </c>
      <c r="C12491" s="1" t="s">
        <v>975</v>
      </c>
    </row>
    <row r="12492" spans="1:3" x14ac:dyDescent="0.25">
      <c r="A12492" s="1">
        <f t="shared" si="195"/>
        <v>12492</v>
      </c>
      <c r="B12492" s="1" t="s">
        <v>8998</v>
      </c>
      <c r="C12492" s="1" t="s">
        <v>8999</v>
      </c>
    </row>
    <row r="12493" spans="1:3" x14ac:dyDescent="0.25">
      <c r="A12493" s="1">
        <f t="shared" si="195"/>
        <v>12493</v>
      </c>
      <c r="B12493" s="1" t="s">
        <v>8997</v>
      </c>
      <c r="C12493" s="1" t="s">
        <v>1077</v>
      </c>
    </row>
    <row r="12494" spans="1:3" x14ac:dyDescent="0.25">
      <c r="A12494" s="1">
        <f t="shared" si="195"/>
        <v>12494</v>
      </c>
      <c r="B12494" s="1" t="s">
        <v>8998</v>
      </c>
      <c r="C12494" s="1" t="s">
        <v>997</v>
      </c>
    </row>
    <row r="12495" spans="1:3" x14ac:dyDescent="0.25">
      <c r="A12495" s="1">
        <f t="shared" si="195"/>
        <v>12495</v>
      </c>
      <c r="B12495" s="1" t="s">
        <v>8997</v>
      </c>
      <c r="C12495" s="1" t="s">
        <v>2886</v>
      </c>
    </row>
    <row r="12496" spans="1:3" x14ac:dyDescent="0.25">
      <c r="A12496" s="1">
        <f t="shared" si="195"/>
        <v>12496</v>
      </c>
      <c r="B12496" s="1" t="s">
        <v>9000</v>
      </c>
      <c r="C12496" s="1" t="s">
        <v>1274</v>
      </c>
    </row>
    <row r="12497" spans="1:3" x14ac:dyDescent="0.25">
      <c r="A12497" s="1">
        <f t="shared" si="195"/>
        <v>12497</v>
      </c>
      <c r="B12497" s="1" t="s">
        <v>8998</v>
      </c>
      <c r="C12497" s="1" t="s">
        <v>1664</v>
      </c>
    </row>
    <row r="12498" spans="1:3" x14ac:dyDescent="0.25">
      <c r="A12498" s="1">
        <f t="shared" si="195"/>
        <v>12498</v>
      </c>
      <c r="B12498" s="1" t="s">
        <v>8997</v>
      </c>
      <c r="C12498" s="1" t="s">
        <v>9001</v>
      </c>
    </row>
    <row r="12499" spans="1:3" x14ac:dyDescent="0.25">
      <c r="A12499" s="1">
        <f t="shared" si="195"/>
        <v>12499</v>
      </c>
      <c r="B12499" s="1" t="s">
        <v>9002</v>
      </c>
      <c r="C12499" s="1" t="s">
        <v>925</v>
      </c>
    </row>
    <row r="12500" spans="1:3" x14ac:dyDescent="0.25">
      <c r="A12500" s="1">
        <f t="shared" si="195"/>
        <v>12500</v>
      </c>
      <c r="B12500" s="1" t="s">
        <v>9003</v>
      </c>
      <c r="C12500" s="1" t="s">
        <v>1332</v>
      </c>
    </row>
    <row r="12501" spans="1:3" x14ac:dyDescent="0.25">
      <c r="A12501" s="1">
        <f t="shared" si="195"/>
        <v>12501</v>
      </c>
      <c r="B12501" s="1" t="s">
        <v>9005</v>
      </c>
      <c r="C12501" s="1" t="s">
        <v>9004</v>
      </c>
    </row>
    <row r="12502" spans="1:3" x14ac:dyDescent="0.25">
      <c r="A12502" s="1">
        <f t="shared" si="195"/>
        <v>12502</v>
      </c>
      <c r="B12502" s="1" t="s">
        <v>9006</v>
      </c>
      <c r="C12502" s="1" t="s">
        <v>2564</v>
      </c>
    </row>
    <row r="12503" spans="1:3" x14ac:dyDescent="0.25">
      <c r="A12503" s="1">
        <f t="shared" si="195"/>
        <v>12503</v>
      </c>
      <c r="B12503" s="1" t="s">
        <v>9007</v>
      </c>
      <c r="C12503" s="1" t="s">
        <v>1211</v>
      </c>
    </row>
    <row r="12504" spans="1:3" x14ac:dyDescent="0.25">
      <c r="A12504" s="1">
        <f t="shared" si="195"/>
        <v>12504</v>
      </c>
      <c r="B12504" s="1" t="s">
        <v>9008</v>
      </c>
      <c r="C12504" s="1" t="s">
        <v>1201</v>
      </c>
    </row>
    <row r="12505" spans="1:3" x14ac:dyDescent="0.25">
      <c r="A12505" s="1">
        <f t="shared" si="195"/>
        <v>12505</v>
      </c>
      <c r="B12505" s="1" t="s">
        <v>9009</v>
      </c>
      <c r="C12505" s="1" t="s">
        <v>939</v>
      </c>
    </row>
    <row r="12506" spans="1:3" x14ac:dyDescent="0.25">
      <c r="A12506" s="1">
        <f t="shared" si="195"/>
        <v>12506</v>
      </c>
      <c r="B12506" s="1" t="s">
        <v>9010</v>
      </c>
      <c r="C12506" s="1" t="s">
        <v>1845</v>
      </c>
    </row>
    <row r="12507" spans="1:3" x14ac:dyDescent="0.25">
      <c r="A12507" s="1">
        <f t="shared" si="195"/>
        <v>12507</v>
      </c>
      <c r="B12507" s="1" t="s">
        <v>9011</v>
      </c>
      <c r="C12507" s="1" t="s">
        <v>952</v>
      </c>
    </row>
    <row r="12508" spans="1:3" x14ac:dyDescent="0.25">
      <c r="A12508" s="1">
        <f t="shared" si="195"/>
        <v>12508</v>
      </c>
      <c r="B12508" s="1" t="s">
        <v>9012</v>
      </c>
      <c r="C12508" s="1" t="s">
        <v>1318</v>
      </c>
    </row>
    <row r="12509" spans="1:3" x14ac:dyDescent="0.25">
      <c r="A12509" s="1">
        <f t="shared" si="195"/>
        <v>12509</v>
      </c>
      <c r="B12509" s="1" t="s">
        <v>7225</v>
      </c>
      <c r="C12509" s="1" t="s">
        <v>930</v>
      </c>
    </row>
    <row r="12510" spans="1:3" x14ac:dyDescent="0.25">
      <c r="A12510" s="1">
        <f t="shared" si="195"/>
        <v>12510</v>
      </c>
      <c r="B12510" s="1" t="s">
        <v>9011</v>
      </c>
      <c r="C12510" s="1" t="s">
        <v>967</v>
      </c>
    </row>
    <row r="12511" spans="1:3" x14ac:dyDescent="0.25">
      <c r="A12511" s="1">
        <f t="shared" si="195"/>
        <v>12511</v>
      </c>
      <c r="B12511" s="1" t="s">
        <v>9011</v>
      </c>
      <c r="C12511" s="1" t="s">
        <v>4494</v>
      </c>
    </row>
    <row r="12512" spans="1:3" x14ac:dyDescent="0.25">
      <c r="A12512" s="1">
        <f t="shared" si="195"/>
        <v>12512</v>
      </c>
      <c r="B12512" s="1" t="s">
        <v>9011</v>
      </c>
      <c r="C12512" s="1" t="s">
        <v>942</v>
      </c>
    </row>
    <row r="12513" spans="1:3" x14ac:dyDescent="0.25">
      <c r="A12513" s="1">
        <f t="shared" si="195"/>
        <v>12513</v>
      </c>
      <c r="B12513" s="1" t="s">
        <v>9011</v>
      </c>
      <c r="C12513" s="1" t="s">
        <v>928</v>
      </c>
    </row>
    <row r="12514" spans="1:3" x14ac:dyDescent="0.25">
      <c r="A12514" s="1">
        <f t="shared" si="195"/>
        <v>12514</v>
      </c>
      <c r="B12514" s="1" t="s">
        <v>9012</v>
      </c>
      <c r="C12514" s="1" t="s">
        <v>1196</v>
      </c>
    </row>
    <row r="12515" spans="1:3" x14ac:dyDescent="0.25">
      <c r="A12515" s="1">
        <f t="shared" si="195"/>
        <v>12515</v>
      </c>
      <c r="B12515" s="1" t="s">
        <v>9011</v>
      </c>
      <c r="C12515" s="1" t="s">
        <v>1196</v>
      </c>
    </row>
    <row r="12516" spans="1:3" x14ac:dyDescent="0.25">
      <c r="A12516" s="1">
        <f t="shared" si="195"/>
        <v>12516</v>
      </c>
      <c r="B12516" s="1" t="s">
        <v>9011</v>
      </c>
      <c r="C12516" s="1" t="s">
        <v>1033</v>
      </c>
    </row>
    <row r="12517" spans="1:3" x14ac:dyDescent="0.25">
      <c r="A12517" s="1">
        <f t="shared" si="195"/>
        <v>12517</v>
      </c>
      <c r="B12517" s="1" t="s">
        <v>7225</v>
      </c>
      <c r="C12517" s="1" t="s">
        <v>9013</v>
      </c>
    </row>
    <row r="12518" spans="1:3" x14ac:dyDescent="0.25">
      <c r="A12518" s="1">
        <f t="shared" si="195"/>
        <v>12518</v>
      </c>
      <c r="B12518" s="1" t="s">
        <v>9015</v>
      </c>
      <c r="C12518" s="1" t="s">
        <v>9014</v>
      </c>
    </row>
    <row r="12519" spans="1:3" x14ac:dyDescent="0.25">
      <c r="A12519" s="1">
        <f t="shared" si="195"/>
        <v>12519</v>
      </c>
      <c r="B12519" s="1" t="s">
        <v>9016</v>
      </c>
      <c r="C12519" s="1" t="s">
        <v>5032</v>
      </c>
    </row>
    <row r="12520" spans="1:3" x14ac:dyDescent="0.25">
      <c r="A12520" s="1">
        <f t="shared" si="195"/>
        <v>12520</v>
      </c>
      <c r="B12520" s="1" t="s">
        <v>9017</v>
      </c>
      <c r="C12520" s="1" t="s">
        <v>1102</v>
      </c>
    </row>
    <row r="12521" spans="1:3" x14ac:dyDescent="0.25">
      <c r="A12521" s="1">
        <f t="shared" si="195"/>
        <v>12521</v>
      </c>
      <c r="B12521" s="1" t="s">
        <v>9018</v>
      </c>
      <c r="C12521" s="1" t="s">
        <v>1072</v>
      </c>
    </row>
    <row r="12522" spans="1:3" x14ac:dyDescent="0.25">
      <c r="A12522" s="1">
        <f t="shared" si="195"/>
        <v>12522</v>
      </c>
      <c r="B12522" s="1" t="s">
        <v>9019</v>
      </c>
      <c r="C12522" s="1" t="s">
        <v>942</v>
      </c>
    </row>
    <row r="12523" spans="1:3" x14ac:dyDescent="0.25">
      <c r="A12523" s="1">
        <f t="shared" si="195"/>
        <v>12523</v>
      </c>
      <c r="B12523" s="1" t="s">
        <v>9021</v>
      </c>
      <c r="C12523" s="1" t="s">
        <v>9020</v>
      </c>
    </row>
    <row r="12524" spans="1:3" x14ac:dyDescent="0.25">
      <c r="A12524" s="1">
        <f t="shared" si="195"/>
        <v>12524</v>
      </c>
      <c r="B12524" s="1" t="s">
        <v>9021</v>
      </c>
      <c r="C12524" s="1" t="s">
        <v>1026</v>
      </c>
    </row>
    <row r="12525" spans="1:3" x14ac:dyDescent="0.25">
      <c r="A12525" s="1">
        <f t="shared" si="195"/>
        <v>12525</v>
      </c>
      <c r="B12525" s="1" t="s">
        <v>9022</v>
      </c>
      <c r="C12525" s="1" t="s">
        <v>1026</v>
      </c>
    </row>
    <row r="12526" spans="1:3" x14ac:dyDescent="0.25">
      <c r="A12526" s="1">
        <f t="shared" si="195"/>
        <v>12526</v>
      </c>
      <c r="B12526" s="1" t="s">
        <v>9023</v>
      </c>
      <c r="C12526" s="1" t="s">
        <v>975</v>
      </c>
    </row>
    <row r="12527" spans="1:3" x14ac:dyDescent="0.25">
      <c r="A12527" s="1">
        <f t="shared" si="195"/>
        <v>12527</v>
      </c>
      <c r="B12527" s="1" t="s">
        <v>9023</v>
      </c>
      <c r="C12527" s="1" t="s">
        <v>3012</v>
      </c>
    </row>
    <row r="12528" spans="1:3" x14ac:dyDescent="0.25">
      <c r="A12528" s="1">
        <f t="shared" si="195"/>
        <v>12528</v>
      </c>
      <c r="B12528" s="1" t="s">
        <v>9024</v>
      </c>
      <c r="C12528" s="1" t="s">
        <v>1055</v>
      </c>
    </row>
    <row r="12529" spans="1:3" x14ac:dyDescent="0.25">
      <c r="A12529" s="1">
        <f t="shared" si="195"/>
        <v>12529</v>
      </c>
      <c r="B12529" s="1" t="s">
        <v>9026</v>
      </c>
      <c r="C12529" s="1" t="s">
        <v>9025</v>
      </c>
    </row>
    <row r="12530" spans="1:3" x14ac:dyDescent="0.25">
      <c r="A12530" s="1">
        <f t="shared" si="195"/>
        <v>12530</v>
      </c>
      <c r="B12530" s="1" t="s">
        <v>9027</v>
      </c>
      <c r="C12530" s="1" t="s">
        <v>925</v>
      </c>
    </row>
    <row r="12531" spans="1:3" x14ac:dyDescent="0.25">
      <c r="A12531" s="1">
        <f t="shared" si="195"/>
        <v>12531</v>
      </c>
      <c r="B12531" s="1" t="s">
        <v>9028</v>
      </c>
      <c r="C12531" s="1" t="s">
        <v>972</v>
      </c>
    </row>
    <row r="12532" spans="1:3" x14ac:dyDescent="0.25">
      <c r="A12532" s="1">
        <f t="shared" si="195"/>
        <v>12532</v>
      </c>
      <c r="B12532" s="1" t="s">
        <v>9028</v>
      </c>
      <c r="C12532" s="1" t="s">
        <v>935</v>
      </c>
    </row>
    <row r="12533" spans="1:3" x14ac:dyDescent="0.25">
      <c r="A12533" s="1">
        <f t="shared" si="195"/>
        <v>12533</v>
      </c>
      <c r="B12533" s="1" t="s">
        <v>9028</v>
      </c>
      <c r="C12533" s="1" t="s">
        <v>1450</v>
      </c>
    </row>
    <row r="12534" spans="1:3" x14ac:dyDescent="0.25">
      <c r="A12534" s="1">
        <f t="shared" si="195"/>
        <v>12534</v>
      </c>
      <c r="B12534" s="1" t="s">
        <v>9029</v>
      </c>
      <c r="C12534" s="1" t="s">
        <v>989</v>
      </c>
    </row>
    <row r="12535" spans="1:3" x14ac:dyDescent="0.25">
      <c r="A12535" s="1">
        <f t="shared" si="195"/>
        <v>12535</v>
      </c>
      <c r="B12535" s="1" t="s">
        <v>9031</v>
      </c>
      <c r="C12535" s="1" t="s">
        <v>9030</v>
      </c>
    </row>
    <row r="12536" spans="1:3" x14ac:dyDescent="0.25">
      <c r="A12536" s="1">
        <f t="shared" si="195"/>
        <v>12536</v>
      </c>
      <c r="B12536" s="1" t="s">
        <v>9031</v>
      </c>
      <c r="C12536" s="1" t="s">
        <v>1027</v>
      </c>
    </row>
    <row r="12537" spans="1:3" x14ac:dyDescent="0.25">
      <c r="A12537" s="1">
        <f t="shared" si="195"/>
        <v>12537</v>
      </c>
      <c r="B12537" s="1" t="s">
        <v>9032</v>
      </c>
      <c r="C12537" s="1" t="s">
        <v>989</v>
      </c>
    </row>
    <row r="12538" spans="1:3" x14ac:dyDescent="0.25">
      <c r="A12538" s="1">
        <f t="shared" si="195"/>
        <v>12538</v>
      </c>
      <c r="B12538" s="1" t="s">
        <v>9032</v>
      </c>
      <c r="C12538" s="1" t="s">
        <v>1691</v>
      </c>
    </row>
    <row r="12539" spans="1:3" x14ac:dyDescent="0.25">
      <c r="A12539" s="1">
        <f t="shared" si="195"/>
        <v>12539</v>
      </c>
      <c r="B12539" s="1" t="s">
        <v>9033</v>
      </c>
      <c r="C12539" s="1" t="s">
        <v>949</v>
      </c>
    </row>
    <row r="12540" spans="1:3" x14ac:dyDescent="0.25">
      <c r="A12540" s="1">
        <f t="shared" si="195"/>
        <v>12540</v>
      </c>
      <c r="B12540" s="1" t="s">
        <v>9034</v>
      </c>
      <c r="C12540" s="1" t="s">
        <v>1319</v>
      </c>
    </row>
    <row r="12541" spans="1:3" x14ac:dyDescent="0.25">
      <c r="A12541" s="1">
        <f t="shared" si="195"/>
        <v>12541</v>
      </c>
      <c r="B12541" s="1" t="s">
        <v>9035</v>
      </c>
      <c r="C12541" s="1" t="s">
        <v>1049</v>
      </c>
    </row>
    <row r="12542" spans="1:3" x14ac:dyDescent="0.25">
      <c r="A12542" s="1">
        <f t="shared" si="195"/>
        <v>12542</v>
      </c>
      <c r="B12542" s="1" t="s">
        <v>9036</v>
      </c>
      <c r="C12542" s="1" t="s">
        <v>967</v>
      </c>
    </row>
    <row r="12543" spans="1:3" x14ac:dyDescent="0.25">
      <c r="A12543" s="1">
        <f t="shared" si="195"/>
        <v>12543</v>
      </c>
      <c r="B12543" s="1" t="s">
        <v>9037</v>
      </c>
      <c r="C12543" s="1" t="s">
        <v>934</v>
      </c>
    </row>
    <row r="12544" spans="1:3" x14ac:dyDescent="0.25">
      <c r="A12544" s="1">
        <f t="shared" si="195"/>
        <v>12544</v>
      </c>
      <c r="B12544" s="1" t="s">
        <v>9038</v>
      </c>
      <c r="C12544" s="1" t="s">
        <v>1117</v>
      </c>
    </row>
    <row r="12545" spans="1:3" x14ac:dyDescent="0.25">
      <c r="A12545" s="1">
        <f t="shared" si="195"/>
        <v>12545</v>
      </c>
      <c r="B12545" s="1" t="s">
        <v>9038</v>
      </c>
      <c r="C12545" s="1" t="s">
        <v>1613</v>
      </c>
    </row>
    <row r="12546" spans="1:3" x14ac:dyDescent="0.25">
      <c r="A12546" s="1">
        <f t="shared" si="195"/>
        <v>12546</v>
      </c>
      <c r="B12546" s="1" t="s">
        <v>9039</v>
      </c>
      <c r="C12546" s="1" t="s">
        <v>1704</v>
      </c>
    </row>
    <row r="12547" spans="1:3" x14ac:dyDescent="0.25">
      <c r="A12547" s="1">
        <f t="shared" ref="A12547:A12610" si="196">A12546+1</f>
        <v>12547</v>
      </c>
      <c r="B12547" s="1" t="s">
        <v>9040</v>
      </c>
      <c r="C12547" s="1" t="s">
        <v>1420</v>
      </c>
    </row>
    <row r="12548" spans="1:3" x14ac:dyDescent="0.25">
      <c r="A12548" s="1">
        <f t="shared" si="196"/>
        <v>12548</v>
      </c>
      <c r="B12548" s="1" t="s">
        <v>9041</v>
      </c>
      <c r="C12548" s="1" t="s">
        <v>4396</v>
      </c>
    </row>
    <row r="12549" spans="1:3" x14ac:dyDescent="0.25">
      <c r="A12549" s="1">
        <f t="shared" si="196"/>
        <v>12549</v>
      </c>
      <c r="B12549" s="1" t="s">
        <v>9042</v>
      </c>
      <c r="C12549" s="1" t="s">
        <v>6439</v>
      </c>
    </row>
    <row r="12550" spans="1:3" x14ac:dyDescent="0.25">
      <c r="A12550" s="1">
        <f t="shared" si="196"/>
        <v>12550</v>
      </c>
      <c r="B12550" s="1" t="s">
        <v>9043</v>
      </c>
      <c r="C12550" s="1" t="s">
        <v>1016</v>
      </c>
    </row>
    <row r="12551" spans="1:3" x14ac:dyDescent="0.25">
      <c r="A12551" s="1">
        <f t="shared" si="196"/>
        <v>12551</v>
      </c>
      <c r="B12551" s="1" t="s">
        <v>9043</v>
      </c>
      <c r="C12551" s="1" t="s">
        <v>8814</v>
      </c>
    </row>
    <row r="12552" spans="1:3" x14ac:dyDescent="0.25">
      <c r="A12552" s="1">
        <f t="shared" si="196"/>
        <v>12552</v>
      </c>
      <c r="B12552" s="1" t="s">
        <v>9044</v>
      </c>
      <c r="C12552" s="1" t="s">
        <v>1420</v>
      </c>
    </row>
    <row r="12553" spans="1:3" x14ac:dyDescent="0.25">
      <c r="A12553" s="1">
        <f t="shared" si="196"/>
        <v>12553</v>
      </c>
      <c r="B12553" s="1" t="s">
        <v>9044</v>
      </c>
      <c r="C12553" s="1" t="s">
        <v>1067</v>
      </c>
    </row>
    <row r="12554" spans="1:3" x14ac:dyDescent="0.25">
      <c r="A12554" s="1">
        <f t="shared" si="196"/>
        <v>12554</v>
      </c>
      <c r="B12554" s="1" t="s">
        <v>9044</v>
      </c>
      <c r="C12554" s="1" t="s">
        <v>2153</v>
      </c>
    </row>
    <row r="12555" spans="1:3" x14ac:dyDescent="0.25">
      <c r="A12555" s="1">
        <f t="shared" si="196"/>
        <v>12555</v>
      </c>
      <c r="B12555" s="1" t="s">
        <v>9044</v>
      </c>
      <c r="C12555" s="1" t="s">
        <v>1283</v>
      </c>
    </row>
    <row r="12556" spans="1:3" x14ac:dyDescent="0.25">
      <c r="A12556" s="1">
        <f t="shared" si="196"/>
        <v>12556</v>
      </c>
      <c r="B12556" s="1" t="s">
        <v>9044</v>
      </c>
      <c r="C12556" s="1" t="s">
        <v>1016</v>
      </c>
    </row>
    <row r="12557" spans="1:3" x14ac:dyDescent="0.25">
      <c r="A12557" s="1">
        <f t="shared" si="196"/>
        <v>12557</v>
      </c>
      <c r="B12557" s="1" t="s">
        <v>9044</v>
      </c>
      <c r="C12557" s="1" t="s">
        <v>1174</v>
      </c>
    </row>
    <row r="12558" spans="1:3" x14ac:dyDescent="0.25">
      <c r="A12558" s="1">
        <f t="shared" si="196"/>
        <v>12558</v>
      </c>
      <c r="B12558" s="1" t="s">
        <v>9045</v>
      </c>
      <c r="C12558" s="1" t="s">
        <v>1102</v>
      </c>
    </row>
    <row r="12559" spans="1:3" x14ac:dyDescent="0.25">
      <c r="A12559" s="1">
        <f t="shared" si="196"/>
        <v>12559</v>
      </c>
      <c r="B12559" s="1" t="s">
        <v>9045</v>
      </c>
      <c r="C12559" s="1" t="s">
        <v>1183</v>
      </c>
    </row>
    <row r="12560" spans="1:3" x14ac:dyDescent="0.25">
      <c r="A12560" s="1">
        <f t="shared" si="196"/>
        <v>12560</v>
      </c>
      <c r="B12560" s="1" t="s">
        <v>9044</v>
      </c>
      <c r="C12560" s="1" t="s">
        <v>938</v>
      </c>
    </row>
    <row r="12561" spans="1:3" x14ac:dyDescent="0.25">
      <c r="A12561" s="1">
        <f t="shared" si="196"/>
        <v>12561</v>
      </c>
      <c r="B12561" s="1" t="s">
        <v>9044</v>
      </c>
      <c r="C12561" s="1" t="s">
        <v>938</v>
      </c>
    </row>
    <row r="12562" spans="1:3" x14ac:dyDescent="0.25">
      <c r="A12562" s="1">
        <f t="shared" si="196"/>
        <v>12562</v>
      </c>
      <c r="B12562" s="1" t="s">
        <v>9044</v>
      </c>
      <c r="C12562" s="1" t="s">
        <v>1322</v>
      </c>
    </row>
    <row r="12563" spans="1:3" x14ac:dyDescent="0.25">
      <c r="A12563" s="1">
        <f t="shared" si="196"/>
        <v>12563</v>
      </c>
      <c r="B12563" s="1" t="s">
        <v>9044</v>
      </c>
      <c r="C12563" s="1" t="s">
        <v>4500</v>
      </c>
    </row>
    <row r="12564" spans="1:3" x14ac:dyDescent="0.25">
      <c r="A12564" s="1">
        <f t="shared" si="196"/>
        <v>12564</v>
      </c>
      <c r="B12564" s="1" t="s">
        <v>9044</v>
      </c>
      <c r="C12564" s="1" t="s">
        <v>967</v>
      </c>
    </row>
    <row r="12565" spans="1:3" x14ac:dyDescent="0.25">
      <c r="A12565" s="1">
        <f t="shared" si="196"/>
        <v>12565</v>
      </c>
      <c r="B12565" s="1" t="s">
        <v>9045</v>
      </c>
      <c r="C12565" s="1" t="s">
        <v>967</v>
      </c>
    </row>
    <row r="12566" spans="1:3" x14ac:dyDescent="0.25">
      <c r="A12566" s="1">
        <f t="shared" si="196"/>
        <v>12566</v>
      </c>
      <c r="B12566" s="1" t="s">
        <v>9044</v>
      </c>
      <c r="C12566" s="1" t="s">
        <v>1102</v>
      </c>
    </row>
    <row r="12567" spans="1:3" x14ac:dyDescent="0.25">
      <c r="A12567" s="1">
        <f t="shared" si="196"/>
        <v>12567</v>
      </c>
      <c r="B12567" s="1" t="s">
        <v>9045</v>
      </c>
      <c r="C12567" s="1" t="s">
        <v>1262</v>
      </c>
    </row>
    <row r="12568" spans="1:3" x14ac:dyDescent="0.25">
      <c r="A12568" s="1">
        <f t="shared" si="196"/>
        <v>12568</v>
      </c>
      <c r="B12568" s="1" t="s">
        <v>9044</v>
      </c>
      <c r="C12568" s="1" t="s">
        <v>1289</v>
      </c>
    </row>
    <row r="12569" spans="1:3" x14ac:dyDescent="0.25">
      <c r="A12569" s="1">
        <f t="shared" si="196"/>
        <v>12569</v>
      </c>
      <c r="B12569" s="1" t="s">
        <v>9047</v>
      </c>
      <c r="C12569" s="1" t="s">
        <v>9046</v>
      </c>
    </row>
    <row r="12570" spans="1:3" x14ac:dyDescent="0.25">
      <c r="A12570" s="1">
        <f t="shared" si="196"/>
        <v>12570</v>
      </c>
      <c r="B12570" s="1" t="s">
        <v>9044</v>
      </c>
      <c r="C12570" s="1" t="s">
        <v>1655</v>
      </c>
    </row>
    <row r="12571" spans="1:3" x14ac:dyDescent="0.25">
      <c r="A12571" s="1">
        <f t="shared" si="196"/>
        <v>12571</v>
      </c>
      <c r="B12571" s="1" t="s">
        <v>9045</v>
      </c>
      <c r="C12571" s="1" t="s">
        <v>1845</v>
      </c>
    </row>
    <row r="12572" spans="1:3" x14ac:dyDescent="0.25">
      <c r="A12572" s="1">
        <f t="shared" si="196"/>
        <v>12572</v>
      </c>
      <c r="B12572" s="1" t="s">
        <v>9044</v>
      </c>
      <c r="C12572" s="1" t="s">
        <v>1281</v>
      </c>
    </row>
    <row r="12573" spans="1:3" x14ac:dyDescent="0.25">
      <c r="A12573" s="1">
        <f t="shared" si="196"/>
        <v>12573</v>
      </c>
      <c r="B12573" s="1" t="s">
        <v>9044</v>
      </c>
      <c r="C12573" s="1" t="s">
        <v>1032</v>
      </c>
    </row>
    <row r="12574" spans="1:3" x14ac:dyDescent="0.25">
      <c r="A12574" s="1">
        <f t="shared" si="196"/>
        <v>12574</v>
      </c>
      <c r="B12574" s="1" t="s">
        <v>9044</v>
      </c>
      <c r="C12574" s="1" t="s">
        <v>1147</v>
      </c>
    </row>
    <row r="12575" spans="1:3" x14ac:dyDescent="0.25">
      <c r="A12575" s="1">
        <f t="shared" si="196"/>
        <v>12575</v>
      </c>
      <c r="B12575" s="1" t="s">
        <v>9048</v>
      </c>
      <c r="C12575" s="1" t="s">
        <v>1790</v>
      </c>
    </row>
    <row r="12576" spans="1:3" x14ac:dyDescent="0.25">
      <c r="A12576" s="1">
        <f t="shared" si="196"/>
        <v>12576</v>
      </c>
      <c r="B12576" s="1" t="s">
        <v>9049</v>
      </c>
      <c r="C12576" s="1" t="s">
        <v>938</v>
      </c>
    </row>
    <row r="12577" spans="1:3" x14ac:dyDescent="0.25">
      <c r="A12577" s="1">
        <f t="shared" si="196"/>
        <v>12577</v>
      </c>
      <c r="B12577" s="1" t="s">
        <v>9050</v>
      </c>
      <c r="C12577" s="1" t="s">
        <v>2594</v>
      </c>
    </row>
    <row r="12578" spans="1:3" x14ac:dyDescent="0.25">
      <c r="A12578" s="1">
        <f t="shared" si="196"/>
        <v>12578</v>
      </c>
      <c r="B12578" s="1" t="s">
        <v>9052</v>
      </c>
      <c r="C12578" s="1" t="s">
        <v>9051</v>
      </c>
    </row>
    <row r="12579" spans="1:3" x14ac:dyDescent="0.25">
      <c r="A12579" s="1">
        <f t="shared" si="196"/>
        <v>12579</v>
      </c>
      <c r="B12579" s="1" t="s">
        <v>9053</v>
      </c>
      <c r="C12579" s="1" t="s">
        <v>1079</v>
      </c>
    </row>
    <row r="12580" spans="1:3" x14ac:dyDescent="0.25">
      <c r="A12580" s="1">
        <f t="shared" si="196"/>
        <v>12580</v>
      </c>
      <c r="B12580" s="1" t="s">
        <v>1519</v>
      </c>
      <c r="C12580" s="1" t="s">
        <v>1204</v>
      </c>
    </row>
    <row r="12581" spans="1:3" x14ac:dyDescent="0.25">
      <c r="A12581" s="1">
        <f t="shared" si="196"/>
        <v>12581</v>
      </c>
      <c r="B12581" s="1" t="s">
        <v>9052</v>
      </c>
      <c r="C12581" s="1" t="s">
        <v>1010</v>
      </c>
    </row>
    <row r="12582" spans="1:3" x14ac:dyDescent="0.25">
      <c r="A12582" s="1">
        <f t="shared" si="196"/>
        <v>12582</v>
      </c>
      <c r="B12582" s="1" t="s">
        <v>9054</v>
      </c>
      <c r="C12582" s="1" t="s">
        <v>928</v>
      </c>
    </row>
    <row r="12583" spans="1:3" x14ac:dyDescent="0.25">
      <c r="A12583" s="1">
        <f t="shared" si="196"/>
        <v>12583</v>
      </c>
      <c r="B12583" s="1" t="s">
        <v>9052</v>
      </c>
      <c r="C12583" s="1" t="s">
        <v>928</v>
      </c>
    </row>
    <row r="12584" spans="1:3" x14ac:dyDescent="0.25">
      <c r="A12584" s="1">
        <f t="shared" si="196"/>
        <v>12584</v>
      </c>
      <c r="B12584" s="1" t="s">
        <v>9052</v>
      </c>
      <c r="C12584" s="1" t="s">
        <v>1889</v>
      </c>
    </row>
    <row r="12585" spans="1:3" x14ac:dyDescent="0.25">
      <c r="A12585" s="1">
        <f t="shared" si="196"/>
        <v>12585</v>
      </c>
      <c r="B12585" s="1" t="s">
        <v>9055</v>
      </c>
      <c r="C12585" s="1" t="s">
        <v>930</v>
      </c>
    </row>
    <row r="12586" spans="1:3" x14ac:dyDescent="0.25">
      <c r="A12586" s="1">
        <f t="shared" si="196"/>
        <v>12586</v>
      </c>
      <c r="B12586" s="1" t="s">
        <v>9056</v>
      </c>
      <c r="C12586" s="1" t="s">
        <v>940</v>
      </c>
    </row>
    <row r="12587" spans="1:3" x14ac:dyDescent="0.25">
      <c r="A12587" s="1">
        <f t="shared" si="196"/>
        <v>12587</v>
      </c>
      <c r="B12587" s="1" t="s">
        <v>9058</v>
      </c>
      <c r="C12587" s="1" t="s">
        <v>9057</v>
      </c>
    </row>
    <row r="12588" spans="1:3" x14ac:dyDescent="0.25">
      <c r="A12588" s="1">
        <f t="shared" si="196"/>
        <v>12588</v>
      </c>
      <c r="B12588" s="1" t="s">
        <v>9059</v>
      </c>
      <c r="C12588" s="1" t="s">
        <v>1010</v>
      </c>
    </row>
    <row r="12589" spans="1:3" x14ac:dyDescent="0.25">
      <c r="A12589" s="1">
        <f t="shared" si="196"/>
        <v>12589</v>
      </c>
      <c r="B12589" s="1" t="s">
        <v>9060</v>
      </c>
      <c r="C12589" s="1" t="s">
        <v>942</v>
      </c>
    </row>
    <row r="12590" spans="1:3" x14ac:dyDescent="0.25">
      <c r="A12590" s="1">
        <f t="shared" si="196"/>
        <v>12590</v>
      </c>
      <c r="B12590" s="1" t="s">
        <v>9060</v>
      </c>
      <c r="C12590" s="1" t="s">
        <v>928</v>
      </c>
    </row>
    <row r="12591" spans="1:3" x14ac:dyDescent="0.25">
      <c r="A12591" s="1">
        <f t="shared" si="196"/>
        <v>12591</v>
      </c>
      <c r="B12591" s="1" t="s">
        <v>9060</v>
      </c>
      <c r="C12591" s="1" t="s">
        <v>9061</v>
      </c>
    </row>
    <row r="12592" spans="1:3" x14ac:dyDescent="0.25">
      <c r="A12592" s="1">
        <f t="shared" si="196"/>
        <v>12592</v>
      </c>
      <c r="B12592" s="1" t="s">
        <v>9062</v>
      </c>
      <c r="C12592" s="1" t="s">
        <v>2048</v>
      </c>
    </row>
    <row r="12593" spans="1:3" x14ac:dyDescent="0.25">
      <c r="A12593" s="1">
        <f t="shared" si="196"/>
        <v>12593</v>
      </c>
      <c r="B12593" s="1" t="s">
        <v>9063</v>
      </c>
      <c r="C12593" s="1" t="s">
        <v>1019</v>
      </c>
    </row>
    <row r="12594" spans="1:3" x14ac:dyDescent="0.25">
      <c r="A12594" s="1">
        <f t="shared" si="196"/>
        <v>12594</v>
      </c>
      <c r="B12594" s="1" t="s">
        <v>9063</v>
      </c>
      <c r="C12594" s="1" t="s">
        <v>8004</v>
      </c>
    </row>
    <row r="12595" spans="1:3" x14ac:dyDescent="0.25">
      <c r="A12595" s="1">
        <f t="shared" si="196"/>
        <v>12595</v>
      </c>
      <c r="B12595" s="1" t="s">
        <v>9064</v>
      </c>
      <c r="C12595" s="1" t="s">
        <v>1156</v>
      </c>
    </row>
    <row r="12596" spans="1:3" x14ac:dyDescent="0.25">
      <c r="A12596" s="1">
        <f t="shared" si="196"/>
        <v>12596</v>
      </c>
      <c r="B12596" s="1" t="s">
        <v>9065</v>
      </c>
      <c r="C12596" s="1" t="s">
        <v>1020</v>
      </c>
    </row>
    <row r="12597" spans="1:3" x14ac:dyDescent="0.25">
      <c r="A12597" s="1">
        <f t="shared" si="196"/>
        <v>12597</v>
      </c>
      <c r="B12597" s="1" t="s">
        <v>9066</v>
      </c>
      <c r="C12597" s="1" t="s">
        <v>930</v>
      </c>
    </row>
    <row r="12598" spans="1:3" x14ac:dyDescent="0.25">
      <c r="A12598" s="1">
        <f t="shared" si="196"/>
        <v>12598</v>
      </c>
      <c r="B12598" s="1" t="s">
        <v>9067</v>
      </c>
      <c r="C12598" s="1" t="s">
        <v>1026</v>
      </c>
    </row>
    <row r="12599" spans="1:3" x14ac:dyDescent="0.25">
      <c r="A12599" s="1">
        <f t="shared" si="196"/>
        <v>12599</v>
      </c>
      <c r="B12599" s="1" t="s">
        <v>9068</v>
      </c>
      <c r="C12599" s="1" t="s">
        <v>1333</v>
      </c>
    </row>
    <row r="12600" spans="1:3" x14ac:dyDescent="0.25">
      <c r="A12600" s="1">
        <f t="shared" si="196"/>
        <v>12600</v>
      </c>
      <c r="B12600" s="1" t="s">
        <v>9069</v>
      </c>
      <c r="C12600" s="1" t="s">
        <v>928</v>
      </c>
    </row>
    <row r="12601" spans="1:3" x14ac:dyDescent="0.25">
      <c r="A12601" s="1">
        <f t="shared" si="196"/>
        <v>12601</v>
      </c>
      <c r="B12601" s="1" t="s">
        <v>9070</v>
      </c>
      <c r="C12601" s="1" t="s">
        <v>975</v>
      </c>
    </row>
    <row r="12602" spans="1:3" x14ac:dyDescent="0.25">
      <c r="A12602" s="1">
        <f t="shared" si="196"/>
        <v>12602</v>
      </c>
      <c r="B12602" s="1" t="s">
        <v>9071</v>
      </c>
      <c r="C12602" s="1" t="s">
        <v>1160</v>
      </c>
    </row>
    <row r="12603" spans="1:3" x14ac:dyDescent="0.25">
      <c r="A12603" s="1">
        <f t="shared" si="196"/>
        <v>12603</v>
      </c>
      <c r="B12603" s="1" t="s">
        <v>9072</v>
      </c>
      <c r="C12603" s="1" t="s">
        <v>920</v>
      </c>
    </row>
    <row r="12604" spans="1:3" x14ac:dyDescent="0.25">
      <c r="A12604" s="1">
        <f t="shared" si="196"/>
        <v>12604</v>
      </c>
      <c r="B12604" s="1" t="s">
        <v>9073</v>
      </c>
      <c r="C12604" s="1" t="s">
        <v>8554</v>
      </c>
    </row>
    <row r="12605" spans="1:3" x14ac:dyDescent="0.25">
      <c r="A12605" s="1">
        <f t="shared" si="196"/>
        <v>12605</v>
      </c>
      <c r="B12605" s="1" t="s">
        <v>9074</v>
      </c>
      <c r="C12605" s="1" t="s">
        <v>1093</v>
      </c>
    </row>
    <row r="12606" spans="1:3" x14ac:dyDescent="0.25">
      <c r="A12606" s="1">
        <f t="shared" si="196"/>
        <v>12606</v>
      </c>
      <c r="B12606" s="1" t="s">
        <v>9075</v>
      </c>
      <c r="C12606" s="1" t="s">
        <v>1016</v>
      </c>
    </row>
    <row r="12607" spans="1:3" x14ac:dyDescent="0.25">
      <c r="A12607" s="1">
        <f t="shared" si="196"/>
        <v>12607</v>
      </c>
      <c r="B12607" s="1" t="s">
        <v>9076</v>
      </c>
      <c r="C12607" s="1" t="s">
        <v>1718</v>
      </c>
    </row>
    <row r="12608" spans="1:3" x14ac:dyDescent="0.25">
      <c r="A12608" s="1">
        <f t="shared" si="196"/>
        <v>12608</v>
      </c>
      <c r="B12608" s="1" t="s">
        <v>9076</v>
      </c>
      <c r="C12608" s="1" t="s">
        <v>1191</v>
      </c>
    </row>
    <row r="12609" spans="1:3" x14ac:dyDescent="0.25">
      <c r="A12609" s="1">
        <f t="shared" si="196"/>
        <v>12609</v>
      </c>
      <c r="B12609" s="1" t="s">
        <v>9077</v>
      </c>
      <c r="C12609" s="1" t="s">
        <v>1333</v>
      </c>
    </row>
    <row r="12610" spans="1:3" x14ac:dyDescent="0.25">
      <c r="A12610" s="1">
        <f t="shared" si="196"/>
        <v>12610</v>
      </c>
      <c r="B12610" s="1" t="s">
        <v>9078</v>
      </c>
      <c r="C12610" s="1" t="s">
        <v>1027</v>
      </c>
    </row>
    <row r="12611" spans="1:3" x14ac:dyDescent="0.25">
      <c r="A12611" s="1">
        <f t="shared" ref="A12611:A12674" si="197">A12610+1</f>
        <v>12611</v>
      </c>
      <c r="B12611" s="1" t="s">
        <v>8554</v>
      </c>
      <c r="C12611" s="1" t="s">
        <v>921</v>
      </c>
    </row>
    <row r="12612" spans="1:3" x14ac:dyDescent="0.25">
      <c r="A12612" s="1">
        <f t="shared" si="197"/>
        <v>12612</v>
      </c>
      <c r="B12612" s="1" t="s">
        <v>8554</v>
      </c>
      <c r="C12612" s="1" t="s">
        <v>2387</v>
      </c>
    </row>
    <row r="12613" spans="1:3" x14ac:dyDescent="0.25">
      <c r="A12613" s="1">
        <f t="shared" si="197"/>
        <v>12613</v>
      </c>
      <c r="B12613" s="1" t="s">
        <v>8554</v>
      </c>
      <c r="C12613" s="1" t="s">
        <v>2759</v>
      </c>
    </row>
    <row r="12614" spans="1:3" x14ac:dyDescent="0.25">
      <c r="A12614" s="1">
        <f t="shared" si="197"/>
        <v>12614</v>
      </c>
      <c r="B12614" s="1" t="s">
        <v>8554</v>
      </c>
      <c r="C12614" s="1" t="s">
        <v>923</v>
      </c>
    </row>
    <row r="12615" spans="1:3" x14ac:dyDescent="0.25">
      <c r="A12615" s="1">
        <f t="shared" si="197"/>
        <v>12615</v>
      </c>
      <c r="B12615" s="1" t="s">
        <v>8554</v>
      </c>
      <c r="C12615" s="1" t="s">
        <v>942</v>
      </c>
    </row>
    <row r="12616" spans="1:3" x14ac:dyDescent="0.25">
      <c r="A12616" s="1">
        <f t="shared" si="197"/>
        <v>12616</v>
      </c>
      <c r="B12616" s="1" t="s">
        <v>9079</v>
      </c>
      <c r="C12616" s="1" t="s">
        <v>1058</v>
      </c>
    </row>
    <row r="12617" spans="1:3" x14ac:dyDescent="0.25">
      <c r="A12617" s="1">
        <f t="shared" si="197"/>
        <v>12617</v>
      </c>
      <c r="B12617" s="1" t="s">
        <v>9079</v>
      </c>
      <c r="C12617" s="1" t="s">
        <v>1027</v>
      </c>
    </row>
    <row r="12618" spans="1:3" x14ac:dyDescent="0.25">
      <c r="A12618" s="1">
        <f t="shared" si="197"/>
        <v>12618</v>
      </c>
      <c r="B12618" s="1" t="s">
        <v>9079</v>
      </c>
      <c r="C12618" s="1" t="s">
        <v>2283</v>
      </c>
    </row>
    <row r="12619" spans="1:3" x14ac:dyDescent="0.25">
      <c r="A12619" s="1">
        <f t="shared" si="197"/>
        <v>12619</v>
      </c>
      <c r="B12619" s="1" t="s">
        <v>9080</v>
      </c>
      <c r="C12619" s="1" t="s">
        <v>1072</v>
      </c>
    </row>
    <row r="12620" spans="1:3" x14ac:dyDescent="0.25">
      <c r="A12620" s="1">
        <f t="shared" si="197"/>
        <v>12620</v>
      </c>
      <c r="B12620" s="1" t="s">
        <v>9081</v>
      </c>
      <c r="C12620" s="1" t="s">
        <v>968</v>
      </c>
    </row>
    <row r="12621" spans="1:3" x14ac:dyDescent="0.25">
      <c r="A12621" s="1">
        <f t="shared" si="197"/>
        <v>12621</v>
      </c>
      <c r="B12621" s="1" t="s">
        <v>9082</v>
      </c>
      <c r="C12621" s="1" t="s">
        <v>1860</v>
      </c>
    </row>
    <row r="12622" spans="1:3" x14ac:dyDescent="0.25">
      <c r="A12622" s="1">
        <f t="shared" si="197"/>
        <v>12622</v>
      </c>
      <c r="B12622" s="1" t="s">
        <v>9083</v>
      </c>
      <c r="C12622" s="1" t="s">
        <v>949</v>
      </c>
    </row>
    <row r="12623" spans="1:3" x14ac:dyDescent="0.25">
      <c r="A12623" s="1">
        <f t="shared" si="197"/>
        <v>12623</v>
      </c>
      <c r="B12623" s="1" t="s">
        <v>9084</v>
      </c>
      <c r="C12623" s="1" t="s">
        <v>1389</v>
      </c>
    </row>
    <row r="12624" spans="1:3" x14ac:dyDescent="0.25">
      <c r="A12624" s="1">
        <f t="shared" si="197"/>
        <v>12624</v>
      </c>
      <c r="B12624" s="1" t="s">
        <v>6803</v>
      </c>
      <c r="C12624" s="1" t="s">
        <v>935</v>
      </c>
    </row>
    <row r="12625" spans="1:3" x14ac:dyDescent="0.25">
      <c r="A12625" s="1">
        <f t="shared" si="197"/>
        <v>12625</v>
      </c>
      <c r="B12625" s="1" t="s">
        <v>6803</v>
      </c>
      <c r="C12625" s="1" t="s">
        <v>932</v>
      </c>
    </row>
    <row r="12626" spans="1:3" x14ac:dyDescent="0.25">
      <c r="A12626" s="1">
        <f t="shared" si="197"/>
        <v>12626</v>
      </c>
      <c r="B12626" s="1" t="s">
        <v>6803</v>
      </c>
      <c r="C12626" s="1" t="s">
        <v>952</v>
      </c>
    </row>
    <row r="12627" spans="1:3" x14ac:dyDescent="0.25">
      <c r="A12627" s="1">
        <f t="shared" si="197"/>
        <v>12627</v>
      </c>
      <c r="B12627" s="1" t="s">
        <v>6803</v>
      </c>
      <c r="C12627" s="1" t="s">
        <v>9085</v>
      </c>
    </row>
    <row r="12628" spans="1:3" x14ac:dyDescent="0.25">
      <c r="A12628" s="1">
        <f t="shared" si="197"/>
        <v>12628</v>
      </c>
      <c r="B12628" s="1" t="s">
        <v>6803</v>
      </c>
      <c r="C12628" s="1" t="s">
        <v>952</v>
      </c>
    </row>
    <row r="12629" spans="1:3" x14ac:dyDescent="0.25">
      <c r="A12629" s="1">
        <f t="shared" si="197"/>
        <v>12629</v>
      </c>
      <c r="B12629" s="1" t="s">
        <v>6803</v>
      </c>
      <c r="C12629" s="1" t="s">
        <v>952</v>
      </c>
    </row>
    <row r="12630" spans="1:3" x14ac:dyDescent="0.25">
      <c r="A12630" s="1">
        <f t="shared" si="197"/>
        <v>12630</v>
      </c>
      <c r="B12630" s="1" t="s">
        <v>6803</v>
      </c>
      <c r="C12630" s="1" t="s">
        <v>1016</v>
      </c>
    </row>
    <row r="12631" spans="1:3" x14ac:dyDescent="0.25">
      <c r="A12631" s="1">
        <f t="shared" si="197"/>
        <v>12631</v>
      </c>
      <c r="B12631" s="1" t="s">
        <v>6803</v>
      </c>
      <c r="C12631" s="1" t="s">
        <v>1016</v>
      </c>
    </row>
    <row r="12632" spans="1:3" x14ac:dyDescent="0.25">
      <c r="A12632" s="1">
        <f t="shared" si="197"/>
        <v>12632</v>
      </c>
      <c r="B12632" s="1" t="s">
        <v>6803</v>
      </c>
      <c r="C12632" s="1" t="s">
        <v>1016</v>
      </c>
    </row>
    <row r="12633" spans="1:3" x14ac:dyDescent="0.25">
      <c r="A12633" s="1">
        <f t="shared" si="197"/>
        <v>12633</v>
      </c>
      <c r="B12633" s="1" t="s">
        <v>6803</v>
      </c>
      <c r="C12633" s="1" t="s">
        <v>1016</v>
      </c>
    </row>
    <row r="12634" spans="1:3" x14ac:dyDescent="0.25">
      <c r="A12634" s="1">
        <f t="shared" si="197"/>
        <v>12634</v>
      </c>
      <c r="B12634" s="1" t="s">
        <v>6803</v>
      </c>
      <c r="C12634" s="1" t="s">
        <v>972</v>
      </c>
    </row>
    <row r="12635" spans="1:3" x14ac:dyDescent="0.25">
      <c r="A12635" s="1">
        <f t="shared" si="197"/>
        <v>12635</v>
      </c>
      <c r="B12635" s="1" t="s">
        <v>6803</v>
      </c>
      <c r="C12635" s="1" t="s">
        <v>1545</v>
      </c>
    </row>
    <row r="12636" spans="1:3" x14ac:dyDescent="0.25">
      <c r="A12636" s="1">
        <f t="shared" si="197"/>
        <v>12636</v>
      </c>
      <c r="B12636" s="1" t="s">
        <v>6803</v>
      </c>
      <c r="C12636" s="1" t="s">
        <v>1443</v>
      </c>
    </row>
    <row r="12637" spans="1:3" x14ac:dyDescent="0.25">
      <c r="A12637" s="1">
        <f t="shared" si="197"/>
        <v>12637</v>
      </c>
      <c r="B12637" s="1" t="s">
        <v>6803</v>
      </c>
      <c r="C12637" s="1" t="s">
        <v>1174</v>
      </c>
    </row>
    <row r="12638" spans="1:3" x14ac:dyDescent="0.25">
      <c r="A12638" s="1">
        <f t="shared" si="197"/>
        <v>12638</v>
      </c>
      <c r="B12638" s="1" t="s">
        <v>6803</v>
      </c>
      <c r="C12638" s="1" t="s">
        <v>2639</v>
      </c>
    </row>
    <row r="12639" spans="1:3" x14ac:dyDescent="0.25">
      <c r="A12639" s="1">
        <f t="shared" si="197"/>
        <v>12639</v>
      </c>
      <c r="B12639" s="1" t="s">
        <v>6803</v>
      </c>
      <c r="C12639" s="1" t="s">
        <v>934</v>
      </c>
    </row>
    <row r="12640" spans="1:3" x14ac:dyDescent="0.25">
      <c r="A12640" s="1">
        <f t="shared" si="197"/>
        <v>12640</v>
      </c>
      <c r="B12640" s="1" t="s">
        <v>6803</v>
      </c>
      <c r="C12640" s="1" t="s">
        <v>1152</v>
      </c>
    </row>
    <row r="12641" spans="1:3" x14ac:dyDescent="0.25">
      <c r="A12641" s="1">
        <f t="shared" si="197"/>
        <v>12641</v>
      </c>
      <c r="B12641" s="1" t="s">
        <v>6803</v>
      </c>
      <c r="C12641" s="1" t="s">
        <v>934</v>
      </c>
    </row>
    <row r="12642" spans="1:3" x14ac:dyDescent="0.25">
      <c r="A12642" s="1">
        <f t="shared" si="197"/>
        <v>12642</v>
      </c>
      <c r="B12642" s="1" t="s">
        <v>6803</v>
      </c>
      <c r="C12642" s="1" t="s">
        <v>9086</v>
      </c>
    </row>
    <row r="12643" spans="1:3" x14ac:dyDescent="0.25">
      <c r="A12643" s="1">
        <f t="shared" si="197"/>
        <v>12643</v>
      </c>
      <c r="B12643" s="1" t="s">
        <v>6803</v>
      </c>
      <c r="C12643" s="1" t="s">
        <v>9087</v>
      </c>
    </row>
    <row r="12644" spans="1:3" x14ac:dyDescent="0.25">
      <c r="A12644" s="1">
        <f t="shared" si="197"/>
        <v>12644</v>
      </c>
      <c r="B12644" s="1" t="s">
        <v>6803</v>
      </c>
      <c r="C12644" s="1" t="s">
        <v>2581</v>
      </c>
    </row>
    <row r="12645" spans="1:3" x14ac:dyDescent="0.25">
      <c r="A12645" s="1">
        <f t="shared" si="197"/>
        <v>12645</v>
      </c>
      <c r="B12645" s="1" t="s">
        <v>6803</v>
      </c>
      <c r="C12645" s="1" t="s">
        <v>6927</v>
      </c>
    </row>
    <row r="12646" spans="1:3" x14ac:dyDescent="0.25">
      <c r="A12646" s="1">
        <f t="shared" si="197"/>
        <v>12646</v>
      </c>
      <c r="B12646" s="1" t="s">
        <v>6803</v>
      </c>
      <c r="C12646" s="1" t="s">
        <v>967</v>
      </c>
    </row>
    <row r="12647" spans="1:3" x14ac:dyDescent="0.25">
      <c r="A12647" s="1">
        <f t="shared" si="197"/>
        <v>12647</v>
      </c>
      <c r="B12647" s="1" t="s">
        <v>6803</v>
      </c>
      <c r="C12647" s="1" t="s">
        <v>9088</v>
      </c>
    </row>
    <row r="12648" spans="1:3" x14ac:dyDescent="0.25">
      <c r="A12648" s="1">
        <f t="shared" si="197"/>
        <v>12648</v>
      </c>
      <c r="B12648" s="1" t="s">
        <v>6803</v>
      </c>
      <c r="C12648" s="1" t="s">
        <v>1308</v>
      </c>
    </row>
    <row r="12649" spans="1:3" x14ac:dyDescent="0.25">
      <c r="A12649" s="1">
        <f t="shared" si="197"/>
        <v>12649</v>
      </c>
      <c r="B12649" s="1" t="s">
        <v>6803</v>
      </c>
      <c r="C12649" s="1" t="s">
        <v>1185</v>
      </c>
    </row>
    <row r="12650" spans="1:3" x14ac:dyDescent="0.25">
      <c r="A12650" s="1">
        <f t="shared" si="197"/>
        <v>12650</v>
      </c>
      <c r="B12650" s="1" t="s">
        <v>6803</v>
      </c>
      <c r="C12650" s="1" t="s">
        <v>1185</v>
      </c>
    </row>
    <row r="12651" spans="1:3" x14ac:dyDescent="0.25">
      <c r="A12651" s="1">
        <f t="shared" si="197"/>
        <v>12651</v>
      </c>
      <c r="B12651" s="1" t="s">
        <v>6803</v>
      </c>
      <c r="C12651" s="1" t="s">
        <v>9089</v>
      </c>
    </row>
    <row r="12652" spans="1:3" x14ac:dyDescent="0.25">
      <c r="A12652" s="1">
        <f t="shared" si="197"/>
        <v>12652</v>
      </c>
      <c r="B12652" s="1" t="s">
        <v>6803</v>
      </c>
      <c r="C12652" s="1" t="s">
        <v>930</v>
      </c>
    </row>
    <row r="12653" spans="1:3" x14ac:dyDescent="0.25">
      <c r="A12653" s="1">
        <f t="shared" si="197"/>
        <v>12653</v>
      </c>
      <c r="B12653" s="1" t="s">
        <v>6803</v>
      </c>
      <c r="C12653" s="1" t="s">
        <v>930</v>
      </c>
    </row>
    <row r="12654" spans="1:3" x14ac:dyDescent="0.25">
      <c r="A12654" s="1">
        <f t="shared" si="197"/>
        <v>12654</v>
      </c>
      <c r="B12654" s="1" t="s">
        <v>6803</v>
      </c>
      <c r="C12654" s="1" t="s">
        <v>1093</v>
      </c>
    </row>
    <row r="12655" spans="1:3" x14ac:dyDescent="0.25">
      <c r="A12655" s="1">
        <f t="shared" si="197"/>
        <v>12655</v>
      </c>
      <c r="B12655" s="1" t="s">
        <v>6803</v>
      </c>
      <c r="C12655" s="1" t="s">
        <v>1093</v>
      </c>
    </row>
    <row r="12656" spans="1:3" x14ac:dyDescent="0.25">
      <c r="A12656" s="1">
        <f t="shared" si="197"/>
        <v>12656</v>
      </c>
      <c r="B12656" s="1" t="s">
        <v>6803</v>
      </c>
      <c r="C12656" s="1" t="s">
        <v>2307</v>
      </c>
    </row>
    <row r="12657" spans="1:3" x14ac:dyDescent="0.25">
      <c r="A12657" s="1">
        <f t="shared" si="197"/>
        <v>12657</v>
      </c>
      <c r="B12657" s="1" t="s">
        <v>6803</v>
      </c>
      <c r="C12657" s="1" t="s">
        <v>2307</v>
      </c>
    </row>
    <row r="12658" spans="1:3" x14ac:dyDescent="0.25">
      <c r="A12658" s="1">
        <f t="shared" si="197"/>
        <v>12658</v>
      </c>
      <c r="B12658" s="1" t="s">
        <v>6803</v>
      </c>
      <c r="C12658" s="1" t="s">
        <v>939</v>
      </c>
    </row>
    <row r="12659" spans="1:3" x14ac:dyDescent="0.25">
      <c r="A12659" s="1">
        <f t="shared" si="197"/>
        <v>12659</v>
      </c>
      <c r="B12659" s="1" t="s">
        <v>6803</v>
      </c>
      <c r="C12659" s="1" t="s">
        <v>949</v>
      </c>
    </row>
    <row r="12660" spans="1:3" x14ac:dyDescent="0.25">
      <c r="A12660" s="1">
        <f t="shared" si="197"/>
        <v>12660</v>
      </c>
      <c r="B12660" s="1" t="s">
        <v>6803</v>
      </c>
      <c r="C12660" s="1" t="s">
        <v>967</v>
      </c>
    </row>
    <row r="12661" spans="1:3" x14ac:dyDescent="0.25">
      <c r="A12661" s="1">
        <f t="shared" si="197"/>
        <v>12661</v>
      </c>
      <c r="B12661" s="1" t="s">
        <v>6803</v>
      </c>
      <c r="C12661" s="1" t="s">
        <v>4749</v>
      </c>
    </row>
    <row r="12662" spans="1:3" x14ac:dyDescent="0.25">
      <c r="A12662" s="1">
        <f t="shared" si="197"/>
        <v>12662</v>
      </c>
      <c r="B12662" s="1" t="s">
        <v>6803</v>
      </c>
      <c r="C12662" s="1" t="s">
        <v>4749</v>
      </c>
    </row>
    <row r="12663" spans="1:3" x14ac:dyDescent="0.25">
      <c r="A12663" s="1">
        <f t="shared" si="197"/>
        <v>12663</v>
      </c>
      <c r="B12663" s="1" t="s">
        <v>6803</v>
      </c>
      <c r="C12663" s="1" t="s">
        <v>3890</v>
      </c>
    </row>
    <row r="12664" spans="1:3" x14ac:dyDescent="0.25">
      <c r="A12664" s="1">
        <f t="shared" si="197"/>
        <v>12664</v>
      </c>
      <c r="B12664" s="1" t="s">
        <v>6803</v>
      </c>
      <c r="C12664" s="1" t="s">
        <v>1329</v>
      </c>
    </row>
    <row r="12665" spans="1:3" x14ac:dyDescent="0.25">
      <c r="A12665" s="1">
        <f t="shared" si="197"/>
        <v>12665</v>
      </c>
      <c r="B12665" s="1" t="s">
        <v>6803</v>
      </c>
      <c r="C12665" s="1" t="s">
        <v>1262</v>
      </c>
    </row>
    <row r="12666" spans="1:3" x14ac:dyDescent="0.25">
      <c r="A12666" s="1">
        <f t="shared" si="197"/>
        <v>12666</v>
      </c>
      <c r="B12666" s="1" t="s">
        <v>6803</v>
      </c>
      <c r="C12666" s="1" t="s">
        <v>1262</v>
      </c>
    </row>
    <row r="12667" spans="1:3" x14ac:dyDescent="0.25">
      <c r="A12667" s="1">
        <f t="shared" si="197"/>
        <v>12667</v>
      </c>
      <c r="B12667" s="1" t="s">
        <v>6803</v>
      </c>
      <c r="C12667" s="1" t="s">
        <v>1010</v>
      </c>
    </row>
    <row r="12668" spans="1:3" x14ac:dyDescent="0.25">
      <c r="A12668" s="1">
        <f t="shared" si="197"/>
        <v>12668</v>
      </c>
      <c r="B12668" s="1" t="s">
        <v>6803</v>
      </c>
      <c r="C12668" s="1" t="s">
        <v>9090</v>
      </c>
    </row>
    <row r="12669" spans="1:3" x14ac:dyDescent="0.25">
      <c r="A12669" s="1">
        <f t="shared" si="197"/>
        <v>12669</v>
      </c>
      <c r="B12669" s="1" t="s">
        <v>6803</v>
      </c>
      <c r="C12669" s="1" t="s">
        <v>942</v>
      </c>
    </row>
    <row r="12670" spans="1:3" x14ac:dyDescent="0.25">
      <c r="A12670" s="1">
        <f t="shared" si="197"/>
        <v>12670</v>
      </c>
      <c r="B12670" s="1" t="s">
        <v>6803</v>
      </c>
      <c r="C12670" s="1" t="s">
        <v>942</v>
      </c>
    </row>
    <row r="12671" spans="1:3" x14ac:dyDescent="0.25">
      <c r="A12671" s="1">
        <f t="shared" si="197"/>
        <v>12671</v>
      </c>
      <c r="B12671" s="1" t="s">
        <v>6803</v>
      </c>
      <c r="C12671" s="1" t="s">
        <v>974</v>
      </c>
    </row>
    <row r="12672" spans="1:3" x14ac:dyDescent="0.25">
      <c r="A12672" s="1">
        <f t="shared" si="197"/>
        <v>12672</v>
      </c>
      <c r="B12672" s="1" t="s">
        <v>6803</v>
      </c>
      <c r="C12672" s="1" t="s">
        <v>974</v>
      </c>
    </row>
    <row r="12673" spans="1:3" x14ac:dyDescent="0.25">
      <c r="A12673" s="1">
        <f t="shared" si="197"/>
        <v>12673</v>
      </c>
      <c r="B12673" s="1" t="s">
        <v>6803</v>
      </c>
      <c r="C12673" s="1" t="s">
        <v>928</v>
      </c>
    </row>
    <row r="12674" spans="1:3" x14ac:dyDescent="0.25">
      <c r="A12674" s="1">
        <f t="shared" si="197"/>
        <v>12674</v>
      </c>
      <c r="B12674" s="1" t="s">
        <v>6803</v>
      </c>
      <c r="C12674" s="1" t="s">
        <v>928</v>
      </c>
    </row>
    <row r="12675" spans="1:3" x14ac:dyDescent="0.25">
      <c r="A12675" s="1">
        <f t="shared" ref="A12675:A12738" si="198">A12674+1</f>
        <v>12675</v>
      </c>
      <c r="B12675" s="1" t="s">
        <v>9091</v>
      </c>
      <c r="C12675" s="1" t="s">
        <v>974</v>
      </c>
    </row>
    <row r="12676" spans="1:3" x14ac:dyDescent="0.25">
      <c r="A12676" s="1">
        <f t="shared" si="198"/>
        <v>12676</v>
      </c>
      <c r="B12676" s="1" t="s">
        <v>6803</v>
      </c>
      <c r="C12676" s="1" t="s">
        <v>1331</v>
      </c>
    </row>
    <row r="12677" spans="1:3" x14ac:dyDescent="0.25">
      <c r="A12677" s="1">
        <f t="shared" si="198"/>
        <v>12677</v>
      </c>
      <c r="B12677" s="1" t="s">
        <v>6803</v>
      </c>
      <c r="C12677" s="1" t="s">
        <v>1331</v>
      </c>
    </row>
    <row r="12678" spans="1:3" x14ac:dyDescent="0.25">
      <c r="A12678" s="1">
        <f t="shared" si="198"/>
        <v>12678</v>
      </c>
      <c r="B12678" s="1" t="s">
        <v>6803</v>
      </c>
      <c r="C12678" s="1" t="s">
        <v>1506</v>
      </c>
    </row>
    <row r="12679" spans="1:3" x14ac:dyDescent="0.25">
      <c r="A12679" s="1">
        <f t="shared" si="198"/>
        <v>12679</v>
      </c>
      <c r="B12679" s="1" t="s">
        <v>6803</v>
      </c>
      <c r="C12679" s="1" t="s">
        <v>1506</v>
      </c>
    </row>
    <row r="12680" spans="1:3" x14ac:dyDescent="0.25">
      <c r="A12680" s="1">
        <f t="shared" si="198"/>
        <v>12680</v>
      </c>
      <c r="B12680" s="1" t="s">
        <v>6803</v>
      </c>
      <c r="C12680" s="1" t="s">
        <v>9092</v>
      </c>
    </row>
    <row r="12681" spans="1:3" x14ac:dyDescent="0.25">
      <c r="A12681" s="1">
        <f t="shared" si="198"/>
        <v>12681</v>
      </c>
      <c r="B12681" s="1" t="s">
        <v>6803</v>
      </c>
      <c r="C12681" s="1" t="s">
        <v>943</v>
      </c>
    </row>
    <row r="12682" spans="1:3" x14ac:dyDescent="0.25">
      <c r="A12682" s="1">
        <f t="shared" si="198"/>
        <v>12682</v>
      </c>
      <c r="B12682" s="1" t="s">
        <v>6803</v>
      </c>
      <c r="C12682" s="1" t="s">
        <v>1333</v>
      </c>
    </row>
    <row r="12683" spans="1:3" x14ac:dyDescent="0.25">
      <c r="A12683" s="1">
        <f t="shared" si="198"/>
        <v>12683</v>
      </c>
      <c r="B12683" s="1" t="s">
        <v>9094</v>
      </c>
      <c r="C12683" s="1" t="s">
        <v>9093</v>
      </c>
    </row>
    <row r="12684" spans="1:3" x14ac:dyDescent="0.25">
      <c r="A12684" s="1">
        <f t="shared" si="198"/>
        <v>12684</v>
      </c>
      <c r="B12684" s="1" t="s">
        <v>6803</v>
      </c>
      <c r="C12684" s="1" t="s">
        <v>9095</v>
      </c>
    </row>
    <row r="12685" spans="1:3" x14ac:dyDescent="0.25">
      <c r="A12685" s="1">
        <f t="shared" si="198"/>
        <v>12685</v>
      </c>
      <c r="B12685" s="1" t="s">
        <v>6803</v>
      </c>
      <c r="C12685" s="1" t="s">
        <v>1026</v>
      </c>
    </row>
    <row r="12686" spans="1:3" x14ac:dyDescent="0.25">
      <c r="A12686" s="1">
        <f t="shared" si="198"/>
        <v>12686</v>
      </c>
      <c r="B12686" s="1" t="s">
        <v>6803</v>
      </c>
      <c r="C12686" s="1" t="s">
        <v>1026</v>
      </c>
    </row>
    <row r="12687" spans="1:3" x14ac:dyDescent="0.25">
      <c r="A12687" s="1">
        <f t="shared" si="198"/>
        <v>12687</v>
      </c>
      <c r="B12687" s="1" t="s">
        <v>6803</v>
      </c>
      <c r="C12687" s="1" t="s">
        <v>4814</v>
      </c>
    </row>
    <row r="12688" spans="1:3" x14ac:dyDescent="0.25">
      <c r="A12688" s="1">
        <f t="shared" si="198"/>
        <v>12688</v>
      </c>
      <c r="B12688" s="1" t="s">
        <v>6803</v>
      </c>
      <c r="C12688" s="1" t="s">
        <v>1027</v>
      </c>
    </row>
    <row r="12689" spans="1:3" x14ac:dyDescent="0.25">
      <c r="A12689" s="1">
        <f t="shared" si="198"/>
        <v>12689</v>
      </c>
      <c r="B12689" s="1" t="s">
        <v>6803</v>
      </c>
      <c r="C12689" s="1" t="s">
        <v>1363</v>
      </c>
    </row>
    <row r="12690" spans="1:3" x14ac:dyDescent="0.25">
      <c r="A12690" s="1">
        <f t="shared" si="198"/>
        <v>12690</v>
      </c>
      <c r="B12690" s="1" t="s">
        <v>6803</v>
      </c>
      <c r="C12690" s="1" t="s">
        <v>1274</v>
      </c>
    </row>
    <row r="12691" spans="1:3" x14ac:dyDescent="0.25">
      <c r="A12691" s="1">
        <f t="shared" si="198"/>
        <v>12691</v>
      </c>
      <c r="B12691" s="1" t="s">
        <v>6803</v>
      </c>
      <c r="C12691" s="1" t="s">
        <v>2323</v>
      </c>
    </row>
    <row r="12692" spans="1:3" x14ac:dyDescent="0.25">
      <c r="A12692" s="1">
        <f t="shared" si="198"/>
        <v>12692</v>
      </c>
      <c r="B12692" s="1" t="s">
        <v>6803</v>
      </c>
      <c r="C12692" s="1" t="s">
        <v>2586</v>
      </c>
    </row>
    <row r="12693" spans="1:3" x14ac:dyDescent="0.25">
      <c r="A12693" s="1">
        <f t="shared" si="198"/>
        <v>12693</v>
      </c>
      <c r="B12693" s="1" t="s">
        <v>6803</v>
      </c>
      <c r="C12693" s="1" t="s">
        <v>3703</v>
      </c>
    </row>
    <row r="12694" spans="1:3" x14ac:dyDescent="0.25">
      <c r="A12694" s="1">
        <f t="shared" si="198"/>
        <v>12694</v>
      </c>
      <c r="B12694" s="1" t="s">
        <v>6803</v>
      </c>
      <c r="C12694" s="1" t="s">
        <v>4714</v>
      </c>
    </row>
    <row r="12695" spans="1:3" x14ac:dyDescent="0.25">
      <c r="A12695" s="1">
        <f t="shared" si="198"/>
        <v>12695</v>
      </c>
      <c r="B12695" s="1" t="s">
        <v>6803</v>
      </c>
      <c r="C12695" s="1" t="s">
        <v>946</v>
      </c>
    </row>
    <row r="12696" spans="1:3" x14ac:dyDescent="0.25">
      <c r="A12696" s="1">
        <f t="shared" si="198"/>
        <v>12696</v>
      </c>
      <c r="B12696" s="1" t="s">
        <v>6803</v>
      </c>
      <c r="C12696" s="1" t="s">
        <v>1889</v>
      </c>
    </row>
    <row r="12697" spans="1:3" x14ac:dyDescent="0.25">
      <c r="A12697" s="1">
        <f t="shared" si="198"/>
        <v>12697</v>
      </c>
      <c r="B12697" s="1" t="s">
        <v>6803</v>
      </c>
      <c r="C12697" s="1" t="s">
        <v>1715</v>
      </c>
    </row>
    <row r="12698" spans="1:3" x14ac:dyDescent="0.25">
      <c r="A12698" s="1">
        <f t="shared" si="198"/>
        <v>12698</v>
      </c>
      <c r="B12698" s="1" t="s">
        <v>6803</v>
      </c>
      <c r="C12698" s="1" t="s">
        <v>1889</v>
      </c>
    </row>
    <row r="12699" spans="1:3" x14ac:dyDescent="0.25">
      <c r="A12699" s="1">
        <f t="shared" si="198"/>
        <v>12699</v>
      </c>
      <c r="B12699" s="1" t="s">
        <v>6803</v>
      </c>
      <c r="C12699" s="1" t="s">
        <v>1889</v>
      </c>
    </row>
    <row r="12700" spans="1:3" x14ac:dyDescent="0.25">
      <c r="A12700" s="1">
        <f t="shared" si="198"/>
        <v>12700</v>
      </c>
      <c r="B12700" s="1" t="s">
        <v>6803</v>
      </c>
      <c r="C12700" s="1" t="s">
        <v>1450</v>
      </c>
    </row>
    <row r="12701" spans="1:3" x14ac:dyDescent="0.25">
      <c r="A12701" s="1">
        <f t="shared" si="198"/>
        <v>12701</v>
      </c>
      <c r="B12701" s="1" t="s">
        <v>6803</v>
      </c>
      <c r="C12701" s="1" t="s">
        <v>1715</v>
      </c>
    </row>
    <row r="12702" spans="1:3" x14ac:dyDescent="0.25">
      <c r="A12702" s="1">
        <f t="shared" si="198"/>
        <v>12702</v>
      </c>
      <c r="B12702" s="1" t="s">
        <v>6803</v>
      </c>
      <c r="C12702" s="1" t="s">
        <v>1028</v>
      </c>
    </row>
    <row r="12703" spans="1:3" x14ac:dyDescent="0.25">
      <c r="A12703" s="1">
        <f t="shared" si="198"/>
        <v>12703</v>
      </c>
      <c r="B12703" s="1" t="s">
        <v>6803</v>
      </c>
      <c r="C12703" s="1" t="s">
        <v>1029</v>
      </c>
    </row>
    <row r="12704" spans="1:3" x14ac:dyDescent="0.25">
      <c r="A12704" s="1">
        <f t="shared" si="198"/>
        <v>12704</v>
      </c>
      <c r="B12704" s="1" t="s">
        <v>6803</v>
      </c>
      <c r="C12704" s="1" t="s">
        <v>3797</v>
      </c>
    </row>
    <row r="12705" spans="1:3" x14ac:dyDescent="0.25">
      <c r="A12705" s="1">
        <f t="shared" si="198"/>
        <v>12705</v>
      </c>
      <c r="B12705" s="1" t="s">
        <v>6803</v>
      </c>
      <c r="C12705" s="1" t="s">
        <v>3304</v>
      </c>
    </row>
    <row r="12706" spans="1:3" x14ac:dyDescent="0.25">
      <c r="A12706" s="1">
        <f t="shared" si="198"/>
        <v>12706</v>
      </c>
      <c r="B12706" s="1" t="s">
        <v>6803</v>
      </c>
      <c r="C12706" s="1" t="s">
        <v>1202</v>
      </c>
    </row>
    <row r="12707" spans="1:3" x14ac:dyDescent="0.25">
      <c r="A12707" s="1">
        <f t="shared" si="198"/>
        <v>12707</v>
      </c>
      <c r="B12707" s="1" t="s">
        <v>6803</v>
      </c>
      <c r="C12707" s="1" t="s">
        <v>1613</v>
      </c>
    </row>
    <row r="12708" spans="1:3" x14ac:dyDescent="0.25">
      <c r="A12708" s="1">
        <f t="shared" si="198"/>
        <v>12708</v>
      </c>
      <c r="B12708" s="1" t="s">
        <v>6803</v>
      </c>
      <c r="C12708" s="1" t="s">
        <v>1032</v>
      </c>
    </row>
    <row r="12709" spans="1:3" x14ac:dyDescent="0.25">
      <c r="A12709" s="1">
        <f t="shared" si="198"/>
        <v>12709</v>
      </c>
      <c r="B12709" s="1" t="s">
        <v>6803</v>
      </c>
      <c r="C12709" s="1" t="s">
        <v>1423</v>
      </c>
    </row>
    <row r="12710" spans="1:3" x14ac:dyDescent="0.25">
      <c r="A12710" s="1">
        <f t="shared" si="198"/>
        <v>12710</v>
      </c>
      <c r="B12710" s="1" t="s">
        <v>6803</v>
      </c>
      <c r="C12710" s="1" t="s">
        <v>9096</v>
      </c>
    </row>
    <row r="12711" spans="1:3" x14ac:dyDescent="0.25">
      <c r="A12711" s="1">
        <f t="shared" si="198"/>
        <v>12711</v>
      </c>
      <c r="B12711" s="1" t="s">
        <v>6803</v>
      </c>
      <c r="C12711" s="1" t="s">
        <v>3509</v>
      </c>
    </row>
    <row r="12712" spans="1:3" x14ac:dyDescent="0.25">
      <c r="A12712" s="1">
        <f t="shared" si="198"/>
        <v>12712</v>
      </c>
      <c r="B12712" s="1" t="s">
        <v>6803</v>
      </c>
      <c r="C12712" s="1" t="s">
        <v>989</v>
      </c>
    </row>
    <row r="12713" spans="1:3" x14ac:dyDescent="0.25">
      <c r="A12713" s="1">
        <f t="shared" si="198"/>
        <v>12713</v>
      </c>
      <c r="B12713" s="1" t="s">
        <v>6803</v>
      </c>
      <c r="C12713" s="1" t="s">
        <v>989</v>
      </c>
    </row>
    <row r="12714" spans="1:3" x14ac:dyDescent="0.25">
      <c r="A12714" s="1">
        <f t="shared" si="198"/>
        <v>12714</v>
      </c>
      <c r="B12714" s="1" t="s">
        <v>6803</v>
      </c>
      <c r="C12714" s="1" t="s">
        <v>1691</v>
      </c>
    </row>
    <row r="12715" spans="1:3" x14ac:dyDescent="0.25">
      <c r="A12715" s="1">
        <f t="shared" si="198"/>
        <v>12715</v>
      </c>
      <c r="B12715" s="1" t="s">
        <v>6803</v>
      </c>
      <c r="C12715" s="1" t="s">
        <v>9097</v>
      </c>
    </row>
    <row r="12716" spans="1:3" x14ac:dyDescent="0.25">
      <c r="A12716" s="1">
        <f t="shared" si="198"/>
        <v>12716</v>
      </c>
      <c r="B12716" s="1" t="s">
        <v>6803</v>
      </c>
      <c r="C12716" s="1" t="s">
        <v>2803</v>
      </c>
    </row>
    <row r="12717" spans="1:3" x14ac:dyDescent="0.25">
      <c r="A12717" s="1">
        <f t="shared" si="198"/>
        <v>12717</v>
      </c>
      <c r="B12717" s="1" t="s">
        <v>6803</v>
      </c>
      <c r="C12717" s="1" t="s">
        <v>2367</v>
      </c>
    </row>
    <row r="12718" spans="1:3" x14ac:dyDescent="0.25">
      <c r="A12718" s="1">
        <f t="shared" si="198"/>
        <v>12718</v>
      </c>
      <c r="B12718" s="1" t="s">
        <v>6803</v>
      </c>
      <c r="C12718" s="1" t="s">
        <v>9098</v>
      </c>
    </row>
    <row r="12719" spans="1:3" x14ac:dyDescent="0.25">
      <c r="A12719" s="1">
        <f t="shared" si="198"/>
        <v>12719</v>
      </c>
      <c r="B12719" s="1" t="s">
        <v>6803</v>
      </c>
      <c r="C12719" s="1" t="s">
        <v>1162</v>
      </c>
    </row>
    <row r="12720" spans="1:3" x14ac:dyDescent="0.25">
      <c r="A12720" s="1">
        <f t="shared" si="198"/>
        <v>12720</v>
      </c>
      <c r="B12720" s="1" t="s">
        <v>6803</v>
      </c>
      <c r="C12720" s="1" t="s">
        <v>2283</v>
      </c>
    </row>
    <row r="12721" spans="1:3" x14ac:dyDescent="0.25">
      <c r="A12721" s="1">
        <f t="shared" si="198"/>
        <v>12721</v>
      </c>
      <c r="B12721" s="1" t="s">
        <v>6803</v>
      </c>
      <c r="C12721" s="1" t="s">
        <v>1243</v>
      </c>
    </row>
    <row r="12722" spans="1:3" x14ac:dyDescent="0.25">
      <c r="A12722" s="1">
        <f t="shared" si="198"/>
        <v>12722</v>
      </c>
      <c r="B12722" s="1" t="s">
        <v>9099</v>
      </c>
      <c r="C12722" s="1" t="s">
        <v>1283</v>
      </c>
    </row>
    <row r="12723" spans="1:3" x14ac:dyDescent="0.25">
      <c r="A12723" s="1">
        <f t="shared" si="198"/>
        <v>12723</v>
      </c>
      <c r="B12723" s="1" t="s">
        <v>9100</v>
      </c>
      <c r="C12723" s="1" t="s">
        <v>1016</v>
      </c>
    </row>
    <row r="12724" spans="1:3" x14ac:dyDescent="0.25">
      <c r="A12724" s="1">
        <f t="shared" si="198"/>
        <v>12724</v>
      </c>
      <c r="B12724" s="1" t="s">
        <v>9099</v>
      </c>
      <c r="C12724" s="1" t="s">
        <v>928</v>
      </c>
    </row>
    <row r="12725" spans="1:3" x14ac:dyDescent="0.25">
      <c r="A12725" s="1">
        <f t="shared" si="198"/>
        <v>12725</v>
      </c>
      <c r="B12725" s="1" t="s">
        <v>9099</v>
      </c>
      <c r="C12725" s="1" t="s">
        <v>928</v>
      </c>
    </row>
    <row r="12726" spans="1:3" x14ac:dyDescent="0.25">
      <c r="A12726" s="1">
        <f t="shared" si="198"/>
        <v>12726</v>
      </c>
      <c r="B12726" s="1" t="s">
        <v>9099</v>
      </c>
      <c r="C12726" s="1" t="s">
        <v>1450</v>
      </c>
    </row>
    <row r="12727" spans="1:3" x14ac:dyDescent="0.25">
      <c r="A12727" s="1">
        <f t="shared" si="198"/>
        <v>12727</v>
      </c>
      <c r="B12727" s="1" t="s">
        <v>9101</v>
      </c>
      <c r="C12727" s="1" t="s">
        <v>1889</v>
      </c>
    </row>
    <row r="12728" spans="1:3" x14ac:dyDescent="0.25">
      <c r="A12728" s="1">
        <f t="shared" si="198"/>
        <v>12728</v>
      </c>
      <c r="B12728" s="1" t="s">
        <v>9102</v>
      </c>
      <c r="C12728" s="1" t="s">
        <v>1356</v>
      </c>
    </row>
    <row r="12729" spans="1:3" x14ac:dyDescent="0.25">
      <c r="A12729" s="1">
        <f t="shared" si="198"/>
        <v>12729</v>
      </c>
      <c r="B12729" s="1" t="s">
        <v>9103</v>
      </c>
      <c r="C12729" s="1" t="s">
        <v>1478</v>
      </c>
    </row>
    <row r="12730" spans="1:3" x14ac:dyDescent="0.25">
      <c r="A12730" s="1">
        <f t="shared" si="198"/>
        <v>12730</v>
      </c>
      <c r="B12730" s="1" t="s">
        <v>9103</v>
      </c>
      <c r="C12730" s="1" t="s">
        <v>1481</v>
      </c>
    </row>
    <row r="12731" spans="1:3" x14ac:dyDescent="0.25">
      <c r="A12731" s="1">
        <f t="shared" si="198"/>
        <v>12731</v>
      </c>
      <c r="B12731" s="1" t="s">
        <v>9103</v>
      </c>
      <c r="C12731" s="1" t="s">
        <v>1211</v>
      </c>
    </row>
    <row r="12732" spans="1:3" x14ac:dyDescent="0.25">
      <c r="A12732" s="1">
        <f t="shared" si="198"/>
        <v>12732</v>
      </c>
      <c r="B12732" s="1" t="s">
        <v>9103</v>
      </c>
      <c r="C12732" s="1" t="s">
        <v>952</v>
      </c>
    </row>
    <row r="12733" spans="1:3" x14ac:dyDescent="0.25">
      <c r="A12733" s="1">
        <f t="shared" si="198"/>
        <v>12733</v>
      </c>
      <c r="B12733" s="1" t="s">
        <v>9103</v>
      </c>
      <c r="C12733" s="1" t="s">
        <v>1443</v>
      </c>
    </row>
    <row r="12734" spans="1:3" x14ac:dyDescent="0.25">
      <c r="A12734" s="1">
        <f t="shared" si="198"/>
        <v>12734</v>
      </c>
      <c r="B12734" s="1" t="s">
        <v>9103</v>
      </c>
      <c r="C12734" s="1" t="s">
        <v>1443</v>
      </c>
    </row>
    <row r="12735" spans="1:3" x14ac:dyDescent="0.25">
      <c r="A12735" s="1">
        <f t="shared" si="198"/>
        <v>12735</v>
      </c>
      <c r="B12735" s="1" t="s">
        <v>9103</v>
      </c>
      <c r="C12735" s="1" t="s">
        <v>1017</v>
      </c>
    </row>
    <row r="12736" spans="1:3" x14ac:dyDescent="0.25">
      <c r="A12736" s="1">
        <f t="shared" si="198"/>
        <v>12736</v>
      </c>
      <c r="B12736" s="1" t="s">
        <v>9103</v>
      </c>
      <c r="C12736" s="1" t="s">
        <v>934</v>
      </c>
    </row>
    <row r="12737" spans="1:3" x14ac:dyDescent="0.25">
      <c r="A12737" s="1">
        <f t="shared" si="198"/>
        <v>12737</v>
      </c>
      <c r="B12737" s="1" t="s">
        <v>9103</v>
      </c>
      <c r="C12737" s="1" t="s">
        <v>1019</v>
      </c>
    </row>
    <row r="12738" spans="1:3" x14ac:dyDescent="0.25">
      <c r="A12738" s="1">
        <f t="shared" si="198"/>
        <v>12738</v>
      </c>
      <c r="B12738" s="1" t="s">
        <v>9103</v>
      </c>
      <c r="C12738" s="1" t="s">
        <v>2430</v>
      </c>
    </row>
    <row r="12739" spans="1:3" x14ac:dyDescent="0.25">
      <c r="A12739" s="1">
        <f t="shared" ref="A12739:A12802" si="199">A12738+1</f>
        <v>12739</v>
      </c>
      <c r="B12739" s="1" t="s">
        <v>9103</v>
      </c>
      <c r="C12739" s="1" t="s">
        <v>949</v>
      </c>
    </row>
    <row r="12740" spans="1:3" x14ac:dyDescent="0.25">
      <c r="A12740" s="1">
        <f t="shared" si="199"/>
        <v>12740</v>
      </c>
      <c r="B12740" s="1" t="s">
        <v>9103</v>
      </c>
      <c r="C12740" s="1" t="s">
        <v>1102</v>
      </c>
    </row>
    <row r="12741" spans="1:3" x14ac:dyDescent="0.25">
      <c r="A12741" s="1">
        <f t="shared" si="199"/>
        <v>12741</v>
      </c>
      <c r="B12741" s="1" t="s">
        <v>9103</v>
      </c>
      <c r="C12741" s="1" t="s">
        <v>1439</v>
      </c>
    </row>
    <row r="12742" spans="1:3" x14ac:dyDescent="0.25">
      <c r="A12742" s="1">
        <f t="shared" si="199"/>
        <v>12742</v>
      </c>
      <c r="B12742" s="1" t="s">
        <v>9103</v>
      </c>
      <c r="C12742" s="1" t="s">
        <v>9104</v>
      </c>
    </row>
    <row r="12743" spans="1:3" x14ac:dyDescent="0.25">
      <c r="A12743" s="1">
        <f t="shared" si="199"/>
        <v>12743</v>
      </c>
      <c r="B12743" s="1" t="s">
        <v>9103</v>
      </c>
      <c r="C12743" s="1" t="s">
        <v>1037</v>
      </c>
    </row>
    <row r="12744" spans="1:3" x14ac:dyDescent="0.25">
      <c r="A12744" s="1">
        <f t="shared" si="199"/>
        <v>12744</v>
      </c>
      <c r="B12744" s="1" t="s">
        <v>9103</v>
      </c>
      <c r="C12744" s="1" t="s">
        <v>7869</v>
      </c>
    </row>
    <row r="12745" spans="1:3" x14ac:dyDescent="0.25">
      <c r="A12745" s="1">
        <f t="shared" si="199"/>
        <v>12745</v>
      </c>
      <c r="B12745" s="1" t="s">
        <v>9105</v>
      </c>
      <c r="C12745" s="1" t="s">
        <v>1389</v>
      </c>
    </row>
    <row r="12746" spans="1:3" x14ac:dyDescent="0.25">
      <c r="A12746" s="1">
        <f t="shared" si="199"/>
        <v>12746</v>
      </c>
      <c r="B12746" s="1" t="s">
        <v>9106</v>
      </c>
      <c r="C12746" s="1" t="s">
        <v>947</v>
      </c>
    </row>
    <row r="12747" spans="1:3" x14ac:dyDescent="0.25">
      <c r="A12747" s="1">
        <f t="shared" si="199"/>
        <v>12747</v>
      </c>
      <c r="B12747" s="1" t="s">
        <v>9107</v>
      </c>
      <c r="C12747" s="1" t="s">
        <v>1174</v>
      </c>
    </row>
    <row r="12748" spans="1:3" x14ac:dyDescent="0.25">
      <c r="A12748" s="1">
        <f t="shared" si="199"/>
        <v>12748</v>
      </c>
      <c r="B12748" s="1" t="s">
        <v>9107</v>
      </c>
      <c r="C12748" s="1" t="s">
        <v>1093</v>
      </c>
    </row>
    <row r="12749" spans="1:3" x14ac:dyDescent="0.25">
      <c r="A12749" s="1">
        <f t="shared" si="199"/>
        <v>12749</v>
      </c>
      <c r="B12749" s="1" t="s">
        <v>9107</v>
      </c>
      <c r="C12749" s="1" t="s">
        <v>9108</v>
      </c>
    </row>
    <row r="12750" spans="1:3" x14ac:dyDescent="0.25">
      <c r="A12750" s="1">
        <f t="shared" si="199"/>
        <v>12750</v>
      </c>
      <c r="B12750" s="1" t="s">
        <v>9107</v>
      </c>
      <c r="C12750" s="1" t="s">
        <v>928</v>
      </c>
    </row>
    <row r="12751" spans="1:3" x14ac:dyDescent="0.25">
      <c r="A12751" s="1">
        <f t="shared" si="199"/>
        <v>12751</v>
      </c>
      <c r="B12751" s="1" t="s">
        <v>9109</v>
      </c>
      <c r="C12751" s="1" t="s">
        <v>1160</v>
      </c>
    </row>
    <row r="12752" spans="1:3" x14ac:dyDescent="0.25">
      <c r="A12752" s="1">
        <f t="shared" si="199"/>
        <v>12752</v>
      </c>
      <c r="B12752" s="1" t="s">
        <v>9110</v>
      </c>
      <c r="C12752" s="1" t="s">
        <v>1512</v>
      </c>
    </row>
    <row r="12753" spans="1:3" x14ac:dyDescent="0.25">
      <c r="A12753" s="1">
        <f t="shared" si="199"/>
        <v>12753</v>
      </c>
      <c r="B12753" s="1" t="s">
        <v>9111</v>
      </c>
      <c r="C12753" s="1" t="s">
        <v>1027</v>
      </c>
    </row>
    <row r="12754" spans="1:3" x14ac:dyDescent="0.25">
      <c r="A12754" s="1">
        <f t="shared" si="199"/>
        <v>12754</v>
      </c>
      <c r="B12754" s="1" t="s">
        <v>9112</v>
      </c>
      <c r="C12754" s="1" t="s">
        <v>967</v>
      </c>
    </row>
    <row r="12755" spans="1:3" x14ac:dyDescent="0.25">
      <c r="A12755" s="1">
        <f t="shared" si="199"/>
        <v>12755</v>
      </c>
      <c r="B12755" s="1" t="s">
        <v>2561</v>
      </c>
      <c r="C12755" s="1" t="s">
        <v>1374</v>
      </c>
    </row>
    <row r="12756" spans="1:3" x14ac:dyDescent="0.25">
      <c r="A12756" s="1">
        <f t="shared" si="199"/>
        <v>12756</v>
      </c>
      <c r="B12756" s="1" t="s">
        <v>2561</v>
      </c>
      <c r="C12756" s="1" t="s">
        <v>1333</v>
      </c>
    </row>
    <row r="12757" spans="1:3" x14ac:dyDescent="0.25">
      <c r="A12757" s="1">
        <f t="shared" si="199"/>
        <v>12757</v>
      </c>
      <c r="B12757" s="1" t="s">
        <v>9113</v>
      </c>
      <c r="C12757" s="1" t="s">
        <v>1027</v>
      </c>
    </row>
    <row r="12758" spans="1:3" x14ac:dyDescent="0.25">
      <c r="A12758" s="1">
        <f t="shared" si="199"/>
        <v>12758</v>
      </c>
      <c r="B12758" s="1" t="s">
        <v>9114</v>
      </c>
      <c r="C12758" s="1" t="s">
        <v>3788</v>
      </c>
    </row>
    <row r="12759" spans="1:3" x14ac:dyDescent="0.25">
      <c r="A12759" s="1">
        <f t="shared" si="199"/>
        <v>12759</v>
      </c>
      <c r="B12759" s="1" t="s">
        <v>9115</v>
      </c>
      <c r="C12759" s="1" t="s">
        <v>1423</v>
      </c>
    </row>
    <row r="12760" spans="1:3" x14ac:dyDescent="0.25">
      <c r="A12760" s="1">
        <f t="shared" si="199"/>
        <v>12760</v>
      </c>
      <c r="B12760" s="1" t="s">
        <v>9116</v>
      </c>
      <c r="C12760" s="1" t="s">
        <v>976</v>
      </c>
    </row>
    <row r="12761" spans="1:3" x14ac:dyDescent="0.25">
      <c r="A12761" s="1">
        <f t="shared" si="199"/>
        <v>12761</v>
      </c>
      <c r="B12761" s="1" t="s">
        <v>9117</v>
      </c>
      <c r="C12761" s="1" t="s">
        <v>923</v>
      </c>
    </row>
    <row r="12762" spans="1:3" x14ac:dyDescent="0.25">
      <c r="A12762" s="1">
        <f t="shared" si="199"/>
        <v>12762</v>
      </c>
      <c r="B12762" s="1" t="s">
        <v>9117</v>
      </c>
      <c r="C12762" s="1" t="s">
        <v>930</v>
      </c>
    </row>
    <row r="12763" spans="1:3" x14ac:dyDescent="0.25">
      <c r="A12763" s="1">
        <f t="shared" si="199"/>
        <v>12763</v>
      </c>
      <c r="B12763" s="1" t="s">
        <v>9118</v>
      </c>
      <c r="C12763" s="1" t="s">
        <v>1352</v>
      </c>
    </row>
    <row r="12764" spans="1:3" x14ac:dyDescent="0.25">
      <c r="A12764" s="1">
        <f t="shared" si="199"/>
        <v>12764</v>
      </c>
      <c r="B12764" s="1" t="s">
        <v>9119</v>
      </c>
      <c r="C12764" s="1" t="s">
        <v>1715</v>
      </c>
    </row>
    <row r="12765" spans="1:3" x14ac:dyDescent="0.25">
      <c r="A12765" s="1">
        <f t="shared" si="199"/>
        <v>12765</v>
      </c>
      <c r="B12765" s="1" t="s">
        <v>9119</v>
      </c>
      <c r="C12765" s="1" t="s">
        <v>2552</v>
      </c>
    </row>
    <row r="12766" spans="1:3" x14ac:dyDescent="0.25">
      <c r="A12766" s="1">
        <f t="shared" si="199"/>
        <v>12766</v>
      </c>
      <c r="B12766" s="1" t="s">
        <v>9120</v>
      </c>
      <c r="C12766" s="1" t="s">
        <v>1321</v>
      </c>
    </row>
    <row r="12767" spans="1:3" x14ac:dyDescent="0.25">
      <c r="A12767" s="1">
        <f t="shared" si="199"/>
        <v>12767</v>
      </c>
      <c r="B12767" s="1" t="s">
        <v>9121</v>
      </c>
      <c r="C12767" s="1" t="s">
        <v>1055</v>
      </c>
    </row>
    <row r="12768" spans="1:3" x14ac:dyDescent="0.25">
      <c r="A12768" s="1">
        <f t="shared" si="199"/>
        <v>12768</v>
      </c>
      <c r="B12768" s="1" t="s">
        <v>9122</v>
      </c>
      <c r="C12768" s="1" t="s">
        <v>938</v>
      </c>
    </row>
    <row r="12769" spans="1:3" x14ac:dyDescent="0.25">
      <c r="A12769" s="1">
        <f t="shared" si="199"/>
        <v>12769</v>
      </c>
      <c r="B12769" s="1" t="s">
        <v>9123</v>
      </c>
      <c r="C12769" s="1" t="s">
        <v>946</v>
      </c>
    </row>
    <row r="12770" spans="1:3" x14ac:dyDescent="0.25">
      <c r="A12770" s="1">
        <f t="shared" si="199"/>
        <v>12770</v>
      </c>
      <c r="B12770" s="1" t="s">
        <v>9124</v>
      </c>
      <c r="C12770" s="1" t="s">
        <v>923</v>
      </c>
    </row>
    <row r="12771" spans="1:3" x14ac:dyDescent="0.25">
      <c r="A12771" s="1">
        <f t="shared" si="199"/>
        <v>12771</v>
      </c>
      <c r="B12771" s="1" t="s">
        <v>9126</v>
      </c>
      <c r="C12771" s="1" t="s">
        <v>9125</v>
      </c>
    </row>
    <row r="12772" spans="1:3" x14ac:dyDescent="0.25">
      <c r="A12772" s="1">
        <f t="shared" si="199"/>
        <v>12772</v>
      </c>
      <c r="B12772" s="1" t="s">
        <v>9126</v>
      </c>
      <c r="C12772" s="1" t="s">
        <v>2110</v>
      </c>
    </row>
    <row r="12773" spans="1:3" x14ac:dyDescent="0.25">
      <c r="A12773" s="1">
        <f t="shared" si="199"/>
        <v>12773</v>
      </c>
      <c r="B12773" s="1" t="s">
        <v>9126</v>
      </c>
      <c r="C12773" s="1" t="s">
        <v>1027</v>
      </c>
    </row>
    <row r="12774" spans="1:3" x14ac:dyDescent="0.25">
      <c r="A12774" s="1">
        <f t="shared" si="199"/>
        <v>12774</v>
      </c>
      <c r="B12774" s="1" t="s">
        <v>9126</v>
      </c>
      <c r="C12774" s="1" t="s">
        <v>1033</v>
      </c>
    </row>
    <row r="12775" spans="1:3" x14ac:dyDescent="0.25">
      <c r="A12775" s="1">
        <f t="shared" si="199"/>
        <v>12775</v>
      </c>
      <c r="B12775" s="1" t="s">
        <v>9127</v>
      </c>
      <c r="C12775" s="1" t="s">
        <v>8981</v>
      </c>
    </row>
    <row r="12776" spans="1:3" x14ac:dyDescent="0.25">
      <c r="A12776" s="1">
        <f t="shared" si="199"/>
        <v>12776</v>
      </c>
      <c r="B12776" s="1" t="s">
        <v>9128</v>
      </c>
      <c r="C12776" s="1" t="s">
        <v>942</v>
      </c>
    </row>
    <row r="12777" spans="1:3" x14ac:dyDescent="0.25">
      <c r="A12777" s="1">
        <f t="shared" si="199"/>
        <v>12777</v>
      </c>
      <c r="B12777" s="1" t="s">
        <v>9129</v>
      </c>
      <c r="C12777" s="1" t="s">
        <v>986</v>
      </c>
    </row>
    <row r="12778" spans="1:3" x14ac:dyDescent="0.25">
      <c r="A12778" s="1">
        <f t="shared" si="199"/>
        <v>12778</v>
      </c>
      <c r="B12778" s="1" t="s">
        <v>9130</v>
      </c>
      <c r="C12778" s="1" t="s">
        <v>1188</v>
      </c>
    </row>
    <row r="12779" spans="1:3" x14ac:dyDescent="0.25">
      <c r="A12779" s="1">
        <f t="shared" si="199"/>
        <v>12779</v>
      </c>
      <c r="B12779" s="1" t="s">
        <v>9131</v>
      </c>
      <c r="C12779" s="1" t="s">
        <v>1055</v>
      </c>
    </row>
    <row r="12780" spans="1:3" x14ac:dyDescent="0.25">
      <c r="A12780" s="1">
        <f t="shared" si="199"/>
        <v>12780</v>
      </c>
      <c r="B12780" s="1" t="s">
        <v>9132</v>
      </c>
      <c r="C12780" s="1" t="s">
        <v>3466</v>
      </c>
    </row>
    <row r="12781" spans="1:3" x14ac:dyDescent="0.25">
      <c r="A12781" s="1">
        <f t="shared" si="199"/>
        <v>12781</v>
      </c>
      <c r="B12781" s="1" t="s">
        <v>9133</v>
      </c>
      <c r="C12781" s="1" t="s">
        <v>1020</v>
      </c>
    </row>
    <row r="12782" spans="1:3" x14ac:dyDescent="0.25">
      <c r="A12782" s="1">
        <f t="shared" si="199"/>
        <v>12782</v>
      </c>
      <c r="B12782" s="1" t="s">
        <v>9134</v>
      </c>
      <c r="C12782" s="1" t="s">
        <v>946</v>
      </c>
    </row>
    <row r="12783" spans="1:3" x14ac:dyDescent="0.25">
      <c r="A12783" s="1">
        <f t="shared" si="199"/>
        <v>12783</v>
      </c>
      <c r="B12783" s="1" t="s">
        <v>9135</v>
      </c>
      <c r="C12783" s="1" t="s">
        <v>1397</v>
      </c>
    </row>
    <row r="12784" spans="1:3" x14ac:dyDescent="0.25">
      <c r="A12784" s="1">
        <f t="shared" si="199"/>
        <v>12784</v>
      </c>
      <c r="B12784" s="1" t="s">
        <v>9135</v>
      </c>
      <c r="C12784" s="1" t="s">
        <v>6457</v>
      </c>
    </row>
    <row r="12785" spans="1:3" x14ac:dyDescent="0.25">
      <c r="A12785" s="1">
        <f t="shared" si="199"/>
        <v>12785</v>
      </c>
      <c r="B12785" s="1" t="s">
        <v>9135</v>
      </c>
      <c r="C12785" s="1" t="s">
        <v>975</v>
      </c>
    </row>
    <row r="12786" spans="1:3" x14ac:dyDescent="0.25">
      <c r="A12786" s="1">
        <f t="shared" si="199"/>
        <v>12786</v>
      </c>
      <c r="B12786" s="1" t="s">
        <v>9135</v>
      </c>
      <c r="C12786" s="1" t="s">
        <v>976</v>
      </c>
    </row>
    <row r="12787" spans="1:3" x14ac:dyDescent="0.25">
      <c r="A12787" s="1">
        <f t="shared" si="199"/>
        <v>12787</v>
      </c>
      <c r="B12787" s="1" t="s">
        <v>9135</v>
      </c>
      <c r="C12787" s="1" t="s">
        <v>1009</v>
      </c>
    </row>
    <row r="12788" spans="1:3" x14ac:dyDescent="0.25">
      <c r="A12788" s="1">
        <f t="shared" si="199"/>
        <v>12788</v>
      </c>
      <c r="B12788" s="1" t="s">
        <v>9136</v>
      </c>
      <c r="C12788" s="1" t="s">
        <v>1087</v>
      </c>
    </row>
    <row r="12789" spans="1:3" x14ac:dyDescent="0.25">
      <c r="A12789" s="1">
        <f t="shared" si="199"/>
        <v>12789</v>
      </c>
      <c r="B12789" s="1" t="s">
        <v>9137</v>
      </c>
      <c r="C12789" s="1" t="s">
        <v>1170</v>
      </c>
    </row>
    <row r="12790" spans="1:3" x14ac:dyDescent="0.25">
      <c r="A12790" s="1">
        <f t="shared" si="199"/>
        <v>12790</v>
      </c>
      <c r="B12790" s="1" t="s">
        <v>9138</v>
      </c>
      <c r="C12790" s="1" t="s">
        <v>928</v>
      </c>
    </row>
    <row r="12791" spans="1:3" x14ac:dyDescent="0.25">
      <c r="A12791" s="1">
        <f t="shared" si="199"/>
        <v>12791</v>
      </c>
      <c r="B12791" s="1" t="s">
        <v>9139</v>
      </c>
      <c r="C12791" s="1" t="s">
        <v>1027</v>
      </c>
    </row>
    <row r="12792" spans="1:3" x14ac:dyDescent="0.25">
      <c r="A12792" s="1">
        <f t="shared" si="199"/>
        <v>12792</v>
      </c>
      <c r="B12792" s="1" t="s">
        <v>2366</v>
      </c>
      <c r="C12792" s="1" t="s">
        <v>972</v>
      </c>
    </row>
    <row r="12793" spans="1:3" x14ac:dyDescent="0.25">
      <c r="A12793" s="1">
        <f t="shared" si="199"/>
        <v>12793</v>
      </c>
      <c r="B12793" s="1" t="s">
        <v>2366</v>
      </c>
      <c r="C12793" s="1" t="s">
        <v>972</v>
      </c>
    </row>
    <row r="12794" spans="1:3" x14ac:dyDescent="0.25">
      <c r="A12794" s="1">
        <f t="shared" si="199"/>
        <v>12794</v>
      </c>
      <c r="B12794" s="1" t="s">
        <v>2366</v>
      </c>
      <c r="C12794" s="1" t="s">
        <v>972</v>
      </c>
    </row>
    <row r="12795" spans="1:3" x14ac:dyDescent="0.25">
      <c r="A12795" s="1">
        <f t="shared" si="199"/>
        <v>12795</v>
      </c>
      <c r="B12795" s="1" t="s">
        <v>2366</v>
      </c>
      <c r="C12795" s="1" t="s">
        <v>973</v>
      </c>
    </row>
    <row r="12796" spans="1:3" x14ac:dyDescent="0.25">
      <c r="A12796" s="1">
        <f t="shared" si="199"/>
        <v>12796</v>
      </c>
      <c r="B12796" s="1" t="s">
        <v>2366</v>
      </c>
      <c r="C12796" s="1" t="s">
        <v>964</v>
      </c>
    </row>
    <row r="12797" spans="1:3" x14ac:dyDescent="0.25">
      <c r="A12797" s="1">
        <f t="shared" si="199"/>
        <v>12797</v>
      </c>
      <c r="B12797" s="1" t="s">
        <v>2366</v>
      </c>
      <c r="C12797" s="1" t="s">
        <v>934</v>
      </c>
    </row>
    <row r="12798" spans="1:3" x14ac:dyDescent="0.25">
      <c r="A12798" s="1">
        <f t="shared" si="199"/>
        <v>12798</v>
      </c>
      <c r="B12798" s="1" t="s">
        <v>2366</v>
      </c>
      <c r="C12798" s="1" t="s">
        <v>1955</v>
      </c>
    </row>
    <row r="12799" spans="1:3" x14ac:dyDescent="0.25">
      <c r="A12799" s="1">
        <f t="shared" si="199"/>
        <v>12799</v>
      </c>
      <c r="B12799" s="1" t="s">
        <v>2366</v>
      </c>
      <c r="C12799" s="1" t="s">
        <v>1321</v>
      </c>
    </row>
    <row r="12800" spans="1:3" x14ac:dyDescent="0.25">
      <c r="A12800" s="1">
        <f t="shared" si="199"/>
        <v>12800</v>
      </c>
      <c r="B12800" s="1" t="s">
        <v>2366</v>
      </c>
      <c r="C12800" s="1" t="s">
        <v>1144</v>
      </c>
    </row>
    <row r="12801" spans="1:3" x14ac:dyDescent="0.25">
      <c r="A12801" s="1">
        <f t="shared" si="199"/>
        <v>12801</v>
      </c>
      <c r="B12801" s="1" t="s">
        <v>2366</v>
      </c>
      <c r="C12801" s="1" t="s">
        <v>3191</v>
      </c>
    </row>
    <row r="12802" spans="1:3" x14ac:dyDescent="0.25">
      <c r="A12802" s="1">
        <f t="shared" si="199"/>
        <v>12802</v>
      </c>
      <c r="B12802" s="1" t="s">
        <v>2366</v>
      </c>
      <c r="C12802" s="1" t="s">
        <v>939</v>
      </c>
    </row>
    <row r="12803" spans="1:3" x14ac:dyDescent="0.25">
      <c r="A12803" s="1">
        <f t="shared" ref="A12803:A12866" si="200">A12802+1</f>
        <v>12803</v>
      </c>
      <c r="B12803" s="1" t="s">
        <v>2366</v>
      </c>
      <c r="C12803" s="1" t="s">
        <v>1000</v>
      </c>
    </row>
    <row r="12804" spans="1:3" x14ac:dyDescent="0.25">
      <c r="A12804" s="1">
        <f t="shared" si="200"/>
        <v>12804</v>
      </c>
      <c r="B12804" s="1" t="s">
        <v>2366</v>
      </c>
      <c r="C12804" s="1" t="s">
        <v>968</v>
      </c>
    </row>
    <row r="12805" spans="1:3" x14ac:dyDescent="0.25">
      <c r="A12805" s="1">
        <f t="shared" si="200"/>
        <v>12805</v>
      </c>
      <c r="B12805" s="1" t="s">
        <v>2366</v>
      </c>
      <c r="C12805" s="1" t="s">
        <v>928</v>
      </c>
    </row>
    <row r="12806" spans="1:3" x14ac:dyDescent="0.25">
      <c r="A12806" s="1">
        <f t="shared" si="200"/>
        <v>12806</v>
      </c>
      <c r="B12806" s="1" t="s">
        <v>2366</v>
      </c>
      <c r="C12806" s="1" t="s">
        <v>1389</v>
      </c>
    </row>
    <row r="12807" spans="1:3" x14ac:dyDescent="0.25">
      <c r="A12807" s="1">
        <f t="shared" si="200"/>
        <v>12807</v>
      </c>
      <c r="B12807" s="1" t="s">
        <v>2366</v>
      </c>
      <c r="C12807" s="1" t="s">
        <v>1506</v>
      </c>
    </row>
    <row r="12808" spans="1:3" x14ac:dyDescent="0.25">
      <c r="A12808" s="1">
        <f t="shared" si="200"/>
        <v>12808</v>
      </c>
      <c r="B12808" s="1" t="s">
        <v>2366</v>
      </c>
      <c r="C12808" s="1" t="s">
        <v>1333</v>
      </c>
    </row>
    <row r="12809" spans="1:3" x14ac:dyDescent="0.25">
      <c r="A12809" s="1">
        <f t="shared" si="200"/>
        <v>12809</v>
      </c>
      <c r="B12809" s="1" t="s">
        <v>2366</v>
      </c>
      <c r="C12809" s="1" t="s">
        <v>1027</v>
      </c>
    </row>
    <row r="12810" spans="1:3" x14ac:dyDescent="0.25">
      <c r="A12810" s="1">
        <f t="shared" si="200"/>
        <v>12810</v>
      </c>
      <c r="B12810" s="1" t="s">
        <v>2366</v>
      </c>
      <c r="C12810" s="1" t="s">
        <v>9140</v>
      </c>
    </row>
    <row r="12811" spans="1:3" x14ac:dyDescent="0.25">
      <c r="A12811" s="1">
        <f t="shared" si="200"/>
        <v>12811</v>
      </c>
      <c r="B12811" s="1" t="s">
        <v>2366</v>
      </c>
      <c r="C12811" s="1" t="s">
        <v>946</v>
      </c>
    </row>
    <row r="12812" spans="1:3" x14ac:dyDescent="0.25">
      <c r="A12812" s="1">
        <f t="shared" si="200"/>
        <v>12812</v>
      </c>
      <c r="B12812" s="1" t="s">
        <v>2366</v>
      </c>
      <c r="C12812" s="1" t="s">
        <v>1947</v>
      </c>
    </row>
    <row r="12813" spans="1:3" x14ac:dyDescent="0.25">
      <c r="A12813" s="1">
        <f t="shared" si="200"/>
        <v>12813</v>
      </c>
      <c r="B12813" s="1" t="s">
        <v>2366</v>
      </c>
      <c r="C12813" s="1" t="s">
        <v>1032</v>
      </c>
    </row>
    <row r="12814" spans="1:3" x14ac:dyDescent="0.25">
      <c r="A12814" s="1">
        <f t="shared" si="200"/>
        <v>12814</v>
      </c>
      <c r="B12814" s="1" t="s">
        <v>2366</v>
      </c>
      <c r="C12814" s="1" t="s">
        <v>1037</v>
      </c>
    </row>
    <row r="12815" spans="1:3" x14ac:dyDescent="0.25">
      <c r="A12815" s="1">
        <f t="shared" si="200"/>
        <v>12815</v>
      </c>
      <c r="B12815" s="1" t="s">
        <v>9141</v>
      </c>
      <c r="C12815" s="1" t="s">
        <v>1139</v>
      </c>
    </row>
    <row r="12816" spans="1:3" x14ac:dyDescent="0.25">
      <c r="A12816" s="1">
        <f t="shared" si="200"/>
        <v>12816</v>
      </c>
      <c r="B12816" s="1" t="s">
        <v>9142</v>
      </c>
      <c r="C12816" s="1" t="s">
        <v>967</v>
      </c>
    </row>
    <row r="12817" spans="1:3" x14ac:dyDescent="0.25">
      <c r="A12817" s="1">
        <f t="shared" si="200"/>
        <v>12817</v>
      </c>
      <c r="B12817" s="1" t="s">
        <v>9143</v>
      </c>
      <c r="C12817" s="1" t="s">
        <v>1889</v>
      </c>
    </row>
    <row r="12818" spans="1:3" x14ac:dyDescent="0.25">
      <c r="A12818" s="1">
        <f t="shared" si="200"/>
        <v>12818</v>
      </c>
      <c r="B12818" s="1" t="s">
        <v>9144</v>
      </c>
      <c r="C12818" s="1" t="s">
        <v>2256</v>
      </c>
    </row>
    <row r="12819" spans="1:3" x14ac:dyDescent="0.25">
      <c r="A12819" s="1">
        <f t="shared" si="200"/>
        <v>12819</v>
      </c>
      <c r="B12819" s="1" t="s">
        <v>9144</v>
      </c>
      <c r="C12819" s="1" t="s">
        <v>968</v>
      </c>
    </row>
    <row r="12820" spans="1:3" x14ac:dyDescent="0.25">
      <c r="A12820" s="1">
        <f t="shared" si="200"/>
        <v>12820</v>
      </c>
      <c r="B12820" s="1" t="s">
        <v>9146</v>
      </c>
      <c r="C12820" s="1" t="s">
        <v>9145</v>
      </c>
    </row>
    <row r="12821" spans="1:3" x14ac:dyDescent="0.25">
      <c r="A12821" s="1">
        <f t="shared" si="200"/>
        <v>12821</v>
      </c>
      <c r="B12821" s="1" t="s">
        <v>9147</v>
      </c>
      <c r="C12821" s="1" t="s">
        <v>928</v>
      </c>
    </row>
    <row r="12822" spans="1:3" x14ac:dyDescent="0.25">
      <c r="A12822" s="1">
        <f t="shared" si="200"/>
        <v>12822</v>
      </c>
      <c r="B12822" s="1" t="s">
        <v>9148</v>
      </c>
      <c r="C12822" s="1" t="s">
        <v>952</v>
      </c>
    </row>
    <row r="12823" spans="1:3" x14ac:dyDescent="0.25">
      <c r="A12823" s="1">
        <f t="shared" si="200"/>
        <v>12823</v>
      </c>
      <c r="B12823" s="1" t="s">
        <v>9149</v>
      </c>
      <c r="C12823" s="1" t="s">
        <v>1058</v>
      </c>
    </row>
    <row r="12824" spans="1:3" x14ac:dyDescent="0.25">
      <c r="A12824" s="1">
        <f t="shared" si="200"/>
        <v>12824</v>
      </c>
      <c r="B12824" s="1" t="s">
        <v>9150</v>
      </c>
      <c r="C12824" s="1" t="s">
        <v>1389</v>
      </c>
    </row>
    <row r="12825" spans="1:3" x14ac:dyDescent="0.25">
      <c r="A12825" s="1">
        <f t="shared" si="200"/>
        <v>12825</v>
      </c>
      <c r="B12825" s="1" t="s">
        <v>9151</v>
      </c>
      <c r="C12825" s="1" t="s">
        <v>1058</v>
      </c>
    </row>
    <row r="12826" spans="1:3" x14ac:dyDescent="0.25">
      <c r="A12826" s="1">
        <f t="shared" si="200"/>
        <v>12826</v>
      </c>
      <c r="B12826" s="1" t="s">
        <v>9152</v>
      </c>
      <c r="C12826" s="1" t="s">
        <v>1000</v>
      </c>
    </row>
    <row r="12827" spans="1:3" x14ac:dyDescent="0.25">
      <c r="A12827" s="1">
        <f t="shared" si="200"/>
        <v>12827</v>
      </c>
      <c r="B12827" s="1" t="s">
        <v>9153</v>
      </c>
      <c r="C12827" s="1" t="s">
        <v>1027</v>
      </c>
    </row>
    <row r="12828" spans="1:3" x14ac:dyDescent="0.25">
      <c r="A12828" s="1">
        <f t="shared" si="200"/>
        <v>12828</v>
      </c>
      <c r="B12828" s="1" t="s">
        <v>9154</v>
      </c>
      <c r="C12828" s="1" t="s">
        <v>1174</v>
      </c>
    </row>
    <row r="12829" spans="1:3" x14ac:dyDescent="0.25">
      <c r="A12829" s="1">
        <f t="shared" si="200"/>
        <v>12829</v>
      </c>
      <c r="B12829" s="1" t="s">
        <v>9155</v>
      </c>
      <c r="C12829" s="1" t="s">
        <v>1183</v>
      </c>
    </row>
    <row r="12830" spans="1:3" x14ac:dyDescent="0.25">
      <c r="A12830" s="1">
        <f t="shared" si="200"/>
        <v>12830</v>
      </c>
      <c r="B12830" s="1" t="s">
        <v>9155</v>
      </c>
      <c r="C12830" s="1" t="s">
        <v>1091</v>
      </c>
    </row>
    <row r="12831" spans="1:3" x14ac:dyDescent="0.25">
      <c r="A12831" s="1">
        <f t="shared" si="200"/>
        <v>12831</v>
      </c>
      <c r="B12831" s="1" t="s">
        <v>9155</v>
      </c>
      <c r="C12831" s="1" t="s">
        <v>1537</v>
      </c>
    </row>
    <row r="12832" spans="1:3" x14ac:dyDescent="0.25">
      <c r="A12832" s="1">
        <f t="shared" si="200"/>
        <v>12832</v>
      </c>
      <c r="B12832" s="1" t="s">
        <v>9155</v>
      </c>
      <c r="C12832" s="1" t="s">
        <v>974</v>
      </c>
    </row>
    <row r="12833" spans="1:3" x14ac:dyDescent="0.25">
      <c r="A12833" s="1">
        <f t="shared" si="200"/>
        <v>12833</v>
      </c>
      <c r="B12833" s="1" t="s">
        <v>9155</v>
      </c>
      <c r="C12833" s="1" t="s">
        <v>1201</v>
      </c>
    </row>
    <row r="12834" spans="1:3" x14ac:dyDescent="0.25">
      <c r="A12834" s="1">
        <f t="shared" si="200"/>
        <v>12834</v>
      </c>
      <c r="B12834" s="1" t="s">
        <v>9156</v>
      </c>
      <c r="C12834" s="1" t="s">
        <v>974</v>
      </c>
    </row>
    <row r="12835" spans="1:3" x14ac:dyDescent="0.25">
      <c r="A12835" s="1">
        <f t="shared" si="200"/>
        <v>12835</v>
      </c>
      <c r="B12835" s="1" t="s">
        <v>9156</v>
      </c>
      <c r="C12835" s="1" t="s">
        <v>1072</v>
      </c>
    </row>
    <row r="12836" spans="1:3" x14ac:dyDescent="0.25">
      <c r="A12836" s="1">
        <f t="shared" si="200"/>
        <v>12836</v>
      </c>
      <c r="B12836" s="1" t="s">
        <v>9157</v>
      </c>
      <c r="C12836" s="1" t="s">
        <v>1450</v>
      </c>
    </row>
    <row r="12837" spans="1:3" x14ac:dyDescent="0.25">
      <c r="A12837" s="1">
        <f t="shared" si="200"/>
        <v>12837</v>
      </c>
      <c r="B12837" s="1" t="s">
        <v>9158</v>
      </c>
      <c r="C12837" s="1" t="s">
        <v>1021</v>
      </c>
    </row>
    <row r="12838" spans="1:3" x14ac:dyDescent="0.25">
      <c r="A12838" s="1">
        <f t="shared" si="200"/>
        <v>12838</v>
      </c>
      <c r="B12838" s="1" t="s">
        <v>9159</v>
      </c>
      <c r="C12838" s="1" t="s">
        <v>967</v>
      </c>
    </row>
    <row r="12839" spans="1:3" x14ac:dyDescent="0.25">
      <c r="A12839" s="1">
        <f t="shared" si="200"/>
        <v>12839</v>
      </c>
      <c r="B12839" s="1" t="s">
        <v>9160</v>
      </c>
      <c r="C12839" s="1" t="s">
        <v>967</v>
      </c>
    </row>
    <row r="12840" spans="1:3" x14ac:dyDescent="0.25">
      <c r="A12840" s="1">
        <f t="shared" si="200"/>
        <v>12840</v>
      </c>
      <c r="B12840" s="1" t="s">
        <v>9161</v>
      </c>
      <c r="C12840" s="1" t="s">
        <v>928</v>
      </c>
    </row>
    <row r="12841" spans="1:3" x14ac:dyDescent="0.25">
      <c r="A12841" s="1">
        <f t="shared" si="200"/>
        <v>12841</v>
      </c>
      <c r="B12841" s="1" t="s">
        <v>9162</v>
      </c>
      <c r="C12841" s="1" t="s">
        <v>1646</v>
      </c>
    </row>
    <row r="12842" spans="1:3" x14ac:dyDescent="0.25">
      <c r="A12842" s="1">
        <f t="shared" si="200"/>
        <v>12842</v>
      </c>
      <c r="B12842" s="1" t="s">
        <v>9162</v>
      </c>
      <c r="C12842" s="1" t="s">
        <v>1027</v>
      </c>
    </row>
    <row r="12843" spans="1:3" x14ac:dyDescent="0.25">
      <c r="A12843" s="1">
        <f t="shared" si="200"/>
        <v>12843</v>
      </c>
      <c r="B12843" s="1" t="s">
        <v>9163</v>
      </c>
      <c r="C12843" s="1" t="s">
        <v>1144</v>
      </c>
    </row>
    <row r="12844" spans="1:3" x14ac:dyDescent="0.25">
      <c r="A12844" s="1">
        <f t="shared" si="200"/>
        <v>12844</v>
      </c>
      <c r="B12844" s="1" t="s">
        <v>9165</v>
      </c>
      <c r="C12844" s="1" t="s">
        <v>9164</v>
      </c>
    </row>
    <row r="12845" spans="1:3" x14ac:dyDescent="0.25">
      <c r="A12845" s="1">
        <f t="shared" si="200"/>
        <v>12845</v>
      </c>
      <c r="B12845" s="1" t="s">
        <v>9166</v>
      </c>
      <c r="C12845" s="1" t="s">
        <v>952</v>
      </c>
    </row>
    <row r="12846" spans="1:3" x14ac:dyDescent="0.25">
      <c r="A12846" s="1">
        <f t="shared" si="200"/>
        <v>12846</v>
      </c>
      <c r="B12846" s="1" t="s">
        <v>9167</v>
      </c>
      <c r="C12846" s="1" t="s">
        <v>968</v>
      </c>
    </row>
    <row r="12847" spans="1:3" x14ac:dyDescent="0.25">
      <c r="A12847" s="1">
        <f t="shared" si="200"/>
        <v>12847</v>
      </c>
      <c r="B12847" s="1" t="s">
        <v>9169</v>
      </c>
      <c r="C12847" s="1" t="s">
        <v>9168</v>
      </c>
    </row>
    <row r="12848" spans="1:3" x14ac:dyDescent="0.25">
      <c r="A12848" s="1">
        <f t="shared" si="200"/>
        <v>12848</v>
      </c>
      <c r="B12848" s="1" t="s">
        <v>9170</v>
      </c>
      <c r="C12848" s="1" t="s">
        <v>3170</v>
      </c>
    </row>
    <row r="12849" spans="1:3" x14ac:dyDescent="0.25">
      <c r="A12849" s="1">
        <f t="shared" si="200"/>
        <v>12849</v>
      </c>
      <c r="B12849" s="1" t="s">
        <v>9172</v>
      </c>
      <c r="C12849" s="1" t="s">
        <v>9171</v>
      </c>
    </row>
    <row r="12850" spans="1:3" x14ac:dyDescent="0.25">
      <c r="A12850" s="1">
        <f t="shared" si="200"/>
        <v>12850</v>
      </c>
      <c r="B12850" s="1" t="s">
        <v>9173</v>
      </c>
      <c r="C12850" s="1" t="s">
        <v>1016</v>
      </c>
    </row>
    <row r="12851" spans="1:3" x14ac:dyDescent="0.25">
      <c r="A12851" s="1">
        <f t="shared" si="200"/>
        <v>12851</v>
      </c>
      <c r="B12851" s="1" t="s">
        <v>9172</v>
      </c>
      <c r="C12851" s="1" t="s">
        <v>1271</v>
      </c>
    </row>
    <row r="12852" spans="1:3" x14ac:dyDescent="0.25">
      <c r="A12852" s="1">
        <f t="shared" si="200"/>
        <v>12852</v>
      </c>
      <c r="B12852" s="1" t="s">
        <v>9172</v>
      </c>
      <c r="C12852" s="1" t="s">
        <v>3327</v>
      </c>
    </row>
    <row r="12853" spans="1:3" x14ac:dyDescent="0.25">
      <c r="A12853" s="1">
        <f t="shared" si="200"/>
        <v>12853</v>
      </c>
      <c r="B12853" s="1" t="s">
        <v>9172</v>
      </c>
      <c r="C12853" s="1" t="s">
        <v>5731</v>
      </c>
    </row>
    <row r="12854" spans="1:3" x14ac:dyDescent="0.25">
      <c r="A12854" s="1">
        <f t="shared" si="200"/>
        <v>12854</v>
      </c>
      <c r="B12854" s="1" t="s">
        <v>9172</v>
      </c>
      <c r="C12854" s="1" t="s">
        <v>975</v>
      </c>
    </row>
    <row r="12855" spans="1:3" x14ac:dyDescent="0.25">
      <c r="A12855" s="1">
        <f t="shared" si="200"/>
        <v>12855</v>
      </c>
      <c r="B12855" s="1" t="s">
        <v>9172</v>
      </c>
      <c r="C12855" s="1" t="s">
        <v>9174</v>
      </c>
    </row>
    <row r="12856" spans="1:3" x14ac:dyDescent="0.25">
      <c r="A12856" s="1">
        <f t="shared" si="200"/>
        <v>12856</v>
      </c>
      <c r="B12856" s="1" t="s">
        <v>9175</v>
      </c>
      <c r="C12856" s="1" t="s">
        <v>946</v>
      </c>
    </row>
    <row r="12857" spans="1:3" x14ac:dyDescent="0.25">
      <c r="A12857" s="1">
        <f t="shared" si="200"/>
        <v>12857</v>
      </c>
      <c r="B12857" s="1" t="s">
        <v>9176</v>
      </c>
      <c r="C12857" s="1" t="s">
        <v>990</v>
      </c>
    </row>
    <row r="12858" spans="1:3" x14ac:dyDescent="0.25">
      <c r="A12858" s="1">
        <f t="shared" si="200"/>
        <v>12858</v>
      </c>
      <c r="B12858" s="1" t="s">
        <v>9177</v>
      </c>
      <c r="C12858" s="1" t="s">
        <v>939</v>
      </c>
    </row>
    <row r="12859" spans="1:3" x14ac:dyDescent="0.25">
      <c r="A12859" s="1">
        <f t="shared" si="200"/>
        <v>12859</v>
      </c>
      <c r="B12859" s="1" t="s">
        <v>9178</v>
      </c>
      <c r="C12859" s="1" t="s">
        <v>1072</v>
      </c>
    </row>
    <row r="12860" spans="1:3" x14ac:dyDescent="0.25">
      <c r="A12860" s="1">
        <f t="shared" si="200"/>
        <v>12860</v>
      </c>
      <c r="B12860" s="1" t="s">
        <v>9179</v>
      </c>
      <c r="C12860" s="1" t="s">
        <v>992</v>
      </c>
    </row>
    <row r="12861" spans="1:3" x14ac:dyDescent="0.25">
      <c r="A12861" s="1">
        <f t="shared" si="200"/>
        <v>12861</v>
      </c>
      <c r="B12861" s="1" t="s">
        <v>9180</v>
      </c>
      <c r="C12861" s="1" t="s">
        <v>1475</v>
      </c>
    </row>
    <row r="12862" spans="1:3" x14ac:dyDescent="0.25">
      <c r="A12862" s="1">
        <f t="shared" si="200"/>
        <v>12862</v>
      </c>
      <c r="B12862" s="1" t="s">
        <v>9181</v>
      </c>
      <c r="C12862" s="1" t="s">
        <v>1800</v>
      </c>
    </row>
    <row r="12863" spans="1:3" x14ac:dyDescent="0.25">
      <c r="A12863" s="1">
        <f t="shared" si="200"/>
        <v>12863</v>
      </c>
      <c r="B12863" s="1" t="s">
        <v>9182</v>
      </c>
      <c r="C12863" s="1" t="s">
        <v>9125</v>
      </c>
    </row>
    <row r="12864" spans="1:3" x14ac:dyDescent="0.25">
      <c r="A12864" s="1">
        <f t="shared" si="200"/>
        <v>12864</v>
      </c>
      <c r="B12864" s="1" t="s">
        <v>9184</v>
      </c>
      <c r="C12864" s="1" t="s">
        <v>9183</v>
      </c>
    </row>
    <row r="12865" spans="1:3" x14ac:dyDescent="0.25">
      <c r="A12865" s="1">
        <f t="shared" si="200"/>
        <v>12865</v>
      </c>
      <c r="B12865" s="1" t="s">
        <v>9184</v>
      </c>
      <c r="C12865" s="1" t="s">
        <v>1354</v>
      </c>
    </row>
    <row r="12866" spans="1:3" x14ac:dyDescent="0.25">
      <c r="A12866" s="1">
        <f t="shared" si="200"/>
        <v>12866</v>
      </c>
      <c r="B12866" s="1" t="s">
        <v>9185</v>
      </c>
      <c r="C12866" s="1" t="s">
        <v>7037</v>
      </c>
    </row>
    <row r="12867" spans="1:3" x14ac:dyDescent="0.25">
      <c r="A12867" s="1">
        <f t="shared" ref="A12867:A12930" si="201">A12866+1</f>
        <v>12867</v>
      </c>
      <c r="B12867" s="1" t="s">
        <v>9186</v>
      </c>
      <c r="C12867" s="1" t="s">
        <v>1221</v>
      </c>
    </row>
    <row r="12868" spans="1:3" x14ac:dyDescent="0.25">
      <c r="A12868" s="1">
        <f t="shared" si="201"/>
        <v>12868</v>
      </c>
      <c r="B12868" s="1" t="s">
        <v>9187</v>
      </c>
      <c r="C12868" s="1" t="s">
        <v>952</v>
      </c>
    </row>
    <row r="12869" spans="1:3" x14ac:dyDescent="0.25">
      <c r="A12869" s="1">
        <f t="shared" si="201"/>
        <v>12869</v>
      </c>
      <c r="B12869" s="1" t="s">
        <v>9188</v>
      </c>
      <c r="C12869" s="1" t="s">
        <v>8147</v>
      </c>
    </row>
    <row r="12870" spans="1:3" x14ac:dyDescent="0.25">
      <c r="A12870" s="1">
        <f t="shared" si="201"/>
        <v>12870</v>
      </c>
      <c r="B12870" s="1" t="s">
        <v>9189</v>
      </c>
      <c r="C12870" s="1" t="s">
        <v>2023</v>
      </c>
    </row>
    <row r="12871" spans="1:3" x14ac:dyDescent="0.25">
      <c r="A12871" s="1">
        <f t="shared" si="201"/>
        <v>12871</v>
      </c>
      <c r="B12871" s="1" t="s">
        <v>9190</v>
      </c>
      <c r="C12871" s="1" t="s">
        <v>1420</v>
      </c>
    </row>
    <row r="12872" spans="1:3" x14ac:dyDescent="0.25">
      <c r="A12872" s="1">
        <f t="shared" si="201"/>
        <v>12872</v>
      </c>
      <c r="B12872" s="1" t="s">
        <v>9191</v>
      </c>
      <c r="C12872" s="1" t="s">
        <v>1221</v>
      </c>
    </row>
    <row r="12873" spans="1:3" x14ac:dyDescent="0.25">
      <c r="A12873" s="1">
        <f t="shared" si="201"/>
        <v>12873</v>
      </c>
      <c r="B12873" s="1" t="s">
        <v>9192</v>
      </c>
      <c r="C12873" s="1" t="s">
        <v>1029</v>
      </c>
    </row>
    <row r="12874" spans="1:3" x14ac:dyDescent="0.25">
      <c r="A12874" s="1">
        <f t="shared" si="201"/>
        <v>12874</v>
      </c>
      <c r="B12874" s="1" t="s">
        <v>9193</v>
      </c>
      <c r="C12874" s="1" t="s">
        <v>1137</v>
      </c>
    </row>
    <row r="12875" spans="1:3" x14ac:dyDescent="0.25">
      <c r="A12875" s="1">
        <f t="shared" si="201"/>
        <v>12875</v>
      </c>
      <c r="B12875" s="1" t="s">
        <v>9193</v>
      </c>
      <c r="C12875" s="1" t="s">
        <v>8954</v>
      </c>
    </row>
    <row r="12876" spans="1:3" x14ac:dyDescent="0.25">
      <c r="A12876" s="1">
        <f t="shared" si="201"/>
        <v>12876</v>
      </c>
      <c r="B12876" s="1" t="s">
        <v>9194</v>
      </c>
      <c r="C12876" s="1" t="s">
        <v>1352</v>
      </c>
    </row>
    <row r="12877" spans="1:3" x14ac:dyDescent="0.25">
      <c r="A12877" s="1">
        <f t="shared" si="201"/>
        <v>12877</v>
      </c>
      <c r="B12877" s="1" t="s">
        <v>9195</v>
      </c>
      <c r="C12877" s="1" t="s">
        <v>968</v>
      </c>
    </row>
    <row r="12878" spans="1:3" x14ac:dyDescent="0.25">
      <c r="A12878" s="1">
        <f t="shared" si="201"/>
        <v>12878</v>
      </c>
      <c r="B12878" s="1" t="s">
        <v>9196</v>
      </c>
      <c r="C12878" s="1" t="s">
        <v>923</v>
      </c>
    </row>
    <row r="12879" spans="1:3" x14ac:dyDescent="0.25">
      <c r="A12879" s="1">
        <f t="shared" si="201"/>
        <v>12879</v>
      </c>
      <c r="B12879" s="1" t="s">
        <v>9197</v>
      </c>
      <c r="C12879" s="1" t="s">
        <v>2053</v>
      </c>
    </row>
    <row r="12880" spans="1:3" x14ac:dyDescent="0.25">
      <c r="A12880" s="1">
        <f t="shared" si="201"/>
        <v>12880</v>
      </c>
      <c r="B12880" s="1" t="s">
        <v>9198</v>
      </c>
      <c r="C12880" s="1" t="s">
        <v>2594</v>
      </c>
    </row>
    <row r="12881" spans="1:3" x14ac:dyDescent="0.25">
      <c r="A12881" s="1">
        <f t="shared" si="201"/>
        <v>12881</v>
      </c>
      <c r="B12881" s="1" t="s">
        <v>9140</v>
      </c>
      <c r="C12881" s="1" t="s">
        <v>1321</v>
      </c>
    </row>
    <row r="12882" spans="1:3" x14ac:dyDescent="0.25">
      <c r="A12882" s="1">
        <f t="shared" si="201"/>
        <v>12882</v>
      </c>
      <c r="B12882" s="1" t="s">
        <v>9140</v>
      </c>
      <c r="C12882" s="1" t="s">
        <v>930</v>
      </c>
    </row>
    <row r="12883" spans="1:3" x14ac:dyDescent="0.25">
      <c r="A12883" s="1">
        <f t="shared" si="201"/>
        <v>12883</v>
      </c>
      <c r="B12883" s="1" t="s">
        <v>9140</v>
      </c>
      <c r="C12883" s="1" t="s">
        <v>949</v>
      </c>
    </row>
    <row r="12884" spans="1:3" x14ac:dyDescent="0.25">
      <c r="A12884" s="1">
        <f t="shared" si="201"/>
        <v>12884</v>
      </c>
      <c r="B12884" s="1" t="s">
        <v>9140</v>
      </c>
      <c r="C12884" s="1" t="s">
        <v>928</v>
      </c>
    </row>
    <row r="12885" spans="1:3" x14ac:dyDescent="0.25">
      <c r="A12885" s="1">
        <f t="shared" si="201"/>
        <v>12885</v>
      </c>
      <c r="B12885" s="1" t="s">
        <v>9140</v>
      </c>
      <c r="C12885" s="1" t="s">
        <v>1333</v>
      </c>
    </row>
    <row r="12886" spans="1:3" x14ac:dyDescent="0.25">
      <c r="A12886" s="1">
        <f t="shared" si="201"/>
        <v>12886</v>
      </c>
      <c r="B12886" s="1" t="s">
        <v>9140</v>
      </c>
      <c r="C12886" s="1" t="s">
        <v>2552</v>
      </c>
    </row>
    <row r="12887" spans="1:3" x14ac:dyDescent="0.25">
      <c r="A12887" s="1">
        <f t="shared" si="201"/>
        <v>12887</v>
      </c>
      <c r="B12887" s="1" t="s">
        <v>9199</v>
      </c>
      <c r="C12887" s="1" t="s">
        <v>930</v>
      </c>
    </row>
    <row r="12888" spans="1:3" x14ac:dyDescent="0.25">
      <c r="A12888" s="1">
        <f t="shared" si="201"/>
        <v>12888</v>
      </c>
      <c r="B12888" s="1" t="s">
        <v>9200</v>
      </c>
      <c r="C12888" s="1" t="s">
        <v>3912</v>
      </c>
    </row>
    <row r="12889" spans="1:3" x14ac:dyDescent="0.25">
      <c r="A12889" s="1">
        <f t="shared" si="201"/>
        <v>12889</v>
      </c>
      <c r="B12889" s="1" t="s">
        <v>9199</v>
      </c>
      <c r="C12889" s="1" t="s">
        <v>928</v>
      </c>
    </row>
    <row r="12890" spans="1:3" x14ac:dyDescent="0.25">
      <c r="A12890" s="1">
        <f t="shared" si="201"/>
        <v>12890</v>
      </c>
      <c r="B12890" s="1" t="s">
        <v>9201</v>
      </c>
      <c r="C12890" s="1" t="s">
        <v>1077</v>
      </c>
    </row>
    <row r="12891" spans="1:3" x14ac:dyDescent="0.25">
      <c r="A12891" s="1">
        <f t="shared" si="201"/>
        <v>12891</v>
      </c>
      <c r="B12891" s="1" t="s">
        <v>9202</v>
      </c>
      <c r="C12891" s="1" t="s">
        <v>1223</v>
      </c>
    </row>
    <row r="12892" spans="1:3" x14ac:dyDescent="0.25">
      <c r="A12892" s="1">
        <f t="shared" si="201"/>
        <v>12892</v>
      </c>
      <c r="B12892" s="1" t="s">
        <v>9201</v>
      </c>
      <c r="C12892" s="1" t="s">
        <v>1037</v>
      </c>
    </row>
    <row r="12893" spans="1:3" x14ac:dyDescent="0.25">
      <c r="A12893" s="1">
        <f t="shared" si="201"/>
        <v>12893</v>
      </c>
      <c r="B12893" s="1" t="s">
        <v>9204</v>
      </c>
      <c r="C12893" s="1" t="s">
        <v>9203</v>
      </c>
    </row>
    <row r="12894" spans="1:3" x14ac:dyDescent="0.25">
      <c r="A12894" s="1">
        <f t="shared" si="201"/>
        <v>12894</v>
      </c>
      <c r="B12894" s="1" t="s">
        <v>9205</v>
      </c>
      <c r="C12894" s="1" t="s">
        <v>8141</v>
      </c>
    </row>
    <row r="12895" spans="1:3" x14ac:dyDescent="0.25">
      <c r="A12895" s="1">
        <f t="shared" si="201"/>
        <v>12895</v>
      </c>
      <c r="B12895" s="1" t="s">
        <v>9206</v>
      </c>
      <c r="C12895" s="1" t="s">
        <v>2639</v>
      </c>
    </row>
    <row r="12896" spans="1:3" x14ac:dyDescent="0.25">
      <c r="A12896" s="1">
        <f t="shared" si="201"/>
        <v>12896</v>
      </c>
      <c r="B12896" s="1" t="s">
        <v>9204</v>
      </c>
      <c r="C12896" s="1" t="s">
        <v>9207</v>
      </c>
    </row>
    <row r="12897" spans="1:3" x14ac:dyDescent="0.25">
      <c r="A12897" s="1">
        <f t="shared" si="201"/>
        <v>12897</v>
      </c>
      <c r="B12897" s="1" t="s">
        <v>9208</v>
      </c>
      <c r="C12897" s="1" t="s">
        <v>1239</v>
      </c>
    </row>
    <row r="12898" spans="1:3" x14ac:dyDescent="0.25">
      <c r="A12898" s="1">
        <f t="shared" si="201"/>
        <v>12898</v>
      </c>
      <c r="B12898" s="1" t="s">
        <v>9204</v>
      </c>
      <c r="C12898" s="1" t="s">
        <v>1081</v>
      </c>
    </row>
    <row r="12899" spans="1:3" x14ac:dyDescent="0.25">
      <c r="A12899" s="1">
        <f t="shared" si="201"/>
        <v>12899</v>
      </c>
      <c r="B12899" s="1" t="s">
        <v>9209</v>
      </c>
      <c r="C12899" s="1" t="s">
        <v>928</v>
      </c>
    </row>
    <row r="12900" spans="1:3" x14ac:dyDescent="0.25">
      <c r="A12900" s="1">
        <f t="shared" si="201"/>
        <v>12900</v>
      </c>
      <c r="B12900" s="1" t="s">
        <v>9210</v>
      </c>
      <c r="C12900" s="1" t="s">
        <v>995</v>
      </c>
    </row>
    <row r="12901" spans="1:3" x14ac:dyDescent="0.25">
      <c r="A12901" s="1">
        <f t="shared" si="201"/>
        <v>12901</v>
      </c>
      <c r="B12901" s="1" t="s">
        <v>9204</v>
      </c>
      <c r="C12901" s="1" t="s">
        <v>1083</v>
      </c>
    </row>
    <row r="12902" spans="1:3" x14ac:dyDescent="0.25">
      <c r="A12902" s="1">
        <f t="shared" si="201"/>
        <v>12902</v>
      </c>
      <c r="B12902" s="1" t="s">
        <v>9204</v>
      </c>
      <c r="C12902" s="1" t="s">
        <v>1223</v>
      </c>
    </row>
    <row r="12903" spans="1:3" x14ac:dyDescent="0.25">
      <c r="A12903" s="1">
        <f t="shared" si="201"/>
        <v>12903</v>
      </c>
      <c r="B12903" s="1" t="s">
        <v>9205</v>
      </c>
      <c r="C12903" s="1" t="s">
        <v>1447</v>
      </c>
    </row>
    <row r="12904" spans="1:3" x14ac:dyDescent="0.25">
      <c r="A12904" s="1">
        <f t="shared" si="201"/>
        <v>12904</v>
      </c>
      <c r="B12904" s="1" t="s">
        <v>9211</v>
      </c>
      <c r="C12904" s="1" t="s">
        <v>1291</v>
      </c>
    </row>
    <row r="12905" spans="1:3" x14ac:dyDescent="0.25">
      <c r="A12905" s="1">
        <f t="shared" si="201"/>
        <v>12905</v>
      </c>
      <c r="B12905" s="1" t="s">
        <v>9212</v>
      </c>
      <c r="C12905" s="1" t="s">
        <v>947</v>
      </c>
    </row>
    <row r="12906" spans="1:3" x14ac:dyDescent="0.25">
      <c r="A12906" s="1">
        <f t="shared" si="201"/>
        <v>12906</v>
      </c>
      <c r="B12906" s="1" t="s">
        <v>9212</v>
      </c>
      <c r="C12906" s="1" t="s">
        <v>1016</v>
      </c>
    </row>
    <row r="12907" spans="1:3" x14ac:dyDescent="0.25">
      <c r="A12907" s="1">
        <f t="shared" si="201"/>
        <v>12907</v>
      </c>
      <c r="B12907" s="1" t="s">
        <v>9212</v>
      </c>
      <c r="C12907" s="1" t="s">
        <v>941</v>
      </c>
    </row>
    <row r="12908" spans="1:3" x14ac:dyDescent="0.25">
      <c r="A12908" s="1">
        <f t="shared" si="201"/>
        <v>12908</v>
      </c>
      <c r="B12908" s="1" t="s">
        <v>9212</v>
      </c>
      <c r="C12908" s="1" t="s">
        <v>2767</v>
      </c>
    </row>
    <row r="12909" spans="1:3" x14ac:dyDescent="0.25">
      <c r="A12909" s="1">
        <f t="shared" si="201"/>
        <v>12909</v>
      </c>
      <c r="B12909" s="1" t="s">
        <v>9212</v>
      </c>
      <c r="C12909" s="1" t="s">
        <v>1027</v>
      </c>
    </row>
    <row r="12910" spans="1:3" x14ac:dyDescent="0.25">
      <c r="A12910" s="1">
        <f t="shared" si="201"/>
        <v>12910</v>
      </c>
      <c r="B12910" s="1" t="s">
        <v>9212</v>
      </c>
      <c r="C12910" s="1" t="s">
        <v>1807</v>
      </c>
    </row>
    <row r="12911" spans="1:3" x14ac:dyDescent="0.25">
      <c r="A12911" s="1">
        <f t="shared" si="201"/>
        <v>12911</v>
      </c>
      <c r="B12911" s="1" t="s">
        <v>9212</v>
      </c>
      <c r="C12911" s="1" t="s">
        <v>1715</v>
      </c>
    </row>
    <row r="12912" spans="1:3" x14ac:dyDescent="0.25">
      <c r="A12912" s="1">
        <f t="shared" si="201"/>
        <v>12912</v>
      </c>
      <c r="B12912" s="1" t="s">
        <v>9212</v>
      </c>
      <c r="C12912" s="1" t="s">
        <v>1055</v>
      </c>
    </row>
    <row r="12913" spans="1:3" x14ac:dyDescent="0.25">
      <c r="A12913" s="1">
        <f t="shared" si="201"/>
        <v>12913</v>
      </c>
      <c r="B12913" s="1" t="s">
        <v>9213</v>
      </c>
      <c r="C12913" s="1" t="s">
        <v>934</v>
      </c>
    </row>
    <row r="12914" spans="1:3" x14ac:dyDescent="0.25">
      <c r="A12914" s="1">
        <f t="shared" si="201"/>
        <v>12914</v>
      </c>
      <c r="B12914" s="1" t="s">
        <v>9214</v>
      </c>
      <c r="C12914" s="1" t="s">
        <v>947</v>
      </c>
    </row>
    <row r="12915" spans="1:3" x14ac:dyDescent="0.25">
      <c r="A12915" s="1">
        <f t="shared" si="201"/>
        <v>12915</v>
      </c>
      <c r="B12915" s="1" t="s">
        <v>9215</v>
      </c>
      <c r="C12915" s="1" t="s">
        <v>1198</v>
      </c>
    </row>
    <row r="12916" spans="1:3" x14ac:dyDescent="0.25">
      <c r="A12916" s="1">
        <f t="shared" si="201"/>
        <v>12916</v>
      </c>
      <c r="B12916" s="1" t="s">
        <v>9216</v>
      </c>
      <c r="C12916" s="1" t="s">
        <v>1553</v>
      </c>
    </row>
    <row r="12917" spans="1:3" x14ac:dyDescent="0.25">
      <c r="A12917" s="1">
        <f t="shared" si="201"/>
        <v>12917</v>
      </c>
      <c r="B12917" s="1" t="s">
        <v>9217</v>
      </c>
      <c r="C12917" s="1" t="s">
        <v>938</v>
      </c>
    </row>
    <row r="12918" spans="1:3" x14ac:dyDescent="0.25">
      <c r="A12918" s="1">
        <f t="shared" si="201"/>
        <v>12918</v>
      </c>
      <c r="B12918" s="1" t="s">
        <v>9218</v>
      </c>
      <c r="C12918" s="1" t="s">
        <v>974</v>
      </c>
    </row>
    <row r="12919" spans="1:3" x14ac:dyDescent="0.25">
      <c r="A12919" s="1">
        <f t="shared" si="201"/>
        <v>12919</v>
      </c>
      <c r="B12919" s="1" t="s">
        <v>9219</v>
      </c>
      <c r="C12919" s="1" t="s">
        <v>1374</v>
      </c>
    </row>
    <row r="12920" spans="1:3" x14ac:dyDescent="0.25">
      <c r="A12920" s="1">
        <f t="shared" si="201"/>
        <v>12920</v>
      </c>
      <c r="B12920" s="1" t="s">
        <v>9220</v>
      </c>
      <c r="C12920" s="1" t="s">
        <v>967</v>
      </c>
    </row>
    <row r="12921" spans="1:3" x14ac:dyDescent="0.25">
      <c r="A12921" s="1">
        <f t="shared" si="201"/>
        <v>12921</v>
      </c>
      <c r="B12921" s="1" t="s">
        <v>9221</v>
      </c>
      <c r="C12921" s="1" t="s">
        <v>952</v>
      </c>
    </row>
    <row r="12922" spans="1:3" x14ac:dyDescent="0.25">
      <c r="A12922" s="1">
        <f t="shared" si="201"/>
        <v>12922</v>
      </c>
      <c r="B12922" s="1" t="s">
        <v>9222</v>
      </c>
      <c r="C12922" s="1" t="s">
        <v>942</v>
      </c>
    </row>
    <row r="12923" spans="1:3" x14ac:dyDescent="0.25">
      <c r="A12923" s="1">
        <f t="shared" si="201"/>
        <v>12923</v>
      </c>
      <c r="B12923" s="1" t="s">
        <v>9223</v>
      </c>
      <c r="C12923" s="1" t="s">
        <v>2917</v>
      </c>
    </row>
    <row r="12924" spans="1:3" x14ac:dyDescent="0.25">
      <c r="A12924" s="1">
        <f t="shared" si="201"/>
        <v>12924</v>
      </c>
      <c r="B12924" s="1" t="s">
        <v>9223</v>
      </c>
      <c r="C12924" s="1" t="s">
        <v>1356</v>
      </c>
    </row>
    <row r="12925" spans="1:3" x14ac:dyDescent="0.25">
      <c r="A12925" s="1">
        <f t="shared" si="201"/>
        <v>12925</v>
      </c>
      <c r="B12925" s="1" t="s">
        <v>9224</v>
      </c>
      <c r="C12925" s="1" t="s">
        <v>1011</v>
      </c>
    </row>
    <row r="12926" spans="1:3" x14ac:dyDescent="0.25">
      <c r="A12926" s="1">
        <f t="shared" si="201"/>
        <v>12926</v>
      </c>
      <c r="B12926" s="1" t="s">
        <v>9224</v>
      </c>
      <c r="C12926" s="1" t="s">
        <v>947</v>
      </c>
    </row>
    <row r="12927" spans="1:3" x14ac:dyDescent="0.25">
      <c r="A12927" s="1">
        <f t="shared" si="201"/>
        <v>12927</v>
      </c>
      <c r="B12927" s="1" t="s">
        <v>9224</v>
      </c>
      <c r="C12927" s="1" t="s">
        <v>9225</v>
      </c>
    </row>
    <row r="12928" spans="1:3" x14ac:dyDescent="0.25">
      <c r="A12928" s="1">
        <f t="shared" si="201"/>
        <v>12928</v>
      </c>
      <c r="B12928" s="1" t="s">
        <v>9224</v>
      </c>
      <c r="C12928" s="1" t="s">
        <v>935</v>
      </c>
    </row>
    <row r="12929" spans="1:3" x14ac:dyDescent="0.25">
      <c r="A12929" s="1">
        <f t="shared" si="201"/>
        <v>12929</v>
      </c>
      <c r="B12929" s="1" t="s">
        <v>9224</v>
      </c>
      <c r="C12929" s="1" t="s">
        <v>1406</v>
      </c>
    </row>
    <row r="12930" spans="1:3" x14ac:dyDescent="0.25">
      <c r="A12930" s="1">
        <f t="shared" si="201"/>
        <v>12930</v>
      </c>
      <c r="B12930" s="1" t="s">
        <v>9224</v>
      </c>
      <c r="C12930" s="1" t="s">
        <v>1780</v>
      </c>
    </row>
    <row r="12931" spans="1:3" x14ac:dyDescent="0.25">
      <c r="A12931" s="1">
        <f t="shared" ref="A12931:A12994" si="202">A12930+1</f>
        <v>12931</v>
      </c>
      <c r="B12931" s="1" t="s">
        <v>9224</v>
      </c>
      <c r="C12931" s="1" t="s">
        <v>9226</v>
      </c>
    </row>
    <row r="12932" spans="1:3" x14ac:dyDescent="0.25">
      <c r="A12932" s="1">
        <f t="shared" si="202"/>
        <v>12932</v>
      </c>
      <c r="B12932" s="1" t="s">
        <v>9224</v>
      </c>
      <c r="C12932" s="1" t="s">
        <v>952</v>
      </c>
    </row>
    <row r="12933" spans="1:3" x14ac:dyDescent="0.25">
      <c r="A12933" s="1">
        <f t="shared" si="202"/>
        <v>12933</v>
      </c>
      <c r="B12933" s="1" t="s">
        <v>9224</v>
      </c>
      <c r="C12933" s="1" t="s">
        <v>952</v>
      </c>
    </row>
    <row r="12934" spans="1:3" x14ac:dyDescent="0.25">
      <c r="A12934" s="1">
        <f t="shared" si="202"/>
        <v>12934</v>
      </c>
      <c r="B12934" s="1" t="s">
        <v>9224</v>
      </c>
      <c r="C12934" s="1" t="s">
        <v>952</v>
      </c>
    </row>
    <row r="12935" spans="1:3" x14ac:dyDescent="0.25">
      <c r="A12935" s="1">
        <f t="shared" si="202"/>
        <v>12935</v>
      </c>
      <c r="B12935" s="1" t="s">
        <v>9224</v>
      </c>
      <c r="C12935" s="1" t="s">
        <v>972</v>
      </c>
    </row>
    <row r="12936" spans="1:3" x14ac:dyDescent="0.25">
      <c r="A12936" s="1">
        <f t="shared" si="202"/>
        <v>12936</v>
      </c>
      <c r="B12936" s="1" t="s">
        <v>9224</v>
      </c>
      <c r="C12936" s="1" t="s">
        <v>972</v>
      </c>
    </row>
    <row r="12937" spans="1:3" x14ac:dyDescent="0.25">
      <c r="A12937" s="1">
        <f t="shared" si="202"/>
        <v>12937</v>
      </c>
      <c r="B12937" s="1" t="s">
        <v>9224</v>
      </c>
      <c r="C12937" s="1" t="s">
        <v>1443</v>
      </c>
    </row>
    <row r="12938" spans="1:3" x14ac:dyDescent="0.25">
      <c r="A12938" s="1">
        <f t="shared" si="202"/>
        <v>12938</v>
      </c>
      <c r="B12938" s="1" t="s">
        <v>9224</v>
      </c>
      <c r="C12938" s="1" t="s">
        <v>1221</v>
      </c>
    </row>
    <row r="12939" spans="1:3" x14ac:dyDescent="0.25">
      <c r="A12939" s="1">
        <f t="shared" si="202"/>
        <v>12939</v>
      </c>
      <c r="B12939" s="1" t="s">
        <v>9224</v>
      </c>
      <c r="C12939" s="1" t="s">
        <v>1815</v>
      </c>
    </row>
    <row r="12940" spans="1:3" x14ac:dyDescent="0.25">
      <c r="A12940" s="1">
        <f t="shared" si="202"/>
        <v>12940</v>
      </c>
      <c r="B12940" s="1" t="s">
        <v>9224</v>
      </c>
      <c r="C12940" s="1" t="s">
        <v>934</v>
      </c>
    </row>
    <row r="12941" spans="1:3" x14ac:dyDescent="0.25">
      <c r="A12941" s="1">
        <f t="shared" si="202"/>
        <v>12941</v>
      </c>
      <c r="B12941" s="1" t="s">
        <v>9224</v>
      </c>
      <c r="C12941" s="1" t="s">
        <v>993</v>
      </c>
    </row>
    <row r="12942" spans="1:3" x14ac:dyDescent="0.25">
      <c r="A12942" s="1">
        <f t="shared" si="202"/>
        <v>12942</v>
      </c>
      <c r="B12942" s="1" t="s">
        <v>9224</v>
      </c>
      <c r="C12942" s="1" t="s">
        <v>2759</v>
      </c>
    </row>
    <row r="12943" spans="1:3" x14ac:dyDescent="0.25">
      <c r="A12943" s="1">
        <f t="shared" si="202"/>
        <v>12943</v>
      </c>
      <c r="B12943" s="1" t="s">
        <v>9224</v>
      </c>
      <c r="C12943" s="1" t="s">
        <v>4783</v>
      </c>
    </row>
    <row r="12944" spans="1:3" x14ac:dyDescent="0.25">
      <c r="A12944" s="1">
        <f t="shared" si="202"/>
        <v>12944</v>
      </c>
      <c r="B12944" s="1" t="s">
        <v>9224</v>
      </c>
      <c r="C12944" s="1" t="s">
        <v>1555</v>
      </c>
    </row>
    <row r="12945" spans="1:3" x14ac:dyDescent="0.25">
      <c r="A12945" s="1">
        <f t="shared" si="202"/>
        <v>12945</v>
      </c>
      <c r="B12945" s="1" t="s">
        <v>9224</v>
      </c>
      <c r="C12945" s="1" t="s">
        <v>1181</v>
      </c>
    </row>
    <row r="12946" spans="1:3" x14ac:dyDescent="0.25">
      <c r="A12946" s="1">
        <f t="shared" si="202"/>
        <v>12946</v>
      </c>
      <c r="B12946" s="1" t="s">
        <v>9224</v>
      </c>
      <c r="C12946" s="1" t="s">
        <v>1093</v>
      </c>
    </row>
    <row r="12947" spans="1:3" x14ac:dyDescent="0.25">
      <c r="A12947" s="1">
        <f t="shared" si="202"/>
        <v>12947</v>
      </c>
      <c r="B12947" s="1" t="s">
        <v>9224</v>
      </c>
      <c r="C12947" s="1" t="s">
        <v>9227</v>
      </c>
    </row>
    <row r="12948" spans="1:3" x14ac:dyDescent="0.25">
      <c r="A12948" s="1">
        <f t="shared" si="202"/>
        <v>12948</v>
      </c>
      <c r="B12948" s="1" t="s">
        <v>9224</v>
      </c>
      <c r="C12948" s="1" t="s">
        <v>9228</v>
      </c>
    </row>
    <row r="12949" spans="1:3" x14ac:dyDescent="0.25">
      <c r="A12949" s="1">
        <f t="shared" si="202"/>
        <v>12949</v>
      </c>
      <c r="B12949" s="1" t="s">
        <v>9224</v>
      </c>
      <c r="C12949" s="1" t="s">
        <v>1156</v>
      </c>
    </row>
    <row r="12950" spans="1:3" x14ac:dyDescent="0.25">
      <c r="A12950" s="1">
        <f t="shared" si="202"/>
        <v>12950</v>
      </c>
      <c r="B12950" s="1" t="s">
        <v>9224</v>
      </c>
      <c r="C12950" s="1" t="s">
        <v>949</v>
      </c>
    </row>
    <row r="12951" spans="1:3" x14ac:dyDescent="0.25">
      <c r="A12951" s="1">
        <f t="shared" si="202"/>
        <v>12951</v>
      </c>
      <c r="B12951" s="1" t="s">
        <v>9224</v>
      </c>
      <c r="C12951" s="1" t="s">
        <v>1204</v>
      </c>
    </row>
    <row r="12952" spans="1:3" x14ac:dyDescent="0.25">
      <c r="A12952" s="1">
        <f t="shared" si="202"/>
        <v>12952</v>
      </c>
      <c r="B12952" s="1" t="s">
        <v>9224</v>
      </c>
      <c r="C12952" s="1" t="s">
        <v>1204</v>
      </c>
    </row>
    <row r="12953" spans="1:3" x14ac:dyDescent="0.25">
      <c r="A12953" s="1">
        <f t="shared" si="202"/>
        <v>12953</v>
      </c>
      <c r="B12953" s="1" t="s">
        <v>9224</v>
      </c>
      <c r="C12953" s="1" t="s">
        <v>1539</v>
      </c>
    </row>
    <row r="12954" spans="1:3" x14ac:dyDescent="0.25">
      <c r="A12954" s="1">
        <f t="shared" si="202"/>
        <v>12954</v>
      </c>
      <c r="B12954" s="1" t="s">
        <v>9224</v>
      </c>
      <c r="C12954" s="1" t="s">
        <v>2559</v>
      </c>
    </row>
    <row r="12955" spans="1:3" x14ac:dyDescent="0.25">
      <c r="A12955" s="1">
        <f t="shared" si="202"/>
        <v>12955</v>
      </c>
      <c r="B12955" s="1" t="s">
        <v>9224</v>
      </c>
      <c r="C12955" s="1" t="s">
        <v>1005</v>
      </c>
    </row>
    <row r="12956" spans="1:3" x14ac:dyDescent="0.25">
      <c r="A12956" s="1">
        <f t="shared" si="202"/>
        <v>12956</v>
      </c>
      <c r="B12956" s="1" t="s">
        <v>9224</v>
      </c>
      <c r="C12956" s="1" t="s">
        <v>980</v>
      </c>
    </row>
    <row r="12957" spans="1:3" x14ac:dyDescent="0.25">
      <c r="A12957" s="1">
        <f t="shared" si="202"/>
        <v>12957</v>
      </c>
      <c r="B12957" s="1" t="s">
        <v>9224</v>
      </c>
      <c r="C12957" s="1" t="s">
        <v>942</v>
      </c>
    </row>
    <row r="12958" spans="1:3" x14ac:dyDescent="0.25">
      <c r="A12958" s="1">
        <f t="shared" si="202"/>
        <v>12958</v>
      </c>
      <c r="B12958" s="1" t="s">
        <v>9224</v>
      </c>
      <c r="C12958" s="1" t="s">
        <v>1006</v>
      </c>
    </row>
    <row r="12959" spans="1:3" x14ac:dyDescent="0.25">
      <c r="A12959" s="1">
        <f t="shared" si="202"/>
        <v>12959</v>
      </c>
      <c r="B12959" s="1" t="s">
        <v>9224</v>
      </c>
      <c r="C12959" s="1" t="s">
        <v>968</v>
      </c>
    </row>
    <row r="12960" spans="1:3" x14ac:dyDescent="0.25">
      <c r="A12960" s="1">
        <f t="shared" si="202"/>
        <v>12960</v>
      </c>
      <c r="B12960" s="1" t="s">
        <v>9224</v>
      </c>
      <c r="C12960" s="1" t="s">
        <v>9229</v>
      </c>
    </row>
    <row r="12961" spans="1:3" x14ac:dyDescent="0.25">
      <c r="A12961" s="1">
        <f t="shared" si="202"/>
        <v>12961</v>
      </c>
      <c r="B12961" s="1" t="s">
        <v>9224</v>
      </c>
      <c r="C12961" s="1" t="s">
        <v>5015</v>
      </c>
    </row>
    <row r="12962" spans="1:3" x14ac:dyDescent="0.25">
      <c r="A12962" s="1">
        <f t="shared" si="202"/>
        <v>12962</v>
      </c>
      <c r="B12962" s="1" t="s">
        <v>9224</v>
      </c>
      <c r="C12962" s="1" t="s">
        <v>3364</v>
      </c>
    </row>
    <row r="12963" spans="1:3" x14ac:dyDescent="0.25">
      <c r="A12963" s="1">
        <f t="shared" si="202"/>
        <v>12963</v>
      </c>
      <c r="B12963" s="1" t="s">
        <v>9224</v>
      </c>
      <c r="C12963" s="1" t="s">
        <v>7264</v>
      </c>
    </row>
    <row r="12964" spans="1:3" x14ac:dyDescent="0.25">
      <c r="A12964" s="1">
        <f t="shared" si="202"/>
        <v>12964</v>
      </c>
      <c r="B12964" s="1" t="s">
        <v>9224</v>
      </c>
      <c r="C12964" s="1" t="s">
        <v>5615</v>
      </c>
    </row>
    <row r="12965" spans="1:3" x14ac:dyDescent="0.25">
      <c r="A12965" s="1">
        <f t="shared" si="202"/>
        <v>12965</v>
      </c>
      <c r="B12965" s="1" t="s">
        <v>9224</v>
      </c>
      <c r="C12965" s="1" t="s">
        <v>1026</v>
      </c>
    </row>
    <row r="12966" spans="1:3" x14ac:dyDescent="0.25">
      <c r="A12966" s="1">
        <f t="shared" si="202"/>
        <v>12966</v>
      </c>
      <c r="B12966" s="1" t="s">
        <v>9224</v>
      </c>
      <c r="C12966" s="1" t="s">
        <v>9230</v>
      </c>
    </row>
    <row r="12967" spans="1:3" x14ac:dyDescent="0.25">
      <c r="A12967" s="1">
        <f t="shared" si="202"/>
        <v>12967</v>
      </c>
      <c r="B12967" s="1" t="s">
        <v>9224</v>
      </c>
      <c r="C12967" s="1" t="s">
        <v>1027</v>
      </c>
    </row>
    <row r="12968" spans="1:3" x14ac:dyDescent="0.25">
      <c r="A12968" s="1">
        <f t="shared" si="202"/>
        <v>12968</v>
      </c>
      <c r="B12968" s="1" t="s">
        <v>9224</v>
      </c>
      <c r="C12968" s="1" t="s">
        <v>3835</v>
      </c>
    </row>
    <row r="12969" spans="1:3" x14ac:dyDescent="0.25">
      <c r="A12969" s="1">
        <f t="shared" si="202"/>
        <v>12969</v>
      </c>
      <c r="B12969" s="1" t="s">
        <v>9224</v>
      </c>
      <c r="C12969" s="1" t="s">
        <v>1450</v>
      </c>
    </row>
    <row r="12970" spans="1:3" x14ac:dyDescent="0.25">
      <c r="A12970" s="1">
        <f t="shared" si="202"/>
        <v>12970</v>
      </c>
      <c r="B12970" s="1" t="s">
        <v>9224</v>
      </c>
      <c r="C12970" s="1" t="s">
        <v>1715</v>
      </c>
    </row>
    <row r="12971" spans="1:3" x14ac:dyDescent="0.25">
      <c r="A12971" s="1">
        <f t="shared" si="202"/>
        <v>12971</v>
      </c>
      <c r="B12971" s="1" t="s">
        <v>9224</v>
      </c>
      <c r="C12971" s="1" t="s">
        <v>1947</v>
      </c>
    </row>
    <row r="12972" spans="1:3" x14ac:dyDescent="0.25">
      <c r="A12972" s="1">
        <f t="shared" si="202"/>
        <v>12972</v>
      </c>
      <c r="B12972" s="1" t="s">
        <v>9224</v>
      </c>
      <c r="C12972" s="1" t="s">
        <v>9231</v>
      </c>
    </row>
    <row r="12973" spans="1:3" x14ac:dyDescent="0.25">
      <c r="A12973" s="1">
        <f t="shared" si="202"/>
        <v>12973</v>
      </c>
      <c r="B12973" s="1" t="s">
        <v>9224</v>
      </c>
      <c r="C12973" s="1" t="s">
        <v>1147</v>
      </c>
    </row>
    <row r="12974" spans="1:3" x14ac:dyDescent="0.25">
      <c r="A12974" s="1">
        <f t="shared" si="202"/>
        <v>12974</v>
      </c>
      <c r="B12974" s="1" t="s">
        <v>9224</v>
      </c>
      <c r="C12974" s="1" t="s">
        <v>1036</v>
      </c>
    </row>
    <row r="12975" spans="1:3" x14ac:dyDescent="0.25">
      <c r="A12975" s="1">
        <f t="shared" si="202"/>
        <v>12975</v>
      </c>
      <c r="B12975" s="1" t="s">
        <v>9224</v>
      </c>
      <c r="C12975" s="1" t="s">
        <v>1512</v>
      </c>
    </row>
    <row r="12976" spans="1:3" x14ac:dyDescent="0.25">
      <c r="A12976" s="1">
        <f t="shared" si="202"/>
        <v>12976</v>
      </c>
      <c r="B12976" s="1" t="s">
        <v>9224</v>
      </c>
      <c r="C12976" s="1" t="s">
        <v>1303</v>
      </c>
    </row>
    <row r="12977" spans="1:3" x14ac:dyDescent="0.25">
      <c r="A12977" s="1">
        <f t="shared" si="202"/>
        <v>12977</v>
      </c>
      <c r="B12977" s="1" t="s">
        <v>9224</v>
      </c>
      <c r="C12977" s="1" t="s">
        <v>1161</v>
      </c>
    </row>
    <row r="12978" spans="1:3" x14ac:dyDescent="0.25">
      <c r="A12978" s="1">
        <f t="shared" si="202"/>
        <v>12978</v>
      </c>
      <c r="B12978" s="1" t="s">
        <v>9224</v>
      </c>
      <c r="C12978" s="1" t="s">
        <v>1243</v>
      </c>
    </row>
    <row r="12979" spans="1:3" x14ac:dyDescent="0.25">
      <c r="A12979" s="1">
        <f t="shared" si="202"/>
        <v>12979</v>
      </c>
      <c r="B12979" s="1" t="s">
        <v>9224</v>
      </c>
      <c r="C12979" s="1" t="s">
        <v>9232</v>
      </c>
    </row>
    <row r="12980" spans="1:3" x14ac:dyDescent="0.25">
      <c r="A12980" s="1">
        <f t="shared" si="202"/>
        <v>12980</v>
      </c>
      <c r="B12980" s="1" t="s">
        <v>9233</v>
      </c>
      <c r="C12980" s="1" t="s">
        <v>1016</v>
      </c>
    </row>
    <row r="12981" spans="1:3" x14ac:dyDescent="0.25">
      <c r="A12981" s="1">
        <f t="shared" si="202"/>
        <v>12981</v>
      </c>
      <c r="B12981" s="1" t="s">
        <v>1864</v>
      </c>
      <c r="C12981" s="1" t="s">
        <v>1016</v>
      </c>
    </row>
    <row r="12982" spans="1:3" x14ac:dyDescent="0.25">
      <c r="A12982" s="1">
        <f t="shared" si="202"/>
        <v>12982</v>
      </c>
      <c r="B12982" s="1" t="s">
        <v>9234</v>
      </c>
      <c r="C12982" s="1" t="s">
        <v>1262</v>
      </c>
    </row>
    <row r="12983" spans="1:3" x14ac:dyDescent="0.25">
      <c r="A12983" s="1">
        <f t="shared" si="202"/>
        <v>12983</v>
      </c>
      <c r="B12983" s="1" t="s">
        <v>9235</v>
      </c>
      <c r="C12983" s="1" t="s">
        <v>1347</v>
      </c>
    </row>
    <row r="12984" spans="1:3" x14ac:dyDescent="0.25">
      <c r="A12984" s="1">
        <f t="shared" si="202"/>
        <v>12984</v>
      </c>
      <c r="B12984" s="1" t="s">
        <v>9236</v>
      </c>
      <c r="C12984" s="1" t="s">
        <v>918</v>
      </c>
    </row>
    <row r="12985" spans="1:3" x14ac:dyDescent="0.25">
      <c r="A12985" s="1">
        <f t="shared" si="202"/>
        <v>12985</v>
      </c>
      <c r="B12985" s="1" t="s">
        <v>9237</v>
      </c>
      <c r="C12985" s="1" t="s">
        <v>1765</v>
      </c>
    </row>
    <row r="12986" spans="1:3" x14ac:dyDescent="0.25">
      <c r="A12986" s="1">
        <f t="shared" si="202"/>
        <v>12986</v>
      </c>
      <c r="B12986" s="1" t="s">
        <v>9237</v>
      </c>
      <c r="C12986" s="1" t="s">
        <v>1270</v>
      </c>
    </row>
    <row r="12987" spans="1:3" x14ac:dyDescent="0.25">
      <c r="A12987" s="1">
        <f t="shared" si="202"/>
        <v>12987</v>
      </c>
      <c r="B12987" s="1" t="s">
        <v>9237</v>
      </c>
      <c r="C12987" s="1" t="s">
        <v>1005</v>
      </c>
    </row>
    <row r="12988" spans="1:3" x14ac:dyDescent="0.25">
      <c r="A12988" s="1">
        <f t="shared" si="202"/>
        <v>12988</v>
      </c>
      <c r="B12988" s="1" t="s">
        <v>9237</v>
      </c>
      <c r="C12988" s="1" t="s">
        <v>975</v>
      </c>
    </row>
    <row r="12989" spans="1:3" x14ac:dyDescent="0.25">
      <c r="A12989" s="1">
        <f t="shared" si="202"/>
        <v>12989</v>
      </c>
      <c r="B12989" s="1" t="s">
        <v>9237</v>
      </c>
      <c r="C12989" s="1" t="s">
        <v>975</v>
      </c>
    </row>
    <row r="12990" spans="1:3" x14ac:dyDescent="0.25">
      <c r="A12990" s="1">
        <f t="shared" si="202"/>
        <v>12990</v>
      </c>
      <c r="B12990" s="1" t="s">
        <v>9237</v>
      </c>
      <c r="C12990" s="1" t="s">
        <v>9238</v>
      </c>
    </row>
    <row r="12991" spans="1:3" x14ac:dyDescent="0.25">
      <c r="A12991" s="1">
        <f t="shared" si="202"/>
        <v>12991</v>
      </c>
      <c r="B12991" s="1" t="s">
        <v>9237</v>
      </c>
      <c r="C12991" s="1" t="s">
        <v>9239</v>
      </c>
    </row>
    <row r="12992" spans="1:3" x14ac:dyDescent="0.25">
      <c r="A12992" s="1">
        <f t="shared" si="202"/>
        <v>12992</v>
      </c>
      <c r="B12992" s="1" t="s">
        <v>9237</v>
      </c>
      <c r="C12992" s="1" t="s">
        <v>1291</v>
      </c>
    </row>
    <row r="12993" spans="1:3" x14ac:dyDescent="0.25">
      <c r="A12993" s="1">
        <f t="shared" si="202"/>
        <v>12993</v>
      </c>
      <c r="B12993" s="1" t="s">
        <v>9237</v>
      </c>
      <c r="C12993" s="1" t="s">
        <v>1037</v>
      </c>
    </row>
    <row r="12994" spans="1:3" x14ac:dyDescent="0.25">
      <c r="A12994" s="1">
        <f t="shared" si="202"/>
        <v>12994</v>
      </c>
      <c r="B12994" s="1" t="s">
        <v>9235</v>
      </c>
      <c r="C12994" s="1" t="s">
        <v>2886</v>
      </c>
    </row>
    <row r="12995" spans="1:3" x14ac:dyDescent="0.25">
      <c r="A12995" s="1">
        <f t="shared" ref="A12995:A13058" si="203">A12994+1</f>
        <v>12995</v>
      </c>
      <c r="B12995" s="1" t="s">
        <v>9240</v>
      </c>
      <c r="C12995" s="1" t="s">
        <v>947</v>
      </c>
    </row>
    <row r="12996" spans="1:3" x14ac:dyDescent="0.25">
      <c r="A12996" s="1">
        <f t="shared" si="203"/>
        <v>12996</v>
      </c>
      <c r="B12996" s="1" t="s">
        <v>9240</v>
      </c>
      <c r="C12996" s="1" t="s">
        <v>952</v>
      </c>
    </row>
    <row r="12997" spans="1:3" x14ac:dyDescent="0.25">
      <c r="A12997" s="1">
        <f t="shared" si="203"/>
        <v>12997</v>
      </c>
      <c r="B12997" s="1" t="s">
        <v>9240</v>
      </c>
      <c r="C12997" s="1" t="s">
        <v>1283</v>
      </c>
    </row>
    <row r="12998" spans="1:3" x14ac:dyDescent="0.25">
      <c r="A12998" s="1">
        <f t="shared" si="203"/>
        <v>12998</v>
      </c>
      <c r="B12998" s="1" t="s">
        <v>9240</v>
      </c>
      <c r="C12998" s="1" t="s">
        <v>952</v>
      </c>
    </row>
    <row r="12999" spans="1:3" x14ac:dyDescent="0.25">
      <c r="A12999" s="1">
        <f t="shared" si="203"/>
        <v>12999</v>
      </c>
      <c r="B12999" s="1" t="s">
        <v>9240</v>
      </c>
      <c r="C12999" s="1" t="s">
        <v>1174</v>
      </c>
    </row>
    <row r="13000" spans="1:3" x14ac:dyDescent="0.25">
      <c r="A13000" s="1">
        <f t="shared" si="203"/>
        <v>13000</v>
      </c>
      <c r="B13000" s="1" t="s">
        <v>9240</v>
      </c>
      <c r="C13000" s="1" t="s">
        <v>2027</v>
      </c>
    </row>
    <row r="13001" spans="1:3" x14ac:dyDescent="0.25">
      <c r="A13001" s="1">
        <f t="shared" si="203"/>
        <v>13001</v>
      </c>
      <c r="B13001" s="1" t="s">
        <v>9240</v>
      </c>
      <c r="C13001" s="1" t="s">
        <v>934</v>
      </c>
    </row>
    <row r="13002" spans="1:3" x14ac:dyDescent="0.25">
      <c r="A13002" s="1">
        <f t="shared" si="203"/>
        <v>13002</v>
      </c>
      <c r="B13002" s="1" t="s">
        <v>9240</v>
      </c>
      <c r="C13002" s="1" t="s">
        <v>3992</v>
      </c>
    </row>
    <row r="13003" spans="1:3" x14ac:dyDescent="0.25">
      <c r="A13003" s="1">
        <f t="shared" si="203"/>
        <v>13003</v>
      </c>
      <c r="B13003" s="1" t="s">
        <v>9240</v>
      </c>
      <c r="C13003" s="1" t="s">
        <v>960</v>
      </c>
    </row>
    <row r="13004" spans="1:3" x14ac:dyDescent="0.25">
      <c r="A13004" s="1">
        <f t="shared" si="203"/>
        <v>13004</v>
      </c>
      <c r="B13004" s="1" t="s">
        <v>9240</v>
      </c>
      <c r="C13004" s="1" t="s">
        <v>9241</v>
      </c>
    </row>
    <row r="13005" spans="1:3" x14ac:dyDescent="0.25">
      <c r="A13005" s="1">
        <f t="shared" si="203"/>
        <v>13005</v>
      </c>
      <c r="B13005" s="1" t="s">
        <v>9240</v>
      </c>
      <c r="C13005" s="1" t="s">
        <v>9242</v>
      </c>
    </row>
    <row r="13006" spans="1:3" x14ac:dyDescent="0.25">
      <c r="A13006" s="1">
        <f t="shared" si="203"/>
        <v>13006</v>
      </c>
      <c r="B13006" s="1" t="s">
        <v>9240</v>
      </c>
      <c r="C13006" s="1" t="s">
        <v>9243</v>
      </c>
    </row>
    <row r="13007" spans="1:3" x14ac:dyDescent="0.25">
      <c r="A13007" s="1">
        <f t="shared" si="203"/>
        <v>13007</v>
      </c>
      <c r="B13007" s="1" t="s">
        <v>9244</v>
      </c>
      <c r="C13007" s="1" t="s">
        <v>2594</v>
      </c>
    </row>
    <row r="13008" spans="1:3" x14ac:dyDescent="0.25">
      <c r="A13008" s="1">
        <f t="shared" si="203"/>
        <v>13008</v>
      </c>
      <c r="B13008" s="1" t="s">
        <v>9240</v>
      </c>
      <c r="C13008" s="1" t="s">
        <v>1087</v>
      </c>
    </row>
    <row r="13009" spans="1:3" x14ac:dyDescent="0.25">
      <c r="A13009" s="1">
        <f t="shared" si="203"/>
        <v>13009</v>
      </c>
      <c r="B13009" s="1" t="s">
        <v>9240</v>
      </c>
      <c r="C13009" s="1" t="s">
        <v>1947</v>
      </c>
    </row>
    <row r="13010" spans="1:3" x14ac:dyDescent="0.25">
      <c r="A13010" s="1">
        <f t="shared" si="203"/>
        <v>13010</v>
      </c>
      <c r="B13010" s="1" t="s">
        <v>9240</v>
      </c>
      <c r="C13010" s="1" t="s">
        <v>1072</v>
      </c>
    </row>
    <row r="13011" spans="1:3" x14ac:dyDescent="0.25">
      <c r="A13011" s="1">
        <f t="shared" si="203"/>
        <v>13011</v>
      </c>
      <c r="B13011" s="1" t="s">
        <v>9245</v>
      </c>
      <c r="C13011" s="1" t="s">
        <v>975</v>
      </c>
    </row>
    <row r="13012" spans="1:3" x14ac:dyDescent="0.25">
      <c r="A13012" s="1">
        <f t="shared" si="203"/>
        <v>13012</v>
      </c>
      <c r="B13012" s="1" t="s">
        <v>2772</v>
      </c>
      <c r="C13012" s="1" t="s">
        <v>1027</v>
      </c>
    </row>
    <row r="13013" spans="1:3" x14ac:dyDescent="0.25">
      <c r="A13013" s="1">
        <f t="shared" si="203"/>
        <v>13013</v>
      </c>
      <c r="B13013" s="1" t="s">
        <v>9246</v>
      </c>
      <c r="C13013" s="1" t="s">
        <v>3020</v>
      </c>
    </row>
    <row r="13014" spans="1:3" x14ac:dyDescent="0.25">
      <c r="A13014" s="1">
        <f t="shared" si="203"/>
        <v>13014</v>
      </c>
      <c r="B13014" s="1" t="s">
        <v>9247</v>
      </c>
      <c r="C13014" s="1" t="s">
        <v>1058</v>
      </c>
    </row>
    <row r="13015" spans="1:3" x14ac:dyDescent="0.25">
      <c r="A13015" s="1">
        <f t="shared" si="203"/>
        <v>13015</v>
      </c>
      <c r="B13015" s="1" t="s">
        <v>9248</v>
      </c>
      <c r="C13015" s="1" t="s">
        <v>1715</v>
      </c>
    </row>
    <row r="13016" spans="1:3" x14ac:dyDescent="0.25">
      <c r="A13016" s="1">
        <f t="shared" si="203"/>
        <v>13016</v>
      </c>
      <c r="B13016" s="1" t="s">
        <v>9247</v>
      </c>
      <c r="C13016" s="1" t="s">
        <v>1957</v>
      </c>
    </row>
    <row r="13017" spans="1:3" x14ac:dyDescent="0.25">
      <c r="A13017" s="1">
        <f t="shared" si="203"/>
        <v>13017</v>
      </c>
      <c r="B13017" s="1" t="s">
        <v>9249</v>
      </c>
      <c r="C13017" s="1" t="s">
        <v>2011</v>
      </c>
    </row>
    <row r="13018" spans="1:3" x14ac:dyDescent="0.25">
      <c r="A13018" s="1">
        <f t="shared" si="203"/>
        <v>13018</v>
      </c>
      <c r="B13018" s="1" t="s">
        <v>9249</v>
      </c>
      <c r="C13018" s="1" t="s">
        <v>1091</v>
      </c>
    </row>
    <row r="13019" spans="1:3" x14ac:dyDescent="0.25">
      <c r="A13019" s="1">
        <f t="shared" si="203"/>
        <v>13019</v>
      </c>
      <c r="B13019" s="1" t="s">
        <v>9250</v>
      </c>
      <c r="C13019" s="1" t="s">
        <v>954</v>
      </c>
    </row>
    <row r="13020" spans="1:3" x14ac:dyDescent="0.25">
      <c r="A13020" s="1">
        <f t="shared" si="203"/>
        <v>13020</v>
      </c>
      <c r="B13020" s="1" t="s">
        <v>9250</v>
      </c>
      <c r="C13020" s="1" t="s">
        <v>2479</v>
      </c>
    </row>
    <row r="13021" spans="1:3" x14ac:dyDescent="0.25">
      <c r="A13021" s="1">
        <f t="shared" si="203"/>
        <v>13021</v>
      </c>
      <c r="B13021" s="1" t="s">
        <v>9251</v>
      </c>
      <c r="C13021" s="1" t="s">
        <v>960</v>
      </c>
    </row>
    <row r="13022" spans="1:3" x14ac:dyDescent="0.25">
      <c r="A13022" s="1">
        <f t="shared" si="203"/>
        <v>13022</v>
      </c>
      <c r="B13022" s="1" t="s">
        <v>9252</v>
      </c>
      <c r="C13022" s="1" t="s">
        <v>1506</v>
      </c>
    </row>
    <row r="13023" spans="1:3" x14ac:dyDescent="0.25">
      <c r="A13023" s="1">
        <f t="shared" si="203"/>
        <v>13023</v>
      </c>
      <c r="B13023" s="1" t="s">
        <v>9252</v>
      </c>
      <c r="C13023" s="1" t="s">
        <v>1511</v>
      </c>
    </row>
    <row r="13024" spans="1:3" x14ac:dyDescent="0.25">
      <c r="A13024" s="1">
        <f t="shared" si="203"/>
        <v>13024</v>
      </c>
      <c r="B13024" s="1" t="s">
        <v>9250</v>
      </c>
      <c r="C13024" s="1" t="s">
        <v>1553</v>
      </c>
    </row>
    <row r="13025" spans="1:3" x14ac:dyDescent="0.25">
      <c r="A13025" s="1">
        <f t="shared" si="203"/>
        <v>13025</v>
      </c>
      <c r="B13025" s="1" t="s">
        <v>9253</v>
      </c>
      <c r="C13025" s="1" t="s">
        <v>1397</v>
      </c>
    </row>
    <row r="13026" spans="1:3" x14ac:dyDescent="0.25">
      <c r="A13026" s="1">
        <f t="shared" si="203"/>
        <v>13026</v>
      </c>
      <c r="B13026" s="1" t="s">
        <v>9253</v>
      </c>
      <c r="C13026" s="1" t="s">
        <v>3246</v>
      </c>
    </row>
    <row r="13027" spans="1:3" x14ac:dyDescent="0.25">
      <c r="A13027" s="1">
        <f t="shared" si="203"/>
        <v>13027</v>
      </c>
      <c r="B13027" s="1" t="s">
        <v>9253</v>
      </c>
      <c r="C13027" s="1" t="s">
        <v>1228</v>
      </c>
    </row>
    <row r="13028" spans="1:3" x14ac:dyDescent="0.25">
      <c r="A13028" s="1">
        <f t="shared" si="203"/>
        <v>13028</v>
      </c>
      <c r="B13028" s="1" t="s">
        <v>9253</v>
      </c>
      <c r="C13028" s="1" t="s">
        <v>1422</v>
      </c>
    </row>
    <row r="13029" spans="1:3" x14ac:dyDescent="0.25">
      <c r="A13029" s="1">
        <f t="shared" si="203"/>
        <v>13029</v>
      </c>
      <c r="B13029" s="1" t="s">
        <v>9253</v>
      </c>
      <c r="C13029" s="1" t="s">
        <v>975</v>
      </c>
    </row>
    <row r="13030" spans="1:3" x14ac:dyDescent="0.25">
      <c r="A13030" s="1">
        <f t="shared" si="203"/>
        <v>13030</v>
      </c>
      <c r="B13030" s="1" t="s">
        <v>9253</v>
      </c>
      <c r="C13030" s="1" t="s">
        <v>1932</v>
      </c>
    </row>
    <row r="13031" spans="1:3" x14ac:dyDescent="0.25">
      <c r="A13031" s="1">
        <f t="shared" si="203"/>
        <v>13031</v>
      </c>
      <c r="B13031" s="1" t="s">
        <v>9253</v>
      </c>
      <c r="C13031" s="1" t="s">
        <v>976</v>
      </c>
    </row>
    <row r="13032" spans="1:3" x14ac:dyDescent="0.25">
      <c r="A13032" s="1">
        <f t="shared" si="203"/>
        <v>13032</v>
      </c>
      <c r="B13032" s="1" t="s">
        <v>9254</v>
      </c>
      <c r="C13032" s="1" t="s">
        <v>1894</v>
      </c>
    </row>
    <row r="13033" spans="1:3" x14ac:dyDescent="0.25">
      <c r="A13033" s="1">
        <f t="shared" si="203"/>
        <v>13033</v>
      </c>
      <c r="B13033" s="1" t="s">
        <v>9253</v>
      </c>
      <c r="C13033" s="1" t="s">
        <v>2017</v>
      </c>
    </row>
    <row r="13034" spans="1:3" x14ac:dyDescent="0.25">
      <c r="A13034" s="1">
        <f t="shared" si="203"/>
        <v>13034</v>
      </c>
      <c r="B13034" s="1" t="s">
        <v>9253</v>
      </c>
      <c r="C13034" s="1" t="s">
        <v>9255</v>
      </c>
    </row>
    <row r="13035" spans="1:3" x14ac:dyDescent="0.25">
      <c r="A13035" s="1">
        <f t="shared" si="203"/>
        <v>13035</v>
      </c>
      <c r="B13035" s="1" t="s">
        <v>9257</v>
      </c>
      <c r="C13035" s="1" t="s">
        <v>9256</v>
      </c>
    </row>
    <row r="13036" spans="1:3" x14ac:dyDescent="0.25">
      <c r="A13036" s="1">
        <f t="shared" si="203"/>
        <v>13036</v>
      </c>
      <c r="B13036" s="1" t="s">
        <v>9258</v>
      </c>
      <c r="C13036" s="1" t="s">
        <v>1613</v>
      </c>
    </row>
    <row r="13037" spans="1:3" x14ac:dyDescent="0.25">
      <c r="A13037" s="1">
        <f t="shared" si="203"/>
        <v>13037</v>
      </c>
      <c r="B13037" s="1" t="s">
        <v>9259</v>
      </c>
      <c r="C13037" s="1" t="s">
        <v>1058</v>
      </c>
    </row>
    <row r="13038" spans="1:3" x14ac:dyDescent="0.25">
      <c r="A13038" s="1">
        <f t="shared" si="203"/>
        <v>13038</v>
      </c>
      <c r="B13038" s="1" t="s">
        <v>2869</v>
      </c>
      <c r="C13038" s="1" t="s">
        <v>1011</v>
      </c>
    </row>
    <row r="13039" spans="1:3" x14ac:dyDescent="0.25">
      <c r="A13039" s="1">
        <f t="shared" si="203"/>
        <v>13039</v>
      </c>
      <c r="B13039" s="1" t="s">
        <v>2869</v>
      </c>
      <c r="C13039" s="1" t="s">
        <v>952</v>
      </c>
    </row>
    <row r="13040" spans="1:3" x14ac:dyDescent="0.25">
      <c r="A13040" s="1">
        <f t="shared" si="203"/>
        <v>13040</v>
      </c>
      <c r="B13040" s="1" t="s">
        <v>2869</v>
      </c>
      <c r="C13040" s="1" t="s">
        <v>952</v>
      </c>
    </row>
    <row r="13041" spans="1:3" x14ac:dyDescent="0.25">
      <c r="A13041" s="1">
        <f t="shared" si="203"/>
        <v>13041</v>
      </c>
      <c r="B13041" s="1" t="s">
        <v>2869</v>
      </c>
      <c r="C13041" s="1" t="s">
        <v>972</v>
      </c>
    </row>
    <row r="13042" spans="1:3" x14ac:dyDescent="0.25">
      <c r="A13042" s="1">
        <f t="shared" si="203"/>
        <v>13042</v>
      </c>
      <c r="B13042" s="1" t="s">
        <v>2869</v>
      </c>
      <c r="C13042" s="1" t="s">
        <v>2334</v>
      </c>
    </row>
    <row r="13043" spans="1:3" x14ac:dyDescent="0.25">
      <c r="A13043" s="1">
        <f t="shared" si="203"/>
        <v>13043</v>
      </c>
      <c r="B13043" s="1" t="s">
        <v>2869</v>
      </c>
      <c r="C13043" s="1" t="s">
        <v>993</v>
      </c>
    </row>
    <row r="13044" spans="1:3" x14ac:dyDescent="0.25">
      <c r="A13044" s="1">
        <f t="shared" si="203"/>
        <v>13044</v>
      </c>
      <c r="B13044" s="1" t="s">
        <v>2869</v>
      </c>
      <c r="C13044" s="1" t="s">
        <v>993</v>
      </c>
    </row>
    <row r="13045" spans="1:3" x14ac:dyDescent="0.25">
      <c r="A13045" s="1">
        <f t="shared" si="203"/>
        <v>13045</v>
      </c>
      <c r="B13045" s="1" t="s">
        <v>2869</v>
      </c>
      <c r="C13045" s="1" t="s">
        <v>930</v>
      </c>
    </row>
    <row r="13046" spans="1:3" x14ac:dyDescent="0.25">
      <c r="A13046" s="1">
        <f t="shared" si="203"/>
        <v>13046</v>
      </c>
      <c r="B13046" s="1" t="s">
        <v>2869</v>
      </c>
      <c r="C13046" s="1" t="s">
        <v>1093</v>
      </c>
    </row>
    <row r="13047" spans="1:3" x14ac:dyDescent="0.25">
      <c r="A13047" s="1">
        <f t="shared" si="203"/>
        <v>13047</v>
      </c>
      <c r="B13047" s="1" t="s">
        <v>2869</v>
      </c>
      <c r="C13047" s="1" t="s">
        <v>3272</v>
      </c>
    </row>
    <row r="13048" spans="1:3" x14ac:dyDescent="0.25">
      <c r="A13048" s="1">
        <f t="shared" si="203"/>
        <v>13048</v>
      </c>
      <c r="B13048" s="1" t="s">
        <v>2869</v>
      </c>
      <c r="C13048" s="1" t="s">
        <v>974</v>
      </c>
    </row>
    <row r="13049" spans="1:3" x14ac:dyDescent="0.25">
      <c r="A13049" s="1">
        <f t="shared" si="203"/>
        <v>13049</v>
      </c>
      <c r="B13049" s="1" t="s">
        <v>2869</v>
      </c>
      <c r="C13049" s="1" t="s">
        <v>974</v>
      </c>
    </row>
    <row r="13050" spans="1:3" x14ac:dyDescent="0.25">
      <c r="A13050" s="1">
        <f t="shared" si="203"/>
        <v>13050</v>
      </c>
      <c r="B13050" s="1" t="s">
        <v>2869</v>
      </c>
      <c r="C13050" s="1" t="s">
        <v>1389</v>
      </c>
    </row>
    <row r="13051" spans="1:3" x14ac:dyDescent="0.25">
      <c r="A13051" s="1">
        <f t="shared" si="203"/>
        <v>13051</v>
      </c>
      <c r="B13051" s="1" t="s">
        <v>2869</v>
      </c>
      <c r="C13051" s="1" t="s">
        <v>1027</v>
      </c>
    </row>
    <row r="13052" spans="1:3" x14ac:dyDescent="0.25">
      <c r="A13052" s="1">
        <f t="shared" si="203"/>
        <v>13052</v>
      </c>
      <c r="B13052" s="1" t="s">
        <v>2869</v>
      </c>
      <c r="C13052" s="1" t="s">
        <v>9260</v>
      </c>
    </row>
    <row r="13053" spans="1:3" x14ac:dyDescent="0.25">
      <c r="A13053" s="1">
        <f t="shared" si="203"/>
        <v>13053</v>
      </c>
      <c r="B13053" s="1" t="s">
        <v>2869</v>
      </c>
      <c r="C13053" s="1" t="s">
        <v>9261</v>
      </c>
    </row>
    <row r="13054" spans="1:3" x14ac:dyDescent="0.25">
      <c r="A13054" s="1">
        <f t="shared" si="203"/>
        <v>13054</v>
      </c>
      <c r="B13054" s="1" t="s">
        <v>2869</v>
      </c>
      <c r="C13054" s="1" t="s">
        <v>1715</v>
      </c>
    </row>
    <row r="13055" spans="1:3" x14ac:dyDescent="0.25">
      <c r="A13055" s="1">
        <f t="shared" si="203"/>
        <v>13055</v>
      </c>
      <c r="B13055" s="1" t="s">
        <v>2869</v>
      </c>
      <c r="C13055" s="1" t="s">
        <v>1028</v>
      </c>
    </row>
    <row r="13056" spans="1:3" x14ac:dyDescent="0.25">
      <c r="A13056" s="1">
        <f t="shared" si="203"/>
        <v>13056</v>
      </c>
      <c r="B13056" s="1" t="s">
        <v>2869</v>
      </c>
      <c r="C13056" s="1" t="s">
        <v>989</v>
      </c>
    </row>
    <row r="13057" spans="1:3" x14ac:dyDescent="0.25">
      <c r="A13057" s="1">
        <f t="shared" si="203"/>
        <v>13057</v>
      </c>
      <c r="B13057" s="1" t="s">
        <v>2869</v>
      </c>
      <c r="C13057" s="1" t="s">
        <v>2047</v>
      </c>
    </row>
    <row r="13058" spans="1:3" x14ac:dyDescent="0.25">
      <c r="A13058" s="1">
        <f t="shared" si="203"/>
        <v>13058</v>
      </c>
      <c r="B13058" s="1" t="s">
        <v>9262</v>
      </c>
      <c r="C13058" s="1" t="s">
        <v>2079</v>
      </c>
    </row>
    <row r="13059" spans="1:3" x14ac:dyDescent="0.25">
      <c r="A13059" s="1">
        <f t="shared" ref="A13059:A13122" si="204">A13058+1</f>
        <v>13059</v>
      </c>
      <c r="B13059" s="1" t="s">
        <v>9263</v>
      </c>
      <c r="C13059" s="1" t="s">
        <v>952</v>
      </c>
    </row>
    <row r="13060" spans="1:3" x14ac:dyDescent="0.25">
      <c r="A13060" s="1">
        <f t="shared" si="204"/>
        <v>13060</v>
      </c>
      <c r="B13060" s="1" t="s">
        <v>9263</v>
      </c>
      <c r="C13060" s="1" t="s">
        <v>930</v>
      </c>
    </row>
    <row r="13061" spans="1:3" x14ac:dyDescent="0.25">
      <c r="A13061" s="1">
        <f t="shared" si="204"/>
        <v>13061</v>
      </c>
      <c r="B13061" s="1" t="s">
        <v>9263</v>
      </c>
      <c r="C13061" s="1" t="s">
        <v>1204</v>
      </c>
    </row>
    <row r="13062" spans="1:3" x14ac:dyDescent="0.25">
      <c r="A13062" s="1">
        <f t="shared" si="204"/>
        <v>13062</v>
      </c>
      <c r="B13062" s="1" t="s">
        <v>9263</v>
      </c>
      <c r="C13062" s="1" t="s">
        <v>967</v>
      </c>
    </row>
    <row r="13063" spans="1:3" x14ac:dyDescent="0.25">
      <c r="A13063" s="1">
        <f t="shared" si="204"/>
        <v>13063</v>
      </c>
      <c r="B13063" s="1" t="s">
        <v>9263</v>
      </c>
      <c r="C13063" s="1" t="s">
        <v>1027</v>
      </c>
    </row>
    <row r="13064" spans="1:3" x14ac:dyDescent="0.25">
      <c r="A13064" s="1">
        <f t="shared" si="204"/>
        <v>13064</v>
      </c>
      <c r="B13064" s="1" t="s">
        <v>9264</v>
      </c>
      <c r="C13064" s="1" t="s">
        <v>976</v>
      </c>
    </row>
    <row r="13065" spans="1:3" x14ac:dyDescent="0.25">
      <c r="A13065" s="1">
        <f t="shared" si="204"/>
        <v>13065</v>
      </c>
      <c r="B13065" s="1" t="s">
        <v>9265</v>
      </c>
      <c r="C13065" s="1" t="s">
        <v>962</v>
      </c>
    </row>
    <row r="13066" spans="1:3" x14ac:dyDescent="0.25">
      <c r="A13066" s="1">
        <f t="shared" si="204"/>
        <v>13066</v>
      </c>
      <c r="B13066" s="1" t="s">
        <v>9266</v>
      </c>
      <c r="C13066" s="1" t="s">
        <v>1027</v>
      </c>
    </row>
    <row r="13067" spans="1:3" x14ac:dyDescent="0.25">
      <c r="A13067" s="1">
        <f t="shared" si="204"/>
        <v>13067</v>
      </c>
      <c r="B13067" s="1" t="s">
        <v>9267</v>
      </c>
      <c r="C13067" s="1" t="s">
        <v>928</v>
      </c>
    </row>
    <row r="13068" spans="1:3" x14ac:dyDescent="0.25">
      <c r="A13068" s="1">
        <f t="shared" si="204"/>
        <v>13068</v>
      </c>
      <c r="B13068" s="1" t="s">
        <v>9268</v>
      </c>
      <c r="C13068" s="1" t="s">
        <v>952</v>
      </c>
    </row>
    <row r="13069" spans="1:3" x14ac:dyDescent="0.25">
      <c r="A13069" s="1">
        <f t="shared" si="204"/>
        <v>13069</v>
      </c>
      <c r="B13069" s="1" t="s">
        <v>9269</v>
      </c>
      <c r="C13069" s="1" t="s">
        <v>3620</v>
      </c>
    </row>
    <row r="13070" spans="1:3" x14ac:dyDescent="0.25">
      <c r="A13070" s="1">
        <f t="shared" si="204"/>
        <v>13070</v>
      </c>
      <c r="B13070" s="1" t="s">
        <v>9269</v>
      </c>
      <c r="C13070" s="1" t="s">
        <v>1032</v>
      </c>
    </row>
    <row r="13071" spans="1:3" x14ac:dyDescent="0.25">
      <c r="A13071" s="1">
        <f t="shared" si="204"/>
        <v>13071</v>
      </c>
      <c r="B13071" s="1" t="s">
        <v>9270</v>
      </c>
      <c r="C13071" s="1" t="s">
        <v>1331</v>
      </c>
    </row>
    <row r="13072" spans="1:3" x14ac:dyDescent="0.25">
      <c r="A13072" s="1">
        <f t="shared" si="204"/>
        <v>13072</v>
      </c>
      <c r="B13072" s="1" t="s">
        <v>9271</v>
      </c>
      <c r="C13072" s="1" t="s">
        <v>1281</v>
      </c>
    </row>
    <row r="13073" spans="1:3" x14ac:dyDescent="0.25">
      <c r="A13073" s="1">
        <f t="shared" si="204"/>
        <v>13073</v>
      </c>
      <c r="B13073" s="1" t="s">
        <v>9272</v>
      </c>
      <c r="C13073" s="1" t="s">
        <v>938</v>
      </c>
    </row>
    <row r="13074" spans="1:3" x14ac:dyDescent="0.25">
      <c r="A13074" s="1">
        <f t="shared" si="204"/>
        <v>13074</v>
      </c>
      <c r="B13074" s="1" t="s">
        <v>9273</v>
      </c>
      <c r="C13074" s="1" t="s">
        <v>941</v>
      </c>
    </row>
    <row r="13075" spans="1:3" x14ac:dyDescent="0.25">
      <c r="A13075" s="1">
        <f t="shared" si="204"/>
        <v>13075</v>
      </c>
      <c r="B13075" s="1" t="s">
        <v>9274</v>
      </c>
      <c r="C13075" s="1" t="s">
        <v>942</v>
      </c>
    </row>
    <row r="13076" spans="1:3" x14ac:dyDescent="0.25">
      <c r="A13076" s="1">
        <f t="shared" si="204"/>
        <v>13076</v>
      </c>
      <c r="B13076" s="1" t="s">
        <v>9276</v>
      </c>
      <c r="C13076" s="1" t="s">
        <v>9275</v>
      </c>
    </row>
    <row r="13077" spans="1:3" x14ac:dyDescent="0.25">
      <c r="A13077" s="1">
        <f t="shared" si="204"/>
        <v>13077</v>
      </c>
      <c r="B13077" s="1" t="s">
        <v>9277</v>
      </c>
      <c r="C13077" s="1" t="s">
        <v>952</v>
      </c>
    </row>
    <row r="13078" spans="1:3" x14ac:dyDescent="0.25">
      <c r="A13078" s="1">
        <f t="shared" si="204"/>
        <v>13078</v>
      </c>
      <c r="B13078" s="1" t="s">
        <v>8311</v>
      </c>
      <c r="C13078" s="1" t="s">
        <v>986</v>
      </c>
    </row>
    <row r="13079" spans="1:3" x14ac:dyDescent="0.25">
      <c r="A13079" s="1">
        <f t="shared" si="204"/>
        <v>13079</v>
      </c>
      <c r="B13079" s="1" t="s">
        <v>8311</v>
      </c>
      <c r="C13079" s="1" t="s">
        <v>9278</v>
      </c>
    </row>
    <row r="13080" spans="1:3" x14ac:dyDescent="0.25">
      <c r="A13080" s="1">
        <f t="shared" si="204"/>
        <v>13080</v>
      </c>
      <c r="B13080" s="1" t="s">
        <v>9279</v>
      </c>
      <c r="C13080" s="1" t="s">
        <v>952</v>
      </c>
    </row>
    <row r="13081" spans="1:3" x14ac:dyDescent="0.25">
      <c r="A13081" s="1">
        <f t="shared" si="204"/>
        <v>13081</v>
      </c>
      <c r="B13081" s="1" t="s">
        <v>8311</v>
      </c>
      <c r="C13081" s="1" t="s">
        <v>973</v>
      </c>
    </row>
    <row r="13082" spans="1:3" x14ac:dyDescent="0.25">
      <c r="A13082" s="1">
        <f t="shared" si="204"/>
        <v>13082</v>
      </c>
      <c r="B13082" s="1" t="s">
        <v>2037</v>
      </c>
      <c r="C13082" s="1" t="s">
        <v>9280</v>
      </c>
    </row>
    <row r="13083" spans="1:3" x14ac:dyDescent="0.25">
      <c r="A13083" s="1">
        <f t="shared" si="204"/>
        <v>13083</v>
      </c>
      <c r="B13083" s="1" t="s">
        <v>8311</v>
      </c>
      <c r="C13083" s="1" t="s">
        <v>1184</v>
      </c>
    </row>
    <row r="13084" spans="1:3" x14ac:dyDescent="0.25">
      <c r="A13084" s="1">
        <f t="shared" si="204"/>
        <v>13084</v>
      </c>
      <c r="B13084" s="1" t="s">
        <v>8311</v>
      </c>
      <c r="C13084" s="1" t="s">
        <v>1091</v>
      </c>
    </row>
    <row r="13085" spans="1:3" x14ac:dyDescent="0.25">
      <c r="A13085" s="1">
        <f t="shared" si="204"/>
        <v>13085</v>
      </c>
      <c r="B13085" s="1" t="s">
        <v>8311</v>
      </c>
      <c r="C13085" s="1" t="s">
        <v>9281</v>
      </c>
    </row>
    <row r="13086" spans="1:3" x14ac:dyDescent="0.25">
      <c r="A13086" s="1">
        <f t="shared" si="204"/>
        <v>13086</v>
      </c>
      <c r="B13086" s="1" t="s">
        <v>8311</v>
      </c>
      <c r="C13086" s="1" t="s">
        <v>1509</v>
      </c>
    </row>
    <row r="13087" spans="1:3" x14ac:dyDescent="0.25">
      <c r="A13087" s="1">
        <f t="shared" si="204"/>
        <v>13087</v>
      </c>
      <c r="B13087" s="1" t="s">
        <v>8311</v>
      </c>
      <c r="C13087" s="1" t="s">
        <v>930</v>
      </c>
    </row>
    <row r="13088" spans="1:3" x14ac:dyDescent="0.25">
      <c r="A13088" s="1">
        <f t="shared" si="204"/>
        <v>13088</v>
      </c>
      <c r="B13088" s="1" t="s">
        <v>8311</v>
      </c>
      <c r="C13088" s="1" t="s">
        <v>930</v>
      </c>
    </row>
    <row r="13089" spans="1:3" x14ac:dyDescent="0.25">
      <c r="A13089" s="1">
        <f t="shared" si="204"/>
        <v>13089</v>
      </c>
      <c r="B13089" s="1" t="s">
        <v>9282</v>
      </c>
      <c r="C13089" s="1" t="s">
        <v>949</v>
      </c>
    </row>
    <row r="13090" spans="1:3" x14ac:dyDescent="0.25">
      <c r="A13090" s="1">
        <f t="shared" si="204"/>
        <v>13090</v>
      </c>
      <c r="B13090" s="1" t="s">
        <v>9283</v>
      </c>
      <c r="C13090" s="1" t="s">
        <v>2967</v>
      </c>
    </row>
    <row r="13091" spans="1:3" x14ac:dyDescent="0.25">
      <c r="A13091" s="1">
        <f t="shared" si="204"/>
        <v>13091</v>
      </c>
      <c r="B13091" s="1" t="s">
        <v>9283</v>
      </c>
      <c r="C13091" s="1" t="s">
        <v>920</v>
      </c>
    </row>
    <row r="13092" spans="1:3" x14ac:dyDescent="0.25">
      <c r="A13092" s="1">
        <f t="shared" si="204"/>
        <v>13092</v>
      </c>
      <c r="B13092" s="1" t="s">
        <v>8311</v>
      </c>
      <c r="C13092" s="1" t="s">
        <v>1328</v>
      </c>
    </row>
    <row r="13093" spans="1:3" x14ac:dyDescent="0.25">
      <c r="A13093" s="1">
        <f t="shared" si="204"/>
        <v>13093</v>
      </c>
      <c r="B13093" s="1" t="s">
        <v>9282</v>
      </c>
      <c r="C13093" s="1" t="s">
        <v>1102</v>
      </c>
    </row>
    <row r="13094" spans="1:3" x14ac:dyDescent="0.25">
      <c r="A13094" s="1">
        <f t="shared" si="204"/>
        <v>13094</v>
      </c>
      <c r="B13094" s="1" t="s">
        <v>8311</v>
      </c>
      <c r="C13094" s="1" t="s">
        <v>1102</v>
      </c>
    </row>
    <row r="13095" spans="1:3" x14ac:dyDescent="0.25">
      <c r="A13095" s="1">
        <f t="shared" si="204"/>
        <v>13095</v>
      </c>
      <c r="B13095" s="1" t="s">
        <v>9283</v>
      </c>
      <c r="C13095" s="1" t="s">
        <v>942</v>
      </c>
    </row>
    <row r="13096" spans="1:3" x14ac:dyDescent="0.25">
      <c r="A13096" s="1">
        <f t="shared" si="204"/>
        <v>13096</v>
      </c>
      <c r="B13096" s="1" t="s">
        <v>8311</v>
      </c>
      <c r="C13096" s="1" t="s">
        <v>942</v>
      </c>
    </row>
    <row r="13097" spans="1:3" x14ac:dyDescent="0.25">
      <c r="A13097" s="1">
        <f t="shared" si="204"/>
        <v>13097</v>
      </c>
      <c r="B13097" s="1" t="s">
        <v>9284</v>
      </c>
      <c r="C13097" s="1" t="s">
        <v>928</v>
      </c>
    </row>
    <row r="13098" spans="1:3" x14ac:dyDescent="0.25">
      <c r="A13098" s="1">
        <f t="shared" si="204"/>
        <v>13098</v>
      </c>
      <c r="B13098" s="1" t="s">
        <v>9282</v>
      </c>
      <c r="C13098" s="1" t="s">
        <v>928</v>
      </c>
    </row>
    <row r="13099" spans="1:3" x14ac:dyDescent="0.25">
      <c r="A13099" s="1">
        <f t="shared" si="204"/>
        <v>13099</v>
      </c>
      <c r="B13099" s="1" t="s">
        <v>9283</v>
      </c>
      <c r="C13099" s="1" t="s">
        <v>1054</v>
      </c>
    </row>
    <row r="13100" spans="1:3" x14ac:dyDescent="0.25">
      <c r="A13100" s="1">
        <f t="shared" si="204"/>
        <v>13100</v>
      </c>
      <c r="B13100" s="1" t="s">
        <v>9283</v>
      </c>
      <c r="C13100" s="1" t="s">
        <v>968</v>
      </c>
    </row>
    <row r="13101" spans="1:3" x14ac:dyDescent="0.25">
      <c r="A13101" s="1">
        <f t="shared" si="204"/>
        <v>13101</v>
      </c>
      <c r="B13101" s="1" t="s">
        <v>9282</v>
      </c>
      <c r="C13101" s="1" t="s">
        <v>2936</v>
      </c>
    </row>
    <row r="13102" spans="1:3" x14ac:dyDescent="0.25">
      <c r="A13102" s="1">
        <f t="shared" si="204"/>
        <v>13102</v>
      </c>
      <c r="B13102" s="1" t="s">
        <v>8311</v>
      </c>
      <c r="C13102" s="1" t="s">
        <v>928</v>
      </c>
    </row>
    <row r="13103" spans="1:3" x14ac:dyDescent="0.25">
      <c r="A13103" s="1">
        <f t="shared" si="204"/>
        <v>13103</v>
      </c>
      <c r="B13103" s="1" t="s">
        <v>8311</v>
      </c>
      <c r="C13103" s="1" t="s">
        <v>928</v>
      </c>
    </row>
    <row r="13104" spans="1:3" x14ac:dyDescent="0.25">
      <c r="A13104" s="1">
        <f t="shared" si="204"/>
        <v>13104</v>
      </c>
      <c r="B13104" s="1" t="s">
        <v>9283</v>
      </c>
      <c r="C13104" s="1" t="s">
        <v>1197</v>
      </c>
    </row>
    <row r="13105" spans="1:3" x14ac:dyDescent="0.25">
      <c r="A13105" s="1">
        <f t="shared" si="204"/>
        <v>13105</v>
      </c>
      <c r="B13105" s="1" t="s">
        <v>8311</v>
      </c>
      <c r="C13105" s="1" t="s">
        <v>1026</v>
      </c>
    </row>
    <row r="13106" spans="1:3" x14ac:dyDescent="0.25">
      <c r="A13106" s="1">
        <f t="shared" si="204"/>
        <v>13106</v>
      </c>
      <c r="B13106" s="1" t="s">
        <v>9283</v>
      </c>
      <c r="C13106" s="1" t="s">
        <v>1027</v>
      </c>
    </row>
    <row r="13107" spans="1:3" x14ac:dyDescent="0.25">
      <c r="A13107" s="1">
        <f t="shared" si="204"/>
        <v>13107</v>
      </c>
      <c r="B13107" s="1" t="s">
        <v>8311</v>
      </c>
      <c r="C13107" s="1" t="s">
        <v>1160</v>
      </c>
    </row>
    <row r="13108" spans="1:3" x14ac:dyDescent="0.25">
      <c r="A13108" s="1">
        <f t="shared" si="204"/>
        <v>13108</v>
      </c>
      <c r="B13108" s="1" t="s">
        <v>9283</v>
      </c>
      <c r="C13108" s="1" t="s">
        <v>1634</v>
      </c>
    </row>
    <row r="13109" spans="1:3" x14ac:dyDescent="0.25">
      <c r="A13109" s="1">
        <f t="shared" si="204"/>
        <v>13109</v>
      </c>
      <c r="B13109" s="1" t="s">
        <v>9282</v>
      </c>
      <c r="C13109" s="1" t="s">
        <v>989</v>
      </c>
    </row>
    <row r="13110" spans="1:3" x14ac:dyDescent="0.25">
      <c r="A13110" s="1">
        <f t="shared" si="204"/>
        <v>13110</v>
      </c>
      <c r="B13110" s="1" t="s">
        <v>9283</v>
      </c>
      <c r="C13110" s="1" t="s">
        <v>989</v>
      </c>
    </row>
    <row r="13111" spans="1:3" x14ac:dyDescent="0.25">
      <c r="A13111" s="1">
        <f t="shared" si="204"/>
        <v>13111</v>
      </c>
      <c r="B13111" s="1" t="s">
        <v>8311</v>
      </c>
      <c r="C13111" s="1" t="s">
        <v>1248</v>
      </c>
    </row>
    <row r="13112" spans="1:3" x14ac:dyDescent="0.25">
      <c r="A13112" s="1">
        <f t="shared" si="204"/>
        <v>13112</v>
      </c>
      <c r="B13112" s="1" t="s">
        <v>8311</v>
      </c>
      <c r="C13112" s="1" t="s">
        <v>2367</v>
      </c>
    </row>
    <row r="13113" spans="1:3" x14ac:dyDescent="0.25">
      <c r="A13113" s="1">
        <f t="shared" si="204"/>
        <v>13113</v>
      </c>
      <c r="B13113" s="1" t="s">
        <v>9285</v>
      </c>
      <c r="C13113" s="1" t="s">
        <v>1182</v>
      </c>
    </row>
    <row r="13114" spans="1:3" x14ac:dyDescent="0.25">
      <c r="A13114" s="1">
        <f t="shared" si="204"/>
        <v>13114</v>
      </c>
      <c r="B13114" s="1" t="s">
        <v>9286</v>
      </c>
      <c r="C13114" s="1" t="s">
        <v>1319</v>
      </c>
    </row>
    <row r="13115" spans="1:3" x14ac:dyDescent="0.25">
      <c r="A13115" s="1">
        <f t="shared" si="204"/>
        <v>13115</v>
      </c>
      <c r="B13115" s="1" t="s">
        <v>9286</v>
      </c>
      <c r="C13115" s="1" t="s">
        <v>3623</v>
      </c>
    </row>
    <row r="13116" spans="1:3" x14ac:dyDescent="0.25">
      <c r="A13116" s="1">
        <f t="shared" si="204"/>
        <v>13116</v>
      </c>
      <c r="B13116" s="1" t="s">
        <v>9286</v>
      </c>
      <c r="C13116" s="1" t="s">
        <v>1027</v>
      </c>
    </row>
    <row r="13117" spans="1:3" x14ac:dyDescent="0.25">
      <c r="A13117" s="1">
        <f t="shared" si="204"/>
        <v>13117</v>
      </c>
      <c r="B13117" s="1" t="s">
        <v>9287</v>
      </c>
      <c r="C13117" s="1" t="s">
        <v>1344</v>
      </c>
    </row>
    <row r="13118" spans="1:3" x14ac:dyDescent="0.25">
      <c r="A13118" s="1">
        <f t="shared" si="204"/>
        <v>13118</v>
      </c>
      <c r="B13118" s="1" t="s">
        <v>9288</v>
      </c>
      <c r="C13118" s="1" t="s">
        <v>3182</v>
      </c>
    </row>
    <row r="13119" spans="1:3" x14ac:dyDescent="0.25">
      <c r="A13119" s="1">
        <f t="shared" si="204"/>
        <v>13119</v>
      </c>
      <c r="B13119" s="1" t="s">
        <v>9288</v>
      </c>
      <c r="C13119" s="1" t="s">
        <v>2387</v>
      </c>
    </row>
    <row r="13120" spans="1:3" x14ac:dyDescent="0.25">
      <c r="A13120" s="1">
        <f t="shared" si="204"/>
        <v>13120</v>
      </c>
      <c r="B13120" s="1" t="s">
        <v>9288</v>
      </c>
      <c r="C13120" s="1" t="s">
        <v>934</v>
      </c>
    </row>
    <row r="13121" spans="1:3" x14ac:dyDescent="0.25">
      <c r="A13121" s="1">
        <f t="shared" si="204"/>
        <v>13121</v>
      </c>
      <c r="B13121" s="1" t="s">
        <v>9288</v>
      </c>
      <c r="C13121" s="1" t="s">
        <v>934</v>
      </c>
    </row>
    <row r="13122" spans="1:3" x14ac:dyDescent="0.25">
      <c r="A13122" s="1">
        <f t="shared" si="204"/>
        <v>13122</v>
      </c>
      <c r="B13122" s="1" t="s">
        <v>9288</v>
      </c>
      <c r="C13122" s="1" t="s">
        <v>6861</v>
      </c>
    </row>
    <row r="13123" spans="1:3" x14ac:dyDescent="0.25">
      <c r="A13123" s="1">
        <f t="shared" ref="A13123:A13186" si="205">A13122+1</f>
        <v>13123</v>
      </c>
      <c r="B13123" s="1" t="s">
        <v>9288</v>
      </c>
      <c r="C13123" s="1" t="s">
        <v>2967</v>
      </c>
    </row>
    <row r="13124" spans="1:3" x14ac:dyDescent="0.25">
      <c r="A13124" s="1">
        <f t="shared" si="205"/>
        <v>13124</v>
      </c>
      <c r="B13124" s="1" t="s">
        <v>9288</v>
      </c>
      <c r="C13124" s="1" t="s">
        <v>2967</v>
      </c>
    </row>
    <row r="13125" spans="1:3" x14ac:dyDescent="0.25">
      <c r="A13125" s="1">
        <f t="shared" si="205"/>
        <v>13125</v>
      </c>
      <c r="B13125" s="1" t="s">
        <v>9288</v>
      </c>
      <c r="C13125" s="1" t="s">
        <v>1389</v>
      </c>
    </row>
    <row r="13126" spans="1:3" x14ac:dyDescent="0.25">
      <c r="A13126" s="1">
        <f t="shared" si="205"/>
        <v>13126</v>
      </c>
      <c r="B13126" s="1" t="s">
        <v>9288</v>
      </c>
      <c r="C13126" s="1" t="s">
        <v>8677</v>
      </c>
    </row>
    <row r="13127" spans="1:3" x14ac:dyDescent="0.25">
      <c r="A13127" s="1">
        <f t="shared" si="205"/>
        <v>13127</v>
      </c>
      <c r="B13127" s="1" t="s">
        <v>9289</v>
      </c>
      <c r="C13127" s="1" t="s">
        <v>1162</v>
      </c>
    </row>
    <row r="13128" spans="1:3" x14ac:dyDescent="0.25">
      <c r="A13128" s="1">
        <f t="shared" si="205"/>
        <v>13128</v>
      </c>
      <c r="B13128" s="1" t="s">
        <v>9290</v>
      </c>
      <c r="C13128" s="1" t="s">
        <v>1744</v>
      </c>
    </row>
    <row r="13129" spans="1:3" x14ac:dyDescent="0.25">
      <c r="A13129" s="1">
        <f t="shared" si="205"/>
        <v>13129</v>
      </c>
      <c r="B13129" s="1" t="s">
        <v>9291</v>
      </c>
      <c r="C13129" s="1" t="s">
        <v>5444</v>
      </c>
    </row>
    <row r="13130" spans="1:3" x14ac:dyDescent="0.25">
      <c r="A13130" s="1">
        <f t="shared" si="205"/>
        <v>13130</v>
      </c>
      <c r="B13130" s="1" t="s">
        <v>9292</v>
      </c>
      <c r="C13130" s="1" t="s">
        <v>1054</v>
      </c>
    </row>
    <row r="13131" spans="1:3" x14ac:dyDescent="0.25">
      <c r="A13131" s="1">
        <f t="shared" si="205"/>
        <v>13131</v>
      </c>
      <c r="B13131" s="1" t="s">
        <v>9293</v>
      </c>
      <c r="C13131" s="1" t="s">
        <v>1196</v>
      </c>
    </row>
    <row r="13132" spans="1:3" x14ac:dyDescent="0.25">
      <c r="A13132" s="1">
        <f t="shared" si="205"/>
        <v>13132</v>
      </c>
      <c r="B13132" s="1" t="s">
        <v>9294</v>
      </c>
      <c r="C13132" s="1" t="s">
        <v>1341</v>
      </c>
    </row>
    <row r="13133" spans="1:3" x14ac:dyDescent="0.25">
      <c r="A13133" s="1">
        <f t="shared" si="205"/>
        <v>13133</v>
      </c>
      <c r="B13133" s="1" t="s">
        <v>9295</v>
      </c>
      <c r="C13133" s="1" t="s">
        <v>990</v>
      </c>
    </row>
    <row r="13134" spans="1:3" x14ac:dyDescent="0.25">
      <c r="A13134" s="1">
        <f t="shared" si="205"/>
        <v>13134</v>
      </c>
      <c r="B13134" s="1" t="s">
        <v>9295</v>
      </c>
      <c r="C13134" s="1" t="s">
        <v>1181</v>
      </c>
    </row>
    <row r="13135" spans="1:3" x14ac:dyDescent="0.25">
      <c r="A13135" s="1">
        <f t="shared" si="205"/>
        <v>13135</v>
      </c>
      <c r="B13135" s="1" t="s">
        <v>9297</v>
      </c>
      <c r="C13135" s="1" t="s">
        <v>9296</v>
      </c>
    </row>
    <row r="13136" spans="1:3" x14ac:dyDescent="0.25">
      <c r="A13136" s="1">
        <f t="shared" si="205"/>
        <v>13136</v>
      </c>
      <c r="B13136" s="1" t="s">
        <v>9297</v>
      </c>
      <c r="C13136" s="1" t="s">
        <v>1248</v>
      </c>
    </row>
    <row r="13137" spans="1:3" x14ac:dyDescent="0.25">
      <c r="A13137" s="1">
        <f t="shared" si="205"/>
        <v>13137</v>
      </c>
      <c r="B13137" s="1" t="s">
        <v>9298</v>
      </c>
      <c r="C13137" s="1" t="s">
        <v>1860</v>
      </c>
    </row>
    <row r="13138" spans="1:3" x14ac:dyDescent="0.25">
      <c r="A13138" s="1">
        <f t="shared" si="205"/>
        <v>13138</v>
      </c>
      <c r="B13138" s="1" t="s">
        <v>9298</v>
      </c>
      <c r="C13138" s="1" t="s">
        <v>1005</v>
      </c>
    </row>
    <row r="13139" spans="1:3" x14ac:dyDescent="0.25">
      <c r="A13139" s="1">
        <f t="shared" si="205"/>
        <v>13139</v>
      </c>
      <c r="B13139" s="1" t="s">
        <v>9298</v>
      </c>
      <c r="C13139" s="1" t="s">
        <v>928</v>
      </c>
    </row>
    <row r="13140" spans="1:3" x14ac:dyDescent="0.25">
      <c r="A13140" s="1">
        <f t="shared" si="205"/>
        <v>13140</v>
      </c>
      <c r="B13140" s="1" t="s">
        <v>9298</v>
      </c>
      <c r="C13140" s="1" t="s">
        <v>1356</v>
      </c>
    </row>
    <row r="13141" spans="1:3" x14ac:dyDescent="0.25">
      <c r="A13141" s="1">
        <f t="shared" si="205"/>
        <v>13141</v>
      </c>
      <c r="B13141" s="1" t="s">
        <v>9299</v>
      </c>
      <c r="C13141" s="1" t="s">
        <v>946</v>
      </c>
    </row>
    <row r="13142" spans="1:3" x14ac:dyDescent="0.25">
      <c r="A13142" s="1">
        <f t="shared" si="205"/>
        <v>13142</v>
      </c>
      <c r="B13142" s="1" t="s">
        <v>9300</v>
      </c>
      <c r="C13142" s="1" t="s">
        <v>1308</v>
      </c>
    </row>
    <row r="13143" spans="1:3" x14ac:dyDescent="0.25">
      <c r="A13143" s="1">
        <f t="shared" si="205"/>
        <v>13143</v>
      </c>
      <c r="B13143" s="1" t="s">
        <v>9301</v>
      </c>
      <c r="C13143" s="1" t="s">
        <v>1712</v>
      </c>
    </row>
    <row r="13144" spans="1:3" x14ac:dyDescent="0.25">
      <c r="A13144" s="1">
        <f t="shared" si="205"/>
        <v>13144</v>
      </c>
      <c r="B13144" s="1" t="s">
        <v>9302</v>
      </c>
      <c r="C13144" s="1" t="s">
        <v>942</v>
      </c>
    </row>
    <row r="13145" spans="1:3" x14ac:dyDescent="0.25">
      <c r="A13145" s="1">
        <f t="shared" si="205"/>
        <v>13145</v>
      </c>
      <c r="B13145" s="1" t="s">
        <v>9303</v>
      </c>
      <c r="C13145" s="1" t="s">
        <v>1932</v>
      </c>
    </row>
    <row r="13146" spans="1:3" x14ac:dyDescent="0.25">
      <c r="A13146" s="1">
        <f t="shared" si="205"/>
        <v>13146</v>
      </c>
      <c r="B13146" s="1" t="s">
        <v>9304</v>
      </c>
      <c r="C13146" s="1" t="s">
        <v>1182</v>
      </c>
    </row>
    <row r="13147" spans="1:3" x14ac:dyDescent="0.25">
      <c r="A13147" s="1">
        <f t="shared" si="205"/>
        <v>13147</v>
      </c>
      <c r="B13147" s="1" t="s">
        <v>9304</v>
      </c>
      <c r="C13147" s="1" t="s">
        <v>934</v>
      </c>
    </row>
    <row r="13148" spans="1:3" x14ac:dyDescent="0.25">
      <c r="A13148" s="1">
        <f t="shared" si="205"/>
        <v>13148</v>
      </c>
      <c r="B13148" s="1" t="s">
        <v>9304</v>
      </c>
      <c r="C13148" s="1" t="s">
        <v>6927</v>
      </c>
    </row>
    <row r="13149" spans="1:3" x14ac:dyDescent="0.25">
      <c r="A13149" s="1">
        <f t="shared" si="205"/>
        <v>13149</v>
      </c>
      <c r="B13149" s="1" t="s">
        <v>9304</v>
      </c>
      <c r="C13149" s="1" t="s">
        <v>1936</v>
      </c>
    </row>
    <row r="13150" spans="1:3" x14ac:dyDescent="0.25">
      <c r="A13150" s="1">
        <f t="shared" si="205"/>
        <v>13150</v>
      </c>
      <c r="B13150" s="1" t="s">
        <v>9305</v>
      </c>
      <c r="C13150" s="1" t="s">
        <v>923</v>
      </c>
    </row>
    <row r="13151" spans="1:3" x14ac:dyDescent="0.25">
      <c r="A13151" s="1">
        <f t="shared" si="205"/>
        <v>13151</v>
      </c>
      <c r="B13151" s="1" t="s">
        <v>9304</v>
      </c>
      <c r="C13151" s="1" t="s">
        <v>1576</v>
      </c>
    </row>
    <row r="13152" spans="1:3" x14ac:dyDescent="0.25">
      <c r="A13152" s="1">
        <f t="shared" si="205"/>
        <v>13152</v>
      </c>
      <c r="B13152" s="1" t="s">
        <v>9304</v>
      </c>
      <c r="C13152" s="1" t="s">
        <v>4686</v>
      </c>
    </row>
    <row r="13153" spans="1:3" x14ac:dyDescent="0.25">
      <c r="A13153" s="1">
        <f t="shared" si="205"/>
        <v>13153</v>
      </c>
      <c r="B13153" s="1" t="s">
        <v>9306</v>
      </c>
      <c r="C13153" s="1" t="s">
        <v>1181</v>
      </c>
    </row>
    <row r="13154" spans="1:3" x14ac:dyDescent="0.25">
      <c r="A13154" s="1">
        <f t="shared" si="205"/>
        <v>13154</v>
      </c>
      <c r="B13154" s="1" t="s">
        <v>9304</v>
      </c>
      <c r="C13154" s="1" t="s">
        <v>1715</v>
      </c>
    </row>
    <row r="13155" spans="1:3" x14ac:dyDescent="0.25">
      <c r="A13155" s="1">
        <f t="shared" si="205"/>
        <v>13155</v>
      </c>
      <c r="B13155" s="1" t="s">
        <v>9307</v>
      </c>
      <c r="C13155" s="1" t="s">
        <v>968</v>
      </c>
    </row>
    <row r="13156" spans="1:3" x14ac:dyDescent="0.25">
      <c r="A13156" s="1">
        <f t="shared" si="205"/>
        <v>13156</v>
      </c>
      <c r="B13156" s="1" t="s">
        <v>9308</v>
      </c>
      <c r="C13156" s="1" t="s">
        <v>925</v>
      </c>
    </row>
    <row r="13157" spans="1:3" x14ac:dyDescent="0.25">
      <c r="A13157" s="1">
        <f t="shared" si="205"/>
        <v>13157</v>
      </c>
      <c r="B13157" s="1" t="s">
        <v>9308</v>
      </c>
      <c r="C13157" s="1" t="s">
        <v>1091</v>
      </c>
    </row>
    <row r="13158" spans="1:3" x14ac:dyDescent="0.25">
      <c r="A13158" s="1">
        <f t="shared" si="205"/>
        <v>13158</v>
      </c>
      <c r="B13158" s="1" t="s">
        <v>9308</v>
      </c>
      <c r="C13158" s="1" t="s">
        <v>5444</v>
      </c>
    </row>
    <row r="13159" spans="1:3" x14ac:dyDescent="0.25">
      <c r="A13159" s="1">
        <f t="shared" si="205"/>
        <v>13159</v>
      </c>
      <c r="B13159" s="1" t="s">
        <v>9308</v>
      </c>
      <c r="C13159" s="1" t="s">
        <v>975</v>
      </c>
    </row>
    <row r="13160" spans="1:3" x14ac:dyDescent="0.25">
      <c r="A13160" s="1">
        <f t="shared" si="205"/>
        <v>13160</v>
      </c>
      <c r="B13160" s="1" t="s">
        <v>9308</v>
      </c>
      <c r="C13160" s="1" t="s">
        <v>995</v>
      </c>
    </row>
    <row r="13161" spans="1:3" x14ac:dyDescent="0.25">
      <c r="A13161" s="1">
        <f t="shared" si="205"/>
        <v>13161</v>
      </c>
      <c r="B13161" s="1" t="s">
        <v>9309</v>
      </c>
      <c r="C13161" s="1" t="s">
        <v>3458</v>
      </c>
    </row>
    <row r="13162" spans="1:3" x14ac:dyDescent="0.25">
      <c r="A13162" s="1">
        <f t="shared" si="205"/>
        <v>13162</v>
      </c>
      <c r="B13162" s="1" t="s">
        <v>9311</v>
      </c>
      <c r="C13162" s="1" t="s">
        <v>9310</v>
      </c>
    </row>
    <row r="13163" spans="1:3" x14ac:dyDescent="0.25">
      <c r="A13163" s="1">
        <f t="shared" si="205"/>
        <v>13163</v>
      </c>
      <c r="B13163" s="1" t="s">
        <v>9312</v>
      </c>
      <c r="C13163" s="1" t="s">
        <v>1010</v>
      </c>
    </row>
    <row r="13164" spans="1:3" x14ac:dyDescent="0.25">
      <c r="A13164" s="1">
        <f t="shared" si="205"/>
        <v>13164</v>
      </c>
      <c r="B13164" s="1" t="s">
        <v>9313</v>
      </c>
      <c r="C13164" s="1" t="s">
        <v>2832</v>
      </c>
    </row>
    <row r="13165" spans="1:3" x14ac:dyDescent="0.25">
      <c r="A13165" s="1">
        <f t="shared" si="205"/>
        <v>13165</v>
      </c>
      <c r="B13165" s="1" t="s">
        <v>9314</v>
      </c>
      <c r="C13165" s="1" t="s">
        <v>1183</v>
      </c>
    </row>
    <row r="13166" spans="1:3" x14ac:dyDescent="0.25">
      <c r="A13166" s="1">
        <f t="shared" si="205"/>
        <v>13166</v>
      </c>
      <c r="B13166" s="1" t="s">
        <v>9315</v>
      </c>
      <c r="C13166" s="1" t="s">
        <v>1710</v>
      </c>
    </row>
    <row r="13167" spans="1:3" x14ac:dyDescent="0.25">
      <c r="A13167" s="1">
        <f t="shared" si="205"/>
        <v>13167</v>
      </c>
      <c r="B13167" s="1" t="s">
        <v>9316</v>
      </c>
      <c r="C13167" s="1" t="s">
        <v>949</v>
      </c>
    </row>
    <row r="13168" spans="1:3" x14ac:dyDescent="0.25">
      <c r="A13168" s="1">
        <f t="shared" si="205"/>
        <v>13168</v>
      </c>
      <c r="B13168" s="1" t="s">
        <v>9317</v>
      </c>
      <c r="C13168" s="1" t="s">
        <v>1725</v>
      </c>
    </row>
    <row r="13169" spans="1:3" x14ac:dyDescent="0.25">
      <c r="A13169" s="1">
        <f t="shared" si="205"/>
        <v>13169</v>
      </c>
      <c r="B13169" s="1" t="s">
        <v>9318</v>
      </c>
      <c r="C13169" s="1" t="s">
        <v>1209</v>
      </c>
    </row>
    <row r="13170" spans="1:3" x14ac:dyDescent="0.25">
      <c r="A13170" s="1">
        <f t="shared" si="205"/>
        <v>13170</v>
      </c>
      <c r="B13170" s="1" t="s">
        <v>9319</v>
      </c>
      <c r="C13170" s="1" t="s">
        <v>977</v>
      </c>
    </row>
    <row r="13171" spans="1:3" x14ac:dyDescent="0.25">
      <c r="A13171" s="1">
        <f t="shared" si="205"/>
        <v>13171</v>
      </c>
      <c r="B13171" s="1" t="s">
        <v>9320</v>
      </c>
      <c r="C13171" s="1" t="s">
        <v>952</v>
      </c>
    </row>
    <row r="13172" spans="1:3" x14ac:dyDescent="0.25">
      <c r="A13172" s="1">
        <f t="shared" si="205"/>
        <v>13172</v>
      </c>
      <c r="B13172" s="1" t="s">
        <v>9321</v>
      </c>
      <c r="C13172" s="1" t="s">
        <v>949</v>
      </c>
    </row>
    <row r="13173" spans="1:3" x14ac:dyDescent="0.25">
      <c r="A13173" s="1">
        <f t="shared" si="205"/>
        <v>13173</v>
      </c>
      <c r="B13173" s="1" t="s">
        <v>9322</v>
      </c>
      <c r="C13173" s="1" t="s">
        <v>1033</v>
      </c>
    </row>
    <row r="13174" spans="1:3" x14ac:dyDescent="0.25">
      <c r="A13174" s="1">
        <f t="shared" si="205"/>
        <v>13174</v>
      </c>
      <c r="B13174" s="1" t="s">
        <v>9323</v>
      </c>
      <c r="C13174" s="1" t="s">
        <v>1027</v>
      </c>
    </row>
    <row r="13175" spans="1:3" x14ac:dyDescent="0.25">
      <c r="A13175" s="1">
        <f t="shared" si="205"/>
        <v>13175</v>
      </c>
      <c r="B13175" s="1" t="s">
        <v>9324</v>
      </c>
      <c r="C13175" s="1" t="s">
        <v>1509</v>
      </c>
    </row>
    <row r="13176" spans="1:3" x14ac:dyDescent="0.25">
      <c r="A13176" s="1">
        <f t="shared" si="205"/>
        <v>13176</v>
      </c>
      <c r="B13176" s="1" t="s">
        <v>9324</v>
      </c>
      <c r="C13176" s="1" t="s">
        <v>2189</v>
      </c>
    </row>
    <row r="13177" spans="1:3" x14ac:dyDescent="0.25">
      <c r="A13177" s="1">
        <f t="shared" si="205"/>
        <v>13177</v>
      </c>
      <c r="B13177" s="1" t="s">
        <v>9325</v>
      </c>
      <c r="C13177" s="1" t="s">
        <v>1715</v>
      </c>
    </row>
    <row r="13178" spans="1:3" x14ac:dyDescent="0.25">
      <c r="A13178" s="1">
        <f t="shared" si="205"/>
        <v>13178</v>
      </c>
      <c r="B13178" s="1" t="s">
        <v>9326</v>
      </c>
      <c r="C13178" s="1" t="s">
        <v>1027</v>
      </c>
    </row>
    <row r="13179" spans="1:3" x14ac:dyDescent="0.25">
      <c r="A13179" s="1">
        <f t="shared" si="205"/>
        <v>13179</v>
      </c>
      <c r="B13179" s="1" t="s">
        <v>9327</v>
      </c>
      <c r="C13179" s="1" t="s">
        <v>974</v>
      </c>
    </row>
    <row r="13180" spans="1:3" x14ac:dyDescent="0.25">
      <c r="A13180" s="1">
        <f t="shared" si="205"/>
        <v>13180</v>
      </c>
      <c r="B13180" s="1" t="s">
        <v>9328</v>
      </c>
      <c r="C13180" s="1" t="s">
        <v>1422</v>
      </c>
    </row>
    <row r="13181" spans="1:3" x14ac:dyDescent="0.25">
      <c r="A13181" s="1">
        <f t="shared" si="205"/>
        <v>13181</v>
      </c>
      <c r="B13181" s="1" t="s">
        <v>9328</v>
      </c>
      <c r="C13181" s="1" t="s">
        <v>1757</v>
      </c>
    </row>
    <row r="13182" spans="1:3" x14ac:dyDescent="0.25">
      <c r="A13182" s="1">
        <f t="shared" si="205"/>
        <v>13182</v>
      </c>
      <c r="B13182" s="1" t="s">
        <v>9329</v>
      </c>
      <c r="C13182" s="1" t="s">
        <v>930</v>
      </c>
    </row>
    <row r="13183" spans="1:3" x14ac:dyDescent="0.25">
      <c r="A13183" s="1">
        <f t="shared" si="205"/>
        <v>13183</v>
      </c>
      <c r="B13183" s="1" t="s">
        <v>9329</v>
      </c>
      <c r="C13183" s="1" t="s">
        <v>1192</v>
      </c>
    </row>
    <row r="13184" spans="1:3" x14ac:dyDescent="0.25">
      <c r="A13184" s="1">
        <f t="shared" si="205"/>
        <v>13184</v>
      </c>
      <c r="B13184" s="1" t="s">
        <v>9330</v>
      </c>
      <c r="C13184" s="1" t="s">
        <v>2072</v>
      </c>
    </row>
    <row r="13185" spans="1:3" x14ac:dyDescent="0.25">
      <c r="A13185" s="1">
        <f t="shared" si="205"/>
        <v>13185</v>
      </c>
      <c r="B13185" s="1" t="s">
        <v>9331</v>
      </c>
      <c r="C13185" s="1" t="s">
        <v>1027</v>
      </c>
    </row>
    <row r="13186" spans="1:3" x14ac:dyDescent="0.25">
      <c r="A13186" s="1">
        <f t="shared" si="205"/>
        <v>13186</v>
      </c>
      <c r="B13186" s="1" t="s">
        <v>9332</v>
      </c>
      <c r="C13186" s="1" t="s">
        <v>1201</v>
      </c>
    </row>
    <row r="13187" spans="1:3" x14ac:dyDescent="0.25">
      <c r="A13187" s="1">
        <f t="shared" ref="A13187:A13250" si="206">A13186+1</f>
        <v>13187</v>
      </c>
      <c r="B13187" s="1" t="s">
        <v>9333</v>
      </c>
      <c r="C13187" s="1" t="s">
        <v>2552</v>
      </c>
    </row>
    <row r="13188" spans="1:3" x14ac:dyDescent="0.25">
      <c r="A13188" s="1">
        <f t="shared" si="206"/>
        <v>13188</v>
      </c>
      <c r="B13188" s="1" t="s">
        <v>9334</v>
      </c>
      <c r="C13188" s="1" t="s">
        <v>1634</v>
      </c>
    </row>
    <row r="13189" spans="1:3" x14ac:dyDescent="0.25">
      <c r="A13189" s="1">
        <f t="shared" si="206"/>
        <v>13189</v>
      </c>
      <c r="B13189" s="1" t="s">
        <v>9335</v>
      </c>
      <c r="C13189" s="1" t="s">
        <v>952</v>
      </c>
    </row>
    <row r="13190" spans="1:3" x14ac:dyDescent="0.25">
      <c r="A13190" s="1">
        <f t="shared" si="206"/>
        <v>13190</v>
      </c>
      <c r="B13190" s="1" t="s">
        <v>9335</v>
      </c>
      <c r="C13190" s="1" t="s">
        <v>952</v>
      </c>
    </row>
    <row r="13191" spans="1:3" x14ac:dyDescent="0.25">
      <c r="A13191" s="1">
        <f t="shared" si="206"/>
        <v>13191</v>
      </c>
      <c r="B13191" s="1" t="s">
        <v>9335</v>
      </c>
      <c r="C13191" s="1" t="s">
        <v>923</v>
      </c>
    </row>
    <row r="13192" spans="1:3" x14ac:dyDescent="0.25">
      <c r="A13192" s="1">
        <f t="shared" si="206"/>
        <v>13192</v>
      </c>
      <c r="B13192" s="1" t="s">
        <v>9335</v>
      </c>
      <c r="C13192" s="1" t="s">
        <v>6575</v>
      </c>
    </row>
    <row r="13193" spans="1:3" x14ac:dyDescent="0.25">
      <c r="A13193" s="1">
        <f t="shared" si="206"/>
        <v>13193</v>
      </c>
      <c r="B13193" s="1" t="s">
        <v>9335</v>
      </c>
      <c r="C13193" s="1" t="s">
        <v>2071</v>
      </c>
    </row>
    <row r="13194" spans="1:3" x14ac:dyDescent="0.25">
      <c r="A13194" s="1">
        <f t="shared" si="206"/>
        <v>13194</v>
      </c>
      <c r="B13194" s="1" t="s">
        <v>9335</v>
      </c>
      <c r="C13194" s="1" t="s">
        <v>2523</v>
      </c>
    </row>
    <row r="13195" spans="1:3" x14ac:dyDescent="0.25">
      <c r="A13195" s="1">
        <f t="shared" si="206"/>
        <v>13195</v>
      </c>
      <c r="B13195" s="1" t="s">
        <v>9335</v>
      </c>
      <c r="C13195" s="1" t="s">
        <v>1576</v>
      </c>
    </row>
    <row r="13196" spans="1:3" x14ac:dyDescent="0.25">
      <c r="A13196" s="1">
        <f t="shared" si="206"/>
        <v>13196</v>
      </c>
      <c r="B13196" s="1" t="s">
        <v>9335</v>
      </c>
      <c r="C13196" s="1" t="s">
        <v>1715</v>
      </c>
    </row>
    <row r="13197" spans="1:3" x14ac:dyDescent="0.25">
      <c r="A13197" s="1">
        <f t="shared" si="206"/>
        <v>13197</v>
      </c>
      <c r="B13197" s="1" t="s">
        <v>9335</v>
      </c>
      <c r="C13197" s="1" t="s">
        <v>1248</v>
      </c>
    </row>
    <row r="13198" spans="1:3" x14ac:dyDescent="0.25">
      <c r="A13198" s="1">
        <f t="shared" si="206"/>
        <v>13198</v>
      </c>
      <c r="B13198" s="1" t="s">
        <v>9335</v>
      </c>
      <c r="C13198" s="1" t="s">
        <v>1037</v>
      </c>
    </row>
    <row r="13199" spans="1:3" x14ac:dyDescent="0.25">
      <c r="A13199" s="1">
        <f t="shared" si="206"/>
        <v>13199</v>
      </c>
      <c r="B13199" s="1" t="s">
        <v>9336</v>
      </c>
      <c r="C13199" s="1" t="s">
        <v>1283</v>
      </c>
    </row>
    <row r="13200" spans="1:3" x14ac:dyDescent="0.25">
      <c r="A13200" s="1">
        <f t="shared" si="206"/>
        <v>13200</v>
      </c>
      <c r="B13200" s="1" t="s">
        <v>9337</v>
      </c>
      <c r="C13200" s="1" t="s">
        <v>974</v>
      </c>
    </row>
    <row r="13201" spans="1:3" x14ac:dyDescent="0.25">
      <c r="A13201" s="1">
        <f t="shared" si="206"/>
        <v>13201</v>
      </c>
      <c r="B13201" s="1" t="s">
        <v>9338</v>
      </c>
      <c r="C13201" s="1" t="s">
        <v>974</v>
      </c>
    </row>
    <row r="13202" spans="1:3" x14ac:dyDescent="0.25">
      <c r="A13202" s="1">
        <f t="shared" si="206"/>
        <v>13202</v>
      </c>
      <c r="B13202" s="1" t="s">
        <v>9339</v>
      </c>
      <c r="C13202" s="1" t="s">
        <v>1908</v>
      </c>
    </row>
    <row r="13203" spans="1:3" x14ac:dyDescent="0.25">
      <c r="A13203" s="1">
        <f t="shared" si="206"/>
        <v>13203</v>
      </c>
      <c r="B13203" s="1" t="s">
        <v>9339</v>
      </c>
      <c r="C13203" s="1" t="s">
        <v>975</v>
      </c>
    </row>
    <row r="13204" spans="1:3" x14ac:dyDescent="0.25">
      <c r="A13204" s="1">
        <f t="shared" si="206"/>
        <v>13204</v>
      </c>
      <c r="B13204" s="1" t="s">
        <v>9340</v>
      </c>
      <c r="C13204" s="1" t="s">
        <v>1158</v>
      </c>
    </row>
    <row r="13205" spans="1:3" x14ac:dyDescent="0.25">
      <c r="A13205" s="1">
        <f t="shared" si="206"/>
        <v>13205</v>
      </c>
      <c r="B13205" s="1" t="s">
        <v>9341</v>
      </c>
      <c r="C13205" s="1" t="s">
        <v>997</v>
      </c>
    </row>
    <row r="13206" spans="1:3" x14ac:dyDescent="0.25">
      <c r="A13206" s="1">
        <f t="shared" si="206"/>
        <v>13206</v>
      </c>
      <c r="B13206" s="1" t="s">
        <v>9342</v>
      </c>
      <c r="C13206" s="1" t="s">
        <v>1027</v>
      </c>
    </row>
    <row r="13207" spans="1:3" x14ac:dyDescent="0.25">
      <c r="A13207" s="1">
        <f t="shared" si="206"/>
        <v>13207</v>
      </c>
      <c r="B13207" s="1" t="s">
        <v>9343</v>
      </c>
      <c r="C13207" s="1" t="s">
        <v>1036</v>
      </c>
    </row>
    <row r="13208" spans="1:3" x14ac:dyDescent="0.25">
      <c r="A13208" s="1">
        <f t="shared" si="206"/>
        <v>13208</v>
      </c>
      <c r="B13208" s="1" t="s">
        <v>9344</v>
      </c>
      <c r="C13208" s="1" t="s">
        <v>977</v>
      </c>
    </row>
    <row r="13209" spans="1:3" x14ac:dyDescent="0.25">
      <c r="A13209" s="1">
        <f t="shared" si="206"/>
        <v>13209</v>
      </c>
      <c r="B13209" s="1" t="s">
        <v>9345</v>
      </c>
      <c r="C13209" s="1" t="s">
        <v>1542</v>
      </c>
    </row>
    <row r="13210" spans="1:3" x14ac:dyDescent="0.25">
      <c r="A13210" s="1">
        <f t="shared" si="206"/>
        <v>13210</v>
      </c>
      <c r="B13210" s="1" t="s">
        <v>9345</v>
      </c>
      <c r="C13210" s="1" t="s">
        <v>1283</v>
      </c>
    </row>
    <row r="13211" spans="1:3" x14ac:dyDescent="0.25">
      <c r="A13211" s="1">
        <f t="shared" si="206"/>
        <v>13211</v>
      </c>
      <c r="B13211" s="1" t="s">
        <v>9345</v>
      </c>
      <c r="C13211" s="1" t="s">
        <v>934</v>
      </c>
    </row>
    <row r="13212" spans="1:3" x14ac:dyDescent="0.25">
      <c r="A13212" s="1">
        <f t="shared" si="206"/>
        <v>13212</v>
      </c>
      <c r="B13212" s="1" t="s">
        <v>9346</v>
      </c>
      <c r="C13212" s="1" t="s">
        <v>5622</v>
      </c>
    </row>
    <row r="13213" spans="1:3" x14ac:dyDescent="0.25">
      <c r="A13213" s="1">
        <f t="shared" si="206"/>
        <v>13213</v>
      </c>
      <c r="B13213" s="1" t="s">
        <v>9347</v>
      </c>
      <c r="C13213" s="1" t="s">
        <v>2023</v>
      </c>
    </row>
    <row r="13214" spans="1:3" x14ac:dyDescent="0.25">
      <c r="A13214" s="1">
        <f t="shared" si="206"/>
        <v>13214</v>
      </c>
      <c r="B13214" s="1" t="s">
        <v>9348</v>
      </c>
      <c r="C13214" s="1" t="s">
        <v>1188</v>
      </c>
    </row>
    <row r="13215" spans="1:3" x14ac:dyDescent="0.25">
      <c r="A13215" s="1">
        <f t="shared" si="206"/>
        <v>13215</v>
      </c>
      <c r="B13215" s="1" t="s">
        <v>9349</v>
      </c>
      <c r="C13215" s="1" t="s">
        <v>928</v>
      </c>
    </row>
    <row r="13216" spans="1:3" x14ac:dyDescent="0.25">
      <c r="A13216" s="1">
        <f t="shared" si="206"/>
        <v>13216</v>
      </c>
      <c r="B13216" s="1" t="s">
        <v>9347</v>
      </c>
      <c r="C13216" s="1" t="s">
        <v>944</v>
      </c>
    </row>
    <row r="13217" spans="1:3" x14ac:dyDescent="0.25">
      <c r="A13217" s="1">
        <f t="shared" si="206"/>
        <v>13217</v>
      </c>
      <c r="B13217" s="1" t="s">
        <v>9345</v>
      </c>
      <c r="C13217" s="1" t="s">
        <v>5194</v>
      </c>
    </row>
    <row r="13218" spans="1:3" x14ac:dyDescent="0.25">
      <c r="A13218" s="1">
        <f t="shared" si="206"/>
        <v>13218</v>
      </c>
      <c r="B13218" s="1" t="s">
        <v>9345</v>
      </c>
      <c r="C13218" s="1" t="s">
        <v>1147</v>
      </c>
    </row>
    <row r="13219" spans="1:3" x14ac:dyDescent="0.25">
      <c r="A13219" s="1">
        <f t="shared" si="206"/>
        <v>13219</v>
      </c>
      <c r="B13219" s="1" t="s">
        <v>9350</v>
      </c>
      <c r="C13219" s="1" t="s">
        <v>4653</v>
      </c>
    </row>
    <row r="13220" spans="1:3" x14ac:dyDescent="0.25">
      <c r="A13220" s="1">
        <f t="shared" si="206"/>
        <v>13220</v>
      </c>
      <c r="B13220" s="1" t="s">
        <v>9351</v>
      </c>
      <c r="C13220" s="1" t="s">
        <v>1019</v>
      </c>
    </row>
    <row r="13221" spans="1:3" x14ac:dyDescent="0.25">
      <c r="A13221" s="1">
        <f t="shared" si="206"/>
        <v>13221</v>
      </c>
      <c r="B13221" s="1" t="s">
        <v>9351</v>
      </c>
      <c r="C13221" s="1" t="s">
        <v>1093</v>
      </c>
    </row>
    <row r="13222" spans="1:3" x14ac:dyDescent="0.25">
      <c r="A13222" s="1">
        <f t="shared" si="206"/>
        <v>13222</v>
      </c>
      <c r="B13222" s="1" t="s">
        <v>9350</v>
      </c>
      <c r="C13222" s="1" t="s">
        <v>6322</v>
      </c>
    </row>
    <row r="13223" spans="1:3" x14ac:dyDescent="0.25">
      <c r="A13223" s="1">
        <f t="shared" si="206"/>
        <v>13223</v>
      </c>
      <c r="B13223" s="1" t="s">
        <v>9349</v>
      </c>
      <c r="C13223" s="1" t="s">
        <v>967</v>
      </c>
    </row>
    <row r="13224" spans="1:3" x14ac:dyDescent="0.25">
      <c r="A13224" s="1">
        <f t="shared" si="206"/>
        <v>13224</v>
      </c>
      <c r="B13224" s="1" t="s">
        <v>9350</v>
      </c>
      <c r="C13224" s="1" t="s">
        <v>1188</v>
      </c>
    </row>
    <row r="13225" spans="1:3" x14ac:dyDescent="0.25">
      <c r="A13225" s="1">
        <f t="shared" si="206"/>
        <v>13225</v>
      </c>
      <c r="B13225" s="1" t="s">
        <v>9349</v>
      </c>
      <c r="C13225" s="1" t="s">
        <v>1539</v>
      </c>
    </row>
    <row r="13226" spans="1:3" x14ac:dyDescent="0.25">
      <c r="A13226" s="1">
        <f t="shared" si="206"/>
        <v>13226</v>
      </c>
      <c r="B13226" s="1" t="s">
        <v>9345</v>
      </c>
      <c r="C13226" s="1" t="s">
        <v>942</v>
      </c>
    </row>
    <row r="13227" spans="1:3" x14ac:dyDescent="0.25">
      <c r="A13227" s="1">
        <f t="shared" si="206"/>
        <v>13227</v>
      </c>
      <c r="B13227" s="1" t="s">
        <v>9351</v>
      </c>
      <c r="C13227" s="1" t="s">
        <v>928</v>
      </c>
    </row>
    <row r="13228" spans="1:3" x14ac:dyDescent="0.25">
      <c r="A13228" s="1">
        <f t="shared" si="206"/>
        <v>13228</v>
      </c>
      <c r="B13228" s="1" t="s">
        <v>9351</v>
      </c>
      <c r="C13228" s="1" t="s">
        <v>974</v>
      </c>
    </row>
    <row r="13229" spans="1:3" x14ac:dyDescent="0.25">
      <c r="A13229" s="1">
        <f t="shared" si="206"/>
        <v>13229</v>
      </c>
      <c r="B13229" s="1" t="s">
        <v>9349</v>
      </c>
      <c r="C13229" s="1" t="s">
        <v>1087</v>
      </c>
    </row>
    <row r="13230" spans="1:3" x14ac:dyDescent="0.25">
      <c r="A13230" s="1">
        <f t="shared" si="206"/>
        <v>13230</v>
      </c>
      <c r="B13230" s="1" t="s">
        <v>9353</v>
      </c>
      <c r="C13230" s="1" t="s">
        <v>9352</v>
      </c>
    </row>
    <row r="13231" spans="1:3" x14ac:dyDescent="0.25">
      <c r="A13231" s="1">
        <f t="shared" si="206"/>
        <v>13231</v>
      </c>
      <c r="B13231" s="1" t="s">
        <v>9351</v>
      </c>
      <c r="C13231" s="1" t="s">
        <v>1727</v>
      </c>
    </row>
    <row r="13232" spans="1:3" x14ac:dyDescent="0.25">
      <c r="A13232" s="1">
        <f t="shared" si="206"/>
        <v>13232</v>
      </c>
      <c r="B13232" s="1" t="s">
        <v>9354</v>
      </c>
      <c r="C13232" s="1" t="s">
        <v>5145</v>
      </c>
    </row>
    <row r="13233" spans="1:3" x14ac:dyDescent="0.25">
      <c r="A13233" s="1">
        <f t="shared" si="206"/>
        <v>13233</v>
      </c>
      <c r="B13233" s="1" t="s">
        <v>9355</v>
      </c>
      <c r="C13233" s="1" t="s">
        <v>949</v>
      </c>
    </row>
    <row r="13234" spans="1:3" x14ac:dyDescent="0.25">
      <c r="A13234" s="1">
        <f t="shared" si="206"/>
        <v>13234</v>
      </c>
      <c r="B13234" s="1" t="s">
        <v>9356</v>
      </c>
      <c r="C13234" s="1" t="s">
        <v>974</v>
      </c>
    </row>
    <row r="13235" spans="1:3" x14ac:dyDescent="0.25">
      <c r="A13235" s="1">
        <f t="shared" si="206"/>
        <v>13235</v>
      </c>
      <c r="B13235" s="1" t="s">
        <v>9356</v>
      </c>
      <c r="C13235" s="1" t="s">
        <v>1389</v>
      </c>
    </row>
    <row r="13236" spans="1:3" x14ac:dyDescent="0.25">
      <c r="A13236" s="1">
        <f t="shared" si="206"/>
        <v>13236</v>
      </c>
      <c r="B13236" s="1" t="s">
        <v>9357</v>
      </c>
      <c r="C13236" s="1" t="s">
        <v>1005</v>
      </c>
    </row>
    <row r="13237" spans="1:3" x14ac:dyDescent="0.25">
      <c r="A13237" s="1">
        <f t="shared" si="206"/>
        <v>13237</v>
      </c>
      <c r="B13237" s="1" t="s">
        <v>9358</v>
      </c>
      <c r="C13237" s="1" t="s">
        <v>928</v>
      </c>
    </row>
    <row r="13238" spans="1:3" x14ac:dyDescent="0.25">
      <c r="A13238" s="1">
        <f t="shared" si="206"/>
        <v>13238</v>
      </c>
      <c r="B13238" s="1" t="s">
        <v>9359</v>
      </c>
      <c r="C13238" s="1" t="s">
        <v>1262</v>
      </c>
    </row>
    <row r="13239" spans="1:3" x14ac:dyDescent="0.25">
      <c r="A13239" s="1">
        <f t="shared" si="206"/>
        <v>13239</v>
      </c>
      <c r="B13239" s="1" t="s">
        <v>9360</v>
      </c>
      <c r="C13239" s="1" t="s">
        <v>1016</v>
      </c>
    </row>
    <row r="13240" spans="1:3" x14ac:dyDescent="0.25">
      <c r="A13240" s="1">
        <f t="shared" si="206"/>
        <v>13240</v>
      </c>
      <c r="B13240" s="1" t="s">
        <v>9361</v>
      </c>
      <c r="C13240" s="1" t="s">
        <v>1281</v>
      </c>
    </row>
    <row r="13241" spans="1:3" x14ac:dyDescent="0.25">
      <c r="A13241" s="1">
        <f t="shared" si="206"/>
        <v>13241</v>
      </c>
      <c r="B13241" s="1" t="s">
        <v>9362</v>
      </c>
      <c r="C13241" s="1" t="s">
        <v>967</v>
      </c>
    </row>
    <row r="13242" spans="1:3" x14ac:dyDescent="0.25">
      <c r="A13242" s="1">
        <f t="shared" si="206"/>
        <v>13242</v>
      </c>
      <c r="B13242" s="1" t="s">
        <v>9363</v>
      </c>
      <c r="C13242" s="1" t="s">
        <v>952</v>
      </c>
    </row>
    <row r="13243" spans="1:3" x14ac:dyDescent="0.25">
      <c r="A13243" s="1">
        <f t="shared" si="206"/>
        <v>13243</v>
      </c>
      <c r="B13243" s="1" t="s">
        <v>9364</v>
      </c>
      <c r="C13243" s="1" t="s">
        <v>1028</v>
      </c>
    </row>
    <row r="13244" spans="1:3" x14ac:dyDescent="0.25">
      <c r="A13244" s="1">
        <f t="shared" si="206"/>
        <v>13244</v>
      </c>
      <c r="B13244" s="1" t="s">
        <v>9365</v>
      </c>
      <c r="C13244" s="1" t="s">
        <v>5147</v>
      </c>
    </row>
    <row r="13245" spans="1:3" x14ac:dyDescent="0.25">
      <c r="A13245" s="1">
        <f t="shared" si="206"/>
        <v>13245</v>
      </c>
      <c r="B13245" s="1" t="s">
        <v>9366</v>
      </c>
      <c r="C13245" s="1" t="s">
        <v>1221</v>
      </c>
    </row>
    <row r="13246" spans="1:3" x14ac:dyDescent="0.25">
      <c r="A13246" s="1">
        <f t="shared" si="206"/>
        <v>13246</v>
      </c>
      <c r="B13246" s="1" t="s">
        <v>9366</v>
      </c>
      <c r="C13246" s="1" t="s">
        <v>995</v>
      </c>
    </row>
    <row r="13247" spans="1:3" x14ac:dyDescent="0.25">
      <c r="A13247" s="1">
        <f t="shared" si="206"/>
        <v>13247</v>
      </c>
      <c r="B13247" s="1" t="s">
        <v>9368</v>
      </c>
      <c r="C13247" s="1" t="s">
        <v>9367</v>
      </c>
    </row>
    <row r="13248" spans="1:3" x14ac:dyDescent="0.25">
      <c r="A13248" s="1">
        <f t="shared" si="206"/>
        <v>13248</v>
      </c>
      <c r="B13248" s="1" t="s">
        <v>9369</v>
      </c>
      <c r="C13248" s="1" t="s">
        <v>1147</v>
      </c>
    </row>
    <row r="13249" spans="1:3" x14ac:dyDescent="0.25">
      <c r="A13249" s="1">
        <f t="shared" si="206"/>
        <v>13249</v>
      </c>
      <c r="B13249" s="1" t="s">
        <v>9370</v>
      </c>
      <c r="C13249" s="1" t="s">
        <v>1576</v>
      </c>
    </row>
    <row r="13250" spans="1:3" x14ac:dyDescent="0.25">
      <c r="A13250" s="1">
        <f t="shared" si="206"/>
        <v>13250</v>
      </c>
      <c r="B13250" s="1" t="s">
        <v>9371</v>
      </c>
      <c r="C13250" s="1" t="s">
        <v>1712</v>
      </c>
    </row>
    <row r="13251" spans="1:3" x14ac:dyDescent="0.25">
      <c r="A13251" s="1">
        <f t="shared" ref="A13251:A13314" si="207">A13250+1</f>
        <v>13251</v>
      </c>
      <c r="B13251" s="1" t="s">
        <v>9372</v>
      </c>
      <c r="C13251" s="1" t="s">
        <v>1347</v>
      </c>
    </row>
    <row r="13252" spans="1:3" x14ac:dyDescent="0.25">
      <c r="A13252" s="1">
        <f t="shared" si="207"/>
        <v>13252</v>
      </c>
      <c r="B13252" s="1" t="s">
        <v>9372</v>
      </c>
      <c r="C13252" s="1" t="s">
        <v>9296</v>
      </c>
    </row>
    <row r="13253" spans="1:3" x14ac:dyDescent="0.25">
      <c r="A13253" s="1">
        <f t="shared" si="207"/>
        <v>13253</v>
      </c>
      <c r="B13253" s="1" t="s">
        <v>9372</v>
      </c>
      <c r="C13253" s="1" t="s">
        <v>972</v>
      </c>
    </row>
    <row r="13254" spans="1:3" x14ac:dyDescent="0.25">
      <c r="A13254" s="1">
        <f t="shared" si="207"/>
        <v>13254</v>
      </c>
      <c r="B13254" s="1" t="s">
        <v>9372</v>
      </c>
      <c r="C13254" s="1" t="s">
        <v>975</v>
      </c>
    </row>
    <row r="13255" spans="1:3" x14ac:dyDescent="0.25">
      <c r="A13255" s="1">
        <f t="shared" si="207"/>
        <v>13255</v>
      </c>
      <c r="B13255" s="1" t="s">
        <v>9372</v>
      </c>
      <c r="C13255" s="1" t="s">
        <v>1027</v>
      </c>
    </row>
    <row r="13256" spans="1:3" x14ac:dyDescent="0.25">
      <c r="A13256" s="1">
        <f t="shared" si="207"/>
        <v>13256</v>
      </c>
      <c r="B13256" s="1" t="s">
        <v>9372</v>
      </c>
      <c r="C13256" s="1" t="s">
        <v>9373</v>
      </c>
    </row>
    <row r="13257" spans="1:3" x14ac:dyDescent="0.25">
      <c r="A13257" s="1">
        <f t="shared" si="207"/>
        <v>13257</v>
      </c>
      <c r="B13257" s="1" t="s">
        <v>9372</v>
      </c>
      <c r="C13257" s="1" t="s">
        <v>1566</v>
      </c>
    </row>
    <row r="13258" spans="1:3" x14ac:dyDescent="0.25">
      <c r="A13258" s="1">
        <f t="shared" si="207"/>
        <v>13258</v>
      </c>
      <c r="B13258" s="1" t="s">
        <v>9372</v>
      </c>
      <c r="C13258" s="1" t="s">
        <v>1276</v>
      </c>
    </row>
    <row r="13259" spans="1:3" x14ac:dyDescent="0.25">
      <c r="A13259" s="1">
        <f t="shared" si="207"/>
        <v>13259</v>
      </c>
      <c r="B13259" s="1" t="s">
        <v>9372</v>
      </c>
      <c r="C13259" s="1" t="s">
        <v>9374</v>
      </c>
    </row>
    <row r="13260" spans="1:3" x14ac:dyDescent="0.25">
      <c r="A13260" s="1">
        <f t="shared" si="207"/>
        <v>13260</v>
      </c>
      <c r="B13260" s="1" t="s">
        <v>9375</v>
      </c>
      <c r="C13260" s="1" t="s">
        <v>2072</v>
      </c>
    </row>
    <row r="13261" spans="1:3" x14ac:dyDescent="0.25">
      <c r="A13261" s="1">
        <f t="shared" si="207"/>
        <v>13261</v>
      </c>
      <c r="B13261" s="1" t="s">
        <v>9376</v>
      </c>
      <c r="C13261" s="1" t="s">
        <v>1374</v>
      </c>
    </row>
    <row r="13262" spans="1:3" x14ac:dyDescent="0.25">
      <c r="A13262" s="1">
        <f t="shared" si="207"/>
        <v>13262</v>
      </c>
      <c r="B13262" s="1" t="s">
        <v>9376</v>
      </c>
      <c r="C13262" s="1" t="s">
        <v>974</v>
      </c>
    </row>
    <row r="13263" spans="1:3" x14ac:dyDescent="0.25">
      <c r="A13263" s="1">
        <f t="shared" si="207"/>
        <v>13263</v>
      </c>
      <c r="B13263" s="1" t="s">
        <v>9376</v>
      </c>
      <c r="C13263" s="1" t="s">
        <v>1028</v>
      </c>
    </row>
    <row r="13264" spans="1:3" x14ac:dyDescent="0.25">
      <c r="A13264" s="1">
        <f t="shared" si="207"/>
        <v>13264</v>
      </c>
      <c r="B13264" s="1" t="s">
        <v>9376</v>
      </c>
      <c r="C13264" s="1" t="s">
        <v>9377</v>
      </c>
    </row>
    <row r="13265" spans="1:3" x14ac:dyDescent="0.25">
      <c r="A13265" s="1">
        <f t="shared" si="207"/>
        <v>13265</v>
      </c>
      <c r="B13265" s="1" t="s">
        <v>9378</v>
      </c>
      <c r="C13265" s="1" t="s">
        <v>1147</v>
      </c>
    </row>
    <row r="13266" spans="1:3" x14ac:dyDescent="0.25">
      <c r="A13266" s="1">
        <f t="shared" si="207"/>
        <v>13266</v>
      </c>
      <c r="B13266" s="1" t="s">
        <v>9379</v>
      </c>
      <c r="C13266" s="1" t="s">
        <v>928</v>
      </c>
    </row>
    <row r="13267" spans="1:3" x14ac:dyDescent="0.25">
      <c r="A13267" s="1">
        <f t="shared" si="207"/>
        <v>13267</v>
      </c>
      <c r="B13267" s="1" t="s">
        <v>9381</v>
      </c>
      <c r="C13267" s="1" t="s">
        <v>9380</v>
      </c>
    </row>
    <row r="13268" spans="1:3" x14ac:dyDescent="0.25">
      <c r="A13268" s="1">
        <f t="shared" si="207"/>
        <v>13268</v>
      </c>
      <c r="B13268" s="1" t="s">
        <v>9382</v>
      </c>
      <c r="C13268" s="1" t="s">
        <v>1055</v>
      </c>
    </row>
    <row r="13269" spans="1:3" x14ac:dyDescent="0.25">
      <c r="A13269" s="1">
        <f t="shared" si="207"/>
        <v>13269</v>
      </c>
      <c r="B13269" s="1" t="s">
        <v>9384</v>
      </c>
      <c r="C13269" s="1" t="s">
        <v>9383</v>
      </c>
    </row>
    <row r="13270" spans="1:3" x14ac:dyDescent="0.25">
      <c r="A13270" s="1">
        <f t="shared" si="207"/>
        <v>13270</v>
      </c>
      <c r="B13270" s="1" t="s">
        <v>9385</v>
      </c>
      <c r="C13270" s="1" t="s">
        <v>972</v>
      </c>
    </row>
    <row r="13271" spans="1:3" x14ac:dyDescent="0.25">
      <c r="A13271" s="1">
        <f t="shared" si="207"/>
        <v>13271</v>
      </c>
      <c r="B13271" s="1" t="s">
        <v>9387</v>
      </c>
      <c r="C13271" s="1" t="s">
        <v>9386</v>
      </c>
    </row>
    <row r="13272" spans="1:3" x14ac:dyDescent="0.25">
      <c r="A13272" s="1">
        <f t="shared" si="207"/>
        <v>13272</v>
      </c>
      <c r="B13272" s="1" t="s">
        <v>9388</v>
      </c>
      <c r="C13272" s="1" t="s">
        <v>1056</v>
      </c>
    </row>
    <row r="13273" spans="1:3" x14ac:dyDescent="0.25">
      <c r="A13273" s="1">
        <f t="shared" si="207"/>
        <v>13273</v>
      </c>
      <c r="B13273" s="1" t="s">
        <v>9389</v>
      </c>
      <c r="C13273" s="1" t="s">
        <v>3721</v>
      </c>
    </row>
    <row r="13274" spans="1:3" x14ac:dyDescent="0.25">
      <c r="A13274" s="1">
        <f t="shared" si="207"/>
        <v>13274</v>
      </c>
      <c r="B13274" s="1" t="s">
        <v>9391</v>
      </c>
      <c r="C13274" s="1" t="s">
        <v>9390</v>
      </c>
    </row>
    <row r="13275" spans="1:3" x14ac:dyDescent="0.25">
      <c r="A13275" s="1">
        <f t="shared" si="207"/>
        <v>13275</v>
      </c>
      <c r="B13275" s="1" t="s">
        <v>9392</v>
      </c>
      <c r="C13275" s="1" t="s">
        <v>1028</v>
      </c>
    </row>
    <row r="13276" spans="1:3" x14ac:dyDescent="0.25">
      <c r="A13276" s="1">
        <f t="shared" si="207"/>
        <v>13276</v>
      </c>
      <c r="B13276" s="1" t="s">
        <v>9393</v>
      </c>
      <c r="C13276" s="1" t="s">
        <v>1056</v>
      </c>
    </row>
    <row r="13277" spans="1:3" x14ac:dyDescent="0.25">
      <c r="A13277" s="1">
        <f t="shared" si="207"/>
        <v>13277</v>
      </c>
      <c r="B13277" s="1" t="s">
        <v>3987</v>
      </c>
      <c r="C13277" s="1"/>
    </row>
    <row r="13278" spans="1:3" x14ac:dyDescent="0.25">
      <c r="A13278" s="1">
        <f t="shared" si="207"/>
        <v>13278</v>
      </c>
      <c r="B13278" s="1" t="s">
        <v>3987</v>
      </c>
      <c r="C13278" s="1" t="s">
        <v>1283</v>
      </c>
    </row>
    <row r="13279" spans="1:3" x14ac:dyDescent="0.25">
      <c r="A13279" s="1">
        <f t="shared" si="207"/>
        <v>13279</v>
      </c>
      <c r="B13279" s="1" t="s">
        <v>3987</v>
      </c>
      <c r="C13279" s="1" t="s">
        <v>952</v>
      </c>
    </row>
    <row r="13280" spans="1:3" x14ac:dyDescent="0.25">
      <c r="A13280" s="1">
        <f t="shared" si="207"/>
        <v>13280</v>
      </c>
      <c r="B13280" s="1" t="s">
        <v>3987</v>
      </c>
      <c r="C13280" s="1" t="s">
        <v>1016</v>
      </c>
    </row>
    <row r="13281" spans="1:3" x14ac:dyDescent="0.25">
      <c r="A13281" s="1">
        <f t="shared" si="207"/>
        <v>13281</v>
      </c>
      <c r="B13281" s="1" t="s">
        <v>3987</v>
      </c>
      <c r="C13281" s="1" t="s">
        <v>1426</v>
      </c>
    </row>
    <row r="13282" spans="1:3" x14ac:dyDescent="0.25">
      <c r="A13282" s="1">
        <f t="shared" si="207"/>
        <v>13282</v>
      </c>
      <c r="B13282" s="1" t="s">
        <v>3987</v>
      </c>
      <c r="C13282" s="1" t="s">
        <v>1079</v>
      </c>
    </row>
    <row r="13283" spans="1:3" x14ac:dyDescent="0.25">
      <c r="A13283" s="1">
        <f t="shared" si="207"/>
        <v>13283</v>
      </c>
      <c r="B13283" s="1" t="s">
        <v>3987</v>
      </c>
      <c r="C13283" s="1" t="s">
        <v>1955</v>
      </c>
    </row>
    <row r="13284" spans="1:3" x14ac:dyDescent="0.25">
      <c r="A13284" s="1">
        <f t="shared" si="207"/>
        <v>13284</v>
      </c>
      <c r="B13284" s="1" t="s">
        <v>3987</v>
      </c>
      <c r="C13284" s="1" t="s">
        <v>4021</v>
      </c>
    </row>
    <row r="13285" spans="1:3" x14ac:dyDescent="0.25">
      <c r="A13285" s="1">
        <f t="shared" si="207"/>
        <v>13285</v>
      </c>
      <c r="B13285" s="1" t="s">
        <v>3987</v>
      </c>
      <c r="C13285" s="1" t="s">
        <v>3854</v>
      </c>
    </row>
    <row r="13286" spans="1:3" x14ac:dyDescent="0.25">
      <c r="A13286" s="1">
        <f t="shared" si="207"/>
        <v>13286</v>
      </c>
      <c r="B13286" s="1" t="s">
        <v>3987</v>
      </c>
      <c r="C13286" s="1" t="s">
        <v>1091</v>
      </c>
    </row>
    <row r="13287" spans="1:3" x14ac:dyDescent="0.25">
      <c r="A13287" s="1">
        <f t="shared" si="207"/>
        <v>13287</v>
      </c>
      <c r="B13287" s="1" t="s">
        <v>3987</v>
      </c>
      <c r="C13287" s="1" t="s">
        <v>1091</v>
      </c>
    </row>
    <row r="13288" spans="1:3" x14ac:dyDescent="0.25">
      <c r="A13288" s="1">
        <f t="shared" si="207"/>
        <v>13288</v>
      </c>
      <c r="B13288" s="1" t="s">
        <v>3987</v>
      </c>
      <c r="C13288" s="1" t="s">
        <v>1058</v>
      </c>
    </row>
    <row r="13289" spans="1:3" x14ac:dyDescent="0.25">
      <c r="A13289" s="1">
        <f t="shared" si="207"/>
        <v>13289</v>
      </c>
      <c r="B13289" s="1" t="s">
        <v>3987</v>
      </c>
      <c r="C13289" s="1" t="s">
        <v>1091</v>
      </c>
    </row>
    <row r="13290" spans="1:3" x14ac:dyDescent="0.25">
      <c r="A13290" s="1">
        <f t="shared" si="207"/>
        <v>13290</v>
      </c>
      <c r="B13290" s="1" t="s">
        <v>3987</v>
      </c>
      <c r="C13290" s="1" t="s">
        <v>1144</v>
      </c>
    </row>
    <row r="13291" spans="1:3" x14ac:dyDescent="0.25">
      <c r="A13291" s="1">
        <f t="shared" si="207"/>
        <v>13291</v>
      </c>
      <c r="B13291" s="1" t="s">
        <v>3987</v>
      </c>
      <c r="C13291" s="1" t="s">
        <v>938</v>
      </c>
    </row>
    <row r="13292" spans="1:3" x14ac:dyDescent="0.25">
      <c r="A13292" s="1">
        <f t="shared" si="207"/>
        <v>13292</v>
      </c>
      <c r="B13292" s="1" t="s">
        <v>3987</v>
      </c>
      <c r="C13292" s="1" t="s">
        <v>918</v>
      </c>
    </row>
    <row r="13293" spans="1:3" x14ac:dyDescent="0.25">
      <c r="A13293" s="1">
        <f t="shared" si="207"/>
        <v>13293</v>
      </c>
      <c r="B13293" s="1" t="s">
        <v>3987</v>
      </c>
      <c r="C13293" s="1" t="s">
        <v>1712</v>
      </c>
    </row>
    <row r="13294" spans="1:3" x14ac:dyDescent="0.25">
      <c r="A13294" s="1">
        <f t="shared" si="207"/>
        <v>13294</v>
      </c>
      <c r="B13294" s="1" t="s">
        <v>3987</v>
      </c>
      <c r="C13294" s="1" t="s">
        <v>1019</v>
      </c>
    </row>
    <row r="13295" spans="1:3" x14ac:dyDescent="0.25">
      <c r="A13295" s="1">
        <f t="shared" si="207"/>
        <v>13295</v>
      </c>
      <c r="B13295" s="1" t="s">
        <v>3987</v>
      </c>
      <c r="C13295" s="1" t="s">
        <v>4783</v>
      </c>
    </row>
    <row r="13296" spans="1:3" x14ac:dyDescent="0.25">
      <c r="A13296" s="1">
        <f t="shared" si="207"/>
        <v>13296</v>
      </c>
      <c r="B13296" s="1" t="s">
        <v>3987</v>
      </c>
      <c r="C13296" s="1" t="s">
        <v>2649</v>
      </c>
    </row>
    <row r="13297" spans="1:3" x14ac:dyDescent="0.25">
      <c r="A13297" s="1">
        <f t="shared" si="207"/>
        <v>13297</v>
      </c>
      <c r="B13297" s="1" t="s">
        <v>3987</v>
      </c>
      <c r="C13297" s="1" t="s">
        <v>6435</v>
      </c>
    </row>
    <row r="13298" spans="1:3" x14ac:dyDescent="0.25">
      <c r="A13298" s="1">
        <f t="shared" si="207"/>
        <v>13298</v>
      </c>
      <c r="B13298" s="1" t="s">
        <v>3987</v>
      </c>
      <c r="C13298" s="1" t="s">
        <v>930</v>
      </c>
    </row>
    <row r="13299" spans="1:3" x14ac:dyDescent="0.25">
      <c r="A13299" s="1">
        <f t="shared" si="207"/>
        <v>13299</v>
      </c>
      <c r="B13299" s="1" t="s">
        <v>3987</v>
      </c>
      <c r="C13299" s="1" t="s">
        <v>1093</v>
      </c>
    </row>
    <row r="13300" spans="1:3" x14ac:dyDescent="0.25">
      <c r="A13300" s="1">
        <f t="shared" si="207"/>
        <v>13300</v>
      </c>
      <c r="B13300" s="1" t="s">
        <v>3987</v>
      </c>
      <c r="C13300" s="1" t="s">
        <v>930</v>
      </c>
    </row>
    <row r="13301" spans="1:3" x14ac:dyDescent="0.25">
      <c r="A13301" s="1">
        <f t="shared" si="207"/>
        <v>13301</v>
      </c>
      <c r="B13301" s="1" t="s">
        <v>3987</v>
      </c>
      <c r="C13301" s="1" t="s">
        <v>949</v>
      </c>
    </row>
    <row r="13302" spans="1:3" x14ac:dyDescent="0.25">
      <c r="A13302" s="1">
        <f t="shared" si="207"/>
        <v>13302</v>
      </c>
      <c r="B13302" s="1" t="s">
        <v>3987</v>
      </c>
      <c r="C13302" s="1" t="s">
        <v>1439</v>
      </c>
    </row>
    <row r="13303" spans="1:3" x14ac:dyDescent="0.25">
      <c r="A13303" s="1">
        <f t="shared" si="207"/>
        <v>13303</v>
      </c>
      <c r="B13303" s="1" t="s">
        <v>3987</v>
      </c>
      <c r="C13303" s="1" t="s">
        <v>928</v>
      </c>
    </row>
    <row r="13304" spans="1:3" x14ac:dyDescent="0.25">
      <c r="A13304" s="1">
        <f t="shared" si="207"/>
        <v>13304</v>
      </c>
      <c r="B13304" s="1" t="s">
        <v>3987</v>
      </c>
      <c r="C13304" s="1" t="s">
        <v>974</v>
      </c>
    </row>
    <row r="13305" spans="1:3" x14ac:dyDescent="0.25">
      <c r="A13305" s="1">
        <f t="shared" si="207"/>
        <v>13305</v>
      </c>
      <c r="B13305" s="1" t="s">
        <v>3987</v>
      </c>
      <c r="C13305" s="1" t="s">
        <v>928</v>
      </c>
    </row>
    <row r="13306" spans="1:3" x14ac:dyDescent="0.25">
      <c r="A13306" s="1">
        <f t="shared" si="207"/>
        <v>13306</v>
      </c>
      <c r="B13306" s="1" t="s">
        <v>3987</v>
      </c>
      <c r="C13306" s="1" t="s">
        <v>968</v>
      </c>
    </row>
    <row r="13307" spans="1:3" x14ac:dyDescent="0.25">
      <c r="A13307" s="1">
        <f t="shared" si="207"/>
        <v>13307</v>
      </c>
      <c r="B13307" s="1" t="s">
        <v>3987</v>
      </c>
      <c r="C13307" s="1" t="s">
        <v>5833</v>
      </c>
    </row>
    <row r="13308" spans="1:3" x14ac:dyDescent="0.25">
      <c r="A13308" s="1">
        <f t="shared" si="207"/>
        <v>13308</v>
      </c>
      <c r="B13308" s="1" t="s">
        <v>3987</v>
      </c>
      <c r="C13308" s="1" t="s">
        <v>1333</v>
      </c>
    </row>
    <row r="13309" spans="1:3" x14ac:dyDescent="0.25">
      <c r="A13309" s="1">
        <f t="shared" si="207"/>
        <v>13309</v>
      </c>
      <c r="B13309" s="1" t="s">
        <v>3987</v>
      </c>
      <c r="C13309" s="1" t="s">
        <v>2917</v>
      </c>
    </row>
    <row r="13310" spans="1:3" x14ac:dyDescent="0.25">
      <c r="A13310" s="1">
        <f t="shared" si="207"/>
        <v>13310</v>
      </c>
      <c r="B13310" s="1" t="s">
        <v>3987</v>
      </c>
      <c r="C13310" s="1" t="s">
        <v>1027</v>
      </c>
    </row>
    <row r="13311" spans="1:3" x14ac:dyDescent="0.25">
      <c r="A13311" s="1">
        <f t="shared" si="207"/>
        <v>13311</v>
      </c>
      <c r="B13311" s="1" t="s">
        <v>3987</v>
      </c>
      <c r="C13311" s="1" t="s">
        <v>2869</v>
      </c>
    </row>
    <row r="13312" spans="1:3" x14ac:dyDescent="0.25">
      <c r="A13312" s="1">
        <f t="shared" si="207"/>
        <v>13312</v>
      </c>
      <c r="B13312" s="1" t="s">
        <v>3987</v>
      </c>
      <c r="C13312" s="1" t="s">
        <v>1087</v>
      </c>
    </row>
    <row r="13313" spans="1:3" x14ac:dyDescent="0.25">
      <c r="A13313" s="1">
        <f t="shared" si="207"/>
        <v>13313</v>
      </c>
      <c r="B13313" s="1" t="s">
        <v>3987</v>
      </c>
      <c r="C13313" s="1" t="s">
        <v>1612</v>
      </c>
    </row>
    <row r="13314" spans="1:3" x14ac:dyDescent="0.25">
      <c r="A13314" s="1">
        <f t="shared" si="207"/>
        <v>13314</v>
      </c>
      <c r="B13314" s="1" t="s">
        <v>3987</v>
      </c>
      <c r="C13314" s="1" t="s">
        <v>1087</v>
      </c>
    </row>
    <row r="13315" spans="1:3" x14ac:dyDescent="0.25">
      <c r="A13315" s="1">
        <f t="shared" ref="A13315:A13378" si="208">A13314+1</f>
        <v>13315</v>
      </c>
      <c r="B13315" s="1" t="s">
        <v>3987</v>
      </c>
      <c r="C13315" s="1" t="s">
        <v>1353</v>
      </c>
    </row>
    <row r="13316" spans="1:3" x14ac:dyDescent="0.25">
      <c r="A13316" s="1">
        <f t="shared" si="208"/>
        <v>13316</v>
      </c>
      <c r="B13316" s="1" t="s">
        <v>3987</v>
      </c>
      <c r="C13316" s="1" t="s">
        <v>1727</v>
      </c>
    </row>
    <row r="13317" spans="1:3" x14ac:dyDescent="0.25">
      <c r="A13317" s="1">
        <f t="shared" si="208"/>
        <v>13317</v>
      </c>
      <c r="B13317" s="1" t="s">
        <v>3987</v>
      </c>
      <c r="C13317" s="1" t="s">
        <v>977</v>
      </c>
    </row>
    <row r="13318" spans="1:3" x14ac:dyDescent="0.25">
      <c r="A13318" s="1">
        <f t="shared" si="208"/>
        <v>13318</v>
      </c>
      <c r="B13318" s="1" t="s">
        <v>3987</v>
      </c>
      <c r="C13318" s="1" t="s">
        <v>989</v>
      </c>
    </row>
    <row r="13319" spans="1:3" x14ac:dyDescent="0.25">
      <c r="A13319" s="1">
        <f t="shared" si="208"/>
        <v>13319</v>
      </c>
      <c r="B13319" s="1" t="s">
        <v>3987</v>
      </c>
      <c r="C13319" s="1" t="s">
        <v>1512</v>
      </c>
    </row>
    <row r="13320" spans="1:3" x14ac:dyDescent="0.25">
      <c r="A13320" s="1">
        <f t="shared" si="208"/>
        <v>13320</v>
      </c>
      <c r="B13320" s="1" t="s">
        <v>3987</v>
      </c>
      <c r="C13320" s="1" t="s">
        <v>989</v>
      </c>
    </row>
    <row r="13321" spans="1:3" x14ac:dyDescent="0.25">
      <c r="A13321" s="1">
        <f t="shared" si="208"/>
        <v>13321</v>
      </c>
      <c r="B13321" s="1" t="s">
        <v>3987</v>
      </c>
      <c r="C13321" s="1" t="s">
        <v>1248</v>
      </c>
    </row>
    <row r="13322" spans="1:3" x14ac:dyDescent="0.25">
      <c r="A13322" s="1">
        <f t="shared" si="208"/>
        <v>13322</v>
      </c>
      <c r="B13322" s="1" t="s">
        <v>3987</v>
      </c>
      <c r="C13322" s="1" t="s">
        <v>1037</v>
      </c>
    </row>
    <row r="13323" spans="1:3" x14ac:dyDescent="0.25">
      <c r="A13323" s="1">
        <f t="shared" si="208"/>
        <v>13323</v>
      </c>
      <c r="B13323" s="1" t="s">
        <v>3987</v>
      </c>
      <c r="C13323" s="1" t="s">
        <v>9394</v>
      </c>
    </row>
    <row r="13324" spans="1:3" x14ac:dyDescent="0.25">
      <c r="A13324" s="1">
        <f t="shared" si="208"/>
        <v>13324</v>
      </c>
      <c r="B13324" s="1" t="s">
        <v>9395</v>
      </c>
      <c r="C13324" s="1" t="s">
        <v>986</v>
      </c>
    </row>
    <row r="13325" spans="1:3" x14ac:dyDescent="0.25">
      <c r="A13325" s="1">
        <f t="shared" si="208"/>
        <v>13325</v>
      </c>
      <c r="B13325" s="1" t="s">
        <v>9395</v>
      </c>
      <c r="C13325" s="1" t="s">
        <v>8708</v>
      </c>
    </row>
    <row r="13326" spans="1:3" x14ac:dyDescent="0.25">
      <c r="A13326" s="1">
        <f t="shared" si="208"/>
        <v>13326</v>
      </c>
      <c r="B13326" s="1" t="s">
        <v>9395</v>
      </c>
      <c r="C13326" s="1" t="s">
        <v>952</v>
      </c>
    </row>
    <row r="13327" spans="1:3" x14ac:dyDescent="0.25">
      <c r="A13327" s="1">
        <f t="shared" si="208"/>
        <v>13327</v>
      </c>
      <c r="B13327" s="1" t="s">
        <v>9395</v>
      </c>
      <c r="C13327" s="1" t="s">
        <v>1283</v>
      </c>
    </row>
    <row r="13328" spans="1:3" x14ac:dyDescent="0.25">
      <c r="A13328" s="1">
        <f t="shared" si="208"/>
        <v>13328</v>
      </c>
      <c r="B13328" s="1" t="s">
        <v>9395</v>
      </c>
      <c r="C13328" s="1" t="s">
        <v>972</v>
      </c>
    </row>
    <row r="13329" spans="1:3" x14ac:dyDescent="0.25">
      <c r="A13329" s="1">
        <f t="shared" si="208"/>
        <v>13329</v>
      </c>
      <c r="B13329" s="1" t="s">
        <v>9395</v>
      </c>
      <c r="C13329" s="1" t="s">
        <v>3362</v>
      </c>
    </row>
    <row r="13330" spans="1:3" x14ac:dyDescent="0.25">
      <c r="A13330" s="1">
        <f t="shared" si="208"/>
        <v>13330</v>
      </c>
      <c r="B13330" s="1" t="s">
        <v>9395</v>
      </c>
      <c r="C13330" s="1" t="s">
        <v>3644</v>
      </c>
    </row>
    <row r="13331" spans="1:3" x14ac:dyDescent="0.25">
      <c r="A13331" s="1">
        <f t="shared" si="208"/>
        <v>13331</v>
      </c>
      <c r="B13331" s="1" t="s">
        <v>9395</v>
      </c>
      <c r="C13331" s="1" t="s">
        <v>1144</v>
      </c>
    </row>
    <row r="13332" spans="1:3" x14ac:dyDescent="0.25">
      <c r="A13332" s="1">
        <f t="shared" si="208"/>
        <v>13332</v>
      </c>
      <c r="B13332" s="1" t="s">
        <v>9395</v>
      </c>
      <c r="C13332" s="1" t="s">
        <v>938</v>
      </c>
    </row>
    <row r="13333" spans="1:3" x14ac:dyDescent="0.25">
      <c r="A13333" s="1">
        <f t="shared" si="208"/>
        <v>13333</v>
      </c>
      <c r="B13333" s="1" t="s">
        <v>9395</v>
      </c>
      <c r="C13333" s="1" t="s">
        <v>930</v>
      </c>
    </row>
    <row r="13334" spans="1:3" x14ac:dyDescent="0.25">
      <c r="A13334" s="1">
        <f t="shared" si="208"/>
        <v>13334</v>
      </c>
      <c r="B13334" s="1" t="s">
        <v>9395</v>
      </c>
      <c r="C13334" s="1" t="s">
        <v>1093</v>
      </c>
    </row>
    <row r="13335" spans="1:3" x14ac:dyDescent="0.25">
      <c r="A13335" s="1">
        <f t="shared" si="208"/>
        <v>13335</v>
      </c>
      <c r="B13335" s="1" t="s">
        <v>9395</v>
      </c>
      <c r="C13335" s="1" t="s">
        <v>967</v>
      </c>
    </row>
    <row r="13336" spans="1:3" x14ac:dyDescent="0.25">
      <c r="A13336" s="1">
        <f t="shared" si="208"/>
        <v>13336</v>
      </c>
      <c r="B13336" s="1" t="s">
        <v>9395</v>
      </c>
      <c r="C13336" s="1" t="s">
        <v>940</v>
      </c>
    </row>
    <row r="13337" spans="1:3" x14ac:dyDescent="0.25">
      <c r="A13337" s="1">
        <f t="shared" si="208"/>
        <v>13337</v>
      </c>
      <c r="B13337" s="1" t="s">
        <v>9395</v>
      </c>
      <c r="C13337" s="1" t="s">
        <v>1994</v>
      </c>
    </row>
    <row r="13338" spans="1:3" x14ac:dyDescent="0.25">
      <c r="A13338" s="1">
        <f t="shared" si="208"/>
        <v>13338</v>
      </c>
      <c r="B13338" s="1" t="s">
        <v>9395</v>
      </c>
      <c r="C13338" s="1" t="s">
        <v>942</v>
      </c>
    </row>
    <row r="13339" spans="1:3" x14ac:dyDescent="0.25">
      <c r="A13339" s="1">
        <f t="shared" si="208"/>
        <v>13339</v>
      </c>
      <c r="B13339" s="1" t="s">
        <v>9395</v>
      </c>
      <c r="C13339" s="1" t="s">
        <v>942</v>
      </c>
    </row>
    <row r="13340" spans="1:3" x14ac:dyDescent="0.25">
      <c r="A13340" s="1">
        <f t="shared" si="208"/>
        <v>13340</v>
      </c>
      <c r="B13340" s="1" t="s">
        <v>9395</v>
      </c>
      <c r="C13340" s="1" t="s">
        <v>974</v>
      </c>
    </row>
    <row r="13341" spans="1:3" x14ac:dyDescent="0.25">
      <c r="A13341" s="1">
        <f t="shared" si="208"/>
        <v>13341</v>
      </c>
      <c r="B13341" s="1" t="s">
        <v>9395</v>
      </c>
      <c r="C13341" s="1" t="s">
        <v>1333</v>
      </c>
    </row>
    <row r="13342" spans="1:3" x14ac:dyDescent="0.25">
      <c r="A13342" s="1">
        <f t="shared" si="208"/>
        <v>13342</v>
      </c>
      <c r="B13342" s="1" t="s">
        <v>9395</v>
      </c>
      <c r="C13342" s="1" t="s">
        <v>1026</v>
      </c>
    </row>
    <row r="13343" spans="1:3" x14ac:dyDescent="0.25">
      <c r="A13343" s="1">
        <f t="shared" si="208"/>
        <v>13343</v>
      </c>
      <c r="B13343" s="1" t="s">
        <v>9395</v>
      </c>
      <c r="C13343" s="1" t="s">
        <v>9396</v>
      </c>
    </row>
    <row r="13344" spans="1:3" x14ac:dyDescent="0.25">
      <c r="A13344" s="1">
        <f t="shared" si="208"/>
        <v>13344</v>
      </c>
      <c r="B13344" s="1" t="s">
        <v>9395</v>
      </c>
      <c r="C13344" s="1" t="s">
        <v>1087</v>
      </c>
    </row>
    <row r="13345" spans="1:3" x14ac:dyDescent="0.25">
      <c r="A13345" s="1">
        <f t="shared" si="208"/>
        <v>13345</v>
      </c>
      <c r="B13345" s="1" t="s">
        <v>9395</v>
      </c>
      <c r="C13345" s="1" t="s">
        <v>1715</v>
      </c>
    </row>
    <row r="13346" spans="1:3" x14ac:dyDescent="0.25">
      <c r="A13346" s="1">
        <f t="shared" si="208"/>
        <v>13346</v>
      </c>
      <c r="B13346" s="1" t="s">
        <v>9395</v>
      </c>
      <c r="C13346" s="1" t="s">
        <v>1028</v>
      </c>
    </row>
    <row r="13347" spans="1:3" x14ac:dyDescent="0.25">
      <c r="A13347" s="1">
        <f t="shared" si="208"/>
        <v>13347</v>
      </c>
      <c r="B13347" s="1" t="s">
        <v>9395</v>
      </c>
      <c r="C13347" s="1" t="s">
        <v>1291</v>
      </c>
    </row>
    <row r="13348" spans="1:3" x14ac:dyDescent="0.25">
      <c r="A13348" s="1">
        <f t="shared" si="208"/>
        <v>13348</v>
      </c>
      <c r="B13348" s="1" t="s">
        <v>9395</v>
      </c>
      <c r="C13348" s="1" t="s">
        <v>989</v>
      </c>
    </row>
    <row r="13349" spans="1:3" x14ac:dyDescent="0.25">
      <c r="A13349" s="1">
        <f t="shared" si="208"/>
        <v>13349</v>
      </c>
      <c r="B13349" s="1" t="s">
        <v>9395</v>
      </c>
      <c r="C13349" s="1" t="s">
        <v>977</v>
      </c>
    </row>
    <row r="13350" spans="1:3" x14ac:dyDescent="0.25">
      <c r="A13350" s="1">
        <f t="shared" si="208"/>
        <v>13350</v>
      </c>
      <c r="B13350" s="1" t="s">
        <v>9397</v>
      </c>
      <c r="C13350" s="1" t="s">
        <v>2196</v>
      </c>
    </row>
    <row r="13351" spans="1:3" x14ac:dyDescent="0.25">
      <c r="A13351" s="1">
        <f t="shared" si="208"/>
        <v>13351</v>
      </c>
      <c r="B13351" s="1" t="s">
        <v>9398</v>
      </c>
      <c r="C13351" s="1" t="s">
        <v>1091</v>
      </c>
    </row>
    <row r="13352" spans="1:3" x14ac:dyDescent="0.25">
      <c r="A13352" s="1">
        <f t="shared" si="208"/>
        <v>13352</v>
      </c>
      <c r="B13352" s="1" t="s">
        <v>9399</v>
      </c>
      <c r="C13352" s="1" t="s">
        <v>1026</v>
      </c>
    </row>
    <row r="13353" spans="1:3" x14ac:dyDescent="0.25">
      <c r="A13353" s="1">
        <f t="shared" si="208"/>
        <v>13353</v>
      </c>
      <c r="B13353" s="1" t="s">
        <v>9400</v>
      </c>
      <c r="C13353" s="1" t="s">
        <v>977</v>
      </c>
    </row>
    <row r="13354" spans="1:3" x14ac:dyDescent="0.25">
      <c r="A13354" s="1">
        <f t="shared" si="208"/>
        <v>13354</v>
      </c>
      <c r="B13354" s="1" t="s">
        <v>9401</v>
      </c>
      <c r="C13354" s="1" t="s">
        <v>1537</v>
      </c>
    </row>
    <row r="13355" spans="1:3" x14ac:dyDescent="0.25">
      <c r="A13355" s="1">
        <f t="shared" si="208"/>
        <v>13355</v>
      </c>
      <c r="B13355" s="1" t="s">
        <v>9402</v>
      </c>
      <c r="C13355" s="1" t="s">
        <v>1588</v>
      </c>
    </row>
    <row r="13356" spans="1:3" x14ac:dyDescent="0.25">
      <c r="A13356" s="1">
        <f t="shared" si="208"/>
        <v>13356</v>
      </c>
      <c r="B13356" s="1" t="s">
        <v>9403</v>
      </c>
      <c r="C13356" s="1" t="s">
        <v>974</v>
      </c>
    </row>
    <row r="13357" spans="1:3" x14ac:dyDescent="0.25">
      <c r="A13357" s="1">
        <f t="shared" si="208"/>
        <v>13357</v>
      </c>
      <c r="B13357" s="1" t="s">
        <v>9404</v>
      </c>
      <c r="C13357" s="1" t="s">
        <v>2664</v>
      </c>
    </row>
    <row r="13358" spans="1:3" x14ac:dyDescent="0.25">
      <c r="A13358" s="1">
        <f t="shared" si="208"/>
        <v>13358</v>
      </c>
      <c r="B13358" s="1" t="s">
        <v>9405</v>
      </c>
      <c r="C13358" s="1" t="s">
        <v>1355</v>
      </c>
    </row>
    <row r="13359" spans="1:3" x14ac:dyDescent="0.25">
      <c r="A13359" s="1">
        <f t="shared" si="208"/>
        <v>13359</v>
      </c>
      <c r="B13359" s="1" t="s">
        <v>9406</v>
      </c>
      <c r="C13359" s="1" t="s">
        <v>1091</v>
      </c>
    </row>
    <row r="13360" spans="1:3" x14ac:dyDescent="0.25">
      <c r="A13360" s="1">
        <f t="shared" si="208"/>
        <v>13360</v>
      </c>
      <c r="B13360" s="1" t="s">
        <v>9407</v>
      </c>
      <c r="C13360" s="1" t="s">
        <v>941</v>
      </c>
    </row>
    <row r="13361" spans="1:3" x14ac:dyDescent="0.25">
      <c r="A13361" s="1">
        <f t="shared" si="208"/>
        <v>13361</v>
      </c>
      <c r="B13361" s="1" t="s">
        <v>9406</v>
      </c>
      <c r="C13361" s="1" t="s">
        <v>1633</v>
      </c>
    </row>
    <row r="13362" spans="1:3" x14ac:dyDescent="0.25">
      <c r="A13362" s="1">
        <f t="shared" si="208"/>
        <v>13362</v>
      </c>
      <c r="B13362" s="1" t="s">
        <v>9406</v>
      </c>
      <c r="C13362" s="1" t="s">
        <v>946</v>
      </c>
    </row>
    <row r="13363" spans="1:3" x14ac:dyDescent="0.25">
      <c r="A13363" s="1">
        <f t="shared" si="208"/>
        <v>13363</v>
      </c>
      <c r="B13363" s="1" t="s">
        <v>9407</v>
      </c>
      <c r="C13363" s="1" t="s">
        <v>1201</v>
      </c>
    </row>
    <row r="13364" spans="1:3" x14ac:dyDescent="0.25">
      <c r="A13364" s="1">
        <f t="shared" si="208"/>
        <v>13364</v>
      </c>
      <c r="B13364" s="1" t="s">
        <v>9408</v>
      </c>
      <c r="C13364" s="1" t="s">
        <v>1737</v>
      </c>
    </row>
    <row r="13365" spans="1:3" x14ac:dyDescent="0.25">
      <c r="A13365" s="1">
        <f t="shared" si="208"/>
        <v>13365</v>
      </c>
      <c r="B13365" s="1" t="s">
        <v>9409</v>
      </c>
      <c r="C13365" s="1" t="s">
        <v>1027</v>
      </c>
    </row>
    <row r="13366" spans="1:3" x14ac:dyDescent="0.25">
      <c r="A13366" s="1">
        <f t="shared" si="208"/>
        <v>13366</v>
      </c>
      <c r="B13366" s="1" t="s">
        <v>9410</v>
      </c>
      <c r="C13366" s="1" t="s">
        <v>1420</v>
      </c>
    </row>
    <row r="13367" spans="1:3" x14ac:dyDescent="0.25">
      <c r="A13367" s="1">
        <f t="shared" si="208"/>
        <v>13367</v>
      </c>
      <c r="B13367" s="1" t="s">
        <v>9411</v>
      </c>
      <c r="C13367" s="1" t="s">
        <v>941</v>
      </c>
    </row>
    <row r="13368" spans="1:3" x14ac:dyDescent="0.25">
      <c r="A13368" s="1">
        <f t="shared" si="208"/>
        <v>13368</v>
      </c>
      <c r="B13368" s="1" t="s">
        <v>9412</v>
      </c>
      <c r="C13368" s="1" t="s">
        <v>942</v>
      </c>
    </row>
    <row r="13369" spans="1:3" x14ac:dyDescent="0.25">
      <c r="A13369" s="1">
        <f t="shared" si="208"/>
        <v>13369</v>
      </c>
      <c r="B13369" s="1" t="s">
        <v>9413</v>
      </c>
      <c r="C13369" s="1" t="s">
        <v>3267</v>
      </c>
    </row>
    <row r="13370" spans="1:3" x14ac:dyDescent="0.25">
      <c r="A13370" s="1">
        <f t="shared" si="208"/>
        <v>13370</v>
      </c>
      <c r="B13370" s="1" t="s">
        <v>9414</v>
      </c>
      <c r="C13370" s="1" t="s">
        <v>967</v>
      </c>
    </row>
    <row r="13371" spans="1:3" x14ac:dyDescent="0.25">
      <c r="A13371" s="1">
        <f t="shared" si="208"/>
        <v>13371</v>
      </c>
      <c r="B13371" s="1" t="s">
        <v>9414</v>
      </c>
      <c r="C13371" s="1" t="s">
        <v>940</v>
      </c>
    </row>
    <row r="13372" spans="1:3" x14ac:dyDescent="0.25">
      <c r="A13372" s="1">
        <f t="shared" si="208"/>
        <v>13372</v>
      </c>
      <c r="B13372" s="1" t="s">
        <v>9415</v>
      </c>
      <c r="C13372" s="1" t="s">
        <v>1848</v>
      </c>
    </row>
    <row r="13373" spans="1:3" x14ac:dyDescent="0.25">
      <c r="A13373" s="1">
        <f t="shared" si="208"/>
        <v>13373</v>
      </c>
      <c r="B13373" s="1" t="s">
        <v>9416</v>
      </c>
      <c r="C13373" s="1" t="s">
        <v>947</v>
      </c>
    </row>
    <row r="13374" spans="1:3" x14ac:dyDescent="0.25">
      <c r="A13374" s="1">
        <f t="shared" si="208"/>
        <v>13374</v>
      </c>
      <c r="B13374" s="1" t="s">
        <v>9416</v>
      </c>
      <c r="C13374" s="1" t="s">
        <v>932</v>
      </c>
    </row>
    <row r="13375" spans="1:3" x14ac:dyDescent="0.25">
      <c r="A13375" s="1">
        <f t="shared" si="208"/>
        <v>13375</v>
      </c>
      <c r="B13375" s="1" t="s">
        <v>9416</v>
      </c>
      <c r="C13375" s="1" t="s">
        <v>1283</v>
      </c>
    </row>
    <row r="13376" spans="1:3" x14ac:dyDescent="0.25">
      <c r="A13376" s="1">
        <f t="shared" si="208"/>
        <v>13376</v>
      </c>
      <c r="B13376" s="1" t="s">
        <v>9416</v>
      </c>
      <c r="C13376" s="1" t="s">
        <v>1318</v>
      </c>
    </row>
    <row r="13377" spans="1:3" x14ac:dyDescent="0.25">
      <c r="A13377" s="1">
        <f t="shared" si="208"/>
        <v>13377</v>
      </c>
      <c r="B13377" s="1" t="s">
        <v>9416</v>
      </c>
      <c r="C13377" s="1" t="s">
        <v>2307</v>
      </c>
    </row>
    <row r="13378" spans="1:3" x14ac:dyDescent="0.25">
      <c r="A13378" s="1">
        <f t="shared" si="208"/>
        <v>13378</v>
      </c>
      <c r="B13378" s="1" t="s">
        <v>9416</v>
      </c>
      <c r="C13378" s="1" t="s">
        <v>967</v>
      </c>
    </row>
    <row r="13379" spans="1:3" x14ac:dyDescent="0.25">
      <c r="A13379" s="1">
        <f t="shared" ref="A13379:A13442" si="209">A13378+1</f>
        <v>13379</v>
      </c>
      <c r="B13379" s="1" t="s">
        <v>9416</v>
      </c>
      <c r="C13379" s="1" t="s">
        <v>1188</v>
      </c>
    </row>
    <row r="13380" spans="1:3" x14ac:dyDescent="0.25">
      <c r="A13380" s="1">
        <f t="shared" si="209"/>
        <v>13380</v>
      </c>
      <c r="B13380" s="1" t="s">
        <v>9416</v>
      </c>
      <c r="C13380" s="1" t="s">
        <v>3623</v>
      </c>
    </row>
    <row r="13381" spans="1:3" x14ac:dyDescent="0.25">
      <c r="A13381" s="1">
        <f t="shared" si="209"/>
        <v>13381</v>
      </c>
      <c r="B13381" s="1" t="s">
        <v>9416</v>
      </c>
      <c r="C13381" s="1" t="s">
        <v>1539</v>
      </c>
    </row>
    <row r="13382" spans="1:3" x14ac:dyDescent="0.25">
      <c r="A13382" s="1">
        <f t="shared" si="209"/>
        <v>13382</v>
      </c>
      <c r="B13382" s="1" t="s">
        <v>9416</v>
      </c>
      <c r="C13382" s="1" t="s">
        <v>3450</v>
      </c>
    </row>
    <row r="13383" spans="1:3" x14ac:dyDescent="0.25">
      <c r="A13383" s="1">
        <f t="shared" si="209"/>
        <v>13383</v>
      </c>
      <c r="B13383" s="1" t="s">
        <v>9416</v>
      </c>
      <c r="C13383" s="1" t="s">
        <v>1006</v>
      </c>
    </row>
    <row r="13384" spans="1:3" x14ac:dyDescent="0.25">
      <c r="A13384" s="1">
        <f t="shared" si="209"/>
        <v>13384</v>
      </c>
      <c r="B13384" s="1" t="s">
        <v>9416</v>
      </c>
      <c r="C13384" s="1" t="s">
        <v>2936</v>
      </c>
    </row>
    <row r="13385" spans="1:3" x14ac:dyDescent="0.25">
      <c r="A13385" s="1">
        <f t="shared" si="209"/>
        <v>13385</v>
      </c>
      <c r="B13385" s="1" t="s">
        <v>9416</v>
      </c>
      <c r="C13385" s="1" t="s">
        <v>2641</v>
      </c>
    </row>
    <row r="13386" spans="1:3" x14ac:dyDescent="0.25">
      <c r="A13386" s="1">
        <f t="shared" si="209"/>
        <v>13386</v>
      </c>
      <c r="B13386" s="1" t="s">
        <v>9416</v>
      </c>
      <c r="C13386" s="1" t="s">
        <v>1027</v>
      </c>
    </row>
    <row r="13387" spans="1:3" x14ac:dyDescent="0.25">
      <c r="A13387" s="1">
        <f t="shared" si="209"/>
        <v>13387</v>
      </c>
      <c r="B13387" s="1" t="s">
        <v>9416</v>
      </c>
      <c r="C13387" s="1" t="s">
        <v>1450</v>
      </c>
    </row>
    <row r="13388" spans="1:3" x14ac:dyDescent="0.25">
      <c r="A13388" s="1">
        <f t="shared" si="209"/>
        <v>13388</v>
      </c>
      <c r="B13388" s="1" t="s">
        <v>9416</v>
      </c>
      <c r="C13388" s="1" t="s">
        <v>1475</v>
      </c>
    </row>
    <row r="13389" spans="1:3" x14ac:dyDescent="0.25">
      <c r="A13389" s="1">
        <f t="shared" si="209"/>
        <v>13389</v>
      </c>
      <c r="B13389" s="1" t="s">
        <v>9416</v>
      </c>
      <c r="C13389" s="1" t="s">
        <v>8722</v>
      </c>
    </row>
    <row r="13390" spans="1:3" x14ac:dyDescent="0.25">
      <c r="A13390" s="1">
        <f t="shared" si="209"/>
        <v>13390</v>
      </c>
      <c r="B13390" s="1" t="s">
        <v>9416</v>
      </c>
      <c r="C13390" s="1" t="s">
        <v>1202</v>
      </c>
    </row>
    <row r="13391" spans="1:3" x14ac:dyDescent="0.25">
      <c r="A13391" s="1">
        <f t="shared" si="209"/>
        <v>13391</v>
      </c>
      <c r="B13391" s="1" t="s">
        <v>9416</v>
      </c>
      <c r="C13391" s="1" t="s">
        <v>3737</v>
      </c>
    </row>
    <row r="13392" spans="1:3" x14ac:dyDescent="0.25">
      <c r="A13392" s="1">
        <f t="shared" si="209"/>
        <v>13392</v>
      </c>
      <c r="B13392" s="1" t="s">
        <v>9417</v>
      </c>
      <c r="C13392" s="1" t="s">
        <v>921</v>
      </c>
    </row>
    <row r="13393" spans="1:3" x14ac:dyDescent="0.25">
      <c r="A13393" s="1">
        <f t="shared" si="209"/>
        <v>13393</v>
      </c>
      <c r="B13393" s="1" t="s">
        <v>9418</v>
      </c>
      <c r="C13393" s="1" t="s">
        <v>1016</v>
      </c>
    </row>
    <row r="13394" spans="1:3" x14ac:dyDescent="0.25">
      <c r="A13394" s="1">
        <f t="shared" si="209"/>
        <v>13394</v>
      </c>
      <c r="B13394" s="1" t="s">
        <v>9419</v>
      </c>
      <c r="C13394" s="1" t="s">
        <v>1174</v>
      </c>
    </row>
    <row r="13395" spans="1:3" x14ac:dyDescent="0.25">
      <c r="A13395" s="1">
        <f t="shared" si="209"/>
        <v>13395</v>
      </c>
      <c r="B13395" s="1" t="s">
        <v>9420</v>
      </c>
      <c r="C13395" s="1" t="s">
        <v>1079</v>
      </c>
    </row>
    <row r="13396" spans="1:3" x14ac:dyDescent="0.25">
      <c r="A13396" s="1">
        <f t="shared" si="209"/>
        <v>13396</v>
      </c>
      <c r="B13396" s="1" t="s">
        <v>9421</v>
      </c>
      <c r="C13396" s="1" t="s">
        <v>1102</v>
      </c>
    </row>
    <row r="13397" spans="1:3" x14ac:dyDescent="0.25">
      <c r="A13397" s="1">
        <f t="shared" si="209"/>
        <v>13397</v>
      </c>
      <c r="B13397" s="1" t="s">
        <v>9422</v>
      </c>
      <c r="C13397" s="1" t="s">
        <v>1549</v>
      </c>
    </row>
    <row r="13398" spans="1:3" x14ac:dyDescent="0.25">
      <c r="A13398" s="1">
        <f t="shared" si="209"/>
        <v>13398</v>
      </c>
      <c r="B13398" s="1" t="s">
        <v>9423</v>
      </c>
      <c r="C13398" s="1" t="s">
        <v>1056</v>
      </c>
    </row>
    <row r="13399" spans="1:3" x14ac:dyDescent="0.25">
      <c r="A13399" s="1">
        <f t="shared" si="209"/>
        <v>13399</v>
      </c>
      <c r="B13399" s="1" t="s">
        <v>9424</v>
      </c>
      <c r="C13399" s="1" t="s">
        <v>952</v>
      </c>
    </row>
    <row r="13400" spans="1:3" x14ac:dyDescent="0.25">
      <c r="A13400" s="1">
        <f t="shared" si="209"/>
        <v>13400</v>
      </c>
      <c r="B13400" s="1" t="s">
        <v>9425</v>
      </c>
      <c r="C13400" s="1" t="s">
        <v>1845</v>
      </c>
    </row>
    <row r="13401" spans="1:3" x14ac:dyDescent="0.25">
      <c r="A13401" s="1">
        <f t="shared" si="209"/>
        <v>13401</v>
      </c>
      <c r="B13401" s="1" t="s">
        <v>9426</v>
      </c>
      <c r="C13401" s="1" t="s">
        <v>1032</v>
      </c>
    </row>
    <row r="13402" spans="1:3" x14ac:dyDescent="0.25">
      <c r="A13402" s="1">
        <f t="shared" si="209"/>
        <v>13402</v>
      </c>
      <c r="B13402" s="1" t="s">
        <v>9427</v>
      </c>
      <c r="C13402" s="1" t="s">
        <v>1732</v>
      </c>
    </row>
    <row r="13403" spans="1:3" x14ac:dyDescent="0.25">
      <c r="A13403" s="1">
        <f t="shared" si="209"/>
        <v>13403</v>
      </c>
      <c r="B13403" s="1" t="s">
        <v>9428</v>
      </c>
      <c r="C13403" s="1" t="s">
        <v>5318</v>
      </c>
    </row>
    <row r="13404" spans="1:3" x14ac:dyDescent="0.25">
      <c r="A13404" s="1">
        <f t="shared" si="209"/>
        <v>13404</v>
      </c>
      <c r="B13404" s="1" t="s">
        <v>9428</v>
      </c>
      <c r="C13404" s="1" t="s">
        <v>989</v>
      </c>
    </row>
    <row r="13405" spans="1:3" x14ac:dyDescent="0.25">
      <c r="A13405" s="1">
        <f t="shared" si="209"/>
        <v>13405</v>
      </c>
      <c r="B13405" s="1" t="s">
        <v>9429</v>
      </c>
      <c r="C13405" s="1" t="s">
        <v>2027</v>
      </c>
    </row>
    <row r="13406" spans="1:3" x14ac:dyDescent="0.25">
      <c r="A13406" s="1">
        <f t="shared" si="209"/>
        <v>13406</v>
      </c>
      <c r="B13406" s="1" t="s">
        <v>9429</v>
      </c>
      <c r="C13406" s="1" t="s">
        <v>1027</v>
      </c>
    </row>
    <row r="13407" spans="1:3" x14ac:dyDescent="0.25">
      <c r="A13407" s="1">
        <f t="shared" si="209"/>
        <v>13407</v>
      </c>
      <c r="B13407" s="1" t="s">
        <v>9429</v>
      </c>
      <c r="C13407" s="1" t="s">
        <v>1055</v>
      </c>
    </row>
    <row r="13408" spans="1:3" x14ac:dyDescent="0.25">
      <c r="A13408" s="1">
        <f t="shared" si="209"/>
        <v>13408</v>
      </c>
      <c r="B13408" s="1" t="s">
        <v>9430</v>
      </c>
      <c r="C13408" s="1" t="s">
        <v>1072</v>
      </c>
    </row>
    <row r="13409" spans="1:3" x14ac:dyDescent="0.25">
      <c r="A13409" s="1">
        <f t="shared" si="209"/>
        <v>13409</v>
      </c>
      <c r="B13409" s="1" t="s">
        <v>9431</v>
      </c>
      <c r="C13409" s="1" t="s">
        <v>952</v>
      </c>
    </row>
    <row r="13410" spans="1:3" x14ac:dyDescent="0.25">
      <c r="A13410" s="1">
        <f t="shared" si="209"/>
        <v>13410</v>
      </c>
      <c r="B13410" s="1" t="s">
        <v>9432</v>
      </c>
      <c r="C13410" s="1" t="s">
        <v>1509</v>
      </c>
    </row>
    <row r="13411" spans="1:3" x14ac:dyDescent="0.25">
      <c r="A13411" s="1">
        <f t="shared" si="209"/>
        <v>13411</v>
      </c>
      <c r="B13411" s="1" t="s">
        <v>9434</v>
      </c>
      <c r="C13411" s="1" t="s">
        <v>9433</v>
      </c>
    </row>
    <row r="13412" spans="1:3" x14ac:dyDescent="0.25">
      <c r="A13412" s="1">
        <f t="shared" si="209"/>
        <v>13412</v>
      </c>
      <c r="B13412" s="1" t="s">
        <v>9434</v>
      </c>
      <c r="C13412" s="1" t="s">
        <v>9435</v>
      </c>
    </row>
    <row r="13413" spans="1:3" x14ac:dyDescent="0.25">
      <c r="A13413" s="1">
        <f t="shared" si="209"/>
        <v>13413</v>
      </c>
      <c r="B13413" s="1" t="s">
        <v>9436</v>
      </c>
      <c r="C13413" s="1" t="s">
        <v>1160</v>
      </c>
    </row>
    <row r="13414" spans="1:3" x14ac:dyDescent="0.25">
      <c r="A13414" s="1">
        <f t="shared" si="209"/>
        <v>13414</v>
      </c>
      <c r="B13414" s="1" t="s">
        <v>9437</v>
      </c>
      <c r="C13414" s="1" t="s">
        <v>949</v>
      </c>
    </row>
    <row r="13415" spans="1:3" x14ac:dyDescent="0.25">
      <c r="A13415" s="1">
        <f t="shared" si="209"/>
        <v>13415</v>
      </c>
      <c r="B13415" s="1" t="s">
        <v>9438</v>
      </c>
      <c r="C13415" s="1" t="s">
        <v>1704</v>
      </c>
    </row>
    <row r="13416" spans="1:3" x14ac:dyDescent="0.25">
      <c r="A13416" s="1">
        <f t="shared" si="209"/>
        <v>13416</v>
      </c>
      <c r="B13416" s="1" t="s">
        <v>9438</v>
      </c>
      <c r="C13416" s="1" t="s">
        <v>1354</v>
      </c>
    </row>
    <row r="13417" spans="1:3" x14ac:dyDescent="0.25">
      <c r="A13417" s="1">
        <f t="shared" si="209"/>
        <v>13417</v>
      </c>
      <c r="B13417" s="1" t="s">
        <v>9438</v>
      </c>
      <c r="C13417" s="1" t="s">
        <v>1512</v>
      </c>
    </row>
    <row r="13418" spans="1:3" x14ac:dyDescent="0.25">
      <c r="A13418" s="1">
        <f t="shared" si="209"/>
        <v>13418</v>
      </c>
      <c r="B13418" s="1" t="s">
        <v>9439</v>
      </c>
      <c r="C13418" s="1" t="s">
        <v>1848</v>
      </c>
    </row>
    <row r="13419" spans="1:3" x14ac:dyDescent="0.25">
      <c r="A13419" s="1">
        <f t="shared" si="209"/>
        <v>13419</v>
      </c>
      <c r="B13419" s="1" t="s">
        <v>9440</v>
      </c>
      <c r="C13419" s="1" t="s">
        <v>947</v>
      </c>
    </row>
    <row r="13420" spans="1:3" x14ac:dyDescent="0.25">
      <c r="A13420" s="1">
        <f t="shared" si="209"/>
        <v>13420</v>
      </c>
      <c r="B13420" s="1" t="s">
        <v>3055</v>
      </c>
      <c r="C13420" s="1" t="s">
        <v>1091</v>
      </c>
    </row>
    <row r="13421" spans="1:3" x14ac:dyDescent="0.25">
      <c r="A13421" s="1">
        <f t="shared" si="209"/>
        <v>13421</v>
      </c>
      <c r="B13421" s="1" t="s">
        <v>9441</v>
      </c>
      <c r="C13421" s="1" t="s">
        <v>1027</v>
      </c>
    </row>
    <row r="13422" spans="1:3" x14ac:dyDescent="0.25">
      <c r="A13422" s="1">
        <f t="shared" si="209"/>
        <v>13422</v>
      </c>
      <c r="B13422" s="1" t="s">
        <v>9442</v>
      </c>
      <c r="C13422" s="1" t="s">
        <v>1161</v>
      </c>
    </row>
    <row r="13423" spans="1:3" x14ac:dyDescent="0.25">
      <c r="A13423" s="1">
        <f t="shared" si="209"/>
        <v>13423</v>
      </c>
      <c r="B13423" s="1" t="s">
        <v>9443</v>
      </c>
      <c r="C13423" s="1" t="s">
        <v>1328</v>
      </c>
    </row>
    <row r="13424" spans="1:3" x14ac:dyDescent="0.25">
      <c r="A13424" s="1">
        <f t="shared" si="209"/>
        <v>13424</v>
      </c>
      <c r="B13424" s="1" t="s">
        <v>9445</v>
      </c>
      <c r="C13424" s="1" t="s">
        <v>9444</v>
      </c>
    </row>
    <row r="13425" spans="1:3" x14ac:dyDescent="0.25">
      <c r="A13425" s="1">
        <f t="shared" si="209"/>
        <v>13425</v>
      </c>
      <c r="B13425" s="1" t="s">
        <v>3698</v>
      </c>
      <c r="C13425" s="1" t="s">
        <v>935</v>
      </c>
    </row>
    <row r="13426" spans="1:3" x14ac:dyDescent="0.25">
      <c r="A13426" s="1">
        <f t="shared" si="209"/>
        <v>13426</v>
      </c>
      <c r="B13426" s="1" t="s">
        <v>9446</v>
      </c>
      <c r="C13426" s="1" t="s">
        <v>952</v>
      </c>
    </row>
    <row r="13427" spans="1:3" x14ac:dyDescent="0.25">
      <c r="A13427" s="1">
        <f t="shared" si="209"/>
        <v>13427</v>
      </c>
      <c r="B13427" s="1" t="s">
        <v>9446</v>
      </c>
      <c r="C13427" s="1" t="s">
        <v>1715</v>
      </c>
    </row>
    <row r="13428" spans="1:3" x14ac:dyDescent="0.25">
      <c r="A13428" s="1">
        <f t="shared" si="209"/>
        <v>13428</v>
      </c>
      <c r="B13428" s="1" t="s">
        <v>9447</v>
      </c>
      <c r="C13428" s="1" t="s">
        <v>1005</v>
      </c>
    </row>
    <row r="13429" spans="1:3" x14ac:dyDescent="0.25">
      <c r="A13429" s="1">
        <f t="shared" si="209"/>
        <v>13429</v>
      </c>
      <c r="B13429" s="1" t="s">
        <v>9447</v>
      </c>
      <c r="C13429" s="1" t="s">
        <v>1072</v>
      </c>
    </row>
    <row r="13430" spans="1:3" x14ac:dyDescent="0.25">
      <c r="A13430" s="1">
        <f t="shared" si="209"/>
        <v>13430</v>
      </c>
      <c r="B13430" s="1" t="s">
        <v>9447</v>
      </c>
      <c r="C13430" s="1" t="s">
        <v>1072</v>
      </c>
    </row>
    <row r="13431" spans="1:3" x14ac:dyDescent="0.25">
      <c r="A13431" s="1">
        <f t="shared" si="209"/>
        <v>13431</v>
      </c>
      <c r="B13431" s="1" t="s">
        <v>9448</v>
      </c>
      <c r="C13431" s="1" t="s">
        <v>1017</v>
      </c>
    </row>
    <row r="13432" spans="1:3" x14ac:dyDescent="0.25">
      <c r="A13432" s="1">
        <f t="shared" si="209"/>
        <v>13432</v>
      </c>
      <c r="B13432" s="1" t="s">
        <v>9449</v>
      </c>
      <c r="C13432" s="1" t="s">
        <v>2017</v>
      </c>
    </row>
    <row r="13433" spans="1:3" x14ac:dyDescent="0.25">
      <c r="A13433" s="1">
        <f t="shared" si="209"/>
        <v>13433</v>
      </c>
      <c r="B13433" s="1" t="s">
        <v>9450</v>
      </c>
      <c r="C13433" s="1" t="s">
        <v>1079</v>
      </c>
    </row>
    <row r="13434" spans="1:3" x14ac:dyDescent="0.25">
      <c r="A13434" s="1">
        <f t="shared" si="209"/>
        <v>13434</v>
      </c>
      <c r="B13434" s="1" t="s">
        <v>9451</v>
      </c>
      <c r="C13434" s="1" t="s">
        <v>1283</v>
      </c>
    </row>
    <row r="13435" spans="1:3" x14ac:dyDescent="0.25">
      <c r="A13435" s="1">
        <f t="shared" si="209"/>
        <v>13435</v>
      </c>
      <c r="B13435" s="1" t="s">
        <v>9451</v>
      </c>
      <c r="C13435" s="1" t="s">
        <v>3788</v>
      </c>
    </row>
    <row r="13436" spans="1:3" x14ac:dyDescent="0.25">
      <c r="A13436" s="1">
        <f t="shared" si="209"/>
        <v>13436</v>
      </c>
      <c r="B13436" s="1" t="s">
        <v>9451</v>
      </c>
      <c r="C13436" s="1" t="s">
        <v>942</v>
      </c>
    </row>
    <row r="13437" spans="1:3" x14ac:dyDescent="0.25">
      <c r="A13437" s="1">
        <f t="shared" si="209"/>
        <v>13437</v>
      </c>
      <c r="B13437" s="1" t="s">
        <v>9451</v>
      </c>
      <c r="C13437" s="1" t="s">
        <v>1485</v>
      </c>
    </row>
    <row r="13438" spans="1:3" x14ac:dyDescent="0.25">
      <c r="A13438" s="1">
        <f t="shared" si="209"/>
        <v>13438</v>
      </c>
      <c r="B13438" s="1" t="s">
        <v>9452</v>
      </c>
      <c r="C13438" s="1" t="s">
        <v>1634</v>
      </c>
    </row>
    <row r="13439" spans="1:3" x14ac:dyDescent="0.25">
      <c r="A13439" s="1">
        <f t="shared" si="209"/>
        <v>13439</v>
      </c>
      <c r="B13439" s="1" t="s">
        <v>9453</v>
      </c>
      <c r="C13439" s="1" t="s">
        <v>1016</v>
      </c>
    </row>
    <row r="13440" spans="1:3" x14ac:dyDescent="0.25">
      <c r="A13440" s="1">
        <f t="shared" si="209"/>
        <v>13440</v>
      </c>
      <c r="B13440" s="1" t="s">
        <v>1039</v>
      </c>
      <c r="C13440" s="1" t="s">
        <v>974</v>
      </c>
    </row>
    <row r="13441" spans="1:3" x14ac:dyDescent="0.25">
      <c r="A13441" s="1">
        <f t="shared" si="209"/>
        <v>13441</v>
      </c>
      <c r="B13441" s="1" t="s">
        <v>9454</v>
      </c>
      <c r="C13441" s="1" t="s">
        <v>1289</v>
      </c>
    </row>
    <row r="13442" spans="1:3" x14ac:dyDescent="0.25">
      <c r="A13442" s="1">
        <f t="shared" si="209"/>
        <v>13442</v>
      </c>
      <c r="B13442" s="1" t="s">
        <v>9455</v>
      </c>
      <c r="C13442" s="1" t="s">
        <v>1160</v>
      </c>
    </row>
    <row r="13443" spans="1:3" x14ac:dyDescent="0.25">
      <c r="A13443" s="1">
        <f t="shared" ref="A13443:A13506" si="210">A13442+1</f>
        <v>13443</v>
      </c>
      <c r="B13443" s="1" t="s">
        <v>9456</v>
      </c>
      <c r="C13443" s="1" t="s">
        <v>4391</v>
      </c>
    </row>
    <row r="13444" spans="1:3" x14ac:dyDescent="0.25">
      <c r="A13444" s="1">
        <f t="shared" si="210"/>
        <v>13444</v>
      </c>
      <c r="B13444" s="1" t="s">
        <v>9457</v>
      </c>
      <c r="C13444" s="1" t="s">
        <v>938</v>
      </c>
    </row>
    <row r="13445" spans="1:3" x14ac:dyDescent="0.25">
      <c r="A13445" s="1">
        <f t="shared" si="210"/>
        <v>13445</v>
      </c>
      <c r="B13445" s="1" t="s">
        <v>9458</v>
      </c>
      <c r="C13445" s="1" t="s">
        <v>1712</v>
      </c>
    </row>
    <row r="13446" spans="1:3" x14ac:dyDescent="0.25">
      <c r="A13446" s="1">
        <f t="shared" si="210"/>
        <v>13446</v>
      </c>
      <c r="B13446" s="1" t="s">
        <v>9459</v>
      </c>
      <c r="C13446" s="1" t="s">
        <v>1174</v>
      </c>
    </row>
    <row r="13447" spans="1:3" x14ac:dyDescent="0.25">
      <c r="A13447" s="1">
        <f t="shared" si="210"/>
        <v>13447</v>
      </c>
      <c r="B13447" s="1" t="s">
        <v>9461</v>
      </c>
      <c r="C13447" s="1" t="s">
        <v>9460</v>
      </c>
    </row>
    <row r="13448" spans="1:3" x14ac:dyDescent="0.25">
      <c r="A13448" s="1">
        <f t="shared" si="210"/>
        <v>13448</v>
      </c>
      <c r="B13448" s="1" t="s">
        <v>9461</v>
      </c>
      <c r="C13448" s="1" t="s">
        <v>9462</v>
      </c>
    </row>
    <row r="13449" spans="1:3" x14ac:dyDescent="0.25">
      <c r="A13449" s="1">
        <f t="shared" si="210"/>
        <v>13449</v>
      </c>
      <c r="B13449" s="1" t="s">
        <v>9461</v>
      </c>
      <c r="C13449" s="1" t="s">
        <v>1772</v>
      </c>
    </row>
    <row r="13450" spans="1:3" x14ac:dyDescent="0.25">
      <c r="A13450" s="1">
        <f t="shared" si="210"/>
        <v>13450</v>
      </c>
      <c r="B13450" s="1" t="s">
        <v>9461</v>
      </c>
      <c r="C13450" s="1" t="s">
        <v>1932</v>
      </c>
    </row>
    <row r="13451" spans="1:3" x14ac:dyDescent="0.25">
      <c r="A13451" s="1">
        <f t="shared" si="210"/>
        <v>13451</v>
      </c>
      <c r="B13451" s="1" t="s">
        <v>9461</v>
      </c>
      <c r="C13451" s="1" t="s">
        <v>1408</v>
      </c>
    </row>
    <row r="13452" spans="1:3" x14ac:dyDescent="0.25">
      <c r="A13452" s="1">
        <f t="shared" si="210"/>
        <v>13452</v>
      </c>
      <c r="B13452" s="1" t="s">
        <v>9461</v>
      </c>
      <c r="C13452" s="1" t="s">
        <v>5321</v>
      </c>
    </row>
    <row r="13453" spans="1:3" x14ac:dyDescent="0.25">
      <c r="A13453" s="1">
        <f t="shared" si="210"/>
        <v>13453</v>
      </c>
      <c r="B13453" s="1" t="s">
        <v>9461</v>
      </c>
      <c r="C13453" s="1" t="s">
        <v>5241</v>
      </c>
    </row>
    <row r="13454" spans="1:3" x14ac:dyDescent="0.25">
      <c r="A13454" s="1">
        <f t="shared" si="210"/>
        <v>13454</v>
      </c>
      <c r="B13454" s="1" t="s">
        <v>9461</v>
      </c>
      <c r="C13454" s="1" t="s">
        <v>9463</v>
      </c>
    </row>
    <row r="13455" spans="1:3" x14ac:dyDescent="0.25">
      <c r="A13455" s="1">
        <f t="shared" si="210"/>
        <v>13455</v>
      </c>
      <c r="B13455" s="1" t="s">
        <v>9458</v>
      </c>
      <c r="C13455" s="1" t="s">
        <v>1138</v>
      </c>
    </row>
    <row r="13456" spans="1:3" x14ac:dyDescent="0.25">
      <c r="A13456" s="1">
        <f t="shared" si="210"/>
        <v>13456</v>
      </c>
      <c r="B13456" s="1" t="s">
        <v>9464</v>
      </c>
      <c r="C13456" s="1" t="s">
        <v>1977</v>
      </c>
    </row>
    <row r="13457" spans="1:3" x14ac:dyDescent="0.25">
      <c r="A13457" s="1">
        <f t="shared" si="210"/>
        <v>13457</v>
      </c>
      <c r="B13457" s="1" t="s">
        <v>9464</v>
      </c>
      <c r="C13457" s="1" t="s">
        <v>1181</v>
      </c>
    </row>
    <row r="13458" spans="1:3" x14ac:dyDescent="0.25">
      <c r="A13458" s="1">
        <f t="shared" si="210"/>
        <v>13458</v>
      </c>
      <c r="B13458" s="1" t="s">
        <v>9464</v>
      </c>
      <c r="C13458" s="1" t="s">
        <v>1330</v>
      </c>
    </row>
    <row r="13459" spans="1:3" x14ac:dyDescent="0.25">
      <c r="A13459" s="1">
        <f t="shared" si="210"/>
        <v>13459</v>
      </c>
      <c r="B13459" s="1" t="s">
        <v>9464</v>
      </c>
      <c r="C13459" s="1" t="s">
        <v>5087</v>
      </c>
    </row>
    <row r="13460" spans="1:3" x14ac:dyDescent="0.25">
      <c r="A13460" s="1">
        <f t="shared" si="210"/>
        <v>13460</v>
      </c>
      <c r="B13460" s="1" t="s">
        <v>9465</v>
      </c>
      <c r="C13460" s="1" t="s">
        <v>1027</v>
      </c>
    </row>
    <row r="13461" spans="1:3" x14ac:dyDescent="0.25">
      <c r="A13461" s="1">
        <f t="shared" si="210"/>
        <v>13461</v>
      </c>
      <c r="B13461" s="1" t="s">
        <v>9466</v>
      </c>
      <c r="C13461" s="1" t="s">
        <v>1859</v>
      </c>
    </row>
    <row r="13462" spans="1:3" x14ac:dyDescent="0.25">
      <c r="A13462" s="1">
        <f t="shared" si="210"/>
        <v>13462</v>
      </c>
      <c r="B13462" s="1" t="s">
        <v>9466</v>
      </c>
      <c r="C13462" s="1" t="s">
        <v>1102</v>
      </c>
    </row>
    <row r="13463" spans="1:3" x14ac:dyDescent="0.25">
      <c r="A13463" s="1">
        <f t="shared" si="210"/>
        <v>13463</v>
      </c>
      <c r="B13463" s="1" t="s">
        <v>1633</v>
      </c>
      <c r="C13463" s="1" t="s">
        <v>1898</v>
      </c>
    </row>
    <row r="13464" spans="1:3" x14ac:dyDescent="0.25">
      <c r="A13464" s="1">
        <f t="shared" si="210"/>
        <v>13464</v>
      </c>
      <c r="B13464" s="1" t="s">
        <v>1633</v>
      </c>
      <c r="C13464" s="1" t="s">
        <v>934</v>
      </c>
    </row>
    <row r="13465" spans="1:3" x14ac:dyDescent="0.25">
      <c r="A13465" s="1">
        <f t="shared" si="210"/>
        <v>13465</v>
      </c>
      <c r="B13465" s="1" t="s">
        <v>9468</v>
      </c>
      <c r="C13465" s="1" t="s">
        <v>9467</v>
      </c>
    </row>
    <row r="13466" spans="1:3" x14ac:dyDescent="0.25">
      <c r="A13466" s="1">
        <f t="shared" si="210"/>
        <v>13466</v>
      </c>
      <c r="B13466" s="1" t="s">
        <v>9468</v>
      </c>
      <c r="C13466" s="1" t="s">
        <v>974</v>
      </c>
    </row>
    <row r="13467" spans="1:3" x14ac:dyDescent="0.25">
      <c r="A13467" s="1">
        <f t="shared" si="210"/>
        <v>13467</v>
      </c>
      <c r="B13467" s="1" t="s">
        <v>1633</v>
      </c>
      <c r="C13467" s="1" t="s">
        <v>9469</v>
      </c>
    </row>
    <row r="13468" spans="1:3" x14ac:dyDescent="0.25">
      <c r="A13468" s="1">
        <f t="shared" si="210"/>
        <v>13468</v>
      </c>
      <c r="B13468" s="1" t="s">
        <v>9470</v>
      </c>
      <c r="C13468" s="1" t="s">
        <v>974</v>
      </c>
    </row>
    <row r="13469" spans="1:3" x14ac:dyDescent="0.25">
      <c r="A13469" s="1">
        <f t="shared" si="210"/>
        <v>13469</v>
      </c>
      <c r="B13469" s="1" t="s">
        <v>1633</v>
      </c>
      <c r="C13469" s="1" t="s">
        <v>2937</v>
      </c>
    </row>
    <row r="13470" spans="1:3" x14ac:dyDescent="0.25">
      <c r="A13470" s="1">
        <f t="shared" si="210"/>
        <v>13470</v>
      </c>
      <c r="B13470" s="1" t="s">
        <v>1633</v>
      </c>
      <c r="C13470" s="1" t="s">
        <v>2552</v>
      </c>
    </row>
    <row r="13471" spans="1:3" x14ac:dyDescent="0.25">
      <c r="A13471" s="1">
        <f t="shared" si="210"/>
        <v>13471</v>
      </c>
      <c r="B13471" s="1" t="s">
        <v>9471</v>
      </c>
      <c r="C13471" s="1" t="s">
        <v>1201</v>
      </c>
    </row>
    <row r="13472" spans="1:3" x14ac:dyDescent="0.25">
      <c r="A13472" s="1">
        <f t="shared" si="210"/>
        <v>13472</v>
      </c>
      <c r="B13472" s="1" t="s">
        <v>9472</v>
      </c>
      <c r="C13472" s="1" t="s">
        <v>989</v>
      </c>
    </row>
    <row r="13473" spans="1:3" x14ac:dyDescent="0.25">
      <c r="A13473" s="1">
        <f t="shared" si="210"/>
        <v>13473</v>
      </c>
      <c r="B13473" s="1" t="s">
        <v>9473</v>
      </c>
      <c r="C13473" s="1" t="s">
        <v>1064</v>
      </c>
    </row>
    <row r="13474" spans="1:3" x14ac:dyDescent="0.25">
      <c r="A13474" s="1">
        <f t="shared" si="210"/>
        <v>13474</v>
      </c>
      <c r="B13474" s="1" t="s">
        <v>9474</v>
      </c>
      <c r="C13474" s="1" t="s">
        <v>964</v>
      </c>
    </row>
    <row r="13475" spans="1:3" x14ac:dyDescent="0.25">
      <c r="A13475" s="1">
        <f t="shared" si="210"/>
        <v>13475</v>
      </c>
      <c r="B13475" s="1" t="s">
        <v>9475</v>
      </c>
      <c r="C13475" s="1" t="s">
        <v>1020</v>
      </c>
    </row>
    <row r="13476" spans="1:3" x14ac:dyDescent="0.25">
      <c r="A13476" s="1">
        <f t="shared" si="210"/>
        <v>13476</v>
      </c>
      <c r="B13476" s="1" t="s">
        <v>9476</v>
      </c>
      <c r="C13476" s="1" t="s">
        <v>1201</v>
      </c>
    </row>
    <row r="13477" spans="1:3" x14ac:dyDescent="0.25">
      <c r="A13477" s="1">
        <f t="shared" si="210"/>
        <v>13477</v>
      </c>
      <c r="B13477" s="1" t="s">
        <v>9478</v>
      </c>
      <c r="C13477" s="1" t="s">
        <v>9477</v>
      </c>
    </row>
    <row r="13478" spans="1:3" x14ac:dyDescent="0.25">
      <c r="A13478" s="1">
        <f t="shared" si="210"/>
        <v>13478</v>
      </c>
      <c r="B13478" s="1" t="s">
        <v>9479</v>
      </c>
      <c r="C13478" s="1" t="s">
        <v>942</v>
      </c>
    </row>
    <row r="13479" spans="1:3" x14ac:dyDescent="0.25">
      <c r="A13479" s="1">
        <f t="shared" si="210"/>
        <v>13479</v>
      </c>
      <c r="B13479" s="1" t="s">
        <v>9480</v>
      </c>
      <c r="C13479" s="1" t="s">
        <v>1211</v>
      </c>
    </row>
    <row r="13480" spans="1:3" x14ac:dyDescent="0.25">
      <c r="A13480" s="1">
        <f t="shared" si="210"/>
        <v>13480</v>
      </c>
      <c r="B13480" s="1" t="s">
        <v>9481</v>
      </c>
      <c r="C13480" s="1" t="s">
        <v>1156</v>
      </c>
    </row>
    <row r="13481" spans="1:3" x14ac:dyDescent="0.25">
      <c r="A13481" s="1">
        <f t="shared" si="210"/>
        <v>13481</v>
      </c>
      <c r="B13481" s="1" t="s">
        <v>9482</v>
      </c>
      <c r="C13481" s="1" t="s">
        <v>1045</v>
      </c>
    </row>
    <row r="13482" spans="1:3" x14ac:dyDescent="0.25">
      <c r="A13482" s="1">
        <f t="shared" si="210"/>
        <v>13482</v>
      </c>
      <c r="B13482" s="1" t="s">
        <v>9483</v>
      </c>
      <c r="C13482" s="1" t="s">
        <v>942</v>
      </c>
    </row>
    <row r="13483" spans="1:3" x14ac:dyDescent="0.25">
      <c r="A13483" s="1">
        <f t="shared" si="210"/>
        <v>13483</v>
      </c>
      <c r="B13483" s="1" t="s">
        <v>9484</v>
      </c>
      <c r="C13483" s="1" t="s">
        <v>947</v>
      </c>
    </row>
    <row r="13484" spans="1:3" x14ac:dyDescent="0.25">
      <c r="A13484" s="1">
        <f t="shared" si="210"/>
        <v>13484</v>
      </c>
      <c r="B13484" s="1" t="s">
        <v>9485</v>
      </c>
      <c r="C13484" s="1" t="s">
        <v>1016</v>
      </c>
    </row>
    <row r="13485" spans="1:3" x14ac:dyDescent="0.25">
      <c r="A13485" s="1">
        <f t="shared" si="210"/>
        <v>13485</v>
      </c>
      <c r="B13485" s="1" t="s">
        <v>9485</v>
      </c>
      <c r="C13485" s="1" t="s">
        <v>2397</v>
      </c>
    </row>
    <row r="13486" spans="1:3" x14ac:dyDescent="0.25">
      <c r="A13486" s="1">
        <f t="shared" si="210"/>
        <v>13486</v>
      </c>
      <c r="B13486" s="1" t="s">
        <v>9486</v>
      </c>
      <c r="C13486" s="1" t="s">
        <v>1027</v>
      </c>
    </row>
    <row r="13487" spans="1:3" x14ac:dyDescent="0.25">
      <c r="A13487" s="1">
        <f t="shared" si="210"/>
        <v>13487</v>
      </c>
      <c r="B13487" s="1" t="s">
        <v>9486</v>
      </c>
      <c r="C13487" s="1" t="s">
        <v>1512</v>
      </c>
    </row>
    <row r="13488" spans="1:3" x14ac:dyDescent="0.25">
      <c r="A13488" s="1">
        <f t="shared" si="210"/>
        <v>13488</v>
      </c>
      <c r="B13488" s="1" t="s">
        <v>9487</v>
      </c>
      <c r="C13488" s="1" t="s">
        <v>1180</v>
      </c>
    </row>
    <row r="13489" spans="1:3" x14ac:dyDescent="0.25">
      <c r="A13489" s="1">
        <f t="shared" si="210"/>
        <v>13489</v>
      </c>
      <c r="B13489" s="1" t="s">
        <v>9488</v>
      </c>
      <c r="C13489" s="1" t="s">
        <v>1252</v>
      </c>
    </row>
    <row r="13490" spans="1:3" x14ac:dyDescent="0.25">
      <c r="A13490" s="1">
        <f t="shared" si="210"/>
        <v>13490</v>
      </c>
      <c r="B13490" s="1" t="s">
        <v>9490</v>
      </c>
      <c r="C13490" s="1" t="s">
        <v>9489</v>
      </c>
    </row>
    <row r="13491" spans="1:3" x14ac:dyDescent="0.25">
      <c r="A13491" s="1">
        <f t="shared" si="210"/>
        <v>13491</v>
      </c>
      <c r="B13491" s="1" t="s">
        <v>2675</v>
      </c>
      <c r="C13491" s="1" t="s">
        <v>925</v>
      </c>
    </row>
    <row r="13492" spans="1:3" x14ac:dyDescent="0.25">
      <c r="A13492" s="1">
        <f t="shared" si="210"/>
        <v>13492</v>
      </c>
      <c r="B13492" s="1" t="s">
        <v>2675</v>
      </c>
      <c r="C13492" s="1" t="s">
        <v>952</v>
      </c>
    </row>
    <row r="13493" spans="1:3" x14ac:dyDescent="0.25">
      <c r="A13493" s="1">
        <f t="shared" si="210"/>
        <v>13493</v>
      </c>
      <c r="B13493" s="1" t="s">
        <v>2675</v>
      </c>
      <c r="C13493" s="1" t="s">
        <v>9491</v>
      </c>
    </row>
    <row r="13494" spans="1:3" x14ac:dyDescent="0.25">
      <c r="A13494" s="1">
        <f t="shared" si="210"/>
        <v>13494</v>
      </c>
      <c r="B13494" s="1" t="s">
        <v>2675</v>
      </c>
      <c r="C13494" s="1" t="s">
        <v>1443</v>
      </c>
    </row>
    <row r="13495" spans="1:3" x14ac:dyDescent="0.25">
      <c r="A13495" s="1">
        <f t="shared" si="210"/>
        <v>13495</v>
      </c>
      <c r="B13495" s="1" t="s">
        <v>2675</v>
      </c>
      <c r="C13495" s="1" t="s">
        <v>3973</v>
      </c>
    </row>
    <row r="13496" spans="1:3" x14ac:dyDescent="0.25">
      <c r="A13496" s="1">
        <f t="shared" si="210"/>
        <v>13496</v>
      </c>
      <c r="B13496" s="1" t="s">
        <v>2675</v>
      </c>
      <c r="C13496" s="1" t="s">
        <v>1079</v>
      </c>
    </row>
    <row r="13497" spans="1:3" x14ac:dyDescent="0.25">
      <c r="A13497" s="1">
        <f t="shared" si="210"/>
        <v>13497</v>
      </c>
      <c r="B13497" s="1" t="s">
        <v>2675</v>
      </c>
      <c r="C13497" s="1" t="s">
        <v>1058</v>
      </c>
    </row>
    <row r="13498" spans="1:3" x14ac:dyDescent="0.25">
      <c r="A13498" s="1">
        <f t="shared" si="210"/>
        <v>13498</v>
      </c>
      <c r="B13498" s="1" t="s">
        <v>2675</v>
      </c>
      <c r="C13498" s="1" t="s">
        <v>2523</v>
      </c>
    </row>
    <row r="13499" spans="1:3" x14ac:dyDescent="0.25">
      <c r="A13499" s="1">
        <f t="shared" si="210"/>
        <v>13499</v>
      </c>
      <c r="B13499" s="1" t="s">
        <v>2675</v>
      </c>
      <c r="C13499" s="1" t="s">
        <v>1204</v>
      </c>
    </row>
    <row r="13500" spans="1:3" x14ac:dyDescent="0.25">
      <c r="A13500" s="1">
        <f t="shared" si="210"/>
        <v>13500</v>
      </c>
      <c r="B13500" s="1" t="s">
        <v>2675</v>
      </c>
      <c r="C13500" s="1" t="s">
        <v>1192</v>
      </c>
    </row>
    <row r="13501" spans="1:3" x14ac:dyDescent="0.25">
      <c r="A13501" s="1">
        <f t="shared" si="210"/>
        <v>13501</v>
      </c>
      <c r="B13501" s="1" t="s">
        <v>2675</v>
      </c>
      <c r="C13501" s="1" t="s">
        <v>941</v>
      </c>
    </row>
    <row r="13502" spans="1:3" x14ac:dyDescent="0.25">
      <c r="A13502" s="1">
        <f t="shared" si="210"/>
        <v>13502</v>
      </c>
      <c r="B13502" s="1" t="s">
        <v>2675</v>
      </c>
      <c r="C13502" s="1" t="s">
        <v>942</v>
      </c>
    </row>
    <row r="13503" spans="1:3" x14ac:dyDescent="0.25">
      <c r="A13503" s="1">
        <f t="shared" si="210"/>
        <v>13503</v>
      </c>
      <c r="B13503" s="1" t="s">
        <v>2675</v>
      </c>
      <c r="C13503" s="1" t="s">
        <v>1006</v>
      </c>
    </row>
    <row r="13504" spans="1:3" x14ac:dyDescent="0.25">
      <c r="A13504" s="1">
        <f t="shared" si="210"/>
        <v>13504</v>
      </c>
      <c r="B13504" s="1" t="s">
        <v>2675</v>
      </c>
      <c r="C13504" s="1" t="s">
        <v>974</v>
      </c>
    </row>
    <row r="13505" spans="1:3" x14ac:dyDescent="0.25">
      <c r="A13505" s="1">
        <f t="shared" si="210"/>
        <v>13505</v>
      </c>
      <c r="B13505" s="1" t="s">
        <v>2675</v>
      </c>
      <c r="C13505" s="1" t="s">
        <v>928</v>
      </c>
    </row>
    <row r="13506" spans="1:3" x14ac:dyDescent="0.25">
      <c r="A13506" s="1">
        <f t="shared" si="210"/>
        <v>13506</v>
      </c>
      <c r="B13506" s="1" t="s">
        <v>2675</v>
      </c>
      <c r="C13506" s="1" t="s">
        <v>944</v>
      </c>
    </row>
    <row r="13507" spans="1:3" x14ac:dyDescent="0.25">
      <c r="A13507" s="1">
        <f t="shared" ref="A13507:A13570" si="211">A13506+1</f>
        <v>13507</v>
      </c>
      <c r="B13507" s="1" t="s">
        <v>2675</v>
      </c>
      <c r="C13507" s="1" t="s">
        <v>1198</v>
      </c>
    </row>
    <row r="13508" spans="1:3" x14ac:dyDescent="0.25">
      <c r="A13508" s="1">
        <f t="shared" si="211"/>
        <v>13508</v>
      </c>
      <c r="B13508" s="1" t="s">
        <v>2675</v>
      </c>
      <c r="C13508" s="1" t="s">
        <v>2641</v>
      </c>
    </row>
    <row r="13509" spans="1:3" x14ac:dyDescent="0.25">
      <c r="A13509" s="1">
        <f t="shared" si="211"/>
        <v>13509</v>
      </c>
      <c r="B13509" s="1" t="s">
        <v>2675</v>
      </c>
      <c r="C13509" s="1" t="s">
        <v>1217</v>
      </c>
    </row>
    <row r="13510" spans="1:3" x14ac:dyDescent="0.25">
      <c r="A13510" s="1">
        <f t="shared" si="211"/>
        <v>13510</v>
      </c>
      <c r="B13510" s="1" t="s">
        <v>2675</v>
      </c>
      <c r="C13510" s="1" t="s">
        <v>1045</v>
      </c>
    </row>
    <row r="13511" spans="1:3" x14ac:dyDescent="0.25">
      <c r="A13511" s="1">
        <f t="shared" si="211"/>
        <v>13511</v>
      </c>
      <c r="B13511" s="1" t="s">
        <v>2675</v>
      </c>
      <c r="C13511" s="1" t="s">
        <v>1715</v>
      </c>
    </row>
    <row r="13512" spans="1:3" x14ac:dyDescent="0.25">
      <c r="A13512" s="1">
        <f t="shared" si="211"/>
        <v>13512</v>
      </c>
      <c r="B13512" s="1" t="s">
        <v>2675</v>
      </c>
      <c r="C13512" s="1" t="s">
        <v>1028</v>
      </c>
    </row>
    <row r="13513" spans="1:3" x14ac:dyDescent="0.25">
      <c r="A13513" s="1">
        <f t="shared" si="211"/>
        <v>13513</v>
      </c>
      <c r="B13513" s="1" t="s">
        <v>2675</v>
      </c>
      <c r="C13513" s="1" t="s">
        <v>1030</v>
      </c>
    </row>
    <row r="13514" spans="1:3" x14ac:dyDescent="0.25">
      <c r="A13514" s="1">
        <f t="shared" si="211"/>
        <v>13514</v>
      </c>
      <c r="B13514" s="1" t="s">
        <v>2675</v>
      </c>
      <c r="C13514" s="1" t="s">
        <v>2175</v>
      </c>
    </row>
    <row r="13515" spans="1:3" x14ac:dyDescent="0.25">
      <c r="A13515" s="1">
        <f t="shared" si="211"/>
        <v>13515</v>
      </c>
      <c r="B13515" s="1" t="s">
        <v>2675</v>
      </c>
      <c r="C13515" s="1" t="s">
        <v>1613</v>
      </c>
    </row>
    <row r="13516" spans="1:3" x14ac:dyDescent="0.25">
      <c r="A13516" s="1">
        <f t="shared" si="211"/>
        <v>13516</v>
      </c>
      <c r="B13516" s="1" t="s">
        <v>2675</v>
      </c>
      <c r="C13516" s="1" t="s">
        <v>1353</v>
      </c>
    </row>
    <row r="13517" spans="1:3" x14ac:dyDescent="0.25">
      <c r="A13517" s="1">
        <f t="shared" si="211"/>
        <v>13517</v>
      </c>
      <c r="B13517" s="1" t="s">
        <v>2675</v>
      </c>
      <c r="C13517" s="1" t="s">
        <v>4642</v>
      </c>
    </row>
    <row r="13518" spans="1:3" x14ac:dyDescent="0.25">
      <c r="A13518" s="1">
        <f t="shared" si="211"/>
        <v>13518</v>
      </c>
      <c r="B13518" s="1" t="s">
        <v>2675</v>
      </c>
      <c r="C13518" s="1" t="s">
        <v>1529</v>
      </c>
    </row>
    <row r="13519" spans="1:3" x14ac:dyDescent="0.25">
      <c r="A13519" s="1">
        <f t="shared" si="211"/>
        <v>13519</v>
      </c>
      <c r="B13519" s="1" t="s">
        <v>2675</v>
      </c>
      <c r="C13519" s="1" t="s">
        <v>1512</v>
      </c>
    </row>
    <row r="13520" spans="1:3" x14ac:dyDescent="0.25">
      <c r="A13520" s="1">
        <f t="shared" si="211"/>
        <v>13520</v>
      </c>
      <c r="B13520" s="1" t="s">
        <v>9492</v>
      </c>
      <c r="C13520" s="1" t="s">
        <v>1019</v>
      </c>
    </row>
    <row r="13521" spans="1:3" x14ac:dyDescent="0.25">
      <c r="A13521" s="1">
        <f t="shared" si="211"/>
        <v>13521</v>
      </c>
      <c r="B13521" s="1" t="s">
        <v>9492</v>
      </c>
      <c r="C13521" s="1" t="s">
        <v>9493</v>
      </c>
    </row>
    <row r="13522" spans="1:3" x14ac:dyDescent="0.25">
      <c r="A13522" s="1">
        <f t="shared" si="211"/>
        <v>13522</v>
      </c>
      <c r="B13522" s="1" t="s">
        <v>9494</v>
      </c>
      <c r="C13522" s="1" t="s">
        <v>1230</v>
      </c>
    </row>
    <row r="13523" spans="1:3" x14ac:dyDescent="0.25">
      <c r="A13523" s="1">
        <f t="shared" si="211"/>
        <v>13523</v>
      </c>
      <c r="B13523" s="1" t="s">
        <v>9495</v>
      </c>
      <c r="C13523" s="1" t="s">
        <v>1397</v>
      </c>
    </row>
    <row r="13524" spans="1:3" x14ac:dyDescent="0.25">
      <c r="A13524" s="1">
        <f t="shared" si="211"/>
        <v>13524</v>
      </c>
      <c r="B13524" s="1" t="s">
        <v>9496</v>
      </c>
      <c r="C13524" s="1" t="s">
        <v>1087</v>
      </c>
    </row>
    <row r="13525" spans="1:3" x14ac:dyDescent="0.25">
      <c r="A13525" s="1">
        <f t="shared" si="211"/>
        <v>13525</v>
      </c>
      <c r="B13525" s="1" t="s">
        <v>9497</v>
      </c>
      <c r="C13525" s="1" t="s">
        <v>1102</v>
      </c>
    </row>
    <row r="13526" spans="1:3" x14ac:dyDescent="0.25">
      <c r="A13526" s="1">
        <f t="shared" si="211"/>
        <v>13526</v>
      </c>
      <c r="B13526" s="1" t="s">
        <v>9498</v>
      </c>
      <c r="C13526" s="1" t="s">
        <v>2552</v>
      </c>
    </row>
    <row r="13527" spans="1:3" x14ac:dyDescent="0.25">
      <c r="A13527" s="1">
        <f t="shared" si="211"/>
        <v>13527</v>
      </c>
      <c r="B13527" s="1" t="s">
        <v>9500</v>
      </c>
      <c r="C13527" s="1" t="s">
        <v>9499</v>
      </c>
    </row>
    <row r="13528" spans="1:3" x14ac:dyDescent="0.25">
      <c r="A13528" s="1">
        <f t="shared" si="211"/>
        <v>13528</v>
      </c>
      <c r="B13528" s="1" t="s">
        <v>9500</v>
      </c>
      <c r="C13528" s="1" t="s">
        <v>942</v>
      </c>
    </row>
    <row r="13529" spans="1:3" x14ac:dyDescent="0.25">
      <c r="A13529" s="1">
        <f t="shared" si="211"/>
        <v>13529</v>
      </c>
      <c r="B13529" s="1" t="s">
        <v>9500</v>
      </c>
      <c r="C13529" s="1" t="s">
        <v>8311</v>
      </c>
    </row>
    <row r="13530" spans="1:3" x14ac:dyDescent="0.25">
      <c r="A13530" s="1">
        <f t="shared" si="211"/>
        <v>13530</v>
      </c>
      <c r="B13530" s="1" t="s">
        <v>9501</v>
      </c>
      <c r="C13530" s="1" t="s">
        <v>1214</v>
      </c>
    </row>
    <row r="13531" spans="1:3" x14ac:dyDescent="0.25">
      <c r="A13531" s="1">
        <f t="shared" si="211"/>
        <v>13531</v>
      </c>
      <c r="B13531" s="1" t="s">
        <v>9502</v>
      </c>
      <c r="C13531" s="1" t="s">
        <v>1328</v>
      </c>
    </row>
    <row r="13532" spans="1:3" x14ac:dyDescent="0.25">
      <c r="A13532" s="1">
        <f t="shared" si="211"/>
        <v>13532</v>
      </c>
      <c r="B13532" s="1" t="s">
        <v>9503</v>
      </c>
      <c r="C13532" s="1" t="s">
        <v>928</v>
      </c>
    </row>
    <row r="13533" spans="1:3" x14ac:dyDescent="0.25">
      <c r="A13533" s="1">
        <f t="shared" si="211"/>
        <v>13533</v>
      </c>
      <c r="B13533" s="1" t="s">
        <v>9504</v>
      </c>
      <c r="C13533" s="1" t="s">
        <v>1045</v>
      </c>
    </row>
    <row r="13534" spans="1:3" x14ac:dyDescent="0.25">
      <c r="A13534" s="1">
        <f t="shared" si="211"/>
        <v>13534</v>
      </c>
      <c r="B13534" s="1" t="s">
        <v>9505</v>
      </c>
      <c r="C13534" s="1" t="s">
        <v>938</v>
      </c>
    </row>
    <row r="13535" spans="1:3" x14ac:dyDescent="0.25">
      <c r="A13535" s="1">
        <f t="shared" si="211"/>
        <v>13535</v>
      </c>
      <c r="B13535" s="1" t="s">
        <v>9506</v>
      </c>
      <c r="C13535" s="1" t="s">
        <v>1519</v>
      </c>
    </row>
    <row r="13536" spans="1:3" x14ac:dyDescent="0.25">
      <c r="A13536" s="1">
        <f t="shared" si="211"/>
        <v>13536</v>
      </c>
      <c r="B13536" s="1" t="s">
        <v>9507</v>
      </c>
      <c r="C13536" s="1" t="s">
        <v>968</v>
      </c>
    </row>
    <row r="13537" spans="1:3" x14ac:dyDescent="0.25">
      <c r="A13537" s="1">
        <f t="shared" si="211"/>
        <v>13537</v>
      </c>
      <c r="B13537" s="1" t="s">
        <v>9506</v>
      </c>
      <c r="C13537" s="1" t="s">
        <v>2323</v>
      </c>
    </row>
    <row r="13538" spans="1:3" x14ac:dyDescent="0.25">
      <c r="A13538" s="1">
        <f t="shared" si="211"/>
        <v>13538</v>
      </c>
      <c r="B13538" s="1" t="s">
        <v>9508</v>
      </c>
      <c r="C13538" s="1" t="s">
        <v>2939</v>
      </c>
    </row>
    <row r="13539" spans="1:3" x14ac:dyDescent="0.25">
      <c r="A13539" s="1">
        <f t="shared" si="211"/>
        <v>13539</v>
      </c>
      <c r="B13539" s="1" t="s">
        <v>9509</v>
      </c>
      <c r="C13539" s="1" t="s">
        <v>1252</v>
      </c>
    </row>
    <row r="13540" spans="1:3" x14ac:dyDescent="0.25">
      <c r="A13540" s="1">
        <f t="shared" si="211"/>
        <v>13540</v>
      </c>
      <c r="B13540" s="1" t="s">
        <v>9511</v>
      </c>
      <c r="C13540" s="1" t="s">
        <v>9510</v>
      </c>
    </row>
    <row r="13541" spans="1:3" x14ac:dyDescent="0.25">
      <c r="A13541" s="1">
        <f t="shared" si="211"/>
        <v>13541</v>
      </c>
      <c r="B13541" s="1" t="s">
        <v>9512</v>
      </c>
      <c r="C13541" s="1" t="s">
        <v>1252</v>
      </c>
    </row>
    <row r="13542" spans="1:3" x14ac:dyDescent="0.25">
      <c r="A13542" s="1">
        <f t="shared" si="211"/>
        <v>13542</v>
      </c>
      <c r="B13542" s="1" t="s">
        <v>1488</v>
      </c>
      <c r="C13542" s="1" t="s">
        <v>947</v>
      </c>
    </row>
    <row r="13543" spans="1:3" x14ac:dyDescent="0.25">
      <c r="A13543" s="1">
        <f t="shared" si="211"/>
        <v>13543</v>
      </c>
      <c r="B13543" s="1" t="s">
        <v>1488</v>
      </c>
      <c r="C13543" s="1" t="s">
        <v>1634</v>
      </c>
    </row>
    <row r="13544" spans="1:3" x14ac:dyDescent="0.25">
      <c r="A13544" s="1">
        <f t="shared" si="211"/>
        <v>13544</v>
      </c>
      <c r="B13544" s="1" t="s">
        <v>1488</v>
      </c>
      <c r="C13544" s="1" t="s">
        <v>1161</v>
      </c>
    </row>
    <row r="13545" spans="1:3" x14ac:dyDescent="0.25">
      <c r="A13545" s="1">
        <f t="shared" si="211"/>
        <v>13545</v>
      </c>
      <c r="B13545" s="1" t="s">
        <v>9513</v>
      </c>
      <c r="C13545" s="1" t="s">
        <v>1262</v>
      </c>
    </row>
    <row r="13546" spans="1:3" x14ac:dyDescent="0.25">
      <c r="A13546" s="1">
        <f t="shared" si="211"/>
        <v>13546</v>
      </c>
      <c r="B13546" s="1" t="s">
        <v>9514</v>
      </c>
      <c r="C13546" s="1" t="s">
        <v>923</v>
      </c>
    </row>
    <row r="13547" spans="1:3" x14ac:dyDescent="0.25">
      <c r="A13547" s="1">
        <f t="shared" si="211"/>
        <v>13547</v>
      </c>
      <c r="B13547" s="1" t="s">
        <v>9515</v>
      </c>
      <c r="C13547" s="1" t="s">
        <v>1727</v>
      </c>
    </row>
    <row r="13548" spans="1:3" x14ac:dyDescent="0.25">
      <c r="A13548" s="1">
        <f t="shared" si="211"/>
        <v>13548</v>
      </c>
      <c r="B13548" s="1" t="s">
        <v>9516</v>
      </c>
      <c r="C13548" s="1" t="s">
        <v>928</v>
      </c>
    </row>
    <row r="13549" spans="1:3" x14ac:dyDescent="0.25">
      <c r="A13549" s="1">
        <f t="shared" si="211"/>
        <v>13549</v>
      </c>
      <c r="B13549" s="1" t="s">
        <v>9516</v>
      </c>
      <c r="C13549" s="1" t="s">
        <v>967</v>
      </c>
    </row>
    <row r="13550" spans="1:3" x14ac:dyDescent="0.25">
      <c r="A13550" s="1">
        <f t="shared" si="211"/>
        <v>13550</v>
      </c>
      <c r="B13550" s="1" t="s">
        <v>9516</v>
      </c>
      <c r="C13550" s="1" t="s">
        <v>989</v>
      </c>
    </row>
    <row r="13551" spans="1:3" x14ac:dyDescent="0.25">
      <c r="A13551" s="1">
        <f t="shared" si="211"/>
        <v>13551</v>
      </c>
      <c r="B13551" s="1" t="s">
        <v>9517</v>
      </c>
      <c r="C13551" s="1" t="s">
        <v>3079</v>
      </c>
    </row>
    <row r="13552" spans="1:3" x14ac:dyDescent="0.25">
      <c r="A13552" s="1">
        <f t="shared" si="211"/>
        <v>13552</v>
      </c>
      <c r="B13552" s="1" t="s">
        <v>9518</v>
      </c>
      <c r="C13552" s="1" t="s">
        <v>918</v>
      </c>
    </row>
    <row r="13553" spans="1:3" x14ac:dyDescent="0.25">
      <c r="A13553" s="1">
        <f t="shared" si="211"/>
        <v>13553</v>
      </c>
      <c r="B13553" s="1" t="s">
        <v>9519</v>
      </c>
      <c r="C13553" s="1" t="s">
        <v>923</v>
      </c>
    </row>
    <row r="13554" spans="1:3" x14ac:dyDescent="0.25">
      <c r="A13554" s="1">
        <f t="shared" si="211"/>
        <v>13554</v>
      </c>
      <c r="B13554" s="1" t="s">
        <v>9520</v>
      </c>
      <c r="C13554" s="1" t="s">
        <v>1328</v>
      </c>
    </row>
    <row r="13555" spans="1:3" x14ac:dyDescent="0.25">
      <c r="A13555" s="1">
        <f t="shared" si="211"/>
        <v>13555</v>
      </c>
      <c r="B13555" s="1" t="s">
        <v>9521</v>
      </c>
      <c r="C13555" s="1" t="s">
        <v>1629</v>
      </c>
    </row>
    <row r="13556" spans="1:3" x14ac:dyDescent="0.25">
      <c r="A13556" s="1">
        <f t="shared" si="211"/>
        <v>13556</v>
      </c>
      <c r="B13556" s="1" t="s">
        <v>9521</v>
      </c>
      <c r="C13556" s="1" t="s">
        <v>1022</v>
      </c>
    </row>
    <row r="13557" spans="1:3" x14ac:dyDescent="0.25">
      <c r="A13557" s="1">
        <f t="shared" si="211"/>
        <v>13557</v>
      </c>
      <c r="B13557" s="1" t="s">
        <v>9522</v>
      </c>
      <c r="C13557" s="1" t="s">
        <v>7244</v>
      </c>
    </row>
    <row r="13558" spans="1:3" x14ac:dyDescent="0.25">
      <c r="A13558" s="1">
        <f t="shared" si="211"/>
        <v>13558</v>
      </c>
      <c r="B13558" s="1" t="s">
        <v>9523</v>
      </c>
      <c r="C13558" s="1" t="s">
        <v>947</v>
      </c>
    </row>
    <row r="13559" spans="1:3" x14ac:dyDescent="0.25">
      <c r="A13559" s="1">
        <f t="shared" si="211"/>
        <v>13559</v>
      </c>
      <c r="B13559" s="1" t="s">
        <v>9523</v>
      </c>
      <c r="C13559" s="1" t="s">
        <v>1478</v>
      </c>
    </row>
    <row r="13560" spans="1:3" x14ac:dyDescent="0.25">
      <c r="A13560" s="1">
        <f t="shared" si="211"/>
        <v>13560</v>
      </c>
      <c r="B13560" s="1" t="s">
        <v>9523</v>
      </c>
      <c r="C13560" s="1" t="s">
        <v>934</v>
      </c>
    </row>
    <row r="13561" spans="1:3" x14ac:dyDescent="0.25">
      <c r="A13561" s="1">
        <f t="shared" si="211"/>
        <v>13561</v>
      </c>
      <c r="B13561" s="1" t="s">
        <v>9523</v>
      </c>
      <c r="C13561" s="1" t="s">
        <v>939</v>
      </c>
    </row>
    <row r="13562" spans="1:3" x14ac:dyDescent="0.25">
      <c r="A13562" s="1">
        <f t="shared" si="211"/>
        <v>13562</v>
      </c>
      <c r="B13562" s="1" t="s">
        <v>9523</v>
      </c>
      <c r="C13562" s="1" t="s">
        <v>941</v>
      </c>
    </row>
    <row r="13563" spans="1:3" x14ac:dyDescent="0.25">
      <c r="A13563" s="1">
        <f t="shared" si="211"/>
        <v>13563</v>
      </c>
      <c r="B13563" s="1" t="s">
        <v>9523</v>
      </c>
      <c r="C13563" s="1" t="s">
        <v>1330</v>
      </c>
    </row>
    <row r="13564" spans="1:3" x14ac:dyDescent="0.25">
      <c r="A13564" s="1">
        <f t="shared" si="211"/>
        <v>13564</v>
      </c>
      <c r="B13564" s="1" t="s">
        <v>9523</v>
      </c>
      <c r="C13564" s="1" t="s">
        <v>1389</v>
      </c>
    </row>
    <row r="13565" spans="1:3" x14ac:dyDescent="0.25">
      <c r="A13565" s="1">
        <f t="shared" si="211"/>
        <v>13565</v>
      </c>
      <c r="B13565" s="1" t="s">
        <v>9523</v>
      </c>
      <c r="C13565" s="1" t="s">
        <v>1715</v>
      </c>
    </row>
    <row r="13566" spans="1:3" x14ac:dyDescent="0.25">
      <c r="A13566" s="1">
        <f t="shared" si="211"/>
        <v>13566</v>
      </c>
      <c r="B13566" s="1" t="s">
        <v>9524</v>
      </c>
      <c r="C13566" s="1" t="s">
        <v>1087</v>
      </c>
    </row>
    <row r="13567" spans="1:3" x14ac:dyDescent="0.25">
      <c r="A13567" s="1">
        <f t="shared" si="211"/>
        <v>13567</v>
      </c>
      <c r="B13567" s="1" t="s">
        <v>9525</v>
      </c>
      <c r="C13567" s="1" t="s">
        <v>6689</v>
      </c>
    </row>
    <row r="13568" spans="1:3" x14ac:dyDescent="0.25">
      <c r="A13568" s="1">
        <f t="shared" si="211"/>
        <v>13568</v>
      </c>
      <c r="B13568" s="1" t="s">
        <v>9526</v>
      </c>
      <c r="C13568" s="1" t="s">
        <v>1019</v>
      </c>
    </row>
    <row r="13569" spans="1:3" x14ac:dyDescent="0.25">
      <c r="A13569" s="1">
        <f t="shared" si="211"/>
        <v>13569</v>
      </c>
      <c r="B13569" s="1" t="s">
        <v>9526</v>
      </c>
      <c r="C13569" s="1" t="s">
        <v>9527</v>
      </c>
    </row>
    <row r="13570" spans="1:3" x14ac:dyDescent="0.25">
      <c r="A13570" s="1">
        <f t="shared" si="211"/>
        <v>13570</v>
      </c>
      <c r="B13570" s="1" t="s">
        <v>9526</v>
      </c>
      <c r="C13570" s="1" t="s">
        <v>1745</v>
      </c>
    </row>
    <row r="13571" spans="1:3" x14ac:dyDescent="0.25">
      <c r="A13571" s="1">
        <f t="shared" ref="A13571:A13634" si="212">A13570+1</f>
        <v>13571</v>
      </c>
      <c r="B13571" s="1" t="s">
        <v>9528</v>
      </c>
      <c r="C13571" s="1" t="s">
        <v>2367</v>
      </c>
    </row>
    <row r="13572" spans="1:3" x14ac:dyDescent="0.25">
      <c r="A13572" s="1">
        <f t="shared" si="212"/>
        <v>13572</v>
      </c>
      <c r="B13572" s="1" t="s">
        <v>9529</v>
      </c>
      <c r="C13572" s="1" t="s">
        <v>1308</v>
      </c>
    </row>
    <row r="13573" spans="1:3" x14ac:dyDescent="0.25">
      <c r="A13573" s="1">
        <f t="shared" si="212"/>
        <v>13573</v>
      </c>
      <c r="B13573" s="1" t="s">
        <v>9531</v>
      </c>
      <c r="C13573" s="1" t="s">
        <v>9530</v>
      </c>
    </row>
    <row r="13574" spans="1:3" x14ac:dyDescent="0.25">
      <c r="A13574" s="1">
        <f t="shared" si="212"/>
        <v>13574</v>
      </c>
      <c r="B13574" s="1" t="s">
        <v>9532</v>
      </c>
      <c r="C13574" s="1" t="s">
        <v>1119</v>
      </c>
    </row>
    <row r="13575" spans="1:3" x14ac:dyDescent="0.25">
      <c r="A13575" s="1">
        <f t="shared" si="212"/>
        <v>13575</v>
      </c>
      <c r="B13575" s="1" t="s">
        <v>9533</v>
      </c>
      <c r="C13575" s="1" t="s">
        <v>976</v>
      </c>
    </row>
    <row r="13576" spans="1:3" x14ac:dyDescent="0.25">
      <c r="A13576" s="1">
        <f t="shared" si="212"/>
        <v>13576</v>
      </c>
      <c r="B13576" s="1" t="s">
        <v>9534</v>
      </c>
      <c r="C13576" s="1" t="s">
        <v>947</v>
      </c>
    </row>
    <row r="13577" spans="1:3" x14ac:dyDescent="0.25">
      <c r="A13577" s="1">
        <f t="shared" si="212"/>
        <v>13577</v>
      </c>
      <c r="B13577" s="1" t="s">
        <v>9534</v>
      </c>
      <c r="C13577" s="1" t="s">
        <v>1211</v>
      </c>
    </row>
    <row r="13578" spans="1:3" x14ac:dyDescent="0.25">
      <c r="A13578" s="1">
        <f t="shared" si="212"/>
        <v>13578</v>
      </c>
      <c r="B13578" s="1" t="s">
        <v>9535</v>
      </c>
      <c r="C13578" s="1" t="s">
        <v>952</v>
      </c>
    </row>
    <row r="13579" spans="1:3" x14ac:dyDescent="0.25">
      <c r="A13579" s="1">
        <f t="shared" si="212"/>
        <v>13579</v>
      </c>
      <c r="B13579" s="1" t="s">
        <v>9536</v>
      </c>
      <c r="C13579" s="1" t="s">
        <v>1318</v>
      </c>
    </row>
    <row r="13580" spans="1:3" x14ac:dyDescent="0.25">
      <c r="A13580" s="1">
        <f t="shared" si="212"/>
        <v>13580</v>
      </c>
      <c r="B13580" s="1" t="s">
        <v>9534</v>
      </c>
      <c r="C13580" s="1" t="s">
        <v>2387</v>
      </c>
    </row>
    <row r="13581" spans="1:3" x14ac:dyDescent="0.25">
      <c r="A13581" s="1">
        <f t="shared" si="212"/>
        <v>13581</v>
      </c>
      <c r="B13581" s="1" t="s">
        <v>9534</v>
      </c>
      <c r="C13581" s="1" t="s">
        <v>2334</v>
      </c>
    </row>
    <row r="13582" spans="1:3" x14ac:dyDescent="0.25">
      <c r="A13582" s="1">
        <f t="shared" si="212"/>
        <v>13582</v>
      </c>
      <c r="B13582" s="1" t="s">
        <v>9534</v>
      </c>
      <c r="C13582" s="1" t="s">
        <v>2334</v>
      </c>
    </row>
    <row r="13583" spans="1:3" x14ac:dyDescent="0.25">
      <c r="A13583" s="1">
        <f t="shared" si="212"/>
        <v>13583</v>
      </c>
      <c r="B13583" s="1" t="s">
        <v>9535</v>
      </c>
      <c r="C13583" s="1" t="s">
        <v>1058</v>
      </c>
    </row>
    <row r="13584" spans="1:3" x14ac:dyDescent="0.25">
      <c r="A13584" s="1">
        <f t="shared" si="212"/>
        <v>13584</v>
      </c>
      <c r="B13584" s="1" t="s">
        <v>9536</v>
      </c>
      <c r="C13584" s="1" t="s">
        <v>923</v>
      </c>
    </row>
    <row r="13585" spans="1:3" x14ac:dyDescent="0.25">
      <c r="A13585" s="1">
        <f t="shared" si="212"/>
        <v>13585</v>
      </c>
      <c r="B13585" s="1" t="s">
        <v>9534</v>
      </c>
      <c r="C13585" s="1" t="s">
        <v>4445</v>
      </c>
    </row>
    <row r="13586" spans="1:3" x14ac:dyDescent="0.25">
      <c r="A13586" s="1">
        <f t="shared" si="212"/>
        <v>13586</v>
      </c>
      <c r="B13586" s="1" t="s">
        <v>9535</v>
      </c>
      <c r="C13586" s="1" t="s">
        <v>949</v>
      </c>
    </row>
    <row r="13587" spans="1:3" x14ac:dyDescent="0.25">
      <c r="A13587" s="1">
        <f t="shared" si="212"/>
        <v>13587</v>
      </c>
      <c r="B13587" s="1" t="s">
        <v>9535</v>
      </c>
      <c r="C13587" s="1" t="s">
        <v>939</v>
      </c>
    </row>
    <row r="13588" spans="1:3" x14ac:dyDescent="0.25">
      <c r="A13588" s="1">
        <f t="shared" si="212"/>
        <v>13588</v>
      </c>
      <c r="B13588" s="1" t="s">
        <v>9535</v>
      </c>
      <c r="C13588" s="1" t="s">
        <v>1389</v>
      </c>
    </row>
    <row r="13589" spans="1:3" x14ac:dyDescent="0.25">
      <c r="A13589" s="1">
        <f t="shared" si="212"/>
        <v>13589</v>
      </c>
      <c r="B13589" s="1" t="s">
        <v>9534</v>
      </c>
      <c r="C13589" s="1" t="s">
        <v>1646</v>
      </c>
    </row>
    <row r="13590" spans="1:3" x14ac:dyDescent="0.25">
      <c r="A13590" s="1">
        <f t="shared" si="212"/>
        <v>13590</v>
      </c>
      <c r="B13590" s="1" t="s">
        <v>9535</v>
      </c>
      <c r="C13590" s="1" t="s">
        <v>9537</v>
      </c>
    </row>
    <row r="13591" spans="1:3" x14ac:dyDescent="0.25">
      <c r="A13591" s="1">
        <f t="shared" si="212"/>
        <v>13591</v>
      </c>
      <c r="B13591" s="1" t="s">
        <v>9535</v>
      </c>
      <c r="C13591" s="1" t="s">
        <v>9538</v>
      </c>
    </row>
    <row r="13592" spans="1:3" x14ac:dyDescent="0.25">
      <c r="A13592" s="1">
        <f t="shared" si="212"/>
        <v>13592</v>
      </c>
      <c r="B13592" s="1" t="s">
        <v>9534</v>
      </c>
      <c r="C13592" s="1" t="s">
        <v>2672</v>
      </c>
    </row>
    <row r="13593" spans="1:3" x14ac:dyDescent="0.25">
      <c r="A13593" s="1">
        <f t="shared" si="212"/>
        <v>13593</v>
      </c>
      <c r="B13593" s="1" t="s">
        <v>9534</v>
      </c>
      <c r="C13593" s="1" t="s">
        <v>1947</v>
      </c>
    </row>
    <row r="13594" spans="1:3" x14ac:dyDescent="0.25">
      <c r="A13594" s="1">
        <f t="shared" si="212"/>
        <v>13594</v>
      </c>
      <c r="B13594" s="1" t="s">
        <v>9534</v>
      </c>
      <c r="C13594" s="1" t="s">
        <v>1202</v>
      </c>
    </row>
    <row r="13595" spans="1:3" x14ac:dyDescent="0.25">
      <c r="A13595" s="1">
        <f t="shared" si="212"/>
        <v>13595</v>
      </c>
      <c r="B13595" s="1" t="s">
        <v>9539</v>
      </c>
      <c r="C13595" s="1" t="s">
        <v>1072</v>
      </c>
    </row>
    <row r="13596" spans="1:3" x14ac:dyDescent="0.25">
      <c r="A13596" s="1">
        <f t="shared" si="212"/>
        <v>13596</v>
      </c>
      <c r="B13596" s="1" t="s">
        <v>9540</v>
      </c>
      <c r="C13596" s="1" t="s">
        <v>3267</v>
      </c>
    </row>
    <row r="13597" spans="1:3" x14ac:dyDescent="0.25">
      <c r="A13597" s="1">
        <f t="shared" si="212"/>
        <v>13597</v>
      </c>
      <c r="B13597" s="1" t="s">
        <v>9534</v>
      </c>
      <c r="C13597" s="1" t="s">
        <v>9541</v>
      </c>
    </row>
    <row r="13598" spans="1:3" x14ac:dyDescent="0.25">
      <c r="A13598" s="1">
        <f t="shared" si="212"/>
        <v>13598</v>
      </c>
      <c r="B13598" s="1" t="s">
        <v>9542</v>
      </c>
      <c r="C13598" s="1" t="s">
        <v>1079</v>
      </c>
    </row>
    <row r="13599" spans="1:3" x14ac:dyDescent="0.25">
      <c r="A13599" s="1">
        <f t="shared" si="212"/>
        <v>13599</v>
      </c>
      <c r="B13599" s="1" t="s">
        <v>9543</v>
      </c>
      <c r="C13599" s="1" t="s">
        <v>1027</v>
      </c>
    </row>
    <row r="13600" spans="1:3" x14ac:dyDescent="0.25">
      <c r="A13600" s="1">
        <f t="shared" si="212"/>
        <v>13600</v>
      </c>
      <c r="B13600" s="1" t="s">
        <v>9544</v>
      </c>
      <c r="C13600" s="1" t="s">
        <v>1020</v>
      </c>
    </row>
    <row r="13601" spans="1:3" x14ac:dyDescent="0.25">
      <c r="A13601" s="1">
        <f t="shared" si="212"/>
        <v>13601</v>
      </c>
      <c r="B13601" s="1" t="s">
        <v>9545</v>
      </c>
      <c r="C13601" s="1" t="s">
        <v>967</v>
      </c>
    </row>
    <row r="13602" spans="1:3" x14ac:dyDescent="0.25">
      <c r="A13602" s="1">
        <f t="shared" si="212"/>
        <v>13602</v>
      </c>
      <c r="B13602" s="1" t="s">
        <v>9545</v>
      </c>
      <c r="C13602" s="1" t="s">
        <v>1158</v>
      </c>
    </row>
    <row r="13603" spans="1:3" x14ac:dyDescent="0.25">
      <c r="A13603" s="1">
        <f t="shared" si="212"/>
        <v>13603</v>
      </c>
      <c r="B13603" s="1" t="s">
        <v>9546</v>
      </c>
      <c r="C13603" s="1" t="s">
        <v>1331</v>
      </c>
    </row>
    <row r="13604" spans="1:3" x14ac:dyDescent="0.25">
      <c r="A13604" s="1">
        <f t="shared" si="212"/>
        <v>13604</v>
      </c>
      <c r="B13604" s="1" t="s">
        <v>9547</v>
      </c>
      <c r="C13604" s="1" t="s">
        <v>1055</v>
      </c>
    </row>
    <row r="13605" spans="1:3" x14ac:dyDescent="0.25">
      <c r="A13605" s="1">
        <f t="shared" si="212"/>
        <v>13605</v>
      </c>
      <c r="B13605" s="1" t="s">
        <v>9548</v>
      </c>
      <c r="C13605" s="1" t="s">
        <v>4204</v>
      </c>
    </row>
    <row r="13606" spans="1:3" x14ac:dyDescent="0.25">
      <c r="A13606" s="1">
        <f t="shared" si="212"/>
        <v>13606</v>
      </c>
      <c r="B13606" s="1" t="s">
        <v>9549</v>
      </c>
      <c r="C13606" s="1" t="s">
        <v>934</v>
      </c>
    </row>
    <row r="13607" spans="1:3" x14ac:dyDescent="0.25">
      <c r="A13607" s="1">
        <f t="shared" si="212"/>
        <v>13607</v>
      </c>
      <c r="B13607" s="1" t="s">
        <v>9550</v>
      </c>
      <c r="C13607" s="1" t="s">
        <v>918</v>
      </c>
    </row>
    <row r="13608" spans="1:3" x14ac:dyDescent="0.25">
      <c r="A13608" s="1">
        <f t="shared" si="212"/>
        <v>13608</v>
      </c>
      <c r="B13608" s="1" t="s">
        <v>9551</v>
      </c>
      <c r="C13608" s="1" t="s">
        <v>989</v>
      </c>
    </row>
    <row r="13609" spans="1:3" x14ac:dyDescent="0.25">
      <c r="A13609" s="1">
        <f t="shared" si="212"/>
        <v>13609</v>
      </c>
      <c r="B13609" s="1" t="s">
        <v>9552</v>
      </c>
      <c r="C13609" s="1" t="s">
        <v>947</v>
      </c>
    </row>
    <row r="13610" spans="1:3" x14ac:dyDescent="0.25">
      <c r="A13610" s="1">
        <f t="shared" si="212"/>
        <v>13610</v>
      </c>
      <c r="B13610" s="1" t="s">
        <v>9552</v>
      </c>
      <c r="C13610" s="1" t="s">
        <v>1019</v>
      </c>
    </row>
    <row r="13611" spans="1:3" x14ac:dyDescent="0.25">
      <c r="A13611" s="1">
        <f t="shared" si="212"/>
        <v>13611</v>
      </c>
      <c r="B13611" s="1" t="s">
        <v>9553</v>
      </c>
      <c r="C13611" s="1" t="s">
        <v>932</v>
      </c>
    </row>
    <row r="13612" spans="1:3" x14ac:dyDescent="0.25">
      <c r="A13612" s="1">
        <f t="shared" si="212"/>
        <v>13612</v>
      </c>
      <c r="B13612" s="1" t="s">
        <v>9554</v>
      </c>
      <c r="C13612" s="1" t="s">
        <v>974</v>
      </c>
    </row>
    <row r="13613" spans="1:3" x14ac:dyDescent="0.25">
      <c r="A13613" s="1">
        <f t="shared" si="212"/>
        <v>13613</v>
      </c>
      <c r="B13613" s="1" t="s">
        <v>9554</v>
      </c>
      <c r="C13613" s="1" t="s">
        <v>2084</v>
      </c>
    </row>
    <row r="13614" spans="1:3" x14ac:dyDescent="0.25">
      <c r="A13614" s="1">
        <f t="shared" si="212"/>
        <v>13614</v>
      </c>
      <c r="B13614" s="1" t="s">
        <v>9554</v>
      </c>
      <c r="C13614" s="1" t="s">
        <v>1634</v>
      </c>
    </row>
    <row r="13615" spans="1:3" x14ac:dyDescent="0.25">
      <c r="A13615" s="1">
        <f t="shared" si="212"/>
        <v>13615</v>
      </c>
      <c r="B13615" s="1" t="s">
        <v>9555</v>
      </c>
      <c r="C13615" s="1" t="s">
        <v>1005</v>
      </c>
    </row>
    <row r="13616" spans="1:3" x14ac:dyDescent="0.25">
      <c r="A13616" s="1">
        <f t="shared" si="212"/>
        <v>13616</v>
      </c>
      <c r="B13616" s="1" t="s">
        <v>9555</v>
      </c>
      <c r="C13616" s="1" t="s">
        <v>2341</v>
      </c>
    </row>
    <row r="13617" spans="1:3" x14ac:dyDescent="0.25">
      <c r="A13617" s="1">
        <f t="shared" si="212"/>
        <v>13617</v>
      </c>
      <c r="B13617" s="1" t="s">
        <v>9555</v>
      </c>
      <c r="C13617" s="1" t="s">
        <v>1147</v>
      </c>
    </row>
    <row r="13618" spans="1:3" x14ac:dyDescent="0.25">
      <c r="A13618" s="1">
        <f t="shared" si="212"/>
        <v>13618</v>
      </c>
      <c r="B13618" s="1" t="s">
        <v>9556</v>
      </c>
      <c r="C13618" s="1" t="s">
        <v>1016</v>
      </c>
    </row>
    <row r="13619" spans="1:3" x14ac:dyDescent="0.25">
      <c r="A13619" s="1">
        <f t="shared" si="212"/>
        <v>13619</v>
      </c>
      <c r="B13619" s="1" t="s">
        <v>9556</v>
      </c>
      <c r="C13619" s="1" t="s">
        <v>1117</v>
      </c>
    </row>
    <row r="13620" spans="1:3" x14ac:dyDescent="0.25">
      <c r="A13620" s="1">
        <f t="shared" si="212"/>
        <v>13620</v>
      </c>
      <c r="B13620" s="1" t="s">
        <v>9557</v>
      </c>
      <c r="C13620" s="1" t="s">
        <v>941</v>
      </c>
    </row>
    <row r="13621" spans="1:3" x14ac:dyDescent="0.25">
      <c r="A13621" s="1">
        <f t="shared" si="212"/>
        <v>13621</v>
      </c>
      <c r="B13621" s="1" t="s">
        <v>9557</v>
      </c>
      <c r="C13621" s="1" t="s">
        <v>1450</v>
      </c>
    </row>
    <row r="13622" spans="1:3" x14ac:dyDescent="0.25">
      <c r="A13622" s="1">
        <f t="shared" si="212"/>
        <v>13622</v>
      </c>
      <c r="B13622" s="1" t="s">
        <v>9558</v>
      </c>
      <c r="C13622" s="1" t="s">
        <v>1102</v>
      </c>
    </row>
    <row r="13623" spans="1:3" x14ac:dyDescent="0.25">
      <c r="A13623" s="1">
        <f t="shared" si="212"/>
        <v>13623</v>
      </c>
      <c r="B13623" s="1" t="s">
        <v>9559</v>
      </c>
      <c r="C13623" s="1" t="s">
        <v>947</v>
      </c>
    </row>
    <row r="13624" spans="1:3" x14ac:dyDescent="0.25">
      <c r="A13624" s="1">
        <f t="shared" si="212"/>
        <v>13624</v>
      </c>
      <c r="B13624" s="1" t="s">
        <v>9561</v>
      </c>
      <c r="C13624" s="1" t="s">
        <v>9560</v>
      </c>
    </row>
    <row r="13625" spans="1:3" x14ac:dyDescent="0.25">
      <c r="A13625" s="1">
        <f t="shared" si="212"/>
        <v>13625</v>
      </c>
      <c r="B13625" s="1" t="s">
        <v>9562</v>
      </c>
      <c r="C13625" s="1" t="s">
        <v>1152</v>
      </c>
    </row>
    <row r="13626" spans="1:3" x14ac:dyDescent="0.25">
      <c r="A13626" s="1">
        <f t="shared" si="212"/>
        <v>13626</v>
      </c>
      <c r="B13626" s="1" t="s">
        <v>9563</v>
      </c>
      <c r="C13626" s="1" t="s">
        <v>2011</v>
      </c>
    </row>
    <row r="13627" spans="1:3" x14ac:dyDescent="0.25">
      <c r="A13627" s="1">
        <f t="shared" si="212"/>
        <v>13627</v>
      </c>
      <c r="B13627" s="1" t="s">
        <v>9563</v>
      </c>
      <c r="C13627" s="1" t="s">
        <v>989</v>
      </c>
    </row>
    <row r="13628" spans="1:3" x14ac:dyDescent="0.25">
      <c r="A13628" s="1">
        <f t="shared" si="212"/>
        <v>13628</v>
      </c>
      <c r="B13628" s="1" t="s">
        <v>9564</v>
      </c>
      <c r="C13628" s="1" t="s">
        <v>2878</v>
      </c>
    </row>
    <row r="13629" spans="1:3" x14ac:dyDescent="0.25">
      <c r="A13629" s="1">
        <f t="shared" si="212"/>
        <v>13629</v>
      </c>
      <c r="B13629" s="1" t="s">
        <v>9565</v>
      </c>
      <c r="C13629" s="1" t="s">
        <v>927</v>
      </c>
    </row>
    <row r="13630" spans="1:3" x14ac:dyDescent="0.25">
      <c r="A13630" s="1">
        <f t="shared" si="212"/>
        <v>13630</v>
      </c>
      <c r="B13630" s="1" t="s">
        <v>9566</v>
      </c>
      <c r="C13630" s="1" t="s">
        <v>975</v>
      </c>
    </row>
    <row r="13631" spans="1:3" x14ac:dyDescent="0.25">
      <c r="A13631" s="1">
        <f t="shared" si="212"/>
        <v>13631</v>
      </c>
      <c r="B13631" s="1" t="s">
        <v>9566</v>
      </c>
      <c r="C13631" s="1" t="s">
        <v>976</v>
      </c>
    </row>
    <row r="13632" spans="1:3" x14ac:dyDescent="0.25">
      <c r="A13632" s="1">
        <f t="shared" si="212"/>
        <v>13632</v>
      </c>
      <c r="B13632" s="1" t="s">
        <v>9566</v>
      </c>
      <c r="C13632" s="1" t="s">
        <v>2886</v>
      </c>
    </row>
    <row r="13633" spans="1:3" x14ac:dyDescent="0.25">
      <c r="A13633" s="1">
        <f t="shared" si="212"/>
        <v>13633</v>
      </c>
      <c r="B13633" s="1" t="s">
        <v>9566</v>
      </c>
      <c r="C13633" s="1" t="s">
        <v>3737</v>
      </c>
    </row>
    <row r="13634" spans="1:3" x14ac:dyDescent="0.25">
      <c r="A13634" s="1">
        <f t="shared" si="212"/>
        <v>13634</v>
      </c>
      <c r="B13634" s="1" t="s">
        <v>9568</v>
      </c>
      <c r="C13634" s="1" t="s">
        <v>9567</v>
      </c>
    </row>
    <row r="13635" spans="1:3" x14ac:dyDescent="0.25">
      <c r="A13635" s="1">
        <f t="shared" ref="A13635:A13698" si="213">A13634+1</f>
        <v>13635</v>
      </c>
      <c r="B13635" s="1" t="s">
        <v>9569</v>
      </c>
      <c r="C13635" s="1" t="s">
        <v>968</v>
      </c>
    </row>
    <row r="13636" spans="1:3" x14ac:dyDescent="0.25">
      <c r="A13636" s="1">
        <f t="shared" si="213"/>
        <v>13636</v>
      </c>
      <c r="B13636" s="1" t="s">
        <v>9570</v>
      </c>
      <c r="C13636" s="1" t="s">
        <v>989</v>
      </c>
    </row>
    <row r="13637" spans="1:3" x14ac:dyDescent="0.25">
      <c r="A13637" s="1">
        <f t="shared" si="213"/>
        <v>13637</v>
      </c>
      <c r="B13637" s="1" t="s">
        <v>7058</v>
      </c>
      <c r="C13637" s="1" t="s">
        <v>952</v>
      </c>
    </row>
    <row r="13638" spans="1:3" x14ac:dyDescent="0.25">
      <c r="A13638" s="1">
        <f t="shared" si="213"/>
        <v>13638</v>
      </c>
      <c r="B13638" s="1" t="s">
        <v>7058</v>
      </c>
      <c r="C13638" s="1" t="s">
        <v>960</v>
      </c>
    </row>
    <row r="13639" spans="1:3" x14ac:dyDescent="0.25">
      <c r="A13639" s="1">
        <f t="shared" si="213"/>
        <v>13639</v>
      </c>
      <c r="B13639" s="1" t="s">
        <v>9571</v>
      </c>
      <c r="C13639" s="1" t="s">
        <v>967</v>
      </c>
    </row>
    <row r="13640" spans="1:3" x14ac:dyDescent="0.25">
      <c r="A13640" s="1">
        <f t="shared" si="213"/>
        <v>13640</v>
      </c>
      <c r="B13640" s="1" t="s">
        <v>9572</v>
      </c>
      <c r="C13640" s="1" t="s">
        <v>1058</v>
      </c>
    </row>
    <row r="13641" spans="1:3" x14ac:dyDescent="0.25">
      <c r="A13641" s="1">
        <f t="shared" si="213"/>
        <v>13641</v>
      </c>
      <c r="B13641" s="1" t="s">
        <v>9573</v>
      </c>
      <c r="C13641" s="1" t="s">
        <v>1182</v>
      </c>
    </row>
    <row r="13642" spans="1:3" x14ac:dyDescent="0.25">
      <c r="A13642" s="1">
        <f t="shared" si="213"/>
        <v>13642</v>
      </c>
      <c r="B13642" s="1" t="s">
        <v>9574</v>
      </c>
      <c r="C13642" s="1" t="s">
        <v>947</v>
      </c>
    </row>
    <row r="13643" spans="1:3" x14ac:dyDescent="0.25">
      <c r="A13643" s="1">
        <f t="shared" si="213"/>
        <v>13643</v>
      </c>
      <c r="B13643" s="1" t="s">
        <v>9575</v>
      </c>
      <c r="C13643" s="1" t="s">
        <v>990</v>
      </c>
    </row>
    <row r="13644" spans="1:3" x14ac:dyDescent="0.25">
      <c r="A13644" s="1">
        <f t="shared" si="213"/>
        <v>13644</v>
      </c>
      <c r="B13644" s="1" t="s">
        <v>9575</v>
      </c>
      <c r="C13644" s="1" t="s">
        <v>7505</v>
      </c>
    </row>
    <row r="13645" spans="1:3" x14ac:dyDescent="0.25">
      <c r="A13645" s="1">
        <f t="shared" si="213"/>
        <v>13645</v>
      </c>
      <c r="B13645" s="1" t="s">
        <v>9576</v>
      </c>
      <c r="C13645" s="1" t="s">
        <v>1201</v>
      </c>
    </row>
    <row r="13646" spans="1:3" x14ac:dyDescent="0.25">
      <c r="A13646" s="1">
        <f t="shared" si="213"/>
        <v>13646</v>
      </c>
      <c r="B13646" s="1" t="s">
        <v>9578</v>
      </c>
      <c r="C13646" s="1" t="s">
        <v>9577</v>
      </c>
    </row>
    <row r="13647" spans="1:3" x14ac:dyDescent="0.25">
      <c r="A13647" s="1">
        <f t="shared" si="213"/>
        <v>13647</v>
      </c>
      <c r="B13647" s="1" t="s">
        <v>9580</v>
      </c>
      <c r="C13647" s="1" t="s">
        <v>9579</v>
      </c>
    </row>
    <row r="13648" spans="1:3" x14ac:dyDescent="0.25">
      <c r="A13648" s="1">
        <f t="shared" si="213"/>
        <v>13648</v>
      </c>
      <c r="B13648" s="1" t="s">
        <v>9581</v>
      </c>
      <c r="C13648" s="1" t="s">
        <v>3903</v>
      </c>
    </row>
    <row r="13649" spans="1:3" x14ac:dyDescent="0.25">
      <c r="A13649" s="1">
        <f t="shared" si="213"/>
        <v>13649</v>
      </c>
      <c r="B13649" s="1" t="s">
        <v>9582</v>
      </c>
      <c r="C13649" s="1" t="s">
        <v>3133</v>
      </c>
    </row>
    <row r="13650" spans="1:3" x14ac:dyDescent="0.25">
      <c r="A13650" s="1">
        <f t="shared" si="213"/>
        <v>13650</v>
      </c>
      <c r="B13650" s="1" t="s">
        <v>9583</v>
      </c>
      <c r="C13650" s="1" t="s">
        <v>1553</v>
      </c>
    </row>
    <row r="13651" spans="1:3" x14ac:dyDescent="0.25">
      <c r="A13651" s="1">
        <f t="shared" si="213"/>
        <v>13651</v>
      </c>
      <c r="B13651" s="1" t="s">
        <v>9584</v>
      </c>
      <c r="C13651" s="1" t="s">
        <v>1396</v>
      </c>
    </row>
    <row r="13652" spans="1:3" x14ac:dyDescent="0.25">
      <c r="A13652" s="1">
        <f t="shared" si="213"/>
        <v>13652</v>
      </c>
      <c r="B13652" s="1" t="s">
        <v>9584</v>
      </c>
      <c r="C13652" s="1" t="s">
        <v>1740</v>
      </c>
    </row>
    <row r="13653" spans="1:3" x14ac:dyDescent="0.25">
      <c r="A13653" s="1">
        <f t="shared" si="213"/>
        <v>13653</v>
      </c>
      <c r="B13653" s="1" t="s">
        <v>9584</v>
      </c>
      <c r="C13653" s="1" t="s">
        <v>9585</v>
      </c>
    </row>
    <row r="13654" spans="1:3" x14ac:dyDescent="0.25">
      <c r="A13654" s="1">
        <f t="shared" si="213"/>
        <v>13654</v>
      </c>
      <c r="B13654" s="1" t="s">
        <v>9586</v>
      </c>
      <c r="C13654" s="1" t="s">
        <v>947</v>
      </c>
    </row>
    <row r="13655" spans="1:3" x14ac:dyDescent="0.25">
      <c r="A13655" s="1">
        <f t="shared" si="213"/>
        <v>13655</v>
      </c>
      <c r="B13655" s="1" t="s">
        <v>9586</v>
      </c>
      <c r="C13655" s="1" t="s">
        <v>9587</v>
      </c>
    </row>
    <row r="13656" spans="1:3" x14ac:dyDescent="0.25">
      <c r="A13656" s="1">
        <f t="shared" si="213"/>
        <v>13656</v>
      </c>
      <c r="B13656" s="1" t="s">
        <v>9586</v>
      </c>
      <c r="C13656" s="1" t="s">
        <v>2586</v>
      </c>
    </row>
    <row r="13657" spans="1:3" x14ac:dyDescent="0.25">
      <c r="A13657" s="1">
        <f t="shared" si="213"/>
        <v>13657</v>
      </c>
      <c r="B13657" s="1" t="s">
        <v>9586</v>
      </c>
      <c r="C13657" s="1" t="s">
        <v>1032</v>
      </c>
    </row>
    <row r="13658" spans="1:3" x14ac:dyDescent="0.25">
      <c r="A13658" s="1">
        <f t="shared" si="213"/>
        <v>13658</v>
      </c>
      <c r="B13658" s="1" t="s">
        <v>9586</v>
      </c>
      <c r="C13658" s="1" t="s">
        <v>9588</v>
      </c>
    </row>
    <row r="13659" spans="1:3" x14ac:dyDescent="0.25">
      <c r="A13659" s="1">
        <f t="shared" si="213"/>
        <v>13659</v>
      </c>
      <c r="B13659" s="1" t="s">
        <v>9586</v>
      </c>
      <c r="C13659" s="1" t="s">
        <v>2778</v>
      </c>
    </row>
    <row r="13660" spans="1:3" x14ac:dyDescent="0.25">
      <c r="A13660" s="1">
        <f t="shared" si="213"/>
        <v>13660</v>
      </c>
      <c r="B13660" s="1" t="s">
        <v>9589</v>
      </c>
      <c r="C13660" s="1" t="s">
        <v>1715</v>
      </c>
    </row>
    <row r="13661" spans="1:3" x14ac:dyDescent="0.25">
      <c r="A13661" s="1">
        <f t="shared" si="213"/>
        <v>13661</v>
      </c>
      <c r="B13661" s="1" t="s">
        <v>9590</v>
      </c>
      <c r="C13661" s="1" t="s">
        <v>5015</v>
      </c>
    </row>
    <row r="13662" spans="1:3" x14ac:dyDescent="0.25">
      <c r="A13662" s="1">
        <f t="shared" si="213"/>
        <v>13662</v>
      </c>
      <c r="B13662" s="1" t="s">
        <v>9591</v>
      </c>
      <c r="C13662" s="1" t="s">
        <v>946</v>
      </c>
    </row>
    <row r="13663" spans="1:3" x14ac:dyDescent="0.25">
      <c r="A13663" s="1">
        <f t="shared" si="213"/>
        <v>13663</v>
      </c>
      <c r="B13663" s="1" t="s">
        <v>9592</v>
      </c>
      <c r="C13663" s="1" t="s">
        <v>1033</v>
      </c>
    </row>
    <row r="13664" spans="1:3" x14ac:dyDescent="0.25">
      <c r="A13664" s="1">
        <f t="shared" si="213"/>
        <v>13664</v>
      </c>
      <c r="B13664" s="1" t="s">
        <v>3960</v>
      </c>
      <c r="C13664" s="1" t="s">
        <v>2719</v>
      </c>
    </row>
    <row r="13665" spans="1:3" x14ac:dyDescent="0.25">
      <c r="A13665" s="1">
        <f t="shared" si="213"/>
        <v>13665</v>
      </c>
      <c r="B13665" s="1" t="s">
        <v>9593</v>
      </c>
      <c r="C13665" s="1" t="s">
        <v>1230</v>
      </c>
    </row>
    <row r="13666" spans="1:3" x14ac:dyDescent="0.25">
      <c r="A13666" s="1">
        <f t="shared" si="213"/>
        <v>13666</v>
      </c>
      <c r="B13666" s="1" t="s">
        <v>9594</v>
      </c>
      <c r="C13666" s="1" t="s">
        <v>967</v>
      </c>
    </row>
    <row r="13667" spans="1:3" x14ac:dyDescent="0.25">
      <c r="A13667" s="1">
        <f t="shared" si="213"/>
        <v>13667</v>
      </c>
      <c r="B13667" s="1" t="s">
        <v>9595</v>
      </c>
      <c r="C13667" s="1" t="s">
        <v>3150</v>
      </c>
    </row>
    <row r="13668" spans="1:3" x14ac:dyDescent="0.25">
      <c r="A13668" s="1">
        <f t="shared" si="213"/>
        <v>13668</v>
      </c>
      <c r="B13668" s="1" t="s">
        <v>9596</v>
      </c>
      <c r="C13668" s="1" t="s">
        <v>928</v>
      </c>
    </row>
    <row r="13669" spans="1:3" x14ac:dyDescent="0.25">
      <c r="A13669" s="1">
        <f t="shared" si="213"/>
        <v>13669</v>
      </c>
      <c r="B13669" s="1" t="s">
        <v>9597</v>
      </c>
      <c r="C13669" s="1" t="s">
        <v>1026</v>
      </c>
    </row>
    <row r="13670" spans="1:3" x14ac:dyDescent="0.25">
      <c r="A13670" s="1">
        <f t="shared" si="213"/>
        <v>13670</v>
      </c>
      <c r="B13670" s="1" t="s">
        <v>9598</v>
      </c>
      <c r="C13670" s="1" t="s">
        <v>921</v>
      </c>
    </row>
    <row r="13671" spans="1:3" x14ac:dyDescent="0.25">
      <c r="A13671" s="1">
        <f t="shared" si="213"/>
        <v>13671</v>
      </c>
      <c r="B13671" s="1" t="s">
        <v>9598</v>
      </c>
      <c r="C13671" s="1" t="s">
        <v>1014</v>
      </c>
    </row>
    <row r="13672" spans="1:3" x14ac:dyDescent="0.25">
      <c r="A13672" s="1">
        <f t="shared" si="213"/>
        <v>13672</v>
      </c>
      <c r="B13672" s="1" t="s">
        <v>1415</v>
      </c>
      <c r="C13672" s="1" t="s">
        <v>1156</v>
      </c>
    </row>
    <row r="13673" spans="1:3" x14ac:dyDescent="0.25">
      <c r="A13673" s="1">
        <f t="shared" si="213"/>
        <v>13673</v>
      </c>
      <c r="B13673" s="1" t="s">
        <v>1415</v>
      </c>
      <c r="C13673" s="1" t="s">
        <v>974</v>
      </c>
    </row>
    <row r="13674" spans="1:3" x14ac:dyDescent="0.25">
      <c r="A13674" s="1">
        <f t="shared" si="213"/>
        <v>13674</v>
      </c>
      <c r="B13674" s="1" t="s">
        <v>1415</v>
      </c>
      <c r="C13674" s="1" t="s">
        <v>9599</v>
      </c>
    </row>
    <row r="13675" spans="1:3" x14ac:dyDescent="0.25">
      <c r="A13675" s="1">
        <f t="shared" si="213"/>
        <v>13675</v>
      </c>
      <c r="B13675" s="1" t="s">
        <v>9600</v>
      </c>
      <c r="C13675" s="1" t="s">
        <v>1030</v>
      </c>
    </row>
    <row r="13676" spans="1:3" x14ac:dyDescent="0.25">
      <c r="A13676" s="1">
        <f t="shared" si="213"/>
        <v>13676</v>
      </c>
      <c r="B13676" s="1" t="s">
        <v>9601</v>
      </c>
      <c r="C13676" s="1" t="s">
        <v>1019</v>
      </c>
    </row>
    <row r="13677" spans="1:3" x14ac:dyDescent="0.25">
      <c r="A13677" s="1">
        <f t="shared" si="213"/>
        <v>13677</v>
      </c>
      <c r="B13677" s="1" t="s">
        <v>9602</v>
      </c>
      <c r="C13677" s="1" t="s">
        <v>5167</v>
      </c>
    </row>
    <row r="13678" spans="1:3" x14ac:dyDescent="0.25">
      <c r="A13678" s="1">
        <f t="shared" si="213"/>
        <v>13678</v>
      </c>
      <c r="B13678" s="1" t="s">
        <v>9603</v>
      </c>
      <c r="C13678" s="1" t="s">
        <v>1727</v>
      </c>
    </row>
    <row r="13679" spans="1:3" x14ac:dyDescent="0.25">
      <c r="A13679" s="1">
        <f t="shared" si="213"/>
        <v>13679</v>
      </c>
      <c r="B13679" s="1" t="s">
        <v>9604</v>
      </c>
      <c r="C13679" s="1" t="s">
        <v>1262</v>
      </c>
    </row>
    <row r="13680" spans="1:3" x14ac:dyDescent="0.25">
      <c r="A13680" s="1">
        <f t="shared" si="213"/>
        <v>13680</v>
      </c>
      <c r="B13680" s="1" t="s">
        <v>9605</v>
      </c>
      <c r="C13680" s="1" t="s">
        <v>1374</v>
      </c>
    </row>
    <row r="13681" spans="1:3" x14ac:dyDescent="0.25">
      <c r="A13681" s="1">
        <f t="shared" si="213"/>
        <v>13681</v>
      </c>
      <c r="B13681" s="1" t="s">
        <v>9607</v>
      </c>
      <c r="C13681" s="1" t="s">
        <v>9606</v>
      </c>
    </row>
    <row r="13682" spans="1:3" x14ac:dyDescent="0.25">
      <c r="A13682" s="1">
        <f t="shared" si="213"/>
        <v>13682</v>
      </c>
      <c r="B13682" s="1" t="s">
        <v>9609</v>
      </c>
      <c r="C13682" s="1" t="s">
        <v>9608</v>
      </c>
    </row>
    <row r="13683" spans="1:3" x14ac:dyDescent="0.25">
      <c r="A13683" s="1">
        <f t="shared" si="213"/>
        <v>13683</v>
      </c>
      <c r="B13683" s="1" t="s">
        <v>9610</v>
      </c>
      <c r="C13683" s="1" t="s">
        <v>1028</v>
      </c>
    </row>
    <row r="13684" spans="1:3" x14ac:dyDescent="0.25">
      <c r="A13684" s="1">
        <f t="shared" si="213"/>
        <v>13684</v>
      </c>
      <c r="B13684" s="1" t="s">
        <v>9611</v>
      </c>
      <c r="C13684" s="1" t="s">
        <v>1045</v>
      </c>
    </row>
    <row r="13685" spans="1:3" x14ac:dyDescent="0.25">
      <c r="A13685" s="1">
        <f t="shared" si="213"/>
        <v>13685</v>
      </c>
      <c r="B13685" s="1" t="s">
        <v>9611</v>
      </c>
      <c r="C13685" s="1" t="s">
        <v>1160</v>
      </c>
    </row>
    <row r="13686" spans="1:3" x14ac:dyDescent="0.25">
      <c r="A13686" s="1">
        <f t="shared" si="213"/>
        <v>13686</v>
      </c>
      <c r="B13686" s="1" t="s">
        <v>9612</v>
      </c>
      <c r="C13686" s="1" t="s">
        <v>1335</v>
      </c>
    </row>
    <row r="13687" spans="1:3" x14ac:dyDescent="0.25">
      <c r="A13687" s="1">
        <f t="shared" si="213"/>
        <v>13687</v>
      </c>
      <c r="B13687" s="1" t="s">
        <v>9613</v>
      </c>
      <c r="C13687" s="1" t="s">
        <v>1005</v>
      </c>
    </row>
    <row r="13688" spans="1:3" x14ac:dyDescent="0.25">
      <c r="A13688" s="1">
        <f t="shared" si="213"/>
        <v>13688</v>
      </c>
      <c r="B13688" s="1" t="s">
        <v>8526</v>
      </c>
      <c r="C13688" s="1" t="s">
        <v>2767</v>
      </c>
    </row>
    <row r="13689" spans="1:3" x14ac:dyDescent="0.25">
      <c r="A13689" s="1">
        <f t="shared" si="213"/>
        <v>13689</v>
      </c>
      <c r="B13689" s="1" t="s">
        <v>9614</v>
      </c>
      <c r="C13689" s="1" t="s">
        <v>1056</v>
      </c>
    </row>
    <row r="13690" spans="1:3" x14ac:dyDescent="0.25">
      <c r="A13690" s="1">
        <f t="shared" si="213"/>
        <v>13690</v>
      </c>
      <c r="B13690" s="1" t="s">
        <v>9615</v>
      </c>
      <c r="C13690" s="1" t="s">
        <v>1298</v>
      </c>
    </row>
    <row r="13691" spans="1:3" x14ac:dyDescent="0.25">
      <c r="A13691" s="1">
        <f t="shared" si="213"/>
        <v>13691</v>
      </c>
      <c r="B13691" s="1" t="s">
        <v>9616</v>
      </c>
      <c r="C13691" s="1" t="s">
        <v>1845</v>
      </c>
    </row>
    <row r="13692" spans="1:3" x14ac:dyDescent="0.25">
      <c r="A13692" s="1">
        <f t="shared" si="213"/>
        <v>13692</v>
      </c>
      <c r="B13692" s="1" t="s">
        <v>9617</v>
      </c>
      <c r="C13692" s="1" t="s">
        <v>1793</v>
      </c>
    </row>
    <row r="13693" spans="1:3" x14ac:dyDescent="0.25">
      <c r="A13693" s="1">
        <f t="shared" si="213"/>
        <v>13693</v>
      </c>
      <c r="B13693" s="1" t="s">
        <v>9618</v>
      </c>
      <c r="C13693" s="1" t="s">
        <v>928</v>
      </c>
    </row>
    <row r="13694" spans="1:3" x14ac:dyDescent="0.25">
      <c r="A13694" s="1">
        <f t="shared" si="213"/>
        <v>13694</v>
      </c>
      <c r="B13694" s="1" t="s">
        <v>5674</v>
      </c>
      <c r="C13694" s="1" t="s">
        <v>952</v>
      </c>
    </row>
    <row r="13695" spans="1:3" x14ac:dyDescent="0.25">
      <c r="A13695" s="1">
        <f t="shared" si="213"/>
        <v>13695</v>
      </c>
      <c r="B13695" s="1" t="s">
        <v>5674</v>
      </c>
      <c r="C13695" s="1" t="s">
        <v>938</v>
      </c>
    </row>
    <row r="13696" spans="1:3" x14ac:dyDescent="0.25">
      <c r="A13696" s="1">
        <f t="shared" si="213"/>
        <v>13696</v>
      </c>
      <c r="B13696" s="1" t="s">
        <v>5674</v>
      </c>
      <c r="C13696" s="1" t="s">
        <v>939</v>
      </c>
    </row>
    <row r="13697" spans="1:3" x14ac:dyDescent="0.25">
      <c r="A13697" s="1">
        <f t="shared" si="213"/>
        <v>13697</v>
      </c>
      <c r="B13697" s="1" t="s">
        <v>5674</v>
      </c>
      <c r="C13697" s="1" t="s">
        <v>1576</v>
      </c>
    </row>
    <row r="13698" spans="1:3" x14ac:dyDescent="0.25">
      <c r="A13698" s="1">
        <f t="shared" si="213"/>
        <v>13698</v>
      </c>
      <c r="B13698" s="1" t="s">
        <v>5674</v>
      </c>
      <c r="C13698" s="1" t="s">
        <v>2675</v>
      </c>
    </row>
    <row r="13699" spans="1:3" x14ac:dyDescent="0.25">
      <c r="A13699" s="1">
        <f t="shared" ref="A13699:A13762" si="214">A13698+1</f>
        <v>13699</v>
      </c>
      <c r="B13699" s="1" t="s">
        <v>6721</v>
      </c>
      <c r="C13699" s="1" t="s">
        <v>1319</v>
      </c>
    </row>
    <row r="13700" spans="1:3" x14ac:dyDescent="0.25">
      <c r="A13700" s="1">
        <f t="shared" si="214"/>
        <v>13700</v>
      </c>
      <c r="B13700" s="1" t="s">
        <v>6721</v>
      </c>
      <c r="C13700" s="1" t="s">
        <v>1712</v>
      </c>
    </row>
    <row r="13701" spans="1:3" x14ac:dyDescent="0.25">
      <c r="A13701" s="1">
        <f t="shared" si="214"/>
        <v>13701</v>
      </c>
      <c r="B13701" s="1" t="s">
        <v>6721</v>
      </c>
      <c r="C13701" s="1" t="s">
        <v>1520</v>
      </c>
    </row>
    <row r="13702" spans="1:3" x14ac:dyDescent="0.25">
      <c r="A13702" s="1">
        <f t="shared" si="214"/>
        <v>13702</v>
      </c>
      <c r="B13702" s="1" t="s">
        <v>6721</v>
      </c>
      <c r="C13702" s="1" t="s">
        <v>942</v>
      </c>
    </row>
    <row r="13703" spans="1:3" x14ac:dyDescent="0.25">
      <c r="A13703" s="1">
        <f t="shared" si="214"/>
        <v>13703</v>
      </c>
      <c r="B13703" s="1" t="s">
        <v>6721</v>
      </c>
      <c r="C13703" s="1" t="s">
        <v>2917</v>
      </c>
    </row>
    <row r="13704" spans="1:3" x14ac:dyDescent="0.25">
      <c r="A13704" s="1">
        <f t="shared" si="214"/>
        <v>13704</v>
      </c>
      <c r="B13704" s="1" t="s">
        <v>6721</v>
      </c>
      <c r="C13704" s="1" t="s">
        <v>1027</v>
      </c>
    </row>
    <row r="13705" spans="1:3" x14ac:dyDescent="0.25">
      <c r="A13705" s="1">
        <f t="shared" si="214"/>
        <v>13705</v>
      </c>
      <c r="B13705" s="1" t="s">
        <v>9619</v>
      </c>
      <c r="C13705" s="1" t="s">
        <v>921</v>
      </c>
    </row>
    <row r="13706" spans="1:3" x14ac:dyDescent="0.25">
      <c r="A13706" s="1">
        <f t="shared" si="214"/>
        <v>13706</v>
      </c>
      <c r="B13706" s="1" t="s">
        <v>9620</v>
      </c>
      <c r="C13706" s="1" t="s">
        <v>952</v>
      </c>
    </row>
    <row r="13707" spans="1:3" x14ac:dyDescent="0.25">
      <c r="A13707" s="1">
        <f t="shared" si="214"/>
        <v>13707</v>
      </c>
      <c r="B13707" s="1" t="s">
        <v>9621</v>
      </c>
      <c r="C13707" s="1" t="s">
        <v>1348</v>
      </c>
    </row>
    <row r="13708" spans="1:3" x14ac:dyDescent="0.25">
      <c r="A13708" s="1">
        <f t="shared" si="214"/>
        <v>13708</v>
      </c>
      <c r="B13708" s="1" t="s">
        <v>9622</v>
      </c>
      <c r="C13708" s="1" t="s">
        <v>1262</v>
      </c>
    </row>
    <row r="13709" spans="1:3" x14ac:dyDescent="0.25">
      <c r="A13709" s="1">
        <f t="shared" si="214"/>
        <v>13709</v>
      </c>
      <c r="B13709" s="1" t="s">
        <v>9623</v>
      </c>
      <c r="C13709" s="1" t="s">
        <v>942</v>
      </c>
    </row>
    <row r="13710" spans="1:3" x14ac:dyDescent="0.25">
      <c r="A13710" s="1">
        <f t="shared" si="214"/>
        <v>13710</v>
      </c>
      <c r="B13710" s="1" t="s">
        <v>9620</v>
      </c>
      <c r="C13710" s="1" t="s">
        <v>1845</v>
      </c>
    </row>
    <row r="13711" spans="1:3" x14ac:dyDescent="0.25">
      <c r="A13711" s="1">
        <f t="shared" si="214"/>
        <v>13711</v>
      </c>
      <c r="B13711" s="1" t="s">
        <v>9624</v>
      </c>
      <c r="C13711" s="1" t="s">
        <v>1201</v>
      </c>
    </row>
    <row r="13712" spans="1:3" x14ac:dyDescent="0.25">
      <c r="A13712" s="1">
        <f t="shared" si="214"/>
        <v>13712</v>
      </c>
      <c r="B13712" s="1" t="s">
        <v>9624</v>
      </c>
      <c r="C13712" s="1" t="s">
        <v>1147</v>
      </c>
    </row>
    <row r="13713" spans="1:3" x14ac:dyDescent="0.25">
      <c r="A13713" s="1">
        <f t="shared" si="214"/>
        <v>13713</v>
      </c>
      <c r="B13713" s="1" t="s">
        <v>9626</v>
      </c>
      <c r="C13713" s="1" t="s">
        <v>9625</v>
      </c>
    </row>
    <row r="13714" spans="1:3" x14ac:dyDescent="0.25">
      <c r="A13714" s="1">
        <f t="shared" si="214"/>
        <v>13714</v>
      </c>
      <c r="B13714" s="1" t="s">
        <v>9626</v>
      </c>
      <c r="C13714" s="1" t="s">
        <v>949</v>
      </c>
    </row>
    <row r="13715" spans="1:3" x14ac:dyDescent="0.25">
      <c r="A13715" s="1">
        <f t="shared" si="214"/>
        <v>13715</v>
      </c>
      <c r="B13715" s="1" t="s">
        <v>9626</v>
      </c>
      <c r="C13715" s="1" t="s">
        <v>1188</v>
      </c>
    </row>
    <row r="13716" spans="1:3" x14ac:dyDescent="0.25">
      <c r="A13716" s="1">
        <f t="shared" si="214"/>
        <v>13716</v>
      </c>
      <c r="B13716" s="1" t="s">
        <v>9626</v>
      </c>
      <c r="C13716" s="1" t="s">
        <v>1634</v>
      </c>
    </row>
    <row r="13717" spans="1:3" x14ac:dyDescent="0.25">
      <c r="A13717" s="1">
        <f t="shared" si="214"/>
        <v>13717</v>
      </c>
      <c r="B13717" s="1" t="s">
        <v>9626</v>
      </c>
      <c r="C13717" s="1" t="s">
        <v>989</v>
      </c>
    </row>
    <row r="13718" spans="1:3" x14ac:dyDescent="0.25">
      <c r="A13718" s="1">
        <f t="shared" si="214"/>
        <v>13718</v>
      </c>
      <c r="B13718" s="1" t="s">
        <v>5598</v>
      </c>
      <c r="C13718" s="1" t="s">
        <v>1509</v>
      </c>
    </row>
    <row r="13719" spans="1:3" x14ac:dyDescent="0.25">
      <c r="A13719" s="1">
        <f t="shared" si="214"/>
        <v>13719</v>
      </c>
      <c r="B13719" s="1" t="s">
        <v>5598</v>
      </c>
      <c r="C13719" s="1" t="s">
        <v>1037</v>
      </c>
    </row>
    <row r="13720" spans="1:3" x14ac:dyDescent="0.25">
      <c r="A13720" s="1">
        <f t="shared" si="214"/>
        <v>13720</v>
      </c>
      <c r="B13720" s="1" t="s">
        <v>9627</v>
      </c>
      <c r="C13720" s="1" t="s">
        <v>1450</v>
      </c>
    </row>
    <row r="13721" spans="1:3" x14ac:dyDescent="0.25">
      <c r="A13721" s="1">
        <f t="shared" si="214"/>
        <v>13721</v>
      </c>
      <c r="B13721" s="1" t="s">
        <v>9628</v>
      </c>
      <c r="C13721" s="1" t="s">
        <v>974</v>
      </c>
    </row>
    <row r="13722" spans="1:3" x14ac:dyDescent="0.25">
      <c r="A13722" s="1">
        <f t="shared" si="214"/>
        <v>13722</v>
      </c>
      <c r="B13722" s="1" t="s">
        <v>9629</v>
      </c>
      <c r="C13722" s="1" t="s">
        <v>923</v>
      </c>
    </row>
    <row r="13723" spans="1:3" x14ac:dyDescent="0.25">
      <c r="A13723" s="1">
        <f t="shared" si="214"/>
        <v>13723</v>
      </c>
      <c r="B13723" s="1" t="s">
        <v>9630</v>
      </c>
      <c r="C13723" s="1" t="s">
        <v>1740</v>
      </c>
    </row>
    <row r="13724" spans="1:3" x14ac:dyDescent="0.25">
      <c r="A13724" s="1">
        <f t="shared" si="214"/>
        <v>13724</v>
      </c>
      <c r="B13724" s="1" t="s">
        <v>9631</v>
      </c>
      <c r="C13724" s="1" t="s">
        <v>2334</v>
      </c>
    </row>
    <row r="13725" spans="1:3" x14ac:dyDescent="0.25">
      <c r="A13725" s="1">
        <f t="shared" si="214"/>
        <v>13725</v>
      </c>
      <c r="B13725" s="1" t="s">
        <v>9632</v>
      </c>
      <c r="C13725" s="1" t="s">
        <v>2196</v>
      </c>
    </row>
    <row r="13726" spans="1:3" x14ac:dyDescent="0.25">
      <c r="A13726" s="1">
        <f t="shared" si="214"/>
        <v>13726</v>
      </c>
      <c r="B13726" s="1" t="s">
        <v>9633</v>
      </c>
      <c r="C13726" s="1" t="s">
        <v>1845</v>
      </c>
    </row>
    <row r="13727" spans="1:3" x14ac:dyDescent="0.25">
      <c r="A13727" s="1">
        <f t="shared" si="214"/>
        <v>13727</v>
      </c>
      <c r="B13727" s="1" t="s">
        <v>9634</v>
      </c>
      <c r="C13727" s="1" t="s">
        <v>1223</v>
      </c>
    </row>
    <row r="13728" spans="1:3" x14ac:dyDescent="0.25">
      <c r="A13728" s="1">
        <f t="shared" si="214"/>
        <v>13728</v>
      </c>
      <c r="B13728" s="1" t="s">
        <v>9634</v>
      </c>
      <c r="C13728" s="1" t="s">
        <v>1235</v>
      </c>
    </row>
    <row r="13729" spans="1:3" x14ac:dyDescent="0.25">
      <c r="A13729" s="1">
        <f t="shared" si="214"/>
        <v>13729</v>
      </c>
      <c r="B13729" s="1" t="s">
        <v>9635</v>
      </c>
      <c r="C13729" s="1" t="s">
        <v>2052</v>
      </c>
    </row>
    <row r="13730" spans="1:3" x14ac:dyDescent="0.25">
      <c r="A13730" s="1">
        <f t="shared" si="214"/>
        <v>13730</v>
      </c>
      <c r="B13730" s="1" t="s">
        <v>9636</v>
      </c>
      <c r="C13730" s="1" t="s">
        <v>1664</v>
      </c>
    </row>
    <row r="13731" spans="1:3" x14ac:dyDescent="0.25">
      <c r="A13731" s="1">
        <f t="shared" si="214"/>
        <v>13731</v>
      </c>
      <c r="B13731" s="1" t="s">
        <v>9637</v>
      </c>
      <c r="C13731" s="1" t="s">
        <v>1576</v>
      </c>
    </row>
    <row r="13732" spans="1:3" x14ac:dyDescent="0.25">
      <c r="A13732" s="1">
        <f t="shared" si="214"/>
        <v>13732</v>
      </c>
      <c r="B13732" s="1" t="s">
        <v>9638</v>
      </c>
      <c r="C13732" s="1" t="s">
        <v>1225</v>
      </c>
    </row>
    <row r="13733" spans="1:3" x14ac:dyDescent="0.25">
      <c r="A13733" s="1">
        <f t="shared" si="214"/>
        <v>13733</v>
      </c>
      <c r="B13733" s="1" t="s">
        <v>9638</v>
      </c>
      <c r="C13733" s="1" t="s">
        <v>1225</v>
      </c>
    </row>
    <row r="13734" spans="1:3" x14ac:dyDescent="0.25">
      <c r="A13734" s="1">
        <f t="shared" si="214"/>
        <v>13734</v>
      </c>
      <c r="B13734" s="1" t="s">
        <v>9638</v>
      </c>
      <c r="C13734" s="1" t="s">
        <v>9639</v>
      </c>
    </row>
    <row r="13735" spans="1:3" x14ac:dyDescent="0.25">
      <c r="A13735" s="1">
        <f t="shared" si="214"/>
        <v>13735</v>
      </c>
      <c r="B13735" s="1" t="s">
        <v>9638</v>
      </c>
      <c r="C13735" s="1" t="s">
        <v>4029</v>
      </c>
    </row>
    <row r="13736" spans="1:3" x14ac:dyDescent="0.25">
      <c r="A13736" s="1">
        <f t="shared" si="214"/>
        <v>13736</v>
      </c>
      <c r="B13736" s="1" t="s">
        <v>9638</v>
      </c>
      <c r="C13736" s="1" t="s">
        <v>930</v>
      </c>
    </row>
    <row r="13737" spans="1:3" x14ac:dyDescent="0.25">
      <c r="A13737" s="1">
        <f t="shared" si="214"/>
        <v>13737</v>
      </c>
      <c r="B13737" s="1" t="s">
        <v>9638</v>
      </c>
      <c r="C13737" s="1" t="s">
        <v>4857</v>
      </c>
    </row>
    <row r="13738" spans="1:3" x14ac:dyDescent="0.25">
      <c r="A13738" s="1">
        <f t="shared" si="214"/>
        <v>13738</v>
      </c>
      <c r="B13738" s="1" t="s">
        <v>9638</v>
      </c>
      <c r="C13738" s="1" t="s">
        <v>1765</v>
      </c>
    </row>
    <row r="13739" spans="1:3" x14ac:dyDescent="0.25">
      <c r="A13739" s="1">
        <f t="shared" si="214"/>
        <v>13739</v>
      </c>
      <c r="B13739" s="1" t="s">
        <v>9638</v>
      </c>
      <c r="C13739" s="1" t="s">
        <v>9640</v>
      </c>
    </row>
    <row r="13740" spans="1:3" x14ac:dyDescent="0.25">
      <c r="A13740" s="1">
        <f t="shared" si="214"/>
        <v>13740</v>
      </c>
      <c r="B13740" s="1" t="s">
        <v>9638</v>
      </c>
      <c r="C13740" s="1" t="s">
        <v>975</v>
      </c>
    </row>
    <row r="13741" spans="1:3" x14ac:dyDescent="0.25">
      <c r="A13741" s="1">
        <f t="shared" si="214"/>
        <v>13741</v>
      </c>
      <c r="B13741" s="1" t="s">
        <v>9638</v>
      </c>
      <c r="C13741" s="1" t="s">
        <v>975</v>
      </c>
    </row>
    <row r="13742" spans="1:3" x14ac:dyDescent="0.25">
      <c r="A13742" s="1">
        <f t="shared" si="214"/>
        <v>13742</v>
      </c>
      <c r="B13742" s="1" t="s">
        <v>9642</v>
      </c>
      <c r="C13742" s="1" t="s">
        <v>9641</v>
      </c>
    </row>
    <row r="13743" spans="1:3" x14ac:dyDescent="0.25">
      <c r="A13743" s="1">
        <f t="shared" si="214"/>
        <v>13743</v>
      </c>
      <c r="B13743" s="1" t="s">
        <v>9638</v>
      </c>
      <c r="C13743" s="1" t="s">
        <v>9643</v>
      </c>
    </row>
    <row r="13744" spans="1:3" x14ac:dyDescent="0.25">
      <c r="A13744" s="1">
        <f t="shared" si="214"/>
        <v>13744</v>
      </c>
      <c r="B13744" s="1" t="s">
        <v>9638</v>
      </c>
      <c r="C13744" s="1" t="s">
        <v>5979</v>
      </c>
    </row>
    <row r="13745" spans="1:3" x14ac:dyDescent="0.25">
      <c r="A13745" s="1">
        <f t="shared" si="214"/>
        <v>13745</v>
      </c>
      <c r="B13745" s="1" t="s">
        <v>9644</v>
      </c>
      <c r="C13745" s="1" t="s">
        <v>1054</v>
      </c>
    </row>
    <row r="13746" spans="1:3" x14ac:dyDescent="0.25">
      <c r="A13746" s="1">
        <f t="shared" si="214"/>
        <v>13746</v>
      </c>
      <c r="B13746" s="1" t="s">
        <v>9646</v>
      </c>
      <c r="C13746" s="1" t="s">
        <v>9645</v>
      </c>
    </row>
    <row r="13747" spans="1:3" x14ac:dyDescent="0.25">
      <c r="A13747" s="1">
        <f t="shared" si="214"/>
        <v>13747</v>
      </c>
      <c r="B13747" s="1" t="s">
        <v>9647</v>
      </c>
      <c r="C13747" s="1" t="s">
        <v>1936</v>
      </c>
    </row>
    <row r="13748" spans="1:3" x14ac:dyDescent="0.25">
      <c r="A13748" s="1">
        <f t="shared" si="214"/>
        <v>13748</v>
      </c>
      <c r="B13748" s="1" t="s">
        <v>9648</v>
      </c>
      <c r="C13748" s="1" t="s">
        <v>2795</v>
      </c>
    </row>
    <row r="13749" spans="1:3" x14ac:dyDescent="0.25">
      <c r="A13749" s="1">
        <f t="shared" si="214"/>
        <v>13749</v>
      </c>
      <c r="B13749" s="1" t="s">
        <v>9649</v>
      </c>
      <c r="C13749" s="1" t="s">
        <v>1704</v>
      </c>
    </row>
    <row r="13750" spans="1:3" x14ac:dyDescent="0.25">
      <c r="A13750" s="1">
        <f t="shared" si="214"/>
        <v>13750</v>
      </c>
      <c r="B13750" s="1" t="s">
        <v>9650</v>
      </c>
      <c r="C13750" s="1" t="s">
        <v>2430</v>
      </c>
    </row>
    <row r="13751" spans="1:3" x14ac:dyDescent="0.25">
      <c r="A13751" s="1">
        <f t="shared" si="214"/>
        <v>13751</v>
      </c>
      <c r="B13751" s="1" t="s">
        <v>9651</v>
      </c>
      <c r="C13751" s="1" t="s">
        <v>974</v>
      </c>
    </row>
    <row r="13752" spans="1:3" x14ac:dyDescent="0.25">
      <c r="A13752" s="1">
        <f t="shared" si="214"/>
        <v>13752</v>
      </c>
      <c r="B13752" s="1" t="s">
        <v>9652</v>
      </c>
      <c r="C13752" s="1" t="s">
        <v>934</v>
      </c>
    </row>
    <row r="13753" spans="1:3" x14ac:dyDescent="0.25">
      <c r="A13753" s="1">
        <f t="shared" si="214"/>
        <v>13753</v>
      </c>
      <c r="B13753" s="1" t="s">
        <v>9653</v>
      </c>
      <c r="C13753" s="1" t="s">
        <v>1291</v>
      </c>
    </row>
    <row r="13754" spans="1:3" x14ac:dyDescent="0.25">
      <c r="A13754" s="1">
        <f t="shared" si="214"/>
        <v>13754</v>
      </c>
      <c r="B13754" s="1" t="s">
        <v>9653</v>
      </c>
      <c r="C13754" s="1" t="s">
        <v>1033</v>
      </c>
    </row>
    <row r="13755" spans="1:3" x14ac:dyDescent="0.25">
      <c r="A13755" s="1">
        <f t="shared" si="214"/>
        <v>13755</v>
      </c>
      <c r="B13755" s="1" t="s">
        <v>9654</v>
      </c>
      <c r="C13755" s="1" t="s">
        <v>1079</v>
      </c>
    </row>
    <row r="13756" spans="1:3" x14ac:dyDescent="0.25">
      <c r="A13756" s="1">
        <f t="shared" si="214"/>
        <v>13756</v>
      </c>
      <c r="B13756" s="1" t="s">
        <v>9654</v>
      </c>
      <c r="C13756" s="1" t="s">
        <v>1005</v>
      </c>
    </row>
    <row r="13757" spans="1:3" x14ac:dyDescent="0.25">
      <c r="A13757" s="1">
        <f t="shared" si="214"/>
        <v>13757</v>
      </c>
      <c r="B13757" s="1" t="s">
        <v>9654</v>
      </c>
      <c r="C13757" s="1" t="s">
        <v>9655</v>
      </c>
    </row>
    <row r="13758" spans="1:3" x14ac:dyDescent="0.25">
      <c r="A13758" s="1">
        <f t="shared" si="214"/>
        <v>13758</v>
      </c>
      <c r="B13758" s="1" t="s">
        <v>9657</v>
      </c>
      <c r="C13758" s="1" t="s">
        <v>9656</v>
      </c>
    </row>
    <row r="13759" spans="1:3" x14ac:dyDescent="0.25">
      <c r="A13759" s="1">
        <f t="shared" si="214"/>
        <v>13759</v>
      </c>
      <c r="B13759" s="1" t="s">
        <v>9658</v>
      </c>
      <c r="C13759" s="1" t="s">
        <v>1846</v>
      </c>
    </row>
    <row r="13760" spans="1:3" x14ac:dyDescent="0.25">
      <c r="A13760" s="1">
        <f t="shared" si="214"/>
        <v>13760</v>
      </c>
      <c r="B13760" s="1" t="s">
        <v>9659</v>
      </c>
      <c r="C13760" s="1" t="s">
        <v>5061</v>
      </c>
    </row>
    <row r="13761" spans="1:3" x14ac:dyDescent="0.25">
      <c r="A13761" s="1">
        <f t="shared" si="214"/>
        <v>13761</v>
      </c>
      <c r="B13761" s="1" t="s">
        <v>9660</v>
      </c>
      <c r="C13761" s="1" t="s">
        <v>968</v>
      </c>
    </row>
    <row r="13762" spans="1:3" x14ac:dyDescent="0.25">
      <c r="A13762" s="1">
        <f t="shared" si="214"/>
        <v>13762</v>
      </c>
      <c r="B13762" s="1" t="s">
        <v>9661</v>
      </c>
      <c r="C13762" s="1" t="s">
        <v>3730</v>
      </c>
    </row>
    <row r="13763" spans="1:3" x14ac:dyDescent="0.25">
      <c r="A13763" s="1">
        <f t="shared" ref="A13763:A13826" si="215">A13762+1</f>
        <v>13763</v>
      </c>
      <c r="B13763" s="1" t="s">
        <v>9662</v>
      </c>
      <c r="C13763" s="1" t="s">
        <v>1608</v>
      </c>
    </row>
    <row r="13764" spans="1:3" x14ac:dyDescent="0.25">
      <c r="A13764" s="1">
        <f t="shared" si="215"/>
        <v>13764</v>
      </c>
      <c r="B13764" s="1" t="s">
        <v>9663</v>
      </c>
      <c r="C13764" s="1" t="s">
        <v>1539</v>
      </c>
    </row>
    <row r="13765" spans="1:3" x14ac:dyDescent="0.25">
      <c r="A13765" s="1">
        <f t="shared" si="215"/>
        <v>13765</v>
      </c>
      <c r="B13765" s="1" t="s">
        <v>9664</v>
      </c>
      <c r="C13765" s="1" t="s">
        <v>1147</v>
      </c>
    </row>
    <row r="13766" spans="1:3" x14ac:dyDescent="0.25">
      <c r="A13766" s="1">
        <f t="shared" si="215"/>
        <v>13766</v>
      </c>
      <c r="B13766" s="1" t="s">
        <v>9665</v>
      </c>
      <c r="C13766" s="1" t="s">
        <v>1318</v>
      </c>
    </row>
    <row r="13767" spans="1:3" x14ac:dyDescent="0.25">
      <c r="A13767" s="1">
        <f t="shared" si="215"/>
        <v>13767</v>
      </c>
      <c r="B13767" s="1" t="s">
        <v>9666</v>
      </c>
      <c r="C13767" s="1" t="s">
        <v>1485</v>
      </c>
    </row>
    <row r="13768" spans="1:3" x14ac:dyDescent="0.25">
      <c r="A13768" s="1">
        <f t="shared" si="215"/>
        <v>13768</v>
      </c>
      <c r="B13768" s="1" t="s">
        <v>9667</v>
      </c>
      <c r="C13768" s="1" t="s">
        <v>1308</v>
      </c>
    </row>
    <row r="13769" spans="1:3" x14ac:dyDescent="0.25">
      <c r="A13769" s="1">
        <f t="shared" si="215"/>
        <v>13769</v>
      </c>
      <c r="B13769" s="1" t="s">
        <v>9668</v>
      </c>
      <c r="C13769" s="1" t="s">
        <v>949</v>
      </c>
    </row>
    <row r="13770" spans="1:3" x14ac:dyDescent="0.25">
      <c r="A13770" s="1">
        <f t="shared" si="215"/>
        <v>13770</v>
      </c>
      <c r="B13770" s="1" t="s">
        <v>9669</v>
      </c>
      <c r="C13770" s="1" t="s">
        <v>1683</v>
      </c>
    </row>
    <row r="13771" spans="1:3" x14ac:dyDescent="0.25">
      <c r="A13771" s="1">
        <f t="shared" si="215"/>
        <v>13771</v>
      </c>
      <c r="B13771" s="1" t="s">
        <v>9670</v>
      </c>
      <c r="C13771" s="1" t="s">
        <v>1027</v>
      </c>
    </row>
    <row r="13772" spans="1:3" x14ac:dyDescent="0.25">
      <c r="A13772" s="1">
        <f t="shared" si="215"/>
        <v>13772</v>
      </c>
      <c r="B13772" s="1" t="s">
        <v>9671</v>
      </c>
      <c r="C13772" s="1" t="s">
        <v>942</v>
      </c>
    </row>
    <row r="13773" spans="1:3" x14ac:dyDescent="0.25">
      <c r="A13773" s="1">
        <f t="shared" si="215"/>
        <v>13773</v>
      </c>
      <c r="B13773" s="1" t="s">
        <v>9672</v>
      </c>
      <c r="C13773" s="1" t="s">
        <v>1283</v>
      </c>
    </row>
    <row r="13774" spans="1:3" x14ac:dyDescent="0.25">
      <c r="A13774" s="1">
        <f t="shared" si="215"/>
        <v>13774</v>
      </c>
      <c r="B13774" s="1" t="s">
        <v>9672</v>
      </c>
      <c r="C13774" s="1" t="s">
        <v>1016</v>
      </c>
    </row>
    <row r="13775" spans="1:3" x14ac:dyDescent="0.25">
      <c r="A13775" s="1">
        <f t="shared" si="215"/>
        <v>13775</v>
      </c>
      <c r="B13775" s="1" t="s">
        <v>9672</v>
      </c>
      <c r="C13775" s="1" t="s">
        <v>1911</v>
      </c>
    </row>
    <row r="13776" spans="1:3" x14ac:dyDescent="0.25">
      <c r="A13776" s="1">
        <f t="shared" si="215"/>
        <v>13776</v>
      </c>
      <c r="B13776" s="1" t="s">
        <v>9672</v>
      </c>
      <c r="C13776" s="1" t="s">
        <v>934</v>
      </c>
    </row>
    <row r="13777" spans="1:3" x14ac:dyDescent="0.25">
      <c r="A13777" s="1">
        <f t="shared" si="215"/>
        <v>13777</v>
      </c>
      <c r="B13777" s="1" t="s">
        <v>9672</v>
      </c>
      <c r="C13777" s="1" t="s">
        <v>4057</v>
      </c>
    </row>
    <row r="13778" spans="1:3" x14ac:dyDescent="0.25">
      <c r="A13778" s="1">
        <f t="shared" si="215"/>
        <v>13778</v>
      </c>
      <c r="B13778" s="1" t="s">
        <v>9672</v>
      </c>
      <c r="C13778" s="1" t="s">
        <v>9673</v>
      </c>
    </row>
    <row r="13779" spans="1:3" x14ac:dyDescent="0.25">
      <c r="A13779" s="1">
        <f t="shared" si="215"/>
        <v>13779</v>
      </c>
      <c r="B13779" s="1" t="s">
        <v>9672</v>
      </c>
      <c r="C13779" s="1" t="s">
        <v>938</v>
      </c>
    </row>
    <row r="13780" spans="1:3" x14ac:dyDescent="0.25">
      <c r="A13780" s="1">
        <f t="shared" si="215"/>
        <v>13780</v>
      </c>
      <c r="B13780" s="1" t="s">
        <v>9672</v>
      </c>
      <c r="C13780" s="1" t="s">
        <v>9674</v>
      </c>
    </row>
    <row r="13781" spans="1:3" x14ac:dyDescent="0.25">
      <c r="A13781" s="1">
        <f t="shared" si="215"/>
        <v>13781</v>
      </c>
      <c r="B13781" s="1" t="s">
        <v>9672</v>
      </c>
      <c r="C13781" s="1" t="s">
        <v>1093</v>
      </c>
    </row>
    <row r="13782" spans="1:3" x14ac:dyDescent="0.25">
      <c r="A13782" s="1">
        <f t="shared" si="215"/>
        <v>13782</v>
      </c>
      <c r="B13782" s="1" t="s">
        <v>9672</v>
      </c>
      <c r="C13782" s="1" t="s">
        <v>967</v>
      </c>
    </row>
    <row r="13783" spans="1:3" x14ac:dyDescent="0.25">
      <c r="A13783" s="1">
        <f t="shared" si="215"/>
        <v>13783</v>
      </c>
      <c r="B13783" s="1" t="s">
        <v>9672</v>
      </c>
      <c r="C13783" s="1" t="s">
        <v>1102</v>
      </c>
    </row>
    <row r="13784" spans="1:3" x14ac:dyDescent="0.25">
      <c r="A13784" s="1">
        <f t="shared" si="215"/>
        <v>13784</v>
      </c>
      <c r="B13784" s="1" t="s">
        <v>9672</v>
      </c>
      <c r="C13784" s="1" t="s">
        <v>1102</v>
      </c>
    </row>
    <row r="13785" spans="1:3" x14ac:dyDescent="0.25">
      <c r="A13785" s="1">
        <f t="shared" si="215"/>
        <v>13785</v>
      </c>
      <c r="B13785" s="1" t="s">
        <v>9672</v>
      </c>
      <c r="C13785" s="1" t="s">
        <v>928</v>
      </c>
    </row>
    <row r="13786" spans="1:3" x14ac:dyDescent="0.25">
      <c r="A13786" s="1">
        <f t="shared" si="215"/>
        <v>13786</v>
      </c>
      <c r="B13786" s="1" t="s">
        <v>9672</v>
      </c>
      <c r="C13786" s="1" t="s">
        <v>928</v>
      </c>
    </row>
    <row r="13787" spans="1:3" x14ac:dyDescent="0.25">
      <c r="A13787" s="1">
        <f t="shared" si="215"/>
        <v>13787</v>
      </c>
      <c r="B13787" s="1" t="s">
        <v>9672</v>
      </c>
      <c r="C13787" s="1" t="s">
        <v>968</v>
      </c>
    </row>
    <row r="13788" spans="1:3" x14ac:dyDescent="0.25">
      <c r="A13788" s="1">
        <f t="shared" si="215"/>
        <v>13788</v>
      </c>
      <c r="B13788" s="1" t="s">
        <v>9672</v>
      </c>
      <c r="C13788" s="1" t="s">
        <v>1160</v>
      </c>
    </row>
    <row r="13789" spans="1:3" x14ac:dyDescent="0.25">
      <c r="A13789" s="1">
        <f t="shared" si="215"/>
        <v>13789</v>
      </c>
      <c r="B13789" s="1" t="s">
        <v>9672</v>
      </c>
      <c r="C13789" s="1" t="s">
        <v>1160</v>
      </c>
    </row>
    <row r="13790" spans="1:3" x14ac:dyDescent="0.25">
      <c r="A13790" s="1">
        <f t="shared" si="215"/>
        <v>13790</v>
      </c>
      <c r="B13790" s="1" t="s">
        <v>9672</v>
      </c>
      <c r="C13790" s="1" t="s">
        <v>1160</v>
      </c>
    </row>
    <row r="13791" spans="1:3" x14ac:dyDescent="0.25">
      <c r="A13791" s="1">
        <f t="shared" si="215"/>
        <v>13791</v>
      </c>
      <c r="B13791" s="1" t="s">
        <v>9672</v>
      </c>
      <c r="C13791" s="1" t="s">
        <v>2072</v>
      </c>
    </row>
    <row r="13792" spans="1:3" x14ac:dyDescent="0.25">
      <c r="A13792" s="1">
        <f t="shared" si="215"/>
        <v>13792</v>
      </c>
      <c r="B13792" s="1" t="s">
        <v>9672</v>
      </c>
      <c r="C13792" s="1" t="s">
        <v>1715</v>
      </c>
    </row>
    <row r="13793" spans="1:3" x14ac:dyDescent="0.25">
      <c r="A13793" s="1">
        <f t="shared" si="215"/>
        <v>13793</v>
      </c>
      <c r="B13793" s="1" t="s">
        <v>9672</v>
      </c>
      <c r="C13793" s="1" t="s">
        <v>1031</v>
      </c>
    </row>
    <row r="13794" spans="1:3" x14ac:dyDescent="0.25">
      <c r="A13794" s="1">
        <f t="shared" si="215"/>
        <v>13794</v>
      </c>
      <c r="B13794" s="1" t="s">
        <v>9672</v>
      </c>
      <c r="C13794" s="1" t="s">
        <v>3594</v>
      </c>
    </row>
    <row r="13795" spans="1:3" x14ac:dyDescent="0.25">
      <c r="A13795" s="1">
        <f t="shared" si="215"/>
        <v>13795</v>
      </c>
      <c r="B13795" s="1" t="s">
        <v>9672</v>
      </c>
      <c r="C13795" s="1" t="s">
        <v>989</v>
      </c>
    </row>
    <row r="13796" spans="1:3" x14ac:dyDescent="0.25">
      <c r="A13796" s="1">
        <f t="shared" si="215"/>
        <v>13796</v>
      </c>
      <c r="B13796" s="1" t="s">
        <v>9672</v>
      </c>
      <c r="C13796" s="1" t="s">
        <v>989</v>
      </c>
    </row>
    <row r="13797" spans="1:3" x14ac:dyDescent="0.25">
      <c r="A13797" s="1">
        <f t="shared" si="215"/>
        <v>13797</v>
      </c>
      <c r="B13797" s="1" t="s">
        <v>9672</v>
      </c>
      <c r="C13797" s="1" t="s">
        <v>1512</v>
      </c>
    </row>
    <row r="13798" spans="1:3" x14ac:dyDescent="0.25">
      <c r="A13798" s="1">
        <f t="shared" si="215"/>
        <v>13798</v>
      </c>
      <c r="B13798" s="1" t="s">
        <v>9675</v>
      </c>
      <c r="C13798" s="1" t="s">
        <v>1420</v>
      </c>
    </row>
    <row r="13799" spans="1:3" x14ac:dyDescent="0.25">
      <c r="A13799" s="1">
        <f t="shared" si="215"/>
        <v>13799</v>
      </c>
      <c r="B13799" s="1" t="s">
        <v>9675</v>
      </c>
      <c r="C13799" s="1" t="s">
        <v>2196</v>
      </c>
    </row>
    <row r="13800" spans="1:3" x14ac:dyDescent="0.25">
      <c r="A13800" s="1">
        <f t="shared" si="215"/>
        <v>13800</v>
      </c>
      <c r="B13800" s="1" t="s">
        <v>9676</v>
      </c>
      <c r="C13800" s="1" t="s">
        <v>1248</v>
      </c>
    </row>
    <row r="13801" spans="1:3" x14ac:dyDescent="0.25">
      <c r="A13801" s="1">
        <f t="shared" si="215"/>
        <v>13801</v>
      </c>
      <c r="B13801" s="1" t="s">
        <v>9677</v>
      </c>
      <c r="C13801" s="1" t="s">
        <v>1243</v>
      </c>
    </row>
    <row r="13802" spans="1:3" x14ac:dyDescent="0.25">
      <c r="A13802" s="1">
        <f t="shared" si="215"/>
        <v>13802</v>
      </c>
      <c r="B13802" s="1" t="s">
        <v>9678</v>
      </c>
      <c r="C13802" s="1" t="s">
        <v>925</v>
      </c>
    </row>
    <row r="13803" spans="1:3" x14ac:dyDescent="0.25">
      <c r="A13803" s="1">
        <f t="shared" si="215"/>
        <v>13803</v>
      </c>
      <c r="B13803" s="1" t="s">
        <v>9678</v>
      </c>
      <c r="C13803" s="1" t="s">
        <v>1174</v>
      </c>
    </row>
    <row r="13804" spans="1:3" x14ac:dyDescent="0.25">
      <c r="A13804" s="1">
        <f t="shared" si="215"/>
        <v>13804</v>
      </c>
      <c r="B13804" s="1" t="s">
        <v>9678</v>
      </c>
      <c r="C13804" s="1" t="s">
        <v>938</v>
      </c>
    </row>
    <row r="13805" spans="1:3" x14ac:dyDescent="0.25">
      <c r="A13805" s="1">
        <f t="shared" si="215"/>
        <v>13805</v>
      </c>
      <c r="B13805" s="1" t="s">
        <v>9679</v>
      </c>
      <c r="C13805" s="1" t="s">
        <v>1091</v>
      </c>
    </row>
    <row r="13806" spans="1:3" x14ac:dyDescent="0.25">
      <c r="A13806" s="1">
        <f t="shared" si="215"/>
        <v>13806</v>
      </c>
      <c r="B13806" s="1" t="s">
        <v>9678</v>
      </c>
      <c r="C13806" s="1" t="s">
        <v>949</v>
      </c>
    </row>
    <row r="13807" spans="1:3" x14ac:dyDescent="0.25">
      <c r="A13807" s="1">
        <f t="shared" si="215"/>
        <v>13807</v>
      </c>
      <c r="B13807" s="1" t="s">
        <v>9678</v>
      </c>
      <c r="C13807" s="1" t="s">
        <v>1102</v>
      </c>
    </row>
    <row r="13808" spans="1:3" x14ac:dyDescent="0.25">
      <c r="A13808" s="1">
        <f t="shared" si="215"/>
        <v>13808</v>
      </c>
      <c r="B13808" s="1" t="s">
        <v>9678</v>
      </c>
      <c r="C13808" s="1" t="s">
        <v>1102</v>
      </c>
    </row>
    <row r="13809" spans="1:3" x14ac:dyDescent="0.25">
      <c r="A13809" s="1">
        <f t="shared" si="215"/>
        <v>13809</v>
      </c>
      <c r="B13809" s="1" t="s">
        <v>9679</v>
      </c>
      <c r="C13809" s="1" t="s">
        <v>1006</v>
      </c>
    </row>
    <row r="13810" spans="1:3" x14ac:dyDescent="0.25">
      <c r="A13810" s="1">
        <f t="shared" si="215"/>
        <v>13810</v>
      </c>
      <c r="B13810" s="1" t="s">
        <v>9679</v>
      </c>
      <c r="C13810" s="1" t="s">
        <v>928</v>
      </c>
    </row>
    <row r="13811" spans="1:3" x14ac:dyDescent="0.25">
      <c r="A13811" s="1">
        <f t="shared" si="215"/>
        <v>13811</v>
      </c>
      <c r="B13811" s="1" t="s">
        <v>9678</v>
      </c>
      <c r="C13811" s="1" t="s">
        <v>968</v>
      </c>
    </row>
    <row r="13812" spans="1:3" x14ac:dyDescent="0.25">
      <c r="A13812" s="1">
        <f t="shared" si="215"/>
        <v>13812</v>
      </c>
      <c r="B13812" s="1" t="s">
        <v>9679</v>
      </c>
      <c r="C13812" s="1" t="s">
        <v>928</v>
      </c>
    </row>
    <row r="13813" spans="1:3" x14ac:dyDescent="0.25">
      <c r="A13813" s="1">
        <f t="shared" si="215"/>
        <v>13813</v>
      </c>
      <c r="B13813" s="1" t="s">
        <v>9678</v>
      </c>
      <c r="C13813" s="1" t="s">
        <v>1027</v>
      </c>
    </row>
    <row r="13814" spans="1:3" x14ac:dyDescent="0.25">
      <c r="A13814" s="1">
        <f t="shared" si="215"/>
        <v>13814</v>
      </c>
      <c r="B13814" s="1" t="s">
        <v>9679</v>
      </c>
      <c r="C13814" s="1" t="s">
        <v>1087</v>
      </c>
    </row>
    <row r="13815" spans="1:3" x14ac:dyDescent="0.25">
      <c r="A13815" s="1">
        <f t="shared" si="215"/>
        <v>13815</v>
      </c>
      <c r="B13815" s="1" t="s">
        <v>9678</v>
      </c>
      <c r="C13815" s="1" t="s">
        <v>1850</v>
      </c>
    </row>
    <row r="13816" spans="1:3" x14ac:dyDescent="0.25">
      <c r="A13816" s="1">
        <f t="shared" si="215"/>
        <v>13816</v>
      </c>
      <c r="B13816" s="1" t="s">
        <v>9680</v>
      </c>
      <c r="C13816" s="1" t="s">
        <v>2566</v>
      </c>
    </row>
    <row r="13817" spans="1:3" x14ac:dyDescent="0.25">
      <c r="A13817" s="1">
        <f t="shared" si="215"/>
        <v>13817</v>
      </c>
      <c r="B13817" s="1" t="s">
        <v>9680</v>
      </c>
      <c r="C13817" s="1" t="s">
        <v>920</v>
      </c>
    </row>
    <row r="13818" spans="1:3" x14ac:dyDescent="0.25">
      <c r="A13818" s="1">
        <f t="shared" si="215"/>
        <v>13818</v>
      </c>
      <c r="B13818" s="1" t="s">
        <v>9681</v>
      </c>
      <c r="C13818" s="1" t="s">
        <v>1485</v>
      </c>
    </row>
    <row r="13819" spans="1:3" x14ac:dyDescent="0.25">
      <c r="A13819" s="1">
        <f t="shared" si="215"/>
        <v>13819</v>
      </c>
      <c r="B13819" s="1" t="s">
        <v>9681</v>
      </c>
      <c r="C13819" s="1" t="s">
        <v>946</v>
      </c>
    </row>
    <row r="13820" spans="1:3" x14ac:dyDescent="0.25">
      <c r="A13820" s="1">
        <f t="shared" si="215"/>
        <v>13820</v>
      </c>
      <c r="B13820" s="1" t="s">
        <v>9682</v>
      </c>
      <c r="C13820" s="1" t="s">
        <v>1283</v>
      </c>
    </row>
    <row r="13821" spans="1:3" x14ac:dyDescent="0.25">
      <c r="A13821" s="1">
        <f t="shared" si="215"/>
        <v>13821</v>
      </c>
      <c r="B13821" s="1" t="s">
        <v>9683</v>
      </c>
      <c r="C13821" s="1" t="s">
        <v>956</v>
      </c>
    </row>
    <row r="13822" spans="1:3" x14ac:dyDescent="0.25">
      <c r="A13822" s="1">
        <f t="shared" si="215"/>
        <v>13822</v>
      </c>
      <c r="B13822" s="1" t="s">
        <v>9685</v>
      </c>
      <c r="C13822" s="1" t="s">
        <v>9684</v>
      </c>
    </row>
    <row r="13823" spans="1:3" x14ac:dyDescent="0.25">
      <c r="A13823" s="1">
        <f t="shared" si="215"/>
        <v>13823</v>
      </c>
      <c r="B13823" s="1" t="s">
        <v>9685</v>
      </c>
      <c r="C13823" s="1" t="s">
        <v>1058</v>
      </c>
    </row>
    <row r="13824" spans="1:3" x14ac:dyDescent="0.25">
      <c r="A13824" s="1">
        <f t="shared" si="215"/>
        <v>13824</v>
      </c>
      <c r="B13824" s="1" t="s">
        <v>9685</v>
      </c>
      <c r="C13824" s="1" t="s">
        <v>2071</v>
      </c>
    </row>
    <row r="13825" spans="1:3" x14ac:dyDescent="0.25">
      <c r="A13825" s="1">
        <f t="shared" si="215"/>
        <v>13825</v>
      </c>
      <c r="B13825" s="1" t="s">
        <v>9685</v>
      </c>
      <c r="C13825" s="1" t="s">
        <v>2936</v>
      </c>
    </row>
    <row r="13826" spans="1:3" x14ac:dyDescent="0.25">
      <c r="A13826" s="1">
        <f t="shared" si="215"/>
        <v>13826</v>
      </c>
      <c r="B13826" s="1" t="s">
        <v>9686</v>
      </c>
      <c r="C13826" s="1" t="s">
        <v>967</v>
      </c>
    </row>
    <row r="13827" spans="1:3" x14ac:dyDescent="0.25">
      <c r="A13827" s="1">
        <f t="shared" ref="A13827:A13890" si="216">A13826+1</f>
        <v>13827</v>
      </c>
      <c r="B13827" s="1" t="s">
        <v>9686</v>
      </c>
      <c r="C13827" s="1" t="s">
        <v>960</v>
      </c>
    </row>
    <row r="13828" spans="1:3" x14ac:dyDescent="0.25">
      <c r="A13828" s="1">
        <f t="shared" si="216"/>
        <v>13828</v>
      </c>
      <c r="B13828" s="1" t="s">
        <v>9686</v>
      </c>
      <c r="C13828" s="1" t="s">
        <v>928</v>
      </c>
    </row>
    <row r="13829" spans="1:3" x14ac:dyDescent="0.25">
      <c r="A13829" s="1">
        <f t="shared" si="216"/>
        <v>13829</v>
      </c>
      <c r="B13829" s="1" t="s">
        <v>9687</v>
      </c>
      <c r="C13829" s="1" t="s">
        <v>928</v>
      </c>
    </row>
    <row r="13830" spans="1:3" x14ac:dyDescent="0.25">
      <c r="A13830" s="1">
        <f t="shared" si="216"/>
        <v>13830</v>
      </c>
      <c r="B13830" s="1" t="s">
        <v>9687</v>
      </c>
      <c r="C13830" s="1" t="s">
        <v>928</v>
      </c>
    </row>
    <row r="13831" spans="1:3" x14ac:dyDescent="0.25">
      <c r="A13831" s="1">
        <f t="shared" si="216"/>
        <v>13831</v>
      </c>
      <c r="B13831" s="1" t="s">
        <v>9688</v>
      </c>
      <c r="C13831" s="1" t="s">
        <v>1262</v>
      </c>
    </row>
    <row r="13832" spans="1:3" x14ac:dyDescent="0.25">
      <c r="A13832" s="1">
        <f t="shared" si="216"/>
        <v>13832</v>
      </c>
      <c r="B13832" s="1" t="s">
        <v>9690</v>
      </c>
      <c r="C13832" s="1" t="s">
        <v>9689</v>
      </c>
    </row>
    <row r="13833" spans="1:3" x14ac:dyDescent="0.25">
      <c r="A13833" s="1">
        <f t="shared" si="216"/>
        <v>13833</v>
      </c>
      <c r="B13833" s="1" t="s">
        <v>9691</v>
      </c>
      <c r="C13833" s="1" t="s">
        <v>1510</v>
      </c>
    </row>
    <row r="13834" spans="1:3" x14ac:dyDescent="0.25">
      <c r="A13834" s="1">
        <f t="shared" si="216"/>
        <v>13834</v>
      </c>
      <c r="B13834" s="1" t="s">
        <v>9692</v>
      </c>
      <c r="C13834" s="1" t="s">
        <v>939</v>
      </c>
    </row>
    <row r="13835" spans="1:3" x14ac:dyDescent="0.25">
      <c r="A13835" s="1">
        <f t="shared" si="216"/>
        <v>13835</v>
      </c>
      <c r="B13835" s="1" t="s">
        <v>9693</v>
      </c>
      <c r="C13835" s="1" t="s">
        <v>973</v>
      </c>
    </row>
    <row r="13836" spans="1:3" x14ac:dyDescent="0.25">
      <c r="A13836" s="1">
        <f t="shared" si="216"/>
        <v>13836</v>
      </c>
      <c r="B13836" s="1" t="s">
        <v>9694</v>
      </c>
      <c r="C13836" s="1" t="s">
        <v>4651</v>
      </c>
    </row>
    <row r="13837" spans="1:3" x14ac:dyDescent="0.25">
      <c r="A13837" s="1">
        <f t="shared" si="216"/>
        <v>13837</v>
      </c>
      <c r="B13837" s="1" t="s">
        <v>9695</v>
      </c>
      <c r="C13837" s="1" t="s">
        <v>1152</v>
      </c>
    </row>
    <row r="13838" spans="1:3" x14ac:dyDescent="0.25">
      <c r="A13838" s="1">
        <f t="shared" si="216"/>
        <v>13838</v>
      </c>
      <c r="B13838" s="1" t="s">
        <v>9696</v>
      </c>
      <c r="C13838" s="1" t="s">
        <v>974</v>
      </c>
    </row>
    <row r="13839" spans="1:3" x14ac:dyDescent="0.25">
      <c r="A13839" s="1">
        <f t="shared" si="216"/>
        <v>13839</v>
      </c>
      <c r="B13839" s="1" t="s">
        <v>9697</v>
      </c>
      <c r="C13839" s="1" t="s">
        <v>1201</v>
      </c>
    </row>
    <row r="13840" spans="1:3" x14ac:dyDescent="0.25">
      <c r="A13840" s="1">
        <f t="shared" si="216"/>
        <v>13840</v>
      </c>
      <c r="B13840" s="1" t="s">
        <v>9698</v>
      </c>
      <c r="C13840" s="1" t="s">
        <v>1016</v>
      </c>
    </row>
    <row r="13841" spans="1:3" x14ac:dyDescent="0.25">
      <c r="A13841" s="1">
        <f t="shared" si="216"/>
        <v>13841</v>
      </c>
      <c r="B13841" s="1" t="s">
        <v>9699</v>
      </c>
      <c r="C13841" s="1" t="s">
        <v>975</v>
      </c>
    </row>
    <row r="13842" spans="1:3" x14ac:dyDescent="0.25">
      <c r="A13842" s="1">
        <f t="shared" si="216"/>
        <v>13842</v>
      </c>
      <c r="B13842" s="1" t="s">
        <v>9701</v>
      </c>
      <c r="C13842" s="1" t="s">
        <v>9700</v>
      </c>
    </row>
    <row r="13843" spans="1:3" x14ac:dyDescent="0.25">
      <c r="A13843" s="1">
        <f t="shared" si="216"/>
        <v>13843</v>
      </c>
      <c r="B13843" s="1" t="s">
        <v>9702</v>
      </c>
      <c r="C13843" s="1" t="s">
        <v>1374</v>
      </c>
    </row>
    <row r="13844" spans="1:3" x14ac:dyDescent="0.25">
      <c r="A13844" s="1">
        <f t="shared" si="216"/>
        <v>13844</v>
      </c>
      <c r="B13844" s="1" t="s">
        <v>9703</v>
      </c>
      <c r="C13844" s="1" t="s">
        <v>1293</v>
      </c>
    </row>
    <row r="13845" spans="1:3" x14ac:dyDescent="0.25">
      <c r="A13845" s="1">
        <f t="shared" si="216"/>
        <v>13845</v>
      </c>
      <c r="B13845" s="1" t="s">
        <v>9703</v>
      </c>
      <c r="C13845" s="1" t="s">
        <v>9704</v>
      </c>
    </row>
    <row r="13846" spans="1:3" x14ac:dyDescent="0.25">
      <c r="A13846" s="1">
        <f t="shared" si="216"/>
        <v>13846</v>
      </c>
      <c r="B13846" s="1" t="s">
        <v>9703</v>
      </c>
      <c r="C13846" s="1" t="s">
        <v>9705</v>
      </c>
    </row>
    <row r="13847" spans="1:3" x14ac:dyDescent="0.25">
      <c r="A13847" s="1">
        <f t="shared" si="216"/>
        <v>13847</v>
      </c>
      <c r="B13847" s="1" t="s">
        <v>9706</v>
      </c>
      <c r="C13847" s="1" t="s">
        <v>2755</v>
      </c>
    </row>
    <row r="13848" spans="1:3" x14ac:dyDescent="0.25">
      <c r="A13848" s="1">
        <f t="shared" si="216"/>
        <v>13848</v>
      </c>
      <c r="B13848" s="1" t="s">
        <v>9706</v>
      </c>
      <c r="C13848" s="1" t="s">
        <v>1102</v>
      </c>
    </row>
    <row r="13849" spans="1:3" x14ac:dyDescent="0.25">
      <c r="A13849" s="1">
        <f t="shared" si="216"/>
        <v>13849</v>
      </c>
      <c r="B13849" s="1" t="s">
        <v>9707</v>
      </c>
      <c r="C13849" s="1" t="s">
        <v>1183</v>
      </c>
    </row>
    <row r="13850" spans="1:3" x14ac:dyDescent="0.25">
      <c r="A13850" s="1">
        <f t="shared" si="216"/>
        <v>13850</v>
      </c>
      <c r="B13850" s="1" t="s">
        <v>9708</v>
      </c>
      <c r="C13850" s="1" t="s">
        <v>942</v>
      </c>
    </row>
    <row r="13851" spans="1:3" x14ac:dyDescent="0.25">
      <c r="A13851" s="1">
        <f t="shared" si="216"/>
        <v>13851</v>
      </c>
      <c r="B13851" s="1" t="s">
        <v>9709</v>
      </c>
      <c r="C13851" s="1" t="s">
        <v>2153</v>
      </c>
    </row>
    <row r="13852" spans="1:3" x14ac:dyDescent="0.25">
      <c r="A13852" s="1">
        <f t="shared" si="216"/>
        <v>13852</v>
      </c>
      <c r="B13852" s="1" t="s">
        <v>9710</v>
      </c>
      <c r="C13852" s="1" t="s">
        <v>1174</v>
      </c>
    </row>
    <row r="13853" spans="1:3" x14ac:dyDescent="0.25">
      <c r="A13853" s="1">
        <f t="shared" si="216"/>
        <v>13853</v>
      </c>
      <c r="B13853" s="1" t="s">
        <v>9710</v>
      </c>
      <c r="C13853" s="1" t="s">
        <v>1079</v>
      </c>
    </row>
    <row r="13854" spans="1:3" x14ac:dyDescent="0.25">
      <c r="A13854" s="1">
        <f t="shared" si="216"/>
        <v>13854</v>
      </c>
      <c r="B13854" s="1" t="s">
        <v>9711</v>
      </c>
      <c r="C13854" s="1" t="s">
        <v>1545</v>
      </c>
    </row>
    <row r="13855" spans="1:3" x14ac:dyDescent="0.25">
      <c r="A13855" s="1">
        <f t="shared" si="216"/>
        <v>13855</v>
      </c>
      <c r="B13855" s="1" t="s">
        <v>9711</v>
      </c>
      <c r="C13855" s="1" t="s">
        <v>974</v>
      </c>
    </row>
    <row r="13856" spans="1:3" x14ac:dyDescent="0.25">
      <c r="A13856" s="1">
        <f t="shared" si="216"/>
        <v>13856</v>
      </c>
      <c r="B13856" s="1" t="s">
        <v>9712</v>
      </c>
      <c r="C13856" s="1" t="s">
        <v>1328</v>
      </c>
    </row>
    <row r="13857" spans="1:3" x14ac:dyDescent="0.25">
      <c r="A13857" s="1">
        <f t="shared" si="216"/>
        <v>13857</v>
      </c>
      <c r="B13857" s="1" t="s">
        <v>9713</v>
      </c>
      <c r="C13857" s="1" t="s">
        <v>1188</v>
      </c>
    </row>
    <row r="13858" spans="1:3" x14ac:dyDescent="0.25">
      <c r="A13858" s="1">
        <f t="shared" si="216"/>
        <v>13858</v>
      </c>
      <c r="B13858" s="1" t="s">
        <v>9714</v>
      </c>
      <c r="C13858" s="1" t="s">
        <v>952</v>
      </c>
    </row>
    <row r="13859" spans="1:3" x14ac:dyDescent="0.25">
      <c r="A13859" s="1">
        <f t="shared" si="216"/>
        <v>13859</v>
      </c>
      <c r="B13859" s="1" t="s">
        <v>9714</v>
      </c>
      <c r="C13859" s="1" t="s">
        <v>1646</v>
      </c>
    </row>
    <row r="13860" spans="1:3" x14ac:dyDescent="0.25">
      <c r="A13860" s="1">
        <f t="shared" si="216"/>
        <v>13860</v>
      </c>
      <c r="B13860" s="1" t="s">
        <v>9714</v>
      </c>
      <c r="C13860" s="1" t="s">
        <v>989</v>
      </c>
    </row>
    <row r="13861" spans="1:3" x14ac:dyDescent="0.25">
      <c r="A13861" s="1">
        <f t="shared" si="216"/>
        <v>13861</v>
      </c>
      <c r="B13861" s="1" t="s">
        <v>9715</v>
      </c>
      <c r="C13861" s="1" t="s">
        <v>1033</v>
      </c>
    </row>
    <row r="13862" spans="1:3" x14ac:dyDescent="0.25">
      <c r="A13862" s="1">
        <f t="shared" si="216"/>
        <v>13862</v>
      </c>
      <c r="B13862" s="1" t="s">
        <v>9717</v>
      </c>
      <c r="C13862" s="1" t="s">
        <v>9716</v>
      </c>
    </row>
    <row r="13863" spans="1:3" x14ac:dyDescent="0.25">
      <c r="A13863" s="1">
        <f t="shared" si="216"/>
        <v>13863</v>
      </c>
      <c r="B13863" s="1" t="s">
        <v>9718</v>
      </c>
      <c r="C13863" s="1" t="s">
        <v>1744</v>
      </c>
    </row>
    <row r="13864" spans="1:3" x14ac:dyDescent="0.25">
      <c r="A13864" s="1">
        <f t="shared" si="216"/>
        <v>13864</v>
      </c>
      <c r="B13864" s="1" t="s">
        <v>9719</v>
      </c>
      <c r="C13864" s="1" t="s">
        <v>974</v>
      </c>
    </row>
    <row r="13865" spans="1:3" x14ac:dyDescent="0.25">
      <c r="A13865" s="1">
        <f t="shared" si="216"/>
        <v>13865</v>
      </c>
      <c r="B13865" s="1" t="s">
        <v>9720</v>
      </c>
      <c r="C13865" s="1" t="s">
        <v>1027</v>
      </c>
    </row>
    <row r="13866" spans="1:3" x14ac:dyDescent="0.25">
      <c r="A13866" s="1">
        <f t="shared" si="216"/>
        <v>13866</v>
      </c>
      <c r="B13866" s="1" t="s">
        <v>9721</v>
      </c>
      <c r="C13866" s="1" t="s">
        <v>2048</v>
      </c>
    </row>
    <row r="13867" spans="1:3" x14ac:dyDescent="0.25">
      <c r="A13867" s="1">
        <f t="shared" si="216"/>
        <v>13867</v>
      </c>
      <c r="B13867" s="1" t="s">
        <v>9722</v>
      </c>
      <c r="C13867" s="1" t="s">
        <v>1389</v>
      </c>
    </row>
    <row r="13868" spans="1:3" x14ac:dyDescent="0.25">
      <c r="A13868" s="1">
        <f t="shared" si="216"/>
        <v>13868</v>
      </c>
      <c r="B13868" s="1" t="s">
        <v>9723</v>
      </c>
      <c r="C13868" s="1" t="s">
        <v>1197</v>
      </c>
    </row>
    <row r="13869" spans="1:3" x14ac:dyDescent="0.25">
      <c r="A13869" s="1">
        <f t="shared" si="216"/>
        <v>13869</v>
      </c>
      <c r="B13869" s="1" t="s">
        <v>9725</v>
      </c>
      <c r="C13869" s="1" t="s">
        <v>9724</v>
      </c>
    </row>
    <row r="13870" spans="1:3" x14ac:dyDescent="0.25">
      <c r="A13870" s="1">
        <f t="shared" si="216"/>
        <v>13870</v>
      </c>
      <c r="B13870" s="1" t="s">
        <v>9727</v>
      </c>
      <c r="C13870" s="1" t="s">
        <v>9726</v>
      </c>
    </row>
    <row r="13871" spans="1:3" x14ac:dyDescent="0.25">
      <c r="A13871" s="1">
        <f t="shared" si="216"/>
        <v>13871</v>
      </c>
      <c r="B13871" s="1" t="s">
        <v>9728</v>
      </c>
      <c r="C13871" s="1" t="s">
        <v>8443</v>
      </c>
    </row>
    <row r="13872" spans="1:3" x14ac:dyDescent="0.25">
      <c r="A13872" s="1">
        <f t="shared" si="216"/>
        <v>13872</v>
      </c>
      <c r="B13872" s="1" t="s">
        <v>9729</v>
      </c>
      <c r="C13872" s="1" t="s">
        <v>2064</v>
      </c>
    </row>
    <row r="13873" spans="1:3" x14ac:dyDescent="0.25">
      <c r="A13873" s="1">
        <f t="shared" si="216"/>
        <v>13873</v>
      </c>
      <c r="B13873" s="1" t="s">
        <v>9729</v>
      </c>
      <c r="C13873" s="1" t="s">
        <v>1016</v>
      </c>
    </row>
    <row r="13874" spans="1:3" x14ac:dyDescent="0.25">
      <c r="A13874" s="1">
        <f t="shared" si="216"/>
        <v>13874</v>
      </c>
      <c r="B13874" s="1" t="s">
        <v>9729</v>
      </c>
      <c r="C13874" s="1" t="s">
        <v>1083</v>
      </c>
    </row>
    <row r="13875" spans="1:3" x14ac:dyDescent="0.25">
      <c r="A13875" s="1">
        <f t="shared" si="216"/>
        <v>13875</v>
      </c>
      <c r="B13875" s="1" t="s">
        <v>9730</v>
      </c>
      <c r="C13875" s="1" t="s">
        <v>6898</v>
      </c>
    </row>
    <row r="13876" spans="1:3" x14ac:dyDescent="0.25">
      <c r="A13876" s="1">
        <f t="shared" si="216"/>
        <v>13876</v>
      </c>
      <c r="B13876" s="1" t="s">
        <v>9731</v>
      </c>
      <c r="C13876" s="1" t="s">
        <v>1174</v>
      </c>
    </row>
    <row r="13877" spans="1:3" x14ac:dyDescent="0.25">
      <c r="A13877" s="1">
        <f t="shared" si="216"/>
        <v>13877</v>
      </c>
      <c r="B13877" s="1" t="s">
        <v>9732</v>
      </c>
      <c r="C13877" s="1" t="s">
        <v>1757</v>
      </c>
    </row>
    <row r="13878" spans="1:3" x14ac:dyDescent="0.25">
      <c r="A13878" s="1">
        <f t="shared" si="216"/>
        <v>13878</v>
      </c>
      <c r="B13878" s="1" t="s">
        <v>9733</v>
      </c>
      <c r="C13878" s="1" t="s">
        <v>1079</v>
      </c>
    </row>
    <row r="13879" spans="1:3" x14ac:dyDescent="0.25">
      <c r="A13879" s="1">
        <f t="shared" si="216"/>
        <v>13879</v>
      </c>
      <c r="B13879" s="1" t="s">
        <v>9734</v>
      </c>
      <c r="C13879" s="1" t="s">
        <v>949</v>
      </c>
    </row>
    <row r="13880" spans="1:3" x14ac:dyDescent="0.25">
      <c r="A13880" s="1">
        <f t="shared" si="216"/>
        <v>13880</v>
      </c>
      <c r="B13880" s="1" t="s">
        <v>9734</v>
      </c>
      <c r="C13880" s="1" t="s">
        <v>1726</v>
      </c>
    </row>
    <row r="13881" spans="1:3" x14ac:dyDescent="0.25">
      <c r="A13881" s="1">
        <f t="shared" si="216"/>
        <v>13881</v>
      </c>
      <c r="B13881" s="1" t="s">
        <v>9735</v>
      </c>
      <c r="C13881" s="1" t="s">
        <v>942</v>
      </c>
    </row>
    <row r="13882" spans="1:3" x14ac:dyDescent="0.25">
      <c r="A13882" s="1">
        <f t="shared" si="216"/>
        <v>13882</v>
      </c>
      <c r="B13882" s="1" t="s">
        <v>9736</v>
      </c>
      <c r="C13882" s="1" t="s">
        <v>1058</v>
      </c>
    </row>
    <row r="13883" spans="1:3" x14ac:dyDescent="0.25">
      <c r="A13883" s="1">
        <f t="shared" si="216"/>
        <v>13883</v>
      </c>
      <c r="B13883" s="1" t="s">
        <v>9737</v>
      </c>
      <c r="C13883" s="1" t="s">
        <v>928</v>
      </c>
    </row>
    <row r="13884" spans="1:3" x14ac:dyDescent="0.25">
      <c r="A13884" s="1">
        <f t="shared" si="216"/>
        <v>13884</v>
      </c>
      <c r="B13884" s="1" t="s">
        <v>9737</v>
      </c>
      <c r="C13884" s="1" t="s">
        <v>1028</v>
      </c>
    </row>
    <row r="13885" spans="1:3" x14ac:dyDescent="0.25">
      <c r="A13885" s="1">
        <f t="shared" si="216"/>
        <v>13885</v>
      </c>
      <c r="B13885" s="1" t="s">
        <v>9738</v>
      </c>
      <c r="C13885" s="1" t="s">
        <v>1016</v>
      </c>
    </row>
    <row r="13886" spans="1:3" x14ac:dyDescent="0.25">
      <c r="A13886" s="1">
        <f t="shared" si="216"/>
        <v>13886</v>
      </c>
      <c r="B13886" s="1" t="s">
        <v>9739</v>
      </c>
      <c r="C13886" s="1" t="s">
        <v>2052</v>
      </c>
    </row>
    <row r="13887" spans="1:3" x14ac:dyDescent="0.25">
      <c r="A13887" s="1">
        <f t="shared" si="216"/>
        <v>13887</v>
      </c>
      <c r="B13887" s="1" t="s">
        <v>9740</v>
      </c>
      <c r="C13887" s="1" t="s">
        <v>1815</v>
      </c>
    </row>
    <row r="13888" spans="1:3" x14ac:dyDescent="0.25">
      <c r="A13888" s="1">
        <f t="shared" si="216"/>
        <v>13888</v>
      </c>
      <c r="B13888" s="1" t="s">
        <v>9740</v>
      </c>
      <c r="C13888" s="1" t="s">
        <v>938</v>
      </c>
    </row>
    <row r="13889" spans="1:3" x14ac:dyDescent="0.25">
      <c r="A13889" s="1">
        <f t="shared" si="216"/>
        <v>13889</v>
      </c>
      <c r="B13889" s="1" t="s">
        <v>9740</v>
      </c>
      <c r="C13889" s="1" t="s">
        <v>1064</v>
      </c>
    </row>
    <row r="13890" spans="1:3" x14ac:dyDescent="0.25">
      <c r="A13890" s="1">
        <f t="shared" si="216"/>
        <v>13890</v>
      </c>
      <c r="B13890" s="1" t="s">
        <v>9741</v>
      </c>
      <c r="C13890" s="1" t="s">
        <v>928</v>
      </c>
    </row>
    <row r="13891" spans="1:3" x14ac:dyDescent="0.25">
      <c r="A13891" s="1">
        <f t="shared" ref="A13891:A13954" si="217">A13890+1</f>
        <v>13891</v>
      </c>
      <c r="B13891" s="1" t="s">
        <v>9742</v>
      </c>
      <c r="C13891" s="1" t="s">
        <v>949</v>
      </c>
    </row>
    <row r="13892" spans="1:3" x14ac:dyDescent="0.25">
      <c r="A13892" s="1">
        <f t="shared" si="217"/>
        <v>13892</v>
      </c>
      <c r="B13892" s="1" t="s">
        <v>9742</v>
      </c>
      <c r="C13892" s="1" t="s">
        <v>1055</v>
      </c>
    </row>
    <row r="13893" spans="1:3" x14ac:dyDescent="0.25">
      <c r="A13893" s="1">
        <f t="shared" si="217"/>
        <v>13893</v>
      </c>
      <c r="B13893" s="1" t="s">
        <v>9743</v>
      </c>
      <c r="C13893" s="1" t="s">
        <v>930</v>
      </c>
    </row>
    <row r="13894" spans="1:3" x14ac:dyDescent="0.25">
      <c r="A13894" s="1">
        <f t="shared" si="217"/>
        <v>13894</v>
      </c>
      <c r="B13894" s="1" t="s">
        <v>9743</v>
      </c>
      <c r="C13894" s="1" t="s">
        <v>1908</v>
      </c>
    </row>
    <row r="13895" spans="1:3" x14ac:dyDescent="0.25">
      <c r="A13895" s="1">
        <f t="shared" si="217"/>
        <v>13895</v>
      </c>
      <c r="B13895" s="1" t="s">
        <v>9744</v>
      </c>
      <c r="C13895" s="1" t="s">
        <v>2953</v>
      </c>
    </row>
    <row r="13896" spans="1:3" x14ac:dyDescent="0.25">
      <c r="A13896" s="1">
        <f t="shared" si="217"/>
        <v>13896</v>
      </c>
      <c r="B13896" s="1" t="s">
        <v>9744</v>
      </c>
      <c r="C13896" s="1" t="s">
        <v>975</v>
      </c>
    </row>
    <row r="13897" spans="1:3" x14ac:dyDescent="0.25">
      <c r="A13897" s="1">
        <f t="shared" si="217"/>
        <v>13897</v>
      </c>
      <c r="B13897" s="1" t="s">
        <v>9743</v>
      </c>
      <c r="C13897" s="1" t="s">
        <v>2017</v>
      </c>
    </row>
    <row r="13898" spans="1:3" x14ac:dyDescent="0.25">
      <c r="A13898" s="1">
        <f t="shared" si="217"/>
        <v>13898</v>
      </c>
      <c r="B13898" s="1" t="s">
        <v>9744</v>
      </c>
      <c r="C13898" s="1" t="s">
        <v>977</v>
      </c>
    </row>
    <row r="13899" spans="1:3" x14ac:dyDescent="0.25">
      <c r="A13899" s="1">
        <f t="shared" si="217"/>
        <v>13899</v>
      </c>
      <c r="B13899" s="1" t="s">
        <v>2774</v>
      </c>
      <c r="C13899" s="1" t="s">
        <v>947</v>
      </c>
    </row>
    <row r="13900" spans="1:3" x14ac:dyDescent="0.25">
      <c r="A13900" s="1">
        <f t="shared" si="217"/>
        <v>13900</v>
      </c>
      <c r="B13900" s="1" t="s">
        <v>2774</v>
      </c>
      <c r="C13900" s="1" t="s">
        <v>925</v>
      </c>
    </row>
    <row r="13901" spans="1:3" x14ac:dyDescent="0.25">
      <c r="A13901" s="1">
        <f t="shared" si="217"/>
        <v>13901</v>
      </c>
      <c r="B13901" s="1" t="s">
        <v>2774</v>
      </c>
      <c r="C13901" s="1" t="s">
        <v>1016</v>
      </c>
    </row>
    <row r="13902" spans="1:3" x14ac:dyDescent="0.25">
      <c r="A13902" s="1">
        <f t="shared" si="217"/>
        <v>13902</v>
      </c>
      <c r="B13902" s="1" t="s">
        <v>2774</v>
      </c>
      <c r="C13902" s="1" t="s">
        <v>1058</v>
      </c>
    </row>
    <row r="13903" spans="1:3" x14ac:dyDescent="0.25">
      <c r="A13903" s="1">
        <f t="shared" si="217"/>
        <v>13903</v>
      </c>
      <c r="B13903" s="1" t="s">
        <v>2774</v>
      </c>
      <c r="C13903" s="1" t="s">
        <v>2566</v>
      </c>
    </row>
    <row r="13904" spans="1:3" x14ac:dyDescent="0.25">
      <c r="A13904" s="1">
        <f t="shared" si="217"/>
        <v>13904</v>
      </c>
      <c r="B13904" s="1" t="s">
        <v>9745</v>
      </c>
      <c r="C13904" s="1" t="s">
        <v>1270</v>
      </c>
    </row>
    <row r="13905" spans="1:3" x14ac:dyDescent="0.25">
      <c r="A13905" s="1">
        <f t="shared" si="217"/>
        <v>13905</v>
      </c>
      <c r="B13905" s="1" t="s">
        <v>2774</v>
      </c>
      <c r="C13905" s="1" t="s">
        <v>1204</v>
      </c>
    </row>
    <row r="13906" spans="1:3" x14ac:dyDescent="0.25">
      <c r="A13906" s="1">
        <f t="shared" si="217"/>
        <v>13906</v>
      </c>
      <c r="B13906" s="1" t="s">
        <v>9746</v>
      </c>
      <c r="C13906" s="1" t="s">
        <v>1230</v>
      </c>
    </row>
    <row r="13907" spans="1:3" x14ac:dyDescent="0.25">
      <c r="A13907" s="1">
        <f t="shared" si="217"/>
        <v>13907</v>
      </c>
      <c r="B13907" s="1" t="s">
        <v>2774</v>
      </c>
      <c r="C13907" s="1" t="s">
        <v>974</v>
      </c>
    </row>
    <row r="13908" spans="1:3" x14ac:dyDescent="0.25">
      <c r="A13908" s="1">
        <f t="shared" si="217"/>
        <v>13908</v>
      </c>
      <c r="B13908" s="1" t="s">
        <v>9747</v>
      </c>
      <c r="C13908" s="1" t="s">
        <v>4447</v>
      </c>
    </row>
    <row r="13909" spans="1:3" x14ac:dyDescent="0.25">
      <c r="A13909" s="1">
        <f t="shared" si="217"/>
        <v>13909</v>
      </c>
      <c r="B13909" s="1" t="s">
        <v>2774</v>
      </c>
      <c r="C13909" s="1" t="s">
        <v>1352</v>
      </c>
    </row>
    <row r="13910" spans="1:3" x14ac:dyDescent="0.25">
      <c r="A13910" s="1">
        <f t="shared" si="217"/>
        <v>13910</v>
      </c>
      <c r="B13910" s="1" t="s">
        <v>2774</v>
      </c>
      <c r="C13910" s="1" t="s">
        <v>989</v>
      </c>
    </row>
    <row r="13911" spans="1:3" x14ac:dyDescent="0.25">
      <c r="A13911" s="1">
        <f t="shared" si="217"/>
        <v>13911</v>
      </c>
      <c r="B13911" s="1" t="s">
        <v>9749</v>
      </c>
      <c r="C13911" s="1" t="s">
        <v>9748</v>
      </c>
    </row>
    <row r="13912" spans="1:3" x14ac:dyDescent="0.25">
      <c r="A13912" s="1">
        <f t="shared" si="217"/>
        <v>13912</v>
      </c>
      <c r="B13912" s="1" t="s">
        <v>9749</v>
      </c>
      <c r="C13912" s="1" t="s">
        <v>9750</v>
      </c>
    </row>
    <row r="13913" spans="1:3" x14ac:dyDescent="0.25">
      <c r="A13913" s="1">
        <f t="shared" si="217"/>
        <v>13913</v>
      </c>
      <c r="B13913" s="1" t="s">
        <v>9749</v>
      </c>
      <c r="C13913" s="1" t="s">
        <v>1083</v>
      </c>
    </row>
    <row r="13914" spans="1:3" x14ac:dyDescent="0.25">
      <c r="A13914" s="1">
        <f t="shared" si="217"/>
        <v>13914</v>
      </c>
      <c r="B13914" s="1" t="s">
        <v>9751</v>
      </c>
      <c r="C13914" s="1" t="s">
        <v>1011</v>
      </c>
    </row>
    <row r="13915" spans="1:3" x14ac:dyDescent="0.25">
      <c r="A13915" s="1">
        <f t="shared" si="217"/>
        <v>13915</v>
      </c>
      <c r="B13915" s="1" t="s">
        <v>9752</v>
      </c>
      <c r="C13915" s="1" t="s">
        <v>942</v>
      </c>
    </row>
    <row r="13916" spans="1:3" x14ac:dyDescent="0.25">
      <c r="A13916" s="1">
        <f t="shared" si="217"/>
        <v>13916</v>
      </c>
      <c r="B13916" s="1" t="s">
        <v>9753</v>
      </c>
      <c r="C13916" s="1" t="s">
        <v>1715</v>
      </c>
    </row>
    <row r="13917" spans="1:3" x14ac:dyDescent="0.25">
      <c r="A13917" s="1">
        <f t="shared" si="217"/>
        <v>13917</v>
      </c>
      <c r="B13917" s="1" t="s">
        <v>9754</v>
      </c>
      <c r="C13917" s="1" t="s">
        <v>1077</v>
      </c>
    </row>
    <row r="13918" spans="1:3" x14ac:dyDescent="0.25">
      <c r="A13918" s="1">
        <f t="shared" si="217"/>
        <v>13918</v>
      </c>
      <c r="B13918" s="1" t="s">
        <v>9755</v>
      </c>
      <c r="C13918" s="1" t="s">
        <v>1749</v>
      </c>
    </row>
    <row r="13919" spans="1:3" x14ac:dyDescent="0.25">
      <c r="A13919" s="1">
        <f t="shared" si="217"/>
        <v>13919</v>
      </c>
      <c r="B13919" s="1" t="s">
        <v>9756</v>
      </c>
      <c r="C13919" s="1" t="s">
        <v>947</v>
      </c>
    </row>
    <row r="13920" spans="1:3" x14ac:dyDescent="0.25">
      <c r="A13920" s="1">
        <f t="shared" si="217"/>
        <v>13920</v>
      </c>
      <c r="B13920" s="1" t="s">
        <v>9757</v>
      </c>
      <c r="C13920" s="1" t="s">
        <v>939</v>
      </c>
    </row>
    <row r="13921" spans="1:3" x14ac:dyDescent="0.25">
      <c r="A13921" s="1">
        <f t="shared" si="217"/>
        <v>13921</v>
      </c>
      <c r="B13921" s="1" t="s">
        <v>9756</v>
      </c>
      <c r="C13921" s="1" t="s">
        <v>920</v>
      </c>
    </row>
    <row r="13922" spans="1:3" x14ac:dyDescent="0.25">
      <c r="A13922" s="1">
        <f t="shared" si="217"/>
        <v>13922</v>
      </c>
      <c r="B13922" s="1" t="s">
        <v>9758</v>
      </c>
      <c r="C13922" s="1" t="s">
        <v>1737</v>
      </c>
    </row>
    <row r="13923" spans="1:3" x14ac:dyDescent="0.25">
      <c r="A13923" s="1">
        <f t="shared" si="217"/>
        <v>13923</v>
      </c>
      <c r="B13923" s="1" t="s">
        <v>9758</v>
      </c>
      <c r="C13923" s="1" t="s">
        <v>1389</v>
      </c>
    </row>
    <row r="13924" spans="1:3" x14ac:dyDescent="0.25">
      <c r="A13924" s="1">
        <f t="shared" si="217"/>
        <v>13924</v>
      </c>
      <c r="B13924" s="1" t="s">
        <v>9758</v>
      </c>
      <c r="C13924" s="1" t="s">
        <v>9759</v>
      </c>
    </row>
    <row r="13925" spans="1:3" x14ac:dyDescent="0.25">
      <c r="A13925" s="1">
        <f t="shared" si="217"/>
        <v>13925</v>
      </c>
      <c r="B13925" s="1" t="s">
        <v>9758</v>
      </c>
      <c r="C13925" s="1" t="s">
        <v>1147</v>
      </c>
    </row>
    <row r="13926" spans="1:3" x14ac:dyDescent="0.25">
      <c r="A13926" s="1">
        <f t="shared" si="217"/>
        <v>13926</v>
      </c>
      <c r="B13926" s="1" t="s">
        <v>9758</v>
      </c>
      <c r="C13926" s="1" t="s">
        <v>2047</v>
      </c>
    </row>
    <row r="13927" spans="1:3" x14ac:dyDescent="0.25">
      <c r="A13927" s="1">
        <f t="shared" si="217"/>
        <v>13927</v>
      </c>
      <c r="B13927" s="1" t="s">
        <v>9760</v>
      </c>
      <c r="C13927" s="1" t="s">
        <v>1000</v>
      </c>
    </row>
    <row r="13928" spans="1:3" x14ac:dyDescent="0.25">
      <c r="A13928" s="1">
        <f t="shared" si="217"/>
        <v>13928</v>
      </c>
      <c r="B13928" s="1" t="s">
        <v>9760</v>
      </c>
      <c r="C13928" s="1" t="s">
        <v>5883</v>
      </c>
    </row>
    <row r="13929" spans="1:3" x14ac:dyDescent="0.25">
      <c r="A13929" s="1">
        <f t="shared" si="217"/>
        <v>13929</v>
      </c>
      <c r="B13929" s="1" t="s">
        <v>9760</v>
      </c>
      <c r="C13929" s="1" t="s">
        <v>1188</v>
      </c>
    </row>
    <row r="13930" spans="1:3" x14ac:dyDescent="0.25">
      <c r="A13930" s="1">
        <f t="shared" si="217"/>
        <v>13930</v>
      </c>
      <c r="B13930" s="1" t="s">
        <v>9760</v>
      </c>
      <c r="C13930" s="1" t="s">
        <v>1349</v>
      </c>
    </row>
    <row r="13931" spans="1:3" x14ac:dyDescent="0.25">
      <c r="A13931" s="1">
        <f t="shared" si="217"/>
        <v>13931</v>
      </c>
      <c r="B13931" s="1" t="s">
        <v>9760</v>
      </c>
      <c r="C13931" s="1" t="s">
        <v>1024</v>
      </c>
    </row>
    <row r="13932" spans="1:3" x14ac:dyDescent="0.25">
      <c r="A13932" s="1">
        <f t="shared" si="217"/>
        <v>13932</v>
      </c>
      <c r="B13932" s="1" t="s">
        <v>9760</v>
      </c>
      <c r="C13932" s="1" t="s">
        <v>2291</v>
      </c>
    </row>
    <row r="13933" spans="1:3" x14ac:dyDescent="0.25">
      <c r="A13933" s="1">
        <f t="shared" si="217"/>
        <v>13933</v>
      </c>
      <c r="B13933" s="1" t="s">
        <v>9760</v>
      </c>
      <c r="C13933" s="1" t="s">
        <v>1026</v>
      </c>
    </row>
    <row r="13934" spans="1:3" x14ac:dyDescent="0.25">
      <c r="A13934" s="1">
        <f t="shared" si="217"/>
        <v>13934</v>
      </c>
      <c r="B13934" s="1" t="s">
        <v>9760</v>
      </c>
      <c r="C13934" s="1" t="s">
        <v>4380</v>
      </c>
    </row>
    <row r="13935" spans="1:3" x14ac:dyDescent="0.25">
      <c r="A13935" s="1">
        <f t="shared" si="217"/>
        <v>13935</v>
      </c>
      <c r="B13935" s="1" t="s">
        <v>9760</v>
      </c>
      <c r="C13935" s="1" t="s">
        <v>956</v>
      </c>
    </row>
    <row r="13936" spans="1:3" x14ac:dyDescent="0.25">
      <c r="A13936" s="1">
        <f t="shared" si="217"/>
        <v>13936</v>
      </c>
      <c r="B13936" s="1" t="s">
        <v>9760</v>
      </c>
      <c r="C13936" s="1" t="s">
        <v>1056</v>
      </c>
    </row>
    <row r="13937" spans="1:3" x14ac:dyDescent="0.25">
      <c r="A13937" s="1">
        <f t="shared" si="217"/>
        <v>13937</v>
      </c>
      <c r="B13937" s="1" t="s">
        <v>9760</v>
      </c>
      <c r="C13937" s="1" t="s">
        <v>1161</v>
      </c>
    </row>
    <row r="13938" spans="1:3" x14ac:dyDescent="0.25">
      <c r="A13938" s="1">
        <f t="shared" si="217"/>
        <v>13938</v>
      </c>
      <c r="B13938" s="1" t="s">
        <v>9761</v>
      </c>
      <c r="C13938" s="1" t="s">
        <v>1027</v>
      </c>
    </row>
    <row r="13939" spans="1:3" x14ac:dyDescent="0.25">
      <c r="A13939" s="1">
        <f t="shared" si="217"/>
        <v>13939</v>
      </c>
      <c r="B13939" s="1" t="s">
        <v>9762</v>
      </c>
      <c r="C13939" s="1" t="s">
        <v>930</v>
      </c>
    </row>
    <row r="13940" spans="1:3" x14ac:dyDescent="0.25">
      <c r="A13940" s="1">
        <f t="shared" si="217"/>
        <v>13940</v>
      </c>
      <c r="B13940" s="1" t="s">
        <v>9763</v>
      </c>
      <c r="C13940" s="1" t="s">
        <v>1033</v>
      </c>
    </row>
    <row r="13941" spans="1:3" x14ac:dyDescent="0.25">
      <c r="A13941" s="1">
        <f t="shared" si="217"/>
        <v>13941</v>
      </c>
      <c r="B13941" s="1" t="s">
        <v>9763</v>
      </c>
      <c r="C13941" s="1" t="s">
        <v>962</v>
      </c>
    </row>
    <row r="13942" spans="1:3" x14ac:dyDescent="0.25">
      <c r="A13942" s="1">
        <f t="shared" si="217"/>
        <v>13942</v>
      </c>
      <c r="B13942" s="1" t="s">
        <v>9763</v>
      </c>
      <c r="C13942" s="1" t="s">
        <v>989</v>
      </c>
    </row>
    <row r="13943" spans="1:3" x14ac:dyDescent="0.25">
      <c r="A13943" s="1">
        <f t="shared" si="217"/>
        <v>13943</v>
      </c>
      <c r="B13943" s="1" t="s">
        <v>9763</v>
      </c>
      <c r="C13943" s="1" t="s">
        <v>1248</v>
      </c>
    </row>
    <row r="13944" spans="1:3" x14ac:dyDescent="0.25">
      <c r="A13944" s="1">
        <f t="shared" si="217"/>
        <v>13944</v>
      </c>
      <c r="B13944" s="1" t="s">
        <v>9764</v>
      </c>
      <c r="C13944" s="1" t="s">
        <v>1888</v>
      </c>
    </row>
    <row r="13945" spans="1:3" x14ac:dyDescent="0.25">
      <c r="A13945" s="1">
        <f t="shared" si="217"/>
        <v>13945</v>
      </c>
      <c r="B13945" s="1" t="s">
        <v>9765</v>
      </c>
      <c r="C13945" s="1" t="s">
        <v>1093</v>
      </c>
    </row>
    <row r="13946" spans="1:3" x14ac:dyDescent="0.25">
      <c r="A13946" s="1">
        <f t="shared" si="217"/>
        <v>13946</v>
      </c>
      <c r="B13946" s="1" t="s">
        <v>9766</v>
      </c>
      <c r="C13946" s="1" t="s">
        <v>1174</v>
      </c>
    </row>
    <row r="13947" spans="1:3" x14ac:dyDescent="0.25">
      <c r="A13947" s="1">
        <f t="shared" si="217"/>
        <v>13947</v>
      </c>
      <c r="B13947" s="1" t="s">
        <v>4436</v>
      </c>
      <c r="C13947" s="1" t="s">
        <v>1131</v>
      </c>
    </row>
    <row r="13948" spans="1:3" x14ac:dyDescent="0.25">
      <c r="A13948" s="1">
        <f t="shared" si="217"/>
        <v>13948</v>
      </c>
      <c r="B13948" s="1" t="s">
        <v>9767</v>
      </c>
      <c r="C13948" s="1" t="s">
        <v>1197</v>
      </c>
    </row>
    <row r="13949" spans="1:3" x14ac:dyDescent="0.25">
      <c r="A13949" s="1">
        <f t="shared" si="217"/>
        <v>13949</v>
      </c>
      <c r="B13949" s="1" t="s">
        <v>9769</v>
      </c>
      <c r="C13949" s="1" t="s">
        <v>9768</v>
      </c>
    </row>
    <row r="13950" spans="1:3" x14ac:dyDescent="0.25">
      <c r="A13950" s="1">
        <f t="shared" si="217"/>
        <v>13950</v>
      </c>
      <c r="B13950" s="1" t="s">
        <v>9770</v>
      </c>
      <c r="C13950" s="1" t="s">
        <v>1450</v>
      </c>
    </row>
    <row r="13951" spans="1:3" x14ac:dyDescent="0.25">
      <c r="A13951" s="1">
        <f t="shared" si="217"/>
        <v>13951</v>
      </c>
      <c r="B13951" s="1" t="s">
        <v>9770</v>
      </c>
      <c r="C13951" s="1" t="s">
        <v>9771</v>
      </c>
    </row>
    <row r="13952" spans="1:3" x14ac:dyDescent="0.25">
      <c r="A13952" s="1">
        <f t="shared" si="217"/>
        <v>13952</v>
      </c>
      <c r="B13952" s="1" t="s">
        <v>9772</v>
      </c>
      <c r="C13952" s="1" t="s">
        <v>928</v>
      </c>
    </row>
    <row r="13953" spans="1:3" x14ac:dyDescent="0.25">
      <c r="A13953" s="1">
        <f t="shared" si="217"/>
        <v>13953</v>
      </c>
      <c r="B13953" s="1" t="s">
        <v>9769</v>
      </c>
      <c r="C13953" s="1" t="s">
        <v>1911</v>
      </c>
    </row>
    <row r="13954" spans="1:3" x14ac:dyDescent="0.25">
      <c r="A13954" s="1">
        <f t="shared" si="217"/>
        <v>13954</v>
      </c>
      <c r="B13954" s="1" t="s">
        <v>9772</v>
      </c>
      <c r="C13954" s="1" t="s">
        <v>1537</v>
      </c>
    </row>
    <row r="13955" spans="1:3" x14ac:dyDescent="0.25">
      <c r="A13955" s="1">
        <f t="shared" ref="A13955:A14018" si="218">A13954+1</f>
        <v>13955</v>
      </c>
      <c r="B13955" s="1" t="s">
        <v>9769</v>
      </c>
      <c r="C13955" s="1" t="s">
        <v>930</v>
      </c>
    </row>
    <row r="13956" spans="1:3" x14ac:dyDescent="0.25">
      <c r="A13956" s="1">
        <f t="shared" si="218"/>
        <v>13956</v>
      </c>
      <c r="B13956" s="1" t="s">
        <v>9772</v>
      </c>
      <c r="C13956" s="1" t="s">
        <v>2523</v>
      </c>
    </row>
    <row r="13957" spans="1:3" x14ac:dyDescent="0.25">
      <c r="A13957" s="1">
        <f t="shared" si="218"/>
        <v>13957</v>
      </c>
      <c r="B13957" s="1" t="s">
        <v>9772</v>
      </c>
      <c r="C13957" s="1" t="s">
        <v>939</v>
      </c>
    </row>
    <row r="13958" spans="1:3" x14ac:dyDescent="0.25">
      <c r="A13958" s="1">
        <f t="shared" si="218"/>
        <v>13958</v>
      </c>
      <c r="B13958" s="1" t="s">
        <v>9772</v>
      </c>
      <c r="C13958" s="1" t="s">
        <v>960</v>
      </c>
    </row>
    <row r="13959" spans="1:3" x14ac:dyDescent="0.25">
      <c r="A13959" s="1">
        <f t="shared" si="218"/>
        <v>13959</v>
      </c>
      <c r="B13959" s="1" t="s">
        <v>9772</v>
      </c>
      <c r="C13959" s="1" t="s">
        <v>960</v>
      </c>
    </row>
    <row r="13960" spans="1:3" x14ac:dyDescent="0.25">
      <c r="A13960" s="1">
        <f t="shared" si="218"/>
        <v>13960</v>
      </c>
      <c r="B13960" s="1" t="s">
        <v>9769</v>
      </c>
      <c r="C13960" s="1" t="s">
        <v>1158</v>
      </c>
    </row>
    <row r="13961" spans="1:3" x14ac:dyDescent="0.25">
      <c r="A13961" s="1">
        <f t="shared" si="218"/>
        <v>13961</v>
      </c>
      <c r="B13961" s="1" t="s">
        <v>9772</v>
      </c>
      <c r="C13961" s="1" t="s">
        <v>1102</v>
      </c>
    </row>
    <row r="13962" spans="1:3" x14ac:dyDescent="0.25">
      <c r="A13962" s="1">
        <f t="shared" si="218"/>
        <v>13962</v>
      </c>
      <c r="B13962" s="1" t="s">
        <v>9772</v>
      </c>
      <c r="C13962" s="1" t="s">
        <v>942</v>
      </c>
    </row>
    <row r="13963" spans="1:3" x14ac:dyDescent="0.25">
      <c r="A13963" s="1">
        <f t="shared" si="218"/>
        <v>13963</v>
      </c>
      <c r="B13963" s="1" t="s">
        <v>9772</v>
      </c>
      <c r="C13963" s="1" t="s">
        <v>928</v>
      </c>
    </row>
    <row r="13964" spans="1:3" x14ac:dyDescent="0.25">
      <c r="A13964" s="1">
        <f t="shared" si="218"/>
        <v>13964</v>
      </c>
      <c r="B13964" s="1" t="s">
        <v>9769</v>
      </c>
      <c r="C13964" s="1" t="s">
        <v>928</v>
      </c>
    </row>
    <row r="13965" spans="1:3" x14ac:dyDescent="0.25">
      <c r="A13965" s="1">
        <f t="shared" si="218"/>
        <v>13965</v>
      </c>
      <c r="B13965" s="1" t="s">
        <v>9772</v>
      </c>
      <c r="C13965" s="1" t="s">
        <v>1027</v>
      </c>
    </row>
    <row r="13966" spans="1:3" x14ac:dyDescent="0.25">
      <c r="A13966" s="1">
        <f t="shared" si="218"/>
        <v>13966</v>
      </c>
      <c r="B13966" s="1" t="s">
        <v>9769</v>
      </c>
      <c r="C13966" s="1" t="s">
        <v>2594</v>
      </c>
    </row>
    <row r="13967" spans="1:3" x14ac:dyDescent="0.25">
      <c r="A13967" s="1">
        <f t="shared" si="218"/>
        <v>13967</v>
      </c>
      <c r="B13967" s="1" t="s">
        <v>9772</v>
      </c>
      <c r="C13967" s="1" t="s">
        <v>946</v>
      </c>
    </row>
    <row r="13968" spans="1:3" x14ac:dyDescent="0.25">
      <c r="A13968" s="1">
        <f t="shared" si="218"/>
        <v>13968</v>
      </c>
      <c r="B13968" s="1" t="s">
        <v>9772</v>
      </c>
      <c r="C13968" s="1" t="s">
        <v>4108</v>
      </c>
    </row>
    <row r="13969" spans="1:3" x14ac:dyDescent="0.25">
      <c r="A13969" s="1">
        <f t="shared" si="218"/>
        <v>13969</v>
      </c>
      <c r="B13969" s="1" t="s">
        <v>9772</v>
      </c>
      <c r="C13969" s="1" t="s">
        <v>1055</v>
      </c>
    </row>
    <row r="13970" spans="1:3" x14ac:dyDescent="0.25">
      <c r="A13970" s="1">
        <f t="shared" si="218"/>
        <v>13970</v>
      </c>
      <c r="B13970" s="1" t="s">
        <v>9772</v>
      </c>
      <c r="C13970" s="1" t="s">
        <v>9773</v>
      </c>
    </row>
    <row r="13971" spans="1:3" x14ac:dyDescent="0.25">
      <c r="A13971" s="1">
        <f t="shared" si="218"/>
        <v>13971</v>
      </c>
      <c r="B13971" s="1" t="s">
        <v>9772</v>
      </c>
      <c r="C13971" s="1" t="s">
        <v>1161</v>
      </c>
    </row>
    <row r="13972" spans="1:3" x14ac:dyDescent="0.25">
      <c r="A13972" s="1">
        <f t="shared" si="218"/>
        <v>13972</v>
      </c>
      <c r="B13972" s="1" t="s">
        <v>9774</v>
      </c>
      <c r="C13972" s="1" t="s">
        <v>1774</v>
      </c>
    </row>
    <row r="13973" spans="1:3" x14ac:dyDescent="0.25">
      <c r="A13973" s="1">
        <f t="shared" si="218"/>
        <v>13973</v>
      </c>
      <c r="B13973" s="1" t="s">
        <v>9775</v>
      </c>
      <c r="C13973" s="1" t="s">
        <v>1093</v>
      </c>
    </row>
    <row r="13974" spans="1:3" x14ac:dyDescent="0.25">
      <c r="A13974" s="1">
        <f t="shared" si="218"/>
        <v>13974</v>
      </c>
      <c r="B13974" s="1" t="s">
        <v>9775</v>
      </c>
      <c r="C13974" s="1" t="s">
        <v>1102</v>
      </c>
    </row>
    <row r="13975" spans="1:3" x14ac:dyDescent="0.25">
      <c r="A13975" s="1">
        <f t="shared" si="218"/>
        <v>13975</v>
      </c>
      <c r="B13975" s="1" t="s">
        <v>9776</v>
      </c>
      <c r="C13975" s="1" t="s">
        <v>1055</v>
      </c>
    </row>
    <row r="13976" spans="1:3" x14ac:dyDescent="0.25">
      <c r="A13976" s="1">
        <f t="shared" si="218"/>
        <v>13976</v>
      </c>
      <c r="B13976" s="1" t="s">
        <v>9776</v>
      </c>
      <c r="C13976" s="1" t="s">
        <v>1055</v>
      </c>
    </row>
    <row r="13977" spans="1:3" x14ac:dyDescent="0.25">
      <c r="A13977" s="1">
        <f t="shared" si="218"/>
        <v>13977</v>
      </c>
      <c r="B13977" s="1" t="s">
        <v>9777</v>
      </c>
      <c r="C13977" s="1" t="s">
        <v>975</v>
      </c>
    </row>
    <row r="13978" spans="1:3" x14ac:dyDescent="0.25">
      <c r="A13978" s="1">
        <f t="shared" si="218"/>
        <v>13978</v>
      </c>
      <c r="B13978" s="1" t="s">
        <v>9778</v>
      </c>
      <c r="C13978" s="1" t="s">
        <v>1027</v>
      </c>
    </row>
    <row r="13979" spans="1:3" x14ac:dyDescent="0.25">
      <c r="A13979" s="1">
        <f t="shared" si="218"/>
        <v>13979</v>
      </c>
      <c r="B13979" s="1" t="s">
        <v>9771</v>
      </c>
      <c r="C13979" s="1" t="s">
        <v>989</v>
      </c>
    </row>
    <row r="13980" spans="1:3" x14ac:dyDescent="0.25">
      <c r="A13980" s="1">
        <f t="shared" si="218"/>
        <v>13980</v>
      </c>
      <c r="B13980" s="1" t="s">
        <v>9779</v>
      </c>
      <c r="C13980" s="1" t="s">
        <v>1252</v>
      </c>
    </row>
    <row r="13981" spans="1:3" x14ac:dyDescent="0.25">
      <c r="A13981" s="1">
        <f t="shared" si="218"/>
        <v>13981</v>
      </c>
      <c r="B13981" s="1" t="s">
        <v>9780</v>
      </c>
      <c r="C13981" s="1" t="s">
        <v>1077</v>
      </c>
    </row>
    <row r="13982" spans="1:3" x14ac:dyDescent="0.25">
      <c r="A13982" s="1">
        <f t="shared" si="218"/>
        <v>13982</v>
      </c>
      <c r="B13982" s="1" t="s">
        <v>9781</v>
      </c>
      <c r="C13982" s="1" t="s">
        <v>977</v>
      </c>
    </row>
    <row r="13983" spans="1:3" x14ac:dyDescent="0.25">
      <c r="A13983" s="1">
        <f t="shared" si="218"/>
        <v>13983</v>
      </c>
      <c r="B13983" s="1" t="s">
        <v>9783</v>
      </c>
      <c r="C13983" s="1" t="s">
        <v>9782</v>
      </c>
    </row>
    <row r="13984" spans="1:3" x14ac:dyDescent="0.25">
      <c r="A13984" s="1">
        <f t="shared" si="218"/>
        <v>13984</v>
      </c>
      <c r="B13984" s="1" t="s">
        <v>9783</v>
      </c>
      <c r="C13984" s="1" t="s">
        <v>5321</v>
      </c>
    </row>
    <row r="13985" spans="1:3" x14ac:dyDescent="0.25">
      <c r="A13985" s="1">
        <f t="shared" si="218"/>
        <v>13985</v>
      </c>
      <c r="B13985" s="1" t="s">
        <v>9784</v>
      </c>
      <c r="C13985" s="1" t="s">
        <v>974</v>
      </c>
    </row>
    <row r="13986" spans="1:3" x14ac:dyDescent="0.25">
      <c r="A13986" s="1">
        <f t="shared" si="218"/>
        <v>13986</v>
      </c>
      <c r="B13986" s="1" t="s">
        <v>9785</v>
      </c>
      <c r="C13986" s="1" t="s">
        <v>1352</v>
      </c>
    </row>
    <row r="13987" spans="1:3" x14ac:dyDescent="0.25">
      <c r="A13987" s="1">
        <f t="shared" si="218"/>
        <v>13987</v>
      </c>
      <c r="B13987" s="1" t="s">
        <v>1445</v>
      </c>
      <c r="C13987" s="1" t="s">
        <v>1389</v>
      </c>
    </row>
    <row r="13988" spans="1:3" x14ac:dyDescent="0.25">
      <c r="A13988" s="1">
        <f t="shared" si="218"/>
        <v>13988</v>
      </c>
      <c r="B13988" s="1" t="s">
        <v>9786</v>
      </c>
      <c r="C13988" s="1" t="s">
        <v>923</v>
      </c>
    </row>
    <row r="13989" spans="1:3" x14ac:dyDescent="0.25">
      <c r="A13989" s="1">
        <f t="shared" si="218"/>
        <v>13989</v>
      </c>
      <c r="B13989" s="1" t="s">
        <v>1274</v>
      </c>
      <c r="C13989" s="1" t="s">
        <v>9787</v>
      </c>
    </row>
    <row r="13990" spans="1:3" x14ac:dyDescent="0.25">
      <c r="A13990" s="1">
        <f t="shared" si="218"/>
        <v>13990</v>
      </c>
      <c r="B13990" s="1" t="s">
        <v>9788</v>
      </c>
      <c r="C13990" s="1" t="s">
        <v>967</v>
      </c>
    </row>
    <row r="13991" spans="1:3" x14ac:dyDescent="0.25">
      <c r="A13991" s="1">
        <f t="shared" si="218"/>
        <v>13991</v>
      </c>
      <c r="B13991" s="1" t="s">
        <v>9789</v>
      </c>
      <c r="C13991" s="1" t="s">
        <v>2839</v>
      </c>
    </row>
    <row r="13992" spans="1:3" x14ac:dyDescent="0.25">
      <c r="A13992" s="1">
        <f t="shared" si="218"/>
        <v>13992</v>
      </c>
      <c r="B13992" s="1" t="s">
        <v>9790</v>
      </c>
      <c r="C13992" s="1" t="s">
        <v>1093</v>
      </c>
    </row>
    <row r="13993" spans="1:3" x14ac:dyDescent="0.25">
      <c r="A13993" s="1">
        <f t="shared" si="218"/>
        <v>13993</v>
      </c>
      <c r="B13993" s="1" t="s">
        <v>9791</v>
      </c>
      <c r="C13993" s="1" t="s">
        <v>1254</v>
      </c>
    </row>
    <row r="13994" spans="1:3" x14ac:dyDescent="0.25">
      <c r="A13994" s="1">
        <f t="shared" si="218"/>
        <v>13994</v>
      </c>
      <c r="B13994" s="1" t="s">
        <v>9792</v>
      </c>
      <c r="C13994" s="1"/>
    </row>
    <row r="13995" spans="1:3" x14ac:dyDescent="0.25">
      <c r="A13995" s="1">
        <f t="shared" si="218"/>
        <v>13995</v>
      </c>
      <c r="B13995" s="1" t="s">
        <v>9792</v>
      </c>
      <c r="C13995" s="1" t="s">
        <v>942</v>
      </c>
    </row>
    <row r="13996" spans="1:3" x14ac:dyDescent="0.25">
      <c r="A13996" s="1">
        <f t="shared" si="218"/>
        <v>13996</v>
      </c>
      <c r="B13996" s="1" t="s">
        <v>9792</v>
      </c>
      <c r="C13996" s="1" t="s">
        <v>949</v>
      </c>
    </row>
    <row r="13997" spans="1:3" x14ac:dyDescent="0.25">
      <c r="A13997" s="1">
        <f t="shared" si="218"/>
        <v>13997</v>
      </c>
      <c r="B13997" s="1" t="s">
        <v>9792</v>
      </c>
      <c r="C13997" s="1" t="s">
        <v>942</v>
      </c>
    </row>
    <row r="13998" spans="1:3" x14ac:dyDescent="0.25">
      <c r="A13998" s="1">
        <f t="shared" si="218"/>
        <v>13998</v>
      </c>
      <c r="B13998" s="1" t="s">
        <v>9792</v>
      </c>
      <c r="C13998" s="1" t="s">
        <v>928</v>
      </c>
    </row>
    <row r="13999" spans="1:3" x14ac:dyDescent="0.25">
      <c r="A13999" s="1">
        <f t="shared" si="218"/>
        <v>13999</v>
      </c>
      <c r="B13999" s="1" t="s">
        <v>9792</v>
      </c>
      <c r="C13999" s="1" t="s">
        <v>974</v>
      </c>
    </row>
    <row r="14000" spans="1:3" x14ac:dyDescent="0.25">
      <c r="A14000" s="1">
        <f t="shared" si="218"/>
        <v>14000</v>
      </c>
      <c r="B14000" s="1" t="s">
        <v>9792</v>
      </c>
      <c r="C14000" s="1" t="s">
        <v>1027</v>
      </c>
    </row>
    <row r="14001" spans="1:3" x14ac:dyDescent="0.25">
      <c r="A14001" s="1">
        <f t="shared" si="218"/>
        <v>14001</v>
      </c>
      <c r="B14001" s="1" t="s">
        <v>9792</v>
      </c>
      <c r="C14001" s="1" t="s">
        <v>4476</v>
      </c>
    </row>
    <row r="14002" spans="1:3" x14ac:dyDescent="0.25">
      <c r="A14002" s="1">
        <f t="shared" si="218"/>
        <v>14002</v>
      </c>
      <c r="B14002" s="1" t="s">
        <v>9792</v>
      </c>
      <c r="C14002" s="1" t="s">
        <v>1006</v>
      </c>
    </row>
    <row r="14003" spans="1:3" x14ac:dyDescent="0.25">
      <c r="A14003" s="1">
        <f t="shared" si="218"/>
        <v>14003</v>
      </c>
      <c r="B14003" s="1" t="s">
        <v>9792</v>
      </c>
      <c r="C14003" s="1" t="s">
        <v>1033</v>
      </c>
    </row>
    <row r="14004" spans="1:3" x14ac:dyDescent="0.25">
      <c r="A14004" s="1">
        <f t="shared" si="218"/>
        <v>14004</v>
      </c>
      <c r="B14004" s="1" t="s">
        <v>9792</v>
      </c>
      <c r="C14004" s="1" t="s">
        <v>1056</v>
      </c>
    </row>
    <row r="14005" spans="1:3" x14ac:dyDescent="0.25">
      <c r="A14005" s="1">
        <f t="shared" si="218"/>
        <v>14005</v>
      </c>
      <c r="B14005" s="1" t="s">
        <v>9792</v>
      </c>
      <c r="C14005" s="1" t="s">
        <v>989</v>
      </c>
    </row>
    <row r="14006" spans="1:3" x14ac:dyDescent="0.25">
      <c r="A14006" s="1">
        <f t="shared" si="218"/>
        <v>14006</v>
      </c>
      <c r="B14006" s="1" t="s">
        <v>9793</v>
      </c>
      <c r="C14006" s="1" t="s">
        <v>1283</v>
      </c>
    </row>
    <row r="14007" spans="1:3" x14ac:dyDescent="0.25">
      <c r="A14007" s="1">
        <f t="shared" si="218"/>
        <v>14007</v>
      </c>
      <c r="B14007" s="1" t="s">
        <v>9793</v>
      </c>
      <c r="C14007" s="1" t="s">
        <v>1058</v>
      </c>
    </row>
    <row r="14008" spans="1:3" x14ac:dyDescent="0.25">
      <c r="A14008" s="1">
        <f t="shared" si="218"/>
        <v>14008</v>
      </c>
      <c r="B14008" s="1" t="s">
        <v>9794</v>
      </c>
      <c r="C14008" s="1" t="s">
        <v>974</v>
      </c>
    </row>
    <row r="14009" spans="1:3" x14ac:dyDescent="0.25">
      <c r="A14009" s="1">
        <f t="shared" si="218"/>
        <v>14009</v>
      </c>
      <c r="B14009" s="1" t="s">
        <v>9793</v>
      </c>
      <c r="C14009" s="1" t="s">
        <v>1160</v>
      </c>
    </row>
    <row r="14010" spans="1:3" x14ac:dyDescent="0.25">
      <c r="A14010" s="1">
        <f t="shared" si="218"/>
        <v>14010</v>
      </c>
      <c r="B14010" s="1" t="s">
        <v>9795</v>
      </c>
      <c r="C14010" s="1" t="s">
        <v>1252</v>
      </c>
    </row>
    <row r="14011" spans="1:3" x14ac:dyDescent="0.25">
      <c r="A14011" s="1">
        <f t="shared" si="218"/>
        <v>14011</v>
      </c>
      <c r="B14011" s="1" t="s">
        <v>9796</v>
      </c>
      <c r="C14011" s="1" t="s">
        <v>928</v>
      </c>
    </row>
    <row r="14012" spans="1:3" x14ac:dyDescent="0.25">
      <c r="A14012" s="1">
        <f t="shared" si="218"/>
        <v>14012</v>
      </c>
      <c r="B14012" s="1" t="s">
        <v>9797</v>
      </c>
      <c r="C14012" s="1" t="s">
        <v>974</v>
      </c>
    </row>
    <row r="14013" spans="1:3" x14ac:dyDescent="0.25">
      <c r="A14013" s="1">
        <f t="shared" si="218"/>
        <v>14013</v>
      </c>
      <c r="B14013" s="1" t="s">
        <v>9798</v>
      </c>
      <c r="C14013" s="1" t="s">
        <v>1131</v>
      </c>
    </row>
    <row r="14014" spans="1:3" x14ac:dyDescent="0.25">
      <c r="A14014" s="1">
        <f t="shared" si="218"/>
        <v>14014</v>
      </c>
      <c r="B14014" s="1" t="s">
        <v>9799</v>
      </c>
      <c r="C14014" s="1" t="s">
        <v>1170</v>
      </c>
    </row>
    <row r="14015" spans="1:3" x14ac:dyDescent="0.25">
      <c r="A14015" s="1">
        <f t="shared" si="218"/>
        <v>14015</v>
      </c>
      <c r="B14015" s="1" t="s">
        <v>9799</v>
      </c>
      <c r="C14015" s="1" t="s">
        <v>952</v>
      </c>
    </row>
    <row r="14016" spans="1:3" x14ac:dyDescent="0.25">
      <c r="A14016" s="1">
        <f t="shared" si="218"/>
        <v>14016</v>
      </c>
      <c r="B14016" s="1" t="s">
        <v>9799</v>
      </c>
      <c r="C14016" s="1" t="s">
        <v>975</v>
      </c>
    </row>
    <row r="14017" spans="1:3" x14ac:dyDescent="0.25">
      <c r="A14017" s="1">
        <f t="shared" si="218"/>
        <v>14017</v>
      </c>
      <c r="B14017" s="1" t="s">
        <v>9799</v>
      </c>
      <c r="C14017" s="1" t="s">
        <v>2774</v>
      </c>
    </row>
    <row r="14018" spans="1:3" x14ac:dyDescent="0.25">
      <c r="A14018" s="1">
        <f t="shared" si="218"/>
        <v>14018</v>
      </c>
      <c r="B14018" s="1" t="s">
        <v>9799</v>
      </c>
      <c r="C14018" s="1" t="s">
        <v>1634</v>
      </c>
    </row>
    <row r="14019" spans="1:3" x14ac:dyDescent="0.25">
      <c r="A14019" s="1">
        <f t="shared" ref="A14019:A14082" si="219">A14018+1</f>
        <v>14019</v>
      </c>
      <c r="B14019" s="1" t="s">
        <v>9799</v>
      </c>
      <c r="C14019" s="1" t="s">
        <v>1223</v>
      </c>
    </row>
    <row r="14020" spans="1:3" x14ac:dyDescent="0.25">
      <c r="A14020" s="1">
        <f t="shared" si="219"/>
        <v>14020</v>
      </c>
      <c r="B14020" s="1" t="s">
        <v>9800</v>
      </c>
      <c r="C14020" s="1" t="s">
        <v>949</v>
      </c>
    </row>
    <row r="14021" spans="1:3" x14ac:dyDescent="0.25">
      <c r="A14021" s="1">
        <f t="shared" si="219"/>
        <v>14021</v>
      </c>
      <c r="B14021" s="1" t="s">
        <v>3630</v>
      </c>
      <c r="C14021" s="1" t="s">
        <v>947</v>
      </c>
    </row>
    <row r="14022" spans="1:3" x14ac:dyDescent="0.25">
      <c r="A14022" s="1">
        <f t="shared" si="219"/>
        <v>14022</v>
      </c>
      <c r="B14022" s="1" t="s">
        <v>9802</v>
      </c>
      <c r="C14022" s="1" t="s">
        <v>9801</v>
      </c>
    </row>
    <row r="14023" spans="1:3" x14ac:dyDescent="0.25">
      <c r="A14023" s="1">
        <f t="shared" si="219"/>
        <v>14023</v>
      </c>
      <c r="B14023" s="1" t="s">
        <v>9802</v>
      </c>
      <c r="C14023" s="1" t="s">
        <v>918</v>
      </c>
    </row>
    <row r="14024" spans="1:3" x14ac:dyDescent="0.25">
      <c r="A14024" s="1">
        <f t="shared" si="219"/>
        <v>14024</v>
      </c>
      <c r="B14024" s="1" t="s">
        <v>9802</v>
      </c>
      <c r="C14024" s="1" t="s">
        <v>1091</v>
      </c>
    </row>
    <row r="14025" spans="1:3" x14ac:dyDescent="0.25">
      <c r="A14025" s="1">
        <f t="shared" si="219"/>
        <v>14025</v>
      </c>
      <c r="B14025" s="1" t="s">
        <v>9802</v>
      </c>
      <c r="C14025" s="1" t="s">
        <v>1230</v>
      </c>
    </row>
    <row r="14026" spans="1:3" x14ac:dyDescent="0.25">
      <c r="A14026" s="1">
        <f t="shared" si="219"/>
        <v>14026</v>
      </c>
      <c r="B14026" s="1" t="s">
        <v>9802</v>
      </c>
      <c r="C14026" s="1" t="s">
        <v>1491</v>
      </c>
    </row>
    <row r="14027" spans="1:3" x14ac:dyDescent="0.25">
      <c r="A14027" s="1">
        <f t="shared" si="219"/>
        <v>14027</v>
      </c>
      <c r="B14027" s="1" t="s">
        <v>9802</v>
      </c>
      <c r="C14027" s="1" t="s">
        <v>975</v>
      </c>
    </row>
    <row r="14028" spans="1:3" x14ac:dyDescent="0.25">
      <c r="A14028" s="1">
        <f t="shared" si="219"/>
        <v>14028</v>
      </c>
      <c r="B14028" s="1" t="s">
        <v>9802</v>
      </c>
      <c r="C14028" s="1" t="s">
        <v>975</v>
      </c>
    </row>
    <row r="14029" spans="1:3" x14ac:dyDescent="0.25">
      <c r="A14029" s="1">
        <f t="shared" si="219"/>
        <v>14029</v>
      </c>
      <c r="B14029" s="1" t="s">
        <v>9802</v>
      </c>
      <c r="C14029" s="1" t="s">
        <v>1289</v>
      </c>
    </row>
    <row r="14030" spans="1:3" x14ac:dyDescent="0.25">
      <c r="A14030" s="1">
        <f t="shared" si="219"/>
        <v>14030</v>
      </c>
      <c r="B14030" s="1" t="s">
        <v>9802</v>
      </c>
      <c r="C14030" s="1" t="s">
        <v>974</v>
      </c>
    </row>
    <row r="14031" spans="1:3" x14ac:dyDescent="0.25">
      <c r="A14031" s="1">
        <f t="shared" si="219"/>
        <v>14031</v>
      </c>
      <c r="B14031" s="1" t="s">
        <v>9802</v>
      </c>
      <c r="C14031" s="1" t="s">
        <v>5015</v>
      </c>
    </row>
    <row r="14032" spans="1:3" x14ac:dyDescent="0.25">
      <c r="A14032" s="1">
        <f t="shared" si="219"/>
        <v>14032</v>
      </c>
      <c r="B14032" s="1" t="s">
        <v>9802</v>
      </c>
      <c r="C14032" s="1" t="s">
        <v>1077</v>
      </c>
    </row>
    <row r="14033" spans="1:3" x14ac:dyDescent="0.25">
      <c r="A14033" s="1">
        <f t="shared" si="219"/>
        <v>14033</v>
      </c>
      <c r="B14033" s="1" t="s">
        <v>9802</v>
      </c>
      <c r="C14033" s="1" t="s">
        <v>1077</v>
      </c>
    </row>
    <row r="14034" spans="1:3" x14ac:dyDescent="0.25">
      <c r="A14034" s="1">
        <f t="shared" si="219"/>
        <v>14034</v>
      </c>
      <c r="B14034" s="1" t="s">
        <v>9802</v>
      </c>
      <c r="C14034" s="1" t="s">
        <v>1077</v>
      </c>
    </row>
    <row r="14035" spans="1:3" x14ac:dyDescent="0.25">
      <c r="A14035" s="1">
        <f t="shared" si="219"/>
        <v>14035</v>
      </c>
      <c r="B14035" s="1" t="s">
        <v>9802</v>
      </c>
      <c r="C14035" s="1" t="s">
        <v>1553</v>
      </c>
    </row>
    <row r="14036" spans="1:3" x14ac:dyDescent="0.25">
      <c r="A14036" s="1">
        <f t="shared" si="219"/>
        <v>14036</v>
      </c>
      <c r="B14036" s="1" t="s">
        <v>9802</v>
      </c>
      <c r="C14036" s="1" t="s">
        <v>1235</v>
      </c>
    </row>
    <row r="14037" spans="1:3" x14ac:dyDescent="0.25">
      <c r="A14037" s="1">
        <f t="shared" si="219"/>
        <v>14037</v>
      </c>
      <c r="B14037" s="1" t="s">
        <v>9802</v>
      </c>
      <c r="C14037" s="1" t="s">
        <v>1032</v>
      </c>
    </row>
    <row r="14038" spans="1:3" x14ac:dyDescent="0.25">
      <c r="A14038" s="1">
        <f t="shared" si="219"/>
        <v>14038</v>
      </c>
      <c r="B14038" s="1" t="s">
        <v>9803</v>
      </c>
      <c r="C14038" s="1" t="s">
        <v>3814</v>
      </c>
    </row>
    <row r="14039" spans="1:3" x14ac:dyDescent="0.25">
      <c r="A14039" s="1">
        <f t="shared" si="219"/>
        <v>14039</v>
      </c>
      <c r="B14039" s="1" t="s">
        <v>9804</v>
      </c>
      <c r="C14039" s="1" t="s">
        <v>1712</v>
      </c>
    </row>
    <row r="14040" spans="1:3" x14ac:dyDescent="0.25">
      <c r="A14040" s="1">
        <f t="shared" si="219"/>
        <v>14040</v>
      </c>
      <c r="B14040" s="1" t="s">
        <v>9805</v>
      </c>
      <c r="C14040" s="1" t="s">
        <v>928</v>
      </c>
    </row>
    <row r="14041" spans="1:3" x14ac:dyDescent="0.25">
      <c r="A14041" s="1">
        <f t="shared" si="219"/>
        <v>14041</v>
      </c>
      <c r="B14041" s="1" t="s">
        <v>9806</v>
      </c>
      <c r="C14041" s="1" t="s">
        <v>1183</v>
      </c>
    </row>
    <row r="14042" spans="1:3" x14ac:dyDescent="0.25">
      <c r="A14042" s="1">
        <f t="shared" si="219"/>
        <v>14042</v>
      </c>
      <c r="B14042" s="1" t="s">
        <v>9807</v>
      </c>
      <c r="C14042" s="1" t="s">
        <v>1275</v>
      </c>
    </row>
    <row r="14043" spans="1:3" x14ac:dyDescent="0.25">
      <c r="A14043" s="1">
        <f t="shared" si="219"/>
        <v>14043</v>
      </c>
      <c r="B14043" s="1" t="s">
        <v>9808</v>
      </c>
      <c r="C14043" s="1" t="s">
        <v>1016</v>
      </c>
    </row>
    <row r="14044" spans="1:3" x14ac:dyDescent="0.25">
      <c r="A14044" s="1">
        <f t="shared" si="219"/>
        <v>14044</v>
      </c>
      <c r="B14044" s="1" t="s">
        <v>9809</v>
      </c>
      <c r="C14044" s="1" t="s">
        <v>6689</v>
      </c>
    </row>
    <row r="14045" spans="1:3" x14ac:dyDescent="0.25">
      <c r="A14045" s="1">
        <f t="shared" si="219"/>
        <v>14045</v>
      </c>
      <c r="B14045" s="1" t="s">
        <v>9809</v>
      </c>
      <c r="C14045" s="1" t="s">
        <v>4475</v>
      </c>
    </row>
    <row r="14046" spans="1:3" x14ac:dyDescent="0.25">
      <c r="A14046" s="1">
        <f t="shared" si="219"/>
        <v>14046</v>
      </c>
      <c r="B14046" s="1" t="s">
        <v>9809</v>
      </c>
      <c r="C14046" s="1" t="s">
        <v>939</v>
      </c>
    </row>
    <row r="14047" spans="1:3" x14ac:dyDescent="0.25">
      <c r="A14047" s="1">
        <f t="shared" si="219"/>
        <v>14047</v>
      </c>
      <c r="B14047" s="1" t="s">
        <v>9808</v>
      </c>
      <c r="C14047" s="1" t="s">
        <v>939</v>
      </c>
    </row>
    <row r="14048" spans="1:3" x14ac:dyDescent="0.25">
      <c r="A14048" s="1">
        <f t="shared" si="219"/>
        <v>14048</v>
      </c>
      <c r="B14048" s="1" t="s">
        <v>9808</v>
      </c>
      <c r="C14048" s="1" t="s">
        <v>1123</v>
      </c>
    </row>
    <row r="14049" spans="1:3" x14ac:dyDescent="0.25">
      <c r="A14049" s="1">
        <f t="shared" si="219"/>
        <v>14049</v>
      </c>
      <c r="B14049" s="1" t="s">
        <v>9809</v>
      </c>
      <c r="C14049" s="1" t="s">
        <v>2414</v>
      </c>
    </row>
    <row r="14050" spans="1:3" x14ac:dyDescent="0.25">
      <c r="A14050" s="1">
        <f t="shared" si="219"/>
        <v>14050</v>
      </c>
      <c r="B14050" s="1" t="s">
        <v>9809</v>
      </c>
      <c r="C14050" s="1" t="s">
        <v>1298</v>
      </c>
    </row>
    <row r="14051" spans="1:3" x14ac:dyDescent="0.25">
      <c r="A14051" s="1">
        <f t="shared" si="219"/>
        <v>14051</v>
      </c>
      <c r="B14051" s="1" t="s">
        <v>9810</v>
      </c>
      <c r="C14051" s="1" t="s">
        <v>1087</v>
      </c>
    </row>
    <row r="14052" spans="1:3" x14ac:dyDescent="0.25">
      <c r="A14052" s="1">
        <f t="shared" si="219"/>
        <v>14052</v>
      </c>
      <c r="B14052" s="1" t="s">
        <v>9811</v>
      </c>
      <c r="C14052" s="1" t="s">
        <v>934</v>
      </c>
    </row>
    <row r="14053" spans="1:3" x14ac:dyDescent="0.25">
      <c r="A14053" s="1">
        <f t="shared" si="219"/>
        <v>14053</v>
      </c>
      <c r="B14053" s="1" t="s">
        <v>9812</v>
      </c>
      <c r="C14053" s="1" t="s">
        <v>1330</v>
      </c>
    </row>
    <row r="14054" spans="1:3" x14ac:dyDescent="0.25">
      <c r="A14054" s="1">
        <f t="shared" si="219"/>
        <v>14054</v>
      </c>
      <c r="B14054" s="1" t="s">
        <v>9813</v>
      </c>
      <c r="C14054" s="1" t="s">
        <v>1506</v>
      </c>
    </row>
    <row r="14055" spans="1:3" x14ac:dyDescent="0.25">
      <c r="A14055" s="1">
        <f t="shared" si="219"/>
        <v>14055</v>
      </c>
      <c r="B14055" s="1" t="s">
        <v>9814</v>
      </c>
      <c r="C14055" s="1" t="s">
        <v>938</v>
      </c>
    </row>
    <row r="14056" spans="1:3" x14ac:dyDescent="0.25">
      <c r="A14056" s="1">
        <f t="shared" si="219"/>
        <v>14056</v>
      </c>
      <c r="B14056" s="1" t="s">
        <v>9816</v>
      </c>
      <c r="C14056" s="1" t="s">
        <v>9815</v>
      </c>
    </row>
    <row r="14057" spans="1:3" x14ac:dyDescent="0.25">
      <c r="A14057" s="1">
        <f t="shared" si="219"/>
        <v>14057</v>
      </c>
      <c r="B14057" s="1" t="s">
        <v>9817</v>
      </c>
      <c r="C14057" s="1" t="s">
        <v>960</v>
      </c>
    </row>
    <row r="14058" spans="1:3" x14ac:dyDescent="0.25">
      <c r="A14058" s="1">
        <f t="shared" si="219"/>
        <v>14058</v>
      </c>
      <c r="B14058" s="1" t="s">
        <v>9819</v>
      </c>
      <c r="C14058" s="1" t="s">
        <v>9818</v>
      </c>
    </row>
    <row r="14059" spans="1:3" x14ac:dyDescent="0.25">
      <c r="A14059" s="1">
        <f t="shared" si="219"/>
        <v>14059</v>
      </c>
      <c r="B14059" s="1" t="s">
        <v>9819</v>
      </c>
      <c r="C14059" s="1" t="s">
        <v>2109</v>
      </c>
    </row>
    <row r="14060" spans="1:3" x14ac:dyDescent="0.25">
      <c r="A14060" s="1">
        <f t="shared" si="219"/>
        <v>14060</v>
      </c>
      <c r="B14060" s="1" t="s">
        <v>9819</v>
      </c>
      <c r="C14060" s="1" t="s">
        <v>2581</v>
      </c>
    </row>
    <row r="14061" spans="1:3" x14ac:dyDescent="0.25">
      <c r="A14061" s="1">
        <f t="shared" si="219"/>
        <v>14061</v>
      </c>
      <c r="B14061" s="1" t="s">
        <v>9820</v>
      </c>
      <c r="C14061" s="1" t="s">
        <v>939</v>
      </c>
    </row>
    <row r="14062" spans="1:3" x14ac:dyDescent="0.25">
      <c r="A14062" s="1">
        <f t="shared" si="219"/>
        <v>14062</v>
      </c>
      <c r="B14062" s="1" t="s">
        <v>9821</v>
      </c>
      <c r="C14062" s="1" t="s">
        <v>952</v>
      </c>
    </row>
    <row r="14063" spans="1:3" x14ac:dyDescent="0.25">
      <c r="A14063" s="1">
        <f t="shared" si="219"/>
        <v>14063</v>
      </c>
      <c r="B14063" s="1" t="s">
        <v>9822</v>
      </c>
      <c r="C14063" s="1" t="s">
        <v>934</v>
      </c>
    </row>
    <row r="14064" spans="1:3" x14ac:dyDescent="0.25">
      <c r="A14064" s="1">
        <f t="shared" si="219"/>
        <v>14064</v>
      </c>
      <c r="B14064" s="1" t="s">
        <v>9823</v>
      </c>
      <c r="C14064" s="1" t="s">
        <v>992</v>
      </c>
    </row>
    <row r="14065" spans="1:3" x14ac:dyDescent="0.25">
      <c r="A14065" s="1">
        <f t="shared" si="219"/>
        <v>14065</v>
      </c>
      <c r="B14065" s="1" t="s">
        <v>9824</v>
      </c>
      <c r="C14065" s="1" t="s">
        <v>1028</v>
      </c>
    </row>
    <row r="14066" spans="1:3" x14ac:dyDescent="0.25">
      <c r="A14066" s="1">
        <f t="shared" si="219"/>
        <v>14066</v>
      </c>
      <c r="B14066" s="1" t="s">
        <v>9825</v>
      </c>
      <c r="C14066" s="1" t="s">
        <v>1006</v>
      </c>
    </row>
    <row r="14067" spans="1:3" x14ac:dyDescent="0.25">
      <c r="A14067" s="1">
        <f t="shared" si="219"/>
        <v>14067</v>
      </c>
      <c r="B14067" s="1" t="s">
        <v>9826</v>
      </c>
      <c r="C14067" s="1" t="s">
        <v>1174</v>
      </c>
    </row>
    <row r="14068" spans="1:3" x14ac:dyDescent="0.25">
      <c r="A14068" s="1">
        <f t="shared" si="219"/>
        <v>14068</v>
      </c>
      <c r="B14068" s="1" t="s">
        <v>9827</v>
      </c>
      <c r="C14068" s="1" t="s">
        <v>968</v>
      </c>
    </row>
    <row r="14069" spans="1:3" x14ac:dyDescent="0.25">
      <c r="A14069" s="1">
        <f t="shared" si="219"/>
        <v>14069</v>
      </c>
      <c r="B14069" s="1" t="s">
        <v>9827</v>
      </c>
      <c r="C14069" s="1" t="s">
        <v>974</v>
      </c>
    </row>
    <row r="14070" spans="1:3" x14ac:dyDescent="0.25">
      <c r="A14070" s="1">
        <f t="shared" si="219"/>
        <v>14070</v>
      </c>
      <c r="B14070" s="1" t="s">
        <v>9828</v>
      </c>
      <c r="C14070" s="1" t="s">
        <v>1727</v>
      </c>
    </row>
    <row r="14071" spans="1:3" x14ac:dyDescent="0.25">
      <c r="A14071" s="1">
        <f t="shared" si="219"/>
        <v>14071</v>
      </c>
      <c r="B14071" s="1" t="s">
        <v>9829</v>
      </c>
      <c r="C14071" s="1" t="s">
        <v>947</v>
      </c>
    </row>
    <row r="14072" spans="1:3" x14ac:dyDescent="0.25">
      <c r="A14072" s="1">
        <f t="shared" si="219"/>
        <v>14072</v>
      </c>
      <c r="B14072" s="1" t="s">
        <v>9829</v>
      </c>
      <c r="C14072" s="1" t="s">
        <v>1165</v>
      </c>
    </row>
    <row r="14073" spans="1:3" x14ac:dyDescent="0.25">
      <c r="A14073" s="1">
        <f t="shared" si="219"/>
        <v>14073</v>
      </c>
      <c r="B14073" s="1" t="s">
        <v>9829</v>
      </c>
      <c r="C14073" s="1" t="s">
        <v>975</v>
      </c>
    </row>
    <row r="14074" spans="1:3" x14ac:dyDescent="0.25">
      <c r="A14074" s="1">
        <f t="shared" si="219"/>
        <v>14074</v>
      </c>
      <c r="B14074" s="1" t="s">
        <v>9829</v>
      </c>
      <c r="C14074" s="1" t="s">
        <v>1235</v>
      </c>
    </row>
    <row r="14075" spans="1:3" x14ac:dyDescent="0.25">
      <c r="A14075" s="1">
        <f t="shared" si="219"/>
        <v>14075</v>
      </c>
      <c r="B14075" s="1" t="s">
        <v>9830</v>
      </c>
      <c r="C14075" s="1" t="s">
        <v>2754</v>
      </c>
    </row>
    <row r="14076" spans="1:3" x14ac:dyDescent="0.25">
      <c r="A14076" s="1">
        <f t="shared" si="219"/>
        <v>14076</v>
      </c>
      <c r="B14076" s="1" t="s">
        <v>9830</v>
      </c>
      <c r="C14076" s="1" t="s">
        <v>1947</v>
      </c>
    </row>
    <row r="14077" spans="1:3" x14ac:dyDescent="0.25">
      <c r="A14077" s="1">
        <f t="shared" si="219"/>
        <v>14077</v>
      </c>
      <c r="B14077" s="1" t="s">
        <v>9831</v>
      </c>
      <c r="C14077" s="1" t="s">
        <v>3618</v>
      </c>
    </row>
    <row r="14078" spans="1:3" x14ac:dyDescent="0.25">
      <c r="A14078" s="1">
        <f t="shared" si="219"/>
        <v>14078</v>
      </c>
      <c r="B14078" s="1" t="s">
        <v>9832</v>
      </c>
      <c r="C14078" s="1" t="s">
        <v>938</v>
      </c>
    </row>
    <row r="14079" spans="1:3" x14ac:dyDescent="0.25">
      <c r="A14079" s="1">
        <f t="shared" si="219"/>
        <v>14079</v>
      </c>
      <c r="B14079" s="1" t="s">
        <v>9832</v>
      </c>
      <c r="C14079" s="1" t="s">
        <v>951</v>
      </c>
    </row>
    <row r="14080" spans="1:3" x14ac:dyDescent="0.25">
      <c r="A14080" s="1">
        <f t="shared" si="219"/>
        <v>14080</v>
      </c>
      <c r="B14080" s="1" t="s">
        <v>9832</v>
      </c>
      <c r="C14080" s="1" t="s">
        <v>1030</v>
      </c>
    </row>
    <row r="14081" spans="1:3" x14ac:dyDescent="0.25">
      <c r="A14081" s="1">
        <f t="shared" si="219"/>
        <v>14081</v>
      </c>
      <c r="B14081" s="1" t="s">
        <v>3505</v>
      </c>
      <c r="C14081" s="1" t="s">
        <v>952</v>
      </c>
    </row>
    <row r="14082" spans="1:3" x14ac:dyDescent="0.25">
      <c r="A14082" s="1">
        <f t="shared" si="219"/>
        <v>14082</v>
      </c>
      <c r="B14082" s="1" t="s">
        <v>2586</v>
      </c>
      <c r="C14082" s="1" t="s">
        <v>2438</v>
      </c>
    </row>
    <row r="14083" spans="1:3" x14ac:dyDescent="0.25">
      <c r="A14083" s="1">
        <f t="shared" ref="A14083:A14146" si="220">A14082+1</f>
        <v>14083</v>
      </c>
      <c r="B14083" s="1" t="s">
        <v>2586</v>
      </c>
      <c r="C14083" s="1" t="s">
        <v>952</v>
      </c>
    </row>
    <row r="14084" spans="1:3" x14ac:dyDescent="0.25">
      <c r="A14084" s="1">
        <f t="shared" si="220"/>
        <v>14084</v>
      </c>
      <c r="B14084" s="1" t="s">
        <v>2586</v>
      </c>
      <c r="C14084" s="1" t="s">
        <v>960</v>
      </c>
    </row>
    <row r="14085" spans="1:3" x14ac:dyDescent="0.25">
      <c r="A14085" s="1">
        <f t="shared" si="220"/>
        <v>14085</v>
      </c>
      <c r="B14085" s="1" t="s">
        <v>9833</v>
      </c>
      <c r="C14085" s="1" t="s">
        <v>1859</v>
      </c>
    </row>
    <row r="14086" spans="1:3" x14ac:dyDescent="0.25">
      <c r="A14086" s="1">
        <f t="shared" si="220"/>
        <v>14086</v>
      </c>
      <c r="B14086" s="1" t="s">
        <v>9833</v>
      </c>
      <c r="C14086" s="1" t="s">
        <v>942</v>
      </c>
    </row>
    <row r="14087" spans="1:3" x14ac:dyDescent="0.25">
      <c r="A14087" s="1">
        <f t="shared" si="220"/>
        <v>14087</v>
      </c>
      <c r="B14087" s="1" t="s">
        <v>9833</v>
      </c>
      <c r="C14087" s="1" t="s">
        <v>1768</v>
      </c>
    </row>
    <row r="14088" spans="1:3" x14ac:dyDescent="0.25">
      <c r="A14088" s="1">
        <f t="shared" si="220"/>
        <v>14088</v>
      </c>
      <c r="B14088" s="1" t="s">
        <v>9834</v>
      </c>
      <c r="C14088" s="1" t="s">
        <v>6918</v>
      </c>
    </row>
    <row r="14089" spans="1:3" x14ac:dyDescent="0.25">
      <c r="A14089" s="1">
        <f t="shared" si="220"/>
        <v>14089</v>
      </c>
      <c r="B14089" s="1" t="s">
        <v>9835</v>
      </c>
      <c r="C14089" s="1" t="s">
        <v>1011</v>
      </c>
    </row>
    <row r="14090" spans="1:3" x14ac:dyDescent="0.25">
      <c r="A14090" s="1">
        <f t="shared" si="220"/>
        <v>14090</v>
      </c>
      <c r="B14090" s="1" t="s">
        <v>9836</v>
      </c>
      <c r="C14090" s="1" t="s">
        <v>1283</v>
      </c>
    </row>
    <row r="14091" spans="1:3" x14ac:dyDescent="0.25">
      <c r="A14091" s="1">
        <f t="shared" si="220"/>
        <v>14091</v>
      </c>
      <c r="B14091" s="1" t="s">
        <v>9836</v>
      </c>
      <c r="C14091" s="1" t="s">
        <v>930</v>
      </c>
    </row>
    <row r="14092" spans="1:3" x14ac:dyDescent="0.25">
      <c r="A14092" s="1">
        <f t="shared" si="220"/>
        <v>14092</v>
      </c>
      <c r="B14092" s="1" t="s">
        <v>9837</v>
      </c>
      <c r="C14092" s="1" t="s">
        <v>942</v>
      </c>
    </row>
    <row r="14093" spans="1:3" x14ac:dyDescent="0.25">
      <c r="A14093" s="1">
        <f t="shared" si="220"/>
        <v>14093</v>
      </c>
      <c r="B14093" s="1" t="s">
        <v>9837</v>
      </c>
      <c r="C14093" s="1" t="s">
        <v>928</v>
      </c>
    </row>
    <row r="14094" spans="1:3" x14ac:dyDescent="0.25">
      <c r="A14094" s="1">
        <f t="shared" si="220"/>
        <v>14094</v>
      </c>
      <c r="B14094" s="1" t="s">
        <v>9838</v>
      </c>
      <c r="C14094" s="1" t="s">
        <v>1283</v>
      </c>
    </row>
    <row r="14095" spans="1:3" x14ac:dyDescent="0.25">
      <c r="A14095" s="1">
        <f t="shared" si="220"/>
        <v>14095</v>
      </c>
      <c r="B14095" s="1" t="s">
        <v>9836</v>
      </c>
      <c r="C14095" s="1" t="s">
        <v>1217</v>
      </c>
    </row>
    <row r="14096" spans="1:3" x14ac:dyDescent="0.25">
      <c r="A14096" s="1">
        <f t="shared" si="220"/>
        <v>14096</v>
      </c>
      <c r="B14096" s="1" t="s">
        <v>2323</v>
      </c>
      <c r="C14096" s="1" t="s">
        <v>1058</v>
      </c>
    </row>
    <row r="14097" spans="1:3" x14ac:dyDescent="0.25">
      <c r="A14097" s="1">
        <f t="shared" si="220"/>
        <v>14097</v>
      </c>
      <c r="B14097" s="1" t="s">
        <v>2323</v>
      </c>
      <c r="C14097" s="1" t="s">
        <v>940</v>
      </c>
    </row>
    <row r="14098" spans="1:3" x14ac:dyDescent="0.25">
      <c r="A14098" s="1">
        <f t="shared" si="220"/>
        <v>14098</v>
      </c>
      <c r="B14098" s="1" t="s">
        <v>9839</v>
      </c>
      <c r="C14098" s="1" t="s">
        <v>1634</v>
      </c>
    </row>
    <row r="14099" spans="1:3" x14ac:dyDescent="0.25">
      <c r="A14099" s="1">
        <f t="shared" si="220"/>
        <v>14099</v>
      </c>
      <c r="B14099" s="1" t="s">
        <v>9840</v>
      </c>
      <c r="C14099" s="1" t="s">
        <v>968</v>
      </c>
    </row>
    <row r="14100" spans="1:3" x14ac:dyDescent="0.25">
      <c r="A14100" s="1">
        <f t="shared" si="220"/>
        <v>14100</v>
      </c>
      <c r="B14100" s="1" t="s">
        <v>9841</v>
      </c>
      <c r="C14100" s="1" t="s">
        <v>952</v>
      </c>
    </row>
    <row r="14101" spans="1:3" x14ac:dyDescent="0.25">
      <c r="A14101" s="1">
        <f t="shared" si="220"/>
        <v>14101</v>
      </c>
      <c r="B14101" s="1" t="s">
        <v>9842</v>
      </c>
      <c r="C14101" s="1" t="s">
        <v>1006</v>
      </c>
    </row>
    <row r="14102" spans="1:3" x14ac:dyDescent="0.25">
      <c r="A14102" s="1">
        <f t="shared" si="220"/>
        <v>14102</v>
      </c>
      <c r="B14102" s="1" t="s">
        <v>9843</v>
      </c>
      <c r="C14102" s="1" t="s">
        <v>1509</v>
      </c>
    </row>
    <row r="14103" spans="1:3" x14ac:dyDescent="0.25">
      <c r="A14103" s="1">
        <f t="shared" si="220"/>
        <v>14103</v>
      </c>
      <c r="B14103" s="1" t="s">
        <v>9843</v>
      </c>
      <c r="C14103" s="1" t="s">
        <v>1330</v>
      </c>
    </row>
    <row r="14104" spans="1:3" x14ac:dyDescent="0.25">
      <c r="A14104" s="1">
        <f t="shared" si="220"/>
        <v>14104</v>
      </c>
      <c r="B14104" s="1" t="s">
        <v>9844</v>
      </c>
      <c r="C14104" s="1" t="s">
        <v>5944</v>
      </c>
    </row>
    <row r="14105" spans="1:3" x14ac:dyDescent="0.25">
      <c r="A14105" s="1">
        <f t="shared" si="220"/>
        <v>14105</v>
      </c>
      <c r="B14105" s="1" t="s">
        <v>9845</v>
      </c>
      <c r="C14105" s="1" t="s">
        <v>2189</v>
      </c>
    </row>
    <row r="14106" spans="1:3" x14ac:dyDescent="0.25">
      <c r="A14106" s="1">
        <f t="shared" si="220"/>
        <v>14106</v>
      </c>
      <c r="B14106" s="1" t="s">
        <v>9846</v>
      </c>
      <c r="C14106" s="1" t="s">
        <v>3495</v>
      </c>
    </row>
    <row r="14107" spans="1:3" x14ac:dyDescent="0.25">
      <c r="A14107" s="1">
        <f t="shared" si="220"/>
        <v>14107</v>
      </c>
      <c r="B14107" s="1" t="s">
        <v>9847</v>
      </c>
      <c r="C14107" s="1" t="s">
        <v>2716</v>
      </c>
    </row>
    <row r="14108" spans="1:3" x14ac:dyDescent="0.25">
      <c r="A14108" s="1">
        <f t="shared" si="220"/>
        <v>14108</v>
      </c>
      <c r="B14108" s="1" t="s">
        <v>9847</v>
      </c>
      <c r="C14108" s="1" t="s">
        <v>4390</v>
      </c>
    </row>
    <row r="14109" spans="1:3" x14ac:dyDescent="0.25">
      <c r="A14109" s="1">
        <f t="shared" si="220"/>
        <v>14109</v>
      </c>
      <c r="B14109" s="1" t="s">
        <v>9848</v>
      </c>
      <c r="C14109" s="1" t="s">
        <v>1027</v>
      </c>
    </row>
    <row r="14110" spans="1:3" x14ac:dyDescent="0.25">
      <c r="A14110" s="1">
        <f t="shared" si="220"/>
        <v>14110</v>
      </c>
      <c r="B14110" s="1" t="s">
        <v>9642</v>
      </c>
      <c r="C14110" s="1" t="s">
        <v>3059</v>
      </c>
    </row>
    <row r="14111" spans="1:3" x14ac:dyDescent="0.25">
      <c r="A14111" s="1">
        <f t="shared" si="220"/>
        <v>14111</v>
      </c>
      <c r="B14111" s="1" t="s">
        <v>9642</v>
      </c>
      <c r="C14111" s="1" t="s">
        <v>1077</v>
      </c>
    </row>
    <row r="14112" spans="1:3" x14ac:dyDescent="0.25">
      <c r="A14112" s="1">
        <f t="shared" si="220"/>
        <v>14112</v>
      </c>
      <c r="B14112" s="1" t="s">
        <v>9849</v>
      </c>
      <c r="C14112" s="1" t="s">
        <v>1252</v>
      </c>
    </row>
    <row r="14113" spans="1:3" x14ac:dyDescent="0.25">
      <c r="A14113" s="1">
        <f t="shared" si="220"/>
        <v>14113</v>
      </c>
      <c r="B14113" s="1" t="s">
        <v>9850</v>
      </c>
      <c r="C14113" s="1" t="s">
        <v>1016</v>
      </c>
    </row>
    <row r="14114" spans="1:3" x14ac:dyDescent="0.25">
      <c r="A14114" s="1">
        <f t="shared" si="220"/>
        <v>14114</v>
      </c>
      <c r="B14114" s="1" t="s">
        <v>3703</v>
      </c>
      <c r="C14114" s="1" t="s">
        <v>1058</v>
      </c>
    </row>
    <row r="14115" spans="1:3" x14ac:dyDescent="0.25">
      <c r="A14115" s="1">
        <f t="shared" si="220"/>
        <v>14115</v>
      </c>
      <c r="B14115" s="1" t="s">
        <v>3703</v>
      </c>
      <c r="C14115" s="1" t="s">
        <v>949</v>
      </c>
    </row>
    <row r="14116" spans="1:3" x14ac:dyDescent="0.25">
      <c r="A14116" s="1">
        <f t="shared" si="220"/>
        <v>14116</v>
      </c>
      <c r="B14116" s="1" t="s">
        <v>3703</v>
      </c>
      <c r="C14116" s="1" t="s">
        <v>2764</v>
      </c>
    </row>
    <row r="14117" spans="1:3" x14ac:dyDescent="0.25">
      <c r="A14117" s="1">
        <f t="shared" si="220"/>
        <v>14117</v>
      </c>
      <c r="B14117" s="1" t="s">
        <v>3703</v>
      </c>
      <c r="C14117" s="1" t="s">
        <v>1333</v>
      </c>
    </row>
    <row r="14118" spans="1:3" x14ac:dyDescent="0.25">
      <c r="A14118" s="1">
        <f t="shared" si="220"/>
        <v>14118</v>
      </c>
      <c r="B14118" s="1" t="s">
        <v>3703</v>
      </c>
      <c r="C14118" s="1" t="s">
        <v>2291</v>
      </c>
    </row>
    <row r="14119" spans="1:3" x14ac:dyDescent="0.25">
      <c r="A14119" s="1">
        <f t="shared" si="220"/>
        <v>14119</v>
      </c>
      <c r="B14119" s="1" t="s">
        <v>3703</v>
      </c>
      <c r="C14119" s="1" t="s">
        <v>2594</v>
      </c>
    </row>
    <row r="14120" spans="1:3" x14ac:dyDescent="0.25">
      <c r="A14120" s="1">
        <f t="shared" si="220"/>
        <v>14120</v>
      </c>
      <c r="B14120" s="1" t="s">
        <v>9851</v>
      </c>
      <c r="C14120" s="1" t="s">
        <v>1374</v>
      </c>
    </row>
    <row r="14121" spans="1:3" x14ac:dyDescent="0.25">
      <c r="A14121" s="1">
        <f t="shared" si="220"/>
        <v>14121</v>
      </c>
      <c r="B14121" s="1" t="s">
        <v>9851</v>
      </c>
      <c r="C14121" s="1" t="s">
        <v>9852</v>
      </c>
    </row>
    <row r="14122" spans="1:3" x14ac:dyDescent="0.25">
      <c r="A14122" s="1">
        <f t="shared" si="220"/>
        <v>14122</v>
      </c>
      <c r="B14122" s="1" t="s">
        <v>9851</v>
      </c>
      <c r="C14122" s="1" t="s">
        <v>1539</v>
      </c>
    </row>
    <row r="14123" spans="1:3" x14ac:dyDescent="0.25">
      <c r="A14123" s="1">
        <f t="shared" si="220"/>
        <v>14123</v>
      </c>
      <c r="B14123" s="1" t="s">
        <v>9851</v>
      </c>
      <c r="C14123" s="1" t="s">
        <v>1539</v>
      </c>
    </row>
    <row r="14124" spans="1:3" x14ac:dyDescent="0.25">
      <c r="A14124" s="1">
        <f t="shared" si="220"/>
        <v>14124</v>
      </c>
      <c r="B14124" s="1" t="s">
        <v>9851</v>
      </c>
      <c r="C14124" s="1" t="s">
        <v>1102</v>
      </c>
    </row>
    <row r="14125" spans="1:3" x14ac:dyDescent="0.25">
      <c r="A14125" s="1">
        <f t="shared" si="220"/>
        <v>14125</v>
      </c>
      <c r="B14125" s="1" t="s">
        <v>9851</v>
      </c>
      <c r="C14125" s="1" t="s">
        <v>9853</v>
      </c>
    </row>
    <row r="14126" spans="1:3" x14ac:dyDescent="0.25">
      <c r="A14126" s="1">
        <f t="shared" si="220"/>
        <v>14126</v>
      </c>
      <c r="B14126" s="1" t="s">
        <v>9851</v>
      </c>
      <c r="C14126" s="1" t="s">
        <v>1005</v>
      </c>
    </row>
    <row r="14127" spans="1:3" x14ac:dyDescent="0.25">
      <c r="A14127" s="1">
        <f t="shared" si="220"/>
        <v>14127</v>
      </c>
      <c r="B14127" s="1" t="s">
        <v>9851</v>
      </c>
      <c r="C14127" s="1" t="s">
        <v>942</v>
      </c>
    </row>
    <row r="14128" spans="1:3" x14ac:dyDescent="0.25">
      <c r="A14128" s="1">
        <f t="shared" si="220"/>
        <v>14128</v>
      </c>
      <c r="B14128" s="1" t="s">
        <v>3703</v>
      </c>
      <c r="C14128" s="1" t="s">
        <v>2564</v>
      </c>
    </row>
    <row r="14129" spans="1:3" x14ac:dyDescent="0.25">
      <c r="A14129" s="1">
        <f t="shared" si="220"/>
        <v>14129</v>
      </c>
      <c r="B14129" s="1" t="s">
        <v>9851</v>
      </c>
      <c r="C14129" s="1" t="s">
        <v>946</v>
      </c>
    </row>
    <row r="14130" spans="1:3" x14ac:dyDescent="0.25">
      <c r="A14130" s="1">
        <f t="shared" si="220"/>
        <v>14130</v>
      </c>
      <c r="B14130" s="1" t="s">
        <v>9851</v>
      </c>
      <c r="C14130" s="1" t="s">
        <v>1028</v>
      </c>
    </row>
    <row r="14131" spans="1:3" x14ac:dyDescent="0.25">
      <c r="A14131" s="1">
        <f t="shared" si="220"/>
        <v>14131</v>
      </c>
      <c r="B14131" s="1" t="s">
        <v>9851</v>
      </c>
      <c r="C14131" s="1" t="s">
        <v>1423</v>
      </c>
    </row>
    <row r="14132" spans="1:3" x14ac:dyDescent="0.25">
      <c r="A14132" s="1">
        <f t="shared" si="220"/>
        <v>14132</v>
      </c>
      <c r="B14132" s="1" t="s">
        <v>9854</v>
      </c>
      <c r="C14132" s="1" t="s">
        <v>1079</v>
      </c>
    </row>
    <row r="14133" spans="1:3" x14ac:dyDescent="0.25">
      <c r="A14133" s="1">
        <f t="shared" si="220"/>
        <v>14133</v>
      </c>
      <c r="B14133" s="1" t="s">
        <v>9854</v>
      </c>
      <c r="C14133" s="1" t="s">
        <v>2520</v>
      </c>
    </row>
    <row r="14134" spans="1:3" x14ac:dyDescent="0.25">
      <c r="A14134" s="1">
        <f t="shared" si="220"/>
        <v>14134</v>
      </c>
      <c r="B14134" s="1" t="s">
        <v>9855</v>
      </c>
      <c r="C14134" s="1" t="s">
        <v>1029</v>
      </c>
    </row>
    <row r="14135" spans="1:3" x14ac:dyDescent="0.25">
      <c r="A14135" s="1">
        <f t="shared" si="220"/>
        <v>14135</v>
      </c>
      <c r="B14135" s="1" t="s">
        <v>9856</v>
      </c>
      <c r="C14135" s="1" t="s">
        <v>1539</v>
      </c>
    </row>
    <row r="14136" spans="1:3" x14ac:dyDescent="0.25">
      <c r="A14136" s="1">
        <f t="shared" si="220"/>
        <v>14136</v>
      </c>
      <c r="B14136" s="1" t="s">
        <v>9857</v>
      </c>
      <c r="C14136" s="1" t="s">
        <v>1079</v>
      </c>
    </row>
    <row r="14137" spans="1:3" x14ac:dyDescent="0.25">
      <c r="A14137" s="1">
        <f t="shared" si="220"/>
        <v>14137</v>
      </c>
      <c r="B14137" s="1" t="s">
        <v>9858</v>
      </c>
      <c r="C14137" s="1" t="s">
        <v>925</v>
      </c>
    </row>
    <row r="14138" spans="1:3" x14ac:dyDescent="0.25">
      <c r="A14138" s="1">
        <f t="shared" si="220"/>
        <v>14138</v>
      </c>
      <c r="B14138" s="1" t="s">
        <v>9858</v>
      </c>
      <c r="C14138" s="1" t="s">
        <v>1715</v>
      </c>
    </row>
    <row r="14139" spans="1:3" x14ac:dyDescent="0.25">
      <c r="A14139" s="1">
        <f t="shared" si="220"/>
        <v>14139</v>
      </c>
      <c r="B14139" s="1" t="s">
        <v>9859</v>
      </c>
      <c r="C14139" s="1" t="s">
        <v>1091</v>
      </c>
    </row>
    <row r="14140" spans="1:3" x14ac:dyDescent="0.25">
      <c r="A14140" s="1">
        <f t="shared" si="220"/>
        <v>14140</v>
      </c>
      <c r="B14140" s="1" t="s">
        <v>9860</v>
      </c>
      <c r="C14140" s="1" t="s">
        <v>1191</v>
      </c>
    </row>
    <row r="14141" spans="1:3" x14ac:dyDescent="0.25">
      <c r="A14141" s="1">
        <f t="shared" si="220"/>
        <v>14141</v>
      </c>
      <c r="B14141" s="1" t="s">
        <v>9862</v>
      </c>
      <c r="C14141" s="1" t="s">
        <v>9861</v>
      </c>
    </row>
    <row r="14142" spans="1:3" x14ac:dyDescent="0.25">
      <c r="A14142" s="1">
        <f t="shared" si="220"/>
        <v>14142</v>
      </c>
      <c r="B14142" s="1" t="s">
        <v>9862</v>
      </c>
      <c r="C14142" s="1" t="s">
        <v>8145</v>
      </c>
    </row>
    <row r="14143" spans="1:3" x14ac:dyDescent="0.25">
      <c r="A14143" s="1">
        <f t="shared" si="220"/>
        <v>14143</v>
      </c>
      <c r="B14143" s="1" t="s">
        <v>9863</v>
      </c>
      <c r="C14143" s="1" t="s">
        <v>934</v>
      </c>
    </row>
    <row r="14144" spans="1:3" x14ac:dyDescent="0.25">
      <c r="A14144" s="1">
        <f t="shared" si="220"/>
        <v>14144</v>
      </c>
      <c r="B14144" s="1" t="s">
        <v>9864</v>
      </c>
      <c r="C14144" s="1" t="s">
        <v>930</v>
      </c>
    </row>
    <row r="14145" spans="1:3" x14ac:dyDescent="0.25">
      <c r="A14145" s="1">
        <f t="shared" si="220"/>
        <v>14145</v>
      </c>
      <c r="B14145" s="1" t="s">
        <v>9865</v>
      </c>
      <c r="C14145" s="1" t="s">
        <v>928</v>
      </c>
    </row>
    <row r="14146" spans="1:3" x14ac:dyDescent="0.25">
      <c r="A14146" s="1">
        <f t="shared" si="220"/>
        <v>14146</v>
      </c>
      <c r="B14146" s="1" t="s">
        <v>9866</v>
      </c>
      <c r="C14146" s="1" t="s">
        <v>1420</v>
      </c>
    </row>
    <row r="14147" spans="1:3" x14ac:dyDescent="0.25">
      <c r="A14147" s="1">
        <f t="shared" ref="A14147:A14210" si="221">A14146+1</f>
        <v>14147</v>
      </c>
      <c r="B14147" s="1" t="s">
        <v>9867</v>
      </c>
      <c r="C14147" s="1" t="s">
        <v>6025</v>
      </c>
    </row>
    <row r="14148" spans="1:3" x14ac:dyDescent="0.25">
      <c r="A14148" s="1">
        <f t="shared" si="221"/>
        <v>14148</v>
      </c>
      <c r="B14148" s="1" t="s">
        <v>9866</v>
      </c>
      <c r="C14148" s="1" t="s">
        <v>2767</v>
      </c>
    </row>
    <row r="14149" spans="1:3" x14ac:dyDescent="0.25">
      <c r="A14149" s="1">
        <f t="shared" si="221"/>
        <v>14149</v>
      </c>
      <c r="B14149" s="1" t="s">
        <v>9868</v>
      </c>
      <c r="C14149" s="1" t="s">
        <v>1087</v>
      </c>
    </row>
    <row r="14150" spans="1:3" x14ac:dyDescent="0.25">
      <c r="A14150" s="1">
        <f t="shared" si="221"/>
        <v>14150</v>
      </c>
      <c r="B14150" s="1" t="s">
        <v>9869</v>
      </c>
      <c r="C14150" s="1" t="s">
        <v>942</v>
      </c>
    </row>
    <row r="14151" spans="1:3" x14ac:dyDescent="0.25">
      <c r="A14151" s="1">
        <f t="shared" si="221"/>
        <v>14151</v>
      </c>
      <c r="B14151" s="1" t="s">
        <v>9869</v>
      </c>
      <c r="C14151" s="1" t="s">
        <v>928</v>
      </c>
    </row>
    <row r="14152" spans="1:3" x14ac:dyDescent="0.25">
      <c r="A14152" s="1">
        <f t="shared" si="221"/>
        <v>14152</v>
      </c>
      <c r="B14152" s="1" t="s">
        <v>9869</v>
      </c>
      <c r="C14152" s="1" t="s">
        <v>989</v>
      </c>
    </row>
    <row r="14153" spans="1:3" x14ac:dyDescent="0.25">
      <c r="A14153" s="1">
        <f t="shared" si="221"/>
        <v>14153</v>
      </c>
      <c r="B14153" s="1" t="s">
        <v>9870</v>
      </c>
      <c r="C14153" s="1" t="s">
        <v>1204</v>
      </c>
    </row>
    <row r="14154" spans="1:3" x14ac:dyDescent="0.25">
      <c r="A14154" s="1">
        <f t="shared" si="221"/>
        <v>14154</v>
      </c>
      <c r="B14154" s="1" t="s">
        <v>9871</v>
      </c>
      <c r="C14154" s="1" t="s">
        <v>3912</v>
      </c>
    </row>
    <row r="14155" spans="1:3" x14ac:dyDescent="0.25">
      <c r="A14155" s="1">
        <f t="shared" si="221"/>
        <v>14155</v>
      </c>
      <c r="B14155" s="1" t="s">
        <v>9872</v>
      </c>
      <c r="C14155" s="1" t="s">
        <v>974</v>
      </c>
    </row>
    <row r="14156" spans="1:3" x14ac:dyDescent="0.25">
      <c r="A14156" s="1">
        <f t="shared" si="221"/>
        <v>14156</v>
      </c>
      <c r="B14156" s="1" t="s">
        <v>9873</v>
      </c>
      <c r="C14156" s="1" t="s">
        <v>1079</v>
      </c>
    </row>
    <row r="14157" spans="1:3" x14ac:dyDescent="0.25">
      <c r="A14157" s="1">
        <f t="shared" si="221"/>
        <v>14157</v>
      </c>
      <c r="B14157" s="1" t="s">
        <v>9874</v>
      </c>
      <c r="C14157" s="1" t="s">
        <v>1019</v>
      </c>
    </row>
    <row r="14158" spans="1:3" x14ac:dyDescent="0.25">
      <c r="A14158" s="1">
        <f t="shared" si="221"/>
        <v>14158</v>
      </c>
      <c r="B14158" s="1" t="s">
        <v>9874</v>
      </c>
      <c r="C14158" s="1" t="s">
        <v>989</v>
      </c>
    </row>
    <row r="14159" spans="1:3" x14ac:dyDescent="0.25">
      <c r="A14159" s="1">
        <f t="shared" si="221"/>
        <v>14159</v>
      </c>
      <c r="B14159" s="1" t="s">
        <v>9875</v>
      </c>
      <c r="C14159" s="1" t="s">
        <v>1628</v>
      </c>
    </row>
    <row r="14160" spans="1:3" x14ac:dyDescent="0.25">
      <c r="A14160" s="1">
        <f t="shared" si="221"/>
        <v>14160</v>
      </c>
      <c r="B14160" s="1" t="s">
        <v>9876</v>
      </c>
      <c r="C14160" s="1" t="s">
        <v>923</v>
      </c>
    </row>
    <row r="14161" spans="1:3" x14ac:dyDescent="0.25">
      <c r="A14161" s="1">
        <f t="shared" si="221"/>
        <v>14161</v>
      </c>
      <c r="B14161" s="1" t="s">
        <v>9876</v>
      </c>
      <c r="C14161" s="1" t="s">
        <v>1252</v>
      </c>
    </row>
    <row r="14162" spans="1:3" x14ac:dyDescent="0.25">
      <c r="A14162" s="1">
        <f t="shared" si="221"/>
        <v>14162</v>
      </c>
      <c r="B14162" s="1" t="s">
        <v>9877</v>
      </c>
      <c r="C14162" s="1" t="s">
        <v>1131</v>
      </c>
    </row>
    <row r="14163" spans="1:3" x14ac:dyDescent="0.25">
      <c r="A14163" s="1">
        <f t="shared" si="221"/>
        <v>14163</v>
      </c>
      <c r="B14163" s="1" t="s">
        <v>9877</v>
      </c>
      <c r="C14163" s="1" t="s">
        <v>976</v>
      </c>
    </row>
    <row r="14164" spans="1:3" x14ac:dyDescent="0.25">
      <c r="A14164" s="1">
        <f t="shared" si="221"/>
        <v>14164</v>
      </c>
      <c r="B14164" s="1" t="s">
        <v>9877</v>
      </c>
      <c r="C14164" s="1" t="s">
        <v>9536</v>
      </c>
    </row>
    <row r="14165" spans="1:3" x14ac:dyDescent="0.25">
      <c r="A14165" s="1">
        <f t="shared" si="221"/>
        <v>14165</v>
      </c>
      <c r="B14165" s="1" t="s">
        <v>9877</v>
      </c>
      <c r="C14165" s="1" t="s">
        <v>1311</v>
      </c>
    </row>
    <row r="14166" spans="1:3" x14ac:dyDescent="0.25">
      <c r="A14166" s="1">
        <f t="shared" si="221"/>
        <v>14166</v>
      </c>
      <c r="B14166" s="1" t="s">
        <v>9878</v>
      </c>
      <c r="C14166" s="1" t="s">
        <v>1389</v>
      </c>
    </row>
    <row r="14167" spans="1:3" x14ac:dyDescent="0.25">
      <c r="A14167" s="1">
        <f t="shared" si="221"/>
        <v>14167</v>
      </c>
      <c r="B14167" s="1" t="s">
        <v>9879</v>
      </c>
      <c r="C14167" s="1" t="s">
        <v>1537</v>
      </c>
    </row>
    <row r="14168" spans="1:3" x14ac:dyDescent="0.25">
      <c r="A14168" s="1">
        <f t="shared" si="221"/>
        <v>14168</v>
      </c>
      <c r="B14168" s="1" t="s">
        <v>9880</v>
      </c>
      <c r="C14168" s="1" t="s">
        <v>925</v>
      </c>
    </row>
    <row r="14169" spans="1:3" x14ac:dyDescent="0.25">
      <c r="A14169" s="1">
        <f t="shared" si="221"/>
        <v>14169</v>
      </c>
      <c r="B14169" s="1" t="s">
        <v>9881</v>
      </c>
      <c r="C14169" s="1" t="s">
        <v>1397</v>
      </c>
    </row>
    <row r="14170" spans="1:3" x14ac:dyDescent="0.25">
      <c r="A14170" s="1">
        <f t="shared" si="221"/>
        <v>14170</v>
      </c>
      <c r="B14170" s="1" t="s">
        <v>9881</v>
      </c>
      <c r="C14170" s="1" t="s">
        <v>1058</v>
      </c>
    </row>
    <row r="14171" spans="1:3" x14ac:dyDescent="0.25">
      <c r="A14171" s="1">
        <f t="shared" si="221"/>
        <v>14171</v>
      </c>
      <c r="B14171" s="1" t="s">
        <v>9881</v>
      </c>
      <c r="C14171" s="1" t="s">
        <v>2415</v>
      </c>
    </row>
    <row r="14172" spans="1:3" x14ac:dyDescent="0.25">
      <c r="A14172" s="1">
        <f t="shared" si="221"/>
        <v>14172</v>
      </c>
      <c r="B14172" s="1" t="s">
        <v>9881</v>
      </c>
      <c r="C14172" s="1" t="s">
        <v>975</v>
      </c>
    </row>
    <row r="14173" spans="1:3" x14ac:dyDescent="0.25">
      <c r="A14173" s="1">
        <f t="shared" si="221"/>
        <v>14173</v>
      </c>
      <c r="B14173" s="1" t="s">
        <v>9882</v>
      </c>
      <c r="C14173" s="1" t="s">
        <v>974</v>
      </c>
    </row>
    <row r="14174" spans="1:3" x14ac:dyDescent="0.25">
      <c r="A14174" s="1">
        <f t="shared" si="221"/>
        <v>14174</v>
      </c>
      <c r="B14174" s="1" t="s">
        <v>9883</v>
      </c>
      <c r="C14174" s="1" t="s">
        <v>1024</v>
      </c>
    </row>
    <row r="14175" spans="1:3" x14ac:dyDescent="0.25">
      <c r="A14175" s="1">
        <f t="shared" si="221"/>
        <v>14175</v>
      </c>
      <c r="B14175" s="1" t="s">
        <v>9882</v>
      </c>
      <c r="C14175" s="1" t="s">
        <v>1027</v>
      </c>
    </row>
    <row r="14176" spans="1:3" x14ac:dyDescent="0.25">
      <c r="A14176" s="1">
        <f t="shared" si="221"/>
        <v>14176</v>
      </c>
      <c r="B14176" s="1" t="s">
        <v>9882</v>
      </c>
      <c r="C14176" s="1" t="s">
        <v>2366</v>
      </c>
    </row>
    <row r="14177" spans="1:3" x14ac:dyDescent="0.25">
      <c r="A14177" s="1">
        <f t="shared" si="221"/>
        <v>14177</v>
      </c>
      <c r="B14177" s="1" t="s">
        <v>9882</v>
      </c>
      <c r="C14177" s="1" t="s">
        <v>1634</v>
      </c>
    </row>
    <row r="14178" spans="1:3" x14ac:dyDescent="0.25">
      <c r="A14178" s="1">
        <f t="shared" si="221"/>
        <v>14178</v>
      </c>
      <c r="B14178" s="1" t="s">
        <v>9882</v>
      </c>
      <c r="C14178" s="1" t="s">
        <v>1072</v>
      </c>
    </row>
    <row r="14179" spans="1:3" x14ac:dyDescent="0.25">
      <c r="A14179" s="1">
        <f t="shared" si="221"/>
        <v>14179</v>
      </c>
      <c r="B14179" s="1" t="s">
        <v>9882</v>
      </c>
      <c r="C14179" s="1" t="s">
        <v>4399</v>
      </c>
    </row>
    <row r="14180" spans="1:3" x14ac:dyDescent="0.25">
      <c r="A14180" s="1">
        <f t="shared" si="221"/>
        <v>14180</v>
      </c>
      <c r="B14180" s="1" t="s">
        <v>9884</v>
      </c>
      <c r="C14180" s="1" t="s">
        <v>942</v>
      </c>
    </row>
    <row r="14181" spans="1:3" x14ac:dyDescent="0.25">
      <c r="A14181" s="1">
        <f t="shared" si="221"/>
        <v>14181</v>
      </c>
      <c r="B14181" s="1" t="s">
        <v>9885</v>
      </c>
      <c r="C14181" s="1" t="s">
        <v>1027</v>
      </c>
    </row>
    <row r="14182" spans="1:3" x14ac:dyDescent="0.25">
      <c r="A14182" s="1">
        <f t="shared" si="221"/>
        <v>14182</v>
      </c>
      <c r="B14182" s="1" t="s">
        <v>9886</v>
      </c>
      <c r="C14182" s="1" t="s">
        <v>1026</v>
      </c>
    </row>
    <row r="14183" spans="1:3" x14ac:dyDescent="0.25">
      <c r="A14183" s="1">
        <f t="shared" si="221"/>
        <v>14183</v>
      </c>
      <c r="B14183" s="1" t="s">
        <v>9886</v>
      </c>
      <c r="C14183" s="1" t="s">
        <v>989</v>
      </c>
    </row>
    <row r="14184" spans="1:3" x14ac:dyDescent="0.25">
      <c r="A14184" s="1">
        <f t="shared" si="221"/>
        <v>14184</v>
      </c>
      <c r="B14184" s="1" t="s">
        <v>9887</v>
      </c>
      <c r="C14184" s="1" t="s">
        <v>1087</v>
      </c>
    </row>
    <row r="14185" spans="1:3" x14ac:dyDescent="0.25">
      <c r="A14185" s="1">
        <f t="shared" si="221"/>
        <v>14185</v>
      </c>
      <c r="B14185" s="1" t="s">
        <v>9887</v>
      </c>
      <c r="C14185" s="1" t="s">
        <v>9888</v>
      </c>
    </row>
    <row r="14186" spans="1:3" x14ac:dyDescent="0.25">
      <c r="A14186" s="1">
        <f t="shared" si="221"/>
        <v>14186</v>
      </c>
      <c r="B14186" s="1" t="s">
        <v>9889</v>
      </c>
      <c r="C14186" s="1" t="s">
        <v>1634</v>
      </c>
    </row>
    <row r="14187" spans="1:3" x14ac:dyDescent="0.25">
      <c r="A14187" s="1">
        <f t="shared" si="221"/>
        <v>14187</v>
      </c>
      <c r="B14187" s="1" t="s">
        <v>9890</v>
      </c>
      <c r="C14187" s="1" t="s">
        <v>2084</v>
      </c>
    </row>
    <row r="14188" spans="1:3" x14ac:dyDescent="0.25">
      <c r="A14188" s="1">
        <f t="shared" si="221"/>
        <v>14188</v>
      </c>
      <c r="B14188" s="1" t="s">
        <v>9891</v>
      </c>
      <c r="C14188" s="1" t="s">
        <v>1193</v>
      </c>
    </row>
    <row r="14189" spans="1:3" x14ac:dyDescent="0.25">
      <c r="A14189" s="1">
        <f t="shared" si="221"/>
        <v>14189</v>
      </c>
      <c r="B14189" s="1" t="s">
        <v>9891</v>
      </c>
      <c r="C14189" s="1" t="s">
        <v>1330</v>
      </c>
    </row>
    <row r="14190" spans="1:3" x14ac:dyDescent="0.25">
      <c r="A14190" s="1">
        <f t="shared" si="221"/>
        <v>14190</v>
      </c>
      <c r="B14190" s="1" t="s">
        <v>9891</v>
      </c>
      <c r="C14190" s="1" t="s">
        <v>5321</v>
      </c>
    </row>
    <row r="14191" spans="1:3" x14ac:dyDescent="0.25">
      <c r="A14191" s="1">
        <f t="shared" si="221"/>
        <v>14191</v>
      </c>
      <c r="B14191" s="1" t="s">
        <v>9891</v>
      </c>
      <c r="C14191" s="1" t="s">
        <v>1475</v>
      </c>
    </row>
    <row r="14192" spans="1:3" x14ac:dyDescent="0.25">
      <c r="A14192" s="1">
        <f t="shared" si="221"/>
        <v>14192</v>
      </c>
      <c r="B14192" s="1" t="s">
        <v>9891</v>
      </c>
      <c r="C14192" s="1" t="s">
        <v>1311</v>
      </c>
    </row>
    <row r="14193" spans="1:3" x14ac:dyDescent="0.25">
      <c r="A14193" s="1">
        <f t="shared" si="221"/>
        <v>14193</v>
      </c>
      <c r="B14193" s="1" t="s">
        <v>9892</v>
      </c>
      <c r="C14193" s="1" t="s">
        <v>1027</v>
      </c>
    </row>
    <row r="14194" spans="1:3" x14ac:dyDescent="0.25">
      <c r="A14194" s="1">
        <f t="shared" si="221"/>
        <v>14194</v>
      </c>
      <c r="B14194" s="1" t="s">
        <v>9893</v>
      </c>
      <c r="C14194" s="1" t="s">
        <v>2574</v>
      </c>
    </row>
    <row r="14195" spans="1:3" x14ac:dyDescent="0.25">
      <c r="A14195" s="1">
        <f t="shared" si="221"/>
        <v>14195</v>
      </c>
      <c r="B14195" s="1" t="s">
        <v>9894</v>
      </c>
      <c r="C14195" s="1" t="s">
        <v>1712</v>
      </c>
    </row>
    <row r="14196" spans="1:3" x14ac:dyDescent="0.25">
      <c r="A14196" s="1">
        <f t="shared" si="221"/>
        <v>14196</v>
      </c>
      <c r="B14196" s="1" t="s">
        <v>9895</v>
      </c>
      <c r="C14196" s="1" t="s">
        <v>1350</v>
      </c>
    </row>
    <row r="14197" spans="1:3" x14ac:dyDescent="0.25">
      <c r="A14197" s="1">
        <f t="shared" si="221"/>
        <v>14197</v>
      </c>
      <c r="B14197" s="1" t="s">
        <v>9896</v>
      </c>
      <c r="C14197" s="1" t="s">
        <v>3535</v>
      </c>
    </row>
    <row r="14198" spans="1:3" x14ac:dyDescent="0.25">
      <c r="A14198" s="1">
        <f t="shared" si="221"/>
        <v>14198</v>
      </c>
      <c r="B14198" s="1" t="s">
        <v>6547</v>
      </c>
      <c r="C14198" s="1" t="s">
        <v>1283</v>
      </c>
    </row>
    <row r="14199" spans="1:3" x14ac:dyDescent="0.25">
      <c r="A14199" s="1">
        <f t="shared" si="221"/>
        <v>14199</v>
      </c>
      <c r="B14199" s="1" t="s">
        <v>6547</v>
      </c>
      <c r="C14199" s="1" t="s">
        <v>918</v>
      </c>
    </row>
    <row r="14200" spans="1:3" x14ac:dyDescent="0.25">
      <c r="A14200" s="1">
        <f t="shared" si="221"/>
        <v>14200</v>
      </c>
      <c r="B14200" s="1" t="s">
        <v>6547</v>
      </c>
      <c r="C14200" s="1" t="s">
        <v>1369</v>
      </c>
    </row>
    <row r="14201" spans="1:3" x14ac:dyDescent="0.25">
      <c r="A14201" s="1">
        <f t="shared" si="221"/>
        <v>14201</v>
      </c>
      <c r="B14201" s="1" t="s">
        <v>6547</v>
      </c>
      <c r="C14201" s="1" t="s">
        <v>1093</v>
      </c>
    </row>
    <row r="14202" spans="1:3" x14ac:dyDescent="0.25">
      <c r="A14202" s="1">
        <f t="shared" si="221"/>
        <v>14202</v>
      </c>
      <c r="B14202" s="1" t="s">
        <v>9897</v>
      </c>
      <c r="C14202" s="1" t="s">
        <v>2415</v>
      </c>
    </row>
    <row r="14203" spans="1:3" x14ac:dyDescent="0.25">
      <c r="A14203" s="1">
        <f t="shared" si="221"/>
        <v>14203</v>
      </c>
      <c r="B14203" s="1" t="s">
        <v>6547</v>
      </c>
      <c r="C14203" s="1" t="s">
        <v>942</v>
      </c>
    </row>
    <row r="14204" spans="1:3" x14ac:dyDescent="0.25">
      <c r="A14204" s="1">
        <f t="shared" si="221"/>
        <v>14204</v>
      </c>
      <c r="B14204" s="1" t="s">
        <v>6547</v>
      </c>
      <c r="C14204" s="1" t="s">
        <v>8178</v>
      </c>
    </row>
    <row r="14205" spans="1:3" x14ac:dyDescent="0.25">
      <c r="A14205" s="1">
        <f t="shared" si="221"/>
        <v>14205</v>
      </c>
      <c r="B14205" s="1" t="s">
        <v>6547</v>
      </c>
      <c r="C14205" s="1" t="s">
        <v>1026</v>
      </c>
    </row>
    <row r="14206" spans="1:3" x14ac:dyDescent="0.25">
      <c r="A14206" s="1">
        <f t="shared" si="221"/>
        <v>14206</v>
      </c>
      <c r="B14206" s="1" t="s">
        <v>9898</v>
      </c>
      <c r="C14206" s="1" t="s">
        <v>1274</v>
      </c>
    </row>
    <row r="14207" spans="1:3" x14ac:dyDescent="0.25">
      <c r="A14207" s="1">
        <f t="shared" si="221"/>
        <v>14207</v>
      </c>
      <c r="B14207" s="1" t="s">
        <v>9898</v>
      </c>
      <c r="C14207" s="1" t="s">
        <v>1223</v>
      </c>
    </row>
    <row r="14208" spans="1:3" x14ac:dyDescent="0.25">
      <c r="A14208" s="1">
        <f t="shared" si="221"/>
        <v>14208</v>
      </c>
      <c r="B14208" s="1" t="s">
        <v>9899</v>
      </c>
      <c r="C14208" s="1" t="s">
        <v>974</v>
      </c>
    </row>
    <row r="14209" spans="1:3" x14ac:dyDescent="0.25">
      <c r="A14209" s="1">
        <f t="shared" si="221"/>
        <v>14209</v>
      </c>
      <c r="B14209" s="1" t="s">
        <v>9900</v>
      </c>
      <c r="C14209" s="1" t="s">
        <v>1027</v>
      </c>
    </row>
    <row r="14210" spans="1:3" x14ac:dyDescent="0.25">
      <c r="A14210" s="1">
        <f t="shared" si="221"/>
        <v>14210</v>
      </c>
      <c r="B14210" s="1" t="s">
        <v>9901</v>
      </c>
      <c r="C14210" s="1" t="s">
        <v>930</v>
      </c>
    </row>
    <row r="14211" spans="1:3" x14ac:dyDescent="0.25">
      <c r="A14211" s="1">
        <f t="shared" ref="A14211:A14274" si="222">A14210+1</f>
        <v>14211</v>
      </c>
      <c r="B14211" s="1" t="s">
        <v>9902</v>
      </c>
      <c r="C14211" s="1" t="s">
        <v>974</v>
      </c>
    </row>
    <row r="14212" spans="1:3" x14ac:dyDescent="0.25">
      <c r="A14212" s="1">
        <f t="shared" si="222"/>
        <v>14212</v>
      </c>
      <c r="B14212" s="1" t="s">
        <v>9903</v>
      </c>
      <c r="C14212" s="1" t="s">
        <v>1355</v>
      </c>
    </row>
    <row r="14213" spans="1:3" x14ac:dyDescent="0.25">
      <c r="A14213" s="1">
        <f t="shared" si="222"/>
        <v>14213</v>
      </c>
      <c r="B14213" s="1" t="s">
        <v>9904</v>
      </c>
      <c r="C14213" s="1" t="s">
        <v>975</v>
      </c>
    </row>
    <row r="14214" spans="1:3" x14ac:dyDescent="0.25">
      <c r="A14214" s="1">
        <f t="shared" si="222"/>
        <v>14214</v>
      </c>
      <c r="B14214" s="1" t="s">
        <v>9905</v>
      </c>
      <c r="C14214" s="1" t="s">
        <v>974</v>
      </c>
    </row>
    <row r="14215" spans="1:3" x14ac:dyDescent="0.25">
      <c r="A14215" s="1">
        <f t="shared" si="222"/>
        <v>14215</v>
      </c>
      <c r="B14215" s="1" t="s">
        <v>9906</v>
      </c>
      <c r="C14215" s="1" t="s">
        <v>942</v>
      </c>
    </row>
    <row r="14216" spans="1:3" x14ac:dyDescent="0.25">
      <c r="A14216" s="1">
        <f t="shared" si="222"/>
        <v>14216</v>
      </c>
      <c r="B14216" s="1" t="s">
        <v>9907</v>
      </c>
      <c r="C14216" s="1" t="s">
        <v>2937</v>
      </c>
    </row>
    <row r="14217" spans="1:3" x14ac:dyDescent="0.25">
      <c r="A14217" s="1">
        <f t="shared" si="222"/>
        <v>14217</v>
      </c>
      <c r="B14217" s="1" t="s">
        <v>9908</v>
      </c>
      <c r="C14217" s="1" t="s">
        <v>942</v>
      </c>
    </row>
    <row r="14218" spans="1:3" x14ac:dyDescent="0.25">
      <c r="A14218" s="1">
        <f t="shared" si="222"/>
        <v>14218</v>
      </c>
      <c r="B14218" s="1" t="s">
        <v>9909</v>
      </c>
      <c r="C14218" s="1" t="s">
        <v>947</v>
      </c>
    </row>
    <row r="14219" spans="1:3" x14ac:dyDescent="0.25">
      <c r="A14219" s="1">
        <f t="shared" si="222"/>
        <v>14219</v>
      </c>
      <c r="B14219" s="1" t="s">
        <v>9910</v>
      </c>
      <c r="C14219" s="1" t="s">
        <v>928</v>
      </c>
    </row>
    <row r="14220" spans="1:3" x14ac:dyDescent="0.25">
      <c r="A14220" s="1">
        <f t="shared" si="222"/>
        <v>14220</v>
      </c>
      <c r="B14220" s="1" t="s">
        <v>9911</v>
      </c>
      <c r="C14220" s="1" t="s">
        <v>1485</v>
      </c>
    </row>
    <row r="14221" spans="1:3" x14ac:dyDescent="0.25">
      <c r="A14221" s="1">
        <f t="shared" si="222"/>
        <v>14221</v>
      </c>
      <c r="B14221" s="1" t="s">
        <v>9911</v>
      </c>
      <c r="C14221" s="1" t="s">
        <v>1333</v>
      </c>
    </row>
    <row r="14222" spans="1:3" x14ac:dyDescent="0.25">
      <c r="A14222" s="1">
        <f t="shared" si="222"/>
        <v>14222</v>
      </c>
      <c r="B14222" s="1" t="s">
        <v>9912</v>
      </c>
      <c r="C14222" s="1" t="s">
        <v>1113</v>
      </c>
    </row>
    <row r="14223" spans="1:3" x14ac:dyDescent="0.25">
      <c r="A14223" s="1">
        <f t="shared" si="222"/>
        <v>14223</v>
      </c>
      <c r="B14223" s="1" t="s">
        <v>9913</v>
      </c>
      <c r="C14223" s="1" t="s">
        <v>1519</v>
      </c>
    </row>
    <row r="14224" spans="1:3" x14ac:dyDescent="0.25">
      <c r="A14224" s="1">
        <f t="shared" si="222"/>
        <v>14224</v>
      </c>
      <c r="B14224" s="1" t="s">
        <v>9914</v>
      </c>
      <c r="C14224" s="1" t="s">
        <v>949</v>
      </c>
    </row>
    <row r="14225" spans="1:3" x14ac:dyDescent="0.25">
      <c r="A14225" s="1">
        <f t="shared" si="222"/>
        <v>14225</v>
      </c>
      <c r="B14225" s="1" t="s">
        <v>9915</v>
      </c>
      <c r="C14225" s="1" t="s">
        <v>1355</v>
      </c>
    </row>
    <row r="14226" spans="1:3" x14ac:dyDescent="0.25">
      <c r="A14226" s="1">
        <f t="shared" si="222"/>
        <v>14226</v>
      </c>
      <c r="B14226" s="1" t="s">
        <v>9916</v>
      </c>
      <c r="C14226" s="1" t="s">
        <v>1934</v>
      </c>
    </row>
    <row r="14227" spans="1:3" x14ac:dyDescent="0.25">
      <c r="A14227" s="1">
        <f t="shared" si="222"/>
        <v>14227</v>
      </c>
      <c r="B14227" s="1" t="s">
        <v>9917</v>
      </c>
      <c r="C14227" s="1" t="s">
        <v>928</v>
      </c>
    </row>
    <row r="14228" spans="1:3" x14ac:dyDescent="0.25">
      <c r="A14228" s="1">
        <f t="shared" si="222"/>
        <v>14228</v>
      </c>
      <c r="B14228" s="1" t="s">
        <v>9916</v>
      </c>
      <c r="C14228" s="1" t="s">
        <v>2341</v>
      </c>
    </row>
    <row r="14229" spans="1:3" x14ac:dyDescent="0.25">
      <c r="A14229" s="1">
        <f t="shared" si="222"/>
        <v>14229</v>
      </c>
      <c r="B14229" s="1" t="s">
        <v>9918</v>
      </c>
      <c r="C14229" s="1" t="s">
        <v>1321</v>
      </c>
    </row>
    <row r="14230" spans="1:3" x14ac:dyDescent="0.25">
      <c r="A14230" s="1">
        <f t="shared" si="222"/>
        <v>14230</v>
      </c>
      <c r="B14230" s="1" t="s">
        <v>9919</v>
      </c>
      <c r="C14230" s="1" t="s">
        <v>947</v>
      </c>
    </row>
    <row r="14231" spans="1:3" x14ac:dyDescent="0.25">
      <c r="A14231" s="1">
        <f t="shared" si="222"/>
        <v>14231</v>
      </c>
      <c r="B14231" s="1" t="s">
        <v>9920</v>
      </c>
      <c r="C14231" s="1" t="s">
        <v>4857</v>
      </c>
    </row>
    <row r="14232" spans="1:3" x14ac:dyDescent="0.25">
      <c r="A14232" s="1">
        <f t="shared" si="222"/>
        <v>14232</v>
      </c>
      <c r="B14232" s="1" t="s">
        <v>9920</v>
      </c>
      <c r="C14232" s="1" t="s">
        <v>1908</v>
      </c>
    </row>
    <row r="14233" spans="1:3" x14ac:dyDescent="0.25">
      <c r="A14233" s="1">
        <f t="shared" si="222"/>
        <v>14233</v>
      </c>
      <c r="B14233" s="1" t="s">
        <v>9920</v>
      </c>
      <c r="C14233" s="1" t="s">
        <v>9921</v>
      </c>
    </row>
    <row r="14234" spans="1:3" x14ac:dyDescent="0.25">
      <c r="A14234" s="1">
        <f t="shared" si="222"/>
        <v>14234</v>
      </c>
      <c r="B14234" s="1" t="s">
        <v>9920</v>
      </c>
      <c r="C14234" s="1" t="s">
        <v>5405</v>
      </c>
    </row>
    <row r="14235" spans="1:3" x14ac:dyDescent="0.25">
      <c r="A14235" s="1">
        <f t="shared" si="222"/>
        <v>14235</v>
      </c>
      <c r="B14235" s="1" t="s">
        <v>9920</v>
      </c>
      <c r="C14235" s="1" t="s">
        <v>1006</v>
      </c>
    </row>
    <row r="14236" spans="1:3" x14ac:dyDescent="0.25">
      <c r="A14236" s="1">
        <f t="shared" si="222"/>
        <v>14236</v>
      </c>
      <c r="B14236" s="1" t="s">
        <v>9920</v>
      </c>
      <c r="C14236" s="1" t="s">
        <v>968</v>
      </c>
    </row>
    <row r="14237" spans="1:3" x14ac:dyDescent="0.25">
      <c r="A14237" s="1">
        <f t="shared" si="222"/>
        <v>14237</v>
      </c>
      <c r="B14237" s="1" t="s">
        <v>9922</v>
      </c>
      <c r="C14237" s="1" t="s">
        <v>4452</v>
      </c>
    </row>
    <row r="14238" spans="1:3" x14ac:dyDescent="0.25">
      <c r="A14238" s="1">
        <f t="shared" si="222"/>
        <v>14238</v>
      </c>
      <c r="B14238" s="1" t="s">
        <v>9922</v>
      </c>
      <c r="C14238" s="1" t="s">
        <v>997</v>
      </c>
    </row>
    <row r="14239" spans="1:3" x14ac:dyDescent="0.25">
      <c r="A14239" s="1">
        <f t="shared" si="222"/>
        <v>14239</v>
      </c>
      <c r="B14239" s="1" t="s">
        <v>9923</v>
      </c>
      <c r="C14239" s="1" t="s">
        <v>4529</v>
      </c>
    </row>
    <row r="14240" spans="1:3" x14ac:dyDescent="0.25">
      <c r="A14240" s="1">
        <f t="shared" si="222"/>
        <v>14240</v>
      </c>
      <c r="B14240" s="1" t="s">
        <v>9924</v>
      </c>
      <c r="C14240" s="1" t="s">
        <v>1027</v>
      </c>
    </row>
    <row r="14241" spans="1:3" x14ac:dyDescent="0.25">
      <c r="A14241" s="1">
        <f t="shared" si="222"/>
        <v>14241</v>
      </c>
      <c r="B14241" s="1" t="s">
        <v>9925</v>
      </c>
      <c r="C14241" s="1" t="s">
        <v>977</v>
      </c>
    </row>
    <row r="14242" spans="1:3" x14ac:dyDescent="0.25">
      <c r="A14242" s="1">
        <f t="shared" si="222"/>
        <v>14242</v>
      </c>
      <c r="B14242" s="1" t="s">
        <v>9927</v>
      </c>
      <c r="C14242" s="1" t="s">
        <v>9926</v>
      </c>
    </row>
    <row r="14243" spans="1:3" x14ac:dyDescent="0.25">
      <c r="A14243" s="1">
        <f t="shared" si="222"/>
        <v>14243</v>
      </c>
      <c r="B14243" s="1" t="s">
        <v>9927</v>
      </c>
      <c r="C14243" s="1" t="s">
        <v>9928</v>
      </c>
    </row>
    <row r="14244" spans="1:3" x14ac:dyDescent="0.25">
      <c r="A14244" s="1">
        <f t="shared" si="222"/>
        <v>14244</v>
      </c>
      <c r="B14244" s="1" t="s">
        <v>2664</v>
      </c>
      <c r="C14244" s="1" t="s">
        <v>1012</v>
      </c>
    </row>
    <row r="14245" spans="1:3" x14ac:dyDescent="0.25">
      <c r="A14245" s="1">
        <f t="shared" si="222"/>
        <v>14245</v>
      </c>
      <c r="B14245" s="1" t="s">
        <v>2664</v>
      </c>
      <c r="C14245" s="1" t="s">
        <v>1283</v>
      </c>
    </row>
    <row r="14246" spans="1:3" x14ac:dyDescent="0.25">
      <c r="A14246" s="1">
        <f t="shared" si="222"/>
        <v>14246</v>
      </c>
      <c r="B14246" s="1" t="s">
        <v>2664</v>
      </c>
      <c r="C14246" s="1" t="s">
        <v>1906</v>
      </c>
    </row>
    <row r="14247" spans="1:3" x14ac:dyDescent="0.25">
      <c r="A14247" s="1">
        <f t="shared" si="222"/>
        <v>14247</v>
      </c>
      <c r="B14247" s="1" t="s">
        <v>2664</v>
      </c>
      <c r="C14247" s="1" t="s">
        <v>1461</v>
      </c>
    </row>
    <row r="14248" spans="1:3" x14ac:dyDescent="0.25">
      <c r="A14248" s="1">
        <f t="shared" si="222"/>
        <v>14248</v>
      </c>
      <c r="B14248" s="1" t="s">
        <v>2664</v>
      </c>
      <c r="C14248" s="1" t="s">
        <v>1997</v>
      </c>
    </row>
    <row r="14249" spans="1:3" x14ac:dyDescent="0.25">
      <c r="A14249" s="1">
        <f t="shared" si="222"/>
        <v>14249</v>
      </c>
      <c r="B14249" s="1" t="s">
        <v>2664</v>
      </c>
      <c r="C14249" s="1" t="s">
        <v>1058</v>
      </c>
    </row>
    <row r="14250" spans="1:3" x14ac:dyDescent="0.25">
      <c r="A14250" s="1">
        <f t="shared" si="222"/>
        <v>14250</v>
      </c>
      <c r="B14250" s="1" t="s">
        <v>2664</v>
      </c>
      <c r="C14250" s="1" t="s">
        <v>3204</v>
      </c>
    </row>
    <row r="14251" spans="1:3" x14ac:dyDescent="0.25">
      <c r="A14251" s="1">
        <f t="shared" si="222"/>
        <v>14251</v>
      </c>
      <c r="B14251" s="1" t="s">
        <v>2664</v>
      </c>
      <c r="C14251" s="1" t="s">
        <v>2475</v>
      </c>
    </row>
    <row r="14252" spans="1:3" x14ac:dyDescent="0.25">
      <c r="A14252" s="1">
        <f t="shared" si="222"/>
        <v>14252</v>
      </c>
      <c r="B14252" s="1" t="s">
        <v>2664</v>
      </c>
      <c r="C14252" s="1" t="s">
        <v>960</v>
      </c>
    </row>
    <row r="14253" spans="1:3" x14ac:dyDescent="0.25">
      <c r="A14253" s="1">
        <f t="shared" si="222"/>
        <v>14253</v>
      </c>
      <c r="B14253" s="1" t="s">
        <v>2664</v>
      </c>
      <c r="C14253" s="1" t="s">
        <v>1150</v>
      </c>
    </row>
    <row r="14254" spans="1:3" x14ac:dyDescent="0.25">
      <c r="A14254" s="1">
        <f t="shared" si="222"/>
        <v>14254</v>
      </c>
      <c r="B14254" s="1" t="s">
        <v>2664</v>
      </c>
      <c r="C14254" s="1" t="s">
        <v>4672</v>
      </c>
    </row>
    <row r="14255" spans="1:3" x14ac:dyDescent="0.25">
      <c r="A14255" s="1">
        <f t="shared" si="222"/>
        <v>14255</v>
      </c>
      <c r="B14255" s="1" t="s">
        <v>2664</v>
      </c>
      <c r="C14255" s="1" t="s">
        <v>5949</v>
      </c>
    </row>
    <row r="14256" spans="1:3" x14ac:dyDescent="0.25">
      <c r="A14256" s="1">
        <f t="shared" si="222"/>
        <v>14256</v>
      </c>
      <c r="B14256" s="1" t="s">
        <v>2664</v>
      </c>
      <c r="C14256" s="1" t="s">
        <v>944</v>
      </c>
    </row>
    <row r="14257" spans="1:3" x14ac:dyDescent="0.25">
      <c r="A14257" s="1">
        <f t="shared" si="222"/>
        <v>14257</v>
      </c>
      <c r="B14257" s="1" t="s">
        <v>2664</v>
      </c>
      <c r="C14257" s="1" t="s">
        <v>1087</v>
      </c>
    </row>
    <row r="14258" spans="1:3" x14ac:dyDescent="0.25">
      <c r="A14258" s="1">
        <f t="shared" si="222"/>
        <v>14258</v>
      </c>
      <c r="B14258" s="1" t="s">
        <v>2664</v>
      </c>
      <c r="C14258" s="1" t="s">
        <v>1029</v>
      </c>
    </row>
    <row r="14259" spans="1:3" x14ac:dyDescent="0.25">
      <c r="A14259" s="1">
        <f t="shared" si="222"/>
        <v>14259</v>
      </c>
      <c r="B14259" s="1" t="s">
        <v>2664</v>
      </c>
      <c r="C14259" s="1" t="s">
        <v>1947</v>
      </c>
    </row>
    <row r="14260" spans="1:3" x14ac:dyDescent="0.25">
      <c r="A14260" s="1">
        <f t="shared" si="222"/>
        <v>14260</v>
      </c>
      <c r="B14260" s="1" t="s">
        <v>2664</v>
      </c>
      <c r="C14260" s="1" t="s">
        <v>9929</v>
      </c>
    </row>
    <row r="14261" spans="1:3" x14ac:dyDescent="0.25">
      <c r="A14261" s="1">
        <f t="shared" si="222"/>
        <v>14261</v>
      </c>
      <c r="B14261" s="1" t="s">
        <v>2664</v>
      </c>
      <c r="C14261" s="1" t="s">
        <v>1683</v>
      </c>
    </row>
    <row r="14262" spans="1:3" x14ac:dyDescent="0.25">
      <c r="A14262" s="1">
        <f t="shared" si="222"/>
        <v>14262</v>
      </c>
      <c r="B14262" s="1" t="s">
        <v>9927</v>
      </c>
      <c r="C14262" s="1" t="s">
        <v>6773</v>
      </c>
    </row>
    <row r="14263" spans="1:3" x14ac:dyDescent="0.25">
      <c r="A14263" s="1">
        <f t="shared" si="222"/>
        <v>14263</v>
      </c>
      <c r="B14263" s="1" t="s">
        <v>9930</v>
      </c>
      <c r="C14263" s="1" t="s">
        <v>949</v>
      </c>
    </row>
    <row r="14264" spans="1:3" x14ac:dyDescent="0.25">
      <c r="A14264" s="1">
        <f t="shared" si="222"/>
        <v>14264</v>
      </c>
      <c r="B14264" s="1" t="s">
        <v>9927</v>
      </c>
      <c r="C14264" s="1" t="s">
        <v>942</v>
      </c>
    </row>
    <row r="14265" spans="1:3" x14ac:dyDescent="0.25">
      <c r="A14265" s="1">
        <f t="shared" si="222"/>
        <v>14265</v>
      </c>
      <c r="B14265" s="1" t="s">
        <v>9931</v>
      </c>
      <c r="C14265" s="1" t="s">
        <v>1211</v>
      </c>
    </row>
    <row r="14266" spans="1:3" x14ac:dyDescent="0.25">
      <c r="A14266" s="1">
        <f t="shared" si="222"/>
        <v>14266</v>
      </c>
      <c r="B14266" s="1" t="s">
        <v>9931</v>
      </c>
      <c r="C14266" s="1" t="s">
        <v>952</v>
      </c>
    </row>
    <row r="14267" spans="1:3" x14ac:dyDescent="0.25">
      <c r="A14267" s="1">
        <f t="shared" si="222"/>
        <v>14267</v>
      </c>
      <c r="B14267" s="1" t="s">
        <v>9931</v>
      </c>
      <c r="C14267" s="1" t="s">
        <v>1520</v>
      </c>
    </row>
    <row r="14268" spans="1:3" x14ac:dyDescent="0.25">
      <c r="A14268" s="1">
        <f t="shared" si="222"/>
        <v>14268</v>
      </c>
      <c r="B14268" s="1" t="s">
        <v>9931</v>
      </c>
      <c r="C14268" s="1" t="s">
        <v>9932</v>
      </c>
    </row>
    <row r="14269" spans="1:3" x14ac:dyDescent="0.25">
      <c r="A14269" s="1">
        <f t="shared" si="222"/>
        <v>14269</v>
      </c>
      <c r="B14269" s="1" t="s">
        <v>9933</v>
      </c>
      <c r="C14269" s="1" t="s">
        <v>1079</v>
      </c>
    </row>
    <row r="14270" spans="1:3" x14ac:dyDescent="0.25">
      <c r="A14270" s="1">
        <f t="shared" si="222"/>
        <v>14270</v>
      </c>
      <c r="B14270" s="1" t="s">
        <v>9933</v>
      </c>
      <c r="C14270" s="1" t="s">
        <v>1947</v>
      </c>
    </row>
    <row r="14271" spans="1:3" x14ac:dyDescent="0.25">
      <c r="A14271" s="1">
        <f t="shared" si="222"/>
        <v>14271</v>
      </c>
      <c r="B14271" s="1" t="s">
        <v>9934</v>
      </c>
      <c r="C14271" s="1" t="s">
        <v>1329</v>
      </c>
    </row>
    <row r="14272" spans="1:3" x14ac:dyDescent="0.25">
      <c r="A14272" s="1">
        <f t="shared" si="222"/>
        <v>14272</v>
      </c>
      <c r="B14272" s="1" t="s">
        <v>9935</v>
      </c>
      <c r="C14272" s="1" t="s">
        <v>972</v>
      </c>
    </row>
    <row r="14273" spans="1:3" x14ac:dyDescent="0.25">
      <c r="A14273" s="1">
        <f t="shared" si="222"/>
        <v>14273</v>
      </c>
      <c r="B14273" s="1" t="s">
        <v>9935</v>
      </c>
      <c r="C14273" s="1" t="s">
        <v>1217</v>
      </c>
    </row>
    <row r="14274" spans="1:3" x14ac:dyDescent="0.25">
      <c r="A14274" s="1">
        <f t="shared" si="222"/>
        <v>14274</v>
      </c>
      <c r="B14274" s="1" t="s">
        <v>9936</v>
      </c>
      <c r="C14274" s="1" t="s">
        <v>2052</v>
      </c>
    </row>
    <row r="14275" spans="1:3" x14ac:dyDescent="0.25">
      <c r="A14275" s="1">
        <f t="shared" ref="A14275:A14338" si="223">A14274+1</f>
        <v>14275</v>
      </c>
      <c r="B14275" s="1" t="s">
        <v>9937</v>
      </c>
      <c r="C14275" s="1" t="s">
        <v>1183</v>
      </c>
    </row>
    <row r="14276" spans="1:3" x14ac:dyDescent="0.25">
      <c r="A14276" s="1">
        <f t="shared" si="223"/>
        <v>14276</v>
      </c>
      <c r="B14276" s="1" t="s">
        <v>9938</v>
      </c>
      <c r="C14276" s="1" t="s">
        <v>942</v>
      </c>
    </row>
    <row r="14277" spans="1:3" x14ac:dyDescent="0.25">
      <c r="A14277" s="1">
        <f t="shared" si="223"/>
        <v>14277</v>
      </c>
      <c r="B14277" s="1" t="s">
        <v>9939</v>
      </c>
      <c r="C14277" s="1" t="s">
        <v>3660</v>
      </c>
    </row>
    <row r="14278" spans="1:3" x14ac:dyDescent="0.25">
      <c r="A14278" s="1">
        <f t="shared" si="223"/>
        <v>14278</v>
      </c>
      <c r="B14278" s="1" t="s">
        <v>9939</v>
      </c>
      <c r="C14278" s="1" t="s">
        <v>975</v>
      </c>
    </row>
    <row r="14279" spans="1:3" x14ac:dyDescent="0.25">
      <c r="A14279" s="1">
        <f t="shared" si="223"/>
        <v>14279</v>
      </c>
      <c r="B14279" s="1" t="s">
        <v>9939</v>
      </c>
      <c r="C14279" s="1" t="s">
        <v>995</v>
      </c>
    </row>
    <row r="14280" spans="1:3" x14ac:dyDescent="0.25">
      <c r="A14280" s="1">
        <f t="shared" si="223"/>
        <v>14280</v>
      </c>
      <c r="B14280" s="1" t="s">
        <v>9940</v>
      </c>
      <c r="C14280" s="1" t="s">
        <v>941</v>
      </c>
    </row>
    <row r="14281" spans="1:3" x14ac:dyDescent="0.25">
      <c r="A14281" s="1">
        <f t="shared" si="223"/>
        <v>14281</v>
      </c>
      <c r="B14281" s="1" t="s">
        <v>9941</v>
      </c>
      <c r="C14281" s="1" t="s">
        <v>925</v>
      </c>
    </row>
    <row r="14282" spans="1:3" x14ac:dyDescent="0.25">
      <c r="A14282" s="1">
        <f t="shared" si="223"/>
        <v>14282</v>
      </c>
      <c r="B14282" s="1" t="s">
        <v>9942</v>
      </c>
      <c r="C14282" s="1" t="s">
        <v>928</v>
      </c>
    </row>
    <row r="14283" spans="1:3" x14ac:dyDescent="0.25">
      <c r="A14283" s="1">
        <f t="shared" si="223"/>
        <v>14283</v>
      </c>
      <c r="B14283" s="1" t="s">
        <v>9942</v>
      </c>
      <c r="C14283" s="1" t="s">
        <v>1333</v>
      </c>
    </row>
    <row r="14284" spans="1:3" x14ac:dyDescent="0.25">
      <c r="A14284" s="1">
        <f t="shared" si="223"/>
        <v>14284</v>
      </c>
      <c r="B14284" s="1" t="s">
        <v>9942</v>
      </c>
      <c r="C14284" s="1" t="s">
        <v>2084</v>
      </c>
    </row>
    <row r="14285" spans="1:3" x14ac:dyDescent="0.25">
      <c r="A14285" s="1">
        <f t="shared" si="223"/>
        <v>14285</v>
      </c>
      <c r="B14285" s="1" t="s">
        <v>9943</v>
      </c>
      <c r="C14285" s="1" t="s">
        <v>1072</v>
      </c>
    </row>
    <row r="14286" spans="1:3" x14ac:dyDescent="0.25">
      <c r="A14286" s="1">
        <f t="shared" si="223"/>
        <v>14286</v>
      </c>
      <c r="B14286" s="1" t="s">
        <v>9944</v>
      </c>
      <c r="C14286" s="1" t="s">
        <v>1055</v>
      </c>
    </row>
    <row r="14287" spans="1:3" x14ac:dyDescent="0.25">
      <c r="A14287" s="1">
        <f t="shared" si="223"/>
        <v>14287</v>
      </c>
      <c r="B14287" s="1" t="s">
        <v>9945</v>
      </c>
      <c r="C14287" s="1" t="s">
        <v>1509</v>
      </c>
    </row>
    <row r="14288" spans="1:3" x14ac:dyDescent="0.25">
      <c r="A14288" s="1">
        <f t="shared" si="223"/>
        <v>14288</v>
      </c>
      <c r="B14288" s="1" t="s">
        <v>9946</v>
      </c>
      <c r="C14288" s="1" t="s">
        <v>4459</v>
      </c>
    </row>
    <row r="14289" spans="1:3" x14ac:dyDescent="0.25">
      <c r="A14289" s="1">
        <f t="shared" si="223"/>
        <v>14289</v>
      </c>
      <c r="B14289" s="1" t="s">
        <v>9946</v>
      </c>
      <c r="C14289" s="1" t="s">
        <v>1027</v>
      </c>
    </row>
    <row r="14290" spans="1:3" x14ac:dyDescent="0.25">
      <c r="A14290" s="1">
        <f t="shared" si="223"/>
        <v>14290</v>
      </c>
      <c r="B14290" s="1" t="s">
        <v>9946</v>
      </c>
      <c r="C14290" s="1" t="s">
        <v>989</v>
      </c>
    </row>
    <row r="14291" spans="1:3" x14ac:dyDescent="0.25">
      <c r="A14291" s="1">
        <f t="shared" si="223"/>
        <v>14291</v>
      </c>
      <c r="B14291" s="1" t="s">
        <v>9947</v>
      </c>
      <c r="C14291" s="1" t="s">
        <v>952</v>
      </c>
    </row>
    <row r="14292" spans="1:3" x14ac:dyDescent="0.25">
      <c r="A14292" s="1">
        <f t="shared" si="223"/>
        <v>14292</v>
      </c>
      <c r="B14292" s="1" t="s">
        <v>9947</v>
      </c>
      <c r="C14292" s="1" t="s">
        <v>2256</v>
      </c>
    </row>
    <row r="14293" spans="1:3" x14ac:dyDescent="0.25">
      <c r="A14293" s="1">
        <f t="shared" si="223"/>
        <v>14293</v>
      </c>
      <c r="B14293" s="1" t="s">
        <v>9947</v>
      </c>
      <c r="C14293" s="1" t="s">
        <v>934</v>
      </c>
    </row>
    <row r="14294" spans="1:3" x14ac:dyDescent="0.25">
      <c r="A14294" s="1">
        <f t="shared" si="223"/>
        <v>14294</v>
      </c>
      <c r="B14294" s="1" t="s">
        <v>9947</v>
      </c>
      <c r="C14294" s="1" t="s">
        <v>3204</v>
      </c>
    </row>
    <row r="14295" spans="1:3" x14ac:dyDescent="0.25">
      <c r="A14295" s="1">
        <f t="shared" si="223"/>
        <v>14295</v>
      </c>
      <c r="B14295" s="1" t="s">
        <v>9538</v>
      </c>
      <c r="C14295" s="1" t="s">
        <v>1704</v>
      </c>
    </row>
    <row r="14296" spans="1:3" x14ac:dyDescent="0.25">
      <c r="A14296" s="1">
        <f t="shared" si="223"/>
        <v>14296</v>
      </c>
      <c r="B14296" s="1" t="s">
        <v>9947</v>
      </c>
      <c r="C14296" s="1" t="s">
        <v>989</v>
      </c>
    </row>
    <row r="14297" spans="1:3" x14ac:dyDescent="0.25">
      <c r="A14297" s="1">
        <f t="shared" si="223"/>
        <v>14297</v>
      </c>
      <c r="B14297" s="1" t="s">
        <v>9947</v>
      </c>
      <c r="C14297" s="1" t="s">
        <v>1683</v>
      </c>
    </row>
    <row r="14298" spans="1:3" x14ac:dyDescent="0.25">
      <c r="A14298" s="1">
        <f t="shared" si="223"/>
        <v>14298</v>
      </c>
      <c r="B14298" s="1" t="s">
        <v>9948</v>
      </c>
      <c r="C14298" s="1" t="s">
        <v>2756</v>
      </c>
    </row>
    <row r="14299" spans="1:3" x14ac:dyDescent="0.25">
      <c r="A14299" s="1">
        <f t="shared" si="223"/>
        <v>14299</v>
      </c>
      <c r="B14299" s="1" t="s">
        <v>9949</v>
      </c>
      <c r="C14299" s="1" t="s">
        <v>1947</v>
      </c>
    </row>
    <row r="14300" spans="1:3" x14ac:dyDescent="0.25">
      <c r="A14300" s="1">
        <f t="shared" si="223"/>
        <v>14300</v>
      </c>
      <c r="B14300" s="1" t="s">
        <v>9950</v>
      </c>
      <c r="C14300" s="1" t="s">
        <v>1055</v>
      </c>
    </row>
    <row r="14301" spans="1:3" x14ac:dyDescent="0.25">
      <c r="A14301" s="1">
        <f t="shared" si="223"/>
        <v>14301</v>
      </c>
      <c r="B14301" s="1" t="s">
        <v>9950</v>
      </c>
      <c r="C14301" s="1" t="s">
        <v>1355</v>
      </c>
    </row>
    <row r="14302" spans="1:3" x14ac:dyDescent="0.25">
      <c r="A14302" s="1">
        <f t="shared" si="223"/>
        <v>14302</v>
      </c>
      <c r="B14302" s="1" t="s">
        <v>9951</v>
      </c>
      <c r="C14302" s="1" t="s">
        <v>1150</v>
      </c>
    </row>
    <row r="14303" spans="1:3" x14ac:dyDescent="0.25">
      <c r="A14303" s="1">
        <f t="shared" si="223"/>
        <v>14303</v>
      </c>
      <c r="B14303" s="1" t="s">
        <v>9952</v>
      </c>
      <c r="C14303" s="1" t="s">
        <v>2153</v>
      </c>
    </row>
    <row r="14304" spans="1:3" x14ac:dyDescent="0.25">
      <c r="A14304" s="1">
        <f t="shared" si="223"/>
        <v>14304</v>
      </c>
      <c r="B14304" s="1" t="s">
        <v>9953</v>
      </c>
      <c r="C14304" s="1" t="s">
        <v>952</v>
      </c>
    </row>
    <row r="14305" spans="1:3" x14ac:dyDescent="0.25">
      <c r="A14305" s="1">
        <f t="shared" si="223"/>
        <v>14305</v>
      </c>
      <c r="B14305" s="1" t="s">
        <v>8577</v>
      </c>
      <c r="C14305" s="1" t="s">
        <v>1221</v>
      </c>
    </row>
    <row r="14306" spans="1:3" x14ac:dyDescent="0.25">
      <c r="A14306" s="1">
        <f t="shared" si="223"/>
        <v>14306</v>
      </c>
      <c r="B14306" s="1" t="s">
        <v>8577</v>
      </c>
      <c r="C14306" s="1" t="s">
        <v>4513</v>
      </c>
    </row>
    <row r="14307" spans="1:3" x14ac:dyDescent="0.25">
      <c r="A14307" s="1">
        <f t="shared" si="223"/>
        <v>14307</v>
      </c>
      <c r="B14307" s="1" t="s">
        <v>9954</v>
      </c>
      <c r="C14307" s="1" t="s">
        <v>6368</v>
      </c>
    </row>
    <row r="14308" spans="1:3" x14ac:dyDescent="0.25">
      <c r="A14308" s="1">
        <f t="shared" si="223"/>
        <v>14308</v>
      </c>
      <c r="B14308" s="1" t="s">
        <v>9955</v>
      </c>
      <c r="C14308" s="1" t="s">
        <v>968</v>
      </c>
    </row>
    <row r="14309" spans="1:3" x14ac:dyDescent="0.25">
      <c r="A14309" s="1">
        <f t="shared" si="223"/>
        <v>14309</v>
      </c>
      <c r="B14309" s="1" t="s">
        <v>9956</v>
      </c>
      <c r="C14309" s="1" t="s">
        <v>1333</v>
      </c>
    </row>
    <row r="14310" spans="1:3" x14ac:dyDescent="0.25">
      <c r="A14310" s="1">
        <f t="shared" si="223"/>
        <v>14310</v>
      </c>
      <c r="B14310" s="1" t="s">
        <v>9957</v>
      </c>
      <c r="C14310" s="1" t="s">
        <v>3882</v>
      </c>
    </row>
    <row r="14311" spans="1:3" x14ac:dyDescent="0.25">
      <c r="A14311" s="1">
        <f t="shared" si="223"/>
        <v>14311</v>
      </c>
      <c r="B14311" s="1" t="s">
        <v>9958</v>
      </c>
      <c r="C14311" s="1" t="s">
        <v>1389</v>
      </c>
    </row>
    <row r="14312" spans="1:3" x14ac:dyDescent="0.25">
      <c r="A14312" s="1">
        <f t="shared" si="223"/>
        <v>14312</v>
      </c>
      <c r="B14312" s="1" t="s">
        <v>9959</v>
      </c>
      <c r="C14312" s="1" t="s">
        <v>938</v>
      </c>
    </row>
    <row r="14313" spans="1:3" x14ac:dyDescent="0.25">
      <c r="A14313" s="1">
        <f t="shared" si="223"/>
        <v>14313</v>
      </c>
      <c r="B14313" s="1" t="s">
        <v>9960</v>
      </c>
      <c r="C14313" s="1" t="s">
        <v>1027</v>
      </c>
    </row>
    <row r="14314" spans="1:3" x14ac:dyDescent="0.25">
      <c r="A14314" s="1">
        <f t="shared" si="223"/>
        <v>14314</v>
      </c>
      <c r="B14314" s="1" t="s">
        <v>9961</v>
      </c>
      <c r="C14314" s="1" t="s">
        <v>3447</v>
      </c>
    </row>
    <row r="14315" spans="1:3" x14ac:dyDescent="0.25">
      <c r="A14315" s="1">
        <f t="shared" si="223"/>
        <v>14315</v>
      </c>
      <c r="B14315" s="1" t="s">
        <v>9962</v>
      </c>
      <c r="C14315" s="1" t="s">
        <v>2109</v>
      </c>
    </row>
    <row r="14316" spans="1:3" x14ac:dyDescent="0.25">
      <c r="A14316" s="1">
        <f t="shared" si="223"/>
        <v>14316</v>
      </c>
      <c r="B14316" s="1" t="s">
        <v>9963</v>
      </c>
      <c r="C14316" s="1" t="s">
        <v>958</v>
      </c>
    </row>
    <row r="14317" spans="1:3" x14ac:dyDescent="0.25">
      <c r="A14317" s="1">
        <f t="shared" si="223"/>
        <v>14317</v>
      </c>
      <c r="B14317" s="1" t="s">
        <v>9964</v>
      </c>
      <c r="C14317" s="1" t="s">
        <v>949</v>
      </c>
    </row>
    <row r="14318" spans="1:3" x14ac:dyDescent="0.25">
      <c r="A14318" s="1">
        <f t="shared" si="223"/>
        <v>14318</v>
      </c>
      <c r="B14318" s="1" t="s">
        <v>9965</v>
      </c>
      <c r="C14318" s="1" t="s">
        <v>942</v>
      </c>
    </row>
    <row r="14319" spans="1:3" x14ac:dyDescent="0.25">
      <c r="A14319" s="1">
        <f t="shared" si="223"/>
        <v>14319</v>
      </c>
      <c r="B14319" s="1" t="s">
        <v>9963</v>
      </c>
      <c r="C14319" s="1" t="s">
        <v>1161</v>
      </c>
    </row>
    <row r="14320" spans="1:3" x14ac:dyDescent="0.25">
      <c r="A14320" s="1">
        <f t="shared" si="223"/>
        <v>14320</v>
      </c>
      <c r="B14320" s="1" t="s">
        <v>9966</v>
      </c>
      <c r="C14320" s="1" t="s">
        <v>1016</v>
      </c>
    </row>
    <row r="14321" spans="1:3" x14ac:dyDescent="0.25">
      <c r="A14321" s="1">
        <f t="shared" si="223"/>
        <v>14321</v>
      </c>
      <c r="B14321" s="1" t="s">
        <v>9966</v>
      </c>
      <c r="C14321" s="1" t="s">
        <v>974</v>
      </c>
    </row>
    <row r="14322" spans="1:3" x14ac:dyDescent="0.25">
      <c r="A14322" s="1">
        <f t="shared" si="223"/>
        <v>14322</v>
      </c>
      <c r="B14322" s="1" t="s">
        <v>9967</v>
      </c>
      <c r="C14322" s="1" t="s">
        <v>2023</v>
      </c>
    </row>
    <row r="14323" spans="1:3" x14ac:dyDescent="0.25">
      <c r="A14323" s="1">
        <f t="shared" si="223"/>
        <v>14323</v>
      </c>
      <c r="B14323" s="1" t="s">
        <v>9968</v>
      </c>
      <c r="C14323" s="1" t="s">
        <v>974</v>
      </c>
    </row>
    <row r="14324" spans="1:3" x14ac:dyDescent="0.25">
      <c r="A14324" s="1">
        <f t="shared" si="223"/>
        <v>14324</v>
      </c>
      <c r="B14324" s="1" t="s">
        <v>9969</v>
      </c>
      <c r="C14324" s="1" t="s">
        <v>1077</v>
      </c>
    </row>
    <row r="14325" spans="1:3" x14ac:dyDescent="0.25">
      <c r="A14325" s="1">
        <f t="shared" si="223"/>
        <v>14325</v>
      </c>
      <c r="B14325" s="1" t="s">
        <v>1612</v>
      </c>
      <c r="C14325" s="1" t="s">
        <v>1016</v>
      </c>
    </row>
    <row r="14326" spans="1:3" x14ac:dyDescent="0.25">
      <c r="A14326" s="1">
        <f t="shared" si="223"/>
        <v>14326</v>
      </c>
      <c r="B14326" s="1" t="s">
        <v>1612</v>
      </c>
      <c r="C14326" s="1" t="s">
        <v>9970</v>
      </c>
    </row>
    <row r="14327" spans="1:3" x14ac:dyDescent="0.25">
      <c r="A14327" s="1">
        <f t="shared" si="223"/>
        <v>14327</v>
      </c>
      <c r="B14327" s="1" t="s">
        <v>9971</v>
      </c>
      <c r="C14327" s="1" t="s">
        <v>1016</v>
      </c>
    </row>
    <row r="14328" spans="1:3" x14ac:dyDescent="0.25">
      <c r="A14328" s="1">
        <f t="shared" si="223"/>
        <v>14328</v>
      </c>
      <c r="B14328" s="1" t="s">
        <v>9972</v>
      </c>
      <c r="C14328" s="1" t="s">
        <v>2256</v>
      </c>
    </row>
    <row r="14329" spans="1:3" x14ac:dyDescent="0.25">
      <c r="A14329" s="1">
        <f t="shared" si="223"/>
        <v>14329</v>
      </c>
      <c r="B14329" s="1" t="s">
        <v>9971</v>
      </c>
      <c r="C14329" s="1" t="s">
        <v>3496</v>
      </c>
    </row>
    <row r="14330" spans="1:3" x14ac:dyDescent="0.25">
      <c r="A14330" s="1">
        <f t="shared" si="223"/>
        <v>14330</v>
      </c>
      <c r="B14330" s="1" t="s">
        <v>9971</v>
      </c>
      <c r="C14330" s="1" t="s">
        <v>2754</v>
      </c>
    </row>
    <row r="14331" spans="1:3" x14ac:dyDescent="0.25">
      <c r="A14331" s="1">
        <f t="shared" si="223"/>
        <v>14331</v>
      </c>
      <c r="B14331" s="1" t="s">
        <v>9971</v>
      </c>
      <c r="C14331" s="1" t="s">
        <v>989</v>
      </c>
    </row>
    <row r="14332" spans="1:3" x14ac:dyDescent="0.25">
      <c r="A14332" s="1">
        <f t="shared" si="223"/>
        <v>14332</v>
      </c>
      <c r="B14332" s="1" t="s">
        <v>9971</v>
      </c>
      <c r="C14332" s="1" t="s">
        <v>2480</v>
      </c>
    </row>
    <row r="14333" spans="1:3" x14ac:dyDescent="0.25">
      <c r="A14333" s="1">
        <f t="shared" si="223"/>
        <v>14333</v>
      </c>
      <c r="B14333" s="1" t="s">
        <v>9971</v>
      </c>
      <c r="C14333" s="1" t="s">
        <v>1058</v>
      </c>
    </row>
    <row r="14334" spans="1:3" x14ac:dyDescent="0.25">
      <c r="A14334" s="1">
        <f t="shared" si="223"/>
        <v>14334</v>
      </c>
      <c r="B14334" s="1" t="s">
        <v>9971</v>
      </c>
      <c r="C14334" s="1" t="s">
        <v>1091</v>
      </c>
    </row>
    <row r="14335" spans="1:3" x14ac:dyDescent="0.25">
      <c r="A14335" s="1">
        <f t="shared" si="223"/>
        <v>14335</v>
      </c>
      <c r="B14335" s="1" t="s">
        <v>9971</v>
      </c>
      <c r="C14335" s="1" t="s">
        <v>1374</v>
      </c>
    </row>
    <row r="14336" spans="1:3" x14ac:dyDescent="0.25">
      <c r="A14336" s="1">
        <f t="shared" si="223"/>
        <v>14336</v>
      </c>
      <c r="B14336" s="1" t="s">
        <v>9971</v>
      </c>
      <c r="C14336" s="1" t="s">
        <v>2266</v>
      </c>
    </row>
    <row r="14337" spans="1:3" x14ac:dyDescent="0.25">
      <c r="A14337" s="1">
        <f t="shared" si="223"/>
        <v>14337</v>
      </c>
      <c r="B14337" s="1" t="s">
        <v>9973</v>
      </c>
      <c r="C14337" s="1" t="s">
        <v>960</v>
      </c>
    </row>
    <row r="14338" spans="1:3" x14ac:dyDescent="0.25">
      <c r="A14338" s="1">
        <f t="shared" si="223"/>
        <v>14338</v>
      </c>
      <c r="B14338" s="1" t="s">
        <v>9971</v>
      </c>
      <c r="C14338" s="1" t="s">
        <v>1189</v>
      </c>
    </row>
    <row r="14339" spans="1:3" x14ac:dyDescent="0.25">
      <c r="A14339" s="1">
        <f t="shared" ref="A14339:A14402" si="224">A14338+1</f>
        <v>14339</v>
      </c>
      <c r="B14339" s="1" t="s">
        <v>9971</v>
      </c>
      <c r="C14339" s="1" t="s">
        <v>920</v>
      </c>
    </row>
    <row r="14340" spans="1:3" x14ac:dyDescent="0.25">
      <c r="A14340" s="1">
        <f t="shared" si="224"/>
        <v>14340</v>
      </c>
      <c r="B14340" s="1" t="s">
        <v>9971</v>
      </c>
      <c r="C14340" s="1" t="s">
        <v>4672</v>
      </c>
    </row>
    <row r="14341" spans="1:3" x14ac:dyDescent="0.25">
      <c r="A14341" s="1">
        <f t="shared" si="224"/>
        <v>14341</v>
      </c>
      <c r="B14341" s="1" t="s">
        <v>9971</v>
      </c>
      <c r="C14341" s="1" t="s">
        <v>941</v>
      </c>
    </row>
    <row r="14342" spans="1:3" x14ac:dyDescent="0.25">
      <c r="A14342" s="1">
        <f t="shared" si="224"/>
        <v>14342</v>
      </c>
      <c r="B14342" s="1" t="s">
        <v>9971</v>
      </c>
      <c r="C14342" s="1" t="s">
        <v>928</v>
      </c>
    </row>
    <row r="14343" spans="1:3" x14ac:dyDescent="0.25">
      <c r="A14343" s="1">
        <f t="shared" si="224"/>
        <v>14343</v>
      </c>
      <c r="B14343" s="1" t="s">
        <v>9971</v>
      </c>
      <c r="C14343" s="1" t="s">
        <v>928</v>
      </c>
    </row>
    <row r="14344" spans="1:3" x14ac:dyDescent="0.25">
      <c r="A14344" s="1">
        <f t="shared" si="224"/>
        <v>14344</v>
      </c>
      <c r="B14344" s="1" t="s">
        <v>9971</v>
      </c>
      <c r="C14344" s="1" t="s">
        <v>2767</v>
      </c>
    </row>
    <row r="14345" spans="1:3" x14ac:dyDescent="0.25">
      <c r="A14345" s="1">
        <f t="shared" si="224"/>
        <v>14345</v>
      </c>
      <c r="B14345" s="1" t="s">
        <v>9971</v>
      </c>
      <c r="C14345" s="1" t="s">
        <v>1485</v>
      </c>
    </row>
    <row r="14346" spans="1:3" x14ac:dyDescent="0.25">
      <c r="A14346" s="1">
        <f t="shared" si="224"/>
        <v>14346</v>
      </c>
      <c r="B14346" s="1" t="s">
        <v>9971</v>
      </c>
      <c r="C14346" s="1" t="s">
        <v>1027</v>
      </c>
    </row>
    <row r="14347" spans="1:3" x14ac:dyDescent="0.25">
      <c r="A14347" s="1">
        <f t="shared" si="224"/>
        <v>14347</v>
      </c>
      <c r="B14347" s="1" t="s">
        <v>9971</v>
      </c>
      <c r="C14347" s="1" t="s">
        <v>1087</v>
      </c>
    </row>
    <row r="14348" spans="1:3" x14ac:dyDescent="0.25">
      <c r="A14348" s="1">
        <f t="shared" si="224"/>
        <v>14348</v>
      </c>
      <c r="B14348" s="1" t="s">
        <v>9971</v>
      </c>
      <c r="C14348" s="1" t="s">
        <v>951</v>
      </c>
    </row>
    <row r="14349" spans="1:3" x14ac:dyDescent="0.25">
      <c r="A14349" s="1">
        <f t="shared" si="224"/>
        <v>14349</v>
      </c>
      <c r="B14349" s="1" t="s">
        <v>9971</v>
      </c>
      <c r="C14349" s="1" t="s">
        <v>1028</v>
      </c>
    </row>
    <row r="14350" spans="1:3" x14ac:dyDescent="0.25">
      <c r="A14350" s="1">
        <f t="shared" si="224"/>
        <v>14350</v>
      </c>
      <c r="B14350" s="1" t="s">
        <v>9971</v>
      </c>
      <c r="C14350" s="1" t="s">
        <v>1947</v>
      </c>
    </row>
    <row r="14351" spans="1:3" x14ac:dyDescent="0.25">
      <c r="A14351" s="1">
        <f t="shared" si="224"/>
        <v>14351</v>
      </c>
      <c r="B14351" s="1" t="s">
        <v>9971</v>
      </c>
      <c r="C14351" s="1" t="s">
        <v>1147</v>
      </c>
    </row>
    <row r="14352" spans="1:3" x14ac:dyDescent="0.25">
      <c r="A14352" s="1">
        <f t="shared" si="224"/>
        <v>14352</v>
      </c>
      <c r="B14352" s="1" t="s">
        <v>9971</v>
      </c>
      <c r="C14352" s="1" t="s">
        <v>967</v>
      </c>
    </row>
    <row r="14353" spans="1:3" x14ac:dyDescent="0.25">
      <c r="A14353" s="1">
        <f t="shared" si="224"/>
        <v>14353</v>
      </c>
      <c r="B14353" s="1" t="s">
        <v>9974</v>
      </c>
      <c r="C14353" s="1" t="s">
        <v>1006</v>
      </c>
    </row>
    <row r="14354" spans="1:3" x14ac:dyDescent="0.25">
      <c r="A14354" s="1">
        <f t="shared" si="224"/>
        <v>14354</v>
      </c>
      <c r="B14354" s="1" t="s">
        <v>9975</v>
      </c>
      <c r="C14354" s="1" t="s">
        <v>1768</v>
      </c>
    </row>
    <row r="14355" spans="1:3" x14ac:dyDescent="0.25">
      <c r="A14355" s="1">
        <f t="shared" si="224"/>
        <v>14355</v>
      </c>
      <c r="B14355" s="1" t="s">
        <v>9976</v>
      </c>
      <c r="C14355" s="1" t="s">
        <v>952</v>
      </c>
    </row>
    <row r="14356" spans="1:3" x14ac:dyDescent="0.25">
      <c r="A14356" s="1">
        <f t="shared" si="224"/>
        <v>14356</v>
      </c>
      <c r="B14356" s="1" t="s">
        <v>9976</v>
      </c>
      <c r="C14356" s="1" t="s">
        <v>918</v>
      </c>
    </row>
    <row r="14357" spans="1:3" x14ac:dyDescent="0.25">
      <c r="A14357" s="1">
        <f t="shared" si="224"/>
        <v>14357</v>
      </c>
      <c r="B14357" s="1" t="s">
        <v>9976</v>
      </c>
      <c r="C14357" s="1" t="s">
        <v>1204</v>
      </c>
    </row>
    <row r="14358" spans="1:3" x14ac:dyDescent="0.25">
      <c r="A14358" s="1">
        <f t="shared" si="224"/>
        <v>14358</v>
      </c>
      <c r="B14358" s="1" t="s">
        <v>9976</v>
      </c>
      <c r="C14358" s="1" t="s">
        <v>960</v>
      </c>
    </row>
    <row r="14359" spans="1:3" x14ac:dyDescent="0.25">
      <c r="A14359" s="1">
        <f t="shared" si="224"/>
        <v>14359</v>
      </c>
      <c r="B14359" s="1" t="s">
        <v>9976</v>
      </c>
      <c r="C14359" s="1" t="s">
        <v>1035</v>
      </c>
    </row>
    <row r="14360" spans="1:3" x14ac:dyDescent="0.25">
      <c r="A14360" s="1">
        <f t="shared" si="224"/>
        <v>14360</v>
      </c>
      <c r="B14360" s="1" t="s">
        <v>9976</v>
      </c>
      <c r="C14360" s="1" t="s">
        <v>989</v>
      </c>
    </row>
    <row r="14361" spans="1:3" x14ac:dyDescent="0.25">
      <c r="A14361" s="1">
        <f t="shared" si="224"/>
        <v>14361</v>
      </c>
      <c r="B14361" s="1" t="s">
        <v>9976</v>
      </c>
      <c r="C14361" s="1" t="s">
        <v>1064</v>
      </c>
    </row>
    <row r="14362" spans="1:3" x14ac:dyDescent="0.25">
      <c r="A14362" s="1">
        <f t="shared" si="224"/>
        <v>14362</v>
      </c>
      <c r="B14362" s="1" t="s">
        <v>9977</v>
      </c>
      <c r="C14362" s="1" t="s">
        <v>1221</v>
      </c>
    </row>
    <row r="14363" spans="1:3" x14ac:dyDescent="0.25">
      <c r="A14363" s="1">
        <f t="shared" si="224"/>
        <v>14363</v>
      </c>
      <c r="B14363" s="1" t="s">
        <v>9978</v>
      </c>
      <c r="C14363" s="1" t="s">
        <v>918</v>
      </c>
    </row>
    <row r="14364" spans="1:3" x14ac:dyDescent="0.25">
      <c r="A14364" s="1">
        <f t="shared" si="224"/>
        <v>14364</v>
      </c>
      <c r="B14364" s="1" t="s">
        <v>9979</v>
      </c>
      <c r="C14364" s="1" t="s">
        <v>1204</v>
      </c>
    </row>
    <row r="14365" spans="1:3" x14ac:dyDescent="0.25">
      <c r="A14365" s="1">
        <f t="shared" si="224"/>
        <v>14365</v>
      </c>
      <c r="B14365" s="1" t="s">
        <v>9980</v>
      </c>
      <c r="C14365" s="1" t="s">
        <v>918</v>
      </c>
    </row>
    <row r="14366" spans="1:3" x14ac:dyDescent="0.25">
      <c r="A14366" s="1">
        <f t="shared" si="224"/>
        <v>14366</v>
      </c>
      <c r="B14366" s="1" t="s">
        <v>9980</v>
      </c>
      <c r="C14366" s="1" t="s">
        <v>1239</v>
      </c>
    </row>
    <row r="14367" spans="1:3" x14ac:dyDescent="0.25">
      <c r="A14367" s="1">
        <f t="shared" si="224"/>
        <v>14367</v>
      </c>
      <c r="B14367" s="1" t="s">
        <v>9980</v>
      </c>
      <c r="C14367" s="1" t="s">
        <v>3304</v>
      </c>
    </row>
    <row r="14368" spans="1:3" x14ac:dyDescent="0.25">
      <c r="A14368" s="1">
        <f t="shared" si="224"/>
        <v>14368</v>
      </c>
      <c r="B14368" s="1" t="s">
        <v>946</v>
      </c>
      <c r="C14368" s="1" t="s">
        <v>1330</v>
      </c>
    </row>
    <row r="14369" spans="1:3" x14ac:dyDescent="0.25">
      <c r="A14369" s="1">
        <f t="shared" si="224"/>
        <v>14369</v>
      </c>
      <c r="B14369" s="1" t="s">
        <v>946</v>
      </c>
      <c r="C14369" s="1" t="s">
        <v>1845</v>
      </c>
    </row>
    <row r="14370" spans="1:3" x14ac:dyDescent="0.25">
      <c r="A14370" s="1">
        <f t="shared" si="224"/>
        <v>14370</v>
      </c>
      <c r="B14370" s="1" t="s">
        <v>946</v>
      </c>
      <c r="C14370" s="1" t="s">
        <v>1027</v>
      </c>
    </row>
    <row r="14371" spans="1:3" x14ac:dyDescent="0.25">
      <c r="A14371" s="1">
        <f t="shared" si="224"/>
        <v>14371</v>
      </c>
      <c r="B14371" s="1" t="s">
        <v>9981</v>
      </c>
      <c r="C14371" s="1" t="s">
        <v>2153</v>
      </c>
    </row>
    <row r="14372" spans="1:3" x14ac:dyDescent="0.25">
      <c r="A14372" s="1">
        <f t="shared" si="224"/>
        <v>14372</v>
      </c>
      <c r="B14372" s="1" t="s">
        <v>9981</v>
      </c>
      <c r="C14372" s="1" t="s">
        <v>2266</v>
      </c>
    </row>
    <row r="14373" spans="1:3" x14ac:dyDescent="0.25">
      <c r="A14373" s="1">
        <f t="shared" si="224"/>
        <v>14373</v>
      </c>
      <c r="B14373" s="1" t="s">
        <v>946</v>
      </c>
      <c r="C14373" s="1" t="s">
        <v>1549</v>
      </c>
    </row>
    <row r="14374" spans="1:3" x14ac:dyDescent="0.25">
      <c r="A14374" s="1">
        <f t="shared" si="224"/>
        <v>14374</v>
      </c>
      <c r="B14374" s="1" t="s">
        <v>9982</v>
      </c>
      <c r="C14374" s="1" t="s">
        <v>7025</v>
      </c>
    </row>
    <row r="14375" spans="1:3" x14ac:dyDescent="0.25">
      <c r="A14375" s="1">
        <f t="shared" si="224"/>
        <v>14375</v>
      </c>
      <c r="B14375" s="1" t="s">
        <v>9983</v>
      </c>
      <c r="C14375" s="1" t="s">
        <v>2387</v>
      </c>
    </row>
    <row r="14376" spans="1:3" x14ac:dyDescent="0.25">
      <c r="A14376" s="1">
        <f t="shared" si="224"/>
        <v>14376</v>
      </c>
      <c r="B14376" s="1" t="s">
        <v>9984</v>
      </c>
      <c r="C14376" s="1" t="s">
        <v>1058</v>
      </c>
    </row>
    <row r="14377" spans="1:3" x14ac:dyDescent="0.25">
      <c r="A14377" s="1">
        <f t="shared" si="224"/>
        <v>14377</v>
      </c>
      <c r="B14377" s="1" t="s">
        <v>9985</v>
      </c>
      <c r="C14377" s="1" t="s">
        <v>923</v>
      </c>
    </row>
    <row r="14378" spans="1:3" x14ac:dyDescent="0.25">
      <c r="A14378" s="1">
        <f t="shared" si="224"/>
        <v>14378</v>
      </c>
      <c r="B14378" s="1" t="s">
        <v>9986</v>
      </c>
      <c r="C14378" s="1" t="s">
        <v>1613</v>
      </c>
    </row>
    <row r="14379" spans="1:3" x14ac:dyDescent="0.25">
      <c r="A14379" s="1">
        <f t="shared" si="224"/>
        <v>14379</v>
      </c>
      <c r="B14379" s="1" t="s">
        <v>9987</v>
      </c>
      <c r="C14379" s="1" t="s">
        <v>956</v>
      </c>
    </row>
    <row r="14380" spans="1:3" x14ac:dyDescent="0.25">
      <c r="A14380" s="1">
        <f t="shared" si="224"/>
        <v>14380</v>
      </c>
      <c r="B14380" s="1" t="s">
        <v>9988</v>
      </c>
      <c r="C14380" s="1" t="s">
        <v>928</v>
      </c>
    </row>
    <row r="14381" spans="1:3" x14ac:dyDescent="0.25">
      <c r="A14381" s="1">
        <f t="shared" si="224"/>
        <v>14381</v>
      </c>
      <c r="B14381" s="1" t="s">
        <v>9989</v>
      </c>
      <c r="C14381" s="1" t="s">
        <v>1355</v>
      </c>
    </row>
    <row r="14382" spans="1:3" x14ac:dyDescent="0.25">
      <c r="A14382" s="1">
        <f t="shared" si="224"/>
        <v>14382</v>
      </c>
      <c r="B14382" s="1" t="s">
        <v>3849</v>
      </c>
      <c r="C14382" s="1" t="s">
        <v>1509</v>
      </c>
    </row>
    <row r="14383" spans="1:3" x14ac:dyDescent="0.25">
      <c r="A14383" s="1">
        <f t="shared" si="224"/>
        <v>14383</v>
      </c>
      <c r="B14383" s="1" t="s">
        <v>3849</v>
      </c>
      <c r="C14383" s="1" t="s">
        <v>1027</v>
      </c>
    </row>
    <row r="14384" spans="1:3" x14ac:dyDescent="0.25">
      <c r="A14384" s="1">
        <f t="shared" si="224"/>
        <v>14384</v>
      </c>
      <c r="B14384" s="1" t="s">
        <v>9990</v>
      </c>
      <c r="C14384" s="1" t="s">
        <v>1022</v>
      </c>
    </row>
    <row r="14385" spans="1:3" x14ac:dyDescent="0.25">
      <c r="A14385" s="1">
        <f t="shared" si="224"/>
        <v>14385</v>
      </c>
      <c r="B14385" s="1" t="s">
        <v>9991</v>
      </c>
      <c r="C14385" s="1" t="s">
        <v>1276</v>
      </c>
    </row>
    <row r="14386" spans="1:3" x14ac:dyDescent="0.25">
      <c r="A14386" s="1">
        <f t="shared" si="224"/>
        <v>14386</v>
      </c>
      <c r="B14386" s="1" t="s">
        <v>9992</v>
      </c>
      <c r="C14386" s="1" t="s">
        <v>939</v>
      </c>
    </row>
    <row r="14387" spans="1:3" x14ac:dyDescent="0.25">
      <c r="A14387" s="1">
        <f t="shared" si="224"/>
        <v>14387</v>
      </c>
      <c r="B14387" s="1" t="s">
        <v>9992</v>
      </c>
      <c r="C14387" s="1" t="s">
        <v>967</v>
      </c>
    </row>
    <row r="14388" spans="1:3" x14ac:dyDescent="0.25">
      <c r="A14388" s="1">
        <f t="shared" si="224"/>
        <v>14388</v>
      </c>
      <c r="B14388" s="1" t="s">
        <v>9992</v>
      </c>
      <c r="C14388" s="1" t="s">
        <v>2475</v>
      </c>
    </row>
    <row r="14389" spans="1:3" x14ac:dyDescent="0.25">
      <c r="A14389" s="1">
        <f t="shared" si="224"/>
        <v>14389</v>
      </c>
      <c r="B14389" s="1" t="s">
        <v>9992</v>
      </c>
      <c r="C14389" s="1" t="s">
        <v>1027</v>
      </c>
    </row>
    <row r="14390" spans="1:3" x14ac:dyDescent="0.25">
      <c r="A14390" s="1">
        <f t="shared" si="224"/>
        <v>14390</v>
      </c>
      <c r="B14390" s="1" t="s">
        <v>9992</v>
      </c>
      <c r="C14390" s="1" t="s">
        <v>1161</v>
      </c>
    </row>
    <row r="14391" spans="1:3" x14ac:dyDescent="0.25">
      <c r="A14391" s="1">
        <f t="shared" si="224"/>
        <v>14391</v>
      </c>
      <c r="B14391" s="1" t="s">
        <v>9993</v>
      </c>
      <c r="C14391" s="1" t="s">
        <v>967</v>
      </c>
    </row>
    <row r="14392" spans="1:3" x14ac:dyDescent="0.25">
      <c r="A14392" s="1">
        <f t="shared" si="224"/>
        <v>14392</v>
      </c>
      <c r="B14392" s="1" t="s">
        <v>6436</v>
      </c>
      <c r="C14392" s="1" t="s">
        <v>1150</v>
      </c>
    </row>
    <row r="14393" spans="1:3" x14ac:dyDescent="0.25">
      <c r="A14393" s="1">
        <f t="shared" si="224"/>
        <v>14393</v>
      </c>
      <c r="B14393" s="1" t="s">
        <v>6436</v>
      </c>
      <c r="C14393" s="1" t="s">
        <v>997</v>
      </c>
    </row>
    <row r="14394" spans="1:3" x14ac:dyDescent="0.25">
      <c r="A14394" s="1">
        <f t="shared" si="224"/>
        <v>14394</v>
      </c>
      <c r="B14394" s="1" t="s">
        <v>9994</v>
      </c>
      <c r="C14394" s="1" t="s">
        <v>1027</v>
      </c>
    </row>
    <row r="14395" spans="1:3" x14ac:dyDescent="0.25">
      <c r="A14395" s="1">
        <f t="shared" si="224"/>
        <v>14395</v>
      </c>
      <c r="B14395" s="1" t="s">
        <v>9995</v>
      </c>
      <c r="C14395" s="1" t="s">
        <v>1509</v>
      </c>
    </row>
    <row r="14396" spans="1:3" x14ac:dyDescent="0.25">
      <c r="A14396" s="1">
        <f t="shared" si="224"/>
        <v>14396</v>
      </c>
      <c r="B14396" s="1" t="s">
        <v>9996</v>
      </c>
      <c r="C14396" s="1" t="s">
        <v>1443</v>
      </c>
    </row>
    <row r="14397" spans="1:3" x14ac:dyDescent="0.25">
      <c r="A14397" s="1">
        <f t="shared" si="224"/>
        <v>14397</v>
      </c>
      <c r="B14397" s="1" t="s">
        <v>9996</v>
      </c>
      <c r="C14397" s="1" t="s">
        <v>968</v>
      </c>
    </row>
    <row r="14398" spans="1:3" x14ac:dyDescent="0.25">
      <c r="A14398" s="1">
        <f t="shared" si="224"/>
        <v>14398</v>
      </c>
      <c r="B14398" s="1" t="s">
        <v>9996</v>
      </c>
      <c r="C14398" s="1" t="s">
        <v>1026</v>
      </c>
    </row>
    <row r="14399" spans="1:3" x14ac:dyDescent="0.25">
      <c r="A14399" s="1">
        <f t="shared" si="224"/>
        <v>14399</v>
      </c>
      <c r="B14399" s="1" t="s">
        <v>9997</v>
      </c>
      <c r="C14399" s="1" t="s">
        <v>4339</v>
      </c>
    </row>
    <row r="14400" spans="1:3" x14ac:dyDescent="0.25">
      <c r="A14400" s="1">
        <f t="shared" si="224"/>
        <v>14400</v>
      </c>
      <c r="B14400" s="1" t="s">
        <v>3408</v>
      </c>
      <c r="C14400" s="1" t="s">
        <v>4353</v>
      </c>
    </row>
    <row r="14401" spans="1:3" x14ac:dyDescent="0.25">
      <c r="A14401" s="1">
        <f t="shared" si="224"/>
        <v>14401</v>
      </c>
      <c r="B14401" s="1" t="s">
        <v>3408</v>
      </c>
      <c r="C14401" s="1" t="s">
        <v>2665</v>
      </c>
    </row>
    <row r="14402" spans="1:3" x14ac:dyDescent="0.25">
      <c r="A14402" s="1">
        <f t="shared" si="224"/>
        <v>14402</v>
      </c>
      <c r="B14402" s="1" t="s">
        <v>3408</v>
      </c>
      <c r="C14402" s="1" t="s">
        <v>949</v>
      </c>
    </row>
    <row r="14403" spans="1:3" x14ac:dyDescent="0.25">
      <c r="A14403" s="1">
        <f t="shared" ref="A14403:A14466" si="225">A14402+1</f>
        <v>14403</v>
      </c>
      <c r="B14403" s="1" t="s">
        <v>3408</v>
      </c>
      <c r="C14403" s="1" t="s">
        <v>949</v>
      </c>
    </row>
    <row r="14404" spans="1:3" x14ac:dyDescent="0.25">
      <c r="A14404" s="1">
        <f t="shared" si="225"/>
        <v>14404</v>
      </c>
      <c r="B14404" s="1" t="s">
        <v>7021</v>
      </c>
      <c r="C14404" s="1" t="s">
        <v>967</v>
      </c>
    </row>
    <row r="14405" spans="1:3" x14ac:dyDescent="0.25">
      <c r="A14405" s="1">
        <f t="shared" si="225"/>
        <v>14405</v>
      </c>
      <c r="B14405" s="1" t="s">
        <v>3408</v>
      </c>
      <c r="C14405" s="1" t="s">
        <v>960</v>
      </c>
    </row>
    <row r="14406" spans="1:3" x14ac:dyDescent="0.25">
      <c r="A14406" s="1">
        <f t="shared" si="225"/>
        <v>14406</v>
      </c>
      <c r="B14406" s="1" t="s">
        <v>3408</v>
      </c>
      <c r="C14406" s="1" t="s">
        <v>942</v>
      </c>
    </row>
    <row r="14407" spans="1:3" x14ac:dyDescent="0.25">
      <c r="A14407" s="1">
        <f t="shared" si="225"/>
        <v>14407</v>
      </c>
      <c r="B14407" s="1" t="s">
        <v>3408</v>
      </c>
      <c r="C14407" s="1" t="s">
        <v>1330</v>
      </c>
    </row>
    <row r="14408" spans="1:3" x14ac:dyDescent="0.25">
      <c r="A14408" s="1">
        <f t="shared" si="225"/>
        <v>14408</v>
      </c>
      <c r="B14408" s="1" t="s">
        <v>3408</v>
      </c>
      <c r="C14408" s="1" t="s">
        <v>1055</v>
      </c>
    </row>
    <row r="14409" spans="1:3" x14ac:dyDescent="0.25">
      <c r="A14409" s="1">
        <f t="shared" si="225"/>
        <v>14409</v>
      </c>
      <c r="B14409" s="1" t="s">
        <v>9998</v>
      </c>
      <c r="C14409" s="1" t="s">
        <v>1420</v>
      </c>
    </row>
    <row r="14410" spans="1:3" x14ac:dyDescent="0.25">
      <c r="A14410" s="1">
        <f t="shared" si="225"/>
        <v>14410</v>
      </c>
      <c r="B14410" s="1" t="s">
        <v>9998</v>
      </c>
      <c r="C14410" s="1" t="s">
        <v>8138</v>
      </c>
    </row>
    <row r="14411" spans="1:3" x14ac:dyDescent="0.25">
      <c r="A14411" s="1">
        <f t="shared" si="225"/>
        <v>14411</v>
      </c>
      <c r="B14411" s="1" t="s">
        <v>9999</v>
      </c>
      <c r="C14411" s="1" t="s">
        <v>949</v>
      </c>
    </row>
    <row r="14412" spans="1:3" x14ac:dyDescent="0.25">
      <c r="A14412" s="1">
        <f t="shared" si="225"/>
        <v>14412</v>
      </c>
      <c r="B14412" s="1" t="s">
        <v>9998</v>
      </c>
      <c r="C14412" s="1" t="s">
        <v>2039</v>
      </c>
    </row>
    <row r="14413" spans="1:3" x14ac:dyDescent="0.25">
      <c r="A14413" s="1">
        <f t="shared" si="225"/>
        <v>14413</v>
      </c>
      <c r="B14413" s="1" t="s">
        <v>9998</v>
      </c>
      <c r="C14413" s="1" t="s">
        <v>1010</v>
      </c>
    </row>
    <row r="14414" spans="1:3" x14ac:dyDescent="0.25">
      <c r="A14414" s="1">
        <f t="shared" si="225"/>
        <v>14414</v>
      </c>
      <c r="B14414" s="1" t="s">
        <v>9998</v>
      </c>
      <c r="C14414" s="1" t="s">
        <v>2156</v>
      </c>
    </row>
    <row r="14415" spans="1:3" x14ac:dyDescent="0.25">
      <c r="A14415" s="1">
        <f t="shared" si="225"/>
        <v>14415</v>
      </c>
      <c r="B14415" s="1" t="s">
        <v>9998</v>
      </c>
      <c r="C14415" s="1" t="s">
        <v>1352</v>
      </c>
    </row>
    <row r="14416" spans="1:3" x14ac:dyDescent="0.25">
      <c r="A14416" s="1">
        <f t="shared" si="225"/>
        <v>14416</v>
      </c>
      <c r="B14416" s="1" t="s">
        <v>9998</v>
      </c>
      <c r="C14416" s="1" t="s">
        <v>1036</v>
      </c>
    </row>
    <row r="14417" spans="1:3" x14ac:dyDescent="0.25">
      <c r="A14417" s="1">
        <f t="shared" si="225"/>
        <v>14417</v>
      </c>
      <c r="B14417" s="1" t="s">
        <v>10000</v>
      </c>
      <c r="C14417" s="1" t="s">
        <v>2291</v>
      </c>
    </row>
    <row r="14418" spans="1:3" x14ac:dyDescent="0.25">
      <c r="A14418" s="1">
        <f t="shared" si="225"/>
        <v>14418</v>
      </c>
      <c r="B14418" s="1" t="s">
        <v>10001</v>
      </c>
      <c r="C14418" s="1" t="s">
        <v>1262</v>
      </c>
    </row>
    <row r="14419" spans="1:3" x14ac:dyDescent="0.25">
      <c r="A14419" s="1">
        <f t="shared" si="225"/>
        <v>14419</v>
      </c>
      <c r="B14419" s="1" t="s">
        <v>10002</v>
      </c>
      <c r="C14419" s="1" t="s">
        <v>967</v>
      </c>
    </row>
    <row r="14420" spans="1:3" x14ac:dyDescent="0.25">
      <c r="A14420" s="1">
        <f t="shared" si="225"/>
        <v>14420</v>
      </c>
      <c r="B14420" s="1" t="s">
        <v>10003</v>
      </c>
      <c r="C14420" s="1" t="s">
        <v>934</v>
      </c>
    </row>
    <row r="14421" spans="1:3" x14ac:dyDescent="0.25">
      <c r="A14421" s="1">
        <f t="shared" si="225"/>
        <v>14421</v>
      </c>
      <c r="B14421" s="1" t="s">
        <v>10004</v>
      </c>
      <c r="C14421" s="1" t="s">
        <v>1328</v>
      </c>
    </row>
    <row r="14422" spans="1:3" x14ac:dyDescent="0.25">
      <c r="A14422" s="1">
        <f t="shared" si="225"/>
        <v>14422</v>
      </c>
      <c r="B14422" s="1" t="s">
        <v>10005</v>
      </c>
      <c r="C14422" s="1" t="s">
        <v>1613</v>
      </c>
    </row>
    <row r="14423" spans="1:3" x14ac:dyDescent="0.25">
      <c r="A14423" s="1">
        <f t="shared" si="225"/>
        <v>14423</v>
      </c>
      <c r="B14423" s="1" t="s">
        <v>10006</v>
      </c>
      <c r="C14423" s="1" t="s">
        <v>952</v>
      </c>
    </row>
    <row r="14424" spans="1:3" x14ac:dyDescent="0.25">
      <c r="A14424" s="1">
        <f t="shared" si="225"/>
        <v>14424</v>
      </c>
      <c r="B14424" s="1" t="s">
        <v>10007</v>
      </c>
      <c r="C14424" s="1" t="s">
        <v>1576</v>
      </c>
    </row>
    <row r="14425" spans="1:3" x14ac:dyDescent="0.25">
      <c r="A14425" s="1">
        <f t="shared" si="225"/>
        <v>14425</v>
      </c>
      <c r="B14425" s="1" t="s">
        <v>10009</v>
      </c>
      <c r="C14425" s="1" t="s">
        <v>10008</v>
      </c>
    </row>
    <row r="14426" spans="1:3" x14ac:dyDescent="0.25">
      <c r="A14426" s="1">
        <f t="shared" si="225"/>
        <v>14426</v>
      </c>
      <c r="B14426" s="1" t="s">
        <v>10009</v>
      </c>
      <c r="C14426" s="1" t="s">
        <v>3509</v>
      </c>
    </row>
    <row r="14427" spans="1:3" x14ac:dyDescent="0.25">
      <c r="A14427" s="1">
        <f t="shared" si="225"/>
        <v>14427</v>
      </c>
      <c r="B14427" s="1" t="s">
        <v>10010</v>
      </c>
      <c r="C14427" s="1" t="s">
        <v>1131</v>
      </c>
    </row>
    <row r="14428" spans="1:3" x14ac:dyDescent="0.25">
      <c r="A14428" s="1">
        <f t="shared" si="225"/>
        <v>14428</v>
      </c>
      <c r="B14428" s="1" t="s">
        <v>10011</v>
      </c>
      <c r="C14428" s="1" t="s">
        <v>947</v>
      </c>
    </row>
    <row r="14429" spans="1:3" x14ac:dyDescent="0.25">
      <c r="A14429" s="1">
        <f t="shared" si="225"/>
        <v>14429</v>
      </c>
      <c r="B14429" s="1" t="s">
        <v>10012</v>
      </c>
      <c r="C14429" s="1" t="s">
        <v>1541</v>
      </c>
    </row>
    <row r="14430" spans="1:3" x14ac:dyDescent="0.25">
      <c r="A14430" s="1">
        <f t="shared" si="225"/>
        <v>14430</v>
      </c>
      <c r="B14430" s="1" t="s">
        <v>10013</v>
      </c>
      <c r="C14430" s="1" t="s">
        <v>990</v>
      </c>
    </row>
    <row r="14431" spans="1:3" x14ac:dyDescent="0.25">
      <c r="A14431" s="1">
        <f t="shared" si="225"/>
        <v>14431</v>
      </c>
      <c r="B14431" s="1" t="s">
        <v>10014</v>
      </c>
      <c r="C14431" s="1" t="s">
        <v>1055</v>
      </c>
    </row>
    <row r="14432" spans="1:3" x14ac:dyDescent="0.25">
      <c r="A14432" s="1">
        <f t="shared" si="225"/>
        <v>14432</v>
      </c>
      <c r="B14432" s="1" t="s">
        <v>10015</v>
      </c>
      <c r="C14432" s="1" t="s">
        <v>1610</v>
      </c>
    </row>
    <row r="14433" spans="1:3" x14ac:dyDescent="0.25">
      <c r="A14433" s="1">
        <f t="shared" si="225"/>
        <v>14433</v>
      </c>
      <c r="B14433" s="1" t="s">
        <v>10016</v>
      </c>
      <c r="C14433" s="1" t="s">
        <v>1102</v>
      </c>
    </row>
    <row r="14434" spans="1:3" x14ac:dyDescent="0.25">
      <c r="A14434" s="1">
        <f t="shared" si="225"/>
        <v>14434</v>
      </c>
      <c r="B14434" s="1" t="s">
        <v>10017</v>
      </c>
      <c r="C14434" s="1" t="s">
        <v>1028</v>
      </c>
    </row>
    <row r="14435" spans="1:3" x14ac:dyDescent="0.25">
      <c r="A14435" s="1">
        <f t="shared" si="225"/>
        <v>14435</v>
      </c>
      <c r="B14435" s="1" t="s">
        <v>10018</v>
      </c>
      <c r="C14435" s="1" t="s">
        <v>934</v>
      </c>
    </row>
    <row r="14436" spans="1:3" x14ac:dyDescent="0.25">
      <c r="A14436" s="1">
        <f t="shared" si="225"/>
        <v>14436</v>
      </c>
      <c r="B14436" s="1" t="s">
        <v>10019</v>
      </c>
      <c r="C14436" s="1" t="s">
        <v>2156</v>
      </c>
    </row>
    <row r="14437" spans="1:3" x14ac:dyDescent="0.25">
      <c r="A14437" s="1">
        <f t="shared" si="225"/>
        <v>14437</v>
      </c>
      <c r="B14437" s="1" t="s">
        <v>10020</v>
      </c>
      <c r="C14437" s="1" t="s">
        <v>1221</v>
      </c>
    </row>
    <row r="14438" spans="1:3" x14ac:dyDescent="0.25">
      <c r="A14438" s="1">
        <f t="shared" si="225"/>
        <v>14438</v>
      </c>
      <c r="B14438" s="1" t="s">
        <v>10020</v>
      </c>
      <c r="C14438" s="1" t="s">
        <v>1359</v>
      </c>
    </row>
    <row r="14439" spans="1:3" x14ac:dyDescent="0.25">
      <c r="A14439" s="1">
        <f t="shared" si="225"/>
        <v>14439</v>
      </c>
      <c r="B14439" s="1" t="s">
        <v>10020</v>
      </c>
      <c r="C14439" s="1" t="s">
        <v>1270</v>
      </c>
    </row>
    <row r="14440" spans="1:3" x14ac:dyDescent="0.25">
      <c r="A14440" s="1">
        <f t="shared" si="225"/>
        <v>14440</v>
      </c>
      <c r="B14440" s="1" t="s">
        <v>10020</v>
      </c>
      <c r="C14440" s="1" t="s">
        <v>10021</v>
      </c>
    </row>
    <row r="14441" spans="1:3" x14ac:dyDescent="0.25">
      <c r="A14441" s="1">
        <f t="shared" si="225"/>
        <v>14441</v>
      </c>
      <c r="B14441" s="1" t="s">
        <v>10020</v>
      </c>
      <c r="C14441" s="1" t="s">
        <v>1932</v>
      </c>
    </row>
    <row r="14442" spans="1:3" x14ac:dyDescent="0.25">
      <c r="A14442" s="1">
        <f t="shared" si="225"/>
        <v>14442</v>
      </c>
      <c r="B14442" s="1" t="s">
        <v>10020</v>
      </c>
      <c r="C14442" s="1" t="s">
        <v>10022</v>
      </c>
    </row>
    <row r="14443" spans="1:3" x14ac:dyDescent="0.25">
      <c r="A14443" s="1">
        <f t="shared" si="225"/>
        <v>14443</v>
      </c>
      <c r="B14443" s="1" t="s">
        <v>10023</v>
      </c>
      <c r="C14443" s="1" t="s">
        <v>1055</v>
      </c>
    </row>
    <row r="14444" spans="1:3" x14ac:dyDescent="0.25">
      <c r="A14444" s="1">
        <f t="shared" si="225"/>
        <v>14444</v>
      </c>
      <c r="B14444" s="1" t="s">
        <v>10024</v>
      </c>
      <c r="C14444" s="1" t="s">
        <v>2071</v>
      </c>
    </row>
    <row r="14445" spans="1:3" x14ac:dyDescent="0.25">
      <c r="A14445" s="1">
        <f t="shared" si="225"/>
        <v>14445</v>
      </c>
      <c r="B14445" s="1" t="s">
        <v>10024</v>
      </c>
      <c r="C14445" s="1" t="s">
        <v>974</v>
      </c>
    </row>
    <row r="14446" spans="1:3" x14ac:dyDescent="0.25">
      <c r="A14446" s="1">
        <f t="shared" si="225"/>
        <v>14446</v>
      </c>
      <c r="B14446" s="1" t="s">
        <v>10025</v>
      </c>
      <c r="C14446" s="1" t="s">
        <v>1420</v>
      </c>
    </row>
    <row r="14447" spans="1:3" x14ac:dyDescent="0.25">
      <c r="A14447" s="1">
        <f t="shared" si="225"/>
        <v>14447</v>
      </c>
      <c r="B14447" s="1" t="s">
        <v>10026</v>
      </c>
      <c r="C14447" s="1" t="s">
        <v>1027</v>
      </c>
    </row>
    <row r="14448" spans="1:3" x14ac:dyDescent="0.25">
      <c r="A14448" s="1">
        <f t="shared" si="225"/>
        <v>14448</v>
      </c>
      <c r="B14448" s="1" t="s">
        <v>1661</v>
      </c>
      <c r="C14448" s="1" t="s">
        <v>10027</v>
      </c>
    </row>
    <row r="14449" spans="1:3" x14ac:dyDescent="0.25">
      <c r="A14449" s="1">
        <f t="shared" si="225"/>
        <v>14449</v>
      </c>
      <c r="B14449" s="1" t="s">
        <v>10028</v>
      </c>
      <c r="C14449" s="1" t="s">
        <v>1093</v>
      </c>
    </row>
    <row r="14450" spans="1:3" x14ac:dyDescent="0.25">
      <c r="A14450" s="1">
        <f t="shared" si="225"/>
        <v>14450</v>
      </c>
      <c r="B14450" s="1" t="s">
        <v>10029</v>
      </c>
      <c r="C14450" s="1" t="s">
        <v>3208</v>
      </c>
    </row>
    <row r="14451" spans="1:3" x14ac:dyDescent="0.25">
      <c r="A14451" s="1">
        <f t="shared" si="225"/>
        <v>14451</v>
      </c>
      <c r="B14451" s="1" t="s">
        <v>10030</v>
      </c>
      <c r="C14451" s="1" t="s">
        <v>2746</v>
      </c>
    </row>
    <row r="14452" spans="1:3" x14ac:dyDescent="0.25">
      <c r="A14452" s="1">
        <f t="shared" si="225"/>
        <v>14452</v>
      </c>
      <c r="B14452" s="1" t="s">
        <v>10031</v>
      </c>
      <c r="C14452" s="1" t="s">
        <v>938</v>
      </c>
    </row>
    <row r="14453" spans="1:3" x14ac:dyDescent="0.25">
      <c r="A14453" s="1">
        <f t="shared" si="225"/>
        <v>14453</v>
      </c>
      <c r="B14453" s="1" t="s">
        <v>10032</v>
      </c>
      <c r="C14453" s="1" t="s">
        <v>1737</v>
      </c>
    </row>
    <row r="14454" spans="1:3" x14ac:dyDescent="0.25">
      <c r="A14454" s="1">
        <f t="shared" si="225"/>
        <v>14454</v>
      </c>
      <c r="B14454" s="1" t="s">
        <v>10033</v>
      </c>
      <c r="C14454" s="1" t="s">
        <v>928</v>
      </c>
    </row>
    <row r="14455" spans="1:3" x14ac:dyDescent="0.25">
      <c r="A14455" s="1">
        <f t="shared" si="225"/>
        <v>14455</v>
      </c>
      <c r="B14455" s="1" t="s">
        <v>10034</v>
      </c>
      <c r="C14455" s="1" t="s">
        <v>2710</v>
      </c>
    </row>
    <row r="14456" spans="1:3" x14ac:dyDescent="0.25">
      <c r="A14456" s="1">
        <f t="shared" si="225"/>
        <v>14456</v>
      </c>
      <c r="B14456" s="1" t="s">
        <v>10035</v>
      </c>
      <c r="C14456" s="1" t="s">
        <v>1058</v>
      </c>
    </row>
    <row r="14457" spans="1:3" x14ac:dyDescent="0.25">
      <c r="A14457" s="1">
        <f t="shared" si="225"/>
        <v>14457</v>
      </c>
      <c r="B14457" s="1" t="s">
        <v>10034</v>
      </c>
      <c r="C14457" s="1" t="s">
        <v>1423</v>
      </c>
    </row>
    <row r="14458" spans="1:3" x14ac:dyDescent="0.25">
      <c r="A14458" s="1">
        <f t="shared" si="225"/>
        <v>14458</v>
      </c>
      <c r="B14458" s="1" t="s">
        <v>10036</v>
      </c>
      <c r="C14458" s="1" t="s">
        <v>3325</v>
      </c>
    </row>
    <row r="14459" spans="1:3" x14ac:dyDescent="0.25">
      <c r="A14459" s="1">
        <f t="shared" si="225"/>
        <v>14459</v>
      </c>
      <c r="B14459" s="1" t="s">
        <v>10036</v>
      </c>
      <c r="C14459" s="1" t="s">
        <v>1397</v>
      </c>
    </row>
    <row r="14460" spans="1:3" x14ac:dyDescent="0.25">
      <c r="A14460" s="1">
        <f t="shared" si="225"/>
        <v>14460</v>
      </c>
      <c r="B14460" s="1" t="s">
        <v>10036</v>
      </c>
      <c r="C14460" s="1" t="s">
        <v>6457</v>
      </c>
    </row>
    <row r="14461" spans="1:3" x14ac:dyDescent="0.25">
      <c r="A14461" s="1">
        <f t="shared" si="225"/>
        <v>14461</v>
      </c>
      <c r="B14461" s="1" t="s">
        <v>10036</v>
      </c>
      <c r="C14461" s="1" t="s">
        <v>932</v>
      </c>
    </row>
    <row r="14462" spans="1:3" x14ac:dyDescent="0.25">
      <c r="A14462" s="1">
        <f t="shared" si="225"/>
        <v>14462</v>
      </c>
      <c r="B14462" s="1" t="s">
        <v>10036</v>
      </c>
      <c r="C14462" s="1" t="s">
        <v>2002</v>
      </c>
    </row>
    <row r="14463" spans="1:3" x14ac:dyDescent="0.25">
      <c r="A14463" s="1">
        <f t="shared" si="225"/>
        <v>14463</v>
      </c>
      <c r="B14463" s="1" t="s">
        <v>10036</v>
      </c>
      <c r="C14463" s="1" t="s">
        <v>1221</v>
      </c>
    </row>
    <row r="14464" spans="1:3" x14ac:dyDescent="0.25">
      <c r="A14464" s="1">
        <f t="shared" si="225"/>
        <v>14464</v>
      </c>
      <c r="B14464" s="1" t="s">
        <v>10036</v>
      </c>
      <c r="C14464" s="1" t="s">
        <v>1359</v>
      </c>
    </row>
    <row r="14465" spans="1:3" x14ac:dyDescent="0.25">
      <c r="A14465" s="1">
        <f t="shared" si="225"/>
        <v>14465</v>
      </c>
      <c r="B14465" s="1" t="s">
        <v>10036</v>
      </c>
      <c r="C14465" s="1" t="s">
        <v>1860</v>
      </c>
    </row>
    <row r="14466" spans="1:3" x14ac:dyDescent="0.25">
      <c r="A14466" s="1">
        <f t="shared" si="225"/>
        <v>14466</v>
      </c>
      <c r="B14466" s="1" t="s">
        <v>10036</v>
      </c>
      <c r="C14466" s="1" t="s">
        <v>1270</v>
      </c>
    </row>
    <row r="14467" spans="1:3" x14ac:dyDescent="0.25">
      <c r="A14467" s="1">
        <f t="shared" ref="A14467:A14530" si="226">A14466+1</f>
        <v>14467</v>
      </c>
      <c r="B14467" s="1" t="s">
        <v>10036</v>
      </c>
      <c r="C14467" s="1" t="s">
        <v>2107</v>
      </c>
    </row>
    <row r="14468" spans="1:3" x14ac:dyDescent="0.25">
      <c r="A14468" s="1">
        <f t="shared" si="226"/>
        <v>14468</v>
      </c>
      <c r="B14468" s="1" t="s">
        <v>10036</v>
      </c>
      <c r="C14468" s="1" t="s">
        <v>10037</v>
      </c>
    </row>
    <row r="14469" spans="1:3" x14ac:dyDescent="0.25">
      <c r="A14469" s="1">
        <f t="shared" si="226"/>
        <v>14469</v>
      </c>
      <c r="B14469" s="1" t="s">
        <v>10036</v>
      </c>
      <c r="C14469" s="1" t="s">
        <v>1081</v>
      </c>
    </row>
    <row r="14470" spans="1:3" x14ac:dyDescent="0.25">
      <c r="A14470" s="1">
        <f t="shared" si="226"/>
        <v>14470</v>
      </c>
      <c r="B14470" s="1" t="s">
        <v>10036</v>
      </c>
      <c r="C14470" s="1" t="s">
        <v>980</v>
      </c>
    </row>
    <row r="14471" spans="1:3" x14ac:dyDescent="0.25">
      <c r="A14471" s="1">
        <f t="shared" si="226"/>
        <v>14471</v>
      </c>
      <c r="B14471" s="1" t="s">
        <v>10036</v>
      </c>
      <c r="C14471" s="1" t="s">
        <v>942</v>
      </c>
    </row>
    <row r="14472" spans="1:3" x14ac:dyDescent="0.25">
      <c r="A14472" s="1">
        <f t="shared" si="226"/>
        <v>14472</v>
      </c>
      <c r="B14472" s="1" t="s">
        <v>10036</v>
      </c>
      <c r="C14472" s="1" t="s">
        <v>975</v>
      </c>
    </row>
    <row r="14473" spans="1:3" x14ac:dyDescent="0.25">
      <c r="A14473" s="1">
        <f t="shared" si="226"/>
        <v>14473</v>
      </c>
      <c r="B14473" s="1" t="s">
        <v>10036</v>
      </c>
      <c r="C14473" s="1" t="s">
        <v>976</v>
      </c>
    </row>
    <row r="14474" spans="1:3" x14ac:dyDescent="0.25">
      <c r="A14474" s="1">
        <f t="shared" si="226"/>
        <v>14474</v>
      </c>
      <c r="B14474" s="1" t="s">
        <v>10036</v>
      </c>
      <c r="C14474" s="1" t="s">
        <v>1274</v>
      </c>
    </row>
    <row r="14475" spans="1:3" x14ac:dyDescent="0.25">
      <c r="A14475" s="1">
        <f t="shared" si="226"/>
        <v>14475</v>
      </c>
      <c r="B14475" s="1" t="s">
        <v>10036</v>
      </c>
      <c r="C14475" s="1" t="s">
        <v>1553</v>
      </c>
    </row>
    <row r="14476" spans="1:3" x14ac:dyDescent="0.25">
      <c r="A14476" s="1">
        <f t="shared" si="226"/>
        <v>14476</v>
      </c>
      <c r="B14476" s="1" t="s">
        <v>10036</v>
      </c>
      <c r="C14476" s="1" t="s">
        <v>8982</v>
      </c>
    </row>
    <row r="14477" spans="1:3" x14ac:dyDescent="0.25">
      <c r="A14477" s="1">
        <f t="shared" si="226"/>
        <v>14477</v>
      </c>
      <c r="B14477" s="1" t="s">
        <v>10036</v>
      </c>
      <c r="C14477" s="1" t="s">
        <v>1235</v>
      </c>
    </row>
    <row r="14478" spans="1:3" x14ac:dyDescent="0.25">
      <c r="A14478" s="1">
        <f t="shared" si="226"/>
        <v>14478</v>
      </c>
      <c r="B14478" s="1" t="s">
        <v>10036</v>
      </c>
      <c r="C14478" s="1" t="s">
        <v>977</v>
      </c>
    </row>
    <row r="14479" spans="1:3" x14ac:dyDescent="0.25">
      <c r="A14479" s="1">
        <f t="shared" si="226"/>
        <v>14479</v>
      </c>
      <c r="B14479" s="1" t="s">
        <v>10036</v>
      </c>
      <c r="C14479" s="1" t="s">
        <v>977</v>
      </c>
    </row>
    <row r="14480" spans="1:3" x14ac:dyDescent="0.25">
      <c r="A14480" s="1">
        <f t="shared" si="226"/>
        <v>14480</v>
      </c>
      <c r="B14480" s="1" t="s">
        <v>10036</v>
      </c>
      <c r="C14480" s="1" t="s">
        <v>977</v>
      </c>
    </row>
    <row r="14481" spans="1:3" x14ac:dyDescent="0.25">
      <c r="A14481" s="1">
        <f t="shared" si="226"/>
        <v>14481</v>
      </c>
      <c r="B14481" s="1" t="s">
        <v>10036</v>
      </c>
      <c r="C14481" s="1" t="s">
        <v>10038</v>
      </c>
    </row>
    <row r="14482" spans="1:3" x14ac:dyDescent="0.25">
      <c r="A14482" s="1">
        <f t="shared" si="226"/>
        <v>14482</v>
      </c>
      <c r="B14482" s="1" t="s">
        <v>10039</v>
      </c>
      <c r="C14482" s="1" t="s">
        <v>2307</v>
      </c>
    </row>
    <row r="14483" spans="1:3" x14ac:dyDescent="0.25">
      <c r="A14483" s="1">
        <f t="shared" si="226"/>
        <v>14483</v>
      </c>
      <c r="B14483" s="1" t="s">
        <v>10039</v>
      </c>
      <c r="C14483" s="1" t="s">
        <v>2764</v>
      </c>
    </row>
    <row r="14484" spans="1:3" x14ac:dyDescent="0.25">
      <c r="A14484" s="1">
        <f t="shared" si="226"/>
        <v>14484</v>
      </c>
      <c r="B14484" s="1" t="s">
        <v>10039</v>
      </c>
      <c r="C14484" s="1" t="s">
        <v>2596</v>
      </c>
    </row>
    <row r="14485" spans="1:3" x14ac:dyDescent="0.25">
      <c r="A14485" s="1">
        <f t="shared" si="226"/>
        <v>14485</v>
      </c>
      <c r="B14485" s="1" t="s">
        <v>10040</v>
      </c>
      <c r="C14485" s="1" t="s">
        <v>942</v>
      </c>
    </row>
    <row r="14486" spans="1:3" x14ac:dyDescent="0.25">
      <c r="A14486" s="1">
        <f t="shared" si="226"/>
        <v>14486</v>
      </c>
      <c r="B14486" s="1" t="s">
        <v>10040</v>
      </c>
      <c r="C14486" s="1" t="s">
        <v>2084</v>
      </c>
    </row>
    <row r="14487" spans="1:3" x14ac:dyDescent="0.25">
      <c r="A14487" s="1">
        <f t="shared" si="226"/>
        <v>14487</v>
      </c>
      <c r="B14487" s="1" t="s">
        <v>10040</v>
      </c>
      <c r="C14487" s="1" t="s">
        <v>1036</v>
      </c>
    </row>
    <row r="14488" spans="1:3" x14ac:dyDescent="0.25">
      <c r="A14488" s="1">
        <f t="shared" si="226"/>
        <v>14488</v>
      </c>
      <c r="B14488" s="1" t="s">
        <v>10041</v>
      </c>
      <c r="C14488" s="1" t="s">
        <v>1485</v>
      </c>
    </row>
    <row r="14489" spans="1:3" x14ac:dyDescent="0.25">
      <c r="A14489" s="1">
        <f t="shared" si="226"/>
        <v>14489</v>
      </c>
      <c r="B14489" s="1" t="s">
        <v>9390</v>
      </c>
      <c r="C14489" s="1" t="s">
        <v>6300</v>
      </c>
    </row>
    <row r="14490" spans="1:3" x14ac:dyDescent="0.25">
      <c r="A14490" s="1">
        <f t="shared" si="226"/>
        <v>14490</v>
      </c>
      <c r="B14490" s="1" t="s">
        <v>10042</v>
      </c>
      <c r="C14490" s="1" t="s">
        <v>1443</v>
      </c>
    </row>
    <row r="14491" spans="1:3" x14ac:dyDescent="0.25">
      <c r="A14491" s="1">
        <f t="shared" si="226"/>
        <v>14491</v>
      </c>
      <c r="B14491" s="1" t="s">
        <v>10042</v>
      </c>
      <c r="C14491" s="1" t="s">
        <v>958</v>
      </c>
    </row>
    <row r="14492" spans="1:3" x14ac:dyDescent="0.25">
      <c r="A14492" s="1">
        <f t="shared" si="226"/>
        <v>14492</v>
      </c>
      <c r="B14492" s="1" t="s">
        <v>10042</v>
      </c>
      <c r="C14492" s="1" t="s">
        <v>10043</v>
      </c>
    </row>
    <row r="14493" spans="1:3" x14ac:dyDescent="0.25">
      <c r="A14493" s="1">
        <f t="shared" si="226"/>
        <v>14493</v>
      </c>
      <c r="B14493" s="1" t="s">
        <v>10044</v>
      </c>
      <c r="C14493" s="1" t="s">
        <v>1021</v>
      </c>
    </row>
    <row r="14494" spans="1:3" x14ac:dyDescent="0.25">
      <c r="A14494" s="1">
        <f t="shared" si="226"/>
        <v>14494</v>
      </c>
      <c r="B14494" s="1" t="s">
        <v>9390</v>
      </c>
      <c r="C14494" s="1" t="s">
        <v>10045</v>
      </c>
    </row>
    <row r="14495" spans="1:3" x14ac:dyDescent="0.25">
      <c r="A14495" s="1">
        <f t="shared" si="226"/>
        <v>14495</v>
      </c>
      <c r="B14495" s="1" t="s">
        <v>10046</v>
      </c>
      <c r="C14495" s="1" t="s">
        <v>1443</v>
      </c>
    </row>
    <row r="14496" spans="1:3" x14ac:dyDescent="0.25">
      <c r="A14496" s="1">
        <f t="shared" si="226"/>
        <v>14496</v>
      </c>
      <c r="B14496" s="1" t="s">
        <v>10047</v>
      </c>
      <c r="C14496" s="1" t="s">
        <v>2048</v>
      </c>
    </row>
    <row r="14497" spans="1:3" x14ac:dyDescent="0.25">
      <c r="A14497" s="1">
        <f t="shared" si="226"/>
        <v>14497</v>
      </c>
      <c r="B14497" s="1" t="s">
        <v>10048</v>
      </c>
      <c r="C14497" s="1" t="s">
        <v>946</v>
      </c>
    </row>
    <row r="14498" spans="1:3" x14ac:dyDescent="0.25">
      <c r="A14498" s="1">
        <f t="shared" si="226"/>
        <v>14498</v>
      </c>
      <c r="B14498" s="1" t="s">
        <v>10049</v>
      </c>
      <c r="C14498" s="1" t="s">
        <v>1204</v>
      </c>
    </row>
    <row r="14499" spans="1:3" x14ac:dyDescent="0.25">
      <c r="A14499" s="1">
        <f t="shared" si="226"/>
        <v>14499</v>
      </c>
      <c r="B14499" s="1" t="s">
        <v>10050</v>
      </c>
      <c r="C14499" s="1" t="s">
        <v>1006</v>
      </c>
    </row>
    <row r="14500" spans="1:3" x14ac:dyDescent="0.25">
      <c r="A14500" s="1">
        <f t="shared" si="226"/>
        <v>14500</v>
      </c>
      <c r="B14500" s="1" t="s">
        <v>10051</v>
      </c>
      <c r="C14500" s="1" t="s">
        <v>1033</v>
      </c>
    </row>
    <row r="14501" spans="1:3" x14ac:dyDescent="0.25">
      <c r="A14501" s="1">
        <f t="shared" si="226"/>
        <v>14501</v>
      </c>
      <c r="B14501" s="1" t="s">
        <v>10052</v>
      </c>
      <c r="C14501" s="1" t="s">
        <v>974</v>
      </c>
    </row>
    <row r="14502" spans="1:3" x14ac:dyDescent="0.25">
      <c r="A14502" s="1">
        <f t="shared" si="226"/>
        <v>14502</v>
      </c>
      <c r="B14502" s="1" t="s">
        <v>10053</v>
      </c>
      <c r="C14502" s="1" t="s">
        <v>1539</v>
      </c>
    </row>
    <row r="14503" spans="1:3" x14ac:dyDescent="0.25">
      <c r="A14503" s="1">
        <f t="shared" si="226"/>
        <v>14503</v>
      </c>
      <c r="B14503" s="1" t="s">
        <v>10053</v>
      </c>
      <c r="C14503" s="1" t="s">
        <v>8527</v>
      </c>
    </row>
    <row r="14504" spans="1:3" x14ac:dyDescent="0.25">
      <c r="A14504" s="1">
        <f t="shared" si="226"/>
        <v>14504</v>
      </c>
      <c r="B14504" s="1" t="s">
        <v>8527</v>
      </c>
      <c r="C14504" s="1" t="s">
        <v>1016</v>
      </c>
    </row>
    <row r="14505" spans="1:3" x14ac:dyDescent="0.25">
      <c r="A14505" s="1">
        <f t="shared" si="226"/>
        <v>14505</v>
      </c>
      <c r="B14505" s="1" t="s">
        <v>8527</v>
      </c>
      <c r="C14505" s="1" t="s">
        <v>923</v>
      </c>
    </row>
    <row r="14506" spans="1:3" x14ac:dyDescent="0.25">
      <c r="A14506" s="1">
        <f t="shared" si="226"/>
        <v>14506</v>
      </c>
      <c r="B14506" s="1" t="s">
        <v>10054</v>
      </c>
      <c r="C14506" s="1" t="s">
        <v>1588</v>
      </c>
    </row>
    <row r="14507" spans="1:3" x14ac:dyDescent="0.25">
      <c r="A14507" s="1">
        <f t="shared" si="226"/>
        <v>14507</v>
      </c>
      <c r="B14507" s="1" t="s">
        <v>8527</v>
      </c>
      <c r="C14507" s="1" t="s">
        <v>10055</v>
      </c>
    </row>
    <row r="14508" spans="1:3" x14ac:dyDescent="0.25">
      <c r="A14508" s="1">
        <f t="shared" si="226"/>
        <v>14508</v>
      </c>
      <c r="B14508" s="1" t="s">
        <v>8527</v>
      </c>
      <c r="C14508" s="1" t="s">
        <v>1715</v>
      </c>
    </row>
    <row r="14509" spans="1:3" x14ac:dyDescent="0.25">
      <c r="A14509" s="1">
        <f t="shared" si="226"/>
        <v>14509</v>
      </c>
      <c r="B14509" s="1" t="s">
        <v>10056</v>
      </c>
      <c r="C14509" s="1" t="s">
        <v>918</v>
      </c>
    </row>
    <row r="14510" spans="1:3" x14ac:dyDescent="0.25">
      <c r="A14510" s="1">
        <f t="shared" si="226"/>
        <v>14510</v>
      </c>
      <c r="B14510" s="1" t="s">
        <v>10056</v>
      </c>
      <c r="C14510" s="1" t="s">
        <v>4452</v>
      </c>
    </row>
    <row r="14511" spans="1:3" x14ac:dyDescent="0.25">
      <c r="A14511" s="1">
        <f t="shared" si="226"/>
        <v>14511</v>
      </c>
      <c r="B14511" s="1" t="s">
        <v>10056</v>
      </c>
      <c r="C14511" s="1" t="s">
        <v>9640</v>
      </c>
    </row>
    <row r="14512" spans="1:3" x14ac:dyDescent="0.25">
      <c r="A14512" s="1">
        <f t="shared" si="226"/>
        <v>14512</v>
      </c>
      <c r="B14512" s="1" t="s">
        <v>10056</v>
      </c>
      <c r="C14512" s="1" t="s">
        <v>1022</v>
      </c>
    </row>
    <row r="14513" spans="1:3" x14ac:dyDescent="0.25">
      <c r="A14513" s="1">
        <f t="shared" si="226"/>
        <v>14513</v>
      </c>
      <c r="B14513" s="1" t="s">
        <v>10056</v>
      </c>
      <c r="C14513" s="1" t="s">
        <v>3982</v>
      </c>
    </row>
    <row r="14514" spans="1:3" x14ac:dyDescent="0.25">
      <c r="A14514" s="1">
        <f t="shared" si="226"/>
        <v>14514</v>
      </c>
      <c r="B14514" s="1" t="s">
        <v>10056</v>
      </c>
      <c r="C14514" s="1" t="s">
        <v>10057</v>
      </c>
    </row>
    <row r="14515" spans="1:3" x14ac:dyDescent="0.25">
      <c r="A14515" s="1">
        <f t="shared" si="226"/>
        <v>14515</v>
      </c>
      <c r="B14515" s="1" t="s">
        <v>10056</v>
      </c>
      <c r="C14515" s="1" t="s">
        <v>10058</v>
      </c>
    </row>
    <row r="14516" spans="1:3" x14ac:dyDescent="0.25">
      <c r="A14516" s="1">
        <f t="shared" si="226"/>
        <v>14516</v>
      </c>
      <c r="B14516" s="1" t="s">
        <v>10059</v>
      </c>
      <c r="C14516" s="1" t="s">
        <v>975</v>
      </c>
    </row>
    <row r="14517" spans="1:3" x14ac:dyDescent="0.25">
      <c r="A14517" s="1">
        <f t="shared" si="226"/>
        <v>14517</v>
      </c>
      <c r="B14517" s="1" t="s">
        <v>10059</v>
      </c>
      <c r="C14517" s="1" t="s">
        <v>1077</v>
      </c>
    </row>
    <row r="14518" spans="1:3" x14ac:dyDescent="0.25">
      <c r="A14518" s="1">
        <f t="shared" si="226"/>
        <v>14518</v>
      </c>
      <c r="B14518" s="1" t="s">
        <v>10059</v>
      </c>
      <c r="C14518" s="1" t="s">
        <v>1408</v>
      </c>
    </row>
    <row r="14519" spans="1:3" x14ac:dyDescent="0.25">
      <c r="A14519" s="1">
        <f t="shared" si="226"/>
        <v>14519</v>
      </c>
      <c r="B14519" s="1" t="s">
        <v>10059</v>
      </c>
      <c r="C14519" s="1" t="s">
        <v>10060</v>
      </c>
    </row>
    <row r="14520" spans="1:3" x14ac:dyDescent="0.25">
      <c r="A14520" s="1">
        <f t="shared" si="226"/>
        <v>14520</v>
      </c>
      <c r="B14520" s="1" t="s">
        <v>10061</v>
      </c>
      <c r="C14520" s="1" t="s">
        <v>1064</v>
      </c>
    </row>
    <row r="14521" spans="1:3" x14ac:dyDescent="0.25">
      <c r="A14521" s="1">
        <f t="shared" si="226"/>
        <v>14521</v>
      </c>
      <c r="B14521" s="1" t="s">
        <v>10062</v>
      </c>
      <c r="C14521" s="1" t="s">
        <v>1102</v>
      </c>
    </row>
    <row r="14522" spans="1:3" x14ac:dyDescent="0.25">
      <c r="A14522" s="1">
        <f t="shared" si="226"/>
        <v>14522</v>
      </c>
      <c r="B14522" s="1" t="s">
        <v>10063</v>
      </c>
      <c r="C14522" s="1" t="s">
        <v>1397</v>
      </c>
    </row>
    <row r="14523" spans="1:3" x14ac:dyDescent="0.25">
      <c r="A14523" s="1">
        <f t="shared" si="226"/>
        <v>14523</v>
      </c>
      <c r="B14523" s="1" t="s">
        <v>10063</v>
      </c>
      <c r="C14523" s="1" t="s">
        <v>6026</v>
      </c>
    </row>
    <row r="14524" spans="1:3" x14ac:dyDescent="0.25">
      <c r="A14524" s="1">
        <f t="shared" si="226"/>
        <v>14524</v>
      </c>
      <c r="B14524" s="1" t="s">
        <v>10063</v>
      </c>
      <c r="C14524" s="1" t="s">
        <v>1077</v>
      </c>
    </row>
    <row r="14525" spans="1:3" x14ac:dyDescent="0.25">
      <c r="A14525" s="1">
        <f t="shared" si="226"/>
        <v>14525</v>
      </c>
      <c r="B14525" s="1" t="s">
        <v>10063</v>
      </c>
      <c r="C14525" s="1" t="s">
        <v>1077</v>
      </c>
    </row>
    <row r="14526" spans="1:3" x14ac:dyDescent="0.25">
      <c r="A14526" s="1">
        <f t="shared" si="226"/>
        <v>14526</v>
      </c>
      <c r="B14526" s="1" t="s">
        <v>10064</v>
      </c>
      <c r="C14526" s="1" t="s">
        <v>1348</v>
      </c>
    </row>
    <row r="14527" spans="1:3" x14ac:dyDescent="0.25">
      <c r="A14527" s="1">
        <f t="shared" si="226"/>
        <v>14527</v>
      </c>
      <c r="B14527" s="1" t="s">
        <v>10065</v>
      </c>
      <c r="C14527" s="1" t="s">
        <v>1165</v>
      </c>
    </row>
    <row r="14528" spans="1:3" x14ac:dyDescent="0.25">
      <c r="A14528" s="1">
        <f t="shared" si="226"/>
        <v>14528</v>
      </c>
      <c r="B14528" s="1" t="s">
        <v>10065</v>
      </c>
      <c r="C14528" s="1" t="s">
        <v>10066</v>
      </c>
    </row>
    <row r="14529" spans="1:3" x14ac:dyDescent="0.25">
      <c r="A14529" s="1">
        <f t="shared" si="226"/>
        <v>14529</v>
      </c>
      <c r="B14529" s="1" t="s">
        <v>10065</v>
      </c>
      <c r="C14529" s="1" t="s">
        <v>2013</v>
      </c>
    </row>
    <row r="14530" spans="1:3" x14ac:dyDescent="0.25">
      <c r="A14530" s="1">
        <f t="shared" si="226"/>
        <v>14530</v>
      </c>
      <c r="B14530" s="1" t="s">
        <v>10065</v>
      </c>
      <c r="C14530" s="1" t="s">
        <v>1221</v>
      </c>
    </row>
    <row r="14531" spans="1:3" x14ac:dyDescent="0.25">
      <c r="A14531" s="1">
        <f t="shared" ref="A14531:A14594" si="227">A14530+1</f>
        <v>14531</v>
      </c>
      <c r="B14531" s="1" t="s">
        <v>10065</v>
      </c>
      <c r="C14531" s="1" t="s">
        <v>1221</v>
      </c>
    </row>
    <row r="14532" spans="1:3" x14ac:dyDescent="0.25">
      <c r="A14532" s="1">
        <f t="shared" si="227"/>
        <v>14532</v>
      </c>
      <c r="B14532" s="1" t="s">
        <v>10065</v>
      </c>
      <c r="C14532" s="1" t="s">
        <v>1221</v>
      </c>
    </row>
    <row r="14533" spans="1:3" x14ac:dyDescent="0.25">
      <c r="A14533" s="1">
        <f t="shared" si="227"/>
        <v>14533</v>
      </c>
      <c r="B14533" s="1" t="s">
        <v>10065</v>
      </c>
      <c r="C14533" s="1" t="s">
        <v>1079</v>
      </c>
    </row>
    <row r="14534" spans="1:3" x14ac:dyDescent="0.25">
      <c r="A14534" s="1">
        <f t="shared" si="227"/>
        <v>14534</v>
      </c>
      <c r="B14534" s="1" t="s">
        <v>10065</v>
      </c>
      <c r="C14534" s="1" t="s">
        <v>10067</v>
      </c>
    </row>
    <row r="14535" spans="1:3" x14ac:dyDescent="0.25">
      <c r="A14535" s="1">
        <f t="shared" si="227"/>
        <v>14535</v>
      </c>
      <c r="B14535" s="1" t="s">
        <v>10065</v>
      </c>
      <c r="C14535" s="1" t="s">
        <v>1091</v>
      </c>
    </row>
    <row r="14536" spans="1:3" x14ac:dyDescent="0.25">
      <c r="A14536" s="1">
        <f t="shared" si="227"/>
        <v>14536</v>
      </c>
      <c r="B14536" s="1" t="s">
        <v>10065</v>
      </c>
      <c r="C14536" s="1" t="s">
        <v>4857</v>
      </c>
    </row>
    <row r="14537" spans="1:3" x14ac:dyDescent="0.25">
      <c r="A14537" s="1">
        <f t="shared" si="227"/>
        <v>14537</v>
      </c>
      <c r="B14537" s="1" t="s">
        <v>10065</v>
      </c>
      <c r="C14537" s="1" t="s">
        <v>1093</v>
      </c>
    </row>
    <row r="14538" spans="1:3" x14ac:dyDescent="0.25">
      <c r="A14538" s="1">
        <f t="shared" si="227"/>
        <v>14538</v>
      </c>
      <c r="B14538" s="1" t="s">
        <v>10065</v>
      </c>
      <c r="C14538" s="1" t="s">
        <v>4201</v>
      </c>
    </row>
    <row r="14539" spans="1:3" x14ac:dyDescent="0.25">
      <c r="A14539" s="1">
        <f t="shared" si="227"/>
        <v>14539</v>
      </c>
      <c r="B14539" s="1" t="s">
        <v>10065</v>
      </c>
      <c r="C14539" s="1" t="s">
        <v>4201</v>
      </c>
    </row>
    <row r="14540" spans="1:3" x14ac:dyDescent="0.25">
      <c r="A14540" s="1">
        <f t="shared" si="227"/>
        <v>14540</v>
      </c>
      <c r="B14540" s="1" t="s">
        <v>10065</v>
      </c>
      <c r="C14540" s="1" t="s">
        <v>927</v>
      </c>
    </row>
    <row r="14541" spans="1:3" x14ac:dyDescent="0.25">
      <c r="A14541" s="1">
        <f t="shared" si="227"/>
        <v>14541</v>
      </c>
      <c r="B14541" s="1" t="s">
        <v>10065</v>
      </c>
      <c r="C14541" s="1" t="s">
        <v>1270</v>
      </c>
    </row>
    <row r="14542" spans="1:3" x14ac:dyDescent="0.25">
      <c r="A14542" s="1">
        <f t="shared" si="227"/>
        <v>14542</v>
      </c>
      <c r="B14542" s="1" t="s">
        <v>10065</v>
      </c>
      <c r="C14542" s="1" t="s">
        <v>967</v>
      </c>
    </row>
    <row r="14543" spans="1:3" x14ac:dyDescent="0.25">
      <c r="A14543" s="1">
        <f t="shared" si="227"/>
        <v>14543</v>
      </c>
      <c r="B14543" s="1" t="s">
        <v>10065</v>
      </c>
      <c r="C14543" s="1" t="s">
        <v>6902</v>
      </c>
    </row>
    <row r="14544" spans="1:3" x14ac:dyDescent="0.25">
      <c r="A14544" s="1">
        <f t="shared" si="227"/>
        <v>14544</v>
      </c>
      <c r="B14544" s="1" t="s">
        <v>10065</v>
      </c>
      <c r="C14544" s="1" t="s">
        <v>1230</v>
      </c>
    </row>
    <row r="14545" spans="1:3" x14ac:dyDescent="0.25">
      <c r="A14545" s="1">
        <f t="shared" si="227"/>
        <v>14545</v>
      </c>
      <c r="B14545" s="1" t="s">
        <v>10065</v>
      </c>
      <c r="C14545" s="1" t="s">
        <v>974</v>
      </c>
    </row>
    <row r="14546" spans="1:3" x14ac:dyDescent="0.25">
      <c r="A14546" s="1">
        <f t="shared" si="227"/>
        <v>14546</v>
      </c>
      <c r="B14546" s="1" t="s">
        <v>10065</v>
      </c>
      <c r="C14546" s="1" t="s">
        <v>976</v>
      </c>
    </row>
    <row r="14547" spans="1:3" x14ac:dyDescent="0.25">
      <c r="A14547" s="1">
        <f t="shared" si="227"/>
        <v>14547</v>
      </c>
      <c r="B14547" s="1" t="s">
        <v>10065</v>
      </c>
      <c r="C14547" s="1" t="s">
        <v>976</v>
      </c>
    </row>
    <row r="14548" spans="1:3" x14ac:dyDescent="0.25">
      <c r="A14548" s="1">
        <f t="shared" si="227"/>
        <v>14548</v>
      </c>
      <c r="B14548" s="1" t="s">
        <v>10065</v>
      </c>
      <c r="C14548" s="1" t="s">
        <v>1077</v>
      </c>
    </row>
    <row r="14549" spans="1:3" x14ac:dyDescent="0.25">
      <c r="A14549" s="1">
        <f t="shared" si="227"/>
        <v>14549</v>
      </c>
      <c r="B14549" s="1" t="s">
        <v>10065</v>
      </c>
      <c r="C14549" s="1" t="s">
        <v>1768</v>
      </c>
    </row>
    <row r="14550" spans="1:3" x14ac:dyDescent="0.25">
      <c r="A14550" s="1">
        <f t="shared" si="227"/>
        <v>14550</v>
      </c>
      <c r="B14550" s="1" t="s">
        <v>10065</v>
      </c>
      <c r="C14550" s="1" t="s">
        <v>1542</v>
      </c>
    </row>
    <row r="14551" spans="1:3" x14ac:dyDescent="0.25">
      <c r="A14551" s="1">
        <f t="shared" si="227"/>
        <v>14551</v>
      </c>
      <c r="B14551" s="1" t="s">
        <v>10065</v>
      </c>
      <c r="C14551" s="1" t="s">
        <v>10068</v>
      </c>
    </row>
    <row r="14552" spans="1:3" x14ac:dyDescent="0.25">
      <c r="A14552" s="1">
        <f t="shared" si="227"/>
        <v>14552</v>
      </c>
      <c r="B14552" s="1" t="s">
        <v>10065</v>
      </c>
      <c r="C14552" s="1" t="s">
        <v>1027</v>
      </c>
    </row>
    <row r="14553" spans="1:3" x14ac:dyDescent="0.25">
      <c r="A14553" s="1">
        <f t="shared" si="227"/>
        <v>14553</v>
      </c>
      <c r="B14553" s="1" t="s">
        <v>10065</v>
      </c>
      <c r="C14553" s="1" t="s">
        <v>1083</v>
      </c>
    </row>
    <row r="14554" spans="1:3" x14ac:dyDescent="0.25">
      <c r="A14554" s="1">
        <f t="shared" si="227"/>
        <v>14554</v>
      </c>
      <c r="B14554" s="1" t="s">
        <v>10065</v>
      </c>
      <c r="C14554" s="1" t="s">
        <v>1519</v>
      </c>
    </row>
    <row r="14555" spans="1:3" x14ac:dyDescent="0.25">
      <c r="A14555" s="1">
        <f t="shared" si="227"/>
        <v>14555</v>
      </c>
      <c r="B14555" s="1" t="s">
        <v>10065</v>
      </c>
      <c r="C14555" s="1" t="s">
        <v>10069</v>
      </c>
    </row>
    <row r="14556" spans="1:3" x14ac:dyDescent="0.25">
      <c r="A14556" s="1">
        <f t="shared" si="227"/>
        <v>14556</v>
      </c>
      <c r="B14556" s="1" t="s">
        <v>10065</v>
      </c>
      <c r="C14556" s="1" t="s">
        <v>10070</v>
      </c>
    </row>
    <row r="14557" spans="1:3" x14ac:dyDescent="0.25">
      <c r="A14557" s="1">
        <f t="shared" si="227"/>
        <v>14557</v>
      </c>
      <c r="B14557" s="1" t="s">
        <v>10065</v>
      </c>
      <c r="C14557" s="1" t="s">
        <v>2774</v>
      </c>
    </row>
    <row r="14558" spans="1:3" x14ac:dyDescent="0.25">
      <c r="A14558" s="1">
        <f t="shared" si="227"/>
        <v>14558</v>
      </c>
      <c r="B14558" s="1" t="s">
        <v>10065</v>
      </c>
      <c r="C14558" s="1" t="s">
        <v>8577</v>
      </c>
    </row>
    <row r="14559" spans="1:3" x14ac:dyDescent="0.25">
      <c r="A14559" s="1">
        <f t="shared" si="227"/>
        <v>14559</v>
      </c>
      <c r="B14559" s="1" t="s">
        <v>10065</v>
      </c>
      <c r="C14559" s="1" t="s">
        <v>1223</v>
      </c>
    </row>
    <row r="14560" spans="1:3" x14ac:dyDescent="0.25">
      <c r="A14560" s="1">
        <f t="shared" si="227"/>
        <v>14560</v>
      </c>
      <c r="B14560" s="1" t="s">
        <v>10065</v>
      </c>
      <c r="C14560" s="1" t="s">
        <v>1341</v>
      </c>
    </row>
    <row r="14561" spans="1:3" x14ac:dyDescent="0.25">
      <c r="A14561" s="1">
        <f t="shared" si="227"/>
        <v>14561</v>
      </c>
      <c r="B14561" s="1" t="s">
        <v>10065</v>
      </c>
      <c r="C14561" s="1" t="s">
        <v>1235</v>
      </c>
    </row>
    <row r="14562" spans="1:3" x14ac:dyDescent="0.25">
      <c r="A14562" s="1">
        <f t="shared" si="227"/>
        <v>14562</v>
      </c>
      <c r="B14562" s="1" t="s">
        <v>10065</v>
      </c>
      <c r="C14562" s="1" t="s">
        <v>4873</v>
      </c>
    </row>
    <row r="14563" spans="1:3" x14ac:dyDescent="0.25">
      <c r="A14563" s="1">
        <f t="shared" si="227"/>
        <v>14563</v>
      </c>
      <c r="B14563" s="1" t="s">
        <v>10065</v>
      </c>
      <c r="C14563" s="1" t="s">
        <v>10071</v>
      </c>
    </row>
    <row r="14564" spans="1:3" x14ac:dyDescent="0.25">
      <c r="A14564" s="1">
        <f t="shared" si="227"/>
        <v>14564</v>
      </c>
      <c r="B14564" s="1" t="s">
        <v>10065</v>
      </c>
      <c r="C14564" s="1" t="s">
        <v>10072</v>
      </c>
    </row>
    <row r="14565" spans="1:3" x14ac:dyDescent="0.25">
      <c r="A14565" s="1">
        <f t="shared" si="227"/>
        <v>14565</v>
      </c>
      <c r="B14565" s="1" t="s">
        <v>10065</v>
      </c>
      <c r="C14565" s="1" t="s">
        <v>977</v>
      </c>
    </row>
    <row r="14566" spans="1:3" x14ac:dyDescent="0.25">
      <c r="A14566" s="1">
        <f t="shared" si="227"/>
        <v>14566</v>
      </c>
      <c r="B14566" s="1" t="s">
        <v>10073</v>
      </c>
      <c r="C14566" s="1" t="s">
        <v>977</v>
      </c>
    </row>
    <row r="14567" spans="1:3" x14ac:dyDescent="0.25">
      <c r="A14567" s="1">
        <f t="shared" si="227"/>
        <v>14567</v>
      </c>
      <c r="B14567" s="1" t="s">
        <v>10065</v>
      </c>
      <c r="C14567" s="1" t="s">
        <v>4204</v>
      </c>
    </row>
    <row r="14568" spans="1:3" x14ac:dyDescent="0.25">
      <c r="A14568" s="1">
        <f t="shared" si="227"/>
        <v>14568</v>
      </c>
      <c r="B14568" s="1" t="s">
        <v>10065</v>
      </c>
      <c r="C14568" s="1" t="s">
        <v>6991</v>
      </c>
    </row>
    <row r="14569" spans="1:3" x14ac:dyDescent="0.25">
      <c r="A14569" s="1">
        <f t="shared" si="227"/>
        <v>14569</v>
      </c>
      <c r="B14569" s="1" t="s">
        <v>10065</v>
      </c>
      <c r="C14569" s="1" t="s">
        <v>10074</v>
      </c>
    </row>
    <row r="14570" spans="1:3" x14ac:dyDescent="0.25">
      <c r="A14570" s="1">
        <f t="shared" si="227"/>
        <v>14570</v>
      </c>
      <c r="B14570" s="1" t="s">
        <v>10065</v>
      </c>
      <c r="C14570" s="1" t="s">
        <v>10075</v>
      </c>
    </row>
    <row r="14571" spans="1:3" x14ac:dyDescent="0.25">
      <c r="A14571" s="1">
        <f t="shared" si="227"/>
        <v>14571</v>
      </c>
      <c r="B14571" s="1" t="s">
        <v>10076</v>
      </c>
      <c r="C14571" s="1" t="s">
        <v>1026</v>
      </c>
    </row>
    <row r="14572" spans="1:3" x14ac:dyDescent="0.25">
      <c r="A14572" s="1">
        <f t="shared" si="227"/>
        <v>14572</v>
      </c>
      <c r="B14572" s="1" t="s">
        <v>10077</v>
      </c>
      <c r="C14572" s="1" t="s">
        <v>1906</v>
      </c>
    </row>
    <row r="14573" spans="1:3" x14ac:dyDescent="0.25">
      <c r="A14573" s="1">
        <f t="shared" si="227"/>
        <v>14573</v>
      </c>
      <c r="B14573" s="1" t="s">
        <v>10077</v>
      </c>
      <c r="C14573" s="1" t="s">
        <v>2713</v>
      </c>
    </row>
    <row r="14574" spans="1:3" x14ac:dyDescent="0.25">
      <c r="A14574" s="1">
        <f t="shared" si="227"/>
        <v>14574</v>
      </c>
      <c r="B14574" s="1" t="s">
        <v>10077</v>
      </c>
      <c r="C14574" s="1" t="s">
        <v>3028</v>
      </c>
    </row>
    <row r="14575" spans="1:3" x14ac:dyDescent="0.25">
      <c r="A14575" s="1">
        <f t="shared" si="227"/>
        <v>14575</v>
      </c>
      <c r="B14575" s="1" t="s">
        <v>10077</v>
      </c>
      <c r="C14575" s="1" t="s">
        <v>2397</v>
      </c>
    </row>
    <row r="14576" spans="1:3" x14ac:dyDescent="0.25">
      <c r="A14576" s="1">
        <f t="shared" si="227"/>
        <v>14576</v>
      </c>
      <c r="B14576" s="1" t="s">
        <v>10077</v>
      </c>
      <c r="C14576" s="1" t="s">
        <v>934</v>
      </c>
    </row>
    <row r="14577" spans="1:3" x14ac:dyDescent="0.25">
      <c r="A14577" s="1">
        <f t="shared" si="227"/>
        <v>14577</v>
      </c>
      <c r="B14577" s="1" t="s">
        <v>10077</v>
      </c>
      <c r="C14577" s="1" t="s">
        <v>993</v>
      </c>
    </row>
    <row r="14578" spans="1:3" x14ac:dyDescent="0.25">
      <c r="A14578" s="1">
        <f t="shared" si="227"/>
        <v>14578</v>
      </c>
      <c r="B14578" s="1" t="s">
        <v>10077</v>
      </c>
      <c r="C14578" s="1" t="s">
        <v>938</v>
      </c>
    </row>
    <row r="14579" spans="1:3" x14ac:dyDescent="0.25">
      <c r="A14579" s="1">
        <f t="shared" si="227"/>
        <v>14579</v>
      </c>
      <c r="B14579" s="1" t="s">
        <v>10077</v>
      </c>
      <c r="C14579" s="1" t="s">
        <v>1725</v>
      </c>
    </row>
    <row r="14580" spans="1:3" x14ac:dyDescent="0.25">
      <c r="A14580" s="1">
        <f t="shared" si="227"/>
        <v>14580</v>
      </c>
      <c r="B14580" s="1" t="s">
        <v>10078</v>
      </c>
      <c r="C14580" s="1" t="s">
        <v>960</v>
      </c>
    </row>
    <row r="14581" spans="1:3" x14ac:dyDescent="0.25">
      <c r="A14581" s="1">
        <f t="shared" si="227"/>
        <v>14581</v>
      </c>
      <c r="B14581" s="1" t="s">
        <v>10079</v>
      </c>
      <c r="C14581" s="1" t="s">
        <v>928</v>
      </c>
    </row>
    <row r="14582" spans="1:3" x14ac:dyDescent="0.25">
      <c r="A14582" s="1">
        <f t="shared" si="227"/>
        <v>14582</v>
      </c>
      <c r="B14582" s="1" t="s">
        <v>10080</v>
      </c>
      <c r="C14582" s="1" t="s">
        <v>1054</v>
      </c>
    </row>
    <row r="14583" spans="1:3" x14ac:dyDescent="0.25">
      <c r="A14583" s="1">
        <f t="shared" si="227"/>
        <v>14583</v>
      </c>
      <c r="B14583" s="1" t="s">
        <v>10081</v>
      </c>
      <c r="C14583" s="1" t="s">
        <v>1072</v>
      </c>
    </row>
    <row r="14584" spans="1:3" x14ac:dyDescent="0.25">
      <c r="A14584" s="1">
        <f t="shared" si="227"/>
        <v>14584</v>
      </c>
      <c r="B14584" s="1" t="s">
        <v>10082</v>
      </c>
      <c r="C14584" s="1" t="s">
        <v>1726</v>
      </c>
    </row>
    <row r="14585" spans="1:3" x14ac:dyDescent="0.25">
      <c r="A14585" s="1">
        <f t="shared" si="227"/>
        <v>14585</v>
      </c>
      <c r="B14585" s="1" t="s">
        <v>10083</v>
      </c>
      <c r="C14585" s="1" t="s">
        <v>1348</v>
      </c>
    </row>
    <row r="14586" spans="1:3" x14ac:dyDescent="0.25">
      <c r="A14586" s="1">
        <f t="shared" si="227"/>
        <v>14586</v>
      </c>
      <c r="B14586" s="1" t="s">
        <v>10084</v>
      </c>
      <c r="C14586" s="1" t="s">
        <v>1201</v>
      </c>
    </row>
    <row r="14587" spans="1:3" x14ac:dyDescent="0.25">
      <c r="A14587" s="1">
        <f t="shared" si="227"/>
        <v>14587</v>
      </c>
      <c r="B14587" s="1" t="s">
        <v>10085</v>
      </c>
      <c r="C14587" s="1" t="s">
        <v>952</v>
      </c>
    </row>
    <row r="14588" spans="1:3" x14ac:dyDescent="0.25">
      <c r="A14588" s="1">
        <f t="shared" si="227"/>
        <v>14588</v>
      </c>
      <c r="B14588" s="1" t="s">
        <v>10086</v>
      </c>
      <c r="C14588" s="1" t="s">
        <v>967</v>
      </c>
    </row>
    <row r="14589" spans="1:3" x14ac:dyDescent="0.25">
      <c r="A14589" s="1">
        <f t="shared" si="227"/>
        <v>14589</v>
      </c>
      <c r="B14589" s="1" t="s">
        <v>10085</v>
      </c>
      <c r="C14589" s="1" t="s">
        <v>1102</v>
      </c>
    </row>
    <row r="14590" spans="1:3" x14ac:dyDescent="0.25">
      <c r="A14590" s="1">
        <f t="shared" si="227"/>
        <v>14590</v>
      </c>
      <c r="B14590" s="1" t="s">
        <v>10087</v>
      </c>
      <c r="C14590" s="1" t="s">
        <v>928</v>
      </c>
    </row>
    <row r="14591" spans="1:3" x14ac:dyDescent="0.25">
      <c r="A14591" s="1">
        <f t="shared" si="227"/>
        <v>14591</v>
      </c>
      <c r="B14591" s="1" t="s">
        <v>10089</v>
      </c>
      <c r="C14591" s="1" t="s">
        <v>10088</v>
      </c>
    </row>
    <row r="14592" spans="1:3" x14ac:dyDescent="0.25">
      <c r="A14592" s="1">
        <f t="shared" si="227"/>
        <v>14592</v>
      </c>
      <c r="B14592" s="1" t="s">
        <v>3988</v>
      </c>
      <c r="C14592" s="1" t="s">
        <v>1792</v>
      </c>
    </row>
    <row r="14593" spans="1:3" x14ac:dyDescent="0.25">
      <c r="A14593" s="1">
        <f t="shared" si="227"/>
        <v>14593</v>
      </c>
      <c r="B14593" s="1" t="s">
        <v>3988</v>
      </c>
      <c r="C14593" s="1" t="s">
        <v>1016</v>
      </c>
    </row>
    <row r="14594" spans="1:3" x14ac:dyDescent="0.25">
      <c r="A14594" s="1">
        <f t="shared" si="227"/>
        <v>14594</v>
      </c>
      <c r="B14594" s="1" t="s">
        <v>3988</v>
      </c>
      <c r="C14594" s="1" t="s">
        <v>10090</v>
      </c>
    </row>
    <row r="14595" spans="1:3" x14ac:dyDescent="0.25">
      <c r="A14595" s="1">
        <f t="shared" ref="A14595:A14658" si="228">A14594+1</f>
        <v>14595</v>
      </c>
      <c r="B14595" s="1" t="s">
        <v>3988</v>
      </c>
      <c r="C14595" s="1" t="s">
        <v>1997</v>
      </c>
    </row>
    <row r="14596" spans="1:3" x14ac:dyDescent="0.25">
      <c r="A14596" s="1">
        <f t="shared" si="228"/>
        <v>14596</v>
      </c>
      <c r="B14596" s="1" t="s">
        <v>3988</v>
      </c>
      <c r="C14596" s="1" t="s">
        <v>10091</v>
      </c>
    </row>
    <row r="14597" spans="1:3" x14ac:dyDescent="0.25">
      <c r="A14597" s="1">
        <f t="shared" si="228"/>
        <v>14597</v>
      </c>
      <c r="B14597" s="1" t="s">
        <v>3988</v>
      </c>
      <c r="C14597" s="1" t="s">
        <v>1157</v>
      </c>
    </row>
    <row r="14598" spans="1:3" x14ac:dyDescent="0.25">
      <c r="A14598" s="1">
        <f t="shared" si="228"/>
        <v>14598</v>
      </c>
      <c r="B14598" s="1" t="s">
        <v>3988</v>
      </c>
      <c r="C14598" s="1" t="s">
        <v>920</v>
      </c>
    </row>
    <row r="14599" spans="1:3" x14ac:dyDescent="0.25">
      <c r="A14599" s="1">
        <f t="shared" si="228"/>
        <v>14599</v>
      </c>
      <c r="B14599" s="1" t="s">
        <v>3988</v>
      </c>
      <c r="C14599" s="1" t="s">
        <v>2649</v>
      </c>
    </row>
    <row r="14600" spans="1:3" x14ac:dyDescent="0.25">
      <c r="A14600" s="1">
        <f t="shared" si="228"/>
        <v>14600</v>
      </c>
      <c r="B14600" s="1" t="s">
        <v>3988</v>
      </c>
      <c r="C14600" s="1" t="s">
        <v>1010</v>
      </c>
    </row>
    <row r="14601" spans="1:3" x14ac:dyDescent="0.25">
      <c r="A14601" s="1">
        <f t="shared" si="228"/>
        <v>14601</v>
      </c>
      <c r="B14601" s="1" t="s">
        <v>3988</v>
      </c>
      <c r="C14601" s="1" t="s">
        <v>942</v>
      </c>
    </row>
    <row r="14602" spans="1:3" x14ac:dyDescent="0.25">
      <c r="A14602" s="1">
        <f t="shared" si="228"/>
        <v>14602</v>
      </c>
      <c r="B14602" s="1" t="s">
        <v>10092</v>
      </c>
      <c r="C14602" s="1" t="s">
        <v>9538</v>
      </c>
    </row>
    <row r="14603" spans="1:3" x14ac:dyDescent="0.25">
      <c r="A14603" s="1">
        <f t="shared" si="228"/>
        <v>14603</v>
      </c>
      <c r="B14603" s="1" t="s">
        <v>3988</v>
      </c>
      <c r="C14603" s="1" t="s">
        <v>1087</v>
      </c>
    </row>
    <row r="14604" spans="1:3" x14ac:dyDescent="0.25">
      <c r="A14604" s="1">
        <f t="shared" si="228"/>
        <v>14604</v>
      </c>
      <c r="B14604" s="1" t="s">
        <v>3988</v>
      </c>
      <c r="C14604" s="1" t="s">
        <v>1033</v>
      </c>
    </row>
    <row r="14605" spans="1:3" x14ac:dyDescent="0.25">
      <c r="A14605" s="1">
        <f t="shared" si="228"/>
        <v>14605</v>
      </c>
      <c r="B14605" s="1" t="s">
        <v>3988</v>
      </c>
      <c r="C14605" s="1" t="s">
        <v>1147</v>
      </c>
    </row>
    <row r="14606" spans="1:3" x14ac:dyDescent="0.25">
      <c r="A14606" s="1">
        <f t="shared" si="228"/>
        <v>14606</v>
      </c>
      <c r="B14606" s="1" t="s">
        <v>10093</v>
      </c>
      <c r="C14606" s="1" t="s">
        <v>1341</v>
      </c>
    </row>
    <row r="14607" spans="1:3" x14ac:dyDescent="0.25">
      <c r="A14607" s="1">
        <f t="shared" si="228"/>
        <v>14607</v>
      </c>
      <c r="B14607" s="1" t="s">
        <v>10094</v>
      </c>
      <c r="C14607" s="1" t="s">
        <v>952</v>
      </c>
    </row>
    <row r="14608" spans="1:3" x14ac:dyDescent="0.25">
      <c r="A14608" s="1">
        <f t="shared" si="228"/>
        <v>14608</v>
      </c>
      <c r="B14608" s="1" t="s">
        <v>10095</v>
      </c>
      <c r="C14608" s="1" t="s">
        <v>1355</v>
      </c>
    </row>
    <row r="14609" spans="1:3" x14ac:dyDescent="0.25">
      <c r="A14609" s="1">
        <f t="shared" si="228"/>
        <v>14609</v>
      </c>
      <c r="B14609" s="1" t="s">
        <v>10096</v>
      </c>
      <c r="C14609" s="1" t="s">
        <v>968</v>
      </c>
    </row>
    <row r="14610" spans="1:3" x14ac:dyDescent="0.25">
      <c r="A14610" s="1">
        <f t="shared" si="228"/>
        <v>14610</v>
      </c>
      <c r="B14610" s="1" t="s">
        <v>10097</v>
      </c>
      <c r="C14610" s="1" t="s">
        <v>3447</v>
      </c>
    </row>
    <row r="14611" spans="1:3" x14ac:dyDescent="0.25">
      <c r="A14611" s="1">
        <f t="shared" si="228"/>
        <v>14611</v>
      </c>
      <c r="B14611" s="1" t="s">
        <v>10098</v>
      </c>
      <c r="C14611" s="1" t="s">
        <v>1235</v>
      </c>
    </row>
    <row r="14612" spans="1:3" x14ac:dyDescent="0.25">
      <c r="A14612" s="1">
        <f t="shared" si="228"/>
        <v>14612</v>
      </c>
      <c r="B14612" s="1" t="s">
        <v>10099</v>
      </c>
      <c r="C14612" s="1" t="s">
        <v>1011</v>
      </c>
    </row>
    <row r="14613" spans="1:3" x14ac:dyDescent="0.25">
      <c r="A14613" s="1">
        <f t="shared" si="228"/>
        <v>14613</v>
      </c>
      <c r="B14613" s="1" t="s">
        <v>10099</v>
      </c>
      <c r="C14613" s="1" t="s">
        <v>1011</v>
      </c>
    </row>
    <row r="14614" spans="1:3" x14ac:dyDescent="0.25">
      <c r="A14614" s="1">
        <f t="shared" si="228"/>
        <v>14614</v>
      </c>
      <c r="B14614" s="1" t="s">
        <v>10100</v>
      </c>
      <c r="C14614" s="1" t="s">
        <v>952</v>
      </c>
    </row>
    <row r="14615" spans="1:3" x14ac:dyDescent="0.25">
      <c r="A14615" s="1">
        <f t="shared" si="228"/>
        <v>14615</v>
      </c>
      <c r="B14615" s="1" t="s">
        <v>10099</v>
      </c>
      <c r="C14615" s="1" t="s">
        <v>1016</v>
      </c>
    </row>
    <row r="14616" spans="1:3" x14ac:dyDescent="0.25">
      <c r="A14616" s="1">
        <f t="shared" si="228"/>
        <v>14616</v>
      </c>
      <c r="B14616" s="1" t="s">
        <v>10101</v>
      </c>
      <c r="C14616" s="1" t="s">
        <v>973</v>
      </c>
    </row>
    <row r="14617" spans="1:3" x14ac:dyDescent="0.25">
      <c r="A14617" s="1">
        <f t="shared" si="228"/>
        <v>14617</v>
      </c>
      <c r="B14617" s="1" t="s">
        <v>10099</v>
      </c>
      <c r="C14617" s="1" t="s">
        <v>2710</v>
      </c>
    </row>
    <row r="14618" spans="1:3" x14ac:dyDescent="0.25">
      <c r="A14618" s="1">
        <f t="shared" si="228"/>
        <v>14618</v>
      </c>
      <c r="B14618" s="1" t="s">
        <v>10099</v>
      </c>
      <c r="C14618" s="1" t="s">
        <v>1848</v>
      </c>
    </row>
    <row r="14619" spans="1:3" x14ac:dyDescent="0.25">
      <c r="A14619" s="1">
        <f t="shared" si="228"/>
        <v>14619</v>
      </c>
      <c r="B14619" s="1" t="s">
        <v>10099</v>
      </c>
      <c r="C14619" s="1" t="s">
        <v>1372</v>
      </c>
    </row>
    <row r="14620" spans="1:3" x14ac:dyDescent="0.25">
      <c r="A14620" s="1">
        <f t="shared" si="228"/>
        <v>14620</v>
      </c>
      <c r="B14620" s="1" t="s">
        <v>10102</v>
      </c>
      <c r="C14620" s="1" t="s">
        <v>1079</v>
      </c>
    </row>
    <row r="14621" spans="1:3" x14ac:dyDescent="0.25">
      <c r="A14621" s="1">
        <f t="shared" si="228"/>
        <v>14621</v>
      </c>
      <c r="B14621" s="1" t="s">
        <v>10101</v>
      </c>
      <c r="C14621" s="1" t="s">
        <v>1079</v>
      </c>
    </row>
    <row r="14622" spans="1:3" x14ac:dyDescent="0.25">
      <c r="A14622" s="1">
        <f t="shared" si="228"/>
        <v>14622</v>
      </c>
      <c r="B14622" s="1" t="s">
        <v>10099</v>
      </c>
      <c r="C14622" s="1" t="s">
        <v>918</v>
      </c>
    </row>
    <row r="14623" spans="1:3" x14ac:dyDescent="0.25">
      <c r="A14623" s="1">
        <f t="shared" si="228"/>
        <v>14623</v>
      </c>
      <c r="B14623" s="1" t="s">
        <v>10102</v>
      </c>
      <c r="C14623" s="1" t="s">
        <v>4390</v>
      </c>
    </row>
    <row r="14624" spans="1:3" x14ac:dyDescent="0.25">
      <c r="A14624" s="1">
        <f t="shared" si="228"/>
        <v>14624</v>
      </c>
      <c r="B14624" s="1" t="s">
        <v>10102</v>
      </c>
      <c r="C14624" s="1" t="s">
        <v>7014</v>
      </c>
    </row>
    <row r="14625" spans="1:3" x14ac:dyDescent="0.25">
      <c r="A14625" s="1">
        <f t="shared" si="228"/>
        <v>14625</v>
      </c>
      <c r="B14625" s="1" t="s">
        <v>10099</v>
      </c>
      <c r="C14625" s="1" t="s">
        <v>990</v>
      </c>
    </row>
    <row r="14626" spans="1:3" x14ac:dyDescent="0.25">
      <c r="A14626" s="1">
        <f t="shared" si="228"/>
        <v>14626</v>
      </c>
      <c r="B14626" s="1" t="s">
        <v>10099</v>
      </c>
      <c r="C14626" s="1" t="s">
        <v>992</v>
      </c>
    </row>
    <row r="14627" spans="1:3" x14ac:dyDescent="0.25">
      <c r="A14627" s="1">
        <f t="shared" si="228"/>
        <v>14627</v>
      </c>
      <c r="B14627" s="1" t="s">
        <v>10102</v>
      </c>
      <c r="C14627" s="1" t="s">
        <v>1156</v>
      </c>
    </row>
    <row r="14628" spans="1:3" x14ac:dyDescent="0.25">
      <c r="A14628" s="1">
        <f t="shared" si="228"/>
        <v>14628</v>
      </c>
      <c r="B14628" s="1" t="s">
        <v>10099</v>
      </c>
      <c r="C14628" s="1" t="s">
        <v>6182</v>
      </c>
    </row>
    <row r="14629" spans="1:3" x14ac:dyDescent="0.25">
      <c r="A14629" s="1">
        <f t="shared" si="228"/>
        <v>14629</v>
      </c>
      <c r="B14629" s="1" t="s">
        <v>10099</v>
      </c>
      <c r="C14629" s="1" t="s">
        <v>5313</v>
      </c>
    </row>
    <row r="14630" spans="1:3" x14ac:dyDescent="0.25">
      <c r="A14630" s="1">
        <f t="shared" si="228"/>
        <v>14630</v>
      </c>
      <c r="B14630" s="1" t="s">
        <v>10103</v>
      </c>
      <c r="C14630" s="1" t="s">
        <v>941</v>
      </c>
    </row>
    <row r="14631" spans="1:3" x14ac:dyDescent="0.25">
      <c r="A14631" s="1">
        <f t="shared" si="228"/>
        <v>14631</v>
      </c>
      <c r="B14631" s="1" t="s">
        <v>10099</v>
      </c>
      <c r="C14631" s="1" t="s">
        <v>942</v>
      </c>
    </row>
    <row r="14632" spans="1:3" x14ac:dyDescent="0.25">
      <c r="A14632" s="1">
        <f t="shared" si="228"/>
        <v>14632</v>
      </c>
      <c r="B14632" s="1" t="s">
        <v>10102</v>
      </c>
      <c r="C14632" s="1" t="s">
        <v>928</v>
      </c>
    </row>
    <row r="14633" spans="1:3" x14ac:dyDescent="0.25">
      <c r="A14633" s="1">
        <f t="shared" si="228"/>
        <v>14633</v>
      </c>
      <c r="B14633" s="1" t="s">
        <v>10102</v>
      </c>
      <c r="C14633" s="1" t="s">
        <v>928</v>
      </c>
    </row>
    <row r="14634" spans="1:3" x14ac:dyDescent="0.25">
      <c r="A14634" s="1">
        <f t="shared" si="228"/>
        <v>14634</v>
      </c>
      <c r="B14634" s="1" t="s">
        <v>10099</v>
      </c>
      <c r="C14634" s="1" t="s">
        <v>1332</v>
      </c>
    </row>
    <row r="14635" spans="1:3" x14ac:dyDescent="0.25">
      <c r="A14635" s="1">
        <f t="shared" si="228"/>
        <v>14635</v>
      </c>
      <c r="B14635" s="1" t="s">
        <v>10099</v>
      </c>
      <c r="C14635" s="1" t="s">
        <v>944</v>
      </c>
    </row>
    <row r="14636" spans="1:3" x14ac:dyDescent="0.25">
      <c r="A14636" s="1">
        <f t="shared" si="228"/>
        <v>14636</v>
      </c>
      <c r="B14636" s="1" t="s">
        <v>10102</v>
      </c>
      <c r="C14636" s="1" t="s">
        <v>1715</v>
      </c>
    </row>
    <row r="14637" spans="1:3" x14ac:dyDescent="0.25">
      <c r="A14637" s="1">
        <f t="shared" si="228"/>
        <v>14637</v>
      </c>
      <c r="B14637" s="1" t="s">
        <v>10102</v>
      </c>
      <c r="C14637" s="1" t="s">
        <v>1029</v>
      </c>
    </row>
    <row r="14638" spans="1:3" x14ac:dyDescent="0.25">
      <c r="A14638" s="1">
        <f t="shared" si="228"/>
        <v>14638</v>
      </c>
      <c r="B14638" s="1" t="s">
        <v>10102</v>
      </c>
      <c r="C14638" s="1" t="s">
        <v>2052</v>
      </c>
    </row>
    <row r="14639" spans="1:3" x14ac:dyDescent="0.25">
      <c r="A14639" s="1">
        <f t="shared" si="228"/>
        <v>14639</v>
      </c>
      <c r="B14639" s="1" t="s">
        <v>10102</v>
      </c>
      <c r="C14639" s="1" t="s">
        <v>5555</v>
      </c>
    </row>
    <row r="14640" spans="1:3" x14ac:dyDescent="0.25">
      <c r="A14640" s="1">
        <f t="shared" si="228"/>
        <v>14640</v>
      </c>
      <c r="B14640" s="1" t="s">
        <v>10099</v>
      </c>
      <c r="C14640" s="1" t="s">
        <v>1354</v>
      </c>
    </row>
    <row r="14641" spans="1:3" x14ac:dyDescent="0.25">
      <c r="A14641" s="1">
        <f t="shared" si="228"/>
        <v>14641</v>
      </c>
      <c r="B14641" s="1" t="s">
        <v>10099</v>
      </c>
      <c r="C14641" s="1" t="s">
        <v>2053</v>
      </c>
    </row>
    <row r="14642" spans="1:3" x14ac:dyDescent="0.25">
      <c r="A14642" s="1">
        <f t="shared" si="228"/>
        <v>14642</v>
      </c>
      <c r="B14642" s="1" t="s">
        <v>10102</v>
      </c>
      <c r="C14642" s="1" t="s">
        <v>1055</v>
      </c>
    </row>
    <row r="14643" spans="1:3" x14ac:dyDescent="0.25">
      <c r="A14643" s="1">
        <f t="shared" si="228"/>
        <v>14643</v>
      </c>
      <c r="B14643" s="1" t="s">
        <v>10099</v>
      </c>
      <c r="C14643" s="1" t="s">
        <v>1056</v>
      </c>
    </row>
    <row r="14644" spans="1:3" x14ac:dyDescent="0.25">
      <c r="A14644" s="1">
        <f t="shared" si="228"/>
        <v>14644</v>
      </c>
      <c r="B14644" s="1" t="s">
        <v>10104</v>
      </c>
      <c r="C14644" s="1" t="s">
        <v>5888</v>
      </c>
    </row>
    <row r="14645" spans="1:3" x14ac:dyDescent="0.25">
      <c r="A14645" s="1">
        <f t="shared" si="228"/>
        <v>14645</v>
      </c>
      <c r="B14645" s="1" t="s">
        <v>10104</v>
      </c>
      <c r="C14645" s="1" t="s">
        <v>10105</v>
      </c>
    </row>
    <row r="14646" spans="1:3" x14ac:dyDescent="0.25">
      <c r="A14646" s="1">
        <f t="shared" si="228"/>
        <v>14646</v>
      </c>
      <c r="B14646" s="1" t="s">
        <v>10106</v>
      </c>
      <c r="C14646" s="1" t="s">
        <v>997</v>
      </c>
    </row>
    <row r="14647" spans="1:3" x14ac:dyDescent="0.25">
      <c r="A14647" s="1">
        <f t="shared" si="228"/>
        <v>14647</v>
      </c>
      <c r="B14647" s="1" t="s">
        <v>10107</v>
      </c>
      <c r="C14647" s="1" t="s">
        <v>956</v>
      </c>
    </row>
    <row r="14648" spans="1:3" x14ac:dyDescent="0.25">
      <c r="A14648" s="1">
        <f t="shared" si="228"/>
        <v>14648</v>
      </c>
      <c r="B14648" s="1" t="s">
        <v>10108</v>
      </c>
      <c r="C14648" s="1" t="s">
        <v>4867</v>
      </c>
    </row>
    <row r="14649" spans="1:3" x14ac:dyDescent="0.25">
      <c r="A14649" s="1">
        <f t="shared" si="228"/>
        <v>14649</v>
      </c>
      <c r="B14649" s="1" t="s">
        <v>10109</v>
      </c>
      <c r="C14649" s="1" t="s">
        <v>2153</v>
      </c>
    </row>
    <row r="14650" spans="1:3" x14ac:dyDescent="0.25">
      <c r="A14650" s="1">
        <f t="shared" si="228"/>
        <v>14650</v>
      </c>
      <c r="B14650" s="1" t="s">
        <v>10109</v>
      </c>
      <c r="C14650" s="1" t="s">
        <v>1283</v>
      </c>
    </row>
    <row r="14651" spans="1:3" x14ac:dyDescent="0.25">
      <c r="A14651" s="1">
        <f t="shared" si="228"/>
        <v>14651</v>
      </c>
      <c r="B14651" s="1" t="s">
        <v>10110</v>
      </c>
      <c r="C14651" s="1" t="s">
        <v>1262</v>
      </c>
    </row>
    <row r="14652" spans="1:3" x14ac:dyDescent="0.25">
      <c r="A14652" s="1">
        <f t="shared" si="228"/>
        <v>14652</v>
      </c>
      <c r="B14652" s="1" t="s">
        <v>10111</v>
      </c>
      <c r="C14652" s="1" t="s">
        <v>2719</v>
      </c>
    </row>
    <row r="14653" spans="1:3" x14ac:dyDescent="0.25">
      <c r="A14653" s="1">
        <f t="shared" si="228"/>
        <v>14653</v>
      </c>
      <c r="B14653" s="1" t="s">
        <v>10112</v>
      </c>
      <c r="C14653" s="1" t="s">
        <v>938</v>
      </c>
    </row>
    <row r="14654" spans="1:3" x14ac:dyDescent="0.25">
      <c r="A14654" s="1">
        <f t="shared" si="228"/>
        <v>14654</v>
      </c>
      <c r="B14654" s="1" t="s">
        <v>10113</v>
      </c>
      <c r="C14654" s="1" t="s">
        <v>1087</v>
      </c>
    </row>
    <row r="14655" spans="1:3" x14ac:dyDescent="0.25">
      <c r="A14655" s="1">
        <f t="shared" si="228"/>
        <v>14655</v>
      </c>
      <c r="B14655" s="1" t="s">
        <v>10114</v>
      </c>
      <c r="C14655" s="1" t="s">
        <v>925</v>
      </c>
    </row>
    <row r="14656" spans="1:3" x14ac:dyDescent="0.25">
      <c r="A14656" s="1">
        <f t="shared" si="228"/>
        <v>14656</v>
      </c>
      <c r="B14656" s="1" t="s">
        <v>10115</v>
      </c>
      <c r="C14656" s="1" t="s">
        <v>1016</v>
      </c>
    </row>
    <row r="14657" spans="1:3" x14ac:dyDescent="0.25">
      <c r="A14657" s="1">
        <f t="shared" si="228"/>
        <v>14657</v>
      </c>
      <c r="B14657" s="1" t="s">
        <v>10115</v>
      </c>
      <c r="C14657" s="1" t="s">
        <v>1079</v>
      </c>
    </row>
    <row r="14658" spans="1:3" x14ac:dyDescent="0.25">
      <c r="A14658" s="1">
        <f t="shared" si="228"/>
        <v>14658</v>
      </c>
      <c r="B14658" s="1" t="s">
        <v>10116</v>
      </c>
      <c r="C14658" s="1" t="s">
        <v>1156</v>
      </c>
    </row>
    <row r="14659" spans="1:3" x14ac:dyDescent="0.25">
      <c r="A14659" s="1">
        <f t="shared" ref="A14659:A14722" si="229">A14658+1</f>
        <v>14659</v>
      </c>
      <c r="B14659" s="1" t="s">
        <v>10117</v>
      </c>
      <c r="C14659" s="1" t="s">
        <v>1150</v>
      </c>
    </row>
    <row r="14660" spans="1:3" x14ac:dyDescent="0.25">
      <c r="A14660" s="1">
        <f t="shared" si="229"/>
        <v>14660</v>
      </c>
      <c r="B14660" s="1" t="s">
        <v>10118</v>
      </c>
      <c r="C14660" s="1" t="s">
        <v>974</v>
      </c>
    </row>
    <row r="14661" spans="1:3" x14ac:dyDescent="0.25">
      <c r="A14661" s="1">
        <f t="shared" si="229"/>
        <v>14661</v>
      </c>
      <c r="B14661" s="1" t="s">
        <v>10117</v>
      </c>
      <c r="C14661" s="1" t="s">
        <v>1113</v>
      </c>
    </row>
    <row r="14662" spans="1:3" x14ac:dyDescent="0.25">
      <c r="A14662" s="1">
        <f t="shared" si="229"/>
        <v>14662</v>
      </c>
      <c r="B14662" s="1" t="s">
        <v>10115</v>
      </c>
      <c r="C14662" s="1" t="s">
        <v>2682</v>
      </c>
    </row>
    <row r="14663" spans="1:3" x14ac:dyDescent="0.25">
      <c r="A14663" s="1">
        <f t="shared" si="229"/>
        <v>14663</v>
      </c>
      <c r="B14663" s="1" t="s">
        <v>10119</v>
      </c>
      <c r="C14663" s="1" t="s">
        <v>2305</v>
      </c>
    </row>
    <row r="14664" spans="1:3" x14ac:dyDescent="0.25">
      <c r="A14664" s="1">
        <f t="shared" si="229"/>
        <v>14664</v>
      </c>
      <c r="B14664" s="1" t="s">
        <v>10115</v>
      </c>
      <c r="C14664" s="1" t="s">
        <v>946</v>
      </c>
    </row>
    <row r="14665" spans="1:3" x14ac:dyDescent="0.25">
      <c r="A14665" s="1">
        <f t="shared" si="229"/>
        <v>14665</v>
      </c>
      <c r="B14665" s="1" t="s">
        <v>10120</v>
      </c>
      <c r="C14665" s="1" t="s">
        <v>1011</v>
      </c>
    </row>
    <row r="14666" spans="1:3" x14ac:dyDescent="0.25">
      <c r="A14666" s="1">
        <f t="shared" si="229"/>
        <v>14666</v>
      </c>
      <c r="B14666" s="1" t="s">
        <v>10121</v>
      </c>
      <c r="C14666" s="1" t="s">
        <v>934</v>
      </c>
    </row>
    <row r="14667" spans="1:3" x14ac:dyDescent="0.25">
      <c r="A14667" s="1">
        <f t="shared" si="229"/>
        <v>14667</v>
      </c>
      <c r="B14667" s="1" t="s">
        <v>10121</v>
      </c>
      <c r="C14667" s="1" t="s">
        <v>1254</v>
      </c>
    </row>
    <row r="14668" spans="1:3" x14ac:dyDescent="0.25">
      <c r="A14668" s="1">
        <f t="shared" si="229"/>
        <v>14668</v>
      </c>
      <c r="B14668" s="1" t="s">
        <v>10122</v>
      </c>
      <c r="C14668" s="1" t="s">
        <v>1768</v>
      </c>
    </row>
    <row r="14669" spans="1:3" x14ac:dyDescent="0.25">
      <c r="A14669" s="1">
        <f t="shared" si="229"/>
        <v>14669</v>
      </c>
      <c r="B14669" s="1" t="s">
        <v>10123</v>
      </c>
      <c r="C14669" s="1" t="s">
        <v>1333</v>
      </c>
    </row>
    <row r="14670" spans="1:3" x14ac:dyDescent="0.25">
      <c r="A14670" s="1">
        <f t="shared" si="229"/>
        <v>14670</v>
      </c>
      <c r="B14670" s="1" t="s">
        <v>10124</v>
      </c>
      <c r="C14670" s="1" t="s">
        <v>928</v>
      </c>
    </row>
    <row r="14671" spans="1:3" x14ac:dyDescent="0.25">
      <c r="A14671" s="1">
        <f t="shared" si="229"/>
        <v>14671</v>
      </c>
      <c r="B14671" s="1" t="s">
        <v>10125</v>
      </c>
      <c r="C14671" s="1" t="s">
        <v>1182</v>
      </c>
    </row>
    <row r="14672" spans="1:3" x14ac:dyDescent="0.25">
      <c r="A14672" s="1">
        <f t="shared" si="229"/>
        <v>14672</v>
      </c>
      <c r="B14672" s="1" t="s">
        <v>10126</v>
      </c>
      <c r="C14672" s="1" t="s">
        <v>952</v>
      </c>
    </row>
    <row r="14673" spans="1:3" x14ac:dyDescent="0.25">
      <c r="A14673" s="1">
        <f t="shared" si="229"/>
        <v>14673</v>
      </c>
      <c r="B14673" s="1" t="s">
        <v>10019</v>
      </c>
      <c r="C14673" s="1" t="s">
        <v>10127</v>
      </c>
    </row>
    <row r="14674" spans="1:3" x14ac:dyDescent="0.25">
      <c r="A14674" s="1">
        <f t="shared" si="229"/>
        <v>14674</v>
      </c>
      <c r="B14674" s="1" t="s">
        <v>10019</v>
      </c>
      <c r="C14674" s="1" t="s">
        <v>939</v>
      </c>
    </row>
    <row r="14675" spans="1:3" x14ac:dyDescent="0.25">
      <c r="A14675" s="1">
        <f t="shared" si="229"/>
        <v>14675</v>
      </c>
      <c r="B14675" s="1" t="s">
        <v>10019</v>
      </c>
      <c r="C14675" s="1" t="s">
        <v>941</v>
      </c>
    </row>
    <row r="14676" spans="1:3" x14ac:dyDescent="0.25">
      <c r="A14676" s="1">
        <f t="shared" si="229"/>
        <v>14676</v>
      </c>
      <c r="B14676" s="1" t="s">
        <v>10128</v>
      </c>
      <c r="C14676" s="1" t="s">
        <v>972</v>
      </c>
    </row>
    <row r="14677" spans="1:3" x14ac:dyDescent="0.25">
      <c r="A14677" s="1">
        <f t="shared" si="229"/>
        <v>14677</v>
      </c>
      <c r="B14677" s="1" t="s">
        <v>10129</v>
      </c>
      <c r="C14677" s="1" t="s">
        <v>1102</v>
      </c>
    </row>
    <row r="14678" spans="1:3" x14ac:dyDescent="0.25">
      <c r="A14678" s="1">
        <f t="shared" si="229"/>
        <v>14678</v>
      </c>
      <c r="B14678" s="1" t="s">
        <v>10130</v>
      </c>
      <c r="C14678" s="1" t="s">
        <v>938</v>
      </c>
    </row>
    <row r="14679" spans="1:3" x14ac:dyDescent="0.25">
      <c r="A14679" s="1">
        <f t="shared" si="229"/>
        <v>14679</v>
      </c>
      <c r="B14679" s="1" t="s">
        <v>10130</v>
      </c>
      <c r="C14679" s="1" t="s">
        <v>967</v>
      </c>
    </row>
    <row r="14680" spans="1:3" x14ac:dyDescent="0.25">
      <c r="A14680" s="1">
        <f t="shared" si="229"/>
        <v>14680</v>
      </c>
      <c r="B14680" s="1" t="s">
        <v>10131</v>
      </c>
      <c r="C14680" s="1" t="s">
        <v>1655</v>
      </c>
    </row>
    <row r="14681" spans="1:3" x14ac:dyDescent="0.25">
      <c r="A14681" s="1">
        <f t="shared" si="229"/>
        <v>14681</v>
      </c>
      <c r="B14681" s="1" t="s">
        <v>10132</v>
      </c>
      <c r="C14681" s="1" t="s">
        <v>1807</v>
      </c>
    </row>
    <row r="14682" spans="1:3" x14ac:dyDescent="0.25">
      <c r="A14682" s="1">
        <f t="shared" si="229"/>
        <v>14682</v>
      </c>
      <c r="B14682" s="1" t="s">
        <v>10133</v>
      </c>
      <c r="C14682" s="1" t="s">
        <v>1512</v>
      </c>
    </row>
    <row r="14683" spans="1:3" x14ac:dyDescent="0.25">
      <c r="A14683" s="1">
        <f t="shared" si="229"/>
        <v>14683</v>
      </c>
      <c r="B14683" s="1" t="s">
        <v>10134</v>
      </c>
      <c r="C14683" s="1" t="s">
        <v>952</v>
      </c>
    </row>
    <row r="14684" spans="1:3" x14ac:dyDescent="0.25">
      <c r="A14684" s="1">
        <f t="shared" si="229"/>
        <v>14684</v>
      </c>
      <c r="B14684" s="1" t="s">
        <v>10135</v>
      </c>
      <c r="C14684" s="1" t="s">
        <v>1330</v>
      </c>
    </row>
    <row r="14685" spans="1:3" x14ac:dyDescent="0.25">
      <c r="A14685" s="1">
        <f t="shared" si="229"/>
        <v>14685</v>
      </c>
      <c r="B14685" s="1" t="s">
        <v>10136</v>
      </c>
      <c r="C14685" s="1" t="s">
        <v>1211</v>
      </c>
    </row>
    <row r="14686" spans="1:3" x14ac:dyDescent="0.25">
      <c r="A14686" s="1">
        <f t="shared" si="229"/>
        <v>14686</v>
      </c>
      <c r="B14686" s="1" t="s">
        <v>10136</v>
      </c>
      <c r="C14686" s="1" t="s">
        <v>938</v>
      </c>
    </row>
    <row r="14687" spans="1:3" x14ac:dyDescent="0.25">
      <c r="A14687" s="1">
        <f t="shared" si="229"/>
        <v>14687</v>
      </c>
      <c r="B14687" s="1" t="s">
        <v>10136</v>
      </c>
      <c r="C14687" s="1" t="s">
        <v>1019</v>
      </c>
    </row>
    <row r="14688" spans="1:3" x14ac:dyDescent="0.25">
      <c r="A14688" s="1">
        <f t="shared" si="229"/>
        <v>14688</v>
      </c>
      <c r="B14688" s="1" t="s">
        <v>10136</v>
      </c>
      <c r="C14688" s="1" t="s">
        <v>1845</v>
      </c>
    </row>
    <row r="14689" spans="1:3" x14ac:dyDescent="0.25">
      <c r="A14689" s="1">
        <f t="shared" si="229"/>
        <v>14689</v>
      </c>
      <c r="B14689" s="1" t="s">
        <v>10137</v>
      </c>
      <c r="C14689" s="1" t="s">
        <v>1015</v>
      </c>
    </row>
    <row r="14690" spans="1:3" x14ac:dyDescent="0.25">
      <c r="A14690" s="1">
        <f t="shared" si="229"/>
        <v>14690</v>
      </c>
      <c r="B14690" s="1" t="s">
        <v>10137</v>
      </c>
      <c r="C14690" s="1" t="s">
        <v>10138</v>
      </c>
    </row>
    <row r="14691" spans="1:3" x14ac:dyDescent="0.25">
      <c r="A14691" s="1">
        <f t="shared" si="229"/>
        <v>14691</v>
      </c>
      <c r="B14691" s="1" t="s">
        <v>10137</v>
      </c>
      <c r="C14691" s="1" t="s">
        <v>918</v>
      </c>
    </row>
    <row r="14692" spans="1:3" x14ac:dyDescent="0.25">
      <c r="A14692" s="1">
        <f t="shared" si="229"/>
        <v>14692</v>
      </c>
      <c r="B14692" s="1" t="s">
        <v>10137</v>
      </c>
      <c r="C14692" s="1" t="s">
        <v>930</v>
      </c>
    </row>
    <row r="14693" spans="1:3" x14ac:dyDescent="0.25">
      <c r="A14693" s="1">
        <f t="shared" si="229"/>
        <v>14693</v>
      </c>
      <c r="B14693" s="1" t="s">
        <v>10137</v>
      </c>
      <c r="C14693" s="1" t="s">
        <v>1330</v>
      </c>
    </row>
    <row r="14694" spans="1:3" x14ac:dyDescent="0.25">
      <c r="A14694" s="1">
        <f t="shared" si="229"/>
        <v>14694</v>
      </c>
      <c r="B14694" s="1" t="s">
        <v>10137</v>
      </c>
      <c r="C14694" s="1" t="s">
        <v>1485</v>
      </c>
    </row>
    <row r="14695" spans="1:3" x14ac:dyDescent="0.25">
      <c r="A14695" s="1">
        <f t="shared" si="229"/>
        <v>14695</v>
      </c>
      <c r="B14695" s="1" t="s">
        <v>10137</v>
      </c>
      <c r="C14695" s="1" t="s">
        <v>10139</v>
      </c>
    </row>
    <row r="14696" spans="1:3" x14ac:dyDescent="0.25">
      <c r="A14696" s="1">
        <f t="shared" si="229"/>
        <v>14696</v>
      </c>
      <c r="B14696" s="1" t="s">
        <v>10137</v>
      </c>
      <c r="C14696" s="1" t="s">
        <v>1715</v>
      </c>
    </row>
    <row r="14697" spans="1:3" x14ac:dyDescent="0.25">
      <c r="A14697" s="1">
        <f t="shared" si="229"/>
        <v>14697</v>
      </c>
      <c r="B14697" s="1" t="s">
        <v>10137</v>
      </c>
      <c r="C14697" s="1" t="s">
        <v>1512</v>
      </c>
    </row>
    <row r="14698" spans="1:3" x14ac:dyDescent="0.25">
      <c r="A14698" s="1">
        <f t="shared" si="229"/>
        <v>14698</v>
      </c>
      <c r="B14698" s="1" t="s">
        <v>10137</v>
      </c>
      <c r="C14698" s="1" t="s">
        <v>1691</v>
      </c>
    </row>
    <row r="14699" spans="1:3" x14ac:dyDescent="0.25">
      <c r="A14699" s="1">
        <f t="shared" si="229"/>
        <v>14699</v>
      </c>
      <c r="B14699" s="1" t="s">
        <v>10141</v>
      </c>
      <c r="C14699" s="1" t="s">
        <v>10140</v>
      </c>
    </row>
    <row r="14700" spans="1:3" x14ac:dyDescent="0.25">
      <c r="A14700" s="1">
        <f t="shared" si="229"/>
        <v>14700</v>
      </c>
      <c r="B14700" s="1" t="s">
        <v>10141</v>
      </c>
      <c r="C14700" s="1" t="s">
        <v>925</v>
      </c>
    </row>
    <row r="14701" spans="1:3" x14ac:dyDescent="0.25">
      <c r="A14701" s="1">
        <f t="shared" si="229"/>
        <v>14701</v>
      </c>
      <c r="B14701" s="1" t="s">
        <v>10141</v>
      </c>
      <c r="C14701" s="1" t="s">
        <v>952</v>
      </c>
    </row>
    <row r="14702" spans="1:3" x14ac:dyDescent="0.25">
      <c r="A14702" s="1">
        <f t="shared" si="229"/>
        <v>14702</v>
      </c>
      <c r="B14702" s="1" t="s">
        <v>10141</v>
      </c>
      <c r="C14702" s="1" t="s">
        <v>952</v>
      </c>
    </row>
    <row r="14703" spans="1:3" x14ac:dyDescent="0.25">
      <c r="A14703" s="1">
        <f t="shared" si="229"/>
        <v>14703</v>
      </c>
      <c r="B14703" s="1" t="s">
        <v>10141</v>
      </c>
      <c r="C14703" s="1" t="s">
        <v>1182</v>
      </c>
    </row>
    <row r="14704" spans="1:3" x14ac:dyDescent="0.25">
      <c r="A14704" s="1">
        <f t="shared" si="229"/>
        <v>14704</v>
      </c>
      <c r="B14704" s="1" t="s">
        <v>10141</v>
      </c>
      <c r="C14704" s="1" t="s">
        <v>1318</v>
      </c>
    </row>
    <row r="14705" spans="1:3" x14ac:dyDescent="0.25">
      <c r="A14705" s="1">
        <f t="shared" si="229"/>
        <v>14705</v>
      </c>
      <c r="B14705" s="1" t="s">
        <v>10141</v>
      </c>
      <c r="C14705" s="1" t="s">
        <v>10142</v>
      </c>
    </row>
    <row r="14706" spans="1:3" x14ac:dyDescent="0.25">
      <c r="A14706" s="1">
        <f t="shared" si="229"/>
        <v>14706</v>
      </c>
      <c r="B14706" s="1" t="s">
        <v>10141</v>
      </c>
      <c r="C14706" s="1" t="s">
        <v>3182</v>
      </c>
    </row>
    <row r="14707" spans="1:3" x14ac:dyDescent="0.25">
      <c r="A14707" s="1">
        <f t="shared" si="229"/>
        <v>14707</v>
      </c>
      <c r="B14707" s="1" t="s">
        <v>10143</v>
      </c>
      <c r="C14707" s="1" t="s">
        <v>1058</v>
      </c>
    </row>
    <row r="14708" spans="1:3" x14ac:dyDescent="0.25">
      <c r="A14708" s="1">
        <f t="shared" si="229"/>
        <v>14708</v>
      </c>
      <c r="B14708" s="1" t="s">
        <v>10141</v>
      </c>
      <c r="C14708" s="1" t="s">
        <v>2759</v>
      </c>
    </row>
    <row r="14709" spans="1:3" x14ac:dyDescent="0.25">
      <c r="A14709" s="1">
        <f t="shared" si="229"/>
        <v>14709</v>
      </c>
      <c r="B14709" s="1" t="s">
        <v>1532</v>
      </c>
      <c r="C14709" s="1" t="s">
        <v>4457</v>
      </c>
    </row>
    <row r="14710" spans="1:3" x14ac:dyDescent="0.25">
      <c r="A14710" s="1">
        <f t="shared" si="229"/>
        <v>14710</v>
      </c>
      <c r="B14710" s="1" t="s">
        <v>10141</v>
      </c>
      <c r="C14710" s="1" t="s">
        <v>1019</v>
      </c>
    </row>
    <row r="14711" spans="1:3" x14ac:dyDescent="0.25">
      <c r="A14711" s="1">
        <f t="shared" si="229"/>
        <v>14711</v>
      </c>
      <c r="B14711" s="1" t="s">
        <v>10141</v>
      </c>
      <c r="C14711" s="1" t="s">
        <v>1093</v>
      </c>
    </row>
    <row r="14712" spans="1:3" x14ac:dyDescent="0.25">
      <c r="A14712" s="1">
        <f t="shared" si="229"/>
        <v>14712</v>
      </c>
      <c r="B14712" s="1" t="s">
        <v>10141</v>
      </c>
      <c r="C14712" s="1" t="s">
        <v>1093</v>
      </c>
    </row>
    <row r="14713" spans="1:3" x14ac:dyDescent="0.25">
      <c r="A14713" s="1">
        <f t="shared" si="229"/>
        <v>14713</v>
      </c>
      <c r="B14713" s="1" t="s">
        <v>10141</v>
      </c>
      <c r="C14713" s="1" t="s">
        <v>930</v>
      </c>
    </row>
    <row r="14714" spans="1:3" x14ac:dyDescent="0.25">
      <c r="A14714" s="1">
        <f t="shared" si="229"/>
        <v>14714</v>
      </c>
      <c r="B14714" s="1" t="s">
        <v>10141</v>
      </c>
      <c r="C14714" s="1" t="s">
        <v>3847</v>
      </c>
    </row>
    <row r="14715" spans="1:3" x14ac:dyDescent="0.25">
      <c r="A14715" s="1">
        <f t="shared" si="229"/>
        <v>14715</v>
      </c>
      <c r="B14715" s="1" t="s">
        <v>10141</v>
      </c>
      <c r="C14715" s="1" t="s">
        <v>1994</v>
      </c>
    </row>
    <row r="14716" spans="1:3" x14ac:dyDescent="0.25">
      <c r="A14716" s="1">
        <f t="shared" si="229"/>
        <v>14716</v>
      </c>
      <c r="B14716" s="1" t="s">
        <v>10141</v>
      </c>
      <c r="C14716" s="1" t="s">
        <v>1191</v>
      </c>
    </row>
    <row r="14717" spans="1:3" x14ac:dyDescent="0.25">
      <c r="A14717" s="1">
        <f t="shared" si="229"/>
        <v>14717</v>
      </c>
      <c r="B14717" s="1" t="s">
        <v>10141</v>
      </c>
      <c r="C14717" s="1" t="s">
        <v>1102</v>
      </c>
    </row>
    <row r="14718" spans="1:3" x14ac:dyDescent="0.25">
      <c r="A14718" s="1">
        <f t="shared" si="229"/>
        <v>14718</v>
      </c>
      <c r="B14718" s="1" t="s">
        <v>10141</v>
      </c>
      <c r="C14718" s="1" t="s">
        <v>1102</v>
      </c>
    </row>
    <row r="14719" spans="1:3" x14ac:dyDescent="0.25">
      <c r="A14719" s="1">
        <f t="shared" si="229"/>
        <v>14719</v>
      </c>
      <c r="B14719" s="1" t="s">
        <v>10141</v>
      </c>
      <c r="C14719" s="1" t="s">
        <v>1010</v>
      </c>
    </row>
    <row r="14720" spans="1:3" x14ac:dyDescent="0.25">
      <c r="A14720" s="1">
        <f t="shared" si="229"/>
        <v>14720</v>
      </c>
      <c r="B14720" s="1" t="s">
        <v>10141</v>
      </c>
      <c r="C14720" s="1" t="s">
        <v>1010</v>
      </c>
    </row>
    <row r="14721" spans="1:3" x14ac:dyDescent="0.25">
      <c r="A14721" s="1">
        <f t="shared" si="229"/>
        <v>14721</v>
      </c>
      <c r="B14721" s="1" t="s">
        <v>10141</v>
      </c>
      <c r="C14721" s="1" t="s">
        <v>5833</v>
      </c>
    </row>
    <row r="14722" spans="1:3" x14ac:dyDescent="0.25">
      <c r="A14722" s="1">
        <f t="shared" si="229"/>
        <v>14722</v>
      </c>
      <c r="B14722" s="1" t="s">
        <v>10141</v>
      </c>
      <c r="C14722" s="1" t="s">
        <v>944</v>
      </c>
    </row>
    <row r="14723" spans="1:3" x14ac:dyDescent="0.25">
      <c r="A14723" s="1">
        <f t="shared" ref="A14723:A14786" si="230">A14722+1</f>
        <v>14723</v>
      </c>
      <c r="B14723" s="1" t="s">
        <v>10141</v>
      </c>
      <c r="C14723" s="1" t="s">
        <v>1510</v>
      </c>
    </row>
    <row r="14724" spans="1:3" x14ac:dyDescent="0.25">
      <c r="A14724" s="1">
        <f t="shared" si="230"/>
        <v>14724</v>
      </c>
      <c r="B14724" s="1" t="s">
        <v>10141</v>
      </c>
      <c r="C14724" s="1" t="s">
        <v>8505</v>
      </c>
    </row>
    <row r="14725" spans="1:3" x14ac:dyDescent="0.25">
      <c r="A14725" s="1">
        <f t="shared" si="230"/>
        <v>14725</v>
      </c>
      <c r="B14725" s="1" t="s">
        <v>10141</v>
      </c>
      <c r="C14725" s="1" t="s">
        <v>1027</v>
      </c>
    </row>
    <row r="14726" spans="1:3" x14ac:dyDescent="0.25">
      <c r="A14726" s="1">
        <f t="shared" si="230"/>
        <v>14726</v>
      </c>
      <c r="B14726" s="1" t="s">
        <v>10141</v>
      </c>
      <c r="C14726" s="1" t="s">
        <v>946</v>
      </c>
    </row>
    <row r="14727" spans="1:3" x14ac:dyDescent="0.25">
      <c r="A14727" s="1">
        <f t="shared" si="230"/>
        <v>14727</v>
      </c>
      <c r="B14727" s="1" t="s">
        <v>10141</v>
      </c>
      <c r="C14727" s="1" t="s">
        <v>1028</v>
      </c>
    </row>
    <row r="14728" spans="1:3" x14ac:dyDescent="0.25">
      <c r="A14728" s="1">
        <f t="shared" si="230"/>
        <v>14728</v>
      </c>
      <c r="B14728" s="1" t="s">
        <v>10141</v>
      </c>
      <c r="C14728" s="1" t="s">
        <v>2832</v>
      </c>
    </row>
    <row r="14729" spans="1:3" x14ac:dyDescent="0.25">
      <c r="A14729" s="1">
        <f t="shared" si="230"/>
        <v>14729</v>
      </c>
      <c r="B14729" s="1" t="s">
        <v>10141</v>
      </c>
      <c r="C14729" s="1" t="s">
        <v>989</v>
      </c>
    </row>
    <row r="14730" spans="1:3" x14ac:dyDescent="0.25">
      <c r="A14730" s="1">
        <f t="shared" si="230"/>
        <v>14730</v>
      </c>
      <c r="B14730" s="1" t="s">
        <v>10141</v>
      </c>
      <c r="C14730" s="1" t="s">
        <v>977</v>
      </c>
    </row>
    <row r="14731" spans="1:3" x14ac:dyDescent="0.25">
      <c r="A14731" s="1">
        <f t="shared" si="230"/>
        <v>14731</v>
      </c>
      <c r="B14731" s="1" t="s">
        <v>10141</v>
      </c>
      <c r="C14731" s="1" t="s">
        <v>2552</v>
      </c>
    </row>
    <row r="14732" spans="1:3" x14ac:dyDescent="0.25">
      <c r="A14732" s="1">
        <f t="shared" si="230"/>
        <v>14732</v>
      </c>
      <c r="B14732" s="1" t="s">
        <v>10144</v>
      </c>
      <c r="C14732" s="1" t="s">
        <v>2495</v>
      </c>
    </row>
    <row r="14733" spans="1:3" x14ac:dyDescent="0.25">
      <c r="A14733" s="1">
        <f t="shared" si="230"/>
        <v>14733</v>
      </c>
      <c r="B14733" s="1" t="s">
        <v>10145</v>
      </c>
      <c r="C14733" s="1" t="s">
        <v>989</v>
      </c>
    </row>
    <row r="14734" spans="1:3" x14ac:dyDescent="0.25">
      <c r="A14734" s="1">
        <f t="shared" si="230"/>
        <v>14734</v>
      </c>
      <c r="B14734" s="1" t="s">
        <v>10146</v>
      </c>
      <c r="C14734" s="1" t="s">
        <v>1055</v>
      </c>
    </row>
    <row r="14735" spans="1:3" x14ac:dyDescent="0.25">
      <c r="A14735" s="1">
        <f t="shared" si="230"/>
        <v>14735</v>
      </c>
      <c r="B14735" s="1" t="s">
        <v>10147</v>
      </c>
      <c r="C14735" s="1" t="s">
        <v>952</v>
      </c>
    </row>
    <row r="14736" spans="1:3" x14ac:dyDescent="0.25">
      <c r="A14736" s="1">
        <f t="shared" si="230"/>
        <v>14736</v>
      </c>
      <c r="B14736" s="1" t="s">
        <v>10148</v>
      </c>
      <c r="C14736" s="1" t="s">
        <v>1011</v>
      </c>
    </row>
    <row r="14737" spans="1:3" x14ac:dyDescent="0.25">
      <c r="A14737" s="1">
        <f t="shared" si="230"/>
        <v>14737</v>
      </c>
      <c r="B14737" s="1" t="s">
        <v>10148</v>
      </c>
      <c r="C14737" s="1" t="s">
        <v>1020</v>
      </c>
    </row>
    <row r="14738" spans="1:3" x14ac:dyDescent="0.25">
      <c r="A14738" s="1">
        <f t="shared" si="230"/>
        <v>14738</v>
      </c>
      <c r="B14738" s="1" t="s">
        <v>10148</v>
      </c>
      <c r="C14738" s="1" t="s">
        <v>4113</v>
      </c>
    </row>
    <row r="14739" spans="1:3" x14ac:dyDescent="0.25">
      <c r="A14739" s="1">
        <f t="shared" si="230"/>
        <v>14739</v>
      </c>
      <c r="B14739" s="1" t="s">
        <v>10149</v>
      </c>
      <c r="C14739" s="1" t="s">
        <v>1027</v>
      </c>
    </row>
    <row r="14740" spans="1:3" x14ac:dyDescent="0.25">
      <c r="A14740" s="1">
        <f t="shared" si="230"/>
        <v>14740</v>
      </c>
      <c r="B14740" s="1" t="s">
        <v>10150</v>
      </c>
      <c r="C14740" s="1" t="s">
        <v>1045</v>
      </c>
    </row>
    <row r="14741" spans="1:3" x14ac:dyDescent="0.25">
      <c r="A14741" s="1">
        <f t="shared" si="230"/>
        <v>14741</v>
      </c>
      <c r="B14741" s="1" t="s">
        <v>10151</v>
      </c>
      <c r="C14741" s="1" t="s">
        <v>1353</v>
      </c>
    </row>
    <row r="14742" spans="1:3" x14ac:dyDescent="0.25">
      <c r="A14742" s="1">
        <f t="shared" si="230"/>
        <v>14742</v>
      </c>
      <c r="B14742" s="1" t="s">
        <v>10152</v>
      </c>
      <c r="C14742" s="1" t="s">
        <v>10037</v>
      </c>
    </row>
    <row r="14743" spans="1:3" x14ac:dyDescent="0.25">
      <c r="A14743" s="1">
        <f t="shared" si="230"/>
        <v>14743</v>
      </c>
      <c r="B14743" s="1" t="s">
        <v>10153</v>
      </c>
      <c r="C14743" s="1" t="s">
        <v>1201</v>
      </c>
    </row>
    <row r="14744" spans="1:3" x14ac:dyDescent="0.25">
      <c r="A14744" s="1">
        <f t="shared" si="230"/>
        <v>14744</v>
      </c>
      <c r="B14744" s="1" t="s">
        <v>10154</v>
      </c>
      <c r="C14744" s="1" t="s">
        <v>6368</v>
      </c>
    </row>
    <row r="14745" spans="1:3" x14ac:dyDescent="0.25">
      <c r="A14745" s="1">
        <f t="shared" si="230"/>
        <v>14745</v>
      </c>
      <c r="B14745" s="1" t="s">
        <v>10155</v>
      </c>
      <c r="C14745" s="1" t="s">
        <v>934</v>
      </c>
    </row>
    <row r="14746" spans="1:3" x14ac:dyDescent="0.25">
      <c r="A14746" s="1">
        <f t="shared" si="230"/>
        <v>14746</v>
      </c>
      <c r="B14746" s="1" t="s">
        <v>10156</v>
      </c>
      <c r="C14746" s="1" t="s">
        <v>3362</v>
      </c>
    </row>
    <row r="14747" spans="1:3" x14ac:dyDescent="0.25">
      <c r="A14747" s="1">
        <f t="shared" si="230"/>
        <v>14747</v>
      </c>
      <c r="B14747" s="1" t="s">
        <v>10157</v>
      </c>
      <c r="C14747" s="1" t="s">
        <v>934</v>
      </c>
    </row>
    <row r="14748" spans="1:3" x14ac:dyDescent="0.25">
      <c r="A14748" s="1">
        <f t="shared" si="230"/>
        <v>14748</v>
      </c>
      <c r="B14748" s="1" t="s">
        <v>10155</v>
      </c>
      <c r="C14748" s="1" t="s">
        <v>1093</v>
      </c>
    </row>
    <row r="14749" spans="1:3" x14ac:dyDescent="0.25">
      <c r="A14749" s="1">
        <f t="shared" si="230"/>
        <v>14749</v>
      </c>
      <c r="B14749" s="1" t="s">
        <v>10157</v>
      </c>
      <c r="C14749" s="1" t="s">
        <v>1058</v>
      </c>
    </row>
    <row r="14750" spans="1:3" x14ac:dyDescent="0.25">
      <c r="A14750" s="1">
        <f t="shared" si="230"/>
        <v>14750</v>
      </c>
      <c r="B14750" s="1" t="s">
        <v>10157</v>
      </c>
      <c r="C14750" s="1" t="s">
        <v>928</v>
      </c>
    </row>
    <row r="14751" spans="1:3" x14ac:dyDescent="0.25">
      <c r="A14751" s="1">
        <f t="shared" si="230"/>
        <v>14751</v>
      </c>
      <c r="B14751" s="1" t="s">
        <v>10156</v>
      </c>
      <c r="C14751" s="1" t="s">
        <v>1888</v>
      </c>
    </row>
    <row r="14752" spans="1:3" x14ac:dyDescent="0.25">
      <c r="A14752" s="1">
        <f t="shared" si="230"/>
        <v>14752</v>
      </c>
      <c r="B14752" s="1" t="s">
        <v>10157</v>
      </c>
      <c r="C14752" s="1" t="s">
        <v>1030</v>
      </c>
    </row>
    <row r="14753" spans="1:3" x14ac:dyDescent="0.25">
      <c r="A14753" s="1">
        <f t="shared" si="230"/>
        <v>14753</v>
      </c>
      <c r="B14753" s="1" t="s">
        <v>10156</v>
      </c>
      <c r="C14753" s="1" t="s">
        <v>10158</v>
      </c>
    </row>
    <row r="14754" spans="1:3" x14ac:dyDescent="0.25">
      <c r="A14754" s="1">
        <f t="shared" si="230"/>
        <v>14754</v>
      </c>
      <c r="B14754" s="1" t="s">
        <v>10159</v>
      </c>
      <c r="C14754" s="1" t="s">
        <v>1389</v>
      </c>
    </row>
    <row r="14755" spans="1:3" x14ac:dyDescent="0.25">
      <c r="A14755" s="1">
        <f t="shared" si="230"/>
        <v>14755</v>
      </c>
      <c r="B14755" s="1" t="s">
        <v>10160</v>
      </c>
      <c r="C14755" s="1" t="s">
        <v>1955</v>
      </c>
    </row>
    <row r="14756" spans="1:3" x14ac:dyDescent="0.25">
      <c r="A14756" s="1">
        <f t="shared" si="230"/>
        <v>14756</v>
      </c>
      <c r="B14756" s="1" t="s">
        <v>10161</v>
      </c>
      <c r="C14756" s="1" t="s">
        <v>2237</v>
      </c>
    </row>
    <row r="14757" spans="1:3" x14ac:dyDescent="0.25">
      <c r="A14757" s="1">
        <f t="shared" si="230"/>
        <v>14757</v>
      </c>
      <c r="B14757" s="1" t="s">
        <v>10162</v>
      </c>
      <c r="C14757" s="1" t="s">
        <v>941</v>
      </c>
    </row>
    <row r="14758" spans="1:3" x14ac:dyDescent="0.25">
      <c r="A14758" s="1">
        <f t="shared" si="230"/>
        <v>14758</v>
      </c>
      <c r="B14758" s="1" t="s">
        <v>10163</v>
      </c>
      <c r="C14758" s="1" t="s">
        <v>4344</v>
      </c>
    </row>
    <row r="14759" spans="1:3" x14ac:dyDescent="0.25">
      <c r="A14759" s="1">
        <f t="shared" si="230"/>
        <v>14759</v>
      </c>
      <c r="B14759" s="1" t="s">
        <v>10164</v>
      </c>
      <c r="C14759" s="1" t="s">
        <v>947</v>
      </c>
    </row>
    <row r="14760" spans="1:3" x14ac:dyDescent="0.25">
      <c r="A14760" s="1">
        <f t="shared" si="230"/>
        <v>14760</v>
      </c>
      <c r="B14760" s="1" t="s">
        <v>10165</v>
      </c>
      <c r="C14760" s="1" t="s">
        <v>1131</v>
      </c>
    </row>
    <row r="14761" spans="1:3" x14ac:dyDescent="0.25">
      <c r="A14761" s="1">
        <f t="shared" si="230"/>
        <v>14761</v>
      </c>
      <c r="B14761" s="1" t="s">
        <v>10166</v>
      </c>
      <c r="C14761" s="1" t="s">
        <v>1860</v>
      </c>
    </row>
    <row r="14762" spans="1:3" x14ac:dyDescent="0.25">
      <c r="A14762" s="1">
        <f t="shared" si="230"/>
        <v>14762</v>
      </c>
      <c r="B14762" s="1" t="s">
        <v>10167</v>
      </c>
      <c r="C14762" s="1" t="s">
        <v>993</v>
      </c>
    </row>
    <row r="14763" spans="1:3" x14ac:dyDescent="0.25">
      <c r="A14763" s="1">
        <f t="shared" si="230"/>
        <v>14763</v>
      </c>
      <c r="B14763" s="1" t="s">
        <v>10168</v>
      </c>
      <c r="C14763" s="1" t="s">
        <v>925</v>
      </c>
    </row>
    <row r="14764" spans="1:3" x14ac:dyDescent="0.25">
      <c r="A14764" s="1">
        <f t="shared" si="230"/>
        <v>14764</v>
      </c>
      <c r="B14764" s="1" t="s">
        <v>10168</v>
      </c>
      <c r="C14764" s="1" t="s">
        <v>952</v>
      </c>
    </row>
    <row r="14765" spans="1:3" x14ac:dyDescent="0.25">
      <c r="A14765" s="1">
        <f t="shared" si="230"/>
        <v>14765</v>
      </c>
      <c r="B14765" s="1" t="s">
        <v>7021</v>
      </c>
      <c r="C14765" s="1" t="s">
        <v>1283</v>
      </c>
    </row>
    <row r="14766" spans="1:3" x14ac:dyDescent="0.25">
      <c r="A14766" s="1">
        <f t="shared" si="230"/>
        <v>14766</v>
      </c>
      <c r="B14766" s="1" t="s">
        <v>7021</v>
      </c>
      <c r="C14766" s="1" t="s">
        <v>930</v>
      </c>
    </row>
    <row r="14767" spans="1:3" x14ac:dyDescent="0.25">
      <c r="A14767" s="1">
        <f t="shared" si="230"/>
        <v>14767</v>
      </c>
      <c r="B14767" s="1" t="s">
        <v>7021</v>
      </c>
      <c r="C14767" s="1" t="s">
        <v>10169</v>
      </c>
    </row>
    <row r="14768" spans="1:3" x14ac:dyDescent="0.25">
      <c r="A14768" s="1">
        <f t="shared" si="230"/>
        <v>14768</v>
      </c>
      <c r="B14768" s="1" t="s">
        <v>7021</v>
      </c>
      <c r="C14768" s="1" t="s">
        <v>1102</v>
      </c>
    </row>
    <row r="14769" spans="1:3" x14ac:dyDescent="0.25">
      <c r="A14769" s="1">
        <f t="shared" si="230"/>
        <v>14769</v>
      </c>
      <c r="B14769" s="1" t="s">
        <v>7021</v>
      </c>
      <c r="C14769" s="1" t="s">
        <v>941</v>
      </c>
    </row>
    <row r="14770" spans="1:3" x14ac:dyDescent="0.25">
      <c r="A14770" s="1">
        <f t="shared" si="230"/>
        <v>14770</v>
      </c>
      <c r="B14770" s="1" t="s">
        <v>7021</v>
      </c>
      <c r="C14770" s="1"/>
    </row>
    <row r="14771" spans="1:3" x14ac:dyDescent="0.25">
      <c r="A14771" s="1">
        <f t="shared" si="230"/>
        <v>14771</v>
      </c>
      <c r="B14771" s="1" t="s">
        <v>7021</v>
      </c>
      <c r="C14771" s="1" t="s">
        <v>1715</v>
      </c>
    </row>
    <row r="14772" spans="1:3" x14ac:dyDescent="0.25">
      <c r="A14772" s="1">
        <f t="shared" si="230"/>
        <v>14772</v>
      </c>
      <c r="B14772" s="1" t="s">
        <v>7021</v>
      </c>
      <c r="C14772" s="1" t="s">
        <v>977</v>
      </c>
    </row>
    <row r="14773" spans="1:3" x14ac:dyDescent="0.25">
      <c r="A14773" s="1">
        <f t="shared" si="230"/>
        <v>14773</v>
      </c>
      <c r="B14773" s="1" t="s">
        <v>10171</v>
      </c>
      <c r="C14773" s="1" t="s">
        <v>10170</v>
      </c>
    </row>
    <row r="14774" spans="1:3" x14ac:dyDescent="0.25">
      <c r="A14774" s="1">
        <f t="shared" si="230"/>
        <v>14774</v>
      </c>
      <c r="B14774" s="1" t="s">
        <v>10172</v>
      </c>
      <c r="C14774" s="1" t="s">
        <v>947</v>
      </c>
    </row>
    <row r="14775" spans="1:3" x14ac:dyDescent="0.25">
      <c r="A14775" s="1">
        <f t="shared" si="230"/>
        <v>14775</v>
      </c>
      <c r="B14775" s="1" t="s">
        <v>10173</v>
      </c>
      <c r="C14775" s="1" t="s">
        <v>952</v>
      </c>
    </row>
    <row r="14776" spans="1:3" x14ac:dyDescent="0.25">
      <c r="A14776" s="1">
        <f t="shared" si="230"/>
        <v>14776</v>
      </c>
      <c r="B14776" s="1" t="s">
        <v>10174</v>
      </c>
      <c r="C14776" s="1" t="s">
        <v>976</v>
      </c>
    </row>
    <row r="14777" spans="1:3" x14ac:dyDescent="0.25">
      <c r="A14777" s="1">
        <f t="shared" si="230"/>
        <v>14777</v>
      </c>
      <c r="B14777" s="1" t="s">
        <v>10175</v>
      </c>
      <c r="C14777" s="1" t="s">
        <v>1079</v>
      </c>
    </row>
    <row r="14778" spans="1:3" x14ac:dyDescent="0.25">
      <c r="A14778" s="1">
        <f t="shared" si="230"/>
        <v>14778</v>
      </c>
      <c r="B14778" s="1" t="s">
        <v>10176</v>
      </c>
      <c r="C14778" s="1" t="s">
        <v>1058</v>
      </c>
    </row>
    <row r="14779" spans="1:3" x14ac:dyDescent="0.25">
      <c r="A14779" s="1">
        <f t="shared" si="230"/>
        <v>14779</v>
      </c>
      <c r="B14779" s="1" t="s">
        <v>10176</v>
      </c>
      <c r="C14779" s="1" t="s">
        <v>1019</v>
      </c>
    </row>
    <row r="14780" spans="1:3" x14ac:dyDescent="0.25">
      <c r="A14780" s="1">
        <f t="shared" si="230"/>
        <v>14780</v>
      </c>
      <c r="B14780" s="1" t="s">
        <v>10177</v>
      </c>
      <c r="C14780" s="1" t="s">
        <v>942</v>
      </c>
    </row>
    <row r="14781" spans="1:3" x14ac:dyDescent="0.25">
      <c r="A14781" s="1">
        <f t="shared" si="230"/>
        <v>14781</v>
      </c>
      <c r="B14781" s="1" t="s">
        <v>10176</v>
      </c>
      <c r="C14781" s="1" t="s">
        <v>1704</v>
      </c>
    </row>
    <row r="14782" spans="1:3" x14ac:dyDescent="0.25">
      <c r="A14782" s="1">
        <f t="shared" si="230"/>
        <v>14782</v>
      </c>
      <c r="B14782" s="1" t="s">
        <v>10178</v>
      </c>
      <c r="C14782" s="1" t="s">
        <v>986</v>
      </c>
    </row>
    <row r="14783" spans="1:3" x14ac:dyDescent="0.25">
      <c r="A14783" s="1">
        <f t="shared" si="230"/>
        <v>14783</v>
      </c>
      <c r="B14783" s="1" t="s">
        <v>10179</v>
      </c>
      <c r="C14783" s="1" t="s">
        <v>977</v>
      </c>
    </row>
    <row r="14784" spans="1:3" x14ac:dyDescent="0.25">
      <c r="A14784" s="1">
        <f t="shared" si="230"/>
        <v>14784</v>
      </c>
      <c r="B14784" s="1" t="s">
        <v>10180</v>
      </c>
      <c r="C14784" s="1" t="s">
        <v>1138</v>
      </c>
    </row>
    <row r="14785" spans="1:3" x14ac:dyDescent="0.25">
      <c r="A14785" s="1">
        <f t="shared" si="230"/>
        <v>14785</v>
      </c>
      <c r="B14785" s="1" t="s">
        <v>10181</v>
      </c>
      <c r="C14785" s="1" t="s">
        <v>3039</v>
      </c>
    </row>
    <row r="14786" spans="1:3" x14ac:dyDescent="0.25">
      <c r="A14786" s="1">
        <f t="shared" si="230"/>
        <v>14786</v>
      </c>
      <c r="B14786" s="1" t="s">
        <v>10182</v>
      </c>
      <c r="C14786" s="1" t="s">
        <v>974</v>
      </c>
    </row>
    <row r="14787" spans="1:3" x14ac:dyDescent="0.25">
      <c r="A14787" s="1">
        <f t="shared" ref="A14787:A14850" si="231">A14786+1</f>
        <v>14787</v>
      </c>
      <c r="B14787" s="1" t="s">
        <v>10183</v>
      </c>
      <c r="C14787" s="1" t="s">
        <v>1136</v>
      </c>
    </row>
    <row r="14788" spans="1:3" x14ac:dyDescent="0.25">
      <c r="A14788" s="1">
        <f t="shared" si="231"/>
        <v>14788</v>
      </c>
      <c r="B14788" s="1" t="s">
        <v>10183</v>
      </c>
      <c r="C14788" s="1" t="s">
        <v>2839</v>
      </c>
    </row>
    <row r="14789" spans="1:3" x14ac:dyDescent="0.25">
      <c r="A14789" s="1">
        <f t="shared" si="231"/>
        <v>14789</v>
      </c>
      <c r="B14789" s="1" t="s">
        <v>10183</v>
      </c>
      <c r="C14789" s="1" t="s">
        <v>10184</v>
      </c>
    </row>
    <row r="14790" spans="1:3" x14ac:dyDescent="0.25">
      <c r="A14790" s="1">
        <f t="shared" si="231"/>
        <v>14790</v>
      </c>
      <c r="B14790" s="1" t="s">
        <v>10185</v>
      </c>
      <c r="C14790" s="1" t="s">
        <v>967</v>
      </c>
    </row>
    <row r="14791" spans="1:3" x14ac:dyDescent="0.25">
      <c r="A14791" s="1">
        <f t="shared" si="231"/>
        <v>14791</v>
      </c>
      <c r="B14791" s="1" t="s">
        <v>10186</v>
      </c>
      <c r="C14791" s="1" t="s">
        <v>947</v>
      </c>
    </row>
    <row r="14792" spans="1:3" x14ac:dyDescent="0.25">
      <c r="A14792" s="1">
        <f t="shared" si="231"/>
        <v>14792</v>
      </c>
      <c r="B14792" s="1" t="s">
        <v>10188</v>
      </c>
      <c r="C14792" s="1" t="s">
        <v>10187</v>
      </c>
    </row>
    <row r="14793" spans="1:3" x14ac:dyDescent="0.25">
      <c r="A14793" s="1">
        <f t="shared" si="231"/>
        <v>14793</v>
      </c>
      <c r="B14793" s="1" t="s">
        <v>10189</v>
      </c>
      <c r="C14793" s="1" t="s">
        <v>1389</v>
      </c>
    </row>
    <row r="14794" spans="1:3" x14ac:dyDescent="0.25">
      <c r="A14794" s="1">
        <f t="shared" si="231"/>
        <v>14794</v>
      </c>
      <c r="B14794" s="1" t="s">
        <v>10190</v>
      </c>
      <c r="C14794" s="1" t="s">
        <v>1318</v>
      </c>
    </row>
    <row r="14795" spans="1:3" x14ac:dyDescent="0.25">
      <c r="A14795" s="1">
        <f t="shared" si="231"/>
        <v>14795</v>
      </c>
      <c r="B14795" s="1" t="s">
        <v>10191</v>
      </c>
      <c r="C14795" s="1" t="s">
        <v>2008</v>
      </c>
    </row>
    <row r="14796" spans="1:3" x14ac:dyDescent="0.25">
      <c r="A14796" s="1">
        <f t="shared" si="231"/>
        <v>14796</v>
      </c>
      <c r="B14796" s="1" t="s">
        <v>10191</v>
      </c>
      <c r="C14796" s="1" t="s">
        <v>1995</v>
      </c>
    </row>
    <row r="14797" spans="1:3" x14ac:dyDescent="0.25">
      <c r="A14797" s="1">
        <f t="shared" si="231"/>
        <v>14797</v>
      </c>
      <c r="B14797" s="1" t="s">
        <v>10193</v>
      </c>
      <c r="C14797" s="1" t="s">
        <v>10192</v>
      </c>
    </row>
    <row r="14798" spans="1:3" x14ac:dyDescent="0.25">
      <c r="A14798" s="1">
        <f t="shared" si="231"/>
        <v>14798</v>
      </c>
      <c r="B14798" s="1" t="s">
        <v>10190</v>
      </c>
      <c r="C14798" s="1" t="s">
        <v>1161</v>
      </c>
    </row>
    <row r="14799" spans="1:3" x14ac:dyDescent="0.25">
      <c r="A14799" s="1">
        <f t="shared" si="231"/>
        <v>14799</v>
      </c>
      <c r="B14799" s="1" t="s">
        <v>10194</v>
      </c>
      <c r="C14799" s="1" t="s">
        <v>925</v>
      </c>
    </row>
    <row r="14800" spans="1:3" x14ac:dyDescent="0.25">
      <c r="A14800" s="1">
        <f t="shared" si="231"/>
        <v>14800</v>
      </c>
      <c r="B14800" s="1" t="s">
        <v>10196</v>
      </c>
      <c r="C14800" s="1" t="s">
        <v>10195</v>
      </c>
    </row>
    <row r="14801" spans="1:3" x14ac:dyDescent="0.25">
      <c r="A14801" s="1">
        <f t="shared" si="231"/>
        <v>14801</v>
      </c>
      <c r="B14801" s="1" t="s">
        <v>10197</v>
      </c>
      <c r="C14801" s="1" t="s">
        <v>4888</v>
      </c>
    </row>
    <row r="14802" spans="1:3" x14ac:dyDescent="0.25">
      <c r="A14802" s="1">
        <f t="shared" si="231"/>
        <v>14802</v>
      </c>
      <c r="B14802" s="1" t="s">
        <v>10197</v>
      </c>
      <c r="C14802" s="1" t="s">
        <v>995</v>
      </c>
    </row>
    <row r="14803" spans="1:3" x14ac:dyDescent="0.25">
      <c r="A14803" s="1">
        <f t="shared" si="231"/>
        <v>14803</v>
      </c>
      <c r="B14803" s="1" t="s">
        <v>10198</v>
      </c>
      <c r="C14803" s="1" t="s">
        <v>7391</v>
      </c>
    </row>
    <row r="14804" spans="1:3" x14ac:dyDescent="0.25">
      <c r="A14804" s="1">
        <f t="shared" si="231"/>
        <v>14804</v>
      </c>
      <c r="B14804" s="1" t="s">
        <v>10198</v>
      </c>
      <c r="C14804" s="1" t="s">
        <v>1183</v>
      </c>
    </row>
    <row r="14805" spans="1:3" x14ac:dyDescent="0.25">
      <c r="A14805" s="1">
        <f t="shared" si="231"/>
        <v>14805</v>
      </c>
      <c r="B14805" s="1" t="s">
        <v>10199</v>
      </c>
      <c r="C14805" s="1" t="s">
        <v>1136</v>
      </c>
    </row>
    <row r="14806" spans="1:3" x14ac:dyDescent="0.25">
      <c r="A14806" s="1">
        <f t="shared" si="231"/>
        <v>14806</v>
      </c>
      <c r="B14806" s="1" t="s">
        <v>10199</v>
      </c>
      <c r="C14806" s="1" t="s">
        <v>1077</v>
      </c>
    </row>
    <row r="14807" spans="1:3" x14ac:dyDescent="0.25">
      <c r="A14807" s="1">
        <f t="shared" si="231"/>
        <v>14807</v>
      </c>
      <c r="B14807" s="1" t="s">
        <v>10199</v>
      </c>
      <c r="C14807" s="1" t="s">
        <v>1519</v>
      </c>
    </row>
    <row r="14808" spans="1:3" x14ac:dyDescent="0.25">
      <c r="A14808" s="1">
        <f t="shared" si="231"/>
        <v>14808</v>
      </c>
      <c r="B14808" s="1" t="s">
        <v>10200</v>
      </c>
      <c r="C14808" s="1" t="s">
        <v>1022</v>
      </c>
    </row>
    <row r="14809" spans="1:3" x14ac:dyDescent="0.25">
      <c r="A14809" s="1">
        <f t="shared" si="231"/>
        <v>14809</v>
      </c>
      <c r="B14809" s="1" t="s">
        <v>10201</v>
      </c>
      <c r="C14809" s="1" t="s">
        <v>1015</v>
      </c>
    </row>
    <row r="14810" spans="1:3" x14ac:dyDescent="0.25">
      <c r="A14810" s="1">
        <f t="shared" si="231"/>
        <v>14810</v>
      </c>
      <c r="B14810" s="1" t="s">
        <v>10202</v>
      </c>
      <c r="C14810" s="1" t="s">
        <v>1845</v>
      </c>
    </row>
    <row r="14811" spans="1:3" x14ac:dyDescent="0.25">
      <c r="A14811" s="1">
        <f t="shared" si="231"/>
        <v>14811</v>
      </c>
      <c r="B14811" s="1" t="s">
        <v>10203</v>
      </c>
      <c r="C14811" s="1" t="s">
        <v>930</v>
      </c>
    </row>
    <row r="14812" spans="1:3" x14ac:dyDescent="0.25">
      <c r="A14812" s="1">
        <f t="shared" si="231"/>
        <v>14812</v>
      </c>
      <c r="B14812" s="1" t="s">
        <v>10204</v>
      </c>
      <c r="C14812" s="1" t="s">
        <v>967</v>
      </c>
    </row>
    <row r="14813" spans="1:3" x14ac:dyDescent="0.25">
      <c r="A14813" s="1">
        <f t="shared" si="231"/>
        <v>14813</v>
      </c>
      <c r="B14813" s="1" t="s">
        <v>10205</v>
      </c>
      <c r="C14813" s="1" t="s">
        <v>930</v>
      </c>
    </row>
    <row r="14814" spans="1:3" x14ac:dyDescent="0.25">
      <c r="A14814" s="1">
        <f t="shared" si="231"/>
        <v>14814</v>
      </c>
      <c r="B14814" s="1" t="s">
        <v>10206</v>
      </c>
      <c r="C14814" s="1" t="s">
        <v>5133</v>
      </c>
    </row>
    <row r="14815" spans="1:3" x14ac:dyDescent="0.25">
      <c r="A14815" s="1">
        <f t="shared" si="231"/>
        <v>14815</v>
      </c>
      <c r="B14815" s="1" t="s">
        <v>10208</v>
      </c>
      <c r="C14815" s="1" t="s">
        <v>10207</v>
      </c>
    </row>
    <row r="14816" spans="1:3" x14ac:dyDescent="0.25">
      <c r="A14816" s="1">
        <f t="shared" si="231"/>
        <v>14816</v>
      </c>
      <c r="B14816" s="1" t="s">
        <v>10210</v>
      </c>
      <c r="C14816" s="1" t="s">
        <v>10209</v>
      </c>
    </row>
    <row r="14817" spans="1:3" x14ac:dyDescent="0.25">
      <c r="A14817" s="1">
        <f t="shared" si="231"/>
        <v>14817</v>
      </c>
      <c r="B14817" s="1" t="s">
        <v>10210</v>
      </c>
      <c r="C14817" s="1" t="s">
        <v>10211</v>
      </c>
    </row>
    <row r="14818" spans="1:3" x14ac:dyDescent="0.25">
      <c r="A14818" s="1">
        <f t="shared" si="231"/>
        <v>14818</v>
      </c>
      <c r="B14818" s="1" t="s">
        <v>10210</v>
      </c>
      <c r="C14818" s="1" t="s">
        <v>10212</v>
      </c>
    </row>
    <row r="14819" spans="1:3" x14ac:dyDescent="0.25">
      <c r="A14819" s="1">
        <f t="shared" si="231"/>
        <v>14819</v>
      </c>
      <c r="B14819" s="1" t="s">
        <v>10210</v>
      </c>
      <c r="C14819" s="1" t="s">
        <v>1447</v>
      </c>
    </row>
    <row r="14820" spans="1:3" x14ac:dyDescent="0.25">
      <c r="A14820" s="1">
        <f t="shared" si="231"/>
        <v>14820</v>
      </c>
      <c r="B14820" s="1" t="s">
        <v>10210</v>
      </c>
      <c r="C14820" s="1" t="s">
        <v>7059</v>
      </c>
    </row>
    <row r="14821" spans="1:3" x14ac:dyDescent="0.25">
      <c r="A14821" s="1">
        <f t="shared" si="231"/>
        <v>14821</v>
      </c>
      <c r="B14821" s="1" t="s">
        <v>10213</v>
      </c>
      <c r="C14821" s="1" t="s">
        <v>1031</v>
      </c>
    </row>
    <row r="14822" spans="1:3" x14ac:dyDescent="0.25">
      <c r="A14822" s="1">
        <f t="shared" si="231"/>
        <v>14822</v>
      </c>
      <c r="B14822" s="1" t="s">
        <v>10214</v>
      </c>
      <c r="C14822" s="1" t="s">
        <v>930</v>
      </c>
    </row>
    <row r="14823" spans="1:3" x14ac:dyDescent="0.25">
      <c r="A14823" s="1">
        <f t="shared" si="231"/>
        <v>14823</v>
      </c>
      <c r="B14823" s="1" t="s">
        <v>10214</v>
      </c>
      <c r="C14823" s="1" t="s">
        <v>967</v>
      </c>
    </row>
    <row r="14824" spans="1:3" x14ac:dyDescent="0.25">
      <c r="A14824" s="1">
        <f t="shared" si="231"/>
        <v>14824</v>
      </c>
      <c r="B14824" s="1" t="s">
        <v>10215</v>
      </c>
      <c r="C14824" s="1" t="s">
        <v>3788</v>
      </c>
    </row>
    <row r="14825" spans="1:3" x14ac:dyDescent="0.25">
      <c r="A14825" s="1">
        <f t="shared" si="231"/>
        <v>14825</v>
      </c>
      <c r="B14825" s="1" t="s">
        <v>10216</v>
      </c>
      <c r="C14825" s="1" t="s">
        <v>1356</v>
      </c>
    </row>
    <row r="14826" spans="1:3" x14ac:dyDescent="0.25">
      <c r="A14826" s="1">
        <f t="shared" si="231"/>
        <v>14826</v>
      </c>
      <c r="B14826" s="1" t="s">
        <v>10217</v>
      </c>
      <c r="C14826" s="1" t="s">
        <v>975</v>
      </c>
    </row>
    <row r="14827" spans="1:3" x14ac:dyDescent="0.25">
      <c r="A14827" s="1">
        <f t="shared" si="231"/>
        <v>14827</v>
      </c>
      <c r="B14827" s="1" t="s">
        <v>10218</v>
      </c>
      <c r="C14827" s="1" t="s">
        <v>1509</v>
      </c>
    </row>
    <row r="14828" spans="1:3" x14ac:dyDescent="0.25">
      <c r="A14828" s="1">
        <f t="shared" si="231"/>
        <v>14828</v>
      </c>
      <c r="B14828" s="1" t="s">
        <v>10219</v>
      </c>
      <c r="C14828" s="1" t="s">
        <v>1188</v>
      </c>
    </row>
    <row r="14829" spans="1:3" x14ac:dyDescent="0.25">
      <c r="A14829" s="1">
        <f t="shared" si="231"/>
        <v>14829</v>
      </c>
      <c r="B14829" s="1" t="s">
        <v>10220</v>
      </c>
      <c r="C14829" s="1" t="s">
        <v>1455</v>
      </c>
    </row>
    <row r="14830" spans="1:3" x14ac:dyDescent="0.25">
      <c r="A14830" s="1">
        <f t="shared" si="231"/>
        <v>14830</v>
      </c>
      <c r="B14830" s="1" t="s">
        <v>10221</v>
      </c>
      <c r="C14830" s="1" t="s">
        <v>3079</v>
      </c>
    </row>
    <row r="14831" spans="1:3" x14ac:dyDescent="0.25">
      <c r="A14831" s="1">
        <f t="shared" si="231"/>
        <v>14831</v>
      </c>
      <c r="B14831" s="1" t="s">
        <v>10222</v>
      </c>
      <c r="C14831" s="1" t="s">
        <v>3150</v>
      </c>
    </row>
    <row r="14832" spans="1:3" x14ac:dyDescent="0.25">
      <c r="A14832" s="1">
        <f t="shared" si="231"/>
        <v>14832</v>
      </c>
      <c r="B14832" s="1" t="s">
        <v>10223</v>
      </c>
      <c r="C14832" s="1" t="s">
        <v>942</v>
      </c>
    </row>
    <row r="14833" spans="1:3" x14ac:dyDescent="0.25">
      <c r="A14833" s="1">
        <f t="shared" si="231"/>
        <v>14833</v>
      </c>
      <c r="B14833" s="1" t="s">
        <v>10224</v>
      </c>
      <c r="C14833" s="1" t="s">
        <v>1420</v>
      </c>
    </row>
    <row r="14834" spans="1:3" x14ac:dyDescent="0.25">
      <c r="A14834" s="1">
        <f t="shared" si="231"/>
        <v>14834</v>
      </c>
      <c r="B14834" s="1" t="s">
        <v>10225</v>
      </c>
      <c r="C14834" s="1" t="s">
        <v>1262</v>
      </c>
    </row>
    <row r="14835" spans="1:3" x14ac:dyDescent="0.25">
      <c r="A14835" s="1">
        <f t="shared" si="231"/>
        <v>14835</v>
      </c>
      <c r="B14835" s="1" t="s">
        <v>10226</v>
      </c>
      <c r="C14835" s="1" t="s">
        <v>4518</v>
      </c>
    </row>
    <row r="14836" spans="1:3" x14ac:dyDescent="0.25">
      <c r="A14836" s="1">
        <f t="shared" si="231"/>
        <v>14836</v>
      </c>
      <c r="B14836" s="1" t="s">
        <v>10227</v>
      </c>
      <c r="C14836" s="1" t="s">
        <v>1079</v>
      </c>
    </row>
    <row r="14837" spans="1:3" x14ac:dyDescent="0.25">
      <c r="A14837" s="1">
        <f t="shared" si="231"/>
        <v>14837</v>
      </c>
      <c r="B14837" s="1" t="s">
        <v>10228</v>
      </c>
      <c r="C14837" s="1" t="s">
        <v>3500</v>
      </c>
    </row>
    <row r="14838" spans="1:3" x14ac:dyDescent="0.25">
      <c r="A14838" s="1">
        <f t="shared" si="231"/>
        <v>14838</v>
      </c>
      <c r="B14838" s="1" t="s">
        <v>10230</v>
      </c>
      <c r="C14838" s="1" t="s">
        <v>10229</v>
      </c>
    </row>
    <row r="14839" spans="1:3" x14ac:dyDescent="0.25">
      <c r="A14839" s="1">
        <f t="shared" si="231"/>
        <v>14839</v>
      </c>
      <c r="B14839" s="1" t="s">
        <v>10231</v>
      </c>
      <c r="C14839" s="1" t="s">
        <v>974</v>
      </c>
    </row>
    <row r="14840" spans="1:3" x14ac:dyDescent="0.25">
      <c r="A14840" s="1">
        <f t="shared" si="231"/>
        <v>14840</v>
      </c>
      <c r="B14840" s="1" t="s">
        <v>10233</v>
      </c>
      <c r="C14840" s="1" t="s">
        <v>10232</v>
      </c>
    </row>
    <row r="14841" spans="1:3" x14ac:dyDescent="0.25">
      <c r="A14841" s="1">
        <f t="shared" si="231"/>
        <v>14841</v>
      </c>
      <c r="B14841" s="1" t="s">
        <v>10234</v>
      </c>
      <c r="C14841" s="1" t="s">
        <v>942</v>
      </c>
    </row>
    <row r="14842" spans="1:3" x14ac:dyDescent="0.25">
      <c r="A14842" s="1">
        <f t="shared" si="231"/>
        <v>14842</v>
      </c>
      <c r="B14842" s="1" t="s">
        <v>10235</v>
      </c>
      <c r="C14842" s="1" t="s">
        <v>1355</v>
      </c>
    </row>
    <row r="14843" spans="1:3" x14ac:dyDescent="0.25">
      <c r="A14843" s="1">
        <f t="shared" si="231"/>
        <v>14843</v>
      </c>
      <c r="B14843" s="1" t="s">
        <v>10236</v>
      </c>
      <c r="C14843" s="1" t="s">
        <v>1995</v>
      </c>
    </row>
    <row r="14844" spans="1:3" x14ac:dyDescent="0.25">
      <c r="A14844" s="1">
        <f t="shared" si="231"/>
        <v>14844</v>
      </c>
      <c r="B14844" s="1" t="s">
        <v>10237</v>
      </c>
      <c r="C14844" s="1" t="s">
        <v>1045</v>
      </c>
    </row>
    <row r="14845" spans="1:3" x14ac:dyDescent="0.25">
      <c r="A14845" s="1">
        <f t="shared" si="231"/>
        <v>14845</v>
      </c>
      <c r="B14845" s="1" t="s">
        <v>10238</v>
      </c>
      <c r="C14845" s="1" t="s">
        <v>976</v>
      </c>
    </row>
    <row r="14846" spans="1:3" x14ac:dyDescent="0.25">
      <c r="A14846" s="1">
        <f t="shared" si="231"/>
        <v>14846</v>
      </c>
      <c r="B14846" s="1" t="s">
        <v>10239</v>
      </c>
      <c r="C14846" s="1" t="s">
        <v>6575</v>
      </c>
    </row>
    <row r="14847" spans="1:3" x14ac:dyDescent="0.25">
      <c r="A14847" s="1">
        <f t="shared" si="231"/>
        <v>14847</v>
      </c>
      <c r="B14847" s="1" t="s">
        <v>10240</v>
      </c>
      <c r="C14847" s="1" t="s">
        <v>1821</v>
      </c>
    </row>
    <row r="14848" spans="1:3" x14ac:dyDescent="0.25">
      <c r="A14848" s="1">
        <f t="shared" si="231"/>
        <v>14848</v>
      </c>
      <c r="B14848" s="1" t="s">
        <v>10241</v>
      </c>
      <c r="C14848" s="1" t="s">
        <v>1093</v>
      </c>
    </row>
    <row r="14849" spans="1:3" x14ac:dyDescent="0.25">
      <c r="A14849" s="1">
        <f t="shared" si="231"/>
        <v>14849</v>
      </c>
      <c r="B14849" s="1" t="s">
        <v>10241</v>
      </c>
      <c r="C14849" s="1" t="s">
        <v>930</v>
      </c>
    </row>
    <row r="14850" spans="1:3" x14ac:dyDescent="0.25">
      <c r="A14850" s="1">
        <f t="shared" si="231"/>
        <v>14850</v>
      </c>
      <c r="B14850" s="1" t="s">
        <v>10242</v>
      </c>
      <c r="C14850" s="1" t="s">
        <v>1934</v>
      </c>
    </row>
    <row r="14851" spans="1:3" x14ac:dyDescent="0.25">
      <c r="A14851" s="1">
        <f t="shared" ref="A14851:A14914" si="232">A14850+1</f>
        <v>14851</v>
      </c>
      <c r="B14851" s="1" t="s">
        <v>10243</v>
      </c>
      <c r="C14851" s="1" t="s">
        <v>1634</v>
      </c>
    </row>
    <row r="14852" spans="1:3" x14ac:dyDescent="0.25">
      <c r="A14852" s="1">
        <f t="shared" si="232"/>
        <v>14852</v>
      </c>
      <c r="B14852" s="1" t="s">
        <v>10244</v>
      </c>
      <c r="C14852" s="1" t="s">
        <v>923</v>
      </c>
    </row>
    <row r="14853" spans="1:3" x14ac:dyDescent="0.25">
      <c r="A14853" s="1">
        <f t="shared" si="232"/>
        <v>14853</v>
      </c>
      <c r="B14853" s="1" t="s">
        <v>10246</v>
      </c>
      <c r="C14853" s="1" t="s">
        <v>10245</v>
      </c>
    </row>
    <row r="14854" spans="1:3" x14ac:dyDescent="0.25">
      <c r="A14854" s="1">
        <f t="shared" si="232"/>
        <v>14854</v>
      </c>
      <c r="B14854" s="1" t="s">
        <v>10247</v>
      </c>
      <c r="C14854" s="1" t="s">
        <v>1519</v>
      </c>
    </row>
    <row r="14855" spans="1:3" x14ac:dyDescent="0.25">
      <c r="A14855" s="1">
        <f t="shared" si="232"/>
        <v>14855</v>
      </c>
      <c r="B14855" s="1" t="s">
        <v>10248</v>
      </c>
      <c r="C14855" s="1" t="s">
        <v>947</v>
      </c>
    </row>
    <row r="14856" spans="1:3" x14ac:dyDescent="0.25">
      <c r="A14856" s="1">
        <f t="shared" si="232"/>
        <v>14856</v>
      </c>
      <c r="B14856" s="1" t="s">
        <v>10249</v>
      </c>
      <c r="C14856" s="1" t="s">
        <v>1243</v>
      </c>
    </row>
    <row r="14857" spans="1:3" x14ac:dyDescent="0.25">
      <c r="A14857" s="1">
        <f t="shared" si="232"/>
        <v>14857</v>
      </c>
      <c r="B14857" s="1" t="s">
        <v>10250</v>
      </c>
      <c r="C14857" s="1" t="s">
        <v>1389</v>
      </c>
    </row>
    <row r="14858" spans="1:3" x14ac:dyDescent="0.25">
      <c r="A14858" s="1">
        <f t="shared" si="232"/>
        <v>14858</v>
      </c>
      <c r="B14858" s="1" t="s">
        <v>10251</v>
      </c>
      <c r="C14858" s="1" t="s">
        <v>952</v>
      </c>
    </row>
    <row r="14859" spans="1:3" x14ac:dyDescent="0.25">
      <c r="A14859" s="1">
        <f t="shared" si="232"/>
        <v>14859</v>
      </c>
      <c r="B14859" s="1" t="s">
        <v>10252</v>
      </c>
      <c r="C14859" s="1" t="s">
        <v>938</v>
      </c>
    </row>
    <row r="14860" spans="1:3" x14ac:dyDescent="0.25">
      <c r="A14860" s="1">
        <f t="shared" si="232"/>
        <v>14860</v>
      </c>
      <c r="B14860" s="1" t="s">
        <v>10252</v>
      </c>
      <c r="C14860" s="1" t="s">
        <v>2552</v>
      </c>
    </row>
    <row r="14861" spans="1:3" x14ac:dyDescent="0.25">
      <c r="A14861" s="1">
        <f t="shared" si="232"/>
        <v>14861</v>
      </c>
      <c r="B14861" s="1" t="s">
        <v>10253</v>
      </c>
      <c r="C14861" s="1" t="s">
        <v>9352</v>
      </c>
    </row>
    <row r="14862" spans="1:3" x14ac:dyDescent="0.25">
      <c r="A14862" s="1">
        <f t="shared" si="232"/>
        <v>14862</v>
      </c>
      <c r="B14862" s="1" t="s">
        <v>10254</v>
      </c>
      <c r="C14862" s="1" t="s">
        <v>1021</v>
      </c>
    </row>
    <row r="14863" spans="1:3" x14ac:dyDescent="0.25">
      <c r="A14863" s="1">
        <f t="shared" si="232"/>
        <v>14863</v>
      </c>
      <c r="B14863" s="1" t="s">
        <v>10255</v>
      </c>
      <c r="C14863" s="1" t="s">
        <v>5674</v>
      </c>
    </row>
    <row r="14864" spans="1:3" x14ac:dyDescent="0.25">
      <c r="A14864" s="1">
        <f t="shared" si="232"/>
        <v>14864</v>
      </c>
      <c r="B14864" s="1" t="s">
        <v>10256</v>
      </c>
      <c r="C14864" s="1" t="s">
        <v>1248</v>
      </c>
    </row>
    <row r="14865" spans="1:3" x14ac:dyDescent="0.25">
      <c r="A14865" s="1">
        <f t="shared" si="232"/>
        <v>14865</v>
      </c>
      <c r="B14865" s="1" t="s">
        <v>10257</v>
      </c>
      <c r="C14865" s="1" t="s">
        <v>1056</v>
      </c>
    </row>
    <row r="14866" spans="1:3" x14ac:dyDescent="0.25">
      <c r="A14866" s="1">
        <f t="shared" si="232"/>
        <v>14866</v>
      </c>
      <c r="B14866" s="1" t="s">
        <v>10258</v>
      </c>
      <c r="C14866" s="1" t="s">
        <v>1846</v>
      </c>
    </row>
    <row r="14867" spans="1:3" x14ac:dyDescent="0.25">
      <c r="A14867" s="1">
        <f t="shared" si="232"/>
        <v>14867</v>
      </c>
      <c r="B14867" s="1" t="s">
        <v>10259</v>
      </c>
      <c r="C14867" s="1" t="s">
        <v>952</v>
      </c>
    </row>
    <row r="14868" spans="1:3" x14ac:dyDescent="0.25">
      <c r="A14868" s="1">
        <f t="shared" si="232"/>
        <v>14868</v>
      </c>
      <c r="B14868" s="1" t="s">
        <v>10259</v>
      </c>
      <c r="C14868" s="1" t="s">
        <v>1045</v>
      </c>
    </row>
    <row r="14869" spans="1:3" x14ac:dyDescent="0.25">
      <c r="A14869" s="1">
        <f t="shared" si="232"/>
        <v>14869</v>
      </c>
      <c r="B14869" s="1" t="s">
        <v>10260</v>
      </c>
      <c r="C14869" s="1" t="s">
        <v>1374</v>
      </c>
    </row>
    <row r="14870" spans="1:3" x14ac:dyDescent="0.25">
      <c r="A14870" s="1">
        <f t="shared" si="232"/>
        <v>14870</v>
      </c>
      <c r="B14870" s="1" t="s">
        <v>10261</v>
      </c>
      <c r="C14870" s="1" t="s">
        <v>1011</v>
      </c>
    </row>
    <row r="14871" spans="1:3" x14ac:dyDescent="0.25">
      <c r="A14871" s="1">
        <f t="shared" si="232"/>
        <v>14871</v>
      </c>
      <c r="B14871" s="1" t="s">
        <v>10262</v>
      </c>
      <c r="C14871" s="1" t="s">
        <v>941</v>
      </c>
    </row>
    <row r="14872" spans="1:3" x14ac:dyDescent="0.25">
      <c r="A14872" s="1">
        <f t="shared" si="232"/>
        <v>14872</v>
      </c>
      <c r="B14872" s="1" t="s">
        <v>10263</v>
      </c>
      <c r="C14872" s="1" t="s">
        <v>1715</v>
      </c>
    </row>
    <row r="14873" spans="1:3" x14ac:dyDescent="0.25">
      <c r="A14873" s="1">
        <f t="shared" si="232"/>
        <v>14873</v>
      </c>
      <c r="B14873" s="1" t="s">
        <v>10264</v>
      </c>
      <c r="C14873" s="1" t="s">
        <v>3992</v>
      </c>
    </row>
    <row r="14874" spans="1:3" x14ac:dyDescent="0.25">
      <c r="A14874" s="1">
        <f t="shared" si="232"/>
        <v>14874</v>
      </c>
      <c r="B14874" s="1" t="s">
        <v>10266</v>
      </c>
      <c r="C14874" s="1" t="s">
        <v>10265</v>
      </c>
    </row>
    <row r="14875" spans="1:3" x14ac:dyDescent="0.25">
      <c r="A14875" s="1">
        <f t="shared" si="232"/>
        <v>14875</v>
      </c>
      <c r="B14875" s="1" t="s">
        <v>10267</v>
      </c>
      <c r="C14875" s="1" t="s">
        <v>1319</v>
      </c>
    </row>
    <row r="14876" spans="1:3" x14ac:dyDescent="0.25">
      <c r="A14876" s="1">
        <f t="shared" si="232"/>
        <v>14876</v>
      </c>
      <c r="B14876" s="1" t="s">
        <v>10268</v>
      </c>
      <c r="C14876" s="1" t="s">
        <v>968</v>
      </c>
    </row>
    <row r="14877" spans="1:3" x14ac:dyDescent="0.25">
      <c r="A14877" s="1">
        <f t="shared" si="232"/>
        <v>14877</v>
      </c>
      <c r="B14877" s="1" t="s">
        <v>10269</v>
      </c>
      <c r="C14877" s="1" t="s">
        <v>968</v>
      </c>
    </row>
    <row r="14878" spans="1:3" x14ac:dyDescent="0.25">
      <c r="A14878" s="1">
        <f t="shared" si="232"/>
        <v>14878</v>
      </c>
      <c r="B14878" s="1" t="s">
        <v>10270</v>
      </c>
      <c r="C14878" s="1" t="s">
        <v>1147</v>
      </c>
    </row>
    <row r="14879" spans="1:3" x14ac:dyDescent="0.25">
      <c r="A14879" s="1">
        <f t="shared" si="232"/>
        <v>14879</v>
      </c>
      <c r="B14879" s="1" t="s">
        <v>10271</v>
      </c>
      <c r="C14879" s="1" t="s">
        <v>1027</v>
      </c>
    </row>
    <row r="14880" spans="1:3" x14ac:dyDescent="0.25">
      <c r="A14880" s="1">
        <f t="shared" si="232"/>
        <v>14880</v>
      </c>
      <c r="B14880" s="1" t="s">
        <v>10272</v>
      </c>
      <c r="C14880" s="1" t="s">
        <v>974</v>
      </c>
    </row>
    <row r="14881" spans="1:3" x14ac:dyDescent="0.25">
      <c r="A14881" s="1">
        <f t="shared" si="232"/>
        <v>14881</v>
      </c>
      <c r="B14881" s="1" t="s">
        <v>10273</v>
      </c>
      <c r="C14881" s="1" t="s">
        <v>1006</v>
      </c>
    </row>
    <row r="14882" spans="1:3" x14ac:dyDescent="0.25">
      <c r="A14882" s="1">
        <f t="shared" si="232"/>
        <v>14882</v>
      </c>
      <c r="B14882" s="1" t="s">
        <v>10274</v>
      </c>
      <c r="C14882" s="1" t="s">
        <v>4118</v>
      </c>
    </row>
    <row r="14883" spans="1:3" x14ac:dyDescent="0.25">
      <c r="A14883" s="1">
        <f t="shared" si="232"/>
        <v>14883</v>
      </c>
      <c r="B14883" s="1" t="s">
        <v>10275</v>
      </c>
      <c r="C14883" s="1" t="s">
        <v>928</v>
      </c>
    </row>
    <row r="14884" spans="1:3" x14ac:dyDescent="0.25">
      <c r="A14884" s="1">
        <f t="shared" si="232"/>
        <v>14884</v>
      </c>
      <c r="B14884" s="1" t="s">
        <v>10276</v>
      </c>
      <c r="C14884" s="1" t="s">
        <v>989</v>
      </c>
    </row>
    <row r="14885" spans="1:3" x14ac:dyDescent="0.25">
      <c r="A14885" s="1">
        <f t="shared" si="232"/>
        <v>14885</v>
      </c>
      <c r="B14885" s="1" t="s">
        <v>10277</v>
      </c>
      <c r="C14885" s="1" t="s">
        <v>6987</v>
      </c>
    </row>
    <row r="14886" spans="1:3" x14ac:dyDescent="0.25">
      <c r="A14886" s="1">
        <f t="shared" si="232"/>
        <v>14886</v>
      </c>
      <c r="B14886" s="1" t="s">
        <v>10278</v>
      </c>
      <c r="C14886" s="1" t="s">
        <v>921</v>
      </c>
    </row>
    <row r="14887" spans="1:3" x14ac:dyDescent="0.25">
      <c r="A14887" s="1">
        <f t="shared" si="232"/>
        <v>14887</v>
      </c>
      <c r="B14887" s="1" t="s">
        <v>10279</v>
      </c>
      <c r="C14887" s="1" t="s">
        <v>5887</v>
      </c>
    </row>
    <row r="14888" spans="1:3" x14ac:dyDescent="0.25">
      <c r="A14888" s="1">
        <f t="shared" si="232"/>
        <v>14888</v>
      </c>
      <c r="B14888" s="1" t="s">
        <v>10280</v>
      </c>
      <c r="C14888" s="1" t="s">
        <v>1158</v>
      </c>
    </row>
    <row r="14889" spans="1:3" x14ac:dyDescent="0.25">
      <c r="A14889" s="1">
        <f t="shared" si="232"/>
        <v>14889</v>
      </c>
      <c r="B14889" s="1" t="s">
        <v>10279</v>
      </c>
      <c r="C14889" s="1" t="s">
        <v>1131</v>
      </c>
    </row>
    <row r="14890" spans="1:3" x14ac:dyDescent="0.25">
      <c r="A14890" s="1">
        <f t="shared" si="232"/>
        <v>14890</v>
      </c>
      <c r="B14890" s="1" t="s">
        <v>10279</v>
      </c>
      <c r="C14890" s="1" t="s">
        <v>10281</v>
      </c>
    </row>
    <row r="14891" spans="1:3" x14ac:dyDescent="0.25">
      <c r="A14891" s="1">
        <f t="shared" si="232"/>
        <v>14891</v>
      </c>
      <c r="B14891" s="1" t="s">
        <v>10282</v>
      </c>
      <c r="C14891" s="1" t="s">
        <v>1845</v>
      </c>
    </row>
    <row r="14892" spans="1:3" x14ac:dyDescent="0.25">
      <c r="A14892" s="1">
        <f t="shared" si="232"/>
        <v>14892</v>
      </c>
      <c r="B14892" s="1" t="s">
        <v>10283</v>
      </c>
      <c r="C14892" s="1" t="s">
        <v>1389</v>
      </c>
    </row>
    <row r="14893" spans="1:3" x14ac:dyDescent="0.25">
      <c r="A14893" s="1">
        <f t="shared" si="232"/>
        <v>14893</v>
      </c>
      <c r="B14893" s="1" t="s">
        <v>10284</v>
      </c>
      <c r="C14893" s="1" t="s">
        <v>1019</v>
      </c>
    </row>
    <row r="14894" spans="1:3" x14ac:dyDescent="0.25">
      <c r="A14894" s="1">
        <f t="shared" si="232"/>
        <v>14894</v>
      </c>
      <c r="B14894" s="1" t="s">
        <v>10285</v>
      </c>
      <c r="C14894" s="1" t="s">
        <v>997</v>
      </c>
    </row>
    <row r="14895" spans="1:3" x14ac:dyDescent="0.25">
      <c r="A14895" s="1">
        <f t="shared" si="232"/>
        <v>14895</v>
      </c>
      <c r="B14895" s="1" t="s">
        <v>10286</v>
      </c>
      <c r="C14895" s="1" t="s">
        <v>1119</v>
      </c>
    </row>
    <row r="14896" spans="1:3" x14ac:dyDescent="0.25">
      <c r="A14896" s="1">
        <f t="shared" si="232"/>
        <v>14896</v>
      </c>
      <c r="B14896" s="1" t="s">
        <v>10287</v>
      </c>
      <c r="C14896" s="1" t="s">
        <v>958</v>
      </c>
    </row>
    <row r="14897" spans="1:3" x14ac:dyDescent="0.25">
      <c r="A14897" s="1">
        <f t="shared" si="232"/>
        <v>14897</v>
      </c>
      <c r="B14897" s="1" t="s">
        <v>10288</v>
      </c>
      <c r="C14897" s="1" t="s">
        <v>1485</v>
      </c>
    </row>
    <row r="14898" spans="1:3" x14ac:dyDescent="0.25">
      <c r="A14898" s="1">
        <f t="shared" si="232"/>
        <v>14898</v>
      </c>
      <c r="B14898" s="1" t="s">
        <v>10289</v>
      </c>
      <c r="C14898" s="1" t="s">
        <v>1144</v>
      </c>
    </row>
    <row r="14899" spans="1:3" x14ac:dyDescent="0.25">
      <c r="A14899" s="1">
        <f t="shared" si="232"/>
        <v>14899</v>
      </c>
      <c r="B14899" s="1" t="s">
        <v>10290</v>
      </c>
      <c r="C14899" s="1" t="s">
        <v>1936</v>
      </c>
    </row>
    <row r="14900" spans="1:3" x14ac:dyDescent="0.25">
      <c r="A14900" s="1">
        <f t="shared" si="232"/>
        <v>14900</v>
      </c>
      <c r="B14900" s="1" t="s">
        <v>10291</v>
      </c>
      <c r="C14900" s="1" t="s">
        <v>1845</v>
      </c>
    </row>
    <row r="14901" spans="1:3" x14ac:dyDescent="0.25">
      <c r="A14901" s="1">
        <f t="shared" si="232"/>
        <v>14901</v>
      </c>
      <c r="B14901" s="1" t="s">
        <v>10293</v>
      </c>
      <c r="C14901" s="1" t="s">
        <v>10292</v>
      </c>
    </row>
    <row r="14902" spans="1:3" x14ac:dyDescent="0.25">
      <c r="A14902" s="1">
        <f t="shared" si="232"/>
        <v>14902</v>
      </c>
      <c r="B14902" s="1" t="s">
        <v>8849</v>
      </c>
      <c r="C14902" s="1" t="s">
        <v>1045</v>
      </c>
    </row>
    <row r="14903" spans="1:3" x14ac:dyDescent="0.25">
      <c r="A14903" s="1">
        <f t="shared" si="232"/>
        <v>14903</v>
      </c>
      <c r="B14903" s="1" t="s">
        <v>10294</v>
      </c>
      <c r="C14903" s="1" t="s">
        <v>928</v>
      </c>
    </row>
    <row r="14904" spans="1:3" x14ac:dyDescent="0.25">
      <c r="A14904" s="1">
        <f t="shared" si="232"/>
        <v>14904</v>
      </c>
      <c r="B14904" s="1" t="s">
        <v>10295</v>
      </c>
      <c r="C14904" s="1" t="s">
        <v>1077</v>
      </c>
    </row>
    <row r="14905" spans="1:3" x14ac:dyDescent="0.25">
      <c r="A14905" s="1">
        <f t="shared" si="232"/>
        <v>14905</v>
      </c>
      <c r="B14905" s="1" t="s">
        <v>10296</v>
      </c>
      <c r="C14905" s="1" t="s">
        <v>1322</v>
      </c>
    </row>
    <row r="14906" spans="1:3" x14ac:dyDescent="0.25">
      <c r="A14906" s="1">
        <f t="shared" si="232"/>
        <v>14906</v>
      </c>
      <c r="B14906" s="1" t="s">
        <v>10296</v>
      </c>
      <c r="C14906" s="1" t="s">
        <v>3509</v>
      </c>
    </row>
    <row r="14907" spans="1:3" x14ac:dyDescent="0.25">
      <c r="A14907" s="1">
        <f t="shared" si="232"/>
        <v>14907</v>
      </c>
      <c r="B14907" s="1" t="s">
        <v>10297</v>
      </c>
      <c r="C14907" s="1" t="s">
        <v>928</v>
      </c>
    </row>
    <row r="14908" spans="1:3" x14ac:dyDescent="0.25">
      <c r="A14908" s="1">
        <f t="shared" si="232"/>
        <v>14908</v>
      </c>
      <c r="B14908" s="1" t="s">
        <v>10298</v>
      </c>
      <c r="C14908" s="1" t="s">
        <v>1420</v>
      </c>
    </row>
    <row r="14909" spans="1:3" x14ac:dyDescent="0.25">
      <c r="A14909" s="1">
        <f t="shared" si="232"/>
        <v>14909</v>
      </c>
      <c r="B14909" s="1" t="s">
        <v>10299</v>
      </c>
      <c r="C14909" s="1" t="s">
        <v>4033</v>
      </c>
    </row>
    <row r="14910" spans="1:3" x14ac:dyDescent="0.25">
      <c r="A14910" s="1">
        <f t="shared" si="232"/>
        <v>14910</v>
      </c>
      <c r="B14910" s="1" t="s">
        <v>10300</v>
      </c>
      <c r="C14910" s="1" t="s">
        <v>1221</v>
      </c>
    </row>
    <row r="14911" spans="1:3" x14ac:dyDescent="0.25">
      <c r="A14911" s="1">
        <f t="shared" si="232"/>
        <v>14911</v>
      </c>
      <c r="B14911" s="1" t="s">
        <v>10300</v>
      </c>
      <c r="C14911" s="1" t="s">
        <v>1184</v>
      </c>
    </row>
    <row r="14912" spans="1:3" x14ac:dyDescent="0.25">
      <c r="A14912" s="1">
        <f t="shared" si="232"/>
        <v>14912</v>
      </c>
      <c r="B14912" s="1" t="s">
        <v>10301</v>
      </c>
      <c r="C14912" s="1" t="s">
        <v>1712</v>
      </c>
    </row>
    <row r="14913" spans="1:3" x14ac:dyDescent="0.25">
      <c r="A14913" s="1">
        <f t="shared" si="232"/>
        <v>14913</v>
      </c>
      <c r="B14913" s="1" t="s">
        <v>10302</v>
      </c>
      <c r="C14913" s="1" t="s">
        <v>7782</v>
      </c>
    </row>
    <row r="14914" spans="1:3" x14ac:dyDescent="0.25">
      <c r="A14914" s="1">
        <f t="shared" si="232"/>
        <v>14914</v>
      </c>
      <c r="B14914" s="1" t="s">
        <v>10303</v>
      </c>
      <c r="C14914" s="1" t="s">
        <v>2307</v>
      </c>
    </row>
    <row r="14915" spans="1:3" x14ac:dyDescent="0.25">
      <c r="A14915" s="1">
        <f t="shared" ref="A14915:A14978" si="233">A14914+1</f>
        <v>14915</v>
      </c>
      <c r="B14915" s="1" t="s">
        <v>10302</v>
      </c>
      <c r="C14915" s="1" t="s">
        <v>1889</v>
      </c>
    </row>
    <row r="14916" spans="1:3" x14ac:dyDescent="0.25">
      <c r="A14916" s="1">
        <f t="shared" si="233"/>
        <v>14916</v>
      </c>
      <c r="B14916" s="1" t="s">
        <v>10302</v>
      </c>
      <c r="C14916" s="1" t="s">
        <v>3267</v>
      </c>
    </row>
    <row r="14917" spans="1:3" x14ac:dyDescent="0.25">
      <c r="A14917" s="1">
        <f t="shared" si="233"/>
        <v>14917</v>
      </c>
      <c r="B14917" s="1" t="s">
        <v>10305</v>
      </c>
      <c r="C14917" s="1" t="s">
        <v>10304</v>
      </c>
    </row>
    <row r="14918" spans="1:3" x14ac:dyDescent="0.25">
      <c r="A14918" s="1">
        <f t="shared" si="233"/>
        <v>14918</v>
      </c>
      <c r="B14918" s="1" t="s">
        <v>10306</v>
      </c>
      <c r="C14918" s="1" t="s">
        <v>930</v>
      </c>
    </row>
    <row r="14919" spans="1:3" x14ac:dyDescent="0.25">
      <c r="A14919" s="1">
        <f t="shared" si="233"/>
        <v>14919</v>
      </c>
      <c r="B14919" s="1" t="s">
        <v>10306</v>
      </c>
      <c r="C14919" s="1" t="s">
        <v>942</v>
      </c>
    </row>
    <row r="14920" spans="1:3" x14ac:dyDescent="0.25">
      <c r="A14920" s="1">
        <f t="shared" si="233"/>
        <v>14920</v>
      </c>
      <c r="B14920" s="1" t="s">
        <v>10306</v>
      </c>
      <c r="C14920" s="1" t="s">
        <v>942</v>
      </c>
    </row>
    <row r="14921" spans="1:3" x14ac:dyDescent="0.25">
      <c r="A14921" s="1">
        <f t="shared" si="233"/>
        <v>14921</v>
      </c>
      <c r="B14921" s="1" t="s">
        <v>10306</v>
      </c>
      <c r="C14921" s="1" t="s">
        <v>1715</v>
      </c>
    </row>
    <row r="14922" spans="1:3" x14ac:dyDescent="0.25">
      <c r="A14922" s="1">
        <f t="shared" si="233"/>
        <v>14922</v>
      </c>
      <c r="B14922" s="1" t="s">
        <v>10308</v>
      </c>
      <c r="C14922" s="1" t="s">
        <v>10307</v>
      </c>
    </row>
    <row r="14923" spans="1:3" x14ac:dyDescent="0.25">
      <c r="A14923" s="1">
        <f t="shared" si="233"/>
        <v>14923</v>
      </c>
      <c r="B14923" s="1" t="s">
        <v>10309</v>
      </c>
      <c r="C14923" s="1" t="s">
        <v>989</v>
      </c>
    </row>
    <row r="14924" spans="1:3" x14ac:dyDescent="0.25">
      <c r="A14924" s="1">
        <f t="shared" si="233"/>
        <v>14924</v>
      </c>
      <c r="B14924" s="1" t="s">
        <v>10310</v>
      </c>
      <c r="C14924" s="1" t="s">
        <v>1058</v>
      </c>
    </row>
    <row r="14925" spans="1:3" x14ac:dyDescent="0.25">
      <c r="A14925" s="1">
        <f t="shared" si="233"/>
        <v>14925</v>
      </c>
      <c r="B14925" s="1" t="s">
        <v>10311</v>
      </c>
      <c r="C14925" s="1" t="s">
        <v>946</v>
      </c>
    </row>
    <row r="14926" spans="1:3" x14ac:dyDescent="0.25">
      <c r="A14926" s="1">
        <f t="shared" si="233"/>
        <v>14926</v>
      </c>
      <c r="B14926" s="1" t="s">
        <v>10312</v>
      </c>
      <c r="C14926" s="1" t="s">
        <v>1093</v>
      </c>
    </row>
    <row r="14927" spans="1:3" x14ac:dyDescent="0.25">
      <c r="A14927" s="1">
        <f t="shared" si="233"/>
        <v>14927</v>
      </c>
      <c r="B14927" s="1" t="s">
        <v>10313</v>
      </c>
      <c r="C14927" s="1" t="s">
        <v>952</v>
      </c>
    </row>
    <row r="14928" spans="1:3" x14ac:dyDescent="0.25">
      <c r="A14928" s="1">
        <f t="shared" si="233"/>
        <v>14928</v>
      </c>
      <c r="B14928" s="1" t="s">
        <v>10314</v>
      </c>
      <c r="C14928" s="1" t="s">
        <v>1727</v>
      </c>
    </row>
    <row r="14929" spans="1:3" x14ac:dyDescent="0.25">
      <c r="A14929" s="1">
        <f t="shared" si="233"/>
        <v>14929</v>
      </c>
      <c r="B14929" s="1" t="s">
        <v>10315</v>
      </c>
      <c r="C14929" s="1" t="s">
        <v>967</v>
      </c>
    </row>
    <row r="14930" spans="1:3" x14ac:dyDescent="0.25">
      <c r="A14930" s="1">
        <f t="shared" si="233"/>
        <v>14930</v>
      </c>
      <c r="B14930" s="1" t="s">
        <v>7071</v>
      </c>
      <c r="C14930" s="1" t="s">
        <v>2552</v>
      </c>
    </row>
    <row r="14931" spans="1:3" x14ac:dyDescent="0.25">
      <c r="A14931" s="1">
        <f t="shared" si="233"/>
        <v>14931</v>
      </c>
      <c r="B14931" s="1" t="s">
        <v>10316</v>
      </c>
      <c r="C14931" s="1" t="s">
        <v>989</v>
      </c>
    </row>
    <row r="14932" spans="1:3" x14ac:dyDescent="0.25">
      <c r="A14932" s="1">
        <f t="shared" si="233"/>
        <v>14932</v>
      </c>
      <c r="B14932" s="1" t="s">
        <v>10317</v>
      </c>
      <c r="C14932" s="1" t="s">
        <v>1029</v>
      </c>
    </row>
    <row r="14933" spans="1:3" x14ac:dyDescent="0.25">
      <c r="A14933" s="1">
        <f t="shared" si="233"/>
        <v>14933</v>
      </c>
      <c r="B14933" s="1" t="s">
        <v>10318</v>
      </c>
      <c r="C14933" s="1" t="s">
        <v>921</v>
      </c>
    </row>
    <row r="14934" spans="1:3" x14ac:dyDescent="0.25">
      <c r="A14934" s="1">
        <f t="shared" si="233"/>
        <v>14934</v>
      </c>
      <c r="B14934" s="1" t="s">
        <v>10319</v>
      </c>
      <c r="C14934" s="1" t="s">
        <v>930</v>
      </c>
    </row>
    <row r="14935" spans="1:3" x14ac:dyDescent="0.25">
      <c r="A14935" s="1">
        <f t="shared" si="233"/>
        <v>14935</v>
      </c>
      <c r="B14935" s="1" t="s">
        <v>10320</v>
      </c>
      <c r="C14935" s="1" t="s">
        <v>1016</v>
      </c>
    </row>
    <row r="14936" spans="1:3" x14ac:dyDescent="0.25">
      <c r="A14936" s="1">
        <f t="shared" si="233"/>
        <v>14936</v>
      </c>
      <c r="B14936" s="1" t="s">
        <v>10321</v>
      </c>
      <c r="C14936" s="1" t="s">
        <v>1016</v>
      </c>
    </row>
    <row r="14937" spans="1:3" x14ac:dyDescent="0.25">
      <c r="A14937" s="1">
        <f t="shared" si="233"/>
        <v>14937</v>
      </c>
      <c r="B14937" s="1" t="s">
        <v>10321</v>
      </c>
      <c r="C14937" s="1" t="s">
        <v>1977</v>
      </c>
    </row>
    <row r="14938" spans="1:3" x14ac:dyDescent="0.25">
      <c r="A14938" s="1">
        <f t="shared" si="233"/>
        <v>14938</v>
      </c>
      <c r="B14938" s="1" t="s">
        <v>10321</v>
      </c>
      <c r="C14938" s="1" t="s">
        <v>1152</v>
      </c>
    </row>
    <row r="14939" spans="1:3" x14ac:dyDescent="0.25">
      <c r="A14939" s="1">
        <f t="shared" si="233"/>
        <v>14939</v>
      </c>
      <c r="B14939" s="1" t="s">
        <v>10321</v>
      </c>
      <c r="C14939" s="1" t="s">
        <v>3992</v>
      </c>
    </row>
    <row r="14940" spans="1:3" x14ac:dyDescent="0.25">
      <c r="A14940" s="1">
        <f t="shared" si="233"/>
        <v>14940</v>
      </c>
      <c r="B14940" s="1" t="s">
        <v>10321</v>
      </c>
      <c r="C14940" s="1" t="s">
        <v>938</v>
      </c>
    </row>
    <row r="14941" spans="1:3" x14ac:dyDescent="0.25">
      <c r="A14941" s="1">
        <f t="shared" si="233"/>
        <v>14941</v>
      </c>
      <c r="B14941" s="1" t="s">
        <v>10321</v>
      </c>
      <c r="C14941" s="1" t="s">
        <v>2581</v>
      </c>
    </row>
    <row r="14942" spans="1:3" x14ac:dyDescent="0.25">
      <c r="A14942" s="1">
        <f t="shared" si="233"/>
        <v>14942</v>
      </c>
      <c r="B14942" s="1" t="s">
        <v>10321</v>
      </c>
      <c r="C14942" s="1" t="s">
        <v>1019</v>
      </c>
    </row>
    <row r="14943" spans="1:3" x14ac:dyDescent="0.25">
      <c r="A14943" s="1">
        <f t="shared" si="233"/>
        <v>14943</v>
      </c>
      <c r="B14943" s="1" t="s">
        <v>10321</v>
      </c>
      <c r="C14943" s="1" t="s">
        <v>1539</v>
      </c>
    </row>
    <row r="14944" spans="1:3" x14ac:dyDescent="0.25">
      <c r="A14944" s="1">
        <f t="shared" si="233"/>
        <v>14944</v>
      </c>
      <c r="B14944" s="1" t="s">
        <v>10321</v>
      </c>
      <c r="C14944" s="1" t="s">
        <v>1793</v>
      </c>
    </row>
    <row r="14945" spans="1:3" x14ac:dyDescent="0.25">
      <c r="A14945" s="1">
        <f t="shared" si="233"/>
        <v>14945</v>
      </c>
      <c r="B14945" s="1" t="s">
        <v>10321</v>
      </c>
      <c r="C14945" s="1" t="s">
        <v>1150</v>
      </c>
    </row>
    <row r="14946" spans="1:3" x14ac:dyDescent="0.25">
      <c r="A14946" s="1">
        <f t="shared" si="233"/>
        <v>14946</v>
      </c>
      <c r="B14946" s="1" t="s">
        <v>10321</v>
      </c>
      <c r="C14946" s="1" t="s">
        <v>1835</v>
      </c>
    </row>
    <row r="14947" spans="1:3" x14ac:dyDescent="0.25">
      <c r="A14947" s="1">
        <f t="shared" si="233"/>
        <v>14947</v>
      </c>
      <c r="B14947" s="1" t="s">
        <v>10321</v>
      </c>
      <c r="C14947" s="1" t="s">
        <v>2305</v>
      </c>
    </row>
    <row r="14948" spans="1:3" x14ac:dyDescent="0.25">
      <c r="A14948" s="1">
        <f t="shared" si="233"/>
        <v>14948</v>
      </c>
      <c r="B14948" s="1" t="s">
        <v>10321</v>
      </c>
      <c r="C14948" s="1" t="s">
        <v>4107</v>
      </c>
    </row>
    <row r="14949" spans="1:3" x14ac:dyDescent="0.25">
      <c r="A14949" s="1">
        <f t="shared" si="233"/>
        <v>14949</v>
      </c>
      <c r="B14949" s="1" t="s">
        <v>10322</v>
      </c>
      <c r="C14949" s="1" t="s">
        <v>947</v>
      </c>
    </row>
    <row r="14950" spans="1:3" x14ac:dyDescent="0.25">
      <c r="A14950" s="1">
        <f t="shared" si="233"/>
        <v>14950</v>
      </c>
      <c r="B14950" s="1" t="s">
        <v>10323</v>
      </c>
      <c r="C14950" s="1" t="s">
        <v>9296</v>
      </c>
    </row>
    <row r="14951" spans="1:3" x14ac:dyDescent="0.25">
      <c r="A14951" s="1">
        <f t="shared" si="233"/>
        <v>14951</v>
      </c>
      <c r="B14951" s="1" t="s">
        <v>10324</v>
      </c>
      <c r="C14951" s="1" t="s">
        <v>997</v>
      </c>
    </row>
    <row r="14952" spans="1:3" x14ac:dyDescent="0.25">
      <c r="A14952" s="1">
        <f t="shared" si="233"/>
        <v>14952</v>
      </c>
      <c r="B14952" s="1" t="s">
        <v>10325</v>
      </c>
      <c r="C14952" s="1" t="s">
        <v>1027</v>
      </c>
    </row>
    <row r="14953" spans="1:3" x14ac:dyDescent="0.25">
      <c r="A14953" s="1">
        <f t="shared" si="233"/>
        <v>14953</v>
      </c>
      <c r="B14953" s="1" t="s">
        <v>10326</v>
      </c>
      <c r="C14953" s="1" t="s">
        <v>1131</v>
      </c>
    </row>
    <row r="14954" spans="1:3" x14ac:dyDescent="0.25">
      <c r="A14954" s="1">
        <f t="shared" si="233"/>
        <v>14954</v>
      </c>
      <c r="B14954" s="1" t="s">
        <v>10326</v>
      </c>
      <c r="C14954" s="1" t="s">
        <v>2917</v>
      </c>
    </row>
    <row r="14955" spans="1:3" x14ac:dyDescent="0.25">
      <c r="A14955" s="1">
        <f t="shared" si="233"/>
        <v>14955</v>
      </c>
      <c r="B14955" s="1" t="s">
        <v>10327</v>
      </c>
      <c r="C14955" s="1" t="s">
        <v>952</v>
      </c>
    </row>
    <row r="14956" spans="1:3" x14ac:dyDescent="0.25">
      <c r="A14956" s="1">
        <f t="shared" si="233"/>
        <v>14956</v>
      </c>
      <c r="B14956" s="1" t="s">
        <v>10328</v>
      </c>
      <c r="C14956" s="1" t="s">
        <v>1016</v>
      </c>
    </row>
    <row r="14957" spans="1:3" x14ac:dyDescent="0.25">
      <c r="A14957" s="1">
        <f t="shared" si="233"/>
        <v>14957</v>
      </c>
      <c r="B14957" s="1" t="s">
        <v>10329</v>
      </c>
      <c r="C14957" s="1" t="s">
        <v>1147</v>
      </c>
    </row>
    <row r="14958" spans="1:3" x14ac:dyDescent="0.25">
      <c r="A14958" s="1">
        <f t="shared" si="233"/>
        <v>14958</v>
      </c>
      <c r="B14958" s="1" t="s">
        <v>10330</v>
      </c>
      <c r="C14958" s="1" t="s">
        <v>1017</v>
      </c>
    </row>
    <row r="14959" spans="1:3" x14ac:dyDescent="0.25">
      <c r="A14959" s="1">
        <f t="shared" si="233"/>
        <v>14959</v>
      </c>
      <c r="B14959" s="1" t="s">
        <v>10330</v>
      </c>
      <c r="C14959" s="1" t="s">
        <v>10331</v>
      </c>
    </row>
    <row r="14960" spans="1:3" x14ac:dyDescent="0.25">
      <c r="A14960" s="1">
        <f t="shared" si="233"/>
        <v>14960</v>
      </c>
      <c r="B14960" s="1" t="s">
        <v>10332</v>
      </c>
      <c r="C14960" s="1" t="s">
        <v>1845</v>
      </c>
    </row>
    <row r="14961" spans="1:3" x14ac:dyDescent="0.25">
      <c r="A14961" s="1">
        <f t="shared" si="233"/>
        <v>14961</v>
      </c>
      <c r="B14961" s="1" t="s">
        <v>10333</v>
      </c>
      <c r="C14961" s="1" t="s">
        <v>1894</v>
      </c>
    </row>
    <row r="14962" spans="1:3" x14ac:dyDescent="0.25">
      <c r="A14962" s="1">
        <f t="shared" si="233"/>
        <v>14962</v>
      </c>
      <c r="B14962" s="1" t="s">
        <v>10333</v>
      </c>
      <c r="C14962" s="1" t="s">
        <v>1072</v>
      </c>
    </row>
    <row r="14963" spans="1:3" x14ac:dyDescent="0.25">
      <c r="A14963" s="1">
        <f t="shared" si="233"/>
        <v>14963</v>
      </c>
      <c r="B14963" s="1" t="s">
        <v>10333</v>
      </c>
      <c r="C14963" s="1" t="s">
        <v>1356</v>
      </c>
    </row>
    <row r="14964" spans="1:3" x14ac:dyDescent="0.25">
      <c r="A14964" s="1">
        <f t="shared" si="233"/>
        <v>14964</v>
      </c>
      <c r="B14964" s="1" t="s">
        <v>10334</v>
      </c>
      <c r="C14964" s="1" t="s">
        <v>1184</v>
      </c>
    </row>
    <row r="14965" spans="1:3" x14ac:dyDescent="0.25">
      <c r="A14965" s="1">
        <f t="shared" si="233"/>
        <v>14965</v>
      </c>
      <c r="B14965" s="1" t="s">
        <v>10335</v>
      </c>
      <c r="C14965" s="1" t="s">
        <v>1845</v>
      </c>
    </row>
    <row r="14966" spans="1:3" x14ac:dyDescent="0.25">
      <c r="A14966" s="1">
        <f t="shared" si="233"/>
        <v>14966</v>
      </c>
      <c r="B14966" s="1" t="s">
        <v>10336</v>
      </c>
      <c r="C14966" s="1" t="s">
        <v>4667</v>
      </c>
    </row>
    <row r="14967" spans="1:3" x14ac:dyDescent="0.25">
      <c r="A14967" s="1">
        <f t="shared" si="233"/>
        <v>14967</v>
      </c>
      <c r="B14967" s="1" t="s">
        <v>10336</v>
      </c>
      <c r="C14967" s="1" t="s">
        <v>1027</v>
      </c>
    </row>
    <row r="14968" spans="1:3" x14ac:dyDescent="0.25">
      <c r="A14968" s="1">
        <f t="shared" si="233"/>
        <v>14968</v>
      </c>
      <c r="B14968" s="1" t="s">
        <v>10336</v>
      </c>
      <c r="C14968" s="1" t="s">
        <v>10337</v>
      </c>
    </row>
    <row r="14969" spans="1:3" x14ac:dyDescent="0.25">
      <c r="A14969" s="1">
        <f t="shared" si="233"/>
        <v>14969</v>
      </c>
      <c r="B14969" s="1" t="s">
        <v>10336</v>
      </c>
      <c r="C14969" s="1" t="s">
        <v>10338</v>
      </c>
    </row>
    <row r="14970" spans="1:3" x14ac:dyDescent="0.25">
      <c r="A14970" s="1">
        <f t="shared" si="233"/>
        <v>14970</v>
      </c>
      <c r="B14970" s="1" t="s">
        <v>10339</v>
      </c>
      <c r="C14970" s="1" t="s">
        <v>5230</v>
      </c>
    </row>
    <row r="14971" spans="1:3" x14ac:dyDescent="0.25">
      <c r="A14971" s="1">
        <f t="shared" si="233"/>
        <v>14971</v>
      </c>
      <c r="B14971" s="1" t="s">
        <v>10341</v>
      </c>
      <c r="C14971" s="1" t="s">
        <v>10340</v>
      </c>
    </row>
    <row r="14972" spans="1:3" x14ac:dyDescent="0.25">
      <c r="A14972" s="1">
        <f t="shared" si="233"/>
        <v>14972</v>
      </c>
      <c r="B14972" s="1" t="s">
        <v>10341</v>
      </c>
      <c r="C14972" s="1" t="s">
        <v>928</v>
      </c>
    </row>
    <row r="14973" spans="1:3" x14ac:dyDescent="0.25">
      <c r="A14973" s="1">
        <f t="shared" si="233"/>
        <v>14973</v>
      </c>
      <c r="B14973" s="1" t="s">
        <v>10341</v>
      </c>
      <c r="C14973" s="1" t="s">
        <v>1027</v>
      </c>
    </row>
    <row r="14974" spans="1:3" x14ac:dyDescent="0.25">
      <c r="A14974" s="1">
        <f t="shared" si="233"/>
        <v>14974</v>
      </c>
      <c r="B14974" s="1" t="s">
        <v>10342</v>
      </c>
      <c r="C14974" s="1" t="s">
        <v>1485</v>
      </c>
    </row>
    <row r="14975" spans="1:3" x14ac:dyDescent="0.25">
      <c r="A14975" s="1">
        <f t="shared" si="233"/>
        <v>14975</v>
      </c>
      <c r="B14975" s="1" t="s">
        <v>10343</v>
      </c>
      <c r="C14975" s="1" t="s">
        <v>952</v>
      </c>
    </row>
    <row r="14976" spans="1:3" x14ac:dyDescent="0.25">
      <c r="A14976" s="1">
        <f t="shared" si="233"/>
        <v>14976</v>
      </c>
      <c r="B14976" s="1" t="s">
        <v>10344</v>
      </c>
      <c r="C14976" s="1" t="s">
        <v>2727</v>
      </c>
    </row>
    <row r="14977" spans="1:3" x14ac:dyDescent="0.25">
      <c r="A14977" s="1">
        <f t="shared" si="233"/>
        <v>14977</v>
      </c>
      <c r="B14977" s="1" t="s">
        <v>10345</v>
      </c>
      <c r="C14977" s="1" t="s">
        <v>1281</v>
      </c>
    </row>
    <row r="14978" spans="1:3" x14ac:dyDescent="0.25">
      <c r="A14978" s="1">
        <f t="shared" si="233"/>
        <v>14978</v>
      </c>
      <c r="B14978" s="1" t="s">
        <v>10346</v>
      </c>
      <c r="C14978" s="1" t="s">
        <v>963</v>
      </c>
    </row>
    <row r="14979" spans="1:3" x14ac:dyDescent="0.25">
      <c r="A14979" s="1">
        <f t="shared" ref="A14979:A15042" si="234">A14978+1</f>
        <v>14979</v>
      </c>
      <c r="B14979" s="1" t="s">
        <v>10346</v>
      </c>
      <c r="C14979" s="1" t="s">
        <v>2630</v>
      </c>
    </row>
    <row r="14980" spans="1:3" x14ac:dyDescent="0.25">
      <c r="A14980" s="1">
        <f t="shared" si="234"/>
        <v>14980</v>
      </c>
      <c r="B14980" s="1" t="s">
        <v>10346</v>
      </c>
      <c r="C14980" s="1" t="s">
        <v>952</v>
      </c>
    </row>
    <row r="14981" spans="1:3" x14ac:dyDescent="0.25">
      <c r="A14981" s="1">
        <f t="shared" si="234"/>
        <v>14981</v>
      </c>
      <c r="B14981" s="1" t="s">
        <v>10346</v>
      </c>
      <c r="C14981" s="1" t="s">
        <v>10347</v>
      </c>
    </row>
    <row r="14982" spans="1:3" x14ac:dyDescent="0.25">
      <c r="A14982" s="1">
        <f t="shared" si="234"/>
        <v>14982</v>
      </c>
      <c r="B14982" s="1" t="s">
        <v>10346</v>
      </c>
      <c r="C14982" s="1" t="s">
        <v>10347</v>
      </c>
    </row>
    <row r="14983" spans="1:3" x14ac:dyDescent="0.25">
      <c r="A14983" s="1">
        <f t="shared" si="234"/>
        <v>14983</v>
      </c>
      <c r="B14983" s="1" t="s">
        <v>10346</v>
      </c>
      <c r="C14983" s="1" t="s">
        <v>1174</v>
      </c>
    </row>
    <row r="14984" spans="1:3" x14ac:dyDescent="0.25">
      <c r="A14984" s="1">
        <f t="shared" si="234"/>
        <v>14984</v>
      </c>
      <c r="B14984" s="1" t="s">
        <v>10346</v>
      </c>
      <c r="C14984" s="1" t="s">
        <v>2169</v>
      </c>
    </row>
    <row r="14985" spans="1:3" x14ac:dyDescent="0.25">
      <c r="A14985" s="1">
        <f t="shared" si="234"/>
        <v>14985</v>
      </c>
      <c r="B14985" s="1" t="s">
        <v>10346</v>
      </c>
      <c r="C14985" s="1" t="s">
        <v>1537</v>
      </c>
    </row>
    <row r="14986" spans="1:3" x14ac:dyDescent="0.25">
      <c r="A14986" s="1">
        <f t="shared" si="234"/>
        <v>14986</v>
      </c>
      <c r="B14986" s="1" t="s">
        <v>10346</v>
      </c>
      <c r="C14986" s="1" t="s">
        <v>1606</v>
      </c>
    </row>
    <row r="14987" spans="1:3" x14ac:dyDescent="0.25">
      <c r="A14987" s="1">
        <f t="shared" si="234"/>
        <v>14987</v>
      </c>
      <c r="B14987" s="1" t="s">
        <v>10346</v>
      </c>
      <c r="C14987" s="1" t="s">
        <v>10348</v>
      </c>
    </row>
    <row r="14988" spans="1:3" x14ac:dyDescent="0.25">
      <c r="A14988" s="1">
        <f t="shared" si="234"/>
        <v>14988</v>
      </c>
      <c r="B14988" s="1" t="s">
        <v>10346</v>
      </c>
      <c r="C14988" s="1" t="s">
        <v>1102</v>
      </c>
    </row>
    <row r="14989" spans="1:3" x14ac:dyDescent="0.25">
      <c r="A14989" s="1">
        <f t="shared" si="234"/>
        <v>14989</v>
      </c>
      <c r="B14989" s="1" t="s">
        <v>10346</v>
      </c>
      <c r="C14989" s="1" t="s">
        <v>1102</v>
      </c>
    </row>
    <row r="14990" spans="1:3" x14ac:dyDescent="0.25">
      <c r="A14990" s="1">
        <f t="shared" si="234"/>
        <v>14990</v>
      </c>
      <c r="B14990" s="1" t="s">
        <v>10346</v>
      </c>
      <c r="C14990" s="1" t="s">
        <v>1262</v>
      </c>
    </row>
    <row r="14991" spans="1:3" x14ac:dyDescent="0.25">
      <c r="A14991" s="1">
        <f t="shared" si="234"/>
        <v>14991</v>
      </c>
      <c r="B14991" s="1" t="s">
        <v>10346</v>
      </c>
      <c r="C14991" s="1" t="s">
        <v>1150</v>
      </c>
    </row>
    <row r="14992" spans="1:3" x14ac:dyDescent="0.25">
      <c r="A14992" s="1">
        <f t="shared" si="234"/>
        <v>14992</v>
      </c>
      <c r="B14992" s="1" t="s">
        <v>10346</v>
      </c>
      <c r="C14992" s="1" t="s">
        <v>980</v>
      </c>
    </row>
    <row r="14993" spans="1:3" x14ac:dyDescent="0.25">
      <c r="A14993" s="1">
        <f t="shared" si="234"/>
        <v>14993</v>
      </c>
      <c r="B14993" s="1" t="s">
        <v>10346</v>
      </c>
      <c r="C14993" s="1" t="s">
        <v>942</v>
      </c>
    </row>
    <row r="14994" spans="1:3" x14ac:dyDescent="0.25">
      <c r="A14994" s="1">
        <f t="shared" si="234"/>
        <v>14994</v>
      </c>
      <c r="B14994" s="1" t="s">
        <v>10346</v>
      </c>
      <c r="C14994" s="1" t="s">
        <v>10349</v>
      </c>
    </row>
    <row r="14995" spans="1:3" x14ac:dyDescent="0.25">
      <c r="A14995" s="1">
        <f t="shared" si="234"/>
        <v>14995</v>
      </c>
      <c r="B14995" s="1" t="s">
        <v>10346</v>
      </c>
      <c r="C14995" s="1" t="s">
        <v>1016</v>
      </c>
    </row>
    <row r="14996" spans="1:3" x14ac:dyDescent="0.25">
      <c r="A14996" s="1">
        <f t="shared" si="234"/>
        <v>14996</v>
      </c>
      <c r="B14996" s="1" t="s">
        <v>10346</v>
      </c>
      <c r="C14996" s="1" t="s">
        <v>1542</v>
      </c>
    </row>
    <row r="14997" spans="1:3" x14ac:dyDescent="0.25">
      <c r="A14997" s="1">
        <f t="shared" si="234"/>
        <v>14997</v>
      </c>
      <c r="B14997" s="1" t="s">
        <v>10346</v>
      </c>
      <c r="C14997" s="1" t="s">
        <v>946</v>
      </c>
    </row>
    <row r="14998" spans="1:3" x14ac:dyDescent="0.25">
      <c r="A14998" s="1">
        <f t="shared" si="234"/>
        <v>14998</v>
      </c>
      <c r="B14998" s="1" t="s">
        <v>10346</v>
      </c>
      <c r="C14998" s="1" t="s">
        <v>1715</v>
      </c>
    </row>
    <row r="14999" spans="1:3" x14ac:dyDescent="0.25">
      <c r="A14999" s="1">
        <f t="shared" si="234"/>
        <v>14999</v>
      </c>
      <c r="B14999" s="1" t="s">
        <v>10346</v>
      </c>
      <c r="C14999" s="1" t="s">
        <v>1744</v>
      </c>
    </row>
    <row r="15000" spans="1:3" x14ac:dyDescent="0.25">
      <c r="A15000" s="1">
        <f t="shared" si="234"/>
        <v>15000</v>
      </c>
      <c r="B15000" s="1" t="s">
        <v>10350</v>
      </c>
      <c r="C15000" s="1" t="s">
        <v>1308</v>
      </c>
    </row>
    <row r="15001" spans="1:3" x14ac:dyDescent="0.25">
      <c r="A15001" s="1">
        <f t="shared" si="234"/>
        <v>15001</v>
      </c>
      <c r="B15001" s="1" t="s">
        <v>10350</v>
      </c>
      <c r="C15001" s="1" t="s">
        <v>2039</v>
      </c>
    </row>
    <row r="15002" spans="1:3" x14ac:dyDescent="0.25">
      <c r="A15002" s="1">
        <f t="shared" si="234"/>
        <v>15002</v>
      </c>
      <c r="B15002" s="1" t="s">
        <v>10350</v>
      </c>
      <c r="C15002" s="1" t="s">
        <v>942</v>
      </c>
    </row>
    <row r="15003" spans="1:3" x14ac:dyDescent="0.25">
      <c r="A15003" s="1">
        <f t="shared" si="234"/>
        <v>15003</v>
      </c>
      <c r="B15003" s="1" t="s">
        <v>10350</v>
      </c>
      <c r="C15003" s="1" t="s">
        <v>928</v>
      </c>
    </row>
    <row r="15004" spans="1:3" x14ac:dyDescent="0.25">
      <c r="A15004" s="1">
        <f t="shared" si="234"/>
        <v>15004</v>
      </c>
      <c r="B15004" s="1" t="s">
        <v>10350</v>
      </c>
      <c r="C15004" s="1" t="s">
        <v>1576</v>
      </c>
    </row>
    <row r="15005" spans="1:3" x14ac:dyDescent="0.25">
      <c r="A15005" s="1">
        <f t="shared" si="234"/>
        <v>15005</v>
      </c>
      <c r="B15005" s="1" t="s">
        <v>10350</v>
      </c>
      <c r="C15005" s="1" t="s">
        <v>1027</v>
      </c>
    </row>
    <row r="15006" spans="1:3" x14ac:dyDescent="0.25">
      <c r="A15006" s="1">
        <f t="shared" si="234"/>
        <v>15006</v>
      </c>
      <c r="B15006" s="1" t="s">
        <v>10350</v>
      </c>
      <c r="C15006" s="1" t="s">
        <v>1087</v>
      </c>
    </row>
    <row r="15007" spans="1:3" x14ac:dyDescent="0.25">
      <c r="A15007" s="1">
        <f t="shared" si="234"/>
        <v>15007</v>
      </c>
      <c r="B15007" s="1" t="s">
        <v>10350</v>
      </c>
      <c r="C15007" s="1" t="s">
        <v>1634</v>
      </c>
    </row>
    <row r="15008" spans="1:3" x14ac:dyDescent="0.25">
      <c r="A15008" s="1">
        <f t="shared" si="234"/>
        <v>15008</v>
      </c>
      <c r="B15008" s="1" t="s">
        <v>10351</v>
      </c>
      <c r="C15008" s="1" t="s">
        <v>956</v>
      </c>
    </row>
    <row r="15009" spans="1:3" x14ac:dyDescent="0.25">
      <c r="A15009" s="1">
        <f t="shared" si="234"/>
        <v>15009</v>
      </c>
      <c r="B15009" s="1" t="s">
        <v>10351</v>
      </c>
      <c r="C15009" s="1" t="s">
        <v>989</v>
      </c>
    </row>
    <row r="15010" spans="1:3" x14ac:dyDescent="0.25">
      <c r="A15010" s="1">
        <f t="shared" si="234"/>
        <v>15010</v>
      </c>
      <c r="B15010" s="1" t="s">
        <v>10351</v>
      </c>
      <c r="C15010" s="1" t="s">
        <v>1129</v>
      </c>
    </row>
    <row r="15011" spans="1:3" x14ac:dyDescent="0.25">
      <c r="A15011" s="1">
        <f t="shared" si="234"/>
        <v>15011</v>
      </c>
      <c r="B15011" s="1" t="s">
        <v>10352</v>
      </c>
      <c r="C15011" s="1" t="s">
        <v>2387</v>
      </c>
    </row>
    <row r="15012" spans="1:3" x14ac:dyDescent="0.25">
      <c r="A15012" s="1">
        <f t="shared" si="234"/>
        <v>15012</v>
      </c>
      <c r="B15012" s="1" t="s">
        <v>10353</v>
      </c>
      <c r="C15012" s="1" t="s">
        <v>972</v>
      </c>
    </row>
    <row r="15013" spans="1:3" x14ac:dyDescent="0.25">
      <c r="A15013" s="1">
        <f t="shared" si="234"/>
        <v>15013</v>
      </c>
      <c r="B15013" s="1" t="s">
        <v>10355</v>
      </c>
      <c r="C15013" s="1" t="s">
        <v>10354</v>
      </c>
    </row>
    <row r="15014" spans="1:3" x14ac:dyDescent="0.25">
      <c r="A15014" s="1">
        <f t="shared" si="234"/>
        <v>15014</v>
      </c>
      <c r="B15014" s="1" t="s">
        <v>10355</v>
      </c>
      <c r="C15014" s="1" t="s">
        <v>10356</v>
      </c>
    </row>
    <row r="15015" spans="1:3" x14ac:dyDescent="0.25">
      <c r="A15015" s="1">
        <f t="shared" si="234"/>
        <v>15015</v>
      </c>
      <c r="B15015" s="1" t="s">
        <v>10357</v>
      </c>
      <c r="C15015" s="1" t="s">
        <v>1542</v>
      </c>
    </row>
    <row r="15016" spans="1:3" x14ac:dyDescent="0.25">
      <c r="A15016" s="1">
        <f t="shared" si="234"/>
        <v>15016</v>
      </c>
      <c r="B15016" s="1" t="s">
        <v>10358</v>
      </c>
      <c r="C15016" s="1" t="s">
        <v>1037</v>
      </c>
    </row>
    <row r="15017" spans="1:3" x14ac:dyDescent="0.25">
      <c r="A15017" s="1">
        <f t="shared" si="234"/>
        <v>15017</v>
      </c>
      <c r="B15017" s="1" t="s">
        <v>10359</v>
      </c>
      <c r="C15017" s="1" t="s">
        <v>968</v>
      </c>
    </row>
    <row r="15018" spans="1:3" x14ac:dyDescent="0.25">
      <c r="A15018" s="1">
        <f t="shared" si="234"/>
        <v>15018</v>
      </c>
      <c r="B15018" s="1" t="s">
        <v>10360</v>
      </c>
      <c r="C15018" s="1" t="s">
        <v>947</v>
      </c>
    </row>
    <row r="15019" spans="1:3" x14ac:dyDescent="0.25">
      <c r="A15019" s="1">
        <f t="shared" si="234"/>
        <v>15019</v>
      </c>
      <c r="B15019" s="1" t="s">
        <v>10360</v>
      </c>
      <c r="C15019" s="1" t="s">
        <v>925</v>
      </c>
    </row>
    <row r="15020" spans="1:3" x14ac:dyDescent="0.25">
      <c r="A15020" s="1">
        <f t="shared" si="234"/>
        <v>15020</v>
      </c>
      <c r="B15020" s="1" t="s">
        <v>10360</v>
      </c>
      <c r="C15020" s="1" t="s">
        <v>1628</v>
      </c>
    </row>
    <row r="15021" spans="1:3" x14ac:dyDescent="0.25">
      <c r="A15021" s="1">
        <f t="shared" si="234"/>
        <v>15021</v>
      </c>
      <c r="B15021" s="1" t="s">
        <v>10360</v>
      </c>
      <c r="C15021" s="1" t="s">
        <v>949</v>
      </c>
    </row>
    <row r="15022" spans="1:3" x14ac:dyDescent="0.25">
      <c r="A15022" s="1">
        <f t="shared" si="234"/>
        <v>15022</v>
      </c>
      <c r="B15022" s="1" t="s">
        <v>10360</v>
      </c>
      <c r="C15022" s="1" t="s">
        <v>1333</v>
      </c>
    </row>
    <row r="15023" spans="1:3" x14ac:dyDescent="0.25">
      <c r="A15023" s="1">
        <f t="shared" si="234"/>
        <v>15023</v>
      </c>
      <c r="B15023" s="1" t="s">
        <v>10361</v>
      </c>
      <c r="C15023" s="1" t="s">
        <v>1045</v>
      </c>
    </row>
    <row r="15024" spans="1:3" x14ac:dyDescent="0.25">
      <c r="A15024" s="1">
        <f t="shared" si="234"/>
        <v>15024</v>
      </c>
      <c r="B15024" s="1" t="s">
        <v>10360</v>
      </c>
      <c r="C15024" s="1" t="s">
        <v>989</v>
      </c>
    </row>
    <row r="15025" spans="1:3" x14ac:dyDescent="0.25">
      <c r="A15025" s="1">
        <f t="shared" si="234"/>
        <v>15025</v>
      </c>
      <c r="B15025" s="1" t="s">
        <v>10360</v>
      </c>
      <c r="C15025" s="1" t="s">
        <v>1982</v>
      </c>
    </row>
    <row r="15026" spans="1:3" x14ac:dyDescent="0.25">
      <c r="A15026" s="1">
        <f t="shared" si="234"/>
        <v>15026</v>
      </c>
      <c r="B15026" s="1" t="s">
        <v>10362</v>
      </c>
      <c r="C15026" s="1" t="s">
        <v>928</v>
      </c>
    </row>
    <row r="15027" spans="1:3" x14ac:dyDescent="0.25">
      <c r="A15027" s="1">
        <f t="shared" si="234"/>
        <v>15027</v>
      </c>
      <c r="B15027" s="1" t="s">
        <v>10363</v>
      </c>
      <c r="C15027" s="1" t="s">
        <v>1217</v>
      </c>
    </row>
    <row r="15028" spans="1:3" x14ac:dyDescent="0.25">
      <c r="A15028" s="1">
        <f t="shared" si="234"/>
        <v>15028</v>
      </c>
      <c r="B15028" s="1" t="s">
        <v>10364</v>
      </c>
      <c r="C15028" s="1" t="s">
        <v>942</v>
      </c>
    </row>
    <row r="15029" spans="1:3" x14ac:dyDescent="0.25">
      <c r="A15029" s="1">
        <f t="shared" si="234"/>
        <v>15029</v>
      </c>
      <c r="B15029" s="1" t="s">
        <v>10364</v>
      </c>
      <c r="C15029" s="1" t="s">
        <v>1027</v>
      </c>
    </row>
    <row r="15030" spans="1:3" x14ac:dyDescent="0.25">
      <c r="A15030" s="1">
        <f t="shared" si="234"/>
        <v>15030</v>
      </c>
      <c r="B15030" s="1" t="s">
        <v>10365</v>
      </c>
      <c r="C15030" s="1" t="s">
        <v>967</v>
      </c>
    </row>
    <row r="15031" spans="1:3" x14ac:dyDescent="0.25">
      <c r="A15031" s="1">
        <f t="shared" si="234"/>
        <v>15031</v>
      </c>
      <c r="B15031" s="1" t="s">
        <v>10366</v>
      </c>
      <c r="C15031" s="1" t="s">
        <v>972</v>
      </c>
    </row>
    <row r="15032" spans="1:3" x14ac:dyDescent="0.25">
      <c r="A15032" s="1">
        <f t="shared" si="234"/>
        <v>15032</v>
      </c>
      <c r="B15032" s="1" t="s">
        <v>10367</v>
      </c>
      <c r="C15032" s="1" t="s">
        <v>974</v>
      </c>
    </row>
    <row r="15033" spans="1:3" x14ac:dyDescent="0.25">
      <c r="A15033" s="1">
        <f t="shared" si="234"/>
        <v>15033</v>
      </c>
      <c r="B15033" s="1" t="s">
        <v>10368</v>
      </c>
      <c r="C15033" s="1" t="s">
        <v>1420</v>
      </c>
    </row>
    <row r="15034" spans="1:3" x14ac:dyDescent="0.25">
      <c r="A15034" s="1">
        <f t="shared" si="234"/>
        <v>15034</v>
      </c>
      <c r="B15034" s="1" t="s">
        <v>10368</v>
      </c>
      <c r="C15034" s="1" t="s">
        <v>942</v>
      </c>
    </row>
    <row r="15035" spans="1:3" x14ac:dyDescent="0.25">
      <c r="A15035" s="1">
        <f t="shared" si="234"/>
        <v>15035</v>
      </c>
      <c r="B15035" s="1" t="s">
        <v>10369</v>
      </c>
      <c r="C15035" s="1" t="s">
        <v>1033</v>
      </c>
    </row>
    <row r="15036" spans="1:3" x14ac:dyDescent="0.25">
      <c r="A15036" s="1">
        <f t="shared" si="234"/>
        <v>15036</v>
      </c>
      <c r="B15036" s="1" t="s">
        <v>10371</v>
      </c>
      <c r="C15036" s="1" t="s">
        <v>10370</v>
      </c>
    </row>
    <row r="15037" spans="1:3" x14ac:dyDescent="0.25">
      <c r="A15037" s="1">
        <f t="shared" si="234"/>
        <v>15037</v>
      </c>
      <c r="B15037" s="1" t="s">
        <v>3486</v>
      </c>
      <c r="C15037" s="1" t="s">
        <v>1162</v>
      </c>
    </row>
    <row r="15038" spans="1:3" x14ac:dyDescent="0.25">
      <c r="A15038" s="1">
        <f t="shared" si="234"/>
        <v>15038</v>
      </c>
      <c r="B15038" s="1" t="s">
        <v>10372</v>
      </c>
      <c r="C15038" s="1" t="s">
        <v>952</v>
      </c>
    </row>
    <row r="15039" spans="1:3" x14ac:dyDescent="0.25">
      <c r="A15039" s="1">
        <f t="shared" si="234"/>
        <v>15039</v>
      </c>
      <c r="B15039" s="1" t="s">
        <v>10372</v>
      </c>
      <c r="C15039" s="1" t="s">
        <v>973</v>
      </c>
    </row>
    <row r="15040" spans="1:3" x14ac:dyDescent="0.25">
      <c r="A15040" s="1">
        <f t="shared" si="234"/>
        <v>15040</v>
      </c>
      <c r="B15040" s="1" t="s">
        <v>10372</v>
      </c>
      <c r="C15040" s="1" t="s">
        <v>973</v>
      </c>
    </row>
    <row r="15041" spans="1:3" x14ac:dyDescent="0.25">
      <c r="A15041" s="1">
        <f t="shared" si="234"/>
        <v>15041</v>
      </c>
      <c r="B15041" s="1" t="s">
        <v>10372</v>
      </c>
      <c r="C15041" s="1" t="s">
        <v>918</v>
      </c>
    </row>
    <row r="15042" spans="1:3" x14ac:dyDescent="0.25">
      <c r="A15042" s="1">
        <f t="shared" si="234"/>
        <v>15042</v>
      </c>
      <c r="B15042" s="1" t="s">
        <v>10372</v>
      </c>
      <c r="C15042" s="1" t="s">
        <v>2559</v>
      </c>
    </row>
    <row r="15043" spans="1:3" x14ac:dyDescent="0.25">
      <c r="A15043" s="1">
        <f t="shared" ref="A15043:A15106" si="235">A15042+1</f>
        <v>15043</v>
      </c>
      <c r="B15043" s="1" t="s">
        <v>10372</v>
      </c>
      <c r="C15043" s="1" t="s">
        <v>942</v>
      </c>
    </row>
    <row r="15044" spans="1:3" x14ac:dyDescent="0.25">
      <c r="A15044" s="1">
        <f t="shared" si="235"/>
        <v>15044</v>
      </c>
      <c r="B15044" s="1" t="s">
        <v>10372</v>
      </c>
      <c r="C15044" s="1" t="s">
        <v>942</v>
      </c>
    </row>
    <row r="15045" spans="1:3" x14ac:dyDescent="0.25">
      <c r="A15045" s="1">
        <f t="shared" si="235"/>
        <v>15045</v>
      </c>
      <c r="B15045" s="1" t="s">
        <v>10372</v>
      </c>
      <c r="C15045" s="1" t="s">
        <v>974</v>
      </c>
    </row>
    <row r="15046" spans="1:3" x14ac:dyDescent="0.25">
      <c r="A15046" s="1">
        <f t="shared" si="235"/>
        <v>15046</v>
      </c>
      <c r="B15046" s="1" t="s">
        <v>10372</v>
      </c>
      <c r="C15046" s="1" t="s">
        <v>974</v>
      </c>
    </row>
    <row r="15047" spans="1:3" x14ac:dyDescent="0.25">
      <c r="A15047" s="1">
        <f t="shared" si="235"/>
        <v>15047</v>
      </c>
      <c r="B15047" s="1" t="s">
        <v>10373</v>
      </c>
      <c r="C15047" s="1" t="s">
        <v>1016</v>
      </c>
    </row>
    <row r="15048" spans="1:3" x14ac:dyDescent="0.25">
      <c r="A15048" s="1">
        <f t="shared" si="235"/>
        <v>15048</v>
      </c>
      <c r="B15048" s="1" t="s">
        <v>10374</v>
      </c>
      <c r="C15048" s="1" t="s">
        <v>1016</v>
      </c>
    </row>
    <row r="15049" spans="1:3" x14ac:dyDescent="0.25">
      <c r="A15049" s="1">
        <f t="shared" si="235"/>
        <v>15049</v>
      </c>
      <c r="B15049" s="1" t="s">
        <v>10374</v>
      </c>
      <c r="C15049" s="1" t="s">
        <v>1005</v>
      </c>
    </row>
    <row r="15050" spans="1:3" x14ac:dyDescent="0.25">
      <c r="A15050" s="1">
        <f t="shared" si="235"/>
        <v>15050</v>
      </c>
      <c r="B15050" s="1" t="s">
        <v>10375</v>
      </c>
      <c r="C15050" s="1" t="s">
        <v>2756</v>
      </c>
    </row>
    <row r="15051" spans="1:3" x14ac:dyDescent="0.25">
      <c r="A15051" s="1">
        <f t="shared" si="235"/>
        <v>15051</v>
      </c>
      <c r="B15051" s="1" t="s">
        <v>10376</v>
      </c>
      <c r="C15051" s="1" t="s">
        <v>1010</v>
      </c>
    </row>
    <row r="15052" spans="1:3" x14ac:dyDescent="0.25">
      <c r="A15052" s="1">
        <f t="shared" si="235"/>
        <v>15052</v>
      </c>
      <c r="B15052" s="1" t="s">
        <v>10377</v>
      </c>
      <c r="C15052" s="1" t="s">
        <v>1093</v>
      </c>
    </row>
    <row r="15053" spans="1:3" x14ac:dyDescent="0.25">
      <c r="A15053" s="1">
        <f t="shared" si="235"/>
        <v>15053</v>
      </c>
      <c r="B15053" s="1" t="s">
        <v>10377</v>
      </c>
      <c r="C15053" s="1" t="s">
        <v>968</v>
      </c>
    </row>
    <row r="15054" spans="1:3" x14ac:dyDescent="0.25">
      <c r="A15054" s="1">
        <f t="shared" si="235"/>
        <v>15054</v>
      </c>
      <c r="B15054" s="1" t="s">
        <v>10378</v>
      </c>
      <c r="C15054" s="1" t="s">
        <v>1420</v>
      </c>
    </row>
    <row r="15055" spans="1:3" x14ac:dyDescent="0.25">
      <c r="A15055" s="1">
        <f t="shared" si="235"/>
        <v>15055</v>
      </c>
      <c r="B15055" s="1" t="s">
        <v>10378</v>
      </c>
      <c r="C15055" s="1" t="s">
        <v>6457</v>
      </c>
    </row>
    <row r="15056" spans="1:3" x14ac:dyDescent="0.25">
      <c r="A15056" s="1">
        <f t="shared" si="235"/>
        <v>15056</v>
      </c>
      <c r="B15056" s="1" t="s">
        <v>10378</v>
      </c>
      <c r="C15056" s="1" t="s">
        <v>1079</v>
      </c>
    </row>
    <row r="15057" spans="1:3" x14ac:dyDescent="0.25">
      <c r="A15057" s="1">
        <f t="shared" si="235"/>
        <v>15057</v>
      </c>
      <c r="B15057" s="1" t="s">
        <v>10379</v>
      </c>
      <c r="C15057" s="1" t="s">
        <v>1715</v>
      </c>
    </row>
    <row r="15058" spans="1:3" x14ac:dyDescent="0.25">
      <c r="A15058" s="1">
        <f t="shared" si="235"/>
        <v>15058</v>
      </c>
      <c r="B15058" s="1" t="s">
        <v>5061</v>
      </c>
      <c r="C15058" s="1" t="s">
        <v>923</v>
      </c>
    </row>
    <row r="15059" spans="1:3" x14ac:dyDescent="0.25">
      <c r="A15059" s="1">
        <f t="shared" si="235"/>
        <v>15059</v>
      </c>
      <c r="B15059" s="1" t="s">
        <v>5061</v>
      </c>
      <c r="C15059" s="1" t="s">
        <v>1330</v>
      </c>
    </row>
    <row r="15060" spans="1:3" x14ac:dyDescent="0.25">
      <c r="A15060" s="1">
        <f t="shared" si="235"/>
        <v>15060</v>
      </c>
      <c r="B15060" s="1" t="s">
        <v>5061</v>
      </c>
      <c r="C15060" s="1" t="s">
        <v>989</v>
      </c>
    </row>
    <row r="15061" spans="1:3" x14ac:dyDescent="0.25">
      <c r="A15061" s="1">
        <f t="shared" si="235"/>
        <v>15061</v>
      </c>
      <c r="B15061" s="1" t="s">
        <v>5061</v>
      </c>
      <c r="C15061" s="1" t="s">
        <v>1248</v>
      </c>
    </row>
    <row r="15062" spans="1:3" x14ac:dyDescent="0.25">
      <c r="A15062" s="1">
        <f t="shared" si="235"/>
        <v>15062</v>
      </c>
      <c r="B15062" s="1" t="s">
        <v>10380</v>
      </c>
      <c r="C15062" s="1" t="s">
        <v>1699</v>
      </c>
    </row>
    <row r="15063" spans="1:3" x14ac:dyDescent="0.25">
      <c r="A15063" s="1">
        <f t="shared" si="235"/>
        <v>15063</v>
      </c>
      <c r="B15063" s="1" t="s">
        <v>10381</v>
      </c>
      <c r="C15063" s="1" t="s">
        <v>997</v>
      </c>
    </row>
    <row r="15064" spans="1:3" x14ac:dyDescent="0.25">
      <c r="A15064" s="1">
        <f t="shared" si="235"/>
        <v>15064</v>
      </c>
      <c r="B15064" s="1" t="s">
        <v>10382</v>
      </c>
      <c r="C15064" s="1" t="s">
        <v>1848</v>
      </c>
    </row>
    <row r="15065" spans="1:3" x14ac:dyDescent="0.25">
      <c r="A15065" s="1">
        <f t="shared" si="235"/>
        <v>15065</v>
      </c>
      <c r="B15065" s="1" t="s">
        <v>10383</v>
      </c>
      <c r="C15065" s="1" t="s">
        <v>1079</v>
      </c>
    </row>
    <row r="15066" spans="1:3" x14ac:dyDescent="0.25">
      <c r="A15066" s="1">
        <f t="shared" si="235"/>
        <v>15066</v>
      </c>
      <c r="B15066" s="1" t="s">
        <v>10384</v>
      </c>
      <c r="C15066" s="1" t="s">
        <v>5194</v>
      </c>
    </row>
    <row r="15067" spans="1:3" x14ac:dyDescent="0.25">
      <c r="A15067" s="1">
        <f t="shared" si="235"/>
        <v>15067</v>
      </c>
      <c r="B15067" s="1" t="s">
        <v>10384</v>
      </c>
      <c r="C15067" s="1" t="s">
        <v>942</v>
      </c>
    </row>
    <row r="15068" spans="1:3" x14ac:dyDescent="0.25">
      <c r="A15068" s="1">
        <f t="shared" si="235"/>
        <v>15068</v>
      </c>
      <c r="B15068" s="1" t="s">
        <v>10384</v>
      </c>
      <c r="C15068" s="1" t="s">
        <v>1028</v>
      </c>
    </row>
    <row r="15069" spans="1:3" x14ac:dyDescent="0.25">
      <c r="A15069" s="1">
        <f t="shared" si="235"/>
        <v>15069</v>
      </c>
      <c r="B15069" s="1" t="s">
        <v>10384</v>
      </c>
      <c r="C15069" s="1" t="s">
        <v>1147</v>
      </c>
    </row>
    <row r="15070" spans="1:3" x14ac:dyDescent="0.25">
      <c r="A15070" s="1">
        <f t="shared" si="235"/>
        <v>15070</v>
      </c>
      <c r="B15070" s="1" t="s">
        <v>10385</v>
      </c>
      <c r="C15070" s="1" t="s">
        <v>967</v>
      </c>
    </row>
    <row r="15071" spans="1:3" x14ac:dyDescent="0.25">
      <c r="A15071" s="1">
        <f t="shared" si="235"/>
        <v>15071</v>
      </c>
      <c r="B15071" s="1" t="s">
        <v>10387</v>
      </c>
      <c r="C15071" s="1" t="s">
        <v>10386</v>
      </c>
    </row>
    <row r="15072" spans="1:3" x14ac:dyDescent="0.25">
      <c r="A15072" s="1">
        <f t="shared" si="235"/>
        <v>15072</v>
      </c>
      <c r="B15072" s="1" t="s">
        <v>10388</v>
      </c>
      <c r="C15072" s="1" t="s">
        <v>1198</v>
      </c>
    </row>
    <row r="15073" spans="1:3" x14ac:dyDescent="0.25">
      <c r="A15073" s="1">
        <f t="shared" si="235"/>
        <v>15073</v>
      </c>
      <c r="B15073" s="1" t="s">
        <v>10389</v>
      </c>
      <c r="C15073" s="1" t="s">
        <v>1027</v>
      </c>
    </row>
    <row r="15074" spans="1:3" x14ac:dyDescent="0.25">
      <c r="A15074" s="1">
        <f t="shared" si="235"/>
        <v>15074</v>
      </c>
      <c r="B15074" s="1" t="s">
        <v>10390</v>
      </c>
      <c r="C15074" s="1" t="s">
        <v>1262</v>
      </c>
    </row>
    <row r="15075" spans="1:3" x14ac:dyDescent="0.25">
      <c r="A15075" s="1">
        <f t="shared" si="235"/>
        <v>15075</v>
      </c>
      <c r="B15075" s="1" t="s">
        <v>10391</v>
      </c>
      <c r="C15075" s="1" t="s">
        <v>1308</v>
      </c>
    </row>
    <row r="15076" spans="1:3" x14ac:dyDescent="0.25">
      <c r="A15076" s="1">
        <f t="shared" si="235"/>
        <v>15076</v>
      </c>
      <c r="B15076" s="1" t="s">
        <v>10392</v>
      </c>
      <c r="C15076" s="1" t="s">
        <v>952</v>
      </c>
    </row>
    <row r="15077" spans="1:3" x14ac:dyDescent="0.25">
      <c r="A15077" s="1">
        <f t="shared" si="235"/>
        <v>15077</v>
      </c>
      <c r="B15077" s="1" t="s">
        <v>10393</v>
      </c>
      <c r="C15077" s="1" t="s">
        <v>2064</v>
      </c>
    </row>
    <row r="15078" spans="1:3" x14ac:dyDescent="0.25">
      <c r="A15078" s="1">
        <f t="shared" si="235"/>
        <v>15078</v>
      </c>
      <c r="B15078" s="1" t="s">
        <v>10394</v>
      </c>
      <c r="C15078" s="1" t="s">
        <v>1181</v>
      </c>
    </row>
    <row r="15079" spans="1:3" x14ac:dyDescent="0.25">
      <c r="A15079" s="1">
        <f t="shared" si="235"/>
        <v>15079</v>
      </c>
      <c r="B15079" s="1" t="s">
        <v>10395</v>
      </c>
      <c r="C15079" s="1" t="s">
        <v>1348</v>
      </c>
    </row>
    <row r="15080" spans="1:3" x14ac:dyDescent="0.25">
      <c r="A15080" s="1">
        <f t="shared" si="235"/>
        <v>15080</v>
      </c>
      <c r="B15080" s="1" t="s">
        <v>10395</v>
      </c>
      <c r="C15080" s="1" t="s">
        <v>942</v>
      </c>
    </row>
    <row r="15081" spans="1:3" x14ac:dyDescent="0.25">
      <c r="A15081" s="1">
        <f t="shared" si="235"/>
        <v>15081</v>
      </c>
      <c r="B15081" s="1" t="s">
        <v>10396</v>
      </c>
      <c r="C15081" s="1" t="s">
        <v>1529</v>
      </c>
    </row>
    <row r="15082" spans="1:3" x14ac:dyDescent="0.25">
      <c r="A15082" s="1">
        <f t="shared" si="235"/>
        <v>15082</v>
      </c>
      <c r="B15082" s="1" t="s">
        <v>10397</v>
      </c>
      <c r="C15082" s="1" t="s">
        <v>1014</v>
      </c>
    </row>
    <row r="15083" spans="1:3" x14ac:dyDescent="0.25">
      <c r="A15083" s="1">
        <f t="shared" si="235"/>
        <v>15083</v>
      </c>
      <c r="B15083" s="1" t="s">
        <v>10397</v>
      </c>
      <c r="C15083" s="1" t="s">
        <v>1201</v>
      </c>
    </row>
    <row r="15084" spans="1:3" x14ac:dyDescent="0.25">
      <c r="A15084" s="1">
        <f t="shared" si="235"/>
        <v>15084</v>
      </c>
      <c r="B15084" s="1" t="s">
        <v>8665</v>
      </c>
      <c r="C15084" s="1" t="s">
        <v>1188</v>
      </c>
    </row>
    <row r="15085" spans="1:3" x14ac:dyDescent="0.25">
      <c r="A15085" s="1">
        <f t="shared" si="235"/>
        <v>15085</v>
      </c>
      <c r="B15085" s="1" t="s">
        <v>8665</v>
      </c>
      <c r="C15085" s="1" t="s">
        <v>3150</v>
      </c>
    </row>
    <row r="15086" spans="1:3" x14ac:dyDescent="0.25">
      <c r="A15086" s="1">
        <f t="shared" si="235"/>
        <v>15086</v>
      </c>
      <c r="B15086" s="1" t="s">
        <v>10398</v>
      </c>
      <c r="C15086" s="1" t="s">
        <v>967</v>
      </c>
    </row>
    <row r="15087" spans="1:3" x14ac:dyDescent="0.25">
      <c r="A15087" s="1">
        <f t="shared" si="235"/>
        <v>15087</v>
      </c>
      <c r="B15087" s="1" t="s">
        <v>10399</v>
      </c>
      <c r="C15087" s="1" t="s">
        <v>6529</v>
      </c>
    </row>
    <row r="15088" spans="1:3" x14ac:dyDescent="0.25">
      <c r="A15088" s="1">
        <f t="shared" si="235"/>
        <v>15088</v>
      </c>
      <c r="B15088" s="1" t="s">
        <v>10399</v>
      </c>
      <c r="C15088" s="1" t="s">
        <v>1064</v>
      </c>
    </row>
    <row r="15089" spans="1:3" x14ac:dyDescent="0.25">
      <c r="A15089" s="1">
        <f t="shared" si="235"/>
        <v>15089</v>
      </c>
      <c r="B15089" s="1" t="s">
        <v>10400</v>
      </c>
      <c r="C15089" s="1" t="s">
        <v>3003</v>
      </c>
    </row>
    <row r="15090" spans="1:3" x14ac:dyDescent="0.25">
      <c r="A15090" s="1">
        <f t="shared" si="235"/>
        <v>15090</v>
      </c>
      <c r="B15090" s="1" t="s">
        <v>10402</v>
      </c>
      <c r="C15090" s="1" t="s">
        <v>10401</v>
      </c>
    </row>
    <row r="15091" spans="1:3" x14ac:dyDescent="0.25">
      <c r="A15091" s="1">
        <f t="shared" si="235"/>
        <v>15091</v>
      </c>
      <c r="B15091" s="1" t="s">
        <v>10403</v>
      </c>
      <c r="C15091" s="1" t="s">
        <v>1182</v>
      </c>
    </row>
    <row r="15092" spans="1:3" x14ac:dyDescent="0.25">
      <c r="A15092" s="1">
        <f t="shared" si="235"/>
        <v>15092</v>
      </c>
      <c r="B15092" s="1" t="s">
        <v>10404</v>
      </c>
      <c r="C15092" s="1" t="s">
        <v>1056</v>
      </c>
    </row>
    <row r="15093" spans="1:3" x14ac:dyDescent="0.25">
      <c r="A15093" s="1">
        <f t="shared" si="235"/>
        <v>15093</v>
      </c>
      <c r="B15093" s="1" t="s">
        <v>10405</v>
      </c>
      <c r="C15093" s="1" t="s">
        <v>928</v>
      </c>
    </row>
    <row r="15094" spans="1:3" x14ac:dyDescent="0.25">
      <c r="A15094" s="1">
        <f t="shared" si="235"/>
        <v>15094</v>
      </c>
      <c r="B15094" s="1" t="s">
        <v>10405</v>
      </c>
      <c r="C15094" s="1" t="s">
        <v>1036</v>
      </c>
    </row>
    <row r="15095" spans="1:3" x14ac:dyDescent="0.25">
      <c r="A15095" s="1">
        <f t="shared" si="235"/>
        <v>15095</v>
      </c>
      <c r="B15095" s="1" t="s">
        <v>10406</v>
      </c>
      <c r="C15095" s="1" t="s">
        <v>1291</v>
      </c>
    </row>
    <row r="15096" spans="1:3" x14ac:dyDescent="0.25">
      <c r="A15096" s="1">
        <f t="shared" si="235"/>
        <v>15096</v>
      </c>
      <c r="B15096" s="1" t="s">
        <v>10406</v>
      </c>
      <c r="C15096" s="1" t="s">
        <v>10407</v>
      </c>
    </row>
    <row r="15097" spans="1:3" x14ac:dyDescent="0.25">
      <c r="A15097" s="1">
        <f t="shared" si="235"/>
        <v>15097</v>
      </c>
      <c r="B15097" s="1" t="s">
        <v>10408</v>
      </c>
      <c r="C15097" s="1" t="s">
        <v>970</v>
      </c>
    </row>
    <row r="15098" spans="1:3" x14ac:dyDescent="0.25">
      <c r="A15098" s="1">
        <f t="shared" si="235"/>
        <v>15098</v>
      </c>
      <c r="B15098" s="1" t="s">
        <v>10408</v>
      </c>
      <c r="C15098" s="1" t="s">
        <v>1077</v>
      </c>
    </row>
    <row r="15099" spans="1:3" x14ac:dyDescent="0.25">
      <c r="A15099" s="1">
        <f t="shared" si="235"/>
        <v>15099</v>
      </c>
      <c r="B15099" s="1" t="s">
        <v>10409</v>
      </c>
      <c r="C15099" s="1" t="s">
        <v>986</v>
      </c>
    </row>
    <row r="15100" spans="1:3" x14ac:dyDescent="0.25">
      <c r="A15100" s="1">
        <f t="shared" si="235"/>
        <v>15100</v>
      </c>
      <c r="B15100" s="1" t="s">
        <v>10410</v>
      </c>
      <c r="C15100" s="1" t="s">
        <v>934</v>
      </c>
    </row>
    <row r="15101" spans="1:3" x14ac:dyDescent="0.25">
      <c r="A15101" s="1">
        <f t="shared" si="235"/>
        <v>15101</v>
      </c>
      <c r="B15101" s="1" t="s">
        <v>10412</v>
      </c>
      <c r="C15101" s="1" t="s">
        <v>10411</v>
      </c>
    </row>
    <row r="15102" spans="1:3" x14ac:dyDescent="0.25">
      <c r="A15102" s="1">
        <f t="shared" si="235"/>
        <v>15102</v>
      </c>
      <c r="B15102" s="1" t="s">
        <v>10412</v>
      </c>
      <c r="C15102" s="1" t="s">
        <v>1221</v>
      </c>
    </row>
    <row r="15103" spans="1:3" x14ac:dyDescent="0.25">
      <c r="A15103" s="1">
        <f t="shared" si="235"/>
        <v>15103</v>
      </c>
      <c r="B15103" s="1" t="s">
        <v>10413</v>
      </c>
      <c r="C15103" s="1" t="s">
        <v>1609</v>
      </c>
    </row>
    <row r="15104" spans="1:3" x14ac:dyDescent="0.25">
      <c r="A15104" s="1">
        <f t="shared" si="235"/>
        <v>15104</v>
      </c>
      <c r="B15104" s="1" t="s">
        <v>10414</v>
      </c>
      <c r="C15104" s="1" t="s">
        <v>952</v>
      </c>
    </row>
    <row r="15105" spans="1:3" x14ac:dyDescent="0.25">
      <c r="A15105" s="1">
        <f t="shared" si="235"/>
        <v>15105</v>
      </c>
      <c r="B15105" s="1" t="s">
        <v>10415</v>
      </c>
      <c r="C15105" s="1" t="s">
        <v>1035</v>
      </c>
    </row>
    <row r="15106" spans="1:3" x14ac:dyDescent="0.25">
      <c r="A15106" s="1">
        <f t="shared" si="235"/>
        <v>15106</v>
      </c>
      <c r="B15106" s="1" t="s">
        <v>10416</v>
      </c>
      <c r="C15106" s="1" t="s">
        <v>1045</v>
      </c>
    </row>
    <row r="15107" spans="1:3" x14ac:dyDescent="0.25">
      <c r="A15107" s="1">
        <f t="shared" ref="A15107:A15170" si="236">A15106+1</f>
        <v>15107</v>
      </c>
      <c r="B15107" s="1" t="s">
        <v>10418</v>
      </c>
      <c r="C15107" s="1" t="s">
        <v>10417</v>
      </c>
    </row>
    <row r="15108" spans="1:3" x14ac:dyDescent="0.25">
      <c r="A15108" s="1">
        <f t="shared" si="236"/>
        <v>15108</v>
      </c>
      <c r="B15108" s="1" t="s">
        <v>10419</v>
      </c>
      <c r="C15108" s="1" t="s">
        <v>918</v>
      </c>
    </row>
    <row r="15109" spans="1:3" x14ac:dyDescent="0.25">
      <c r="A15109" s="1">
        <f t="shared" si="236"/>
        <v>15109</v>
      </c>
      <c r="B15109" s="1" t="s">
        <v>10420</v>
      </c>
      <c r="C15109" s="1" t="s">
        <v>928</v>
      </c>
    </row>
    <row r="15110" spans="1:3" x14ac:dyDescent="0.25">
      <c r="A15110" s="1">
        <f t="shared" si="236"/>
        <v>15110</v>
      </c>
      <c r="B15110" s="1" t="s">
        <v>10422</v>
      </c>
      <c r="C15110" s="1" t="s">
        <v>10421</v>
      </c>
    </row>
    <row r="15111" spans="1:3" x14ac:dyDescent="0.25">
      <c r="A15111" s="1">
        <f t="shared" si="236"/>
        <v>15111</v>
      </c>
      <c r="B15111" s="1" t="s">
        <v>10423</v>
      </c>
      <c r="C15111" s="1" t="s">
        <v>1016</v>
      </c>
    </row>
    <row r="15112" spans="1:3" x14ac:dyDescent="0.25">
      <c r="A15112" s="1">
        <f t="shared" si="236"/>
        <v>15112</v>
      </c>
      <c r="B15112" s="1" t="s">
        <v>10424</v>
      </c>
      <c r="C15112" s="1" t="s">
        <v>1026</v>
      </c>
    </row>
    <row r="15113" spans="1:3" x14ac:dyDescent="0.25">
      <c r="A15113" s="1">
        <f t="shared" si="236"/>
        <v>15113</v>
      </c>
      <c r="B15113" s="1" t="s">
        <v>10425</v>
      </c>
      <c r="C15113" s="1" t="s">
        <v>1254</v>
      </c>
    </row>
    <row r="15114" spans="1:3" x14ac:dyDescent="0.25">
      <c r="A15114" s="1">
        <f t="shared" si="236"/>
        <v>15114</v>
      </c>
      <c r="B15114" s="1" t="s">
        <v>10426</v>
      </c>
      <c r="C15114" s="1" t="s">
        <v>1566</v>
      </c>
    </row>
    <row r="15115" spans="1:3" x14ac:dyDescent="0.25">
      <c r="A15115" s="1">
        <f t="shared" si="236"/>
        <v>15115</v>
      </c>
      <c r="B15115" s="1" t="s">
        <v>10427</v>
      </c>
      <c r="C15115" s="1" t="s">
        <v>1283</v>
      </c>
    </row>
    <row r="15116" spans="1:3" x14ac:dyDescent="0.25">
      <c r="A15116" s="1">
        <f t="shared" si="236"/>
        <v>15116</v>
      </c>
      <c r="B15116" s="1" t="s">
        <v>10428</v>
      </c>
      <c r="C15116" s="1" t="s">
        <v>1198</v>
      </c>
    </row>
    <row r="15117" spans="1:3" x14ac:dyDescent="0.25">
      <c r="A15117" s="1">
        <f t="shared" si="236"/>
        <v>15117</v>
      </c>
      <c r="B15117" s="1" t="s">
        <v>10429</v>
      </c>
      <c r="C15117" s="1" t="s">
        <v>930</v>
      </c>
    </row>
    <row r="15118" spans="1:3" x14ac:dyDescent="0.25">
      <c r="A15118" s="1">
        <f t="shared" si="236"/>
        <v>15118</v>
      </c>
      <c r="B15118" s="1" t="s">
        <v>10430</v>
      </c>
      <c r="C15118" s="1" t="s">
        <v>1091</v>
      </c>
    </row>
    <row r="15119" spans="1:3" x14ac:dyDescent="0.25">
      <c r="A15119" s="1">
        <f t="shared" si="236"/>
        <v>15119</v>
      </c>
      <c r="B15119" s="1" t="s">
        <v>10430</v>
      </c>
      <c r="C15119" s="1" t="s">
        <v>1087</v>
      </c>
    </row>
    <row r="15120" spans="1:3" x14ac:dyDescent="0.25">
      <c r="A15120" s="1">
        <f t="shared" si="236"/>
        <v>15120</v>
      </c>
      <c r="B15120" s="1" t="s">
        <v>10430</v>
      </c>
      <c r="C15120" s="1" t="s">
        <v>2552</v>
      </c>
    </row>
    <row r="15121" spans="1:3" x14ac:dyDescent="0.25">
      <c r="A15121" s="1">
        <f t="shared" si="236"/>
        <v>15121</v>
      </c>
      <c r="B15121" s="1" t="s">
        <v>10431</v>
      </c>
      <c r="C15121" s="1" t="s">
        <v>8767</v>
      </c>
    </row>
    <row r="15122" spans="1:3" x14ac:dyDescent="0.25">
      <c r="A15122" s="1">
        <f t="shared" si="236"/>
        <v>15122</v>
      </c>
      <c r="B15122" s="1" t="s">
        <v>10432</v>
      </c>
      <c r="C15122" s="1" t="s">
        <v>4100</v>
      </c>
    </row>
    <row r="15123" spans="1:3" x14ac:dyDescent="0.25">
      <c r="A15123" s="1">
        <f t="shared" si="236"/>
        <v>15123</v>
      </c>
      <c r="B15123" s="1" t="s">
        <v>10433</v>
      </c>
      <c r="C15123" s="1" t="s">
        <v>942</v>
      </c>
    </row>
    <row r="15124" spans="1:3" x14ac:dyDescent="0.25">
      <c r="A15124" s="1">
        <f t="shared" si="236"/>
        <v>15124</v>
      </c>
      <c r="B15124" s="1" t="s">
        <v>10434</v>
      </c>
      <c r="C15124" s="1" t="s">
        <v>928</v>
      </c>
    </row>
    <row r="15125" spans="1:3" x14ac:dyDescent="0.25">
      <c r="A15125" s="1">
        <f t="shared" si="236"/>
        <v>15125</v>
      </c>
      <c r="B15125" s="1" t="s">
        <v>10435</v>
      </c>
      <c r="C15125" s="1" t="s">
        <v>1093</v>
      </c>
    </row>
    <row r="15126" spans="1:3" x14ac:dyDescent="0.25">
      <c r="A15126" s="1">
        <f t="shared" si="236"/>
        <v>15126</v>
      </c>
      <c r="B15126" s="1" t="s">
        <v>10437</v>
      </c>
      <c r="C15126" s="1" t="s">
        <v>10436</v>
      </c>
    </row>
    <row r="15127" spans="1:3" x14ac:dyDescent="0.25">
      <c r="A15127" s="1">
        <f t="shared" si="236"/>
        <v>15127</v>
      </c>
      <c r="B15127" s="1" t="s">
        <v>10437</v>
      </c>
      <c r="C15127" s="1" t="s">
        <v>10438</v>
      </c>
    </row>
    <row r="15128" spans="1:3" x14ac:dyDescent="0.25">
      <c r="A15128" s="1">
        <f t="shared" si="236"/>
        <v>15128</v>
      </c>
      <c r="B15128" s="1" t="s">
        <v>10437</v>
      </c>
      <c r="C15128" s="1" t="s">
        <v>960</v>
      </c>
    </row>
    <row r="15129" spans="1:3" x14ac:dyDescent="0.25">
      <c r="A15129" s="1">
        <f t="shared" si="236"/>
        <v>15129</v>
      </c>
      <c r="B15129" s="1" t="s">
        <v>10439</v>
      </c>
      <c r="C15129" s="1" t="s">
        <v>3912</v>
      </c>
    </row>
    <row r="15130" spans="1:3" x14ac:dyDescent="0.25">
      <c r="A15130" s="1">
        <f t="shared" si="236"/>
        <v>15130</v>
      </c>
      <c r="B15130" s="1" t="s">
        <v>10440</v>
      </c>
      <c r="C15130" s="1" t="s">
        <v>1056</v>
      </c>
    </row>
    <row r="15131" spans="1:3" x14ac:dyDescent="0.25">
      <c r="A15131" s="1">
        <f t="shared" si="236"/>
        <v>15131</v>
      </c>
      <c r="B15131" s="1" t="s">
        <v>10441</v>
      </c>
      <c r="C15131" s="1" t="s">
        <v>1389</v>
      </c>
    </row>
    <row r="15132" spans="1:3" x14ac:dyDescent="0.25">
      <c r="A15132" s="1">
        <f t="shared" si="236"/>
        <v>15132</v>
      </c>
      <c r="B15132" s="1" t="s">
        <v>10442</v>
      </c>
      <c r="C15132" s="1" t="s">
        <v>1027</v>
      </c>
    </row>
    <row r="15133" spans="1:3" x14ac:dyDescent="0.25">
      <c r="A15133" s="1">
        <f t="shared" si="236"/>
        <v>15133</v>
      </c>
      <c r="B15133" s="1" t="s">
        <v>10443</v>
      </c>
      <c r="C15133" s="1" t="s">
        <v>1183</v>
      </c>
    </row>
    <row r="15134" spans="1:3" x14ac:dyDescent="0.25">
      <c r="A15134" s="1">
        <f t="shared" si="236"/>
        <v>15134</v>
      </c>
      <c r="B15134" s="1" t="s">
        <v>10443</v>
      </c>
      <c r="C15134" s="1" t="s">
        <v>942</v>
      </c>
    </row>
    <row r="15135" spans="1:3" x14ac:dyDescent="0.25">
      <c r="A15135" s="1">
        <f t="shared" si="236"/>
        <v>15135</v>
      </c>
      <c r="B15135" s="1" t="s">
        <v>10444</v>
      </c>
      <c r="C15135" s="1" t="s">
        <v>989</v>
      </c>
    </row>
    <row r="15136" spans="1:3" x14ac:dyDescent="0.25">
      <c r="A15136" s="1">
        <f t="shared" si="236"/>
        <v>15136</v>
      </c>
      <c r="B15136" s="1" t="s">
        <v>10445</v>
      </c>
      <c r="C15136" s="1" t="s">
        <v>964</v>
      </c>
    </row>
    <row r="15137" spans="1:3" x14ac:dyDescent="0.25">
      <c r="A15137" s="1">
        <f t="shared" si="236"/>
        <v>15137</v>
      </c>
      <c r="B15137" s="1" t="s">
        <v>10445</v>
      </c>
      <c r="C15137" s="1" t="s">
        <v>946</v>
      </c>
    </row>
    <row r="15138" spans="1:3" x14ac:dyDescent="0.25">
      <c r="A15138" s="1">
        <f t="shared" si="236"/>
        <v>15138</v>
      </c>
      <c r="B15138" s="1" t="s">
        <v>10446</v>
      </c>
      <c r="C15138" s="1" t="s">
        <v>952</v>
      </c>
    </row>
    <row r="15139" spans="1:3" x14ac:dyDescent="0.25">
      <c r="A15139" s="1">
        <f t="shared" si="236"/>
        <v>15139</v>
      </c>
      <c r="B15139" s="1" t="s">
        <v>10447</v>
      </c>
      <c r="C15139" s="1" t="s">
        <v>1283</v>
      </c>
    </row>
    <row r="15140" spans="1:3" x14ac:dyDescent="0.25">
      <c r="A15140" s="1">
        <f t="shared" si="236"/>
        <v>15140</v>
      </c>
      <c r="B15140" s="1" t="s">
        <v>10447</v>
      </c>
      <c r="C15140" s="1" t="s">
        <v>1217</v>
      </c>
    </row>
    <row r="15141" spans="1:3" x14ac:dyDescent="0.25">
      <c r="A15141" s="1">
        <f t="shared" si="236"/>
        <v>15141</v>
      </c>
      <c r="B15141" s="1" t="s">
        <v>10447</v>
      </c>
      <c r="C15141" s="1" t="s">
        <v>1217</v>
      </c>
    </row>
    <row r="15142" spans="1:3" x14ac:dyDescent="0.25">
      <c r="A15142" s="1">
        <f t="shared" si="236"/>
        <v>15142</v>
      </c>
      <c r="B15142" s="1" t="s">
        <v>10448</v>
      </c>
      <c r="C15142" s="1" t="s">
        <v>967</v>
      </c>
    </row>
    <row r="15143" spans="1:3" x14ac:dyDescent="0.25">
      <c r="A15143" s="1">
        <f t="shared" si="236"/>
        <v>15143</v>
      </c>
      <c r="B15143" s="1" t="s">
        <v>10449</v>
      </c>
      <c r="C15143" s="1" t="s">
        <v>1221</v>
      </c>
    </row>
    <row r="15144" spans="1:3" x14ac:dyDescent="0.25">
      <c r="A15144" s="1">
        <f t="shared" si="236"/>
        <v>15144</v>
      </c>
      <c r="B15144" s="1" t="s">
        <v>10451</v>
      </c>
      <c r="C15144" s="1" t="s">
        <v>10450</v>
      </c>
    </row>
    <row r="15145" spans="1:3" x14ac:dyDescent="0.25">
      <c r="A15145" s="1">
        <f t="shared" si="236"/>
        <v>15145</v>
      </c>
      <c r="B15145" s="1" t="s">
        <v>10452</v>
      </c>
      <c r="C15145" s="1" t="s">
        <v>974</v>
      </c>
    </row>
    <row r="15146" spans="1:3" x14ac:dyDescent="0.25">
      <c r="A15146" s="1">
        <f t="shared" si="236"/>
        <v>15146</v>
      </c>
      <c r="B15146" s="1" t="s">
        <v>10453</v>
      </c>
      <c r="C15146" s="1" t="s">
        <v>1295</v>
      </c>
    </row>
    <row r="15147" spans="1:3" x14ac:dyDescent="0.25">
      <c r="A15147" s="1">
        <f t="shared" si="236"/>
        <v>15147</v>
      </c>
      <c r="B15147" s="1" t="s">
        <v>10454</v>
      </c>
      <c r="C15147" s="1" t="s">
        <v>3059</v>
      </c>
    </row>
    <row r="15148" spans="1:3" x14ac:dyDescent="0.25">
      <c r="A15148" s="1">
        <f t="shared" si="236"/>
        <v>15148</v>
      </c>
      <c r="B15148" s="1" t="s">
        <v>10455</v>
      </c>
      <c r="C15148" s="1" t="s">
        <v>1093</v>
      </c>
    </row>
    <row r="15149" spans="1:3" x14ac:dyDescent="0.25">
      <c r="A15149" s="1">
        <f t="shared" si="236"/>
        <v>15149</v>
      </c>
      <c r="B15149" s="1" t="s">
        <v>10455</v>
      </c>
      <c r="C15149" s="1" t="s">
        <v>1328</v>
      </c>
    </row>
    <row r="15150" spans="1:3" x14ac:dyDescent="0.25">
      <c r="A15150" s="1">
        <f t="shared" si="236"/>
        <v>15150</v>
      </c>
      <c r="B15150" s="1" t="s">
        <v>10456</v>
      </c>
      <c r="C15150" s="1" t="s">
        <v>975</v>
      </c>
    </row>
    <row r="15151" spans="1:3" x14ac:dyDescent="0.25">
      <c r="A15151" s="1">
        <f t="shared" si="236"/>
        <v>15151</v>
      </c>
      <c r="B15151" s="1" t="s">
        <v>10457</v>
      </c>
      <c r="C15151" s="1" t="s">
        <v>949</v>
      </c>
    </row>
    <row r="15152" spans="1:3" x14ac:dyDescent="0.25">
      <c r="A15152" s="1">
        <f t="shared" si="236"/>
        <v>15152</v>
      </c>
      <c r="B15152" s="1" t="s">
        <v>10458</v>
      </c>
      <c r="C15152" s="1" t="s">
        <v>1655</v>
      </c>
    </row>
    <row r="15153" spans="1:3" x14ac:dyDescent="0.25">
      <c r="A15153" s="1">
        <f t="shared" si="236"/>
        <v>15153</v>
      </c>
      <c r="B15153" s="1" t="s">
        <v>10459</v>
      </c>
      <c r="C15153" s="1"/>
    </row>
    <row r="15154" spans="1:3" x14ac:dyDescent="0.25">
      <c r="A15154" s="1">
        <f t="shared" si="236"/>
        <v>15154</v>
      </c>
      <c r="B15154" s="1" t="s">
        <v>10459</v>
      </c>
      <c r="C15154" s="1" t="s">
        <v>10460</v>
      </c>
    </row>
    <row r="15155" spans="1:3" x14ac:dyDescent="0.25">
      <c r="A15155" s="1">
        <f t="shared" si="236"/>
        <v>15155</v>
      </c>
      <c r="B15155" s="1" t="s">
        <v>10459</v>
      </c>
      <c r="C15155" s="1" t="s">
        <v>949</v>
      </c>
    </row>
    <row r="15156" spans="1:3" x14ac:dyDescent="0.25">
      <c r="A15156" s="1">
        <f t="shared" si="236"/>
        <v>15156</v>
      </c>
      <c r="B15156" s="1" t="s">
        <v>10459</v>
      </c>
      <c r="C15156" s="1" t="s">
        <v>9493</v>
      </c>
    </row>
    <row r="15157" spans="1:3" x14ac:dyDescent="0.25">
      <c r="A15157" s="1">
        <f t="shared" si="236"/>
        <v>15157</v>
      </c>
      <c r="B15157" s="1" t="s">
        <v>10459</v>
      </c>
      <c r="C15157" s="1" t="s">
        <v>989</v>
      </c>
    </row>
    <row r="15158" spans="1:3" x14ac:dyDescent="0.25">
      <c r="A15158" s="1">
        <f t="shared" si="236"/>
        <v>15158</v>
      </c>
      <c r="B15158" s="1" t="s">
        <v>8296</v>
      </c>
      <c r="C15158" s="1" t="s">
        <v>949</v>
      </c>
    </row>
    <row r="15159" spans="1:3" x14ac:dyDescent="0.25">
      <c r="A15159" s="1">
        <f t="shared" si="236"/>
        <v>15159</v>
      </c>
      <c r="B15159" s="1" t="s">
        <v>8296</v>
      </c>
      <c r="C15159" s="1" t="s">
        <v>949</v>
      </c>
    </row>
    <row r="15160" spans="1:3" x14ac:dyDescent="0.25">
      <c r="A15160" s="1">
        <f t="shared" si="236"/>
        <v>15160</v>
      </c>
      <c r="B15160" s="1" t="s">
        <v>8296</v>
      </c>
      <c r="C15160" s="1" t="s">
        <v>1102</v>
      </c>
    </row>
    <row r="15161" spans="1:3" x14ac:dyDescent="0.25">
      <c r="A15161" s="1">
        <f t="shared" si="236"/>
        <v>15161</v>
      </c>
      <c r="B15161" s="1" t="s">
        <v>8296</v>
      </c>
      <c r="C15161" s="1" t="s">
        <v>2936</v>
      </c>
    </row>
    <row r="15162" spans="1:3" x14ac:dyDescent="0.25">
      <c r="A15162" s="1">
        <f t="shared" si="236"/>
        <v>15162</v>
      </c>
      <c r="B15162" s="1" t="s">
        <v>8296</v>
      </c>
      <c r="C15162" s="1" t="s">
        <v>974</v>
      </c>
    </row>
    <row r="15163" spans="1:3" x14ac:dyDescent="0.25">
      <c r="A15163" s="1">
        <f t="shared" si="236"/>
        <v>15163</v>
      </c>
      <c r="B15163" s="1" t="s">
        <v>8296</v>
      </c>
      <c r="C15163" s="1" t="s">
        <v>928</v>
      </c>
    </row>
    <row r="15164" spans="1:3" x14ac:dyDescent="0.25">
      <c r="A15164" s="1">
        <f t="shared" si="236"/>
        <v>15164</v>
      </c>
      <c r="B15164" s="1" t="s">
        <v>8296</v>
      </c>
      <c r="C15164" s="1" t="s">
        <v>997</v>
      </c>
    </row>
    <row r="15165" spans="1:3" x14ac:dyDescent="0.25">
      <c r="A15165" s="1">
        <f t="shared" si="236"/>
        <v>15165</v>
      </c>
      <c r="B15165" s="1" t="s">
        <v>8296</v>
      </c>
      <c r="C15165" s="1"/>
    </row>
    <row r="15166" spans="1:3" x14ac:dyDescent="0.25">
      <c r="A15166" s="1">
        <f t="shared" si="236"/>
        <v>15166</v>
      </c>
      <c r="B15166" s="1" t="s">
        <v>8296</v>
      </c>
      <c r="C15166" s="1" t="s">
        <v>1850</v>
      </c>
    </row>
    <row r="15167" spans="1:3" x14ac:dyDescent="0.25">
      <c r="A15167" s="1">
        <f t="shared" si="236"/>
        <v>15167</v>
      </c>
      <c r="B15167" s="1" t="s">
        <v>8296</v>
      </c>
      <c r="C15167" s="1" t="s">
        <v>2121</v>
      </c>
    </row>
    <row r="15168" spans="1:3" x14ac:dyDescent="0.25">
      <c r="A15168" s="1">
        <f t="shared" si="236"/>
        <v>15168</v>
      </c>
      <c r="B15168" s="1" t="s">
        <v>8296</v>
      </c>
      <c r="C15168" s="1" t="s">
        <v>10461</v>
      </c>
    </row>
    <row r="15169" spans="1:3" x14ac:dyDescent="0.25">
      <c r="A15169" s="1">
        <f t="shared" si="236"/>
        <v>15169</v>
      </c>
      <c r="B15169" s="1" t="s">
        <v>8296</v>
      </c>
      <c r="C15169" s="1" t="s">
        <v>989</v>
      </c>
    </row>
    <row r="15170" spans="1:3" x14ac:dyDescent="0.25">
      <c r="A15170" s="1">
        <f t="shared" si="236"/>
        <v>15170</v>
      </c>
      <c r="B15170" s="1" t="s">
        <v>8296</v>
      </c>
      <c r="C15170" s="1" t="s">
        <v>10462</v>
      </c>
    </row>
    <row r="15171" spans="1:3" x14ac:dyDescent="0.25">
      <c r="A15171" s="1">
        <f t="shared" ref="A15171:A15234" si="237">A15170+1</f>
        <v>15171</v>
      </c>
      <c r="B15171" s="1" t="s">
        <v>10463</v>
      </c>
      <c r="C15171" s="1" t="s">
        <v>1077</v>
      </c>
    </row>
    <row r="15172" spans="1:3" x14ac:dyDescent="0.25">
      <c r="A15172" s="1">
        <f t="shared" si="237"/>
        <v>15172</v>
      </c>
      <c r="B15172" s="1" t="s">
        <v>10463</v>
      </c>
      <c r="C15172" s="1" t="s">
        <v>5321</v>
      </c>
    </row>
    <row r="15173" spans="1:3" x14ac:dyDescent="0.25">
      <c r="A15173" s="1">
        <f t="shared" si="237"/>
        <v>15173</v>
      </c>
      <c r="B15173" s="1" t="s">
        <v>10464</v>
      </c>
      <c r="C15173" s="1" t="s">
        <v>1221</v>
      </c>
    </row>
    <row r="15174" spans="1:3" x14ac:dyDescent="0.25">
      <c r="A15174" s="1">
        <f t="shared" si="237"/>
        <v>15174</v>
      </c>
      <c r="B15174" s="1" t="s">
        <v>10465</v>
      </c>
      <c r="C15174" s="1" t="s">
        <v>1464</v>
      </c>
    </row>
    <row r="15175" spans="1:3" x14ac:dyDescent="0.25">
      <c r="A15175" s="1">
        <f t="shared" si="237"/>
        <v>15175</v>
      </c>
      <c r="B15175" s="1" t="s">
        <v>10464</v>
      </c>
      <c r="C15175" s="1" t="s">
        <v>975</v>
      </c>
    </row>
    <row r="15176" spans="1:3" x14ac:dyDescent="0.25">
      <c r="A15176" s="1">
        <f t="shared" si="237"/>
        <v>15176</v>
      </c>
      <c r="B15176" s="1" t="s">
        <v>10464</v>
      </c>
      <c r="C15176" s="1" t="s">
        <v>1077</v>
      </c>
    </row>
    <row r="15177" spans="1:3" x14ac:dyDescent="0.25">
      <c r="A15177" s="1">
        <f t="shared" si="237"/>
        <v>15177</v>
      </c>
      <c r="B15177" s="1" t="s">
        <v>8720</v>
      </c>
      <c r="C15177" s="1" t="s">
        <v>2542</v>
      </c>
    </row>
    <row r="15178" spans="1:3" x14ac:dyDescent="0.25">
      <c r="A15178" s="1">
        <f t="shared" si="237"/>
        <v>15178</v>
      </c>
      <c r="B15178" s="1" t="s">
        <v>10466</v>
      </c>
      <c r="C15178" s="1" t="s">
        <v>2017</v>
      </c>
    </row>
    <row r="15179" spans="1:3" x14ac:dyDescent="0.25">
      <c r="A15179" s="1">
        <f t="shared" si="237"/>
        <v>15179</v>
      </c>
      <c r="B15179" s="1" t="s">
        <v>10467</v>
      </c>
      <c r="C15179" s="1" t="s">
        <v>1223</v>
      </c>
    </row>
    <row r="15180" spans="1:3" x14ac:dyDescent="0.25">
      <c r="A15180" s="1">
        <f t="shared" si="237"/>
        <v>15180</v>
      </c>
      <c r="B15180" s="1" t="s">
        <v>10468</v>
      </c>
      <c r="C15180" s="1" t="s">
        <v>1211</v>
      </c>
    </row>
    <row r="15181" spans="1:3" x14ac:dyDescent="0.25">
      <c r="A15181" s="1">
        <f t="shared" si="237"/>
        <v>15181</v>
      </c>
      <c r="B15181" s="1" t="s">
        <v>10468</v>
      </c>
      <c r="C15181" s="1" t="s">
        <v>1192</v>
      </c>
    </row>
    <row r="15182" spans="1:3" x14ac:dyDescent="0.25">
      <c r="A15182" s="1">
        <f t="shared" si="237"/>
        <v>15182</v>
      </c>
      <c r="B15182" s="1" t="s">
        <v>10469</v>
      </c>
      <c r="C15182" s="1" t="s">
        <v>2015</v>
      </c>
    </row>
    <row r="15183" spans="1:3" x14ac:dyDescent="0.25">
      <c r="A15183" s="1">
        <f t="shared" si="237"/>
        <v>15183</v>
      </c>
      <c r="B15183" s="1" t="s">
        <v>10469</v>
      </c>
      <c r="C15183" s="1" t="s">
        <v>5444</v>
      </c>
    </row>
    <row r="15184" spans="1:3" x14ac:dyDescent="0.25">
      <c r="A15184" s="1">
        <f t="shared" si="237"/>
        <v>15184</v>
      </c>
      <c r="B15184" s="1" t="s">
        <v>10470</v>
      </c>
      <c r="C15184" s="1" t="s">
        <v>938</v>
      </c>
    </row>
    <row r="15185" spans="1:3" x14ac:dyDescent="0.25">
      <c r="A15185" s="1">
        <f t="shared" si="237"/>
        <v>15185</v>
      </c>
      <c r="B15185" s="1" t="s">
        <v>10471</v>
      </c>
      <c r="C15185" s="1" t="s">
        <v>1174</v>
      </c>
    </row>
    <row r="15186" spans="1:3" x14ac:dyDescent="0.25">
      <c r="A15186" s="1">
        <f t="shared" si="237"/>
        <v>15186</v>
      </c>
      <c r="B15186" s="1" t="s">
        <v>10472</v>
      </c>
      <c r="C15186" s="1" t="s">
        <v>974</v>
      </c>
    </row>
    <row r="15187" spans="1:3" x14ac:dyDescent="0.25">
      <c r="A15187" s="1">
        <f t="shared" si="237"/>
        <v>15187</v>
      </c>
      <c r="B15187" s="1" t="s">
        <v>10473</v>
      </c>
      <c r="C15187" s="1" t="s">
        <v>928</v>
      </c>
    </row>
    <row r="15188" spans="1:3" x14ac:dyDescent="0.25">
      <c r="A15188" s="1">
        <f t="shared" si="237"/>
        <v>15188</v>
      </c>
      <c r="B15188" s="1" t="s">
        <v>10474</v>
      </c>
      <c r="C15188" s="1" t="s">
        <v>934</v>
      </c>
    </row>
    <row r="15189" spans="1:3" x14ac:dyDescent="0.25">
      <c r="A15189" s="1">
        <f t="shared" si="237"/>
        <v>15189</v>
      </c>
      <c r="B15189" s="1" t="s">
        <v>10474</v>
      </c>
      <c r="C15189" s="1" t="s">
        <v>1330</v>
      </c>
    </row>
    <row r="15190" spans="1:3" x14ac:dyDescent="0.25">
      <c r="A15190" s="1">
        <f t="shared" si="237"/>
        <v>15190</v>
      </c>
      <c r="B15190" s="1" t="s">
        <v>10475</v>
      </c>
      <c r="C15190" s="1" t="s">
        <v>1027</v>
      </c>
    </row>
    <row r="15191" spans="1:3" x14ac:dyDescent="0.25">
      <c r="A15191" s="1">
        <f t="shared" si="237"/>
        <v>15191</v>
      </c>
      <c r="B15191" s="1" t="s">
        <v>10476</v>
      </c>
      <c r="C15191" s="1" t="s">
        <v>1033</v>
      </c>
    </row>
    <row r="15192" spans="1:3" x14ac:dyDescent="0.25">
      <c r="A15192" s="1">
        <f t="shared" si="237"/>
        <v>15192</v>
      </c>
      <c r="B15192" s="1" t="s">
        <v>10477</v>
      </c>
      <c r="C15192" s="1" t="s">
        <v>1055</v>
      </c>
    </row>
    <row r="15193" spans="1:3" x14ac:dyDescent="0.25">
      <c r="A15193" s="1">
        <f t="shared" si="237"/>
        <v>15193</v>
      </c>
      <c r="B15193" s="1" t="s">
        <v>10478</v>
      </c>
      <c r="C15193" s="1" t="s">
        <v>2291</v>
      </c>
    </row>
    <row r="15194" spans="1:3" x14ac:dyDescent="0.25">
      <c r="A15194" s="1">
        <f t="shared" si="237"/>
        <v>15194</v>
      </c>
      <c r="B15194" s="1" t="s">
        <v>10479</v>
      </c>
      <c r="C15194" s="1" t="s">
        <v>1027</v>
      </c>
    </row>
    <row r="15195" spans="1:3" x14ac:dyDescent="0.25">
      <c r="A15195" s="1">
        <f t="shared" si="237"/>
        <v>15195</v>
      </c>
      <c r="B15195" s="1" t="s">
        <v>10480</v>
      </c>
      <c r="C15195" s="1" t="s">
        <v>1019</v>
      </c>
    </row>
    <row r="15196" spans="1:3" x14ac:dyDescent="0.25">
      <c r="A15196" s="1">
        <f t="shared" si="237"/>
        <v>15196</v>
      </c>
      <c r="B15196" s="1" t="s">
        <v>10482</v>
      </c>
      <c r="C15196" s="1" t="s">
        <v>10481</v>
      </c>
    </row>
    <row r="15197" spans="1:3" x14ac:dyDescent="0.25">
      <c r="A15197" s="1">
        <f t="shared" si="237"/>
        <v>15197</v>
      </c>
      <c r="B15197" s="1" t="s">
        <v>10482</v>
      </c>
      <c r="C15197" s="1" t="s">
        <v>967</v>
      </c>
    </row>
    <row r="15198" spans="1:3" x14ac:dyDescent="0.25">
      <c r="A15198" s="1">
        <f t="shared" si="237"/>
        <v>15198</v>
      </c>
      <c r="B15198" s="1" t="s">
        <v>10483</v>
      </c>
      <c r="C15198" s="1" t="s">
        <v>928</v>
      </c>
    </row>
    <row r="15199" spans="1:3" x14ac:dyDescent="0.25">
      <c r="A15199" s="1">
        <f t="shared" si="237"/>
        <v>15199</v>
      </c>
      <c r="B15199" s="1" t="s">
        <v>10483</v>
      </c>
      <c r="C15199" s="1" t="s">
        <v>3613</v>
      </c>
    </row>
    <row r="15200" spans="1:3" x14ac:dyDescent="0.25">
      <c r="A15200" s="1">
        <f t="shared" si="237"/>
        <v>15200</v>
      </c>
      <c r="B15200" s="1" t="s">
        <v>10484</v>
      </c>
      <c r="C15200" s="1" t="s">
        <v>1947</v>
      </c>
    </row>
    <row r="15201" spans="1:3" x14ac:dyDescent="0.25">
      <c r="A15201" s="1">
        <f t="shared" si="237"/>
        <v>15201</v>
      </c>
      <c r="B15201" s="1" t="s">
        <v>10485</v>
      </c>
      <c r="C15201" s="1" t="s">
        <v>1058</v>
      </c>
    </row>
    <row r="15202" spans="1:3" x14ac:dyDescent="0.25">
      <c r="A15202" s="1">
        <f t="shared" si="237"/>
        <v>15202</v>
      </c>
      <c r="B15202" s="1" t="s">
        <v>10485</v>
      </c>
      <c r="C15202" s="1" t="s">
        <v>923</v>
      </c>
    </row>
    <row r="15203" spans="1:3" x14ac:dyDescent="0.25">
      <c r="A15203" s="1">
        <f t="shared" si="237"/>
        <v>15203</v>
      </c>
      <c r="B15203" s="1" t="s">
        <v>10485</v>
      </c>
      <c r="C15203" s="1" t="s">
        <v>1020</v>
      </c>
    </row>
    <row r="15204" spans="1:3" x14ac:dyDescent="0.25">
      <c r="A15204" s="1">
        <f t="shared" si="237"/>
        <v>15204</v>
      </c>
      <c r="B15204" s="1" t="s">
        <v>10485</v>
      </c>
      <c r="C15204" s="1" t="s">
        <v>1322</v>
      </c>
    </row>
    <row r="15205" spans="1:3" x14ac:dyDescent="0.25">
      <c r="A15205" s="1">
        <f t="shared" si="237"/>
        <v>15205</v>
      </c>
      <c r="B15205" s="1" t="s">
        <v>10486</v>
      </c>
      <c r="C15205" s="1" t="s">
        <v>946</v>
      </c>
    </row>
    <row r="15206" spans="1:3" x14ac:dyDescent="0.25">
      <c r="A15206" s="1">
        <f t="shared" si="237"/>
        <v>15206</v>
      </c>
      <c r="B15206" s="1" t="s">
        <v>10487</v>
      </c>
      <c r="C15206" s="1" t="s">
        <v>1147</v>
      </c>
    </row>
    <row r="15207" spans="1:3" x14ac:dyDescent="0.25">
      <c r="A15207" s="1">
        <f t="shared" si="237"/>
        <v>15207</v>
      </c>
      <c r="B15207" s="1" t="s">
        <v>10488</v>
      </c>
      <c r="C15207" s="1" t="s">
        <v>1443</v>
      </c>
    </row>
    <row r="15208" spans="1:3" x14ac:dyDescent="0.25">
      <c r="A15208" s="1">
        <f t="shared" si="237"/>
        <v>15208</v>
      </c>
      <c r="B15208" s="1" t="s">
        <v>10489</v>
      </c>
      <c r="C15208" s="1" t="s">
        <v>1353</v>
      </c>
    </row>
    <row r="15209" spans="1:3" x14ac:dyDescent="0.25">
      <c r="A15209" s="1">
        <f t="shared" si="237"/>
        <v>15209</v>
      </c>
      <c r="B15209" s="1" t="s">
        <v>10490</v>
      </c>
      <c r="C15209" s="1" t="s">
        <v>1033</v>
      </c>
    </row>
    <row r="15210" spans="1:3" x14ac:dyDescent="0.25">
      <c r="A15210" s="1">
        <f t="shared" si="237"/>
        <v>15210</v>
      </c>
      <c r="B15210" s="1" t="s">
        <v>10491</v>
      </c>
      <c r="C15210" s="1" t="s">
        <v>1102</v>
      </c>
    </row>
    <row r="15211" spans="1:3" x14ac:dyDescent="0.25">
      <c r="A15211" s="1">
        <f t="shared" si="237"/>
        <v>15211</v>
      </c>
      <c r="B15211" s="1" t="s">
        <v>10492</v>
      </c>
      <c r="C15211" s="1" t="s">
        <v>1328</v>
      </c>
    </row>
    <row r="15212" spans="1:3" x14ac:dyDescent="0.25">
      <c r="A15212" s="1">
        <f t="shared" si="237"/>
        <v>15212</v>
      </c>
      <c r="B15212" s="1" t="s">
        <v>10493</v>
      </c>
      <c r="C15212" s="1" t="s">
        <v>1485</v>
      </c>
    </row>
    <row r="15213" spans="1:3" x14ac:dyDescent="0.25">
      <c r="A15213" s="1">
        <f t="shared" si="237"/>
        <v>15213</v>
      </c>
      <c r="B15213" s="1" t="s">
        <v>10494</v>
      </c>
      <c r="C15213" s="1" t="s">
        <v>947</v>
      </c>
    </row>
    <row r="15214" spans="1:3" x14ac:dyDescent="0.25">
      <c r="A15214" s="1">
        <f t="shared" si="237"/>
        <v>15214</v>
      </c>
      <c r="B15214" s="1" t="s">
        <v>10495</v>
      </c>
      <c r="C15214" s="1" t="s">
        <v>1102</v>
      </c>
    </row>
    <row r="15215" spans="1:3" x14ac:dyDescent="0.25">
      <c r="A15215" s="1">
        <f t="shared" si="237"/>
        <v>15215</v>
      </c>
      <c r="B15215" s="1" t="s">
        <v>10496</v>
      </c>
      <c r="C15215" s="1" t="s">
        <v>989</v>
      </c>
    </row>
    <row r="15216" spans="1:3" x14ac:dyDescent="0.25">
      <c r="A15216" s="1">
        <f t="shared" si="237"/>
        <v>15216</v>
      </c>
      <c r="B15216" s="1" t="s">
        <v>10497</v>
      </c>
      <c r="C15216" s="1" t="s">
        <v>3607</v>
      </c>
    </row>
    <row r="15217" spans="1:3" x14ac:dyDescent="0.25">
      <c r="A15217" s="1">
        <f t="shared" si="237"/>
        <v>15217</v>
      </c>
      <c r="B15217" s="1" t="s">
        <v>10498</v>
      </c>
      <c r="C15217" s="1" t="s">
        <v>1087</v>
      </c>
    </row>
    <row r="15218" spans="1:3" x14ac:dyDescent="0.25">
      <c r="A15218" s="1">
        <f t="shared" si="237"/>
        <v>15218</v>
      </c>
      <c r="B15218" s="1" t="s">
        <v>10499</v>
      </c>
      <c r="C15218" s="1" t="s">
        <v>1317</v>
      </c>
    </row>
    <row r="15219" spans="1:3" x14ac:dyDescent="0.25">
      <c r="A15219" s="1">
        <f t="shared" si="237"/>
        <v>15219</v>
      </c>
      <c r="B15219" s="1" t="s">
        <v>10500</v>
      </c>
      <c r="C15219" s="1" t="s">
        <v>949</v>
      </c>
    </row>
    <row r="15220" spans="1:3" x14ac:dyDescent="0.25">
      <c r="A15220" s="1">
        <f t="shared" si="237"/>
        <v>15220</v>
      </c>
      <c r="B15220" s="1" t="s">
        <v>10500</v>
      </c>
      <c r="C15220" s="1" t="s">
        <v>989</v>
      </c>
    </row>
    <row r="15221" spans="1:3" x14ac:dyDescent="0.25">
      <c r="A15221" s="1">
        <f t="shared" si="237"/>
        <v>15221</v>
      </c>
      <c r="B15221" s="1" t="s">
        <v>10501</v>
      </c>
      <c r="C15221" s="1" t="s">
        <v>1374</v>
      </c>
    </row>
    <row r="15222" spans="1:3" x14ac:dyDescent="0.25">
      <c r="A15222" s="1">
        <f t="shared" si="237"/>
        <v>15222</v>
      </c>
      <c r="B15222" s="1" t="s">
        <v>10502</v>
      </c>
      <c r="C15222" s="1" t="s">
        <v>1152</v>
      </c>
    </row>
    <row r="15223" spans="1:3" x14ac:dyDescent="0.25">
      <c r="A15223" s="1">
        <f t="shared" si="237"/>
        <v>15223</v>
      </c>
      <c r="B15223" s="1" t="s">
        <v>10502</v>
      </c>
      <c r="C15223" s="1" t="s">
        <v>928</v>
      </c>
    </row>
    <row r="15224" spans="1:3" x14ac:dyDescent="0.25">
      <c r="A15224" s="1">
        <f t="shared" si="237"/>
        <v>15224</v>
      </c>
      <c r="B15224" s="1" t="s">
        <v>10503</v>
      </c>
      <c r="C15224" s="1" t="s">
        <v>1333</v>
      </c>
    </row>
    <row r="15225" spans="1:3" x14ac:dyDescent="0.25">
      <c r="A15225" s="1">
        <f t="shared" si="237"/>
        <v>15225</v>
      </c>
      <c r="B15225" s="1" t="s">
        <v>10502</v>
      </c>
      <c r="C15225" s="1" t="s">
        <v>1338</v>
      </c>
    </row>
    <row r="15226" spans="1:3" x14ac:dyDescent="0.25">
      <c r="A15226" s="1">
        <f t="shared" si="237"/>
        <v>15226</v>
      </c>
      <c r="B15226" s="1" t="s">
        <v>10503</v>
      </c>
      <c r="C15226" s="1" t="s">
        <v>1056</v>
      </c>
    </row>
    <row r="15227" spans="1:3" x14ac:dyDescent="0.25">
      <c r="A15227" s="1">
        <f t="shared" si="237"/>
        <v>15227</v>
      </c>
      <c r="B15227" s="1" t="s">
        <v>10503</v>
      </c>
      <c r="C15227" s="1" t="s">
        <v>1056</v>
      </c>
    </row>
    <row r="15228" spans="1:3" x14ac:dyDescent="0.25">
      <c r="A15228" s="1">
        <f t="shared" si="237"/>
        <v>15228</v>
      </c>
      <c r="B15228" s="1" t="s">
        <v>10504</v>
      </c>
      <c r="C15228" s="1" t="s">
        <v>1055</v>
      </c>
    </row>
    <row r="15229" spans="1:3" x14ac:dyDescent="0.25">
      <c r="A15229" s="1">
        <f t="shared" si="237"/>
        <v>15229</v>
      </c>
      <c r="B15229" s="1" t="s">
        <v>10505</v>
      </c>
      <c r="C15229" s="1" t="s">
        <v>1058</v>
      </c>
    </row>
    <row r="15230" spans="1:3" x14ac:dyDescent="0.25">
      <c r="A15230" s="1">
        <f t="shared" si="237"/>
        <v>15230</v>
      </c>
      <c r="B15230" s="1" t="s">
        <v>10505</v>
      </c>
      <c r="C15230" s="1" t="s">
        <v>1156</v>
      </c>
    </row>
    <row r="15231" spans="1:3" x14ac:dyDescent="0.25">
      <c r="A15231" s="1">
        <f t="shared" si="237"/>
        <v>15231</v>
      </c>
      <c r="B15231" s="1" t="s">
        <v>10506</v>
      </c>
      <c r="C15231" s="1" t="s">
        <v>921</v>
      </c>
    </row>
    <row r="15232" spans="1:3" x14ac:dyDescent="0.25">
      <c r="A15232" s="1">
        <f t="shared" si="237"/>
        <v>15232</v>
      </c>
      <c r="B15232" s="1" t="s">
        <v>10506</v>
      </c>
      <c r="C15232" s="1" t="s">
        <v>1010</v>
      </c>
    </row>
    <row r="15233" spans="1:3" x14ac:dyDescent="0.25">
      <c r="A15233" s="1">
        <f t="shared" si="237"/>
        <v>15233</v>
      </c>
      <c r="B15233" s="1" t="s">
        <v>10507</v>
      </c>
      <c r="C15233" s="1" t="s">
        <v>930</v>
      </c>
    </row>
    <row r="15234" spans="1:3" x14ac:dyDescent="0.25">
      <c r="A15234" s="1">
        <f t="shared" si="237"/>
        <v>15234</v>
      </c>
      <c r="B15234" s="1" t="s">
        <v>1096</v>
      </c>
      <c r="C15234" s="1" t="s">
        <v>964</v>
      </c>
    </row>
    <row r="15235" spans="1:3" x14ac:dyDescent="0.25">
      <c r="A15235" s="1">
        <f t="shared" ref="A15235:A15298" si="238">A15234+1</f>
        <v>15235</v>
      </c>
      <c r="B15235" s="1" t="s">
        <v>1096</v>
      </c>
      <c r="C15235" s="1" t="s">
        <v>928</v>
      </c>
    </row>
    <row r="15236" spans="1:3" x14ac:dyDescent="0.25">
      <c r="A15236" s="1">
        <f t="shared" si="238"/>
        <v>15236</v>
      </c>
      <c r="B15236" s="1" t="s">
        <v>10508</v>
      </c>
      <c r="C15236" s="1" t="s">
        <v>2727</v>
      </c>
    </row>
    <row r="15237" spans="1:3" x14ac:dyDescent="0.25">
      <c r="A15237" s="1">
        <f t="shared" si="238"/>
        <v>15237</v>
      </c>
      <c r="B15237" s="1" t="s">
        <v>10508</v>
      </c>
      <c r="C15237" s="1" t="s">
        <v>1198</v>
      </c>
    </row>
    <row r="15238" spans="1:3" x14ac:dyDescent="0.25">
      <c r="A15238" s="1">
        <f t="shared" si="238"/>
        <v>15238</v>
      </c>
      <c r="B15238" s="1" t="s">
        <v>10509</v>
      </c>
      <c r="C15238" s="1" t="s">
        <v>1308</v>
      </c>
    </row>
    <row r="15239" spans="1:3" x14ac:dyDescent="0.25">
      <c r="A15239" s="1">
        <f t="shared" si="238"/>
        <v>15239</v>
      </c>
      <c r="B15239" s="1" t="s">
        <v>10510</v>
      </c>
      <c r="C15239" s="1" t="s">
        <v>1016</v>
      </c>
    </row>
    <row r="15240" spans="1:3" x14ac:dyDescent="0.25">
      <c r="A15240" s="1">
        <f t="shared" si="238"/>
        <v>15240</v>
      </c>
      <c r="B15240" s="1" t="s">
        <v>10511</v>
      </c>
      <c r="C15240" s="1" t="s">
        <v>5778</v>
      </c>
    </row>
    <row r="15241" spans="1:3" x14ac:dyDescent="0.25">
      <c r="A15241" s="1">
        <f t="shared" si="238"/>
        <v>15241</v>
      </c>
      <c r="B15241" s="1" t="s">
        <v>10512</v>
      </c>
      <c r="C15241" s="1" t="s">
        <v>1160</v>
      </c>
    </row>
    <row r="15242" spans="1:3" x14ac:dyDescent="0.25">
      <c r="A15242" s="1">
        <f t="shared" si="238"/>
        <v>15242</v>
      </c>
      <c r="B15242" s="1" t="s">
        <v>10513</v>
      </c>
      <c r="C15242" s="1" t="s">
        <v>1316</v>
      </c>
    </row>
    <row r="15243" spans="1:3" x14ac:dyDescent="0.25">
      <c r="A15243" s="1">
        <f t="shared" si="238"/>
        <v>15243</v>
      </c>
      <c r="B15243" s="1" t="s">
        <v>10513</v>
      </c>
      <c r="C15243" s="1" t="s">
        <v>1420</v>
      </c>
    </row>
    <row r="15244" spans="1:3" x14ac:dyDescent="0.25">
      <c r="A15244" s="1">
        <f t="shared" si="238"/>
        <v>15244</v>
      </c>
      <c r="B15244" s="1" t="s">
        <v>10513</v>
      </c>
      <c r="C15244" s="1" t="s">
        <v>10514</v>
      </c>
    </row>
    <row r="15245" spans="1:3" x14ac:dyDescent="0.25">
      <c r="A15245" s="1">
        <f t="shared" si="238"/>
        <v>15245</v>
      </c>
      <c r="B15245" s="1" t="s">
        <v>10513</v>
      </c>
      <c r="C15245" s="1" t="s">
        <v>5441</v>
      </c>
    </row>
    <row r="15246" spans="1:3" x14ac:dyDescent="0.25">
      <c r="A15246" s="1">
        <f t="shared" si="238"/>
        <v>15246</v>
      </c>
      <c r="B15246" s="1" t="s">
        <v>10513</v>
      </c>
      <c r="C15246" s="1" t="s">
        <v>1221</v>
      </c>
    </row>
    <row r="15247" spans="1:3" x14ac:dyDescent="0.25">
      <c r="A15247" s="1">
        <f t="shared" si="238"/>
        <v>15247</v>
      </c>
      <c r="B15247" s="1" t="s">
        <v>10513</v>
      </c>
      <c r="C15247" s="1" t="s">
        <v>3007</v>
      </c>
    </row>
    <row r="15248" spans="1:3" x14ac:dyDescent="0.25">
      <c r="A15248" s="1">
        <f t="shared" si="238"/>
        <v>15248</v>
      </c>
      <c r="B15248" s="1" t="s">
        <v>10513</v>
      </c>
      <c r="C15248" s="1" t="s">
        <v>10515</v>
      </c>
    </row>
    <row r="15249" spans="1:3" x14ac:dyDescent="0.25">
      <c r="A15249" s="1">
        <f t="shared" si="238"/>
        <v>15249</v>
      </c>
      <c r="B15249" s="1" t="s">
        <v>10513</v>
      </c>
      <c r="C15249" s="1" t="s">
        <v>10516</v>
      </c>
    </row>
    <row r="15250" spans="1:3" x14ac:dyDescent="0.25">
      <c r="A15250" s="1">
        <f t="shared" si="238"/>
        <v>15250</v>
      </c>
      <c r="B15250" s="1" t="s">
        <v>10513</v>
      </c>
      <c r="C15250" s="1" t="s">
        <v>10517</v>
      </c>
    </row>
    <row r="15251" spans="1:3" x14ac:dyDescent="0.25">
      <c r="A15251" s="1">
        <f t="shared" si="238"/>
        <v>15251</v>
      </c>
      <c r="B15251" s="1" t="s">
        <v>10513</v>
      </c>
      <c r="C15251" s="1" t="s">
        <v>10517</v>
      </c>
    </row>
    <row r="15252" spans="1:3" x14ac:dyDescent="0.25">
      <c r="A15252" s="1">
        <f t="shared" si="238"/>
        <v>15252</v>
      </c>
      <c r="B15252" s="1" t="s">
        <v>10513</v>
      </c>
      <c r="C15252" s="1" t="s">
        <v>5274</v>
      </c>
    </row>
    <row r="15253" spans="1:3" x14ac:dyDescent="0.25">
      <c r="A15253" s="1">
        <f t="shared" si="238"/>
        <v>15253</v>
      </c>
      <c r="B15253" s="1" t="s">
        <v>10513</v>
      </c>
      <c r="C15253" s="1" t="s">
        <v>1616</v>
      </c>
    </row>
    <row r="15254" spans="1:3" x14ac:dyDescent="0.25">
      <c r="A15254" s="1">
        <f t="shared" si="238"/>
        <v>15254</v>
      </c>
      <c r="B15254" s="1" t="s">
        <v>10513</v>
      </c>
      <c r="C15254" s="1" t="s">
        <v>1230</v>
      </c>
    </row>
    <row r="15255" spans="1:3" x14ac:dyDescent="0.25">
      <c r="A15255" s="1">
        <f t="shared" si="238"/>
        <v>15255</v>
      </c>
      <c r="B15255" s="1" t="s">
        <v>10513</v>
      </c>
      <c r="C15255" s="1" t="s">
        <v>4888</v>
      </c>
    </row>
    <row r="15256" spans="1:3" x14ac:dyDescent="0.25">
      <c r="A15256" s="1">
        <f t="shared" si="238"/>
        <v>15256</v>
      </c>
      <c r="B15256" s="1" t="s">
        <v>10513</v>
      </c>
      <c r="C15256" s="1" t="s">
        <v>2463</v>
      </c>
    </row>
    <row r="15257" spans="1:3" x14ac:dyDescent="0.25">
      <c r="A15257" s="1">
        <f t="shared" si="238"/>
        <v>15257</v>
      </c>
      <c r="B15257" s="1" t="s">
        <v>10513</v>
      </c>
      <c r="C15257" s="1" t="s">
        <v>975</v>
      </c>
    </row>
    <row r="15258" spans="1:3" x14ac:dyDescent="0.25">
      <c r="A15258" s="1">
        <f t="shared" si="238"/>
        <v>15258</v>
      </c>
      <c r="B15258" s="1" t="s">
        <v>10513</v>
      </c>
      <c r="C15258" s="1" t="s">
        <v>975</v>
      </c>
    </row>
    <row r="15259" spans="1:3" x14ac:dyDescent="0.25">
      <c r="A15259" s="1">
        <f t="shared" si="238"/>
        <v>15259</v>
      </c>
      <c r="B15259" s="1" t="s">
        <v>10513</v>
      </c>
      <c r="C15259" s="1" t="s">
        <v>1932</v>
      </c>
    </row>
    <row r="15260" spans="1:3" x14ac:dyDescent="0.25">
      <c r="A15260" s="1">
        <f t="shared" si="238"/>
        <v>15260</v>
      </c>
      <c r="B15260" s="1" t="s">
        <v>10513</v>
      </c>
      <c r="C15260" s="1" t="s">
        <v>4344</v>
      </c>
    </row>
    <row r="15261" spans="1:3" x14ac:dyDescent="0.25">
      <c r="A15261" s="1">
        <f t="shared" si="238"/>
        <v>15261</v>
      </c>
      <c r="B15261" s="1" t="s">
        <v>10513</v>
      </c>
      <c r="C15261" s="1" t="s">
        <v>995</v>
      </c>
    </row>
    <row r="15262" spans="1:3" x14ac:dyDescent="0.25">
      <c r="A15262" s="1">
        <f t="shared" si="238"/>
        <v>15262</v>
      </c>
      <c r="B15262" s="1" t="s">
        <v>10513</v>
      </c>
      <c r="C15262" s="1" t="s">
        <v>1281</v>
      </c>
    </row>
    <row r="15263" spans="1:3" x14ac:dyDescent="0.25">
      <c r="A15263" s="1">
        <f t="shared" si="238"/>
        <v>15263</v>
      </c>
      <c r="B15263" s="1" t="s">
        <v>10513</v>
      </c>
      <c r="C15263" s="1" t="s">
        <v>2341</v>
      </c>
    </row>
    <row r="15264" spans="1:3" x14ac:dyDescent="0.25">
      <c r="A15264" s="1">
        <f t="shared" si="238"/>
        <v>15264</v>
      </c>
      <c r="B15264" s="1" t="s">
        <v>10513</v>
      </c>
      <c r="C15264" s="1" t="s">
        <v>1200</v>
      </c>
    </row>
    <row r="15265" spans="1:3" x14ac:dyDescent="0.25">
      <c r="A15265" s="1">
        <f t="shared" si="238"/>
        <v>15265</v>
      </c>
      <c r="B15265" s="1" t="s">
        <v>10513</v>
      </c>
      <c r="C15265" s="1" t="s">
        <v>1045</v>
      </c>
    </row>
    <row r="15266" spans="1:3" x14ac:dyDescent="0.25">
      <c r="A15266" s="1">
        <f t="shared" si="238"/>
        <v>15266</v>
      </c>
      <c r="B15266" s="1" t="s">
        <v>10513</v>
      </c>
      <c r="C15266" s="1" t="s">
        <v>9373</v>
      </c>
    </row>
    <row r="15267" spans="1:3" x14ac:dyDescent="0.25">
      <c r="A15267" s="1">
        <f t="shared" si="238"/>
        <v>15267</v>
      </c>
      <c r="B15267" s="1" t="s">
        <v>10513</v>
      </c>
      <c r="C15267" s="1" t="s">
        <v>1274</v>
      </c>
    </row>
    <row r="15268" spans="1:3" x14ac:dyDescent="0.25">
      <c r="A15268" s="1">
        <f t="shared" si="238"/>
        <v>15268</v>
      </c>
      <c r="B15268" s="1" t="s">
        <v>10513</v>
      </c>
      <c r="C15268" s="1" t="s">
        <v>1223</v>
      </c>
    </row>
    <row r="15269" spans="1:3" x14ac:dyDescent="0.25">
      <c r="A15269" s="1">
        <f t="shared" si="238"/>
        <v>15269</v>
      </c>
      <c r="B15269" s="1" t="s">
        <v>10513</v>
      </c>
      <c r="C15269" s="1" t="s">
        <v>1553</v>
      </c>
    </row>
    <row r="15270" spans="1:3" x14ac:dyDescent="0.25">
      <c r="A15270" s="1">
        <f t="shared" si="238"/>
        <v>15270</v>
      </c>
      <c r="B15270" s="1" t="s">
        <v>10513</v>
      </c>
      <c r="C15270" s="1" t="s">
        <v>1553</v>
      </c>
    </row>
    <row r="15271" spans="1:3" x14ac:dyDescent="0.25">
      <c r="A15271" s="1">
        <f t="shared" si="238"/>
        <v>15271</v>
      </c>
      <c r="B15271" s="1" t="s">
        <v>10513</v>
      </c>
      <c r="C15271" s="1" t="s">
        <v>1235</v>
      </c>
    </row>
    <row r="15272" spans="1:3" x14ac:dyDescent="0.25">
      <c r="A15272" s="1">
        <f t="shared" si="238"/>
        <v>15272</v>
      </c>
      <c r="B15272" s="1" t="s">
        <v>10513</v>
      </c>
      <c r="C15272" s="1" t="s">
        <v>10518</v>
      </c>
    </row>
    <row r="15273" spans="1:3" x14ac:dyDescent="0.25">
      <c r="A15273" s="1">
        <f t="shared" si="238"/>
        <v>15273</v>
      </c>
      <c r="B15273" s="1" t="s">
        <v>10513</v>
      </c>
      <c r="C15273" s="1" t="s">
        <v>4873</v>
      </c>
    </row>
    <row r="15274" spans="1:3" x14ac:dyDescent="0.25">
      <c r="A15274" s="1">
        <f t="shared" si="238"/>
        <v>15274</v>
      </c>
      <c r="B15274" s="1" t="s">
        <v>10513</v>
      </c>
      <c r="C15274" s="1" t="s">
        <v>3255</v>
      </c>
    </row>
    <row r="15275" spans="1:3" x14ac:dyDescent="0.25">
      <c r="A15275" s="1">
        <f t="shared" si="238"/>
        <v>15275</v>
      </c>
      <c r="B15275" s="1" t="s">
        <v>10513</v>
      </c>
      <c r="C15275" s="1" t="s">
        <v>10519</v>
      </c>
    </row>
    <row r="15276" spans="1:3" x14ac:dyDescent="0.25">
      <c r="A15276" s="1">
        <f t="shared" si="238"/>
        <v>15276</v>
      </c>
      <c r="B15276" s="1" t="s">
        <v>10513</v>
      </c>
      <c r="C15276" s="1" t="s">
        <v>5133</v>
      </c>
    </row>
    <row r="15277" spans="1:3" x14ac:dyDescent="0.25">
      <c r="A15277" s="1">
        <f t="shared" si="238"/>
        <v>15277</v>
      </c>
      <c r="B15277" s="1" t="s">
        <v>10520</v>
      </c>
      <c r="C15277" s="1" t="s">
        <v>10292</v>
      </c>
    </row>
    <row r="15278" spans="1:3" x14ac:dyDescent="0.25">
      <c r="A15278" s="1">
        <f t="shared" si="238"/>
        <v>15278</v>
      </c>
      <c r="B15278" s="1" t="s">
        <v>10520</v>
      </c>
      <c r="C15278" s="1" t="s">
        <v>972</v>
      </c>
    </row>
    <row r="15279" spans="1:3" x14ac:dyDescent="0.25">
      <c r="A15279" s="1">
        <f t="shared" si="238"/>
        <v>15279</v>
      </c>
      <c r="B15279" s="1" t="s">
        <v>10520</v>
      </c>
      <c r="C15279" s="1" t="s">
        <v>3003</v>
      </c>
    </row>
    <row r="15280" spans="1:3" x14ac:dyDescent="0.25">
      <c r="A15280" s="1">
        <f t="shared" si="238"/>
        <v>15280</v>
      </c>
      <c r="B15280" s="1" t="s">
        <v>10520</v>
      </c>
      <c r="C15280" s="1" t="s">
        <v>10521</v>
      </c>
    </row>
    <row r="15281" spans="1:3" x14ac:dyDescent="0.25">
      <c r="A15281" s="1">
        <f t="shared" si="238"/>
        <v>15281</v>
      </c>
      <c r="B15281" s="1" t="s">
        <v>10520</v>
      </c>
      <c r="C15281" s="1" t="s">
        <v>984</v>
      </c>
    </row>
    <row r="15282" spans="1:3" x14ac:dyDescent="0.25">
      <c r="A15282" s="1">
        <f t="shared" si="238"/>
        <v>15282</v>
      </c>
      <c r="B15282" s="1" t="s">
        <v>10520</v>
      </c>
      <c r="C15282" s="1" t="s">
        <v>1749</v>
      </c>
    </row>
    <row r="15283" spans="1:3" x14ac:dyDescent="0.25">
      <c r="A15283" s="1">
        <f t="shared" si="238"/>
        <v>15283</v>
      </c>
      <c r="B15283" s="1" t="s">
        <v>10520</v>
      </c>
      <c r="C15283" s="1" t="s">
        <v>10522</v>
      </c>
    </row>
    <row r="15284" spans="1:3" x14ac:dyDescent="0.25">
      <c r="A15284" s="1">
        <f t="shared" si="238"/>
        <v>15284</v>
      </c>
      <c r="B15284" s="1" t="s">
        <v>10520</v>
      </c>
      <c r="C15284" s="1" t="s">
        <v>1539</v>
      </c>
    </row>
    <row r="15285" spans="1:3" x14ac:dyDescent="0.25">
      <c r="A15285" s="1">
        <f t="shared" si="238"/>
        <v>15285</v>
      </c>
      <c r="B15285" s="1" t="s">
        <v>10520</v>
      </c>
      <c r="C15285" s="1" t="s">
        <v>10523</v>
      </c>
    </row>
    <row r="15286" spans="1:3" x14ac:dyDescent="0.25">
      <c r="A15286" s="1">
        <f t="shared" si="238"/>
        <v>15286</v>
      </c>
      <c r="B15286" s="1" t="s">
        <v>10520</v>
      </c>
      <c r="C15286" s="1" t="s">
        <v>928</v>
      </c>
    </row>
    <row r="15287" spans="1:3" x14ac:dyDescent="0.25">
      <c r="A15287" s="1">
        <f t="shared" si="238"/>
        <v>15287</v>
      </c>
      <c r="B15287" s="1" t="s">
        <v>10520</v>
      </c>
      <c r="C15287" s="1" t="s">
        <v>1485</v>
      </c>
    </row>
    <row r="15288" spans="1:3" x14ac:dyDescent="0.25">
      <c r="A15288" s="1">
        <f t="shared" si="238"/>
        <v>15288</v>
      </c>
      <c r="B15288" s="1" t="s">
        <v>10520</v>
      </c>
      <c r="C15288" s="1" t="s">
        <v>4344</v>
      </c>
    </row>
    <row r="15289" spans="1:3" x14ac:dyDescent="0.25">
      <c r="A15289" s="1">
        <f t="shared" si="238"/>
        <v>15289</v>
      </c>
      <c r="B15289" s="1" t="s">
        <v>10520</v>
      </c>
      <c r="C15289" s="1" t="s">
        <v>1276</v>
      </c>
    </row>
    <row r="15290" spans="1:3" x14ac:dyDescent="0.25">
      <c r="A15290" s="1">
        <f t="shared" si="238"/>
        <v>15290</v>
      </c>
      <c r="B15290" s="1" t="s">
        <v>10520</v>
      </c>
      <c r="C15290" s="1" t="s">
        <v>1279</v>
      </c>
    </row>
    <row r="15291" spans="1:3" x14ac:dyDescent="0.25">
      <c r="A15291" s="1">
        <f t="shared" si="238"/>
        <v>15291</v>
      </c>
      <c r="B15291" s="1" t="s">
        <v>10524</v>
      </c>
      <c r="C15291" s="1" t="s">
        <v>1341</v>
      </c>
    </row>
    <row r="15292" spans="1:3" x14ac:dyDescent="0.25">
      <c r="A15292" s="1">
        <f t="shared" si="238"/>
        <v>15292</v>
      </c>
      <c r="B15292" s="1" t="s">
        <v>10525</v>
      </c>
      <c r="C15292" s="1" t="s">
        <v>1037</v>
      </c>
    </row>
    <row r="15293" spans="1:3" x14ac:dyDescent="0.25">
      <c r="A15293" s="1">
        <f t="shared" si="238"/>
        <v>15293</v>
      </c>
      <c r="B15293" s="1" t="s">
        <v>10526</v>
      </c>
      <c r="C15293" s="1" t="s">
        <v>952</v>
      </c>
    </row>
    <row r="15294" spans="1:3" x14ac:dyDescent="0.25">
      <c r="A15294" s="1">
        <f t="shared" si="238"/>
        <v>15294</v>
      </c>
      <c r="B15294" s="1" t="s">
        <v>10526</v>
      </c>
      <c r="C15294" s="1" t="s">
        <v>927</v>
      </c>
    </row>
    <row r="15295" spans="1:3" x14ac:dyDescent="0.25">
      <c r="A15295" s="1">
        <f t="shared" si="238"/>
        <v>15295</v>
      </c>
      <c r="B15295" s="1" t="s">
        <v>10526</v>
      </c>
      <c r="C15295" s="1" t="s">
        <v>1026</v>
      </c>
    </row>
    <row r="15296" spans="1:3" x14ac:dyDescent="0.25">
      <c r="A15296" s="1">
        <f t="shared" si="238"/>
        <v>15296</v>
      </c>
      <c r="B15296" s="1" t="s">
        <v>10526</v>
      </c>
      <c r="C15296" s="1" t="s">
        <v>1027</v>
      </c>
    </row>
    <row r="15297" spans="1:3" x14ac:dyDescent="0.25">
      <c r="A15297" s="1">
        <f t="shared" si="238"/>
        <v>15297</v>
      </c>
      <c r="B15297" s="1" t="s">
        <v>10526</v>
      </c>
      <c r="C15297" s="1" t="s">
        <v>1027</v>
      </c>
    </row>
    <row r="15298" spans="1:3" x14ac:dyDescent="0.25">
      <c r="A15298" s="1">
        <f t="shared" si="238"/>
        <v>15298</v>
      </c>
      <c r="B15298" s="1" t="s">
        <v>10526</v>
      </c>
      <c r="C15298" s="1" t="s">
        <v>10527</v>
      </c>
    </row>
    <row r="15299" spans="1:3" x14ac:dyDescent="0.25">
      <c r="A15299" s="1">
        <f t="shared" ref="A15299:A15362" si="239">A15298+1</f>
        <v>15299</v>
      </c>
      <c r="B15299" s="1" t="s">
        <v>10528</v>
      </c>
      <c r="C15299" s="1" t="s">
        <v>1170</v>
      </c>
    </row>
    <row r="15300" spans="1:3" x14ac:dyDescent="0.25">
      <c r="A15300" s="1">
        <f t="shared" si="239"/>
        <v>15300</v>
      </c>
      <c r="B15300" s="1" t="s">
        <v>4211</v>
      </c>
      <c r="C15300" s="1" t="s">
        <v>1016</v>
      </c>
    </row>
    <row r="15301" spans="1:3" x14ac:dyDescent="0.25">
      <c r="A15301" s="1">
        <f t="shared" si="239"/>
        <v>15301</v>
      </c>
      <c r="B15301" s="1" t="s">
        <v>10529</v>
      </c>
      <c r="C15301" s="1" t="s">
        <v>974</v>
      </c>
    </row>
    <row r="15302" spans="1:3" x14ac:dyDescent="0.25">
      <c r="A15302" s="1">
        <f t="shared" si="239"/>
        <v>15302</v>
      </c>
      <c r="B15302" s="1" t="s">
        <v>4211</v>
      </c>
      <c r="C15302" s="1" t="s">
        <v>6095</v>
      </c>
    </row>
    <row r="15303" spans="1:3" x14ac:dyDescent="0.25">
      <c r="A15303" s="1">
        <f t="shared" si="239"/>
        <v>15303</v>
      </c>
      <c r="B15303" s="1" t="s">
        <v>4211</v>
      </c>
      <c r="C15303" s="1" t="s">
        <v>10530</v>
      </c>
    </row>
    <row r="15304" spans="1:3" x14ac:dyDescent="0.25">
      <c r="A15304" s="1">
        <f t="shared" si="239"/>
        <v>15304</v>
      </c>
      <c r="B15304" s="1" t="s">
        <v>4211</v>
      </c>
      <c r="C15304" s="1" t="s">
        <v>1147</v>
      </c>
    </row>
    <row r="15305" spans="1:3" x14ac:dyDescent="0.25">
      <c r="A15305" s="1">
        <f t="shared" si="239"/>
        <v>15305</v>
      </c>
      <c r="B15305" s="1" t="s">
        <v>10531</v>
      </c>
      <c r="C15305" s="1" t="s">
        <v>1019</v>
      </c>
    </row>
    <row r="15306" spans="1:3" x14ac:dyDescent="0.25">
      <c r="A15306" s="1">
        <f t="shared" si="239"/>
        <v>15306</v>
      </c>
      <c r="B15306" s="1" t="s">
        <v>10532</v>
      </c>
      <c r="C15306" s="1" t="s">
        <v>4396</v>
      </c>
    </row>
    <row r="15307" spans="1:3" x14ac:dyDescent="0.25">
      <c r="A15307" s="1">
        <f t="shared" si="239"/>
        <v>15307</v>
      </c>
      <c r="B15307" s="1" t="s">
        <v>10533</v>
      </c>
      <c r="C15307" s="1" t="s">
        <v>1055</v>
      </c>
    </row>
    <row r="15308" spans="1:3" x14ac:dyDescent="0.25">
      <c r="A15308" s="1">
        <f t="shared" si="239"/>
        <v>15308</v>
      </c>
      <c r="B15308" s="1" t="s">
        <v>10533</v>
      </c>
      <c r="C15308" s="1" t="s">
        <v>1037</v>
      </c>
    </row>
    <row r="15309" spans="1:3" x14ac:dyDescent="0.25">
      <c r="A15309" s="1">
        <f t="shared" si="239"/>
        <v>15309</v>
      </c>
      <c r="B15309" s="1" t="s">
        <v>10534</v>
      </c>
      <c r="C15309" s="1" t="s">
        <v>9011</v>
      </c>
    </row>
    <row r="15310" spans="1:3" x14ac:dyDescent="0.25">
      <c r="A15310" s="1">
        <f t="shared" si="239"/>
        <v>15310</v>
      </c>
      <c r="B15310" s="1" t="s">
        <v>10536</v>
      </c>
      <c r="C15310" s="1" t="s">
        <v>10535</v>
      </c>
    </row>
    <row r="15311" spans="1:3" x14ac:dyDescent="0.25">
      <c r="A15311" s="1">
        <f t="shared" si="239"/>
        <v>15311</v>
      </c>
      <c r="B15311" s="1" t="s">
        <v>10537</v>
      </c>
      <c r="C15311" s="1" t="s">
        <v>1184</v>
      </c>
    </row>
    <row r="15312" spans="1:3" x14ac:dyDescent="0.25">
      <c r="A15312" s="1">
        <f t="shared" si="239"/>
        <v>15312</v>
      </c>
      <c r="B15312" s="1" t="s">
        <v>10537</v>
      </c>
      <c r="C15312" s="1" t="s">
        <v>941</v>
      </c>
    </row>
    <row r="15313" spans="1:3" x14ac:dyDescent="0.25">
      <c r="A15313" s="1">
        <f t="shared" si="239"/>
        <v>15313</v>
      </c>
      <c r="B15313" s="1" t="s">
        <v>10538</v>
      </c>
      <c r="C15313" s="1" t="s">
        <v>1997</v>
      </c>
    </row>
    <row r="15314" spans="1:3" x14ac:dyDescent="0.25">
      <c r="A15314" s="1">
        <f t="shared" si="239"/>
        <v>15314</v>
      </c>
      <c r="B15314" s="1" t="s">
        <v>10539</v>
      </c>
      <c r="C15314" s="1" t="s">
        <v>1181</v>
      </c>
    </row>
    <row r="15315" spans="1:3" x14ac:dyDescent="0.25">
      <c r="A15315" s="1">
        <f t="shared" si="239"/>
        <v>15315</v>
      </c>
      <c r="B15315" s="1" t="s">
        <v>10539</v>
      </c>
      <c r="C15315" s="1" t="s">
        <v>10540</v>
      </c>
    </row>
    <row r="15316" spans="1:3" x14ac:dyDescent="0.25">
      <c r="A15316" s="1">
        <f t="shared" si="239"/>
        <v>15316</v>
      </c>
      <c r="B15316" s="1" t="s">
        <v>10539</v>
      </c>
      <c r="C15316" s="1" t="s">
        <v>1087</v>
      </c>
    </row>
    <row r="15317" spans="1:3" x14ac:dyDescent="0.25">
      <c r="A15317" s="1">
        <f t="shared" si="239"/>
        <v>15317</v>
      </c>
      <c r="B15317" s="1" t="s">
        <v>10539</v>
      </c>
      <c r="C15317" s="1" t="s">
        <v>2047</v>
      </c>
    </row>
    <row r="15318" spans="1:3" x14ac:dyDescent="0.25">
      <c r="A15318" s="1">
        <f t="shared" si="239"/>
        <v>15318</v>
      </c>
      <c r="B15318" s="1" t="s">
        <v>10541</v>
      </c>
      <c r="C15318" s="1" t="s">
        <v>952</v>
      </c>
    </row>
    <row r="15319" spans="1:3" x14ac:dyDescent="0.25">
      <c r="A15319" s="1">
        <f t="shared" si="239"/>
        <v>15319</v>
      </c>
      <c r="B15319" s="1" t="s">
        <v>10542</v>
      </c>
      <c r="C15319" s="1" t="s">
        <v>1129</v>
      </c>
    </row>
    <row r="15320" spans="1:3" x14ac:dyDescent="0.25">
      <c r="A15320" s="1">
        <f t="shared" si="239"/>
        <v>15320</v>
      </c>
      <c r="B15320" s="1" t="s">
        <v>10543</v>
      </c>
      <c r="C15320" s="1" t="s">
        <v>7960</v>
      </c>
    </row>
    <row r="15321" spans="1:3" x14ac:dyDescent="0.25">
      <c r="A15321" s="1">
        <f t="shared" si="239"/>
        <v>15321</v>
      </c>
      <c r="B15321" s="1" t="s">
        <v>10543</v>
      </c>
      <c r="C15321" s="1" t="s">
        <v>937</v>
      </c>
    </row>
    <row r="15322" spans="1:3" x14ac:dyDescent="0.25">
      <c r="A15322" s="1">
        <f t="shared" si="239"/>
        <v>15322</v>
      </c>
      <c r="B15322" s="1" t="s">
        <v>10544</v>
      </c>
      <c r="C15322" s="1" t="s">
        <v>1537</v>
      </c>
    </row>
    <row r="15323" spans="1:3" x14ac:dyDescent="0.25">
      <c r="A15323" s="1">
        <f t="shared" si="239"/>
        <v>15323</v>
      </c>
      <c r="B15323" s="1" t="s">
        <v>10544</v>
      </c>
      <c r="C15323" s="1" t="s">
        <v>1322</v>
      </c>
    </row>
    <row r="15324" spans="1:3" x14ac:dyDescent="0.25">
      <c r="A15324" s="1">
        <f t="shared" si="239"/>
        <v>15324</v>
      </c>
      <c r="B15324" s="1" t="s">
        <v>10544</v>
      </c>
      <c r="C15324" s="1" t="s">
        <v>1374</v>
      </c>
    </row>
    <row r="15325" spans="1:3" x14ac:dyDescent="0.25">
      <c r="A15325" s="1">
        <f t="shared" si="239"/>
        <v>15325</v>
      </c>
      <c r="B15325" s="1" t="s">
        <v>10544</v>
      </c>
      <c r="C15325" s="1" t="s">
        <v>3924</v>
      </c>
    </row>
    <row r="15326" spans="1:3" x14ac:dyDescent="0.25">
      <c r="A15326" s="1">
        <f t="shared" si="239"/>
        <v>15326</v>
      </c>
      <c r="B15326" s="1" t="s">
        <v>10544</v>
      </c>
      <c r="C15326" s="1" t="s">
        <v>1353</v>
      </c>
    </row>
    <row r="15327" spans="1:3" x14ac:dyDescent="0.25">
      <c r="A15327" s="1">
        <f t="shared" si="239"/>
        <v>15327</v>
      </c>
      <c r="B15327" s="1" t="s">
        <v>10545</v>
      </c>
      <c r="C15327" s="1" t="s">
        <v>2581</v>
      </c>
    </row>
    <row r="15328" spans="1:3" x14ac:dyDescent="0.25">
      <c r="A15328" s="1">
        <f t="shared" si="239"/>
        <v>15328</v>
      </c>
      <c r="B15328" s="1" t="s">
        <v>10546</v>
      </c>
      <c r="C15328" s="1" t="s">
        <v>939</v>
      </c>
    </row>
    <row r="15329" spans="1:3" x14ac:dyDescent="0.25">
      <c r="A15329" s="1">
        <f t="shared" si="239"/>
        <v>15329</v>
      </c>
      <c r="B15329" s="1" t="s">
        <v>10546</v>
      </c>
      <c r="C15329" s="1" t="s">
        <v>939</v>
      </c>
    </row>
    <row r="15330" spans="1:3" x14ac:dyDescent="0.25">
      <c r="A15330" s="1">
        <f t="shared" si="239"/>
        <v>15330</v>
      </c>
      <c r="B15330" s="1" t="s">
        <v>10546</v>
      </c>
      <c r="C15330" s="1" t="s">
        <v>1156</v>
      </c>
    </row>
    <row r="15331" spans="1:3" x14ac:dyDescent="0.25">
      <c r="A15331" s="1">
        <f t="shared" si="239"/>
        <v>15331</v>
      </c>
      <c r="B15331" s="1" t="s">
        <v>10546</v>
      </c>
      <c r="C15331" s="1" t="s">
        <v>1047</v>
      </c>
    </row>
    <row r="15332" spans="1:3" x14ac:dyDescent="0.25">
      <c r="A15332" s="1">
        <f t="shared" si="239"/>
        <v>15332</v>
      </c>
      <c r="B15332" s="1" t="s">
        <v>10547</v>
      </c>
      <c r="C15332" s="1" t="s">
        <v>1204</v>
      </c>
    </row>
    <row r="15333" spans="1:3" x14ac:dyDescent="0.25">
      <c r="A15333" s="1">
        <f t="shared" si="239"/>
        <v>15333</v>
      </c>
      <c r="B15333" s="1" t="s">
        <v>10547</v>
      </c>
      <c r="C15333" s="1" t="s">
        <v>1054</v>
      </c>
    </row>
    <row r="15334" spans="1:3" x14ac:dyDescent="0.25">
      <c r="A15334" s="1">
        <f t="shared" si="239"/>
        <v>15334</v>
      </c>
      <c r="B15334" s="1" t="s">
        <v>10547</v>
      </c>
      <c r="C15334" s="1" t="s">
        <v>946</v>
      </c>
    </row>
    <row r="15335" spans="1:3" x14ac:dyDescent="0.25">
      <c r="A15335" s="1">
        <f t="shared" si="239"/>
        <v>15335</v>
      </c>
      <c r="B15335" s="1" t="s">
        <v>10548</v>
      </c>
      <c r="C15335" s="1" t="s">
        <v>1055</v>
      </c>
    </row>
    <row r="15336" spans="1:3" x14ac:dyDescent="0.25">
      <c r="A15336" s="1">
        <f t="shared" si="239"/>
        <v>15336</v>
      </c>
      <c r="B15336" s="1" t="s">
        <v>10549</v>
      </c>
      <c r="C15336" s="1" t="s">
        <v>1512</v>
      </c>
    </row>
    <row r="15337" spans="1:3" x14ac:dyDescent="0.25">
      <c r="A15337" s="1">
        <f t="shared" si="239"/>
        <v>15337</v>
      </c>
      <c r="B15337" s="1" t="s">
        <v>10550</v>
      </c>
      <c r="C15337" s="1" t="s">
        <v>1016</v>
      </c>
    </row>
    <row r="15338" spans="1:3" x14ac:dyDescent="0.25">
      <c r="A15338" s="1">
        <f t="shared" si="239"/>
        <v>15338</v>
      </c>
      <c r="B15338" s="1" t="s">
        <v>10550</v>
      </c>
      <c r="C15338" s="1" t="s">
        <v>1054</v>
      </c>
    </row>
    <row r="15339" spans="1:3" x14ac:dyDescent="0.25">
      <c r="A15339" s="1">
        <f t="shared" si="239"/>
        <v>15339</v>
      </c>
      <c r="B15339" s="1" t="s">
        <v>10551</v>
      </c>
      <c r="C15339" s="1" t="s">
        <v>1016</v>
      </c>
    </row>
    <row r="15340" spans="1:3" x14ac:dyDescent="0.25">
      <c r="A15340" s="1">
        <f t="shared" si="239"/>
        <v>15340</v>
      </c>
      <c r="B15340" s="1" t="s">
        <v>10552</v>
      </c>
      <c r="C15340" s="1" t="s">
        <v>1020</v>
      </c>
    </row>
    <row r="15341" spans="1:3" x14ac:dyDescent="0.25">
      <c r="A15341" s="1">
        <f t="shared" si="239"/>
        <v>15341</v>
      </c>
      <c r="B15341" s="1" t="s">
        <v>10553</v>
      </c>
      <c r="C15341" s="1" t="s">
        <v>2084</v>
      </c>
    </row>
    <row r="15342" spans="1:3" x14ac:dyDescent="0.25">
      <c r="A15342" s="1">
        <f t="shared" si="239"/>
        <v>15342</v>
      </c>
      <c r="B15342" s="1" t="s">
        <v>8447</v>
      </c>
      <c r="C15342" s="1" t="s">
        <v>10554</v>
      </c>
    </row>
    <row r="15343" spans="1:3" x14ac:dyDescent="0.25">
      <c r="A15343" s="1">
        <f t="shared" si="239"/>
        <v>15343</v>
      </c>
      <c r="B15343" s="1" t="s">
        <v>10555</v>
      </c>
      <c r="C15343" s="1" t="s">
        <v>1330</v>
      </c>
    </row>
    <row r="15344" spans="1:3" x14ac:dyDescent="0.25">
      <c r="A15344" s="1">
        <f t="shared" si="239"/>
        <v>15344</v>
      </c>
      <c r="B15344" s="1" t="s">
        <v>10556</v>
      </c>
      <c r="C15344" s="1" t="s">
        <v>1354</v>
      </c>
    </row>
    <row r="15345" spans="1:3" x14ac:dyDescent="0.25">
      <c r="A15345" s="1">
        <f t="shared" si="239"/>
        <v>15345</v>
      </c>
      <c r="B15345" s="1" t="s">
        <v>10557</v>
      </c>
      <c r="C15345" s="1" t="s">
        <v>968</v>
      </c>
    </row>
    <row r="15346" spans="1:3" x14ac:dyDescent="0.25">
      <c r="A15346" s="1">
        <f t="shared" si="239"/>
        <v>15346</v>
      </c>
      <c r="B15346" s="1" t="s">
        <v>1715</v>
      </c>
      <c r="C15346" s="1" t="s">
        <v>2387</v>
      </c>
    </row>
    <row r="15347" spans="1:3" x14ac:dyDescent="0.25">
      <c r="A15347" s="1">
        <f t="shared" si="239"/>
        <v>15347</v>
      </c>
      <c r="B15347" s="1" t="s">
        <v>1715</v>
      </c>
      <c r="C15347" s="1" t="s">
        <v>1079</v>
      </c>
    </row>
    <row r="15348" spans="1:3" x14ac:dyDescent="0.25">
      <c r="A15348" s="1">
        <f t="shared" si="239"/>
        <v>15348</v>
      </c>
      <c r="B15348" s="1" t="s">
        <v>1715</v>
      </c>
      <c r="C15348" s="1" t="s">
        <v>2754</v>
      </c>
    </row>
    <row r="15349" spans="1:3" x14ac:dyDescent="0.25">
      <c r="A15349" s="1">
        <f t="shared" si="239"/>
        <v>15349</v>
      </c>
      <c r="B15349" s="1" t="s">
        <v>10558</v>
      </c>
      <c r="C15349" s="1" t="s">
        <v>1710</v>
      </c>
    </row>
    <row r="15350" spans="1:3" x14ac:dyDescent="0.25">
      <c r="A15350" s="1">
        <f t="shared" si="239"/>
        <v>15350</v>
      </c>
      <c r="B15350" s="1" t="s">
        <v>1715</v>
      </c>
      <c r="C15350" s="1" t="s">
        <v>2935</v>
      </c>
    </row>
    <row r="15351" spans="1:3" x14ac:dyDescent="0.25">
      <c r="A15351" s="1">
        <f t="shared" si="239"/>
        <v>15351</v>
      </c>
      <c r="B15351" s="1" t="s">
        <v>10559</v>
      </c>
      <c r="C15351" s="1" t="s">
        <v>1629</v>
      </c>
    </row>
    <row r="15352" spans="1:3" x14ac:dyDescent="0.25">
      <c r="A15352" s="1">
        <f t="shared" si="239"/>
        <v>15352</v>
      </c>
      <c r="B15352" s="1" t="s">
        <v>1715</v>
      </c>
      <c r="C15352" s="1" t="s">
        <v>1793</v>
      </c>
    </row>
    <row r="15353" spans="1:3" x14ac:dyDescent="0.25">
      <c r="A15353" s="1">
        <f t="shared" si="239"/>
        <v>15353</v>
      </c>
      <c r="B15353" s="1" t="s">
        <v>1715</v>
      </c>
      <c r="C15353" s="1" t="s">
        <v>942</v>
      </c>
    </row>
    <row r="15354" spans="1:3" x14ac:dyDescent="0.25">
      <c r="A15354" s="1">
        <f t="shared" si="239"/>
        <v>15354</v>
      </c>
      <c r="B15354" s="1" t="s">
        <v>1715</v>
      </c>
      <c r="C15354" s="1" t="s">
        <v>968</v>
      </c>
    </row>
    <row r="15355" spans="1:3" x14ac:dyDescent="0.25">
      <c r="A15355" s="1">
        <f t="shared" si="239"/>
        <v>15355</v>
      </c>
      <c r="B15355" s="1" t="s">
        <v>1715</v>
      </c>
      <c r="C15355" s="1" t="s">
        <v>1485</v>
      </c>
    </row>
    <row r="15356" spans="1:3" x14ac:dyDescent="0.25">
      <c r="A15356" s="1">
        <f t="shared" si="239"/>
        <v>15356</v>
      </c>
      <c r="B15356" s="1" t="s">
        <v>1715</v>
      </c>
      <c r="C15356" s="1" t="s">
        <v>1333</v>
      </c>
    </row>
    <row r="15357" spans="1:3" x14ac:dyDescent="0.25">
      <c r="A15357" s="1">
        <f t="shared" si="239"/>
        <v>15357</v>
      </c>
      <c r="B15357" s="1" t="s">
        <v>10560</v>
      </c>
      <c r="C15357" s="1" t="s">
        <v>939</v>
      </c>
    </row>
    <row r="15358" spans="1:3" x14ac:dyDescent="0.25">
      <c r="A15358" s="1">
        <f t="shared" si="239"/>
        <v>15358</v>
      </c>
      <c r="B15358" s="1" t="s">
        <v>3370</v>
      </c>
      <c r="C15358" s="1" t="s">
        <v>9280</v>
      </c>
    </row>
    <row r="15359" spans="1:3" x14ac:dyDescent="0.25">
      <c r="A15359" s="1">
        <f t="shared" si="239"/>
        <v>15359</v>
      </c>
      <c r="B15359" s="1" t="s">
        <v>3370</v>
      </c>
      <c r="C15359" s="1" t="s">
        <v>2109</v>
      </c>
    </row>
    <row r="15360" spans="1:3" x14ac:dyDescent="0.25">
      <c r="A15360" s="1">
        <f t="shared" si="239"/>
        <v>15360</v>
      </c>
      <c r="B15360" s="1" t="s">
        <v>3370</v>
      </c>
      <c r="C15360" s="1" t="s">
        <v>960</v>
      </c>
    </row>
    <row r="15361" spans="1:3" x14ac:dyDescent="0.25">
      <c r="A15361" s="1">
        <f t="shared" si="239"/>
        <v>15361</v>
      </c>
      <c r="B15361" s="1" t="s">
        <v>3370</v>
      </c>
      <c r="C15361" s="1" t="s">
        <v>1845</v>
      </c>
    </row>
    <row r="15362" spans="1:3" x14ac:dyDescent="0.25">
      <c r="A15362" s="1">
        <f t="shared" si="239"/>
        <v>15362</v>
      </c>
      <c r="B15362" s="1" t="s">
        <v>10561</v>
      </c>
      <c r="C15362" s="1" t="s">
        <v>928</v>
      </c>
    </row>
    <row r="15363" spans="1:3" x14ac:dyDescent="0.25">
      <c r="A15363" s="1">
        <f t="shared" ref="A15363:A15426" si="240">A15362+1</f>
        <v>15363</v>
      </c>
      <c r="B15363" s="1" t="s">
        <v>1715</v>
      </c>
      <c r="C15363" s="1" t="s">
        <v>1341</v>
      </c>
    </row>
    <row r="15364" spans="1:3" x14ac:dyDescent="0.25">
      <c r="A15364" s="1">
        <f t="shared" si="240"/>
        <v>15364</v>
      </c>
      <c r="B15364" s="1" t="s">
        <v>1715</v>
      </c>
      <c r="C15364" s="1" t="s">
        <v>1923</v>
      </c>
    </row>
    <row r="15365" spans="1:3" x14ac:dyDescent="0.25">
      <c r="A15365" s="1">
        <f t="shared" si="240"/>
        <v>15365</v>
      </c>
      <c r="B15365" s="1" t="s">
        <v>10562</v>
      </c>
      <c r="C15365" s="1" t="s">
        <v>1780</v>
      </c>
    </row>
    <row r="15366" spans="1:3" x14ac:dyDescent="0.25">
      <c r="A15366" s="1">
        <f t="shared" si="240"/>
        <v>15366</v>
      </c>
      <c r="B15366" s="1" t="s">
        <v>10563</v>
      </c>
      <c r="C15366" s="1" t="s">
        <v>947</v>
      </c>
    </row>
    <row r="15367" spans="1:3" x14ac:dyDescent="0.25">
      <c r="A15367" s="1">
        <f t="shared" si="240"/>
        <v>15367</v>
      </c>
      <c r="B15367" s="1" t="s">
        <v>10563</v>
      </c>
      <c r="C15367" s="1" t="s">
        <v>1016</v>
      </c>
    </row>
    <row r="15368" spans="1:3" x14ac:dyDescent="0.25">
      <c r="A15368" s="1">
        <f t="shared" si="240"/>
        <v>15368</v>
      </c>
      <c r="B15368" s="1" t="s">
        <v>10564</v>
      </c>
      <c r="C15368" s="1" t="s">
        <v>3992</v>
      </c>
    </row>
    <row r="15369" spans="1:3" x14ac:dyDescent="0.25">
      <c r="A15369" s="1">
        <f t="shared" si="240"/>
        <v>15369</v>
      </c>
      <c r="B15369" s="1" t="s">
        <v>10566</v>
      </c>
      <c r="C15369" s="1" t="s">
        <v>10565</v>
      </c>
    </row>
    <row r="15370" spans="1:3" x14ac:dyDescent="0.25">
      <c r="A15370" s="1">
        <f t="shared" si="240"/>
        <v>15370</v>
      </c>
      <c r="B15370" s="1" t="s">
        <v>10567</v>
      </c>
      <c r="C15370" s="1" t="s">
        <v>1450</v>
      </c>
    </row>
    <row r="15371" spans="1:3" x14ac:dyDescent="0.25">
      <c r="A15371" s="1">
        <f t="shared" si="240"/>
        <v>15371</v>
      </c>
      <c r="B15371" s="1" t="s">
        <v>10498</v>
      </c>
      <c r="C15371" s="1" t="s">
        <v>3954</v>
      </c>
    </row>
    <row r="15372" spans="1:3" x14ac:dyDescent="0.25">
      <c r="A15372" s="1">
        <f t="shared" si="240"/>
        <v>15372</v>
      </c>
      <c r="B15372" s="1" t="s">
        <v>10568</v>
      </c>
      <c r="C15372" s="1" t="s">
        <v>2788</v>
      </c>
    </row>
    <row r="15373" spans="1:3" x14ac:dyDescent="0.25">
      <c r="A15373" s="1">
        <f t="shared" si="240"/>
        <v>15373</v>
      </c>
      <c r="B15373" s="1" t="s">
        <v>10569</v>
      </c>
      <c r="C15373" s="1" t="s">
        <v>2703</v>
      </c>
    </row>
    <row r="15374" spans="1:3" x14ac:dyDescent="0.25">
      <c r="A15374" s="1">
        <f t="shared" si="240"/>
        <v>15374</v>
      </c>
      <c r="B15374" s="1" t="s">
        <v>10570</v>
      </c>
      <c r="C15374" s="1" t="s">
        <v>6486</v>
      </c>
    </row>
    <row r="15375" spans="1:3" x14ac:dyDescent="0.25">
      <c r="A15375" s="1">
        <f t="shared" si="240"/>
        <v>15375</v>
      </c>
      <c r="B15375" s="1" t="s">
        <v>10571</v>
      </c>
      <c r="C15375" s="1" t="s">
        <v>941</v>
      </c>
    </row>
    <row r="15376" spans="1:3" x14ac:dyDescent="0.25">
      <c r="A15376" s="1">
        <f t="shared" si="240"/>
        <v>15376</v>
      </c>
      <c r="B15376" s="1" t="s">
        <v>10571</v>
      </c>
      <c r="C15376" s="1" t="s">
        <v>4889</v>
      </c>
    </row>
    <row r="15377" spans="1:3" x14ac:dyDescent="0.25">
      <c r="A15377" s="1">
        <f t="shared" si="240"/>
        <v>15377</v>
      </c>
      <c r="B15377" s="1" t="s">
        <v>10571</v>
      </c>
      <c r="C15377" s="1" t="s">
        <v>1634</v>
      </c>
    </row>
    <row r="15378" spans="1:3" x14ac:dyDescent="0.25">
      <c r="A15378" s="1">
        <f t="shared" si="240"/>
        <v>15378</v>
      </c>
      <c r="B15378" s="1" t="s">
        <v>10572</v>
      </c>
      <c r="C15378" s="1" t="s">
        <v>1079</v>
      </c>
    </row>
    <row r="15379" spans="1:3" x14ac:dyDescent="0.25">
      <c r="A15379" s="1">
        <f t="shared" si="240"/>
        <v>15379</v>
      </c>
      <c r="B15379" s="1" t="s">
        <v>9656</v>
      </c>
      <c r="C15379" s="1" t="s">
        <v>1211</v>
      </c>
    </row>
    <row r="15380" spans="1:3" x14ac:dyDescent="0.25">
      <c r="A15380" s="1">
        <f t="shared" si="240"/>
        <v>15380</v>
      </c>
      <c r="B15380" s="1" t="s">
        <v>10573</v>
      </c>
      <c r="C15380" s="1" t="s">
        <v>949</v>
      </c>
    </row>
    <row r="15381" spans="1:3" x14ac:dyDescent="0.25">
      <c r="A15381" s="1">
        <f t="shared" si="240"/>
        <v>15381</v>
      </c>
      <c r="B15381" s="1" t="s">
        <v>10574</v>
      </c>
      <c r="C15381" s="1" t="s">
        <v>941</v>
      </c>
    </row>
    <row r="15382" spans="1:3" x14ac:dyDescent="0.25">
      <c r="A15382" s="1">
        <f t="shared" si="240"/>
        <v>15382</v>
      </c>
      <c r="B15382" s="1" t="s">
        <v>10575</v>
      </c>
      <c r="C15382" s="1" t="s">
        <v>928</v>
      </c>
    </row>
    <row r="15383" spans="1:3" x14ac:dyDescent="0.25">
      <c r="A15383" s="1">
        <f t="shared" si="240"/>
        <v>15383</v>
      </c>
      <c r="B15383" s="1" t="s">
        <v>10575</v>
      </c>
      <c r="C15383" s="1" t="s">
        <v>1634</v>
      </c>
    </row>
    <row r="15384" spans="1:3" x14ac:dyDescent="0.25">
      <c r="A15384" s="1">
        <f t="shared" si="240"/>
        <v>15384</v>
      </c>
      <c r="B15384" s="1" t="s">
        <v>10576</v>
      </c>
      <c r="C15384" s="1" t="s">
        <v>1170</v>
      </c>
    </row>
    <row r="15385" spans="1:3" x14ac:dyDescent="0.25">
      <c r="A15385" s="1">
        <f t="shared" si="240"/>
        <v>15385</v>
      </c>
      <c r="B15385" s="1" t="s">
        <v>10577</v>
      </c>
      <c r="C15385" s="1" t="s">
        <v>1330</v>
      </c>
    </row>
    <row r="15386" spans="1:3" x14ac:dyDescent="0.25">
      <c r="A15386" s="1">
        <f t="shared" si="240"/>
        <v>15386</v>
      </c>
      <c r="B15386" s="1" t="s">
        <v>10578</v>
      </c>
      <c r="C15386" s="1" t="s">
        <v>1634</v>
      </c>
    </row>
    <row r="15387" spans="1:3" x14ac:dyDescent="0.25">
      <c r="A15387" s="1">
        <f t="shared" si="240"/>
        <v>15387</v>
      </c>
      <c r="B15387" s="1" t="s">
        <v>10578</v>
      </c>
      <c r="C15387" s="1" t="s">
        <v>1056</v>
      </c>
    </row>
    <row r="15388" spans="1:3" x14ac:dyDescent="0.25">
      <c r="A15388" s="1">
        <f t="shared" si="240"/>
        <v>15388</v>
      </c>
      <c r="B15388" s="1" t="s">
        <v>10579</v>
      </c>
      <c r="C15388" s="1" t="s">
        <v>968</v>
      </c>
    </row>
    <row r="15389" spans="1:3" x14ac:dyDescent="0.25">
      <c r="A15389" s="1">
        <f t="shared" si="240"/>
        <v>15389</v>
      </c>
      <c r="B15389" s="1" t="s">
        <v>10580</v>
      </c>
      <c r="C15389" s="1" t="s">
        <v>1911</v>
      </c>
    </row>
    <row r="15390" spans="1:3" x14ac:dyDescent="0.25">
      <c r="A15390" s="1">
        <f t="shared" si="240"/>
        <v>15390</v>
      </c>
      <c r="B15390" s="1" t="s">
        <v>10580</v>
      </c>
      <c r="C15390" s="1" t="s">
        <v>1160</v>
      </c>
    </row>
    <row r="15391" spans="1:3" x14ac:dyDescent="0.25">
      <c r="A15391" s="1">
        <f t="shared" si="240"/>
        <v>15391</v>
      </c>
      <c r="B15391" s="1" t="s">
        <v>10581</v>
      </c>
      <c r="C15391" s="1" t="s">
        <v>974</v>
      </c>
    </row>
    <row r="15392" spans="1:3" x14ac:dyDescent="0.25">
      <c r="A15392" s="1">
        <f t="shared" si="240"/>
        <v>15392</v>
      </c>
      <c r="B15392" s="1" t="s">
        <v>10582</v>
      </c>
      <c r="C15392" s="1" t="s">
        <v>997</v>
      </c>
    </row>
    <row r="15393" spans="1:3" x14ac:dyDescent="0.25">
      <c r="A15393" s="1">
        <f t="shared" si="240"/>
        <v>15393</v>
      </c>
      <c r="B15393" s="1" t="s">
        <v>10582</v>
      </c>
      <c r="C15393" s="1" t="s">
        <v>10583</v>
      </c>
    </row>
    <row r="15394" spans="1:3" x14ac:dyDescent="0.25">
      <c r="A15394" s="1">
        <f t="shared" si="240"/>
        <v>15394</v>
      </c>
      <c r="B15394" s="1" t="s">
        <v>10582</v>
      </c>
      <c r="C15394" s="1" t="s">
        <v>10584</v>
      </c>
    </row>
    <row r="15395" spans="1:3" x14ac:dyDescent="0.25">
      <c r="A15395" s="1">
        <f t="shared" si="240"/>
        <v>15395</v>
      </c>
      <c r="B15395" s="1" t="s">
        <v>10585</v>
      </c>
      <c r="C15395" s="1" t="s">
        <v>1283</v>
      </c>
    </row>
    <row r="15396" spans="1:3" x14ac:dyDescent="0.25">
      <c r="A15396" s="1">
        <f t="shared" si="240"/>
        <v>15396</v>
      </c>
      <c r="B15396" s="1" t="s">
        <v>10586</v>
      </c>
      <c r="C15396" s="1" t="s">
        <v>940</v>
      </c>
    </row>
    <row r="15397" spans="1:3" x14ac:dyDescent="0.25">
      <c r="A15397" s="1">
        <f t="shared" si="240"/>
        <v>15397</v>
      </c>
      <c r="B15397" s="1" t="s">
        <v>10585</v>
      </c>
      <c r="C15397" s="1" t="s">
        <v>960</v>
      </c>
    </row>
    <row r="15398" spans="1:3" x14ac:dyDescent="0.25">
      <c r="A15398" s="1">
        <f t="shared" si="240"/>
        <v>15398</v>
      </c>
      <c r="B15398" s="1" t="s">
        <v>10585</v>
      </c>
      <c r="C15398" s="1" t="s">
        <v>1102</v>
      </c>
    </row>
    <row r="15399" spans="1:3" x14ac:dyDescent="0.25">
      <c r="A15399" s="1">
        <f t="shared" si="240"/>
        <v>15399</v>
      </c>
      <c r="B15399" s="1" t="s">
        <v>10585</v>
      </c>
      <c r="C15399" s="1" t="s">
        <v>1027</v>
      </c>
    </row>
    <row r="15400" spans="1:3" x14ac:dyDescent="0.25">
      <c r="A15400" s="1">
        <f t="shared" si="240"/>
        <v>15400</v>
      </c>
      <c r="B15400" s="1" t="s">
        <v>10585</v>
      </c>
      <c r="C15400" s="1" t="s">
        <v>1982</v>
      </c>
    </row>
    <row r="15401" spans="1:3" x14ac:dyDescent="0.25">
      <c r="A15401" s="1">
        <f t="shared" si="240"/>
        <v>15401</v>
      </c>
      <c r="B15401" s="1" t="s">
        <v>10585</v>
      </c>
      <c r="C15401" s="1" t="s">
        <v>1298</v>
      </c>
    </row>
    <row r="15402" spans="1:3" x14ac:dyDescent="0.25">
      <c r="A15402" s="1">
        <f t="shared" si="240"/>
        <v>15402</v>
      </c>
      <c r="B15402" s="1" t="s">
        <v>10587</v>
      </c>
      <c r="C15402" s="1" t="s">
        <v>1156</v>
      </c>
    </row>
    <row r="15403" spans="1:3" x14ac:dyDescent="0.25">
      <c r="A15403" s="1">
        <f t="shared" si="240"/>
        <v>15403</v>
      </c>
      <c r="B15403" s="1" t="s">
        <v>10588</v>
      </c>
      <c r="C15403" s="1" t="s">
        <v>1016</v>
      </c>
    </row>
    <row r="15404" spans="1:3" x14ac:dyDescent="0.25">
      <c r="A15404" s="1">
        <f t="shared" si="240"/>
        <v>15404</v>
      </c>
      <c r="B15404" s="1" t="s">
        <v>5476</v>
      </c>
      <c r="C15404" s="1" t="s">
        <v>10589</v>
      </c>
    </row>
    <row r="15405" spans="1:3" x14ac:dyDescent="0.25">
      <c r="A15405" s="1">
        <f t="shared" si="240"/>
        <v>15405</v>
      </c>
      <c r="B15405" s="1" t="s">
        <v>5476</v>
      </c>
      <c r="C15405" s="1" t="s">
        <v>986</v>
      </c>
    </row>
    <row r="15406" spans="1:3" x14ac:dyDescent="0.25">
      <c r="A15406" s="1">
        <f t="shared" si="240"/>
        <v>15406</v>
      </c>
      <c r="B15406" s="1" t="s">
        <v>5476</v>
      </c>
      <c r="C15406" s="1" t="s">
        <v>1283</v>
      </c>
    </row>
    <row r="15407" spans="1:3" x14ac:dyDescent="0.25">
      <c r="A15407" s="1">
        <f t="shared" si="240"/>
        <v>15407</v>
      </c>
      <c r="B15407" s="1" t="s">
        <v>5476</v>
      </c>
      <c r="C15407" s="1" t="s">
        <v>1016</v>
      </c>
    </row>
    <row r="15408" spans="1:3" x14ac:dyDescent="0.25">
      <c r="A15408" s="1">
        <f t="shared" si="240"/>
        <v>15408</v>
      </c>
      <c r="B15408" s="1" t="s">
        <v>5476</v>
      </c>
      <c r="C15408" s="1" t="s">
        <v>1079</v>
      </c>
    </row>
    <row r="15409" spans="1:3" x14ac:dyDescent="0.25">
      <c r="A15409" s="1">
        <f t="shared" si="240"/>
        <v>15409</v>
      </c>
      <c r="B15409" s="1" t="s">
        <v>5476</v>
      </c>
      <c r="C15409" s="1" t="s">
        <v>1184</v>
      </c>
    </row>
    <row r="15410" spans="1:3" x14ac:dyDescent="0.25">
      <c r="A15410" s="1">
        <f t="shared" si="240"/>
        <v>15410</v>
      </c>
      <c r="B15410" s="1" t="s">
        <v>5476</v>
      </c>
      <c r="C15410" s="1" t="s">
        <v>2566</v>
      </c>
    </row>
    <row r="15411" spans="1:3" x14ac:dyDescent="0.25">
      <c r="A15411" s="1">
        <f t="shared" si="240"/>
        <v>15411</v>
      </c>
      <c r="B15411" s="1" t="s">
        <v>10590</v>
      </c>
      <c r="C15411" s="1" t="s">
        <v>952</v>
      </c>
    </row>
    <row r="15412" spans="1:3" x14ac:dyDescent="0.25">
      <c r="A15412" s="1">
        <f t="shared" si="240"/>
        <v>15412</v>
      </c>
      <c r="B15412" s="1" t="s">
        <v>10590</v>
      </c>
      <c r="C15412" s="1" t="s">
        <v>10591</v>
      </c>
    </row>
    <row r="15413" spans="1:3" x14ac:dyDescent="0.25">
      <c r="A15413" s="1">
        <f t="shared" si="240"/>
        <v>15413</v>
      </c>
      <c r="B15413" s="1" t="s">
        <v>10590</v>
      </c>
      <c r="C15413" s="1" t="s">
        <v>1045</v>
      </c>
    </row>
    <row r="15414" spans="1:3" x14ac:dyDescent="0.25">
      <c r="A15414" s="1">
        <f t="shared" si="240"/>
        <v>15414</v>
      </c>
      <c r="B15414" s="1" t="s">
        <v>5476</v>
      </c>
      <c r="C15414" s="1" t="s">
        <v>1374</v>
      </c>
    </row>
    <row r="15415" spans="1:3" x14ac:dyDescent="0.25">
      <c r="A15415" s="1">
        <f t="shared" si="240"/>
        <v>15415</v>
      </c>
      <c r="B15415" s="1" t="s">
        <v>5476</v>
      </c>
      <c r="C15415" s="1" t="s">
        <v>3847</v>
      </c>
    </row>
    <row r="15416" spans="1:3" x14ac:dyDescent="0.25">
      <c r="A15416" s="1">
        <f t="shared" si="240"/>
        <v>15416</v>
      </c>
      <c r="B15416" s="1" t="s">
        <v>5476</v>
      </c>
      <c r="C15416" s="1" t="s">
        <v>1936</v>
      </c>
    </row>
    <row r="15417" spans="1:3" x14ac:dyDescent="0.25">
      <c r="A15417" s="1">
        <f t="shared" si="240"/>
        <v>15417</v>
      </c>
      <c r="B15417" s="1" t="s">
        <v>2672</v>
      </c>
      <c r="C15417" s="1" t="s">
        <v>1158</v>
      </c>
    </row>
    <row r="15418" spans="1:3" x14ac:dyDescent="0.25">
      <c r="A15418" s="1">
        <f t="shared" si="240"/>
        <v>15418</v>
      </c>
      <c r="B15418" s="1" t="s">
        <v>5476</v>
      </c>
      <c r="C15418" s="1" t="s">
        <v>1102</v>
      </c>
    </row>
    <row r="15419" spans="1:3" x14ac:dyDescent="0.25">
      <c r="A15419" s="1">
        <f t="shared" si="240"/>
        <v>15419</v>
      </c>
      <c r="B15419" s="1" t="s">
        <v>5476</v>
      </c>
      <c r="C15419" s="1" t="s">
        <v>1262</v>
      </c>
    </row>
    <row r="15420" spans="1:3" x14ac:dyDescent="0.25">
      <c r="A15420" s="1">
        <f t="shared" si="240"/>
        <v>15420</v>
      </c>
      <c r="B15420" s="1" t="s">
        <v>5476</v>
      </c>
      <c r="C15420" s="1" t="s">
        <v>1005</v>
      </c>
    </row>
    <row r="15421" spans="1:3" x14ac:dyDescent="0.25">
      <c r="A15421" s="1">
        <f t="shared" si="240"/>
        <v>15421</v>
      </c>
      <c r="B15421" s="1" t="s">
        <v>5476</v>
      </c>
      <c r="C15421" s="1" t="s">
        <v>941</v>
      </c>
    </row>
    <row r="15422" spans="1:3" x14ac:dyDescent="0.25">
      <c r="A15422" s="1">
        <f t="shared" si="240"/>
        <v>15422</v>
      </c>
      <c r="B15422" s="1" t="s">
        <v>5476</v>
      </c>
      <c r="C15422" s="1" t="s">
        <v>980</v>
      </c>
    </row>
    <row r="15423" spans="1:3" x14ac:dyDescent="0.25">
      <c r="A15423" s="1">
        <f t="shared" si="240"/>
        <v>15423</v>
      </c>
      <c r="B15423" s="1" t="s">
        <v>5476</v>
      </c>
      <c r="C15423" s="1" t="s">
        <v>4101</v>
      </c>
    </row>
    <row r="15424" spans="1:3" x14ac:dyDescent="0.25">
      <c r="A15424" s="1">
        <f t="shared" si="240"/>
        <v>15424</v>
      </c>
      <c r="B15424" s="1" t="s">
        <v>5476</v>
      </c>
      <c r="C15424" s="1" t="s">
        <v>1506</v>
      </c>
    </row>
    <row r="15425" spans="1:3" x14ac:dyDescent="0.25">
      <c r="A15425" s="1">
        <f t="shared" si="240"/>
        <v>15425</v>
      </c>
      <c r="B15425" s="1" t="s">
        <v>5476</v>
      </c>
      <c r="C15425" s="1" t="s">
        <v>2341</v>
      </c>
    </row>
    <row r="15426" spans="1:3" x14ac:dyDescent="0.25">
      <c r="A15426" s="1">
        <f t="shared" si="240"/>
        <v>15426</v>
      </c>
      <c r="B15426" s="1" t="s">
        <v>5476</v>
      </c>
      <c r="C15426" s="1" t="s">
        <v>1519</v>
      </c>
    </row>
    <row r="15427" spans="1:3" x14ac:dyDescent="0.25">
      <c r="A15427" s="1">
        <f t="shared" ref="A15427:A15490" si="241">A15426+1</f>
        <v>15427</v>
      </c>
      <c r="B15427" s="1" t="s">
        <v>5476</v>
      </c>
      <c r="C15427" s="1" t="s">
        <v>1029</v>
      </c>
    </row>
    <row r="15428" spans="1:3" x14ac:dyDescent="0.25">
      <c r="A15428" s="1">
        <f t="shared" si="241"/>
        <v>15428</v>
      </c>
      <c r="B15428" s="1" t="s">
        <v>5476</v>
      </c>
      <c r="C15428" s="1" t="s">
        <v>1201</v>
      </c>
    </row>
    <row r="15429" spans="1:3" x14ac:dyDescent="0.25">
      <c r="A15429" s="1">
        <f t="shared" si="241"/>
        <v>15429</v>
      </c>
      <c r="B15429" s="1" t="s">
        <v>5476</v>
      </c>
      <c r="C15429" s="1" t="s">
        <v>1055</v>
      </c>
    </row>
    <row r="15430" spans="1:3" x14ac:dyDescent="0.25">
      <c r="A15430" s="1">
        <f t="shared" si="241"/>
        <v>15430</v>
      </c>
      <c r="B15430" s="1" t="s">
        <v>5476</v>
      </c>
      <c r="C15430" s="1" t="s">
        <v>956</v>
      </c>
    </row>
    <row r="15431" spans="1:3" x14ac:dyDescent="0.25">
      <c r="A15431" s="1">
        <f t="shared" si="241"/>
        <v>15431</v>
      </c>
      <c r="B15431" s="1" t="s">
        <v>4380</v>
      </c>
      <c r="C15431" s="1" t="s">
        <v>3596</v>
      </c>
    </row>
    <row r="15432" spans="1:3" x14ac:dyDescent="0.25">
      <c r="A15432" s="1">
        <f t="shared" si="241"/>
        <v>15432</v>
      </c>
      <c r="B15432" s="1" t="s">
        <v>4380</v>
      </c>
      <c r="C15432" s="1" t="s">
        <v>1389</v>
      </c>
    </row>
    <row r="15433" spans="1:3" x14ac:dyDescent="0.25">
      <c r="A15433" s="1">
        <f t="shared" si="241"/>
        <v>15433</v>
      </c>
      <c r="B15433" s="1" t="s">
        <v>4380</v>
      </c>
      <c r="C15433" s="1" t="s">
        <v>10592</v>
      </c>
    </row>
    <row r="15434" spans="1:3" x14ac:dyDescent="0.25">
      <c r="A15434" s="1">
        <f t="shared" si="241"/>
        <v>15434</v>
      </c>
      <c r="B15434" s="1" t="s">
        <v>4380</v>
      </c>
      <c r="C15434" s="1" t="s">
        <v>10593</v>
      </c>
    </row>
    <row r="15435" spans="1:3" x14ac:dyDescent="0.25">
      <c r="A15435" s="1">
        <f t="shared" si="241"/>
        <v>15435</v>
      </c>
      <c r="B15435" s="1" t="s">
        <v>4380</v>
      </c>
      <c r="C15435" s="1" t="s">
        <v>925</v>
      </c>
    </row>
    <row r="15436" spans="1:3" x14ac:dyDescent="0.25">
      <c r="A15436" s="1">
        <f t="shared" si="241"/>
        <v>15436</v>
      </c>
      <c r="B15436" s="1" t="s">
        <v>4380</v>
      </c>
      <c r="C15436" s="1" t="s">
        <v>1291</v>
      </c>
    </row>
    <row r="15437" spans="1:3" x14ac:dyDescent="0.25">
      <c r="A15437" s="1">
        <f t="shared" si="241"/>
        <v>15437</v>
      </c>
      <c r="B15437" s="1" t="s">
        <v>10594</v>
      </c>
      <c r="C15437" s="1" t="s">
        <v>1355</v>
      </c>
    </row>
    <row r="15438" spans="1:3" x14ac:dyDescent="0.25">
      <c r="A15438" s="1">
        <f t="shared" si="241"/>
        <v>15438</v>
      </c>
      <c r="B15438" s="1" t="s">
        <v>10596</v>
      </c>
      <c r="C15438" s="1" t="s">
        <v>10595</v>
      </c>
    </row>
    <row r="15439" spans="1:3" x14ac:dyDescent="0.25">
      <c r="A15439" s="1">
        <f t="shared" si="241"/>
        <v>15439</v>
      </c>
      <c r="B15439" s="1" t="s">
        <v>10597</v>
      </c>
      <c r="C15439" s="1" t="s">
        <v>972</v>
      </c>
    </row>
    <row r="15440" spans="1:3" x14ac:dyDescent="0.25">
      <c r="A15440" s="1">
        <f t="shared" si="241"/>
        <v>15440</v>
      </c>
      <c r="B15440" s="1" t="s">
        <v>10598</v>
      </c>
      <c r="C15440" s="1" t="s">
        <v>1353</v>
      </c>
    </row>
    <row r="15441" spans="1:3" x14ac:dyDescent="0.25">
      <c r="A15441" s="1">
        <f t="shared" si="241"/>
        <v>15441</v>
      </c>
      <c r="B15441" s="1" t="s">
        <v>10599</v>
      </c>
      <c r="C15441" s="1" t="s">
        <v>1423</v>
      </c>
    </row>
    <row r="15442" spans="1:3" x14ac:dyDescent="0.25">
      <c r="A15442" s="1">
        <f t="shared" si="241"/>
        <v>15442</v>
      </c>
      <c r="B15442" s="1" t="s">
        <v>10600</v>
      </c>
      <c r="C15442" s="1" t="s">
        <v>952</v>
      </c>
    </row>
    <row r="15443" spans="1:3" x14ac:dyDescent="0.25">
      <c r="A15443" s="1">
        <f t="shared" si="241"/>
        <v>15443</v>
      </c>
      <c r="B15443" s="1" t="s">
        <v>10600</v>
      </c>
      <c r="C15443" s="1" t="s">
        <v>974</v>
      </c>
    </row>
    <row r="15444" spans="1:3" x14ac:dyDescent="0.25">
      <c r="A15444" s="1">
        <f t="shared" si="241"/>
        <v>15444</v>
      </c>
      <c r="B15444" s="1" t="s">
        <v>10600</v>
      </c>
      <c r="C15444" s="1" t="s">
        <v>1027</v>
      </c>
    </row>
    <row r="15445" spans="1:3" x14ac:dyDescent="0.25">
      <c r="A15445" s="1">
        <f t="shared" si="241"/>
        <v>15445</v>
      </c>
      <c r="B15445" s="1" t="s">
        <v>10600</v>
      </c>
      <c r="C15445" s="1" t="s">
        <v>1634</v>
      </c>
    </row>
    <row r="15446" spans="1:3" x14ac:dyDescent="0.25">
      <c r="A15446" s="1">
        <f t="shared" si="241"/>
        <v>15446</v>
      </c>
      <c r="B15446" s="1" t="s">
        <v>10601</v>
      </c>
      <c r="C15446" s="1" t="s">
        <v>1045</v>
      </c>
    </row>
    <row r="15447" spans="1:3" x14ac:dyDescent="0.25">
      <c r="A15447" s="1">
        <f t="shared" si="241"/>
        <v>15447</v>
      </c>
      <c r="B15447" s="1" t="s">
        <v>10602</v>
      </c>
      <c r="C15447" s="1" t="s">
        <v>1757</v>
      </c>
    </row>
    <row r="15448" spans="1:3" x14ac:dyDescent="0.25">
      <c r="A15448" s="1">
        <f t="shared" si="241"/>
        <v>15448</v>
      </c>
      <c r="B15448" s="1" t="s">
        <v>10603</v>
      </c>
      <c r="C15448" s="1" t="s">
        <v>977</v>
      </c>
    </row>
    <row r="15449" spans="1:3" x14ac:dyDescent="0.25">
      <c r="A15449" s="1">
        <f t="shared" si="241"/>
        <v>15449</v>
      </c>
      <c r="B15449" s="1" t="s">
        <v>10604</v>
      </c>
      <c r="C15449" s="1" t="s">
        <v>1356</v>
      </c>
    </row>
    <row r="15450" spans="1:3" x14ac:dyDescent="0.25">
      <c r="A15450" s="1">
        <f t="shared" si="241"/>
        <v>15450</v>
      </c>
      <c r="B15450" s="1" t="s">
        <v>10605</v>
      </c>
      <c r="C15450" s="1" t="s">
        <v>949</v>
      </c>
    </row>
    <row r="15451" spans="1:3" x14ac:dyDescent="0.25">
      <c r="A15451" s="1">
        <f t="shared" si="241"/>
        <v>15451</v>
      </c>
      <c r="B15451" s="1" t="s">
        <v>10606</v>
      </c>
      <c r="C15451" s="1" t="s">
        <v>938</v>
      </c>
    </row>
    <row r="15452" spans="1:3" x14ac:dyDescent="0.25">
      <c r="A15452" s="1">
        <f t="shared" si="241"/>
        <v>15452</v>
      </c>
      <c r="B15452" s="1" t="s">
        <v>10607</v>
      </c>
      <c r="C15452" s="1" t="s">
        <v>1019</v>
      </c>
    </row>
    <row r="15453" spans="1:3" x14ac:dyDescent="0.25">
      <c r="A15453" s="1">
        <f t="shared" si="241"/>
        <v>15453</v>
      </c>
      <c r="B15453" s="1" t="s">
        <v>10608</v>
      </c>
      <c r="C15453" s="1" t="s">
        <v>1995</v>
      </c>
    </row>
    <row r="15454" spans="1:3" x14ac:dyDescent="0.25">
      <c r="A15454" s="1">
        <f t="shared" si="241"/>
        <v>15454</v>
      </c>
      <c r="B15454" s="1" t="s">
        <v>10609</v>
      </c>
      <c r="C15454" s="1" t="s">
        <v>1029</v>
      </c>
    </row>
    <row r="15455" spans="1:3" x14ac:dyDescent="0.25">
      <c r="A15455" s="1">
        <f t="shared" si="241"/>
        <v>15455</v>
      </c>
      <c r="B15455" s="1" t="s">
        <v>2672</v>
      </c>
      <c r="C15455" s="1" t="s">
        <v>1283</v>
      </c>
    </row>
    <row r="15456" spans="1:3" x14ac:dyDescent="0.25">
      <c r="A15456" s="1">
        <f t="shared" si="241"/>
        <v>15456</v>
      </c>
      <c r="B15456" s="1" t="s">
        <v>2672</v>
      </c>
      <c r="C15456" s="1" t="s">
        <v>1181</v>
      </c>
    </row>
    <row r="15457" spans="1:3" x14ac:dyDescent="0.25">
      <c r="A15457" s="1">
        <f t="shared" si="241"/>
        <v>15457</v>
      </c>
      <c r="B15457" s="1" t="s">
        <v>10610</v>
      </c>
      <c r="C15457" s="1" t="s">
        <v>1727</v>
      </c>
    </row>
    <row r="15458" spans="1:3" x14ac:dyDescent="0.25">
      <c r="A15458" s="1">
        <f t="shared" si="241"/>
        <v>15458</v>
      </c>
      <c r="B15458" s="1" t="s">
        <v>2672</v>
      </c>
      <c r="C15458" s="1" t="s">
        <v>6685</v>
      </c>
    </row>
    <row r="15459" spans="1:3" x14ac:dyDescent="0.25">
      <c r="A15459" s="1">
        <f t="shared" si="241"/>
        <v>15459</v>
      </c>
      <c r="B15459" s="1" t="s">
        <v>2672</v>
      </c>
      <c r="C15459" s="1" t="s">
        <v>1033</v>
      </c>
    </row>
    <row r="15460" spans="1:3" x14ac:dyDescent="0.25">
      <c r="A15460" s="1">
        <f t="shared" si="241"/>
        <v>15460</v>
      </c>
      <c r="B15460" s="1" t="s">
        <v>2672</v>
      </c>
      <c r="C15460" s="1" t="s">
        <v>1147</v>
      </c>
    </row>
    <row r="15461" spans="1:3" x14ac:dyDescent="0.25">
      <c r="A15461" s="1">
        <f t="shared" si="241"/>
        <v>15461</v>
      </c>
      <c r="B15461" s="1" t="s">
        <v>10611</v>
      </c>
      <c r="C15461" s="1" t="s">
        <v>952</v>
      </c>
    </row>
    <row r="15462" spans="1:3" x14ac:dyDescent="0.25">
      <c r="A15462" s="1">
        <f t="shared" si="241"/>
        <v>15462</v>
      </c>
      <c r="B15462" s="1" t="s">
        <v>10612</v>
      </c>
      <c r="C15462" s="1" t="s">
        <v>8686</v>
      </c>
    </row>
    <row r="15463" spans="1:3" x14ac:dyDescent="0.25">
      <c r="A15463" s="1">
        <f t="shared" si="241"/>
        <v>15463</v>
      </c>
      <c r="B15463" s="1" t="s">
        <v>10612</v>
      </c>
      <c r="C15463" s="1" t="s">
        <v>1737</v>
      </c>
    </row>
    <row r="15464" spans="1:3" x14ac:dyDescent="0.25">
      <c r="A15464" s="1">
        <f t="shared" si="241"/>
        <v>15464</v>
      </c>
      <c r="B15464" s="1" t="s">
        <v>10613</v>
      </c>
      <c r="C15464" s="1" t="s">
        <v>934</v>
      </c>
    </row>
    <row r="15465" spans="1:3" x14ac:dyDescent="0.25">
      <c r="A15465" s="1">
        <f t="shared" si="241"/>
        <v>15465</v>
      </c>
      <c r="B15465" s="1" t="s">
        <v>10612</v>
      </c>
      <c r="C15465" s="1" t="s">
        <v>934</v>
      </c>
    </row>
    <row r="15466" spans="1:3" x14ac:dyDescent="0.25">
      <c r="A15466" s="1">
        <f t="shared" si="241"/>
        <v>15466</v>
      </c>
      <c r="B15466" s="1" t="s">
        <v>10613</v>
      </c>
      <c r="C15466" s="1" t="s">
        <v>3174</v>
      </c>
    </row>
    <row r="15467" spans="1:3" x14ac:dyDescent="0.25">
      <c r="A15467" s="1">
        <f t="shared" si="241"/>
        <v>15467</v>
      </c>
      <c r="B15467" s="1" t="s">
        <v>10612</v>
      </c>
      <c r="C15467" s="1" t="s">
        <v>1328</v>
      </c>
    </row>
    <row r="15468" spans="1:3" x14ac:dyDescent="0.25">
      <c r="A15468" s="1">
        <f t="shared" si="241"/>
        <v>15468</v>
      </c>
      <c r="B15468" s="1" t="s">
        <v>10612</v>
      </c>
      <c r="C15468" s="1" t="s">
        <v>928</v>
      </c>
    </row>
    <row r="15469" spans="1:3" x14ac:dyDescent="0.25">
      <c r="A15469" s="1">
        <f t="shared" si="241"/>
        <v>15469</v>
      </c>
      <c r="B15469" s="1" t="s">
        <v>10612</v>
      </c>
      <c r="C15469" s="1" t="s">
        <v>942</v>
      </c>
    </row>
    <row r="15470" spans="1:3" x14ac:dyDescent="0.25">
      <c r="A15470" s="1">
        <f t="shared" si="241"/>
        <v>15470</v>
      </c>
      <c r="B15470" s="1" t="s">
        <v>10612</v>
      </c>
      <c r="C15470" s="1" t="s">
        <v>1330</v>
      </c>
    </row>
    <row r="15471" spans="1:3" x14ac:dyDescent="0.25">
      <c r="A15471" s="1">
        <f t="shared" si="241"/>
        <v>15471</v>
      </c>
      <c r="B15471" s="1" t="s">
        <v>10612</v>
      </c>
      <c r="C15471" s="1" t="s">
        <v>989</v>
      </c>
    </row>
    <row r="15472" spans="1:3" x14ac:dyDescent="0.25">
      <c r="A15472" s="1">
        <f t="shared" si="241"/>
        <v>15472</v>
      </c>
      <c r="B15472" s="1" t="s">
        <v>10614</v>
      </c>
      <c r="C15472" s="1" t="s">
        <v>1389</v>
      </c>
    </row>
    <row r="15473" spans="1:3" x14ac:dyDescent="0.25">
      <c r="A15473" s="1">
        <f t="shared" si="241"/>
        <v>15473</v>
      </c>
      <c r="B15473" s="1" t="s">
        <v>10615</v>
      </c>
      <c r="C15473" s="1" t="s">
        <v>1415</v>
      </c>
    </row>
    <row r="15474" spans="1:3" x14ac:dyDescent="0.25">
      <c r="A15474" s="1">
        <f t="shared" si="241"/>
        <v>15474</v>
      </c>
      <c r="B15474" s="1" t="s">
        <v>10616</v>
      </c>
      <c r="C15474" s="1" t="s">
        <v>1027</v>
      </c>
    </row>
    <row r="15475" spans="1:3" x14ac:dyDescent="0.25">
      <c r="A15475" s="1">
        <f t="shared" si="241"/>
        <v>15475</v>
      </c>
      <c r="B15475" s="1" t="s">
        <v>10617</v>
      </c>
      <c r="C15475" s="1" t="s">
        <v>1183</v>
      </c>
    </row>
    <row r="15476" spans="1:3" x14ac:dyDescent="0.25">
      <c r="A15476" s="1">
        <f t="shared" si="241"/>
        <v>15476</v>
      </c>
      <c r="B15476" s="1" t="s">
        <v>10618</v>
      </c>
      <c r="C15476" s="1" t="s">
        <v>1356</v>
      </c>
    </row>
    <row r="15477" spans="1:3" x14ac:dyDescent="0.25">
      <c r="A15477" s="1">
        <f t="shared" si="241"/>
        <v>15477</v>
      </c>
      <c r="B15477" s="1" t="s">
        <v>10619</v>
      </c>
      <c r="C15477" s="1" t="s">
        <v>1211</v>
      </c>
    </row>
    <row r="15478" spans="1:3" x14ac:dyDescent="0.25">
      <c r="A15478" s="1">
        <f t="shared" si="241"/>
        <v>15478</v>
      </c>
      <c r="B15478" s="1" t="s">
        <v>10620</v>
      </c>
      <c r="C15478" s="1" t="s">
        <v>1211</v>
      </c>
    </row>
    <row r="15479" spans="1:3" x14ac:dyDescent="0.25">
      <c r="A15479" s="1">
        <f t="shared" si="241"/>
        <v>15479</v>
      </c>
      <c r="B15479" s="1" t="s">
        <v>10621</v>
      </c>
      <c r="C15479" s="1" t="s">
        <v>1102</v>
      </c>
    </row>
    <row r="15480" spans="1:3" x14ac:dyDescent="0.25">
      <c r="A15480" s="1">
        <f t="shared" si="241"/>
        <v>15480</v>
      </c>
      <c r="B15480" s="1" t="s">
        <v>10622</v>
      </c>
      <c r="C15480" s="1" t="s">
        <v>3994</v>
      </c>
    </row>
    <row r="15481" spans="1:3" x14ac:dyDescent="0.25">
      <c r="A15481" s="1">
        <f t="shared" si="241"/>
        <v>15481</v>
      </c>
      <c r="B15481" s="1" t="s">
        <v>10623</v>
      </c>
      <c r="C15481" s="1" t="s">
        <v>934</v>
      </c>
    </row>
    <row r="15482" spans="1:3" x14ac:dyDescent="0.25">
      <c r="A15482" s="1">
        <f t="shared" si="241"/>
        <v>15482</v>
      </c>
      <c r="B15482" s="1" t="s">
        <v>10624</v>
      </c>
      <c r="C15482" s="1" t="s">
        <v>972</v>
      </c>
    </row>
    <row r="15483" spans="1:3" x14ac:dyDescent="0.25">
      <c r="A15483" s="1">
        <f t="shared" si="241"/>
        <v>15483</v>
      </c>
      <c r="B15483" s="1" t="s">
        <v>10625</v>
      </c>
      <c r="C15483" s="1" t="s">
        <v>1160</v>
      </c>
    </row>
    <row r="15484" spans="1:3" x14ac:dyDescent="0.25">
      <c r="A15484" s="1">
        <f t="shared" si="241"/>
        <v>15484</v>
      </c>
      <c r="B15484" s="1" t="s">
        <v>10626</v>
      </c>
      <c r="C15484" s="1" t="s">
        <v>9280</v>
      </c>
    </row>
    <row r="15485" spans="1:3" x14ac:dyDescent="0.25">
      <c r="A15485" s="1">
        <f t="shared" si="241"/>
        <v>15485</v>
      </c>
      <c r="B15485" s="1" t="s">
        <v>10627</v>
      </c>
      <c r="C15485" s="1" t="s">
        <v>934</v>
      </c>
    </row>
    <row r="15486" spans="1:3" x14ac:dyDescent="0.25">
      <c r="A15486" s="1">
        <f t="shared" si="241"/>
        <v>15486</v>
      </c>
      <c r="B15486" s="1" t="s">
        <v>10624</v>
      </c>
      <c r="C15486" s="1" t="s">
        <v>1102</v>
      </c>
    </row>
    <row r="15487" spans="1:3" x14ac:dyDescent="0.25">
      <c r="A15487" s="1">
        <f t="shared" si="241"/>
        <v>15487</v>
      </c>
      <c r="B15487" s="1" t="s">
        <v>10624</v>
      </c>
      <c r="C15487" s="1" t="s">
        <v>10628</v>
      </c>
    </row>
    <row r="15488" spans="1:3" x14ac:dyDescent="0.25">
      <c r="A15488" s="1">
        <f t="shared" si="241"/>
        <v>15488</v>
      </c>
      <c r="B15488" s="1" t="s">
        <v>10629</v>
      </c>
      <c r="C15488" s="1" t="s">
        <v>1308</v>
      </c>
    </row>
    <row r="15489" spans="1:3" x14ac:dyDescent="0.25">
      <c r="A15489" s="1">
        <f t="shared" si="241"/>
        <v>15489</v>
      </c>
      <c r="B15489" s="1" t="s">
        <v>7415</v>
      </c>
      <c r="C15489" s="1" t="s">
        <v>947</v>
      </c>
    </row>
    <row r="15490" spans="1:3" x14ac:dyDescent="0.25">
      <c r="A15490" s="1">
        <f t="shared" si="241"/>
        <v>15490</v>
      </c>
      <c r="B15490" s="1" t="s">
        <v>10624</v>
      </c>
      <c r="C15490" s="1" t="s">
        <v>1512</v>
      </c>
    </row>
    <row r="15491" spans="1:3" x14ac:dyDescent="0.25">
      <c r="A15491" s="1">
        <f t="shared" ref="A15491:A15554" si="242">A15490+1</f>
        <v>15491</v>
      </c>
      <c r="B15491" s="1" t="s">
        <v>10630</v>
      </c>
      <c r="C15491" s="1" t="s">
        <v>1174</v>
      </c>
    </row>
    <row r="15492" spans="1:3" x14ac:dyDescent="0.25">
      <c r="A15492" s="1">
        <f t="shared" si="242"/>
        <v>15492</v>
      </c>
      <c r="B15492" s="1" t="s">
        <v>10631</v>
      </c>
      <c r="C15492" s="1" t="s">
        <v>1079</v>
      </c>
    </row>
    <row r="15493" spans="1:3" x14ac:dyDescent="0.25">
      <c r="A15493" s="1">
        <f t="shared" si="242"/>
        <v>15493</v>
      </c>
      <c r="B15493" s="1" t="s">
        <v>10632</v>
      </c>
      <c r="C15493" s="1" t="s">
        <v>1539</v>
      </c>
    </row>
    <row r="15494" spans="1:3" x14ac:dyDescent="0.25">
      <c r="A15494" s="1">
        <f t="shared" si="242"/>
        <v>15494</v>
      </c>
      <c r="B15494" s="1" t="s">
        <v>10632</v>
      </c>
      <c r="C15494" s="1" t="s">
        <v>1485</v>
      </c>
    </row>
    <row r="15495" spans="1:3" x14ac:dyDescent="0.25">
      <c r="A15495" s="1">
        <f t="shared" si="242"/>
        <v>15495</v>
      </c>
      <c r="B15495" s="1" t="s">
        <v>10633</v>
      </c>
      <c r="C15495" s="1" t="s">
        <v>973</v>
      </c>
    </row>
    <row r="15496" spans="1:3" x14ac:dyDescent="0.25">
      <c r="A15496" s="1">
        <f t="shared" si="242"/>
        <v>15496</v>
      </c>
      <c r="B15496" s="1" t="s">
        <v>10634</v>
      </c>
      <c r="C15496" s="1" t="s">
        <v>2552</v>
      </c>
    </row>
    <row r="15497" spans="1:3" x14ac:dyDescent="0.25">
      <c r="A15497" s="1">
        <f t="shared" si="242"/>
        <v>15497</v>
      </c>
      <c r="B15497" s="1" t="s">
        <v>10636</v>
      </c>
      <c r="C15497" s="1" t="s">
        <v>10635</v>
      </c>
    </row>
    <row r="15498" spans="1:3" x14ac:dyDescent="0.25">
      <c r="A15498" s="1">
        <f t="shared" si="242"/>
        <v>15498</v>
      </c>
      <c r="B15498" s="1" t="s">
        <v>10637</v>
      </c>
      <c r="C15498" s="1" t="s">
        <v>1117</v>
      </c>
    </row>
    <row r="15499" spans="1:3" x14ac:dyDescent="0.25">
      <c r="A15499" s="1">
        <f t="shared" si="242"/>
        <v>15499</v>
      </c>
      <c r="B15499" s="1" t="s">
        <v>10638</v>
      </c>
      <c r="C15499" s="1" t="s">
        <v>1027</v>
      </c>
    </row>
    <row r="15500" spans="1:3" x14ac:dyDescent="0.25">
      <c r="A15500" s="1">
        <f t="shared" si="242"/>
        <v>15500</v>
      </c>
      <c r="B15500" s="1" t="s">
        <v>10639</v>
      </c>
      <c r="C15500" s="1" t="s">
        <v>1664</v>
      </c>
    </row>
    <row r="15501" spans="1:3" x14ac:dyDescent="0.25">
      <c r="A15501" s="1">
        <f t="shared" si="242"/>
        <v>15501</v>
      </c>
      <c r="B15501" s="1" t="s">
        <v>10640</v>
      </c>
      <c r="C15501" s="1" t="s">
        <v>1420</v>
      </c>
    </row>
    <row r="15502" spans="1:3" x14ac:dyDescent="0.25">
      <c r="A15502" s="1">
        <f t="shared" si="242"/>
        <v>15502</v>
      </c>
      <c r="B15502" s="1" t="s">
        <v>10641</v>
      </c>
      <c r="C15502" s="1" t="s">
        <v>1102</v>
      </c>
    </row>
    <row r="15503" spans="1:3" x14ac:dyDescent="0.25">
      <c r="A15503" s="1">
        <f t="shared" si="242"/>
        <v>15503</v>
      </c>
      <c r="B15503" s="1" t="s">
        <v>6455</v>
      </c>
      <c r="C15503" s="1" t="s">
        <v>1005</v>
      </c>
    </row>
    <row r="15504" spans="1:3" x14ac:dyDescent="0.25">
      <c r="A15504" s="1">
        <f t="shared" si="242"/>
        <v>15504</v>
      </c>
      <c r="B15504" s="1" t="s">
        <v>10642</v>
      </c>
      <c r="C15504" s="1" t="s">
        <v>977</v>
      </c>
    </row>
    <row r="15505" spans="1:3" x14ac:dyDescent="0.25">
      <c r="A15505" s="1">
        <f t="shared" si="242"/>
        <v>15505</v>
      </c>
      <c r="B15505" s="1" t="s">
        <v>10643</v>
      </c>
      <c r="C15505" s="1" t="s">
        <v>1170</v>
      </c>
    </row>
    <row r="15506" spans="1:3" x14ac:dyDescent="0.25">
      <c r="A15506" s="1">
        <f t="shared" si="242"/>
        <v>15506</v>
      </c>
      <c r="B15506" s="1" t="s">
        <v>10644</v>
      </c>
      <c r="C15506" s="1" t="s">
        <v>4847</v>
      </c>
    </row>
    <row r="15507" spans="1:3" x14ac:dyDescent="0.25">
      <c r="A15507" s="1">
        <f t="shared" si="242"/>
        <v>15507</v>
      </c>
      <c r="B15507" s="1" t="s">
        <v>10645</v>
      </c>
      <c r="C15507" s="1" t="s">
        <v>2764</v>
      </c>
    </row>
    <row r="15508" spans="1:3" x14ac:dyDescent="0.25">
      <c r="A15508" s="1">
        <f t="shared" si="242"/>
        <v>15508</v>
      </c>
      <c r="B15508" s="1" t="s">
        <v>10645</v>
      </c>
      <c r="C15508" s="1" t="s">
        <v>10646</v>
      </c>
    </row>
    <row r="15509" spans="1:3" x14ac:dyDescent="0.25">
      <c r="A15509" s="1">
        <f t="shared" si="242"/>
        <v>15509</v>
      </c>
      <c r="B15509" s="1" t="s">
        <v>10645</v>
      </c>
      <c r="C15509" s="1" t="s">
        <v>2542</v>
      </c>
    </row>
    <row r="15510" spans="1:3" x14ac:dyDescent="0.25">
      <c r="A15510" s="1">
        <f t="shared" si="242"/>
        <v>15510</v>
      </c>
      <c r="B15510" s="1" t="s">
        <v>10647</v>
      </c>
      <c r="C15510" s="1" t="s">
        <v>1077</v>
      </c>
    </row>
    <row r="15511" spans="1:3" x14ac:dyDescent="0.25">
      <c r="A15511" s="1">
        <f t="shared" si="242"/>
        <v>15511</v>
      </c>
      <c r="B15511" s="1" t="s">
        <v>10648</v>
      </c>
      <c r="C15511" s="1" t="s">
        <v>1029</v>
      </c>
    </row>
    <row r="15512" spans="1:3" x14ac:dyDescent="0.25">
      <c r="A15512" s="1">
        <f t="shared" si="242"/>
        <v>15512</v>
      </c>
      <c r="B15512" s="1" t="s">
        <v>10649</v>
      </c>
      <c r="C15512" s="1" t="s">
        <v>1328</v>
      </c>
    </row>
    <row r="15513" spans="1:3" x14ac:dyDescent="0.25">
      <c r="A15513" s="1">
        <f t="shared" si="242"/>
        <v>15513</v>
      </c>
      <c r="B15513" s="1" t="s">
        <v>10650</v>
      </c>
      <c r="C15513" s="1" t="s">
        <v>942</v>
      </c>
    </row>
    <row r="15514" spans="1:3" x14ac:dyDescent="0.25">
      <c r="A15514" s="1">
        <f t="shared" si="242"/>
        <v>15514</v>
      </c>
      <c r="B15514" s="1" t="s">
        <v>10651</v>
      </c>
      <c r="C15514" s="1" t="s">
        <v>1055</v>
      </c>
    </row>
    <row r="15515" spans="1:3" x14ac:dyDescent="0.25">
      <c r="A15515" s="1">
        <f t="shared" si="242"/>
        <v>15515</v>
      </c>
      <c r="B15515" s="1" t="s">
        <v>10652</v>
      </c>
      <c r="C15515" s="1" t="s">
        <v>952</v>
      </c>
    </row>
    <row r="15516" spans="1:3" x14ac:dyDescent="0.25">
      <c r="A15516" s="1">
        <f t="shared" si="242"/>
        <v>15516</v>
      </c>
      <c r="B15516" s="1" t="s">
        <v>10653</v>
      </c>
      <c r="C15516" s="1" t="s">
        <v>977</v>
      </c>
    </row>
    <row r="15517" spans="1:3" x14ac:dyDescent="0.25">
      <c r="A15517" s="1">
        <f t="shared" si="242"/>
        <v>15517</v>
      </c>
      <c r="B15517" s="1" t="s">
        <v>10654</v>
      </c>
      <c r="C15517" s="1" t="s">
        <v>1749</v>
      </c>
    </row>
    <row r="15518" spans="1:3" x14ac:dyDescent="0.25">
      <c r="A15518" s="1">
        <f t="shared" si="242"/>
        <v>15518</v>
      </c>
      <c r="B15518" s="1" t="s">
        <v>10654</v>
      </c>
      <c r="C15518" s="1" t="s">
        <v>1291</v>
      </c>
    </row>
    <row r="15519" spans="1:3" x14ac:dyDescent="0.25">
      <c r="A15519" s="1">
        <f t="shared" si="242"/>
        <v>15519</v>
      </c>
      <c r="B15519" s="1" t="s">
        <v>10655</v>
      </c>
      <c r="C15519" s="1" t="s">
        <v>1016</v>
      </c>
    </row>
    <row r="15520" spans="1:3" x14ac:dyDescent="0.25">
      <c r="A15520" s="1">
        <f t="shared" si="242"/>
        <v>15520</v>
      </c>
      <c r="B15520" s="1" t="s">
        <v>10656</v>
      </c>
      <c r="C15520" s="1" t="s">
        <v>1010</v>
      </c>
    </row>
    <row r="15521" spans="1:3" x14ac:dyDescent="0.25">
      <c r="A15521" s="1">
        <f t="shared" si="242"/>
        <v>15521</v>
      </c>
      <c r="B15521" s="1" t="s">
        <v>10657</v>
      </c>
      <c r="C15521" s="1" t="s">
        <v>925</v>
      </c>
    </row>
    <row r="15522" spans="1:3" x14ac:dyDescent="0.25">
      <c r="A15522" s="1">
        <f t="shared" si="242"/>
        <v>15522</v>
      </c>
      <c r="B15522" s="1" t="s">
        <v>10658</v>
      </c>
      <c r="C15522" s="1" t="s">
        <v>1613</v>
      </c>
    </row>
    <row r="15523" spans="1:3" x14ac:dyDescent="0.25">
      <c r="A15523" s="1">
        <f t="shared" si="242"/>
        <v>15523</v>
      </c>
      <c r="B15523" s="1" t="s">
        <v>10659</v>
      </c>
      <c r="C15523" s="1" t="s">
        <v>3613</v>
      </c>
    </row>
    <row r="15524" spans="1:3" x14ac:dyDescent="0.25">
      <c r="A15524" s="1">
        <f t="shared" si="242"/>
        <v>15524</v>
      </c>
      <c r="B15524" s="1" t="s">
        <v>10660</v>
      </c>
      <c r="C15524" s="1" t="s">
        <v>1549</v>
      </c>
    </row>
    <row r="15525" spans="1:3" x14ac:dyDescent="0.25">
      <c r="A15525" s="1">
        <f t="shared" si="242"/>
        <v>15525</v>
      </c>
      <c r="B15525" s="1" t="s">
        <v>10661</v>
      </c>
      <c r="C15525" s="1" t="s">
        <v>1079</v>
      </c>
    </row>
    <row r="15526" spans="1:3" x14ac:dyDescent="0.25">
      <c r="A15526" s="1">
        <f t="shared" si="242"/>
        <v>15526</v>
      </c>
      <c r="B15526" s="1" t="s">
        <v>10662</v>
      </c>
      <c r="C15526" s="1" t="s">
        <v>1333</v>
      </c>
    </row>
    <row r="15527" spans="1:3" x14ac:dyDescent="0.25">
      <c r="A15527" s="1">
        <f t="shared" si="242"/>
        <v>15527</v>
      </c>
      <c r="B15527" s="1" t="s">
        <v>10663</v>
      </c>
      <c r="C15527" s="1" t="s">
        <v>3410</v>
      </c>
    </row>
    <row r="15528" spans="1:3" x14ac:dyDescent="0.25">
      <c r="A15528" s="1">
        <f t="shared" si="242"/>
        <v>15528</v>
      </c>
      <c r="B15528" s="1" t="s">
        <v>10664</v>
      </c>
      <c r="C15528" s="1" t="s">
        <v>1519</v>
      </c>
    </row>
    <row r="15529" spans="1:3" x14ac:dyDescent="0.25">
      <c r="A15529" s="1">
        <f t="shared" si="242"/>
        <v>15529</v>
      </c>
      <c r="B15529" s="1" t="s">
        <v>10665</v>
      </c>
      <c r="C15529" s="1" t="s">
        <v>3688</v>
      </c>
    </row>
    <row r="15530" spans="1:3" x14ac:dyDescent="0.25">
      <c r="A15530" s="1">
        <f t="shared" si="242"/>
        <v>15530</v>
      </c>
      <c r="B15530" s="1" t="s">
        <v>10666</v>
      </c>
      <c r="C15530" s="1" t="s">
        <v>967</v>
      </c>
    </row>
    <row r="15531" spans="1:3" x14ac:dyDescent="0.25">
      <c r="A15531" s="1">
        <f t="shared" si="242"/>
        <v>15531</v>
      </c>
      <c r="B15531" s="1" t="s">
        <v>10667</v>
      </c>
      <c r="C15531" s="1" t="s">
        <v>2323</v>
      </c>
    </row>
    <row r="15532" spans="1:3" x14ac:dyDescent="0.25">
      <c r="A15532" s="1">
        <f t="shared" si="242"/>
        <v>15532</v>
      </c>
      <c r="B15532" s="1" t="s">
        <v>10668</v>
      </c>
      <c r="C15532" s="1" t="s">
        <v>1485</v>
      </c>
    </row>
    <row r="15533" spans="1:3" x14ac:dyDescent="0.25">
      <c r="A15533" s="1">
        <f t="shared" si="242"/>
        <v>15533</v>
      </c>
      <c r="B15533" s="1" t="s">
        <v>10669</v>
      </c>
      <c r="C15533" s="1" t="s">
        <v>930</v>
      </c>
    </row>
    <row r="15534" spans="1:3" x14ac:dyDescent="0.25">
      <c r="A15534" s="1">
        <f t="shared" si="242"/>
        <v>15534</v>
      </c>
      <c r="B15534" s="1" t="s">
        <v>10670</v>
      </c>
      <c r="C15534" s="1" t="s">
        <v>946</v>
      </c>
    </row>
    <row r="15535" spans="1:3" x14ac:dyDescent="0.25">
      <c r="A15535" s="1">
        <f t="shared" si="242"/>
        <v>15535</v>
      </c>
      <c r="B15535" s="1" t="s">
        <v>10670</v>
      </c>
      <c r="C15535" s="1" t="s">
        <v>1029</v>
      </c>
    </row>
    <row r="15536" spans="1:3" x14ac:dyDescent="0.25">
      <c r="A15536" s="1">
        <f t="shared" si="242"/>
        <v>15536</v>
      </c>
      <c r="B15536" s="1" t="s">
        <v>10671</v>
      </c>
      <c r="C15536" s="1" t="s">
        <v>1005</v>
      </c>
    </row>
    <row r="15537" spans="1:3" x14ac:dyDescent="0.25">
      <c r="A15537" s="1">
        <f t="shared" si="242"/>
        <v>15537</v>
      </c>
      <c r="B15537" s="1" t="s">
        <v>10672</v>
      </c>
      <c r="C15537" s="1" t="s">
        <v>1982</v>
      </c>
    </row>
    <row r="15538" spans="1:3" x14ac:dyDescent="0.25">
      <c r="A15538" s="1">
        <f t="shared" si="242"/>
        <v>15538</v>
      </c>
      <c r="B15538" s="1" t="s">
        <v>10673</v>
      </c>
      <c r="C15538" s="1" t="s">
        <v>2153</v>
      </c>
    </row>
    <row r="15539" spans="1:3" x14ac:dyDescent="0.25">
      <c r="A15539" s="1">
        <f t="shared" si="242"/>
        <v>15539</v>
      </c>
      <c r="B15539" s="1" t="s">
        <v>10674</v>
      </c>
      <c r="C15539" s="1" t="s">
        <v>1058</v>
      </c>
    </row>
    <row r="15540" spans="1:3" x14ac:dyDescent="0.25">
      <c r="A15540" s="1">
        <f t="shared" si="242"/>
        <v>15540</v>
      </c>
      <c r="B15540" s="1" t="s">
        <v>10675</v>
      </c>
      <c r="C15540" s="1" t="s">
        <v>1539</v>
      </c>
    </row>
    <row r="15541" spans="1:3" x14ac:dyDescent="0.25">
      <c r="A15541" s="1">
        <f t="shared" si="242"/>
        <v>15541</v>
      </c>
      <c r="B15541" s="1" t="s">
        <v>10676</v>
      </c>
      <c r="C15541" s="1" t="s">
        <v>1704</v>
      </c>
    </row>
    <row r="15542" spans="1:3" x14ac:dyDescent="0.25">
      <c r="A15542" s="1">
        <f t="shared" si="242"/>
        <v>15542</v>
      </c>
      <c r="B15542" s="1" t="s">
        <v>9275</v>
      </c>
      <c r="C15542" s="1" t="s">
        <v>1121</v>
      </c>
    </row>
    <row r="15543" spans="1:3" x14ac:dyDescent="0.25">
      <c r="A15543" s="1">
        <f t="shared" si="242"/>
        <v>15543</v>
      </c>
      <c r="B15543" s="1" t="s">
        <v>9275</v>
      </c>
      <c r="C15543" s="1" t="s">
        <v>1420</v>
      </c>
    </row>
    <row r="15544" spans="1:3" x14ac:dyDescent="0.25">
      <c r="A15544" s="1">
        <f t="shared" si="242"/>
        <v>15544</v>
      </c>
      <c r="B15544" s="1" t="s">
        <v>9275</v>
      </c>
      <c r="C15544" s="1" t="s">
        <v>1170</v>
      </c>
    </row>
    <row r="15545" spans="1:3" x14ac:dyDescent="0.25">
      <c r="A15545" s="1">
        <f t="shared" si="242"/>
        <v>15545</v>
      </c>
      <c r="B15545" s="1" t="s">
        <v>9275</v>
      </c>
      <c r="C15545" s="1" t="s">
        <v>4336</v>
      </c>
    </row>
    <row r="15546" spans="1:3" x14ac:dyDescent="0.25">
      <c r="A15546" s="1">
        <f t="shared" si="242"/>
        <v>15546</v>
      </c>
      <c r="B15546" s="1" t="s">
        <v>9275</v>
      </c>
      <c r="C15546" s="1" t="s">
        <v>1221</v>
      </c>
    </row>
    <row r="15547" spans="1:3" x14ac:dyDescent="0.25">
      <c r="A15547" s="1">
        <f t="shared" si="242"/>
        <v>15547</v>
      </c>
      <c r="B15547" s="1" t="s">
        <v>9275</v>
      </c>
      <c r="C15547" s="1" t="s">
        <v>10677</v>
      </c>
    </row>
    <row r="15548" spans="1:3" x14ac:dyDescent="0.25">
      <c r="A15548" s="1">
        <f t="shared" si="242"/>
        <v>15548</v>
      </c>
      <c r="B15548" s="1" t="s">
        <v>9275</v>
      </c>
      <c r="C15548" s="1" t="s">
        <v>10678</v>
      </c>
    </row>
    <row r="15549" spans="1:3" x14ac:dyDescent="0.25">
      <c r="A15549" s="1">
        <f t="shared" si="242"/>
        <v>15549</v>
      </c>
      <c r="B15549" s="1" t="s">
        <v>9275</v>
      </c>
      <c r="C15549" s="1" t="s">
        <v>10679</v>
      </c>
    </row>
    <row r="15550" spans="1:3" x14ac:dyDescent="0.25">
      <c r="A15550" s="1">
        <f t="shared" si="242"/>
        <v>15550</v>
      </c>
      <c r="B15550" s="1" t="s">
        <v>9275</v>
      </c>
      <c r="C15550" s="1" t="s">
        <v>3660</v>
      </c>
    </row>
    <row r="15551" spans="1:3" x14ac:dyDescent="0.25">
      <c r="A15551" s="1">
        <f t="shared" si="242"/>
        <v>15551</v>
      </c>
      <c r="B15551" s="1" t="s">
        <v>9275</v>
      </c>
      <c r="C15551" s="1" t="s">
        <v>2266</v>
      </c>
    </row>
    <row r="15552" spans="1:3" x14ac:dyDescent="0.25">
      <c r="A15552" s="1">
        <f t="shared" si="242"/>
        <v>15552</v>
      </c>
      <c r="B15552" s="1" t="s">
        <v>9275</v>
      </c>
      <c r="C15552" s="1" t="s">
        <v>1081</v>
      </c>
    </row>
    <row r="15553" spans="1:3" x14ac:dyDescent="0.25">
      <c r="A15553" s="1">
        <f t="shared" si="242"/>
        <v>15553</v>
      </c>
      <c r="B15553" s="1" t="s">
        <v>9275</v>
      </c>
      <c r="C15553" s="1" t="s">
        <v>975</v>
      </c>
    </row>
    <row r="15554" spans="1:3" x14ac:dyDescent="0.25">
      <c r="A15554" s="1">
        <f t="shared" si="242"/>
        <v>15554</v>
      </c>
      <c r="B15554" s="1" t="s">
        <v>9275</v>
      </c>
      <c r="C15554" s="1" t="s">
        <v>975</v>
      </c>
    </row>
    <row r="15555" spans="1:3" x14ac:dyDescent="0.25">
      <c r="A15555" s="1">
        <f t="shared" ref="A15555:A15618" si="243">A15554+1</f>
        <v>15555</v>
      </c>
      <c r="B15555" s="1" t="s">
        <v>9275</v>
      </c>
      <c r="C15555" s="1" t="s">
        <v>9229</v>
      </c>
    </row>
    <row r="15556" spans="1:3" x14ac:dyDescent="0.25">
      <c r="A15556" s="1">
        <f t="shared" si="243"/>
        <v>15556</v>
      </c>
      <c r="B15556" s="1" t="s">
        <v>9275</v>
      </c>
      <c r="C15556" s="1" t="s">
        <v>7688</v>
      </c>
    </row>
    <row r="15557" spans="1:3" x14ac:dyDescent="0.25">
      <c r="A15557" s="1">
        <f t="shared" si="243"/>
        <v>15557</v>
      </c>
      <c r="B15557" s="1" t="s">
        <v>9275</v>
      </c>
      <c r="C15557" s="1" t="s">
        <v>8145</v>
      </c>
    </row>
    <row r="15558" spans="1:3" x14ac:dyDescent="0.25">
      <c r="A15558" s="1">
        <f t="shared" si="243"/>
        <v>15558</v>
      </c>
      <c r="B15558" s="1" t="s">
        <v>9275</v>
      </c>
      <c r="C15558" s="1" t="s">
        <v>1447</v>
      </c>
    </row>
    <row r="15559" spans="1:3" x14ac:dyDescent="0.25">
      <c r="A15559" s="1">
        <f t="shared" si="243"/>
        <v>15559</v>
      </c>
      <c r="B15559" s="1" t="s">
        <v>9275</v>
      </c>
      <c r="C15559" s="1" t="s">
        <v>1140</v>
      </c>
    </row>
    <row r="15560" spans="1:3" x14ac:dyDescent="0.25">
      <c r="A15560" s="1">
        <f t="shared" si="243"/>
        <v>15560</v>
      </c>
      <c r="B15560" s="1" t="s">
        <v>10680</v>
      </c>
      <c r="C15560" s="1" t="s">
        <v>1209</v>
      </c>
    </row>
    <row r="15561" spans="1:3" x14ac:dyDescent="0.25">
      <c r="A15561" s="1">
        <f t="shared" si="243"/>
        <v>15561</v>
      </c>
      <c r="B15561" s="1" t="s">
        <v>10680</v>
      </c>
      <c r="C15561" s="1" t="s">
        <v>1406</v>
      </c>
    </row>
    <row r="15562" spans="1:3" x14ac:dyDescent="0.25">
      <c r="A15562" s="1">
        <f t="shared" si="243"/>
        <v>15562</v>
      </c>
      <c r="B15562" s="1" t="s">
        <v>10681</v>
      </c>
      <c r="C15562" s="1" t="s">
        <v>1219</v>
      </c>
    </row>
    <row r="15563" spans="1:3" x14ac:dyDescent="0.25">
      <c r="A15563" s="1">
        <f t="shared" si="243"/>
        <v>15563</v>
      </c>
      <c r="B15563" s="1" t="s">
        <v>10680</v>
      </c>
      <c r="C15563" s="1" t="s">
        <v>952</v>
      </c>
    </row>
    <row r="15564" spans="1:3" x14ac:dyDescent="0.25">
      <c r="A15564" s="1">
        <f t="shared" si="243"/>
        <v>15564</v>
      </c>
      <c r="B15564" s="1" t="s">
        <v>10680</v>
      </c>
      <c r="C15564" s="1" t="s">
        <v>1016</v>
      </c>
    </row>
    <row r="15565" spans="1:3" x14ac:dyDescent="0.25">
      <c r="A15565" s="1">
        <f t="shared" si="243"/>
        <v>15565</v>
      </c>
      <c r="B15565" s="1" t="s">
        <v>10680</v>
      </c>
      <c r="C15565" s="1" t="s">
        <v>973</v>
      </c>
    </row>
    <row r="15566" spans="1:3" x14ac:dyDescent="0.25">
      <c r="A15566" s="1">
        <f t="shared" si="243"/>
        <v>15566</v>
      </c>
      <c r="B15566" s="1" t="s">
        <v>10680</v>
      </c>
      <c r="C15566" s="1" t="s">
        <v>2387</v>
      </c>
    </row>
    <row r="15567" spans="1:3" x14ac:dyDescent="0.25">
      <c r="A15567" s="1">
        <f t="shared" si="243"/>
        <v>15567</v>
      </c>
      <c r="B15567" s="1" t="s">
        <v>10680</v>
      </c>
      <c r="C15567" s="1" t="s">
        <v>2937</v>
      </c>
    </row>
    <row r="15568" spans="1:3" x14ac:dyDescent="0.25">
      <c r="A15568" s="1">
        <f t="shared" si="243"/>
        <v>15568</v>
      </c>
      <c r="B15568" s="1" t="s">
        <v>10680</v>
      </c>
      <c r="C15568" s="1" t="s">
        <v>934</v>
      </c>
    </row>
    <row r="15569" spans="1:3" x14ac:dyDescent="0.25">
      <c r="A15569" s="1">
        <f t="shared" si="243"/>
        <v>15569</v>
      </c>
      <c r="B15569" s="1" t="s">
        <v>10680</v>
      </c>
      <c r="C15569" s="1" t="s">
        <v>1321</v>
      </c>
    </row>
    <row r="15570" spans="1:3" x14ac:dyDescent="0.25">
      <c r="A15570" s="1">
        <f t="shared" si="243"/>
        <v>15570</v>
      </c>
      <c r="B15570" s="1" t="s">
        <v>10680</v>
      </c>
      <c r="C15570" s="1" t="s">
        <v>1091</v>
      </c>
    </row>
    <row r="15571" spans="1:3" x14ac:dyDescent="0.25">
      <c r="A15571" s="1">
        <f t="shared" si="243"/>
        <v>15571</v>
      </c>
      <c r="B15571" s="1" t="s">
        <v>10680</v>
      </c>
      <c r="C15571" s="1" t="s">
        <v>923</v>
      </c>
    </row>
    <row r="15572" spans="1:3" x14ac:dyDescent="0.25">
      <c r="A15572" s="1">
        <f t="shared" si="243"/>
        <v>15572</v>
      </c>
      <c r="B15572" s="1" t="s">
        <v>10680</v>
      </c>
      <c r="C15572" s="1" t="s">
        <v>1188</v>
      </c>
    </row>
    <row r="15573" spans="1:3" x14ac:dyDescent="0.25">
      <c r="A15573" s="1">
        <f t="shared" si="243"/>
        <v>15573</v>
      </c>
      <c r="B15573" s="1" t="s">
        <v>10680</v>
      </c>
      <c r="C15573" s="1" t="s">
        <v>1616</v>
      </c>
    </row>
    <row r="15574" spans="1:3" x14ac:dyDescent="0.25">
      <c r="A15574" s="1">
        <f t="shared" si="243"/>
        <v>15574</v>
      </c>
      <c r="B15574" s="1" t="s">
        <v>10680</v>
      </c>
      <c r="C15574" s="1" t="s">
        <v>1485</v>
      </c>
    </row>
    <row r="15575" spans="1:3" x14ac:dyDescent="0.25">
      <c r="A15575" s="1">
        <f t="shared" si="243"/>
        <v>15575</v>
      </c>
      <c r="B15575" s="1" t="s">
        <v>10680</v>
      </c>
      <c r="C15575" s="1" t="s">
        <v>997</v>
      </c>
    </row>
    <row r="15576" spans="1:3" x14ac:dyDescent="0.25">
      <c r="A15576" s="1">
        <f t="shared" si="243"/>
        <v>15576</v>
      </c>
      <c r="B15576" s="1" t="s">
        <v>10680</v>
      </c>
      <c r="C15576" s="1" t="s">
        <v>1026</v>
      </c>
    </row>
    <row r="15577" spans="1:3" x14ac:dyDescent="0.25">
      <c r="A15577" s="1">
        <f t="shared" si="243"/>
        <v>15577</v>
      </c>
      <c r="B15577" s="1" t="s">
        <v>10680</v>
      </c>
      <c r="C15577" s="1" t="s">
        <v>1026</v>
      </c>
    </row>
    <row r="15578" spans="1:3" x14ac:dyDescent="0.25">
      <c r="A15578" s="1">
        <f t="shared" si="243"/>
        <v>15578</v>
      </c>
      <c r="B15578" s="1" t="s">
        <v>10680</v>
      </c>
      <c r="C15578" s="1" t="s">
        <v>1109</v>
      </c>
    </row>
    <row r="15579" spans="1:3" x14ac:dyDescent="0.25">
      <c r="A15579" s="1">
        <f t="shared" si="243"/>
        <v>15579</v>
      </c>
      <c r="B15579" s="1" t="s">
        <v>10680</v>
      </c>
      <c r="C15579" s="1" t="s">
        <v>1744</v>
      </c>
    </row>
    <row r="15580" spans="1:3" x14ac:dyDescent="0.25">
      <c r="A15580" s="1">
        <f t="shared" si="243"/>
        <v>15580</v>
      </c>
      <c r="B15580" s="1" t="s">
        <v>10680</v>
      </c>
      <c r="C15580" s="1" t="s">
        <v>10682</v>
      </c>
    </row>
    <row r="15581" spans="1:3" x14ac:dyDescent="0.25">
      <c r="A15581" s="1">
        <f t="shared" si="243"/>
        <v>15581</v>
      </c>
      <c r="B15581" s="1" t="s">
        <v>10680</v>
      </c>
      <c r="C15581" s="1" t="s">
        <v>1354</v>
      </c>
    </row>
    <row r="15582" spans="1:3" x14ac:dyDescent="0.25">
      <c r="A15582" s="1">
        <f t="shared" si="243"/>
        <v>15582</v>
      </c>
      <c r="B15582" s="1" t="s">
        <v>10680</v>
      </c>
      <c r="C15582" s="1" t="s">
        <v>922</v>
      </c>
    </row>
    <row r="15583" spans="1:3" x14ac:dyDescent="0.25">
      <c r="A15583" s="1">
        <f t="shared" si="243"/>
        <v>15583</v>
      </c>
      <c r="B15583" s="1" t="s">
        <v>10683</v>
      </c>
      <c r="C15583" s="1" t="s">
        <v>1740</v>
      </c>
    </row>
    <row r="15584" spans="1:3" x14ac:dyDescent="0.25">
      <c r="A15584" s="1">
        <f t="shared" si="243"/>
        <v>15584</v>
      </c>
      <c r="B15584" s="1" t="s">
        <v>10684</v>
      </c>
      <c r="C15584" s="1" t="s">
        <v>972</v>
      </c>
    </row>
    <row r="15585" spans="1:3" x14ac:dyDescent="0.25">
      <c r="A15585" s="1">
        <f t="shared" si="243"/>
        <v>15585</v>
      </c>
      <c r="B15585" s="1" t="s">
        <v>10685</v>
      </c>
      <c r="C15585" s="1" t="s">
        <v>993</v>
      </c>
    </row>
    <row r="15586" spans="1:3" x14ac:dyDescent="0.25">
      <c r="A15586" s="1">
        <f t="shared" si="243"/>
        <v>15586</v>
      </c>
      <c r="B15586" s="1" t="s">
        <v>10686</v>
      </c>
      <c r="C15586" s="1" t="s">
        <v>928</v>
      </c>
    </row>
    <row r="15587" spans="1:3" x14ac:dyDescent="0.25">
      <c r="A15587" s="1">
        <f t="shared" si="243"/>
        <v>15587</v>
      </c>
      <c r="B15587" s="1" t="s">
        <v>10687</v>
      </c>
      <c r="C15587" s="1" t="s">
        <v>5152</v>
      </c>
    </row>
    <row r="15588" spans="1:3" x14ac:dyDescent="0.25">
      <c r="A15588" s="1">
        <f t="shared" si="243"/>
        <v>15588</v>
      </c>
      <c r="B15588" s="1" t="s">
        <v>10688</v>
      </c>
      <c r="C15588" s="1" t="s">
        <v>1283</v>
      </c>
    </row>
    <row r="15589" spans="1:3" x14ac:dyDescent="0.25">
      <c r="A15589" s="1">
        <f t="shared" si="243"/>
        <v>15589</v>
      </c>
      <c r="B15589" s="1" t="s">
        <v>10689</v>
      </c>
      <c r="C15589" s="1" t="s">
        <v>1283</v>
      </c>
    </row>
    <row r="15590" spans="1:3" x14ac:dyDescent="0.25">
      <c r="A15590" s="1">
        <f t="shared" si="243"/>
        <v>15590</v>
      </c>
      <c r="B15590" s="1" t="s">
        <v>10690</v>
      </c>
      <c r="C15590" s="1" t="s">
        <v>1016</v>
      </c>
    </row>
    <row r="15591" spans="1:3" x14ac:dyDescent="0.25">
      <c r="A15591" s="1">
        <f t="shared" si="243"/>
        <v>15591</v>
      </c>
      <c r="B15591" s="1" t="s">
        <v>10691</v>
      </c>
      <c r="C15591" s="1" t="s">
        <v>3954</v>
      </c>
    </row>
    <row r="15592" spans="1:3" x14ac:dyDescent="0.25">
      <c r="A15592" s="1">
        <f t="shared" si="243"/>
        <v>15592</v>
      </c>
      <c r="B15592" s="1" t="s">
        <v>10692</v>
      </c>
      <c r="C15592" s="1" t="s">
        <v>952</v>
      </c>
    </row>
    <row r="15593" spans="1:3" x14ac:dyDescent="0.25">
      <c r="A15593" s="1">
        <f t="shared" si="243"/>
        <v>15593</v>
      </c>
      <c r="B15593" s="1" t="s">
        <v>10691</v>
      </c>
      <c r="C15593" s="1" t="s">
        <v>934</v>
      </c>
    </row>
    <row r="15594" spans="1:3" x14ac:dyDescent="0.25">
      <c r="A15594" s="1">
        <f t="shared" si="243"/>
        <v>15594</v>
      </c>
      <c r="B15594" s="1" t="s">
        <v>10691</v>
      </c>
      <c r="C15594" s="1" t="s">
        <v>1185</v>
      </c>
    </row>
    <row r="15595" spans="1:3" x14ac:dyDescent="0.25">
      <c r="A15595" s="1">
        <f t="shared" si="243"/>
        <v>15595</v>
      </c>
      <c r="B15595" s="1" t="s">
        <v>10691</v>
      </c>
      <c r="C15595" s="1" t="s">
        <v>1924</v>
      </c>
    </row>
    <row r="15596" spans="1:3" x14ac:dyDescent="0.25">
      <c r="A15596" s="1">
        <f t="shared" si="243"/>
        <v>15596</v>
      </c>
      <c r="B15596" s="1" t="s">
        <v>10691</v>
      </c>
      <c r="C15596" s="1" t="s">
        <v>1024</v>
      </c>
    </row>
    <row r="15597" spans="1:3" x14ac:dyDescent="0.25">
      <c r="A15597" s="1">
        <f t="shared" si="243"/>
        <v>15597</v>
      </c>
      <c r="B15597" s="1" t="s">
        <v>10693</v>
      </c>
      <c r="C15597" s="1" t="s">
        <v>1029</v>
      </c>
    </row>
    <row r="15598" spans="1:3" x14ac:dyDescent="0.25">
      <c r="A15598" s="1">
        <f t="shared" si="243"/>
        <v>15598</v>
      </c>
      <c r="B15598" s="1" t="s">
        <v>10694</v>
      </c>
      <c r="C15598" s="1" t="s">
        <v>1389</v>
      </c>
    </row>
    <row r="15599" spans="1:3" x14ac:dyDescent="0.25">
      <c r="A15599" s="1">
        <f t="shared" si="243"/>
        <v>15599</v>
      </c>
      <c r="B15599" s="1" t="s">
        <v>10695</v>
      </c>
      <c r="C15599" s="1" t="s">
        <v>2048</v>
      </c>
    </row>
    <row r="15600" spans="1:3" x14ac:dyDescent="0.25">
      <c r="A15600" s="1">
        <f t="shared" si="243"/>
        <v>15600</v>
      </c>
      <c r="B15600" s="1" t="s">
        <v>6807</v>
      </c>
      <c r="C15600" s="1" t="s">
        <v>1328</v>
      </c>
    </row>
    <row r="15601" spans="1:3" x14ac:dyDescent="0.25">
      <c r="A15601" s="1">
        <f t="shared" si="243"/>
        <v>15601</v>
      </c>
      <c r="B15601" s="1" t="s">
        <v>10696</v>
      </c>
      <c r="C15601" s="1" t="s">
        <v>1537</v>
      </c>
    </row>
    <row r="15602" spans="1:3" x14ac:dyDescent="0.25">
      <c r="A15602" s="1">
        <f t="shared" si="243"/>
        <v>15602</v>
      </c>
      <c r="B15602" s="1" t="s">
        <v>10697</v>
      </c>
      <c r="C15602" s="1" t="s">
        <v>949</v>
      </c>
    </row>
    <row r="15603" spans="1:3" x14ac:dyDescent="0.25">
      <c r="A15603" s="1">
        <f t="shared" si="243"/>
        <v>15603</v>
      </c>
      <c r="B15603" s="1" t="s">
        <v>10698</v>
      </c>
      <c r="C15603" s="1" t="s">
        <v>1152</v>
      </c>
    </row>
    <row r="15604" spans="1:3" x14ac:dyDescent="0.25">
      <c r="A15604" s="1">
        <f t="shared" si="243"/>
        <v>15604</v>
      </c>
      <c r="B15604" s="1" t="s">
        <v>10699</v>
      </c>
      <c r="C15604" s="1" t="s">
        <v>1016</v>
      </c>
    </row>
    <row r="15605" spans="1:3" x14ac:dyDescent="0.25">
      <c r="A15605" s="1">
        <f t="shared" si="243"/>
        <v>15605</v>
      </c>
      <c r="B15605" s="1" t="s">
        <v>10699</v>
      </c>
      <c r="C15605" s="1" t="s">
        <v>1628</v>
      </c>
    </row>
    <row r="15606" spans="1:3" x14ac:dyDescent="0.25">
      <c r="A15606" s="1">
        <f t="shared" si="243"/>
        <v>15606</v>
      </c>
      <c r="B15606" s="1" t="s">
        <v>10699</v>
      </c>
      <c r="C15606" s="1" t="s">
        <v>960</v>
      </c>
    </row>
    <row r="15607" spans="1:3" x14ac:dyDescent="0.25">
      <c r="A15607" s="1">
        <f t="shared" si="243"/>
        <v>15607</v>
      </c>
      <c r="B15607" s="1" t="s">
        <v>10699</v>
      </c>
      <c r="C15607" s="1" t="s">
        <v>1328</v>
      </c>
    </row>
    <row r="15608" spans="1:3" x14ac:dyDescent="0.25">
      <c r="A15608" s="1">
        <f t="shared" si="243"/>
        <v>15608</v>
      </c>
      <c r="B15608" s="1" t="s">
        <v>10699</v>
      </c>
      <c r="C15608" s="1" t="s">
        <v>942</v>
      </c>
    </row>
    <row r="15609" spans="1:3" x14ac:dyDescent="0.25">
      <c r="A15609" s="1">
        <f t="shared" si="243"/>
        <v>15609</v>
      </c>
      <c r="B15609" s="1" t="s">
        <v>10699</v>
      </c>
      <c r="C15609" s="1" t="s">
        <v>1726</v>
      </c>
    </row>
    <row r="15610" spans="1:3" x14ac:dyDescent="0.25">
      <c r="A15610" s="1">
        <f t="shared" si="243"/>
        <v>15610</v>
      </c>
      <c r="B15610" s="1" t="s">
        <v>10699</v>
      </c>
      <c r="C15610" s="1" t="s">
        <v>1087</v>
      </c>
    </row>
    <row r="15611" spans="1:3" x14ac:dyDescent="0.25">
      <c r="A15611" s="1">
        <f t="shared" si="243"/>
        <v>15611</v>
      </c>
      <c r="B15611" s="1" t="s">
        <v>10699</v>
      </c>
      <c r="C15611" s="1" t="s">
        <v>1072</v>
      </c>
    </row>
    <row r="15612" spans="1:3" x14ac:dyDescent="0.25">
      <c r="A15612" s="1">
        <f t="shared" si="243"/>
        <v>15612</v>
      </c>
      <c r="B15612" s="1" t="s">
        <v>10699</v>
      </c>
      <c r="C15612" s="1" t="s">
        <v>1147</v>
      </c>
    </row>
    <row r="15613" spans="1:3" x14ac:dyDescent="0.25">
      <c r="A15613" s="1">
        <f t="shared" si="243"/>
        <v>15613</v>
      </c>
      <c r="B15613" s="1" t="s">
        <v>10700</v>
      </c>
      <c r="C15613" s="1"/>
    </row>
    <row r="15614" spans="1:3" x14ac:dyDescent="0.25">
      <c r="A15614" s="1">
        <f t="shared" si="243"/>
        <v>15614</v>
      </c>
      <c r="B15614" s="1" t="s">
        <v>10700</v>
      </c>
      <c r="C15614" s="1" t="s">
        <v>10701</v>
      </c>
    </row>
    <row r="15615" spans="1:3" x14ac:dyDescent="0.25">
      <c r="A15615" s="1">
        <f t="shared" si="243"/>
        <v>15615</v>
      </c>
      <c r="B15615" s="1" t="s">
        <v>10700</v>
      </c>
      <c r="C15615" s="1" t="s">
        <v>952</v>
      </c>
    </row>
    <row r="15616" spans="1:3" x14ac:dyDescent="0.25">
      <c r="A15616" s="1">
        <f t="shared" si="243"/>
        <v>15616</v>
      </c>
      <c r="B15616" s="1" t="s">
        <v>10700</v>
      </c>
      <c r="C15616" s="1" t="s">
        <v>972</v>
      </c>
    </row>
    <row r="15617" spans="1:3" x14ac:dyDescent="0.25">
      <c r="A15617" s="1">
        <f t="shared" si="243"/>
        <v>15617</v>
      </c>
      <c r="B15617" s="1" t="s">
        <v>2298</v>
      </c>
      <c r="C15617" s="1" t="s">
        <v>1079</v>
      </c>
    </row>
    <row r="15618" spans="1:3" x14ac:dyDescent="0.25">
      <c r="A15618" s="1">
        <f t="shared" si="243"/>
        <v>15618</v>
      </c>
      <c r="B15618" s="1" t="s">
        <v>2298</v>
      </c>
      <c r="C15618" s="1" t="s">
        <v>1344</v>
      </c>
    </row>
    <row r="15619" spans="1:3" x14ac:dyDescent="0.25">
      <c r="A15619" s="1">
        <f t="shared" ref="A15619:A15682" si="244">A15618+1</f>
        <v>15619</v>
      </c>
      <c r="B15619" s="1" t="s">
        <v>10700</v>
      </c>
      <c r="C15619" s="1" t="s">
        <v>1091</v>
      </c>
    </row>
    <row r="15620" spans="1:3" x14ac:dyDescent="0.25">
      <c r="A15620" s="1">
        <f t="shared" si="244"/>
        <v>15620</v>
      </c>
      <c r="B15620" s="1" t="s">
        <v>10702</v>
      </c>
      <c r="C15620" s="1" t="s">
        <v>1091</v>
      </c>
    </row>
    <row r="15621" spans="1:3" x14ac:dyDescent="0.25">
      <c r="A15621" s="1">
        <f t="shared" si="244"/>
        <v>15621</v>
      </c>
      <c r="B15621" s="1" t="s">
        <v>10703</v>
      </c>
      <c r="C15621" s="1" t="s">
        <v>2008</v>
      </c>
    </row>
    <row r="15622" spans="1:3" x14ac:dyDescent="0.25">
      <c r="A15622" s="1">
        <f t="shared" si="244"/>
        <v>15622</v>
      </c>
      <c r="B15622" s="1" t="s">
        <v>10700</v>
      </c>
      <c r="C15622" s="1" t="s">
        <v>990</v>
      </c>
    </row>
    <row r="15623" spans="1:3" x14ac:dyDescent="0.25">
      <c r="A15623" s="1">
        <f t="shared" si="244"/>
        <v>15623</v>
      </c>
      <c r="B15623" s="1" t="s">
        <v>10703</v>
      </c>
      <c r="C15623" s="1" t="s">
        <v>939</v>
      </c>
    </row>
    <row r="15624" spans="1:3" x14ac:dyDescent="0.25">
      <c r="A15624" s="1">
        <f t="shared" si="244"/>
        <v>15624</v>
      </c>
      <c r="B15624" s="1" t="s">
        <v>10703</v>
      </c>
      <c r="C15624" s="1" t="s">
        <v>1000</v>
      </c>
    </row>
    <row r="15625" spans="1:3" x14ac:dyDescent="0.25">
      <c r="A15625" s="1">
        <f t="shared" si="244"/>
        <v>15625</v>
      </c>
      <c r="B15625" s="1" t="s">
        <v>10703</v>
      </c>
      <c r="C15625" s="1" t="s">
        <v>1204</v>
      </c>
    </row>
    <row r="15626" spans="1:3" x14ac:dyDescent="0.25">
      <c r="A15626" s="1">
        <f t="shared" si="244"/>
        <v>15626</v>
      </c>
      <c r="B15626" s="1" t="s">
        <v>10700</v>
      </c>
      <c r="C15626" s="1" t="s">
        <v>6575</v>
      </c>
    </row>
    <row r="15627" spans="1:3" x14ac:dyDescent="0.25">
      <c r="A15627" s="1">
        <f t="shared" si="244"/>
        <v>15627</v>
      </c>
      <c r="B15627" s="1" t="s">
        <v>10700</v>
      </c>
      <c r="C15627" s="1" t="s">
        <v>6182</v>
      </c>
    </row>
    <row r="15628" spans="1:3" x14ac:dyDescent="0.25">
      <c r="A15628" s="1">
        <f t="shared" si="244"/>
        <v>15628</v>
      </c>
      <c r="B15628" s="1" t="s">
        <v>10700</v>
      </c>
      <c r="C15628" s="1" t="s">
        <v>1102</v>
      </c>
    </row>
    <row r="15629" spans="1:3" x14ac:dyDescent="0.25">
      <c r="A15629" s="1">
        <f t="shared" si="244"/>
        <v>15629</v>
      </c>
      <c r="B15629" s="1" t="s">
        <v>10700</v>
      </c>
      <c r="C15629" s="1" t="s">
        <v>941</v>
      </c>
    </row>
    <row r="15630" spans="1:3" x14ac:dyDescent="0.25">
      <c r="A15630" s="1">
        <f t="shared" si="244"/>
        <v>15630</v>
      </c>
      <c r="B15630" s="1" t="s">
        <v>10700</v>
      </c>
      <c r="C15630" s="1" t="s">
        <v>941</v>
      </c>
    </row>
    <row r="15631" spans="1:3" x14ac:dyDescent="0.25">
      <c r="A15631" s="1">
        <f t="shared" si="244"/>
        <v>15631</v>
      </c>
      <c r="B15631" s="1" t="s">
        <v>2298</v>
      </c>
      <c r="C15631" s="1" t="s">
        <v>5833</v>
      </c>
    </row>
    <row r="15632" spans="1:3" x14ac:dyDescent="0.25">
      <c r="A15632" s="1">
        <f t="shared" si="244"/>
        <v>15632</v>
      </c>
      <c r="B15632" s="1" t="s">
        <v>10700</v>
      </c>
      <c r="C15632" s="1" t="s">
        <v>1485</v>
      </c>
    </row>
    <row r="15633" spans="1:3" x14ac:dyDescent="0.25">
      <c r="A15633" s="1">
        <f t="shared" si="244"/>
        <v>15633</v>
      </c>
      <c r="B15633" s="1" t="s">
        <v>10700</v>
      </c>
      <c r="C15633" s="1" t="s">
        <v>1389</v>
      </c>
    </row>
    <row r="15634" spans="1:3" x14ac:dyDescent="0.25">
      <c r="A15634" s="1">
        <f t="shared" si="244"/>
        <v>15634</v>
      </c>
      <c r="B15634" s="1" t="s">
        <v>2298</v>
      </c>
      <c r="C15634" s="1" t="s">
        <v>1655</v>
      </c>
    </row>
    <row r="15635" spans="1:3" x14ac:dyDescent="0.25">
      <c r="A15635" s="1">
        <f t="shared" si="244"/>
        <v>15635</v>
      </c>
      <c r="B15635" s="1" t="s">
        <v>10704</v>
      </c>
      <c r="C15635" s="1" t="s">
        <v>1027</v>
      </c>
    </row>
    <row r="15636" spans="1:3" x14ac:dyDescent="0.25">
      <c r="A15636" s="1">
        <f t="shared" si="244"/>
        <v>15636</v>
      </c>
      <c r="B15636" s="1" t="s">
        <v>10700</v>
      </c>
      <c r="C15636" s="1" t="s">
        <v>10705</v>
      </c>
    </row>
    <row r="15637" spans="1:3" x14ac:dyDescent="0.25">
      <c r="A15637" s="1">
        <f t="shared" si="244"/>
        <v>15637</v>
      </c>
      <c r="B15637" s="1" t="s">
        <v>10703</v>
      </c>
      <c r="C15637" s="1" t="s">
        <v>946</v>
      </c>
    </row>
    <row r="15638" spans="1:3" x14ac:dyDescent="0.25">
      <c r="A15638" s="1">
        <f t="shared" si="244"/>
        <v>15638</v>
      </c>
      <c r="B15638" s="1" t="s">
        <v>10703</v>
      </c>
      <c r="C15638" s="1" t="s">
        <v>5555</v>
      </c>
    </row>
    <row r="15639" spans="1:3" x14ac:dyDescent="0.25">
      <c r="A15639" s="1">
        <f t="shared" si="244"/>
        <v>15639</v>
      </c>
      <c r="B15639" s="1" t="s">
        <v>10700</v>
      </c>
      <c r="C15639" s="1" t="s">
        <v>989</v>
      </c>
    </row>
    <row r="15640" spans="1:3" x14ac:dyDescent="0.25">
      <c r="A15640" s="1">
        <f t="shared" si="244"/>
        <v>15640</v>
      </c>
      <c r="B15640" s="1" t="s">
        <v>10703</v>
      </c>
      <c r="C15640" s="1" t="s">
        <v>1846</v>
      </c>
    </row>
    <row r="15641" spans="1:3" x14ac:dyDescent="0.25">
      <c r="A15641" s="1">
        <f t="shared" si="244"/>
        <v>15641</v>
      </c>
      <c r="B15641" s="1" t="s">
        <v>10706</v>
      </c>
      <c r="C15641" s="1" t="s">
        <v>2084</v>
      </c>
    </row>
    <row r="15642" spans="1:3" x14ac:dyDescent="0.25">
      <c r="A15642" s="1">
        <f t="shared" si="244"/>
        <v>15642</v>
      </c>
      <c r="B15642" s="1" t="s">
        <v>10707</v>
      </c>
      <c r="C15642" s="1" t="s">
        <v>1160</v>
      </c>
    </row>
    <row r="15643" spans="1:3" x14ac:dyDescent="0.25">
      <c r="A15643" s="1">
        <f t="shared" si="244"/>
        <v>15643</v>
      </c>
      <c r="B15643" s="1" t="s">
        <v>1475</v>
      </c>
      <c r="C15643" s="1" t="s">
        <v>1894</v>
      </c>
    </row>
    <row r="15644" spans="1:3" x14ac:dyDescent="0.25">
      <c r="A15644" s="1">
        <f t="shared" si="244"/>
        <v>15644</v>
      </c>
      <c r="B15644" s="1" t="s">
        <v>1475</v>
      </c>
      <c r="C15644" s="1" t="s">
        <v>1353</v>
      </c>
    </row>
    <row r="15645" spans="1:3" x14ac:dyDescent="0.25">
      <c r="A15645" s="1">
        <f t="shared" si="244"/>
        <v>15645</v>
      </c>
      <c r="B15645" s="1" t="s">
        <v>10709</v>
      </c>
      <c r="C15645" s="1" t="s">
        <v>10708</v>
      </c>
    </row>
    <row r="15646" spans="1:3" x14ac:dyDescent="0.25">
      <c r="A15646" s="1">
        <f t="shared" si="244"/>
        <v>15646</v>
      </c>
      <c r="B15646" s="1" t="s">
        <v>10709</v>
      </c>
      <c r="C15646" s="1" t="s">
        <v>923</v>
      </c>
    </row>
    <row r="15647" spans="1:3" x14ac:dyDescent="0.25">
      <c r="A15647" s="1">
        <f t="shared" si="244"/>
        <v>15647</v>
      </c>
      <c r="B15647" s="1" t="s">
        <v>10709</v>
      </c>
      <c r="C15647" s="1" t="s">
        <v>928</v>
      </c>
    </row>
    <row r="15648" spans="1:3" x14ac:dyDescent="0.25">
      <c r="A15648" s="1">
        <f t="shared" si="244"/>
        <v>15648</v>
      </c>
      <c r="B15648" s="1" t="s">
        <v>10709</v>
      </c>
      <c r="C15648" s="1" t="s">
        <v>1655</v>
      </c>
    </row>
    <row r="15649" spans="1:3" x14ac:dyDescent="0.25">
      <c r="A15649" s="1">
        <f t="shared" si="244"/>
        <v>15649</v>
      </c>
      <c r="B15649" s="1" t="s">
        <v>10709</v>
      </c>
      <c r="C15649" s="1" t="s">
        <v>1715</v>
      </c>
    </row>
    <row r="15650" spans="1:3" x14ac:dyDescent="0.25">
      <c r="A15650" s="1">
        <f t="shared" si="244"/>
        <v>15650</v>
      </c>
      <c r="B15650" s="1" t="s">
        <v>10709</v>
      </c>
      <c r="C15650" s="1" t="s">
        <v>1147</v>
      </c>
    </row>
    <row r="15651" spans="1:3" x14ac:dyDescent="0.25">
      <c r="A15651" s="1">
        <f t="shared" si="244"/>
        <v>15651</v>
      </c>
      <c r="B15651" s="1" t="s">
        <v>10710</v>
      </c>
      <c r="C15651" s="1" t="s">
        <v>947</v>
      </c>
    </row>
    <row r="15652" spans="1:3" x14ac:dyDescent="0.25">
      <c r="A15652" s="1">
        <f t="shared" si="244"/>
        <v>15652</v>
      </c>
      <c r="B15652" s="1" t="s">
        <v>10710</v>
      </c>
      <c r="C15652" s="1" t="s">
        <v>928</v>
      </c>
    </row>
    <row r="15653" spans="1:3" x14ac:dyDescent="0.25">
      <c r="A15653" s="1">
        <f t="shared" si="244"/>
        <v>15653</v>
      </c>
      <c r="B15653" s="1" t="s">
        <v>10710</v>
      </c>
      <c r="C15653" s="1" t="s">
        <v>951</v>
      </c>
    </row>
    <row r="15654" spans="1:3" x14ac:dyDescent="0.25">
      <c r="A15654" s="1">
        <f t="shared" si="244"/>
        <v>15654</v>
      </c>
      <c r="B15654" s="1" t="s">
        <v>1291</v>
      </c>
      <c r="C15654" s="1" t="s">
        <v>957</v>
      </c>
    </row>
    <row r="15655" spans="1:3" x14ac:dyDescent="0.25">
      <c r="A15655" s="1">
        <f t="shared" si="244"/>
        <v>15655</v>
      </c>
      <c r="B15655" s="1" t="s">
        <v>10711</v>
      </c>
      <c r="C15655" s="1" t="s">
        <v>1289</v>
      </c>
    </row>
    <row r="15656" spans="1:3" x14ac:dyDescent="0.25">
      <c r="A15656" s="1">
        <f t="shared" si="244"/>
        <v>15656</v>
      </c>
      <c r="B15656" s="1" t="s">
        <v>3506</v>
      </c>
      <c r="C15656" s="1" t="s">
        <v>2578</v>
      </c>
    </row>
    <row r="15657" spans="1:3" x14ac:dyDescent="0.25">
      <c r="A15657" s="1">
        <f t="shared" si="244"/>
        <v>15657</v>
      </c>
      <c r="B15657" s="1" t="s">
        <v>10712</v>
      </c>
      <c r="C15657" s="1" t="s">
        <v>1058</v>
      </c>
    </row>
    <row r="15658" spans="1:3" x14ac:dyDescent="0.25">
      <c r="A15658" s="1">
        <f t="shared" si="244"/>
        <v>15658</v>
      </c>
      <c r="B15658" s="1" t="s">
        <v>10712</v>
      </c>
      <c r="C15658" s="1" t="s">
        <v>1019</v>
      </c>
    </row>
    <row r="15659" spans="1:3" x14ac:dyDescent="0.25">
      <c r="A15659" s="1">
        <f t="shared" si="244"/>
        <v>15659</v>
      </c>
      <c r="B15659" s="1" t="s">
        <v>10713</v>
      </c>
      <c r="C15659" s="1" t="s">
        <v>974</v>
      </c>
    </row>
    <row r="15660" spans="1:3" x14ac:dyDescent="0.25">
      <c r="A15660" s="1">
        <f t="shared" si="244"/>
        <v>15660</v>
      </c>
      <c r="B15660" s="1" t="s">
        <v>10713</v>
      </c>
      <c r="C15660" s="1" t="s">
        <v>2291</v>
      </c>
    </row>
    <row r="15661" spans="1:3" x14ac:dyDescent="0.25">
      <c r="A15661" s="1">
        <f t="shared" si="244"/>
        <v>15661</v>
      </c>
      <c r="B15661" s="1" t="s">
        <v>10714</v>
      </c>
      <c r="C15661" s="1" t="s">
        <v>1079</v>
      </c>
    </row>
    <row r="15662" spans="1:3" x14ac:dyDescent="0.25">
      <c r="A15662" s="1">
        <f t="shared" si="244"/>
        <v>15662</v>
      </c>
      <c r="B15662" s="1" t="s">
        <v>10715</v>
      </c>
      <c r="C15662" s="1" t="s">
        <v>928</v>
      </c>
    </row>
    <row r="15663" spans="1:3" x14ac:dyDescent="0.25">
      <c r="A15663" s="1">
        <f t="shared" si="244"/>
        <v>15663</v>
      </c>
      <c r="B15663" s="1" t="s">
        <v>2719</v>
      </c>
      <c r="C15663" s="1" t="s">
        <v>1211</v>
      </c>
    </row>
    <row r="15664" spans="1:3" x14ac:dyDescent="0.25">
      <c r="A15664" s="1">
        <f t="shared" si="244"/>
        <v>15664</v>
      </c>
      <c r="B15664" s="1" t="s">
        <v>2719</v>
      </c>
      <c r="C15664" s="1" t="s">
        <v>939</v>
      </c>
    </row>
    <row r="15665" spans="1:3" x14ac:dyDescent="0.25">
      <c r="A15665" s="1">
        <f t="shared" si="244"/>
        <v>15665</v>
      </c>
      <c r="B15665" s="1" t="s">
        <v>10716</v>
      </c>
      <c r="C15665" s="1" t="s">
        <v>960</v>
      </c>
    </row>
    <row r="15666" spans="1:3" x14ac:dyDescent="0.25">
      <c r="A15666" s="1">
        <f t="shared" si="244"/>
        <v>15666</v>
      </c>
      <c r="B15666" s="1" t="s">
        <v>10717</v>
      </c>
      <c r="C15666" s="1" t="s">
        <v>1859</v>
      </c>
    </row>
    <row r="15667" spans="1:3" x14ac:dyDescent="0.25">
      <c r="A15667" s="1">
        <f t="shared" si="244"/>
        <v>15667</v>
      </c>
      <c r="B15667" s="1" t="s">
        <v>10718</v>
      </c>
      <c r="C15667" s="1" t="s">
        <v>4491</v>
      </c>
    </row>
    <row r="15668" spans="1:3" x14ac:dyDescent="0.25">
      <c r="A15668" s="1">
        <f t="shared" si="244"/>
        <v>15668</v>
      </c>
      <c r="B15668" s="1" t="s">
        <v>10719</v>
      </c>
      <c r="C15668" s="1" t="s">
        <v>2307</v>
      </c>
    </row>
    <row r="15669" spans="1:3" x14ac:dyDescent="0.25">
      <c r="A15669" s="1">
        <f t="shared" si="244"/>
        <v>15669</v>
      </c>
      <c r="B15669" s="1" t="s">
        <v>10719</v>
      </c>
      <c r="C15669" s="1" t="s">
        <v>928</v>
      </c>
    </row>
    <row r="15670" spans="1:3" x14ac:dyDescent="0.25">
      <c r="A15670" s="1">
        <f t="shared" si="244"/>
        <v>15670</v>
      </c>
      <c r="B15670" s="1" t="s">
        <v>10719</v>
      </c>
      <c r="C15670" s="1" t="s">
        <v>968</v>
      </c>
    </row>
    <row r="15671" spans="1:3" x14ac:dyDescent="0.25">
      <c r="A15671" s="1">
        <f t="shared" si="244"/>
        <v>15671</v>
      </c>
      <c r="B15671" s="1" t="s">
        <v>10719</v>
      </c>
      <c r="C15671" s="1" t="s">
        <v>2783</v>
      </c>
    </row>
    <row r="15672" spans="1:3" x14ac:dyDescent="0.25">
      <c r="A15672" s="1">
        <f t="shared" si="244"/>
        <v>15672</v>
      </c>
      <c r="B15672" s="1" t="s">
        <v>10720</v>
      </c>
      <c r="C15672" s="1" t="s">
        <v>1188</v>
      </c>
    </row>
    <row r="15673" spans="1:3" x14ac:dyDescent="0.25">
      <c r="A15673" s="1">
        <f t="shared" si="244"/>
        <v>15673</v>
      </c>
      <c r="B15673" s="1" t="s">
        <v>10721</v>
      </c>
      <c r="C15673" s="1" t="s">
        <v>1102</v>
      </c>
    </row>
    <row r="15674" spans="1:3" x14ac:dyDescent="0.25">
      <c r="A15674" s="1">
        <f t="shared" si="244"/>
        <v>15674</v>
      </c>
      <c r="B15674" s="1" t="s">
        <v>10721</v>
      </c>
      <c r="C15674" s="1" t="s">
        <v>941</v>
      </c>
    </row>
    <row r="15675" spans="1:3" x14ac:dyDescent="0.25">
      <c r="A15675" s="1">
        <f t="shared" si="244"/>
        <v>15675</v>
      </c>
      <c r="B15675" s="1" t="s">
        <v>10722</v>
      </c>
      <c r="C15675" s="1" t="s">
        <v>3150</v>
      </c>
    </row>
    <row r="15676" spans="1:3" x14ac:dyDescent="0.25">
      <c r="A15676" s="1">
        <f t="shared" si="244"/>
        <v>15676</v>
      </c>
      <c r="B15676" s="1" t="s">
        <v>10723</v>
      </c>
      <c r="C15676" s="1" t="s">
        <v>1055</v>
      </c>
    </row>
    <row r="15677" spans="1:3" x14ac:dyDescent="0.25">
      <c r="A15677" s="1">
        <f t="shared" si="244"/>
        <v>15677</v>
      </c>
      <c r="B15677" s="1" t="s">
        <v>10724</v>
      </c>
      <c r="C15677" s="1" t="s">
        <v>920</v>
      </c>
    </row>
    <row r="15678" spans="1:3" x14ac:dyDescent="0.25">
      <c r="A15678" s="1">
        <f t="shared" si="244"/>
        <v>15678</v>
      </c>
      <c r="B15678" s="1" t="s">
        <v>10725</v>
      </c>
      <c r="C15678" s="1" t="s">
        <v>928</v>
      </c>
    </row>
    <row r="15679" spans="1:3" x14ac:dyDescent="0.25">
      <c r="A15679" s="1">
        <f t="shared" si="244"/>
        <v>15679</v>
      </c>
      <c r="B15679" s="1" t="s">
        <v>10726</v>
      </c>
      <c r="C15679" s="1" t="s">
        <v>3903</v>
      </c>
    </row>
    <row r="15680" spans="1:3" x14ac:dyDescent="0.25">
      <c r="A15680" s="1">
        <f t="shared" si="244"/>
        <v>15680</v>
      </c>
      <c r="B15680" s="1" t="s">
        <v>10727</v>
      </c>
      <c r="C15680" s="1" t="s">
        <v>2307</v>
      </c>
    </row>
    <row r="15681" spans="1:3" x14ac:dyDescent="0.25">
      <c r="A15681" s="1">
        <f t="shared" si="244"/>
        <v>15681</v>
      </c>
      <c r="B15681" s="1" t="s">
        <v>10728</v>
      </c>
      <c r="C15681" s="1" t="s">
        <v>1350</v>
      </c>
    </row>
    <row r="15682" spans="1:3" x14ac:dyDescent="0.25">
      <c r="A15682" s="1">
        <f t="shared" si="244"/>
        <v>15682</v>
      </c>
      <c r="B15682" s="1" t="s">
        <v>10730</v>
      </c>
      <c r="C15682" s="1" t="s">
        <v>10729</v>
      </c>
    </row>
    <row r="15683" spans="1:3" x14ac:dyDescent="0.25">
      <c r="A15683" s="1">
        <f t="shared" ref="A15683:A15746" si="245">A15682+1</f>
        <v>15683</v>
      </c>
      <c r="B15683" s="1" t="s">
        <v>10731</v>
      </c>
      <c r="C15683" s="1" t="s">
        <v>1443</v>
      </c>
    </row>
    <row r="15684" spans="1:3" x14ac:dyDescent="0.25">
      <c r="A15684" s="1">
        <f t="shared" si="245"/>
        <v>15684</v>
      </c>
      <c r="B15684" s="1" t="s">
        <v>10732</v>
      </c>
      <c r="C15684" s="1" t="s">
        <v>946</v>
      </c>
    </row>
    <row r="15685" spans="1:3" x14ac:dyDescent="0.25">
      <c r="A15685" s="1">
        <f t="shared" si="245"/>
        <v>15685</v>
      </c>
      <c r="B15685" s="1" t="s">
        <v>10734</v>
      </c>
      <c r="C15685" s="1" t="s">
        <v>10733</v>
      </c>
    </row>
    <row r="15686" spans="1:3" x14ac:dyDescent="0.25">
      <c r="A15686" s="1">
        <f t="shared" si="245"/>
        <v>15686</v>
      </c>
      <c r="B15686" s="1" t="s">
        <v>10735</v>
      </c>
      <c r="C15686" s="1" t="s">
        <v>962</v>
      </c>
    </row>
    <row r="15687" spans="1:3" x14ac:dyDescent="0.25">
      <c r="A15687" s="1">
        <f t="shared" si="245"/>
        <v>15687</v>
      </c>
      <c r="B15687" s="1" t="s">
        <v>10736</v>
      </c>
      <c r="C15687" s="1" t="s">
        <v>974</v>
      </c>
    </row>
    <row r="15688" spans="1:3" x14ac:dyDescent="0.25">
      <c r="A15688" s="1">
        <f t="shared" si="245"/>
        <v>15688</v>
      </c>
      <c r="B15688" s="1" t="s">
        <v>10737</v>
      </c>
      <c r="C15688" s="1" t="s">
        <v>942</v>
      </c>
    </row>
    <row r="15689" spans="1:3" x14ac:dyDescent="0.25">
      <c r="A15689" s="1">
        <f t="shared" si="245"/>
        <v>15689</v>
      </c>
      <c r="B15689" s="1" t="s">
        <v>10738</v>
      </c>
      <c r="C15689" s="1" t="s">
        <v>1011</v>
      </c>
    </row>
    <row r="15690" spans="1:3" x14ac:dyDescent="0.25">
      <c r="A15690" s="1">
        <f t="shared" si="245"/>
        <v>15690</v>
      </c>
      <c r="B15690" s="1" t="s">
        <v>10738</v>
      </c>
      <c r="C15690" s="1" t="s">
        <v>1894</v>
      </c>
    </row>
    <row r="15691" spans="1:3" x14ac:dyDescent="0.25">
      <c r="A15691" s="1">
        <f t="shared" si="245"/>
        <v>15691</v>
      </c>
      <c r="B15691" s="1" t="s">
        <v>10739</v>
      </c>
      <c r="C15691" s="1" t="s">
        <v>1058</v>
      </c>
    </row>
    <row r="15692" spans="1:3" x14ac:dyDescent="0.25">
      <c r="A15692" s="1">
        <f t="shared" si="245"/>
        <v>15692</v>
      </c>
      <c r="B15692" s="1" t="s">
        <v>10740</v>
      </c>
      <c r="C15692" s="1" t="s">
        <v>1201</v>
      </c>
    </row>
    <row r="15693" spans="1:3" x14ac:dyDescent="0.25">
      <c r="A15693" s="1">
        <f t="shared" si="245"/>
        <v>15693</v>
      </c>
      <c r="B15693" s="1" t="s">
        <v>10741</v>
      </c>
      <c r="C15693" s="1" t="s">
        <v>952</v>
      </c>
    </row>
    <row r="15694" spans="1:3" x14ac:dyDescent="0.25">
      <c r="A15694" s="1">
        <f t="shared" si="245"/>
        <v>15694</v>
      </c>
      <c r="B15694" s="1" t="s">
        <v>10741</v>
      </c>
      <c r="C15694" s="1" t="s">
        <v>968</v>
      </c>
    </row>
    <row r="15695" spans="1:3" x14ac:dyDescent="0.25">
      <c r="A15695" s="1">
        <f t="shared" si="245"/>
        <v>15695</v>
      </c>
      <c r="B15695" s="1" t="s">
        <v>10741</v>
      </c>
      <c r="C15695" s="1" t="s">
        <v>10742</v>
      </c>
    </row>
    <row r="15696" spans="1:3" x14ac:dyDescent="0.25">
      <c r="A15696" s="1">
        <f t="shared" si="245"/>
        <v>15696</v>
      </c>
      <c r="B15696" s="1" t="s">
        <v>10743</v>
      </c>
      <c r="C15696" s="1" t="s">
        <v>975</v>
      </c>
    </row>
    <row r="15697" spans="1:3" x14ac:dyDescent="0.25">
      <c r="A15697" s="1">
        <f t="shared" si="245"/>
        <v>15697</v>
      </c>
      <c r="B15697" s="1" t="s">
        <v>10745</v>
      </c>
      <c r="C15697" s="1" t="s">
        <v>10744</v>
      </c>
    </row>
    <row r="15698" spans="1:3" x14ac:dyDescent="0.25">
      <c r="A15698" s="1">
        <f t="shared" si="245"/>
        <v>15698</v>
      </c>
      <c r="B15698" s="1" t="s">
        <v>10746</v>
      </c>
      <c r="C15698" s="1" t="s">
        <v>1252</v>
      </c>
    </row>
    <row r="15699" spans="1:3" x14ac:dyDescent="0.25">
      <c r="A15699" s="1">
        <f t="shared" si="245"/>
        <v>15699</v>
      </c>
      <c r="B15699" s="1" t="s">
        <v>1031</v>
      </c>
      <c r="C15699" s="1" t="s">
        <v>1014</v>
      </c>
    </row>
    <row r="15700" spans="1:3" x14ac:dyDescent="0.25">
      <c r="A15700" s="1">
        <f t="shared" si="245"/>
        <v>15700</v>
      </c>
      <c r="B15700" s="1" t="s">
        <v>1031</v>
      </c>
      <c r="C15700" s="1" t="s">
        <v>1283</v>
      </c>
    </row>
    <row r="15701" spans="1:3" x14ac:dyDescent="0.25">
      <c r="A15701" s="1">
        <f t="shared" si="245"/>
        <v>15701</v>
      </c>
      <c r="B15701" s="1" t="s">
        <v>1031</v>
      </c>
      <c r="C15701" s="1" t="s">
        <v>967</v>
      </c>
    </row>
    <row r="15702" spans="1:3" x14ac:dyDescent="0.25">
      <c r="A15702" s="1">
        <f t="shared" si="245"/>
        <v>15702</v>
      </c>
      <c r="B15702" s="1" t="s">
        <v>1031</v>
      </c>
      <c r="C15702" s="1" t="s">
        <v>942</v>
      </c>
    </row>
    <row r="15703" spans="1:3" x14ac:dyDescent="0.25">
      <c r="A15703" s="1">
        <f t="shared" si="245"/>
        <v>15703</v>
      </c>
      <c r="B15703" s="1" t="s">
        <v>1031</v>
      </c>
      <c r="C15703" s="1" t="s">
        <v>942</v>
      </c>
    </row>
    <row r="15704" spans="1:3" x14ac:dyDescent="0.25">
      <c r="A15704" s="1">
        <f t="shared" si="245"/>
        <v>15704</v>
      </c>
      <c r="B15704" s="1" t="s">
        <v>1031</v>
      </c>
      <c r="C15704" s="1" t="s">
        <v>1655</v>
      </c>
    </row>
    <row r="15705" spans="1:3" x14ac:dyDescent="0.25">
      <c r="A15705" s="1">
        <f t="shared" si="245"/>
        <v>15705</v>
      </c>
      <c r="B15705" s="1" t="s">
        <v>1031</v>
      </c>
      <c r="C15705" s="1" t="s">
        <v>1026</v>
      </c>
    </row>
    <row r="15706" spans="1:3" x14ac:dyDescent="0.25">
      <c r="A15706" s="1">
        <f t="shared" si="245"/>
        <v>15706</v>
      </c>
      <c r="B15706" s="1" t="s">
        <v>10747</v>
      </c>
      <c r="C15706" s="1" t="s">
        <v>925</v>
      </c>
    </row>
    <row r="15707" spans="1:3" x14ac:dyDescent="0.25">
      <c r="A15707" s="1">
        <f t="shared" si="245"/>
        <v>15707</v>
      </c>
      <c r="B15707" s="1" t="s">
        <v>10747</v>
      </c>
      <c r="C15707" s="1" t="s">
        <v>976</v>
      </c>
    </row>
    <row r="15708" spans="1:3" x14ac:dyDescent="0.25">
      <c r="A15708" s="1">
        <f t="shared" si="245"/>
        <v>15708</v>
      </c>
      <c r="B15708" s="1" t="s">
        <v>10747</v>
      </c>
      <c r="C15708" s="1" t="s">
        <v>7059</v>
      </c>
    </row>
    <row r="15709" spans="1:3" x14ac:dyDescent="0.25">
      <c r="A15709" s="1">
        <f t="shared" si="245"/>
        <v>15709</v>
      </c>
      <c r="B15709" s="1" t="s">
        <v>10748</v>
      </c>
      <c r="C15709" s="1" t="s">
        <v>941</v>
      </c>
    </row>
    <row r="15710" spans="1:3" x14ac:dyDescent="0.25">
      <c r="A15710" s="1">
        <f t="shared" si="245"/>
        <v>15710</v>
      </c>
      <c r="B15710" s="1" t="s">
        <v>10749</v>
      </c>
      <c r="C15710" s="1" t="s">
        <v>1006</v>
      </c>
    </row>
    <row r="15711" spans="1:3" x14ac:dyDescent="0.25">
      <c r="A15711" s="1">
        <f t="shared" si="245"/>
        <v>15711</v>
      </c>
      <c r="B15711" s="1" t="s">
        <v>10750</v>
      </c>
      <c r="C15711" s="1" t="s">
        <v>949</v>
      </c>
    </row>
    <row r="15712" spans="1:3" x14ac:dyDescent="0.25">
      <c r="A15712" s="1">
        <f t="shared" si="245"/>
        <v>15712</v>
      </c>
      <c r="B15712" s="1" t="s">
        <v>10749</v>
      </c>
      <c r="C15712" s="1" t="s">
        <v>3522</v>
      </c>
    </row>
    <row r="15713" spans="1:3" x14ac:dyDescent="0.25">
      <c r="A15713" s="1">
        <f t="shared" si="245"/>
        <v>15713</v>
      </c>
      <c r="B15713" s="1" t="s">
        <v>10751</v>
      </c>
      <c r="C15713" s="1" t="s">
        <v>1016</v>
      </c>
    </row>
    <row r="15714" spans="1:3" x14ac:dyDescent="0.25">
      <c r="A15714" s="1">
        <f t="shared" si="245"/>
        <v>15714</v>
      </c>
      <c r="B15714" s="1" t="s">
        <v>10752</v>
      </c>
      <c r="C15714" s="1" t="s">
        <v>1420</v>
      </c>
    </row>
    <row r="15715" spans="1:3" x14ac:dyDescent="0.25">
      <c r="A15715" s="1">
        <f t="shared" si="245"/>
        <v>15715</v>
      </c>
      <c r="B15715" s="1" t="s">
        <v>10752</v>
      </c>
      <c r="C15715" s="1" t="s">
        <v>1219</v>
      </c>
    </row>
    <row r="15716" spans="1:3" x14ac:dyDescent="0.25">
      <c r="A15716" s="1">
        <f t="shared" si="245"/>
        <v>15716</v>
      </c>
      <c r="B15716" s="1" t="s">
        <v>10752</v>
      </c>
      <c r="C15716" s="1" t="s">
        <v>1091</v>
      </c>
    </row>
    <row r="15717" spans="1:3" x14ac:dyDescent="0.25">
      <c r="A15717" s="1">
        <f t="shared" si="245"/>
        <v>15717</v>
      </c>
      <c r="B15717" s="1" t="s">
        <v>10752</v>
      </c>
      <c r="C15717" s="1" t="s">
        <v>1228</v>
      </c>
    </row>
    <row r="15718" spans="1:3" x14ac:dyDescent="0.25">
      <c r="A15718" s="1">
        <f t="shared" si="245"/>
        <v>15718</v>
      </c>
      <c r="B15718" s="1" t="s">
        <v>10752</v>
      </c>
      <c r="C15718" s="1" t="s">
        <v>976</v>
      </c>
    </row>
    <row r="15719" spans="1:3" x14ac:dyDescent="0.25">
      <c r="A15719" s="1">
        <f t="shared" si="245"/>
        <v>15719</v>
      </c>
      <c r="B15719" s="1" t="s">
        <v>10752</v>
      </c>
      <c r="C15719" s="1" t="s">
        <v>10753</v>
      </c>
    </row>
    <row r="15720" spans="1:3" x14ac:dyDescent="0.25">
      <c r="A15720" s="1">
        <f t="shared" si="245"/>
        <v>15720</v>
      </c>
      <c r="B15720" s="1" t="s">
        <v>10754</v>
      </c>
      <c r="C15720" s="1" t="s">
        <v>1283</v>
      </c>
    </row>
    <row r="15721" spans="1:3" x14ac:dyDescent="0.25">
      <c r="A15721" s="1">
        <f t="shared" si="245"/>
        <v>15721</v>
      </c>
      <c r="B15721" s="1" t="s">
        <v>10754</v>
      </c>
      <c r="C15721" s="1" t="s">
        <v>964</v>
      </c>
    </row>
    <row r="15722" spans="1:3" x14ac:dyDescent="0.25">
      <c r="A15722" s="1">
        <f t="shared" si="245"/>
        <v>15722</v>
      </c>
      <c r="B15722" s="1" t="s">
        <v>10754</v>
      </c>
      <c r="C15722" s="1" t="s">
        <v>964</v>
      </c>
    </row>
    <row r="15723" spans="1:3" x14ac:dyDescent="0.25">
      <c r="A15723" s="1">
        <f t="shared" si="245"/>
        <v>15723</v>
      </c>
      <c r="B15723" s="1" t="s">
        <v>10755</v>
      </c>
      <c r="C15723" s="1" t="s">
        <v>1179</v>
      </c>
    </row>
    <row r="15724" spans="1:3" x14ac:dyDescent="0.25">
      <c r="A15724" s="1">
        <f t="shared" si="245"/>
        <v>15724</v>
      </c>
      <c r="B15724" s="1" t="s">
        <v>10755</v>
      </c>
      <c r="C15724" s="1" t="s">
        <v>1162</v>
      </c>
    </row>
    <row r="15725" spans="1:3" x14ac:dyDescent="0.25">
      <c r="A15725" s="1">
        <f t="shared" si="245"/>
        <v>15725</v>
      </c>
      <c r="B15725" s="1" t="s">
        <v>10756</v>
      </c>
      <c r="C15725" s="1" t="s">
        <v>1715</v>
      </c>
    </row>
    <row r="15726" spans="1:3" x14ac:dyDescent="0.25">
      <c r="A15726" s="1">
        <f t="shared" si="245"/>
        <v>15726</v>
      </c>
      <c r="B15726" s="1" t="s">
        <v>10757</v>
      </c>
      <c r="C15726" s="1" t="s">
        <v>934</v>
      </c>
    </row>
    <row r="15727" spans="1:3" x14ac:dyDescent="0.25">
      <c r="A15727" s="1">
        <f t="shared" si="245"/>
        <v>15727</v>
      </c>
      <c r="B15727" s="1" t="s">
        <v>10757</v>
      </c>
      <c r="C15727" s="1" t="s">
        <v>1006</v>
      </c>
    </row>
    <row r="15728" spans="1:3" x14ac:dyDescent="0.25">
      <c r="A15728" s="1">
        <f t="shared" si="245"/>
        <v>15728</v>
      </c>
      <c r="B15728" s="1" t="s">
        <v>10758</v>
      </c>
      <c r="C15728" s="1" t="s">
        <v>7770</v>
      </c>
    </row>
    <row r="15729" spans="1:3" x14ac:dyDescent="0.25">
      <c r="A15729" s="1">
        <f t="shared" si="245"/>
        <v>15729</v>
      </c>
      <c r="B15729" s="1" t="s">
        <v>10759</v>
      </c>
      <c r="C15729" s="1" t="s">
        <v>7071</v>
      </c>
    </row>
    <row r="15730" spans="1:3" x14ac:dyDescent="0.25">
      <c r="A15730" s="1">
        <f t="shared" si="245"/>
        <v>15730</v>
      </c>
      <c r="B15730" s="1" t="s">
        <v>10760</v>
      </c>
      <c r="C15730" s="1" t="s">
        <v>918</v>
      </c>
    </row>
    <row r="15731" spans="1:3" x14ac:dyDescent="0.25">
      <c r="A15731" s="1">
        <f t="shared" si="245"/>
        <v>15731</v>
      </c>
      <c r="B15731" s="1" t="s">
        <v>10761</v>
      </c>
      <c r="C15731" s="1" t="s">
        <v>952</v>
      </c>
    </row>
    <row r="15732" spans="1:3" x14ac:dyDescent="0.25">
      <c r="A15732" s="1">
        <f t="shared" si="245"/>
        <v>15732</v>
      </c>
      <c r="B15732" s="1" t="s">
        <v>10762</v>
      </c>
      <c r="C15732" s="1" t="s">
        <v>2109</v>
      </c>
    </row>
    <row r="15733" spans="1:3" x14ac:dyDescent="0.25">
      <c r="A15733" s="1">
        <f t="shared" si="245"/>
        <v>15733</v>
      </c>
      <c r="B15733" s="1" t="s">
        <v>10763</v>
      </c>
      <c r="C15733" s="1" t="s">
        <v>1150</v>
      </c>
    </row>
    <row r="15734" spans="1:3" x14ac:dyDescent="0.25">
      <c r="A15734" s="1">
        <f t="shared" si="245"/>
        <v>15734</v>
      </c>
      <c r="B15734" s="1" t="s">
        <v>10763</v>
      </c>
      <c r="C15734" s="1" t="s">
        <v>1982</v>
      </c>
    </row>
    <row r="15735" spans="1:3" x14ac:dyDescent="0.25">
      <c r="A15735" s="1">
        <f t="shared" si="245"/>
        <v>15735</v>
      </c>
      <c r="B15735" s="1" t="s">
        <v>10763</v>
      </c>
      <c r="C15735" s="1" t="s">
        <v>1356</v>
      </c>
    </row>
    <row r="15736" spans="1:3" x14ac:dyDescent="0.25">
      <c r="A15736" s="1">
        <f t="shared" si="245"/>
        <v>15736</v>
      </c>
      <c r="B15736" s="1" t="s">
        <v>10764</v>
      </c>
      <c r="C15736" s="1" t="s">
        <v>934</v>
      </c>
    </row>
    <row r="15737" spans="1:3" x14ac:dyDescent="0.25">
      <c r="A15737" s="1">
        <f t="shared" si="245"/>
        <v>15737</v>
      </c>
      <c r="B15737" s="1" t="s">
        <v>10764</v>
      </c>
      <c r="C15737" s="1" t="s">
        <v>1629</v>
      </c>
    </row>
    <row r="15738" spans="1:3" x14ac:dyDescent="0.25">
      <c r="A15738" s="1">
        <f t="shared" si="245"/>
        <v>15738</v>
      </c>
      <c r="B15738" s="1" t="s">
        <v>10764</v>
      </c>
      <c r="C15738" s="1" t="s">
        <v>920</v>
      </c>
    </row>
    <row r="15739" spans="1:3" x14ac:dyDescent="0.25">
      <c r="A15739" s="1">
        <f t="shared" si="245"/>
        <v>15739</v>
      </c>
      <c r="B15739" s="1" t="s">
        <v>10764</v>
      </c>
      <c r="C15739" s="1" t="s">
        <v>1894</v>
      </c>
    </row>
    <row r="15740" spans="1:3" x14ac:dyDescent="0.25">
      <c r="A15740" s="1">
        <f t="shared" si="245"/>
        <v>15740</v>
      </c>
      <c r="B15740" s="1" t="s">
        <v>10764</v>
      </c>
      <c r="C15740" s="1" t="s">
        <v>951</v>
      </c>
    </row>
    <row r="15741" spans="1:3" x14ac:dyDescent="0.25">
      <c r="A15741" s="1">
        <f t="shared" si="245"/>
        <v>15741</v>
      </c>
      <c r="B15741" s="1" t="s">
        <v>10765</v>
      </c>
      <c r="C15741" s="1" t="s">
        <v>1243</v>
      </c>
    </row>
    <row r="15742" spans="1:3" x14ac:dyDescent="0.25">
      <c r="A15742" s="1">
        <f t="shared" si="245"/>
        <v>15742</v>
      </c>
      <c r="B15742" s="1" t="s">
        <v>10766</v>
      </c>
      <c r="C15742" s="1" t="s">
        <v>942</v>
      </c>
    </row>
    <row r="15743" spans="1:3" x14ac:dyDescent="0.25">
      <c r="A15743" s="1">
        <f t="shared" si="245"/>
        <v>15743</v>
      </c>
      <c r="B15743" s="1" t="s">
        <v>10767</v>
      </c>
      <c r="C15743" s="1" t="s">
        <v>942</v>
      </c>
    </row>
    <row r="15744" spans="1:3" x14ac:dyDescent="0.25">
      <c r="A15744" s="1">
        <f t="shared" si="245"/>
        <v>15744</v>
      </c>
      <c r="B15744" s="1" t="s">
        <v>10767</v>
      </c>
      <c r="C15744" s="1" t="s">
        <v>1389</v>
      </c>
    </row>
    <row r="15745" spans="1:3" x14ac:dyDescent="0.25">
      <c r="A15745" s="1">
        <f t="shared" si="245"/>
        <v>15745</v>
      </c>
      <c r="B15745" s="1" t="s">
        <v>10768</v>
      </c>
      <c r="C15745" s="1" t="s">
        <v>10411</v>
      </c>
    </row>
    <row r="15746" spans="1:3" x14ac:dyDescent="0.25">
      <c r="A15746" s="1">
        <f t="shared" si="245"/>
        <v>15746</v>
      </c>
      <c r="B15746" s="1" t="s">
        <v>10768</v>
      </c>
      <c r="C15746" s="1" t="s">
        <v>1077</v>
      </c>
    </row>
    <row r="15747" spans="1:3" x14ac:dyDescent="0.25">
      <c r="A15747" s="1">
        <f t="shared" ref="A15747:A15810" si="246">A15746+1</f>
        <v>15747</v>
      </c>
      <c r="B15747" s="1" t="s">
        <v>10768</v>
      </c>
      <c r="C15747" s="1" t="s">
        <v>5483</v>
      </c>
    </row>
    <row r="15748" spans="1:3" x14ac:dyDescent="0.25">
      <c r="A15748" s="1">
        <f t="shared" si="246"/>
        <v>15748</v>
      </c>
      <c r="B15748" s="1" t="s">
        <v>10769</v>
      </c>
      <c r="C15748" s="1" t="s">
        <v>2153</v>
      </c>
    </row>
    <row r="15749" spans="1:3" x14ac:dyDescent="0.25">
      <c r="A15749" s="1">
        <f t="shared" si="246"/>
        <v>15749</v>
      </c>
      <c r="B15749" s="1" t="s">
        <v>10769</v>
      </c>
      <c r="C15749" s="1" t="s">
        <v>10770</v>
      </c>
    </row>
    <row r="15750" spans="1:3" x14ac:dyDescent="0.25">
      <c r="A15750" s="1">
        <f t="shared" si="246"/>
        <v>15750</v>
      </c>
      <c r="B15750" s="1" t="s">
        <v>10769</v>
      </c>
      <c r="C15750" s="1" t="s">
        <v>1221</v>
      </c>
    </row>
    <row r="15751" spans="1:3" x14ac:dyDescent="0.25">
      <c r="A15751" s="1">
        <f t="shared" si="246"/>
        <v>15751</v>
      </c>
      <c r="B15751" s="1" t="s">
        <v>10771</v>
      </c>
      <c r="C15751" s="1" t="s">
        <v>1221</v>
      </c>
    </row>
    <row r="15752" spans="1:3" x14ac:dyDescent="0.25">
      <c r="A15752" s="1">
        <f t="shared" si="246"/>
        <v>15752</v>
      </c>
      <c r="B15752" s="1" t="s">
        <v>10769</v>
      </c>
      <c r="C15752" s="1" t="s">
        <v>2945</v>
      </c>
    </row>
    <row r="15753" spans="1:3" x14ac:dyDescent="0.25">
      <c r="A15753" s="1">
        <f t="shared" si="246"/>
        <v>15753</v>
      </c>
      <c r="B15753" s="1" t="s">
        <v>10772</v>
      </c>
      <c r="C15753" s="1" t="s">
        <v>1239</v>
      </c>
    </row>
    <row r="15754" spans="1:3" x14ac:dyDescent="0.25">
      <c r="A15754" s="1">
        <f t="shared" si="246"/>
        <v>15754</v>
      </c>
      <c r="B15754" s="1" t="s">
        <v>10769</v>
      </c>
      <c r="C15754" s="1" t="s">
        <v>1761</v>
      </c>
    </row>
    <row r="15755" spans="1:3" x14ac:dyDescent="0.25">
      <c r="A15755" s="1">
        <f t="shared" si="246"/>
        <v>15755</v>
      </c>
      <c r="B15755" s="1" t="s">
        <v>10769</v>
      </c>
      <c r="C15755" s="1" t="s">
        <v>942</v>
      </c>
    </row>
    <row r="15756" spans="1:3" x14ac:dyDescent="0.25">
      <c r="A15756" s="1">
        <f t="shared" si="246"/>
        <v>15756</v>
      </c>
      <c r="B15756" s="1" t="s">
        <v>10769</v>
      </c>
      <c r="C15756" s="1" t="s">
        <v>976</v>
      </c>
    </row>
    <row r="15757" spans="1:3" x14ac:dyDescent="0.25">
      <c r="A15757" s="1">
        <f t="shared" si="246"/>
        <v>15757</v>
      </c>
      <c r="B15757" s="1" t="s">
        <v>10769</v>
      </c>
      <c r="C15757" s="1" t="s">
        <v>1077</v>
      </c>
    </row>
    <row r="15758" spans="1:3" x14ac:dyDescent="0.25">
      <c r="A15758" s="1">
        <f t="shared" si="246"/>
        <v>15758</v>
      </c>
      <c r="B15758" s="1" t="s">
        <v>10769</v>
      </c>
      <c r="C15758" s="1" t="s">
        <v>1077</v>
      </c>
    </row>
    <row r="15759" spans="1:3" x14ac:dyDescent="0.25">
      <c r="A15759" s="1">
        <f t="shared" si="246"/>
        <v>15759</v>
      </c>
      <c r="B15759" s="1" t="s">
        <v>10769</v>
      </c>
      <c r="C15759" s="1" t="s">
        <v>4612</v>
      </c>
    </row>
    <row r="15760" spans="1:3" x14ac:dyDescent="0.25">
      <c r="A15760" s="1">
        <f t="shared" si="246"/>
        <v>15760</v>
      </c>
      <c r="B15760" s="1" t="s">
        <v>10773</v>
      </c>
      <c r="C15760" s="1" t="s">
        <v>2594</v>
      </c>
    </row>
    <row r="15761" spans="1:3" x14ac:dyDescent="0.25">
      <c r="A15761" s="1">
        <f t="shared" si="246"/>
        <v>15761</v>
      </c>
      <c r="B15761" s="1" t="s">
        <v>10769</v>
      </c>
      <c r="C15761" s="1" t="s">
        <v>1027</v>
      </c>
    </row>
    <row r="15762" spans="1:3" x14ac:dyDescent="0.25">
      <c r="A15762" s="1">
        <f t="shared" si="246"/>
        <v>15762</v>
      </c>
      <c r="B15762" s="1" t="s">
        <v>10769</v>
      </c>
      <c r="C15762" s="1" t="s">
        <v>1447</v>
      </c>
    </row>
    <row r="15763" spans="1:3" x14ac:dyDescent="0.25">
      <c r="A15763" s="1">
        <f t="shared" si="246"/>
        <v>15763</v>
      </c>
      <c r="B15763" s="1" t="s">
        <v>10769</v>
      </c>
      <c r="C15763" s="1" t="s">
        <v>1235</v>
      </c>
    </row>
    <row r="15764" spans="1:3" x14ac:dyDescent="0.25">
      <c r="A15764" s="1">
        <f t="shared" si="246"/>
        <v>15764</v>
      </c>
      <c r="B15764" s="1" t="s">
        <v>10769</v>
      </c>
      <c r="C15764" s="1" t="s">
        <v>1295</v>
      </c>
    </row>
    <row r="15765" spans="1:3" x14ac:dyDescent="0.25">
      <c r="A15765" s="1">
        <f t="shared" si="246"/>
        <v>15765</v>
      </c>
      <c r="B15765" s="1" t="s">
        <v>10769</v>
      </c>
      <c r="C15765" s="1" t="s">
        <v>10774</v>
      </c>
    </row>
    <row r="15766" spans="1:3" x14ac:dyDescent="0.25">
      <c r="A15766" s="1">
        <f t="shared" si="246"/>
        <v>15766</v>
      </c>
      <c r="B15766" s="1" t="s">
        <v>10771</v>
      </c>
      <c r="C15766" s="1" t="s">
        <v>10775</v>
      </c>
    </row>
    <row r="15767" spans="1:3" x14ac:dyDescent="0.25">
      <c r="A15767" s="1">
        <f t="shared" si="246"/>
        <v>15767</v>
      </c>
      <c r="B15767" s="1" t="s">
        <v>10769</v>
      </c>
      <c r="C15767" s="1" t="s">
        <v>1881</v>
      </c>
    </row>
    <row r="15768" spans="1:3" x14ac:dyDescent="0.25">
      <c r="A15768" s="1">
        <f t="shared" si="246"/>
        <v>15768</v>
      </c>
      <c r="B15768" s="1" t="s">
        <v>10769</v>
      </c>
      <c r="C15768" s="1" t="s">
        <v>6469</v>
      </c>
    </row>
    <row r="15769" spans="1:3" x14ac:dyDescent="0.25">
      <c r="A15769" s="1">
        <f t="shared" si="246"/>
        <v>15769</v>
      </c>
      <c r="B15769" s="1" t="s">
        <v>10777</v>
      </c>
      <c r="C15769" s="1" t="s">
        <v>10776</v>
      </c>
    </row>
    <row r="15770" spans="1:3" x14ac:dyDescent="0.25">
      <c r="A15770" s="1">
        <f t="shared" si="246"/>
        <v>15770</v>
      </c>
      <c r="B15770" s="1" t="s">
        <v>10779</v>
      </c>
      <c r="C15770" s="1" t="s">
        <v>10778</v>
      </c>
    </row>
    <row r="15771" spans="1:3" x14ac:dyDescent="0.25">
      <c r="A15771" s="1">
        <f t="shared" si="246"/>
        <v>15771</v>
      </c>
      <c r="B15771" s="1" t="s">
        <v>10780</v>
      </c>
      <c r="C15771" s="1" t="s">
        <v>1170</v>
      </c>
    </row>
    <row r="15772" spans="1:3" x14ac:dyDescent="0.25">
      <c r="A15772" s="1">
        <f t="shared" si="246"/>
        <v>15772</v>
      </c>
      <c r="B15772" s="1" t="s">
        <v>10780</v>
      </c>
      <c r="C15772" s="1" t="s">
        <v>968</v>
      </c>
    </row>
    <row r="15773" spans="1:3" x14ac:dyDescent="0.25">
      <c r="A15773" s="1">
        <f t="shared" si="246"/>
        <v>15773</v>
      </c>
      <c r="B15773" s="1" t="s">
        <v>10780</v>
      </c>
      <c r="C15773" s="1" t="s">
        <v>1982</v>
      </c>
    </row>
    <row r="15774" spans="1:3" x14ac:dyDescent="0.25">
      <c r="A15774" s="1">
        <f t="shared" si="246"/>
        <v>15774</v>
      </c>
      <c r="B15774" s="1" t="s">
        <v>10781</v>
      </c>
      <c r="C15774" s="1" t="s">
        <v>1634</v>
      </c>
    </row>
    <row r="15775" spans="1:3" x14ac:dyDescent="0.25">
      <c r="A15775" s="1">
        <f t="shared" si="246"/>
        <v>15775</v>
      </c>
      <c r="B15775" s="1" t="s">
        <v>10783</v>
      </c>
      <c r="C15775" s="1" t="s">
        <v>10782</v>
      </c>
    </row>
    <row r="15776" spans="1:3" x14ac:dyDescent="0.25">
      <c r="A15776" s="1">
        <f t="shared" si="246"/>
        <v>15776</v>
      </c>
      <c r="B15776" s="1" t="s">
        <v>10784</v>
      </c>
      <c r="C15776" s="1" t="s">
        <v>3535</v>
      </c>
    </row>
    <row r="15777" spans="1:3" x14ac:dyDescent="0.25">
      <c r="A15777" s="1">
        <f t="shared" si="246"/>
        <v>15777</v>
      </c>
      <c r="B15777" s="1" t="s">
        <v>10784</v>
      </c>
      <c r="C15777" s="1" t="s">
        <v>1010</v>
      </c>
    </row>
    <row r="15778" spans="1:3" x14ac:dyDescent="0.25">
      <c r="A15778" s="1">
        <f t="shared" si="246"/>
        <v>15778</v>
      </c>
      <c r="B15778" s="1" t="s">
        <v>10784</v>
      </c>
      <c r="C15778" s="1" t="s">
        <v>928</v>
      </c>
    </row>
    <row r="15779" spans="1:3" x14ac:dyDescent="0.25">
      <c r="A15779" s="1">
        <f t="shared" si="246"/>
        <v>15779</v>
      </c>
      <c r="B15779" s="1" t="s">
        <v>10784</v>
      </c>
      <c r="C15779" s="1" t="s">
        <v>1217</v>
      </c>
    </row>
    <row r="15780" spans="1:3" x14ac:dyDescent="0.25">
      <c r="A15780" s="1">
        <f t="shared" si="246"/>
        <v>15780</v>
      </c>
      <c r="B15780" s="1" t="s">
        <v>10784</v>
      </c>
      <c r="C15780" s="1" t="s">
        <v>1027</v>
      </c>
    </row>
    <row r="15781" spans="1:3" x14ac:dyDescent="0.25">
      <c r="A15781" s="1">
        <f t="shared" si="246"/>
        <v>15781</v>
      </c>
      <c r="B15781" s="1" t="s">
        <v>10784</v>
      </c>
      <c r="C15781" s="1" t="s">
        <v>10785</v>
      </c>
    </row>
    <row r="15782" spans="1:3" x14ac:dyDescent="0.25">
      <c r="A15782" s="1">
        <f t="shared" si="246"/>
        <v>15782</v>
      </c>
      <c r="B15782" s="1" t="s">
        <v>10784</v>
      </c>
      <c r="C15782" s="1" t="s">
        <v>10786</v>
      </c>
    </row>
    <row r="15783" spans="1:3" x14ac:dyDescent="0.25">
      <c r="A15783" s="1">
        <f t="shared" si="246"/>
        <v>15783</v>
      </c>
      <c r="B15783" s="1" t="s">
        <v>10787</v>
      </c>
      <c r="C15783" s="1" t="s">
        <v>974</v>
      </c>
    </row>
    <row r="15784" spans="1:3" x14ac:dyDescent="0.25">
      <c r="A15784" s="1">
        <f t="shared" si="246"/>
        <v>15784</v>
      </c>
      <c r="B15784" s="1" t="s">
        <v>10788</v>
      </c>
      <c r="C15784" s="1" t="s">
        <v>1027</v>
      </c>
    </row>
    <row r="15785" spans="1:3" x14ac:dyDescent="0.25">
      <c r="A15785" s="1">
        <f t="shared" si="246"/>
        <v>15785</v>
      </c>
      <c r="B15785" s="1" t="s">
        <v>10789</v>
      </c>
      <c r="C15785" s="1" t="s">
        <v>1338</v>
      </c>
    </row>
    <row r="15786" spans="1:3" x14ac:dyDescent="0.25">
      <c r="A15786" s="1">
        <f t="shared" si="246"/>
        <v>15786</v>
      </c>
      <c r="B15786" s="1" t="s">
        <v>10790</v>
      </c>
      <c r="C15786" s="1" t="s">
        <v>939</v>
      </c>
    </row>
    <row r="15787" spans="1:3" x14ac:dyDescent="0.25">
      <c r="A15787" s="1">
        <f t="shared" si="246"/>
        <v>15787</v>
      </c>
      <c r="B15787" s="1" t="s">
        <v>10791</v>
      </c>
      <c r="C15787" s="1" t="s">
        <v>1545</v>
      </c>
    </row>
    <row r="15788" spans="1:3" x14ac:dyDescent="0.25">
      <c r="A15788" s="1">
        <f t="shared" si="246"/>
        <v>15788</v>
      </c>
      <c r="B15788" s="1" t="s">
        <v>10791</v>
      </c>
      <c r="C15788" s="1" t="s">
        <v>1262</v>
      </c>
    </row>
    <row r="15789" spans="1:3" x14ac:dyDescent="0.25">
      <c r="A15789" s="1">
        <f t="shared" si="246"/>
        <v>15789</v>
      </c>
      <c r="B15789" s="1" t="s">
        <v>10792</v>
      </c>
      <c r="C15789" s="1" t="s">
        <v>977</v>
      </c>
    </row>
    <row r="15790" spans="1:3" x14ac:dyDescent="0.25">
      <c r="A15790" s="1">
        <f t="shared" si="246"/>
        <v>15790</v>
      </c>
      <c r="B15790" s="1" t="s">
        <v>10793</v>
      </c>
      <c r="C15790" s="1" t="s">
        <v>1350</v>
      </c>
    </row>
    <row r="15791" spans="1:3" x14ac:dyDescent="0.25">
      <c r="A15791" s="1">
        <f t="shared" si="246"/>
        <v>15791</v>
      </c>
      <c r="B15791" s="1" t="s">
        <v>10794</v>
      </c>
      <c r="C15791" s="1" t="s">
        <v>932</v>
      </c>
    </row>
    <row r="15792" spans="1:3" x14ac:dyDescent="0.25">
      <c r="A15792" s="1">
        <f t="shared" si="246"/>
        <v>15792</v>
      </c>
      <c r="B15792" s="1" t="s">
        <v>10796</v>
      </c>
      <c r="C15792" s="1" t="s">
        <v>10795</v>
      </c>
    </row>
    <row r="15793" spans="1:3" x14ac:dyDescent="0.25">
      <c r="A15793" s="1">
        <f t="shared" si="246"/>
        <v>15793</v>
      </c>
      <c r="B15793" s="1" t="s">
        <v>10793</v>
      </c>
      <c r="C15793" s="1" t="s">
        <v>1016</v>
      </c>
    </row>
    <row r="15794" spans="1:3" x14ac:dyDescent="0.25">
      <c r="A15794" s="1">
        <f t="shared" si="246"/>
        <v>15794</v>
      </c>
      <c r="B15794" s="1" t="s">
        <v>10796</v>
      </c>
      <c r="C15794" s="1" t="s">
        <v>1174</v>
      </c>
    </row>
    <row r="15795" spans="1:3" x14ac:dyDescent="0.25">
      <c r="A15795" s="1">
        <f t="shared" si="246"/>
        <v>15795</v>
      </c>
      <c r="B15795" s="1" t="s">
        <v>10793</v>
      </c>
      <c r="C15795" s="1" t="s">
        <v>934</v>
      </c>
    </row>
    <row r="15796" spans="1:3" x14ac:dyDescent="0.25">
      <c r="A15796" s="1">
        <f t="shared" si="246"/>
        <v>15796</v>
      </c>
      <c r="B15796" s="1" t="s">
        <v>10797</v>
      </c>
      <c r="C15796" s="1" t="s">
        <v>1079</v>
      </c>
    </row>
    <row r="15797" spans="1:3" x14ac:dyDescent="0.25">
      <c r="A15797" s="1">
        <f t="shared" si="246"/>
        <v>15797</v>
      </c>
      <c r="B15797" s="1" t="s">
        <v>10793</v>
      </c>
      <c r="C15797" s="1" t="s">
        <v>2716</v>
      </c>
    </row>
    <row r="15798" spans="1:3" x14ac:dyDescent="0.25">
      <c r="A15798" s="1">
        <f t="shared" si="246"/>
        <v>15798</v>
      </c>
      <c r="B15798" s="1" t="s">
        <v>10796</v>
      </c>
      <c r="C15798" s="1" t="s">
        <v>1710</v>
      </c>
    </row>
    <row r="15799" spans="1:3" x14ac:dyDescent="0.25">
      <c r="A15799" s="1">
        <f t="shared" si="246"/>
        <v>15799</v>
      </c>
      <c r="B15799" s="1" t="s">
        <v>10793</v>
      </c>
      <c r="C15799" s="1" t="s">
        <v>1058</v>
      </c>
    </row>
    <row r="15800" spans="1:3" x14ac:dyDescent="0.25">
      <c r="A15800" s="1">
        <f t="shared" si="246"/>
        <v>15800</v>
      </c>
      <c r="B15800" s="1" t="s">
        <v>10793</v>
      </c>
      <c r="C15800" s="1" t="s">
        <v>2480</v>
      </c>
    </row>
    <row r="15801" spans="1:3" x14ac:dyDescent="0.25">
      <c r="A15801" s="1">
        <f t="shared" si="246"/>
        <v>15801</v>
      </c>
      <c r="B15801" s="1" t="s">
        <v>10796</v>
      </c>
      <c r="C15801" s="1" t="s">
        <v>1058</v>
      </c>
    </row>
    <row r="15802" spans="1:3" x14ac:dyDescent="0.25">
      <c r="A15802" s="1">
        <f t="shared" si="246"/>
        <v>15802</v>
      </c>
      <c r="B15802" s="1" t="s">
        <v>10796</v>
      </c>
      <c r="C15802" s="1" t="s">
        <v>1144</v>
      </c>
    </row>
    <row r="15803" spans="1:3" x14ac:dyDescent="0.25">
      <c r="A15803" s="1">
        <f t="shared" si="246"/>
        <v>15803</v>
      </c>
      <c r="B15803" s="1" t="s">
        <v>10796</v>
      </c>
      <c r="C15803" s="1" t="s">
        <v>1058</v>
      </c>
    </row>
    <row r="15804" spans="1:3" x14ac:dyDescent="0.25">
      <c r="A15804" s="1">
        <f t="shared" si="246"/>
        <v>15804</v>
      </c>
      <c r="B15804" s="1" t="s">
        <v>10796</v>
      </c>
      <c r="C15804" s="1" t="s">
        <v>1058</v>
      </c>
    </row>
    <row r="15805" spans="1:3" x14ac:dyDescent="0.25">
      <c r="A15805" s="1">
        <f t="shared" si="246"/>
        <v>15805</v>
      </c>
      <c r="B15805" s="1" t="s">
        <v>10796</v>
      </c>
      <c r="C15805" s="1" t="s">
        <v>1058</v>
      </c>
    </row>
    <row r="15806" spans="1:3" x14ac:dyDescent="0.25">
      <c r="A15806" s="1">
        <f t="shared" si="246"/>
        <v>15806</v>
      </c>
      <c r="B15806" s="1" t="s">
        <v>10793</v>
      </c>
      <c r="C15806" s="1" t="s">
        <v>918</v>
      </c>
    </row>
    <row r="15807" spans="1:3" x14ac:dyDescent="0.25">
      <c r="A15807" s="1">
        <f t="shared" si="246"/>
        <v>15807</v>
      </c>
      <c r="B15807" s="1" t="s">
        <v>10793</v>
      </c>
      <c r="C15807" s="1" t="s">
        <v>938</v>
      </c>
    </row>
    <row r="15808" spans="1:3" x14ac:dyDescent="0.25">
      <c r="A15808" s="1">
        <f t="shared" si="246"/>
        <v>15808</v>
      </c>
      <c r="B15808" s="1" t="s">
        <v>10793</v>
      </c>
      <c r="C15808" s="1" t="s">
        <v>1712</v>
      </c>
    </row>
    <row r="15809" spans="1:3" x14ac:dyDescent="0.25">
      <c r="A15809" s="1">
        <f t="shared" si="246"/>
        <v>15809</v>
      </c>
      <c r="B15809" s="1" t="s">
        <v>10793</v>
      </c>
      <c r="C15809" s="1" t="s">
        <v>1019</v>
      </c>
    </row>
    <row r="15810" spans="1:3" x14ac:dyDescent="0.25">
      <c r="A15810" s="1">
        <f t="shared" si="246"/>
        <v>15810</v>
      </c>
      <c r="B15810" s="1" t="s">
        <v>10793</v>
      </c>
      <c r="C15810" s="1" t="s">
        <v>923</v>
      </c>
    </row>
    <row r="15811" spans="1:3" x14ac:dyDescent="0.25">
      <c r="A15811" s="1">
        <f t="shared" ref="A15811:A15874" si="247">A15810+1</f>
        <v>15811</v>
      </c>
      <c r="B15811" s="1" t="s">
        <v>10796</v>
      </c>
      <c r="C15811" s="1" t="s">
        <v>1186</v>
      </c>
    </row>
    <row r="15812" spans="1:3" x14ac:dyDescent="0.25">
      <c r="A15812" s="1">
        <f t="shared" si="247"/>
        <v>15812</v>
      </c>
      <c r="B15812" s="1" t="s">
        <v>10793</v>
      </c>
      <c r="C15812" s="1" t="s">
        <v>1204</v>
      </c>
    </row>
    <row r="15813" spans="1:3" x14ac:dyDescent="0.25">
      <c r="A15813" s="1">
        <f t="shared" si="247"/>
        <v>15813</v>
      </c>
      <c r="B15813" s="1" t="s">
        <v>10796</v>
      </c>
      <c r="C15813" s="1" t="s">
        <v>1327</v>
      </c>
    </row>
    <row r="15814" spans="1:3" x14ac:dyDescent="0.25">
      <c r="A15814" s="1">
        <f t="shared" si="247"/>
        <v>15814</v>
      </c>
      <c r="B15814" s="1" t="s">
        <v>10793</v>
      </c>
      <c r="C15814" s="1" t="s">
        <v>1005</v>
      </c>
    </row>
    <row r="15815" spans="1:3" x14ac:dyDescent="0.25">
      <c r="A15815" s="1">
        <f t="shared" si="247"/>
        <v>15815</v>
      </c>
      <c r="B15815" s="1" t="s">
        <v>10793</v>
      </c>
      <c r="C15815" s="1" t="s">
        <v>10798</v>
      </c>
    </row>
    <row r="15816" spans="1:3" x14ac:dyDescent="0.25">
      <c r="A15816" s="1">
        <f t="shared" si="247"/>
        <v>15816</v>
      </c>
      <c r="B15816" s="1" t="s">
        <v>10796</v>
      </c>
      <c r="C15816" s="1" t="s">
        <v>942</v>
      </c>
    </row>
    <row r="15817" spans="1:3" x14ac:dyDescent="0.25">
      <c r="A15817" s="1">
        <f t="shared" si="247"/>
        <v>15817</v>
      </c>
      <c r="B15817" s="1" t="s">
        <v>10793</v>
      </c>
      <c r="C15817" s="1" t="s">
        <v>942</v>
      </c>
    </row>
    <row r="15818" spans="1:3" x14ac:dyDescent="0.25">
      <c r="A15818" s="1">
        <f t="shared" si="247"/>
        <v>15818</v>
      </c>
      <c r="B15818" s="1" t="s">
        <v>10797</v>
      </c>
      <c r="C15818" s="1" t="s">
        <v>1389</v>
      </c>
    </row>
    <row r="15819" spans="1:3" x14ac:dyDescent="0.25">
      <c r="A15819" s="1">
        <f t="shared" si="247"/>
        <v>15819</v>
      </c>
      <c r="B15819" s="1" t="s">
        <v>10796</v>
      </c>
      <c r="C15819" s="1" t="s">
        <v>5881</v>
      </c>
    </row>
    <row r="15820" spans="1:3" x14ac:dyDescent="0.25">
      <c r="A15820" s="1">
        <f t="shared" si="247"/>
        <v>15820</v>
      </c>
      <c r="B15820" s="1" t="s">
        <v>10793</v>
      </c>
      <c r="C15820" s="1" t="s">
        <v>7546</v>
      </c>
    </row>
    <row r="15821" spans="1:3" x14ac:dyDescent="0.25">
      <c r="A15821" s="1">
        <f t="shared" si="247"/>
        <v>15821</v>
      </c>
      <c r="B15821" s="1" t="s">
        <v>10796</v>
      </c>
      <c r="C15821" s="1" t="s">
        <v>2682</v>
      </c>
    </row>
    <row r="15822" spans="1:3" x14ac:dyDescent="0.25">
      <c r="A15822" s="1">
        <f t="shared" si="247"/>
        <v>15822</v>
      </c>
      <c r="B15822" s="1" t="s">
        <v>1341</v>
      </c>
      <c r="C15822" s="1" t="s">
        <v>1077</v>
      </c>
    </row>
    <row r="15823" spans="1:3" x14ac:dyDescent="0.25">
      <c r="A15823" s="1">
        <f t="shared" si="247"/>
        <v>15823</v>
      </c>
      <c r="B15823" s="1" t="s">
        <v>10793</v>
      </c>
      <c r="C15823" s="1" t="s">
        <v>1027</v>
      </c>
    </row>
    <row r="15824" spans="1:3" x14ac:dyDescent="0.25">
      <c r="A15824" s="1">
        <f t="shared" si="247"/>
        <v>15824</v>
      </c>
      <c r="B15824" s="1" t="s">
        <v>10793</v>
      </c>
      <c r="C15824" s="1" t="s">
        <v>1352</v>
      </c>
    </row>
    <row r="15825" spans="1:3" x14ac:dyDescent="0.25">
      <c r="A15825" s="1">
        <f t="shared" si="247"/>
        <v>15825</v>
      </c>
      <c r="B15825" s="1" t="s">
        <v>10793</v>
      </c>
      <c r="C15825" s="1" t="s">
        <v>1045</v>
      </c>
    </row>
    <row r="15826" spans="1:3" x14ac:dyDescent="0.25">
      <c r="A15826" s="1">
        <f t="shared" si="247"/>
        <v>15826</v>
      </c>
      <c r="B15826" s="1" t="s">
        <v>10796</v>
      </c>
      <c r="C15826" s="1" t="s">
        <v>1715</v>
      </c>
    </row>
    <row r="15827" spans="1:3" x14ac:dyDescent="0.25">
      <c r="A15827" s="1">
        <f t="shared" si="247"/>
        <v>15827</v>
      </c>
      <c r="B15827" s="1" t="s">
        <v>10796</v>
      </c>
      <c r="C15827" s="1" t="s">
        <v>1028</v>
      </c>
    </row>
    <row r="15828" spans="1:3" x14ac:dyDescent="0.25">
      <c r="A15828" s="1">
        <f t="shared" si="247"/>
        <v>15828</v>
      </c>
      <c r="B15828" s="1" t="s">
        <v>10793</v>
      </c>
      <c r="C15828" s="1" t="s">
        <v>1291</v>
      </c>
    </row>
    <row r="15829" spans="1:3" x14ac:dyDescent="0.25">
      <c r="A15829" s="1">
        <f t="shared" si="247"/>
        <v>15829</v>
      </c>
      <c r="B15829" s="1" t="s">
        <v>10793</v>
      </c>
      <c r="C15829" s="1" t="s">
        <v>1291</v>
      </c>
    </row>
    <row r="15830" spans="1:3" x14ac:dyDescent="0.25">
      <c r="A15830" s="1">
        <f t="shared" si="247"/>
        <v>15830</v>
      </c>
      <c r="B15830" s="1" t="s">
        <v>10796</v>
      </c>
      <c r="C15830" s="1" t="s">
        <v>6988</v>
      </c>
    </row>
    <row r="15831" spans="1:3" x14ac:dyDescent="0.25">
      <c r="A15831" s="1">
        <f t="shared" si="247"/>
        <v>15831</v>
      </c>
      <c r="B15831" s="1" t="s">
        <v>10796</v>
      </c>
      <c r="C15831" s="1" t="s">
        <v>1033</v>
      </c>
    </row>
    <row r="15832" spans="1:3" x14ac:dyDescent="0.25">
      <c r="A15832" s="1">
        <f t="shared" si="247"/>
        <v>15832</v>
      </c>
      <c r="B15832" s="1" t="s">
        <v>10793</v>
      </c>
      <c r="C15832" s="1" t="s">
        <v>8334</v>
      </c>
    </row>
    <row r="15833" spans="1:3" x14ac:dyDescent="0.25">
      <c r="A15833" s="1">
        <f t="shared" si="247"/>
        <v>15833</v>
      </c>
      <c r="B15833" s="1" t="s">
        <v>10797</v>
      </c>
      <c r="C15833" s="1" t="s">
        <v>2053</v>
      </c>
    </row>
    <row r="15834" spans="1:3" x14ac:dyDescent="0.25">
      <c r="A15834" s="1">
        <f t="shared" si="247"/>
        <v>15834</v>
      </c>
      <c r="B15834" s="1" t="s">
        <v>10796</v>
      </c>
      <c r="C15834" s="1" t="s">
        <v>10799</v>
      </c>
    </row>
    <row r="15835" spans="1:3" x14ac:dyDescent="0.25">
      <c r="A15835" s="1">
        <f t="shared" si="247"/>
        <v>15835</v>
      </c>
      <c r="B15835" s="1" t="s">
        <v>10794</v>
      </c>
      <c r="C15835" s="1" t="s">
        <v>10800</v>
      </c>
    </row>
    <row r="15836" spans="1:3" x14ac:dyDescent="0.25">
      <c r="A15836" s="1">
        <f t="shared" si="247"/>
        <v>15836</v>
      </c>
      <c r="B15836" s="1" t="s">
        <v>10793</v>
      </c>
      <c r="C15836" s="1" t="s">
        <v>1161</v>
      </c>
    </row>
    <row r="15837" spans="1:3" x14ac:dyDescent="0.25">
      <c r="A15837" s="1">
        <f t="shared" si="247"/>
        <v>15837</v>
      </c>
      <c r="B15837" s="1" t="s">
        <v>10796</v>
      </c>
      <c r="C15837" s="1" t="s">
        <v>3618</v>
      </c>
    </row>
    <row r="15838" spans="1:3" x14ac:dyDescent="0.25">
      <c r="A15838" s="1">
        <f t="shared" si="247"/>
        <v>15838</v>
      </c>
      <c r="B15838" s="1" t="s">
        <v>10802</v>
      </c>
      <c r="C15838" s="1" t="s">
        <v>10801</v>
      </c>
    </row>
    <row r="15839" spans="1:3" x14ac:dyDescent="0.25">
      <c r="A15839" s="1">
        <f t="shared" si="247"/>
        <v>15839</v>
      </c>
      <c r="B15839" s="1" t="s">
        <v>3095</v>
      </c>
      <c r="C15839" s="1" t="s">
        <v>921</v>
      </c>
    </row>
    <row r="15840" spans="1:3" x14ac:dyDescent="0.25">
      <c r="A15840" s="1">
        <f t="shared" si="247"/>
        <v>15840</v>
      </c>
      <c r="B15840" s="1" t="s">
        <v>1315</v>
      </c>
      <c r="C15840" s="1" t="s">
        <v>952</v>
      </c>
    </row>
    <row r="15841" spans="1:3" x14ac:dyDescent="0.25">
      <c r="A15841" s="1">
        <f t="shared" si="247"/>
        <v>15841</v>
      </c>
      <c r="B15841" s="1" t="s">
        <v>3095</v>
      </c>
      <c r="C15841" s="1" t="s">
        <v>952</v>
      </c>
    </row>
    <row r="15842" spans="1:3" x14ac:dyDescent="0.25">
      <c r="A15842" s="1">
        <f t="shared" si="247"/>
        <v>15842</v>
      </c>
      <c r="B15842" s="1" t="s">
        <v>3095</v>
      </c>
      <c r="C15842" s="1" t="s">
        <v>2727</v>
      </c>
    </row>
    <row r="15843" spans="1:3" x14ac:dyDescent="0.25">
      <c r="A15843" s="1">
        <f t="shared" si="247"/>
        <v>15843</v>
      </c>
      <c r="B15843" s="1" t="s">
        <v>3095</v>
      </c>
      <c r="C15843" s="1" t="s">
        <v>1545</v>
      </c>
    </row>
    <row r="15844" spans="1:3" x14ac:dyDescent="0.25">
      <c r="A15844" s="1">
        <f t="shared" si="247"/>
        <v>15844</v>
      </c>
      <c r="B15844" s="1" t="s">
        <v>3095</v>
      </c>
      <c r="C15844" s="1" t="s">
        <v>934</v>
      </c>
    </row>
    <row r="15845" spans="1:3" x14ac:dyDescent="0.25">
      <c r="A15845" s="1">
        <f t="shared" si="247"/>
        <v>15845</v>
      </c>
      <c r="B15845" s="1" t="s">
        <v>3095</v>
      </c>
      <c r="C15845" s="1" t="s">
        <v>1079</v>
      </c>
    </row>
    <row r="15846" spans="1:3" x14ac:dyDescent="0.25">
      <c r="A15846" s="1">
        <f t="shared" si="247"/>
        <v>15846</v>
      </c>
      <c r="B15846" s="1" t="s">
        <v>3095</v>
      </c>
      <c r="C15846" s="1" t="s">
        <v>10803</v>
      </c>
    </row>
    <row r="15847" spans="1:3" x14ac:dyDescent="0.25">
      <c r="A15847" s="1">
        <f t="shared" si="247"/>
        <v>15847</v>
      </c>
      <c r="B15847" s="1" t="s">
        <v>3095</v>
      </c>
      <c r="C15847" s="1" t="s">
        <v>1732</v>
      </c>
    </row>
    <row r="15848" spans="1:3" x14ac:dyDescent="0.25">
      <c r="A15848" s="1">
        <f t="shared" si="247"/>
        <v>15848</v>
      </c>
      <c r="B15848" s="1" t="s">
        <v>3095</v>
      </c>
      <c r="C15848" s="1" t="s">
        <v>1321</v>
      </c>
    </row>
    <row r="15849" spans="1:3" x14ac:dyDescent="0.25">
      <c r="A15849" s="1">
        <f t="shared" si="247"/>
        <v>15849</v>
      </c>
      <c r="B15849" s="1" t="s">
        <v>3095</v>
      </c>
      <c r="C15849" s="1" t="s">
        <v>1058</v>
      </c>
    </row>
    <row r="15850" spans="1:3" x14ac:dyDescent="0.25">
      <c r="A15850" s="1">
        <f t="shared" si="247"/>
        <v>15850</v>
      </c>
      <c r="B15850" s="1" t="s">
        <v>3095</v>
      </c>
      <c r="C15850" s="1" t="s">
        <v>1049</v>
      </c>
    </row>
    <row r="15851" spans="1:3" x14ac:dyDescent="0.25">
      <c r="A15851" s="1">
        <f t="shared" si="247"/>
        <v>15851</v>
      </c>
      <c r="B15851" s="1" t="s">
        <v>3095</v>
      </c>
      <c r="C15851" s="1" t="s">
        <v>4282</v>
      </c>
    </row>
    <row r="15852" spans="1:3" x14ac:dyDescent="0.25">
      <c r="A15852" s="1">
        <f t="shared" si="247"/>
        <v>15852</v>
      </c>
      <c r="B15852" s="1" t="s">
        <v>3095</v>
      </c>
      <c r="C15852" s="1" t="s">
        <v>923</v>
      </c>
    </row>
    <row r="15853" spans="1:3" x14ac:dyDescent="0.25">
      <c r="A15853" s="1">
        <f t="shared" si="247"/>
        <v>15853</v>
      </c>
      <c r="B15853" s="1" t="s">
        <v>3095</v>
      </c>
      <c r="C15853" s="1" t="s">
        <v>1322</v>
      </c>
    </row>
    <row r="15854" spans="1:3" x14ac:dyDescent="0.25">
      <c r="A15854" s="1">
        <f t="shared" si="247"/>
        <v>15854</v>
      </c>
      <c r="B15854" s="1" t="s">
        <v>3095</v>
      </c>
      <c r="C15854" s="1" t="s">
        <v>1181</v>
      </c>
    </row>
    <row r="15855" spans="1:3" x14ac:dyDescent="0.25">
      <c r="A15855" s="1">
        <f t="shared" si="247"/>
        <v>15855</v>
      </c>
      <c r="B15855" s="1" t="s">
        <v>3095</v>
      </c>
      <c r="C15855" s="1" t="s">
        <v>1093</v>
      </c>
    </row>
    <row r="15856" spans="1:3" x14ac:dyDescent="0.25">
      <c r="A15856" s="1">
        <f t="shared" si="247"/>
        <v>15856</v>
      </c>
      <c r="B15856" s="1" t="s">
        <v>3095</v>
      </c>
      <c r="C15856" s="1" t="s">
        <v>1629</v>
      </c>
    </row>
    <row r="15857" spans="1:3" x14ac:dyDescent="0.25">
      <c r="A15857" s="1">
        <f t="shared" si="247"/>
        <v>15857</v>
      </c>
      <c r="B15857" s="1" t="s">
        <v>3095</v>
      </c>
      <c r="C15857" s="1" t="s">
        <v>939</v>
      </c>
    </row>
    <row r="15858" spans="1:3" x14ac:dyDescent="0.25">
      <c r="A15858" s="1">
        <f t="shared" si="247"/>
        <v>15858</v>
      </c>
      <c r="B15858" s="1" t="s">
        <v>3095</v>
      </c>
      <c r="C15858" s="1" t="s">
        <v>949</v>
      </c>
    </row>
    <row r="15859" spans="1:3" x14ac:dyDescent="0.25">
      <c r="A15859" s="1">
        <f t="shared" si="247"/>
        <v>15859</v>
      </c>
      <c r="B15859" s="1" t="s">
        <v>3095</v>
      </c>
      <c r="C15859" s="1" t="s">
        <v>920</v>
      </c>
    </row>
    <row r="15860" spans="1:3" x14ac:dyDescent="0.25">
      <c r="A15860" s="1">
        <f t="shared" si="247"/>
        <v>15860</v>
      </c>
      <c r="B15860" s="1" t="s">
        <v>3095</v>
      </c>
      <c r="C15860" s="1" t="s">
        <v>1464</v>
      </c>
    </row>
    <row r="15861" spans="1:3" x14ac:dyDescent="0.25">
      <c r="A15861" s="1">
        <f t="shared" si="247"/>
        <v>15861</v>
      </c>
      <c r="B15861" s="1" t="s">
        <v>3095</v>
      </c>
      <c r="C15861" s="1" t="s">
        <v>1102</v>
      </c>
    </row>
    <row r="15862" spans="1:3" x14ac:dyDescent="0.25">
      <c r="A15862" s="1">
        <f t="shared" si="247"/>
        <v>15862</v>
      </c>
      <c r="B15862" s="1" t="s">
        <v>3095</v>
      </c>
      <c r="C15862" s="1" t="s">
        <v>2559</v>
      </c>
    </row>
    <row r="15863" spans="1:3" x14ac:dyDescent="0.25">
      <c r="A15863" s="1">
        <f t="shared" si="247"/>
        <v>15863</v>
      </c>
      <c r="B15863" s="1" t="s">
        <v>3095</v>
      </c>
      <c r="C15863" s="1" t="s">
        <v>1102</v>
      </c>
    </row>
    <row r="15864" spans="1:3" x14ac:dyDescent="0.25">
      <c r="A15864" s="1">
        <f t="shared" si="247"/>
        <v>15864</v>
      </c>
      <c r="B15864" s="1" t="s">
        <v>3095</v>
      </c>
      <c r="C15864" s="1" t="s">
        <v>941</v>
      </c>
    </row>
    <row r="15865" spans="1:3" x14ac:dyDescent="0.25">
      <c r="A15865" s="1">
        <f t="shared" si="247"/>
        <v>15865</v>
      </c>
      <c r="B15865" s="1" t="s">
        <v>3095</v>
      </c>
      <c r="C15865" s="1" t="s">
        <v>941</v>
      </c>
    </row>
    <row r="15866" spans="1:3" x14ac:dyDescent="0.25">
      <c r="A15866" s="1">
        <f t="shared" si="247"/>
        <v>15866</v>
      </c>
      <c r="B15866" s="1" t="s">
        <v>3095</v>
      </c>
      <c r="C15866" s="1" t="s">
        <v>1485</v>
      </c>
    </row>
    <row r="15867" spans="1:3" x14ac:dyDescent="0.25">
      <c r="A15867" s="1">
        <f t="shared" si="247"/>
        <v>15867</v>
      </c>
      <c r="B15867" s="1" t="s">
        <v>3095</v>
      </c>
      <c r="C15867" s="1" t="s">
        <v>3185</v>
      </c>
    </row>
    <row r="15868" spans="1:3" x14ac:dyDescent="0.25">
      <c r="A15868" s="1">
        <f t="shared" si="247"/>
        <v>15868</v>
      </c>
      <c r="B15868" s="1" t="s">
        <v>3095</v>
      </c>
      <c r="C15868" s="1" t="s">
        <v>2051</v>
      </c>
    </row>
    <row r="15869" spans="1:3" x14ac:dyDescent="0.25">
      <c r="A15869" s="1">
        <f t="shared" si="247"/>
        <v>15869</v>
      </c>
      <c r="B15869" s="1" t="s">
        <v>3095</v>
      </c>
      <c r="C15869" s="1" t="s">
        <v>1201</v>
      </c>
    </row>
    <row r="15870" spans="1:3" x14ac:dyDescent="0.25">
      <c r="A15870" s="1">
        <f t="shared" si="247"/>
        <v>15870</v>
      </c>
      <c r="B15870" s="1" t="s">
        <v>3095</v>
      </c>
      <c r="C15870" s="1" t="s">
        <v>1354</v>
      </c>
    </row>
    <row r="15871" spans="1:3" x14ac:dyDescent="0.25">
      <c r="A15871" s="1">
        <f t="shared" si="247"/>
        <v>15871</v>
      </c>
      <c r="B15871" s="1" t="s">
        <v>3095</v>
      </c>
      <c r="C15871" s="1" t="s">
        <v>10804</v>
      </c>
    </row>
    <row r="15872" spans="1:3" x14ac:dyDescent="0.25">
      <c r="A15872" s="1">
        <f t="shared" si="247"/>
        <v>15872</v>
      </c>
      <c r="B15872" s="1" t="s">
        <v>3095</v>
      </c>
      <c r="C15872" s="1" t="s">
        <v>6368</v>
      </c>
    </row>
    <row r="15873" spans="1:3" x14ac:dyDescent="0.25">
      <c r="A15873" s="1">
        <f t="shared" si="247"/>
        <v>15873</v>
      </c>
      <c r="B15873" s="1" t="s">
        <v>3095</v>
      </c>
      <c r="C15873" s="1" t="s">
        <v>10805</v>
      </c>
    </row>
    <row r="15874" spans="1:3" x14ac:dyDescent="0.25">
      <c r="A15874" s="1">
        <f t="shared" si="247"/>
        <v>15874</v>
      </c>
      <c r="B15874" s="1" t="s">
        <v>3095</v>
      </c>
      <c r="C15874" s="1" t="s">
        <v>1704</v>
      </c>
    </row>
    <row r="15875" spans="1:3" x14ac:dyDescent="0.25">
      <c r="A15875" s="1">
        <f t="shared" ref="A15875:A15938" si="248">A15874+1</f>
        <v>15875</v>
      </c>
      <c r="B15875" s="1" t="s">
        <v>10806</v>
      </c>
      <c r="C15875" s="1" t="s">
        <v>1355</v>
      </c>
    </row>
    <row r="15876" spans="1:3" x14ac:dyDescent="0.25">
      <c r="A15876" s="1">
        <f t="shared" si="248"/>
        <v>15876</v>
      </c>
      <c r="B15876" s="1" t="s">
        <v>10807</v>
      </c>
      <c r="C15876" s="1" t="s">
        <v>1541</v>
      </c>
    </row>
    <row r="15877" spans="1:3" x14ac:dyDescent="0.25">
      <c r="A15877" s="1">
        <f t="shared" si="248"/>
        <v>15877</v>
      </c>
      <c r="B15877" s="1" t="s">
        <v>10808</v>
      </c>
      <c r="C15877" s="1" t="s">
        <v>6921</v>
      </c>
    </row>
    <row r="15878" spans="1:3" x14ac:dyDescent="0.25">
      <c r="A15878" s="1">
        <f t="shared" si="248"/>
        <v>15878</v>
      </c>
      <c r="B15878" s="1" t="s">
        <v>10808</v>
      </c>
      <c r="C15878" s="1" t="s">
        <v>3011</v>
      </c>
    </row>
    <row r="15879" spans="1:3" x14ac:dyDescent="0.25">
      <c r="A15879" s="1">
        <f t="shared" si="248"/>
        <v>15879</v>
      </c>
      <c r="B15879" s="1" t="s">
        <v>10808</v>
      </c>
      <c r="C15879" s="1" t="s">
        <v>1566</v>
      </c>
    </row>
    <row r="15880" spans="1:3" x14ac:dyDescent="0.25">
      <c r="A15880" s="1">
        <f t="shared" si="248"/>
        <v>15880</v>
      </c>
      <c r="B15880" s="1" t="s">
        <v>10808</v>
      </c>
      <c r="C15880" s="1" t="s">
        <v>1223</v>
      </c>
    </row>
    <row r="15881" spans="1:3" x14ac:dyDescent="0.25">
      <c r="A15881" s="1">
        <f t="shared" si="248"/>
        <v>15881</v>
      </c>
      <c r="B15881" s="1" t="s">
        <v>10808</v>
      </c>
      <c r="C15881" s="1" t="s">
        <v>1139</v>
      </c>
    </row>
    <row r="15882" spans="1:3" x14ac:dyDescent="0.25">
      <c r="A15882" s="1">
        <f t="shared" si="248"/>
        <v>15882</v>
      </c>
      <c r="B15882" s="1" t="s">
        <v>10808</v>
      </c>
      <c r="C15882" s="1" t="s">
        <v>1140</v>
      </c>
    </row>
    <row r="15883" spans="1:3" x14ac:dyDescent="0.25">
      <c r="A15883" s="1">
        <f t="shared" si="248"/>
        <v>15883</v>
      </c>
      <c r="B15883" s="1" t="s">
        <v>10809</v>
      </c>
      <c r="C15883" s="1" t="s">
        <v>1740</v>
      </c>
    </row>
    <row r="15884" spans="1:3" x14ac:dyDescent="0.25">
      <c r="A15884" s="1">
        <f t="shared" si="248"/>
        <v>15884</v>
      </c>
      <c r="B15884" s="1" t="s">
        <v>10809</v>
      </c>
      <c r="C15884" s="1" t="s">
        <v>989</v>
      </c>
    </row>
    <row r="15885" spans="1:3" x14ac:dyDescent="0.25">
      <c r="A15885" s="1">
        <f t="shared" si="248"/>
        <v>15885</v>
      </c>
      <c r="B15885" s="1" t="s">
        <v>10810</v>
      </c>
      <c r="C15885" s="1" t="s">
        <v>1011</v>
      </c>
    </row>
    <row r="15886" spans="1:3" x14ac:dyDescent="0.25">
      <c r="A15886" s="1">
        <f t="shared" si="248"/>
        <v>15886</v>
      </c>
      <c r="B15886" s="1" t="s">
        <v>10811</v>
      </c>
      <c r="C15886" s="1" t="s">
        <v>2002</v>
      </c>
    </row>
    <row r="15887" spans="1:3" x14ac:dyDescent="0.25">
      <c r="A15887" s="1">
        <f t="shared" si="248"/>
        <v>15887</v>
      </c>
      <c r="B15887" s="1" t="s">
        <v>1641</v>
      </c>
      <c r="C15887" s="1" t="s">
        <v>2594</v>
      </c>
    </row>
    <row r="15888" spans="1:3" x14ac:dyDescent="0.25">
      <c r="A15888" s="1">
        <f t="shared" si="248"/>
        <v>15888</v>
      </c>
      <c r="B15888" s="1" t="s">
        <v>10812</v>
      </c>
      <c r="C15888" s="1" t="s">
        <v>1219</v>
      </c>
    </row>
    <row r="15889" spans="1:3" x14ac:dyDescent="0.25">
      <c r="A15889" s="1">
        <f t="shared" si="248"/>
        <v>15889</v>
      </c>
      <c r="B15889" s="1" t="s">
        <v>10813</v>
      </c>
      <c r="C15889" s="1" t="s">
        <v>2153</v>
      </c>
    </row>
    <row r="15890" spans="1:3" x14ac:dyDescent="0.25">
      <c r="A15890" s="1">
        <f t="shared" si="248"/>
        <v>15890</v>
      </c>
      <c r="B15890" s="1" t="s">
        <v>10812</v>
      </c>
      <c r="C15890" s="1" t="s">
        <v>1102</v>
      </c>
    </row>
    <row r="15891" spans="1:3" x14ac:dyDescent="0.25">
      <c r="A15891" s="1">
        <f t="shared" si="248"/>
        <v>15891</v>
      </c>
      <c r="B15891" s="1" t="s">
        <v>10814</v>
      </c>
      <c r="C15891" s="1" t="s">
        <v>1845</v>
      </c>
    </row>
    <row r="15892" spans="1:3" x14ac:dyDescent="0.25">
      <c r="A15892" s="1">
        <f t="shared" si="248"/>
        <v>15892</v>
      </c>
      <c r="B15892" s="1" t="s">
        <v>10815</v>
      </c>
      <c r="C15892" s="1" t="s">
        <v>1027</v>
      </c>
    </row>
    <row r="15893" spans="1:3" x14ac:dyDescent="0.25">
      <c r="A15893" s="1">
        <f t="shared" si="248"/>
        <v>15893</v>
      </c>
      <c r="B15893" s="1" t="s">
        <v>10816</v>
      </c>
      <c r="C15893" s="1" t="s">
        <v>2039</v>
      </c>
    </row>
    <row r="15894" spans="1:3" x14ac:dyDescent="0.25">
      <c r="A15894" s="1">
        <f t="shared" si="248"/>
        <v>15894</v>
      </c>
      <c r="B15894" s="1" t="s">
        <v>10817</v>
      </c>
      <c r="C15894" s="1" t="s">
        <v>928</v>
      </c>
    </row>
    <row r="15895" spans="1:3" x14ac:dyDescent="0.25">
      <c r="A15895" s="1">
        <f t="shared" si="248"/>
        <v>15895</v>
      </c>
      <c r="B15895" s="1" t="s">
        <v>10818</v>
      </c>
      <c r="C15895" s="1" t="s">
        <v>1087</v>
      </c>
    </row>
    <row r="15896" spans="1:3" x14ac:dyDescent="0.25">
      <c r="A15896" s="1">
        <f t="shared" si="248"/>
        <v>15896</v>
      </c>
      <c r="B15896" s="1" t="s">
        <v>10819</v>
      </c>
      <c r="C15896" s="1" t="s">
        <v>1576</v>
      </c>
    </row>
    <row r="15897" spans="1:3" x14ac:dyDescent="0.25">
      <c r="A15897" s="1">
        <f t="shared" si="248"/>
        <v>15897</v>
      </c>
      <c r="B15897" s="1" t="s">
        <v>10820</v>
      </c>
      <c r="C15897" s="1" t="s">
        <v>1291</v>
      </c>
    </row>
    <row r="15898" spans="1:3" x14ac:dyDescent="0.25">
      <c r="A15898" s="1">
        <f t="shared" si="248"/>
        <v>15898</v>
      </c>
      <c r="B15898" s="1" t="s">
        <v>10821</v>
      </c>
      <c r="C15898" s="1" t="s">
        <v>1350</v>
      </c>
    </row>
    <row r="15899" spans="1:3" x14ac:dyDescent="0.25">
      <c r="A15899" s="1">
        <f t="shared" si="248"/>
        <v>15899</v>
      </c>
      <c r="B15899" s="1" t="s">
        <v>10821</v>
      </c>
      <c r="C15899" s="1" t="s">
        <v>952</v>
      </c>
    </row>
    <row r="15900" spans="1:3" x14ac:dyDescent="0.25">
      <c r="A15900" s="1">
        <f t="shared" si="248"/>
        <v>15900</v>
      </c>
      <c r="B15900" s="1" t="s">
        <v>10821</v>
      </c>
      <c r="C15900" s="1" t="s">
        <v>952</v>
      </c>
    </row>
    <row r="15901" spans="1:3" x14ac:dyDescent="0.25">
      <c r="A15901" s="1">
        <f t="shared" si="248"/>
        <v>15901</v>
      </c>
      <c r="B15901" s="1" t="s">
        <v>10821</v>
      </c>
      <c r="C15901" s="1" t="s">
        <v>1317</v>
      </c>
    </row>
    <row r="15902" spans="1:3" x14ac:dyDescent="0.25">
      <c r="A15902" s="1">
        <f t="shared" si="248"/>
        <v>15902</v>
      </c>
      <c r="B15902" s="1" t="s">
        <v>10821</v>
      </c>
      <c r="C15902" s="1" t="s">
        <v>4469</v>
      </c>
    </row>
    <row r="15903" spans="1:3" x14ac:dyDescent="0.25">
      <c r="A15903" s="1">
        <f t="shared" si="248"/>
        <v>15903</v>
      </c>
      <c r="B15903" s="1" t="s">
        <v>10821</v>
      </c>
      <c r="C15903" s="1" t="s">
        <v>1911</v>
      </c>
    </row>
    <row r="15904" spans="1:3" x14ac:dyDescent="0.25">
      <c r="A15904" s="1">
        <f t="shared" si="248"/>
        <v>15904</v>
      </c>
      <c r="B15904" s="1" t="s">
        <v>10822</v>
      </c>
      <c r="C15904" s="1" t="s">
        <v>1374</v>
      </c>
    </row>
    <row r="15905" spans="1:3" x14ac:dyDescent="0.25">
      <c r="A15905" s="1">
        <f t="shared" si="248"/>
        <v>15905</v>
      </c>
      <c r="B15905" s="1" t="s">
        <v>8722</v>
      </c>
      <c r="C15905" s="1" t="s">
        <v>927</v>
      </c>
    </row>
    <row r="15906" spans="1:3" x14ac:dyDescent="0.25">
      <c r="A15906" s="1">
        <f t="shared" si="248"/>
        <v>15906</v>
      </c>
      <c r="B15906" s="1" t="s">
        <v>10823</v>
      </c>
      <c r="C15906" s="1" t="s">
        <v>1221</v>
      </c>
    </row>
    <row r="15907" spans="1:3" x14ac:dyDescent="0.25">
      <c r="A15907" s="1">
        <f t="shared" si="248"/>
        <v>15907</v>
      </c>
      <c r="B15907" s="1" t="s">
        <v>10824</v>
      </c>
      <c r="C15907" s="1" t="s">
        <v>1420</v>
      </c>
    </row>
    <row r="15908" spans="1:3" x14ac:dyDescent="0.25">
      <c r="A15908" s="1">
        <f t="shared" si="248"/>
        <v>15908</v>
      </c>
      <c r="B15908" s="1" t="s">
        <v>10824</v>
      </c>
      <c r="C15908" s="1" t="s">
        <v>10825</v>
      </c>
    </row>
    <row r="15909" spans="1:3" x14ac:dyDescent="0.25">
      <c r="A15909" s="1">
        <f t="shared" si="248"/>
        <v>15909</v>
      </c>
      <c r="B15909" s="1" t="s">
        <v>10824</v>
      </c>
      <c r="C15909" s="1" t="s">
        <v>8141</v>
      </c>
    </row>
    <row r="15910" spans="1:3" x14ac:dyDescent="0.25">
      <c r="A15910" s="1">
        <f t="shared" si="248"/>
        <v>15910</v>
      </c>
      <c r="B15910" s="1" t="s">
        <v>10824</v>
      </c>
      <c r="C15910" s="1" t="s">
        <v>1221</v>
      </c>
    </row>
    <row r="15911" spans="1:3" x14ac:dyDescent="0.25">
      <c r="A15911" s="1">
        <f t="shared" si="248"/>
        <v>15911</v>
      </c>
      <c r="B15911" s="1" t="s">
        <v>10824</v>
      </c>
      <c r="C15911" s="1" t="s">
        <v>1079</v>
      </c>
    </row>
    <row r="15912" spans="1:3" x14ac:dyDescent="0.25">
      <c r="A15912" s="1">
        <f t="shared" si="248"/>
        <v>15912</v>
      </c>
      <c r="B15912" s="1" t="s">
        <v>10824</v>
      </c>
      <c r="C15912" s="1" t="s">
        <v>10826</v>
      </c>
    </row>
    <row r="15913" spans="1:3" x14ac:dyDescent="0.25">
      <c r="A15913" s="1">
        <f t="shared" si="248"/>
        <v>15913</v>
      </c>
      <c r="B15913" s="1" t="s">
        <v>10824</v>
      </c>
      <c r="C15913" s="1" t="s">
        <v>4857</v>
      </c>
    </row>
    <row r="15914" spans="1:3" x14ac:dyDescent="0.25">
      <c r="A15914" s="1">
        <f t="shared" si="248"/>
        <v>15914</v>
      </c>
      <c r="B15914" s="1" t="s">
        <v>10824</v>
      </c>
      <c r="C15914" s="1" t="s">
        <v>1228</v>
      </c>
    </row>
    <row r="15915" spans="1:3" x14ac:dyDescent="0.25">
      <c r="A15915" s="1">
        <f t="shared" si="248"/>
        <v>15915</v>
      </c>
      <c r="B15915" s="1" t="s">
        <v>10824</v>
      </c>
      <c r="C15915" s="1" t="s">
        <v>1269</v>
      </c>
    </row>
    <row r="15916" spans="1:3" x14ac:dyDescent="0.25">
      <c r="A15916" s="1">
        <f t="shared" si="248"/>
        <v>15916</v>
      </c>
      <c r="B15916" s="1" t="s">
        <v>10824</v>
      </c>
      <c r="C15916" s="1" t="s">
        <v>1269</v>
      </c>
    </row>
    <row r="15917" spans="1:3" x14ac:dyDescent="0.25">
      <c r="A15917" s="1">
        <f t="shared" si="248"/>
        <v>15917</v>
      </c>
      <c r="B15917" s="1" t="s">
        <v>10824</v>
      </c>
      <c r="C15917" s="1" t="s">
        <v>4857</v>
      </c>
    </row>
    <row r="15918" spans="1:3" x14ac:dyDescent="0.25">
      <c r="A15918" s="1">
        <f t="shared" si="248"/>
        <v>15918</v>
      </c>
      <c r="B15918" s="1" t="s">
        <v>10824</v>
      </c>
      <c r="C15918" s="1" t="s">
        <v>10827</v>
      </c>
    </row>
    <row r="15919" spans="1:3" x14ac:dyDescent="0.25">
      <c r="A15919" s="1">
        <f t="shared" si="248"/>
        <v>15919</v>
      </c>
      <c r="B15919" s="1" t="s">
        <v>10824</v>
      </c>
      <c r="C15919" s="1" t="s">
        <v>10516</v>
      </c>
    </row>
    <row r="15920" spans="1:3" x14ac:dyDescent="0.25">
      <c r="A15920" s="1">
        <f t="shared" si="248"/>
        <v>15920</v>
      </c>
      <c r="B15920" s="1" t="s">
        <v>10824</v>
      </c>
      <c r="C15920" s="1" t="s">
        <v>1860</v>
      </c>
    </row>
    <row r="15921" spans="1:3" x14ac:dyDescent="0.25">
      <c r="A15921" s="1">
        <f t="shared" si="248"/>
        <v>15921</v>
      </c>
      <c r="B15921" s="1" t="s">
        <v>10824</v>
      </c>
      <c r="C15921" s="1" t="s">
        <v>927</v>
      </c>
    </row>
    <row r="15922" spans="1:3" x14ac:dyDescent="0.25">
      <c r="A15922" s="1">
        <f t="shared" si="248"/>
        <v>15922</v>
      </c>
      <c r="B15922" s="1" t="s">
        <v>10824</v>
      </c>
      <c r="C15922" s="1" t="s">
        <v>4452</v>
      </c>
    </row>
    <row r="15923" spans="1:3" x14ac:dyDescent="0.25">
      <c r="A15923" s="1">
        <f t="shared" si="248"/>
        <v>15923</v>
      </c>
      <c r="B15923" s="1" t="s">
        <v>10824</v>
      </c>
      <c r="C15923" s="1" t="s">
        <v>3912</v>
      </c>
    </row>
    <row r="15924" spans="1:3" x14ac:dyDescent="0.25">
      <c r="A15924" s="1">
        <f t="shared" si="248"/>
        <v>15924</v>
      </c>
      <c r="B15924" s="1" t="s">
        <v>10824</v>
      </c>
      <c r="C15924" s="1" t="s">
        <v>1270</v>
      </c>
    </row>
    <row r="15925" spans="1:3" x14ac:dyDescent="0.25">
      <c r="A15925" s="1">
        <f t="shared" si="248"/>
        <v>15925</v>
      </c>
      <c r="B15925" s="1" t="s">
        <v>10824</v>
      </c>
      <c r="C15925" s="1" t="s">
        <v>1270</v>
      </c>
    </row>
    <row r="15926" spans="1:3" x14ac:dyDescent="0.25">
      <c r="A15926" s="1">
        <f t="shared" si="248"/>
        <v>15926</v>
      </c>
      <c r="B15926" s="1" t="s">
        <v>10824</v>
      </c>
      <c r="C15926" s="1" t="s">
        <v>5890</v>
      </c>
    </row>
    <row r="15927" spans="1:3" x14ac:dyDescent="0.25">
      <c r="A15927" s="1">
        <f t="shared" si="248"/>
        <v>15927</v>
      </c>
      <c r="B15927" s="1" t="s">
        <v>10824</v>
      </c>
      <c r="C15927" s="1" t="s">
        <v>5444</v>
      </c>
    </row>
    <row r="15928" spans="1:3" x14ac:dyDescent="0.25">
      <c r="A15928" s="1">
        <f t="shared" si="248"/>
        <v>15928</v>
      </c>
      <c r="B15928" s="1" t="s">
        <v>10824</v>
      </c>
      <c r="C15928" s="1" t="s">
        <v>10828</v>
      </c>
    </row>
    <row r="15929" spans="1:3" x14ac:dyDescent="0.25">
      <c r="A15929" s="1">
        <f t="shared" si="248"/>
        <v>15929</v>
      </c>
      <c r="B15929" s="1" t="s">
        <v>10824</v>
      </c>
      <c r="C15929" s="1" t="s">
        <v>1230</v>
      </c>
    </row>
    <row r="15930" spans="1:3" x14ac:dyDescent="0.25">
      <c r="A15930" s="1">
        <f t="shared" si="248"/>
        <v>15930</v>
      </c>
      <c r="B15930" s="1" t="s">
        <v>10824</v>
      </c>
      <c r="C15930" s="1" t="s">
        <v>1539</v>
      </c>
    </row>
    <row r="15931" spans="1:3" x14ac:dyDescent="0.25">
      <c r="A15931" s="1">
        <f t="shared" si="248"/>
        <v>15931</v>
      </c>
      <c r="B15931" s="1" t="s">
        <v>10824</v>
      </c>
      <c r="C15931" s="1" t="s">
        <v>1539</v>
      </c>
    </row>
    <row r="15932" spans="1:3" x14ac:dyDescent="0.25">
      <c r="A15932" s="1">
        <f t="shared" si="248"/>
        <v>15932</v>
      </c>
      <c r="B15932" s="1" t="s">
        <v>10824</v>
      </c>
      <c r="C15932" s="1" t="s">
        <v>1539</v>
      </c>
    </row>
    <row r="15933" spans="1:3" x14ac:dyDescent="0.25">
      <c r="A15933" s="1">
        <f t="shared" si="248"/>
        <v>15933</v>
      </c>
      <c r="B15933" s="1" t="s">
        <v>10824</v>
      </c>
      <c r="C15933" s="1" t="s">
        <v>2196</v>
      </c>
    </row>
    <row r="15934" spans="1:3" x14ac:dyDescent="0.25">
      <c r="A15934" s="1">
        <f t="shared" si="248"/>
        <v>15934</v>
      </c>
      <c r="B15934" s="1" t="s">
        <v>10824</v>
      </c>
      <c r="C15934" s="1" t="s">
        <v>8516</v>
      </c>
    </row>
    <row r="15935" spans="1:3" x14ac:dyDescent="0.25">
      <c r="A15935" s="1">
        <f t="shared" si="248"/>
        <v>15935</v>
      </c>
      <c r="B15935" s="1" t="s">
        <v>10824</v>
      </c>
      <c r="C15935" s="1" t="s">
        <v>975</v>
      </c>
    </row>
    <row r="15936" spans="1:3" x14ac:dyDescent="0.25">
      <c r="A15936" s="1">
        <f t="shared" si="248"/>
        <v>15936</v>
      </c>
      <c r="B15936" s="1" t="s">
        <v>10824</v>
      </c>
      <c r="C15936" s="1" t="s">
        <v>975</v>
      </c>
    </row>
    <row r="15937" spans="1:3" x14ac:dyDescent="0.25">
      <c r="A15937" s="1">
        <f t="shared" si="248"/>
        <v>15937</v>
      </c>
      <c r="B15937" s="1" t="s">
        <v>10824</v>
      </c>
      <c r="C15937" s="1" t="s">
        <v>928</v>
      </c>
    </row>
    <row r="15938" spans="1:3" x14ac:dyDescent="0.25">
      <c r="A15938" s="1">
        <f t="shared" si="248"/>
        <v>15938</v>
      </c>
      <c r="B15938" s="1" t="s">
        <v>10824</v>
      </c>
      <c r="C15938" s="1" t="s">
        <v>10829</v>
      </c>
    </row>
    <row r="15939" spans="1:3" x14ac:dyDescent="0.25">
      <c r="A15939" s="1">
        <f t="shared" ref="A15939:A16002" si="249">A15938+1</f>
        <v>15939</v>
      </c>
      <c r="B15939" s="1" t="s">
        <v>10824</v>
      </c>
      <c r="C15939" s="1" t="s">
        <v>5320</v>
      </c>
    </row>
    <row r="15940" spans="1:3" x14ac:dyDescent="0.25">
      <c r="A15940" s="1">
        <f t="shared" si="249"/>
        <v>15940</v>
      </c>
      <c r="B15940" s="1" t="s">
        <v>10824</v>
      </c>
      <c r="C15940" s="1" t="s">
        <v>975</v>
      </c>
    </row>
    <row r="15941" spans="1:3" x14ac:dyDescent="0.25">
      <c r="A15941" s="1">
        <f t="shared" si="249"/>
        <v>15941</v>
      </c>
      <c r="B15941" s="1" t="s">
        <v>10824</v>
      </c>
      <c r="C15941" s="1" t="s">
        <v>1932</v>
      </c>
    </row>
    <row r="15942" spans="1:3" x14ac:dyDescent="0.25">
      <c r="A15942" s="1">
        <f t="shared" si="249"/>
        <v>15942</v>
      </c>
      <c r="B15942" s="1" t="s">
        <v>10824</v>
      </c>
      <c r="C15942" s="1" t="s">
        <v>10830</v>
      </c>
    </row>
    <row r="15943" spans="1:3" x14ac:dyDescent="0.25">
      <c r="A15943" s="1">
        <f t="shared" si="249"/>
        <v>15943</v>
      </c>
      <c r="B15943" s="1" t="s">
        <v>10824</v>
      </c>
      <c r="C15943" s="1" t="s">
        <v>1077</v>
      </c>
    </row>
    <row r="15944" spans="1:3" x14ac:dyDescent="0.25">
      <c r="A15944" s="1">
        <f t="shared" si="249"/>
        <v>15944</v>
      </c>
      <c r="B15944" s="1" t="s">
        <v>10824</v>
      </c>
      <c r="C15944" s="1" t="s">
        <v>1774</v>
      </c>
    </row>
    <row r="15945" spans="1:3" x14ac:dyDescent="0.25">
      <c r="A15945" s="1">
        <f t="shared" si="249"/>
        <v>15945</v>
      </c>
      <c r="B15945" s="1" t="s">
        <v>10824</v>
      </c>
      <c r="C15945" s="1" t="s">
        <v>10831</v>
      </c>
    </row>
    <row r="15946" spans="1:3" x14ac:dyDescent="0.25">
      <c r="A15946" s="1">
        <f t="shared" si="249"/>
        <v>15946</v>
      </c>
      <c r="B15946" s="1" t="s">
        <v>10824</v>
      </c>
      <c r="C15946" s="1" t="s">
        <v>10832</v>
      </c>
    </row>
    <row r="15947" spans="1:3" x14ac:dyDescent="0.25">
      <c r="A15947" s="1">
        <f t="shared" si="249"/>
        <v>15947</v>
      </c>
      <c r="B15947" s="1" t="s">
        <v>10824</v>
      </c>
      <c r="C15947" s="1" t="s">
        <v>1223</v>
      </c>
    </row>
    <row r="15948" spans="1:3" x14ac:dyDescent="0.25">
      <c r="A15948" s="1">
        <f t="shared" si="249"/>
        <v>15948</v>
      </c>
      <c r="B15948" s="1" t="s">
        <v>10824</v>
      </c>
      <c r="C15948" s="1" t="s">
        <v>1029</v>
      </c>
    </row>
    <row r="15949" spans="1:3" x14ac:dyDescent="0.25">
      <c r="A15949" s="1">
        <f t="shared" si="249"/>
        <v>15949</v>
      </c>
      <c r="B15949" s="1" t="s">
        <v>10824</v>
      </c>
      <c r="C15949" s="1" t="s">
        <v>1291</v>
      </c>
    </row>
    <row r="15950" spans="1:3" x14ac:dyDescent="0.25">
      <c r="A15950" s="1">
        <f t="shared" si="249"/>
        <v>15950</v>
      </c>
      <c r="B15950" s="1" t="s">
        <v>10824</v>
      </c>
      <c r="C15950" s="1" t="s">
        <v>7059</v>
      </c>
    </row>
    <row r="15951" spans="1:3" x14ac:dyDescent="0.25">
      <c r="A15951" s="1">
        <f t="shared" si="249"/>
        <v>15951</v>
      </c>
      <c r="B15951" s="1" t="s">
        <v>10824</v>
      </c>
      <c r="C15951" s="1" t="s">
        <v>7059</v>
      </c>
    </row>
    <row r="15952" spans="1:3" x14ac:dyDescent="0.25">
      <c r="A15952" s="1">
        <f t="shared" si="249"/>
        <v>15952</v>
      </c>
      <c r="B15952" s="1" t="s">
        <v>10824</v>
      </c>
      <c r="C15952" s="1" t="s">
        <v>2298</v>
      </c>
    </row>
    <row r="15953" spans="1:3" x14ac:dyDescent="0.25">
      <c r="A15953" s="1">
        <f t="shared" si="249"/>
        <v>15953</v>
      </c>
      <c r="B15953" s="1" t="s">
        <v>10824</v>
      </c>
      <c r="C15953" s="1" t="s">
        <v>1235</v>
      </c>
    </row>
    <row r="15954" spans="1:3" x14ac:dyDescent="0.25">
      <c r="A15954" s="1">
        <f t="shared" si="249"/>
        <v>15954</v>
      </c>
      <c r="B15954" s="1" t="s">
        <v>10824</v>
      </c>
      <c r="C15954" s="1" t="s">
        <v>10833</v>
      </c>
    </row>
    <row r="15955" spans="1:3" x14ac:dyDescent="0.25">
      <c r="A15955" s="1">
        <f t="shared" si="249"/>
        <v>15955</v>
      </c>
      <c r="B15955" s="1" t="s">
        <v>10824</v>
      </c>
      <c r="C15955" s="1" t="s">
        <v>3304</v>
      </c>
    </row>
    <row r="15956" spans="1:3" x14ac:dyDescent="0.25">
      <c r="A15956" s="1">
        <f t="shared" si="249"/>
        <v>15956</v>
      </c>
      <c r="B15956" s="1" t="s">
        <v>10824</v>
      </c>
      <c r="C15956" s="1" t="s">
        <v>1295</v>
      </c>
    </row>
    <row r="15957" spans="1:3" x14ac:dyDescent="0.25">
      <c r="A15957" s="1">
        <f t="shared" si="249"/>
        <v>15957</v>
      </c>
      <c r="B15957" s="1" t="s">
        <v>10824</v>
      </c>
      <c r="C15957" s="1" t="s">
        <v>1727</v>
      </c>
    </row>
    <row r="15958" spans="1:3" x14ac:dyDescent="0.25">
      <c r="A15958" s="1">
        <f t="shared" si="249"/>
        <v>15958</v>
      </c>
      <c r="B15958" s="1" t="s">
        <v>10824</v>
      </c>
      <c r="C15958" s="1" t="s">
        <v>1055</v>
      </c>
    </row>
    <row r="15959" spans="1:3" x14ac:dyDescent="0.25">
      <c r="A15959" s="1">
        <f t="shared" si="249"/>
        <v>15959</v>
      </c>
      <c r="B15959" s="1" t="s">
        <v>10824</v>
      </c>
      <c r="C15959" s="1" t="s">
        <v>10834</v>
      </c>
    </row>
    <row r="15960" spans="1:3" x14ac:dyDescent="0.25">
      <c r="A15960" s="1">
        <f t="shared" si="249"/>
        <v>15960</v>
      </c>
      <c r="B15960" s="1" t="s">
        <v>10824</v>
      </c>
      <c r="C15960" s="1" t="s">
        <v>977</v>
      </c>
    </row>
    <row r="15961" spans="1:3" x14ac:dyDescent="0.25">
      <c r="A15961" s="1">
        <f t="shared" si="249"/>
        <v>15961</v>
      </c>
      <c r="B15961" s="1" t="s">
        <v>10824</v>
      </c>
      <c r="C15961" s="1" t="s">
        <v>1129</v>
      </c>
    </row>
    <row r="15962" spans="1:3" x14ac:dyDescent="0.25">
      <c r="A15962" s="1">
        <f t="shared" si="249"/>
        <v>15962</v>
      </c>
      <c r="B15962" s="1" t="s">
        <v>10824</v>
      </c>
      <c r="C15962" s="1" t="s">
        <v>10057</v>
      </c>
    </row>
    <row r="15963" spans="1:3" x14ac:dyDescent="0.25">
      <c r="A15963" s="1">
        <f t="shared" si="249"/>
        <v>15963</v>
      </c>
      <c r="B15963" s="1" t="s">
        <v>10824</v>
      </c>
      <c r="C15963" s="1" t="s">
        <v>2465</v>
      </c>
    </row>
    <row r="15964" spans="1:3" x14ac:dyDescent="0.25">
      <c r="A15964" s="1">
        <f t="shared" si="249"/>
        <v>15964</v>
      </c>
      <c r="B15964" s="1" t="s">
        <v>10824</v>
      </c>
      <c r="C15964" s="1" t="s">
        <v>10835</v>
      </c>
    </row>
    <row r="15965" spans="1:3" x14ac:dyDescent="0.25">
      <c r="A15965" s="1">
        <f t="shared" si="249"/>
        <v>15965</v>
      </c>
      <c r="B15965" s="1" t="s">
        <v>10824</v>
      </c>
      <c r="C15965" s="1" t="s">
        <v>4229</v>
      </c>
    </row>
    <row r="15966" spans="1:3" x14ac:dyDescent="0.25">
      <c r="A15966" s="1">
        <f t="shared" si="249"/>
        <v>15966</v>
      </c>
      <c r="B15966" s="1" t="s">
        <v>10824</v>
      </c>
      <c r="C15966" s="1" t="s">
        <v>1873</v>
      </c>
    </row>
    <row r="15967" spans="1:3" x14ac:dyDescent="0.25">
      <c r="A15967" s="1">
        <f t="shared" si="249"/>
        <v>15967</v>
      </c>
      <c r="B15967" s="1" t="s">
        <v>10836</v>
      </c>
      <c r="C15967" s="1" t="s">
        <v>930</v>
      </c>
    </row>
    <row r="15968" spans="1:3" x14ac:dyDescent="0.25">
      <c r="A15968" s="1">
        <f t="shared" si="249"/>
        <v>15968</v>
      </c>
      <c r="B15968" s="1" t="s">
        <v>10838</v>
      </c>
      <c r="C15968" s="1" t="s">
        <v>10837</v>
      </c>
    </row>
    <row r="15969" spans="1:3" x14ac:dyDescent="0.25">
      <c r="A15969" s="1">
        <f t="shared" si="249"/>
        <v>15969</v>
      </c>
      <c r="B15969" s="1" t="s">
        <v>10838</v>
      </c>
      <c r="C15969" s="1" t="s">
        <v>1997</v>
      </c>
    </row>
    <row r="15970" spans="1:3" x14ac:dyDescent="0.25">
      <c r="A15970" s="1">
        <f t="shared" si="249"/>
        <v>15970</v>
      </c>
      <c r="B15970" s="1" t="s">
        <v>10839</v>
      </c>
      <c r="C15970" s="1" t="s">
        <v>1156</v>
      </c>
    </row>
    <row r="15971" spans="1:3" x14ac:dyDescent="0.25">
      <c r="A15971" s="1">
        <f t="shared" si="249"/>
        <v>15971</v>
      </c>
      <c r="B15971" s="1" t="s">
        <v>10839</v>
      </c>
      <c r="C15971" s="1" t="s">
        <v>1330</v>
      </c>
    </row>
    <row r="15972" spans="1:3" x14ac:dyDescent="0.25">
      <c r="A15972" s="1">
        <f t="shared" si="249"/>
        <v>15972</v>
      </c>
      <c r="B15972" s="1" t="s">
        <v>10839</v>
      </c>
      <c r="C15972" s="1" t="s">
        <v>1201</v>
      </c>
    </row>
    <row r="15973" spans="1:3" x14ac:dyDescent="0.25">
      <c r="A15973" s="1">
        <f t="shared" si="249"/>
        <v>15973</v>
      </c>
      <c r="B15973" s="1" t="s">
        <v>10838</v>
      </c>
      <c r="C15973" s="1" t="s">
        <v>10840</v>
      </c>
    </row>
    <row r="15974" spans="1:3" x14ac:dyDescent="0.25">
      <c r="A15974" s="1">
        <f t="shared" si="249"/>
        <v>15974</v>
      </c>
      <c r="B15974" s="1" t="s">
        <v>10841</v>
      </c>
      <c r="C15974" s="1" t="s">
        <v>1027</v>
      </c>
    </row>
    <row r="15975" spans="1:3" x14ac:dyDescent="0.25">
      <c r="A15975" s="1">
        <f t="shared" si="249"/>
        <v>15975</v>
      </c>
      <c r="B15975" s="1" t="s">
        <v>10842</v>
      </c>
      <c r="C15975" s="1" t="s">
        <v>1566</v>
      </c>
    </row>
    <row r="15976" spans="1:3" x14ac:dyDescent="0.25">
      <c r="A15976" s="1">
        <f t="shared" si="249"/>
        <v>15976</v>
      </c>
      <c r="B15976" s="1" t="s">
        <v>10842</v>
      </c>
      <c r="C15976" s="1" t="s">
        <v>1356</v>
      </c>
    </row>
    <row r="15977" spans="1:3" x14ac:dyDescent="0.25">
      <c r="A15977" s="1">
        <f t="shared" si="249"/>
        <v>15977</v>
      </c>
      <c r="B15977" s="1" t="s">
        <v>10843</v>
      </c>
      <c r="C15977" s="1" t="s">
        <v>930</v>
      </c>
    </row>
    <row r="15978" spans="1:3" x14ac:dyDescent="0.25">
      <c r="A15978" s="1">
        <f t="shared" si="249"/>
        <v>15978</v>
      </c>
      <c r="B15978" s="1" t="s">
        <v>10844</v>
      </c>
      <c r="C15978" s="1" t="s">
        <v>974</v>
      </c>
    </row>
    <row r="15979" spans="1:3" x14ac:dyDescent="0.25">
      <c r="A15979" s="1">
        <f t="shared" si="249"/>
        <v>15979</v>
      </c>
      <c r="B15979" s="1" t="s">
        <v>10846</v>
      </c>
      <c r="C15979" s="1" t="s">
        <v>10845</v>
      </c>
    </row>
    <row r="15980" spans="1:3" x14ac:dyDescent="0.25">
      <c r="A15980" s="1">
        <f t="shared" si="249"/>
        <v>15980</v>
      </c>
      <c r="B15980" s="1" t="s">
        <v>10847</v>
      </c>
      <c r="C15980" s="1" t="s">
        <v>1283</v>
      </c>
    </row>
    <row r="15981" spans="1:3" x14ac:dyDescent="0.25">
      <c r="A15981" s="1">
        <f t="shared" si="249"/>
        <v>15981</v>
      </c>
      <c r="B15981" s="1" t="s">
        <v>6731</v>
      </c>
      <c r="C15981" s="1" t="s">
        <v>1174</v>
      </c>
    </row>
    <row r="15982" spans="1:3" x14ac:dyDescent="0.25">
      <c r="A15982" s="1">
        <f t="shared" si="249"/>
        <v>15982</v>
      </c>
      <c r="B15982" s="1" t="s">
        <v>6731</v>
      </c>
      <c r="C15982" s="1" t="s">
        <v>1911</v>
      </c>
    </row>
    <row r="15983" spans="1:3" x14ac:dyDescent="0.25">
      <c r="A15983" s="1">
        <f t="shared" si="249"/>
        <v>15983</v>
      </c>
      <c r="B15983" s="1" t="s">
        <v>6731</v>
      </c>
      <c r="C15983" s="1" t="s">
        <v>1093</v>
      </c>
    </row>
    <row r="15984" spans="1:3" x14ac:dyDescent="0.25">
      <c r="A15984" s="1">
        <f t="shared" si="249"/>
        <v>15984</v>
      </c>
      <c r="B15984" s="1" t="s">
        <v>6731</v>
      </c>
      <c r="C15984" s="1" t="s">
        <v>2523</v>
      </c>
    </row>
    <row r="15985" spans="1:3" x14ac:dyDescent="0.25">
      <c r="A15985" s="1">
        <f t="shared" si="249"/>
        <v>15985</v>
      </c>
      <c r="B15985" s="1" t="s">
        <v>6731</v>
      </c>
      <c r="C15985" s="1" t="s">
        <v>10848</v>
      </c>
    </row>
    <row r="15986" spans="1:3" x14ac:dyDescent="0.25">
      <c r="A15986" s="1">
        <f t="shared" si="249"/>
        <v>15986</v>
      </c>
      <c r="B15986" s="1" t="s">
        <v>6731</v>
      </c>
      <c r="C15986" s="1" t="s">
        <v>5235</v>
      </c>
    </row>
    <row r="15987" spans="1:3" x14ac:dyDescent="0.25">
      <c r="A15987" s="1">
        <f t="shared" si="249"/>
        <v>15987</v>
      </c>
      <c r="B15987" s="1" t="s">
        <v>6731</v>
      </c>
      <c r="C15987" s="1" t="s">
        <v>1150</v>
      </c>
    </row>
    <row r="15988" spans="1:3" x14ac:dyDescent="0.25">
      <c r="A15988" s="1">
        <f t="shared" si="249"/>
        <v>15988</v>
      </c>
      <c r="B15988" s="1" t="s">
        <v>6731</v>
      </c>
      <c r="C15988" s="1" t="s">
        <v>1010</v>
      </c>
    </row>
    <row r="15989" spans="1:3" x14ac:dyDescent="0.25">
      <c r="A15989" s="1">
        <f t="shared" si="249"/>
        <v>15989</v>
      </c>
      <c r="B15989" s="1" t="s">
        <v>6731</v>
      </c>
      <c r="C15989" s="1" t="s">
        <v>1262</v>
      </c>
    </row>
    <row r="15990" spans="1:3" x14ac:dyDescent="0.25">
      <c r="A15990" s="1">
        <f t="shared" si="249"/>
        <v>15990</v>
      </c>
      <c r="B15990" s="1" t="s">
        <v>6731</v>
      </c>
      <c r="C15990" s="1" t="s">
        <v>942</v>
      </c>
    </row>
    <row r="15991" spans="1:3" x14ac:dyDescent="0.25">
      <c r="A15991" s="1">
        <f t="shared" si="249"/>
        <v>15991</v>
      </c>
      <c r="B15991" s="1" t="s">
        <v>6731</v>
      </c>
      <c r="C15991" s="1" t="s">
        <v>1006</v>
      </c>
    </row>
    <row r="15992" spans="1:3" x14ac:dyDescent="0.25">
      <c r="A15992" s="1">
        <f t="shared" si="249"/>
        <v>15992</v>
      </c>
      <c r="B15992" s="1" t="s">
        <v>6731</v>
      </c>
      <c r="C15992" s="1" t="s">
        <v>1330</v>
      </c>
    </row>
    <row r="15993" spans="1:3" x14ac:dyDescent="0.25">
      <c r="A15993" s="1">
        <f t="shared" si="249"/>
        <v>15993</v>
      </c>
      <c r="B15993" s="1" t="s">
        <v>6731</v>
      </c>
      <c r="C15993" s="1" t="s">
        <v>5881</v>
      </c>
    </row>
    <row r="15994" spans="1:3" x14ac:dyDescent="0.25">
      <c r="A15994" s="1">
        <f t="shared" si="249"/>
        <v>15994</v>
      </c>
      <c r="B15994" s="1" t="s">
        <v>6731</v>
      </c>
      <c r="C15994" s="1" t="s">
        <v>1389</v>
      </c>
    </row>
    <row r="15995" spans="1:3" x14ac:dyDescent="0.25">
      <c r="A15995" s="1">
        <f t="shared" si="249"/>
        <v>15995</v>
      </c>
      <c r="B15995" s="1" t="s">
        <v>6731</v>
      </c>
      <c r="C15995" s="1" t="s">
        <v>1655</v>
      </c>
    </row>
    <row r="15996" spans="1:3" x14ac:dyDescent="0.25">
      <c r="A15996" s="1">
        <f t="shared" si="249"/>
        <v>15996</v>
      </c>
      <c r="B15996" s="1" t="s">
        <v>6731</v>
      </c>
      <c r="C15996" s="1" t="s">
        <v>997</v>
      </c>
    </row>
    <row r="15997" spans="1:3" x14ac:dyDescent="0.25">
      <c r="A15997" s="1">
        <f t="shared" si="249"/>
        <v>15997</v>
      </c>
      <c r="B15997" s="1" t="s">
        <v>6731</v>
      </c>
      <c r="C15997" s="1" t="s">
        <v>4391</v>
      </c>
    </row>
    <row r="15998" spans="1:3" x14ac:dyDescent="0.25">
      <c r="A15998" s="1">
        <f t="shared" si="249"/>
        <v>15998</v>
      </c>
      <c r="B15998" s="1" t="s">
        <v>6731</v>
      </c>
      <c r="C15998" s="1" t="s">
        <v>1055</v>
      </c>
    </row>
    <row r="15999" spans="1:3" x14ac:dyDescent="0.25">
      <c r="A15999" s="1">
        <f t="shared" si="249"/>
        <v>15999</v>
      </c>
      <c r="B15999" s="1" t="s">
        <v>6731</v>
      </c>
      <c r="C15999" s="1" t="s">
        <v>2832</v>
      </c>
    </row>
    <row r="16000" spans="1:3" x14ac:dyDescent="0.25">
      <c r="A16000" s="1">
        <f t="shared" si="249"/>
        <v>16000</v>
      </c>
      <c r="B16000" s="1" t="s">
        <v>6731</v>
      </c>
      <c r="C16000" s="1" t="s">
        <v>989</v>
      </c>
    </row>
    <row r="16001" spans="1:3" x14ac:dyDescent="0.25">
      <c r="A16001" s="1">
        <f t="shared" si="249"/>
        <v>16001</v>
      </c>
      <c r="B16001" s="1" t="s">
        <v>6731</v>
      </c>
      <c r="C16001" s="1" t="s">
        <v>1846</v>
      </c>
    </row>
    <row r="16002" spans="1:3" x14ac:dyDescent="0.25">
      <c r="A16002" s="1">
        <f t="shared" si="249"/>
        <v>16002</v>
      </c>
      <c r="B16002" s="1" t="s">
        <v>6731</v>
      </c>
      <c r="C16002" s="1" t="s">
        <v>1161</v>
      </c>
    </row>
    <row r="16003" spans="1:3" x14ac:dyDescent="0.25">
      <c r="A16003" s="1">
        <f t="shared" ref="A16003:A16066" si="250">A16002+1</f>
        <v>16003</v>
      </c>
      <c r="B16003" s="1" t="s">
        <v>10849</v>
      </c>
      <c r="C16003" s="1" t="s">
        <v>1732</v>
      </c>
    </row>
    <row r="16004" spans="1:3" x14ac:dyDescent="0.25">
      <c r="A16004" s="1">
        <f t="shared" si="250"/>
        <v>16004</v>
      </c>
      <c r="B16004" s="1" t="s">
        <v>10850</v>
      </c>
      <c r="C16004" s="1" t="s">
        <v>5485</v>
      </c>
    </row>
    <row r="16005" spans="1:3" x14ac:dyDescent="0.25">
      <c r="A16005" s="1">
        <f t="shared" si="250"/>
        <v>16005</v>
      </c>
      <c r="B16005" s="1" t="s">
        <v>10851</v>
      </c>
      <c r="C16005" s="1" t="s">
        <v>1027</v>
      </c>
    </row>
    <row r="16006" spans="1:3" x14ac:dyDescent="0.25">
      <c r="A16006" s="1">
        <f t="shared" si="250"/>
        <v>16006</v>
      </c>
      <c r="B16006" s="1" t="s">
        <v>10852</v>
      </c>
      <c r="C16006" s="1" t="s">
        <v>10774</v>
      </c>
    </row>
    <row r="16007" spans="1:3" x14ac:dyDescent="0.25">
      <c r="A16007" s="1">
        <f t="shared" si="250"/>
        <v>16007</v>
      </c>
      <c r="B16007" s="1" t="s">
        <v>10853</v>
      </c>
      <c r="C16007" s="1" t="s">
        <v>1058</v>
      </c>
    </row>
    <row r="16008" spans="1:3" x14ac:dyDescent="0.25">
      <c r="A16008" s="1">
        <f t="shared" si="250"/>
        <v>16008</v>
      </c>
      <c r="B16008" s="1" t="s">
        <v>10854</v>
      </c>
      <c r="C16008" s="1" t="s">
        <v>967</v>
      </c>
    </row>
    <row r="16009" spans="1:3" x14ac:dyDescent="0.25">
      <c r="A16009" s="1">
        <f t="shared" si="250"/>
        <v>16009</v>
      </c>
      <c r="B16009" s="1" t="s">
        <v>10855</v>
      </c>
      <c r="C16009" s="1" t="s">
        <v>1033</v>
      </c>
    </row>
    <row r="16010" spans="1:3" x14ac:dyDescent="0.25">
      <c r="A16010" s="1">
        <f t="shared" si="250"/>
        <v>16010</v>
      </c>
      <c r="B16010" s="1" t="s">
        <v>10856</v>
      </c>
      <c r="C16010" s="1" t="s">
        <v>938</v>
      </c>
    </row>
    <row r="16011" spans="1:3" x14ac:dyDescent="0.25">
      <c r="A16011" s="1">
        <f t="shared" si="250"/>
        <v>16011</v>
      </c>
      <c r="B16011" s="1" t="s">
        <v>10857</v>
      </c>
      <c r="C16011" s="1" t="s">
        <v>1283</v>
      </c>
    </row>
    <row r="16012" spans="1:3" x14ac:dyDescent="0.25">
      <c r="A16012" s="1">
        <f t="shared" si="250"/>
        <v>16012</v>
      </c>
      <c r="B16012" s="1" t="s">
        <v>10857</v>
      </c>
      <c r="C16012" s="1" t="s">
        <v>1576</v>
      </c>
    </row>
    <row r="16013" spans="1:3" x14ac:dyDescent="0.25">
      <c r="A16013" s="1">
        <f t="shared" si="250"/>
        <v>16013</v>
      </c>
      <c r="B16013" s="1" t="s">
        <v>10858</v>
      </c>
      <c r="C16013" s="1" t="s">
        <v>938</v>
      </c>
    </row>
    <row r="16014" spans="1:3" x14ac:dyDescent="0.25">
      <c r="A16014" s="1">
        <f t="shared" si="250"/>
        <v>16014</v>
      </c>
      <c r="B16014" s="1" t="s">
        <v>10859</v>
      </c>
      <c r="C16014" s="1" t="s">
        <v>1715</v>
      </c>
    </row>
    <row r="16015" spans="1:3" x14ac:dyDescent="0.25">
      <c r="A16015" s="1">
        <f t="shared" si="250"/>
        <v>16015</v>
      </c>
      <c r="B16015" s="1" t="s">
        <v>10860</v>
      </c>
      <c r="C16015" s="1" t="s">
        <v>977</v>
      </c>
    </row>
    <row r="16016" spans="1:3" x14ac:dyDescent="0.25">
      <c r="A16016" s="1">
        <f t="shared" si="250"/>
        <v>16016</v>
      </c>
      <c r="B16016" s="1" t="s">
        <v>10861</v>
      </c>
      <c r="C16016" s="1" t="s">
        <v>7800</v>
      </c>
    </row>
    <row r="16017" spans="1:3" x14ac:dyDescent="0.25">
      <c r="A16017" s="1">
        <f t="shared" si="250"/>
        <v>16017</v>
      </c>
      <c r="B16017" s="1" t="s">
        <v>10861</v>
      </c>
      <c r="C16017" s="1" t="s">
        <v>1330</v>
      </c>
    </row>
    <row r="16018" spans="1:3" x14ac:dyDescent="0.25">
      <c r="A16018" s="1">
        <f t="shared" si="250"/>
        <v>16018</v>
      </c>
      <c r="B16018" s="1" t="s">
        <v>10861</v>
      </c>
      <c r="C16018" s="1" t="s">
        <v>975</v>
      </c>
    </row>
    <row r="16019" spans="1:3" x14ac:dyDescent="0.25">
      <c r="A16019" s="1">
        <f t="shared" si="250"/>
        <v>16019</v>
      </c>
      <c r="B16019" s="1" t="s">
        <v>10861</v>
      </c>
      <c r="C16019" s="1" t="s">
        <v>1077</v>
      </c>
    </row>
    <row r="16020" spans="1:3" x14ac:dyDescent="0.25">
      <c r="A16020" s="1">
        <f t="shared" si="250"/>
        <v>16020</v>
      </c>
      <c r="B16020" s="1" t="s">
        <v>10861</v>
      </c>
      <c r="C16020" s="1" t="s">
        <v>1217</v>
      </c>
    </row>
    <row r="16021" spans="1:3" x14ac:dyDescent="0.25">
      <c r="A16021" s="1">
        <f t="shared" si="250"/>
        <v>16021</v>
      </c>
      <c r="B16021" s="1" t="s">
        <v>10861</v>
      </c>
      <c r="C16021" s="1" t="s">
        <v>8981</v>
      </c>
    </row>
    <row r="16022" spans="1:3" x14ac:dyDescent="0.25">
      <c r="A16022" s="1">
        <f t="shared" si="250"/>
        <v>16022</v>
      </c>
      <c r="B16022" s="1" t="s">
        <v>10861</v>
      </c>
      <c r="C16022" s="1" t="s">
        <v>1083</v>
      </c>
    </row>
    <row r="16023" spans="1:3" x14ac:dyDescent="0.25">
      <c r="A16023" s="1">
        <f t="shared" si="250"/>
        <v>16023</v>
      </c>
      <c r="B16023" s="1" t="s">
        <v>10862</v>
      </c>
      <c r="C16023" s="1" t="s">
        <v>1355</v>
      </c>
    </row>
    <row r="16024" spans="1:3" x14ac:dyDescent="0.25">
      <c r="A16024" s="1">
        <f t="shared" si="250"/>
        <v>16024</v>
      </c>
      <c r="B16024" s="1" t="s">
        <v>4195</v>
      </c>
      <c r="C16024" s="1" t="s">
        <v>942</v>
      </c>
    </row>
    <row r="16025" spans="1:3" x14ac:dyDescent="0.25">
      <c r="A16025" s="1">
        <f t="shared" si="250"/>
        <v>16025</v>
      </c>
      <c r="B16025" s="1" t="s">
        <v>10863</v>
      </c>
      <c r="C16025" s="1" t="s">
        <v>1147</v>
      </c>
    </row>
    <row r="16026" spans="1:3" x14ac:dyDescent="0.25">
      <c r="A16026" s="1">
        <f t="shared" si="250"/>
        <v>16026</v>
      </c>
      <c r="B16026" s="1" t="s">
        <v>10864</v>
      </c>
      <c r="C16026" s="1" t="s">
        <v>1028</v>
      </c>
    </row>
    <row r="16027" spans="1:3" x14ac:dyDescent="0.25">
      <c r="A16027" s="1">
        <f t="shared" si="250"/>
        <v>16027</v>
      </c>
      <c r="B16027" s="1" t="s">
        <v>10865</v>
      </c>
      <c r="C16027" s="1" t="s">
        <v>1352</v>
      </c>
    </row>
    <row r="16028" spans="1:3" x14ac:dyDescent="0.25">
      <c r="A16028" s="1">
        <f t="shared" si="250"/>
        <v>16028</v>
      </c>
      <c r="B16028" s="1" t="s">
        <v>10866</v>
      </c>
      <c r="C16028" s="1" t="s">
        <v>952</v>
      </c>
    </row>
    <row r="16029" spans="1:3" x14ac:dyDescent="0.25">
      <c r="A16029" s="1">
        <f t="shared" si="250"/>
        <v>16029</v>
      </c>
      <c r="B16029" s="1" t="s">
        <v>10867</v>
      </c>
      <c r="C16029" s="1" t="s">
        <v>918</v>
      </c>
    </row>
    <row r="16030" spans="1:3" x14ac:dyDescent="0.25">
      <c r="A16030" s="1">
        <f t="shared" si="250"/>
        <v>16030</v>
      </c>
      <c r="B16030" s="1" t="s">
        <v>10867</v>
      </c>
      <c r="C16030" s="1" t="s">
        <v>1006</v>
      </c>
    </row>
    <row r="16031" spans="1:3" x14ac:dyDescent="0.25">
      <c r="A16031" s="1">
        <f t="shared" si="250"/>
        <v>16031</v>
      </c>
      <c r="B16031" s="1" t="s">
        <v>10868</v>
      </c>
      <c r="C16031" s="1" t="s">
        <v>1715</v>
      </c>
    </row>
    <row r="16032" spans="1:3" x14ac:dyDescent="0.25">
      <c r="A16032" s="1">
        <f t="shared" si="250"/>
        <v>16032</v>
      </c>
      <c r="B16032" s="1" t="s">
        <v>10869</v>
      </c>
      <c r="C16032" s="1" t="s">
        <v>1028</v>
      </c>
    </row>
    <row r="16033" spans="1:3" x14ac:dyDescent="0.25">
      <c r="A16033" s="1">
        <f t="shared" si="250"/>
        <v>16033</v>
      </c>
      <c r="B16033" s="1" t="s">
        <v>10867</v>
      </c>
      <c r="C16033" s="1" t="s">
        <v>1291</v>
      </c>
    </row>
    <row r="16034" spans="1:3" x14ac:dyDescent="0.25">
      <c r="A16034" s="1">
        <f t="shared" si="250"/>
        <v>16034</v>
      </c>
      <c r="B16034" s="1" t="s">
        <v>10870</v>
      </c>
      <c r="C16034" s="1" t="s">
        <v>6927</v>
      </c>
    </row>
    <row r="16035" spans="1:3" x14ac:dyDescent="0.25">
      <c r="A16035" s="1">
        <f t="shared" si="250"/>
        <v>16035</v>
      </c>
      <c r="B16035" s="1" t="s">
        <v>10871</v>
      </c>
      <c r="C16035" s="1" t="s">
        <v>1192</v>
      </c>
    </row>
    <row r="16036" spans="1:3" x14ac:dyDescent="0.25">
      <c r="A16036" s="1">
        <f t="shared" si="250"/>
        <v>16036</v>
      </c>
      <c r="B16036" s="1" t="s">
        <v>2121</v>
      </c>
      <c r="C16036" s="1" t="s">
        <v>952</v>
      </c>
    </row>
    <row r="16037" spans="1:3" x14ac:dyDescent="0.25">
      <c r="A16037" s="1">
        <f t="shared" si="250"/>
        <v>16037</v>
      </c>
      <c r="B16037" s="1" t="s">
        <v>10872</v>
      </c>
      <c r="C16037" s="1" t="s">
        <v>1010</v>
      </c>
    </row>
    <row r="16038" spans="1:3" x14ac:dyDescent="0.25">
      <c r="A16038" s="1">
        <f t="shared" si="250"/>
        <v>16038</v>
      </c>
      <c r="B16038" s="1" t="s">
        <v>10872</v>
      </c>
      <c r="C16038" s="1" t="s">
        <v>942</v>
      </c>
    </row>
    <row r="16039" spans="1:3" x14ac:dyDescent="0.25">
      <c r="A16039" s="1">
        <f t="shared" si="250"/>
        <v>16039</v>
      </c>
      <c r="B16039" s="1" t="s">
        <v>10872</v>
      </c>
      <c r="C16039" s="1" t="s">
        <v>928</v>
      </c>
    </row>
    <row r="16040" spans="1:3" x14ac:dyDescent="0.25">
      <c r="A16040" s="1">
        <f t="shared" si="250"/>
        <v>16040</v>
      </c>
      <c r="B16040" s="1" t="s">
        <v>2121</v>
      </c>
      <c r="C16040" s="1" t="s">
        <v>975</v>
      </c>
    </row>
    <row r="16041" spans="1:3" x14ac:dyDescent="0.25">
      <c r="A16041" s="1">
        <f t="shared" si="250"/>
        <v>16041</v>
      </c>
      <c r="B16041" s="1" t="s">
        <v>10872</v>
      </c>
      <c r="C16041" s="1" t="s">
        <v>2767</v>
      </c>
    </row>
    <row r="16042" spans="1:3" x14ac:dyDescent="0.25">
      <c r="A16042" s="1">
        <f t="shared" si="250"/>
        <v>16042</v>
      </c>
      <c r="B16042" s="1" t="s">
        <v>10872</v>
      </c>
      <c r="C16042" s="1" t="s">
        <v>1027</v>
      </c>
    </row>
    <row r="16043" spans="1:3" x14ac:dyDescent="0.25">
      <c r="A16043" s="1">
        <f t="shared" si="250"/>
        <v>16043</v>
      </c>
      <c r="B16043" s="1" t="s">
        <v>10873</v>
      </c>
      <c r="C16043" s="1" t="s">
        <v>1201</v>
      </c>
    </row>
    <row r="16044" spans="1:3" x14ac:dyDescent="0.25">
      <c r="A16044" s="1">
        <f t="shared" si="250"/>
        <v>16044</v>
      </c>
      <c r="B16044" s="1" t="s">
        <v>10872</v>
      </c>
      <c r="C16044" s="1" t="s">
        <v>1673</v>
      </c>
    </row>
    <row r="16045" spans="1:3" x14ac:dyDescent="0.25">
      <c r="A16045" s="1">
        <f t="shared" si="250"/>
        <v>16045</v>
      </c>
      <c r="B16045" s="1" t="s">
        <v>10872</v>
      </c>
      <c r="C16045" s="1" t="s">
        <v>989</v>
      </c>
    </row>
    <row r="16046" spans="1:3" x14ac:dyDescent="0.25">
      <c r="A16046" s="1">
        <f t="shared" si="250"/>
        <v>16046</v>
      </c>
      <c r="B16046" s="1" t="s">
        <v>10874</v>
      </c>
      <c r="C16046" s="1" t="s">
        <v>4500</v>
      </c>
    </row>
    <row r="16047" spans="1:3" x14ac:dyDescent="0.25">
      <c r="A16047" s="1">
        <f t="shared" si="250"/>
        <v>16047</v>
      </c>
      <c r="B16047" s="1" t="s">
        <v>10875</v>
      </c>
      <c r="C16047" s="1" t="s">
        <v>1420</v>
      </c>
    </row>
    <row r="16048" spans="1:3" x14ac:dyDescent="0.25">
      <c r="A16048" s="1">
        <f t="shared" si="250"/>
        <v>16048</v>
      </c>
      <c r="B16048" s="1" t="s">
        <v>10875</v>
      </c>
      <c r="C16048" s="1" t="s">
        <v>4092</v>
      </c>
    </row>
    <row r="16049" spans="1:3" x14ac:dyDescent="0.25">
      <c r="A16049" s="1">
        <f t="shared" si="250"/>
        <v>16049</v>
      </c>
      <c r="B16049" s="1" t="s">
        <v>10875</v>
      </c>
      <c r="C16049" s="1" t="s">
        <v>930</v>
      </c>
    </row>
    <row r="16050" spans="1:3" x14ac:dyDescent="0.25">
      <c r="A16050" s="1">
        <f t="shared" si="250"/>
        <v>16050</v>
      </c>
      <c r="B16050" s="1" t="s">
        <v>10875</v>
      </c>
      <c r="C16050" s="1" t="s">
        <v>10876</v>
      </c>
    </row>
    <row r="16051" spans="1:3" x14ac:dyDescent="0.25">
      <c r="A16051" s="1">
        <f t="shared" si="250"/>
        <v>16051</v>
      </c>
      <c r="B16051" s="1" t="s">
        <v>10875</v>
      </c>
      <c r="C16051" s="1" t="s">
        <v>927</v>
      </c>
    </row>
    <row r="16052" spans="1:3" x14ac:dyDescent="0.25">
      <c r="A16052" s="1">
        <f t="shared" si="250"/>
        <v>16052</v>
      </c>
      <c r="B16052" s="1" t="s">
        <v>10875</v>
      </c>
      <c r="C16052" s="1" t="s">
        <v>2463</v>
      </c>
    </row>
    <row r="16053" spans="1:3" x14ac:dyDescent="0.25">
      <c r="A16053" s="1">
        <f t="shared" si="250"/>
        <v>16053</v>
      </c>
      <c r="B16053" s="1" t="s">
        <v>10875</v>
      </c>
      <c r="C16053" s="1" t="s">
        <v>10877</v>
      </c>
    </row>
    <row r="16054" spans="1:3" x14ac:dyDescent="0.25">
      <c r="A16054" s="1">
        <f t="shared" si="250"/>
        <v>16054</v>
      </c>
      <c r="B16054" s="1" t="s">
        <v>10875</v>
      </c>
      <c r="C16054" s="1" t="s">
        <v>10878</v>
      </c>
    </row>
    <row r="16055" spans="1:3" x14ac:dyDescent="0.25">
      <c r="A16055" s="1">
        <f t="shared" si="250"/>
        <v>16055</v>
      </c>
      <c r="B16055" s="1" t="s">
        <v>10875</v>
      </c>
      <c r="C16055" s="1" t="s">
        <v>2731</v>
      </c>
    </row>
    <row r="16056" spans="1:3" x14ac:dyDescent="0.25">
      <c r="A16056" s="1">
        <f t="shared" si="250"/>
        <v>16056</v>
      </c>
      <c r="B16056" s="1" t="s">
        <v>10875</v>
      </c>
      <c r="C16056" s="1" t="s">
        <v>10879</v>
      </c>
    </row>
    <row r="16057" spans="1:3" x14ac:dyDescent="0.25">
      <c r="A16057" s="1">
        <f t="shared" si="250"/>
        <v>16057</v>
      </c>
      <c r="B16057" s="1" t="s">
        <v>10875</v>
      </c>
      <c r="C16057" s="1" t="s">
        <v>1553</v>
      </c>
    </row>
    <row r="16058" spans="1:3" x14ac:dyDescent="0.25">
      <c r="A16058" s="1">
        <f t="shared" si="250"/>
        <v>16058</v>
      </c>
      <c r="B16058" s="1" t="s">
        <v>10875</v>
      </c>
      <c r="C16058" s="1" t="s">
        <v>1030</v>
      </c>
    </row>
    <row r="16059" spans="1:3" x14ac:dyDescent="0.25">
      <c r="A16059" s="1">
        <f t="shared" si="250"/>
        <v>16059</v>
      </c>
      <c r="B16059" s="1" t="s">
        <v>10875</v>
      </c>
      <c r="C16059" s="1" t="s">
        <v>1957</v>
      </c>
    </row>
    <row r="16060" spans="1:3" x14ac:dyDescent="0.25">
      <c r="A16060" s="1">
        <f t="shared" si="250"/>
        <v>16060</v>
      </c>
      <c r="B16060" s="1" t="s">
        <v>10875</v>
      </c>
      <c r="C16060" s="1" t="s">
        <v>10880</v>
      </c>
    </row>
    <row r="16061" spans="1:3" x14ac:dyDescent="0.25">
      <c r="A16061" s="1">
        <f t="shared" si="250"/>
        <v>16061</v>
      </c>
      <c r="B16061" s="1" t="s">
        <v>10875</v>
      </c>
      <c r="C16061" s="1" t="s">
        <v>1512</v>
      </c>
    </row>
    <row r="16062" spans="1:3" x14ac:dyDescent="0.25">
      <c r="A16062" s="1">
        <f t="shared" si="250"/>
        <v>16062</v>
      </c>
      <c r="B16062" s="1" t="s">
        <v>10881</v>
      </c>
      <c r="C16062" s="1" t="s">
        <v>935</v>
      </c>
    </row>
    <row r="16063" spans="1:3" x14ac:dyDescent="0.25">
      <c r="A16063" s="1">
        <f t="shared" si="250"/>
        <v>16063</v>
      </c>
      <c r="B16063" s="1" t="s">
        <v>10881</v>
      </c>
      <c r="C16063" s="1" t="s">
        <v>1014</v>
      </c>
    </row>
    <row r="16064" spans="1:3" x14ac:dyDescent="0.25">
      <c r="A16064" s="1">
        <f t="shared" si="250"/>
        <v>16064</v>
      </c>
      <c r="B16064" s="1" t="s">
        <v>10881</v>
      </c>
      <c r="C16064" s="1" t="s">
        <v>1389</v>
      </c>
    </row>
    <row r="16065" spans="1:3" x14ac:dyDescent="0.25">
      <c r="A16065" s="1">
        <f t="shared" si="250"/>
        <v>16065</v>
      </c>
      <c r="B16065" s="1" t="s">
        <v>10882</v>
      </c>
      <c r="C16065" s="1" t="s">
        <v>1093</v>
      </c>
    </row>
    <row r="16066" spans="1:3" x14ac:dyDescent="0.25">
      <c r="A16066" s="1">
        <f t="shared" si="250"/>
        <v>16066</v>
      </c>
      <c r="B16066" s="1" t="s">
        <v>10883</v>
      </c>
      <c r="C16066" s="1" t="s">
        <v>2911</v>
      </c>
    </row>
    <row r="16067" spans="1:3" x14ac:dyDescent="0.25">
      <c r="A16067" s="1">
        <f t="shared" ref="A16067:A16130" si="251">A16066+1</f>
        <v>16067</v>
      </c>
      <c r="B16067" s="1" t="s">
        <v>10884</v>
      </c>
      <c r="C16067" s="1" t="s">
        <v>928</v>
      </c>
    </row>
    <row r="16068" spans="1:3" x14ac:dyDescent="0.25">
      <c r="A16068" s="1">
        <f t="shared" si="251"/>
        <v>16068</v>
      </c>
      <c r="B16068" s="1" t="s">
        <v>10883</v>
      </c>
      <c r="C16068" s="1" t="s">
        <v>1139</v>
      </c>
    </row>
    <row r="16069" spans="1:3" x14ac:dyDescent="0.25">
      <c r="A16069" s="1">
        <f t="shared" si="251"/>
        <v>16069</v>
      </c>
      <c r="B16069" s="1" t="s">
        <v>10883</v>
      </c>
      <c r="C16069" s="1" t="s">
        <v>1311</v>
      </c>
    </row>
    <row r="16070" spans="1:3" x14ac:dyDescent="0.25">
      <c r="A16070" s="1">
        <f t="shared" si="251"/>
        <v>16070</v>
      </c>
      <c r="B16070" s="1" t="s">
        <v>10885</v>
      </c>
      <c r="C16070" s="1" t="s">
        <v>3079</v>
      </c>
    </row>
    <row r="16071" spans="1:3" x14ac:dyDescent="0.25">
      <c r="A16071" s="1">
        <f t="shared" si="251"/>
        <v>16071</v>
      </c>
      <c r="B16071" s="1" t="s">
        <v>10887</v>
      </c>
      <c r="C16071" s="1" t="s">
        <v>10886</v>
      </c>
    </row>
    <row r="16072" spans="1:3" x14ac:dyDescent="0.25">
      <c r="A16072" s="1">
        <f t="shared" si="251"/>
        <v>16072</v>
      </c>
      <c r="B16072" s="1" t="s">
        <v>10888</v>
      </c>
      <c r="C16072" s="1" t="s">
        <v>1397</v>
      </c>
    </row>
    <row r="16073" spans="1:3" x14ac:dyDescent="0.25">
      <c r="A16073" s="1">
        <f t="shared" si="251"/>
        <v>16073</v>
      </c>
      <c r="B16073" s="1" t="s">
        <v>10888</v>
      </c>
      <c r="C16073" s="1" t="s">
        <v>1545</v>
      </c>
    </row>
    <row r="16074" spans="1:3" x14ac:dyDescent="0.25">
      <c r="A16074" s="1">
        <f t="shared" si="251"/>
        <v>16074</v>
      </c>
      <c r="B16074" s="1" t="s">
        <v>10888</v>
      </c>
      <c r="C16074" s="1" t="s">
        <v>2266</v>
      </c>
    </row>
    <row r="16075" spans="1:3" x14ac:dyDescent="0.25">
      <c r="A16075" s="1">
        <f t="shared" si="251"/>
        <v>16075</v>
      </c>
      <c r="B16075" s="1" t="s">
        <v>10888</v>
      </c>
      <c r="C16075" s="1" t="s">
        <v>1230</v>
      </c>
    </row>
    <row r="16076" spans="1:3" x14ac:dyDescent="0.25">
      <c r="A16076" s="1">
        <f t="shared" si="251"/>
        <v>16076</v>
      </c>
      <c r="B16076" s="1" t="s">
        <v>10888</v>
      </c>
      <c r="C16076" s="1" t="s">
        <v>1131</v>
      </c>
    </row>
    <row r="16077" spans="1:3" x14ac:dyDescent="0.25">
      <c r="A16077" s="1">
        <f t="shared" si="251"/>
        <v>16077</v>
      </c>
      <c r="B16077" s="1" t="s">
        <v>10888</v>
      </c>
      <c r="C16077" s="1" t="s">
        <v>975</v>
      </c>
    </row>
    <row r="16078" spans="1:3" x14ac:dyDescent="0.25">
      <c r="A16078" s="1">
        <f t="shared" si="251"/>
        <v>16078</v>
      </c>
      <c r="B16078" s="1" t="s">
        <v>10889</v>
      </c>
      <c r="C16078" s="1" t="s">
        <v>1026</v>
      </c>
    </row>
    <row r="16079" spans="1:3" x14ac:dyDescent="0.25">
      <c r="A16079" s="1">
        <f t="shared" si="251"/>
        <v>16079</v>
      </c>
      <c r="B16079" s="1" t="s">
        <v>10890</v>
      </c>
      <c r="C16079" s="1" t="s">
        <v>1204</v>
      </c>
    </row>
    <row r="16080" spans="1:3" x14ac:dyDescent="0.25">
      <c r="A16080" s="1">
        <f t="shared" si="251"/>
        <v>16080</v>
      </c>
      <c r="B16080" s="1" t="s">
        <v>10890</v>
      </c>
      <c r="C16080" s="1" t="s">
        <v>1634</v>
      </c>
    </row>
    <row r="16081" spans="1:3" x14ac:dyDescent="0.25">
      <c r="A16081" s="1">
        <f t="shared" si="251"/>
        <v>16081</v>
      </c>
      <c r="B16081" s="1" t="s">
        <v>10891</v>
      </c>
      <c r="C16081" s="1" t="s">
        <v>954</v>
      </c>
    </row>
    <row r="16082" spans="1:3" x14ac:dyDescent="0.25">
      <c r="A16082" s="1">
        <f t="shared" si="251"/>
        <v>16082</v>
      </c>
      <c r="B16082" s="1" t="s">
        <v>10891</v>
      </c>
      <c r="C16082" s="1" t="s">
        <v>942</v>
      </c>
    </row>
    <row r="16083" spans="1:3" x14ac:dyDescent="0.25">
      <c r="A16083" s="1">
        <f t="shared" si="251"/>
        <v>16083</v>
      </c>
      <c r="B16083" s="1" t="s">
        <v>10892</v>
      </c>
      <c r="C16083" s="1" t="s">
        <v>967</v>
      </c>
    </row>
    <row r="16084" spans="1:3" x14ac:dyDescent="0.25">
      <c r="A16084" s="1">
        <f t="shared" si="251"/>
        <v>16084</v>
      </c>
      <c r="B16084" s="1" t="s">
        <v>10893</v>
      </c>
      <c r="C16084" s="1" t="s">
        <v>1457</v>
      </c>
    </row>
    <row r="16085" spans="1:3" x14ac:dyDescent="0.25">
      <c r="A16085" s="1">
        <f t="shared" si="251"/>
        <v>16085</v>
      </c>
      <c r="B16085" s="1" t="s">
        <v>10894</v>
      </c>
      <c r="C16085" s="1" t="s">
        <v>949</v>
      </c>
    </row>
    <row r="16086" spans="1:3" x14ac:dyDescent="0.25">
      <c r="A16086" s="1">
        <f t="shared" si="251"/>
        <v>16086</v>
      </c>
      <c r="B16086" s="1" t="s">
        <v>10894</v>
      </c>
      <c r="C16086" s="1" t="s">
        <v>1087</v>
      </c>
    </row>
    <row r="16087" spans="1:3" x14ac:dyDescent="0.25">
      <c r="A16087" s="1">
        <f t="shared" si="251"/>
        <v>16087</v>
      </c>
      <c r="B16087" s="1" t="s">
        <v>10895</v>
      </c>
      <c r="C16087" s="1" t="s">
        <v>934</v>
      </c>
    </row>
    <row r="16088" spans="1:3" x14ac:dyDescent="0.25">
      <c r="A16088" s="1">
        <f t="shared" si="251"/>
        <v>16088</v>
      </c>
      <c r="B16088" s="1" t="s">
        <v>10896</v>
      </c>
      <c r="C16088" s="1" t="s">
        <v>928</v>
      </c>
    </row>
    <row r="16089" spans="1:3" x14ac:dyDescent="0.25">
      <c r="A16089" s="1">
        <f t="shared" si="251"/>
        <v>16089</v>
      </c>
      <c r="B16089" s="1" t="s">
        <v>10897</v>
      </c>
      <c r="C16089" s="1" t="s">
        <v>1131</v>
      </c>
    </row>
    <row r="16090" spans="1:3" x14ac:dyDescent="0.25">
      <c r="A16090" s="1">
        <f t="shared" si="251"/>
        <v>16090</v>
      </c>
      <c r="B16090" s="1" t="s">
        <v>10897</v>
      </c>
      <c r="C16090" s="1" t="s">
        <v>1223</v>
      </c>
    </row>
    <row r="16091" spans="1:3" x14ac:dyDescent="0.25">
      <c r="A16091" s="1">
        <f t="shared" si="251"/>
        <v>16091</v>
      </c>
      <c r="B16091" s="1" t="s">
        <v>10898</v>
      </c>
      <c r="C16091" s="1" t="s">
        <v>2153</v>
      </c>
    </row>
    <row r="16092" spans="1:3" x14ac:dyDescent="0.25">
      <c r="A16092" s="1">
        <f t="shared" si="251"/>
        <v>16092</v>
      </c>
      <c r="B16092" s="1" t="s">
        <v>10899</v>
      </c>
      <c r="C16092" s="1" t="s">
        <v>5437</v>
      </c>
    </row>
    <row r="16093" spans="1:3" x14ac:dyDescent="0.25">
      <c r="A16093" s="1">
        <f t="shared" si="251"/>
        <v>16093</v>
      </c>
      <c r="B16093" s="1" t="s">
        <v>10899</v>
      </c>
      <c r="C16093" s="1" t="s">
        <v>1221</v>
      </c>
    </row>
    <row r="16094" spans="1:3" x14ac:dyDescent="0.25">
      <c r="A16094" s="1">
        <f t="shared" si="251"/>
        <v>16094</v>
      </c>
      <c r="B16094" s="1" t="s">
        <v>10900</v>
      </c>
      <c r="C16094" s="1" t="s">
        <v>975</v>
      </c>
    </row>
    <row r="16095" spans="1:3" x14ac:dyDescent="0.25">
      <c r="A16095" s="1">
        <f t="shared" si="251"/>
        <v>16095</v>
      </c>
      <c r="B16095" s="1" t="s">
        <v>10900</v>
      </c>
      <c r="C16095" s="1" t="s">
        <v>1077</v>
      </c>
    </row>
    <row r="16096" spans="1:3" x14ac:dyDescent="0.25">
      <c r="A16096" s="1">
        <f t="shared" si="251"/>
        <v>16096</v>
      </c>
      <c r="B16096" s="1" t="s">
        <v>10901</v>
      </c>
      <c r="C16096" s="1" t="s">
        <v>1011</v>
      </c>
    </row>
    <row r="16097" spans="1:3" x14ac:dyDescent="0.25">
      <c r="A16097" s="1">
        <f t="shared" si="251"/>
        <v>16097</v>
      </c>
      <c r="B16097" s="1" t="s">
        <v>10901</v>
      </c>
      <c r="C16097" s="1" t="s">
        <v>2917</v>
      </c>
    </row>
    <row r="16098" spans="1:3" x14ac:dyDescent="0.25">
      <c r="A16098" s="1">
        <f t="shared" si="251"/>
        <v>16098</v>
      </c>
      <c r="B16098" s="1" t="s">
        <v>10833</v>
      </c>
      <c r="C16098" s="1" t="s">
        <v>1121</v>
      </c>
    </row>
    <row r="16099" spans="1:3" x14ac:dyDescent="0.25">
      <c r="A16099" s="1">
        <f t="shared" si="251"/>
        <v>16099</v>
      </c>
      <c r="B16099" s="1" t="s">
        <v>10833</v>
      </c>
      <c r="C16099" s="1" t="s">
        <v>10902</v>
      </c>
    </row>
    <row r="16100" spans="1:3" x14ac:dyDescent="0.25">
      <c r="A16100" s="1">
        <f t="shared" si="251"/>
        <v>16100</v>
      </c>
      <c r="B16100" s="1" t="s">
        <v>10903</v>
      </c>
      <c r="C16100" s="1" t="s">
        <v>1848</v>
      </c>
    </row>
    <row r="16101" spans="1:3" x14ac:dyDescent="0.25">
      <c r="A16101" s="1">
        <f t="shared" si="251"/>
        <v>16101</v>
      </c>
      <c r="B16101" s="1" t="s">
        <v>10833</v>
      </c>
      <c r="C16101" s="1" t="s">
        <v>1093</v>
      </c>
    </row>
    <row r="16102" spans="1:3" x14ac:dyDescent="0.25">
      <c r="A16102" s="1">
        <f t="shared" si="251"/>
        <v>16102</v>
      </c>
      <c r="B16102" s="1" t="s">
        <v>10833</v>
      </c>
      <c r="C16102" s="1" t="s">
        <v>10904</v>
      </c>
    </row>
    <row r="16103" spans="1:3" x14ac:dyDescent="0.25">
      <c r="A16103" s="1">
        <f t="shared" si="251"/>
        <v>16103</v>
      </c>
      <c r="B16103" s="1" t="s">
        <v>10833</v>
      </c>
      <c r="C16103" s="1" t="s">
        <v>1270</v>
      </c>
    </row>
    <row r="16104" spans="1:3" x14ac:dyDescent="0.25">
      <c r="A16104" s="1">
        <f t="shared" si="251"/>
        <v>16104</v>
      </c>
      <c r="B16104" s="1" t="s">
        <v>10833</v>
      </c>
      <c r="C16104" s="1" t="s">
        <v>1006</v>
      </c>
    </row>
    <row r="16105" spans="1:3" x14ac:dyDescent="0.25">
      <c r="A16105" s="1">
        <f t="shared" si="251"/>
        <v>16105</v>
      </c>
      <c r="B16105" s="1" t="s">
        <v>10833</v>
      </c>
      <c r="C16105" s="1" t="s">
        <v>2886</v>
      </c>
    </row>
    <row r="16106" spans="1:3" x14ac:dyDescent="0.25">
      <c r="A16106" s="1">
        <f t="shared" si="251"/>
        <v>16106</v>
      </c>
      <c r="B16106" s="1" t="s">
        <v>10833</v>
      </c>
      <c r="C16106" s="1" t="s">
        <v>1450</v>
      </c>
    </row>
    <row r="16107" spans="1:3" x14ac:dyDescent="0.25">
      <c r="A16107" s="1">
        <f t="shared" si="251"/>
        <v>16107</v>
      </c>
      <c r="B16107" s="1" t="s">
        <v>10833</v>
      </c>
      <c r="C16107" s="1" t="s">
        <v>8146</v>
      </c>
    </row>
    <row r="16108" spans="1:3" x14ac:dyDescent="0.25">
      <c r="A16108" s="1">
        <f t="shared" si="251"/>
        <v>16108</v>
      </c>
      <c r="B16108" s="1" t="s">
        <v>10833</v>
      </c>
      <c r="C16108" s="1" t="s">
        <v>4873</v>
      </c>
    </row>
    <row r="16109" spans="1:3" x14ac:dyDescent="0.25">
      <c r="A16109" s="1">
        <f t="shared" si="251"/>
        <v>16109</v>
      </c>
      <c r="B16109" s="1" t="s">
        <v>10833</v>
      </c>
      <c r="C16109" s="1" t="s">
        <v>1138</v>
      </c>
    </row>
    <row r="16110" spans="1:3" x14ac:dyDescent="0.25">
      <c r="A16110" s="1">
        <f t="shared" si="251"/>
        <v>16110</v>
      </c>
      <c r="B16110" s="1" t="s">
        <v>10833</v>
      </c>
      <c r="C16110" s="1" t="s">
        <v>1140</v>
      </c>
    </row>
    <row r="16111" spans="1:3" x14ac:dyDescent="0.25">
      <c r="A16111" s="1">
        <f t="shared" si="251"/>
        <v>16111</v>
      </c>
      <c r="B16111" s="1" t="s">
        <v>10833</v>
      </c>
      <c r="C16111" s="1" t="s">
        <v>10905</v>
      </c>
    </row>
    <row r="16112" spans="1:3" x14ac:dyDescent="0.25">
      <c r="A16112" s="1">
        <f t="shared" si="251"/>
        <v>16112</v>
      </c>
      <c r="B16112" s="1" t="s">
        <v>10906</v>
      </c>
      <c r="C16112" s="1" t="s">
        <v>928</v>
      </c>
    </row>
    <row r="16113" spans="1:3" x14ac:dyDescent="0.25">
      <c r="A16113" s="1">
        <f t="shared" si="251"/>
        <v>16113</v>
      </c>
      <c r="B16113" s="1" t="s">
        <v>10907</v>
      </c>
      <c r="C16113" s="1" t="s">
        <v>972</v>
      </c>
    </row>
    <row r="16114" spans="1:3" x14ac:dyDescent="0.25">
      <c r="A16114" s="1">
        <f t="shared" si="251"/>
        <v>16114</v>
      </c>
      <c r="B16114" s="1" t="s">
        <v>10907</v>
      </c>
      <c r="C16114" s="1" t="s">
        <v>1174</v>
      </c>
    </row>
    <row r="16115" spans="1:3" x14ac:dyDescent="0.25">
      <c r="A16115" s="1">
        <f t="shared" si="251"/>
        <v>16115</v>
      </c>
      <c r="B16115" s="1" t="s">
        <v>10909</v>
      </c>
      <c r="C16115" s="1" t="s">
        <v>10908</v>
      </c>
    </row>
    <row r="16116" spans="1:3" x14ac:dyDescent="0.25">
      <c r="A16116" s="1">
        <f t="shared" si="251"/>
        <v>16116</v>
      </c>
      <c r="B16116" s="1" t="s">
        <v>10907</v>
      </c>
      <c r="C16116" s="1" t="s">
        <v>1152</v>
      </c>
    </row>
    <row r="16117" spans="1:3" x14ac:dyDescent="0.25">
      <c r="A16117" s="1">
        <f t="shared" si="251"/>
        <v>16117</v>
      </c>
      <c r="B16117" s="1" t="s">
        <v>10907</v>
      </c>
      <c r="C16117" s="1" t="s">
        <v>923</v>
      </c>
    </row>
    <row r="16118" spans="1:3" x14ac:dyDescent="0.25">
      <c r="A16118" s="1">
        <f t="shared" si="251"/>
        <v>16118</v>
      </c>
      <c r="B16118" s="1" t="s">
        <v>10910</v>
      </c>
      <c r="C16118" s="1" t="s">
        <v>1016</v>
      </c>
    </row>
    <row r="16119" spans="1:3" x14ac:dyDescent="0.25">
      <c r="A16119" s="1">
        <f t="shared" si="251"/>
        <v>16119</v>
      </c>
      <c r="B16119" s="1" t="s">
        <v>10911</v>
      </c>
      <c r="C16119" s="1" t="s">
        <v>1058</v>
      </c>
    </row>
    <row r="16120" spans="1:3" x14ac:dyDescent="0.25">
      <c r="A16120" s="1">
        <f t="shared" si="251"/>
        <v>16120</v>
      </c>
      <c r="B16120" s="1" t="s">
        <v>10912</v>
      </c>
      <c r="C16120" s="1" t="s">
        <v>1509</v>
      </c>
    </row>
    <row r="16121" spans="1:3" x14ac:dyDescent="0.25">
      <c r="A16121" s="1">
        <f t="shared" si="251"/>
        <v>16121</v>
      </c>
      <c r="B16121" s="1" t="s">
        <v>10907</v>
      </c>
      <c r="C16121" s="1" t="s">
        <v>1027</v>
      </c>
    </row>
    <row r="16122" spans="1:3" x14ac:dyDescent="0.25">
      <c r="A16122" s="1">
        <f t="shared" si="251"/>
        <v>16122</v>
      </c>
      <c r="B16122" s="1" t="s">
        <v>10913</v>
      </c>
      <c r="C16122" s="1" t="s">
        <v>947</v>
      </c>
    </row>
    <row r="16123" spans="1:3" x14ac:dyDescent="0.25">
      <c r="A16123" s="1">
        <f t="shared" si="251"/>
        <v>16123</v>
      </c>
      <c r="B16123" s="1" t="s">
        <v>10915</v>
      </c>
      <c r="C16123" s="1" t="s">
        <v>10914</v>
      </c>
    </row>
    <row r="16124" spans="1:3" x14ac:dyDescent="0.25">
      <c r="A16124" s="1">
        <f t="shared" si="251"/>
        <v>16124</v>
      </c>
      <c r="B16124" s="1" t="s">
        <v>10913</v>
      </c>
      <c r="C16124" s="1" t="s">
        <v>5779</v>
      </c>
    </row>
    <row r="16125" spans="1:3" x14ac:dyDescent="0.25">
      <c r="A16125" s="1">
        <f t="shared" si="251"/>
        <v>16125</v>
      </c>
      <c r="B16125" s="1" t="s">
        <v>10915</v>
      </c>
      <c r="C16125" s="1" t="s">
        <v>960</v>
      </c>
    </row>
    <row r="16126" spans="1:3" x14ac:dyDescent="0.25">
      <c r="A16126" s="1">
        <f t="shared" si="251"/>
        <v>16126</v>
      </c>
      <c r="B16126" s="1" t="s">
        <v>10915</v>
      </c>
      <c r="C16126" s="1" t="s">
        <v>5881</v>
      </c>
    </row>
    <row r="16127" spans="1:3" x14ac:dyDescent="0.25">
      <c r="A16127" s="1">
        <f t="shared" si="251"/>
        <v>16127</v>
      </c>
      <c r="B16127" s="1" t="s">
        <v>10916</v>
      </c>
      <c r="C16127" s="1" t="s">
        <v>1333</v>
      </c>
    </row>
    <row r="16128" spans="1:3" x14ac:dyDescent="0.25">
      <c r="A16128" s="1">
        <f t="shared" si="251"/>
        <v>16128</v>
      </c>
      <c r="B16128" s="1" t="s">
        <v>10915</v>
      </c>
      <c r="C16128" s="1" t="s">
        <v>1845</v>
      </c>
    </row>
    <row r="16129" spans="1:3" x14ac:dyDescent="0.25">
      <c r="A16129" s="1">
        <f t="shared" si="251"/>
        <v>16129</v>
      </c>
      <c r="B16129" s="1" t="s">
        <v>10917</v>
      </c>
      <c r="C16129" s="1" t="s">
        <v>1281</v>
      </c>
    </row>
    <row r="16130" spans="1:3" x14ac:dyDescent="0.25">
      <c r="A16130" s="1">
        <f t="shared" si="251"/>
        <v>16130</v>
      </c>
      <c r="B16130" s="1" t="s">
        <v>10916</v>
      </c>
      <c r="C16130" s="1" t="s">
        <v>3267</v>
      </c>
    </row>
    <row r="16131" spans="1:3" x14ac:dyDescent="0.25">
      <c r="A16131" s="1">
        <f t="shared" ref="A16131:A16194" si="252">A16130+1</f>
        <v>16131</v>
      </c>
      <c r="B16131" s="1" t="s">
        <v>10915</v>
      </c>
      <c r="C16131" s="1" t="s">
        <v>1055</v>
      </c>
    </row>
    <row r="16132" spans="1:3" x14ac:dyDescent="0.25">
      <c r="A16132" s="1">
        <f t="shared" si="252"/>
        <v>16132</v>
      </c>
      <c r="B16132" s="1" t="s">
        <v>10916</v>
      </c>
      <c r="C16132" s="1" t="s">
        <v>1846</v>
      </c>
    </row>
    <row r="16133" spans="1:3" x14ac:dyDescent="0.25">
      <c r="A16133" s="1">
        <f t="shared" si="252"/>
        <v>16133</v>
      </c>
      <c r="B16133" s="1" t="s">
        <v>10916</v>
      </c>
      <c r="C16133" s="1" t="s">
        <v>1298</v>
      </c>
    </row>
    <row r="16134" spans="1:3" x14ac:dyDescent="0.25">
      <c r="A16134" s="1">
        <f t="shared" si="252"/>
        <v>16134</v>
      </c>
      <c r="B16134" s="1" t="s">
        <v>10907</v>
      </c>
      <c r="C16134" s="1" t="s">
        <v>1160</v>
      </c>
    </row>
    <row r="16135" spans="1:3" x14ac:dyDescent="0.25">
      <c r="A16135" s="1">
        <f t="shared" si="252"/>
        <v>16135</v>
      </c>
      <c r="B16135" s="1" t="s">
        <v>10907</v>
      </c>
      <c r="C16135" s="1" t="s">
        <v>1160</v>
      </c>
    </row>
    <row r="16136" spans="1:3" x14ac:dyDescent="0.25">
      <c r="A16136" s="1">
        <f t="shared" si="252"/>
        <v>16136</v>
      </c>
      <c r="B16136" s="1" t="s">
        <v>10918</v>
      </c>
      <c r="C16136" s="1" t="s">
        <v>2665</v>
      </c>
    </row>
    <row r="16137" spans="1:3" x14ac:dyDescent="0.25">
      <c r="A16137" s="1">
        <f t="shared" si="252"/>
        <v>16137</v>
      </c>
      <c r="B16137" s="1" t="s">
        <v>10918</v>
      </c>
      <c r="C16137" s="1" t="s">
        <v>1055</v>
      </c>
    </row>
    <row r="16138" spans="1:3" x14ac:dyDescent="0.25">
      <c r="A16138" s="1">
        <f t="shared" si="252"/>
        <v>16138</v>
      </c>
      <c r="B16138" s="1" t="s">
        <v>10919</v>
      </c>
      <c r="C16138" s="1" t="s">
        <v>1957</v>
      </c>
    </row>
    <row r="16139" spans="1:3" x14ac:dyDescent="0.25">
      <c r="A16139" s="1">
        <f t="shared" si="252"/>
        <v>16139</v>
      </c>
      <c r="B16139" s="1" t="s">
        <v>10920</v>
      </c>
      <c r="C16139" s="1" t="s">
        <v>928</v>
      </c>
    </row>
    <row r="16140" spans="1:3" x14ac:dyDescent="0.25">
      <c r="A16140" s="1">
        <f t="shared" si="252"/>
        <v>16140</v>
      </c>
      <c r="B16140" s="1" t="s">
        <v>1744</v>
      </c>
      <c r="C16140" s="1" t="s">
        <v>1016</v>
      </c>
    </row>
    <row r="16141" spans="1:3" x14ac:dyDescent="0.25">
      <c r="A16141" s="1">
        <f t="shared" si="252"/>
        <v>16141</v>
      </c>
      <c r="B16141" s="1" t="s">
        <v>1744</v>
      </c>
      <c r="C16141" s="1" t="s">
        <v>1017</v>
      </c>
    </row>
    <row r="16142" spans="1:3" x14ac:dyDescent="0.25">
      <c r="A16142" s="1">
        <f t="shared" si="252"/>
        <v>16142</v>
      </c>
      <c r="B16142" s="1" t="s">
        <v>1744</v>
      </c>
      <c r="C16142" s="1" t="s">
        <v>1911</v>
      </c>
    </row>
    <row r="16143" spans="1:3" x14ac:dyDescent="0.25">
      <c r="A16143" s="1">
        <f t="shared" si="252"/>
        <v>16143</v>
      </c>
      <c r="B16143" s="1" t="s">
        <v>1744</v>
      </c>
      <c r="C16143" s="1" t="s">
        <v>2334</v>
      </c>
    </row>
    <row r="16144" spans="1:3" x14ac:dyDescent="0.25">
      <c r="A16144" s="1">
        <f t="shared" si="252"/>
        <v>16144</v>
      </c>
      <c r="B16144" s="1" t="s">
        <v>1744</v>
      </c>
      <c r="C16144" s="1" t="s">
        <v>958</v>
      </c>
    </row>
    <row r="16145" spans="1:3" x14ac:dyDescent="0.25">
      <c r="A16145" s="1">
        <f t="shared" si="252"/>
        <v>16145</v>
      </c>
      <c r="B16145" s="1" t="s">
        <v>1744</v>
      </c>
      <c r="C16145" s="1" t="s">
        <v>1184</v>
      </c>
    </row>
    <row r="16146" spans="1:3" x14ac:dyDescent="0.25">
      <c r="A16146" s="1">
        <f t="shared" si="252"/>
        <v>16146</v>
      </c>
      <c r="B16146" s="1" t="s">
        <v>10921</v>
      </c>
      <c r="C16146" s="1" t="s">
        <v>3994</v>
      </c>
    </row>
    <row r="16147" spans="1:3" x14ac:dyDescent="0.25">
      <c r="A16147" s="1">
        <f t="shared" si="252"/>
        <v>16147</v>
      </c>
      <c r="B16147" s="1" t="s">
        <v>1744</v>
      </c>
      <c r="C16147" s="1" t="s">
        <v>918</v>
      </c>
    </row>
    <row r="16148" spans="1:3" x14ac:dyDescent="0.25">
      <c r="A16148" s="1">
        <f t="shared" si="252"/>
        <v>16148</v>
      </c>
      <c r="B16148" s="1" t="s">
        <v>1744</v>
      </c>
      <c r="C16148" s="1" t="s">
        <v>923</v>
      </c>
    </row>
    <row r="16149" spans="1:3" x14ac:dyDescent="0.25">
      <c r="A16149" s="1">
        <f t="shared" si="252"/>
        <v>16149</v>
      </c>
      <c r="B16149" s="1" t="s">
        <v>10922</v>
      </c>
      <c r="C16149" s="1" t="s">
        <v>974</v>
      </c>
    </row>
    <row r="16150" spans="1:3" x14ac:dyDescent="0.25">
      <c r="A16150" s="1">
        <f t="shared" si="252"/>
        <v>16150</v>
      </c>
      <c r="B16150" s="1" t="s">
        <v>1744</v>
      </c>
      <c r="C16150" s="1" t="s">
        <v>1252</v>
      </c>
    </row>
    <row r="16151" spans="1:3" x14ac:dyDescent="0.25">
      <c r="A16151" s="1">
        <f t="shared" si="252"/>
        <v>16151</v>
      </c>
      <c r="B16151" s="1" t="s">
        <v>1744</v>
      </c>
      <c r="C16151" s="1" t="s">
        <v>1156</v>
      </c>
    </row>
    <row r="16152" spans="1:3" x14ac:dyDescent="0.25">
      <c r="A16152" s="1">
        <f t="shared" si="252"/>
        <v>16152</v>
      </c>
      <c r="B16152" s="1" t="s">
        <v>1744</v>
      </c>
      <c r="C16152" s="1" t="s">
        <v>967</v>
      </c>
    </row>
    <row r="16153" spans="1:3" x14ac:dyDescent="0.25">
      <c r="A16153" s="1">
        <f t="shared" si="252"/>
        <v>16153</v>
      </c>
      <c r="B16153" s="1" t="s">
        <v>10923</v>
      </c>
      <c r="C16153" s="1" t="s">
        <v>974</v>
      </c>
    </row>
    <row r="16154" spans="1:3" x14ac:dyDescent="0.25">
      <c r="A16154" s="1">
        <f t="shared" si="252"/>
        <v>16154</v>
      </c>
      <c r="B16154" s="1" t="s">
        <v>1744</v>
      </c>
      <c r="C16154" s="1" t="s">
        <v>974</v>
      </c>
    </row>
    <row r="16155" spans="1:3" x14ac:dyDescent="0.25">
      <c r="A16155" s="1">
        <f t="shared" si="252"/>
        <v>16155</v>
      </c>
      <c r="B16155" s="1" t="s">
        <v>1744</v>
      </c>
      <c r="C16155" s="1" t="s">
        <v>997</v>
      </c>
    </row>
    <row r="16156" spans="1:3" x14ac:dyDescent="0.25">
      <c r="A16156" s="1">
        <f t="shared" si="252"/>
        <v>16156</v>
      </c>
      <c r="B16156" s="1" t="s">
        <v>10925</v>
      </c>
      <c r="C16156" s="1" t="s">
        <v>10924</v>
      </c>
    </row>
    <row r="16157" spans="1:3" x14ac:dyDescent="0.25">
      <c r="A16157" s="1">
        <f t="shared" si="252"/>
        <v>16157</v>
      </c>
      <c r="B16157" s="1" t="s">
        <v>10925</v>
      </c>
      <c r="C16157" s="1" t="s">
        <v>2109</v>
      </c>
    </row>
    <row r="16158" spans="1:3" x14ac:dyDescent="0.25">
      <c r="A16158" s="1">
        <f t="shared" si="252"/>
        <v>16158</v>
      </c>
      <c r="B16158" s="1" t="s">
        <v>10926</v>
      </c>
      <c r="C16158" s="1" t="s">
        <v>949</v>
      </c>
    </row>
    <row r="16159" spans="1:3" x14ac:dyDescent="0.25">
      <c r="A16159" s="1">
        <f t="shared" si="252"/>
        <v>16159</v>
      </c>
      <c r="B16159" s="1" t="s">
        <v>10926</v>
      </c>
      <c r="C16159" s="1" t="s">
        <v>1553</v>
      </c>
    </row>
    <row r="16160" spans="1:3" x14ac:dyDescent="0.25">
      <c r="A16160" s="1">
        <f t="shared" si="252"/>
        <v>16160</v>
      </c>
      <c r="B16160" s="1" t="s">
        <v>1744</v>
      </c>
      <c r="C16160" s="1" t="s">
        <v>1923</v>
      </c>
    </row>
    <row r="16161" spans="1:3" x14ac:dyDescent="0.25">
      <c r="A16161" s="1">
        <f t="shared" si="252"/>
        <v>16161</v>
      </c>
      <c r="B16161" s="1" t="s">
        <v>1744</v>
      </c>
      <c r="C16161" s="1" t="s">
        <v>2803</v>
      </c>
    </row>
    <row r="16162" spans="1:3" x14ac:dyDescent="0.25">
      <c r="A16162" s="1">
        <f t="shared" si="252"/>
        <v>16162</v>
      </c>
      <c r="B16162" s="1" t="s">
        <v>10927</v>
      </c>
      <c r="C16162" s="1" t="s">
        <v>2719</v>
      </c>
    </row>
    <row r="16163" spans="1:3" x14ac:dyDescent="0.25">
      <c r="A16163" s="1">
        <f t="shared" si="252"/>
        <v>16163</v>
      </c>
      <c r="B16163" s="1" t="s">
        <v>10928</v>
      </c>
      <c r="C16163" s="1" t="s">
        <v>2291</v>
      </c>
    </row>
    <row r="16164" spans="1:3" x14ac:dyDescent="0.25">
      <c r="A16164" s="1">
        <f t="shared" si="252"/>
        <v>16164</v>
      </c>
      <c r="B16164" s="1" t="s">
        <v>10930</v>
      </c>
      <c r="C16164" s="1" t="s">
        <v>10929</v>
      </c>
    </row>
    <row r="16165" spans="1:3" x14ac:dyDescent="0.25">
      <c r="A16165" s="1">
        <f t="shared" si="252"/>
        <v>16165</v>
      </c>
      <c r="B16165" s="1" t="s">
        <v>10931</v>
      </c>
      <c r="C16165" s="1" t="s">
        <v>972</v>
      </c>
    </row>
    <row r="16166" spans="1:3" x14ac:dyDescent="0.25">
      <c r="A16166" s="1">
        <f t="shared" si="252"/>
        <v>16166</v>
      </c>
      <c r="B16166" s="1" t="s">
        <v>10932</v>
      </c>
      <c r="C16166" s="1" t="s">
        <v>1016</v>
      </c>
    </row>
    <row r="16167" spans="1:3" x14ac:dyDescent="0.25">
      <c r="A16167" s="1">
        <f t="shared" si="252"/>
        <v>16167</v>
      </c>
      <c r="B16167" s="1" t="s">
        <v>10933</v>
      </c>
      <c r="C16167" s="1" t="s">
        <v>1102</v>
      </c>
    </row>
    <row r="16168" spans="1:3" x14ac:dyDescent="0.25">
      <c r="A16168" s="1">
        <f t="shared" si="252"/>
        <v>16168</v>
      </c>
      <c r="B16168" s="1" t="s">
        <v>10930</v>
      </c>
      <c r="C16168" s="1" t="s">
        <v>949</v>
      </c>
    </row>
    <row r="16169" spans="1:3" x14ac:dyDescent="0.25">
      <c r="A16169" s="1">
        <f t="shared" si="252"/>
        <v>16169</v>
      </c>
      <c r="B16169" s="1" t="s">
        <v>10934</v>
      </c>
      <c r="C16169" s="1" t="s">
        <v>2109</v>
      </c>
    </row>
    <row r="16170" spans="1:3" x14ac:dyDescent="0.25">
      <c r="A16170" s="1">
        <f t="shared" si="252"/>
        <v>16170</v>
      </c>
      <c r="B16170" s="1" t="s">
        <v>10930</v>
      </c>
      <c r="C16170" s="1" t="s">
        <v>1519</v>
      </c>
    </row>
    <row r="16171" spans="1:3" x14ac:dyDescent="0.25">
      <c r="A16171" s="1">
        <f t="shared" si="252"/>
        <v>16171</v>
      </c>
      <c r="B16171" s="1" t="s">
        <v>10935</v>
      </c>
      <c r="C16171" s="1" t="s">
        <v>1102</v>
      </c>
    </row>
    <row r="16172" spans="1:3" x14ac:dyDescent="0.25">
      <c r="A16172" s="1">
        <f t="shared" si="252"/>
        <v>16172</v>
      </c>
      <c r="B16172" s="1" t="s">
        <v>10936</v>
      </c>
      <c r="C16172" s="1" t="s">
        <v>1333</v>
      </c>
    </row>
    <row r="16173" spans="1:3" x14ac:dyDescent="0.25">
      <c r="A16173" s="1">
        <f t="shared" si="252"/>
        <v>16173</v>
      </c>
      <c r="B16173" s="1" t="s">
        <v>10937</v>
      </c>
      <c r="C16173" s="1" t="s">
        <v>3133</v>
      </c>
    </row>
    <row r="16174" spans="1:3" x14ac:dyDescent="0.25">
      <c r="A16174" s="1">
        <f t="shared" si="252"/>
        <v>16174</v>
      </c>
      <c r="B16174" s="1" t="s">
        <v>10938</v>
      </c>
      <c r="C16174" s="1" t="s">
        <v>1204</v>
      </c>
    </row>
    <row r="16175" spans="1:3" x14ac:dyDescent="0.25">
      <c r="A16175" s="1">
        <f t="shared" si="252"/>
        <v>16175</v>
      </c>
      <c r="B16175" s="1" t="s">
        <v>10939</v>
      </c>
      <c r="C16175" s="1" t="s">
        <v>1027</v>
      </c>
    </row>
    <row r="16176" spans="1:3" x14ac:dyDescent="0.25">
      <c r="A16176" s="1">
        <f t="shared" si="252"/>
        <v>16176</v>
      </c>
      <c r="B16176" s="1" t="s">
        <v>10941</v>
      </c>
      <c r="C16176" s="1" t="s">
        <v>10940</v>
      </c>
    </row>
    <row r="16177" spans="1:3" x14ac:dyDescent="0.25">
      <c r="A16177" s="1">
        <f t="shared" si="252"/>
        <v>16177</v>
      </c>
      <c r="B16177" s="1" t="s">
        <v>10942</v>
      </c>
      <c r="C16177" s="1" t="s">
        <v>1634</v>
      </c>
    </row>
    <row r="16178" spans="1:3" x14ac:dyDescent="0.25">
      <c r="A16178" s="1">
        <f t="shared" si="252"/>
        <v>16178</v>
      </c>
      <c r="B16178" s="1" t="s">
        <v>10943</v>
      </c>
      <c r="C16178" s="1" t="s">
        <v>921</v>
      </c>
    </row>
    <row r="16179" spans="1:3" x14ac:dyDescent="0.25">
      <c r="A16179" s="1">
        <f t="shared" si="252"/>
        <v>16179</v>
      </c>
      <c r="B16179" s="1" t="s">
        <v>10944</v>
      </c>
      <c r="C16179" s="1" t="s">
        <v>1058</v>
      </c>
    </row>
    <row r="16180" spans="1:3" x14ac:dyDescent="0.25">
      <c r="A16180" s="1">
        <f t="shared" si="252"/>
        <v>16180</v>
      </c>
      <c r="B16180" s="1" t="s">
        <v>10944</v>
      </c>
      <c r="C16180" s="1" t="s">
        <v>1102</v>
      </c>
    </row>
    <row r="16181" spans="1:3" x14ac:dyDescent="0.25">
      <c r="A16181" s="1">
        <f t="shared" si="252"/>
        <v>16181</v>
      </c>
      <c r="B16181" s="1" t="s">
        <v>10945</v>
      </c>
      <c r="C16181" s="1" t="s">
        <v>2283</v>
      </c>
    </row>
    <row r="16182" spans="1:3" x14ac:dyDescent="0.25">
      <c r="A16182" s="1">
        <f t="shared" si="252"/>
        <v>16182</v>
      </c>
      <c r="B16182" s="1" t="s">
        <v>10946</v>
      </c>
      <c r="C16182" s="1" t="s">
        <v>1058</v>
      </c>
    </row>
    <row r="16183" spans="1:3" x14ac:dyDescent="0.25">
      <c r="A16183" s="1">
        <f t="shared" si="252"/>
        <v>16183</v>
      </c>
      <c r="B16183" s="1" t="s">
        <v>10946</v>
      </c>
      <c r="C16183" s="1" t="s">
        <v>923</v>
      </c>
    </row>
    <row r="16184" spans="1:3" x14ac:dyDescent="0.25">
      <c r="A16184" s="1">
        <f t="shared" si="252"/>
        <v>16184</v>
      </c>
      <c r="B16184" s="1" t="s">
        <v>10946</v>
      </c>
      <c r="C16184" s="1" t="s">
        <v>10947</v>
      </c>
    </row>
    <row r="16185" spans="1:3" x14ac:dyDescent="0.25">
      <c r="A16185" s="1">
        <f t="shared" si="252"/>
        <v>16185</v>
      </c>
      <c r="B16185" s="1" t="s">
        <v>10946</v>
      </c>
      <c r="C16185" s="1" t="s">
        <v>1102</v>
      </c>
    </row>
    <row r="16186" spans="1:3" x14ac:dyDescent="0.25">
      <c r="A16186" s="1">
        <f t="shared" si="252"/>
        <v>16186</v>
      </c>
      <c r="B16186" s="1" t="s">
        <v>10946</v>
      </c>
      <c r="C16186" s="1" t="s">
        <v>1485</v>
      </c>
    </row>
    <row r="16187" spans="1:3" x14ac:dyDescent="0.25">
      <c r="A16187" s="1">
        <f t="shared" si="252"/>
        <v>16187</v>
      </c>
      <c r="B16187" s="1" t="s">
        <v>10949</v>
      </c>
      <c r="C16187" s="1" t="s">
        <v>10948</v>
      </c>
    </row>
    <row r="16188" spans="1:3" x14ac:dyDescent="0.25">
      <c r="A16188" s="1">
        <f t="shared" si="252"/>
        <v>16188</v>
      </c>
      <c r="B16188" s="1" t="s">
        <v>10950</v>
      </c>
      <c r="C16188" s="1" t="s">
        <v>2153</v>
      </c>
    </row>
    <row r="16189" spans="1:3" x14ac:dyDescent="0.25">
      <c r="A16189" s="1">
        <f t="shared" si="252"/>
        <v>16189</v>
      </c>
      <c r="B16189" s="1" t="s">
        <v>10950</v>
      </c>
      <c r="C16189" s="1" t="s">
        <v>930</v>
      </c>
    </row>
    <row r="16190" spans="1:3" x14ac:dyDescent="0.25">
      <c r="A16190" s="1">
        <f t="shared" si="252"/>
        <v>16190</v>
      </c>
      <c r="B16190" s="1" t="s">
        <v>10946</v>
      </c>
      <c r="C16190" s="1" t="s">
        <v>10951</v>
      </c>
    </row>
    <row r="16191" spans="1:3" x14ac:dyDescent="0.25">
      <c r="A16191" s="1">
        <f t="shared" si="252"/>
        <v>16191</v>
      </c>
      <c r="B16191" s="1" t="s">
        <v>9700</v>
      </c>
      <c r="C16191" s="1" t="s">
        <v>1152</v>
      </c>
    </row>
    <row r="16192" spans="1:3" x14ac:dyDescent="0.25">
      <c r="A16192" s="1">
        <f t="shared" si="252"/>
        <v>16192</v>
      </c>
      <c r="B16192" s="1" t="s">
        <v>9700</v>
      </c>
      <c r="C16192" s="1" t="s">
        <v>1027</v>
      </c>
    </row>
    <row r="16193" spans="1:3" x14ac:dyDescent="0.25">
      <c r="A16193" s="1">
        <f t="shared" si="252"/>
        <v>16193</v>
      </c>
      <c r="B16193" s="1" t="s">
        <v>9700</v>
      </c>
      <c r="C16193" s="1" t="s">
        <v>10952</v>
      </c>
    </row>
    <row r="16194" spans="1:3" x14ac:dyDescent="0.25">
      <c r="A16194" s="1">
        <f t="shared" si="252"/>
        <v>16194</v>
      </c>
      <c r="B16194" s="1" t="s">
        <v>9700</v>
      </c>
      <c r="C16194" s="1" t="s">
        <v>1291</v>
      </c>
    </row>
    <row r="16195" spans="1:3" x14ac:dyDescent="0.25">
      <c r="A16195" s="1">
        <f t="shared" ref="A16195:A16258" si="253">A16194+1</f>
        <v>16195</v>
      </c>
      <c r="B16195" s="1" t="s">
        <v>10953</v>
      </c>
      <c r="C16195" s="1" t="s">
        <v>1033</v>
      </c>
    </row>
    <row r="16196" spans="1:3" x14ac:dyDescent="0.25">
      <c r="A16196" s="1">
        <f t="shared" si="253"/>
        <v>16196</v>
      </c>
      <c r="B16196" s="1" t="s">
        <v>10954</v>
      </c>
      <c r="C16196" s="1" t="s">
        <v>1079</v>
      </c>
    </row>
    <row r="16197" spans="1:3" x14ac:dyDescent="0.25">
      <c r="A16197" s="1">
        <f t="shared" si="253"/>
        <v>16197</v>
      </c>
      <c r="B16197" s="1" t="s">
        <v>10955</v>
      </c>
      <c r="C16197" s="1" t="s">
        <v>1509</v>
      </c>
    </row>
    <row r="16198" spans="1:3" x14ac:dyDescent="0.25">
      <c r="A16198" s="1">
        <f t="shared" si="253"/>
        <v>16198</v>
      </c>
      <c r="B16198" s="1" t="s">
        <v>10956</v>
      </c>
      <c r="C16198" s="1" t="s">
        <v>942</v>
      </c>
    </row>
    <row r="16199" spans="1:3" x14ac:dyDescent="0.25">
      <c r="A16199" s="1">
        <f t="shared" si="253"/>
        <v>16199</v>
      </c>
      <c r="B16199" s="1" t="s">
        <v>1947</v>
      </c>
      <c r="C16199" s="1" t="s">
        <v>934</v>
      </c>
    </row>
    <row r="16200" spans="1:3" x14ac:dyDescent="0.25">
      <c r="A16200" s="1">
        <f t="shared" si="253"/>
        <v>16200</v>
      </c>
      <c r="B16200" s="1" t="s">
        <v>1947</v>
      </c>
      <c r="C16200" s="1" t="s">
        <v>1821</v>
      </c>
    </row>
    <row r="16201" spans="1:3" x14ac:dyDescent="0.25">
      <c r="A16201" s="1">
        <f t="shared" si="253"/>
        <v>16201</v>
      </c>
      <c r="B16201" s="1" t="s">
        <v>10957</v>
      </c>
      <c r="C16201" s="1" t="s">
        <v>1355</v>
      </c>
    </row>
    <row r="16202" spans="1:3" x14ac:dyDescent="0.25">
      <c r="A16202" s="1">
        <f t="shared" si="253"/>
        <v>16202</v>
      </c>
      <c r="B16202" s="1" t="s">
        <v>1947</v>
      </c>
      <c r="C16202" s="1" t="s">
        <v>10958</v>
      </c>
    </row>
    <row r="16203" spans="1:3" x14ac:dyDescent="0.25">
      <c r="A16203" s="1">
        <f t="shared" si="253"/>
        <v>16203</v>
      </c>
      <c r="B16203" s="1" t="s">
        <v>1947</v>
      </c>
      <c r="C16203" s="1" t="s">
        <v>2421</v>
      </c>
    </row>
    <row r="16204" spans="1:3" x14ac:dyDescent="0.25">
      <c r="A16204" s="1">
        <f t="shared" si="253"/>
        <v>16204</v>
      </c>
      <c r="B16204" s="1" t="s">
        <v>1947</v>
      </c>
      <c r="C16204" s="1" t="s">
        <v>10959</v>
      </c>
    </row>
    <row r="16205" spans="1:3" x14ac:dyDescent="0.25">
      <c r="A16205" s="1">
        <f t="shared" si="253"/>
        <v>16205</v>
      </c>
      <c r="B16205" s="1" t="s">
        <v>10960</v>
      </c>
      <c r="C16205" s="1" t="s">
        <v>1005</v>
      </c>
    </row>
    <row r="16206" spans="1:3" x14ac:dyDescent="0.25">
      <c r="A16206" s="1">
        <f t="shared" si="253"/>
        <v>16206</v>
      </c>
      <c r="B16206" s="1" t="s">
        <v>10960</v>
      </c>
      <c r="C16206" s="1" t="s">
        <v>1037</v>
      </c>
    </row>
    <row r="16207" spans="1:3" x14ac:dyDescent="0.25">
      <c r="A16207" s="1">
        <f t="shared" si="253"/>
        <v>16207</v>
      </c>
      <c r="B16207" s="1" t="s">
        <v>10961</v>
      </c>
      <c r="C16207" s="1" t="s">
        <v>1019</v>
      </c>
    </row>
    <row r="16208" spans="1:3" x14ac:dyDescent="0.25">
      <c r="A16208" s="1">
        <f t="shared" si="253"/>
        <v>16208</v>
      </c>
      <c r="B16208" s="1" t="s">
        <v>10962</v>
      </c>
      <c r="C16208" s="1" t="s">
        <v>1058</v>
      </c>
    </row>
    <row r="16209" spans="1:3" x14ac:dyDescent="0.25">
      <c r="A16209" s="1">
        <f t="shared" si="253"/>
        <v>16209</v>
      </c>
      <c r="B16209" s="1" t="s">
        <v>10963</v>
      </c>
      <c r="C16209" s="1" t="s">
        <v>1129</v>
      </c>
    </row>
    <row r="16210" spans="1:3" x14ac:dyDescent="0.25">
      <c r="A16210" s="1">
        <f t="shared" si="253"/>
        <v>16210</v>
      </c>
      <c r="B16210" s="1" t="s">
        <v>10964</v>
      </c>
      <c r="C16210" s="1" t="s">
        <v>3255</v>
      </c>
    </row>
    <row r="16211" spans="1:3" x14ac:dyDescent="0.25">
      <c r="A16211" s="1">
        <f t="shared" si="253"/>
        <v>16211</v>
      </c>
      <c r="B16211" s="1" t="s">
        <v>10965</v>
      </c>
      <c r="C16211" s="1" t="s">
        <v>1033</v>
      </c>
    </row>
    <row r="16212" spans="1:3" x14ac:dyDescent="0.25">
      <c r="A16212" s="1">
        <f t="shared" si="253"/>
        <v>16212</v>
      </c>
      <c r="B16212" s="1" t="s">
        <v>10966</v>
      </c>
      <c r="C16212" s="1" t="s">
        <v>947</v>
      </c>
    </row>
    <row r="16213" spans="1:3" x14ac:dyDescent="0.25">
      <c r="A16213" s="1">
        <f t="shared" si="253"/>
        <v>16213</v>
      </c>
      <c r="B16213" s="1" t="s">
        <v>10967</v>
      </c>
      <c r="C16213" s="1" t="s">
        <v>4422</v>
      </c>
    </row>
    <row r="16214" spans="1:3" x14ac:dyDescent="0.25">
      <c r="A16214" s="1">
        <f t="shared" si="253"/>
        <v>16214</v>
      </c>
      <c r="B16214" s="1" t="s">
        <v>10968</v>
      </c>
      <c r="C16214" s="1" t="s">
        <v>1131</v>
      </c>
    </row>
    <row r="16215" spans="1:3" x14ac:dyDescent="0.25">
      <c r="A16215" s="1">
        <f t="shared" si="253"/>
        <v>16215</v>
      </c>
      <c r="B16215" s="1" t="s">
        <v>10969</v>
      </c>
      <c r="C16215" s="1" t="s">
        <v>1211</v>
      </c>
    </row>
    <row r="16216" spans="1:3" x14ac:dyDescent="0.25">
      <c r="A16216" s="1">
        <f t="shared" si="253"/>
        <v>16216</v>
      </c>
      <c r="B16216" s="1" t="s">
        <v>10970</v>
      </c>
      <c r="C16216" s="1" t="s">
        <v>1322</v>
      </c>
    </row>
    <row r="16217" spans="1:3" x14ac:dyDescent="0.25">
      <c r="A16217" s="1">
        <f t="shared" si="253"/>
        <v>16217</v>
      </c>
      <c r="B16217" s="1" t="s">
        <v>10971</v>
      </c>
      <c r="C16217" s="1" t="s">
        <v>1058</v>
      </c>
    </row>
    <row r="16218" spans="1:3" x14ac:dyDescent="0.25">
      <c r="A16218" s="1">
        <f t="shared" si="253"/>
        <v>16218</v>
      </c>
      <c r="B16218" s="1" t="s">
        <v>10971</v>
      </c>
      <c r="C16218" s="1" t="s">
        <v>968</v>
      </c>
    </row>
    <row r="16219" spans="1:3" x14ac:dyDescent="0.25">
      <c r="A16219" s="1">
        <f t="shared" si="253"/>
        <v>16219</v>
      </c>
      <c r="B16219" s="1" t="s">
        <v>10971</v>
      </c>
      <c r="C16219" s="1" t="s">
        <v>1519</v>
      </c>
    </row>
    <row r="16220" spans="1:3" x14ac:dyDescent="0.25">
      <c r="A16220" s="1">
        <f t="shared" si="253"/>
        <v>16220</v>
      </c>
      <c r="B16220" s="1" t="s">
        <v>10971</v>
      </c>
      <c r="C16220" s="1" t="s">
        <v>7688</v>
      </c>
    </row>
    <row r="16221" spans="1:3" x14ac:dyDescent="0.25">
      <c r="A16221" s="1">
        <f t="shared" si="253"/>
        <v>16221</v>
      </c>
      <c r="B16221" s="1" t="s">
        <v>10972</v>
      </c>
      <c r="C16221" s="1" t="s">
        <v>928</v>
      </c>
    </row>
    <row r="16222" spans="1:3" x14ac:dyDescent="0.25">
      <c r="A16222" s="1">
        <f t="shared" si="253"/>
        <v>16222</v>
      </c>
      <c r="B16222" s="1" t="s">
        <v>10973</v>
      </c>
      <c r="C16222" s="1" t="s">
        <v>974</v>
      </c>
    </row>
    <row r="16223" spans="1:3" x14ac:dyDescent="0.25">
      <c r="A16223" s="1">
        <f t="shared" si="253"/>
        <v>16223</v>
      </c>
      <c r="B16223" s="1" t="s">
        <v>10974</v>
      </c>
      <c r="C16223" s="1" t="s">
        <v>1019</v>
      </c>
    </row>
    <row r="16224" spans="1:3" x14ac:dyDescent="0.25">
      <c r="A16224" s="1">
        <f t="shared" si="253"/>
        <v>16224</v>
      </c>
      <c r="B16224" s="1" t="s">
        <v>10974</v>
      </c>
      <c r="C16224" s="1" t="s">
        <v>923</v>
      </c>
    </row>
    <row r="16225" spans="1:3" x14ac:dyDescent="0.25">
      <c r="A16225" s="1">
        <f t="shared" si="253"/>
        <v>16225</v>
      </c>
      <c r="B16225" s="1" t="s">
        <v>10974</v>
      </c>
      <c r="C16225" s="1" t="s">
        <v>928</v>
      </c>
    </row>
    <row r="16226" spans="1:3" x14ac:dyDescent="0.25">
      <c r="A16226" s="1">
        <f t="shared" si="253"/>
        <v>16226</v>
      </c>
      <c r="B16226" s="1" t="s">
        <v>10974</v>
      </c>
      <c r="C16226" s="1" t="s">
        <v>1252</v>
      </c>
    </row>
    <row r="16227" spans="1:3" x14ac:dyDescent="0.25">
      <c r="A16227" s="1">
        <f t="shared" si="253"/>
        <v>16227</v>
      </c>
      <c r="B16227" s="1" t="s">
        <v>10974</v>
      </c>
      <c r="C16227" s="1" t="s">
        <v>1485</v>
      </c>
    </row>
    <row r="16228" spans="1:3" x14ac:dyDescent="0.25">
      <c r="A16228" s="1">
        <f t="shared" si="253"/>
        <v>16228</v>
      </c>
      <c r="B16228" s="1" t="s">
        <v>10975</v>
      </c>
      <c r="C16228" s="1" t="s">
        <v>1026</v>
      </c>
    </row>
    <row r="16229" spans="1:3" x14ac:dyDescent="0.25">
      <c r="A16229" s="1">
        <f t="shared" si="253"/>
        <v>16229</v>
      </c>
      <c r="B16229" s="1" t="s">
        <v>10977</v>
      </c>
      <c r="C16229" s="1" t="s">
        <v>10976</v>
      </c>
    </row>
    <row r="16230" spans="1:3" x14ac:dyDescent="0.25">
      <c r="A16230" s="1">
        <f t="shared" si="253"/>
        <v>16230</v>
      </c>
      <c r="B16230" s="1" t="s">
        <v>10978</v>
      </c>
      <c r="C16230" s="1" t="s">
        <v>2878</v>
      </c>
    </row>
    <row r="16231" spans="1:3" x14ac:dyDescent="0.25">
      <c r="A16231" s="1">
        <f t="shared" si="253"/>
        <v>16231</v>
      </c>
      <c r="B16231" s="1" t="s">
        <v>10979</v>
      </c>
      <c r="C16231" s="1" t="s">
        <v>4500</v>
      </c>
    </row>
    <row r="16232" spans="1:3" x14ac:dyDescent="0.25">
      <c r="A16232" s="1">
        <f t="shared" si="253"/>
        <v>16232</v>
      </c>
      <c r="B16232" s="1" t="s">
        <v>10980</v>
      </c>
      <c r="C16232" s="1" t="s">
        <v>4527</v>
      </c>
    </row>
    <row r="16233" spans="1:3" x14ac:dyDescent="0.25">
      <c r="A16233" s="1">
        <f t="shared" si="253"/>
        <v>16233</v>
      </c>
      <c r="B16233" s="1" t="s">
        <v>10981</v>
      </c>
      <c r="C16233" s="1" t="s">
        <v>1423</v>
      </c>
    </row>
    <row r="16234" spans="1:3" x14ac:dyDescent="0.25">
      <c r="A16234" s="1">
        <f t="shared" si="253"/>
        <v>16234</v>
      </c>
      <c r="B16234" s="1" t="s">
        <v>10982</v>
      </c>
      <c r="C16234" s="1" t="s">
        <v>1147</v>
      </c>
    </row>
    <row r="16235" spans="1:3" x14ac:dyDescent="0.25">
      <c r="A16235" s="1">
        <f t="shared" si="253"/>
        <v>16235</v>
      </c>
      <c r="B16235" s="1" t="s">
        <v>10983</v>
      </c>
      <c r="C16235" s="1" t="s">
        <v>1545</v>
      </c>
    </row>
    <row r="16236" spans="1:3" x14ac:dyDescent="0.25">
      <c r="A16236" s="1">
        <f t="shared" si="253"/>
        <v>16236</v>
      </c>
      <c r="B16236" s="1" t="s">
        <v>10983</v>
      </c>
      <c r="C16236" s="1" t="s">
        <v>1018</v>
      </c>
    </row>
    <row r="16237" spans="1:3" x14ac:dyDescent="0.25">
      <c r="A16237" s="1">
        <f t="shared" si="253"/>
        <v>16237</v>
      </c>
      <c r="B16237" s="1" t="s">
        <v>10983</v>
      </c>
      <c r="C16237" s="1" t="s">
        <v>968</v>
      </c>
    </row>
    <row r="16238" spans="1:3" x14ac:dyDescent="0.25">
      <c r="A16238" s="1">
        <f t="shared" si="253"/>
        <v>16238</v>
      </c>
      <c r="B16238" s="1" t="s">
        <v>10984</v>
      </c>
      <c r="C16238" s="1" t="s">
        <v>1028</v>
      </c>
    </row>
    <row r="16239" spans="1:3" x14ac:dyDescent="0.25">
      <c r="A16239" s="1">
        <f t="shared" si="253"/>
        <v>16239</v>
      </c>
      <c r="B16239" s="1" t="s">
        <v>10985</v>
      </c>
      <c r="C16239" s="1" t="s">
        <v>1331</v>
      </c>
    </row>
    <row r="16240" spans="1:3" x14ac:dyDescent="0.25">
      <c r="A16240" s="1">
        <f t="shared" si="253"/>
        <v>16240</v>
      </c>
      <c r="B16240" s="1" t="s">
        <v>10986</v>
      </c>
      <c r="C16240" s="1" t="s">
        <v>2047</v>
      </c>
    </row>
    <row r="16241" spans="1:3" x14ac:dyDescent="0.25">
      <c r="A16241" s="1">
        <f t="shared" si="253"/>
        <v>16241</v>
      </c>
      <c r="B16241" s="1" t="s">
        <v>10987</v>
      </c>
      <c r="C16241" s="1" t="s">
        <v>1221</v>
      </c>
    </row>
    <row r="16242" spans="1:3" x14ac:dyDescent="0.25">
      <c r="A16242" s="1">
        <f t="shared" si="253"/>
        <v>16242</v>
      </c>
      <c r="B16242" s="1" t="s">
        <v>10987</v>
      </c>
      <c r="C16242" s="1" t="s">
        <v>3190</v>
      </c>
    </row>
    <row r="16243" spans="1:3" x14ac:dyDescent="0.25">
      <c r="A16243" s="1">
        <f t="shared" si="253"/>
        <v>16243</v>
      </c>
      <c r="B16243" s="1" t="s">
        <v>10987</v>
      </c>
      <c r="C16243" s="1" t="s">
        <v>3190</v>
      </c>
    </row>
    <row r="16244" spans="1:3" x14ac:dyDescent="0.25">
      <c r="A16244" s="1">
        <f t="shared" si="253"/>
        <v>16244</v>
      </c>
      <c r="B16244" s="1" t="s">
        <v>10987</v>
      </c>
      <c r="C16244" s="1" t="s">
        <v>10988</v>
      </c>
    </row>
    <row r="16245" spans="1:3" x14ac:dyDescent="0.25">
      <c r="A16245" s="1">
        <f t="shared" si="253"/>
        <v>16245</v>
      </c>
      <c r="B16245" s="1" t="s">
        <v>10987</v>
      </c>
      <c r="C16245" s="1" t="s">
        <v>975</v>
      </c>
    </row>
    <row r="16246" spans="1:3" x14ac:dyDescent="0.25">
      <c r="A16246" s="1">
        <f t="shared" si="253"/>
        <v>16246</v>
      </c>
      <c r="B16246" s="1" t="s">
        <v>10987</v>
      </c>
      <c r="C16246" s="1" t="s">
        <v>10989</v>
      </c>
    </row>
    <row r="16247" spans="1:3" x14ac:dyDescent="0.25">
      <c r="A16247" s="1">
        <f t="shared" si="253"/>
        <v>16247</v>
      </c>
      <c r="B16247" s="1" t="s">
        <v>10987</v>
      </c>
      <c r="C16247" s="1" t="s">
        <v>10990</v>
      </c>
    </row>
    <row r="16248" spans="1:3" x14ac:dyDescent="0.25">
      <c r="A16248" s="1">
        <f t="shared" si="253"/>
        <v>16248</v>
      </c>
      <c r="B16248" s="1" t="s">
        <v>10987</v>
      </c>
      <c r="C16248" s="1" t="s">
        <v>1450</v>
      </c>
    </row>
    <row r="16249" spans="1:3" x14ac:dyDescent="0.25">
      <c r="A16249" s="1">
        <f t="shared" si="253"/>
        <v>16249</v>
      </c>
      <c r="B16249" s="1" t="s">
        <v>10987</v>
      </c>
      <c r="C16249" s="1" t="s">
        <v>10991</v>
      </c>
    </row>
    <row r="16250" spans="1:3" x14ac:dyDescent="0.25">
      <c r="A16250" s="1">
        <f t="shared" si="253"/>
        <v>16250</v>
      </c>
      <c r="B16250" s="1" t="s">
        <v>10992</v>
      </c>
      <c r="C16250" s="1" t="s">
        <v>974</v>
      </c>
    </row>
    <row r="16251" spans="1:3" x14ac:dyDescent="0.25">
      <c r="A16251" s="1">
        <f t="shared" si="253"/>
        <v>16251</v>
      </c>
      <c r="B16251" s="1" t="s">
        <v>10993</v>
      </c>
      <c r="C16251" s="1" t="s">
        <v>1045</v>
      </c>
    </row>
    <row r="16252" spans="1:3" x14ac:dyDescent="0.25">
      <c r="A16252" s="1">
        <f t="shared" si="253"/>
        <v>16252</v>
      </c>
      <c r="B16252" s="1" t="s">
        <v>10994</v>
      </c>
      <c r="C16252" s="1" t="s">
        <v>1704</v>
      </c>
    </row>
    <row r="16253" spans="1:3" x14ac:dyDescent="0.25">
      <c r="A16253" s="1">
        <f t="shared" si="253"/>
        <v>16253</v>
      </c>
      <c r="B16253" s="1" t="s">
        <v>10995</v>
      </c>
      <c r="C16253" s="1" t="s">
        <v>1291</v>
      </c>
    </row>
    <row r="16254" spans="1:3" x14ac:dyDescent="0.25">
      <c r="A16254" s="1">
        <f t="shared" si="253"/>
        <v>16254</v>
      </c>
      <c r="B16254" s="1" t="s">
        <v>10996</v>
      </c>
      <c r="C16254" s="1" t="s">
        <v>946</v>
      </c>
    </row>
    <row r="16255" spans="1:3" x14ac:dyDescent="0.25">
      <c r="A16255" s="1">
        <f t="shared" si="253"/>
        <v>16255</v>
      </c>
      <c r="B16255" s="1" t="s">
        <v>10997</v>
      </c>
      <c r="C16255" s="1" t="s">
        <v>1160</v>
      </c>
    </row>
    <row r="16256" spans="1:3" x14ac:dyDescent="0.25">
      <c r="A16256" s="1">
        <f t="shared" si="253"/>
        <v>16256</v>
      </c>
      <c r="B16256" s="1" t="s">
        <v>10998</v>
      </c>
      <c r="C16256" s="1" t="s">
        <v>989</v>
      </c>
    </row>
    <row r="16257" spans="1:3" x14ac:dyDescent="0.25">
      <c r="A16257" s="1">
        <f t="shared" si="253"/>
        <v>16257</v>
      </c>
      <c r="B16257" s="1" t="s">
        <v>10999</v>
      </c>
      <c r="C16257" s="1" t="s">
        <v>1727</v>
      </c>
    </row>
    <row r="16258" spans="1:3" x14ac:dyDescent="0.25">
      <c r="A16258" s="1">
        <f t="shared" si="253"/>
        <v>16258</v>
      </c>
      <c r="B16258" s="1" t="s">
        <v>11000</v>
      </c>
      <c r="C16258" s="1" t="s">
        <v>938</v>
      </c>
    </row>
    <row r="16259" spans="1:3" x14ac:dyDescent="0.25">
      <c r="A16259" s="1">
        <f t="shared" ref="A16259:A16322" si="254">A16258+1</f>
        <v>16259</v>
      </c>
      <c r="B16259" s="1" t="s">
        <v>11001</v>
      </c>
      <c r="C16259" s="1" t="s">
        <v>1330</v>
      </c>
    </row>
    <row r="16260" spans="1:3" x14ac:dyDescent="0.25">
      <c r="A16260" s="1">
        <f t="shared" si="254"/>
        <v>16260</v>
      </c>
      <c r="B16260" s="1" t="s">
        <v>7050</v>
      </c>
      <c r="C16260" s="1" t="s">
        <v>1740</v>
      </c>
    </row>
    <row r="16261" spans="1:3" x14ac:dyDescent="0.25">
      <c r="A16261" s="1">
        <f t="shared" si="254"/>
        <v>16261</v>
      </c>
      <c r="B16261" s="1" t="s">
        <v>11001</v>
      </c>
      <c r="C16261" s="1" t="s">
        <v>1033</v>
      </c>
    </row>
    <row r="16262" spans="1:3" x14ac:dyDescent="0.25">
      <c r="A16262" s="1">
        <f t="shared" si="254"/>
        <v>16262</v>
      </c>
      <c r="B16262" s="1" t="s">
        <v>11002</v>
      </c>
      <c r="C16262" s="1" t="s">
        <v>3028</v>
      </c>
    </row>
    <row r="16263" spans="1:3" x14ac:dyDescent="0.25">
      <c r="A16263" s="1">
        <f t="shared" si="254"/>
        <v>16263</v>
      </c>
      <c r="B16263" s="1" t="s">
        <v>11003</v>
      </c>
      <c r="C16263" s="1" t="s">
        <v>5692</v>
      </c>
    </row>
    <row r="16264" spans="1:3" x14ac:dyDescent="0.25">
      <c r="A16264" s="1">
        <f t="shared" si="254"/>
        <v>16264</v>
      </c>
      <c r="B16264" s="1" t="s">
        <v>11004</v>
      </c>
      <c r="C16264" s="1" t="s">
        <v>925</v>
      </c>
    </row>
    <row r="16265" spans="1:3" x14ac:dyDescent="0.25">
      <c r="A16265" s="1">
        <f t="shared" si="254"/>
        <v>16265</v>
      </c>
      <c r="B16265" s="1" t="s">
        <v>11004</v>
      </c>
      <c r="C16265" s="1" t="s">
        <v>1016</v>
      </c>
    </row>
    <row r="16266" spans="1:3" x14ac:dyDescent="0.25">
      <c r="A16266" s="1">
        <f t="shared" si="254"/>
        <v>16266</v>
      </c>
      <c r="B16266" s="1" t="s">
        <v>11005</v>
      </c>
      <c r="C16266" s="1" t="s">
        <v>942</v>
      </c>
    </row>
    <row r="16267" spans="1:3" x14ac:dyDescent="0.25">
      <c r="A16267" s="1">
        <f t="shared" si="254"/>
        <v>16267</v>
      </c>
      <c r="B16267" s="1" t="s">
        <v>11006</v>
      </c>
      <c r="C16267" s="1" t="s">
        <v>2438</v>
      </c>
    </row>
    <row r="16268" spans="1:3" x14ac:dyDescent="0.25">
      <c r="A16268" s="1">
        <f t="shared" si="254"/>
        <v>16268</v>
      </c>
      <c r="B16268" s="1" t="s">
        <v>11007</v>
      </c>
      <c r="C16268" s="1" t="s">
        <v>1079</v>
      </c>
    </row>
    <row r="16269" spans="1:3" x14ac:dyDescent="0.25">
      <c r="A16269" s="1">
        <f t="shared" si="254"/>
        <v>16269</v>
      </c>
      <c r="B16269" s="1" t="s">
        <v>11008</v>
      </c>
      <c r="C16269" s="1" t="s">
        <v>1147</v>
      </c>
    </row>
    <row r="16270" spans="1:3" x14ac:dyDescent="0.25">
      <c r="A16270" s="1">
        <f t="shared" si="254"/>
        <v>16270</v>
      </c>
      <c r="B16270" s="1" t="s">
        <v>2596</v>
      </c>
      <c r="C16270" s="1" t="s">
        <v>1011</v>
      </c>
    </row>
    <row r="16271" spans="1:3" x14ac:dyDescent="0.25">
      <c r="A16271" s="1">
        <f t="shared" si="254"/>
        <v>16271</v>
      </c>
      <c r="B16271" s="1" t="s">
        <v>2596</v>
      </c>
      <c r="C16271" s="1" t="s">
        <v>10589</v>
      </c>
    </row>
    <row r="16272" spans="1:3" x14ac:dyDescent="0.25">
      <c r="A16272" s="1">
        <f t="shared" si="254"/>
        <v>16272</v>
      </c>
      <c r="B16272" s="1" t="s">
        <v>2596</v>
      </c>
      <c r="C16272" s="1" t="s">
        <v>1179</v>
      </c>
    </row>
    <row r="16273" spans="1:3" x14ac:dyDescent="0.25">
      <c r="A16273" s="1">
        <f t="shared" si="254"/>
        <v>16273</v>
      </c>
      <c r="B16273" s="1" t="s">
        <v>2596</v>
      </c>
      <c r="C16273" s="1" t="s">
        <v>952</v>
      </c>
    </row>
    <row r="16274" spans="1:3" x14ac:dyDescent="0.25">
      <c r="A16274" s="1">
        <f t="shared" si="254"/>
        <v>16274</v>
      </c>
      <c r="B16274" s="1" t="s">
        <v>2596</v>
      </c>
      <c r="C16274" s="1" t="s">
        <v>1609</v>
      </c>
    </row>
    <row r="16275" spans="1:3" x14ac:dyDescent="0.25">
      <c r="A16275" s="1">
        <f t="shared" si="254"/>
        <v>16275</v>
      </c>
      <c r="B16275" s="1" t="s">
        <v>2596</v>
      </c>
      <c r="C16275" s="1" t="s">
        <v>1102</v>
      </c>
    </row>
    <row r="16276" spans="1:3" x14ac:dyDescent="0.25">
      <c r="A16276" s="1">
        <f t="shared" si="254"/>
        <v>16276</v>
      </c>
      <c r="B16276" s="1" t="s">
        <v>2596</v>
      </c>
      <c r="C16276" s="1" t="s">
        <v>1509</v>
      </c>
    </row>
    <row r="16277" spans="1:3" x14ac:dyDescent="0.25">
      <c r="A16277" s="1">
        <f t="shared" si="254"/>
        <v>16277</v>
      </c>
      <c r="B16277" s="1" t="s">
        <v>2596</v>
      </c>
      <c r="C16277" s="1" t="s">
        <v>941</v>
      </c>
    </row>
    <row r="16278" spans="1:3" x14ac:dyDescent="0.25">
      <c r="A16278" s="1">
        <f t="shared" si="254"/>
        <v>16278</v>
      </c>
      <c r="B16278" s="1" t="s">
        <v>2596</v>
      </c>
      <c r="C16278" s="1" t="s">
        <v>942</v>
      </c>
    </row>
    <row r="16279" spans="1:3" x14ac:dyDescent="0.25">
      <c r="A16279" s="1">
        <f t="shared" si="254"/>
        <v>16279</v>
      </c>
      <c r="B16279" s="1" t="s">
        <v>2596</v>
      </c>
      <c r="C16279" s="1" t="s">
        <v>928</v>
      </c>
    </row>
    <row r="16280" spans="1:3" x14ac:dyDescent="0.25">
      <c r="A16280" s="1">
        <f t="shared" si="254"/>
        <v>16280</v>
      </c>
      <c r="B16280" s="1" t="s">
        <v>2596</v>
      </c>
      <c r="C16280" s="1" t="s">
        <v>928</v>
      </c>
    </row>
    <row r="16281" spans="1:3" x14ac:dyDescent="0.25">
      <c r="A16281" s="1">
        <f t="shared" si="254"/>
        <v>16281</v>
      </c>
      <c r="B16281" s="1" t="s">
        <v>2596</v>
      </c>
      <c r="C16281" s="1" t="s">
        <v>1510</v>
      </c>
    </row>
    <row r="16282" spans="1:3" x14ac:dyDescent="0.25">
      <c r="A16282" s="1">
        <f t="shared" si="254"/>
        <v>16282</v>
      </c>
      <c r="B16282" s="1" t="s">
        <v>2596</v>
      </c>
      <c r="C16282" s="1" t="s">
        <v>1196</v>
      </c>
    </row>
    <row r="16283" spans="1:3" x14ac:dyDescent="0.25">
      <c r="A16283" s="1">
        <f t="shared" si="254"/>
        <v>16283</v>
      </c>
      <c r="B16283" s="1" t="s">
        <v>2596</v>
      </c>
      <c r="C16283" s="1" t="s">
        <v>946</v>
      </c>
    </row>
    <row r="16284" spans="1:3" x14ac:dyDescent="0.25">
      <c r="A16284" s="1">
        <f t="shared" si="254"/>
        <v>16284</v>
      </c>
      <c r="B16284" s="1" t="s">
        <v>2596</v>
      </c>
      <c r="C16284" s="1" t="s">
        <v>11009</v>
      </c>
    </row>
    <row r="16285" spans="1:3" x14ac:dyDescent="0.25">
      <c r="A16285" s="1">
        <f t="shared" si="254"/>
        <v>16285</v>
      </c>
      <c r="B16285" s="1" t="s">
        <v>2596</v>
      </c>
      <c r="C16285" s="1" t="s">
        <v>3613</v>
      </c>
    </row>
    <row r="16286" spans="1:3" x14ac:dyDescent="0.25">
      <c r="A16286" s="1">
        <f t="shared" si="254"/>
        <v>16286</v>
      </c>
      <c r="B16286" s="1" t="s">
        <v>1032</v>
      </c>
      <c r="C16286" s="1" t="s">
        <v>928</v>
      </c>
    </row>
    <row r="16287" spans="1:3" x14ac:dyDescent="0.25">
      <c r="A16287" s="1">
        <f t="shared" si="254"/>
        <v>16287</v>
      </c>
      <c r="B16287" s="1" t="s">
        <v>11010</v>
      </c>
      <c r="C16287" s="1" t="s">
        <v>1389</v>
      </c>
    </row>
    <row r="16288" spans="1:3" x14ac:dyDescent="0.25">
      <c r="A16288" s="1">
        <f t="shared" si="254"/>
        <v>16288</v>
      </c>
      <c r="B16288" s="1" t="s">
        <v>11010</v>
      </c>
      <c r="C16288" s="1" t="s">
        <v>11011</v>
      </c>
    </row>
    <row r="16289" spans="1:3" x14ac:dyDescent="0.25">
      <c r="A16289" s="1">
        <f t="shared" si="254"/>
        <v>16289</v>
      </c>
      <c r="B16289" s="1" t="s">
        <v>11012</v>
      </c>
      <c r="C16289" s="1" t="s">
        <v>1019</v>
      </c>
    </row>
    <row r="16290" spans="1:3" x14ac:dyDescent="0.25">
      <c r="A16290" s="1">
        <f t="shared" si="254"/>
        <v>16290</v>
      </c>
      <c r="B16290" s="1" t="s">
        <v>11013</v>
      </c>
      <c r="C16290" s="1" t="s">
        <v>920</v>
      </c>
    </row>
    <row r="16291" spans="1:3" x14ac:dyDescent="0.25">
      <c r="A16291" s="1">
        <f t="shared" si="254"/>
        <v>16291</v>
      </c>
      <c r="B16291" s="1" t="s">
        <v>11014</v>
      </c>
      <c r="C16291" s="1" t="s">
        <v>1015</v>
      </c>
    </row>
    <row r="16292" spans="1:3" x14ac:dyDescent="0.25">
      <c r="A16292" s="1">
        <f t="shared" si="254"/>
        <v>16292</v>
      </c>
      <c r="B16292" s="1" t="s">
        <v>11015</v>
      </c>
      <c r="C16292" s="1" t="s">
        <v>942</v>
      </c>
    </row>
    <row r="16293" spans="1:3" x14ac:dyDescent="0.25">
      <c r="A16293" s="1">
        <f t="shared" si="254"/>
        <v>16293</v>
      </c>
      <c r="B16293" s="1" t="s">
        <v>11015</v>
      </c>
      <c r="C16293" s="1" t="s">
        <v>968</v>
      </c>
    </row>
    <row r="16294" spans="1:3" x14ac:dyDescent="0.25">
      <c r="A16294" s="1">
        <f t="shared" si="254"/>
        <v>16294</v>
      </c>
      <c r="B16294" s="1" t="s">
        <v>11016</v>
      </c>
      <c r="C16294" s="1" t="s">
        <v>1019</v>
      </c>
    </row>
    <row r="16295" spans="1:3" x14ac:dyDescent="0.25">
      <c r="A16295" s="1">
        <f t="shared" si="254"/>
        <v>16295</v>
      </c>
      <c r="B16295" s="1" t="s">
        <v>11017</v>
      </c>
      <c r="C16295" s="1" t="s">
        <v>1330</v>
      </c>
    </row>
    <row r="16296" spans="1:3" x14ac:dyDescent="0.25">
      <c r="A16296" s="1">
        <f t="shared" si="254"/>
        <v>16296</v>
      </c>
      <c r="B16296" s="1" t="s">
        <v>11018</v>
      </c>
      <c r="C16296" s="1" t="s">
        <v>2594</v>
      </c>
    </row>
    <row r="16297" spans="1:3" x14ac:dyDescent="0.25">
      <c r="A16297" s="1">
        <f t="shared" si="254"/>
        <v>16297</v>
      </c>
      <c r="B16297" s="1" t="s">
        <v>11020</v>
      </c>
      <c r="C16297" s="1" t="s">
        <v>11019</v>
      </c>
    </row>
    <row r="16298" spans="1:3" x14ac:dyDescent="0.25">
      <c r="A16298" s="1">
        <f t="shared" si="254"/>
        <v>16298</v>
      </c>
      <c r="B16298" s="1" t="s">
        <v>11021</v>
      </c>
      <c r="C16298" s="1" t="s">
        <v>997</v>
      </c>
    </row>
    <row r="16299" spans="1:3" x14ac:dyDescent="0.25">
      <c r="A16299" s="1">
        <f t="shared" si="254"/>
        <v>16299</v>
      </c>
      <c r="B16299" s="1" t="s">
        <v>11021</v>
      </c>
      <c r="C16299" s="1" t="s">
        <v>5555</v>
      </c>
    </row>
    <row r="16300" spans="1:3" x14ac:dyDescent="0.25">
      <c r="A16300" s="1">
        <f t="shared" si="254"/>
        <v>16300</v>
      </c>
      <c r="B16300" s="1" t="s">
        <v>1033</v>
      </c>
      <c r="C16300" s="1" t="s">
        <v>10914</v>
      </c>
    </row>
    <row r="16301" spans="1:3" x14ac:dyDescent="0.25">
      <c r="A16301" s="1">
        <f t="shared" si="254"/>
        <v>16301</v>
      </c>
      <c r="B16301" s="1" t="s">
        <v>1033</v>
      </c>
      <c r="C16301" s="1" t="s">
        <v>11022</v>
      </c>
    </row>
    <row r="16302" spans="1:3" x14ac:dyDescent="0.25">
      <c r="A16302" s="1">
        <f t="shared" si="254"/>
        <v>16302</v>
      </c>
      <c r="B16302" s="1" t="s">
        <v>1033</v>
      </c>
      <c r="C16302" s="1" t="s">
        <v>4469</v>
      </c>
    </row>
    <row r="16303" spans="1:3" x14ac:dyDescent="0.25">
      <c r="A16303" s="1">
        <f t="shared" si="254"/>
        <v>16303</v>
      </c>
      <c r="B16303" s="1" t="s">
        <v>1033</v>
      </c>
      <c r="C16303" s="1" t="s">
        <v>1848</v>
      </c>
    </row>
    <row r="16304" spans="1:3" x14ac:dyDescent="0.25">
      <c r="A16304" s="1">
        <f t="shared" si="254"/>
        <v>16304</v>
      </c>
      <c r="B16304" s="1" t="s">
        <v>1033</v>
      </c>
      <c r="C16304" s="1" t="s">
        <v>3854</v>
      </c>
    </row>
    <row r="16305" spans="1:3" x14ac:dyDescent="0.25">
      <c r="A16305" s="1">
        <f t="shared" si="254"/>
        <v>16305</v>
      </c>
      <c r="B16305" s="1" t="s">
        <v>1033</v>
      </c>
      <c r="C16305" s="1" t="s">
        <v>9087</v>
      </c>
    </row>
    <row r="16306" spans="1:3" x14ac:dyDescent="0.25">
      <c r="A16306" s="1">
        <f t="shared" si="254"/>
        <v>16306</v>
      </c>
      <c r="B16306" s="1" t="s">
        <v>1033</v>
      </c>
      <c r="C16306" s="1" t="s">
        <v>1185</v>
      </c>
    </row>
    <row r="16307" spans="1:3" x14ac:dyDescent="0.25">
      <c r="A16307" s="1">
        <f t="shared" si="254"/>
        <v>16307</v>
      </c>
      <c r="B16307" s="1" t="s">
        <v>1033</v>
      </c>
      <c r="C16307" s="1" t="s">
        <v>1102</v>
      </c>
    </row>
    <row r="16308" spans="1:3" x14ac:dyDescent="0.25">
      <c r="A16308" s="1">
        <f t="shared" si="254"/>
        <v>16308</v>
      </c>
      <c r="B16308" s="1" t="s">
        <v>1033</v>
      </c>
      <c r="C16308" s="1" t="s">
        <v>1102</v>
      </c>
    </row>
    <row r="16309" spans="1:3" x14ac:dyDescent="0.25">
      <c r="A16309" s="1">
        <f t="shared" si="254"/>
        <v>16309</v>
      </c>
      <c r="B16309" s="1" t="s">
        <v>1033</v>
      </c>
      <c r="C16309" s="1" t="s">
        <v>1102</v>
      </c>
    </row>
    <row r="16310" spans="1:3" x14ac:dyDescent="0.25">
      <c r="A16310" s="1">
        <f t="shared" si="254"/>
        <v>16310</v>
      </c>
      <c r="B16310" s="1" t="s">
        <v>1033</v>
      </c>
      <c r="C16310" s="1" t="s">
        <v>1010</v>
      </c>
    </row>
    <row r="16311" spans="1:3" x14ac:dyDescent="0.25">
      <c r="A16311" s="1">
        <f t="shared" si="254"/>
        <v>16311</v>
      </c>
      <c r="B16311" s="1" t="s">
        <v>1033</v>
      </c>
      <c r="C16311" s="1" t="s">
        <v>1006</v>
      </c>
    </row>
    <row r="16312" spans="1:3" x14ac:dyDescent="0.25">
      <c r="A16312" s="1">
        <f t="shared" si="254"/>
        <v>16312</v>
      </c>
      <c r="B16312" s="1" t="s">
        <v>1033</v>
      </c>
      <c r="C16312" s="1" t="s">
        <v>968</v>
      </c>
    </row>
    <row r="16313" spans="1:3" x14ac:dyDescent="0.25">
      <c r="A16313" s="1">
        <f t="shared" si="254"/>
        <v>16313</v>
      </c>
      <c r="B16313" s="1" t="s">
        <v>1033</v>
      </c>
      <c r="C16313" s="1" t="s">
        <v>928</v>
      </c>
    </row>
    <row r="16314" spans="1:3" x14ac:dyDescent="0.25">
      <c r="A16314" s="1">
        <f t="shared" si="254"/>
        <v>16314</v>
      </c>
      <c r="B16314" s="1" t="s">
        <v>11023</v>
      </c>
      <c r="C16314" s="1" t="s">
        <v>938</v>
      </c>
    </row>
    <row r="16315" spans="1:3" x14ac:dyDescent="0.25">
      <c r="A16315" s="1">
        <f t="shared" si="254"/>
        <v>16315</v>
      </c>
      <c r="B16315" s="1" t="s">
        <v>1033</v>
      </c>
      <c r="C16315" s="1" t="s">
        <v>974</v>
      </c>
    </row>
    <row r="16316" spans="1:3" x14ac:dyDescent="0.25">
      <c r="A16316" s="1">
        <f t="shared" si="254"/>
        <v>16316</v>
      </c>
      <c r="B16316" s="1" t="s">
        <v>1033</v>
      </c>
      <c r="C16316" s="1" t="s">
        <v>1485</v>
      </c>
    </row>
    <row r="16317" spans="1:3" x14ac:dyDescent="0.25">
      <c r="A16317" s="1">
        <f t="shared" si="254"/>
        <v>16317</v>
      </c>
      <c r="B16317" s="1" t="s">
        <v>1033</v>
      </c>
      <c r="C16317" s="1" t="s">
        <v>944</v>
      </c>
    </row>
    <row r="16318" spans="1:3" x14ac:dyDescent="0.25">
      <c r="A16318" s="1">
        <f t="shared" si="254"/>
        <v>16318</v>
      </c>
      <c r="B16318" s="1" t="s">
        <v>1033</v>
      </c>
      <c r="C16318" s="1" t="s">
        <v>1027</v>
      </c>
    </row>
    <row r="16319" spans="1:3" x14ac:dyDescent="0.25">
      <c r="A16319" s="1">
        <f t="shared" si="254"/>
        <v>16319</v>
      </c>
      <c r="B16319" s="1" t="s">
        <v>1033</v>
      </c>
      <c r="C16319" s="1" t="s">
        <v>1027</v>
      </c>
    </row>
    <row r="16320" spans="1:3" x14ac:dyDescent="0.25">
      <c r="A16320" s="1">
        <f t="shared" si="254"/>
        <v>16320</v>
      </c>
      <c r="B16320" s="1" t="s">
        <v>1033</v>
      </c>
      <c r="C16320" s="1" t="s">
        <v>1027</v>
      </c>
    </row>
    <row r="16321" spans="1:3" x14ac:dyDescent="0.25">
      <c r="A16321" s="1">
        <f t="shared" si="254"/>
        <v>16321</v>
      </c>
      <c r="B16321" s="1" t="s">
        <v>1033</v>
      </c>
      <c r="C16321" s="1" t="s">
        <v>1415</v>
      </c>
    </row>
    <row r="16322" spans="1:3" x14ac:dyDescent="0.25">
      <c r="A16322" s="1">
        <f t="shared" si="254"/>
        <v>16322</v>
      </c>
      <c r="B16322" s="1" t="s">
        <v>1033</v>
      </c>
      <c r="C16322" s="1" t="s">
        <v>11024</v>
      </c>
    </row>
    <row r="16323" spans="1:3" x14ac:dyDescent="0.25">
      <c r="A16323" s="1">
        <f t="shared" ref="A16323:A16386" si="255">A16322+1</f>
        <v>16323</v>
      </c>
      <c r="B16323" s="1" t="s">
        <v>1033</v>
      </c>
      <c r="C16323" s="1" t="s">
        <v>1353</v>
      </c>
    </row>
    <row r="16324" spans="1:3" x14ac:dyDescent="0.25">
      <c r="A16324" s="1">
        <f t="shared" si="255"/>
        <v>16324</v>
      </c>
      <c r="B16324" s="1" t="s">
        <v>11025</v>
      </c>
      <c r="C16324" s="1" t="s">
        <v>1027</v>
      </c>
    </row>
    <row r="16325" spans="1:3" x14ac:dyDescent="0.25">
      <c r="A16325" s="1">
        <f t="shared" si="255"/>
        <v>16325</v>
      </c>
      <c r="B16325" s="1" t="s">
        <v>7051</v>
      </c>
      <c r="C16325" s="1" t="s">
        <v>989</v>
      </c>
    </row>
    <row r="16326" spans="1:3" x14ac:dyDescent="0.25">
      <c r="A16326" s="1">
        <f t="shared" si="255"/>
        <v>16326</v>
      </c>
      <c r="B16326" s="1" t="s">
        <v>11026</v>
      </c>
      <c r="C16326" s="1" t="s">
        <v>1204</v>
      </c>
    </row>
    <row r="16327" spans="1:3" x14ac:dyDescent="0.25">
      <c r="A16327" s="1">
        <f t="shared" si="255"/>
        <v>16327</v>
      </c>
      <c r="B16327" s="1" t="s">
        <v>11027</v>
      </c>
      <c r="C16327" s="1" t="s">
        <v>1156</v>
      </c>
    </row>
    <row r="16328" spans="1:3" x14ac:dyDescent="0.25">
      <c r="A16328" s="1">
        <f t="shared" si="255"/>
        <v>16328</v>
      </c>
      <c r="B16328" s="1" t="s">
        <v>11029</v>
      </c>
      <c r="C16328" s="1" t="s">
        <v>11028</v>
      </c>
    </row>
    <row r="16329" spans="1:3" x14ac:dyDescent="0.25">
      <c r="A16329" s="1">
        <f t="shared" si="255"/>
        <v>16329</v>
      </c>
      <c r="B16329" s="1" t="s">
        <v>11029</v>
      </c>
      <c r="C16329" s="1" t="s">
        <v>11030</v>
      </c>
    </row>
    <row r="16330" spans="1:3" x14ac:dyDescent="0.25">
      <c r="A16330" s="1">
        <f t="shared" si="255"/>
        <v>16330</v>
      </c>
      <c r="B16330" s="1" t="s">
        <v>11031</v>
      </c>
      <c r="C16330" s="1" t="s">
        <v>3079</v>
      </c>
    </row>
    <row r="16331" spans="1:3" x14ac:dyDescent="0.25">
      <c r="A16331" s="1">
        <f t="shared" si="255"/>
        <v>16331</v>
      </c>
      <c r="B16331" s="1" t="s">
        <v>11032</v>
      </c>
      <c r="C16331" s="1" t="s">
        <v>2878</v>
      </c>
    </row>
    <row r="16332" spans="1:3" x14ac:dyDescent="0.25">
      <c r="A16332" s="1">
        <f t="shared" si="255"/>
        <v>16332</v>
      </c>
      <c r="B16332" s="1" t="s">
        <v>11034</v>
      </c>
      <c r="C16332" s="1" t="s">
        <v>11033</v>
      </c>
    </row>
    <row r="16333" spans="1:3" x14ac:dyDescent="0.25">
      <c r="A16333" s="1">
        <f t="shared" si="255"/>
        <v>16333</v>
      </c>
      <c r="B16333" s="1" t="s">
        <v>11035</v>
      </c>
      <c r="C16333" s="1" t="s">
        <v>1934</v>
      </c>
    </row>
    <row r="16334" spans="1:3" x14ac:dyDescent="0.25">
      <c r="A16334" s="1">
        <f t="shared" si="255"/>
        <v>16334</v>
      </c>
      <c r="B16334" s="1" t="s">
        <v>11036</v>
      </c>
      <c r="C16334" s="1" t="s">
        <v>1699</v>
      </c>
    </row>
    <row r="16335" spans="1:3" x14ac:dyDescent="0.25">
      <c r="A16335" s="1">
        <f t="shared" si="255"/>
        <v>16335</v>
      </c>
      <c r="B16335" s="1" t="s">
        <v>11037</v>
      </c>
      <c r="C16335" s="1" t="s">
        <v>1420</v>
      </c>
    </row>
    <row r="16336" spans="1:3" x14ac:dyDescent="0.25">
      <c r="A16336" s="1">
        <f t="shared" si="255"/>
        <v>16336</v>
      </c>
      <c r="B16336" s="1" t="s">
        <v>11037</v>
      </c>
      <c r="C16336" s="1" t="s">
        <v>1079</v>
      </c>
    </row>
    <row r="16337" spans="1:3" x14ac:dyDescent="0.25">
      <c r="A16337" s="1">
        <f t="shared" si="255"/>
        <v>16337</v>
      </c>
      <c r="B16337" s="1" t="s">
        <v>11038</v>
      </c>
      <c r="C16337" s="1" t="s">
        <v>1906</v>
      </c>
    </row>
    <row r="16338" spans="1:3" x14ac:dyDescent="0.25">
      <c r="A16338" s="1">
        <f t="shared" si="255"/>
        <v>16338</v>
      </c>
      <c r="B16338" s="1" t="s">
        <v>11039</v>
      </c>
      <c r="C16338" s="1" t="s">
        <v>997</v>
      </c>
    </row>
    <row r="16339" spans="1:3" x14ac:dyDescent="0.25">
      <c r="A16339" s="1">
        <f t="shared" si="255"/>
        <v>16339</v>
      </c>
      <c r="B16339" s="1" t="s">
        <v>11040</v>
      </c>
      <c r="C16339" s="1" t="s">
        <v>949</v>
      </c>
    </row>
    <row r="16340" spans="1:3" x14ac:dyDescent="0.25">
      <c r="A16340" s="1">
        <f t="shared" si="255"/>
        <v>16340</v>
      </c>
      <c r="B16340" s="1" t="s">
        <v>11041</v>
      </c>
      <c r="C16340" s="1" t="s">
        <v>1174</v>
      </c>
    </row>
    <row r="16341" spans="1:3" x14ac:dyDescent="0.25">
      <c r="A16341" s="1">
        <f t="shared" si="255"/>
        <v>16341</v>
      </c>
      <c r="B16341" s="1" t="s">
        <v>11042</v>
      </c>
      <c r="C16341" s="1" t="s">
        <v>1715</v>
      </c>
    </row>
    <row r="16342" spans="1:3" x14ac:dyDescent="0.25">
      <c r="A16342" s="1">
        <f t="shared" si="255"/>
        <v>16342</v>
      </c>
      <c r="B16342" s="1" t="s">
        <v>11043</v>
      </c>
      <c r="C16342" s="1" t="s">
        <v>1027</v>
      </c>
    </row>
    <row r="16343" spans="1:3" x14ac:dyDescent="0.25">
      <c r="A16343" s="1">
        <f t="shared" si="255"/>
        <v>16343</v>
      </c>
      <c r="B16343" s="1" t="s">
        <v>11044</v>
      </c>
      <c r="C16343" s="1" t="s">
        <v>1283</v>
      </c>
    </row>
    <row r="16344" spans="1:3" x14ac:dyDescent="0.25">
      <c r="A16344" s="1">
        <f t="shared" si="255"/>
        <v>16344</v>
      </c>
      <c r="B16344" s="1" t="s">
        <v>11044</v>
      </c>
      <c r="C16344" s="1" t="s">
        <v>2387</v>
      </c>
    </row>
    <row r="16345" spans="1:3" x14ac:dyDescent="0.25">
      <c r="A16345" s="1">
        <f t="shared" si="255"/>
        <v>16345</v>
      </c>
      <c r="B16345" s="1" t="s">
        <v>11044</v>
      </c>
      <c r="C16345" s="1" t="s">
        <v>2256</v>
      </c>
    </row>
    <row r="16346" spans="1:3" x14ac:dyDescent="0.25">
      <c r="A16346" s="1">
        <f t="shared" si="255"/>
        <v>16346</v>
      </c>
      <c r="B16346" s="1" t="s">
        <v>11044</v>
      </c>
      <c r="C16346" s="1" t="s">
        <v>4783</v>
      </c>
    </row>
    <row r="16347" spans="1:3" x14ac:dyDescent="0.25">
      <c r="A16347" s="1">
        <f t="shared" si="255"/>
        <v>16347</v>
      </c>
      <c r="B16347" s="1" t="s">
        <v>11044</v>
      </c>
      <c r="C16347" s="1" t="s">
        <v>1715</v>
      </c>
    </row>
    <row r="16348" spans="1:3" x14ac:dyDescent="0.25">
      <c r="A16348" s="1">
        <f t="shared" si="255"/>
        <v>16348</v>
      </c>
      <c r="B16348" s="1" t="s">
        <v>11045</v>
      </c>
      <c r="C16348" s="1" t="s">
        <v>1016</v>
      </c>
    </row>
    <row r="16349" spans="1:3" x14ac:dyDescent="0.25">
      <c r="A16349" s="1">
        <f t="shared" si="255"/>
        <v>16349</v>
      </c>
      <c r="B16349" s="1" t="s">
        <v>11045</v>
      </c>
      <c r="C16349" s="1" t="s">
        <v>1016</v>
      </c>
    </row>
    <row r="16350" spans="1:3" x14ac:dyDescent="0.25">
      <c r="A16350" s="1">
        <f t="shared" si="255"/>
        <v>16350</v>
      </c>
      <c r="B16350" s="1" t="s">
        <v>11045</v>
      </c>
      <c r="C16350" s="1" t="s">
        <v>930</v>
      </c>
    </row>
    <row r="16351" spans="1:3" x14ac:dyDescent="0.25">
      <c r="A16351" s="1">
        <f t="shared" si="255"/>
        <v>16351</v>
      </c>
      <c r="B16351" s="1" t="s">
        <v>11045</v>
      </c>
      <c r="C16351" s="1" t="s">
        <v>942</v>
      </c>
    </row>
    <row r="16352" spans="1:3" x14ac:dyDescent="0.25">
      <c r="A16352" s="1">
        <f t="shared" si="255"/>
        <v>16352</v>
      </c>
      <c r="B16352" s="1" t="s">
        <v>11045</v>
      </c>
      <c r="C16352" s="1" t="s">
        <v>1033</v>
      </c>
    </row>
    <row r="16353" spans="1:3" x14ac:dyDescent="0.25">
      <c r="A16353" s="1">
        <f t="shared" si="255"/>
        <v>16353</v>
      </c>
      <c r="B16353" s="1" t="s">
        <v>11045</v>
      </c>
      <c r="C16353" s="1" t="s">
        <v>956</v>
      </c>
    </row>
    <row r="16354" spans="1:3" x14ac:dyDescent="0.25">
      <c r="A16354" s="1">
        <f t="shared" si="255"/>
        <v>16354</v>
      </c>
      <c r="B16354" s="1" t="s">
        <v>11046</v>
      </c>
      <c r="C16354" s="1" t="s">
        <v>2716</v>
      </c>
    </row>
    <row r="16355" spans="1:3" x14ac:dyDescent="0.25">
      <c r="A16355" s="1">
        <f t="shared" si="255"/>
        <v>16355</v>
      </c>
      <c r="B16355" s="1" t="s">
        <v>11047</v>
      </c>
      <c r="C16355" s="1" t="s">
        <v>1079</v>
      </c>
    </row>
    <row r="16356" spans="1:3" x14ac:dyDescent="0.25">
      <c r="A16356" s="1">
        <f t="shared" si="255"/>
        <v>16356</v>
      </c>
      <c r="B16356" s="1" t="s">
        <v>11047</v>
      </c>
      <c r="C16356" s="1" t="s">
        <v>9753</v>
      </c>
    </row>
    <row r="16357" spans="1:3" x14ac:dyDescent="0.25">
      <c r="A16357" s="1">
        <f t="shared" si="255"/>
        <v>16357</v>
      </c>
      <c r="B16357" s="1" t="s">
        <v>11048</v>
      </c>
      <c r="C16357" s="1" t="s">
        <v>989</v>
      </c>
    </row>
    <row r="16358" spans="1:3" x14ac:dyDescent="0.25">
      <c r="A16358" s="1">
        <f t="shared" si="255"/>
        <v>16358</v>
      </c>
      <c r="B16358" s="1" t="s">
        <v>11049</v>
      </c>
      <c r="C16358" s="1" t="s">
        <v>960</v>
      </c>
    </row>
    <row r="16359" spans="1:3" x14ac:dyDescent="0.25">
      <c r="A16359" s="1">
        <f t="shared" si="255"/>
        <v>16359</v>
      </c>
      <c r="B16359" s="1" t="s">
        <v>11050</v>
      </c>
      <c r="C16359" s="1" t="s">
        <v>986</v>
      </c>
    </row>
    <row r="16360" spans="1:3" x14ac:dyDescent="0.25">
      <c r="A16360" s="1">
        <f t="shared" si="255"/>
        <v>16360</v>
      </c>
      <c r="B16360" s="1" t="s">
        <v>11050</v>
      </c>
      <c r="C16360" s="1" t="s">
        <v>11051</v>
      </c>
    </row>
    <row r="16361" spans="1:3" x14ac:dyDescent="0.25">
      <c r="A16361" s="1">
        <f t="shared" si="255"/>
        <v>16361</v>
      </c>
      <c r="B16361" s="1" t="s">
        <v>11052</v>
      </c>
      <c r="C16361" s="1" t="s">
        <v>3079</v>
      </c>
    </row>
    <row r="16362" spans="1:3" x14ac:dyDescent="0.25">
      <c r="A16362" s="1">
        <f t="shared" si="255"/>
        <v>16362</v>
      </c>
      <c r="B16362" s="1" t="s">
        <v>11053</v>
      </c>
      <c r="C16362" s="1" t="s">
        <v>1129</v>
      </c>
    </row>
    <row r="16363" spans="1:3" x14ac:dyDescent="0.25">
      <c r="A16363" s="1">
        <f t="shared" si="255"/>
        <v>16363</v>
      </c>
      <c r="B16363" s="1" t="s">
        <v>11054</v>
      </c>
      <c r="C16363" s="1" t="s">
        <v>968</v>
      </c>
    </row>
    <row r="16364" spans="1:3" x14ac:dyDescent="0.25">
      <c r="A16364" s="1">
        <f t="shared" si="255"/>
        <v>16364</v>
      </c>
      <c r="B16364" s="1" t="s">
        <v>11055</v>
      </c>
      <c r="C16364" s="1" t="s">
        <v>1027</v>
      </c>
    </row>
    <row r="16365" spans="1:3" x14ac:dyDescent="0.25">
      <c r="A16365" s="1">
        <f t="shared" si="255"/>
        <v>16365</v>
      </c>
      <c r="B16365" s="1" t="s">
        <v>11056</v>
      </c>
      <c r="C16365" s="1" t="s">
        <v>7154</v>
      </c>
    </row>
    <row r="16366" spans="1:3" x14ac:dyDescent="0.25">
      <c r="A16366" s="1">
        <f t="shared" si="255"/>
        <v>16366</v>
      </c>
      <c r="B16366" s="1" t="s">
        <v>11058</v>
      </c>
      <c r="C16366" s="1" t="s">
        <v>11057</v>
      </c>
    </row>
    <row r="16367" spans="1:3" x14ac:dyDescent="0.25">
      <c r="A16367" s="1">
        <f t="shared" si="255"/>
        <v>16367</v>
      </c>
      <c r="B16367" s="1" t="s">
        <v>11059</v>
      </c>
      <c r="C16367" s="1" t="s">
        <v>1161</v>
      </c>
    </row>
    <row r="16368" spans="1:3" x14ac:dyDescent="0.25">
      <c r="A16368" s="1">
        <f t="shared" si="255"/>
        <v>16368</v>
      </c>
      <c r="B16368" s="1" t="s">
        <v>11060</v>
      </c>
      <c r="C16368" s="1" t="s">
        <v>927</v>
      </c>
    </row>
    <row r="16369" spans="1:3" x14ac:dyDescent="0.25">
      <c r="A16369" s="1">
        <f t="shared" si="255"/>
        <v>16369</v>
      </c>
      <c r="B16369" s="1" t="s">
        <v>11060</v>
      </c>
      <c r="C16369" s="1" t="s">
        <v>976</v>
      </c>
    </row>
    <row r="16370" spans="1:3" x14ac:dyDescent="0.25">
      <c r="A16370" s="1">
        <f t="shared" si="255"/>
        <v>16370</v>
      </c>
      <c r="B16370" s="1" t="s">
        <v>11060</v>
      </c>
      <c r="C16370" s="1" t="s">
        <v>997</v>
      </c>
    </row>
    <row r="16371" spans="1:3" x14ac:dyDescent="0.25">
      <c r="A16371" s="1">
        <f t="shared" si="255"/>
        <v>16371</v>
      </c>
      <c r="B16371" s="1" t="s">
        <v>11060</v>
      </c>
      <c r="C16371" s="1" t="s">
        <v>10170</v>
      </c>
    </row>
    <row r="16372" spans="1:3" x14ac:dyDescent="0.25">
      <c r="A16372" s="1">
        <f t="shared" si="255"/>
        <v>16372</v>
      </c>
      <c r="B16372" s="1" t="s">
        <v>11061</v>
      </c>
      <c r="C16372" s="1" t="s">
        <v>1397</v>
      </c>
    </row>
    <row r="16373" spans="1:3" x14ac:dyDescent="0.25">
      <c r="A16373" s="1">
        <f t="shared" si="255"/>
        <v>16373</v>
      </c>
      <c r="B16373" s="1" t="s">
        <v>11061</v>
      </c>
      <c r="C16373" s="1" t="s">
        <v>3003</v>
      </c>
    </row>
    <row r="16374" spans="1:3" x14ac:dyDescent="0.25">
      <c r="A16374" s="1">
        <f t="shared" si="255"/>
        <v>16374</v>
      </c>
      <c r="B16374" s="1" t="s">
        <v>11061</v>
      </c>
      <c r="C16374" s="1" t="s">
        <v>1091</v>
      </c>
    </row>
    <row r="16375" spans="1:3" x14ac:dyDescent="0.25">
      <c r="A16375" s="1">
        <f t="shared" si="255"/>
        <v>16375</v>
      </c>
      <c r="B16375" s="1" t="s">
        <v>11061</v>
      </c>
      <c r="C16375" s="1" t="s">
        <v>4857</v>
      </c>
    </row>
    <row r="16376" spans="1:3" x14ac:dyDescent="0.25">
      <c r="A16376" s="1">
        <f t="shared" si="255"/>
        <v>16376</v>
      </c>
      <c r="B16376" s="1" t="s">
        <v>11061</v>
      </c>
      <c r="C16376" s="1" t="s">
        <v>941</v>
      </c>
    </row>
    <row r="16377" spans="1:3" x14ac:dyDescent="0.25">
      <c r="A16377" s="1">
        <f t="shared" si="255"/>
        <v>16377</v>
      </c>
      <c r="B16377" s="1" t="s">
        <v>11061</v>
      </c>
      <c r="C16377" s="1" t="s">
        <v>1077</v>
      </c>
    </row>
    <row r="16378" spans="1:3" x14ac:dyDescent="0.25">
      <c r="A16378" s="1">
        <f t="shared" si="255"/>
        <v>16378</v>
      </c>
      <c r="B16378" s="1" t="s">
        <v>11061</v>
      </c>
      <c r="C16378" s="1" t="s">
        <v>1566</v>
      </c>
    </row>
    <row r="16379" spans="1:3" x14ac:dyDescent="0.25">
      <c r="A16379" s="1">
        <f t="shared" si="255"/>
        <v>16379</v>
      </c>
      <c r="B16379" s="1" t="s">
        <v>11062</v>
      </c>
      <c r="C16379" s="1" t="s">
        <v>1079</v>
      </c>
    </row>
    <row r="16380" spans="1:3" x14ac:dyDescent="0.25">
      <c r="A16380" s="1">
        <f t="shared" si="255"/>
        <v>16380</v>
      </c>
      <c r="B16380" s="1" t="s">
        <v>11062</v>
      </c>
      <c r="C16380" s="1" t="s">
        <v>4452</v>
      </c>
    </row>
    <row r="16381" spans="1:3" x14ac:dyDescent="0.25">
      <c r="A16381" s="1">
        <f t="shared" si="255"/>
        <v>16381</v>
      </c>
      <c r="B16381" s="1" t="s">
        <v>11063</v>
      </c>
      <c r="C16381" s="1" t="s">
        <v>930</v>
      </c>
    </row>
    <row r="16382" spans="1:3" x14ac:dyDescent="0.25">
      <c r="A16382" s="1">
        <f t="shared" si="255"/>
        <v>16382</v>
      </c>
      <c r="B16382" s="1" t="s">
        <v>11064</v>
      </c>
      <c r="C16382" s="1" t="s">
        <v>4539</v>
      </c>
    </row>
    <row r="16383" spans="1:3" x14ac:dyDescent="0.25">
      <c r="A16383" s="1">
        <f t="shared" si="255"/>
        <v>16383</v>
      </c>
      <c r="B16383" s="1" t="s">
        <v>11064</v>
      </c>
      <c r="C16383" s="1" t="s">
        <v>960</v>
      </c>
    </row>
    <row r="16384" spans="1:3" x14ac:dyDescent="0.25">
      <c r="A16384" s="1">
        <f t="shared" si="255"/>
        <v>16384</v>
      </c>
      <c r="B16384" s="1" t="s">
        <v>11065</v>
      </c>
      <c r="C16384" s="1" t="s">
        <v>952</v>
      </c>
    </row>
    <row r="16385" spans="1:3" x14ac:dyDescent="0.25">
      <c r="A16385" s="1">
        <f t="shared" si="255"/>
        <v>16385</v>
      </c>
      <c r="B16385" s="1" t="s">
        <v>11065</v>
      </c>
      <c r="C16385" s="1" t="s">
        <v>1613</v>
      </c>
    </row>
    <row r="16386" spans="1:3" x14ac:dyDescent="0.25">
      <c r="A16386" s="1">
        <f t="shared" si="255"/>
        <v>16386</v>
      </c>
      <c r="B16386" s="1" t="s">
        <v>11066</v>
      </c>
      <c r="C16386" s="1" t="s">
        <v>4800</v>
      </c>
    </row>
    <row r="16387" spans="1:3" x14ac:dyDescent="0.25">
      <c r="A16387" s="1">
        <f t="shared" ref="A16387:A16450" si="256">A16386+1</f>
        <v>16387</v>
      </c>
      <c r="B16387" s="1" t="s">
        <v>11067</v>
      </c>
      <c r="C16387" s="1" t="s">
        <v>1443</v>
      </c>
    </row>
    <row r="16388" spans="1:3" x14ac:dyDescent="0.25">
      <c r="A16388" s="1">
        <f t="shared" si="256"/>
        <v>16388</v>
      </c>
      <c r="B16388" s="1" t="s">
        <v>11067</v>
      </c>
      <c r="C16388" s="1" t="s">
        <v>3190</v>
      </c>
    </row>
    <row r="16389" spans="1:3" x14ac:dyDescent="0.25">
      <c r="A16389" s="1">
        <f t="shared" si="256"/>
        <v>16389</v>
      </c>
      <c r="B16389" s="1" t="s">
        <v>11067</v>
      </c>
      <c r="C16389" s="1" t="s">
        <v>1613</v>
      </c>
    </row>
    <row r="16390" spans="1:3" x14ac:dyDescent="0.25">
      <c r="A16390" s="1">
        <f t="shared" si="256"/>
        <v>16390</v>
      </c>
      <c r="B16390" s="1" t="s">
        <v>11067</v>
      </c>
      <c r="C16390" s="1" t="s">
        <v>1056</v>
      </c>
    </row>
    <row r="16391" spans="1:3" x14ac:dyDescent="0.25">
      <c r="A16391" s="1">
        <f t="shared" si="256"/>
        <v>16391</v>
      </c>
      <c r="B16391" s="1" t="s">
        <v>1754</v>
      </c>
      <c r="C16391" s="1" t="s">
        <v>1397</v>
      </c>
    </row>
    <row r="16392" spans="1:3" x14ac:dyDescent="0.25">
      <c r="A16392" s="1">
        <f t="shared" si="256"/>
        <v>16392</v>
      </c>
      <c r="B16392" s="1" t="s">
        <v>11068</v>
      </c>
      <c r="C16392" s="1" t="s">
        <v>4672</v>
      </c>
    </row>
    <row r="16393" spans="1:3" x14ac:dyDescent="0.25">
      <c r="A16393" s="1">
        <f t="shared" si="256"/>
        <v>16393</v>
      </c>
      <c r="B16393" s="1" t="s">
        <v>11069</v>
      </c>
      <c r="C16393" s="1" t="s">
        <v>1102</v>
      </c>
    </row>
    <row r="16394" spans="1:3" x14ac:dyDescent="0.25">
      <c r="A16394" s="1">
        <f t="shared" si="256"/>
        <v>16394</v>
      </c>
      <c r="B16394" s="1" t="s">
        <v>11070</v>
      </c>
      <c r="C16394" s="1" t="s">
        <v>1119</v>
      </c>
    </row>
    <row r="16395" spans="1:3" x14ac:dyDescent="0.25">
      <c r="A16395" s="1">
        <f t="shared" si="256"/>
        <v>16395</v>
      </c>
      <c r="B16395" s="1" t="s">
        <v>11071</v>
      </c>
      <c r="C16395" s="1" t="s">
        <v>1102</v>
      </c>
    </row>
    <row r="16396" spans="1:3" x14ac:dyDescent="0.25">
      <c r="A16396" s="1">
        <f t="shared" si="256"/>
        <v>16396</v>
      </c>
      <c r="B16396" s="1" t="s">
        <v>11072</v>
      </c>
      <c r="C16396" s="1" t="s">
        <v>995</v>
      </c>
    </row>
    <row r="16397" spans="1:3" x14ac:dyDescent="0.25">
      <c r="A16397" s="1">
        <f t="shared" si="256"/>
        <v>16397</v>
      </c>
      <c r="B16397" s="1" t="s">
        <v>11073</v>
      </c>
      <c r="C16397" s="1" t="s">
        <v>941</v>
      </c>
    </row>
    <row r="16398" spans="1:3" x14ac:dyDescent="0.25">
      <c r="A16398" s="1">
        <f t="shared" si="256"/>
        <v>16398</v>
      </c>
      <c r="B16398" s="1" t="s">
        <v>11074</v>
      </c>
      <c r="C16398" s="1" t="s">
        <v>974</v>
      </c>
    </row>
    <row r="16399" spans="1:3" x14ac:dyDescent="0.25">
      <c r="A16399" s="1">
        <f t="shared" si="256"/>
        <v>16399</v>
      </c>
      <c r="B16399" s="1" t="s">
        <v>11075</v>
      </c>
      <c r="C16399" s="1" t="s">
        <v>930</v>
      </c>
    </row>
    <row r="16400" spans="1:3" x14ac:dyDescent="0.25">
      <c r="A16400" s="1">
        <f t="shared" si="256"/>
        <v>16400</v>
      </c>
      <c r="B16400" s="1" t="s">
        <v>11076</v>
      </c>
      <c r="C16400" s="1" t="s">
        <v>1201</v>
      </c>
    </row>
    <row r="16401" spans="1:3" x14ac:dyDescent="0.25">
      <c r="A16401" s="1">
        <f t="shared" si="256"/>
        <v>16401</v>
      </c>
      <c r="B16401" s="1" t="s">
        <v>11077</v>
      </c>
      <c r="C16401" s="1" t="s">
        <v>1732</v>
      </c>
    </row>
    <row r="16402" spans="1:3" x14ac:dyDescent="0.25">
      <c r="A16402" s="1">
        <f t="shared" si="256"/>
        <v>16402</v>
      </c>
      <c r="B16402" s="1" t="s">
        <v>11078</v>
      </c>
      <c r="C16402" s="1" t="s">
        <v>952</v>
      </c>
    </row>
    <row r="16403" spans="1:3" x14ac:dyDescent="0.25">
      <c r="A16403" s="1">
        <f t="shared" si="256"/>
        <v>16403</v>
      </c>
      <c r="B16403" s="1" t="s">
        <v>11079</v>
      </c>
      <c r="C16403" s="1" t="s">
        <v>1283</v>
      </c>
    </row>
    <row r="16404" spans="1:3" x14ac:dyDescent="0.25">
      <c r="A16404" s="1">
        <f t="shared" si="256"/>
        <v>16404</v>
      </c>
      <c r="B16404" s="1" t="s">
        <v>11080</v>
      </c>
      <c r="C16404" s="1" t="s">
        <v>2011</v>
      </c>
    </row>
    <row r="16405" spans="1:3" x14ac:dyDescent="0.25">
      <c r="A16405" s="1">
        <f t="shared" si="256"/>
        <v>16405</v>
      </c>
      <c r="B16405" s="1" t="s">
        <v>11080</v>
      </c>
      <c r="C16405" s="1" t="s">
        <v>11081</v>
      </c>
    </row>
    <row r="16406" spans="1:3" x14ac:dyDescent="0.25">
      <c r="A16406" s="1">
        <f t="shared" si="256"/>
        <v>16406</v>
      </c>
      <c r="B16406" s="1" t="s">
        <v>11080</v>
      </c>
      <c r="C16406" s="1" t="s">
        <v>1079</v>
      </c>
    </row>
    <row r="16407" spans="1:3" x14ac:dyDescent="0.25">
      <c r="A16407" s="1">
        <f t="shared" si="256"/>
        <v>16407</v>
      </c>
      <c r="B16407" s="1" t="s">
        <v>11080</v>
      </c>
      <c r="C16407" s="1" t="s">
        <v>11082</v>
      </c>
    </row>
    <row r="16408" spans="1:3" x14ac:dyDescent="0.25">
      <c r="A16408" s="1">
        <f t="shared" si="256"/>
        <v>16408</v>
      </c>
      <c r="B16408" s="1" t="s">
        <v>2995</v>
      </c>
      <c r="C16408" s="1" t="s">
        <v>11083</v>
      </c>
    </row>
    <row r="16409" spans="1:3" x14ac:dyDescent="0.25">
      <c r="A16409" s="1">
        <f t="shared" si="256"/>
        <v>16409</v>
      </c>
      <c r="B16409" s="1" t="s">
        <v>11084</v>
      </c>
      <c r="C16409" s="1" t="s">
        <v>974</v>
      </c>
    </row>
    <row r="16410" spans="1:3" x14ac:dyDescent="0.25">
      <c r="A16410" s="1">
        <f t="shared" si="256"/>
        <v>16410</v>
      </c>
      <c r="B16410" s="1" t="s">
        <v>2995</v>
      </c>
      <c r="C16410" s="1" t="s">
        <v>976</v>
      </c>
    </row>
    <row r="16411" spans="1:3" x14ac:dyDescent="0.25">
      <c r="A16411" s="1">
        <f t="shared" si="256"/>
        <v>16411</v>
      </c>
      <c r="B16411" s="1" t="s">
        <v>11084</v>
      </c>
      <c r="C16411" s="1" t="s">
        <v>1613</v>
      </c>
    </row>
    <row r="16412" spans="1:3" x14ac:dyDescent="0.25">
      <c r="A16412" s="1">
        <f t="shared" si="256"/>
        <v>16412</v>
      </c>
      <c r="B16412" s="1" t="s">
        <v>11084</v>
      </c>
      <c r="C16412" s="1" t="s">
        <v>2039</v>
      </c>
    </row>
    <row r="16413" spans="1:3" x14ac:dyDescent="0.25">
      <c r="A16413" s="1">
        <f t="shared" si="256"/>
        <v>16413</v>
      </c>
      <c r="B16413" s="1" t="s">
        <v>11085</v>
      </c>
      <c r="C16413" s="1" t="s">
        <v>1420</v>
      </c>
    </row>
    <row r="16414" spans="1:3" x14ac:dyDescent="0.25">
      <c r="A16414" s="1">
        <f t="shared" si="256"/>
        <v>16414</v>
      </c>
      <c r="B16414" s="1" t="s">
        <v>11086</v>
      </c>
      <c r="C16414" s="1" t="s">
        <v>1221</v>
      </c>
    </row>
    <row r="16415" spans="1:3" x14ac:dyDescent="0.25">
      <c r="A16415" s="1">
        <f t="shared" si="256"/>
        <v>16415</v>
      </c>
      <c r="B16415" s="1" t="s">
        <v>11087</v>
      </c>
      <c r="C16415" s="1" t="s">
        <v>1119</v>
      </c>
    </row>
    <row r="16416" spans="1:3" x14ac:dyDescent="0.25">
      <c r="A16416" s="1">
        <f t="shared" si="256"/>
        <v>16416</v>
      </c>
      <c r="B16416" s="1" t="s">
        <v>11088</v>
      </c>
      <c r="C16416" s="1" t="s">
        <v>921</v>
      </c>
    </row>
    <row r="16417" spans="1:3" x14ac:dyDescent="0.25">
      <c r="A16417" s="1">
        <f t="shared" si="256"/>
        <v>16417</v>
      </c>
      <c r="B16417" s="1" t="s">
        <v>11088</v>
      </c>
      <c r="C16417" s="1" t="s">
        <v>2011</v>
      </c>
    </row>
    <row r="16418" spans="1:3" x14ac:dyDescent="0.25">
      <c r="A16418" s="1">
        <f t="shared" si="256"/>
        <v>16418</v>
      </c>
      <c r="B16418" s="1" t="s">
        <v>11088</v>
      </c>
      <c r="C16418" s="1" t="s">
        <v>3325</v>
      </c>
    </row>
    <row r="16419" spans="1:3" x14ac:dyDescent="0.25">
      <c r="A16419" s="1">
        <f t="shared" si="256"/>
        <v>16419</v>
      </c>
      <c r="B16419" s="1" t="s">
        <v>11088</v>
      </c>
      <c r="C16419" s="1" t="s">
        <v>1420</v>
      </c>
    </row>
    <row r="16420" spans="1:3" x14ac:dyDescent="0.25">
      <c r="A16420" s="1">
        <f t="shared" si="256"/>
        <v>16420</v>
      </c>
      <c r="B16420" s="1" t="s">
        <v>11088</v>
      </c>
      <c r="C16420" s="1" t="s">
        <v>1420</v>
      </c>
    </row>
    <row r="16421" spans="1:3" x14ac:dyDescent="0.25">
      <c r="A16421" s="1">
        <f t="shared" si="256"/>
        <v>16421</v>
      </c>
      <c r="B16421" s="1" t="s">
        <v>11088</v>
      </c>
      <c r="C16421" s="1" t="s">
        <v>11089</v>
      </c>
    </row>
    <row r="16422" spans="1:3" x14ac:dyDescent="0.25">
      <c r="A16422" s="1">
        <f t="shared" si="256"/>
        <v>16422</v>
      </c>
      <c r="B16422" s="1" t="s">
        <v>11088</v>
      </c>
      <c r="C16422" s="1" t="s">
        <v>11090</v>
      </c>
    </row>
    <row r="16423" spans="1:3" x14ac:dyDescent="0.25">
      <c r="A16423" s="1">
        <f t="shared" si="256"/>
        <v>16423</v>
      </c>
      <c r="B16423" s="1" t="s">
        <v>11088</v>
      </c>
      <c r="C16423" s="1" t="s">
        <v>1397</v>
      </c>
    </row>
    <row r="16424" spans="1:3" x14ac:dyDescent="0.25">
      <c r="A16424" s="1">
        <f t="shared" si="256"/>
        <v>16424</v>
      </c>
      <c r="B16424" s="1" t="s">
        <v>11088</v>
      </c>
      <c r="C16424" s="1" t="s">
        <v>1397</v>
      </c>
    </row>
    <row r="16425" spans="1:3" x14ac:dyDescent="0.25">
      <c r="A16425" s="1">
        <f t="shared" si="256"/>
        <v>16425</v>
      </c>
      <c r="B16425" s="1" t="s">
        <v>11091</v>
      </c>
      <c r="C16425" s="1" t="s">
        <v>1174</v>
      </c>
    </row>
    <row r="16426" spans="1:3" x14ac:dyDescent="0.25">
      <c r="A16426" s="1">
        <f t="shared" si="256"/>
        <v>16426</v>
      </c>
      <c r="B16426" s="1" t="s">
        <v>11088</v>
      </c>
      <c r="C16426" s="1" t="s">
        <v>11092</v>
      </c>
    </row>
    <row r="16427" spans="1:3" x14ac:dyDescent="0.25">
      <c r="A16427" s="1">
        <f t="shared" si="256"/>
        <v>16427</v>
      </c>
      <c r="B16427" s="1" t="s">
        <v>11088</v>
      </c>
      <c r="C16427" s="1" t="s">
        <v>11093</v>
      </c>
    </row>
    <row r="16428" spans="1:3" x14ac:dyDescent="0.25">
      <c r="A16428" s="1">
        <f t="shared" si="256"/>
        <v>16428</v>
      </c>
      <c r="B16428" s="1" t="s">
        <v>11088</v>
      </c>
      <c r="C16428" s="1" t="s">
        <v>11094</v>
      </c>
    </row>
    <row r="16429" spans="1:3" x14ac:dyDescent="0.25">
      <c r="A16429" s="1">
        <f t="shared" si="256"/>
        <v>16429</v>
      </c>
      <c r="B16429" s="1" t="s">
        <v>11088</v>
      </c>
      <c r="C16429" s="1" t="s">
        <v>11095</v>
      </c>
    </row>
    <row r="16430" spans="1:3" x14ac:dyDescent="0.25">
      <c r="A16430" s="1">
        <f t="shared" si="256"/>
        <v>16430</v>
      </c>
      <c r="B16430" s="1" t="s">
        <v>11088</v>
      </c>
      <c r="C16430" s="1" t="s">
        <v>4857</v>
      </c>
    </row>
    <row r="16431" spans="1:3" x14ac:dyDescent="0.25">
      <c r="A16431" s="1">
        <f t="shared" si="256"/>
        <v>16431</v>
      </c>
      <c r="B16431" s="1" t="s">
        <v>11088</v>
      </c>
      <c r="C16431" s="1" t="s">
        <v>1860</v>
      </c>
    </row>
    <row r="16432" spans="1:3" x14ac:dyDescent="0.25">
      <c r="A16432" s="1">
        <f t="shared" si="256"/>
        <v>16432</v>
      </c>
      <c r="B16432" s="1" t="s">
        <v>11088</v>
      </c>
      <c r="C16432" s="1" t="s">
        <v>4452</v>
      </c>
    </row>
    <row r="16433" spans="1:3" x14ac:dyDescent="0.25">
      <c r="A16433" s="1">
        <f t="shared" si="256"/>
        <v>16433</v>
      </c>
      <c r="B16433" s="1" t="s">
        <v>11088</v>
      </c>
      <c r="C16433" s="1" t="s">
        <v>11096</v>
      </c>
    </row>
    <row r="16434" spans="1:3" x14ac:dyDescent="0.25">
      <c r="A16434" s="1">
        <f t="shared" si="256"/>
        <v>16434</v>
      </c>
      <c r="B16434" s="1" t="s">
        <v>11088</v>
      </c>
      <c r="C16434" s="1" t="s">
        <v>1156</v>
      </c>
    </row>
    <row r="16435" spans="1:3" x14ac:dyDescent="0.25">
      <c r="A16435" s="1">
        <f t="shared" si="256"/>
        <v>16435</v>
      </c>
      <c r="B16435" s="1" t="s">
        <v>11088</v>
      </c>
      <c r="C16435" s="1" t="s">
        <v>1230</v>
      </c>
    </row>
    <row r="16436" spans="1:3" x14ac:dyDescent="0.25">
      <c r="A16436" s="1">
        <f t="shared" si="256"/>
        <v>16436</v>
      </c>
      <c r="B16436" s="1" t="s">
        <v>11088</v>
      </c>
      <c r="C16436" s="1" t="s">
        <v>1464</v>
      </c>
    </row>
    <row r="16437" spans="1:3" x14ac:dyDescent="0.25">
      <c r="A16437" s="1">
        <f t="shared" si="256"/>
        <v>16437</v>
      </c>
      <c r="B16437" s="1" t="s">
        <v>11088</v>
      </c>
      <c r="C16437" s="1" t="s">
        <v>1136</v>
      </c>
    </row>
    <row r="16438" spans="1:3" x14ac:dyDescent="0.25">
      <c r="A16438" s="1">
        <f t="shared" si="256"/>
        <v>16438</v>
      </c>
      <c r="B16438" s="1" t="s">
        <v>11088</v>
      </c>
      <c r="C16438" s="1" t="s">
        <v>1081</v>
      </c>
    </row>
    <row r="16439" spans="1:3" x14ac:dyDescent="0.25">
      <c r="A16439" s="1">
        <f t="shared" si="256"/>
        <v>16439</v>
      </c>
      <c r="B16439" s="1" t="s">
        <v>11088</v>
      </c>
      <c r="C16439" s="1" t="s">
        <v>1081</v>
      </c>
    </row>
    <row r="16440" spans="1:3" x14ac:dyDescent="0.25">
      <c r="A16440" s="1">
        <f t="shared" si="256"/>
        <v>16440</v>
      </c>
      <c r="B16440" s="1" t="s">
        <v>11088</v>
      </c>
      <c r="C16440" s="1" t="s">
        <v>1113</v>
      </c>
    </row>
    <row r="16441" spans="1:3" x14ac:dyDescent="0.25">
      <c r="A16441" s="1">
        <f t="shared" si="256"/>
        <v>16441</v>
      </c>
      <c r="B16441" s="1" t="s">
        <v>11088</v>
      </c>
      <c r="C16441" s="1" t="s">
        <v>1077</v>
      </c>
    </row>
    <row r="16442" spans="1:3" x14ac:dyDescent="0.25">
      <c r="A16442" s="1">
        <f t="shared" si="256"/>
        <v>16442</v>
      </c>
      <c r="B16442" s="1" t="s">
        <v>11088</v>
      </c>
      <c r="C16442" s="1" t="s">
        <v>1083</v>
      </c>
    </row>
    <row r="16443" spans="1:3" x14ac:dyDescent="0.25">
      <c r="A16443" s="1">
        <f t="shared" si="256"/>
        <v>16443</v>
      </c>
      <c r="B16443" s="1" t="s">
        <v>11088</v>
      </c>
      <c r="C16443" s="1" t="s">
        <v>1274</v>
      </c>
    </row>
    <row r="16444" spans="1:3" x14ac:dyDescent="0.25">
      <c r="A16444" s="1">
        <f t="shared" si="256"/>
        <v>16444</v>
      </c>
      <c r="B16444" s="1" t="s">
        <v>11088</v>
      </c>
      <c r="C16444" s="1" t="s">
        <v>1137</v>
      </c>
    </row>
    <row r="16445" spans="1:3" x14ac:dyDescent="0.25">
      <c r="A16445" s="1">
        <f t="shared" si="256"/>
        <v>16445</v>
      </c>
      <c r="B16445" s="1" t="s">
        <v>11088</v>
      </c>
      <c r="C16445" s="1" t="s">
        <v>5321</v>
      </c>
    </row>
    <row r="16446" spans="1:3" x14ac:dyDescent="0.25">
      <c r="A16446" s="1">
        <f t="shared" si="256"/>
        <v>16446</v>
      </c>
      <c r="B16446" s="1" t="s">
        <v>11088</v>
      </c>
      <c r="C16446" s="1" t="s">
        <v>7059</v>
      </c>
    </row>
    <row r="16447" spans="1:3" x14ac:dyDescent="0.25">
      <c r="A16447" s="1">
        <f t="shared" si="256"/>
        <v>16447</v>
      </c>
      <c r="B16447" s="1" t="s">
        <v>11088</v>
      </c>
      <c r="C16447" s="1" t="s">
        <v>11097</v>
      </c>
    </row>
    <row r="16448" spans="1:3" x14ac:dyDescent="0.25">
      <c r="A16448" s="1">
        <f t="shared" si="256"/>
        <v>16448</v>
      </c>
      <c r="B16448" s="1" t="s">
        <v>11088</v>
      </c>
      <c r="C16448" s="1" t="s">
        <v>7969</v>
      </c>
    </row>
    <row r="16449" spans="1:3" x14ac:dyDescent="0.25">
      <c r="A16449" s="1">
        <f t="shared" si="256"/>
        <v>16449</v>
      </c>
      <c r="B16449" s="1" t="s">
        <v>11088</v>
      </c>
      <c r="C16449" s="1" t="s">
        <v>977</v>
      </c>
    </row>
    <row r="16450" spans="1:3" x14ac:dyDescent="0.25">
      <c r="A16450" s="1">
        <f t="shared" si="256"/>
        <v>16450</v>
      </c>
      <c r="B16450" s="1" t="s">
        <v>11087</v>
      </c>
      <c r="C16450" s="1" t="s">
        <v>2953</v>
      </c>
    </row>
    <row r="16451" spans="1:3" x14ac:dyDescent="0.25">
      <c r="A16451" s="1">
        <f t="shared" ref="A16451:A16514" si="257">A16450+1</f>
        <v>16451</v>
      </c>
      <c r="B16451" s="1" t="s">
        <v>11087</v>
      </c>
      <c r="C16451" s="1" t="s">
        <v>4642</v>
      </c>
    </row>
    <row r="16452" spans="1:3" x14ac:dyDescent="0.25">
      <c r="A16452" s="1">
        <f t="shared" si="257"/>
        <v>16452</v>
      </c>
      <c r="B16452" s="1" t="s">
        <v>11098</v>
      </c>
      <c r="C16452" s="1" t="s">
        <v>1170</v>
      </c>
    </row>
    <row r="16453" spans="1:3" x14ac:dyDescent="0.25">
      <c r="A16453" s="1">
        <f t="shared" si="257"/>
        <v>16453</v>
      </c>
      <c r="B16453" s="1" t="s">
        <v>11098</v>
      </c>
      <c r="C16453" s="1" t="s">
        <v>2153</v>
      </c>
    </row>
    <row r="16454" spans="1:3" x14ac:dyDescent="0.25">
      <c r="A16454" s="1">
        <f t="shared" si="257"/>
        <v>16454</v>
      </c>
      <c r="B16454" s="1" t="s">
        <v>11098</v>
      </c>
      <c r="C16454" s="1" t="s">
        <v>918</v>
      </c>
    </row>
    <row r="16455" spans="1:3" x14ac:dyDescent="0.25">
      <c r="A16455" s="1">
        <f t="shared" si="257"/>
        <v>16455</v>
      </c>
      <c r="B16455" s="1" t="s">
        <v>11098</v>
      </c>
      <c r="C16455" s="1" t="s">
        <v>2759</v>
      </c>
    </row>
    <row r="16456" spans="1:3" x14ac:dyDescent="0.25">
      <c r="A16456" s="1">
        <f t="shared" si="257"/>
        <v>16456</v>
      </c>
      <c r="B16456" s="1" t="s">
        <v>11098</v>
      </c>
      <c r="C16456" s="1" t="s">
        <v>11099</v>
      </c>
    </row>
    <row r="16457" spans="1:3" x14ac:dyDescent="0.25">
      <c r="A16457" s="1">
        <f t="shared" si="257"/>
        <v>16457</v>
      </c>
      <c r="B16457" s="1" t="s">
        <v>11098</v>
      </c>
      <c r="C16457" s="1" t="s">
        <v>928</v>
      </c>
    </row>
    <row r="16458" spans="1:3" x14ac:dyDescent="0.25">
      <c r="A16458" s="1">
        <f t="shared" si="257"/>
        <v>16458</v>
      </c>
      <c r="B16458" s="1" t="s">
        <v>11098</v>
      </c>
      <c r="C16458" s="1" t="s">
        <v>1485</v>
      </c>
    </row>
    <row r="16459" spans="1:3" x14ac:dyDescent="0.25">
      <c r="A16459" s="1">
        <f t="shared" si="257"/>
        <v>16459</v>
      </c>
      <c r="B16459" s="1" t="s">
        <v>11098</v>
      </c>
      <c r="C16459" s="1" t="s">
        <v>10146</v>
      </c>
    </row>
    <row r="16460" spans="1:3" x14ac:dyDescent="0.25">
      <c r="A16460" s="1">
        <f t="shared" si="257"/>
        <v>16460</v>
      </c>
      <c r="B16460" s="1" t="s">
        <v>11098</v>
      </c>
      <c r="C16460" s="1" t="s">
        <v>1715</v>
      </c>
    </row>
    <row r="16461" spans="1:3" x14ac:dyDescent="0.25">
      <c r="A16461" s="1">
        <f t="shared" si="257"/>
        <v>16461</v>
      </c>
      <c r="B16461" s="1" t="s">
        <v>11098</v>
      </c>
      <c r="C16461" s="1" t="s">
        <v>951</v>
      </c>
    </row>
    <row r="16462" spans="1:3" x14ac:dyDescent="0.25">
      <c r="A16462" s="1">
        <f t="shared" si="257"/>
        <v>16462</v>
      </c>
      <c r="B16462" s="1" t="s">
        <v>11098</v>
      </c>
      <c r="C16462" s="1" t="s">
        <v>951</v>
      </c>
    </row>
    <row r="16463" spans="1:3" x14ac:dyDescent="0.25">
      <c r="A16463" s="1">
        <f t="shared" si="257"/>
        <v>16463</v>
      </c>
      <c r="B16463" s="1" t="s">
        <v>11098</v>
      </c>
      <c r="C16463" s="1" t="s">
        <v>1947</v>
      </c>
    </row>
    <row r="16464" spans="1:3" x14ac:dyDescent="0.25">
      <c r="A16464" s="1">
        <f t="shared" si="257"/>
        <v>16464</v>
      </c>
      <c r="B16464" s="1" t="s">
        <v>11098</v>
      </c>
      <c r="C16464" s="1" t="s">
        <v>1947</v>
      </c>
    </row>
    <row r="16465" spans="1:3" x14ac:dyDescent="0.25">
      <c r="A16465" s="1">
        <f t="shared" si="257"/>
        <v>16465</v>
      </c>
      <c r="B16465" s="1" t="s">
        <v>11100</v>
      </c>
      <c r="C16465" s="1" t="s">
        <v>1147</v>
      </c>
    </row>
    <row r="16466" spans="1:3" x14ac:dyDescent="0.25">
      <c r="A16466" s="1">
        <f t="shared" si="257"/>
        <v>16466</v>
      </c>
      <c r="B16466" s="1" t="s">
        <v>11098</v>
      </c>
      <c r="C16466" s="1" t="s">
        <v>1147</v>
      </c>
    </row>
    <row r="16467" spans="1:3" x14ac:dyDescent="0.25">
      <c r="A16467" s="1">
        <f t="shared" si="257"/>
        <v>16467</v>
      </c>
      <c r="B16467" s="1" t="s">
        <v>11098</v>
      </c>
      <c r="C16467" s="1" t="s">
        <v>11101</v>
      </c>
    </row>
    <row r="16468" spans="1:3" x14ac:dyDescent="0.25">
      <c r="A16468" s="1">
        <f t="shared" si="257"/>
        <v>16468</v>
      </c>
      <c r="B16468" s="1" t="s">
        <v>11102</v>
      </c>
      <c r="C16468" s="1" t="s">
        <v>2071</v>
      </c>
    </row>
    <row r="16469" spans="1:3" x14ac:dyDescent="0.25">
      <c r="A16469" s="1">
        <f t="shared" si="257"/>
        <v>16469</v>
      </c>
      <c r="B16469" s="1" t="s">
        <v>11103</v>
      </c>
      <c r="C16469" s="1" t="s">
        <v>1027</v>
      </c>
    </row>
    <row r="16470" spans="1:3" x14ac:dyDescent="0.25">
      <c r="A16470" s="1">
        <f t="shared" si="257"/>
        <v>16470</v>
      </c>
      <c r="B16470" s="1" t="s">
        <v>11104</v>
      </c>
      <c r="C16470" s="1" t="s">
        <v>1045</v>
      </c>
    </row>
    <row r="16471" spans="1:3" x14ac:dyDescent="0.25">
      <c r="A16471" s="1">
        <f t="shared" si="257"/>
        <v>16471</v>
      </c>
      <c r="B16471" s="1" t="s">
        <v>11105</v>
      </c>
      <c r="C16471" s="1" t="s">
        <v>1091</v>
      </c>
    </row>
    <row r="16472" spans="1:3" x14ac:dyDescent="0.25">
      <c r="A16472" s="1">
        <f t="shared" si="257"/>
        <v>16472</v>
      </c>
      <c r="B16472" s="1" t="s">
        <v>11105</v>
      </c>
      <c r="C16472" s="1" t="s">
        <v>4452</v>
      </c>
    </row>
    <row r="16473" spans="1:3" x14ac:dyDescent="0.25">
      <c r="A16473" s="1">
        <f t="shared" si="257"/>
        <v>16473</v>
      </c>
      <c r="B16473" s="1" t="s">
        <v>11105</v>
      </c>
      <c r="C16473" s="1" t="s">
        <v>8145</v>
      </c>
    </row>
    <row r="16474" spans="1:3" x14ac:dyDescent="0.25">
      <c r="A16474" s="1">
        <f t="shared" si="257"/>
        <v>16474</v>
      </c>
      <c r="B16474" s="1" t="s">
        <v>11105</v>
      </c>
      <c r="C16474" s="1" t="s">
        <v>1612</v>
      </c>
    </row>
    <row r="16475" spans="1:3" x14ac:dyDescent="0.25">
      <c r="A16475" s="1">
        <f t="shared" si="257"/>
        <v>16475</v>
      </c>
      <c r="B16475" s="1" t="s">
        <v>11106</v>
      </c>
      <c r="C16475" s="1" t="s">
        <v>934</v>
      </c>
    </row>
    <row r="16476" spans="1:3" x14ac:dyDescent="0.25">
      <c r="A16476" s="1">
        <f t="shared" si="257"/>
        <v>16476</v>
      </c>
      <c r="B16476" s="1" t="s">
        <v>11106</v>
      </c>
      <c r="C16476" s="1" t="s">
        <v>3607</v>
      </c>
    </row>
    <row r="16477" spans="1:3" x14ac:dyDescent="0.25">
      <c r="A16477" s="1">
        <f t="shared" si="257"/>
        <v>16477</v>
      </c>
      <c r="B16477" s="1" t="s">
        <v>11106</v>
      </c>
      <c r="C16477" s="1" t="s">
        <v>8203</v>
      </c>
    </row>
    <row r="16478" spans="1:3" x14ac:dyDescent="0.25">
      <c r="A16478" s="1">
        <f t="shared" si="257"/>
        <v>16478</v>
      </c>
      <c r="B16478" s="1" t="s">
        <v>11106</v>
      </c>
      <c r="C16478" s="1" t="s">
        <v>1005</v>
      </c>
    </row>
    <row r="16479" spans="1:3" x14ac:dyDescent="0.25">
      <c r="A16479" s="1">
        <f t="shared" si="257"/>
        <v>16479</v>
      </c>
      <c r="B16479" s="1" t="s">
        <v>11107</v>
      </c>
      <c r="C16479" s="1" t="s">
        <v>1512</v>
      </c>
    </row>
    <row r="16480" spans="1:3" x14ac:dyDescent="0.25">
      <c r="A16480" s="1">
        <f t="shared" si="257"/>
        <v>16480</v>
      </c>
      <c r="B16480" s="1" t="s">
        <v>11108</v>
      </c>
      <c r="C16480" s="1" t="s">
        <v>1018</v>
      </c>
    </row>
    <row r="16481" spans="1:3" x14ac:dyDescent="0.25">
      <c r="A16481" s="1">
        <f t="shared" si="257"/>
        <v>16481</v>
      </c>
      <c r="B16481" s="1" t="s">
        <v>11108</v>
      </c>
      <c r="C16481" s="1" t="s">
        <v>939</v>
      </c>
    </row>
    <row r="16482" spans="1:3" x14ac:dyDescent="0.25">
      <c r="A16482" s="1">
        <f t="shared" si="257"/>
        <v>16482</v>
      </c>
      <c r="B16482" s="1" t="s">
        <v>11108</v>
      </c>
      <c r="C16482" s="1" t="s">
        <v>1102</v>
      </c>
    </row>
    <row r="16483" spans="1:3" x14ac:dyDescent="0.25">
      <c r="A16483" s="1">
        <f t="shared" si="257"/>
        <v>16483</v>
      </c>
      <c r="B16483" s="1" t="s">
        <v>11108</v>
      </c>
      <c r="C16483" s="1" t="s">
        <v>1102</v>
      </c>
    </row>
    <row r="16484" spans="1:3" x14ac:dyDescent="0.25">
      <c r="A16484" s="1">
        <f t="shared" si="257"/>
        <v>16484</v>
      </c>
      <c r="B16484" s="1" t="s">
        <v>11108</v>
      </c>
      <c r="C16484" s="1" t="s">
        <v>11109</v>
      </c>
    </row>
    <row r="16485" spans="1:3" x14ac:dyDescent="0.25">
      <c r="A16485" s="1">
        <f t="shared" si="257"/>
        <v>16485</v>
      </c>
      <c r="B16485" s="1" t="s">
        <v>11110</v>
      </c>
      <c r="C16485" s="1" t="s">
        <v>995</v>
      </c>
    </row>
    <row r="16486" spans="1:3" x14ac:dyDescent="0.25">
      <c r="A16486" s="1">
        <f t="shared" si="257"/>
        <v>16486</v>
      </c>
      <c r="B16486" s="1" t="s">
        <v>11111</v>
      </c>
      <c r="C16486" s="1" t="s">
        <v>930</v>
      </c>
    </row>
    <row r="16487" spans="1:3" x14ac:dyDescent="0.25">
      <c r="A16487" s="1">
        <f t="shared" si="257"/>
        <v>16487</v>
      </c>
      <c r="B16487" s="1" t="s">
        <v>11113</v>
      </c>
      <c r="C16487" s="1" t="s">
        <v>11112</v>
      </c>
    </row>
    <row r="16488" spans="1:3" x14ac:dyDescent="0.25">
      <c r="A16488" s="1">
        <f t="shared" si="257"/>
        <v>16488</v>
      </c>
      <c r="B16488" s="1" t="s">
        <v>11114</v>
      </c>
      <c r="C16488" s="1" t="s">
        <v>2153</v>
      </c>
    </row>
    <row r="16489" spans="1:3" x14ac:dyDescent="0.25">
      <c r="A16489" s="1">
        <f t="shared" si="257"/>
        <v>16489</v>
      </c>
      <c r="B16489" s="1" t="s">
        <v>11116</v>
      </c>
      <c r="C16489" s="1" t="s">
        <v>11115</v>
      </c>
    </row>
    <row r="16490" spans="1:3" x14ac:dyDescent="0.25">
      <c r="A16490" s="1">
        <f t="shared" si="257"/>
        <v>16490</v>
      </c>
      <c r="B16490" s="1" t="s">
        <v>11117</v>
      </c>
      <c r="C16490" s="1" t="s">
        <v>1083</v>
      </c>
    </row>
    <row r="16491" spans="1:3" x14ac:dyDescent="0.25">
      <c r="A16491" s="1">
        <f t="shared" si="257"/>
        <v>16491</v>
      </c>
      <c r="B16491" s="1" t="s">
        <v>11118</v>
      </c>
      <c r="C16491" s="1" t="s">
        <v>1347</v>
      </c>
    </row>
    <row r="16492" spans="1:3" x14ac:dyDescent="0.25">
      <c r="A16492" s="1">
        <f t="shared" si="257"/>
        <v>16492</v>
      </c>
      <c r="B16492" s="1" t="s">
        <v>11119</v>
      </c>
      <c r="C16492" s="1" t="s">
        <v>1170</v>
      </c>
    </row>
    <row r="16493" spans="1:3" x14ac:dyDescent="0.25">
      <c r="A16493" s="1">
        <f t="shared" si="257"/>
        <v>16493</v>
      </c>
      <c r="B16493" s="1" t="s">
        <v>11118</v>
      </c>
      <c r="C16493" s="1" t="s">
        <v>1221</v>
      </c>
    </row>
    <row r="16494" spans="1:3" x14ac:dyDescent="0.25">
      <c r="A16494" s="1">
        <f t="shared" si="257"/>
        <v>16494</v>
      </c>
      <c r="B16494" s="1" t="s">
        <v>11118</v>
      </c>
      <c r="C16494" s="1" t="s">
        <v>1091</v>
      </c>
    </row>
    <row r="16495" spans="1:3" x14ac:dyDescent="0.25">
      <c r="A16495" s="1">
        <f t="shared" si="257"/>
        <v>16495</v>
      </c>
      <c r="B16495" s="1" t="s">
        <v>11118</v>
      </c>
      <c r="C16495" s="1" t="s">
        <v>1537</v>
      </c>
    </row>
    <row r="16496" spans="1:3" x14ac:dyDescent="0.25">
      <c r="A16496" s="1">
        <f t="shared" si="257"/>
        <v>16496</v>
      </c>
      <c r="B16496" s="1" t="s">
        <v>11118</v>
      </c>
      <c r="C16496" s="1" t="s">
        <v>984</v>
      </c>
    </row>
    <row r="16497" spans="1:3" x14ac:dyDescent="0.25">
      <c r="A16497" s="1">
        <f t="shared" si="257"/>
        <v>16497</v>
      </c>
      <c r="B16497" s="1" t="s">
        <v>11118</v>
      </c>
      <c r="C16497" s="1" t="s">
        <v>1749</v>
      </c>
    </row>
    <row r="16498" spans="1:3" x14ac:dyDescent="0.25">
      <c r="A16498" s="1">
        <f t="shared" si="257"/>
        <v>16498</v>
      </c>
      <c r="B16498" s="1" t="s">
        <v>11118</v>
      </c>
      <c r="C16498" s="1" t="s">
        <v>4846</v>
      </c>
    </row>
    <row r="16499" spans="1:3" x14ac:dyDescent="0.25">
      <c r="A16499" s="1">
        <f t="shared" si="257"/>
        <v>16499</v>
      </c>
      <c r="B16499" s="1" t="s">
        <v>11121</v>
      </c>
      <c r="C16499" s="1" t="s">
        <v>11120</v>
      </c>
    </row>
    <row r="16500" spans="1:3" x14ac:dyDescent="0.25">
      <c r="A16500" s="1">
        <f t="shared" si="257"/>
        <v>16500</v>
      </c>
      <c r="B16500" s="1" t="s">
        <v>11118</v>
      </c>
      <c r="C16500" s="1" t="s">
        <v>3059</v>
      </c>
    </row>
    <row r="16501" spans="1:3" x14ac:dyDescent="0.25">
      <c r="A16501" s="1">
        <f t="shared" si="257"/>
        <v>16501</v>
      </c>
      <c r="B16501" s="1" t="s">
        <v>11118</v>
      </c>
      <c r="C16501" s="1" t="s">
        <v>1932</v>
      </c>
    </row>
    <row r="16502" spans="1:3" x14ac:dyDescent="0.25">
      <c r="A16502" s="1">
        <f t="shared" si="257"/>
        <v>16502</v>
      </c>
      <c r="B16502" s="1" t="s">
        <v>11118</v>
      </c>
      <c r="C16502" s="1" t="s">
        <v>10170</v>
      </c>
    </row>
    <row r="16503" spans="1:3" x14ac:dyDescent="0.25">
      <c r="A16503" s="1">
        <f t="shared" si="257"/>
        <v>16503</v>
      </c>
      <c r="B16503" s="1" t="s">
        <v>11118</v>
      </c>
      <c r="C16503" s="1" t="s">
        <v>1276</v>
      </c>
    </row>
    <row r="16504" spans="1:3" x14ac:dyDescent="0.25">
      <c r="A16504" s="1">
        <f t="shared" si="257"/>
        <v>16504</v>
      </c>
      <c r="B16504" s="1" t="s">
        <v>11118</v>
      </c>
      <c r="C16504" s="1" t="s">
        <v>1223</v>
      </c>
    </row>
    <row r="16505" spans="1:3" x14ac:dyDescent="0.25">
      <c r="A16505" s="1">
        <f t="shared" si="257"/>
        <v>16505</v>
      </c>
      <c r="B16505" s="1" t="s">
        <v>4873</v>
      </c>
      <c r="C16505" s="1" t="s">
        <v>1597</v>
      </c>
    </row>
    <row r="16506" spans="1:3" x14ac:dyDescent="0.25">
      <c r="A16506" s="1">
        <f t="shared" si="257"/>
        <v>16506</v>
      </c>
      <c r="B16506" s="1" t="s">
        <v>4873</v>
      </c>
      <c r="C16506" s="1" t="s">
        <v>1230</v>
      </c>
    </row>
    <row r="16507" spans="1:3" x14ac:dyDescent="0.25">
      <c r="A16507" s="1">
        <f t="shared" si="257"/>
        <v>16507</v>
      </c>
      <c r="B16507" s="1" t="s">
        <v>4873</v>
      </c>
      <c r="C16507" s="1" t="s">
        <v>975</v>
      </c>
    </row>
    <row r="16508" spans="1:3" x14ac:dyDescent="0.25">
      <c r="A16508" s="1">
        <f t="shared" si="257"/>
        <v>16508</v>
      </c>
      <c r="B16508" s="1" t="s">
        <v>4873</v>
      </c>
      <c r="C16508" s="1" t="s">
        <v>975</v>
      </c>
    </row>
    <row r="16509" spans="1:3" x14ac:dyDescent="0.25">
      <c r="A16509" s="1">
        <f t="shared" si="257"/>
        <v>16509</v>
      </c>
      <c r="B16509" s="1" t="s">
        <v>4873</v>
      </c>
      <c r="C16509" s="1" t="s">
        <v>975</v>
      </c>
    </row>
    <row r="16510" spans="1:3" x14ac:dyDescent="0.25">
      <c r="A16510" s="1">
        <f t="shared" si="257"/>
        <v>16510</v>
      </c>
      <c r="B16510" s="1" t="s">
        <v>4873</v>
      </c>
      <c r="C16510" s="1" t="s">
        <v>1553</v>
      </c>
    </row>
    <row r="16511" spans="1:3" x14ac:dyDescent="0.25">
      <c r="A16511" s="1">
        <f t="shared" si="257"/>
        <v>16511</v>
      </c>
      <c r="B16511" s="1" t="s">
        <v>11122</v>
      </c>
      <c r="C16511" s="1" t="s">
        <v>977</v>
      </c>
    </row>
    <row r="16512" spans="1:3" x14ac:dyDescent="0.25">
      <c r="A16512" s="1">
        <f t="shared" si="257"/>
        <v>16512</v>
      </c>
      <c r="B16512" s="1" t="s">
        <v>11123</v>
      </c>
      <c r="C16512" s="1" t="s">
        <v>947</v>
      </c>
    </row>
    <row r="16513" spans="1:3" x14ac:dyDescent="0.25">
      <c r="A16513" s="1">
        <f t="shared" si="257"/>
        <v>16513</v>
      </c>
      <c r="B16513" s="1" t="s">
        <v>11124</v>
      </c>
      <c r="C16513" s="1" t="s">
        <v>1397</v>
      </c>
    </row>
    <row r="16514" spans="1:3" x14ac:dyDescent="0.25">
      <c r="A16514" s="1">
        <f t="shared" si="257"/>
        <v>16514</v>
      </c>
      <c r="B16514" s="1" t="s">
        <v>11124</v>
      </c>
      <c r="C16514" s="1" t="s">
        <v>1165</v>
      </c>
    </row>
    <row r="16515" spans="1:3" x14ac:dyDescent="0.25">
      <c r="A16515" s="1">
        <f t="shared" ref="A16515:A16578" si="258">A16514+1</f>
        <v>16515</v>
      </c>
      <c r="B16515" s="1" t="s">
        <v>11124</v>
      </c>
      <c r="C16515" s="1" t="s">
        <v>1183</v>
      </c>
    </row>
    <row r="16516" spans="1:3" x14ac:dyDescent="0.25">
      <c r="A16516" s="1">
        <f t="shared" si="258"/>
        <v>16516</v>
      </c>
      <c r="B16516" s="1" t="s">
        <v>11124</v>
      </c>
      <c r="C16516" s="1" t="s">
        <v>1270</v>
      </c>
    </row>
    <row r="16517" spans="1:3" x14ac:dyDescent="0.25">
      <c r="A16517" s="1">
        <f t="shared" si="258"/>
        <v>16517</v>
      </c>
      <c r="B16517" s="1" t="s">
        <v>11124</v>
      </c>
      <c r="C16517" s="1" t="s">
        <v>5887</v>
      </c>
    </row>
    <row r="16518" spans="1:3" x14ac:dyDescent="0.25">
      <c r="A16518" s="1">
        <f t="shared" si="258"/>
        <v>16518</v>
      </c>
      <c r="B16518" s="1" t="s">
        <v>11125</v>
      </c>
      <c r="C16518" s="1" t="s">
        <v>2746</v>
      </c>
    </row>
    <row r="16519" spans="1:3" x14ac:dyDescent="0.25">
      <c r="A16519" s="1">
        <f t="shared" si="258"/>
        <v>16519</v>
      </c>
      <c r="B16519" s="1" t="s">
        <v>11124</v>
      </c>
      <c r="C16519" s="1" t="s">
        <v>1077</v>
      </c>
    </row>
    <row r="16520" spans="1:3" x14ac:dyDescent="0.25">
      <c r="A16520" s="1">
        <f t="shared" si="258"/>
        <v>16520</v>
      </c>
      <c r="B16520" s="1" t="s">
        <v>11126</v>
      </c>
      <c r="C16520" s="1" t="s">
        <v>2675</v>
      </c>
    </row>
    <row r="16521" spans="1:3" x14ac:dyDescent="0.25">
      <c r="A16521" s="1">
        <f t="shared" si="258"/>
        <v>16521</v>
      </c>
      <c r="B16521" s="1" t="s">
        <v>11124</v>
      </c>
      <c r="C16521" s="1" t="s">
        <v>11127</v>
      </c>
    </row>
    <row r="16522" spans="1:3" x14ac:dyDescent="0.25">
      <c r="A16522" s="1">
        <f t="shared" si="258"/>
        <v>16522</v>
      </c>
      <c r="B16522" s="1" t="s">
        <v>11128</v>
      </c>
      <c r="C16522" s="1" t="s">
        <v>1223</v>
      </c>
    </row>
    <row r="16523" spans="1:3" x14ac:dyDescent="0.25">
      <c r="A16523" s="1">
        <f t="shared" si="258"/>
        <v>16523</v>
      </c>
      <c r="B16523" s="1" t="s">
        <v>1133</v>
      </c>
      <c r="C16523" s="1" t="s">
        <v>1201</v>
      </c>
    </row>
    <row r="16524" spans="1:3" x14ac:dyDescent="0.25">
      <c r="A16524" s="1">
        <f t="shared" si="258"/>
        <v>16524</v>
      </c>
      <c r="B16524" s="1" t="s">
        <v>11124</v>
      </c>
      <c r="C16524" s="1" t="s">
        <v>1139</v>
      </c>
    </row>
    <row r="16525" spans="1:3" x14ac:dyDescent="0.25">
      <c r="A16525" s="1">
        <f t="shared" si="258"/>
        <v>16525</v>
      </c>
      <c r="B16525" s="1" t="s">
        <v>11124</v>
      </c>
      <c r="C16525" s="1" t="s">
        <v>1140</v>
      </c>
    </row>
    <row r="16526" spans="1:3" x14ac:dyDescent="0.25">
      <c r="A16526" s="1">
        <f t="shared" si="258"/>
        <v>16526</v>
      </c>
      <c r="B16526" s="1" t="s">
        <v>11129</v>
      </c>
      <c r="C16526" s="1" t="s">
        <v>1908</v>
      </c>
    </row>
    <row r="16527" spans="1:3" x14ac:dyDescent="0.25">
      <c r="A16527" s="1">
        <f t="shared" si="258"/>
        <v>16527</v>
      </c>
      <c r="B16527" s="1" t="s">
        <v>11130</v>
      </c>
      <c r="C16527" s="1" t="s">
        <v>1058</v>
      </c>
    </row>
    <row r="16528" spans="1:3" x14ac:dyDescent="0.25">
      <c r="A16528" s="1">
        <f t="shared" si="258"/>
        <v>16528</v>
      </c>
      <c r="B16528" s="1" t="s">
        <v>11131</v>
      </c>
      <c r="C16528" s="1" t="s">
        <v>1459</v>
      </c>
    </row>
    <row r="16529" spans="1:3" x14ac:dyDescent="0.25">
      <c r="A16529" s="1">
        <f t="shared" si="258"/>
        <v>16529</v>
      </c>
      <c r="B16529" s="1" t="s">
        <v>11131</v>
      </c>
      <c r="C16529" s="1" t="s">
        <v>4199</v>
      </c>
    </row>
    <row r="16530" spans="1:3" x14ac:dyDescent="0.25">
      <c r="A16530" s="1">
        <f t="shared" si="258"/>
        <v>16530</v>
      </c>
      <c r="B16530" s="1" t="s">
        <v>11132</v>
      </c>
      <c r="C16530" s="1" t="s">
        <v>1077</v>
      </c>
    </row>
    <row r="16531" spans="1:3" x14ac:dyDescent="0.25">
      <c r="A16531" s="1">
        <f t="shared" si="258"/>
        <v>16531</v>
      </c>
      <c r="B16531" s="1" t="s">
        <v>11133</v>
      </c>
      <c r="C16531" s="1" t="s">
        <v>1537</v>
      </c>
    </row>
    <row r="16532" spans="1:3" x14ac:dyDescent="0.25">
      <c r="A16532" s="1">
        <f t="shared" si="258"/>
        <v>16532</v>
      </c>
      <c r="B16532" s="1" t="s">
        <v>11134</v>
      </c>
      <c r="C16532" s="1" t="s">
        <v>974</v>
      </c>
    </row>
    <row r="16533" spans="1:3" x14ac:dyDescent="0.25">
      <c r="A16533" s="1">
        <f t="shared" si="258"/>
        <v>16533</v>
      </c>
      <c r="B16533" s="1" t="s">
        <v>11135</v>
      </c>
      <c r="C16533" s="1" t="s">
        <v>995</v>
      </c>
    </row>
    <row r="16534" spans="1:3" x14ac:dyDescent="0.25">
      <c r="A16534" s="1">
        <f t="shared" si="258"/>
        <v>16534</v>
      </c>
      <c r="B16534" s="1" t="s">
        <v>11136</v>
      </c>
      <c r="C16534" s="1" t="s">
        <v>952</v>
      </c>
    </row>
    <row r="16535" spans="1:3" x14ac:dyDescent="0.25">
      <c r="A16535" s="1">
        <f t="shared" si="258"/>
        <v>16535</v>
      </c>
      <c r="B16535" s="1" t="s">
        <v>11138</v>
      </c>
      <c r="C16535" s="1" t="s">
        <v>11137</v>
      </c>
    </row>
    <row r="16536" spans="1:3" x14ac:dyDescent="0.25">
      <c r="A16536" s="1">
        <f t="shared" si="258"/>
        <v>16536</v>
      </c>
      <c r="B16536" s="1" t="s">
        <v>11139</v>
      </c>
      <c r="C16536" s="1" t="s">
        <v>8290</v>
      </c>
    </row>
    <row r="16537" spans="1:3" x14ac:dyDescent="0.25">
      <c r="A16537" s="1">
        <f t="shared" si="258"/>
        <v>16537</v>
      </c>
      <c r="B16537" s="1" t="s">
        <v>11139</v>
      </c>
      <c r="C16537" s="1" t="s">
        <v>1353</v>
      </c>
    </row>
    <row r="16538" spans="1:3" x14ac:dyDescent="0.25">
      <c r="A16538" s="1">
        <f t="shared" si="258"/>
        <v>16538</v>
      </c>
      <c r="B16538" s="1" t="s">
        <v>11140</v>
      </c>
      <c r="C16538" s="1" t="s">
        <v>1330</v>
      </c>
    </row>
    <row r="16539" spans="1:3" x14ac:dyDescent="0.25">
      <c r="A16539" s="1">
        <f t="shared" si="258"/>
        <v>16539</v>
      </c>
      <c r="B16539" s="1" t="s">
        <v>11141</v>
      </c>
      <c r="C16539" s="1" t="s">
        <v>989</v>
      </c>
    </row>
    <row r="16540" spans="1:3" x14ac:dyDescent="0.25">
      <c r="A16540" s="1">
        <f t="shared" si="258"/>
        <v>16540</v>
      </c>
      <c r="B16540" s="1" t="s">
        <v>11142</v>
      </c>
      <c r="C16540" s="1" t="s">
        <v>1077</v>
      </c>
    </row>
    <row r="16541" spans="1:3" x14ac:dyDescent="0.25">
      <c r="A16541" s="1">
        <f t="shared" si="258"/>
        <v>16541</v>
      </c>
      <c r="B16541" s="1" t="s">
        <v>11144</v>
      </c>
      <c r="C16541" s="1" t="s">
        <v>11143</v>
      </c>
    </row>
    <row r="16542" spans="1:3" x14ac:dyDescent="0.25">
      <c r="A16542" s="1">
        <f t="shared" si="258"/>
        <v>16542</v>
      </c>
      <c r="B16542" s="1" t="s">
        <v>11145</v>
      </c>
      <c r="C16542" s="1" t="s">
        <v>949</v>
      </c>
    </row>
    <row r="16543" spans="1:3" x14ac:dyDescent="0.25">
      <c r="A16543" s="1">
        <f t="shared" si="258"/>
        <v>16543</v>
      </c>
      <c r="B16543" s="1" t="s">
        <v>11145</v>
      </c>
      <c r="C16543" s="1" t="s">
        <v>1389</v>
      </c>
    </row>
    <row r="16544" spans="1:3" x14ac:dyDescent="0.25">
      <c r="A16544" s="1">
        <f t="shared" si="258"/>
        <v>16544</v>
      </c>
      <c r="B16544" s="1" t="s">
        <v>11146</v>
      </c>
      <c r="C16544" s="1" t="s">
        <v>930</v>
      </c>
    </row>
    <row r="16545" spans="1:3" x14ac:dyDescent="0.25">
      <c r="A16545" s="1">
        <f t="shared" si="258"/>
        <v>16545</v>
      </c>
      <c r="B16545" s="1" t="s">
        <v>11146</v>
      </c>
      <c r="C16545" s="1" t="s">
        <v>920</v>
      </c>
    </row>
    <row r="16546" spans="1:3" x14ac:dyDescent="0.25">
      <c r="A16546" s="1">
        <f t="shared" si="258"/>
        <v>16546</v>
      </c>
      <c r="B16546" s="1" t="s">
        <v>11147</v>
      </c>
      <c r="C16546" s="1" t="s">
        <v>1147</v>
      </c>
    </row>
    <row r="16547" spans="1:3" x14ac:dyDescent="0.25">
      <c r="A16547" s="1">
        <f t="shared" si="258"/>
        <v>16547</v>
      </c>
      <c r="B16547" s="1" t="s">
        <v>11148</v>
      </c>
      <c r="C16547" s="1" t="s">
        <v>1537</v>
      </c>
    </row>
    <row r="16548" spans="1:3" x14ac:dyDescent="0.25">
      <c r="A16548" s="1">
        <f t="shared" si="258"/>
        <v>16548</v>
      </c>
      <c r="B16548" s="1" t="s">
        <v>11148</v>
      </c>
      <c r="C16548" s="1" t="s">
        <v>1020</v>
      </c>
    </row>
    <row r="16549" spans="1:3" x14ac:dyDescent="0.25">
      <c r="A16549" s="1">
        <f t="shared" si="258"/>
        <v>16549</v>
      </c>
      <c r="B16549" s="1" t="s">
        <v>11148</v>
      </c>
      <c r="C16549" s="1" t="s">
        <v>974</v>
      </c>
    </row>
    <row r="16550" spans="1:3" x14ac:dyDescent="0.25">
      <c r="A16550" s="1">
        <f t="shared" si="258"/>
        <v>16550</v>
      </c>
      <c r="B16550" s="1" t="s">
        <v>11148</v>
      </c>
      <c r="C16550" s="1" t="s">
        <v>1519</v>
      </c>
    </row>
    <row r="16551" spans="1:3" x14ac:dyDescent="0.25">
      <c r="A16551" s="1">
        <f t="shared" si="258"/>
        <v>16551</v>
      </c>
      <c r="B16551" s="1" t="s">
        <v>11148</v>
      </c>
      <c r="C16551" s="1" t="s">
        <v>5555</v>
      </c>
    </row>
    <row r="16552" spans="1:3" x14ac:dyDescent="0.25">
      <c r="A16552" s="1">
        <f t="shared" si="258"/>
        <v>16552</v>
      </c>
      <c r="B16552" s="1" t="s">
        <v>11148</v>
      </c>
      <c r="C16552" s="1" t="s">
        <v>977</v>
      </c>
    </row>
    <row r="16553" spans="1:3" x14ac:dyDescent="0.25">
      <c r="A16553" s="1">
        <f t="shared" si="258"/>
        <v>16553</v>
      </c>
      <c r="B16553" s="1" t="s">
        <v>11150</v>
      </c>
      <c r="C16553" s="1" t="s">
        <v>11149</v>
      </c>
    </row>
    <row r="16554" spans="1:3" x14ac:dyDescent="0.25">
      <c r="A16554" s="1">
        <f t="shared" si="258"/>
        <v>16554</v>
      </c>
      <c r="B16554" s="1" t="s">
        <v>11151</v>
      </c>
      <c r="C16554" s="1" t="s">
        <v>947</v>
      </c>
    </row>
    <row r="16555" spans="1:3" x14ac:dyDescent="0.25">
      <c r="A16555" s="1">
        <f t="shared" si="258"/>
        <v>16555</v>
      </c>
      <c r="B16555" s="1" t="s">
        <v>11152</v>
      </c>
      <c r="C16555" s="1" t="s">
        <v>1291</v>
      </c>
    </row>
    <row r="16556" spans="1:3" x14ac:dyDescent="0.25">
      <c r="A16556" s="1">
        <f t="shared" si="258"/>
        <v>16556</v>
      </c>
      <c r="B16556" s="1" t="s">
        <v>11153</v>
      </c>
      <c r="C16556" s="1" t="s">
        <v>1016</v>
      </c>
    </row>
    <row r="16557" spans="1:3" x14ac:dyDescent="0.25">
      <c r="A16557" s="1">
        <f t="shared" si="258"/>
        <v>16557</v>
      </c>
      <c r="B16557" s="1" t="s">
        <v>11153</v>
      </c>
      <c r="C16557" s="1" t="s">
        <v>923</v>
      </c>
    </row>
    <row r="16558" spans="1:3" x14ac:dyDescent="0.25">
      <c r="A16558" s="1">
        <f t="shared" si="258"/>
        <v>16558</v>
      </c>
      <c r="B16558" s="1" t="s">
        <v>11153</v>
      </c>
      <c r="C16558" s="1" t="s">
        <v>1102</v>
      </c>
    </row>
    <row r="16559" spans="1:3" x14ac:dyDescent="0.25">
      <c r="A16559" s="1">
        <f t="shared" si="258"/>
        <v>16559</v>
      </c>
      <c r="B16559" s="1" t="s">
        <v>11153</v>
      </c>
      <c r="C16559" s="1" t="s">
        <v>3596</v>
      </c>
    </row>
    <row r="16560" spans="1:3" x14ac:dyDescent="0.25">
      <c r="A16560" s="1">
        <f t="shared" si="258"/>
        <v>16560</v>
      </c>
      <c r="B16560" s="1" t="s">
        <v>11153</v>
      </c>
      <c r="C16560" s="1" t="s">
        <v>956</v>
      </c>
    </row>
    <row r="16561" spans="1:3" x14ac:dyDescent="0.25">
      <c r="A16561" s="1">
        <f t="shared" si="258"/>
        <v>16561</v>
      </c>
      <c r="B16561" s="1" t="s">
        <v>11154</v>
      </c>
      <c r="C16561" s="1" t="s">
        <v>1016</v>
      </c>
    </row>
    <row r="16562" spans="1:3" x14ac:dyDescent="0.25">
      <c r="A16562" s="1">
        <f t="shared" si="258"/>
        <v>16562</v>
      </c>
      <c r="B16562" s="1" t="s">
        <v>11155</v>
      </c>
      <c r="C16562" s="1" t="s">
        <v>974</v>
      </c>
    </row>
    <row r="16563" spans="1:3" x14ac:dyDescent="0.25">
      <c r="A16563" s="1">
        <f t="shared" si="258"/>
        <v>16563</v>
      </c>
      <c r="B16563" s="1" t="s">
        <v>11156</v>
      </c>
      <c r="C16563" s="1" t="s">
        <v>923</v>
      </c>
    </row>
    <row r="16564" spans="1:3" x14ac:dyDescent="0.25">
      <c r="A16564" s="1">
        <f t="shared" si="258"/>
        <v>16564</v>
      </c>
      <c r="B16564" s="1" t="s">
        <v>11156</v>
      </c>
      <c r="C16564" s="1" t="s">
        <v>1889</v>
      </c>
    </row>
    <row r="16565" spans="1:3" x14ac:dyDescent="0.25">
      <c r="A16565" s="1">
        <f t="shared" si="258"/>
        <v>16565</v>
      </c>
      <c r="B16565" s="1" t="s">
        <v>11157</v>
      </c>
      <c r="C16565" s="1" t="s">
        <v>2079</v>
      </c>
    </row>
    <row r="16566" spans="1:3" x14ac:dyDescent="0.25">
      <c r="A16566" s="1">
        <f t="shared" si="258"/>
        <v>16566</v>
      </c>
      <c r="B16566" s="1" t="s">
        <v>11159</v>
      </c>
      <c r="C16566" s="1" t="s">
        <v>11158</v>
      </c>
    </row>
    <row r="16567" spans="1:3" x14ac:dyDescent="0.25">
      <c r="A16567" s="1">
        <f t="shared" si="258"/>
        <v>16567</v>
      </c>
      <c r="B16567" s="1" t="s">
        <v>11160</v>
      </c>
      <c r="C16567" s="1" t="s">
        <v>2387</v>
      </c>
    </row>
    <row r="16568" spans="1:3" x14ac:dyDescent="0.25">
      <c r="A16568" s="1">
        <f t="shared" si="258"/>
        <v>16568</v>
      </c>
      <c r="B16568" s="1" t="s">
        <v>11161</v>
      </c>
      <c r="C16568" s="1" t="s">
        <v>2387</v>
      </c>
    </row>
    <row r="16569" spans="1:3" x14ac:dyDescent="0.25">
      <c r="A16569" s="1">
        <f t="shared" si="258"/>
        <v>16569</v>
      </c>
      <c r="B16569" s="1" t="s">
        <v>11161</v>
      </c>
      <c r="C16569" s="1" t="s">
        <v>1093</v>
      </c>
    </row>
    <row r="16570" spans="1:3" x14ac:dyDescent="0.25">
      <c r="A16570" s="1">
        <f t="shared" si="258"/>
        <v>16570</v>
      </c>
      <c r="B16570" s="1" t="s">
        <v>11161</v>
      </c>
      <c r="C16570" s="1" t="s">
        <v>1029</v>
      </c>
    </row>
    <row r="16571" spans="1:3" x14ac:dyDescent="0.25">
      <c r="A16571" s="1">
        <f t="shared" si="258"/>
        <v>16571</v>
      </c>
      <c r="B16571" s="1" t="s">
        <v>11161</v>
      </c>
      <c r="C16571" s="1" t="s">
        <v>2048</v>
      </c>
    </row>
    <row r="16572" spans="1:3" x14ac:dyDescent="0.25">
      <c r="A16572" s="1">
        <f t="shared" si="258"/>
        <v>16572</v>
      </c>
      <c r="B16572" s="1" t="s">
        <v>11162</v>
      </c>
      <c r="C16572" s="1" t="s">
        <v>1058</v>
      </c>
    </row>
    <row r="16573" spans="1:3" x14ac:dyDescent="0.25">
      <c r="A16573" s="1">
        <f t="shared" si="258"/>
        <v>16573</v>
      </c>
      <c r="B16573" s="1" t="s">
        <v>11162</v>
      </c>
      <c r="C16573" s="1" t="s">
        <v>1888</v>
      </c>
    </row>
    <row r="16574" spans="1:3" x14ac:dyDescent="0.25">
      <c r="A16574" s="1">
        <f t="shared" si="258"/>
        <v>16574</v>
      </c>
      <c r="B16574" s="1" t="s">
        <v>11162</v>
      </c>
      <c r="C16574" s="1" t="s">
        <v>1055</v>
      </c>
    </row>
    <row r="16575" spans="1:3" x14ac:dyDescent="0.25">
      <c r="A16575" s="1">
        <f t="shared" si="258"/>
        <v>16575</v>
      </c>
      <c r="B16575" s="1" t="s">
        <v>11163</v>
      </c>
      <c r="C16575" s="1" t="s">
        <v>1006</v>
      </c>
    </row>
    <row r="16576" spans="1:3" x14ac:dyDescent="0.25">
      <c r="A16576" s="1">
        <f t="shared" si="258"/>
        <v>16576</v>
      </c>
      <c r="B16576" s="1" t="s">
        <v>11164</v>
      </c>
      <c r="C16576" s="1" t="s">
        <v>952</v>
      </c>
    </row>
    <row r="16577" spans="1:3" x14ac:dyDescent="0.25">
      <c r="A16577" s="1">
        <f t="shared" si="258"/>
        <v>16577</v>
      </c>
      <c r="B16577" s="1" t="s">
        <v>11163</v>
      </c>
      <c r="C16577" s="1" t="s">
        <v>1845</v>
      </c>
    </row>
    <row r="16578" spans="1:3" x14ac:dyDescent="0.25">
      <c r="A16578" s="1">
        <f t="shared" si="258"/>
        <v>16578</v>
      </c>
      <c r="B16578" s="1" t="s">
        <v>11165</v>
      </c>
      <c r="C16578" s="1" t="s">
        <v>1634</v>
      </c>
    </row>
    <row r="16579" spans="1:3" x14ac:dyDescent="0.25">
      <c r="A16579" s="1">
        <f t="shared" ref="A16579:A16642" si="259">A16578+1</f>
        <v>16579</v>
      </c>
      <c r="B16579" s="1" t="s">
        <v>11166</v>
      </c>
      <c r="C16579" s="1" t="s">
        <v>1150</v>
      </c>
    </row>
    <row r="16580" spans="1:3" x14ac:dyDescent="0.25">
      <c r="A16580" s="1">
        <f t="shared" si="259"/>
        <v>16580</v>
      </c>
      <c r="B16580" s="1" t="s">
        <v>11166</v>
      </c>
      <c r="C16580" s="1" t="s">
        <v>1330</v>
      </c>
    </row>
    <row r="16581" spans="1:3" x14ac:dyDescent="0.25">
      <c r="A16581" s="1">
        <f t="shared" si="259"/>
        <v>16581</v>
      </c>
      <c r="B16581" s="1" t="s">
        <v>11167</v>
      </c>
      <c r="C16581" s="1" t="s">
        <v>1353</v>
      </c>
    </row>
    <row r="16582" spans="1:3" x14ac:dyDescent="0.25">
      <c r="A16582" s="1">
        <f t="shared" si="259"/>
        <v>16582</v>
      </c>
      <c r="B16582" s="1" t="s">
        <v>11168</v>
      </c>
      <c r="C16582" s="1" t="s">
        <v>1005</v>
      </c>
    </row>
    <row r="16583" spans="1:3" x14ac:dyDescent="0.25">
      <c r="A16583" s="1">
        <f t="shared" si="259"/>
        <v>16583</v>
      </c>
      <c r="B16583" s="1" t="s">
        <v>11169</v>
      </c>
      <c r="C16583" s="1" t="s">
        <v>972</v>
      </c>
    </row>
    <row r="16584" spans="1:3" x14ac:dyDescent="0.25">
      <c r="A16584" s="1">
        <f t="shared" si="259"/>
        <v>16584</v>
      </c>
      <c r="B16584" s="1" t="s">
        <v>11170</v>
      </c>
      <c r="C16584" s="1" t="s">
        <v>968</v>
      </c>
    </row>
    <row r="16585" spans="1:3" x14ac:dyDescent="0.25">
      <c r="A16585" s="1">
        <f t="shared" si="259"/>
        <v>16585</v>
      </c>
      <c r="B16585" s="1" t="s">
        <v>11170</v>
      </c>
      <c r="C16585" s="1" t="s">
        <v>1745</v>
      </c>
    </row>
    <row r="16586" spans="1:3" x14ac:dyDescent="0.25">
      <c r="A16586" s="1">
        <f t="shared" si="259"/>
        <v>16586</v>
      </c>
      <c r="B16586" s="1" t="s">
        <v>11171</v>
      </c>
      <c r="C16586" s="1" t="s">
        <v>1016</v>
      </c>
    </row>
    <row r="16587" spans="1:3" x14ac:dyDescent="0.25">
      <c r="A16587" s="1">
        <f t="shared" si="259"/>
        <v>16587</v>
      </c>
      <c r="B16587" s="1" t="s">
        <v>11171</v>
      </c>
      <c r="C16587" s="1" t="s">
        <v>1308</v>
      </c>
    </row>
    <row r="16588" spans="1:3" x14ac:dyDescent="0.25">
      <c r="A16588" s="1">
        <f t="shared" si="259"/>
        <v>16588</v>
      </c>
      <c r="B16588" s="1" t="s">
        <v>11171</v>
      </c>
      <c r="C16588" s="1" t="s">
        <v>949</v>
      </c>
    </row>
    <row r="16589" spans="1:3" x14ac:dyDescent="0.25">
      <c r="A16589" s="1">
        <f t="shared" si="259"/>
        <v>16589</v>
      </c>
      <c r="B16589" s="1" t="s">
        <v>11172</v>
      </c>
      <c r="C16589" s="1" t="s">
        <v>1027</v>
      </c>
    </row>
    <row r="16590" spans="1:3" x14ac:dyDescent="0.25">
      <c r="A16590" s="1">
        <f t="shared" si="259"/>
        <v>16590</v>
      </c>
      <c r="B16590" s="1" t="s">
        <v>11171</v>
      </c>
      <c r="C16590" s="1" t="s">
        <v>3720</v>
      </c>
    </row>
    <row r="16591" spans="1:3" x14ac:dyDescent="0.25">
      <c r="A16591" s="1">
        <f t="shared" si="259"/>
        <v>16591</v>
      </c>
      <c r="B16591" s="1" t="s">
        <v>11172</v>
      </c>
      <c r="C16591" s="1" t="s">
        <v>1087</v>
      </c>
    </row>
    <row r="16592" spans="1:3" x14ac:dyDescent="0.25">
      <c r="A16592" s="1">
        <f t="shared" si="259"/>
        <v>16592</v>
      </c>
      <c r="B16592" s="1" t="s">
        <v>11172</v>
      </c>
      <c r="C16592" s="1" t="s">
        <v>1087</v>
      </c>
    </row>
    <row r="16593" spans="1:3" x14ac:dyDescent="0.25">
      <c r="A16593" s="1">
        <f t="shared" si="259"/>
        <v>16593</v>
      </c>
      <c r="B16593" s="1" t="s">
        <v>11173</v>
      </c>
      <c r="C16593" s="1" t="s">
        <v>1087</v>
      </c>
    </row>
    <row r="16594" spans="1:3" x14ac:dyDescent="0.25">
      <c r="A16594" s="1">
        <f t="shared" si="259"/>
        <v>16594</v>
      </c>
      <c r="B16594" s="1" t="s">
        <v>5879</v>
      </c>
      <c r="C16594" s="1" t="s">
        <v>1715</v>
      </c>
    </row>
    <row r="16595" spans="1:3" x14ac:dyDescent="0.25">
      <c r="A16595" s="1">
        <f t="shared" si="259"/>
        <v>16595</v>
      </c>
      <c r="B16595" s="1" t="s">
        <v>11174</v>
      </c>
      <c r="C16595" s="1" t="s">
        <v>1450</v>
      </c>
    </row>
    <row r="16596" spans="1:3" x14ac:dyDescent="0.25">
      <c r="A16596" s="1">
        <f t="shared" si="259"/>
        <v>16596</v>
      </c>
      <c r="B16596" s="1" t="s">
        <v>11175</v>
      </c>
      <c r="C16596" s="1" t="s">
        <v>8270</v>
      </c>
    </row>
    <row r="16597" spans="1:3" x14ac:dyDescent="0.25">
      <c r="A16597" s="1">
        <f t="shared" si="259"/>
        <v>16597</v>
      </c>
      <c r="B16597" s="1" t="s">
        <v>11176</v>
      </c>
      <c r="C16597" s="1" t="s">
        <v>1032</v>
      </c>
    </row>
    <row r="16598" spans="1:3" x14ac:dyDescent="0.25">
      <c r="A16598" s="1">
        <f t="shared" si="259"/>
        <v>16598</v>
      </c>
      <c r="B16598" s="1" t="s">
        <v>11177</v>
      </c>
      <c r="C16598" s="1" t="s">
        <v>1576</v>
      </c>
    </row>
    <row r="16599" spans="1:3" x14ac:dyDescent="0.25">
      <c r="A16599" s="1">
        <f t="shared" si="259"/>
        <v>16599</v>
      </c>
      <c r="B16599" s="1" t="s">
        <v>11178</v>
      </c>
      <c r="C16599" s="1" t="s">
        <v>1055</v>
      </c>
    </row>
    <row r="16600" spans="1:3" x14ac:dyDescent="0.25">
      <c r="A16600" s="1">
        <f t="shared" si="259"/>
        <v>16600</v>
      </c>
      <c r="B16600" s="1" t="s">
        <v>11179</v>
      </c>
      <c r="C16600" s="1" t="s">
        <v>8270</v>
      </c>
    </row>
    <row r="16601" spans="1:3" x14ac:dyDescent="0.25">
      <c r="A16601" s="1">
        <f t="shared" si="259"/>
        <v>16601</v>
      </c>
      <c r="B16601" s="1" t="s">
        <v>11180</v>
      </c>
      <c r="C16601" s="1" t="s">
        <v>946</v>
      </c>
    </row>
    <row r="16602" spans="1:3" x14ac:dyDescent="0.25">
      <c r="A16602" s="1">
        <f t="shared" si="259"/>
        <v>16602</v>
      </c>
      <c r="B16602" s="1" t="s">
        <v>11181</v>
      </c>
      <c r="C16602" s="1" t="s">
        <v>947</v>
      </c>
    </row>
    <row r="16603" spans="1:3" x14ac:dyDescent="0.25">
      <c r="A16603" s="1">
        <f t="shared" si="259"/>
        <v>16603</v>
      </c>
      <c r="B16603" s="1" t="s">
        <v>11182</v>
      </c>
      <c r="C16603" s="1" t="s">
        <v>1328</v>
      </c>
    </row>
    <row r="16604" spans="1:3" x14ac:dyDescent="0.25">
      <c r="A16604" s="1">
        <f t="shared" si="259"/>
        <v>16604</v>
      </c>
      <c r="B16604" s="1" t="s">
        <v>11181</v>
      </c>
      <c r="C16604" s="1" t="s">
        <v>2053</v>
      </c>
    </row>
    <row r="16605" spans="1:3" x14ac:dyDescent="0.25">
      <c r="A16605" s="1">
        <f t="shared" si="259"/>
        <v>16605</v>
      </c>
      <c r="B16605" s="1" t="s">
        <v>11183</v>
      </c>
      <c r="C16605" s="1" t="s">
        <v>1016</v>
      </c>
    </row>
    <row r="16606" spans="1:3" x14ac:dyDescent="0.25">
      <c r="A16606" s="1">
        <f t="shared" si="259"/>
        <v>16606</v>
      </c>
      <c r="B16606" s="1" t="s">
        <v>11183</v>
      </c>
      <c r="C16606" s="1" t="s">
        <v>11184</v>
      </c>
    </row>
    <row r="16607" spans="1:3" x14ac:dyDescent="0.25">
      <c r="A16607" s="1">
        <f t="shared" si="259"/>
        <v>16607</v>
      </c>
      <c r="B16607" s="1" t="s">
        <v>11185</v>
      </c>
      <c r="C16607" s="1" t="s">
        <v>960</v>
      </c>
    </row>
    <row r="16608" spans="1:3" x14ac:dyDescent="0.25">
      <c r="A16608" s="1">
        <f t="shared" si="259"/>
        <v>16608</v>
      </c>
      <c r="B16608" s="1" t="s">
        <v>11183</v>
      </c>
      <c r="C16608" s="1" t="s">
        <v>941</v>
      </c>
    </row>
    <row r="16609" spans="1:3" x14ac:dyDescent="0.25">
      <c r="A16609" s="1">
        <f t="shared" si="259"/>
        <v>16609</v>
      </c>
      <c r="B16609" s="1" t="s">
        <v>11185</v>
      </c>
      <c r="C16609" s="1" t="s">
        <v>997</v>
      </c>
    </row>
    <row r="16610" spans="1:3" x14ac:dyDescent="0.25">
      <c r="A16610" s="1">
        <f t="shared" si="259"/>
        <v>16610</v>
      </c>
      <c r="B16610" s="1" t="s">
        <v>11186</v>
      </c>
      <c r="C16610" s="1" t="s">
        <v>960</v>
      </c>
    </row>
    <row r="16611" spans="1:3" x14ac:dyDescent="0.25">
      <c r="A16611" s="1">
        <f t="shared" si="259"/>
        <v>16611</v>
      </c>
      <c r="B16611" s="1" t="s">
        <v>11187</v>
      </c>
      <c r="C16611" s="1" t="s">
        <v>3596</v>
      </c>
    </row>
    <row r="16612" spans="1:3" x14ac:dyDescent="0.25">
      <c r="A16612" s="1">
        <f t="shared" si="259"/>
        <v>16612</v>
      </c>
      <c r="B16612" s="1" t="s">
        <v>11188</v>
      </c>
      <c r="C16612" s="1" t="s">
        <v>974</v>
      </c>
    </row>
    <row r="16613" spans="1:3" x14ac:dyDescent="0.25">
      <c r="A16613" s="1">
        <f t="shared" si="259"/>
        <v>16613</v>
      </c>
      <c r="B16613" s="1" t="s">
        <v>11186</v>
      </c>
      <c r="C16613" s="1" t="s">
        <v>2767</v>
      </c>
    </row>
    <row r="16614" spans="1:3" x14ac:dyDescent="0.25">
      <c r="A16614" s="1">
        <f t="shared" si="259"/>
        <v>16614</v>
      </c>
      <c r="B16614" s="1" t="s">
        <v>11186</v>
      </c>
      <c r="C16614" s="1" t="s">
        <v>1197</v>
      </c>
    </row>
    <row r="16615" spans="1:3" x14ac:dyDescent="0.25">
      <c r="A16615" s="1">
        <f t="shared" si="259"/>
        <v>16615</v>
      </c>
      <c r="B16615" s="1" t="s">
        <v>11189</v>
      </c>
      <c r="C16615" s="1" t="s">
        <v>968</v>
      </c>
    </row>
    <row r="16616" spans="1:3" x14ac:dyDescent="0.25">
      <c r="A16616" s="1">
        <f t="shared" si="259"/>
        <v>16616</v>
      </c>
      <c r="B16616" s="1" t="s">
        <v>11190</v>
      </c>
      <c r="C16616" s="1" t="s">
        <v>1211</v>
      </c>
    </row>
    <row r="16617" spans="1:3" x14ac:dyDescent="0.25">
      <c r="A16617" s="1">
        <f t="shared" si="259"/>
        <v>16617</v>
      </c>
      <c r="B16617" s="1" t="s">
        <v>11191</v>
      </c>
      <c r="C16617" s="1" t="s">
        <v>1248</v>
      </c>
    </row>
    <row r="16618" spans="1:3" x14ac:dyDescent="0.25">
      <c r="A16618" s="1">
        <f t="shared" si="259"/>
        <v>16618</v>
      </c>
      <c r="B16618" s="1" t="s">
        <v>11192</v>
      </c>
      <c r="C16618" s="1" t="s">
        <v>1204</v>
      </c>
    </row>
    <row r="16619" spans="1:3" x14ac:dyDescent="0.25">
      <c r="A16619" s="1">
        <f t="shared" si="259"/>
        <v>16619</v>
      </c>
      <c r="B16619" s="1" t="s">
        <v>11193</v>
      </c>
      <c r="C16619" s="1" t="s">
        <v>1715</v>
      </c>
    </row>
    <row r="16620" spans="1:3" x14ac:dyDescent="0.25">
      <c r="A16620" s="1">
        <f t="shared" si="259"/>
        <v>16620</v>
      </c>
      <c r="B16620" s="1" t="s">
        <v>11193</v>
      </c>
      <c r="C16620" s="1" t="s">
        <v>1947</v>
      </c>
    </row>
    <row r="16621" spans="1:3" x14ac:dyDescent="0.25">
      <c r="A16621" s="1">
        <f t="shared" si="259"/>
        <v>16621</v>
      </c>
      <c r="B16621" s="1" t="s">
        <v>11194</v>
      </c>
      <c r="C16621" s="1" t="s">
        <v>972</v>
      </c>
    </row>
    <row r="16622" spans="1:3" x14ac:dyDescent="0.25">
      <c r="A16622" s="1">
        <f t="shared" si="259"/>
        <v>16622</v>
      </c>
      <c r="B16622" s="1" t="s">
        <v>11195</v>
      </c>
      <c r="C16622" s="1" t="s">
        <v>1815</v>
      </c>
    </row>
    <row r="16623" spans="1:3" x14ac:dyDescent="0.25">
      <c r="A16623" s="1">
        <f t="shared" si="259"/>
        <v>16623</v>
      </c>
      <c r="B16623" s="1" t="s">
        <v>11194</v>
      </c>
      <c r="C16623" s="1" t="s">
        <v>1356</v>
      </c>
    </row>
    <row r="16624" spans="1:3" x14ac:dyDescent="0.25">
      <c r="A16624" s="1">
        <f t="shared" si="259"/>
        <v>16624</v>
      </c>
      <c r="B16624" s="1" t="s">
        <v>11196</v>
      </c>
      <c r="C16624" s="1" t="s">
        <v>928</v>
      </c>
    </row>
    <row r="16625" spans="1:3" x14ac:dyDescent="0.25">
      <c r="A16625" s="1">
        <f t="shared" si="259"/>
        <v>16625</v>
      </c>
      <c r="B16625" s="1" t="s">
        <v>11197</v>
      </c>
      <c r="C16625" s="1" t="s">
        <v>1211</v>
      </c>
    </row>
    <row r="16626" spans="1:3" x14ac:dyDescent="0.25">
      <c r="A16626" s="1">
        <f t="shared" si="259"/>
        <v>16626</v>
      </c>
      <c r="B16626" s="1" t="s">
        <v>11198</v>
      </c>
      <c r="C16626" s="1" t="s">
        <v>952</v>
      </c>
    </row>
    <row r="16627" spans="1:3" x14ac:dyDescent="0.25">
      <c r="A16627" s="1">
        <f t="shared" si="259"/>
        <v>16627</v>
      </c>
      <c r="B16627" s="1" t="s">
        <v>11197</v>
      </c>
      <c r="C16627" s="1" t="s">
        <v>967</v>
      </c>
    </row>
    <row r="16628" spans="1:3" x14ac:dyDescent="0.25">
      <c r="A16628" s="1">
        <f t="shared" si="259"/>
        <v>16628</v>
      </c>
      <c r="B16628" s="1" t="s">
        <v>11199</v>
      </c>
      <c r="C16628" s="1" t="s">
        <v>1045</v>
      </c>
    </row>
    <row r="16629" spans="1:3" x14ac:dyDescent="0.25">
      <c r="A16629" s="1">
        <f t="shared" si="259"/>
        <v>16629</v>
      </c>
      <c r="B16629" s="1" t="s">
        <v>11200</v>
      </c>
      <c r="C16629" s="1" t="s">
        <v>938</v>
      </c>
    </row>
    <row r="16630" spans="1:3" x14ac:dyDescent="0.25">
      <c r="A16630" s="1">
        <f t="shared" si="259"/>
        <v>16630</v>
      </c>
      <c r="B16630" s="1" t="s">
        <v>11201</v>
      </c>
      <c r="C16630" s="1" t="s">
        <v>941</v>
      </c>
    </row>
    <row r="16631" spans="1:3" x14ac:dyDescent="0.25">
      <c r="A16631" s="1">
        <f t="shared" si="259"/>
        <v>16631</v>
      </c>
      <c r="B16631" s="1" t="s">
        <v>11202</v>
      </c>
      <c r="C16631" s="1" t="s">
        <v>2052</v>
      </c>
    </row>
    <row r="16632" spans="1:3" x14ac:dyDescent="0.25">
      <c r="A16632" s="1">
        <f t="shared" si="259"/>
        <v>16632</v>
      </c>
      <c r="B16632" s="1" t="s">
        <v>11203</v>
      </c>
      <c r="C16632" s="1" t="s">
        <v>1147</v>
      </c>
    </row>
    <row r="16633" spans="1:3" x14ac:dyDescent="0.25">
      <c r="A16633" s="1">
        <f t="shared" si="259"/>
        <v>16633</v>
      </c>
      <c r="B16633" s="1" t="s">
        <v>11204</v>
      </c>
      <c r="C16633" s="1" t="s">
        <v>947</v>
      </c>
    </row>
    <row r="16634" spans="1:3" x14ac:dyDescent="0.25">
      <c r="A16634" s="1">
        <f t="shared" si="259"/>
        <v>16634</v>
      </c>
      <c r="B16634" s="1" t="s">
        <v>11205</v>
      </c>
      <c r="C16634" s="1" t="s">
        <v>992</v>
      </c>
    </row>
    <row r="16635" spans="1:3" x14ac:dyDescent="0.25">
      <c r="A16635" s="1">
        <f t="shared" si="259"/>
        <v>16635</v>
      </c>
      <c r="B16635" s="1" t="s">
        <v>11204</v>
      </c>
      <c r="C16635" s="1" t="s">
        <v>2071</v>
      </c>
    </row>
    <row r="16636" spans="1:3" x14ac:dyDescent="0.25">
      <c r="A16636" s="1">
        <f t="shared" si="259"/>
        <v>16636</v>
      </c>
      <c r="B16636" s="1" t="s">
        <v>11206</v>
      </c>
      <c r="C16636" s="1" t="s">
        <v>3703</v>
      </c>
    </row>
    <row r="16637" spans="1:3" x14ac:dyDescent="0.25">
      <c r="A16637" s="1">
        <f t="shared" si="259"/>
        <v>16637</v>
      </c>
      <c r="B16637" s="1" t="s">
        <v>11207</v>
      </c>
      <c r="C16637" s="1" t="s">
        <v>921</v>
      </c>
    </row>
    <row r="16638" spans="1:3" x14ac:dyDescent="0.25">
      <c r="A16638" s="1">
        <f t="shared" si="259"/>
        <v>16638</v>
      </c>
      <c r="B16638" s="1" t="s">
        <v>11208</v>
      </c>
      <c r="C16638" s="1" t="s">
        <v>1016</v>
      </c>
    </row>
    <row r="16639" spans="1:3" x14ac:dyDescent="0.25">
      <c r="A16639" s="1">
        <f t="shared" si="259"/>
        <v>16639</v>
      </c>
      <c r="B16639" s="1" t="s">
        <v>11209</v>
      </c>
      <c r="C16639" s="1" t="s">
        <v>956</v>
      </c>
    </row>
    <row r="16640" spans="1:3" x14ac:dyDescent="0.25">
      <c r="A16640" s="1">
        <f t="shared" si="259"/>
        <v>16640</v>
      </c>
      <c r="B16640" s="1" t="s">
        <v>11210</v>
      </c>
      <c r="C16640" s="1" t="s">
        <v>1510</v>
      </c>
    </row>
    <row r="16641" spans="1:3" x14ac:dyDescent="0.25">
      <c r="A16641" s="1">
        <f t="shared" si="259"/>
        <v>16641</v>
      </c>
      <c r="B16641" s="1" t="s">
        <v>11211</v>
      </c>
      <c r="C16641" s="1" t="s">
        <v>2387</v>
      </c>
    </row>
    <row r="16642" spans="1:3" x14ac:dyDescent="0.25">
      <c r="A16642" s="1">
        <f t="shared" si="259"/>
        <v>16642</v>
      </c>
      <c r="B16642" s="1" t="s">
        <v>11212</v>
      </c>
      <c r="C16642" s="1" t="s">
        <v>949</v>
      </c>
    </row>
    <row r="16643" spans="1:3" x14ac:dyDescent="0.25">
      <c r="A16643" s="1">
        <f t="shared" ref="A16643:A16706" si="260">A16642+1</f>
        <v>16643</v>
      </c>
      <c r="B16643" s="1" t="s">
        <v>11213</v>
      </c>
      <c r="C16643" s="1" t="s">
        <v>1102</v>
      </c>
    </row>
    <row r="16644" spans="1:3" x14ac:dyDescent="0.25">
      <c r="A16644" s="1">
        <f t="shared" si="260"/>
        <v>16644</v>
      </c>
      <c r="B16644" s="1" t="s">
        <v>11214</v>
      </c>
      <c r="C16644" s="1" t="s">
        <v>1475</v>
      </c>
    </row>
    <row r="16645" spans="1:3" x14ac:dyDescent="0.25">
      <c r="A16645" s="1">
        <f t="shared" si="260"/>
        <v>16645</v>
      </c>
      <c r="B16645" s="1" t="s">
        <v>11215</v>
      </c>
      <c r="C16645" s="1" t="s">
        <v>1291</v>
      </c>
    </row>
    <row r="16646" spans="1:3" x14ac:dyDescent="0.25">
      <c r="A16646" s="1">
        <f t="shared" si="260"/>
        <v>16646</v>
      </c>
      <c r="B16646" s="1" t="s">
        <v>11216</v>
      </c>
      <c r="C16646" s="1" t="s">
        <v>947</v>
      </c>
    </row>
    <row r="16647" spans="1:3" x14ac:dyDescent="0.25">
      <c r="A16647" s="1">
        <f t="shared" si="260"/>
        <v>16647</v>
      </c>
      <c r="B16647" s="1" t="s">
        <v>11217</v>
      </c>
      <c r="C16647" s="1" t="s">
        <v>1091</v>
      </c>
    </row>
    <row r="16648" spans="1:3" x14ac:dyDescent="0.25">
      <c r="A16648" s="1">
        <f t="shared" si="260"/>
        <v>16648</v>
      </c>
      <c r="B16648" s="1" t="s">
        <v>11218</v>
      </c>
      <c r="C16648" s="1" t="s">
        <v>942</v>
      </c>
    </row>
    <row r="16649" spans="1:3" x14ac:dyDescent="0.25">
      <c r="A16649" s="1">
        <f t="shared" si="260"/>
        <v>16649</v>
      </c>
      <c r="B16649" s="1" t="s">
        <v>11219</v>
      </c>
      <c r="C16649" s="1" t="s">
        <v>939</v>
      </c>
    </row>
    <row r="16650" spans="1:3" x14ac:dyDescent="0.25">
      <c r="A16650" s="1">
        <f t="shared" si="260"/>
        <v>16650</v>
      </c>
      <c r="B16650" s="1" t="s">
        <v>11220</v>
      </c>
      <c r="C16650" s="1" t="s">
        <v>1027</v>
      </c>
    </row>
    <row r="16651" spans="1:3" x14ac:dyDescent="0.25">
      <c r="A16651" s="1">
        <f t="shared" si="260"/>
        <v>16651</v>
      </c>
      <c r="B16651" s="1" t="s">
        <v>11221</v>
      </c>
      <c r="C16651" s="1" t="s">
        <v>952</v>
      </c>
    </row>
    <row r="16652" spans="1:3" x14ac:dyDescent="0.25">
      <c r="A16652" s="1">
        <f t="shared" si="260"/>
        <v>16652</v>
      </c>
      <c r="B16652" s="1" t="s">
        <v>11222</v>
      </c>
      <c r="C16652" s="1" t="s">
        <v>920</v>
      </c>
    </row>
    <row r="16653" spans="1:3" x14ac:dyDescent="0.25">
      <c r="A16653" s="1">
        <f t="shared" si="260"/>
        <v>16653</v>
      </c>
      <c r="B16653" s="1" t="s">
        <v>11223</v>
      </c>
      <c r="C16653" s="1" t="s">
        <v>928</v>
      </c>
    </row>
    <row r="16654" spans="1:3" x14ac:dyDescent="0.25">
      <c r="A16654" s="1">
        <f t="shared" si="260"/>
        <v>16654</v>
      </c>
      <c r="B16654" s="1" t="s">
        <v>11224</v>
      </c>
      <c r="C16654" s="1" t="s">
        <v>974</v>
      </c>
    </row>
    <row r="16655" spans="1:3" x14ac:dyDescent="0.25">
      <c r="A16655" s="1">
        <f t="shared" si="260"/>
        <v>16655</v>
      </c>
      <c r="B16655" s="1" t="s">
        <v>11225</v>
      </c>
      <c r="C16655" s="1" t="s">
        <v>1338</v>
      </c>
    </row>
    <row r="16656" spans="1:3" x14ac:dyDescent="0.25">
      <c r="A16656" s="1">
        <f t="shared" si="260"/>
        <v>16656</v>
      </c>
      <c r="B16656" s="1" t="s">
        <v>11226</v>
      </c>
      <c r="C16656" s="1" t="s">
        <v>952</v>
      </c>
    </row>
    <row r="16657" spans="1:3" x14ac:dyDescent="0.25">
      <c r="A16657" s="1">
        <f t="shared" si="260"/>
        <v>16657</v>
      </c>
      <c r="B16657" s="1" t="s">
        <v>11227</v>
      </c>
      <c r="C16657" s="1" t="s">
        <v>1016</v>
      </c>
    </row>
    <row r="16658" spans="1:3" x14ac:dyDescent="0.25">
      <c r="A16658" s="1">
        <f t="shared" si="260"/>
        <v>16658</v>
      </c>
      <c r="B16658" s="1" t="s">
        <v>11228</v>
      </c>
      <c r="C16658" s="1" t="s">
        <v>939</v>
      </c>
    </row>
    <row r="16659" spans="1:3" x14ac:dyDescent="0.25">
      <c r="A16659" s="1">
        <f t="shared" si="260"/>
        <v>16659</v>
      </c>
      <c r="B16659" s="1" t="s">
        <v>11229</v>
      </c>
      <c r="C16659" s="1" t="s">
        <v>960</v>
      </c>
    </row>
    <row r="16660" spans="1:3" x14ac:dyDescent="0.25">
      <c r="A16660" s="1">
        <f t="shared" si="260"/>
        <v>16660</v>
      </c>
      <c r="B16660" s="1" t="s">
        <v>11230</v>
      </c>
      <c r="C16660" s="1" t="s">
        <v>1281</v>
      </c>
    </row>
    <row r="16661" spans="1:3" x14ac:dyDescent="0.25">
      <c r="A16661" s="1">
        <f t="shared" si="260"/>
        <v>16661</v>
      </c>
      <c r="B16661" s="1" t="s">
        <v>11231</v>
      </c>
      <c r="C16661" s="1" t="s">
        <v>4500</v>
      </c>
    </row>
    <row r="16662" spans="1:3" x14ac:dyDescent="0.25">
      <c r="A16662" s="1">
        <f t="shared" si="260"/>
        <v>16662</v>
      </c>
      <c r="B16662" s="1" t="s">
        <v>11232</v>
      </c>
      <c r="C16662" s="1" t="s">
        <v>1845</v>
      </c>
    </row>
    <row r="16663" spans="1:3" x14ac:dyDescent="0.25">
      <c r="A16663" s="1">
        <f t="shared" si="260"/>
        <v>16663</v>
      </c>
      <c r="B16663" s="1" t="s">
        <v>11233</v>
      </c>
      <c r="C16663" s="1" t="s">
        <v>1845</v>
      </c>
    </row>
    <row r="16664" spans="1:3" x14ac:dyDescent="0.25">
      <c r="A16664" s="1">
        <f t="shared" si="260"/>
        <v>16664</v>
      </c>
      <c r="B16664" s="1" t="s">
        <v>11234</v>
      </c>
      <c r="C16664" s="1" t="s">
        <v>1047</v>
      </c>
    </row>
    <row r="16665" spans="1:3" x14ac:dyDescent="0.25">
      <c r="A16665" s="1">
        <f t="shared" si="260"/>
        <v>16665</v>
      </c>
      <c r="B16665" s="1" t="s">
        <v>11235</v>
      </c>
      <c r="C16665" s="1" t="s">
        <v>1352</v>
      </c>
    </row>
    <row r="16666" spans="1:3" x14ac:dyDescent="0.25">
      <c r="A16666" s="1">
        <f t="shared" si="260"/>
        <v>16666</v>
      </c>
      <c r="B16666" s="1" t="s">
        <v>11236</v>
      </c>
      <c r="C16666" s="1" t="s">
        <v>1152</v>
      </c>
    </row>
    <row r="16667" spans="1:3" x14ac:dyDescent="0.25">
      <c r="A16667" s="1">
        <f t="shared" si="260"/>
        <v>16667</v>
      </c>
      <c r="B16667" s="1" t="s">
        <v>11236</v>
      </c>
      <c r="C16667" s="1" t="s">
        <v>1710</v>
      </c>
    </row>
    <row r="16668" spans="1:3" x14ac:dyDescent="0.25">
      <c r="A16668" s="1">
        <f t="shared" si="260"/>
        <v>16668</v>
      </c>
      <c r="B16668" s="1" t="s">
        <v>11237</v>
      </c>
      <c r="C16668" s="1" t="s">
        <v>1028</v>
      </c>
    </row>
    <row r="16669" spans="1:3" x14ac:dyDescent="0.25">
      <c r="A16669" s="1">
        <f t="shared" si="260"/>
        <v>16669</v>
      </c>
      <c r="B16669" s="1" t="s">
        <v>11238</v>
      </c>
      <c r="C16669" s="1" t="s">
        <v>1033</v>
      </c>
    </row>
    <row r="16670" spans="1:3" x14ac:dyDescent="0.25">
      <c r="A16670" s="1">
        <f t="shared" si="260"/>
        <v>16670</v>
      </c>
      <c r="B16670" s="1" t="s">
        <v>11239</v>
      </c>
      <c r="C16670" s="1" t="s">
        <v>952</v>
      </c>
    </row>
    <row r="16671" spans="1:3" x14ac:dyDescent="0.25">
      <c r="A16671" s="1">
        <f t="shared" si="260"/>
        <v>16671</v>
      </c>
      <c r="B16671" s="1" t="s">
        <v>11240</v>
      </c>
      <c r="C16671" s="1" t="s">
        <v>3362</v>
      </c>
    </row>
    <row r="16672" spans="1:3" x14ac:dyDescent="0.25">
      <c r="A16672" s="1">
        <f t="shared" si="260"/>
        <v>16672</v>
      </c>
      <c r="B16672" s="1" t="s">
        <v>11241</v>
      </c>
      <c r="C16672" s="1" t="s">
        <v>4500</v>
      </c>
    </row>
    <row r="16673" spans="1:3" x14ac:dyDescent="0.25">
      <c r="A16673" s="1">
        <f t="shared" si="260"/>
        <v>16673</v>
      </c>
      <c r="B16673" s="1" t="s">
        <v>11242</v>
      </c>
      <c r="C16673" s="1" t="s">
        <v>1333</v>
      </c>
    </row>
    <row r="16674" spans="1:3" x14ac:dyDescent="0.25">
      <c r="A16674" s="1">
        <f t="shared" si="260"/>
        <v>16674</v>
      </c>
      <c r="B16674" s="1" t="s">
        <v>11244</v>
      </c>
      <c r="C16674" s="1" t="s">
        <v>11243</v>
      </c>
    </row>
    <row r="16675" spans="1:3" x14ac:dyDescent="0.25">
      <c r="A16675" s="1">
        <f t="shared" si="260"/>
        <v>16675</v>
      </c>
      <c r="B16675" s="1" t="s">
        <v>11245</v>
      </c>
      <c r="C16675" s="1" t="s">
        <v>1712</v>
      </c>
    </row>
    <row r="16676" spans="1:3" x14ac:dyDescent="0.25">
      <c r="A16676" s="1">
        <f t="shared" si="260"/>
        <v>16676</v>
      </c>
      <c r="B16676" s="1" t="s">
        <v>11246</v>
      </c>
      <c r="C16676" s="1" t="s">
        <v>952</v>
      </c>
    </row>
    <row r="16677" spans="1:3" x14ac:dyDescent="0.25">
      <c r="A16677" s="1">
        <f t="shared" si="260"/>
        <v>16677</v>
      </c>
      <c r="B16677" s="1" t="s">
        <v>11247</v>
      </c>
      <c r="C16677" s="1" t="s">
        <v>1140</v>
      </c>
    </row>
    <row r="16678" spans="1:3" x14ac:dyDescent="0.25">
      <c r="A16678" s="1">
        <f t="shared" si="260"/>
        <v>16678</v>
      </c>
      <c r="B16678" s="1" t="s">
        <v>11248</v>
      </c>
      <c r="C16678" s="1" t="s">
        <v>1174</v>
      </c>
    </row>
    <row r="16679" spans="1:3" x14ac:dyDescent="0.25">
      <c r="A16679" s="1">
        <f t="shared" si="260"/>
        <v>16679</v>
      </c>
      <c r="B16679" s="1" t="s">
        <v>11249</v>
      </c>
      <c r="C16679" s="1" t="s">
        <v>4500</v>
      </c>
    </row>
    <row r="16680" spans="1:3" x14ac:dyDescent="0.25">
      <c r="A16680" s="1">
        <f t="shared" si="260"/>
        <v>16680</v>
      </c>
      <c r="B16680" s="1" t="s">
        <v>11250</v>
      </c>
      <c r="C16680" s="1" t="s">
        <v>1691</v>
      </c>
    </row>
    <row r="16681" spans="1:3" x14ac:dyDescent="0.25">
      <c r="A16681" s="1">
        <f t="shared" si="260"/>
        <v>16681</v>
      </c>
      <c r="B16681" s="1" t="s">
        <v>11251</v>
      </c>
      <c r="C16681" s="1" t="s">
        <v>1119</v>
      </c>
    </row>
    <row r="16682" spans="1:3" x14ac:dyDescent="0.25">
      <c r="A16682" s="1">
        <f t="shared" si="260"/>
        <v>16682</v>
      </c>
      <c r="B16682" s="1" t="s">
        <v>11252</v>
      </c>
      <c r="C16682" s="1" t="s">
        <v>1150</v>
      </c>
    </row>
    <row r="16683" spans="1:3" x14ac:dyDescent="0.25">
      <c r="A16683" s="1">
        <f t="shared" si="260"/>
        <v>16683</v>
      </c>
      <c r="B16683" s="1" t="s">
        <v>11252</v>
      </c>
      <c r="C16683" s="1" t="s">
        <v>1363</v>
      </c>
    </row>
    <row r="16684" spans="1:3" x14ac:dyDescent="0.25">
      <c r="A16684" s="1">
        <f t="shared" si="260"/>
        <v>16684</v>
      </c>
      <c r="B16684" s="1" t="s">
        <v>11253</v>
      </c>
      <c r="C16684" s="1" t="s">
        <v>1174</v>
      </c>
    </row>
    <row r="16685" spans="1:3" x14ac:dyDescent="0.25">
      <c r="A16685" s="1">
        <f t="shared" si="260"/>
        <v>16685</v>
      </c>
      <c r="B16685" s="1" t="s">
        <v>11254</v>
      </c>
      <c r="C16685" s="1" t="s">
        <v>1715</v>
      </c>
    </row>
    <row r="16686" spans="1:3" x14ac:dyDescent="0.25">
      <c r="A16686" s="1">
        <f t="shared" si="260"/>
        <v>16686</v>
      </c>
      <c r="B16686" s="1" t="s">
        <v>11255</v>
      </c>
      <c r="C16686" s="1" t="s">
        <v>947</v>
      </c>
    </row>
    <row r="16687" spans="1:3" x14ac:dyDescent="0.25">
      <c r="A16687" s="1">
        <f t="shared" si="260"/>
        <v>16687</v>
      </c>
      <c r="B16687" s="1" t="s">
        <v>11256</v>
      </c>
      <c r="C16687" s="1" t="s">
        <v>967</v>
      </c>
    </row>
    <row r="16688" spans="1:3" x14ac:dyDescent="0.25">
      <c r="A16688" s="1">
        <f t="shared" si="260"/>
        <v>16688</v>
      </c>
      <c r="B16688" s="1" t="s">
        <v>11255</v>
      </c>
      <c r="C16688" s="1" t="s">
        <v>1119</v>
      </c>
    </row>
    <row r="16689" spans="1:3" x14ac:dyDescent="0.25">
      <c r="A16689" s="1">
        <f t="shared" si="260"/>
        <v>16689</v>
      </c>
      <c r="B16689" s="1" t="s">
        <v>11257</v>
      </c>
      <c r="C16689" s="1" t="s">
        <v>2476</v>
      </c>
    </row>
    <row r="16690" spans="1:3" x14ac:dyDescent="0.25">
      <c r="A16690" s="1">
        <f t="shared" si="260"/>
        <v>16690</v>
      </c>
      <c r="B16690" s="1" t="s">
        <v>11257</v>
      </c>
      <c r="C16690" s="1" t="s">
        <v>1016</v>
      </c>
    </row>
    <row r="16691" spans="1:3" x14ac:dyDescent="0.25">
      <c r="A16691" s="1">
        <f t="shared" si="260"/>
        <v>16691</v>
      </c>
      <c r="B16691" s="1" t="s">
        <v>11257</v>
      </c>
      <c r="C16691" s="1" t="s">
        <v>2027</v>
      </c>
    </row>
    <row r="16692" spans="1:3" x14ac:dyDescent="0.25">
      <c r="A16692" s="1">
        <f t="shared" si="260"/>
        <v>16692</v>
      </c>
      <c r="B16692" s="1" t="s">
        <v>11258</v>
      </c>
      <c r="C16692" s="1" t="s">
        <v>2256</v>
      </c>
    </row>
    <row r="16693" spans="1:3" x14ac:dyDescent="0.25">
      <c r="A16693" s="1">
        <f t="shared" si="260"/>
        <v>16693</v>
      </c>
      <c r="B16693" s="1" t="s">
        <v>11257</v>
      </c>
      <c r="C16693" s="1" t="s">
        <v>3500</v>
      </c>
    </row>
    <row r="16694" spans="1:3" x14ac:dyDescent="0.25">
      <c r="A16694" s="1">
        <f t="shared" si="260"/>
        <v>16694</v>
      </c>
      <c r="B16694" s="1" t="s">
        <v>11260</v>
      </c>
      <c r="C16694" s="1" t="s">
        <v>11259</v>
      </c>
    </row>
    <row r="16695" spans="1:3" x14ac:dyDescent="0.25">
      <c r="A16695" s="1">
        <f t="shared" si="260"/>
        <v>16695</v>
      </c>
      <c r="B16695" s="1" t="s">
        <v>11257</v>
      </c>
      <c r="C16695" s="1" t="s">
        <v>1710</v>
      </c>
    </row>
    <row r="16696" spans="1:3" x14ac:dyDescent="0.25">
      <c r="A16696" s="1">
        <f t="shared" si="260"/>
        <v>16696</v>
      </c>
      <c r="B16696" s="1" t="s">
        <v>11257</v>
      </c>
      <c r="C16696" s="1" t="s">
        <v>1058</v>
      </c>
    </row>
    <row r="16697" spans="1:3" x14ac:dyDescent="0.25">
      <c r="A16697" s="1">
        <f t="shared" si="260"/>
        <v>16697</v>
      </c>
      <c r="B16697" s="1" t="s">
        <v>11257</v>
      </c>
      <c r="C16697" s="1" t="s">
        <v>1058</v>
      </c>
    </row>
    <row r="16698" spans="1:3" x14ac:dyDescent="0.25">
      <c r="A16698" s="1">
        <f t="shared" si="260"/>
        <v>16698</v>
      </c>
      <c r="B16698" s="1" t="s">
        <v>11257</v>
      </c>
      <c r="C16698" s="1" t="s">
        <v>4452</v>
      </c>
    </row>
    <row r="16699" spans="1:3" x14ac:dyDescent="0.25">
      <c r="A16699" s="1">
        <f t="shared" si="260"/>
        <v>16699</v>
      </c>
      <c r="B16699" s="1" t="s">
        <v>11257</v>
      </c>
      <c r="C16699" s="1" t="s">
        <v>1539</v>
      </c>
    </row>
    <row r="16700" spans="1:3" x14ac:dyDescent="0.25">
      <c r="A16700" s="1">
        <f t="shared" si="260"/>
        <v>16700</v>
      </c>
      <c r="B16700" s="1" t="s">
        <v>11257</v>
      </c>
      <c r="C16700" s="1" t="s">
        <v>1010</v>
      </c>
    </row>
    <row r="16701" spans="1:3" x14ac:dyDescent="0.25">
      <c r="A16701" s="1">
        <f t="shared" si="260"/>
        <v>16701</v>
      </c>
      <c r="B16701" s="1" t="s">
        <v>11257</v>
      </c>
      <c r="C16701" s="1" t="s">
        <v>941</v>
      </c>
    </row>
    <row r="16702" spans="1:3" x14ac:dyDescent="0.25">
      <c r="A16702" s="1">
        <f t="shared" si="260"/>
        <v>16702</v>
      </c>
      <c r="B16702" s="1" t="s">
        <v>11261</v>
      </c>
      <c r="C16702" s="1" t="s">
        <v>968</v>
      </c>
    </row>
    <row r="16703" spans="1:3" x14ac:dyDescent="0.25">
      <c r="A16703" s="1">
        <f t="shared" si="260"/>
        <v>16703</v>
      </c>
      <c r="B16703" s="1" t="s">
        <v>11257</v>
      </c>
      <c r="C16703" s="1" t="s">
        <v>11262</v>
      </c>
    </row>
    <row r="16704" spans="1:3" x14ac:dyDescent="0.25">
      <c r="A16704" s="1">
        <f t="shared" si="260"/>
        <v>16704</v>
      </c>
      <c r="B16704" s="1" t="s">
        <v>11257</v>
      </c>
      <c r="C16704" s="1" t="s">
        <v>1027</v>
      </c>
    </row>
    <row r="16705" spans="1:3" x14ac:dyDescent="0.25">
      <c r="A16705" s="1">
        <f t="shared" si="260"/>
        <v>16705</v>
      </c>
      <c r="B16705" s="1" t="s">
        <v>11257</v>
      </c>
      <c r="C16705" s="1" t="s">
        <v>1160</v>
      </c>
    </row>
    <row r="16706" spans="1:3" x14ac:dyDescent="0.25">
      <c r="A16706" s="1">
        <f t="shared" si="260"/>
        <v>16706</v>
      </c>
      <c r="B16706" s="1" t="s">
        <v>11257</v>
      </c>
      <c r="C16706" s="1" t="s">
        <v>1248</v>
      </c>
    </row>
    <row r="16707" spans="1:3" x14ac:dyDescent="0.25">
      <c r="A16707" s="1">
        <f t="shared" ref="A16707:A16770" si="261">A16706+1</f>
        <v>16707</v>
      </c>
      <c r="B16707" s="1" t="s">
        <v>11257</v>
      </c>
      <c r="C16707" s="1" t="s">
        <v>2778</v>
      </c>
    </row>
    <row r="16708" spans="1:3" x14ac:dyDescent="0.25">
      <c r="A16708" s="1">
        <f t="shared" si="261"/>
        <v>16708</v>
      </c>
      <c r="B16708" s="1" t="s">
        <v>11263</v>
      </c>
      <c r="C16708" s="1" t="s">
        <v>1055</v>
      </c>
    </row>
    <row r="16709" spans="1:3" x14ac:dyDescent="0.25">
      <c r="A16709" s="1">
        <f t="shared" si="261"/>
        <v>16709</v>
      </c>
      <c r="B16709" s="1" t="s">
        <v>11264</v>
      </c>
      <c r="C16709" s="1" t="s">
        <v>934</v>
      </c>
    </row>
    <row r="16710" spans="1:3" x14ac:dyDescent="0.25">
      <c r="A16710" s="1">
        <f t="shared" si="261"/>
        <v>16710</v>
      </c>
      <c r="B16710" s="1" t="s">
        <v>11265</v>
      </c>
      <c r="C16710" s="1" t="s">
        <v>920</v>
      </c>
    </row>
    <row r="16711" spans="1:3" x14ac:dyDescent="0.25">
      <c r="A16711" s="1">
        <f t="shared" si="261"/>
        <v>16711</v>
      </c>
      <c r="B16711" s="1" t="s">
        <v>11266</v>
      </c>
      <c r="C16711" s="1" t="s">
        <v>1174</v>
      </c>
    </row>
    <row r="16712" spans="1:3" x14ac:dyDescent="0.25">
      <c r="A16712" s="1">
        <f t="shared" si="261"/>
        <v>16712</v>
      </c>
      <c r="B16712" s="1" t="s">
        <v>11266</v>
      </c>
      <c r="C16712" s="1" t="s">
        <v>938</v>
      </c>
    </row>
    <row r="16713" spans="1:3" x14ac:dyDescent="0.25">
      <c r="A16713" s="1">
        <f t="shared" si="261"/>
        <v>16713</v>
      </c>
      <c r="B16713" s="1" t="s">
        <v>11267</v>
      </c>
      <c r="C16713" s="1" t="s">
        <v>1058</v>
      </c>
    </row>
    <row r="16714" spans="1:3" x14ac:dyDescent="0.25">
      <c r="A16714" s="1">
        <f t="shared" si="261"/>
        <v>16714</v>
      </c>
      <c r="B16714" s="1" t="s">
        <v>11268</v>
      </c>
      <c r="C16714" s="1" t="s">
        <v>949</v>
      </c>
    </row>
    <row r="16715" spans="1:3" x14ac:dyDescent="0.25">
      <c r="A16715" s="1">
        <f t="shared" si="261"/>
        <v>16715</v>
      </c>
      <c r="B16715" s="1" t="s">
        <v>11266</v>
      </c>
      <c r="C16715" s="1" t="s">
        <v>941</v>
      </c>
    </row>
    <row r="16716" spans="1:3" x14ac:dyDescent="0.25">
      <c r="A16716" s="1">
        <f t="shared" si="261"/>
        <v>16716</v>
      </c>
      <c r="B16716" s="1" t="s">
        <v>11266</v>
      </c>
      <c r="C16716" s="1" t="s">
        <v>928</v>
      </c>
    </row>
    <row r="16717" spans="1:3" x14ac:dyDescent="0.25">
      <c r="A16717" s="1">
        <f t="shared" si="261"/>
        <v>16717</v>
      </c>
      <c r="B16717" s="1" t="s">
        <v>11269</v>
      </c>
      <c r="C16717" s="1" t="s">
        <v>1024</v>
      </c>
    </row>
    <row r="16718" spans="1:3" x14ac:dyDescent="0.25">
      <c r="A16718" s="1">
        <f t="shared" si="261"/>
        <v>16718</v>
      </c>
      <c r="B16718" s="1" t="s">
        <v>11266</v>
      </c>
      <c r="C16718" s="1" t="s">
        <v>1160</v>
      </c>
    </row>
    <row r="16719" spans="1:3" x14ac:dyDescent="0.25">
      <c r="A16719" s="1">
        <f t="shared" si="261"/>
        <v>16719</v>
      </c>
      <c r="B16719" s="1" t="s">
        <v>11270</v>
      </c>
      <c r="C16719" s="1" t="s">
        <v>1455</v>
      </c>
    </row>
    <row r="16720" spans="1:3" x14ac:dyDescent="0.25">
      <c r="A16720" s="1">
        <f t="shared" si="261"/>
        <v>16720</v>
      </c>
      <c r="B16720" s="1" t="s">
        <v>11271</v>
      </c>
      <c r="C16720" s="1" t="s">
        <v>2768</v>
      </c>
    </row>
    <row r="16721" spans="1:3" x14ac:dyDescent="0.25">
      <c r="A16721" s="1">
        <f t="shared" si="261"/>
        <v>16721</v>
      </c>
      <c r="B16721" s="1" t="s">
        <v>11272</v>
      </c>
      <c r="C16721" s="1" t="s">
        <v>1028</v>
      </c>
    </row>
    <row r="16722" spans="1:3" x14ac:dyDescent="0.25">
      <c r="A16722" s="1">
        <f t="shared" si="261"/>
        <v>16722</v>
      </c>
      <c r="B16722" s="1" t="s">
        <v>11273</v>
      </c>
      <c r="C16722" s="1" t="s">
        <v>1147</v>
      </c>
    </row>
    <row r="16723" spans="1:3" x14ac:dyDescent="0.25">
      <c r="A16723" s="1">
        <f t="shared" si="261"/>
        <v>16723</v>
      </c>
      <c r="B16723" s="1" t="s">
        <v>11274</v>
      </c>
      <c r="C16723" s="1" t="s">
        <v>1019</v>
      </c>
    </row>
    <row r="16724" spans="1:3" x14ac:dyDescent="0.25">
      <c r="A16724" s="1">
        <f t="shared" si="261"/>
        <v>16724</v>
      </c>
      <c r="B16724" s="1" t="s">
        <v>11274</v>
      </c>
      <c r="C16724" s="1" t="s">
        <v>1019</v>
      </c>
    </row>
    <row r="16725" spans="1:3" x14ac:dyDescent="0.25">
      <c r="A16725" s="1">
        <f t="shared" si="261"/>
        <v>16725</v>
      </c>
      <c r="B16725" s="1" t="s">
        <v>11275</v>
      </c>
      <c r="C16725" s="1" t="s">
        <v>1254</v>
      </c>
    </row>
    <row r="16726" spans="1:3" x14ac:dyDescent="0.25">
      <c r="A16726" s="1">
        <f t="shared" si="261"/>
        <v>16726</v>
      </c>
      <c r="B16726" s="1" t="s">
        <v>11276</v>
      </c>
      <c r="C16726" s="1" t="s">
        <v>2323</v>
      </c>
    </row>
    <row r="16727" spans="1:3" x14ac:dyDescent="0.25">
      <c r="A16727" s="1">
        <f t="shared" si="261"/>
        <v>16727</v>
      </c>
      <c r="B16727" s="1" t="s">
        <v>11277</v>
      </c>
      <c r="C16727" s="1" t="s">
        <v>1005</v>
      </c>
    </row>
    <row r="16728" spans="1:3" x14ac:dyDescent="0.25">
      <c r="A16728" s="1">
        <f t="shared" si="261"/>
        <v>16728</v>
      </c>
      <c r="B16728" s="1" t="s">
        <v>11278</v>
      </c>
      <c r="C16728" s="1" t="s">
        <v>1113</v>
      </c>
    </row>
    <row r="16729" spans="1:3" x14ac:dyDescent="0.25">
      <c r="A16729" s="1">
        <f t="shared" si="261"/>
        <v>16729</v>
      </c>
      <c r="B16729" s="1" t="s">
        <v>11279</v>
      </c>
      <c r="C16729" s="1" t="s">
        <v>1027</v>
      </c>
    </row>
    <row r="16730" spans="1:3" x14ac:dyDescent="0.25">
      <c r="A16730" s="1">
        <f t="shared" si="261"/>
        <v>16730</v>
      </c>
      <c r="B16730" s="1" t="s">
        <v>11280</v>
      </c>
      <c r="C16730" s="1" t="s">
        <v>930</v>
      </c>
    </row>
    <row r="16731" spans="1:3" x14ac:dyDescent="0.25">
      <c r="A16731" s="1">
        <f t="shared" si="261"/>
        <v>16731</v>
      </c>
      <c r="B16731" s="1" t="s">
        <v>11281</v>
      </c>
      <c r="C16731" s="1" t="s">
        <v>1204</v>
      </c>
    </row>
    <row r="16732" spans="1:3" x14ac:dyDescent="0.25">
      <c r="A16732" s="1">
        <f t="shared" si="261"/>
        <v>16732</v>
      </c>
      <c r="B16732" s="1" t="s">
        <v>11282</v>
      </c>
      <c r="C16732" s="1" t="s">
        <v>1160</v>
      </c>
    </row>
    <row r="16733" spans="1:3" x14ac:dyDescent="0.25">
      <c r="A16733" s="1">
        <f t="shared" si="261"/>
        <v>16733</v>
      </c>
      <c r="B16733" s="1" t="s">
        <v>11283</v>
      </c>
      <c r="C16733" s="1" t="s">
        <v>946</v>
      </c>
    </row>
    <row r="16734" spans="1:3" x14ac:dyDescent="0.25">
      <c r="A16734" s="1">
        <f t="shared" si="261"/>
        <v>16734</v>
      </c>
      <c r="B16734" s="1" t="s">
        <v>11284</v>
      </c>
      <c r="C16734" s="1" t="s">
        <v>1737</v>
      </c>
    </row>
    <row r="16735" spans="1:3" x14ac:dyDescent="0.25">
      <c r="A16735" s="1">
        <f t="shared" si="261"/>
        <v>16735</v>
      </c>
      <c r="B16735" s="1" t="s">
        <v>11284</v>
      </c>
      <c r="C16735" s="1" t="s">
        <v>920</v>
      </c>
    </row>
    <row r="16736" spans="1:3" x14ac:dyDescent="0.25">
      <c r="A16736" s="1">
        <f t="shared" si="261"/>
        <v>16736</v>
      </c>
      <c r="B16736" s="1" t="s">
        <v>11284</v>
      </c>
      <c r="C16736" s="1" t="s">
        <v>928</v>
      </c>
    </row>
    <row r="16737" spans="1:3" x14ac:dyDescent="0.25">
      <c r="A16737" s="1">
        <f t="shared" si="261"/>
        <v>16737</v>
      </c>
      <c r="B16737" s="1" t="s">
        <v>11286</v>
      </c>
      <c r="C16737" s="1" t="s">
        <v>11285</v>
      </c>
    </row>
    <row r="16738" spans="1:3" x14ac:dyDescent="0.25">
      <c r="A16738" s="1">
        <f t="shared" si="261"/>
        <v>16738</v>
      </c>
      <c r="B16738" s="1" t="s">
        <v>11284</v>
      </c>
      <c r="C16738" s="1" t="s">
        <v>946</v>
      </c>
    </row>
    <row r="16739" spans="1:3" x14ac:dyDescent="0.25">
      <c r="A16739" s="1">
        <f t="shared" si="261"/>
        <v>16739</v>
      </c>
      <c r="B16739" s="1" t="s">
        <v>11287</v>
      </c>
      <c r="C16739" s="1" t="s">
        <v>1055</v>
      </c>
    </row>
    <row r="16740" spans="1:3" x14ac:dyDescent="0.25">
      <c r="A16740" s="1">
        <f t="shared" si="261"/>
        <v>16740</v>
      </c>
      <c r="B16740" s="1" t="s">
        <v>11284</v>
      </c>
      <c r="C16740" s="1" t="s">
        <v>956</v>
      </c>
    </row>
    <row r="16741" spans="1:3" x14ac:dyDescent="0.25">
      <c r="A16741" s="1">
        <f t="shared" si="261"/>
        <v>16741</v>
      </c>
      <c r="B16741" s="1" t="s">
        <v>11288</v>
      </c>
      <c r="C16741" s="1" t="s">
        <v>7071</v>
      </c>
    </row>
    <row r="16742" spans="1:3" x14ac:dyDescent="0.25">
      <c r="A16742" s="1">
        <f t="shared" si="261"/>
        <v>16742</v>
      </c>
      <c r="B16742" s="1" t="s">
        <v>11289</v>
      </c>
      <c r="C16742" s="1" t="s">
        <v>947</v>
      </c>
    </row>
    <row r="16743" spans="1:3" x14ac:dyDescent="0.25">
      <c r="A16743" s="1">
        <f t="shared" si="261"/>
        <v>16743</v>
      </c>
      <c r="B16743" s="1" t="s">
        <v>11290</v>
      </c>
      <c r="C16743" s="1" t="s">
        <v>952</v>
      </c>
    </row>
    <row r="16744" spans="1:3" x14ac:dyDescent="0.25">
      <c r="A16744" s="1">
        <f t="shared" si="261"/>
        <v>16744</v>
      </c>
      <c r="B16744" s="1" t="s">
        <v>11291</v>
      </c>
      <c r="C16744" s="1" t="s">
        <v>1016</v>
      </c>
    </row>
    <row r="16745" spans="1:3" x14ac:dyDescent="0.25">
      <c r="A16745" s="1">
        <f t="shared" si="261"/>
        <v>16745</v>
      </c>
      <c r="B16745" s="1" t="s">
        <v>11291</v>
      </c>
      <c r="C16745" s="1" t="s">
        <v>1079</v>
      </c>
    </row>
    <row r="16746" spans="1:3" x14ac:dyDescent="0.25">
      <c r="A16746" s="1">
        <f t="shared" si="261"/>
        <v>16746</v>
      </c>
      <c r="B16746" s="1" t="s">
        <v>11292</v>
      </c>
      <c r="C16746" s="1" t="s">
        <v>1485</v>
      </c>
    </row>
    <row r="16747" spans="1:3" x14ac:dyDescent="0.25">
      <c r="A16747" s="1">
        <f t="shared" si="261"/>
        <v>16747</v>
      </c>
      <c r="B16747" s="1" t="s">
        <v>11293</v>
      </c>
      <c r="C16747" s="1" t="s">
        <v>1281</v>
      </c>
    </row>
    <row r="16748" spans="1:3" x14ac:dyDescent="0.25">
      <c r="A16748" s="1">
        <f t="shared" si="261"/>
        <v>16748</v>
      </c>
      <c r="B16748" s="1" t="s">
        <v>11294</v>
      </c>
      <c r="C16748" s="1" t="s">
        <v>2071</v>
      </c>
    </row>
    <row r="16749" spans="1:3" x14ac:dyDescent="0.25">
      <c r="A16749" s="1">
        <f t="shared" si="261"/>
        <v>16749</v>
      </c>
      <c r="B16749" s="1" t="s">
        <v>11295</v>
      </c>
      <c r="C16749" s="1" t="s">
        <v>1201</v>
      </c>
    </row>
    <row r="16750" spans="1:3" x14ac:dyDescent="0.25">
      <c r="A16750" s="1">
        <f t="shared" si="261"/>
        <v>16750</v>
      </c>
      <c r="B16750" s="1" t="s">
        <v>11296</v>
      </c>
      <c r="C16750" s="1" t="s">
        <v>986</v>
      </c>
    </row>
    <row r="16751" spans="1:3" x14ac:dyDescent="0.25">
      <c r="A16751" s="1">
        <f t="shared" si="261"/>
        <v>16751</v>
      </c>
      <c r="B16751" s="1" t="s">
        <v>11297</v>
      </c>
      <c r="C16751" s="1" t="s">
        <v>947</v>
      </c>
    </row>
    <row r="16752" spans="1:3" x14ac:dyDescent="0.25">
      <c r="A16752" s="1">
        <f t="shared" si="261"/>
        <v>16752</v>
      </c>
      <c r="B16752" s="1" t="s">
        <v>11298</v>
      </c>
      <c r="C16752" s="1" t="s">
        <v>1211</v>
      </c>
    </row>
    <row r="16753" spans="1:3" x14ac:dyDescent="0.25">
      <c r="A16753" s="1">
        <f t="shared" si="261"/>
        <v>16753</v>
      </c>
      <c r="B16753" s="1" t="s">
        <v>11299</v>
      </c>
      <c r="C16753" s="1" t="s">
        <v>1737</v>
      </c>
    </row>
    <row r="16754" spans="1:3" x14ac:dyDescent="0.25">
      <c r="A16754" s="1">
        <f t="shared" si="261"/>
        <v>16754</v>
      </c>
      <c r="B16754" s="1" t="s">
        <v>11299</v>
      </c>
      <c r="C16754" s="1" t="s">
        <v>1016</v>
      </c>
    </row>
    <row r="16755" spans="1:3" x14ac:dyDescent="0.25">
      <c r="A16755" s="1">
        <f t="shared" si="261"/>
        <v>16755</v>
      </c>
      <c r="B16755" s="1" t="s">
        <v>11299</v>
      </c>
      <c r="C16755" s="1" t="s">
        <v>1977</v>
      </c>
    </row>
    <row r="16756" spans="1:3" x14ac:dyDescent="0.25">
      <c r="A16756" s="1">
        <f t="shared" si="261"/>
        <v>16756</v>
      </c>
      <c r="B16756" s="1" t="s">
        <v>11299</v>
      </c>
      <c r="C16756" s="1" t="s">
        <v>1848</v>
      </c>
    </row>
    <row r="16757" spans="1:3" x14ac:dyDescent="0.25">
      <c r="A16757" s="1">
        <f t="shared" si="261"/>
        <v>16757</v>
      </c>
      <c r="B16757" s="1" t="s">
        <v>11300</v>
      </c>
      <c r="C16757" s="1" t="s">
        <v>1058</v>
      </c>
    </row>
    <row r="16758" spans="1:3" x14ac:dyDescent="0.25">
      <c r="A16758" s="1">
        <f t="shared" si="261"/>
        <v>16758</v>
      </c>
      <c r="B16758" s="1" t="s">
        <v>11301</v>
      </c>
      <c r="C16758" s="1" t="s">
        <v>923</v>
      </c>
    </row>
    <row r="16759" spans="1:3" x14ac:dyDescent="0.25">
      <c r="A16759" s="1">
        <f t="shared" si="261"/>
        <v>16759</v>
      </c>
      <c r="B16759" s="1" t="s">
        <v>11302</v>
      </c>
      <c r="C16759" s="1" t="s">
        <v>1934</v>
      </c>
    </row>
    <row r="16760" spans="1:3" x14ac:dyDescent="0.25">
      <c r="A16760" s="1">
        <f t="shared" si="261"/>
        <v>16760</v>
      </c>
      <c r="B16760" s="1" t="s">
        <v>11303</v>
      </c>
      <c r="C16760" s="1" t="s">
        <v>949</v>
      </c>
    </row>
    <row r="16761" spans="1:3" x14ac:dyDescent="0.25">
      <c r="A16761" s="1">
        <f t="shared" si="261"/>
        <v>16761</v>
      </c>
      <c r="B16761" s="1" t="s">
        <v>11303</v>
      </c>
      <c r="C16761" s="1" t="s">
        <v>939</v>
      </c>
    </row>
    <row r="16762" spans="1:3" x14ac:dyDescent="0.25">
      <c r="A16762" s="1">
        <f t="shared" si="261"/>
        <v>16762</v>
      </c>
      <c r="B16762" s="1" t="s">
        <v>11303</v>
      </c>
      <c r="C16762" s="1" t="s">
        <v>1189</v>
      </c>
    </row>
    <row r="16763" spans="1:3" x14ac:dyDescent="0.25">
      <c r="A16763" s="1">
        <f t="shared" si="261"/>
        <v>16763</v>
      </c>
      <c r="B16763" s="1" t="s">
        <v>11299</v>
      </c>
      <c r="C16763" s="1" t="s">
        <v>1936</v>
      </c>
    </row>
    <row r="16764" spans="1:3" x14ac:dyDescent="0.25">
      <c r="A16764" s="1">
        <f t="shared" si="261"/>
        <v>16764</v>
      </c>
      <c r="B16764" s="1" t="s">
        <v>11303</v>
      </c>
      <c r="C16764" s="1" t="s">
        <v>1102</v>
      </c>
    </row>
    <row r="16765" spans="1:3" x14ac:dyDescent="0.25">
      <c r="A16765" s="1">
        <f t="shared" si="261"/>
        <v>16765</v>
      </c>
      <c r="B16765" s="1" t="s">
        <v>11299</v>
      </c>
      <c r="C16765" s="1" t="s">
        <v>1772</v>
      </c>
    </row>
    <row r="16766" spans="1:3" x14ac:dyDescent="0.25">
      <c r="A16766" s="1">
        <f t="shared" si="261"/>
        <v>16766</v>
      </c>
      <c r="B16766" s="1" t="s">
        <v>11297</v>
      </c>
      <c r="C16766" s="1" t="s">
        <v>941</v>
      </c>
    </row>
    <row r="16767" spans="1:3" x14ac:dyDescent="0.25">
      <c r="A16767" s="1">
        <f t="shared" si="261"/>
        <v>16767</v>
      </c>
      <c r="B16767" s="1" t="s">
        <v>11299</v>
      </c>
      <c r="C16767" s="1" t="s">
        <v>928</v>
      </c>
    </row>
    <row r="16768" spans="1:3" x14ac:dyDescent="0.25">
      <c r="A16768" s="1">
        <f t="shared" si="261"/>
        <v>16768</v>
      </c>
      <c r="B16768" s="1" t="s">
        <v>11301</v>
      </c>
      <c r="C16768" s="1" t="s">
        <v>928</v>
      </c>
    </row>
    <row r="16769" spans="1:3" x14ac:dyDescent="0.25">
      <c r="A16769" s="1">
        <f t="shared" si="261"/>
        <v>16769</v>
      </c>
      <c r="B16769" s="1" t="s">
        <v>11299</v>
      </c>
      <c r="C16769" s="1" t="s">
        <v>974</v>
      </c>
    </row>
    <row r="16770" spans="1:3" x14ac:dyDescent="0.25">
      <c r="A16770" s="1">
        <f t="shared" si="261"/>
        <v>16770</v>
      </c>
      <c r="B16770" s="1" t="s">
        <v>11303</v>
      </c>
      <c r="C16770" s="1" t="s">
        <v>968</v>
      </c>
    </row>
    <row r="16771" spans="1:3" x14ac:dyDescent="0.25">
      <c r="A16771" s="1">
        <f t="shared" ref="A16771:A16834" si="262">A16770+1</f>
        <v>16771</v>
      </c>
      <c r="B16771" s="1" t="s">
        <v>11299</v>
      </c>
      <c r="C16771" s="1" t="s">
        <v>974</v>
      </c>
    </row>
    <row r="16772" spans="1:3" x14ac:dyDescent="0.25">
      <c r="A16772" s="1">
        <f t="shared" si="262"/>
        <v>16772</v>
      </c>
      <c r="B16772" s="1" t="s">
        <v>11303</v>
      </c>
      <c r="C16772" s="1" t="s">
        <v>1726</v>
      </c>
    </row>
    <row r="16773" spans="1:3" x14ac:dyDescent="0.25">
      <c r="A16773" s="1">
        <f t="shared" si="262"/>
        <v>16773</v>
      </c>
      <c r="B16773" s="1" t="s">
        <v>11299</v>
      </c>
      <c r="C16773" s="1" t="s">
        <v>1027</v>
      </c>
    </row>
    <row r="16774" spans="1:3" x14ac:dyDescent="0.25">
      <c r="A16774" s="1">
        <f t="shared" si="262"/>
        <v>16774</v>
      </c>
      <c r="B16774" s="1" t="s">
        <v>11299</v>
      </c>
      <c r="C16774" s="1" t="s">
        <v>1027</v>
      </c>
    </row>
    <row r="16775" spans="1:3" x14ac:dyDescent="0.25">
      <c r="A16775" s="1">
        <f t="shared" si="262"/>
        <v>16775</v>
      </c>
      <c r="B16775" s="1" t="s">
        <v>11297</v>
      </c>
      <c r="C16775" s="1" t="s">
        <v>1162</v>
      </c>
    </row>
    <row r="16776" spans="1:3" x14ac:dyDescent="0.25">
      <c r="A16776" s="1">
        <f t="shared" si="262"/>
        <v>16776</v>
      </c>
      <c r="B16776" s="1" t="s">
        <v>11299</v>
      </c>
      <c r="C16776" s="1" t="s">
        <v>11304</v>
      </c>
    </row>
    <row r="16777" spans="1:3" x14ac:dyDescent="0.25">
      <c r="A16777" s="1">
        <f t="shared" si="262"/>
        <v>16777</v>
      </c>
      <c r="B16777" s="1" t="s">
        <v>11305</v>
      </c>
      <c r="C16777" s="1" t="s">
        <v>1683</v>
      </c>
    </row>
    <row r="16778" spans="1:3" x14ac:dyDescent="0.25">
      <c r="A16778" s="1">
        <f t="shared" si="262"/>
        <v>16778</v>
      </c>
      <c r="B16778" s="1" t="s">
        <v>11306</v>
      </c>
      <c r="C16778" s="1" t="s">
        <v>4749</v>
      </c>
    </row>
    <row r="16779" spans="1:3" x14ac:dyDescent="0.25">
      <c r="A16779" s="1">
        <f t="shared" si="262"/>
        <v>16779</v>
      </c>
      <c r="B16779" s="1" t="s">
        <v>11307</v>
      </c>
      <c r="C16779" s="1" t="s">
        <v>1328</v>
      </c>
    </row>
    <row r="16780" spans="1:3" x14ac:dyDescent="0.25">
      <c r="A16780" s="1">
        <f t="shared" si="262"/>
        <v>16780</v>
      </c>
      <c r="B16780" s="1" t="s">
        <v>11308</v>
      </c>
      <c r="C16780" s="1" t="s">
        <v>4518</v>
      </c>
    </row>
    <row r="16781" spans="1:3" x14ac:dyDescent="0.25">
      <c r="A16781" s="1">
        <f t="shared" si="262"/>
        <v>16781</v>
      </c>
      <c r="B16781" s="1" t="s">
        <v>11309</v>
      </c>
      <c r="C16781" s="1" t="s">
        <v>9228</v>
      </c>
    </row>
    <row r="16782" spans="1:3" x14ac:dyDescent="0.25">
      <c r="A16782" s="1">
        <f t="shared" si="262"/>
        <v>16782</v>
      </c>
      <c r="B16782" s="1" t="s">
        <v>11310</v>
      </c>
      <c r="C16782" s="1" t="s">
        <v>1029</v>
      </c>
    </row>
    <row r="16783" spans="1:3" x14ac:dyDescent="0.25">
      <c r="A16783" s="1">
        <f t="shared" si="262"/>
        <v>16783</v>
      </c>
      <c r="B16783" s="1" t="s">
        <v>11311</v>
      </c>
      <c r="C16783" s="1" t="s">
        <v>928</v>
      </c>
    </row>
    <row r="16784" spans="1:3" x14ac:dyDescent="0.25">
      <c r="A16784" s="1">
        <f t="shared" si="262"/>
        <v>16784</v>
      </c>
      <c r="B16784" s="1" t="s">
        <v>11312</v>
      </c>
      <c r="C16784" s="1" t="s">
        <v>1298</v>
      </c>
    </row>
    <row r="16785" spans="1:3" x14ac:dyDescent="0.25">
      <c r="A16785" s="1">
        <f t="shared" si="262"/>
        <v>16785</v>
      </c>
      <c r="B16785" s="1" t="s">
        <v>11313</v>
      </c>
      <c r="C16785" s="1" t="s">
        <v>952</v>
      </c>
    </row>
    <row r="16786" spans="1:3" x14ac:dyDescent="0.25">
      <c r="A16786" s="1">
        <f t="shared" si="262"/>
        <v>16786</v>
      </c>
      <c r="B16786" s="1" t="s">
        <v>11313</v>
      </c>
      <c r="C16786" s="1" t="s">
        <v>1612</v>
      </c>
    </row>
    <row r="16787" spans="1:3" x14ac:dyDescent="0.25">
      <c r="A16787" s="1">
        <f t="shared" si="262"/>
        <v>16787</v>
      </c>
      <c r="B16787" s="1" t="s">
        <v>11314</v>
      </c>
      <c r="C16787" s="1" t="s">
        <v>2387</v>
      </c>
    </row>
    <row r="16788" spans="1:3" x14ac:dyDescent="0.25">
      <c r="A16788" s="1">
        <f t="shared" si="262"/>
        <v>16788</v>
      </c>
      <c r="B16788" s="1" t="s">
        <v>11315</v>
      </c>
      <c r="C16788" s="1" t="s">
        <v>952</v>
      </c>
    </row>
    <row r="16789" spans="1:3" x14ac:dyDescent="0.25">
      <c r="A16789" s="1">
        <f t="shared" si="262"/>
        <v>16789</v>
      </c>
      <c r="B16789" s="1" t="s">
        <v>11315</v>
      </c>
      <c r="C16789" s="1" t="s">
        <v>952</v>
      </c>
    </row>
    <row r="16790" spans="1:3" x14ac:dyDescent="0.25">
      <c r="A16790" s="1">
        <f t="shared" si="262"/>
        <v>16790</v>
      </c>
      <c r="B16790" s="1" t="s">
        <v>11316</v>
      </c>
      <c r="C16790" s="1" t="s">
        <v>1889</v>
      </c>
    </row>
    <row r="16791" spans="1:3" x14ac:dyDescent="0.25">
      <c r="A16791" s="1">
        <f t="shared" si="262"/>
        <v>16791</v>
      </c>
      <c r="B16791" s="1" t="s">
        <v>11317</v>
      </c>
      <c r="C16791" s="1" t="s">
        <v>923</v>
      </c>
    </row>
    <row r="16792" spans="1:3" x14ac:dyDescent="0.25">
      <c r="A16792" s="1">
        <f t="shared" si="262"/>
        <v>16792</v>
      </c>
      <c r="B16792" s="1" t="s">
        <v>11318</v>
      </c>
      <c r="C16792" s="1" t="s">
        <v>941</v>
      </c>
    </row>
    <row r="16793" spans="1:3" x14ac:dyDescent="0.25">
      <c r="A16793" s="1">
        <f t="shared" si="262"/>
        <v>16793</v>
      </c>
      <c r="B16793" s="1" t="s">
        <v>11319</v>
      </c>
      <c r="C16793" s="1" t="s">
        <v>944</v>
      </c>
    </row>
    <row r="16794" spans="1:3" x14ac:dyDescent="0.25">
      <c r="A16794" s="1">
        <f t="shared" si="262"/>
        <v>16794</v>
      </c>
      <c r="B16794" s="1" t="s">
        <v>11320</v>
      </c>
      <c r="C16794" s="1" t="s">
        <v>1027</v>
      </c>
    </row>
    <row r="16795" spans="1:3" x14ac:dyDescent="0.25">
      <c r="A16795" s="1">
        <f t="shared" si="262"/>
        <v>16795</v>
      </c>
      <c r="B16795" s="1" t="s">
        <v>11315</v>
      </c>
      <c r="C16795" s="1" t="s">
        <v>1450</v>
      </c>
    </row>
    <row r="16796" spans="1:3" x14ac:dyDescent="0.25">
      <c r="A16796" s="1">
        <f t="shared" si="262"/>
        <v>16796</v>
      </c>
      <c r="B16796" s="1" t="s">
        <v>11321</v>
      </c>
      <c r="C16796" s="1" t="s">
        <v>947</v>
      </c>
    </row>
    <row r="16797" spans="1:3" x14ac:dyDescent="0.25">
      <c r="A16797" s="1">
        <f t="shared" si="262"/>
        <v>16797</v>
      </c>
      <c r="B16797" s="1" t="s">
        <v>11322</v>
      </c>
      <c r="C16797" s="1" t="s">
        <v>1328</v>
      </c>
    </row>
    <row r="16798" spans="1:3" x14ac:dyDescent="0.25">
      <c r="A16798" s="1">
        <f t="shared" si="262"/>
        <v>16798</v>
      </c>
      <c r="B16798" s="1" t="s">
        <v>11324</v>
      </c>
      <c r="C16798" s="1" t="s">
        <v>11323</v>
      </c>
    </row>
    <row r="16799" spans="1:3" x14ac:dyDescent="0.25">
      <c r="A16799" s="1">
        <f t="shared" si="262"/>
        <v>16799</v>
      </c>
      <c r="B16799" s="1" t="s">
        <v>11325</v>
      </c>
      <c r="C16799" s="1" t="s">
        <v>1423</v>
      </c>
    </row>
    <row r="16800" spans="1:3" x14ac:dyDescent="0.25">
      <c r="A16800" s="1">
        <f t="shared" si="262"/>
        <v>16800</v>
      </c>
      <c r="B16800" s="1" t="s">
        <v>11326</v>
      </c>
      <c r="C16800" s="1" t="s">
        <v>1211</v>
      </c>
    </row>
    <row r="16801" spans="1:3" x14ac:dyDescent="0.25">
      <c r="A16801" s="1">
        <f t="shared" si="262"/>
        <v>16801</v>
      </c>
      <c r="B16801" s="1" t="s">
        <v>11327</v>
      </c>
      <c r="C16801" s="1" t="s">
        <v>1079</v>
      </c>
    </row>
    <row r="16802" spans="1:3" x14ac:dyDescent="0.25">
      <c r="A16802" s="1">
        <f t="shared" si="262"/>
        <v>16802</v>
      </c>
      <c r="B16802" s="1" t="s">
        <v>11328</v>
      </c>
      <c r="C16802" s="1" t="s">
        <v>949</v>
      </c>
    </row>
    <row r="16803" spans="1:3" x14ac:dyDescent="0.25">
      <c r="A16803" s="1">
        <f t="shared" si="262"/>
        <v>16803</v>
      </c>
      <c r="B16803" s="1" t="s">
        <v>11329</v>
      </c>
      <c r="C16803" s="1" t="s">
        <v>1519</v>
      </c>
    </row>
    <row r="16804" spans="1:3" x14ac:dyDescent="0.25">
      <c r="A16804" s="1">
        <f t="shared" si="262"/>
        <v>16804</v>
      </c>
      <c r="B16804" s="1" t="s">
        <v>11330</v>
      </c>
      <c r="C16804" s="1" t="s">
        <v>1005</v>
      </c>
    </row>
    <row r="16805" spans="1:3" x14ac:dyDescent="0.25">
      <c r="A16805" s="1">
        <f t="shared" si="262"/>
        <v>16805</v>
      </c>
      <c r="B16805" s="1" t="s">
        <v>11331</v>
      </c>
      <c r="C16805" s="1" t="s">
        <v>1027</v>
      </c>
    </row>
    <row r="16806" spans="1:3" x14ac:dyDescent="0.25">
      <c r="A16806" s="1">
        <f t="shared" si="262"/>
        <v>16806</v>
      </c>
      <c r="B16806" s="1" t="s">
        <v>11332</v>
      </c>
      <c r="C16806" s="1" t="s">
        <v>1845</v>
      </c>
    </row>
    <row r="16807" spans="1:3" x14ac:dyDescent="0.25">
      <c r="A16807" s="1">
        <f t="shared" si="262"/>
        <v>16807</v>
      </c>
      <c r="B16807" s="1" t="s">
        <v>11333</v>
      </c>
      <c r="C16807" s="1" t="s">
        <v>942</v>
      </c>
    </row>
    <row r="16808" spans="1:3" x14ac:dyDescent="0.25">
      <c r="A16808" s="1">
        <f t="shared" si="262"/>
        <v>16808</v>
      </c>
      <c r="B16808" s="1" t="s">
        <v>11334</v>
      </c>
      <c r="C16808" s="1" t="s">
        <v>2480</v>
      </c>
    </row>
    <row r="16809" spans="1:3" x14ac:dyDescent="0.25">
      <c r="A16809" s="1">
        <f t="shared" si="262"/>
        <v>16809</v>
      </c>
      <c r="B16809" s="1" t="s">
        <v>11335</v>
      </c>
      <c r="C16809" s="1" t="s">
        <v>1021</v>
      </c>
    </row>
    <row r="16810" spans="1:3" x14ac:dyDescent="0.25">
      <c r="A16810" s="1">
        <f t="shared" si="262"/>
        <v>16810</v>
      </c>
      <c r="B16810" s="1" t="s">
        <v>1147</v>
      </c>
      <c r="C16810" s="1"/>
    </row>
    <row r="16811" spans="1:3" x14ac:dyDescent="0.25">
      <c r="A16811" s="1">
        <f t="shared" si="262"/>
        <v>16811</v>
      </c>
      <c r="B16811" s="1" t="s">
        <v>1147</v>
      </c>
      <c r="C16811" s="1" t="s">
        <v>3458</v>
      </c>
    </row>
    <row r="16812" spans="1:3" x14ac:dyDescent="0.25">
      <c r="A16812" s="1">
        <f t="shared" si="262"/>
        <v>16812</v>
      </c>
      <c r="B16812" s="1" t="s">
        <v>1147</v>
      </c>
      <c r="C16812" s="1" t="s">
        <v>1019</v>
      </c>
    </row>
    <row r="16813" spans="1:3" x14ac:dyDescent="0.25">
      <c r="A16813" s="1">
        <f t="shared" si="262"/>
        <v>16813</v>
      </c>
      <c r="B16813" s="1" t="s">
        <v>1147</v>
      </c>
      <c r="C16813" s="1" t="s">
        <v>1019</v>
      </c>
    </row>
    <row r="16814" spans="1:3" x14ac:dyDescent="0.25">
      <c r="A16814" s="1">
        <f t="shared" si="262"/>
        <v>16814</v>
      </c>
      <c r="B16814" s="1" t="s">
        <v>1147</v>
      </c>
      <c r="C16814" s="1" t="s">
        <v>1019</v>
      </c>
    </row>
    <row r="16815" spans="1:3" x14ac:dyDescent="0.25">
      <c r="A16815" s="1">
        <f t="shared" si="262"/>
        <v>16815</v>
      </c>
      <c r="B16815" s="1" t="s">
        <v>1147</v>
      </c>
      <c r="C16815" s="1" t="s">
        <v>4783</v>
      </c>
    </row>
    <row r="16816" spans="1:3" x14ac:dyDescent="0.25">
      <c r="A16816" s="1">
        <f t="shared" si="262"/>
        <v>16816</v>
      </c>
      <c r="B16816" s="1" t="s">
        <v>1147</v>
      </c>
      <c r="C16816" s="1" t="s">
        <v>930</v>
      </c>
    </row>
    <row r="16817" spans="1:3" x14ac:dyDescent="0.25">
      <c r="A16817" s="1">
        <f t="shared" si="262"/>
        <v>16817</v>
      </c>
      <c r="B16817" s="1" t="s">
        <v>1147</v>
      </c>
      <c r="C16817" s="1" t="s">
        <v>2430</v>
      </c>
    </row>
    <row r="16818" spans="1:3" x14ac:dyDescent="0.25">
      <c r="A16818" s="1">
        <f t="shared" si="262"/>
        <v>16818</v>
      </c>
      <c r="B16818" s="1" t="s">
        <v>1147</v>
      </c>
      <c r="C16818" s="1" t="s">
        <v>1156</v>
      </c>
    </row>
    <row r="16819" spans="1:3" x14ac:dyDescent="0.25">
      <c r="A16819" s="1">
        <f t="shared" si="262"/>
        <v>16819</v>
      </c>
      <c r="B16819" s="1" t="s">
        <v>1147</v>
      </c>
      <c r="C16819" s="1" t="s">
        <v>967</v>
      </c>
    </row>
    <row r="16820" spans="1:3" x14ac:dyDescent="0.25">
      <c r="A16820" s="1">
        <f t="shared" si="262"/>
        <v>16820</v>
      </c>
      <c r="B16820" s="1" t="s">
        <v>1147</v>
      </c>
      <c r="C16820" s="1" t="s">
        <v>967</v>
      </c>
    </row>
    <row r="16821" spans="1:3" x14ac:dyDescent="0.25">
      <c r="A16821" s="1">
        <f t="shared" si="262"/>
        <v>16821</v>
      </c>
      <c r="B16821" s="1" t="s">
        <v>1147</v>
      </c>
      <c r="C16821" s="1" t="s">
        <v>1102</v>
      </c>
    </row>
    <row r="16822" spans="1:3" x14ac:dyDescent="0.25">
      <c r="A16822" s="1">
        <f t="shared" si="262"/>
        <v>16822</v>
      </c>
      <c r="B16822" s="1" t="s">
        <v>1147</v>
      </c>
      <c r="C16822" s="1" t="s">
        <v>942</v>
      </c>
    </row>
    <row r="16823" spans="1:3" x14ac:dyDescent="0.25">
      <c r="A16823" s="1">
        <f t="shared" si="262"/>
        <v>16823</v>
      </c>
      <c r="B16823" s="1" t="s">
        <v>1147</v>
      </c>
      <c r="C16823" s="1" t="s">
        <v>928</v>
      </c>
    </row>
    <row r="16824" spans="1:3" x14ac:dyDescent="0.25">
      <c r="A16824" s="1">
        <f t="shared" si="262"/>
        <v>16824</v>
      </c>
      <c r="B16824" s="1" t="s">
        <v>1147</v>
      </c>
      <c r="C16824" s="1" t="s">
        <v>928</v>
      </c>
    </row>
    <row r="16825" spans="1:3" x14ac:dyDescent="0.25">
      <c r="A16825" s="1">
        <f t="shared" si="262"/>
        <v>16825</v>
      </c>
      <c r="B16825" s="1" t="s">
        <v>1147</v>
      </c>
      <c r="C16825" s="1" t="s">
        <v>11336</v>
      </c>
    </row>
    <row r="16826" spans="1:3" x14ac:dyDescent="0.25">
      <c r="A16826" s="1">
        <f t="shared" si="262"/>
        <v>16826</v>
      </c>
      <c r="B16826" s="1" t="s">
        <v>1147</v>
      </c>
      <c r="C16826" s="1" t="s">
        <v>2542</v>
      </c>
    </row>
    <row r="16827" spans="1:3" x14ac:dyDescent="0.25">
      <c r="A16827" s="1">
        <f t="shared" si="262"/>
        <v>16827</v>
      </c>
      <c r="B16827" s="1" t="s">
        <v>1147</v>
      </c>
      <c r="C16827" s="1" t="s">
        <v>1198</v>
      </c>
    </row>
    <row r="16828" spans="1:3" x14ac:dyDescent="0.25">
      <c r="A16828" s="1">
        <f t="shared" si="262"/>
        <v>16828</v>
      </c>
      <c r="B16828" s="1" t="s">
        <v>1147</v>
      </c>
      <c r="C16828" s="1" t="s">
        <v>2341</v>
      </c>
    </row>
    <row r="16829" spans="1:3" x14ac:dyDescent="0.25">
      <c r="A16829" s="1">
        <f t="shared" si="262"/>
        <v>16829</v>
      </c>
      <c r="B16829" s="1" t="s">
        <v>1147</v>
      </c>
      <c r="C16829" s="1" t="s">
        <v>2594</v>
      </c>
    </row>
    <row r="16830" spans="1:3" x14ac:dyDescent="0.25">
      <c r="A16830" s="1">
        <f t="shared" si="262"/>
        <v>16830</v>
      </c>
      <c r="B16830" s="1" t="s">
        <v>1147</v>
      </c>
      <c r="C16830" s="1" t="s">
        <v>1027</v>
      </c>
    </row>
    <row r="16831" spans="1:3" x14ac:dyDescent="0.25">
      <c r="A16831" s="1">
        <f t="shared" si="262"/>
        <v>16831</v>
      </c>
      <c r="B16831" s="1" t="s">
        <v>1147</v>
      </c>
      <c r="C16831" s="1" t="s">
        <v>1160</v>
      </c>
    </row>
    <row r="16832" spans="1:3" x14ac:dyDescent="0.25">
      <c r="A16832" s="1">
        <f t="shared" si="262"/>
        <v>16832</v>
      </c>
      <c r="B16832" s="1" t="s">
        <v>1147</v>
      </c>
      <c r="C16832" s="1" t="s">
        <v>8722</v>
      </c>
    </row>
    <row r="16833" spans="1:3" x14ac:dyDescent="0.25">
      <c r="A16833" s="1">
        <f t="shared" si="262"/>
        <v>16833</v>
      </c>
      <c r="B16833" s="1" t="s">
        <v>1147</v>
      </c>
      <c r="C16833" s="1" t="s">
        <v>6122</v>
      </c>
    </row>
    <row r="16834" spans="1:3" x14ac:dyDescent="0.25">
      <c r="A16834" s="1">
        <f t="shared" si="262"/>
        <v>16834</v>
      </c>
      <c r="B16834" s="1" t="s">
        <v>1147</v>
      </c>
      <c r="C16834" s="1" t="s">
        <v>1338</v>
      </c>
    </row>
    <row r="16835" spans="1:3" x14ac:dyDescent="0.25">
      <c r="A16835" s="1">
        <f t="shared" ref="A16835:A16898" si="263">A16834+1</f>
        <v>16835</v>
      </c>
      <c r="B16835" s="1" t="s">
        <v>1147</v>
      </c>
      <c r="C16835" s="1" t="s">
        <v>11143</v>
      </c>
    </row>
    <row r="16836" spans="1:3" x14ac:dyDescent="0.25">
      <c r="A16836" s="1">
        <f t="shared" si="263"/>
        <v>16836</v>
      </c>
      <c r="B16836" s="1" t="s">
        <v>1147</v>
      </c>
      <c r="C16836" s="1" t="s">
        <v>1056</v>
      </c>
    </row>
    <row r="16837" spans="1:3" x14ac:dyDescent="0.25">
      <c r="A16837" s="1">
        <f t="shared" si="263"/>
        <v>16837</v>
      </c>
      <c r="B16837" s="1" t="s">
        <v>1147</v>
      </c>
      <c r="C16837" s="1" t="s">
        <v>977</v>
      </c>
    </row>
    <row r="16838" spans="1:3" x14ac:dyDescent="0.25">
      <c r="A16838" s="1">
        <f t="shared" si="263"/>
        <v>16838</v>
      </c>
      <c r="B16838" s="1" t="s">
        <v>11337</v>
      </c>
      <c r="C16838" s="1" t="s">
        <v>942</v>
      </c>
    </row>
    <row r="16839" spans="1:3" x14ac:dyDescent="0.25">
      <c r="A16839" s="1">
        <f t="shared" si="263"/>
        <v>16839</v>
      </c>
      <c r="B16839" s="1" t="s">
        <v>11338</v>
      </c>
      <c r="C16839" s="1" t="s">
        <v>3847</v>
      </c>
    </row>
    <row r="16840" spans="1:3" x14ac:dyDescent="0.25">
      <c r="A16840" s="1">
        <f t="shared" si="263"/>
        <v>16840</v>
      </c>
      <c r="B16840" s="1" t="s">
        <v>11338</v>
      </c>
      <c r="C16840" s="1" t="s">
        <v>1064</v>
      </c>
    </row>
    <row r="16841" spans="1:3" x14ac:dyDescent="0.25">
      <c r="A16841" s="1">
        <f t="shared" si="263"/>
        <v>16841</v>
      </c>
      <c r="B16841" s="1" t="s">
        <v>11339</v>
      </c>
      <c r="C16841" s="1" t="s">
        <v>1152</v>
      </c>
    </row>
    <row r="16842" spans="1:3" x14ac:dyDescent="0.25">
      <c r="A16842" s="1">
        <f t="shared" si="263"/>
        <v>16842</v>
      </c>
      <c r="B16842" s="1" t="s">
        <v>11340</v>
      </c>
      <c r="C16842" s="1" t="s">
        <v>1350</v>
      </c>
    </row>
    <row r="16843" spans="1:3" x14ac:dyDescent="0.25">
      <c r="A16843" s="1">
        <f t="shared" si="263"/>
        <v>16843</v>
      </c>
      <c r="B16843" s="1" t="s">
        <v>11341</v>
      </c>
      <c r="C16843" s="1" t="s">
        <v>977</v>
      </c>
    </row>
    <row r="16844" spans="1:3" x14ac:dyDescent="0.25">
      <c r="A16844" s="1">
        <f t="shared" si="263"/>
        <v>16844</v>
      </c>
      <c r="B16844" s="1" t="s">
        <v>11341</v>
      </c>
      <c r="C16844" s="1" t="s">
        <v>1549</v>
      </c>
    </row>
    <row r="16845" spans="1:3" x14ac:dyDescent="0.25">
      <c r="A16845" s="1">
        <f t="shared" si="263"/>
        <v>16845</v>
      </c>
      <c r="B16845" s="1" t="s">
        <v>11342</v>
      </c>
      <c r="C16845" s="1" t="s">
        <v>1147</v>
      </c>
    </row>
    <row r="16846" spans="1:3" x14ac:dyDescent="0.25">
      <c r="A16846" s="1">
        <f t="shared" si="263"/>
        <v>16846</v>
      </c>
      <c r="B16846" s="1" t="s">
        <v>11343</v>
      </c>
      <c r="C16846" s="1" t="s">
        <v>1202</v>
      </c>
    </row>
    <row r="16847" spans="1:3" x14ac:dyDescent="0.25">
      <c r="A16847" s="1">
        <f t="shared" si="263"/>
        <v>16847</v>
      </c>
      <c r="B16847" s="1" t="s">
        <v>11344</v>
      </c>
      <c r="C16847" s="1" t="s">
        <v>4890</v>
      </c>
    </row>
    <row r="16848" spans="1:3" x14ac:dyDescent="0.25">
      <c r="A16848" s="1">
        <f t="shared" si="263"/>
        <v>16848</v>
      </c>
      <c r="B16848" s="1" t="s">
        <v>11345</v>
      </c>
      <c r="C16848" s="1" t="s">
        <v>2716</v>
      </c>
    </row>
    <row r="16849" spans="1:3" x14ac:dyDescent="0.25">
      <c r="A16849" s="1">
        <f t="shared" si="263"/>
        <v>16849</v>
      </c>
      <c r="B16849" s="1" t="s">
        <v>11346</v>
      </c>
      <c r="C16849" s="1" t="s">
        <v>1147</v>
      </c>
    </row>
    <row r="16850" spans="1:3" x14ac:dyDescent="0.25">
      <c r="A16850" s="1">
        <f t="shared" si="263"/>
        <v>16850</v>
      </c>
      <c r="B16850" s="1" t="s">
        <v>11347</v>
      </c>
      <c r="C16850" s="1" t="s">
        <v>2754</v>
      </c>
    </row>
    <row r="16851" spans="1:3" x14ac:dyDescent="0.25">
      <c r="A16851" s="1">
        <f t="shared" si="263"/>
        <v>16851</v>
      </c>
      <c r="B16851" s="1" t="s">
        <v>11347</v>
      </c>
      <c r="C16851" s="1" t="s">
        <v>944</v>
      </c>
    </row>
    <row r="16852" spans="1:3" x14ac:dyDescent="0.25">
      <c r="A16852" s="1">
        <f t="shared" si="263"/>
        <v>16852</v>
      </c>
      <c r="B16852" s="1" t="s">
        <v>11348</v>
      </c>
      <c r="C16852" s="1" t="s">
        <v>3344</v>
      </c>
    </row>
    <row r="16853" spans="1:3" x14ac:dyDescent="0.25">
      <c r="A16853" s="1">
        <f t="shared" si="263"/>
        <v>16853</v>
      </c>
      <c r="B16853" s="1" t="s">
        <v>11349</v>
      </c>
      <c r="C16853" s="1" t="s">
        <v>1195</v>
      </c>
    </row>
    <row r="16854" spans="1:3" x14ac:dyDescent="0.25">
      <c r="A16854" s="1">
        <f t="shared" si="263"/>
        <v>16854</v>
      </c>
      <c r="B16854" s="1" t="s">
        <v>11350</v>
      </c>
      <c r="C16854" s="1" t="s">
        <v>1423</v>
      </c>
    </row>
    <row r="16855" spans="1:3" x14ac:dyDescent="0.25">
      <c r="A16855" s="1">
        <f t="shared" si="263"/>
        <v>16855</v>
      </c>
      <c r="B16855" s="1" t="s">
        <v>11351</v>
      </c>
      <c r="C16855" s="1" t="s">
        <v>1715</v>
      </c>
    </row>
    <row r="16856" spans="1:3" x14ac:dyDescent="0.25">
      <c r="A16856" s="1">
        <f t="shared" si="263"/>
        <v>16856</v>
      </c>
      <c r="B16856" s="1" t="s">
        <v>11352</v>
      </c>
      <c r="C16856" s="1" t="s">
        <v>1055</v>
      </c>
    </row>
    <row r="16857" spans="1:3" x14ac:dyDescent="0.25">
      <c r="A16857" s="1">
        <f t="shared" si="263"/>
        <v>16857</v>
      </c>
      <c r="B16857" s="1" t="s">
        <v>11354</v>
      </c>
      <c r="C16857" s="1" t="s">
        <v>11353</v>
      </c>
    </row>
    <row r="16858" spans="1:3" x14ac:dyDescent="0.25">
      <c r="A16858" s="1">
        <f t="shared" si="263"/>
        <v>16858</v>
      </c>
      <c r="B16858" s="1" t="s">
        <v>11354</v>
      </c>
      <c r="C16858" s="1" t="s">
        <v>1485</v>
      </c>
    </row>
    <row r="16859" spans="1:3" x14ac:dyDescent="0.25">
      <c r="A16859" s="1">
        <f t="shared" si="263"/>
        <v>16859</v>
      </c>
      <c r="B16859" s="1" t="s">
        <v>11354</v>
      </c>
      <c r="C16859" s="1" t="s">
        <v>1982</v>
      </c>
    </row>
    <row r="16860" spans="1:3" x14ac:dyDescent="0.25">
      <c r="A16860" s="1">
        <f t="shared" si="263"/>
        <v>16860</v>
      </c>
      <c r="B16860" s="1" t="s">
        <v>11355</v>
      </c>
      <c r="C16860" s="1" t="s">
        <v>989</v>
      </c>
    </row>
    <row r="16861" spans="1:3" x14ac:dyDescent="0.25">
      <c r="A16861" s="1">
        <f t="shared" si="263"/>
        <v>16861</v>
      </c>
      <c r="B16861" s="1" t="s">
        <v>11356</v>
      </c>
      <c r="C16861" s="1" t="s">
        <v>989</v>
      </c>
    </row>
    <row r="16862" spans="1:3" x14ac:dyDescent="0.25">
      <c r="A16862" s="1">
        <f t="shared" si="263"/>
        <v>16862</v>
      </c>
      <c r="B16862" s="1" t="s">
        <v>11357</v>
      </c>
      <c r="C16862" s="1" t="s">
        <v>989</v>
      </c>
    </row>
    <row r="16863" spans="1:3" x14ac:dyDescent="0.25">
      <c r="A16863" s="1">
        <f t="shared" si="263"/>
        <v>16863</v>
      </c>
      <c r="B16863" s="1" t="s">
        <v>11358</v>
      </c>
      <c r="C16863" s="1" t="s">
        <v>972</v>
      </c>
    </row>
    <row r="16864" spans="1:3" x14ac:dyDescent="0.25">
      <c r="A16864" s="1">
        <f t="shared" si="263"/>
        <v>16864</v>
      </c>
      <c r="B16864" s="1" t="s">
        <v>11359</v>
      </c>
      <c r="C16864" s="1" t="s">
        <v>1016</v>
      </c>
    </row>
    <row r="16865" spans="1:3" x14ac:dyDescent="0.25">
      <c r="A16865" s="1">
        <f t="shared" si="263"/>
        <v>16865</v>
      </c>
      <c r="B16865" s="1" t="s">
        <v>11360</v>
      </c>
      <c r="C16865" s="1" t="s">
        <v>1006</v>
      </c>
    </row>
    <row r="16866" spans="1:3" x14ac:dyDescent="0.25">
      <c r="A16866" s="1">
        <f t="shared" si="263"/>
        <v>16866</v>
      </c>
      <c r="B16866" s="1" t="s">
        <v>11361</v>
      </c>
      <c r="C16866" s="1" t="s">
        <v>1308</v>
      </c>
    </row>
    <row r="16867" spans="1:3" x14ac:dyDescent="0.25">
      <c r="A16867" s="1">
        <f t="shared" si="263"/>
        <v>16867</v>
      </c>
      <c r="B16867" s="1" t="s">
        <v>11362</v>
      </c>
      <c r="C16867" s="1" t="s">
        <v>949</v>
      </c>
    </row>
    <row r="16868" spans="1:3" x14ac:dyDescent="0.25">
      <c r="A16868" s="1">
        <f t="shared" si="263"/>
        <v>16868</v>
      </c>
      <c r="B16868" s="1" t="s">
        <v>11363</v>
      </c>
      <c r="C16868" s="1" t="s">
        <v>923</v>
      </c>
    </row>
    <row r="16869" spans="1:3" x14ac:dyDescent="0.25">
      <c r="A16869" s="1">
        <f t="shared" si="263"/>
        <v>16869</v>
      </c>
      <c r="B16869" s="1" t="s">
        <v>11364</v>
      </c>
      <c r="C16869" s="1" t="s">
        <v>1079</v>
      </c>
    </row>
    <row r="16870" spans="1:3" x14ac:dyDescent="0.25">
      <c r="A16870" s="1">
        <f t="shared" si="263"/>
        <v>16870</v>
      </c>
      <c r="B16870" s="1" t="s">
        <v>11365</v>
      </c>
      <c r="C16870" s="1" t="s">
        <v>3174</v>
      </c>
    </row>
    <row r="16871" spans="1:3" x14ac:dyDescent="0.25">
      <c r="A16871" s="1">
        <f t="shared" si="263"/>
        <v>16871</v>
      </c>
      <c r="B16871" s="1" t="s">
        <v>11366</v>
      </c>
      <c r="C16871" s="1" t="s">
        <v>962</v>
      </c>
    </row>
    <row r="16872" spans="1:3" x14ac:dyDescent="0.25">
      <c r="A16872" s="1">
        <f t="shared" si="263"/>
        <v>16872</v>
      </c>
      <c r="B16872" s="1" t="s">
        <v>11367</v>
      </c>
      <c r="C16872" s="1" t="s">
        <v>1184</v>
      </c>
    </row>
    <row r="16873" spans="1:3" x14ac:dyDescent="0.25">
      <c r="A16873" s="1">
        <f t="shared" si="263"/>
        <v>16873</v>
      </c>
      <c r="B16873" s="1" t="s">
        <v>11368</v>
      </c>
      <c r="C16873" s="1" t="s">
        <v>934</v>
      </c>
    </row>
    <row r="16874" spans="1:3" x14ac:dyDescent="0.25">
      <c r="A16874" s="1">
        <f t="shared" si="263"/>
        <v>16874</v>
      </c>
      <c r="B16874" s="1" t="s">
        <v>11369</v>
      </c>
      <c r="C16874" s="1" t="s">
        <v>1016</v>
      </c>
    </row>
    <row r="16875" spans="1:3" x14ac:dyDescent="0.25">
      <c r="A16875" s="1">
        <f t="shared" si="263"/>
        <v>16875</v>
      </c>
      <c r="B16875" s="1" t="s">
        <v>11368</v>
      </c>
      <c r="C16875" s="1" t="s">
        <v>1333</v>
      </c>
    </row>
    <row r="16876" spans="1:3" x14ac:dyDescent="0.25">
      <c r="A16876" s="1">
        <f t="shared" si="263"/>
        <v>16876</v>
      </c>
      <c r="B16876" s="1" t="s">
        <v>11370</v>
      </c>
      <c r="C16876" s="1" t="s">
        <v>1152</v>
      </c>
    </row>
    <row r="16877" spans="1:3" x14ac:dyDescent="0.25">
      <c r="A16877" s="1">
        <f t="shared" si="263"/>
        <v>16877</v>
      </c>
      <c r="B16877" s="1" t="s">
        <v>11370</v>
      </c>
      <c r="C16877" s="1" t="s">
        <v>1079</v>
      </c>
    </row>
    <row r="16878" spans="1:3" x14ac:dyDescent="0.25">
      <c r="A16878" s="1">
        <f t="shared" si="263"/>
        <v>16878</v>
      </c>
      <c r="B16878" s="1" t="s">
        <v>11371</v>
      </c>
      <c r="C16878" s="1" t="s">
        <v>1087</v>
      </c>
    </row>
    <row r="16879" spans="1:3" x14ac:dyDescent="0.25">
      <c r="A16879" s="1">
        <f t="shared" si="263"/>
        <v>16879</v>
      </c>
      <c r="B16879" s="1" t="s">
        <v>11372</v>
      </c>
      <c r="C16879" s="1" t="s">
        <v>2523</v>
      </c>
    </row>
    <row r="16880" spans="1:3" x14ac:dyDescent="0.25">
      <c r="A16880" s="1">
        <f t="shared" si="263"/>
        <v>16880</v>
      </c>
      <c r="B16880" s="1" t="s">
        <v>11373</v>
      </c>
      <c r="C16880" s="1" t="s">
        <v>1389</v>
      </c>
    </row>
    <row r="16881" spans="1:3" x14ac:dyDescent="0.25">
      <c r="A16881" s="1">
        <f t="shared" si="263"/>
        <v>16881</v>
      </c>
      <c r="B16881" s="1" t="s">
        <v>11374</v>
      </c>
      <c r="C16881" s="1" t="s">
        <v>1353</v>
      </c>
    </row>
    <row r="16882" spans="1:3" x14ac:dyDescent="0.25">
      <c r="A16882" s="1">
        <f t="shared" si="263"/>
        <v>16882</v>
      </c>
      <c r="B16882" s="1" t="s">
        <v>11375</v>
      </c>
      <c r="C16882" s="1" t="s">
        <v>1995</v>
      </c>
    </row>
    <row r="16883" spans="1:3" x14ac:dyDescent="0.25">
      <c r="A16883" s="1">
        <f t="shared" si="263"/>
        <v>16883</v>
      </c>
      <c r="B16883" s="1" t="s">
        <v>11376</v>
      </c>
      <c r="C16883" s="1" t="s">
        <v>2704</v>
      </c>
    </row>
    <row r="16884" spans="1:3" x14ac:dyDescent="0.25">
      <c r="A16884" s="1">
        <f t="shared" si="263"/>
        <v>16884</v>
      </c>
      <c r="B16884" s="1" t="s">
        <v>11377</v>
      </c>
      <c r="C16884" s="1" t="s">
        <v>4047</v>
      </c>
    </row>
    <row r="16885" spans="1:3" x14ac:dyDescent="0.25">
      <c r="A16885" s="1">
        <f t="shared" si="263"/>
        <v>16885</v>
      </c>
      <c r="B16885" s="1" t="s">
        <v>11378</v>
      </c>
      <c r="C16885" s="1" t="s">
        <v>918</v>
      </c>
    </row>
    <row r="16886" spans="1:3" x14ac:dyDescent="0.25">
      <c r="A16886" s="1">
        <f t="shared" si="263"/>
        <v>16886</v>
      </c>
      <c r="B16886" s="1" t="s">
        <v>11378</v>
      </c>
      <c r="C16886" s="1" t="s">
        <v>3246</v>
      </c>
    </row>
    <row r="16887" spans="1:3" x14ac:dyDescent="0.25">
      <c r="A16887" s="1">
        <f t="shared" si="263"/>
        <v>16887</v>
      </c>
      <c r="B16887" s="1" t="s">
        <v>11379</v>
      </c>
      <c r="C16887" s="1" t="s">
        <v>927</v>
      </c>
    </row>
    <row r="16888" spans="1:3" x14ac:dyDescent="0.25">
      <c r="A16888" s="1">
        <f t="shared" si="263"/>
        <v>16888</v>
      </c>
      <c r="B16888" s="1" t="s">
        <v>11380</v>
      </c>
      <c r="C16888" s="1" t="s">
        <v>4575</v>
      </c>
    </row>
    <row r="16889" spans="1:3" x14ac:dyDescent="0.25">
      <c r="A16889" s="1">
        <f t="shared" si="263"/>
        <v>16889</v>
      </c>
      <c r="B16889" s="1" t="s">
        <v>11380</v>
      </c>
      <c r="C16889" s="1" t="s">
        <v>975</v>
      </c>
    </row>
    <row r="16890" spans="1:3" x14ac:dyDescent="0.25">
      <c r="A16890" s="1">
        <f t="shared" si="263"/>
        <v>16890</v>
      </c>
      <c r="B16890" s="1" t="s">
        <v>11381</v>
      </c>
      <c r="C16890" s="1" t="s">
        <v>943</v>
      </c>
    </row>
    <row r="16891" spans="1:3" x14ac:dyDescent="0.25">
      <c r="A16891" s="1">
        <f t="shared" si="263"/>
        <v>16891</v>
      </c>
      <c r="B16891" s="1" t="s">
        <v>11382</v>
      </c>
      <c r="C16891" s="1" t="s">
        <v>1634</v>
      </c>
    </row>
    <row r="16892" spans="1:3" x14ac:dyDescent="0.25">
      <c r="A16892" s="1">
        <f t="shared" si="263"/>
        <v>16892</v>
      </c>
      <c r="B16892" s="1" t="s">
        <v>11384</v>
      </c>
      <c r="C16892" s="1" t="s">
        <v>11383</v>
      </c>
    </row>
    <row r="16893" spans="1:3" x14ac:dyDescent="0.25">
      <c r="A16893" s="1">
        <f t="shared" si="263"/>
        <v>16893</v>
      </c>
      <c r="B16893" s="1" t="s">
        <v>11385</v>
      </c>
      <c r="C16893" s="1" t="s">
        <v>1030</v>
      </c>
    </row>
    <row r="16894" spans="1:3" x14ac:dyDescent="0.25">
      <c r="A16894" s="1">
        <f t="shared" si="263"/>
        <v>16894</v>
      </c>
      <c r="B16894" s="1" t="s">
        <v>11386</v>
      </c>
      <c r="C16894" s="1" t="s">
        <v>1389</v>
      </c>
    </row>
    <row r="16895" spans="1:3" x14ac:dyDescent="0.25">
      <c r="A16895" s="1">
        <f t="shared" si="263"/>
        <v>16895</v>
      </c>
      <c r="B16895" s="1" t="s">
        <v>11387</v>
      </c>
      <c r="C16895" s="1" t="s">
        <v>5935</v>
      </c>
    </row>
    <row r="16896" spans="1:3" x14ac:dyDescent="0.25">
      <c r="A16896" s="1">
        <f t="shared" si="263"/>
        <v>16896</v>
      </c>
      <c r="B16896" s="1" t="s">
        <v>11388</v>
      </c>
      <c r="C16896" s="1" t="s">
        <v>952</v>
      </c>
    </row>
    <row r="16897" spans="1:3" x14ac:dyDescent="0.25">
      <c r="A16897" s="1">
        <f t="shared" si="263"/>
        <v>16897</v>
      </c>
      <c r="B16897" s="1" t="s">
        <v>11389</v>
      </c>
      <c r="C16897" s="1" t="s">
        <v>921</v>
      </c>
    </row>
    <row r="16898" spans="1:3" x14ac:dyDescent="0.25">
      <c r="A16898" s="1">
        <f t="shared" si="263"/>
        <v>16898</v>
      </c>
      <c r="B16898" s="1" t="s">
        <v>11390</v>
      </c>
      <c r="C16898" s="1" t="s">
        <v>949</v>
      </c>
    </row>
    <row r="16899" spans="1:3" x14ac:dyDescent="0.25">
      <c r="A16899" s="1">
        <f t="shared" ref="A16899:A16962" si="264">A16898+1</f>
        <v>16899</v>
      </c>
      <c r="B16899" s="1" t="s">
        <v>11391</v>
      </c>
      <c r="C16899" s="1" t="s">
        <v>1982</v>
      </c>
    </row>
    <row r="16900" spans="1:3" x14ac:dyDescent="0.25">
      <c r="A16900" s="1">
        <f t="shared" si="264"/>
        <v>16900</v>
      </c>
      <c r="B16900" s="1" t="s">
        <v>11392</v>
      </c>
      <c r="C16900" s="1" t="s">
        <v>1319</v>
      </c>
    </row>
    <row r="16901" spans="1:3" x14ac:dyDescent="0.25">
      <c r="A16901" s="1">
        <f t="shared" si="264"/>
        <v>16901</v>
      </c>
      <c r="B16901" s="1" t="s">
        <v>11393</v>
      </c>
      <c r="C16901" s="1" t="s">
        <v>967</v>
      </c>
    </row>
    <row r="16902" spans="1:3" x14ac:dyDescent="0.25">
      <c r="A16902" s="1">
        <f t="shared" si="264"/>
        <v>16902</v>
      </c>
      <c r="B16902" s="1" t="s">
        <v>11394</v>
      </c>
      <c r="C16902" s="1" t="s">
        <v>941</v>
      </c>
    </row>
    <row r="16903" spans="1:3" x14ac:dyDescent="0.25">
      <c r="A16903" s="1">
        <f t="shared" si="264"/>
        <v>16903</v>
      </c>
      <c r="B16903" s="1" t="s">
        <v>11394</v>
      </c>
      <c r="C16903" s="1" t="s">
        <v>1331</v>
      </c>
    </row>
    <row r="16904" spans="1:3" x14ac:dyDescent="0.25">
      <c r="A16904" s="1">
        <f t="shared" si="264"/>
        <v>16904</v>
      </c>
      <c r="B16904" s="1" t="s">
        <v>11396</v>
      </c>
      <c r="C16904" s="1" t="s">
        <v>11395</v>
      </c>
    </row>
    <row r="16905" spans="1:3" x14ac:dyDescent="0.25">
      <c r="A16905" s="1">
        <f t="shared" si="264"/>
        <v>16905</v>
      </c>
      <c r="B16905" s="1" t="s">
        <v>11394</v>
      </c>
      <c r="C16905" s="1" t="s">
        <v>2052</v>
      </c>
    </row>
    <row r="16906" spans="1:3" x14ac:dyDescent="0.25">
      <c r="A16906" s="1">
        <f t="shared" si="264"/>
        <v>16906</v>
      </c>
      <c r="B16906" s="1" t="s">
        <v>11397</v>
      </c>
      <c r="C16906" s="1" t="s">
        <v>1058</v>
      </c>
    </row>
    <row r="16907" spans="1:3" x14ac:dyDescent="0.25">
      <c r="A16907" s="1">
        <f t="shared" si="264"/>
        <v>16907</v>
      </c>
      <c r="B16907" s="1" t="s">
        <v>11398</v>
      </c>
      <c r="C16907" s="1" t="s">
        <v>1019</v>
      </c>
    </row>
    <row r="16908" spans="1:3" x14ac:dyDescent="0.25">
      <c r="A16908" s="1">
        <f t="shared" si="264"/>
        <v>16908</v>
      </c>
      <c r="B16908" s="1" t="s">
        <v>11399</v>
      </c>
      <c r="C16908" s="1" t="s">
        <v>949</v>
      </c>
    </row>
    <row r="16909" spans="1:3" x14ac:dyDescent="0.25">
      <c r="A16909" s="1">
        <f t="shared" si="264"/>
        <v>16909</v>
      </c>
      <c r="B16909" s="1" t="s">
        <v>11400</v>
      </c>
      <c r="C16909" s="1" t="s">
        <v>1072</v>
      </c>
    </row>
    <row r="16910" spans="1:3" x14ac:dyDescent="0.25">
      <c r="A16910" s="1">
        <f t="shared" si="264"/>
        <v>16910</v>
      </c>
      <c r="B16910" s="1" t="s">
        <v>11401</v>
      </c>
      <c r="C16910" s="1" t="s">
        <v>3154</v>
      </c>
    </row>
    <row r="16911" spans="1:3" x14ac:dyDescent="0.25">
      <c r="A16911" s="1">
        <f t="shared" si="264"/>
        <v>16911</v>
      </c>
      <c r="B16911" s="1" t="s">
        <v>11402</v>
      </c>
      <c r="C16911" s="1" t="s">
        <v>1055</v>
      </c>
    </row>
    <row r="16912" spans="1:3" x14ac:dyDescent="0.25">
      <c r="A16912" s="1">
        <f t="shared" si="264"/>
        <v>16912</v>
      </c>
      <c r="B16912" s="1" t="s">
        <v>11403</v>
      </c>
      <c r="C16912" s="1" t="s">
        <v>2751</v>
      </c>
    </row>
    <row r="16913" spans="1:3" x14ac:dyDescent="0.25">
      <c r="A16913" s="1">
        <f t="shared" si="264"/>
        <v>16913</v>
      </c>
      <c r="B16913" s="1" t="s">
        <v>11404</v>
      </c>
      <c r="C16913" s="1" t="s">
        <v>1027</v>
      </c>
    </row>
    <row r="16914" spans="1:3" x14ac:dyDescent="0.25">
      <c r="A16914" s="1">
        <f t="shared" si="264"/>
        <v>16914</v>
      </c>
      <c r="B16914" s="1" t="s">
        <v>11405</v>
      </c>
      <c r="C16914" s="1" t="s">
        <v>5615</v>
      </c>
    </row>
    <row r="16915" spans="1:3" x14ac:dyDescent="0.25">
      <c r="A16915" s="1">
        <f t="shared" si="264"/>
        <v>16915</v>
      </c>
      <c r="B16915" s="1" t="s">
        <v>11406</v>
      </c>
      <c r="C16915" s="1" t="s">
        <v>925</v>
      </c>
    </row>
    <row r="16916" spans="1:3" x14ac:dyDescent="0.25">
      <c r="A16916" s="1">
        <f t="shared" si="264"/>
        <v>16916</v>
      </c>
      <c r="B16916" s="1" t="s">
        <v>11407</v>
      </c>
      <c r="C16916" s="1" t="s">
        <v>949</v>
      </c>
    </row>
    <row r="16917" spans="1:3" x14ac:dyDescent="0.25">
      <c r="A16917" s="1">
        <f t="shared" si="264"/>
        <v>16917</v>
      </c>
      <c r="B16917" s="1" t="s">
        <v>11408</v>
      </c>
      <c r="C16917" s="1" t="s">
        <v>1715</v>
      </c>
    </row>
    <row r="16918" spans="1:3" x14ac:dyDescent="0.25">
      <c r="A16918" s="1">
        <f t="shared" si="264"/>
        <v>16918</v>
      </c>
      <c r="B16918" s="1" t="s">
        <v>11409</v>
      </c>
      <c r="C16918" s="1" t="s">
        <v>4422</v>
      </c>
    </row>
    <row r="16919" spans="1:3" x14ac:dyDescent="0.25">
      <c r="A16919" s="1">
        <f t="shared" si="264"/>
        <v>16919</v>
      </c>
      <c r="B16919" s="1" t="s">
        <v>11411</v>
      </c>
      <c r="C16919" s="1" t="s">
        <v>11410</v>
      </c>
    </row>
    <row r="16920" spans="1:3" x14ac:dyDescent="0.25">
      <c r="A16920" s="1">
        <f t="shared" si="264"/>
        <v>16920</v>
      </c>
      <c r="B16920" s="1" t="s">
        <v>11412</v>
      </c>
      <c r="C16920" s="1" t="s">
        <v>3073</v>
      </c>
    </row>
    <row r="16921" spans="1:3" x14ac:dyDescent="0.25">
      <c r="A16921" s="1">
        <f t="shared" si="264"/>
        <v>16921</v>
      </c>
      <c r="B16921" s="1" t="s">
        <v>11413</v>
      </c>
      <c r="C16921" s="1" t="s">
        <v>946</v>
      </c>
    </row>
    <row r="16922" spans="1:3" x14ac:dyDescent="0.25">
      <c r="A16922" s="1">
        <f t="shared" si="264"/>
        <v>16922</v>
      </c>
      <c r="B16922" s="1" t="s">
        <v>11414</v>
      </c>
      <c r="C16922" s="1" t="s">
        <v>1055</v>
      </c>
    </row>
    <row r="16923" spans="1:3" x14ac:dyDescent="0.25">
      <c r="A16923" s="1">
        <f t="shared" si="264"/>
        <v>16923</v>
      </c>
      <c r="B16923" s="1" t="s">
        <v>11415</v>
      </c>
      <c r="C16923" s="1" t="s">
        <v>1165</v>
      </c>
    </row>
    <row r="16924" spans="1:3" x14ac:dyDescent="0.25">
      <c r="A16924" s="1">
        <f t="shared" si="264"/>
        <v>16924</v>
      </c>
      <c r="B16924" s="1" t="s">
        <v>11416</v>
      </c>
      <c r="C16924" s="1" t="s">
        <v>1045</v>
      </c>
    </row>
    <row r="16925" spans="1:3" x14ac:dyDescent="0.25">
      <c r="A16925" s="1">
        <f t="shared" si="264"/>
        <v>16925</v>
      </c>
      <c r="B16925" s="1" t="s">
        <v>11417</v>
      </c>
      <c r="C16925" s="1" t="s">
        <v>995</v>
      </c>
    </row>
    <row r="16926" spans="1:3" x14ac:dyDescent="0.25">
      <c r="A16926" s="1">
        <f t="shared" si="264"/>
        <v>16926</v>
      </c>
      <c r="B16926" s="1" t="s">
        <v>11419</v>
      </c>
      <c r="C16926" s="1" t="s">
        <v>11418</v>
      </c>
    </row>
    <row r="16927" spans="1:3" x14ac:dyDescent="0.25">
      <c r="A16927" s="1">
        <f t="shared" si="264"/>
        <v>16927</v>
      </c>
      <c r="B16927" s="1" t="s">
        <v>11420</v>
      </c>
      <c r="C16927" s="1" t="s">
        <v>956</v>
      </c>
    </row>
    <row r="16928" spans="1:3" x14ac:dyDescent="0.25">
      <c r="A16928" s="1">
        <f t="shared" si="264"/>
        <v>16928</v>
      </c>
      <c r="B16928" s="1" t="s">
        <v>11422</v>
      </c>
      <c r="C16928" s="1" t="s">
        <v>11421</v>
      </c>
    </row>
    <row r="16929" spans="1:3" x14ac:dyDescent="0.25">
      <c r="A16929" s="1">
        <f t="shared" si="264"/>
        <v>16929</v>
      </c>
      <c r="B16929" s="1" t="s">
        <v>11423</v>
      </c>
      <c r="C16929" s="1" t="s">
        <v>1283</v>
      </c>
    </row>
    <row r="16930" spans="1:3" x14ac:dyDescent="0.25">
      <c r="A16930" s="1">
        <f t="shared" si="264"/>
        <v>16930</v>
      </c>
      <c r="B16930" s="1" t="s">
        <v>11424</v>
      </c>
      <c r="C16930" s="1" t="s">
        <v>938</v>
      </c>
    </row>
    <row r="16931" spans="1:3" x14ac:dyDescent="0.25">
      <c r="A16931" s="1">
        <f t="shared" si="264"/>
        <v>16931</v>
      </c>
      <c r="B16931" s="1" t="s">
        <v>11425</v>
      </c>
      <c r="C16931" s="1" t="s">
        <v>952</v>
      </c>
    </row>
    <row r="16932" spans="1:3" x14ac:dyDescent="0.25">
      <c r="A16932" s="1">
        <f t="shared" si="264"/>
        <v>16932</v>
      </c>
      <c r="B16932" s="1" t="s">
        <v>11426</v>
      </c>
      <c r="C16932" s="1" t="s">
        <v>946</v>
      </c>
    </row>
    <row r="16933" spans="1:3" x14ac:dyDescent="0.25">
      <c r="A16933" s="1">
        <f t="shared" si="264"/>
        <v>16933</v>
      </c>
      <c r="B16933" s="1" t="s">
        <v>11427</v>
      </c>
      <c r="C16933" s="1" t="s">
        <v>1420</v>
      </c>
    </row>
    <row r="16934" spans="1:3" x14ac:dyDescent="0.25">
      <c r="A16934" s="1">
        <f t="shared" si="264"/>
        <v>16934</v>
      </c>
      <c r="B16934" s="1" t="s">
        <v>11427</v>
      </c>
      <c r="C16934" s="1" t="s">
        <v>1006</v>
      </c>
    </row>
    <row r="16935" spans="1:3" x14ac:dyDescent="0.25">
      <c r="A16935" s="1">
        <f t="shared" si="264"/>
        <v>16935</v>
      </c>
      <c r="B16935" s="1" t="s">
        <v>11427</v>
      </c>
      <c r="C16935" s="1" t="s">
        <v>11428</v>
      </c>
    </row>
    <row r="16936" spans="1:3" x14ac:dyDescent="0.25">
      <c r="A16936" s="1">
        <f t="shared" si="264"/>
        <v>16936</v>
      </c>
      <c r="B16936" s="1" t="s">
        <v>11429</v>
      </c>
      <c r="C16936" s="1" t="s">
        <v>1156</v>
      </c>
    </row>
    <row r="16937" spans="1:3" x14ac:dyDescent="0.25">
      <c r="A16937" s="1">
        <f t="shared" si="264"/>
        <v>16937</v>
      </c>
      <c r="B16937" s="1" t="s">
        <v>11430</v>
      </c>
      <c r="C16937" s="1" t="s">
        <v>1147</v>
      </c>
    </row>
    <row r="16938" spans="1:3" x14ac:dyDescent="0.25">
      <c r="A16938" s="1">
        <f t="shared" si="264"/>
        <v>16938</v>
      </c>
      <c r="B16938" s="1" t="s">
        <v>11431</v>
      </c>
      <c r="C16938" s="1" t="s">
        <v>1174</v>
      </c>
    </row>
    <row r="16939" spans="1:3" x14ac:dyDescent="0.25">
      <c r="A16939" s="1">
        <f t="shared" si="264"/>
        <v>16939</v>
      </c>
      <c r="B16939" s="1" t="s">
        <v>11432</v>
      </c>
      <c r="C16939" s="1" t="s">
        <v>1147</v>
      </c>
    </row>
    <row r="16940" spans="1:3" x14ac:dyDescent="0.25">
      <c r="A16940" s="1">
        <f t="shared" si="264"/>
        <v>16940</v>
      </c>
      <c r="B16940" s="1" t="s">
        <v>11433</v>
      </c>
      <c r="C16940" s="1" t="s">
        <v>1248</v>
      </c>
    </row>
    <row r="16941" spans="1:3" x14ac:dyDescent="0.25">
      <c r="A16941" s="1">
        <f t="shared" si="264"/>
        <v>16941</v>
      </c>
      <c r="B16941" s="1" t="s">
        <v>11434</v>
      </c>
      <c r="C16941" s="1" t="s">
        <v>1051</v>
      </c>
    </row>
    <row r="16942" spans="1:3" x14ac:dyDescent="0.25">
      <c r="A16942" s="1">
        <f t="shared" si="264"/>
        <v>16942</v>
      </c>
      <c r="B16942" s="1" t="s">
        <v>11435</v>
      </c>
      <c r="C16942" s="1" t="s">
        <v>928</v>
      </c>
    </row>
    <row r="16943" spans="1:3" x14ac:dyDescent="0.25">
      <c r="A16943" s="1">
        <f t="shared" si="264"/>
        <v>16943</v>
      </c>
      <c r="B16943" s="1" t="s">
        <v>11436</v>
      </c>
      <c r="C16943" s="1" t="s">
        <v>947</v>
      </c>
    </row>
    <row r="16944" spans="1:3" x14ac:dyDescent="0.25">
      <c r="A16944" s="1">
        <f t="shared" si="264"/>
        <v>16944</v>
      </c>
      <c r="B16944" s="1" t="s">
        <v>5763</v>
      </c>
      <c r="C16944" s="1" t="s">
        <v>1315</v>
      </c>
    </row>
    <row r="16945" spans="1:3" x14ac:dyDescent="0.25">
      <c r="A16945" s="1">
        <f t="shared" si="264"/>
        <v>16945</v>
      </c>
      <c r="B16945" s="1" t="s">
        <v>5763</v>
      </c>
      <c r="C16945" s="1" t="s">
        <v>11437</v>
      </c>
    </row>
    <row r="16946" spans="1:3" x14ac:dyDescent="0.25">
      <c r="A16946" s="1">
        <f t="shared" si="264"/>
        <v>16946</v>
      </c>
      <c r="B16946" s="1" t="s">
        <v>11438</v>
      </c>
      <c r="C16946" s="1" t="s">
        <v>920</v>
      </c>
    </row>
    <row r="16947" spans="1:3" x14ac:dyDescent="0.25">
      <c r="A16947" s="1">
        <f t="shared" si="264"/>
        <v>16947</v>
      </c>
      <c r="B16947" s="1" t="s">
        <v>5763</v>
      </c>
      <c r="C16947" s="1" t="s">
        <v>1077</v>
      </c>
    </row>
    <row r="16948" spans="1:3" x14ac:dyDescent="0.25">
      <c r="A16948" s="1">
        <f t="shared" si="264"/>
        <v>16948</v>
      </c>
      <c r="B16948" s="1" t="s">
        <v>5763</v>
      </c>
      <c r="C16948" s="1" t="s">
        <v>1276</v>
      </c>
    </row>
    <row r="16949" spans="1:3" x14ac:dyDescent="0.25">
      <c r="A16949" s="1">
        <f t="shared" si="264"/>
        <v>16949</v>
      </c>
      <c r="B16949" s="1" t="s">
        <v>11439</v>
      </c>
      <c r="C16949" s="1" t="s">
        <v>1291</v>
      </c>
    </row>
    <row r="16950" spans="1:3" x14ac:dyDescent="0.25">
      <c r="A16950" s="1">
        <f t="shared" si="264"/>
        <v>16950</v>
      </c>
      <c r="B16950" s="1" t="s">
        <v>11440</v>
      </c>
      <c r="C16950" s="1" t="s">
        <v>946</v>
      </c>
    </row>
    <row r="16951" spans="1:3" x14ac:dyDescent="0.25">
      <c r="A16951" s="1">
        <f t="shared" si="264"/>
        <v>16951</v>
      </c>
      <c r="B16951" s="1" t="s">
        <v>11441</v>
      </c>
      <c r="C16951" s="1" t="s">
        <v>930</v>
      </c>
    </row>
    <row r="16952" spans="1:3" x14ac:dyDescent="0.25">
      <c r="A16952" s="1">
        <f t="shared" si="264"/>
        <v>16952</v>
      </c>
      <c r="B16952" s="1" t="s">
        <v>11441</v>
      </c>
      <c r="C16952" s="1" t="s">
        <v>949</v>
      </c>
    </row>
    <row r="16953" spans="1:3" x14ac:dyDescent="0.25">
      <c r="A16953" s="1">
        <f t="shared" si="264"/>
        <v>16953</v>
      </c>
      <c r="B16953" s="1" t="s">
        <v>11441</v>
      </c>
      <c r="C16953" s="1" t="s">
        <v>967</v>
      </c>
    </row>
    <row r="16954" spans="1:3" x14ac:dyDescent="0.25">
      <c r="A16954" s="1">
        <f t="shared" si="264"/>
        <v>16954</v>
      </c>
      <c r="B16954" s="1" t="s">
        <v>11442</v>
      </c>
      <c r="C16954" s="1" t="s">
        <v>974</v>
      </c>
    </row>
    <row r="16955" spans="1:3" x14ac:dyDescent="0.25">
      <c r="A16955" s="1">
        <f t="shared" si="264"/>
        <v>16955</v>
      </c>
      <c r="B16955" s="1" t="s">
        <v>11442</v>
      </c>
      <c r="C16955" s="1" t="s">
        <v>1198</v>
      </c>
    </row>
    <row r="16956" spans="1:3" x14ac:dyDescent="0.25">
      <c r="A16956" s="1">
        <f t="shared" si="264"/>
        <v>16956</v>
      </c>
      <c r="B16956" s="1" t="s">
        <v>11442</v>
      </c>
      <c r="C16956" s="1" t="s">
        <v>3613</v>
      </c>
    </row>
    <row r="16957" spans="1:3" x14ac:dyDescent="0.25">
      <c r="A16957" s="1">
        <f t="shared" si="264"/>
        <v>16957</v>
      </c>
      <c r="B16957" s="1" t="s">
        <v>11442</v>
      </c>
      <c r="C16957" s="1" t="s">
        <v>1512</v>
      </c>
    </row>
    <row r="16958" spans="1:3" x14ac:dyDescent="0.25">
      <c r="A16958" s="1">
        <f t="shared" si="264"/>
        <v>16958</v>
      </c>
      <c r="B16958" s="1" t="s">
        <v>11443</v>
      </c>
      <c r="C16958" s="1" t="s">
        <v>2307</v>
      </c>
    </row>
    <row r="16959" spans="1:3" x14ac:dyDescent="0.25">
      <c r="A16959" s="1">
        <f t="shared" si="264"/>
        <v>16959</v>
      </c>
      <c r="B16959" s="1" t="s">
        <v>11444</v>
      </c>
      <c r="C16959" s="1" t="s">
        <v>1475</v>
      </c>
    </row>
    <row r="16960" spans="1:3" x14ac:dyDescent="0.25">
      <c r="A16960" s="1">
        <f t="shared" si="264"/>
        <v>16960</v>
      </c>
      <c r="B16960" s="1" t="s">
        <v>11445</v>
      </c>
      <c r="C16960" s="1" t="s">
        <v>1079</v>
      </c>
    </row>
    <row r="16961" spans="1:3" x14ac:dyDescent="0.25">
      <c r="A16961" s="1">
        <f t="shared" si="264"/>
        <v>16961</v>
      </c>
      <c r="B16961" s="1" t="s">
        <v>11445</v>
      </c>
      <c r="C16961" s="1" t="s">
        <v>949</v>
      </c>
    </row>
    <row r="16962" spans="1:3" x14ac:dyDescent="0.25">
      <c r="A16962" s="1">
        <f t="shared" si="264"/>
        <v>16962</v>
      </c>
      <c r="B16962" s="1" t="s">
        <v>11445</v>
      </c>
      <c r="C16962" s="1" t="s">
        <v>1006</v>
      </c>
    </row>
    <row r="16963" spans="1:3" x14ac:dyDescent="0.25">
      <c r="A16963" s="1">
        <f t="shared" ref="A16963:A17026" si="265">A16962+1</f>
        <v>16963</v>
      </c>
      <c r="B16963" s="1" t="s">
        <v>11445</v>
      </c>
      <c r="C16963" s="1" t="s">
        <v>989</v>
      </c>
    </row>
    <row r="16964" spans="1:3" x14ac:dyDescent="0.25">
      <c r="A16964" s="1">
        <f t="shared" si="265"/>
        <v>16964</v>
      </c>
      <c r="B16964" s="1" t="s">
        <v>11446</v>
      </c>
      <c r="C16964" s="1" t="s">
        <v>11383</v>
      </c>
    </row>
    <row r="16965" spans="1:3" x14ac:dyDescent="0.25">
      <c r="A16965" s="1">
        <f t="shared" si="265"/>
        <v>16965</v>
      </c>
      <c r="B16965" s="1" t="s">
        <v>11447</v>
      </c>
      <c r="C16965" s="1" t="s">
        <v>1924</v>
      </c>
    </row>
    <row r="16966" spans="1:3" x14ac:dyDescent="0.25">
      <c r="A16966" s="1">
        <f t="shared" si="265"/>
        <v>16966</v>
      </c>
      <c r="B16966" s="1" t="s">
        <v>11448</v>
      </c>
      <c r="C16966" s="1" t="s">
        <v>993</v>
      </c>
    </row>
    <row r="16967" spans="1:3" x14ac:dyDescent="0.25">
      <c r="A16967" s="1">
        <f t="shared" si="265"/>
        <v>16967</v>
      </c>
      <c r="B16967" s="1" t="s">
        <v>11448</v>
      </c>
      <c r="C16967" s="1" t="s">
        <v>1262</v>
      </c>
    </row>
    <row r="16968" spans="1:3" x14ac:dyDescent="0.25">
      <c r="A16968" s="1">
        <f t="shared" si="265"/>
        <v>16968</v>
      </c>
      <c r="B16968" s="1" t="s">
        <v>11449</v>
      </c>
      <c r="C16968" s="1" t="s">
        <v>1011</v>
      </c>
    </row>
    <row r="16969" spans="1:3" x14ac:dyDescent="0.25">
      <c r="A16969" s="1">
        <f t="shared" si="265"/>
        <v>16969</v>
      </c>
      <c r="B16969" s="1" t="s">
        <v>11450</v>
      </c>
      <c r="C16969" s="1" t="s">
        <v>1174</v>
      </c>
    </row>
    <row r="16970" spans="1:3" x14ac:dyDescent="0.25">
      <c r="A16970" s="1">
        <f t="shared" si="265"/>
        <v>16970</v>
      </c>
      <c r="B16970" s="1" t="s">
        <v>11450</v>
      </c>
      <c r="C16970" s="1" t="s">
        <v>1389</v>
      </c>
    </row>
    <row r="16971" spans="1:3" x14ac:dyDescent="0.25">
      <c r="A16971" s="1">
        <f t="shared" si="265"/>
        <v>16971</v>
      </c>
      <c r="B16971" s="1" t="s">
        <v>11451</v>
      </c>
      <c r="C16971" s="1" t="s">
        <v>1331</v>
      </c>
    </row>
    <row r="16972" spans="1:3" x14ac:dyDescent="0.25">
      <c r="A16972" s="1">
        <f t="shared" si="265"/>
        <v>16972</v>
      </c>
      <c r="B16972" s="1" t="s">
        <v>11451</v>
      </c>
      <c r="C16972" s="1" t="s">
        <v>1889</v>
      </c>
    </row>
    <row r="16973" spans="1:3" x14ac:dyDescent="0.25">
      <c r="A16973" s="1">
        <f t="shared" si="265"/>
        <v>16973</v>
      </c>
      <c r="B16973" s="1" t="s">
        <v>11451</v>
      </c>
      <c r="C16973" s="1" t="s">
        <v>11452</v>
      </c>
    </row>
    <row r="16974" spans="1:3" x14ac:dyDescent="0.25">
      <c r="A16974" s="1">
        <f t="shared" si="265"/>
        <v>16974</v>
      </c>
      <c r="B16974" s="1" t="s">
        <v>11453</v>
      </c>
      <c r="C16974" s="1"/>
    </row>
    <row r="16975" spans="1:3" x14ac:dyDescent="0.25">
      <c r="A16975" s="1">
        <f t="shared" si="265"/>
        <v>16975</v>
      </c>
      <c r="B16975" s="1" t="s">
        <v>11453</v>
      </c>
      <c r="C16975" s="1" t="s">
        <v>949</v>
      </c>
    </row>
    <row r="16976" spans="1:3" x14ac:dyDescent="0.25">
      <c r="A16976" s="1">
        <f t="shared" si="265"/>
        <v>16976</v>
      </c>
      <c r="B16976" s="1" t="s">
        <v>11453</v>
      </c>
      <c r="C16976" s="1" t="s">
        <v>928</v>
      </c>
    </row>
    <row r="16977" spans="1:3" x14ac:dyDescent="0.25">
      <c r="A16977" s="1">
        <f t="shared" si="265"/>
        <v>16977</v>
      </c>
      <c r="B16977" s="1" t="s">
        <v>11451</v>
      </c>
      <c r="C16977" s="1" t="s">
        <v>11454</v>
      </c>
    </row>
    <row r="16978" spans="1:3" x14ac:dyDescent="0.25">
      <c r="A16978" s="1">
        <f t="shared" si="265"/>
        <v>16978</v>
      </c>
      <c r="B16978" s="1" t="s">
        <v>11453</v>
      </c>
      <c r="C16978" s="1" t="s">
        <v>1475</v>
      </c>
    </row>
    <row r="16979" spans="1:3" x14ac:dyDescent="0.25">
      <c r="A16979" s="1">
        <f t="shared" si="265"/>
        <v>16979</v>
      </c>
      <c r="B16979" s="1" t="s">
        <v>11451</v>
      </c>
      <c r="C16979" s="1" t="s">
        <v>2832</v>
      </c>
    </row>
    <row r="16980" spans="1:3" x14ac:dyDescent="0.25">
      <c r="A16980" s="1">
        <f t="shared" si="265"/>
        <v>16980</v>
      </c>
      <c r="B16980" s="1" t="s">
        <v>11455</v>
      </c>
      <c r="C16980" s="1" t="s">
        <v>1119</v>
      </c>
    </row>
    <row r="16981" spans="1:3" x14ac:dyDescent="0.25">
      <c r="A16981" s="1">
        <f t="shared" si="265"/>
        <v>16981</v>
      </c>
      <c r="B16981" s="1" t="s">
        <v>11456</v>
      </c>
      <c r="C16981" s="1" t="s">
        <v>1211</v>
      </c>
    </row>
    <row r="16982" spans="1:3" x14ac:dyDescent="0.25">
      <c r="A16982" s="1">
        <f t="shared" si="265"/>
        <v>16982</v>
      </c>
      <c r="B16982" s="1" t="s">
        <v>11457</v>
      </c>
      <c r="C16982" s="1" t="s">
        <v>1188</v>
      </c>
    </row>
    <row r="16983" spans="1:3" x14ac:dyDescent="0.25">
      <c r="A16983" s="1">
        <f t="shared" si="265"/>
        <v>16983</v>
      </c>
      <c r="B16983" s="1" t="s">
        <v>11458</v>
      </c>
      <c r="C16983" s="1" t="s">
        <v>942</v>
      </c>
    </row>
    <row r="16984" spans="1:3" x14ac:dyDescent="0.25">
      <c r="A16984" s="1">
        <f t="shared" si="265"/>
        <v>16984</v>
      </c>
      <c r="B16984" s="1" t="s">
        <v>11459</v>
      </c>
      <c r="C16984" s="1" t="s">
        <v>1356</v>
      </c>
    </row>
    <row r="16985" spans="1:3" x14ac:dyDescent="0.25">
      <c r="A16985" s="1">
        <f t="shared" si="265"/>
        <v>16985</v>
      </c>
      <c r="B16985" s="1" t="s">
        <v>11460</v>
      </c>
      <c r="C16985" s="1" t="s">
        <v>1609</v>
      </c>
    </row>
    <row r="16986" spans="1:3" x14ac:dyDescent="0.25">
      <c r="A16986" s="1">
        <f t="shared" si="265"/>
        <v>16986</v>
      </c>
      <c r="B16986" s="1" t="s">
        <v>11461</v>
      </c>
      <c r="C16986" s="1" t="s">
        <v>1936</v>
      </c>
    </row>
    <row r="16987" spans="1:3" x14ac:dyDescent="0.25">
      <c r="A16987" s="1">
        <f t="shared" si="265"/>
        <v>16987</v>
      </c>
      <c r="B16987" s="1" t="s">
        <v>11458</v>
      </c>
      <c r="C16987" s="1" t="s">
        <v>960</v>
      </c>
    </row>
    <row r="16988" spans="1:3" x14ac:dyDescent="0.25">
      <c r="A16988" s="1">
        <f t="shared" si="265"/>
        <v>16988</v>
      </c>
      <c r="B16988" s="1" t="s">
        <v>11462</v>
      </c>
      <c r="C16988" s="1" t="s">
        <v>952</v>
      </c>
    </row>
    <row r="16989" spans="1:3" x14ac:dyDescent="0.25">
      <c r="A16989" s="1">
        <f t="shared" si="265"/>
        <v>16989</v>
      </c>
      <c r="B16989" s="1" t="s">
        <v>10045</v>
      </c>
      <c r="C16989" s="1" t="s">
        <v>938</v>
      </c>
    </row>
    <row r="16990" spans="1:3" x14ac:dyDescent="0.25">
      <c r="A16990" s="1">
        <f t="shared" si="265"/>
        <v>16990</v>
      </c>
      <c r="B16990" s="1" t="s">
        <v>10045</v>
      </c>
      <c r="C16990" s="1" t="s">
        <v>949</v>
      </c>
    </row>
    <row r="16991" spans="1:3" x14ac:dyDescent="0.25">
      <c r="A16991" s="1">
        <f t="shared" si="265"/>
        <v>16991</v>
      </c>
      <c r="B16991" s="1" t="s">
        <v>10045</v>
      </c>
      <c r="C16991" s="1" t="s">
        <v>974</v>
      </c>
    </row>
    <row r="16992" spans="1:3" x14ac:dyDescent="0.25">
      <c r="A16992" s="1">
        <f t="shared" si="265"/>
        <v>16992</v>
      </c>
      <c r="B16992" s="1" t="s">
        <v>10045</v>
      </c>
      <c r="C16992" s="1" t="s">
        <v>1027</v>
      </c>
    </row>
    <row r="16993" spans="1:3" x14ac:dyDescent="0.25">
      <c r="A16993" s="1">
        <f t="shared" si="265"/>
        <v>16993</v>
      </c>
      <c r="B16993" s="1" t="s">
        <v>10045</v>
      </c>
      <c r="C16993" s="1" t="s">
        <v>3703</v>
      </c>
    </row>
    <row r="16994" spans="1:3" x14ac:dyDescent="0.25">
      <c r="A16994" s="1">
        <f t="shared" si="265"/>
        <v>16994</v>
      </c>
      <c r="B16994" s="1" t="s">
        <v>10045</v>
      </c>
      <c r="C16994" s="1" t="s">
        <v>1028</v>
      </c>
    </row>
    <row r="16995" spans="1:3" x14ac:dyDescent="0.25">
      <c r="A16995" s="1">
        <f t="shared" si="265"/>
        <v>16995</v>
      </c>
      <c r="B16995" s="1" t="s">
        <v>10045</v>
      </c>
      <c r="C16995" s="1" t="s">
        <v>2564</v>
      </c>
    </row>
    <row r="16996" spans="1:3" x14ac:dyDescent="0.25">
      <c r="A16996" s="1">
        <f t="shared" si="265"/>
        <v>16996</v>
      </c>
      <c r="B16996" s="1" t="s">
        <v>11463</v>
      </c>
      <c r="C16996" s="1" t="s">
        <v>2367</v>
      </c>
    </row>
    <row r="16997" spans="1:3" x14ac:dyDescent="0.25">
      <c r="A16997" s="1">
        <f t="shared" si="265"/>
        <v>16997</v>
      </c>
      <c r="B16997" s="1" t="s">
        <v>10045</v>
      </c>
      <c r="C16997" s="1" t="s">
        <v>1356</v>
      </c>
    </row>
    <row r="16998" spans="1:3" x14ac:dyDescent="0.25">
      <c r="A16998" s="1">
        <f t="shared" si="265"/>
        <v>16998</v>
      </c>
      <c r="B16998" s="1" t="s">
        <v>11464</v>
      </c>
      <c r="C16998" s="1" t="s">
        <v>1283</v>
      </c>
    </row>
    <row r="16999" spans="1:3" x14ac:dyDescent="0.25">
      <c r="A16999" s="1">
        <f t="shared" si="265"/>
        <v>16999</v>
      </c>
      <c r="B16999" s="1" t="s">
        <v>11464</v>
      </c>
      <c r="C16999" s="1" t="s">
        <v>972</v>
      </c>
    </row>
    <row r="17000" spans="1:3" x14ac:dyDescent="0.25">
      <c r="A17000" s="1">
        <f t="shared" si="265"/>
        <v>17000</v>
      </c>
      <c r="B17000" s="1" t="s">
        <v>11465</v>
      </c>
      <c r="C17000" s="1" t="s">
        <v>1889</v>
      </c>
    </row>
    <row r="17001" spans="1:3" x14ac:dyDescent="0.25">
      <c r="A17001" s="1">
        <f t="shared" si="265"/>
        <v>17001</v>
      </c>
      <c r="B17001" s="1" t="s">
        <v>11466</v>
      </c>
      <c r="C17001" s="1" t="s">
        <v>1019</v>
      </c>
    </row>
    <row r="17002" spans="1:3" x14ac:dyDescent="0.25">
      <c r="A17002" s="1">
        <f t="shared" si="265"/>
        <v>17002</v>
      </c>
      <c r="B17002" s="1" t="s">
        <v>11467</v>
      </c>
      <c r="C17002" s="1" t="s">
        <v>952</v>
      </c>
    </row>
    <row r="17003" spans="1:3" x14ac:dyDescent="0.25">
      <c r="A17003" s="1">
        <f t="shared" si="265"/>
        <v>17003</v>
      </c>
      <c r="B17003" s="1" t="s">
        <v>11468</v>
      </c>
      <c r="C17003" s="1" t="s">
        <v>1319</v>
      </c>
    </row>
    <row r="17004" spans="1:3" x14ac:dyDescent="0.25">
      <c r="A17004" s="1">
        <f t="shared" si="265"/>
        <v>17004</v>
      </c>
      <c r="B17004" s="1" t="s">
        <v>11469</v>
      </c>
      <c r="C17004" s="1" t="s">
        <v>1330</v>
      </c>
    </row>
    <row r="17005" spans="1:3" x14ac:dyDescent="0.25">
      <c r="A17005" s="1">
        <f t="shared" si="265"/>
        <v>17005</v>
      </c>
      <c r="B17005" s="1" t="s">
        <v>11470</v>
      </c>
      <c r="C17005" s="1" t="s">
        <v>1027</v>
      </c>
    </row>
    <row r="17006" spans="1:3" x14ac:dyDescent="0.25">
      <c r="A17006" s="1">
        <f t="shared" si="265"/>
        <v>17006</v>
      </c>
      <c r="B17006" s="1" t="s">
        <v>11467</v>
      </c>
      <c r="C17006" s="1" t="s">
        <v>6594</v>
      </c>
    </row>
    <row r="17007" spans="1:3" x14ac:dyDescent="0.25">
      <c r="A17007" s="1">
        <f t="shared" si="265"/>
        <v>17007</v>
      </c>
      <c r="B17007" s="1" t="s">
        <v>11471</v>
      </c>
      <c r="C17007" s="1" t="s">
        <v>967</v>
      </c>
    </row>
    <row r="17008" spans="1:3" x14ac:dyDescent="0.25">
      <c r="A17008" s="1">
        <f t="shared" si="265"/>
        <v>17008</v>
      </c>
      <c r="B17008" s="1" t="s">
        <v>11471</v>
      </c>
      <c r="C17008" s="1" t="s">
        <v>1102</v>
      </c>
    </row>
    <row r="17009" spans="1:3" x14ac:dyDescent="0.25">
      <c r="A17009" s="1">
        <f t="shared" si="265"/>
        <v>17009</v>
      </c>
      <c r="B17009" s="1" t="s">
        <v>11472</v>
      </c>
      <c r="C17009" s="1" t="s">
        <v>952</v>
      </c>
    </row>
    <row r="17010" spans="1:3" x14ac:dyDescent="0.25">
      <c r="A17010" s="1">
        <f t="shared" si="265"/>
        <v>17010</v>
      </c>
      <c r="B17010" s="1" t="s">
        <v>11474</v>
      </c>
      <c r="C17010" s="1" t="s">
        <v>11473</v>
      </c>
    </row>
    <row r="17011" spans="1:3" x14ac:dyDescent="0.25">
      <c r="A17011" s="1">
        <f t="shared" si="265"/>
        <v>17011</v>
      </c>
      <c r="B17011" s="1" t="s">
        <v>11475</v>
      </c>
      <c r="C17011" s="1" t="s">
        <v>974</v>
      </c>
    </row>
    <row r="17012" spans="1:3" x14ac:dyDescent="0.25">
      <c r="A17012" s="1">
        <f t="shared" si="265"/>
        <v>17012</v>
      </c>
      <c r="B17012" s="1" t="s">
        <v>11476</v>
      </c>
      <c r="C17012" s="1" t="s">
        <v>941</v>
      </c>
    </row>
    <row r="17013" spans="1:3" x14ac:dyDescent="0.25">
      <c r="A17013" s="1">
        <f t="shared" si="265"/>
        <v>17013</v>
      </c>
      <c r="B17013" s="1" t="s">
        <v>11477</v>
      </c>
      <c r="C17013" s="1" t="s">
        <v>1054</v>
      </c>
    </row>
    <row r="17014" spans="1:3" x14ac:dyDescent="0.25">
      <c r="A17014" s="1">
        <f t="shared" si="265"/>
        <v>17014</v>
      </c>
      <c r="B17014" s="1" t="s">
        <v>11478</v>
      </c>
      <c r="C17014" s="1" t="s">
        <v>947</v>
      </c>
    </row>
    <row r="17015" spans="1:3" x14ac:dyDescent="0.25">
      <c r="A17015" s="1">
        <f t="shared" si="265"/>
        <v>17015</v>
      </c>
      <c r="B17015" s="1" t="s">
        <v>11478</v>
      </c>
      <c r="C17015" s="1" t="s">
        <v>947</v>
      </c>
    </row>
    <row r="17016" spans="1:3" x14ac:dyDescent="0.25">
      <c r="A17016" s="1">
        <f t="shared" si="265"/>
        <v>17016</v>
      </c>
      <c r="B17016" s="1" t="s">
        <v>11479</v>
      </c>
      <c r="C17016" s="1" t="s">
        <v>1027</v>
      </c>
    </row>
    <row r="17017" spans="1:3" x14ac:dyDescent="0.25">
      <c r="A17017" s="1">
        <f t="shared" si="265"/>
        <v>17017</v>
      </c>
      <c r="B17017" s="1" t="s">
        <v>11478</v>
      </c>
      <c r="C17017" s="1" t="s">
        <v>2153</v>
      </c>
    </row>
    <row r="17018" spans="1:3" x14ac:dyDescent="0.25">
      <c r="A17018" s="1">
        <f t="shared" si="265"/>
        <v>17018</v>
      </c>
      <c r="B17018" s="1" t="s">
        <v>11478</v>
      </c>
      <c r="C17018" s="1" t="s">
        <v>1016</v>
      </c>
    </row>
    <row r="17019" spans="1:3" x14ac:dyDescent="0.25">
      <c r="A17019" s="1">
        <f t="shared" si="265"/>
        <v>17019</v>
      </c>
      <c r="B17019" s="1" t="s">
        <v>11478</v>
      </c>
      <c r="C17019" s="1" t="s">
        <v>973</v>
      </c>
    </row>
    <row r="17020" spans="1:3" x14ac:dyDescent="0.25">
      <c r="A17020" s="1">
        <f t="shared" si="265"/>
        <v>17020</v>
      </c>
      <c r="B17020" s="1" t="s">
        <v>11478</v>
      </c>
      <c r="C17020" s="1" t="s">
        <v>1079</v>
      </c>
    </row>
    <row r="17021" spans="1:3" x14ac:dyDescent="0.25">
      <c r="A17021" s="1">
        <f t="shared" si="265"/>
        <v>17021</v>
      </c>
      <c r="B17021" s="1" t="s">
        <v>11478</v>
      </c>
      <c r="C17021" s="1" t="s">
        <v>923</v>
      </c>
    </row>
    <row r="17022" spans="1:3" x14ac:dyDescent="0.25">
      <c r="A17022" s="1">
        <f t="shared" si="265"/>
        <v>17022</v>
      </c>
      <c r="B17022" s="1" t="s">
        <v>11478</v>
      </c>
      <c r="C17022" s="1" t="s">
        <v>4629</v>
      </c>
    </row>
    <row r="17023" spans="1:3" x14ac:dyDescent="0.25">
      <c r="A17023" s="1">
        <f t="shared" si="265"/>
        <v>17023</v>
      </c>
      <c r="B17023" s="1" t="s">
        <v>11478</v>
      </c>
      <c r="C17023" s="1" t="s">
        <v>11480</v>
      </c>
    </row>
    <row r="17024" spans="1:3" x14ac:dyDescent="0.25">
      <c r="A17024" s="1">
        <f t="shared" si="265"/>
        <v>17024</v>
      </c>
      <c r="B17024" s="1" t="s">
        <v>11478</v>
      </c>
      <c r="C17024" s="1" t="s">
        <v>941</v>
      </c>
    </row>
    <row r="17025" spans="1:3" x14ac:dyDescent="0.25">
      <c r="A17025" s="1">
        <f t="shared" si="265"/>
        <v>17025</v>
      </c>
      <c r="B17025" s="1" t="s">
        <v>11478</v>
      </c>
      <c r="C17025" s="1" t="s">
        <v>942</v>
      </c>
    </row>
    <row r="17026" spans="1:3" x14ac:dyDescent="0.25">
      <c r="A17026" s="1">
        <f t="shared" si="265"/>
        <v>17026</v>
      </c>
      <c r="B17026" s="1" t="s">
        <v>11481</v>
      </c>
      <c r="C17026" s="1" t="s">
        <v>1016</v>
      </c>
    </row>
    <row r="17027" spans="1:3" x14ac:dyDescent="0.25">
      <c r="A17027" s="1">
        <f t="shared" ref="A17027:A17090" si="266">A17026+1</f>
        <v>17027</v>
      </c>
      <c r="B17027" s="1" t="s">
        <v>11478</v>
      </c>
      <c r="C17027" s="1" t="s">
        <v>1072</v>
      </c>
    </row>
    <row r="17028" spans="1:3" x14ac:dyDescent="0.25">
      <c r="A17028" s="1">
        <f t="shared" si="266"/>
        <v>17028</v>
      </c>
      <c r="B17028" s="1" t="s">
        <v>11478</v>
      </c>
      <c r="C17028" s="1" t="s">
        <v>1691</v>
      </c>
    </row>
    <row r="17029" spans="1:3" x14ac:dyDescent="0.25">
      <c r="A17029" s="1">
        <f t="shared" si="266"/>
        <v>17029</v>
      </c>
      <c r="B17029" s="1" t="s">
        <v>11482</v>
      </c>
      <c r="C17029" s="1" t="s">
        <v>1091</v>
      </c>
    </row>
    <row r="17030" spans="1:3" x14ac:dyDescent="0.25">
      <c r="A17030" s="1">
        <f t="shared" si="266"/>
        <v>17030</v>
      </c>
      <c r="B17030" s="1" t="s">
        <v>11482</v>
      </c>
      <c r="C17030" s="1" t="s">
        <v>1768</v>
      </c>
    </row>
    <row r="17031" spans="1:3" x14ac:dyDescent="0.25">
      <c r="A17031" s="1">
        <f t="shared" si="266"/>
        <v>17031</v>
      </c>
      <c r="B17031" s="1" t="s">
        <v>11483</v>
      </c>
      <c r="C17031" s="1" t="s">
        <v>1091</v>
      </c>
    </row>
    <row r="17032" spans="1:3" x14ac:dyDescent="0.25">
      <c r="A17032" s="1">
        <f t="shared" si="266"/>
        <v>17032</v>
      </c>
      <c r="B17032" s="1" t="s">
        <v>6556</v>
      </c>
      <c r="C17032" s="1" t="s">
        <v>1455</v>
      </c>
    </row>
    <row r="17033" spans="1:3" x14ac:dyDescent="0.25">
      <c r="A17033" s="1">
        <f t="shared" si="266"/>
        <v>17033</v>
      </c>
      <c r="B17033" s="1" t="s">
        <v>6556</v>
      </c>
      <c r="C17033" s="1" t="s">
        <v>928</v>
      </c>
    </row>
    <row r="17034" spans="1:3" x14ac:dyDescent="0.25">
      <c r="A17034" s="1">
        <f t="shared" si="266"/>
        <v>17034</v>
      </c>
      <c r="B17034" s="1" t="s">
        <v>11484</v>
      </c>
      <c r="C17034" s="1" t="s">
        <v>947</v>
      </c>
    </row>
    <row r="17035" spans="1:3" x14ac:dyDescent="0.25">
      <c r="A17035" s="1">
        <f t="shared" si="266"/>
        <v>17035</v>
      </c>
      <c r="B17035" s="1" t="s">
        <v>11484</v>
      </c>
      <c r="C17035" s="1" t="s">
        <v>1033</v>
      </c>
    </row>
    <row r="17036" spans="1:3" x14ac:dyDescent="0.25">
      <c r="A17036" s="1">
        <f t="shared" si="266"/>
        <v>17036</v>
      </c>
      <c r="B17036" s="1" t="s">
        <v>6556</v>
      </c>
      <c r="C17036" s="1" t="s">
        <v>3688</v>
      </c>
    </row>
    <row r="17037" spans="1:3" x14ac:dyDescent="0.25">
      <c r="A17037" s="1">
        <f t="shared" si="266"/>
        <v>17037</v>
      </c>
      <c r="B17037" s="1" t="s">
        <v>6556</v>
      </c>
      <c r="C17037" s="1" t="s">
        <v>1027</v>
      </c>
    </row>
    <row r="17038" spans="1:3" x14ac:dyDescent="0.25">
      <c r="A17038" s="1">
        <f t="shared" si="266"/>
        <v>17038</v>
      </c>
      <c r="B17038" s="1" t="s">
        <v>6556</v>
      </c>
      <c r="C17038" s="1" t="s">
        <v>7688</v>
      </c>
    </row>
    <row r="17039" spans="1:3" x14ac:dyDescent="0.25">
      <c r="A17039" s="1">
        <f t="shared" si="266"/>
        <v>17039</v>
      </c>
      <c r="B17039" s="1" t="s">
        <v>11485</v>
      </c>
      <c r="C17039" s="1" t="s">
        <v>1058</v>
      </c>
    </row>
    <row r="17040" spans="1:3" x14ac:dyDescent="0.25">
      <c r="A17040" s="1">
        <f t="shared" si="266"/>
        <v>17040</v>
      </c>
      <c r="B17040" s="1" t="s">
        <v>6556</v>
      </c>
      <c r="C17040" s="1" t="s">
        <v>1028</v>
      </c>
    </row>
    <row r="17041" spans="1:3" x14ac:dyDescent="0.25">
      <c r="A17041" s="1">
        <f t="shared" si="266"/>
        <v>17041</v>
      </c>
      <c r="B17041" s="1" t="s">
        <v>11486</v>
      </c>
      <c r="C17041" s="1" t="s">
        <v>967</v>
      </c>
    </row>
    <row r="17042" spans="1:3" x14ac:dyDescent="0.25">
      <c r="A17042" s="1">
        <f t="shared" si="266"/>
        <v>17042</v>
      </c>
      <c r="B17042" s="1" t="s">
        <v>11487</v>
      </c>
      <c r="C17042" s="1" t="s">
        <v>928</v>
      </c>
    </row>
    <row r="17043" spans="1:3" x14ac:dyDescent="0.25">
      <c r="A17043" s="1">
        <f t="shared" si="266"/>
        <v>17043</v>
      </c>
      <c r="B17043" s="1" t="s">
        <v>11488</v>
      </c>
      <c r="C17043" s="1" t="s">
        <v>1715</v>
      </c>
    </row>
    <row r="17044" spans="1:3" x14ac:dyDescent="0.25">
      <c r="A17044" s="1">
        <f t="shared" si="266"/>
        <v>17044</v>
      </c>
      <c r="B17044" s="1" t="s">
        <v>11489</v>
      </c>
      <c r="C17044" s="1" t="s">
        <v>989</v>
      </c>
    </row>
    <row r="17045" spans="1:3" x14ac:dyDescent="0.25">
      <c r="A17045" s="1">
        <f t="shared" si="266"/>
        <v>17045</v>
      </c>
      <c r="B17045" s="1" t="s">
        <v>6556</v>
      </c>
      <c r="C17045" s="1" t="s">
        <v>6196</v>
      </c>
    </row>
    <row r="17046" spans="1:3" x14ac:dyDescent="0.25">
      <c r="A17046" s="1">
        <f t="shared" si="266"/>
        <v>17046</v>
      </c>
      <c r="B17046" s="1" t="s">
        <v>6556</v>
      </c>
      <c r="C17046" s="1" t="s">
        <v>1055</v>
      </c>
    </row>
    <row r="17047" spans="1:3" x14ac:dyDescent="0.25">
      <c r="A17047" s="1">
        <f t="shared" si="266"/>
        <v>17047</v>
      </c>
      <c r="B17047" s="1" t="s">
        <v>11490</v>
      </c>
      <c r="C17047" s="1" t="s">
        <v>1006</v>
      </c>
    </row>
    <row r="17048" spans="1:3" x14ac:dyDescent="0.25">
      <c r="A17048" s="1">
        <f t="shared" si="266"/>
        <v>17048</v>
      </c>
      <c r="B17048" s="1" t="s">
        <v>11491</v>
      </c>
      <c r="C17048" s="1" t="s">
        <v>7054</v>
      </c>
    </row>
    <row r="17049" spans="1:3" x14ac:dyDescent="0.25">
      <c r="A17049" s="1">
        <f t="shared" si="266"/>
        <v>17049</v>
      </c>
      <c r="B17049" s="1" t="s">
        <v>11491</v>
      </c>
      <c r="C17049" s="1" t="s">
        <v>1102</v>
      </c>
    </row>
    <row r="17050" spans="1:3" x14ac:dyDescent="0.25">
      <c r="A17050" s="1">
        <f t="shared" si="266"/>
        <v>17050</v>
      </c>
      <c r="B17050" s="1" t="s">
        <v>11491</v>
      </c>
      <c r="C17050" s="1" t="s">
        <v>942</v>
      </c>
    </row>
    <row r="17051" spans="1:3" x14ac:dyDescent="0.25">
      <c r="A17051" s="1">
        <f t="shared" si="266"/>
        <v>17051</v>
      </c>
      <c r="B17051" s="1" t="s">
        <v>11491</v>
      </c>
      <c r="C17051" s="1" t="s">
        <v>1512</v>
      </c>
    </row>
    <row r="17052" spans="1:3" x14ac:dyDescent="0.25">
      <c r="A17052" s="1">
        <f t="shared" si="266"/>
        <v>17052</v>
      </c>
      <c r="B17052" s="1" t="s">
        <v>11491</v>
      </c>
      <c r="C17052" s="1" t="s">
        <v>989</v>
      </c>
    </row>
    <row r="17053" spans="1:3" x14ac:dyDescent="0.25">
      <c r="A17053" s="1">
        <f t="shared" si="266"/>
        <v>17053</v>
      </c>
      <c r="B17053" s="1" t="s">
        <v>11492</v>
      </c>
      <c r="C17053" s="1" t="s">
        <v>1319</v>
      </c>
    </row>
    <row r="17054" spans="1:3" x14ac:dyDescent="0.25">
      <c r="A17054" s="1">
        <f t="shared" si="266"/>
        <v>17054</v>
      </c>
      <c r="B17054" s="1" t="s">
        <v>11492</v>
      </c>
      <c r="C17054" s="1" t="s">
        <v>1181</v>
      </c>
    </row>
    <row r="17055" spans="1:3" x14ac:dyDescent="0.25">
      <c r="A17055" s="1">
        <f t="shared" si="266"/>
        <v>17055</v>
      </c>
      <c r="B17055" s="1" t="s">
        <v>11493</v>
      </c>
      <c r="C17055" s="1" t="s">
        <v>1152</v>
      </c>
    </row>
    <row r="17056" spans="1:3" x14ac:dyDescent="0.25">
      <c r="A17056" s="1">
        <f t="shared" si="266"/>
        <v>17056</v>
      </c>
      <c r="B17056" s="1" t="s">
        <v>11494</v>
      </c>
      <c r="C17056" s="1" t="s">
        <v>925</v>
      </c>
    </row>
    <row r="17057" spans="1:3" x14ac:dyDescent="0.25">
      <c r="A17057" s="1">
        <f t="shared" si="266"/>
        <v>17057</v>
      </c>
      <c r="B17057" s="1" t="s">
        <v>11494</v>
      </c>
      <c r="C17057" s="1" t="s">
        <v>2153</v>
      </c>
    </row>
    <row r="17058" spans="1:3" x14ac:dyDescent="0.25">
      <c r="A17058" s="1">
        <f t="shared" si="266"/>
        <v>17058</v>
      </c>
      <c r="B17058" s="1" t="s">
        <v>11494</v>
      </c>
      <c r="C17058" s="1" t="s">
        <v>3299</v>
      </c>
    </row>
    <row r="17059" spans="1:3" x14ac:dyDescent="0.25">
      <c r="A17059" s="1">
        <f t="shared" si="266"/>
        <v>17059</v>
      </c>
      <c r="B17059" s="1" t="s">
        <v>11494</v>
      </c>
      <c r="C17059" s="1" t="s">
        <v>1333</v>
      </c>
    </row>
    <row r="17060" spans="1:3" x14ac:dyDescent="0.25">
      <c r="A17060" s="1">
        <f t="shared" si="266"/>
        <v>17060</v>
      </c>
      <c r="B17060" s="1" t="s">
        <v>11495</v>
      </c>
      <c r="C17060" s="1" t="s">
        <v>1156</v>
      </c>
    </row>
    <row r="17061" spans="1:3" x14ac:dyDescent="0.25">
      <c r="A17061" s="1">
        <f t="shared" si="266"/>
        <v>17061</v>
      </c>
      <c r="B17061" s="1" t="s">
        <v>11495</v>
      </c>
      <c r="C17061" s="1" t="s">
        <v>2767</v>
      </c>
    </row>
    <row r="17062" spans="1:3" x14ac:dyDescent="0.25">
      <c r="A17062" s="1">
        <f t="shared" si="266"/>
        <v>17062</v>
      </c>
      <c r="B17062" s="1" t="s">
        <v>11495</v>
      </c>
      <c r="C17062" s="1" t="s">
        <v>11496</v>
      </c>
    </row>
    <row r="17063" spans="1:3" x14ac:dyDescent="0.25">
      <c r="A17063" s="1">
        <f t="shared" si="266"/>
        <v>17063</v>
      </c>
      <c r="B17063" s="1" t="s">
        <v>9096</v>
      </c>
      <c r="C17063" s="1" t="s">
        <v>928</v>
      </c>
    </row>
    <row r="17064" spans="1:3" x14ac:dyDescent="0.25">
      <c r="A17064" s="1">
        <f t="shared" si="266"/>
        <v>17064</v>
      </c>
      <c r="B17064" s="1" t="s">
        <v>2939</v>
      </c>
      <c r="C17064" s="1" t="s">
        <v>1016</v>
      </c>
    </row>
    <row r="17065" spans="1:3" x14ac:dyDescent="0.25">
      <c r="A17065" s="1">
        <f t="shared" si="266"/>
        <v>17065</v>
      </c>
      <c r="B17065" s="1" t="s">
        <v>2939</v>
      </c>
      <c r="C17065" s="1" t="s">
        <v>5087</v>
      </c>
    </row>
    <row r="17066" spans="1:3" x14ac:dyDescent="0.25">
      <c r="A17066" s="1">
        <f t="shared" si="266"/>
        <v>17066</v>
      </c>
      <c r="B17066" s="1" t="s">
        <v>2939</v>
      </c>
      <c r="C17066" s="1" t="s">
        <v>1147</v>
      </c>
    </row>
    <row r="17067" spans="1:3" x14ac:dyDescent="0.25">
      <c r="A17067" s="1">
        <f t="shared" si="266"/>
        <v>17067</v>
      </c>
      <c r="B17067" s="1" t="s">
        <v>11497</v>
      </c>
      <c r="C17067" s="1" t="s">
        <v>949</v>
      </c>
    </row>
    <row r="17068" spans="1:3" x14ac:dyDescent="0.25">
      <c r="A17068" s="1">
        <f t="shared" si="266"/>
        <v>17068</v>
      </c>
      <c r="B17068" s="1" t="s">
        <v>4613</v>
      </c>
      <c r="C17068" s="1" t="s">
        <v>1158</v>
      </c>
    </row>
    <row r="17069" spans="1:3" x14ac:dyDescent="0.25">
      <c r="A17069" s="1">
        <f t="shared" si="266"/>
        <v>17069</v>
      </c>
      <c r="B17069" s="1" t="s">
        <v>11497</v>
      </c>
      <c r="C17069" s="1" t="s">
        <v>942</v>
      </c>
    </row>
    <row r="17070" spans="1:3" x14ac:dyDescent="0.25">
      <c r="A17070" s="1">
        <f t="shared" si="266"/>
        <v>17070</v>
      </c>
      <c r="B17070" s="1" t="s">
        <v>11498</v>
      </c>
      <c r="C17070" s="1" t="s">
        <v>1757</v>
      </c>
    </row>
    <row r="17071" spans="1:3" x14ac:dyDescent="0.25">
      <c r="A17071" s="1">
        <f t="shared" si="266"/>
        <v>17071</v>
      </c>
      <c r="B17071" s="1" t="s">
        <v>11499</v>
      </c>
      <c r="C17071" s="1" t="s">
        <v>2153</v>
      </c>
    </row>
    <row r="17072" spans="1:3" x14ac:dyDescent="0.25">
      <c r="A17072" s="1">
        <f t="shared" si="266"/>
        <v>17072</v>
      </c>
      <c r="B17072" s="1" t="s">
        <v>11499</v>
      </c>
      <c r="C17072" s="1" t="s">
        <v>1079</v>
      </c>
    </row>
    <row r="17073" spans="1:3" x14ac:dyDescent="0.25">
      <c r="A17073" s="1">
        <f t="shared" si="266"/>
        <v>17073</v>
      </c>
      <c r="B17073" s="1" t="s">
        <v>11499</v>
      </c>
      <c r="C17073" s="1" t="s">
        <v>1520</v>
      </c>
    </row>
    <row r="17074" spans="1:3" x14ac:dyDescent="0.25">
      <c r="A17074" s="1">
        <f t="shared" si="266"/>
        <v>17074</v>
      </c>
      <c r="B17074" s="1" t="s">
        <v>11499</v>
      </c>
      <c r="C17074" s="1" t="s">
        <v>1745</v>
      </c>
    </row>
    <row r="17075" spans="1:3" x14ac:dyDescent="0.25">
      <c r="A17075" s="1">
        <f t="shared" si="266"/>
        <v>17075</v>
      </c>
      <c r="B17075" s="1" t="s">
        <v>11500</v>
      </c>
      <c r="C17075" s="1" t="s">
        <v>1055</v>
      </c>
    </row>
    <row r="17076" spans="1:3" x14ac:dyDescent="0.25">
      <c r="A17076" s="1">
        <f t="shared" si="266"/>
        <v>17076</v>
      </c>
      <c r="B17076" s="1" t="s">
        <v>11501</v>
      </c>
      <c r="C17076" s="1" t="s">
        <v>932</v>
      </c>
    </row>
    <row r="17077" spans="1:3" x14ac:dyDescent="0.25">
      <c r="A17077" s="1">
        <f t="shared" si="266"/>
        <v>17077</v>
      </c>
      <c r="B17077" s="1" t="s">
        <v>11501</v>
      </c>
      <c r="C17077" s="1" t="s">
        <v>1102</v>
      </c>
    </row>
    <row r="17078" spans="1:3" x14ac:dyDescent="0.25">
      <c r="A17078" s="1">
        <f t="shared" si="266"/>
        <v>17078</v>
      </c>
      <c r="B17078" s="1" t="s">
        <v>11501</v>
      </c>
      <c r="C17078" s="1" t="s">
        <v>1333</v>
      </c>
    </row>
    <row r="17079" spans="1:3" x14ac:dyDescent="0.25">
      <c r="A17079" s="1">
        <f t="shared" si="266"/>
        <v>17079</v>
      </c>
      <c r="B17079" s="1" t="s">
        <v>11502</v>
      </c>
      <c r="C17079" s="1" t="s">
        <v>1715</v>
      </c>
    </row>
    <row r="17080" spans="1:3" x14ac:dyDescent="0.25">
      <c r="A17080" s="1">
        <f t="shared" si="266"/>
        <v>17080</v>
      </c>
      <c r="B17080" s="1" t="s">
        <v>11503</v>
      </c>
      <c r="C17080" s="1" t="s">
        <v>3348</v>
      </c>
    </row>
    <row r="17081" spans="1:3" x14ac:dyDescent="0.25">
      <c r="A17081" s="1">
        <f t="shared" si="266"/>
        <v>17081</v>
      </c>
      <c r="B17081" s="1" t="s">
        <v>11503</v>
      </c>
      <c r="C17081" s="1" t="s">
        <v>1506</v>
      </c>
    </row>
    <row r="17082" spans="1:3" x14ac:dyDescent="0.25">
      <c r="A17082" s="1">
        <f t="shared" si="266"/>
        <v>17082</v>
      </c>
      <c r="B17082" s="1" t="s">
        <v>11503</v>
      </c>
      <c r="C17082" s="1" t="s">
        <v>1201</v>
      </c>
    </row>
    <row r="17083" spans="1:3" x14ac:dyDescent="0.25">
      <c r="A17083" s="1">
        <f t="shared" si="266"/>
        <v>17083</v>
      </c>
      <c r="B17083" s="1" t="s">
        <v>11504</v>
      </c>
      <c r="C17083" s="1" t="s">
        <v>928</v>
      </c>
    </row>
    <row r="17084" spans="1:3" x14ac:dyDescent="0.25">
      <c r="A17084" s="1">
        <f t="shared" si="266"/>
        <v>17084</v>
      </c>
      <c r="B17084" s="1" t="s">
        <v>11505</v>
      </c>
      <c r="C17084" s="1" t="s">
        <v>952</v>
      </c>
    </row>
    <row r="17085" spans="1:3" x14ac:dyDescent="0.25">
      <c r="A17085" s="1">
        <f t="shared" si="266"/>
        <v>17085</v>
      </c>
      <c r="B17085" s="1" t="s">
        <v>11506</v>
      </c>
      <c r="C17085" s="1" t="s">
        <v>1509</v>
      </c>
    </row>
    <row r="17086" spans="1:3" x14ac:dyDescent="0.25">
      <c r="A17086" s="1">
        <f t="shared" si="266"/>
        <v>17086</v>
      </c>
      <c r="B17086" s="1" t="s">
        <v>11507</v>
      </c>
      <c r="C17086" s="1"/>
    </row>
    <row r="17087" spans="1:3" x14ac:dyDescent="0.25">
      <c r="A17087" s="1">
        <f t="shared" si="266"/>
        <v>17087</v>
      </c>
      <c r="B17087" s="1" t="s">
        <v>11507</v>
      </c>
      <c r="C17087" s="1" t="s">
        <v>9486</v>
      </c>
    </row>
    <row r="17088" spans="1:3" x14ac:dyDescent="0.25">
      <c r="A17088" s="1">
        <f t="shared" si="266"/>
        <v>17088</v>
      </c>
      <c r="B17088" s="1" t="s">
        <v>11507</v>
      </c>
      <c r="C17088" s="1" t="s">
        <v>1087</v>
      </c>
    </row>
    <row r="17089" spans="1:3" x14ac:dyDescent="0.25">
      <c r="A17089" s="1">
        <f t="shared" si="266"/>
        <v>17089</v>
      </c>
      <c r="B17089" s="1" t="s">
        <v>11507</v>
      </c>
      <c r="C17089" s="1" t="s">
        <v>1028</v>
      </c>
    </row>
    <row r="17090" spans="1:3" x14ac:dyDescent="0.25">
      <c r="A17090" s="1">
        <f t="shared" si="266"/>
        <v>17090</v>
      </c>
      <c r="B17090" s="1" t="s">
        <v>11508</v>
      </c>
      <c r="C17090" s="1" t="s">
        <v>1947</v>
      </c>
    </row>
    <row r="17091" spans="1:3" x14ac:dyDescent="0.25">
      <c r="A17091" s="1">
        <f t="shared" ref="A17091:A17154" si="267">A17090+1</f>
        <v>17091</v>
      </c>
      <c r="B17091" s="1" t="s">
        <v>11509</v>
      </c>
      <c r="C17091" s="1" t="s">
        <v>930</v>
      </c>
    </row>
    <row r="17092" spans="1:3" x14ac:dyDescent="0.25">
      <c r="A17092" s="1">
        <f t="shared" si="267"/>
        <v>17092</v>
      </c>
      <c r="B17092" s="1" t="s">
        <v>11510</v>
      </c>
      <c r="C17092" s="1" t="s">
        <v>928</v>
      </c>
    </row>
    <row r="17093" spans="1:3" x14ac:dyDescent="0.25">
      <c r="A17093" s="1">
        <f t="shared" si="267"/>
        <v>17093</v>
      </c>
      <c r="B17093" s="1" t="s">
        <v>11510</v>
      </c>
      <c r="C17093" s="1" t="s">
        <v>1800</v>
      </c>
    </row>
    <row r="17094" spans="1:3" x14ac:dyDescent="0.25">
      <c r="A17094" s="1">
        <f t="shared" si="267"/>
        <v>17094</v>
      </c>
      <c r="B17094" s="1" t="s">
        <v>3730</v>
      </c>
      <c r="C17094" s="1" t="s">
        <v>938</v>
      </c>
    </row>
    <row r="17095" spans="1:3" x14ac:dyDescent="0.25">
      <c r="A17095" s="1">
        <f t="shared" si="267"/>
        <v>17095</v>
      </c>
      <c r="B17095" s="1" t="s">
        <v>3730</v>
      </c>
      <c r="C17095" s="1" t="s">
        <v>2581</v>
      </c>
    </row>
    <row r="17096" spans="1:3" x14ac:dyDescent="0.25">
      <c r="A17096" s="1">
        <f t="shared" si="267"/>
        <v>17096</v>
      </c>
      <c r="B17096" s="1" t="s">
        <v>3730</v>
      </c>
      <c r="C17096" s="1" t="s">
        <v>974</v>
      </c>
    </row>
    <row r="17097" spans="1:3" x14ac:dyDescent="0.25">
      <c r="A17097" s="1">
        <f t="shared" si="267"/>
        <v>17097</v>
      </c>
      <c r="B17097" s="1" t="s">
        <v>11511</v>
      </c>
      <c r="C17097" s="1" t="s">
        <v>1537</v>
      </c>
    </row>
    <row r="17098" spans="1:3" x14ac:dyDescent="0.25">
      <c r="A17098" s="1">
        <f t="shared" si="267"/>
        <v>17098</v>
      </c>
      <c r="B17098" s="1" t="s">
        <v>8334</v>
      </c>
      <c r="C17098" s="1" t="s">
        <v>939</v>
      </c>
    </row>
    <row r="17099" spans="1:3" x14ac:dyDescent="0.25">
      <c r="A17099" s="1">
        <f t="shared" si="267"/>
        <v>17099</v>
      </c>
      <c r="B17099" s="1" t="s">
        <v>11511</v>
      </c>
      <c r="C17099" s="1" t="s">
        <v>967</v>
      </c>
    </row>
    <row r="17100" spans="1:3" x14ac:dyDescent="0.25">
      <c r="A17100" s="1">
        <f t="shared" si="267"/>
        <v>17100</v>
      </c>
      <c r="B17100" s="1" t="s">
        <v>8334</v>
      </c>
      <c r="C17100" s="1" t="s">
        <v>1333</v>
      </c>
    </row>
    <row r="17101" spans="1:3" x14ac:dyDescent="0.25">
      <c r="A17101" s="1">
        <f t="shared" si="267"/>
        <v>17101</v>
      </c>
      <c r="B17101" s="1" t="s">
        <v>8334</v>
      </c>
      <c r="C17101" s="1" t="s">
        <v>1363</v>
      </c>
    </row>
    <row r="17102" spans="1:3" x14ac:dyDescent="0.25">
      <c r="A17102" s="1">
        <f t="shared" si="267"/>
        <v>17102</v>
      </c>
      <c r="B17102" s="1" t="s">
        <v>11512</v>
      </c>
      <c r="C17102" s="1" t="s">
        <v>1033</v>
      </c>
    </row>
    <row r="17103" spans="1:3" x14ac:dyDescent="0.25">
      <c r="A17103" s="1">
        <f t="shared" si="267"/>
        <v>17103</v>
      </c>
      <c r="B17103" s="1" t="s">
        <v>11511</v>
      </c>
      <c r="C17103" s="1" t="s">
        <v>1056</v>
      </c>
    </row>
    <row r="17104" spans="1:3" x14ac:dyDescent="0.25">
      <c r="A17104" s="1">
        <f t="shared" si="267"/>
        <v>17104</v>
      </c>
      <c r="B17104" s="1" t="s">
        <v>11513</v>
      </c>
      <c r="C17104" s="1" t="s">
        <v>1780</v>
      </c>
    </row>
    <row r="17105" spans="1:3" x14ac:dyDescent="0.25">
      <c r="A17105" s="1">
        <f t="shared" si="267"/>
        <v>17105</v>
      </c>
      <c r="B17105" s="1" t="s">
        <v>11514</v>
      </c>
      <c r="C17105" s="1" t="s">
        <v>952</v>
      </c>
    </row>
    <row r="17106" spans="1:3" x14ac:dyDescent="0.25">
      <c r="A17106" s="1">
        <f t="shared" si="267"/>
        <v>17106</v>
      </c>
      <c r="B17106" s="1" t="s">
        <v>11515</v>
      </c>
      <c r="C17106" s="1" t="s">
        <v>928</v>
      </c>
    </row>
    <row r="17107" spans="1:3" x14ac:dyDescent="0.25">
      <c r="A17107" s="1">
        <f t="shared" si="267"/>
        <v>17107</v>
      </c>
      <c r="B17107" s="1" t="s">
        <v>11516</v>
      </c>
      <c r="C17107" s="1" t="s">
        <v>1006</v>
      </c>
    </row>
    <row r="17108" spans="1:3" x14ac:dyDescent="0.25">
      <c r="A17108" s="1">
        <f t="shared" si="267"/>
        <v>17108</v>
      </c>
      <c r="B17108" s="1" t="s">
        <v>11517</v>
      </c>
      <c r="C17108" s="1" t="s">
        <v>2225</v>
      </c>
    </row>
    <row r="17109" spans="1:3" x14ac:dyDescent="0.25">
      <c r="A17109" s="1">
        <f t="shared" si="267"/>
        <v>17109</v>
      </c>
      <c r="B17109" s="1" t="s">
        <v>11518</v>
      </c>
      <c r="C17109" s="1" t="s">
        <v>2153</v>
      </c>
    </row>
    <row r="17110" spans="1:3" x14ac:dyDescent="0.25">
      <c r="A17110" s="1">
        <f t="shared" si="267"/>
        <v>17110</v>
      </c>
      <c r="B17110" s="1" t="s">
        <v>11518</v>
      </c>
      <c r="C17110" s="1" t="s">
        <v>934</v>
      </c>
    </row>
    <row r="17111" spans="1:3" x14ac:dyDescent="0.25">
      <c r="A17111" s="1">
        <f t="shared" si="267"/>
        <v>17111</v>
      </c>
      <c r="B17111" s="1" t="s">
        <v>11519</v>
      </c>
      <c r="C17111" s="1" t="s">
        <v>1010</v>
      </c>
    </row>
    <row r="17112" spans="1:3" x14ac:dyDescent="0.25">
      <c r="A17112" s="1">
        <f t="shared" si="267"/>
        <v>17112</v>
      </c>
      <c r="B17112" s="1" t="s">
        <v>11518</v>
      </c>
      <c r="C17112" s="1" t="s">
        <v>1509</v>
      </c>
    </row>
    <row r="17113" spans="1:3" x14ac:dyDescent="0.25">
      <c r="A17113" s="1">
        <f t="shared" si="267"/>
        <v>17113</v>
      </c>
      <c r="B17113" s="1" t="s">
        <v>11518</v>
      </c>
      <c r="C17113" s="1" t="s">
        <v>1160</v>
      </c>
    </row>
    <row r="17114" spans="1:3" x14ac:dyDescent="0.25">
      <c r="A17114" s="1">
        <f t="shared" si="267"/>
        <v>17114</v>
      </c>
      <c r="B17114" s="1" t="s">
        <v>11518</v>
      </c>
      <c r="C17114" s="1" t="s">
        <v>11520</v>
      </c>
    </row>
    <row r="17115" spans="1:3" x14ac:dyDescent="0.25">
      <c r="A17115" s="1">
        <f t="shared" si="267"/>
        <v>17115</v>
      </c>
      <c r="B17115" s="1" t="s">
        <v>11518</v>
      </c>
      <c r="C17115" s="1" t="s">
        <v>1055</v>
      </c>
    </row>
    <row r="17116" spans="1:3" x14ac:dyDescent="0.25">
      <c r="A17116" s="1">
        <f t="shared" si="267"/>
        <v>17116</v>
      </c>
      <c r="B17116" s="1" t="s">
        <v>11518</v>
      </c>
      <c r="C17116" s="1" t="s">
        <v>1512</v>
      </c>
    </row>
    <row r="17117" spans="1:3" x14ac:dyDescent="0.25">
      <c r="A17117" s="1">
        <f t="shared" si="267"/>
        <v>17117</v>
      </c>
      <c r="B17117" s="1" t="s">
        <v>11518</v>
      </c>
      <c r="C17117" s="1" t="s">
        <v>1800</v>
      </c>
    </row>
    <row r="17118" spans="1:3" x14ac:dyDescent="0.25">
      <c r="A17118" s="1">
        <f t="shared" si="267"/>
        <v>17118</v>
      </c>
      <c r="B17118" s="1" t="s">
        <v>11521</v>
      </c>
      <c r="C17118" s="1" t="s">
        <v>2606</v>
      </c>
    </row>
    <row r="17119" spans="1:3" x14ac:dyDescent="0.25">
      <c r="A17119" s="1">
        <f t="shared" si="267"/>
        <v>17119</v>
      </c>
      <c r="B17119" s="1" t="s">
        <v>11521</v>
      </c>
      <c r="C17119" s="1" t="s">
        <v>1055</v>
      </c>
    </row>
    <row r="17120" spans="1:3" x14ac:dyDescent="0.25">
      <c r="A17120" s="1">
        <f t="shared" si="267"/>
        <v>17120</v>
      </c>
      <c r="B17120" s="1" t="s">
        <v>11522</v>
      </c>
      <c r="C17120" s="1" t="s">
        <v>1027</v>
      </c>
    </row>
    <row r="17121" spans="1:3" x14ac:dyDescent="0.25">
      <c r="A17121" s="1">
        <f t="shared" si="267"/>
        <v>17121</v>
      </c>
      <c r="B17121" s="1" t="s">
        <v>11523</v>
      </c>
      <c r="C17121" s="1" t="s">
        <v>942</v>
      </c>
    </row>
    <row r="17122" spans="1:3" x14ac:dyDescent="0.25">
      <c r="A17122" s="1">
        <f t="shared" si="267"/>
        <v>17122</v>
      </c>
      <c r="B17122" s="1" t="s">
        <v>11524</v>
      </c>
      <c r="C17122" s="1" t="s">
        <v>1904</v>
      </c>
    </row>
    <row r="17123" spans="1:3" x14ac:dyDescent="0.25">
      <c r="A17123" s="1">
        <f t="shared" si="267"/>
        <v>17123</v>
      </c>
      <c r="B17123" s="1" t="s">
        <v>11526</v>
      </c>
      <c r="C17123" s="1" t="s">
        <v>11525</v>
      </c>
    </row>
    <row r="17124" spans="1:3" x14ac:dyDescent="0.25">
      <c r="A17124" s="1">
        <f t="shared" si="267"/>
        <v>17124</v>
      </c>
      <c r="B17124" s="1" t="s">
        <v>11527</v>
      </c>
      <c r="C17124" s="1" t="s">
        <v>1283</v>
      </c>
    </row>
    <row r="17125" spans="1:3" x14ac:dyDescent="0.25">
      <c r="A17125" s="1">
        <f t="shared" si="267"/>
        <v>17125</v>
      </c>
      <c r="B17125" s="1" t="s">
        <v>11528</v>
      </c>
      <c r="C17125" s="1" t="s">
        <v>7851</v>
      </c>
    </row>
    <row r="17126" spans="1:3" x14ac:dyDescent="0.25">
      <c r="A17126" s="1">
        <f t="shared" si="267"/>
        <v>17126</v>
      </c>
      <c r="B17126" s="1" t="s">
        <v>11529</v>
      </c>
      <c r="C17126" s="1" t="s">
        <v>9577</v>
      </c>
    </row>
    <row r="17127" spans="1:3" x14ac:dyDescent="0.25">
      <c r="A17127" s="1">
        <f t="shared" si="267"/>
        <v>17127</v>
      </c>
      <c r="B17127" s="1" t="s">
        <v>11530</v>
      </c>
      <c r="C17127" s="1" t="s">
        <v>1889</v>
      </c>
    </row>
    <row r="17128" spans="1:3" x14ac:dyDescent="0.25">
      <c r="A17128" s="1">
        <f t="shared" si="267"/>
        <v>17128</v>
      </c>
      <c r="B17128" s="1" t="s">
        <v>11531</v>
      </c>
      <c r="C17128" s="1" t="s">
        <v>1056</v>
      </c>
    </row>
    <row r="17129" spans="1:3" x14ac:dyDescent="0.25">
      <c r="A17129" s="1">
        <f t="shared" si="267"/>
        <v>17129</v>
      </c>
      <c r="B17129" s="1" t="s">
        <v>11532</v>
      </c>
      <c r="C17129" s="1" t="s">
        <v>1058</v>
      </c>
    </row>
    <row r="17130" spans="1:3" x14ac:dyDescent="0.25">
      <c r="A17130" s="1">
        <f t="shared" si="267"/>
        <v>17130</v>
      </c>
      <c r="B17130" s="1" t="s">
        <v>11533</v>
      </c>
      <c r="C17130" s="1" t="s">
        <v>952</v>
      </c>
    </row>
    <row r="17131" spans="1:3" x14ac:dyDescent="0.25">
      <c r="A17131" s="1">
        <f t="shared" si="267"/>
        <v>17131</v>
      </c>
      <c r="B17131" s="1" t="s">
        <v>11534</v>
      </c>
      <c r="C17131" s="1" t="s">
        <v>2225</v>
      </c>
    </row>
    <row r="17132" spans="1:3" x14ac:dyDescent="0.25">
      <c r="A17132" s="1">
        <f t="shared" si="267"/>
        <v>17132</v>
      </c>
      <c r="B17132" s="1" t="s">
        <v>11534</v>
      </c>
      <c r="C17132" s="1" t="s">
        <v>1321</v>
      </c>
    </row>
    <row r="17133" spans="1:3" x14ac:dyDescent="0.25">
      <c r="A17133" s="1">
        <f t="shared" si="267"/>
        <v>17133</v>
      </c>
      <c r="B17133" s="1" t="s">
        <v>11534</v>
      </c>
      <c r="C17133" s="1" t="s">
        <v>974</v>
      </c>
    </row>
    <row r="17134" spans="1:3" x14ac:dyDescent="0.25">
      <c r="A17134" s="1">
        <f t="shared" si="267"/>
        <v>17134</v>
      </c>
      <c r="B17134" s="1" t="s">
        <v>11535</v>
      </c>
      <c r="C17134" s="1" t="s">
        <v>1211</v>
      </c>
    </row>
    <row r="17135" spans="1:3" x14ac:dyDescent="0.25">
      <c r="A17135" s="1">
        <f t="shared" si="267"/>
        <v>17135</v>
      </c>
      <c r="B17135" s="1" t="s">
        <v>11536</v>
      </c>
      <c r="C17135" s="1" t="s">
        <v>3174</v>
      </c>
    </row>
    <row r="17136" spans="1:3" x14ac:dyDescent="0.25">
      <c r="A17136" s="1">
        <f t="shared" si="267"/>
        <v>17136</v>
      </c>
      <c r="B17136" s="1" t="s">
        <v>11537</v>
      </c>
      <c r="C17136" s="1" t="s">
        <v>1790</v>
      </c>
    </row>
    <row r="17137" spans="1:3" x14ac:dyDescent="0.25">
      <c r="A17137" s="1">
        <f t="shared" si="267"/>
        <v>17137</v>
      </c>
      <c r="B17137" s="1" t="s">
        <v>11537</v>
      </c>
      <c r="C17137" s="1" t="s">
        <v>1016</v>
      </c>
    </row>
    <row r="17138" spans="1:3" x14ac:dyDescent="0.25">
      <c r="A17138" s="1">
        <f t="shared" si="267"/>
        <v>17138</v>
      </c>
      <c r="B17138" s="1" t="s">
        <v>11537</v>
      </c>
      <c r="C17138" s="1" t="s">
        <v>6037</v>
      </c>
    </row>
    <row r="17139" spans="1:3" x14ac:dyDescent="0.25">
      <c r="A17139" s="1">
        <f t="shared" si="267"/>
        <v>17139</v>
      </c>
      <c r="B17139" s="1" t="s">
        <v>11537</v>
      </c>
      <c r="C17139" s="1" t="s">
        <v>1055</v>
      </c>
    </row>
    <row r="17140" spans="1:3" x14ac:dyDescent="0.25">
      <c r="A17140" s="1">
        <f t="shared" si="267"/>
        <v>17140</v>
      </c>
      <c r="B17140" s="1" t="s">
        <v>11537</v>
      </c>
      <c r="C17140" s="1" t="s">
        <v>1529</v>
      </c>
    </row>
    <row r="17141" spans="1:3" x14ac:dyDescent="0.25">
      <c r="A17141" s="1">
        <f t="shared" si="267"/>
        <v>17141</v>
      </c>
      <c r="B17141" s="1" t="s">
        <v>11538</v>
      </c>
      <c r="C17141" s="1" t="s">
        <v>6914</v>
      </c>
    </row>
    <row r="17142" spans="1:3" x14ac:dyDescent="0.25">
      <c r="A17142" s="1">
        <f t="shared" si="267"/>
        <v>17142</v>
      </c>
      <c r="B17142" s="1" t="s">
        <v>11539</v>
      </c>
      <c r="C17142" s="1" t="s">
        <v>967</v>
      </c>
    </row>
    <row r="17143" spans="1:3" x14ac:dyDescent="0.25">
      <c r="A17143" s="1">
        <f t="shared" si="267"/>
        <v>17143</v>
      </c>
      <c r="B17143" s="1" t="s">
        <v>11541</v>
      </c>
      <c r="C17143" s="1" t="s">
        <v>11540</v>
      </c>
    </row>
    <row r="17144" spans="1:3" x14ac:dyDescent="0.25">
      <c r="A17144" s="1">
        <f t="shared" si="267"/>
        <v>17144</v>
      </c>
      <c r="B17144" s="1" t="s">
        <v>11543</v>
      </c>
      <c r="C17144" s="1" t="s">
        <v>11542</v>
      </c>
    </row>
    <row r="17145" spans="1:3" x14ac:dyDescent="0.25">
      <c r="A17145" s="1">
        <f t="shared" si="267"/>
        <v>17145</v>
      </c>
      <c r="B17145" s="1" t="s">
        <v>11544</v>
      </c>
      <c r="C17145" s="1" t="s">
        <v>934</v>
      </c>
    </row>
    <row r="17146" spans="1:3" x14ac:dyDescent="0.25">
      <c r="A17146" s="1">
        <f t="shared" si="267"/>
        <v>17146</v>
      </c>
      <c r="B17146" s="1" t="s">
        <v>11544</v>
      </c>
      <c r="C17146" s="1" t="s">
        <v>1026</v>
      </c>
    </row>
    <row r="17147" spans="1:3" x14ac:dyDescent="0.25">
      <c r="A17147" s="1">
        <f t="shared" si="267"/>
        <v>17147</v>
      </c>
      <c r="B17147" s="1" t="s">
        <v>11545</v>
      </c>
      <c r="C17147" s="1" t="s">
        <v>2341</v>
      </c>
    </row>
    <row r="17148" spans="1:3" x14ac:dyDescent="0.25">
      <c r="A17148" s="1">
        <f t="shared" si="267"/>
        <v>17148</v>
      </c>
      <c r="B17148" s="1" t="s">
        <v>11547</v>
      </c>
      <c r="C17148" s="1" t="s">
        <v>11546</v>
      </c>
    </row>
    <row r="17149" spans="1:3" x14ac:dyDescent="0.25">
      <c r="A17149" s="1">
        <f t="shared" si="267"/>
        <v>17149</v>
      </c>
      <c r="B17149" s="1" t="s">
        <v>11548</v>
      </c>
      <c r="C17149" s="1" t="s">
        <v>1093</v>
      </c>
    </row>
    <row r="17150" spans="1:3" x14ac:dyDescent="0.25">
      <c r="A17150" s="1">
        <f t="shared" si="267"/>
        <v>17150</v>
      </c>
      <c r="B17150" s="1" t="s">
        <v>11549</v>
      </c>
      <c r="C17150" s="1" t="s">
        <v>1715</v>
      </c>
    </row>
    <row r="17151" spans="1:3" x14ac:dyDescent="0.25">
      <c r="A17151" s="1">
        <f t="shared" si="267"/>
        <v>17151</v>
      </c>
      <c r="B17151" s="1" t="s">
        <v>11550</v>
      </c>
      <c r="C17151" s="1" t="s">
        <v>1201</v>
      </c>
    </row>
    <row r="17152" spans="1:3" x14ac:dyDescent="0.25">
      <c r="A17152" s="1">
        <f t="shared" si="267"/>
        <v>17152</v>
      </c>
      <c r="B17152" s="1" t="s">
        <v>11551</v>
      </c>
      <c r="C17152" s="1" t="s">
        <v>989</v>
      </c>
    </row>
    <row r="17153" spans="1:3" x14ac:dyDescent="0.25">
      <c r="A17153" s="1">
        <f t="shared" si="267"/>
        <v>17153</v>
      </c>
      <c r="B17153" s="1" t="s">
        <v>11552</v>
      </c>
      <c r="C17153" s="1" t="s">
        <v>4529</v>
      </c>
    </row>
    <row r="17154" spans="1:3" x14ac:dyDescent="0.25">
      <c r="A17154" s="1">
        <f t="shared" si="267"/>
        <v>17154</v>
      </c>
      <c r="B17154" s="1" t="s">
        <v>11553</v>
      </c>
      <c r="C17154" s="1" t="s">
        <v>952</v>
      </c>
    </row>
    <row r="17155" spans="1:3" x14ac:dyDescent="0.25">
      <c r="A17155" s="1">
        <f t="shared" ref="A17155:A17218" si="268">A17154+1</f>
        <v>17155</v>
      </c>
      <c r="B17155" s="1" t="s">
        <v>11554</v>
      </c>
      <c r="C17155" s="1" t="s">
        <v>1252</v>
      </c>
    </row>
    <row r="17156" spans="1:3" x14ac:dyDescent="0.25">
      <c r="A17156" s="1">
        <f t="shared" si="268"/>
        <v>17156</v>
      </c>
      <c r="B17156" s="1" t="s">
        <v>11554</v>
      </c>
      <c r="C17156" s="1" t="s">
        <v>1715</v>
      </c>
    </row>
    <row r="17157" spans="1:3" x14ac:dyDescent="0.25">
      <c r="A17157" s="1">
        <f t="shared" si="268"/>
        <v>17157</v>
      </c>
      <c r="B17157" s="1" t="s">
        <v>11555</v>
      </c>
      <c r="C17157" s="1" t="s">
        <v>952</v>
      </c>
    </row>
    <row r="17158" spans="1:3" x14ac:dyDescent="0.25">
      <c r="A17158" s="1">
        <f t="shared" si="268"/>
        <v>17158</v>
      </c>
      <c r="B17158" s="1" t="s">
        <v>11556</v>
      </c>
      <c r="C17158" s="1" t="s">
        <v>1541</v>
      </c>
    </row>
    <row r="17159" spans="1:3" x14ac:dyDescent="0.25">
      <c r="A17159" s="1">
        <f t="shared" si="268"/>
        <v>17159</v>
      </c>
      <c r="B17159" s="1" t="s">
        <v>11555</v>
      </c>
      <c r="C17159" s="1" t="s">
        <v>1079</v>
      </c>
    </row>
    <row r="17160" spans="1:3" x14ac:dyDescent="0.25">
      <c r="A17160" s="1">
        <f t="shared" si="268"/>
        <v>17160</v>
      </c>
      <c r="B17160" s="1" t="s">
        <v>11555</v>
      </c>
      <c r="C17160" s="1" t="s">
        <v>1058</v>
      </c>
    </row>
    <row r="17161" spans="1:3" x14ac:dyDescent="0.25">
      <c r="A17161" s="1">
        <f t="shared" si="268"/>
        <v>17161</v>
      </c>
      <c r="B17161" s="1" t="s">
        <v>11555</v>
      </c>
      <c r="C17161" s="1" t="s">
        <v>1029</v>
      </c>
    </row>
    <row r="17162" spans="1:3" x14ac:dyDescent="0.25">
      <c r="A17162" s="1">
        <f t="shared" si="268"/>
        <v>17162</v>
      </c>
      <c r="B17162" s="1" t="s">
        <v>11555</v>
      </c>
      <c r="C17162" s="1" t="s">
        <v>2704</v>
      </c>
    </row>
    <row r="17163" spans="1:3" x14ac:dyDescent="0.25">
      <c r="A17163" s="1">
        <f t="shared" si="268"/>
        <v>17163</v>
      </c>
      <c r="B17163" s="1" t="s">
        <v>11557</v>
      </c>
      <c r="C17163" s="1" t="s">
        <v>2951</v>
      </c>
    </row>
    <row r="17164" spans="1:3" x14ac:dyDescent="0.25">
      <c r="A17164" s="1">
        <f t="shared" si="268"/>
        <v>17164</v>
      </c>
      <c r="B17164" s="1" t="s">
        <v>11558</v>
      </c>
      <c r="C17164" s="1" t="s">
        <v>1718</v>
      </c>
    </row>
    <row r="17165" spans="1:3" x14ac:dyDescent="0.25">
      <c r="A17165" s="1">
        <f t="shared" si="268"/>
        <v>17165</v>
      </c>
      <c r="B17165" s="1" t="s">
        <v>11559</v>
      </c>
      <c r="C17165" s="1" t="s">
        <v>928</v>
      </c>
    </row>
    <row r="17166" spans="1:3" x14ac:dyDescent="0.25">
      <c r="A17166" s="1">
        <f t="shared" si="268"/>
        <v>17166</v>
      </c>
      <c r="B17166" s="1" t="s">
        <v>11560</v>
      </c>
      <c r="C17166" s="1" t="s">
        <v>1174</v>
      </c>
    </row>
    <row r="17167" spans="1:3" x14ac:dyDescent="0.25">
      <c r="A17167" s="1">
        <f t="shared" si="268"/>
        <v>17167</v>
      </c>
      <c r="B17167" s="1" t="s">
        <v>11561</v>
      </c>
      <c r="C17167" s="1" t="s">
        <v>928</v>
      </c>
    </row>
    <row r="17168" spans="1:3" x14ac:dyDescent="0.25">
      <c r="A17168" s="1">
        <f t="shared" si="268"/>
        <v>17168</v>
      </c>
      <c r="B17168" s="1" t="s">
        <v>11562</v>
      </c>
      <c r="C17168" s="1" t="s">
        <v>1911</v>
      </c>
    </row>
    <row r="17169" spans="1:3" x14ac:dyDescent="0.25">
      <c r="A17169" s="1">
        <f t="shared" si="268"/>
        <v>17169</v>
      </c>
      <c r="B17169" s="1" t="s">
        <v>11563</v>
      </c>
      <c r="C17169" s="1" t="s">
        <v>1374</v>
      </c>
    </row>
    <row r="17170" spans="1:3" x14ac:dyDescent="0.25">
      <c r="A17170" s="1">
        <f t="shared" si="268"/>
        <v>17170</v>
      </c>
      <c r="B17170" s="1" t="s">
        <v>11565</v>
      </c>
      <c r="C17170" s="1" t="s">
        <v>11564</v>
      </c>
    </row>
    <row r="17171" spans="1:3" x14ac:dyDescent="0.25">
      <c r="A17171" s="1">
        <f t="shared" si="268"/>
        <v>17171</v>
      </c>
      <c r="B17171" s="1" t="s">
        <v>11565</v>
      </c>
      <c r="C17171" s="1" t="s">
        <v>11566</v>
      </c>
    </row>
    <row r="17172" spans="1:3" x14ac:dyDescent="0.25">
      <c r="A17172" s="1">
        <f t="shared" si="268"/>
        <v>17172</v>
      </c>
      <c r="B17172" s="1" t="s">
        <v>11567</v>
      </c>
      <c r="C17172" s="1" t="s">
        <v>960</v>
      </c>
    </row>
    <row r="17173" spans="1:3" x14ac:dyDescent="0.25">
      <c r="A17173" s="1">
        <f t="shared" si="268"/>
        <v>17173</v>
      </c>
      <c r="B17173" s="1" t="s">
        <v>11568</v>
      </c>
      <c r="C17173" s="1" t="s">
        <v>967</v>
      </c>
    </row>
    <row r="17174" spans="1:3" x14ac:dyDescent="0.25">
      <c r="A17174" s="1">
        <f t="shared" si="268"/>
        <v>17174</v>
      </c>
      <c r="B17174" s="1" t="s">
        <v>11570</v>
      </c>
      <c r="C17174" s="1" t="s">
        <v>11569</v>
      </c>
    </row>
    <row r="17175" spans="1:3" x14ac:dyDescent="0.25">
      <c r="A17175" s="1">
        <f t="shared" si="268"/>
        <v>17175</v>
      </c>
      <c r="B17175" s="1" t="s">
        <v>11571</v>
      </c>
      <c r="C17175" s="1" t="s">
        <v>946</v>
      </c>
    </row>
    <row r="17176" spans="1:3" x14ac:dyDescent="0.25">
      <c r="A17176" s="1">
        <f t="shared" si="268"/>
        <v>17176</v>
      </c>
      <c r="B17176" s="1" t="s">
        <v>11572</v>
      </c>
      <c r="C17176" s="1" t="s">
        <v>949</v>
      </c>
    </row>
    <row r="17177" spans="1:3" x14ac:dyDescent="0.25">
      <c r="A17177" s="1">
        <f t="shared" si="268"/>
        <v>17177</v>
      </c>
      <c r="B17177" s="1" t="s">
        <v>11573</v>
      </c>
      <c r="C17177" s="1" t="s">
        <v>3822</v>
      </c>
    </row>
    <row r="17178" spans="1:3" x14ac:dyDescent="0.25">
      <c r="A17178" s="1">
        <f t="shared" si="268"/>
        <v>17178</v>
      </c>
      <c r="B17178" s="1" t="s">
        <v>11574</v>
      </c>
      <c r="C17178" s="1" t="s">
        <v>1170</v>
      </c>
    </row>
    <row r="17179" spans="1:3" x14ac:dyDescent="0.25">
      <c r="A17179" s="1">
        <f t="shared" si="268"/>
        <v>17179</v>
      </c>
      <c r="B17179" s="1" t="s">
        <v>11575</v>
      </c>
      <c r="C17179" s="1" t="s">
        <v>960</v>
      </c>
    </row>
    <row r="17180" spans="1:3" x14ac:dyDescent="0.25">
      <c r="A17180" s="1">
        <f t="shared" si="268"/>
        <v>17180</v>
      </c>
      <c r="B17180" s="1" t="s">
        <v>11576</v>
      </c>
      <c r="C17180" s="1" t="s">
        <v>1036</v>
      </c>
    </row>
    <row r="17181" spans="1:3" x14ac:dyDescent="0.25">
      <c r="A17181" s="1">
        <f t="shared" si="268"/>
        <v>17181</v>
      </c>
      <c r="B17181" s="1" t="s">
        <v>11577</v>
      </c>
      <c r="C17181" s="1" t="s">
        <v>1800</v>
      </c>
    </row>
    <row r="17182" spans="1:3" x14ac:dyDescent="0.25">
      <c r="A17182" s="1">
        <f t="shared" si="268"/>
        <v>17182</v>
      </c>
      <c r="B17182" s="1" t="s">
        <v>11578</v>
      </c>
      <c r="C17182" s="1" t="s">
        <v>2953</v>
      </c>
    </row>
    <row r="17183" spans="1:3" x14ac:dyDescent="0.25">
      <c r="A17183" s="1">
        <f t="shared" si="268"/>
        <v>17183</v>
      </c>
      <c r="B17183" s="1" t="s">
        <v>11579</v>
      </c>
      <c r="C17183" s="1" t="s">
        <v>1519</v>
      </c>
    </row>
    <row r="17184" spans="1:3" x14ac:dyDescent="0.25">
      <c r="A17184" s="1">
        <f t="shared" si="268"/>
        <v>17184</v>
      </c>
      <c r="B17184" s="1" t="s">
        <v>11580</v>
      </c>
      <c r="C17184" s="1" t="s">
        <v>930</v>
      </c>
    </row>
    <row r="17185" spans="1:3" x14ac:dyDescent="0.25">
      <c r="A17185" s="1">
        <f t="shared" si="268"/>
        <v>17185</v>
      </c>
      <c r="B17185" s="1" t="s">
        <v>11581</v>
      </c>
      <c r="C17185" s="1" t="s">
        <v>974</v>
      </c>
    </row>
    <row r="17186" spans="1:3" x14ac:dyDescent="0.25">
      <c r="A17186" s="1">
        <f t="shared" si="268"/>
        <v>17186</v>
      </c>
      <c r="B17186" s="1" t="s">
        <v>11582</v>
      </c>
      <c r="C17186" s="1" t="s">
        <v>1019</v>
      </c>
    </row>
    <row r="17187" spans="1:3" x14ac:dyDescent="0.25">
      <c r="A17187" s="1">
        <f t="shared" si="268"/>
        <v>17187</v>
      </c>
      <c r="B17187" s="1" t="s">
        <v>11583</v>
      </c>
      <c r="C17187" s="1" t="s">
        <v>1363</v>
      </c>
    </row>
    <row r="17188" spans="1:3" x14ac:dyDescent="0.25">
      <c r="A17188" s="1">
        <f t="shared" si="268"/>
        <v>17188</v>
      </c>
      <c r="B17188" s="1" t="s">
        <v>11582</v>
      </c>
      <c r="C17188" s="1" t="s">
        <v>946</v>
      </c>
    </row>
    <row r="17189" spans="1:3" x14ac:dyDescent="0.25">
      <c r="A17189" s="1">
        <f t="shared" si="268"/>
        <v>17189</v>
      </c>
      <c r="B17189" s="1" t="s">
        <v>11582</v>
      </c>
      <c r="C17189" s="1" t="s">
        <v>4422</v>
      </c>
    </row>
    <row r="17190" spans="1:3" x14ac:dyDescent="0.25">
      <c r="A17190" s="1">
        <f t="shared" si="268"/>
        <v>17190</v>
      </c>
      <c r="B17190" s="1" t="s">
        <v>11584</v>
      </c>
      <c r="C17190" s="1" t="s">
        <v>2091</v>
      </c>
    </row>
    <row r="17191" spans="1:3" x14ac:dyDescent="0.25">
      <c r="A17191" s="1">
        <f t="shared" si="268"/>
        <v>17191</v>
      </c>
      <c r="B17191" s="1" t="s">
        <v>11585</v>
      </c>
      <c r="C17191" s="1" t="s">
        <v>939</v>
      </c>
    </row>
    <row r="17192" spans="1:3" x14ac:dyDescent="0.25">
      <c r="A17192" s="1">
        <f t="shared" si="268"/>
        <v>17192</v>
      </c>
      <c r="B17192" s="1" t="s">
        <v>11586</v>
      </c>
      <c r="C17192" s="1" t="s">
        <v>939</v>
      </c>
    </row>
    <row r="17193" spans="1:3" x14ac:dyDescent="0.25">
      <c r="A17193" s="1">
        <f t="shared" si="268"/>
        <v>17193</v>
      </c>
      <c r="B17193" s="1" t="s">
        <v>11587</v>
      </c>
      <c r="C17193" s="1" t="s">
        <v>968</v>
      </c>
    </row>
    <row r="17194" spans="1:3" x14ac:dyDescent="0.25">
      <c r="A17194" s="1">
        <f t="shared" si="268"/>
        <v>17194</v>
      </c>
      <c r="B17194" s="1" t="s">
        <v>11588</v>
      </c>
      <c r="C17194" s="1" t="s">
        <v>1389</v>
      </c>
    </row>
    <row r="17195" spans="1:3" x14ac:dyDescent="0.25">
      <c r="A17195" s="1">
        <f t="shared" si="268"/>
        <v>17195</v>
      </c>
      <c r="B17195" s="1" t="s">
        <v>11589</v>
      </c>
      <c r="C17195" s="1" t="s">
        <v>1566</v>
      </c>
    </row>
    <row r="17196" spans="1:3" x14ac:dyDescent="0.25">
      <c r="A17196" s="1">
        <f t="shared" si="268"/>
        <v>17196</v>
      </c>
      <c r="B17196" s="1" t="s">
        <v>11590</v>
      </c>
      <c r="C17196" s="1" t="s">
        <v>3973</v>
      </c>
    </row>
    <row r="17197" spans="1:3" x14ac:dyDescent="0.25">
      <c r="A17197" s="1">
        <f t="shared" si="268"/>
        <v>17197</v>
      </c>
      <c r="B17197" s="1" t="s">
        <v>11590</v>
      </c>
      <c r="C17197" s="1" t="s">
        <v>11591</v>
      </c>
    </row>
    <row r="17198" spans="1:3" x14ac:dyDescent="0.25">
      <c r="A17198" s="1">
        <f t="shared" si="268"/>
        <v>17198</v>
      </c>
      <c r="B17198" s="1" t="s">
        <v>11590</v>
      </c>
      <c r="C17198" s="1" t="s">
        <v>1242</v>
      </c>
    </row>
    <row r="17199" spans="1:3" x14ac:dyDescent="0.25">
      <c r="A17199" s="1">
        <f t="shared" si="268"/>
        <v>17199</v>
      </c>
      <c r="B17199" s="1" t="s">
        <v>11590</v>
      </c>
      <c r="C17199" s="1" t="s">
        <v>1295</v>
      </c>
    </row>
    <row r="17200" spans="1:3" x14ac:dyDescent="0.25">
      <c r="A17200" s="1">
        <f t="shared" si="268"/>
        <v>17200</v>
      </c>
      <c r="B17200" s="1" t="s">
        <v>11592</v>
      </c>
      <c r="C17200" s="1" t="s">
        <v>930</v>
      </c>
    </row>
    <row r="17201" spans="1:3" x14ac:dyDescent="0.25">
      <c r="A17201" s="1">
        <f t="shared" si="268"/>
        <v>17201</v>
      </c>
      <c r="B17201" s="1" t="s">
        <v>11593</v>
      </c>
      <c r="C17201" s="1" t="s">
        <v>1947</v>
      </c>
    </row>
    <row r="17202" spans="1:3" x14ac:dyDescent="0.25">
      <c r="A17202" s="1">
        <f t="shared" si="268"/>
        <v>17202</v>
      </c>
      <c r="B17202" s="1" t="s">
        <v>11594</v>
      </c>
      <c r="C17202" s="1" t="s">
        <v>949</v>
      </c>
    </row>
    <row r="17203" spans="1:3" x14ac:dyDescent="0.25">
      <c r="A17203" s="1">
        <f t="shared" si="268"/>
        <v>17203</v>
      </c>
      <c r="B17203" s="1" t="s">
        <v>11595</v>
      </c>
      <c r="C17203" s="1" t="s">
        <v>949</v>
      </c>
    </row>
    <row r="17204" spans="1:3" x14ac:dyDescent="0.25">
      <c r="A17204" s="1">
        <f t="shared" si="268"/>
        <v>17204</v>
      </c>
      <c r="B17204" s="1" t="s">
        <v>11596</v>
      </c>
      <c r="C17204" s="1" t="s">
        <v>1850</v>
      </c>
    </row>
    <row r="17205" spans="1:3" x14ac:dyDescent="0.25">
      <c r="A17205" s="1">
        <f t="shared" si="268"/>
        <v>17205</v>
      </c>
      <c r="B17205" s="1" t="s">
        <v>11597</v>
      </c>
      <c r="C17205" s="1" t="s">
        <v>3900</v>
      </c>
    </row>
    <row r="17206" spans="1:3" x14ac:dyDescent="0.25">
      <c r="A17206" s="1">
        <f t="shared" si="268"/>
        <v>17206</v>
      </c>
      <c r="B17206" s="1" t="s">
        <v>11598</v>
      </c>
      <c r="C17206" s="1" t="s">
        <v>1248</v>
      </c>
    </row>
    <row r="17207" spans="1:3" x14ac:dyDescent="0.25">
      <c r="A17207" s="1">
        <f t="shared" si="268"/>
        <v>17207</v>
      </c>
      <c r="B17207" s="1" t="s">
        <v>11599</v>
      </c>
      <c r="C17207" s="1" t="s">
        <v>1957</v>
      </c>
    </row>
    <row r="17208" spans="1:3" x14ac:dyDescent="0.25">
      <c r="A17208" s="1">
        <f t="shared" si="268"/>
        <v>17208</v>
      </c>
      <c r="B17208" s="1" t="s">
        <v>11600</v>
      </c>
      <c r="C17208" s="1" t="s">
        <v>1174</v>
      </c>
    </row>
    <row r="17209" spans="1:3" x14ac:dyDescent="0.25">
      <c r="A17209" s="1">
        <f t="shared" si="268"/>
        <v>17209</v>
      </c>
      <c r="B17209" s="1" t="s">
        <v>11601</v>
      </c>
      <c r="C17209" s="1" t="s">
        <v>1093</v>
      </c>
    </row>
    <row r="17210" spans="1:3" x14ac:dyDescent="0.25">
      <c r="A17210" s="1">
        <f t="shared" si="268"/>
        <v>17210</v>
      </c>
      <c r="B17210" s="1" t="s">
        <v>11602</v>
      </c>
      <c r="C17210" s="1" t="s">
        <v>930</v>
      </c>
    </row>
    <row r="17211" spans="1:3" x14ac:dyDescent="0.25">
      <c r="A17211" s="1">
        <f t="shared" si="268"/>
        <v>17211</v>
      </c>
      <c r="B17211" s="1" t="s">
        <v>11603</v>
      </c>
      <c r="C17211" s="1" t="s">
        <v>1320</v>
      </c>
    </row>
    <row r="17212" spans="1:3" x14ac:dyDescent="0.25">
      <c r="A17212" s="1">
        <f t="shared" si="268"/>
        <v>17212</v>
      </c>
      <c r="B17212" s="1" t="s">
        <v>11604</v>
      </c>
      <c r="C17212" s="1" t="s">
        <v>1221</v>
      </c>
    </row>
    <row r="17213" spans="1:3" x14ac:dyDescent="0.25">
      <c r="A17213" s="1">
        <f t="shared" si="268"/>
        <v>17213</v>
      </c>
      <c r="B17213" s="1" t="s">
        <v>11604</v>
      </c>
      <c r="C17213" s="1" t="s">
        <v>1091</v>
      </c>
    </row>
    <row r="17214" spans="1:3" x14ac:dyDescent="0.25">
      <c r="A17214" s="1">
        <f t="shared" si="268"/>
        <v>17214</v>
      </c>
      <c r="B17214" s="1" t="s">
        <v>11604</v>
      </c>
      <c r="C17214" s="1" t="s">
        <v>975</v>
      </c>
    </row>
    <row r="17215" spans="1:3" x14ac:dyDescent="0.25">
      <c r="A17215" s="1">
        <f t="shared" si="268"/>
        <v>17215</v>
      </c>
      <c r="B17215" s="1" t="s">
        <v>11604</v>
      </c>
      <c r="C17215" s="1" t="s">
        <v>1248</v>
      </c>
    </row>
    <row r="17216" spans="1:3" x14ac:dyDescent="0.25">
      <c r="A17216" s="1">
        <f t="shared" si="268"/>
        <v>17216</v>
      </c>
      <c r="B17216" s="1" t="s">
        <v>11605</v>
      </c>
      <c r="C17216" s="1" t="s">
        <v>947</v>
      </c>
    </row>
    <row r="17217" spans="1:3" x14ac:dyDescent="0.25">
      <c r="A17217" s="1">
        <f t="shared" si="268"/>
        <v>17217</v>
      </c>
      <c r="B17217" s="1" t="s">
        <v>11605</v>
      </c>
      <c r="C17217" s="1" t="s">
        <v>934</v>
      </c>
    </row>
    <row r="17218" spans="1:3" x14ac:dyDescent="0.25">
      <c r="A17218" s="1">
        <f t="shared" si="268"/>
        <v>17218</v>
      </c>
      <c r="B17218" s="1" t="s">
        <v>11606</v>
      </c>
      <c r="C17218" s="1" t="s">
        <v>1058</v>
      </c>
    </row>
    <row r="17219" spans="1:3" x14ac:dyDescent="0.25">
      <c r="A17219" s="1">
        <f t="shared" ref="A17219:A17282" si="269">A17218+1</f>
        <v>17219</v>
      </c>
      <c r="B17219" s="1" t="s">
        <v>11606</v>
      </c>
      <c r="C17219" s="1" t="s">
        <v>1485</v>
      </c>
    </row>
    <row r="17220" spans="1:3" x14ac:dyDescent="0.25">
      <c r="A17220" s="1">
        <f t="shared" si="269"/>
        <v>17220</v>
      </c>
      <c r="B17220" s="1" t="s">
        <v>11607</v>
      </c>
      <c r="C17220" s="1" t="s">
        <v>1077</v>
      </c>
    </row>
    <row r="17221" spans="1:3" x14ac:dyDescent="0.25">
      <c r="A17221" s="1">
        <f t="shared" si="269"/>
        <v>17221</v>
      </c>
      <c r="B17221" s="1" t="s">
        <v>11607</v>
      </c>
      <c r="C17221" s="1" t="s">
        <v>989</v>
      </c>
    </row>
    <row r="17222" spans="1:3" x14ac:dyDescent="0.25">
      <c r="A17222" s="1">
        <f t="shared" si="269"/>
        <v>17222</v>
      </c>
      <c r="B17222" s="1" t="s">
        <v>11608</v>
      </c>
      <c r="C17222" s="1" t="s">
        <v>947</v>
      </c>
    </row>
    <row r="17223" spans="1:3" x14ac:dyDescent="0.25">
      <c r="A17223" s="1">
        <f t="shared" si="269"/>
        <v>17223</v>
      </c>
      <c r="B17223" s="1" t="s">
        <v>11609</v>
      </c>
      <c r="C17223" s="1" t="s">
        <v>952</v>
      </c>
    </row>
    <row r="17224" spans="1:3" x14ac:dyDescent="0.25">
      <c r="A17224" s="1">
        <f t="shared" si="269"/>
        <v>17224</v>
      </c>
      <c r="B17224" s="1" t="s">
        <v>11610</v>
      </c>
      <c r="C17224" s="1" t="s">
        <v>947</v>
      </c>
    </row>
    <row r="17225" spans="1:3" x14ac:dyDescent="0.25">
      <c r="A17225" s="1">
        <f t="shared" si="269"/>
        <v>17225</v>
      </c>
      <c r="B17225" s="1" t="s">
        <v>11610</v>
      </c>
      <c r="C17225" s="1" t="s">
        <v>11611</v>
      </c>
    </row>
    <row r="17226" spans="1:3" x14ac:dyDescent="0.25">
      <c r="A17226" s="1">
        <f t="shared" si="269"/>
        <v>17226</v>
      </c>
      <c r="B17226" s="1" t="s">
        <v>11610</v>
      </c>
      <c r="C17226" s="1" t="s">
        <v>1174</v>
      </c>
    </row>
    <row r="17227" spans="1:3" x14ac:dyDescent="0.25">
      <c r="A17227" s="1">
        <f t="shared" si="269"/>
        <v>17227</v>
      </c>
      <c r="B17227" s="1" t="s">
        <v>11610</v>
      </c>
      <c r="C17227" s="1" t="s">
        <v>1710</v>
      </c>
    </row>
    <row r="17228" spans="1:3" x14ac:dyDescent="0.25">
      <c r="A17228" s="1">
        <f t="shared" si="269"/>
        <v>17228</v>
      </c>
      <c r="B17228" s="1" t="s">
        <v>11610</v>
      </c>
      <c r="C17228" s="1" t="s">
        <v>4749</v>
      </c>
    </row>
    <row r="17229" spans="1:3" x14ac:dyDescent="0.25">
      <c r="A17229" s="1">
        <f t="shared" si="269"/>
        <v>17229</v>
      </c>
      <c r="B17229" s="1" t="s">
        <v>11610</v>
      </c>
      <c r="C17229" s="1" t="s">
        <v>974</v>
      </c>
    </row>
    <row r="17230" spans="1:3" x14ac:dyDescent="0.25">
      <c r="A17230" s="1">
        <f t="shared" si="269"/>
        <v>17230</v>
      </c>
      <c r="B17230" s="1" t="s">
        <v>11610</v>
      </c>
      <c r="C17230" s="1" t="s">
        <v>928</v>
      </c>
    </row>
    <row r="17231" spans="1:3" x14ac:dyDescent="0.25">
      <c r="A17231" s="1">
        <f t="shared" si="269"/>
        <v>17231</v>
      </c>
      <c r="B17231" s="1" t="s">
        <v>11610</v>
      </c>
      <c r="C17231" s="1" t="s">
        <v>1894</v>
      </c>
    </row>
    <row r="17232" spans="1:3" x14ac:dyDescent="0.25">
      <c r="A17232" s="1">
        <f t="shared" si="269"/>
        <v>17232</v>
      </c>
      <c r="B17232" s="1" t="s">
        <v>11610</v>
      </c>
      <c r="C17232" s="1" t="s">
        <v>2675</v>
      </c>
    </row>
    <row r="17233" spans="1:3" x14ac:dyDescent="0.25">
      <c r="A17233" s="1">
        <f t="shared" si="269"/>
        <v>17233</v>
      </c>
      <c r="B17233" s="1" t="s">
        <v>11610</v>
      </c>
      <c r="C17233" s="1" t="s">
        <v>1087</v>
      </c>
    </row>
    <row r="17234" spans="1:3" x14ac:dyDescent="0.25">
      <c r="A17234" s="1">
        <f t="shared" si="269"/>
        <v>17234</v>
      </c>
      <c r="B17234" s="1" t="s">
        <v>11610</v>
      </c>
      <c r="C17234" s="1" t="s">
        <v>11612</v>
      </c>
    </row>
    <row r="17235" spans="1:3" x14ac:dyDescent="0.25">
      <c r="A17235" s="1">
        <f t="shared" si="269"/>
        <v>17235</v>
      </c>
      <c r="B17235" s="1" t="s">
        <v>11610</v>
      </c>
      <c r="C17235" s="1" t="s">
        <v>956</v>
      </c>
    </row>
    <row r="17236" spans="1:3" x14ac:dyDescent="0.25">
      <c r="A17236" s="1">
        <f t="shared" si="269"/>
        <v>17236</v>
      </c>
      <c r="B17236" s="1" t="s">
        <v>11613</v>
      </c>
      <c r="C17236" s="1" t="s">
        <v>1027</v>
      </c>
    </row>
    <row r="17237" spans="1:3" x14ac:dyDescent="0.25">
      <c r="A17237" s="1">
        <f t="shared" si="269"/>
        <v>17237</v>
      </c>
      <c r="B17237" s="1" t="s">
        <v>3267</v>
      </c>
      <c r="C17237" s="1" t="s">
        <v>982</v>
      </c>
    </row>
    <row r="17238" spans="1:3" x14ac:dyDescent="0.25">
      <c r="A17238" s="1">
        <f t="shared" si="269"/>
        <v>17238</v>
      </c>
      <c r="B17238" s="1" t="s">
        <v>11614</v>
      </c>
      <c r="C17238" s="1" t="s">
        <v>1020</v>
      </c>
    </row>
    <row r="17239" spans="1:3" x14ac:dyDescent="0.25">
      <c r="A17239" s="1">
        <f t="shared" si="269"/>
        <v>17239</v>
      </c>
      <c r="B17239" s="1" t="s">
        <v>3267</v>
      </c>
      <c r="C17239" s="1" t="s">
        <v>920</v>
      </c>
    </row>
    <row r="17240" spans="1:3" x14ac:dyDescent="0.25">
      <c r="A17240" s="1">
        <f t="shared" si="269"/>
        <v>17240</v>
      </c>
      <c r="B17240" s="1" t="s">
        <v>11615</v>
      </c>
      <c r="C17240" s="1" t="s">
        <v>1010</v>
      </c>
    </row>
    <row r="17241" spans="1:3" x14ac:dyDescent="0.25">
      <c r="A17241" s="1">
        <f t="shared" si="269"/>
        <v>17241</v>
      </c>
      <c r="B17241" s="1" t="s">
        <v>11614</v>
      </c>
      <c r="C17241" s="1" t="s">
        <v>1217</v>
      </c>
    </row>
    <row r="17242" spans="1:3" x14ac:dyDescent="0.25">
      <c r="A17242" s="1">
        <f t="shared" si="269"/>
        <v>17242</v>
      </c>
      <c r="B17242" s="1" t="s">
        <v>3267</v>
      </c>
      <c r="C17242" s="1" t="s">
        <v>1027</v>
      </c>
    </row>
    <row r="17243" spans="1:3" x14ac:dyDescent="0.25">
      <c r="A17243" s="1">
        <f t="shared" si="269"/>
        <v>17243</v>
      </c>
      <c r="B17243" s="1" t="s">
        <v>3267</v>
      </c>
      <c r="C17243" s="1" t="s">
        <v>4211</v>
      </c>
    </row>
    <row r="17244" spans="1:3" x14ac:dyDescent="0.25">
      <c r="A17244" s="1">
        <f t="shared" si="269"/>
        <v>17244</v>
      </c>
      <c r="B17244" s="1" t="s">
        <v>3267</v>
      </c>
      <c r="C17244" s="1" t="s">
        <v>7026</v>
      </c>
    </row>
    <row r="17245" spans="1:3" x14ac:dyDescent="0.25">
      <c r="A17245" s="1">
        <f t="shared" si="269"/>
        <v>17245</v>
      </c>
      <c r="B17245" s="1" t="s">
        <v>11616</v>
      </c>
      <c r="C17245" s="1" t="s">
        <v>1316</v>
      </c>
    </row>
    <row r="17246" spans="1:3" x14ac:dyDescent="0.25">
      <c r="A17246" s="1">
        <f t="shared" si="269"/>
        <v>17246</v>
      </c>
      <c r="B17246" s="1" t="s">
        <v>11616</v>
      </c>
      <c r="C17246" s="1" t="s">
        <v>1019</v>
      </c>
    </row>
    <row r="17247" spans="1:3" x14ac:dyDescent="0.25">
      <c r="A17247" s="1">
        <f t="shared" si="269"/>
        <v>17247</v>
      </c>
      <c r="B17247" s="1" t="s">
        <v>11616</v>
      </c>
      <c r="C17247" s="1" t="s">
        <v>989</v>
      </c>
    </row>
    <row r="17248" spans="1:3" x14ac:dyDescent="0.25">
      <c r="A17248" s="1">
        <f t="shared" si="269"/>
        <v>17248</v>
      </c>
      <c r="B17248" s="1" t="s">
        <v>11616</v>
      </c>
      <c r="C17248" s="1" t="s">
        <v>960</v>
      </c>
    </row>
    <row r="17249" spans="1:3" x14ac:dyDescent="0.25">
      <c r="A17249" s="1">
        <f t="shared" si="269"/>
        <v>17249</v>
      </c>
      <c r="B17249" s="1" t="s">
        <v>11616</v>
      </c>
      <c r="C17249" s="1" t="s">
        <v>974</v>
      </c>
    </row>
    <row r="17250" spans="1:3" x14ac:dyDescent="0.25">
      <c r="A17250" s="1">
        <f t="shared" si="269"/>
        <v>17250</v>
      </c>
      <c r="B17250" s="1" t="s">
        <v>11616</v>
      </c>
      <c r="C17250" s="1" t="s">
        <v>1768</v>
      </c>
    </row>
    <row r="17251" spans="1:3" x14ac:dyDescent="0.25">
      <c r="A17251" s="1">
        <f t="shared" si="269"/>
        <v>17251</v>
      </c>
      <c r="B17251" s="1" t="s">
        <v>11616</v>
      </c>
      <c r="C17251" s="1" t="s">
        <v>1055</v>
      </c>
    </row>
    <row r="17252" spans="1:3" x14ac:dyDescent="0.25">
      <c r="A17252" s="1">
        <f t="shared" si="269"/>
        <v>17252</v>
      </c>
      <c r="B17252" s="1" t="s">
        <v>11616</v>
      </c>
      <c r="C17252" s="1" t="s">
        <v>1298</v>
      </c>
    </row>
    <row r="17253" spans="1:3" x14ac:dyDescent="0.25">
      <c r="A17253" s="1">
        <f t="shared" si="269"/>
        <v>17253</v>
      </c>
      <c r="B17253" s="1" t="s">
        <v>11617</v>
      </c>
      <c r="C17253" s="1" t="s">
        <v>3174</v>
      </c>
    </row>
    <row r="17254" spans="1:3" x14ac:dyDescent="0.25">
      <c r="A17254" s="1">
        <f t="shared" si="269"/>
        <v>17254</v>
      </c>
      <c r="B17254" s="1" t="s">
        <v>11617</v>
      </c>
      <c r="C17254" s="1" t="s">
        <v>1188</v>
      </c>
    </row>
    <row r="17255" spans="1:3" x14ac:dyDescent="0.25">
      <c r="A17255" s="1">
        <f t="shared" si="269"/>
        <v>17255</v>
      </c>
      <c r="B17255" s="1" t="s">
        <v>11617</v>
      </c>
      <c r="C17255" s="1" t="s">
        <v>4580</v>
      </c>
    </row>
    <row r="17256" spans="1:3" x14ac:dyDescent="0.25">
      <c r="A17256" s="1">
        <f t="shared" si="269"/>
        <v>17256</v>
      </c>
      <c r="B17256" s="1" t="s">
        <v>11617</v>
      </c>
      <c r="C17256" s="1" t="s">
        <v>1160</v>
      </c>
    </row>
    <row r="17257" spans="1:3" x14ac:dyDescent="0.25">
      <c r="A17257" s="1">
        <f t="shared" si="269"/>
        <v>17257</v>
      </c>
      <c r="B17257" s="1" t="s">
        <v>11618</v>
      </c>
      <c r="C17257" s="1" t="s">
        <v>1026</v>
      </c>
    </row>
    <row r="17258" spans="1:3" x14ac:dyDescent="0.25">
      <c r="A17258" s="1">
        <f t="shared" si="269"/>
        <v>17258</v>
      </c>
      <c r="B17258" s="1" t="s">
        <v>11619</v>
      </c>
      <c r="C17258" s="1" t="s">
        <v>1055</v>
      </c>
    </row>
    <row r="17259" spans="1:3" x14ac:dyDescent="0.25">
      <c r="A17259" s="1">
        <f t="shared" si="269"/>
        <v>17259</v>
      </c>
      <c r="B17259" s="1" t="s">
        <v>11620</v>
      </c>
      <c r="C17259" s="1" t="s">
        <v>932</v>
      </c>
    </row>
    <row r="17260" spans="1:3" x14ac:dyDescent="0.25">
      <c r="A17260" s="1">
        <f t="shared" si="269"/>
        <v>17260</v>
      </c>
      <c r="B17260" s="1" t="s">
        <v>11622</v>
      </c>
      <c r="C17260" s="1" t="s">
        <v>11621</v>
      </c>
    </row>
    <row r="17261" spans="1:3" x14ac:dyDescent="0.25">
      <c r="A17261" s="1">
        <f t="shared" si="269"/>
        <v>17261</v>
      </c>
      <c r="B17261" s="1" t="s">
        <v>11623</v>
      </c>
      <c r="C17261" s="1" t="s">
        <v>952</v>
      </c>
    </row>
    <row r="17262" spans="1:3" x14ac:dyDescent="0.25">
      <c r="A17262" s="1">
        <f t="shared" si="269"/>
        <v>17262</v>
      </c>
      <c r="B17262" s="1" t="s">
        <v>11623</v>
      </c>
      <c r="C17262" s="1" t="s">
        <v>1317</v>
      </c>
    </row>
    <row r="17263" spans="1:3" x14ac:dyDescent="0.25">
      <c r="A17263" s="1">
        <f t="shared" si="269"/>
        <v>17263</v>
      </c>
      <c r="B17263" s="1" t="s">
        <v>11624</v>
      </c>
      <c r="C17263" s="1" t="s">
        <v>1079</v>
      </c>
    </row>
    <row r="17264" spans="1:3" x14ac:dyDescent="0.25">
      <c r="A17264" s="1">
        <f t="shared" si="269"/>
        <v>17264</v>
      </c>
      <c r="B17264" s="1" t="s">
        <v>11624</v>
      </c>
      <c r="C17264" s="1" t="s">
        <v>2008</v>
      </c>
    </row>
    <row r="17265" spans="1:3" x14ac:dyDescent="0.25">
      <c r="A17265" s="1">
        <f t="shared" si="269"/>
        <v>17265</v>
      </c>
      <c r="B17265" s="1" t="s">
        <v>11624</v>
      </c>
      <c r="C17265" s="1" t="s">
        <v>2307</v>
      </c>
    </row>
    <row r="17266" spans="1:3" x14ac:dyDescent="0.25">
      <c r="A17266" s="1">
        <f t="shared" si="269"/>
        <v>17266</v>
      </c>
      <c r="B17266" s="1" t="s">
        <v>11624</v>
      </c>
      <c r="C17266" s="1" t="s">
        <v>928</v>
      </c>
    </row>
    <row r="17267" spans="1:3" x14ac:dyDescent="0.25">
      <c r="A17267" s="1">
        <f t="shared" si="269"/>
        <v>17267</v>
      </c>
      <c r="B17267" s="1" t="s">
        <v>11624</v>
      </c>
      <c r="C17267" s="1" t="s">
        <v>1054</v>
      </c>
    </row>
    <row r="17268" spans="1:3" x14ac:dyDescent="0.25">
      <c r="A17268" s="1">
        <f t="shared" si="269"/>
        <v>17268</v>
      </c>
      <c r="B17268" s="1" t="s">
        <v>11624</v>
      </c>
      <c r="C17268" s="1" t="s">
        <v>1485</v>
      </c>
    </row>
    <row r="17269" spans="1:3" x14ac:dyDescent="0.25">
      <c r="A17269" s="1">
        <f t="shared" si="269"/>
        <v>17269</v>
      </c>
      <c r="B17269" s="1" t="s">
        <v>11625</v>
      </c>
      <c r="C17269" s="1" t="s">
        <v>939</v>
      </c>
    </row>
    <row r="17270" spans="1:3" x14ac:dyDescent="0.25">
      <c r="A17270" s="1">
        <f t="shared" si="269"/>
        <v>17270</v>
      </c>
      <c r="B17270" s="1" t="s">
        <v>11626</v>
      </c>
      <c r="C17270" s="1" t="s">
        <v>1318</v>
      </c>
    </row>
    <row r="17271" spans="1:3" x14ac:dyDescent="0.25">
      <c r="A17271" s="1">
        <f t="shared" si="269"/>
        <v>17271</v>
      </c>
      <c r="B17271" s="1" t="s">
        <v>11627</v>
      </c>
      <c r="C17271" s="1" t="s">
        <v>1019</v>
      </c>
    </row>
    <row r="17272" spans="1:3" x14ac:dyDescent="0.25">
      <c r="A17272" s="1">
        <f t="shared" si="269"/>
        <v>17272</v>
      </c>
      <c r="B17272" s="1" t="s">
        <v>11628</v>
      </c>
      <c r="C17272" s="1" t="s">
        <v>928</v>
      </c>
    </row>
    <row r="17273" spans="1:3" x14ac:dyDescent="0.25">
      <c r="A17273" s="1">
        <f t="shared" si="269"/>
        <v>17273</v>
      </c>
      <c r="B17273" s="1" t="s">
        <v>11629</v>
      </c>
      <c r="C17273" s="1" t="s">
        <v>977</v>
      </c>
    </row>
    <row r="17274" spans="1:3" x14ac:dyDescent="0.25">
      <c r="A17274" s="1">
        <f t="shared" si="269"/>
        <v>17274</v>
      </c>
      <c r="B17274" s="1" t="s">
        <v>11630</v>
      </c>
      <c r="C17274" s="1" t="s">
        <v>975</v>
      </c>
    </row>
    <row r="17275" spans="1:3" x14ac:dyDescent="0.25">
      <c r="A17275" s="1">
        <f t="shared" si="269"/>
        <v>17275</v>
      </c>
      <c r="B17275" s="1" t="s">
        <v>11631</v>
      </c>
      <c r="C17275" s="1" t="s">
        <v>1027</v>
      </c>
    </row>
    <row r="17276" spans="1:3" x14ac:dyDescent="0.25">
      <c r="A17276" s="1">
        <f t="shared" si="269"/>
        <v>17276</v>
      </c>
      <c r="B17276" s="1" t="s">
        <v>11632</v>
      </c>
      <c r="C17276" s="1" t="s">
        <v>925</v>
      </c>
    </row>
    <row r="17277" spans="1:3" x14ac:dyDescent="0.25">
      <c r="A17277" s="1">
        <f t="shared" si="269"/>
        <v>17277</v>
      </c>
      <c r="B17277" s="1" t="s">
        <v>11632</v>
      </c>
      <c r="C17277" s="1" t="s">
        <v>1018</v>
      </c>
    </row>
    <row r="17278" spans="1:3" x14ac:dyDescent="0.25">
      <c r="A17278" s="1">
        <f t="shared" si="269"/>
        <v>17278</v>
      </c>
      <c r="B17278" s="1" t="s">
        <v>11632</v>
      </c>
      <c r="C17278" s="1" t="s">
        <v>1055</v>
      </c>
    </row>
    <row r="17279" spans="1:3" x14ac:dyDescent="0.25">
      <c r="A17279" s="1">
        <f t="shared" si="269"/>
        <v>17279</v>
      </c>
      <c r="B17279" s="1" t="s">
        <v>11633</v>
      </c>
      <c r="C17279" s="1" t="s">
        <v>1020</v>
      </c>
    </row>
    <row r="17280" spans="1:3" x14ac:dyDescent="0.25">
      <c r="A17280" s="1">
        <f t="shared" si="269"/>
        <v>17280</v>
      </c>
      <c r="B17280" s="1" t="s">
        <v>11633</v>
      </c>
      <c r="C17280" s="1" t="s">
        <v>922</v>
      </c>
    </row>
    <row r="17281" spans="1:3" x14ac:dyDescent="0.25">
      <c r="A17281" s="1">
        <f t="shared" si="269"/>
        <v>17281</v>
      </c>
      <c r="B17281" s="1" t="s">
        <v>11634</v>
      </c>
      <c r="C17281" s="1" t="s">
        <v>1058</v>
      </c>
    </row>
    <row r="17282" spans="1:3" x14ac:dyDescent="0.25">
      <c r="A17282" s="1">
        <f t="shared" si="269"/>
        <v>17282</v>
      </c>
      <c r="B17282" s="1" t="s">
        <v>11634</v>
      </c>
      <c r="C17282" s="1" t="s">
        <v>1019</v>
      </c>
    </row>
    <row r="17283" spans="1:3" x14ac:dyDescent="0.25">
      <c r="A17283" s="1">
        <f t="shared" ref="A17283:A17346" si="270">A17282+1</f>
        <v>17283</v>
      </c>
      <c r="B17283" s="1" t="s">
        <v>11634</v>
      </c>
      <c r="C17283" s="1" t="s">
        <v>967</v>
      </c>
    </row>
    <row r="17284" spans="1:3" x14ac:dyDescent="0.25">
      <c r="A17284" s="1">
        <f t="shared" si="270"/>
        <v>17284</v>
      </c>
      <c r="B17284" s="1" t="s">
        <v>11636</v>
      </c>
      <c r="C17284" s="1" t="s">
        <v>11635</v>
      </c>
    </row>
    <row r="17285" spans="1:3" x14ac:dyDescent="0.25">
      <c r="A17285" s="1">
        <f t="shared" si="270"/>
        <v>17285</v>
      </c>
      <c r="B17285" s="1" t="s">
        <v>11638</v>
      </c>
      <c r="C17285" s="1" t="s">
        <v>11637</v>
      </c>
    </row>
    <row r="17286" spans="1:3" x14ac:dyDescent="0.25">
      <c r="A17286" s="1">
        <f t="shared" si="270"/>
        <v>17286</v>
      </c>
      <c r="B17286" s="1" t="s">
        <v>11639</v>
      </c>
      <c r="C17286" s="1" t="s">
        <v>2387</v>
      </c>
    </row>
    <row r="17287" spans="1:3" x14ac:dyDescent="0.25">
      <c r="A17287" s="1">
        <f t="shared" si="270"/>
        <v>17287</v>
      </c>
      <c r="B17287" s="1" t="s">
        <v>11640</v>
      </c>
      <c r="C17287" s="1" t="s">
        <v>1160</v>
      </c>
    </row>
    <row r="17288" spans="1:3" x14ac:dyDescent="0.25">
      <c r="A17288" s="1">
        <f t="shared" si="270"/>
        <v>17288</v>
      </c>
      <c r="B17288" s="1" t="s">
        <v>11641</v>
      </c>
      <c r="C17288" s="1" t="s">
        <v>942</v>
      </c>
    </row>
    <row r="17289" spans="1:3" x14ac:dyDescent="0.25">
      <c r="A17289" s="1">
        <f t="shared" si="270"/>
        <v>17289</v>
      </c>
      <c r="B17289" s="1" t="s">
        <v>11642</v>
      </c>
      <c r="C17289" s="1" t="s">
        <v>930</v>
      </c>
    </row>
    <row r="17290" spans="1:3" x14ac:dyDescent="0.25">
      <c r="A17290" s="1">
        <f t="shared" si="270"/>
        <v>17290</v>
      </c>
      <c r="B17290" s="1" t="s">
        <v>11643</v>
      </c>
      <c r="C17290" s="1" t="s">
        <v>1052</v>
      </c>
    </row>
    <row r="17291" spans="1:3" x14ac:dyDescent="0.25">
      <c r="A17291" s="1">
        <f t="shared" si="270"/>
        <v>17291</v>
      </c>
      <c r="B17291" s="1" t="s">
        <v>11643</v>
      </c>
      <c r="C17291" s="1" t="s">
        <v>1147</v>
      </c>
    </row>
    <row r="17292" spans="1:3" x14ac:dyDescent="0.25">
      <c r="A17292" s="1">
        <f t="shared" si="270"/>
        <v>17292</v>
      </c>
      <c r="B17292" s="1" t="s">
        <v>11643</v>
      </c>
      <c r="C17292" s="1" t="s">
        <v>956</v>
      </c>
    </row>
    <row r="17293" spans="1:3" x14ac:dyDescent="0.25">
      <c r="A17293" s="1">
        <f t="shared" si="270"/>
        <v>17293</v>
      </c>
      <c r="B17293" s="1" t="s">
        <v>11644</v>
      </c>
      <c r="C17293" s="1" t="s">
        <v>949</v>
      </c>
    </row>
    <row r="17294" spans="1:3" x14ac:dyDescent="0.25">
      <c r="A17294" s="1">
        <f t="shared" si="270"/>
        <v>17294</v>
      </c>
      <c r="B17294" s="1" t="s">
        <v>11645</v>
      </c>
      <c r="C17294" s="1" t="s">
        <v>1058</v>
      </c>
    </row>
    <row r="17295" spans="1:3" x14ac:dyDescent="0.25">
      <c r="A17295" s="1">
        <f t="shared" si="270"/>
        <v>17295</v>
      </c>
      <c r="B17295" s="1" t="s">
        <v>11645</v>
      </c>
      <c r="C17295" s="1" t="s">
        <v>1161</v>
      </c>
    </row>
    <row r="17296" spans="1:3" x14ac:dyDescent="0.25">
      <c r="A17296" s="1">
        <f t="shared" si="270"/>
        <v>17296</v>
      </c>
      <c r="B17296" s="1" t="s">
        <v>11646</v>
      </c>
      <c r="C17296" s="1" t="s">
        <v>974</v>
      </c>
    </row>
    <row r="17297" spans="1:3" x14ac:dyDescent="0.25">
      <c r="A17297" s="1">
        <f t="shared" si="270"/>
        <v>17297</v>
      </c>
      <c r="B17297" s="1" t="s">
        <v>11647</v>
      </c>
      <c r="C17297" s="1" t="s">
        <v>1058</v>
      </c>
    </row>
    <row r="17298" spans="1:3" x14ac:dyDescent="0.25">
      <c r="A17298" s="1">
        <f t="shared" si="270"/>
        <v>17298</v>
      </c>
      <c r="B17298" s="1" t="s">
        <v>11648</v>
      </c>
      <c r="C17298" s="1" t="s">
        <v>1058</v>
      </c>
    </row>
    <row r="17299" spans="1:3" x14ac:dyDescent="0.25">
      <c r="A17299" s="1">
        <f t="shared" si="270"/>
        <v>17299</v>
      </c>
      <c r="B17299" s="1" t="s">
        <v>11649</v>
      </c>
      <c r="C17299" s="1" t="s">
        <v>960</v>
      </c>
    </row>
    <row r="17300" spans="1:3" x14ac:dyDescent="0.25">
      <c r="A17300" s="1">
        <f t="shared" si="270"/>
        <v>17300</v>
      </c>
      <c r="B17300" s="1" t="s">
        <v>11650</v>
      </c>
      <c r="C17300" s="1" t="s">
        <v>10838</v>
      </c>
    </row>
    <row r="17301" spans="1:3" x14ac:dyDescent="0.25">
      <c r="A17301" s="1">
        <f t="shared" si="270"/>
        <v>17301</v>
      </c>
      <c r="B17301" s="1" t="s">
        <v>11651</v>
      </c>
      <c r="C17301" s="1" t="s">
        <v>952</v>
      </c>
    </row>
    <row r="17302" spans="1:3" x14ac:dyDescent="0.25">
      <c r="A17302" s="1">
        <f t="shared" si="270"/>
        <v>17302</v>
      </c>
      <c r="B17302" s="1" t="s">
        <v>11652</v>
      </c>
      <c r="C17302" s="1" t="s">
        <v>947</v>
      </c>
    </row>
    <row r="17303" spans="1:3" x14ac:dyDescent="0.25">
      <c r="A17303" s="1">
        <f t="shared" si="270"/>
        <v>17303</v>
      </c>
      <c r="B17303" s="1" t="s">
        <v>11652</v>
      </c>
      <c r="C17303" s="1" t="s">
        <v>1016</v>
      </c>
    </row>
    <row r="17304" spans="1:3" x14ac:dyDescent="0.25">
      <c r="A17304" s="1">
        <f t="shared" si="270"/>
        <v>17304</v>
      </c>
      <c r="B17304" s="1" t="s">
        <v>11652</v>
      </c>
      <c r="C17304" s="1" t="s">
        <v>3085</v>
      </c>
    </row>
    <row r="17305" spans="1:3" x14ac:dyDescent="0.25">
      <c r="A17305" s="1">
        <f t="shared" si="270"/>
        <v>17305</v>
      </c>
      <c r="B17305" s="1" t="s">
        <v>11652</v>
      </c>
      <c r="C17305" s="1" t="s">
        <v>1022</v>
      </c>
    </row>
    <row r="17306" spans="1:3" x14ac:dyDescent="0.25">
      <c r="A17306" s="1">
        <f t="shared" si="270"/>
        <v>17306</v>
      </c>
      <c r="B17306" s="1" t="s">
        <v>11653</v>
      </c>
      <c r="C17306" s="1" t="s">
        <v>944</v>
      </c>
    </row>
    <row r="17307" spans="1:3" x14ac:dyDescent="0.25">
      <c r="A17307" s="1">
        <f t="shared" si="270"/>
        <v>17307</v>
      </c>
      <c r="B17307" s="1" t="s">
        <v>11654</v>
      </c>
      <c r="C17307" s="1" t="s">
        <v>1845</v>
      </c>
    </row>
    <row r="17308" spans="1:3" x14ac:dyDescent="0.25">
      <c r="A17308" s="1">
        <f t="shared" si="270"/>
        <v>17308</v>
      </c>
      <c r="B17308" s="1" t="s">
        <v>11655</v>
      </c>
      <c r="C17308" s="1" t="s">
        <v>1374</v>
      </c>
    </row>
    <row r="17309" spans="1:3" x14ac:dyDescent="0.25">
      <c r="A17309" s="1">
        <f t="shared" si="270"/>
        <v>17309</v>
      </c>
      <c r="B17309" s="1" t="s">
        <v>11656</v>
      </c>
      <c r="C17309" s="1" t="s">
        <v>1321</v>
      </c>
    </row>
    <row r="17310" spans="1:3" x14ac:dyDescent="0.25">
      <c r="A17310" s="1">
        <f t="shared" si="270"/>
        <v>17310</v>
      </c>
      <c r="B17310" s="1" t="s">
        <v>11657</v>
      </c>
      <c r="C17310" s="1" t="s">
        <v>1026</v>
      </c>
    </row>
    <row r="17311" spans="1:3" x14ac:dyDescent="0.25">
      <c r="A17311" s="1">
        <f t="shared" si="270"/>
        <v>17311</v>
      </c>
      <c r="B17311" s="1" t="s">
        <v>11658</v>
      </c>
      <c r="C17311" s="1" t="s">
        <v>928</v>
      </c>
    </row>
    <row r="17312" spans="1:3" x14ac:dyDescent="0.25">
      <c r="A17312" s="1">
        <f t="shared" si="270"/>
        <v>17312</v>
      </c>
      <c r="B17312" s="1" t="s">
        <v>11659</v>
      </c>
      <c r="C17312" s="1" t="s">
        <v>952</v>
      </c>
    </row>
    <row r="17313" spans="1:3" x14ac:dyDescent="0.25">
      <c r="A17313" s="1">
        <f t="shared" si="270"/>
        <v>17313</v>
      </c>
      <c r="B17313" s="1" t="s">
        <v>11660</v>
      </c>
      <c r="C17313" s="1" t="s">
        <v>1026</v>
      </c>
    </row>
    <row r="17314" spans="1:3" x14ac:dyDescent="0.25">
      <c r="A17314" s="1">
        <f t="shared" si="270"/>
        <v>17314</v>
      </c>
      <c r="B17314" s="1" t="s">
        <v>11662</v>
      </c>
      <c r="C17314" s="1" t="s">
        <v>11661</v>
      </c>
    </row>
    <row r="17315" spans="1:3" x14ac:dyDescent="0.25">
      <c r="A17315" s="1">
        <f t="shared" si="270"/>
        <v>17315</v>
      </c>
      <c r="B17315" s="1" t="s">
        <v>11663</v>
      </c>
      <c r="C17315" s="1" t="s">
        <v>1016</v>
      </c>
    </row>
    <row r="17316" spans="1:3" x14ac:dyDescent="0.25">
      <c r="A17316" s="1">
        <f t="shared" si="270"/>
        <v>17316</v>
      </c>
      <c r="B17316" s="1" t="s">
        <v>11664</v>
      </c>
      <c r="C17316" s="1" t="s">
        <v>1211</v>
      </c>
    </row>
    <row r="17317" spans="1:3" x14ac:dyDescent="0.25">
      <c r="A17317" s="1">
        <f t="shared" si="270"/>
        <v>17317</v>
      </c>
      <c r="B17317" s="1" t="s">
        <v>6335</v>
      </c>
      <c r="C17317" s="1" t="s">
        <v>1924</v>
      </c>
    </row>
    <row r="17318" spans="1:3" x14ac:dyDescent="0.25">
      <c r="A17318" s="1">
        <f t="shared" si="270"/>
        <v>17318</v>
      </c>
      <c r="B17318" s="1" t="s">
        <v>11665</v>
      </c>
      <c r="C17318" s="1" t="s">
        <v>1006</v>
      </c>
    </row>
    <row r="17319" spans="1:3" x14ac:dyDescent="0.25">
      <c r="A17319" s="1">
        <f t="shared" si="270"/>
        <v>17319</v>
      </c>
      <c r="B17319" s="1" t="s">
        <v>11665</v>
      </c>
      <c r="C17319" s="1" t="s">
        <v>928</v>
      </c>
    </row>
    <row r="17320" spans="1:3" x14ac:dyDescent="0.25">
      <c r="A17320" s="1">
        <f t="shared" si="270"/>
        <v>17320</v>
      </c>
      <c r="B17320" s="1" t="s">
        <v>11665</v>
      </c>
      <c r="C17320" s="1" t="s">
        <v>1613</v>
      </c>
    </row>
    <row r="17321" spans="1:3" x14ac:dyDescent="0.25">
      <c r="A17321" s="1">
        <f t="shared" si="270"/>
        <v>17321</v>
      </c>
      <c r="B17321" s="1" t="s">
        <v>11665</v>
      </c>
      <c r="C17321" s="1" t="s">
        <v>1162</v>
      </c>
    </row>
    <row r="17322" spans="1:3" x14ac:dyDescent="0.25">
      <c r="A17322" s="1">
        <f t="shared" si="270"/>
        <v>17322</v>
      </c>
      <c r="B17322" s="1" t="s">
        <v>11666</v>
      </c>
      <c r="C17322" s="1" t="s">
        <v>1170</v>
      </c>
    </row>
    <row r="17323" spans="1:3" x14ac:dyDescent="0.25">
      <c r="A17323" s="1">
        <f t="shared" si="270"/>
        <v>17323</v>
      </c>
      <c r="B17323" s="1" t="s">
        <v>11667</v>
      </c>
      <c r="C17323" s="1" t="s">
        <v>938</v>
      </c>
    </row>
    <row r="17324" spans="1:3" x14ac:dyDescent="0.25">
      <c r="A17324" s="1">
        <f t="shared" si="270"/>
        <v>17324</v>
      </c>
      <c r="B17324" s="1" t="s">
        <v>11668</v>
      </c>
      <c r="C17324" s="1" t="s">
        <v>993</v>
      </c>
    </row>
    <row r="17325" spans="1:3" x14ac:dyDescent="0.25">
      <c r="A17325" s="1">
        <f t="shared" si="270"/>
        <v>17325</v>
      </c>
      <c r="B17325" s="1" t="s">
        <v>11669</v>
      </c>
      <c r="C17325" s="1" t="s">
        <v>928</v>
      </c>
    </row>
    <row r="17326" spans="1:3" x14ac:dyDescent="0.25">
      <c r="A17326" s="1">
        <f t="shared" si="270"/>
        <v>17326</v>
      </c>
      <c r="B17326" s="1" t="s">
        <v>11670</v>
      </c>
      <c r="C17326" s="1" t="s">
        <v>1014</v>
      </c>
    </row>
    <row r="17327" spans="1:3" x14ac:dyDescent="0.25">
      <c r="A17327" s="1">
        <f t="shared" si="270"/>
        <v>17327</v>
      </c>
      <c r="B17327" s="1" t="s">
        <v>11671</v>
      </c>
      <c r="C17327" s="1" t="s">
        <v>1020</v>
      </c>
    </row>
    <row r="17328" spans="1:3" x14ac:dyDescent="0.25">
      <c r="A17328" s="1">
        <f t="shared" si="270"/>
        <v>17328</v>
      </c>
      <c r="B17328" s="1" t="s">
        <v>11672</v>
      </c>
      <c r="C17328" s="1" t="s">
        <v>942</v>
      </c>
    </row>
    <row r="17329" spans="1:3" x14ac:dyDescent="0.25">
      <c r="A17329" s="1">
        <f t="shared" si="270"/>
        <v>17329</v>
      </c>
      <c r="B17329" s="1" t="s">
        <v>11673</v>
      </c>
      <c r="C17329" s="1" t="s">
        <v>1102</v>
      </c>
    </row>
    <row r="17330" spans="1:3" x14ac:dyDescent="0.25">
      <c r="A17330" s="1">
        <f t="shared" si="270"/>
        <v>17330</v>
      </c>
      <c r="B17330" s="1" t="s">
        <v>11673</v>
      </c>
      <c r="C17330" s="1" t="s">
        <v>1027</v>
      </c>
    </row>
    <row r="17331" spans="1:3" x14ac:dyDescent="0.25">
      <c r="A17331" s="1">
        <f t="shared" si="270"/>
        <v>17331</v>
      </c>
      <c r="B17331" s="1" t="s">
        <v>11673</v>
      </c>
      <c r="C17331" s="1" t="s">
        <v>1634</v>
      </c>
    </row>
    <row r="17332" spans="1:3" x14ac:dyDescent="0.25">
      <c r="A17332" s="1">
        <f t="shared" si="270"/>
        <v>17332</v>
      </c>
      <c r="B17332" s="1" t="s">
        <v>11674</v>
      </c>
      <c r="C17332" s="1" t="s">
        <v>1737</v>
      </c>
    </row>
    <row r="17333" spans="1:3" x14ac:dyDescent="0.25">
      <c r="A17333" s="1">
        <f t="shared" si="270"/>
        <v>17333</v>
      </c>
      <c r="B17333" s="1" t="s">
        <v>11675</v>
      </c>
      <c r="C17333" s="1" t="s">
        <v>923</v>
      </c>
    </row>
    <row r="17334" spans="1:3" x14ac:dyDescent="0.25">
      <c r="A17334" s="1">
        <f t="shared" si="270"/>
        <v>17334</v>
      </c>
      <c r="B17334" s="1" t="s">
        <v>11674</v>
      </c>
      <c r="C17334" s="1" t="s">
        <v>3001</v>
      </c>
    </row>
    <row r="17335" spans="1:3" x14ac:dyDescent="0.25">
      <c r="A17335" s="1">
        <f t="shared" si="270"/>
        <v>17335</v>
      </c>
      <c r="B17335" s="1" t="s">
        <v>11674</v>
      </c>
      <c r="C17335" s="1" t="s">
        <v>6594</v>
      </c>
    </row>
    <row r="17336" spans="1:3" x14ac:dyDescent="0.25">
      <c r="A17336" s="1">
        <f t="shared" si="270"/>
        <v>17336</v>
      </c>
      <c r="B17336" s="1" t="s">
        <v>11676</v>
      </c>
      <c r="C17336" s="1" t="s">
        <v>952</v>
      </c>
    </row>
    <row r="17337" spans="1:3" x14ac:dyDescent="0.25">
      <c r="A17337" s="1">
        <f t="shared" si="270"/>
        <v>17337</v>
      </c>
      <c r="B17337" s="1" t="s">
        <v>11676</v>
      </c>
      <c r="C17337" s="1" t="s">
        <v>11677</v>
      </c>
    </row>
    <row r="17338" spans="1:3" x14ac:dyDescent="0.25">
      <c r="A17338" s="1">
        <f t="shared" si="270"/>
        <v>17338</v>
      </c>
      <c r="B17338" s="1" t="s">
        <v>11678</v>
      </c>
      <c r="C17338" s="1" t="s">
        <v>1055</v>
      </c>
    </row>
    <row r="17339" spans="1:3" x14ac:dyDescent="0.25">
      <c r="A17339" s="1">
        <f t="shared" si="270"/>
        <v>17339</v>
      </c>
      <c r="B17339" s="1" t="s">
        <v>11679</v>
      </c>
      <c r="C17339" s="1" t="s">
        <v>1845</v>
      </c>
    </row>
    <row r="17340" spans="1:3" x14ac:dyDescent="0.25">
      <c r="A17340" s="1">
        <f t="shared" si="270"/>
        <v>17340</v>
      </c>
      <c r="B17340" s="1" t="s">
        <v>11681</v>
      </c>
      <c r="C17340" s="1" t="s">
        <v>11680</v>
      </c>
    </row>
    <row r="17341" spans="1:3" x14ac:dyDescent="0.25">
      <c r="A17341" s="1">
        <f t="shared" si="270"/>
        <v>17341</v>
      </c>
      <c r="B17341" s="1" t="s">
        <v>11682</v>
      </c>
      <c r="C17341" s="1" t="s">
        <v>921</v>
      </c>
    </row>
    <row r="17342" spans="1:3" x14ac:dyDescent="0.25">
      <c r="A17342" s="1">
        <f t="shared" si="270"/>
        <v>17342</v>
      </c>
      <c r="B17342" s="1" t="s">
        <v>11683</v>
      </c>
      <c r="C17342" s="1" t="s">
        <v>1545</v>
      </c>
    </row>
    <row r="17343" spans="1:3" x14ac:dyDescent="0.25">
      <c r="A17343" s="1">
        <f t="shared" si="270"/>
        <v>17343</v>
      </c>
      <c r="B17343" s="1" t="s">
        <v>11683</v>
      </c>
      <c r="C17343" s="1" t="s">
        <v>2822</v>
      </c>
    </row>
    <row r="17344" spans="1:3" x14ac:dyDescent="0.25">
      <c r="A17344" s="1">
        <f t="shared" si="270"/>
        <v>17344</v>
      </c>
      <c r="B17344" s="1" t="s">
        <v>11684</v>
      </c>
      <c r="C17344" s="1" t="s">
        <v>1323</v>
      </c>
    </row>
    <row r="17345" spans="1:3" x14ac:dyDescent="0.25">
      <c r="A17345" s="1">
        <f t="shared" si="270"/>
        <v>17345</v>
      </c>
      <c r="B17345" s="1" t="s">
        <v>11685</v>
      </c>
      <c r="C17345" s="1" t="s">
        <v>1174</v>
      </c>
    </row>
    <row r="17346" spans="1:3" x14ac:dyDescent="0.25">
      <c r="A17346" s="1">
        <f t="shared" si="270"/>
        <v>17346</v>
      </c>
      <c r="B17346" s="1" t="s">
        <v>11687</v>
      </c>
      <c r="C17346" s="1" t="s">
        <v>11686</v>
      </c>
    </row>
    <row r="17347" spans="1:3" x14ac:dyDescent="0.25">
      <c r="A17347" s="1">
        <f t="shared" ref="A17347:A17410" si="271">A17346+1</f>
        <v>17347</v>
      </c>
      <c r="B17347" s="1" t="s">
        <v>11685</v>
      </c>
      <c r="C17347" s="1" t="s">
        <v>1201</v>
      </c>
    </row>
    <row r="17348" spans="1:3" x14ac:dyDescent="0.25">
      <c r="A17348" s="1">
        <f t="shared" si="271"/>
        <v>17348</v>
      </c>
      <c r="B17348" s="1" t="s">
        <v>11688</v>
      </c>
      <c r="C17348" s="1" t="s">
        <v>1389</v>
      </c>
    </row>
    <row r="17349" spans="1:3" x14ac:dyDescent="0.25">
      <c r="A17349" s="1">
        <f t="shared" si="271"/>
        <v>17349</v>
      </c>
      <c r="B17349" s="1" t="s">
        <v>11689</v>
      </c>
      <c r="C17349" s="1" t="s">
        <v>974</v>
      </c>
    </row>
    <row r="17350" spans="1:3" x14ac:dyDescent="0.25">
      <c r="A17350" s="1">
        <f t="shared" si="271"/>
        <v>17350</v>
      </c>
      <c r="B17350" s="1" t="s">
        <v>11690</v>
      </c>
      <c r="C17350" s="1" t="s">
        <v>1321</v>
      </c>
    </row>
    <row r="17351" spans="1:3" x14ac:dyDescent="0.25">
      <c r="A17351" s="1">
        <f t="shared" si="271"/>
        <v>17351</v>
      </c>
      <c r="B17351" s="1" t="s">
        <v>11691</v>
      </c>
      <c r="C17351" s="1" t="s">
        <v>921</v>
      </c>
    </row>
    <row r="17352" spans="1:3" x14ac:dyDescent="0.25">
      <c r="A17352" s="1">
        <f t="shared" si="271"/>
        <v>17352</v>
      </c>
      <c r="B17352" s="1" t="s">
        <v>11691</v>
      </c>
      <c r="C17352" s="1" t="s">
        <v>934</v>
      </c>
    </row>
    <row r="17353" spans="1:3" x14ac:dyDescent="0.25">
      <c r="A17353" s="1">
        <f t="shared" si="271"/>
        <v>17353</v>
      </c>
      <c r="B17353" s="1" t="s">
        <v>11691</v>
      </c>
      <c r="C17353" s="1" t="s">
        <v>1186</v>
      </c>
    </row>
    <row r="17354" spans="1:3" x14ac:dyDescent="0.25">
      <c r="A17354" s="1">
        <f t="shared" si="271"/>
        <v>17354</v>
      </c>
      <c r="B17354" s="1" t="s">
        <v>11691</v>
      </c>
      <c r="C17354" s="1" t="s">
        <v>920</v>
      </c>
    </row>
    <row r="17355" spans="1:3" x14ac:dyDescent="0.25">
      <c r="A17355" s="1">
        <f t="shared" si="271"/>
        <v>17355</v>
      </c>
      <c r="B17355" s="1" t="s">
        <v>11691</v>
      </c>
      <c r="C17355" s="1" t="s">
        <v>942</v>
      </c>
    </row>
    <row r="17356" spans="1:3" x14ac:dyDescent="0.25">
      <c r="A17356" s="1">
        <f t="shared" si="271"/>
        <v>17356</v>
      </c>
      <c r="B17356" s="1" t="s">
        <v>11691</v>
      </c>
      <c r="C17356" s="1" t="s">
        <v>997</v>
      </c>
    </row>
    <row r="17357" spans="1:3" x14ac:dyDescent="0.25">
      <c r="A17357" s="1">
        <f t="shared" si="271"/>
        <v>17357</v>
      </c>
      <c r="B17357" s="1" t="s">
        <v>11692</v>
      </c>
      <c r="C17357" s="1" t="s">
        <v>1947</v>
      </c>
    </row>
    <row r="17358" spans="1:3" x14ac:dyDescent="0.25">
      <c r="A17358" s="1">
        <f t="shared" si="271"/>
        <v>17358</v>
      </c>
      <c r="B17358" s="1" t="s">
        <v>11692</v>
      </c>
      <c r="C17358" s="1" t="s">
        <v>1947</v>
      </c>
    </row>
    <row r="17359" spans="1:3" x14ac:dyDescent="0.25">
      <c r="A17359" s="1">
        <f t="shared" si="271"/>
        <v>17359</v>
      </c>
      <c r="B17359" s="1" t="s">
        <v>11693</v>
      </c>
      <c r="C17359" s="1" t="s">
        <v>1162</v>
      </c>
    </row>
    <row r="17360" spans="1:3" x14ac:dyDescent="0.25">
      <c r="A17360" s="1">
        <f t="shared" si="271"/>
        <v>17360</v>
      </c>
      <c r="B17360" s="1" t="s">
        <v>11692</v>
      </c>
      <c r="C17360" s="1" t="s">
        <v>2048</v>
      </c>
    </row>
    <row r="17361" spans="1:3" x14ac:dyDescent="0.25">
      <c r="A17361" s="1">
        <f t="shared" si="271"/>
        <v>17361</v>
      </c>
      <c r="B17361" s="1" t="s">
        <v>11694</v>
      </c>
      <c r="C17361" s="1" t="s">
        <v>4099</v>
      </c>
    </row>
    <row r="17362" spans="1:3" x14ac:dyDescent="0.25">
      <c r="A17362" s="1">
        <f t="shared" si="271"/>
        <v>17362</v>
      </c>
      <c r="B17362" s="1" t="s">
        <v>11695</v>
      </c>
      <c r="C17362" s="1" t="s">
        <v>974</v>
      </c>
    </row>
    <row r="17363" spans="1:3" x14ac:dyDescent="0.25">
      <c r="A17363" s="1">
        <f t="shared" si="271"/>
        <v>17363</v>
      </c>
      <c r="B17363" s="1" t="s">
        <v>11696</v>
      </c>
      <c r="C17363" s="1" t="s">
        <v>9025</v>
      </c>
    </row>
    <row r="17364" spans="1:3" x14ac:dyDescent="0.25">
      <c r="A17364" s="1">
        <f t="shared" si="271"/>
        <v>17364</v>
      </c>
      <c r="B17364" s="1" t="s">
        <v>11697</v>
      </c>
      <c r="C17364" s="1" t="s">
        <v>952</v>
      </c>
    </row>
    <row r="17365" spans="1:3" x14ac:dyDescent="0.25">
      <c r="A17365" s="1">
        <f t="shared" si="271"/>
        <v>17365</v>
      </c>
      <c r="B17365" s="1" t="s">
        <v>11697</v>
      </c>
      <c r="C17365" s="1" t="s">
        <v>928</v>
      </c>
    </row>
    <row r="17366" spans="1:3" x14ac:dyDescent="0.25">
      <c r="A17366" s="1">
        <f t="shared" si="271"/>
        <v>17366</v>
      </c>
      <c r="B17366" s="1" t="s">
        <v>11698</v>
      </c>
      <c r="C17366" s="1"/>
    </row>
    <row r="17367" spans="1:3" x14ac:dyDescent="0.25">
      <c r="A17367" s="1">
        <f t="shared" si="271"/>
        <v>17367</v>
      </c>
      <c r="B17367" s="1" t="s">
        <v>11699</v>
      </c>
      <c r="C17367" s="1" t="s">
        <v>10292</v>
      </c>
    </row>
    <row r="17368" spans="1:3" x14ac:dyDescent="0.25">
      <c r="A17368" s="1">
        <f t="shared" si="271"/>
        <v>17368</v>
      </c>
      <c r="B17368" s="1" t="s">
        <v>11698</v>
      </c>
      <c r="C17368" s="1" t="s">
        <v>11700</v>
      </c>
    </row>
    <row r="17369" spans="1:3" x14ac:dyDescent="0.25">
      <c r="A17369" s="1">
        <f t="shared" si="271"/>
        <v>17369</v>
      </c>
      <c r="B17369" s="1" t="s">
        <v>11698</v>
      </c>
      <c r="C17369" s="1" t="s">
        <v>947</v>
      </c>
    </row>
    <row r="17370" spans="1:3" x14ac:dyDescent="0.25">
      <c r="A17370" s="1">
        <f t="shared" si="271"/>
        <v>17370</v>
      </c>
      <c r="B17370" s="1" t="s">
        <v>11698</v>
      </c>
      <c r="C17370" s="1" t="s">
        <v>947</v>
      </c>
    </row>
    <row r="17371" spans="1:3" x14ac:dyDescent="0.25">
      <c r="A17371" s="1">
        <f t="shared" si="271"/>
        <v>17371</v>
      </c>
      <c r="B17371" s="1" t="s">
        <v>11698</v>
      </c>
      <c r="C17371" s="1" t="s">
        <v>947</v>
      </c>
    </row>
    <row r="17372" spans="1:3" x14ac:dyDescent="0.25">
      <c r="A17372" s="1">
        <f t="shared" si="271"/>
        <v>17372</v>
      </c>
      <c r="B17372" s="1" t="s">
        <v>11698</v>
      </c>
      <c r="C17372" s="1" t="s">
        <v>1211</v>
      </c>
    </row>
    <row r="17373" spans="1:3" x14ac:dyDescent="0.25">
      <c r="A17373" s="1">
        <f t="shared" si="271"/>
        <v>17373</v>
      </c>
      <c r="B17373" s="1" t="s">
        <v>11698</v>
      </c>
      <c r="C17373" s="1" t="s">
        <v>1180</v>
      </c>
    </row>
    <row r="17374" spans="1:3" x14ac:dyDescent="0.25">
      <c r="A17374" s="1">
        <f t="shared" si="271"/>
        <v>17374</v>
      </c>
      <c r="B17374" s="1" t="s">
        <v>11698</v>
      </c>
      <c r="C17374" s="1" t="s">
        <v>952</v>
      </c>
    </row>
    <row r="17375" spans="1:3" x14ac:dyDescent="0.25">
      <c r="A17375" s="1">
        <f t="shared" si="271"/>
        <v>17375</v>
      </c>
      <c r="B17375" s="1" t="s">
        <v>11698</v>
      </c>
      <c r="C17375" s="1" t="s">
        <v>952</v>
      </c>
    </row>
    <row r="17376" spans="1:3" x14ac:dyDescent="0.25">
      <c r="A17376" s="1">
        <f t="shared" si="271"/>
        <v>17376</v>
      </c>
      <c r="B17376" s="1" t="s">
        <v>11698</v>
      </c>
      <c r="C17376" s="1" t="s">
        <v>1283</v>
      </c>
    </row>
    <row r="17377" spans="1:3" x14ac:dyDescent="0.25">
      <c r="A17377" s="1">
        <f t="shared" si="271"/>
        <v>17377</v>
      </c>
      <c r="B17377" s="1" t="s">
        <v>11698</v>
      </c>
      <c r="C17377" s="1" t="s">
        <v>952</v>
      </c>
    </row>
    <row r="17378" spans="1:3" x14ac:dyDescent="0.25">
      <c r="A17378" s="1">
        <f t="shared" si="271"/>
        <v>17378</v>
      </c>
      <c r="B17378" s="1" t="s">
        <v>11698</v>
      </c>
      <c r="C17378" s="1" t="s">
        <v>1283</v>
      </c>
    </row>
    <row r="17379" spans="1:3" x14ac:dyDescent="0.25">
      <c r="A17379" s="1">
        <f t="shared" si="271"/>
        <v>17379</v>
      </c>
      <c r="B17379" s="1" t="s">
        <v>11698</v>
      </c>
      <c r="C17379" s="1" t="s">
        <v>1283</v>
      </c>
    </row>
    <row r="17380" spans="1:3" x14ac:dyDescent="0.25">
      <c r="A17380" s="1">
        <f t="shared" si="271"/>
        <v>17380</v>
      </c>
      <c r="B17380" s="1" t="s">
        <v>11698</v>
      </c>
      <c r="C17380" s="1" t="s">
        <v>1906</v>
      </c>
    </row>
    <row r="17381" spans="1:3" x14ac:dyDescent="0.25">
      <c r="A17381" s="1">
        <f t="shared" si="271"/>
        <v>17381</v>
      </c>
      <c r="B17381" s="1" t="s">
        <v>11698</v>
      </c>
      <c r="C17381" s="1" t="s">
        <v>1016</v>
      </c>
    </row>
    <row r="17382" spans="1:3" x14ac:dyDescent="0.25">
      <c r="A17382" s="1">
        <f t="shared" si="271"/>
        <v>17382</v>
      </c>
      <c r="B17382" s="1" t="s">
        <v>11698</v>
      </c>
      <c r="C17382" s="1" t="s">
        <v>1016</v>
      </c>
    </row>
    <row r="17383" spans="1:3" x14ac:dyDescent="0.25">
      <c r="A17383" s="1">
        <f t="shared" si="271"/>
        <v>17383</v>
      </c>
      <c r="B17383" s="1" t="s">
        <v>11698</v>
      </c>
      <c r="C17383" s="1" t="s">
        <v>1016</v>
      </c>
    </row>
    <row r="17384" spans="1:3" x14ac:dyDescent="0.25">
      <c r="A17384" s="1">
        <f t="shared" si="271"/>
        <v>17384</v>
      </c>
      <c r="B17384" s="1" t="s">
        <v>11698</v>
      </c>
      <c r="C17384" s="1" t="s">
        <v>972</v>
      </c>
    </row>
    <row r="17385" spans="1:3" x14ac:dyDescent="0.25">
      <c r="A17385" s="1">
        <f t="shared" si="271"/>
        <v>17385</v>
      </c>
      <c r="B17385" s="1" t="s">
        <v>11698</v>
      </c>
      <c r="C17385" s="1" t="s">
        <v>1016</v>
      </c>
    </row>
    <row r="17386" spans="1:3" x14ac:dyDescent="0.25">
      <c r="A17386" s="1">
        <f t="shared" si="271"/>
        <v>17386</v>
      </c>
      <c r="B17386" s="1" t="s">
        <v>11698</v>
      </c>
      <c r="C17386" s="1" t="s">
        <v>1016</v>
      </c>
    </row>
    <row r="17387" spans="1:3" x14ac:dyDescent="0.25">
      <c r="A17387" s="1">
        <f t="shared" si="271"/>
        <v>17387</v>
      </c>
      <c r="B17387" s="1" t="s">
        <v>11698</v>
      </c>
      <c r="C17387" s="1" t="s">
        <v>11701</v>
      </c>
    </row>
    <row r="17388" spans="1:3" x14ac:dyDescent="0.25">
      <c r="A17388" s="1">
        <f t="shared" si="271"/>
        <v>17388</v>
      </c>
      <c r="B17388" s="1" t="s">
        <v>11698</v>
      </c>
      <c r="C17388" s="1" t="s">
        <v>11702</v>
      </c>
    </row>
    <row r="17389" spans="1:3" x14ac:dyDescent="0.25">
      <c r="A17389" s="1">
        <f t="shared" si="271"/>
        <v>17389</v>
      </c>
      <c r="B17389" s="1" t="s">
        <v>11698</v>
      </c>
      <c r="C17389" s="1" t="s">
        <v>1174</v>
      </c>
    </row>
    <row r="17390" spans="1:3" x14ac:dyDescent="0.25">
      <c r="A17390" s="1">
        <f t="shared" si="271"/>
        <v>17390</v>
      </c>
      <c r="B17390" s="1" t="s">
        <v>11698</v>
      </c>
      <c r="C17390" s="1" t="s">
        <v>4644</v>
      </c>
    </row>
    <row r="17391" spans="1:3" x14ac:dyDescent="0.25">
      <c r="A17391" s="1">
        <f t="shared" si="271"/>
        <v>17391</v>
      </c>
      <c r="B17391" s="1" t="s">
        <v>11698</v>
      </c>
      <c r="C17391" s="1" t="s">
        <v>1319</v>
      </c>
    </row>
    <row r="17392" spans="1:3" x14ac:dyDescent="0.25">
      <c r="A17392" s="1">
        <f t="shared" si="271"/>
        <v>17392</v>
      </c>
      <c r="B17392" s="1" t="s">
        <v>11698</v>
      </c>
      <c r="C17392" s="1" t="s">
        <v>2895</v>
      </c>
    </row>
    <row r="17393" spans="1:3" x14ac:dyDescent="0.25">
      <c r="A17393" s="1">
        <f t="shared" si="271"/>
        <v>17393</v>
      </c>
      <c r="B17393" s="1" t="s">
        <v>11698</v>
      </c>
      <c r="C17393" s="1" t="s">
        <v>3194</v>
      </c>
    </row>
    <row r="17394" spans="1:3" x14ac:dyDescent="0.25">
      <c r="A17394" s="1">
        <f t="shared" si="271"/>
        <v>17394</v>
      </c>
      <c r="B17394" s="1" t="s">
        <v>11698</v>
      </c>
      <c r="C17394" s="1" t="s">
        <v>2187</v>
      </c>
    </row>
    <row r="17395" spans="1:3" x14ac:dyDescent="0.25">
      <c r="A17395" s="1">
        <f t="shared" si="271"/>
        <v>17395</v>
      </c>
      <c r="B17395" s="1" t="s">
        <v>11698</v>
      </c>
      <c r="C17395" s="1" t="s">
        <v>1693</v>
      </c>
    </row>
    <row r="17396" spans="1:3" x14ac:dyDescent="0.25">
      <c r="A17396" s="1">
        <f t="shared" si="271"/>
        <v>17396</v>
      </c>
      <c r="B17396" s="1" t="s">
        <v>11704</v>
      </c>
      <c r="C17396" s="1" t="s">
        <v>11703</v>
      </c>
    </row>
    <row r="17397" spans="1:3" x14ac:dyDescent="0.25">
      <c r="A17397" s="1">
        <f t="shared" si="271"/>
        <v>17397</v>
      </c>
      <c r="B17397" s="1" t="s">
        <v>11698</v>
      </c>
      <c r="C17397" s="1" t="s">
        <v>934</v>
      </c>
    </row>
    <row r="17398" spans="1:3" x14ac:dyDescent="0.25">
      <c r="A17398" s="1">
        <f t="shared" si="271"/>
        <v>17398</v>
      </c>
      <c r="B17398" s="1" t="s">
        <v>11698</v>
      </c>
      <c r="C17398" s="1" t="s">
        <v>934</v>
      </c>
    </row>
    <row r="17399" spans="1:3" x14ac:dyDescent="0.25">
      <c r="A17399" s="1">
        <f t="shared" si="271"/>
        <v>17399</v>
      </c>
      <c r="B17399" s="1" t="s">
        <v>11698</v>
      </c>
      <c r="C17399" s="1" t="s">
        <v>1541</v>
      </c>
    </row>
    <row r="17400" spans="1:3" x14ac:dyDescent="0.25">
      <c r="A17400" s="1">
        <f t="shared" si="271"/>
        <v>17400</v>
      </c>
      <c r="B17400" s="1" t="s">
        <v>11698</v>
      </c>
      <c r="C17400" s="1" t="s">
        <v>1815</v>
      </c>
    </row>
    <row r="17401" spans="1:3" x14ac:dyDescent="0.25">
      <c r="A17401" s="1">
        <f t="shared" si="271"/>
        <v>17401</v>
      </c>
      <c r="B17401" s="1" t="s">
        <v>11698</v>
      </c>
      <c r="C17401" s="1" t="s">
        <v>1079</v>
      </c>
    </row>
    <row r="17402" spans="1:3" x14ac:dyDescent="0.25">
      <c r="A17402" s="1">
        <f t="shared" si="271"/>
        <v>17402</v>
      </c>
      <c r="B17402" s="1" t="s">
        <v>11698</v>
      </c>
      <c r="C17402" s="1" t="s">
        <v>1152</v>
      </c>
    </row>
    <row r="17403" spans="1:3" x14ac:dyDescent="0.25">
      <c r="A17403" s="1">
        <f t="shared" si="271"/>
        <v>17403</v>
      </c>
      <c r="B17403" s="1" t="s">
        <v>11698</v>
      </c>
      <c r="C17403" s="1" t="s">
        <v>1079</v>
      </c>
    </row>
    <row r="17404" spans="1:3" x14ac:dyDescent="0.25">
      <c r="A17404" s="1">
        <f t="shared" si="271"/>
        <v>17404</v>
      </c>
      <c r="B17404" s="1" t="s">
        <v>11698</v>
      </c>
      <c r="C17404" s="1" t="s">
        <v>1183</v>
      </c>
    </row>
    <row r="17405" spans="1:3" x14ac:dyDescent="0.25">
      <c r="A17405" s="1">
        <f t="shared" si="271"/>
        <v>17405</v>
      </c>
      <c r="B17405" s="1" t="s">
        <v>11698</v>
      </c>
      <c r="C17405" s="1" t="s">
        <v>1079</v>
      </c>
    </row>
    <row r="17406" spans="1:3" x14ac:dyDescent="0.25">
      <c r="A17406" s="1">
        <f t="shared" si="271"/>
        <v>17406</v>
      </c>
      <c r="B17406" s="1" t="s">
        <v>11698</v>
      </c>
      <c r="C17406" s="1" t="s">
        <v>1183</v>
      </c>
    </row>
    <row r="17407" spans="1:3" x14ac:dyDescent="0.25">
      <c r="A17407" s="1">
        <f t="shared" si="271"/>
        <v>17407</v>
      </c>
      <c r="B17407" s="1" t="s">
        <v>11698</v>
      </c>
      <c r="C17407" s="1" t="s">
        <v>1997</v>
      </c>
    </row>
    <row r="17408" spans="1:3" x14ac:dyDescent="0.25">
      <c r="A17408" s="1">
        <f t="shared" si="271"/>
        <v>17408</v>
      </c>
      <c r="B17408" s="1" t="s">
        <v>11698</v>
      </c>
      <c r="C17408" s="1" t="s">
        <v>1058</v>
      </c>
    </row>
    <row r="17409" spans="1:3" x14ac:dyDescent="0.25">
      <c r="A17409" s="1">
        <f t="shared" si="271"/>
        <v>17409</v>
      </c>
      <c r="B17409" s="1" t="s">
        <v>11698</v>
      </c>
      <c r="C17409" s="1" t="s">
        <v>1058</v>
      </c>
    </row>
    <row r="17410" spans="1:3" x14ac:dyDescent="0.25">
      <c r="A17410" s="1">
        <f t="shared" si="271"/>
        <v>17410</v>
      </c>
      <c r="B17410" s="1" t="s">
        <v>11698</v>
      </c>
      <c r="C17410" s="1" t="s">
        <v>1058</v>
      </c>
    </row>
    <row r="17411" spans="1:3" x14ac:dyDescent="0.25">
      <c r="A17411" s="1">
        <f t="shared" ref="A17411:A17474" si="272">A17410+1</f>
        <v>17411</v>
      </c>
      <c r="B17411" s="1" t="s">
        <v>11698</v>
      </c>
      <c r="C17411" s="1" t="s">
        <v>11705</v>
      </c>
    </row>
    <row r="17412" spans="1:3" x14ac:dyDescent="0.25">
      <c r="A17412" s="1">
        <f t="shared" si="272"/>
        <v>17412</v>
      </c>
      <c r="B17412" s="1" t="s">
        <v>11698</v>
      </c>
      <c r="C17412" s="1" t="s">
        <v>938</v>
      </c>
    </row>
    <row r="17413" spans="1:3" x14ac:dyDescent="0.25">
      <c r="A17413" s="1">
        <f t="shared" si="272"/>
        <v>17413</v>
      </c>
      <c r="B17413" s="1" t="s">
        <v>11698</v>
      </c>
      <c r="C17413" s="1" t="s">
        <v>938</v>
      </c>
    </row>
    <row r="17414" spans="1:3" x14ac:dyDescent="0.25">
      <c r="A17414" s="1">
        <f t="shared" si="272"/>
        <v>17414</v>
      </c>
      <c r="B17414" s="1" t="s">
        <v>11698</v>
      </c>
      <c r="C17414" s="1" t="s">
        <v>1019</v>
      </c>
    </row>
    <row r="17415" spans="1:3" x14ac:dyDescent="0.25">
      <c r="A17415" s="1">
        <f t="shared" si="272"/>
        <v>17415</v>
      </c>
      <c r="B17415" s="1" t="s">
        <v>11698</v>
      </c>
      <c r="C17415" s="1" t="s">
        <v>1019</v>
      </c>
    </row>
    <row r="17416" spans="1:3" x14ac:dyDescent="0.25">
      <c r="A17416" s="1">
        <f t="shared" si="272"/>
        <v>17416</v>
      </c>
      <c r="B17416" s="1" t="s">
        <v>11698</v>
      </c>
      <c r="C17416" s="1" t="s">
        <v>1019</v>
      </c>
    </row>
    <row r="17417" spans="1:3" x14ac:dyDescent="0.25">
      <c r="A17417" s="1">
        <f t="shared" si="272"/>
        <v>17417</v>
      </c>
      <c r="B17417" s="1" t="s">
        <v>11698</v>
      </c>
      <c r="C17417" s="1" t="s">
        <v>1020</v>
      </c>
    </row>
    <row r="17418" spans="1:3" x14ac:dyDescent="0.25">
      <c r="A17418" s="1">
        <f t="shared" si="272"/>
        <v>17418</v>
      </c>
      <c r="B17418" s="1" t="s">
        <v>11698</v>
      </c>
      <c r="C17418" s="1" t="s">
        <v>5145</v>
      </c>
    </row>
    <row r="17419" spans="1:3" x14ac:dyDescent="0.25">
      <c r="A17419" s="1">
        <f t="shared" si="272"/>
        <v>17419</v>
      </c>
      <c r="B17419" s="1" t="s">
        <v>11698</v>
      </c>
      <c r="C17419" s="1" t="s">
        <v>1322</v>
      </c>
    </row>
    <row r="17420" spans="1:3" x14ac:dyDescent="0.25">
      <c r="A17420" s="1">
        <f t="shared" si="272"/>
        <v>17420</v>
      </c>
      <c r="B17420" s="1" t="s">
        <v>11698</v>
      </c>
      <c r="C17420" s="1" t="s">
        <v>2091</v>
      </c>
    </row>
    <row r="17421" spans="1:3" x14ac:dyDescent="0.25">
      <c r="A17421" s="1">
        <f t="shared" si="272"/>
        <v>17421</v>
      </c>
      <c r="B17421" s="1" t="s">
        <v>11698</v>
      </c>
      <c r="C17421" s="1" t="s">
        <v>2091</v>
      </c>
    </row>
    <row r="17422" spans="1:3" x14ac:dyDescent="0.25">
      <c r="A17422" s="1">
        <f t="shared" si="272"/>
        <v>17422</v>
      </c>
      <c r="B17422" s="1" t="s">
        <v>11698</v>
      </c>
      <c r="C17422" s="1" t="s">
        <v>1181</v>
      </c>
    </row>
    <row r="17423" spans="1:3" x14ac:dyDescent="0.25">
      <c r="A17423" s="1">
        <f t="shared" si="272"/>
        <v>17423</v>
      </c>
      <c r="B17423" s="1" t="s">
        <v>11698</v>
      </c>
      <c r="C17423" s="1" t="s">
        <v>1181</v>
      </c>
    </row>
    <row r="17424" spans="1:3" x14ac:dyDescent="0.25">
      <c r="A17424" s="1">
        <f t="shared" si="272"/>
        <v>17424</v>
      </c>
      <c r="B17424" s="1" t="s">
        <v>11698</v>
      </c>
      <c r="C17424" s="1" t="s">
        <v>1181</v>
      </c>
    </row>
    <row r="17425" spans="1:3" x14ac:dyDescent="0.25">
      <c r="A17425" s="1">
        <f t="shared" si="272"/>
        <v>17425</v>
      </c>
      <c r="B17425" s="1" t="s">
        <v>11698</v>
      </c>
      <c r="C17425" s="1" t="s">
        <v>1749</v>
      </c>
    </row>
    <row r="17426" spans="1:3" x14ac:dyDescent="0.25">
      <c r="A17426" s="1">
        <f t="shared" si="272"/>
        <v>17426</v>
      </c>
      <c r="B17426" s="1" t="s">
        <v>11698</v>
      </c>
      <c r="C17426" s="1" t="s">
        <v>1749</v>
      </c>
    </row>
    <row r="17427" spans="1:3" x14ac:dyDescent="0.25">
      <c r="A17427" s="1">
        <f t="shared" si="272"/>
        <v>17427</v>
      </c>
      <c r="B17427" s="1" t="s">
        <v>11698</v>
      </c>
      <c r="C17427" s="1" t="s">
        <v>930</v>
      </c>
    </row>
    <row r="17428" spans="1:3" x14ac:dyDescent="0.25">
      <c r="A17428" s="1">
        <f t="shared" si="272"/>
        <v>17428</v>
      </c>
      <c r="B17428" s="1" t="s">
        <v>11698</v>
      </c>
      <c r="C17428" s="1" t="s">
        <v>1093</v>
      </c>
    </row>
    <row r="17429" spans="1:3" x14ac:dyDescent="0.25">
      <c r="A17429" s="1">
        <f t="shared" si="272"/>
        <v>17429</v>
      </c>
      <c r="B17429" s="1" t="s">
        <v>11698</v>
      </c>
      <c r="C17429" s="1" t="s">
        <v>930</v>
      </c>
    </row>
    <row r="17430" spans="1:3" x14ac:dyDescent="0.25">
      <c r="A17430" s="1">
        <f t="shared" si="272"/>
        <v>17430</v>
      </c>
      <c r="B17430" s="1" t="s">
        <v>11698</v>
      </c>
      <c r="C17430" s="1" t="s">
        <v>2307</v>
      </c>
    </row>
    <row r="17431" spans="1:3" x14ac:dyDescent="0.25">
      <c r="A17431" s="1">
        <f t="shared" si="272"/>
        <v>17431</v>
      </c>
      <c r="B17431" s="1" t="s">
        <v>11698</v>
      </c>
      <c r="C17431" s="1" t="s">
        <v>2307</v>
      </c>
    </row>
    <row r="17432" spans="1:3" x14ac:dyDescent="0.25">
      <c r="A17432" s="1">
        <f t="shared" si="272"/>
        <v>17432</v>
      </c>
      <c r="B17432" s="1" t="s">
        <v>11698</v>
      </c>
      <c r="C17432" s="1" t="s">
        <v>1252</v>
      </c>
    </row>
    <row r="17433" spans="1:3" x14ac:dyDescent="0.25">
      <c r="A17433" s="1">
        <f t="shared" si="272"/>
        <v>17433</v>
      </c>
      <c r="B17433" s="1" t="s">
        <v>11698</v>
      </c>
      <c r="C17433" s="1" t="s">
        <v>949</v>
      </c>
    </row>
    <row r="17434" spans="1:3" x14ac:dyDescent="0.25">
      <c r="A17434" s="1">
        <f t="shared" si="272"/>
        <v>17434</v>
      </c>
      <c r="B17434" s="1" t="s">
        <v>11698</v>
      </c>
      <c r="C17434" s="1" t="s">
        <v>939</v>
      </c>
    </row>
    <row r="17435" spans="1:3" x14ac:dyDescent="0.25">
      <c r="A17435" s="1">
        <f t="shared" si="272"/>
        <v>17435</v>
      </c>
      <c r="B17435" s="1" t="s">
        <v>11698</v>
      </c>
      <c r="C17435" s="1" t="s">
        <v>949</v>
      </c>
    </row>
    <row r="17436" spans="1:3" x14ac:dyDescent="0.25">
      <c r="A17436" s="1">
        <f t="shared" si="272"/>
        <v>17436</v>
      </c>
      <c r="B17436" s="1" t="s">
        <v>11698</v>
      </c>
      <c r="C17436" s="1" t="s">
        <v>939</v>
      </c>
    </row>
    <row r="17437" spans="1:3" x14ac:dyDescent="0.25">
      <c r="A17437" s="1">
        <f t="shared" si="272"/>
        <v>17437</v>
      </c>
      <c r="B17437" s="1" t="s">
        <v>11698</v>
      </c>
      <c r="C17437" s="1" t="s">
        <v>939</v>
      </c>
    </row>
    <row r="17438" spans="1:3" x14ac:dyDescent="0.25">
      <c r="A17438" s="1">
        <f t="shared" si="272"/>
        <v>17438</v>
      </c>
      <c r="B17438" s="1" t="s">
        <v>11698</v>
      </c>
      <c r="C17438" s="1" t="s">
        <v>949</v>
      </c>
    </row>
    <row r="17439" spans="1:3" x14ac:dyDescent="0.25">
      <c r="A17439" s="1">
        <f t="shared" si="272"/>
        <v>17439</v>
      </c>
      <c r="B17439" s="1" t="s">
        <v>11698</v>
      </c>
      <c r="C17439" s="1" t="s">
        <v>11184</v>
      </c>
    </row>
    <row r="17440" spans="1:3" x14ac:dyDescent="0.25">
      <c r="A17440" s="1">
        <f t="shared" si="272"/>
        <v>17440</v>
      </c>
      <c r="B17440" s="1" t="s">
        <v>11698</v>
      </c>
      <c r="C17440" s="1" t="s">
        <v>967</v>
      </c>
    </row>
    <row r="17441" spans="1:3" x14ac:dyDescent="0.25">
      <c r="A17441" s="1">
        <f t="shared" si="272"/>
        <v>17441</v>
      </c>
      <c r="B17441" s="1" t="s">
        <v>11698</v>
      </c>
      <c r="C17441" s="1" t="s">
        <v>967</v>
      </c>
    </row>
    <row r="17442" spans="1:3" x14ac:dyDescent="0.25">
      <c r="A17442" s="1">
        <f t="shared" si="272"/>
        <v>17442</v>
      </c>
      <c r="B17442" s="1" t="s">
        <v>11698</v>
      </c>
      <c r="C17442" s="1" t="s">
        <v>967</v>
      </c>
    </row>
    <row r="17443" spans="1:3" x14ac:dyDescent="0.25">
      <c r="A17443" s="1">
        <f t="shared" si="272"/>
        <v>17443</v>
      </c>
      <c r="B17443" s="1" t="s">
        <v>11698</v>
      </c>
      <c r="C17443" s="1" t="s">
        <v>1188</v>
      </c>
    </row>
    <row r="17444" spans="1:3" x14ac:dyDescent="0.25">
      <c r="A17444" s="1">
        <f t="shared" si="272"/>
        <v>17444</v>
      </c>
      <c r="B17444" s="1" t="s">
        <v>11698</v>
      </c>
      <c r="C17444" s="1" t="s">
        <v>1188</v>
      </c>
    </row>
    <row r="17445" spans="1:3" x14ac:dyDescent="0.25">
      <c r="A17445" s="1">
        <f t="shared" si="272"/>
        <v>17445</v>
      </c>
      <c r="B17445" s="1" t="s">
        <v>11698</v>
      </c>
      <c r="C17445" s="1" t="s">
        <v>960</v>
      </c>
    </row>
    <row r="17446" spans="1:3" x14ac:dyDescent="0.25">
      <c r="A17446" s="1">
        <f t="shared" si="272"/>
        <v>17446</v>
      </c>
      <c r="B17446" s="1" t="s">
        <v>11698</v>
      </c>
      <c r="C17446" s="1" t="s">
        <v>1609</v>
      </c>
    </row>
    <row r="17447" spans="1:3" x14ac:dyDescent="0.25">
      <c r="A17447" s="1">
        <f t="shared" si="272"/>
        <v>17447</v>
      </c>
      <c r="B17447" s="1" t="s">
        <v>11698</v>
      </c>
      <c r="C17447" s="1" t="s">
        <v>960</v>
      </c>
    </row>
    <row r="17448" spans="1:3" x14ac:dyDescent="0.25">
      <c r="A17448" s="1">
        <f t="shared" si="272"/>
        <v>17448</v>
      </c>
      <c r="B17448" s="1" t="s">
        <v>11698</v>
      </c>
      <c r="C17448" s="1" t="s">
        <v>3349</v>
      </c>
    </row>
    <row r="17449" spans="1:3" x14ac:dyDescent="0.25">
      <c r="A17449" s="1">
        <f t="shared" si="272"/>
        <v>17449</v>
      </c>
      <c r="B17449" s="1" t="s">
        <v>11698</v>
      </c>
      <c r="C17449" s="1" t="s">
        <v>960</v>
      </c>
    </row>
    <row r="17450" spans="1:3" x14ac:dyDescent="0.25">
      <c r="A17450" s="1">
        <f t="shared" si="272"/>
        <v>17450</v>
      </c>
      <c r="B17450" s="1" t="s">
        <v>11698</v>
      </c>
      <c r="C17450" s="1" t="s">
        <v>960</v>
      </c>
    </row>
    <row r="17451" spans="1:3" x14ac:dyDescent="0.25">
      <c r="A17451" s="1">
        <f t="shared" si="272"/>
        <v>17451</v>
      </c>
      <c r="B17451" s="1" t="s">
        <v>11698</v>
      </c>
      <c r="C17451" s="1" t="s">
        <v>1328</v>
      </c>
    </row>
    <row r="17452" spans="1:3" x14ac:dyDescent="0.25">
      <c r="A17452" s="1">
        <f t="shared" si="272"/>
        <v>17452</v>
      </c>
      <c r="B17452" s="1" t="s">
        <v>11698</v>
      </c>
      <c r="C17452" s="1" t="s">
        <v>1328</v>
      </c>
    </row>
    <row r="17453" spans="1:3" x14ac:dyDescent="0.25">
      <c r="A17453" s="1">
        <f t="shared" si="272"/>
        <v>17453</v>
      </c>
      <c r="B17453" s="1" t="s">
        <v>11698</v>
      </c>
      <c r="C17453" s="1" t="s">
        <v>1328</v>
      </c>
    </row>
    <row r="17454" spans="1:3" x14ac:dyDescent="0.25">
      <c r="A17454" s="1">
        <f t="shared" si="272"/>
        <v>17454</v>
      </c>
      <c r="B17454" s="1" t="s">
        <v>11698</v>
      </c>
      <c r="C17454" s="1" t="s">
        <v>967</v>
      </c>
    </row>
    <row r="17455" spans="1:3" x14ac:dyDescent="0.25">
      <c r="A17455" s="1">
        <f t="shared" si="272"/>
        <v>17455</v>
      </c>
      <c r="B17455" s="1" t="s">
        <v>11698</v>
      </c>
      <c r="C17455" s="1" t="s">
        <v>6564</v>
      </c>
    </row>
    <row r="17456" spans="1:3" x14ac:dyDescent="0.25">
      <c r="A17456" s="1">
        <f t="shared" si="272"/>
        <v>17456</v>
      </c>
      <c r="B17456" s="1" t="s">
        <v>11698</v>
      </c>
      <c r="C17456" s="1" t="s">
        <v>1262</v>
      </c>
    </row>
    <row r="17457" spans="1:3" x14ac:dyDescent="0.25">
      <c r="A17457" s="1">
        <f t="shared" si="272"/>
        <v>17457</v>
      </c>
      <c r="B17457" s="1" t="s">
        <v>11698</v>
      </c>
      <c r="C17457" s="1" t="s">
        <v>1102</v>
      </c>
    </row>
    <row r="17458" spans="1:3" x14ac:dyDescent="0.25">
      <c r="A17458" s="1">
        <f t="shared" si="272"/>
        <v>17458</v>
      </c>
      <c r="B17458" s="1" t="s">
        <v>11698</v>
      </c>
      <c r="C17458" s="1" t="s">
        <v>1102</v>
      </c>
    </row>
    <row r="17459" spans="1:3" x14ac:dyDescent="0.25">
      <c r="A17459" s="1">
        <f t="shared" si="272"/>
        <v>17459</v>
      </c>
      <c r="B17459" s="1" t="s">
        <v>11698</v>
      </c>
      <c r="C17459" s="1" t="s">
        <v>1102</v>
      </c>
    </row>
    <row r="17460" spans="1:3" x14ac:dyDescent="0.25">
      <c r="A17460" s="1">
        <f t="shared" si="272"/>
        <v>17460</v>
      </c>
      <c r="B17460" s="1" t="s">
        <v>11698</v>
      </c>
      <c r="C17460" s="1" t="s">
        <v>1010</v>
      </c>
    </row>
    <row r="17461" spans="1:3" x14ac:dyDescent="0.25">
      <c r="A17461" s="1">
        <f t="shared" si="272"/>
        <v>17461</v>
      </c>
      <c r="B17461" s="1" t="s">
        <v>11698</v>
      </c>
      <c r="C17461" s="1" t="s">
        <v>1262</v>
      </c>
    </row>
    <row r="17462" spans="1:3" x14ac:dyDescent="0.25">
      <c r="A17462" s="1">
        <f t="shared" si="272"/>
        <v>17462</v>
      </c>
      <c r="B17462" s="1" t="s">
        <v>11698</v>
      </c>
      <c r="C17462" s="1" t="s">
        <v>1006</v>
      </c>
    </row>
    <row r="17463" spans="1:3" x14ac:dyDescent="0.25">
      <c r="A17463" s="1">
        <f t="shared" si="272"/>
        <v>17463</v>
      </c>
      <c r="B17463" s="1" t="s">
        <v>11698</v>
      </c>
      <c r="C17463" s="1" t="s">
        <v>942</v>
      </c>
    </row>
    <row r="17464" spans="1:3" x14ac:dyDescent="0.25">
      <c r="A17464" s="1">
        <f t="shared" si="272"/>
        <v>17464</v>
      </c>
      <c r="B17464" s="1" t="s">
        <v>11698</v>
      </c>
      <c r="C17464" s="1" t="s">
        <v>928</v>
      </c>
    </row>
    <row r="17465" spans="1:3" x14ac:dyDescent="0.25">
      <c r="A17465" s="1">
        <f t="shared" si="272"/>
        <v>17465</v>
      </c>
      <c r="B17465" s="1" t="s">
        <v>11698</v>
      </c>
      <c r="C17465" s="1" t="s">
        <v>928</v>
      </c>
    </row>
    <row r="17466" spans="1:3" x14ac:dyDescent="0.25">
      <c r="A17466" s="1">
        <f t="shared" si="272"/>
        <v>17466</v>
      </c>
      <c r="B17466" s="1" t="s">
        <v>11698</v>
      </c>
      <c r="C17466" s="1" t="s">
        <v>974</v>
      </c>
    </row>
    <row r="17467" spans="1:3" x14ac:dyDescent="0.25">
      <c r="A17467" s="1">
        <f t="shared" si="272"/>
        <v>17467</v>
      </c>
      <c r="B17467" s="1" t="s">
        <v>11698</v>
      </c>
      <c r="C17467" s="1" t="s">
        <v>928</v>
      </c>
    </row>
    <row r="17468" spans="1:3" x14ac:dyDescent="0.25">
      <c r="A17468" s="1">
        <f t="shared" si="272"/>
        <v>17468</v>
      </c>
      <c r="B17468" s="1" t="s">
        <v>11698</v>
      </c>
      <c r="C17468" s="1" t="s">
        <v>974</v>
      </c>
    </row>
    <row r="17469" spans="1:3" x14ac:dyDescent="0.25">
      <c r="A17469" s="1">
        <f t="shared" si="272"/>
        <v>17469</v>
      </c>
      <c r="B17469" s="1" t="s">
        <v>11698</v>
      </c>
      <c r="C17469" s="1" t="s">
        <v>2767</v>
      </c>
    </row>
    <row r="17470" spans="1:3" x14ac:dyDescent="0.25">
      <c r="A17470" s="1">
        <f t="shared" si="272"/>
        <v>17470</v>
      </c>
      <c r="B17470" s="1" t="s">
        <v>11698</v>
      </c>
      <c r="C17470" s="1" t="s">
        <v>1330</v>
      </c>
    </row>
    <row r="17471" spans="1:3" x14ac:dyDescent="0.25">
      <c r="A17471" s="1">
        <f t="shared" si="272"/>
        <v>17471</v>
      </c>
      <c r="B17471" s="1" t="s">
        <v>11698</v>
      </c>
      <c r="C17471" s="1" t="s">
        <v>1330</v>
      </c>
    </row>
    <row r="17472" spans="1:3" x14ac:dyDescent="0.25">
      <c r="A17472" s="1">
        <f t="shared" si="272"/>
        <v>17472</v>
      </c>
      <c r="B17472" s="1" t="s">
        <v>11698</v>
      </c>
      <c r="C17472" s="1" t="s">
        <v>1330</v>
      </c>
    </row>
    <row r="17473" spans="1:3" x14ac:dyDescent="0.25">
      <c r="A17473" s="1">
        <f t="shared" si="272"/>
        <v>17473</v>
      </c>
      <c r="B17473" s="1" t="s">
        <v>11698</v>
      </c>
      <c r="C17473" s="1" t="s">
        <v>2211</v>
      </c>
    </row>
    <row r="17474" spans="1:3" x14ac:dyDescent="0.25">
      <c r="A17474" s="1">
        <f t="shared" si="272"/>
        <v>17474</v>
      </c>
      <c r="B17474" s="1" t="s">
        <v>11698</v>
      </c>
      <c r="C17474" s="1" t="s">
        <v>1506</v>
      </c>
    </row>
    <row r="17475" spans="1:3" x14ac:dyDescent="0.25">
      <c r="A17475" s="1">
        <f t="shared" ref="A17475:A17538" si="273">A17474+1</f>
        <v>17475</v>
      </c>
      <c r="B17475" s="1" t="s">
        <v>11698</v>
      </c>
      <c r="C17475" s="1" t="s">
        <v>1485</v>
      </c>
    </row>
    <row r="17476" spans="1:3" x14ac:dyDescent="0.25">
      <c r="A17476" s="1">
        <f t="shared" si="273"/>
        <v>17476</v>
      </c>
      <c r="B17476" s="1" t="s">
        <v>11698</v>
      </c>
      <c r="C17476" s="1" t="s">
        <v>1506</v>
      </c>
    </row>
    <row r="17477" spans="1:3" x14ac:dyDescent="0.25">
      <c r="A17477" s="1">
        <f t="shared" si="273"/>
        <v>17477</v>
      </c>
      <c r="B17477" s="1" t="s">
        <v>11698</v>
      </c>
      <c r="C17477" s="1" t="s">
        <v>11706</v>
      </c>
    </row>
    <row r="17478" spans="1:3" x14ac:dyDescent="0.25">
      <c r="A17478" s="1">
        <f t="shared" si="273"/>
        <v>17478</v>
      </c>
      <c r="B17478" s="1" t="s">
        <v>11698</v>
      </c>
      <c r="C17478" s="1" t="s">
        <v>1389</v>
      </c>
    </row>
    <row r="17479" spans="1:3" x14ac:dyDescent="0.25">
      <c r="A17479" s="1">
        <f t="shared" si="273"/>
        <v>17479</v>
      </c>
      <c r="B17479" s="1" t="s">
        <v>11698</v>
      </c>
      <c r="C17479" s="1" t="s">
        <v>4509</v>
      </c>
    </row>
    <row r="17480" spans="1:3" x14ac:dyDescent="0.25">
      <c r="A17480" s="1">
        <f t="shared" si="273"/>
        <v>17480</v>
      </c>
      <c r="B17480" s="1" t="s">
        <v>11698</v>
      </c>
      <c r="C17480" s="1" t="s">
        <v>2684</v>
      </c>
    </row>
    <row r="17481" spans="1:3" x14ac:dyDescent="0.25">
      <c r="A17481" s="1">
        <f t="shared" si="273"/>
        <v>17481</v>
      </c>
      <c r="B17481" s="1" t="s">
        <v>11698</v>
      </c>
      <c r="C17481" s="1" t="s">
        <v>2917</v>
      </c>
    </row>
    <row r="17482" spans="1:3" x14ac:dyDescent="0.25">
      <c r="A17482" s="1">
        <f t="shared" si="273"/>
        <v>17482</v>
      </c>
      <c r="B17482" s="1" t="s">
        <v>11698</v>
      </c>
      <c r="C17482" s="1" t="s">
        <v>1655</v>
      </c>
    </row>
    <row r="17483" spans="1:3" x14ac:dyDescent="0.25">
      <c r="A17483" s="1">
        <f t="shared" si="273"/>
        <v>17483</v>
      </c>
      <c r="B17483" s="1" t="s">
        <v>11698</v>
      </c>
      <c r="C17483" s="1" t="s">
        <v>3416</v>
      </c>
    </row>
    <row r="17484" spans="1:3" x14ac:dyDescent="0.25">
      <c r="A17484" s="1">
        <f t="shared" si="273"/>
        <v>17484</v>
      </c>
      <c r="B17484" s="1" t="s">
        <v>11698</v>
      </c>
      <c r="C17484" s="1" t="s">
        <v>8634</v>
      </c>
    </row>
    <row r="17485" spans="1:3" x14ac:dyDescent="0.25">
      <c r="A17485" s="1">
        <f t="shared" si="273"/>
        <v>17485</v>
      </c>
      <c r="B17485" s="1" t="s">
        <v>11698</v>
      </c>
      <c r="C17485" s="1" t="s">
        <v>997</v>
      </c>
    </row>
    <row r="17486" spans="1:3" x14ac:dyDescent="0.25">
      <c r="A17486" s="1">
        <f t="shared" si="273"/>
        <v>17486</v>
      </c>
      <c r="B17486" s="1" t="s">
        <v>11698</v>
      </c>
      <c r="C17486" s="1" t="s">
        <v>997</v>
      </c>
    </row>
    <row r="17487" spans="1:3" x14ac:dyDescent="0.25">
      <c r="A17487" s="1">
        <f t="shared" si="273"/>
        <v>17487</v>
      </c>
      <c r="B17487" s="1" t="s">
        <v>11698</v>
      </c>
      <c r="C17487" s="1" t="s">
        <v>1026</v>
      </c>
    </row>
    <row r="17488" spans="1:3" x14ac:dyDescent="0.25">
      <c r="A17488" s="1">
        <f t="shared" si="273"/>
        <v>17488</v>
      </c>
      <c r="B17488" s="1" t="s">
        <v>11698</v>
      </c>
      <c r="C17488" s="1" t="s">
        <v>11707</v>
      </c>
    </row>
    <row r="17489" spans="1:3" x14ac:dyDescent="0.25">
      <c r="A17489" s="1">
        <f t="shared" si="273"/>
        <v>17489</v>
      </c>
      <c r="B17489" s="1" t="s">
        <v>11698</v>
      </c>
      <c r="C17489" s="1" t="s">
        <v>1027</v>
      </c>
    </row>
    <row r="17490" spans="1:3" x14ac:dyDescent="0.25">
      <c r="A17490" s="1">
        <f t="shared" si="273"/>
        <v>17490</v>
      </c>
      <c r="B17490" s="1" t="s">
        <v>11698</v>
      </c>
      <c r="C17490" s="1" t="s">
        <v>2341</v>
      </c>
    </row>
    <row r="17491" spans="1:3" x14ac:dyDescent="0.25">
      <c r="A17491" s="1">
        <f t="shared" si="273"/>
        <v>17491</v>
      </c>
      <c r="B17491" s="1" t="s">
        <v>11708</v>
      </c>
      <c r="C17491" s="1" t="s">
        <v>1027</v>
      </c>
    </row>
    <row r="17492" spans="1:3" x14ac:dyDescent="0.25">
      <c r="A17492" s="1">
        <f t="shared" si="273"/>
        <v>17492</v>
      </c>
      <c r="B17492" s="1" t="s">
        <v>11698</v>
      </c>
      <c r="C17492" s="1" t="s">
        <v>1027</v>
      </c>
    </row>
    <row r="17493" spans="1:3" x14ac:dyDescent="0.25">
      <c r="A17493" s="1">
        <f t="shared" si="273"/>
        <v>17493</v>
      </c>
      <c r="B17493" s="1" t="s">
        <v>11698</v>
      </c>
      <c r="C17493" s="1" t="s">
        <v>1027</v>
      </c>
    </row>
    <row r="17494" spans="1:3" x14ac:dyDescent="0.25">
      <c r="A17494" s="1">
        <f t="shared" si="273"/>
        <v>17494</v>
      </c>
      <c r="B17494" s="1" t="s">
        <v>11698</v>
      </c>
      <c r="C17494" s="1" t="s">
        <v>1027</v>
      </c>
    </row>
    <row r="17495" spans="1:3" x14ac:dyDescent="0.25">
      <c r="A17495" s="1">
        <f t="shared" si="273"/>
        <v>17495</v>
      </c>
      <c r="B17495" s="1" t="s">
        <v>11698</v>
      </c>
      <c r="C17495" s="1" t="s">
        <v>3987</v>
      </c>
    </row>
    <row r="17496" spans="1:3" x14ac:dyDescent="0.25">
      <c r="A17496" s="1">
        <f t="shared" si="273"/>
        <v>17496</v>
      </c>
      <c r="B17496" s="1" t="s">
        <v>11698</v>
      </c>
      <c r="C17496" s="1" t="s">
        <v>1352</v>
      </c>
    </row>
    <row r="17497" spans="1:3" x14ac:dyDescent="0.25">
      <c r="A17497" s="1">
        <f t="shared" si="273"/>
        <v>17497</v>
      </c>
      <c r="B17497" s="1" t="s">
        <v>11698</v>
      </c>
      <c r="C17497" s="1" t="s">
        <v>1888</v>
      </c>
    </row>
    <row r="17498" spans="1:3" x14ac:dyDescent="0.25">
      <c r="A17498" s="1">
        <f t="shared" si="273"/>
        <v>17498</v>
      </c>
      <c r="B17498" s="1" t="s">
        <v>11698</v>
      </c>
      <c r="C17498" s="1" t="s">
        <v>1123</v>
      </c>
    </row>
    <row r="17499" spans="1:3" x14ac:dyDescent="0.25">
      <c r="A17499" s="1">
        <f t="shared" si="273"/>
        <v>17499</v>
      </c>
      <c r="B17499" s="1" t="s">
        <v>11698</v>
      </c>
      <c r="C17499" s="1" t="s">
        <v>946</v>
      </c>
    </row>
    <row r="17500" spans="1:3" x14ac:dyDescent="0.25">
      <c r="A17500" s="1">
        <f t="shared" si="273"/>
        <v>17500</v>
      </c>
      <c r="B17500" s="1" t="s">
        <v>11698</v>
      </c>
      <c r="C17500" s="1" t="s">
        <v>1850</v>
      </c>
    </row>
    <row r="17501" spans="1:3" x14ac:dyDescent="0.25">
      <c r="A17501" s="1">
        <f t="shared" si="273"/>
        <v>17501</v>
      </c>
      <c r="B17501" s="1" t="s">
        <v>11698</v>
      </c>
      <c r="C17501" s="1" t="s">
        <v>946</v>
      </c>
    </row>
    <row r="17502" spans="1:3" x14ac:dyDescent="0.25">
      <c r="A17502" s="1">
        <f t="shared" si="273"/>
        <v>17502</v>
      </c>
      <c r="B17502" s="1" t="s">
        <v>11698</v>
      </c>
      <c r="C17502" s="1" t="s">
        <v>11709</v>
      </c>
    </row>
    <row r="17503" spans="1:3" x14ac:dyDescent="0.25">
      <c r="A17503" s="1">
        <f t="shared" si="273"/>
        <v>17503</v>
      </c>
      <c r="B17503" s="1" t="s">
        <v>11698</v>
      </c>
      <c r="C17503" s="1" t="s">
        <v>1160</v>
      </c>
    </row>
    <row r="17504" spans="1:3" x14ac:dyDescent="0.25">
      <c r="A17504" s="1">
        <f t="shared" si="273"/>
        <v>17504</v>
      </c>
      <c r="B17504" s="1" t="s">
        <v>11698</v>
      </c>
      <c r="C17504" s="1" t="s">
        <v>1160</v>
      </c>
    </row>
    <row r="17505" spans="1:3" x14ac:dyDescent="0.25">
      <c r="A17505" s="1">
        <f t="shared" si="273"/>
        <v>17505</v>
      </c>
      <c r="B17505" s="1" t="s">
        <v>11698</v>
      </c>
      <c r="C17505" s="1" t="s">
        <v>11710</v>
      </c>
    </row>
    <row r="17506" spans="1:3" x14ac:dyDescent="0.25">
      <c r="A17506" s="1">
        <f t="shared" si="273"/>
        <v>17506</v>
      </c>
      <c r="B17506" s="1" t="s">
        <v>11698</v>
      </c>
      <c r="C17506" s="1" t="s">
        <v>7071</v>
      </c>
    </row>
    <row r="17507" spans="1:3" x14ac:dyDescent="0.25">
      <c r="A17507" s="1">
        <f t="shared" si="273"/>
        <v>17507</v>
      </c>
      <c r="B17507" s="1" t="s">
        <v>11698</v>
      </c>
      <c r="C17507" s="1" t="s">
        <v>11711</v>
      </c>
    </row>
    <row r="17508" spans="1:3" x14ac:dyDescent="0.25">
      <c r="A17508" s="1">
        <f t="shared" si="273"/>
        <v>17508</v>
      </c>
      <c r="B17508" s="1" t="s">
        <v>11698</v>
      </c>
      <c r="C17508" s="1" t="s">
        <v>1715</v>
      </c>
    </row>
    <row r="17509" spans="1:3" x14ac:dyDescent="0.25">
      <c r="A17509" s="1">
        <f t="shared" si="273"/>
        <v>17509</v>
      </c>
      <c r="B17509" s="1" t="s">
        <v>11698</v>
      </c>
      <c r="C17509" s="1" t="s">
        <v>1743</v>
      </c>
    </row>
    <row r="17510" spans="1:3" x14ac:dyDescent="0.25">
      <c r="A17510" s="1">
        <f t="shared" si="273"/>
        <v>17510</v>
      </c>
      <c r="B17510" s="1" t="s">
        <v>11698</v>
      </c>
      <c r="C17510" s="1" t="s">
        <v>1028</v>
      </c>
    </row>
    <row r="17511" spans="1:3" x14ac:dyDescent="0.25">
      <c r="A17511" s="1">
        <f t="shared" si="273"/>
        <v>17511</v>
      </c>
      <c r="B17511" s="1" t="s">
        <v>11698</v>
      </c>
      <c r="C17511" s="1" t="s">
        <v>1028</v>
      </c>
    </row>
    <row r="17512" spans="1:3" x14ac:dyDescent="0.25">
      <c r="A17512" s="1">
        <f t="shared" si="273"/>
        <v>17512</v>
      </c>
      <c r="B17512" s="1" t="s">
        <v>11698</v>
      </c>
      <c r="C17512" s="1" t="s">
        <v>1028</v>
      </c>
    </row>
    <row r="17513" spans="1:3" x14ac:dyDescent="0.25">
      <c r="A17513" s="1">
        <f t="shared" si="273"/>
        <v>17513</v>
      </c>
      <c r="B17513" s="1" t="s">
        <v>11698</v>
      </c>
      <c r="C17513" s="1" t="s">
        <v>1028</v>
      </c>
    </row>
    <row r="17514" spans="1:3" x14ac:dyDescent="0.25">
      <c r="A17514" s="1">
        <f t="shared" si="273"/>
        <v>17514</v>
      </c>
      <c r="B17514" s="1" t="s">
        <v>11698</v>
      </c>
      <c r="C17514" s="1" t="s">
        <v>951</v>
      </c>
    </row>
    <row r="17515" spans="1:3" x14ac:dyDescent="0.25">
      <c r="A17515" s="1">
        <f t="shared" si="273"/>
        <v>17515</v>
      </c>
      <c r="B17515" s="1" t="s">
        <v>11698</v>
      </c>
      <c r="C17515" s="1" t="s">
        <v>1031</v>
      </c>
    </row>
    <row r="17516" spans="1:3" x14ac:dyDescent="0.25">
      <c r="A17516" s="1">
        <f t="shared" si="273"/>
        <v>17516</v>
      </c>
      <c r="B17516" s="1" t="s">
        <v>11698</v>
      </c>
      <c r="C17516" s="1" t="s">
        <v>1947</v>
      </c>
    </row>
    <row r="17517" spans="1:3" x14ac:dyDescent="0.25">
      <c r="A17517" s="1">
        <f t="shared" si="273"/>
        <v>17517</v>
      </c>
      <c r="B17517" s="1" t="s">
        <v>11712</v>
      </c>
      <c r="C17517" s="1" t="s">
        <v>1613</v>
      </c>
    </row>
    <row r="17518" spans="1:3" x14ac:dyDescent="0.25">
      <c r="A17518" s="1">
        <f t="shared" si="273"/>
        <v>17518</v>
      </c>
      <c r="B17518" s="1" t="s">
        <v>11698</v>
      </c>
      <c r="C17518" s="1" t="s">
        <v>1947</v>
      </c>
    </row>
    <row r="17519" spans="1:3" x14ac:dyDescent="0.25">
      <c r="A17519" s="1">
        <f t="shared" si="273"/>
        <v>17519</v>
      </c>
      <c r="B17519" s="1" t="s">
        <v>11698</v>
      </c>
      <c r="C17519" s="1" t="s">
        <v>8914</v>
      </c>
    </row>
    <row r="17520" spans="1:3" x14ac:dyDescent="0.25">
      <c r="A17520" s="1">
        <f t="shared" si="273"/>
        <v>17520</v>
      </c>
      <c r="B17520" s="1" t="s">
        <v>11698</v>
      </c>
      <c r="C17520" s="1" t="s">
        <v>1957</v>
      </c>
    </row>
    <row r="17521" spans="1:3" x14ac:dyDescent="0.25">
      <c r="A17521" s="1">
        <f t="shared" si="273"/>
        <v>17521</v>
      </c>
      <c r="B17521" s="1" t="s">
        <v>11698</v>
      </c>
      <c r="C17521" s="1" t="s">
        <v>8334</v>
      </c>
    </row>
    <row r="17522" spans="1:3" x14ac:dyDescent="0.25">
      <c r="A17522" s="1">
        <f t="shared" si="273"/>
        <v>17522</v>
      </c>
      <c r="B17522" s="1" t="s">
        <v>11698</v>
      </c>
      <c r="C17522" s="1" t="s">
        <v>11713</v>
      </c>
    </row>
    <row r="17523" spans="1:3" x14ac:dyDescent="0.25">
      <c r="A17523" s="1">
        <f t="shared" si="273"/>
        <v>17523</v>
      </c>
      <c r="B17523" s="1" t="s">
        <v>11698</v>
      </c>
      <c r="C17523" s="1" t="s">
        <v>2777</v>
      </c>
    </row>
    <row r="17524" spans="1:3" x14ac:dyDescent="0.25">
      <c r="A17524" s="1">
        <f t="shared" si="273"/>
        <v>17524</v>
      </c>
      <c r="B17524" s="1" t="s">
        <v>11714</v>
      </c>
      <c r="C17524" s="1" t="s">
        <v>3150</v>
      </c>
    </row>
    <row r="17525" spans="1:3" x14ac:dyDescent="0.25">
      <c r="A17525" s="1">
        <f t="shared" si="273"/>
        <v>17525</v>
      </c>
      <c r="B17525" s="1" t="s">
        <v>11698</v>
      </c>
      <c r="C17525" s="1" t="s">
        <v>3594</v>
      </c>
    </row>
    <row r="17526" spans="1:3" x14ac:dyDescent="0.25">
      <c r="A17526" s="1">
        <f t="shared" si="273"/>
        <v>17526</v>
      </c>
      <c r="B17526" s="1" t="s">
        <v>11698</v>
      </c>
      <c r="C17526" s="1" t="s">
        <v>989</v>
      </c>
    </row>
    <row r="17527" spans="1:3" x14ac:dyDescent="0.25">
      <c r="A17527" s="1">
        <f t="shared" si="273"/>
        <v>17527</v>
      </c>
      <c r="B17527" s="1" t="s">
        <v>11698</v>
      </c>
      <c r="C17527" s="1" t="s">
        <v>989</v>
      </c>
    </row>
    <row r="17528" spans="1:3" x14ac:dyDescent="0.25">
      <c r="A17528" s="1">
        <f t="shared" si="273"/>
        <v>17528</v>
      </c>
      <c r="B17528" s="1" t="s">
        <v>11698</v>
      </c>
      <c r="C17528" s="1" t="s">
        <v>977</v>
      </c>
    </row>
    <row r="17529" spans="1:3" x14ac:dyDescent="0.25">
      <c r="A17529" s="1">
        <f t="shared" si="273"/>
        <v>17529</v>
      </c>
      <c r="B17529" s="1" t="s">
        <v>11698</v>
      </c>
      <c r="C17529" s="1" t="s">
        <v>1512</v>
      </c>
    </row>
    <row r="17530" spans="1:3" x14ac:dyDescent="0.25">
      <c r="A17530" s="1">
        <f t="shared" si="273"/>
        <v>17530</v>
      </c>
      <c r="B17530" s="1" t="s">
        <v>11698</v>
      </c>
      <c r="C17530" s="1" t="s">
        <v>1691</v>
      </c>
    </row>
    <row r="17531" spans="1:3" x14ac:dyDescent="0.25">
      <c r="A17531" s="1">
        <f t="shared" si="273"/>
        <v>17531</v>
      </c>
      <c r="B17531" s="1" t="s">
        <v>11698</v>
      </c>
      <c r="C17531" s="1" t="s">
        <v>1161</v>
      </c>
    </row>
    <row r="17532" spans="1:3" x14ac:dyDescent="0.25">
      <c r="A17532" s="1">
        <f t="shared" si="273"/>
        <v>17532</v>
      </c>
      <c r="B17532" s="1" t="s">
        <v>11698</v>
      </c>
      <c r="C17532" s="1" t="s">
        <v>3447</v>
      </c>
    </row>
    <row r="17533" spans="1:3" x14ac:dyDescent="0.25">
      <c r="A17533" s="1">
        <f t="shared" si="273"/>
        <v>17533</v>
      </c>
      <c r="B17533" s="1" t="s">
        <v>11698</v>
      </c>
      <c r="C17533" s="1" t="s">
        <v>1356</v>
      </c>
    </row>
    <row r="17534" spans="1:3" x14ac:dyDescent="0.25">
      <c r="A17534" s="1">
        <f t="shared" si="273"/>
        <v>17534</v>
      </c>
      <c r="B17534" s="1" t="s">
        <v>11698</v>
      </c>
      <c r="C17534" s="1" t="s">
        <v>11715</v>
      </c>
    </row>
    <row r="17535" spans="1:3" x14ac:dyDescent="0.25">
      <c r="A17535" s="1">
        <f t="shared" si="273"/>
        <v>17535</v>
      </c>
      <c r="B17535" s="1" t="s">
        <v>11698</v>
      </c>
      <c r="C17535" s="1" t="s">
        <v>1037</v>
      </c>
    </row>
    <row r="17536" spans="1:3" x14ac:dyDescent="0.25">
      <c r="A17536" s="1">
        <f t="shared" si="273"/>
        <v>17536</v>
      </c>
      <c r="B17536" s="1" t="s">
        <v>11698</v>
      </c>
      <c r="C17536" s="1" t="s">
        <v>1037</v>
      </c>
    </row>
    <row r="17537" spans="1:3" x14ac:dyDescent="0.25">
      <c r="A17537" s="1">
        <f t="shared" si="273"/>
        <v>17537</v>
      </c>
      <c r="B17537" s="1" t="s">
        <v>11698</v>
      </c>
      <c r="C17537" s="1" t="s">
        <v>2048</v>
      </c>
    </row>
    <row r="17538" spans="1:3" x14ac:dyDescent="0.25">
      <c r="A17538" s="1">
        <f t="shared" si="273"/>
        <v>17538</v>
      </c>
      <c r="B17538" s="1" t="s">
        <v>11698</v>
      </c>
      <c r="C17538" s="1" t="s">
        <v>2048</v>
      </c>
    </row>
    <row r="17539" spans="1:3" x14ac:dyDescent="0.25">
      <c r="A17539" s="1">
        <f t="shared" ref="A17539:A17602" si="274">A17538+1</f>
        <v>17539</v>
      </c>
      <c r="B17539" s="1" t="s">
        <v>11698</v>
      </c>
      <c r="C17539" s="1" t="s">
        <v>11716</v>
      </c>
    </row>
    <row r="17540" spans="1:3" x14ac:dyDescent="0.25">
      <c r="A17540" s="1">
        <f t="shared" si="274"/>
        <v>17540</v>
      </c>
      <c r="B17540" s="1" t="s">
        <v>11717</v>
      </c>
      <c r="C17540" s="1" t="s">
        <v>1331</v>
      </c>
    </row>
    <row r="17541" spans="1:3" x14ac:dyDescent="0.25">
      <c r="A17541" s="1">
        <f t="shared" si="274"/>
        <v>17541</v>
      </c>
      <c r="B17541" s="1" t="s">
        <v>11718</v>
      </c>
      <c r="C17541" s="1" t="s">
        <v>1330</v>
      </c>
    </row>
    <row r="17542" spans="1:3" x14ac:dyDescent="0.25">
      <c r="A17542" s="1">
        <f t="shared" si="274"/>
        <v>17542</v>
      </c>
      <c r="B17542" s="1" t="s">
        <v>11719</v>
      </c>
      <c r="C17542" s="1" t="s">
        <v>1262</v>
      </c>
    </row>
    <row r="17543" spans="1:3" x14ac:dyDescent="0.25">
      <c r="A17543" s="1">
        <f t="shared" si="274"/>
        <v>17543</v>
      </c>
      <c r="B17543" s="1" t="s">
        <v>11720</v>
      </c>
      <c r="C17543" s="1" t="s">
        <v>1718</v>
      </c>
    </row>
    <row r="17544" spans="1:3" x14ac:dyDescent="0.25">
      <c r="A17544" s="1">
        <f t="shared" si="274"/>
        <v>17544</v>
      </c>
      <c r="B17544" s="1" t="s">
        <v>11721</v>
      </c>
      <c r="C17544" s="1" t="s">
        <v>928</v>
      </c>
    </row>
    <row r="17545" spans="1:3" x14ac:dyDescent="0.25">
      <c r="A17545" s="1">
        <f t="shared" si="274"/>
        <v>17545</v>
      </c>
      <c r="B17545" s="1" t="s">
        <v>11722</v>
      </c>
      <c r="C17545" s="1" t="s">
        <v>1610</v>
      </c>
    </row>
    <row r="17546" spans="1:3" x14ac:dyDescent="0.25">
      <c r="A17546" s="1">
        <f t="shared" si="274"/>
        <v>17546</v>
      </c>
      <c r="B17546" s="1" t="s">
        <v>11723</v>
      </c>
      <c r="C17546" s="1" t="s">
        <v>1539</v>
      </c>
    </row>
    <row r="17547" spans="1:3" x14ac:dyDescent="0.25">
      <c r="A17547" s="1">
        <f t="shared" si="274"/>
        <v>17547</v>
      </c>
      <c r="B17547" s="1" t="s">
        <v>11724</v>
      </c>
      <c r="C17547" s="1" t="s">
        <v>949</v>
      </c>
    </row>
    <row r="17548" spans="1:3" x14ac:dyDescent="0.25">
      <c r="A17548" s="1">
        <f t="shared" si="274"/>
        <v>17548</v>
      </c>
      <c r="B17548" s="1" t="s">
        <v>11725</v>
      </c>
      <c r="C17548" s="1" t="s">
        <v>1322</v>
      </c>
    </row>
    <row r="17549" spans="1:3" x14ac:dyDescent="0.25">
      <c r="A17549" s="1">
        <f t="shared" si="274"/>
        <v>17549</v>
      </c>
      <c r="B17549" s="1" t="s">
        <v>11726</v>
      </c>
      <c r="C17549" s="1" t="s">
        <v>3490</v>
      </c>
    </row>
    <row r="17550" spans="1:3" x14ac:dyDescent="0.25">
      <c r="A17550" s="1">
        <f t="shared" si="274"/>
        <v>17550</v>
      </c>
      <c r="B17550" s="1" t="s">
        <v>11727</v>
      </c>
      <c r="C17550" s="1" t="s">
        <v>960</v>
      </c>
    </row>
    <row r="17551" spans="1:3" x14ac:dyDescent="0.25">
      <c r="A17551" s="1">
        <f t="shared" si="274"/>
        <v>17551</v>
      </c>
      <c r="B17551" s="1" t="s">
        <v>11728</v>
      </c>
      <c r="C17551" s="1" t="s">
        <v>1028</v>
      </c>
    </row>
    <row r="17552" spans="1:3" x14ac:dyDescent="0.25">
      <c r="A17552" s="1">
        <f t="shared" si="274"/>
        <v>17552</v>
      </c>
      <c r="B17552" s="1" t="s">
        <v>11728</v>
      </c>
      <c r="C17552" s="1" t="s">
        <v>1055</v>
      </c>
    </row>
    <row r="17553" spans="1:3" x14ac:dyDescent="0.25">
      <c r="A17553" s="1">
        <f t="shared" si="274"/>
        <v>17553</v>
      </c>
      <c r="B17553" s="1" t="s">
        <v>11729</v>
      </c>
      <c r="C17553" s="1" t="s">
        <v>1033</v>
      </c>
    </row>
    <row r="17554" spans="1:3" x14ac:dyDescent="0.25">
      <c r="A17554" s="1">
        <f t="shared" si="274"/>
        <v>17554</v>
      </c>
      <c r="B17554" s="1" t="s">
        <v>11731</v>
      </c>
      <c r="C17554" s="1" t="s">
        <v>11730</v>
      </c>
    </row>
    <row r="17555" spans="1:3" x14ac:dyDescent="0.25">
      <c r="A17555" s="1">
        <f t="shared" si="274"/>
        <v>17555</v>
      </c>
      <c r="B17555" s="1" t="s">
        <v>11731</v>
      </c>
      <c r="C17555" s="1" t="s">
        <v>6529</v>
      </c>
    </row>
    <row r="17556" spans="1:3" x14ac:dyDescent="0.25">
      <c r="A17556" s="1">
        <f t="shared" si="274"/>
        <v>17556</v>
      </c>
      <c r="B17556" s="1" t="s">
        <v>11732</v>
      </c>
      <c r="C17556" s="1" t="s">
        <v>993</v>
      </c>
    </row>
    <row r="17557" spans="1:3" x14ac:dyDescent="0.25">
      <c r="A17557" s="1">
        <f t="shared" si="274"/>
        <v>17557</v>
      </c>
      <c r="B17557" s="1" t="s">
        <v>11732</v>
      </c>
      <c r="C17557" s="1" t="s">
        <v>928</v>
      </c>
    </row>
    <row r="17558" spans="1:3" x14ac:dyDescent="0.25">
      <c r="A17558" s="1">
        <f t="shared" si="274"/>
        <v>17558</v>
      </c>
      <c r="B17558" s="1" t="s">
        <v>11733</v>
      </c>
      <c r="C17558" s="1" t="s">
        <v>1906</v>
      </c>
    </row>
    <row r="17559" spans="1:3" x14ac:dyDescent="0.25">
      <c r="A17559" s="1">
        <f t="shared" si="274"/>
        <v>17559</v>
      </c>
      <c r="B17559" s="1" t="s">
        <v>11733</v>
      </c>
      <c r="C17559" s="1" t="s">
        <v>934</v>
      </c>
    </row>
    <row r="17560" spans="1:3" x14ac:dyDescent="0.25">
      <c r="A17560" s="1">
        <f t="shared" si="274"/>
        <v>17560</v>
      </c>
      <c r="B17560" s="1" t="s">
        <v>11734</v>
      </c>
      <c r="C17560" s="1" t="s">
        <v>1079</v>
      </c>
    </row>
    <row r="17561" spans="1:3" x14ac:dyDescent="0.25">
      <c r="A17561" s="1">
        <f t="shared" si="274"/>
        <v>17561</v>
      </c>
      <c r="B17561" s="1" t="s">
        <v>11733</v>
      </c>
      <c r="C17561" s="1" t="s">
        <v>1329</v>
      </c>
    </row>
    <row r="17562" spans="1:3" x14ac:dyDescent="0.25">
      <c r="A17562" s="1">
        <f t="shared" si="274"/>
        <v>17562</v>
      </c>
      <c r="B17562" s="1" t="s">
        <v>11733</v>
      </c>
      <c r="C17562" s="1" t="s">
        <v>1352</v>
      </c>
    </row>
    <row r="17563" spans="1:3" x14ac:dyDescent="0.25">
      <c r="A17563" s="1">
        <f t="shared" si="274"/>
        <v>17563</v>
      </c>
      <c r="B17563" s="1" t="s">
        <v>11733</v>
      </c>
      <c r="C17563" s="1" t="s">
        <v>1356</v>
      </c>
    </row>
    <row r="17564" spans="1:3" x14ac:dyDescent="0.25">
      <c r="A17564" s="1">
        <f t="shared" si="274"/>
        <v>17564</v>
      </c>
      <c r="B17564" s="1" t="s">
        <v>11735</v>
      </c>
      <c r="C17564" s="1" t="s">
        <v>3191</v>
      </c>
    </row>
    <row r="17565" spans="1:3" x14ac:dyDescent="0.25">
      <c r="A17565" s="1">
        <f t="shared" si="274"/>
        <v>17565</v>
      </c>
      <c r="B17565" s="1" t="s">
        <v>11736</v>
      </c>
      <c r="C17565" s="1" t="s">
        <v>1653</v>
      </c>
    </row>
    <row r="17566" spans="1:3" x14ac:dyDescent="0.25">
      <c r="A17566" s="1">
        <f t="shared" si="274"/>
        <v>17566</v>
      </c>
      <c r="B17566" s="1" t="s">
        <v>11736</v>
      </c>
      <c r="C17566" s="1" t="s">
        <v>3174</v>
      </c>
    </row>
    <row r="17567" spans="1:3" x14ac:dyDescent="0.25">
      <c r="A17567" s="1">
        <f t="shared" si="274"/>
        <v>17567</v>
      </c>
      <c r="B17567" s="1" t="s">
        <v>11736</v>
      </c>
      <c r="C17567" s="1" t="s">
        <v>1691</v>
      </c>
    </row>
    <row r="17568" spans="1:3" x14ac:dyDescent="0.25">
      <c r="A17568" s="1">
        <f t="shared" si="274"/>
        <v>17568</v>
      </c>
      <c r="B17568" s="1" t="s">
        <v>11736</v>
      </c>
      <c r="C17568" s="1" t="s">
        <v>5147</v>
      </c>
    </row>
    <row r="17569" spans="1:3" x14ac:dyDescent="0.25">
      <c r="A17569" s="1">
        <f t="shared" si="274"/>
        <v>17569</v>
      </c>
      <c r="B17569" s="1" t="s">
        <v>11738</v>
      </c>
      <c r="C17569" s="1" t="s">
        <v>11737</v>
      </c>
    </row>
    <row r="17570" spans="1:3" x14ac:dyDescent="0.25">
      <c r="A17570" s="1">
        <f t="shared" si="274"/>
        <v>17570</v>
      </c>
      <c r="B17570" s="1" t="s">
        <v>11739</v>
      </c>
      <c r="C17570" s="1" t="s">
        <v>1174</v>
      </c>
    </row>
    <row r="17571" spans="1:3" x14ac:dyDescent="0.25">
      <c r="A17571" s="1">
        <f t="shared" si="274"/>
        <v>17571</v>
      </c>
      <c r="B17571" s="1" t="s">
        <v>11740</v>
      </c>
      <c r="C17571" s="1" t="s">
        <v>5581</v>
      </c>
    </row>
    <row r="17572" spans="1:3" x14ac:dyDescent="0.25">
      <c r="A17572" s="1">
        <f t="shared" si="274"/>
        <v>17572</v>
      </c>
      <c r="B17572" s="1" t="s">
        <v>11740</v>
      </c>
      <c r="C17572" s="1" t="s">
        <v>939</v>
      </c>
    </row>
    <row r="17573" spans="1:3" x14ac:dyDescent="0.25">
      <c r="A17573" s="1">
        <f t="shared" si="274"/>
        <v>17573</v>
      </c>
      <c r="B17573" s="1" t="s">
        <v>11741</v>
      </c>
      <c r="C17573" s="1" t="s">
        <v>1147</v>
      </c>
    </row>
    <row r="17574" spans="1:3" x14ac:dyDescent="0.25">
      <c r="A17574" s="1">
        <f t="shared" si="274"/>
        <v>17574</v>
      </c>
      <c r="B17574" s="1" t="s">
        <v>11742</v>
      </c>
      <c r="C17574" s="1" t="s">
        <v>949</v>
      </c>
    </row>
    <row r="17575" spans="1:3" x14ac:dyDescent="0.25">
      <c r="A17575" s="1">
        <f t="shared" si="274"/>
        <v>17575</v>
      </c>
      <c r="B17575" s="1" t="s">
        <v>11743</v>
      </c>
      <c r="C17575" s="1" t="s">
        <v>1079</v>
      </c>
    </row>
    <row r="17576" spans="1:3" x14ac:dyDescent="0.25">
      <c r="A17576" s="1">
        <f t="shared" si="274"/>
        <v>17576</v>
      </c>
      <c r="B17576" s="1" t="s">
        <v>11745</v>
      </c>
      <c r="C17576" s="1" t="s">
        <v>11744</v>
      </c>
    </row>
    <row r="17577" spans="1:3" x14ac:dyDescent="0.25">
      <c r="A17577" s="1">
        <f t="shared" si="274"/>
        <v>17577</v>
      </c>
      <c r="B17577" s="1" t="s">
        <v>11746</v>
      </c>
      <c r="C17577" s="1" t="s">
        <v>934</v>
      </c>
    </row>
    <row r="17578" spans="1:3" x14ac:dyDescent="0.25">
      <c r="A17578" s="1">
        <f t="shared" si="274"/>
        <v>17578</v>
      </c>
      <c r="B17578" s="1" t="s">
        <v>11746</v>
      </c>
      <c r="C17578" s="1" t="s">
        <v>2788</v>
      </c>
    </row>
    <row r="17579" spans="1:3" x14ac:dyDescent="0.25">
      <c r="A17579" s="1">
        <f t="shared" si="274"/>
        <v>17579</v>
      </c>
      <c r="B17579" s="1" t="s">
        <v>11747</v>
      </c>
      <c r="C17579" s="1" t="s">
        <v>1180</v>
      </c>
    </row>
    <row r="17580" spans="1:3" x14ac:dyDescent="0.25">
      <c r="A17580" s="1">
        <f t="shared" si="274"/>
        <v>17580</v>
      </c>
      <c r="B17580" s="1" t="s">
        <v>11747</v>
      </c>
      <c r="C17580" s="1" t="s">
        <v>952</v>
      </c>
    </row>
    <row r="17581" spans="1:3" x14ac:dyDescent="0.25">
      <c r="A17581" s="1">
        <f t="shared" si="274"/>
        <v>17581</v>
      </c>
      <c r="B17581" s="1" t="s">
        <v>11747</v>
      </c>
      <c r="C17581" s="1" t="s">
        <v>1174</v>
      </c>
    </row>
    <row r="17582" spans="1:3" x14ac:dyDescent="0.25">
      <c r="A17582" s="1">
        <f t="shared" si="274"/>
        <v>17582</v>
      </c>
      <c r="B17582" s="1" t="s">
        <v>11747</v>
      </c>
      <c r="C17582" s="1" t="s">
        <v>1443</v>
      </c>
    </row>
    <row r="17583" spans="1:3" x14ac:dyDescent="0.25">
      <c r="A17583" s="1">
        <f t="shared" si="274"/>
        <v>17583</v>
      </c>
      <c r="B17583" s="1" t="s">
        <v>11747</v>
      </c>
      <c r="C17583" s="1" t="s">
        <v>1182</v>
      </c>
    </row>
    <row r="17584" spans="1:3" x14ac:dyDescent="0.25">
      <c r="A17584" s="1">
        <f t="shared" si="274"/>
        <v>17584</v>
      </c>
      <c r="B17584" s="1" t="s">
        <v>11747</v>
      </c>
      <c r="C17584" s="1" t="s">
        <v>2027</v>
      </c>
    </row>
    <row r="17585" spans="1:3" x14ac:dyDescent="0.25">
      <c r="A17585" s="1">
        <f t="shared" si="274"/>
        <v>17585</v>
      </c>
      <c r="B17585" s="1" t="s">
        <v>11747</v>
      </c>
      <c r="C17585" s="1" t="s">
        <v>1079</v>
      </c>
    </row>
    <row r="17586" spans="1:3" x14ac:dyDescent="0.25">
      <c r="A17586" s="1">
        <f t="shared" si="274"/>
        <v>17586</v>
      </c>
      <c r="B17586" s="1" t="s">
        <v>11747</v>
      </c>
      <c r="C17586" s="1" t="s">
        <v>4132</v>
      </c>
    </row>
    <row r="17587" spans="1:3" x14ac:dyDescent="0.25">
      <c r="A17587" s="1">
        <f t="shared" si="274"/>
        <v>17587</v>
      </c>
      <c r="B17587" s="1" t="s">
        <v>11747</v>
      </c>
      <c r="C17587" s="1" t="s">
        <v>3716</v>
      </c>
    </row>
    <row r="17588" spans="1:3" x14ac:dyDescent="0.25">
      <c r="A17588" s="1">
        <f t="shared" si="274"/>
        <v>17588</v>
      </c>
      <c r="B17588" s="1" t="s">
        <v>11747</v>
      </c>
      <c r="C17588" s="1" t="s">
        <v>937</v>
      </c>
    </row>
    <row r="17589" spans="1:3" x14ac:dyDescent="0.25">
      <c r="A17589" s="1">
        <f t="shared" si="274"/>
        <v>17589</v>
      </c>
      <c r="B17589" s="1" t="s">
        <v>11747</v>
      </c>
      <c r="C17589" s="1" t="s">
        <v>1181</v>
      </c>
    </row>
    <row r="17590" spans="1:3" x14ac:dyDescent="0.25">
      <c r="A17590" s="1">
        <f t="shared" si="274"/>
        <v>17590</v>
      </c>
      <c r="B17590" s="1" t="s">
        <v>11747</v>
      </c>
      <c r="C17590" s="1" t="s">
        <v>949</v>
      </c>
    </row>
    <row r="17591" spans="1:3" x14ac:dyDescent="0.25">
      <c r="A17591" s="1">
        <f t="shared" si="274"/>
        <v>17591</v>
      </c>
      <c r="B17591" s="1" t="s">
        <v>11747</v>
      </c>
      <c r="C17591" s="1" t="s">
        <v>967</v>
      </c>
    </row>
    <row r="17592" spans="1:3" x14ac:dyDescent="0.25">
      <c r="A17592" s="1">
        <f t="shared" si="274"/>
        <v>17592</v>
      </c>
      <c r="B17592" s="1" t="s">
        <v>11747</v>
      </c>
      <c r="C17592" s="1" t="s">
        <v>1204</v>
      </c>
    </row>
    <row r="17593" spans="1:3" x14ac:dyDescent="0.25">
      <c r="A17593" s="1">
        <f t="shared" si="274"/>
        <v>17593</v>
      </c>
      <c r="B17593" s="1" t="s">
        <v>11747</v>
      </c>
      <c r="C17593" s="1" t="s">
        <v>1102</v>
      </c>
    </row>
    <row r="17594" spans="1:3" x14ac:dyDescent="0.25">
      <c r="A17594" s="1">
        <f t="shared" si="274"/>
        <v>17594</v>
      </c>
      <c r="B17594" s="1" t="s">
        <v>11747</v>
      </c>
      <c r="C17594" s="1" t="s">
        <v>1005</v>
      </c>
    </row>
    <row r="17595" spans="1:3" x14ac:dyDescent="0.25">
      <c r="A17595" s="1">
        <f t="shared" si="274"/>
        <v>17595</v>
      </c>
      <c r="B17595" s="1" t="s">
        <v>11747</v>
      </c>
      <c r="C17595" s="1" t="s">
        <v>942</v>
      </c>
    </row>
    <row r="17596" spans="1:3" x14ac:dyDescent="0.25">
      <c r="A17596" s="1">
        <f t="shared" si="274"/>
        <v>17596</v>
      </c>
      <c r="B17596" s="1" t="s">
        <v>11747</v>
      </c>
      <c r="C17596" s="1" t="s">
        <v>942</v>
      </c>
    </row>
    <row r="17597" spans="1:3" x14ac:dyDescent="0.25">
      <c r="A17597" s="1">
        <f t="shared" si="274"/>
        <v>17597</v>
      </c>
      <c r="B17597" s="1" t="s">
        <v>11747</v>
      </c>
      <c r="C17597" s="1" t="s">
        <v>1330</v>
      </c>
    </row>
    <row r="17598" spans="1:3" x14ac:dyDescent="0.25">
      <c r="A17598" s="1">
        <f t="shared" si="274"/>
        <v>17598</v>
      </c>
      <c r="B17598" s="1" t="s">
        <v>11747</v>
      </c>
      <c r="C17598" s="1" t="s">
        <v>928</v>
      </c>
    </row>
    <row r="17599" spans="1:3" x14ac:dyDescent="0.25">
      <c r="A17599" s="1">
        <f t="shared" si="274"/>
        <v>17599</v>
      </c>
      <c r="B17599" s="1" t="s">
        <v>11747</v>
      </c>
      <c r="C17599" s="1" t="s">
        <v>944</v>
      </c>
    </row>
    <row r="17600" spans="1:3" x14ac:dyDescent="0.25">
      <c r="A17600" s="1">
        <f t="shared" si="274"/>
        <v>17600</v>
      </c>
      <c r="B17600" s="1" t="s">
        <v>11747</v>
      </c>
      <c r="C17600" s="1" t="s">
        <v>11748</v>
      </c>
    </row>
    <row r="17601" spans="1:3" x14ac:dyDescent="0.25">
      <c r="A17601" s="1">
        <f t="shared" si="274"/>
        <v>17601</v>
      </c>
      <c r="B17601" s="1" t="s">
        <v>11747</v>
      </c>
      <c r="C17601" s="1" t="s">
        <v>7071</v>
      </c>
    </row>
    <row r="17602" spans="1:3" x14ac:dyDescent="0.25">
      <c r="A17602" s="1">
        <f t="shared" si="274"/>
        <v>17602</v>
      </c>
      <c r="B17602" s="1" t="s">
        <v>11747</v>
      </c>
      <c r="C17602" s="1" t="s">
        <v>4797</v>
      </c>
    </row>
    <row r="17603" spans="1:3" x14ac:dyDescent="0.25">
      <c r="A17603" s="1">
        <f t="shared" ref="A17603:A17666" si="275">A17602+1</f>
        <v>17603</v>
      </c>
      <c r="B17603" s="1" t="s">
        <v>11747</v>
      </c>
      <c r="C17603" s="1" t="s">
        <v>1032</v>
      </c>
    </row>
    <row r="17604" spans="1:3" x14ac:dyDescent="0.25">
      <c r="A17604" s="1">
        <f t="shared" si="275"/>
        <v>17604</v>
      </c>
      <c r="B17604" s="1" t="s">
        <v>11749</v>
      </c>
      <c r="C17604" s="1" t="s">
        <v>1147</v>
      </c>
    </row>
    <row r="17605" spans="1:3" x14ac:dyDescent="0.25">
      <c r="A17605" s="1">
        <f t="shared" si="275"/>
        <v>17605</v>
      </c>
      <c r="B17605" s="1" t="s">
        <v>11750</v>
      </c>
      <c r="C17605" s="1" t="s">
        <v>1183</v>
      </c>
    </row>
    <row r="17606" spans="1:3" x14ac:dyDescent="0.25">
      <c r="A17606" s="1">
        <f t="shared" si="275"/>
        <v>17606</v>
      </c>
      <c r="B17606" s="1" t="s">
        <v>11752</v>
      </c>
      <c r="C17606" s="1" t="s">
        <v>11751</v>
      </c>
    </row>
    <row r="17607" spans="1:3" x14ac:dyDescent="0.25">
      <c r="A17607" s="1">
        <f t="shared" si="275"/>
        <v>17607</v>
      </c>
      <c r="B17607" s="1" t="s">
        <v>11753</v>
      </c>
      <c r="C17607" s="1" t="s">
        <v>1083</v>
      </c>
    </row>
    <row r="17608" spans="1:3" x14ac:dyDescent="0.25">
      <c r="A17608" s="1">
        <f t="shared" si="275"/>
        <v>17608</v>
      </c>
      <c r="B17608" s="1" t="s">
        <v>11754</v>
      </c>
      <c r="C17608" s="1" t="s">
        <v>952</v>
      </c>
    </row>
    <row r="17609" spans="1:3" x14ac:dyDescent="0.25">
      <c r="A17609" s="1">
        <f t="shared" si="275"/>
        <v>17609</v>
      </c>
      <c r="B17609" s="1" t="s">
        <v>11755</v>
      </c>
      <c r="C17609" s="1" t="s">
        <v>1374</v>
      </c>
    </row>
    <row r="17610" spans="1:3" x14ac:dyDescent="0.25">
      <c r="A17610" s="1">
        <f t="shared" si="275"/>
        <v>17610</v>
      </c>
      <c r="B17610" s="1" t="s">
        <v>11756</v>
      </c>
      <c r="C17610" s="1" t="s">
        <v>1055</v>
      </c>
    </row>
    <row r="17611" spans="1:3" x14ac:dyDescent="0.25">
      <c r="A17611" s="1">
        <f t="shared" si="275"/>
        <v>17611</v>
      </c>
      <c r="B17611" s="1" t="s">
        <v>11757</v>
      </c>
      <c r="C17611" s="1" t="s">
        <v>1732</v>
      </c>
    </row>
    <row r="17612" spans="1:3" x14ac:dyDescent="0.25">
      <c r="A17612" s="1">
        <f t="shared" si="275"/>
        <v>17612</v>
      </c>
      <c r="B17612" s="1" t="s">
        <v>11758</v>
      </c>
      <c r="C17612" s="1" t="s">
        <v>1715</v>
      </c>
    </row>
    <row r="17613" spans="1:3" x14ac:dyDescent="0.25">
      <c r="A17613" s="1">
        <f t="shared" si="275"/>
        <v>17613</v>
      </c>
      <c r="B17613" s="1" t="s">
        <v>11759</v>
      </c>
      <c r="C17613" s="1" t="s">
        <v>1029</v>
      </c>
    </row>
    <row r="17614" spans="1:3" x14ac:dyDescent="0.25">
      <c r="A17614" s="1">
        <f t="shared" si="275"/>
        <v>17614</v>
      </c>
      <c r="B17614" s="1" t="s">
        <v>11760</v>
      </c>
      <c r="C17614" s="1" t="s">
        <v>1374</v>
      </c>
    </row>
    <row r="17615" spans="1:3" x14ac:dyDescent="0.25">
      <c r="A17615" s="1">
        <f t="shared" si="275"/>
        <v>17615</v>
      </c>
      <c r="B17615" s="1" t="s">
        <v>11761</v>
      </c>
      <c r="C17615" s="1" t="s">
        <v>1077</v>
      </c>
    </row>
    <row r="17616" spans="1:3" x14ac:dyDescent="0.25">
      <c r="A17616" s="1">
        <f t="shared" si="275"/>
        <v>17616</v>
      </c>
      <c r="B17616" s="1" t="s">
        <v>11762</v>
      </c>
      <c r="C17616" s="1" t="s">
        <v>977</v>
      </c>
    </row>
    <row r="17617" spans="1:3" x14ac:dyDescent="0.25">
      <c r="A17617" s="1">
        <f t="shared" si="275"/>
        <v>17617</v>
      </c>
      <c r="B17617" s="1" t="s">
        <v>11763</v>
      </c>
      <c r="C17617" s="1" t="s">
        <v>1045</v>
      </c>
    </row>
    <row r="17618" spans="1:3" x14ac:dyDescent="0.25">
      <c r="A17618" s="1">
        <f t="shared" si="275"/>
        <v>17618</v>
      </c>
      <c r="B17618" s="1" t="s">
        <v>11764</v>
      </c>
      <c r="C17618" s="1" t="s">
        <v>4475</v>
      </c>
    </row>
    <row r="17619" spans="1:3" x14ac:dyDescent="0.25">
      <c r="A17619" s="1">
        <f t="shared" si="275"/>
        <v>17619</v>
      </c>
      <c r="B17619" s="1" t="s">
        <v>11764</v>
      </c>
      <c r="C17619" s="1" t="s">
        <v>11765</v>
      </c>
    </row>
    <row r="17620" spans="1:3" x14ac:dyDescent="0.25">
      <c r="A17620" s="1">
        <f t="shared" si="275"/>
        <v>17620</v>
      </c>
      <c r="B17620" s="1" t="s">
        <v>11764</v>
      </c>
      <c r="C17620" s="1" t="s">
        <v>1932</v>
      </c>
    </row>
    <row r="17621" spans="1:3" x14ac:dyDescent="0.25">
      <c r="A17621" s="1">
        <f t="shared" si="275"/>
        <v>17621</v>
      </c>
      <c r="B17621" s="1" t="s">
        <v>11767</v>
      </c>
      <c r="C17621" s="1" t="s">
        <v>11766</v>
      </c>
    </row>
    <row r="17622" spans="1:3" x14ac:dyDescent="0.25">
      <c r="A17622" s="1">
        <f t="shared" si="275"/>
        <v>17622</v>
      </c>
      <c r="B17622" s="1" t="s">
        <v>11769</v>
      </c>
      <c r="C17622" s="1" t="s">
        <v>11768</v>
      </c>
    </row>
    <row r="17623" spans="1:3" x14ac:dyDescent="0.25">
      <c r="A17623" s="1">
        <f t="shared" si="275"/>
        <v>17623</v>
      </c>
      <c r="B17623" s="1" t="s">
        <v>11769</v>
      </c>
      <c r="C17623" s="1" t="s">
        <v>1131</v>
      </c>
    </row>
    <row r="17624" spans="1:3" x14ac:dyDescent="0.25">
      <c r="A17624" s="1">
        <f t="shared" si="275"/>
        <v>17624</v>
      </c>
      <c r="B17624" s="1" t="s">
        <v>11770</v>
      </c>
      <c r="C17624" s="1" t="s">
        <v>11089</v>
      </c>
    </row>
    <row r="17625" spans="1:3" x14ac:dyDescent="0.25">
      <c r="A17625" s="1">
        <f t="shared" si="275"/>
        <v>17625</v>
      </c>
      <c r="B17625" s="1" t="s">
        <v>11770</v>
      </c>
      <c r="C17625" s="1" t="s">
        <v>8142</v>
      </c>
    </row>
    <row r="17626" spans="1:3" x14ac:dyDescent="0.25">
      <c r="A17626" s="1">
        <f t="shared" si="275"/>
        <v>17626</v>
      </c>
      <c r="B17626" s="1" t="s">
        <v>11770</v>
      </c>
      <c r="C17626" s="1" t="s">
        <v>3982</v>
      </c>
    </row>
    <row r="17627" spans="1:3" x14ac:dyDescent="0.25">
      <c r="A17627" s="1">
        <f t="shared" si="275"/>
        <v>17627</v>
      </c>
      <c r="B17627" s="1" t="s">
        <v>11771</v>
      </c>
      <c r="C17627" s="1" t="s">
        <v>1093</v>
      </c>
    </row>
    <row r="17628" spans="1:3" x14ac:dyDescent="0.25">
      <c r="A17628" s="1">
        <f t="shared" si="275"/>
        <v>17628</v>
      </c>
      <c r="B17628" s="1" t="s">
        <v>11771</v>
      </c>
      <c r="C17628" s="1" t="s">
        <v>2953</v>
      </c>
    </row>
    <row r="17629" spans="1:3" x14ac:dyDescent="0.25">
      <c r="A17629" s="1">
        <f t="shared" si="275"/>
        <v>17629</v>
      </c>
      <c r="B17629" s="1" t="s">
        <v>11771</v>
      </c>
      <c r="C17629" s="1" t="s">
        <v>4742</v>
      </c>
    </row>
    <row r="17630" spans="1:3" x14ac:dyDescent="0.25">
      <c r="A17630" s="1">
        <f t="shared" si="275"/>
        <v>17630</v>
      </c>
      <c r="B17630" s="1" t="s">
        <v>11771</v>
      </c>
      <c r="C17630" s="1" t="s">
        <v>2072</v>
      </c>
    </row>
    <row r="17631" spans="1:3" x14ac:dyDescent="0.25">
      <c r="A17631" s="1">
        <f t="shared" si="275"/>
        <v>17631</v>
      </c>
      <c r="B17631" s="1" t="s">
        <v>11772</v>
      </c>
      <c r="C17631" s="1" t="s">
        <v>1864</v>
      </c>
    </row>
    <row r="17632" spans="1:3" x14ac:dyDescent="0.25">
      <c r="A17632" s="1">
        <f t="shared" si="275"/>
        <v>17632</v>
      </c>
      <c r="B17632" s="1" t="s">
        <v>11773</v>
      </c>
      <c r="C17632" s="1" t="s">
        <v>930</v>
      </c>
    </row>
    <row r="17633" spans="1:3" x14ac:dyDescent="0.25">
      <c r="A17633" s="1">
        <f t="shared" si="275"/>
        <v>17633</v>
      </c>
      <c r="B17633" s="1" t="s">
        <v>11774</v>
      </c>
      <c r="C17633" s="1" t="s">
        <v>928</v>
      </c>
    </row>
    <row r="17634" spans="1:3" x14ac:dyDescent="0.25">
      <c r="A17634" s="1">
        <f t="shared" si="275"/>
        <v>17634</v>
      </c>
      <c r="B17634" s="1" t="s">
        <v>11775</v>
      </c>
      <c r="C17634" s="1" t="s">
        <v>925</v>
      </c>
    </row>
    <row r="17635" spans="1:3" x14ac:dyDescent="0.25">
      <c r="A17635" s="1">
        <f t="shared" si="275"/>
        <v>17635</v>
      </c>
      <c r="B17635" s="1" t="s">
        <v>11776</v>
      </c>
      <c r="C17635" s="1" t="s">
        <v>952</v>
      </c>
    </row>
    <row r="17636" spans="1:3" x14ac:dyDescent="0.25">
      <c r="A17636" s="1">
        <f t="shared" si="275"/>
        <v>17636</v>
      </c>
      <c r="B17636" s="1" t="s">
        <v>11777</v>
      </c>
      <c r="C17636" s="1" t="s">
        <v>974</v>
      </c>
    </row>
    <row r="17637" spans="1:3" x14ac:dyDescent="0.25">
      <c r="A17637" s="1">
        <f t="shared" si="275"/>
        <v>17637</v>
      </c>
      <c r="B17637" s="1" t="s">
        <v>11776</v>
      </c>
      <c r="C17637" s="1" t="s">
        <v>925</v>
      </c>
    </row>
    <row r="17638" spans="1:3" x14ac:dyDescent="0.25">
      <c r="A17638" s="1">
        <f t="shared" si="275"/>
        <v>17638</v>
      </c>
      <c r="B17638" s="1" t="s">
        <v>11776</v>
      </c>
      <c r="C17638" s="1" t="s">
        <v>1423</v>
      </c>
    </row>
    <row r="17639" spans="1:3" x14ac:dyDescent="0.25">
      <c r="A17639" s="1">
        <f t="shared" si="275"/>
        <v>17639</v>
      </c>
      <c r="B17639" s="1" t="s">
        <v>11778</v>
      </c>
      <c r="C17639" s="1" t="s">
        <v>7821</v>
      </c>
    </row>
    <row r="17640" spans="1:3" x14ac:dyDescent="0.25">
      <c r="A17640" s="1">
        <f t="shared" si="275"/>
        <v>17640</v>
      </c>
      <c r="B17640" s="1" t="s">
        <v>11779</v>
      </c>
      <c r="C17640" s="1" t="s">
        <v>923</v>
      </c>
    </row>
    <row r="17641" spans="1:3" x14ac:dyDescent="0.25">
      <c r="A17641" s="1">
        <f t="shared" si="275"/>
        <v>17641</v>
      </c>
      <c r="B17641" s="1" t="s">
        <v>11780</v>
      </c>
      <c r="C17641" s="1" t="s">
        <v>925</v>
      </c>
    </row>
    <row r="17642" spans="1:3" x14ac:dyDescent="0.25">
      <c r="A17642" s="1">
        <f t="shared" si="275"/>
        <v>17642</v>
      </c>
      <c r="B17642" s="1" t="s">
        <v>11781</v>
      </c>
      <c r="C17642" s="1" t="s">
        <v>7773</v>
      </c>
    </row>
    <row r="17643" spans="1:3" x14ac:dyDescent="0.25">
      <c r="A17643" s="1">
        <f t="shared" si="275"/>
        <v>17643</v>
      </c>
      <c r="B17643" s="1" t="s">
        <v>11781</v>
      </c>
      <c r="C17643" s="1" t="s">
        <v>2552</v>
      </c>
    </row>
    <row r="17644" spans="1:3" x14ac:dyDescent="0.25">
      <c r="A17644" s="1">
        <f t="shared" si="275"/>
        <v>17644</v>
      </c>
      <c r="B17644" s="1" t="s">
        <v>11782</v>
      </c>
      <c r="C17644" s="1" t="s">
        <v>10411</v>
      </c>
    </row>
    <row r="17645" spans="1:3" x14ac:dyDescent="0.25">
      <c r="A17645" s="1">
        <f t="shared" si="275"/>
        <v>17645</v>
      </c>
      <c r="B17645" s="1" t="s">
        <v>11782</v>
      </c>
      <c r="C17645" s="1" t="s">
        <v>967</v>
      </c>
    </row>
    <row r="17646" spans="1:3" x14ac:dyDescent="0.25">
      <c r="A17646" s="1">
        <f t="shared" si="275"/>
        <v>17646</v>
      </c>
      <c r="B17646" s="1" t="s">
        <v>11784</v>
      </c>
      <c r="C17646" s="1" t="s">
        <v>11783</v>
      </c>
    </row>
    <row r="17647" spans="1:3" x14ac:dyDescent="0.25">
      <c r="A17647" s="1">
        <f t="shared" si="275"/>
        <v>17647</v>
      </c>
      <c r="B17647" s="1" t="s">
        <v>11782</v>
      </c>
      <c r="C17647" s="1" t="s">
        <v>975</v>
      </c>
    </row>
    <row r="17648" spans="1:3" x14ac:dyDescent="0.25">
      <c r="A17648" s="1">
        <f t="shared" si="275"/>
        <v>17648</v>
      </c>
      <c r="B17648" s="1" t="s">
        <v>11782</v>
      </c>
      <c r="C17648" s="1" t="s">
        <v>1223</v>
      </c>
    </row>
    <row r="17649" spans="1:3" x14ac:dyDescent="0.25">
      <c r="A17649" s="1">
        <f t="shared" si="275"/>
        <v>17649</v>
      </c>
      <c r="B17649" s="1" t="s">
        <v>11785</v>
      </c>
      <c r="C17649" s="1" t="s">
        <v>1519</v>
      </c>
    </row>
    <row r="17650" spans="1:3" x14ac:dyDescent="0.25">
      <c r="A17650" s="1">
        <f t="shared" si="275"/>
        <v>17650</v>
      </c>
      <c r="B17650" s="1" t="s">
        <v>11786</v>
      </c>
      <c r="C17650" s="1" t="s">
        <v>1283</v>
      </c>
    </row>
    <row r="17651" spans="1:3" x14ac:dyDescent="0.25">
      <c r="A17651" s="1">
        <f t="shared" si="275"/>
        <v>17651</v>
      </c>
      <c r="B17651" s="1" t="s">
        <v>11787</v>
      </c>
      <c r="C17651" s="1" t="s">
        <v>1541</v>
      </c>
    </row>
    <row r="17652" spans="1:3" x14ac:dyDescent="0.25">
      <c r="A17652" s="1">
        <f t="shared" si="275"/>
        <v>17652</v>
      </c>
      <c r="B17652" s="1" t="s">
        <v>11788</v>
      </c>
      <c r="C17652" s="1" t="s">
        <v>946</v>
      </c>
    </row>
    <row r="17653" spans="1:3" x14ac:dyDescent="0.25">
      <c r="A17653" s="1">
        <f t="shared" si="275"/>
        <v>17653</v>
      </c>
      <c r="B17653" s="1" t="s">
        <v>11786</v>
      </c>
      <c r="C17653" s="1" t="s">
        <v>1129</v>
      </c>
    </row>
    <row r="17654" spans="1:3" x14ac:dyDescent="0.25">
      <c r="A17654" s="1">
        <f t="shared" si="275"/>
        <v>17654</v>
      </c>
      <c r="B17654" s="1" t="s">
        <v>11790</v>
      </c>
      <c r="C17654" s="1" t="s">
        <v>11789</v>
      </c>
    </row>
    <row r="17655" spans="1:3" x14ac:dyDescent="0.25">
      <c r="A17655" s="1">
        <f t="shared" si="275"/>
        <v>17655</v>
      </c>
      <c r="B17655" s="1" t="s">
        <v>11790</v>
      </c>
      <c r="C17655" s="1" t="s">
        <v>4339</v>
      </c>
    </row>
    <row r="17656" spans="1:3" x14ac:dyDescent="0.25">
      <c r="A17656" s="1">
        <f t="shared" si="275"/>
        <v>17656</v>
      </c>
      <c r="B17656" s="1" t="s">
        <v>11790</v>
      </c>
      <c r="C17656" s="1" t="s">
        <v>1539</v>
      </c>
    </row>
    <row r="17657" spans="1:3" x14ac:dyDescent="0.25">
      <c r="A17657" s="1">
        <f t="shared" si="275"/>
        <v>17657</v>
      </c>
      <c r="B17657" s="1" t="s">
        <v>11790</v>
      </c>
      <c r="C17657" s="1" t="s">
        <v>975</v>
      </c>
    </row>
    <row r="17658" spans="1:3" x14ac:dyDescent="0.25">
      <c r="A17658" s="1">
        <f t="shared" si="275"/>
        <v>17658</v>
      </c>
      <c r="B17658" s="1" t="s">
        <v>11790</v>
      </c>
      <c r="C17658" s="1" t="s">
        <v>1131</v>
      </c>
    </row>
    <row r="17659" spans="1:3" x14ac:dyDescent="0.25">
      <c r="A17659" s="1">
        <f t="shared" si="275"/>
        <v>17659</v>
      </c>
      <c r="B17659" s="1" t="s">
        <v>11790</v>
      </c>
      <c r="C17659" s="1" t="s">
        <v>976</v>
      </c>
    </row>
    <row r="17660" spans="1:3" x14ac:dyDescent="0.25">
      <c r="A17660" s="1">
        <f t="shared" si="275"/>
        <v>17660</v>
      </c>
      <c r="B17660" s="1" t="s">
        <v>11790</v>
      </c>
      <c r="C17660" s="1" t="s">
        <v>11791</v>
      </c>
    </row>
    <row r="17661" spans="1:3" x14ac:dyDescent="0.25">
      <c r="A17661" s="1">
        <f t="shared" si="275"/>
        <v>17661</v>
      </c>
      <c r="B17661" s="1" t="s">
        <v>11790</v>
      </c>
      <c r="C17661" s="1" t="s">
        <v>3982</v>
      </c>
    </row>
    <row r="17662" spans="1:3" x14ac:dyDescent="0.25">
      <c r="A17662" s="1">
        <f t="shared" si="275"/>
        <v>17662</v>
      </c>
      <c r="B17662" s="1" t="s">
        <v>11792</v>
      </c>
      <c r="C17662" s="1" t="s">
        <v>1859</v>
      </c>
    </row>
    <row r="17663" spans="1:3" x14ac:dyDescent="0.25">
      <c r="A17663" s="1">
        <f t="shared" si="275"/>
        <v>17663</v>
      </c>
      <c r="B17663" s="1" t="s">
        <v>11793</v>
      </c>
      <c r="C17663" s="1" t="s">
        <v>1179</v>
      </c>
    </row>
    <row r="17664" spans="1:3" x14ac:dyDescent="0.25">
      <c r="A17664" s="1">
        <f t="shared" si="275"/>
        <v>17664</v>
      </c>
      <c r="B17664" s="1" t="s">
        <v>11794</v>
      </c>
      <c r="C17664" s="1" t="s">
        <v>2191</v>
      </c>
    </row>
    <row r="17665" spans="1:3" x14ac:dyDescent="0.25">
      <c r="A17665" s="1">
        <f t="shared" si="275"/>
        <v>17665</v>
      </c>
      <c r="B17665" s="1" t="s">
        <v>11794</v>
      </c>
      <c r="C17665" s="1" t="s">
        <v>11795</v>
      </c>
    </row>
    <row r="17666" spans="1:3" x14ac:dyDescent="0.25">
      <c r="A17666" s="1">
        <f t="shared" si="275"/>
        <v>17666</v>
      </c>
      <c r="B17666" s="1" t="s">
        <v>11794</v>
      </c>
      <c r="C17666" s="1" t="s">
        <v>3192</v>
      </c>
    </row>
    <row r="17667" spans="1:3" x14ac:dyDescent="0.25">
      <c r="A17667" s="1">
        <f t="shared" ref="A17667:A17730" si="276">A17666+1</f>
        <v>17667</v>
      </c>
      <c r="B17667" s="1" t="s">
        <v>11794</v>
      </c>
      <c r="C17667" s="1" t="s">
        <v>5887</v>
      </c>
    </row>
    <row r="17668" spans="1:3" x14ac:dyDescent="0.25">
      <c r="A17668" s="1">
        <f t="shared" si="276"/>
        <v>17668</v>
      </c>
      <c r="B17668" s="1" t="s">
        <v>11794</v>
      </c>
      <c r="C17668" s="1" t="s">
        <v>976</v>
      </c>
    </row>
    <row r="17669" spans="1:3" x14ac:dyDescent="0.25">
      <c r="A17669" s="1">
        <f t="shared" si="276"/>
        <v>17669</v>
      </c>
      <c r="B17669" s="1" t="s">
        <v>11794</v>
      </c>
      <c r="C17669" s="1" t="s">
        <v>6466</v>
      </c>
    </row>
    <row r="17670" spans="1:3" x14ac:dyDescent="0.25">
      <c r="A17670" s="1">
        <f t="shared" si="276"/>
        <v>17670</v>
      </c>
      <c r="B17670" s="1" t="s">
        <v>11794</v>
      </c>
      <c r="C17670" s="1" t="s">
        <v>4344</v>
      </c>
    </row>
    <row r="17671" spans="1:3" x14ac:dyDescent="0.25">
      <c r="A17671" s="1">
        <f t="shared" si="276"/>
        <v>17671</v>
      </c>
      <c r="B17671" s="1" t="s">
        <v>11794</v>
      </c>
      <c r="C17671" s="1" t="s">
        <v>5017</v>
      </c>
    </row>
    <row r="17672" spans="1:3" x14ac:dyDescent="0.25">
      <c r="A17672" s="1">
        <f t="shared" si="276"/>
        <v>17672</v>
      </c>
      <c r="B17672" s="1" t="s">
        <v>11796</v>
      </c>
      <c r="C17672" s="1" t="s">
        <v>1319</v>
      </c>
    </row>
    <row r="17673" spans="1:3" x14ac:dyDescent="0.25">
      <c r="A17673" s="1">
        <f t="shared" si="276"/>
        <v>17673</v>
      </c>
      <c r="B17673" s="1" t="s">
        <v>11797</v>
      </c>
      <c r="C17673" s="1" t="s">
        <v>2037</v>
      </c>
    </row>
    <row r="17674" spans="1:3" x14ac:dyDescent="0.25">
      <c r="A17674" s="1">
        <f t="shared" si="276"/>
        <v>17674</v>
      </c>
      <c r="B17674" s="1" t="s">
        <v>11798</v>
      </c>
      <c r="C17674" s="1" t="s">
        <v>1283</v>
      </c>
    </row>
    <row r="17675" spans="1:3" x14ac:dyDescent="0.25">
      <c r="A17675" s="1">
        <f t="shared" si="276"/>
        <v>17675</v>
      </c>
      <c r="B17675" s="1" t="s">
        <v>11798</v>
      </c>
      <c r="C17675" s="1" t="s">
        <v>952</v>
      </c>
    </row>
    <row r="17676" spans="1:3" x14ac:dyDescent="0.25">
      <c r="A17676" s="1">
        <f t="shared" si="276"/>
        <v>17676</v>
      </c>
      <c r="B17676" s="1" t="s">
        <v>11799</v>
      </c>
      <c r="C17676" s="1" t="s">
        <v>1718</v>
      </c>
    </row>
    <row r="17677" spans="1:3" x14ac:dyDescent="0.25">
      <c r="A17677" s="1">
        <f t="shared" si="276"/>
        <v>17677</v>
      </c>
      <c r="B17677" s="1" t="s">
        <v>11800</v>
      </c>
      <c r="C17677" s="1" t="s">
        <v>997</v>
      </c>
    </row>
    <row r="17678" spans="1:3" x14ac:dyDescent="0.25">
      <c r="A17678" s="1">
        <f t="shared" si="276"/>
        <v>17678</v>
      </c>
      <c r="B17678" s="1" t="s">
        <v>11800</v>
      </c>
      <c r="C17678" s="1" t="s">
        <v>1757</v>
      </c>
    </row>
    <row r="17679" spans="1:3" x14ac:dyDescent="0.25">
      <c r="A17679" s="1">
        <f t="shared" si="276"/>
        <v>17679</v>
      </c>
      <c r="B17679" s="1" t="s">
        <v>11801</v>
      </c>
      <c r="C17679" s="1" t="s">
        <v>952</v>
      </c>
    </row>
    <row r="17680" spans="1:3" x14ac:dyDescent="0.25">
      <c r="A17680" s="1">
        <f t="shared" si="276"/>
        <v>17680</v>
      </c>
      <c r="B17680" s="1" t="s">
        <v>11801</v>
      </c>
      <c r="C17680" s="1" t="s">
        <v>928</v>
      </c>
    </row>
    <row r="17681" spans="1:3" x14ac:dyDescent="0.25">
      <c r="A17681" s="1">
        <f t="shared" si="276"/>
        <v>17681</v>
      </c>
      <c r="B17681" s="1" t="s">
        <v>11801</v>
      </c>
      <c r="C17681" s="1" t="s">
        <v>1726</v>
      </c>
    </row>
    <row r="17682" spans="1:3" x14ac:dyDescent="0.25">
      <c r="A17682" s="1">
        <f t="shared" si="276"/>
        <v>17682</v>
      </c>
      <c r="B17682" s="1" t="s">
        <v>11802</v>
      </c>
      <c r="C17682" s="1" t="s">
        <v>980</v>
      </c>
    </row>
    <row r="17683" spans="1:3" x14ac:dyDescent="0.25">
      <c r="A17683" s="1">
        <f t="shared" si="276"/>
        <v>17683</v>
      </c>
      <c r="B17683" s="1" t="s">
        <v>11803</v>
      </c>
      <c r="C17683" s="1" t="s">
        <v>1016</v>
      </c>
    </row>
    <row r="17684" spans="1:3" x14ac:dyDescent="0.25">
      <c r="A17684" s="1">
        <f t="shared" si="276"/>
        <v>17684</v>
      </c>
      <c r="B17684" s="1" t="s">
        <v>11804</v>
      </c>
      <c r="C17684" s="1" t="s">
        <v>2367</v>
      </c>
    </row>
    <row r="17685" spans="1:3" x14ac:dyDescent="0.25">
      <c r="A17685" s="1">
        <f t="shared" si="276"/>
        <v>17685</v>
      </c>
      <c r="B17685" s="1" t="s">
        <v>11805</v>
      </c>
      <c r="C17685" s="1" t="s">
        <v>947</v>
      </c>
    </row>
    <row r="17686" spans="1:3" x14ac:dyDescent="0.25">
      <c r="A17686" s="1">
        <f t="shared" si="276"/>
        <v>17686</v>
      </c>
      <c r="B17686" s="1" t="s">
        <v>11805</v>
      </c>
      <c r="C17686" s="1" t="s">
        <v>1019</v>
      </c>
    </row>
    <row r="17687" spans="1:3" x14ac:dyDescent="0.25">
      <c r="A17687" s="1">
        <f t="shared" si="276"/>
        <v>17687</v>
      </c>
      <c r="B17687" s="1" t="s">
        <v>11807</v>
      </c>
      <c r="C17687" s="1" t="s">
        <v>11806</v>
      </c>
    </row>
    <row r="17688" spans="1:3" x14ac:dyDescent="0.25">
      <c r="A17688" s="1">
        <f t="shared" si="276"/>
        <v>17688</v>
      </c>
      <c r="B17688" s="1" t="s">
        <v>11808</v>
      </c>
      <c r="C17688" s="1" t="s">
        <v>947</v>
      </c>
    </row>
    <row r="17689" spans="1:3" x14ac:dyDescent="0.25">
      <c r="A17689" s="1">
        <f t="shared" si="276"/>
        <v>17689</v>
      </c>
      <c r="B17689" s="1" t="s">
        <v>11809</v>
      </c>
      <c r="C17689" s="1" t="s">
        <v>937</v>
      </c>
    </row>
    <row r="17690" spans="1:3" x14ac:dyDescent="0.25">
      <c r="A17690" s="1">
        <f t="shared" si="276"/>
        <v>17690</v>
      </c>
      <c r="B17690" s="1" t="s">
        <v>11810</v>
      </c>
      <c r="C17690" s="1" t="s">
        <v>952</v>
      </c>
    </row>
    <row r="17691" spans="1:3" x14ac:dyDescent="0.25">
      <c r="A17691" s="1">
        <f t="shared" si="276"/>
        <v>17691</v>
      </c>
      <c r="B17691" s="1" t="s">
        <v>11811</v>
      </c>
      <c r="C17691" s="1" t="s">
        <v>940</v>
      </c>
    </row>
    <row r="17692" spans="1:3" x14ac:dyDescent="0.25">
      <c r="A17692" s="1">
        <f t="shared" si="276"/>
        <v>17692</v>
      </c>
      <c r="B17692" s="1" t="s">
        <v>11812</v>
      </c>
      <c r="C17692" s="1" t="s">
        <v>941</v>
      </c>
    </row>
    <row r="17693" spans="1:3" x14ac:dyDescent="0.25">
      <c r="A17693" s="1">
        <f t="shared" si="276"/>
        <v>17693</v>
      </c>
      <c r="B17693" s="1" t="s">
        <v>11812</v>
      </c>
      <c r="C17693" s="1" t="s">
        <v>1055</v>
      </c>
    </row>
    <row r="17694" spans="1:3" x14ac:dyDescent="0.25">
      <c r="A17694" s="1">
        <f t="shared" si="276"/>
        <v>17694</v>
      </c>
      <c r="B17694" s="1" t="s">
        <v>11812</v>
      </c>
      <c r="C17694" s="1" t="s">
        <v>1055</v>
      </c>
    </row>
    <row r="17695" spans="1:3" x14ac:dyDescent="0.25">
      <c r="A17695" s="1">
        <f t="shared" si="276"/>
        <v>17695</v>
      </c>
      <c r="B17695" s="1" t="s">
        <v>11812</v>
      </c>
      <c r="C17695" s="1" t="s">
        <v>11813</v>
      </c>
    </row>
    <row r="17696" spans="1:3" x14ac:dyDescent="0.25">
      <c r="A17696" s="1">
        <f t="shared" si="276"/>
        <v>17696</v>
      </c>
      <c r="B17696" s="1" t="s">
        <v>11814</v>
      </c>
      <c r="C17696" s="1" t="s">
        <v>974</v>
      </c>
    </row>
    <row r="17697" spans="1:3" x14ac:dyDescent="0.25">
      <c r="A17697" s="1">
        <f t="shared" si="276"/>
        <v>17697</v>
      </c>
      <c r="B17697" s="1" t="s">
        <v>11815</v>
      </c>
      <c r="C17697" s="1" t="s">
        <v>1016</v>
      </c>
    </row>
    <row r="17698" spans="1:3" x14ac:dyDescent="0.25">
      <c r="A17698" s="1">
        <f t="shared" si="276"/>
        <v>17698</v>
      </c>
      <c r="B17698" s="1" t="s">
        <v>11817</v>
      </c>
      <c r="C17698" s="1" t="s">
        <v>11816</v>
      </c>
    </row>
    <row r="17699" spans="1:3" x14ac:dyDescent="0.25">
      <c r="A17699" s="1">
        <f t="shared" si="276"/>
        <v>17699</v>
      </c>
      <c r="B17699" s="1" t="s">
        <v>11818</v>
      </c>
      <c r="C17699" s="1" t="s">
        <v>1352</v>
      </c>
    </row>
    <row r="17700" spans="1:3" x14ac:dyDescent="0.25">
      <c r="A17700" s="1">
        <f t="shared" si="276"/>
        <v>17700</v>
      </c>
      <c r="B17700" s="1" t="s">
        <v>11819</v>
      </c>
      <c r="C17700" s="1" t="s">
        <v>958</v>
      </c>
    </row>
    <row r="17701" spans="1:3" x14ac:dyDescent="0.25">
      <c r="A17701" s="1">
        <f t="shared" si="276"/>
        <v>17701</v>
      </c>
      <c r="B17701" s="1" t="s">
        <v>11821</v>
      </c>
      <c r="C17701" s="1" t="s">
        <v>11820</v>
      </c>
    </row>
    <row r="17702" spans="1:3" x14ac:dyDescent="0.25">
      <c r="A17702" s="1">
        <f t="shared" si="276"/>
        <v>17702</v>
      </c>
      <c r="B17702" s="1" t="s">
        <v>7226</v>
      </c>
      <c r="C17702" s="1" t="s">
        <v>1191</v>
      </c>
    </row>
    <row r="17703" spans="1:3" x14ac:dyDescent="0.25">
      <c r="A17703" s="1">
        <f t="shared" si="276"/>
        <v>17703</v>
      </c>
      <c r="B17703" s="1" t="s">
        <v>11822</v>
      </c>
      <c r="C17703" s="1" t="s">
        <v>1629</v>
      </c>
    </row>
    <row r="17704" spans="1:3" x14ac:dyDescent="0.25">
      <c r="A17704" s="1">
        <f t="shared" si="276"/>
        <v>17704</v>
      </c>
      <c r="B17704" s="1" t="s">
        <v>11822</v>
      </c>
      <c r="C17704" s="1" t="s">
        <v>1646</v>
      </c>
    </row>
    <row r="17705" spans="1:3" x14ac:dyDescent="0.25">
      <c r="A17705" s="1">
        <f t="shared" si="276"/>
        <v>17705</v>
      </c>
      <c r="B17705" s="1" t="s">
        <v>11823</v>
      </c>
      <c r="C17705" s="1" t="s">
        <v>1056</v>
      </c>
    </row>
    <row r="17706" spans="1:3" x14ac:dyDescent="0.25">
      <c r="A17706" s="1">
        <f t="shared" si="276"/>
        <v>17706</v>
      </c>
      <c r="B17706" s="1" t="s">
        <v>11824</v>
      </c>
      <c r="C17706" s="1" t="s">
        <v>1079</v>
      </c>
    </row>
    <row r="17707" spans="1:3" x14ac:dyDescent="0.25">
      <c r="A17707" s="1">
        <f t="shared" si="276"/>
        <v>17707</v>
      </c>
      <c r="B17707" s="1" t="s">
        <v>11824</v>
      </c>
      <c r="C17707" s="1" t="s">
        <v>1271</v>
      </c>
    </row>
    <row r="17708" spans="1:3" x14ac:dyDescent="0.25">
      <c r="A17708" s="1">
        <f t="shared" si="276"/>
        <v>17708</v>
      </c>
      <c r="B17708" s="1" t="s">
        <v>11824</v>
      </c>
      <c r="C17708" s="1" t="s">
        <v>1331</v>
      </c>
    </row>
    <row r="17709" spans="1:3" x14ac:dyDescent="0.25">
      <c r="A17709" s="1">
        <f t="shared" si="276"/>
        <v>17709</v>
      </c>
      <c r="B17709" s="1" t="s">
        <v>11824</v>
      </c>
      <c r="C17709" s="1" t="s">
        <v>1033</v>
      </c>
    </row>
    <row r="17710" spans="1:3" x14ac:dyDescent="0.25">
      <c r="A17710" s="1">
        <f t="shared" si="276"/>
        <v>17710</v>
      </c>
      <c r="B17710" s="1" t="s">
        <v>11826</v>
      </c>
      <c r="C17710" s="1" t="s">
        <v>11825</v>
      </c>
    </row>
    <row r="17711" spans="1:3" x14ac:dyDescent="0.25">
      <c r="A17711" s="1">
        <f t="shared" si="276"/>
        <v>17711</v>
      </c>
      <c r="B17711" s="1" t="s">
        <v>1035</v>
      </c>
      <c r="C17711" s="1"/>
    </row>
    <row r="17712" spans="1:3" x14ac:dyDescent="0.25">
      <c r="A17712" s="1">
        <f t="shared" si="276"/>
        <v>17712</v>
      </c>
      <c r="B17712" s="1" t="s">
        <v>1035</v>
      </c>
      <c r="C17712" s="1" t="s">
        <v>2153</v>
      </c>
    </row>
    <row r="17713" spans="1:3" x14ac:dyDescent="0.25">
      <c r="A17713" s="1">
        <f t="shared" si="276"/>
        <v>17713</v>
      </c>
      <c r="B17713" s="1" t="s">
        <v>6216</v>
      </c>
      <c r="C17713" s="1" t="s">
        <v>1016</v>
      </c>
    </row>
    <row r="17714" spans="1:3" x14ac:dyDescent="0.25">
      <c r="A17714" s="1">
        <f t="shared" si="276"/>
        <v>17714</v>
      </c>
      <c r="B17714" s="1" t="s">
        <v>1035</v>
      </c>
      <c r="C17714" s="1" t="s">
        <v>2334</v>
      </c>
    </row>
    <row r="17715" spans="1:3" x14ac:dyDescent="0.25">
      <c r="A17715" s="1">
        <f t="shared" si="276"/>
        <v>17715</v>
      </c>
      <c r="B17715" s="1" t="s">
        <v>1035</v>
      </c>
      <c r="C17715" s="1" t="s">
        <v>2480</v>
      </c>
    </row>
    <row r="17716" spans="1:3" x14ac:dyDescent="0.25">
      <c r="A17716" s="1">
        <f t="shared" si="276"/>
        <v>17716</v>
      </c>
      <c r="B17716" s="1" t="s">
        <v>1035</v>
      </c>
      <c r="C17716" s="1" t="s">
        <v>967</v>
      </c>
    </row>
    <row r="17717" spans="1:3" x14ac:dyDescent="0.25">
      <c r="A17717" s="1">
        <f t="shared" si="276"/>
        <v>17717</v>
      </c>
      <c r="B17717" s="1" t="s">
        <v>1035</v>
      </c>
      <c r="C17717" s="1" t="s">
        <v>940</v>
      </c>
    </row>
    <row r="17718" spans="1:3" x14ac:dyDescent="0.25">
      <c r="A17718" s="1">
        <f t="shared" si="276"/>
        <v>17718</v>
      </c>
      <c r="B17718" s="1" t="s">
        <v>1035</v>
      </c>
      <c r="C17718" s="1" t="s">
        <v>4749</v>
      </c>
    </row>
    <row r="17719" spans="1:3" x14ac:dyDescent="0.25">
      <c r="A17719" s="1">
        <f t="shared" si="276"/>
        <v>17719</v>
      </c>
      <c r="B17719" s="1" t="s">
        <v>6216</v>
      </c>
      <c r="C17719" s="1" t="s">
        <v>960</v>
      </c>
    </row>
    <row r="17720" spans="1:3" x14ac:dyDescent="0.25">
      <c r="A17720" s="1">
        <f t="shared" si="276"/>
        <v>17720</v>
      </c>
      <c r="B17720" s="1" t="s">
        <v>1035</v>
      </c>
      <c r="C17720" s="1" t="s">
        <v>942</v>
      </c>
    </row>
    <row r="17721" spans="1:3" x14ac:dyDescent="0.25">
      <c r="A17721" s="1">
        <f t="shared" si="276"/>
        <v>17721</v>
      </c>
      <c r="B17721" s="1" t="s">
        <v>6216</v>
      </c>
      <c r="C17721" s="1" t="s">
        <v>1330</v>
      </c>
    </row>
    <row r="17722" spans="1:3" x14ac:dyDescent="0.25">
      <c r="A17722" s="1">
        <f t="shared" si="276"/>
        <v>17722</v>
      </c>
      <c r="B17722" s="1" t="s">
        <v>1035</v>
      </c>
      <c r="C17722" s="1" t="s">
        <v>1947</v>
      </c>
    </row>
    <row r="17723" spans="1:3" x14ac:dyDescent="0.25">
      <c r="A17723" s="1">
        <f t="shared" si="276"/>
        <v>17723</v>
      </c>
      <c r="B17723" s="1" t="s">
        <v>1035</v>
      </c>
      <c r="C17723" s="1" t="s">
        <v>1727</v>
      </c>
    </row>
    <row r="17724" spans="1:3" x14ac:dyDescent="0.25">
      <c r="A17724" s="1">
        <f t="shared" si="276"/>
        <v>17724</v>
      </c>
      <c r="B17724" s="1" t="s">
        <v>1035</v>
      </c>
      <c r="C17724" s="1" t="s">
        <v>1354</v>
      </c>
    </row>
    <row r="17725" spans="1:3" x14ac:dyDescent="0.25">
      <c r="A17725" s="1">
        <f t="shared" si="276"/>
        <v>17725</v>
      </c>
      <c r="B17725" s="1" t="s">
        <v>6216</v>
      </c>
      <c r="C17725" s="1" t="s">
        <v>1355</v>
      </c>
    </row>
    <row r="17726" spans="1:3" x14ac:dyDescent="0.25">
      <c r="A17726" s="1">
        <f t="shared" si="276"/>
        <v>17726</v>
      </c>
      <c r="B17726" s="1" t="s">
        <v>1035</v>
      </c>
      <c r="C17726" s="1" t="s">
        <v>1355</v>
      </c>
    </row>
    <row r="17727" spans="1:3" x14ac:dyDescent="0.25">
      <c r="A17727" s="1">
        <f t="shared" si="276"/>
        <v>17727</v>
      </c>
      <c r="B17727" s="1" t="s">
        <v>1035</v>
      </c>
      <c r="C17727" s="1" t="s">
        <v>989</v>
      </c>
    </row>
    <row r="17728" spans="1:3" x14ac:dyDescent="0.25">
      <c r="A17728" s="1">
        <f t="shared" si="276"/>
        <v>17728</v>
      </c>
      <c r="B17728" s="1" t="s">
        <v>1035</v>
      </c>
      <c r="C17728" s="1" t="s">
        <v>11827</v>
      </c>
    </row>
    <row r="17729" spans="1:3" x14ac:dyDescent="0.25">
      <c r="A17729" s="1">
        <f t="shared" si="276"/>
        <v>17729</v>
      </c>
      <c r="B17729" s="1" t="s">
        <v>1035</v>
      </c>
      <c r="C17729" s="1" t="s">
        <v>2047</v>
      </c>
    </row>
    <row r="17730" spans="1:3" x14ac:dyDescent="0.25">
      <c r="A17730" s="1">
        <f t="shared" si="276"/>
        <v>17730</v>
      </c>
      <c r="B17730" s="1" t="s">
        <v>11828</v>
      </c>
      <c r="C17730" s="1" t="s">
        <v>946</v>
      </c>
    </row>
    <row r="17731" spans="1:3" x14ac:dyDescent="0.25">
      <c r="A17731" s="1">
        <f t="shared" ref="A17731:A17794" si="277">A17730+1</f>
        <v>17731</v>
      </c>
      <c r="B17731" s="1" t="s">
        <v>11829</v>
      </c>
      <c r="C17731" s="1" t="s">
        <v>930</v>
      </c>
    </row>
    <row r="17732" spans="1:3" x14ac:dyDescent="0.25">
      <c r="A17732" s="1">
        <f t="shared" si="277"/>
        <v>17732</v>
      </c>
      <c r="B17732" s="1" t="s">
        <v>11830</v>
      </c>
      <c r="C17732" s="1" t="s">
        <v>1353</v>
      </c>
    </row>
    <row r="17733" spans="1:3" x14ac:dyDescent="0.25">
      <c r="A17733" s="1">
        <f t="shared" si="277"/>
        <v>17733</v>
      </c>
      <c r="B17733" s="1" t="s">
        <v>11831</v>
      </c>
      <c r="C17733" s="1" t="s">
        <v>1355</v>
      </c>
    </row>
    <row r="17734" spans="1:3" x14ac:dyDescent="0.25">
      <c r="A17734" s="1">
        <f t="shared" si="277"/>
        <v>17734</v>
      </c>
      <c r="B17734" s="1" t="s">
        <v>11832</v>
      </c>
      <c r="C17734" s="1" t="s">
        <v>1016</v>
      </c>
    </row>
    <row r="17735" spans="1:3" x14ac:dyDescent="0.25">
      <c r="A17735" s="1">
        <f t="shared" si="277"/>
        <v>17735</v>
      </c>
      <c r="B17735" s="1" t="s">
        <v>11833</v>
      </c>
      <c r="C17735" s="1" t="s">
        <v>952</v>
      </c>
    </row>
    <row r="17736" spans="1:3" x14ac:dyDescent="0.25">
      <c r="A17736" s="1">
        <f t="shared" si="277"/>
        <v>17736</v>
      </c>
      <c r="B17736" s="1" t="s">
        <v>11834</v>
      </c>
      <c r="C17736" s="1" t="s">
        <v>960</v>
      </c>
    </row>
    <row r="17737" spans="1:3" x14ac:dyDescent="0.25">
      <c r="A17737" s="1">
        <f t="shared" si="277"/>
        <v>17737</v>
      </c>
      <c r="B17737" s="1" t="s">
        <v>11835</v>
      </c>
      <c r="C17737" s="1" t="s">
        <v>930</v>
      </c>
    </row>
    <row r="17738" spans="1:3" x14ac:dyDescent="0.25">
      <c r="A17738" s="1">
        <f t="shared" si="277"/>
        <v>17738</v>
      </c>
      <c r="B17738" s="1" t="s">
        <v>11835</v>
      </c>
      <c r="C17738" s="1" t="s">
        <v>1147</v>
      </c>
    </row>
    <row r="17739" spans="1:3" x14ac:dyDescent="0.25">
      <c r="A17739" s="1">
        <f t="shared" si="277"/>
        <v>17739</v>
      </c>
      <c r="B17739" s="1" t="s">
        <v>11836</v>
      </c>
      <c r="C17739" s="1" t="s">
        <v>934</v>
      </c>
    </row>
    <row r="17740" spans="1:3" x14ac:dyDescent="0.25">
      <c r="A17740" s="1">
        <f t="shared" si="277"/>
        <v>17740</v>
      </c>
      <c r="B17740" s="1" t="s">
        <v>11837</v>
      </c>
      <c r="C17740" s="1" t="s">
        <v>1033</v>
      </c>
    </row>
    <row r="17741" spans="1:3" x14ac:dyDescent="0.25">
      <c r="A17741" s="1">
        <f t="shared" si="277"/>
        <v>17741</v>
      </c>
      <c r="B17741" s="1" t="s">
        <v>11838</v>
      </c>
      <c r="C17741" s="1" t="s">
        <v>938</v>
      </c>
    </row>
    <row r="17742" spans="1:3" x14ac:dyDescent="0.25">
      <c r="A17742" s="1">
        <f t="shared" si="277"/>
        <v>17742</v>
      </c>
      <c r="B17742" s="1" t="s">
        <v>11839</v>
      </c>
      <c r="C17742" s="1" t="s">
        <v>960</v>
      </c>
    </row>
    <row r="17743" spans="1:3" x14ac:dyDescent="0.25">
      <c r="A17743" s="1">
        <f t="shared" si="277"/>
        <v>17743</v>
      </c>
      <c r="B17743" s="1" t="s">
        <v>11840</v>
      </c>
      <c r="C17743" s="1" t="s">
        <v>1328</v>
      </c>
    </row>
    <row r="17744" spans="1:3" x14ac:dyDescent="0.25">
      <c r="A17744" s="1">
        <f t="shared" si="277"/>
        <v>17744</v>
      </c>
      <c r="B17744" s="1" t="s">
        <v>11842</v>
      </c>
      <c r="C17744" s="1" t="s">
        <v>11841</v>
      </c>
    </row>
    <row r="17745" spans="1:3" x14ac:dyDescent="0.25">
      <c r="A17745" s="1">
        <f t="shared" si="277"/>
        <v>17745</v>
      </c>
      <c r="B17745" s="1" t="s">
        <v>11843</v>
      </c>
      <c r="C17745" s="1" t="s">
        <v>6556</v>
      </c>
    </row>
    <row r="17746" spans="1:3" x14ac:dyDescent="0.25">
      <c r="A17746" s="1">
        <f t="shared" si="277"/>
        <v>17746</v>
      </c>
      <c r="B17746" s="1" t="s">
        <v>11844</v>
      </c>
      <c r="C17746" s="1" t="s">
        <v>5015</v>
      </c>
    </row>
    <row r="17747" spans="1:3" x14ac:dyDescent="0.25">
      <c r="A17747" s="1">
        <f t="shared" si="277"/>
        <v>17747</v>
      </c>
      <c r="B17747" s="1" t="s">
        <v>11845</v>
      </c>
      <c r="C17747" s="1" t="s">
        <v>946</v>
      </c>
    </row>
    <row r="17748" spans="1:3" x14ac:dyDescent="0.25">
      <c r="A17748" s="1">
        <f t="shared" si="277"/>
        <v>17748</v>
      </c>
      <c r="B17748" s="1" t="s">
        <v>11846</v>
      </c>
      <c r="C17748" s="1" t="s">
        <v>925</v>
      </c>
    </row>
    <row r="17749" spans="1:3" x14ac:dyDescent="0.25">
      <c r="A17749" s="1">
        <f t="shared" si="277"/>
        <v>17749</v>
      </c>
      <c r="B17749" s="1" t="s">
        <v>11847</v>
      </c>
      <c r="C17749" s="1" t="s">
        <v>947</v>
      </c>
    </row>
    <row r="17750" spans="1:3" x14ac:dyDescent="0.25">
      <c r="A17750" s="1">
        <f t="shared" si="277"/>
        <v>17750</v>
      </c>
      <c r="B17750" s="1" t="s">
        <v>11848</v>
      </c>
      <c r="C17750" s="1" t="s">
        <v>946</v>
      </c>
    </row>
    <row r="17751" spans="1:3" x14ac:dyDescent="0.25">
      <c r="A17751" s="1">
        <f t="shared" si="277"/>
        <v>17751</v>
      </c>
      <c r="B17751" s="1" t="s">
        <v>11849</v>
      </c>
      <c r="C17751" s="1" t="s">
        <v>2387</v>
      </c>
    </row>
    <row r="17752" spans="1:3" x14ac:dyDescent="0.25">
      <c r="A17752" s="1">
        <f t="shared" si="277"/>
        <v>17752</v>
      </c>
      <c r="B17752" s="1" t="s">
        <v>11850</v>
      </c>
      <c r="C17752" s="1" t="s">
        <v>1024</v>
      </c>
    </row>
    <row r="17753" spans="1:3" x14ac:dyDescent="0.25">
      <c r="A17753" s="1">
        <f t="shared" si="277"/>
        <v>17753</v>
      </c>
      <c r="B17753" s="1" t="s">
        <v>11851</v>
      </c>
      <c r="C17753" s="1" t="s">
        <v>1056</v>
      </c>
    </row>
    <row r="17754" spans="1:3" x14ac:dyDescent="0.25">
      <c r="A17754" s="1">
        <f t="shared" si="277"/>
        <v>17754</v>
      </c>
      <c r="B17754" s="1" t="s">
        <v>11852</v>
      </c>
      <c r="C17754" s="1" t="s">
        <v>942</v>
      </c>
    </row>
    <row r="17755" spans="1:3" x14ac:dyDescent="0.25">
      <c r="A17755" s="1">
        <f t="shared" si="277"/>
        <v>17755</v>
      </c>
      <c r="B17755" s="1" t="s">
        <v>11853</v>
      </c>
      <c r="C17755" s="1" t="s">
        <v>1005</v>
      </c>
    </row>
    <row r="17756" spans="1:3" x14ac:dyDescent="0.25">
      <c r="A17756" s="1">
        <f t="shared" si="277"/>
        <v>17756</v>
      </c>
      <c r="B17756" s="1" t="s">
        <v>11854</v>
      </c>
      <c r="C17756" s="1" t="s">
        <v>934</v>
      </c>
    </row>
    <row r="17757" spans="1:3" x14ac:dyDescent="0.25">
      <c r="A17757" s="1">
        <f t="shared" si="277"/>
        <v>17757</v>
      </c>
      <c r="B17757" s="1" t="s">
        <v>11854</v>
      </c>
      <c r="C17757" s="1" t="s">
        <v>930</v>
      </c>
    </row>
    <row r="17758" spans="1:3" x14ac:dyDescent="0.25">
      <c r="A17758" s="1">
        <f t="shared" si="277"/>
        <v>17758</v>
      </c>
      <c r="B17758" s="1" t="s">
        <v>11854</v>
      </c>
      <c r="C17758" s="1" t="s">
        <v>930</v>
      </c>
    </row>
    <row r="17759" spans="1:3" x14ac:dyDescent="0.25">
      <c r="A17759" s="1">
        <f t="shared" si="277"/>
        <v>17759</v>
      </c>
      <c r="B17759" s="1" t="s">
        <v>11855</v>
      </c>
      <c r="C17759" s="1" t="s">
        <v>1610</v>
      </c>
    </row>
    <row r="17760" spans="1:3" x14ac:dyDescent="0.25">
      <c r="A17760" s="1">
        <f t="shared" si="277"/>
        <v>17760</v>
      </c>
      <c r="B17760" s="1" t="s">
        <v>11856</v>
      </c>
      <c r="C17760" s="1" t="s">
        <v>960</v>
      </c>
    </row>
    <row r="17761" spans="1:3" x14ac:dyDescent="0.25">
      <c r="A17761" s="1">
        <f t="shared" si="277"/>
        <v>17761</v>
      </c>
      <c r="B17761" s="1" t="s">
        <v>11857</v>
      </c>
      <c r="C17761" s="1" t="s">
        <v>967</v>
      </c>
    </row>
    <row r="17762" spans="1:3" x14ac:dyDescent="0.25">
      <c r="A17762" s="1">
        <f t="shared" si="277"/>
        <v>17762</v>
      </c>
      <c r="B17762" s="1" t="s">
        <v>11858</v>
      </c>
      <c r="C17762" s="1" t="s">
        <v>1443</v>
      </c>
    </row>
    <row r="17763" spans="1:3" x14ac:dyDescent="0.25">
      <c r="A17763" s="1">
        <f t="shared" si="277"/>
        <v>17763</v>
      </c>
      <c r="B17763" s="1" t="s">
        <v>11858</v>
      </c>
      <c r="C17763" s="1" t="s">
        <v>1537</v>
      </c>
    </row>
    <row r="17764" spans="1:3" x14ac:dyDescent="0.25">
      <c r="A17764" s="1">
        <f t="shared" si="277"/>
        <v>17764</v>
      </c>
      <c r="B17764" s="1" t="s">
        <v>11858</v>
      </c>
      <c r="C17764" s="1" t="s">
        <v>930</v>
      </c>
    </row>
    <row r="17765" spans="1:3" x14ac:dyDescent="0.25">
      <c r="A17765" s="1">
        <f t="shared" si="277"/>
        <v>17765</v>
      </c>
      <c r="B17765" s="1" t="s">
        <v>11858</v>
      </c>
      <c r="C17765" s="1" t="s">
        <v>967</v>
      </c>
    </row>
    <row r="17766" spans="1:3" x14ac:dyDescent="0.25">
      <c r="A17766" s="1">
        <f t="shared" si="277"/>
        <v>17766</v>
      </c>
      <c r="B17766" s="1" t="s">
        <v>11859</v>
      </c>
      <c r="C17766" s="1" t="s">
        <v>1102</v>
      </c>
    </row>
    <row r="17767" spans="1:3" x14ac:dyDescent="0.25">
      <c r="A17767" s="1">
        <f t="shared" si="277"/>
        <v>17767</v>
      </c>
      <c r="B17767" s="1" t="s">
        <v>11860</v>
      </c>
      <c r="C17767" s="1" t="s">
        <v>6120</v>
      </c>
    </row>
    <row r="17768" spans="1:3" x14ac:dyDescent="0.25">
      <c r="A17768" s="1">
        <f t="shared" si="277"/>
        <v>17768</v>
      </c>
      <c r="B17768" s="1" t="s">
        <v>11861</v>
      </c>
      <c r="C17768" s="1" t="s">
        <v>974</v>
      </c>
    </row>
    <row r="17769" spans="1:3" x14ac:dyDescent="0.25">
      <c r="A17769" s="1">
        <f t="shared" si="277"/>
        <v>17769</v>
      </c>
      <c r="B17769" s="1" t="s">
        <v>11858</v>
      </c>
      <c r="C17769" s="1" t="s">
        <v>1032</v>
      </c>
    </row>
    <row r="17770" spans="1:3" x14ac:dyDescent="0.25">
      <c r="A17770" s="1">
        <f t="shared" si="277"/>
        <v>17770</v>
      </c>
      <c r="B17770" s="1" t="s">
        <v>11858</v>
      </c>
      <c r="C17770" s="1" t="s">
        <v>1055</v>
      </c>
    </row>
    <row r="17771" spans="1:3" x14ac:dyDescent="0.25">
      <c r="A17771" s="1">
        <f t="shared" si="277"/>
        <v>17771</v>
      </c>
      <c r="B17771" s="1" t="s">
        <v>11862</v>
      </c>
      <c r="C17771" s="1" t="s">
        <v>1016</v>
      </c>
    </row>
    <row r="17772" spans="1:3" x14ac:dyDescent="0.25">
      <c r="A17772" s="1">
        <f t="shared" si="277"/>
        <v>17772</v>
      </c>
      <c r="B17772" s="1" t="s">
        <v>11863</v>
      </c>
      <c r="C17772" s="1" t="s">
        <v>934</v>
      </c>
    </row>
    <row r="17773" spans="1:3" x14ac:dyDescent="0.25">
      <c r="A17773" s="1">
        <f t="shared" si="277"/>
        <v>17773</v>
      </c>
      <c r="B17773" s="1" t="s">
        <v>11864</v>
      </c>
      <c r="C17773" s="1" t="s">
        <v>972</v>
      </c>
    </row>
    <row r="17774" spans="1:3" x14ac:dyDescent="0.25">
      <c r="A17774" s="1">
        <f t="shared" si="277"/>
        <v>17774</v>
      </c>
      <c r="B17774" s="1" t="s">
        <v>11865</v>
      </c>
      <c r="C17774" s="1" t="s">
        <v>1988</v>
      </c>
    </row>
    <row r="17775" spans="1:3" x14ac:dyDescent="0.25">
      <c r="A17775" s="1">
        <f t="shared" si="277"/>
        <v>17775</v>
      </c>
      <c r="B17775" s="1" t="s">
        <v>11866</v>
      </c>
      <c r="C17775" s="1" t="s">
        <v>4452</v>
      </c>
    </row>
    <row r="17776" spans="1:3" x14ac:dyDescent="0.25">
      <c r="A17776" s="1">
        <f t="shared" si="277"/>
        <v>17776</v>
      </c>
      <c r="B17776" s="1" t="s">
        <v>11866</v>
      </c>
      <c r="C17776" s="1" t="s">
        <v>1150</v>
      </c>
    </row>
    <row r="17777" spans="1:3" x14ac:dyDescent="0.25">
      <c r="A17777" s="1">
        <f t="shared" si="277"/>
        <v>17777</v>
      </c>
      <c r="B17777" s="1" t="s">
        <v>11867</v>
      </c>
      <c r="C17777" s="1" t="s">
        <v>1079</v>
      </c>
    </row>
    <row r="17778" spans="1:3" x14ac:dyDescent="0.25">
      <c r="A17778" s="1">
        <f t="shared" si="277"/>
        <v>17778</v>
      </c>
      <c r="B17778" s="1" t="s">
        <v>11868</v>
      </c>
      <c r="C17778" s="1" t="s">
        <v>930</v>
      </c>
    </row>
    <row r="17779" spans="1:3" x14ac:dyDescent="0.25">
      <c r="A17779" s="1">
        <f t="shared" si="277"/>
        <v>17779</v>
      </c>
      <c r="B17779" s="1" t="s">
        <v>11869</v>
      </c>
      <c r="C17779" s="1" t="s">
        <v>1027</v>
      </c>
    </row>
    <row r="17780" spans="1:3" x14ac:dyDescent="0.25">
      <c r="A17780" s="1">
        <f t="shared" si="277"/>
        <v>17780</v>
      </c>
      <c r="B17780" s="1" t="s">
        <v>11870</v>
      </c>
      <c r="C17780" s="1" t="s">
        <v>967</v>
      </c>
    </row>
    <row r="17781" spans="1:3" x14ac:dyDescent="0.25">
      <c r="A17781" s="1">
        <f t="shared" si="277"/>
        <v>17781</v>
      </c>
      <c r="B17781" s="1" t="s">
        <v>11871</v>
      </c>
      <c r="C17781" s="1" t="s">
        <v>1093</v>
      </c>
    </row>
    <row r="17782" spans="1:3" x14ac:dyDescent="0.25">
      <c r="A17782" s="1">
        <f t="shared" si="277"/>
        <v>17782</v>
      </c>
      <c r="B17782" s="1" t="s">
        <v>11872</v>
      </c>
      <c r="C17782" s="1" t="s">
        <v>2291</v>
      </c>
    </row>
    <row r="17783" spans="1:3" x14ac:dyDescent="0.25">
      <c r="A17783" s="1">
        <f t="shared" si="277"/>
        <v>17783</v>
      </c>
      <c r="B17783" s="1" t="s">
        <v>11873</v>
      </c>
      <c r="C17783" s="1" t="s">
        <v>952</v>
      </c>
    </row>
    <row r="17784" spans="1:3" x14ac:dyDescent="0.25">
      <c r="A17784" s="1">
        <f t="shared" si="277"/>
        <v>17784</v>
      </c>
      <c r="B17784" s="1" t="s">
        <v>11873</v>
      </c>
      <c r="C17784" s="1"/>
    </row>
    <row r="17785" spans="1:3" x14ac:dyDescent="0.25">
      <c r="A17785" s="1">
        <f t="shared" si="277"/>
        <v>17785</v>
      </c>
      <c r="B17785" s="1" t="s">
        <v>11873</v>
      </c>
      <c r="C17785" s="1" t="s">
        <v>1509</v>
      </c>
    </row>
    <row r="17786" spans="1:3" x14ac:dyDescent="0.25">
      <c r="A17786" s="1">
        <f t="shared" si="277"/>
        <v>17786</v>
      </c>
      <c r="B17786" s="1" t="s">
        <v>11873</v>
      </c>
      <c r="C17786" s="1" t="s">
        <v>2071</v>
      </c>
    </row>
    <row r="17787" spans="1:3" x14ac:dyDescent="0.25">
      <c r="A17787" s="1">
        <f t="shared" si="277"/>
        <v>17787</v>
      </c>
      <c r="B17787" s="1" t="s">
        <v>11873</v>
      </c>
      <c r="C17787" s="1" t="s">
        <v>928</v>
      </c>
    </row>
    <row r="17788" spans="1:3" x14ac:dyDescent="0.25">
      <c r="A17788" s="1">
        <f t="shared" si="277"/>
        <v>17788</v>
      </c>
      <c r="B17788" s="1" t="s">
        <v>11874</v>
      </c>
      <c r="C17788" s="1" t="s">
        <v>1055</v>
      </c>
    </row>
    <row r="17789" spans="1:3" x14ac:dyDescent="0.25">
      <c r="A17789" s="1">
        <f t="shared" si="277"/>
        <v>17789</v>
      </c>
      <c r="B17789" s="1" t="s">
        <v>11875</v>
      </c>
      <c r="C17789" s="1" t="s">
        <v>1541</v>
      </c>
    </row>
    <row r="17790" spans="1:3" x14ac:dyDescent="0.25">
      <c r="A17790" s="1">
        <f t="shared" si="277"/>
        <v>17790</v>
      </c>
      <c r="B17790" s="1" t="s">
        <v>11875</v>
      </c>
      <c r="C17790" s="1" t="s">
        <v>1262</v>
      </c>
    </row>
    <row r="17791" spans="1:3" x14ac:dyDescent="0.25">
      <c r="A17791" s="1">
        <f t="shared" si="277"/>
        <v>17791</v>
      </c>
      <c r="B17791" s="1" t="s">
        <v>11875</v>
      </c>
      <c r="C17791" s="1" t="s">
        <v>1333</v>
      </c>
    </row>
    <row r="17792" spans="1:3" x14ac:dyDescent="0.25">
      <c r="A17792" s="1">
        <f t="shared" si="277"/>
        <v>17792</v>
      </c>
      <c r="B17792" s="1" t="s">
        <v>11876</v>
      </c>
      <c r="C17792" s="1" t="s">
        <v>1147</v>
      </c>
    </row>
    <row r="17793" spans="1:3" x14ac:dyDescent="0.25">
      <c r="A17793" s="1">
        <f t="shared" si="277"/>
        <v>17793</v>
      </c>
      <c r="B17793" s="1" t="s">
        <v>11877</v>
      </c>
      <c r="C17793" s="1" t="s">
        <v>1947</v>
      </c>
    </row>
    <row r="17794" spans="1:3" x14ac:dyDescent="0.25">
      <c r="A17794" s="1">
        <f t="shared" si="277"/>
        <v>17794</v>
      </c>
      <c r="B17794" s="1" t="s">
        <v>11879</v>
      </c>
      <c r="C17794" s="1" t="s">
        <v>11878</v>
      </c>
    </row>
    <row r="17795" spans="1:3" x14ac:dyDescent="0.25">
      <c r="A17795" s="1">
        <f t="shared" ref="A17795:A17858" si="278">A17794+1</f>
        <v>17795</v>
      </c>
      <c r="B17795" s="1" t="s">
        <v>11880</v>
      </c>
      <c r="C17795" s="1" t="s">
        <v>1026</v>
      </c>
    </row>
    <row r="17796" spans="1:3" x14ac:dyDescent="0.25">
      <c r="A17796" s="1">
        <f t="shared" si="278"/>
        <v>17796</v>
      </c>
      <c r="B17796" s="1" t="s">
        <v>11881</v>
      </c>
      <c r="C17796" s="1" t="s">
        <v>5391</v>
      </c>
    </row>
    <row r="17797" spans="1:3" x14ac:dyDescent="0.25">
      <c r="A17797" s="1">
        <f t="shared" si="278"/>
        <v>17797</v>
      </c>
      <c r="B17797" s="1" t="s">
        <v>11881</v>
      </c>
      <c r="C17797" s="1" t="s">
        <v>1455</v>
      </c>
    </row>
    <row r="17798" spans="1:3" x14ac:dyDescent="0.25">
      <c r="A17798" s="1">
        <f t="shared" si="278"/>
        <v>17798</v>
      </c>
      <c r="B17798" s="1" t="s">
        <v>11881</v>
      </c>
      <c r="C17798" s="1" t="s">
        <v>960</v>
      </c>
    </row>
    <row r="17799" spans="1:3" x14ac:dyDescent="0.25">
      <c r="A17799" s="1">
        <f t="shared" si="278"/>
        <v>17799</v>
      </c>
      <c r="B17799" s="1" t="s">
        <v>11882</v>
      </c>
      <c r="C17799" s="1" t="s">
        <v>967</v>
      </c>
    </row>
    <row r="17800" spans="1:3" x14ac:dyDescent="0.25">
      <c r="A17800" s="1">
        <f t="shared" si="278"/>
        <v>17800</v>
      </c>
      <c r="B17800" s="1" t="s">
        <v>11883</v>
      </c>
      <c r="C17800" s="1" t="s">
        <v>967</v>
      </c>
    </row>
    <row r="17801" spans="1:3" x14ac:dyDescent="0.25">
      <c r="A17801" s="1">
        <f t="shared" si="278"/>
        <v>17801</v>
      </c>
      <c r="B17801" s="1" t="s">
        <v>11882</v>
      </c>
      <c r="C17801" s="1" t="s">
        <v>1740</v>
      </c>
    </row>
    <row r="17802" spans="1:3" x14ac:dyDescent="0.25">
      <c r="A17802" s="1">
        <f t="shared" si="278"/>
        <v>17802</v>
      </c>
      <c r="B17802" s="1" t="s">
        <v>11884</v>
      </c>
      <c r="C17802" s="1" t="s">
        <v>1635</v>
      </c>
    </row>
    <row r="17803" spans="1:3" x14ac:dyDescent="0.25">
      <c r="A17803" s="1">
        <f t="shared" si="278"/>
        <v>17803</v>
      </c>
      <c r="B17803" s="1" t="s">
        <v>11885</v>
      </c>
      <c r="C17803" s="1" t="s">
        <v>1747</v>
      </c>
    </row>
    <row r="17804" spans="1:3" x14ac:dyDescent="0.25">
      <c r="A17804" s="1">
        <f t="shared" si="278"/>
        <v>17804</v>
      </c>
      <c r="B17804" s="1" t="s">
        <v>11886</v>
      </c>
      <c r="C17804" s="1" t="s">
        <v>1374</v>
      </c>
    </row>
    <row r="17805" spans="1:3" x14ac:dyDescent="0.25">
      <c r="A17805" s="1">
        <f t="shared" si="278"/>
        <v>17805</v>
      </c>
      <c r="B17805" s="1" t="s">
        <v>11887</v>
      </c>
      <c r="C17805" s="1" t="s">
        <v>1321</v>
      </c>
    </row>
    <row r="17806" spans="1:3" x14ac:dyDescent="0.25">
      <c r="A17806" s="1">
        <f t="shared" si="278"/>
        <v>17806</v>
      </c>
      <c r="B17806" s="1" t="s">
        <v>11888</v>
      </c>
      <c r="C17806" s="1" t="s">
        <v>1566</v>
      </c>
    </row>
    <row r="17807" spans="1:3" x14ac:dyDescent="0.25">
      <c r="A17807" s="1">
        <f t="shared" si="278"/>
        <v>17807</v>
      </c>
      <c r="B17807" s="1" t="s">
        <v>11889</v>
      </c>
      <c r="C17807" s="1" t="s">
        <v>1815</v>
      </c>
    </row>
    <row r="17808" spans="1:3" x14ac:dyDescent="0.25">
      <c r="A17808" s="1">
        <f t="shared" si="278"/>
        <v>17808</v>
      </c>
      <c r="B17808" s="1" t="s">
        <v>11890</v>
      </c>
      <c r="C17808" s="1" t="s">
        <v>1010</v>
      </c>
    </row>
    <row r="17809" spans="1:3" x14ac:dyDescent="0.25">
      <c r="A17809" s="1">
        <f t="shared" si="278"/>
        <v>17809</v>
      </c>
      <c r="B17809" s="1" t="s">
        <v>11891</v>
      </c>
      <c r="C17809" s="1" t="s">
        <v>1005</v>
      </c>
    </row>
    <row r="17810" spans="1:3" x14ac:dyDescent="0.25">
      <c r="A17810" s="1">
        <f t="shared" si="278"/>
        <v>17810</v>
      </c>
      <c r="B17810" s="1" t="s">
        <v>11890</v>
      </c>
      <c r="C17810" s="1" t="s">
        <v>1160</v>
      </c>
    </row>
    <row r="17811" spans="1:3" x14ac:dyDescent="0.25">
      <c r="A17811" s="1">
        <f t="shared" si="278"/>
        <v>17811</v>
      </c>
      <c r="B17811" s="1" t="s">
        <v>11892</v>
      </c>
      <c r="C17811" s="1" t="s">
        <v>947</v>
      </c>
    </row>
    <row r="17812" spans="1:3" x14ac:dyDescent="0.25">
      <c r="A17812" s="1">
        <f t="shared" si="278"/>
        <v>17812</v>
      </c>
      <c r="B17812" s="1" t="s">
        <v>11892</v>
      </c>
      <c r="C17812" s="1" t="s">
        <v>4642</v>
      </c>
    </row>
    <row r="17813" spans="1:3" x14ac:dyDescent="0.25">
      <c r="A17813" s="1">
        <f t="shared" si="278"/>
        <v>17813</v>
      </c>
      <c r="B17813" s="1" t="s">
        <v>11893</v>
      </c>
      <c r="C17813" s="1" t="s">
        <v>1010</v>
      </c>
    </row>
    <row r="17814" spans="1:3" x14ac:dyDescent="0.25">
      <c r="A17814" s="1">
        <f t="shared" si="278"/>
        <v>17814</v>
      </c>
      <c r="B17814" s="1" t="s">
        <v>11894</v>
      </c>
      <c r="C17814" s="1" t="s">
        <v>1389</v>
      </c>
    </row>
    <row r="17815" spans="1:3" x14ac:dyDescent="0.25">
      <c r="A17815" s="1">
        <f t="shared" si="278"/>
        <v>17815</v>
      </c>
      <c r="B17815" s="1" t="s">
        <v>11895</v>
      </c>
      <c r="C17815" s="1" t="s">
        <v>1712</v>
      </c>
    </row>
    <row r="17816" spans="1:3" x14ac:dyDescent="0.25">
      <c r="A17816" s="1">
        <f t="shared" si="278"/>
        <v>17816</v>
      </c>
      <c r="B17816" s="1" t="s">
        <v>11895</v>
      </c>
      <c r="C17816" s="1" t="s">
        <v>1655</v>
      </c>
    </row>
    <row r="17817" spans="1:3" x14ac:dyDescent="0.25">
      <c r="A17817" s="1">
        <f t="shared" si="278"/>
        <v>17817</v>
      </c>
      <c r="B17817" s="1" t="s">
        <v>11896</v>
      </c>
      <c r="C17817" s="1" t="s">
        <v>923</v>
      </c>
    </row>
    <row r="17818" spans="1:3" x14ac:dyDescent="0.25">
      <c r="A17818" s="1">
        <f t="shared" si="278"/>
        <v>17818</v>
      </c>
      <c r="B17818" s="1" t="s">
        <v>11897</v>
      </c>
      <c r="C17818" s="1" t="s">
        <v>1160</v>
      </c>
    </row>
    <row r="17819" spans="1:3" x14ac:dyDescent="0.25">
      <c r="A17819" s="1">
        <f t="shared" si="278"/>
        <v>17819</v>
      </c>
      <c r="B17819" s="1" t="s">
        <v>11898</v>
      </c>
      <c r="C17819" s="1" t="s">
        <v>1353</v>
      </c>
    </row>
    <row r="17820" spans="1:3" x14ac:dyDescent="0.25">
      <c r="A17820" s="1">
        <f t="shared" si="278"/>
        <v>17820</v>
      </c>
      <c r="B17820" s="1" t="s">
        <v>11897</v>
      </c>
      <c r="C17820" s="1" t="s">
        <v>1055</v>
      </c>
    </row>
    <row r="17821" spans="1:3" x14ac:dyDescent="0.25">
      <c r="A17821" s="1">
        <f t="shared" si="278"/>
        <v>17821</v>
      </c>
      <c r="B17821" s="1" t="s">
        <v>11899</v>
      </c>
      <c r="C17821" s="1" t="s">
        <v>925</v>
      </c>
    </row>
    <row r="17822" spans="1:3" x14ac:dyDescent="0.25">
      <c r="A17822" s="1">
        <f t="shared" si="278"/>
        <v>17822</v>
      </c>
      <c r="B17822" s="1" t="s">
        <v>11900</v>
      </c>
      <c r="C17822" s="1" t="s">
        <v>1093</v>
      </c>
    </row>
    <row r="17823" spans="1:3" x14ac:dyDescent="0.25">
      <c r="A17823" s="1">
        <f t="shared" si="278"/>
        <v>17823</v>
      </c>
      <c r="B17823" s="1" t="s">
        <v>11901</v>
      </c>
      <c r="C17823" s="1" t="s">
        <v>974</v>
      </c>
    </row>
    <row r="17824" spans="1:3" x14ac:dyDescent="0.25">
      <c r="A17824" s="1">
        <f t="shared" si="278"/>
        <v>17824</v>
      </c>
      <c r="B17824" s="1" t="s">
        <v>11902</v>
      </c>
      <c r="C17824" s="1" t="s">
        <v>989</v>
      </c>
    </row>
    <row r="17825" spans="1:3" x14ac:dyDescent="0.25">
      <c r="A17825" s="1">
        <f t="shared" si="278"/>
        <v>17825</v>
      </c>
      <c r="B17825" s="1" t="s">
        <v>11903</v>
      </c>
      <c r="C17825" s="1" t="s">
        <v>1016</v>
      </c>
    </row>
    <row r="17826" spans="1:3" x14ac:dyDescent="0.25">
      <c r="A17826" s="1">
        <f t="shared" si="278"/>
        <v>17826</v>
      </c>
      <c r="B17826" s="1" t="s">
        <v>11903</v>
      </c>
      <c r="C17826" s="1" t="s">
        <v>1911</v>
      </c>
    </row>
    <row r="17827" spans="1:3" x14ac:dyDescent="0.25">
      <c r="A17827" s="1">
        <f t="shared" si="278"/>
        <v>17827</v>
      </c>
      <c r="B17827" s="1" t="s">
        <v>11903</v>
      </c>
      <c r="C17827" s="1" t="s">
        <v>1184</v>
      </c>
    </row>
    <row r="17828" spans="1:3" x14ac:dyDescent="0.25">
      <c r="A17828" s="1">
        <f t="shared" si="278"/>
        <v>17828</v>
      </c>
      <c r="B17828" s="1" t="s">
        <v>11903</v>
      </c>
      <c r="C17828" s="1" t="s">
        <v>939</v>
      </c>
    </row>
    <row r="17829" spans="1:3" x14ac:dyDescent="0.25">
      <c r="A17829" s="1">
        <f t="shared" si="278"/>
        <v>17829</v>
      </c>
      <c r="B17829" s="1" t="s">
        <v>11903</v>
      </c>
      <c r="C17829" s="1" t="s">
        <v>942</v>
      </c>
    </row>
    <row r="17830" spans="1:3" x14ac:dyDescent="0.25">
      <c r="A17830" s="1">
        <f t="shared" si="278"/>
        <v>17830</v>
      </c>
      <c r="B17830" s="1" t="s">
        <v>11903</v>
      </c>
      <c r="C17830" s="1" t="s">
        <v>974</v>
      </c>
    </row>
    <row r="17831" spans="1:3" x14ac:dyDescent="0.25">
      <c r="A17831" s="1">
        <f t="shared" si="278"/>
        <v>17831</v>
      </c>
      <c r="B17831" s="1" t="s">
        <v>11903</v>
      </c>
      <c r="C17831" s="1" t="s">
        <v>974</v>
      </c>
    </row>
    <row r="17832" spans="1:3" x14ac:dyDescent="0.25">
      <c r="A17832" s="1">
        <f t="shared" si="278"/>
        <v>17832</v>
      </c>
      <c r="B17832" s="1" t="s">
        <v>11903</v>
      </c>
      <c r="C17832" s="1" t="s">
        <v>2594</v>
      </c>
    </row>
    <row r="17833" spans="1:3" x14ac:dyDescent="0.25">
      <c r="A17833" s="1">
        <f t="shared" si="278"/>
        <v>17833</v>
      </c>
      <c r="B17833" s="1" t="s">
        <v>11903</v>
      </c>
      <c r="C17833" s="1" t="s">
        <v>1027</v>
      </c>
    </row>
    <row r="17834" spans="1:3" x14ac:dyDescent="0.25">
      <c r="A17834" s="1">
        <f t="shared" si="278"/>
        <v>17834</v>
      </c>
      <c r="B17834" s="1" t="s">
        <v>11904</v>
      </c>
      <c r="C17834" s="1" t="s">
        <v>1321</v>
      </c>
    </row>
    <row r="17835" spans="1:3" x14ac:dyDescent="0.25">
      <c r="A17835" s="1">
        <f t="shared" si="278"/>
        <v>17835</v>
      </c>
      <c r="B17835" s="1" t="s">
        <v>11905</v>
      </c>
      <c r="C17835" s="1" t="s">
        <v>1102</v>
      </c>
    </row>
    <row r="17836" spans="1:3" x14ac:dyDescent="0.25">
      <c r="A17836" s="1">
        <f t="shared" si="278"/>
        <v>17836</v>
      </c>
      <c r="B17836" s="1" t="s">
        <v>11906</v>
      </c>
      <c r="C17836" s="1" t="s">
        <v>1911</v>
      </c>
    </row>
    <row r="17837" spans="1:3" x14ac:dyDescent="0.25">
      <c r="A17837" s="1">
        <f t="shared" si="278"/>
        <v>17837</v>
      </c>
      <c r="B17837" s="1" t="s">
        <v>11907</v>
      </c>
      <c r="C17837" s="1" t="s">
        <v>1539</v>
      </c>
    </row>
    <row r="17838" spans="1:3" x14ac:dyDescent="0.25">
      <c r="A17838" s="1">
        <f t="shared" si="278"/>
        <v>17838</v>
      </c>
      <c r="B17838" s="1" t="s">
        <v>11906</v>
      </c>
      <c r="C17838" s="1" t="s">
        <v>6486</v>
      </c>
    </row>
    <row r="17839" spans="1:3" x14ac:dyDescent="0.25">
      <c r="A17839" s="1">
        <f t="shared" si="278"/>
        <v>17839</v>
      </c>
      <c r="B17839" s="1" t="s">
        <v>11906</v>
      </c>
      <c r="C17839" s="1" t="s">
        <v>1027</v>
      </c>
    </row>
    <row r="17840" spans="1:3" x14ac:dyDescent="0.25">
      <c r="A17840" s="1">
        <f t="shared" si="278"/>
        <v>17840</v>
      </c>
      <c r="B17840" s="1" t="s">
        <v>11906</v>
      </c>
      <c r="C17840" s="1" t="s">
        <v>1027</v>
      </c>
    </row>
    <row r="17841" spans="1:3" x14ac:dyDescent="0.25">
      <c r="A17841" s="1">
        <f t="shared" si="278"/>
        <v>17841</v>
      </c>
      <c r="B17841" s="1" t="s">
        <v>11906</v>
      </c>
      <c r="C17841" s="1" t="s">
        <v>11908</v>
      </c>
    </row>
    <row r="17842" spans="1:3" x14ac:dyDescent="0.25">
      <c r="A17842" s="1">
        <f t="shared" si="278"/>
        <v>17842</v>
      </c>
      <c r="B17842" s="1" t="s">
        <v>11906</v>
      </c>
      <c r="C17842" s="1" t="s">
        <v>989</v>
      </c>
    </row>
    <row r="17843" spans="1:3" x14ac:dyDescent="0.25">
      <c r="A17843" s="1">
        <f t="shared" si="278"/>
        <v>17843</v>
      </c>
      <c r="B17843" s="1" t="s">
        <v>11909</v>
      </c>
      <c r="C17843" s="1" t="s">
        <v>1058</v>
      </c>
    </row>
    <row r="17844" spans="1:3" x14ac:dyDescent="0.25">
      <c r="A17844" s="1">
        <f t="shared" si="278"/>
        <v>17844</v>
      </c>
      <c r="B17844" s="1" t="s">
        <v>11909</v>
      </c>
      <c r="C17844" s="1" t="s">
        <v>1058</v>
      </c>
    </row>
    <row r="17845" spans="1:3" x14ac:dyDescent="0.25">
      <c r="A17845" s="1">
        <f t="shared" si="278"/>
        <v>17845</v>
      </c>
      <c r="B17845" s="1" t="s">
        <v>11910</v>
      </c>
      <c r="C17845" s="1" t="s">
        <v>974</v>
      </c>
    </row>
    <row r="17846" spans="1:3" x14ac:dyDescent="0.25">
      <c r="A17846" s="1">
        <f t="shared" si="278"/>
        <v>17846</v>
      </c>
      <c r="B17846" s="1" t="s">
        <v>11911</v>
      </c>
      <c r="C17846" s="1" t="s">
        <v>1037</v>
      </c>
    </row>
    <row r="17847" spans="1:3" x14ac:dyDescent="0.25">
      <c r="A17847" s="1">
        <f t="shared" si="278"/>
        <v>17847</v>
      </c>
      <c r="B17847" s="1" t="s">
        <v>11912</v>
      </c>
      <c r="C17847" s="1" t="s">
        <v>4021</v>
      </c>
    </row>
    <row r="17848" spans="1:3" x14ac:dyDescent="0.25">
      <c r="A17848" s="1">
        <f t="shared" si="278"/>
        <v>17848</v>
      </c>
      <c r="B17848" s="1" t="s">
        <v>11913</v>
      </c>
      <c r="C17848" s="1" t="s">
        <v>1859</v>
      </c>
    </row>
    <row r="17849" spans="1:3" x14ac:dyDescent="0.25">
      <c r="A17849" s="1">
        <f t="shared" si="278"/>
        <v>17849</v>
      </c>
      <c r="B17849" s="1" t="s">
        <v>11913</v>
      </c>
      <c r="C17849" s="1" t="s">
        <v>5863</v>
      </c>
    </row>
    <row r="17850" spans="1:3" x14ac:dyDescent="0.25">
      <c r="A17850" s="1">
        <f t="shared" si="278"/>
        <v>17850</v>
      </c>
      <c r="B17850" s="1" t="s">
        <v>11913</v>
      </c>
      <c r="C17850" s="1" t="s">
        <v>1026</v>
      </c>
    </row>
    <row r="17851" spans="1:3" x14ac:dyDescent="0.25">
      <c r="A17851" s="1">
        <f t="shared" si="278"/>
        <v>17851</v>
      </c>
      <c r="B17851" s="1" t="s">
        <v>8518</v>
      </c>
      <c r="C17851" s="1" t="s">
        <v>3182</v>
      </c>
    </row>
    <row r="17852" spans="1:3" x14ac:dyDescent="0.25">
      <c r="A17852" s="1">
        <f t="shared" si="278"/>
        <v>17852</v>
      </c>
      <c r="B17852" s="1" t="s">
        <v>11914</v>
      </c>
      <c r="C17852" s="1" t="s">
        <v>967</v>
      </c>
    </row>
    <row r="17853" spans="1:3" x14ac:dyDescent="0.25">
      <c r="A17853" s="1">
        <f t="shared" si="278"/>
        <v>17853</v>
      </c>
      <c r="B17853" s="1" t="s">
        <v>11915</v>
      </c>
      <c r="C17853" s="1" t="s">
        <v>1704</v>
      </c>
    </row>
    <row r="17854" spans="1:3" x14ac:dyDescent="0.25">
      <c r="A17854" s="1">
        <f t="shared" si="278"/>
        <v>17854</v>
      </c>
      <c r="B17854" s="1" t="s">
        <v>11915</v>
      </c>
      <c r="C17854" s="1" t="s">
        <v>934</v>
      </c>
    </row>
    <row r="17855" spans="1:3" x14ac:dyDescent="0.25">
      <c r="A17855" s="1">
        <f t="shared" si="278"/>
        <v>17855</v>
      </c>
      <c r="B17855" s="1" t="s">
        <v>11915</v>
      </c>
      <c r="C17855" s="1" t="s">
        <v>1019</v>
      </c>
    </row>
    <row r="17856" spans="1:3" x14ac:dyDescent="0.25">
      <c r="A17856" s="1">
        <f t="shared" si="278"/>
        <v>17856</v>
      </c>
      <c r="B17856" s="1" t="s">
        <v>11916</v>
      </c>
      <c r="C17856" s="1" t="s">
        <v>4494</v>
      </c>
    </row>
    <row r="17857" spans="1:3" x14ac:dyDescent="0.25">
      <c r="A17857" s="1">
        <f t="shared" si="278"/>
        <v>17857</v>
      </c>
      <c r="B17857" s="1" t="s">
        <v>11915</v>
      </c>
      <c r="C17857" s="1" t="s">
        <v>1715</v>
      </c>
    </row>
    <row r="17858" spans="1:3" x14ac:dyDescent="0.25">
      <c r="A17858" s="1">
        <f t="shared" si="278"/>
        <v>17858</v>
      </c>
      <c r="B17858" s="1" t="s">
        <v>11917</v>
      </c>
      <c r="C17858" s="1" t="s">
        <v>974</v>
      </c>
    </row>
    <row r="17859" spans="1:3" x14ac:dyDescent="0.25">
      <c r="A17859" s="1">
        <f t="shared" ref="A17859:A17922" si="279">A17858+1</f>
        <v>17859</v>
      </c>
      <c r="B17859" s="1" t="s">
        <v>11918</v>
      </c>
      <c r="C17859" s="1" t="s">
        <v>1184</v>
      </c>
    </row>
    <row r="17860" spans="1:3" x14ac:dyDescent="0.25">
      <c r="A17860" s="1">
        <f t="shared" si="279"/>
        <v>17860</v>
      </c>
      <c r="B17860" s="1" t="s">
        <v>11919</v>
      </c>
      <c r="C17860" s="1" t="s">
        <v>2710</v>
      </c>
    </row>
    <row r="17861" spans="1:3" x14ac:dyDescent="0.25">
      <c r="A17861" s="1">
        <f t="shared" si="279"/>
        <v>17861</v>
      </c>
      <c r="B17861" s="1" t="s">
        <v>11919</v>
      </c>
      <c r="C17861" s="1" t="s">
        <v>1281</v>
      </c>
    </row>
    <row r="17862" spans="1:3" x14ac:dyDescent="0.25">
      <c r="A17862" s="1">
        <f t="shared" si="279"/>
        <v>17862</v>
      </c>
      <c r="B17862" s="1" t="s">
        <v>11920</v>
      </c>
      <c r="C17862" s="1" t="s">
        <v>1058</v>
      </c>
    </row>
    <row r="17863" spans="1:3" x14ac:dyDescent="0.25">
      <c r="A17863" s="1">
        <f t="shared" si="279"/>
        <v>17863</v>
      </c>
      <c r="B17863" s="1" t="s">
        <v>11920</v>
      </c>
      <c r="C17863" s="1" t="s">
        <v>974</v>
      </c>
    </row>
    <row r="17864" spans="1:3" x14ac:dyDescent="0.25">
      <c r="A17864" s="1">
        <f t="shared" si="279"/>
        <v>17864</v>
      </c>
      <c r="B17864" s="1" t="s">
        <v>11921</v>
      </c>
      <c r="C17864" s="1" t="s">
        <v>1441</v>
      </c>
    </row>
    <row r="17865" spans="1:3" x14ac:dyDescent="0.25">
      <c r="A17865" s="1">
        <f t="shared" si="279"/>
        <v>17865</v>
      </c>
      <c r="B17865" s="1" t="s">
        <v>11922</v>
      </c>
      <c r="C17865" s="1" t="s">
        <v>5555</v>
      </c>
    </row>
    <row r="17866" spans="1:3" x14ac:dyDescent="0.25">
      <c r="A17866" s="1">
        <f t="shared" si="279"/>
        <v>17866</v>
      </c>
      <c r="B17866" s="1" t="s">
        <v>11923</v>
      </c>
      <c r="C17866" s="1" t="s">
        <v>930</v>
      </c>
    </row>
    <row r="17867" spans="1:3" x14ac:dyDescent="0.25">
      <c r="A17867" s="1">
        <f t="shared" si="279"/>
        <v>17867</v>
      </c>
      <c r="B17867" s="1" t="s">
        <v>11923</v>
      </c>
      <c r="C17867" s="1" t="s">
        <v>1056</v>
      </c>
    </row>
    <row r="17868" spans="1:3" x14ac:dyDescent="0.25">
      <c r="A17868" s="1">
        <f t="shared" si="279"/>
        <v>17868</v>
      </c>
      <c r="B17868" s="1" t="s">
        <v>11924</v>
      </c>
      <c r="C17868" s="1" t="s">
        <v>1330</v>
      </c>
    </row>
    <row r="17869" spans="1:3" x14ac:dyDescent="0.25">
      <c r="A17869" s="1">
        <f t="shared" si="279"/>
        <v>17869</v>
      </c>
      <c r="B17869" s="1" t="s">
        <v>11925</v>
      </c>
      <c r="C17869" s="1" t="s">
        <v>1045</v>
      </c>
    </row>
    <row r="17870" spans="1:3" x14ac:dyDescent="0.25">
      <c r="A17870" s="1">
        <f t="shared" si="279"/>
        <v>17870</v>
      </c>
      <c r="B17870" s="1" t="s">
        <v>11927</v>
      </c>
      <c r="C17870" s="1" t="s">
        <v>11926</v>
      </c>
    </row>
    <row r="17871" spans="1:3" x14ac:dyDescent="0.25">
      <c r="A17871" s="1">
        <f t="shared" si="279"/>
        <v>17871</v>
      </c>
      <c r="B17871" s="1" t="s">
        <v>11927</v>
      </c>
      <c r="C17871" s="1" t="s">
        <v>1450</v>
      </c>
    </row>
    <row r="17872" spans="1:3" x14ac:dyDescent="0.25">
      <c r="A17872" s="1">
        <f t="shared" si="279"/>
        <v>17872</v>
      </c>
      <c r="B17872" s="1" t="s">
        <v>11928</v>
      </c>
      <c r="C17872" s="1" t="s">
        <v>952</v>
      </c>
    </row>
    <row r="17873" spans="1:3" x14ac:dyDescent="0.25">
      <c r="A17873" s="1">
        <f t="shared" si="279"/>
        <v>17873</v>
      </c>
      <c r="B17873" s="1" t="s">
        <v>11928</v>
      </c>
      <c r="C17873" s="1" t="s">
        <v>938</v>
      </c>
    </row>
    <row r="17874" spans="1:3" x14ac:dyDescent="0.25">
      <c r="A17874" s="1">
        <f t="shared" si="279"/>
        <v>17874</v>
      </c>
      <c r="B17874" s="1" t="s">
        <v>11928</v>
      </c>
      <c r="C17874" s="1" t="s">
        <v>928</v>
      </c>
    </row>
    <row r="17875" spans="1:3" x14ac:dyDescent="0.25">
      <c r="A17875" s="1">
        <f t="shared" si="279"/>
        <v>17875</v>
      </c>
      <c r="B17875" s="1" t="s">
        <v>11929</v>
      </c>
      <c r="C17875" s="1" t="s">
        <v>5936</v>
      </c>
    </row>
    <row r="17876" spans="1:3" x14ac:dyDescent="0.25">
      <c r="A17876" s="1">
        <f t="shared" si="279"/>
        <v>17876</v>
      </c>
      <c r="B17876" s="1" t="s">
        <v>11930</v>
      </c>
      <c r="C17876" s="1" t="s">
        <v>1704</v>
      </c>
    </row>
    <row r="17877" spans="1:3" x14ac:dyDescent="0.25">
      <c r="A17877" s="1">
        <f t="shared" si="279"/>
        <v>17877</v>
      </c>
      <c r="B17877" s="1" t="s">
        <v>11931</v>
      </c>
      <c r="C17877" s="1" t="s">
        <v>1204</v>
      </c>
    </row>
    <row r="17878" spans="1:3" x14ac:dyDescent="0.25">
      <c r="A17878" s="1">
        <f t="shared" si="279"/>
        <v>17878</v>
      </c>
      <c r="B17878" s="1" t="s">
        <v>11932</v>
      </c>
      <c r="C17878" s="1" t="s">
        <v>1322</v>
      </c>
    </row>
    <row r="17879" spans="1:3" x14ac:dyDescent="0.25">
      <c r="A17879" s="1">
        <f t="shared" si="279"/>
        <v>17879</v>
      </c>
      <c r="B17879" s="1" t="s">
        <v>11933</v>
      </c>
      <c r="C17879" s="1" t="s">
        <v>928</v>
      </c>
    </row>
    <row r="17880" spans="1:3" x14ac:dyDescent="0.25">
      <c r="A17880" s="1">
        <f t="shared" si="279"/>
        <v>17880</v>
      </c>
      <c r="B17880" s="1" t="s">
        <v>11934</v>
      </c>
      <c r="C17880" s="1" t="s">
        <v>952</v>
      </c>
    </row>
    <row r="17881" spans="1:3" x14ac:dyDescent="0.25">
      <c r="A17881" s="1">
        <f t="shared" si="279"/>
        <v>17881</v>
      </c>
      <c r="B17881" s="1" t="s">
        <v>11934</v>
      </c>
      <c r="C17881" s="1" t="s">
        <v>1016</v>
      </c>
    </row>
    <row r="17882" spans="1:3" x14ac:dyDescent="0.25">
      <c r="A17882" s="1">
        <f t="shared" si="279"/>
        <v>17882</v>
      </c>
      <c r="B17882" s="1" t="s">
        <v>11934</v>
      </c>
      <c r="C17882" s="1" t="s">
        <v>2307</v>
      </c>
    </row>
    <row r="17883" spans="1:3" x14ac:dyDescent="0.25">
      <c r="A17883" s="1">
        <f t="shared" si="279"/>
        <v>17883</v>
      </c>
      <c r="B17883" s="1" t="s">
        <v>11935</v>
      </c>
      <c r="C17883" s="1" t="s">
        <v>2935</v>
      </c>
    </row>
    <row r="17884" spans="1:3" x14ac:dyDescent="0.25">
      <c r="A17884" s="1">
        <f t="shared" si="279"/>
        <v>17884</v>
      </c>
      <c r="B17884" s="1" t="s">
        <v>11936</v>
      </c>
      <c r="C17884" s="1" t="s">
        <v>942</v>
      </c>
    </row>
    <row r="17885" spans="1:3" x14ac:dyDescent="0.25">
      <c r="A17885" s="1">
        <f t="shared" si="279"/>
        <v>17885</v>
      </c>
      <c r="B17885" s="1" t="s">
        <v>11934</v>
      </c>
      <c r="C17885" s="1" t="s">
        <v>1331</v>
      </c>
    </row>
    <row r="17886" spans="1:3" x14ac:dyDescent="0.25">
      <c r="A17886" s="1">
        <f t="shared" si="279"/>
        <v>17886</v>
      </c>
      <c r="B17886" s="1" t="s">
        <v>11937</v>
      </c>
      <c r="C17886" s="1" t="s">
        <v>952</v>
      </c>
    </row>
    <row r="17887" spans="1:3" x14ac:dyDescent="0.25">
      <c r="A17887" s="1">
        <f t="shared" si="279"/>
        <v>17887</v>
      </c>
      <c r="B17887" s="1" t="s">
        <v>11939</v>
      </c>
      <c r="C17887" s="1" t="s">
        <v>11938</v>
      </c>
    </row>
    <row r="17888" spans="1:3" x14ac:dyDescent="0.25">
      <c r="A17888" s="1">
        <f t="shared" si="279"/>
        <v>17888</v>
      </c>
      <c r="B17888" s="1" t="s">
        <v>11940</v>
      </c>
      <c r="C17888" s="1" t="s">
        <v>2341</v>
      </c>
    </row>
    <row r="17889" spans="1:3" x14ac:dyDescent="0.25">
      <c r="A17889" s="1">
        <f t="shared" si="279"/>
        <v>17889</v>
      </c>
      <c r="B17889" s="1" t="s">
        <v>11941</v>
      </c>
      <c r="C17889" s="1" t="s">
        <v>1204</v>
      </c>
    </row>
    <row r="17890" spans="1:3" x14ac:dyDescent="0.25">
      <c r="A17890" s="1">
        <f t="shared" si="279"/>
        <v>17890</v>
      </c>
      <c r="B17890" s="1" t="s">
        <v>11942</v>
      </c>
      <c r="C17890" s="1" t="s">
        <v>1035</v>
      </c>
    </row>
    <row r="17891" spans="1:3" x14ac:dyDescent="0.25">
      <c r="A17891" s="1">
        <f t="shared" si="279"/>
        <v>17891</v>
      </c>
      <c r="B17891" s="1" t="s">
        <v>11943</v>
      </c>
      <c r="C17891" s="1" t="s">
        <v>1047</v>
      </c>
    </row>
    <row r="17892" spans="1:3" x14ac:dyDescent="0.25">
      <c r="A17892" s="1">
        <f t="shared" si="279"/>
        <v>17892</v>
      </c>
      <c r="B17892" s="1" t="s">
        <v>11944</v>
      </c>
      <c r="C17892" s="1" t="s">
        <v>1519</v>
      </c>
    </row>
    <row r="17893" spans="1:3" x14ac:dyDescent="0.25">
      <c r="A17893" s="1">
        <f t="shared" si="279"/>
        <v>17893</v>
      </c>
      <c r="B17893" s="1" t="s">
        <v>11945</v>
      </c>
      <c r="C17893" s="1" t="s">
        <v>928</v>
      </c>
    </row>
    <row r="17894" spans="1:3" x14ac:dyDescent="0.25">
      <c r="A17894" s="1">
        <f t="shared" si="279"/>
        <v>17894</v>
      </c>
      <c r="B17894" s="1" t="s">
        <v>11946</v>
      </c>
      <c r="C17894" s="1" t="s">
        <v>1058</v>
      </c>
    </row>
    <row r="17895" spans="1:3" x14ac:dyDescent="0.25">
      <c r="A17895" s="1">
        <f t="shared" si="279"/>
        <v>17895</v>
      </c>
      <c r="B17895" s="1" t="s">
        <v>11947</v>
      </c>
      <c r="C17895" s="1" t="s">
        <v>2153</v>
      </c>
    </row>
    <row r="17896" spans="1:3" x14ac:dyDescent="0.25">
      <c r="A17896" s="1">
        <f t="shared" si="279"/>
        <v>17896</v>
      </c>
      <c r="B17896" s="1" t="s">
        <v>11948</v>
      </c>
      <c r="C17896" s="1" t="s">
        <v>952</v>
      </c>
    </row>
    <row r="17897" spans="1:3" x14ac:dyDescent="0.25">
      <c r="A17897" s="1">
        <f t="shared" si="279"/>
        <v>17897</v>
      </c>
      <c r="B17897" s="1" t="s">
        <v>11907</v>
      </c>
      <c r="C17897" s="1" t="s">
        <v>952</v>
      </c>
    </row>
    <row r="17898" spans="1:3" x14ac:dyDescent="0.25">
      <c r="A17898" s="1">
        <f t="shared" si="279"/>
        <v>17898</v>
      </c>
      <c r="B17898" s="1" t="s">
        <v>11907</v>
      </c>
      <c r="C17898" s="1" t="s">
        <v>1906</v>
      </c>
    </row>
    <row r="17899" spans="1:3" x14ac:dyDescent="0.25">
      <c r="A17899" s="1">
        <f t="shared" si="279"/>
        <v>17899</v>
      </c>
      <c r="B17899" s="1" t="s">
        <v>11907</v>
      </c>
      <c r="C17899" s="1" t="s">
        <v>930</v>
      </c>
    </row>
    <row r="17900" spans="1:3" x14ac:dyDescent="0.25">
      <c r="A17900" s="1">
        <f t="shared" si="279"/>
        <v>17900</v>
      </c>
      <c r="B17900" s="1" t="s">
        <v>11949</v>
      </c>
      <c r="C17900" s="1" t="s">
        <v>1204</v>
      </c>
    </row>
    <row r="17901" spans="1:3" x14ac:dyDescent="0.25">
      <c r="A17901" s="1">
        <f t="shared" si="279"/>
        <v>17901</v>
      </c>
      <c r="B17901" s="1" t="s">
        <v>11950</v>
      </c>
      <c r="C17901" s="1" t="s">
        <v>960</v>
      </c>
    </row>
    <row r="17902" spans="1:3" x14ac:dyDescent="0.25">
      <c r="A17902" s="1">
        <f t="shared" si="279"/>
        <v>17902</v>
      </c>
      <c r="B17902" s="1" t="s">
        <v>11951</v>
      </c>
      <c r="C17902" s="1" t="s">
        <v>920</v>
      </c>
    </row>
    <row r="17903" spans="1:3" x14ac:dyDescent="0.25">
      <c r="A17903" s="1">
        <f t="shared" si="279"/>
        <v>17903</v>
      </c>
      <c r="B17903" s="1" t="s">
        <v>11907</v>
      </c>
      <c r="C17903" s="1" t="s">
        <v>1793</v>
      </c>
    </row>
    <row r="17904" spans="1:3" x14ac:dyDescent="0.25">
      <c r="A17904" s="1">
        <f t="shared" si="279"/>
        <v>17904</v>
      </c>
      <c r="B17904" s="1" t="s">
        <v>11907</v>
      </c>
      <c r="C17904" s="1" t="s">
        <v>1331</v>
      </c>
    </row>
    <row r="17905" spans="1:3" x14ac:dyDescent="0.25">
      <c r="A17905" s="1">
        <f t="shared" si="279"/>
        <v>17905</v>
      </c>
      <c r="B17905" s="1" t="s">
        <v>11952</v>
      </c>
      <c r="C17905" s="1" t="s">
        <v>1715</v>
      </c>
    </row>
    <row r="17906" spans="1:3" x14ac:dyDescent="0.25">
      <c r="A17906" s="1">
        <f t="shared" si="279"/>
        <v>17906</v>
      </c>
      <c r="B17906" s="1" t="s">
        <v>11907</v>
      </c>
      <c r="C17906" s="1" t="s">
        <v>1450</v>
      </c>
    </row>
    <row r="17907" spans="1:3" x14ac:dyDescent="0.25">
      <c r="A17907" s="1">
        <f t="shared" si="279"/>
        <v>17907</v>
      </c>
      <c r="B17907" s="1" t="s">
        <v>11947</v>
      </c>
      <c r="C17907" s="1" t="s">
        <v>1028</v>
      </c>
    </row>
    <row r="17908" spans="1:3" x14ac:dyDescent="0.25">
      <c r="A17908" s="1">
        <f t="shared" si="279"/>
        <v>17908</v>
      </c>
      <c r="B17908" s="1" t="s">
        <v>11953</v>
      </c>
      <c r="C17908" s="1" t="s">
        <v>1036</v>
      </c>
    </row>
    <row r="17909" spans="1:3" x14ac:dyDescent="0.25">
      <c r="A17909" s="1">
        <f t="shared" si="279"/>
        <v>17909</v>
      </c>
      <c r="B17909" s="1" t="s">
        <v>11954</v>
      </c>
      <c r="C17909" s="1" t="s">
        <v>1029</v>
      </c>
    </row>
    <row r="17910" spans="1:3" x14ac:dyDescent="0.25">
      <c r="A17910" s="1">
        <f t="shared" si="279"/>
        <v>17910</v>
      </c>
      <c r="B17910" s="1" t="s">
        <v>11955</v>
      </c>
      <c r="C17910" s="1" t="s">
        <v>952</v>
      </c>
    </row>
    <row r="17911" spans="1:3" x14ac:dyDescent="0.25">
      <c r="A17911" s="1">
        <f t="shared" si="279"/>
        <v>17911</v>
      </c>
      <c r="B17911" s="1" t="s">
        <v>11956</v>
      </c>
      <c r="C17911" s="1" t="s">
        <v>952</v>
      </c>
    </row>
    <row r="17912" spans="1:3" x14ac:dyDescent="0.25">
      <c r="A17912" s="1">
        <f t="shared" si="279"/>
        <v>17912</v>
      </c>
      <c r="B17912" s="1" t="s">
        <v>11957</v>
      </c>
      <c r="C17912" s="1" t="s">
        <v>1029</v>
      </c>
    </row>
    <row r="17913" spans="1:3" x14ac:dyDescent="0.25">
      <c r="A17913" s="1">
        <f t="shared" si="279"/>
        <v>17913</v>
      </c>
      <c r="B17913" s="1" t="s">
        <v>11958</v>
      </c>
      <c r="C17913" s="1" t="s">
        <v>941</v>
      </c>
    </row>
    <row r="17914" spans="1:3" x14ac:dyDescent="0.25">
      <c r="A17914" s="1">
        <f t="shared" si="279"/>
        <v>17914</v>
      </c>
      <c r="B17914" s="1" t="s">
        <v>11959</v>
      </c>
      <c r="C17914" s="1" t="s">
        <v>939</v>
      </c>
    </row>
    <row r="17915" spans="1:3" x14ac:dyDescent="0.25">
      <c r="A17915" s="1">
        <f t="shared" si="279"/>
        <v>17915</v>
      </c>
      <c r="B17915" s="1" t="s">
        <v>11960</v>
      </c>
      <c r="C17915" s="1" t="s">
        <v>1055</v>
      </c>
    </row>
    <row r="17916" spans="1:3" x14ac:dyDescent="0.25">
      <c r="A17916" s="1">
        <f t="shared" si="279"/>
        <v>17916</v>
      </c>
      <c r="B17916" s="1" t="s">
        <v>11961</v>
      </c>
      <c r="C17916" s="1" t="s">
        <v>952</v>
      </c>
    </row>
    <row r="17917" spans="1:3" x14ac:dyDescent="0.25">
      <c r="A17917" s="1">
        <f t="shared" si="279"/>
        <v>17917</v>
      </c>
      <c r="B17917" s="1" t="s">
        <v>11962</v>
      </c>
      <c r="C17917" s="1" t="s">
        <v>2256</v>
      </c>
    </row>
    <row r="17918" spans="1:3" x14ac:dyDescent="0.25">
      <c r="A17918" s="1">
        <f t="shared" si="279"/>
        <v>17918</v>
      </c>
      <c r="B17918" s="1" t="s">
        <v>11963</v>
      </c>
      <c r="C17918" s="1" t="s">
        <v>1058</v>
      </c>
    </row>
    <row r="17919" spans="1:3" x14ac:dyDescent="0.25">
      <c r="A17919" s="1">
        <f t="shared" si="279"/>
        <v>17919</v>
      </c>
      <c r="B17919" s="1" t="s">
        <v>11963</v>
      </c>
      <c r="C17919" s="1" t="s">
        <v>1027</v>
      </c>
    </row>
    <row r="17920" spans="1:3" x14ac:dyDescent="0.25">
      <c r="A17920" s="1">
        <f t="shared" si="279"/>
        <v>17920</v>
      </c>
      <c r="B17920" s="1" t="s">
        <v>11965</v>
      </c>
      <c r="C17920" s="1" t="s">
        <v>11964</v>
      </c>
    </row>
    <row r="17921" spans="1:3" x14ac:dyDescent="0.25">
      <c r="A17921" s="1">
        <f t="shared" si="279"/>
        <v>17921</v>
      </c>
      <c r="B17921" s="1" t="s">
        <v>11967</v>
      </c>
      <c r="C17921" s="1" t="s">
        <v>11966</v>
      </c>
    </row>
    <row r="17922" spans="1:3" x14ac:dyDescent="0.25">
      <c r="A17922" s="1">
        <f t="shared" si="279"/>
        <v>17922</v>
      </c>
      <c r="B17922" s="1" t="s">
        <v>11968</v>
      </c>
      <c r="C17922" s="1" t="s">
        <v>1262</v>
      </c>
    </row>
    <row r="17923" spans="1:3" x14ac:dyDescent="0.25">
      <c r="A17923" s="1">
        <f t="shared" ref="A17923:A17986" si="280">A17922+1</f>
        <v>17923</v>
      </c>
      <c r="B17923" s="1" t="s">
        <v>11969</v>
      </c>
      <c r="C17923" s="1" t="s">
        <v>2153</v>
      </c>
    </row>
    <row r="17924" spans="1:3" x14ac:dyDescent="0.25">
      <c r="A17924" s="1">
        <f t="shared" si="280"/>
        <v>17924</v>
      </c>
      <c r="B17924" s="1" t="s">
        <v>11970</v>
      </c>
      <c r="C17924" s="1" t="s">
        <v>1016</v>
      </c>
    </row>
    <row r="17925" spans="1:3" x14ac:dyDescent="0.25">
      <c r="A17925" s="1">
        <f t="shared" si="280"/>
        <v>17925</v>
      </c>
      <c r="B17925" s="1" t="s">
        <v>11969</v>
      </c>
      <c r="C17925" s="1" t="s">
        <v>973</v>
      </c>
    </row>
    <row r="17926" spans="1:3" x14ac:dyDescent="0.25">
      <c r="A17926" s="1">
        <f t="shared" si="280"/>
        <v>17926</v>
      </c>
      <c r="B17926" s="1" t="s">
        <v>3150</v>
      </c>
      <c r="C17926" s="1" t="s">
        <v>1426</v>
      </c>
    </row>
    <row r="17927" spans="1:3" x14ac:dyDescent="0.25">
      <c r="A17927" s="1">
        <f t="shared" si="280"/>
        <v>17927</v>
      </c>
      <c r="B17927" s="1" t="s">
        <v>11969</v>
      </c>
      <c r="C17927" s="1" t="s">
        <v>1955</v>
      </c>
    </row>
    <row r="17928" spans="1:3" x14ac:dyDescent="0.25">
      <c r="A17928" s="1">
        <f t="shared" si="280"/>
        <v>17928</v>
      </c>
      <c r="B17928" s="1" t="s">
        <v>11970</v>
      </c>
      <c r="C17928" s="1" t="s">
        <v>4917</v>
      </c>
    </row>
    <row r="17929" spans="1:3" x14ac:dyDescent="0.25">
      <c r="A17929" s="1">
        <f t="shared" si="280"/>
        <v>17929</v>
      </c>
      <c r="B17929" s="1" t="s">
        <v>11970</v>
      </c>
      <c r="C17929" s="1" t="s">
        <v>1181</v>
      </c>
    </row>
    <row r="17930" spans="1:3" x14ac:dyDescent="0.25">
      <c r="A17930" s="1">
        <f t="shared" si="280"/>
        <v>17930</v>
      </c>
      <c r="B17930" s="1" t="s">
        <v>11970</v>
      </c>
      <c r="C17930" s="1" t="s">
        <v>1000</v>
      </c>
    </row>
    <row r="17931" spans="1:3" x14ac:dyDescent="0.25">
      <c r="A17931" s="1">
        <f t="shared" si="280"/>
        <v>17931</v>
      </c>
      <c r="B17931" s="1" t="s">
        <v>11969</v>
      </c>
      <c r="C17931" s="1" t="s">
        <v>1204</v>
      </c>
    </row>
    <row r="17932" spans="1:3" x14ac:dyDescent="0.25">
      <c r="A17932" s="1">
        <f t="shared" si="280"/>
        <v>17932</v>
      </c>
      <c r="B17932" s="1" t="s">
        <v>11969</v>
      </c>
      <c r="C17932" s="1" t="s">
        <v>6926</v>
      </c>
    </row>
    <row r="17933" spans="1:3" x14ac:dyDescent="0.25">
      <c r="A17933" s="1">
        <f t="shared" si="280"/>
        <v>17933</v>
      </c>
      <c r="B17933" s="1" t="s">
        <v>11970</v>
      </c>
      <c r="C17933" s="1" t="s">
        <v>1005</v>
      </c>
    </row>
    <row r="17934" spans="1:3" x14ac:dyDescent="0.25">
      <c r="A17934" s="1">
        <f t="shared" si="280"/>
        <v>17934</v>
      </c>
      <c r="B17934" s="1" t="s">
        <v>11969</v>
      </c>
      <c r="C17934" s="1" t="s">
        <v>942</v>
      </c>
    </row>
    <row r="17935" spans="1:3" x14ac:dyDescent="0.25">
      <c r="A17935" s="1">
        <f t="shared" si="280"/>
        <v>17935</v>
      </c>
      <c r="B17935" s="1" t="s">
        <v>11970</v>
      </c>
      <c r="C17935" s="1" t="s">
        <v>974</v>
      </c>
    </row>
    <row r="17936" spans="1:3" x14ac:dyDescent="0.25">
      <c r="A17936" s="1">
        <f t="shared" si="280"/>
        <v>17936</v>
      </c>
      <c r="B17936" s="1" t="s">
        <v>11970</v>
      </c>
      <c r="C17936" s="1" t="s">
        <v>928</v>
      </c>
    </row>
    <row r="17937" spans="1:3" x14ac:dyDescent="0.25">
      <c r="A17937" s="1">
        <f t="shared" si="280"/>
        <v>17937</v>
      </c>
      <c r="B17937" s="1" t="s">
        <v>11969</v>
      </c>
      <c r="C17937" s="1" t="s">
        <v>928</v>
      </c>
    </row>
    <row r="17938" spans="1:3" x14ac:dyDescent="0.25">
      <c r="A17938" s="1">
        <f t="shared" si="280"/>
        <v>17938</v>
      </c>
      <c r="B17938" s="1" t="s">
        <v>11970</v>
      </c>
      <c r="C17938" s="1" t="s">
        <v>1634</v>
      </c>
    </row>
    <row r="17939" spans="1:3" x14ac:dyDescent="0.25">
      <c r="A17939" s="1">
        <f t="shared" si="280"/>
        <v>17939</v>
      </c>
      <c r="B17939" s="1" t="s">
        <v>11969</v>
      </c>
      <c r="C17939" s="1" t="s">
        <v>1715</v>
      </c>
    </row>
    <row r="17940" spans="1:3" x14ac:dyDescent="0.25">
      <c r="A17940" s="1">
        <f t="shared" si="280"/>
        <v>17940</v>
      </c>
      <c r="B17940" s="1" t="s">
        <v>11970</v>
      </c>
      <c r="C17940" s="1" t="s">
        <v>10738</v>
      </c>
    </row>
    <row r="17941" spans="1:3" x14ac:dyDescent="0.25">
      <c r="A17941" s="1">
        <f t="shared" si="280"/>
        <v>17941</v>
      </c>
      <c r="B17941" s="1" t="s">
        <v>11970</v>
      </c>
      <c r="C17941" s="1" t="s">
        <v>1341</v>
      </c>
    </row>
    <row r="17942" spans="1:3" x14ac:dyDescent="0.25">
      <c r="A17942" s="1">
        <f t="shared" si="280"/>
        <v>17942</v>
      </c>
      <c r="B17942" s="1" t="s">
        <v>11971</v>
      </c>
      <c r="C17942" s="1" t="s">
        <v>1846</v>
      </c>
    </row>
    <row r="17943" spans="1:3" x14ac:dyDescent="0.25">
      <c r="A17943" s="1">
        <f t="shared" si="280"/>
        <v>17943</v>
      </c>
      <c r="B17943" s="1" t="s">
        <v>11970</v>
      </c>
      <c r="C17943" s="1" t="s">
        <v>1161</v>
      </c>
    </row>
    <row r="17944" spans="1:3" x14ac:dyDescent="0.25">
      <c r="A17944" s="1">
        <f t="shared" si="280"/>
        <v>17944</v>
      </c>
      <c r="B17944" s="1" t="s">
        <v>11969</v>
      </c>
      <c r="C17944" s="1" t="s">
        <v>2047</v>
      </c>
    </row>
    <row r="17945" spans="1:3" x14ac:dyDescent="0.25">
      <c r="A17945" s="1">
        <f t="shared" si="280"/>
        <v>17945</v>
      </c>
      <c r="B17945" s="1" t="s">
        <v>11970</v>
      </c>
      <c r="C17945" s="1" t="s">
        <v>1248</v>
      </c>
    </row>
    <row r="17946" spans="1:3" x14ac:dyDescent="0.25">
      <c r="A17946" s="1">
        <f t="shared" si="280"/>
        <v>17946</v>
      </c>
      <c r="B17946" s="1" t="s">
        <v>6594</v>
      </c>
      <c r="C17946" s="1" t="s">
        <v>928</v>
      </c>
    </row>
    <row r="17947" spans="1:3" x14ac:dyDescent="0.25">
      <c r="A17947" s="1">
        <f t="shared" si="280"/>
        <v>17947</v>
      </c>
      <c r="B17947" s="1" t="s">
        <v>6594</v>
      </c>
      <c r="C17947" s="1" t="s">
        <v>1450</v>
      </c>
    </row>
    <row r="17948" spans="1:3" x14ac:dyDescent="0.25">
      <c r="A17948" s="1">
        <f t="shared" si="280"/>
        <v>17948</v>
      </c>
      <c r="B17948" s="1" t="s">
        <v>11972</v>
      </c>
      <c r="C17948" s="1" t="s">
        <v>1011</v>
      </c>
    </row>
    <row r="17949" spans="1:3" x14ac:dyDescent="0.25">
      <c r="A17949" s="1">
        <f t="shared" si="280"/>
        <v>17949</v>
      </c>
      <c r="B17949" s="1" t="s">
        <v>11973</v>
      </c>
      <c r="C17949" s="1" t="s">
        <v>2027</v>
      </c>
    </row>
    <row r="17950" spans="1:3" x14ac:dyDescent="0.25">
      <c r="A17950" s="1">
        <f t="shared" si="280"/>
        <v>17950</v>
      </c>
      <c r="B17950" s="1" t="s">
        <v>11974</v>
      </c>
      <c r="C17950" s="1" t="s">
        <v>1511</v>
      </c>
    </row>
    <row r="17951" spans="1:3" x14ac:dyDescent="0.25">
      <c r="A17951" s="1">
        <f t="shared" si="280"/>
        <v>17951</v>
      </c>
      <c r="B17951" s="1" t="s">
        <v>11975</v>
      </c>
      <c r="C17951" s="1" t="s">
        <v>935</v>
      </c>
    </row>
    <row r="17952" spans="1:3" x14ac:dyDescent="0.25">
      <c r="A17952" s="1">
        <f t="shared" si="280"/>
        <v>17952</v>
      </c>
      <c r="B17952" s="1" t="s">
        <v>11976</v>
      </c>
      <c r="C17952" s="1" t="s">
        <v>972</v>
      </c>
    </row>
    <row r="17953" spans="1:3" x14ac:dyDescent="0.25">
      <c r="A17953" s="1">
        <f t="shared" si="280"/>
        <v>17953</v>
      </c>
      <c r="B17953" s="1" t="s">
        <v>11975</v>
      </c>
      <c r="C17953" s="1" t="s">
        <v>964</v>
      </c>
    </row>
    <row r="17954" spans="1:3" x14ac:dyDescent="0.25">
      <c r="A17954" s="1">
        <f t="shared" si="280"/>
        <v>17954</v>
      </c>
      <c r="B17954" s="1" t="s">
        <v>11976</v>
      </c>
      <c r="C17954" s="1" t="s">
        <v>1152</v>
      </c>
    </row>
    <row r="17955" spans="1:3" x14ac:dyDescent="0.25">
      <c r="A17955" s="1">
        <f t="shared" si="280"/>
        <v>17955</v>
      </c>
      <c r="B17955" s="1" t="s">
        <v>11976</v>
      </c>
      <c r="C17955" s="1" t="s">
        <v>1058</v>
      </c>
    </row>
    <row r="17956" spans="1:3" x14ac:dyDescent="0.25">
      <c r="A17956" s="1">
        <f t="shared" si="280"/>
        <v>17956</v>
      </c>
      <c r="B17956" s="1" t="s">
        <v>11976</v>
      </c>
      <c r="C17956" s="1" t="s">
        <v>930</v>
      </c>
    </row>
    <row r="17957" spans="1:3" x14ac:dyDescent="0.25">
      <c r="A17957" s="1">
        <f t="shared" si="280"/>
        <v>17957</v>
      </c>
      <c r="B17957" s="1" t="s">
        <v>11976</v>
      </c>
      <c r="C17957" s="1" t="s">
        <v>941</v>
      </c>
    </row>
    <row r="17958" spans="1:3" x14ac:dyDescent="0.25">
      <c r="A17958" s="1">
        <f t="shared" si="280"/>
        <v>17958</v>
      </c>
      <c r="B17958" s="1" t="s">
        <v>11976</v>
      </c>
      <c r="C17958" s="1" t="s">
        <v>942</v>
      </c>
    </row>
    <row r="17959" spans="1:3" x14ac:dyDescent="0.25">
      <c r="A17959" s="1">
        <f t="shared" si="280"/>
        <v>17959</v>
      </c>
      <c r="B17959" s="1" t="s">
        <v>11976</v>
      </c>
      <c r="C17959" s="1" t="s">
        <v>1655</v>
      </c>
    </row>
    <row r="17960" spans="1:3" x14ac:dyDescent="0.25">
      <c r="A17960" s="1">
        <f t="shared" si="280"/>
        <v>17960</v>
      </c>
      <c r="B17960" s="1" t="s">
        <v>11976</v>
      </c>
      <c r="C17960" s="1" t="s">
        <v>11977</v>
      </c>
    </row>
    <row r="17961" spans="1:3" x14ac:dyDescent="0.25">
      <c r="A17961" s="1">
        <f t="shared" si="280"/>
        <v>17961</v>
      </c>
      <c r="B17961" s="1" t="s">
        <v>11976</v>
      </c>
      <c r="C17961" s="1" t="s">
        <v>1341</v>
      </c>
    </row>
    <row r="17962" spans="1:3" x14ac:dyDescent="0.25">
      <c r="A17962" s="1">
        <f t="shared" si="280"/>
        <v>17962</v>
      </c>
      <c r="B17962" s="1" t="s">
        <v>11978</v>
      </c>
      <c r="C17962" s="1" t="s">
        <v>1982</v>
      </c>
    </row>
    <row r="17963" spans="1:3" x14ac:dyDescent="0.25">
      <c r="A17963" s="1">
        <f t="shared" si="280"/>
        <v>17963</v>
      </c>
      <c r="B17963" s="1" t="s">
        <v>11979</v>
      </c>
      <c r="C17963" s="1" t="s">
        <v>1012</v>
      </c>
    </row>
    <row r="17964" spans="1:3" x14ac:dyDescent="0.25">
      <c r="A17964" s="1">
        <f t="shared" si="280"/>
        <v>17964</v>
      </c>
      <c r="B17964" s="1" t="s">
        <v>11979</v>
      </c>
      <c r="C17964" s="1" t="s">
        <v>925</v>
      </c>
    </row>
    <row r="17965" spans="1:3" x14ac:dyDescent="0.25">
      <c r="A17965" s="1">
        <f t="shared" si="280"/>
        <v>17965</v>
      </c>
      <c r="B17965" s="1" t="s">
        <v>11979</v>
      </c>
      <c r="C17965" s="1" t="s">
        <v>952</v>
      </c>
    </row>
    <row r="17966" spans="1:3" x14ac:dyDescent="0.25">
      <c r="A17966" s="1">
        <f t="shared" si="280"/>
        <v>17966</v>
      </c>
      <c r="B17966" s="1" t="s">
        <v>11979</v>
      </c>
      <c r="C17966" s="1" t="s">
        <v>2710</v>
      </c>
    </row>
    <row r="17967" spans="1:3" x14ac:dyDescent="0.25">
      <c r="A17967" s="1">
        <f t="shared" si="280"/>
        <v>17967</v>
      </c>
      <c r="B17967" s="1" t="s">
        <v>11979</v>
      </c>
      <c r="C17967" s="1" t="s">
        <v>1319</v>
      </c>
    </row>
    <row r="17968" spans="1:3" x14ac:dyDescent="0.25">
      <c r="A17968" s="1">
        <f t="shared" si="280"/>
        <v>17968</v>
      </c>
      <c r="B17968" s="1" t="s">
        <v>11979</v>
      </c>
      <c r="C17968" s="1" t="s">
        <v>11980</v>
      </c>
    </row>
    <row r="17969" spans="1:3" x14ac:dyDescent="0.25">
      <c r="A17969" s="1">
        <f t="shared" si="280"/>
        <v>17969</v>
      </c>
      <c r="B17969" s="1" t="s">
        <v>11979</v>
      </c>
      <c r="C17969" s="1" t="s">
        <v>1079</v>
      </c>
    </row>
    <row r="17970" spans="1:3" x14ac:dyDescent="0.25">
      <c r="A17970" s="1">
        <f t="shared" si="280"/>
        <v>17970</v>
      </c>
      <c r="B17970" s="1" t="s">
        <v>11979</v>
      </c>
      <c r="C17970" s="1" t="s">
        <v>11981</v>
      </c>
    </row>
    <row r="17971" spans="1:3" x14ac:dyDescent="0.25">
      <c r="A17971" s="1">
        <f t="shared" si="280"/>
        <v>17971</v>
      </c>
      <c r="B17971" s="1" t="s">
        <v>11979</v>
      </c>
      <c r="C17971" s="1" t="s">
        <v>1058</v>
      </c>
    </row>
    <row r="17972" spans="1:3" x14ac:dyDescent="0.25">
      <c r="A17972" s="1">
        <f t="shared" si="280"/>
        <v>17972</v>
      </c>
      <c r="B17972" s="1" t="s">
        <v>11979</v>
      </c>
      <c r="C17972" s="1" t="s">
        <v>7014</v>
      </c>
    </row>
    <row r="17973" spans="1:3" x14ac:dyDescent="0.25">
      <c r="A17973" s="1">
        <f t="shared" si="280"/>
        <v>17973</v>
      </c>
      <c r="B17973" s="1" t="s">
        <v>11979</v>
      </c>
      <c r="C17973" s="1" t="s">
        <v>949</v>
      </c>
    </row>
    <row r="17974" spans="1:3" x14ac:dyDescent="0.25">
      <c r="A17974" s="1">
        <f t="shared" si="280"/>
        <v>17974</v>
      </c>
      <c r="B17974" s="1" t="s">
        <v>11979</v>
      </c>
      <c r="C17974" s="1" t="s">
        <v>1725</v>
      </c>
    </row>
    <row r="17975" spans="1:3" x14ac:dyDescent="0.25">
      <c r="A17975" s="1">
        <f t="shared" si="280"/>
        <v>17975</v>
      </c>
      <c r="B17975" s="1" t="s">
        <v>11979</v>
      </c>
      <c r="C17975" s="1" t="s">
        <v>1329</v>
      </c>
    </row>
    <row r="17976" spans="1:3" x14ac:dyDescent="0.25">
      <c r="A17976" s="1">
        <f t="shared" si="280"/>
        <v>17976</v>
      </c>
      <c r="B17976" s="1" t="s">
        <v>11979</v>
      </c>
      <c r="C17976" s="1" t="s">
        <v>1006</v>
      </c>
    </row>
    <row r="17977" spans="1:3" x14ac:dyDescent="0.25">
      <c r="A17977" s="1">
        <f t="shared" si="280"/>
        <v>17977</v>
      </c>
      <c r="B17977" s="1" t="s">
        <v>11979</v>
      </c>
      <c r="C17977" s="1" t="s">
        <v>974</v>
      </c>
    </row>
    <row r="17978" spans="1:3" x14ac:dyDescent="0.25">
      <c r="A17978" s="1">
        <f t="shared" si="280"/>
        <v>17978</v>
      </c>
      <c r="B17978" s="1" t="s">
        <v>11979</v>
      </c>
      <c r="C17978" s="1" t="s">
        <v>1330</v>
      </c>
    </row>
    <row r="17979" spans="1:3" x14ac:dyDescent="0.25">
      <c r="A17979" s="1">
        <f t="shared" si="280"/>
        <v>17979</v>
      </c>
      <c r="B17979" s="1" t="s">
        <v>11979</v>
      </c>
      <c r="C17979" s="1" t="s">
        <v>11982</v>
      </c>
    </row>
    <row r="17980" spans="1:3" x14ac:dyDescent="0.25">
      <c r="A17980" s="1">
        <f t="shared" si="280"/>
        <v>17980</v>
      </c>
      <c r="B17980" s="1" t="s">
        <v>11979</v>
      </c>
      <c r="C17980" s="1" t="s">
        <v>1510</v>
      </c>
    </row>
    <row r="17981" spans="1:3" x14ac:dyDescent="0.25">
      <c r="A17981" s="1">
        <f t="shared" si="280"/>
        <v>17981</v>
      </c>
      <c r="B17981" s="1" t="s">
        <v>11979</v>
      </c>
      <c r="C17981" s="1" t="s">
        <v>997</v>
      </c>
    </row>
    <row r="17982" spans="1:3" x14ac:dyDescent="0.25">
      <c r="A17982" s="1">
        <f t="shared" si="280"/>
        <v>17982</v>
      </c>
      <c r="B17982" s="1" t="s">
        <v>11979</v>
      </c>
      <c r="C17982" s="1" t="s">
        <v>1213</v>
      </c>
    </row>
    <row r="17983" spans="1:3" x14ac:dyDescent="0.25">
      <c r="A17983" s="1">
        <f t="shared" si="280"/>
        <v>17983</v>
      </c>
      <c r="B17983" s="1" t="s">
        <v>11979</v>
      </c>
      <c r="C17983" s="1" t="s">
        <v>11983</v>
      </c>
    </row>
    <row r="17984" spans="1:3" x14ac:dyDescent="0.25">
      <c r="A17984" s="1">
        <f t="shared" si="280"/>
        <v>17984</v>
      </c>
      <c r="B17984" s="1" t="s">
        <v>11979</v>
      </c>
      <c r="C17984" s="1" t="s">
        <v>3982</v>
      </c>
    </row>
    <row r="17985" spans="1:3" x14ac:dyDescent="0.25">
      <c r="A17985" s="1">
        <f t="shared" si="280"/>
        <v>17985</v>
      </c>
      <c r="B17985" s="1" t="s">
        <v>11979</v>
      </c>
      <c r="C17985" s="1" t="s">
        <v>1147</v>
      </c>
    </row>
    <row r="17986" spans="1:3" x14ac:dyDescent="0.25">
      <c r="A17986" s="1">
        <f t="shared" si="280"/>
        <v>17986</v>
      </c>
      <c r="B17986" s="1" t="s">
        <v>11979</v>
      </c>
      <c r="C17986" s="1" t="s">
        <v>10045</v>
      </c>
    </row>
    <row r="17987" spans="1:3" x14ac:dyDescent="0.25">
      <c r="A17987" s="1">
        <f t="shared" ref="A17987:A18050" si="281">A17986+1</f>
        <v>17987</v>
      </c>
      <c r="B17987" s="1" t="s">
        <v>11979</v>
      </c>
      <c r="C17987" s="1" t="s">
        <v>8818</v>
      </c>
    </row>
    <row r="17988" spans="1:3" x14ac:dyDescent="0.25">
      <c r="A17988" s="1">
        <f t="shared" si="281"/>
        <v>17988</v>
      </c>
      <c r="B17988" s="1" t="s">
        <v>11979</v>
      </c>
      <c r="C17988" s="1" t="s">
        <v>5799</v>
      </c>
    </row>
    <row r="17989" spans="1:3" x14ac:dyDescent="0.25">
      <c r="A17989" s="1">
        <f t="shared" si="281"/>
        <v>17989</v>
      </c>
      <c r="B17989" s="1" t="s">
        <v>11979</v>
      </c>
      <c r="C17989" s="1" t="s">
        <v>2552</v>
      </c>
    </row>
    <row r="17990" spans="1:3" x14ac:dyDescent="0.25">
      <c r="A17990" s="1">
        <f t="shared" si="281"/>
        <v>17990</v>
      </c>
      <c r="B17990" s="1" t="s">
        <v>11984</v>
      </c>
      <c r="C17990" s="1" t="s">
        <v>1634</v>
      </c>
    </row>
    <row r="17991" spans="1:3" x14ac:dyDescent="0.25">
      <c r="A17991" s="1">
        <f t="shared" si="281"/>
        <v>17991</v>
      </c>
      <c r="B17991" s="1" t="s">
        <v>11985</v>
      </c>
      <c r="C17991" s="1" t="s">
        <v>1058</v>
      </c>
    </row>
    <row r="17992" spans="1:3" x14ac:dyDescent="0.25">
      <c r="A17992" s="1">
        <f t="shared" si="281"/>
        <v>17992</v>
      </c>
      <c r="B17992" s="1" t="s">
        <v>11986</v>
      </c>
      <c r="C17992" s="1" t="s">
        <v>939</v>
      </c>
    </row>
    <row r="17993" spans="1:3" x14ac:dyDescent="0.25">
      <c r="A17993" s="1">
        <f t="shared" si="281"/>
        <v>17993</v>
      </c>
      <c r="B17993" s="1" t="s">
        <v>11987</v>
      </c>
      <c r="C17993" s="1" t="s">
        <v>1113</v>
      </c>
    </row>
    <row r="17994" spans="1:3" x14ac:dyDescent="0.25">
      <c r="A17994" s="1">
        <f t="shared" si="281"/>
        <v>17994</v>
      </c>
      <c r="B17994" s="1" t="s">
        <v>11988</v>
      </c>
      <c r="C17994" s="1" t="s">
        <v>1019</v>
      </c>
    </row>
    <row r="17995" spans="1:3" x14ac:dyDescent="0.25">
      <c r="A17995" s="1">
        <f t="shared" si="281"/>
        <v>17995</v>
      </c>
      <c r="B17995" s="1" t="s">
        <v>11989</v>
      </c>
      <c r="C17995" s="1" t="s">
        <v>5087</v>
      </c>
    </row>
    <row r="17996" spans="1:3" x14ac:dyDescent="0.25">
      <c r="A17996" s="1">
        <f t="shared" si="281"/>
        <v>17996</v>
      </c>
      <c r="B17996" s="1" t="s">
        <v>11990</v>
      </c>
      <c r="C17996" s="1" t="s">
        <v>943</v>
      </c>
    </row>
    <row r="17997" spans="1:3" x14ac:dyDescent="0.25">
      <c r="A17997" s="1">
        <f t="shared" si="281"/>
        <v>17997</v>
      </c>
      <c r="B17997" s="1" t="s">
        <v>11990</v>
      </c>
      <c r="C17997" s="1" t="s">
        <v>1201</v>
      </c>
    </row>
    <row r="17998" spans="1:3" x14ac:dyDescent="0.25">
      <c r="A17998" s="1">
        <f t="shared" si="281"/>
        <v>17998</v>
      </c>
      <c r="B17998" s="1" t="s">
        <v>11992</v>
      </c>
      <c r="C17998" s="1" t="s">
        <v>11991</v>
      </c>
    </row>
    <row r="17999" spans="1:3" x14ac:dyDescent="0.25">
      <c r="A17999" s="1">
        <f t="shared" si="281"/>
        <v>17999</v>
      </c>
      <c r="B17999" s="1" t="s">
        <v>11993</v>
      </c>
      <c r="C17999" s="1" t="s">
        <v>1321</v>
      </c>
    </row>
    <row r="18000" spans="1:3" x14ac:dyDescent="0.25">
      <c r="A18000" s="1">
        <f t="shared" si="281"/>
        <v>18000</v>
      </c>
      <c r="B18000" s="1" t="s">
        <v>11994</v>
      </c>
      <c r="C18000" s="1" t="s">
        <v>1406</v>
      </c>
    </row>
    <row r="18001" spans="1:3" x14ac:dyDescent="0.25">
      <c r="A18001" s="1">
        <f t="shared" si="281"/>
        <v>18001</v>
      </c>
      <c r="B18001" s="1" t="s">
        <v>11995</v>
      </c>
      <c r="C18001" s="1" t="s">
        <v>2387</v>
      </c>
    </row>
    <row r="18002" spans="1:3" x14ac:dyDescent="0.25">
      <c r="A18002" s="1">
        <f t="shared" si="281"/>
        <v>18002</v>
      </c>
      <c r="B18002" s="1" t="s">
        <v>11907</v>
      </c>
      <c r="C18002" s="1" t="s">
        <v>1704</v>
      </c>
    </row>
    <row r="18003" spans="1:3" x14ac:dyDescent="0.25">
      <c r="A18003" s="1">
        <f t="shared" si="281"/>
        <v>18003</v>
      </c>
      <c r="B18003" s="1" t="s">
        <v>11996</v>
      </c>
      <c r="C18003" s="1" t="s">
        <v>1655</v>
      </c>
    </row>
    <row r="18004" spans="1:3" x14ac:dyDescent="0.25">
      <c r="A18004" s="1">
        <f t="shared" si="281"/>
        <v>18004</v>
      </c>
      <c r="B18004" s="1" t="s">
        <v>11997</v>
      </c>
      <c r="C18004" s="1" t="s">
        <v>4529</v>
      </c>
    </row>
    <row r="18005" spans="1:3" x14ac:dyDescent="0.25">
      <c r="A18005" s="1">
        <f t="shared" si="281"/>
        <v>18005</v>
      </c>
      <c r="B18005" s="1" t="s">
        <v>11998</v>
      </c>
      <c r="C18005" s="1" t="s">
        <v>1016</v>
      </c>
    </row>
    <row r="18006" spans="1:3" x14ac:dyDescent="0.25">
      <c r="A18006" s="1">
        <f t="shared" si="281"/>
        <v>18006</v>
      </c>
      <c r="B18006" s="1" t="s">
        <v>11998</v>
      </c>
      <c r="C18006" s="1" t="s">
        <v>1330</v>
      </c>
    </row>
    <row r="18007" spans="1:3" x14ac:dyDescent="0.25">
      <c r="A18007" s="1">
        <f t="shared" si="281"/>
        <v>18007</v>
      </c>
      <c r="B18007" s="1" t="s">
        <v>12000</v>
      </c>
      <c r="C18007" s="1" t="s">
        <v>11999</v>
      </c>
    </row>
    <row r="18008" spans="1:3" x14ac:dyDescent="0.25">
      <c r="A18008" s="1">
        <f t="shared" si="281"/>
        <v>18008</v>
      </c>
      <c r="B18008" s="1" t="s">
        <v>12002</v>
      </c>
      <c r="C18008" s="1" t="s">
        <v>12001</v>
      </c>
    </row>
    <row r="18009" spans="1:3" x14ac:dyDescent="0.25">
      <c r="A18009" s="1">
        <f t="shared" si="281"/>
        <v>18009</v>
      </c>
      <c r="B18009" s="1" t="s">
        <v>12003</v>
      </c>
      <c r="C18009" s="1" t="s">
        <v>1026</v>
      </c>
    </row>
    <row r="18010" spans="1:3" x14ac:dyDescent="0.25">
      <c r="A18010" s="1">
        <f t="shared" si="281"/>
        <v>18010</v>
      </c>
      <c r="B18010" s="1" t="s">
        <v>12004</v>
      </c>
      <c r="C18010" s="1" t="s">
        <v>1102</v>
      </c>
    </row>
    <row r="18011" spans="1:3" x14ac:dyDescent="0.25">
      <c r="A18011" s="1">
        <f t="shared" si="281"/>
        <v>18011</v>
      </c>
      <c r="B18011" s="1" t="s">
        <v>12005</v>
      </c>
      <c r="C18011" s="1" t="s">
        <v>8080</v>
      </c>
    </row>
    <row r="18012" spans="1:3" x14ac:dyDescent="0.25">
      <c r="A18012" s="1">
        <f t="shared" si="281"/>
        <v>18012</v>
      </c>
      <c r="B18012" s="1" t="s">
        <v>12006</v>
      </c>
      <c r="C18012" s="1" t="s">
        <v>1152</v>
      </c>
    </row>
    <row r="18013" spans="1:3" x14ac:dyDescent="0.25">
      <c r="A18013" s="1">
        <f t="shared" si="281"/>
        <v>18013</v>
      </c>
      <c r="B18013" s="1" t="s">
        <v>12007</v>
      </c>
      <c r="C18013" s="1" t="s">
        <v>1389</v>
      </c>
    </row>
    <row r="18014" spans="1:3" x14ac:dyDescent="0.25">
      <c r="A18014" s="1">
        <f t="shared" si="281"/>
        <v>18014</v>
      </c>
      <c r="B18014" s="1" t="s">
        <v>12008</v>
      </c>
      <c r="C18014" s="1" t="s">
        <v>1726</v>
      </c>
    </row>
    <row r="18015" spans="1:3" x14ac:dyDescent="0.25">
      <c r="A18015" s="1">
        <f t="shared" si="281"/>
        <v>18015</v>
      </c>
      <c r="B18015" s="1" t="s">
        <v>12007</v>
      </c>
      <c r="C18015" s="1" t="s">
        <v>1217</v>
      </c>
    </row>
    <row r="18016" spans="1:3" x14ac:dyDescent="0.25">
      <c r="A18016" s="1">
        <f t="shared" si="281"/>
        <v>18016</v>
      </c>
      <c r="B18016" s="1" t="s">
        <v>12009</v>
      </c>
      <c r="C18016" s="1" t="s">
        <v>2341</v>
      </c>
    </row>
    <row r="18017" spans="1:3" x14ac:dyDescent="0.25">
      <c r="A18017" s="1">
        <f t="shared" si="281"/>
        <v>18017</v>
      </c>
      <c r="B18017" s="1" t="s">
        <v>12010</v>
      </c>
      <c r="C18017" s="1" t="s">
        <v>2586</v>
      </c>
    </row>
    <row r="18018" spans="1:3" x14ac:dyDescent="0.25">
      <c r="A18018" s="1">
        <f t="shared" si="281"/>
        <v>18018</v>
      </c>
      <c r="B18018" s="1" t="s">
        <v>12011</v>
      </c>
      <c r="C18018" s="1" t="s">
        <v>1634</v>
      </c>
    </row>
    <row r="18019" spans="1:3" x14ac:dyDescent="0.25">
      <c r="A18019" s="1">
        <f t="shared" si="281"/>
        <v>18019</v>
      </c>
      <c r="B18019" s="1" t="s">
        <v>12009</v>
      </c>
      <c r="C18019" s="1" t="s">
        <v>1341</v>
      </c>
    </row>
    <row r="18020" spans="1:3" x14ac:dyDescent="0.25">
      <c r="A18020" s="1">
        <f t="shared" si="281"/>
        <v>18020</v>
      </c>
      <c r="B18020" s="1" t="s">
        <v>12009</v>
      </c>
      <c r="C18020" s="1" t="s">
        <v>1683</v>
      </c>
    </row>
    <row r="18021" spans="1:3" x14ac:dyDescent="0.25">
      <c r="A18021" s="1">
        <f t="shared" si="281"/>
        <v>18021</v>
      </c>
      <c r="B18021" s="1" t="s">
        <v>12012</v>
      </c>
      <c r="C18021" s="1"/>
    </row>
    <row r="18022" spans="1:3" x14ac:dyDescent="0.25">
      <c r="A18022" s="1">
        <f t="shared" si="281"/>
        <v>18022</v>
      </c>
      <c r="B18022" s="1" t="s">
        <v>12012</v>
      </c>
      <c r="C18022" s="1" t="s">
        <v>1016</v>
      </c>
    </row>
    <row r="18023" spans="1:3" x14ac:dyDescent="0.25">
      <c r="A18023" s="1">
        <f t="shared" si="281"/>
        <v>18023</v>
      </c>
      <c r="B18023" s="1" t="s">
        <v>12012</v>
      </c>
      <c r="C18023" s="1" t="s">
        <v>1056</v>
      </c>
    </row>
    <row r="18024" spans="1:3" x14ac:dyDescent="0.25">
      <c r="A18024" s="1">
        <f t="shared" si="281"/>
        <v>18024</v>
      </c>
      <c r="B18024" s="1" t="s">
        <v>12013</v>
      </c>
      <c r="C18024" s="1" t="s">
        <v>947</v>
      </c>
    </row>
    <row r="18025" spans="1:3" x14ac:dyDescent="0.25">
      <c r="A18025" s="1">
        <f t="shared" si="281"/>
        <v>18025</v>
      </c>
      <c r="B18025" s="1" t="s">
        <v>12013</v>
      </c>
      <c r="C18025" s="1" t="s">
        <v>1211</v>
      </c>
    </row>
    <row r="18026" spans="1:3" x14ac:dyDescent="0.25">
      <c r="A18026" s="1">
        <f t="shared" si="281"/>
        <v>18026</v>
      </c>
      <c r="B18026" s="1" t="s">
        <v>12013</v>
      </c>
      <c r="C18026" s="1" t="s">
        <v>1174</v>
      </c>
    </row>
    <row r="18027" spans="1:3" x14ac:dyDescent="0.25">
      <c r="A18027" s="1">
        <f t="shared" si="281"/>
        <v>18027</v>
      </c>
      <c r="B18027" s="1" t="s">
        <v>12013</v>
      </c>
      <c r="C18027" s="1" t="s">
        <v>1064</v>
      </c>
    </row>
    <row r="18028" spans="1:3" x14ac:dyDescent="0.25">
      <c r="A18028" s="1">
        <f t="shared" si="281"/>
        <v>18028</v>
      </c>
      <c r="B18028" s="1" t="s">
        <v>5478</v>
      </c>
      <c r="C18028" s="1" t="s">
        <v>9296</v>
      </c>
    </row>
    <row r="18029" spans="1:3" x14ac:dyDescent="0.25">
      <c r="A18029" s="1">
        <f t="shared" si="281"/>
        <v>18029</v>
      </c>
      <c r="B18029" s="1" t="s">
        <v>12014</v>
      </c>
      <c r="C18029" s="1" t="s">
        <v>952</v>
      </c>
    </row>
    <row r="18030" spans="1:3" x14ac:dyDescent="0.25">
      <c r="A18030" s="1">
        <f t="shared" si="281"/>
        <v>18030</v>
      </c>
      <c r="B18030" s="1" t="s">
        <v>5478</v>
      </c>
      <c r="C18030" s="1" t="s">
        <v>1369</v>
      </c>
    </row>
    <row r="18031" spans="1:3" x14ac:dyDescent="0.25">
      <c r="A18031" s="1">
        <f t="shared" si="281"/>
        <v>18031</v>
      </c>
      <c r="B18031" s="1" t="s">
        <v>5478</v>
      </c>
      <c r="C18031" s="1" t="s">
        <v>1019</v>
      </c>
    </row>
    <row r="18032" spans="1:3" x14ac:dyDescent="0.25">
      <c r="A18032" s="1">
        <f t="shared" si="281"/>
        <v>18032</v>
      </c>
      <c r="B18032" s="1" t="s">
        <v>5478</v>
      </c>
      <c r="C18032" s="1" t="s">
        <v>2091</v>
      </c>
    </row>
    <row r="18033" spans="1:3" x14ac:dyDescent="0.25">
      <c r="A18033" s="1">
        <f t="shared" si="281"/>
        <v>18033</v>
      </c>
      <c r="B18033" s="1" t="s">
        <v>5478</v>
      </c>
      <c r="C18033" s="1" t="s">
        <v>3299</v>
      </c>
    </row>
    <row r="18034" spans="1:3" x14ac:dyDescent="0.25">
      <c r="A18034" s="1">
        <f t="shared" si="281"/>
        <v>18034</v>
      </c>
      <c r="B18034" s="1" t="s">
        <v>5478</v>
      </c>
      <c r="C18034" s="1" t="s">
        <v>967</v>
      </c>
    </row>
    <row r="18035" spans="1:3" x14ac:dyDescent="0.25">
      <c r="A18035" s="1">
        <f t="shared" si="281"/>
        <v>18035</v>
      </c>
      <c r="B18035" s="1" t="s">
        <v>5478</v>
      </c>
      <c r="C18035" s="1" t="s">
        <v>967</v>
      </c>
    </row>
    <row r="18036" spans="1:3" x14ac:dyDescent="0.25">
      <c r="A18036" s="1">
        <f t="shared" si="281"/>
        <v>18036</v>
      </c>
      <c r="B18036" s="1" t="s">
        <v>5478</v>
      </c>
      <c r="C18036" s="1" t="s">
        <v>1204</v>
      </c>
    </row>
    <row r="18037" spans="1:3" x14ac:dyDescent="0.25">
      <c r="A18037" s="1">
        <f t="shared" si="281"/>
        <v>18037</v>
      </c>
      <c r="B18037" s="1" t="s">
        <v>5478</v>
      </c>
      <c r="C18037" s="1" t="s">
        <v>941</v>
      </c>
    </row>
    <row r="18038" spans="1:3" x14ac:dyDescent="0.25">
      <c r="A18038" s="1">
        <f t="shared" si="281"/>
        <v>18038</v>
      </c>
      <c r="B18038" s="1" t="s">
        <v>5478</v>
      </c>
      <c r="C18038" s="1" t="s">
        <v>928</v>
      </c>
    </row>
    <row r="18039" spans="1:3" x14ac:dyDescent="0.25">
      <c r="A18039" s="1">
        <f t="shared" si="281"/>
        <v>18039</v>
      </c>
      <c r="B18039" s="1" t="s">
        <v>12015</v>
      </c>
      <c r="C18039" s="1" t="s">
        <v>928</v>
      </c>
    </row>
    <row r="18040" spans="1:3" x14ac:dyDescent="0.25">
      <c r="A18040" s="1">
        <f t="shared" si="281"/>
        <v>18040</v>
      </c>
      <c r="B18040" s="1" t="s">
        <v>12017</v>
      </c>
      <c r="C18040" s="1" t="s">
        <v>12016</v>
      </c>
    </row>
    <row r="18041" spans="1:3" x14ac:dyDescent="0.25">
      <c r="A18041" s="1">
        <f t="shared" si="281"/>
        <v>18041</v>
      </c>
      <c r="B18041" s="1" t="s">
        <v>5478</v>
      </c>
      <c r="C18041" s="1" t="s">
        <v>1030</v>
      </c>
    </row>
    <row r="18042" spans="1:3" x14ac:dyDescent="0.25">
      <c r="A18042" s="1">
        <f t="shared" si="281"/>
        <v>18042</v>
      </c>
      <c r="B18042" s="1" t="s">
        <v>5478</v>
      </c>
      <c r="C18042" s="1" t="s">
        <v>2175</v>
      </c>
    </row>
    <row r="18043" spans="1:3" x14ac:dyDescent="0.25">
      <c r="A18043" s="1">
        <f t="shared" si="281"/>
        <v>18043</v>
      </c>
      <c r="B18043" s="1" t="s">
        <v>5478</v>
      </c>
      <c r="C18043" s="1" t="s">
        <v>1201</v>
      </c>
    </row>
    <row r="18044" spans="1:3" x14ac:dyDescent="0.25">
      <c r="A18044" s="1">
        <f t="shared" si="281"/>
        <v>18044</v>
      </c>
      <c r="B18044" s="1" t="s">
        <v>5478</v>
      </c>
      <c r="C18044" s="1" t="s">
        <v>1055</v>
      </c>
    </row>
    <row r="18045" spans="1:3" x14ac:dyDescent="0.25">
      <c r="A18045" s="1">
        <f t="shared" si="281"/>
        <v>18045</v>
      </c>
      <c r="B18045" s="1" t="s">
        <v>5478</v>
      </c>
      <c r="C18045" s="1" t="s">
        <v>12018</v>
      </c>
    </row>
    <row r="18046" spans="1:3" x14ac:dyDescent="0.25">
      <c r="A18046" s="1">
        <f t="shared" si="281"/>
        <v>18046</v>
      </c>
      <c r="B18046" s="1" t="s">
        <v>12017</v>
      </c>
      <c r="C18046" s="1" t="s">
        <v>12019</v>
      </c>
    </row>
    <row r="18047" spans="1:3" x14ac:dyDescent="0.25">
      <c r="A18047" s="1">
        <f t="shared" si="281"/>
        <v>18047</v>
      </c>
      <c r="B18047" s="1" t="s">
        <v>12020</v>
      </c>
      <c r="C18047" s="1" t="s">
        <v>942</v>
      </c>
    </row>
    <row r="18048" spans="1:3" x14ac:dyDescent="0.25">
      <c r="A18048" s="1">
        <f t="shared" si="281"/>
        <v>18048</v>
      </c>
      <c r="B18048" s="1" t="s">
        <v>12021</v>
      </c>
      <c r="C18048" s="1" t="s">
        <v>1322</v>
      </c>
    </row>
    <row r="18049" spans="1:3" x14ac:dyDescent="0.25">
      <c r="A18049" s="1">
        <f t="shared" si="281"/>
        <v>18049</v>
      </c>
      <c r="B18049" s="1" t="s">
        <v>12022</v>
      </c>
      <c r="C18049" s="1" t="s">
        <v>2594</v>
      </c>
    </row>
    <row r="18050" spans="1:3" x14ac:dyDescent="0.25">
      <c r="A18050" s="1">
        <f t="shared" si="281"/>
        <v>18050</v>
      </c>
      <c r="B18050" s="1" t="s">
        <v>12023</v>
      </c>
      <c r="C18050" s="1" t="s">
        <v>1936</v>
      </c>
    </row>
    <row r="18051" spans="1:3" x14ac:dyDescent="0.25">
      <c r="A18051" s="1">
        <f t="shared" ref="A18051:A18114" si="282">A18050+1</f>
        <v>18051</v>
      </c>
      <c r="B18051" s="1" t="s">
        <v>12024</v>
      </c>
      <c r="C18051" s="1" t="s">
        <v>1478</v>
      </c>
    </row>
    <row r="18052" spans="1:3" x14ac:dyDescent="0.25">
      <c r="A18052" s="1">
        <f t="shared" si="282"/>
        <v>18052</v>
      </c>
      <c r="B18052" s="1" t="s">
        <v>12025</v>
      </c>
      <c r="C18052" s="1" t="s">
        <v>8002</v>
      </c>
    </row>
    <row r="18053" spans="1:3" x14ac:dyDescent="0.25">
      <c r="A18053" s="1">
        <f t="shared" si="282"/>
        <v>18053</v>
      </c>
      <c r="B18053" s="1" t="s">
        <v>12026</v>
      </c>
      <c r="C18053" s="1" t="s">
        <v>1846</v>
      </c>
    </row>
    <row r="18054" spans="1:3" x14ac:dyDescent="0.25">
      <c r="A18054" s="1">
        <f t="shared" si="282"/>
        <v>18054</v>
      </c>
      <c r="B18054" s="1" t="s">
        <v>12028</v>
      </c>
      <c r="C18054" s="1" t="s">
        <v>12027</v>
      </c>
    </row>
    <row r="18055" spans="1:3" x14ac:dyDescent="0.25">
      <c r="A18055" s="1">
        <f t="shared" si="282"/>
        <v>18055</v>
      </c>
      <c r="B18055" s="1" t="s">
        <v>12029</v>
      </c>
      <c r="C18055" s="1" t="s">
        <v>1217</v>
      </c>
    </row>
    <row r="18056" spans="1:3" x14ac:dyDescent="0.25">
      <c r="A18056" s="1">
        <f t="shared" si="282"/>
        <v>18056</v>
      </c>
      <c r="B18056" s="1" t="s">
        <v>12029</v>
      </c>
      <c r="C18056" s="1" t="s">
        <v>1217</v>
      </c>
    </row>
    <row r="18057" spans="1:3" x14ac:dyDescent="0.25">
      <c r="A18057" s="1">
        <f t="shared" si="282"/>
        <v>18057</v>
      </c>
      <c r="B18057" s="1" t="s">
        <v>12029</v>
      </c>
      <c r="C18057" s="1" t="s">
        <v>1982</v>
      </c>
    </row>
    <row r="18058" spans="1:3" x14ac:dyDescent="0.25">
      <c r="A18058" s="1">
        <f t="shared" si="282"/>
        <v>18058</v>
      </c>
      <c r="B18058" s="1" t="s">
        <v>12030</v>
      </c>
      <c r="C18058" s="1" t="s">
        <v>989</v>
      </c>
    </row>
    <row r="18059" spans="1:3" x14ac:dyDescent="0.25">
      <c r="A18059" s="1">
        <f t="shared" si="282"/>
        <v>18059</v>
      </c>
      <c r="B18059" s="1" t="s">
        <v>12031</v>
      </c>
      <c r="C18059" s="1" t="s">
        <v>9046</v>
      </c>
    </row>
    <row r="18060" spans="1:3" x14ac:dyDescent="0.25">
      <c r="A18060" s="1">
        <f t="shared" si="282"/>
        <v>18060</v>
      </c>
      <c r="B18060" s="1" t="s">
        <v>12033</v>
      </c>
      <c r="C18060" s="1" t="s">
        <v>12032</v>
      </c>
    </row>
    <row r="18061" spans="1:3" x14ac:dyDescent="0.25">
      <c r="A18061" s="1">
        <f t="shared" si="282"/>
        <v>18061</v>
      </c>
      <c r="B18061" s="1" t="s">
        <v>12033</v>
      </c>
      <c r="C18061" s="1" t="s">
        <v>1374</v>
      </c>
    </row>
    <row r="18062" spans="1:3" x14ac:dyDescent="0.25">
      <c r="A18062" s="1">
        <f t="shared" si="282"/>
        <v>18062</v>
      </c>
      <c r="B18062" s="1" t="s">
        <v>12035</v>
      </c>
      <c r="C18062" s="1" t="s">
        <v>12034</v>
      </c>
    </row>
    <row r="18063" spans="1:3" x14ac:dyDescent="0.25">
      <c r="A18063" s="1">
        <f t="shared" si="282"/>
        <v>18063</v>
      </c>
      <c r="B18063" s="1" t="s">
        <v>12035</v>
      </c>
      <c r="C18063" s="1" t="s">
        <v>967</v>
      </c>
    </row>
    <row r="18064" spans="1:3" x14ac:dyDescent="0.25">
      <c r="A18064" s="1">
        <f t="shared" si="282"/>
        <v>18064</v>
      </c>
      <c r="B18064" s="1" t="s">
        <v>12035</v>
      </c>
      <c r="C18064" s="1" t="s">
        <v>1254</v>
      </c>
    </row>
    <row r="18065" spans="1:3" x14ac:dyDescent="0.25">
      <c r="A18065" s="1">
        <f t="shared" si="282"/>
        <v>18065</v>
      </c>
      <c r="B18065" s="1" t="s">
        <v>12036</v>
      </c>
      <c r="C18065" s="1" t="s">
        <v>960</v>
      </c>
    </row>
    <row r="18066" spans="1:3" x14ac:dyDescent="0.25">
      <c r="A18066" s="1">
        <f t="shared" si="282"/>
        <v>18066</v>
      </c>
      <c r="B18066" s="1" t="s">
        <v>12037</v>
      </c>
      <c r="C18066" s="1" t="s">
        <v>1715</v>
      </c>
    </row>
    <row r="18067" spans="1:3" x14ac:dyDescent="0.25">
      <c r="A18067" s="1">
        <f t="shared" si="282"/>
        <v>18067</v>
      </c>
      <c r="B18067" s="1" t="s">
        <v>12038</v>
      </c>
      <c r="C18067" s="1" t="s">
        <v>1079</v>
      </c>
    </row>
    <row r="18068" spans="1:3" x14ac:dyDescent="0.25">
      <c r="A18068" s="1">
        <f t="shared" si="282"/>
        <v>18068</v>
      </c>
      <c r="B18068" s="1" t="s">
        <v>12039</v>
      </c>
      <c r="C18068" s="1" t="s">
        <v>1328</v>
      </c>
    </row>
    <row r="18069" spans="1:3" x14ac:dyDescent="0.25">
      <c r="A18069" s="1">
        <f t="shared" si="282"/>
        <v>18069</v>
      </c>
      <c r="B18069" s="1" t="s">
        <v>12038</v>
      </c>
      <c r="C18069" s="1" t="s">
        <v>944</v>
      </c>
    </row>
    <row r="18070" spans="1:3" x14ac:dyDescent="0.25">
      <c r="A18070" s="1">
        <f t="shared" si="282"/>
        <v>18070</v>
      </c>
      <c r="B18070" s="1" t="s">
        <v>12040</v>
      </c>
      <c r="C18070" s="1" t="s">
        <v>1281</v>
      </c>
    </row>
    <row r="18071" spans="1:3" x14ac:dyDescent="0.25">
      <c r="A18071" s="1">
        <f t="shared" si="282"/>
        <v>18071</v>
      </c>
      <c r="B18071" s="1" t="s">
        <v>12041</v>
      </c>
      <c r="C18071" s="1" t="s">
        <v>1019</v>
      </c>
    </row>
    <row r="18072" spans="1:3" x14ac:dyDescent="0.25">
      <c r="A18072" s="1">
        <f t="shared" si="282"/>
        <v>18072</v>
      </c>
      <c r="B18072" s="1" t="s">
        <v>12042</v>
      </c>
      <c r="C18072" s="1" t="s">
        <v>1026</v>
      </c>
    </row>
    <row r="18073" spans="1:3" x14ac:dyDescent="0.25">
      <c r="A18073" s="1">
        <f t="shared" si="282"/>
        <v>18073</v>
      </c>
      <c r="B18073" s="1" t="s">
        <v>12043</v>
      </c>
      <c r="C18073" s="1" t="s">
        <v>1027</v>
      </c>
    </row>
    <row r="18074" spans="1:3" x14ac:dyDescent="0.25">
      <c r="A18074" s="1">
        <f t="shared" si="282"/>
        <v>18074</v>
      </c>
      <c r="B18074" s="1" t="s">
        <v>12044</v>
      </c>
      <c r="C18074" s="1" t="s">
        <v>938</v>
      </c>
    </row>
    <row r="18075" spans="1:3" x14ac:dyDescent="0.25">
      <c r="A18075" s="1">
        <f t="shared" si="282"/>
        <v>18075</v>
      </c>
      <c r="B18075" s="1" t="s">
        <v>12045</v>
      </c>
      <c r="C18075" s="1" t="s">
        <v>974</v>
      </c>
    </row>
    <row r="18076" spans="1:3" x14ac:dyDescent="0.25">
      <c r="A18076" s="1">
        <f t="shared" si="282"/>
        <v>18076</v>
      </c>
      <c r="B18076" s="1" t="s">
        <v>12046</v>
      </c>
      <c r="C18076" s="1" t="s">
        <v>1576</v>
      </c>
    </row>
    <row r="18077" spans="1:3" x14ac:dyDescent="0.25">
      <c r="A18077" s="1">
        <f t="shared" si="282"/>
        <v>18077</v>
      </c>
      <c r="B18077" s="1" t="s">
        <v>12047</v>
      </c>
      <c r="C18077" s="1" t="s">
        <v>1016</v>
      </c>
    </row>
    <row r="18078" spans="1:3" x14ac:dyDescent="0.25">
      <c r="A18078" s="1">
        <f t="shared" si="282"/>
        <v>18078</v>
      </c>
      <c r="B18078" s="1" t="s">
        <v>12048</v>
      </c>
      <c r="C18078" s="1" t="s">
        <v>1478</v>
      </c>
    </row>
    <row r="18079" spans="1:3" x14ac:dyDescent="0.25">
      <c r="A18079" s="1">
        <f t="shared" si="282"/>
        <v>18079</v>
      </c>
      <c r="B18079" s="1" t="s">
        <v>12048</v>
      </c>
      <c r="C18079" s="1" t="s">
        <v>1020</v>
      </c>
    </row>
    <row r="18080" spans="1:3" x14ac:dyDescent="0.25">
      <c r="A18080" s="1">
        <f t="shared" si="282"/>
        <v>18080</v>
      </c>
      <c r="B18080" s="1" t="s">
        <v>12049</v>
      </c>
      <c r="C18080" s="1" t="s">
        <v>1333</v>
      </c>
    </row>
    <row r="18081" spans="1:3" x14ac:dyDescent="0.25">
      <c r="A18081" s="1">
        <f t="shared" si="282"/>
        <v>18081</v>
      </c>
      <c r="B18081" s="1" t="s">
        <v>12050</v>
      </c>
      <c r="C18081" s="1" t="s">
        <v>946</v>
      </c>
    </row>
    <row r="18082" spans="1:3" x14ac:dyDescent="0.25">
      <c r="A18082" s="1">
        <f t="shared" si="282"/>
        <v>18082</v>
      </c>
      <c r="B18082" s="1" t="s">
        <v>12048</v>
      </c>
      <c r="C18082" s="1" t="s">
        <v>1087</v>
      </c>
    </row>
    <row r="18083" spans="1:3" x14ac:dyDescent="0.25">
      <c r="A18083" s="1">
        <f t="shared" si="282"/>
        <v>18083</v>
      </c>
      <c r="B18083" s="1" t="s">
        <v>12051</v>
      </c>
      <c r="C18083" s="1" t="s">
        <v>3982</v>
      </c>
    </row>
    <row r="18084" spans="1:3" x14ac:dyDescent="0.25">
      <c r="A18084" s="1">
        <f t="shared" si="282"/>
        <v>18084</v>
      </c>
      <c r="B18084" s="1" t="s">
        <v>12052</v>
      </c>
      <c r="C18084" s="1" t="s">
        <v>3150</v>
      </c>
    </row>
    <row r="18085" spans="1:3" x14ac:dyDescent="0.25">
      <c r="A18085" s="1">
        <f t="shared" si="282"/>
        <v>18085</v>
      </c>
      <c r="B18085" s="1" t="s">
        <v>12053</v>
      </c>
      <c r="C18085" s="1" t="s">
        <v>2570</v>
      </c>
    </row>
    <row r="18086" spans="1:3" x14ac:dyDescent="0.25">
      <c r="A18086" s="1">
        <f t="shared" si="282"/>
        <v>18086</v>
      </c>
      <c r="B18086" s="1" t="s">
        <v>12053</v>
      </c>
      <c r="C18086" s="1" t="s">
        <v>1079</v>
      </c>
    </row>
    <row r="18087" spans="1:3" x14ac:dyDescent="0.25">
      <c r="A18087" s="1">
        <f t="shared" si="282"/>
        <v>18087</v>
      </c>
      <c r="B18087" s="1" t="s">
        <v>12053</v>
      </c>
      <c r="C18087" s="1" t="s">
        <v>930</v>
      </c>
    </row>
    <row r="18088" spans="1:3" x14ac:dyDescent="0.25">
      <c r="A18088" s="1">
        <f t="shared" si="282"/>
        <v>18088</v>
      </c>
      <c r="B18088" s="1" t="s">
        <v>12053</v>
      </c>
      <c r="C18088" s="1" t="s">
        <v>1807</v>
      </c>
    </row>
    <row r="18089" spans="1:3" x14ac:dyDescent="0.25">
      <c r="A18089" s="1">
        <f t="shared" si="282"/>
        <v>18089</v>
      </c>
      <c r="B18089" s="1" t="s">
        <v>12053</v>
      </c>
      <c r="C18089" s="1" t="s">
        <v>1147</v>
      </c>
    </row>
    <row r="18090" spans="1:3" x14ac:dyDescent="0.25">
      <c r="A18090" s="1">
        <f t="shared" si="282"/>
        <v>18090</v>
      </c>
      <c r="B18090" s="1" t="s">
        <v>12054</v>
      </c>
      <c r="C18090" s="1" t="s">
        <v>974</v>
      </c>
    </row>
    <row r="18091" spans="1:3" x14ac:dyDescent="0.25">
      <c r="A18091" s="1">
        <f t="shared" si="282"/>
        <v>18091</v>
      </c>
      <c r="B18091" s="1" t="s">
        <v>12055</v>
      </c>
      <c r="C18091" s="1" t="s">
        <v>974</v>
      </c>
    </row>
    <row r="18092" spans="1:3" x14ac:dyDescent="0.25">
      <c r="A18092" s="1">
        <f t="shared" si="282"/>
        <v>18092</v>
      </c>
      <c r="B18092" s="1" t="s">
        <v>12056</v>
      </c>
      <c r="C18092" s="1" t="s">
        <v>1033</v>
      </c>
    </row>
    <row r="18093" spans="1:3" x14ac:dyDescent="0.25">
      <c r="A18093" s="1">
        <f t="shared" si="282"/>
        <v>18093</v>
      </c>
      <c r="B18093" s="1" t="s">
        <v>12057</v>
      </c>
      <c r="C18093" s="1" t="s">
        <v>3458</v>
      </c>
    </row>
    <row r="18094" spans="1:3" x14ac:dyDescent="0.25">
      <c r="A18094" s="1">
        <f t="shared" si="282"/>
        <v>18094</v>
      </c>
      <c r="B18094" s="1" t="s">
        <v>12058</v>
      </c>
      <c r="C18094" s="1" t="s">
        <v>6971</v>
      </c>
    </row>
    <row r="18095" spans="1:3" x14ac:dyDescent="0.25">
      <c r="A18095" s="1">
        <f t="shared" si="282"/>
        <v>18095</v>
      </c>
      <c r="B18095" s="1" t="s">
        <v>12059</v>
      </c>
      <c r="C18095" s="1" t="s">
        <v>6232</v>
      </c>
    </row>
    <row r="18096" spans="1:3" x14ac:dyDescent="0.25">
      <c r="A18096" s="1">
        <f t="shared" si="282"/>
        <v>18096</v>
      </c>
      <c r="B18096" s="1" t="s">
        <v>12059</v>
      </c>
      <c r="C18096" s="1" t="s">
        <v>6847</v>
      </c>
    </row>
    <row r="18097" spans="1:3" x14ac:dyDescent="0.25">
      <c r="A18097" s="1">
        <f t="shared" si="282"/>
        <v>18097</v>
      </c>
      <c r="B18097" s="1" t="s">
        <v>12060</v>
      </c>
      <c r="C18097" s="1" t="s">
        <v>1566</v>
      </c>
    </row>
    <row r="18098" spans="1:3" x14ac:dyDescent="0.25">
      <c r="A18098" s="1">
        <f t="shared" si="282"/>
        <v>18098</v>
      </c>
      <c r="B18098" s="1" t="s">
        <v>12061</v>
      </c>
      <c r="C18098" s="1" t="s">
        <v>930</v>
      </c>
    </row>
    <row r="18099" spans="1:3" x14ac:dyDescent="0.25">
      <c r="A18099" s="1">
        <f t="shared" si="282"/>
        <v>18099</v>
      </c>
      <c r="B18099" s="1" t="s">
        <v>12062</v>
      </c>
      <c r="C18099" s="1" t="s">
        <v>1634</v>
      </c>
    </row>
    <row r="18100" spans="1:3" x14ac:dyDescent="0.25">
      <c r="A18100" s="1">
        <f t="shared" si="282"/>
        <v>18100</v>
      </c>
      <c r="B18100" s="1" t="s">
        <v>12063</v>
      </c>
      <c r="C18100" s="1" t="s">
        <v>1162</v>
      </c>
    </row>
    <row r="18101" spans="1:3" x14ac:dyDescent="0.25">
      <c r="A18101" s="1">
        <f t="shared" si="282"/>
        <v>18101</v>
      </c>
      <c r="B18101" s="1" t="s">
        <v>12064</v>
      </c>
      <c r="C18101" s="1" t="s">
        <v>952</v>
      </c>
    </row>
    <row r="18102" spans="1:3" x14ac:dyDescent="0.25">
      <c r="A18102" s="1">
        <f t="shared" si="282"/>
        <v>18102</v>
      </c>
      <c r="B18102" s="1" t="s">
        <v>12066</v>
      </c>
      <c r="C18102" s="1" t="s">
        <v>12065</v>
      </c>
    </row>
    <row r="18103" spans="1:3" x14ac:dyDescent="0.25">
      <c r="A18103" s="1">
        <f t="shared" si="282"/>
        <v>18103</v>
      </c>
      <c r="B18103" s="1" t="s">
        <v>12067</v>
      </c>
      <c r="C18103" s="1" t="s">
        <v>2307</v>
      </c>
    </row>
    <row r="18104" spans="1:3" x14ac:dyDescent="0.25">
      <c r="A18104" s="1">
        <f t="shared" si="282"/>
        <v>18104</v>
      </c>
      <c r="B18104" s="1" t="s">
        <v>12064</v>
      </c>
      <c r="C18104" s="1" t="s">
        <v>967</v>
      </c>
    </row>
    <row r="18105" spans="1:3" x14ac:dyDescent="0.25">
      <c r="A18105" s="1">
        <f t="shared" si="282"/>
        <v>18105</v>
      </c>
      <c r="B18105" s="1" t="s">
        <v>12064</v>
      </c>
      <c r="C18105" s="1" t="s">
        <v>2764</v>
      </c>
    </row>
    <row r="18106" spans="1:3" x14ac:dyDescent="0.25">
      <c r="A18106" s="1">
        <f t="shared" si="282"/>
        <v>18106</v>
      </c>
      <c r="B18106" s="1" t="s">
        <v>12064</v>
      </c>
      <c r="C18106" s="1" t="s">
        <v>942</v>
      </c>
    </row>
    <row r="18107" spans="1:3" x14ac:dyDescent="0.25">
      <c r="A18107" s="1">
        <f t="shared" si="282"/>
        <v>18107</v>
      </c>
      <c r="B18107" s="1" t="s">
        <v>11546</v>
      </c>
      <c r="C18107" s="1" t="s">
        <v>2027</v>
      </c>
    </row>
    <row r="18108" spans="1:3" x14ac:dyDescent="0.25">
      <c r="A18108" s="1">
        <f t="shared" si="282"/>
        <v>18108</v>
      </c>
      <c r="B18108" s="1" t="s">
        <v>12064</v>
      </c>
      <c r="C18108" s="1" t="s">
        <v>1147</v>
      </c>
    </row>
    <row r="18109" spans="1:3" x14ac:dyDescent="0.25">
      <c r="A18109" s="1">
        <f t="shared" si="282"/>
        <v>18109</v>
      </c>
      <c r="B18109" s="1" t="s">
        <v>12068</v>
      </c>
      <c r="C18109" s="1" t="s">
        <v>1035</v>
      </c>
    </row>
    <row r="18110" spans="1:3" x14ac:dyDescent="0.25">
      <c r="A18110" s="1">
        <f t="shared" si="282"/>
        <v>18110</v>
      </c>
      <c r="B18110" s="1" t="s">
        <v>12069</v>
      </c>
      <c r="C18110" s="1" t="s">
        <v>967</v>
      </c>
    </row>
    <row r="18111" spans="1:3" x14ac:dyDescent="0.25">
      <c r="A18111" s="1">
        <f t="shared" si="282"/>
        <v>18111</v>
      </c>
      <c r="B18111" s="1" t="s">
        <v>12070</v>
      </c>
      <c r="C18111" s="1" t="s">
        <v>1262</v>
      </c>
    </row>
    <row r="18112" spans="1:3" x14ac:dyDescent="0.25">
      <c r="A18112" s="1">
        <f t="shared" si="282"/>
        <v>18112</v>
      </c>
      <c r="B18112" s="1" t="s">
        <v>12071</v>
      </c>
      <c r="C18112" s="1" t="s">
        <v>928</v>
      </c>
    </row>
    <row r="18113" spans="1:3" x14ac:dyDescent="0.25">
      <c r="A18113" s="1">
        <f t="shared" si="282"/>
        <v>18113</v>
      </c>
      <c r="B18113" s="1" t="s">
        <v>12072</v>
      </c>
      <c r="C18113" s="1" t="s">
        <v>1845</v>
      </c>
    </row>
    <row r="18114" spans="1:3" x14ac:dyDescent="0.25">
      <c r="A18114" s="1">
        <f t="shared" si="282"/>
        <v>18114</v>
      </c>
      <c r="B18114" s="1" t="s">
        <v>12073</v>
      </c>
      <c r="C18114" s="1" t="s">
        <v>1045</v>
      </c>
    </row>
    <row r="18115" spans="1:3" x14ac:dyDescent="0.25">
      <c r="A18115" s="1">
        <f t="shared" ref="A18115:A18178" si="283">A18114+1</f>
        <v>18115</v>
      </c>
      <c r="B18115" s="1" t="s">
        <v>12074</v>
      </c>
      <c r="C18115" s="1" t="s">
        <v>974</v>
      </c>
    </row>
    <row r="18116" spans="1:3" x14ac:dyDescent="0.25">
      <c r="A18116" s="1">
        <f t="shared" si="283"/>
        <v>18116</v>
      </c>
      <c r="B18116" s="1" t="s">
        <v>12075</v>
      </c>
      <c r="C18116" s="1" t="s">
        <v>1744</v>
      </c>
    </row>
    <row r="18117" spans="1:3" x14ac:dyDescent="0.25">
      <c r="A18117" s="1">
        <f t="shared" si="283"/>
        <v>18117</v>
      </c>
      <c r="B18117" s="1" t="s">
        <v>12076</v>
      </c>
      <c r="C18117" s="1" t="s">
        <v>997</v>
      </c>
    </row>
    <row r="18118" spans="1:3" x14ac:dyDescent="0.25">
      <c r="A18118" s="1">
        <f t="shared" si="283"/>
        <v>18118</v>
      </c>
      <c r="B18118" s="1" t="s">
        <v>12077</v>
      </c>
      <c r="C18118" s="1" t="s">
        <v>1209</v>
      </c>
    </row>
    <row r="18119" spans="1:3" x14ac:dyDescent="0.25">
      <c r="A18119" s="1">
        <f t="shared" si="283"/>
        <v>18119</v>
      </c>
      <c r="B18119" s="1" t="s">
        <v>12078</v>
      </c>
      <c r="C18119" s="1" t="s">
        <v>928</v>
      </c>
    </row>
    <row r="18120" spans="1:3" x14ac:dyDescent="0.25">
      <c r="A18120" s="1">
        <f t="shared" si="283"/>
        <v>18120</v>
      </c>
      <c r="B18120" s="1" t="s">
        <v>12079</v>
      </c>
      <c r="C18120" s="1" t="s">
        <v>954</v>
      </c>
    </row>
    <row r="18121" spans="1:3" x14ac:dyDescent="0.25">
      <c r="A18121" s="1">
        <f t="shared" si="283"/>
        <v>18121</v>
      </c>
      <c r="B18121" s="1" t="s">
        <v>12080</v>
      </c>
      <c r="C18121" s="1" t="s">
        <v>1629</v>
      </c>
    </row>
    <row r="18122" spans="1:3" x14ac:dyDescent="0.25">
      <c r="A18122" s="1">
        <f t="shared" si="283"/>
        <v>18122</v>
      </c>
      <c r="B18122" s="1" t="s">
        <v>12081</v>
      </c>
      <c r="C18122" s="1" t="s">
        <v>5615</v>
      </c>
    </row>
    <row r="18123" spans="1:3" x14ac:dyDescent="0.25">
      <c r="A18123" s="1">
        <f t="shared" si="283"/>
        <v>18123</v>
      </c>
      <c r="B18123" s="1" t="s">
        <v>12083</v>
      </c>
      <c r="C18123" s="1" t="s">
        <v>12082</v>
      </c>
    </row>
    <row r="18124" spans="1:3" x14ac:dyDescent="0.25">
      <c r="A18124" s="1">
        <f t="shared" si="283"/>
        <v>18124</v>
      </c>
      <c r="B18124" s="1" t="s">
        <v>12084</v>
      </c>
      <c r="C18124" s="1" t="s">
        <v>942</v>
      </c>
    </row>
    <row r="18125" spans="1:3" x14ac:dyDescent="0.25">
      <c r="A18125" s="1">
        <f t="shared" si="283"/>
        <v>18125</v>
      </c>
      <c r="B18125" s="1" t="s">
        <v>12083</v>
      </c>
      <c r="C18125" s="1" t="s">
        <v>974</v>
      </c>
    </row>
    <row r="18126" spans="1:3" x14ac:dyDescent="0.25">
      <c r="A18126" s="1">
        <f t="shared" si="283"/>
        <v>18126</v>
      </c>
      <c r="B18126" s="1" t="s">
        <v>12085</v>
      </c>
      <c r="C18126" s="1" t="s">
        <v>1276</v>
      </c>
    </row>
    <row r="18127" spans="1:3" x14ac:dyDescent="0.25">
      <c r="A18127" s="1">
        <f t="shared" si="283"/>
        <v>18127</v>
      </c>
      <c r="B18127" s="1" t="s">
        <v>12086</v>
      </c>
      <c r="C18127" s="1" t="s">
        <v>930</v>
      </c>
    </row>
    <row r="18128" spans="1:3" x14ac:dyDescent="0.25">
      <c r="A18128" s="1">
        <f t="shared" si="283"/>
        <v>18128</v>
      </c>
      <c r="B18128" s="1" t="s">
        <v>12086</v>
      </c>
      <c r="C18128" s="1" t="s">
        <v>1889</v>
      </c>
    </row>
    <row r="18129" spans="1:3" x14ac:dyDescent="0.25">
      <c r="A18129" s="1">
        <f t="shared" si="283"/>
        <v>18129</v>
      </c>
      <c r="B18129" s="1" t="s">
        <v>12087</v>
      </c>
      <c r="C18129" s="1" t="s">
        <v>1055</v>
      </c>
    </row>
    <row r="18130" spans="1:3" x14ac:dyDescent="0.25">
      <c r="A18130" s="1">
        <f t="shared" si="283"/>
        <v>18130</v>
      </c>
      <c r="B18130" s="1" t="s">
        <v>12088</v>
      </c>
      <c r="C18130" s="1" t="s">
        <v>2438</v>
      </c>
    </row>
    <row r="18131" spans="1:3" x14ac:dyDescent="0.25">
      <c r="A18131" s="1">
        <f t="shared" si="283"/>
        <v>18131</v>
      </c>
      <c r="B18131" s="1" t="s">
        <v>12089</v>
      </c>
      <c r="C18131" s="1" t="s">
        <v>1955</v>
      </c>
    </row>
    <row r="18132" spans="1:3" x14ac:dyDescent="0.25">
      <c r="A18132" s="1">
        <f t="shared" si="283"/>
        <v>18132</v>
      </c>
      <c r="B18132" s="1" t="s">
        <v>12090</v>
      </c>
      <c r="C18132" s="1" t="s">
        <v>947</v>
      </c>
    </row>
    <row r="18133" spans="1:3" x14ac:dyDescent="0.25">
      <c r="A18133" s="1">
        <f t="shared" si="283"/>
        <v>18133</v>
      </c>
      <c r="B18133" s="1" t="s">
        <v>12091</v>
      </c>
      <c r="C18133" s="1" t="s">
        <v>6594</v>
      </c>
    </row>
    <row r="18134" spans="1:3" x14ac:dyDescent="0.25">
      <c r="A18134" s="1">
        <f t="shared" si="283"/>
        <v>18134</v>
      </c>
      <c r="B18134" s="1" t="s">
        <v>12092</v>
      </c>
      <c r="C18134" s="1" t="s">
        <v>2072</v>
      </c>
    </row>
    <row r="18135" spans="1:3" x14ac:dyDescent="0.25">
      <c r="A18135" s="1">
        <f t="shared" si="283"/>
        <v>18135</v>
      </c>
      <c r="B18135" s="1" t="s">
        <v>4941</v>
      </c>
      <c r="C18135" s="1" t="s">
        <v>952</v>
      </c>
    </row>
    <row r="18136" spans="1:3" x14ac:dyDescent="0.25">
      <c r="A18136" s="1">
        <f t="shared" si="283"/>
        <v>18136</v>
      </c>
      <c r="B18136" s="1" t="s">
        <v>4941</v>
      </c>
      <c r="C18136" s="1" t="s">
        <v>1019</v>
      </c>
    </row>
    <row r="18137" spans="1:3" x14ac:dyDescent="0.25">
      <c r="A18137" s="1">
        <f t="shared" si="283"/>
        <v>18137</v>
      </c>
      <c r="B18137" s="1" t="s">
        <v>4941</v>
      </c>
      <c r="C18137" s="1" t="s">
        <v>968</v>
      </c>
    </row>
    <row r="18138" spans="1:3" x14ac:dyDescent="0.25">
      <c r="A18138" s="1">
        <f t="shared" si="283"/>
        <v>18138</v>
      </c>
      <c r="B18138" s="1" t="s">
        <v>4941</v>
      </c>
      <c r="C18138" s="1" t="s">
        <v>1198</v>
      </c>
    </row>
    <row r="18139" spans="1:3" x14ac:dyDescent="0.25">
      <c r="A18139" s="1">
        <f t="shared" si="283"/>
        <v>18139</v>
      </c>
      <c r="B18139" s="1" t="s">
        <v>4941</v>
      </c>
      <c r="C18139" s="1" t="s">
        <v>12093</v>
      </c>
    </row>
    <row r="18140" spans="1:3" x14ac:dyDescent="0.25">
      <c r="A18140" s="1">
        <f t="shared" si="283"/>
        <v>18140</v>
      </c>
      <c r="B18140" s="1" t="s">
        <v>12094</v>
      </c>
      <c r="C18140" s="1" t="s">
        <v>1322</v>
      </c>
    </row>
    <row r="18141" spans="1:3" x14ac:dyDescent="0.25">
      <c r="A18141" s="1">
        <f t="shared" si="283"/>
        <v>18141</v>
      </c>
      <c r="B18141" s="1" t="s">
        <v>12094</v>
      </c>
      <c r="C18141" s="1" t="s">
        <v>1765</v>
      </c>
    </row>
    <row r="18142" spans="1:3" x14ac:dyDescent="0.25">
      <c r="A18142" s="1">
        <f t="shared" si="283"/>
        <v>18142</v>
      </c>
      <c r="B18142" s="1" t="s">
        <v>12094</v>
      </c>
      <c r="C18142" s="1" t="s">
        <v>1000</v>
      </c>
    </row>
    <row r="18143" spans="1:3" x14ac:dyDescent="0.25">
      <c r="A18143" s="1">
        <f t="shared" si="283"/>
        <v>18143</v>
      </c>
      <c r="B18143" s="1" t="s">
        <v>12095</v>
      </c>
      <c r="C18143" s="1" t="s">
        <v>1864</v>
      </c>
    </row>
    <row r="18144" spans="1:3" x14ac:dyDescent="0.25">
      <c r="A18144" s="1">
        <f t="shared" si="283"/>
        <v>18144</v>
      </c>
      <c r="B18144" s="1" t="s">
        <v>12097</v>
      </c>
      <c r="C18144" s="1" t="s">
        <v>12096</v>
      </c>
    </row>
    <row r="18145" spans="1:3" x14ac:dyDescent="0.25">
      <c r="A18145" s="1">
        <f t="shared" si="283"/>
        <v>18145</v>
      </c>
      <c r="B18145" s="1" t="s">
        <v>12098</v>
      </c>
      <c r="C18145" s="1" t="s">
        <v>967</v>
      </c>
    </row>
    <row r="18146" spans="1:3" x14ac:dyDescent="0.25">
      <c r="A18146" s="1">
        <f t="shared" si="283"/>
        <v>18146</v>
      </c>
      <c r="B18146" s="1" t="s">
        <v>12099</v>
      </c>
      <c r="C18146" s="1" t="s">
        <v>946</v>
      </c>
    </row>
    <row r="18147" spans="1:3" x14ac:dyDescent="0.25">
      <c r="A18147" s="1">
        <f t="shared" si="283"/>
        <v>18147</v>
      </c>
      <c r="B18147" s="1" t="s">
        <v>12100</v>
      </c>
      <c r="C18147" s="1" t="s">
        <v>2430</v>
      </c>
    </row>
    <row r="18148" spans="1:3" x14ac:dyDescent="0.25">
      <c r="A18148" s="1">
        <f t="shared" si="283"/>
        <v>18148</v>
      </c>
      <c r="B18148" s="1" t="s">
        <v>12101</v>
      </c>
      <c r="C18148" s="1" t="s">
        <v>1374</v>
      </c>
    </row>
    <row r="18149" spans="1:3" x14ac:dyDescent="0.25">
      <c r="A18149" s="1">
        <f t="shared" si="283"/>
        <v>18149</v>
      </c>
      <c r="B18149" s="1" t="s">
        <v>12102</v>
      </c>
      <c r="C18149" s="1" t="s">
        <v>967</v>
      </c>
    </row>
    <row r="18150" spans="1:3" x14ac:dyDescent="0.25">
      <c r="A18150" s="1">
        <f t="shared" si="283"/>
        <v>18150</v>
      </c>
      <c r="B18150" s="1" t="s">
        <v>12103</v>
      </c>
      <c r="C18150" s="1" t="s">
        <v>952</v>
      </c>
    </row>
    <row r="18151" spans="1:3" x14ac:dyDescent="0.25">
      <c r="A18151" s="1">
        <f t="shared" si="283"/>
        <v>18151</v>
      </c>
      <c r="B18151" s="1" t="s">
        <v>12103</v>
      </c>
      <c r="C18151" s="1" t="s">
        <v>1712</v>
      </c>
    </row>
    <row r="18152" spans="1:3" x14ac:dyDescent="0.25">
      <c r="A18152" s="1">
        <f t="shared" si="283"/>
        <v>18152</v>
      </c>
      <c r="B18152" s="1" t="s">
        <v>12103</v>
      </c>
      <c r="C18152" s="1" t="s">
        <v>967</v>
      </c>
    </row>
    <row r="18153" spans="1:3" x14ac:dyDescent="0.25">
      <c r="A18153" s="1">
        <f t="shared" si="283"/>
        <v>18153</v>
      </c>
      <c r="B18153" s="1" t="s">
        <v>9013</v>
      </c>
      <c r="C18153" s="1" t="s">
        <v>942</v>
      </c>
    </row>
    <row r="18154" spans="1:3" x14ac:dyDescent="0.25">
      <c r="A18154" s="1">
        <f t="shared" si="283"/>
        <v>18154</v>
      </c>
      <c r="B18154" s="1" t="s">
        <v>12104</v>
      </c>
      <c r="C18154" s="1" t="s">
        <v>928</v>
      </c>
    </row>
    <row r="18155" spans="1:3" x14ac:dyDescent="0.25">
      <c r="A18155" s="1">
        <f t="shared" si="283"/>
        <v>18155</v>
      </c>
      <c r="B18155" s="1" t="s">
        <v>12105</v>
      </c>
      <c r="C18155" s="1" t="s">
        <v>2967</v>
      </c>
    </row>
    <row r="18156" spans="1:3" x14ac:dyDescent="0.25">
      <c r="A18156" s="1">
        <f t="shared" si="283"/>
        <v>18156</v>
      </c>
      <c r="B18156" s="1" t="s">
        <v>12106</v>
      </c>
      <c r="C18156" s="1" t="s">
        <v>989</v>
      </c>
    </row>
    <row r="18157" spans="1:3" x14ac:dyDescent="0.25">
      <c r="A18157" s="1">
        <f t="shared" si="283"/>
        <v>18157</v>
      </c>
      <c r="B18157" s="1" t="s">
        <v>12107</v>
      </c>
      <c r="C18157" s="1" t="s">
        <v>1161</v>
      </c>
    </row>
    <row r="18158" spans="1:3" x14ac:dyDescent="0.25">
      <c r="A18158" s="1">
        <f t="shared" si="283"/>
        <v>18158</v>
      </c>
      <c r="B18158" s="1" t="s">
        <v>12108</v>
      </c>
      <c r="C18158" s="1" t="s">
        <v>972</v>
      </c>
    </row>
    <row r="18159" spans="1:3" x14ac:dyDescent="0.25">
      <c r="A18159" s="1">
        <f t="shared" si="283"/>
        <v>18159</v>
      </c>
      <c r="B18159" s="1" t="s">
        <v>12109</v>
      </c>
      <c r="C18159" s="1" t="s">
        <v>1369</v>
      </c>
    </row>
    <row r="18160" spans="1:3" x14ac:dyDescent="0.25">
      <c r="A18160" s="1">
        <f t="shared" si="283"/>
        <v>18160</v>
      </c>
      <c r="B18160" s="1" t="s">
        <v>12110</v>
      </c>
      <c r="C18160" s="1" t="s">
        <v>968</v>
      </c>
    </row>
    <row r="18161" spans="1:3" x14ac:dyDescent="0.25">
      <c r="A18161" s="1">
        <f t="shared" si="283"/>
        <v>18161</v>
      </c>
      <c r="B18161" s="1" t="s">
        <v>12112</v>
      </c>
      <c r="C18161" s="1" t="s">
        <v>12111</v>
      </c>
    </row>
    <row r="18162" spans="1:3" x14ac:dyDescent="0.25">
      <c r="A18162" s="1">
        <f t="shared" si="283"/>
        <v>18162</v>
      </c>
      <c r="B18162" s="1" t="s">
        <v>12113</v>
      </c>
      <c r="C18162" s="1" t="s">
        <v>1519</v>
      </c>
    </row>
    <row r="18163" spans="1:3" x14ac:dyDescent="0.25">
      <c r="A18163" s="1">
        <f t="shared" si="283"/>
        <v>18163</v>
      </c>
      <c r="B18163" s="1" t="s">
        <v>12114</v>
      </c>
      <c r="C18163" s="1" t="s">
        <v>967</v>
      </c>
    </row>
    <row r="18164" spans="1:3" x14ac:dyDescent="0.25">
      <c r="A18164" s="1">
        <f t="shared" si="283"/>
        <v>18164</v>
      </c>
      <c r="B18164" s="1" t="s">
        <v>12115</v>
      </c>
      <c r="C18164" s="1" t="s">
        <v>942</v>
      </c>
    </row>
    <row r="18165" spans="1:3" x14ac:dyDescent="0.25">
      <c r="A18165" s="1">
        <f t="shared" si="283"/>
        <v>18165</v>
      </c>
      <c r="B18165" s="1" t="s">
        <v>12116</v>
      </c>
      <c r="C18165" s="1" t="s">
        <v>2246</v>
      </c>
    </row>
    <row r="18166" spans="1:3" x14ac:dyDescent="0.25">
      <c r="A18166" s="1">
        <f t="shared" si="283"/>
        <v>18166</v>
      </c>
      <c r="B18166" s="1" t="s">
        <v>12117</v>
      </c>
      <c r="C18166" s="1" t="s">
        <v>1079</v>
      </c>
    </row>
    <row r="18167" spans="1:3" x14ac:dyDescent="0.25">
      <c r="A18167" s="1">
        <f t="shared" si="283"/>
        <v>18167</v>
      </c>
      <c r="B18167" s="1" t="s">
        <v>12117</v>
      </c>
      <c r="C18167" s="1" t="s">
        <v>1200</v>
      </c>
    </row>
    <row r="18168" spans="1:3" x14ac:dyDescent="0.25">
      <c r="A18168" s="1">
        <f t="shared" si="283"/>
        <v>18168</v>
      </c>
      <c r="B18168" s="1" t="s">
        <v>12118</v>
      </c>
      <c r="C18168" s="1" t="s">
        <v>970</v>
      </c>
    </row>
    <row r="18169" spans="1:3" x14ac:dyDescent="0.25">
      <c r="A18169" s="1">
        <f t="shared" si="283"/>
        <v>18169</v>
      </c>
      <c r="B18169" s="1" t="s">
        <v>12118</v>
      </c>
      <c r="C18169" s="1" t="s">
        <v>935</v>
      </c>
    </row>
    <row r="18170" spans="1:3" x14ac:dyDescent="0.25">
      <c r="A18170" s="1">
        <f t="shared" si="283"/>
        <v>18170</v>
      </c>
      <c r="B18170" s="1" t="s">
        <v>12118</v>
      </c>
      <c r="C18170" s="1" t="s">
        <v>12119</v>
      </c>
    </row>
    <row r="18171" spans="1:3" x14ac:dyDescent="0.25">
      <c r="A18171" s="1">
        <f t="shared" si="283"/>
        <v>18171</v>
      </c>
      <c r="B18171" s="1" t="s">
        <v>12118</v>
      </c>
      <c r="C18171" s="1" t="s">
        <v>975</v>
      </c>
    </row>
    <row r="18172" spans="1:3" x14ac:dyDescent="0.25">
      <c r="A18172" s="1">
        <f t="shared" si="283"/>
        <v>18172</v>
      </c>
      <c r="B18172" s="1" t="s">
        <v>12118</v>
      </c>
      <c r="C18172" s="1" t="s">
        <v>1485</v>
      </c>
    </row>
    <row r="18173" spans="1:3" x14ac:dyDescent="0.25">
      <c r="A18173" s="1">
        <f t="shared" si="283"/>
        <v>18173</v>
      </c>
      <c r="B18173" s="1" t="s">
        <v>12118</v>
      </c>
      <c r="C18173" s="1" t="s">
        <v>1077</v>
      </c>
    </row>
    <row r="18174" spans="1:3" x14ac:dyDescent="0.25">
      <c r="A18174" s="1">
        <f t="shared" si="283"/>
        <v>18174</v>
      </c>
      <c r="B18174" s="1" t="s">
        <v>12118</v>
      </c>
      <c r="C18174" s="1" t="s">
        <v>12120</v>
      </c>
    </row>
    <row r="18175" spans="1:3" x14ac:dyDescent="0.25">
      <c r="A18175" s="1">
        <f t="shared" si="283"/>
        <v>18175</v>
      </c>
      <c r="B18175" s="1" t="s">
        <v>12118</v>
      </c>
      <c r="C18175" s="1" t="s">
        <v>1341</v>
      </c>
    </row>
    <row r="18176" spans="1:3" x14ac:dyDescent="0.25">
      <c r="A18176" s="1">
        <f t="shared" si="283"/>
        <v>18176</v>
      </c>
      <c r="B18176" s="1" t="s">
        <v>12121</v>
      </c>
      <c r="C18176" s="1" t="s">
        <v>1019</v>
      </c>
    </row>
    <row r="18177" spans="1:3" x14ac:dyDescent="0.25">
      <c r="A18177" s="1">
        <f t="shared" si="283"/>
        <v>18177</v>
      </c>
      <c r="B18177" s="1" t="s">
        <v>12122</v>
      </c>
      <c r="C18177" s="1" t="s">
        <v>1815</v>
      </c>
    </row>
    <row r="18178" spans="1:3" x14ac:dyDescent="0.25">
      <c r="A18178" s="1">
        <f t="shared" si="283"/>
        <v>18178</v>
      </c>
      <c r="B18178" s="1" t="s">
        <v>12123</v>
      </c>
      <c r="C18178" s="1" t="s">
        <v>942</v>
      </c>
    </row>
    <row r="18179" spans="1:3" x14ac:dyDescent="0.25">
      <c r="A18179" s="1">
        <f t="shared" ref="A18179:A18242" si="284">A18178+1</f>
        <v>18179</v>
      </c>
      <c r="B18179" s="1" t="s">
        <v>12124</v>
      </c>
      <c r="C18179" s="1" t="s">
        <v>977</v>
      </c>
    </row>
    <row r="18180" spans="1:3" x14ac:dyDescent="0.25">
      <c r="A18180" s="1">
        <f t="shared" si="284"/>
        <v>18180</v>
      </c>
      <c r="B18180" s="1" t="s">
        <v>12125</v>
      </c>
      <c r="C18180" s="1" t="s">
        <v>1081</v>
      </c>
    </row>
    <row r="18181" spans="1:3" x14ac:dyDescent="0.25">
      <c r="A18181" s="1">
        <f t="shared" si="284"/>
        <v>18181</v>
      </c>
      <c r="B18181" s="1" t="s">
        <v>12126</v>
      </c>
      <c r="C18181" s="1" t="s">
        <v>952</v>
      </c>
    </row>
    <row r="18182" spans="1:3" x14ac:dyDescent="0.25">
      <c r="A18182" s="1">
        <f t="shared" si="284"/>
        <v>18182</v>
      </c>
      <c r="B18182" s="1" t="s">
        <v>12127</v>
      </c>
      <c r="C18182" s="1" t="s">
        <v>1160</v>
      </c>
    </row>
    <row r="18183" spans="1:3" x14ac:dyDescent="0.25">
      <c r="A18183" s="1">
        <f t="shared" si="284"/>
        <v>18183</v>
      </c>
      <c r="B18183" s="1" t="s">
        <v>12128</v>
      </c>
      <c r="C18183" s="1" t="s">
        <v>1037</v>
      </c>
    </row>
    <row r="18184" spans="1:3" x14ac:dyDescent="0.25">
      <c r="A18184" s="1">
        <f t="shared" si="284"/>
        <v>18184</v>
      </c>
      <c r="B18184" s="1" t="s">
        <v>12129</v>
      </c>
      <c r="C18184" s="1" t="s">
        <v>5242</v>
      </c>
    </row>
    <row r="18185" spans="1:3" x14ac:dyDescent="0.25">
      <c r="A18185" s="1">
        <f t="shared" si="284"/>
        <v>18185</v>
      </c>
      <c r="B18185" s="1" t="s">
        <v>12129</v>
      </c>
      <c r="C18185" s="1" t="s">
        <v>1704</v>
      </c>
    </row>
    <row r="18186" spans="1:3" x14ac:dyDescent="0.25">
      <c r="A18186" s="1">
        <f t="shared" si="284"/>
        <v>18186</v>
      </c>
      <c r="B18186" s="1" t="s">
        <v>12130</v>
      </c>
      <c r="C18186" s="1" t="s">
        <v>974</v>
      </c>
    </row>
    <row r="18187" spans="1:3" x14ac:dyDescent="0.25">
      <c r="A18187" s="1">
        <f t="shared" si="284"/>
        <v>18187</v>
      </c>
      <c r="B18187" s="1" t="s">
        <v>12131</v>
      </c>
      <c r="C18187" s="1" t="s">
        <v>967</v>
      </c>
    </row>
    <row r="18188" spans="1:3" x14ac:dyDescent="0.25">
      <c r="A18188" s="1">
        <f t="shared" si="284"/>
        <v>18188</v>
      </c>
      <c r="B18188" s="1" t="s">
        <v>12132</v>
      </c>
      <c r="C18188" s="1" t="s">
        <v>1119</v>
      </c>
    </row>
    <row r="18189" spans="1:3" x14ac:dyDescent="0.25">
      <c r="A18189" s="1">
        <f t="shared" si="284"/>
        <v>18189</v>
      </c>
      <c r="B18189" s="1" t="s">
        <v>12133</v>
      </c>
      <c r="C18189" s="1" t="s">
        <v>1718</v>
      </c>
    </row>
    <row r="18190" spans="1:3" x14ac:dyDescent="0.25">
      <c r="A18190" s="1">
        <f t="shared" si="284"/>
        <v>18190</v>
      </c>
      <c r="B18190" s="1" t="s">
        <v>12134</v>
      </c>
      <c r="C18190" s="1" t="s">
        <v>930</v>
      </c>
    </row>
    <row r="18191" spans="1:3" x14ac:dyDescent="0.25">
      <c r="A18191" s="1">
        <f t="shared" si="284"/>
        <v>18191</v>
      </c>
      <c r="B18191" s="1" t="s">
        <v>12135</v>
      </c>
      <c r="C18191" s="1" t="s">
        <v>2967</v>
      </c>
    </row>
    <row r="18192" spans="1:3" x14ac:dyDescent="0.25">
      <c r="A18192" s="1">
        <f t="shared" si="284"/>
        <v>18192</v>
      </c>
      <c r="B18192" s="1" t="s">
        <v>12136</v>
      </c>
      <c r="C18192" s="1" t="s">
        <v>1252</v>
      </c>
    </row>
    <row r="18193" spans="1:3" x14ac:dyDescent="0.25">
      <c r="A18193" s="1">
        <f t="shared" si="284"/>
        <v>18193</v>
      </c>
      <c r="B18193" s="1" t="s">
        <v>12137</v>
      </c>
      <c r="C18193" s="1"/>
    </row>
    <row r="18194" spans="1:3" x14ac:dyDescent="0.25">
      <c r="A18194" s="1">
        <f t="shared" si="284"/>
        <v>18194</v>
      </c>
      <c r="B18194" s="1" t="s">
        <v>12137</v>
      </c>
      <c r="C18194" s="1" t="s">
        <v>925</v>
      </c>
    </row>
    <row r="18195" spans="1:3" x14ac:dyDescent="0.25">
      <c r="A18195" s="1">
        <f t="shared" si="284"/>
        <v>18195</v>
      </c>
      <c r="B18195" s="1" t="s">
        <v>12137</v>
      </c>
      <c r="C18195" s="1" t="s">
        <v>952</v>
      </c>
    </row>
    <row r="18196" spans="1:3" x14ac:dyDescent="0.25">
      <c r="A18196" s="1">
        <f t="shared" si="284"/>
        <v>18196</v>
      </c>
      <c r="B18196" s="1" t="s">
        <v>12137</v>
      </c>
      <c r="C18196" s="1" t="s">
        <v>952</v>
      </c>
    </row>
    <row r="18197" spans="1:3" x14ac:dyDescent="0.25">
      <c r="A18197" s="1">
        <f t="shared" si="284"/>
        <v>18197</v>
      </c>
      <c r="B18197" s="1" t="s">
        <v>12137</v>
      </c>
      <c r="C18197" s="1" t="s">
        <v>1283</v>
      </c>
    </row>
    <row r="18198" spans="1:3" x14ac:dyDescent="0.25">
      <c r="A18198" s="1">
        <f t="shared" si="284"/>
        <v>18198</v>
      </c>
      <c r="B18198" s="1" t="s">
        <v>12137</v>
      </c>
      <c r="C18198" s="1" t="s">
        <v>1283</v>
      </c>
    </row>
    <row r="18199" spans="1:3" x14ac:dyDescent="0.25">
      <c r="A18199" s="1">
        <f t="shared" si="284"/>
        <v>18199</v>
      </c>
      <c r="B18199" s="1" t="s">
        <v>12137</v>
      </c>
      <c r="C18199" s="1" t="s">
        <v>1318</v>
      </c>
    </row>
    <row r="18200" spans="1:3" x14ac:dyDescent="0.25">
      <c r="A18200" s="1">
        <f t="shared" si="284"/>
        <v>18200</v>
      </c>
      <c r="B18200" s="1" t="s">
        <v>12137</v>
      </c>
      <c r="C18200" s="1" t="s">
        <v>3627</v>
      </c>
    </row>
    <row r="18201" spans="1:3" x14ac:dyDescent="0.25">
      <c r="A18201" s="1">
        <f t="shared" si="284"/>
        <v>18201</v>
      </c>
      <c r="B18201" s="1" t="s">
        <v>12137</v>
      </c>
      <c r="C18201" s="1" t="s">
        <v>934</v>
      </c>
    </row>
    <row r="18202" spans="1:3" x14ac:dyDescent="0.25">
      <c r="A18202" s="1">
        <f t="shared" si="284"/>
        <v>18202</v>
      </c>
      <c r="B18202" s="1" t="s">
        <v>12137</v>
      </c>
      <c r="C18202" s="1" t="s">
        <v>937</v>
      </c>
    </row>
    <row r="18203" spans="1:3" x14ac:dyDescent="0.25">
      <c r="A18203" s="1">
        <f t="shared" si="284"/>
        <v>18203</v>
      </c>
      <c r="B18203" s="1" t="s">
        <v>12137</v>
      </c>
      <c r="C18203" s="1" t="s">
        <v>938</v>
      </c>
    </row>
    <row r="18204" spans="1:3" x14ac:dyDescent="0.25">
      <c r="A18204" s="1">
        <f t="shared" si="284"/>
        <v>18204</v>
      </c>
      <c r="B18204" s="1" t="s">
        <v>12137</v>
      </c>
      <c r="C18204" s="1" t="s">
        <v>1859</v>
      </c>
    </row>
    <row r="18205" spans="1:3" x14ac:dyDescent="0.25">
      <c r="A18205" s="1">
        <f t="shared" si="284"/>
        <v>18205</v>
      </c>
      <c r="B18205" s="1" t="s">
        <v>12137</v>
      </c>
      <c r="C18205" s="1" t="s">
        <v>1859</v>
      </c>
    </row>
    <row r="18206" spans="1:3" x14ac:dyDescent="0.25">
      <c r="A18206" s="1">
        <f t="shared" si="284"/>
        <v>18206</v>
      </c>
      <c r="B18206" s="1" t="s">
        <v>12137</v>
      </c>
      <c r="C18206" s="1" t="s">
        <v>12138</v>
      </c>
    </row>
    <row r="18207" spans="1:3" x14ac:dyDescent="0.25">
      <c r="A18207" s="1">
        <f t="shared" si="284"/>
        <v>18207</v>
      </c>
      <c r="B18207" s="1" t="s">
        <v>12137</v>
      </c>
      <c r="C18207" s="1" t="s">
        <v>949</v>
      </c>
    </row>
    <row r="18208" spans="1:3" x14ac:dyDescent="0.25">
      <c r="A18208" s="1">
        <f t="shared" si="284"/>
        <v>18208</v>
      </c>
      <c r="B18208" s="1" t="s">
        <v>12137</v>
      </c>
      <c r="C18208" s="1" t="s">
        <v>960</v>
      </c>
    </row>
    <row r="18209" spans="1:3" x14ac:dyDescent="0.25">
      <c r="A18209" s="1">
        <f t="shared" si="284"/>
        <v>18209</v>
      </c>
      <c r="B18209" s="1" t="s">
        <v>12137</v>
      </c>
      <c r="C18209" s="1" t="s">
        <v>6310</v>
      </c>
    </row>
    <row r="18210" spans="1:3" x14ac:dyDescent="0.25">
      <c r="A18210" s="1">
        <f t="shared" si="284"/>
        <v>18210</v>
      </c>
      <c r="B18210" s="1" t="s">
        <v>12137</v>
      </c>
      <c r="C18210" s="1" t="s">
        <v>2559</v>
      </c>
    </row>
    <row r="18211" spans="1:3" x14ac:dyDescent="0.25">
      <c r="A18211" s="1">
        <f t="shared" si="284"/>
        <v>18211</v>
      </c>
      <c r="B18211" s="1" t="s">
        <v>12137</v>
      </c>
      <c r="C18211" s="1" t="s">
        <v>942</v>
      </c>
    </row>
    <row r="18212" spans="1:3" x14ac:dyDescent="0.25">
      <c r="A18212" s="1">
        <f t="shared" si="284"/>
        <v>18212</v>
      </c>
      <c r="B18212" s="1" t="s">
        <v>12137</v>
      </c>
      <c r="C18212" s="1" t="s">
        <v>942</v>
      </c>
    </row>
    <row r="18213" spans="1:3" x14ac:dyDescent="0.25">
      <c r="A18213" s="1">
        <f t="shared" si="284"/>
        <v>18213</v>
      </c>
      <c r="B18213" s="1" t="s">
        <v>12137</v>
      </c>
      <c r="C18213" s="1" t="s">
        <v>974</v>
      </c>
    </row>
    <row r="18214" spans="1:3" x14ac:dyDescent="0.25">
      <c r="A18214" s="1">
        <f t="shared" si="284"/>
        <v>18214</v>
      </c>
      <c r="B18214" s="1" t="s">
        <v>12137</v>
      </c>
      <c r="C18214" s="1" t="s">
        <v>928</v>
      </c>
    </row>
    <row r="18215" spans="1:3" x14ac:dyDescent="0.25">
      <c r="A18215" s="1">
        <f t="shared" si="284"/>
        <v>18215</v>
      </c>
      <c r="B18215" s="1" t="s">
        <v>12137</v>
      </c>
      <c r="C18215" s="1" t="s">
        <v>928</v>
      </c>
    </row>
    <row r="18216" spans="1:3" x14ac:dyDescent="0.25">
      <c r="A18216" s="1">
        <f t="shared" si="284"/>
        <v>18216</v>
      </c>
      <c r="B18216" s="1" t="s">
        <v>12137</v>
      </c>
      <c r="C18216" s="1" t="s">
        <v>928</v>
      </c>
    </row>
    <row r="18217" spans="1:3" x14ac:dyDescent="0.25">
      <c r="A18217" s="1">
        <f t="shared" si="284"/>
        <v>18217</v>
      </c>
      <c r="B18217" s="1" t="s">
        <v>12137</v>
      </c>
      <c r="C18217" s="1" t="s">
        <v>974</v>
      </c>
    </row>
    <row r="18218" spans="1:3" x14ac:dyDescent="0.25">
      <c r="A18218" s="1">
        <f t="shared" si="284"/>
        <v>18218</v>
      </c>
      <c r="B18218" s="1" t="s">
        <v>12137</v>
      </c>
      <c r="C18218" s="1" t="s">
        <v>928</v>
      </c>
    </row>
    <row r="18219" spans="1:3" x14ac:dyDescent="0.25">
      <c r="A18219" s="1">
        <f t="shared" si="284"/>
        <v>18219</v>
      </c>
      <c r="B18219" s="1" t="s">
        <v>12137</v>
      </c>
      <c r="C18219" s="1" t="s">
        <v>928</v>
      </c>
    </row>
    <row r="18220" spans="1:3" x14ac:dyDescent="0.25">
      <c r="A18220" s="1">
        <f t="shared" si="284"/>
        <v>18220</v>
      </c>
      <c r="B18220" s="1" t="s">
        <v>12137</v>
      </c>
      <c r="C18220" s="1" t="s">
        <v>1510</v>
      </c>
    </row>
    <row r="18221" spans="1:3" x14ac:dyDescent="0.25">
      <c r="A18221" s="1">
        <f t="shared" si="284"/>
        <v>18221</v>
      </c>
      <c r="B18221" s="1" t="s">
        <v>12137</v>
      </c>
      <c r="C18221" s="1" t="s">
        <v>1768</v>
      </c>
    </row>
    <row r="18222" spans="1:3" x14ac:dyDescent="0.25">
      <c r="A18222" s="1">
        <f t="shared" si="284"/>
        <v>18222</v>
      </c>
      <c r="B18222" s="1" t="s">
        <v>12137</v>
      </c>
      <c r="C18222" s="1" t="s">
        <v>3079</v>
      </c>
    </row>
    <row r="18223" spans="1:3" x14ac:dyDescent="0.25">
      <c r="A18223" s="1">
        <f t="shared" si="284"/>
        <v>18223</v>
      </c>
      <c r="B18223" s="1" t="s">
        <v>12137</v>
      </c>
      <c r="C18223" s="1" t="s">
        <v>1027</v>
      </c>
    </row>
    <row r="18224" spans="1:3" x14ac:dyDescent="0.25">
      <c r="A18224" s="1">
        <f t="shared" si="284"/>
        <v>18224</v>
      </c>
      <c r="B18224" s="1" t="s">
        <v>12137</v>
      </c>
      <c r="C18224" s="1" t="s">
        <v>1027</v>
      </c>
    </row>
    <row r="18225" spans="1:3" x14ac:dyDescent="0.25">
      <c r="A18225" s="1">
        <f t="shared" si="284"/>
        <v>18225</v>
      </c>
      <c r="B18225" s="1" t="s">
        <v>12137</v>
      </c>
      <c r="C18225" s="1" t="s">
        <v>1087</v>
      </c>
    </row>
    <row r="18226" spans="1:3" x14ac:dyDescent="0.25">
      <c r="A18226" s="1">
        <f t="shared" si="284"/>
        <v>18226</v>
      </c>
      <c r="B18226" s="1" t="s">
        <v>12137</v>
      </c>
      <c r="C18226" s="1" t="s">
        <v>1087</v>
      </c>
    </row>
    <row r="18227" spans="1:3" x14ac:dyDescent="0.25">
      <c r="A18227" s="1">
        <f t="shared" si="284"/>
        <v>18227</v>
      </c>
      <c r="B18227" s="1" t="s">
        <v>12137</v>
      </c>
      <c r="C18227" s="1" t="s">
        <v>1032</v>
      </c>
    </row>
    <row r="18228" spans="1:3" x14ac:dyDescent="0.25">
      <c r="A18228" s="1">
        <f t="shared" si="284"/>
        <v>18228</v>
      </c>
      <c r="B18228" s="1" t="s">
        <v>12137</v>
      </c>
      <c r="C18228" s="1" t="s">
        <v>1147</v>
      </c>
    </row>
    <row r="18229" spans="1:3" x14ac:dyDescent="0.25">
      <c r="A18229" s="1">
        <f t="shared" si="284"/>
        <v>18229</v>
      </c>
      <c r="B18229" s="1" t="s">
        <v>12137</v>
      </c>
      <c r="C18229" s="1" t="s">
        <v>12139</v>
      </c>
    </row>
    <row r="18230" spans="1:3" x14ac:dyDescent="0.25">
      <c r="A18230" s="1">
        <f t="shared" si="284"/>
        <v>18230</v>
      </c>
      <c r="B18230" s="1" t="s">
        <v>12137</v>
      </c>
      <c r="C18230" s="1" t="s">
        <v>12140</v>
      </c>
    </row>
    <row r="18231" spans="1:3" x14ac:dyDescent="0.25">
      <c r="A18231" s="1">
        <f t="shared" si="284"/>
        <v>18231</v>
      </c>
      <c r="B18231" s="1" t="s">
        <v>12137</v>
      </c>
      <c r="C18231" s="1" t="s">
        <v>956</v>
      </c>
    </row>
    <row r="18232" spans="1:3" x14ac:dyDescent="0.25">
      <c r="A18232" s="1">
        <f t="shared" si="284"/>
        <v>18232</v>
      </c>
      <c r="B18232" s="1" t="s">
        <v>12137</v>
      </c>
      <c r="C18232" s="1" t="s">
        <v>989</v>
      </c>
    </row>
    <row r="18233" spans="1:3" x14ac:dyDescent="0.25">
      <c r="A18233" s="1">
        <f t="shared" si="284"/>
        <v>18233</v>
      </c>
      <c r="B18233" s="1" t="s">
        <v>12137</v>
      </c>
      <c r="C18233" s="1" t="s">
        <v>989</v>
      </c>
    </row>
    <row r="18234" spans="1:3" x14ac:dyDescent="0.25">
      <c r="A18234" s="1">
        <f t="shared" si="284"/>
        <v>18234</v>
      </c>
      <c r="B18234" s="1" t="s">
        <v>12137</v>
      </c>
      <c r="C18234" s="1" t="s">
        <v>989</v>
      </c>
    </row>
    <row r="18235" spans="1:3" x14ac:dyDescent="0.25">
      <c r="A18235" s="1">
        <f t="shared" si="284"/>
        <v>18235</v>
      </c>
      <c r="B18235" s="1" t="s">
        <v>12137</v>
      </c>
      <c r="C18235" s="1" t="s">
        <v>1704</v>
      </c>
    </row>
    <row r="18236" spans="1:3" x14ac:dyDescent="0.25">
      <c r="A18236" s="1">
        <f t="shared" si="284"/>
        <v>18236</v>
      </c>
      <c r="B18236" s="1" t="s">
        <v>12141</v>
      </c>
      <c r="C18236" s="1" t="s">
        <v>1215</v>
      </c>
    </row>
    <row r="18237" spans="1:3" x14ac:dyDescent="0.25">
      <c r="A18237" s="1">
        <f t="shared" si="284"/>
        <v>18237</v>
      </c>
      <c r="B18237" s="1" t="s">
        <v>12141</v>
      </c>
      <c r="C18237" s="1" t="s">
        <v>3607</v>
      </c>
    </row>
    <row r="18238" spans="1:3" x14ac:dyDescent="0.25">
      <c r="A18238" s="1">
        <f t="shared" si="284"/>
        <v>18238</v>
      </c>
      <c r="B18238" s="1" t="s">
        <v>12142</v>
      </c>
      <c r="C18238" s="1" t="s">
        <v>1610</v>
      </c>
    </row>
    <row r="18239" spans="1:3" x14ac:dyDescent="0.25">
      <c r="A18239" s="1">
        <f t="shared" si="284"/>
        <v>18239</v>
      </c>
      <c r="B18239" s="1" t="s">
        <v>12143</v>
      </c>
      <c r="C18239" s="1" t="s">
        <v>9818</v>
      </c>
    </row>
    <row r="18240" spans="1:3" x14ac:dyDescent="0.25">
      <c r="A18240" s="1">
        <f t="shared" si="284"/>
        <v>18240</v>
      </c>
      <c r="B18240" s="1" t="s">
        <v>12143</v>
      </c>
      <c r="C18240" s="1" t="s">
        <v>930</v>
      </c>
    </row>
    <row r="18241" spans="1:3" x14ac:dyDescent="0.25">
      <c r="A18241" s="1">
        <f t="shared" si="284"/>
        <v>18241</v>
      </c>
      <c r="B18241" s="1" t="s">
        <v>12143</v>
      </c>
      <c r="C18241" s="1" t="s">
        <v>1646</v>
      </c>
    </row>
    <row r="18242" spans="1:3" x14ac:dyDescent="0.25">
      <c r="A18242" s="1">
        <f t="shared" si="284"/>
        <v>18242</v>
      </c>
      <c r="B18242" s="1" t="s">
        <v>2529</v>
      </c>
      <c r="C18242" s="1" t="s">
        <v>2387</v>
      </c>
    </row>
    <row r="18243" spans="1:3" x14ac:dyDescent="0.25">
      <c r="A18243" s="1">
        <f t="shared" ref="A18243:A18306" si="285">A18242+1</f>
        <v>18243</v>
      </c>
      <c r="B18243" s="1" t="s">
        <v>12144</v>
      </c>
      <c r="C18243" s="1" t="s">
        <v>1211</v>
      </c>
    </row>
    <row r="18244" spans="1:3" x14ac:dyDescent="0.25">
      <c r="A18244" s="1">
        <f t="shared" si="285"/>
        <v>18244</v>
      </c>
      <c r="B18244" s="1" t="s">
        <v>12144</v>
      </c>
      <c r="C18244" s="1" t="s">
        <v>1283</v>
      </c>
    </row>
    <row r="18245" spans="1:3" x14ac:dyDescent="0.25">
      <c r="A18245" s="1">
        <f t="shared" si="285"/>
        <v>18245</v>
      </c>
      <c r="B18245" s="1" t="s">
        <v>12145</v>
      </c>
      <c r="C18245" s="1" t="s">
        <v>942</v>
      </c>
    </row>
    <row r="18246" spans="1:3" x14ac:dyDescent="0.25">
      <c r="A18246" s="1">
        <f t="shared" si="285"/>
        <v>18246</v>
      </c>
      <c r="B18246" s="1" t="s">
        <v>12146</v>
      </c>
      <c r="C18246" s="1" t="s">
        <v>6575</v>
      </c>
    </row>
    <row r="18247" spans="1:3" x14ac:dyDescent="0.25">
      <c r="A18247" s="1">
        <f t="shared" si="285"/>
        <v>18247</v>
      </c>
      <c r="B18247" s="1" t="s">
        <v>12147</v>
      </c>
      <c r="C18247" s="1" t="s">
        <v>1055</v>
      </c>
    </row>
    <row r="18248" spans="1:3" x14ac:dyDescent="0.25">
      <c r="A18248" s="1">
        <f t="shared" si="285"/>
        <v>18248</v>
      </c>
      <c r="B18248" s="1" t="s">
        <v>12148</v>
      </c>
      <c r="C18248" s="1" t="s">
        <v>989</v>
      </c>
    </row>
    <row r="18249" spans="1:3" x14ac:dyDescent="0.25">
      <c r="A18249" s="1">
        <f t="shared" si="285"/>
        <v>18249</v>
      </c>
      <c r="B18249" s="1" t="s">
        <v>12149</v>
      </c>
      <c r="C18249" s="1" t="s">
        <v>941</v>
      </c>
    </row>
    <row r="18250" spans="1:3" x14ac:dyDescent="0.25">
      <c r="A18250" s="1">
        <f t="shared" si="285"/>
        <v>18250</v>
      </c>
      <c r="B18250" s="1" t="s">
        <v>12150</v>
      </c>
      <c r="C18250" s="1" t="s">
        <v>10914</v>
      </c>
    </row>
    <row r="18251" spans="1:3" x14ac:dyDescent="0.25">
      <c r="A18251" s="1">
        <f t="shared" si="285"/>
        <v>18251</v>
      </c>
      <c r="B18251" s="1" t="s">
        <v>12150</v>
      </c>
      <c r="C18251" s="1" t="s">
        <v>1291</v>
      </c>
    </row>
    <row r="18252" spans="1:3" x14ac:dyDescent="0.25">
      <c r="A18252" s="1">
        <f t="shared" si="285"/>
        <v>18252</v>
      </c>
      <c r="B18252" s="1" t="s">
        <v>12151</v>
      </c>
      <c r="C18252" s="1" t="s">
        <v>1374</v>
      </c>
    </row>
    <row r="18253" spans="1:3" x14ac:dyDescent="0.25">
      <c r="A18253" s="1">
        <f t="shared" si="285"/>
        <v>18253</v>
      </c>
      <c r="B18253" s="1" t="s">
        <v>12152</v>
      </c>
      <c r="C18253" s="1" t="s">
        <v>1281</v>
      </c>
    </row>
    <row r="18254" spans="1:3" x14ac:dyDescent="0.25">
      <c r="A18254" s="1">
        <f t="shared" si="285"/>
        <v>18254</v>
      </c>
      <c r="B18254" s="1" t="s">
        <v>12153</v>
      </c>
      <c r="C18254" s="1" t="s">
        <v>935</v>
      </c>
    </row>
    <row r="18255" spans="1:3" x14ac:dyDescent="0.25">
      <c r="A18255" s="1">
        <f t="shared" si="285"/>
        <v>18255</v>
      </c>
      <c r="B18255" s="1" t="s">
        <v>12154</v>
      </c>
      <c r="C18255" s="1" t="s">
        <v>967</v>
      </c>
    </row>
    <row r="18256" spans="1:3" x14ac:dyDescent="0.25">
      <c r="A18256" s="1">
        <f t="shared" si="285"/>
        <v>18256</v>
      </c>
      <c r="B18256" s="1" t="s">
        <v>12154</v>
      </c>
      <c r="C18256" s="1" t="s">
        <v>967</v>
      </c>
    </row>
    <row r="18257" spans="1:3" x14ac:dyDescent="0.25">
      <c r="A18257" s="1">
        <f t="shared" si="285"/>
        <v>18257</v>
      </c>
      <c r="B18257" s="1" t="s">
        <v>12155</v>
      </c>
      <c r="C18257" s="1" t="s">
        <v>1055</v>
      </c>
    </row>
    <row r="18258" spans="1:3" x14ac:dyDescent="0.25">
      <c r="A18258" s="1">
        <f t="shared" si="285"/>
        <v>18258</v>
      </c>
      <c r="B18258" s="1" t="s">
        <v>12156</v>
      </c>
      <c r="C18258" s="1" t="s">
        <v>1160</v>
      </c>
    </row>
    <row r="18259" spans="1:3" x14ac:dyDescent="0.25">
      <c r="A18259" s="1">
        <f t="shared" si="285"/>
        <v>18259</v>
      </c>
      <c r="B18259" s="1" t="s">
        <v>12157</v>
      </c>
      <c r="C18259" s="1" t="s">
        <v>1117</v>
      </c>
    </row>
    <row r="18260" spans="1:3" x14ac:dyDescent="0.25">
      <c r="A18260" s="1">
        <f t="shared" si="285"/>
        <v>18260</v>
      </c>
      <c r="B18260" s="1" t="s">
        <v>12157</v>
      </c>
      <c r="C18260" s="1" t="s">
        <v>1029</v>
      </c>
    </row>
    <row r="18261" spans="1:3" x14ac:dyDescent="0.25">
      <c r="A18261" s="1">
        <f t="shared" si="285"/>
        <v>18261</v>
      </c>
      <c r="B18261" s="1" t="s">
        <v>12157</v>
      </c>
      <c r="C18261" s="1" t="s">
        <v>2307</v>
      </c>
    </row>
    <row r="18262" spans="1:3" x14ac:dyDescent="0.25">
      <c r="A18262" s="1">
        <f t="shared" si="285"/>
        <v>18262</v>
      </c>
      <c r="B18262" s="1" t="s">
        <v>12140</v>
      </c>
      <c r="C18262" s="1" t="s">
        <v>954</v>
      </c>
    </row>
    <row r="18263" spans="1:3" x14ac:dyDescent="0.25">
      <c r="A18263" s="1">
        <f t="shared" si="285"/>
        <v>18263</v>
      </c>
      <c r="B18263" s="1" t="s">
        <v>12140</v>
      </c>
      <c r="C18263" s="1" t="s">
        <v>960</v>
      </c>
    </row>
    <row r="18264" spans="1:3" x14ac:dyDescent="0.25">
      <c r="A18264" s="1">
        <f t="shared" si="285"/>
        <v>18264</v>
      </c>
      <c r="B18264" s="1" t="s">
        <v>12158</v>
      </c>
      <c r="C18264" s="1" t="s">
        <v>2581</v>
      </c>
    </row>
    <row r="18265" spans="1:3" x14ac:dyDescent="0.25">
      <c r="A18265" s="1">
        <f t="shared" si="285"/>
        <v>18265</v>
      </c>
      <c r="B18265" s="1" t="s">
        <v>12158</v>
      </c>
      <c r="C18265" s="1" t="s">
        <v>4133</v>
      </c>
    </row>
    <row r="18266" spans="1:3" x14ac:dyDescent="0.25">
      <c r="A18266" s="1">
        <f t="shared" si="285"/>
        <v>18266</v>
      </c>
      <c r="B18266" s="1" t="s">
        <v>12158</v>
      </c>
      <c r="C18266" s="1" t="s">
        <v>1156</v>
      </c>
    </row>
    <row r="18267" spans="1:3" x14ac:dyDescent="0.25">
      <c r="A18267" s="1">
        <f t="shared" si="285"/>
        <v>18267</v>
      </c>
      <c r="B18267" s="1" t="s">
        <v>12158</v>
      </c>
      <c r="C18267" s="1" t="s">
        <v>2917</v>
      </c>
    </row>
    <row r="18268" spans="1:3" x14ac:dyDescent="0.25">
      <c r="A18268" s="1">
        <f t="shared" si="285"/>
        <v>18268</v>
      </c>
      <c r="B18268" s="1" t="s">
        <v>12158</v>
      </c>
      <c r="C18268" s="1" t="s">
        <v>12159</v>
      </c>
    </row>
    <row r="18269" spans="1:3" x14ac:dyDescent="0.25">
      <c r="A18269" s="1">
        <f t="shared" si="285"/>
        <v>18269</v>
      </c>
      <c r="B18269" s="1" t="s">
        <v>12160</v>
      </c>
      <c r="C18269" s="1" t="s">
        <v>940</v>
      </c>
    </row>
    <row r="18270" spans="1:3" x14ac:dyDescent="0.25">
      <c r="A18270" s="1">
        <f t="shared" si="285"/>
        <v>18270</v>
      </c>
      <c r="B18270" s="1" t="s">
        <v>12161</v>
      </c>
      <c r="C18270" s="1" t="s">
        <v>1545</v>
      </c>
    </row>
    <row r="18271" spans="1:3" x14ac:dyDescent="0.25">
      <c r="A18271" s="1">
        <f t="shared" si="285"/>
        <v>18271</v>
      </c>
      <c r="B18271" s="1" t="s">
        <v>12162</v>
      </c>
      <c r="C18271" s="1" t="s">
        <v>1102</v>
      </c>
    </row>
    <row r="18272" spans="1:3" x14ac:dyDescent="0.25">
      <c r="A18272" s="1">
        <f t="shared" si="285"/>
        <v>18272</v>
      </c>
      <c r="B18272" s="1" t="s">
        <v>12163</v>
      </c>
      <c r="C18272" s="1" t="s">
        <v>6037</v>
      </c>
    </row>
    <row r="18273" spans="1:3" x14ac:dyDescent="0.25">
      <c r="A18273" s="1">
        <f t="shared" si="285"/>
        <v>18273</v>
      </c>
      <c r="B18273" s="1" t="s">
        <v>12164</v>
      </c>
      <c r="C18273" s="1" t="s">
        <v>923</v>
      </c>
    </row>
    <row r="18274" spans="1:3" x14ac:dyDescent="0.25">
      <c r="A18274" s="1">
        <f t="shared" si="285"/>
        <v>18274</v>
      </c>
      <c r="B18274" s="1" t="s">
        <v>12164</v>
      </c>
      <c r="C18274" s="1" t="s">
        <v>1322</v>
      </c>
    </row>
    <row r="18275" spans="1:3" x14ac:dyDescent="0.25">
      <c r="A18275" s="1">
        <f t="shared" si="285"/>
        <v>18275</v>
      </c>
      <c r="B18275" s="1" t="s">
        <v>12164</v>
      </c>
      <c r="C18275" s="1" t="s">
        <v>8004</v>
      </c>
    </row>
    <row r="18276" spans="1:3" x14ac:dyDescent="0.25">
      <c r="A18276" s="1">
        <f t="shared" si="285"/>
        <v>18276</v>
      </c>
      <c r="B18276" s="1" t="s">
        <v>12164</v>
      </c>
      <c r="C18276" s="1" t="s">
        <v>928</v>
      </c>
    </row>
    <row r="18277" spans="1:3" x14ac:dyDescent="0.25">
      <c r="A18277" s="1">
        <f t="shared" si="285"/>
        <v>18277</v>
      </c>
      <c r="B18277" s="1" t="s">
        <v>12164</v>
      </c>
      <c r="C18277" s="1" t="s">
        <v>1333</v>
      </c>
    </row>
    <row r="18278" spans="1:3" x14ac:dyDescent="0.25">
      <c r="A18278" s="1">
        <f t="shared" si="285"/>
        <v>18278</v>
      </c>
      <c r="B18278" s="1" t="s">
        <v>12165</v>
      </c>
      <c r="C18278" s="1" t="s">
        <v>1102</v>
      </c>
    </row>
    <row r="18279" spans="1:3" x14ac:dyDescent="0.25">
      <c r="A18279" s="1">
        <f t="shared" si="285"/>
        <v>18279</v>
      </c>
      <c r="B18279" s="1" t="s">
        <v>12167</v>
      </c>
      <c r="C18279" s="1" t="s">
        <v>12166</v>
      </c>
    </row>
    <row r="18280" spans="1:3" x14ac:dyDescent="0.25">
      <c r="A18280" s="1">
        <f t="shared" si="285"/>
        <v>18280</v>
      </c>
      <c r="B18280" s="1" t="s">
        <v>12167</v>
      </c>
      <c r="C18280" s="1" t="s">
        <v>943</v>
      </c>
    </row>
    <row r="18281" spans="1:3" x14ac:dyDescent="0.25">
      <c r="A18281" s="1">
        <f t="shared" si="285"/>
        <v>18281</v>
      </c>
      <c r="B18281" s="1" t="s">
        <v>12167</v>
      </c>
      <c r="C18281" s="1" t="s">
        <v>8270</v>
      </c>
    </row>
    <row r="18282" spans="1:3" x14ac:dyDescent="0.25">
      <c r="A18282" s="1">
        <f t="shared" si="285"/>
        <v>18282</v>
      </c>
      <c r="B18282" s="1" t="s">
        <v>12167</v>
      </c>
      <c r="C18282" s="1" t="s">
        <v>12168</v>
      </c>
    </row>
    <row r="18283" spans="1:3" x14ac:dyDescent="0.25">
      <c r="A18283" s="1">
        <f t="shared" si="285"/>
        <v>18283</v>
      </c>
      <c r="B18283" s="1" t="s">
        <v>12169</v>
      </c>
      <c r="C18283" s="1" t="s">
        <v>1144</v>
      </c>
    </row>
    <row r="18284" spans="1:3" x14ac:dyDescent="0.25">
      <c r="A18284" s="1">
        <f t="shared" si="285"/>
        <v>18284</v>
      </c>
      <c r="B18284" s="1" t="s">
        <v>12170</v>
      </c>
      <c r="C18284" s="1" t="s">
        <v>952</v>
      </c>
    </row>
    <row r="18285" spans="1:3" x14ac:dyDescent="0.25">
      <c r="A18285" s="1">
        <f t="shared" si="285"/>
        <v>18285</v>
      </c>
      <c r="B18285" s="1" t="s">
        <v>12171</v>
      </c>
      <c r="C18285" s="1" t="s">
        <v>960</v>
      </c>
    </row>
    <row r="18286" spans="1:3" x14ac:dyDescent="0.25">
      <c r="A18286" s="1">
        <f t="shared" si="285"/>
        <v>18286</v>
      </c>
      <c r="B18286" s="1" t="s">
        <v>12172</v>
      </c>
      <c r="C18286" s="1" t="s">
        <v>952</v>
      </c>
    </row>
    <row r="18287" spans="1:3" x14ac:dyDescent="0.25">
      <c r="A18287" s="1">
        <f t="shared" si="285"/>
        <v>18287</v>
      </c>
      <c r="B18287" s="1" t="s">
        <v>12172</v>
      </c>
      <c r="C18287" s="1" t="s">
        <v>1691</v>
      </c>
    </row>
    <row r="18288" spans="1:3" x14ac:dyDescent="0.25">
      <c r="A18288" s="1">
        <f t="shared" si="285"/>
        <v>18288</v>
      </c>
      <c r="B18288" s="1" t="s">
        <v>12173</v>
      </c>
      <c r="C18288" s="1" t="s">
        <v>993</v>
      </c>
    </row>
    <row r="18289" spans="1:3" x14ac:dyDescent="0.25">
      <c r="A18289" s="1">
        <f t="shared" si="285"/>
        <v>18289</v>
      </c>
      <c r="B18289" s="1" t="s">
        <v>12174</v>
      </c>
      <c r="C18289" s="1" t="s">
        <v>925</v>
      </c>
    </row>
    <row r="18290" spans="1:3" x14ac:dyDescent="0.25">
      <c r="A18290" s="1">
        <f t="shared" si="285"/>
        <v>18290</v>
      </c>
      <c r="B18290" s="1" t="s">
        <v>12174</v>
      </c>
      <c r="C18290" s="1" t="s">
        <v>1321</v>
      </c>
    </row>
    <row r="18291" spans="1:3" x14ac:dyDescent="0.25">
      <c r="A18291" s="1">
        <f t="shared" si="285"/>
        <v>18291</v>
      </c>
      <c r="B18291" s="1" t="s">
        <v>12175</v>
      </c>
      <c r="C18291" s="1" t="s">
        <v>1768</v>
      </c>
    </row>
    <row r="18292" spans="1:3" x14ac:dyDescent="0.25">
      <c r="A18292" s="1">
        <f t="shared" si="285"/>
        <v>18292</v>
      </c>
      <c r="B18292" s="1" t="s">
        <v>12176</v>
      </c>
      <c r="C18292" s="1" t="s">
        <v>6192</v>
      </c>
    </row>
    <row r="18293" spans="1:3" x14ac:dyDescent="0.25">
      <c r="A18293" s="1">
        <f t="shared" si="285"/>
        <v>18293</v>
      </c>
      <c r="B18293" s="1" t="s">
        <v>12174</v>
      </c>
      <c r="C18293" s="1" t="s">
        <v>960</v>
      </c>
    </row>
    <row r="18294" spans="1:3" x14ac:dyDescent="0.25">
      <c r="A18294" s="1">
        <f t="shared" si="285"/>
        <v>18294</v>
      </c>
      <c r="B18294" s="1" t="s">
        <v>12177</v>
      </c>
      <c r="C18294" s="1" t="s">
        <v>1276</v>
      </c>
    </row>
    <row r="18295" spans="1:3" x14ac:dyDescent="0.25">
      <c r="A18295" s="1">
        <f t="shared" si="285"/>
        <v>18295</v>
      </c>
      <c r="B18295" s="1" t="s">
        <v>12174</v>
      </c>
      <c r="C18295" s="1" t="s">
        <v>1032</v>
      </c>
    </row>
    <row r="18296" spans="1:3" x14ac:dyDescent="0.25">
      <c r="A18296" s="1">
        <f t="shared" si="285"/>
        <v>18296</v>
      </c>
      <c r="B18296" s="1" t="s">
        <v>12178</v>
      </c>
      <c r="C18296" s="1" t="s">
        <v>952</v>
      </c>
    </row>
    <row r="18297" spans="1:3" x14ac:dyDescent="0.25">
      <c r="A18297" s="1">
        <f t="shared" si="285"/>
        <v>18297</v>
      </c>
      <c r="B18297" s="1" t="s">
        <v>12178</v>
      </c>
      <c r="C18297" s="1" t="s">
        <v>12179</v>
      </c>
    </row>
    <row r="18298" spans="1:3" x14ac:dyDescent="0.25">
      <c r="A18298" s="1">
        <f t="shared" si="285"/>
        <v>18298</v>
      </c>
      <c r="B18298" s="1" t="s">
        <v>12178</v>
      </c>
      <c r="C18298" s="1" t="s">
        <v>1934</v>
      </c>
    </row>
    <row r="18299" spans="1:3" x14ac:dyDescent="0.25">
      <c r="A18299" s="1">
        <f t="shared" si="285"/>
        <v>18299</v>
      </c>
      <c r="B18299" s="1" t="s">
        <v>12178</v>
      </c>
      <c r="C18299" s="1" t="s">
        <v>12180</v>
      </c>
    </row>
    <row r="18300" spans="1:3" x14ac:dyDescent="0.25">
      <c r="A18300" s="1">
        <f t="shared" si="285"/>
        <v>18300</v>
      </c>
      <c r="B18300" s="1" t="s">
        <v>12178</v>
      </c>
      <c r="C18300" s="1" t="s">
        <v>1024</v>
      </c>
    </row>
    <row r="18301" spans="1:3" x14ac:dyDescent="0.25">
      <c r="A18301" s="1">
        <f t="shared" si="285"/>
        <v>18301</v>
      </c>
      <c r="B18301" s="1" t="s">
        <v>12178</v>
      </c>
      <c r="C18301" s="1" t="s">
        <v>1028</v>
      </c>
    </row>
    <row r="18302" spans="1:3" x14ac:dyDescent="0.25">
      <c r="A18302" s="1">
        <f t="shared" si="285"/>
        <v>18302</v>
      </c>
      <c r="B18302" s="1" t="s">
        <v>12178</v>
      </c>
      <c r="C18302" s="1" t="s">
        <v>1355</v>
      </c>
    </row>
    <row r="18303" spans="1:3" x14ac:dyDescent="0.25">
      <c r="A18303" s="1">
        <f t="shared" si="285"/>
        <v>18303</v>
      </c>
      <c r="B18303" s="1" t="s">
        <v>12181</v>
      </c>
      <c r="C18303" s="1" t="s">
        <v>1026</v>
      </c>
    </row>
    <row r="18304" spans="1:3" x14ac:dyDescent="0.25">
      <c r="A18304" s="1">
        <f t="shared" si="285"/>
        <v>18304</v>
      </c>
      <c r="B18304" s="1" t="s">
        <v>12182</v>
      </c>
      <c r="C18304" s="1" t="s">
        <v>1319</v>
      </c>
    </row>
    <row r="18305" spans="1:3" x14ac:dyDescent="0.25">
      <c r="A18305" s="1">
        <f t="shared" si="285"/>
        <v>18305</v>
      </c>
      <c r="B18305" s="1" t="s">
        <v>12183</v>
      </c>
      <c r="C18305" s="1" t="s">
        <v>1058</v>
      </c>
    </row>
    <row r="18306" spans="1:3" x14ac:dyDescent="0.25">
      <c r="A18306" s="1">
        <f t="shared" si="285"/>
        <v>18306</v>
      </c>
      <c r="B18306" s="1" t="s">
        <v>12184</v>
      </c>
      <c r="C18306" s="1" t="s">
        <v>930</v>
      </c>
    </row>
    <row r="18307" spans="1:3" x14ac:dyDescent="0.25">
      <c r="A18307" s="1">
        <f t="shared" ref="A18307:A18370" si="286">A18306+1</f>
        <v>18307</v>
      </c>
      <c r="B18307" s="1" t="s">
        <v>12182</v>
      </c>
      <c r="C18307" s="1" t="s">
        <v>1807</v>
      </c>
    </row>
    <row r="18308" spans="1:3" x14ac:dyDescent="0.25">
      <c r="A18308" s="1">
        <f t="shared" si="286"/>
        <v>18308</v>
      </c>
      <c r="B18308" s="1" t="s">
        <v>12185</v>
      </c>
      <c r="C18308" s="1" t="s">
        <v>9927</v>
      </c>
    </row>
    <row r="18309" spans="1:3" x14ac:dyDescent="0.25">
      <c r="A18309" s="1">
        <f t="shared" si="286"/>
        <v>18309</v>
      </c>
      <c r="B18309" s="1" t="s">
        <v>12186</v>
      </c>
      <c r="C18309" s="1" t="s">
        <v>1170</v>
      </c>
    </row>
    <row r="18310" spans="1:3" x14ac:dyDescent="0.25">
      <c r="A18310" s="1">
        <f t="shared" si="286"/>
        <v>18310</v>
      </c>
      <c r="B18310" s="1" t="s">
        <v>12187</v>
      </c>
      <c r="C18310" s="1" t="s">
        <v>934</v>
      </c>
    </row>
    <row r="18311" spans="1:3" x14ac:dyDescent="0.25">
      <c r="A18311" s="1">
        <f t="shared" si="286"/>
        <v>18311</v>
      </c>
      <c r="B18311" s="1" t="s">
        <v>12188</v>
      </c>
      <c r="C18311" s="1" t="s">
        <v>952</v>
      </c>
    </row>
    <row r="18312" spans="1:3" x14ac:dyDescent="0.25">
      <c r="A18312" s="1">
        <f t="shared" si="286"/>
        <v>18312</v>
      </c>
      <c r="B18312" s="1" t="s">
        <v>12188</v>
      </c>
      <c r="C18312" s="1" t="s">
        <v>952</v>
      </c>
    </row>
    <row r="18313" spans="1:3" x14ac:dyDescent="0.25">
      <c r="A18313" s="1">
        <f t="shared" si="286"/>
        <v>18313</v>
      </c>
      <c r="B18313" s="1" t="s">
        <v>12188</v>
      </c>
      <c r="C18313" s="1" t="s">
        <v>952</v>
      </c>
    </row>
    <row r="18314" spans="1:3" x14ac:dyDescent="0.25">
      <c r="A18314" s="1">
        <f t="shared" si="286"/>
        <v>18314</v>
      </c>
      <c r="B18314" s="1" t="s">
        <v>12188</v>
      </c>
      <c r="C18314" s="1" t="s">
        <v>1174</v>
      </c>
    </row>
    <row r="18315" spans="1:3" x14ac:dyDescent="0.25">
      <c r="A18315" s="1">
        <f t="shared" si="286"/>
        <v>18315</v>
      </c>
      <c r="B18315" s="1" t="s">
        <v>12188</v>
      </c>
      <c r="C18315" s="1" t="s">
        <v>1911</v>
      </c>
    </row>
    <row r="18316" spans="1:3" x14ac:dyDescent="0.25">
      <c r="A18316" s="1">
        <f t="shared" si="286"/>
        <v>18316</v>
      </c>
      <c r="B18316" s="1" t="s">
        <v>12188</v>
      </c>
      <c r="C18316" s="1" t="s">
        <v>934</v>
      </c>
    </row>
    <row r="18317" spans="1:3" x14ac:dyDescent="0.25">
      <c r="A18317" s="1">
        <f t="shared" si="286"/>
        <v>18317</v>
      </c>
      <c r="B18317" s="1" t="s">
        <v>12188</v>
      </c>
      <c r="C18317" s="1" t="s">
        <v>938</v>
      </c>
    </row>
    <row r="18318" spans="1:3" x14ac:dyDescent="0.25">
      <c r="A18318" s="1">
        <f t="shared" si="286"/>
        <v>18318</v>
      </c>
      <c r="B18318" s="1" t="s">
        <v>12188</v>
      </c>
      <c r="C18318" s="1" t="s">
        <v>3616</v>
      </c>
    </row>
    <row r="18319" spans="1:3" x14ac:dyDescent="0.25">
      <c r="A18319" s="1">
        <f t="shared" si="286"/>
        <v>18319</v>
      </c>
      <c r="B18319" s="1" t="s">
        <v>12188</v>
      </c>
      <c r="C18319" s="1" t="s">
        <v>930</v>
      </c>
    </row>
    <row r="18320" spans="1:3" x14ac:dyDescent="0.25">
      <c r="A18320" s="1">
        <f t="shared" si="286"/>
        <v>18320</v>
      </c>
      <c r="B18320" s="1" t="s">
        <v>12188</v>
      </c>
      <c r="C18320" s="1" t="s">
        <v>960</v>
      </c>
    </row>
    <row r="18321" spans="1:3" x14ac:dyDescent="0.25">
      <c r="A18321" s="1">
        <f t="shared" si="286"/>
        <v>18321</v>
      </c>
      <c r="B18321" s="1" t="s">
        <v>12188</v>
      </c>
      <c r="C18321" s="1" t="s">
        <v>1005</v>
      </c>
    </row>
    <row r="18322" spans="1:3" x14ac:dyDescent="0.25">
      <c r="A18322" s="1">
        <f t="shared" si="286"/>
        <v>18322</v>
      </c>
      <c r="B18322" s="1" t="s">
        <v>12188</v>
      </c>
      <c r="C18322" s="1" t="s">
        <v>997</v>
      </c>
    </row>
    <row r="18323" spans="1:3" x14ac:dyDescent="0.25">
      <c r="A18323" s="1">
        <f t="shared" si="286"/>
        <v>18323</v>
      </c>
      <c r="B18323" s="1" t="s">
        <v>12188</v>
      </c>
      <c r="C18323" s="1" t="s">
        <v>1027</v>
      </c>
    </row>
    <row r="18324" spans="1:3" x14ac:dyDescent="0.25">
      <c r="A18324" s="1">
        <f t="shared" si="286"/>
        <v>18324</v>
      </c>
      <c r="B18324" s="1" t="s">
        <v>12188</v>
      </c>
      <c r="C18324" s="1" t="s">
        <v>1160</v>
      </c>
    </row>
    <row r="18325" spans="1:3" x14ac:dyDescent="0.25">
      <c r="A18325" s="1">
        <f t="shared" si="286"/>
        <v>18325</v>
      </c>
      <c r="B18325" s="1" t="s">
        <v>12188</v>
      </c>
      <c r="C18325" s="1" t="s">
        <v>10894</v>
      </c>
    </row>
    <row r="18326" spans="1:3" x14ac:dyDescent="0.25">
      <c r="A18326" s="1">
        <f t="shared" si="286"/>
        <v>18326</v>
      </c>
      <c r="B18326" s="1" t="s">
        <v>12188</v>
      </c>
      <c r="C18326" s="1" t="s">
        <v>1033</v>
      </c>
    </row>
    <row r="18327" spans="1:3" x14ac:dyDescent="0.25">
      <c r="A18327" s="1">
        <f t="shared" si="286"/>
        <v>18327</v>
      </c>
      <c r="B18327" s="1" t="s">
        <v>12189</v>
      </c>
      <c r="C18327" s="1" t="s">
        <v>1576</v>
      </c>
    </row>
    <row r="18328" spans="1:3" x14ac:dyDescent="0.25">
      <c r="A18328" s="1">
        <f t="shared" si="286"/>
        <v>18328</v>
      </c>
      <c r="B18328" s="1" t="s">
        <v>12190</v>
      </c>
      <c r="C18328" s="1" t="s">
        <v>1029</v>
      </c>
    </row>
    <row r="18329" spans="1:3" x14ac:dyDescent="0.25">
      <c r="A18329" s="1">
        <f t="shared" si="286"/>
        <v>18329</v>
      </c>
      <c r="B18329" s="1" t="s">
        <v>12191</v>
      </c>
      <c r="C18329" s="1"/>
    </row>
    <row r="18330" spans="1:3" x14ac:dyDescent="0.25">
      <c r="A18330" s="1">
        <f t="shared" si="286"/>
        <v>18330</v>
      </c>
      <c r="B18330" s="1" t="s">
        <v>12192</v>
      </c>
      <c r="C18330" s="1" t="s">
        <v>2064</v>
      </c>
    </row>
    <row r="18331" spans="1:3" x14ac:dyDescent="0.25">
      <c r="A18331" s="1">
        <f t="shared" si="286"/>
        <v>18331</v>
      </c>
      <c r="B18331" s="1" t="s">
        <v>12193</v>
      </c>
      <c r="C18331" s="1" t="s">
        <v>1055</v>
      </c>
    </row>
    <row r="18332" spans="1:3" x14ac:dyDescent="0.25">
      <c r="A18332" s="1">
        <f t="shared" si="286"/>
        <v>18332</v>
      </c>
      <c r="B18332" s="1" t="s">
        <v>12194</v>
      </c>
      <c r="C18332" s="1" t="s">
        <v>7071</v>
      </c>
    </row>
    <row r="18333" spans="1:3" x14ac:dyDescent="0.25">
      <c r="A18333" s="1">
        <f t="shared" si="286"/>
        <v>18333</v>
      </c>
      <c r="B18333" s="1" t="s">
        <v>12195</v>
      </c>
      <c r="C18333" s="1" t="s">
        <v>952</v>
      </c>
    </row>
    <row r="18334" spans="1:3" x14ac:dyDescent="0.25">
      <c r="A18334" s="1">
        <f t="shared" si="286"/>
        <v>18334</v>
      </c>
      <c r="B18334" s="1" t="s">
        <v>12195</v>
      </c>
      <c r="C18334" s="1" t="s">
        <v>952</v>
      </c>
    </row>
    <row r="18335" spans="1:3" x14ac:dyDescent="0.25">
      <c r="A18335" s="1">
        <f t="shared" si="286"/>
        <v>18335</v>
      </c>
      <c r="B18335" s="1" t="s">
        <v>12195</v>
      </c>
      <c r="C18335" s="1" t="s">
        <v>1016</v>
      </c>
    </row>
    <row r="18336" spans="1:3" x14ac:dyDescent="0.25">
      <c r="A18336" s="1">
        <f t="shared" si="286"/>
        <v>18336</v>
      </c>
      <c r="B18336" s="1" t="s">
        <v>12197</v>
      </c>
      <c r="C18336" s="1" t="s">
        <v>12196</v>
      </c>
    </row>
    <row r="18337" spans="1:3" x14ac:dyDescent="0.25">
      <c r="A18337" s="1">
        <f t="shared" si="286"/>
        <v>18337</v>
      </c>
      <c r="B18337" s="1" t="s">
        <v>12198</v>
      </c>
      <c r="C18337" s="1" t="s">
        <v>2636</v>
      </c>
    </row>
    <row r="18338" spans="1:3" x14ac:dyDescent="0.25">
      <c r="A18338" s="1">
        <f t="shared" si="286"/>
        <v>18338</v>
      </c>
      <c r="B18338" s="1" t="s">
        <v>12199</v>
      </c>
      <c r="C18338" s="1" t="s">
        <v>1906</v>
      </c>
    </row>
    <row r="18339" spans="1:3" x14ac:dyDescent="0.25">
      <c r="A18339" s="1">
        <f t="shared" si="286"/>
        <v>18339</v>
      </c>
      <c r="B18339" s="1" t="s">
        <v>12200</v>
      </c>
      <c r="C18339" s="1" t="s">
        <v>934</v>
      </c>
    </row>
    <row r="18340" spans="1:3" x14ac:dyDescent="0.25">
      <c r="A18340" s="1">
        <f t="shared" si="286"/>
        <v>18340</v>
      </c>
      <c r="B18340" s="1" t="s">
        <v>12201</v>
      </c>
      <c r="C18340" s="1" t="s">
        <v>1188</v>
      </c>
    </row>
    <row r="18341" spans="1:3" x14ac:dyDescent="0.25">
      <c r="A18341" s="1">
        <f t="shared" si="286"/>
        <v>18341</v>
      </c>
      <c r="B18341" s="1" t="s">
        <v>12201</v>
      </c>
      <c r="C18341" s="1" t="s">
        <v>1330</v>
      </c>
    </row>
    <row r="18342" spans="1:3" x14ac:dyDescent="0.25">
      <c r="A18342" s="1">
        <f t="shared" si="286"/>
        <v>18342</v>
      </c>
      <c r="B18342" s="1" t="s">
        <v>12202</v>
      </c>
      <c r="C18342" s="1" t="s">
        <v>1109</v>
      </c>
    </row>
    <row r="18343" spans="1:3" x14ac:dyDescent="0.25">
      <c r="A18343" s="1">
        <f t="shared" si="286"/>
        <v>18343</v>
      </c>
      <c r="B18343" s="1" t="s">
        <v>12203</v>
      </c>
      <c r="C18343" s="1" t="s">
        <v>946</v>
      </c>
    </row>
    <row r="18344" spans="1:3" x14ac:dyDescent="0.25">
      <c r="A18344" s="1">
        <f t="shared" si="286"/>
        <v>18344</v>
      </c>
      <c r="B18344" s="1" t="s">
        <v>12204</v>
      </c>
      <c r="C18344" s="1" t="s">
        <v>1045</v>
      </c>
    </row>
    <row r="18345" spans="1:3" x14ac:dyDescent="0.25">
      <c r="A18345" s="1">
        <f t="shared" si="286"/>
        <v>18345</v>
      </c>
      <c r="B18345" s="1" t="s">
        <v>12204</v>
      </c>
      <c r="C18345" s="1" t="s">
        <v>1055</v>
      </c>
    </row>
    <row r="18346" spans="1:3" x14ac:dyDescent="0.25">
      <c r="A18346" s="1">
        <f t="shared" si="286"/>
        <v>18346</v>
      </c>
      <c r="B18346" s="1" t="s">
        <v>12205</v>
      </c>
      <c r="C18346" s="1" t="s">
        <v>1054</v>
      </c>
    </row>
    <row r="18347" spans="1:3" x14ac:dyDescent="0.25">
      <c r="A18347" s="1">
        <f t="shared" si="286"/>
        <v>18347</v>
      </c>
      <c r="B18347" s="1" t="s">
        <v>12206</v>
      </c>
      <c r="C18347" s="1" t="s">
        <v>1201</v>
      </c>
    </row>
    <row r="18348" spans="1:3" x14ac:dyDescent="0.25">
      <c r="A18348" s="1">
        <f t="shared" si="286"/>
        <v>18348</v>
      </c>
      <c r="B18348" s="1" t="s">
        <v>12207</v>
      </c>
      <c r="C18348" s="1" t="s">
        <v>1726</v>
      </c>
    </row>
    <row r="18349" spans="1:3" x14ac:dyDescent="0.25">
      <c r="A18349" s="1">
        <f t="shared" si="286"/>
        <v>18349</v>
      </c>
      <c r="B18349" s="1" t="s">
        <v>12208</v>
      </c>
      <c r="C18349" s="1" t="s">
        <v>1016</v>
      </c>
    </row>
    <row r="18350" spans="1:3" x14ac:dyDescent="0.25">
      <c r="A18350" s="1">
        <f t="shared" si="286"/>
        <v>18350</v>
      </c>
      <c r="B18350" s="1" t="s">
        <v>12209</v>
      </c>
      <c r="C18350" s="1" t="s">
        <v>1845</v>
      </c>
    </row>
    <row r="18351" spans="1:3" x14ac:dyDescent="0.25">
      <c r="A18351" s="1">
        <f t="shared" si="286"/>
        <v>18351</v>
      </c>
      <c r="B18351" s="1" t="s">
        <v>12210</v>
      </c>
      <c r="C18351" s="1" t="s">
        <v>4106</v>
      </c>
    </row>
    <row r="18352" spans="1:3" x14ac:dyDescent="0.25">
      <c r="A18352" s="1">
        <f t="shared" si="286"/>
        <v>18352</v>
      </c>
      <c r="B18352" s="1" t="s">
        <v>12211</v>
      </c>
      <c r="C18352" s="1" t="s">
        <v>2937</v>
      </c>
    </row>
    <row r="18353" spans="1:3" x14ac:dyDescent="0.25">
      <c r="A18353" s="1">
        <f t="shared" si="286"/>
        <v>18353</v>
      </c>
      <c r="B18353" s="1" t="s">
        <v>12212</v>
      </c>
      <c r="C18353" s="1" t="s">
        <v>1026</v>
      </c>
    </row>
    <row r="18354" spans="1:3" x14ac:dyDescent="0.25">
      <c r="A18354" s="1">
        <f t="shared" si="286"/>
        <v>18354</v>
      </c>
      <c r="B18354" s="1" t="s">
        <v>12213</v>
      </c>
      <c r="C18354" s="1" t="s">
        <v>974</v>
      </c>
    </row>
    <row r="18355" spans="1:3" x14ac:dyDescent="0.25">
      <c r="A18355" s="1">
        <f t="shared" si="286"/>
        <v>18355</v>
      </c>
      <c r="B18355" s="1" t="s">
        <v>12214</v>
      </c>
      <c r="C18355" s="1" t="s">
        <v>1485</v>
      </c>
    </row>
    <row r="18356" spans="1:3" x14ac:dyDescent="0.25">
      <c r="A18356" s="1">
        <f t="shared" si="286"/>
        <v>18356</v>
      </c>
      <c r="B18356" s="1" t="s">
        <v>12215</v>
      </c>
      <c r="C18356" s="1" t="s">
        <v>1010</v>
      </c>
    </row>
    <row r="18357" spans="1:3" x14ac:dyDescent="0.25">
      <c r="A18357" s="1">
        <f t="shared" si="286"/>
        <v>18357</v>
      </c>
      <c r="B18357" s="1" t="s">
        <v>12216</v>
      </c>
      <c r="C18357" s="1" t="s">
        <v>941</v>
      </c>
    </row>
    <row r="18358" spans="1:3" x14ac:dyDescent="0.25">
      <c r="A18358" s="1">
        <f t="shared" si="286"/>
        <v>18358</v>
      </c>
      <c r="B18358" s="1" t="s">
        <v>12217</v>
      </c>
      <c r="C18358" s="1" t="s">
        <v>975</v>
      </c>
    </row>
    <row r="18359" spans="1:3" x14ac:dyDescent="0.25">
      <c r="A18359" s="1">
        <f t="shared" si="286"/>
        <v>18359</v>
      </c>
      <c r="B18359" s="1" t="s">
        <v>12218</v>
      </c>
      <c r="C18359" s="1" t="s">
        <v>1005</v>
      </c>
    </row>
    <row r="18360" spans="1:3" x14ac:dyDescent="0.25">
      <c r="A18360" s="1">
        <f t="shared" si="286"/>
        <v>18360</v>
      </c>
      <c r="B18360" s="1" t="s">
        <v>12219</v>
      </c>
      <c r="C18360" s="1" t="s">
        <v>928</v>
      </c>
    </row>
    <row r="18361" spans="1:3" x14ac:dyDescent="0.25">
      <c r="A18361" s="1">
        <f t="shared" si="286"/>
        <v>18361</v>
      </c>
      <c r="B18361" s="1" t="s">
        <v>12219</v>
      </c>
      <c r="C18361" s="1" t="s">
        <v>1510</v>
      </c>
    </row>
    <row r="18362" spans="1:3" x14ac:dyDescent="0.25">
      <c r="A18362" s="1">
        <f t="shared" si="286"/>
        <v>18362</v>
      </c>
      <c r="B18362" s="1" t="s">
        <v>12220</v>
      </c>
      <c r="C18362" s="1" t="s">
        <v>1087</v>
      </c>
    </row>
    <row r="18363" spans="1:3" x14ac:dyDescent="0.25">
      <c r="A18363" s="1">
        <f t="shared" si="286"/>
        <v>18363</v>
      </c>
      <c r="B18363" s="1" t="s">
        <v>12221</v>
      </c>
      <c r="C18363" s="1" t="s">
        <v>1188</v>
      </c>
    </row>
    <row r="18364" spans="1:3" x14ac:dyDescent="0.25">
      <c r="A18364" s="1">
        <f t="shared" si="286"/>
        <v>18364</v>
      </c>
      <c r="B18364" s="1" t="s">
        <v>12221</v>
      </c>
      <c r="C18364" s="1" t="s">
        <v>942</v>
      </c>
    </row>
    <row r="18365" spans="1:3" x14ac:dyDescent="0.25">
      <c r="A18365" s="1">
        <f t="shared" si="286"/>
        <v>18365</v>
      </c>
      <c r="B18365" s="1" t="s">
        <v>12222</v>
      </c>
      <c r="C18365" s="1" t="s">
        <v>941</v>
      </c>
    </row>
    <row r="18366" spans="1:3" x14ac:dyDescent="0.25">
      <c r="A18366" s="1">
        <f t="shared" si="286"/>
        <v>18366</v>
      </c>
      <c r="B18366" s="1" t="s">
        <v>12224</v>
      </c>
      <c r="C18366" s="1" t="s">
        <v>12223</v>
      </c>
    </row>
    <row r="18367" spans="1:3" x14ac:dyDescent="0.25">
      <c r="A18367" s="1">
        <f t="shared" si="286"/>
        <v>18367</v>
      </c>
      <c r="B18367" s="1" t="s">
        <v>12225</v>
      </c>
      <c r="C18367" s="1" t="s">
        <v>928</v>
      </c>
    </row>
    <row r="18368" spans="1:3" x14ac:dyDescent="0.25">
      <c r="A18368" s="1">
        <f t="shared" si="286"/>
        <v>18368</v>
      </c>
      <c r="B18368" s="1" t="s">
        <v>12227</v>
      </c>
      <c r="C18368" s="1" t="s">
        <v>12226</v>
      </c>
    </row>
    <row r="18369" spans="1:3" x14ac:dyDescent="0.25">
      <c r="A18369" s="1">
        <f t="shared" si="286"/>
        <v>18369</v>
      </c>
      <c r="B18369" s="1" t="s">
        <v>12228</v>
      </c>
      <c r="C18369" s="1" t="s">
        <v>1691</v>
      </c>
    </row>
    <row r="18370" spans="1:3" x14ac:dyDescent="0.25">
      <c r="A18370" s="1">
        <f t="shared" si="286"/>
        <v>18370</v>
      </c>
      <c r="B18370" s="1" t="s">
        <v>12229</v>
      </c>
      <c r="C18370" s="1" t="s">
        <v>6950</v>
      </c>
    </row>
    <row r="18371" spans="1:3" x14ac:dyDescent="0.25">
      <c r="A18371" s="1">
        <f t="shared" ref="A18371:A18434" si="287">A18370+1</f>
        <v>18371</v>
      </c>
      <c r="B18371" s="1" t="s">
        <v>12230</v>
      </c>
      <c r="C18371" s="1" t="s">
        <v>1020</v>
      </c>
    </row>
    <row r="18372" spans="1:3" x14ac:dyDescent="0.25">
      <c r="A18372" s="1">
        <f t="shared" si="287"/>
        <v>18372</v>
      </c>
      <c r="B18372" s="1" t="s">
        <v>12232</v>
      </c>
      <c r="C18372" s="1" t="s">
        <v>12231</v>
      </c>
    </row>
    <row r="18373" spans="1:3" x14ac:dyDescent="0.25">
      <c r="A18373" s="1">
        <f t="shared" si="287"/>
        <v>18373</v>
      </c>
      <c r="B18373" s="1" t="s">
        <v>12232</v>
      </c>
      <c r="C18373" s="1" t="s">
        <v>1485</v>
      </c>
    </row>
    <row r="18374" spans="1:3" x14ac:dyDescent="0.25">
      <c r="A18374" s="1">
        <f t="shared" si="287"/>
        <v>18374</v>
      </c>
      <c r="B18374" s="1" t="s">
        <v>12234</v>
      </c>
      <c r="C18374" s="1" t="s">
        <v>12233</v>
      </c>
    </row>
    <row r="18375" spans="1:3" x14ac:dyDescent="0.25">
      <c r="A18375" s="1">
        <f t="shared" si="287"/>
        <v>18375</v>
      </c>
      <c r="B18375" s="1" t="s">
        <v>12235</v>
      </c>
      <c r="C18375" s="1" t="s">
        <v>1016</v>
      </c>
    </row>
    <row r="18376" spans="1:3" x14ac:dyDescent="0.25">
      <c r="A18376" s="1">
        <f t="shared" si="287"/>
        <v>18376</v>
      </c>
      <c r="B18376" s="1" t="s">
        <v>12235</v>
      </c>
      <c r="C18376" s="1" t="s">
        <v>939</v>
      </c>
    </row>
    <row r="18377" spans="1:3" x14ac:dyDescent="0.25">
      <c r="A18377" s="1">
        <f t="shared" si="287"/>
        <v>18377</v>
      </c>
      <c r="B18377" s="1" t="s">
        <v>12235</v>
      </c>
      <c r="C18377" s="1" t="s">
        <v>1511</v>
      </c>
    </row>
    <row r="18378" spans="1:3" x14ac:dyDescent="0.25">
      <c r="A18378" s="1">
        <f t="shared" si="287"/>
        <v>18378</v>
      </c>
      <c r="B18378" s="1" t="s">
        <v>12236</v>
      </c>
      <c r="C18378" s="1" t="s">
        <v>1947</v>
      </c>
    </row>
    <row r="18379" spans="1:3" x14ac:dyDescent="0.25">
      <c r="A18379" s="1">
        <f t="shared" si="287"/>
        <v>18379</v>
      </c>
      <c r="B18379" s="1" t="s">
        <v>12237</v>
      </c>
      <c r="C18379" s="1" t="s">
        <v>1174</v>
      </c>
    </row>
    <row r="18380" spans="1:3" x14ac:dyDescent="0.25">
      <c r="A18380" s="1">
        <f t="shared" si="287"/>
        <v>18380</v>
      </c>
      <c r="B18380" s="1" t="s">
        <v>12238</v>
      </c>
      <c r="C18380" s="1" t="s">
        <v>1056</v>
      </c>
    </row>
    <row r="18381" spans="1:3" x14ac:dyDescent="0.25">
      <c r="A18381" s="1">
        <f t="shared" si="287"/>
        <v>18381</v>
      </c>
      <c r="B18381" s="1" t="s">
        <v>12239</v>
      </c>
      <c r="C18381" s="1" t="s">
        <v>928</v>
      </c>
    </row>
    <row r="18382" spans="1:3" x14ac:dyDescent="0.25">
      <c r="A18382" s="1">
        <f t="shared" si="287"/>
        <v>18382</v>
      </c>
      <c r="B18382" s="1" t="s">
        <v>12240</v>
      </c>
      <c r="C18382" s="1" t="s">
        <v>941</v>
      </c>
    </row>
    <row r="18383" spans="1:3" x14ac:dyDescent="0.25">
      <c r="A18383" s="1">
        <f t="shared" si="287"/>
        <v>18383</v>
      </c>
      <c r="B18383" s="1" t="s">
        <v>12242</v>
      </c>
      <c r="C18383" s="1" t="s">
        <v>12241</v>
      </c>
    </row>
    <row r="18384" spans="1:3" x14ac:dyDescent="0.25">
      <c r="A18384" s="1">
        <f t="shared" si="287"/>
        <v>18384</v>
      </c>
      <c r="B18384" s="1" t="s">
        <v>12244</v>
      </c>
      <c r="C18384" s="1" t="s">
        <v>12243</v>
      </c>
    </row>
    <row r="18385" spans="1:3" x14ac:dyDescent="0.25">
      <c r="A18385" s="1">
        <f t="shared" si="287"/>
        <v>18385</v>
      </c>
      <c r="B18385" s="1" t="s">
        <v>12244</v>
      </c>
      <c r="C18385" s="1" t="s">
        <v>12245</v>
      </c>
    </row>
    <row r="18386" spans="1:3" x14ac:dyDescent="0.25">
      <c r="A18386" s="1">
        <f t="shared" si="287"/>
        <v>18386</v>
      </c>
      <c r="B18386" s="1" t="s">
        <v>12246</v>
      </c>
      <c r="C18386" s="1" t="s">
        <v>949</v>
      </c>
    </row>
    <row r="18387" spans="1:3" x14ac:dyDescent="0.25">
      <c r="A18387" s="1">
        <f t="shared" si="287"/>
        <v>18387</v>
      </c>
      <c r="B18387" s="1" t="s">
        <v>12247</v>
      </c>
      <c r="C18387" s="1" t="s">
        <v>1537</v>
      </c>
    </row>
    <row r="18388" spans="1:3" x14ac:dyDescent="0.25">
      <c r="A18388" s="1">
        <f t="shared" si="287"/>
        <v>18388</v>
      </c>
      <c r="B18388" s="1" t="s">
        <v>12247</v>
      </c>
      <c r="C18388" s="1" t="s">
        <v>2917</v>
      </c>
    </row>
    <row r="18389" spans="1:3" x14ac:dyDescent="0.25">
      <c r="A18389" s="1">
        <f t="shared" si="287"/>
        <v>18389</v>
      </c>
      <c r="B18389" s="1" t="s">
        <v>12247</v>
      </c>
      <c r="C18389" s="1" t="s">
        <v>2832</v>
      </c>
    </row>
    <row r="18390" spans="1:3" x14ac:dyDescent="0.25">
      <c r="A18390" s="1">
        <f t="shared" si="287"/>
        <v>18390</v>
      </c>
      <c r="B18390" s="1" t="s">
        <v>1338</v>
      </c>
      <c r="C18390" s="1" t="s">
        <v>1545</v>
      </c>
    </row>
    <row r="18391" spans="1:3" x14ac:dyDescent="0.25">
      <c r="A18391" s="1">
        <f t="shared" si="287"/>
        <v>18391</v>
      </c>
      <c r="B18391" s="1" t="s">
        <v>1338</v>
      </c>
      <c r="C18391" s="1" t="s">
        <v>1152</v>
      </c>
    </row>
    <row r="18392" spans="1:3" x14ac:dyDescent="0.25">
      <c r="A18392" s="1">
        <f t="shared" si="287"/>
        <v>18392</v>
      </c>
      <c r="B18392" s="1" t="s">
        <v>12248</v>
      </c>
      <c r="C18392" s="1" t="s">
        <v>1254</v>
      </c>
    </row>
    <row r="18393" spans="1:3" x14ac:dyDescent="0.25">
      <c r="A18393" s="1">
        <f t="shared" si="287"/>
        <v>18393</v>
      </c>
      <c r="B18393" s="1" t="s">
        <v>12248</v>
      </c>
      <c r="C18393" s="1" t="s">
        <v>1655</v>
      </c>
    </row>
    <row r="18394" spans="1:3" x14ac:dyDescent="0.25">
      <c r="A18394" s="1">
        <f t="shared" si="287"/>
        <v>18394</v>
      </c>
      <c r="B18394" s="1" t="s">
        <v>12249</v>
      </c>
      <c r="C18394" s="1" t="s">
        <v>1389</v>
      </c>
    </row>
    <row r="18395" spans="1:3" x14ac:dyDescent="0.25">
      <c r="A18395" s="1">
        <f t="shared" si="287"/>
        <v>18395</v>
      </c>
      <c r="B18395" s="1" t="s">
        <v>12250</v>
      </c>
      <c r="C18395" s="1" t="s">
        <v>984</v>
      </c>
    </row>
    <row r="18396" spans="1:3" x14ac:dyDescent="0.25">
      <c r="A18396" s="1">
        <f t="shared" si="287"/>
        <v>18396</v>
      </c>
      <c r="B18396" s="1" t="s">
        <v>12250</v>
      </c>
      <c r="C18396" s="1" t="s">
        <v>12251</v>
      </c>
    </row>
    <row r="18397" spans="1:3" x14ac:dyDescent="0.25">
      <c r="A18397" s="1">
        <f t="shared" si="287"/>
        <v>18397</v>
      </c>
      <c r="B18397" s="1" t="s">
        <v>12252</v>
      </c>
      <c r="C18397" s="1" t="s">
        <v>1248</v>
      </c>
    </row>
    <row r="18398" spans="1:3" x14ac:dyDescent="0.25">
      <c r="A18398" s="1">
        <f t="shared" si="287"/>
        <v>18398</v>
      </c>
      <c r="B18398" s="1" t="s">
        <v>12254</v>
      </c>
      <c r="C18398" s="1" t="s">
        <v>12253</v>
      </c>
    </row>
    <row r="18399" spans="1:3" x14ac:dyDescent="0.25">
      <c r="A18399" s="1">
        <f t="shared" si="287"/>
        <v>18399</v>
      </c>
      <c r="B18399" s="1" t="s">
        <v>12254</v>
      </c>
      <c r="C18399" s="1" t="s">
        <v>956</v>
      </c>
    </row>
    <row r="18400" spans="1:3" x14ac:dyDescent="0.25">
      <c r="A18400" s="1">
        <f t="shared" si="287"/>
        <v>18400</v>
      </c>
      <c r="B18400" s="1" t="s">
        <v>12255</v>
      </c>
      <c r="C18400" s="1" t="s">
        <v>977</v>
      </c>
    </row>
    <row r="18401" spans="1:3" x14ac:dyDescent="0.25">
      <c r="A18401" s="1">
        <f t="shared" si="287"/>
        <v>18401</v>
      </c>
      <c r="B18401" s="1" t="s">
        <v>12256</v>
      </c>
      <c r="C18401" s="1" t="s">
        <v>7782</v>
      </c>
    </row>
    <row r="18402" spans="1:3" x14ac:dyDescent="0.25">
      <c r="A18402" s="1">
        <f t="shared" si="287"/>
        <v>18402</v>
      </c>
      <c r="B18402" s="1" t="s">
        <v>12257</v>
      </c>
      <c r="C18402" s="1" t="s">
        <v>4452</v>
      </c>
    </row>
    <row r="18403" spans="1:3" x14ac:dyDescent="0.25">
      <c r="A18403" s="1">
        <f t="shared" si="287"/>
        <v>18403</v>
      </c>
      <c r="B18403" s="1" t="s">
        <v>12258</v>
      </c>
      <c r="C18403" s="1" t="s">
        <v>3150</v>
      </c>
    </row>
    <row r="18404" spans="1:3" x14ac:dyDescent="0.25">
      <c r="A18404" s="1">
        <f t="shared" si="287"/>
        <v>18404</v>
      </c>
      <c r="B18404" s="1" t="s">
        <v>12259</v>
      </c>
      <c r="C18404" s="1" t="s">
        <v>1091</v>
      </c>
    </row>
    <row r="18405" spans="1:3" x14ac:dyDescent="0.25">
      <c r="A18405" s="1">
        <f t="shared" si="287"/>
        <v>18405</v>
      </c>
      <c r="B18405" s="1" t="s">
        <v>12259</v>
      </c>
      <c r="C18405" s="1" t="s">
        <v>975</v>
      </c>
    </row>
    <row r="18406" spans="1:3" x14ac:dyDescent="0.25">
      <c r="A18406" s="1">
        <f t="shared" si="287"/>
        <v>18406</v>
      </c>
      <c r="B18406" s="1" t="s">
        <v>12260</v>
      </c>
      <c r="C18406" s="1" t="s">
        <v>1691</v>
      </c>
    </row>
    <row r="18407" spans="1:3" x14ac:dyDescent="0.25">
      <c r="A18407" s="1">
        <f t="shared" si="287"/>
        <v>18407</v>
      </c>
      <c r="B18407" s="1" t="s">
        <v>12262</v>
      </c>
      <c r="C18407" s="1" t="s">
        <v>12261</v>
      </c>
    </row>
    <row r="18408" spans="1:3" x14ac:dyDescent="0.25">
      <c r="A18408" s="1">
        <f t="shared" si="287"/>
        <v>18408</v>
      </c>
      <c r="B18408" s="1" t="s">
        <v>12263</v>
      </c>
      <c r="C18408" s="1" t="s">
        <v>1037</v>
      </c>
    </row>
    <row r="18409" spans="1:3" x14ac:dyDescent="0.25">
      <c r="A18409" s="1">
        <f t="shared" si="287"/>
        <v>18409</v>
      </c>
      <c r="B18409" s="1" t="s">
        <v>12264</v>
      </c>
      <c r="C18409" s="1" t="s">
        <v>1102</v>
      </c>
    </row>
    <row r="18410" spans="1:3" x14ac:dyDescent="0.25">
      <c r="A18410" s="1">
        <f t="shared" si="287"/>
        <v>18410</v>
      </c>
      <c r="B18410" s="1" t="s">
        <v>12265</v>
      </c>
      <c r="C18410" s="1" t="s">
        <v>2767</v>
      </c>
    </row>
    <row r="18411" spans="1:3" x14ac:dyDescent="0.25">
      <c r="A18411" s="1">
        <f t="shared" si="287"/>
        <v>18411</v>
      </c>
      <c r="B18411" s="1" t="s">
        <v>12266</v>
      </c>
      <c r="C18411" s="1" t="s">
        <v>947</v>
      </c>
    </row>
    <row r="18412" spans="1:3" x14ac:dyDescent="0.25">
      <c r="A18412" s="1">
        <f t="shared" si="287"/>
        <v>18412</v>
      </c>
      <c r="B18412" s="1" t="s">
        <v>12266</v>
      </c>
      <c r="C18412" s="1" t="s">
        <v>4046</v>
      </c>
    </row>
    <row r="18413" spans="1:3" x14ac:dyDescent="0.25">
      <c r="A18413" s="1">
        <f t="shared" si="287"/>
        <v>18413</v>
      </c>
      <c r="B18413" s="1" t="s">
        <v>12266</v>
      </c>
      <c r="C18413" s="1" t="s">
        <v>4390</v>
      </c>
    </row>
    <row r="18414" spans="1:3" x14ac:dyDescent="0.25">
      <c r="A18414" s="1">
        <f t="shared" si="287"/>
        <v>18414</v>
      </c>
      <c r="B18414" s="1" t="s">
        <v>12266</v>
      </c>
      <c r="C18414" s="1" t="s">
        <v>3890</v>
      </c>
    </row>
    <row r="18415" spans="1:3" x14ac:dyDescent="0.25">
      <c r="A18415" s="1">
        <f t="shared" si="287"/>
        <v>18415</v>
      </c>
      <c r="B18415" s="1" t="s">
        <v>12266</v>
      </c>
      <c r="C18415" s="1" t="s">
        <v>1655</v>
      </c>
    </row>
    <row r="18416" spans="1:3" x14ac:dyDescent="0.25">
      <c r="A18416" s="1">
        <f t="shared" si="287"/>
        <v>18416</v>
      </c>
      <c r="B18416" s="1" t="s">
        <v>12266</v>
      </c>
      <c r="C18416" s="1" t="s">
        <v>1908</v>
      </c>
    </row>
    <row r="18417" spans="1:3" x14ac:dyDescent="0.25">
      <c r="A18417" s="1">
        <f t="shared" si="287"/>
        <v>18417</v>
      </c>
      <c r="B18417" s="1" t="s">
        <v>12266</v>
      </c>
      <c r="C18417" s="1" t="s">
        <v>1450</v>
      </c>
    </row>
    <row r="18418" spans="1:3" x14ac:dyDescent="0.25">
      <c r="A18418" s="1">
        <f t="shared" si="287"/>
        <v>18418</v>
      </c>
      <c r="B18418" s="1" t="s">
        <v>12266</v>
      </c>
      <c r="C18418" s="1" t="s">
        <v>3509</v>
      </c>
    </row>
    <row r="18419" spans="1:3" x14ac:dyDescent="0.25">
      <c r="A18419" s="1">
        <f t="shared" si="287"/>
        <v>18419</v>
      </c>
      <c r="B18419" s="1" t="s">
        <v>12268</v>
      </c>
      <c r="C18419" s="1" t="s">
        <v>12267</v>
      </c>
    </row>
    <row r="18420" spans="1:3" x14ac:dyDescent="0.25">
      <c r="A18420" s="1">
        <f t="shared" si="287"/>
        <v>18420</v>
      </c>
      <c r="B18420" s="1" t="s">
        <v>12269</v>
      </c>
      <c r="C18420" s="1" t="s">
        <v>927</v>
      </c>
    </row>
    <row r="18421" spans="1:3" x14ac:dyDescent="0.25">
      <c r="A18421" s="1">
        <f t="shared" si="287"/>
        <v>18421</v>
      </c>
      <c r="B18421" s="1" t="s">
        <v>12269</v>
      </c>
      <c r="C18421" s="1" t="s">
        <v>927</v>
      </c>
    </row>
    <row r="18422" spans="1:3" x14ac:dyDescent="0.25">
      <c r="A18422" s="1">
        <f t="shared" si="287"/>
        <v>18422</v>
      </c>
      <c r="B18422" s="1" t="s">
        <v>12269</v>
      </c>
      <c r="C18422" s="1" t="s">
        <v>1553</v>
      </c>
    </row>
    <row r="18423" spans="1:3" x14ac:dyDescent="0.25">
      <c r="A18423" s="1">
        <f t="shared" si="287"/>
        <v>18423</v>
      </c>
      <c r="B18423" s="1" t="s">
        <v>12270</v>
      </c>
      <c r="C18423" s="1" t="s">
        <v>1321</v>
      </c>
    </row>
    <row r="18424" spans="1:3" x14ac:dyDescent="0.25">
      <c r="A18424" s="1">
        <f t="shared" si="287"/>
        <v>18424</v>
      </c>
      <c r="B18424" s="1" t="s">
        <v>12270</v>
      </c>
      <c r="C18424" s="1" t="s">
        <v>2765</v>
      </c>
    </row>
    <row r="18425" spans="1:3" x14ac:dyDescent="0.25">
      <c r="A18425" s="1">
        <f t="shared" si="287"/>
        <v>18425</v>
      </c>
      <c r="B18425" s="1" t="s">
        <v>12270</v>
      </c>
      <c r="C18425" s="1" t="s">
        <v>942</v>
      </c>
    </row>
    <row r="18426" spans="1:3" x14ac:dyDescent="0.25">
      <c r="A18426" s="1">
        <f t="shared" si="287"/>
        <v>18426</v>
      </c>
      <c r="B18426" s="1" t="s">
        <v>12270</v>
      </c>
      <c r="C18426" s="1" t="s">
        <v>1485</v>
      </c>
    </row>
    <row r="18427" spans="1:3" x14ac:dyDescent="0.25">
      <c r="A18427" s="1">
        <f t="shared" si="287"/>
        <v>18427</v>
      </c>
      <c r="B18427" s="1" t="s">
        <v>12270</v>
      </c>
      <c r="C18427" s="1" t="s">
        <v>1512</v>
      </c>
    </row>
    <row r="18428" spans="1:3" x14ac:dyDescent="0.25">
      <c r="A18428" s="1">
        <f t="shared" si="287"/>
        <v>18428</v>
      </c>
      <c r="B18428" s="1" t="s">
        <v>12271</v>
      </c>
      <c r="C18428" s="1" t="s">
        <v>930</v>
      </c>
    </row>
    <row r="18429" spans="1:3" x14ac:dyDescent="0.25">
      <c r="A18429" s="1">
        <f t="shared" si="287"/>
        <v>18429</v>
      </c>
      <c r="B18429" s="1" t="s">
        <v>12272</v>
      </c>
      <c r="C18429" s="1" t="s">
        <v>2237</v>
      </c>
    </row>
    <row r="18430" spans="1:3" x14ac:dyDescent="0.25">
      <c r="A18430" s="1">
        <f t="shared" si="287"/>
        <v>18430</v>
      </c>
      <c r="B18430" s="1" t="s">
        <v>12273</v>
      </c>
      <c r="C18430" s="1" t="s">
        <v>939</v>
      </c>
    </row>
    <row r="18431" spans="1:3" x14ac:dyDescent="0.25">
      <c r="A18431" s="1">
        <f t="shared" si="287"/>
        <v>18431</v>
      </c>
      <c r="B18431" s="1" t="s">
        <v>12274</v>
      </c>
      <c r="C18431" s="1" t="s">
        <v>1027</v>
      </c>
    </row>
    <row r="18432" spans="1:3" x14ac:dyDescent="0.25">
      <c r="A18432" s="1">
        <f t="shared" si="287"/>
        <v>18432</v>
      </c>
      <c r="B18432" s="1" t="s">
        <v>12275</v>
      </c>
      <c r="C18432" s="1" t="s">
        <v>1162</v>
      </c>
    </row>
    <row r="18433" spans="1:3" x14ac:dyDescent="0.25">
      <c r="A18433" s="1">
        <f t="shared" si="287"/>
        <v>18433</v>
      </c>
      <c r="B18433" s="1" t="s">
        <v>12276</v>
      </c>
      <c r="C18433" s="1" t="s">
        <v>923</v>
      </c>
    </row>
    <row r="18434" spans="1:3" x14ac:dyDescent="0.25">
      <c r="A18434" s="1">
        <f t="shared" si="287"/>
        <v>18434</v>
      </c>
      <c r="B18434" s="1" t="s">
        <v>12277</v>
      </c>
      <c r="C18434" s="1" t="s">
        <v>1081</v>
      </c>
    </row>
    <row r="18435" spans="1:3" x14ac:dyDescent="0.25">
      <c r="A18435" s="1">
        <f t="shared" ref="A18435:A18498" si="288">A18434+1</f>
        <v>18435</v>
      </c>
      <c r="B18435" s="1" t="s">
        <v>12277</v>
      </c>
      <c r="C18435" s="1" t="s">
        <v>5032</v>
      </c>
    </row>
    <row r="18436" spans="1:3" x14ac:dyDescent="0.25">
      <c r="A18436" s="1">
        <f t="shared" si="288"/>
        <v>18436</v>
      </c>
      <c r="B18436" s="1" t="s">
        <v>12278</v>
      </c>
      <c r="C18436" s="1" t="s">
        <v>2559</v>
      </c>
    </row>
    <row r="18437" spans="1:3" x14ac:dyDescent="0.25">
      <c r="A18437" s="1">
        <f t="shared" si="288"/>
        <v>18437</v>
      </c>
      <c r="B18437" s="1" t="s">
        <v>12279</v>
      </c>
      <c r="C18437" s="1" t="s">
        <v>1420</v>
      </c>
    </row>
    <row r="18438" spans="1:3" x14ac:dyDescent="0.25">
      <c r="A18438" s="1">
        <f t="shared" si="288"/>
        <v>18438</v>
      </c>
      <c r="B18438" s="1" t="s">
        <v>12279</v>
      </c>
      <c r="C18438" s="1" t="s">
        <v>949</v>
      </c>
    </row>
    <row r="18439" spans="1:3" x14ac:dyDescent="0.25">
      <c r="A18439" s="1">
        <f t="shared" si="288"/>
        <v>18439</v>
      </c>
      <c r="B18439" s="1" t="s">
        <v>12279</v>
      </c>
      <c r="C18439" s="1" t="s">
        <v>12280</v>
      </c>
    </row>
    <row r="18440" spans="1:3" x14ac:dyDescent="0.25">
      <c r="A18440" s="1">
        <f t="shared" si="288"/>
        <v>18440</v>
      </c>
      <c r="B18440" s="1" t="s">
        <v>12279</v>
      </c>
      <c r="C18440" s="1" t="s">
        <v>1566</v>
      </c>
    </row>
    <row r="18441" spans="1:3" x14ac:dyDescent="0.25">
      <c r="A18441" s="1">
        <f t="shared" si="288"/>
        <v>18441</v>
      </c>
      <c r="B18441" s="1" t="s">
        <v>12279</v>
      </c>
      <c r="C18441" s="1" t="s">
        <v>1009</v>
      </c>
    </row>
    <row r="18442" spans="1:3" x14ac:dyDescent="0.25">
      <c r="A18442" s="1">
        <f t="shared" si="288"/>
        <v>18442</v>
      </c>
      <c r="B18442" s="1" t="s">
        <v>2832</v>
      </c>
      <c r="C18442" s="1" t="s">
        <v>921</v>
      </c>
    </row>
    <row r="18443" spans="1:3" x14ac:dyDescent="0.25">
      <c r="A18443" s="1">
        <f t="shared" si="288"/>
        <v>18443</v>
      </c>
      <c r="B18443" s="1" t="s">
        <v>2832</v>
      </c>
      <c r="C18443" s="1" t="s">
        <v>935</v>
      </c>
    </row>
    <row r="18444" spans="1:3" x14ac:dyDescent="0.25">
      <c r="A18444" s="1">
        <f t="shared" si="288"/>
        <v>18444</v>
      </c>
      <c r="B18444" s="1" t="s">
        <v>2832</v>
      </c>
      <c r="C18444" s="1" t="s">
        <v>12281</v>
      </c>
    </row>
    <row r="18445" spans="1:3" x14ac:dyDescent="0.25">
      <c r="A18445" s="1">
        <f t="shared" si="288"/>
        <v>18445</v>
      </c>
      <c r="B18445" s="1" t="s">
        <v>2832</v>
      </c>
      <c r="C18445" s="1" t="s">
        <v>2153</v>
      </c>
    </row>
    <row r="18446" spans="1:3" x14ac:dyDescent="0.25">
      <c r="A18446" s="1">
        <f t="shared" si="288"/>
        <v>18446</v>
      </c>
      <c r="B18446" s="1" t="s">
        <v>2832</v>
      </c>
      <c r="C18446" s="1" t="s">
        <v>2153</v>
      </c>
    </row>
    <row r="18447" spans="1:3" x14ac:dyDescent="0.25">
      <c r="A18447" s="1">
        <f t="shared" si="288"/>
        <v>18447</v>
      </c>
      <c r="B18447" s="1" t="s">
        <v>2832</v>
      </c>
      <c r="C18447" s="1" t="s">
        <v>2153</v>
      </c>
    </row>
    <row r="18448" spans="1:3" x14ac:dyDescent="0.25">
      <c r="A18448" s="1">
        <f t="shared" si="288"/>
        <v>18448</v>
      </c>
      <c r="B18448" s="1" t="s">
        <v>2832</v>
      </c>
      <c r="C18448" s="1" t="s">
        <v>1215</v>
      </c>
    </row>
    <row r="18449" spans="1:3" x14ac:dyDescent="0.25">
      <c r="A18449" s="1">
        <f t="shared" si="288"/>
        <v>18449</v>
      </c>
      <c r="B18449" s="1" t="s">
        <v>2832</v>
      </c>
      <c r="C18449" s="1" t="s">
        <v>2153</v>
      </c>
    </row>
    <row r="18450" spans="1:3" x14ac:dyDescent="0.25">
      <c r="A18450" s="1">
        <f t="shared" si="288"/>
        <v>18450</v>
      </c>
      <c r="B18450" s="1" t="s">
        <v>2832</v>
      </c>
      <c r="C18450" s="1" t="s">
        <v>1283</v>
      </c>
    </row>
    <row r="18451" spans="1:3" x14ac:dyDescent="0.25">
      <c r="A18451" s="1">
        <f t="shared" si="288"/>
        <v>18451</v>
      </c>
      <c r="B18451" s="1" t="s">
        <v>2832</v>
      </c>
      <c r="C18451" s="1" t="s">
        <v>1283</v>
      </c>
    </row>
    <row r="18452" spans="1:3" x14ac:dyDescent="0.25">
      <c r="A18452" s="1">
        <f t="shared" si="288"/>
        <v>18452</v>
      </c>
      <c r="B18452" s="1" t="s">
        <v>2832</v>
      </c>
      <c r="C18452" s="1" t="s">
        <v>952</v>
      </c>
    </row>
    <row r="18453" spans="1:3" x14ac:dyDescent="0.25">
      <c r="A18453" s="1">
        <f t="shared" si="288"/>
        <v>18453</v>
      </c>
      <c r="B18453" s="1" t="s">
        <v>2832</v>
      </c>
      <c r="C18453" s="1" t="s">
        <v>1283</v>
      </c>
    </row>
    <row r="18454" spans="1:3" x14ac:dyDescent="0.25">
      <c r="A18454" s="1">
        <f t="shared" si="288"/>
        <v>18454</v>
      </c>
      <c r="B18454" s="1" t="s">
        <v>2832</v>
      </c>
      <c r="C18454" s="1" t="s">
        <v>1906</v>
      </c>
    </row>
    <row r="18455" spans="1:3" x14ac:dyDescent="0.25">
      <c r="A18455" s="1">
        <f t="shared" si="288"/>
        <v>18455</v>
      </c>
      <c r="B18455" s="1" t="s">
        <v>2832</v>
      </c>
      <c r="C18455" s="1" t="s">
        <v>1016</v>
      </c>
    </row>
    <row r="18456" spans="1:3" x14ac:dyDescent="0.25">
      <c r="A18456" s="1">
        <f t="shared" si="288"/>
        <v>18456</v>
      </c>
      <c r="B18456" s="1" t="s">
        <v>2832</v>
      </c>
      <c r="C18456" s="1" t="s">
        <v>1545</v>
      </c>
    </row>
    <row r="18457" spans="1:3" x14ac:dyDescent="0.25">
      <c r="A18457" s="1">
        <f t="shared" si="288"/>
        <v>18457</v>
      </c>
      <c r="B18457" s="1" t="s">
        <v>2832</v>
      </c>
      <c r="C18457" s="1" t="s">
        <v>2387</v>
      </c>
    </row>
    <row r="18458" spans="1:3" x14ac:dyDescent="0.25">
      <c r="A18458" s="1">
        <f t="shared" si="288"/>
        <v>18458</v>
      </c>
      <c r="B18458" s="1" t="s">
        <v>2832</v>
      </c>
      <c r="C18458" s="1" t="s">
        <v>12282</v>
      </c>
    </row>
    <row r="18459" spans="1:3" x14ac:dyDescent="0.25">
      <c r="A18459" s="1">
        <f t="shared" si="288"/>
        <v>18459</v>
      </c>
      <c r="B18459" s="1" t="s">
        <v>2832</v>
      </c>
      <c r="C18459" s="1" t="s">
        <v>1152</v>
      </c>
    </row>
    <row r="18460" spans="1:3" x14ac:dyDescent="0.25">
      <c r="A18460" s="1">
        <f t="shared" si="288"/>
        <v>18460</v>
      </c>
      <c r="B18460" s="1" t="s">
        <v>2832</v>
      </c>
      <c r="C18460" s="1" t="s">
        <v>1079</v>
      </c>
    </row>
    <row r="18461" spans="1:3" x14ac:dyDescent="0.25">
      <c r="A18461" s="1">
        <f t="shared" si="288"/>
        <v>18461</v>
      </c>
      <c r="B18461" s="1" t="s">
        <v>2832</v>
      </c>
      <c r="C18461" s="1" t="s">
        <v>1091</v>
      </c>
    </row>
    <row r="18462" spans="1:3" x14ac:dyDescent="0.25">
      <c r="A18462" s="1">
        <f t="shared" si="288"/>
        <v>18462</v>
      </c>
      <c r="B18462" s="1" t="s">
        <v>2832</v>
      </c>
      <c r="C18462" s="1" t="s">
        <v>4486</v>
      </c>
    </row>
    <row r="18463" spans="1:3" x14ac:dyDescent="0.25">
      <c r="A18463" s="1">
        <f t="shared" si="288"/>
        <v>18463</v>
      </c>
      <c r="B18463" s="1" t="s">
        <v>2832</v>
      </c>
      <c r="C18463" s="1" t="s">
        <v>2421</v>
      </c>
    </row>
    <row r="18464" spans="1:3" x14ac:dyDescent="0.25">
      <c r="A18464" s="1">
        <f t="shared" si="288"/>
        <v>18464</v>
      </c>
      <c r="B18464" s="1" t="s">
        <v>2832</v>
      </c>
      <c r="C18464" s="1" t="s">
        <v>2091</v>
      </c>
    </row>
    <row r="18465" spans="1:3" x14ac:dyDescent="0.25">
      <c r="A18465" s="1">
        <f t="shared" si="288"/>
        <v>18465</v>
      </c>
      <c r="B18465" s="1" t="s">
        <v>2832</v>
      </c>
      <c r="C18465" s="1" t="s">
        <v>930</v>
      </c>
    </row>
    <row r="18466" spans="1:3" x14ac:dyDescent="0.25">
      <c r="A18466" s="1">
        <f t="shared" si="288"/>
        <v>18466</v>
      </c>
      <c r="B18466" s="1" t="s">
        <v>2832</v>
      </c>
      <c r="C18466" s="1" t="s">
        <v>1093</v>
      </c>
    </row>
    <row r="18467" spans="1:3" x14ac:dyDescent="0.25">
      <c r="A18467" s="1">
        <f t="shared" si="288"/>
        <v>18467</v>
      </c>
      <c r="B18467" s="1" t="s">
        <v>2832</v>
      </c>
      <c r="C18467" s="1" t="s">
        <v>939</v>
      </c>
    </row>
    <row r="18468" spans="1:3" x14ac:dyDescent="0.25">
      <c r="A18468" s="1">
        <f t="shared" si="288"/>
        <v>18468</v>
      </c>
      <c r="B18468" s="1" t="s">
        <v>2832</v>
      </c>
      <c r="C18468" s="1" t="s">
        <v>1156</v>
      </c>
    </row>
    <row r="18469" spans="1:3" x14ac:dyDescent="0.25">
      <c r="A18469" s="1">
        <f t="shared" si="288"/>
        <v>18469</v>
      </c>
      <c r="B18469" s="1" t="s">
        <v>2832</v>
      </c>
      <c r="C18469" s="1" t="s">
        <v>967</v>
      </c>
    </row>
    <row r="18470" spans="1:3" x14ac:dyDescent="0.25">
      <c r="A18470" s="1">
        <f t="shared" si="288"/>
        <v>18470</v>
      </c>
      <c r="B18470" s="1" t="s">
        <v>2832</v>
      </c>
      <c r="C18470" s="1" t="s">
        <v>1479</v>
      </c>
    </row>
    <row r="18471" spans="1:3" x14ac:dyDescent="0.25">
      <c r="A18471" s="1">
        <f t="shared" si="288"/>
        <v>18471</v>
      </c>
      <c r="B18471" s="1" t="s">
        <v>2832</v>
      </c>
      <c r="C18471" s="1" t="s">
        <v>960</v>
      </c>
    </row>
    <row r="18472" spans="1:3" x14ac:dyDescent="0.25">
      <c r="A18472" s="1">
        <f t="shared" si="288"/>
        <v>18472</v>
      </c>
      <c r="B18472" s="1" t="s">
        <v>2832</v>
      </c>
      <c r="C18472" s="1" t="s">
        <v>960</v>
      </c>
    </row>
    <row r="18473" spans="1:3" x14ac:dyDescent="0.25">
      <c r="A18473" s="1">
        <f t="shared" si="288"/>
        <v>18473</v>
      </c>
      <c r="B18473" s="1" t="s">
        <v>2832</v>
      </c>
      <c r="C18473" s="1" t="s">
        <v>960</v>
      </c>
    </row>
    <row r="18474" spans="1:3" x14ac:dyDescent="0.25">
      <c r="A18474" s="1">
        <f t="shared" si="288"/>
        <v>18474</v>
      </c>
      <c r="B18474" s="1" t="s">
        <v>2832</v>
      </c>
      <c r="C18474" s="1" t="s">
        <v>6286</v>
      </c>
    </row>
    <row r="18475" spans="1:3" x14ac:dyDescent="0.25">
      <c r="A18475" s="1">
        <f t="shared" si="288"/>
        <v>18475</v>
      </c>
      <c r="B18475" s="1" t="s">
        <v>2832</v>
      </c>
      <c r="C18475" s="1" t="s">
        <v>960</v>
      </c>
    </row>
    <row r="18476" spans="1:3" x14ac:dyDescent="0.25">
      <c r="A18476" s="1">
        <f t="shared" si="288"/>
        <v>18476</v>
      </c>
      <c r="B18476" s="1" t="s">
        <v>2832</v>
      </c>
      <c r="C18476" s="1" t="s">
        <v>1102</v>
      </c>
    </row>
    <row r="18477" spans="1:3" x14ac:dyDescent="0.25">
      <c r="A18477" s="1">
        <f t="shared" si="288"/>
        <v>18477</v>
      </c>
      <c r="B18477" s="1" t="s">
        <v>2832</v>
      </c>
      <c r="C18477" s="1" t="s">
        <v>1102</v>
      </c>
    </row>
    <row r="18478" spans="1:3" x14ac:dyDescent="0.25">
      <c r="A18478" s="1">
        <f t="shared" si="288"/>
        <v>18478</v>
      </c>
      <c r="B18478" s="1" t="s">
        <v>2832</v>
      </c>
      <c r="C18478" s="1" t="s">
        <v>974</v>
      </c>
    </row>
    <row r="18479" spans="1:3" x14ac:dyDescent="0.25">
      <c r="A18479" s="1">
        <f t="shared" si="288"/>
        <v>18479</v>
      </c>
      <c r="B18479" s="1" t="s">
        <v>2832</v>
      </c>
      <c r="C18479" s="1" t="s">
        <v>1330</v>
      </c>
    </row>
    <row r="18480" spans="1:3" x14ac:dyDescent="0.25">
      <c r="A18480" s="1">
        <f t="shared" si="288"/>
        <v>18480</v>
      </c>
      <c r="B18480" s="1" t="s">
        <v>2832</v>
      </c>
      <c r="C18480" s="1" t="s">
        <v>3185</v>
      </c>
    </row>
    <row r="18481" spans="1:3" x14ac:dyDescent="0.25">
      <c r="A18481" s="1">
        <f t="shared" si="288"/>
        <v>18481</v>
      </c>
      <c r="B18481" s="1" t="s">
        <v>2832</v>
      </c>
      <c r="C18481" s="1" t="s">
        <v>2917</v>
      </c>
    </row>
    <row r="18482" spans="1:3" x14ac:dyDescent="0.25">
      <c r="A18482" s="1">
        <f t="shared" si="288"/>
        <v>18482</v>
      </c>
      <c r="B18482" s="1" t="s">
        <v>2832</v>
      </c>
      <c r="C18482" s="1" t="s">
        <v>12283</v>
      </c>
    </row>
    <row r="18483" spans="1:3" x14ac:dyDescent="0.25">
      <c r="A18483" s="1">
        <f t="shared" si="288"/>
        <v>18483</v>
      </c>
      <c r="B18483" s="1" t="s">
        <v>2832</v>
      </c>
      <c r="C18483" s="1" t="s">
        <v>1519</v>
      </c>
    </row>
    <row r="18484" spans="1:3" x14ac:dyDescent="0.25">
      <c r="A18484" s="1">
        <f t="shared" si="288"/>
        <v>18484</v>
      </c>
      <c r="B18484" s="1" t="s">
        <v>2832</v>
      </c>
      <c r="C18484" s="1" t="s">
        <v>1519</v>
      </c>
    </row>
    <row r="18485" spans="1:3" x14ac:dyDescent="0.25">
      <c r="A18485" s="1">
        <f t="shared" si="288"/>
        <v>18485</v>
      </c>
      <c r="B18485" s="1" t="s">
        <v>2832</v>
      </c>
      <c r="C18485" s="1" t="s">
        <v>1160</v>
      </c>
    </row>
    <row r="18486" spans="1:3" x14ac:dyDescent="0.25">
      <c r="A18486" s="1">
        <f t="shared" si="288"/>
        <v>18486</v>
      </c>
      <c r="B18486" s="1" t="s">
        <v>2832</v>
      </c>
      <c r="C18486" s="1" t="s">
        <v>951</v>
      </c>
    </row>
    <row r="18487" spans="1:3" x14ac:dyDescent="0.25">
      <c r="A18487" s="1">
        <f t="shared" si="288"/>
        <v>18487</v>
      </c>
      <c r="B18487" s="1" t="s">
        <v>2832</v>
      </c>
      <c r="C18487" s="1" t="s">
        <v>1201</v>
      </c>
    </row>
    <row r="18488" spans="1:3" x14ac:dyDescent="0.25">
      <c r="A18488" s="1">
        <f t="shared" si="288"/>
        <v>18488</v>
      </c>
      <c r="B18488" s="1" t="s">
        <v>2832</v>
      </c>
      <c r="C18488" s="1" t="s">
        <v>3982</v>
      </c>
    </row>
    <row r="18489" spans="1:3" x14ac:dyDescent="0.25">
      <c r="A18489" s="1">
        <f t="shared" si="288"/>
        <v>18489</v>
      </c>
      <c r="B18489" s="1" t="s">
        <v>2832</v>
      </c>
      <c r="C18489" s="1" t="s">
        <v>1147</v>
      </c>
    </row>
    <row r="18490" spans="1:3" x14ac:dyDescent="0.25">
      <c r="A18490" s="1">
        <f t="shared" si="288"/>
        <v>18490</v>
      </c>
      <c r="B18490" s="1" t="s">
        <v>2832</v>
      </c>
      <c r="C18490" s="1" t="s">
        <v>1147</v>
      </c>
    </row>
    <row r="18491" spans="1:3" x14ac:dyDescent="0.25">
      <c r="A18491" s="1">
        <f t="shared" si="288"/>
        <v>18491</v>
      </c>
      <c r="B18491" s="1" t="s">
        <v>2832</v>
      </c>
      <c r="C18491" s="1" t="s">
        <v>1036</v>
      </c>
    </row>
    <row r="18492" spans="1:3" x14ac:dyDescent="0.25">
      <c r="A18492" s="1">
        <f t="shared" si="288"/>
        <v>18492</v>
      </c>
      <c r="B18492" s="1" t="s">
        <v>2832</v>
      </c>
      <c r="C18492" s="1" t="s">
        <v>1512</v>
      </c>
    </row>
    <row r="18493" spans="1:3" x14ac:dyDescent="0.25">
      <c r="A18493" s="1">
        <f t="shared" si="288"/>
        <v>18493</v>
      </c>
      <c r="B18493" s="1" t="s">
        <v>2832</v>
      </c>
      <c r="C18493" s="1" t="s">
        <v>977</v>
      </c>
    </row>
    <row r="18494" spans="1:3" x14ac:dyDescent="0.25">
      <c r="A18494" s="1">
        <f t="shared" si="288"/>
        <v>18494</v>
      </c>
      <c r="B18494" s="1" t="s">
        <v>2832</v>
      </c>
      <c r="C18494" s="1" t="s">
        <v>12284</v>
      </c>
    </row>
    <row r="18495" spans="1:3" x14ac:dyDescent="0.25">
      <c r="A18495" s="1">
        <f t="shared" si="288"/>
        <v>18495</v>
      </c>
      <c r="B18495" s="1" t="s">
        <v>2832</v>
      </c>
      <c r="C18495" s="1" t="s">
        <v>2283</v>
      </c>
    </row>
    <row r="18496" spans="1:3" x14ac:dyDescent="0.25">
      <c r="A18496" s="1">
        <f t="shared" si="288"/>
        <v>18496</v>
      </c>
      <c r="B18496" s="1" t="s">
        <v>2832</v>
      </c>
      <c r="C18496" s="1" t="s">
        <v>4113</v>
      </c>
    </row>
    <row r="18497" spans="1:3" x14ac:dyDescent="0.25">
      <c r="A18497" s="1">
        <f t="shared" si="288"/>
        <v>18497</v>
      </c>
      <c r="B18497" s="1" t="s">
        <v>2832</v>
      </c>
      <c r="C18497" s="1" t="s">
        <v>12285</v>
      </c>
    </row>
    <row r="18498" spans="1:3" x14ac:dyDescent="0.25">
      <c r="A18498" s="1">
        <f t="shared" si="288"/>
        <v>18498</v>
      </c>
      <c r="B18498" s="1" t="s">
        <v>2832</v>
      </c>
      <c r="C18498" s="1" t="s">
        <v>2704</v>
      </c>
    </row>
    <row r="18499" spans="1:3" x14ac:dyDescent="0.25">
      <c r="A18499" s="1">
        <f t="shared" ref="A18499:A18562" si="289">A18498+1</f>
        <v>18499</v>
      </c>
      <c r="B18499" s="1" t="s">
        <v>12287</v>
      </c>
      <c r="C18499" s="1" t="s">
        <v>12286</v>
      </c>
    </row>
    <row r="18500" spans="1:3" x14ac:dyDescent="0.25">
      <c r="A18500" s="1">
        <f t="shared" si="289"/>
        <v>18500</v>
      </c>
      <c r="B18500" s="1" t="s">
        <v>12288</v>
      </c>
      <c r="C18500" s="1" t="s">
        <v>1319</v>
      </c>
    </row>
    <row r="18501" spans="1:3" x14ac:dyDescent="0.25">
      <c r="A18501" s="1">
        <f t="shared" si="289"/>
        <v>18501</v>
      </c>
      <c r="B18501" s="1" t="s">
        <v>12289</v>
      </c>
      <c r="C18501" s="1" t="s">
        <v>2430</v>
      </c>
    </row>
    <row r="18502" spans="1:3" x14ac:dyDescent="0.25">
      <c r="A18502" s="1">
        <f t="shared" si="289"/>
        <v>18502</v>
      </c>
      <c r="B18502" s="1" t="s">
        <v>12290</v>
      </c>
      <c r="C18502" s="1" t="s">
        <v>2832</v>
      </c>
    </row>
    <row r="18503" spans="1:3" x14ac:dyDescent="0.25">
      <c r="A18503" s="1">
        <f t="shared" si="289"/>
        <v>18503</v>
      </c>
      <c r="B18503" s="1" t="s">
        <v>12291</v>
      </c>
      <c r="C18503" s="1" t="s">
        <v>997</v>
      </c>
    </row>
    <row r="18504" spans="1:3" x14ac:dyDescent="0.25">
      <c r="A18504" s="1">
        <f t="shared" si="289"/>
        <v>18504</v>
      </c>
      <c r="B18504" s="1" t="s">
        <v>12292</v>
      </c>
      <c r="C18504" s="1" t="s">
        <v>3852</v>
      </c>
    </row>
    <row r="18505" spans="1:3" x14ac:dyDescent="0.25">
      <c r="A18505" s="1">
        <f t="shared" si="289"/>
        <v>18505</v>
      </c>
      <c r="B18505" s="1" t="s">
        <v>12293</v>
      </c>
      <c r="C18505" s="1" t="s">
        <v>967</v>
      </c>
    </row>
    <row r="18506" spans="1:3" x14ac:dyDescent="0.25">
      <c r="A18506" s="1">
        <f t="shared" si="289"/>
        <v>18506</v>
      </c>
      <c r="B18506" s="1" t="s">
        <v>12293</v>
      </c>
      <c r="C18506" s="1" t="s">
        <v>4476</v>
      </c>
    </row>
    <row r="18507" spans="1:3" x14ac:dyDescent="0.25">
      <c r="A18507" s="1">
        <f t="shared" si="289"/>
        <v>18507</v>
      </c>
      <c r="B18507" s="1" t="s">
        <v>12293</v>
      </c>
      <c r="C18507" s="1" t="s">
        <v>12294</v>
      </c>
    </row>
    <row r="18508" spans="1:3" x14ac:dyDescent="0.25">
      <c r="A18508" s="1">
        <f t="shared" si="289"/>
        <v>18508</v>
      </c>
      <c r="B18508" s="1" t="s">
        <v>12295</v>
      </c>
      <c r="C18508" s="1" t="s">
        <v>947</v>
      </c>
    </row>
    <row r="18509" spans="1:3" x14ac:dyDescent="0.25">
      <c r="A18509" s="1">
        <f t="shared" si="289"/>
        <v>18509</v>
      </c>
      <c r="B18509" s="1" t="s">
        <v>12296</v>
      </c>
      <c r="C18509" s="1" t="s">
        <v>1019</v>
      </c>
    </row>
    <row r="18510" spans="1:3" x14ac:dyDescent="0.25">
      <c r="A18510" s="1">
        <f t="shared" si="289"/>
        <v>18510</v>
      </c>
      <c r="B18510" s="1" t="s">
        <v>12297</v>
      </c>
      <c r="C18510" s="1" t="s">
        <v>1932</v>
      </c>
    </row>
    <row r="18511" spans="1:3" x14ac:dyDescent="0.25">
      <c r="A18511" s="1">
        <f t="shared" si="289"/>
        <v>18511</v>
      </c>
      <c r="B18511" s="1" t="s">
        <v>12298</v>
      </c>
      <c r="C18511" s="1" t="s">
        <v>997</v>
      </c>
    </row>
    <row r="18512" spans="1:3" x14ac:dyDescent="0.25">
      <c r="A18512" s="1">
        <f t="shared" si="289"/>
        <v>18512</v>
      </c>
      <c r="B18512" s="1" t="s">
        <v>12299</v>
      </c>
      <c r="C18512" s="1" t="s">
        <v>1083</v>
      </c>
    </row>
    <row r="18513" spans="1:3" x14ac:dyDescent="0.25">
      <c r="A18513" s="1">
        <f t="shared" si="289"/>
        <v>18513</v>
      </c>
      <c r="B18513" s="1" t="s">
        <v>12299</v>
      </c>
      <c r="C18513" s="1" t="s">
        <v>1295</v>
      </c>
    </row>
    <row r="18514" spans="1:3" x14ac:dyDescent="0.25">
      <c r="A18514" s="1">
        <f t="shared" si="289"/>
        <v>18514</v>
      </c>
      <c r="B18514" s="1" t="s">
        <v>12299</v>
      </c>
      <c r="C18514" s="1" t="s">
        <v>2465</v>
      </c>
    </row>
    <row r="18515" spans="1:3" x14ac:dyDescent="0.25">
      <c r="A18515" s="1">
        <f t="shared" si="289"/>
        <v>18515</v>
      </c>
      <c r="B18515" s="1" t="s">
        <v>12300</v>
      </c>
      <c r="C18515" s="1" t="s">
        <v>1315</v>
      </c>
    </row>
    <row r="18516" spans="1:3" x14ac:dyDescent="0.25">
      <c r="A18516" s="1">
        <f t="shared" si="289"/>
        <v>18516</v>
      </c>
      <c r="B18516" s="1" t="s">
        <v>12300</v>
      </c>
      <c r="C18516" s="1" t="s">
        <v>1353</v>
      </c>
    </row>
    <row r="18517" spans="1:3" x14ac:dyDescent="0.25">
      <c r="A18517" s="1">
        <f t="shared" si="289"/>
        <v>18517</v>
      </c>
      <c r="B18517" s="1" t="s">
        <v>12301</v>
      </c>
      <c r="C18517" s="1" t="s">
        <v>1519</v>
      </c>
    </row>
    <row r="18518" spans="1:3" x14ac:dyDescent="0.25">
      <c r="A18518" s="1">
        <f t="shared" si="289"/>
        <v>18518</v>
      </c>
      <c r="B18518" s="1" t="s">
        <v>12302</v>
      </c>
      <c r="C18518" s="1" t="s">
        <v>1906</v>
      </c>
    </row>
    <row r="18519" spans="1:3" x14ac:dyDescent="0.25">
      <c r="A18519" s="1">
        <f t="shared" si="289"/>
        <v>18519</v>
      </c>
      <c r="B18519" s="1" t="s">
        <v>12303</v>
      </c>
      <c r="C18519" s="1" t="s">
        <v>1332</v>
      </c>
    </row>
    <row r="18520" spans="1:3" x14ac:dyDescent="0.25">
      <c r="A18520" s="1">
        <f t="shared" si="289"/>
        <v>18520</v>
      </c>
      <c r="B18520" s="1" t="s">
        <v>12304</v>
      </c>
      <c r="C18520" s="1" t="s">
        <v>5440</v>
      </c>
    </row>
    <row r="18521" spans="1:3" x14ac:dyDescent="0.25">
      <c r="A18521" s="1">
        <f t="shared" si="289"/>
        <v>18521</v>
      </c>
      <c r="B18521" s="1" t="s">
        <v>12305</v>
      </c>
      <c r="C18521" s="1" t="s">
        <v>1170</v>
      </c>
    </row>
    <row r="18522" spans="1:3" x14ac:dyDescent="0.25">
      <c r="A18522" s="1">
        <f t="shared" si="289"/>
        <v>18522</v>
      </c>
      <c r="B18522" s="1" t="s">
        <v>12306</v>
      </c>
      <c r="C18522" s="1" t="s">
        <v>1058</v>
      </c>
    </row>
    <row r="18523" spans="1:3" x14ac:dyDescent="0.25">
      <c r="A18523" s="1">
        <f t="shared" si="289"/>
        <v>18523</v>
      </c>
      <c r="B18523" s="1" t="s">
        <v>12307</v>
      </c>
      <c r="C18523" s="1" t="s">
        <v>4204</v>
      </c>
    </row>
    <row r="18524" spans="1:3" x14ac:dyDescent="0.25">
      <c r="A18524" s="1">
        <f t="shared" si="289"/>
        <v>18524</v>
      </c>
      <c r="B18524" s="1" t="s">
        <v>12308</v>
      </c>
      <c r="C18524" s="1" t="s">
        <v>4784</v>
      </c>
    </row>
    <row r="18525" spans="1:3" x14ac:dyDescent="0.25">
      <c r="A18525" s="1">
        <f t="shared" si="289"/>
        <v>18525</v>
      </c>
      <c r="B18525" s="1" t="s">
        <v>12309</v>
      </c>
      <c r="C18525" s="1" t="s">
        <v>989</v>
      </c>
    </row>
    <row r="18526" spans="1:3" x14ac:dyDescent="0.25">
      <c r="A18526" s="1">
        <f t="shared" si="289"/>
        <v>18526</v>
      </c>
      <c r="B18526" s="1" t="s">
        <v>12310</v>
      </c>
      <c r="C18526" s="1" t="s">
        <v>1152</v>
      </c>
    </row>
    <row r="18527" spans="1:3" x14ac:dyDescent="0.25">
      <c r="A18527" s="1">
        <f t="shared" si="289"/>
        <v>18527</v>
      </c>
      <c r="B18527" s="1" t="s">
        <v>12310</v>
      </c>
      <c r="C18527" s="1" t="s">
        <v>5485</v>
      </c>
    </row>
    <row r="18528" spans="1:3" x14ac:dyDescent="0.25">
      <c r="A18528" s="1">
        <f t="shared" si="289"/>
        <v>18528</v>
      </c>
      <c r="B18528" s="1" t="s">
        <v>12311</v>
      </c>
      <c r="C18528" s="1" t="s">
        <v>968</v>
      </c>
    </row>
    <row r="18529" spans="1:3" x14ac:dyDescent="0.25">
      <c r="A18529" s="1">
        <f t="shared" si="289"/>
        <v>18529</v>
      </c>
      <c r="B18529" s="1" t="s">
        <v>12312</v>
      </c>
      <c r="C18529" s="1" t="s">
        <v>1204</v>
      </c>
    </row>
    <row r="18530" spans="1:3" x14ac:dyDescent="0.25">
      <c r="A18530" s="1">
        <f t="shared" si="289"/>
        <v>18530</v>
      </c>
      <c r="B18530" s="1" t="s">
        <v>12313</v>
      </c>
      <c r="C18530" s="1" t="s">
        <v>928</v>
      </c>
    </row>
    <row r="18531" spans="1:3" x14ac:dyDescent="0.25">
      <c r="A18531" s="1">
        <f t="shared" si="289"/>
        <v>18531</v>
      </c>
      <c r="B18531" s="1" t="s">
        <v>12314</v>
      </c>
      <c r="C18531" s="1" t="s">
        <v>942</v>
      </c>
    </row>
    <row r="18532" spans="1:3" x14ac:dyDescent="0.25">
      <c r="A18532" s="1">
        <f t="shared" si="289"/>
        <v>18532</v>
      </c>
      <c r="B18532" s="1" t="s">
        <v>12314</v>
      </c>
      <c r="C18532" s="1" t="s">
        <v>989</v>
      </c>
    </row>
    <row r="18533" spans="1:3" x14ac:dyDescent="0.25">
      <c r="A18533" s="1">
        <f t="shared" si="289"/>
        <v>18533</v>
      </c>
      <c r="B18533" s="1" t="s">
        <v>12315</v>
      </c>
      <c r="C18533" s="1" t="s">
        <v>939</v>
      </c>
    </row>
    <row r="18534" spans="1:3" x14ac:dyDescent="0.25">
      <c r="A18534" s="1">
        <f t="shared" si="289"/>
        <v>18534</v>
      </c>
      <c r="B18534" s="1" t="s">
        <v>12315</v>
      </c>
      <c r="C18534" s="1" t="s">
        <v>939</v>
      </c>
    </row>
    <row r="18535" spans="1:3" x14ac:dyDescent="0.25">
      <c r="A18535" s="1">
        <f t="shared" si="289"/>
        <v>18535</v>
      </c>
      <c r="B18535" s="1" t="s">
        <v>12316</v>
      </c>
      <c r="C18535" s="1" t="s">
        <v>949</v>
      </c>
    </row>
    <row r="18536" spans="1:3" x14ac:dyDescent="0.25">
      <c r="A18536" s="1">
        <f t="shared" si="289"/>
        <v>18536</v>
      </c>
      <c r="B18536" s="1" t="s">
        <v>12317</v>
      </c>
      <c r="C18536" s="1" t="s">
        <v>1033</v>
      </c>
    </row>
    <row r="18537" spans="1:3" x14ac:dyDescent="0.25">
      <c r="A18537" s="1">
        <f t="shared" si="289"/>
        <v>18537</v>
      </c>
      <c r="B18537" s="1" t="s">
        <v>12318</v>
      </c>
      <c r="C18537" s="1" t="s">
        <v>1045</v>
      </c>
    </row>
    <row r="18538" spans="1:3" x14ac:dyDescent="0.25">
      <c r="A18538" s="1">
        <f t="shared" si="289"/>
        <v>18538</v>
      </c>
      <c r="B18538" s="1" t="s">
        <v>12319</v>
      </c>
      <c r="C18538" s="1" t="s">
        <v>974</v>
      </c>
    </row>
    <row r="18539" spans="1:3" x14ac:dyDescent="0.25">
      <c r="A18539" s="1">
        <f t="shared" si="289"/>
        <v>18539</v>
      </c>
      <c r="B18539" s="1" t="s">
        <v>12320</v>
      </c>
      <c r="C18539" s="1" t="s">
        <v>1289</v>
      </c>
    </row>
    <row r="18540" spans="1:3" x14ac:dyDescent="0.25">
      <c r="A18540" s="1">
        <f t="shared" si="289"/>
        <v>18540</v>
      </c>
      <c r="B18540" s="1" t="s">
        <v>12321</v>
      </c>
      <c r="C18540" s="1" t="s">
        <v>1016</v>
      </c>
    </row>
    <row r="18541" spans="1:3" x14ac:dyDescent="0.25">
      <c r="A18541" s="1">
        <f t="shared" si="289"/>
        <v>18541</v>
      </c>
      <c r="B18541" s="1" t="s">
        <v>12322</v>
      </c>
      <c r="C18541" s="1" t="s">
        <v>1188</v>
      </c>
    </row>
    <row r="18542" spans="1:3" x14ac:dyDescent="0.25">
      <c r="A18542" s="1">
        <f t="shared" si="289"/>
        <v>18542</v>
      </c>
      <c r="B18542" s="1" t="s">
        <v>12323</v>
      </c>
      <c r="C18542" s="1" t="s">
        <v>941</v>
      </c>
    </row>
    <row r="18543" spans="1:3" x14ac:dyDescent="0.25">
      <c r="A18543" s="1">
        <f t="shared" si="289"/>
        <v>18543</v>
      </c>
      <c r="B18543" s="1" t="s">
        <v>8183</v>
      </c>
      <c r="C18543" s="1" t="s">
        <v>1005</v>
      </c>
    </row>
    <row r="18544" spans="1:3" x14ac:dyDescent="0.25">
      <c r="A18544" s="1">
        <f t="shared" si="289"/>
        <v>18544</v>
      </c>
      <c r="B18544" s="1" t="s">
        <v>12324</v>
      </c>
      <c r="C18544" s="1" t="s">
        <v>1077</v>
      </c>
    </row>
    <row r="18545" spans="1:3" x14ac:dyDescent="0.25">
      <c r="A18545" s="1">
        <f t="shared" si="289"/>
        <v>18545</v>
      </c>
      <c r="B18545" s="1" t="s">
        <v>8183</v>
      </c>
      <c r="C18545" s="1" t="s">
        <v>989</v>
      </c>
    </row>
    <row r="18546" spans="1:3" x14ac:dyDescent="0.25">
      <c r="A18546" s="1">
        <f t="shared" si="289"/>
        <v>18546</v>
      </c>
      <c r="B18546" s="1" t="s">
        <v>8183</v>
      </c>
      <c r="C18546" s="1" t="s">
        <v>1162</v>
      </c>
    </row>
    <row r="18547" spans="1:3" x14ac:dyDescent="0.25">
      <c r="A18547" s="1">
        <f t="shared" si="289"/>
        <v>18547</v>
      </c>
      <c r="B18547" s="1" t="s">
        <v>1036</v>
      </c>
      <c r="C18547" s="1" t="s">
        <v>1248</v>
      </c>
    </row>
    <row r="18548" spans="1:3" x14ac:dyDescent="0.25">
      <c r="A18548" s="1">
        <f t="shared" si="289"/>
        <v>18548</v>
      </c>
      <c r="B18548" s="1" t="s">
        <v>1036</v>
      </c>
      <c r="C18548" s="1" t="s">
        <v>5437</v>
      </c>
    </row>
    <row r="18549" spans="1:3" x14ac:dyDescent="0.25">
      <c r="A18549" s="1">
        <f t="shared" si="289"/>
        <v>18549</v>
      </c>
      <c r="B18549" s="1" t="s">
        <v>1036</v>
      </c>
      <c r="C18549" s="1" t="s">
        <v>952</v>
      </c>
    </row>
    <row r="18550" spans="1:3" x14ac:dyDescent="0.25">
      <c r="A18550" s="1">
        <f t="shared" si="289"/>
        <v>18550</v>
      </c>
      <c r="B18550" s="1" t="s">
        <v>1036</v>
      </c>
      <c r="C18550" s="1" t="s">
        <v>2756</v>
      </c>
    </row>
    <row r="18551" spans="1:3" x14ac:dyDescent="0.25">
      <c r="A18551" s="1">
        <f t="shared" si="289"/>
        <v>18551</v>
      </c>
      <c r="B18551" s="1" t="s">
        <v>1036</v>
      </c>
      <c r="C18551" s="1" t="s">
        <v>928</v>
      </c>
    </row>
    <row r="18552" spans="1:3" x14ac:dyDescent="0.25">
      <c r="A18552" s="1">
        <f t="shared" si="289"/>
        <v>18552</v>
      </c>
      <c r="B18552" s="1" t="s">
        <v>1036</v>
      </c>
      <c r="C18552" s="1" t="s">
        <v>1889</v>
      </c>
    </row>
    <row r="18553" spans="1:3" x14ac:dyDescent="0.25">
      <c r="A18553" s="1">
        <f t="shared" si="289"/>
        <v>18553</v>
      </c>
      <c r="B18553" s="1" t="s">
        <v>1036</v>
      </c>
      <c r="C18553" s="1" t="s">
        <v>1147</v>
      </c>
    </row>
    <row r="18554" spans="1:3" x14ac:dyDescent="0.25">
      <c r="A18554" s="1">
        <f t="shared" si="289"/>
        <v>18554</v>
      </c>
      <c r="B18554" s="1" t="s">
        <v>1036</v>
      </c>
      <c r="C18554" s="1" t="s">
        <v>12325</v>
      </c>
    </row>
    <row r="18555" spans="1:3" x14ac:dyDescent="0.25">
      <c r="A18555" s="1">
        <f t="shared" si="289"/>
        <v>18555</v>
      </c>
      <c r="B18555" s="1" t="s">
        <v>1036</v>
      </c>
      <c r="C18555" s="1" t="s">
        <v>4698</v>
      </c>
    </row>
    <row r="18556" spans="1:3" x14ac:dyDescent="0.25">
      <c r="A18556" s="1">
        <f t="shared" si="289"/>
        <v>18556</v>
      </c>
      <c r="B18556" s="1" t="s">
        <v>12326</v>
      </c>
      <c r="C18556" s="1" t="s">
        <v>1019</v>
      </c>
    </row>
    <row r="18557" spans="1:3" x14ac:dyDescent="0.25">
      <c r="A18557" s="1">
        <f t="shared" si="289"/>
        <v>18557</v>
      </c>
      <c r="B18557" s="1" t="s">
        <v>12326</v>
      </c>
      <c r="C18557" s="1" t="s">
        <v>1298</v>
      </c>
    </row>
    <row r="18558" spans="1:3" x14ac:dyDescent="0.25">
      <c r="A18558" s="1">
        <f t="shared" si="289"/>
        <v>18558</v>
      </c>
      <c r="B18558" s="1" t="s">
        <v>12327</v>
      </c>
      <c r="C18558" s="1" t="s">
        <v>947</v>
      </c>
    </row>
    <row r="18559" spans="1:3" x14ac:dyDescent="0.25">
      <c r="A18559" s="1">
        <f t="shared" si="289"/>
        <v>18559</v>
      </c>
      <c r="B18559" s="1" t="s">
        <v>12328</v>
      </c>
      <c r="C18559" s="1" t="s">
        <v>941</v>
      </c>
    </row>
    <row r="18560" spans="1:3" x14ac:dyDescent="0.25">
      <c r="A18560" s="1">
        <f t="shared" si="289"/>
        <v>18560</v>
      </c>
      <c r="B18560" s="1" t="s">
        <v>12329</v>
      </c>
      <c r="C18560" s="1" t="s">
        <v>1150</v>
      </c>
    </row>
    <row r="18561" spans="1:3" x14ac:dyDescent="0.25">
      <c r="A18561" s="1">
        <f t="shared" si="289"/>
        <v>18561</v>
      </c>
      <c r="B18561" s="1" t="s">
        <v>12330</v>
      </c>
      <c r="C18561" s="1" t="s">
        <v>1045</v>
      </c>
    </row>
    <row r="18562" spans="1:3" x14ac:dyDescent="0.25">
      <c r="A18562" s="1">
        <f t="shared" si="289"/>
        <v>18562</v>
      </c>
      <c r="B18562" s="1" t="s">
        <v>12331</v>
      </c>
      <c r="C18562" s="1" t="s">
        <v>6926</v>
      </c>
    </row>
    <row r="18563" spans="1:3" x14ac:dyDescent="0.25">
      <c r="A18563" s="1">
        <f t="shared" ref="A18563:A18626" si="290">A18562+1</f>
        <v>18563</v>
      </c>
      <c r="B18563" s="1" t="s">
        <v>12332</v>
      </c>
      <c r="C18563" s="1" t="s">
        <v>1019</v>
      </c>
    </row>
    <row r="18564" spans="1:3" x14ac:dyDescent="0.25">
      <c r="A18564" s="1">
        <f t="shared" si="290"/>
        <v>18564</v>
      </c>
      <c r="B18564" s="1" t="s">
        <v>12333</v>
      </c>
      <c r="C18564" s="1" t="s">
        <v>2594</v>
      </c>
    </row>
    <row r="18565" spans="1:3" x14ac:dyDescent="0.25">
      <c r="A18565" s="1">
        <f t="shared" si="290"/>
        <v>18565</v>
      </c>
      <c r="B18565" s="1" t="s">
        <v>12334</v>
      </c>
      <c r="C18565" s="1" t="s">
        <v>1056</v>
      </c>
    </row>
    <row r="18566" spans="1:3" x14ac:dyDescent="0.25">
      <c r="A18566" s="1">
        <f t="shared" si="290"/>
        <v>18566</v>
      </c>
      <c r="B18566" s="1" t="s">
        <v>12335</v>
      </c>
      <c r="C18566" s="1" t="s">
        <v>1352</v>
      </c>
    </row>
    <row r="18567" spans="1:3" x14ac:dyDescent="0.25">
      <c r="A18567" s="1">
        <f t="shared" si="290"/>
        <v>18567</v>
      </c>
      <c r="B18567" s="1" t="s">
        <v>12336</v>
      </c>
      <c r="C18567" s="1" t="s">
        <v>1016</v>
      </c>
    </row>
    <row r="18568" spans="1:3" x14ac:dyDescent="0.25">
      <c r="A18568" s="1">
        <f t="shared" si="290"/>
        <v>18568</v>
      </c>
      <c r="B18568" s="1" t="s">
        <v>12338</v>
      </c>
      <c r="C18568" s="1" t="s">
        <v>12337</v>
      </c>
    </row>
    <row r="18569" spans="1:3" x14ac:dyDescent="0.25">
      <c r="A18569" s="1">
        <f t="shared" si="290"/>
        <v>18569</v>
      </c>
      <c r="B18569" s="1" t="s">
        <v>12339</v>
      </c>
      <c r="C18569" s="1" t="s">
        <v>967</v>
      </c>
    </row>
    <row r="18570" spans="1:3" x14ac:dyDescent="0.25">
      <c r="A18570" s="1">
        <f t="shared" si="290"/>
        <v>18570</v>
      </c>
      <c r="B18570" s="1" t="s">
        <v>12340</v>
      </c>
      <c r="C18570" s="1" t="s">
        <v>2079</v>
      </c>
    </row>
    <row r="18571" spans="1:3" x14ac:dyDescent="0.25">
      <c r="A18571" s="1">
        <f t="shared" si="290"/>
        <v>18571</v>
      </c>
      <c r="B18571" s="1" t="s">
        <v>12341</v>
      </c>
      <c r="C18571" s="1" t="s">
        <v>1026</v>
      </c>
    </row>
    <row r="18572" spans="1:3" x14ac:dyDescent="0.25">
      <c r="A18572" s="1">
        <f t="shared" si="290"/>
        <v>18572</v>
      </c>
      <c r="B18572" s="1" t="s">
        <v>12342</v>
      </c>
      <c r="C18572" s="1" t="s">
        <v>947</v>
      </c>
    </row>
    <row r="18573" spans="1:3" x14ac:dyDescent="0.25">
      <c r="A18573" s="1">
        <f t="shared" si="290"/>
        <v>18573</v>
      </c>
      <c r="B18573" s="1" t="s">
        <v>12343</v>
      </c>
      <c r="C18573" s="1" t="s">
        <v>1374</v>
      </c>
    </row>
    <row r="18574" spans="1:3" x14ac:dyDescent="0.25">
      <c r="A18574" s="1">
        <f t="shared" si="290"/>
        <v>18574</v>
      </c>
      <c r="B18574" s="1" t="s">
        <v>12343</v>
      </c>
      <c r="C18574" s="1" t="s">
        <v>5615</v>
      </c>
    </row>
    <row r="18575" spans="1:3" x14ac:dyDescent="0.25">
      <c r="A18575" s="1">
        <f t="shared" si="290"/>
        <v>18575</v>
      </c>
      <c r="B18575" s="1" t="s">
        <v>12344</v>
      </c>
      <c r="C18575" s="1" t="s">
        <v>1327</v>
      </c>
    </row>
    <row r="18576" spans="1:3" x14ac:dyDescent="0.25">
      <c r="A18576" s="1">
        <f t="shared" si="290"/>
        <v>18576</v>
      </c>
      <c r="B18576" s="1" t="s">
        <v>12344</v>
      </c>
      <c r="C18576" s="1" t="s">
        <v>974</v>
      </c>
    </row>
    <row r="18577" spans="1:3" x14ac:dyDescent="0.25">
      <c r="A18577" s="1">
        <f t="shared" si="290"/>
        <v>18577</v>
      </c>
      <c r="B18577" s="1" t="s">
        <v>12345</v>
      </c>
      <c r="C18577" s="1" t="s">
        <v>1144</v>
      </c>
    </row>
    <row r="18578" spans="1:3" x14ac:dyDescent="0.25">
      <c r="A18578" s="1">
        <f t="shared" si="290"/>
        <v>18578</v>
      </c>
      <c r="B18578" s="1" t="s">
        <v>12345</v>
      </c>
      <c r="C18578" s="1" t="s">
        <v>1188</v>
      </c>
    </row>
    <row r="18579" spans="1:3" x14ac:dyDescent="0.25">
      <c r="A18579" s="1">
        <f t="shared" si="290"/>
        <v>18579</v>
      </c>
      <c r="B18579" s="1" t="s">
        <v>12346</v>
      </c>
      <c r="C18579" s="1" t="s">
        <v>2008</v>
      </c>
    </row>
    <row r="18580" spans="1:3" x14ac:dyDescent="0.25">
      <c r="A18580" s="1">
        <f t="shared" si="290"/>
        <v>18580</v>
      </c>
      <c r="B18580" s="1" t="s">
        <v>12347</v>
      </c>
      <c r="C18580" s="1" t="s">
        <v>1102</v>
      </c>
    </row>
    <row r="18581" spans="1:3" x14ac:dyDescent="0.25">
      <c r="A18581" s="1">
        <f t="shared" si="290"/>
        <v>18581</v>
      </c>
      <c r="B18581" s="1" t="s">
        <v>12348</v>
      </c>
      <c r="C18581" s="1" t="s">
        <v>976</v>
      </c>
    </row>
    <row r="18582" spans="1:3" x14ac:dyDescent="0.25">
      <c r="A18582" s="1">
        <f t="shared" si="290"/>
        <v>18582</v>
      </c>
      <c r="B18582" s="1" t="s">
        <v>12349</v>
      </c>
      <c r="C18582" s="1" t="s">
        <v>1201</v>
      </c>
    </row>
    <row r="18583" spans="1:3" x14ac:dyDescent="0.25">
      <c r="A18583" s="1">
        <f t="shared" si="290"/>
        <v>18583</v>
      </c>
      <c r="B18583" s="1" t="s">
        <v>2632</v>
      </c>
      <c r="C18583" s="1" t="s">
        <v>967</v>
      </c>
    </row>
    <row r="18584" spans="1:3" x14ac:dyDescent="0.25">
      <c r="A18584" s="1">
        <f t="shared" si="290"/>
        <v>18584</v>
      </c>
      <c r="B18584" s="1" t="s">
        <v>12350</v>
      </c>
      <c r="C18584" s="1" t="s">
        <v>1033</v>
      </c>
    </row>
    <row r="18585" spans="1:3" x14ac:dyDescent="0.25">
      <c r="A18585" s="1">
        <f t="shared" si="290"/>
        <v>18585</v>
      </c>
      <c r="B18585" s="1" t="s">
        <v>12352</v>
      </c>
      <c r="C18585" s="1" t="s">
        <v>12351</v>
      </c>
    </row>
    <row r="18586" spans="1:3" x14ac:dyDescent="0.25">
      <c r="A18586" s="1">
        <f t="shared" si="290"/>
        <v>18586</v>
      </c>
      <c r="B18586" s="1" t="s">
        <v>12354</v>
      </c>
      <c r="C18586" s="1" t="s">
        <v>12353</v>
      </c>
    </row>
    <row r="18587" spans="1:3" x14ac:dyDescent="0.25">
      <c r="A18587" s="1">
        <f t="shared" si="290"/>
        <v>18587</v>
      </c>
      <c r="B18587" s="1" t="s">
        <v>12355</v>
      </c>
      <c r="C18587" s="1" t="s">
        <v>1512</v>
      </c>
    </row>
    <row r="18588" spans="1:3" x14ac:dyDescent="0.25">
      <c r="A18588" s="1">
        <f t="shared" si="290"/>
        <v>18588</v>
      </c>
      <c r="B18588" s="1" t="s">
        <v>12356</v>
      </c>
      <c r="C18588" s="1" t="s">
        <v>932</v>
      </c>
    </row>
    <row r="18589" spans="1:3" x14ac:dyDescent="0.25">
      <c r="A18589" s="1">
        <f t="shared" si="290"/>
        <v>18589</v>
      </c>
      <c r="B18589" s="1" t="s">
        <v>12357</v>
      </c>
      <c r="C18589" s="1" t="s">
        <v>1693</v>
      </c>
    </row>
    <row r="18590" spans="1:3" x14ac:dyDescent="0.25">
      <c r="A18590" s="1">
        <f t="shared" si="290"/>
        <v>18590</v>
      </c>
      <c r="B18590" s="1" t="s">
        <v>12358</v>
      </c>
      <c r="C18590" s="1" t="s">
        <v>1539</v>
      </c>
    </row>
    <row r="18591" spans="1:3" x14ac:dyDescent="0.25">
      <c r="A18591" s="1">
        <f t="shared" si="290"/>
        <v>18591</v>
      </c>
      <c r="B18591" s="1" t="s">
        <v>12358</v>
      </c>
      <c r="C18591" s="1" t="s">
        <v>1262</v>
      </c>
    </row>
    <row r="18592" spans="1:3" x14ac:dyDescent="0.25">
      <c r="A18592" s="1">
        <f t="shared" si="290"/>
        <v>18592</v>
      </c>
      <c r="B18592" s="1" t="s">
        <v>12359</v>
      </c>
      <c r="C18592" s="1" t="s">
        <v>1058</v>
      </c>
    </row>
    <row r="18593" spans="1:3" x14ac:dyDescent="0.25">
      <c r="A18593" s="1">
        <f t="shared" si="290"/>
        <v>18593</v>
      </c>
      <c r="B18593" s="1" t="s">
        <v>12359</v>
      </c>
      <c r="C18593" s="1" t="s">
        <v>1262</v>
      </c>
    </row>
    <row r="18594" spans="1:3" x14ac:dyDescent="0.25">
      <c r="A18594" s="1">
        <f t="shared" si="290"/>
        <v>18594</v>
      </c>
      <c r="B18594" s="1" t="s">
        <v>12360</v>
      </c>
      <c r="C18594" s="1" t="s">
        <v>972</v>
      </c>
    </row>
    <row r="18595" spans="1:3" x14ac:dyDescent="0.25">
      <c r="A18595" s="1">
        <f t="shared" si="290"/>
        <v>18595</v>
      </c>
      <c r="B18595" s="1" t="s">
        <v>12360</v>
      </c>
      <c r="C18595" s="1" t="s">
        <v>2756</v>
      </c>
    </row>
    <row r="18596" spans="1:3" x14ac:dyDescent="0.25">
      <c r="A18596" s="1">
        <f t="shared" si="290"/>
        <v>18596</v>
      </c>
      <c r="B18596" s="1" t="s">
        <v>12361</v>
      </c>
      <c r="C18596" s="1" t="s">
        <v>4100</v>
      </c>
    </row>
    <row r="18597" spans="1:3" x14ac:dyDescent="0.25">
      <c r="A18597" s="1">
        <f t="shared" si="290"/>
        <v>18597</v>
      </c>
      <c r="B18597" s="1" t="s">
        <v>12361</v>
      </c>
      <c r="C18597" s="1" t="s">
        <v>989</v>
      </c>
    </row>
    <row r="18598" spans="1:3" x14ac:dyDescent="0.25">
      <c r="A18598" s="1">
        <f t="shared" si="290"/>
        <v>18598</v>
      </c>
      <c r="B18598" s="1" t="s">
        <v>12362</v>
      </c>
      <c r="C18598" s="1" t="s">
        <v>1019</v>
      </c>
    </row>
    <row r="18599" spans="1:3" x14ac:dyDescent="0.25">
      <c r="A18599" s="1">
        <f t="shared" si="290"/>
        <v>18599</v>
      </c>
      <c r="B18599" s="1" t="s">
        <v>12363</v>
      </c>
      <c r="C18599" s="1" t="s">
        <v>1330</v>
      </c>
    </row>
    <row r="18600" spans="1:3" x14ac:dyDescent="0.25">
      <c r="A18600" s="1">
        <f t="shared" si="290"/>
        <v>18600</v>
      </c>
      <c r="B18600" s="1" t="s">
        <v>2937</v>
      </c>
      <c r="C18600" s="1" t="s">
        <v>8429</v>
      </c>
    </row>
    <row r="18601" spans="1:3" x14ac:dyDescent="0.25">
      <c r="A18601" s="1">
        <f t="shared" si="290"/>
        <v>18601</v>
      </c>
      <c r="B18601" s="1" t="s">
        <v>2937</v>
      </c>
      <c r="C18601" s="1" t="s">
        <v>1347</v>
      </c>
    </row>
    <row r="18602" spans="1:3" x14ac:dyDescent="0.25">
      <c r="A18602" s="1">
        <f t="shared" si="290"/>
        <v>18602</v>
      </c>
      <c r="B18602" s="1" t="s">
        <v>12364</v>
      </c>
      <c r="C18602" s="1" t="s">
        <v>1211</v>
      </c>
    </row>
    <row r="18603" spans="1:3" x14ac:dyDescent="0.25">
      <c r="A18603" s="1">
        <f t="shared" si="290"/>
        <v>18603</v>
      </c>
      <c r="B18603" s="1" t="s">
        <v>2937</v>
      </c>
      <c r="C18603" s="1" t="s">
        <v>952</v>
      </c>
    </row>
    <row r="18604" spans="1:3" x14ac:dyDescent="0.25">
      <c r="A18604" s="1">
        <f t="shared" si="290"/>
        <v>18604</v>
      </c>
      <c r="B18604" s="1" t="s">
        <v>2937</v>
      </c>
      <c r="C18604" s="1" t="s">
        <v>1898</v>
      </c>
    </row>
    <row r="18605" spans="1:3" x14ac:dyDescent="0.25">
      <c r="A18605" s="1">
        <f t="shared" si="290"/>
        <v>18605</v>
      </c>
      <c r="B18605" s="1" t="s">
        <v>2937</v>
      </c>
      <c r="C18605" s="1" t="s">
        <v>1443</v>
      </c>
    </row>
    <row r="18606" spans="1:3" x14ac:dyDescent="0.25">
      <c r="A18606" s="1">
        <f t="shared" si="290"/>
        <v>18606</v>
      </c>
      <c r="B18606" s="1" t="s">
        <v>2937</v>
      </c>
      <c r="C18606" s="1" t="s">
        <v>1319</v>
      </c>
    </row>
    <row r="18607" spans="1:3" x14ac:dyDescent="0.25">
      <c r="A18607" s="1">
        <f t="shared" si="290"/>
        <v>18607</v>
      </c>
      <c r="B18607" s="1" t="s">
        <v>2937</v>
      </c>
      <c r="C18607" s="1" t="s">
        <v>1319</v>
      </c>
    </row>
    <row r="18608" spans="1:3" x14ac:dyDescent="0.25">
      <c r="A18608" s="1">
        <f t="shared" si="290"/>
        <v>18608</v>
      </c>
      <c r="B18608" s="1" t="s">
        <v>2937</v>
      </c>
      <c r="C18608" s="1" t="s">
        <v>2387</v>
      </c>
    </row>
    <row r="18609" spans="1:3" x14ac:dyDescent="0.25">
      <c r="A18609" s="1">
        <f t="shared" si="290"/>
        <v>18609</v>
      </c>
      <c r="B18609" s="1" t="s">
        <v>2937</v>
      </c>
      <c r="C18609" s="1" t="s">
        <v>2027</v>
      </c>
    </row>
    <row r="18610" spans="1:3" x14ac:dyDescent="0.25">
      <c r="A18610" s="1">
        <f t="shared" si="290"/>
        <v>18610</v>
      </c>
      <c r="B18610" s="1" t="s">
        <v>2937</v>
      </c>
      <c r="C18610" s="1" t="s">
        <v>2109</v>
      </c>
    </row>
    <row r="18611" spans="1:3" x14ac:dyDescent="0.25">
      <c r="A18611" s="1">
        <f t="shared" si="290"/>
        <v>18611</v>
      </c>
      <c r="B18611" s="1" t="s">
        <v>2937</v>
      </c>
      <c r="C18611" s="1" t="s">
        <v>2537</v>
      </c>
    </row>
    <row r="18612" spans="1:3" x14ac:dyDescent="0.25">
      <c r="A18612" s="1">
        <f t="shared" si="290"/>
        <v>18612</v>
      </c>
      <c r="B18612" s="1" t="s">
        <v>2937</v>
      </c>
      <c r="C18612" s="1" t="s">
        <v>1184</v>
      </c>
    </row>
    <row r="18613" spans="1:3" x14ac:dyDescent="0.25">
      <c r="A18613" s="1">
        <f t="shared" si="290"/>
        <v>18613</v>
      </c>
      <c r="B18613" s="1" t="s">
        <v>2937</v>
      </c>
      <c r="C18613" s="1" t="s">
        <v>938</v>
      </c>
    </row>
    <row r="18614" spans="1:3" x14ac:dyDescent="0.25">
      <c r="A18614" s="1">
        <f t="shared" si="290"/>
        <v>18614</v>
      </c>
      <c r="B18614" s="1" t="s">
        <v>2937</v>
      </c>
      <c r="C18614" s="1" t="s">
        <v>12365</v>
      </c>
    </row>
    <row r="18615" spans="1:3" x14ac:dyDescent="0.25">
      <c r="A18615" s="1">
        <f t="shared" si="290"/>
        <v>18615</v>
      </c>
      <c r="B18615" s="1" t="s">
        <v>2937</v>
      </c>
      <c r="C18615" s="1" t="s">
        <v>4390</v>
      </c>
    </row>
    <row r="18616" spans="1:3" x14ac:dyDescent="0.25">
      <c r="A18616" s="1">
        <f t="shared" si="290"/>
        <v>18616</v>
      </c>
      <c r="B18616" s="1" t="s">
        <v>12364</v>
      </c>
      <c r="C18616" s="1" t="s">
        <v>4844</v>
      </c>
    </row>
    <row r="18617" spans="1:3" x14ac:dyDescent="0.25">
      <c r="A18617" s="1">
        <f t="shared" si="290"/>
        <v>18617</v>
      </c>
      <c r="B18617" s="1" t="s">
        <v>2937</v>
      </c>
      <c r="C18617" s="1" t="s">
        <v>12366</v>
      </c>
    </row>
    <row r="18618" spans="1:3" x14ac:dyDescent="0.25">
      <c r="A18618" s="1">
        <f t="shared" si="290"/>
        <v>18618</v>
      </c>
      <c r="B18618" s="1" t="s">
        <v>2937</v>
      </c>
      <c r="C18618" s="1" t="s">
        <v>12367</v>
      </c>
    </row>
    <row r="18619" spans="1:3" x14ac:dyDescent="0.25">
      <c r="A18619" s="1">
        <f t="shared" si="290"/>
        <v>18619</v>
      </c>
      <c r="B18619" s="1" t="s">
        <v>2937</v>
      </c>
      <c r="C18619" s="1" t="s">
        <v>939</v>
      </c>
    </row>
    <row r="18620" spans="1:3" x14ac:dyDescent="0.25">
      <c r="A18620" s="1">
        <f t="shared" si="290"/>
        <v>18620</v>
      </c>
      <c r="B18620" s="1" t="s">
        <v>2937</v>
      </c>
      <c r="C18620" s="1" t="s">
        <v>949</v>
      </c>
    </row>
    <row r="18621" spans="1:3" x14ac:dyDescent="0.25">
      <c r="A18621" s="1">
        <f t="shared" si="290"/>
        <v>18621</v>
      </c>
      <c r="B18621" s="1" t="s">
        <v>2937</v>
      </c>
      <c r="C18621" s="1" t="s">
        <v>949</v>
      </c>
    </row>
    <row r="18622" spans="1:3" x14ac:dyDescent="0.25">
      <c r="A18622" s="1">
        <f t="shared" si="290"/>
        <v>18622</v>
      </c>
      <c r="B18622" s="1" t="s">
        <v>2937</v>
      </c>
      <c r="C18622" s="1" t="s">
        <v>939</v>
      </c>
    </row>
    <row r="18623" spans="1:3" x14ac:dyDescent="0.25">
      <c r="A18623" s="1">
        <f t="shared" si="290"/>
        <v>18623</v>
      </c>
      <c r="B18623" s="1" t="s">
        <v>12368</v>
      </c>
      <c r="C18623" s="1" t="s">
        <v>1156</v>
      </c>
    </row>
    <row r="18624" spans="1:3" x14ac:dyDescent="0.25">
      <c r="A18624" s="1">
        <f t="shared" si="290"/>
        <v>18624</v>
      </c>
      <c r="B18624" s="1" t="s">
        <v>2937</v>
      </c>
      <c r="C18624" s="1" t="s">
        <v>967</v>
      </c>
    </row>
    <row r="18625" spans="1:3" x14ac:dyDescent="0.25">
      <c r="A18625" s="1">
        <f t="shared" si="290"/>
        <v>18625</v>
      </c>
      <c r="B18625" s="1" t="s">
        <v>2937</v>
      </c>
      <c r="C18625" s="1" t="s">
        <v>5791</v>
      </c>
    </row>
    <row r="18626" spans="1:3" x14ac:dyDescent="0.25">
      <c r="A18626" s="1">
        <f t="shared" si="290"/>
        <v>18626</v>
      </c>
      <c r="B18626" s="1" t="s">
        <v>2937</v>
      </c>
      <c r="C18626" s="1" t="s">
        <v>1021</v>
      </c>
    </row>
    <row r="18627" spans="1:3" x14ac:dyDescent="0.25">
      <c r="A18627" s="1">
        <f t="shared" ref="A18627:A18690" si="291">A18626+1</f>
        <v>18627</v>
      </c>
      <c r="B18627" s="1" t="s">
        <v>2937</v>
      </c>
      <c r="C18627" s="1" t="s">
        <v>1329</v>
      </c>
    </row>
    <row r="18628" spans="1:3" x14ac:dyDescent="0.25">
      <c r="A18628" s="1">
        <f t="shared" si="291"/>
        <v>18628</v>
      </c>
      <c r="B18628" s="1" t="s">
        <v>2937</v>
      </c>
      <c r="C18628" s="1" t="s">
        <v>1974</v>
      </c>
    </row>
    <row r="18629" spans="1:3" x14ac:dyDescent="0.25">
      <c r="A18629" s="1">
        <f t="shared" si="291"/>
        <v>18629</v>
      </c>
      <c r="B18629" s="1" t="s">
        <v>2937</v>
      </c>
      <c r="C18629" s="1" t="s">
        <v>1331</v>
      </c>
    </row>
    <row r="18630" spans="1:3" x14ac:dyDescent="0.25">
      <c r="A18630" s="1">
        <f t="shared" si="291"/>
        <v>18630</v>
      </c>
      <c r="B18630" s="1" t="s">
        <v>2937</v>
      </c>
      <c r="C18630" s="1" t="s">
        <v>12369</v>
      </c>
    </row>
    <row r="18631" spans="1:3" x14ac:dyDescent="0.25">
      <c r="A18631" s="1">
        <f t="shared" si="291"/>
        <v>18631</v>
      </c>
      <c r="B18631" s="1" t="s">
        <v>2937</v>
      </c>
      <c r="C18631" s="1" t="s">
        <v>1333</v>
      </c>
    </row>
    <row r="18632" spans="1:3" x14ac:dyDescent="0.25">
      <c r="A18632" s="1">
        <f t="shared" si="291"/>
        <v>18632</v>
      </c>
      <c r="B18632" s="1" t="s">
        <v>2937</v>
      </c>
      <c r="C18632" s="1" t="s">
        <v>1025</v>
      </c>
    </row>
    <row r="18633" spans="1:3" x14ac:dyDescent="0.25">
      <c r="A18633" s="1">
        <f t="shared" si="291"/>
        <v>18633</v>
      </c>
      <c r="B18633" s="1" t="s">
        <v>2937</v>
      </c>
      <c r="C18633" s="1" t="s">
        <v>1510</v>
      </c>
    </row>
    <row r="18634" spans="1:3" x14ac:dyDescent="0.25">
      <c r="A18634" s="1">
        <f t="shared" si="291"/>
        <v>18634</v>
      </c>
      <c r="B18634" s="1" t="s">
        <v>2937</v>
      </c>
      <c r="C18634" s="1" t="s">
        <v>2917</v>
      </c>
    </row>
    <row r="18635" spans="1:3" x14ac:dyDescent="0.25">
      <c r="A18635" s="1">
        <f t="shared" si="291"/>
        <v>18635</v>
      </c>
      <c r="B18635" s="1" t="s">
        <v>2937</v>
      </c>
      <c r="C18635" s="1" t="s">
        <v>1655</v>
      </c>
    </row>
    <row r="18636" spans="1:3" x14ac:dyDescent="0.25">
      <c r="A18636" s="1">
        <f t="shared" si="291"/>
        <v>18636</v>
      </c>
      <c r="B18636" s="1" t="s">
        <v>2937</v>
      </c>
      <c r="C18636" s="1" t="s">
        <v>1027</v>
      </c>
    </row>
    <row r="18637" spans="1:3" x14ac:dyDescent="0.25">
      <c r="A18637" s="1">
        <f t="shared" si="291"/>
        <v>18637</v>
      </c>
      <c r="B18637" s="1" t="s">
        <v>2937</v>
      </c>
      <c r="C18637" s="1" t="s">
        <v>6971</v>
      </c>
    </row>
    <row r="18638" spans="1:3" x14ac:dyDescent="0.25">
      <c r="A18638" s="1">
        <f t="shared" si="291"/>
        <v>18638</v>
      </c>
      <c r="B18638" s="1" t="s">
        <v>2937</v>
      </c>
      <c r="C18638" s="1" t="s">
        <v>12370</v>
      </c>
    </row>
    <row r="18639" spans="1:3" x14ac:dyDescent="0.25">
      <c r="A18639" s="1">
        <f t="shared" si="291"/>
        <v>18639</v>
      </c>
      <c r="B18639" s="1" t="s">
        <v>2937</v>
      </c>
      <c r="C18639" s="1" t="s">
        <v>1715</v>
      </c>
    </row>
    <row r="18640" spans="1:3" x14ac:dyDescent="0.25">
      <c r="A18640" s="1">
        <f t="shared" si="291"/>
        <v>18640</v>
      </c>
      <c r="B18640" s="1" t="s">
        <v>2937</v>
      </c>
      <c r="C18640" s="1" t="s">
        <v>1028</v>
      </c>
    </row>
    <row r="18641" spans="1:3" x14ac:dyDescent="0.25">
      <c r="A18641" s="1">
        <f t="shared" si="291"/>
        <v>18641</v>
      </c>
      <c r="B18641" s="1" t="s">
        <v>2937</v>
      </c>
      <c r="C18641" s="1" t="s">
        <v>1947</v>
      </c>
    </row>
    <row r="18642" spans="1:3" x14ac:dyDescent="0.25">
      <c r="A18642" s="1">
        <f t="shared" si="291"/>
        <v>18642</v>
      </c>
      <c r="B18642" s="1" t="s">
        <v>2937</v>
      </c>
      <c r="C18642" s="1" t="s">
        <v>1947</v>
      </c>
    </row>
    <row r="18643" spans="1:3" x14ac:dyDescent="0.25">
      <c r="A18643" s="1">
        <f t="shared" si="291"/>
        <v>18643</v>
      </c>
      <c r="B18643" s="1" t="s">
        <v>2937</v>
      </c>
      <c r="C18643" s="1" t="s">
        <v>1355</v>
      </c>
    </row>
    <row r="18644" spans="1:3" x14ac:dyDescent="0.25">
      <c r="A18644" s="1">
        <f t="shared" si="291"/>
        <v>18644</v>
      </c>
      <c r="B18644" s="1" t="s">
        <v>2937</v>
      </c>
      <c r="C18644" s="1" t="s">
        <v>989</v>
      </c>
    </row>
    <row r="18645" spans="1:3" x14ac:dyDescent="0.25">
      <c r="A18645" s="1">
        <f t="shared" si="291"/>
        <v>18645</v>
      </c>
      <c r="B18645" s="1" t="s">
        <v>2937</v>
      </c>
      <c r="C18645" s="1" t="s">
        <v>1512</v>
      </c>
    </row>
    <row r="18646" spans="1:3" x14ac:dyDescent="0.25">
      <c r="A18646" s="1">
        <f t="shared" si="291"/>
        <v>18646</v>
      </c>
      <c r="B18646" s="1" t="s">
        <v>2937</v>
      </c>
      <c r="C18646" s="1" t="s">
        <v>12371</v>
      </c>
    </row>
    <row r="18647" spans="1:3" x14ac:dyDescent="0.25">
      <c r="A18647" s="1">
        <f t="shared" si="291"/>
        <v>18647</v>
      </c>
      <c r="B18647" s="1" t="s">
        <v>2937</v>
      </c>
      <c r="C18647" s="1" t="s">
        <v>1162</v>
      </c>
    </row>
    <row r="18648" spans="1:3" x14ac:dyDescent="0.25">
      <c r="A18648" s="1">
        <f t="shared" si="291"/>
        <v>18648</v>
      </c>
      <c r="B18648" s="1" t="s">
        <v>12372</v>
      </c>
      <c r="C18648" s="1" t="s">
        <v>942</v>
      </c>
    </row>
    <row r="18649" spans="1:3" x14ac:dyDescent="0.25">
      <c r="A18649" s="1">
        <f t="shared" si="291"/>
        <v>18649</v>
      </c>
      <c r="B18649" s="1" t="s">
        <v>12373</v>
      </c>
      <c r="C18649" s="1" t="s">
        <v>921</v>
      </c>
    </row>
    <row r="18650" spans="1:3" x14ac:dyDescent="0.25">
      <c r="A18650" s="1">
        <f t="shared" si="291"/>
        <v>18650</v>
      </c>
      <c r="B18650" s="1" t="s">
        <v>12373</v>
      </c>
      <c r="C18650" s="1" t="s">
        <v>935</v>
      </c>
    </row>
    <row r="18651" spans="1:3" x14ac:dyDescent="0.25">
      <c r="A18651" s="1">
        <f t="shared" si="291"/>
        <v>18651</v>
      </c>
      <c r="B18651" s="1" t="s">
        <v>12373</v>
      </c>
      <c r="C18651" s="1" t="s">
        <v>925</v>
      </c>
    </row>
    <row r="18652" spans="1:3" x14ac:dyDescent="0.25">
      <c r="A18652" s="1">
        <f t="shared" si="291"/>
        <v>18652</v>
      </c>
      <c r="B18652" s="1" t="s">
        <v>12373</v>
      </c>
      <c r="C18652" s="1" t="s">
        <v>972</v>
      </c>
    </row>
    <row r="18653" spans="1:3" x14ac:dyDescent="0.25">
      <c r="A18653" s="1">
        <f t="shared" si="291"/>
        <v>18653</v>
      </c>
      <c r="B18653" s="1" t="s">
        <v>12373</v>
      </c>
      <c r="C18653" s="1" t="s">
        <v>1443</v>
      </c>
    </row>
    <row r="18654" spans="1:3" x14ac:dyDescent="0.25">
      <c r="A18654" s="1">
        <f t="shared" si="291"/>
        <v>18654</v>
      </c>
      <c r="B18654" s="1" t="s">
        <v>12373</v>
      </c>
      <c r="C18654" s="1" t="s">
        <v>3182</v>
      </c>
    </row>
    <row r="18655" spans="1:3" x14ac:dyDescent="0.25">
      <c r="A18655" s="1">
        <f t="shared" si="291"/>
        <v>18655</v>
      </c>
      <c r="B18655" s="1" t="s">
        <v>12373</v>
      </c>
      <c r="C18655" s="1" t="s">
        <v>1091</v>
      </c>
    </row>
    <row r="18656" spans="1:3" x14ac:dyDescent="0.25">
      <c r="A18656" s="1">
        <f t="shared" si="291"/>
        <v>18656</v>
      </c>
      <c r="B18656" s="1" t="s">
        <v>12373</v>
      </c>
      <c r="C18656" s="1" t="s">
        <v>2480</v>
      </c>
    </row>
    <row r="18657" spans="1:3" x14ac:dyDescent="0.25">
      <c r="A18657" s="1">
        <f t="shared" si="291"/>
        <v>18657</v>
      </c>
      <c r="B18657" s="1" t="s">
        <v>12373</v>
      </c>
      <c r="C18657" s="1" t="s">
        <v>1520</v>
      </c>
    </row>
    <row r="18658" spans="1:3" x14ac:dyDescent="0.25">
      <c r="A18658" s="1">
        <f t="shared" si="291"/>
        <v>18658</v>
      </c>
      <c r="B18658" s="1" t="s">
        <v>12373</v>
      </c>
      <c r="C18658" s="1" t="s">
        <v>923</v>
      </c>
    </row>
    <row r="18659" spans="1:3" x14ac:dyDescent="0.25">
      <c r="A18659" s="1">
        <f t="shared" si="291"/>
        <v>18659</v>
      </c>
      <c r="B18659" s="1" t="s">
        <v>12373</v>
      </c>
      <c r="C18659" s="1" t="s">
        <v>3020</v>
      </c>
    </row>
    <row r="18660" spans="1:3" x14ac:dyDescent="0.25">
      <c r="A18660" s="1">
        <f t="shared" si="291"/>
        <v>18660</v>
      </c>
      <c r="B18660" s="1" t="s">
        <v>12373</v>
      </c>
      <c r="C18660" s="1" t="s">
        <v>949</v>
      </c>
    </row>
    <row r="18661" spans="1:3" x14ac:dyDescent="0.25">
      <c r="A18661" s="1">
        <f t="shared" si="291"/>
        <v>18661</v>
      </c>
      <c r="B18661" s="1" t="s">
        <v>12373</v>
      </c>
      <c r="C18661" s="1" t="s">
        <v>949</v>
      </c>
    </row>
    <row r="18662" spans="1:3" x14ac:dyDescent="0.25">
      <c r="A18662" s="1">
        <f t="shared" si="291"/>
        <v>18662</v>
      </c>
      <c r="B18662" s="1" t="s">
        <v>12373</v>
      </c>
      <c r="C18662" s="1" t="s">
        <v>12374</v>
      </c>
    </row>
    <row r="18663" spans="1:3" x14ac:dyDescent="0.25">
      <c r="A18663" s="1">
        <f t="shared" si="291"/>
        <v>18663</v>
      </c>
      <c r="B18663" s="1" t="s">
        <v>12373</v>
      </c>
      <c r="C18663" s="1" t="s">
        <v>5338</v>
      </c>
    </row>
    <row r="18664" spans="1:3" x14ac:dyDescent="0.25">
      <c r="A18664" s="1">
        <f t="shared" si="291"/>
        <v>18664</v>
      </c>
      <c r="B18664" s="1" t="s">
        <v>12373</v>
      </c>
      <c r="C18664" s="1" t="s">
        <v>1119</v>
      </c>
    </row>
    <row r="18665" spans="1:3" x14ac:dyDescent="0.25">
      <c r="A18665" s="1">
        <f t="shared" si="291"/>
        <v>18665</v>
      </c>
      <c r="B18665" s="1" t="s">
        <v>12373</v>
      </c>
      <c r="C18665" s="1" t="s">
        <v>960</v>
      </c>
    </row>
    <row r="18666" spans="1:3" x14ac:dyDescent="0.25">
      <c r="A18666" s="1">
        <f t="shared" si="291"/>
        <v>18666</v>
      </c>
      <c r="B18666" s="1" t="s">
        <v>12373</v>
      </c>
      <c r="C18666" s="1" t="s">
        <v>920</v>
      </c>
    </row>
    <row r="18667" spans="1:3" x14ac:dyDescent="0.25">
      <c r="A18667" s="1">
        <f t="shared" si="291"/>
        <v>18667</v>
      </c>
      <c r="B18667" s="1" t="s">
        <v>12373</v>
      </c>
      <c r="C18667" s="1" t="s">
        <v>1610</v>
      </c>
    </row>
    <row r="18668" spans="1:3" x14ac:dyDescent="0.25">
      <c r="A18668" s="1">
        <f t="shared" si="291"/>
        <v>18668</v>
      </c>
      <c r="B18668" s="1" t="s">
        <v>12373</v>
      </c>
      <c r="C18668" s="1" t="s">
        <v>1010</v>
      </c>
    </row>
    <row r="18669" spans="1:3" x14ac:dyDescent="0.25">
      <c r="A18669" s="1">
        <f t="shared" si="291"/>
        <v>18669</v>
      </c>
      <c r="B18669" s="1" t="s">
        <v>12373</v>
      </c>
      <c r="C18669" s="1" t="s">
        <v>1010</v>
      </c>
    </row>
    <row r="18670" spans="1:3" x14ac:dyDescent="0.25">
      <c r="A18670" s="1">
        <f t="shared" si="291"/>
        <v>18670</v>
      </c>
      <c r="B18670" s="1" t="s">
        <v>12373</v>
      </c>
      <c r="C18670" s="1" t="s">
        <v>1262</v>
      </c>
    </row>
    <row r="18671" spans="1:3" x14ac:dyDescent="0.25">
      <c r="A18671" s="1">
        <f t="shared" si="291"/>
        <v>18671</v>
      </c>
      <c r="B18671" s="1" t="s">
        <v>12373</v>
      </c>
      <c r="C18671" s="1" t="s">
        <v>3672</v>
      </c>
    </row>
    <row r="18672" spans="1:3" x14ac:dyDescent="0.25">
      <c r="A18672" s="1">
        <f t="shared" si="291"/>
        <v>18672</v>
      </c>
      <c r="B18672" s="1" t="s">
        <v>12373</v>
      </c>
      <c r="C18672" s="1" t="s">
        <v>1204</v>
      </c>
    </row>
    <row r="18673" spans="1:3" x14ac:dyDescent="0.25">
      <c r="A18673" s="1">
        <f t="shared" si="291"/>
        <v>18673</v>
      </c>
      <c r="B18673" s="1" t="s">
        <v>12373</v>
      </c>
      <c r="C18673" s="1" t="s">
        <v>1331</v>
      </c>
    </row>
    <row r="18674" spans="1:3" x14ac:dyDescent="0.25">
      <c r="A18674" s="1">
        <f t="shared" si="291"/>
        <v>18674</v>
      </c>
      <c r="B18674" s="1" t="s">
        <v>12373</v>
      </c>
      <c r="C18674" s="1" t="s">
        <v>1389</v>
      </c>
    </row>
    <row r="18675" spans="1:3" x14ac:dyDescent="0.25">
      <c r="A18675" s="1">
        <f t="shared" si="291"/>
        <v>18675</v>
      </c>
      <c r="B18675" s="1" t="s">
        <v>12373</v>
      </c>
      <c r="C18675" s="1" t="s">
        <v>1105</v>
      </c>
    </row>
    <row r="18676" spans="1:3" x14ac:dyDescent="0.25">
      <c r="A18676" s="1">
        <f t="shared" si="291"/>
        <v>18676</v>
      </c>
      <c r="B18676" s="1" t="s">
        <v>12373</v>
      </c>
      <c r="C18676" s="1" t="s">
        <v>1655</v>
      </c>
    </row>
    <row r="18677" spans="1:3" x14ac:dyDescent="0.25">
      <c r="A18677" s="1">
        <f t="shared" si="291"/>
        <v>18677</v>
      </c>
      <c r="B18677" s="1" t="s">
        <v>12373</v>
      </c>
      <c r="C18677" s="1" t="s">
        <v>997</v>
      </c>
    </row>
    <row r="18678" spans="1:3" x14ac:dyDescent="0.25">
      <c r="A18678" s="1">
        <f t="shared" si="291"/>
        <v>18678</v>
      </c>
      <c r="B18678" s="1" t="s">
        <v>12373</v>
      </c>
      <c r="C18678" s="1" t="s">
        <v>4814</v>
      </c>
    </row>
    <row r="18679" spans="1:3" x14ac:dyDescent="0.25">
      <c r="A18679" s="1">
        <f t="shared" si="291"/>
        <v>18679</v>
      </c>
      <c r="B18679" s="1" t="s">
        <v>12373</v>
      </c>
      <c r="C18679" s="1" t="s">
        <v>1027</v>
      </c>
    </row>
    <row r="18680" spans="1:3" x14ac:dyDescent="0.25">
      <c r="A18680" s="1">
        <f t="shared" si="291"/>
        <v>18680</v>
      </c>
      <c r="B18680" s="1" t="s">
        <v>12373</v>
      </c>
      <c r="C18680" s="1" t="s">
        <v>2341</v>
      </c>
    </row>
    <row r="18681" spans="1:3" x14ac:dyDescent="0.25">
      <c r="A18681" s="1">
        <f t="shared" si="291"/>
        <v>18681</v>
      </c>
      <c r="B18681" s="1" t="s">
        <v>12373</v>
      </c>
      <c r="C18681" s="1" t="s">
        <v>1027</v>
      </c>
    </row>
    <row r="18682" spans="1:3" x14ac:dyDescent="0.25">
      <c r="A18682" s="1">
        <f t="shared" si="291"/>
        <v>18682</v>
      </c>
      <c r="B18682" s="1" t="s">
        <v>12373</v>
      </c>
      <c r="C18682" s="1" t="s">
        <v>1291</v>
      </c>
    </row>
    <row r="18683" spans="1:3" x14ac:dyDescent="0.25">
      <c r="A18683" s="1">
        <f t="shared" si="291"/>
        <v>18683</v>
      </c>
      <c r="B18683" s="1" t="s">
        <v>12373</v>
      </c>
      <c r="C18683" s="1" t="s">
        <v>1291</v>
      </c>
    </row>
    <row r="18684" spans="1:3" x14ac:dyDescent="0.25">
      <c r="A18684" s="1">
        <f t="shared" si="291"/>
        <v>18684</v>
      </c>
      <c r="B18684" s="1" t="s">
        <v>12373</v>
      </c>
      <c r="C18684" s="1" t="s">
        <v>1291</v>
      </c>
    </row>
    <row r="18685" spans="1:3" x14ac:dyDescent="0.25">
      <c r="A18685" s="1">
        <f t="shared" si="291"/>
        <v>18685</v>
      </c>
      <c r="B18685" s="1" t="s">
        <v>12373</v>
      </c>
      <c r="C18685" s="1" t="s">
        <v>6122</v>
      </c>
    </row>
    <row r="18686" spans="1:3" x14ac:dyDescent="0.25">
      <c r="A18686" s="1">
        <f t="shared" si="291"/>
        <v>18686</v>
      </c>
      <c r="B18686" s="1" t="s">
        <v>12373</v>
      </c>
      <c r="C18686" s="1" t="s">
        <v>1033</v>
      </c>
    </row>
    <row r="18687" spans="1:3" x14ac:dyDescent="0.25">
      <c r="A18687" s="1">
        <f t="shared" si="291"/>
        <v>18687</v>
      </c>
      <c r="B18687" s="1" t="s">
        <v>12373</v>
      </c>
      <c r="C18687" s="1" t="s">
        <v>1033</v>
      </c>
    </row>
    <row r="18688" spans="1:3" x14ac:dyDescent="0.25">
      <c r="A18688" s="1">
        <f t="shared" si="291"/>
        <v>18688</v>
      </c>
      <c r="B18688" s="1" t="s">
        <v>12373</v>
      </c>
      <c r="C18688" s="1" t="s">
        <v>1072</v>
      </c>
    </row>
    <row r="18689" spans="1:3" x14ac:dyDescent="0.25">
      <c r="A18689" s="1">
        <f t="shared" si="291"/>
        <v>18689</v>
      </c>
      <c r="B18689" s="1" t="s">
        <v>12373</v>
      </c>
      <c r="C18689" s="1" t="s">
        <v>11520</v>
      </c>
    </row>
    <row r="18690" spans="1:3" x14ac:dyDescent="0.25">
      <c r="A18690" s="1">
        <f t="shared" si="291"/>
        <v>18690</v>
      </c>
      <c r="B18690" s="1" t="s">
        <v>12373</v>
      </c>
      <c r="C18690" s="1" t="s">
        <v>11473</v>
      </c>
    </row>
    <row r="18691" spans="1:3" x14ac:dyDescent="0.25">
      <c r="A18691" s="1">
        <f t="shared" ref="A18691:A18754" si="292">A18690+1</f>
        <v>18691</v>
      </c>
      <c r="B18691" s="1" t="s">
        <v>12373</v>
      </c>
      <c r="C18691" s="1" t="s">
        <v>2832</v>
      </c>
    </row>
    <row r="18692" spans="1:3" x14ac:dyDescent="0.25">
      <c r="A18692" s="1">
        <f t="shared" si="292"/>
        <v>18692</v>
      </c>
      <c r="B18692" s="1" t="s">
        <v>12373</v>
      </c>
      <c r="C18692" s="1" t="s">
        <v>1056</v>
      </c>
    </row>
    <row r="18693" spans="1:3" x14ac:dyDescent="0.25">
      <c r="A18693" s="1">
        <f t="shared" si="292"/>
        <v>18693</v>
      </c>
      <c r="B18693" s="1" t="s">
        <v>12373</v>
      </c>
      <c r="C18693" s="1" t="s">
        <v>1512</v>
      </c>
    </row>
    <row r="18694" spans="1:3" x14ac:dyDescent="0.25">
      <c r="A18694" s="1">
        <f t="shared" si="292"/>
        <v>18694</v>
      </c>
      <c r="B18694" s="1" t="s">
        <v>12373</v>
      </c>
      <c r="C18694" s="1" t="s">
        <v>1512</v>
      </c>
    </row>
    <row r="18695" spans="1:3" x14ac:dyDescent="0.25">
      <c r="A18695" s="1">
        <f t="shared" si="292"/>
        <v>18695</v>
      </c>
      <c r="B18695" s="1" t="s">
        <v>12373</v>
      </c>
      <c r="C18695" s="1" t="s">
        <v>12375</v>
      </c>
    </row>
    <row r="18696" spans="1:3" x14ac:dyDescent="0.25">
      <c r="A18696" s="1">
        <f t="shared" si="292"/>
        <v>18696</v>
      </c>
      <c r="B18696" s="1" t="s">
        <v>12373</v>
      </c>
      <c r="C18696" s="1" t="s">
        <v>1467</v>
      </c>
    </row>
    <row r="18697" spans="1:3" x14ac:dyDescent="0.25">
      <c r="A18697" s="1">
        <f t="shared" si="292"/>
        <v>18697</v>
      </c>
      <c r="B18697" s="1" t="s">
        <v>12373</v>
      </c>
      <c r="C18697" s="1" t="s">
        <v>2048</v>
      </c>
    </row>
    <row r="18698" spans="1:3" x14ac:dyDescent="0.25">
      <c r="A18698" s="1">
        <f t="shared" si="292"/>
        <v>18698</v>
      </c>
      <c r="B18698" s="1" t="s">
        <v>12373</v>
      </c>
      <c r="C18698" s="1" t="s">
        <v>2552</v>
      </c>
    </row>
    <row r="18699" spans="1:3" x14ac:dyDescent="0.25">
      <c r="A18699" s="1">
        <f t="shared" si="292"/>
        <v>18699</v>
      </c>
      <c r="B18699" s="1" t="s">
        <v>12373</v>
      </c>
      <c r="C18699" s="1" t="s">
        <v>2704</v>
      </c>
    </row>
    <row r="18700" spans="1:3" x14ac:dyDescent="0.25">
      <c r="A18700" s="1">
        <f t="shared" si="292"/>
        <v>18700</v>
      </c>
      <c r="B18700" s="1" t="s">
        <v>12376</v>
      </c>
      <c r="C18700" s="1" t="s">
        <v>972</v>
      </c>
    </row>
    <row r="18701" spans="1:3" x14ac:dyDescent="0.25">
      <c r="A18701" s="1">
        <f t="shared" si="292"/>
        <v>18701</v>
      </c>
      <c r="B18701" s="1" t="s">
        <v>12376</v>
      </c>
      <c r="C18701" s="1" t="s">
        <v>928</v>
      </c>
    </row>
    <row r="18702" spans="1:3" x14ac:dyDescent="0.25">
      <c r="A18702" s="1">
        <f t="shared" si="292"/>
        <v>18702</v>
      </c>
      <c r="B18702" s="1" t="s">
        <v>12376</v>
      </c>
      <c r="C18702" s="1" t="s">
        <v>1353</v>
      </c>
    </row>
    <row r="18703" spans="1:3" x14ac:dyDescent="0.25">
      <c r="A18703" s="1">
        <f t="shared" si="292"/>
        <v>18703</v>
      </c>
      <c r="B18703" s="1" t="s">
        <v>12377</v>
      </c>
      <c r="C18703" s="1" t="s">
        <v>5167</v>
      </c>
    </row>
    <row r="18704" spans="1:3" x14ac:dyDescent="0.25">
      <c r="A18704" s="1">
        <f t="shared" si="292"/>
        <v>18704</v>
      </c>
      <c r="B18704" s="1" t="s">
        <v>12378</v>
      </c>
      <c r="C18704" s="1" t="s">
        <v>1102</v>
      </c>
    </row>
    <row r="18705" spans="1:3" x14ac:dyDescent="0.25">
      <c r="A18705" s="1">
        <f t="shared" si="292"/>
        <v>18705</v>
      </c>
      <c r="B18705" s="1" t="s">
        <v>12379</v>
      </c>
      <c r="C18705" s="1" t="s">
        <v>920</v>
      </c>
    </row>
    <row r="18706" spans="1:3" x14ac:dyDescent="0.25">
      <c r="A18706" s="1">
        <f t="shared" si="292"/>
        <v>18706</v>
      </c>
      <c r="B18706" s="1" t="s">
        <v>12380</v>
      </c>
      <c r="C18706" s="1" t="s">
        <v>946</v>
      </c>
    </row>
    <row r="18707" spans="1:3" x14ac:dyDescent="0.25">
      <c r="A18707" s="1">
        <f t="shared" si="292"/>
        <v>18707</v>
      </c>
      <c r="B18707" s="1" t="s">
        <v>12381</v>
      </c>
      <c r="C18707" s="1" t="s">
        <v>1147</v>
      </c>
    </row>
    <row r="18708" spans="1:3" x14ac:dyDescent="0.25">
      <c r="A18708" s="1">
        <f t="shared" si="292"/>
        <v>18708</v>
      </c>
      <c r="B18708" s="1" t="s">
        <v>7348</v>
      </c>
      <c r="C18708" s="1" t="s">
        <v>1350</v>
      </c>
    </row>
    <row r="18709" spans="1:3" x14ac:dyDescent="0.25">
      <c r="A18709" s="1">
        <f t="shared" si="292"/>
        <v>18709</v>
      </c>
      <c r="B18709" s="1" t="s">
        <v>7348</v>
      </c>
      <c r="C18709" s="1" t="s">
        <v>928</v>
      </c>
    </row>
    <row r="18710" spans="1:3" x14ac:dyDescent="0.25">
      <c r="A18710" s="1">
        <f t="shared" si="292"/>
        <v>18710</v>
      </c>
      <c r="B18710" s="1" t="s">
        <v>7348</v>
      </c>
      <c r="C18710" s="1" t="s">
        <v>1845</v>
      </c>
    </row>
    <row r="18711" spans="1:3" x14ac:dyDescent="0.25">
      <c r="A18711" s="1">
        <f t="shared" si="292"/>
        <v>18711</v>
      </c>
      <c r="B18711" s="1" t="s">
        <v>7348</v>
      </c>
      <c r="C18711" s="1" t="s">
        <v>1026</v>
      </c>
    </row>
    <row r="18712" spans="1:3" x14ac:dyDescent="0.25">
      <c r="A18712" s="1">
        <f t="shared" si="292"/>
        <v>18712</v>
      </c>
      <c r="B18712" s="1" t="s">
        <v>7348</v>
      </c>
      <c r="C18712" s="1" t="s">
        <v>2586</v>
      </c>
    </row>
    <row r="18713" spans="1:3" x14ac:dyDescent="0.25">
      <c r="A18713" s="1">
        <f t="shared" si="292"/>
        <v>18713</v>
      </c>
      <c r="B18713" s="1" t="s">
        <v>7348</v>
      </c>
      <c r="C18713" s="1" t="s">
        <v>4651</v>
      </c>
    </row>
    <row r="18714" spans="1:3" x14ac:dyDescent="0.25">
      <c r="A18714" s="1">
        <f t="shared" si="292"/>
        <v>18714</v>
      </c>
      <c r="B18714" s="1" t="s">
        <v>12382</v>
      </c>
      <c r="C18714" s="1" t="s">
        <v>1161</v>
      </c>
    </row>
    <row r="18715" spans="1:3" x14ac:dyDescent="0.25">
      <c r="A18715" s="1">
        <f t="shared" si="292"/>
        <v>18715</v>
      </c>
      <c r="B18715" s="1" t="s">
        <v>7348</v>
      </c>
      <c r="C18715" s="1" t="s">
        <v>1248</v>
      </c>
    </row>
    <row r="18716" spans="1:3" x14ac:dyDescent="0.25">
      <c r="A18716" s="1">
        <f t="shared" si="292"/>
        <v>18716</v>
      </c>
      <c r="B18716" s="1" t="s">
        <v>12383</v>
      </c>
      <c r="C18716" s="1" t="s">
        <v>1016</v>
      </c>
    </row>
    <row r="18717" spans="1:3" x14ac:dyDescent="0.25">
      <c r="A18717" s="1">
        <f t="shared" si="292"/>
        <v>18717</v>
      </c>
      <c r="B18717" s="1" t="s">
        <v>12383</v>
      </c>
      <c r="C18717" s="1" t="s">
        <v>1016</v>
      </c>
    </row>
    <row r="18718" spans="1:3" x14ac:dyDescent="0.25">
      <c r="A18718" s="1">
        <f t="shared" si="292"/>
        <v>18718</v>
      </c>
      <c r="B18718" s="1" t="s">
        <v>12383</v>
      </c>
      <c r="C18718" s="1" t="s">
        <v>942</v>
      </c>
    </row>
    <row r="18719" spans="1:3" x14ac:dyDescent="0.25">
      <c r="A18719" s="1">
        <f t="shared" si="292"/>
        <v>18719</v>
      </c>
      <c r="B18719" s="1" t="s">
        <v>12383</v>
      </c>
      <c r="C18719" s="1" t="s">
        <v>2684</v>
      </c>
    </row>
    <row r="18720" spans="1:3" x14ac:dyDescent="0.25">
      <c r="A18720" s="1">
        <f t="shared" si="292"/>
        <v>18720</v>
      </c>
      <c r="B18720" s="1" t="s">
        <v>12384</v>
      </c>
      <c r="C18720" s="1" t="s">
        <v>1911</v>
      </c>
    </row>
    <row r="18721" spans="1:3" x14ac:dyDescent="0.25">
      <c r="A18721" s="1">
        <f t="shared" si="292"/>
        <v>18721</v>
      </c>
      <c r="B18721" s="1" t="s">
        <v>12385</v>
      </c>
      <c r="C18721" s="1" t="s">
        <v>1229</v>
      </c>
    </row>
    <row r="18722" spans="1:3" x14ac:dyDescent="0.25">
      <c r="A18722" s="1">
        <f t="shared" si="292"/>
        <v>18722</v>
      </c>
      <c r="B18722" s="1" t="s">
        <v>12387</v>
      </c>
      <c r="C18722" s="1" t="s">
        <v>12386</v>
      </c>
    </row>
    <row r="18723" spans="1:3" x14ac:dyDescent="0.25">
      <c r="A18723" s="1">
        <f t="shared" si="292"/>
        <v>18723</v>
      </c>
      <c r="B18723" s="1" t="s">
        <v>12387</v>
      </c>
      <c r="C18723" s="1" t="s">
        <v>2291</v>
      </c>
    </row>
    <row r="18724" spans="1:3" x14ac:dyDescent="0.25">
      <c r="A18724" s="1">
        <f t="shared" si="292"/>
        <v>18724</v>
      </c>
      <c r="B18724" s="1" t="s">
        <v>12388</v>
      </c>
      <c r="C18724" s="1" t="s">
        <v>967</v>
      </c>
    </row>
    <row r="18725" spans="1:3" x14ac:dyDescent="0.25">
      <c r="A18725" s="1">
        <f t="shared" si="292"/>
        <v>18725</v>
      </c>
      <c r="B18725" s="1" t="s">
        <v>12389</v>
      </c>
      <c r="C18725" s="1" t="s">
        <v>1845</v>
      </c>
    </row>
    <row r="18726" spans="1:3" x14ac:dyDescent="0.25">
      <c r="A18726" s="1">
        <f t="shared" si="292"/>
        <v>18726</v>
      </c>
      <c r="B18726" s="1" t="s">
        <v>9377</v>
      </c>
      <c r="C18726" s="1" t="s">
        <v>1016</v>
      </c>
    </row>
    <row r="18727" spans="1:3" x14ac:dyDescent="0.25">
      <c r="A18727" s="1">
        <f t="shared" si="292"/>
        <v>18727</v>
      </c>
      <c r="B18727" s="1" t="s">
        <v>9377</v>
      </c>
      <c r="C18727" s="1" t="s">
        <v>2754</v>
      </c>
    </row>
    <row r="18728" spans="1:3" x14ac:dyDescent="0.25">
      <c r="A18728" s="1">
        <f t="shared" si="292"/>
        <v>18728</v>
      </c>
      <c r="B18728" s="1" t="s">
        <v>9377</v>
      </c>
      <c r="C18728" s="1" t="s">
        <v>1156</v>
      </c>
    </row>
    <row r="18729" spans="1:3" x14ac:dyDescent="0.25">
      <c r="A18729" s="1">
        <f t="shared" si="292"/>
        <v>18729</v>
      </c>
      <c r="B18729" s="1" t="s">
        <v>12390</v>
      </c>
      <c r="C18729" s="1" t="s">
        <v>997</v>
      </c>
    </row>
    <row r="18730" spans="1:3" x14ac:dyDescent="0.25">
      <c r="A18730" s="1">
        <f t="shared" si="292"/>
        <v>18730</v>
      </c>
      <c r="B18730" s="1" t="s">
        <v>9377</v>
      </c>
      <c r="C18730" s="1" t="s">
        <v>1027</v>
      </c>
    </row>
    <row r="18731" spans="1:3" x14ac:dyDescent="0.25">
      <c r="A18731" s="1">
        <f t="shared" si="292"/>
        <v>18731</v>
      </c>
      <c r="B18731" s="1" t="s">
        <v>12391</v>
      </c>
      <c r="C18731" s="1" t="s">
        <v>974</v>
      </c>
    </row>
    <row r="18732" spans="1:3" x14ac:dyDescent="0.25">
      <c r="A18732" s="1">
        <f t="shared" si="292"/>
        <v>18732</v>
      </c>
      <c r="B18732" s="1" t="s">
        <v>12391</v>
      </c>
      <c r="C18732" s="1" t="s">
        <v>12392</v>
      </c>
    </row>
    <row r="18733" spans="1:3" x14ac:dyDescent="0.25">
      <c r="A18733" s="1">
        <f t="shared" si="292"/>
        <v>18733</v>
      </c>
      <c r="B18733" s="1" t="s">
        <v>12393</v>
      </c>
      <c r="C18733" s="1" t="s">
        <v>1077</v>
      </c>
    </row>
    <row r="18734" spans="1:3" x14ac:dyDescent="0.25">
      <c r="A18734" s="1">
        <f t="shared" si="292"/>
        <v>18734</v>
      </c>
      <c r="B18734" s="1" t="s">
        <v>12394</v>
      </c>
      <c r="C18734" s="1" t="s">
        <v>1150</v>
      </c>
    </row>
    <row r="18735" spans="1:3" x14ac:dyDescent="0.25">
      <c r="A18735" s="1">
        <f t="shared" si="292"/>
        <v>18735</v>
      </c>
      <c r="B18735" s="1" t="s">
        <v>12395</v>
      </c>
      <c r="C18735" s="1" t="s">
        <v>2237</v>
      </c>
    </row>
    <row r="18736" spans="1:3" x14ac:dyDescent="0.25">
      <c r="A18736" s="1">
        <f t="shared" si="292"/>
        <v>18736</v>
      </c>
      <c r="B18736" s="1" t="s">
        <v>12396</v>
      </c>
      <c r="C18736" s="1" t="s">
        <v>1019</v>
      </c>
    </row>
    <row r="18737" spans="1:3" x14ac:dyDescent="0.25">
      <c r="A18737" s="1">
        <f t="shared" si="292"/>
        <v>18737</v>
      </c>
      <c r="B18737" s="1" t="s">
        <v>12397</v>
      </c>
      <c r="C18737" s="1" t="s">
        <v>972</v>
      </c>
    </row>
    <row r="18738" spans="1:3" x14ac:dyDescent="0.25">
      <c r="A18738" s="1">
        <f t="shared" si="292"/>
        <v>18738</v>
      </c>
      <c r="B18738" s="1" t="s">
        <v>12399</v>
      </c>
      <c r="C18738" s="1" t="s">
        <v>12398</v>
      </c>
    </row>
    <row r="18739" spans="1:3" x14ac:dyDescent="0.25">
      <c r="A18739" s="1">
        <f t="shared" si="292"/>
        <v>18739</v>
      </c>
      <c r="B18739" s="1" t="s">
        <v>12400</v>
      </c>
      <c r="C18739" s="1" t="s">
        <v>1093</v>
      </c>
    </row>
    <row r="18740" spans="1:3" x14ac:dyDescent="0.25">
      <c r="A18740" s="1">
        <f t="shared" si="292"/>
        <v>18740</v>
      </c>
      <c r="B18740" s="1" t="s">
        <v>12401</v>
      </c>
      <c r="C18740" s="1" t="s">
        <v>952</v>
      </c>
    </row>
    <row r="18741" spans="1:3" x14ac:dyDescent="0.25">
      <c r="A18741" s="1">
        <f t="shared" si="292"/>
        <v>18741</v>
      </c>
      <c r="B18741" s="1" t="s">
        <v>12401</v>
      </c>
      <c r="C18741" s="1" t="s">
        <v>3788</v>
      </c>
    </row>
    <row r="18742" spans="1:3" x14ac:dyDescent="0.25">
      <c r="A18742" s="1">
        <f t="shared" si="292"/>
        <v>18742</v>
      </c>
      <c r="B18742" s="1" t="s">
        <v>12402</v>
      </c>
      <c r="C18742" s="1" t="s">
        <v>1027</v>
      </c>
    </row>
    <row r="18743" spans="1:3" x14ac:dyDescent="0.25">
      <c r="A18743" s="1">
        <f t="shared" si="292"/>
        <v>18743</v>
      </c>
      <c r="B18743" s="1" t="s">
        <v>12403</v>
      </c>
      <c r="C18743" s="1" t="s">
        <v>1576</v>
      </c>
    </row>
    <row r="18744" spans="1:3" x14ac:dyDescent="0.25">
      <c r="A18744" s="1">
        <f t="shared" si="292"/>
        <v>18744</v>
      </c>
      <c r="B18744" s="1" t="s">
        <v>12404</v>
      </c>
      <c r="C18744" s="1" t="s">
        <v>1036</v>
      </c>
    </row>
    <row r="18745" spans="1:3" x14ac:dyDescent="0.25">
      <c r="A18745" s="1">
        <f t="shared" si="292"/>
        <v>18745</v>
      </c>
      <c r="B18745" s="1" t="s">
        <v>12405</v>
      </c>
      <c r="C18745" s="1" t="s">
        <v>1715</v>
      </c>
    </row>
    <row r="18746" spans="1:3" x14ac:dyDescent="0.25">
      <c r="A18746" s="1">
        <f t="shared" si="292"/>
        <v>18746</v>
      </c>
      <c r="B18746" s="1" t="s">
        <v>12406</v>
      </c>
      <c r="C18746" s="1" t="s">
        <v>1102</v>
      </c>
    </row>
    <row r="18747" spans="1:3" x14ac:dyDescent="0.25">
      <c r="A18747" s="1">
        <f t="shared" si="292"/>
        <v>18747</v>
      </c>
      <c r="B18747" s="1" t="s">
        <v>12407</v>
      </c>
      <c r="C18747" s="1" t="s">
        <v>928</v>
      </c>
    </row>
    <row r="18748" spans="1:3" x14ac:dyDescent="0.25">
      <c r="A18748" s="1">
        <f t="shared" si="292"/>
        <v>18748</v>
      </c>
      <c r="B18748" s="1" t="s">
        <v>12408</v>
      </c>
      <c r="C18748" s="1" t="s">
        <v>1016</v>
      </c>
    </row>
    <row r="18749" spans="1:3" x14ac:dyDescent="0.25">
      <c r="A18749" s="1">
        <f t="shared" si="292"/>
        <v>18749</v>
      </c>
      <c r="B18749" s="1" t="s">
        <v>12408</v>
      </c>
      <c r="C18749" s="1" t="s">
        <v>1079</v>
      </c>
    </row>
    <row r="18750" spans="1:3" x14ac:dyDescent="0.25">
      <c r="A18750" s="1">
        <f t="shared" si="292"/>
        <v>18750</v>
      </c>
      <c r="B18750" s="1" t="s">
        <v>12408</v>
      </c>
      <c r="C18750" s="1" t="s">
        <v>968</v>
      </c>
    </row>
    <row r="18751" spans="1:3" x14ac:dyDescent="0.25">
      <c r="A18751" s="1">
        <f t="shared" si="292"/>
        <v>18751</v>
      </c>
      <c r="B18751" s="1" t="s">
        <v>12408</v>
      </c>
      <c r="C18751" s="1" t="s">
        <v>5555</v>
      </c>
    </row>
    <row r="18752" spans="1:3" x14ac:dyDescent="0.25">
      <c r="A18752" s="1">
        <f t="shared" si="292"/>
        <v>18752</v>
      </c>
      <c r="B18752" s="1" t="s">
        <v>12409</v>
      </c>
      <c r="C18752" s="1" t="s">
        <v>2471</v>
      </c>
    </row>
    <row r="18753" spans="1:3" x14ac:dyDescent="0.25">
      <c r="A18753" s="1">
        <f t="shared" si="292"/>
        <v>18753</v>
      </c>
      <c r="B18753" s="1" t="s">
        <v>2698</v>
      </c>
      <c r="C18753" s="1" t="s">
        <v>934</v>
      </c>
    </row>
    <row r="18754" spans="1:3" x14ac:dyDescent="0.25">
      <c r="A18754" s="1">
        <f t="shared" si="292"/>
        <v>18754</v>
      </c>
      <c r="B18754" s="1" t="s">
        <v>12410</v>
      </c>
      <c r="C18754" s="1" t="s">
        <v>1156</v>
      </c>
    </row>
    <row r="18755" spans="1:3" x14ac:dyDescent="0.25">
      <c r="A18755" s="1">
        <f t="shared" ref="A18755:A18818" si="293">A18754+1</f>
        <v>18755</v>
      </c>
      <c r="B18755" s="1" t="s">
        <v>12411</v>
      </c>
      <c r="C18755" s="1" t="s">
        <v>1027</v>
      </c>
    </row>
    <row r="18756" spans="1:3" x14ac:dyDescent="0.25">
      <c r="A18756" s="1">
        <f t="shared" si="293"/>
        <v>18756</v>
      </c>
      <c r="B18756" s="1" t="s">
        <v>12412</v>
      </c>
      <c r="C18756" s="1" t="s">
        <v>989</v>
      </c>
    </row>
    <row r="18757" spans="1:3" x14ac:dyDescent="0.25">
      <c r="A18757" s="1">
        <f t="shared" si="293"/>
        <v>18757</v>
      </c>
      <c r="B18757" s="1" t="s">
        <v>12413</v>
      </c>
      <c r="C18757" s="1" t="s">
        <v>1123</v>
      </c>
    </row>
    <row r="18758" spans="1:3" x14ac:dyDescent="0.25">
      <c r="A18758" s="1">
        <f t="shared" si="293"/>
        <v>18758</v>
      </c>
      <c r="B18758" s="1" t="s">
        <v>12414</v>
      </c>
      <c r="C18758" s="1" t="s">
        <v>1997</v>
      </c>
    </row>
    <row r="18759" spans="1:3" x14ac:dyDescent="0.25">
      <c r="A18759" s="1">
        <f t="shared" si="293"/>
        <v>18759</v>
      </c>
      <c r="B18759" s="1" t="s">
        <v>12415</v>
      </c>
      <c r="C18759" s="1" t="s">
        <v>2153</v>
      </c>
    </row>
    <row r="18760" spans="1:3" x14ac:dyDescent="0.25">
      <c r="A18760" s="1">
        <f t="shared" si="293"/>
        <v>18760</v>
      </c>
      <c r="B18760" s="1" t="s">
        <v>12417</v>
      </c>
      <c r="C18760" s="1" t="s">
        <v>12416</v>
      </c>
    </row>
    <row r="18761" spans="1:3" x14ac:dyDescent="0.25">
      <c r="A18761" s="1">
        <f t="shared" si="293"/>
        <v>18761</v>
      </c>
      <c r="B18761" s="1" t="s">
        <v>12418</v>
      </c>
      <c r="C18761" s="1" t="s">
        <v>1201</v>
      </c>
    </row>
    <row r="18762" spans="1:3" x14ac:dyDescent="0.25">
      <c r="A18762" s="1">
        <f t="shared" si="293"/>
        <v>18762</v>
      </c>
      <c r="B18762" s="1" t="s">
        <v>12419</v>
      </c>
      <c r="C18762" s="1" t="s">
        <v>974</v>
      </c>
    </row>
    <row r="18763" spans="1:3" x14ac:dyDescent="0.25">
      <c r="A18763" s="1">
        <f t="shared" si="293"/>
        <v>18763</v>
      </c>
      <c r="B18763" s="1" t="s">
        <v>12420</v>
      </c>
      <c r="C18763" s="1" t="s">
        <v>2937</v>
      </c>
    </row>
    <row r="18764" spans="1:3" x14ac:dyDescent="0.25">
      <c r="A18764" s="1">
        <f t="shared" si="293"/>
        <v>18764</v>
      </c>
      <c r="B18764" s="1" t="s">
        <v>12421</v>
      </c>
      <c r="C18764" s="1" t="s">
        <v>1319</v>
      </c>
    </row>
    <row r="18765" spans="1:3" x14ac:dyDescent="0.25">
      <c r="A18765" s="1">
        <f t="shared" si="293"/>
        <v>18765</v>
      </c>
      <c r="B18765" s="1" t="s">
        <v>12422</v>
      </c>
      <c r="C18765" s="1" t="s">
        <v>1081</v>
      </c>
    </row>
    <row r="18766" spans="1:3" x14ac:dyDescent="0.25">
      <c r="A18766" s="1">
        <f t="shared" si="293"/>
        <v>18766</v>
      </c>
      <c r="B18766" s="1" t="s">
        <v>5648</v>
      </c>
      <c r="C18766" s="1" t="s">
        <v>1655</v>
      </c>
    </row>
    <row r="18767" spans="1:3" x14ac:dyDescent="0.25">
      <c r="A18767" s="1">
        <f t="shared" si="293"/>
        <v>18767</v>
      </c>
      <c r="B18767" s="1" t="s">
        <v>12423</v>
      </c>
      <c r="C18767" s="1" t="s">
        <v>942</v>
      </c>
    </row>
    <row r="18768" spans="1:3" x14ac:dyDescent="0.25">
      <c r="A18768" s="1">
        <f t="shared" si="293"/>
        <v>18768</v>
      </c>
      <c r="B18768" s="1" t="s">
        <v>12424</v>
      </c>
      <c r="C18768" s="1" t="s">
        <v>938</v>
      </c>
    </row>
    <row r="18769" spans="1:3" x14ac:dyDescent="0.25">
      <c r="A18769" s="1">
        <f t="shared" si="293"/>
        <v>18769</v>
      </c>
      <c r="B18769" s="1" t="s">
        <v>12425</v>
      </c>
      <c r="C18769" s="1" t="s">
        <v>1374</v>
      </c>
    </row>
    <row r="18770" spans="1:3" x14ac:dyDescent="0.25">
      <c r="A18770" s="1">
        <f t="shared" si="293"/>
        <v>18770</v>
      </c>
      <c r="B18770" s="1" t="s">
        <v>12425</v>
      </c>
      <c r="C18770" s="1" t="s">
        <v>974</v>
      </c>
    </row>
    <row r="18771" spans="1:3" x14ac:dyDescent="0.25">
      <c r="A18771" s="1">
        <f t="shared" si="293"/>
        <v>18771</v>
      </c>
      <c r="B18771" s="1" t="s">
        <v>12426</v>
      </c>
      <c r="C18771" s="1" t="s">
        <v>989</v>
      </c>
    </row>
    <row r="18772" spans="1:3" x14ac:dyDescent="0.25">
      <c r="A18772" s="1">
        <f t="shared" si="293"/>
        <v>18772</v>
      </c>
      <c r="B18772" s="1" t="s">
        <v>12427</v>
      </c>
      <c r="C18772" s="1" t="s">
        <v>1102</v>
      </c>
    </row>
    <row r="18773" spans="1:3" x14ac:dyDescent="0.25">
      <c r="A18773" s="1">
        <f t="shared" si="293"/>
        <v>18773</v>
      </c>
      <c r="B18773" s="1" t="s">
        <v>12429</v>
      </c>
      <c r="C18773" s="1" t="s">
        <v>12428</v>
      </c>
    </row>
    <row r="18774" spans="1:3" x14ac:dyDescent="0.25">
      <c r="A18774" s="1">
        <f t="shared" si="293"/>
        <v>18774</v>
      </c>
      <c r="B18774" s="1" t="s">
        <v>12430</v>
      </c>
      <c r="C18774" s="1" t="s">
        <v>928</v>
      </c>
    </row>
    <row r="18775" spans="1:3" x14ac:dyDescent="0.25">
      <c r="A18775" s="1">
        <f t="shared" si="293"/>
        <v>18775</v>
      </c>
      <c r="B18775" s="1" t="s">
        <v>12431</v>
      </c>
      <c r="C18775" s="1" t="s">
        <v>1058</v>
      </c>
    </row>
    <row r="18776" spans="1:3" x14ac:dyDescent="0.25">
      <c r="A18776" s="1">
        <f t="shared" si="293"/>
        <v>18776</v>
      </c>
      <c r="B18776" s="1" t="s">
        <v>12432</v>
      </c>
      <c r="C18776" s="1" t="s">
        <v>952</v>
      </c>
    </row>
    <row r="18777" spans="1:3" x14ac:dyDescent="0.25">
      <c r="A18777" s="1">
        <f t="shared" si="293"/>
        <v>18777</v>
      </c>
      <c r="B18777" s="1" t="s">
        <v>12432</v>
      </c>
      <c r="C18777" s="1" t="s">
        <v>1102</v>
      </c>
    </row>
    <row r="18778" spans="1:3" x14ac:dyDescent="0.25">
      <c r="A18778" s="1">
        <f t="shared" si="293"/>
        <v>18778</v>
      </c>
      <c r="B18778" s="1" t="s">
        <v>12432</v>
      </c>
      <c r="C18778" s="1" t="s">
        <v>942</v>
      </c>
    </row>
    <row r="18779" spans="1:3" x14ac:dyDescent="0.25">
      <c r="A18779" s="1">
        <f t="shared" si="293"/>
        <v>18779</v>
      </c>
      <c r="B18779" s="1" t="s">
        <v>12432</v>
      </c>
      <c r="C18779" s="1" t="s">
        <v>9773</v>
      </c>
    </row>
    <row r="18780" spans="1:3" x14ac:dyDescent="0.25">
      <c r="A18780" s="1">
        <f t="shared" si="293"/>
        <v>18780</v>
      </c>
      <c r="B18780" s="1" t="s">
        <v>12432</v>
      </c>
      <c r="C18780" s="1" t="s">
        <v>2559</v>
      </c>
    </row>
    <row r="18781" spans="1:3" x14ac:dyDescent="0.25">
      <c r="A18781" s="1">
        <f t="shared" si="293"/>
        <v>18781</v>
      </c>
      <c r="B18781" s="1" t="s">
        <v>12432</v>
      </c>
      <c r="C18781" s="1" t="s">
        <v>4814</v>
      </c>
    </row>
    <row r="18782" spans="1:3" x14ac:dyDescent="0.25">
      <c r="A18782" s="1">
        <f t="shared" si="293"/>
        <v>18782</v>
      </c>
      <c r="B18782" s="1" t="s">
        <v>12432</v>
      </c>
      <c r="C18782" s="1" t="s">
        <v>1087</v>
      </c>
    </row>
    <row r="18783" spans="1:3" x14ac:dyDescent="0.25">
      <c r="A18783" s="1">
        <f t="shared" si="293"/>
        <v>18783</v>
      </c>
      <c r="B18783" s="1" t="s">
        <v>12433</v>
      </c>
      <c r="C18783" s="1" t="s">
        <v>1131</v>
      </c>
    </row>
    <row r="18784" spans="1:3" x14ac:dyDescent="0.25">
      <c r="A18784" s="1">
        <f t="shared" si="293"/>
        <v>18784</v>
      </c>
      <c r="B18784" s="1" t="s">
        <v>12434</v>
      </c>
      <c r="C18784" s="1" t="s">
        <v>1221</v>
      </c>
    </row>
    <row r="18785" spans="1:3" x14ac:dyDescent="0.25">
      <c r="A18785" s="1">
        <f t="shared" si="293"/>
        <v>18785</v>
      </c>
      <c r="B18785" s="1" t="s">
        <v>1982</v>
      </c>
      <c r="C18785" s="1" t="s">
        <v>947</v>
      </c>
    </row>
    <row r="18786" spans="1:3" x14ac:dyDescent="0.25">
      <c r="A18786" s="1">
        <f t="shared" si="293"/>
        <v>18786</v>
      </c>
      <c r="B18786" s="1" t="s">
        <v>1982</v>
      </c>
      <c r="C18786" s="1" t="s">
        <v>949</v>
      </c>
    </row>
    <row r="18787" spans="1:3" x14ac:dyDescent="0.25">
      <c r="A18787" s="1">
        <f t="shared" si="293"/>
        <v>18787</v>
      </c>
      <c r="B18787" s="1" t="s">
        <v>1982</v>
      </c>
      <c r="C18787" s="1" t="s">
        <v>6926</v>
      </c>
    </row>
    <row r="18788" spans="1:3" x14ac:dyDescent="0.25">
      <c r="A18788" s="1">
        <f t="shared" si="293"/>
        <v>18788</v>
      </c>
      <c r="B18788" s="1" t="s">
        <v>1982</v>
      </c>
      <c r="C18788" s="1" t="s">
        <v>2839</v>
      </c>
    </row>
    <row r="18789" spans="1:3" x14ac:dyDescent="0.25">
      <c r="A18789" s="1">
        <f t="shared" si="293"/>
        <v>18789</v>
      </c>
      <c r="B18789" s="1" t="s">
        <v>1982</v>
      </c>
      <c r="C18789" s="1" t="s">
        <v>942</v>
      </c>
    </row>
    <row r="18790" spans="1:3" x14ac:dyDescent="0.25">
      <c r="A18790" s="1">
        <f t="shared" si="293"/>
        <v>18790</v>
      </c>
      <c r="B18790" s="1" t="s">
        <v>12435</v>
      </c>
      <c r="C18790" s="1" t="s">
        <v>1634</v>
      </c>
    </row>
    <row r="18791" spans="1:3" x14ac:dyDescent="0.25">
      <c r="A18791" s="1">
        <f t="shared" si="293"/>
        <v>18791</v>
      </c>
      <c r="B18791" s="1" t="s">
        <v>12436</v>
      </c>
      <c r="C18791" s="1" t="s">
        <v>1328</v>
      </c>
    </row>
    <row r="18792" spans="1:3" x14ac:dyDescent="0.25">
      <c r="A18792" s="1">
        <f t="shared" si="293"/>
        <v>18792</v>
      </c>
      <c r="B18792" s="1" t="s">
        <v>12437</v>
      </c>
      <c r="C18792" s="1" t="s">
        <v>1519</v>
      </c>
    </row>
    <row r="18793" spans="1:3" x14ac:dyDescent="0.25">
      <c r="A18793" s="1">
        <f t="shared" si="293"/>
        <v>18793</v>
      </c>
      <c r="B18793" s="1" t="s">
        <v>12438</v>
      </c>
      <c r="C18793" s="1" t="s">
        <v>972</v>
      </c>
    </row>
    <row r="18794" spans="1:3" x14ac:dyDescent="0.25">
      <c r="A18794" s="1">
        <f t="shared" si="293"/>
        <v>18794</v>
      </c>
      <c r="B18794" s="1" t="s">
        <v>12439</v>
      </c>
      <c r="C18794" s="1" t="s">
        <v>1389</v>
      </c>
    </row>
    <row r="18795" spans="1:3" x14ac:dyDescent="0.25">
      <c r="A18795" s="1">
        <f t="shared" si="293"/>
        <v>18795</v>
      </c>
      <c r="B18795" s="1" t="s">
        <v>12440</v>
      </c>
      <c r="C18795" s="1" t="s">
        <v>1026</v>
      </c>
    </row>
    <row r="18796" spans="1:3" x14ac:dyDescent="0.25">
      <c r="A18796" s="1">
        <f t="shared" si="293"/>
        <v>18796</v>
      </c>
      <c r="B18796" s="1" t="s">
        <v>12441</v>
      </c>
      <c r="C18796" s="1" t="s">
        <v>975</v>
      </c>
    </row>
    <row r="18797" spans="1:3" x14ac:dyDescent="0.25">
      <c r="A18797" s="1">
        <f t="shared" si="293"/>
        <v>18797</v>
      </c>
      <c r="B18797" s="1" t="s">
        <v>12442</v>
      </c>
      <c r="C18797" s="1" t="s">
        <v>935</v>
      </c>
    </row>
    <row r="18798" spans="1:3" x14ac:dyDescent="0.25">
      <c r="A18798" s="1">
        <f t="shared" si="293"/>
        <v>18798</v>
      </c>
      <c r="B18798" s="1" t="s">
        <v>12443</v>
      </c>
      <c r="C18798" s="1" t="s">
        <v>2023</v>
      </c>
    </row>
    <row r="18799" spans="1:3" x14ac:dyDescent="0.25">
      <c r="A18799" s="1">
        <f t="shared" si="293"/>
        <v>18799</v>
      </c>
      <c r="B18799" s="1" t="s">
        <v>12444</v>
      </c>
      <c r="C18799" s="1" t="s">
        <v>1174</v>
      </c>
    </row>
    <row r="18800" spans="1:3" x14ac:dyDescent="0.25">
      <c r="A18800" s="1">
        <f t="shared" si="293"/>
        <v>18800</v>
      </c>
      <c r="B18800" s="1" t="s">
        <v>12445</v>
      </c>
      <c r="C18800" s="1" t="s">
        <v>962</v>
      </c>
    </row>
    <row r="18801" spans="1:3" x14ac:dyDescent="0.25">
      <c r="A18801" s="1">
        <f t="shared" si="293"/>
        <v>18801</v>
      </c>
      <c r="B18801" s="1" t="s">
        <v>12445</v>
      </c>
      <c r="C18801" s="1" t="s">
        <v>1757</v>
      </c>
    </row>
    <row r="18802" spans="1:3" x14ac:dyDescent="0.25">
      <c r="A18802" s="1">
        <f t="shared" si="293"/>
        <v>18802</v>
      </c>
      <c r="B18802" s="1" t="s">
        <v>12445</v>
      </c>
      <c r="C18802" s="1" t="s">
        <v>1298</v>
      </c>
    </row>
    <row r="18803" spans="1:3" x14ac:dyDescent="0.25">
      <c r="A18803" s="1">
        <f t="shared" si="293"/>
        <v>18803</v>
      </c>
      <c r="B18803" s="1" t="s">
        <v>12447</v>
      </c>
      <c r="C18803" s="1" t="s">
        <v>12446</v>
      </c>
    </row>
    <row r="18804" spans="1:3" x14ac:dyDescent="0.25">
      <c r="A18804" s="1">
        <f t="shared" si="293"/>
        <v>18804</v>
      </c>
      <c r="B18804" s="1" t="s">
        <v>12448</v>
      </c>
      <c r="C18804" s="1" t="s">
        <v>1056</v>
      </c>
    </row>
    <row r="18805" spans="1:3" x14ac:dyDescent="0.25">
      <c r="A18805" s="1">
        <f t="shared" si="293"/>
        <v>18805</v>
      </c>
      <c r="B18805" s="1" t="s">
        <v>12449</v>
      </c>
      <c r="C18805" s="1" t="s">
        <v>2027</v>
      </c>
    </row>
    <row r="18806" spans="1:3" x14ac:dyDescent="0.25">
      <c r="A18806" s="1">
        <f t="shared" si="293"/>
        <v>18806</v>
      </c>
      <c r="B18806" s="1" t="s">
        <v>12450</v>
      </c>
      <c r="C18806" s="1" t="s">
        <v>1019</v>
      </c>
    </row>
    <row r="18807" spans="1:3" x14ac:dyDescent="0.25">
      <c r="A18807" s="1">
        <f t="shared" si="293"/>
        <v>18807</v>
      </c>
      <c r="B18807" s="1" t="s">
        <v>12451</v>
      </c>
      <c r="C18807" s="1" t="s">
        <v>925</v>
      </c>
    </row>
    <row r="18808" spans="1:3" x14ac:dyDescent="0.25">
      <c r="A18808" s="1">
        <f t="shared" si="293"/>
        <v>18808</v>
      </c>
      <c r="B18808" s="1" t="s">
        <v>4204</v>
      </c>
      <c r="C18808" s="1" t="s">
        <v>12452</v>
      </c>
    </row>
    <row r="18809" spans="1:3" x14ac:dyDescent="0.25">
      <c r="A18809" s="1">
        <f t="shared" si="293"/>
        <v>18809</v>
      </c>
      <c r="B18809" s="1" t="s">
        <v>12453</v>
      </c>
      <c r="C18809" s="1" t="s">
        <v>925</v>
      </c>
    </row>
    <row r="18810" spans="1:3" x14ac:dyDescent="0.25">
      <c r="A18810" s="1">
        <f t="shared" si="293"/>
        <v>18810</v>
      </c>
      <c r="B18810" s="1" t="s">
        <v>12454</v>
      </c>
      <c r="C18810" s="1" t="s">
        <v>967</v>
      </c>
    </row>
    <row r="18811" spans="1:3" x14ac:dyDescent="0.25">
      <c r="A18811" s="1">
        <f t="shared" si="293"/>
        <v>18811</v>
      </c>
      <c r="B18811" s="1" t="s">
        <v>989</v>
      </c>
      <c r="C18811" s="1" t="s">
        <v>12455</v>
      </c>
    </row>
    <row r="18812" spans="1:3" x14ac:dyDescent="0.25">
      <c r="A18812" s="1">
        <f t="shared" si="293"/>
        <v>18812</v>
      </c>
      <c r="B18812" s="1" t="s">
        <v>12456</v>
      </c>
      <c r="C18812" s="1" t="s">
        <v>1318</v>
      </c>
    </row>
    <row r="18813" spans="1:3" x14ac:dyDescent="0.25">
      <c r="A18813" s="1">
        <f t="shared" si="293"/>
        <v>18813</v>
      </c>
      <c r="B18813" s="1" t="s">
        <v>12457</v>
      </c>
      <c r="C18813" s="1" t="s">
        <v>1058</v>
      </c>
    </row>
    <row r="18814" spans="1:3" x14ac:dyDescent="0.25">
      <c r="A18814" s="1">
        <f t="shared" si="293"/>
        <v>18814</v>
      </c>
      <c r="B18814" s="1" t="s">
        <v>12457</v>
      </c>
      <c r="C18814" s="1" t="s">
        <v>1330</v>
      </c>
    </row>
    <row r="18815" spans="1:3" x14ac:dyDescent="0.25">
      <c r="A18815" s="1">
        <f t="shared" si="293"/>
        <v>18815</v>
      </c>
      <c r="B18815" s="1" t="s">
        <v>12459</v>
      </c>
      <c r="C18815" s="1" t="s">
        <v>12458</v>
      </c>
    </row>
    <row r="18816" spans="1:3" x14ac:dyDescent="0.25">
      <c r="A18816" s="1">
        <f t="shared" si="293"/>
        <v>18816</v>
      </c>
      <c r="B18816" s="1" t="s">
        <v>12457</v>
      </c>
      <c r="C18816" s="1" t="s">
        <v>1450</v>
      </c>
    </row>
    <row r="18817" spans="1:3" x14ac:dyDescent="0.25">
      <c r="A18817" s="1">
        <f t="shared" si="293"/>
        <v>18817</v>
      </c>
      <c r="B18817" s="1" t="s">
        <v>12460</v>
      </c>
      <c r="C18817" s="1" t="s">
        <v>1634</v>
      </c>
    </row>
    <row r="18818" spans="1:3" x14ac:dyDescent="0.25">
      <c r="A18818" s="1">
        <f t="shared" si="293"/>
        <v>18818</v>
      </c>
      <c r="B18818" s="1" t="s">
        <v>12461</v>
      </c>
      <c r="C18818" s="1" t="s">
        <v>1152</v>
      </c>
    </row>
    <row r="18819" spans="1:3" x14ac:dyDescent="0.25">
      <c r="A18819" s="1">
        <f t="shared" ref="A18819:A18882" si="294">A18818+1</f>
        <v>18819</v>
      </c>
      <c r="B18819" s="1" t="s">
        <v>12461</v>
      </c>
      <c r="C18819" s="1" t="s">
        <v>1201</v>
      </c>
    </row>
    <row r="18820" spans="1:3" x14ac:dyDescent="0.25">
      <c r="A18820" s="1">
        <f t="shared" si="294"/>
        <v>18820</v>
      </c>
      <c r="B18820" s="1" t="s">
        <v>12462</v>
      </c>
      <c r="C18820" s="1" t="s">
        <v>1512</v>
      </c>
    </row>
    <row r="18821" spans="1:3" x14ac:dyDescent="0.25">
      <c r="A18821" s="1">
        <f t="shared" si="294"/>
        <v>18821</v>
      </c>
      <c r="B18821" s="1" t="s">
        <v>12463</v>
      </c>
      <c r="C18821" s="1" t="s">
        <v>939</v>
      </c>
    </row>
    <row r="18822" spans="1:3" x14ac:dyDescent="0.25">
      <c r="A18822" s="1">
        <f t="shared" si="294"/>
        <v>18822</v>
      </c>
      <c r="B18822" s="1" t="s">
        <v>12464</v>
      </c>
      <c r="C18822" s="1" t="s">
        <v>1027</v>
      </c>
    </row>
    <row r="18823" spans="1:3" x14ac:dyDescent="0.25">
      <c r="A18823" s="1">
        <f t="shared" si="294"/>
        <v>18823</v>
      </c>
      <c r="B18823" s="1" t="s">
        <v>12465</v>
      </c>
      <c r="C18823" s="1" t="s">
        <v>1308</v>
      </c>
    </row>
    <row r="18824" spans="1:3" x14ac:dyDescent="0.25">
      <c r="A18824" s="1">
        <f t="shared" si="294"/>
        <v>18824</v>
      </c>
      <c r="B18824" s="1" t="s">
        <v>12465</v>
      </c>
      <c r="C18824" s="1" t="s">
        <v>1519</v>
      </c>
    </row>
    <row r="18825" spans="1:3" x14ac:dyDescent="0.25">
      <c r="A18825" s="1">
        <f t="shared" si="294"/>
        <v>18825</v>
      </c>
      <c r="B18825" s="1" t="s">
        <v>12466</v>
      </c>
      <c r="C18825" s="1" t="s">
        <v>977</v>
      </c>
    </row>
    <row r="18826" spans="1:3" x14ac:dyDescent="0.25">
      <c r="A18826" s="1">
        <f t="shared" si="294"/>
        <v>18826</v>
      </c>
      <c r="B18826" s="1" t="s">
        <v>12467</v>
      </c>
      <c r="C18826" s="1" t="s">
        <v>932</v>
      </c>
    </row>
    <row r="18827" spans="1:3" x14ac:dyDescent="0.25">
      <c r="A18827" s="1">
        <f t="shared" si="294"/>
        <v>18827</v>
      </c>
      <c r="B18827" s="1" t="s">
        <v>12468</v>
      </c>
      <c r="C18827" s="1" t="s">
        <v>1055</v>
      </c>
    </row>
    <row r="18828" spans="1:3" x14ac:dyDescent="0.25">
      <c r="A18828" s="1">
        <f t="shared" si="294"/>
        <v>18828</v>
      </c>
      <c r="B18828" s="1" t="s">
        <v>12469</v>
      </c>
      <c r="C18828" s="1" t="s">
        <v>1331</v>
      </c>
    </row>
    <row r="18829" spans="1:3" x14ac:dyDescent="0.25">
      <c r="A18829" s="1">
        <f t="shared" si="294"/>
        <v>18829</v>
      </c>
      <c r="B18829" s="1" t="s">
        <v>12470</v>
      </c>
      <c r="C18829" s="1" t="s">
        <v>967</v>
      </c>
    </row>
    <row r="18830" spans="1:3" x14ac:dyDescent="0.25">
      <c r="A18830" s="1">
        <f t="shared" si="294"/>
        <v>18830</v>
      </c>
      <c r="B18830" s="1" t="s">
        <v>12471</v>
      </c>
      <c r="C18830" s="1" t="s">
        <v>11001</v>
      </c>
    </row>
    <row r="18831" spans="1:3" x14ac:dyDescent="0.25">
      <c r="A18831" s="1">
        <f t="shared" si="294"/>
        <v>18831</v>
      </c>
      <c r="B18831" s="1" t="s">
        <v>12472</v>
      </c>
      <c r="C18831" s="1" t="s">
        <v>941</v>
      </c>
    </row>
    <row r="18832" spans="1:3" x14ac:dyDescent="0.25">
      <c r="A18832" s="1">
        <f t="shared" si="294"/>
        <v>18832</v>
      </c>
      <c r="B18832" s="1" t="s">
        <v>12473</v>
      </c>
      <c r="C18832" s="1" t="s">
        <v>977</v>
      </c>
    </row>
    <row r="18833" spans="1:3" x14ac:dyDescent="0.25">
      <c r="A18833" s="1">
        <f t="shared" si="294"/>
        <v>18833</v>
      </c>
      <c r="B18833" s="1" t="s">
        <v>12474</v>
      </c>
      <c r="C18833" s="1" t="s">
        <v>7869</v>
      </c>
    </row>
    <row r="18834" spans="1:3" x14ac:dyDescent="0.25">
      <c r="A18834" s="1">
        <f t="shared" si="294"/>
        <v>18834</v>
      </c>
      <c r="B18834" s="1" t="s">
        <v>12475</v>
      </c>
      <c r="C18834" s="1" t="s">
        <v>1181</v>
      </c>
    </row>
    <row r="18835" spans="1:3" x14ac:dyDescent="0.25">
      <c r="A18835" s="1">
        <f t="shared" si="294"/>
        <v>18835</v>
      </c>
      <c r="B18835" s="1" t="s">
        <v>12476</v>
      </c>
      <c r="C18835" s="1" t="s">
        <v>1028</v>
      </c>
    </row>
    <row r="18836" spans="1:3" x14ac:dyDescent="0.25">
      <c r="A18836" s="1">
        <f t="shared" si="294"/>
        <v>18836</v>
      </c>
      <c r="B18836" s="1" t="s">
        <v>12476</v>
      </c>
      <c r="C18836" s="1" t="s">
        <v>1035</v>
      </c>
    </row>
    <row r="18837" spans="1:3" x14ac:dyDescent="0.25">
      <c r="A18837" s="1">
        <f t="shared" si="294"/>
        <v>18837</v>
      </c>
      <c r="B18837" s="1" t="s">
        <v>12477</v>
      </c>
      <c r="C18837" s="1" t="s">
        <v>1225</v>
      </c>
    </row>
    <row r="18838" spans="1:3" x14ac:dyDescent="0.25">
      <c r="A18838" s="1">
        <f t="shared" si="294"/>
        <v>18838</v>
      </c>
      <c r="B18838" s="1" t="s">
        <v>12478</v>
      </c>
      <c r="C18838" s="1" t="s">
        <v>1028</v>
      </c>
    </row>
    <row r="18839" spans="1:3" x14ac:dyDescent="0.25">
      <c r="A18839" s="1">
        <f t="shared" si="294"/>
        <v>18839</v>
      </c>
      <c r="B18839" s="1" t="s">
        <v>12479</v>
      </c>
      <c r="C18839" s="1" t="s">
        <v>1420</v>
      </c>
    </row>
    <row r="18840" spans="1:3" x14ac:dyDescent="0.25">
      <c r="A18840" s="1">
        <f t="shared" si="294"/>
        <v>18840</v>
      </c>
      <c r="B18840" s="1" t="s">
        <v>12479</v>
      </c>
      <c r="C18840" s="1" t="s">
        <v>1397</v>
      </c>
    </row>
    <row r="18841" spans="1:3" x14ac:dyDescent="0.25">
      <c r="A18841" s="1">
        <f t="shared" si="294"/>
        <v>18841</v>
      </c>
      <c r="B18841" s="1" t="s">
        <v>12479</v>
      </c>
      <c r="C18841" s="1" t="s">
        <v>1347</v>
      </c>
    </row>
    <row r="18842" spans="1:3" x14ac:dyDescent="0.25">
      <c r="A18842" s="1">
        <f t="shared" si="294"/>
        <v>18842</v>
      </c>
      <c r="B18842" s="1" t="s">
        <v>12479</v>
      </c>
      <c r="C18842" s="1" t="s">
        <v>1221</v>
      </c>
    </row>
    <row r="18843" spans="1:3" x14ac:dyDescent="0.25">
      <c r="A18843" s="1">
        <f t="shared" si="294"/>
        <v>18843</v>
      </c>
      <c r="B18843" s="1" t="s">
        <v>12479</v>
      </c>
      <c r="C18843" s="1" t="s">
        <v>6475</v>
      </c>
    </row>
    <row r="18844" spans="1:3" x14ac:dyDescent="0.25">
      <c r="A18844" s="1">
        <f t="shared" si="294"/>
        <v>18844</v>
      </c>
      <c r="B18844" s="1" t="s">
        <v>12479</v>
      </c>
      <c r="C18844" s="1" t="s">
        <v>12480</v>
      </c>
    </row>
    <row r="18845" spans="1:3" x14ac:dyDescent="0.25">
      <c r="A18845" s="1">
        <f t="shared" si="294"/>
        <v>18845</v>
      </c>
      <c r="B18845" s="1" t="s">
        <v>12479</v>
      </c>
      <c r="C18845" s="1" t="s">
        <v>1860</v>
      </c>
    </row>
    <row r="18846" spans="1:3" x14ac:dyDescent="0.25">
      <c r="A18846" s="1">
        <f t="shared" si="294"/>
        <v>18846</v>
      </c>
      <c r="B18846" s="1" t="s">
        <v>12481</v>
      </c>
      <c r="C18846" s="1" t="s">
        <v>949</v>
      </c>
    </row>
    <row r="18847" spans="1:3" x14ac:dyDescent="0.25">
      <c r="A18847" s="1">
        <f t="shared" si="294"/>
        <v>18847</v>
      </c>
      <c r="B18847" s="1" t="s">
        <v>12479</v>
      </c>
      <c r="C18847" s="1" t="s">
        <v>2266</v>
      </c>
    </row>
    <row r="18848" spans="1:3" x14ac:dyDescent="0.25">
      <c r="A18848" s="1">
        <f t="shared" si="294"/>
        <v>18848</v>
      </c>
      <c r="B18848" s="1" t="s">
        <v>12479</v>
      </c>
      <c r="C18848" s="1" t="s">
        <v>12482</v>
      </c>
    </row>
    <row r="18849" spans="1:3" x14ac:dyDescent="0.25">
      <c r="A18849" s="1">
        <f t="shared" si="294"/>
        <v>18849</v>
      </c>
      <c r="B18849" s="1" t="s">
        <v>12479</v>
      </c>
      <c r="C18849" s="1" t="s">
        <v>1230</v>
      </c>
    </row>
    <row r="18850" spans="1:3" x14ac:dyDescent="0.25">
      <c r="A18850" s="1">
        <f t="shared" si="294"/>
        <v>18850</v>
      </c>
      <c r="B18850" s="1" t="s">
        <v>12481</v>
      </c>
      <c r="C18850" s="1" t="s">
        <v>974</v>
      </c>
    </row>
    <row r="18851" spans="1:3" x14ac:dyDescent="0.25">
      <c r="A18851" s="1">
        <f t="shared" si="294"/>
        <v>18851</v>
      </c>
      <c r="B18851" s="1" t="s">
        <v>12479</v>
      </c>
      <c r="C18851" s="1" t="s">
        <v>975</v>
      </c>
    </row>
    <row r="18852" spans="1:3" x14ac:dyDescent="0.25">
      <c r="A18852" s="1">
        <f t="shared" si="294"/>
        <v>18852</v>
      </c>
      <c r="B18852" s="1" t="s">
        <v>12483</v>
      </c>
      <c r="C18852" s="1" t="s">
        <v>1077</v>
      </c>
    </row>
    <row r="18853" spans="1:3" x14ac:dyDescent="0.25">
      <c r="A18853" s="1">
        <f t="shared" si="294"/>
        <v>18853</v>
      </c>
      <c r="B18853" s="1" t="s">
        <v>12484</v>
      </c>
      <c r="C18853" s="1" t="s">
        <v>1027</v>
      </c>
    </row>
    <row r="18854" spans="1:3" x14ac:dyDescent="0.25">
      <c r="A18854" s="1">
        <f t="shared" si="294"/>
        <v>18854</v>
      </c>
      <c r="B18854" s="1" t="s">
        <v>12485</v>
      </c>
      <c r="C18854" s="1" t="s">
        <v>8145</v>
      </c>
    </row>
    <row r="18855" spans="1:3" x14ac:dyDescent="0.25">
      <c r="A18855" s="1">
        <f t="shared" si="294"/>
        <v>18855</v>
      </c>
      <c r="B18855" s="1" t="s">
        <v>12479</v>
      </c>
      <c r="C18855" s="1" t="s">
        <v>1553</v>
      </c>
    </row>
    <row r="18856" spans="1:3" x14ac:dyDescent="0.25">
      <c r="A18856" s="1">
        <f t="shared" si="294"/>
        <v>18856</v>
      </c>
      <c r="B18856" s="1" t="s">
        <v>12479</v>
      </c>
      <c r="C18856" s="1" t="s">
        <v>7059</v>
      </c>
    </row>
    <row r="18857" spans="1:3" x14ac:dyDescent="0.25">
      <c r="A18857" s="1">
        <f t="shared" si="294"/>
        <v>18857</v>
      </c>
      <c r="B18857" s="1" t="s">
        <v>12486</v>
      </c>
      <c r="C18857" s="1" t="s">
        <v>1002</v>
      </c>
    </row>
    <row r="18858" spans="1:3" x14ac:dyDescent="0.25">
      <c r="A18858" s="1">
        <f t="shared" si="294"/>
        <v>18858</v>
      </c>
      <c r="B18858" s="1" t="s">
        <v>12479</v>
      </c>
      <c r="C18858" s="1" t="s">
        <v>5555</v>
      </c>
    </row>
    <row r="18859" spans="1:3" x14ac:dyDescent="0.25">
      <c r="A18859" s="1">
        <f t="shared" si="294"/>
        <v>18859</v>
      </c>
      <c r="B18859" s="1" t="s">
        <v>12479</v>
      </c>
      <c r="C18859" s="1" t="s">
        <v>12487</v>
      </c>
    </row>
    <row r="18860" spans="1:3" x14ac:dyDescent="0.25">
      <c r="A18860" s="1">
        <f t="shared" si="294"/>
        <v>18860</v>
      </c>
      <c r="B18860" s="1" t="s">
        <v>12485</v>
      </c>
      <c r="C18860" s="1" t="s">
        <v>1055</v>
      </c>
    </row>
    <row r="18861" spans="1:3" x14ac:dyDescent="0.25">
      <c r="A18861" s="1">
        <f t="shared" si="294"/>
        <v>18861</v>
      </c>
      <c r="B18861" s="1" t="s">
        <v>12485</v>
      </c>
      <c r="C18861" s="1" t="s">
        <v>12488</v>
      </c>
    </row>
    <row r="18862" spans="1:3" x14ac:dyDescent="0.25">
      <c r="A18862" s="1">
        <f t="shared" si="294"/>
        <v>18862</v>
      </c>
      <c r="B18862" s="1" t="s">
        <v>12490</v>
      </c>
      <c r="C18862" s="1" t="s">
        <v>12489</v>
      </c>
    </row>
    <row r="18863" spans="1:3" x14ac:dyDescent="0.25">
      <c r="A18863" s="1">
        <f t="shared" si="294"/>
        <v>18863</v>
      </c>
      <c r="B18863" s="1" t="s">
        <v>12491</v>
      </c>
      <c r="C18863" s="1" t="s">
        <v>3364</v>
      </c>
    </row>
    <row r="18864" spans="1:3" x14ac:dyDescent="0.25">
      <c r="A18864" s="1">
        <f t="shared" si="294"/>
        <v>18864</v>
      </c>
      <c r="B18864" s="1" t="s">
        <v>12492</v>
      </c>
      <c r="C18864" s="1" t="s">
        <v>1221</v>
      </c>
    </row>
    <row r="18865" spans="1:3" x14ac:dyDescent="0.25">
      <c r="A18865" s="1">
        <f t="shared" si="294"/>
        <v>18865</v>
      </c>
      <c r="B18865" s="1" t="s">
        <v>12493</v>
      </c>
      <c r="C18865" s="1" t="s">
        <v>1447</v>
      </c>
    </row>
    <row r="18866" spans="1:3" x14ac:dyDescent="0.25">
      <c r="A18866" s="1">
        <f t="shared" si="294"/>
        <v>18866</v>
      </c>
      <c r="B18866" s="1" t="s">
        <v>12494</v>
      </c>
      <c r="C18866" s="1" t="s">
        <v>1845</v>
      </c>
    </row>
    <row r="18867" spans="1:3" x14ac:dyDescent="0.25">
      <c r="A18867" s="1">
        <f t="shared" si="294"/>
        <v>18867</v>
      </c>
      <c r="B18867" s="1" t="s">
        <v>12495</v>
      </c>
      <c r="C18867" s="1" t="s">
        <v>946</v>
      </c>
    </row>
    <row r="18868" spans="1:3" x14ac:dyDescent="0.25">
      <c r="A18868" s="1">
        <f t="shared" si="294"/>
        <v>18868</v>
      </c>
      <c r="B18868" s="1" t="s">
        <v>12496</v>
      </c>
      <c r="C18868" s="1" t="s">
        <v>1997</v>
      </c>
    </row>
    <row r="18869" spans="1:3" x14ac:dyDescent="0.25">
      <c r="A18869" s="1">
        <f t="shared" si="294"/>
        <v>18869</v>
      </c>
      <c r="B18869" s="1" t="s">
        <v>12498</v>
      </c>
      <c r="C18869" s="1" t="s">
        <v>12497</v>
      </c>
    </row>
    <row r="18870" spans="1:3" x14ac:dyDescent="0.25">
      <c r="A18870" s="1">
        <f t="shared" si="294"/>
        <v>18870</v>
      </c>
      <c r="B18870" s="1" t="s">
        <v>12499</v>
      </c>
      <c r="C18870" s="1" t="s">
        <v>3003</v>
      </c>
    </row>
    <row r="18871" spans="1:3" x14ac:dyDescent="0.25">
      <c r="A18871" s="1">
        <f t="shared" si="294"/>
        <v>18871</v>
      </c>
      <c r="B18871" s="1" t="s">
        <v>12499</v>
      </c>
      <c r="C18871" s="1" t="s">
        <v>1495</v>
      </c>
    </row>
    <row r="18872" spans="1:3" x14ac:dyDescent="0.25">
      <c r="A18872" s="1">
        <f t="shared" si="294"/>
        <v>18872</v>
      </c>
      <c r="B18872" s="1" t="s">
        <v>12499</v>
      </c>
      <c r="C18872" s="1" t="s">
        <v>2465</v>
      </c>
    </row>
    <row r="18873" spans="1:3" x14ac:dyDescent="0.25">
      <c r="A18873" s="1">
        <f t="shared" si="294"/>
        <v>18873</v>
      </c>
      <c r="B18873" s="1" t="s">
        <v>12500</v>
      </c>
      <c r="C18873" s="1" t="s">
        <v>1330</v>
      </c>
    </row>
    <row r="18874" spans="1:3" x14ac:dyDescent="0.25">
      <c r="A18874" s="1">
        <f t="shared" si="294"/>
        <v>18874</v>
      </c>
      <c r="B18874" s="1" t="s">
        <v>12501</v>
      </c>
      <c r="C18874" s="1" t="s">
        <v>5833</v>
      </c>
    </row>
    <row r="18875" spans="1:3" x14ac:dyDescent="0.25">
      <c r="A18875" s="1">
        <f t="shared" si="294"/>
        <v>18875</v>
      </c>
      <c r="B18875" s="1" t="s">
        <v>12502</v>
      </c>
      <c r="C18875" s="1" t="s">
        <v>1015</v>
      </c>
    </row>
    <row r="18876" spans="1:3" x14ac:dyDescent="0.25">
      <c r="A18876" s="1">
        <f t="shared" si="294"/>
        <v>18876</v>
      </c>
      <c r="B18876" s="1" t="s">
        <v>12503</v>
      </c>
      <c r="C18876" s="1" t="s">
        <v>967</v>
      </c>
    </row>
    <row r="18877" spans="1:3" x14ac:dyDescent="0.25">
      <c r="A18877" s="1">
        <f t="shared" si="294"/>
        <v>18877</v>
      </c>
      <c r="B18877" s="1" t="s">
        <v>12503</v>
      </c>
      <c r="C18877" s="1" t="s">
        <v>3349</v>
      </c>
    </row>
    <row r="18878" spans="1:3" x14ac:dyDescent="0.25">
      <c r="A18878" s="1">
        <f t="shared" si="294"/>
        <v>18878</v>
      </c>
      <c r="B18878" s="1" t="s">
        <v>12503</v>
      </c>
      <c r="C18878" s="1" t="s">
        <v>1974</v>
      </c>
    </row>
    <row r="18879" spans="1:3" x14ac:dyDescent="0.25">
      <c r="A18879" s="1">
        <f t="shared" si="294"/>
        <v>18879</v>
      </c>
      <c r="B18879" s="1" t="s">
        <v>12503</v>
      </c>
      <c r="C18879" s="1" t="s">
        <v>2917</v>
      </c>
    </row>
    <row r="18880" spans="1:3" x14ac:dyDescent="0.25">
      <c r="A18880" s="1">
        <f t="shared" si="294"/>
        <v>18880</v>
      </c>
      <c r="B18880" s="1" t="s">
        <v>12504</v>
      </c>
      <c r="C18880" s="1" t="s">
        <v>942</v>
      </c>
    </row>
    <row r="18881" spans="1:3" x14ac:dyDescent="0.25">
      <c r="A18881" s="1">
        <f t="shared" si="294"/>
        <v>18881</v>
      </c>
      <c r="B18881" s="1" t="s">
        <v>12505</v>
      </c>
      <c r="C18881" s="1" t="s">
        <v>952</v>
      </c>
    </row>
    <row r="18882" spans="1:3" x14ac:dyDescent="0.25">
      <c r="A18882" s="1">
        <f t="shared" si="294"/>
        <v>18882</v>
      </c>
      <c r="B18882" s="1" t="s">
        <v>12506</v>
      </c>
      <c r="C18882" s="1" t="s">
        <v>1283</v>
      </c>
    </row>
    <row r="18883" spans="1:3" x14ac:dyDescent="0.25">
      <c r="A18883" s="1">
        <f t="shared" ref="A18883:A18946" si="295">A18882+1</f>
        <v>18883</v>
      </c>
      <c r="B18883" s="1" t="s">
        <v>12506</v>
      </c>
      <c r="C18883" s="1" t="s">
        <v>942</v>
      </c>
    </row>
    <row r="18884" spans="1:3" x14ac:dyDescent="0.25">
      <c r="A18884" s="1">
        <f t="shared" si="295"/>
        <v>18884</v>
      </c>
      <c r="B18884" s="1" t="s">
        <v>12507</v>
      </c>
      <c r="C18884" s="1" t="s">
        <v>1019</v>
      </c>
    </row>
    <row r="18885" spans="1:3" x14ac:dyDescent="0.25">
      <c r="A18885" s="1">
        <f t="shared" si="295"/>
        <v>18885</v>
      </c>
      <c r="B18885" s="1" t="s">
        <v>12508</v>
      </c>
      <c r="C18885" s="1" t="s">
        <v>1727</v>
      </c>
    </row>
    <row r="18886" spans="1:3" x14ac:dyDescent="0.25">
      <c r="A18886" s="1">
        <f t="shared" si="295"/>
        <v>18886</v>
      </c>
      <c r="B18886" s="1" t="s">
        <v>12509</v>
      </c>
      <c r="C18886" s="1" t="s">
        <v>1055</v>
      </c>
    </row>
    <row r="18887" spans="1:3" x14ac:dyDescent="0.25">
      <c r="A18887" s="1">
        <f t="shared" si="295"/>
        <v>18887</v>
      </c>
      <c r="B18887" s="1" t="s">
        <v>1635</v>
      </c>
      <c r="C18887" s="1" t="s">
        <v>925</v>
      </c>
    </row>
    <row r="18888" spans="1:3" x14ac:dyDescent="0.25">
      <c r="A18888" s="1">
        <f t="shared" si="295"/>
        <v>18888</v>
      </c>
      <c r="B18888" s="1" t="s">
        <v>1635</v>
      </c>
      <c r="C18888" s="1" t="s">
        <v>1183</v>
      </c>
    </row>
    <row r="18889" spans="1:3" x14ac:dyDescent="0.25">
      <c r="A18889" s="1">
        <f t="shared" si="295"/>
        <v>18889</v>
      </c>
      <c r="B18889" s="1" t="s">
        <v>1635</v>
      </c>
      <c r="C18889" s="1" t="s">
        <v>942</v>
      </c>
    </row>
    <row r="18890" spans="1:3" x14ac:dyDescent="0.25">
      <c r="A18890" s="1">
        <f t="shared" si="295"/>
        <v>18890</v>
      </c>
      <c r="B18890" s="1" t="s">
        <v>1635</v>
      </c>
      <c r="C18890" s="1" t="s">
        <v>1026</v>
      </c>
    </row>
    <row r="18891" spans="1:3" x14ac:dyDescent="0.25">
      <c r="A18891" s="1">
        <f t="shared" si="295"/>
        <v>18891</v>
      </c>
      <c r="B18891" s="1" t="s">
        <v>12510</v>
      </c>
      <c r="C18891" s="1" t="s">
        <v>952</v>
      </c>
    </row>
    <row r="18892" spans="1:3" x14ac:dyDescent="0.25">
      <c r="A18892" s="1">
        <f t="shared" si="295"/>
        <v>18892</v>
      </c>
      <c r="B18892" s="1" t="s">
        <v>12510</v>
      </c>
      <c r="C18892" s="1" t="s">
        <v>928</v>
      </c>
    </row>
    <row r="18893" spans="1:3" x14ac:dyDescent="0.25">
      <c r="A18893" s="1">
        <f t="shared" si="295"/>
        <v>18893</v>
      </c>
      <c r="B18893" s="1" t="s">
        <v>12511</v>
      </c>
      <c r="C18893" s="1" t="s">
        <v>1162</v>
      </c>
    </row>
    <row r="18894" spans="1:3" x14ac:dyDescent="0.25">
      <c r="A18894" s="1">
        <f t="shared" si="295"/>
        <v>18894</v>
      </c>
      <c r="B18894" s="1" t="s">
        <v>12512</v>
      </c>
      <c r="C18894" s="1" t="s">
        <v>1906</v>
      </c>
    </row>
    <row r="18895" spans="1:3" x14ac:dyDescent="0.25">
      <c r="A18895" s="1">
        <f t="shared" si="295"/>
        <v>18895</v>
      </c>
      <c r="B18895" s="1" t="s">
        <v>12513</v>
      </c>
      <c r="C18895" s="1" t="s">
        <v>1028</v>
      </c>
    </row>
    <row r="18896" spans="1:3" x14ac:dyDescent="0.25">
      <c r="A18896" s="1">
        <f t="shared" si="295"/>
        <v>18896</v>
      </c>
      <c r="B18896" s="1" t="s">
        <v>12514</v>
      </c>
      <c r="C18896" s="1" t="s">
        <v>1478</v>
      </c>
    </row>
    <row r="18897" spans="1:3" x14ac:dyDescent="0.25">
      <c r="A18897" s="1">
        <f t="shared" si="295"/>
        <v>18897</v>
      </c>
      <c r="B18897" s="1" t="s">
        <v>12514</v>
      </c>
      <c r="C18897" s="1" t="s">
        <v>3182</v>
      </c>
    </row>
    <row r="18898" spans="1:3" x14ac:dyDescent="0.25">
      <c r="A18898" s="1">
        <f t="shared" si="295"/>
        <v>18898</v>
      </c>
      <c r="B18898" s="1" t="s">
        <v>12514</v>
      </c>
      <c r="C18898" s="1" t="s">
        <v>2832</v>
      </c>
    </row>
    <row r="18899" spans="1:3" x14ac:dyDescent="0.25">
      <c r="A18899" s="1">
        <f t="shared" si="295"/>
        <v>18899</v>
      </c>
      <c r="B18899" s="1" t="s">
        <v>12515</v>
      </c>
      <c r="C18899" s="1" t="s">
        <v>939</v>
      </c>
    </row>
    <row r="18900" spans="1:3" x14ac:dyDescent="0.25">
      <c r="A18900" s="1">
        <f t="shared" si="295"/>
        <v>18900</v>
      </c>
      <c r="B18900" s="1" t="s">
        <v>12516</v>
      </c>
      <c r="C18900" s="1" t="s">
        <v>928</v>
      </c>
    </row>
    <row r="18901" spans="1:3" x14ac:dyDescent="0.25">
      <c r="A18901" s="1">
        <f t="shared" si="295"/>
        <v>18901</v>
      </c>
      <c r="B18901" s="1" t="s">
        <v>12517</v>
      </c>
      <c r="C18901" s="1" t="s">
        <v>1316</v>
      </c>
    </row>
    <row r="18902" spans="1:3" x14ac:dyDescent="0.25">
      <c r="A18902" s="1">
        <f t="shared" si="295"/>
        <v>18902</v>
      </c>
      <c r="B18902" s="1" t="s">
        <v>12517</v>
      </c>
      <c r="C18902" s="1" t="s">
        <v>952</v>
      </c>
    </row>
    <row r="18903" spans="1:3" x14ac:dyDescent="0.25">
      <c r="A18903" s="1">
        <f t="shared" si="295"/>
        <v>18903</v>
      </c>
      <c r="B18903" s="1" t="s">
        <v>1691</v>
      </c>
      <c r="C18903" s="1" t="s">
        <v>2397</v>
      </c>
    </row>
    <row r="18904" spans="1:3" x14ac:dyDescent="0.25">
      <c r="A18904" s="1">
        <f t="shared" si="295"/>
        <v>18904</v>
      </c>
      <c r="B18904" s="1" t="s">
        <v>1691</v>
      </c>
      <c r="C18904" s="1" t="s">
        <v>8181</v>
      </c>
    </row>
    <row r="18905" spans="1:3" x14ac:dyDescent="0.25">
      <c r="A18905" s="1">
        <f t="shared" si="295"/>
        <v>18905</v>
      </c>
      <c r="B18905" s="1" t="s">
        <v>1691</v>
      </c>
      <c r="C18905" s="1" t="s">
        <v>1072</v>
      </c>
    </row>
    <row r="18906" spans="1:3" x14ac:dyDescent="0.25">
      <c r="A18906" s="1">
        <f t="shared" si="295"/>
        <v>18906</v>
      </c>
      <c r="B18906" s="1" t="s">
        <v>12518</v>
      </c>
      <c r="C18906" s="1" t="s">
        <v>1174</v>
      </c>
    </row>
    <row r="18907" spans="1:3" x14ac:dyDescent="0.25">
      <c r="A18907" s="1">
        <f t="shared" si="295"/>
        <v>18907</v>
      </c>
      <c r="B18907" s="1" t="s">
        <v>12519</v>
      </c>
      <c r="C18907" s="1" t="s">
        <v>942</v>
      </c>
    </row>
    <row r="18908" spans="1:3" x14ac:dyDescent="0.25">
      <c r="A18908" s="1">
        <f t="shared" si="295"/>
        <v>18908</v>
      </c>
      <c r="B18908" s="1" t="s">
        <v>12520</v>
      </c>
      <c r="C18908" s="1" t="s">
        <v>10166</v>
      </c>
    </row>
    <row r="18909" spans="1:3" x14ac:dyDescent="0.25">
      <c r="A18909" s="1">
        <f t="shared" si="295"/>
        <v>18909</v>
      </c>
      <c r="B18909" s="1" t="s">
        <v>12521</v>
      </c>
      <c r="C18909" s="1" t="s">
        <v>939</v>
      </c>
    </row>
    <row r="18910" spans="1:3" x14ac:dyDescent="0.25">
      <c r="A18910" s="1">
        <f t="shared" si="295"/>
        <v>18910</v>
      </c>
      <c r="B18910" s="1" t="s">
        <v>12521</v>
      </c>
      <c r="C18910" s="1" t="s">
        <v>1160</v>
      </c>
    </row>
    <row r="18911" spans="1:3" x14ac:dyDescent="0.25">
      <c r="A18911" s="1">
        <f t="shared" si="295"/>
        <v>18911</v>
      </c>
      <c r="B18911" s="1" t="s">
        <v>12522</v>
      </c>
      <c r="C18911" s="1" t="s">
        <v>967</v>
      </c>
    </row>
    <row r="18912" spans="1:3" x14ac:dyDescent="0.25">
      <c r="A18912" s="1">
        <f t="shared" si="295"/>
        <v>18912</v>
      </c>
      <c r="B18912" s="1" t="s">
        <v>12522</v>
      </c>
      <c r="C18912" s="1" t="s">
        <v>941</v>
      </c>
    </row>
    <row r="18913" spans="1:3" x14ac:dyDescent="0.25">
      <c r="A18913" s="1">
        <f t="shared" si="295"/>
        <v>18913</v>
      </c>
      <c r="B18913" s="1" t="s">
        <v>12523</v>
      </c>
      <c r="C18913" s="1" t="s">
        <v>1715</v>
      </c>
    </row>
    <row r="18914" spans="1:3" x14ac:dyDescent="0.25">
      <c r="A18914" s="1">
        <f t="shared" si="295"/>
        <v>18914</v>
      </c>
      <c r="B18914" s="1" t="s">
        <v>12522</v>
      </c>
      <c r="C18914" s="1" t="s">
        <v>1028</v>
      </c>
    </row>
    <row r="18915" spans="1:3" x14ac:dyDescent="0.25">
      <c r="A18915" s="1">
        <f t="shared" si="295"/>
        <v>18915</v>
      </c>
      <c r="B18915" s="1" t="s">
        <v>12524</v>
      </c>
      <c r="C18915" s="1" t="s">
        <v>1026</v>
      </c>
    </row>
    <row r="18916" spans="1:3" x14ac:dyDescent="0.25">
      <c r="A18916" s="1">
        <f t="shared" si="295"/>
        <v>18916</v>
      </c>
      <c r="B18916" s="1" t="s">
        <v>12525</v>
      </c>
      <c r="C18916" s="1" t="s">
        <v>989</v>
      </c>
    </row>
    <row r="18917" spans="1:3" x14ac:dyDescent="0.25">
      <c r="A18917" s="1">
        <f t="shared" si="295"/>
        <v>18917</v>
      </c>
      <c r="B18917" s="1" t="s">
        <v>12526</v>
      </c>
      <c r="C18917" s="1" t="s">
        <v>949</v>
      </c>
    </row>
    <row r="18918" spans="1:3" x14ac:dyDescent="0.25">
      <c r="A18918" s="1">
        <f t="shared" si="295"/>
        <v>18918</v>
      </c>
      <c r="B18918" s="1" t="s">
        <v>12527</v>
      </c>
      <c r="C18918" s="1" t="s">
        <v>1906</v>
      </c>
    </row>
    <row r="18919" spans="1:3" x14ac:dyDescent="0.25">
      <c r="A18919" s="1">
        <f t="shared" si="295"/>
        <v>18919</v>
      </c>
      <c r="B18919" s="1" t="s">
        <v>12528</v>
      </c>
      <c r="C18919" s="1" t="s">
        <v>1478</v>
      </c>
    </row>
    <row r="18920" spans="1:3" x14ac:dyDescent="0.25">
      <c r="A18920" s="1">
        <f t="shared" si="295"/>
        <v>18920</v>
      </c>
      <c r="B18920" s="1" t="s">
        <v>12529</v>
      </c>
      <c r="C18920" s="1" t="s">
        <v>960</v>
      </c>
    </row>
    <row r="18921" spans="1:3" x14ac:dyDescent="0.25">
      <c r="A18921" s="1">
        <f t="shared" si="295"/>
        <v>18921</v>
      </c>
      <c r="B18921" s="1" t="s">
        <v>12530</v>
      </c>
      <c r="C18921" s="1" t="s">
        <v>1045</v>
      </c>
    </row>
    <row r="18922" spans="1:3" x14ac:dyDescent="0.25">
      <c r="A18922" s="1">
        <f t="shared" si="295"/>
        <v>18922</v>
      </c>
      <c r="B18922" s="1" t="s">
        <v>12531</v>
      </c>
      <c r="C18922" s="1" t="s">
        <v>1058</v>
      </c>
    </row>
    <row r="18923" spans="1:3" x14ac:dyDescent="0.25">
      <c r="A18923" s="1">
        <f t="shared" si="295"/>
        <v>18923</v>
      </c>
      <c r="B18923" s="1" t="s">
        <v>12532</v>
      </c>
      <c r="C18923" s="1" t="s">
        <v>952</v>
      </c>
    </row>
    <row r="18924" spans="1:3" x14ac:dyDescent="0.25">
      <c r="A18924" s="1">
        <f t="shared" si="295"/>
        <v>18924</v>
      </c>
      <c r="B18924" s="1" t="s">
        <v>12533</v>
      </c>
      <c r="C18924" s="1" t="s">
        <v>1079</v>
      </c>
    </row>
    <row r="18925" spans="1:3" x14ac:dyDescent="0.25">
      <c r="A18925" s="1">
        <f t="shared" si="295"/>
        <v>18925</v>
      </c>
      <c r="B18925" s="1" t="s">
        <v>12534</v>
      </c>
      <c r="C18925" s="1" t="s">
        <v>9847</v>
      </c>
    </row>
    <row r="18926" spans="1:3" x14ac:dyDescent="0.25">
      <c r="A18926" s="1">
        <f t="shared" si="295"/>
        <v>18926</v>
      </c>
      <c r="B18926" s="1" t="s">
        <v>12535</v>
      </c>
      <c r="C18926" s="1" t="s">
        <v>967</v>
      </c>
    </row>
    <row r="18927" spans="1:3" x14ac:dyDescent="0.25">
      <c r="A18927" s="1">
        <f t="shared" si="295"/>
        <v>18927</v>
      </c>
      <c r="B18927" s="1" t="s">
        <v>12536</v>
      </c>
      <c r="C18927" s="1" t="s">
        <v>1027</v>
      </c>
    </row>
    <row r="18928" spans="1:3" x14ac:dyDescent="0.25">
      <c r="A18928" s="1">
        <f t="shared" si="295"/>
        <v>18928</v>
      </c>
      <c r="B18928" s="1" t="s">
        <v>12536</v>
      </c>
      <c r="C18928" s="1" t="s">
        <v>989</v>
      </c>
    </row>
    <row r="18929" spans="1:3" x14ac:dyDescent="0.25">
      <c r="A18929" s="1">
        <f t="shared" si="295"/>
        <v>18929</v>
      </c>
      <c r="B18929" s="1" t="s">
        <v>12537</v>
      </c>
      <c r="C18929" s="1" t="s">
        <v>1420</v>
      </c>
    </row>
    <row r="18930" spans="1:3" x14ac:dyDescent="0.25">
      <c r="A18930" s="1">
        <f t="shared" si="295"/>
        <v>18930</v>
      </c>
      <c r="B18930" s="1" t="s">
        <v>12537</v>
      </c>
      <c r="C18930" s="1" t="s">
        <v>972</v>
      </c>
    </row>
    <row r="18931" spans="1:3" x14ac:dyDescent="0.25">
      <c r="A18931" s="1">
        <f t="shared" si="295"/>
        <v>18931</v>
      </c>
      <c r="B18931" s="1" t="s">
        <v>12537</v>
      </c>
      <c r="C18931" s="1" t="s">
        <v>975</v>
      </c>
    </row>
    <row r="18932" spans="1:3" x14ac:dyDescent="0.25">
      <c r="A18932" s="1">
        <f t="shared" si="295"/>
        <v>18932</v>
      </c>
      <c r="B18932" s="1" t="s">
        <v>12538</v>
      </c>
      <c r="C18932" s="1" t="s">
        <v>1119</v>
      </c>
    </row>
    <row r="18933" spans="1:3" x14ac:dyDescent="0.25">
      <c r="A18933" s="1">
        <f t="shared" si="295"/>
        <v>18933</v>
      </c>
      <c r="B18933" s="1" t="s">
        <v>12539</v>
      </c>
      <c r="C18933" s="1" t="s">
        <v>1016</v>
      </c>
    </row>
    <row r="18934" spans="1:3" x14ac:dyDescent="0.25">
      <c r="A18934" s="1">
        <f t="shared" si="295"/>
        <v>18934</v>
      </c>
      <c r="B18934" s="1" t="s">
        <v>12540</v>
      </c>
      <c r="C18934" s="1" t="s">
        <v>935</v>
      </c>
    </row>
    <row r="18935" spans="1:3" x14ac:dyDescent="0.25">
      <c r="A18935" s="1">
        <f t="shared" si="295"/>
        <v>18935</v>
      </c>
      <c r="B18935" s="1" t="s">
        <v>12541</v>
      </c>
      <c r="C18935" s="1" t="s">
        <v>995</v>
      </c>
    </row>
    <row r="18936" spans="1:3" x14ac:dyDescent="0.25">
      <c r="A18936" s="1">
        <f t="shared" si="295"/>
        <v>18936</v>
      </c>
      <c r="B18936" s="1" t="s">
        <v>12542</v>
      </c>
      <c r="C18936" s="1" t="s">
        <v>974</v>
      </c>
    </row>
    <row r="18937" spans="1:3" x14ac:dyDescent="0.25">
      <c r="A18937" s="1">
        <f t="shared" si="295"/>
        <v>18937</v>
      </c>
      <c r="B18937" s="1" t="s">
        <v>12543</v>
      </c>
      <c r="C18937" s="1" t="s">
        <v>1485</v>
      </c>
    </row>
    <row r="18938" spans="1:3" x14ac:dyDescent="0.25">
      <c r="A18938" s="1">
        <f t="shared" si="295"/>
        <v>18938</v>
      </c>
      <c r="B18938" s="1" t="s">
        <v>12545</v>
      </c>
      <c r="C18938" s="1" t="s">
        <v>12544</v>
      </c>
    </row>
    <row r="18939" spans="1:3" x14ac:dyDescent="0.25">
      <c r="A18939" s="1">
        <f t="shared" si="295"/>
        <v>18939</v>
      </c>
      <c r="B18939" s="1" t="s">
        <v>12546</v>
      </c>
      <c r="C18939" s="1" t="s">
        <v>1221</v>
      </c>
    </row>
    <row r="18940" spans="1:3" x14ac:dyDescent="0.25">
      <c r="A18940" s="1">
        <f t="shared" si="295"/>
        <v>18940</v>
      </c>
      <c r="B18940" s="1" t="s">
        <v>12547</v>
      </c>
      <c r="C18940" s="1" t="s">
        <v>1845</v>
      </c>
    </row>
    <row r="18941" spans="1:3" x14ac:dyDescent="0.25">
      <c r="A18941" s="1">
        <f t="shared" si="295"/>
        <v>18941</v>
      </c>
      <c r="B18941" s="1" t="s">
        <v>12548</v>
      </c>
      <c r="C18941" s="1" t="s">
        <v>1030</v>
      </c>
    </row>
    <row r="18942" spans="1:3" x14ac:dyDescent="0.25">
      <c r="A18942" s="1">
        <f t="shared" si="295"/>
        <v>18942</v>
      </c>
      <c r="B18942" s="1" t="s">
        <v>12549</v>
      </c>
      <c r="C18942" s="1" t="s">
        <v>1291</v>
      </c>
    </row>
    <row r="18943" spans="1:3" x14ac:dyDescent="0.25">
      <c r="A18943" s="1">
        <f t="shared" si="295"/>
        <v>18943</v>
      </c>
      <c r="B18943" s="1" t="s">
        <v>12550</v>
      </c>
      <c r="C18943" s="1" t="s">
        <v>1027</v>
      </c>
    </row>
    <row r="18944" spans="1:3" x14ac:dyDescent="0.25">
      <c r="A18944" s="1">
        <f t="shared" si="295"/>
        <v>18944</v>
      </c>
      <c r="B18944" s="1" t="s">
        <v>12551</v>
      </c>
      <c r="C18944" s="1" t="s">
        <v>3332</v>
      </c>
    </row>
    <row r="18945" spans="1:3" x14ac:dyDescent="0.25">
      <c r="A18945" s="1">
        <f t="shared" si="295"/>
        <v>18945</v>
      </c>
      <c r="B18945" s="1" t="s">
        <v>12552</v>
      </c>
      <c r="C18945" s="1" t="s">
        <v>1553</v>
      </c>
    </row>
    <row r="18946" spans="1:3" x14ac:dyDescent="0.25">
      <c r="A18946" s="1">
        <f t="shared" si="295"/>
        <v>18946</v>
      </c>
      <c r="B18946" s="1" t="s">
        <v>12553</v>
      </c>
      <c r="C18946" s="1" t="s">
        <v>1045</v>
      </c>
    </row>
    <row r="18947" spans="1:3" x14ac:dyDescent="0.25">
      <c r="A18947" s="1">
        <f t="shared" ref="A18947:A19010" si="296">A18946+1</f>
        <v>18947</v>
      </c>
      <c r="B18947" s="1" t="s">
        <v>12554</v>
      </c>
      <c r="C18947" s="1" t="s">
        <v>1328</v>
      </c>
    </row>
    <row r="18948" spans="1:3" x14ac:dyDescent="0.25">
      <c r="A18948" s="1">
        <f t="shared" si="296"/>
        <v>18948</v>
      </c>
      <c r="B18948" s="1" t="s">
        <v>12554</v>
      </c>
      <c r="C18948" s="1" t="s">
        <v>1328</v>
      </c>
    </row>
    <row r="18949" spans="1:3" x14ac:dyDescent="0.25">
      <c r="A18949" s="1">
        <f t="shared" si="296"/>
        <v>18949</v>
      </c>
      <c r="B18949" s="1" t="s">
        <v>12555</v>
      </c>
      <c r="C18949" s="1" t="s">
        <v>1027</v>
      </c>
    </row>
    <row r="18950" spans="1:3" x14ac:dyDescent="0.25">
      <c r="A18950" s="1">
        <f t="shared" si="296"/>
        <v>18950</v>
      </c>
      <c r="B18950" s="1" t="s">
        <v>12556</v>
      </c>
      <c r="C18950" s="1" t="s">
        <v>952</v>
      </c>
    </row>
    <row r="18951" spans="1:3" x14ac:dyDescent="0.25">
      <c r="A18951" s="1">
        <f t="shared" si="296"/>
        <v>18951</v>
      </c>
      <c r="B18951" s="1" t="s">
        <v>12557</v>
      </c>
      <c r="C18951" s="1" t="s">
        <v>1072</v>
      </c>
    </row>
    <row r="18952" spans="1:3" x14ac:dyDescent="0.25">
      <c r="A18952" s="1">
        <f t="shared" si="296"/>
        <v>18952</v>
      </c>
      <c r="B18952" s="1" t="s">
        <v>12559</v>
      </c>
      <c r="C18952" s="1" t="s">
        <v>12558</v>
      </c>
    </row>
    <row r="18953" spans="1:3" x14ac:dyDescent="0.25">
      <c r="A18953" s="1">
        <f t="shared" si="296"/>
        <v>18953</v>
      </c>
      <c r="B18953" s="1" t="s">
        <v>12560</v>
      </c>
      <c r="C18953" s="1" t="s">
        <v>4133</v>
      </c>
    </row>
    <row r="18954" spans="1:3" x14ac:dyDescent="0.25">
      <c r="A18954" s="1">
        <f t="shared" si="296"/>
        <v>18954</v>
      </c>
      <c r="B18954" s="1" t="s">
        <v>12560</v>
      </c>
      <c r="C18954" s="1" t="s">
        <v>1027</v>
      </c>
    </row>
    <row r="18955" spans="1:3" x14ac:dyDescent="0.25">
      <c r="A18955" s="1">
        <f t="shared" si="296"/>
        <v>18955</v>
      </c>
      <c r="B18955" s="1" t="s">
        <v>12560</v>
      </c>
      <c r="C18955" s="1" t="s">
        <v>1055</v>
      </c>
    </row>
    <row r="18956" spans="1:3" x14ac:dyDescent="0.25">
      <c r="A18956" s="1">
        <f t="shared" si="296"/>
        <v>18956</v>
      </c>
      <c r="B18956" s="1" t="s">
        <v>12561</v>
      </c>
      <c r="C18956" s="1" t="s">
        <v>1016</v>
      </c>
    </row>
    <row r="18957" spans="1:3" x14ac:dyDescent="0.25">
      <c r="A18957" s="1">
        <f t="shared" si="296"/>
        <v>18957</v>
      </c>
      <c r="B18957" s="1" t="s">
        <v>1064</v>
      </c>
      <c r="C18957" s="1" t="s">
        <v>1016</v>
      </c>
    </row>
    <row r="18958" spans="1:3" x14ac:dyDescent="0.25">
      <c r="A18958" s="1">
        <f t="shared" si="296"/>
        <v>18958</v>
      </c>
      <c r="B18958" s="1" t="s">
        <v>1064</v>
      </c>
      <c r="C18958" s="1" t="s">
        <v>12562</v>
      </c>
    </row>
    <row r="18959" spans="1:3" x14ac:dyDescent="0.25">
      <c r="A18959" s="1">
        <f t="shared" si="296"/>
        <v>18959</v>
      </c>
      <c r="B18959" s="1" t="s">
        <v>12563</v>
      </c>
      <c r="C18959" s="1" t="s">
        <v>939</v>
      </c>
    </row>
    <row r="18960" spans="1:3" x14ac:dyDescent="0.25">
      <c r="A18960" s="1">
        <f t="shared" si="296"/>
        <v>18960</v>
      </c>
      <c r="B18960" s="1" t="s">
        <v>12564</v>
      </c>
      <c r="C18960" s="1" t="s">
        <v>1079</v>
      </c>
    </row>
    <row r="18961" spans="1:3" x14ac:dyDescent="0.25">
      <c r="A18961" s="1">
        <f t="shared" si="296"/>
        <v>18961</v>
      </c>
      <c r="B18961" s="1" t="s">
        <v>12564</v>
      </c>
      <c r="C18961" s="1" t="s">
        <v>960</v>
      </c>
    </row>
    <row r="18962" spans="1:3" x14ac:dyDescent="0.25">
      <c r="A18962" s="1">
        <f t="shared" si="296"/>
        <v>18962</v>
      </c>
      <c r="B18962" s="1" t="s">
        <v>12565</v>
      </c>
      <c r="C18962" s="1" t="s">
        <v>1747</v>
      </c>
    </row>
    <row r="18963" spans="1:3" x14ac:dyDescent="0.25">
      <c r="A18963" s="1">
        <f t="shared" si="296"/>
        <v>18963</v>
      </c>
      <c r="B18963" s="1" t="s">
        <v>12566</v>
      </c>
      <c r="C18963" s="1" t="s">
        <v>949</v>
      </c>
    </row>
    <row r="18964" spans="1:3" x14ac:dyDescent="0.25">
      <c r="A18964" s="1">
        <f t="shared" si="296"/>
        <v>18964</v>
      </c>
      <c r="B18964" s="1" t="s">
        <v>12567</v>
      </c>
      <c r="C18964" s="1" t="s">
        <v>4100</v>
      </c>
    </row>
    <row r="18965" spans="1:3" x14ac:dyDescent="0.25">
      <c r="A18965" s="1">
        <f t="shared" si="296"/>
        <v>18965</v>
      </c>
      <c r="B18965" s="1" t="s">
        <v>12567</v>
      </c>
      <c r="C18965" s="1" t="s">
        <v>1027</v>
      </c>
    </row>
    <row r="18966" spans="1:3" x14ac:dyDescent="0.25">
      <c r="A18966" s="1">
        <f t="shared" si="296"/>
        <v>18966</v>
      </c>
      <c r="B18966" s="1" t="s">
        <v>12568</v>
      </c>
      <c r="C18966" s="1" t="s">
        <v>930</v>
      </c>
    </row>
    <row r="18967" spans="1:3" x14ac:dyDescent="0.25">
      <c r="A18967" s="1">
        <f t="shared" si="296"/>
        <v>18967</v>
      </c>
      <c r="B18967" s="1" t="s">
        <v>12569</v>
      </c>
      <c r="C18967" s="1" t="s">
        <v>997</v>
      </c>
    </row>
    <row r="18968" spans="1:3" x14ac:dyDescent="0.25">
      <c r="A18968" s="1">
        <f t="shared" si="296"/>
        <v>18968</v>
      </c>
      <c r="B18968" s="1" t="s">
        <v>12570</v>
      </c>
      <c r="C18968" s="1" t="s">
        <v>967</v>
      </c>
    </row>
    <row r="18969" spans="1:3" x14ac:dyDescent="0.25">
      <c r="A18969" s="1">
        <f t="shared" si="296"/>
        <v>18969</v>
      </c>
      <c r="B18969" s="1" t="s">
        <v>12572</v>
      </c>
      <c r="C18969" s="1" t="s">
        <v>12571</v>
      </c>
    </row>
    <row r="18970" spans="1:3" x14ac:dyDescent="0.25">
      <c r="A18970" s="1">
        <f t="shared" si="296"/>
        <v>18970</v>
      </c>
      <c r="B18970" s="1" t="s">
        <v>12574</v>
      </c>
      <c r="C18970" s="1" t="s">
        <v>12573</v>
      </c>
    </row>
    <row r="18971" spans="1:3" x14ac:dyDescent="0.25">
      <c r="A18971" s="1">
        <f t="shared" si="296"/>
        <v>18971</v>
      </c>
      <c r="B18971" s="1" t="s">
        <v>12575</v>
      </c>
      <c r="C18971" s="1" t="s">
        <v>928</v>
      </c>
    </row>
    <row r="18972" spans="1:3" x14ac:dyDescent="0.25">
      <c r="A18972" s="1">
        <f t="shared" si="296"/>
        <v>18972</v>
      </c>
      <c r="B18972" s="1" t="s">
        <v>12577</v>
      </c>
      <c r="C18972" s="1" t="s">
        <v>12576</v>
      </c>
    </row>
    <row r="18973" spans="1:3" x14ac:dyDescent="0.25">
      <c r="A18973" s="1">
        <f t="shared" si="296"/>
        <v>18973</v>
      </c>
      <c r="B18973" s="1" t="s">
        <v>12578</v>
      </c>
      <c r="C18973" s="1" t="s">
        <v>1188</v>
      </c>
    </row>
    <row r="18974" spans="1:3" x14ac:dyDescent="0.25">
      <c r="A18974" s="1">
        <f t="shared" si="296"/>
        <v>18974</v>
      </c>
      <c r="B18974" s="1" t="s">
        <v>1483</v>
      </c>
      <c r="C18974" s="1" t="s">
        <v>3607</v>
      </c>
    </row>
    <row r="18975" spans="1:3" x14ac:dyDescent="0.25">
      <c r="A18975" s="1">
        <f t="shared" si="296"/>
        <v>18975</v>
      </c>
      <c r="B18975" s="1" t="s">
        <v>1483</v>
      </c>
      <c r="C18975" s="1" t="s">
        <v>1093</v>
      </c>
    </row>
    <row r="18976" spans="1:3" x14ac:dyDescent="0.25">
      <c r="A18976" s="1">
        <f t="shared" si="296"/>
        <v>18976</v>
      </c>
      <c r="B18976" s="1" t="s">
        <v>1483</v>
      </c>
      <c r="C18976" s="1" t="s">
        <v>944</v>
      </c>
    </row>
    <row r="18977" spans="1:3" x14ac:dyDescent="0.25">
      <c r="A18977" s="1">
        <f t="shared" si="296"/>
        <v>18977</v>
      </c>
      <c r="B18977" s="1" t="s">
        <v>1483</v>
      </c>
      <c r="C18977" s="1" t="s">
        <v>1519</v>
      </c>
    </row>
    <row r="18978" spans="1:3" x14ac:dyDescent="0.25">
      <c r="A18978" s="1">
        <f t="shared" si="296"/>
        <v>18978</v>
      </c>
      <c r="B18978" s="1" t="s">
        <v>1483</v>
      </c>
      <c r="C18978" s="1" t="s">
        <v>1888</v>
      </c>
    </row>
    <row r="18979" spans="1:3" x14ac:dyDescent="0.25">
      <c r="A18979" s="1">
        <f t="shared" si="296"/>
        <v>18979</v>
      </c>
      <c r="B18979" s="1" t="s">
        <v>1483</v>
      </c>
      <c r="C18979" s="1" t="s">
        <v>3486</v>
      </c>
    </row>
    <row r="18980" spans="1:3" x14ac:dyDescent="0.25">
      <c r="A18980" s="1">
        <f t="shared" si="296"/>
        <v>18980</v>
      </c>
      <c r="B18980" s="1" t="s">
        <v>1483</v>
      </c>
      <c r="C18980" s="1" t="s">
        <v>1033</v>
      </c>
    </row>
    <row r="18981" spans="1:3" x14ac:dyDescent="0.25">
      <c r="A18981" s="1">
        <f t="shared" si="296"/>
        <v>18981</v>
      </c>
      <c r="B18981" s="1" t="s">
        <v>1483</v>
      </c>
      <c r="C18981" s="1" t="s">
        <v>9377</v>
      </c>
    </row>
    <row r="18982" spans="1:3" x14ac:dyDescent="0.25">
      <c r="A18982" s="1">
        <f t="shared" si="296"/>
        <v>18982</v>
      </c>
      <c r="B18982" s="1" t="s">
        <v>1483</v>
      </c>
      <c r="C18982" s="1" t="s">
        <v>1881</v>
      </c>
    </row>
    <row r="18983" spans="1:3" x14ac:dyDescent="0.25">
      <c r="A18983" s="1">
        <f t="shared" si="296"/>
        <v>18983</v>
      </c>
      <c r="B18983" s="1" t="s">
        <v>1483</v>
      </c>
      <c r="C18983" s="1" t="s">
        <v>1512</v>
      </c>
    </row>
    <row r="18984" spans="1:3" x14ac:dyDescent="0.25">
      <c r="A18984" s="1">
        <f t="shared" si="296"/>
        <v>18984</v>
      </c>
      <c r="B18984" s="1" t="s">
        <v>12579</v>
      </c>
      <c r="C18984" s="1" t="s">
        <v>989</v>
      </c>
    </row>
    <row r="18985" spans="1:3" x14ac:dyDescent="0.25">
      <c r="A18985" s="1">
        <f t="shared" si="296"/>
        <v>18985</v>
      </c>
      <c r="B18985" s="1" t="s">
        <v>11878</v>
      </c>
      <c r="C18985" s="1" t="s">
        <v>1156</v>
      </c>
    </row>
    <row r="18986" spans="1:3" x14ac:dyDescent="0.25">
      <c r="A18986" s="1">
        <f t="shared" si="296"/>
        <v>18986</v>
      </c>
      <c r="B18986" s="1" t="s">
        <v>12580</v>
      </c>
      <c r="C18986" s="1" t="s">
        <v>928</v>
      </c>
    </row>
    <row r="18987" spans="1:3" x14ac:dyDescent="0.25">
      <c r="A18987" s="1">
        <f t="shared" si="296"/>
        <v>18987</v>
      </c>
      <c r="B18987" s="1" t="s">
        <v>12581</v>
      </c>
      <c r="C18987" s="1" t="s">
        <v>1566</v>
      </c>
    </row>
    <row r="18988" spans="1:3" x14ac:dyDescent="0.25">
      <c r="A18988" s="1">
        <f t="shared" si="296"/>
        <v>18988</v>
      </c>
      <c r="B18988" s="1" t="s">
        <v>12582</v>
      </c>
      <c r="C18988" s="1" t="s">
        <v>1016</v>
      </c>
    </row>
    <row r="18989" spans="1:3" x14ac:dyDescent="0.25">
      <c r="A18989" s="1">
        <f t="shared" si="296"/>
        <v>18989</v>
      </c>
      <c r="B18989" s="1" t="s">
        <v>12583</v>
      </c>
      <c r="C18989" s="1" t="s">
        <v>1026</v>
      </c>
    </row>
    <row r="18990" spans="1:3" x14ac:dyDescent="0.25">
      <c r="A18990" s="1">
        <f t="shared" si="296"/>
        <v>18990</v>
      </c>
      <c r="B18990" s="1" t="s">
        <v>12584</v>
      </c>
      <c r="C18990" s="1" t="s">
        <v>1072</v>
      </c>
    </row>
    <row r="18991" spans="1:3" x14ac:dyDescent="0.25">
      <c r="A18991" s="1">
        <f t="shared" si="296"/>
        <v>18991</v>
      </c>
      <c r="B18991" s="1" t="s">
        <v>11813</v>
      </c>
      <c r="C18991" s="1" t="s">
        <v>1338</v>
      </c>
    </row>
    <row r="18992" spans="1:3" x14ac:dyDescent="0.25">
      <c r="A18992" s="1">
        <f t="shared" si="296"/>
        <v>18992</v>
      </c>
      <c r="B18992" s="1" t="s">
        <v>12585</v>
      </c>
      <c r="C18992" s="1" t="s">
        <v>1064</v>
      </c>
    </row>
    <row r="18993" spans="1:3" x14ac:dyDescent="0.25">
      <c r="A18993" s="1">
        <f t="shared" si="296"/>
        <v>18993</v>
      </c>
      <c r="B18993" s="1" t="s">
        <v>12586</v>
      </c>
      <c r="C18993" s="1" t="s">
        <v>1655</v>
      </c>
    </row>
    <row r="18994" spans="1:3" x14ac:dyDescent="0.25">
      <c r="A18994" s="1">
        <f t="shared" si="296"/>
        <v>18994</v>
      </c>
      <c r="B18994" s="1" t="s">
        <v>12587</v>
      </c>
      <c r="C18994" s="1" t="s">
        <v>1026</v>
      </c>
    </row>
    <row r="18995" spans="1:3" x14ac:dyDescent="0.25">
      <c r="A18995" s="1">
        <f t="shared" si="296"/>
        <v>18995</v>
      </c>
      <c r="B18995" s="1" t="s">
        <v>12588</v>
      </c>
      <c r="C18995" s="1" t="s">
        <v>1174</v>
      </c>
    </row>
    <row r="18996" spans="1:3" x14ac:dyDescent="0.25">
      <c r="A18996" s="1">
        <f t="shared" si="296"/>
        <v>18996</v>
      </c>
      <c r="B18996" s="1" t="s">
        <v>12588</v>
      </c>
      <c r="C18996" s="1" t="s">
        <v>2655</v>
      </c>
    </row>
    <row r="18997" spans="1:3" x14ac:dyDescent="0.25">
      <c r="A18997" s="1">
        <f t="shared" si="296"/>
        <v>18997</v>
      </c>
      <c r="B18997" s="1" t="s">
        <v>12589</v>
      </c>
      <c r="C18997" s="1" t="s">
        <v>967</v>
      </c>
    </row>
    <row r="18998" spans="1:3" x14ac:dyDescent="0.25">
      <c r="A18998" s="1">
        <f t="shared" si="296"/>
        <v>18998</v>
      </c>
      <c r="B18998" s="1" t="s">
        <v>12590</v>
      </c>
      <c r="C18998" s="1" t="s">
        <v>1005</v>
      </c>
    </row>
    <row r="18999" spans="1:3" x14ac:dyDescent="0.25">
      <c r="A18999" s="1">
        <f t="shared" si="296"/>
        <v>18999</v>
      </c>
      <c r="B18999" s="1" t="s">
        <v>12591</v>
      </c>
      <c r="C18999" s="1" t="s">
        <v>1093</v>
      </c>
    </row>
    <row r="19000" spans="1:3" x14ac:dyDescent="0.25">
      <c r="A19000" s="1">
        <f t="shared" si="296"/>
        <v>19000</v>
      </c>
      <c r="B19000" s="1" t="s">
        <v>12592</v>
      </c>
      <c r="C19000" s="1" t="s">
        <v>1160</v>
      </c>
    </row>
    <row r="19001" spans="1:3" x14ac:dyDescent="0.25">
      <c r="A19001" s="1">
        <f t="shared" si="296"/>
        <v>19001</v>
      </c>
      <c r="B19001" s="1" t="s">
        <v>4984</v>
      </c>
      <c r="C19001" s="1" t="s">
        <v>4580</v>
      </c>
    </row>
    <row r="19002" spans="1:3" x14ac:dyDescent="0.25">
      <c r="A19002" s="1">
        <f t="shared" si="296"/>
        <v>19002</v>
      </c>
      <c r="B19002" s="1" t="s">
        <v>12593</v>
      </c>
      <c r="C19002" s="1" t="s">
        <v>1016</v>
      </c>
    </row>
    <row r="19003" spans="1:3" x14ac:dyDescent="0.25">
      <c r="A19003" s="1">
        <f t="shared" si="296"/>
        <v>19003</v>
      </c>
      <c r="B19003" s="1" t="s">
        <v>12593</v>
      </c>
      <c r="C19003" s="1" t="s">
        <v>12594</v>
      </c>
    </row>
    <row r="19004" spans="1:3" x14ac:dyDescent="0.25">
      <c r="A19004" s="1">
        <f t="shared" si="296"/>
        <v>19004</v>
      </c>
      <c r="B19004" s="1" t="s">
        <v>12595</v>
      </c>
      <c r="C19004" s="1" t="s">
        <v>4282</v>
      </c>
    </row>
    <row r="19005" spans="1:3" x14ac:dyDescent="0.25">
      <c r="A19005" s="1">
        <f t="shared" si="296"/>
        <v>19005</v>
      </c>
      <c r="B19005" s="1" t="s">
        <v>12596</v>
      </c>
      <c r="C19005" s="1" t="s">
        <v>1035</v>
      </c>
    </row>
    <row r="19006" spans="1:3" x14ac:dyDescent="0.25">
      <c r="A19006" s="1">
        <f t="shared" si="296"/>
        <v>19006</v>
      </c>
      <c r="B19006" s="1" t="s">
        <v>1706</v>
      </c>
      <c r="C19006" s="1" t="s">
        <v>1079</v>
      </c>
    </row>
    <row r="19007" spans="1:3" x14ac:dyDescent="0.25">
      <c r="A19007" s="1">
        <f t="shared" si="296"/>
        <v>19007</v>
      </c>
      <c r="B19007" s="1" t="s">
        <v>1706</v>
      </c>
      <c r="C19007" s="1" t="s">
        <v>1181</v>
      </c>
    </row>
    <row r="19008" spans="1:3" x14ac:dyDescent="0.25">
      <c r="A19008" s="1">
        <f t="shared" si="296"/>
        <v>19008</v>
      </c>
      <c r="B19008" s="1" t="s">
        <v>1706</v>
      </c>
      <c r="C19008" s="1" t="s">
        <v>1740</v>
      </c>
    </row>
    <row r="19009" spans="1:3" x14ac:dyDescent="0.25">
      <c r="A19009" s="1">
        <f t="shared" si="296"/>
        <v>19009</v>
      </c>
      <c r="B19009" s="1" t="s">
        <v>1706</v>
      </c>
      <c r="C19009" s="1" t="s">
        <v>1005</v>
      </c>
    </row>
    <row r="19010" spans="1:3" x14ac:dyDescent="0.25">
      <c r="A19010" s="1">
        <f t="shared" si="296"/>
        <v>19010</v>
      </c>
      <c r="B19010" s="1" t="s">
        <v>1706</v>
      </c>
      <c r="C19010" s="1" t="s">
        <v>942</v>
      </c>
    </row>
    <row r="19011" spans="1:3" x14ac:dyDescent="0.25">
      <c r="A19011" s="1">
        <f t="shared" ref="A19011:A19074" si="297">A19010+1</f>
        <v>19011</v>
      </c>
      <c r="B19011" s="1" t="s">
        <v>1706</v>
      </c>
      <c r="C19011" s="1" t="s">
        <v>1331</v>
      </c>
    </row>
    <row r="19012" spans="1:3" x14ac:dyDescent="0.25">
      <c r="A19012" s="1">
        <f t="shared" si="297"/>
        <v>19012</v>
      </c>
      <c r="B19012" s="1" t="s">
        <v>1706</v>
      </c>
      <c r="C19012" s="1" t="s">
        <v>1485</v>
      </c>
    </row>
    <row r="19013" spans="1:3" x14ac:dyDescent="0.25">
      <c r="A19013" s="1">
        <f t="shared" si="297"/>
        <v>19013</v>
      </c>
      <c r="B19013" s="1" t="s">
        <v>1706</v>
      </c>
      <c r="C19013" s="1" t="s">
        <v>1026</v>
      </c>
    </row>
    <row r="19014" spans="1:3" x14ac:dyDescent="0.25">
      <c r="A19014" s="1">
        <f t="shared" si="297"/>
        <v>19014</v>
      </c>
      <c r="B19014" s="1" t="s">
        <v>1706</v>
      </c>
      <c r="C19014" s="1" t="s">
        <v>1354</v>
      </c>
    </row>
    <row r="19015" spans="1:3" x14ac:dyDescent="0.25">
      <c r="A19015" s="1">
        <f t="shared" si="297"/>
        <v>19015</v>
      </c>
      <c r="B19015" s="1" t="s">
        <v>1706</v>
      </c>
      <c r="C19015" s="1" t="s">
        <v>4941</v>
      </c>
    </row>
    <row r="19016" spans="1:3" x14ac:dyDescent="0.25">
      <c r="A19016" s="1">
        <f t="shared" si="297"/>
        <v>19016</v>
      </c>
      <c r="B19016" s="1" t="s">
        <v>1706</v>
      </c>
      <c r="C19016" s="1" t="s">
        <v>1036</v>
      </c>
    </row>
    <row r="19017" spans="1:3" x14ac:dyDescent="0.25">
      <c r="A19017" s="1">
        <f t="shared" si="297"/>
        <v>19017</v>
      </c>
      <c r="B19017" s="1" t="s">
        <v>1706</v>
      </c>
      <c r="C19017" s="1" t="s">
        <v>956</v>
      </c>
    </row>
    <row r="19018" spans="1:3" x14ac:dyDescent="0.25">
      <c r="A19018" s="1">
        <f t="shared" si="297"/>
        <v>19018</v>
      </c>
      <c r="B19018" s="1" t="s">
        <v>1706</v>
      </c>
      <c r="C19018" s="1" t="s">
        <v>956</v>
      </c>
    </row>
    <row r="19019" spans="1:3" x14ac:dyDescent="0.25">
      <c r="A19019" s="1">
        <f t="shared" si="297"/>
        <v>19019</v>
      </c>
      <c r="B19019" s="1" t="s">
        <v>1706</v>
      </c>
      <c r="C19019" s="1" t="s">
        <v>10776</v>
      </c>
    </row>
    <row r="19020" spans="1:3" x14ac:dyDescent="0.25">
      <c r="A19020" s="1">
        <f t="shared" si="297"/>
        <v>19020</v>
      </c>
      <c r="B19020" s="1" t="s">
        <v>1706</v>
      </c>
      <c r="C19020" s="1" t="s">
        <v>989</v>
      </c>
    </row>
    <row r="19021" spans="1:3" x14ac:dyDescent="0.25">
      <c r="A19021" s="1">
        <f t="shared" si="297"/>
        <v>19021</v>
      </c>
      <c r="B19021" s="1" t="s">
        <v>1706</v>
      </c>
      <c r="C19021" s="1" t="s">
        <v>12597</v>
      </c>
    </row>
    <row r="19022" spans="1:3" x14ac:dyDescent="0.25">
      <c r="A19022" s="1">
        <f t="shared" si="297"/>
        <v>19022</v>
      </c>
      <c r="B19022" s="1" t="s">
        <v>1706</v>
      </c>
      <c r="C19022" s="1" t="s">
        <v>11878</v>
      </c>
    </row>
    <row r="19023" spans="1:3" x14ac:dyDescent="0.25">
      <c r="A19023" s="1">
        <f t="shared" si="297"/>
        <v>19023</v>
      </c>
      <c r="B19023" s="1" t="s">
        <v>12598</v>
      </c>
      <c r="C19023" s="1" t="s">
        <v>952</v>
      </c>
    </row>
    <row r="19024" spans="1:3" x14ac:dyDescent="0.25">
      <c r="A19024" s="1">
        <f t="shared" si="297"/>
        <v>19024</v>
      </c>
      <c r="B19024" s="1" t="s">
        <v>12599</v>
      </c>
      <c r="C19024" s="1" t="s">
        <v>2307</v>
      </c>
    </row>
    <row r="19025" spans="1:3" x14ac:dyDescent="0.25">
      <c r="A19025" s="1">
        <f t="shared" si="297"/>
        <v>19025</v>
      </c>
      <c r="B19025" s="1" t="s">
        <v>12599</v>
      </c>
      <c r="C19025" s="1" t="s">
        <v>2967</v>
      </c>
    </row>
    <row r="19026" spans="1:3" x14ac:dyDescent="0.25">
      <c r="A19026" s="1">
        <f t="shared" si="297"/>
        <v>19026</v>
      </c>
      <c r="B19026" s="1" t="s">
        <v>12600</v>
      </c>
      <c r="C19026" s="1" t="s">
        <v>1211</v>
      </c>
    </row>
    <row r="19027" spans="1:3" x14ac:dyDescent="0.25">
      <c r="A19027" s="1">
        <f t="shared" si="297"/>
        <v>19027</v>
      </c>
      <c r="B19027" s="1" t="s">
        <v>12602</v>
      </c>
      <c r="C19027" s="1" t="s">
        <v>12601</v>
      </c>
    </row>
    <row r="19028" spans="1:3" x14ac:dyDescent="0.25">
      <c r="A19028" s="1">
        <f t="shared" si="297"/>
        <v>19028</v>
      </c>
      <c r="B19028" s="1" t="s">
        <v>12603</v>
      </c>
      <c r="C19028" s="1" t="s">
        <v>1333</v>
      </c>
    </row>
    <row r="19029" spans="1:3" x14ac:dyDescent="0.25">
      <c r="A19029" s="1">
        <f t="shared" si="297"/>
        <v>19029</v>
      </c>
      <c r="B19029" s="1" t="s">
        <v>12603</v>
      </c>
      <c r="C19029" s="1" t="s">
        <v>1298</v>
      </c>
    </row>
    <row r="19030" spans="1:3" x14ac:dyDescent="0.25">
      <c r="A19030" s="1">
        <f t="shared" si="297"/>
        <v>19030</v>
      </c>
      <c r="B19030" s="1" t="s">
        <v>12604</v>
      </c>
      <c r="C19030" s="1" t="s">
        <v>941</v>
      </c>
    </row>
    <row r="19031" spans="1:3" x14ac:dyDescent="0.25">
      <c r="A19031" s="1">
        <f t="shared" si="297"/>
        <v>19031</v>
      </c>
      <c r="B19031" s="1" t="s">
        <v>12605</v>
      </c>
      <c r="C19031" s="1" t="s">
        <v>1015</v>
      </c>
    </row>
    <row r="19032" spans="1:3" x14ac:dyDescent="0.25">
      <c r="A19032" s="1">
        <f t="shared" si="297"/>
        <v>19032</v>
      </c>
      <c r="B19032" s="1" t="s">
        <v>12605</v>
      </c>
      <c r="C19032" s="1" t="s">
        <v>993</v>
      </c>
    </row>
    <row r="19033" spans="1:3" x14ac:dyDescent="0.25">
      <c r="A19033" s="1">
        <f t="shared" si="297"/>
        <v>19033</v>
      </c>
      <c r="B19033" s="1" t="s">
        <v>12605</v>
      </c>
      <c r="C19033" s="1" t="s">
        <v>967</v>
      </c>
    </row>
    <row r="19034" spans="1:3" x14ac:dyDescent="0.25">
      <c r="A19034" s="1">
        <f t="shared" si="297"/>
        <v>19034</v>
      </c>
      <c r="B19034" s="1" t="s">
        <v>12606</v>
      </c>
      <c r="C19034" s="1" t="s">
        <v>942</v>
      </c>
    </row>
    <row r="19035" spans="1:3" x14ac:dyDescent="0.25">
      <c r="A19035" s="1">
        <f t="shared" si="297"/>
        <v>19035</v>
      </c>
      <c r="B19035" s="1" t="s">
        <v>1161</v>
      </c>
      <c r="C19035" s="1" t="s">
        <v>939</v>
      </c>
    </row>
    <row r="19036" spans="1:3" x14ac:dyDescent="0.25">
      <c r="A19036" s="1">
        <f t="shared" si="297"/>
        <v>19036</v>
      </c>
      <c r="B19036" s="1" t="s">
        <v>1161</v>
      </c>
      <c r="C19036" s="1" t="s">
        <v>3344</v>
      </c>
    </row>
    <row r="19037" spans="1:3" x14ac:dyDescent="0.25">
      <c r="A19037" s="1">
        <f t="shared" si="297"/>
        <v>19037</v>
      </c>
      <c r="B19037" s="1" t="s">
        <v>1161</v>
      </c>
      <c r="C19037" s="1" t="s">
        <v>944</v>
      </c>
    </row>
    <row r="19038" spans="1:3" x14ac:dyDescent="0.25">
      <c r="A19038" s="1">
        <f t="shared" si="297"/>
        <v>19038</v>
      </c>
      <c r="B19038" s="1" t="s">
        <v>1161</v>
      </c>
      <c r="C19038" s="1" t="s">
        <v>1510</v>
      </c>
    </row>
    <row r="19039" spans="1:3" x14ac:dyDescent="0.25">
      <c r="A19039" s="1">
        <f t="shared" si="297"/>
        <v>19039</v>
      </c>
      <c r="B19039" s="1" t="s">
        <v>12607</v>
      </c>
      <c r="C19039" s="1" t="s">
        <v>1010</v>
      </c>
    </row>
    <row r="19040" spans="1:3" x14ac:dyDescent="0.25">
      <c r="A19040" s="1">
        <f t="shared" si="297"/>
        <v>19040</v>
      </c>
      <c r="B19040" s="1" t="s">
        <v>12608</v>
      </c>
      <c r="C19040" s="1" t="s">
        <v>942</v>
      </c>
    </row>
    <row r="19041" spans="1:3" x14ac:dyDescent="0.25">
      <c r="A19041" s="1">
        <f t="shared" si="297"/>
        <v>19041</v>
      </c>
      <c r="B19041" s="1" t="s">
        <v>12609</v>
      </c>
      <c r="C19041" s="1" t="s">
        <v>1181</v>
      </c>
    </row>
    <row r="19042" spans="1:3" x14ac:dyDescent="0.25">
      <c r="A19042" s="1">
        <f t="shared" si="297"/>
        <v>19042</v>
      </c>
      <c r="B19042" s="1" t="s">
        <v>12610</v>
      </c>
      <c r="C19042" s="1" t="s">
        <v>1058</v>
      </c>
    </row>
    <row r="19043" spans="1:3" x14ac:dyDescent="0.25">
      <c r="A19043" s="1">
        <f t="shared" si="297"/>
        <v>19043</v>
      </c>
      <c r="B19043" s="1" t="s">
        <v>12284</v>
      </c>
      <c r="C19043" s="1" t="s">
        <v>942</v>
      </c>
    </row>
    <row r="19044" spans="1:3" x14ac:dyDescent="0.25">
      <c r="A19044" s="1">
        <f t="shared" si="297"/>
        <v>19044</v>
      </c>
      <c r="B19044" s="1" t="s">
        <v>12284</v>
      </c>
      <c r="C19044" s="1" t="s">
        <v>1298</v>
      </c>
    </row>
    <row r="19045" spans="1:3" x14ac:dyDescent="0.25">
      <c r="A19045" s="1">
        <f t="shared" si="297"/>
        <v>19045</v>
      </c>
      <c r="B19045" s="1" t="s">
        <v>2803</v>
      </c>
      <c r="C19045" s="1" t="s">
        <v>1027</v>
      </c>
    </row>
    <row r="19046" spans="1:3" x14ac:dyDescent="0.25">
      <c r="A19046" s="1">
        <f t="shared" si="297"/>
        <v>19046</v>
      </c>
      <c r="B19046" s="1" t="s">
        <v>2803</v>
      </c>
      <c r="C19046" s="1" t="s">
        <v>2397</v>
      </c>
    </row>
    <row r="19047" spans="1:3" x14ac:dyDescent="0.25">
      <c r="A19047" s="1">
        <f t="shared" si="297"/>
        <v>19047</v>
      </c>
      <c r="B19047" s="1" t="s">
        <v>2803</v>
      </c>
      <c r="C19047" s="1" t="s">
        <v>2237</v>
      </c>
    </row>
    <row r="19048" spans="1:3" x14ac:dyDescent="0.25">
      <c r="A19048" s="1">
        <f t="shared" si="297"/>
        <v>19048</v>
      </c>
      <c r="B19048" s="1" t="s">
        <v>12611</v>
      </c>
      <c r="C19048" s="1" t="s">
        <v>1228</v>
      </c>
    </row>
    <row r="19049" spans="1:3" x14ac:dyDescent="0.25">
      <c r="A19049" s="1">
        <f t="shared" si="297"/>
        <v>19049</v>
      </c>
      <c r="B19049" s="1" t="s">
        <v>12612</v>
      </c>
      <c r="C19049" s="1" t="s">
        <v>1006</v>
      </c>
    </row>
    <row r="19050" spans="1:3" x14ac:dyDescent="0.25">
      <c r="A19050" s="1">
        <f t="shared" si="297"/>
        <v>19050</v>
      </c>
      <c r="B19050" s="1" t="s">
        <v>12613</v>
      </c>
      <c r="C19050" s="1" t="s">
        <v>1016</v>
      </c>
    </row>
    <row r="19051" spans="1:3" x14ac:dyDescent="0.25">
      <c r="A19051" s="1">
        <f t="shared" si="297"/>
        <v>19051</v>
      </c>
      <c r="B19051" s="1" t="s">
        <v>12615</v>
      </c>
      <c r="C19051" s="1" t="s">
        <v>12614</v>
      </c>
    </row>
    <row r="19052" spans="1:3" x14ac:dyDescent="0.25">
      <c r="A19052" s="1">
        <f t="shared" si="297"/>
        <v>19052</v>
      </c>
      <c r="B19052" s="1" t="s">
        <v>12617</v>
      </c>
      <c r="C19052" s="1" t="s">
        <v>12616</v>
      </c>
    </row>
    <row r="19053" spans="1:3" x14ac:dyDescent="0.25">
      <c r="A19053" s="1">
        <f t="shared" si="297"/>
        <v>19053</v>
      </c>
      <c r="B19053" s="1" t="s">
        <v>12618</v>
      </c>
      <c r="C19053" s="1" t="s">
        <v>938</v>
      </c>
    </row>
    <row r="19054" spans="1:3" x14ac:dyDescent="0.25">
      <c r="A19054" s="1">
        <f t="shared" si="297"/>
        <v>19054</v>
      </c>
      <c r="B19054" s="1" t="s">
        <v>12619</v>
      </c>
      <c r="C19054" s="1" t="s">
        <v>1077</v>
      </c>
    </row>
    <row r="19055" spans="1:3" x14ac:dyDescent="0.25">
      <c r="A19055" s="1">
        <f t="shared" si="297"/>
        <v>19055</v>
      </c>
      <c r="B19055" s="1" t="s">
        <v>12620</v>
      </c>
      <c r="C19055" s="1" t="s">
        <v>2444</v>
      </c>
    </row>
    <row r="19056" spans="1:3" x14ac:dyDescent="0.25">
      <c r="A19056" s="1">
        <f t="shared" si="297"/>
        <v>19056</v>
      </c>
      <c r="B19056" s="1" t="s">
        <v>12621</v>
      </c>
      <c r="C19056" s="1" t="s">
        <v>956</v>
      </c>
    </row>
    <row r="19057" spans="1:3" x14ac:dyDescent="0.25">
      <c r="A19057" s="1">
        <f t="shared" si="297"/>
        <v>19057</v>
      </c>
      <c r="B19057" s="1" t="s">
        <v>12622</v>
      </c>
      <c r="C19057" s="1" t="s">
        <v>1016</v>
      </c>
    </row>
    <row r="19058" spans="1:3" x14ac:dyDescent="0.25">
      <c r="A19058" s="1">
        <f t="shared" si="297"/>
        <v>19058</v>
      </c>
      <c r="B19058" s="1" t="s">
        <v>12623</v>
      </c>
      <c r="C19058" s="1" t="s">
        <v>967</v>
      </c>
    </row>
    <row r="19059" spans="1:3" x14ac:dyDescent="0.25">
      <c r="A19059" s="1">
        <f t="shared" si="297"/>
        <v>19059</v>
      </c>
      <c r="B19059" s="1" t="s">
        <v>12624</v>
      </c>
      <c r="C19059" s="1" t="s">
        <v>7244</v>
      </c>
    </row>
    <row r="19060" spans="1:3" x14ac:dyDescent="0.25">
      <c r="A19060" s="1">
        <f t="shared" si="297"/>
        <v>19060</v>
      </c>
      <c r="B19060" s="1" t="s">
        <v>12625</v>
      </c>
      <c r="C19060" s="1" t="s">
        <v>934</v>
      </c>
    </row>
    <row r="19061" spans="1:3" x14ac:dyDescent="0.25">
      <c r="A19061" s="1">
        <f t="shared" si="297"/>
        <v>19061</v>
      </c>
      <c r="B19061" s="1" t="s">
        <v>12626</v>
      </c>
      <c r="C19061" s="1" t="s">
        <v>1005</v>
      </c>
    </row>
    <row r="19062" spans="1:3" x14ac:dyDescent="0.25">
      <c r="A19062" s="1">
        <f t="shared" si="297"/>
        <v>19062</v>
      </c>
      <c r="B19062" s="1" t="s">
        <v>12627</v>
      </c>
      <c r="C19062" s="1" t="s">
        <v>1027</v>
      </c>
    </row>
    <row r="19063" spans="1:3" x14ac:dyDescent="0.25">
      <c r="A19063" s="1">
        <f t="shared" si="297"/>
        <v>19063</v>
      </c>
      <c r="B19063" s="1" t="s">
        <v>12628</v>
      </c>
      <c r="C19063" s="1" t="s">
        <v>1147</v>
      </c>
    </row>
    <row r="19064" spans="1:3" x14ac:dyDescent="0.25">
      <c r="A19064" s="1">
        <f t="shared" si="297"/>
        <v>19064</v>
      </c>
      <c r="B19064" s="1" t="s">
        <v>12629</v>
      </c>
      <c r="C19064" s="1" t="s">
        <v>1138</v>
      </c>
    </row>
    <row r="19065" spans="1:3" x14ac:dyDescent="0.25">
      <c r="A19065" s="1">
        <f t="shared" si="297"/>
        <v>19065</v>
      </c>
      <c r="B19065" s="1" t="s">
        <v>12630</v>
      </c>
      <c r="C19065" s="1" t="s">
        <v>949</v>
      </c>
    </row>
    <row r="19066" spans="1:3" x14ac:dyDescent="0.25">
      <c r="A19066" s="1">
        <f t="shared" si="297"/>
        <v>19066</v>
      </c>
      <c r="B19066" s="1" t="s">
        <v>12630</v>
      </c>
      <c r="C19066" s="1" t="s">
        <v>967</v>
      </c>
    </row>
    <row r="19067" spans="1:3" x14ac:dyDescent="0.25">
      <c r="A19067" s="1">
        <f t="shared" si="297"/>
        <v>19067</v>
      </c>
      <c r="B19067" s="1" t="s">
        <v>12631</v>
      </c>
      <c r="C19067" s="1" t="s">
        <v>1441</v>
      </c>
    </row>
    <row r="19068" spans="1:3" x14ac:dyDescent="0.25">
      <c r="A19068" s="1">
        <f t="shared" si="297"/>
        <v>19068</v>
      </c>
      <c r="B19068" s="1" t="s">
        <v>12632</v>
      </c>
      <c r="C19068" s="1" t="s">
        <v>942</v>
      </c>
    </row>
    <row r="19069" spans="1:3" x14ac:dyDescent="0.25">
      <c r="A19069" s="1">
        <f t="shared" si="297"/>
        <v>19069</v>
      </c>
      <c r="B19069" s="1" t="s">
        <v>12633</v>
      </c>
      <c r="C19069" s="1" t="s">
        <v>942</v>
      </c>
    </row>
    <row r="19070" spans="1:3" x14ac:dyDescent="0.25">
      <c r="A19070" s="1">
        <f t="shared" si="297"/>
        <v>19070</v>
      </c>
      <c r="B19070" s="1" t="s">
        <v>12634</v>
      </c>
      <c r="C19070" s="1" t="s">
        <v>989</v>
      </c>
    </row>
    <row r="19071" spans="1:3" x14ac:dyDescent="0.25">
      <c r="A19071" s="1">
        <f t="shared" si="297"/>
        <v>19071</v>
      </c>
      <c r="B19071" s="1" t="s">
        <v>12635</v>
      </c>
      <c r="C19071" s="1" t="s">
        <v>2008</v>
      </c>
    </row>
    <row r="19072" spans="1:3" x14ac:dyDescent="0.25">
      <c r="A19072" s="1">
        <f t="shared" si="297"/>
        <v>19072</v>
      </c>
      <c r="B19072" s="1" t="s">
        <v>12635</v>
      </c>
      <c r="C19072" s="1" t="s">
        <v>939</v>
      </c>
    </row>
    <row r="19073" spans="1:3" x14ac:dyDescent="0.25">
      <c r="A19073" s="1">
        <f t="shared" si="297"/>
        <v>19073</v>
      </c>
      <c r="B19073" s="1" t="s">
        <v>12635</v>
      </c>
      <c r="C19073" s="1" t="s">
        <v>1087</v>
      </c>
    </row>
    <row r="19074" spans="1:3" x14ac:dyDescent="0.25">
      <c r="A19074" s="1">
        <f t="shared" si="297"/>
        <v>19074</v>
      </c>
      <c r="B19074" s="1" t="s">
        <v>12635</v>
      </c>
      <c r="C19074" s="1" t="s">
        <v>989</v>
      </c>
    </row>
    <row r="19075" spans="1:3" x14ac:dyDescent="0.25">
      <c r="A19075" s="1">
        <f t="shared" ref="A19075:A19138" si="298">A19074+1</f>
        <v>19075</v>
      </c>
      <c r="B19075" s="1" t="s">
        <v>12636</v>
      </c>
      <c r="C19075" s="1" t="s">
        <v>2047</v>
      </c>
    </row>
    <row r="19076" spans="1:3" x14ac:dyDescent="0.25">
      <c r="A19076" s="1">
        <f t="shared" si="298"/>
        <v>19076</v>
      </c>
      <c r="B19076" s="1" t="s">
        <v>12637</v>
      </c>
      <c r="C19076" s="1" t="s">
        <v>1016</v>
      </c>
    </row>
    <row r="19077" spans="1:3" x14ac:dyDescent="0.25">
      <c r="A19077" s="1">
        <f t="shared" si="298"/>
        <v>19077</v>
      </c>
      <c r="B19077" s="1" t="s">
        <v>12638</v>
      </c>
      <c r="C19077" s="1" t="s">
        <v>1056</v>
      </c>
    </row>
    <row r="19078" spans="1:3" x14ac:dyDescent="0.25">
      <c r="A19078" s="1">
        <f t="shared" si="298"/>
        <v>19078</v>
      </c>
      <c r="B19078" s="1" t="s">
        <v>12639</v>
      </c>
      <c r="C19078" s="1" t="s">
        <v>947</v>
      </c>
    </row>
    <row r="19079" spans="1:3" x14ac:dyDescent="0.25">
      <c r="A19079" s="1">
        <f t="shared" si="298"/>
        <v>19079</v>
      </c>
      <c r="B19079" s="1" t="s">
        <v>12639</v>
      </c>
      <c r="C19079" s="1" t="s">
        <v>1628</v>
      </c>
    </row>
    <row r="19080" spans="1:3" x14ac:dyDescent="0.25">
      <c r="A19080" s="1">
        <f t="shared" si="298"/>
        <v>19080</v>
      </c>
      <c r="B19080" s="1" t="s">
        <v>12640</v>
      </c>
      <c r="C19080" s="1" t="s">
        <v>957</v>
      </c>
    </row>
    <row r="19081" spans="1:3" x14ac:dyDescent="0.25">
      <c r="A19081" s="1">
        <f t="shared" si="298"/>
        <v>19081</v>
      </c>
      <c r="B19081" s="1" t="s">
        <v>12641</v>
      </c>
      <c r="C19081" s="1" t="s">
        <v>952</v>
      </c>
    </row>
    <row r="19082" spans="1:3" x14ac:dyDescent="0.25">
      <c r="A19082" s="1">
        <f t="shared" si="298"/>
        <v>19082</v>
      </c>
      <c r="B19082" s="1" t="s">
        <v>12641</v>
      </c>
      <c r="C19082" s="1" t="s">
        <v>928</v>
      </c>
    </row>
    <row r="19083" spans="1:3" x14ac:dyDescent="0.25">
      <c r="A19083" s="1">
        <f t="shared" si="298"/>
        <v>19083</v>
      </c>
      <c r="B19083" s="1" t="s">
        <v>12642</v>
      </c>
      <c r="C19083" s="1" t="s">
        <v>1005</v>
      </c>
    </row>
    <row r="19084" spans="1:3" x14ac:dyDescent="0.25">
      <c r="A19084" s="1">
        <f t="shared" si="298"/>
        <v>19084</v>
      </c>
      <c r="B19084" s="1" t="s">
        <v>12643</v>
      </c>
      <c r="C19084" s="1" t="s">
        <v>3204</v>
      </c>
    </row>
    <row r="19085" spans="1:3" x14ac:dyDescent="0.25">
      <c r="A19085" s="1">
        <f t="shared" si="298"/>
        <v>19085</v>
      </c>
      <c r="B19085" s="1" t="s">
        <v>12644</v>
      </c>
      <c r="C19085" s="1" t="s">
        <v>2397</v>
      </c>
    </row>
    <row r="19086" spans="1:3" x14ac:dyDescent="0.25">
      <c r="A19086" s="1">
        <f t="shared" si="298"/>
        <v>19086</v>
      </c>
      <c r="B19086" s="1" t="s">
        <v>12644</v>
      </c>
      <c r="C19086" s="1" t="s">
        <v>1037</v>
      </c>
    </row>
    <row r="19087" spans="1:3" x14ac:dyDescent="0.25">
      <c r="A19087" s="1">
        <f t="shared" si="298"/>
        <v>19087</v>
      </c>
      <c r="B19087" s="1" t="s">
        <v>12645</v>
      </c>
      <c r="C19087" s="1" t="s">
        <v>952</v>
      </c>
    </row>
    <row r="19088" spans="1:3" x14ac:dyDescent="0.25">
      <c r="A19088" s="1">
        <f t="shared" si="298"/>
        <v>19088</v>
      </c>
      <c r="B19088" s="1" t="s">
        <v>12645</v>
      </c>
      <c r="C19088" s="1" t="s">
        <v>10914</v>
      </c>
    </row>
    <row r="19089" spans="1:3" x14ac:dyDescent="0.25">
      <c r="A19089" s="1">
        <f t="shared" si="298"/>
        <v>19089</v>
      </c>
      <c r="B19089" s="1" t="s">
        <v>12645</v>
      </c>
      <c r="C19089" s="1" t="s">
        <v>1331</v>
      </c>
    </row>
    <row r="19090" spans="1:3" x14ac:dyDescent="0.25">
      <c r="A19090" s="1">
        <f t="shared" si="298"/>
        <v>19090</v>
      </c>
      <c r="B19090" s="1" t="s">
        <v>12645</v>
      </c>
      <c r="C19090" s="1" t="s">
        <v>989</v>
      </c>
    </row>
    <row r="19091" spans="1:3" x14ac:dyDescent="0.25">
      <c r="A19091" s="1">
        <f t="shared" si="298"/>
        <v>19091</v>
      </c>
      <c r="B19091" s="1" t="s">
        <v>12646</v>
      </c>
      <c r="C19091" s="1" t="s">
        <v>1283</v>
      </c>
    </row>
    <row r="19092" spans="1:3" x14ac:dyDescent="0.25">
      <c r="A19092" s="1">
        <f t="shared" si="298"/>
        <v>19092</v>
      </c>
      <c r="B19092" s="1" t="s">
        <v>11542</v>
      </c>
      <c r="C19092" s="1" t="s">
        <v>1102</v>
      </c>
    </row>
    <row r="19093" spans="1:3" x14ac:dyDescent="0.25">
      <c r="A19093" s="1">
        <f t="shared" si="298"/>
        <v>19093</v>
      </c>
      <c r="B19093" s="1" t="s">
        <v>11542</v>
      </c>
      <c r="C19093" s="1" t="s">
        <v>1198</v>
      </c>
    </row>
    <row r="19094" spans="1:3" x14ac:dyDescent="0.25">
      <c r="A19094" s="1">
        <f t="shared" si="298"/>
        <v>19094</v>
      </c>
      <c r="B19094" s="1" t="s">
        <v>12647</v>
      </c>
      <c r="C19094" s="1" t="s">
        <v>989</v>
      </c>
    </row>
    <row r="19095" spans="1:3" x14ac:dyDescent="0.25">
      <c r="A19095" s="1">
        <f t="shared" si="298"/>
        <v>19095</v>
      </c>
      <c r="B19095" s="1" t="s">
        <v>12649</v>
      </c>
      <c r="C19095" s="1" t="s">
        <v>12648</v>
      </c>
    </row>
    <row r="19096" spans="1:3" x14ac:dyDescent="0.25">
      <c r="A19096" s="1">
        <f t="shared" si="298"/>
        <v>19096</v>
      </c>
      <c r="B19096" s="1" t="s">
        <v>12650</v>
      </c>
      <c r="C19096" s="1" t="s">
        <v>4473</v>
      </c>
    </row>
    <row r="19097" spans="1:3" x14ac:dyDescent="0.25">
      <c r="A19097" s="1">
        <f t="shared" si="298"/>
        <v>19097</v>
      </c>
      <c r="B19097" s="1" t="s">
        <v>12651</v>
      </c>
      <c r="C19097" s="1" t="s">
        <v>975</v>
      </c>
    </row>
    <row r="19098" spans="1:3" x14ac:dyDescent="0.25">
      <c r="A19098" s="1">
        <f t="shared" si="298"/>
        <v>19098</v>
      </c>
      <c r="B19098" s="1" t="s">
        <v>12651</v>
      </c>
      <c r="C19098" s="1" t="s">
        <v>2298</v>
      </c>
    </row>
    <row r="19099" spans="1:3" x14ac:dyDescent="0.25">
      <c r="A19099" s="1">
        <f t="shared" si="298"/>
        <v>19099</v>
      </c>
      <c r="B19099" s="1" t="s">
        <v>12652</v>
      </c>
      <c r="C19099" s="1" t="s">
        <v>1932</v>
      </c>
    </row>
    <row r="19100" spans="1:3" x14ac:dyDescent="0.25">
      <c r="A19100" s="1">
        <f t="shared" si="298"/>
        <v>19100</v>
      </c>
      <c r="B19100" s="1" t="s">
        <v>12652</v>
      </c>
      <c r="C19100" s="1" t="s">
        <v>1077</v>
      </c>
    </row>
    <row r="19101" spans="1:3" x14ac:dyDescent="0.25">
      <c r="A19101" s="1">
        <f t="shared" si="298"/>
        <v>19101</v>
      </c>
      <c r="B19101" s="1" t="s">
        <v>12652</v>
      </c>
      <c r="C19101" s="1" t="s">
        <v>1553</v>
      </c>
    </row>
    <row r="19102" spans="1:3" x14ac:dyDescent="0.25">
      <c r="A19102" s="1">
        <f t="shared" si="298"/>
        <v>19102</v>
      </c>
      <c r="B19102" s="1" t="s">
        <v>12653</v>
      </c>
      <c r="C19102" s="1" t="s">
        <v>975</v>
      </c>
    </row>
    <row r="19103" spans="1:3" x14ac:dyDescent="0.25">
      <c r="A19103" s="1">
        <f t="shared" si="298"/>
        <v>19103</v>
      </c>
      <c r="B19103" s="1" t="s">
        <v>12653</v>
      </c>
      <c r="C19103" s="1" t="s">
        <v>976</v>
      </c>
    </row>
    <row r="19104" spans="1:3" x14ac:dyDescent="0.25">
      <c r="A19104" s="1">
        <f t="shared" si="298"/>
        <v>19104</v>
      </c>
      <c r="B19104" s="1" t="s">
        <v>12654</v>
      </c>
      <c r="C19104" s="1" t="s">
        <v>975</v>
      </c>
    </row>
    <row r="19105" spans="1:3" x14ac:dyDescent="0.25">
      <c r="A19105" s="1">
        <f t="shared" si="298"/>
        <v>19105</v>
      </c>
      <c r="B19105" s="1" t="s">
        <v>12655</v>
      </c>
      <c r="C19105" s="1" t="s">
        <v>928</v>
      </c>
    </row>
    <row r="19106" spans="1:3" x14ac:dyDescent="0.25">
      <c r="A19106" s="1">
        <f t="shared" si="298"/>
        <v>19106</v>
      </c>
      <c r="B19106" s="1" t="s">
        <v>12656</v>
      </c>
      <c r="C19106" s="1" t="s">
        <v>1539</v>
      </c>
    </row>
    <row r="19107" spans="1:3" x14ac:dyDescent="0.25">
      <c r="A19107" s="1">
        <f t="shared" si="298"/>
        <v>19107</v>
      </c>
      <c r="B19107" s="1" t="s">
        <v>12657</v>
      </c>
      <c r="C19107" s="1" t="s">
        <v>5757</v>
      </c>
    </row>
    <row r="19108" spans="1:3" x14ac:dyDescent="0.25">
      <c r="A19108" s="1">
        <f t="shared" si="298"/>
        <v>19108</v>
      </c>
      <c r="B19108" s="1" t="s">
        <v>12658</v>
      </c>
      <c r="C19108" s="1" t="s">
        <v>5733</v>
      </c>
    </row>
    <row r="19109" spans="1:3" x14ac:dyDescent="0.25">
      <c r="A19109" s="1">
        <f t="shared" si="298"/>
        <v>19109</v>
      </c>
      <c r="B19109" s="1" t="s">
        <v>12659</v>
      </c>
      <c r="C19109" s="1" t="s">
        <v>1016</v>
      </c>
    </row>
    <row r="19110" spans="1:3" x14ac:dyDescent="0.25">
      <c r="A19110" s="1">
        <f t="shared" si="298"/>
        <v>19110</v>
      </c>
      <c r="B19110" s="1" t="s">
        <v>12660</v>
      </c>
      <c r="C19110" s="1" t="s">
        <v>4500</v>
      </c>
    </row>
    <row r="19111" spans="1:3" x14ac:dyDescent="0.25">
      <c r="A19111" s="1">
        <f t="shared" si="298"/>
        <v>19111</v>
      </c>
      <c r="B19111" s="1" t="s">
        <v>12661</v>
      </c>
      <c r="C19111" s="1" t="s">
        <v>1320</v>
      </c>
    </row>
    <row r="19112" spans="1:3" x14ac:dyDescent="0.25">
      <c r="A19112" s="1">
        <f t="shared" si="298"/>
        <v>19112</v>
      </c>
      <c r="B19112" s="1" t="s">
        <v>12662</v>
      </c>
      <c r="C19112" s="1" t="s">
        <v>5940</v>
      </c>
    </row>
    <row r="19113" spans="1:3" x14ac:dyDescent="0.25">
      <c r="A19113" s="1">
        <f t="shared" si="298"/>
        <v>19113</v>
      </c>
      <c r="B19113" s="1" t="s">
        <v>12663</v>
      </c>
      <c r="C19113" s="1" t="s">
        <v>1204</v>
      </c>
    </row>
    <row r="19114" spans="1:3" x14ac:dyDescent="0.25">
      <c r="A19114" s="1">
        <f t="shared" si="298"/>
        <v>19114</v>
      </c>
      <c r="B19114" s="1" t="s">
        <v>12664</v>
      </c>
      <c r="C19114" s="1" t="s">
        <v>960</v>
      </c>
    </row>
    <row r="19115" spans="1:3" x14ac:dyDescent="0.25">
      <c r="A19115" s="1">
        <f t="shared" si="298"/>
        <v>19115</v>
      </c>
      <c r="B19115" s="1" t="s">
        <v>12665</v>
      </c>
      <c r="C19115" s="1" t="s">
        <v>1016</v>
      </c>
    </row>
    <row r="19116" spans="1:3" x14ac:dyDescent="0.25">
      <c r="A19116" s="1">
        <f t="shared" si="298"/>
        <v>19116</v>
      </c>
      <c r="B19116" s="1" t="s">
        <v>12665</v>
      </c>
      <c r="C19116" s="1" t="s">
        <v>1027</v>
      </c>
    </row>
    <row r="19117" spans="1:3" x14ac:dyDescent="0.25">
      <c r="A19117" s="1">
        <f t="shared" si="298"/>
        <v>19117</v>
      </c>
      <c r="B19117" s="1" t="s">
        <v>12666</v>
      </c>
      <c r="C19117" s="1" t="s">
        <v>1079</v>
      </c>
    </row>
    <row r="19118" spans="1:3" x14ac:dyDescent="0.25">
      <c r="A19118" s="1">
        <f t="shared" si="298"/>
        <v>19118</v>
      </c>
      <c r="B19118" s="1" t="s">
        <v>12666</v>
      </c>
      <c r="C19118" s="1" t="s">
        <v>1087</v>
      </c>
    </row>
    <row r="19119" spans="1:3" x14ac:dyDescent="0.25">
      <c r="A19119" s="1">
        <f t="shared" si="298"/>
        <v>19119</v>
      </c>
      <c r="B19119" s="1" t="s">
        <v>12667</v>
      </c>
      <c r="C19119" s="1" t="s">
        <v>1077</v>
      </c>
    </row>
    <row r="19120" spans="1:3" x14ac:dyDescent="0.25">
      <c r="A19120" s="1">
        <f t="shared" si="298"/>
        <v>19120</v>
      </c>
      <c r="B19120" s="1" t="s">
        <v>12668</v>
      </c>
      <c r="C19120" s="1" t="s">
        <v>1221</v>
      </c>
    </row>
    <row r="19121" spans="1:3" x14ac:dyDescent="0.25">
      <c r="A19121" s="1">
        <f t="shared" si="298"/>
        <v>19121</v>
      </c>
      <c r="B19121" s="1" t="s">
        <v>12669</v>
      </c>
      <c r="C19121" s="1" t="s">
        <v>1221</v>
      </c>
    </row>
    <row r="19122" spans="1:3" x14ac:dyDescent="0.25">
      <c r="A19122" s="1">
        <f t="shared" si="298"/>
        <v>19122</v>
      </c>
      <c r="B19122" s="1" t="s">
        <v>12668</v>
      </c>
      <c r="C19122" s="1" t="s">
        <v>3003</v>
      </c>
    </row>
    <row r="19123" spans="1:3" x14ac:dyDescent="0.25">
      <c r="A19123" s="1">
        <f t="shared" si="298"/>
        <v>19123</v>
      </c>
      <c r="B19123" s="1" t="s">
        <v>12668</v>
      </c>
      <c r="C19123" s="1" t="s">
        <v>12670</v>
      </c>
    </row>
    <row r="19124" spans="1:3" x14ac:dyDescent="0.25">
      <c r="A19124" s="1">
        <f t="shared" si="298"/>
        <v>19124</v>
      </c>
      <c r="B19124" s="1" t="s">
        <v>12668</v>
      </c>
      <c r="C19124" s="1" t="s">
        <v>12671</v>
      </c>
    </row>
    <row r="19125" spans="1:3" x14ac:dyDescent="0.25">
      <c r="A19125" s="1">
        <f t="shared" si="298"/>
        <v>19125</v>
      </c>
      <c r="B19125" s="1" t="s">
        <v>12668</v>
      </c>
      <c r="C19125" s="1" t="s">
        <v>12672</v>
      </c>
    </row>
    <row r="19126" spans="1:3" x14ac:dyDescent="0.25">
      <c r="A19126" s="1">
        <f t="shared" si="298"/>
        <v>19126</v>
      </c>
      <c r="B19126" s="1" t="s">
        <v>12668</v>
      </c>
      <c r="C19126" s="1" t="s">
        <v>12673</v>
      </c>
    </row>
    <row r="19127" spans="1:3" x14ac:dyDescent="0.25">
      <c r="A19127" s="1">
        <f t="shared" si="298"/>
        <v>19127</v>
      </c>
      <c r="B19127" s="1" t="s">
        <v>12668</v>
      </c>
      <c r="C19127" s="1" t="s">
        <v>975</v>
      </c>
    </row>
    <row r="19128" spans="1:3" x14ac:dyDescent="0.25">
      <c r="A19128" s="1">
        <f t="shared" si="298"/>
        <v>19128</v>
      </c>
      <c r="B19128" s="1" t="s">
        <v>12675</v>
      </c>
      <c r="C19128" s="1" t="s">
        <v>12674</v>
      </c>
    </row>
    <row r="19129" spans="1:3" x14ac:dyDescent="0.25">
      <c r="A19129" s="1">
        <f t="shared" si="298"/>
        <v>19129</v>
      </c>
      <c r="B19129" s="1" t="s">
        <v>12668</v>
      </c>
      <c r="C19129" s="1" t="s">
        <v>975</v>
      </c>
    </row>
    <row r="19130" spans="1:3" x14ac:dyDescent="0.25">
      <c r="A19130" s="1">
        <f t="shared" si="298"/>
        <v>19130</v>
      </c>
      <c r="B19130" s="1" t="s">
        <v>12668</v>
      </c>
      <c r="C19130" s="1" t="s">
        <v>1932</v>
      </c>
    </row>
    <row r="19131" spans="1:3" x14ac:dyDescent="0.25">
      <c r="A19131" s="1">
        <f t="shared" si="298"/>
        <v>19131</v>
      </c>
      <c r="B19131" s="1" t="s">
        <v>1474</v>
      </c>
      <c r="C19131" s="1" t="s">
        <v>4341</v>
      </c>
    </row>
    <row r="19132" spans="1:3" x14ac:dyDescent="0.25">
      <c r="A19132" s="1">
        <f t="shared" si="298"/>
        <v>19132</v>
      </c>
      <c r="B19132" s="1" t="s">
        <v>12676</v>
      </c>
      <c r="C19132" s="1" t="s">
        <v>3079</v>
      </c>
    </row>
    <row r="19133" spans="1:3" x14ac:dyDescent="0.25">
      <c r="A19133" s="1">
        <f t="shared" si="298"/>
        <v>19133</v>
      </c>
      <c r="B19133" s="1" t="s">
        <v>12668</v>
      </c>
      <c r="C19133" s="1" t="s">
        <v>4344</v>
      </c>
    </row>
    <row r="19134" spans="1:3" x14ac:dyDescent="0.25">
      <c r="A19134" s="1">
        <f t="shared" si="298"/>
        <v>19134</v>
      </c>
      <c r="B19134" s="1" t="s">
        <v>12668</v>
      </c>
      <c r="C19134" s="1" t="s">
        <v>12677</v>
      </c>
    </row>
    <row r="19135" spans="1:3" x14ac:dyDescent="0.25">
      <c r="A19135" s="1">
        <f t="shared" si="298"/>
        <v>19135</v>
      </c>
      <c r="B19135" s="1" t="s">
        <v>12676</v>
      </c>
      <c r="C19135" s="1" t="s">
        <v>1276</v>
      </c>
    </row>
    <row r="19136" spans="1:3" x14ac:dyDescent="0.25">
      <c r="A19136" s="1">
        <f t="shared" si="298"/>
        <v>19136</v>
      </c>
      <c r="B19136" s="1" t="s">
        <v>12668</v>
      </c>
      <c r="C19136" s="1" t="s">
        <v>10141</v>
      </c>
    </row>
    <row r="19137" spans="1:3" x14ac:dyDescent="0.25">
      <c r="A19137" s="1">
        <f t="shared" si="298"/>
        <v>19137</v>
      </c>
      <c r="B19137" s="1" t="s">
        <v>12668</v>
      </c>
      <c r="C19137" s="1" t="s">
        <v>1223</v>
      </c>
    </row>
    <row r="19138" spans="1:3" x14ac:dyDescent="0.25">
      <c r="A19138" s="1">
        <f t="shared" si="298"/>
        <v>19138</v>
      </c>
      <c r="B19138" s="1" t="s">
        <v>12676</v>
      </c>
      <c r="C19138" s="1" t="s">
        <v>1137</v>
      </c>
    </row>
    <row r="19139" spans="1:3" x14ac:dyDescent="0.25">
      <c r="A19139" s="1">
        <f t="shared" ref="A19139:A19202" si="299">A19138+1</f>
        <v>19139</v>
      </c>
      <c r="B19139" s="1" t="s">
        <v>12676</v>
      </c>
      <c r="C19139" s="1" t="s">
        <v>1447</v>
      </c>
    </row>
    <row r="19140" spans="1:3" x14ac:dyDescent="0.25">
      <c r="A19140" s="1">
        <f t="shared" si="299"/>
        <v>19140</v>
      </c>
      <c r="B19140" s="1" t="s">
        <v>12676</v>
      </c>
      <c r="C19140" s="1" t="s">
        <v>1947</v>
      </c>
    </row>
    <row r="19141" spans="1:3" x14ac:dyDescent="0.25">
      <c r="A19141" s="1">
        <f t="shared" si="299"/>
        <v>19141</v>
      </c>
      <c r="B19141" s="1" t="s">
        <v>12678</v>
      </c>
      <c r="C19141" s="1" t="s">
        <v>1138</v>
      </c>
    </row>
    <row r="19142" spans="1:3" x14ac:dyDescent="0.25">
      <c r="A19142" s="1">
        <f t="shared" si="299"/>
        <v>19142</v>
      </c>
      <c r="B19142" s="1" t="s">
        <v>12668</v>
      </c>
      <c r="C19142" s="1" t="s">
        <v>1139</v>
      </c>
    </row>
    <row r="19143" spans="1:3" x14ac:dyDescent="0.25">
      <c r="A19143" s="1">
        <f t="shared" si="299"/>
        <v>19143</v>
      </c>
      <c r="B19143" s="1" t="s">
        <v>12668</v>
      </c>
      <c r="C19143" s="1" t="s">
        <v>1279</v>
      </c>
    </row>
    <row r="19144" spans="1:3" x14ac:dyDescent="0.25">
      <c r="A19144" s="1">
        <f t="shared" si="299"/>
        <v>19144</v>
      </c>
      <c r="B19144" s="1" t="s">
        <v>12679</v>
      </c>
      <c r="C19144" s="1" t="s">
        <v>975</v>
      </c>
    </row>
    <row r="19145" spans="1:3" x14ac:dyDescent="0.25">
      <c r="A19145" s="1">
        <f t="shared" si="299"/>
        <v>19145</v>
      </c>
      <c r="B19145" s="1" t="s">
        <v>12680</v>
      </c>
      <c r="C19145" s="1" t="s">
        <v>1067</v>
      </c>
    </row>
    <row r="19146" spans="1:3" x14ac:dyDescent="0.25">
      <c r="A19146" s="1">
        <f t="shared" si="299"/>
        <v>19146</v>
      </c>
      <c r="B19146" s="1" t="s">
        <v>12681</v>
      </c>
      <c r="C19146" s="1" t="s">
        <v>1016</v>
      </c>
    </row>
    <row r="19147" spans="1:3" x14ac:dyDescent="0.25">
      <c r="A19147" s="1">
        <f t="shared" si="299"/>
        <v>19147</v>
      </c>
      <c r="B19147" s="1" t="s">
        <v>12681</v>
      </c>
      <c r="C19147" s="1" t="s">
        <v>972</v>
      </c>
    </row>
    <row r="19148" spans="1:3" x14ac:dyDescent="0.25">
      <c r="A19148" s="1">
        <f t="shared" si="299"/>
        <v>19148</v>
      </c>
      <c r="B19148" s="1" t="s">
        <v>12681</v>
      </c>
      <c r="C19148" s="1" t="s">
        <v>9086</v>
      </c>
    </row>
    <row r="19149" spans="1:3" x14ac:dyDescent="0.25">
      <c r="A19149" s="1">
        <f t="shared" si="299"/>
        <v>19149</v>
      </c>
      <c r="B19149" s="1" t="s">
        <v>12682</v>
      </c>
      <c r="C19149" s="1" t="s">
        <v>1091</v>
      </c>
    </row>
    <row r="19150" spans="1:3" x14ac:dyDescent="0.25">
      <c r="A19150" s="1">
        <f t="shared" si="299"/>
        <v>19150</v>
      </c>
      <c r="B19150" s="1" t="s">
        <v>12681</v>
      </c>
      <c r="C19150" s="1" t="s">
        <v>2920</v>
      </c>
    </row>
    <row r="19151" spans="1:3" x14ac:dyDescent="0.25">
      <c r="A19151" s="1">
        <f t="shared" si="299"/>
        <v>19151</v>
      </c>
      <c r="B19151" s="1" t="s">
        <v>12683</v>
      </c>
      <c r="C19151" s="1" t="s">
        <v>1374</v>
      </c>
    </row>
    <row r="19152" spans="1:3" x14ac:dyDescent="0.25">
      <c r="A19152" s="1">
        <f t="shared" si="299"/>
        <v>19152</v>
      </c>
      <c r="B19152" s="1" t="s">
        <v>12680</v>
      </c>
      <c r="C19152" s="1" t="s">
        <v>927</v>
      </c>
    </row>
    <row r="19153" spans="1:3" x14ac:dyDescent="0.25">
      <c r="A19153" s="1">
        <f t="shared" si="299"/>
        <v>19153</v>
      </c>
      <c r="B19153" s="1" t="s">
        <v>12681</v>
      </c>
      <c r="C19153" s="1" t="s">
        <v>939</v>
      </c>
    </row>
    <row r="19154" spans="1:3" x14ac:dyDescent="0.25">
      <c r="A19154" s="1">
        <f t="shared" si="299"/>
        <v>19154</v>
      </c>
      <c r="B19154" s="1" t="s">
        <v>12684</v>
      </c>
      <c r="C19154" s="1" t="s">
        <v>1491</v>
      </c>
    </row>
    <row r="19155" spans="1:3" x14ac:dyDescent="0.25">
      <c r="A19155" s="1">
        <f t="shared" si="299"/>
        <v>19155</v>
      </c>
      <c r="B19155" s="1" t="s">
        <v>12684</v>
      </c>
      <c r="C19155" s="1" t="s">
        <v>12685</v>
      </c>
    </row>
    <row r="19156" spans="1:3" x14ac:dyDescent="0.25">
      <c r="A19156" s="1">
        <f t="shared" si="299"/>
        <v>19156</v>
      </c>
      <c r="B19156" s="1" t="s">
        <v>12681</v>
      </c>
      <c r="C19156" s="1" t="s">
        <v>928</v>
      </c>
    </row>
    <row r="19157" spans="1:3" x14ac:dyDescent="0.25">
      <c r="A19157" s="1">
        <f t="shared" si="299"/>
        <v>19157</v>
      </c>
      <c r="B19157" s="1" t="s">
        <v>12684</v>
      </c>
      <c r="C19157" s="1" t="s">
        <v>928</v>
      </c>
    </row>
    <row r="19158" spans="1:3" x14ac:dyDescent="0.25">
      <c r="A19158" s="1">
        <f t="shared" si="299"/>
        <v>19158</v>
      </c>
      <c r="B19158" s="1" t="s">
        <v>12684</v>
      </c>
      <c r="C19158" s="1" t="s">
        <v>975</v>
      </c>
    </row>
    <row r="19159" spans="1:3" x14ac:dyDescent="0.25">
      <c r="A19159" s="1">
        <f t="shared" si="299"/>
        <v>19159</v>
      </c>
      <c r="B19159" s="1" t="s">
        <v>12681</v>
      </c>
      <c r="C19159" s="1" t="s">
        <v>974</v>
      </c>
    </row>
    <row r="19160" spans="1:3" x14ac:dyDescent="0.25">
      <c r="A19160" s="1">
        <f t="shared" si="299"/>
        <v>19160</v>
      </c>
      <c r="B19160" s="1" t="s">
        <v>12686</v>
      </c>
      <c r="C19160" s="1" t="s">
        <v>12241</v>
      </c>
    </row>
    <row r="19161" spans="1:3" x14ac:dyDescent="0.25">
      <c r="A19161" s="1">
        <f t="shared" si="299"/>
        <v>19161</v>
      </c>
      <c r="B19161" s="1" t="s">
        <v>12688</v>
      </c>
      <c r="C19161" s="1" t="s">
        <v>12687</v>
      </c>
    </row>
    <row r="19162" spans="1:3" x14ac:dyDescent="0.25">
      <c r="A19162" s="1">
        <f t="shared" si="299"/>
        <v>19162</v>
      </c>
      <c r="B19162" s="1" t="s">
        <v>12688</v>
      </c>
      <c r="C19162" s="1" t="s">
        <v>1932</v>
      </c>
    </row>
    <row r="19163" spans="1:3" x14ac:dyDescent="0.25">
      <c r="A19163" s="1">
        <f t="shared" si="299"/>
        <v>19163</v>
      </c>
      <c r="B19163" s="1" t="s">
        <v>12688</v>
      </c>
      <c r="C19163" s="1" t="s">
        <v>12689</v>
      </c>
    </row>
    <row r="19164" spans="1:3" x14ac:dyDescent="0.25">
      <c r="A19164" s="1">
        <f t="shared" si="299"/>
        <v>19164</v>
      </c>
      <c r="B19164" s="1" t="s">
        <v>12690</v>
      </c>
      <c r="C19164" s="1" t="s">
        <v>1058</v>
      </c>
    </row>
    <row r="19165" spans="1:3" x14ac:dyDescent="0.25">
      <c r="A19165" s="1">
        <f t="shared" si="299"/>
        <v>19165</v>
      </c>
      <c r="B19165" s="1" t="s">
        <v>12690</v>
      </c>
      <c r="C19165" s="1" t="s">
        <v>1230</v>
      </c>
    </row>
    <row r="19166" spans="1:3" x14ac:dyDescent="0.25">
      <c r="A19166" s="1">
        <f t="shared" si="299"/>
        <v>19166</v>
      </c>
      <c r="B19166" s="1" t="s">
        <v>12691</v>
      </c>
      <c r="C19166" s="1" t="s">
        <v>2307</v>
      </c>
    </row>
    <row r="19167" spans="1:3" x14ac:dyDescent="0.25">
      <c r="A19167" s="1">
        <f t="shared" si="299"/>
        <v>19167</v>
      </c>
      <c r="B19167" s="1" t="s">
        <v>12692</v>
      </c>
      <c r="C19167" s="1" t="s">
        <v>975</v>
      </c>
    </row>
    <row r="19168" spans="1:3" x14ac:dyDescent="0.25">
      <c r="A19168" s="1">
        <f t="shared" si="299"/>
        <v>19168</v>
      </c>
      <c r="B19168" s="1" t="s">
        <v>12693</v>
      </c>
      <c r="C19168" s="1" t="s">
        <v>1997</v>
      </c>
    </row>
    <row r="19169" spans="1:3" x14ac:dyDescent="0.25">
      <c r="A19169" s="1">
        <f t="shared" si="299"/>
        <v>19169</v>
      </c>
      <c r="B19169" s="1" t="s">
        <v>12694</v>
      </c>
      <c r="C19169" s="1" t="s">
        <v>1032</v>
      </c>
    </row>
    <row r="19170" spans="1:3" x14ac:dyDescent="0.25">
      <c r="A19170" s="1">
        <f t="shared" si="299"/>
        <v>19170</v>
      </c>
      <c r="B19170" s="1" t="s">
        <v>12695</v>
      </c>
      <c r="C19170" s="1" t="s">
        <v>928</v>
      </c>
    </row>
    <row r="19171" spans="1:3" x14ac:dyDescent="0.25">
      <c r="A19171" s="1">
        <f t="shared" si="299"/>
        <v>19171</v>
      </c>
      <c r="B19171" s="1" t="s">
        <v>12696</v>
      </c>
      <c r="C19171" s="1" t="s">
        <v>1123</v>
      </c>
    </row>
    <row r="19172" spans="1:3" x14ac:dyDescent="0.25">
      <c r="A19172" s="1">
        <f t="shared" si="299"/>
        <v>19172</v>
      </c>
      <c r="B19172" s="1" t="s">
        <v>12697</v>
      </c>
      <c r="C19172" s="1" t="s">
        <v>4457</v>
      </c>
    </row>
    <row r="19173" spans="1:3" x14ac:dyDescent="0.25">
      <c r="A19173" s="1">
        <f t="shared" si="299"/>
        <v>19173</v>
      </c>
      <c r="B19173" s="1" t="s">
        <v>12697</v>
      </c>
      <c r="C19173" s="1" t="s">
        <v>1193</v>
      </c>
    </row>
    <row r="19174" spans="1:3" x14ac:dyDescent="0.25">
      <c r="A19174" s="1">
        <f t="shared" si="299"/>
        <v>19174</v>
      </c>
      <c r="B19174" s="1" t="s">
        <v>12698</v>
      </c>
      <c r="C19174" s="1" t="s">
        <v>2237</v>
      </c>
    </row>
    <row r="19175" spans="1:3" x14ac:dyDescent="0.25">
      <c r="A19175" s="1">
        <f t="shared" si="299"/>
        <v>19175</v>
      </c>
      <c r="B19175" s="1" t="s">
        <v>12699</v>
      </c>
      <c r="C19175" s="1" t="s">
        <v>947</v>
      </c>
    </row>
    <row r="19176" spans="1:3" x14ac:dyDescent="0.25">
      <c r="A19176" s="1">
        <f t="shared" si="299"/>
        <v>19176</v>
      </c>
      <c r="B19176" s="1" t="s">
        <v>4399</v>
      </c>
      <c r="C19176" s="1" t="s">
        <v>937</v>
      </c>
    </row>
    <row r="19177" spans="1:3" x14ac:dyDescent="0.25">
      <c r="A19177" s="1">
        <f t="shared" si="299"/>
        <v>19177</v>
      </c>
      <c r="B19177" s="1" t="s">
        <v>4399</v>
      </c>
      <c r="C19177" s="1" t="s">
        <v>12700</v>
      </c>
    </row>
    <row r="19178" spans="1:3" x14ac:dyDescent="0.25">
      <c r="A19178" s="1">
        <f t="shared" si="299"/>
        <v>19178</v>
      </c>
      <c r="B19178" s="1" t="s">
        <v>4399</v>
      </c>
      <c r="C19178" s="1" t="s">
        <v>974</v>
      </c>
    </row>
    <row r="19179" spans="1:3" x14ac:dyDescent="0.25">
      <c r="A19179" s="1">
        <f t="shared" si="299"/>
        <v>19179</v>
      </c>
      <c r="B19179" s="1" t="s">
        <v>4399</v>
      </c>
      <c r="C19179" s="1" t="s">
        <v>1138</v>
      </c>
    </row>
    <row r="19180" spans="1:3" x14ac:dyDescent="0.25">
      <c r="A19180" s="1">
        <f t="shared" si="299"/>
        <v>19180</v>
      </c>
      <c r="B19180" s="1" t="s">
        <v>12701</v>
      </c>
      <c r="C19180" s="1" t="s">
        <v>1079</v>
      </c>
    </row>
    <row r="19181" spans="1:3" x14ac:dyDescent="0.25">
      <c r="A19181" s="1">
        <f t="shared" si="299"/>
        <v>19181</v>
      </c>
      <c r="B19181" s="1" t="s">
        <v>12701</v>
      </c>
      <c r="C19181" s="1" t="s">
        <v>968</v>
      </c>
    </row>
    <row r="19182" spans="1:3" x14ac:dyDescent="0.25">
      <c r="A19182" s="1">
        <f t="shared" si="299"/>
        <v>19182</v>
      </c>
      <c r="B19182" s="1" t="s">
        <v>12702</v>
      </c>
      <c r="C19182" s="1" t="s">
        <v>2387</v>
      </c>
    </row>
    <row r="19183" spans="1:3" x14ac:dyDescent="0.25">
      <c r="A19183" s="1">
        <f t="shared" si="299"/>
        <v>19183</v>
      </c>
      <c r="B19183" s="1" t="s">
        <v>12703</v>
      </c>
      <c r="C19183" s="1" t="s">
        <v>930</v>
      </c>
    </row>
    <row r="19184" spans="1:3" x14ac:dyDescent="0.25">
      <c r="A19184" s="1">
        <f t="shared" si="299"/>
        <v>19184</v>
      </c>
      <c r="B19184" s="1" t="s">
        <v>12704</v>
      </c>
      <c r="C19184" s="1" t="s">
        <v>3593</v>
      </c>
    </row>
    <row r="19185" spans="1:3" x14ac:dyDescent="0.25">
      <c r="A19185" s="1">
        <f t="shared" si="299"/>
        <v>19185</v>
      </c>
      <c r="B19185" s="1" t="s">
        <v>12705</v>
      </c>
      <c r="C19185" s="1" t="s">
        <v>968</v>
      </c>
    </row>
    <row r="19186" spans="1:3" x14ac:dyDescent="0.25">
      <c r="A19186" s="1">
        <f t="shared" si="299"/>
        <v>19186</v>
      </c>
      <c r="B19186" s="1" t="s">
        <v>12706</v>
      </c>
      <c r="C19186" s="1" t="s">
        <v>928</v>
      </c>
    </row>
    <row r="19187" spans="1:3" x14ac:dyDescent="0.25">
      <c r="A19187" s="1">
        <f t="shared" si="299"/>
        <v>19187</v>
      </c>
      <c r="B19187" s="1" t="s">
        <v>12707</v>
      </c>
      <c r="C19187" s="1" t="s">
        <v>1029</v>
      </c>
    </row>
    <row r="19188" spans="1:3" x14ac:dyDescent="0.25">
      <c r="A19188" s="1">
        <f t="shared" si="299"/>
        <v>19188</v>
      </c>
      <c r="B19188" s="1" t="s">
        <v>12708</v>
      </c>
      <c r="C19188" s="1" t="s">
        <v>939</v>
      </c>
    </row>
    <row r="19189" spans="1:3" x14ac:dyDescent="0.25">
      <c r="A19189" s="1">
        <f t="shared" si="299"/>
        <v>19189</v>
      </c>
      <c r="B19189" s="1" t="s">
        <v>12709</v>
      </c>
      <c r="C19189" s="1" t="s">
        <v>2153</v>
      </c>
    </row>
    <row r="19190" spans="1:3" x14ac:dyDescent="0.25">
      <c r="A19190" s="1">
        <f t="shared" si="299"/>
        <v>19190</v>
      </c>
      <c r="B19190" s="1" t="s">
        <v>12709</v>
      </c>
      <c r="C19190" s="1" t="s">
        <v>952</v>
      </c>
    </row>
    <row r="19191" spans="1:3" x14ac:dyDescent="0.25">
      <c r="A19191" s="1">
        <f t="shared" si="299"/>
        <v>19191</v>
      </c>
      <c r="B19191" s="1" t="s">
        <v>12710</v>
      </c>
      <c r="C19191" s="1" t="s">
        <v>1056</v>
      </c>
    </row>
    <row r="19192" spans="1:3" x14ac:dyDescent="0.25">
      <c r="A19192" s="1">
        <f t="shared" si="299"/>
        <v>19192</v>
      </c>
      <c r="B19192" s="1" t="s">
        <v>12711</v>
      </c>
      <c r="C19192" s="1" t="s">
        <v>1113</v>
      </c>
    </row>
    <row r="19193" spans="1:3" x14ac:dyDescent="0.25">
      <c r="A19193" s="1">
        <f t="shared" si="299"/>
        <v>19193</v>
      </c>
      <c r="B19193" s="1" t="s">
        <v>12713</v>
      </c>
      <c r="C19193" s="1" t="s">
        <v>12712</v>
      </c>
    </row>
    <row r="19194" spans="1:3" x14ac:dyDescent="0.25">
      <c r="A19194" s="1">
        <f t="shared" si="299"/>
        <v>19194</v>
      </c>
      <c r="B19194" s="1" t="s">
        <v>12714</v>
      </c>
      <c r="C19194" s="1" t="s">
        <v>1058</v>
      </c>
    </row>
    <row r="19195" spans="1:3" x14ac:dyDescent="0.25">
      <c r="A19195" s="1">
        <f t="shared" si="299"/>
        <v>19195</v>
      </c>
      <c r="B19195" s="1" t="s">
        <v>12715</v>
      </c>
      <c r="C19195" s="1" t="s">
        <v>967</v>
      </c>
    </row>
    <row r="19196" spans="1:3" x14ac:dyDescent="0.25">
      <c r="A19196" s="1">
        <f t="shared" si="299"/>
        <v>19196</v>
      </c>
      <c r="B19196" s="1" t="s">
        <v>12716</v>
      </c>
      <c r="C19196" s="1" t="s">
        <v>925</v>
      </c>
    </row>
    <row r="19197" spans="1:3" x14ac:dyDescent="0.25">
      <c r="A19197" s="1">
        <f t="shared" si="299"/>
        <v>19197</v>
      </c>
      <c r="B19197" s="1" t="s">
        <v>12717</v>
      </c>
      <c r="C19197" s="1" t="s">
        <v>1704</v>
      </c>
    </row>
    <row r="19198" spans="1:3" x14ac:dyDescent="0.25">
      <c r="A19198" s="1">
        <f t="shared" si="299"/>
        <v>19198</v>
      </c>
      <c r="B19198" s="1" t="s">
        <v>12718</v>
      </c>
      <c r="C19198" s="1" t="s">
        <v>1330</v>
      </c>
    </row>
    <row r="19199" spans="1:3" x14ac:dyDescent="0.25">
      <c r="A19199" s="1">
        <f t="shared" si="299"/>
        <v>19199</v>
      </c>
      <c r="B19199" s="1" t="s">
        <v>12719</v>
      </c>
      <c r="C19199" s="1" t="s">
        <v>928</v>
      </c>
    </row>
    <row r="19200" spans="1:3" x14ac:dyDescent="0.25">
      <c r="A19200" s="1">
        <f t="shared" si="299"/>
        <v>19200</v>
      </c>
      <c r="B19200" s="1" t="s">
        <v>12720</v>
      </c>
      <c r="C19200" s="1" t="s">
        <v>1150</v>
      </c>
    </row>
    <row r="19201" spans="1:3" x14ac:dyDescent="0.25">
      <c r="A19201" s="1">
        <f t="shared" si="299"/>
        <v>19201</v>
      </c>
      <c r="B19201" s="1" t="s">
        <v>12721</v>
      </c>
      <c r="C19201" s="1" t="s">
        <v>1982</v>
      </c>
    </row>
    <row r="19202" spans="1:3" x14ac:dyDescent="0.25">
      <c r="A19202" s="1">
        <f t="shared" si="299"/>
        <v>19202</v>
      </c>
      <c r="B19202" s="1" t="s">
        <v>12722</v>
      </c>
      <c r="C19202" s="1" t="s">
        <v>1403</v>
      </c>
    </row>
    <row r="19203" spans="1:3" x14ac:dyDescent="0.25">
      <c r="A19203" s="1">
        <f t="shared" ref="A19203:A19266" si="300">A19202+1</f>
        <v>19203</v>
      </c>
      <c r="B19203" s="1" t="s">
        <v>12723</v>
      </c>
      <c r="C19203" s="1" t="s">
        <v>2153</v>
      </c>
    </row>
    <row r="19204" spans="1:3" x14ac:dyDescent="0.25">
      <c r="A19204" s="1">
        <f t="shared" si="300"/>
        <v>19204</v>
      </c>
      <c r="B19204" s="1" t="s">
        <v>12724</v>
      </c>
      <c r="C19204" s="1" t="s">
        <v>925</v>
      </c>
    </row>
    <row r="19205" spans="1:3" x14ac:dyDescent="0.25">
      <c r="A19205" s="1">
        <f t="shared" si="300"/>
        <v>19205</v>
      </c>
      <c r="B19205" s="1" t="s">
        <v>12724</v>
      </c>
      <c r="C19205" s="1" t="s">
        <v>1147</v>
      </c>
    </row>
    <row r="19206" spans="1:3" x14ac:dyDescent="0.25">
      <c r="A19206" s="1">
        <f t="shared" si="300"/>
        <v>19206</v>
      </c>
      <c r="B19206" s="1" t="s">
        <v>12725</v>
      </c>
      <c r="C19206" s="1" t="s">
        <v>1019</v>
      </c>
    </row>
    <row r="19207" spans="1:3" x14ac:dyDescent="0.25">
      <c r="A19207" s="1">
        <f t="shared" si="300"/>
        <v>19207</v>
      </c>
      <c r="B19207" s="1" t="s">
        <v>12726</v>
      </c>
      <c r="C19207" s="1" t="s">
        <v>2039</v>
      </c>
    </row>
    <row r="19208" spans="1:3" x14ac:dyDescent="0.25">
      <c r="A19208" s="1">
        <f t="shared" si="300"/>
        <v>19208</v>
      </c>
      <c r="B19208" s="1" t="s">
        <v>12727</v>
      </c>
      <c r="C19208" s="1" t="s">
        <v>925</v>
      </c>
    </row>
    <row r="19209" spans="1:3" x14ac:dyDescent="0.25">
      <c r="A19209" s="1">
        <f t="shared" si="300"/>
        <v>19209</v>
      </c>
      <c r="B19209" s="1" t="s">
        <v>12728</v>
      </c>
      <c r="C19209" s="1" t="s">
        <v>1221</v>
      </c>
    </row>
    <row r="19210" spans="1:3" x14ac:dyDescent="0.25">
      <c r="A19210" s="1">
        <f t="shared" si="300"/>
        <v>19210</v>
      </c>
      <c r="B19210" s="1" t="s">
        <v>12728</v>
      </c>
      <c r="C19210" s="1" t="s">
        <v>3003</v>
      </c>
    </row>
    <row r="19211" spans="1:3" x14ac:dyDescent="0.25">
      <c r="A19211" s="1">
        <f t="shared" si="300"/>
        <v>19211</v>
      </c>
      <c r="B19211" s="1" t="s">
        <v>12728</v>
      </c>
      <c r="C19211" s="1" t="s">
        <v>3517</v>
      </c>
    </row>
    <row r="19212" spans="1:3" x14ac:dyDescent="0.25">
      <c r="A19212" s="1">
        <f t="shared" si="300"/>
        <v>19212</v>
      </c>
      <c r="B19212" s="1" t="s">
        <v>12728</v>
      </c>
      <c r="C19212" s="1" t="s">
        <v>1093</v>
      </c>
    </row>
    <row r="19213" spans="1:3" x14ac:dyDescent="0.25">
      <c r="A19213" s="1">
        <f t="shared" si="300"/>
        <v>19213</v>
      </c>
      <c r="B19213" s="1" t="s">
        <v>12728</v>
      </c>
      <c r="C19213" s="1" t="s">
        <v>12729</v>
      </c>
    </row>
    <row r="19214" spans="1:3" x14ac:dyDescent="0.25">
      <c r="A19214" s="1">
        <f t="shared" si="300"/>
        <v>19214</v>
      </c>
      <c r="B19214" s="1" t="s">
        <v>12728</v>
      </c>
      <c r="C19214" s="1" t="s">
        <v>1010</v>
      </c>
    </row>
    <row r="19215" spans="1:3" x14ac:dyDescent="0.25">
      <c r="A19215" s="1">
        <f t="shared" si="300"/>
        <v>19215</v>
      </c>
      <c r="B19215" s="1" t="s">
        <v>12728</v>
      </c>
      <c r="C19215" s="1" t="s">
        <v>12730</v>
      </c>
    </row>
    <row r="19216" spans="1:3" x14ac:dyDescent="0.25">
      <c r="A19216" s="1">
        <f t="shared" si="300"/>
        <v>19216</v>
      </c>
      <c r="B19216" s="1" t="s">
        <v>12728</v>
      </c>
      <c r="C19216" s="1" t="s">
        <v>1083</v>
      </c>
    </row>
    <row r="19217" spans="1:3" x14ac:dyDescent="0.25">
      <c r="A19217" s="1">
        <f t="shared" si="300"/>
        <v>19217</v>
      </c>
      <c r="B19217" s="1" t="s">
        <v>12728</v>
      </c>
      <c r="C19217" s="1" t="s">
        <v>1235</v>
      </c>
    </row>
    <row r="19218" spans="1:3" x14ac:dyDescent="0.25">
      <c r="A19218" s="1">
        <f t="shared" si="300"/>
        <v>19218</v>
      </c>
      <c r="B19218" s="1" t="s">
        <v>12731</v>
      </c>
      <c r="C19218" s="1" t="s">
        <v>952</v>
      </c>
    </row>
    <row r="19219" spans="1:3" x14ac:dyDescent="0.25">
      <c r="A19219" s="1">
        <f t="shared" si="300"/>
        <v>19219</v>
      </c>
      <c r="B19219" s="1" t="s">
        <v>12732</v>
      </c>
      <c r="C19219" s="1" t="s">
        <v>1010</v>
      </c>
    </row>
    <row r="19220" spans="1:3" x14ac:dyDescent="0.25">
      <c r="A19220" s="1">
        <f t="shared" si="300"/>
        <v>19220</v>
      </c>
      <c r="B19220" s="1" t="s">
        <v>12733</v>
      </c>
      <c r="C19220" s="1" t="s">
        <v>1119</v>
      </c>
    </row>
    <row r="19221" spans="1:3" x14ac:dyDescent="0.25">
      <c r="A19221" s="1">
        <f t="shared" si="300"/>
        <v>19221</v>
      </c>
      <c r="B19221" s="1" t="s">
        <v>12733</v>
      </c>
      <c r="C19221" s="1" t="s">
        <v>6360</v>
      </c>
    </row>
    <row r="19222" spans="1:3" x14ac:dyDescent="0.25">
      <c r="A19222" s="1">
        <f t="shared" si="300"/>
        <v>19222</v>
      </c>
      <c r="B19222" s="1" t="s">
        <v>12734</v>
      </c>
      <c r="C19222" s="1" t="s">
        <v>1911</v>
      </c>
    </row>
    <row r="19223" spans="1:3" x14ac:dyDescent="0.25">
      <c r="A19223" s="1">
        <f t="shared" si="300"/>
        <v>19223</v>
      </c>
      <c r="B19223" s="1" t="s">
        <v>1339</v>
      </c>
      <c r="C19223" s="1" t="s">
        <v>12735</v>
      </c>
    </row>
    <row r="19224" spans="1:3" x14ac:dyDescent="0.25">
      <c r="A19224" s="1">
        <f t="shared" si="300"/>
        <v>19224</v>
      </c>
      <c r="B19224" s="1" t="s">
        <v>1339</v>
      </c>
      <c r="C19224" s="1" t="s">
        <v>1160</v>
      </c>
    </row>
    <row r="19225" spans="1:3" x14ac:dyDescent="0.25">
      <c r="A19225" s="1">
        <f t="shared" si="300"/>
        <v>19225</v>
      </c>
      <c r="B19225" s="1" t="s">
        <v>12736</v>
      </c>
      <c r="C19225" s="1" t="s">
        <v>4080</v>
      </c>
    </row>
    <row r="19226" spans="1:3" x14ac:dyDescent="0.25">
      <c r="A19226" s="1">
        <f t="shared" si="300"/>
        <v>19226</v>
      </c>
      <c r="B19226" s="1" t="s">
        <v>12736</v>
      </c>
      <c r="C19226" s="1" t="s">
        <v>1156</v>
      </c>
    </row>
    <row r="19227" spans="1:3" x14ac:dyDescent="0.25">
      <c r="A19227" s="1">
        <f t="shared" si="300"/>
        <v>19227</v>
      </c>
      <c r="B19227" s="1" t="s">
        <v>12737</v>
      </c>
      <c r="C19227" s="1" t="s">
        <v>1170</v>
      </c>
    </row>
    <row r="19228" spans="1:3" x14ac:dyDescent="0.25">
      <c r="A19228" s="1">
        <f t="shared" si="300"/>
        <v>19228</v>
      </c>
      <c r="B19228" s="1" t="s">
        <v>12738</v>
      </c>
      <c r="C19228" s="1" t="s">
        <v>964</v>
      </c>
    </row>
    <row r="19229" spans="1:3" x14ac:dyDescent="0.25">
      <c r="A19229" s="1">
        <f t="shared" si="300"/>
        <v>19229</v>
      </c>
      <c r="B19229" s="1" t="s">
        <v>12739</v>
      </c>
      <c r="C19229" s="1" t="s">
        <v>1170</v>
      </c>
    </row>
    <row r="19230" spans="1:3" x14ac:dyDescent="0.25">
      <c r="A19230" s="1">
        <f t="shared" si="300"/>
        <v>19230</v>
      </c>
      <c r="B19230" s="1" t="s">
        <v>12739</v>
      </c>
      <c r="C19230" s="1" t="s">
        <v>935</v>
      </c>
    </row>
    <row r="19231" spans="1:3" x14ac:dyDescent="0.25">
      <c r="A19231" s="1">
        <f t="shared" si="300"/>
        <v>19231</v>
      </c>
      <c r="B19231" s="1" t="s">
        <v>12739</v>
      </c>
      <c r="C19231" s="1" t="s">
        <v>12740</v>
      </c>
    </row>
    <row r="19232" spans="1:3" x14ac:dyDescent="0.25">
      <c r="A19232" s="1">
        <f t="shared" si="300"/>
        <v>19232</v>
      </c>
      <c r="B19232" s="1" t="s">
        <v>12739</v>
      </c>
      <c r="C19232" s="1" t="s">
        <v>1131</v>
      </c>
    </row>
    <row r="19233" spans="1:3" x14ac:dyDescent="0.25">
      <c r="A19233" s="1">
        <f t="shared" si="300"/>
        <v>19233</v>
      </c>
      <c r="B19233" s="1" t="s">
        <v>12739</v>
      </c>
      <c r="C19233" s="1" t="s">
        <v>1223</v>
      </c>
    </row>
    <row r="19234" spans="1:3" x14ac:dyDescent="0.25">
      <c r="A19234" s="1">
        <f t="shared" si="300"/>
        <v>19234</v>
      </c>
      <c r="B19234" s="1" t="s">
        <v>12739</v>
      </c>
      <c r="C19234" s="1" t="s">
        <v>1450</v>
      </c>
    </row>
    <row r="19235" spans="1:3" x14ac:dyDescent="0.25">
      <c r="A19235" s="1">
        <f t="shared" si="300"/>
        <v>19235</v>
      </c>
      <c r="B19235" s="1" t="s">
        <v>12739</v>
      </c>
      <c r="C19235" s="1" t="s">
        <v>1747</v>
      </c>
    </row>
    <row r="19236" spans="1:3" x14ac:dyDescent="0.25">
      <c r="A19236" s="1">
        <f t="shared" si="300"/>
        <v>19236</v>
      </c>
      <c r="B19236" s="1" t="s">
        <v>12741</v>
      </c>
      <c r="C19236" s="1" t="s">
        <v>1005</v>
      </c>
    </row>
    <row r="19237" spans="1:3" x14ac:dyDescent="0.25">
      <c r="A19237" s="1">
        <f t="shared" si="300"/>
        <v>19237</v>
      </c>
      <c r="B19237" s="1" t="s">
        <v>12742</v>
      </c>
      <c r="C19237" s="1" t="s">
        <v>942</v>
      </c>
    </row>
    <row r="19238" spans="1:3" x14ac:dyDescent="0.25">
      <c r="A19238" s="1">
        <f t="shared" si="300"/>
        <v>19238</v>
      </c>
      <c r="B19238" s="1" t="s">
        <v>4861</v>
      </c>
      <c r="C19238" s="1" t="s">
        <v>935</v>
      </c>
    </row>
    <row r="19239" spans="1:3" x14ac:dyDescent="0.25">
      <c r="A19239" s="1">
        <f t="shared" si="300"/>
        <v>19239</v>
      </c>
      <c r="B19239" s="1" t="s">
        <v>12744</v>
      </c>
      <c r="C19239" s="1" t="s">
        <v>12743</v>
      </c>
    </row>
    <row r="19240" spans="1:3" x14ac:dyDescent="0.25">
      <c r="A19240" s="1">
        <f t="shared" si="300"/>
        <v>19240</v>
      </c>
      <c r="B19240" s="1" t="s">
        <v>4861</v>
      </c>
      <c r="C19240" s="1" t="s">
        <v>972</v>
      </c>
    </row>
    <row r="19241" spans="1:3" x14ac:dyDescent="0.25">
      <c r="A19241" s="1">
        <f t="shared" si="300"/>
        <v>19241</v>
      </c>
      <c r="B19241" s="1" t="s">
        <v>12744</v>
      </c>
      <c r="C19241" s="1" t="s">
        <v>934</v>
      </c>
    </row>
    <row r="19242" spans="1:3" x14ac:dyDescent="0.25">
      <c r="A19242" s="1">
        <f t="shared" si="300"/>
        <v>19242</v>
      </c>
      <c r="B19242" s="1" t="s">
        <v>4861</v>
      </c>
      <c r="C19242" s="1" t="s">
        <v>2862</v>
      </c>
    </row>
    <row r="19243" spans="1:3" x14ac:dyDescent="0.25">
      <c r="A19243" s="1">
        <f t="shared" si="300"/>
        <v>19243</v>
      </c>
      <c r="B19243" s="1" t="s">
        <v>4861</v>
      </c>
      <c r="C19243" s="1" t="s">
        <v>2935</v>
      </c>
    </row>
    <row r="19244" spans="1:3" x14ac:dyDescent="0.25">
      <c r="A19244" s="1">
        <f t="shared" si="300"/>
        <v>19244</v>
      </c>
      <c r="B19244" s="1" t="s">
        <v>4861</v>
      </c>
      <c r="C19244" s="1" t="s">
        <v>939</v>
      </c>
    </row>
    <row r="19245" spans="1:3" x14ac:dyDescent="0.25">
      <c r="A19245" s="1">
        <f t="shared" si="300"/>
        <v>19245</v>
      </c>
      <c r="B19245" s="1" t="s">
        <v>12744</v>
      </c>
      <c r="C19245" s="1" t="s">
        <v>940</v>
      </c>
    </row>
    <row r="19246" spans="1:3" x14ac:dyDescent="0.25">
      <c r="A19246" s="1">
        <f t="shared" si="300"/>
        <v>19246</v>
      </c>
      <c r="B19246" s="1" t="s">
        <v>4861</v>
      </c>
      <c r="C19246" s="1" t="s">
        <v>1188</v>
      </c>
    </row>
    <row r="19247" spans="1:3" x14ac:dyDescent="0.25">
      <c r="A19247" s="1">
        <f t="shared" si="300"/>
        <v>19247</v>
      </c>
      <c r="B19247" s="1" t="s">
        <v>4861</v>
      </c>
      <c r="C19247" s="1" t="s">
        <v>12745</v>
      </c>
    </row>
    <row r="19248" spans="1:3" x14ac:dyDescent="0.25">
      <c r="A19248" s="1">
        <f t="shared" si="300"/>
        <v>19248</v>
      </c>
      <c r="B19248" s="1" t="s">
        <v>4861</v>
      </c>
      <c r="C19248" s="1" t="s">
        <v>11109</v>
      </c>
    </row>
    <row r="19249" spans="1:3" x14ac:dyDescent="0.25">
      <c r="A19249" s="1">
        <f t="shared" si="300"/>
        <v>19249</v>
      </c>
      <c r="B19249" s="1" t="s">
        <v>12744</v>
      </c>
      <c r="C19249" s="1" t="s">
        <v>10321</v>
      </c>
    </row>
    <row r="19250" spans="1:3" x14ac:dyDescent="0.25">
      <c r="A19250" s="1">
        <f t="shared" si="300"/>
        <v>19250</v>
      </c>
      <c r="B19250" s="1" t="s">
        <v>4861</v>
      </c>
      <c r="C19250" s="1" t="s">
        <v>1947</v>
      </c>
    </row>
    <row r="19251" spans="1:3" x14ac:dyDescent="0.25">
      <c r="A19251" s="1">
        <f t="shared" si="300"/>
        <v>19251</v>
      </c>
      <c r="B19251" s="1" t="s">
        <v>12747</v>
      </c>
      <c r="C19251" s="1" t="s">
        <v>12746</v>
      </c>
    </row>
    <row r="19252" spans="1:3" x14ac:dyDescent="0.25">
      <c r="A19252" s="1">
        <f t="shared" si="300"/>
        <v>19252</v>
      </c>
      <c r="B19252" s="1" t="s">
        <v>10772</v>
      </c>
      <c r="C19252" s="1" t="s">
        <v>1461</v>
      </c>
    </row>
    <row r="19253" spans="1:3" x14ac:dyDescent="0.25">
      <c r="A19253" s="1">
        <f t="shared" si="300"/>
        <v>19253</v>
      </c>
      <c r="B19253" s="1" t="s">
        <v>10772</v>
      </c>
      <c r="C19253" s="1" t="s">
        <v>1491</v>
      </c>
    </row>
    <row r="19254" spans="1:3" x14ac:dyDescent="0.25">
      <c r="A19254" s="1">
        <f t="shared" si="300"/>
        <v>19254</v>
      </c>
      <c r="B19254" s="1" t="s">
        <v>10772</v>
      </c>
      <c r="C19254" s="1" t="s">
        <v>1553</v>
      </c>
    </row>
    <row r="19255" spans="1:3" x14ac:dyDescent="0.25">
      <c r="A19255" s="1">
        <f t="shared" si="300"/>
        <v>19255</v>
      </c>
      <c r="B19255" s="1" t="s">
        <v>12748</v>
      </c>
      <c r="C19255" s="1" t="s">
        <v>947</v>
      </c>
    </row>
    <row r="19256" spans="1:3" x14ac:dyDescent="0.25">
      <c r="A19256" s="1">
        <f t="shared" si="300"/>
        <v>19256</v>
      </c>
      <c r="B19256" s="1" t="s">
        <v>12748</v>
      </c>
      <c r="C19256" s="1" t="s">
        <v>972</v>
      </c>
    </row>
    <row r="19257" spans="1:3" x14ac:dyDescent="0.25">
      <c r="A19257" s="1">
        <f t="shared" si="300"/>
        <v>19257</v>
      </c>
      <c r="B19257" s="1" t="s">
        <v>12748</v>
      </c>
      <c r="C19257" s="1" t="s">
        <v>12749</v>
      </c>
    </row>
    <row r="19258" spans="1:3" x14ac:dyDescent="0.25">
      <c r="A19258" s="1">
        <f t="shared" si="300"/>
        <v>19258</v>
      </c>
      <c r="B19258" s="1" t="s">
        <v>12751</v>
      </c>
      <c r="C19258" s="1" t="s">
        <v>12750</v>
      </c>
    </row>
    <row r="19259" spans="1:3" x14ac:dyDescent="0.25">
      <c r="A19259" s="1">
        <f t="shared" si="300"/>
        <v>19259</v>
      </c>
      <c r="B19259" s="1" t="s">
        <v>12751</v>
      </c>
      <c r="C19259" s="1" t="s">
        <v>4783</v>
      </c>
    </row>
    <row r="19260" spans="1:3" x14ac:dyDescent="0.25">
      <c r="A19260" s="1">
        <f t="shared" si="300"/>
        <v>19260</v>
      </c>
      <c r="B19260" s="1" t="s">
        <v>12752</v>
      </c>
      <c r="C19260" s="1" t="s">
        <v>1016</v>
      </c>
    </row>
    <row r="19261" spans="1:3" x14ac:dyDescent="0.25">
      <c r="A19261" s="1">
        <f t="shared" si="300"/>
        <v>19261</v>
      </c>
      <c r="B19261" s="1" t="s">
        <v>12753</v>
      </c>
      <c r="C19261" s="1" t="s">
        <v>1845</v>
      </c>
    </row>
    <row r="19262" spans="1:3" x14ac:dyDescent="0.25">
      <c r="A19262" s="1">
        <f t="shared" si="300"/>
        <v>19262</v>
      </c>
      <c r="B19262" s="1" t="s">
        <v>12754</v>
      </c>
      <c r="C19262" s="1" t="s">
        <v>952</v>
      </c>
    </row>
    <row r="19263" spans="1:3" x14ac:dyDescent="0.25">
      <c r="A19263" s="1">
        <f t="shared" si="300"/>
        <v>19263</v>
      </c>
      <c r="B19263" s="1" t="s">
        <v>12755</v>
      </c>
      <c r="C19263" s="1" t="s">
        <v>1081</v>
      </c>
    </row>
    <row r="19264" spans="1:3" x14ac:dyDescent="0.25">
      <c r="A19264" s="1">
        <f t="shared" si="300"/>
        <v>19264</v>
      </c>
      <c r="B19264" s="1" t="s">
        <v>12756</v>
      </c>
      <c r="C19264" s="1" t="s">
        <v>947</v>
      </c>
    </row>
    <row r="19265" spans="1:3" x14ac:dyDescent="0.25">
      <c r="A19265" s="1">
        <f t="shared" si="300"/>
        <v>19265</v>
      </c>
      <c r="B19265" s="1" t="s">
        <v>12757</v>
      </c>
      <c r="C19265" s="1" t="s">
        <v>4268</v>
      </c>
    </row>
    <row r="19266" spans="1:3" x14ac:dyDescent="0.25">
      <c r="A19266" s="1">
        <f t="shared" si="300"/>
        <v>19266</v>
      </c>
      <c r="B19266" s="1" t="s">
        <v>12758</v>
      </c>
      <c r="C19266" s="1" t="s">
        <v>1131</v>
      </c>
    </row>
    <row r="19267" spans="1:3" x14ac:dyDescent="0.25">
      <c r="A19267" s="1">
        <f t="shared" ref="A19267:A19330" si="301">A19266+1</f>
        <v>19267</v>
      </c>
      <c r="B19267" s="1" t="s">
        <v>12759</v>
      </c>
      <c r="C19267" s="1" t="s">
        <v>1450</v>
      </c>
    </row>
    <row r="19268" spans="1:3" x14ac:dyDescent="0.25">
      <c r="A19268" s="1">
        <f t="shared" si="301"/>
        <v>19268</v>
      </c>
      <c r="B19268" s="1" t="s">
        <v>12760</v>
      </c>
      <c r="C19268" s="1" t="s">
        <v>5444</v>
      </c>
    </row>
    <row r="19269" spans="1:3" x14ac:dyDescent="0.25">
      <c r="A19269" s="1">
        <f t="shared" si="301"/>
        <v>19269</v>
      </c>
      <c r="B19269" s="1" t="s">
        <v>12760</v>
      </c>
      <c r="C19269" s="1" t="s">
        <v>1800</v>
      </c>
    </row>
    <row r="19270" spans="1:3" x14ac:dyDescent="0.25">
      <c r="A19270" s="1">
        <f t="shared" si="301"/>
        <v>19270</v>
      </c>
      <c r="B19270" s="1" t="s">
        <v>12761</v>
      </c>
      <c r="C19270" s="1" t="s">
        <v>935</v>
      </c>
    </row>
    <row r="19271" spans="1:3" x14ac:dyDescent="0.25">
      <c r="A19271" s="1">
        <f t="shared" si="301"/>
        <v>19271</v>
      </c>
      <c r="B19271" s="1" t="s">
        <v>12761</v>
      </c>
      <c r="C19271" s="1" t="s">
        <v>1221</v>
      </c>
    </row>
    <row r="19272" spans="1:3" x14ac:dyDescent="0.25">
      <c r="A19272" s="1">
        <f t="shared" si="301"/>
        <v>19272</v>
      </c>
      <c r="B19272" s="1" t="s">
        <v>12761</v>
      </c>
      <c r="C19272" s="1" t="s">
        <v>2023</v>
      </c>
    </row>
    <row r="19273" spans="1:3" x14ac:dyDescent="0.25">
      <c r="A19273" s="1">
        <f t="shared" si="301"/>
        <v>19273</v>
      </c>
      <c r="B19273" s="1" t="s">
        <v>12761</v>
      </c>
      <c r="C19273" s="1" t="s">
        <v>2266</v>
      </c>
    </row>
    <row r="19274" spans="1:3" x14ac:dyDescent="0.25">
      <c r="A19274" s="1">
        <f t="shared" si="301"/>
        <v>19274</v>
      </c>
      <c r="B19274" s="1" t="s">
        <v>12761</v>
      </c>
      <c r="C19274" s="1" t="s">
        <v>1230</v>
      </c>
    </row>
    <row r="19275" spans="1:3" x14ac:dyDescent="0.25">
      <c r="A19275" s="1">
        <f t="shared" si="301"/>
        <v>19275</v>
      </c>
      <c r="B19275" s="1" t="s">
        <v>12761</v>
      </c>
      <c r="C19275" s="1" t="s">
        <v>2675</v>
      </c>
    </row>
    <row r="19276" spans="1:3" x14ac:dyDescent="0.25">
      <c r="A19276" s="1">
        <f t="shared" si="301"/>
        <v>19276</v>
      </c>
      <c r="B19276" s="1" t="s">
        <v>12762</v>
      </c>
      <c r="C19276" s="1" t="s">
        <v>12119</v>
      </c>
    </row>
    <row r="19277" spans="1:3" x14ac:dyDescent="0.25">
      <c r="A19277" s="1">
        <f t="shared" si="301"/>
        <v>19277</v>
      </c>
      <c r="B19277" s="1" t="s">
        <v>12762</v>
      </c>
      <c r="C19277" s="1" t="s">
        <v>2323</v>
      </c>
    </row>
    <row r="19278" spans="1:3" x14ac:dyDescent="0.25">
      <c r="A19278" s="1">
        <f t="shared" si="301"/>
        <v>19278</v>
      </c>
      <c r="B19278" s="1" t="s">
        <v>12763</v>
      </c>
      <c r="C19278" s="1" t="s">
        <v>1087</v>
      </c>
    </row>
    <row r="19279" spans="1:3" x14ac:dyDescent="0.25">
      <c r="A19279" s="1">
        <f t="shared" si="301"/>
        <v>19279</v>
      </c>
      <c r="B19279" s="1" t="s">
        <v>12764</v>
      </c>
      <c r="C19279" s="1" t="s">
        <v>1281</v>
      </c>
    </row>
    <row r="19280" spans="1:3" x14ac:dyDescent="0.25">
      <c r="A19280" s="1">
        <f t="shared" si="301"/>
        <v>19280</v>
      </c>
      <c r="B19280" s="1" t="s">
        <v>12764</v>
      </c>
      <c r="C19280" s="1" t="s">
        <v>2048</v>
      </c>
    </row>
    <row r="19281" spans="1:3" x14ac:dyDescent="0.25">
      <c r="A19281" s="1">
        <f t="shared" si="301"/>
        <v>19281</v>
      </c>
      <c r="B19281" s="1" t="s">
        <v>12765</v>
      </c>
      <c r="C19281" s="1" t="s">
        <v>1027</v>
      </c>
    </row>
    <row r="19282" spans="1:3" x14ac:dyDescent="0.25">
      <c r="A19282" s="1">
        <f t="shared" si="301"/>
        <v>19282</v>
      </c>
      <c r="B19282" s="1" t="s">
        <v>12766</v>
      </c>
      <c r="C19282" s="1" t="s">
        <v>1087</v>
      </c>
    </row>
    <row r="19283" spans="1:3" x14ac:dyDescent="0.25">
      <c r="A19283" s="1">
        <f t="shared" si="301"/>
        <v>19283</v>
      </c>
      <c r="B19283" s="1" t="s">
        <v>12767</v>
      </c>
      <c r="C19283" s="1" t="s">
        <v>4237</v>
      </c>
    </row>
    <row r="19284" spans="1:3" x14ac:dyDescent="0.25">
      <c r="A19284" s="1">
        <f t="shared" si="301"/>
        <v>19284</v>
      </c>
      <c r="B19284" s="1" t="s">
        <v>12768</v>
      </c>
      <c r="C19284" s="1" t="s">
        <v>1027</v>
      </c>
    </row>
    <row r="19285" spans="1:3" x14ac:dyDescent="0.25">
      <c r="A19285" s="1">
        <f t="shared" si="301"/>
        <v>19285</v>
      </c>
      <c r="B19285" s="1" t="s">
        <v>12769</v>
      </c>
      <c r="C19285" s="1" t="s">
        <v>6988</v>
      </c>
    </row>
    <row r="19286" spans="1:3" x14ac:dyDescent="0.25">
      <c r="A19286" s="1">
        <f t="shared" si="301"/>
        <v>19286</v>
      </c>
      <c r="B19286" s="1" t="s">
        <v>12769</v>
      </c>
      <c r="C19286" s="1" t="s">
        <v>1800</v>
      </c>
    </row>
    <row r="19287" spans="1:3" x14ac:dyDescent="0.25">
      <c r="A19287" s="1">
        <f t="shared" si="301"/>
        <v>19287</v>
      </c>
      <c r="B19287" s="1" t="s">
        <v>12769</v>
      </c>
      <c r="C19287" s="1" t="s">
        <v>12770</v>
      </c>
    </row>
    <row r="19288" spans="1:3" x14ac:dyDescent="0.25">
      <c r="A19288" s="1">
        <f t="shared" si="301"/>
        <v>19288</v>
      </c>
      <c r="B19288" s="1" t="s">
        <v>12771</v>
      </c>
      <c r="C19288" s="1" t="s">
        <v>1075</v>
      </c>
    </row>
    <row r="19289" spans="1:3" x14ac:dyDescent="0.25">
      <c r="A19289" s="1">
        <f t="shared" si="301"/>
        <v>19289</v>
      </c>
      <c r="B19289" s="1" t="s">
        <v>12771</v>
      </c>
      <c r="C19289" s="1" t="s">
        <v>975</v>
      </c>
    </row>
    <row r="19290" spans="1:3" x14ac:dyDescent="0.25">
      <c r="A19290" s="1">
        <f t="shared" si="301"/>
        <v>19290</v>
      </c>
      <c r="B19290" s="1" t="s">
        <v>12771</v>
      </c>
      <c r="C19290" s="1" t="s">
        <v>12772</v>
      </c>
    </row>
    <row r="19291" spans="1:3" x14ac:dyDescent="0.25">
      <c r="A19291" s="1">
        <f t="shared" si="301"/>
        <v>19291</v>
      </c>
      <c r="B19291" s="1" t="s">
        <v>12771</v>
      </c>
      <c r="C19291" s="1" t="s">
        <v>5980</v>
      </c>
    </row>
    <row r="19292" spans="1:3" x14ac:dyDescent="0.25">
      <c r="A19292" s="1">
        <f t="shared" si="301"/>
        <v>19292</v>
      </c>
      <c r="B19292" s="1" t="s">
        <v>12773</v>
      </c>
      <c r="C19292" s="1" t="s">
        <v>1821</v>
      </c>
    </row>
    <row r="19293" spans="1:3" x14ac:dyDescent="0.25">
      <c r="A19293" s="1">
        <f t="shared" si="301"/>
        <v>19293</v>
      </c>
      <c r="B19293" s="1" t="s">
        <v>12774</v>
      </c>
      <c r="C19293" s="1" t="s">
        <v>974</v>
      </c>
    </row>
    <row r="19294" spans="1:3" x14ac:dyDescent="0.25">
      <c r="A19294" s="1">
        <f t="shared" si="301"/>
        <v>19294</v>
      </c>
      <c r="B19294" s="1" t="s">
        <v>12775</v>
      </c>
      <c r="C19294" s="1" t="s">
        <v>1204</v>
      </c>
    </row>
    <row r="19295" spans="1:3" x14ac:dyDescent="0.25">
      <c r="A19295" s="1">
        <f t="shared" si="301"/>
        <v>19295</v>
      </c>
      <c r="B19295" s="1" t="s">
        <v>12776</v>
      </c>
      <c r="C19295" s="1" t="s">
        <v>947</v>
      </c>
    </row>
    <row r="19296" spans="1:3" x14ac:dyDescent="0.25">
      <c r="A19296" s="1">
        <f t="shared" si="301"/>
        <v>19296</v>
      </c>
      <c r="B19296" s="1" t="s">
        <v>12777</v>
      </c>
      <c r="C19296" s="1" t="s">
        <v>949</v>
      </c>
    </row>
    <row r="19297" spans="1:3" x14ac:dyDescent="0.25">
      <c r="A19297" s="1">
        <f t="shared" si="301"/>
        <v>19297</v>
      </c>
      <c r="B19297" s="1" t="s">
        <v>12778</v>
      </c>
      <c r="C19297" s="1" t="s">
        <v>1420</v>
      </c>
    </row>
    <row r="19298" spans="1:3" x14ac:dyDescent="0.25">
      <c r="A19298" s="1">
        <f t="shared" si="301"/>
        <v>19298</v>
      </c>
      <c r="B19298" s="1" t="s">
        <v>12778</v>
      </c>
      <c r="C19298" s="1" t="s">
        <v>1033</v>
      </c>
    </row>
    <row r="19299" spans="1:3" x14ac:dyDescent="0.25">
      <c r="A19299" s="1">
        <f t="shared" si="301"/>
        <v>19299</v>
      </c>
      <c r="B19299" s="1" t="s">
        <v>12779</v>
      </c>
      <c r="C19299" s="1" t="s">
        <v>1512</v>
      </c>
    </row>
    <row r="19300" spans="1:3" x14ac:dyDescent="0.25">
      <c r="A19300" s="1">
        <f t="shared" si="301"/>
        <v>19300</v>
      </c>
      <c r="B19300" s="1" t="s">
        <v>12780</v>
      </c>
      <c r="C19300" s="1" t="s">
        <v>1058</v>
      </c>
    </row>
    <row r="19301" spans="1:3" x14ac:dyDescent="0.25">
      <c r="A19301" s="1">
        <f t="shared" si="301"/>
        <v>19301</v>
      </c>
      <c r="B19301" s="1" t="s">
        <v>12780</v>
      </c>
      <c r="C19301" s="1" t="s">
        <v>1450</v>
      </c>
    </row>
    <row r="19302" spans="1:3" x14ac:dyDescent="0.25">
      <c r="A19302" s="1">
        <f t="shared" si="301"/>
        <v>19302</v>
      </c>
      <c r="B19302" s="1" t="s">
        <v>12781</v>
      </c>
      <c r="C19302" s="1" t="s">
        <v>968</v>
      </c>
    </row>
    <row r="19303" spans="1:3" x14ac:dyDescent="0.25">
      <c r="A19303" s="1">
        <f t="shared" si="301"/>
        <v>19303</v>
      </c>
      <c r="B19303" s="1" t="s">
        <v>12782</v>
      </c>
      <c r="C19303" s="1" t="s">
        <v>1322</v>
      </c>
    </row>
    <row r="19304" spans="1:3" x14ac:dyDescent="0.25">
      <c r="A19304" s="1">
        <f t="shared" si="301"/>
        <v>19304</v>
      </c>
      <c r="B19304" s="1" t="s">
        <v>12783</v>
      </c>
      <c r="C19304" s="1" t="s">
        <v>928</v>
      </c>
    </row>
    <row r="19305" spans="1:3" x14ac:dyDescent="0.25">
      <c r="A19305" s="1">
        <f t="shared" si="301"/>
        <v>19305</v>
      </c>
      <c r="B19305" s="1" t="s">
        <v>12784</v>
      </c>
      <c r="C19305" s="1" t="s">
        <v>1331</v>
      </c>
    </row>
    <row r="19306" spans="1:3" x14ac:dyDescent="0.25">
      <c r="A19306" s="1">
        <f t="shared" si="301"/>
        <v>19306</v>
      </c>
      <c r="B19306" s="1" t="s">
        <v>12785</v>
      </c>
      <c r="C19306" s="1" t="s">
        <v>1192</v>
      </c>
    </row>
    <row r="19307" spans="1:3" x14ac:dyDescent="0.25">
      <c r="A19307" s="1">
        <f t="shared" si="301"/>
        <v>19307</v>
      </c>
      <c r="B19307" s="1" t="s">
        <v>12786</v>
      </c>
      <c r="C19307" s="1" t="s">
        <v>974</v>
      </c>
    </row>
    <row r="19308" spans="1:3" x14ac:dyDescent="0.25">
      <c r="A19308" s="1">
        <f t="shared" si="301"/>
        <v>19308</v>
      </c>
      <c r="B19308" s="1" t="s">
        <v>12786</v>
      </c>
      <c r="C19308" s="1" t="s">
        <v>2594</v>
      </c>
    </row>
    <row r="19309" spans="1:3" x14ac:dyDescent="0.25">
      <c r="A19309" s="1">
        <f t="shared" si="301"/>
        <v>19309</v>
      </c>
      <c r="B19309" s="1" t="s">
        <v>12787</v>
      </c>
      <c r="C19309" s="1" t="s">
        <v>1197</v>
      </c>
    </row>
    <row r="19310" spans="1:3" x14ac:dyDescent="0.25">
      <c r="A19310" s="1">
        <f t="shared" si="301"/>
        <v>19310</v>
      </c>
      <c r="B19310" s="1" t="s">
        <v>12788</v>
      </c>
      <c r="C19310" s="1" t="s">
        <v>1232</v>
      </c>
    </row>
    <row r="19311" spans="1:3" x14ac:dyDescent="0.25">
      <c r="A19311" s="1">
        <f t="shared" si="301"/>
        <v>19311</v>
      </c>
      <c r="B19311" s="1" t="s">
        <v>12789</v>
      </c>
      <c r="C19311" s="1" t="s">
        <v>989</v>
      </c>
    </row>
    <row r="19312" spans="1:3" x14ac:dyDescent="0.25">
      <c r="A19312" s="1">
        <f t="shared" si="301"/>
        <v>19312</v>
      </c>
      <c r="B19312" s="1" t="s">
        <v>12790</v>
      </c>
      <c r="C19312" s="1" t="s">
        <v>1016</v>
      </c>
    </row>
    <row r="19313" spans="1:3" x14ac:dyDescent="0.25">
      <c r="A19313" s="1">
        <f t="shared" si="301"/>
        <v>19313</v>
      </c>
      <c r="B19313" s="1" t="s">
        <v>12791</v>
      </c>
      <c r="C19313" s="1" t="s">
        <v>1420</v>
      </c>
    </row>
    <row r="19314" spans="1:3" x14ac:dyDescent="0.25">
      <c r="A19314" s="1">
        <f t="shared" si="301"/>
        <v>19314</v>
      </c>
      <c r="B19314" s="1" t="s">
        <v>12792</v>
      </c>
      <c r="C19314" s="1" t="s">
        <v>1045</v>
      </c>
    </row>
    <row r="19315" spans="1:3" x14ac:dyDescent="0.25">
      <c r="A19315" s="1">
        <f t="shared" si="301"/>
        <v>19315</v>
      </c>
      <c r="B19315" s="1" t="s">
        <v>12793</v>
      </c>
      <c r="C19315" s="1" t="s">
        <v>2048</v>
      </c>
    </row>
    <row r="19316" spans="1:3" x14ac:dyDescent="0.25">
      <c r="A19316" s="1">
        <f t="shared" si="301"/>
        <v>19316</v>
      </c>
      <c r="B19316" s="1" t="s">
        <v>12794</v>
      </c>
      <c r="C19316" s="1" t="s">
        <v>1655</v>
      </c>
    </row>
    <row r="19317" spans="1:3" x14ac:dyDescent="0.25">
      <c r="A19317" s="1">
        <f t="shared" si="301"/>
        <v>19317</v>
      </c>
      <c r="B19317" s="1" t="s">
        <v>12795</v>
      </c>
      <c r="C19317" s="1" t="s">
        <v>4337</v>
      </c>
    </row>
    <row r="19318" spans="1:3" x14ac:dyDescent="0.25">
      <c r="A19318" s="1">
        <f t="shared" si="301"/>
        <v>19318</v>
      </c>
      <c r="B19318" s="1" t="s">
        <v>12796</v>
      </c>
      <c r="C19318" s="1" t="s">
        <v>1252</v>
      </c>
    </row>
    <row r="19319" spans="1:3" x14ac:dyDescent="0.25">
      <c r="A19319" s="1">
        <f t="shared" si="301"/>
        <v>19319</v>
      </c>
      <c r="B19319" s="1" t="s">
        <v>12797</v>
      </c>
      <c r="C19319" s="1" t="s">
        <v>2052</v>
      </c>
    </row>
    <row r="19320" spans="1:3" x14ac:dyDescent="0.25">
      <c r="A19320" s="1">
        <f t="shared" si="301"/>
        <v>19320</v>
      </c>
      <c r="B19320" s="1" t="s">
        <v>12798</v>
      </c>
      <c r="C19320" s="1" t="s">
        <v>989</v>
      </c>
    </row>
    <row r="19321" spans="1:3" x14ac:dyDescent="0.25">
      <c r="A19321" s="1">
        <f t="shared" si="301"/>
        <v>19321</v>
      </c>
      <c r="B19321" s="1" t="s">
        <v>12796</v>
      </c>
      <c r="C19321" s="1" t="s">
        <v>3982</v>
      </c>
    </row>
    <row r="19322" spans="1:3" x14ac:dyDescent="0.25">
      <c r="A19322" s="1">
        <f t="shared" si="301"/>
        <v>19322</v>
      </c>
      <c r="B19322" s="1" t="s">
        <v>12799</v>
      </c>
      <c r="C19322" s="1" t="s">
        <v>1072</v>
      </c>
    </row>
    <row r="19323" spans="1:3" x14ac:dyDescent="0.25">
      <c r="A19323" s="1">
        <f t="shared" si="301"/>
        <v>19323</v>
      </c>
      <c r="B19323" s="1" t="s">
        <v>12800</v>
      </c>
      <c r="C19323" s="1" t="s">
        <v>1354</v>
      </c>
    </row>
    <row r="19324" spans="1:3" x14ac:dyDescent="0.25">
      <c r="A19324" s="1">
        <f t="shared" si="301"/>
        <v>19324</v>
      </c>
      <c r="B19324" s="1" t="s">
        <v>2795</v>
      </c>
      <c r="C19324" s="1" t="s">
        <v>975</v>
      </c>
    </row>
    <row r="19325" spans="1:3" x14ac:dyDescent="0.25">
      <c r="A19325" s="1">
        <f t="shared" si="301"/>
        <v>19325</v>
      </c>
      <c r="B19325" s="1" t="s">
        <v>12801</v>
      </c>
      <c r="C19325" s="1" t="s">
        <v>975</v>
      </c>
    </row>
    <row r="19326" spans="1:3" x14ac:dyDescent="0.25">
      <c r="A19326" s="1">
        <f t="shared" si="301"/>
        <v>19326</v>
      </c>
      <c r="B19326" s="1" t="s">
        <v>12802</v>
      </c>
      <c r="C19326" s="1" t="s">
        <v>1177</v>
      </c>
    </row>
    <row r="19327" spans="1:3" x14ac:dyDescent="0.25">
      <c r="A19327" s="1">
        <f t="shared" si="301"/>
        <v>19327</v>
      </c>
      <c r="B19327" s="1" t="s">
        <v>12804</v>
      </c>
      <c r="C19327" s="1" t="s">
        <v>12803</v>
      </c>
    </row>
    <row r="19328" spans="1:3" x14ac:dyDescent="0.25">
      <c r="A19328" s="1">
        <f t="shared" si="301"/>
        <v>19328</v>
      </c>
      <c r="B19328" s="1" t="s">
        <v>12806</v>
      </c>
      <c r="C19328" s="1" t="s">
        <v>12805</v>
      </c>
    </row>
    <row r="19329" spans="1:3" x14ac:dyDescent="0.25">
      <c r="A19329" s="1">
        <f t="shared" si="301"/>
        <v>19329</v>
      </c>
      <c r="B19329" s="1" t="s">
        <v>12807</v>
      </c>
      <c r="C19329" s="1" t="s">
        <v>997</v>
      </c>
    </row>
    <row r="19330" spans="1:3" x14ac:dyDescent="0.25">
      <c r="A19330" s="1">
        <f t="shared" si="301"/>
        <v>19330</v>
      </c>
      <c r="B19330" s="1" t="s">
        <v>12808</v>
      </c>
      <c r="C19330" s="1" t="s">
        <v>1026</v>
      </c>
    </row>
    <row r="19331" spans="1:3" x14ac:dyDescent="0.25">
      <c r="A19331" s="1">
        <f t="shared" ref="A19331:A19394" si="302">A19330+1</f>
        <v>19331</v>
      </c>
      <c r="B19331" s="1" t="s">
        <v>12809</v>
      </c>
      <c r="C19331" s="1" t="s">
        <v>1033</v>
      </c>
    </row>
    <row r="19332" spans="1:3" x14ac:dyDescent="0.25">
      <c r="A19332" s="1">
        <f t="shared" si="302"/>
        <v>19332</v>
      </c>
      <c r="B19332" s="1" t="s">
        <v>12810</v>
      </c>
      <c r="C19332" s="1" t="s">
        <v>1182</v>
      </c>
    </row>
    <row r="19333" spans="1:3" x14ac:dyDescent="0.25">
      <c r="A19333" s="1">
        <f t="shared" si="302"/>
        <v>19333</v>
      </c>
      <c r="B19333" s="1" t="s">
        <v>12811</v>
      </c>
      <c r="C19333" s="1" t="s">
        <v>2002</v>
      </c>
    </row>
    <row r="19334" spans="1:3" x14ac:dyDescent="0.25">
      <c r="A19334" s="1">
        <f t="shared" si="302"/>
        <v>19334</v>
      </c>
      <c r="B19334" s="1" t="s">
        <v>12812</v>
      </c>
      <c r="C19334" s="1" t="s">
        <v>1221</v>
      </c>
    </row>
    <row r="19335" spans="1:3" x14ac:dyDescent="0.25">
      <c r="A19335" s="1">
        <f t="shared" si="302"/>
        <v>19335</v>
      </c>
      <c r="B19335" s="1" t="s">
        <v>12812</v>
      </c>
      <c r="C19335" s="1" t="s">
        <v>1461</v>
      </c>
    </row>
    <row r="19336" spans="1:3" x14ac:dyDescent="0.25">
      <c r="A19336" s="1">
        <f t="shared" si="302"/>
        <v>19336</v>
      </c>
      <c r="B19336" s="1" t="s">
        <v>12813</v>
      </c>
      <c r="C19336" s="1" t="s">
        <v>918</v>
      </c>
    </row>
    <row r="19337" spans="1:3" x14ac:dyDescent="0.25">
      <c r="A19337" s="1">
        <f t="shared" si="302"/>
        <v>19337</v>
      </c>
      <c r="B19337" s="1" t="s">
        <v>12814</v>
      </c>
      <c r="C19337" s="1" t="s">
        <v>4857</v>
      </c>
    </row>
    <row r="19338" spans="1:3" x14ac:dyDescent="0.25">
      <c r="A19338" s="1">
        <f t="shared" si="302"/>
        <v>19338</v>
      </c>
      <c r="B19338" s="1" t="s">
        <v>12812</v>
      </c>
      <c r="C19338" s="1" t="s">
        <v>12815</v>
      </c>
    </row>
    <row r="19339" spans="1:3" x14ac:dyDescent="0.25">
      <c r="A19339" s="1">
        <f t="shared" si="302"/>
        <v>19339</v>
      </c>
      <c r="B19339" s="1" t="s">
        <v>12812</v>
      </c>
      <c r="C19339" s="1" t="s">
        <v>1230</v>
      </c>
    </row>
    <row r="19340" spans="1:3" x14ac:dyDescent="0.25">
      <c r="A19340" s="1">
        <f t="shared" si="302"/>
        <v>19340</v>
      </c>
      <c r="B19340" s="1" t="s">
        <v>12813</v>
      </c>
      <c r="C19340" s="1" t="s">
        <v>1539</v>
      </c>
    </row>
    <row r="19341" spans="1:3" x14ac:dyDescent="0.25">
      <c r="A19341" s="1">
        <f t="shared" si="302"/>
        <v>19341</v>
      </c>
      <c r="B19341" s="1" t="s">
        <v>12813</v>
      </c>
      <c r="C19341" s="1" t="s">
        <v>1113</v>
      </c>
    </row>
    <row r="19342" spans="1:3" x14ac:dyDescent="0.25">
      <c r="A19342" s="1">
        <f t="shared" si="302"/>
        <v>19342</v>
      </c>
      <c r="B19342" s="1" t="s">
        <v>12811</v>
      </c>
      <c r="C19342" s="1" t="s">
        <v>1566</v>
      </c>
    </row>
    <row r="19343" spans="1:3" x14ac:dyDescent="0.25">
      <c r="A19343" s="1">
        <f t="shared" si="302"/>
        <v>19343</v>
      </c>
      <c r="B19343" s="1" t="s">
        <v>12811</v>
      </c>
      <c r="C19343" s="1" t="s">
        <v>1276</v>
      </c>
    </row>
    <row r="19344" spans="1:3" x14ac:dyDescent="0.25">
      <c r="A19344" s="1">
        <f t="shared" si="302"/>
        <v>19344</v>
      </c>
      <c r="B19344" s="1" t="s">
        <v>12816</v>
      </c>
      <c r="C19344" s="1" t="s">
        <v>12673</v>
      </c>
    </row>
    <row r="19345" spans="1:3" x14ac:dyDescent="0.25">
      <c r="A19345" s="1">
        <f t="shared" si="302"/>
        <v>19345</v>
      </c>
      <c r="B19345" s="1" t="s">
        <v>12817</v>
      </c>
      <c r="C19345" s="1" t="s">
        <v>1201</v>
      </c>
    </row>
    <row r="19346" spans="1:3" x14ac:dyDescent="0.25">
      <c r="A19346" s="1">
        <f t="shared" si="302"/>
        <v>19346</v>
      </c>
      <c r="B19346" s="1" t="s">
        <v>12819</v>
      </c>
      <c r="C19346" s="1" t="s">
        <v>12818</v>
      </c>
    </row>
    <row r="19347" spans="1:3" x14ac:dyDescent="0.25">
      <c r="A19347" s="1">
        <f t="shared" si="302"/>
        <v>19347</v>
      </c>
      <c r="B19347" s="1" t="s">
        <v>12820</v>
      </c>
      <c r="C19347" s="1" t="s">
        <v>927</v>
      </c>
    </row>
    <row r="19348" spans="1:3" x14ac:dyDescent="0.25">
      <c r="A19348" s="1">
        <f t="shared" si="302"/>
        <v>19348</v>
      </c>
      <c r="B19348" s="1" t="s">
        <v>8917</v>
      </c>
      <c r="C19348" s="1" t="s">
        <v>1045</v>
      </c>
    </row>
    <row r="19349" spans="1:3" x14ac:dyDescent="0.25">
      <c r="A19349" s="1">
        <f t="shared" si="302"/>
        <v>19349</v>
      </c>
      <c r="B19349" s="1" t="s">
        <v>12821</v>
      </c>
      <c r="C19349" s="1" t="s">
        <v>2552</v>
      </c>
    </row>
    <row r="19350" spans="1:3" x14ac:dyDescent="0.25">
      <c r="A19350" s="1">
        <f t="shared" si="302"/>
        <v>19350</v>
      </c>
      <c r="B19350" s="1" t="s">
        <v>12822</v>
      </c>
      <c r="C19350" s="1" t="s">
        <v>1016</v>
      </c>
    </row>
    <row r="19351" spans="1:3" x14ac:dyDescent="0.25">
      <c r="A19351" s="1">
        <f t="shared" si="302"/>
        <v>19351</v>
      </c>
      <c r="B19351" s="1" t="s">
        <v>12823</v>
      </c>
      <c r="C19351" s="1" t="s">
        <v>1058</v>
      </c>
    </row>
    <row r="19352" spans="1:3" x14ac:dyDescent="0.25">
      <c r="A19352" s="1">
        <f t="shared" si="302"/>
        <v>19352</v>
      </c>
      <c r="B19352" s="1" t="s">
        <v>12824</v>
      </c>
      <c r="C19352" s="1" t="s">
        <v>1485</v>
      </c>
    </row>
    <row r="19353" spans="1:3" x14ac:dyDescent="0.25">
      <c r="A19353" s="1">
        <f t="shared" si="302"/>
        <v>19353</v>
      </c>
      <c r="B19353" s="1" t="s">
        <v>12825</v>
      </c>
      <c r="C19353" s="1" t="s">
        <v>934</v>
      </c>
    </row>
    <row r="19354" spans="1:3" x14ac:dyDescent="0.25">
      <c r="A19354" s="1">
        <f t="shared" si="302"/>
        <v>19354</v>
      </c>
      <c r="B19354" s="1" t="s">
        <v>12825</v>
      </c>
      <c r="C19354" s="1" t="s">
        <v>2052</v>
      </c>
    </row>
    <row r="19355" spans="1:3" x14ac:dyDescent="0.25">
      <c r="A19355" s="1">
        <f t="shared" si="302"/>
        <v>19355</v>
      </c>
      <c r="B19355" s="1" t="s">
        <v>12826</v>
      </c>
      <c r="C19355" s="1" t="s">
        <v>952</v>
      </c>
    </row>
    <row r="19356" spans="1:3" x14ac:dyDescent="0.25">
      <c r="A19356" s="1">
        <f t="shared" si="302"/>
        <v>19356</v>
      </c>
      <c r="B19356" s="1" t="s">
        <v>12827</v>
      </c>
      <c r="C19356" s="1" t="s">
        <v>949</v>
      </c>
    </row>
    <row r="19357" spans="1:3" x14ac:dyDescent="0.25">
      <c r="A19357" s="1">
        <f t="shared" si="302"/>
        <v>19357</v>
      </c>
      <c r="B19357" s="1" t="s">
        <v>12827</v>
      </c>
      <c r="C19357" s="1" t="s">
        <v>1276</v>
      </c>
    </row>
    <row r="19358" spans="1:3" x14ac:dyDescent="0.25">
      <c r="A19358" s="1">
        <f t="shared" si="302"/>
        <v>19358</v>
      </c>
      <c r="B19358" s="1" t="s">
        <v>12828</v>
      </c>
      <c r="C19358" s="1" t="s">
        <v>942</v>
      </c>
    </row>
    <row r="19359" spans="1:3" x14ac:dyDescent="0.25">
      <c r="A19359" s="1">
        <f t="shared" si="302"/>
        <v>19359</v>
      </c>
      <c r="B19359" s="1" t="s">
        <v>12829</v>
      </c>
      <c r="C19359" s="1" t="s">
        <v>952</v>
      </c>
    </row>
    <row r="19360" spans="1:3" x14ac:dyDescent="0.25">
      <c r="A19360" s="1">
        <f t="shared" si="302"/>
        <v>19360</v>
      </c>
      <c r="B19360" s="1" t="s">
        <v>1747</v>
      </c>
      <c r="C19360" s="1" t="s">
        <v>1123</v>
      </c>
    </row>
    <row r="19361" spans="1:3" x14ac:dyDescent="0.25">
      <c r="A19361" s="1">
        <f t="shared" si="302"/>
        <v>19361</v>
      </c>
      <c r="B19361" s="1" t="s">
        <v>1747</v>
      </c>
      <c r="C19361" s="1" t="s">
        <v>1123</v>
      </c>
    </row>
    <row r="19362" spans="1:3" x14ac:dyDescent="0.25">
      <c r="A19362" s="1">
        <f t="shared" si="302"/>
        <v>19362</v>
      </c>
      <c r="B19362" s="1" t="s">
        <v>12830</v>
      </c>
      <c r="C19362" s="1" t="s">
        <v>1262</v>
      </c>
    </row>
    <row r="19363" spans="1:3" x14ac:dyDescent="0.25">
      <c r="A19363" s="1">
        <f t="shared" si="302"/>
        <v>19363</v>
      </c>
      <c r="B19363" s="1" t="s">
        <v>12831</v>
      </c>
      <c r="C19363" s="1" t="s">
        <v>974</v>
      </c>
    </row>
    <row r="19364" spans="1:3" x14ac:dyDescent="0.25">
      <c r="A19364" s="1">
        <f t="shared" si="302"/>
        <v>19364</v>
      </c>
      <c r="B19364" s="1" t="s">
        <v>12832</v>
      </c>
      <c r="C19364" s="1" t="s">
        <v>974</v>
      </c>
    </row>
    <row r="19365" spans="1:3" x14ac:dyDescent="0.25">
      <c r="A19365" s="1">
        <f t="shared" si="302"/>
        <v>19365</v>
      </c>
      <c r="B19365" s="1" t="s">
        <v>12833</v>
      </c>
      <c r="C19365" s="1" t="s">
        <v>974</v>
      </c>
    </row>
    <row r="19366" spans="1:3" x14ac:dyDescent="0.25">
      <c r="A19366" s="1">
        <f t="shared" si="302"/>
        <v>19366</v>
      </c>
      <c r="B19366" s="1" t="s">
        <v>12834</v>
      </c>
      <c r="C19366" s="1" t="s">
        <v>974</v>
      </c>
    </row>
    <row r="19367" spans="1:3" x14ac:dyDescent="0.25">
      <c r="A19367" s="1">
        <f t="shared" si="302"/>
        <v>19367</v>
      </c>
      <c r="B19367" s="1" t="s">
        <v>12835</v>
      </c>
      <c r="C19367" s="1" t="s">
        <v>1330</v>
      </c>
    </row>
    <row r="19368" spans="1:3" x14ac:dyDescent="0.25">
      <c r="A19368" s="1">
        <f t="shared" si="302"/>
        <v>19368</v>
      </c>
      <c r="B19368" s="1" t="s">
        <v>12836</v>
      </c>
      <c r="C19368" s="1" t="s">
        <v>1275</v>
      </c>
    </row>
    <row r="19369" spans="1:3" x14ac:dyDescent="0.25">
      <c r="A19369" s="1">
        <f t="shared" si="302"/>
        <v>19369</v>
      </c>
      <c r="B19369" s="1" t="s">
        <v>12838</v>
      </c>
      <c r="C19369" s="1" t="s">
        <v>12837</v>
      </c>
    </row>
    <row r="19370" spans="1:3" x14ac:dyDescent="0.25">
      <c r="A19370" s="1">
        <f t="shared" si="302"/>
        <v>19370</v>
      </c>
      <c r="B19370" s="1" t="s">
        <v>12838</v>
      </c>
      <c r="C19370" s="1" t="s">
        <v>975</v>
      </c>
    </row>
    <row r="19371" spans="1:3" x14ac:dyDescent="0.25">
      <c r="A19371" s="1">
        <f t="shared" si="302"/>
        <v>19371</v>
      </c>
      <c r="B19371" s="1" t="s">
        <v>12838</v>
      </c>
      <c r="C19371" s="1" t="s">
        <v>1077</v>
      </c>
    </row>
    <row r="19372" spans="1:3" x14ac:dyDescent="0.25">
      <c r="A19372" s="1">
        <f t="shared" si="302"/>
        <v>19372</v>
      </c>
      <c r="B19372" s="1" t="s">
        <v>12839</v>
      </c>
      <c r="C19372" s="1" t="s">
        <v>2017</v>
      </c>
    </row>
    <row r="19373" spans="1:3" x14ac:dyDescent="0.25">
      <c r="A19373" s="1">
        <f t="shared" si="302"/>
        <v>19373</v>
      </c>
      <c r="B19373" s="1" t="s">
        <v>12840</v>
      </c>
      <c r="C19373" s="1" t="s">
        <v>938</v>
      </c>
    </row>
    <row r="19374" spans="1:3" x14ac:dyDescent="0.25">
      <c r="A19374" s="1">
        <f t="shared" si="302"/>
        <v>19374</v>
      </c>
      <c r="B19374" s="1" t="s">
        <v>12841</v>
      </c>
      <c r="C19374" s="1" t="s">
        <v>2323</v>
      </c>
    </row>
    <row r="19375" spans="1:3" x14ac:dyDescent="0.25">
      <c r="A19375" s="1">
        <f t="shared" si="302"/>
        <v>19375</v>
      </c>
      <c r="B19375" s="1" t="s">
        <v>12842</v>
      </c>
      <c r="C19375" s="1" t="s">
        <v>1033</v>
      </c>
    </row>
    <row r="19376" spans="1:3" x14ac:dyDescent="0.25">
      <c r="A19376" s="1">
        <f t="shared" si="302"/>
        <v>19376</v>
      </c>
      <c r="B19376" s="1" t="s">
        <v>12843</v>
      </c>
      <c r="C19376" s="1" t="s">
        <v>3150</v>
      </c>
    </row>
    <row r="19377" spans="1:3" x14ac:dyDescent="0.25">
      <c r="A19377" s="1">
        <f t="shared" si="302"/>
        <v>19377</v>
      </c>
      <c r="B19377" s="1" t="s">
        <v>12844</v>
      </c>
      <c r="C19377" s="1" t="s">
        <v>1102</v>
      </c>
    </row>
    <row r="19378" spans="1:3" x14ac:dyDescent="0.25">
      <c r="A19378" s="1">
        <f t="shared" si="302"/>
        <v>19378</v>
      </c>
      <c r="B19378" s="1" t="s">
        <v>12844</v>
      </c>
      <c r="C19378" s="1" t="s">
        <v>1888</v>
      </c>
    </row>
    <row r="19379" spans="1:3" x14ac:dyDescent="0.25">
      <c r="A19379" s="1">
        <f t="shared" si="302"/>
        <v>19379</v>
      </c>
      <c r="B19379" s="1" t="s">
        <v>12845</v>
      </c>
      <c r="C19379" s="1" t="s">
        <v>952</v>
      </c>
    </row>
    <row r="19380" spans="1:3" x14ac:dyDescent="0.25">
      <c r="A19380" s="1">
        <f t="shared" si="302"/>
        <v>19380</v>
      </c>
      <c r="B19380" s="1" t="s">
        <v>12846</v>
      </c>
      <c r="C19380" s="1" t="s">
        <v>1198</v>
      </c>
    </row>
    <row r="19381" spans="1:3" x14ac:dyDescent="0.25">
      <c r="A19381" s="1">
        <f t="shared" si="302"/>
        <v>19381</v>
      </c>
      <c r="B19381" s="1" t="s">
        <v>12847</v>
      </c>
      <c r="C19381" s="1" t="s">
        <v>1718</v>
      </c>
    </row>
    <row r="19382" spans="1:3" x14ac:dyDescent="0.25">
      <c r="A19382" s="1">
        <f t="shared" si="302"/>
        <v>19382</v>
      </c>
      <c r="B19382" s="1" t="s">
        <v>12848</v>
      </c>
      <c r="C19382" s="1" t="s">
        <v>1170</v>
      </c>
    </row>
    <row r="19383" spans="1:3" x14ac:dyDescent="0.25">
      <c r="A19383" s="1">
        <f t="shared" si="302"/>
        <v>19383</v>
      </c>
      <c r="B19383" s="1" t="s">
        <v>12850</v>
      </c>
      <c r="C19383" s="1" t="s">
        <v>12849</v>
      </c>
    </row>
    <row r="19384" spans="1:3" x14ac:dyDescent="0.25">
      <c r="A19384" s="1">
        <f t="shared" si="302"/>
        <v>19384</v>
      </c>
      <c r="B19384" s="1" t="s">
        <v>12851</v>
      </c>
      <c r="C19384" s="1" t="s">
        <v>1079</v>
      </c>
    </row>
    <row r="19385" spans="1:3" x14ac:dyDescent="0.25">
      <c r="A19385" s="1">
        <f t="shared" si="302"/>
        <v>19385</v>
      </c>
      <c r="B19385" s="1" t="s">
        <v>12852</v>
      </c>
      <c r="C19385" s="1" t="s">
        <v>1262</v>
      </c>
    </row>
    <row r="19386" spans="1:3" x14ac:dyDescent="0.25">
      <c r="A19386" s="1">
        <f t="shared" si="302"/>
        <v>19386</v>
      </c>
      <c r="B19386" s="1" t="s">
        <v>12853</v>
      </c>
      <c r="C19386" s="1" t="s">
        <v>1079</v>
      </c>
    </row>
    <row r="19387" spans="1:3" x14ac:dyDescent="0.25">
      <c r="A19387" s="1">
        <f t="shared" si="302"/>
        <v>19387</v>
      </c>
      <c r="B19387" s="1" t="s">
        <v>12854</v>
      </c>
      <c r="C19387" s="1" t="s">
        <v>977</v>
      </c>
    </row>
    <row r="19388" spans="1:3" x14ac:dyDescent="0.25">
      <c r="A19388" s="1">
        <f t="shared" si="302"/>
        <v>19388</v>
      </c>
      <c r="B19388" s="1" t="s">
        <v>12855</v>
      </c>
      <c r="C19388" s="1" t="s">
        <v>1545</v>
      </c>
    </row>
    <row r="19389" spans="1:3" x14ac:dyDescent="0.25">
      <c r="A19389" s="1">
        <f t="shared" si="302"/>
        <v>19389</v>
      </c>
      <c r="B19389" s="1" t="s">
        <v>12856</v>
      </c>
      <c r="C19389" s="1" t="s">
        <v>992</v>
      </c>
    </row>
    <row r="19390" spans="1:3" x14ac:dyDescent="0.25">
      <c r="A19390" s="1">
        <f t="shared" si="302"/>
        <v>19390</v>
      </c>
      <c r="B19390" s="1" t="s">
        <v>12857</v>
      </c>
      <c r="C19390" s="1" t="s">
        <v>1058</v>
      </c>
    </row>
    <row r="19391" spans="1:3" x14ac:dyDescent="0.25">
      <c r="A19391" s="1">
        <f t="shared" si="302"/>
        <v>19391</v>
      </c>
      <c r="B19391" s="1" t="s">
        <v>12858</v>
      </c>
      <c r="C19391" s="1" t="s">
        <v>993</v>
      </c>
    </row>
    <row r="19392" spans="1:3" x14ac:dyDescent="0.25">
      <c r="A19392" s="1">
        <f t="shared" si="302"/>
        <v>19392</v>
      </c>
      <c r="B19392" s="1" t="s">
        <v>12859</v>
      </c>
      <c r="C19392" s="1" t="s">
        <v>930</v>
      </c>
    </row>
    <row r="19393" spans="1:3" x14ac:dyDescent="0.25">
      <c r="A19393" s="1">
        <f t="shared" si="302"/>
        <v>19393</v>
      </c>
      <c r="B19393" s="1" t="s">
        <v>12860</v>
      </c>
      <c r="C19393" s="1" t="s">
        <v>1010</v>
      </c>
    </row>
    <row r="19394" spans="1:3" x14ac:dyDescent="0.25">
      <c r="A19394" s="1">
        <f t="shared" si="302"/>
        <v>19394</v>
      </c>
      <c r="B19394" s="1" t="s">
        <v>12861</v>
      </c>
      <c r="C19394" s="1" t="s">
        <v>974</v>
      </c>
    </row>
    <row r="19395" spans="1:3" x14ac:dyDescent="0.25">
      <c r="A19395" s="1">
        <f t="shared" ref="A19395:A19458" si="303">A19394+1</f>
        <v>19395</v>
      </c>
      <c r="B19395" s="1" t="s">
        <v>12862</v>
      </c>
      <c r="C19395" s="1" t="s">
        <v>1420</v>
      </c>
    </row>
    <row r="19396" spans="1:3" x14ac:dyDescent="0.25">
      <c r="A19396" s="1">
        <f t="shared" si="303"/>
        <v>19396</v>
      </c>
      <c r="B19396" s="1" t="s">
        <v>12862</v>
      </c>
      <c r="C19396" s="1" t="s">
        <v>952</v>
      </c>
    </row>
    <row r="19397" spans="1:3" x14ac:dyDescent="0.25">
      <c r="A19397" s="1">
        <f t="shared" si="303"/>
        <v>19397</v>
      </c>
      <c r="B19397" s="1" t="s">
        <v>12863</v>
      </c>
      <c r="C19397" s="1" t="s">
        <v>1014</v>
      </c>
    </row>
    <row r="19398" spans="1:3" x14ac:dyDescent="0.25">
      <c r="A19398" s="1">
        <f t="shared" si="303"/>
        <v>19398</v>
      </c>
      <c r="B19398" s="1" t="s">
        <v>12864</v>
      </c>
      <c r="C19398" s="1" t="s">
        <v>1289</v>
      </c>
    </row>
    <row r="19399" spans="1:3" x14ac:dyDescent="0.25">
      <c r="A19399" s="1">
        <f t="shared" si="303"/>
        <v>19399</v>
      </c>
      <c r="B19399" s="1" t="s">
        <v>12865</v>
      </c>
      <c r="C19399" s="1" t="s">
        <v>3613</v>
      </c>
    </row>
    <row r="19400" spans="1:3" x14ac:dyDescent="0.25">
      <c r="A19400" s="1">
        <f t="shared" si="303"/>
        <v>19400</v>
      </c>
      <c r="B19400" s="1" t="s">
        <v>12866</v>
      </c>
      <c r="C19400" s="1" t="s">
        <v>1443</v>
      </c>
    </row>
    <row r="19401" spans="1:3" x14ac:dyDescent="0.25">
      <c r="A19401" s="1">
        <f t="shared" si="303"/>
        <v>19401</v>
      </c>
      <c r="B19401" s="1" t="s">
        <v>12866</v>
      </c>
      <c r="C19401" s="1" t="s">
        <v>1634</v>
      </c>
    </row>
    <row r="19402" spans="1:3" x14ac:dyDescent="0.25">
      <c r="A19402" s="1">
        <f t="shared" si="303"/>
        <v>19402</v>
      </c>
      <c r="B19402" s="1" t="s">
        <v>12867</v>
      </c>
      <c r="C19402" s="1" t="s">
        <v>1160</v>
      </c>
    </row>
    <row r="19403" spans="1:3" x14ac:dyDescent="0.25">
      <c r="A19403" s="1">
        <f t="shared" si="303"/>
        <v>19403</v>
      </c>
      <c r="B19403" s="1" t="s">
        <v>12868</v>
      </c>
      <c r="C19403" s="1" t="s">
        <v>967</v>
      </c>
    </row>
    <row r="19404" spans="1:3" x14ac:dyDescent="0.25">
      <c r="A19404" s="1">
        <f t="shared" si="303"/>
        <v>19404</v>
      </c>
      <c r="B19404" s="1" t="s">
        <v>12868</v>
      </c>
      <c r="C19404" s="1" t="s">
        <v>928</v>
      </c>
    </row>
    <row r="19405" spans="1:3" x14ac:dyDescent="0.25">
      <c r="A19405" s="1">
        <f t="shared" si="303"/>
        <v>19405</v>
      </c>
      <c r="B19405" s="1" t="s">
        <v>12869</v>
      </c>
      <c r="C19405" s="1" t="s">
        <v>1519</v>
      </c>
    </row>
    <row r="19406" spans="1:3" x14ac:dyDescent="0.25">
      <c r="A19406" s="1">
        <f t="shared" si="303"/>
        <v>19406</v>
      </c>
      <c r="B19406" s="1" t="s">
        <v>12870</v>
      </c>
      <c r="C19406" s="1" t="s">
        <v>946</v>
      </c>
    </row>
    <row r="19407" spans="1:3" x14ac:dyDescent="0.25">
      <c r="A19407" s="1">
        <f t="shared" si="303"/>
        <v>19407</v>
      </c>
      <c r="B19407" s="1" t="s">
        <v>12871</v>
      </c>
      <c r="C19407" s="1" t="s">
        <v>1006</v>
      </c>
    </row>
    <row r="19408" spans="1:3" x14ac:dyDescent="0.25">
      <c r="A19408" s="1">
        <f t="shared" si="303"/>
        <v>19408</v>
      </c>
      <c r="B19408" s="1" t="s">
        <v>12872</v>
      </c>
      <c r="C19408" s="1" t="s">
        <v>9577</v>
      </c>
    </row>
    <row r="19409" spans="1:3" x14ac:dyDescent="0.25">
      <c r="A19409" s="1">
        <f t="shared" si="303"/>
        <v>19409</v>
      </c>
      <c r="B19409" s="1" t="s">
        <v>12873</v>
      </c>
      <c r="C19409" s="1" t="s">
        <v>1182</v>
      </c>
    </row>
    <row r="19410" spans="1:3" x14ac:dyDescent="0.25">
      <c r="A19410" s="1">
        <f t="shared" si="303"/>
        <v>19410</v>
      </c>
      <c r="B19410" s="1" t="s">
        <v>12874</v>
      </c>
      <c r="C19410" s="1" t="s">
        <v>949</v>
      </c>
    </row>
    <row r="19411" spans="1:3" x14ac:dyDescent="0.25">
      <c r="A19411" s="1">
        <f t="shared" si="303"/>
        <v>19411</v>
      </c>
      <c r="B19411" s="1" t="s">
        <v>12873</v>
      </c>
      <c r="C19411" s="1" t="s">
        <v>1010</v>
      </c>
    </row>
    <row r="19412" spans="1:3" x14ac:dyDescent="0.25">
      <c r="A19412" s="1">
        <f t="shared" si="303"/>
        <v>19412</v>
      </c>
      <c r="B19412" s="1" t="s">
        <v>12873</v>
      </c>
      <c r="C19412" s="1" t="s">
        <v>2052</v>
      </c>
    </row>
    <row r="19413" spans="1:3" x14ac:dyDescent="0.25">
      <c r="A19413" s="1">
        <f t="shared" si="303"/>
        <v>19413</v>
      </c>
      <c r="B19413" s="1" t="s">
        <v>12873</v>
      </c>
      <c r="C19413" s="1" t="s">
        <v>989</v>
      </c>
    </row>
    <row r="19414" spans="1:3" x14ac:dyDescent="0.25">
      <c r="A19414" s="1">
        <f t="shared" si="303"/>
        <v>19414</v>
      </c>
      <c r="B19414" s="1" t="s">
        <v>2283</v>
      </c>
      <c r="C19414" s="1" t="s">
        <v>2153</v>
      </c>
    </row>
    <row r="19415" spans="1:3" x14ac:dyDescent="0.25">
      <c r="A19415" s="1">
        <f t="shared" si="303"/>
        <v>19415</v>
      </c>
      <c r="B19415" s="1" t="s">
        <v>2283</v>
      </c>
      <c r="C19415" s="1" t="s">
        <v>937</v>
      </c>
    </row>
    <row r="19416" spans="1:3" x14ac:dyDescent="0.25">
      <c r="A19416" s="1">
        <f t="shared" si="303"/>
        <v>19416</v>
      </c>
      <c r="B19416" s="1" t="s">
        <v>2283</v>
      </c>
      <c r="C19416" s="1" t="s">
        <v>5391</v>
      </c>
    </row>
    <row r="19417" spans="1:3" x14ac:dyDescent="0.25">
      <c r="A19417" s="1">
        <f t="shared" si="303"/>
        <v>19417</v>
      </c>
      <c r="B19417" s="1" t="s">
        <v>2283</v>
      </c>
      <c r="C19417" s="1" t="s">
        <v>1189</v>
      </c>
    </row>
    <row r="19418" spans="1:3" x14ac:dyDescent="0.25">
      <c r="A19418" s="1">
        <f t="shared" si="303"/>
        <v>19418</v>
      </c>
      <c r="B19418" s="1" t="s">
        <v>2283</v>
      </c>
      <c r="C19418" s="1" t="s">
        <v>1262</v>
      </c>
    </row>
    <row r="19419" spans="1:3" x14ac:dyDescent="0.25">
      <c r="A19419" s="1">
        <f t="shared" si="303"/>
        <v>19419</v>
      </c>
      <c r="B19419" s="1" t="s">
        <v>2283</v>
      </c>
      <c r="C19419" s="1" t="s">
        <v>12875</v>
      </c>
    </row>
    <row r="19420" spans="1:3" x14ac:dyDescent="0.25">
      <c r="A19420" s="1">
        <f t="shared" si="303"/>
        <v>19420</v>
      </c>
      <c r="B19420" s="1" t="s">
        <v>2283</v>
      </c>
      <c r="C19420" s="1" t="s">
        <v>12876</v>
      </c>
    </row>
    <row r="19421" spans="1:3" x14ac:dyDescent="0.25">
      <c r="A19421" s="1">
        <f t="shared" si="303"/>
        <v>19421</v>
      </c>
      <c r="B19421" s="1" t="s">
        <v>2283</v>
      </c>
      <c r="C19421" s="1" t="s">
        <v>3613</v>
      </c>
    </row>
    <row r="19422" spans="1:3" x14ac:dyDescent="0.25">
      <c r="A19422" s="1">
        <f t="shared" si="303"/>
        <v>19422</v>
      </c>
      <c r="B19422" s="1" t="s">
        <v>2283</v>
      </c>
      <c r="C19422" s="1" t="s">
        <v>8183</v>
      </c>
    </row>
    <row r="19423" spans="1:3" x14ac:dyDescent="0.25">
      <c r="A19423" s="1">
        <f t="shared" si="303"/>
        <v>19423</v>
      </c>
      <c r="B19423" s="1" t="s">
        <v>2283</v>
      </c>
      <c r="C19423" s="1" t="s">
        <v>1161</v>
      </c>
    </row>
    <row r="19424" spans="1:3" x14ac:dyDescent="0.25">
      <c r="A19424" s="1">
        <f t="shared" si="303"/>
        <v>19424</v>
      </c>
      <c r="B19424" s="1" t="s">
        <v>12877</v>
      </c>
      <c r="C19424" s="1" t="s">
        <v>1102</v>
      </c>
    </row>
    <row r="19425" spans="1:3" x14ac:dyDescent="0.25">
      <c r="A19425" s="1">
        <f t="shared" si="303"/>
        <v>19425</v>
      </c>
      <c r="B19425" s="1" t="s">
        <v>12878</v>
      </c>
      <c r="C19425" s="1" t="s">
        <v>1020</v>
      </c>
    </row>
    <row r="19426" spans="1:3" x14ac:dyDescent="0.25">
      <c r="A19426" s="1">
        <f t="shared" si="303"/>
        <v>19426</v>
      </c>
      <c r="B19426" s="1" t="s">
        <v>12879</v>
      </c>
      <c r="C19426" s="1" t="s">
        <v>957</v>
      </c>
    </row>
    <row r="19427" spans="1:3" x14ac:dyDescent="0.25">
      <c r="A19427" s="1">
        <f t="shared" si="303"/>
        <v>19427</v>
      </c>
      <c r="B19427" s="1" t="s">
        <v>12880</v>
      </c>
      <c r="C19427" s="1" t="s">
        <v>952</v>
      </c>
    </row>
    <row r="19428" spans="1:3" x14ac:dyDescent="0.25">
      <c r="A19428" s="1">
        <f t="shared" si="303"/>
        <v>19428</v>
      </c>
      <c r="B19428" s="1" t="s">
        <v>12880</v>
      </c>
      <c r="C19428" s="1" t="s">
        <v>1283</v>
      </c>
    </row>
    <row r="19429" spans="1:3" x14ac:dyDescent="0.25">
      <c r="A19429" s="1">
        <f t="shared" si="303"/>
        <v>19429</v>
      </c>
      <c r="B19429" s="1" t="s">
        <v>12880</v>
      </c>
      <c r="C19429" s="1" t="s">
        <v>12881</v>
      </c>
    </row>
    <row r="19430" spans="1:3" x14ac:dyDescent="0.25">
      <c r="A19430" s="1">
        <f t="shared" si="303"/>
        <v>19430</v>
      </c>
      <c r="B19430" s="1" t="s">
        <v>12880</v>
      </c>
      <c r="C19430" s="1" t="s">
        <v>4644</v>
      </c>
    </row>
    <row r="19431" spans="1:3" x14ac:dyDescent="0.25">
      <c r="A19431" s="1">
        <f t="shared" si="303"/>
        <v>19431</v>
      </c>
      <c r="B19431" s="1" t="s">
        <v>12880</v>
      </c>
      <c r="C19431" s="1" t="s">
        <v>934</v>
      </c>
    </row>
    <row r="19432" spans="1:3" x14ac:dyDescent="0.25">
      <c r="A19432" s="1">
        <f t="shared" si="303"/>
        <v>19432</v>
      </c>
      <c r="B19432" s="1" t="s">
        <v>12880</v>
      </c>
      <c r="C19432" s="1" t="s">
        <v>1156</v>
      </c>
    </row>
    <row r="19433" spans="1:3" x14ac:dyDescent="0.25">
      <c r="A19433" s="1">
        <f t="shared" si="303"/>
        <v>19433</v>
      </c>
      <c r="B19433" s="1" t="s">
        <v>12880</v>
      </c>
      <c r="C19433" s="1" t="s">
        <v>1328</v>
      </c>
    </row>
    <row r="19434" spans="1:3" x14ac:dyDescent="0.25">
      <c r="A19434" s="1">
        <f t="shared" si="303"/>
        <v>19434</v>
      </c>
      <c r="B19434" s="1" t="s">
        <v>12880</v>
      </c>
      <c r="C19434" s="1" t="s">
        <v>2071</v>
      </c>
    </row>
    <row r="19435" spans="1:3" x14ac:dyDescent="0.25">
      <c r="A19435" s="1">
        <f t="shared" si="303"/>
        <v>19435</v>
      </c>
      <c r="B19435" s="1" t="s">
        <v>12880</v>
      </c>
      <c r="C19435" s="1" t="s">
        <v>1230</v>
      </c>
    </row>
    <row r="19436" spans="1:3" x14ac:dyDescent="0.25">
      <c r="A19436" s="1">
        <f t="shared" si="303"/>
        <v>19436</v>
      </c>
      <c r="B19436" s="1" t="s">
        <v>12880</v>
      </c>
      <c r="C19436" s="1" t="s">
        <v>12882</v>
      </c>
    </row>
    <row r="19437" spans="1:3" x14ac:dyDescent="0.25">
      <c r="A19437" s="1">
        <f t="shared" si="303"/>
        <v>19437</v>
      </c>
      <c r="B19437" s="1" t="s">
        <v>12880</v>
      </c>
      <c r="C19437" s="1" t="s">
        <v>974</v>
      </c>
    </row>
    <row r="19438" spans="1:3" x14ac:dyDescent="0.25">
      <c r="A19438" s="1">
        <f t="shared" si="303"/>
        <v>19438</v>
      </c>
      <c r="B19438" s="1" t="s">
        <v>12880</v>
      </c>
      <c r="C19438" s="1" t="s">
        <v>2682</v>
      </c>
    </row>
    <row r="19439" spans="1:3" x14ac:dyDescent="0.25">
      <c r="A19439" s="1">
        <f t="shared" si="303"/>
        <v>19439</v>
      </c>
      <c r="B19439" s="1" t="s">
        <v>12880</v>
      </c>
      <c r="C19439" s="1" t="s">
        <v>997</v>
      </c>
    </row>
    <row r="19440" spans="1:3" x14ac:dyDescent="0.25">
      <c r="A19440" s="1">
        <f t="shared" si="303"/>
        <v>19440</v>
      </c>
      <c r="B19440" s="1" t="s">
        <v>12880</v>
      </c>
      <c r="C19440" s="1" t="s">
        <v>1026</v>
      </c>
    </row>
    <row r="19441" spans="1:3" x14ac:dyDescent="0.25">
      <c r="A19441" s="1">
        <f t="shared" si="303"/>
        <v>19441</v>
      </c>
      <c r="B19441" s="1" t="s">
        <v>12880</v>
      </c>
      <c r="C19441" s="1" t="s">
        <v>1200</v>
      </c>
    </row>
    <row r="19442" spans="1:3" x14ac:dyDescent="0.25">
      <c r="A19442" s="1">
        <f t="shared" si="303"/>
        <v>19442</v>
      </c>
      <c r="B19442" s="1" t="s">
        <v>12880</v>
      </c>
      <c r="C19442" s="1" t="s">
        <v>946</v>
      </c>
    </row>
    <row r="19443" spans="1:3" x14ac:dyDescent="0.25">
      <c r="A19443" s="1">
        <f t="shared" si="303"/>
        <v>19443</v>
      </c>
      <c r="B19443" s="1" t="s">
        <v>12880</v>
      </c>
      <c r="C19443" s="1" t="s">
        <v>1033</v>
      </c>
    </row>
    <row r="19444" spans="1:3" x14ac:dyDescent="0.25">
      <c r="A19444" s="1">
        <f t="shared" si="303"/>
        <v>19444</v>
      </c>
      <c r="B19444" s="1" t="s">
        <v>12880</v>
      </c>
      <c r="C19444" s="1" t="s">
        <v>1161</v>
      </c>
    </row>
    <row r="19445" spans="1:3" x14ac:dyDescent="0.25">
      <c r="A19445" s="1">
        <f t="shared" si="303"/>
        <v>19445</v>
      </c>
      <c r="B19445" s="1" t="s">
        <v>12883</v>
      </c>
      <c r="C19445" s="1" t="s">
        <v>1740</v>
      </c>
    </row>
    <row r="19446" spans="1:3" x14ac:dyDescent="0.25">
      <c r="A19446" s="1">
        <f t="shared" si="303"/>
        <v>19446</v>
      </c>
      <c r="B19446" s="1" t="s">
        <v>12884</v>
      </c>
      <c r="C19446" s="1" t="s">
        <v>972</v>
      </c>
    </row>
    <row r="19447" spans="1:3" x14ac:dyDescent="0.25">
      <c r="A19447" s="1">
        <f t="shared" si="303"/>
        <v>19447</v>
      </c>
      <c r="B19447" s="1" t="s">
        <v>12884</v>
      </c>
      <c r="C19447" s="1" t="s">
        <v>12885</v>
      </c>
    </row>
    <row r="19448" spans="1:3" x14ac:dyDescent="0.25">
      <c r="A19448" s="1">
        <f t="shared" si="303"/>
        <v>19448</v>
      </c>
      <c r="B19448" s="1" t="s">
        <v>12886</v>
      </c>
      <c r="C19448" s="1" t="s">
        <v>1058</v>
      </c>
    </row>
    <row r="19449" spans="1:3" x14ac:dyDescent="0.25">
      <c r="A19449" s="1">
        <f t="shared" si="303"/>
        <v>19449</v>
      </c>
      <c r="B19449" s="1" t="s">
        <v>12887</v>
      </c>
      <c r="C19449" s="1" t="s">
        <v>1011</v>
      </c>
    </row>
    <row r="19450" spans="1:3" x14ac:dyDescent="0.25">
      <c r="A19450" s="1">
        <f t="shared" si="303"/>
        <v>19450</v>
      </c>
      <c r="B19450" s="1" t="s">
        <v>12888</v>
      </c>
      <c r="C19450" s="1" t="s">
        <v>3607</v>
      </c>
    </row>
    <row r="19451" spans="1:3" x14ac:dyDescent="0.25">
      <c r="A19451" s="1">
        <f t="shared" si="303"/>
        <v>19451</v>
      </c>
      <c r="B19451" s="1" t="s">
        <v>12889</v>
      </c>
      <c r="C19451" s="1" t="s">
        <v>1093</v>
      </c>
    </row>
    <row r="19452" spans="1:3" x14ac:dyDescent="0.25">
      <c r="A19452" s="1">
        <f t="shared" si="303"/>
        <v>19452</v>
      </c>
      <c r="B19452" s="1" t="s">
        <v>12890</v>
      </c>
      <c r="C19452" s="1" t="s">
        <v>1029</v>
      </c>
    </row>
    <row r="19453" spans="1:3" x14ac:dyDescent="0.25">
      <c r="A19453" s="1">
        <f t="shared" si="303"/>
        <v>19453</v>
      </c>
      <c r="B19453" s="1" t="s">
        <v>12891</v>
      </c>
      <c r="C19453" s="1" t="s">
        <v>934</v>
      </c>
    </row>
    <row r="19454" spans="1:3" x14ac:dyDescent="0.25">
      <c r="A19454" s="1">
        <f t="shared" si="303"/>
        <v>19454</v>
      </c>
      <c r="B19454" s="1" t="s">
        <v>12892</v>
      </c>
      <c r="C19454" s="1" t="s">
        <v>923</v>
      </c>
    </row>
    <row r="19455" spans="1:3" x14ac:dyDescent="0.25">
      <c r="A19455" s="1">
        <f t="shared" si="303"/>
        <v>19455</v>
      </c>
      <c r="B19455" s="1" t="s">
        <v>12893</v>
      </c>
      <c r="C19455" s="1" t="s">
        <v>952</v>
      </c>
    </row>
    <row r="19456" spans="1:3" x14ac:dyDescent="0.25">
      <c r="A19456" s="1">
        <f t="shared" si="303"/>
        <v>19456</v>
      </c>
      <c r="B19456" s="1" t="s">
        <v>12893</v>
      </c>
      <c r="C19456" s="1" t="s">
        <v>1019</v>
      </c>
    </row>
    <row r="19457" spans="1:3" x14ac:dyDescent="0.25">
      <c r="A19457" s="1">
        <f t="shared" si="303"/>
        <v>19457</v>
      </c>
      <c r="B19457" s="1" t="s">
        <v>12893</v>
      </c>
      <c r="C19457" s="1" t="s">
        <v>1439</v>
      </c>
    </row>
    <row r="19458" spans="1:3" x14ac:dyDescent="0.25">
      <c r="A19458" s="1">
        <f t="shared" si="303"/>
        <v>19458</v>
      </c>
      <c r="B19458" s="1" t="s">
        <v>12893</v>
      </c>
      <c r="C19458" s="1" t="s">
        <v>1056</v>
      </c>
    </row>
    <row r="19459" spans="1:3" x14ac:dyDescent="0.25">
      <c r="A19459" s="1">
        <f t="shared" ref="A19459:A19522" si="304">A19458+1</f>
        <v>19459</v>
      </c>
      <c r="B19459" s="1" t="s">
        <v>12894</v>
      </c>
      <c r="C19459" s="1" t="s">
        <v>1079</v>
      </c>
    </row>
    <row r="19460" spans="1:3" x14ac:dyDescent="0.25">
      <c r="A19460" s="1">
        <f t="shared" si="304"/>
        <v>19460</v>
      </c>
      <c r="B19460" s="1" t="s">
        <v>12895</v>
      </c>
      <c r="C19460" s="1" t="s">
        <v>1026</v>
      </c>
    </row>
    <row r="19461" spans="1:3" x14ac:dyDescent="0.25">
      <c r="A19461" s="1">
        <f t="shared" si="304"/>
        <v>19461</v>
      </c>
      <c r="B19461" s="1" t="s">
        <v>12896</v>
      </c>
      <c r="C19461" s="1" t="s">
        <v>2052</v>
      </c>
    </row>
    <row r="19462" spans="1:3" x14ac:dyDescent="0.25">
      <c r="A19462" s="1">
        <f t="shared" si="304"/>
        <v>19462</v>
      </c>
      <c r="B19462" s="1" t="s">
        <v>12897</v>
      </c>
      <c r="C19462" s="1" t="s">
        <v>930</v>
      </c>
    </row>
    <row r="19463" spans="1:3" x14ac:dyDescent="0.25">
      <c r="A19463" s="1">
        <f t="shared" si="304"/>
        <v>19463</v>
      </c>
      <c r="B19463" s="1" t="s">
        <v>12898</v>
      </c>
      <c r="C19463" s="1" t="s">
        <v>1308</v>
      </c>
    </row>
    <row r="19464" spans="1:3" x14ac:dyDescent="0.25">
      <c r="A19464" s="1">
        <f t="shared" si="304"/>
        <v>19464</v>
      </c>
      <c r="B19464" s="1" t="s">
        <v>12899</v>
      </c>
      <c r="C19464" s="1" t="s">
        <v>939</v>
      </c>
    </row>
    <row r="19465" spans="1:3" x14ac:dyDescent="0.25">
      <c r="A19465" s="1">
        <f t="shared" si="304"/>
        <v>19465</v>
      </c>
      <c r="B19465" s="1" t="s">
        <v>12899</v>
      </c>
      <c r="C19465" s="1" t="s">
        <v>2767</v>
      </c>
    </row>
    <row r="19466" spans="1:3" x14ac:dyDescent="0.25">
      <c r="A19466" s="1">
        <f t="shared" si="304"/>
        <v>19466</v>
      </c>
      <c r="B19466" s="1" t="s">
        <v>12899</v>
      </c>
      <c r="C19466" s="1" t="s">
        <v>5615</v>
      </c>
    </row>
    <row r="19467" spans="1:3" x14ac:dyDescent="0.25">
      <c r="A19467" s="1">
        <f t="shared" si="304"/>
        <v>19467</v>
      </c>
      <c r="B19467" s="1" t="s">
        <v>12900</v>
      </c>
      <c r="C19467" s="1" t="s">
        <v>1485</v>
      </c>
    </row>
    <row r="19468" spans="1:3" x14ac:dyDescent="0.25">
      <c r="A19468" s="1">
        <f t="shared" si="304"/>
        <v>19468</v>
      </c>
      <c r="B19468" s="1" t="s">
        <v>12901</v>
      </c>
      <c r="C19468" s="1" t="s">
        <v>1511</v>
      </c>
    </row>
    <row r="19469" spans="1:3" x14ac:dyDescent="0.25">
      <c r="A19469" s="1">
        <f t="shared" si="304"/>
        <v>19469</v>
      </c>
      <c r="B19469" s="1" t="s">
        <v>12902</v>
      </c>
      <c r="C19469" s="1" t="s">
        <v>1793</v>
      </c>
    </row>
    <row r="19470" spans="1:3" x14ac:dyDescent="0.25">
      <c r="A19470" s="1">
        <f t="shared" si="304"/>
        <v>19470</v>
      </c>
      <c r="B19470" s="1" t="s">
        <v>12903</v>
      </c>
      <c r="C19470" s="1" t="s">
        <v>944</v>
      </c>
    </row>
    <row r="19471" spans="1:3" x14ac:dyDescent="0.25">
      <c r="A19471" s="1">
        <f t="shared" si="304"/>
        <v>19471</v>
      </c>
      <c r="B19471" s="1" t="s">
        <v>12903</v>
      </c>
      <c r="C19471" s="1" t="s">
        <v>944</v>
      </c>
    </row>
    <row r="19472" spans="1:3" x14ac:dyDescent="0.25">
      <c r="A19472" s="1">
        <f t="shared" si="304"/>
        <v>19472</v>
      </c>
      <c r="B19472" s="1" t="s">
        <v>12904</v>
      </c>
      <c r="C19472" s="1" t="s">
        <v>942</v>
      </c>
    </row>
    <row r="19473" spans="1:3" x14ac:dyDescent="0.25">
      <c r="A19473" s="1">
        <f t="shared" si="304"/>
        <v>19473</v>
      </c>
      <c r="B19473" s="1" t="s">
        <v>12905</v>
      </c>
      <c r="C19473" s="1" t="s">
        <v>1016</v>
      </c>
    </row>
    <row r="19474" spans="1:3" x14ac:dyDescent="0.25">
      <c r="A19474" s="1">
        <f t="shared" si="304"/>
        <v>19474</v>
      </c>
      <c r="B19474" s="1" t="s">
        <v>2850</v>
      </c>
      <c r="C19474" s="1" t="s">
        <v>952</v>
      </c>
    </row>
    <row r="19475" spans="1:3" x14ac:dyDescent="0.25">
      <c r="A19475" s="1">
        <f t="shared" si="304"/>
        <v>19475</v>
      </c>
      <c r="B19475" s="1" t="s">
        <v>2850</v>
      </c>
      <c r="C19475" s="1" t="s">
        <v>3190</v>
      </c>
    </row>
    <row r="19476" spans="1:3" x14ac:dyDescent="0.25">
      <c r="A19476" s="1">
        <f t="shared" si="304"/>
        <v>19476</v>
      </c>
      <c r="B19476" s="1" t="s">
        <v>2850</v>
      </c>
      <c r="C19476" s="1" t="s">
        <v>1461</v>
      </c>
    </row>
    <row r="19477" spans="1:3" x14ac:dyDescent="0.25">
      <c r="A19477" s="1">
        <f t="shared" si="304"/>
        <v>19477</v>
      </c>
      <c r="B19477" s="1" t="s">
        <v>2850</v>
      </c>
      <c r="C19477" s="1" t="s">
        <v>1710</v>
      </c>
    </row>
    <row r="19478" spans="1:3" x14ac:dyDescent="0.25">
      <c r="A19478" s="1">
        <f t="shared" si="304"/>
        <v>19478</v>
      </c>
      <c r="B19478" s="1" t="s">
        <v>2850</v>
      </c>
      <c r="C19478" s="1" t="s">
        <v>3204</v>
      </c>
    </row>
    <row r="19479" spans="1:3" x14ac:dyDescent="0.25">
      <c r="A19479" s="1">
        <f t="shared" si="304"/>
        <v>19479</v>
      </c>
      <c r="B19479" s="1" t="s">
        <v>2850</v>
      </c>
      <c r="C19479" s="1" t="s">
        <v>3204</v>
      </c>
    </row>
    <row r="19480" spans="1:3" x14ac:dyDescent="0.25">
      <c r="A19480" s="1">
        <f t="shared" si="304"/>
        <v>19480</v>
      </c>
      <c r="B19480" s="1" t="s">
        <v>2850</v>
      </c>
      <c r="C19480" s="1" t="s">
        <v>2008</v>
      </c>
    </row>
    <row r="19481" spans="1:3" x14ac:dyDescent="0.25">
      <c r="A19481" s="1">
        <f t="shared" si="304"/>
        <v>19481</v>
      </c>
      <c r="B19481" s="1" t="s">
        <v>2850</v>
      </c>
      <c r="C19481" s="1" t="s">
        <v>930</v>
      </c>
    </row>
    <row r="19482" spans="1:3" x14ac:dyDescent="0.25">
      <c r="A19482" s="1">
        <f t="shared" si="304"/>
        <v>19482</v>
      </c>
      <c r="B19482" s="1" t="s">
        <v>2850</v>
      </c>
      <c r="C19482" s="1" t="s">
        <v>1252</v>
      </c>
    </row>
    <row r="19483" spans="1:3" x14ac:dyDescent="0.25">
      <c r="A19483" s="1">
        <f t="shared" si="304"/>
        <v>19483</v>
      </c>
      <c r="B19483" s="1" t="s">
        <v>2850</v>
      </c>
      <c r="C19483" s="1" t="s">
        <v>5140</v>
      </c>
    </row>
    <row r="19484" spans="1:3" x14ac:dyDescent="0.25">
      <c r="A19484" s="1">
        <f t="shared" si="304"/>
        <v>19484</v>
      </c>
      <c r="B19484" s="1" t="s">
        <v>2850</v>
      </c>
      <c r="C19484" s="1" t="s">
        <v>949</v>
      </c>
    </row>
    <row r="19485" spans="1:3" x14ac:dyDescent="0.25">
      <c r="A19485" s="1">
        <f t="shared" si="304"/>
        <v>19485</v>
      </c>
      <c r="B19485" s="1" t="s">
        <v>2850</v>
      </c>
      <c r="C19485" s="1" t="s">
        <v>967</v>
      </c>
    </row>
    <row r="19486" spans="1:3" x14ac:dyDescent="0.25">
      <c r="A19486" s="1">
        <f t="shared" si="304"/>
        <v>19486</v>
      </c>
      <c r="B19486" s="1" t="s">
        <v>2850</v>
      </c>
      <c r="C19486" s="1" t="s">
        <v>5526</v>
      </c>
    </row>
    <row r="19487" spans="1:3" x14ac:dyDescent="0.25">
      <c r="A19487" s="1">
        <f t="shared" si="304"/>
        <v>19487</v>
      </c>
      <c r="B19487" s="1" t="s">
        <v>2850</v>
      </c>
      <c r="C19487" s="1" t="s">
        <v>1188</v>
      </c>
    </row>
    <row r="19488" spans="1:3" x14ac:dyDescent="0.25">
      <c r="A19488" s="1">
        <f t="shared" si="304"/>
        <v>19488</v>
      </c>
      <c r="B19488" s="1" t="s">
        <v>2850</v>
      </c>
      <c r="C19488" s="1" t="s">
        <v>960</v>
      </c>
    </row>
    <row r="19489" spans="1:3" x14ac:dyDescent="0.25">
      <c r="A19489" s="1">
        <f t="shared" si="304"/>
        <v>19489</v>
      </c>
      <c r="B19489" s="1" t="s">
        <v>2850</v>
      </c>
      <c r="C19489" s="1" t="s">
        <v>1348</v>
      </c>
    </row>
    <row r="19490" spans="1:3" x14ac:dyDescent="0.25">
      <c r="A19490" s="1">
        <f t="shared" si="304"/>
        <v>19490</v>
      </c>
      <c r="B19490" s="1" t="s">
        <v>2850</v>
      </c>
      <c r="C19490" s="1" t="s">
        <v>1192</v>
      </c>
    </row>
    <row r="19491" spans="1:3" x14ac:dyDescent="0.25">
      <c r="A19491" s="1">
        <f t="shared" si="304"/>
        <v>19491</v>
      </c>
      <c r="B19491" s="1" t="s">
        <v>2850</v>
      </c>
      <c r="C19491" s="1" t="s">
        <v>1005</v>
      </c>
    </row>
    <row r="19492" spans="1:3" x14ac:dyDescent="0.25">
      <c r="A19492" s="1">
        <f t="shared" si="304"/>
        <v>19492</v>
      </c>
      <c r="B19492" s="1" t="s">
        <v>2850</v>
      </c>
      <c r="C19492" s="1" t="s">
        <v>980</v>
      </c>
    </row>
    <row r="19493" spans="1:3" x14ac:dyDescent="0.25">
      <c r="A19493" s="1">
        <f t="shared" si="304"/>
        <v>19493</v>
      </c>
      <c r="B19493" s="1" t="s">
        <v>2850</v>
      </c>
      <c r="C19493" s="1" t="s">
        <v>968</v>
      </c>
    </row>
    <row r="19494" spans="1:3" x14ac:dyDescent="0.25">
      <c r="A19494" s="1">
        <f t="shared" si="304"/>
        <v>19494</v>
      </c>
      <c r="B19494" s="1" t="s">
        <v>2850</v>
      </c>
      <c r="C19494" s="1" t="s">
        <v>2767</v>
      </c>
    </row>
    <row r="19495" spans="1:3" x14ac:dyDescent="0.25">
      <c r="A19495" s="1">
        <f t="shared" si="304"/>
        <v>19495</v>
      </c>
      <c r="B19495" s="1" t="s">
        <v>2850</v>
      </c>
      <c r="C19495" s="1" t="s">
        <v>1330</v>
      </c>
    </row>
    <row r="19496" spans="1:3" x14ac:dyDescent="0.25">
      <c r="A19496" s="1">
        <f t="shared" si="304"/>
        <v>19496</v>
      </c>
      <c r="B19496" s="1" t="s">
        <v>2850</v>
      </c>
      <c r="C19496" s="1" t="s">
        <v>1389</v>
      </c>
    </row>
    <row r="19497" spans="1:3" x14ac:dyDescent="0.25">
      <c r="A19497" s="1">
        <f t="shared" si="304"/>
        <v>19497</v>
      </c>
      <c r="B19497" s="1" t="s">
        <v>2850</v>
      </c>
      <c r="C19497" s="1" t="s">
        <v>1333</v>
      </c>
    </row>
    <row r="19498" spans="1:3" x14ac:dyDescent="0.25">
      <c r="A19498" s="1">
        <f t="shared" si="304"/>
        <v>19498</v>
      </c>
      <c r="B19498" s="1" t="s">
        <v>2850</v>
      </c>
      <c r="C19498" s="1" t="s">
        <v>1198</v>
      </c>
    </row>
    <row r="19499" spans="1:3" x14ac:dyDescent="0.25">
      <c r="A19499" s="1">
        <f t="shared" si="304"/>
        <v>19499</v>
      </c>
      <c r="B19499" s="1" t="s">
        <v>2850</v>
      </c>
      <c r="C19499" s="1" t="s">
        <v>1768</v>
      </c>
    </row>
    <row r="19500" spans="1:3" x14ac:dyDescent="0.25">
      <c r="A19500" s="1">
        <f t="shared" si="304"/>
        <v>19500</v>
      </c>
      <c r="B19500" s="1" t="s">
        <v>2850</v>
      </c>
      <c r="C19500" s="1" t="s">
        <v>1027</v>
      </c>
    </row>
    <row r="19501" spans="1:3" x14ac:dyDescent="0.25">
      <c r="A19501" s="1">
        <f t="shared" si="304"/>
        <v>19501</v>
      </c>
      <c r="B19501" s="1" t="s">
        <v>2850</v>
      </c>
      <c r="C19501" s="1" t="s">
        <v>1027</v>
      </c>
    </row>
    <row r="19502" spans="1:3" x14ac:dyDescent="0.25">
      <c r="A19502" s="1">
        <f t="shared" si="304"/>
        <v>19502</v>
      </c>
      <c r="B19502" s="1" t="s">
        <v>2850</v>
      </c>
      <c r="C19502" s="1" t="s">
        <v>12906</v>
      </c>
    </row>
    <row r="19503" spans="1:3" x14ac:dyDescent="0.25">
      <c r="A19503" s="1">
        <f t="shared" si="304"/>
        <v>19503</v>
      </c>
      <c r="B19503" s="1" t="s">
        <v>2850</v>
      </c>
      <c r="C19503" s="1" t="s">
        <v>1200</v>
      </c>
    </row>
    <row r="19504" spans="1:3" x14ac:dyDescent="0.25">
      <c r="A19504" s="1">
        <f t="shared" si="304"/>
        <v>19504</v>
      </c>
      <c r="B19504" s="1" t="s">
        <v>2850</v>
      </c>
      <c r="C19504" s="1" t="s">
        <v>1566</v>
      </c>
    </row>
    <row r="19505" spans="1:3" x14ac:dyDescent="0.25">
      <c r="A19505" s="1">
        <f t="shared" si="304"/>
        <v>19505</v>
      </c>
      <c r="B19505" s="1" t="s">
        <v>2850</v>
      </c>
      <c r="C19505" s="1" t="s">
        <v>1160</v>
      </c>
    </row>
    <row r="19506" spans="1:3" x14ac:dyDescent="0.25">
      <c r="A19506" s="1">
        <f t="shared" si="304"/>
        <v>19506</v>
      </c>
      <c r="B19506" s="1" t="s">
        <v>2850</v>
      </c>
      <c r="C19506" s="1" t="s">
        <v>1947</v>
      </c>
    </row>
    <row r="19507" spans="1:3" x14ac:dyDescent="0.25">
      <c r="A19507" s="1">
        <f t="shared" si="304"/>
        <v>19507</v>
      </c>
      <c r="B19507" s="1" t="s">
        <v>2850</v>
      </c>
      <c r="C19507" s="1" t="s">
        <v>2052</v>
      </c>
    </row>
    <row r="19508" spans="1:3" x14ac:dyDescent="0.25">
      <c r="A19508" s="1">
        <f t="shared" si="304"/>
        <v>19508</v>
      </c>
      <c r="B19508" s="1" t="s">
        <v>2850</v>
      </c>
      <c r="C19508" s="1" t="s">
        <v>1033</v>
      </c>
    </row>
    <row r="19509" spans="1:3" x14ac:dyDescent="0.25">
      <c r="A19509" s="1">
        <f t="shared" si="304"/>
        <v>19509</v>
      </c>
      <c r="B19509" s="1" t="s">
        <v>2850</v>
      </c>
      <c r="C19509" s="1" t="s">
        <v>7226</v>
      </c>
    </row>
    <row r="19510" spans="1:3" x14ac:dyDescent="0.25">
      <c r="A19510" s="1">
        <f t="shared" si="304"/>
        <v>19510</v>
      </c>
      <c r="B19510" s="1" t="s">
        <v>2850</v>
      </c>
      <c r="C19510" s="1" t="s">
        <v>11934</v>
      </c>
    </row>
    <row r="19511" spans="1:3" x14ac:dyDescent="0.25">
      <c r="A19511" s="1">
        <f t="shared" si="304"/>
        <v>19511</v>
      </c>
      <c r="B19511" s="1" t="s">
        <v>2850</v>
      </c>
      <c r="C19511" s="1" t="s">
        <v>12907</v>
      </c>
    </row>
    <row r="19512" spans="1:3" x14ac:dyDescent="0.25">
      <c r="A19512" s="1">
        <f t="shared" si="304"/>
        <v>19512</v>
      </c>
      <c r="B19512" s="1" t="s">
        <v>2850</v>
      </c>
      <c r="C19512" s="1" t="s">
        <v>11452</v>
      </c>
    </row>
    <row r="19513" spans="1:3" x14ac:dyDescent="0.25">
      <c r="A19513" s="1">
        <f t="shared" si="304"/>
        <v>19513</v>
      </c>
      <c r="B19513" s="1" t="s">
        <v>2850</v>
      </c>
      <c r="C19513" s="1" t="s">
        <v>989</v>
      </c>
    </row>
    <row r="19514" spans="1:3" x14ac:dyDescent="0.25">
      <c r="A19514" s="1">
        <f t="shared" si="304"/>
        <v>19514</v>
      </c>
      <c r="B19514" s="1" t="s">
        <v>2850</v>
      </c>
      <c r="C19514" s="1" t="s">
        <v>989</v>
      </c>
    </row>
    <row r="19515" spans="1:3" x14ac:dyDescent="0.25">
      <c r="A19515" s="1">
        <f t="shared" si="304"/>
        <v>19515</v>
      </c>
      <c r="B19515" s="1" t="s">
        <v>2850</v>
      </c>
      <c r="C19515" s="1" t="s">
        <v>977</v>
      </c>
    </row>
    <row r="19516" spans="1:3" x14ac:dyDescent="0.25">
      <c r="A19516" s="1">
        <f t="shared" si="304"/>
        <v>19516</v>
      </c>
      <c r="B19516" s="1" t="s">
        <v>2850</v>
      </c>
      <c r="C19516" s="1" t="s">
        <v>1982</v>
      </c>
    </row>
    <row r="19517" spans="1:3" x14ac:dyDescent="0.25">
      <c r="A19517" s="1">
        <f t="shared" si="304"/>
        <v>19517</v>
      </c>
      <c r="B19517" s="1" t="s">
        <v>2850</v>
      </c>
      <c r="C19517" s="1" t="s">
        <v>1161</v>
      </c>
    </row>
    <row r="19518" spans="1:3" x14ac:dyDescent="0.25">
      <c r="A19518" s="1">
        <f t="shared" si="304"/>
        <v>19518</v>
      </c>
      <c r="B19518" s="1" t="s">
        <v>2850</v>
      </c>
      <c r="C19518" s="1" t="s">
        <v>1162</v>
      </c>
    </row>
    <row r="19519" spans="1:3" x14ac:dyDescent="0.25">
      <c r="A19519" s="1">
        <f t="shared" si="304"/>
        <v>19519</v>
      </c>
      <c r="B19519" s="1" t="s">
        <v>2850</v>
      </c>
      <c r="C19519" s="1" t="s">
        <v>12908</v>
      </c>
    </row>
    <row r="19520" spans="1:3" x14ac:dyDescent="0.25">
      <c r="A19520" s="1">
        <f t="shared" si="304"/>
        <v>19520</v>
      </c>
      <c r="B19520" s="1" t="s">
        <v>12909</v>
      </c>
      <c r="C19520" s="1" t="s">
        <v>942</v>
      </c>
    </row>
    <row r="19521" spans="1:3" x14ac:dyDescent="0.25">
      <c r="A19521" s="1">
        <f t="shared" si="304"/>
        <v>19521</v>
      </c>
      <c r="B19521" s="1" t="s">
        <v>12909</v>
      </c>
      <c r="C19521" s="1" t="s">
        <v>942</v>
      </c>
    </row>
    <row r="19522" spans="1:3" x14ac:dyDescent="0.25">
      <c r="A19522" s="1">
        <f t="shared" si="304"/>
        <v>19522</v>
      </c>
      <c r="B19522" s="1" t="s">
        <v>7027</v>
      </c>
      <c r="C19522" s="1" t="s">
        <v>972</v>
      </c>
    </row>
    <row r="19523" spans="1:3" x14ac:dyDescent="0.25">
      <c r="A19523" s="1">
        <f t="shared" ref="A19523:A19586" si="305">A19522+1</f>
        <v>19523</v>
      </c>
      <c r="B19523" s="1" t="s">
        <v>7027</v>
      </c>
      <c r="C19523" s="1" t="s">
        <v>1318</v>
      </c>
    </row>
    <row r="19524" spans="1:3" x14ac:dyDescent="0.25">
      <c r="A19524" s="1">
        <f t="shared" si="305"/>
        <v>19524</v>
      </c>
      <c r="B19524" s="1" t="s">
        <v>12910</v>
      </c>
      <c r="C19524" s="1" t="s">
        <v>1183</v>
      </c>
    </row>
    <row r="19525" spans="1:3" x14ac:dyDescent="0.25">
      <c r="A19525" s="1">
        <f t="shared" si="305"/>
        <v>19525</v>
      </c>
      <c r="B19525" s="1" t="s">
        <v>7027</v>
      </c>
      <c r="C19525" s="1" t="s">
        <v>1058</v>
      </c>
    </row>
    <row r="19526" spans="1:3" x14ac:dyDescent="0.25">
      <c r="A19526" s="1">
        <f t="shared" si="305"/>
        <v>19526</v>
      </c>
      <c r="B19526" s="1" t="s">
        <v>7027</v>
      </c>
      <c r="C19526" s="1" t="s">
        <v>1520</v>
      </c>
    </row>
    <row r="19527" spans="1:3" x14ac:dyDescent="0.25">
      <c r="A19527" s="1">
        <f t="shared" si="305"/>
        <v>19527</v>
      </c>
      <c r="B19527" s="1" t="s">
        <v>7027</v>
      </c>
      <c r="C19527" s="1" t="s">
        <v>1308</v>
      </c>
    </row>
    <row r="19528" spans="1:3" x14ac:dyDescent="0.25">
      <c r="A19528" s="1">
        <f t="shared" si="305"/>
        <v>19528</v>
      </c>
      <c r="B19528" s="1" t="s">
        <v>7027</v>
      </c>
      <c r="C19528" s="1" t="s">
        <v>923</v>
      </c>
    </row>
    <row r="19529" spans="1:3" x14ac:dyDescent="0.25">
      <c r="A19529" s="1">
        <f t="shared" si="305"/>
        <v>19529</v>
      </c>
      <c r="B19529" s="1" t="s">
        <v>7027</v>
      </c>
      <c r="C19529" s="1" t="s">
        <v>2145</v>
      </c>
    </row>
    <row r="19530" spans="1:3" x14ac:dyDescent="0.25">
      <c r="A19530" s="1">
        <f t="shared" si="305"/>
        <v>19530</v>
      </c>
      <c r="B19530" s="1" t="s">
        <v>7027</v>
      </c>
      <c r="C19530" s="1" t="s">
        <v>1102</v>
      </c>
    </row>
    <row r="19531" spans="1:3" x14ac:dyDescent="0.25">
      <c r="A19531" s="1">
        <f t="shared" si="305"/>
        <v>19531</v>
      </c>
      <c r="B19531" s="1" t="s">
        <v>12911</v>
      </c>
      <c r="C19531" s="1" t="s">
        <v>1102</v>
      </c>
    </row>
    <row r="19532" spans="1:3" x14ac:dyDescent="0.25">
      <c r="A19532" s="1">
        <f t="shared" si="305"/>
        <v>19532</v>
      </c>
      <c r="B19532" s="1" t="s">
        <v>7027</v>
      </c>
      <c r="C19532" s="1" t="s">
        <v>941</v>
      </c>
    </row>
    <row r="19533" spans="1:3" x14ac:dyDescent="0.25">
      <c r="A19533" s="1">
        <f t="shared" si="305"/>
        <v>19533</v>
      </c>
      <c r="B19533" s="1" t="s">
        <v>7027</v>
      </c>
      <c r="C19533" s="1" t="s">
        <v>942</v>
      </c>
    </row>
    <row r="19534" spans="1:3" x14ac:dyDescent="0.25">
      <c r="A19534" s="1">
        <f t="shared" si="305"/>
        <v>19534</v>
      </c>
      <c r="B19534" s="1" t="s">
        <v>7027</v>
      </c>
      <c r="C19534" s="1" t="s">
        <v>1510</v>
      </c>
    </row>
    <row r="19535" spans="1:3" x14ac:dyDescent="0.25">
      <c r="A19535" s="1">
        <f t="shared" si="305"/>
        <v>19535</v>
      </c>
      <c r="B19535" s="1" t="s">
        <v>7027</v>
      </c>
      <c r="C19535" s="1" t="s">
        <v>1027</v>
      </c>
    </row>
    <row r="19536" spans="1:3" x14ac:dyDescent="0.25">
      <c r="A19536" s="1">
        <f t="shared" si="305"/>
        <v>19536</v>
      </c>
      <c r="B19536" s="1" t="s">
        <v>12910</v>
      </c>
      <c r="C19536" s="1" t="s">
        <v>1056</v>
      </c>
    </row>
    <row r="19537" spans="1:3" x14ac:dyDescent="0.25">
      <c r="A19537" s="1">
        <f t="shared" si="305"/>
        <v>19537</v>
      </c>
      <c r="B19537" s="1" t="s">
        <v>12913</v>
      </c>
      <c r="C19537" s="1" t="s">
        <v>12912</v>
      </c>
    </row>
    <row r="19538" spans="1:3" x14ac:dyDescent="0.25">
      <c r="A19538" s="1">
        <f t="shared" si="305"/>
        <v>19538</v>
      </c>
      <c r="B19538" s="1" t="s">
        <v>12914</v>
      </c>
      <c r="C19538" s="1" t="s">
        <v>1363</v>
      </c>
    </row>
    <row r="19539" spans="1:3" x14ac:dyDescent="0.25">
      <c r="A19539" s="1">
        <f t="shared" si="305"/>
        <v>19539</v>
      </c>
      <c r="B19539" s="1" t="s">
        <v>12915</v>
      </c>
      <c r="C19539" s="1" t="s">
        <v>1028</v>
      </c>
    </row>
    <row r="19540" spans="1:3" x14ac:dyDescent="0.25">
      <c r="A19540" s="1">
        <f t="shared" si="305"/>
        <v>19540</v>
      </c>
      <c r="B19540" s="1" t="s">
        <v>12915</v>
      </c>
      <c r="C19540" s="1" t="s">
        <v>2237</v>
      </c>
    </row>
    <row r="19541" spans="1:3" x14ac:dyDescent="0.25">
      <c r="A19541" s="1">
        <f t="shared" si="305"/>
        <v>19541</v>
      </c>
      <c r="B19541" s="1" t="s">
        <v>12913</v>
      </c>
      <c r="C19541" s="1" t="s">
        <v>1439</v>
      </c>
    </row>
    <row r="19542" spans="1:3" x14ac:dyDescent="0.25">
      <c r="A19542" s="1">
        <f t="shared" si="305"/>
        <v>19542</v>
      </c>
      <c r="B19542" s="1" t="s">
        <v>12916</v>
      </c>
      <c r="C19542" s="1" t="s">
        <v>1859</v>
      </c>
    </row>
    <row r="19543" spans="1:3" x14ac:dyDescent="0.25">
      <c r="A19543" s="1">
        <f t="shared" si="305"/>
        <v>19543</v>
      </c>
      <c r="B19543" s="1" t="s">
        <v>12917</v>
      </c>
      <c r="C19543" s="1" t="s">
        <v>974</v>
      </c>
    </row>
    <row r="19544" spans="1:3" x14ac:dyDescent="0.25">
      <c r="A19544" s="1">
        <f t="shared" si="305"/>
        <v>19544</v>
      </c>
      <c r="B19544" s="1" t="s">
        <v>12913</v>
      </c>
      <c r="C19544" s="1" t="s">
        <v>974</v>
      </c>
    </row>
    <row r="19545" spans="1:3" x14ac:dyDescent="0.25">
      <c r="A19545" s="1">
        <f t="shared" si="305"/>
        <v>19545</v>
      </c>
      <c r="B19545" s="1" t="s">
        <v>12913</v>
      </c>
      <c r="C19545" s="1" t="s">
        <v>1330</v>
      </c>
    </row>
    <row r="19546" spans="1:3" x14ac:dyDescent="0.25">
      <c r="A19546" s="1">
        <f t="shared" si="305"/>
        <v>19546</v>
      </c>
      <c r="B19546" s="1" t="s">
        <v>12913</v>
      </c>
      <c r="C19546" s="1" t="s">
        <v>9395</v>
      </c>
    </row>
    <row r="19547" spans="1:3" x14ac:dyDescent="0.25">
      <c r="A19547" s="1">
        <f t="shared" si="305"/>
        <v>19547</v>
      </c>
      <c r="B19547" s="1" t="s">
        <v>12918</v>
      </c>
      <c r="C19547" s="1" t="s">
        <v>1026</v>
      </c>
    </row>
    <row r="19548" spans="1:3" x14ac:dyDescent="0.25">
      <c r="A19548" s="1">
        <f t="shared" si="305"/>
        <v>19548</v>
      </c>
      <c r="B19548" s="1" t="s">
        <v>12919</v>
      </c>
      <c r="C19548" s="1" t="s">
        <v>1655</v>
      </c>
    </row>
    <row r="19549" spans="1:3" x14ac:dyDescent="0.25">
      <c r="A19549" s="1">
        <f t="shared" si="305"/>
        <v>19549</v>
      </c>
      <c r="B19549" s="1" t="s">
        <v>12913</v>
      </c>
      <c r="C19549" s="1" t="s">
        <v>1355</v>
      </c>
    </row>
    <row r="19550" spans="1:3" x14ac:dyDescent="0.25">
      <c r="A19550" s="1">
        <f t="shared" si="305"/>
        <v>19550</v>
      </c>
      <c r="B19550" s="1" t="s">
        <v>12919</v>
      </c>
      <c r="C19550" s="1" t="s">
        <v>2832</v>
      </c>
    </row>
    <row r="19551" spans="1:3" x14ac:dyDescent="0.25">
      <c r="A19551" s="1">
        <f t="shared" si="305"/>
        <v>19551</v>
      </c>
      <c r="B19551" s="1" t="s">
        <v>12920</v>
      </c>
      <c r="C19551" s="1" t="s">
        <v>1576</v>
      </c>
    </row>
    <row r="19552" spans="1:3" x14ac:dyDescent="0.25">
      <c r="A19552" s="1">
        <f t="shared" si="305"/>
        <v>19552</v>
      </c>
      <c r="B19552" s="1" t="s">
        <v>12921</v>
      </c>
      <c r="C19552" s="1" t="s">
        <v>1014</v>
      </c>
    </row>
    <row r="19553" spans="1:3" x14ac:dyDescent="0.25">
      <c r="A19553" s="1">
        <f t="shared" si="305"/>
        <v>19553</v>
      </c>
      <c r="B19553" s="1" t="s">
        <v>12921</v>
      </c>
      <c r="C19553" s="1" t="s">
        <v>2064</v>
      </c>
    </row>
    <row r="19554" spans="1:3" x14ac:dyDescent="0.25">
      <c r="A19554" s="1">
        <f t="shared" si="305"/>
        <v>19554</v>
      </c>
      <c r="B19554" s="1" t="s">
        <v>12921</v>
      </c>
      <c r="C19554" s="1" t="s">
        <v>3854</v>
      </c>
    </row>
    <row r="19555" spans="1:3" x14ac:dyDescent="0.25">
      <c r="A19555" s="1">
        <f t="shared" si="305"/>
        <v>19555</v>
      </c>
      <c r="B19555" s="1" t="s">
        <v>12921</v>
      </c>
      <c r="C19555" s="1" t="s">
        <v>3992</v>
      </c>
    </row>
    <row r="19556" spans="1:3" x14ac:dyDescent="0.25">
      <c r="A19556" s="1">
        <f t="shared" si="305"/>
        <v>19556</v>
      </c>
      <c r="B19556" s="1" t="s">
        <v>12921</v>
      </c>
      <c r="C19556" s="1" t="s">
        <v>1058</v>
      </c>
    </row>
    <row r="19557" spans="1:3" x14ac:dyDescent="0.25">
      <c r="A19557" s="1">
        <f t="shared" si="305"/>
        <v>19557</v>
      </c>
      <c r="B19557" s="1" t="s">
        <v>12921</v>
      </c>
      <c r="C19557" s="1" t="s">
        <v>2759</v>
      </c>
    </row>
    <row r="19558" spans="1:3" x14ac:dyDescent="0.25">
      <c r="A19558" s="1">
        <f t="shared" si="305"/>
        <v>19558</v>
      </c>
      <c r="B19558" s="1" t="s">
        <v>12921</v>
      </c>
      <c r="C19558" s="1" t="s">
        <v>930</v>
      </c>
    </row>
    <row r="19559" spans="1:3" x14ac:dyDescent="0.25">
      <c r="A19559" s="1">
        <f t="shared" si="305"/>
        <v>19559</v>
      </c>
      <c r="B19559" s="1" t="s">
        <v>12921</v>
      </c>
      <c r="C19559" s="1" t="s">
        <v>930</v>
      </c>
    </row>
    <row r="19560" spans="1:3" x14ac:dyDescent="0.25">
      <c r="A19560" s="1">
        <f t="shared" si="305"/>
        <v>19560</v>
      </c>
      <c r="B19560" s="1" t="s">
        <v>12921</v>
      </c>
      <c r="C19560" s="1" t="s">
        <v>2953</v>
      </c>
    </row>
    <row r="19561" spans="1:3" x14ac:dyDescent="0.25">
      <c r="A19561" s="1">
        <f t="shared" si="305"/>
        <v>19561</v>
      </c>
      <c r="B19561" s="1" t="s">
        <v>12921</v>
      </c>
      <c r="C19561" s="1" t="s">
        <v>1262</v>
      </c>
    </row>
    <row r="19562" spans="1:3" x14ac:dyDescent="0.25">
      <c r="A19562" s="1">
        <f t="shared" si="305"/>
        <v>19562</v>
      </c>
      <c r="B19562" s="1" t="s">
        <v>12921</v>
      </c>
      <c r="C19562" s="1" t="s">
        <v>1006</v>
      </c>
    </row>
    <row r="19563" spans="1:3" x14ac:dyDescent="0.25">
      <c r="A19563" s="1">
        <f t="shared" si="305"/>
        <v>19563</v>
      </c>
      <c r="B19563" s="1" t="s">
        <v>12921</v>
      </c>
      <c r="C19563" s="1" t="s">
        <v>1006</v>
      </c>
    </row>
    <row r="19564" spans="1:3" x14ac:dyDescent="0.25">
      <c r="A19564" s="1">
        <f t="shared" si="305"/>
        <v>19564</v>
      </c>
      <c r="B19564" s="1" t="s">
        <v>12921</v>
      </c>
      <c r="C19564" s="1" t="s">
        <v>942</v>
      </c>
    </row>
    <row r="19565" spans="1:3" x14ac:dyDescent="0.25">
      <c r="A19565" s="1">
        <f t="shared" si="305"/>
        <v>19565</v>
      </c>
      <c r="B19565" s="1" t="s">
        <v>12921</v>
      </c>
      <c r="C19565" s="1" t="s">
        <v>974</v>
      </c>
    </row>
    <row r="19566" spans="1:3" x14ac:dyDescent="0.25">
      <c r="A19566" s="1">
        <f t="shared" si="305"/>
        <v>19566</v>
      </c>
      <c r="B19566" s="1" t="s">
        <v>12921</v>
      </c>
      <c r="C19566" s="1" t="s">
        <v>928</v>
      </c>
    </row>
    <row r="19567" spans="1:3" x14ac:dyDescent="0.25">
      <c r="A19567" s="1">
        <f t="shared" si="305"/>
        <v>19567</v>
      </c>
      <c r="B19567" s="1" t="s">
        <v>12921</v>
      </c>
      <c r="C19567" s="1" t="s">
        <v>974</v>
      </c>
    </row>
    <row r="19568" spans="1:3" x14ac:dyDescent="0.25">
      <c r="A19568" s="1">
        <f t="shared" si="305"/>
        <v>19568</v>
      </c>
      <c r="B19568" s="1" t="s">
        <v>12921</v>
      </c>
      <c r="C19568" s="1" t="s">
        <v>974</v>
      </c>
    </row>
    <row r="19569" spans="1:3" x14ac:dyDescent="0.25">
      <c r="A19569" s="1">
        <f t="shared" si="305"/>
        <v>19569</v>
      </c>
      <c r="B19569" s="1" t="s">
        <v>12921</v>
      </c>
      <c r="C19569" s="1" t="s">
        <v>5015</v>
      </c>
    </row>
    <row r="19570" spans="1:3" x14ac:dyDescent="0.25">
      <c r="A19570" s="1">
        <f t="shared" si="305"/>
        <v>19570</v>
      </c>
      <c r="B19570" s="1" t="s">
        <v>12921</v>
      </c>
      <c r="C19570" s="1" t="s">
        <v>1027</v>
      </c>
    </row>
    <row r="19571" spans="1:3" x14ac:dyDescent="0.25">
      <c r="A19571" s="1">
        <f t="shared" si="305"/>
        <v>19571</v>
      </c>
      <c r="B19571" s="1" t="s">
        <v>12921</v>
      </c>
      <c r="C19571" s="1" t="s">
        <v>989</v>
      </c>
    </row>
    <row r="19572" spans="1:3" x14ac:dyDescent="0.25">
      <c r="A19572" s="1">
        <f t="shared" si="305"/>
        <v>19572</v>
      </c>
      <c r="B19572" s="1" t="s">
        <v>12921</v>
      </c>
      <c r="C19572" s="1" t="s">
        <v>1162</v>
      </c>
    </row>
    <row r="19573" spans="1:3" x14ac:dyDescent="0.25">
      <c r="A19573" s="1">
        <f t="shared" si="305"/>
        <v>19573</v>
      </c>
      <c r="B19573" s="1" t="s">
        <v>1248</v>
      </c>
      <c r="C19573" s="1" t="s">
        <v>1180</v>
      </c>
    </row>
    <row r="19574" spans="1:3" x14ac:dyDescent="0.25">
      <c r="A19574" s="1">
        <f t="shared" si="305"/>
        <v>19574</v>
      </c>
      <c r="B19574" s="1" t="s">
        <v>12922</v>
      </c>
      <c r="C19574" s="1" t="s">
        <v>4268</v>
      </c>
    </row>
    <row r="19575" spans="1:3" x14ac:dyDescent="0.25">
      <c r="A19575" s="1">
        <f t="shared" si="305"/>
        <v>19575</v>
      </c>
      <c r="B19575" s="1" t="s">
        <v>12922</v>
      </c>
      <c r="C19575" s="1" t="s">
        <v>934</v>
      </c>
    </row>
    <row r="19576" spans="1:3" x14ac:dyDescent="0.25">
      <c r="A19576" s="1">
        <f t="shared" si="305"/>
        <v>19576</v>
      </c>
      <c r="B19576" s="1" t="s">
        <v>12922</v>
      </c>
      <c r="C19576" s="1" t="s">
        <v>938</v>
      </c>
    </row>
    <row r="19577" spans="1:3" x14ac:dyDescent="0.25">
      <c r="A19577" s="1">
        <f t="shared" si="305"/>
        <v>19577</v>
      </c>
      <c r="B19577" s="1" t="s">
        <v>12922</v>
      </c>
      <c r="C19577" s="1" t="s">
        <v>939</v>
      </c>
    </row>
    <row r="19578" spans="1:3" x14ac:dyDescent="0.25">
      <c r="A19578" s="1">
        <f t="shared" si="305"/>
        <v>19578</v>
      </c>
      <c r="B19578" s="1" t="s">
        <v>1248</v>
      </c>
      <c r="C19578" s="1" t="s">
        <v>1204</v>
      </c>
    </row>
    <row r="19579" spans="1:3" x14ac:dyDescent="0.25">
      <c r="A19579" s="1">
        <f t="shared" si="305"/>
        <v>19579</v>
      </c>
      <c r="B19579" s="1" t="s">
        <v>12922</v>
      </c>
      <c r="C19579" s="1" t="s">
        <v>1485</v>
      </c>
    </row>
    <row r="19580" spans="1:3" x14ac:dyDescent="0.25">
      <c r="A19580" s="1">
        <f t="shared" si="305"/>
        <v>19580</v>
      </c>
      <c r="B19580" s="1" t="s">
        <v>12922</v>
      </c>
      <c r="C19580" s="1" t="s">
        <v>1027</v>
      </c>
    </row>
    <row r="19581" spans="1:3" x14ac:dyDescent="0.25">
      <c r="A19581" s="1">
        <f t="shared" si="305"/>
        <v>19581</v>
      </c>
      <c r="B19581" s="1" t="s">
        <v>12922</v>
      </c>
      <c r="C19581" s="1" t="s">
        <v>9451</v>
      </c>
    </row>
    <row r="19582" spans="1:3" x14ac:dyDescent="0.25">
      <c r="A19582" s="1">
        <f t="shared" si="305"/>
        <v>19582</v>
      </c>
      <c r="B19582" s="1" t="s">
        <v>12922</v>
      </c>
      <c r="C19582" s="1" t="s">
        <v>3677</v>
      </c>
    </row>
    <row r="19583" spans="1:3" x14ac:dyDescent="0.25">
      <c r="A19583" s="1">
        <f t="shared" si="305"/>
        <v>19583</v>
      </c>
      <c r="B19583" s="1" t="s">
        <v>12922</v>
      </c>
      <c r="C19583" s="1" t="s">
        <v>11737</v>
      </c>
    </row>
    <row r="19584" spans="1:3" x14ac:dyDescent="0.25">
      <c r="A19584" s="1">
        <f t="shared" si="305"/>
        <v>19584</v>
      </c>
      <c r="B19584" s="1" t="s">
        <v>12922</v>
      </c>
      <c r="C19584" s="1" t="s">
        <v>2552</v>
      </c>
    </row>
    <row r="19585" spans="1:3" x14ac:dyDescent="0.25">
      <c r="A19585" s="1">
        <f t="shared" si="305"/>
        <v>19585</v>
      </c>
      <c r="B19585" s="1" t="s">
        <v>3936</v>
      </c>
      <c r="C19585" s="1" t="s">
        <v>1545</v>
      </c>
    </row>
    <row r="19586" spans="1:3" x14ac:dyDescent="0.25">
      <c r="A19586" s="1">
        <f t="shared" si="305"/>
        <v>19586</v>
      </c>
      <c r="B19586" s="1" t="s">
        <v>3936</v>
      </c>
      <c r="C19586" s="1" t="s">
        <v>1091</v>
      </c>
    </row>
    <row r="19587" spans="1:3" x14ac:dyDescent="0.25">
      <c r="A19587" s="1">
        <f t="shared" ref="A19587:A19650" si="306">A19586+1</f>
        <v>19587</v>
      </c>
      <c r="B19587" s="1" t="s">
        <v>3936</v>
      </c>
      <c r="C19587" s="1" t="s">
        <v>4475</v>
      </c>
    </row>
    <row r="19588" spans="1:3" x14ac:dyDescent="0.25">
      <c r="A19588" s="1">
        <f t="shared" si="306"/>
        <v>19588</v>
      </c>
      <c r="B19588" s="1" t="s">
        <v>3936</v>
      </c>
      <c r="C19588" s="1" t="s">
        <v>12923</v>
      </c>
    </row>
    <row r="19589" spans="1:3" x14ac:dyDescent="0.25">
      <c r="A19589" s="1">
        <f t="shared" si="306"/>
        <v>19589</v>
      </c>
      <c r="B19589" s="1" t="s">
        <v>3936</v>
      </c>
      <c r="C19589" s="1" t="s">
        <v>951</v>
      </c>
    </row>
    <row r="19590" spans="1:3" x14ac:dyDescent="0.25">
      <c r="A19590" s="1">
        <f t="shared" si="306"/>
        <v>19590</v>
      </c>
      <c r="B19590" s="1" t="s">
        <v>12924</v>
      </c>
      <c r="C19590" s="1" t="s">
        <v>928</v>
      </c>
    </row>
    <row r="19591" spans="1:3" x14ac:dyDescent="0.25">
      <c r="A19591" s="1">
        <f t="shared" si="306"/>
        <v>19591</v>
      </c>
      <c r="B19591" s="1" t="s">
        <v>12925</v>
      </c>
      <c r="C19591" s="1" t="s">
        <v>952</v>
      </c>
    </row>
    <row r="19592" spans="1:3" x14ac:dyDescent="0.25">
      <c r="A19592" s="1">
        <f t="shared" si="306"/>
        <v>19592</v>
      </c>
      <c r="B19592" s="1" t="s">
        <v>12926</v>
      </c>
      <c r="C19592" s="1" t="s">
        <v>1196</v>
      </c>
    </row>
    <row r="19593" spans="1:3" x14ac:dyDescent="0.25">
      <c r="A19593" s="1">
        <f t="shared" si="306"/>
        <v>19593</v>
      </c>
      <c r="B19593" s="1" t="s">
        <v>12926</v>
      </c>
      <c r="C19593" s="1" t="s">
        <v>946</v>
      </c>
    </row>
    <row r="19594" spans="1:3" x14ac:dyDescent="0.25">
      <c r="A19594" s="1">
        <f t="shared" si="306"/>
        <v>19594</v>
      </c>
      <c r="B19594" s="1" t="s">
        <v>12928</v>
      </c>
      <c r="C19594" s="1" t="s">
        <v>12927</v>
      </c>
    </row>
    <row r="19595" spans="1:3" x14ac:dyDescent="0.25">
      <c r="A19595" s="1">
        <f t="shared" si="306"/>
        <v>19595</v>
      </c>
      <c r="B19595" s="1" t="s">
        <v>12928</v>
      </c>
      <c r="C19595" s="1" t="s">
        <v>12929</v>
      </c>
    </row>
    <row r="19596" spans="1:3" x14ac:dyDescent="0.25">
      <c r="A19596" s="1">
        <f t="shared" si="306"/>
        <v>19596</v>
      </c>
      <c r="B19596" s="1" t="s">
        <v>12930</v>
      </c>
      <c r="C19596" s="1" t="s">
        <v>1102</v>
      </c>
    </row>
    <row r="19597" spans="1:3" x14ac:dyDescent="0.25">
      <c r="A19597" s="1">
        <f t="shared" si="306"/>
        <v>19597</v>
      </c>
      <c r="B19597" s="1" t="s">
        <v>12931</v>
      </c>
      <c r="C19597" s="1" t="s">
        <v>946</v>
      </c>
    </row>
    <row r="19598" spans="1:3" x14ac:dyDescent="0.25">
      <c r="A19598" s="1">
        <f t="shared" si="306"/>
        <v>19598</v>
      </c>
      <c r="B19598" s="1" t="s">
        <v>12932</v>
      </c>
      <c r="C19598" s="1" t="s">
        <v>935</v>
      </c>
    </row>
    <row r="19599" spans="1:3" x14ac:dyDescent="0.25">
      <c r="A19599" s="1">
        <f t="shared" si="306"/>
        <v>19599</v>
      </c>
      <c r="B19599" s="1" t="s">
        <v>12932</v>
      </c>
      <c r="C19599" s="1" t="s">
        <v>1019</v>
      </c>
    </row>
    <row r="19600" spans="1:3" x14ac:dyDescent="0.25">
      <c r="A19600" s="1">
        <f t="shared" si="306"/>
        <v>19600</v>
      </c>
      <c r="B19600" s="1" t="s">
        <v>12933</v>
      </c>
      <c r="C19600" s="1" t="s">
        <v>1055</v>
      </c>
    </row>
    <row r="19601" spans="1:3" x14ac:dyDescent="0.25">
      <c r="A19601" s="1">
        <f t="shared" si="306"/>
        <v>19601</v>
      </c>
      <c r="B19601" s="1" t="s">
        <v>9098</v>
      </c>
      <c r="C19601" s="1" t="s">
        <v>921</v>
      </c>
    </row>
    <row r="19602" spans="1:3" x14ac:dyDescent="0.25">
      <c r="A19602" s="1">
        <f t="shared" si="306"/>
        <v>19602</v>
      </c>
      <c r="B19602" s="1" t="s">
        <v>9098</v>
      </c>
      <c r="C19602" s="1" t="s">
        <v>973</v>
      </c>
    </row>
    <row r="19603" spans="1:3" x14ac:dyDescent="0.25">
      <c r="A19603" s="1">
        <f t="shared" si="306"/>
        <v>19603</v>
      </c>
      <c r="B19603" s="1" t="s">
        <v>9098</v>
      </c>
      <c r="C19603" s="1" t="s">
        <v>1152</v>
      </c>
    </row>
    <row r="19604" spans="1:3" x14ac:dyDescent="0.25">
      <c r="A19604" s="1">
        <f t="shared" si="306"/>
        <v>19604</v>
      </c>
      <c r="B19604" s="1" t="s">
        <v>9098</v>
      </c>
      <c r="C19604" s="1" t="s">
        <v>1079</v>
      </c>
    </row>
    <row r="19605" spans="1:3" x14ac:dyDescent="0.25">
      <c r="A19605" s="1">
        <f t="shared" si="306"/>
        <v>19605</v>
      </c>
      <c r="B19605" s="1" t="s">
        <v>9098</v>
      </c>
      <c r="C19605" s="1" t="s">
        <v>3992</v>
      </c>
    </row>
    <row r="19606" spans="1:3" x14ac:dyDescent="0.25">
      <c r="A19606" s="1">
        <f t="shared" si="306"/>
        <v>19606</v>
      </c>
      <c r="B19606" s="1" t="s">
        <v>9098</v>
      </c>
      <c r="C19606" s="1" t="s">
        <v>7960</v>
      </c>
    </row>
    <row r="19607" spans="1:3" x14ac:dyDescent="0.25">
      <c r="A19607" s="1">
        <f t="shared" si="306"/>
        <v>19607</v>
      </c>
      <c r="B19607" s="1" t="s">
        <v>9098</v>
      </c>
      <c r="C19607" s="1" t="s">
        <v>12934</v>
      </c>
    </row>
    <row r="19608" spans="1:3" x14ac:dyDescent="0.25">
      <c r="A19608" s="1">
        <f t="shared" si="306"/>
        <v>19608</v>
      </c>
      <c r="B19608" s="1" t="s">
        <v>9098</v>
      </c>
      <c r="C19608" s="1" t="s">
        <v>1019</v>
      </c>
    </row>
    <row r="19609" spans="1:3" x14ac:dyDescent="0.25">
      <c r="A19609" s="1">
        <f t="shared" si="306"/>
        <v>19609</v>
      </c>
      <c r="B19609" s="1" t="s">
        <v>9098</v>
      </c>
      <c r="C19609" s="1" t="s">
        <v>2008</v>
      </c>
    </row>
    <row r="19610" spans="1:3" x14ac:dyDescent="0.25">
      <c r="A19610" s="1">
        <f t="shared" si="306"/>
        <v>19610</v>
      </c>
      <c r="B19610" s="1" t="s">
        <v>12935</v>
      </c>
      <c r="C19610" s="1" t="s">
        <v>1054</v>
      </c>
    </row>
    <row r="19611" spans="1:3" x14ac:dyDescent="0.25">
      <c r="A19611" s="1">
        <f t="shared" si="306"/>
        <v>19611</v>
      </c>
      <c r="B19611" s="1" t="s">
        <v>9098</v>
      </c>
      <c r="C19611" s="1" t="s">
        <v>1156</v>
      </c>
    </row>
    <row r="19612" spans="1:3" x14ac:dyDescent="0.25">
      <c r="A19612" s="1">
        <f t="shared" si="306"/>
        <v>19612</v>
      </c>
      <c r="B19612" s="1" t="s">
        <v>9098</v>
      </c>
      <c r="C19612" s="1" t="s">
        <v>3623</v>
      </c>
    </row>
    <row r="19613" spans="1:3" x14ac:dyDescent="0.25">
      <c r="A19613" s="1">
        <f t="shared" si="306"/>
        <v>19613</v>
      </c>
      <c r="B19613" s="1" t="s">
        <v>9098</v>
      </c>
      <c r="C19613" s="1" t="s">
        <v>1150</v>
      </c>
    </row>
    <row r="19614" spans="1:3" x14ac:dyDescent="0.25">
      <c r="A19614" s="1">
        <f t="shared" si="306"/>
        <v>19614</v>
      </c>
      <c r="B19614" s="1" t="s">
        <v>9098</v>
      </c>
      <c r="C19614" s="1" t="s">
        <v>942</v>
      </c>
    </row>
    <row r="19615" spans="1:3" x14ac:dyDescent="0.25">
      <c r="A19615" s="1">
        <f t="shared" si="306"/>
        <v>19615</v>
      </c>
      <c r="B19615" s="1" t="s">
        <v>9098</v>
      </c>
      <c r="C19615" s="1" t="s">
        <v>928</v>
      </c>
    </row>
    <row r="19616" spans="1:3" x14ac:dyDescent="0.25">
      <c r="A19616" s="1">
        <f t="shared" si="306"/>
        <v>19616</v>
      </c>
      <c r="B19616" s="1" t="s">
        <v>9098</v>
      </c>
      <c r="C19616" s="1" t="s">
        <v>928</v>
      </c>
    </row>
    <row r="19617" spans="1:3" x14ac:dyDescent="0.25">
      <c r="A19617" s="1">
        <f t="shared" si="306"/>
        <v>19617</v>
      </c>
      <c r="B19617" s="1" t="s">
        <v>9098</v>
      </c>
      <c r="C19617" s="1" t="s">
        <v>928</v>
      </c>
    </row>
    <row r="19618" spans="1:3" x14ac:dyDescent="0.25">
      <c r="A19618" s="1">
        <f t="shared" si="306"/>
        <v>19618</v>
      </c>
      <c r="B19618" s="1" t="s">
        <v>9098</v>
      </c>
      <c r="C19618" s="1" t="s">
        <v>974</v>
      </c>
    </row>
    <row r="19619" spans="1:3" x14ac:dyDescent="0.25">
      <c r="A19619" s="1">
        <f t="shared" si="306"/>
        <v>19619</v>
      </c>
      <c r="B19619" s="1" t="s">
        <v>9098</v>
      </c>
      <c r="C19619" s="1" t="s">
        <v>1389</v>
      </c>
    </row>
    <row r="19620" spans="1:3" x14ac:dyDescent="0.25">
      <c r="A19620" s="1">
        <f t="shared" si="306"/>
        <v>19620</v>
      </c>
      <c r="B19620" s="1" t="s">
        <v>12936</v>
      </c>
      <c r="C19620" s="1" t="s">
        <v>1710</v>
      </c>
    </row>
    <row r="19621" spans="1:3" x14ac:dyDescent="0.25">
      <c r="A19621" s="1">
        <f t="shared" si="306"/>
        <v>19621</v>
      </c>
      <c r="B19621" s="1" t="s">
        <v>9098</v>
      </c>
      <c r="C19621" s="1" t="s">
        <v>1160</v>
      </c>
    </row>
    <row r="19622" spans="1:3" x14ac:dyDescent="0.25">
      <c r="A19622" s="1">
        <f t="shared" si="306"/>
        <v>19622</v>
      </c>
      <c r="B19622" s="1" t="s">
        <v>9098</v>
      </c>
      <c r="C19622" s="1" t="s">
        <v>12937</v>
      </c>
    </row>
    <row r="19623" spans="1:3" x14ac:dyDescent="0.25">
      <c r="A19623" s="1">
        <f t="shared" si="306"/>
        <v>19623</v>
      </c>
      <c r="B19623" s="1" t="s">
        <v>9098</v>
      </c>
      <c r="C19623" s="1" t="s">
        <v>3486</v>
      </c>
    </row>
    <row r="19624" spans="1:3" x14ac:dyDescent="0.25">
      <c r="A19624" s="1">
        <f t="shared" si="306"/>
        <v>19624</v>
      </c>
      <c r="B19624" s="1" t="s">
        <v>9098</v>
      </c>
      <c r="C19624" s="1" t="s">
        <v>2052</v>
      </c>
    </row>
    <row r="19625" spans="1:3" x14ac:dyDescent="0.25">
      <c r="A19625" s="1">
        <f t="shared" si="306"/>
        <v>19625</v>
      </c>
      <c r="B19625" s="1" t="s">
        <v>9098</v>
      </c>
      <c r="C19625" s="1" t="s">
        <v>2832</v>
      </c>
    </row>
    <row r="19626" spans="1:3" x14ac:dyDescent="0.25">
      <c r="A19626" s="1">
        <f t="shared" si="306"/>
        <v>19626</v>
      </c>
      <c r="B19626" s="1" t="s">
        <v>9098</v>
      </c>
      <c r="C19626" s="1" t="s">
        <v>12938</v>
      </c>
    </row>
    <row r="19627" spans="1:3" x14ac:dyDescent="0.25">
      <c r="A19627" s="1">
        <f t="shared" si="306"/>
        <v>19627</v>
      </c>
      <c r="B19627" s="1" t="s">
        <v>9098</v>
      </c>
      <c r="C19627" s="1" t="s">
        <v>1706</v>
      </c>
    </row>
    <row r="19628" spans="1:3" x14ac:dyDescent="0.25">
      <c r="A19628" s="1">
        <f t="shared" si="306"/>
        <v>19628</v>
      </c>
      <c r="B19628" s="1" t="s">
        <v>12939</v>
      </c>
      <c r="C19628" s="1" t="s">
        <v>941</v>
      </c>
    </row>
    <row r="19629" spans="1:3" x14ac:dyDescent="0.25">
      <c r="A19629" s="1">
        <f t="shared" si="306"/>
        <v>19629</v>
      </c>
      <c r="B19629" s="1" t="s">
        <v>12940</v>
      </c>
      <c r="C19629" s="1" t="s">
        <v>1718</v>
      </c>
    </row>
    <row r="19630" spans="1:3" x14ac:dyDescent="0.25">
      <c r="A19630" s="1">
        <f t="shared" si="306"/>
        <v>19630</v>
      </c>
      <c r="B19630" s="1" t="s">
        <v>12941</v>
      </c>
      <c r="C19630" s="1" t="s">
        <v>1102</v>
      </c>
    </row>
    <row r="19631" spans="1:3" x14ac:dyDescent="0.25">
      <c r="A19631" s="1">
        <f t="shared" si="306"/>
        <v>19631</v>
      </c>
      <c r="B19631" s="1" t="s">
        <v>12942</v>
      </c>
      <c r="C19631" s="1" t="s">
        <v>993</v>
      </c>
    </row>
    <row r="19632" spans="1:3" x14ac:dyDescent="0.25">
      <c r="A19632" s="1">
        <f t="shared" si="306"/>
        <v>19632</v>
      </c>
      <c r="B19632" s="1" t="s">
        <v>8324</v>
      </c>
      <c r="C19632" s="1" t="s">
        <v>930</v>
      </c>
    </row>
    <row r="19633" spans="1:3" x14ac:dyDescent="0.25">
      <c r="A19633" s="1">
        <f t="shared" si="306"/>
        <v>19633</v>
      </c>
      <c r="B19633" s="1" t="s">
        <v>8324</v>
      </c>
      <c r="C19633" s="1" t="s">
        <v>939</v>
      </c>
    </row>
    <row r="19634" spans="1:3" x14ac:dyDescent="0.25">
      <c r="A19634" s="1">
        <f t="shared" si="306"/>
        <v>19634</v>
      </c>
      <c r="B19634" s="1" t="s">
        <v>8324</v>
      </c>
      <c r="C19634" s="1" t="s">
        <v>3784</v>
      </c>
    </row>
    <row r="19635" spans="1:3" x14ac:dyDescent="0.25">
      <c r="A19635" s="1">
        <f t="shared" si="306"/>
        <v>19635</v>
      </c>
      <c r="B19635" s="1" t="s">
        <v>8324</v>
      </c>
      <c r="C19635" s="1" t="s">
        <v>1102</v>
      </c>
    </row>
    <row r="19636" spans="1:3" x14ac:dyDescent="0.25">
      <c r="A19636" s="1">
        <f t="shared" si="306"/>
        <v>19636</v>
      </c>
      <c r="B19636" s="1" t="s">
        <v>8324</v>
      </c>
      <c r="C19636" s="1" t="s">
        <v>1102</v>
      </c>
    </row>
    <row r="19637" spans="1:3" x14ac:dyDescent="0.25">
      <c r="A19637" s="1">
        <f t="shared" si="306"/>
        <v>19637</v>
      </c>
      <c r="B19637" s="1" t="s">
        <v>8324</v>
      </c>
      <c r="C19637" s="1" t="s">
        <v>2559</v>
      </c>
    </row>
    <row r="19638" spans="1:3" x14ac:dyDescent="0.25">
      <c r="A19638" s="1">
        <f t="shared" si="306"/>
        <v>19638</v>
      </c>
      <c r="B19638" s="1" t="s">
        <v>8324</v>
      </c>
      <c r="C19638" s="1" t="s">
        <v>1102</v>
      </c>
    </row>
    <row r="19639" spans="1:3" x14ac:dyDescent="0.25">
      <c r="A19639" s="1">
        <f t="shared" si="306"/>
        <v>19639</v>
      </c>
      <c r="B19639" s="1" t="s">
        <v>12943</v>
      </c>
      <c r="C19639" s="1" t="s">
        <v>5733</v>
      </c>
    </row>
    <row r="19640" spans="1:3" x14ac:dyDescent="0.25">
      <c r="A19640" s="1">
        <f t="shared" si="306"/>
        <v>19640</v>
      </c>
      <c r="B19640" s="1" t="s">
        <v>12944</v>
      </c>
      <c r="C19640" s="1" t="s">
        <v>1328</v>
      </c>
    </row>
    <row r="19641" spans="1:3" x14ac:dyDescent="0.25">
      <c r="A19641" s="1">
        <f t="shared" si="306"/>
        <v>19641</v>
      </c>
      <c r="B19641" s="1" t="s">
        <v>2367</v>
      </c>
      <c r="C19641" s="1" t="s">
        <v>1011</v>
      </c>
    </row>
    <row r="19642" spans="1:3" x14ac:dyDescent="0.25">
      <c r="A19642" s="1">
        <f t="shared" si="306"/>
        <v>19642</v>
      </c>
      <c r="B19642" s="1" t="s">
        <v>2367</v>
      </c>
      <c r="C19642" s="1" t="s">
        <v>1211</v>
      </c>
    </row>
    <row r="19643" spans="1:3" x14ac:dyDescent="0.25">
      <c r="A19643" s="1">
        <f t="shared" si="306"/>
        <v>19643</v>
      </c>
      <c r="B19643" s="1" t="s">
        <v>2367</v>
      </c>
      <c r="C19643" s="1" t="s">
        <v>1014</v>
      </c>
    </row>
    <row r="19644" spans="1:3" x14ac:dyDescent="0.25">
      <c r="A19644" s="1">
        <f t="shared" si="306"/>
        <v>19644</v>
      </c>
      <c r="B19644" s="1" t="s">
        <v>2367</v>
      </c>
      <c r="C19644" s="1" t="s">
        <v>4046</v>
      </c>
    </row>
    <row r="19645" spans="1:3" x14ac:dyDescent="0.25">
      <c r="A19645" s="1">
        <f t="shared" si="306"/>
        <v>19645</v>
      </c>
      <c r="B19645" s="1" t="s">
        <v>2367</v>
      </c>
      <c r="C19645" s="1" t="s">
        <v>952</v>
      </c>
    </row>
    <row r="19646" spans="1:3" x14ac:dyDescent="0.25">
      <c r="A19646" s="1">
        <f t="shared" si="306"/>
        <v>19646</v>
      </c>
      <c r="B19646" s="1" t="s">
        <v>2367</v>
      </c>
      <c r="C19646" s="1" t="s">
        <v>1027</v>
      </c>
    </row>
    <row r="19647" spans="1:3" x14ac:dyDescent="0.25">
      <c r="A19647" s="1">
        <f t="shared" si="306"/>
        <v>19647</v>
      </c>
      <c r="B19647" s="1" t="s">
        <v>2367</v>
      </c>
      <c r="C19647" s="1" t="s">
        <v>1512</v>
      </c>
    </row>
    <row r="19648" spans="1:3" x14ac:dyDescent="0.25">
      <c r="A19648" s="1">
        <f t="shared" si="306"/>
        <v>19648</v>
      </c>
      <c r="B19648" s="1" t="s">
        <v>12945</v>
      </c>
      <c r="C19648" s="1" t="s">
        <v>2051</v>
      </c>
    </row>
    <row r="19649" spans="1:3" x14ac:dyDescent="0.25">
      <c r="A19649" s="1">
        <f t="shared" si="306"/>
        <v>19649</v>
      </c>
      <c r="B19649" s="1" t="s">
        <v>12946</v>
      </c>
      <c r="C19649" s="1" t="s">
        <v>938</v>
      </c>
    </row>
    <row r="19650" spans="1:3" x14ac:dyDescent="0.25">
      <c r="A19650" s="1">
        <f t="shared" si="306"/>
        <v>19650</v>
      </c>
      <c r="B19650" s="1" t="s">
        <v>11149</v>
      </c>
      <c r="C19650" s="1" t="s">
        <v>952</v>
      </c>
    </row>
    <row r="19651" spans="1:3" x14ac:dyDescent="0.25">
      <c r="A19651" s="1">
        <f t="shared" ref="A19651:A19714" si="307">A19650+1</f>
        <v>19651</v>
      </c>
      <c r="B19651" s="1" t="s">
        <v>11149</v>
      </c>
      <c r="C19651" s="1" t="s">
        <v>2387</v>
      </c>
    </row>
    <row r="19652" spans="1:3" x14ac:dyDescent="0.25">
      <c r="A19652" s="1">
        <f t="shared" si="307"/>
        <v>19652</v>
      </c>
      <c r="B19652" s="1" t="s">
        <v>12947</v>
      </c>
      <c r="C19652" s="1" t="s">
        <v>1006</v>
      </c>
    </row>
    <row r="19653" spans="1:3" x14ac:dyDescent="0.25">
      <c r="A19653" s="1">
        <f t="shared" si="307"/>
        <v>19653</v>
      </c>
      <c r="B19653" s="1" t="s">
        <v>12948</v>
      </c>
      <c r="C19653" s="1" t="s">
        <v>928</v>
      </c>
    </row>
    <row r="19654" spans="1:3" x14ac:dyDescent="0.25">
      <c r="A19654" s="1">
        <f t="shared" si="307"/>
        <v>19654</v>
      </c>
      <c r="B19654" s="1" t="s">
        <v>12949</v>
      </c>
      <c r="C19654" s="1" t="s">
        <v>8028</v>
      </c>
    </row>
    <row r="19655" spans="1:3" x14ac:dyDescent="0.25">
      <c r="A19655" s="1">
        <f t="shared" si="307"/>
        <v>19655</v>
      </c>
      <c r="B19655" s="1" t="s">
        <v>12950</v>
      </c>
      <c r="C19655" s="1" t="s">
        <v>967</v>
      </c>
    </row>
    <row r="19656" spans="1:3" x14ac:dyDescent="0.25">
      <c r="A19656" s="1">
        <f t="shared" si="307"/>
        <v>19656</v>
      </c>
      <c r="B19656" s="1" t="s">
        <v>12950</v>
      </c>
      <c r="C19656" s="1" t="s">
        <v>1188</v>
      </c>
    </row>
    <row r="19657" spans="1:3" x14ac:dyDescent="0.25">
      <c r="A19657" s="1">
        <f t="shared" si="307"/>
        <v>19657</v>
      </c>
      <c r="B19657" s="1" t="s">
        <v>12950</v>
      </c>
      <c r="C19657" s="1" t="s">
        <v>4672</v>
      </c>
    </row>
    <row r="19658" spans="1:3" x14ac:dyDescent="0.25">
      <c r="A19658" s="1">
        <f t="shared" si="307"/>
        <v>19658</v>
      </c>
      <c r="B19658" s="1" t="s">
        <v>12950</v>
      </c>
      <c r="C19658" s="1" t="s">
        <v>12951</v>
      </c>
    </row>
    <row r="19659" spans="1:3" x14ac:dyDescent="0.25">
      <c r="A19659" s="1">
        <f t="shared" si="307"/>
        <v>19659</v>
      </c>
      <c r="B19659" s="1" t="s">
        <v>12950</v>
      </c>
      <c r="C19659" s="1" t="s">
        <v>1715</v>
      </c>
    </row>
    <row r="19660" spans="1:3" x14ac:dyDescent="0.25">
      <c r="A19660" s="1">
        <f t="shared" si="307"/>
        <v>19660</v>
      </c>
      <c r="B19660" s="1" t="s">
        <v>12952</v>
      </c>
      <c r="C19660" s="1" t="s">
        <v>1911</v>
      </c>
    </row>
    <row r="19661" spans="1:3" x14ac:dyDescent="0.25">
      <c r="A19661" s="1">
        <f t="shared" si="307"/>
        <v>19661</v>
      </c>
      <c r="B19661" s="1" t="s">
        <v>5342</v>
      </c>
      <c r="C19661" s="1" t="s">
        <v>12953</v>
      </c>
    </row>
    <row r="19662" spans="1:3" x14ac:dyDescent="0.25">
      <c r="A19662" s="1">
        <f t="shared" si="307"/>
        <v>19662</v>
      </c>
      <c r="B19662" s="1" t="s">
        <v>5342</v>
      </c>
      <c r="C19662" s="1" t="s">
        <v>918</v>
      </c>
    </row>
    <row r="19663" spans="1:3" x14ac:dyDescent="0.25">
      <c r="A19663" s="1">
        <f t="shared" si="307"/>
        <v>19663</v>
      </c>
      <c r="B19663" s="1" t="s">
        <v>5342</v>
      </c>
      <c r="C19663" s="1" t="s">
        <v>967</v>
      </c>
    </row>
    <row r="19664" spans="1:3" x14ac:dyDescent="0.25">
      <c r="A19664" s="1">
        <f t="shared" si="307"/>
        <v>19664</v>
      </c>
      <c r="B19664" s="1" t="s">
        <v>5342</v>
      </c>
      <c r="C19664" s="1" t="s">
        <v>1021</v>
      </c>
    </row>
    <row r="19665" spans="1:3" x14ac:dyDescent="0.25">
      <c r="A19665" s="1">
        <f t="shared" si="307"/>
        <v>19665</v>
      </c>
      <c r="B19665" s="1" t="s">
        <v>5342</v>
      </c>
      <c r="C19665" s="1" t="s">
        <v>7350</v>
      </c>
    </row>
    <row r="19666" spans="1:3" x14ac:dyDescent="0.25">
      <c r="A19666" s="1">
        <f t="shared" si="307"/>
        <v>19666</v>
      </c>
      <c r="B19666" s="1" t="s">
        <v>5342</v>
      </c>
      <c r="C19666" s="1" t="s">
        <v>2719</v>
      </c>
    </row>
    <row r="19667" spans="1:3" x14ac:dyDescent="0.25">
      <c r="A19667" s="1">
        <f t="shared" si="307"/>
        <v>19667</v>
      </c>
      <c r="B19667" s="1" t="s">
        <v>5342</v>
      </c>
      <c r="C19667" s="1" t="s">
        <v>1201</v>
      </c>
    </row>
    <row r="19668" spans="1:3" x14ac:dyDescent="0.25">
      <c r="A19668" s="1">
        <f t="shared" si="307"/>
        <v>19668</v>
      </c>
      <c r="B19668" s="1" t="s">
        <v>5342</v>
      </c>
      <c r="C19668" s="1" t="s">
        <v>12954</v>
      </c>
    </row>
    <row r="19669" spans="1:3" x14ac:dyDescent="0.25">
      <c r="A19669" s="1">
        <f t="shared" si="307"/>
        <v>19669</v>
      </c>
      <c r="B19669" s="1" t="s">
        <v>12955</v>
      </c>
      <c r="C19669" s="1" t="s">
        <v>997</v>
      </c>
    </row>
    <row r="19670" spans="1:3" x14ac:dyDescent="0.25">
      <c r="A19670" s="1">
        <f t="shared" si="307"/>
        <v>19670</v>
      </c>
      <c r="B19670" s="1" t="s">
        <v>12956</v>
      </c>
      <c r="C19670" s="1" t="s">
        <v>1156</v>
      </c>
    </row>
    <row r="19671" spans="1:3" x14ac:dyDescent="0.25">
      <c r="A19671" s="1">
        <f t="shared" si="307"/>
        <v>19671</v>
      </c>
      <c r="B19671" s="1" t="s">
        <v>12958</v>
      </c>
      <c r="C19671" s="1" t="s">
        <v>12957</v>
      </c>
    </row>
    <row r="19672" spans="1:3" x14ac:dyDescent="0.25">
      <c r="A19672" s="1">
        <f t="shared" si="307"/>
        <v>19672</v>
      </c>
      <c r="B19672" s="1" t="s">
        <v>12959</v>
      </c>
      <c r="C19672" s="1" t="s">
        <v>10914</v>
      </c>
    </row>
    <row r="19673" spans="1:3" x14ac:dyDescent="0.25">
      <c r="A19673" s="1">
        <f t="shared" si="307"/>
        <v>19673</v>
      </c>
      <c r="B19673" s="1" t="s">
        <v>12960</v>
      </c>
      <c r="C19673" s="1" t="s">
        <v>1079</v>
      </c>
    </row>
    <row r="19674" spans="1:3" x14ac:dyDescent="0.25">
      <c r="A19674" s="1">
        <f t="shared" si="307"/>
        <v>19674</v>
      </c>
      <c r="B19674" s="1" t="s">
        <v>12960</v>
      </c>
      <c r="C19674" s="1" t="s">
        <v>1322</v>
      </c>
    </row>
    <row r="19675" spans="1:3" x14ac:dyDescent="0.25">
      <c r="A19675" s="1">
        <f t="shared" si="307"/>
        <v>19675</v>
      </c>
      <c r="B19675" s="1" t="s">
        <v>12961</v>
      </c>
      <c r="C19675" s="1" t="s">
        <v>939</v>
      </c>
    </row>
    <row r="19676" spans="1:3" x14ac:dyDescent="0.25">
      <c r="A19676" s="1">
        <f t="shared" si="307"/>
        <v>19676</v>
      </c>
      <c r="B19676" s="1" t="s">
        <v>12960</v>
      </c>
      <c r="C19676" s="1" t="s">
        <v>939</v>
      </c>
    </row>
    <row r="19677" spans="1:3" x14ac:dyDescent="0.25">
      <c r="A19677" s="1">
        <f t="shared" si="307"/>
        <v>19677</v>
      </c>
      <c r="B19677" s="1" t="s">
        <v>12962</v>
      </c>
      <c r="C19677" s="1" t="s">
        <v>1055</v>
      </c>
    </row>
    <row r="19678" spans="1:3" x14ac:dyDescent="0.25">
      <c r="A19678" s="1">
        <f t="shared" si="307"/>
        <v>19678</v>
      </c>
      <c r="B19678" s="1" t="s">
        <v>12963</v>
      </c>
      <c r="C19678" s="1" t="s">
        <v>1185</v>
      </c>
    </row>
    <row r="19679" spans="1:3" x14ac:dyDescent="0.25">
      <c r="A19679" s="1">
        <f t="shared" si="307"/>
        <v>19679</v>
      </c>
      <c r="B19679" s="1" t="s">
        <v>12963</v>
      </c>
      <c r="C19679" s="1" t="s">
        <v>928</v>
      </c>
    </row>
    <row r="19680" spans="1:3" x14ac:dyDescent="0.25">
      <c r="A19680" s="1">
        <f t="shared" si="307"/>
        <v>19680</v>
      </c>
      <c r="B19680" s="1" t="s">
        <v>12964</v>
      </c>
      <c r="C19680" s="1" t="s">
        <v>952</v>
      </c>
    </row>
    <row r="19681" spans="1:3" x14ac:dyDescent="0.25">
      <c r="A19681" s="1">
        <f t="shared" si="307"/>
        <v>19681</v>
      </c>
      <c r="B19681" s="1" t="s">
        <v>12964</v>
      </c>
      <c r="C19681" s="1" t="s">
        <v>1016</v>
      </c>
    </row>
    <row r="19682" spans="1:3" x14ac:dyDescent="0.25">
      <c r="A19682" s="1">
        <f t="shared" si="307"/>
        <v>19682</v>
      </c>
      <c r="B19682" s="1" t="s">
        <v>12964</v>
      </c>
      <c r="C19682" s="1" t="s">
        <v>1058</v>
      </c>
    </row>
    <row r="19683" spans="1:3" x14ac:dyDescent="0.25">
      <c r="A19683" s="1">
        <f t="shared" si="307"/>
        <v>19683</v>
      </c>
      <c r="B19683" s="1" t="s">
        <v>12964</v>
      </c>
      <c r="C19683" s="1" t="s">
        <v>930</v>
      </c>
    </row>
    <row r="19684" spans="1:3" x14ac:dyDescent="0.25">
      <c r="A19684" s="1">
        <f t="shared" si="307"/>
        <v>19684</v>
      </c>
      <c r="B19684" s="1" t="s">
        <v>12964</v>
      </c>
      <c r="C19684" s="1" t="s">
        <v>967</v>
      </c>
    </row>
    <row r="19685" spans="1:3" x14ac:dyDescent="0.25">
      <c r="A19685" s="1">
        <f t="shared" si="307"/>
        <v>19685</v>
      </c>
      <c r="B19685" s="1" t="s">
        <v>12964</v>
      </c>
      <c r="C19685" s="1" t="s">
        <v>1609</v>
      </c>
    </row>
    <row r="19686" spans="1:3" x14ac:dyDescent="0.25">
      <c r="A19686" s="1">
        <f t="shared" si="307"/>
        <v>19686</v>
      </c>
      <c r="B19686" s="1" t="s">
        <v>12964</v>
      </c>
      <c r="C19686" s="1" t="s">
        <v>1197</v>
      </c>
    </row>
    <row r="19687" spans="1:3" x14ac:dyDescent="0.25">
      <c r="A19687" s="1">
        <f t="shared" si="307"/>
        <v>19687</v>
      </c>
      <c r="B19687" s="1" t="s">
        <v>12964</v>
      </c>
      <c r="C19687" s="1" t="s">
        <v>1087</v>
      </c>
    </row>
    <row r="19688" spans="1:3" x14ac:dyDescent="0.25">
      <c r="A19688" s="1">
        <f t="shared" si="307"/>
        <v>19688</v>
      </c>
      <c r="B19688" s="1" t="s">
        <v>12964</v>
      </c>
      <c r="C19688" s="1" t="s">
        <v>1147</v>
      </c>
    </row>
    <row r="19689" spans="1:3" x14ac:dyDescent="0.25">
      <c r="A19689" s="1">
        <f t="shared" si="307"/>
        <v>19689</v>
      </c>
      <c r="B19689" s="1" t="s">
        <v>12964</v>
      </c>
      <c r="C19689" s="1" t="s">
        <v>12965</v>
      </c>
    </row>
    <row r="19690" spans="1:3" x14ac:dyDescent="0.25">
      <c r="A19690" s="1">
        <f t="shared" si="307"/>
        <v>19690</v>
      </c>
      <c r="B19690" s="1" t="s">
        <v>12964</v>
      </c>
      <c r="C19690" s="1" t="s">
        <v>1055</v>
      </c>
    </row>
    <row r="19691" spans="1:3" x14ac:dyDescent="0.25">
      <c r="A19691" s="1">
        <f t="shared" si="307"/>
        <v>19691</v>
      </c>
      <c r="B19691" s="1" t="s">
        <v>12964</v>
      </c>
      <c r="C19691" s="1" t="s">
        <v>1512</v>
      </c>
    </row>
    <row r="19692" spans="1:3" x14ac:dyDescent="0.25">
      <c r="A19692" s="1">
        <f t="shared" si="307"/>
        <v>19692</v>
      </c>
      <c r="B19692" s="1" t="s">
        <v>12966</v>
      </c>
      <c r="C19692" s="1" t="s">
        <v>1633</v>
      </c>
    </row>
    <row r="19693" spans="1:3" x14ac:dyDescent="0.25">
      <c r="A19693" s="1">
        <f t="shared" si="307"/>
        <v>19693</v>
      </c>
      <c r="B19693" s="1" t="s">
        <v>3511</v>
      </c>
      <c r="C19693" s="1" t="s">
        <v>1179</v>
      </c>
    </row>
    <row r="19694" spans="1:3" x14ac:dyDescent="0.25">
      <c r="A19694" s="1">
        <f t="shared" si="307"/>
        <v>19694</v>
      </c>
      <c r="B19694" s="1" t="s">
        <v>3511</v>
      </c>
      <c r="C19694" s="1" t="s">
        <v>1211</v>
      </c>
    </row>
    <row r="19695" spans="1:3" x14ac:dyDescent="0.25">
      <c r="A19695" s="1">
        <f t="shared" si="307"/>
        <v>19695</v>
      </c>
      <c r="B19695" s="1" t="s">
        <v>3511</v>
      </c>
      <c r="C19695" s="1" t="s">
        <v>1016</v>
      </c>
    </row>
    <row r="19696" spans="1:3" x14ac:dyDescent="0.25">
      <c r="A19696" s="1">
        <f t="shared" si="307"/>
        <v>19696</v>
      </c>
      <c r="B19696" s="1" t="s">
        <v>3511</v>
      </c>
      <c r="C19696" s="1" t="s">
        <v>1182</v>
      </c>
    </row>
    <row r="19697" spans="1:3" x14ac:dyDescent="0.25">
      <c r="A19697" s="1">
        <f t="shared" si="307"/>
        <v>19697</v>
      </c>
      <c r="B19697" s="1" t="s">
        <v>3511</v>
      </c>
      <c r="C19697" s="1" t="s">
        <v>1308</v>
      </c>
    </row>
    <row r="19698" spans="1:3" x14ac:dyDescent="0.25">
      <c r="A19698" s="1">
        <f t="shared" si="307"/>
        <v>19698</v>
      </c>
      <c r="B19698" s="1" t="s">
        <v>3511</v>
      </c>
      <c r="C19698" s="1" t="s">
        <v>968</v>
      </c>
    </row>
    <row r="19699" spans="1:3" x14ac:dyDescent="0.25">
      <c r="A19699" s="1">
        <f t="shared" si="307"/>
        <v>19699</v>
      </c>
      <c r="B19699" s="1" t="s">
        <v>3511</v>
      </c>
      <c r="C19699" s="1" t="s">
        <v>997</v>
      </c>
    </row>
    <row r="19700" spans="1:3" x14ac:dyDescent="0.25">
      <c r="A19700" s="1">
        <f t="shared" si="307"/>
        <v>19700</v>
      </c>
      <c r="B19700" s="1" t="s">
        <v>3511</v>
      </c>
      <c r="C19700" s="1" t="s">
        <v>1026</v>
      </c>
    </row>
    <row r="19701" spans="1:3" x14ac:dyDescent="0.25">
      <c r="A19701" s="1">
        <f t="shared" si="307"/>
        <v>19701</v>
      </c>
      <c r="B19701" s="1" t="s">
        <v>3511</v>
      </c>
      <c r="C19701" s="1" t="s">
        <v>2341</v>
      </c>
    </row>
    <row r="19702" spans="1:3" x14ac:dyDescent="0.25">
      <c r="A19702" s="1">
        <f t="shared" si="307"/>
        <v>19702</v>
      </c>
      <c r="B19702" s="1" t="s">
        <v>3511</v>
      </c>
      <c r="C19702" s="1" t="s">
        <v>1248</v>
      </c>
    </row>
    <row r="19703" spans="1:3" x14ac:dyDescent="0.25">
      <c r="A19703" s="1">
        <f t="shared" si="307"/>
        <v>19703</v>
      </c>
      <c r="B19703" s="1" t="s">
        <v>3511</v>
      </c>
      <c r="C19703" s="1" t="s">
        <v>6037</v>
      </c>
    </row>
    <row r="19704" spans="1:3" x14ac:dyDescent="0.25">
      <c r="A19704" s="1">
        <f t="shared" si="307"/>
        <v>19704</v>
      </c>
      <c r="B19704" s="1" t="s">
        <v>3511</v>
      </c>
      <c r="C19704" s="1" t="s">
        <v>977</v>
      </c>
    </row>
    <row r="19705" spans="1:3" x14ac:dyDescent="0.25">
      <c r="A19705" s="1">
        <f t="shared" si="307"/>
        <v>19705</v>
      </c>
      <c r="B19705" s="1" t="s">
        <v>12967</v>
      </c>
      <c r="C19705" s="1" t="s">
        <v>1209</v>
      </c>
    </row>
    <row r="19706" spans="1:3" x14ac:dyDescent="0.25">
      <c r="A19706" s="1">
        <f t="shared" si="307"/>
        <v>19706</v>
      </c>
      <c r="B19706" s="1" t="s">
        <v>12967</v>
      </c>
      <c r="C19706" s="1" t="s">
        <v>1093</v>
      </c>
    </row>
    <row r="19707" spans="1:3" x14ac:dyDescent="0.25">
      <c r="A19707" s="1">
        <f t="shared" si="307"/>
        <v>19707</v>
      </c>
      <c r="B19707" s="1" t="s">
        <v>12967</v>
      </c>
      <c r="C19707" s="1" t="s">
        <v>949</v>
      </c>
    </row>
    <row r="19708" spans="1:3" x14ac:dyDescent="0.25">
      <c r="A19708" s="1">
        <f t="shared" si="307"/>
        <v>19708</v>
      </c>
      <c r="B19708" s="1" t="s">
        <v>12968</v>
      </c>
      <c r="C19708" s="1" t="s">
        <v>968</v>
      </c>
    </row>
    <row r="19709" spans="1:3" x14ac:dyDescent="0.25">
      <c r="A19709" s="1">
        <f t="shared" si="307"/>
        <v>19709</v>
      </c>
      <c r="B19709" s="1" t="s">
        <v>12969</v>
      </c>
      <c r="C19709" s="1" t="s">
        <v>942</v>
      </c>
    </row>
    <row r="19710" spans="1:3" x14ac:dyDescent="0.25">
      <c r="A19710" s="1">
        <f t="shared" si="307"/>
        <v>19710</v>
      </c>
      <c r="B19710" s="1" t="s">
        <v>12970</v>
      </c>
      <c r="C19710" s="1" t="s">
        <v>1016</v>
      </c>
    </row>
    <row r="19711" spans="1:3" x14ac:dyDescent="0.25">
      <c r="A19711" s="1">
        <f t="shared" si="307"/>
        <v>19711</v>
      </c>
      <c r="B19711" s="1" t="s">
        <v>12971</v>
      </c>
      <c r="C19711" s="1" t="s">
        <v>949</v>
      </c>
    </row>
    <row r="19712" spans="1:3" x14ac:dyDescent="0.25">
      <c r="A19712" s="1">
        <f t="shared" si="307"/>
        <v>19712</v>
      </c>
      <c r="B19712" s="1" t="s">
        <v>1298</v>
      </c>
      <c r="C19712" s="1" t="s">
        <v>1156</v>
      </c>
    </row>
    <row r="19713" spans="1:3" x14ac:dyDescent="0.25">
      <c r="A19713" s="1">
        <f t="shared" si="307"/>
        <v>19713</v>
      </c>
      <c r="B19713" s="1" t="s">
        <v>1298</v>
      </c>
      <c r="C19713" s="1" t="s">
        <v>1331</v>
      </c>
    </row>
    <row r="19714" spans="1:3" x14ac:dyDescent="0.25">
      <c r="A19714" s="1">
        <f t="shared" si="307"/>
        <v>19714</v>
      </c>
      <c r="B19714" s="1" t="s">
        <v>12972</v>
      </c>
      <c r="C19714" s="1" t="s">
        <v>1485</v>
      </c>
    </row>
    <row r="19715" spans="1:3" x14ac:dyDescent="0.25">
      <c r="A19715" s="1">
        <f t="shared" ref="A19715:A19778" si="308">A19714+1</f>
        <v>19715</v>
      </c>
      <c r="B19715" s="1" t="s">
        <v>12973</v>
      </c>
      <c r="C19715" s="1" t="s">
        <v>918</v>
      </c>
    </row>
    <row r="19716" spans="1:3" x14ac:dyDescent="0.25">
      <c r="A19716" s="1">
        <f t="shared" si="308"/>
        <v>19716</v>
      </c>
      <c r="B19716" s="1" t="s">
        <v>12974</v>
      </c>
      <c r="C19716" s="1" t="s">
        <v>1947</v>
      </c>
    </row>
    <row r="19717" spans="1:3" x14ac:dyDescent="0.25">
      <c r="A19717" s="1">
        <f t="shared" si="308"/>
        <v>19717</v>
      </c>
      <c r="B19717" s="1" t="s">
        <v>12973</v>
      </c>
      <c r="C19717" s="1" t="s">
        <v>1033</v>
      </c>
    </row>
    <row r="19718" spans="1:3" x14ac:dyDescent="0.25">
      <c r="A19718" s="1">
        <f t="shared" si="308"/>
        <v>19718</v>
      </c>
      <c r="B19718" s="1" t="s">
        <v>12975</v>
      </c>
      <c r="C19718" s="1" t="s">
        <v>1211</v>
      </c>
    </row>
    <row r="19719" spans="1:3" x14ac:dyDescent="0.25">
      <c r="A19719" s="1">
        <f t="shared" si="308"/>
        <v>19719</v>
      </c>
      <c r="B19719" s="1" t="s">
        <v>12975</v>
      </c>
      <c r="C19719" s="1" t="s">
        <v>1911</v>
      </c>
    </row>
    <row r="19720" spans="1:3" x14ac:dyDescent="0.25">
      <c r="A19720" s="1">
        <f t="shared" si="308"/>
        <v>19720</v>
      </c>
      <c r="B19720" s="1" t="s">
        <v>12975</v>
      </c>
      <c r="C19720" s="1" t="s">
        <v>1181</v>
      </c>
    </row>
    <row r="19721" spans="1:3" x14ac:dyDescent="0.25">
      <c r="A19721" s="1">
        <f t="shared" si="308"/>
        <v>19721</v>
      </c>
      <c r="B19721" s="1" t="s">
        <v>12975</v>
      </c>
      <c r="C19721" s="1" t="s">
        <v>1374</v>
      </c>
    </row>
    <row r="19722" spans="1:3" x14ac:dyDescent="0.25">
      <c r="A19722" s="1">
        <f t="shared" si="308"/>
        <v>19722</v>
      </c>
      <c r="B19722" s="1" t="s">
        <v>12975</v>
      </c>
      <c r="C19722" s="1" t="s">
        <v>2935</v>
      </c>
    </row>
    <row r="19723" spans="1:3" x14ac:dyDescent="0.25">
      <c r="A19723" s="1">
        <f t="shared" si="308"/>
        <v>19723</v>
      </c>
      <c r="B19723" s="1" t="s">
        <v>12975</v>
      </c>
      <c r="C19723" s="1" t="s">
        <v>1629</v>
      </c>
    </row>
    <row r="19724" spans="1:3" x14ac:dyDescent="0.25">
      <c r="A19724" s="1">
        <f t="shared" si="308"/>
        <v>19724</v>
      </c>
      <c r="B19724" s="1" t="s">
        <v>12975</v>
      </c>
      <c r="C19724" s="1" t="s">
        <v>960</v>
      </c>
    </row>
    <row r="19725" spans="1:3" x14ac:dyDescent="0.25">
      <c r="A19725" s="1">
        <f t="shared" si="308"/>
        <v>19725</v>
      </c>
      <c r="B19725" s="1" t="s">
        <v>12975</v>
      </c>
      <c r="C19725" s="1" t="s">
        <v>941</v>
      </c>
    </row>
    <row r="19726" spans="1:3" x14ac:dyDescent="0.25">
      <c r="A19726" s="1">
        <f t="shared" si="308"/>
        <v>19726</v>
      </c>
      <c r="B19726" s="1" t="s">
        <v>12975</v>
      </c>
      <c r="C19726" s="1" t="s">
        <v>12976</v>
      </c>
    </row>
    <row r="19727" spans="1:3" x14ac:dyDescent="0.25">
      <c r="A19727" s="1">
        <f t="shared" si="308"/>
        <v>19727</v>
      </c>
      <c r="B19727" s="1" t="s">
        <v>12975</v>
      </c>
      <c r="C19727" s="1" t="s">
        <v>942</v>
      </c>
    </row>
    <row r="19728" spans="1:3" x14ac:dyDescent="0.25">
      <c r="A19728" s="1">
        <f t="shared" si="308"/>
        <v>19728</v>
      </c>
      <c r="B19728" s="1" t="s">
        <v>12975</v>
      </c>
      <c r="C19728" s="1" t="s">
        <v>942</v>
      </c>
    </row>
    <row r="19729" spans="1:3" x14ac:dyDescent="0.25">
      <c r="A19729" s="1">
        <f t="shared" si="308"/>
        <v>19729</v>
      </c>
      <c r="B19729" s="1" t="s">
        <v>12975</v>
      </c>
      <c r="C19729" s="1" t="s">
        <v>942</v>
      </c>
    </row>
    <row r="19730" spans="1:3" x14ac:dyDescent="0.25">
      <c r="A19730" s="1">
        <f t="shared" si="308"/>
        <v>19730</v>
      </c>
      <c r="B19730" s="1" t="s">
        <v>12975</v>
      </c>
      <c r="C19730" s="1" t="s">
        <v>1198</v>
      </c>
    </row>
    <row r="19731" spans="1:3" x14ac:dyDescent="0.25">
      <c r="A19731" s="1">
        <f t="shared" si="308"/>
        <v>19731</v>
      </c>
      <c r="B19731" s="1" t="s">
        <v>12975</v>
      </c>
      <c r="C19731" s="1" t="s">
        <v>2156</v>
      </c>
    </row>
    <row r="19732" spans="1:3" x14ac:dyDescent="0.25">
      <c r="A19732" s="1">
        <f t="shared" si="308"/>
        <v>19732</v>
      </c>
      <c r="B19732" s="1" t="s">
        <v>12975</v>
      </c>
      <c r="C19732" s="1" t="s">
        <v>12977</v>
      </c>
    </row>
    <row r="19733" spans="1:3" x14ac:dyDescent="0.25">
      <c r="A19733" s="1">
        <f t="shared" si="308"/>
        <v>19733</v>
      </c>
      <c r="B19733" s="1" t="s">
        <v>12975</v>
      </c>
      <c r="C19733" s="1" t="s">
        <v>1613</v>
      </c>
    </row>
    <row r="19734" spans="1:3" x14ac:dyDescent="0.25">
      <c r="A19734" s="1">
        <f t="shared" si="308"/>
        <v>19734</v>
      </c>
      <c r="B19734" s="1" t="s">
        <v>12975</v>
      </c>
      <c r="C19734" s="1" t="s">
        <v>1072</v>
      </c>
    </row>
    <row r="19735" spans="1:3" x14ac:dyDescent="0.25">
      <c r="A19735" s="1">
        <f t="shared" si="308"/>
        <v>19735</v>
      </c>
      <c r="B19735" s="1" t="s">
        <v>11304</v>
      </c>
      <c r="C19735" s="1" t="s">
        <v>952</v>
      </c>
    </row>
    <row r="19736" spans="1:3" x14ac:dyDescent="0.25">
      <c r="A19736" s="1">
        <f t="shared" si="308"/>
        <v>19736</v>
      </c>
      <c r="B19736" s="1" t="s">
        <v>11304</v>
      </c>
      <c r="C19736" s="1" t="s">
        <v>952</v>
      </c>
    </row>
    <row r="19737" spans="1:3" x14ac:dyDescent="0.25">
      <c r="A19737" s="1">
        <f t="shared" si="308"/>
        <v>19737</v>
      </c>
      <c r="B19737" s="1" t="s">
        <v>11304</v>
      </c>
      <c r="C19737" s="1" t="s">
        <v>1182</v>
      </c>
    </row>
    <row r="19738" spans="1:3" x14ac:dyDescent="0.25">
      <c r="A19738" s="1">
        <f t="shared" si="308"/>
        <v>19738</v>
      </c>
      <c r="B19738" s="1" t="s">
        <v>11304</v>
      </c>
      <c r="C19738" s="1" t="s">
        <v>1712</v>
      </c>
    </row>
    <row r="19739" spans="1:3" x14ac:dyDescent="0.25">
      <c r="A19739" s="1">
        <f t="shared" si="308"/>
        <v>19739</v>
      </c>
      <c r="B19739" s="1" t="s">
        <v>11304</v>
      </c>
      <c r="C19739" s="1" t="s">
        <v>1181</v>
      </c>
    </row>
    <row r="19740" spans="1:3" x14ac:dyDescent="0.25">
      <c r="A19740" s="1">
        <f t="shared" si="308"/>
        <v>19740</v>
      </c>
      <c r="B19740" s="1" t="s">
        <v>12978</v>
      </c>
      <c r="C19740" s="1" t="s">
        <v>1576</v>
      </c>
    </row>
    <row r="19741" spans="1:3" x14ac:dyDescent="0.25">
      <c r="A19741" s="1">
        <f t="shared" si="308"/>
        <v>19741</v>
      </c>
      <c r="B19741" s="1" t="s">
        <v>11304</v>
      </c>
      <c r="C19741" s="1" t="s">
        <v>920</v>
      </c>
    </row>
    <row r="19742" spans="1:3" x14ac:dyDescent="0.25">
      <c r="A19742" s="1">
        <f t="shared" si="308"/>
        <v>19742</v>
      </c>
      <c r="B19742" s="1" t="s">
        <v>11304</v>
      </c>
      <c r="C19742" s="1" t="s">
        <v>1740</v>
      </c>
    </row>
    <row r="19743" spans="1:3" x14ac:dyDescent="0.25">
      <c r="A19743" s="1">
        <f t="shared" si="308"/>
        <v>19743</v>
      </c>
      <c r="B19743" s="1" t="s">
        <v>11304</v>
      </c>
      <c r="C19743" s="1" t="s">
        <v>928</v>
      </c>
    </row>
    <row r="19744" spans="1:3" x14ac:dyDescent="0.25">
      <c r="A19744" s="1">
        <f t="shared" si="308"/>
        <v>19744</v>
      </c>
      <c r="B19744" s="1" t="s">
        <v>11304</v>
      </c>
      <c r="C19744" s="1" t="s">
        <v>7041</v>
      </c>
    </row>
    <row r="19745" spans="1:3" x14ac:dyDescent="0.25">
      <c r="A19745" s="1">
        <f t="shared" si="308"/>
        <v>19745</v>
      </c>
      <c r="B19745" s="1" t="s">
        <v>11304</v>
      </c>
      <c r="C19745" s="1" t="s">
        <v>1197</v>
      </c>
    </row>
    <row r="19746" spans="1:3" x14ac:dyDescent="0.25">
      <c r="A19746" s="1">
        <f t="shared" si="308"/>
        <v>19746</v>
      </c>
      <c r="B19746" s="1" t="s">
        <v>11304</v>
      </c>
      <c r="C19746" s="1" t="s">
        <v>1028</v>
      </c>
    </row>
    <row r="19747" spans="1:3" x14ac:dyDescent="0.25">
      <c r="A19747" s="1">
        <f t="shared" si="308"/>
        <v>19747</v>
      </c>
      <c r="B19747" s="1" t="s">
        <v>11304</v>
      </c>
      <c r="C19747" s="1" t="s">
        <v>1033</v>
      </c>
    </row>
    <row r="19748" spans="1:3" x14ac:dyDescent="0.25">
      <c r="A19748" s="1">
        <f t="shared" si="308"/>
        <v>19748</v>
      </c>
      <c r="B19748" s="1" t="s">
        <v>11304</v>
      </c>
      <c r="C19748" s="1" t="s">
        <v>1745</v>
      </c>
    </row>
    <row r="19749" spans="1:3" x14ac:dyDescent="0.25">
      <c r="A19749" s="1">
        <f t="shared" si="308"/>
        <v>19749</v>
      </c>
      <c r="B19749" s="1" t="s">
        <v>11304</v>
      </c>
      <c r="C19749" s="1" t="s">
        <v>1161</v>
      </c>
    </row>
    <row r="19750" spans="1:3" x14ac:dyDescent="0.25">
      <c r="A19750" s="1">
        <f t="shared" si="308"/>
        <v>19750</v>
      </c>
      <c r="B19750" s="1" t="s">
        <v>12979</v>
      </c>
      <c r="C19750" s="1" t="s">
        <v>2153</v>
      </c>
    </row>
    <row r="19751" spans="1:3" x14ac:dyDescent="0.25">
      <c r="A19751" s="1">
        <f t="shared" si="308"/>
        <v>19751</v>
      </c>
      <c r="B19751" s="1" t="s">
        <v>12979</v>
      </c>
      <c r="C19751" s="1" t="s">
        <v>934</v>
      </c>
    </row>
    <row r="19752" spans="1:3" x14ac:dyDescent="0.25">
      <c r="A19752" s="1">
        <f t="shared" si="308"/>
        <v>19752</v>
      </c>
      <c r="B19752" s="1" t="s">
        <v>12979</v>
      </c>
      <c r="C19752" s="1" t="s">
        <v>960</v>
      </c>
    </row>
    <row r="19753" spans="1:3" x14ac:dyDescent="0.25">
      <c r="A19753" s="1">
        <f t="shared" si="308"/>
        <v>19753</v>
      </c>
      <c r="B19753" s="1" t="s">
        <v>12979</v>
      </c>
      <c r="C19753" s="1" t="s">
        <v>974</v>
      </c>
    </row>
    <row r="19754" spans="1:3" x14ac:dyDescent="0.25">
      <c r="A19754" s="1">
        <f t="shared" si="308"/>
        <v>19754</v>
      </c>
      <c r="B19754" s="1" t="s">
        <v>12979</v>
      </c>
      <c r="C19754" s="1" t="s">
        <v>1200</v>
      </c>
    </row>
    <row r="19755" spans="1:3" x14ac:dyDescent="0.25">
      <c r="A19755" s="1">
        <f t="shared" si="308"/>
        <v>19755</v>
      </c>
      <c r="B19755" s="1" t="s">
        <v>12979</v>
      </c>
      <c r="C19755" s="1" t="s">
        <v>1033</v>
      </c>
    </row>
    <row r="19756" spans="1:3" x14ac:dyDescent="0.25">
      <c r="A19756" s="1">
        <f t="shared" si="308"/>
        <v>19756</v>
      </c>
      <c r="B19756" s="1" t="s">
        <v>12979</v>
      </c>
      <c r="C19756" s="1" t="s">
        <v>2471</v>
      </c>
    </row>
    <row r="19757" spans="1:3" x14ac:dyDescent="0.25">
      <c r="A19757" s="1">
        <f t="shared" si="308"/>
        <v>19757</v>
      </c>
      <c r="B19757" s="1" t="s">
        <v>5483</v>
      </c>
      <c r="C19757" s="1" t="s">
        <v>1179</v>
      </c>
    </row>
    <row r="19758" spans="1:3" x14ac:dyDescent="0.25">
      <c r="A19758" s="1">
        <f t="shared" si="308"/>
        <v>19758</v>
      </c>
      <c r="B19758" s="1" t="s">
        <v>5483</v>
      </c>
      <c r="C19758" s="1" t="s">
        <v>4396</v>
      </c>
    </row>
    <row r="19759" spans="1:3" x14ac:dyDescent="0.25">
      <c r="A19759" s="1">
        <f t="shared" si="308"/>
        <v>19759</v>
      </c>
      <c r="B19759" s="1" t="s">
        <v>5483</v>
      </c>
      <c r="C19759" s="1" t="s">
        <v>1511</v>
      </c>
    </row>
    <row r="19760" spans="1:3" x14ac:dyDescent="0.25">
      <c r="A19760" s="1">
        <f t="shared" si="308"/>
        <v>19760</v>
      </c>
      <c r="B19760" s="1" t="s">
        <v>5483</v>
      </c>
      <c r="C19760" s="1" t="s">
        <v>1715</v>
      </c>
    </row>
    <row r="19761" spans="1:3" x14ac:dyDescent="0.25">
      <c r="A19761" s="1">
        <f t="shared" si="308"/>
        <v>19761</v>
      </c>
      <c r="B19761" s="1" t="s">
        <v>5483</v>
      </c>
      <c r="C19761" s="1" t="s">
        <v>1553</v>
      </c>
    </row>
    <row r="19762" spans="1:3" x14ac:dyDescent="0.25">
      <c r="A19762" s="1">
        <f t="shared" si="308"/>
        <v>19762</v>
      </c>
      <c r="B19762" s="1" t="s">
        <v>12980</v>
      </c>
      <c r="C19762" s="1" t="s">
        <v>1160</v>
      </c>
    </row>
    <row r="19763" spans="1:3" x14ac:dyDescent="0.25">
      <c r="A19763" s="1">
        <f t="shared" si="308"/>
        <v>19763</v>
      </c>
      <c r="B19763" s="1" t="s">
        <v>12981</v>
      </c>
      <c r="C19763" s="1" t="s">
        <v>1374</v>
      </c>
    </row>
    <row r="19764" spans="1:3" x14ac:dyDescent="0.25">
      <c r="A19764" s="1">
        <f t="shared" si="308"/>
        <v>19764</v>
      </c>
      <c r="B19764" s="1" t="s">
        <v>12982</v>
      </c>
      <c r="C19764" s="1" t="s">
        <v>932</v>
      </c>
    </row>
    <row r="19765" spans="1:3" x14ac:dyDescent="0.25">
      <c r="A19765" s="1">
        <f t="shared" si="308"/>
        <v>19765</v>
      </c>
      <c r="B19765" s="1" t="s">
        <v>12983</v>
      </c>
      <c r="C19765" s="1" t="s">
        <v>928</v>
      </c>
    </row>
    <row r="19766" spans="1:3" x14ac:dyDescent="0.25">
      <c r="A19766" s="1">
        <f t="shared" si="308"/>
        <v>19766</v>
      </c>
      <c r="B19766" s="1" t="s">
        <v>12985</v>
      </c>
      <c r="C19766" s="1" t="s">
        <v>12984</v>
      </c>
    </row>
    <row r="19767" spans="1:3" x14ac:dyDescent="0.25">
      <c r="A19767" s="1">
        <f t="shared" si="308"/>
        <v>19767</v>
      </c>
      <c r="B19767" s="1" t="s">
        <v>12985</v>
      </c>
      <c r="C19767" s="1" t="s">
        <v>12986</v>
      </c>
    </row>
    <row r="19768" spans="1:3" x14ac:dyDescent="0.25">
      <c r="A19768" s="1">
        <f t="shared" si="308"/>
        <v>19768</v>
      </c>
      <c r="B19768" s="1" t="s">
        <v>12987</v>
      </c>
      <c r="C19768" s="1" t="s">
        <v>2767</v>
      </c>
    </row>
    <row r="19769" spans="1:3" x14ac:dyDescent="0.25">
      <c r="A19769" s="1">
        <f t="shared" si="308"/>
        <v>19769</v>
      </c>
      <c r="B19769" s="1" t="s">
        <v>12988</v>
      </c>
      <c r="C19769" s="1" t="s">
        <v>1027</v>
      </c>
    </row>
    <row r="19770" spans="1:3" x14ac:dyDescent="0.25">
      <c r="A19770" s="1">
        <f t="shared" si="308"/>
        <v>19770</v>
      </c>
      <c r="B19770" s="1" t="s">
        <v>12989</v>
      </c>
      <c r="C19770" s="1" t="s">
        <v>952</v>
      </c>
    </row>
    <row r="19771" spans="1:3" x14ac:dyDescent="0.25">
      <c r="A19771" s="1">
        <f t="shared" si="308"/>
        <v>19771</v>
      </c>
      <c r="B19771" s="1" t="s">
        <v>12990</v>
      </c>
      <c r="C19771" s="1" t="s">
        <v>2195</v>
      </c>
    </row>
    <row r="19772" spans="1:3" x14ac:dyDescent="0.25">
      <c r="A19772" s="1">
        <f t="shared" si="308"/>
        <v>19772</v>
      </c>
      <c r="B19772" s="1" t="s">
        <v>12991</v>
      </c>
      <c r="C19772" s="1" t="s">
        <v>4494</v>
      </c>
    </row>
    <row r="19773" spans="1:3" x14ac:dyDescent="0.25">
      <c r="A19773" s="1">
        <f t="shared" si="308"/>
        <v>19773</v>
      </c>
      <c r="B19773" s="1" t="s">
        <v>12992</v>
      </c>
      <c r="C19773" s="1" t="s">
        <v>928</v>
      </c>
    </row>
    <row r="19774" spans="1:3" x14ac:dyDescent="0.25">
      <c r="A19774" s="1">
        <f t="shared" si="308"/>
        <v>19774</v>
      </c>
      <c r="B19774" s="1" t="s">
        <v>12993</v>
      </c>
      <c r="C19774" s="1" t="s">
        <v>1058</v>
      </c>
    </row>
    <row r="19775" spans="1:3" x14ac:dyDescent="0.25">
      <c r="A19775" s="1">
        <f t="shared" si="308"/>
        <v>19775</v>
      </c>
      <c r="B19775" s="1" t="s">
        <v>12994</v>
      </c>
      <c r="C19775" s="1" t="s">
        <v>1612</v>
      </c>
    </row>
    <row r="19776" spans="1:3" x14ac:dyDescent="0.25">
      <c r="A19776" s="1">
        <f t="shared" si="308"/>
        <v>19776</v>
      </c>
      <c r="B19776" s="1" t="s">
        <v>12994</v>
      </c>
      <c r="C19776" s="1" t="s">
        <v>1889</v>
      </c>
    </row>
    <row r="19777" spans="1:3" x14ac:dyDescent="0.25">
      <c r="A19777" s="1">
        <f t="shared" si="308"/>
        <v>19777</v>
      </c>
      <c r="B19777" s="1" t="s">
        <v>12996</v>
      </c>
      <c r="C19777" s="1" t="s">
        <v>12995</v>
      </c>
    </row>
    <row r="19778" spans="1:3" x14ac:dyDescent="0.25">
      <c r="A19778" s="1">
        <f t="shared" si="308"/>
        <v>19778</v>
      </c>
      <c r="B19778" s="1" t="s">
        <v>12997</v>
      </c>
      <c r="C19778" s="1" t="s">
        <v>1019</v>
      </c>
    </row>
    <row r="19779" spans="1:3" x14ac:dyDescent="0.25">
      <c r="A19779" s="1">
        <f t="shared" ref="A19779:A19842" si="309">A19778+1</f>
        <v>19779</v>
      </c>
      <c r="B19779" s="1" t="s">
        <v>12998</v>
      </c>
      <c r="C19779" s="1" t="s">
        <v>1016</v>
      </c>
    </row>
    <row r="19780" spans="1:3" x14ac:dyDescent="0.25">
      <c r="A19780" s="1">
        <f t="shared" si="309"/>
        <v>19780</v>
      </c>
      <c r="B19780" s="1" t="s">
        <v>12998</v>
      </c>
      <c r="C19780" s="1" t="s">
        <v>930</v>
      </c>
    </row>
    <row r="19781" spans="1:3" x14ac:dyDescent="0.25">
      <c r="A19781" s="1">
        <f t="shared" si="309"/>
        <v>19781</v>
      </c>
      <c r="B19781" s="1" t="s">
        <v>12998</v>
      </c>
      <c r="C19781" s="1" t="s">
        <v>944</v>
      </c>
    </row>
    <row r="19782" spans="1:3" x14ac:dyDescent="0.25">
      <c r="A19782" s="1">
        <f t="shared" si="309"/>
        <v>19782</v>
      </c>
      <c r="B19782" s="1" t="s">
        <v>12999</v>
      </c>
      <c r="C19782" s="1" t="s">
        <v>2387</v>
      </c>
    </row>
    <row r="19783" spans="1:3" x14ac:dyDescent="0.25">
      <c r="A19783" s="1">
        <f t="shared" si="309"/>
        <v>19783</v>
      </c>
      <c r="B19783" s="1" t="s">
        <v>13000</v>
      </c>
      <c r="C19783" s="1" t="s">
        <v>1262</v>
      </c>
    </row>
    <row r="19784" spans="1:3" x14ac:dyDescent="0.25">
      <c r="A19784" s="1">
        <f t="shared" si="309"/>
        <v>19784</v>
      </c>
      <c r="B19784" s="1" t="s">
        <v>13001</v>
      </c>
      <c r="C19784" s="1" t="s">
        <v>1510</v>
      </c>
    </row>
    <row r="19785" spans="1:3" x14ac:dyDescent="0.25">
      <c r="A19785" s="1">
        <f t="shared" si="309"/>
        <v>19785</v>
      </c>
      <c r="B19785" s="1" t="s">
        <v>13002</v>
      </c>
      <c r="C19785" s="1" t="s">
        <v>2307</v>
      </c>
    </row>
    <row r="19786" spans="1:3" x14ac:dyDescent="0.25">
      <c r="A19786" s="1">
        <f t="shared" si="309"/>
        <v>19786</v>
      </c>
      <c r="B19786" s="1" t="s">
        <v>13003</v>
      </c>
      <c r="C19786" s="1" t="s">
        <v>1923</v>
      </c>
    </row>
    <row r="19787" spans="1:3" x14ac:dyDescent="0.25">
      <c r="A19787" s="1">
        <f t="shared" si="309"/>
        <v>19787</v>
      </c>
      <c r="B19787" s="1" t="s">
        <v>13004</v>
      </c>
      <c r="C19787" s="1" t="s">
        <v>1634</v>
      </c>
    </row>
    <row r="19788" spans="1:3" x14ac:dyDescent="0.25">
      <c r="A19788" s="1">
        <f t="shared" si="309"/>
        <v>19788</v>
      </c>
      <c r="B19788" s="1" t="s">
        <v>13005</v>
      </c>
      <c r="C19788" s="1" t="s">
        <v>952</v>
      </c>
    </row>
    <row r="19789" spans="1:3" x14ac:dyDescent="0.25">
      <c r="A19789" s="1">
        <f t="shared" si="309"/>
        <v>19789</v>
      </c>
      <c r="B19789" s="1" t="s">
        <v>13006</v>
      </c>
      <c r="C19789" s="1" t="s">
        <v>947</v>
      </c>
    </row>
    <row r="19790" spans="1:3" x14ac:dyDescent="0.25">
      <c r="A19790" s="1">
        <f t="shared" si="309"/>
        <v>19790</v>
      </c>
      <c r="B19790" s="1" t="s">
        <v>13006</v>
      </c>
      <c r="C19790" s="1" t="s">
        <v>1117</v>
      </c>
    </row>
    <row r="19791" spans="1:3" x14ac:dyDescent="0.25">
      <c r="A19791" s="1">
        <f t="shared" si="309"/>
        <v>19791</v>
      </c>
      <c r="B19791" s="1" t="s">
        <v>13007</v>
      </c>
      <c r="C19791" s="1" t="s">
        <v>1319</v>
      </c>
    </row>
    <row r="19792" spans="1:3" x14ac:dyDescent="0.25">
      <c r="A19792" s="1">
        <f t="shared" si="309"/>
        <v>19792</v>
      </c>
      <c r="B19792" s="1" t="s">
        <v>13008</v>
      </c>
      <c r="C19792" s="1" t="s">
        <v>1156</v>
      </c>
    </row>
    <row r="19793" spans="1:3" x14ac:dyDescent="0.25">
      <c r="A19793" s="1">
        <f t="shared" si="309"/>
        <v>19793</v>
      </c>
      <c r="B19793" s="1" t="s">
        <v>13008</v>
      </c>
      <c r="C19793" s="1" t="s">
        <v>967</v>
      </c>
    </row>
    <row r="19794" spans="1:3" x14ac:dyDescent="0.25">
      <c r="A19794" s="1">
        <f t="shared" si="309"/>
        <v>19794</v>
      </c>
      <c r="B19794" s="1" t="s">
        <v>13009</v>
      </c>
      <c r="C19794" s="1" t="s">
        <v>1188</v>
      </c>
    </row>
    <row r="19795" spans="1:3" x14ac:dyDescent="0.25">
      <c r="A19795" s="1">
        <f t="shared" si="309"/>
        <v>19795</v>
      </c>
      <c r="B19795" s="1" t="s">
        <v>13008</v>
      </c>
      <c r="C19795" s="1" t="s">
        <v>974</v>
      </c>
    </row>
    <row r="19796" spans="1:3" x14ac:dyDescent="0.25">
      <c r="A19796" s="1">
        <f t="shared" si="309"/>
        <v>19796</v>
      </c>
      <c r="B19796" s="1" t="s">
        <v>13008</v>
      </c>
      <c r="C19796" s="1" t="s">
        <v>1162</v>
      </c>
    </row>
    <row r="19797" spans="1:3" x14ac:dyDescent="0.25">
      <c r="A19797" s="1">
        <f t="shared" si="309"/>
        <v>19797</v>
      </c>
      <c r="B19797" s="1" t="s">
        <v>13008</v>
      </c>
      <c r="C19797" s="1" t="s">
        <v>2704</v>
      </c>
    </row>
    <row r="19798" spans="1:3" x14ac:dyDescent="0.25">
      <c r="A19798" s="1">
        <f t="shared" si="309"/>
        <v>19798</v>
      </c>
      <c r="B19798" s="1" t="s">
        <v>13010</v>
      </c>
      <c r="C19798" s="1" t="s">
        <v>968</v>
      </c>
    </row>
    <row r="19799" spans="1:3" x14ac:dyDescent="0.25">
      <c r="A19799" s="1">
        <f t="shared" si="309"/>
        <v>19799</v>
      </c>
      <c r="B19799" s="1" t="s">
        <v>13011</v>
      </c>
      <c r="C19799" s="1" t="s">
        <v>1016</v>
      </c>
    </row>
    <row r="19800" spans="1:3" x14ac:dyDescent="0.25">
      <c r="A19800" s="1">
        <f t="shared" si="309"/>
        <v>19800</v>
      </c>
      <c r="B19800" s="1" t="s">
        <v>13011</v>
      </c>
      <c r="C19800" s="1" t="s">
        <v>1710</v>
      </c>
    </row>
    <row r="19801" spans="1:3" x14ac:dyDescent="0.25">
      <c r="A19801" s="1">
        <f t="shared" si="309"/>
        <v>19801</v>
      </c>
      <c r="B19801" s="1" t="s">
        <v>13012</v>
      </c>
      <c r="C19801" s="1" t="s">
        <v>923</v>
      </c>
    </row>
    <row r="19802" spans="1:3" x14ac:dyDescent="0.25">
      <c r="A19802" s="1">
        <f t="shared" si="309"/>
        <v>19802</v>
      </c>
      <c r="B19802" s="1" t="s">
        <v>13011</v>
      </c>
      <c r="C19802" s="1" t="s">
        <v>949</v>
      </c>
    </row>
    <row r="19803" spans="1:3" x14ac:dyDescent="0.25">
      <c r="A19803" s="1">
        <f t="shared" si="309"/>
        <v>19803</v>
      </c>
      <c r="B19803" s="1" t="s">
        <v>13013</v>
      </c>
      <c r="C19803" s="1" t="s">
        <v>960</v>
      </c>
    </row>
    <row r="19804" spans="1:3" x14ac:dyDescent="0.25">
      <c r="A19804" s="1">
        <f t="shared" si="309"/>
        <v>19804</v>
      </c>
      <c r="B19804" s="1" t="s">
        <v>13011</v>
      </c>
      <c r="C19804" s="1" t="s">
        <v>1021</v>
      </c>
    </row>
    <row r="19805" spans="1:3" x14ac:dyDescent="0.25">
      <c r="A19805" s="1">
        <f t="shared" si="309"/>
        <v>19805</v>
      </c>
      <c r="B19805" s="1" t="s">
        <v>13011</v>
      </c>
      <c r="C19805" s="1" t="s">
        <v>968</v>
      </c>
    </row>
    <row r="19806" spans="1:3" x14ac:dyDescent="0.25">
      <c r="A19806" s="1">
        <f t="shared" si="309"/>
        <v>19806</v>
      </c>
      <c r="B19806" s="1" t="s">
        <v>13011</v>
      </c>
      <c r="C19806" s="1" t="s">
        <v>2594</v>
      </c>
    </row>
    <row r="19807" spans="1:3" x14ac:dyDescent="0.25">
      <c r="A19807" s="1">
        <f t="shared" si="309"/>
        <v>19807</v>
      </c>
      <c r="B19807" s="1" t="s">
        <v>13011</v>
      </c>
      <c r="C19807" s="1" t="s">
        <v>2341</v>
      </c>
    </row>
    <row r="19808" spans="1:3" x14ac:dyDescent="0.25">
      <c r="A19808" s="1">
        <f t="shared" si="309"/>
        <v>19808</v>
      </c>
      <c r="B19808" s="1" t="s">
        <v>13011</v>
      </c>
      <c r="C19808" s="1" t="s">
        <v>1027</v>
      </c>
    </row>
    <row r="19809" spans="1:3" x14ac:dyDescent="0.25">
      <c r="A19809" s="1">
        <f t="shared" si="309"/>
        <v>19809</v>
      </c>
      <c r="B19809" s="1" t="s">
        <v>13011</v>
      </c>
      <c r="C19809" s="1" t="s">
        <v>956</v>
      </c>
    </row>
    <row r="19810" spans="1:3" x14ac:dyDescent="0.25">
      <c r="A19810" s="1">
        <f t="shared" si="309"/>
        <v>19810</v>
      </c>
      <c r="B19810" s="1" t="s">
        <v>13011</v>
      </c>
      <c r="C19810" s="1" t="s">
        <v>13014</v>
      </c>
    </row>
    <row r="19811" spans="1:3" x14ac:dyDescent="0.25">
      <c r="A19811" s="1">
        <f t="shared" si="309"/>
        <v>19811</v>
      </c>
      <c r="B19811" s="1" t="s">
        <v>12908</v>
      </c>
      <c r="C19811" s="1" t="s">
        <v>1027</v>
      </c>
    </row>
    <row r="19812" spans="1:3" x14ac:dyDescent="0.25">
      <c r="A19812" s="1">
        <f t="shared" si="309"/>
        <v>19812</v>
      </c>
      <c r="B19812" s="1" t="s">
        <v>13015</v>
      </c>
      <c r="C19812" s="1" t="s">
        <v>1888</v>
      </c>
    </row>
    <row r="19813" spans="1:3" x14ac:dyDescent="0.25">
      <c r="A19813" s="1">
        <f t="shared" si="309"/>
        <v>19813</v>
      </c>
      <c r="B19813" s="1" t="s">
        <v>13016</v>
      </c>
      <c r="C19813" s="1" t="s">
        <v>3644</v>
      </c>
    </row>
    <row r="19814" spans="1:3" x14ac:dyDescent="0.25">
      <c r="A19814" s="1">
        <f t="shared" si="309"/>
        <v>19814</v>
      </c>
      <c r="B19814" s="1" t="s">
        <v>13016</v>
      </c>
      <c r="C19814" s="1" t="s">
        <v>3174</v>
      </c>
    </row>
    <row r="19815" spans="1:3" x14ac:dyDescent="0.25">
      <c r="A19815" s="1">
        <f t="shared" si="309"/>
        <v>19815</v>
      </c>
      <c r="B19815" s="1" t="s">
        <v>13017</v>
      </c>
      <c r="C19815" s="1" t="s">
        <v>1982</v>
      </c>
    </row>
    <row r="19816" spans="1:3" x14ac:dyDescent="0.25">
      <c r="A19816" s="1">
        <f t="shared" si="309"/>
        <v>19816</v>
      </c>
      <c r="B19816" s="1" t="s">
        <v>13018</v>
      </c>
      <c r="C19816" s="1" t="s">
        <v>1016</v>
      </c>
    </row>
    <row r="19817" spans="1:3" x14ac:dyDescent="0.25">
      <c r="A19817" s="1">
        <f t="shared" si="309"/>
        <v>19817</v>
      </c>
      <c r="B19817" s="1" t="s">
        <v>13018</v>
      </c>
      <c r="C19817" s="1" t="s">
        <v>1443</v>
      </c>
    </row>
    <row r="19818" spans="1:3" x14ac:dyDescent="0.25">
      <c r="A19818" s="1">
        <f t="shared" si="309"/>
        <v>19818</v>
      </c>
      <c r="B19818" s="1" t="s">
        <v>13019</v>
      </c>
      <c r="C19818" s="1" t="s">
        <v>1420</v>
      </c>
    </row>
    <row r="19819" spans="1:3" x14ac:dyDescent="0.25">
      <c r="A19819" s="1">
        <f t="shared" si="309"/>
        <v>19819</v>
      </c>
      <c r="B19819" s="1" t="s">
        <v>13019</v>
      </c>
      <c r="C19819" s="1" t="s">
        <v>1016</v>
      </c>
    </row>
    <row r="19820" spans="1:3" x14ac:dyDescent="0.25">
      <c r="A19820" s="1">
        <f t="shared" si="309"/>
        <v>19820</v>
      </c>
      <c r="B19820" s="1" t="s">
        <v>13019</v>
      </c>
      <c r="C19820" s="1" t="s">
        <v>1470</v>
      </c>
    </row>
    <row r="19821" spans="1:3" x14ac:dyDescent="0.25">
      <c r="A19821" s="1">
        <f t="shared" si="309"/>
        <v>19821</v>
      </c>
      <c r="B19821" s="1" t="s">
        <v>13019</v>
      </c>
      <c r="C19821" s="1" t="s">
        <v>918</v>
      </c>
    </row>
    <row r="19822" spans="1:3" x14ac:dyDescent="0.25">
      <c r="A19822" s="1">
        <f t="shared" si="309"/>
        <v>19822</v>
      </c>
      <c r="B19822" s="1" t="s">
        <v>13019</v>
      </c>
      <c r="C19822" s="1" t="s">
        <v>930</v>
      </c>
    </row>
    <row r="19823" spans="1:3" x14ac:dyDescent="0.25">
      <c r="A19823" s="1">
        <f t="shared" si="309"/>
        <v>19823</v>
      </c>
      <c r="B19823" s="1" t="s">
        <v>13019</v>
      </c>
      <c r="C19823" s="1" t="s">
        <v>1188</v>
      </c>
    </row>
    <row r="19824" spans="1:3" x14ac:dyDescent="0.25">
      <c r="A19824" s="1">
        <f t="shared" si="309"/>
        <v>19824</v>
      </c>
      <c r="B19824" s="1" t="s">
        <v>13019</v>
      </c>
      <c r="C19824" s="1" t="s">
        <v>1262</v>
      </c>
    </row>
    <row r="19825" spans="1:3" x14ac:dyDescent="0.25">
      <c r="A19825" s="1">
        <f t="shared" si="309"/>
        <v>19825</v>
      </c>
      <c r="B19825" s="1" t="s">
        <v>13019</v>
      </c>
      <c r="C19825" s="1" t="s">
        <v>2953</v>
      </c>
    </row>
    <row r="19826" spans="1:3" x14ac:dyDescent="0.25">
      <c r="A19826" s="1">
        <f t="shared" si="309"/>
        <v>19826</v>
      </c>
      <c r="B19826" s="1" t="s">
        <v>13019</v>
      </c>
      <c r="C19826" s="1" t="s">
        <v>928</v>
      </c>
    </row>
    <row r="19827" spans="1:3" x14ac:dyDescent="0.25">
      <c r="A19827" s="1">
        <f t="shared" si="309"/>
        <v>19827</v>
      </c>
      <c r="B19827" s="1" t="s">
        <v>13019</v>
      </c>
      <c r="C19827" s="1" t="s">
        <v>5935</v>
      </c>
    </row>
    <row r="19828" spans="1:3" x14ac:dyDescent="0.25">
      <c r="A19828" s="1">
        <f t="shared" si="309"/>
        <v>19828</v>
      </c>
      <c r="B19828" s="1" t="s">
        <v>13019</v>
      </c>
      <c r="C19828" s="1" t="s">
        <v>2917</v>
      </c>
    </row>
    <row r="19829" spans="1:3" x14ac:dyDescent="0.25">
      <c r="A19829" s="1">
        <f t="shared" si="309"/>
        <v>19829</v>
      </c>
      <c r="B19829" s="1" t="s">
        <v>13019</v>
      </c>
      <c r="C19829" s="1" t="s">
        <v>1450</v>
      </c>
    </row>
    <row r="19830" spans="1:3" x14ac:dyDescent="0.25">
      <c r="A19830" s="1">
        <f t="shared" si="309"/>
        <v>19830</v>
      </c>
      <c r="B19830" s="1" t="s">
        <v>13019</v>
      </c>
      <c r="C19830" s="1" t="s">
        <v>1036</v>
      </c>
    </row>
    <row r="19831" spans="1:3" x14ac:dyDescent="0.25">
      <c r="A19831" s="1">
        <f t="shared" si="309"/>
        <v>19831</v>
      </c>
      <c r="B19831" s="1" t="s">
        <v>13019</v>
      </c>
      <c r="C19831" s="1" t="s">
        <v>1161</v>
      </c>
    </row>
    <row r="19832" spans="1:3" x14ac:dyDescent="0.25">
      <c r="A19832" s="1">
        <f t="shared" si="309"/>
        <v>19832</v>
      </c>
      <c r="B19832" s="1" t="s">
        <v>13019</v>
      </c>
      <c r="C19832" s="1" t="s">
        <v>12786</v>
      </c>
    </row>
    <row r="19833" spans="1:3" x14ac:dyDescent="0.25">
      <c r="A19833" s="1">
        <f t="shared" si="309"/>
        <v>19833</v>
      </c>
      <c r="B19833" s="1" t="s">
        <v>13019</v>
      </c>
      <c r="C19833" s="1" t="s">
        <v>1037</v>
      </c>
    </row>
    <row r="19834" spans="1:3" x14ac:dyDescent="0.25">
      <c r="A19834" s="1">
        <f t="shared" si="309"/>
        <v>19834</v>
      </c>
      <c r="B19834" s="1" t="s">
        <v>13020</v>
      </c>
      <c r="C19834" s="1" t="s">
        <v>1079</v>
      </c>
    </row>
    <row r="19835" spans="1:3" x14ac:dyDescent="0.25">
      <c r="A19835" s="1">
        <f t="shared" si="309"/>
        <v>19835</v>
      </c>
      <c r="B19835" s="1" t="s">
        <v>13020</v>
      </c>
      <c r="C19835" s="1" t="s">
        <v>1006</v>
      </c>
    </row>
    <row r="19836" spans="1:3" x14ac:dyDescent="0.25">
      <c r="A19836" s="1">
        <f t="shared" si="309"/>
        <v>19836</v>
      </c>
      <c r="B19836" s="1" t="s">
        <v>13021</v>
      </c>
      <c r="C19836" s="1" t="s">
        <v>1019</v>
      </c>
    </row>
    <row r="19837" spans="1:3" x14ac:dyDescent="0.25">
      <c r="A19837" s="1">
        <f t="shared" si="309"/>
        <v>19837</v>
      </c>
      <c r="B19837" s="1" t="s">
        <v>13022</v>
      </c>
      <c r="C19837" s="1" t="s">
        <v>977</v>
      </c>
    </row>
    <row r="19838" spans="1:3" x14ac:dyDescent="0.25">
      <c r="A19838" s="1">
        <f t="shared" si="309"/>
        <v>19838</v>
      </c>
      <c r="B19838" s="1" t="s">
        <v>13023</v>
      </c>
      <c r="C19838" s="1" t="s">
        <v>2864</v>
      </c>
    </row>
    <row r="19839" spans="1:3" x14ac:dyDescent="0.25">
      <c r="A19839" s="1">
        <f t="shared" si="309"/>
        <v>19839</v>
      </c>
      <c r="B19839" s="1" t="s">
        <v>8335</v>
      </c>
      <c r="C19839" s="1" t="s">
        <v>1894</v>
      </c>
    </row>
    <row r="19840" spans="1:3" x14ac:dyDescent="0.25">
      <c r="A19840" s="1">
        <f t="shared" si="309"/>
        <v>19840</v>
      </c>
      <c r="B19840" s="1" t="s">
        <v>8335</v>
      </c>
      <c r="C19840" s="1" t="s">
        <v>4984</v>
      </c>
    </row>
    <row r="19841" spans="1:3" x14ac:dyDescent="0.25">
      <c r="A19841" s="1">
        <f t="shared" si="309"/>
        <v>19841</v>
      </c>
      <c r="B19841" s="1" t="s">
        <v>13024</v>
      </c>
      <c r="C19841" s="1" t="s">
        <v>1289</v>
      </c>
    </row>
    <row r="19842" spans="1:3" x14ac:dyDescent="0.25">
      <c r="A19842" s="1">
        <f t="shared" si="309"/>
        <v>19842</v>
      </c>
      <c r="B19842" s="1" t="s">
        <v>13025</v>
      </c>
      <c r="C19842" s="1" t="s">
        <v>923</v>
      </c>
    </row>
    <row r="19843" spans="1:3" x14ac:dyDescent="0.25">
      <c r="A19843" s="1">
        <f t="shared" ref="A19843:A19906" si="310">A19842+1</f>
        <v>19843</v>
      </c>
      <c r="B19843" s="1" t="s">
        <v>13026</v>
      </c>
      <c r="C19843" s="1" t="s">
        <v>2027</v>
      </c>
    </row>
    <row r="19844" spans="1:3" x14ac:dyDescent="0.25">
      <c r="A19844" s="1">
        <f t="shared" si="310"/>
        <v>19844</v>
      </c>
      <c r="B19844" s="1" t="s">
        <v>13027</v>
      </c>
      <c r="C19844" s="1" t="s">
        <v>1102</v>
      </c>
    </row>
    <row r="19845" spans="1:3" x14ac:dyDescent="0.25">
      <c r="A19845" s="1">
        <f t="shared" si="310"/>
        <v>19845</v>
      </c>
      <c r="B19845" s="1" t="s">
        <v>13027</v>
      </c>
      <c r="C19845" s="1" t="s">
        <v>1289</v>
      </c>
    </row>
    <row r="19846" spans="1:3" x14ac:dyDescent="0.25">
      <c r="A19846" s="1">
        <f t="shared" si="310"/>
        <v>19846</v>
      </c>
      <c r="B19846" s="1" t="s">
        <v>13028</v>
      </c>
      <c r="C19846" s="1" t="s">
        <v>1355</v>
      </c>
    </row>
    <row r="19847" spans="1:3" x14ac:dyDescent="0.25">
      <c r="A19847" s="1">
        <f t="shared" si="310"/>
        <v>19847</v>
      </c>
      <c r="B19847" s="1" t="s">
        <v>13029</v>
      </c>
      <c r="C19847" s="1" t="s">
        <v>939</v>
      </c>
    </row>
    <row r="19848" spans="1:3" x14ac:dyDescent="0.25">
      <c r="A19848" s="1">
        <f t="shared" si="310"/>
        <v>19848</v>
      </c>
      <c r="B19848" s="1" t="s">
        <v>13030</v>
      </c>
      <c r="C19848" s="1" t="s">
        <v>5259</v>
      </c>
    </row>
    <row r="19849" spans="1:3" x14ac:dyDescent="0.25">
      <c r="A19849" s="1">
        <f t="shared" si="310"/>
        <v>19849</v>
      </c>
      <c r="B19849" s="1" t="s">
        <v>13031</v>
      </c>
      <c r="C19849" s="1" t="s">
        <v>1283</v>
      </c>
    </row>
    <row r="19850" spans="1:3" x14ac:dyDescent="0.25">
      <c r="A19850" s="1">
        <f t="shared" si="310"/>
        <v>19850</v>
      </c>
      <c r="B19850" s="1" t="s">
        <v>13032</v>
      </c>
      <c r="C19850" s="1" t="s">
        <v>3988</v>
      </c>
    </row>
    <row r="19851" spans="1:3" x14ac:dyDescent="0.25">
      <c r="A19851" s="1">
        <f t="shared" si="310"/>
        <v>19851</v>
      </c>
      <c r="B19851" s="1" t="s">
        <v>13033</v>
      </c>
      <c r="C19851" s="1" t="s">
        <v>968</v>
      </c>
    </row>
    <row r="19852" spans="1:3" x14ac:dyDescent="0.25">
      <c r="A19852" s="1">
        <f t="shared" si="310"/>
        <v>19852</v>
      </c>
      <c r="B19852" s="1" t="s">
        <v>13034</v>
      </c>
      <c r="C19852" s="1" t="s">
        <v>952</v>
      </c>
    </row>
    <row r="19853" spans="1:3" x14ac:dyDescent="0.25">
      <c r="A19853" s="1">
        <f t="shared" si="310"/>
        <v>19853</v>
      </c>
      <c r="B19853" s="1" t="s">
        <v>13035</v>
      </c>
      <c r="C19853" s="1" t="s">
        <v>967</v>
      </c>
    </row>
    <row r="19854" spans="1:3" x14ac:dyDescent="0.25">
      <c r="A19854" s="1">
        <f t="shared" si="310"/>
        <v>19854</v>
      </c>
      <c r="B19854" s="1" t="s">
        <v>13036</v>
      </c>
      <c r="C19854" s="1" t="s">
        <v>935</v>
      </c>
    </row>
    <row r="19855" spans="1:3" x14ac:dyDescent="0.25">
      <c r="A19855" s="1">
        <f t="shared" si="310"/>
        <v>19855</v>
      </c>
      <c r="B19855" s="1" t="s">
        <v>13036</v>
      </c>
      <c r="C19855" s="1" t="s">
        <v>923</v>
      </c>
    </row>
    <row r="19856" spans="1:3" x14ac:dyDescent="0.25">
      <c r="A19856" s="1">
        <f t="shared" si="310"/>
        <v>19856</v>
      </c>
      <c r="B19856" s="1" t="s">
        <v>13037</v>
      </c>
      <c r="C19856" s="1" t="s">
        <v>974</v>
      </c>
    </row>
    <row r="19857" spans="1:3" x14ac:dyDescent="0.25">
      <c r="A19857" s="1">
        <f t="shared" si="310"/>
        <v>19857</v>
      </c>
      <c r="B19857" s="1" t="s">
        <v>13038</v>
      </c>
      <c r="C19857" s="1" t="s">
        <v>923</v>
      </c>
    </row>
    <row r="19858" spans="1:3" x14ac:dyDescent="0.25">
      <c r="A19858" s="1">
        <f t="shared" si="310"/>
        <v>19858</v>
      </c>
      <c r="B19858" s="1" t="s">
        <v>13039</v>
      </c>
      <c r="C19858" s="1" t="s">
        <v>1537</v>
      </c>
    </row>
    <row r="19859" spans="1:3" x14ac:dyDescent="0.25">
      <c r="A19859" s="1">
        <f t="shared" si="310"/>
        <v>19859</v>
      </c>
      <c r="B19859" s="1" t="s">
        <v>13039</v>
      </c>
      <c r="C19859" s="1" t="s">
        <v>1396</v>
      </c>
    </row>
    <row r="19860" spans="1:3" x14ac:dyDescent="0.25">
      <c r="A19860" s="1">
        <f t="shared" si="310"/>
        <v>19860</v>
      </c>
      <c r="B19860" s="1" t="s">
        <v>13040</v>
      </c>
      <c r="C19860" s="1" t="s">
        <v>968</v>
      </c>
    </row>
    <row r="19861" spans="1:3" x14ac:dyDescent="0.25">
      <c r="A19861" s="1">
        <f t="shared" si="310"/>
        <v>19861</v>
      </c>
      <c r="B19861" s="1" t="s">
        <v>13041</v>
      </c>
      <c r="C19861" s="1" t="s">
        <v>952</v>
      </c>
    </row>
    <row r="19862" spans="1:3" x14ac:dyDescent="0.25">
      <c r="A19862" s="1">
        <f t="shared" si="310"/>
        <v>19862</v>
      </c>
      <c r="B19862" s="1" t="s">
        <v>13041</v>
      </c>
      <c r="C19862" s="1" t="s">
        <v>2091</v>
      </c>
    </row>
    <row r="19863" spans="1:3" x14ac:dyDescent="0.25">
      <c r="A19863" s="1">
        <f t="shared" si="310"/>
        <v>19863</v>
      </c>
      <c r="B19863" s="1" t="s">
        <v>13041</v>
      </c>
      <c r="C19863" s="1" t="s">
        <v>1129</v>
      </c>
    </row>
    <row r="19864" spans="1:3" x14ac:dyDescent="0.25">
      <c r="A19864" s="1">
        <f t="shared" si="310"/>
        <v>19864</v>
      </c>
      <c r="B19864" s="1" t="s">
        <v>13042</v>
      </c>
      <c r="C19864" s="1" t="s">
        <v>6300</v>
      </c>
    </row>
    <row r="19865" spans="1:3" x14ac:dyDescent="0.25">
      <c r="A19865" s="1">
        <f t="shared" si="310"/>
        <v>19865</v>
      </c>
      <c r="B19865" s="1" t="s">
        <v>13043</v>
      </c>
      <c r="C19865" s="1" t="s">
        <v>942</v>
      </c>
    </row>
    <row r="19866" spans="1:3" x14ac:dyDescent="0.25">
      <c r="A19866" s="1">
        <f t="shared" si="310"/>
        <v>19866</v>
      </c>
      <c r="B19866" s="1" t="s">
        <v>13044</v>
      </c>
      <c r="C19866" s="1" t="s">
        <v>1780</v>
      </c>
    </row>
    <row r="19867" spans="1:3" x14ac:dyDescent="0.25">
      <c r="A19867" s="1">
        <f t="shared" si="310"/>
        <v>19867</v>
      </c>
      <c r="B19867" s="1" t="s">
        <v>13045</v>
      </c>
      <c r="C19867" s="1" t="s">
        <v>1283</v>
      </c>
    </row>
    <row r="19868" spans="1:3" x14ac:dyDescent="0.25">
      <c r="A19868" s="1">
        <f t="shared" si="310"/>
        <v>19868</v>
      </c>
      <c r="B19868" s="1" t="s">
        <v>13046</v>
      </c>
      <c r="C19868" s="1" t="s">
        <v>1262</v>
      </c>
    </row>
    <row r="19869" spans="1:3" x14ac:dyDescent="0.25">
      <c r="A19869" s="1">
        <f t="shared" si="310"/>
        <v>19869</v>
      </c>
      <c r="B19869" s="1" t="s">
        <v>13045</v>
      </c>
      <c r="C19869" s="1" t="s">
        <v>1911</v>
      </c>
    </row>
    <row r="19870" spans="1:3" x14ac:dyDescent="0.25">
      <c r="A19870" s="1">
        <f t="shared" si="310"/>
        <v>19870</v>
      </c>
      <c r="B19870" s="1" t="s">
        <v>13045</v>
      </c>
      <c r="C19870" s="1" t="s">
        <v>918</v>
      </c>
    </row>
    <row r="19871" spans="1:3" x14ac:dyDescent="0.25">
      <c r="A19871" s="1">
        <f t="shared" si="310"/>
        <v>19871</v>
      </c>
      <c r="B19871" s="1" t="s">
        <v>13045</v>
      </c>
      <c r="C19871" s="1" t="s">
        <v>1019</v>
      </c>
    </row>
    <row r="19872" spans="1:3" x14ac:dyDescent="0.25">
      <c r="A19872" s="1">
        <f t="shared" si="310"/>
        <v>19872</v>
      </c>
      <c r="B19872" s="1" t="s">
        <v>13048</v>
      </c>
      <c r="C19872" s="1" t="s">
        <v>13047</v>
      </c>
    </row>
    <row r="19873" spans="1:3" x14ac:dyDescent="0.25">
      <c r="A19873" s="1">
        <f t="shared" si="310"/>
        <v>19873</v>
      </c>
      <c r="B19873" s="1" t="s">
        <v>13049</v>
      </c>
      <c r="C19873" s="1" t="s">
        <v>1566</v>
      </c>
    </row>
    <row r="19874" spans="1:3" x14ac:dyDescent="0.25">
      <c r="A19874" s="1">
        <f t="shared" si="310"/>
        <v>19874</v>
      </c>
      <c r="B19874" s="1" t="s">
        <v>13045</v>
      </c>
      <c r="C19874" s="1" t="s">
        <v>949</v>
      </c>
    </row>
    <row r="19875" spans="1:3" x14ac:dyDescent="0.25">
      <c r="A19875" s="1">
        <f t="shared" si="310"/>
        <v>19875</v>
      </c>
      <c r="B19875" s="1" t="s">
        <v>13045</v>
      </c>
      <c r="C19875" s="1" t="s">
        <v>3450</v>
      </c>
    </row>
    <row r="19876" spans="1:3" x14ac:dyDescent="0.25">
      <c r="A19876" s="1">
        <f t="shared" si="310"/>
        <v>19876</v>
      </c>
      <c r="B19876" s="1" t="s">
        <v>13045</v>
      </c>
      <c r="C19876" s="1" t="s">
        <v>2526</v>
      </c>
    </row>
    <row r="19877" spans="1:3" x14ac:dyDescent="0.25">
      <c r="A19877" s="1">
        <f t="shared" si="310"/>
        <v>19877</v>
      </c>
      <c r="B19877" s="1" t="s">
        <v>13050</v>
      </c>
      <c r="C19877" s="1" t="s">
        <v>942</v>
      </c>
    </row>
    <row r="19878" spans="1:3" x14ac:dyDescent="0.25">
      <c r="A19878" s="1">
        <f t="shared" si="310"/>
        <v>19878</v>
      </c>
      <c r="B19878" s="1" t="s">
        <v>13050</v>
      </c>
      <c r="C19878" s="1" t="s">
        <v>1356</v>
      </c>
    </row>
    <row r="19879" spans="1:3" x14ac:dyDescent="0.25">
      <c r="A19879" s="1">
        <f t="shared" si="310"/>
        <v>19879</v>
      </c>
      <c r="B19879" s="1" t="s">
        <v>13045</v>
      </c>
      <c r="C19879" s="1" t="s">
        <v>1281</v>
      </c>
    </row>
    <row r="19880" spans="1:3" x14ac:dyDescent="0.25">
      <c r="A19880" s="1">
        <f t="shared" si="310"/>
        <v>19880</v>
      </c>
      <c r="B19880" s="1" t="s">
        <v>13045</v>
      </c>
      <c r="C19880" s="1" t="s">
        <v>1281</v>
      </c>
    </row>
    <row r="19881" spans="1:3" x14ac:dyDescent="0.25">
      <c r="A19881" s="1">
        <f t="shared" si="310"/>
        <v>19881</v>
      </c>
      <c r="B19881" s="1" t="s">
        <v>13045</v>
      </c>
      <c r="C19881" s="1" t="s">
        <v>1026</v>
      </c>
    </row>
    <row r="19882" spans="1:3" x14ac:dyDescent="0.25">
      <c r="A19882" s="1">
        <f t="shared" si="310"/>
        <v>19882</v>
      </c>
      <c r="B19882" s="1" t="s">
        <v>13051</v>
      </c>
      <c r="C19882" s="1" t="s">
        <v>947</v>
      </c>
    </row>
    <row r="19883" spans="1:3" x14ac:dyDescent="0.25">
      <c r="A19883" s="1">
        <f t="shared" si="310"/>
        <v>19883</v>
      </c>
      <c r="B19883" s="1" t="s">
        <v>13051</v>
      </c>
      <c r="C19883" s="1" t="s">
        <v>2594</v>
      </c>
    </row>
    <row r="19884" spans="1:3" x14ac:dyDescent="0.25">
      <c r="A19884" s="1">
        <f t="shared" si="310"/>
        <v>19884</v>
      </c>
      <c r="B19884" s="1" t="s">
        <v>13052</v>
      </c>
      <c r="C19884" s="1" t="s">
        <v>1683</v>
      </c>
    </row>
    <row r="19885" spans="1:3" x14ac:dyDescent="0.25">
      <c r="A19885" s="1">
        <f t="shared" si="310"/>
        <v>19885</v>
      </c>
      <c r="B19885" s="1" t="s">
        <v>13045</v>
      </c>
      <c r="C19885" s="1" t="s">
        <v>1072</v>
      </c>
    </row>
    <row r="19886" spans="1:3" x14ac:dyDescent="0.25">
      <c r="A19886" s="1">
        <f t="shared" si="310"/>
        <v>19886</v>
      </c>
      <c r="B19886" s="1" t="s">
        <v>13045</v>
      </c>
      <c r="C19886" s="1" t="s">
        <v>1727</v>
      </c>
    </row>
    <row r="19887" spans="1:3" x14ac:dyDescent="0.25">
      <c r="A19887" s="1">
        <f t="shared" si="310"/>
        <v>19887</v>
      </c>
      <c r="B19887" s="1" t="s">
        <v>13053</v>
      </c>
      <c r="C19887" s="1" t="s">
        <v>941</v>
      </c>
    </row>
    <row r="19888" spans="1:3" x14ac:dyDescent="0.25">
      <c r="A19888" s="1">
        <f t="shared" si="310"/>
        <v>19888</v>
      </c>
      <c r="B19888" s="1" t="s">
        <v>13054</v>
      </c>
      <c r="C19888" s="1" t="s">
        <v>928</v>
      </c>
    </row>
    <row r="19889" spans="1:3" x14ac:dyDescent="0.25">
      <c r="A19889" s="1">
        <f t="shared" si="310"/>
        <v>19889</v>
      </c>
      <c r="B19889" s="1" t="s">
        <v>13055</v>
      </c>
      <c r="C19889" s="1" t="s">
        <v>1426</v>
      </c>
    </row>
    <row r="19890" spans="1:3" x14ac:dyDescent="0.25">
      <c r="A19890" s="1">
        <f t="shared" si="310"/>
        <v>19890</v>
      </c>
      <c r="B19890" s="1" t="s">
        <v>13055</v>
      </c>
      <c r="C19890" s="1" t="s">
        <v>4500</v>
      </c>
    </row>
    <row r="19891" spans="1:3" x14ac:dyDescent="0.25">
      <c r="A19891" s="1">
        <f t="shared" si="310"/>
        <v>19891</v>
      </c>
      <c r="B19891" s="1" t="s">
        <v>13056</v>
      </c>
      <c r="C19891" s="1" t="s">
        <v>967</v>
      </c>
    </row>
    <row r="19892" spans="1:3" x14ac:dyDescent="0.25">
      <c r="A19892" s="1">
        <f t="shared" si="310"/>
        <v>19892</v>
      </c>
      <c r="B19892" s="1" t="s">
        <v>13057</v>
      </c>
      <c r="C19892" s="1" t="s">
        <v>3868</v>
      </c>
    </row>
    <row r="19893" spans="1:3" x14ac:dyDescent="0.25">
      <c r="A19893" s="1">
        <f t="shared" si="310"/>
        <v>19893</v>
      </c>
      <c r="B19893" s="1" t="s">
        <v>13058</v>
      </c>
      <c r="C19893" s="1" t="s">
        <v>1119</v>
      </c>
    </row>
    <row r="19894" spans="1:3" x14ac:dyDescent="0.25">
      <c r="A19894" s="1">
        <f t="shared" si="310"/>
        <v>19894</v>
      </c>
      <c r="B19894" s="1" t="s">
        <v>13058</v>
      </c>
      <c r="C19894" s="1" t="s">
        <v>928</v>
      </c>
    </row>
    <row r="19895" spans="1:3" x14ac:dyDescent="0.25">
      <c r="A19895" s="1">
        <f t="shared" si="310"/>
        <v>19895</v>
      </c>
      <c r="B19895" s="1" t="s">
        <v>13059</v>
      </c>
      <c r="C19895" s="1" t="s">
        <v>952</v>
      </c>
    </row>
    <row r="19896" spans="1:3" x14ac:dyDescent="0.25">
      <c r="A19896" s="1">
        <f t="shared" si="310"/>
        <v>19896</v>
      </c>
      <c r="B19896" s="1" t="s">
        <v>13060</v>
      </c>
      <c r="C19896" s="1" t="s">
        <v>1341</v>
      </c>
    </row>
    <row r="19897" spans="1:3" x14ac:dyDescent="0.25">
      <c r="A19897" s="1">
        <f t="shared" si="310"/>
        <v>19897</v>
      </c>
      <c r="B19897" s="1" t="s">
        <v>13061</v>
      </c>
      <c r="C19897" s="1" t="s">
        <v>932</v>
      </c>
    </row>
    <row r="19898" spans="1:3" x14ac:dyDescent="0.25">
      <c r="A19898" s="1">
        <f t="shared" si="310"/>
        <v>19898</v>
      </c>
      <c r="B19898" s="1" t="s">
        <v>13062</v>
      </c>
      <c r="C19898" s="1" t="s">
        <v>934</v>
      </c>
    </row>
    <row r="19899" spans="1:3" x14ac:dyDescent="0.25">
      <c r="A19899" s="1">
        <f t="shared" si="310"/>
        <v>19899</v>
      </c>
      <c r="B19899" s="1" t="s">
        <v>13063</v>
      </c>
      <c r="C19899" s="1" t="s">
        <v>1655</v>
      </c>
    </row>
    <row r="19900" spans="1:3" x14ac:dyDescent="0.25">
      <c r="A19900" s="1">
        <f t="shared" si="310"/>
        <v>19900</v>
      </c>
      <c r="B19900" s="1" t="s">
        <v>13063</v>
      </c>
      <c r="C19900" s="1" t="s">
        <v>1213</v>
      </c>
    </row>
    <row r="19901" spans="1:3" x14ac:dyDescent="0.25">
      <c r="A19901" s="1">
        <f t="shared" si="310"/>
        <v>19901</v>
      </c>
      <c r="B19901" s="1" t="s">
        <v>13064</v>
      </c>
      <c r="C19901" s="1" t="s">
        <v>957</v>
      </c>
    </row>
    <row r="19902" spans="1:3" x14ac:dyDescent="0.25">
      <c r="A19902" s="1">
        <f t="shared" si="310"/>
        <v>19902</v>
      </c>
      <c r="B19902" s="1" t="s">
        <v>13063</v>
      </c>
      <c r="C19902" s="1" t="s">
        <v>2704</v>
      </c>
    </row>
    <row r="19903" spans="1:3" x14ac:dyDescent="0.25">
      <c r="A19903" s="1">
        <f t="shared" si="310"/>
        <v>19903</v>
      </c>
      <c r="B19903" s="1" t="s">
        <v>13065</v>
      </c>
      <c r="C19903" s="1" t="s">
        <v>972</v>
      </c>
    </row>
    <row r="19904" spans="1:3" x14ac:dyDescent="0.25">
      <c r="A19904" s="1">
        <f t="shared" si="310"/>
        <v>19904</v>
      </c>
      <c r="B19904" s="1" t="s">
        <v>13066</v>
      </c>
      <c r="C19904" s="1" t="s">
        <v>938</v>
      </c>
    </row>
    <row r="19905" spans="1:3" x14ac:dyDescent="0.25">
      <c r="A19905" s="1">
        <f t="shared" si="310"/>
        <v>19905</v>
      </c>
      <c r="B19905" s="1" t="s">
        <v>13066</v>
      </c>
      <c r="C19905" s="1" t="s">
        <v>1019</v>
      </c>
    </row>
    <row r="19906" spans="1:3" x14ac:dyDescent="0.25">
      <c r="A19906" s="1">
        <f t="shared" si="310"/>
        <v>19906</v>
      </c>
      <c r="B19906" s="1" t="s">
        <v>13066</v>
      </c>
      <c r="C19906" s="1" t="s">
        <v>923</v>
      </c>
    </row>
    <row r="19907" spans="1:3" x14ac:dyDescent="0.25">
      <c r="A19907" s="1">
        <f t="shared" ref="A19907:A19970" si="311">A19906+1</f>
        <v>19907</v>
      </c>
      <c r="B19907" s="1" t="s">
        <v>13066</v>
      </c>
      <c r="C19907" s="1" t="s">
        <v>930</v>
      </c>
    </row>
    <row r="19908" spans="1:3" x14ac:dyDescent="0.25">
      <c r="A19908" s="1">
        <f t="shared" si="311"/>
        <v>19908</v>
      </c>
      <c r="B19908" s="1" t="s">
        <v>13066</v>
      </c>
      <c r="C19908" s="1" t="s">
        <v>930</v>
      </c>
    </row>
    <row r="19909" spans="1:3" x14ac:dyDescent="0.25">
      <c r="A19909" s="1">
        <f t="shared" si="311"/>
        <v>19909</v>
      </c>
      <c r="B19909" s="1" t="s">
        <v>13065</v>
      </c>
      <c r="C19909" s="1" t="s">
        <v>1156</v>
      </c>
    </row>
    <row r="19910" spans="1:3" x14ac:dyDescent="0.25">
      <c r="A19910" s="1">
        <f t="shared" si="311"/>
        <v>19910</v>
      </c>
      <c r="B19910" s="1" t="s">
        <v>13066</v>
      </c>
      <c r="C19910" s="1" t="s">
        <v>967</v>
      </c>
    </row>
    <row r="19911" spans="1:3" x14ac:dyDescent="0.25">
      <c r="A19911" s="1">
        <f t="shared" si="311"/>
        <v>19911</v>
      </c>
      <c r="B19911" s="1" t="s">
        <v>13066</v>
      </c>
      <c r="C19911" s="1" t="s">
        <v>967</v>
      </c>
    </row>
    <row r="19912" spans="1:3" x14ac:dyDescent="0.25">
      <c r="A19912" s="1">
        <f t="shared" si="311"/>
        <v>19912</v>
      </c>
      <c r="B19912" s="1" t="s">
        <v>13066</v>
      </c>
      <c r="C19912" s="1" t="s">
        <v>960</v>
      </c>
    </row>
    <row r="19913" spans="1:3" x14ac:dyDescent="0.25">
      <c r="A19913" s="1">
        <f t="shared" si="311"/>
        <v>19913</v>
      </c>
      <c r="B19913" s="1" t="s">
        <v>13066</v>
      </c>
      <c r="C19913" s="1" t="s">
        <v>1010</v>
      </c>
    </row>
    <row r="19914" spans="1:3" x14ac:dyDescent="0.25">
      <c r="A19914" s="1">
        <f t="shared" si="311"/>
        <v>19914</v>
      </c>
      <c r="B19914" s="1" t="s">
        <v>13066</v>
      </c>
      <c r="C19914" s="1" t="s">
        <v>3613</v>
      </c>
    </row>
    <row r="19915" spans="1:3" x14ac:dyDescent="0.25">
      <c r="A19915" s="1">
        <f t="shared" si="311"/>
        <v>19915</v>
      </c>
      <c r="B19915" s="1" t="s">
        <v>13066</v>
      </c>
      <c r="C19915" s="1" t="s">
        <v>1033</v>
      </c>
    </row>
    <row r="19916" spans="1:3" x14ac:dyDescent="0.25">
      <c r="A19916" s="1">
        <f t="shared" si="311"/>
        <v>19916</v>
      </c>
      <c r="B19916" s="1" t="s">
        <v>13066</v>
      </c>
      <c r="C19916" s="1" t="s">
        <v>2704</v>
      </c>
    </row>
    <row r="19917" spans="1:3" x14ac:dyDescent="0.25">
      <c r="A19917" s="1">
        <f t="shared" si="311"/>
        <v>19917</v>
      </c>
      <c r="B19917" s="1" t="s">
        <v>13066</v>
      </c>
      <c r="C19917" s="1" t="s">
        <v>13067</v>
      </c>
    </row>
    <row r="19918" spans="1:3" x14ac:dyDescent="0.25">
      <c r="A19918" s="1">
        <f t="shared" si="311"/>
        <v>19918</v>
      </c>
      <c r="B19918" s="1" t="s">
        <v>13068</v>
      </c>
      <c r="C19918" s="1" t="s">
        <v>1006</v>
      </c>
    </row>
    <row r="19919" spans="1:3" x14ac:dyDescent="0.25">
      <c r="A19919" s="1">
        <f t="shared" si="311"/>
        <v>19919</v>
      </c>
      <c r="B19919" s="1" t="s">
        <v>13068</v>
      </c>
      <c r="C19919" s="1" t="s">
        <v>1389</v>
      </c>
    </row>
    <row r="19920" spans="1:3" x14ac:dyDescent="0.25">
      <c r="A19920" s="1">
        <f t="shared" si="311"/>
        <v>19920</v>
      </c>
      <c r="B19920" s="1" t="s">
        <v>13068</v>
      </c>
      <c r="C19920" s="1" t="s">
        <v>989</v>
      </c>
    </row>
    <row r="19921" spans="1:3" x14ac:dyDescent="0.25">
      <c r="A19921" s="1">
        <f t="shared" si="311"/>
        <v>19921</v>
      </c>
      <c r="B19921" s="1" t="s">
        <v>13069</v>
      </c>
      <c r="C19921" s="1" t="s">
        <v>1102</v>
      </c>
    </row>
    <row r="19922" spans="1:3" x14ac:dyDescent="0.25">
      <c r="A19922" s="1">
        <f t="shared" si="311"/>
        <v>19922</v>
      </c>
      <c r="B19922" s="1" t="s">
        <v>13070</v>
      </c>
      <c r="C19922" s="1" t="s">
        <v>1333</v>
      </c>
    </row>
    <row r="19923" spans="1:3" x14ac:dyDescent="0.25">
      <c r="A19923" s="1">
        <f t="shared" si="311"/>
        <v>19923</v>
      </c>
      <c r="B19923" s="1" t="s">
        <v>13071</v>
      </c>
      <c r="C19923" s="1" t="s">
        <v>1026</v>
      </c>
    </row>
    <row r="19924" spans="1:3" x14ac:dyDescent="0.25">
      <c r="A19924" s="1">
        <f t="shared" si="311"/>
        <v>19924</v>
      </c>
      <c r="B19924" s="1" t="s">
        <v>13071</v>
      </c>
      <c r="C19924" s="1" t="s">
        <v>1160</v>
      </c>
    </row>
    <row r="19925" spans="1:3" x14ac:dyDescent="0.25">
      <c r="A19925" s="1">
        <f t="shared" si="311"/>
        <v>19925</v>
      </c>
      <c r="B19925" s="1" t="s">
        <v>13072</v>
      </c>
      <c r="C19925" s="1" t="s">
        <v>1683</v>
      </c>
    </row>
    <row r="19926" spans="1:3" x14ac:dyDescent="0.25">
      <c r="A19926" s="1">
        <f t="shared" si="311"/>
        <v>19926</v>
      </c>
      <c r="B19926" s="1" t="s">
        <v>13073</v>
      </c>
      <c r="C19926" s="1" t="s">
        <v>1894</v>
      </c>
    </row>
    <row r="19927" spans="1:3" x14ac:dyDescent="0.25">
      <c r="A19927" s="1">
        <f t="shared" si="311"/>
        <v>19927</v>
      </c>
      <c r="B19927" s="1" t="s">
        <v>13074</v>
      </c>
      <c r="C19927" s="1" t="s">
        <v>1845</v>
      </c>
    </row>
    <row r="19928" spans="1:3" x14ac:dyDescent="0.25">
      <c r="A19928" s="1">
        <f t="shared" si="311"/>
        <v>19928</v>
      </c>
      <c r="B19928" s="1" t="s">
        <v>13074</v>
      </c>
      <c r="C19928" s="1" t="s">
        <v>1087</v>
      </c>
    </row>
    <row r="19929" spans="1:3" x14ac:dyDescent="0.25">
      <c r="A19929" s="1">
        <f t="shared" si="311"/>
        <v>19929</v>
      </c>
      <c r="B19929" s="1" t="s">
        <v>13074</v>
      </c>
      <c r="C19929" s="1" t="s">
        <v>1055</v>
      </c>
    </row>
    <row r="19930" spans="1:3" x14ac:dyDescent="0.25">
      <c r="A19930" s="1">
        <f t="shared" si="311"/>
        <v>19930</v>
      </c>
      <c r="B19930" s="1" t="s">
        <v>13075</v>
      </c>
      <c r="C19930" s="1" t="s">
        <v>952</v>
      </c>
    </row>
    <row r="19931" spans="1:3" x14ac:dyDescent="0.25">
      <c r="A19931" s="1">
        <f t="shared" si="311"/>
        <v>19931</v>
      </c>
      <c r="B19931" s="1" t="s">
        <v>13076</v>
      </c>
      <c r="C19931" s="1" t="s">
        <v>1016</v>
      </c>
    </row>
    <row r="19932" spans="1:3" x14ac:dyDescent="0.25">
      <c r="A19932" s="1">
        <f t="shared" si="311"/>
        <v>19932</v>
      </c>
      <c r="B19932" s="1" t="s">
        <v>13077</v>
      </c>
      <c r="C19932" s="1" t="s">
        <v>921</v>
      </c>
    </row>
    <row r="19933" spans="1:3" x14ac:dyDescent="0.25">
      <c r="A19933" s="1">
        <f t="shared" si="311"/>
        <v>19933</v>
      </c>
      <c r="B19933" s="1" t="s">
        <v>13078</v>
      </c>
      <c r="C19933" s="1" t="s">
        <v>1265</v>
      </c>
    </row>
    <row r="19934" spans="1:3" x14ac:dyDescent="0.25">
      <c r="A19934" s="1">
        <f t="shared" si="311"/>
        <v>19934</v>
      </c>
      <c r="B19934" s="1" t="s">
        <v>13078</v>
      </c>
      <c r="C19934" s="1" t="s">
        <v>1420</v>
      </c>
    </row>
    <row r="19935" spans="1:3" x14ac:dyDescent="0.25">
      <c r="A19935" s="1">
        <f t="shared" si="311"/>
        <v>19935</v>
      </c>
      <c r="B19935" s="1" t="s">
        <v>13078</v>
      </c>
      <c r="C19935" s="1" t="s">
        <v>1737</v>
      </c>
    </row>
    <row r="19936" spans="1:3" x14ac:dyDescent="0.25">
      <c r="A19936" s="1">
        <f t="shared" si="311"/>
        <v>19936</v>
      </c>
      <c r="B19936" s="1" t="s">
        <v>13078</v>
      </c>
      <c r="C19936" s="1" t="s">
        <v>952</v>
      </c>
    </row>
    <row r="19937" spans="1:3" x14ac:dyDescent="0.25">
      <c r="A19937" s="1">
        <f t="shared" si="311"/>
        <v>19937</v>
      </c>
      <c r="B19937" s="1" t="s">
        <v>13078</v>
      </c>
      <c r="C19937" s="1" t="s">
        <v>952</v>
      </c>
    </row>
    <row r="19938" spans="1:3" x14ac:dyDescent="0.25">
      <c r="A19938" s="1">
        <f t="shared" si="311"/>
        <v>19938</v>
      </c>
      <c r="B19938" s="1" t="s">
        <v>13078</v>
      </c>
      <c r="C19938" s="1" t="s">
        <v>952</v>
      </c>
    </row>
    <row r="19939" spans="1:3" x14ac:dyDescent="0.25">
      <c r="A19939" s="1">
        <f t="shared" si="311"/>
        <v>19939</v>
      </c>
      <c r="B19939" s="1" t="s">
        <v>13078</v>
      </c>
      <c r="C19939" s="1" t="s">
        <v>952</v>
      </c>
    </row>
    <row r="19940" spans="1:3" x14ac:dyDescent="0.25">
      <c r="A19940" s="1">
        <f t="shared" si="311"/>
        <v>19940</v>
      </c>
      <c r="B19940" s="1" t="s">
        <v>13079</v>
      </c>
      <c r="C19940" s="1" t="s">
        <v>2905</v>
      </c>
    </row>
    <row r="19941" spans="1:3" x14ac:dyDescent="0.25">
      <c r="A19941" s="1">
        <f t="shared" si="311"/>
        <v>19941</v>
      </c>
      <c r="B19941" s="1" t="s">
        <v>13080</v>
      </c>
      <c r="C19941" s="1" t="s">
        <v>934</v>
      </c>
    </row>
    <row r="19942" spans="1:3" x14ac:dyDescent="0.25">
      <c r="A19942" s="1">
        <f t="shared" si="311"/>
        <v>19942</v>
      </c>
      <c r="B19942" s="1" t="s">
        <v>13078</v>
      </c>
      <c r="C19942" s="1" t="s">
        <v>934</v>
      </c>
    </row>
    <row r="19943" spans="1:3" x14ac:dyDescent="0.25">
      <c r="A19943" s="1">
        <f t="shared" si="311"/>
        <v>19943</v>
      </c>
      <c r="B19943" s="1" t="s">
        <v>13078</v>
      </c>
      <c r="C19943" s="1" t="s">
        <v>4457</v>
      </c>
    </row>
    <row r="19944" spans="1:3" x14ac:dyDescent="0.25">
      <c r="A19944" s="1">
        <f t="shared" si="311"/>
        <v>19944</v>
      </c>
      <c r="B19944" s="1" t="s">
        <v>13078</v>
      </c>
      <c r="C19944" s="1" t="s">
        <v>13081</v>
      </c>
    </row>
    <row r="19945" spans="1:3" x14ac:dyDescent="0.25">
      <c r="A19945" s="1">
        <f t="shared" si="311"/>
        <v>19945</v>
      </c>
      <c r="B19945" s="1" t="s">
        <v>13078</v>
      </c>
      <c r="C19945" s="1" t="s">
        <v>8181</v>
      </c>
    </row>
    <row r="19946" spans="1:3" x14ac:dyDescent="0.25">
      <c r="A19946" s="1">
        <f t="shared" si="311"/>
        <v>19946</v>
      </c>
      <c r="B19946" s="1" t="s">
        <v>13078</v>
      </c>
      <c r="C19946" s="1" t="s">
        <v>4282</v>
      </c>
    </row>
    <row r="19947" spans="1:3" x14ac:dyDescent="0.25">
      <c r="A19947" s="1">
        <f t="shared" si="311"/>
        <v>19947</v>
      </c>
      <c r="B19947" s="1" t="s">
        <v>13078</v>
      </c>
      <c r="C19947" s="1" t="s">
        <v>1308</v>
      </c>
    </row>
    <row r="19948" spans="1:3" x14ac:dyDescent="0.25">
      <c r="A19948" s="1">
        <f t="shared" si="311"/>
        <v>19948</v>
      </c>
      <c r="B19948" s="1" t="s">
        <v>13078</v>
      </c>
      <c r="C19948" s="1" t="s">
        <v>923</v>
      </c>
    </row>
    <row r="19949" spans="1:3" x14ac:dyDescent="0.25">
      <c r="A19949" s="1">
        <f t="shared" si="311"/>
        <v>19949</v>
      </c>
      <c r="B19949" s="1" t="s">
        <v>13082</v>
      </c>
      <c r="C19949" s="1" t="s">
        <v>1181</v>
      </c>
    </row>
    <row r="19950" spans="1:3" x14ac:dyDescent="0.25">
      <c r="A19950" s="1">
        <f t="shared" si="311"/>
        <v>19950</v>
      </c>
      <c r="B19950" s="1" t="s">
        <v>13078</v>
      </c>
      <c r="C19950" s="1" t="s">
        <v>930</v>
      </c>
    </row>
    <row r="19951" spans="1:3" x14ac:dyDescent="0.25">
      <c r="A19951" s="1">
        <f t="shared" si="311"/>
        <v>19951</v>
      </c>
      <c r="B19951" s="1" t="s">
        <v>13083</v>
      </c>
      <c r="C19951" s="1" t="s">
        <v>930</v>
      </c>
    </row>
    <row r="19952" spans="1:3" x14ac:dyDescent="0.25">
      <c r="A19952" s="1">
        <f t="shared" si="311"/>
        <v>19952</v>
      </c>
      <c r="B19952" s="1" t="s">
        <v>13078</v>
      </c>
      <c r="C19952" s="1" t="s">
        <v>2307</v>
      </c>
    </row>
    <row r="19953" spans="1:3" x14ac:dyDescent="0.25">
      <c r="A19953" s="1">
        <f t="shared" si="311"/>
        <v>19953</v>
      </c>
      <c r="B19953" s="1" t="s">
        <v>13078</v>
      </c>
      <c r="C19953" s="1" t="s">
        <v>4769</v>
      </c>
    </row>
    <row r="19954" spans="1:3" x14ac:dyDescent="0.25">
      <c r="A19954" s="1">
        <f t="shared" si="311"/>
        <v>19954</v>
      </c>
      <c r="B19954" s="1" t="s">
        <v>13084</v>
      </c>
      <c r="C19954" s="1" t="s">
        <v>3272</v>
      </c>
    </row>
    <row r="19955" spans="1:3" x14ac:dyDescent="0.25">
      <c r="A19955" s="1">
        <f t="shared" si="311"/>
        <v>19955</v>
      </c>
      <c r="B19955" s="1" t="s">
        <v>13078</v>
      </c>
      <c r="C19955" s="1" t="s">
        <v>3272</v>
      </c>
    </row>
    <row r="19956" spans="1:3" x14ac:dyDescent="0.25">
      <c r="A19956" s="1">
        <f t="shared" si="311"/>
        <v>19956</v>
      </c>
      <c r="B19956" s="1" t="s">
        <v>13078</v>
      </c>
      <c r="C19956" s="1" t="s">
        <v>1252</v>
      </c>
    </row>
    <row r="19957" spans="1:3" x14ac:dyDescent="0.25">
      <c r="A19957" s="1">
        <f t="shared" si="311"/>
        <v>19957</v>
      </c>
      <c r="B19957" s="1" t="s">
        <v>13078</v>
      </c>
      <c r="C19957" s="1" t="s">
        <v>3847</v>
      </c>
    </row>
    <row r="19958" spans="1:3" x14ac:dyDescent="0.25">
      <c r="A19958" s="1">
        <f t="shared" si="311"/>
        <v>19958</v>
      </c>
      <c r="B19958" s="1" t="s">
        <v>13078</v>
      </c>
      <c r="C19958" s="1" t="s">
        <v>949</v>
      </c>
    </row>
    <row r="19959" spans="1:3" x14ac:dyDescent="0.25">
      <c r="A19959" s="1">
        <f t="shared" si="311"/>
        <v>19959</v>
      </c>
      <c r="B19959" s="1" t="s">
        <v>13078</v>
      </c>
      <c r="C19959" s="1" t="s">
        <v>13085</v>
      </c>
    </row>
    <row r="19960" spans="1:3" x14ac:dyDescent="0.25">
      <c r="A19960" s="1">
        <f t="shared" si="311"/>
        <v>19960</v>
      </c>
      <c r="B19960" s="1" t="s">
        <v>13078</v>
      </c>
      <c r="C19960" s="1" t="s">
        <v>1271</v>
      </c>
    </row>
    <row r="19961" spans="1:3" x14ac:dyDescent="0.25">
      <c r="A19961" s="1">
        <f t="shared" si="311"/>
        <v>19961</v>
      </c>
      <c r="B19961" s="1" t="s">
        <v>13086</v>
      </c>
      <c r="C19961" s="1" t="s">
        <v>967</v>
      </c>
    </row>
    <row r="19962" spans="1:3" x14ac:dyDescent="0.25">
      <c r="A19962" s="1">
        <f t="shared" si="311"/>
        <v>19962</v>
      </c>
      <c r="B19962" s="1" t="s">
        <v>13080</v>
      </c>
      <c r="C19962" s="1" t="s">
        <v>2266</v>
      </c>
    </row>
    <row r="19963" spans="1:3" x14ac:dyDescent="0.25">
      <c r="A19963" s="1">
        <f t="shared" si="311"/>
        <v>19963</v>
      </c>
      <c r="B19963" s="1" t="s">
        <v>13088</v>
      </c>
      <c r="C19963" s="1" t="s">
        <v>13087</v>
      </c>
    </row>
    <row r="19964" spans="1:3" x14ac:dyDescent="0.25">
      <c r="A19964" s="1">
        <f t="shared" si="311"/>
        <v>19964</v>
      </c>
      <c r="B19964" s="1" t="s">
        <v>13078</v>
      </c>
      <c r="C19964" s="1" t="s">
        <v>1328</v>
      </c>
    </row>
    <row r="19965" spans="1:3" x14ac:dyDescent="0.25">
      <c r="A19965" s="1">
        <f t="shared" si="311"/>
        <v>19965</v>
      </c>
      <c r="B19965" s="1" t="s">
        <v>13078</v>
      </c>
      <c r="C19965" s="1" t="s">
        <v>1102</v>
      </c>
    </row>
    <row r="19966" spans="1:3" x14ac:dyDescent="0.25">
      <c r="A19966" s="1">
        <f t="shared" si="311"/>
        <v>19966</v>
      </c>
      <c r="B19966" s="1" t="s">
        <v>13078</v>
      </c>
      <c r="C19966" s="1" t="s">
        <v>1102</v>
      </c>
    </row>
    <row r="19967" spans="1:3" x14ac:dyDescent="0.25">
      <c r="A19967" s="1">
        <f t="shared" si="311"/>
        <v>19967</v>
      </c>
      <c r="B19967" s="1" t="s">
        <v>13078</v>
      </c>
      <c r="C19967" s="1" t="s">
        <v>1005</v>
      </c>
    </row>
    <row r="19968" spans="1:3" x14ac:dyDescent="0.25">
      <c r="A19968" s="1">
        <f t="shared" si="311"/>
        <v>19968</v>
      </c>
      <c r="B19968" s="1" t="s">
        <v>13078</v>
      </c>
      <c r="C19968" s="1" t="s">
        <v>9229</v>
      </c>
    </row>
    <row r="19969" spans="1:3" x14ac:dyDescent="0.25">
      <c r="A19969" s="1">
        <f t="shared" si="311"/>
        <v>19969</v>
      </c>
      <c r="B19969" s="1" t="s">
        <v>13079</v>
      </c>
      <c r="C19969" s="1" t="s">
        <v>928</v>
      </c>
    </row>
    <row r="19970" spans="1:3" x14ac:dyDescent="0.25">
      <c r="A19970" s="1">
        <f t="shared" si="311"/>
        <v>19970</v>
      </c>
      <c r="B19970" s="1" t="s">
        <v>13089</v>
      </c>
      <c r="C19970" s="1" t="s">
        <v>1330</v>
      </c>
    </row>
    <row r="19971" spans="1:3" x14ac:dyDescent="0.25">
      <c r="A19971" s="1">
        <f t="shared" ref="A19971:A20034" si="312">A19970+1</f>
        <v>19971</v>
      </c>
      <c r="B19971" s="1" t="s">
        <v>13078</v>
      </c>
      <c r="C19971" s="1" t="s">
        <v>6529</v>
      </c>
    </row>
    <row r="19972" spans="1:3" x14ac:dyDescent="0.25">
      <c r="A19972" s="1">
        <f t="shared" si="312"/>
        <v>19972</v>
      </c>
      <c r="B19972" s="1" t="s">
        <v>13078</v>
      </c>
      <c r="C19972" s="1" t="s">
        <v>1333</v>
      </c>
    </row>
    <row r="19973" spans="1:3" x14ac:dyDescent="0.25">
      <c r="A19973" s="1">
        <f t="shared" si="312"/>
        <v>19973</v>
      </c>
      <c r="B19973" s="1" t="s">
        <v>13080</v>
      </c>
      <c r="C19973" s="1" t="s">
        <v>1726</v>
      </c>
    </row>
    <row r="19974" spans="1:3" x14ac:dyDescent="0.25">
      <c r="A19974" s="1">
        <f t="shared" si="312"/>
        <v>19974</v>
      </c>
      <c r="B19974" s="1" t="s">
        <v>13090</v>
      </c>
      <c r="C19974" s="1" t="s">
        <v>997</v>
      </c>
    </row>
    <row r="19975" spans="1:3" x14ac:dyDescent="0.25">
      <c r="A19975" s="1">
        <f t="shared" si="312"/>
        <v>19975</v>
      </c>
      <c r="B19975" s="1" t="s">
        <v>13084</v>
      </c>
      <c r="C19975" s="1" t="s">
        <v>1026</v>
      </c>
    </row>
    <row r="19976" spans="1:3" x14ac:dyDescent="0.25">
      <c r="A19976" s="1">
        <f t="shared" si="312"/>
        <v>19976</v>
      </c>
      <c r="B19976" s="1" t="s">
        <v>13078</v>
      </c>
      <c r="C19976" s="1" t="s">
        <v>1026</v>
      </c>
    </row>
    <row r="19977" spans="1:3" x14ac:dyDescent="0.25">
      <c r="A19977" s="1">
        <f t="shared" si="312"/>
        <v>19977</v>
      </c>
      <c r="B19977" s="1" t="s">
        <v>13079</v>
      </c>
      <c r="C19977" s="1" t="s">
        <v>2341</v>
      </c>
    </row>
    <row r="19978" spans="1:3" x14ac:dyDescent="0.25">
      <c r="A19978" s="1">
        <f t="shared" si="312"/>
        <v>19978</v>
      </c>
      <c r="B19978" s="1" t="s">
        <v>13078</v>
      </c>
      <c r="C19978" s="1" t="s">
        <v>1027</v>
      </c>
    </row>
    <row r="19979" spans="1:3" x14ac:dyDescent="0.25">
      <c r="A19979" s="1">
        <f t="shared" si="312"/>
        <v>19979</v>
      </c>
      <c r="B19979" s="1" t="s">
        <v>13078</v>
      </c>
      <c r="C19979" s="1" t="s">
        <v>1511</v>
      </c>
    </row>
    <row r="19980" spans="1:3" x14ac:dyDescent="0.25">
      <c r="A19980" s="1">
        <f t="shared" si="312"/>
        <v>19980</v>
      </c>
      <c r="B19980" s="1" t="s">
        <v>13078</v>
      </c>
      <c r="C19980" s="1" t="s">
        <v>1199</v>
      </c>
    </row>
    <row r="19981" spans="1:3" x14ac:dyDescent="0.25">
      <c r="A19981" s="1">
        <f t="shared" si="312"/>
        <v>19981</v>
      </c>
      <c r="B19981" s="1" t="s">
        <v>13078</v>
      </c>
      <c r="C19981" s="1" t="s">
        <v>1029</v>
      </c>
    </row>
    <row r="19982" spans="1:3" x14ac:dyDescent="0.25">
      <c r="A19982" s="1">
        <f t="shared" si="312"/>
        <v>19982</v>
      </c>
      <c r="B19982" s="1" t="s">
        <v>13078</v>
      </c>
      <c r="C19982" s="1" t="s">
        <v>1947</v>
      </c>
    </row>
    <row r="19983" spans="1:3" x14ac:dyDescent="0.25">
      <c r="A19983" s="1">
        <f t="shared" si="312"/>
        <v>19983</v>
      </c>
      <c r="B19983" s="1" t="s">
        <v>13078</v>
      </c>
      <c r="C19983" s="1" t="s">
        <v>13091</v>
      </c>
    </row>
    <row r="19984" spans="1:3" x14ac:dyDescent="0.25">
      <c r="A19984" s="1">
        <f t="shared" si="312"/>
        <v>19984</v>
      </c>
      <c r="B19984" s="1" t="s">
        <v>13078</v>
      </c>
      <c r="C19984" s="1" t="s">
        <v>1072</v>
      </c>
    </row>
    <row r="19985" spans="1:3" x14ac:dyDescent="0.25">
      <c r="A19985" s="1">
        <f t="shared" si="312"/>
        <v>19985</v>
      </c>
      <c r="B19985" s="1" t="s">
        <v>13078</v>
      </c>
      <c r="C19985" s="1" t="s">
        <v>3982</v>
      </c>
    </row>
    <row r="19986" spans="1:3" x14ac:dyDescent="0.25">
      <c r="A19986" s="1">
        <f t="shared" si="312"/>
        <v>19986</v>
      </c>
      <c r="B19986" s="1" t="s">
        <v>13084</v>
      </c>
      <c r="C19986" s="1" t="s">
        <v>1727</v>
      </c>
    </row>
    <row r="19987" spans="1:3" x14ac:dyDescent="0.25">
      <c r="A19987" s="1">
        <f t="shared" si="312"/>
        <v>19987</v>
      </c>
      <c r="B19987" s="1" t="s">
        <v>13078</v>
      </c>
      <c r="C19987" s="1" t="s">
        <v>1727</v>
      </c>
    </row>
    <row r="19988" spans="1:3" x14ac:dyDescent="0.25">
      <c r="A19988" s="1">
        <f t="shared" si="312"/>
        <v>19988</v>
      </c>
      <c r="B19988" s="1" t="s">
        <v>13078</v>
      </c>
      <c r="C19988" s="1" t="s">
        <v>3210</v>
      </c>
    </row>
    <row r="19989" spans="1:3" x14ac:dyDescent="0.25">
      <c r="A19989" s="1">
        <f t="shared" si="312"/>
        <v>19989</v>
      </c>
      <c r="B19989" s="1" t="s">
        <v>13078</v>
      </c>
      <c r="C19989" s="1" t="s">
        <v>1055</v>
      </c>
    </row>
    <row r="19990" spans="1:3" x14ac:dyDescent="0.25">
      <c r="A19990" s="1">
        <f t="shared" si="312"/>
        <v>19990</v>
      </c>
      <c r="B19990" s="1" t="s">
        <v>13078</v>
      </c>
      <c r="C19990" s="1" t="s">
        <v>1161</v>
      </c>
    </row>
    <row r="19991" spans="1:3" x14ac:dyDescent="0.25">
      <c r="A19991" s="1">
        <f t="shared" si="312"/>
        <v>19991</v>
      </c>
      <c r="B19991" s="1" t="s">
        <v>13078</v>
      </c>
      <c r="C19991" s="1" t="s">
        <v>2367</v>
      </c>
    </row>
    <row r="19992" spans="1:3" x14ac:dyDescent="0.25">
      <c r="A19992" s="1">
        <f t="shared" si="312"/>
        <v>19992</v>
      </c>
      <c r="B19992" s="1" t="s">
        <v>13092</v>
      </c>
      <c r="C19992" s="1" t="s">
        <v>1356</v>
      </c>
    </row>
    <row r="19993" spans="1:3" x14ac:dyDescent="0.25">
      <c r="A19993" s="1">
        <f t="shared" si="312"/>
        <v>19993</v>
      </c>
      <c r="B19993" s="1" t="s">
        <v>13078</v>
      </c>
      <c r="C19993" s="1" t="s">
        <v>2048</v>
      </c>
    </row>
    <row r="19994" spans="1:3" x14ac:dyDescent="0.25">
      <c r="A19994" s="1">
        <f t="shared" si="312"/>
        <v>19994</v>
      </c>
      <c r="B19994" s="1" t="s">
        <v>13093</v>
      </c>
      <c r="C19994" s="1" t="s">
        <v>939</v>
      </c>
    </row>
    <row r="19995" spans="1:3" x14ac:dyDescent="0.25">
      <c r="A19995" s="1">
        <f t="shared" si="312"/>
        <v>19995</v>
      </c>
      <c r="B19995" s="1" t="s">
        <v>13093</v>
      </c>
      <c r="C19995" s="1" t="s">
        <v>1036</v>
      </c>
    </row>
    <row r="19996" spans="1:3" x14ac:dyDescent="0.25">
      <c r="A19996" s="1">
        <f t="shared" si="312"/>
        <v>19996</v>
      </c>
      <c r="B19996" s="1" t="s">
        <v>13094</v>
      </c>
      <c r="C19996" s="1" t="s">
        <v>930</v>
      </c>
    </row>
    <row r="19997" spans="1:3" x14ac:dyDescent="0.25">
      <c r="A19997" s="1">
        <f t="shared" si="312"/>
        <v>19997</v>
      </c>
      <c r="B19997" s="1" t="s">
        <v>13094</v>
      </c>
      <c r="C19997" s="1" t="s">
        <v>1254</v>
      </c>
    </row>
    <row r="19998" spans="1:3" x14ac:dyDescent="0.25">
      <c r="A19998" s="1">
        <f t="shared" si="312"/>
        <v>19998</v>
      </c>
      <c r="B19998" s="1" t="s">
        <v>13095</v>
      </c>
      <c r="C19998" s="1" t="s">
        <v>1320</v>
      </c>
    </row>
    <row r="19999" spans="1:3" x14ac:dyDescent="0.25">
      <c r="A19999" s="1">
        <f t="shared" si="312"/>
        <v>19999</v>
      </c>
      <c r="B19999" s="1" t="s">
        <v>13096</v>
      </c>
      <c r="C19999" s="1" t="s">
        <v>1000</v>
      </c>
    </row>
    <row r="20000" spans="1:3" x14ac:dyDescent="0.25">
      <c r="A20000" s="1">
        <f t="shared" si="312"/>
        <v>20000</v>
      </c>
      <c r="B20000" s="1" t="s">
        <v>13095</v>
      </c>
      <c r="C20000" s="1" t="s">
        <v>13097</v>
      </c>
    </row>
    <row r="20001" spans="1:3" x14ac:dyDescent="0.25">
      <c r="A20001" s="1">
        <f t="shared" si="312"/>
        <v>20001</v>
      </c>
      <c r="B20001" s="1" t="s">
        <v>13098</v>
      </c>
      <c r="C20001" s="1" t="s">
        <v>938</v>
      </c>
    </row>
    <row r="20002" spans="1:3" x14ac:dyDescent="0.25">
      <c r="A20002" s="1">
        <f t="shared" si="312"/>
        <v>20002</v>
      </c>
      <c r="B20002" s="1" t="s">
        <v>13099</v>
      </c>
      <c r="C20002" s="1" t="s">
        <v>2581</v>
      </c>
    </row>
    <row r="20003" spans="1:3" x14ac:dyDescent="0.25">
      <c r="A20003" s="1">
        <f t="shared" si="312"/>
        <v>20003</v>
      </c>
      <c r="B20003" s="1" t="s">
        <v>13100</v>
      </c>
      <c r="C20003" s="1" t="s">
        <v>1019</v>
      </c>
    </row>
    <row r="20004" spans="1:3" x14ac:dyDescent="0.25">
      <c r="A20004" s="1">
        <f t="shared" si="312"/>
        <v>20004</v>
      </c>
      <c r="B20004" s="1" t="s">
        <v>13100</v>
      </c>
      <c r="C20004" s="1" t="s">
        <v>949</v>
      </c>
    </row>
    <row r="20005" spans="1:3" x14ac:dyDescent="0.25">
      <c r="A20005" s="1">
        <f t="shared" si="312"/>
        <v>20005</v>
      </c>
      <c r="B20005" s="1" t="s">
        <v>13101</v>
      </c>
      <c r="C20005" s="1" t="s">
        <v>1211</v>
      </c>
    </row>
    <row r="20006" spans="1:3" x14ac:dyDescent="0.25">
      <c r="A20006" s="1">
        <f t="shared" si="312"/>
        <v>20006</v>
      </c>
      <c r="B20006" s="1" t="s">
        <v>13101</v>
      </c>
      <c r="C20006" s="1" t="s">
        <v>949</v>
      </c>
    </row>
    <row r="20007" spans="1:3" x14ac:dyDescent="0.25">
      <c r="A20007" s="1">
        <f t="shared" si="312"/>
        <v>20007</v>
      </c>
      <c r="B20007" s="1" t="s">
        <v>13101</v>
      </c>
      <c r="C20007" s="1" t="s">
        <v>942</v>
      </c>
    </row>
    <row r="20008" spans="1:3" x14ac:dyDescent="0.25">
      <c r="A20008" s="1">
        <f t="shared" si="312"/>
        <v>20008</v>
      </c>
      <c r="B20008" s="1" t="s">
        <v>13101</v>
      </c>
      <c r="C20008" s="1" t="s">
        <v>6192</v>
      </c>
    </row>
    <row r="20009" spans="1:3" x14ac:dyDescent="0.25">
      <c r="A20009" s="1">
        <f t="shared" si="312"/>
        <v>20009</v>
      </c>
      <c r="B20009" s="1" t="s">
        <v>13102</v>
      </c>
      <c r="C20009" s="1" t="s">
        <v>952</v>
      </c>
    </row>
    <row r="20010" spans="1:3" x14ac:dyDescent="0.25">
      <c r="A20010" s="1">
        <f t="shared" si="312"/>
        <v>20010</v>
      </c>
      <c r="B20010" s="1" t="s">
        <v>13103</v>
      </c>
      <c r="C20010" s="1" t="s">
        <v>930</v>
      </c>
    </row>
    <row r="20011" spans="1:3" x14ac:dyDescent="0.25">
      <c r="A20011" s="1">
        <f t="shared" si="312"/>
        <v>20011</v>
      </c>
      <c r="B20011" s="1" t="s">
        <v>13104</v>
      </c>
      <c r="C20011" s="1" t="s">
        <v>1252</v>
      </c>
    </row>
    <row r="20012" spans="1:3" x14ac:dyDescent="0.25">
      <c r="A20012" s="1">
        <f t="shared" si="312"/>
        <v>20012</v>
      </c>
      <c r="B20012" s="1" t="s">
        <v>13105</v>
      </c>
      <c r="C20012" s="1" t="s">
        <v>967</v>
      </c>
    </row>
    <row r="20013" spans="1:3" x14ac:dyDescent="0.25">
      <c r="A20013" s="1">
        <f t="shared" si="312"/>
        <v>20013</v>
      </c>
      <c r="B20013" s="1" t="s">
        <v>13106</v>
      </c>
      <c r="C20013" s="1" t="s">
        <v>1162</v>
      </c>
    </row>
    <row r="20014" spans="1:3" x14ac:dyDescent="0.25">
      <c r="A20014" s="1">
        <f t="shared" si="312"/>
        <v>20014</v>
      </c>
      <c r="B20014" s="1" t="s">
        <v>13107</v>
      </c>
      <c r="C20014" s="1" t="s">
        <v>1389</v>
      </c>
    </row>
    <row r="20015" spans="1:3" x14ac:dyDescent="0.25">
      <c r="A20015" s="1">
        <f t="shared" si="312"/>
        <v>20015</v>
      </c>
      <c r="B20015" s="1" t="s">
        <v>13108</v>
      </c>
      <c r="C20015" s="1" t="s">
        <v>1016</v>
      </c>
    </row>
    <row r="20016" spans="1:3" x14ac:dyDescent="0.25">
      <c r="A20016" s="1">
        <f t="shared" si="312"/>
        <v>20016</v>
      </c>
      <c r="B20016" s="1" t="s">
        <v>13109</v>
      </c>
      <c r="C20016" s="1" t="s">
        <v>1058</v>
      </c>
    </row>
    <row r="20017" spans="1:3" x14ac:dyDescent="0.25">
      <c r="A20017" s="1">
        <f t="shared" si="312"/>
        <v>20017</v>
      </c>
      <c r="B20017" s="1" t="s">
        <v>13108</v>
      </c>
      <c r="C20017" s="1" t="s">
        <v>1629</v>
      </c>
    </row>
    <row r="20018" spans="1:3" x14ac:dyDescent="0.25">
      <c r="A20018" s="1">
        <f t="shared" si="312"/>
        <v>20018</v>
      </c>
      <c r="B20018" s="1" t="s">
        <v>13108</v>
      </c>
      <c r="C20018" s="1" t="s">
        <v>7236</v>
      </c>
    </row>
    <row r="20019" spans="1:3" x14ac:dyDescent="0.25">
      <c r="A20019" s="1">
        <f t="shared" si="312"/>
        <v>20019</v>
      </c>
      <c r="B20019" s="1" t="s">
        <v>13110</v>
      </c>
      <c r="C20019" s="1" t="s">
        <v>947</v>
      </c>
    </row>
    <row r="20020" spans="1:3" x14ac:dyDescent="0.25">
      <c r="A20020" s="1">
        <f t="shared" si="312"/>
        <v>20020</v>
      </c>
      <c r="B20020" s="1" t="s">
        <v>13111</v>
      </c>
      <c r="C20020" s="1" t="s">
        <v>1016</v>
      </c>
    </row>
    <row r="20021" spans="1:3" x14ac:dyDescent="0.25">
      <c r="A20021" s="1">
        <f t="shared" si="312"/>
        <v>20021</v>
      </c>
      <c r="B20021" s="1" t="s">
        <v>13112</v>
      </c>
      <c r="C20021" s="1" t="s">
        <v>10944</v>
      </c>
    </row>
    <row r="20022" spans="1:3" x14ac:dyDescent="0.25">
      <c r="A20022" s="1">
        <f t="shared" si="312"/>
        <v>20022</v>
      </c>
      <c r="B20022" s="1" t="s">
        <v>13113</v>
      </c>
      <c r="C20022" s="1" t="s">
        <v>2832</v>
      </c>
    </row>
    <row r="20023" spans="1:3" x14ac:dyDescent="0.25">
      <c r="A20023" s="1">
        <f t="shared" si="312"/>
        <v>20023</v>
      </c>
      <c r="B20023" s="1" t="s">
        <v>13114</v>
      </c>
      <c r="C20023" s="1" t="s">
        <v>1079</v>
      </c>
    </row>
    <row r="20024" spans="1:3" x14ac:dyDescent="0.25">
      <c r="A20024" s="1">
        <f t="shared" si="312"/>
        <v>20024</v>
      </c>
      <c r="B20024" s="1" t="s">
        <v>13115</v>
      </c>
      <c r="C20024" s="1" t="s">
        <v>947</v>
      </c>
    </row>
    <row r="20025" spans="1:3" x14ac:dyDescent="0.25">
      <c r="A20025" s="1">
        <f t="shared" si="312"/>
        <v>20025</v>
      </c>
      <c r="B20025" s="1" t="s">
        <v>13116</v>
      </c>
      <c r="C20025" s="1" t="s">
        <v>8221</v>
      </c>
    </row>
    <row r="20026" spans="1:3" x14ac:dyDescent="0.25">
      <c r="A20026" s="1">
        <f t="shared" si="312"/>
        <v>20026</v>
      </c>
      <c r="B20026" s="1" t="s">
        <v>13117</v>
      </c>
      <c r="C20026" s="1" t="s">
        <v>956</v>
      </c>
    </row>
    <row r="20027" spans="1:3" x14ac:dyDescent="0.25">
      <c r="A20027" s="1">
        <f t="shared" si="312"/>
        <v>20027</v>
      </c>
      <c r="B20027" s="1" t="s">
        <v>13118</v>
      </c>
      <c r="C20027" s="1" t="s">
        <v>1443</v>
      </c>
    </row>
    <row r="20028" spans="1:3" x14ac:dyDescent="0.25">
      <c r="A20028" s="1">
        <f t="shared" si="312"/>
        <v>20028</v>
      </c>
      <c r="B20028" s="1" t="s">
        <v>13119</v>
      </c>
      <c r="C20028" s="1" t="s">
        <v>934</v>
      </c>
    </row>
    <row r="20029" spans="1:3" x14ac:dyDescent="0.25">
      <c r="A20029" s="1">
        <f t="shared" si="312"/>
        <v>20029</v>
      </c>
      <c r="B20029" s="1" t="s">
        <v>13120</v>
      </c>
      <c r="C20029" s="1" t="s">
        <v>989</v>
      </c>
    </row>
    <row r="20030" spans="1:3" x14ac:dyDescent="0.25">
      <c r="A20030" s="1">
        <f t="shared" si="312"/>
        <v>20030</v>
      </c>
      <c r="B20030" s="1" t="s">
        <v>13121</v>
      </c>
      <c r="C20030" s="1" t="s">
        <v>967</v>
      </c>
    </row>
    <row r="20031" spans="1:3" x14ac:dyDescent="0.25">
      <c r="A20031" s="1">
        <f t="shared" si="312"/>
        <v>20031</v>
      </c>
      <c r="B20031" s="1" t="s">
        <v>13122</v>
      </c>
      <c r="C20031" s="1" t="s">
        <v>989</v>
      </c>
    </row>
    <row r="20032" spans="1:3" x14ac:dyDescent="0.25">
      <c r="A20032" s="1">
        <f t="shared" si="312"/>
        <v>20032</v>
      </c>
      <c r="B20032" s="1" t="s">
        <v>13123</v>
      </c>
      <c r="C20032" s="1" t="s">
        <v>974</v>
      </c>
    </row>
    <row r="20033" spans="1:3" x14ac:dyDescent="0.25">
      <c r="A20033" s="1">
        <f t="shared" si="312"/>
        <v>20033</v>
      </c>
      <c r="B20033" s="1" t="s">
        <v>13124</v>
      </c>
      <c r="C20033" s="1" t="s">
        <v>1289</v>
      </c>
    </row>
    <row r="20034" spans="1:3" x14ac:dyDescent="0.25">
      <c r="A20034" s="1">
        <f t="shared" si="312"/>
        <v>20034</v>
      </c>
      <c r="B20034" s="1" t="s">
        <v>13125</v>
      </c>
      <c r="C20034" s="1" t="s">
        <v>1102</v>
      </c>
    </row>
    <row r="20035" spans="1:3" x14ac:dyDescent="0.25">
      <c r="A20035" s="1">
        <f t="shared" ref="A20035:A20098" si="313">A20034+1</f>
        <v>20035</v>
      </c>
      <c r="B20035" s="1" t="s">
        <v>13126</v>
      </c>
      <c r="C20035" s="1" t="s">
        <v>1016</v>
      </c>
    </row>
    <row r="20036" spans="1:3" x14ac:dyDescent="0.25">
      <c r="A20036" s="1">
        <f t="shared" si="313"/>
        <v>20036</v>
      </c>
      <c r="B20036" s="1" t="s">
        <v>13127</v>
      </c>
      <c r="C20036" s="1" t="s">
        <v>1026</v>
      </c>
    </row>
    <row r="20037" spans="1:3" x14ac:dyDescent="0.25">
      <c r="A20037" s="1">
        <f t="shared" si="313"/>
        <v>20037</v>
      </c>
      <c r="B20037" s="1" t="s">
        <v>13128</v>
      </c>
      <c r="C20037" s="1" t="s">
        <v>1243</v>
      </c>
    </row>
    <row r="20038" spans="1:3" x14ac:dyDescent="0.25">
      <c r="A20038" s="1">
        <f t="shared" si="313"/>
        <v>20038</v>
      </c>
      <c r="B20038" s="1" t="s">
        <v>13129</v>
      </c>
      <c r="C20038" s="1" t="s">
        <v>1478</v>
      </c>
    </row>
    <row r="20039" spans="1:3" x14ac:dyDescent="0.25">
      <c r="A20039" s="1">
        <f t="shared" si="313"/>
        <v>20039</v>
      </c>
      <c r="B20039" s="1" t="s">
        <v>13129</v>
      </c>
      <c r="C20039" s="1" t="s">
        <v>1147</v>
      </c>
    </row>
    <row r="20040" spans="1:3" x14ac:dyDescent="0.25">
      <c r="A20040" s="1">
        <f t="shared" si="313"/>
        <v>20040</v>
      </c>
      <c r="B20040" s="1" t="s">
        <v>13130</v>
      </c>
      <c r="C20040" s="1" t="s">
        <v>2237</v>
      </c>
    </row>
    <row r="20041" spans="1:3" x14ac:dyDescent="0.25">
      <c r="A20041" s="1">
        <f t="shared" si="313"/>
        <v>20041</v>
      </c>
      <c r="B20041" s="1" t="s">
        <v>13131</v>
      </c>
      <c r="C20041" s="1" t="s">
        <v>1006</v>
      </c>
    </row>
    <row r="20042" spans="1:3" x14ac:dyDescent="0.25">
      <c r="A20042" s="1">
        <f t="shared" si="313"/>
        <v>20042</v>
      </c>
      <c r="B20042" s="1" t="s">
        <v>13132</v>
      </c>
      <c r="C20042" s="1" t="s">
        <v>952</v>
      </c>
    </row>
    <row r="20043" spans="1:3" x14ac:dyDescent="0.25">
      <c r="A20043" s="1">
        <f t="shared" si="313"/>
        <v>20043</v>
      </c>
      <c r="B20043" s="1" t="s">
        <v>13133</v>
      </c>
      <c r="C20043" s="1" t="s">
        <v>939</v>
      </c>
    </row>
    <row r="20044" spans="1:3" x14ac:dyDescent="0.25">
      <c r="A20044" s="1">
        <f t="shared" si="313"/>
        <v>20044</v>
      </c>
      <c r="B20044" s="1" t="s">
        <v>13134</v>
      </c>
      <c r="C20044" s="1" t="s">
        <v>1138</v>
      </c>
    </row>
    <row r="20045" spans="1:3" x14ac:dyDescent="0.25">
      <c r="A20045" s="1">
        <f t="shared" si="313"/>
        <v>20045</v>
      </c>
      <c r="B20045" s="1" t="s">
        <v>13135</v>
      </c>
      <c r="C20045" s="1" t="s">
        <v>1628</v>
      </c>
    </row>
    <row r="20046" spans="1:3" x14ac:dyDescent="0.25">
      <c r="A20046" s="1">
        <f t="shared" si="313"/>
        <v>20046</v>
      </c>
      <c r="B20046" s="1" t="s">
        <v>13136</v>
      </c>
      <c r="C20046" s="1" t="s">
        <v>2109</v>
      </c>
    </row>
    <row r="20047" spans="1:3" x14ac:dyDescent="0.25">
      <c r="A20047" s="1">
        <f t="shared" si="313"/>
        <v>20047</v>
      </c>
      <c r="B20047" s="1" t="s">
        <v>13136</v>
      </c>
      <c r="C20047" s="1" t="s">
        <v>956</v>
      </c>
    </row>
    <row r="20048" spans="1:3" x14ac:dyDescent="0.25">
      <c r="A20048" s="1">
        <f t="shared" si="313"/>
        <v>20048</v>
      </c>
      <c r="B20048" s="1" t="s">
        <v>13137</v>
      </c>
      <c r="C20048" s="1" t="s">
        <v>2341</v>
      </c>
    </row>
    <row r="20049" spans="1:3" x14ac:dyDescent="0.25">
      <c r="A20049" s="1">
        <f t="shared" si="313"/>
        <v>20049</v>
      </c>
      <c r="B20049" s="1" t="s">
        <v>13138</v>
      </c>
      <c r="C20049" s="1" t="s">
        <v>1653</v>
      </c>
    </row>
    <row r="20050" spans="1:3" x14ac:dyDescent="0.25">
      <c r="A20050" s="1">
        <f t="shared" si="313"/>
        <v>20050</v>
      </c>
      <c r="B20050" s="1" t="s">
        <v>13138</v>
      </c>
      <c r="C20050" s="1" t="s">
        <v>1450</v>
      </c>
    </row>
    <row r="20051" spans="1:3" x14ac:dyDescent="0.25">
      <c r="A20051" s="1">
        <f t="shared" si="313"/>
        <v>20051</v>
      </c>
      <c r="B20051" s="1" t="s">
        <v>4113</v>
      </c>
      <c r="C20051" s="1" t="s">
        <v>2936</v>
      </c>
    </row>
    <row r="20052" spans="1:3" x14ac:dyDescent="0.25">
      <c r="A20052" s="1">
        <f t="shared" si="313"/>
        <v>20052</v>
      </c>
      <c r="B20052" s="1" t="s">
        <v>4113</v>
      </c>
      <c r="C20052" s="1" t="s">
        <v>997</v>
      </c>
    </row>
    <row r="20053" spans="1:3" x14ac:dyDescent="0.25">
      <c r="A20053" s="1">
        <f t="shared" si="313"/>
        <v>20053</v>
      </c>
      <c r="B20053" s="1" t="s">
        <v>13139</v>
      </c>
      <c r="C20053" s="1" t="s">
        <v>1353</v>
      </c>
    </row>
    <row r="20054" spans="1:3" x14ac:dyDescent="0.25">
      <c r="A20054" s="1">
        <f t="shared" si="313"/>
        <v>20054</v>
      </c>
      <c r="B20054" s="1" t="s">
        <v>13140</v>
      </c>
      <c r="C20054" s="1" t="s">
        <v>960</v>
      </c>
    </row>
    <row r="20055" spans="1:3" x14ac:dyDescent="0.25">
      <c r="A20055" s="1">
        <f t="shared" si="313"/>
        <v>20055</v>
      </c>
      <c r="B20055" s="1" t="s">
        <v>13140</v>
      </c>
      <c r="C20055" s="1" t="s">
        <v>6776</v>
      </c>
    </row>
    <row r="20056" spans="1:3" x14ac:dyDescent="0.25">
      <c r="A20056" s="1">
        <f t="shared" si="313"/>
        <v>20056</v>
      </c>
      <c r="B20056" s="1" t="s">
        <v>13140</v>
      </c>
      <c r="C20056" s="1" t="s">
        <v>942</v>
      </c>
    </row>
    <row r="20057" spans="1:3" x14ac:dyDescent="0.25">
      <c r="A20057" s="1">
        <f t="shared" si="313"/>
        <v>20057</v>
      </c>
      <c r="B20057" s="1" t="s">
        <v>13140</v>
      </c>
      <c r="C20057" s="1" t="s">
        <v>7116</v>
      </c>
    </row>
    <row r="20058" spans="1:3" x14ac:dyDescent="0.25">
      <c r="A20058" s="1">
        <f t="shared" si="313"/>
        <v>20058</v>
      </c>
      <c r="B20058" s="1" t="s">
        <v>13140</v>
      </c>
      <c r="C20058" s="1" t="s">
        <v>3508</v>
      </c>
    </row>
    <row r="20059" spans="1:3" x14ac:dyDescent="0.25">
      <c r="A20059" s="1">
        <f t="shared" si="313"/>
        <v>20059</v>
      </c>
      <c r="B20059" s="1" t="s">
        <v>13141</v>
      </c>
      <c r="C20059" s="1" t="s">
        <v>989</v>
      </c>
    </row>
    <row r="20060" spans="1:3" x14ac:dyDescent="0.25">
      <c r="A20060" s="1">
        <f t="shared" si="313"/>
        <v>20060</v>
      </c>
      <c r="B20060" s="1" t="s">
        <v>13142</v>
      </c>
      <c r="C20060" s="1" t="s">
        <v>974</v>
      </c>
    </row>
    <row r="20061" spans="1:3" x14ac:dyDescent="0.25">
      <c r="A20061" s="1">
        <f t="shared" si="313"/>
        <v>20061</v>
      </c>
      <c r="B20061" s="1" t="s">
        <v>13143</v>
      </c>
      <c r="C20061" s="1" t="s">
        <v>4262</v>
      </c>
    </row>
    <row r="20062" spans="1:3" x14ac:dyDescent="0.25">
      <c r="A20062" s="1">
        <f t="shared" si="313"/>
        <v>20062</v>
      </c>
      <c r="B20062" s="1" t="s">
        <v>13144</v>
      </c>
      <c r="C20062" s="1" t="s">
        <v>1011</v>
      </c>
    </row>
    <row r="20063" spans="1:3" x14ac:dyDescent="0.25">
      <c r="A20063" s="1">
        <f t="shared" si="313"/>
        <v>20063</v>
      </c>
      <c r="B20063" s="1" t="s">
        <v>13145</v>
      </c>
      <c r="C20063" s="1" t="s">
        <v>921</v>
      </c>
    </row>
    <row r="20064" spans="1:3" x14ac:dyDescent="0.25">
      <c r="A20064" s="1">
        <f t="shared" si="313"/>
        <v>20064</v>
      </c>
      <c r="B20064" s="1" t="s">
        <v>13145</v>
      </c>
      <c r="C20064" s="1" t="s">
        <v>1443</v>
      </c>
    </row>
    <row r="20065" spans="1:3" x14ac:dyDescent="0.25">
      <c r="A20065" s="1">
        <f t="shared" si="313"/>
        <v>20065</v>
      </c>
      <c r="B20065" s="1" t="s">
        <v>13145</v>
      </c>
      <c r="C20065" s="1" t="s">
        <v>1710</v>
      </c>
    </row>
    <row r="20066" spans="1:3" x14ac:dyDescent="0.25">
      <c r="A20066" s="1">
        <f t="shared" si="313"/>
        <v>20066</v>
      </c>
      <c r="B20066" s="1" t="s">
        <v>13146</v>
      </c>
      <c r="C20066" s="1" t="s">
        <v>960</v>
      </c>
    </row>
    <row r="20067" spans="1:3" x14ac:dyDescent="0.25">
      <c r="A20067" s="1">
        <f t="shared" si="313"/>
        <v>20067</v>
      </c>
      <c r="B20067" s="1" t="s">
        <v>13145</v>
      </c>
      <c r="C20067" s="1" t="s">
        <v>13147</v>
      </c>
    </row>
    <row r="20068" spans="1:3" x14ac:dyDescent="0.25">
      <c r="A20068" s="1">
        <f t="shared" si="313"/>
        <v>20068</v>
      </c>
      <c r="B20068" s="1" t="s">
        <v>13148</v>
      </c>
      <c r="C20068" s="1" t="s">
        <v>925</v>
      </c>
    </row>
    <row r="20069" spans="1:3" x14ac:dyDescent="0.25">
      <c r="A20069" s="1">
        <f t="shared" si="313"/>
        <v>20069</v>
      </c>
      <c r="B20069" s="1" t="s">
        <v>13149</v>
      </c>
      <c r="C20069" s="1" t="s">
        <v>952</v>
      </c>
    </row>
    <row r="20070" spans="1:3" x14ac:dyDescent="0.25">
      <c r="A20070" s="1">
        <f t="shared" si="313"/>
        <v>20070</v>
      </c>
      <c r="B20070" s="1" t="s">
        <v>13148</v>
      </c>
      <c r="C20070" s="1" t="s">
        <v>972</v>
      </c>
    </row>
    <row r="20071" spans="1:3" x14ac:dyDescent="0.25">
      <c r="A20071" s="1">
        <f t="shared" si="313"/>
        <v>20071</v>
      </c>
      <c r="B20071" s="1" t="s">
        <v>13148</v>
      </c>
      <c r="C20071" s="1" t="s">
        <v>1369</v>
      </c>
    </row>
    <row r="20072" spans="1:3" x14ac:dyDescent="0.25">
      <c r="A20072" s="1">
        <f t="shared" si="313"/>
        <v>20072</v>
      </c>
      <c r="B20072" s="1" t="s">
        <v>13149</v>
      </c>
      <c r="C20072" s="1" t="s">
        <v>930</v>
      </c>
    </row>
    <row r="20073" spans="1:3" x14ac:dyDescent="0.25">
      <c r="A20073" s="1">
        <f t="shared" si="313"/>
        <v>20073</v>
      </c>
      <c r="B20073" s="1" t="s">
        <v>13148</v>
      </c>
      <c r="C20073" s="1" t="s">
        <v>1374</v>
      </c>
    </row>
    <row r="20074" spans="1:3" x14ac:dyDescent="0.25">
      <c r="A20074" s="1">
        <f t="shared" si="313"/>
        <v>20074</v>
      </c>
      <c r="B20074" s="1" t="s">
        <v>13149</v>
      </c>
      <c r="C20074" s="1" t="s">
        <v>13150</v>
      </c>
    </row>
    <row r="20075" spans="1:3" x14ac:dyDescent="0.25">
      <c r="A20075" s="1">
        <f t="shared" si="313"/>
        <v>20075</v>
      </c>
      <c r="B20075" s="1" t="s">
        <v>13152</v>
      </c>
      <c r="C20075" s="1" t="s">
        <v>13151</v>
      </c>
    </row>
    <row r="20076" spans="1:3" x14ac:dyDescent="0.25">
      <c r="A20076" s="1">
        <f t="shared" si="313"/>
        <v>20076</v>
      </c>
      <c r="B20076" s="1" t="s">
        <v>13148</v>
      </c>
      <c r="C20076" s="1" t="s">
        <v>3079</v>
      </c>
    </row>
    <row r="20077" spans="1:3" x14ac:dyDescent="0.25">
      <c r="A20077" s="1">
        <f t="shared" si="313"/>
        <v>20077</v>
      </c>
      <c r="B20077" s="1" t="s">
        <v>13148</v>
      </c>
      <c r="C20077" s="1" t="s">
        <v>1029</v>
      </c>
    </row>
    <row r="20078" spans="1:3" x14ac:dyDescent="0.25">
      <c r="A20078" s="1">
        <f t="shared" si="313"/>
        <v>20078</v>
      </c>
      <c r="B20078" s="1" t="s">
        <v>13149</v>
      </c>
      <c r="C20078" s="1" t="s">
        <v>1947</v>
      </c>
    </row>
    <row r="20079" spans="1:3" x14ac:dyDescent="0.25">
      <c r="A20079" s="1">
        <f t="shared" si="313"/>
        <v>20079</v>
      </c>
      <c r="B20079" s="1" t="s">
        <v>13153</v>
      </c>
      <c r="C20079" s="1" t="s">
        <v>956</v>
      </c>
    </row>
    <row r="20080" spans="1:3" x14ac:dyDescent="0.25">
      <c r="A20080" s="1">
        <f t="shared" si="313"/>
        <v>20080</v>
      </c>
      <c r="B20080" s="1" t="s">
        <v>2778</v>
      </c>
      <c r="C20080" s="1" t="s">
        <v>1005</v>
      </c>
    </row>
    <row r="20081" spans="1:3" x14ac:dyDescent="0.25">
      <c r="A20081" s="1">
        <f t="shared" si="313"/>
        <v>20081</v>
      </c>
      <c r="B20081" s="1" t="s">
        <v>2048</v>
      </c>
      <c r="C20081" s="1" t="s">
        <v>1016</v>
      </c>
    </row>
    <row r="20082" spans="1:3" x14ac:dyDescent="0.25">
      <c r="A20082" s="1">
        <f t="shared" si="313"/>
        <v>20082</v>
      </c>
      <c r="B20082" s="1" t="s">
        <v>13154</v>
      </c>
      <c r="C20082" s="1" t="s">
        <v>2387</v>
      </c>
    </row>
    <row r="20083" spans="1:3" x14ac:dyDescent="0.25">
      <c r="A20083" s="1">
        <f t="shared" si="313"/>
        <v>20083</v>
      </c>
      <c r="B20083" s="1" t="s">
        <v>13155</v>
      </c>
      <c r="C20083" s="1" t="s">
        <v>930</v>
      </c>
    </row>
    <row r="20084" spans="1:3" x14ac:dyDescent="0.25">
      <c r="A20084" s="1">
        <f t="shared" si="313"/>
        <v>20084</v>
      </c>
      <c r="B20084" s="1" t="s">
        <v>13156</v>
      </c>
      <c r="C20084" s="1" t="s">
        <v>1045</v>
      </c>
    </row>
    <row r="20085" spans="1:3" x14ac:dyDescent="0.25">
      <c r="A20085" s="1">
        <f t="shared" si="313"/>
        <v>20085</v>
      </c>
      <c r="B20085" s="1" t="s">
        <v>6991</v>
      </c>
      <c r="C20085" s="1" t="s">
        <v>1012</v>
      </c>
    </row>
    <row r="20086" spans="1:3" x14ac:dyDescent="0.25">
      <c r="A20086" s="1">
        <f t="shared" si="313"/>
        <v>20086</v>
      </c>
      <c r="B20086" s="1" t="s">
        <v>13157</v>
      </c>
      <c r="C20086" s="1" t="s">
        <v>947</v>
      </c>
    </row>
    <row r="20087" spans="1:3" x14ac:dyDescent="0.25">
      <c r="A20087" s="1">
        <f t="shared" si="313"/>
        <v>20087</v>
      </c>
      <c r="B20087" s="1" t="s">
        <v>6991</v>
      </c>
      <c r="C20087" s="1" t="s">
        <v>947</v>
      </c>
    </row>
    <row r="20088" spans="1:3" x14ac:dyDescent="0.25">
      <c r="A20088" s="1">
        <f t="shared" si="313"/>
        <v>20088</v>
      </c>
      <c r="B20088" s="1" t="s">
        <v>6991</v>
      </c>
      <c r="C20088" s="1" t="s">
        <v>970</v>
      </c>
    </row>
    <row r="20089" spans="1:3" x14ac:dyDescent="0.25">
      <c r="A20089" s="1">
        <f t="shared" si="313"/>
        <v>20089</v>
      </c>
      <c r="B20089" s="1" t="s">
        <v>13157</v>
      </c>
      <c r="C20089" s="1" t="s">
        <v>1380</v>
      </c>
    </row>
    <row r="20090" spans="1:3" x14ac:dyDescent="0.25">
      <c r="A20090" s="1">
        <f t="shared" si="313"/>
        <v>20090</v>
      </c>
      <c r="B20090" s="1" t="s">
        <v>6991</v>
      </c>
      <c r="C20090" s="1" t="s">
        <v>1211</v>
      </c>
    </row>
    <row r="20091" spans="1:3" x14ac:dyDescent="0.25">
      <c r="A20091" s="1">
        <f t="shared" si="313"/>
        <v>20091</v>
      </c>
      <c r="B20091" s="1" t="s">
        <v>6991</v>
      </c>
      <c r="C20091" s="1" t="s">
        <v>13158</v>
      </c>
    </row>
    <row r="20092" spans="1:3" x14ac:dyDescent="0.25">
      <c r="A20092" s="1">
        <f t="shared" si="313"/>
        <v>20092</v>
      </c>
      <c r="B20092" s="1" t="s">
        <v>6991</v>
      </c>
      <c r="C20092" s="1" t="s">
        <v>1180</v>
      </c>
    </row>
    <row r="20093" spans="1:3" x14ac:dyDescent="0.25">
      <c r="A20093" s="1">
        <f t="shared" si="313"/>
        <v>20093</v>
      </c>
      <c r="B20093" s="1" t="s">
        <v>6991</v>
      </c>
      <c r="C20093" s="1" t="s">
        <v>1180</v>
      </c>
    </row>
    <row r="20094" spans="1:3" x14ac:dyDescent="0.25">
      <c r="A20094" s="1">
        <f t="shared" si="313"/>
        <v>20094</v>
      </c>
      <c r="B20094" s="1" t="s">
        <v>6991</v>
      </c>
      <c r="C20094" s="1" t="s">
        <v>1283</v>
      </c>
    </row>
    <row r="20095" spans="1:3" x14ac:dyDescent="0.25">
      <c r="A20095" s="1">
        <f t="shared" si="313"/>
        <v>20095</v>
      </c>
      <c r="B20095" s="1" t="s">
        <v>6991</v>
      </c>
      <c r="C20095" s="1" t="s">
        <v>1283</v>
      </c>
    </row>
    <row r="20096" spans="1:3" x14ac:dyDescent="0.25">
      <c r="A20096" s="1">
        <f t="shared" si="313"/>
        <v>20096</v>
      </c>
      <c r="B20096" s="1" t="s">
        <v>6991</v>
      </c>
      <c r="C20096" s="1" t="s">
        <v>1016</v>
      </c>
    </row>
    <row r="20097" spans="1:3" x14ac:dyDescent="0.25">
      <c r="A20097" s="1">
        <f t="shared" si="313"/>
        <v>20097</v>
      </c>
      <c r="B20097" s="1" t="s">
        <v>6991</v>
      </c>
      <c r="C20097" s="1" t="s">
        <v>1174</v>
      </c>
    </row>
    <row r="20098" spans="1:3" x14ac:dyDescent="0.25">
      <c r="A20098" s="1">
        <f t="shared" si="313"/>
        <v>20098</v>
      </c>
      <c r="B20098" s="1" t="s">
        <v>13157</v>
      </c>
      <c r="C20098" s="1" t="s">
        <v>1182</v>
      </c>
    </row>
    <row r="20099" spans="1:3" x14ac:dyDescent="0.25">
      <c r="A20099" s="1">
        <f t="shared" ref="A20099:A20162" si="314">A20098+1</f>
        <v>20099</v>
      </c>
      <c r="B20099" s="1" t="s">
        <v>3618</v>
      </c>
      <c r="C20099" s="1" t="s">
        <v>2387</v>
      </c>
    </row>
    <row r="20100" spans="1:3" x14ac:dyDescent="0.25">
      <c r="A20100" s="1">
        <f t="shared" si="314"/>
        <v>20100</v>
      </c>
      <c r="B20100" s="1" t="s">
        <v>6991</v>
      </c>
      <c r="C20100" s="1" t="s">
        <v>934</v>
      </c>
    </row>
    <row r="20101" spans="1:3" x14ac:dyDescent="0.25">
      <c r="A20101" s="1">
        <f t="shared" si="314"/>
        <v>20101</v>
      </c>
      <c r="B20101" s="1" t="s">
        <v>6991</v>
      </c>
      <c r="C20101" s="1" t="s">
        <v>993</v>
      </c>
    </row>
    <row r="20102" spans="1:3" x14ac:dyDescent="0.25">
      <c r="A20102" s="1">
        <f t="shared" si="314"/>
        <v>20102</v>
      </c>
      <c r="B20102" s="1" t="s">
        <v>6991</v>
      </c>
      <c r="C20102" s="1" t="s">
        <v>1144</v>
      </c>
    </row>
    <row r="20103" spans="1:3" x14ac:dyDescent="0.25">
      <c r="A20103" s="1">
        <f t="shared" si="314"/>
        <v>20103</v>
      </c>
      <c r="B20103" s="1" t="s">
        <v>6991</v>
      </c>
      <c r="C20103" s="1" t="s">
        <v>1058</v>
      </c>
    </row>
    <row r="20104" spans="1:3" x14ac:dyDescent="0.25">
      <c r="A20104" s="1">
        <f t="shared" si="314"/>
        <v>20104</v>
      </c>
      <c r="B20104" s="1" t="s">
        <v>6991</v>
      </c>
      <c r="C20104" s="1" t="s">
        <v>3488</v>
      </c>
    </row>
    <row r="20105" spans="1:3" x14ac:dyDescent="0.25">
      <c r="A20105" s="1">
        <f t="shared" si="314"/>
        <v>20105</v>
      </c>
      <c r="B20105" s="1" t="s">
        <v>3618</v>
      </c>
      <c r="C20105" s="1" t="s">
        <v>1144</v>
      </c>
    </row>
    <row r="20106" spans="1:3" x14ac:dyDescent="0.25">
      <c r="A20106" s="1">
        <f t="shared" si="314"/>
        <v>20106</v>
      </c>
      <c r="B20106" s="1" t="s">
        <v>6991</v>
      </c>
      <c r="C20106" s="1" t="s">
        <v>1951</v>
      </c>
    </row>
    <row r="20107" spans="1:3" x14ac:dyDescent="0.25">
      <c r="A20107" s="1">
        <f t="shared" si="314"/>
        <v>20107</v>
      </c>
      <c r="B20107" s="1" t="s">
        <v>6991</v>
      </c>
      <c r="C20107" s="1" t="s">
        <v>1212</v>
      </c>
    </row>
    <row r="20108" spans="1:3" x14ac:dyDescent="0.25">
      <c r="A20108" s="1">
        <f t="shared" si="314"/>
        <v>20108</v>
      </c>
      <c r="B20108" s="1" t="s">
        <v>6991</v>
      </c>
      <c r="C20108" s="1" t="s">
        <v>918</v>
      </c>
    </row>
    <row r="20109" spans="1:3" x14ac:dyDescent="0.25">
      <c r="A20109" s="1">
        <f t="shared" si="314"/>
        <v>20109</v>
      </c>
      <c r="B20109" s="1" t="s">
        <v>6991</v>
      </c>
      <c r="C20109" s="1" t="s">
        <v>1859</v>
      </c>
    </row>
    <row r="20110" spans="1:3" x14ac:dyDescent="0.25">
      <c r="A20110" s="1">
        <f t="shared" si="314"/>
        <v>20110</v>
      </c>
      <c r="B20110" s="1" t="s">
        <v>6991</v>
      </c>
      <c r="C20110" s="1" t="s">
        <v>1049</v>
      </c>
    </row>
    <row r="20111" spans="1:3" x14ac:dyDescent="0.25">
      <c r="A20111" s="1">
        <f t="shared" si="314"/>
        <v>20111</v>
      </c>
      <c r="B20111" s="1" t="s">
        <v>6991</v>
      </c>
      <c r="C20111" s="1" t="s">
        <v>9025</v>
      </c>
    </row>
    <row r="20112" spans="1:3" x14ac:dyDescent="0.25">
      <c r="A20112" s="1">
        <f t="shared" si="314"/>
        <v>20112</v>
      </c>
      <c r="B20112" s="1" t="s">
        <v>6991</v>
      </c>
      <c r="C20112" s="1" t="s">
        <v>13159</v>
      </c>
    </row>
    <row r="20113" spans="1:3" x14ac:dyDescent="0.25">
      <c r="A20113" s="1">
        <f t="shared" si="314"/>
        <v>20113</v>
      </c>
      <c r="B20113" s="1" t="s">
        <v>6991</v>
      </c>
      <c r="C20113" s="1" t="s">
        <v>1019</v>
      </c>
    </row>
    <row r="20114" spans="1:3" x14ac:dyDescent="0.25">
      <c r="A20114" s="1">
        <f t="shared" si="314"/>
        <v>20114</v>
      </c>
      <c r="B20114" s="1" t="s">
        <v>6991</v>
      </c>
      <c r="C20114" s="1" t="s">
        <v>923</v>
      </c>
    </row>
    <row r="20115" spans="1:3" x14ac:dyDescent="0.25">
      <c r="A20115" s="1">
        <f t="shared" si="314"/>
        <v>20115</v>
      </c>
      <c r="B20115" s="1" t="s">
        <v>6991</v>
      </c>
      <c r="C20115" s="1" t="s">
        <v>923</v>
      </c>
    </row>
    <row r="20116" spans="1:3" x14ac:dyDescent="0.25">
      <c r="A20116" s="1">
        <f t="shared" si="314"/>
        <v>20116</v>
      </c>
      <c r="B20116" s="1" t="s">
        <v>3618</v>
      </c>
      <c r="C20116" s="1" t="s">
        <v>13160</v>
      </c>
    </row>
    <row r="20117" spans="1:3" x14ac:dyDescent="0.25">
      <c r="A20117" s="1">
        <f t="shared" si="314"/>
        <v>20117</v>
      </c>
      <c r="B20117" s="1" t="s">
        <v>6991</v>
      </c>
      <c r="C20117" s="1" t="s">
        <v>1181</v>
      </c>
    </row>
    <row r="20118" spans="1:3" x14ac:dyDescent="0.25">
      <c r="A20118" s="1">
        <f t="shared" si="314"/>
        <v>20118</v>
      </c>
      <c r="B20118" s="1" t="s">
        <v>6991</v>
      </c>
      <c r="C20118" s="1" t="s">
        <v>1181</v>
      </c>
    </row>
    <row r="20119" spans="1:3" x14ac:dyDescent="0.25">
      <c r="A20119" s="1">
        <f t="shared" si="314"/>
        <v>20119</v>
      </c>
      <c r="B20119" s="1" t="s">
        <v>6991</v>
      </c>
      <c r="C20119" s="1" t="s">
        <v>1093</v>
      </c>
    </row>
    <row r="20120" spans="1:3" x14ac:dyDescent="0.25">
      <c r="A20120" s="1">
        <f t="shared" si="314"/>
        <v>20120</v>
      </c>
      <c r="B20120" s="1" t="s">
        <v>6991</v>
      </c>
      <c r="C20120" s="1" t="s">
        <v>949</v>
      </c>
    </row>
    <row r="20121" spans="1:3" x14ac:dyDescent="0.25">
      <c r="A20121" s="1">
        <f t="shared" si="314"/>
        <v>20121</v>
      </c>
      <c r="B20121" s="1" t="s">
        <v>6991</v>
      </c>
      <c r="C20121" s="1" t="s">
        <v>967</v>
      </c>
    </row>
    <row r="20122" spans="1:3" x14ac:dyDescent="0.25">
      <c r="A20122" s="1">
        <f t="shared" si="314"/>
        <v>20122</v>
      </c>
      <c r="B20122" s="1" t="s">
        <v>6991</v>
      </c>
      <c r="C20122" s="1" t="s">
        <v>1157</v>
      </c>
    </row>
    <row r="20123" spans="1:3" x14ac:dyDescent="0.25">
      <c r="A20123" s="1">
        <f t="shared" si="314"/>
        <v>20123</v>
      </c>
      <c r="B20123" s="1" t="s">
        <v>6991</v>
      </c>
      <c r="C20123" s="1" t="s">
        <v>967</v>
      </c>
    </row>
    <row r="20124" spans="1:3" x14ac:dyDescent="0.25">
      <c r="A20124" s="1">
        <f t="shared" si="314"/>
        <v>20124</v>
      </c>
      <c r="B20124" s="1" t="s">
        <v>6991</v>
      </c>
      <c r="C20124" s="1" t="s">
        <v>940</v>
      </c>
    </row>
    <row r="20125" spans="1:3" x14ac:dyDescent="0.25">
      <c r="A20125" s="1">
        <f t="shared" si="314"/>
        <v>20125</v>
      </c>
      <c r="B20125" s="1" t="s">
        <v>6991</v>
      </c>
      <c r="C20125" s="1" t="s">
        <v>1119</v>
      </c>
    </row>
    <row r="20126" spans="1:3" x14ac:dyDescent="0.25">
      <c r="A20126" s="1">
        <f t="shared" si="314"/>
        <v>20126</v>
      </c>
      <c r="B20126" s="1" t="s">
        <v>6991</v>
      </c>
      <c r="C20126" s="1" t="s">
        <v>1119</v>
      </c>
    </row>
    <row r="20127" spans="1:3" x14ac:dyDescent="0.25">
      <c r="A20127" s="1">
        <f t="shared" si="314"/>
        <v>20127</v>
      </c>
      <c r="B20127" s="1" t="s">
        <v>6991</v>
      </c>
      <c r="C20127" s="1" t="s">
        <v>960</v>
      </c>
    </row>
    <row r="20128" spans="1:3" x14ac:dyDescent="0.25">
      <c r="A20128" s="1">
        <f t="shared" si="314"/>
        <v>20128</v>
      </c>
      <c r="B20128" s="1" t="s">
        <v>13157</v>
      </c>
      <c r="C20128" s="1" t="s">
        <v>1936</v>
      </c>
    </row>
    <row r="20129" spans="1:3" x14ac:dyDescent="0.25">
      <c r="A20129" s="1">
        <f t="shared" si="314"/>
        <v>20129</v>
      </c>
      <c r="B20129" s="1" t="s">
        <v>13161</v>
      </c>
      <c r="C20129" s="1" t="s">
        <v>1158</v>
      </c>
    </row>
    <row r="20130" spans="1:3" x14ac:dyDescent="0.25">
      <c r="A20130" s="1">
        <f t="shared" si="314"/>
        <v>20130</v>
      </c>
      <c r="B20130" s="1" t="s">
        <v>6991</v>
      </c>
      <c r="C20130" s="1" t="s">
        <v>6926</v>
      </c>
    </row>
    <row r="20131" spans="1:3" x14ac:dyDescent="0.25">
      <c r="A20131" s="1">
        <f t="shared" si="314"/>
        <v>20131</v>
      </c>
      <c r="B20131" s="1" t="s">
        <v>6991</v>
      </c>
      <c r="C20131" s="1" t="s">
        <v>941</v>
      </c>
    </row>
    <row r="20132" spans="1:3" x14ac:dyDescent="0.25">
      <c r="A20132" s="1">
        <f t="shared" si="314"/>
        <v>20132</v>
      </c>
      <c r="B20132" s="1" t="s">
        <v>6991</v>
      </c>
      <c r="C20132" s="1" t="s">
        <v>12923</v>
      </c>
    </row>
    <row r="20133" spans="1:3" x14ac:dyDescent="0.25">
      <c r="A20133" s="1">
        <f t="shared" si="314"/>
        <v>20133</v>
      </c>
      <c r="B20133" s="1" t="s">
        <v>6991</v>
      </c>
      <c r="C20133" s="1" t="s">
        <v>1006</v>
      </c>
    </row>
    <row r="20134" spans="1:3" x14ac:dyDescent="0.25">
      <c r="A20134" s="1">
        <f t="shared" si="314"/>
        <v>20134</v>
      </c>
      <c r="B20134" s="1" t="s">
        <v>3618</v>
      </c>
      <c r="C20134" s="1" t="s">
        <v>942</v>
      </c>
    </row>
    <row r="20135" spans="1:3" x14ac:dyDescent="0.25">
      <c r="A20135" s="1">
        <f t="shared" si="314"/>
        <v>20135</v>
      </c>
      <c r="B20135" s="1" t="s">
        <v>6991</v>
      </c>
      <c r="C20135" s="1" t="s">
        <v>13162</v>
      </c>
    </row>
    <row r="20136" spans="1:3" x14ac:dyDescent="0.25">
      <c r="A20136" s="1">
        <f t="shared" si="314"/>
        <v>20136</v>
      </c>
      <c r="B20136" s="1" t="s">
        <v>6991</v>
      </c>
      <c r="C20136" s="1" t="s">
        <v>942</v>
      </c>
    </row>
    <row r="20137" spans="1:3" x14ac:dyDescent="0.25">
      <c r="A20137" s="1">
        <f t="shared" si="314"/>
        <v>20137</v>
      </c>
      <c r="B20137" s="1" t="s">
        <v>6991</v>
      </c>
      <c r="C20137" s="1" t="s">
        <v>1006</v>
      </c>
    </row>
    <row r="20138" spans="1:3" x14ac:dyDescent="0.25">
      <c r="A20138" s="1">
        <f t="shared" si="314"/>
        <v>20138</v>
      </c>
      <c r="B20138" s="1" t="s">
        <v>3618</v>
      </c>
      <c r="C20138" s="1" t="s">
        <v>974</v>
      </c>
    </row>
    <row r="20139" spans="1:3" x14ac:dyDescent="0.25">
      <c r="A20139" s="1">
        <f t="shared" si="314"/>
        <v>20139</v>
      </c>
      <c r="B20139" s="1" t="s">
        <v>6991</v>
      </c>
      <c r="C20139" s="1" t="s">
        <v>3344</v>
      </c>
    </row>
    <row r="20140" spans="1:3" x14ac:dyDescent="0.25">
      <c r="A20140" s="1">
        <f t="shared" si="314"/>
        <v>20140</v>
      </c>
      <c r="B20140" s="1" t="s">
        <v>13161</v>
      </c>
      <c r="C20140" s="1" t="s">
        <v>1330</v>
      </c>
    </row>
    <row r="20141" spans="1:3" x14ac:dyDescent="0.25">
      <c r="A20141" s="1">
        <f t="shared" si="314"/>
        <v>20141</v>
      </c>
      <c r="B20141" s="1" t="s">
        <v>6991</v>
      </c>
      <c r="C20141" s="1" t="s">
        <v>974</v>
      </c>
    </row>
    <row r="20142" spans="1:3" x14ac:dyDescent="0.25">
      <c r="A20142" s="1">
        <f t="shared" si="314"/>
        <v>20142</v>
      </c>
      <c r="B20142" s="1" t="s">
        <v>13163</v>
      </c>
      <c r="C20142" s="1" t="s">
        <v>8575</v>
      </c>
    </row>
    <row r="20143" spans="1:3" x14ac:dyDescent="0.25">
      <c r="A20143" s="1">
        <f t="shared" si="314"/>
        <v>20143</v>
      </c>
      <c r="B20143" s="1" t="s">
        <v>6991</v>
      </c>
      <c r="C20143" s="1" t="s">
        <v>1331</v>
      </c>
    </row>
    <row r="20144" spans="1:3" x14ac:dyDescent="0.25">
      <c r="A20144" s="1">
        <f t="shared" si="314"/>
        <v>20144</v>
      </c>
      <c r="B20144" s="1" t="s">
        <v>6991</v>
      </c>
      <c r="C20144" s="1" t="s">
        <v>1485</v>
      </c>
    </row>
    <row r="20145" spans="1:3" x14ac:dyDescent="0.25">
      <c r="A20145" s="1">
        <f t="shared" si="314"/>
        <v>20145</v>
      </c>
      <c r="B20145" s="1" t="s">
        <v>6991</v>
      </c>
      <c r="C20145" s="1" t="s">
        <v>1485</v>
      </c>
    </row>
    <row r="20146" spans="1:3" x14ac:dyDescent="0.25">
      <c r="A20146" s="1">
        <f t="shared" si="314"/>
        <v>20146</v>
      </c>
      <c r="B20146" s="1" t="s">
        <v>6991</v>
      </c>
      <c r="C20146" s="1" t="s">
        <v>1506</v>
      </c>
    </row>
    <row r="20147" spans="1:3" x14ac:dyDescent="0.25">
      <c r="A20147" s="1">
        <f t="shared" si="314"/>
        <v>20147</v>
      </c>
      <c r="B20147" s="1" t="s">
        <v>6991</v>
      </c>
      <c r="C20147" s="1" t="s">
        <v>1510</v>
      </c>
    </row>
    <row r="20148" spans="1:3" x14ac:dyDescent="0.25">
      <c r="A20148" s="1">
        <f t="shared" si="314"/>
        <v>20148</v>
      </c>
      <c r="B20148" s="1" t="s">
        <v>3618</v>
      </c>
      <c r="C20148" s="1" t="s">
        <v>1510</v>
      </c>
    </row>
    <row r="20149" spans="1:3" x14ac:dyDescent="0.25">
      <c r="A20149" s="1">
        <f t="shared" si="314"/>
        <v>20149</v>
      </c>
      <c r="B20149" s="1" t="s">
        <v>6991</v>
      </c>
      <c r="C20149" s="1" t="s">
        <v>2682</v>
      </c>
    </row>
    <row r="20150" spans="1:3" x14ac:dyDescent="0.25">
      <c r="A20150" s="1">
        <f t="shared" si="314"/>
        <v>20150</v>
      </c>
      <c r="B20150" s="1" t="s">
        <v>3618</v>
      </c>
      <c r="C20150" s="1" t="s">
        <v>1576</v>
      </c>
    </row>
    <row r="20151" spans="1:3" x14ac:dyDescent="0.25">
      <c r="A20151" s="1">
        <f t="shared" si="314"/>
        <v>20151</v>
      </c>
      <c r="B20151" s="1" t="s">
        <v>6991</v>
      </c>
      <c r="C20151" s="1" t="s">
        <v>1198</v>
      </c>
    </row>
    <row r="20152" spans="1:3" x14ac:dyDescent="0.25">
      <c r="A20152" s="1">
        <f t="shared" si="314"/>
        <v>20152</v>
      </c>
      <c r="B20152" s="1" t="s">
        <v>6991</v>
      </c>
      <c r="C20152" s="1" t="s">
        <v>8509</v>
      </c>
    </row>
    <row r="20153" spans="1:3" x14ac:dyDescent="0.25">
      <c r="A20153" s="1">
        <f t="shared" si="314"/>
        <v>20153</v>
      </c>
      <c r="B20153" s="1" t="s">
        <v>6991</v>
      </c>
      <c r="C20153" s="1" t="s">
        <v>997</v>
      </c>
    </row>
    <row r="20154" spans="1:3" x14ac:dyDescent="0.25">
      <c r="A20154" s="1">
        <f t="shared" si="314"/>
        <v>20154</v>
      </c>
      <c r="B20154" s="1" t="s">
        <v>6991</v>
      </c>
      <c r="C20154" s="1" t="s">
        <v>1026</v>
      </c>
    </row>
    <row r="20155" spans="1:3" x14ac:dyDescent="0.25">
      <c r="A20155" s="1">
        <f t="shared" si="314"/>
        <v>20155</v>
      </c>
      <c r="B20155" s="1" t="s">
        <v>6991</v>
      </c>
      <c r="C20155" s="1" t="s">
        <v>1026</v>
      </c>
    </row>
    <row r="20156" spans="1:3" x14ac:dyDescent="0.25">
      <c r="A20156" s="1">
        <f t="shared" si="314"/>
        <v>20156</v>
      </c>
      <c r="B20156" s="1" t="s">
        <v>13157</v>
      </c>
      <c r="C20156" s="1" t="s">
        <v>997</v>
      </c>
    </row>
    <row r="20157" spans="1:3" x14ac:dyDescent="0.25">
      <c r="A20157" s="1">
        <f t="shared" si="314"/>
        <v>20157</v>
      </c>
      <c r="B20157" s="1" t="s">
        <v>6991</v>
      </c>
      <c r="C20157" s="1" t="s">
        <v>1026</v>
      </c>
    </row>
    <row r="20158" spans="1:3" x14ac:dyDescent="0.25">
      <c r="A20158" s="1">
        <f t="shared" si="314"/>
        <v>20158</v>
      </c>
      <c r="B20158" s="1" t="s">
        <v>6991</v>
      </c>
      <c r="C20158" s="1" t="s">
        <v>4814</v>
      </c>
    </row>
    <row r="20159" spans="1:3" x14ac:dyDescent="0.25">
      <c r="A20159" s="1">
        <f t="shared" si="314"/>
        <v>20159</v>
      </c>
      <c r="B20159" s="1" t="s">
        <v>13157</v>
      </c>
      <c r="C20159" s="1" t="s">
        <v>8270</v>
      </c>
    </row>
    <row r="20160" spans="1:3" x14ac:dyDescent="0.25">
      <c r="A20160" s="1">
        <f t="shared" si="314"/>
        <v>20160</v>
      </c>
      <c r="B20160" s="1" t="s">
        <v>3618</v>
      </c>
      <c r="C20160" s="1" t="s">
        <v>1027</v>
      </c>
    </row>
    <row r="20161" spans="1:3" x14ac:dyDescent="0.25">
      <c r="A20161" s="1">
        <f t="shared" si="314"/>
        <v>20161</v>
      </c>
      <c r="B20161" s="1" t="s">
        <v>6991</v>
      </c>
      <c r="C20161" s="1" t="s">
        <v>1511</v>
      </c>
    </row>
    <row r="20162" spans="1:3" x14ac:dyDescent="0.25">
      <c r="A20162" s="1">
        <f t="shared" si="314"/>
        <v>20162</v>
      </c>
      <c r="B20162" s="1" t="s">
        <v>6991</v>
      </c>
      <c r="C20162" s="1" t="s">
        <v>1027</v>
      </c>
    </row>
    <row r="20163" spans="1:3" x14ac:dyDescent="0.25">
      <c r="A20163" s="1">
        <f t="shared" ref="A20163:A20226" si="315">A20162+1</f>
        <v>20163</v>
      </c>
      <c r="B20163" s="1" t="s">
        <v>6991</v>
      </c>
      <c r="C20163" s="1" t="s">
        <v>13164</v>
      </c>
    </row>
    <row r="20164" spans="1:3" x14ac:dyDescent="0.25">
      <c r="A20164" s="1">
        <f t="shared" si="315"/>
        <v>20164</v>
      </c>
      <c r="B20164" s="1" t="s">
        <v>13157</v>
      </c>
      <c r="C20164" s="1" t="s">
        <v>930</v>
      </c>
    </row>
    <row r="20165" spans="1:3" x14ac:dyDescent="0.25">
      <c r="A20165" s="1">
        <f t="shared" si="315"/>
        <v>20165</v>
      </c>
      <c r="B20165" s="1" t="s">
        <v>6991</v>
      </c>
      <c r="C20165" s="1" t="s">
        <v>1045</v>
      </c>
    </row>
    <row r="20166" spans="1:3" x14ac:dyDescent="0.25">
      <c r="A20166" s="1">
        <f t="shared" si="315"/>
        <v>20166</v>
      </c>
      <c r="B20166" s="1" t="s">
        <v>6991</v>
      </c>
      <c r="C20166" s="1" t="s">
        <v>2323</v>
      </c>
    </row>
    <row r="20167" spans="1:3" x14ac:dyDescent="0.25">
      <c r="A20167" s="1">
        <f t="shared" si="315"/>
        <v>20167</v>
      </c>
      <c r="B20167" s="1" t="s">
        <v>6991</v>
      </c>
      <c r="C20167" s="1" t="s">
        <v>939</v>
      </c>
    </row>
    <row r="20168" spans="1:3" x14ac:dyDescent="0.25">
      <c r="A20168" s="1">
        <f t="shared" si="315"/>
        <v>20168</v>
      </c>
      <c r="B20168" s="1" t="s">
        <v>6991</v>
      </c>
      <c r="C20168" s="1" t="s">
        <v>7071</v>
      </c>
    </row>
    <row r="20169" spans="1:3" x14ac:dyDescent="0.25">
      <c r="A20169" s="1">
        <f t="shared" si="315"/>
        <v>20169</v>
      </c>
      <c r="B20169" s="1" t="s">
        <v>6991</v>
      </c>
      <c r="C20169" s="1" t="s">
        <v>1450</v>
      </c>
    </row>
    <row r="20170" spans="1:3" x14ac:dyDescent="0.25">
      <c r="A20170" s="1">
        <f t="shared" si="315"/>
        <v>20170</v>
      </c>
      <c r="B20170" s="1" t="s">
        <v>6991</v>
      </c>
      <c r="C20170" s="1" t="s">
        <v>951</v>
      </c>
    </row>
    <row r="20171" spans="1:3" x14ac:dyDescent="0.25">
      <c r="A20171" s="1">
        <f t="shared" si="315"/>
        <v>20171</v>
      </c>
      <c r="B20171" s="1" t="s">
        <v>6991</v>
      </c>
      <c r="C20171" s="1" t="s">
        <v>951</v>
      </c>
    </row>
    <row r="20172" spans="1:3" x14ac:dyDescent="0.25">
      <c r="A20172" s="1">
        <f t="shared" si="315"/>
        <v>20172</v>
      </c>
      <c r="B20172" s="1" t="s">
        <v>13165</v>
      </c>
      <c r="C20172" s="1" t="s">
        <v>951</v>
      </c>
    </row>
    <row r="20173" spans="1:3" x14ac:dyDescent="0.25">
      <c r="A20173" s="1">
        <f t="shared" si="315"/>
        <v>20173</v>
      </c>
      <c r="B20173" s="1" t="s">
        <v>6991</v>
      </c>
      <c r="C20173" s="1" t="s">
        <v>13166</v>
      </c>
    </row>
    <row r="20174" spans="1:3" x14ac:dyDescent="0.25">
      <c r="A20174" s="1">
        <f t="shared" si="315"/>
        <v>20174</v>
      </c>
      <c r="B20174" s="1" t="s">
        <v>6991</v>
      </c>
      <c r="C20174" s="1" t="s">
        <v>13167</v>
      </c>
    </row>
    <row r="20175" spans="1:3" x14ac:dyDescent="0.25">
      <c r="A20175" s="1">
        <f t="shared" si="315"/>
        <v>20175</v>
      </c>
      <c r="B20175" s="1" t="s">
        <v>6991</v>
      </c>
      <c r="C20175" s="1" t="s">
        <v>1029</v>
      </c>
    </row>
    <row r="20176" spans="1:3" x14ac:dyDescent="0.25">
      <c r="A20176" s="1">
        <f t="shared" si="315"/>
        <v>20176</v>
      </c>
      <c r="B20176" s="1" t="s">
        <v>3618</v>
      </c>
      <c r="C20176" s="1" t="s">
        <v>1201</v>
      </c>
    </row>
    <row r="20177" spans="1:3" x14ac:dyDescent="0.25">
      <c r="A20177" s="1">
        <f t="shared" si="315"/>
        <v>20177</v>
      </c>
      <c r="B20177" s="1" t="s">
        <v>13157</v>
      </c>
      <c r="C20177" s="1" t="s">
        <v>1147</v>
      </c>
    </row>
    <row r="20178" spans="1:3" x14ac:dyDescent="0.25">
      <c r="A20178" s="1">
        <f t="shared" si="315"/>
        <v>20178</v>
      </c>
      <c r="B20178" s="1" t="s">
        <v>6991</v>
      </c>
      <c r="C20178" s="1" t="s">
        <v>13168</v>
      </c>
    </row>
    <row r="20179" spans="1:3" x14ac:dyDescent="0.25">
      <c r="A20179" s="1">
        <f t="shared" si="315"/>
        <v>20179</v>
      </c>
      <c r="B20179" s="1" t="s">
        <v>6991</v>
      </c>
      <c r="C20179" s="1" t="s">
        <v>13169</v>
      </c>
    </row>
    <row r="20180" spans="1:3" x14ac:dyDescent="0.25">
      <c r="A20180" s="1">
        <f t="shared" si="315"/>
        <v>20180</v>
      </c>
      <c r="B20180" s="1" t="s">
        <v>6991</v>
      </c>
      <c r="C20180" s="1" t="s">
        <v>1355</v>
      </c>
    </row>
    <row r="20181" spans="1:3" x14ac:dyDescent="0.25">
      <c r="A20181" s="1">
        <f t="shared" si="315"/>
        <v>20181</v>
      </c>
      <c r="B20181" s="1" t="s">
        <v>6991</v>
      </c>
      <c r="C20181" s="1" t="s">
        <v>2832</v>
      </c>
    </row>
    <row r="20182" spans="1:3" x14ac:dyDescent="0.25">
      <c r="A20182" s="1">
        <f t="shared" si="315"/>
        <v>20182</v>
      </c>
      <c r="B20182" s="1" t="s">
        <v>6991</v>
      </c>
      <c r="C20182" s="1" t="s">
        <v>956</v>
      </c>
    </row>
    <row r="20183" spans="1:3" x14ac:dyDescent="0.25">
      <c r="A20183" s="1">
        <f t="shared" si="315"/>
        <v>20183</v>
      </c>
      <c r="B20183" s="1" t="s">
        <v>6991</v>
      </c>
      <c r="C20183" s="1" t="s">
        <v>989</v>
      </c>
    </row>
    <row r="20184" spans="1:3" x14ac:dyDescent="0.25">
      <c r="A20184" s="1">
        <f t="shared" si="315"/>
        <v>20184</v>
      </c>
      <c r="B20184" s="1" t="s">
        <v>6991</v>
      </c>
      <c r="C20184" s="1" t="s">
        <v>1982</v>
      </c>
    </row>
    <row r="20185" spans="1:3" x14ac:dyDescent="0.25">
      <c r="A20185" s="1">
        <f t="shared" si="315"/>
        <v>20185</v>
      </c>
      <c r="B20185" s="1" t="s">
        <v>6991</v>
      </c>
      <c r="C20185" s="1" t="s">
        <v>1846</v>
      </c>
    </row>
    <row r="20186" spans="1:3" x14ac:dyDescent="0.25">
      <c r="A20186" s="1">
        <f t="shared" si="315"/>
        <v>20186</v>
      </c>
      <c r="B20186" s="1" t="s">
        <v>3618</v>
      </c>
      <c r="C20186" s="1" t="s">
        <v>1129</v>
      </c>
    </row>
    <row r="20187" spans="1:3" x14ac:dyDescent="0.25">
      <c r="A20187" s="1">
        <f t="shared" si="315"/>
        <v>20187</v>
      </c>
      <c r="B20187" s="1" t="s">
        <v>6991</v>
      </c>
      <c r="C20187" s="1" t="s">
        <v>13170</v>
      </c>
    </row>
    <row r="20188" spans="1:3" x14ac:dyDescent="0.25">
      <c r="A20188" s="1">
        <f t="shared" si="315"/>
        <v>20188</v>
      </c>
      <c r="B20188" s="1" t="s">
        <v>6991</v>
      </c>
      <c r="C20188" s="1" t="s">
        <v>1162</v>
      </c>
    </row>
    <row r="20189" spans="1:3" x14ac:dyDescent="0.25">
      <c r="A20189" s="1">
        <f t="shared" si="315"/>
        <v>20189</v>
      </c>
      <c r="B20189" s="1" t="s">
        <v>6991</v>
      </c>
      <c r="C20189" s="1" t="s">
        <v>957</v>
      </c>
    </row>
    <row r="20190" spans="1:3" x14ac:dyDescent="0.25">
      <c r="A20190" s="1">
        <f t="shared" si="315"/>
        <v>20190</v>
      </c>
      <c r="B20190" s="1" t="s">
        <v>6991</v>
      </c>
      <c r="C20190" s="1" t="s">
        <v>957</v>
      </c>
    </row>
    <row r="20191" spans="1:3" x14ac:dyDescent="0.25">
      <c r="A20191" s="1">
        <f t="shared" si="315"/>
        <v>20191</v>
      </c>
      <c r="B20191" s="1" t="s">
        <v>13171</v>
      </c>
      <c r="C20191" s="1" t="s">
        <v>2109</v>
      </c>
    </row>
    <row r="20192" spans="1:3" x14ac:dyDescent="0.25">
      <c r="A20192" s="1">
        <f t="shared" si="315"/>
        <v>20192</v>
      </c>
      <c r="B20192" s="1" t="s">
        <v>13171</v>
      </c>
      <c r="C20192" s="1" t="s">
        <v>942</v>
      </c>
    </row>
    <row r="20193" spans="1:3" x14ac:dyDescent="0.25">
      <c r="A20193" s="1">
        <f t="shared" si="315"/>
        <v>20193</v>
      </c>
      <c r="B20193" s="1" t="s">
        <v>13172</v>
      </c>
      <c r="C20193" s="1"/>
    </row>
    <row r="20194" spans="1:3" x14ac:dyDescent="0.25">
      <c r="A20194" s="1">
        <f t="shared" si="315"/>
        <v>20194</v>
      </c>
      <c r="B20194" s="1" t="s">
        <v>13172</v>
      </c>
      <c r="C20194" s="1" t="s">
        <v>2884</v>
      </c>
    </row>
    <row r="20195" spans="1:3" x14ac:dyDescent="0.25">
      <c r="A20195" s="1">
        <f t="shared" si="315"/>
        <v>20195</v>
      </c>
      <c r="B20195" s="1" t="s">
        <v>13172</v>
      </c>
      <c r="C20195" s="1" t="s">
        <v>1058</v>
      </c>
    </row>
    <row r="20196" spans="1:3" x14ac:dyDescent="0.25">
      <c r="A20196" s="1">
        <f t="shared" si="315"/>
        <v>20196</v>
      </c>
      <c r="B20196" s="1" t="s">
        <v>13172</v>
      </c>
      <c r="C20196" s="1" t="s">
        <v>949</v>
      </c>
    </row>
    <row r="20197" spans="1:3" x14ac:dyDescent="0.25">
      <c r="A20197" s="1">
        <f t="shared" si="315"/>
        <v>20197</v>
      </c>
      <c r="B20197" s="1" t="s">
        <v>3700</v>
      </c>
      <c r="C20197" s="1" t="s">
        <v>1646</v>
      </c>
    </row>
    <row r="20198" spans="1:3" x14ac:dyDescent="0.25">
      <c r="A20198" s="1">
        <f t="shared" si="315"/>
        <v>20198</v>
      </c>
      <c r="B20198" s="1" t="s">
        <v>13172</v>
      </c>
      <c r="C20198" s="1" t="s">
        <v>7244</v>
      </c>
    </row>
    <row r="20199" spans="1:3" x14ac:dyDescent="0.25">
      <c r="A20199" s="1">
        <f t="shared" si="315"/>
        <v>20199</v>
      </c>
      <c r="B20199" s="1" t="s">
        <v>13172</v>
      </c>
      <c r="C20199" s="1" t="s">
        <v>956</v>
      </c>
    </row>
    <row r="20200" spans="1:3" x14ac:dyDescent="0.25">
      <c r="A20200" s="1">
        <f t="shared" si="315"/>
        <v>20200</v>
      </c>
      <c r="B20200" s="1" t="s">
        <v>13173</v>
      </c>
      <c r="C20200" s="1" t="s">
        <v>946</v>
      </c>
    </row>
    <row r="20201" spans="1:3" x14ac:dyDescent="0.25">
      <c r="A20201" s="1">
        <f t="shared" si="315"/>
        <v>20201</v>
      </c>
      <c r="B20201" s="1" t="s">
        <v>13174</v>
      </c>
      <c r="C20201" s="1" t="s">
        <v>1162</v>
      </c>
    </row>
    <row r="20202" spans="1:3" x14ac:dyDescent="0.25">
      <c r="A20202" s="1">
        <f t="shared" si="315"/>
        <v>20202</v>
      </c>
      <c r="B20202" s="1" t="s">
        <v>13175</v>
      </c>
      <c r="C20202" s="1" t="s">
        <v>1036</v>
      </c>
    </row>
    <row r="20203" spans="1:3" x14ac:dyDescent="0.25">
      <c r="A20203" s="1">
        <f t="shared" si="315"/>
        <v>20203</v>
      </c>
      <c r="B20203" s="1" t="s">
        <v>13176</v>
      </c>
      <c r="C20203" s="1" t="s">
        <v>12786</v>
      </c>
    </row>
    <row r="20204" spans="1:3" x14ac:dyDescent="0.25">
      <c r="A20204" s="1">
        <f t="shared" si="315"/>
        <v>20204</v>
      </c>
      <c r="B20204" s="1" t="s">
        <v>1279</v>
      </c>
      <c r="C20204" s="1" t="s">
        <v>1420</v>
      </c>
    </row>
    <row r="20205" spans="1:3" x14ac:dyDescent="0.25">
      <c r="A20205" s="1">
        <f t="shared" si="315"/>
        <v>20205</v>
      </c>
      <c r="B20205" s="1" t="s">
        <v>1279</v>
      </c>
      <c r="C20205" s="1" t="s">
        <v>1211</v>
      </c>
    </row>
    <row r="20206" spans="1:3" x14ac:dyDescent="0.25">
      <c r="A20206" s="1">
        <f t="shared" si="315"/>
        <v>20206</v>
      </c>
      <c r="B20206" s="1" t="s">
        <v>1279</v>
      </c>
      <c r="C20206" s="1" t="s">
        <v>3499</v>
      </c>
    </row>
    <row r="20207" spans="1:3" x14ac:dyDescent="0.25">
      <c r="A20207" s="1">
        <f t="shared" si="315"/>
        <v>20207</v>
      </c>
      <c r="B20207" s="1" t="s">
        <v>1279</v>
      </c>
      <c r="C20207" s="1" t="s">
        <v>1406</v>
      </c>
    </row>
    <row r="20208" spans="1:3" x14ac:dyDescent="0.25">
      <c r="A20208" s="1">
        <f t="shared" si="315"/>
        <v>20208</v>
      </c>
      <c r="B20208" s="1" t="s">
        <v>1279</v>
      </c>
      <c r="C20208" s="1" t="s">
        <v>952</v>
      </c>
    </row>
    <row r="20209" spans="1:3" x14ac:dyDescent="0.25">
      <c r="A20209" s="1">
        <f t="shared" si="315"/>
        <v>20209</v>
      </c>
      <c r="B20209" s="1" t="s">
        <v>1279</v>
      </c>
      <c r="C20209" s="1" t="s">
        <v>952</v>
      </c>
    </row>
    <row r="20210" spans="1:3" x14ac:dyDescent="0.25">
      <c r="A20210" s="1">
        <f t="shared" si="315"/>
        <v>20210</v>
      </c>
      <c r="B20210" s="1" t="s">
        <v>1279</v>
      </c>
      <c r="C20210" s="1" t="s">
        <v>952</v>
      </c>
    </row>
    <row r="20211" spans="1:3" x14ac:dyDescent="0.25">
      <c r="A20211" s="1">
        <f t="shared" si="315"/>
        <v>20211</v>
      </c>
      <c r="B20211" s="1" t="s">
        <v>1279</v>
      </c>
      <c r="C20211" s="1" t="s">
        <v>1016</v>
      </c>
    </row>
    <row r="20212" spans="1:3" x14ac:dyDescent="0.25">
      <c r="A20212" s="1">
        <f t="shared" si="315"/>
        <v>20212</v>
      </c>
      <c r="B20212" s="1" t="s">
        <v>1279</v>
      </c>
      <c r="C20212" s="1" t="s">
        <v>972</v>
      </c>
    </row>
    <row r="20213" spans="1:3" x14ac:dyDescent="0.25">
      <c r="A20213" s="1">
        <f t="shared" si="315"/>
        <v>20213</v>
      </c>
      <c r="B20213" s="1" t="s">
        <v>1279</v>
      </c>
      <c r="C20213" s="1" t="s">
        <v>1174</v>
      </c>
    </row>
    <row r="20214" spans="1:3" x14ac:dyDescent="0.25">
      <c r="A20214" s="1">
        <f t="shared" si="315"/>
        <v>20214</v>
      </c>
      <c r="B20214" s="1" t="s">
        <v>1279</v>
      </c>
      <c r="C20214" s="1" t="s">
        <v>13177</v>
      </c>
    </row>
    <row r="20215" spans="1:3" x14ac:dyDescent="0.25">
      <c r="A20215" s="1">
        <f t="shared" si="315"/>
        <v>20215</v>
      </c>
      <c r="B20215" s="1" t="s">
        <v>1279</v>
      </c>
      <c r="C20215" s="1" t="s">
        <v>3703</v>
      </c>
    </row>
    <row r="20216" spans="1:3" x14ac:dyDescent="0.25">
      <c r="A20216" s="1">
        <f t="shared" si="315"/>
        <v>20216</v>
      </c>
      <c r="B20216" s="1" t="s">
        <v>1279</v>
      </c>
      <c r="C20216" s="1" t="s">
        <v>934</v>
      </c>
    </row>
    <row r="20217" spans="1:3" x14ac:dyDescent="0.25">
      <c r="A20217" s="1">
        <f t="shared" si="315"/>
        <v>20217</v>
      </c>
      <c r="B20217" s="1" t="s">
        <v>1279</v>
      </c>
      <c r="C20217" s="1" t="s">
        <v>3903</v>
      </c>
    </row>
    <row r="20218" spans="1:3" x14ac:dyDescent="0.25">
      <c r="A20218" s="1">
        <f t="shared" si="315"/>
        <v>20218</v>
      </c>
      <c r="B20218" s="1" t="s">
        <v>1279</v>
      </c>
      <c r="C20218" s="1" t="s">
        <v>1184</v>
      </c>
    </row>
    <row r="20219" spans="1:3" x14ac:dyDescent="0.25">
      <c r="A20219" s="1">
        <f t="shared" si="315"/>
        <v>20219</v>
      </c>
      <c r="B20219" s="1" t="s">
        <v>1279</v>
      </c>
      <c r="C20219" s="1" t="s">
        <v>1321</v>
      </c>
    </row>
    <row r="20220" spans="1:3" x14ac:dyDescent="0.25">
      <c r="A20220" s="1">
        <f t="shared" si="315"/>
        <v>20220</v>
      </c>
      <c r="B20220" s="1" t="s">
        <v>1279</v>
      </c>
      <c r="C20220" s="1" t="s">
        <v>1321</v>
      </c>
    </row>
    <row r="20221" spans="1:3" x14ac:dyDescent="0.25">
      <c r="A20221" s="1">
        <f t="shared" si="315"/>
        <v>20221</v>
      </c>
      <c r="B20221" s="1" t="s">
        <v>1279</v>
      </c>
      <c r="C20221" s="1" t="s">
        <v>1321</v>
      </c>
    </row>
    <row r="20222" spans="1:3" x14ac:dyDescent="0.25">
      <c r="A20222" s="1">
        <f t="shared" si="315"/>
        <v>20222</v>
      </c>
      <c r="B20222" s="1" t="s">
        <v>1279</v>
      </c>
      <c r="C20222" s="1" t="s">
        <v>938</v>
      </c>
    </row>
    <row r="20223" spans="1:3" x14ac:dyDescent="0.25">
      <c r="A20223" s="1">
        <f t="shared" si="315"/>
        <v>20223</v>
      </c>
      <c r="B20223" s="1" t="s">
        <v>1279</v>
      </c>
      <c r="C20223" s="1" t="s">
        <v>10635</v>
      </c>
    </row>
    <row r="20224" spans="1:3" x14ac:dyDescent="0.25">
      <c r="A20224" s="1">
        <f t="shared" si="315"/>
        <v>20224</v>
      </c>
      <c r="B20224" s="1" t="s">
        <v>1279</v>
      </c>
      <c r="C20224" s="1" t="s">
        <v>923</v>
      </c>
    </row>
    <row r="20225" spans="1:3" x14ac:dyDescent="0.25">
      <c r="A20225" s="1">
        <f t="shared" si="315"/>
        <v>20225</v>
      </c>
      <c r="B20225" s="1" t="s">
        <v>1279</v>
      </c>
      <c r="C20225" s="1" t="s">
        <v>2008</v>
      </c>
    </row>
    <row r="20226" spans="1:3" x14ac:dyDescent="0.25">
      <c r="A20226" s="1">
        <f t="shared" si="315"/>
        <v>20226</v>
      </c>
      <c r="B20226" s="1" t="s">
        <v>1279</v>
      </c>
      <c r="C20226" s="1" t="s">
        <v>1181</v>
      </c>
    </row>
    <row r="20227" spans="1:3" x14ac:dyDescent="0.25">
      <c r="A20227" s="1">
        <f t="shared" ref="A20227:A20290" si="316">A20226+1</f>
        <v>20227</v>
      </c>
      <c r="B20227" s="1" t="s">
        <v>1279</v>
      </c>
      <c r="C20227" s="1" t="s">
        <v>1093</v>
      </c>
    </row>
    <row r="20228" spans="1:3" x14ac:dyDescent="0.25">
      <c r="A20228" s="1">
        <f t="shared" si="316"/>
        <v>20228</v>
      </c>
      <c r="B20228" s="1" t="s">
        <v>1279</v>
      </c>
      <c r="C20228" s="1" t="s">
        <v>2911</v>
      </c>
    </row>
    <row r="20229" spans="1:3" x14ac:dyDescent="0.25">
      <c r="A20229" s="1">
        <f t="shared" si="316"/>
        <v>20229</v>
      </c>
      <c r="B20229" s="1" t="s">
        <v>1279</v>
      </c>
      <c r="C20229" s="1" t="s">
        <v>13178</v>
      </c>
    </row>
    <row r="20230" spans="1:3" x14ac:dyDescent="0.25">
      <c r="A20230" s="1">
        <f t="shared" si="316"/>
        <v>20230</v>
      </c>
      <c r="B20230" s="1" t="s">
        <v>1279</v>
      </c>
      <c r="C20230" s="1" t="s">
        <v>949</v>
      </c>
    </row>
    <row r="20231" spans="1:3" x14ac:dyDescent="0.25">
      <c r="A20231" s="1">
        <f t="shared" si="316"/>
        <v>20231</v>
      </c>
      <c r="B20231" s="1" t="s">
        <v>1279</v>
      </c>
      <c r="C20231" s="1" t="s">
        <v>1156</v>
      </c>
    </row>
    <row r="20232" spans="1:3" x14ac:dyDescent="0.25">
      <c r="A20232" s="1">
        <f t="shared" si="316"/>
        <v>20232</v>
      </c>
      <c r="B20232" s="1" t="s">
        <v>1279</v>
      </c>
      <c r="C20232" s="1" t="s">
        <v>1156</v>
      </c>
    </row>
    <row r="20233" spans="1:3" x14ac:dyDescent="0.25">
      <c r="A20233" s="1">
        <f t="shared" si="316"/>
        <v>20233</v>
      </c>
      <c r="B20233" s="1" t="s">
        <v>1279</v>
      </c>
      <c r="C20233" s="1" t="s">
        <v>1156</v>
      </c>
    </row>
    <row r="20234" spans="1:3" x14ac:dyDescent="0.25">
      <c r="A20234" s="1">
        <f t="shared" si="316"/>
        <v>20234</v>
      </c>
      <c r="B20234" s="1" t="s">
        <v>1279</v>
      </c>
      <c r="C20234" s="1" t="s">
        <v>967</v>
      </c>
    </row>
    <row r="20235" spans="1:3" x14ac:dyDescent="0.25">
      <c r="A20235" s="1">
        <f t="shared" si="316"/>
        <v>20235</v>
      </c>
      <c r="B20235" s="1" t="s">
        <v>1279</v>
      </c>
      <c r="C20235" s="1" t="s">
        <v>940</v>
      </c>
    </row>
    <row r="20236" spans="1:3" x14ac:dyDescent="0.25">
      <c r="A20236" s="1">
        <f t="shared" si="316"/>
        <v>20236</v>
      </c>
      <c r="B20236" s="1" t="s">
        <v>1279</v>
      </c>
      <c r="C20236" s="1" t="s">
        <v>1052</v>
      </c>
    </row>
    <row r="20237" spans="1:3" x14ac:dyDescent="0.25">
      <c r="A20237" s="1">
        <f t="shared" si="316"/>
        <v>20237</v>
      </c>
      <c r="B20237" s="1" t="s">
        <v>1279</v>
      </c>
      <c r="C20237" s="1" t="s">
        <v>4749</v>
      </c>
    </row>
    <row r="20238" spans="1:3" x14ac:dyDescent="0.25">
      <c r="A20238" s="1">
        <f t="shared" si="316"/>
        <v>20238</v>
      </c>
      <c r="B20238" s="1" t="s">
        <v>1279</v>
      </c>
      <c r="C20238" s="1" t="s">
        <v>960</v>
      </c>
    </row>
    <row r="20239" spans="1:3" x14ac:dyDescent="0.25">
      <c r="A20239" s="1">
        <f t="shared" si="316"/>
        <v>20239</v>
      </c>
      <c r="B20239" s="1" t="s">
        <v>1279</v>
      </c>
      <c r="C20239" s="1" t="s">
        <v>1439</v>
      </c>
    </row>
    <row r="20240" spans="1:3" x14ac:dyDescent="0.25">
      <c r="A20240" s="1">
        <f t="shared" si="316"/>
        <v>20240</v>
      </c>
      <c r="B20240" s="1" t="s">
        <v>1279</v>
      </c>
      <c r="C20240" s="1" t="s">
        <v>13179</v>
      </c>
    </row>
    <row r="20241" spans="1:3" x14ac:dyDescent="0.25">
      <c r="A20241" s="1">
        <f t="shared" si="316"/>
        <v>20241</v>
      </c>
      <c r="B20241" s="1" t="s">
        <v>1279</v>
      </c>
      <c r="C20241" s="1" t="s">
        <v>1102</v>
      </c>
    </row>
    <row r="20242" spans="1:3" x14ac:dyDescent="0.25">
      <c r="A20242" s="1">
        <f t="shared" si="316"/>
        <v>20242</v>
      </c>
      <c r="B20242" s="1" t="s">
        <v>1279</v>
      </c>
      <c r="C20242" s="1" t="s">
        <v>1102</v>
      </c>
    </row>
    <row r="20243" spans="1:3" x14ac:dyDescent="0.25">
      <c r="A20243" s="1">
        <f t="shared" si="316"/>
        <v>20243</v>
      </c>
      <c r="B20243" s="1" t="s">
        <v>1279</v>
      </c>
      <c r="C20243" s="1" t="s">
        <v>1740</v>
      </c>
    </row>
    <row r="20244" spans="1:3" x14ac:dyDescent="0.25">
      <c r="A20244" s="1">
        <f t="shared" si="316"/>
        <v>20244</v>
      </c>
      <c r="B20244" s="1" t="s">
        <v>1279</v>
      </c>
      <c r="C20244" s="1" t="s">
        <v>3596</v>
      </c>
    </row>
    <row r="20245" spans="1:3" x14ac:dyDescent="0.25">
      <c r="A20245" s="1">
        <f t="shared" si="316"/>
        <v>20245</v>
      </c>
      <c r="B20245" s="1" t="s">
        <v>1279</v>
      </c>
      <c r="C20245" s="1" t="s">
        <v>942</v>
      </c>
    </row>
    <row r="20246" spans="1:3" x14ac:dyDescent="0.25">
      <c r="A20246" s="1">
        <f t="shared" si="316"/>
        <v>20246</v>
      </c>
      <c r="B20246" s="1" t="s">
        <v>1279</v>
      </c>
      <c r="C20246" s="1" t="s">
        <v>942</v>
      </c>
    </row>
    <row r="20247" spans="1:3" x14ac:dyDescent="0.25">
      <c r="A20247" s="1">
        <f t="shared" si="316"/>
        <v>20247</v>
      </c>
      <c r="B20247" s="1" t="s">
        <v>1279</v>
      </c>
      <c r="C20247" s="1" t="s">
        <v>928</v>
      </c>
    </row>
    <row r="20248" spans="1:3" x14ac:dyDescent="0.25">
      <c r="A20248" s="1">
        <f t="shared" si="316"/>
        <v>20248</v>
      </c>
      <c r="B20248" s="1" t="s">
        <v>1279</v>
      </c>
      <c r="C20248" s="1" t="s">
        <v>928</v>
      </c>
    </row>
    <row r="20249" spans="1:3" x14ac:dyDescent="0.25">
      <c r="A20249" s="1">
        <f t="shared" si="316"/>
        <v>20249</v>
      </c>
      <c r="B20249" s="1" t="s">
        <v>1279</v>
      </c>
      <c r="C20249" s="1" t="s">
        <v>1330</v>
      </c>
    </row>
    <row r="20250" spans="1:3" x14ac:dyDescent="0.25">
      <c r="A20250" s="1">
        <f t="shared" si="316"/>
        <v>20250</v>
      </c>
      <c r="B20250" s="1" t="s">
        <v>1279</v>
      </c>
      <c r="C20250" s="1" t="s">
        <v>1331</v>
      </c>
    </row>
    <row r="20251" spans="1:3" x14ac:dyDescent="0.25">
      <c r="A20251" s="1">
        <f t="shared" si="316"/>
        <v>20251</v>
      </c>
      <c r="B20251" s="1" t="s">
        <v>1279</v>
      </c>
      <c r="C20251" s="1" t="s">
        <v>2211</v>
      </c>
    </row>
    <row r="20252" spans="1:3" x14ac:dyDescent="0.25">
      <c r="A20252" s="1">
        <f t="shared" si="316"/>
        <v>20252</v>
      </c>
      <c r="B20252" s="1" t="s">
        <v>1279</v>
      </c>
      <c r="C20252" s="1" t="s">
        <v>2046</v>
      </c>
    </row>
    <row r="20253" spans="1:3" x14ac:dyDescent="0.25">
      <c r="A20253" s="1">
        <f t="shared" si="316"/>
        <v>20253</v>
      </c>
      <c r="B20253" s="1" t="s">
        <v>1279</v>
      </c>
      <c r="C20253" s="1" t="s">
        <v>1576</v>
      </c>
    </row>
    <row r="20254" spans="1:3" x14ac:dyDescent="0.25">
      <c r="A20254" s="1">
        <f t="shared" si="316"/>
        <v>20254</v>
      </c>
      <c r="B20254" s="1" t="s">
        <v>1279</v>
      </c>
      <c r="C20254" s="1" t="s">
        <v>1281</v>
      </c>
    </row>
    <row r="20255" spans="1:3" x14ac:dyDescent="0.25">
      <c r="A20255" s="1">
        <f t="shared" si="316"/>
        <v>20255</v>
      </c>
      <c r="B20255" s="1" t="s">
        <v>1279</v>
      </c>
      <c r="C20255" s="1" t="s">
        <v>5615</v>
      </c>
    </row>
    <row r="20256" spans="1:3" x14ac:dyDescent="0.25">
      <c r="A20256" s="1">
        <f t="shared" si="316"/>
        <v>20256</v>
      </c>
      <c r="B20256" s="1" t="s">
        <v>1279</v>
      </c>
      <c r="C20256" s="1" t="s">
        <v>1027</v>
      </c>
    </row>
    <row r="20257" spans="1:3" x14ac:dyDescent="0.25">
      <c r="A20257" s="1">
        <f t="shared" si="316"/>
        <v>20257</v>
      </c>
      <c r="B20257" s="1" t="s">
        <v>1279</v>
      </c>
      <c r="C20257" s="1" t="s">
        <v>1027</v>
      </c>
    </row>
    <row r="20258" spans="1:3" x14ac:dyDescent="0.25">
      <c r="A20258" s="1">
        <f t="shared" si="316"/>
        <v>20258</v>
      </c>
      <c r="B20258" s="1" t="s">
        <v>1279</v>
      </c>
      <c r="C20258" s="1" t="s">
        <v>2146</v>
      </c>
    </row>
    <row r="20259" spans="1:3" x14ac:dyDescent="0.25">
      <c r="A20259" s="1">
        <f t="shared" si="316"/>
        <v>20259</v>
      </c>
      <c r="B20259" s="1" t="s">
        <v>1279</v>
      </c>
      <c r="C20259" s="1" t="s">
        <v>13164</v>
      </c>
    </row>
    <row r="20260" spans="1:3" x14ac:dyDescent="0.25">
      <c r="A20260" s="1">
        <f t="shared" si="316"/>
        <v>20260</v>
      </c>
      <c r="B20260" s="1" t="s">
        <v>1279</v>
      </c>
      <c r="C20260" s="1" t="s">
        <v>1200</v>
      </c>
    </row>
    <row r="20261" spans="1:3" x14ac:dyDescent="0.25">
      <c r="A20261" s="1">
        <f t="shared" si="316"/>
        <v>20261</v>
      </c>
      <c r="B20261" s="1" t="s">
        <v>1279</v>
      </c>
      <c r="C20261" s="1" t="s">
        <v>13180</v>
      </c>
    </row>
    <row r="20262" spans="1:3" x14ac:dyDescent="0.25">
      <c r="A20262" s="1">
        <f t="shared" si="316"/>
        <v>20262</v>
      </c>
      <c r="B20262" s="1" t="s">
        <v>1279</v>
      </c>
      <c r="C20262" s="1" t="s">
        <v>13181</v>
      </c>
    </row>
    <row r="20263" spans="1:3" x14ac:dyDescent="0.25">
      <c r="A20263" s="1">
        <f t="shared" si="316"/>
        <v>20263</v>
      </c>
      <c r="B20263" s="1" t="s">
        <v>1279</v>
      </c>
      <c r="C20263" s="1" t="s">
        <v>946</v>
      </c>
    </row>
    <row r="20264" spans="1:3" x14ac:dyDescent="0.25">
      <c r="A20264" s="1">
        <f t="shared" si="316"/>
        <v>20264</v>
      </c>
      <c r="B20264" s="1" t="s">
        <v>1279</v>
      </c>
      <c r="C20264" s="1" t="s">
        <v>1160</v>
      </c>
    </row>
    <row r="20265" spans="1:3" x14ac:dyDescent="0.25">
      <c r="A20265" s="1">
        <f t="shared" si="316"/>
        <v>20265</v>
      </c>
      <c r="B20265" s="1" t="s">
        <v>1279</v>
      </c>
      <c r="C20265" s="1" t="s">
        <v>3486</v>
      </c>
    </row>
    <row r="20266" spans="1:3" x14ac:dyDescent="0.25">
      <c r="A20266" s="1">
        <f t="shared" si="316"/>
        <v>20266</v>
      </c>
      <c r="B20266" s="1" t="s">
        <v>1279</v>
      </c>
      <c r="C20266" s="1" t="s">
        <v>1028</v>
      </c>
    </row>
    <row r="20267" spans="1:3" x14ac:dyDescent="0.25">
      <c r="A20267" s="1">
        <f t="shared" si="316"/>
        <v>20267</v>
      </c>
      <c r="B20267" s="1" t="s">
        <v>1279</v>
      </c>
      <c r="C20267" s="1" t="s">
        <v>1947</v>
      </c>
    </row>
    <row r="20268" spans="1:3" x14ac:dyDescent="0.25">
      <c r="A20268" s="1">
        <f t="shared" si="316"/>
        <v>20268</v>
      </c>
      <c r="B20268" s="1" t="s">
        <v>1279</v>
      </c>
      <c r="C20268" s="1" t="s">
        <v>967</v>
      </c>
    </row>
    <row r="20269" spans="1:3" x14ac:dyDescent="0.25">
      <c r="A20269" s="1">
        <f t="shared" si="316"/>
        <v>20269</v>
      </c>
      <c r="B20269" s="1" t="s">
        <v>1279</v>
      </c>
      <c r="C20269" s="1" t="s">
        <v>1055</v>
      </c>
    </row>
    <row r="20270" spans="1:3" x14ac:dyDescent="0.25">
      <c r="A20270" s="1">
        <f t="shared" si="316"/>
        <v>20270</v>
      </c>
      <c r="B20270" s="1" t="s">
        <v>1279</v>
      </c>
      <c r="C20270" s="1" t="s">
        <v>1757</v>
      </c>
    </row>
    <row r="20271" spans="1:3" x14ac:dyDescent="0.25">
      <c r="A20271" s="1">
        <f t="shared" si="316"/>
        <v>20271</v>
      </c>
      <c r="B20271" s="1" t="s">
        <v>1279</v>
      </c>
      <c r="C20271" s="1" t="s">
        <v>13182</v>
      </c>
    </row>
    <row r="20272" spans="1:3" x14ac:dyDescent="0.25">
      <c r="A20272" s="1">
        <f t="shared" si="316"/>
        <v>20272</v>
      </c>
      <c r="B20272" s="1" t="s">
        <v>1279</v>
      </c>
      <c r="C20272" s="1" t="s">
        <v>1529</v>
      </c>
    </row>
    <row r="20273" spans="1:3" x14ac:dyDescent="0.25">
      <c r="A20273" s="1">
        <f t="shared" si="316"/>
        <v>20273</v>
      </c>
      <c r="B20273" s="1" t="s">
        <v>1279</v>
      </c>
      <c r="C20273" s="1" t="s">
        <v>989</v>
      </c>
    </row>
    <row r="20274" spans="1:3" x14ac:dyDescent="0.25">
      <c r="A20274" s="1">
        <f t="shared" si="316"/>
        <v>20274</v>
      </c>
      <c r="B20274" s="1" t="s">
        <v>1279</v>
      </c>
      <c r="C20274" s="1" t="s">
        <v>989</v>
      </c>
    </row>
    <row r="20275" spans="1:3" x14ac:dyDescent="0.25">
      <c r="A20275" s="1">
        <f t="shared" si="316"/>
        <v>20275</v>
      </c>
      <c r="B20275" s="1" t="s">
        <v>1279</v>
      </c>
      <c r="C20275" s="1" t="s">
        <v>1846</v>
      </c>
    </row>
    <row r="20276" spans="1:3" x14ac:dyDescent="0.25">
      <c r="A20276" s="1">
        <f t="shared" si="316"/>
        <v>20276</v>
      </c>
      <c r="B20276" s="1" t="s">
        <v>1279</v>
      </c>
      <c r="C20276" s="1" t="s">
        <v>1467</v>
      </c>
    </row>
    <row r="20277" spans="1:3" x14ac:dyDescent="0.25">
      <c r="A20277" s="1">
        <f t="shared" si="316"/>
        <v>20277</v>
      </c>
      <c r="B20277" s="1" t="s">
        <v>1279</v>
      </c>
      <c r="C20277" s="1" t="s">
        <v>1161</v>
      </c>
    </row>
    <row r="20278" spans="1:3" x14ac:dyDescent="0.25">
      <c r="A20278" s="1">
        <f t="shared" si="316"/>
        <v>20278</v>
      </c>
      <c r="B20278" s="1" t="s">
        <v>1279</v>
      </c>
      <c r="C20278" s="1" t="s">
        <v>4399</v>
      </c>
    </row>
    <row r="20279" spans="1:3" x14ac:dyDescent="0.25">
      <c r="A20279" s="1">
        <f t="shared" si="316"/>
        <v>20279</v>
      </c>
      <c r="B20279" s="1" t="s">
        <v>1279</v>
      </c>
      <c r="C20279" s="1" t="s">
        <v>1248</v>
      </c>
    </row>
    <row r="20280" spans="1:3" x14ac:dyDescent="0.25">
      <c r="A20280" s="1">
        <f t="shared" si="316"/>
        <v>20280</v>
      </c>
      <c r="B20280" s="1" t="s">
        <v>1279</v>
      </c>
      <c r="C20280" s="1" t="s">
        <v>1009</v>
      </c>
    </row>
    <row r="20281" spans="1:3" x14ac:dyDescent="0.25">
      <c r="A20281" s="1">
        <f t="shared" si="316"/>
        <v>20281</v>
      </c>
      <c r="B20281" s="1" t="s">
        <v>1279</v>
      </c>
      <c r="C20281" s="1" t="s">
        <v>1037</v>
      </c>
    </row>
    <row r="20282" spans="1:3" x14ac:dyDescent="0.25">
      <c r="A20282" s="1">
        <f t="shared" si="316"/>
        <v>20282</v>
      </c>
      <c r="B20282" s="1" t="s">
        <v>1279</v>
      </c>
      <c r="C20282" s="1" t="s">
        <v>1988</v>
      </c>
    </row>
    <row r="20283" spans="1:3" x14ac:dyDescent="0.25">
      <c r="A20283" s="1">
        <f t="shared" si="316"/>
        <v>20283</v>
      </c>
      <c r="B20283" s="1" t="s">
        <v>13183</v>
      </c>
      <c r="C20283" s="1" t="s">
        <v>1328</v>
      </c>
    </row>
    <row r="20284" spans="1:3" x14ac:dyDescent="0.25">
      <c r="A20284" s="1">
        <f t="shared" si="316"/>
        <v>20284</v>
      </c>
      <c r="B20284" s="1" t="s">
        <v>13183</v>
      </c>
      <c r="C20284" s="1" t="s">
        <v>3784</v>
      </c>
    </row>
    <row r="20285" spans="1:3" x14ac:dyDescent="0.25">
      <c r="A20285" s="1">
        <f t="shared" si="316"/>
        <v>20285</v>
      </c>
      <c r="B20285" s="1" t="s">
        <v>13183</v>
      </c>
      <c r="C20285" s="1" t="s">
        <v>2684</v>
      </c>
    </row>
    <row r="20286" spans="1:3" x14ac:dyDescent="0.25">
      <c r="A20286" s="1">
        <f t="shared" si="316"/>
        <v>20286</v>
      </c>
      <c r="B20286" s="1" t="s">
        <v>13184</v>
      </c>
      <c r="C20286" s="1" t="s">
        <v>1420</v>
      </c>
    </row>
    <row r="20287" spans="1:3" x14ac:dyDescent="0.25">
      <c r="A20287" s="1">
        <f t="shared" si="316"/>
        <v>20287</v>
      </c>
      <c r="B20287" s="1" t="s">
        <v>13185</v>
      </c>
      <c r="C20287" s="1" t="s">
        <v>930</v>
      </c>
    </row>
    <row r="20288" spans="1:3" x14ac:dyDescent="0.25">
      <c r="A20288" s="1">
        <f t="shared" si="316"/>
        <v>20288</v>
      </c>
      <c r="B20288" s="1" t="s">
        <v>13186</v>
      </c>
      <c r="C20288" s="1" t="s">
        <v>939</v>
      </c>
    </row>
    <row r="20289" spans="1:3" x14ac:dyDescent="0.25">
      <c r="A20289" s="1">
        <f t="shared" si="316"/>
        <v>20289</v>
      </c>
      <c r="B20289" s="1" t="s">
        <v>13187</v>
      </c>
      <c r="C20289" s="1" t="s">
        <v>1147</v>
      </c>
    </row>
    <row r="20290" spans="1:3" x14ac:dyDescent="0.25">
      <c r="A20290" s="1">
        <f t="shared" si="316"/>
        <v>20290</v>
      </c>
      <c r="B20290" s="1" t="s">
        <v>13188</v>
      </c>
      <c r="C20290" s="1" t="s">
        <v>1330</v>
      </c>
    </row>
    <row r="20291" spans="1:3" x14ac:dyDescent="0.25">
      <c r="A20291" s="1">
        <f t="shared" ref="A20291:A20354" si="317">A20290+1</f>
        <v>20291</v>
      </c>
      <c r="B20291" s="1" t="s">
        <v>13189</v>
      </c>
      <c r="C20291" s="1" t="s">
        <v>1330</v>
      </c>
    </row>
    <row r="20292" spans="1:3" x14ac:dyDescent="0.25">
      <c r="A20292" s="1">
        <f t="shared" si="317"/>
        <v>20292</v>
      </c>
      <c r="B20292" s="1" t="s">
        <v>13190</v>
      </c>
      <c r="C20292" s="1" t="s">
        <v>6575</v>
      </c>
    </row>
    <row r="20293" spans="1:3" x14ac:dyDescent="0.25">
      <c r="A20293" s="1">
        <f t="shared" si="317"/>
        <v>20293</v>
      </c>
      <c r="B20293" s="1" t="s">
        <v>13191</v>
      </c>
      <c r="C20293" s="1" t="s">
        <v>952</v>
      </c>
    </row>
    <row r="20294" spans="1:3" x14ac:dyDescent="0.25">
      <c r="A20294" s="1">
        <f t="shared" si="317"/>
        <v>20294</v>
      </c>
      <c r="B20294" s="1" t="s">
        <v>13192</v>
      </c>
      <c r="C20294" s="1" t="s">
        <v>1010</v>
      </c>
    </row>
    <row r="20295" spans="1:3" x14ac:dyDescent="0.25">
      <c r="A20295" s="1">
        <f t="shared" si="317"/>
        <v>20295</v>
      </c>
      <c r="B20295" s="1" t="s">
        <v>13193</v>
      </c>
      <c r="C20295" s="1" t="s">
        <v>930</v>
      </c>
    </row>
    <row r="20296" spans="1:3" x14ac:dyDescent="0.25">
      <c r="A20296" s="1">
        <f t="shared" si="317"/>
        <v>20296</v>
      </c>
      <c r="B20296" s="1" t="s">
        <v>13194</v>
      </c>
      <c r="C20296" s="1" t="s">
        <v>972</v>
      </c>
    </row>
    <row r="20297" spans="1:3" x14ac:dyDescent="0.25">
      <c r="A20297" s="1">
        <f t="shared" si="317"/>
        <v>20297</v>
      </c>
      <c r="B20297" s="1" t="s">
        <v>13195</v>
      </c>
      <c r="C20297" s="1" t="s">
        <v>1889</v>
      </c>
    </row>
    <row r="20298" spans="1:3" x14ac:dyDescent="0.25">
      <c r="A20298" s="1">
        <f t="shared" si="317"/>
        <v>20298</v>
      </c>
      <c r="B20298" s="1" t="s">
        <v>13194</v>
      </c>
      <c r="C20298" s="1" t="s">
        <v>1923</v>
      </c>
    </row>
    <row r="20299" spans="1:3" x14ac:dyDescent="0.25">
      <c r="A20299" s="1">
        <f t="shared" si="317"/>
        <v>20299</v>
      </c>
      <c r="B20299" s="1" t="s">
        <v>13196</v>
      </c>
      <c r="C20299" s="1" t="s">
        <v>1058</v>
      </c>
    </row>
    <row r="20300" spans="1:3" x14ac:dyDescent="0.25">
      <c r="A20300" s="1">
        <f t="shared" si="317"/>
        <v>20300</v>
      </c>
      <c r="B20300" s="1" t="s">
        <v>13197</v>
      </c>
      <c r="C20300" s="1" t="s">
        <v>942</v>
      </c>
    </row>
    <row r="20301" spans="1:3" x14ac:dyDescent="0.25">
      <c r="A20301" s="1">
        <f t="shared" si="317"/>
        <v>20301</v>
      </c>
      <c r="B20301" s="1" t="s">
        <v>13198</v>
      </c>
      <c r="C20301" s="1" t="s">
        <v>1252</v>
      </c>
    </row>
    <row r="20302" spans="1:3" x14ac:dyDescent="0.25">
      <c r="A20302" s="1">
        <f t="shared" si="317"/>
        <v>20302</v>
      </c>
      <c r="B20302" s="1" t="s">
        <v>13199</v>
      </c>
      <c r="C20302" s="1" t="s">
        <v>1303</v>
      </c>
    </row>
    <row r="20303" spans="1:3" x14ac:dyDescent="0.25">
      <c r="A20303" s="1">
        <f t="shared" si="317"/>
        <v>20303</v>
      </c>
      <c r="B20303" s="1" t="s">
        <v>13200</v>
      </c>
      <c r="C20303" s="1" t="s">
        <v>956</v>
      </c>
    </row>
    <row r="20304" spans="1:3" x14ac:dyDescent="0.25">
      <c r="A20304" s="1">
        <f t="shared" si="317"/>
        <v>20304</v>
      </c>
      <c r="B20304" s="1" t="s">
        <v>1340</v>
      </c>
      <c r="C20304" s="1" t="s">
        <v>947</v>
      </c>
    </row>
    <row r="20305" spans="1:3" x14ac:dyDescent="0.25">
      <c r="A20305" s="1">
        <f t="shared" si="317"/>
        <v>20305</v>
      </c>
      <c r="B20305" s="1" t="s">
        <v>1340</v>
      </c>
      <c r="C20305" s="1" t="s">
        <v>930</v>
      </c>
    </row>
    <row r="20306" spans="1:3" x14ac:dyDescent="0.25">
      <c r="A20306" s="1">
        <f t="shared" si="317"/>
        <v>20306</v>
      </c>
      <c r="B20306" s="1" t="s">
        <v>1340</v>
      </c>
      <c r="C20306" s="1" t="s">
        <v>6914</v>
      </c>
    </row>
    <row r="20307" spans="1:3" x14ac:dyDescent="0.25">
      <c r="A20307" s="1">
        <f t="shared" si="317"/>
        <v>20307</v>
      </c>
      <c r="B20307" s="1" t="s">
        <v>13201</v>
      </c>
      <c r="C20307" s="1" t="s">
        <v>3916</v>
      </c>
    </row>
    <row r="20308" spans="1:3" x14ac:dyDescent="0.25">
      <c r="A20308" s="1">
        <f t="shared" si="317"/>
        <v>20308</v>
      </c>
      <c r="B20308" s="1" t="s">
        <v>13202</v>
      </c>
      <c r="C20308" s="1" t="s">
        <v>967</v>
      </c>
    </row>
    <row r="20309" spans="1:3" x14ac:dyDescent="0.25">
      <c r="A20309" s="1">
        <f t="shared" si="317"/>
        <v>20309</v>
      </c>
      <c r="B20309" s="1" t="s">
        <v>13203</v>
      </c>
      <c r="C20309" s="1" t="s">
        <v>1254</v>
      </c>
    </row>
    <row r="20310" spans="1:3" x14ac:dyDescent="0.25">
      <c r="A20310" s="1">
        <f t="shared" si="317"/>
        <v>20310</v>
      </c>
      <c r="B20310" s="1" t="s">
        <v>13204</v>
      </c>
      <c r="C20310" s="1" t="s">
        <v>974</v>
      </c>
    </row>
    <row r="20311" spans="1:3" x14ac:dyDescent="0.25">
      <c r="A20311" s="1">
        <f t="shared" si="317"/>
        <v>20311</v>
      </c>
      <c r="B20311" s="1" t="s">
        <v>13205</v>
      </c>
      <c r="C20311" s="1" t="s">
        <v>972</v>
      </c>
    </row>
    <row r="20312" spans="1:3" x14ac:dyDescent="0.25">
      <c r="A20312" s="1">
        <f t="shared" si="317"/>
        <v>20312</v>
      </c>
      <c r="B20312" s="1" t="s">
        <v>13206</v>
      </c>
      <c r="C20312" s="1" t="s">
        <v>938</v>
      </c>
    </row>
    <row r="20313" spans="1:3" x14ac:dyDescent="0.25">
      <c r="A20313" s="1">
        <f t="shared" si="317"/>
        <v>20313</v>
      </c>
      <c r="B20313" s="1" t="s">
        <v>13207</v>
      </c>
      <c r="C20313" s="1" t="s">
        <v>967</v>
      </c>
    </row>
    <row r="20314" spans="1:3" x14ac:dyDescent="0.25">
      <c r="A20314" s="1">
        <f t="shared" si="317"/>
        <v>20314</v>
      </c>
      <c r="B20314" s="1" t="s">
        <v>13208</v>
      </c>
      <c r="C20314" s="1" t="s">
        <v>967</v>
      </c>
    </row>
    <row r="20315" spans="1:3" x14ac:dyDescent="0.25">
      <c r="A20315" s="1">
        <f t="shared" si="317"/>
        <v>20315</v>
      </c>
      <c r="B20315" s="1" t="s">
        <v>13209</v>
      </c>
      <c r="C20315" s="1" t="s">
        <v>4494</v>
      </c>
    </row>
    <row r="20316" spans="1:3" x14ac:dyDescent="0.25">
      <c r="A20316" s="1">
        <f t="shared" si="317"/>
        <v>20316</v>
      </c>
      <c r="B20316" s="1" t="s">
        <v>13208</v>
      </c>
      <c r="C20316" s="1" t="s">
        <v>942</v>
      </c>
    </row>
    <row r="20317" spans="1:3" x14ac:dyDescent="0.25">
      <c r="A20317" s="1">
        <f t="shared" si="317"/>
        <v>20317</v>
      </c>
      <c r="B20317" s="1" t="s">
        <v>13208</v>
      </c>
      <c r="C20317" s="1" t="s">
        <v>1450</v>
      </c>
    </row>
    <row r="20318" spans="1:3" x14ac:dyDescent="0.25">
      <c r="A20318" s="1">
        <f t="shared" si="317"/>
        <v>20318</v>
      </c>
      <c r="B20318" s="1" t="s">
        <v>13210</v>
      </c>
      <c r="C20318" s="1" t="s">
        <v>989</v>
      </c>
    </row>
    <row r="20319" spans="1:3" x14ac:dyDescent="0.25">
      <c r="A20319" s="1">
        <f t="shared" si="317"/>
        <v>20319</v>
      </c>
      <c r="B20319" s="1" t="s">
        <v>978</v>
      </c>
      <c r="C20319" s="1" t="s">
        <v>3357</v>
      </c>
    </row>
    <row r="20320" spans="1:3" x14ac:dyDescent="0.25">
      <c r="A20320" s="1">
        <f t="shared" si="317"/>
        <v>20320</v>
      </c>
      <c r="B20320" s="1" t="s">
        <v>978</v>
      </c>
      <c r="C20320" s="1" t="s">
        <v>920</v>
      </c>
    </row>
    <row r="20321" spans="1:3" x14ac:dyDescent="0.25">
      <c r="A20321" s="1">
        <f t="shared" si="317"/>
        <v>20321</v>
      </c>
      <c r="B20321" s="1" t="s">
        <v>13211</v>
      </c>
      <c r="C20321" s="1" t="s">
        <v>1955</v>
      </c>
    </row>
    <row r="20322" spans="1:3" x14ac:dyDescent="0.25">
      <c r="A20322" s="1">
        <f t="shared" si="317"/>
        <v>20322</v>
      </c>
      <c r="B20322" s="1" t="s">
        <v>13212</v>
      </c>
      <c r="C20322" s="1" t="s">
        <v>967</v>
      </c>
    </row>
    <row r="20323" spans="1:3" x14ac:dyDescent="0.25">
      <c r="A20323" s="1">
        <f t="shared" si="317"/>
        <v>20323</v>
      </c>
      <c r="B20323" s="1" t="s">
        <v>13211</v>
      </c>
      <c r="C20323" s="1" t="s">
        <v>1254</v>
      </c>
    </row>
    <row r="20324" spans="1:3" x14ac:dyDescent="0.25">
      <c r="A20324" s="1">
        <f t="shared" si="317"/>
        <v>20324</v>
      </c>
      <c r="B20324" s="1" t="s">
        <v>13211</v>
      </c>
      <c r="C20324" s="1" t="s">
        <v>1026</v>
      </c>
    </row>
    <row r="20325" spans="1:3" x14ac:dyDescent="0.25">
      <c r="A20325" s="1">
        <f t="shared" si="317"/>
        <v>20325</v>
      </c>
      <c r="B20325" s="1" t="s">
        <v>13213</v>
      </c>
      <c r="C20325" s="1" t="s">
        <v>1478</v>
      </c>
    </row>
    <row r="20326" spans="1:3" x14ac:dyDescent="0.25">
      <c r="A20326" s="1">
        <f t="shared" si="317"/>
        <v>20326</v>
      </c>
      <c r="B20326" s="1" t="s">
        <v>13215</v>
      </c>
      <c r="C20326" s="1" t="s">
        <v>13214</v>
      </c>
    </row>
    <row r="20327" spans="1:3" x14ac:dyDescent="0.25">
      <c r="A20327" s="1">
        <f t="shared" si="317"/>
        <v>20327</v>
      </c>
      <c r="B20327" s="1" t="s">
        <v>13216</v>
      </c>
      <c r="C20327" s="1" t="s">
        <v>1612</v>
      </c>
    </row>
    <row r="20328" spans="1:3" x14ac:dyDescent="0.25">
      <c r="A20328" s="1">
        <f t="shared" si="317"/>
        <v>20328</v>
      </c>
      <c r="B20328" s="1" t="s">
        <v>13217</v>
      </c>
      <c r="C20328" s="1" t="s">
        <v>1406</v>
      </c>
    </row>
    <row r="20329" spans="1:3" x14ac:dyDescent="0.25">
      <c r="A20329" s="1">
        <f t="shared" si="317"/>
        <v>20329</v>
      </c>
      <c r="B20329" s="1" t="s">
        <v>13217</v>
      </c>
      <c r="C20329" s="1" t="s">
        <v>952</v>
      </c>
    </row>
    <row r="20330" spans="1:3" x14ac:dyDescent="0.25">
      <c r="A20330" s="1">
        <f t="shared" si="317"/>
        <v>20330</v>
      </c>
      <c r="B20330" s="1" t="s">
        <v>13217</v>
      </c>
      <c r="C20330" s="1" t="s">
        <v>2256</v>
      </c>
    </row>
    <row r="20331" spans="1:3" x14ac:dyDescent="0.25">
      <c r="A20331" s="1">
        <f t="shared" si="317"/>
        <v>20331</v>
      </c>
      <c r="B20331" s="1" t="s">
        <v>13217</v>
      </c>
      <c r="C20331" s="1" t="s">
        <v>13218</v>
      </c>
    </row>
    <row r="20332" spans="1:3" x14ac:dyDescent="0.25">
      <c r="A20332" s="1">
        <f t="shared" si="317"/>
        <v>20332</v>
      </c>
      <c r="B20332" s="1" t="s">
        <v>13217</v>
      </c>
      <c r="C20332" s="1" t="s">
        <v>3890</v>
      </c>
    </row>
    <row r="20333" spans="1:3" x14ac:dyDescent="0.25">
      <c r="A20333" s="1">
        <f t="shared" si="317"/>
        <v>20333</v>
      </c>
      <c r="B20333" s="1" t="s">
        <v>13219</v>
      </c>
      <c r="C20333" s="1" t="s">
        <v>1318</v>
      </c>
    </row>
    <row r="20334" spans="1:3" x14ac:dyDescent="0.25">
      <c r="A20334" s="1">
        <f t="shared" si="317"/>
        <v>20334</v>
      </c>
      <c r="B20334" s="1" t="s">
        <v>13217</v>
      </c>
      <c r="C20334" s="1" t="s">
        <v>1026</v>
      </c>
    </row>
    <row r="20335" spans="1:3" x14ac:dyDescent="0.25">
      <c r="A20335" s="1">
        <f t="shared" si="317"/>
        <v>20335</v>
      </c>
      <c r="B20335" s="1" t="s">
        <v>13217</v>
      </c>
      <c r="C20335" s="1" t="s">
        <v>1045</v>
      </c>
    </row>
    <row r="20336" spans="1:3" x14ac:dyDescent="0.25">
      <c r="A20336" s="1">
        <f t="shared" si="317"/>
        <v>20336</v>
      </c>
      <c r="B20336" s="1" t="s">
        <v>13217</v>
      </c>
      <c r="C20336" s="1" t="s">
        <v>1029</v>
      </c>
    </row>
    <row r="20337" spans="1:3" x14ac:dyDescent="0.25">
      <c r="A20337" s="1">
        <f t="shared" si="317"/>
        <v>20337</v>
      </c>
      <c r="B20337" s="1" t="s">
        <v>13217</v>
      </c>
      <c r="C20337" s="1" t="s">
        <v>1947</v>
      </c>
    </row>
    <row r="20338" spans="1:3" x14ac:dyDescent="0.25">
      <c r="A20338" s="1">
        <f t="shared" si="317"/>
        <v>20338</v>
      </c>
      <c r="B20338" s="1" t="s">
        <v>13217</v>
      </c>
      <c r="C20338" s="1" t="s">
        <v>1072</v>
      </c>
    </row>
    <row r="20339" spans="1:3" x14ac:dyDescent="0.25">
      <c r="A20339" s="1">
        <f t="shared" si="317"/>
        <v>20339</v>
      </c>
      <c r="B20339" s="1" t="s">
        <v>13220</v>
      </c>
      <c r="C20339" s="1" t="s">
        <v>1026</v>
      </c>
    </row>
    <row r="20340" spans="1:3" x14ac:dyDescent="0.25">
      <c r="A20340" s="1">
        <f t="shared" si="317"/>
        <v>20340</v>
      </c>
      <c r="B20340" s="1" t="s">
        <v>13221</v>
      </c>
      <c r="C20340" s="1" t="s">
        <v>1102</v>
      </c>
    </row>
    <row r="20341" spans="1:3" x14ac:dyDescent="0.25">
      <c r="A20341" s="1">
        <f t="shared" si="317"/>
        <v>20341</v>
      </c>
      <c r="B20341" s="1" t="s">
        <v>13221</v>
      </c>
      <c r="C20341" s="1" t="s">
        <v>1634</v>
      </c>
    </row>
    <row r="20342" spans="1:3" x14ac:dyDescent="0.25">
      <c r="A20342" s="1">
        <f t="shared" si="317"/>
        <v>20342</v>
      </c>
      <c r="B20342" s="1" t="s">
        <v>13222</v>
      </c>
      <c r="C20342" s="1" t="s">
        <v>1058</v>
      </c>
    </row>
    <row r="20343" spans="1:3" x14ac:dyDescent="0.25">
      <c r="A20343" s="1">
        <f t="shared" si="317"/>
        <v>20343</v>
      </c>
      <c r="B20343" s="1" t="s">
        <v>13223</v>
      </c>
      <c r="C20343" s="1" t="s">
        <v>1529</v>
      </c>
    </row>
    <row r="20344" spans="1:3" x14ac:dyDescent="0.25">
      <c r="A20344" s="1">
        <f t="shared" si="317"/>
        <v>20344</v>
      </c>
      <c r="B20344" s="1" t="s">
        <v>13224</v>
      </c>
      <c r="C20344" s="1" t="s">
        <v>1243</v>
      </c>
    </row>
    <row r="20345" spans="1:3" x14ac:dyDescent="0.25">
      <c r="A20345" s="1">
        <f t="shared" si="317"/>
        <v>20345</v>
      </c>
      <c r="B20345" s="1" t="s">
        <v>13225</v>
      </c>
      <c r="C20345" s="1" t="s">
        <v>1150</v>
      </c>
    </row>
    <row r="20346" spans="1:3" x14ac:dyDescent="0.25">
      <c r="A20346" s="1">
        <f t="shared" si="317"/>
        <v>20346</v>
      </c>
      <c r="B20346" s="1" t="s">
        <v>13226</v>
      </c>
      <c r="C20346" s="1" t="s">
        <v>2594</v>
      </c>
    </row>
    <row r="20347" spans="1:3" x14ac:dyDescent="0.25">
      <c r="A20347" s="1">
        <f t="shared" si="317"/>
        <v>20347</v>
      </c>
      <c r="B20347" s="1" t="s">
        <v>13227</v>
      </c>
      <c r="C20347" s="1" t="s">
        <v>2027</v>
      </c>
    </row>
    <row r="20348" spans="1:3" x14ac:dyDescent="0.25">
      <c r="A20348" s="1">
        <f t="shared" si="317"/>
        <v>20348</v>
      </c>
      <c r="B20348" s="1" t="s">
        <v>13228</v>
      </c>
      <c r="C20348" s="1" t="s">
        <v>1947</v>
      </c>
    </row>
    <row r="20349" spans="1:3" x14ac:dyDescent="0.25">
      <c r="A20349" s="1">
        <f t="shared" si="317"/>
        <v>20349</v>
      </c>
      <c r="B20349" s="1" t="s">
        <v>13229</v>
      </c>
      <c r="C20349" s="1" t="s">
        <v>10045</v>
      </c>
    </row>
    <row r="20350" spans="1:3" x14ac:dyDescent="0.25">
      <c r="A20350" s="1">
        <f t="shared" si="317"/>
        <v>20350</v>
      </c>
      <c r="B20350" s="1" t="s">
        <v>13230</v>
      </c>
      <c r="C20350" s="1" t="s">
        <v>1079</v>
      </c>
    </row>
    <row r="20351" spans="1:3" x14ac:dyDescent="0.25">
      <c r="A20351" s="1">
        <f t="shared" si="317"/>
        <v>20351</v>
      </c>
      <c r="B20351" s="1" t="s">
        <v>13230</v>
      </c>
      <c r="C20351" s="1" t="s">
        <v>9086</v>
      </c>
    </row>
    <row r="20352" spans="1:3" x14ac:dyDescent="0.25">
      <c r="A20352" s="1">
        <f t="shared" si="317"/>
        <v>20352</v>
      </c>
      <c r="B20352" s="1" t="s">
        <v>13230</v>
      </c>
      <c r="C20352" s="1" t="s">
        <v>949</v>
      </c>
    </row>
    <row r="20353" spans="1:3" x14ac:dyDescent="0.25">
      <c r="A20353" s="1">
        <f t="shared" si="317"/>
        <v>20353</v>
      </c>
      <c r="B20353" s="1" t="s">
        <v>13231</v>
      </c>
      <c r="C20353" s="1" t="s">
        <v>1201</v>
      </c>
    </row>
    <row r="20354" spans="1:3" x14ac:dyDescent="0.25">
      <c r="A20354" s="1">
        <f t="shared" si="317"/>
        <v>20354</v>
      </c>
      <c r="B20354" s="1" t="s">
        <v>13232</v>
      </c>
      <c r="C20354" s="1" t="s">
        <v>972</v>
      </c>
    </row>
    <row r="20355" spans="1:3" x14ac:dyDescent="0.25">
      <c r="A20355" s="1">
        <f t="shared" ref="A20355:A20418" si="318">A20354+1</f>
        <v>20355</v>
      </c>
      <c r="B20355" s="1" t="s">
        <v>13232</v>
      </c>
      <c r="C20355" s="1" t="s">
        <v>972</v>
      </c>
    </row>
    <row r="20356" spans="1:3" x14ac:dyDescent="0.25">
      <c r="A20356" s="1">
        <f t="shared" si="318"/>
        <v>20356</v>
      </c>
      <c r="B20356" s="1" t="s">
        <v>13233</v>
      </c>
      <c r="C20356" s="1" t="s">
        <v>1005</v>
      </c>
    </row>
    <row r="20357" spans="1:3" x14ac:dyDescent="0.25">
      <c r="A20357" s="1">
        <f t="shared" si="318"/>
        <v>20357</v>
      </c>
      <c r="B20357" s="1" t="s">
        <v>13232</v>
      </c>
      <c r="C20357" s="1" t="s">
        <v>1028</v>
      </c>
    </row>
    <row r="20358" spans="1:3" x14ac:dyDescent="0.25">
      <c r="A20358" s="1">
        <f t="shared" si="318"/>
        <v>20358</v>
      </c>
      <c r="B20358" s="1" t="s">
        <v>13234</v>
      </c>
      <c r="C20358" s="1" t="s">
        <v>1045</v>
      </c>
    </row>
    <row r="20359" spans="1:3" x14ac:dyDescent="0.25">
      <c r="A20359" s="1">
        <f t="shared" si="318"/>
        <v>20359</v>
      </c>
      <c r="B20359" s="1" t="s">
        <v>13235</v>
      </c>
      <c r="C20359" s="1" t="s">
        <v>3344</v>
      </c>
    </row>
    <row r="20360" spans="1:3" x14ac:dyDescent="0.25">
      <c r="A20360" s="1">
        <f t="shared" si="318"/>
        <v>20360</v>
      </c>
      <c r="B20360" s="1" t="s">
        <v>13232</v>
      </c>
      <c r="C20360" s="1" t="s">
        <v>1389</v>
      </c>
    </row>
    <row r="20361" spans="1:3" x14ac:dyDescent="0.25">
      <c r="A20361" s="1">
        <f t="shared" si="318"/>
        <v>20361</v>
      </c>
      <c r="B20361" s="1" t="s">
        <v>13232</v>
      </c>
      <c r="C20361" s="1" t="s">
        <v>1027</v>
      </c>
    </row>
    <row r="20362" spans="1:3" x14ac:dyDescent="0.25">
      <c r="A20362" s="1">
        <f t="shared" si="318"/>
        <v>20362</v>
      </c>
      <c r="B20362" s="1" t="s">
        <v>13232</v>
      </c>
      <c r="C20362" s="1" t="s">
        <v>1243</v>
      </c>
    </row>
    <row r="20363" spans="1:3" x14ac:dyDescent="0.25">
      <c r="A20363" s="1">
        <f t="shared" si="318"/>
        <v>20363</v>
      </c>
      <c r="B20363" s="1" t="s">
        <v>13236</v>
      </c>
      <c r="C20363" s="1" t="s">
        <v>928</v>
      </c>
    </row>
    <row r="20364" spans="1:3" x14ac:dyDescent="0.25">
      <c r="A20364" s="1">
        <f t="shared" si="318"/>
        <v>20364</v>
      </c>
      <c r="B20364" s="1" t="s">
        <v>13237</v>
      </c>
      <c r="C20364" s="1" t="s">
        <v>925</v>
      </c>
    </row>
    <row r="20365" spans="1:3" x14ac:dyDescent="0.25">
      <c r="A20365" s="1">
        <f t="shared" si="318"/>
        <v>20365</v>
      </c>
      <c r="B20365" s="1" t="s">
        <v>13238</v>
      </c>
      <c r="C20365" s="1" t="s">
        <v>1566</v>
      </c>
    </row>
    <row r="20366" spans="1:3" x14ac:dyDescent="0.25">
      <c r="A20366" s="1">
        <f t="shared" si="318"/>
        <v>20366</v>
      </c>
      <c r="B20366" s="1" t="s">
        <v>13239</v>
      </c>
      <c r="C20366" s="1" t="s">
        <v>997</v>
      </c>
    </row>
    <row r="20367" spans="1:3" x14ac:dyDescent="0.25">
      <c r="A20367" s="1">
        <f t="shared" si="318"/>
        <v>20367</v>
      </c>
      <c r="B20367" s="1" t="s">
        <v>13240</v>
      </c>
      <c r="C20367" s="1" t="s">
        <v>942</v>
      </c>
    </row>
    <row r="20368" spans="1:3" x14ac:dyDescent="0.25">
      <c r="A20368" s="1">
        <f t="shared" si="318"/>
        <v>20368</v>
      </c>
      <c r="B20368" s="1" t="s">
        <v>13241</v>
      </c>
      <c r="C20368" s="1" t="s">
        <v>1482</v>
      </c>
    </row>
    <row r="20369" spans="1:3" x14ac:dyDescent="0.25">
      <c r="A20369" s="1">
        <f t="shared" si="318"/>
        <v>20369</v>
      </c>
      <c r="B20369" s="1" t="s">
        <v>13242</v>
      </c>
      <c r="C20369" s="1" t="s">
        <v>928</v>
      </c>
    </row>
    <row r="20370" spans="1:3" x14ac:dyDescent="0.25">
      <c r="A20370" s="1">
        <f t="shared" si="318"/>
        <v>20370</v>
      </c>
      <c r="B20370" s="1" t="s">
        <v>13241</v>
      </c>
      <c r="C20370" s="1" t="s">
        <v>1055</v>
      </c>
    </row>
    <row r="20371" spans="1:3" x14ac:dyDescent="0.25">
      <c r="A20371" s="1">
        <f t="shared" si="318"/>
        <v>20371</v>
      </c>
      <c r="B20371" s="1" t="s">
        <v>13243</v>
      </c>
      <c r="C20371" s="1" t="s">
        <v>1160</v>
      </c>
    </row>
    <row r="20372" spans="1:3" x14ac:dyDescent="0.25">
      <c r="A20372" s="1">
        <f t="shared" si="318"/>
        <v>20372</v>
      </c>
      <c r="B20372" s="1" t="s">
        <v>13244</v>
      </c>
      <c r="C20372" s="1" t="s">
        <v>930</v>
      </c>
    </row>
    <row r="20373" spans="1:3" x14ac:dyDescent="0.25">
      <c r="A20373" s="1">
        <f t="shared" si="318"/>
        <v>20373</v>
      </c>
      <c r="B20373" s="1" t="s">
        <v>13245</v>
      </c>
      <c r="C20373" s="1" t="s">
        <v>1016</v>
      </c>
    </row>
    <row r="20374" spans="1:3" x14ac:dyDescent="0.25">
      <c r="A20374" s="1">
        <f t="shared" si="318"/>
        <v>20374</v>
      </c>
      <c r="B20374" s="1" t="s">
        <v>13246</v>
      </c>
      <c r="C20374" s="1" t="s">
        <v>1737</v>
      </c>
    </row>
    <row r="20375" spans="1:3" x14ac:dyDescent="0.25">
      <c r="A20375" s="1">
        <f t="shared" si="318"/>
        <v>20375</v>
      </c>
      <c r="B20375" s="1" t="s">
        <v>13247</v>
      </c>
      <c r="C20375" s="1" t="s">
        <v>952</v>
      </c>
    </row>
    <row r="20376" spans="1:3" x14ac:dyDescent="0.25">
      <c r="A20376" s="1">
        <f t="shared" si="318"/>
        <v>20376</v>
      </c>
      <c r="B20376" s="1" t="s">
        <v>13246</v>
      </c>
      <c r="C20376" s="1" t="s">
        <v>1174</v>
      </c>
    </row>
    <row r="20377" spans="1:3" x14ac:dyDescent="0.25">
      <c r="A20377" s="1">
        <f t="shared" si="318"/>
        <v>20377</v>
      </c>
      <c r="B20377" s="1" t="s">
        <v>13246</v>
      </c>
      <c r="C20377" s="1" t="s">
        <v>1152</v>
      </c>
    </row>
    <row r="20378" spans="1:3" x14ac:dyDescent="0.25">
      <c r="A20378" s="1">
        <f t="shared" si="318"/>
        <v>20378</v>
      </c>
      <c r="B20378" s="1" t="s">
        <v>13246</v>
      </c>
      <c r="C20378" s="1" t="s">
        <v>930</v>
      </c>
    </row>
    <row r="20379" spans="1:3" x14ac:dyDescent="0.25">
      <c r="A20379" s="1">
        <f t="shared" si="318"/>
        <v>20379</v>
      </c>
      <c r="B20379" s="1" t="s">
        <v>13246</v>
      </c>
      <c r="C20379" s="1" t="s">
        <v>960</v>
      </c>
    </row>
    <row r="20380" spans="1:3" x14ac:dyDescent="0.25">
      <c r="A20380" s="1">
        <f t="shared" si="318"/>
        <v>20380</v>
      </c>
      <c r="B20380" s="1" t="s">
        <v>13246</v>
      </c>
      <c r="C20380" s="1" t="s">
        <v>1333</v>
      </c>
    </row>
    <row r="20381" spans="1:3" x14ac:dyDescent="0.25">
      <c r="A20381" s="1">
        <f t="shared" si="318"/>
        <v>20381</v>
      </c>
      <c r="B20381" s="1" t="s">
        <v>13246</v>
      </c>
      <c r="C20381" s="1" t="s">
        <v>8849</v>
      </c>
    </row>
    <row r="20382" spans="1:3" x14ac:dyDescent="0.25">
      <c r="A20382" s="1">
        <f t="shared" si="318"/>
        <v>20382</v>
      </c>
      <c r="B20382" s="1" t="s">
        <v>13248</v>
      </c>
      <c r="C20382" s="1" t="s">
        <v>1252</v>
      </c>
    </row>
    <row r="20383" spans="1:3" x14ac:dyDescent="0.25">
      <c r="A20383" s="1">
        <f t="shared" si="318"/>
        <v>20383</v>
      </c>
      <c r="B20383" s="1" t="s">
        <v>13247</v>
      </c>
      <c r="C20383" s="1" t="s">
        <v>1613</v>
      </c>
    </row>
    <row r="20384" spans="1:3" x14ac:dyDescent="0.25">
      <c r="A20384" s="1">
        <f t="shared" si="318"/>
        <v>20384</v>
      </c>
      <c r="B20384" s="1" t="s">
        <v>13250</v>
      </c>
      <c r="C20384" s="1" t="s">
        <v>13249</v>
      </c>
    </row>
    <row r="20385" spans="1:3" x14ac:dyDescent="0.25">
      <c r="A20385" s="1">
        <f t="shared" si="318"/>
        <v>20385</v>
      </c>
      <c r="B20385" s="1" t="s">
        <v>13248</v>
      </c>
      <c r="C20385" s="1" t="s">
        <v>6293</v>
      </c>
    </row>
    <row r="20386" spans="1:3" x14ac:dyDescent="0.25">
      <c r="A20386" s="1">
        <f t="shared" si="318"/>
        <v>20386</v>
      </c>
      <c r="B20386" s="1" t="s">
        <v>13248</v>
      </c>
      <c r="C20386" s="1" t="s">
        <v>1248</v>
      </c>
    </row>
    <row r="20387" spans="1:3" x14ac:dyDescent="0.25">
      <c r="A20387" s="1">
        <f t="shared" si="318"/>
        <v>20387</v>
      </c>
      <c r="B20387" s="1" t="s">
        <v>13248</v>
      </c>
      <c r="C20387" s="1" t="s">
        <v>1715</v>
      </c>
    </row>
    <row r="20388" spans="1:3" x14ac:dyDescent="0.25">
      <c r="A20388" s="1">
        <f t="shared" si="318"/>
        <v>20388</v>
      </c>
      <c r="B20388" s="1" t="s">
        <v>13248</v>
      </c>
      <c r="C20388" s="1" t="s">
        <v>1450</v>
      </c>
    </row>
    <row r="20389" spans="1:3" x14ac:dyDescent="0.25">
      <c r="A20389" s="1">
        <f t="shared" si="318"/>
        <v>20389</v>
      </c>
      <c r="B20389" s="1" t="s">
        <v>13248</v>
      </c>
      <c r="C20389" s="1" t="s">
        <v>1744</v>
      </c>
    </row>
    <row r="20390" spans="1:3" x14ac:dyDescent="0.25">
      <c r="A20390" s="1">
        <f t="shared" si="318"/>
        <v>20390</v>
      </c>
      <c r="B20390" s="1" t="s">
        <v>13248</v>
      </c>
      <c r="C20390" s="1" t="s">
        <v>1356</v>
      </c>
    </row>
    <row r="20391" spans="1:3" x14ac:dyDescent="0.25">
      <c r="A20391" s="1">
        <f t="shared" si="318"/>
        <v>20391</v>
      </c>
      <c r="B20391" s="1" t="s">
        <v>13251</v>
      </c>
      <c r="C20391" s="1" t="s">
        <v>1265</v>
      </c>
    </row>
    <row r="20392" spans="1:3" x14ac:dyDescent="0.25">
      <c r="A20392" s="1">
        <f t="shared" si="318"/>
        <v>20392</v>
      </c>
      <c r="B20392" s="1" t="s">
        <v>13252</v>
      </c>
      <c r="C20392" s="1" t="s">
        <v>960</v>
      </c>
    </row>
    <row r="20393" spans="1:3" x14ac:dyDescent="0.25">
      <c r="A20393" s="1">
        <f t="shared" si="318"/>
        <v>20393</v>
      </c>
      <c r="B20393" s="1" t="s">
        <v>13254</v>
      </c>
      <c r="C20393" s="1" t="s">
        <v>13253</v>
      </c>
    </row>
    <row r="20394" spans="1:3" x14ac:dyDescent="0.25">
      <c r="A20394" s="1">
        <f t="shared" si="318"/>
        <v>20394</v>
      </c>
      <c r="B20394" s="1" t="s">
        <v>13254</v>
      </c>
      <c r="C20394" s="1" t="s">
        <v>977</v>
      </c>
    </row>
    <row r="20395" spans="1:3" x14ac:dyDescent="0.25">
      <c r="A20395" s="1">
        <f t="shared" si="318"/>
        <v>20395</v>
      </c>
      <c r="B20395" s="1" t="s">
        <v>13255</v>
      </c>
      <c r="C20395" s="1" t="s">
        <v>960</v>
      </c>
    </row>
    <row r="20396" spans="1:3" x14ac:dyDescent="0.25">
      <c r="A20396" s="1">
        <f t="shared" si="318"/>
        <v>20396</v>
      </c>
      <c r="B20396" s="1" t="s">
        <v>13257</v>
      </c>
      <c r="C20396" s="1" t="s">
        <v>13256</v>
      </c>
    </row>
    <row r="20397" spans="1:3" x14ac:dyDescent="0.25">
      <c r="A20397" s="1">
        <f t="shared" si="318"/>
        <v>20397</v>
      </c>
      <c r="B20397" s="1" t="s">
        <v>13257</v>
      </c>
      <c r="C20397" s="1" t="s">
        <v>2053</v>
      </c>
    </row>
    <row r="20398" spans="1:3" x14ac:dyDescent="0.25">
      <c r="A20398" s="1">
        <f t="shared" si="318"/>
        <v>20398</v>
      </c>
      <c r="B20398" s="1" t="s">
        <v>13257</v>
      </c>
      <c r="C20398" s="1" t="s">
        <v>977</v>
      </c>
    </row>
    <row r="20399" spans="1:3" x14ac:dyDescent="0.25">
      <c r="A20399" s="1">
        <f t="shared" si="318"/>
        <v>20399</v>
      </c>
      <c r="B20399" s="1" t="s">
        <v>13258</v>
      </c>
      <c r="C20399" s="1" t="s">
        <v>2716</v>
      </c>
    </row>
    <row r="20400" spans="1:3" x14ac:dyDescent="0.25">
      <c r="A20400" s="1">
        <f t="shared" si="318"/>
        <v>20400</v>
      </c>
      <c r="B20400" s="1" t="s">
        <v>13258</v>
      </c>
      <c r="C20400" s="1" t="s">
        <v>13259</v>
      </c>
    </row>
    <row r="20401" spans="1:3" x14ac:dyDescent="0.25">
      <c r="A20401" s="1">
        <f t="shared" si="318"/>
        <v>20401</v>
      </c>
      <c r="B20401" s="1" t="s">
        <v>13258</v>
      </c>
      <c r="C20401" s="1" t="s">
        <v>13260</v>
      </c>
    </row>
    <row r="20402" spans="1:3" x14ac:dyDescent="0.25">
      <c r="A20402" s="1">
        <f t="shared" si="318"/>
        <v>20402</v>
      </c>
      <c r="B20402" s="1" t="s">
        <v>13261</v>
      </c>
      <c r="C20402" s="1" t="s">
        <v>973</v>
      </c>
    </row>
    <row r="20403" spans="1:3" x14ac:dyDescent="0.25">
      <c r="A20403" s="1">
        <f t="shared" si="318"/>
        <v>20403</v>
      </c>
      <c r="B20403" s="1" t="s">
        <v>13262</v>
      </c>
      <c r="C20403" s="1"/>
    </row>
    <row r="20404" spans="1:3" x14ac:dyDescent="0.25">
      <c r="A20404" s="1">
        <f t="shared" si="318"/>
        <v>20404</v>
      </c>
      <c r="B20404" s="1" t="s">
        <v>13263</v>
      </c>
      <c r="C20404" s="1" t="s">
        <v>1443</v>
      </c>
    </row>
    <row r="20405" spans="1:3" x14ac:dyDescent="0.25">
      <c r="A20405" s="1">
        <f t="shared" si="318"/>
        <v>20405</v>
      </c>
      <c r="B20405" s="1" t="s">
        <v>13264</v>
      </c>
      <c r="C20405" s="1" t="s">
        <v>2581</v>
      </c>
    </row>
    <row r="20406" spans="1:3" x14ac:dyDescent="0.25">
      <c r="A20406" s="1">
        <f t="shared" si="318"/>
        <v>20406</v>
      </c>
      <c r="B20406" s="1" t="s">
        <v>13262</v>
      </c>
      <c r="C20406" s="1" t="s">
        <v>1420</v>
      </c>
    </row>
    <row r="20407" spans="1:3" x14ac:dyDescent="0.25">
      <c r="A20407" s="1">
        <f t="shared" si="318"/>
        <v>20407</v>
      </c>
      <c r="B20407" s="1" t="s">
        <v>13263</v>
      </c>
      <c r="C20407" s="1" t="s">
        <v>1333</v>
      </c>
    </row>
    <row r="20408" spans="1:3" x14ac:dyDescent="0.25">
      <c r="A20408" s="1">
        <f t="shared" si="318"/>
        <v>20408</v>
      </c>
      <c r="B20408" s="1" t="s">
        <v>13264</v>
      </c>
      <c r="C20408" s="1" t="s">
        <v>1027</v>
      </c>
    </row>
    <row r="20409" spans="1:3" x14ac:dyDescent="0.25">
      <c r="A20409" s="1">
        <f t="shared" si="318"/>
        <v>20409</v>
      </c>
      <c r="B20409" s="1" t="s">
        <v>13264</v>
      </c>
      <c r="C20409" s="1" t="s">
        <v>1055</v>
      </c>
    </row>
    <row r="20410" spans="1:3" x14ac:dyDescent="0.25">
      <c r="A20410" s="1">
        <f t="shared" si="318"/>
        <v>20410</v>
      </c>
      <c r="B20410" s="1" t="s">
        <v>13265</v>
      </c>
      <c r="C20410" s="1" t="s">
        <v>1204</v>
      </c>
    </row>
    <row r="20411" spans="1:3" x14ac:dyDescent="0.25">
      <c r="A20411" s="1">
        <f t="shared" si="318"/>
        <v>20411</v>
      </c>
      <c r="B20411" s="1" t="s">
        <v>13262</v>
      </c>
      <c r="C20411" s="1" t="s">
        <v>1906</v>
      </c>
    </row>
    <row r="20412" spans="1:3" x14ac:dyDescent="0.25">
      <c r="A20412" s="1">
        <f t="shared" si="318"/>
        <v>20412</v>
      </c>
      <c r="B20412" s="1" t="s">
        <v>13262</v>
      </c>
      <c r="C20412" s="1" t="s">
        <v>1016</v>
      </c>
    </row>
    <row r="20413" spans="1:3" x14ac:dyDescent="0.25">
      <c r="A20413" s="1">
        <f t="shared" si="318"/>
        <v>20413</v>
      </c>
      <c r="B20413" s="1" t="s">
        <v>13262</v>
      </c>
      <c r="C20413" s="1" t="s">
        <v>1182</v>
      </c>
    </row>
    <row r="20414" spans="1:3" x14ac:dyDescent="0.25">
      <c r="A20414" s="1">
        <f t="shared" si="318"/>
        <v>20414</v>
      </c>
      <c r="B20414" s="1" t="s">
        <v>13266</v>
      </c>
      <c r="C20414" s="1" t="s">
        <v>939</v>
      </c>
    </row>
    <row r="20415" spans="1:3" x14ac:dyDescent="0.25">
      <c r="A20415" s="1">
        <f t="shared" si="318"/>
        <v>20415</v>
      </c>
      <c r="B20415" s="1" t="s">
        <v>13262</v>
      </c>
      <c r="C20415" s="1" t="s">
        <v>1308</v>
      </c>
    </row>
    <row r="20416" spans="1:3" x14ac:dyDescent="0.25">
      <c r="A20416" s="1">
        <f t="shared" si="318"/>
        <v>20416</v>
      </c>
      <c r="B20416" s="1" t="s">
        <v>13267</v>
      </c>
      <c r="C20416" s="1" t="s">
        <v>967</v>
      </c>
    </row>
    <row r="20417" spans="1:3" x14ac:dyDescent="0.25">
      <c r="A20417" s="1">
        <f t="shared" si="318"/>
        <v>20417</v>
      </c>
      <c r="B20417" s="1" t="s">
        <v>13268</v>
      </c>
      <c r="C20417" s="1" t="s">
        <v>1328</v>
      </c>
    </row>
    <row r="20418" spans="1:3" x14ac:dyDescent="0.25">
      <c r="A20418" s="1">
        <f t="shared" si="318"/>
        <v>20418</v>
      </c>
      <c r="B20418" s="1" t="s">
        <v>13269</v>
      </c>
      <c r="C20418" s="1" t="s">
        <v>1262</v>
      </c>
    </row>
    <row r="20419" spans="1:3" x14ac:dyDescent="0.25">
      <c r="A20419" s="1">
        <f t="shared" ref="A20419:A20482" si="319">A20418+1</f>
        <v>20419</v>
      </c>
      <c r="B20419" s="1" t="s">
        <v>13262</v>
      </c>
      <c r="C20419" s="1" t="s">
        <v>939</v>
      </c>
    </row>
    <row r="20420" spans="1:3" x14ac:dyDescent="0.25">
      <c r="A20420" s="1">
        <f t="shared" si="319"/>
        <v>20420</v>
      </c>
      <c r="B20420" s="1" t="s">
        <v>13262</v>
      </c>
      <c r="C20420" s="1" t="s">
        <v>967</v>
      </c>
    </row>
    <row r="20421" spans="1:3" x14ac:dyDescent="0.25">
      <c r="A20421" s="1">
        <f t="shared" si="319"/>
        <v>20421</v>
      </c>
      <c r="B20421" s="1" t="s">
        <v>13262</v>
      </c>
      <c r="C20421" s="1" t="s">
        <v>960</v>
      </c>
    </row>
    <row r="20422" spans="1:3" x14ac:dyDescent="0.25">
      <c r="A20422" s="1">
        <f t="shared" si="319"/>
        <v>20422</v>
      </c>
      <c r="B20422" s="1" t="s">
        <v>13270</v>
      </c>
      <c r="C20422" s="1" t="s">
        <v>1028</v>
      </c>
    </row>
    <row r="20423" spans="1:3" x14ac:dyDescent="0.25">
      <c r="A20423" s="1">
        <f t="shared" si="319"/>
        <v>20423</v>
      </c>
      <c r="B20423" s="1" t="s">
        <v>13262</v>
      </c>
      <c r="C20423" s="1" t="s">
        <v>2764</v>
      </c>
    </row>
    <row r="20424" spans="1:3" x14ac:dyDescent="0.25">
      <c r="A20424" s="1">
        <f t="shared" si="319"/>
        <v>20424</v>
      </c>
      <c r="B20424" s="1" t="s">
        <v>13262</v>
      </c>
      <c r="C20424" s="1" t="s">
        <v>1262</v>
      </c>
    </row>
    <row r="20425" spans="1:3" x14ac:dyDescent="0.25">
      <c r="A20425" s="1">
        <f t="shared" si="319"/>
        <v>20425</v>
      </c>
      <c r="B20425" s="1" t="s">
        <v>13262</v>
      </c>
      <c r="C20425" s="1" t="s">
        <v>1010</v>
      </c>
    </row>
    <row r="20426" spans="1:3" x14ac:dyDescent="0.25">
      <c r="A20426" s="1">
        <f t="shared" si="319"/>
        <v>20426</v>
      </c>
      <c r="B20426" s="1" t="s">
        <v>13262</v>
      </c>
      <c r="C20426" s="1" t="s">
        <v>1006</v>
      </c>
    </row>
    <row r="20427" spans="1:3" x14ac:dyDescent="0.25">
      <c r="A20427" s="1">
        <f t="shared" si="319"/>
        <v>20427</v>
      </c>
      <c r="B20427" s="1" t="s">
        <v>13262</v>
      </c>
      <c r="C20427" s="1" t="s">
        <v>928</v>
      </c>
    </row>
    <row r="20428" spans="1:3" x14ac:dyDescent="0.25">
      <c r="A20428" s="1">
        <f t="shared" si="319"/>
        <v>20428</v>
      </c>
      <c r="B20428" s="1" t="s">
        <v>13262</v>
      </c>
      <c r="C20428" s="1" t="s">
        <v>13271</v>
      </c>
    </row>
    <row r="20429" spans="1:3" x14ac:dyDescent="0.25">
      <c r="A20429" s="1">
        <f t="shared" si="319"/>
        <v>20429</v>
      </c>
      <c r="B20429" s="1" t="s">
        <v>13262</v>
      </c>
      <c r="C20429" s="1" t="s">
        <v>974</v>
      </c>
    </row>
    <row r="20430" spans="1:3" x14ac:dyDescent="0.25">
      <c r="A20430" s="1">
        <f t="shared" si="319"/>
        <v>20430</v>
      </c>
      <c r="B20430" s="1" t="s">
        <v>13262</v>
      </c>
      <c r="C20430" s="1" t="s">
        <v>974</v>
      </c>
    </row>
    <row r="20431" spans="1:3" x14ac:dyDescent="0.25">
      <c r="A20431" s="1">
        <f t="shared" si="319"/>
        <v>20431</v>
      </c>
      <c r="B20431" s="1" t="s">
        <v>13262</v>
      </c>
      <c r="C20431" s="1" t="s">
        <v>1485</v>
      </c>
    </row>
    <row r="20432" spans="1:3" x14ac:dyDescent="0.25">
      <c r="A20432" s="1">
        <f t="shared" si="319"/>
        <v>20432</v>
      </c>
      <c r="B20432" s="1" t="s">
        <v>13262</v>
      </c>
      <c r="C20432" s="1" t="s">
        <v>3185</v>
      </c>
    </row>
    <row r="20433" spans="1:3" x14ac:dyDescent="0.25">
      <c r="A20433" s="1">
        <f t="shared" si="319"/>
        <v>20433</v>
      </c>
      <c r="B20433" s="1" t="s">
        <v>13272</v>
      </c>
      <c r="C20433" s="1" t="s">
        <v>1204</v>
      </c>
    </row>
    <row r="20434" spans="1:3" x14ac:dyDescent="0.25">
      <c r="A20434" s="1">
        <f t="shared" si="319"/>
        <v>20434</v>
      </c>
      <c r="B20434" s="1" t="s">
        <v>13273</v>
      </c>
      <c r="C20434" s="1" t="s">
        <v>938</v>
      </c>
    </row>
    <row r="20435" spans="1:3" x14ac:dyDescent="0.25">
      <c r="A20435" s="1">
        <f t="shared" si="319"/>
        <v>20435</v>
      </c>
      <c r="B20435" s="1" t="s">
        <v>13262</v>
      </c>
      <c r="C20435" s="1" t="s">
        <v>1027</v>
      </c>
    </row>
    <row r="20436" spans="1:3" x14ac:dyDescent="0.25">
      <c r="A20436" s="1">
        <f t="shared" si="319"/>
        <v>20436</v>
      </c>
      <c r="B20436" s="1" t="s">
        <v>13262</v>
      </c>
      <c r="C20436" s="1" t="s">
        <v>1160</v>
      </c>
    </row>
    <row r="20437" spans="1:3" x14ac:dyDescent="0.25">
      <c r="A20437" s="1">
        <f t="shared" si="319"/>
        <v>20437</v>
      </c>
      <c r="B20437" s="1" t="s">
        <v>13274</v>
      </c>
      <c r="C20437" s="1" t="s">
        <v>1182</v>
      </c>
    </row>
    <row r="20438" spans="1:3" x14ac:dyDescent="0.25">
      <c r="A20438" s="1">
        <f t="shared" si="319"/>
        <v>20438</v>
      </c>
      <c r="B20438" s="1" t="s">
        <v>13262</v>
      </c>
      <c r="C20438" s="1" t="s">
        <v>1947</v>
      </c>
    </row>
    <row r="20439" spans="1:3" x14ac:dyDescent="0.25">
      <c r="A20439" s="1">
        <f t="shared" si="319"/>
        <v>20439</v>
      </c>
      <c r="B20439" s="1" t="s">
        <v>13274</v>
      </c>
      <c r="C20439" s="1" t="s">
        <v>1160</v>
      </c>
    </row>
    <row r="20440" spans="1:3" x14ac:dyDescent="0.25">
      <c r="A20440" s="1">
        <f t="shared" si="319"/>
        <v>20440</v>
      </c>
      <c r="B20440" s="1" t="s">
        <v>13274</v>
      </c>
      <c r="C20440" s="1" t="s">
        <v>1072</v>
      </c>
    </row>
    <row r="20441" spans="1:3" x14ac:dyDescent="0.25">
      <c r="A20441" s="1">
        <f t="shared" si="319"/>
        <v>20441</v>
      </c>
      <c r="B20441" s="1" t="s">
        <v>13275</v>
      </c>
      <c r="C20441" s="1" t="s">
        <v>947</v>
      </c>
    </row>
    <row r="20442" spans="1:3" x14ac:dyDescent="0.25">
      <c r="A20442" s="1">
        <f t="shared" si="319"/>
        <v>20442</v>
      </c>
      <c r="B20442" s="1" t="s">
        <v>13275</v>
      </c>
      <c r="C20442" s="1" t="s">
        <v>1955</v>
      </c>
    </row>
    <row r="20443" spans="1:3" x14ac:dyDescent="0.25">
      <c r="A20443" s="1">
        <f t="shared" si="319"/>
        <v>20443</v>
      </c>
      <c r="B20443" s="1" t="s">
        <v>13276</v>
      </c>
      <c r="C20443" s="1" t="s">
        <v>1019</v>
      </c>
    </row>
    <row r="20444" spans="1:3" x14ac:dyDescent="0.25">
      <c r="A20444" s="1">
        <f t="shared" si="319"/>
        <v>20444</v>
      </c>
      <c r="B20444" s="1" t="s">
        <v>13275</v>
      </c>
      <c r="C20444" s="1" t="s">
        <v>1156</v>
      </c>
    </row>
    <row r="20445" spans="1:3" x14ac:dyDescent="0.25">
      <c r="A20445" s="1">
        <f t="shared" si="319"/>
        <v>20445</v>
      </c>
      <c r="B20445" s="1" t="s">
        <v>13275</v>
      </c>
      <c r="C20445" s="1" t="s">
        <v>1262</v>
      </c>
    </row>
    <row r="20446" spans="1:3" x14ac:dyDescent="0.25">
      <c r="A20446" s="1">
        <f t="shared" si="319"/>
        <v>20446</v>
      </c>
      <c r="B20446" s="1" t="s">
        <v>13275</v>
      </c>
      <c r="C20446" s="1" t="s">
        <v>942</v>
      </c>
    </row>
    <row r="20447" spans="1:3" x14ac:dyDescent="0.25">
      <c r="A20447" s="1">
        <f t="shared" si="319"/>
        <v>20447</v>
      </c>
      <c r="B20447" s="1" t="s">
        <v>13275</v>
      </c>
      <c r="C20447" s="1" t="s">
        <v>928</v>
      </c>
    </row>
    <row r="20448" spans="1:3" x14ac:dyDescent="0.25">
      <c r="A20448" s="1">
        <f t="shared" si="319"/>
        <v>20448</v>
      </c>
      <c r="B20448" s="1" t="s">
        <v>13276</v>
      </c>
      <c r="C20448" s="1" t="s">
        <v>3185</v>
      </c>
    </row>
    <row r="20449" spans="1:3" x14ac:dyDescent="0.25">
      <c r="A20449" s="1">
        <f t="shared" si="319"/>
        <v>20449</v>
      </c>
      <c r="B20449" s="1" t="s">
        <v>13262</v>
      </c>
      <c r="C20449" s="1" t="s">
        <v>13277</v>
      </c>
    </row>
    <row r="20450" spans="1:3" x14ac:dyDescent="0.25">
      <c r="A20450" s="1">
        <f t="shared" si="319"/>
        <v>20450</v>
      </c>
      <c r="B20450" s="1" t="s">
        <v>13275</v>
      </c>
      <c r="C20450" s="1" t="s">
        <v>6192</v>
      </c>
    </row>
    <row r="20451" spans="1:3" x14ac:dyDescent="0.25">
      <c r="A20451" s="1">
        <f t="shared" si="319"/>
        <v>20451</v>
      </c>
      <c r="B20451" s="1" t="s">
        <v>13275</v>
      </c>
      <c r="C20451" s="1" t="s">
        <v>1201</v>
      </c>
    </row>
    <row r="20452" spans="1:3" x14ac:dyDescent="0.25">
      <c r="A20452" s="1">
        <f t="shared" si="319"/>
        <v>20452</v>
      </c>
      <c r="B20452" s="1" t="s">
        <v>13279</v>
      </c>
      <c r="C20452" s="1" t="s">
        <v>13278</v>
      </c>
    </row>
    <row r="20453" spans="1:3" x14ac:dyDescent="0.25">
      <c r="A20453" s="1">
        <f t="shared" si="319"/>
        <v>20453</v>
      </c>
      <c r="B20453" s="1" t="s">
        <v>13276</v>
      </c>
      <c r="C20453" s="1" t="s">
        <v>1635</v>
      </c>
    </row>
    <row r="20454" spans="1:3" x14ac:dyDescent="0.25">
      <c r="A20454" s="1">
        <f t="shared" si="319"/>
        <v>20454</v>
      </c>
      <c r="B20454" s="1" t="s">
        <v>13275</v>
      </c>
      <c r="C20454" s="1" t="s">
        <v>1162</v>
      </c>
    </row>
    <row r="20455" spans="1:3" x14ac:dyDescent="0.25">
      <c r="A20455" s="1">
        <f t="shared" si="319"/>
        <v>20455</v>
      </c>
      <c r="B20455" s="1" t="s">
        <v>13275</v>
      </c>
      <c r="C20455" s="1" t="s">
        <v>1704</v>
      </c>
    </row>
    <row r="20456" spans="1:3" x14ac:dyDescent="0.25">
      <c r="A20456" s="1">
        <f t="shared" si="319"/>
        <v>20456</v>
      </c>
      <c r="B20456" s="1" t="s">
        <v>13262</v>
      </c>
      <c r="C20456" s="1" t="s">
        <v>956</v>
      </c>
    </row>
    <row r="20457" spans="1:3" x14ac:dyDescent="0.25">
      <c r="A20457" s="1">
        <f t="shared" si="319"/>
        <v>20457</v>
      </c>
      <c r="B20457" s="1" t="s">
        <v>13262</v>
      </c>
      <c r="C20457" s="1" t="s">
        <v>1056</v>
      </c>
    </row>
    <row r="20458" spans="1:3" x14ac:dyDescent="0.25">
      <c r="A20458" s="1">
        <f t="shared" si="319"/>
        <v>20458</v>
      </c>
      <c r="B20458" s="1" t="s">
        <v>13262</v>
      </c>
      <c r="C20458" s="1" t="s">
        <v>1691</v>
      </c>
    </row>
    <row r="20459" spans="1:3" x14ac:dyDescent="0.25">
      <c r="A20459" s="1">
        <f t="shared" si="319"/>
        <v>20459</v>
      </c>
      <c r="B20459" s="1" t="s">
        <v>13280</v>
      </c>
      <c r="C20459" s="1" t="s">
        <v>1079</v>
      </c>
    </row>
    <row r="20460" spans="1:3" x14ac:dyDescent="0.25">
      <c r="A20460" s="1">
        <f t="shared" si="319"/>
        <v>20460</v>
      </c>
      <c r="B20460" s="1" t="s">
        <v>13280</v>
      </c>
      <c r="C20460" s="1" t="s">
        <v>949</v>
      </c>
    </row>
    <row r="20461" spans="1:3" x14ac:dyDescent="0.25">
      <c r="A20461" s="1">
        <f t="shared" si="319"/>
        <v>20461</v>
      </c>
      <c r="B20461" s="1" t="s">
        <v>13262</v>
      </c>
      <c r="C20461" s="1" t="s">
        <v>3721</v>
      </c>
    </row>
    <row r="20462" spans="1:3" x14ac:dyDescent="0.25">
      <c r="A20462" s="1">
        <f t="shared" si="319"/>
        <v>20462</v>
      </c>
      <c r="B20462" s="1" t="s">
        <v>13280</v>
      </c>
      <c r="C20462" s="1" t="s">
        <v>1353</v>
      </c>
    </row>
    <row r="20463" spans="1:3" x14ac:dyDescent="0.25">
      <c r="A20463" s="1">
        <f t="shared" si="319"/>
        <v>20463</v>
      </c>
      <c r="B20463" s="1" t="s">
        <v>13280</v>
      </c>
      <c r="C20463" s="1" t="s">
        <v>957</v>
      </c>
    </row>
    <row r="20464" spans="1:3" x14ac:dyDescent="0.25">
      <c r="A20464" s="1">
        <f t="shared" si="319"/>
        <v>20464</v>
      </c>
      <c r="B20464" s="1" t="s">
        <v>13281</v>
      </c>
      <c r="C20464" s="1" t="s">
        <v>997</v>
      </c>
    </row>
    <row r="20465" spans="1:3" x14ac:dyDescent="0.25">
      <c r="A20465" s="1">
        <f t="shared" si="319"/>
        <v>20465</v>
      </c>
      <c r="B20465" s="1" t="s">
        <v>13282</v>
      </c>
      <c r="C20465" s="1" t="s">
        <v>1629</v>
      </c>
    </row>
    <row r="20466" spans="1:3" x14ac:dyDescent="0.25">
      <c r="A20466" s="1">
        <f t="shared" si="319"/>
        <v>20466</v>
      </c>
      <c r="B20466" s="1" t="s">
        <v>13283</v>
      </c>
      <c r="C20466" s="1" t="s">
        <v>5015</v>
      </c>
    </row>
    <row r="20467" spans="1:3" x14ac:dyDescent="0.25">
      <c r="A20467" s="1">
        <f t="shared" si="319"/>
        <v>20467</v>
      </c>
      <c r="B20467" s="1" t="s">
        <v>13283</v>
      </c>
      <c r="C20467" s="1" t="s">
        <v>1353</v>
      </c>
    </row>
    <row r="20468" spans="1:3" x14ac:dyDescent="0.25">
      <c r="A20468" s="1">
        <f t="shared" si="319"/>
        <v>20468</v>
      </c>
      <c r="B20468" s="1" t="s">
        <v>13283</v>
      </c>
      <c r="C20468" s="1" t="s">
        <v>962</v>
      </c>
    </row>
    <row r="20469" spans="1:3" x14ac:dyDescent="0.25">
      <c r="A20469" s="1">
        <f t="shared" si="319"/>
        <v>20469</v>
      </c>
      <c r="B20469" s="1" t="s">
        <v>13284</v>
      </c>
      <c r="C20469" s="1" t="s">
        <v>939</v>
      </c>
    </row>
    <row r="20470" spans="1:3" x14ac:dyDescent="0.25">
      <c r="A20470" s="1">
        <f t="shared" si="319"/>
        <v>20470</v>
      </c>
      <c r="B20470" s="1" t="s">
        <v>13286</v>
      </c>
      <c r="C20470" s="1" t="s">
        <v>13285</v>
      </c>
    </row>
    <row r="20471" spans="1:3" x14ac:dyDescent="0.25">
      <c r="A20471" s="1">
        <f t="shared" si="319"/>
        <v>20471</v>
      </c>
      <c r="B20471" s="1" t="s">
        <v>13287</v>
      </c>
      <c r="C20471" s="1" t="s">
        <v>1182</v>
      </c>
    </row>
    <row r="20472" spans="1:3" x14ac:dyDescent="0.25">
      <c r="A20472" s="1">
        <f t="shared" si="319"/>
        <v>20472</v>
      </c>
      <c r="B20472" s="1" t="s">
        <v>13287</v>
      </c>
      <c r="C20472" s="1" t="s">
        <v>1152</v>
      </c>
    </row>
    <row r="20473" spans="1:3" x14ac:dyDescent="0.25">
      <c r="A20473" s="1">
        <f t="shared" si="319"/>
        <v>20473</v>
      </c>
      <c r="B20473" s="1" t="s">
        <v>13287</v>
      </c>
      <c r="C20473" s="1" t="s">
        <v>920</v>
      </c>
    </row>
    <row r="20474" spans="1:3" x14ac:dyDescent="0.25">
      <c r="A20474" s="1">
        <f t="shared" si="319"/>
        <v>20474</v>
      </c>
      <c r="B20474" s="1" t="s">
        <v>13287</v>
      </c>
      <c r="C20474" s="1" t="s">
        <v>13288</v>
      </c>
    </row>
    <row r="20475" spans="1:3" x14ac:dyDescent="0.25">
      <c r="A20475" s="1">
        <f t="shared" si="319"/>
        <v>20475</v>
      </c>
      <c r="B20475" s="1" t="s">
        <v>13289</v>
      </c>
      <c r="C20475" s="1" t="s">
        <v>1889</v>
      </c>
    </row>
    <row r="20476" spans="1:3" x14ac:dyDescent="0.25">
      <c r="A20476" s="1">
        <f t="shared" si="319"/>
        <v>20476</v>
      </c>
      <c r="B20476" s="1" t="s">
        <v>13290</v>
      </c>
      <c r="C20476" s="1" t="s">
        <v>4399</v>
      </c>
    </row>
    <row r="20477" spans="1:3" x14ac:dyDescent="0.25">
      <c r="A20477" s="1">
        <f t="shared" si="319"/>
        <v>20477</v>
      </c>
      <c r="B20477" s="1" t="s">
        <v>13291</v>
      </c>
      <c r="C20477" s="1" t="s">
        <v>997</v>
      </c>
    </row>
    <row r="20478" spans="1:3" x14ac:dyDescent="0.25">
      <c r="A20478" s="1">
        <f t="shared" si="319"/>
        <v>20478</v>
      </c>
      <c r="B20478" s="1" t="s">
        <v>13291</v>
      </c>
      <c r="C20478" s="1" t="s">
        <v>1056</v>
      </c>
    </row>
    <row r="20479" spans="1:3" x14ac:dyDescent="0.25">
      <c r="A20479" s="1">
        <f t="shared" si="319"/>
        <v>20479</v>
      </c>
      <c r="B20479" s="1" t="s">
        <v>13291</v>
      </c>
      <c r="C20479" s="1" t="s">
        <v>1982</v>
      </c>
    </row>
    <row r="20480" spans="1:3" x14ac:dyDescent="0.25">
      <c r="A20480" s="1">
        <f t="shared" si="319"/>
        <v>20480</v>
      </c>
      <c r="B20480" s="1" t="s">
        <v>13292</v>
      </c>
      <c r="C20480" s="1" t="s">
        <v>947</v>
      </c>
    </row>
    <row r="20481" spans="1:3" x14ac:dyDescent="0.25">
      <c r="A20481" s="1">
        <f t="shared" si="319"/>
        <v>20481</v>
      </c>
      <c r="B20481" s="1" t="s">
        <v>13292</v>
      </c>
      <c r="C20481" s="1" t="s">
        <v>1321</v>
      </c>
    </row>
    <row r="20482" spans="1:3" x14ac:dyDescent="0.25">
      <c r="A20482" s="1">
        <f t="shared" si="319"/>
        <v>20482</v>
      </c>
      <c r="B20482" s="1" t="s">
        <v>13293</v>
      </c>
      <c r="C20482" s="1" t="s">
        <v>1091</v>
      </c>
    </row>
    <row r="20483" spans="1:3" x14ac:dyDescent="0.25">
      <c r="A20483" s="1">
        <f t="shared" ref="A20483:A20546" si="320">A20482+1</f>
        <v>20483</v>
      </c>
      <c r="B20483" s="1" t="s">
        <v>13293</v>
      </c>
      <c r="C20483" s="1" t="s">
        <v>1021</v>
      </c>
    </row>
    <row r="20484" spans="1:3" x14ac:dyDescent="0.25">
      <c r="A20484" s="1">
        <f t="shared" si="320"/>
        <v>20484</v>
      </c>
      <c r="B20484" s="1" t="s">
        <v>13292</v>
      </c>
      <c r="C20484" s="1" t="s">
        <v>1028</v>
      </c>
    </row>
    <row r="20485" spans="1:3" x14ac:dyDescent="0.25">
      <c r="A20485" s="1">
        <f t="shared" si="320"/>
        <v>20485</v>
      </c>
      <c r="B20485" s="1" t="s">
        <v>13294</v>
      </c>
      <c r="C20485" s="1" t="s">
        <v>1291</v>
      </c>
    </row>
    <row r="20486" spans="1:3" x14ac:dyDescent="0.25">
      <c r="A20486" s="1">
        <f t="shared" si="320"/>
        <v>20486</v>
      </c>
      <c r="B20486" s="1" t="s">
        <v>13295</v>
      </c>
      <c r="C20486" s="1" t="s">
        <v>1152</v>
      </c>
    </row>
    <row r="20487" spans="1:3" x14ac:dyDescent="0.25">
      <c r="A20487" s="1">
        <f t="shared" si="320"/>
        <v>20487</v>
      </c>
      <c r="B20487" s="1" t="s">
        <v>13296</v>
      </c>
      <c r="C20487" s="1" t="s">
        <v>1026</v>
      </c>
    </row>
    <row r="20488" spans="1:3" x14ac:dyDescent="0.25">
      <c r="A20488" s="1">
        <f t="shared" si="320"/>
        <v>20488</v>
      </c>
      <c r="B20488" s="1" t="s">
        <v>13297</v>
      </c>
      <c r="C20488" s="1" t="s">
        <v>1201</v>
      </c>
    </row>
    <row r="20489" spans="1:3" x14ac:dyDescent="0.25">
      <c r="A20489" s="1">
        <f t="shared" si="320"/>
        <v>20489</v>
      </c>
      <c r="B20489" s="1" t="s">
        <v>13298</v>
      </c>
      <c r="C20489" s="1" t="s">
        <v>1006</v>
      </c>
    </row>
    <row r="20490" spans="1:3" x14ac:dyDescent="0.25">
      <c r="A20490" s="1">
        <f t="shared" si="320"/>
        <v>20490</v>
      </c>
      <c r="B20490" s="1" t="s">
        <v>13300</v>
      </c>
      <c r="C20490" s="1" t="s">
        <v>13299</v>
      </c>
    </row>
    <row r="20491" spans="1:3" x14ac:dyDescent="0.25">
      <c r="A20491" s="1">
        <f t="shared" si="320"/>
        <v>20491</v>
      </c>
      <c r="B20491" s="1" t="s">
        <v>13300</v>
      </c>
      <c r="C20491" s="1" t="s">
        <v>947</v>
      </c>
    </row>
    <row r="20492" spans="1:3" x14ac:dyDescent="0.25">
      <c r="A20492" s="1">
        <f t="shared" si="320"/>
        <v>20492</v>
      </c>
      <c r="B20492" s="1" t="s">
        <v>13300</v>
      </c>
      <c r="C20492" s="1" t="s">
        <v>947</v>
      </c>
    </row>
    <row r="20493" spans="1:3" x14ac:dyDescent="0.25">
      <c r="A20493" s="1">
        <f t="shared" si="320"/>
        <v>20493</v>
      </c>
      <c r="B20493" s="1" t="s">
        <v>13300</v>
      </c>
      <c r="C20493" s="1" t="s">
        <v>2229</v>
      </c>
    </row>
    <row r="20494" spans="1:3" x14ac:dyDescent="0.25">
      <c r="A20494" s="1">
        <f t="shared" si="320"/>
        <v>20494</v>
      </c>
      <c r="B20494" s="1" t="s">
        <v>13300</v>
      </c>
      <c r="C20494" s="1" t="s">
        <v>1016</v>
      </c>
    </row>
    <row r="20495" spans="1:3" x14ac:dyDescent="0.25">
      <c r="A20495" s="1">
        <f t="shared" si="320"/>
        <v>20495</v>
      </c>
      <c r="B20495" s="1" t="s">
        <v>13300</v>
      </c>
      <c r="C20495" s="1" t="s">
        <v>1320</v>
      </c>
    </row>
    <row r="20496" spans="1:3" x14ac:dyDescent="0.25">
      <c r="A20496" s="1">
        <f t="shared" si="320"/>
        <v>20496</v>
      </c>
      <c r="B20496" s="1" t="s">
        <v>13300</v>
      </c>
      <c r="C20496" s="1" t="s">
        <v>1718</v>
      </c>
    </row>
    <row r="20497" spans="1:3" x14ac:dyDescent="0.25">
      <c r="A20497" s="1">
        <f t="shared" si="320"/>
        <v>20497</v>
      </c>
      <c r="B20497" s="1" t="s">
        <v>13300</v>
      </c>
      <c r="C20497" s="1" t="s">
        <v>13301</v>
      </c>
    </row>
    <row r="20498" spans="1:3" x14ac:dyDescent="0.25">
      <c r="A20498" s="1">
        <f t="shared" si="320"/>
        <v>20498</v>
      </c>
      <c r="B20498" s="1" t="s">
        <v>13300</v>
      </c>
      <c r="C20498" s="1" t="s">
        <v>1058</v>
      </c>
    </row>
    <row r="20499" spans="1:3" x14ac:dyDescent="0.25">
      <c r="A20499" s="1">
        <f t="shared" si="320"/>
        <v>20499</v>
      </c>
      <c r="B20499" s="1" t="s">
        <v>13300</v>
      </c>
      <c r="C20499" s="1" t="s">
        <v>938</v>
      </c>
    </row>
    <row r="20500" spans="1:3" x14ac:dyDescent="0.25">
      <c r="A20500" s="1">
        <f t="shared" si="320"/>
        <v>20500</v>
      </c>
      <c r="B20500" s="1" t="s">
        <v>13300</v>
      </c>
      <c r="C20500" s="1" t="s">
        <v>918</v>
      </c>
    </row>
    <row r="20501" spans="1:3" x14ac:dyDescent="0.25">
      <c r="A20501" s="1">
        <f t="shared" si="320"/>
        <v>20501</v>
      </c>
      <c r="B20501" s="1" t="s">
        <v>13300</v>
      </c>
      <c r="C20501" s="1" t="s">
        <v>1712</v>
      </c>
    </row>
    <row r="20502" spans="1:3" x14ac:dyDescent="0.25">
      <c r="A20502" s="1">
        <f t="shared" si="320"/>
        <v>20502</v>
      </c>
      <c r="B20502" s="1" t="s">
        <v>13300</v>
      </c>
      <c r="C20502" s="1" t="s">
        <v>1019</v>
      </c>
    </row>
    <row r="20503" spans="1:3" x14ac:dyDescent="0.25">
      <c r="A20503" s="1">
        <f t="shared" si="320"/>
        <v>20503</v>
      </c>
      <c r="B20503" s="1" t="s">
        <v>13300</v>
      </c>
      <c r="C20503" s="1" t="s">
        <v>930</v>
      </c>
    </row>
    <row r="20504" spans="1:3" x14ac:dyDescent="0.25">
      <c r="A20504" s="1">
        <f t="shared" si="320"/>
        <v>20504</v>
      </c>
      <c r="B20504" s="1" t="s">
        <v>13300</v>
      </c>
      <c r="C20504" s="1" t="s">
        <v>967</v>
      </c>
    </row>
    <row r="20505" spans="1:3" x14ac:dyDescent="0.25">
      <c r="A20505" s="1">
        <f t="shared" si="320"/>
        <v>20505</v>
      </c>
      <c r="B20505" s="1" t="s">
        <v>13300</v>
      </c>
      <c r="C20505" s="1" t="s">
        <v>1204</v>
      </c>
    </row>
    <row r="20506" spans="1:3" x14ac:dyDescent="0.25">
      <c r="A20506" s="1">
        <f t="shared" si="320"/>
        <v>20506</v>
      </c>
      <c r="B20506" s="1" t="s">
        <v>13300</v>
      </c>
      <c r="C20506" s="1" t="s">
        <v>967</v>
      </c>
    </row>
    <row r="20507" spans="1:3" x14ac:dyDescent="0.25">
      <c r="A20507" s="1">
        <f t="shared" si="320"/>
        <v>20507</v>
      </c>
      <c r="B20507" s="1" t="s">
        <v>13300</v>
      </c>
      <c r="C20507" s="1" t="s">
        <v>940</v>
      </c>
    </row>
    <row r="20508" spans="1:3" x14ac:dyDescent="0.25">
      <c r="A20508" s="1">
        <f t="shared" si="320"/>
        <v>20508</v>
      </c>
      <c r="B20508" s="1" t="s">
        <v>13300</v>
      </c>
      <c r="C20508" s="1" t="s">
        <v>960</v>
      </c>
    </row>
    <row r="20509" spans="1:3" x14ac:dyDescent="0.25">
      <c r="A20509" s="1">
        <f t="shared" si="320"/>
        <v>20509</v>
      </c>
      <c r="B20509" s="1" t="s">
        <v>13300</v>
      </c>
      <c r="C20509" s="1" t="s">
        <v>3205</v>
      </c>
    </row>
    <row r="20510" spans="1:3" x14ac:dyDescent="0.25">
      <c r="A20510" s="1">
        <f t="shared" si="320"/>
        <v>20510</v>
      </c>
      <c r="B20510" s="1" t="s">
        <v>13300</v>
      </c>
      <c r="C20510" s="1" t="s">
        <v>13302</v>
      </c>
    </row>
    <row r="20511" spans="1:3" x14ac:dyDescent="0.25">
      <c r="A20511" s="1">
        <f t="shared" si="320"/>
        <v>20511</v>
      </c>
      <c r="B20511" s="1" t="s">
        <v>13300</v>
      </c>
      <c r="C20511" s="1" t="s">
        <v>942</v>
      </c>
    </row>
    <row r="20512" spans="1:3" x14ac:dyDescent="0.25">
      <c r="A20512" s="1">
        <f t="shared" si="320"/>
        <v>20512</v>
      </c>
      <c r="B20512" s="1" t="s">
        <v>13300</v>
      </c>
      <c r="C20512" s="1" t="s">
        <v>942</v>
      </c>
    </row>
    <row r="20513" spans="1:3" x14ac:dyDescent="0.25">
      <c r="A20513" s="1">
        <f t="shared" si="320"/>
        <v>20513</v>
      </c>
      <c r="B20513" s="1" t="s">
        <v>13300</v>
      </c>
      <c r="C20513" s="1" t="s">
        <v>942</v>
      </c>
    </row>
    <row r="20514" spans="1:3" x14ac:dyDescent="0.25">
      <c r="A20514" s="1">
        <f t="shared" si="320"/>
        <v>20514</v>
      </c>
      <c r="B20514" s="1" t="s">
        <v>13300</v>
      </c>
      <c r="C20514" s="1" t="s">
        <v>974</v>
      </c>
    </row>
    <row r="20515" spans="1:3" x14ac:dyDescent="0.25">
      <c r="A20515" s="1">
        <f t="shared" si="320"/>
        <v>20515</v>
      </c>
      <c r="B20515" s="1" t="s">
        <v>13300</v>
      </c>
      <c r="C20515" s="1" t="s">
        <v>1485</v>
      </c>
    </row>
    <row r="20516" spans="1:3" x14ac:dyDescent="0.25">
      <c r="A20516" s="1">
        <f t="shared" si="320"/>
        <v>20516</v>
      </c>
      <c r="B20516" s="1" t="s">
        <v>13300</v>
      </c>
      <c r="C20516" s="1" t="s">
        <v>944</v>
      </c>
    </row>
    <row r="20517" spans="1:3" x14ac:dyDescent="0.25">
      <c r="A20517" s="1">
        <f t="shared" si="320"/>
        <v>20517</v>
      </c>
      <c r="B20517" s="1" t="s">
        <v>13300</v>
      </c>
      <c r="C20517" s="1" t="s">
        <v>13303</v>
      </c>
    </row>
    <row r="20518" spans="1:3" x14ac:dyDescent="0.25">
      <c r="A20518" s="1">
        <f t="shared" si="320"/>
        <v>20518</v>
      </c>
      <c r="B20518" s="1" t="s">
        <v>13300</v>
      </c>
      <c r="C20518" s="1" t="s">
        <v>1217</v>
      </c>
    </row>
    <row r="20519" spans="1:3" x14ac:dyDescent="0.25">
      <c r="A20519" s="1">
        <f t="shared" si="320"/>
        <v>20519</v>
      </c>
      <c r="B20519" s="1" t="s">
        <v>13300</v>
      </c>
      <c r="C20519" s="1" t="s">
        <v>1027</v>
      </c>
    </row>
    <row r="20520" spans="1:3" x14ac:dyDescent="0.25">
      <c r="A20520" s="1">
        <f t="shared" si="320"/>
        <v>20520</v>
      </c>
      <c r="B20520" s="1" t="s">
        <v>13300</v>
      </c>
      <c r="C20520" s="1" t="s">
        <v>1087</v>
      </c>
    </row>
    <row r="20521" spans="1:3" x14ac:dyDescent="0.25">
      <c r="A20521" s="1">
        <f t="shared" si="320"/>
        <v>20521</v>
      </c>
      <c r="B20521" s="1" t="s">
        <v>13300</v>
      </c>
      <c r="C20521" s="1" t="s">
        <v>13304</v>
      </c>
    </row>
    <row r="20522" spans="1:3" x14ac:dyDescent="0.25">
      <c r="A20522" s="1">
        <f t="shared" si="320"/>
        <v>20522</v>
      </c>
      <c r="B20522" s="1" t="s">
        <v>13300</v>
      </c>
      <c r="C20522" s="1" t="s">
        <v>13304</v>
      </c>
    </row>
    <row r="20523" spans="1:3" x14ac:dyDescent="0.25">
      <c r="A20523" s="1">
        <f t="shared" si="320"/>
        <v>20523</v>
      </c>
      <c r="B20523" s="1" t="s">
        <v>13300</v>
      </c>
      <c r="C20523" s="1" t="s">
        <v>1030</v>
      </c>
    </row>
    <row r="20524" spans="1:3" x14ac:dyDescent="0.25">
      <c r="A20524" s="1">
        <f t="shared" si="320"/>
        <v>20524</v>
      </c>
      <c r="B20524" s="1" t="s">
        <v>13300</v>
      </c>
      <c r="C20524" s="1" t="s">
        <v>1947</v>
      </c>
    </row>
    <row r="20525" spans="1:3" x14ac:dyDescent="0.25">
      <c r="A20525" s="1">
        <f t="shared" si="320"/>
        <v>20525</v>
      </c>
      <c r="B20525" s="1" t="s">
        <v>13300</v>
      </c>
      <c r="C20525" s="1" t="s">
        <v>1201</v>
      </c>
    </row>
    <row r="20526" spans="1:3" x14ac:dyDescent="0.25">
      <c r="A20526" s="1">
        <f t="shared" si="320"/>
        <v>20526</v>
      </c>
      <c r="B20526" s="1" t="s">
        <v>13305</v>
      </c>
      <c r="C20526" s="1" t="s">
        <v>1032</v>
      </c>
    </row>
    <row r="20527" spans="1:3" x14ac:dyDescent="0.25">
      <c r="A20527" s="1">
        <f t="shared" si="320"/>
        <v>20527</v>
      </c>
      <c r="B20527" s="1" t="s">
        <v>13300</v>
      </c>
      <c r="C20527" s="1" t="s">
        <v>1072</v>
      </c>
    </row>
    <row r="20528" spans="1:3" x14ac:dyDescent="0.25">
      <c r="A20528" s="1">
        <f t="shared" si="320"/>
        <v>20528</v>
      </c>
      <c r="B20528" s="1" t="s">
        <v>13300</v>
      </c>
      <c r="C20528" s="1" t="s">
        <v>1757</v>
      </c>
    </row>
    <row r="20529" spans="1:3" x14ac:dyDescent="0.25">
      <c r="A20529" s="1">
        <f t="shared" si="320"/>
        <v>20529</v>
      </c>
      <c r="B20529" s="1" t="s">
        <v>13300</v>
      </c>
      <c r="C20529" s="1" t="s">
        <v>13306</v>
      </c>
    </row>
    <row r="20530" spans="1:3" x14ac:dyDescent="0.25">
      <c r="A20530" s="1">
        <f t="shared" si="320"/>
        <v>20530</v>
      </c>
      <c r="B20530" s="1" t="s">
        <v>13300</v>
      </c>
      <c r="C20530" s="1" t="s">
        <v>989</v>
      </c>
    </row>
    <row r="20531" spans="1:3" x14ac:dyDescent="0.25">
      <c r="A20531" s="1">
        <f t="shared" si="320"/>
        <v>20531</v>
      </c>
      <c r="B20531" s="1" t="s">
        <v>13300</v>
      </c>
      <c r="C20531" s="1" t="s">
        <v>13307</v>
      </c>
    </row>
    <row r="20532" spans="1:3" x14ac:dyDescent="0.25">
      <c r="A20532" s="1">
        <f t="shared" si="320"/>
        <v>20532</v>
      </c>
      <c r="B20532" s="1" t="s">
        <v>13308</v>
      </c>
      <c r="C20532" s="1" t="s">
        <v>1988</v>
      </c>
    </row>
    <row r="20533" spans="1:3" x14ac:dyDescent="0.25">
      <c r="A20533" s="1">
        <f t="shared" si="320"/>
        <v>20533</v>
      </c>
      <c r="B20533" s="1" t="s">
        <v>13309</v>
      </c>
      <c r="C20533" s="1" t="s">
        <v>1029</v>
      </c>
    </row>
    <row r="20534" spans="1:3" x14ac:dyDescent="0.25">
      <c r="A20534" s="1">
        <f t="shared" si="320"/>
        <v>20534</v>
      </c>
      <c r="B20534" s="1" t="s">
        <v>13310</v>
      </c>
      <c r="C20534" s="1" t="s">
        <v>1519</v>
      </c>
    </row>
    <row r="20535" spans="1:3" x14ac:dyDescent="0.25">
      <c r="A20535" s="1">
        <f t="shared" si="320"/>
        <v>20535</v>
      </c>
      <c r="B20535" s="1" t="s">
        <v>13312</v>
      </c>
      <c r="C20535" s="1" t="s">
        <v>13311</v>
      </c>
    </row>
    <row r="20536" spans="1:3" x14ac:dyDescent="0.25">
      <c r="A20536" s="1">
        <f t="shared" si="320"/>
        <v>20536</v>
      </c>
      <c r="B20536" s="1" t="s">
        <v>13313</v>
      </c>
      <c r="C20536" s="1" t="s">
        <v>4529</v>
      </c>
    </row>
    <row r="20537" spans="1:3" x14ac:dyDescent="0.25">
      <c r="A20537" s="1">
        <f t="shared" si="320"/>
        <v>20537</v>
      </c>
      <c r="B20537" s="1" t="s">
        <v>13314</v>
      </c>
      <c r="C20537" s="1" t="s">
        <v>949</v>
      </c>
    </row>
    <row r="20538" spans="1:3" x14ac:dyDescent="0.25">
      <c r="A20538" s="1">
        <f t="shared" si="320"/>
        <v>20538</v>
      </c>
      <c r="B20538" s="1" t="s">
        <v>7869</v>
      </c>
      <c r="C20538" s="1" t="s">
        <v>974</v>
      </c>
    </row>
    <row r="20539" spans="1:3" x14ac:dyDescent="0.25">
      <c r="A20539" s="1">
        <f t="shared" si="320"/>
        <v>20539</v>
      </c>
      <c r="B20539" s="1" t="s">
        <v>7869</v>
      </c>
      <c r="C20539" s="1" t="s">
        <v>928</v>
      </c>
    </row>
    <row r="20540" spans="1:3" x14ac:dyDescent="0.25">
      <c r="A20540" s="1">
        <f t="shared" si="320"/>
        <v>20540</v>
      </c>
      <c r="B20540" s="1" t="s">
        <v>7869</v>
      </c>
      <c r="C20540" s="1" t="s">
        <v>9014</v>
      </c>
    </row>
    <row r="20541" spans="1:3" x14ac:dyDescent="0.25">
      <c r="A20541" s="1">
        <f t="shared" si="320"/>
        <v>20541</v>
      </c>
      <c r="B20541" s="1" t="s">
        <v>13315</v>
      </c>
      <c r="C20541" s="1" t="s">
        <v>2526</v>
      </c>
    </row>
    <row r="20542" spans="1:3" x14ac:dyDescent="0.25">
      <c r="A20542" s="1">
        <f t="shared" si="320"/>
        <v>20542</v>
      </c>
      <c r="B20542" s="1" t="s">
        <v>13316</v>
      </c>
      <c r="C20542" s="1" t="s">
        <v>4125</v>
      </c>
    </row>
    <row r="20543" spans="1:3" x14ac:dyDescent="0.25">
      <c r="A20543" s="1">
        <f t="shared" si="320"/>
        <v>20543</v>
      </c>
      <c r="B20543" s="1" t="s">
        <v>1360</v>
      </c>
      <c r="C20543" s="1" t="s">
        <v>3618</v>
      </c>
    </row>
    <row r="20544" spans="1:3" x14ac:dyDescent="0.25">
      <c r="A20544" s="1">
        <f t="shared" si="320"/>
        <v>20544</v>
      </c>
      <c r="B20544" s="1" t="s">
        <v>13317</v>
      </c>
      <c r="C20544" s="1" t="s">
        <v>1117</v>
      </c>
    </row>
    <row r="20545" spans="1:3" x14ac:dyDescent="0.25">
      <c r="A20545" s="1">
        <f t="shared" si="320"/>
        <v>20545</v>
      </c>
      <c r="B20545" s="1" t="s">
        <v>6291</v>
      </c>
      <c r="C20545" s="1" t="s">
        <v>4681</v>
      </c>
    </row>
    <row r="20546" spans="1:3" x14ac:dyDescent="0.25">
      <c r="A20546" s="1">
        <f t="shared" si="320"/>
        <v>20546</v>
      </c>
      <c r="B20546" s="1" t="s">
        <v>13318</v>
      </c>
      <c r="C20546" s="1" t="s">
        <v>2048</v>
      </c>
    </row>
    <row r="20547" spans="1:3" x14ac:dyDescent="0.25">
      <c r="A20547" s="1">
        <f t="shared" ref="A20547:A20610" si="321">A20546+1</f>
        <v>20547</v>
      </c>
      <c r="B20547" s="1" t="s">
        <v>13318</v>
      </c>
      <c r="C20547" s="1" t="s">
        <v>1283</v>
      </c>
    </row>
    <row r="20548" spans="1:3" x14ac:dyDescent="0.25">
      <c r="A20548" s="1">
        <f t="shared" si="321"/>
        <v>20548</v>
      </c>
      <c r="B20548" s="1" t="s">
        <v>13318</v>
      </c>
      <c r="C20548" s="1" t="s">
        <v>13319</v>
      </c>
    </row>
    <row r="20549" spans="1:3" x14ac:dyDescent="0.25">
      <c r="A20549" s="1">
        <f t="shared" si="321"/>
        <v>20549</v>
      </c>
      <c r="B20549" s="1" t="s">
        <v>6291</v>
      </c>
      <c r="C20549" s="1" t="s">
        <v>942</v>
      </c>
    </row>
    <row r="20550" spans="1:3" x14ac:dyDescent="0.25">
      <c r="A20550" s="1">
        <f t="shared" si="321"/>
        <v>20550</v>
      </c>
      <c r="B20550" s="1" t="s">
        <v>13320</v>
      </c>
      <c r="C20550" s="1" t="s">
        <v>1014</v>
      </c>
    </row>
    <row r="20551" spans="1:3" x14ac:dyDescent="0.25">
      <c r="A20551" s="1">
        <f t="shared" si="321"/>
        <v>20551</v>
      </c>
      <c r="B20551" s="1" t="s">
        <v>13321</v>
      </c>
      <c r="C20551" s="1" t="s">
        <v>968</v>
      </c>
    </row>
    <row r="20552" spans="1:3" x14ac:dyDescent="0.25">
      <c r="A20552" s="1">
        <f t="shared" si="321"/>
        <v>20552</v>
      </c>
      <c r="B20552" s="1" t="s">
        <v>13322</v>
      </c>
      <c r="C20552" s="1" t="s">
        <v>920</v>
      </c>
    </row>
    <row r="20553" spans="1:3" x14ac:dyDescent="0.25">
      <c r="A20553" s="1">
        <f t="shared" si="321"/>
        <v>20553</v>
      </c>
      <c r="B20553" s="1" t="s">
        <v>13323</v>
      </c>
      <c r="C20553" s="1" t="s">
        <v>10265</v>
      </c>
    </row>
    <row r="20554" spans="1:3" x14ac:dyDescent="0.25">
      <c r="A20554" s="1">
        <f t="shared" si="321"/>
        <v>20554</v>
      </c>
      <c r="B20554" s="1" t="s">
        <v>13325</v>
      </c>
      <c r="C20554" s="1" t="s">
        <v>13324</v>
      </c>
    </row>
    <row r="20555" spans="1:3" x14ac:dyDescent="0.25">
      <c r="A20555" s="1">
        <f t="shared" si="321"/>
        <v>20555</v>
      </c>
      <c r="B20555" s="1" t="s">
        <v>13327</v>
      </c>
      <c r="C20555" s="1" t="s">
        <v>13326</v>
      </c>
    </row>
    <row r="20556" spans="1:3" x14ac:dyDescent="0.25">
      <c r="A20556" s="1">
        <f t="shared" si="321"/>
        <v>20556</v>
      </c>
      <c r="B20556" s="1" t="s">
        <v>13328</v>
      </c>
      <c r="C20556" s="1" t="s">
        <v>1006</v>
      </c>
    </row>
    <row r="20557" spans="1:3" x14ac:dyDescent="0.25">
      <c r="A20557" s="1">
        <f t="shared" si="321"/>
        <v>20557</v>
      </c>
      <c r="B20557" s="1" t="s">
        <v>13329</v>
      </c>
      <c r="C20557" s="1" t="s">
        <v>1539</v>
      </c>
    </row>
    <row r="20558" spans="1:3" x14ac:dyDescent="0.25">
      <c r="A20558" s="1">
        <f t="shared" si="321"/>
        <v>20558</v>
      </c>
      <c r="B20558" s="1" t="s">
        <v>13330</v>
      </c>
      <c r="C20558" s="1" t="s">
        <v>1083</v>
      </c>
    </row>
    <row r="20559" spans="1:3" x14ac:dyDescent="0.25">
      <c r="A20559" s="1">
        <f t="shared" si="321"/>
        <v>20559</v>
      </c>
      <c r="B20559" s="1" t="s">
        <v>9394</v>
      </c>
      <c r="C20559" s="1" t="s">
        <v>2636</v>
      </c>
    </row>
    <row r="20560" spans="1:3" x14ac:dyDescent="0.25">
      <c r="A20560" s="1">
        <f t="shared" si="321"/>
        <v>20560</v>
      </c>
      <c r="B20560" s="1" t="s">
        <v>13332</v>
      </c>
      <c r="C20560" s="1" t="s">
        <v>13331</v>
      </c>
    </row>
    <row r="20561" spans="1:3" x14ac:dyDescent="0.25">
      <c r="A20561" s="1">
        <f t="shared" si="321"/>
        <v>20561</v>
      </c>
      <c r="B20561" s="1" t="s">
        <v>13333</v>
      </c>
      <c r="C20561" s="1" t="s">
        <v>2767</v>
      </c>
    </row>
    <row r="20562" spans="1:3" x14ac:dyDescent="0.25">
      <c r="A20562" s="1">
        <f t="shared" si="321"/>
        <v>20562</v>
      </c>
      <c r="B20562" s="1" t="s">
        <v>13334</v>
      </c>
      <c r="C20562" s="1" t="s">
        <v>1158</v>
      </c>
    </row>
    <row r="20563" spans="1:3" x14ac:dyDescent="0.25">
      <c r="A20563" s="1">
        <f t="shared" si="321"/>
        <v>20563</v>
      </c>
      <c r="B20563" s="1" t="s">
        <v>5745</v>
      </c>
      <c r="C20563" s="1" t="s">
        <v>2015</v>
      </c>
    </row>
    <row r="20564" spans="1:3" x14ac:dyDescent="0.25">
      <c r="A20564" s="1">
        <f t="shared" si="321"/>
        <v>20564</v>
      </c>
      <c r="B20564" s="1" t="s">
        <v>13336</v>
      </c>
      <c r="C20564" s="1" t="s">
        <v>13335</v>
      </c>
    </row>
    <row r="20565" spans="1:3" x14ac:dyDescent="0.25">
      <c r="A20565" s="1">
        <f t="shared" si="321"/>
        <v>20565</v>
      </c>
      <c r="B20565" s="1" t="s">
        <v>13337</v>
      </c>
      <c r="C20565" s="1" t="s">
        <v>967</v>
      </c>
    </row>
    <row r="20566" spans="1:3" x14ac:dyDescent="0.25">
      <c r="A20566" s="1">
        <f t="shared" si="321"/>
        <v>20566</v>
      </c>
      <c r="B20566" s="1" t="s">
        <v>13338</v>
      </c>
      <c r="C20566" s="1" t="s">
        <v>967</v>
      </c>
    </row>
    <row r="20567" spans="1:3" x14ac:dyDescent="0.25">
      <c r="A20567" s="1">
        <f t="shared" si="321"/>
        <v>20567</v>
      </c>
      <c r="B20567" s="1" t="s">
        <v>13339</v>
      </c>
      <c r="C20567" s="1" t="s">
        <v>1033</v>
      </c>
    </row>
    <row r="20568" spans="1:3" x14ac:dyDescent="0.25">
      <c r="A20568" s="1">
        <f t="shared" si="321"/>
        <v>20568</v>
      </c>
      <c r="B20568" s="1" t="s">
        <v>13340</v>
      </c>
      <c r="C20568" s="1" t="s">
        <v>1374</v>
      </c>
    </row>
    <row r="20569" spans="1:3" x14ac:dyDescent="0.25">
      <c r="A20569" s="1">
        <f t="shared" si="321"/>
        <v>20569</v>
      </c>
      <c r="B20569" s="1" t="s">
        <v>13341</v>
      </c>
      <c r="C20569" s="1" t="s">
        <v>930</v>
      </c>
    </row>
    <row r="20570" spans="1:3" x14ac:dyDescent="0.25">
      <c r="A20570" s="1">
        <f t="shared" si="321"/>
        <v>20570</v>
      </c>
      <c r="B20570" s="1" t="s">
        <v>13341</v>
      </c>
      <c r="C20570" s="1" t="s">
        <v>5555</v>
      </c>
    </row>
    <row r="20571" spans="1:3" x14ac:dyDescent="0.25">
      <c r="A20571" s="1">
        <f t="shared" si="321"/>
        <v>20571</v>
      </c>
      <c r="B20571" s="1" t="s">
        <v>13342</v>
      </c>
      <c r="C20571" s="1" t="s">
        <v>2052</v>
      </c>
    </row>
    <row r="20572" spans="1:3" x14ac:dyDescent="0.25">
      <c r="A20572" s="1">
        <f t="shared" si="321"/>
        <v>20572</v>
      </c>
      <c r="B20572" s="1" t="s">
        <v>13344</v>
      </c>
      <c r="C20572" s="1" t="s">
        <v>13343</v>
      </c>
    </row>
    <row r="20573" spans="1:3" x14ac:dyDescent="0.25">
      <c r="A20573" s="1">
        <f t="shared" si="321"/>
        <v>20573</v>
      </c>
      <c r="B20573" s="1" t="s">
        <v>13345</v>
      </c>
      <c r="C20573" s="1" t="s">
        <v>2387</v>
      </c>
    </row>
    <row r="20574" spans="1:3" x14ac:dyDescent="0.25">
      <c r="A20574" s="1">
        <f t="shared" si="321"/>
        <v>20574</v>
      </c>
      <c r="B20574" s="1" t="s">
        <v>13345</v>
      </c>
      <c r="C20574" s="1" t="s">
        <v>1027</v>
      </c>
    </row>
    <row r="20575" spans="1:3" x14ac:dyDescent="0.25">
      <c r="A20575" s="1">
        <f t="shared" si="321"/>
        <v>20575</v>
      </c>
      <c r="B20575" s="1" t="s">
        <v>13346</v>
      </c>
      <c r="C20575" s="1" t="s">
        <v>947</v>
      </c>
    </row>
    <row r="20576" spans="1:3" x14ac:dyDescent="0.25">
      <c r="A20576" s="1">
        <f t="shared" si="321"/>
        <v>20576</v>
      </c>
      <c r="B20576" s="1" t="s">
        <v>13346</v>
      </c>
      <c r="C20576" s="1" t="s">
        <v>6529</v>
      </c>
    </row>
    <row r="20577" spans="1:3" x14ac:dyDescent="0.25">
      <c r="A20577" s="1">
        <f t="shared" si="321"/>
        <v>20577</v>
      </c>
      <c r="B20577" s="1" t="s">
        <v>13346</v>
      </c>
      <c r="C20577" s="1" t="s">
        <v>1161</v>
      </c>
    </row>
    <row r="20578" spans="1:3" x14ac:dyDescent="0.25">
      <c r="A20578" s="1">
        <f t="shared" si="321"/>
        <v>20578</v>
      </c>
      <c r="B20578" s="1" t="s">
        <v>13347</v>
      </c>
      <c r="C20578" s="1" t="s">
        <v>989</v>
      </c>
    </row>
    <row r="20579" spans="1:3" x14ac:dyDescent="0.25">
      <c r="A20579" s="1">
        <f t="shared" si="321"/>
        <v>20579</v>
      </c>
      <c r="B20579" s="1" t="s">
        <v>13348</v>
      </c>
      <c r="C20579" s="1" t="s">
        <v>1821</v>
      </c>
    </row>
    <row r="20580" spans="1:3" x14ac:dyDescent="0.25">
      <c r="A20580" s="1">
        <f t="shared" si="321"/>
        <v>20580</v>
      </c>
      <c r="B20580" s="1" t="s">
        <v>13349</v>
      </c>
      <c r="C20580" s="1" t="s">
        <v>932</v>
      </c>
    </row>
    <row r="20581" spans="1:3" x14ac:dyDescent="0.25">
      <c r="A20581" s="1">
        <f t="shared" si="321"/>
        <v>20581</v>
      </c>
      <c r="B20581" s="1" t="s">
        <v>13350</v>
      </c>
      <c r="C20581" s="1" t="s">
        <v>967</v>
      </c>
    </row>
    <row r="20582" spans="1:3" x14ac:dyDescent="0.25">
      <c r="A20582" s="1">
        <f t="shared" si="321"/>
        <v>20582</v>
      </c>
      <c r="B20582" s="1" t="s">
        <v>13350</v>
      </c>
      <c r="C20582" s="1" t="s">
        <v>974</v>
      </c>
    </row>
    <row r="20583" spans="1:3" x14ac:dyDescent="0.25">
      <c r="A20583" s="1">
        <f t="shared" si="321"/>
        <v>20583</v>
      </c>
      <c r="B20583" s="1" t="s">
        <v>13350</v>
      </c>
      <c r="C20583" s="1" t="s">
        <v>1055</v>
      </c>
    </row>
    <row r="20584" spans="1:3" x14ac:dyDescent="0.25">
      <c r="A20584" s="1">
        <f t="shared" si="321"/>
        <v>20584</v>
      </c>
      <c r="B20584" s="1" t="s">
        <v>13351</v>
      </c>
      <c r="C20584" s="1" t="s">
        <v>947</v>
      </c>
    </row>
    <row r="20585" spans="1:3" x14ac:dyDescent="0.25">
      <c r="A20585" s="1">
        <f t="shared" si="321"/>
        <v>20585</v>
      </c>
      <c r="B20585" s="1" t="s">
        <v>13352</v>
      </c>
      <c r="C20585" s="1" t="s">
        <v>952</v>
      </c>
    </row>
    <row r="20586" spans="1:3" x14ac:dyDescent="0.25">
      <c r="A20586" s="1">
        <f t="shared" si="321"/>
        <v>20586</v>
      </c>
      <c r="B20586" s="1" t="s">
        <v>13353</v>
      </c>
      <c r="C20586" s="1" t="s">
        <v>1374</v>
      </c>
    </row>
    <row r="20587" spans="1:3" x14ac:dyDescent="0.25">
      <c r="A20587" s="1">
        <f t="shared" si="321"/>
        <v>20587</v>
      </c>
      <c r="B20587" s="1" t="s">
        <v>13354</v>
      </c>
      <c r="C20587" s="1" t="s">
        <v>1461</v>
      </c>
    </row>
    <row r="20588" spans="1:3" x14ac:dyDescent="0.25">
      <c r="A20588" s="1">
        <f t="shared" si="321"/>
        <v>20588</v>
      </c>
      <c r="B20588" s="1" t="s">
        <v>13355</v>
      </c>
      <c r="C20588" s="1" t="s">
        <v>1406</v>
      </c>
    </row>
    <row r="20589" spans="1:3" x14ac:dyDescent="0.25">
      <c r="A20589" s="1">
        <f t="shared" si="321"/>
        <v>20589</v>
      </c>
      <c r="B20589" s="1" t="s">
        <v>13356</v>
      </c>
      <c r="C20589" s="1" t="s">
        <v>1333</v>
      </c>
    </row>
    <row r="20590" spans="1:3" x14ac:dyDescent="0.25">
      <c r="A20590" s="1">
        <f t="shared" si="321"/>
        <v>20590</v>
      </c>
      <c r="B20590" s="1" t="s">
        <v>13357</v>
      </c>
      <c r="C20590" s="1" t="s">
        <v>9298</v>
      </c>
    </row>
    <row r="20591" spans="1:3" x14ac:dyDescent="0.25">
      <c r="A20591" s="1">
        <f t="shared" si="321"/>
        <v>20591</v>
      </c>
      <c r="B20591" s="1" t="s">
        <v>13358</v>
      </c>
      <c r="C20591" s="1" t="s">
        <v>976</v>
      </c>
    </row>
    <row r="20592" spans="1:3" x14ac:dyDescent="0.25">
      <c r="A20592" s="1">
        <f t="shared" si="321"/>
        <v>20592</v>
      </c>
      <c r="B20592" s="1" t="s">
        <v>13359</v>
      </c>
      <c r="C20592" s="1" t="s">
        <v>2751</v>
      </c>
    </row>
    <row r="20593" spans="1:3" x14ac:dyDescent="0.25">
      <c r="A20593" s="1">
        <f t="shared" si="321"/>
        <v>20593</v>
      </c>
      <c r="B20593" s="1" t="s">
        <v>13359</v>
      </c>
      <c r="C20593" s="1" t="s">
        <v>1355</v>
      </c>
    </row>
    <row r="20594" spans="1:3" x14ac:dyDescent="0.25">
      <c r="A20594" s="1">
        <f t="shared" si="321"/>
        <v>20594</v>
      </c>
      <c r="B20594" s="1" t="s">
        <v>13359</v>
      </c>
      <c r="C20594" s="1" t="s">
        <v>1055</v>
      </c>
    </row>
    <row r="20595" spans="1:3" x14ac:dyDescent="0.25">
      <c r="A20595" s="1">
        <f t="shared" si="321"/>
        <v>20595</v>
      </c>
      <c r="B20595" s="1" t="s">
        <v>13360</v>
      </c>
      <c r="C20595" s="1" t="s">
        <v>1291</v>
      </c>
    </row>
    <row r="20596" spans="1:3" x14ac:dyDescent="0.25">
      <c r="A20596" s="1">
        <f t="shared" si="321"/>
        <v>20596</v>
      </c>
      <c r="B20596" s="1" t="s">
        <v>13361</v>
      </c>
      <c r="C20596" s="1" t="s">
        <v>989</v>
      </c>
    </row>
    <row r="20597" spans="1:3" x14ac:dyDescent="0.25">
      <c r="A20597" s="1">
        <f t="shared" si="321"/>
        <v>20597</v>
      </c>
      <c r="B20597" s="1" t="s">
        <v>13362</v>
      </c>
      <c r="C20597" s="1" t="s">
        <v>930</v>
      </c>
    </row>
    <row r="20598" spans="1:3" x14ac:dyDescent="0.25">
      <c r="A20598" s="1">
        <f t="shared" si="321"/>
        <v>20598</v>
      </c>
      <c r="B20598" s="1" t="s">
        <v>13363</v>
      </c>
      <c r="C20598" s="1" t="s">
        <v>2027</v>
      </c>
    </row>
    <row r="20599" spans="1:3" x14ac:dyDescent="0.25">
      <c r="A20599" s="1">
        <f t="shared" si="321"/>
        <v>20599</v>
      </c>
      <c r="B20599" s="1" t="s">
        <v>13363</v>
      </c>
      <c r="C20599" s="1" t="s">
        <v>1181</v>
      </c>
    </row>
    <row r="20600" spans="1:3" x14ac:dyDescent="0.25">
      <c r="A20600" s="1">
        <f t="shared" si="321"/>
        <v>20600</v>
      </c>
      <c r="B20600" s="1" t="s">
        <v>13363</v>
      </c>
      <c r="C20600" s="1" t="s">
        <v>974</v>
      </c>
    </row>
    <row r="20601" spans="1:3" x14ac:dyDescent="0.25">
      <c r="A20601" s="1">
        <f t="shared" si="321"/>
        <v>20601</v>
      </c>
      <c r="B20601" s="1" t="s">
        <v>13364</v>
      </c>
      <c r="C20601" s="1" t="s">
        <v>1422</v>
      </c>
    </row>
    <row r="20602" spans="1:3" x14ac:dyDescent="0.25">
      <c r="A20602" s="1">
        <f t="shared" si="321"/>
        <v>20602</v>
      </c>
      <c r="B20602" s="1" t="s">
        <v>13364</v>
      </c>
      <c r="C20602" s="1" t="s">
        <v>2615</v>
      </c>
    </row>
    <row r="20603" spans="1:3" x14ac:dyDescent="0.25">
      <c r="A20603" s="1">
        <f t="shared" si="321"/>
        <v>20603</v>
      </c>
      <c r="B20603" s="1" t="s">
        <v>13364</v>
      </c>
      <c r="C20603" s="1" t="s">
        <v>1519</v>
      </c>
    </row>
    <row r="20604" spans="1:3" x14ac:dyDescent="0.25">
      <c r="A20604" s="1">
        <f t="shared" si="321"/>
        <v>20604</v>
      </c>
      <c r="B20604" s="1" t="s">
        <v>13364</v>
      </c>
      <c r="C20604" s="1" t="s">
        <v>1223</v>
      </c>
    </row>
    <row r="20605" spans="1:3" x14ac:dyDescent="0.25">
      <c r="A20605" s="1">
        <f t="shared" si="321"/>
        <v>20605</v>
      </c>
      <c r="B20605" s="1" t="s">
        <v>13365</v>
      </c>
      <c r="C20605" s="1" t="s">
        <v>1726</v>
      </c>
    </row>
    <row r="20606" spans="1:3" x14ac:dyDescent="0.25">
      <c r="A20606" s="1">
        <f t="shared" si="321"/>
        <v>20606</v>
      </c>
      <c r="B20606" s="1" t="s">
        <v>13365</v>
      </c>
      <c r="C20606" s="1" t="s">
        <v>1715</v>
      </c>
    </row>
    <row r="20607" spans="1:3" x14ac:dyDescent="0.25">
      <c r="A20607" s="1">
        <f t="shared" si="321"/>
        <v>20607</v>
      </c>
      <c r="B20607" s="1" t="s">
        <v>13366</v>
      </c>
      <c r="C20607" s="1" t="s">
        <v>952</v>
      </c>
    </row>
    <row r="20608" spans="1:3" x14ac:dyDescent="0.25">
      <c r="A20608" s="1">
        <f t="shared" si="321"/>
        <v>20608</v>
      </c>
      <c r="B20608" s="1" t="s">
        <v>13367</v>
      </c>
      <c r="C20608" s="1" t="s">
        <v>942</v>
      </c>
    </row>
    <row r="20609" spans="1:3" x14ac:dyDescent="0.25">
      <c r="A20609" s="1">
        <f t="shared" si="321"/>
        <v>20609</v>
      </c>
      <c r="B20609" s="1" t="s">
        <v>13367</v>
      </c>
      <c r="C20609" s="1" t="s">
        <v>1509</v>
      </c>
    </row>
    <row r="20610" spans="1:3" x14ac:dyDescent="0.25">
      <c r="A20610" s="1">
        <f t="shared" si="321"/>
        <v>20610</v>
      </c>
      <c r="B20610" s="1" t="s">
        <v>13367</v>
      </c>
      <c r="C20610" s="1" t="s">
        <v>1027</v>
      </c>
    </row>
    <row r="20611" spans="1:3" x14ac:dyDescent="0.25">
      <c r="A20611" s="1">
        <f t="shared" ref="A20611:A20674" si="322">A20610+1</f>
        <v>20611</v>
      </c>
      <c r="B20611" s="1" t="s">
        <v>13367</v>
      </c>
      <c r="C20611" s="1" t="s">
        <v>1423</v>
      </c>
    </row>
    <row r="20612" spans="1:3" x14ac:dyDescent="0.25">
      <c r="A20612" s="1">
        <f t="shared" si="322"/>
        <v>20612</v>
      </c>
      <c r="B20612" s="1" t="s">
        <v>13367</v>
      </c>
      <c r="C20612" s="1" t="s">
        <v>989</v>
      </c>
    </row>
    <row r="20613" spans="1:3" x14ac:dyDescent="0.25">
      <c r="A20613" s="1">
        <f t="shared" si="322"/>
        <v>20613</v>
      </c>
      <c r="B20613" s="1" t="s">
        <v>13367</v>
      </c>
      <c r="C20613" s="1" t="s">
        <v>977</v>
      </c>
    </row>
    <row r="20614" spans="1:3" x14ac:dyDescent="0.25">
      <c r="A20614" s="1">
        <f t="shared" si="322"/>
        <v>20614</v>
      </c>
      <c r="B20614" s="1" t="s">
        <v>13369</v>
      </c>
      <c r="C20614" s="1" t="s">
        <v>13368</v>
      </c>
    </row>
    <row r="20615" spans="1:3" x14ac:dyDescent="0.25">
      <c r="A20615" s="1">
        <f t="shared" si="322"/>
        <v>20615</v>
      </c>
      <c r="B20615" s="1" t="s">
        <v>13371</v>
      </c>
      <c r="C20615" s="1" t="s">
        <v>13370</v>
      </c>
    </row>
    <row r="20616" spans="1:3" x14ac:dyDescent="0.25">
      <c r="A20616" s="1">
        <f t="shared" si="322"/>
        <v>20616</v>
      </c>
      <c r="B20616" s="1" t="s">
        <v>13372</v>
      </c>
      <c r="C20616" s="1" t="s">
        <v>1093</v>
      </c>
    </row>
    <row r="20617" spans="1:3" x14ac:dyDescent="0.25">
      <c r="A20617" s="1">
        <f t="shared" si="322"/>
        <v>20617</v>
      </c>
      <c r="B20617" s="1" t="s">
        <v>13372</v>
      </c>
      <c r="C20617" s="1" t="s">
        <v>1119</v>
      </c>
    </row>
    <row r="20618" spans="1:3" x14ac:dyDescent="0.25">
      <c r="A20618" s="1">
        <f t="shared" si="322"/>
        <v>20618</v>
      </c>
      <c r="B20618" s="1" t="s">
        <v>13372</v>
      </c>
      <c r="C20618" s="1" t="s">
        <v>2305</v>
      </c>
    </row>
    <row r="20619" spans="1:3" x14ac:dyDescent="0.25">
      <c r="A20619" s="1">
        <f t="shared" si="322"/>
        <v>20619</v>
      </c>
      <c r="B20619" s="1" t="s">
        <v>13373</v>
      </c>
      <c r="C20619" s="1" t="s">
        <v>2307</v>
      </c>
    </row>
    <row r="20620" spans="1:3" x14ac:dyDescent="0.25">
      <c r="A20620" s="1">
        <f t="shared" si="322"/>
        <v>20620</v>
      </c>
      <c r="B20620" s="1" t="s">
        <v>13374</v>
      </c>
      <c r="C20620" s="1" t="s">
        <v>1389</v>
      </c>
    </row>
    <row r="20621" spans="1:3" x14ac:dyDescent="0.25">
      <c r="A20621" s="1">
        <f t="shared" si="322"/>
        <v>20621</v>
      </c>
      <c r="B20621" s="1" t="s">
        <v>13375</v>
      </c>
      <c r="C20621" s="1" t="s">
        <v>1629</v>
      </c>
    </row>
    <row r="20622" spans="1:3" x14ac:dyDescent="0.25">
      <c r="A20622" s="1">
        <f t="shared" si="322"/>
        <v>20622</v>
      </c>
      <c r="B20622" s="1" t="s">
        <v>13376</v>
      </c>
      <c r="C20622" s="1" t="s">
        <v>1354</v>
      </c>
    </row>
    <row r="20623" spans="1:3" x14ac:dyDescent="0.25">
      <c r="A20623" s="1">
        <f t="shared" si="322"/>
        <v>20623</v>
      </c>
      <c r="B20623" s="1" t="s">
        <v>13377</v>
      </c>
      <c r="C20623" s="1" t="s">
        <v>1420</v>
      </c>
    </row>
    <row r="20624" spans="1:3" x14ac:dyDescent="0.25">
      <c r="A20624" s="1">
        <f t="shared" si="322"/>
        <v>20624</v>
      </c>
      <c r="B20624" s="1" t="s">
        <v>13377</v>
      </c>
      <c r="C20624" s="1" t="s">
        <v>1170</v>
      </c>
    </row>
    <row r="20625" spans="1:3" x14ac:dyDescent="0.25">
      <c r="A20625" s="1">
        <f t="shared" si="322"/>
        <v>20625</v>
      </c>
      <c r="B20625" s="1" t="s">
        <v>13377</v>
      </c>
      <c r="C20625" s="1" t="s">
        <v>935</v>
      </c>
    </row>
    <row r="20626" spans="1:3" x14ac:dyDescent="0.25">
      <c r="A20626" s="1">
        <f t="shared" si="322"/>
        <v>20626</v>
      </c>
      <c r="B20626" s="1" t="s">
        <v>13377</v>
      </c>
      <c r="C20626" s="1" t="s">
        <v>1015</v>
      </c>
    </row>
    <row r="20627" spans="1:3" x14ac:dyDescent="0.25">
      <c r="A20627" s="1">
        <f t="shared" si="322"/>
        <v>20627</v>
      </c>
      <c r="B20627" s="1" t="s">
        <v>13377</v>
      </c>
      <c r="C20627" s="1" t="s">
        <v>972</v>
      </c>
    </row>
    <row r="20628" spans="1:3" x14ac:dyDescent="0.25">
      <c r="A20628" s="1">
        <f t="shared" si="322"/>
        <v>20628</v>
      </c>
      <c r="B20628" s="1" t="s">
        <v>13377</v>
      </c>
      <c r="C20628" s="1" t="s">
        <v>934</v>
      </c>
    </row>
    <row r="20629" spans="1:3" x14ac:dyDescent="0.25">
      <c r="A20629" s="1">
        <f t="shared" si="322"/>
        <v>20629</v>
      </c>
      <c r="B20629" s="1" t="s">
        <v>13378</v>
      </c>
      <c r="C20629" s="1" t="s">
        <v>970</v>
      </c>
    </row>
    <row r="20630" spans="1:3" x14ac:dyDescent="0.25">
      <c r="A20630" s="1">
        <f t="shared" si="322"/>
        <v>20630</v>
      </c>
      <c r="B20630" s="1" t="s">
        <v>13377</v>
      </c>
      <c r="C20630" s="1" t="s">
        <v>1079</v>
      </c>
    </row>
    <row r="20631" spans="1:3" x14ac:dyDescent="0.25">
      <c r="A20631" s="1">
        <f t="shared" si="322"/>
        <v>20631</v>
      </c>
      <c r="B20631" s="1" t="s">
        <v>13377</v>
      </c>
      <c r="C20631" s="1" t="s">
        <v>1079</v>
      </c>
    </row>
    <row r="20632" spans="1:3" x14ac:dyDescent="0.25">
      <c r="A20632" s="1">
        <f t="shared" si="322"/>
        <v>20632</v>
      </c>
      <c r="B20632" s="1" t="s">
        <v>13377</v>
      </c>
      <c r="C20632" s="1" t="s">
        <v>958</v>
      </c>
    </row>
    <row r="20633" spans="1:3" x14ac:dyDescent="0.25">
      <c r="A20633" s="1">
        <f t="shared" si="322"/>
        <v>20633</v>
      </c>
      <c r="B20633" s="1" t="s">
        <v>13377</v>
      </c>
      <c r="C20633" s="1" t="s">
        <v>1710</v>
      </c>
    </row>
    <row r="20634" spans="1:3" x14ac:dyDescent="0.25">
      <c r="A20634" s="1">
        <f t="shared" si="322"/>
        <v>20634</v>
      </c>
      <c r="B20634" s="1" t="s">
        <v>13377</v>
      </c>
      <c r="C20634" s="1" t="s">
        <v>993</v>
      </c>
    </row>
    <row r="20635" spans="1:3" x14ac:dyDescent="0.25">
      <c r="A20635" s="1">
        <f t="shared" si="322"/>
        <v>20635</v>
      </c>
      <c r="B20635" s="1" t="s">
        <v>13377</v>
      </c>
      <c r="C20635" s="1" t="s">
        <v>1091</v>
      </c>
    </row>
    <row r="20636" spans="1:3" x14ac:dyDescent="0.25">
      <c r="A20636" s="1">
        <f t="shared" si="322"/>
        <v>20636</v>
      </c>
      <c r="B20636" s="1" t="s">
        <v>13377</v>
      </c>
      <c r="C20636" s="1" t="s">
        <v>1091</v>
      </c>
    </row>
    <row r="20637" spans="1:3" x14ac:dyDescent="0.25">
      <c r="A20637" s="1">
        <f t="shared" si="322"/>
        <v>20637</v>
      </c>
      <c r="B20637" s="1" t="s">
        <v>13377</v>
      </c>
      <c r="C20637" s="1" t="s">
        <v>1628</v>
      </c>
    </row>
    <row r="20638" spans="1:3" x14ac:dyDescent="0.25">
      <c r="A20638" s="1">
        <f t="shared" si="322"/>
        <v>20638</v>
      </c>
      <c r="B20638" s="1" t="s">
        <v>13377</v>
      </c>
      <c r="C20638" s="1" t="s">
        <v>1628</v>
      </c>
    </row>
    <row r="20639" spans="1:3" x14ac:dyDescent="0.25">
      <c r="A20639" s="1">
        <f t="shared" si="322"/>
        <v>20639</v>
      </c>
      <c r="B20639" s="1" t="s">
        <v>13377</v>
      </c>
      <c r="C20639" s="1" t="s">
        <v>13379</v>
      </c>
    </row>
    <row r="20640" spans="1:3" x14ac:dyDescent="0.25">
      <c r="A20640" s="1">
        <f t="shared" si="322"/>
        <v>20640</v>
      </c>
      <c r="B20640" s="1" t="s">
        <v>13377</v>
      </c>
      <c r="C20640" s="1" t="s">
        <v>13380</v>
      </c>
    </row>
    <row r="20641" spans="1:3" x14ac:dyDescent="0.25">
      <c r="A20641" s="1">
        <f t="shared" si="322"/>
        <v>20641</v>
      </c>
      <c r="B20641" s="1" t="s">
        <v>13377</v>
      </c>
      <c r="C20641" s="1" t="s">
        <v>1019</v>
      </c>
    </row>
    <row r="20642" spans="1:3" x14ac:dyDescent="0.25">
      <c r="A20642" s="1">
        <f t="shared" si="322"/>
        <v>20642</v>
      </c>
      <c r="B20642" s="1" t="s">
        <v>13377</v>
      </c>
      <c r="C20642" s="1" t="s">
        <v>13381</v>
      </c>
    </row>
    <row r="20643" spans="1:3" x14ac:dyDescent="0.25">
      <c r="A20643" s="1">
        <f t="shared" si="322"/>
        <v>20643</v>
      </c>
      <c r="B20643" s="1" t="s">
        <v>13377</v>
      </c>
      <c r="C20643" s="1" t="s">
        <v>923</v>
      </c>
    </row>
    <row r="20644" spans="1:3" x14ac:dyDescent="0.25">
      <c r="A20644" s="1">
        <f t="shared" si="322"/>
        <v>20644</v>
      </c>
      <c r="B20644" s="1" t="s">
        <v>13377</v>
      </c>
      <c r="C20644" s="1" t="s">
        <v>1374</v>
      </c>
    </row>
    <row r="20645" spans="1:3" x14ac:dyDescent="0.25">
      <c r="A20645" s="1">
        <f t="shared" si="322"/>
        <v>20645</v>
      </c>
      <c r="B20645" s="1" t="s">
        <v>13377</v>
      </c>
      <c r="C20645" s="1" t="s">
        <v>1252</v>
      </c>
    </row>
    <row r="20646" spans="1:3" x14ac:dyDescent="0.25">
      <c r="A20646" s="1">
        <f t="shared" si="322"/>
        <v>20646</v>
      </c>
      <c r="B20646" s="1" t="s">
        <v>13377</v>
      </c>
      <c r="C20646" s="1" t="s">
        <v>1374</v>
      </c>
    </row>
    <row r="20647" spans="1:3" x14ac:dyDescent="0.25">
      <c r="A20647" s="1">
        <f t="shared" si="322"/>
        <v>20647</v>
      </c>
      <c r="B20647" s="1" t="s">
        <v>13377</v>
      </c>
      <c r="C20647" s="1" t="s">
        <v>967</v>
      </c>
    </row>
    <row r="20648" spans="1:3" x14ac:dyDescent="0.25">
      <c r="A20648" s="1">
        <f t="shared" si="322"/>
        <v>20648</v>
      </c>
      <c r="B20648" s="1" t="s">
        <v>13377</v>
      </c>
      <c r="C20648" s="1" t="s">
        <v>1157</v>
      </c>
    </row>
    <row r="20649" spans="1:3" x14ac:dyDescent="0.25">
      <c r="A20649" s="1">
        <f t="shared" si="322"/>
        <v>20649</v>
      </c>
      <c r="B20649" s="1" t="s">
        <v>13377</v>
      </c>
      <c r="C20649" s="1" t="s">
        <v>2475</v>
      </c>
    </row>
    <row r="20650" spans="1:3" x14ac:dyDescent="0.25">
      <c r="A20650" s="1">
        <f t="shared" si="322"/>
        <v>20650</v>
      </c>
      <c r="B20650" s="1" t="s">
        <v>13382</v>
      </c>
      <c r="C20650" s="1" t="s">
        <v>1539</v>
      </c>
    </row>
    <row r="20651" spans="1:3" x14ac:dyDescent="0.25">
      <c r="A20651" s="1">
        <f t="shared" si="322"/>
        <v>20651</v>
      </c>
      <c r="B20651" s="1" t="s">
        <v>13377</v>
      </c>
      <c r="C20651" s="1" t="s">
        <v>1995</v>
      </c>
    </row>
    <row r="20652" spans="1:3" x14ac:dyDescent="0.25">
      <c r="A20652" s="1">
        <f t="shared" si="322"/>
        <v>20652</v>
      </c>
      <c r="B20652" s="1" t="s">
        <v>13377</v>
      </c>
      <c r="C20652" s="1" t="s">
        <v>1793</v>
      </c>
    </row>
    <row r="20653" spans="1:3" x14ac:dyDescent="0.25">
      <c r="A20653" s="1">
        <f t="shared" si="322"/>
        <v>20653</v>
      </c>
      <c r="B20653" s="1" t="s">
        <v>13377</v>
      </c>
      <c r="C20653" s="1" t="s">
        <v>1010</v>
      </c>
    </row>
    <row r="20654" spans="1:3" x14ac:dyDescent="0.25">
      <c r="A20654" s="1">
        <f t="shared" si="322"/>
        <v>20654</v>
      </c>
      <c r="B20654" s="1" t="s">
        <v>13377</v>
      </c>
      <c r="C20654" s="1" t="s">
        <v>2953</v>
      </c>
    </row>
    <row r="20655" spans="1:3" x14ac:dyDescent="0.25">
      <c r="A20655" s="1">
        <f t="shared" si="322"/>
        <v>20655</v>
      </c>
      <c r="B20655" s="1" t="s">
        <v>13377</v>
      </c>
      <c r="C20655" s="1" t="s">
        <v>2864</v>
      </c>
    </row>
    <row r="20656" spans="1:3" x14ac:dyDescent="0.25">
      <c r="A20656" s="1">
        <f t="shared" si="322"/>
        <v>20656</v>
      </c>
      <c r="B20656" s="1" t="s">
        <v>13377</v>
      </c>
      <c r="C20656" s="1" t="s">
        <v>928</v>
      </c>
    </row>
    <row r="20657" spans="1:3" x14ac:dyDescent="0.25">
      <c r="A20657" s="1">
        <f t="shared" si="322"/>
        <v>20657</v>
      </c>
      <c r="B20657" s="1" t="s">
        <v>13378</v>
      </c>
      <c r="C20657" s="1" t="s">
        <v>1022</v>
      </c>
    </row>
    <row r="20658" spans="1:3" x14ac:dyDescent="0.25">
      <c r="A20658" s="1">
        <f t="shared" si="322"/>
        <v>20658</v>
      </c>
      <c r="B20658" s="1" t="s">
        <v>13377</v>
      </c>
      <c r="C20658" s="1" t="s">
        <v>1389</v>
      </c>
    </row>
    <row r="20659" spans="1:3" x14ac:dyDescent="0.25">
      <c r="A20659" s="1">
        <f t="shared" si="322"/>
        <v>20659</v>
      </c>
      <c r="B20659" s="1" t="s">
        <v>13377</v>
      </c>
      <c r="C20659" s="1" t="s">
        <v>5935</v>
      </c>
    </row>
    <row r="20660" spans="1:3" x14ac:dyDescent="0.25">
      <c r="A20660" s="1">
        <f t="shared" si="322"/>
        <v>20660</v>
      </c>
      <c r="B20660" s="1" t="s">
        <v>13377</v>
      </c>
      <c r="C20660" s="1" t="s">
        <v>1026</v>
      </c>
    </row>
    <row r="20661" spans="1:3" x14ac:dyDescent="0.25">
      <c r="A20661" s="1">
        <f t="shared" si="322"/>
        <v>20661</v>
      </c>
      <c r="B20661" s="1" t="s">
        <v>13377</v>
      </c>
      <c r="C20661" s="1" t="s">
        <v>1026</v>
      </c>
    </row>
    <row r="20662" spans="1:3" x14ac:dyDescent="0.25">
      <c r="A20662" s="1">
        <f t="shared" si="322"/>
        <v>20662</v>
      </c>
      <c r="B20662" s="1" t="s">
        <v>13383</v>
      </c>
      <c r="C20662" s="1" t="s">
        <v>2881</v>
      </c>
    </row>
    <row r="20663" spans="1:3" x14ac:dyDescent="0.25">
      <c r="A20663" s="1">
        <f t="shared" si="322"/>
        <v>20663</v>
      </c>
      <c r="B20663" s="1" t="s">
        <v>13377</v>
      </c>
      <c r="C20663" s="1" t="s">
        <v>1027</v>
      </c>
    </row>
    <row r="20664" spans="1:3" x14ac:dyDescent="0.25">
      <c r="A20664" s="1">
        <f t="shared" si="322"/>
        <v>20664</v>
      </c>
      <c r="B20664" s="1" t="s">
        <v>13377</v>
      </c>
      <c r="C20664" s="1" t="s">
        <v>1519</v>
      </c>
    </row>
    <row r="20665" spans="1:3" x14ac:dyDescent="0.25">
      <c r="A20665" s="1">
        <f t="shared" si="322"/>
        <v>20665</v>
      </c>
      <c r="B20665" s="1" t="s">
        <v>13377</v>
      </c>
      <c r="C20665" s="1" t="s">
        <v>1045</v>
      </c>
    </row>
    <row r="20666" spans="1:3" x14ac:dyDescent="0.25">
      <c r="A20666" s="1">
        <f t="shared" si="322"/>
        <v>20666</v>
      </c>
      <c r="B20666" s="1" t="s">
        <v>13377</v>
      </c>
      <c r="C20666" s="1" t="s">
        <v>5778</v>
      </c>
    </row>
    <row r="20667" spans="1:3" x14ac:dyDescent="0.25">
      <c r="A20667" s="1">
        <f t="shared" si="322"/>
        <v>20667</v>
      </c>
      <c r="B20667" s="1" t="s">
        <v>13377</v>
      </c>
      <c r="C20667" s="1" t="s">
        <v>1160</v>
      </c>
    </row>
    <row r="20668" spans="1:3" x14ac:dyDescent="0.25">
      <c r="A20668" s="1">
        <f t="shared" si="322"/>
        <v>20668</v>
      </c>
      <c r="B20668" s="1" t="s">
        <v>13377</v>
      </c>
      <c r="C20668" s="1" t="s">
        <v>1889</v>
      </c>
    </row>
    <row r="20669" spans="1:3" x14ac:dyDescent="0.25">
      <c r="A20669" s="1">
        <f t="shared" si="322"/>
        <v>20669</v>
      </c>
      <c r="B20669" s="1" t="s">
        <v>13384</v>
      </c>
      <c r="C20669" s="1" t="s">
        <v>1744</v>
      </c>
    </row>
    <row r="20670" spans="1:3" x14ac:dyDescent="0.25">
      <c r="A20670" s="1">
        <f t="shared" si="322"/>
        <v>20670</v>
      </c>
      <c r="B20670" s="1" t="s">
        <v>13377</v>
      </c>
      <c r="C20670" s="1" t="s">
        <v>1032</v>
      </c>
    </row>
    <row r="20671" spans="1:3" x14ac:dyDescent="0.25">
      <c r="A20671" s="1">
        <f t="shared" si="322"/>
        <v>20671</v>
      </c>
      <c r="B20671" s="1" t="s">
        <v>13377</v>
      </c>
      <c r="C20671" s="1" t="s">
        <v>1056</v>
      </c>
    </row>
    <row r="20672" spans="1:3" x14ac:dyDescent="0.25">
      <c r="A20672" s="1">
        <f t="shared" si="322"/>
        <v>20672</v>
      </c>
      <c r="B20672" s="1" t="s">
        <v>13377</v>
      </c>
      <c r="C20672" s="1" t="s">
        <v>1248</v>
      </c>
    </row>
    <row r="20673" spans="1:3" x14ac:dyDescent="0.25">
      <c r="A20673" s="1">
        <f t="shared" si="322"/>
        <v>20673</v>
      </c>
      <c r="B20673" s="1" t="s">
        <v>13385</v>
      </c>
      <c r="C20673" s="1" t="s">
        <v>4308</v>
      </c>
    </row>
    <row r="20674" spans="1:3" x14ac:dyDescent="0.25">
      <c r="A20674" s="1">
        <f t="shared" si="322"/>
        <v>20674</v>
      </c>
      <c r="B20674" s="1" t="s">
        <v>13385</v>
      </c>
      <c r="C20674" s="1" t="s">
        <v>1093</v>
      </c>
    </row>
    <row r="20675" spans="1:3" x14ac:dyDescent="0.25">
      <c r="A20675" s="1">
        <f t="shared" ref="A20675:A20738" si="323">A20674+1</f>
        <v>20675</v>
      </c>
      <c r="B20675" s="1" t="s">
        <v>13385</v>
      </c>
      <c r="C20675" s="1" t="s">
        <v>1333</v>
      </c>
    </row>
    <row r="20676" spans="1:3" x14ac:dyDescent="0.25">
      <c r="A20676" s="1">
        <f t="shared" si="323"/>
        <v>20676</v>
      </c>
      <c r="B20676" s="1" t="s">
        <v>13385</v>
      </c>
      <c r="C20676" s="1" t="s">
        <v>6988</v>
      </c>
    </row>
    <row r="20677" spans="1:3" x14ac:dyDescent="0.25">
      <c r="A20677" s="1">
        <f t="shared" si="323"/>
        <v>20677</v>
      </c>
      <c r="B20677" s="1" t="s">
        <v>13386</v>
      </c>
      <c r="C20677" s="1" t="s">
        <v>2387</v>
      </c>
    </row>
    <row r="20678" spans="1:3" x14ac:dyDescent="0.25">
      <c r="A20678" s="1">
        <f t="shared" si="323"/>
        <v>20678</v>
      </c>
      <c r="B20678" s="1" t="s">
        <v>13387</v>
      </c>
      <c r="C20678" s="1" t="s">
        <v>1093</v>
      </c>
    </row>
    <row r="20679" spans="1:3" x14ac:dyDescent="0.25">
      <c r="A20679" s="1">
        <f t="shared" si="323"/>
        <v>20679</v>
      </c>
      <c r="B20679" s="1" t="s">
        <v>13388</v>
      </c>
      <c r="C20679" s="1" t="s">
        <v>941</v>
      </c>
    </row>
    <row r="20680" spans="1:3" x14ac:dyDescent="0.25">
      <c r="A20680" s="1">
        <f t="shared" si="323"/>
        <v>20680</v>
      </c>
      <c r="B20680" s="1" t="s">
        <v>13389</v>
      </c>
      <c r="C20680" s="1" t="s">
        <v>1673</v>
      </c>
    </row>
    <row r="20681" spans="1:3" x14ac:dyDescent="0.25">
      <c r="A20681" s="1">
        <f t="shared" si="323"/>
        <v>20681</v>
      </c>
      <c r="B20681" s="1" t="s">
        <v>13390</v>
      </c>
      <c r="C20681" s="1" t="s">
        <v>2011</v>
      </c>
    </row>
    <row r="20682" spans="1:3" x14ac:dyDescent="0.25">
      <c r="A20682" s="1">
        <f t="shared" si="323"/>
        <v>20682</v>
      </c>
      <c r="B20682" s="1" t="s">
        <v>13390</v>
      </c>
      <c r="C20682" s="1" t="s">
        <v>13391</v>
      </c>
    </row>
    <row r="20683" spans="1:3" x14ac:dyDescent="0.25">
      <c r="A20683" s="1">
        <f t="shared" si="323"/>
        <v>20683</v>
      </c>
      <c r="B20683" s="1" t="s">
        <v>13392</v>
      </c>
      <c r="C20683" s="1" t="s">
        <v>3634</v>
      </c>
    </row>
    <row r="20684" spans="1:3" x14ac:dyDescent="0.25">
      <c r="A20684" s="1">
        <f t="shared" si="323"/>
        <v>20684</v>
      </c>
      <c r="B20684" s="1" t="s">
        <v>13393</v>
      </c>
      <c r="C20684" s="1" t="s">
        <v>970</v>
      </c>
    </row>
    <row r="20685" spans="1:3" x14ac:dyDescent="0.25">
      <c r="A20685" s="1">
        <f t="shared" si="323"/>
        <v>20685</v>
      </c>
      <c r="B20685" s="1" t="s">
        <v>13393</v>
      </c>
      <c r="C20685" s="1" t="s">
        <v>1079</v>
      </c>
    </row>
    <row r="20686" spans="1:3" x14ac:dyDescent="0.25">
      <c r="A20686" s="1">
        <f t="shared" si="323"/>
        <v>20686</v>
      </c>
      <c r="B20686" s="1" t="s">
        <v>13393</v>
      </c>
      <c r="C20686" s="1" t="s">
        <v>989</v>
      </c>
    </row>
    <row r="20687" spans="1:3" x14ac:dyDescent="0.25">
      <c r="A20687" s="1">
        <f t="shared" si="323"/>
        <v>20687</v>
      </c>
      <c r="B20687" s="1" t="s">
        <v>13394</v>
      </c>
      <c r="C20687" s="1" t="s">
        <v>2307</v>
      </c>
    </row>
    <row r="20688" spans="1:3" x14ac:dyDescent="0.25">
      <c r="A20688" s="1">
        <f t="shared" si="323"/>
        <v>20688</v>
      </c>
      <c r="B20688" s="1" t="s">
        <v>13395</v>
      </c>
      <c r="C20688" s="1" t="s">
        <v>1087</v>
      </c>
    </row>
    <row r="20689" spans="1:3" x14ac:dyDescent="0.25">
      <c r="A20689" s="1">
        <f t="shared" si="323"/>
        <v>20689</v>
      </c>
      <c r="B20689" s="1" t="s">
        <v>13396</v>
      </c>
      <c r="C20689" s="1" t="s">
        <v>967</v>
      </c>
    </row>
    <row r="20690" spans="1:3" x14ac:dyDescent="0.25">
      <c r="A20690" s="1">
        <f t="shared" si="323"/>
        <v>20690</v>
      </c>
      <c r="B20690" s="1" t="s">
        <v>13397</v>
      </c>
      <c r="C20690" s="1" t="s">
        <v>997</v>
      </c>
    </row>
    <row r="20691" spans="1:3" x14ac:dyDescent="0.25">
      <c r="A20691" s="1">
        <f t="shared" si="323"/>
        <v>20691</v>
      </c>
      <c r="B20691" s="1" t="s">
        <v>13398</v>
      </c>
      <c r="C20691" s="1" t="s">
        <v>1027</v>
      </c>
    </row>
    <row r="20692" spans="1:3" x14ac:dyDescent="0.25">
      <c r="A20692" s="1">
        <f t="shared" si="323"/>
        <v>20692</v>
      </c>
      <c r="B20692" s="1" t="s">
        <v>13399</v>
      </c>
      <c r="C20692" s="1" t="s">
        <v>939</v>
      </c>
    </row>
    <row r="20693" spans="1:3" x14ac:dyDescent="0.25">
      <c r="A20693" s="1">
        <f t="shared" si="323"/>
        <v>20693</v>
      </c>
      <c r="B20693" s="1" t="s">
        <v>13400</v>
      </c>
      <c r="C20693" s="1" t="s">
        <v>2330</v>
      </c>
    </row>
    <row r="20694" spans="1:3" x14ac:dyDescent="0.25">
      <c r="A20694" s="1">
        <f t="shared" si="323"/>
        <v>20694</v>
      </c>
      <c r="B20694" s="1" t="s">
        <v>13401</v>
      </c>
      <c r="C20694" s="1" t="s">
        <v>946</v>
      </c>
    </row>
    <row r="20695" spans="1:3" x14ac:dyDescent="0.25">
      <c r="A20695" s="1">
        <f t="shared" si="323"/>
        <v>20695</v>
      </c>
      <c r="B20695" s="1" t="s">
        <v>11525</v>
      </c>
      <c r="C20695" s="1" t="s">
        <v>3912</v>
      </c>
    </row>
    <row r="20696" spans="1:3" x14ac:dyDescent="0.25">
      <c r="A20696" s="1">
        <f t="shared" si="323"/>
        <v>20696</v>
      </c>
      <c r="B20696" s="1" t="s">
        <v>13402</v>
      </c>
      <c r="C20696" s="1" t="s">
        <v>1102</v>
      </c>
    </row>
    <row r="20697" spans="1:3" x14ac:dyDescent="0.25">
      <c r="A20697" s="1">
        <f t="shared" si="323"/>
        <v>20697</v>
      </c>
      <c r="B20697" s="1" t="s">
        <v>13403</v>
      </c>
      <c r="C20697" s="1" t="s">
        <v>1221</v>
      </c>
    </row>
    <row r="20698" spans="1:3" x14ac:dyDescent="0.25">
      <c r="A20698" s="1">
        <f t="shared" si="323"/>
        <v>20698</v>
      </c>
      <c r="B20698" s="1" t="s">
        <v>13403</v>
      </c>
      <c r="C20698" s="1" t="s">
        <v>1093</v>
      </c>
    </row>
    <row r="20699" spans="1:3" x14ac:dyDescent="0.25">
      <c r="A20699" s="1">
        <f t="shared" si="323"/>
        <v>20699</v>
      </c>
      <c r="B20699" s="1" t="s">
        <v>13403</v>
      </c>
      <c r="C20699" s="1" t="s">
        <v>1140</v>
      </c>
    </row>
    <row r="20700" spans="1:3" x14ac:dyDescent="0.25">
      <c r="A20700" s="1">
        <f t="shared" si="323"/>
        <v>20700</v>
      </c>
      <c r="B20700" s="1" t="s">
        <v>13404</v>
      </c>
      <c r="C20700" s="1" t="s">
        <v>2387</v>
      </c>
    </row>
    <row r="20701" spans="1:3" x14ac:dyDescent="0.25">
      <c r="A20701" s="1">
        <f t="shared" si="323"/>
        <v>20701</v>
      </c>
      <c r="B20701" s="1" t="s">
        <v>13405</v>
      </c>
      <c r="C20701" s="1" t="s">
        <v>1712</v>
      </c>
    </row>
    <row r="20702" spans="1:3" x14ac:dyDescent="0.25">
      <c r="A20702" s="1">
        <f t="shared" si="323"/>
        <v>20702</v>
      </c>
      <c r="B20702" s="1" t="s">
        <v>13405</v>
      </c>
      <c r="C20702" s="1" t="s">
        <v>1566</v>
      </c>
    </row>
    <row r="20703" spans="1:3" x14ac:dyDescent="0.25">
      <c r="A20703" s="1">
        <f t="shared" si="323"/>
        <v>20703</v>
      </c>
      <c r="B20703" s="1" t="s">
        <v>13406</v>
      </c>
      <c r="C20703" s="1" t="s">
        <v>4029</v>
      </c>
    </row>
    <row r="20704" spans="1:3" x14ac:dyDescent="0.25">
      <c r="A20704" s="1">
        <f t="shared" si="323"/>
        <v>20704</v>
      </c>
      <c r="B20704" s="1" t="s">
        <v>13407</v>
      </c>
      <c r="C20704" s="1" t="s">
        <v>974</v>
      </c>
    </row>
    <row r="20705" spans="1:3" x14ac:dyDescent="0.25">
      <c r="A20705" s="1">
        <f t="shared" si="323"/>
        <v>20705</v>
      </c>
      <c r="B20705" s="1" t="s">
        <v>13408</v>
      </c>
      <c r="C20705" s="1" t="s">
        <v>5749</v>
      </c>
    </row>
    <row r="20706" spans="1:3" x14ac:dyDescent="0.25">
      <c r="A20706" s="1">
        <f t="shared" si="323"/>
        <v>20706</v>
      </c>
      <c r="B20706" s="1" t="s">
        <v>13409</v>
      </c>
      <c r="C20706" s="1" t="s">
        <v>975</v>
      </c>
    </row>
    <row r="20707" spans="1:3" x14ac:dyDescent="0.25">
      <c r="A20707" s="1">
        <f t="shared" si="323"/>
        <v>20707</v>
      </c>
      <c r="B20707" s="1" t="s">
        <v>13410</v>
      </c>
      <c r="C20707" s="1" t="s">
        <v>947</v>
      </c>
    </row>
    <row r="20708" spans="1:3" x14ac:dyDescent="0.25">
      <c r="A20708" s="1">
        <f t="shared" si="323"/>
        <v>20708</v>
      </c>
      <c r="B20708" s="1" t="s">
        <v>13411</v>
      </c>
      <c r="C20708" s="1" t="s">
        <v>941</v>
      </c>
    </row>
    <row r="20709" spans="1:3" x14ac:dyDescent="0.25">
      <c r="A20709" s="1">
        <f t="shared" si="323"/>
        <v>20709</v>
      </c>
      <c r="B20709" s="1" t="s">
        <v>13412</v>
      </c>
      <c r="C20709" s="1" t="s">
        <v>1353</v>
      </c>
    </row>
    <row r="20710" spans="1:3" x14ac:dyDescent="0.25">
      <c r="A20710" s="1">
        <f t="shared" si="323"/>
        <v>20710</v>
      </c>
      <c r="B20710" s="1" t="s">
        <v>13413</v>
      </c>
      <c r="C20710" s="1" t="s">
        <v>1363</v>
      </c>
    </row>
    <row r="20711" spans="1:3" x14ac:dyDescent="0.25">
      <c r="A20711" s="1">
        <f t="shared" si="323"/>
        <v>20711</v>
      </c>
      <c r="B20711" s="1" t="s">
        <v>13414</v>
      </c>
      <c r="C20711" s="1" t="s">
        <v>5883</v>
      </c>
    </row>
    <row r="20712" spans="1:3" x14ac:dyDescent="0.25">
      <c r="A20712" s="1">
        <f t="shared" si="323"/>
        <v>20712</v>
      </c>
      <c r="B20712" s="1" t="s">
        <v>13415</v>
      </c>
      <c r="C20712" s="1" t="s">
        <v>1997</v>
      </c>
    </row>
    <row r="20713" spans="1:3" x14ac:dyDescent="0.25">
      <c r="A20713" s="1">
        <f t="shared" si="323"/>
        <v>20713</v>
      </c>
      <c r="B20713" s="1" t="s">
        <v>13417</v>
      </c>
      <c r="C20713" s="1" t="s">
        <v>13416</v>
      </c>
    </row>
    <row r="20714" spans="1:3" x14ac:dyDescent="0.25">
      <c r="A20714" s="1">
        <f t="shared" si="323"/>
        <v>20714</v>
      </c>
      <c r="B20714" s="1" t="s">
        <v>13418</v>
      </c>
      <c r="C20714" s="1" t="s">
        <v>1732</v>
      </c>
    </row>
    <row r="20715" spans="1:3" x14ac:dyDescent="0.25">
      <c r="A20715" s="1">
        <f t="shared" si="323"/>
        <v>20715</v>
      </c>
      <c r="B20715" s="1" t="s">
        <v>13419</v>
      </c>
      <c r="C20715" s="1" t="s">
        <v>2084</v>
      </c>
    </row>
    <row r="20716" spans="1:3" x14ac:dyDescent="0.25">
      <c r="A20716" s="1">
        <f t="shared" si="323"/>
        <v>20716</v>
      </c>
      <c r="B20716" s="1" t="s">
        <v>13420</v>
      </c>
      <c r="C20716" s="1" t="s">
        <v>1704</v>
      </c>
    </row>
    <row r="20717" spans="1:3" x14ac:dyDescent="0.25">
      <c r="A20717" s="1">
        <f t="shared" si="323"/>
        <v>20717</v>
      </c>
      <c r="B20717" s="1" t="s">
        <v>13421</v>
      </c>
      <c r="C20717" s="1" t="s">
        <v>974</v>
      </c>
    </row>
    <row r="20718" spans="1:3" x14ac:dyDescent="0.25">
      <c r="A20718" s="1">
        <f t="shared" si="323"/>
        <v>20718</v>
      </c>
      <c r="B20718" s="1" t="s">
        <v>13422</v>
      </c>
      <c r="C20718" s="1" t="s">
        <v>1058</v>
      </c>
    </row>
    <row r="20719" spans="1:3" x14ac:dyDescent="0.25">
      <c r="A20719" s="1">
        <f t="shared" si="323"/>
        <v>20719</v>
      </c>
      <c r="B20719" s="1" t="s">
        <v>13423</v>
      </c>
      <c r="C20719" s="1" t="s">
        <v>967</v>
      </c>
    </row>
    <row r="20720" spans="1:3" x14ac:dyDescent="0.25">
      <c r="A20720" s="1">
        <f t="shared" si="323"/>
        <v>20720</v>
      </c>
      <c r="B20720" s="1" t="s">
        <v>13424</v>
      </c>
      <c r="C20720" s="1" t="s">
        <v>5087</v>
      </c>
    </row>
    <row r="20721" spans="1:3" x14ac:dyDescent="0.25">
      <c r="A20721" s="1">
        <f t="shared" si="323"/>
        <v>20721</v>
      </c>
      <c r="B20721" s="1" t="s">
        <v>13425</v>
      </c>
      <c r="C20721" s="1" t="s">
        <v>1330</v>
      </c>
    </row>
    <row r="20722" spans="1:3" x14ac:dyDescent="0.25">
      <c r="A20722" s="1">
        <f t="shared" si="323"/>
        <v>20722</v>
      </c>
      <c r="B20722" s="1" t="s">
        <v>13426</v>
      </c>
      <c r="C20722" s="1" t="s">
        <v>1539</v>
      </c>
    </row>
    <row r="20723" spans="1:3" x14ac:dyDescent="0.25">
      <c r="A20723" s="1">
        <f t="shared" si="323"/>
        <v>20723</v>
      </c>
      <c r="B20723" s="1" t="s">
        <v>13427</v>
      </c>
      <c r="C20723" s="1" t="s">
        <v>1982</v>
      </c>
    </row>
    <row r="20724" spans="1:3" x14ac:dyDescent="0.25">
      <c r="A20724" s="1">
        <f t="shared" si="323"/>
        <v>20724</v>
      </c>
      <c r="B20724" s="1" t="s">
        <v>13428</v>
      </c>
      <c r="C20724" s="1" t="s">
        <v>1026</v>
      </c>
    </row>
    <row r="20725" spans="1:3" x14ac:dyDescent="0.25">
      <c r="A20725" s="1">
        <f t="shared" si="323"/>
        <v>20725</v>
      </c>
      <c r="B20725" s="1" t="s">
        <v>13429</v>
      </c>
      <c r="C20725" s="1" t="s">
        <v>1790</v>
      </c>
    </row>
    <row r="20726" spans="1:3" x14ac:dyDescent="0.25">
      <c r="A20726" s="1">
        <f t="shared" si="323"/>
        <v>20726</v>
      </c>
      <c r="B20726" s="1" t="s">
        <v>13430</v>
      </c>
      <c r="C20726" s="1" t="s">
        <v>952</v>
      </c>
    </row>
    <row r="20727" spans="1:3" x14ac:dyDescent="0.25">
      <c r="A20727" s="1">
        <f t="shared" si="323"/>
        <v>20727</v>
      </c>
      <c r="B20727" s="1" t="s">
        <v>13431</v>
      </c>
      <c r="C20727" s="1" t="s">
        <v>1183</v>
      </c>
    </row>
    <row r="20728" spans="1:3" x14ac:dyDescent="0.25">
      <c r="A20728" s="1">
        <f t="shared" si="323"/>
        <v>20728</v>
      </c>
      <c r="B20728" s="1" t="s">
        <v>13432</v>
      </c>
      <c r="C20728" s="1" t="s">
        <v>1119</v>
      </c>
    </row>
    <row r="20729" spans="1:3" x14ac:dyDescent="0.25">
      <c r="A20729" s="1">
        <f t="shared" si="323"/>
        <v>20729</v>
      </c>
      <c r="B20729" s="1" t="s">
        <v>13433</v>
      </c>
      <c r="C20729" s="1" t="s">
        <v>1397</v>
      </c>
    </row>
    <row r="20730" spans="1:3" x14ac:dyDescent="0.25">
      <c r="A20730" s="1">
        <f t="shared" si="323"/>
        <v>20730</v>
      </c>
      <c r="B20730" s="1" t="s">
        <v>13434</v>
      </c>
      <c r="C20730" s="1" t="s">
        <v>967</v>
      </c>
    </row>
    <row r="20731" spans="1:3" x14ac:dyDescent="0.25">
      <c r="A20731" s="1">
        <f t="shared" si="323"/>
        <v>20731</v>
      </c>
      <c r="B20731" s="1" t="s">
        <v>13435</v>
      </c>
      <c r="C20731" s="1" t="s">
        <v>1881</v>
      </c>
    </row>
    <row r="20732" spans="1:3" x14ac:dyDescent="0.25">
      <c r="A20732" s="1">
        <f t="shared" si="323"/>
        <v>20732</v>
      </c>
      <c r="B20732" s="1" t="s">
        <v>13436</v>
      </c>
      <c r="C20732" s="1" t="s">
        <v>1016</v>
      </c>
    </row>
    <row r="20733" spans="1:3" x14ac:dyDescent="0.25">
      <c r="A20733" s="1">
        <f t="shared" si="323"/>
        <v>20733</v>
      </c>
      <c r="B20733" s="1" t="s">
        <v>13437</v>
      </c>
      <c r="C20733" s="1" t="s">
        <v>1443</v>
      </c>
    </row>
    <row r="20734" spans="1:3" x14ac:dyDescent="0.25">
      <c r="A20734" s="1">
        <f t="shared" si="323"/>
        <v>20734</v>
      </c>
      <c r="B20734" s="1" t="s">
        <v>13437</v>
      </c>
      <c r="C20734" s="1" t="s">
        <v>934</v>
      </c>
    </row>
    <row r="20735" spans="1:3" x14ac:dyDescent="0.25">
      <c r="A20735" s="1">
        <f t="shared" si="323"/>
        <v>20735</v>
      </c>
      <c r="B20735" s="1" t="s">
        <v>13437</v>
      </c>
      <c r="C20735" s="1" t="s">
        <v>967</v>
      </c>
    </row>
    <row r="20736" spans="1:3" x14ac:dyDescent="0.25">
      <c r="A20736" s="1">
        <f t="shared" si="323"/>
        <v>20736</v>
      </c>
      <c r="B20736" s="1" t="s">
        <v>13438</v>
      </c>
      <c r="C20736" s="1" t="s">
        <v>1055</v>
      </c>
    </row>
    <row r="20737" spans="1:3" x14ac:dyDescent="0.25">
      <c r="A20737" s="1">
        <f t="shared" si="323"/>
        <v>20737</v>
      </c>
      <c r="B20737" s="1" t="s">
        <v>13439</v>
      </c>
      <c r="C20737" s="1" t="s">
        <v>1067</v>
      </c>
    </row>
    <row r="20738" spans="1:3" x14ac:dyDescent="0.25">
      <c r="A20738" s="1">
        <f t="shared" si="323"/>
        <v>20738</v>
      </c>
      <c r="B20738" s="1" t="s">
        <v>13440</v>
      </c>
      <c r="C20738" s="1" t="s">
        <v>952</v>
      </c>
    </row>
    <row r="20739" spans="1:3" x14ac:dyDescent="0.25">
      <c r="A20739" s="1">
        <f t="shared" ref="A20739:A20781" si="324">A20738+1</f>
        <v>20739</v>
      </c>
      <c r="B20739" s="1" t="s">
        <v>13441</v>
      </c>
      <c r="C20739" s="1" t="s">
        <v>952</v>
      </c>
    </row>
    <row r="20740" spans="1:3" x14ac:dyDescent="0.25">
      <c r="A20740" s="1">
        <f t="shared" si="324"/>
        <v>20740</v>
      </c>
      <c r="B20740" s="1" t="s">
        <v>13442</v>
      </c>
      <c r="C20740" s="1" t="s">
        <v>2557</v>
      </c>
    </row>
    <row r="20741" spans="1:3" x14ac:dyDescent="0.25">
      <c r="A20741" s="1">
        <f t="shared" si="324"/>
        <v>20741</v>
      </c>
      <c r="B20741" s="1" t="s">
        <v>13443</v>
      </c>
      <c r="C20741" s="1" t="s">
        <v>1545</v>
      </c>
    </row>
    <row r="20742" spans="1:3" x14ac:dyDescent="0.25">
      <c r="A20742" s="1">
        <f t="shared" si="324"/>
        <v>20742</v>
      </c>
      <c r="B20742" s="1" t="s">
        <v>13442</v>
      </c>
      <c r="C20742" s="1" t="s">
        <v>2027</v>
      </c>
    </row>
    <row r="20743" spans="1:3" x14ac:dyDescent="0.25">
      <c r="A20743" s="1">
        <f t="shared" si="324"/>
        <v>20743</v>
      </c>
      <c r="B20743" s="1" t="s">
        <v>13442</v>
      </c>
      <c r="C20743" s="1" t="s">
        <v>923</v>
      </c>
    </row>
    <row r="20744" spans="1:3" x14ac:dyDescent="0.25">
      <c r="A20744" s="1">
        <f t="shared" si="324"/>
        <v>20744</v>
      </c>
      <c r="B20744" s="1" t="s">
        <v>13441</v>
      </c>
      <c r="C20744" s="1" t="s">
        <v>1093</v>
      </c>
    </row>
    <row r="20745" spans="1:3" x14ac:dyDescent="0.25">
      <c r="A20745" s="1">
        <f t="shared" si="324"/>
        <v>20745</v>
      </c>
      <c r="B20745" s="1" t="s">
        <v>13441</v>
      </c>
      <c r="C20745" s="1" t="s">
        <v>2071</v>
      </c>
    </row>
    <row r="20746" spans="1:3" x14ac:dyDescent="0.25">
      <c r="A20746" s="1">
        <f t="shared" si="324"/>
        <v>20746</v>
      </c>
      <c r="B20746" s="1" t="s">
        <v>13441</v>
      </c>
      <c r="C20746" s="1" t="s">
        <v>1005</v>
      </c>
    </row>
    <row r="20747" spans="1:3" x14ac:dyDescent="0.25">
      <c r="A20747" s="1">
        <f t="shared" si="324"/>
        <v>20747</v>
      </c>
      <c r="B20747" s="1" t="s">
        <v>13441</v>
      </c>
      <c r="C20747" s="1" t="s">
        <v>941</v>
      </c>
    </row>
    <row r="20748" spans="1:3" x14ac:dyDescent="0.25">
      <c r="A20748" s="1">
        <f t="shared" si="324"/>
        <v>20748</v>
      </c>
      <c r="B20748" s="1" t="s">
        <v>13441</v>
      </c>
      <c r="C20748" s="1" t="s">
        <v>2767</v>
      </c>
    </row>
    <row r="20749" spans="1:3" x14ac:dyDescent="0.25">
      <c r="A20749" s="1">
        <f t="shared" si="324"/>
        <v>20749</v>
      </c>
      <c r="B20749" s="1" t="s">
        <v>13443</v>
      </c>
      <c r="C20749" s="1" t="s">
        <v>2767</v>
      </c>
    </row>
    <row r="20750" spans="1:3" x14ac:dyDescent="0.25">
      <c r="A20750" s="1">
        <f t="shared" si="324"/>
        <v>20750</v>
      </c>
      <c r="B20750" s="1" t="s">
        <v>13442</v>
      </c>
      <c r="C20750" s="1" t="s">
        <v>944</v>
      </c>
    </row>
    <row r="20751" spans="1:3" x14ac:dyDescent="0.25">
      <c r="A20751" s="1">
        <f t="shared" si="324"/>
        <v>20751</v>
      </c>
      <c r="B20751" s="1" t="s">
        <v>13441</v>
      </c>
      <c r="C20751" s="1" t="s">
        <v>1947</v>
      </c>
    </row>
    <row r="20752" spans="1:3" x14ac:dyDescent="0.25">
      <c r="A20752" s="1">
        <f t="shared" si="324"/>
        <v>20752</v>
      </c>
      <c r="B20752" s="1" t="s">
        <v>13441</v>
      </c>
      <c r="C20752" s="1" t="s">
        <v>1033</v>
      </c>
    </row>
    <row r="20753" spans="1:3" x14ac:dyDescent="0.25">
      <c r="A20753" s="1">
        <f t="shared" si="324"/>
        <v>20753</v>
      </c>
      <c r="B20753" s="1" t="s">
        <v>13444</v>
      </c>
      <c r="C20753" s="1" t="s">
        <v>934</v>
      </c>
    </row>
    <row r="20754" spans="1:3" x14ac:dyDescent="0.25">
      <c r="A20754" s="1">
        <f t="shared" si="324"/>
        <v>20754</v>
      </c>
      <c r="B20754" s="1" t="s">
        <v>13444</v>
      </c>
      <c r="C20754" s="1" t="s">
        <v>1248</v>
      </c>
    </row>
    <row r="20755" spans="1:3" x14ac:dyDescent="0.25">
      <c r="A20755" s="1">
        <f t="shared" si="324"/>
        <v>20755</v>
      </c>
      <c r="B20755" s="1" t="s">
        <v>1931</v>
      </c>
      <c r="C20755" s="1" t="s">
        <v>949</v>
      </c>
    </row>
    <row r="20756" spans="1:3" x14ac:dyDescent="0.25">
      <c r="A20756" s="1">
        <f t="shared" si="324"/>
        <v>20756</v>
      </c>
      <c r="B20756" s="1" t="s">
        <v>1931</v>
      </c>
      <c r="C20756" s="1" t="s">
        <v>2967</v>
      </c>
    </row>
    <row r="20757" spans="1:3" x14ac:dyDescent="0.25">
      <c r="A20757" s="1">
        <f t="shared" si="324"/>
        <v>20757</v>
      </c>
      <c r="B20757" s="1" t="s">
        <v>1931</v>
      </c>
      <c r="C20757" s="1" t="s">
        <v>1006</v>
      </c>
    </row>
    <row r="20758" spans="1:3" x14ac:dyDescent="0.25">
      <c r="A20758" s="1">
        <f t="shared" si="324"/>
        <v>20758</v>
      </c>
      <c r="B20758" s="1" t="s">
        <v>13445</v>
      </c>
      <c r="C20758" s="1" t="s">
        <v>952</v>
      </c>
    </row>
    <row r="20759" spans="1:3" x14ac:dyDescent="0.25">
      <c r="A20759" s="1">
        <f t="shared" si="324"/>
        <v>20759</v>
      </c>
      <c r="B20759" s="1" t="s">
        <v>13446</v>
      </c>
      <c r="C20759" s="1" t="s">
        <v>1478</v>
      </c>
    </row>
    <row r="20760" spans="1:3" x14ac:dyDescent="0.25">
      <c r="A20760" s="1">
        <f t="shared" si="324"/>
        <v>20760</v>
      </c>
      <c r="B20760" s="1" t="s">
        <v>13447</v>
      </c>
      <c r="C20760" s="1" t="s">
        <v>1319</v>
      </c>
    </row>
    <row r="20761" spans="1:3" x14ac:dyDescent="0.25">
      <c r="A20761" s="1">
        <f t="shared" si="324"/>
        <v>20761</v>
      </c>
      <c r="B20761" s="1" t="s">
        <v>13448</v>
      </c>
      <c r="C20761" s="1" t="s">
        <v>1475</v>
      </c>
    </row>
    <row r="20762" spans="1:3" x14ac:dyDescent="0.25">
      <c r="A20762" s="1">
        <f t="shared" si="324"/>
        <v>20762</v>
      </c>
      <c r="B20762" s="1" t="s">
        <v>13449</v>
      </c>
      <c r="C20762" s="1" t="s">
        <v>1780</v>
      </c>
    </row>
    <row r="20763" spans="1:3" x14ac:dyDescent="0.25">
      <c r="A20763" s="1">
        <f t="shared" si="324"/>
        <v>20763</v>
      </c>
      <c r="B20763" s="1" t="s">
        <v>13450</v>
      </c>
      <c r="C20763" s="1" t="s">
        <v>1283</v>
      </c>
    </row>
    <row r="20764" spans="1:3" x14ac:dyDescent="0.25">
      <c r="A20764" s="1">
        <f t="shared" si="324"/>
        <v>20764</v>
      </c>
      <c r="B20764" s="1" t="s">
        <v>13451</v>
      </c>
      <c r="C20764" s="1" t="s">
        <v>930</v>
      </c>
    </row>
    <row r="20765" spans="1:3" x14ac:dyDescent="0.25">
      <c r="A20765" s="1">
        <f t="shared" si="324"/>
        <v>20765</v>
      </c>
      <c r="B20765" s="1" t="s">
        <v>13452</v>
      </c>
      <c r="C20765" s="1" t="s">
        <v>2153</v>
      </c>
    </row>
    <row r="20766" spans="1:3" x14ac:dyDescent="0.25">
      <c r="A20766" s="1">
        <f t="shared" si="324"/>
        <v>20766</v>
      </c>
      <c r="B20766" s="1" t="s">
        <v>13453</v>
      </c>
      <c r="C20766" s="1" t="s">
        <v>2072</v>
      </c>
    </row>
    <row r="20767" spans="1:3" x14ac:dyDescent="0.25">
      <c r="A20767" s="1">
        <f t="shared" si="324"/>
        <v>20767</v>
      </c>
      <c r="B20767" s="1" t="s">
        <v>13454</v>
      </c>
      <c r="C20767" s="1" t="s">
        <v>1072</v>
      </c>
    </row>
    <row r="20768" spans="1:3" x14ac:dyDescent="0.25">
      <c r="A20768" s="1">
        <f t="shared" si="324"/>
        <v>20768</v>
      </c>
      <c r="B20768" s="1" t="s">
        <v>13455</v>
      </c>
      <c r="C20768" s="1" t="s">
        <v>1093</v>
      </c>
    </row>
    <row r="20769" spans="1:3" x14ac:dyDescent="0.25">
      <c r="A20769" s="1">
        <f t="shared" si="324"/>
        <v>20769</v>
      </c>
      <c r="B20769" s="1" t="s">
        <v>13456</v>
      </c>
      <c r="C20769" s="1" t="s">
        <v>952</v>
      </c>
    </row>
    <row r="20770" spans="1:3" x14ac:dyDescent="0.25">
      <c r="A20770" s="1">
        <f t="shared" si="324"/>
        <v>20770</v>
      </c>
      <c r="B20770" s="1" t="s">
        <v>13456</v>
      </c>
      <c r="C20770" s="1" t="s">
        <v>1054</v>
      </c>
    </row>
    <row r="20771" spans="1:3" x14ac:dyDescent="0.25">
      <c r="A20771" s="1">
        <f t="shared" si="324"/>
        <v>20771</v>
      </c>
      <c r="B20771" s="1" t="s">
        <v>13456</v>
      </c>
      <c r="C20771" s="1" t="s">
        <v>1161</v>
      </c>
    </row>
    <row r="20772" spans="1:3" x14ac:dyDescent="0.25">
      <c r="A20772" s="1">
        <f t="shared" si="324"/>
        <v>20772</v>
      </c>
      <c r="B20772" s="1" t="s">
        <v>13457</v>
      </c>
      <c r="C20772" s="1" t="s">
        <v>1932</v>
      </c>
    </row>
    <row r="20773" spans="1:3" x14ac:dyDescent="0.25">
      <c r="A20773" s="1">
        <f t="shared" si="324"/>
        <v>20773</v>
      </c>
      <c r="B20773" s="1" t="s">
        <v>13458</v>
      </c>
      <c r="C20773" s="1" t="s">
        <v>1022</v>
      </c>
    </row>
    <row r="20774" spans="1:3" x14ac:dyDescent="0.25">
      <c r="A20774" s="1">
        <f t="shared" si="324"/>
        <v>20774</v>
      </c>
      <c r="B20774" s="1" t="s">
        <v>13459</v>
      </c>
      <c r="C20774" s="1" t="s">
        <v>5444</v>
      </c>
    </row>
    <row r="20775" spans="1:3" x14ac:dyDescent="0.25">
      <c r="A20775" s="1">
        <f t="shared" si="324"/>
        <v>20775</v>
      </c>
      <c r="B20775" s="1" t="s">
        <v>13460</v>
      </c>
      <c r="C20775" s="1" t="s">
        <v>1027</v>
      </c>
    </row>
    <row r="20776" spans="1:3" x14ac:dyDescent="0.25">
      <c r="A20776" s="1">
        <f t="shared" si="324"/>
        <v>20776</v>
      </c>
      <c r="B20776" s="1" t="s">
        <v>13461</v>
      </c>
      <c r="C20776" s="1" t="s">
        <v>1016</v>
      </c>
    </row>
    <row r="20777" spans="1:3" x14ac:dyDescent="0.25">
      <c r="A20777" s="1">
        <f t="shared" si="324"/>
        <v>20777</v>
      </c>
      <c r="B20777" s="1" t="s">
        <v>13462</v>
      </c>
      <c r="C20777" s="1" t="s">
        <v>949</v>
      </c>
    </row>
    <row r="20778" spans="1:3" x14ac:dyDescent="0.25">
      <c r="A20778" s="1">
        <f t="shared" si="324"/>
        <v>20778</v>
      </c>
      <c r="B20778" s="1" t="s">
        <v>13463</v>
      </c>
      <c r="C20778" s="1" t="s">
        <v>946</v>
      </c>
    </row>
    <row r="20779" spans="1:3" x14ac:dyDescent="0.25">
      <c r="A20779" s="1">
        <f t="shared" si="324"/>
        <v>20779</v>
      </c>
      <c r="B20779" s="1" t="s">
        <v>13464</v>
      </c>
      <c r="C20779" s="1" t="s">
        <v>967</v>
      </c>
    </row>
    <row r="20780" spans="1:3" x14ac:dyDescent="0.25">
      <c r="A20780" s="1">
        <f t="shared" si="324"/>
        <v>20780</v>
      </c>
      <c r="B20780" s="1" t="s">
        <v>13465</v>
      </c>
      <c r="C20780" s="1" t="s">
        <v>4500</v>
      </c>
    </row>
    <row r="20781" spans="1:3" x14ac:dyDescent="0.25">
      <c r="A20781" s="1">
        <f t="shared" si="324"/>
        <v>20781</v>
      </c>
      <c r="B20781" s="1" t="s">
        <v>13466</v>
      </c>
      <c r="C20781" s="1" t="s">
        <v>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FICT_TEAMS</vt:lpstr>
      <vt:lpstr>STANDINGS</vt:lpstr>
      <vt:lpstr>SCHEDULE</vt:lpstr>
      <vt:lpstr>STREAKS</vt:lpstr>
      <vt:lpstr>RPI</vt:lpstr>
      <vt:lpstr>PLAYOFFS</vt:lpstr>
      <vt:lpstr>SKED</vt:lpstr>
      <vt:lpstr>CALCsX</vt:lpstr>
      <vt:lpstr>BATR</vt:lpstr>
      <vt:lpstr>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herre</dc:creator>
  <cp:lastModifiedBy>Alex Herrera</cp:lastModifiedBy>
  <dcterms:created xsi:type="dcterms:W3CDTF">2015-06-05T18:17:20Z</dcterms:created>
  <dcterms:modified xsi:type="dcterms:W3CDTF">2024-01-08T22:14:20Z</dcterms:modified>
</cp:coreProperties>
</file>